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nouveaté 2022\"/>
    </mc:Choice>
  </mc:AlternateContent>
  <xr:revisionPtr revIDLastSave="0" documentId="13_ncr:1_{A5282F4A-F7D6-4ECC-AF38-931F7E3BC2B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nterclubs2022" sheetId="1" r:id="rId1"/>
    <sheet name="Licenciés" sheetId="2" state="hidden" r:id="rId2"/>
    <sheet name="Equipes" sheetId="3" r:id="rId3"/>
    <sheet name="Jury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Y7231" i="2" l="1"/>
  <c r="Y7232" i="2"/>
  <c r="Y7233" i="2"/>
  <c r="Y7234" i="2"/>
  <c r="Y7235" i="2"/>
  <c r="Y7236" i="2"/>
  <c r="Y7237" i="2"/>
  <c r="Y7238" i="2"/>
  <c r="Y7239" i="2"/>
  <c r="Y7240" i="2"/>
  <c r="Y7241" i="2"/>
  <c r="Y7242" i="2"/>
  <c r="Y7243" i="2"/>
  <c r="Y7244" i="2"/>
  <c r="Y7245" i="2"/>
  <c r="Y7246" i="2"/>
  <c r="Y7247" i="2"/>
  <c r="Y7248" i="2"/>
  <c r="Y7249" i="2"/>
  <c r="Y7250" i="2"/>
  <c r="Y7251" i="2"/>
  <c r="Y7252" i="2"/>
  <c r="Y7253" i="2"/>
  <c r="Y7254" i="2"/>
  <c r="Y7255" i="2"/>
  <c r="Y7256" i="2"/>
  <c r="Y7257" i="2"/>
  <c r="Y7258" i="2"/>
  <c r="Y7259" i="2"/>
  <c r="Y7260" i="2"/>
  <c r="Y7261" i="2"/>
  <c r="Y7262" i="2"/>
  <c r="Y7263" i="2"/>
  <c r="Y7264" i="2"/>
  <c r="Y7265" i="2"/>
  <c r="Y7266" i="2"/>
  <c r="Y7267" i="2"/>
  <c r="Y7268" i="2"/>
  <c r="Y7269" i="2"/>
  <c r="Y7270" i="2"/>
  <c r="Y7271" i="2"/>
  <c r="Y7272" i="2"/>
  <c r="Y7273" i="2"/>
  <c r="Y7274" i="2"/>
  <c r="Y7275" i="2"/>
  <c r="Y7276" i="2"/>
  <c r="Y7277" i="2"/>
  <c r="Y7278" i="2"/>
  <c r="Y7279" i="2"/>
  <c r="Y7280" i="2"/>
  <c r="Y7281" i="2"/>
  <c r="Y7282" i="2"/>
  <c r="Y7283" i="2"/>
  <c r="Y7284" i="2"/>
  <c r="Y7285" i="2"/>
  <c r="Y7286" i="2"/>
  <c r="Y7287" i="2"/>
  <c r="Y7288" i="2"/>
  <c r="Y7289" i="2"/>
  <c r="Y7290" i="2"/>
  <c r="Y7291" i="2"/>
  <c r="Y7292" i="2"/>
  <c r="Y7293" i="2"/>
  <c r="Y7294" i="2"/>
  <c r="Y7295" i="2"/>
  <c r="Y7296" i="2"/>
  <c r="Y7297" i="2"/>
  <c r="Y7298" i="2"/>
  <c r="Y7299" i="2"/>
  <c r="Y7300" i="2"/>
  <c r="Y7301" i="2"/>
  <c r="Y7302" i="2"/>
  <c r="Y7303" i="2"/>
  <c r="Y7304" i="2"/>
  <c r="Y7305" i="2"/>
  <c r="Y7306" i="2"/>
  <c r="Y7307" i="2"/>
  <c r="Y7308" i="2"/>
  <c r="Y7309" i="2"/>
  <c r="Y7310" i="2"/>
  <c r="Y7311" i="2"/>
  <c r="Y7312" i="2"/>
  <c r="Y7313" i="2"/>
  <c r="Y7314" i="2"/>
  <c r="Y7315" i="2"/>
  <c r="Y7316" i="2"/>
  <c r="Y7317" i="2"/>
  <c r="Y7318" i="2"/>
  <c r="Y7319" i="2"/>
  <c r="Y7320" i="2"/>
  <c r="Y7321" i="2"/>
  <c r="Y7322" i="2"/>
  <c r="Y7323" i="2"/>
  <c r="Y7324" i="2"/>
  <c r="Y7325" i="2"/>
  <c r="Y7326" i="2"/>
  <c r="Y7327" i="2"/>
  <c r="Y7328" i="2"/>
  <c r="Y7329" i="2"/>
  <c r="Y7330" i="2"/>
  <c r="Y7331" i="2"/>
  <c r="Y7332" i="2"/>
  <c r="Y7333" i="2"/>
  <c r="Y7334" i="2"/>
  <c r="Y7335" i="2"/>
  <c r="Y7336" i="2"/>
  <c r="Y7337" i="2"/>
  <c r="Y7338" i="2"/>
  <c r="Y7339" i="2"/>
  <c r="Y7340" i="2"/>
  <c r="Y7341" i="2"/>
  <c r="Y7342" i="2"/>
  <c r="Y7343" i="2"/>
  <c r="Y7344" i="2"/>
  <c r="Y7345" i="2"/>
  <c r="Y7346" i="2"/>
  <c r="Y7347" i="2"/>
  <c r="Y7348" i="2"/>
  <c r="Y7349" i="2"/>
  <c r="Y7350" i="2"/>
  <c r="Y7351" i="2"/>
  <c r="Y7352" i="2"/>
  <c r="Y7353" i="2"/>
  <c r="Y7354" i="2"/>
  <c r="Y7355" i="2"/>
  <c r="Y7356" i="2"/>
  <c r="Y7357" i="2"/>
  <c r="Y7358" i="2"/>
  <c r="Y7359" i="2"/>
  <c r="Y7360" i="2"/>
  <c r="Y7361" i="2"/>
  <c r="Y7362" i="2"/>
  <c r="Y7363" i="2"/>
  <c r="Y7364" i="2"/>
  <c r="Y7365" i="2"/>
  <c r="Y7366" i="2"/>
  <c r="Y7367" i="2"/>
  <c r="Y7368" i="2"/>
  <c r="Y7369" i="2"/>
  <c r="Y7370" i="2"/>
  <c r="Y7371" i="2"/>
  <c r="Y7372" i="2"/>
  <c r="Y7373" i="2"/>
  <c r="Y7374" i="2"/>
  <c r="Y7375" i="2"/>
  <c r="Y7376" i="2"/>
  <c r="Y7377" i="2"/>
  <c r="Y7378" i="2"/>
  <c r="Y7379" i="2"/>
  <c r="Y7380" i="2"/>
  <c r="Y7381" i="2"/>
  <c r="Y7382" i="2"/>
  <c r="Y7383" i="2"/>
  <c r="Y7384" i="2"/>
  <c r="Y7385" i="2"/>
  <c r="Y7386" i="2"/>
  <c r="Y7387" i="2"/>
  <c r="Y7388" i="2"/>
  <c r="Y7389" i="2"/>
  <c r="Y7390" i="2"/>
  <c r="Y7391" i="2"/>
  <c r="Y7392" i="2"/>
  <c r="Y7393" i="2"/>
  <c r="Y7394" i="2"/>
  <c r="Y7395" i="2"/>
  <c r="Y7396" i="2"/>
  <c r="Y7397" i="2"/>
  <c r="Y7398" i="2"/>
  <c r="Y7399" i="2"/>
  <c r="Y7400" i="2"/>
  <c r="Y7401" i="2"/>
  <c r="Y7402" i="2"/>
  <c r="Y7403" i="2"/>
  <c r="Y7404" i="2"/>
  <c r="Y7405" i="2"/>
  <c r="Y7406" i="2"/>
  <c r="Y7407" i="2"/>
  <c r="Y7408" i="2"/>
  <c r="Y7409" i="2"/>
  <c r="Y7410" i="2"/>
  <c r="Y7411" i="2"/>
  <c r="Y7412" i="2"/>
  <c r="Y7413" i="2"/>
  <c r="Y7414" i="2"/>
  <c r="Y7415" i="2"/>
  <c r="Y7416" i="2"/>
  <c r="Y7417" i="2"/>
  <c r="Y7418" i="2"/>
  <c r="Y7419" i="2"/>
  <c r="Y7420" i="2"/>
  <c r="Y7421" i="2"/>
  <c r="Y7422" i="2"/>
  <c r="Y7423" i="2"/>
  <c r="Y7424" i="2"/>
  <c r="Y7425" i="2"/>
  <c r="Y7426" i="2"/>
  <c r="Y7427" i="2"/>
  <c r="Y7428" i="2"/>
  <c r="Y7429" i="2"/>
  <c r="Y7430" i="2"/>
  <c r="Y7431" i="2"/>
  <c r="Y7432" i="2"/>
  <c r="Y7433" i="2"/>
  <c r="Y7434" i="2"/>
  <c r="Y7435" i="2"/>
  <c r="Y7436" i="2"/>
  <c r="Y7437" i="2"/>
  <c r="Y7438" i="2"/>
  <c r="Y7439" i="2"/>
  <c r="Y7440" i="2"/>
  <c r="Y7441" i="2"/>
  <c r="Y7442" i="2"/>
  <c r="Y7443" i="2"/>
  <c r="Y7444" i="2"/>
  <c r="Y7445" i="2"/>
  <c r="Y7446" i="2"/>
  <c r="Y7447" i="2"/>
  <c r="Y7448" i="2"/>
  <c r="Y7449" i="2"/>
  <c r="Y7450" i="2"/>
  <c r="Y7451" i="2"/>
  <c r="Y7452" i="2"/>
  <c r="Y7453" i="2"/>
  <c r="Y7454" i="2"/>
  <c r="Y7455" i="2"/>
  <c r="Y7456" i="2"/>
  <c r="Y7457" i="2"/>
  <c r="Y7458" i="2"/>
  <c r="Y7459" i="2"/>
  <c r="Y7460" i="2"/>
  <c r="Y7461" i="2"/>
  <c r="Y7462" i="2"/>
  <c r="Y7463" i="2"/>
  <c r="Y7464" i="2"/>
  <c r="Y7465" i="2"/>
  <c r="Y7466" i="2"/>
  <c r="Y7467" i="2"/>
  <c r="Y7468" i="2"/>
  <c r="Y7469" i="2"/>
  <c r="Y7470" i="2"/>
  <c r="Y7471" i="2"/>
  <c r="Y7472" i="2"/>
  <c r="Y7473" i="2"/>
  <c r="Y7474" i="2"/>
  <c r="Y7475" i="2"/>
  <c r="Y7476" i="2"/>
  <c r="Y7477" i="2"/>
  <c r="Y7478" i="2"/>
  <c r="Y7479" i="2"/>
  <c r="Y7480" i="2"/>
  <c r="Y7481" i="2"/>
  <c r="Y7482" i="2"/>
  <c r="Y7483" i="2"/>
  <c r="Y7484" i="2"/>
  <c r="Y7485" i="2"/>
  <c r="Y7486" i="2"/>
  <c r="Y7487" i="2"/>
  <c r="Y7488" i="2"/>
  <c r="Y7489" i="2"/>
  <c r="Y7490" i="2"/>
  <c r="Y7491" i="2"/>
  <c r="Y7492" i="2"/>
  <c r="Y7493" i="2"/>
  <c r="Y7494" i="2"/>
  <c r="Y7495" i="2"/>
  <c r="Y7496" i="2"/>
  <c r="Y7497" i="2"/>
  <c r="Y7498" i="2"/>
  <c r="Y7499" i="2"/>
  <c r="Y7500" i="2"/>
  <c r="Y7501" i="2"/>
  <c r="Y7502" i="2"/>
  <c r="Y7503" i="2"/>
  <c r="Y7504" i="2"/>
  <c r="Y7505" i="2"/>
  <c r="Y7506" i="2"/>
  <c r="Y7507" i="2"/>
  <c r="Y7508" i="2"/>
  <c r="Y7509" i="2"/>
  <c r="Y7510" i="2"/>
  <c r="Y7511" i="2"/>
  <c r="Y7512" i="2"/>
  <c r="Y7513" i="2"/>
  <c r="Y7514" i="2"/>
  <c r="Y7515" i="2"/>
  <c r="Y7516" i="2"/>
  <c r="Y7517" i="2"/>
  <c r="Y7518" i="2"/>
  <c r="Y7519" i="2"/>
  <c r="Y7520" i="2"/>
  <c r="Y7521" i="2"/>
  <c r="Y7522" i="2"/>
  <c r="Y7523" i="2"/>
  <c r="Y7524" i="2"/>
  <c r="Y7525" i="2"/>
  <c r="Y7526" i="2"/>
  <c r="Y7527" i="2"/>
  <c r="Y7528" i="2"/>
  <c r="Y7529" i="2"/>
  <c r="Y7530" i="2"/>
  <c r="Y7531" i="2"/>
  <c r="Y7532" i="2"/>
  <c r="Y7533" i="2"/>
  <c r="Y7534" i="2"/>
  <c r="Y7535" i="2"/>
  <c r="Y7536" i="2"/>
  <c r="Y7537" i="2"/>
  <c r="Y7538" i="2"/>
  <c r="Y7539" i="2"/>
  <c r="Y7540" i="2"/>
  <c r="Y7541" i="2"/>
  <c r="Y7542" i="2"/>
  <c r="Y7543" i="2"/>
  <c r="Y7544" i="2"/>
  <c r="Y7545" i="2"/>
  <c r="Y7546" i="2"/>
  <c r="Y7547" i="2"/>
  <c r="Y7548" i="2"/>
  <c r="Y7549" i="2"/>
  <c r="Y7550" i="2"/>
  <c r="Y7551" i="2"/>
  <c r="Y7552" i="2"/>
  <c r="Y7553" i="2"/>
  <c r="Y7554" i="2"/>
  <c r="Y7555" i="2"/>
  <c r="Y7556" i="2"/>
  <c r="Y7557" i="2"/>
  <c r="Y7558" i="2"/>
  <c r="Y7559" i="2"/>
  <c r="Y7560" i="2"/>
  <c r="Y7561" i="2"/>
  <c r="Y7562" i="2"/>
  <c r="Y7563" i="2"/>
  <c r="Y7564" i="2"/>
  <c r="Y7565" i="2"/>
  <c r="Y7566" i="2"/>
  <c r="Y7567" i="2"/>
  <c r="Y7568" i="2"/>
  <c r="Y7569" i="2"/>
  <c r="Y7570" i="2"/>
  <c r="Y7571" i="2"/>
  <c r="Y7572" i="2"/>
  <c r="Y7573" i="2"/>
  <c r="Y7574" i="2"/>
  <c r="Y7575" i="2"/>
  <c r="Y7576" i="2"/>
  <c r="Y7577" i="2"/>
  <c r="Y7578" i="2"/>
  <c r="Y7579" i="2"/>
  <c r="Y7580" i="2"/>
  <c r="Y7581" i="2"/>
  <c r="Y7582" i="2"/>
  <c r="Y7583" i="2"/>
  <c r="Y7584" i="2"/>
  <c r="Y7585" i="2"/>
  <c r="Y7586" i="2"/>
  <c r="Y7587" i="2"/>
  <c r="Y7588" i="2"/>
  <c r="Y7589" i="2"/>
  <c r="Y7590" i="2"/>
  <c r="Y7591" i="2"/>
  <c r="Y7592" i="2"/>
  <c r="Y7593" i="2"/>
  <c r="Y7594" i="2"/>
  <c r="Y7595" i="2"/>
  <c r="Y7596" i="2"/>
  <c r="Y7597" i="2"/>
  <c r="Y7598" i="2"/>
  <c r="Y7599" i="2"/>
  <c r="Y7600" i="2"/>
  <c r="Y7601" i="2"/>
  <c r="Y7602" i="2"/>
  <c r="Y7603" i="2"/>
  <c r="Y7604" i="2"/>
  <c r="Y7605" i="2"/>
  <c r="Y7606" i="2"/>
  <c r="Y7607" i="2"/>
  <c r="Y7608" i="2"/>
  <c r="Y7609" i="2"/>
  <c r="Y7610" i="2"/>
  <c r="Y7611" i="2"/>
  <c r="Y7612" i="2"/>
  <c r="Y7613" i="2"/>
  <c r="Y7614" i="2"/>
  <c r="Y7615" i="2"/>
  <c r="Y7616" i="2"/>
  <c r="Y7617" i="2"/>
  <c r="Y7618" i="2"/>
  <c r="Y7619" i="2"/>
  <c r="Y7620" i="2"/>
  <c r="Y7621" i="2"/>
  <c r="Y7622" i="2"/>
  <c r="Y7623" i="2"/>
  <c r="Y7624" i="2"/>
  <c r="Y7625" i="2"/>
  <c r="Y7626" i="2"/>
  <c r="Y7627" i="2"/>
  <c r="Y7628" i="2"/>
  <c r="Y7629" i="2"/>
  <c r="Y7630" i="2"/>
  <c r="Y7631" i="2"/>
  <c r="Y7632" i="2"/>
  <c r="Y7633" i="2"/>
  <c r="Y7634" i="2"/>
  <c r="Y7635" i="2"/>
  <c r="Y7636" i="2"/>
  <c r="Y7637" i="2"/>
  <c r="Y7638" i="2"/>
  <c r="Y7639" i="2"/>
  <c r="Y7640" i="2"/>
  <c r="Y7641" i="2"/>
  <c r="Y7642" i="2"/>
  <c r="Y7643" i="2"/>
  <c r="Y7644" i="2"/>
  <c r="Y7645" i="2"/>
  <c r="Y7646" i="2"/>
  <c r="Y7647" i="2"/>
  <c r="Y7648" i="2"/>
  <c r="Y7649" i="2"/>
  <c r="Y7650" i="2"/>
  <c r="Y7651" i="2"/>
  <c r="Y7652" i="2"/>
  <c r="Y7653" i="2"/>
  <c r="Y7654" i="2"/>
  <c r="Y7655" i="2"/>
  <c r="Y7656" i="2"/>
  <c r="Y7657" i="2"/>
  <c r="Y7658" i="2"/>
  <c r="Y7659" i="2"/>
  <c r="Y7660" i="2"/>
  <c r="Y7661" i="2"/>
  <c r="Y7662" i="2"/>
  <c r="Y7663" i="2"/>
  <c r="Y7664" i="2"/>
  <c r="Y7665" i="2"/>
  <c r="Y7666" i="2"/>
  <c r="Y7667" i="2"/>
  <c r="Y7668" i="2"/>
  <c r="Y7669" i="2"/>
  <c r="Y7670" i="2"/>
  <c r="Y7671" i="2"/>
  <c r="Y7672" i="2"/>
  <c r="Y7673" i="2"/>
  <c r="Y7674" i="2"/>
  <c r="Y7675" i="2"/>
  <c r="Y7676" i="2"/>
  <c r="Y7677" i="2"/>
  <c r="Y7678" i="2"/>
  <c r="Y7679" i="2"/>
  <c r="Y7680" i="2"/>
  <c r="Y7681" i="2"/>
  <c r="Y7682" i="2"/>
  <c r="Y7683" i="2"/>
  <c r="Y7684" i="2"/>
  <c r="Y7685" i="2"/>
  <c r="Y7686" i="2"/>
  <c r="Y7687" i="2"/>
  <c r="Y7688" i="2"/>
  <c r="Y7689" i="2"/>
  <c r="Y7690" i="2"/>
  <c r="Y7691" i="2"/>
  <c r="Y7692" i="2"/>
  <c r="Y7693" i="2"/>
  <c r="Y7694" i="2"/>
  <c r="Y7695" i="2"/>
  <c r="Y7696" i="2"/>
  <c r="Y7697" i="2"/>
  <c r="Y7698" i="2"/>
  <c r="Y7699" i="2"/>
  <c r="Y7700" i="2"/>
  <c r="Y7701" i="2"/>
  <c r="Y7702" i="2"/>
  <c r="Y7703" i="2"/>
  <c r="Y7704" i="2"/>
  <c r="Y7705" i="2"/>
  <c r="Y7706" i="2"/>
  <c r="Y7707" i="2"/>
  <c r="Y7708" i="2"/>
  <c r="Y7709" i="2"/>
  <c r="Y7710" i="2"/>
  <c r="Y7711" i="2"/>
  <c r="Y7712" i="2"/>
  <c r="Y7713" i="2"/>
  <c r="Y7714" i="2"/>
  <c r="Y7715" i="2"/>
  <c r="Y7716" i="2"/>
  <c r="Y7717" i="2"/>
  <c r="Y7718" i="2"/>
  <c r="Y7719" i="2"/>
  <c r="Y7720" i="2"/>
  <c r="Y7721" i="2"/>
  <c r="Y7722" i="2"/>
  <c r="Y7723" i="2"/>
  <c r="Y7724" i="2"/>
  <c r="Y7725" i="2"/>
  <c r="Y7726" i="2"/>
  <c r="Y7727" i="2"/>
  <c r="Y7728" i="2"/>
  <c r="Y7729" i="2"/>
  <c r="Y7730" i="2"/>
  <c r="Y7731" i="2"/>
  <c r="Y7732" i="2"/>
  <c r="Y7733" i="2"/>
  <c r="Y7734" i="2"/>
  <c r="Y7735" i="2"/>
  <c r="Y7736" i="2"/>
  <c r="Y7737" i="2"/>
  <c r="Y7738" i="2"/>
  <c r="Y7739" i="2"/>
  <c r="Y7740" i="2"/>
  <c r="Y7741" i="2"/>
  <c r="Y7742" i="2"/>
  <c r="Y7743" i="2"/>
  <c r="Y7744" i="2"/>
  <c r="Y7745" i="2"/>
  <c r="Y7746" i="2"/>
  <c r="Y7747" i="2"/>
  <c r="Y7748" i="2"/>
  <c r="Y7749" i="2"/>
  <c r="Y7750" i="2"/>
  <c r="Y7751" i="2"/>
  <c r="Y7752" i="2"/>
  <c r="Y7753" i="2"/>
  <c r="Y7754" i="2"/>
  <c r="Y7755" i="2"/>
  <c r="Y7756" i="2"/>
  <c r="Y7757" i="2"/>
  <c r="Y7758" i="2"/>
  <c r="Y7759" i="2"/>
  <c r="Y7760" i="2"/>
  <c r="Y7761" i="2"/>
  <c r="Y7762" i="2"/>
  <c r="Y7763" i="2"/>
  <c r="Y7764" i="2"/>
  <c r="Y7765" i="2"/>
  <c r="Y7766" i="2"/>
  <c r="Y7767" i="2"/>
  <c r="Y7768" i="2"/>
  <c r="Y7769" i="2"/>
  <c r="Y7770" i="2"/>
  <c r="Y7771" i="2"/>
  <c r="Y7772" i="2"/>
  <c r="Y7773" i="2"/>
  <c r="Y7774" i="2"/>
  <c r="Y7775" i="2"/>
  <c r="Y7776" i="2"/>
  <c r="Y7777" i="2"/>
  <c r="Y7778" i="2"/>
  <c r="Y7779" i="2"/>
  <c r="Y7780" i="2"/>
  <c r="Y7781" i="2"/>
  <c r="Y7782" i="2"/>
  <c r="Y7783" i="2"/>
  <c r="Y7784" i="2"/>
  <c r="Y7785" i="2"/>
  <c r="Y7786" i="2"/>
  <c r="Y7787" i="2"/>
  <c r="Y7788" i="2"/>
  <c r="Y7789" i="2"/>
  <c r="Y7790" i="2"/>
  <c r="Y7791" i="2"/>
  <c r="Y7792" i="2"/>
  <c r="Y7793" i="2"/>
  <c r="Y7794" i="2"/>
  <c r="Y7795" i="2"/>
  <c r="Y7796" i="2"/>
  <c r="Y7797" i="2"/>
  <c r="Y7798" i="2"/>
  <c r="Y7799" i="2"/>
  <c r="Y7800" i="2"/>
  <c r="Y7801" i="2"/>
  <c r="Y7802" i="2"/>
  <c r="Y7803" i="2"/>
  <c r="Y7804" i="2"/>
  <c r="Y7805" i="2"/>
  <c r="Y7806" i="2"/>
  <c r="Y7807" i="2"/>
  <c r="Y7808" i="2"/>
  <c r="Y7809" i="2"/>
  <c r="Y7810" i="2"/>
  <c r="Y7811" i="2"/>
  <c r="Y7812" i="2"/>
  <c r="Y7813" i="2"/>
  <c r="Y7814" i="2"/>
  <c r="Y7815" i="2"/>
  <c r="Y7816" i="2"/>
  <c r="Y7817" i="2"/>
  <c r="Y7818" i="2"/>
  <c r="Y7819" i="2"/>
  <c r="Y7820" i="2"/>
  <c r="Y7821" i="2"/>
  <c r="Y7822" i="2"/>
  <c r="Y7823" i="2"/>
  <c r="Y7824" i="2"/>
  <c r="Y7825" i="2"/>
  <c r="Y7826" i="2"/>
  <c r="Y7827" i="2"/>
  <c r="Y7828" i="2"/>
  <c r="Y7829" i="2"/>
  <c r="Y7830" i="2"/>
  <c r="Y7831" i="2"/>
  <c r="Y7832" i="2"/>
  <c r="Y7833" i="2"/>
  <c r="Y7834" i="2"/>
  <c r="Y7835" i="2"/>
  <c r="Y7836" i="2"/>
  <c r="Y7837" i="2"/>
  <c r="Y7838" i="2"/>
  <c r="Y7839" i="2"/>
  <c r="Y7840" i="2"/>
  <c r="Y7841" i="2"/>
  <c r="Y7842" i="2"/>
  <c r="Y7843" i="2"/>
  <c r="Y7844" i="2"/>
  <c r="Y7845" i="2"/>
  <c r="Y7846" i="2"/>
  <c r="Y7847" i="2"/>
  <c r="Y7848" i="2"/>
  <c r="Y7849" i="2"/>
  <c r="Y7850" i="2"/>
  <c r="Y7851" i="2"/>
  <c r="Y7852" i="2"/>
  <c r="Y7853" i="2"/>
  <c r="Y7854" i="2"/>
  <c r="Y7855" i="2"/>
  <c r="Y7856" i="2"/>
  <c r="Y7857" i="2"/>
  <c r="Y7858" i="2"/>
  <c r="Y7859" i="2"/>
  <c r="Y7860" i="2"/>
  <c r="Y7861" i="2"/>
  <c r="Y7862" i="2"/>
  <c r="Y7863" i="2"/>
  <c r="Y7864" i="2"/>
  <c r="Y7865" i="2"/>
  <c r="Y7866" i="2"/>
  <c r="Y7867" i="2"/>
  <c r="Y7868" i="2"/>
  <c r="Y7869" i="2"/>
  <c r="Y7870" i="2"/>
  <c r="Y7871" i="2"/>
  <c r="Y7872" i="2"/>
  <c r="Y7873" i="2"/>
  <c r="Y7874" i="2"/>
  <c r="Y7875" i="2"/>
  <c r="Y7876" i="2"/>
  <c r="Y7877" i="2"/>
  <c r="Y7878" i="2"/>
  <c r="Y7879" i="2"/>
  <c r="Y7880" i="2"/>
  <c r="Y7881" i="2"/>
  <c r="Y7882" i="2"/>
  <c r="Y7883" i="2"/>
  <c r="Y7884" i="2"/>
  <c r="Y7885" i="2"/>
  <c r="Y7886" i="2"/>
  <c r="Y7887" i="2"/>
  <c r="Y7888" i="2"/>
  <c r="Y7889" i="2"/>
  <c r="Y7890" i="2"/>
  <c r="Y7891" i="2"/>
  <c r="Y7892" i="2"/>
  <c r="Y7893" i="2"/>
  <c r="Y7894" i="2"/>
  <c r="Y7895" i="2"/>
  <c r="Y7896" i="2"/>
  <c r="Y7897" i="2"/>
  <c r="Y7898" i="2"/>
  <c r="Y7899" i="2"/>
  <c r="Y7900" i="2"/>
  <c r="Y7901" i="2"/>
  <c r="Y7902" i="2"/>
  <c r="Y7903" i="2"/>
  <c r="Y7904" i="2"/>
  <c r="Y7905" i="2"/>
  <c r="Y7906" i="2"/>
  <c r="Y7907" i="2"/>
  <c r="Y7908" i="2"/>
  <c r="Y7909" i="2"/>
  <c r="Y7910" i="2"/>
  <c r="Y7911" i="2"/>
  <c r="Y7912" i="2"/>
  <c r="Y7913" i="2"/>
  <c r="Y7914" i="2"/>
  <c r="Y7915" i="2"/>
  <c r="Y7916" i="2"/>
  <c r="Y7917" i="2"/>
  <c r="Y7918" i="2"/>
  <c r="Y7919" i="2"/>
  <c r="Y7920" i="2"/>
  <c r="Y7921" i="2"/>
  <c r="Y7922" i="2"/>
  <c r="Y7923" i="2"/>
  <c r="Y7924" i="2"/>
  <c r="Y7925" i="2"/>
  <c r="Y7926" i="2"/>
  <c r="Y7927" i="2"/>
  <c r="Y7928" i="2"/>
  <c r="Y7929" i="2"/>
  <c r="Y7930" i="2"/>
  <c r="Y7931" i="2"/>
  <c r="Y7932" i="2"/>
  <c r="Y7933" i="2"/>
  <c r="Y7934" i="2"/>
  <c r="Y7935" i="2"/>
  <c r="Y7936" i="2"/>
  <c r="Y7937" i="2"/>
  <c r="Y7938" i="2"/>
  <c r="Y7939" i="2"/>
  <c r="Y7940" i="2"/>
  <c r="Y7941" i="2"/>
  <c r="Y7942" i="2"/>
  <c r="Y7943" i="2"/>
  <c r="Y7944" i="2"/>
  <c r="Y7945" i="2"/>
  <c r="Y7946" i="2"/>
  <c r="Y7947" i="2"/>
  <c r="Y7948" i="2"/>
  <c r="Y7949" i="2"/>
  <c r="Y7950" i="2"/>
  <c r="Y7951" i="2"/>
  <c r="Y7952" i="2"/>
  <c r="Y7953" i="2"/>
  <c r="Y7954" i="2"/>
  <c r="Y7955" i="2"/>
  <c r="Y7956" i="2"/>
  <c r="Y7957" i="2"/>
  <c r="Y7958" i="2"/>
  <c r="Y7959" i="2"/>
  <c r="Y7960" i="2"/>
  <c r="Y7961" i="2"/>
  <c r="Y7962" i="2"/>
  <c r="Y7963" i="2"/>
  <c r="Y7964" i="2"/>
  <c r="Y7965" i="2"/>
  <c r="Y7966" i="2"/>
  <c r="Y7967" i="2"/>
  <c r="Y7968" i="2"/>
  <c r="Y7969" i="2"/>
  <c r="Y7970" i="2"/>
  <c r="Y7971" i="2"/>
  <c r="Y7972" i="2"/>
  <c r="Y7973" i="2"/>
  <c r="Y7974" i="2"/>
  <c r="Y7975" i="2"/>
  <c r="Y7976" i="2"/>
  <c r="Y7977" i="2"/>
  <c r="Y7978" i="2"/>
  <c r="Y7979" i="2"/>
  <c r="Y7980" i="2"/>
  <c r="Y7981" i="2"/>
  <c r="Y7982" i="2"/>
  <c r="Y7983" i="2"/>
  <c r="Y7984" i="2"/>
  <c r="Y7985" i="2"/>
  <c r="Y7986" i="2"/>
  <c r="Y7987" i="2"/>
  <c r="Y7988" i="2"/>
  <c r="Y7989" i="2"/>
  <c r="Y7990" i="2"/>
  <c r="Y7991" i="2"/>
  <c r="Y7992" i="2"/>
  <c r="Y7993" i="2"/>
  <c r="Y7994" i="2"/>
  <c r="Y7995" i="2"/>
  <c r="Y7996" i="2"/>
  <c r="Y7997" i="2"/>
  <c r="Y7998" i="2"/>
  <c r="Y7999" i="2"/>
  <c r="Y8000" i="2"/>
  <c r="Y8001" i="2"/>
  <c r="Y8002" i="2"/>
  <c r="Y8003" i="2"/>
  <c r="Y8004" i="2"/>
  <c r="Y8005" i="2"/>
  <c r="Y8006" i="2"/>
  <c r="Y8007" i="2"/>
  <c r="Y8008" i="2"/>
  <c r="Y8009" i="2"/>
  <c r="Y8010" i="2"/>
  <c r="Y8011" i="2"/>
  <c r="Y8012" i="2"/>
  <c r="Y8013" i="2"/>
  <c r="Y8014" i="2"/>
  <c r="Y8015" i="2"/>
  <c r="Y8016" i="2"/>
  <c r="Y8017" i="2"/>
  <c r="Y8018" i="2"/>
  <c r="Y8019" i="2"/>
  <c r="Y8020" i="2"/>
  <c r="Y8021" i="2"/>
  <c r="Y8022" i="2"/>
  <c r="Y8023" i="2"/>
  <c r="Y8024" i="2"/>
  <c r="Y8025" i="2"/>
  <c r="Y8026" i="2"/>
  <c r="Y8027" i="2"/>
  <c r="Y8028" i="2"/>
  <c r="Y8029" i="2"/>
  <c r="Y8030" i="2"/>
  <c r="Y8031" i="2"/>
  <c r="Y8032" i="2"/>
  <c r="Y8033" i="2"/>
  <c r="Y8034" i="2"/>
  <c r="Y8035" i="2"/>
  <c r="Y8036" i="2"/>
  <c r="Y8037" i="2"/>
  <c r="Y8038" i="2"/>
  <c r="Y8039" i="2"/>
  <c r="Y8040" i="2"/>
  <c r="Y8041" i="2"/>
  <c r="Y8042" i="2"/>
  <c r="Y8043" i="2"/>
  <c r="Y8044" i="2"/>
  <c r="Y8045" i="2"/>
  <c r="Y8046" i="2"/>
  <c r="Y8047" i="2"/>
  <c r="Y8048" i="2"/>
  <c r="Y8049" i="2"/>
  <c r="Y8050" i="2"/>
  <c r="Y8051" i="2"/>
  <c r="Y8052" i="2"/>
  <c r="Y8053" i="2"/>
  <c r="Y8054" i="2"/>
  <c r="Y8055" i="2"/>
  <c r="Y8056" i="2"/>
  <c r="Y8057" i="2"/>
  <c r="Y8058" i="2"/>
  <c r="Y8059" i="2"/>
  <c r="Y8060" i="2"/>
  <c r="Y8061" i="2"/>
  <c r="Y8062" i="2"/>
  <c r="Y8063" i="2"/>
  <c r="Y8064" i="2"/>
  <c r="Y8065" i="2"/>
  <c r="Y8066" i="2"/>
  <c r="Y8067" i="2"/>
  <c r="Y8068" i="2"/>
  <c r="Y8069" i="2"/>
  <c r="Y8070" i="2"/>
  <c r="Y8071" i="2"/>
  <c r="Y8072" i="2"/>
  <c r="Y8073" i="2"/>
  <c r="Y8074" i="2"/>
  <c r="Y8075" i="2"/>
  <c r="Y8076" i="2"/>
  <c r="Y8077" i="2"/>
  <c r="Y8078" i="2"/>
  <c r="Y8079" i="2"/>
  <c r="Y8080" i="2"/>
  <c r="Y8081" i="2"/>
  <c r="Y8082" i="2"/>
  <c r="Y8083" i="2"/>
  <c r="Y8084" i="2"/>
  <c r="Y8085" i="2"/>
  <c r="Y8086" i="2"/>
  <c r="Y8087" i="2"/>
  <c r="Y8088" i="2"/>
  <c r="Y8089" i="2"/>
  <c r="Y8090" i="2"/>
  <c r="Y8091" i="2"/>
  <c r="Y8092" i="2"/>
  <c r="Y8093" i="2"/>
  <c r="Y8094" i="2"/>
  <c r="Y8095" i="2"/>
  <c r="Y8096" i="2"/>
  <c r="Y8097" i="2"/>
  <c r="Y8098" i="2"/>
  <c r="Y8099" i="2"/>
  <c r="Y8100" i="2"/>
  <c r="Y8101" i="2"/>
  <c r="Y8102" i="2"/>
  <c r="Y8103" i="2"/>
  <c r="Y8104" i="2"/>
  <c r="Y8105" i="2"/>
  <c r="Y8106" i="2"/>
  <c r="Y8107" i="2"/>
  <c r="Y8108" i="2"/>
  <c r="Y8109" i="2"/>
  <c r="Y8110" i="2"/>
  <c r="Y8111" i="2"/>
  <c r="Y8112" i="2"/>
  <c r="Y8113" i="2"/>
  <c r="Y8114" i="2"/>
  <c r="Y8115" i="2"/>
  <c r="Y8116" i="2"/>
  <c r="Y8117" i="2"/>
  <c r="Y8118" i="2"/>
  <c r="Y8119" i="2"/>
  <c r="Y8120" i="2"/>
  <c r="Y8121" i="2"/>
  <c r="Y8122" i="2"/>
  <c r="Y8123" i="2"/>
  <c r="Y8124" i="2"/>
  <c r="Y8125" i="2"/>
  <c r="Y8126" i="2"/>
  <c r="Y8127" i="2"/>
  <c r="Y8128" i="2"/>
  <c r="Y8129" i="2"/>
  <c r="Y8130" i="2"/>
  <c r="Y8131" i="2"/>
  <c r="Y8132" i="2"/>
  <c r="Y8133" i="2"/>
  <c r="Y8134" i="2"/>
  <c r="Y8135" i="2"/>
  <c r="Y8136" i="2"/>
  <c r="Y8137" i="2"/>
  <c r="Y8138" i="2"/>
  <c r="Y8139" i="2"/>
  <c r="Y8140" i="2"/>
  <c r="Y8141" i="2"/>
  <c r="Y8142" i="2"/>
  <c r="Y8143" i="2"/>
  <c r="Y8144" i="2"/>
  <c r="Y8145" i="2"/>
  <c r="Y8146" i="2"/>
  <c r="Y8147" i="2"/>
  <c r="Y8148" i="2"/>
  <c r="Y8149" i="2"/>
  <c r="Y8150" i="2"/>
  <c r="Y8151" i="2"/>
  <c r="Y8152" i="2"/>
  <c r="Y8153" i="2"/>
  <c r="Y8154" i="2"/>
  <c r="Y8155" i="2"/>
  <c r="Y8156" i="2"/>
  <c r="Y8157" i="2"/>
  <c r="Y8158" i="2"/>
  <c r="Y8159" i="2"/>
  <c r="Y8160" i="2"/>
  <c r="Y8161" i="2"/>
  <c r="Y8162" i="2"/>
  <c r="Y8163" i="2"/>
  <c r="Y8164" i="2"/>
  <c r="Y8165" i="2"/>
  <c r="Y8166" i="2"/>
  <c r="Y8167" i="2"/>
  <c r="Y8168" i="2"/>
  <c r="Y8169" i="2"/>
  <c r="Y8170" i="2"/>
  <c r="Y8171" i="2"/>
  <c r="Y8172" i="2"/>
  <c r="Y8173" i="2"/>
  <c r="Y8174" i="2"/>
  <c r="Y8175" i="2"/>
  <c r="Y8176" i="2"/>
  <c r="Y8177" i="2"/>
  <c r="Y8178" i="2"/>
  <c r="Y8179" i="2"/>
  <c r="Y8180" i="2"/>
  <c r="Y8181" i="2"/>
  <c r="Y8182" i="2"/>
  <c r="Y8183" i="2"/>
  <c r="Y8184" i="2"/>
  <c r="Y8185" i="2"/>
  <c r="Y8186" i="2"/>
  <c r="Y8187" i="2"/>
  <c r="Y8188" i="2"/>
  <c r="Y8189" i="2"/>
  <c r="Y8190" i="2"/>
  <c r="Y8191" i="2"/>
  <c r="Y8192" i="2"/>
  <c r="Y8193" i="2"/>
  <c r="Y8194" i="2"/>
  <c r="Y8195" i="2"/>
  <c r="Y8196" i="2"/>
  <c r="Y8197" i="2"/>
  <c r="Y8198" i="2"/>
  <c r="Y8199" i="2"/>
  <c r="Y8200" i="2"/>
  <c r="Y8201" i="2"/>
  <c r="Y8202" i="2"/>
  <c r="Y8203" i="2"/>
  <c r="Y8204" i="2"/>
  <c r="Y8205" i="2"/>
  <c r="Y8206" i="2"/>
  <c r="Y8207" i="2"/>
  <c r="Y8208" i="2"/>
  <c r="Y8209" i="2"/>
  <c r="Y8210" i="2"/>
  <c r="Y8211" i="2"/>
  <c r="Y8212" i="2"/>
  <c r="Y8213" i="2"/>
  <c r="Y8214" i="2"/>
  <c r="Y8215" i="2"/>
  <c r="Y8216" i="2"/>
  <c r="Y8217" i="2"/>
  <c r="Y8218" i="2"/>
  <c r="Y8219" i="2"/>
  <c r="Y8220" i="2"/>
  <c r="Y8221" i="2"/>
  <c r="Y8222" i="2"/>
  <c r="Y8223" i="2"/>
  <c r="Y8224" i="2"/>
  <c r="Y8225" i="2"/>
  <c r="Y8226" i="2"/>
  <c r="Y8227" i="2"/>
  <c r="Y8228" i="2"/>
  <c r="Y8229" i="2"/>
  <c r="Y8230" i="2"/>
  <c r="Y8231" i="2"/>
  <c r="Y8232" i="2"/>
  <c r="Y8233" i="2"/>
  <c r="Y8234" i="2"/>
  <c r="Y8235" i="2"/>
  <c r="Y8236" i="2"/>
  <c r="Y8237" i="2"/>
  <c r="Y8238" i="2"/>
  <c r="Y8239" i="2"/>
  <c r="Y8240" i="2"/>
  <c r="Y8241" i="2"/>
  <c r="Y8242" i="2"/>
  <c r="Y8243" i="2"/>
  <c r="Y8244" i="2"/>
  <c r="Y8245" i="2"/>
  <c r="Y8246" i="2"/>
  <c r="Y8247" i="2"/>
  <c r="Y8248" i="2"/>
  <c r="Y8249" i="2"/>
  <c r="Y8250" i="2"/>
  <c r="Y8251" i="2"/>
  <c r="Y8252" i="2"/>
  <c r="Y8253" i="2"/>
  <c r="Y8254" i="2"/>
  <c r="Y8255" i="2"/>
  <c r="Y8256" i="2"/>
  <c r="Y8257" i="2"/>
  <c r="Y8258" i="2"/>
  <c r="Y8259" i="2"/>
  <c r="Y8260" i="2"/>
  <c r="Y8261" i="2"/>
  <c r="Y8262" i="2"/>
  <c r="Y8263" i="2"/>
  <c r="Y8264" i="2"/>
  <c r="Y8265" i="2"/>
  <c r="Y8266" i="2"/>
  <c r="Y8267" i="2"/>
  <c r="Y8268" i="2"/>
  <c r="Y8269" i="2"/>
  <c r="Y8270" i="2"/>
  <c r="Y8271" i="2"/>
  <c r="Y8272" i="2"/>
  <c r="Y8273" i="2"/>
  <c r="Y8274" i="2"/>
  <c r="Y8275" i="2"/>
  <c r="Y8276" i="2"/>
  <c r="Y8277" i="2"/>
  <c r="Y8278" i="2"/>
  <c r="Y8279" i="2"/>
  <c r="Y8280" i="2"/>
  <c r="Y8281" i="2"/>
  <c r="Y8282" i="2"/>
  <c r="Y8283" i="2"/>
  <c r="Y8284" i="2"/>
  <c r="Y8285" i="2"/>
  <c r="Y8286" i="2"/>
  <c r="Y8287" i="2"/>
  <c r="Y8288" i="2"/>
  <c r="Y8289" i="2"/>
  <c r="Y8290" i="2"/>
  <c r="Y8291" i="2"/>
  <c r="Y8292" i="2"/>
  <c r="Y8293" i="2"/>
  <c r="Y8294" i="2"/>
  <c r="Y8295" i="2"/>
  <c r="Y8296" i="2"/>
  <c r="Y8297" i="2"/>
  <c r="Y8298" i="2"/>
  <c r="Y8299" i="2"/>
  <c r="Y8300" i="2"/>
  <c r="Y8301" i="2"/>
  <c r="Y8302" i="2"/>
  <c r="Y8303" i="2"/>
  <c r="Y8304" i="2"/>
  <c r="Y8305" i="2"/>
  <c r="Y8306" i="2"/>
  <c r="Y8307" i="2"/>
  <c r="Y8308" i="2"/>
  <c r="Y8309" i="2"/>
  <c r="Y8310" i="2"/>
  <c r="Y8311" i="2"/>
  <c r="Y8312" i="2"/>
  <c r="Y8313" i="2"/>
  <c r="Y8314" i="2"/>
  <c r="Y8315" i="2"/>
  <c r="Y8316" i="2"/>
  <c r="Y8317" i="2"/>
  <c r="Y8318" i="2"/>
  <c r="Y8319" i="2"/>
  <c r="Y8320" i="2"/>
  <c r="Y8321" i="2"/>
  <c r="Y8322" i="2"/>
  <c r="Y8323" i="2"/>
  <c r="Y8324" i="2"/>
  <c r="Y8325" i="2"/>
  <c r="Y8326" i="2"/>
  <c r="Y8327" i="2"/>
  <c r="Y8328" i="2"/>
  <c r="Y8329" i="2"/>
  <c r="Y8330" i="2"/>
  <c r="Y8331" i="2"/>
  <c r="Y8332" i="2"/>
  <c r="Y8333" i="2"/>
  <c r="Y8334" i="2"/>
  <c r="Y8335" i="2"/>
  <c r="Y8336" i="2"/>
  <c r="Y8337" i="2"/>
  <c r="Y8338" i="2"/>
  <c r="Y8339" i="2"/>
  <c r="Y8340" i="2"/>
  <c r="Y8341" i="2"/>
  <c r="Y8342" i="2"/>
  <c r="Y8343" i="2"/>
  <c r="Y8344" i="2"/>
  <c r="Y8345" i="2"/>
  <c r="Y8346" i="2"/>
  <c r="Y8347" i="2"/>
  <c r="Y8348" i="2"/>
  <c r="Y8349" i="2"/>
  <c r="Y8350" i="2"/>
  <c r="Y8351" i="2"/>
  <c r="Y8352" i="2"/>
  <c r="Y8353" i="2"/>
  <c r="Y8354" i="2"/>
  <c r="Y8355" i="2"/>
  <c r="Y8356" i="2"/>
  <c r="Y8357" i="2"/>
  <c r="Y8358" i="2"/>
  <c r="Y8359" i="2"/>
  <c r="Y8360" i="2"/>
  <c r="Y8361" i="2"/>
  <c r="Y8362" i="2"/>
  <c r="Y8363" i="2"/>
  <c r="Y8364" i="2"/>
  <c r="Y8365" i="2"/>
  <c r="Y8366" i="2"/>
  <c r="Y8367" i="2"/>
  <c r="Y8368" i="2"/>
  <c r="Y8369" i="2"/>
  <c r="Y8370" i="2"/>
  <c r="Y8371" i="2"/>
  <c r="Y8372" i="2"/>
  <c r="Y8373" i="2"/>
  <c r="Y8374" i="2"/>
  <c r="Y8375" i="2"/>
  <c r="Y8376" i="2"/>
  <c r="Y8377" i="2"/>
  <c r="Y8378" i="2"/>
  <c r="Y8379" i="2"/>
  <c r="Y8380" i="2"/>
  <c r="Y8381" i="2"/>
  <c r="Y8382" i="2"/>
  <c r="Y8383" i="2"/>
  <c r="Y8384" i="2"/>
  <c r="Y8385" i="2"/>
  <c r="Y8386" i="2"/>
  <c r="Y8387" i="2"/>
  <c r="Y8388" i="2"/>
  <c r="Y8389" i="2"/>
  <c r="Y8390" i="2"/>
  <c r="Y8391" i="2"/>
  <c r="Y8392" i="2"/>
  <c r="Y8393" i="2"/>
  <c r="Y8394" i="2"/>
  <c r="Y8395" i="2"/>
  <c r="Y8396" i="2"/>
  <c r="Y8397" i="2"/>
  <c r="Y8398" i="2"/>
  <c r="Y8399" i="2"/>
  <c r="Y8400" i="2"/>
  <c r="Y8401" i="2"/>
  <c r="Y8402" i="2"/>
  <c r="Y8403" i="2"/>
  <c r="Y8404" i="2"/>
  <c r="Y8405" i="2"/>
  <c r="Y8406" i="2"/>
  <c r="Y8407" i="2"/>
  <c r="Y8408" i="2"/>
  <c r="Y8409" i="2"/>
  <c r="Y8410" i="2"/>
  <c r="Y8411" i="2"/>
  <c r="Y8412" i="2"/>
  <c r="Y8413" i="2"/>
  <c r="Y8414" i="2"/>
  <c r="Y8415" i="2"/>
  <c r="Y8416" i="2"/>
  <c r="Y8417" i="2"/>
  <c r="Y8418" i="2"/>
  <c r="Y8419" i="2"/>
  <c r="Y8420" i="2"/>
  <c r="Y8421" i="2"/>
  <c r="Y8422" i="2"/>
  <c r="Y8423" i="2"/>
  <c r="Y8424" i="2"/>
  <c r="Y8425" i="2"/>
  <c r="Y8426" i="2"/>
  <c r="Y8427" i="2"/>
  <c r="Y8428" i="2"/>
  <c r="Y8429" i="2"/>
  <c r="Y8430" i="2"/>
  <c r="Y8431" i="2"/>
  <c r="Y8432" i="2"/>
  <c r="Y8433" i="2"/>
  <c r="Y8434" i="2"/>
  <c r="Y8435" i="2"/>
  <c r="Y8436" i="2"/>
  <c r="Y8437" i="2"/>
  <c r="Y8438" i="2"/>
  <c r="Y8439" i="2"/>
  <c r="Y8440" i="2"/>
  <c r="Y8441" i="2"/>
  <c r="Y8442" i="2"/>
  <c r="Y8443" i="2"/>
  <c r="Y8444" i="2"/>
  <c r="Y8445" i="2"/>
  <c r="Y8446" i="2"/>
  <c r="Y8447" i="2"/>
  <c r="Y8448" i="2"/>
  <c r="Y8449" i="2"/>
  <c r="Y8450" i="2"/>
  <c r="Y8451" i="2"/>
  <c r="Y8452" i="2"/>
  <c r="Y8453" i="2"/>
  <c r="Y8454" i="2"/>
  <c r="Y8455" i="2"/>
  <c r="Y8456" i="2"/>
  <c r="Y8457" i="2"/>
  <c r="Y8458" i="2"/>
  <c r="Y8459" i="2"/>
  <c r="Y8460" i="2"/>
  <c r="Y8461" i="2"/>
  <c r="Y8462" i="2"/>
  <c r="Y8463" i="2"/>
  <c r="Y8464" i="2"/>
  <c r="Y8465" i="2"/>
  <c r="Y8466" i="2"/>
  <c r="Y8467" i="2"/>
  <c r="Y8468" i="2"/>
  <c r="Y8469" i="2"/>
  <c r="Y8470" i="2"/>
  <c r="Y8471" i="2"/>
  <c r="Y8472" i="2"/>
  <c r="Y8473" i="2"/>
  <c r="Y8474" i="2"/>
  <c r="Y8475" i="2"/>
  <c r="Y8476" i="2"/>
  <c r="Y8477" i="2"/>
  <c r="Y8478" i="2"/>
  <c r="Y8479" i="2"/>
  <c r="Y8480" i="2"/>
  <c r="Y8481" i="2"/>
  <c r="Y8482" i="2"/>
  <c r="Y8483" i="2"/>
  <c r="Y8484" i="2"/>
  <c r="Y8485" i="2"/>
  <c r="Y8486" i="2"/>
  <c r="Y8487" i="2"/>
  <c r="Y8488" i="2"/>
  <c r="Y8489" i="2"/>
  <c r="Y8490" i="2"/>
  <c r="Y8491" i="2"/>
  <c r="Y8492" i="2"/>
  <c r="Y8493" i="2"/>
  <c r="Y8494" i="2"/>
  <c r="Y8495" i="2"/>
  <c r="Y8496" i="2"/>
  <c r="Y8497" i="2"/>
  <c r="Y8498" i="2"/>
  <c r="Y8499" i="2"/>
  <c r="Y8500" i="2"/>
  <c r="Y8501" i="2"/>
  <c r="Y8502" i="2"/>
  <c r="Y8503" i="2"/>
  <c r="Y8504" i="2"/>
  <c r="Y8505" i="2"/>
  <c r="Y8506" i="2"/>
  <c r="Y8507" i="2"/>
  <c r="Y8508" i="2"/>
  <c r="Y8509" i="2"/>
  <c r="Y8510" i="2"/>
  <c r="Y8511" i="2"/>
  <c r="Y8512" i="2"/>
  <c r="Y8513" i="2"/>
  <c r="Y8514" i="2"/>
  <c r="Y8515" i="2"/>
  <c r="Y8516" i="2"/>
  <c r="Y8517" i="2"/>
  <c r="Y8518" i="2"/>
  <c r="Y8519" i="2"/>
  <c r="Y8520" i="2"/>
  <c r="Y8521" i="2"/>
  <c r="Y8522" i="2"/>
  <c r="Y8523" i="2"/>
  <c r="Y8524" i="2"/>
  <c r="Y8525" i="2"/>
  <c r="Y8526" i="2"/>
  <c r="Y8527" i="2"/>
  <c r="Y8528" i="2"/>
  <c r="Y8529" i="2"/>
  <c r="Y8530" i="2"/>
  <c r="Y8531" i="2"/>
  <c r="Y8532" i="2"/>
  <c r="Y8533" i="2"/>
  <c r="Y8534" i="2"/>
  <c r="Y8535" i="2"/>
  <c r="Y8536" i="2"/>
  <c r="Y8537" i="2"/>
  <c r="Y8538" i="2"/>
  <c r="Y8539" i="2"/>
  <c r="Y8540" i="2"/>
  <c r="Y8541" i="2"/>
  <c r="Y8542" i="2"/>
  <c r="Y8543" i="2"/>
  <c r="Y8544" i="2"/>
  <c r="Y8545" i="2"/>
  <c r="Y8546" i="2"/>
  <c r="Y8547" i="2"/>
  <c r="Y8548" i="2"/>
  <c r="Y8549" i="2"/>
  <c r="Y8550" i="2"/>
  <c r="Y8551" i="2"/>
  <c r="Y8552" i="2"/>
  <c r="Y8553" i="2"/>
  <c r="Y8554" i="2"/>
  <c r="Y8555" i="2"/>
  <c r="Y8556" i="2"/>
  <c r="Y8557" i="2"/>
  <c r="Y8558" i="2"/>
  <c r="Y8559" i="2"/>
  <c r="Y8560" i="2"/>
  <c r="Y8561" i="2"/>
  <c r="Y8562" i="2"/>
  <c r="Y8563" i="2"/>
  <c r="Y8564" i="2"/>
  <c r="Y8565" i="2"/>
  <c r="Y8566" i="2"/>
  <c r="Y8567" i="2"/>
  <c r="Y8568" i="2"/>
  <c r="Y8569" i="2"/>
  <c r="Y8570" i="2"/>
  <c r="Y8571" i="2"/>
  <c r="Y8572" i="2"/>
  <c r="Y8573" i="2"/>
  <c r="Y8574" i="2"/>
  <c r="Y8575" i="2"/>
  <c r="Y8576" i="2"/>
  <c r="Y8577" i="2"/>
  <c r="Y8578" i="2"/>
  <c r="Y8579" i="2"/>
  <c r="Y8580" i="2"/>
  <c r="Y8581" i="2"/>
  <c r="Y8582" i="2"/>
  <c r="Y8583" i="2"/>
  <c r="Y8584" i="2"/>
  <c r="Y8585" i="2"/>
  <c r="Y8586" i="2"/>
  <c r="Y8587" i="2"/>
  <c r="Y8588" i="2"/>
  <c r="Y8589" i="2"/>
  <c r="Y8590" i="2"/>
  <c r="Y8591" i="2"/>
  <c r="Y8592" i="2"/>
  <c r="Y8593" i="2"/>
  <c r="Y8594" i="2"/>
  <c r="Y8595" i="2"/>
  <c r="Y8596" i="2"/>
  <c r="Y8597" i="2"/>
  <c r="Y8598" i="2"/>
  <c r="Y8599" i="2"/>
  <c r="Y8600" i="2"/>
  <c r="Y8601" i="2"/>
  <c r="Y8602" i="2"/>
  <c r="Y8603" i="2"/>
  <c r="Y8604" i="2"/>
  <c r="Y8605" i="2"/>
  <c r="Y8606" i="2"/>
  <c r="Y8607" i="2"/>
  <c r="Y8608" i="2"/>
  <c r="Y8609" i="2"/>
  <c r="Y8610" i="2"/>
  <c r="Y8611" i="2"/>
  <c r="Y8612" i="2"/>
  <c r="Y8613" i="2"/>
  <c r="Y8614" i="2"/>
  <c r="Y8615" i="2"/>
  <c r="Y8616" i="2"/>
  <c r="Y8617" i="2"/>
  <c r="Y8618" i="2"/>
  <c r="Y8619" i="2"/>
  <c r="Y8620" i="2"/>
  <c r="Y8621" i="2"/>
  <c r="Y8622" i="2"/>
  <c r="Y8623" i="2"/>
  <c r="Y8624" i="2"/>
  <c r="Y8625" i="2"/>
  <c r="Y8626" i="2"/>
  <c r="Y8627" i="2"/>
  <c r="Y8628" i="2"/>
  <c r="Y8629" i="2"/>
  <c r="Y8630" i="2"/>
  <c r="Y8631" i="2"/>
  <c r="Y8632" i="2"/>
  <c r="Y8633" i="2"/>
  <c r="Y8634" i="2"/>
  <c r="Y8635" i="2"/>
  <c r="Y8636" i="2"/>
  <c r="Y8637" i="2"/>
  <c r="Y8638" i="2"/>
  <c r="Y8639" i="2"/>
  <c r="Y8640" i="2"/>
  <c r="Y8641" i="2"/>
  <c r="Y8642" i="2"/>
  <c r="Y8643" i="2"/>
  <c r="Y8644" i="2"/>
  <c r="Y8645" i="2"/>
  <c r="Y8646" i="2"/>
  <c r="Y8647" i="2"/>
  <c r="Y8648" i="2"/>
  <c r="Y8649" i="2"/>
  <c r="Y8650" i="2"/>
  <c r="Y8651" i="2"/>
  <c r="Y8652" i="2"/>
  <c r="Y8653" i="2"/>
  <c r="Y8654" i="2"/>
  <c r="Y8655" i="2"/>
  <c r="Y8656" i="2"/>
  <c r="Y8657" i="2"/>
  <c r="Y8658" i="2"/>
  <c r="Y8659" i="2"/>
  <c r="Y8660" i="2"/>
  <c r="Y8661" i="2"/>
  <c r="Y8662" i="2"/>
  <c r="Y8663" i="2"/>
  <c r="Y8664" i="2"/>
  <c r="Y8665" i="2"/>
  <c r="Y8666" i="2"/>
  <c r="Y8667" i="2"/>
  <c r="Y8668" i="2"/>
  <c r="Y8669" i="2"/>
  <c r="Y8670" i="2"/>
  <c r="Y8671" i="2"/>
  <c r="Y8672" i="2"/>
  <c r="Y8673" i="2"/>
  <c r="Y8674" i="2"/>
  <c r="Y8675" i="2"/>
  <c r="Y8676" i="2"/>
  <c r="Y8677" i="2"/>
  <c r="Y8678" i="2"/>
  <c r="Y8679" i="2"/>
  <c r="Y8680" i="2"/>
  <c r="Y8681" i="2"/>
  <c r="Y8682" i="2"/>
  <c r="Y8683" i="2"/>
  <c r="Y8684" i="2"/>
  <c r="Y8685" i="2"/>
  <c r="Y8686" i="2"/>
  <c r="Y8687" i="2"/>
  <c r="Y8688" i="2"/>
  <c r="Y8689" i="2"/>
  <c r="Y8690" i="2"/>
  <c r="Y8691" i="2"/>
  <c r="Y8692" i="2"/>
  <c r="Y8693" i="2"/>
  <c r="Y8694" i="2"/>
  <c r="Y8695" i="2"/>
  <c r="Y8696" i="2"/>
  <c r="Y8697" i="2"/>
  <c r="Y8698" i="2"/>
  <c r="Y8699" i="2"/>
  <c r="Y8700" i="2"/>
  <c r="Y8701" i="2"/>
  <c r="Y8702" i="2"/>
  <c r="Y8703" i="2"/>
  <c r="Y8704" i="2"/>
  <c r="Y8705" i="2"/>
  <c r="Y8706" i="2"/>
  <c r="Y8707" i="2"/>
  <c r="Y8708" i="2"/>
  <c r="Y8709" i="2"/>
  <c r="Y8710" i="2"/>
  <c r="Y8711" i="2"/>
  <c r="Y8712" i="2"/>
  <c r="Y8713" i="2"/>
  <c r="Y8714" i="2"/>
  <c r="Y8715" i="2"/>
  <c r="Y8716" i="2"/>
  <c r="Y8717" i="2"/>
  <c r="Y8718" i="2"/>
  <c r="Y8719" i="2"/>
  <c r="Y8720" i="2"/>
  <c r="Y8721" i="2"/>
  <c r="Y8722" i="2"/>
  <c r="Y8723" i="2"/>
  <c r="Y8724" i="2"/>
  <c r="Y8725" i="2"/>
  <c r="Y8726" i="2"/>
  <c r="Y8727" i="2"/>
  <c r="Y8728" i="2"/>
  <c r="Y8729" i="2"/>
  <c r="Y8730" i="2"/>
  <c r="Y8731" i="2"/>
  <c r="Y8732" i="2"/>
  <c r="Y8733" i="2"/>
  <c r="Y8734" i="2"/>
  <c r="Y8735" i="2"/>
  <c r="Y8736" i="2"/>
  <c r="Y8737" i="2"/>
  <c r="Y8738" i="2"/>
  <c r="Y8739" i="2"/>
  <c r="Y8740" i="2"/>
  <c r="Y8741" i="2"/>
  <c r="Y8742" i="2"/>
  <c r="Y8743" i="2"/>
  <c r="Y8744" i="2"/>
  <c r="Y8745" i="2"/>
  <c r="Y8746" i="2"/>
  <c r="Y8747" i="2"/>
  <c r="Y8748" i="2"/>
  <c r="Y8749" i="2"/>
  <c r="Y8750" i="2"/>
  <c r="Y8751" i="2"/>
  <c r="Y8752" i="2"/>
  <c r="Y8753" i="2"/>
  <c r="Y8754" i="2"/>
  <c r="Y8755" i="2"/>
  <c r="Y8756" i="2"/>
  <c r="Y8757" i="2"/>
  <c r="Y8758" i="2"/>
  <c r="Y8759" i="2"/>
  <c r="Y8760" i="2"/>
  <c r="Y8761" i="2"/>
  <c r="Y8762" i="2"/>
  <c r="Y8763" i="2"/>
  <c r="Y8764" i="2"/>
  <c r="Y8765" i="2"/>
  <c r="Y8766" i="2"/>
  <c r="Y8767" i="2"/>
  <c r="Y8768" i="2"/>
  <c r="Y8769" i="2"/>
  <c r="Y8770" i="2"/>
  <c r="Y8771" i="2"/>
  <c r="Y8772" i="2"/>
  <c r="Y8773" i="2"/>
  <c r="Y8774" i="2"/>
  <c r="Y8775" i="2"/>
  <c r="Y8776" i="2"/>
  <c r="Y8777" i="2"/>
  <c r="Y8778" i="2"/>
  <c r="Y8779" i="2"/>
  <c r="Y8780" i="2"/>
  <c r="Y8781" i="2"/>
  <c r="Y8782" i="2"/>
  <c r="Y8783" i="2"/>
  <c r="Y8784" i="2"/>
  <c r="Y8785" i="2"/>
  <c r="Y8786" i="2"/>
  <c r="Y8787" i="2"/>
  <c r="Y8788" i="2"/>
  <c r="Y8789" i="2"/>
  <c r="Y8790" i="2"/>
  <c r="Y8791" i="2"/>
  <c r="Y8792" i="2"/>
  <c r="Y8793" i="2"/>
  <c r="Y8794" i="2"/>
  <c r="Y8795" i="2"/>
  <c r="Y8796" i="2"/>
  <c r="Y8797" i="2"/>
  <c r="Y8798" i="2"/>
  <c r="Y8799" i="2"/>
  <c r="Y8800" i="2"/>
  <c r="Y8801" i="2"/>
  <c r="Y8802" i="2"/>
  <c r="Y8803" i="2"/>
  <c r="Y8804" i="2"/>
  <c r="Y8805" i="2"/>
  <c r="Y8806" i="2"/>
  <c r="Y8807" i="2"/>
  <c r="Y8808" i="2"/>
  <c r="Y8809" i="2"/>
  <c r="Y8810" i="2"/>
  <c r="Y8811" i="2"/>
  <c r="Y8812" i="2"/>
  <c r="Y8813" i="2"/>
  <c r="Y8814" i="2"/>
  <c r="Y8815" i="2"/>
  <c r="Y8816" i="2"/>
  <c r="Y8817" i="2"/>
  <c r="Y8818" i="2"/>
  <c r="Y8819" i="2"/>
  <c r="Y8820" i="2"/>
  <c r="Y8821" i="2"/>
  <c r="Y8822" i="2"/>
  <c r="Y8823" i="2"/>
  <c r="Y8824" i="2"/>
  <c r="Y8825" i="2"/>
  <c r="Y8826" i="2"/>
  <c r="Y8827" i="2"/>
  <c r="Y8828" i="2"/>
  <c r="Y8829" i="2"/>
  <c r="Y8830" i="2"/>
  <c r="Y8831" i="2"/>
  <c r="Y8832" i="2"/>
  <c r="Y8833" i="2"/>
  <c r="Y8834" i="2"/>
  <c r="Y8835" i="2"/>
  <c r="Y8836" i="2"/>
  <c r="Y8837" i="2"/>
  <c r="Y8838" i="2"/>
  <c r="Y8839" i="2"/>
  <c r="Y8840" i="2"/>
  <c r="Y8841" i="2"/>
  <c r="Y8842" i="2"/>
  <c r="Y8843" i="2"/>
  <c r="Y8844" i="2"/>
  <c r="Y8845" i="2"/>
  <c r="Y8846" i="2"/>
  <c r="Y8847" i="2"/>
  <c r="Y8848" i="2"/>
  <c r="Y8849" i="2"/>
  <c r="Y8850" i="2"/>
  <c r="Y8851" i="2"/>
  <c r="Y8852" i="2"/>
  <c r="Y8853" i="2"/>
  <c r="Y8854" i="2"/>
  <c r="Y8855" i="2"/>
  <c r="Y8856" i="2"/>
  <c r="Y8857" i="2"/>
  <c r="Y8858" i="2"/>
  <c r="Y8859" i="2"/>
  <c r="Y8860" i="2"/>
  <c r="Y8861" i="2"/>
  <c r="Y8862" i="2"/>
  <c r="Y8863" i="2"/>
  <c r="Y8864" i="2"/>
  <c r="Y8865" i="2"/>
  <c r="Y8866" i="2"/>
  <c r="Y8867" i="2"/>
  <c r="Y8868" i="2"/>
  <c r="Y8869" i="2"/>
  <c r="Y8870" i="2"/>
  <c r="Y8871" i="2"/>
  <c r="Y8872" i="2"/>
  <c r="Y8873" i="2"/>
  <c r="Y8874" i="2"/>
  <c r="Y8875" i="2"/>
  <c r="Y8876" i="2"/>
  <c r="Y8877" i="2"/>
  <c r="Y8878" i="2"/>
  <c r="Y8879" i="2"/>
  <c r="Y8880" i="2"/>
  <c r="Y8881" i="2"/>
  <c r="Y8882" i="2"/>
  <c r="Y8883" i="2"/>
  <c r="Y8884" i="2"/>
  <c r="Y8885" i="2"/>
  <c r="Y8886" i="2"/>
  <c r="Y8887" i="2"/>
  <c r="Y8888" i="2"/>
  <c r="Y8889" i="2"/>
  <c r="Y8890" i="2"/>
  <c r="Y8891" i="2"/>
  <c r="Y8892" i="2"/>
  <c r="Y8893" i="2"/>
  <c r="Y8894" i="2"/>
  <c r="Y8895" i="2"/>
  <c r="Y8896" i="2"/>
  <c r="Y8897" i="2"/>
  <c r="Y8898" i="2"/>
  <c r="Y8899" i="2"/>
  <c r="Y8900" i="2"/>
  <c r="Y8901" i="2"/>
  <c r="Y8902" i="2"/>
  <c r="Y8903" i="2"/>
  <c r="Y8904" i="2"/>
  <c r="Y8905" i="2"/>
  <c r="Y8906" i="2"/>
  <c r="Y8907" i="2"/>
  <c r="Y8908" i="2"/>
  <c r="Y8909" i="2"/>
  <c r="Y8910" i="2"/>
  <c r="Y8911" i="2"/>
  <c r="Y8912" i="2"/>
  <c r="Y8913" i="2"/>
  <c r="Y8914" i="2"/>
  <c r="Y8915" i="2"/>
  <c r="Y8916" i="2"/>
  <c r="Y8917" i="2"/>
  <c r="Y8918" i="2"/>
  <c r="Y8919" i="2"/>
  <c r="Y8920" i="2"/>
  <c r="Y8921" i="2"/>
  <c r="Y8922" i="2"/>
  <c r="Y8923" i="2"/>
  <c r="Y8924" i="2"/>
  <c r="Y8925" i="2"/>
  <c r="Y8926" i="2"/>
  <c r="Y8927" i="2"/>
  <c r="Y8928" i="2"/>
  <c r="Y8929" i="2"/>
  <c r="Y8930" i="2"/>
  <c r="Y8931" i="2"/>
  <c r="Y8932" i="2"/>
  <c r="Y8933" i="2"/>
  <c r="Y8934" i="2"/>
  <c r="Y8935" i="2"/>
  <c r="Y8936" i="2"/>
  <c r="Y8937" i="2"/>
  <c r="Y8938" i="2"/>
  <c r="Y8939" i="2"/>
  <c r="Y8940" i="2"/>
  <c r="Y8941" i="2"/>
  <c r="Y8942" i="2"/>
  <c r="Y8943" i="2"/>
  <c r="Y8944" i="2"/>
  <c r="Y8945" i="2"/>
  <c r="Y8946" i="2"/>
  <c r="Y8947" i="2"/>
  <c r="Y8948" i="2"/>
  <c r="Y8949" i="2"/>
  <c r="Y8950" i="2"/>
  <c r="Y8951" i="2"/>
  <c r="Y8952" i="2"/>
  <c r="Y8953" i="2"/>
  <c r="Y8954" i="2"/>
  <c r="Y8955" i="2"/>
  <c r="Y8956" i="2"/>
  <c r="Y8957" i="2"/>
  <c r="Y8958" i="2"/>
  <c r="Y8959" i="2"/>
  <c r="Y8960" i="2"/>
  <c r="Y8961" i="2"/>
  <c r="Y8962" i="2"/>
  <c r="Y8963" i="2"/>
  <c r="Y8964" i="2"/>
  <c r="Y8965" i="2"/>
  <c r="Y8966" i="2"/>
  <c r="Y8967" i="2"/>
  <c r="Y8968" i="2"/>
  <c r="Y8969" i="2"/>
  <c r="Y8970" i="2"/>
  <c r="Y8971" i="2"/>
  <c r="Y8972" i="2"/>
  <c r="Y8973" i="2"/>
  <c r="Y8974" i="2"/>
  <c r="Y8975" i="2"/>
  <c r="Y8976" i="2"/>
  <c r="Y8977" i="2"/>
  <c r="Y8978" i="2"/>
  <c r="Y8979" i="2"/>
  <c r="Y8980" i="2"/>
  <c r="Y8981" i="2"/>
  <c r="Y8982" i="2"/>
  <c r="Y8983" i="2"/>
  <c r="Y8984" i="2"/>
  <c r="Y8985" i="2"/>
  <c r="Y8986" i="2"/>
  <c r="Y8987" i="2"/>
  <c r="Y8988" i="2"/>
  <c r="Y8989" i="2"/>
  <c r="Y8990" i="2"/>
  <c r="Y8991" i="2"/>
  <c r="Y8992" i="2"/>
  <c r="Y8993" i="2"/>
  <c r="Y8994" i="2"/>
  <c r="Y8995" i="2"/>
  <c r="Y8996" i="2"/>
  <c r="Y8997" i="2"/>
  <c r="Y8998" i="2"/>
  <c r="Y8999" i="2"/>
  <c r="Y9000" i="2"/>
  <c r="Y9001" i="2"/>
  <c r="Y9002" i="2"/>
  <c r="Y9003" i="2"/>
  <c r="Y9004" i="2"/>
  <c r="Y9005" i="2"/>
  <c r="Y9006" i="2"/>
  <c r="Y9007" i="2"/>
  <c r="Y9008" i="2"/>
  <c r="Y9009" i="2"/>
  <c r="Y9010" i="2"/>
  <c r="Y9011" i="2"/>
  <c r="Y9012" i="2"/>
  <c r="Y9013" i="2"/>
  <c r="Y9014" i="2"/>
  <c r="Y9015" i="2"/>
  <c r="Y9016" i="2"/>
  <c r="Y9017" i="2"/>
  <c r="Y9018" i="2"/>
  <c r="Y9019" i="2"/>
  <c r="Y9020" i="2"/>
  <c r="Y9021" i="2"/>
  <c r="Y9022" i="2"/>
  <c r="Y9023" i="2"/>
  <c r="Y9024" i="2"/>
  <c r="Y9025" i="2"/>
  <c r="Y9026" i="2"/>
  <c r="Y9027" i="2"/>
  <c r="Y9028" i="2"/>
  <c r="Y9029" i="2"/>
  <c r="Y9030" i="2"/>
  <c r="Y9031" i="2"/>
  <c r="Y9032" i="2"/>
  <c r="Y9033" i="2"/>
  <c r="Y9034" i="2"/>
  <c r="Y9035" i="2"/>
  <c r="Y9036" i="2"/>
  <c r="Y9037" i="2"/>
  <c r="Y9038" i="2"/>
  <c r="Y9039" i="2"/>
  <c r="Y9040" i="2"/>
  <c r="Y9041" i="2"/>
  <c r="Y9042" i="2"/>
  <c r="Y9043" i="2"/>
  <c r="Y9044" i="2"/>
  <c r="Y9045" i="2"/>
  <c r="Y9046" i="2"/>
  <c r="Y9047" i="2"/>
  <c r="Y9048" i="2"/>
  <c r="Y9049" i="2"/>
  <c r="Y9050" i="2"/>
  <c r="Y9051" i="2"/>
  <c r="Y9052" i="2"/>
  <c r="Y9053" i="2"/>
  <c r="Y9054" i="2"/>
  <c r="Y9055" i="2"/>
  <c r="Y9056" i="2"/>
  <c r="Y9057" i="2"/>
  <c r="Y9058" i="2"/>
  <c r="Y9059" i="2"/>
  <c r="Y9060" i="2"/>
  <c r="Y9061" i="2"/>
  <c r="Y9062" i="2"/>
  <c r="Y9063" i="2"/>
  <c r="Y9064" i="2"/>
  <c r="Y9065" i="2"/>
  <c r="Y9066" i="2"/>
  <c r="Y9067" i="2"/>
  <c r="Y9068" i="2"/>
  <c r="Y9069" i="2"/>
  <c r="Y9070" i="2"/>
  <c r="Y9071" i="2"/>
  <c r="Y9072" i="2"/>
  <c r="Y9073" i="2"/>
  <c r="Y9074" i="2"/>
  <c r="Y9075" i="2"/>
  <c r="Y9076" i="2"/>
  <c r="Y9077" i="2"/>
  <c r="Y9078" i="2"/>
  <c r="Y9079" i="2"/>
  <c r="Y9080" i="2"/>
  <c r="Y9081" i="2"/>
  <c r="Y9082" i="2"/>
  <c r="Y9083" i="2"/>
  <c r="Y9084" i="2"/>
  <c r="Y9085" i="2"/>
  <c r="Y9086" i="2"/>
  <c r="Y9087" i="2"/>
  <c r="Y9088" i="2"/>
  <c r="Y9089" i="2"/>
  <c r="Y9090" i="2"/>
  <c r="Y9091" i="2"/>
  <c r="Y9092" i="2"/>
  <c r="Y9093" i="2"/>
  <c r="Y9094" i="2"/>
  <c r="Y9095" i="2"/>
  <c r="Y9096" i="2"/>
  <c r="Y9097" i="2"/>
  <c r="Y9098" i="2"/>
  <c r="Y9099" i="2"/>
  <c r="Y9100" i="2"/>
  <c r="Y9101" i="2"/>
  <c r="Y9102" i="2"/>
  <c r="Y9103" i="2"/>
  <c r="Y9104" i="2"/>
  <c r="Y9105" i="2"/>
  <c r="Y9106" i="2"/>
  <c r="Y9107" i="2"/>
  <c r="Y9108" i="2"/>
  <c r="Y9109" i="2"/>
  <c r="Y9110" i="2"/>
  <c r="Y9111" i="2"/>
  <c r="Y9112" i="2"/>
  <c r="Y9113" i="2"/>
  <c r="Y9114" i="2"/>
  <c r="Y9115" i="2"/>
  <c r="Y9116" i="2"/>
  <c r="Y9117" i="2"/>
  <c r="Y9118" i="2"/>
  <c r="Y9119" i="2"/>
  <c r="Y9120" i="2"/>
  <c r="Y9121" i="2"/>
  <c r="Y9122" i="2"/>
  <c r="Y9123" i="2"/>
  <c r="Y9124" i="2"/>
  <c r="Y9125" i="2"/>
  <c r="Y9126" i="2"/>
  <c r="Y9127" i="2"/>
  <c r="Y9128" i="2"/>
  <c r="Y9129" i="2"/>
  <c r="Y9130" i="2"/>
  <c r="Y9131" i="2"/>
  <c r="Y9132" i="2"/>
  <c r="Y9133" i="2"/>
  <c r="Y9134" i="2"/>
  <c r="Y9135" i="2"/>
  <c r="Y9136" i="2"/>
  <c r="Y9137" i="2"/>
  <c r="Y9138" i="2"/>
  <c r="Y9139" i="2"/>
  <c r="Y9140" i="2"/>
  <c r="Y9141" i="2"/>
  <c r="Y9142" i="2"/>
  <c r="Y9143" i="2"/>
  <c r="Y9144" i="2"/>
  <c r="Y9145" i="2"/>
  <c r="Y9146" i="2"/>
  <c r="Y9147" i="2"/>
  <c r="Y9148" i="2"/>
  <c r="Y9149" i="2"/>
  <c r="Y9150" i="2"/>
  <c r="Y9151" i="2"/>
  <c r="Y9152" i="2"/>
  <c r="Y9153" i="2"/>
  <c r="Y9154" i="2"/>
  <c r="Y9155" i="2"/>
  <c r="Y9156" i="2"/>
  <c r="Y9157" i="2"/>
  <c r="Y9158" i="2"/>
  <c r="Y9159" i="2"/>
  <c r="Y9160" i="2"/>
  <c r="Y9161" i="2"/>
  <c r="Y9162" i="2"/>
  <c r="Y9163" i="2"/>
  <c r="Y9164" i="2"/>
  <c r="Y9165" i="2"/>
  <c r="Y9166" i="2"/>
  <c r="Y9167" i="2"/>
  <c r="Y9168" i="2"/>
  <c r="Y9169" i="2"/>
  <c r="Y9170" i="2"/>
  <c r="Y9171" i="2"/>
  <c r="Y9172" i="2"/>
  <c r="Y9173" i="2"/>
  <c r="Y9174" i="2"/>
  <c r="Y9175" i="2"/>
  <c r="Y9176" i="2"/>
  <c r="Y9177" i="2"/>
  <c r="Y9178" i="2"/>
  <c r="Y9179" i="2"/>
  <c r="Y9180" i="2"/>
  <c r="Y9181" i="2"/>
  <c r="Y9182" i="2"/>
  <c r="Y9183" i="2"/>
  <c r="Y9184" i="2"/>
  <c r="Y9185" i="2"/>
  <c r="Y9186" i="2"/>
  <c r="Y9187" i="2"/>
  <c r="Y9188" i="2"/>
  <c r="Y9189" i="2"/>
  <c r="Y9190" i="2"/>
  <c r="Y9191" i="2"/>
  <c r="Y9192" i="2"/>
  <c r="Y9193" i="2"/>
  <c r="Y9194" i="2"/>
  <c r="Y9195" i="2"/>
  <c r="Y9196" i="2"/>
  <c r="Y9197" i="2"/>
  <c r="Y9198" i="2"/>
  <c r="Y9199" i="2"/>
  <c r="Y9200" i="2"/>
  <c r="Y9201" i="2"/>
  <c r="Y9202" i="2"/>
  <c r="Y9203" i="2"/>
  <c r="Y9204" i="2"/>
  <c r="Y9205" i="2"/>
  <c r="Y9206" i="2"/>
  <c r="Y9207" i="2"/>
  <c r="Y9208" i="2"/>
  <c r="Y9209" i="2"/>
  <c r="Y9210" i="2"/>
  <c r="Y9211" i="2"/>
  <c r="Y9212" i="2"/>
  <c r="Y9213" i="2"/>
  <c r="Y9214" i="2"/>
  <c r="Y9215" i="2"/>
  <c r="Y9216" i="2"/>
  <c r="Y9217" i="2"/>
  <c r="Y9218" i="2"/>
  <c r="Y9219" i="2"/>
  <c r="Y9220" i="2"/>
  <c r="Y9221" i="2"/>
  <c r="Y9222" i="2"/>
  <c r="Y9223" i="2"/>
  <c r="Y9224" i="2"/>
  <c r="Y9225" i="2"/>
  <c r="Y9226" i="2"/>
  <c r="Y9227" i="2"/>
  <c r="Y9228" i="2"/>
  <c r="Y9229" i="2"/>
  <c r="Y9230" i="2"/>
  <c r="Y9231" i="2"/>
  <c r="Y9232" i="2"/>
  <c r="Y9233" i="2"/>
  <c r="Y9234" i="2"/>
  <c r="Y9235" i="2"/>
  <c r="Y9236" i="2"/>
  <c r="Y9237" i="2"/>
  <c r="Y9238" i="2"/>
  <c r="Y9239" i="2"/>
  <c r="Y9240" i="2"/>
  <c r="Y9241" i="2"/>
  <c r="Y9242" i="2"/>
  <c r="Y9243" i="2"/>
  <c r="Y9244" i="2"/>
  <c r="Y9245" i="2"/>
  <c r="Y9246" i="2"/>
  <c r="Y9247" i="2"/>
  <c r="Y9248" i="2"/>
  <c r="Y9249" i="2"/>
  <c r="Y9250" i="2"/>
  <c r="Y9251" i="2"/>
  <c r="Y9252" i="2"/>
  <c r="Y9253" i="2"/>
  <c r="Y9254" i="2"/>
  <c r="Y9255" i="2"/>
  <c r="Y9256" i="2"/>
  <c r="Y9257" i="2"/>
  <c r="Y9258" i="2"/>
  <c r="Y9259" i="2"/>
  <c r="Y9260" i="2"/>
  <c r="Y9261" i="2"/>
  <c r="Y9262" i="2"/>
  <c r="Y9263" i="2"/>
  <c r="Y9264" i="2"/>
  <c r="Y9265" i="2"/>
  <c r="Y9266" i="2"/>
  <c r="Y9267" i="2"/>
  <c r="Y9268" i="2"/>
  <c r="Y9269" i="2"/>
  <c r="Y9270" i="2"/>
  <c r="Y9271" i="2"/>
  <c r="Y9272" i="2"/>
  <c r="Y9273" i="2"/>
  <c r="Y9274" i="2"/>
  <c r="Y9275" i="2"/>
  <c r="Y9276" i="2"/>
  <c r="Y9277" i="2"/>
  <c r="Y9278" i="2"/>
  <c r="Y9279" i="2"/>
  <c r="Y9280" i="2"/>
  <c r="Y9281" i="2"/>
  <c r="Y9282" i="2"/>
  <c r="Y9283" i="2"/>
  <c r="Y9284" i="2"/>
  <c r="Y9285" i="2"/>
  <c r="Y9286" i="2"/>
  <c r="Y9287" i="2"/>
  <c r="Y9288" i="2"/>
  <c r="Y9289" i="2"/>
  <c r="Y9290" i="2"/>
  <c r="Y9291" i="2"/>
  <c r="Y9292" i="2"/>
  <c r="Y9293" i="2"/>
  <c r="Y9294" i="2"/>
  <c r="Y9295" i="2"/>
  <c r="Y9296" i="2"/>
  <c r="Y9297" i="2"/>
  <c r="Y9298" i="2"/>
  <c r="Y9299" i="2"/>
  <c r="Y9300" i="2"/>
  <c r="Y9301" i="2"/>
  <c r="Y9302" i="2"/>
  <c r="Y9303" i="2"/>
  <c r="Y9304" i="2"/>
  <c r="Y9305" i="2"/>
  <c r="Y9306" i="2"/>
  <c r="Y9307" i="2"/>
  <c r="Y9308" i="2"/>
  <c r="Y9309" i="2"/>
  <c r="Y9310" i="2"/>
  <c r="Y9311" i="2"/>
  <c r="Y9312" i="2"/>
  <c r="Y9313" i="2"/>
  <c r="Y9314" i="2"/>
  <c r="Y9315" i="2"/>
  <c r="Y9316" i="2"/>
  <c r="Y9317" i="2"/>
  <c r="Y9318" i="2"/>
  <c r="Y9319" i="2"/>
  <c r="Y9320" i="2"/>
  <c r="Y9321" i="2"/>
  <c r="Y9322" i="2"/>
  <c r="Y9323" i="2"/>
  <c r="Y9324" i="2"/>
  <c r="Y9325" i="2"/>
  <c r="Y9326" i="2"/>
  <c r="Y9327" i="2"/>
  <c r="Y9328" i="2"/>
  <c r="Y9329" i="2"/>
  <c r="Y9330" i="2"/>
  <c r="Y9331" i="2"/>
  <c r="Y9332" i="2"/>
  <c r="Y9333" i="2"/>
  <c r="Y9334" i="2"/>
  <c r="Y9335" i="2"/>
  <c r="Y9336" i="2"/>
  <c r="Y9337" i="2"/>
  <c r="Y9338" i="2"/>
  <c r="Y9339" i="2"/>
  <c r="Y9340" i="2"/>
  <c r="Y9341" i="2"/>
  <c r="Y9342" i="2"/>
  <c r="Y9343" i="2"/>
  <c r="Y9344" i="2"/>
  <c r="Y9345" i="2"/>
  <c r="Y9346" i="2"/>
  <c r="Y9347" i="2"/>
  <c r="Y9348" i="2"/>
  <c r="Y9349" i="2"/>
  <c r="Y9350" i="2"/>
  <c r="Y9351" i="2"/>
  <c r="Y9352" i="2"/>
  <c r="Y9353" i="2"/>
  <c r="Y9354" i="2"/>
  <c r="Y9355" i="2"/>
  <c r="Y9356" i="2"/>
  <c r="Y9357" i="2"/>
  <c r="Y9358" i="2"/>
  <c r="Y9359" i="2"/>
  <c r="Y9360" i="2"/>
  <c r="Y9361" i="2"/>
  <c r="Y9362" i="2"/>
  <c r="Y9363" i="2"/>
  <c r="Y9364" i="2"/>
  <c r="Y9365" i="2"/>
  <c r="Y9366" i="2"/>
  <c r="Y9367" i="2"/>
  <c r="Y9368" i="2"/>
  <c r="Y9369" i="2"/>
  <c r="Y9370" i="2"/>
  <c r="Y9371" i="2"/>
  <c r="Y9372" i="2"/>
  <c r="Y9373" i="2"/>
  <c r="Y9374" i="2"/>
  <c r="Y9375" i="2"/>
  <c r="Y9376" i="2"/>
  <c r="Y9377" i="2"/>
  <c r="Y9378" i="2"/>
  <c r="Y9379" i="2"/>
  <c r="Y9380" i="2"/>
  <c r="Y9381" i="2"/>
  <c r="Y9382" i="2"/>
  <c r="Y9383" i="2"/>
  <c r="Y9384" i="2"/>
  <c r="Y9385" i="2"/>
  <c r="Y9386" i="2"/>
  <c r="Y9387" i="2"/>
  <c r="Y9388" i="2"/>
  <c r="Y9389" i="2"/>
  <c r="Y9390" i="2"/>
  <c r="Y9391" i="2"/>
  <c r="Y9392" i="2"/>
  <c r="Y9393" i="2"/>
  <c r="Y9394" i="2"/>
  <c r="Y9395" i="2"/>
  <c r="Y9396" i="2"/>
  <c r="Y9397" i="2"/>
  <c r="Y9398" i="2"/>
  <c r="Y9399" i="2"/>
  <c r="Y9400" i="2"/>
  <c r="Y9401" i="2"/>
  <c r="Y9402" i="2"/>
  <c r="Y9403" i="2"/>
  <c r="Y9404" i="2"/>
  <c r="Y9405" i="2"/>
  <c r="Y9406" i="2"/>
  <c r="Y9407" i="2"/>
  <c r="Y9408" i="2"/>
  <c r="Y9409" i="2"/>
  <c r="Y9410" i="2"/>
  <c r="Y9411" i="2"/>
  <c r="Y9412" i="2"/>
  <c r="Y9413" i="2"/>
  <c r="Y9414" i="2"/>
  <c r="Y9415" i="2"/>
  <c r="Y9416" i="2"/>
  <c r="Y9417" i="2"/>
  <c r="Y9418" i="2"/>
  <c r="Y9419" i="2"/>
  <c r="Y9420" i="2"/>
  <c r="Y9421" i="2"/>
  <c r="Y9422" i="2"/>
  <c r="Y9423" i="2"/>
  <c r="Y9424" i="2"/>
  <c r="Y9425" i="2"/>
  <c r="Y9426" i="2"/>
  <c r="Y9427" i="2"/>
  <c r="Y9428" i="2"/>
  <c r="Y9429" i="2"/>
  <c r="Y9430" i="2"/>
  <c r="Y9431" i="2"/>
  <c r="Y9432" i="2"/>
  <c r="Y9433" i="2"/>
  <c r="Y9434" i="2"/>
  <c r="Y9435" i="2"/>
  <c r="Y9436" i="2"/>
  <c r="Y9437" i="2"/>
  <c r="Y9438" i="2"/>
  <c r="Y9439" i="2"/>
  <c r="Y9440" i="2"/>
  <c r="Y9441" i="2"/>
  <c r="Y9442" i="2"/>
  <c r="Y9443" i="2"/>
  <c r="Y9444" i="2"/>
  <c r="Y9445" i="2"/>
  <c r="Y9446" i="2"/>
  <c r="Y9447" i="2"/>
  <c r="Y9448" i="2"/>
  <c r="Y9449" i="2"/>
  <c r="Y9450" i="2"/>
  <c r="Y9451" i="2"/>
  <c r="Y9452" i="2"/>
  <c r="Y9453" i="2"/>
  <c r="Y9454" i="2"/>
  <c r="Y9455" i="2"/>
  <c r="Y9456" i="2"/>
  <c r="Y9457" i="2"/>
  <c r="Y9458" i="2"/>
  <c r="Y9459" i="2"/>
  <c r="Y9460" i="2"/>
  <c r="Y9461" i="2"/>
  <c r="Y9462" i="2"/>
  <c r="Y9463" i="2"/>
  <c r="Y9464" i="2"/>
  <c r="Y9465" i="2"/>
  <c r="Y9466" i="2"/>
  <c r="Y9467" i="2"/>
  <c r="Y9468" i="2"/>
  <c r="Y9469" i="2"/>
  <c r="Y9470" i="2"/>
  <c r="Y9471" i="2"/>
  <c r="Y9472" i="2"/>
  <c r="Y9473" i="2"/>
  <c r="Y9474" i="2"/>
  <c r="Y9475" i="2"/>
  <c r="Y9476" i="2"/>
  <c r="Y9477" i="2"/>
  <c r="Y9478" i="2"/>
  <c r="Y9479" i="2"/>
  <c r="Y9480" i="2"/>
  <c r="Y9481" i="2"/>
  <c r="Y9482" i="2"/>
  <c r="Y9483" i="2"/>
  <c r="Y9484" i="2"/>
  <c r="Y9485" i="2"/>
  <c r="Y9486" i="2"/>
  <c r="Y9487" i="2"/>
  <c r="Y9488" i="2"/>
  <c r="Y9489" i="2"/>
  <c r="Y9490" i="2"/>
  <c r="Y9491" i="2"/>
  <c r="Y9492" i="2"/>
  <c r="Y9493" i="2"/>
  <c r="Y9494" i="2"/>
  <c r="Y9495" i="2"/>
  <c r="Y9496" i="2"/>
  <c r="Y9497" i="2"/>
  <c r="Y9498" i="2"/>
  <c r="Y9499" i="2"/>
  <c r="Y9500" i="2"/>
  <c r="Y9501" i="2"/>
  <c r="Y9502" i="2"/>
  <c r="Y9503" i="2"/>
  <c r="Y9504" i="2"/>
  <c r="Y9505" i="2"/>
  <c r="Y9506" i="2"/>
  <c r="Y9507" i="2"/>
  <c r="Y9508" i="2"/>
  <c r="Y9509" i="2"/>
  <c r="Y9510" i="2"/>
  <c r="Y9511" i="2"/>
  <c r="Y9512" i="2"/>
  <c r="Y9513" i="2"/>
  <c r="Y9514" i="2"/>
  <c r="Y9515" i="2"/>
  <c r="Y9516" i="2"/>
  <c r="Y9517" i="2"/>
  <c r="Y9518" i="2"/>
  <c r="Y9519" i="2"/>
  <c r="Y9520" i="2"/>
  <c r="Y9521" i="2"/>
  <c r="Y9522" i="2"/>
  <c r="Y9523" i="2"/>
  <c r="Y9524" i="2"/>
  <c r="Y9525" i="2"/>
  <c r="Y9526" i="2"/>
  <c r="Y9527" i="2"/>
  <c r="Y9528" i="2"/>
  <c r="Y9529" i="2"/>
  <c r="Y9530" i="2"/>
  <c r="Y9531" i="2"/>
  <c r="Y9532" i="2"/>
  <c r="Y9533" i="2"/>
  <c r="Y9534" i="2"/>
  <c r="Y9535" i="2"/>
  <c r="Y9536" i="2"/>
  <c r="Y9537" i="2"/>
  <c r="Y9538" i="2"/>
  <c r="Y9539" i="2"/>
  <c r="Y9540" i="2"/>
  <c r="Y9541" i="2"/>
  <c r="Y9542" i="2"/>
  <c r="Y9543" i="2"/>
  <c r="Y9544" i="2"/>
  <c r="Y9545" i="2"/>
  <c r="Y9546" i="2"/>
  <c r="Y9547" i="2"/>
  <c r="Y9548" i="2"/>
  <c r="Y9549" i="2"/>
  <c r="Y9550" i="2"/>
  <c r="Y9551" i="2"/>
  <c r="Y9552" i="2"/>
  <c r="Y9553" i="2"/>
  <c r="Y9554" i="2"/>
  <c r="Y9555" i="2"/>
  <c r="Y9556" i="2"/>
  <c r="Y9557" i="2"/>
  <c r="Y9558" i="2"/>
  <c r="Y9559" i="2"/>
  <c r="Y9560" i="2"/>
  <c r="Y9561" i="2"/>
  <c r="Y9562" i="2"/>
  <c r="Y9563" i="2"/>
  <c r="Y9564" i="2"/>
  <c r="Y9565" i="2"/>
  <c r="Y9566" i="2"/>
  <c r="Y9567" i="2"/>
  <c r="Y9568" i="2"/>
  <c r="Y9569" i="2"/>
  <c r="Y9570" i="2"/>
  <c r="Y9571" i="2"/>
  <c r="Y9572" i="2"/>
  <c r="Y9573" i="2"/>
  <c r="Y9574" i="2"/>
  <c r="Y9575" i="2"/>
  <c r="Y9576" i="2"/>
  <c r="Y9577" i="2"/>
  <c r="Y9578" i="2"/>
  <c r="Y9579" i="2"/>
  <c r="Y9580" i="2"/>
  <c r="Y9581" i="2"/>
  <c r="Y9582" i="2"/>
  <c r="Y9583" i="2"/>
  <c r="Y9584" i="2"/>
  <c r="Y9585" i="2"/>
  <c r="Y9586" i="2"/>
  <c r="Y9587" i="2"/>
  <c r="Y9588" i="2"/>
  <c r="Y9589" i="2"/>
  <c r="Y9590" i="2"/>
  <c r="Y9591" i="2"/>
  <c r="Y9592" i="2"/>
  <c r="Y9593" i="2"/>
  <c r="Y9594" i="2"/>
  <c r="Y9595" i="2"/>
  <c r="Y9596" i="2"/>
  <c r="Y9597" i="2"/>
  <c r="Y9598" i="2"/>
  <c r="Y9599" i="2"/>
  <c r="Y9600" i="2"/>
  <c r="Y9601" i="2"/>
  <c r="Y9602" i="2"/>
  <c r="Y9603" i="2"/>
  <c r="Y9604" i="2"/>
  <c r="Y9605" i="2"/>
  <c r="Y9606" i="2"/>
  <c r="Y9607" i="2"/>
  <c r="Y9608" i="2"/>
  <c r="Y9609" i="2"/>
  <c r="Y9610" i="2"/>
  <c r="Y9611" i="2"/>
  <c r="Y9612" i="2"/>
  <c r="Y9613" i="2"/>
  <c r="Y9614" i="2"/>
  <c r="Y9615" i="2"/>
  <c r="Y9616" i="2"/>
  <c r="Y9617" i="2"/>
  <c r="Y9618" i="2"/>
  <c r="Y9619" i="2"/>
  <c r="Y9620" i="2"/>
  <c r="Y9621" i="2"/>
  <c r="Y9622" i="2"/>
  <c r="Y9623" i="2"/>
  <c r="Y9624" i="2"/>
  <c r="Y9625" i="2"/>
  <c r="Y9626" i="2"/>
  <c r="Y9627" i="2"/>
  <c r="Y9628" i="2"/>
  <c r="Y9629" i="2"/>
  <c r="Y9630" i="2"/>
  <c r="Y9631" i="2"/>
  <c r="Y9632" i="2"/>
  <c r="Y9633" i="2"/>
  <c r="Y9634" i="2"/>
  <c r="Y9635" i="2"/>
  <c r="Y9636" i="2"/>
  <c r="Y9637" i="2"/>
  <c r="Y9638" i="2"/>
  <c r="Y9639" i="2"/>
  <c r="Y9640" i="2"/>
  <c r="Y9641" i="2"/>
  <c r="Y9642" i="2"/>
  <c r="Y9643" i="2"/>
  <c r="Y9644" i="2"/>
  <c r="Y9645" i="2"/>
  <c r="Y9646" i="2"/>
  <c r="Y9647" i="2"/>
  <c r="Y9648" i="2"/>
  <c r="Y9649" i="2"/>
  <c r="Y9650" i="2"/>
  <c r="Y9651" i="2"/>
  <c r="Y9652" i="2"/>
  <c r="Y9653" i="2"/>
  <c r="Y9654" i="2"/>
  <c r="Y9655" i="2"/>
  <c r="Y9656" i="2"/>
  <c r="Y9657" i="2"/>
  <c r="Y9658" i="2"/>
  <c r="Y9659" i="2"/>
  <c r="Y9660" i="2"/>
  <c r="Y9661" i="2"/>
  <c r="Y9662" i="2"/>
  <c r="Y9663" i="2"/>
  <c r="Y9664" i="2"/>
  <c r="Y9665" i="2"/>
  <c r="Y9666" i="2"/>
  <c r="Y9667" i="2"/>
  <c r="Y9668" i="2"/>
  <c r="Y9669" i="2"/>
  <c r="Y9670" i="2"/>
  <c r="Y9671" i="2"/>
  <c r="Y9672" i="2"/>
  <c r="Y9673" i="2"/>
  <c r="Y9674" i="2"/>
  <c r="Y9675" i="2"/>
  <c r="Y9676" i="2"/>
  <c r="Y9677" i="2"/>
  <c r="Y9678" i="2"/>
  <c r="Y9679" i="2"/>
  <c r="Y9680" i="2"/>
  <c r="Y9681" i="2"/>
  <c r="Y9682" i="2"/>
  <c r="Y9683" i="2"/>
  <c r="Y9684" i="2"/>
  <c r="Y9685" i="2"/>
  <c r="Y9686" i="2"/>
  <c r="Y9687" i="2"/>
  <c r="Y9688" i="2"/>
  <c r="Y9689" i="2"/>
  <c r="Y9690" i="2"/>
  <c r="Y9691" i="2"/>
  <c r="Y9692" i="2"/>
  <c r="Y9693" i="2"/>
  <c r="Y9694" i="2"/>
  <c r="Y9695" i="2"/>
  <c r="Y9696" i="2"/>
  <c r="Y9697" i="2"/>
  <c r="Y9698" i="2"/>
  <c r="Y9699" i="2"/>
  <c r="Y9700" i="2"/>
  <c r="Y9701" i="2"/>
  <c r="Y9702" i="2"/>
  <c r="Y9703" i="2"/>
  <c r="Y9704" i="2"/>
  <c r="Y9705" i="2"/>
  <c r="Y9706" i="2"/>
  <c r="Y9707" i="2"/>
  <c r="Y9708" i="2"/>
  <c r="Y9709" i="2"/>
  <c r="Y9710" i="2"/>
  <c r="Y9711" i="2"/>
  <c r="Y9712" i="2"/>
  <c r="Y9713" i="2"/>
  <c r="Y9714" i="2"/>
  <c r="Y9715" i="2"/>
  <c r="Y9716" i="2"/>
  <c r="Y9717" i="2"/>
  <c r="Y9718" i="2"/>
  <c r="Y9719" i="2"/>
  <c r="Y9720" i="2"/>
  <c r="Y9721" i="2"/>
  <c r="Y9722" i="2"/>
  <c r="Y9723" i="2"/>
  <c r="Y9724" i="2"/>
  <c r="Y9725" i="2"/>
  <c r="Y9726" i="2"/>
  <c r="Y9727" i="2"/>
  <c r="Y9728" i="2"/>
  <c r="Y9729" i="2"/>
  <c r="Y9730" i="2"/>
  <c r="Y9731" i="2"/>
  <c r="Y9732" i="2"/>
  <c r="Y9733" i="2"/>
  <c r="Y9734" i="2"/>
  <c r="Y9735" i="2"/>
  <c r="Y9736" i="2"/>
  <c r="Y9737" i="2"/>
  <c r="Y9738" i="2"/>
  <c r="Y9739" i="2"/>
  <c r="Y9740" i="2"/>
  <c r="Y9741" i="2"/>
  <c r="Y9742" i="2"/>
  <c r="Y9743" i="2"/>
  <c r="Y9744" i="2"/>
  <c r="Y9745" i="2"/>
  <c r="Y9746" i="2"/>
  <c r="Y9747" i="2"/>
  <c r="Y9748" i="2"/>
  <c r="Y9749" i="2"/>
  <c r="Y9750" i="2"/>
  <c r="Y9751" i="2"/>
  <c r="Y9752" i="2"/>
  <c r="Y9753" i="2"/>
  <c r="Y9754" i="2"/>
  <c r="Y9755" i="2"/>
  <c r="Y9756" i="2"/>
  <c r="Y9757" i="2"/>
  <c r="Y9758" i="2"/>
  <c r="Y9759" i="2"/>
  <c r="Y9760" i="2"/>
  <c r="Y9761" i="2"/>
  <c r="Y9762" i="2"/>
  <c r="Y9763" i="2"/>
  <c r="Y9764" i="2"/>
  <c r="Y9765" i="2"/>
  <c r="Y9766" i="2"/>
  <c r="Y9767" i="2"/>
  <c r="Y9768" i="2"/>
  <c r="Y9769" i="2"/>
  <c r="Y9770" i="2"/>
  <c r="Y9771" i="2"/>
  <c r="Y9772" i="2"/>
  <c r="Y9773" i="2"/>
  <c r="Y9774" i="2"/>
  <c r="Y9775" i="2"/>
  <c r="Y9776" i="2"/>
  <c r="Y9777" i="2"/>
  <c r="Y9778" i="2"/>
  <c r="Y9779" i="2"/>
  <c r="Y9780" i="2"/>
  <c r="Y9781" i="2"/>
  <c r="Y9782" i="2"/>
  <c r="Y9783" i="2"/>
  <c r="Y9784" i="2"/>
  <c r="Y9785" i="2"/>
  <c r="Y9786" i="2"/>
  <c r="Y9787" i="2"/>
  <c r="Y9788" i="2"/>
  <c r="Y9789" i="2"/>
  <c r="Y9790" i="2"/>
  <c r="Y9791" i="2"/>
  <c r="Y9792" i="2"/>
  <c r="Y9793" i="2"/>
  <c r="Y9794" i="2"/>
  <c r="Y9795" i="2"/>
  <c r="Y9796" i="2"/>
  <c r="Y9797" i="2"/>
  <c r="Y9798" i="2"/>
  <c r="Y9799" i="2"/>
  <c r="Y9800" i="2"/>
  <c r="Y9801" i="2"/>
  <c r="Y9802" i="2"/>
  <c r="Y9803" i="2"/>
  <c r="Y9804" i="2"/>
  <c r="Y9805" i="2"/>
  <c r="Y9806" i="2"/>
  <c r="Y9807" i="2"/>
  <c r="Y9808" i="2"/>
  <c r="Y9809" i="2"/>
  <c r="Y9810" i="2"/>
  <c r="Y9811" i="2"/>
  <c r="Y9812" i="2"/>
  <c r="Y9813" i="2"/>
  <c r="Y9814" i="2"/>
  <c r="Y9815" i="2"/>
  <c r="Y9816" i="2"/>
  <c r="Y9817" i="2"/>
  <c r="Y9818" i="2"/>
  <c r="Y9819" i="2"/>
  <c r="Y9820" i="2"/>
  <c r="Y9821" i="2"/>
  <c r="Y9822" i="2"/>
  <c r="Y9823" i="2"/>
  <c r="Y9824" i="2"/>
  <c r="Y9825" i="2"/>
  <c r="Y9826" i="2"/>
  <c r="Y9827" i="2"/>
  <c r="Y9828" i="2"/>
  <c r="Y9829" i="2"/>
  <c r="Y9830" i="2"/>
  <c r="Y9831" i="2"/>
  <c r="Y9832" i="2"/>
  <c r="Y9833" i="2"/>
  <c r="Y9834" i="2"/>
  <c r="Y9835" i="2"/>
  <c r="Y9836" i="2"/>
  <c r="Y9837" i="2"/>
  <c r="Y9838" i="2"/>
  <c r="Y9839" i="2"/>
  <c r="Y9840" i="2"/>
  <c r="Y9841" i="2"/>
  <c r="Y9842" i="2"/>
  <c r="Y9843" i="2"/>
  <c r="Y9844" i="2"/>
  <c r="Y9845" i="2"/>
  <c r="Y9846" i="2"/>
  <c r="Y9847" i="2"/>
  <c r="Y9848" i="2"/>
  <c r="Y9849" i="2"/>
  <c r="Y9850" i="2"/>
  <c r="Y9851" i="2"/>
  <c r="Y9852" i="2"/>
  <c r="Y9853" i="2"/>
  <c r="Y9854" i="2"/>
  <c r="Y9855" i="2"/>
  <c r="Y9856" i="2"/>
  <c r="Y9857" i="2"/>
  <c r="Y9858" i="2"/>
  <c r="Y9859" i="2"/>
  <c r="Y9860" i="2"/>
  <c r="Y9861" i="2"/>
  <c r="Y9862" i="2"/>
  <c r="Y9863" i="2"/>
  <c r="Y9864" i="2"/>
  <c r="Y9865" i="2"/>
  <c r="Y9866" i="2"/>
  <c r="Y9867" i="2"/>
  <c r="Y9868" i="2"/>
  <c r="Y9869" i="2"/>
  <c r="Y9870" i="2"/>
  <c r="Y9871" i="2"/>
  <c r="Y9872" i="2"/>
  <c r="Y9873" i="2"/>
  <c r="Y9874" i="2"/>
  <c r="Y9875" i="2"/>
  <c r="Y9876" i="2"/>
  <c r="Y9877" i="2"/>
  <c r="Y9878" i="2"/>
  <c r="Y9879" i="2"/>
  <c r="Y9880" i="2"/>
  <c r="Y9881" i="2"/>
  <c r="Y9882" i="2"/>
  <c r="Y9883" i="2"/>
  <c r="Y9884" i="2"/>
  <c r="Y9885" i="2"/>
  <c r="Y9886" i="2"/>
  <c r="Y9887" i="2"/>
  <c r="Y9888" i="2"/>
  <c r="Y9889" i="2"/>
  <c r="Y9890" i="2"/>
  <c r="Y9891" i="2"/>
  <c r="Y9892" i="2"/>
  <c r="Y9893" i="2"/>
  <c r="Y9894" i="2"/>
  <c r="Y9895" i="2"/>
  <c r="Y9896" i="2"/>
  <c r="Y9897" i="2"/>
  <c r="Y9898" i="2"/>
  <c r="Y9899" i="2"/>
  <c r="Y9900" i="2"/>
  <c r="Y9901" i="2"/>
  <c r="Y9902" i="2"/>
  <c r="Y9903" i="2"/>
  <c r="Y9904" i="2"/>
  <c r="Y9905" i="2"/>
  <c r="Y9906" i="2"/>
  <c r="Y9907" i="2"/>
  <c r="Y9908" i="2"/>
  <c r="Y9909" i="2"/>
  <c r="Y9910" i="2"/>
  <c r="Y9911" i="2"/>
  <c r="Y9912" i="2"/>
  <c r="Y9913" i="2"/>
  <c r="Y9914" i="2"/>
  <c r="Y9915" i="2"/>
  <c r="Y9916" i="2"/>
  <c r="Y9917" i="2"/>
  <c r="Y9918" i="2"/>
  <c r="Y9919" i="2"/>
  <c r="Y9920" i="2"/>
  <c r="Y9921" i="2"/>
  <c r="Y9922" i="2"/>
  <c r="Y9923" i="2"/>
  <c r="Y9924" i="2"/>
  <c r="Y9925" i="2"/>
  <c r="Y9926" i="2"/>
  <c r="Y9927" i="2"/>
  <c r="Y9928" i="2"/>
  <c r="Y9929" i="2"/>
  <c r="Y9930" i="2"/>
  <c r="Y9931" i="2"/>
  <c r="Y9932" i="2"/>
  <c r="Y9933" i="2"/>
  <c r="Y9934" i="2"/>
  <c r="Y9935" i="2"/>
  <c r="Y9936" i="2"/>
  <c r="Y9937" i="2"/>
  <c r="Y9938" i="2"/>
  <c r="Y9939" i="2"/>
  <c r="Y9940" i="2"/>
  <c r="Y9941" i="2"/>
  <c r="Y9942" i="2"/>
  <c r="Y9943" i="2"/>
  <c r="Y9944" i="2"/>
  <c r="Y9945" i="2"/>
  <c r="Y9946" i="2"/>
  <c r="Y9947" i="2"/>
  <c r="Y9948" i="2"/>
  <c r="Y9949" i="2"/>
  <c r="Y9950" i="2"/>
  <c r="Y9951" i="2"/>
  <c r="Y9952" i="2"/>
  <c r="Y9953" i="2"/>
  <c r="Y9954" i="2"/>
  <c r="Y9955" i="2"/>
  <c r="Y9956" i="2"/>
  <c r="Y9957" i="2"/>
  <c r="Y9958" i="2"/>
  <c r="Y9959" i="2"/>
  <c r="Y9960" i="2"/>
  <c r="Y9961" i="2"/>
  <c r="Y9962" i="2"/>
  <c r="Y9963" i="2"/>
  <c r="Y9964" i="2"/>
  <c r="Y9965" i="2"/>
  <c r="Y9966" i="2"/>
  <c r="Y9967" i="2"/>
  <c r="Y9968" i="2"/>
  <c r="Y9969" i="2"/>
  <c r="Y9970" i="2"/>
  <c r="Y9971" i="2"/>
  <c r="Y9972" i="2"/>
  <c r="Y9973" i="2"/>
  <c r="Y9974" i="2"/>
  <c r="Y9975" i="2"/>
  <c r="Y9976" i="2"/>
  <c r="Y9977" i="2"/>
  <c r="Y9978" i="2"/>
  <c r="Y9979" i="2"/>
  <c r="Y9980" i="2"/>
  <c r="Y9981" i="2"/>
  <c r="Y9982" i="2"/>
  <c r="Y9983" i="2"/>
  <c r="Y9984" i="2"/>
  <c r="Y9985" i="2"/>
  <c r="Y9986" i="2"/>
  <c r="Y9987" i="2"/>
  <c r="Y9988" i="2"/>
  <c r="Y9989" i="2"/>
  <c r="Y9990" i="2"/>
  <c r="Y9991" i="2"/>
  <c r="Y9992" i="2"/>
  <c r="Y9993" i="2"/>
  <c r="Y9994" i="2"/>
  <c r="Y9995" i="2"/>
  <c r="Y9996" i="2"/>
  <c r="Y9997" i="2"/>
  <c r="Y9998" i="2"/>
  <c r="Y9999" i="2"/>
  <c r="Y10000" i="2"/>
  <c r="Y10001" i="2"/>
  <c r="Y10002" i="2"/>
  <c r="Y10003" i="2"/>
  <c r="Y10004" i="2"/>
  <c r="Y10005" i="2"/>
  <c r="Y10006" i="2"/>
  <c r="Y10007" i="2"/>
  <c r="Y10008" i="2"/>
  <c r="Y10009" i="2"/>
  <c r="Y10010" i="2"/>
  <c r="Y10011" i="2"/>
  <c r="Y10012" i="2"/>
  <c r="Y10013" i="2"/>
  <c r="Y10014" i="2"/>
  <c r="Y10015" i="2"/>
  <c r="Y10016" i="2"/>
  <c r="Y10017" i="2"/>
  <c r="Y10018" i="2"/>
  <c r="Y10019" i="2"/>
  <c r="Y10020" i="2"/>
  <c r="Y10021" i="2"/>
  <c r="Y10022" i="2"/>
  <c r="Y10023" i="2"/>
  <c r="Y10024" i="2"/>
  <c r="Y10025" i="2"/>
  <c r="Y10026" i="2"/>
  <c r="Y10027" i="2"/>
  <c r="Y10028" i="2"/>
  <c r="Y10029" i="2"/>
  <c r="Y10030" i="2"/>
  <c r="Y10031" i="2"/>
  <c r="Y10032" i="2"/>
  <c r="Y10033" i="2"/>
  <c r="Y10034" i="2"/>
  <c r="Y10035" i="2"/>
  <c r="Y10036" i="2"/>
  <c r="Y10037" i="2"/>
  <c r="Y10038" i="2"/>
  <c r="Y10039" i="2"/>
  <c r="Y10040" i="2"/>
  <c r="Y10041" i="2"/>
  <c r="Y10042" i="2"/>
  <c r="Y10043" i="2"/>
  <c r="Y10044" i="2"/>
  <c r="Y10045" i="2"/>
  <c r="Y10046" i="2"/>
  <c r="Y10047" i="2"/>
  <c r="Y10048" i="2"/>
  <c r="Y10049" i="2"/>
  <c r="Y10050" i="2"/>
  <c r="Y10051" i="2"/>
  <c r="Y10052" i="2"/>
  <c r="Y10053" i="2"/>
  <c r="Y10054" i="2"/>
  <c r="Y10055" i="2"/>
  <c r="Y10056" i="2"/>
  <c r="Y10057" i="2"/>
  <c r="Y10058" i="2"/>
  <c r="Y10059" i="2"/>
  <c r="Y10060" i="2"/>
  <c r="Y10061" i="2"/>
  <c r="Y10062" i="2"/>
  <c r="Y10063" i="2"/>
  <c r="Y10064" i="2"/>
  <c r="Y10065" i="2"/>
  <c r="Y10066" i="2"/>
  <c r="Y10067" i="2"/>
  <c r="Y10068" i="2"/>
  <c r="Y10069" i="2"/>
  <c r="Y10070" i="2"/>
  <c r="Y10071" i="2"/>
  <c r="Y10072" i="2"/>
  <c r="Y10073" i="2"/>
  <c r="Y10074" i="2"/>
  <c r="Y10075" i="2"/>
  <c r="Y10076" i="2"/>
  <c r="Y10077" i="2"/>
  <c r="Y10078" i="2"/>
  <c r="Y10079" i="2"/>
  <c r="Y10080" i="2"/>
  <c r="Y10081" i="2"/>
  <c r="Y10082" i="2"/>
  <c r="Y10083" i="2"/>
  <c r="Y10084" i="2"/>
  <c r="Y10085" i="2"/>
  <c r="Y10086" i="2"/>
  <c r="Y10087" i="2"/>
  <c r="Y10088" i="2"/>
  <c r="Y10089" i="2"/>
  <c r="Y10090" i="2"/>
  <c r="Y10091" i="2"/>
  <c r="Y10092" i="2"/>
  <c r="Y10093" i="2"/>
  <c r="Y10094" i="2"/>
  <c r="Y10095" i="2"/>
  <c r="Y10096" i="2"/>
  <c r="Y10097" i="2"/>
  <c r="Y10098" i="2"/>
  <c r="Y10099" i="2"/>
  <c r="Y10100" i="2"/>
  <c r="Y10101" i="2"/>
  <c r="Y10102" i="2"/>
  <c r="Y10103" i="2"/>
  <c r="Y10104" i="2"/>
  <c r="Y10105" i="2"/>
  <c r="Y10106" i="2"/>
  <c r="Y10107" i="2"/>
  <c r="Y10108" i="2"/>
  <c r="Y10109" i="2"/>
  <c r="Y10110" i="2"/>
  <c r="Y10111" i="2"/>
  <c r="Y10112" i="2"/>
  <c r="Y10113" i="2"/>
  <c r="Y10114" i="2"/>
  <c r="Y10115" i="2"/>
  <c r="Y10116" i="2"/>
  <c r="Y10117" i="2"/>
  <c r="Y10118" i="2"/>
  <c r="Y10119" i="2"/>
  <c r="Y10120" i="2"/>
  <c r="Y10121" i="2"/>
  <c r="Y10122" i="2"/>
  <c r="Y10123" i="2"/>
  <c r="Y10124" i="2"/>
  <c r="Y10125" i="2"/>
  <c r="Y10126" i="2"/>
  <c r="Y10127" i="2"/>
  <c r="Y10128" i="2"/>
  <c r="Y10129" i="2"/>
  <c r="Y10130" i="2"/>
  <c r="Y10131" i="2"/>
  <c r="Y10132" i="2"/>
  <c r="Y10133" i="2"/>
  <c r="Y10134" i="2"/>
  <c r="Y10135" i="2"/>
  <c r="Y10136" i="2"/>
  <c r="Y10137" i="2"/>
  <c r="Y10138" i="2"/>
  <c r="Y10139" i="2"/>
  <c r="Y10140" i="2"/>
  <c r="Y10141" i="2"/>
  <c r="Y10142" i="2"/>
  <c r="Y10143" i="2"/>
  <c r="Y10144" i="2"/>
  <c r="Y10145" i="2"/>
  <c r="Y10146" i="2"/>
  <c r="Y10147" i="2"/>
  <c r="Y10148" i="2"/>
  <c r="Y10149" i="2"/>
  <c r="Y10150" i="2"/>
  <c r="Y10151" i="2"/>
  <c r="Y10152" i="2"/>
  <c r="Y10153" i="2"/>
  <c r="Y10154" i="2"/>
  <c r="Y10155" i="2"/>
  <c r="Y10156" i="2"/>
  <c r="Y10157" i="2"/>
  <c r="Y10158" i="2"/>
  <c r="Y10159" i="2"/>
  <c r="Y10160" i="2"/>
  <c r="Y10161" i="2"/>
  <c r="Y10162" i="2"/>
  <c r="Y10163" i="2"/>
  <c r="Y10164" i="2"/>
  <c r="Y10165" i="2"/>
  <c r="Y10166" i="2"/>
  <c r="Y10167" i="2"/>
  <c r="Y10168" i="2"/>
  <c r="Y10169" i="2"/>
  <c r="Y10170" i="2"/>
  <c r="Y10171" i="2"/>
  <c r="Y10172" i="2"/>
  <c r="Y10173" i="2"/>
  <c r="Y10174" i="2"/>
  <c r="Y10175" i="2"/>
  <c r="Y10176" i="2"/>
  <c r="Y10177" i="2"/>
  <c r="Y10178" i="2"/>
  <c r="Y10179" i="2"/>
  <c r="Y10180" i="2"/>
  <c r="Y10181" i="2"/>
  <c r="Y10182" i="2"/>
  <c r="Y10183" i="2"/>
  <c r="Y10184" i="2"/>
  <c r="Y10185" i="2"/>
  <c r="Y10186" i="2"/>
  <c r="Y10187" i="2"/>
  <c r="Y10188" i="2"/>
  <c r="Y10189" i="2"/>
  <c r="Y10190" i="2"/>
  <c r="Y10191" i="2"/>
  <c r="Y10192" i="2"/>
  <c r="Y10193" i="2"/>
  <c r="Y10194" i="2"/>
  <c r="Y10195" i="2"/>
  <c r="Y10196" i="2"/>
  <c r="Y10197" i="2"/>
  <c r="Y10198" i="2"/>
  <c r="Y10199" i="2"/>
  <c r="Y10200" i="2"/>
  <c r="Y10201" i="2"/>
  <c r="Y10202" i="2"/>
  <c r="Y10203" i="2"/>
  <c r="Y10204" i="2"/>
  <c r="Y10205" i="2"/>
  <c r="Y10206" i="2"/>
  <c r="Y10207" i="2"/>
  <c r="Y10208" i="2"/>
  <c r="Y10209" i="2"/>
  <c r="Y10210" i="2"/>
  <c r="Y10211" i="2"/>
  <c r="Y10212" i="2"/>
  <c r="Y10213" i="2"/>
  <c r="Y10214" i="2"/>
  <c r="Y10215" i="2"/>
  <c r="Y10216" i="2"/>
  <c r="Y10217" i="2"/>
  <c r="Y10218" i="2"/>
  <c r="Y10219" i="2"/>
  <c r="Y10220" i="2"/>
  <c r="Y10221" i="2"/>
  <c r="Y10222" i="2"/>
  <c r="Y10223" i="2"/>
  <c r="Y10224" i="2"/>
  <c r="Y10225" i="2"/>
  <c r="Y10226" i="2"/>
  <c r="Y10227" i="2"/>
  <c r="Y10228" i="2"/>
  <c r="Y10229" i="2"/>
  <c r="Y10230" i="2"/>
  <c r="Y10231" i="2"/>
  <c r="Y10232" i="2"/>
  <c r="Y10233" i="2"/>
  <c r="Y10234" i="2"/>
  <c r="Y10235" i="2"/>
  <c r="Y10236" i="2"/>
  <c r="Y10237" i="2"/>
  <c r="Y10238" i="2"/>
  <c r="Y10239" i="2"/>
  <c r="Y10240" i="2"/>
  <c r="Y10241" i="2"/>
  <c r="Y10242" i="2"/>
  <c r="Y10243" i="2"/>
  <c r="Y10244" i="2"/>
  <c r="Y10245" i="2"/>
  <c r="Y10246" i="2"/>
  <c r="Y10247" i="2"/>
  <c r="Y10248" i="2"/>
  <c r="Y10249" i="2"/>
  <c r="Y10250" i="2"/>
  <c r="Y10251" i="2"/>
  <c r="Y10252" i="2"/>
  <c r="Y10253" i="2"/>
  <c r="Y10254" i="2"/>
  <c r="Y10255" i="2"/>
  <c r="Y10256" i="2"/>
  <c r="Y10257" i="2"/>
  <c r="Y10258" i="2"/>
  <c r="Y10259" i="2"/>
  <c r="Y10260" i="2"/>
  <c r="Y10261" i="2"/>
  <c r="Y10262" i="2"/>
  <c r="Y10263" i="2"/>
  <c r="Y10264" i="2"/>
  <c r="Y10265" i="2"/>
  <c r="Y10266" i="2"/>
  <c r="Y10267" i="2"/>
  <c r="Y10268" i="2"/>
  <c r="Y10269" i="2"/>
  <c r="Y10270" i="2"/>
  <c r="Y10271" i="2"/>
  <c r="Y10272" i="2"/>
  <c r="Y10273" i="2"/>
  <c r="Y10274" i="2"/>
  <c r="Y10275" i="2"/>
  <c r="Y10276" i="2"/>
  <c r="Y10277" i="2"/>
  <c r="Y10278" i="2"/>
  <c r="Y10279" i="2"/>
  <c r="Y10280" i="2"/>
  <c r="Y10281" i="2"/>
  <c r="Y10282" i="2"/>
  <c r="Y10283" i="2"/>
  <c r="Y10284" i="2"/>
  <c r="Y10285" i="2"/>
  <c r="Y10286" i="2"/>
  <c r="Y10287" i="2"/>
  <c r="Y10288" i="2"/>
  <c r="Y10289" i="2"/>
  <c r="Y10290" i="2"/>
  <c r="Y10291" i="2"/>
  <c r="Y10292" i="2"/>
  <c r="Y10293" i="2"/>
  <c r="Y10294" i="2"/>
  <c r="Y10295" i="2"/>
  <c r="Y10296" i="2"/>
  <c r="Y10297" i="2"/>
  <c r="Y10298" i="2"/>
  <c r="Y10299" i="2"/>
  <c r="Y10300" i="2"/>
  <c r="Y10301" i="2"/>
  <c r="Y10302" i="2"/>
  <c r="Y10303" i="2"/>
  <c r="Y10304" i="2"/>
  <c r="Y10305" i="2"/>
  <c r="Y10306" i="2"/>
  <c r="Y10307" i="2"/>
  <c r="Y10308" i="2"/>
  <c r="Y10309" i="2"/>
  <c r="Y10310" i="2"/>
  <c r="Y10311" i="2"/>
  <c r="Y10312" i="2"/>
  <c r="Y10313" i="2"/>
  <c r="Y10314" i="2"/>
  <c r="Y10315" i="2"/>
  <c r="Y10316" i="2"/>
  <c r="Y10317" i="2"/>
  <c r="Y10318" i="2"/>
  <c r="Y10319" i="2"/>
  <c r="Y10320" i="2"/>
  <c r="Y10321" i="2"/>
  <c r="Y10322" i="2"/>
  <c r="Y10323" i="2"/>
  <c r="Y10324" i="2"/>
  <c r="Y10325" i="2"/>
  <c r="Y10326" i="2"/>
  <c r="Y10327" i="2"/>
  <c r="Y10328" i="2"/>
  <c r="Y10329" i="2"/>
  <c r="Y10330" i="2"/>
  <c r="Y10331" i="2"/>
  <c r="Y10332" i="2"/>
  <c r="Y10333" i="2"/>
  <c r="Y10334" i="2"/>
  <c r="Y10335" i="2"/>
  <c r="Y10336" i="2"/>
  <c r="Y10337" i="2"/>
  <c r="Y10338" i="2"/>
  <c r="Y10339" i="2"/>
  <c r="Y10340" i="2"/>
  <c r="Y10341" i="2"/>
  <c r="Y10342" i="2"/>
  <c r="Y10343" i="2"/>
  <c r="Y10344" i="2"/>
  <c r="Y10345" i="2"/>
  <c r="Y10346" i="2"/>
  <c r="Y10347" i="2"/>
  <c r="Y10348" i="2"/>
  <c r="Y10349" i="2"/>
  <c r="Y10350" i="2"/>
  <c r="Y10351" i="2"/>
  <c r="Y10352" i="2"/>
  <c r="Y10353" i="2"/>
  <c r="Y10354" i="2"/>
  <c r="Y10355" i="2"/>
  <c r="Y10356" i="2"/>
  <c r="Y10357" i="2"/>
  <c r="Y10358" i="2"/>
  <c r="Y10359" i="2"/>
  <c r="Y10360" i="2"/>
  <c r="Y10361" i="2"/>
  <c r="Y10362" i="2"/>
  <c r="Y10363" i="2"/>
  <c r="Y10364" i="2"/>
  <c r="Y10365" i="2"/>
  <c r="Y10366" i="2"/>
  <c r="Y10367" i="2"/>
  <c r="Y10368" i="2"/>
  <c r="Y10369" i="2"/>
  <c r="Y10370" i="2"/>
  <c r="Y10371" i="2"/>
  <c r="Y10372" i="2"/>
  <c r="Y10373" i="2"/>
  <c r="Y10374" i="2"/>
  <c r="Y10375" i="2"/>
  <c r="Y10376" i="2"/>
  <c r="Y10377" i="2"/>
  <c r="Y10378" i="2"/>
  <c r="Y10379" i="2"/>
  <c r="Y10380" i="2"/>
  <c r="Y10381" i="2"/>
  <c r="Y10382" i="2"/>
  <c r="Y10383" i="2"/>
  <c r="Y10384" i="2"/>
  <c r="Y10385" i="2"/>
  <c r="Y10386" i="2"/>
  <c r="Y10387" i="2"/>
  <c r="Y10388" i="2"/>
  <c r="Y10389" i="2"/>
  <c r="Y10390" i="2"/>
  <c r="Y10391" i="2"/>
  <c r="Y10392" i="2"/>
  <c r="Y10393" i="2"/>
  <c r="Y10394" i="2"/>
  <c r="Y10395" i="2"/>
  <c r="Y10396" i="2"/>
  <c r="Y10397" i="2"/>
  <c r="Y10398" i="2"/>
  <c r="Y10399" i="2"/>
  <c r="Y10400" i="2"/>
  <c r="Y10401" i="2"/>
  <c r="Y10402" i="2"/>
  <c r="Y10403" i="2"/>
  <c r="Y10404" i="2"/>
  <c r="Y10405" i="2"/>
  <c r="Y10406" i="2"/>
  <c r="Y10407" i="2"/>
  <c r="Y10408" i="2"/>
  <c r="Y10409" i="2"/>
  <c r="Y10410" i="2"/>
  <c r="Y10411" i="2"/>
  <c r="Y10412" i="2"/>
  <c r="Y10413" i="2"/>
  <c r="Y10414" i="2"/>
  <c r="Y10415" i="2"/>
  <c r="Y10416" i="2"/>
  <c r="Y10417" i="2"/>
  <c r="Y10418" i="2"/>
  <c r="Y10419" i="2"/>
  <c r="Y10420" i="2"/>
  <c r="Y10421" i="2"/>
  <c r="Y10422" i="2"/>
  <c r="Y10423" i="2"/>
  <c r="Y10424" i="2"/>
  <c r="Y10425" i="2"/>
  <c r="Y10426" i="2"/>
  <c r="Y10427" i="2"/>
  <c r="Y10428" i="2"/>
  <c r="Y10429" i="2"/>
  <c r="Y10430" i="2"/>
  <c r="Y10431" i="2"/>
  <c r="Y10432" i="2"/>
  <c r="Y10433" i="2"/>
  <c r="Y10434" i="2"/>
  <c r="Y10435" i="2"/>
  <c r="Y10436" i="2"/>
  <c r="Y10437" i="2"/>
  <c r="Y10438" i="2"/>
  <c r="Y10439" i="2"/>
  <c r="Y10440" i="2"/>
  <c r="Y10441" i="2"/>
  <c r="Y10442" i="2"/>
  <c r="Y10443" i="2"/>
  <c r="Y10444" i="2"/>
  <c r="Y10445" i="2"/>
  <c r="Y10446" i="2"/>
  <c r="Y10447" i="2"/>
  <c r="Y10448" i="2"/>
  <c r="Y10449" i="2"/>
  <c r="Y10450" i="2"/>
  <c r="Y10451" i="2"/>
  <c r="Y10452" i="2"/>
  <c r="Y10453" i="2"/>
  <c r="Y10454" i="2"/>
  <c r="Y10455" i="2"/>
  <c r="Y10456" i="2"/>
  <c r="Y10457" i="2"/>
  <c r="Y10458" i="2"/>
  <c r="Y10459" i="2"/>
  <c r="Y10460" i="2"/>
  <c r="Y10461" i="2"/>
  <c r="Y10462" i="2"/>
  <c r="Y10463" i="2"/>
  <c r="Y10464" i="2"/>
  <c r="Y10465" i="2"/>
  <c r="Y10466" i="2"/>
  <c r="Y10467" i="2"/>
  <c r="Y10468" i="2"/>
  <c r="Y10469" i="2"/>
  <c r="Y10470" i="2"/>
  <c r="Y10471" i="2"/>
  <c r="Y10472" i="2"/>
  <c r="Y10473" i="2"/>
  <c r="Y10474" i="2"/>
  <c r="Y10475" i="2"/>
  <c r="Y10476" i="2"/>
  <c r="Y10477" i="2"/>
  <c r="Y10478" i="2"/>
  <c r="Y10479" i="2"/>
  <c r="Y10480" i="2"/>
  <c r="Y10481" i="2"/>
  <c r="Y10482" i="2"/>
  <c r="Y10483" i="2"/>
  <c r="Y10484" i="2"/>
  <c r="Y10485" i="2"/>
  <c r="Y10486" i="2"/>
  <c r="Y10487" i="2"/>
  <c r="Y10488" i="2"/>
  <c r="Y10489" i="2"/>
  <c r="Y10490" i="2"/>
  <c r="Y10491" i="2"/>
  <c r="Y10492" i="2"/>
  <c r="Y10493" i="2"/>
  <c r="Y10494" i="2"/>
  <c r="Y10495" i="2"/>
  <c r="Y10496" i="2"/>
  <c r="Y10497" i="2"/>
  <c r="Y10498" i="2"/>
  <c r="Y10499" i="2"/>
  <c r="Y10500" i="2"/>
  <c r="Y10501" i="2"/>
  <c r="Y10502" i="2"/>
  <c r="Y10503" i="2"/>
  <c r="Y10504" i="2"/>
  <c r="Y10505" i="2"/>
  <c r="Y10506" i="2"/>
  <c r="Y10507" i="2"/>
  <c r="Y10508" i="2"/>
  <c r="Y10509" i="2"/>
  <c r="Y10510" i="2"/>
  <c r="Y10511" i="2"/>
  <c r="Y10512" i="2"/>
  <c r="Y10513" i="2"/>
  <c r="Y10514" i="2"/>
  <c r="Y10515" i="2"/>
  <c r="Y10516" i="2"/>
  <c r="Y10517" i="2"/>
  <c r="Y10518" i="2"/>
  <c r="Y10519" i="2"/>
  <c r="Y10520" i="2"/>
  <c r="Y10521" i="2"/>
  <c r="Y10522" i="2"/>
  <c r="Y10523" i="2"/>
  <c r="Y10524" i="2"/>
  <c r="Y10525" i="2"/>
  <c r="Y10526" i="2"/>
  <c r="Y10527" i="2"/>
  <c r="Y10528" i="2"/>
  <c r="Y10529" i="2"/>
  <c r="Y10530" i="2"/>
  <c r="Y10531" i="2"/>
  <c r="Y10532" i="2"/>
  <c r="Y10533" i="2"/>
  <c r="Y10534" i="2"/>
  <c r="Y10535" i="2"/>
  <c r="Y10536" i="2"/>
  <c r="Y10537" i="2"/>
  <c r="Y10538" i="2"/>
  <c r="Y10539" i="2"/>
  <c r="Y10540" i="2"/>
  <c r="Y10541" i="2"/>
  <c r="Y10542" i="2"/>
  <c r="Y10543" i="2"/>
  <c r="Y10544" i="2"/>
  <c r="Y10545" i="2"/>
  <c r="Y10546" i="2"/>
  <c r="Y10547" i="2"/>
  <c r="Y10548" i="2"/>
  <c r="Y10549" i="2"/>
  <c r="Y10550" i="2"/>
  <c r="Y10551" i="2"/>
  <c r="Y10552" i="2"/>
  <c r="Y10553" i="2"/>
  <c r="Y10554" i="2"/>
  <c r="Y10555" i="2"/>
  <c r="Y10556" i="2"/>
  <c r="Y10557" i="2"/>
  <c r="Y10558" i="2"/>
  <c r="Y10559" i="2"/>
  <c r="Y10560" i="2"/>
  <c r="Y10561" i="2"/>
  <c r="Y10562" i="2"/>
  <c r="Y10563" i="2"/>
  <c r="Y10564" i="2"/>
  <c r="Y10565" i="2"/>
  <c r="Y10566" i="2"/>
  <c r="Y10567" i="2"/>
  <c r="Y10568" i="2"/>
  <c r="Y10569" i="2"/>
  <c r="Y10570" i="2"/>
  <c r="Y10571" i="2"/>
  <c r="Y10572" i="2"/>
  <c r="Y10573" i="2"/>
  <c r="Y10574" i="2"/>
  <c r="Y10575" i="2"/>
  <c r="Y10576" i="2"/>
  <c r="Y10577" i="2"/>
  <c r="Y10578" i="2"/>
  <c r="Y10579" i="2"/>
  <c r="Y10580" i="2"/>
  <c r="Y10581" i="2"/>
  <c r="Y10582" i="2"/>
  <c r="Y10583" i="2"/>
  <c r="Y10584" i="2"/>
  <c r="Y10585" i="2"/>
  <c r="Y10586" i="2"/>
  <c r="Y10587" i="2"/>
  <c r="Y10588" i="2"/>
  <c r="Y10589" i="2"/>
  <c r="Y10590" i="2"/>
  <c r="Y10591" i="2"/>
  <c r="Y10592" i="2"/>
  <c r="Y10593" i="2"/>
  <c r="Y10594" i="2"/>
  <c r="Y10595" i="2"/>
  <c r="Y10596" i="2"/>
  <c r="Y10597" i="2"/>
  <c r="Y10598" i="2"/>
  <c r="Y10599" i="2"/>
  <c r="Y10600" i="2"/>
  <c r="Y10601" i="2"/>
  <c r="Y10602" i="2"/>
  <c r="Y10603" i="2"/>
  <c r="Y10604" i="2"/>
  <c r="Y10605" i="2"/>
  <c r="Y10606" i="2"/>
  <c r="Y10607" i="2"/>
  <c r="Y10608" i="2"/>
  <c r="Y10609" i="2"/>
  <c r="Y10610" i="2"/>
  <c r="Y10611" i="2"/>
  <c r="Y10612" i="2"/>
  <c r="Y10613" i="2"/>
  <c r="Y10614" i="2"/>
  <c r="Y10615" i="2"/>
  <c r="Y10616" i="2"/>
  <c r="Y10617" i="2"/>
  <c r="Y10618" i="2"/>
  <c r="Y10619" i="2"/>
  <c r="Y10620" i="2"/>
  <c r="Y10621" i="2"/>
  <c r="Y10622" i="2"/>
  <c r="Y10623" i="2"/>
  <c r="Y10624" i="2"/>
  <c r="Y10625" i="2"/>
  <c r="Y10626" i="2"/>
  <c r="Y10627" i="2"/>
  <c r="Y10628" i="2"/>
  <c r="Y10629" i="2"/>
  <c r="Y10630" i="2"/>
  <c r="Y10631" i="2"/>
  <c r="Y10632" i="2"/>
  <c r="Y10633" i="2"/>
  <c r="Y10634" i="2"/>
  <c r="Y10635" i="2"/>
  <c r="Y10636" i="2"/>
  <c r="Y10637" i="2"/>
  <c r="Y10638" i="2"/>
  <c r="Y10639" i="2"/>
  <c r="Y10640" i="2"/>
  <c r="Y10641" i="2"/>
  <c r="Y10642" i="2"/>
  <c r="Y10643" i="2"/>
  <c r="Y10644" i="2"/>
  <c r="Y10645" i="2"/>
  <c r="Y10646" i="2"/>
  <c r="Y10647" i="2"/>
  <c r="Y10648" i="2"/>
  <c r="Y10649" i="2"/>
  <c r="Y10650" i="2"/>
  <c r="Y10651" i="2"/>
  <c r="Y10652" i="2"/>
  <c r="Y10653" i="2"/>
  <c r="Y10654" i="2"/>
  <c r="Y10655" i="2"/>
  <c r="Y10656" i="2"/>
  <c r="Y10657" i="2"/>
  <c r="Y10658" i="2"/>
  <c r="Y10659" i="2"/>
  <c r="Y10660" i="2"/>
  <c r="Y10661" i="2"/>
  <c r="Y10662" i="2"/>
  <c r="Y10663" i="2"/>
  <c r="Y10664" i="2"/>
  <c r="Y10665" i="2"/>
  <c r="Y10666" i="2"/>
  <c r="Y10667" i="2"/>
  <c r="Y10668" i="2"/>
  <c r="Y10669" i="2"/>
  <c r="Y10670" i="2"/>
  <c r="Y10671" i="2"/>
  <c r="Y10672" i="2"/>
  <c r="Y10673" i="2"/>
  <c r="Y10674" i="2"/>
  <c r="Y10675" i="2"/>
  <c r="Y10676" i="2"/>
  <c r="Y10677" i="2"/>
  <c r="Y10678" i="2"/>
  <c r="Y10679" i="2"/>
  <c r="Y10680" i="2"/>
  <c r="Y10681" i="2"/>
  <c r="Y10682" i="2"/>
  <c r="Y10683" i="2"/>
  <c r="Y10684" i="2"/>
  <c r="Y10685" i="2"/>
  <c r="Y10686" i="2"/>
  <c r="Y10687" i="2"/>
  <c r="Y10688" i="2"/>
  <c r="Y10689" i="2"/>
  <c r="Y10690" i="2"/>
  <c r="Y10691" i="2"/>
  <c r="Y10692" i="2"/>
  <c r="Y10693" i="2"/>
  <c r="Y10694" i="2"/>
  <c r="Y10695" i="2"/>
  <c r="Y10696" i="2"/>
  <c r="Y10697" i="2"/>
  <c r="Y10698" i="2"/>
  <c r="Y10699" i="2"/>
  <c r="Y10700" i="2"/>
  <c r="Y10701" i="2"/>
  <c r="Y10702" i="2"/>
  <c r="Y10703" i="2"/>
  <c r="Y10704" i="2"/>
  <c r="Y10705" i="2"/>
  <c r="Y10706" i="2"/>
  <c r="Y10707" i="2"/>
  <c r="Y10708" i="2"/>
  <c r="Y10709" i="2"/>
  <c r="Y10710" i="2"/>
  <c r="Y10711" i="2"/>
  <c r="Y10712" i="2"/>
  <c r="Y10713" i="2"/>
  <c r="Y10714" i="2"/>
  <c r="Y10715" i="2"/>
  <c r="Y10716" i="2"/>
  <c r="Y10717" i="2"/>
  <c r="Y10718" i="2"/>
  <c r="Y10719" i="2"/>
  <c r="Y10720" i="2"/>
  <c r="Y10721" i="2"/>
  <c r="Y10722" i="2"/>
  <c r="Y10723" i="2"/>
  <c r="Y10724" i="2"/>
  <c r="Y10725" i="2"/>
  <c r="Y10726" i="2"/>
  <c r="Y10727" i="2"/>
  <c r="Y10728" i="2"/>
  <c r="Y10729" i="2"/>
  <c r="Y10730" i="2"/>
  <c r="Y10731" i="2"/>
  <c r="Y10732" i="2"/>
  <c r="Y10733" i="2"/>
  <c r="Y10734" i="2"/>
  <c r="Y10735" i="2"/>
  <c r="Y10736" i="2"/>
  <c r="Y10737" i="2"/>
  <c r="Y10738" i="2"/>
  <c r="Y10739" i="2"/>
  <c r="Y10740" i="2"/>
  <c r="Y10741" i="2"/>
  <c r="Y10742" i="2"/>
  <c r="Y10743" i="2"/>
  <c r="Y10744" i="2"/>
  <c r="Y10745" i="2"/>
  <c r="Y10746" i="2"/>
  <c r="Y10747" i="2"/>
  <c r="Y10748" i="2"/>
  <c r="Y10749" i="2"/>
  <c r="Y10750" i="2"/>
  <c r="Y10751" i="2"/>
  <c r="Y10752" i="2"/>
  <c r="Y10753" i="2"/>
  <c r="Y10754" i="2"/>
  <c r="Y10755" i="2"/>
  <c r="Y10756" i="2"/>
  <c r="Y10757" i="2"/>
  <c r="Y10758" i="2"/>
  <c r="Y10759" i="2"/>
  <c r="Y10760" i="2"/>
  <c r="Y10761" i="2"/>
  <c r="Y10762" i="2"/>
  <c r="Y10763" i="2"/>
  <c r="Y10764" i="2"/>
  <c r="Y10765" i="2"/>
  <c r="Y10766" i="2"/>
  <c r="Y10767" i="2"/>
  <c r="Y10768" i="2"/>
  <c r="Y10769" i="2"/>
  <c r="Y10770" i="2"/>
  <c r="Y10771" i="2"/>
  <c r="Y10772" i="2"/>
  <c r="Y10773" i="2"/>
  <c r="Y10774" i="2"/>
  <c r="Y10775" i="2"/>
  <c r="Y10776" i="2"/>
  <c r="Y10777" i="2"/>
  <c r="Y10778" i="2"/>
  <c r="Y10779" i="2"/>
  <c r="Y10780" i="2"/>
  <c r="Y10781" i="2"/>
  <c r="Y10782" i="2"/>
  <c r="Y10783" i="2"/>
  <c r="Y10784" i="2"/>
  <c r="Y10785" i="2"/>
  <c r="Y10786" i="2"/>
  <c r="Y10787" i="2"/>
  <c r="Y10788" i="2"/>
  <c r="Y10789" i="2"/>
  <c r="Y10790" i="2"/>
  <c r="Y10791" i="2"/>
  <c r="Y10792" i="2"/>
  <c r="Y10793" i="2"/>
  <c r="Y10794" i="2"/>
  <c r="Y10795" i="2"/>
  <c r="Y10796" i="2"/>
  <c r="Y10797" i="2"/>
  <c r="Y10798" i="2"/>
  <c r="Y10799" i="2"/>
  <c r="Y10800" i="2"/>
  <c r="Y10801" i="2"/>
  <c r="Y10802" i="2"/>
  <c r="Y10803" i="2"/>
  <c r="Y10804" i="2"/>
  <c r="Y10805" i="2"/>
  <c r="Y10806" i="2"/>
  <c r="Y10807" i="2"/>
  <c r="Y10808" i="2"/>
  <c r="Y10809" i="2"/>
  <c r="Y10810" i="2"/>
  <c r="Y10811" i="2"/>
  <c r="Y10812" i="2"/>
  <c r="Y10813" i="2"/>
  <c r="Y10814" i="2"/>
  <c r="Y10815" i="2"/>
  <c r="Y10816" i="2"/>
  <c r="Y10817" i="2"/>
  <c r="Y10818" i="2"/>
  <c r="Y10819" i="2"/>
  <c r="Y10820" i="2"/>
  <c r="Y10821" i="2"/>
  <c r="Y10822" i="2"/>
  <c r="Y10823" i="2"/>
  <c r="Y10824" i="2"/>
  <c r="Y10825" i="2"/>
  <c r="Y10826" i="2"/>
  <c r="Y10827" i="2"/>
  <c r="Y10828" i="2"/>
  <c r="Y10829" i="2"/>
  <c r="Y10830" i="2"/>
  <c r="Y10831" i="2"/>
  <c r="Y10832" i="2"/>
  <c r="Y10833" i="2"/>
  <c r="Y10834" i="2"/>
  <c r="Y10835" i="2"/>
  <c r="Y10836" i="2"/>
  <c r="Y10837" i="2"/>
  <c r="Y10838" i="2"/>
  <c r="Y10839" i="2"/>
  <c r="Y10840" i="2"/>
  <c r="Y10841" i="2"/>
  <c r="Y10842" i="2"/>
  <c r="Y10843" i="2"/>
  <c r="Y10844" i="2"/>
  <c r="Y10845" i="2"/>
  <c r="Y10846" i="2"/>
  <c r="Y10847" i="2"/>
  <c r="Y10848" i="2"/>
  <c r="Y10849" i="2"/>
  <c r="Y10850" i="2"/>
  <c r="Y10851" i="2"/>
  <c r="Y10852" i="2"/>
  <c r="Y10853" i="2"/>
  <c r="Y10854" i="2"/>
  <c r="Y10855" i="2"/>
  <c r="Y10856" i="2"/>
  <c r="Y10857" i="2"/>
  <c r="Y10858" i="2"/>
  <c r="Y10859" i="2"/>
  <c r="Y10860" i="2"/>
  <c r="Y10861" i="2"/>
  <c r="Y10862" i="2"/>
  <c r="Y10863" i="2"/>
  <c r="Y10864" i="2"/>
  <c r="Y10865" i="2"/>
  <c r="Y10866" i="2"/>
  <c r="Y10867" i="2"/>
  <c r="Y10868" i="2"/>
  <c r="Y10869" i="2"/>
  <c r="Y10870" i="2"/>
  <c r="Y10871" i="2"/>
  <c r="Y10872" i="2"/>
  <c r="Y10873" i="2"/>
  <c r="Y10874" i="2"/>
  <c r="Y10875" i="2"/>
  <c r="Y10876" i="2"/>
  <c r="Y10877" i="2"/>
  <c r="Y10878" i="2"/>
  <c r="Y10879" i="2"/>
  <c r="Y10880" i="2"/>
  <c r="Y10881" i="2"/>
  <c r="Y10882" i="2"/>
  <c r="Y10883" i="2"/>
  <c r="Y10884" i="2"/>
  <c r="Y10885" i="2"/>
  <c r="Y10886" i="2"/>
  <c r="Y10887" i="2"/>
  <c r="Y10888" i="2"/>
  <c r="Y10889" i="2"/>
  <c r="Y10890" i="2"/>
  <c r="Y10891" i="2"/>
  <c r="Y10892" i="2"/>
  <c r="Y10893" i="2"/>
  <c r="Y10894" i="2"/>
  <c r="Y10895" i="2"/>
  <c r="Y10896" i="2"/>
  <c r="Y10897" i="2"/>
  <c r="Y10898" i="2"/>
  <c r="Y10899" i="2"/>
  <c r="Y10900" i="2"/>
  <c r="Y10901" i="2"/>
  <c r="Y10902" i="2"/>
  <c r="Y10903" i="2"/>
  <c r="Y10904" i="2"/>
  <c r="Y10905" i="2"/>
  <c r="Y10906" i="2"/>
  <c r="Y10907" i="2"/>
  <c r="Y10908" i="2"/>
  <c r="Y10909" i="2"/>
  <c r="Y10910" i="2"/>
  <c r="Y10911" i="2"/>
  <c r="Y10912" i="2"/>
  <c r="Y10913" i="2"/>
  <c r="Y10914" i="2"/>
  <c r="Y10915" i="2"/>
  <c r="Y10916" i="2"/>
  <c r="Y10917" i="2"/>
  <c r="Y10918" i="2"/>
  <c r="Y10919" i="2"/>
  <c r="Y10920" i="2"/>
  <c r="Y10921" i="2"/>
  <c r="Y10922" i="2"/>
  <c r="Y10923" i="2"/>
  <c r="Y10924" i="2"/>
  <c r="Y10925" i="2"/>
  <c r="Y10926" i="2"/>
  <c r="Y10927" i="2"/>
  <c r="Y10928" i="2"/>
  <c r="Y10929" i="2"/>
  <c r="Y10930" i="2"/>
  <c r="Y10931" i="2"/>
  <c r="Y10932" i="2"/>
  <c r="Y10933" i="2"/>
  <c r="Y10934" i="2"/>
  <c r="Y10935" i="2"/>
  <c r="Y10936" i="2"/>
  <c r="Y10937" i="2"/>
  <c r="Y10938" i="2"/>
  <c r="Y10939" i="2"/>
  <c r="Y10940" i="2"/>
  <c r="Y10941" i="2"/>
  <c r="Y10942" i="2"/>
  <c r="Y10943" i="2"/>
  <c r="Y10944" i="2"/>
  <c r="Y10945" i="2"/>
  <c r="Y10946" i="2"/>
  <c r="Y10947" i="2"/>
  <c r="Y10948" i="2"/>
  <c r="Y10949" i="2"/>
  <c r="Y10950" i="2"/>
  <c r="Y10951" i="2"/>
  <c r="Y10952" i="2"/>
  <c r="Y10953" i="2"/>
  <c r="Y10954" i="2"/>
  <c r="Y10955" i="2"/>
  <c r="Y10956" i="2"/>
  <c r="Y10957" i="2"/>
  <c r="Y10958" i="2"/>
  <c r="Y10959" i="2"/>
  <c r="Y10960" i="2"/>
  <c r="Y10961" i="2"/>
  <c r="Y10962" i="2"/>
  <c r="Y10963" i="2"/>
  <c r="Y10964" i="2"/>
  <c r="Y10965" i="2"/>
  <c r="Y10966" i="2"/>
  <c r="Y10967" i="2"/>
  <c r="Y10968" i="2"/>
  <c r="Y10969" i="2"/>
  <c r="Y10970" i="2"/>
  <c r="Y10971" i="2"/>
  <c r="Y10972" i="2"/>
  <c r="Y10973" i="2"/>
  <c r="Y10974" i="2"/>
  <c r="Y10975" i="2"/>
  <c r="Y10976" i="2"/>
  <c r="Y10977" i="2"/>
  <c r="Y10978" i="2"/>
  <c r="Y10979" i="2"/>
  <c r="Y10980" i="2"/>
  <c r="Y10981" i="2"/>
  <c r="Y10982" i="2"/>
  <c r="Y10983" i="2"/>
  <c r="Y10984" i="2"/>
  <c r="Y10985" i="2"/>
  <c r="Y10986" i="2"/>
  <c r="Y10987" i="2"/>
  <c r="Y10988" i="2"/>
  <c r="Y10989" i="2"/>
  <c r="Y10990" i="2"/>
  <c r="Y10991" i="2"/>
  <c r="Y10992" i="2"/>
  <c r="Y10993" i="2"/>
  <c r="Y10994" i="2"/>
  <c r="Y10995" i="2"/>
  <c r="Y10996" i="2"/>
  <c r="Y10997" i="2"/>
  <c r="Y10998" i="2"/>
  <c r="Y10999" i="2"/>
  <c r="Y11000" i="2"/>
  <c r="Y11001" i="2"/>
  <c r="Y11002" i="2"/>
  <c r="Y11003" i="2"/>
  <c r="Y11004" i="2"/>
  <c r="Y11005" i="2"/>
  <c r="Y11006" i="2"/>
  <c r="Y11007" i="2"/>
  <c r="Y11008" i="2"/>
  <c r="Y11009" i="2"/>
  <c r="Y11010" i="2"/>
  <c r="Y11011" i="2"/>
  <c r="Y11012" i="2"/>
  <c r="Y11013" i="2"/>
  <c r="Y11014" i="2"/>
  <c r="Y11015" i="2"/>
  <c r="Y11016" i="2"/>
  <c r="Y11017" i="2"/>
  <c r="Y11018" i="2"/>
  <c r="Y11019" i="2"/>
  <c r="Y11020" i="2"/>
  <c r="Y11021" i="2"/>
  <c r="Y11022" i="2"/>
  <c r="Y11023" i="2"/>
  <c r="Y11024" i="2"/>
  <c r="Y11025" i="2"/>
  <c r="Y11026" i="2"/>
  <c r="Y11027" i="2"/>
  <c r="Y11028" i="2"/>
  <c r="Y11029" i="2"/>
  <c r="Y11030" i="2"/>
  <c r="Y11031" i="2"/>
  <c r="Y11032" i="2"/>
  <c r="Y11033" i="2"/>
  <c r="Y11034" i="2"/>
  <c r="Y11035" i="2"/>
  <c r="Y11036" i="2"/>
  <c r="Y11037" i="2"/>
  <c r="Y11038" i="2"/>
  <c r="Y11039" i="2"/>
  <c r="Y11040" i="2"/>
  <c r="Y11041" i="2"/>
  <c r="Y11042" i="2"/>
  <c r="Y11043" i="2"/>
  <c r="Y11044" i="2"/>
  <c r="Y11045" i="2"/>
  <c r="Y11046" i="2"/>
  <c r="Y11047" i="2"/>
  <c r="Y11048" i="2"/>
  <c r="Y11049" i="2"/>
  <c r="Y11050" i="2"/>
  <c r="Y11051" i="2"/>
  <c r="Y11052" i="2"/>
  <c r="Y11053" i="2"/>
  <c r="Y11054" i="2"/>
  <c r="Y11055" i="2"/>
  <c r="Y11056" i="2"/>
  <c r="Y11057" i="2"/>
  <c r="Y11058" i="2"/>
  <c r="Y11059" i="2"/>
  <c r="Y11060" i="2"/>
  <c r="Y11061" i="2"/>
  <c r="Y11062" i="2"/>
  <c r="Y11063" i="2"/>
  <c r="Y11064" i="2"/>
  <c r="Y11065" i="2"/>
  <c r="Y11066" i="2"/>
  <c r="Y11067" i="2"/>
  <c r="Y11068" i="2"/>
  <c r="Y11069" i="2"/>
  <c r="Y11070" i="2"/>
  <c r="Y11071" i="2"/>
  <c r="Y11072" i="2"/>
  <c r="Y11073" i="2"/>
  <c r="Y11074" i="2"/>
  <c r="Y11075" i="2"/>
  <c r="Y11076" i="2"/>
  <c r="Y11077" i="2"/>
  <c r="Y11078" i="2"/>
  <c r="Y11079" i="2"/>
  <c r="Y11080" i="2"/>
  <c r="Y11081" i="2"/>
  <c r="Y11082" i="2"/>
  <c r="Y11083" i="2"/>
  <c r="Y11084" i="2"/>
  <c r="Y11085" i="2"/>
  <c r="Y11086" i="2"/>
  <c r="Y11087" i="2"/>
  <c r="Y11088" i="2"/>
  <c r="Y11089" i="2"/>
  <c r="Y11090" i="2"/>
  <c r="Y11091" i="2"/>
  <c r="Y11092" i="2"/>
  <c r="Y11093" i="2"/>
  <c r="Y11094" i="2"/>
  <c r="Y11095" i="2"/>
  <c r="Y11096" i="2"/>
  <c r="Y11097" i="2"/>
  <c r="Y11098" i="2"/>
  <c r="Y11099" i="2"/>
  <c r="Y11100" i="2"/>
  <c r="Y11101" i="2"/>
  <c r="Y11102" i="2"/>
  <c r="Y11103" i="2"/>
  <c r="Y11104" i="2"/>
  <c r="Y11105" i="2"/>
  <c r="Y11106" i="2"/>
  <c r="Y11107" i="2"/>
  <c r="Y11108" i="2"/>
  <c r="Y11109" i="2"/>
  <c r="Y11110" i="2"/>
  <c r="Y11111" i="2"/>
  <c r="Y11112" i="2"/>
  <c r="Y11113" i="2"/>
  <c r="Y11114" i="2"/>
  <c r="Y11115" i="2"/>
  <c r="Y11116" i="2"/>
  <c r="Y11117" i="2"/>
  <c r="Y11118" i="2"/>
  <c r="Y11119" i="2"/>
  <c r="Y11120" i="2"/>
  <c r="Y11121" i="2"/>
  <c r="Y11122" i="2"/>
  <c r="Y11123" i="2"/>
  <c r="Y11124" i="2"/>
  <c r="Y11125" i="2"/>
  <c r="Y11126" i="2"/>
  <c r="Y11127" i="2"/>
  <c r="Y11128" i="2"/>
  <c r="Y11129" i="2"/>
  <c r="Y11130" i="2"/>
  <c r="Y11131" i="2"/>
  <c r="Y11132" i="2"/>
  <c r="Y11133" i="2"/>
  <c r="Y11134" i="2"/>
  <c r="Y11135" i="2"/>
  <c r="Y11136" i="2"/>
  <c r="Y11137" i="2"/>
  <c r="Y11138" i="2"/>
  <c r="Y11139" i="2"/>
  <c r="Y11140" i="2"/>
  <c r="Y11141" i="2"/>
  <c r="Y11142" i="2"/>
  <c r="Y11143" i="2"/>
  <c r="Y11144" i="2"/>
  <c r="Y11145" i="2"/>
  <c r="Y11146" i="2"/>
  <c r="Y11147" i="2"/>
  <c r="Y11148" i="2"/>
  <c r="Y11149" i="2"/>
  <c r="Y11150" i="2"/>
  <c r="Y11151" i="2"/>
  <c r="Y11152" i="2"/>
  <c r="Y11153" i="2"/>
  <c r="Y11154" i="2"/>
  <c r="Y11155" i="2"/>
  <c r="Y11156" i="2"/>
  <c r="Y11157" i="2"/>
  <c r="Y11158" i="2"/>
  <c r="Y11159" i="2"/>
  <c r="Y11160" i="2"/>
  <c r="Y11161" i="2"/>
  <c r="Y11162" i="2"/>
  <c r="Y11163" i="2"/>
  <c r="Y11164" i="2"/>
  <c r="Y11165" i="2"/>
  <c r="Y11166" i="2"/>
  <c r="Y11167" i="2"/>
  <c r="Y11168" i="2"/>
  <c r="Y11169" i="2"/>
  <c r="Y11170" i="2"/>
  <c r="Y11171" i="2"/>
  <c r="Y11172" i="2"/>
  <c r="Y11173" i="2"/>
  <c r="Y11174" i="2"/>
  <c r="Y11175" i="2"/>
  <c r="Y11176" i="2"/>
  <c r="Y11177" i="2"/>
  <c r="Y11178" i="2"/>
  <c r="Y11179" i="2"/>
  <c r="Y11180" i="2"/>
  <c r="Y11181" i="2"/>
  <c r="Y11182" i="2"/>
  <c r="Y11183" i="2"/>
  <c r="Y11184" i="2"/>
  <c r="Y11185" i="2"/>
  <c r="Y11186" i="2"/>
  <c r="Y11187" i="2"/>
  <c r="Y11188" i="2"/>
  <c r="Y11189" i="2"/>
  <c r="Y11190" i="2"/>
  <c r="Y11191" i="2"/>
  <c r="Y11192" i="2"/>
  <c r="Y11193" i="2"/>
  <c r="Y11194" i="2"/>
  <c r="Y11195" i="2"/>
  <c r="Y11196" i="2"/>
  <c r="Y11197" i="2"/>
  <c r="Y11198" i="2"/>
  <c r="Y11199" i="2"/>
  <c r="Y11200" i="2"/>
  <c r="Y11201" i="2"/>
  <c r="Y11202" i="2"/>
  <c r="Y11203" i="2"/>
  <c r="Y11204" i="2"/>
  <c r="Y11205" i="2"/>
  <c r="Y11206" i="2"/>
  <c r="Y11207" i="2"/>
  <c r="Y11208" i="2"/>
  <c r="Y11209" i="2"/>
  <c r="Y11210" i="2"/>
  <c r="Y11211" i="2"/>
  <c r="Y11212" i="2"/>
  <c r="Y11213" i="2"/>
  <c r="Y11214" i="2"/>
  <c r="Y11215" i="2"/>
  <c r="Y11216" i="2"/>
  <c r="Y11217" i="2"/>
  <c r="Y11218" i="2"/>
  <c r="Y11219" i="2"/>
  <c r="Y11220" i="2"/>
  <c r="Y11221" i="2"/>
  <c r="Y11222" i="2"/>
  <c r="Y11223" i="2"/>
  <c r="Y11224" i="2"/>
  <c r="Y11225" i="2"/>
  <c r="Y11226" i="2"/>
  <c r="Y11227" i="2"/>
  <c r="Y11228" i="2"/>
  <c r="Y11229" i="2"/>
  <c r="Y11230" i="2"/>
  <c r="Y11231" i="2"/>
  <c r="Y11232" i="2"/>
  <c r="Y11233" i="2"/>
  <c r="Y11234" i="2"/>
  <c r="Y11235" i="2"/>
  <c r="Y11236" i="2"/>
  <c r="Y11237" i="2"/>
  <c r="Y11238" i="2"/>
  <c r="Y11239" i="2"/>
  <c r="Y11240" i="2"/>
  <c r="Y11241" i="2"/>
  <c r="Y11242" i="2"/>
  <c r="Y11243" i="2"/>
  <c r="Y11244" i="2"/>
  <c r="Y11245" i="2"/>
  <c r="Y11246" i="2"/>
  <c r="Y11247" i="2"/>
  <c r="Y11248" i="2"/>
  <c r="Y11249" i="2"/>
  <c r="Y11250" i="2"/>
  <c r="Y11251" i="2"/>
  <c r="Y11252" i="2"/>
  <c r="Y11253" i="2"/>
  <c r="Y11254" i="2"/>
  <c r="Y11255" i="2"/>
  <c r="Y11256" i="2"/>
  <c r="Y11257" i="2"/>
  <c r="Y11258" i="2"/>
  <c r="Y11259" i="2"/>
  <c r="Y11260" i="2"/>
  <c r="Y11261" i="2"/>
  <c r="Y11262" i="2"/>
  <c r="Y11263" i="2"/>
  <c r="Y11264" i="2"/>
  <c r="Y11265" i="2"/>
  <c r="Y11266" i="2"/>
  <c r="Y11267" i="2"/>
  <c r="Y11268" i="2"/>
  <c r="Y11269" i="2"/>
  <c r="Y11270" i="2"/>
  <c r="Y11271" i="2"/>
  <c r="Y11272" i="2"/>
  <c r="Y11273" i="2"/>
  <c r="Y11274" i="2"/>
  <c r="Y11275" i="2"/>
  <c r="Y11276" i="2"/>
  <c r="Y11277" i="2"/>
  <c r="Y11278" i="2"/>
  <c r="Y11279" i="2"/>
  <c r="Y11280" i="2"/>
  <c r="Y11281" i="2"/>
  <c r="Y11282" i="2"/>
  <c r="Y11283" i="2"/>
  <c r="Y11284" i="2"/>
  <c r="Y11285" i="2"/>
  <c r="Y11286" i="2"/>
  <c r="Y11287" i="2"/>
  <c r="Y11288" i="2"/>
  <c r="Y11289" i="2"/>
  <c r="Y11290" i="2"/>
  <c r="Y11291" i="2"/>
  <c r="Y11292" i="2"/>
  <c r="Y11293" i="2"/>
  <c r="Y11294" i="2"/>
  <c r="Y11295" i="2"/>
  <c r="Y11296" i="2"/>
  <c r="Y11297" i="2"/>
  <c r="Y11298" i="2"/>
  <c r="Y11299" i="2"/>
  <c r="Y11300" i="2"/>
  <c r="Y11301" i="2"/>
  <c r="Y11302" i="2"/>
  <c r="Y11303" i="2"/>
  <c r="Y11304" i="2"/>
  <c r="Y11305" i="2"/>
  <c r="Y11306" i="2"/>
  <c r="Y11307" i="2"/>
  <c r="Y11308" i="2"/>
  <c r="Y11309" i="2"/>
  <c r="Y11310" i="2"/>
  <c r="Y11311" i="2"/>
  <c r="Y11312" i="2"/>
  <c r="Y11313" i="2"/>
  <c r="Y11314" i="2"/>
  <c r="Y11315" i="2"/>
  <c r="Y11316" i="2"/>
  <c r="Y11317" i="2"/>
  <c r="Y11318" i="2"/>
  <c r="Y11319" i="2"/>
  <c r="Y11320" i="2"/>
  <c r="Y11321" i="2"/>
  <c r="Y11322" i="2"/>
  <c r="Y11323" i="2"/>
  <c r="Y11324" i="2"/>
  <c r="Y11325" i="2"/>
  <c r="Y11326" i="2"/>
  <c r="Y11327" i="2"/>
  <c r="Y11328" i="2"/>
  <c r="Y11329" i="2"/>
  <c r="Y11330" i="2"/>
  <c r="Y11331" i="2"/>
  <c r="Y11332" i="2"/>
  <c r="Y11333" i="2"/>
  <c r="Y11334" i="2"/>
  <c r="Y11335" i="2"/>
  <c r="Y11336" i="2"/>
  <c r="Y11337" i="2"/>
  <c r="Y11338" i="2"/>
  <c r="Y11339" i="2"/>
  <c r="Y11340" i="2"/>
  <c r="Y11341" i="2"/>
  <c r="Y11342" i="2"/>
  <c r="Y11343" i="2"/>
  <c r="Y11344" i="2"/>
  <c r="Y11345" i="2"/>
  <c r="Y11346" i="2"/>
  <c r="Y11347" i="2"/>
  <c r="Y11348" i="2"/>
  <c r="Y11349" i="2"/>
  <c r="Y11350" i="2"/>
  <c r="Y11351" i="2"/>
  <c r="Y11352" i="2"/>
  <c r="Y11353" i="2"/>
  <c r="Y11354" i="2"/>
  <c r="Y11355" i="2"/>
  <c r="Y11356" i="2"/>
  <c r="Y11357" i="2"/>
  <c r="Y11358" i="2"/>
  <c r="Y11359" i="2"/>
  <c r="Y11360" i="2"/>
  <c r="Y11361" i="2"/>
  <c r="Y11362" i="2"/>
  <c r="Y11363" i="2"/>
  <c r="Y11364" i="2"/>
  <c r="Y11365" i="2"/>
  <c r="Y11366" i="2"/>
  <c r="Y11367" i="2"/>
  <c r="Y11368" i="2"/>
  <c r="Y11369" i="2"/>
  <c r="Y11370" i="2"/>
  <c r="Y11371" i="2"/>
  <c r="Y11372" i="2"/>
  <c r="Y11373" i="2"/>
  <c r="Y11374" i="2"/>
  <c r="Y11375" i="2"/>
  <c r="Y11376" i="2"/>
  <c r="Y11377" i="2"/>
  <c r="Y11378" i="2"/>
  <c r="Y11379" i="2"/>
  <c r="Y11380" i="2"/>
  <c r="Y11381" i="2"/>
  <c r="Y11382" i="2"/>
  <c r="Y11383" i="2"/>
  <c r="Y11384" i="2"/>
  <c r="Y11385" i="2"/>
  <c r="Y11386" i="2"/>
  <c r="Y11387" i="2"/>
  <c r="Y11388" i="2"/>
  <c r="Y11389" i="2"/>
  <c r="Y11390" i="2"/>
  <c r="Y11391" i="2"/>
  <c r="Y11392" i="2"/>
  <c r="Y11393" i="2"/>
  <c r="Y11394" i="2"/>
  <c r="Y11395" i="2"/>
  <c r="Y11396" i="2"/>
  <c r="Y11397" i="2"/>
  <c r="Y11398" i="2"/>
  <c r="Y11399" i="2"/>
  <c r="Y11400" i="2"/>
  <c r="Y11401" i="2"/>
  <c r="Y11402" i="2"/>
  <c r="Y11403" i="2"/>
  <c r="Y11404" i="2"/>
  <c r="Y11405" i="2"/>
  <c r="Y11406" i="2"/>
  <c r="Y11407" i="2"/>
  <c r="Y11408" i="2"/>
  <c r="Y11409" i="2"/>
  <c r="Y11410" i="2"/>
  <c r="Y11411" i="2"/>
  <c r="Y11412" i="2"/>
  <c r="Y11413" i="2"/>
  <c r="Y11414" i="2"/>
  <c r="Y11415" i="2"/>
  <c r="Y11416" i="2"/>
  <c r="Y11417" i="2"/>
  <c r="Y11418" i="2"/>
  <c r="Y11419" i="2"/>
  <c r="Y11420" i="2"/>
  <c r="Y11421" i="2"/>
  <c r="Y11422" i="2"/>
  <c r="Y11423" i="2"/>
  <c r="Y11424" i="2"/>
  <c r="Y11425" i="2"/>
  <c r="Y11426" i="2"/>
  <c r="Y11427" i="2"/>
  <c r="Y11428" i="2"/>
  <c r="Y11429" i="2"/>
  <c r="Y11430" i="2"/>
  <c r="Y11431" i="2"/>
  <c r="Y11432" i="2"/>
  <c r="Y11433" i="2"/>
  <c r="Y11434" i="2"/>
  <c r="Y11435" i="2"/>
  <c r="Y11436" i="2"/>
  <c r="Y11437" i="2"/>
  <c r="Y11438" i="2"/>
  <c r="Y11439" i="2"/>
  <c r="Y11440" i="2"/>
  <c r="Y11441" i="2"/>
  <c r="Y11442" i="2"/>
  <c r="Y11443" i="2"/>
  <c r="Y11444" i="2"/>
  <c r="Y11445" i="2"/>
  <c r="Y11446" i="2"/>
  <c r="Y11447" i="2"/>
  <c r="Y11448" i="2"/>
  <c r="Y11449" i="2"/>
  <c r="Y11450" i="2"/>
  <c r="Y11451" i="2"/>
  <c r="Y11452" i="2"/>
  <c r="Y11453" i="2"/>
  <c r="Y11454" i="2"/>
  <c r="Y11455" i="2"/>
  <c r="Y11456" i="2"/>
  <c r="Y11457" i="2"/>
  <c r="Y11458" i="2"/>
  <c r="Y11459" i="2"/>
  <c r="Y11460" i="2"/>
  <c r="Y11461" i="2"/>
  <c r="Y11462" i="2"/>
  <c r="Y11463" i="2"/>
  <c r="Y11464" i="2"/>
  <c r="Y11465" i="2"/>
  <c r="Y11466" i="2"/>
  <c r="Y11467" i="2"/>
  <c r="Y11468" i="2"/>
  <c r="Y11469" i="2"/>
  <c r="Y11470" i="2"/>
  <c r="Y11471" i="2"/>
  <c r="Y11472" i="2"/>
  <c r="Y11473" i="2"/>
  <c r="Y11474" i="2"/>
  <c r="Y11475" i="2"/>
  <c r="Y11476" i="2"/>
  <c r="Y11477" i="2"/>
  <c r="Y11478" i="2"/>
  <c r="Y11479" i="2"/>
  <c r="Y11480" i="2"/>
  <c r="Y11481" i="2"/>
  <c r="Y11482" i="2"/>
  <c r="Y11483" i="2"/>
  <c r="Y11484" i="2"/>
  <c r="Y11485" i="2"/>
  <c r="Y11486" i="2"/>
  <c r="Y11487" i="2"/>
  <c r="Y11488" i="2"/>
  <c r="Y11489" i="2"/>
  <c r="Y11490" i="2"/>
  <c r="Y11491" i="2"/>
  <c r="Y11492" i="2"/>
  <c r="Y11493" i="2"/>
  <c r="Y11494" i="2"/>
  <c r="Y11495" i="2"/>
  <c r="Y11496" i="2"/>
  <c r="Y11497" i="2"/>
  <c r="Y11498" i="2"/>
  <c r="Y11499" i="2"/>
  <c r="Y11500" i="2"/>
  <c r="Y11501" i="2"/>
  <c r="Y11502" i="2"/>
  <c r="Y11503" i="2"/>
  <c r="Y11504" i="2"/>
  <c r="Y11505" i="2"/>
  <c r="Y11506" i="2"/>
  <c r="Y11507" i="2"/>
  <c r="Y11508" i="2"/>
  <c r="Y11509" i="2"/>
  <c r="Y11510" i="2"/>
  <c r="Y11511" i="2"/>
  <c r="Y11512" i="2"/>
  <c r="Y11513" i="2"/>
  <c r="Y11514" i="2"/>
  <c r="Y11515" i="2"/>
  <c r="Y11516" i="2"/>
  <c r="Y11517" i="2"/>
  <c r="Y11518" i="2"/>
  <c r="Y11519" i="2"/>
  <c r="Y11520" i="2"/>
  <c r="Y11521" i="2"/>
  <c r="Y11522" i="2"/>
  <c r="Y11523" i="2"/>
  <c r="Y11524" i="2"/>
  <c r="Y11525" i="2"/>
  <c r="Y11526" i="2"/>
  <c r="Y11527" i="2"/>
  <c r="Y11528" i="2"/>
  <c r="Y11529" i="2"/>
  <c r="Y11530" i="2"/>
  <c r="Y11531" i="2"/>
  <c r="Y11532" i="2"/>
  <c r="Y11533" i="2"/>
  <c r="Y11534" i="2"/>
  <c r="Y11535" i="2"/>
  <c r="Y11536" i="2"/>
  <c r="Y11537" i="2"/>
  <c r="Y11538" i="2"/>
  <c r="Y11539" i="2"/>
  <c r="Y11540" i="2"/>
  <c r="Y11541" i="2"/>
  <c r="Y11542" i="2"/>
  <c r="Y11543" i="2"/>
  <c r="Y11544" i="2"/>
  <c r="Y11545" i="2"/>
  <c r="Y11546" i="2"/>
  <c r="Y11547" i="2"/>
  <c r="Y11548" i="2"/>
  <c r="Y11549" i="2"/>
  <c r="Y11550" i="2"/>
  <c r="Y11551" i="2"/>
  <c r="Y11552" i="2"/>
  <c r="Y11553" i="2"/>
  <c r="Y11554" i="2"/>
  <c r="Y11555" i="2"/>
  <c r="Y11556" i="2"/>
  <c r="Y11557" i="2"/>
  <c r="Y11558" i="2"/>
  <c r="Y11559" i="2"/>
  <c r="Y11560" i="2"/>
  <c r="Y11561" i="2"/>
  <c r="Y11562" i="2"/>
  <c r="Y11563" i="2"/>
  <c r="Y11564" i="2"/>
  <c r="Y11565" i="2"/>
  <c r="Y11566" i="2"/>
  <c r="Y11567" i="2"/>
  <c r="Y11568" i="2"/>
  <c r="Y11569" i="2"/>
  <c r="Y11570" i="2"/>
  <c r="Y11571" i="2"/>
  <c r="Y11572" i="2"/>
  <c r="Y11573" i="2"/>
  <c r="Y11574" i="2"/>
  <c r="Y11575" i="2"/>
  <c r="Y11576" i="2"/>
  <c r="Y11577" i="2"/>
  <c r="Y11578" i="2"/>
  <c r="Y11579" i="2"/>
  <c r="Y11580" i="2"/>
  <c r="Y11581" i="2"/>
  <c r="Y11582" i="2"/>
  <c r="Y11583" i="2"/>
  <c r="Y11584" i="2"/>
  <c r="Y11585" i="2"/>
  <c r="Y11586" i="2"/>
  <c r="Y11587" i="2"/>
  <c r="Y11588" i="2"/>
  <c r="Y11589" i="2"/>
  <c r="Y11590" i="2"/>
  <c r="Y11591" i="2"/>
  <c r="Y11592" i="2"/>
  <c r="Y11593" i="2"/>
  <c r="Y11594" i="2"/>
  <c r="Y11595" i="2"/>
  <c r="Y11596" i="2"/>
  <c r="Y11597" i="2"/>
  <c r="Y11598" i="2"/>
  <c r="Y11599" i="2"/>
  <c r="Y11600" i="2"/>
  <c r="Y11601" i="2"/>
  <c r="Y11602" i="2"/>
  <c r="Y11603" i="2"/>
  <c r="Y11604" i="2"/>
  <c r="Y11605" i="2"/>
  <c r="Y11606" i="2"/>
  <c r="Y11607" i="2"/>
  <c r="Y11608" i="2"/>
  <c r="Y11609" i="2"/>
  <c r="Y11610" i="2"/>
  <c r="Y11611" i="2"/>
  <c r="Y11612" i="2"/>
  <c r="Y11613" i="2"/>
  <c r="Y11614" i="2"/>
  <c r="Y11615" i="2"/>
  <c r="Y11616" i="2"/>
  <c r="Y11617" i="2"/>
  <c r="Y11618" i="2"/>
  <c r="Y11619" i="2"/>
  <c r="Y11620" i="2"/>
  <c r="Y11621" i="2"/>
  <c r="Y11622" i="2"/>
  <c r="Y11623" i="2"/>
  <c r="Y11624" i="2"/>
  <c r="Y11625" i="2"/>
  <c r="Y11626" i="2"/>
  <c r="Y11627" i="2"/>
  <c r="Y11628" i="2"/>
  <c r="Y11629" i="2"/>
  <c r="Y11630" i="2"/>
  <c r="Y11631" i="2"/>
  <c r="Y11632" i="2"/>
  <c r="Y11633" i="2"/>
  <c r="Y11634" i="2"/>
  <c r="Y11635" i="2"/>
  <c r="Y11636" i="2"/>
  <c r="Y11637" i="2"/>
  <c r="Y11638" i="2"/>
  <c r="Y11639" i="2"/>
  <c r="Y11640" i="2"/>
  <c r="Y11641" i="2"/>
  <c r="Y11642" i="2"/>
  <c r="Y11643" i="2"/>
  <c r="Y11644" i="2"/>
  <c r="Y11645" i="2"/>
  <c r="Y11646" i="2"/>
  <c r="Y11647" i="2"/>
  <c r="Y11648" i="2"/>
  <c r="Y11649" i="2"/>
  <c r="Y11650" i="2"/>
  <c r="Y11651" i="2"/>
  <c r="Y11652" i="2"/>
  <c r="Y11653" i="2"/>
  <c r="Y11654" i="2"/>
  <c r="Y11655" i="2"/>
  <c r="Y11656" i="2"/>
  <c r="Y11657" i="2"/>
  <c r="Y11658" i="2"/>
  <c r="Y11659" i="2"/>
  <c r="Y11660" i="2"/>
  <c r="Y11661" i="2"/>
  <c r="Y11662" i="2"/>
  <c r="Y11663" i="2"/>
  <c r="Y11664" i="2"/>
  <c r="Y11665" i="2"/>
  <c r="Y11666" i="2"/>
  <c r="Y11667" i="2"/>
  <c r="Y11668" i="2"/>
  <c r="Y11669" i="2"/>
  <c r="Y11670" i="2"/>
  <c r="Y11671" i="2"/>
  <c r="Y11672" i="2"/>
  <c r="Y11673" i="2"/>
  <c r="Y11674" i="2"/>
  <c r="Y11675" i="2"/>
  <c r="Y11676" i="2"/>
  <c r="Y11677" i="2"/>
  <c r="Y11678" i="2"/>
  <c r="Y11679" i="2"/>
  <c r="Y11680" i="2"/>
  <c r="Y11681" i="2"/>
  <c r="Y11682" i="2"/>
  <c r="Y11683" i="2"/>
  <c r="Y11684" i="2"/>
  <c r="Y11685" i="2"/>
  <c r="Y11686" i="2"/>
  <c r="Y11687" i="2"/>
  <c r="Y11688" i="2"/>
  <c r="Y11689" i="2"/>
  <c r="Y11690" i="2"/>
  <c r="Y11691" i="2"/>
  <c r="Y11692" i="2"/>
  <c r="Y11693" i="2"/>
  <c r="Y11694" i="2"/>
  <c r="Y11695" i="2"/>
  <c r="Y11696" i="2"/>
  <c r="Y11697" i="2"/>
  <c r="Y11698" i="2"/>
  <c r="Y11699" i="2"/>
  <c r="Y11700" i="2"/>
  <c r="Y11701" i="2"/>
  <c r="Y11702" i="2"/>
  <c r="Y11703" i="2"/>
  <c r="Y11704" i="2"/>
  <c r="Y11705" i="2"/>
  <c r="Y11706" i="2"/>
  <c r="Y11707" i="2"/>
  <c r="Y11708" i="2"/>
  <c r="Y11709" i="2"/>
  <c r="Y11710" i="2"/>
  <c r="Y11711" i="2"/>
  <c r="Y11712" i="2"/>
  <c r="Y11713" i="2"/>
  <c r="Y11714" i="2"/>
  <c r="Y11715" i="2"/>
  <c r="Y11716" i="2"/>
  <c r="Y11717" i="2"/>
  <c r="Y11718" i="2"/>
  <c r="Y11719" i="2"/>
  <c r="Y11720" i="2"/>
  <c r="Y11721" i="2"/>
  <c r="Y11722" i="2"/>
  <c r="Y11723" i="2"/>
  <c r="Y11724" i="2"/>
  <c r="Y11725" i="2"/>
  <c r="Y11726" i="2"/>
  <c r="Y11727" i="2"/>
  <c r="Y11728" i="2"/>
  <c r="Y11729" i="2"/>
  <c r="Y11730" i="2"/>
  <c r="Y11731" i="2"/>
  <c r="Y11732" i="2"/>
  <c r="Y11733" i="2"/>
  <c r="Y11734" i="2"/>
  <c r="Y11735" i="2"/>
  <c r="Y11736" i="2"/>
  <c r="Y11737" i="2"/>
  <c r="Y11738" i="2"/>
  <c r="Y11739" i="2"/>
  <c r="Y11740" i="2"/>
  <c r="Y11741" i="2"/>
  <c r="Y11742" i="2"/>
  <c r="Y11743" i="2"/>
  <c r="Y11744" i="2"/>
  <c r="Y11745" i="2"/>
  <c r="Y11746" i="2"/>
  <c r="Y11747" i="2"/>
  <c r="Y11748" i="2"/>
  <c r="Y11749" i="2"/>
  <c r="Y11750" i="2"/>
  <c r="Y11751" i="2"/>
  <c r="Y11752" i="2"/>
  <c r="Y11753" i="2"/>
  <c r="Y11754" i="2"/>
  <c r="Y11755" i="2"/>
  <c r="Y11756" i="2"/>
  <c r="Y11757" i="2"/>
  <c r="Y11758" i="2"/>
  <c r="Y11759" i="2"/>
  <c r="Y11760" i="2"/>
  <c r="Y11761" i="2"/>
  <c r="Y11762" i="2"/>
  <c r="Y11763" i="2"/>
  <c r="Y11764" i="2"/>
  <c r="Y11765" i="2"/>
  <c r="Y11766" i="2"/>
  <c r="Y11767" i="2"/>
  <c r="Y11768" i="2"/>
  <c r="Y11769" i="2"/>
  <c r="Y11770" i="2"/>
  <c r="Y11771" i="2"/>
  <c r="Y11772" i="2"/>
  <c r="Y11773" i="2"/>
  <c r="Y11774" i="2"/>
  <c r="Y11775" i="2"/>
  <c r="Y11776" i="2"/>
  <c r="Y11777" i="2"/>
  <c r="Y11778" i="2"/>
  <c r="Y11779" i="2"/>
  <c r="Y11780" i="2"/>
  <c r="Y11781" i="2"/>
  <c r="Y11782" i="2"/>
  <c r="Y11783" i="2"/>
  <c r="Y11784" i="2"/>
  <c r="Y11785" i="2"/>
  <c r="Y11786" i="2"/>
  <c r="Y11787" i="2"/>
  <c r="Y11788" i="2"/>
  <c r="Y11789" i="2"/>
  <c r="Y11790" i="2"/>
  <c r="Y11791" i="2"/>
  <c r="Y11792" i="2"/>
  <c r="Y11793" i="2"/>
  <c r="Y11794" i="2"/>
  <c r="Y11795" i="2"/>
  <c r="Y11796" i="2"/>
  <c r="Y11797" i="2"/>
  <c r="Y11798" i="2"/>
  <c r="Y11799" i="2"/>
  <c r="Y11800" i="2"/>
  <c r="Y11801" i="2"/>
  <c r="Y11802" i="2"/>
  <c r="Y11803" i="2"/>
  <c r="Y11804" i="2"/>
  <c r="Y11805" i="2"/>
  <c r="Y11806" i="2"/>
  <c r="Y11807" i="2"/>
  <c r="Y11808" i="2"/>
  <c r="Y11809" i="2"/>
  <c r="Y11810" i="2"/>
  <c r="Y11811" i="2"/>
  <c r="Y11812" i="2"/>
  <c r="Y11813" i="2"/>
  <c r="Y11814" i="2"/>
  <c r="Y11815" i="2"/>
  <c r="Y11816" i="2"/>
  <c r="Y11817" i="2"/>
  <c r="Y11818" i="2"/>
  <c r="Y11819" i="2"/>
  <c r="Y11820" i="2"/>
  <c r="Y11821" i="2"/>
  <c r="Y11822" i="2"/>
  <c r="Y11823" i="2"/>
  <c r="Y11824" i="2"/>
  <c r="Y11825" i="2"/>
  <c r="Y11826" i="2"/>
  <c r="Y11827" i="2"/>
  <c r="Y11828" i="2"/>
  <c r="Y11829" i="2"/>
  <c r="Y11830" i="2"/>
  <c r="Y11831" i="2"/>
  <c r="Y11832" i="2"/>
  <c r="Y11833" i="2"/>
  <c r="Y11834" i="2"/>
  <c r="Y11835" i="2"/>
  <c r="Y11836" i="2"/>
  <c r="Y11837" i="2"/>
  <c r="Y11838" i="2"/>
  <c r="Y11839" i="2"/>
  <c r="Y11840" i="2"/>
  <c r="Y11841" i="2"/>
  <c r="Y11842" i="2"/>
  <c r="Y11843" i="2"/>
  <c r="Y11844" i="2"/>
  <c r="Y11845" i="2"/>
  <c r="Y11846" i="2"/>
  <c r="Y11847" i="2"/>
  <c r="Y11848" i="2"/>
  <c r="Y11849" i="2"/>
  <c r="Y11850" i="2"/>
  <c r="Y11851" i="2"/>
  <c r="Y11852" i="2"/>
  <c r="Y11853" i="2"/>
  <c r="Y11854" i="2"/>
  <c r="Y11855" i="2"/>
  <c r="Y11856" i="2"/>
  <c r="Y11857" i="2"/>
  <c r="Y11858" i="2"/>
  <c r="Y11859" i="2"/>
  <c r="Y11860" i="2"/>
  <c r="Y11861" i="2"/>
  <c r="Y11862" i="2"/>
  <c r="Y11863" i="2"/>
  <c r="Y11864" i="2"/>
  <c r="Y11865" i="2"/>
  <c r="Y11866" i="2"/>
  <c r="Y11867" i="2"/>
  <c r="Y11868" i="2"/>
  <c r="Y11869" i="2"/>
  <c r="Y11870" i="2"/>
  <c r="Y11871" i="2"/>
  <c r="Y11872" i="2"/>
  <c r="Y11873" i="2"/>
  <c r="Y11874" i="2"/>
  <c r="Y11875" i="2"/>
  <c r="Y11876" i="2"/>
  <c r="Y11877" i="2"/>
  <c r="Y11878" i="2"/>
  <c r="Y11879" i="2"/>
  <c r="Y11880" i="2"/>
  <c r="Y11881" i="2"/>
  <c r="Y11882" i="2"/>
  <c r="Y11883" i="2"/>
  <c r="Y11884" i="2"/>
  <c r="Y11885" i="2"/>
  <c r="Y11886" i="2"/>
  <c r="Y11887" i="2"/>
  <c r="Y11888" i="2"/>
  <c r="Y11889" i="2"/>
  <c r="Y11890" i="2"/>
  <c r="Y11891" i="2"/>
  <c r="Y11892" i="2"/>
  <c r="Y11893" i="2"/>
  <c r="Y11894" i="2"/>
  <c r="Y11895" i="2"/>
  <c r="Y11896" i="2"/>
  <c r="Y11897" i="2"/>
  <c r="Y11898" i="2"/>
  <c r="Y11899" i="2"/>
  <c r="Y11900" i="2"/>
  <c r="Y11901" i="2"/>
  <c r="Y11902" i="2"/>
  <c r="Y11903" i="2"/>
  <c r="Y11904" i="2"/>
  <c r="Y11905" i="2"/>
  <c r="Y11906" i="2"/>
  <c r="Y11907" i="2"/>
  <c r="Y11908" i="2"/>
  <c r="Y11909" i="2"/>
  <c r="Y11910" i="2"/>
  <c r="Y11911" i="2"/>
  <c r="Y11912" i="2"/>
  <c r="Y11913" i="2"/>
  <c r="Y11914" i="2"/>
  <c r="Y11915" i="2"/>
  <c r="Y11916" i="2"/>
  <c r="Y11917" i="2"/>
  <c r="Y11918" i="2"/>
  <c r="Y11919" i="2"/>
  <c r="Y11920" i="2"/>
  <c r="Y11921" i="2"/>
  <c r="Y11922" i="2"/>
  <c r="Y11923" i="2"/>
  <c r="Y11924" i="2"/>
  <c r="Y11925" i="2"/>
  <c r="Y11926" i="2"/>
  <c r="Y11927" i="2"/>
  <c r="Y11928" i="2"/>
  <c r="Y11929" i="2"/>
  <c r="Y11930" i="2"/>
  <c r="Y11931" i="2"/>
  <c r="Y11932" i="2"/>
  <c r="Y11933" i="2"/>
  <c r="Y11934" i="2"/>
  <c r="Y11935" i="2"/>
  <c r="Y11936" i="2"/>
  <c r="Y11937" i="2"/>
  <c r="Y11938" i="2"/>
  <c r="Y11939" i="2"/>
  <c r="Y11940" i="2"/>
  <c r="Y11941" i="2"/>
  <c r="Y11942" i="2"/>
  <c r="Y11943" i="2"/>
  <c r="Y11944" i="2"/>
  <c r="Y11945" i="2"/>
  <c r="Y11946" i="2"/>
  <c r="Y11947" i="2"/>
  <c r="Y11948" i="2"/>
  <c r="Y11949" i="2"/>
  <c r="Y11950" i="2"/>
  <c r="Y11951" i="2"/>
  <c r="Y11952" i="2"/>
  <c r="Y11953" i="2"/>
  <c r="Y11954" i="2"/>
  <c r="Y11955" i="2"/>
  <c r="Y11956" i="2"/>
  <c r="Y11957" i="2"/>
  <c r="Y11958" i="2"/>
  <c r="Y11959" i="2"/>
  <c r="Y11960" i="2"/>
  <c r="Y11961" i="2"/>
  <c r="Y11962" i="2"/>
  <c r="Y11963" i="2"/>
  <c r="Y11964" i="2"/>
  <c r="Y11965" i="2"/>
  <c r="Y11966" i="2"/>
  <c r="Y11967" i="2"/>
  <c r="Y11968" i="2"/>
  <c r="Y11969" i="2"/>
  <c r="Y11970" i="2"/>
  <c r="Y11971" i="2"/>
  <c r="Y11972" i="2"/>
  <c r="Y11973" i="2"/>
  <c r="Y11974" i="2"/>
  <c r="Y11975" i="2"/>
  <c r="Y11976" i="2"/>
  <c r="Y11977" i="2"/>
  <c r="Y11978" i="2"/>
  <c r="Y11979" i="2"/>
  <c r="Y11980" i="2"/>
  <c r="Y11981" i="2"/>
  <c r="Y11982" i="2"/>
  <c r="Y11983" i="2"/>
  <c r="Y11984" i="2"/>
  <c r="Y11985" i="2"/>
  <c r="Y11986" i="2"/>
  <c r="Y11987" i="2"/>
  <c r="Y11988" i="2"/>
  <c r="Y11989" i="2"/>
  <c r="Y11990" i="2"/>
  <c r="Y11991" i="2"/>
  <c r="Y11992" i="2"/>
  <c r="Y11993" i="2"/>
  <c r="Y11994" i="2"/>
  <c r="Y11995" i="2"/>
  <c r="Y11996" i="2"/>
  <c r="Y11997" i="2"/>
  <c r="Y11998" i="2"/>
  <c r="Y11999" i="2"/>
  <c r="Y12000" i="2"/>
  <c r="Y12001" i="2"/>
  <c r="Y12002" i="2"/>
  <c r="Y12003" i="2"/>
  <c r="Y12004" i="2"/>
  <c r="Y12005" i="2"/>
  <c r="Y12006" i="2"/>
  <c r="Y12007" i="2"/>
  <c r="Y12008" i="2"/>
  <c r="Y12009" i="2"/>
  <c r="Y12010" i="2"/>
  <c r="Y12011" i="2"/>
  <c r="Y12012" i="2"/>
  <c r="Y12013" i="2"/>
  <c r="Y12014" i="2"/>
  <c r="Y12015" i="2"/>
  <c r="Y12016" i="2"/>
  <c r="Y12017" i="2"/>
  <c r="Y12018" i="2"/>
  <c r="Y12019" i="2"/>
  <c r="Y12020" i="2"/>
  <c r="Y12021" i="2"/>
  <c r="Y12022" i="2"/>
  <c r="Y12023" i="2"/>
  <c r="Y12024" i="2"/>
  <c r="Y12025" i="2"/>
  <c r="Y12026" i="2"/>
  <c r="Y12027" i="2"/>
  <c r="Y12028" i="2"/>
  <c r="Y12029" i="2"/>
  <c r="Y12030" i="2"/>
  <c r="Y12031" i="2"/>
  <c r="Y12032" i="2"/>
  <c r="Y12033" i="2"/>
  <c r="Y12034" i="2"/>
  <c r="Y12035" i="2"/>
  <c r="Y12036" i="2"/>
  <c r="Y12037" i="2"/>
  <c r="Y12038" i="2"/>
  <c r="Y12039" i="2"/>
  <c r="Y12040" i="2"/>
  <c r="Y12041" i="2"/>
  <c r="Y12042" i="2"/>
  <c r="Y12043" i="2"/>
  <c r="Y12044" i="2"/>
  <c r="Y12045" i="2"/>
  <c r="Y12046" i="2"/>
  <c r="Y12047" i="2"/>
  <c r="Y12048" i="2"/>
  <c r="Y12049" i="2"/>
  <c r="Y12050" i="2"/>
  <c r="Y12051" i="2"/>
  <c r="Y12052" i="2"/>
  <c r="Y12053" i="2"/>
  <c r="Y12054" i="2"/>
  <c r="Y12055" i="2"/>
  <c r="Y12056" i="2"/>
  <c r="Y12057" i="2"/>
  <c r="Y12058" i="2"/>
  <c r="Y12059" i="2"/>
  <c r="Y12060" i="2"/>
  <c r="Y12061" i="2"/>
  <c r="Y12062" i="2"/>
  <c r="Y12063" i="2"/>
  <c r="Y12064" i="2"/>
  <c r="Y12065" i="2"/>
  <c r="Y12066" i="2"/>
  <c r="Y12067" i="2"/>
  <c r="Y12068" i="2"/>
  <c r="Y12069" i="2"/>
  <c r="Y12070" i="2"/>
  <c r="Y12071" i="2"/>
  <c r="Y12072" i="2"/>
  <c r="Y12073" i="2"/>
  <c r="Y12074" i="2"/>
  <c r="Y12075" i="2"/>
  <c r="Y12076" i="2"/>
  <c r="Y12077" i="2"/>
  <c r="Y12078" i="2"/>
  <c r="Y12079" i="2"/>
  <c r="Y12080" i="2"/>
  <c r="Y12081" i="2"/>
  <c r="Y12082" i="2"/>
  <c r="Y12083" i="2"/>
  <c r="Y12084" i="2"/>
  <c r="Y12085" i="2"/>
  <c r="Y12086" i="2"/>
  <c r="Y12087" i="2"/>
  <c r="Y12088" i="2"/>
  <c r="Y12089" i="2"/>
  <c r="Y12090" i="2"/>
  <c r="Y12091" i="2"/>
  <c r="Y12092" i="2"/>
  <c r="Y12093" i="2"/>
  <c r="Y12094" i="2"/>
  <c r="Y12095" i="2"/>
  <c r="Y12096" i="2"/>
  <c r="Y12097" i="2"/>
  <c r="Y12098" i="2"/>
  <c r="Y12099" i="2"/>
  <c r="Y12100" i="2"/>
  <c r="Y12101" i="2"/>
  <c r="Y12102" i="2"/>
  <c r="Y12103" i="2"/>
  <c r="Y12104" i="2"/>
  <c r="Y12105" i="2"/>
  <c r="Y12106" i="2"/>
  <c r="Y12107" i="2"/>
  <c r="Y12108" i="2"/>
  <c r="Y12109" i="2"/>
  <c r="Y12110" i="2"/>
  <c r="Y12111" i="2"/>
  <c r="Y12112" i="2"/>
  <c r="Y12113" i="2"/>
  <c r="Y12114" i="2"/>
  <c r="Y12115" i="2"/>
  <c r="Y12116" i="2"/>
  <c r="Y12117" i="2"/>
  <c r="Y12118" i="2"/>
  <c r="Y12119" i="2"/>
  <c r="Y12120" i="2"/>
  <c r="Y12121" i="2"/>
  <c r="Y12122" i="2"/>
  <c r="Y12123" i="2"/>
  <c r="Y12124" i="2"/>
  <c r="Y12125" i="2"/>
  <c r="Y12126" i="2"/>
  <c r="Y12127" i="2"/>
  <c r="Y12128" i="2"/>
  <c r="Y12129" i="2"/>
  <c r="Y12130" i="2"/>
  <c r="Y12131" i="2"/>
  <c r="Y12132" i="2"/>
  <c r="Y12133" i="2"/>
  <c r="Y12134" i="2"/>
  <c r="Y12135" i="2"/>
  <c r="Y12136" i="2"/>
  <c r="Y12137" i="2"/>
  <c r="Y12138" i="2"/>
  <c r="Y12139" i="2"/>
  <c r="Y12140" i="2"/>
  <c r="Y12141" i="2"/>
  <c r="Y12142" i="2"/>
  <c r="Y12143" i="2"/>
  <c r="Y12144" i="2"/>
  <c r="Y12145" i="2"/>
  <c r="Y12146" i="2"/>
  <c r="Y12147" i="2"/>
  <c r="Y12148" i="2"/>
  <c r="Y12149" i="2"/>
  <c r="Y12150" i="2"/>
  <c r="Y12151" i="2"/>
  <c r="Y12152" i="2"/>
  <c r="Y12153" i="2"/>
  <c r="Y12154" i="2"/>
  <c r="Y12155" i="2"/>
  <c r="Y12156" i="2"/>
  <c r="Y12157" i="2"/>
  <c r="Y12158" i="2"/>
  <c r="Y12159" i="2"/>
  <c r="Y12160" i="2"/>
  <c r="Y12161" i="2"/>
  <c r="Y12162" i="2"/>
  <c r="Y12163" i="2"/>
  <c r="Y12164" i="2"/>
  <c r="Y12165" i="2"/>
  <c r="Y12166" i="2"/>
  <c r="Y12167" i="2"/>
  <c r="Y12168" i="2"/>
  <c r="Y12169" i="2"/>
  <c r="Y12170" i="2"/>
  <c r="Y12171" i="2"/>
  <c r="Y12172" i="2"/>
  <c r="Y12173" i="2"/>
  <c r="Y12174" i="2"/>
  <c r="Y12175" i="2"/>
  <c r="Y12176" i="2"/>
  <c r="Y12177" i="2"/>
  <c r="Y12178" i="2"/>
  <c r="Y12179" i="2"/>
  <c r="Y12180" i="2"/>
  <c r="Y12181" i="2"/>
  <c r="Y12182" i="2"/>
  <c r="Y12183" i="2"/>
  <c r="Y12184" i="2"/>
  <c r="Y12185" i="2"/>
  <c r="Y12186" i="2"/>
  <c r="Y12187" i="2"/>
  <c r="Y12188" i="2"/>
  <c r="Y12189" i="2"/>
  <c r="Y12190" i="2"/>
  <c r="Y12191" i="2"/>
  <c r="Y12192" i="2"/>
  <c r="Y12193" i="2"/>
  <c r="Y12194" i="2"/>
  <c r="Y12195" i="2"/>
  <c r="Y12196" i="2"/>
  <c r="Y12197" i="2"/>
  <c r="Y12198" i="2"/>
  <c r="Y12199" i="2"/>
  <c r="Y12200" i="2"/>
  <c r="Y12201" i="2"/>
  <c r="Y12202" i="2"/>
  <c r="Y12203" i="2"/>
  <c r="Y12204" i="2"/>
  <c r="Y12205" i="2"/>
  <c r="Y12206" i="2"/>
  <c r="Y12207" i="2"/>
  <c r="Y12208" i="2"/>
  <c r="Y12209" i="2"/>
  <c r="Y12210" i="2"/>
  <c r="Y12211" i="2"/>
  <c r="Y12212" i="2"/>
  <c r="Y12213" i="2"/>
  <c r="Y12214" i="2"/>
  <c r="Y12215" i="2"/>
  <c r="Y12216" i="2"/>
  <c r="Y12217" i="2"/>
  <c r="Y12218" i="2"/>
  <c r="Y12219" i="2"/>
  <c r="Y12220" i="2"/>
  <c r="Y12221" i="2"/>
  <c r="Y12222" i="2"/>
  <c r="Y12223" i="2"/>
  <c r="Y12224" i="2"/>
  <c r="Y12225" i="2"/>
  <c r="Y12226" i="2"/>
  <c r="Y12227" i="2"/>
  <c r="Y12228" i="2"/>
  <c r="Y12229" i="2"/>
  <c r="Y12230" i="2"/>
  <c r="Y12231" i="2"/>
  <c r="Y12232" i="2"/>
  <c r="Y12233" i="2"/>
  <c r="Y12234" i="2"/>
  <c r="Y12235" i="2"/>
  <c r="Y12236" i="2"/>
  <c r="Y12237" i="2"/>
  <c r="Y12238" i="2"/>
  <c r="Y12239" i="2"/>
  <c r="Y12240" i="2"/>
  <c r="Y12241" i="2"/>
  <c r="Y12242" i="2"/>
  <c r="Y12243" i="2"/>
  <c r="Y12244" i="2"/>
  <c r="Y12245" i="2"/>
  <c r="Y12246" i="2"/>
  <c r="Y12247" i="2"/>
  <c r="Y12248" i="2"/>
  <c r="Y12249" i="2"/>
  <c r="Y12250" i="2"/>
  <c r="Y12251" i="2"/>
  <c r="Y12252" i="2"/>
  <c r="Y12253" i="2"/>
  <c r="Y12254" i="2"/>
  <c r="Y12255" i="2"/>
  <c r="Y12256" i="2"/>
  <c r="Y12257" i="2"/>
  <c r="Y12258" i="2"/>
  <c r="Y12259" i="2"/>
  <c r="Y12260" i="2"/>
  <c r="Y12261" i="2"/>
  <c r="Y12262" i="2"/>
  <c r="Y12263" i="2"/>
  <c r="Y12264" i="2"/>
  <c r="Y12265" i="2"/>
  <c r="Y12266" i="2"/>
  <c r="Y12267" i="2"/>
  <c r="Y12268" i="2"/>
  <c r="Y12269" i="2"/>
  <c r="Y12270" i="2"/>
  <c r="Y12271" i="2"/>
  <c r="Y12272" i="2"/>
  <c r="Y12273" i="2"/>
  <c r="Y12274" i="2"/>
  <c r="Y12275" i="2"/>
  <c r="Y12276" i="2"/>
  <c r="Y12277" i="2"/>
  <c r="Y12278" i="2"/>
  <c r="Y12279" i="2"/>
  <c r="Y12280" i="2"/>
  <c r="Y12281" i="2"/>
  <c r="Y12282" i="2"/>
  <c r="Y12283" i="2"/>
  <c r="Y12284" i="2"/>
  <c r="Y12285" i="2"/>
  <c r="Y12286" i="2"/>
  <c r="Y12287" i="2"/>
  <c r="Y12288" i="2"/>
  <c r="Y12289" i="2"/>
  <c r="Y12290" i="2"/>
  <c r="Y12291" i="2"/>
  <c r="Y12292" i="2"/>
  <c r="Y12293" i="2"/>
  <c r="Y12294" i="2"/>
  <c r="Y12295" i="2"/>
  <c r="Y12296" i="2"/>
  <c r="Y12297" i="2"/>
  <c r="Y12298" i="2"/>
  <c r="Y12299" i="2"/>
  <c r="Y12300" i="2"/>
  <c r="Y12301" i="2"/>
  <c r="Y12302" i="2"/>
  <c r="Y12303" i="2"/>
  <c r="Y12304" i="2"/>
  <c r="Y12305" i="2"/>
  <c r="Y12306" i="2"/>
  <c r="Y12307" i="2"/>
  <c r="Y12308" i="2"/>
  <c r="Y12309" i="2"/>
  <c r="Y12310" i="2"/>
  <c r="Y12311" i="2"/>
  <c r="Y12312" i="2"/>
  <c r="Y12313" i="2"/>
  <c r="Y12314" i="2"/>
  <c r="Y12315" i="2"/>
  <c r="Y12316" i="2"/>
  <c r="Y12317" i="2"/>
  <c r="Y12318" i="2"/>
  <c r="Y12319" i="2"/>
  <c r="Y12320" i="2"/>
  <c r="Y12321" i="2"/>
  <c r="Y12322" i="2"/>
  <c r="Y12323" i="2"/>
  <c r="Y12324" i="2"/>
  <c r="Y12325" i="2"/>
  <c r="Y12326" i="2"/>
  <c r="Y12327" i="2"/>
  <c r="Y12328" i="2"/>
  <c r="Y12329" i="2"/>
  <c r="Y12330" i="2"/>
  <c r="Y12331" i="2"/>
  <c r="Y12332" i="2"/>
  <c r="Y12333" i="2"/>
  <c r="Y12334" i="2"/>
  <c r="Y12335" i="2"/>
  <c r="Y12336" i="2"/>
  <c r="Y12337" i="2"/>
  <c r="Y12338" i="2"/>
  <c r="Y12339" i="2"/>
  <c r="Y12340" i="2"/>
  <c r="Y12341" i="2"/>
  <c r="Y12342" i="2"/>
  <c r="Y12343" i="2"/>
  <c r="Y12344" i="2"/>
  <c r="Y12345" i="2"/>
  <c r="Y12346" i="2"/>
  <c r="Y12347" i="2"/>
  <c r="Y12348" i="2"/>
  <c r="Y12349" i="2"/>
  <c r="Y12350" i="2"/>
  <c r="Y12351" i="2"/>
  <c r="Y12352" i="2"/>
  <c r="Y12353" i="2"/>
  <c r="Y12354" i="2"/>
  <c r="Y12355" i="2"/>
  <c r="Y12356" i="2"/>
  <c r="Y12357" i="2"/>
  <c r="Y12358" i="2"/>
  <c r="Y12359" i="2"/>
  <c r="Y12360" i="2"/>
  <c r="Y12361" i="2"/>
  <c r="Y12362" i="2"/>
  <c r="Y12363" i="2"/>
  <c r="Y12364" i="2"/>
  <c r="Y12365" i="2"/>
  <c r="Y12366" i="2"/>
  <c r="Y12367" i="2"/>
  <c r="Y12368" i="2"/>
  <c r="Y12369" i="2"/>
  <c r="Y12370" i="2"/>
  <c r="Y12371" i="2"/>
  <c r="Y12372" i="2"/>
  <c r="Y12373" i="2"/>
  <c r="Y12374" i="2"/>
  <c r="Y12375" i="2"/>
  <c r="Y12376" i="2"/>
  <c r="Y12377" i="2"/>
  <c r="Y12378" i="2"/>
  <c r="Y12379" i="2"/>
  <c r="Y12380" i="2"/>
  <c r="Y12381" i="2"/>
  <c r="Y12382" i="2"/>
  <c r="Y12383" i="2"/>
  <c r="Y12384" i="2"/>
  <c r="Y12385" i="2"/>
  <c r="Y12386" i="2"/>
  <c r="Y12387" i="2"/>
  <c r="Y12388" i="2"/>
  <c r="Y12389" i="2"/>
  <c r="Y12390" i="2"/>
  <c r="Y12391" i="2"/>
  <c r="Y12392" i="2"/>
  <c r="Y12393" i="2"/>
  <c r="Y12394" i="2"/>
  <c r="Y12395" i="2"/>
  <c r="Y12396" i="2"/>
  <c r="Y12397" i="2"/>
  <c r="Y12398" i="2"/>
  <c r="Y12399" i="2"/>
  <c r="Y12400" i="2"/>
  <c r="Y12401" i="2"/>
  <c r="Y12402" i="2"/>
  <c r="Y12403" i="2"/>
  <c r="Y12404" i="2"/>
  <c r="Y12405" i="2"/>
  <c r="Y12406" i="2"/>
  <c r="Y12407" i="2"/>
  <c r="Y12408" i="2"/>
  <c r="Y12409" i="2"/>
  <c r="Y12410" i="2"/>
  <c r="Y12411" i="2"/>
  <c r="Y12412" i="2"/>
  <c r="Y12413" i="2"/>
  <c r="Y12414" i="2"/>
  <c r="Y12415" i="2"/>
  <c r="Y12416" i="2"/>
  <c r="Y12417" i="2"/>
  <c r="Y12418" i="2"/>
  <c r="Y12419" i="2"/>
  <c r="Y12420" i="2"/>
  <c r="Y12421" i="2"/>
  <c r="Y12422" i="2"/>
  <c r="Y12423" i="2"/>
  <c r="Y12424" i="2"/>
  <c r="Y12425" i="2"/>
  <c r="Y12426" i="2"/>
  <c r="Y12427" i="2"/>
  <c r="Y12428" i="2"/>
  <c r="Y12429" i="2"/>
  <c r="Y12430" i="2"/>
  <c r="Y12431" i="2"/>
  <c r="Y12432" i="2"/>
  <c r="Y12433" i="2"/>
  <c r="Y12434" i="2"/>
  <c r="Y12435" i="2"/>
  <c r="Y12436" i="2"/>
  <c r="Y12437" i="2"/>
  <c r="Y12438" i="2"/>
  <c r="Y12439" i="2"/>
  <c r="Y12440" i="2"/>
  <c r="Y12441" i="2"/>
  <c r="Y12442" i="2"/>
  <c r="Y12443" i="2"/>
  <c r="Y12444" i="2"/>
  <c r="Y12445" i="2"/>
  <c r="Y12446" i="2"/>
  <c r="Y12447" i="2"/>
  <c r="Y12448" i="2"/>
  <c r="Y12449" i="2"/>
  <c r="Y12450" i="2"/>
  <c r="Y12451" i="2"/>
  <c r="Y12452" i="2"/>
  <c r="Y12453" i="2"/>
  <c r="Y12454" i="2"/>
  <c r="Y12455" i="2"/>
  <c r="Y12456" i="2"/>
  <c r="Y12457" i="2"/>
  <c r="Y12458" i="2"/>
  <c r="Y12459" i="2"/>
  <c r="Y12460" i="2"/>
  <c r="Y12461" i="2"/>
  <c r="Y12462" i="2"/>
  <c r="Y12463" i="2"/>
  <c r="Y12464" i="2"/>
  <c r="Y12465" i="2"/>
  <c r="Y12466" i="2"/>
  <c r="Y12467" i="2"/>
  <c r="Y12468" i="2"/>
  <c r="Y12469" i="2"/>
  <c r="Y12470" i="2"/>
  <c r="Y12471" i="2"/>
  <c r="Y12472" i="2"/>
  <c r="Y12473" i="2"/>
  <c r="Y12474" i="2"/>
  <c r="Y12475" i="2"/>
  <c r="Y12476" i="2"/>
  <c r="Y12477" i="2"/>
  <c r="Y12478" i="2"/>
  <c r="Y12479" i="2"/>
  <c r="Y12480" i="2"/>
  <c r="Y12481" i="2"/>
  <c r="Y12482" i="2"/>
  <c r="Y12483" i="2"/>
  <c r="Y12484" i="2"/>
  <c r="Y12485" i="2"/>
  <c r="Y12486" i="2"/>
  <c r="Y12487" i="2"/>
  <c r="Y12488" i="2"/>
  <c r="Y12489" i="2"/>
  <c r="Y12490" i="2"/>
  <c r="Y12491" i="2"/>
  <c r="Y12492" i="2"/>
  <c r="Y12493" i="2"/>
  <c r="Y12494" i="2"/>
  <c r="Y12495" i="2"/>
  <c r="Y12496" i="2"/>
  <c r="Y12497" i="2"/>
  <c r="Y12498" i="2"/>
  <c r="Y12499" i="2"/>
  <c r="Y12500" i="2"/>
  <c r="Y12501" i="2"/>
  <c r="Y12502" i="2"/>
  <c r="Y12503" i="2"/>
  <c r="Y12504" i="2"/>
  <c r="Y12505" i="2"/>
  <c r="Y12506" i="2"/>
  <c r="Y12507" i="2"/>
  <c r="Y12508" i="2"/>
  <c r="Y12509" i="2"/>
  <c r="Y12510" i="2"/>
  <c r="Y12511" i="2"/>
  <c r="Y12512" i="2"/>
  <c r="Y12513" i="2"/>
  <c r="Y12514" i="2"/>
  <c r="Y12515" i="2"/>
  <c r="Y12516" i="2"/>
  <c r="Y12517" i="2"/>
  <c r="Y12518" i="2"/>
  <c r="Y12519" i="2"/>
  <c r="Y12520" i="2"/>
  <c r="Y12521" i="2"/>
  <c r="Y12522" i="2"/>
  <c r="Y12523" i="2"/>
  <c r="Y12524" i="2"/>
  <c r="Y12525" i="2"/>
  <c r="Y12526" i="2"/>
  <c r="Y12527" i="2"/>
  <c r="Y12528" i="2"/>
  <c r="Y12529" i="2"/>
  <c r="Y12530" i="2"/>
  <c r="Y12531" i="2"/>
  <c r="Y12532" i="2"/>
  <c r="Y12533" i="2"/>
  <c r="Y12534" i="2"/>
  <c r="Y12535" i="2"/>
  <c r="Y12536" i="2"/>
  <c r="Y12537" i="2"/>
  <c r="Y12538" i="2"/>
  <c r="Y12539" i="2"/>
  <c r="Y12540" i="2"/>
  <c r="Y12541" i="2"/>
  <c r="Y12542" i="2"/>
  <c r="Y12543" i="2"/>
  <c r="Y12544" i="2"/>
  <c r="Y12545" i="2"/>
  <c r="Y12546" i="2"/>
  <c r="Y12547" i="2"/>
  <c r="Y12548" i="2"/>
  <c r="Y12549" i="2"/>
  <c r="Y12550" i="2"/>
  <c r="Y12551" i="2"/>
  <c r="Y12552" i="2"/>
  <c r="Y12553" i="2"/>
  <c r="Y12554" i="2"/>
  <c r="Y12555" i="2"/>
  <c r="Y12556" i="2"/>
  <c r="Y12557" i="2"/>
  <c r="Y12558" i="2"/>
  <c r="Y12559" i="2"/>
  <c r="Y12560" i="2"/>
  <c r="Y12561" i="2"/>
  <c r="Y12562" i="2"/>
  <c r="Y12563" i="2"/>
  <c r="Y12564" i="2"/>
  <c r="Y12565" i="2"/>
  <c r="Y12566" i="2"/>
  <c r="Y12567" i="2"/>
  <c r="Y12568" i="2"/>
  <c r="Y12569" i="2"/>
  <c r="Y12570" i="2"/>
  <c r="Y12571" i="2"/>
  <c r="Y12572" i="2"/>
  <c r="Y12573" i="2"/>
  <c r="Y12574" i="2"/>
  <c r="Y12575" i="2"/>
  <c r="Y12576" i="2"/>
  <c r="Y12577" i="2"/>
  <c r="Y12578" i="2"/>
  <c r="Y12579" i="2"/>
  <c r="Y12580" i="2"/>
  <c r="Y12581" i="2"/>
  <c r="Y12582" i="2"/>
  <c r="Y12583" i="2"/>
  <c r="Y12584" i="2"/>
  <c r="Y12585" i="2"/>
  <c r="Y12586" i="2"/>
  <c r="Y12587" i="2"/>
  <c r="Y12588" i="2"/>
  <c r="Y12589" i="2"/>
  <c r="Y12590" i="2"/>
  <c r="Y12591" i="2"/>
  <c r="Y12592" i="2"/>
  <c r="Y12593" i="2"/>
  <c r="Y12594" i="2"/>
  <c r="Y12595" i="2"/>
  <c r="Y12596" i="2"/>
  <c r="Y12597" i="2"/>
  <c r="Y12598" i="2"/>
  <c r="Y12599" i="2"/>
  <c r="Y12600" i="2"/>
  <c r="Y12601" i="2"/>
  <c r="Y12602" i="2"/>
  <c r="Y12603" i="2"/>
  <c r="Y12604" i="2"/>
  <c r="Y12605" i="2"/>
  <c r="Y12606" i="2"/>
  <c r="Y12607" i="2"/>
  <c r="Y12608" i="2"/>
  <c r="Y12609" i="2"/>
  <c r="Y12610" i="2"/>
  <c r="Y12611" i="2"/>
  <c r="Y12612" i="2"/>
  <c r="Y12613" i="2"/>
  <c r="Y12614" i="2"/>
  <c r="Y12615" i="2"/>
  <c r="Y12616" i="2"/>
  <c r="Y12617" i="2"/>
  <c r="Y12618" i="2"/>
  <c r="Y12619" i="2"/>
  <c r="Y12620" i="2"/>
  <c r="Y12621" i="2"/>
  <c r="Y12622" i="2"/>
  <c r="Y12623" i="2"/>
  <c r="Y12624" i="2"/>
  <c r="Y12625" i="2"/>
  <c r="Y12626" i="2"/>
  <c r="Y12627" i="2"/>
  <c r="Y12628" i="2"/>
  <c r="Y12629" i="2"/>
  <c r="Y12630" i="2"/>
  <c r="Y12631" i="2"/>
  <c r="Y12632" i="2"/>
  <c r="Y12633" i="2"/>
  <c r="Y12634" i="2"/>
  <c r="Y12635" i="2"/>
  <c r="Y12636" i="2"/>
  <c r="Y12637" i="2"/>
  <c r="Y12638" i="2"/>
  <c r="Y12639" i="2"/>
  <c r="Y12640" i="2"/>
  <c r="Y12641" i="2"/>
  <c r="Y12642" i="2"/>
  <c r="Y12643" i="2"/>
  <c r="Y12644" i="2"/>
  <c r="Y12645" i="2"/>
  <c r="Y12646" i="2"/>
  <c r="Y12647" i="2"/>
  <c r="Y12648" i="2"/>
  <c r="Y12649" i="2"/>
  <c r="Y12650" i="2"/>
  <c r="Y12651" i="2"/>
  <c r="Y12652" i="2"/>
  <c r="Y12653" i="2"/>
  <c r="Y12654" i="2"/>
  <c r="Y12655" i="2"/>
  <c r="Y12656" i="2"/>
  <c r="Y12657" i="2"/>
  <c r="Y12658" i="2"/>
  <c r="Y12659" i="2"/>
  <c r="Y12660" i="2"/>
  <c r="Y12661" i="2"/>
  <c r="Y12662" i="2"/>
  <c r="Y12663" i="2"/>
  <c r="Y12664" i="2"/>
  <c r="Y12665" i="2"/>
  <c r="Y12666" i="2"/>
  <c r="Y12667" i="2"/>
  <c r="Y12668" i="2"/>
  <c r="Y12669" i="2"/>
  <c r="Y12670" i="2"/>
  <c r="Y12671" i="2"/>
  <c r="Y12672" i="2"/>
  <c r="Y12673" i="2"/>
  <c r="Y12674" i="2"/>
  <c r="Y12675" i="2"/>
  <c r="Y12676" i="2"/>
  <c r="Y12677" i="2"/>
  <c r="Y12678" i="2"/>
  <c r="Y12679" i="2"/>
  <c r="Y12680" i="2"/>
  <c r="Y12681" i="2"/>
  <c r="Y12682" i="2"/>
  <c r="Y12683" i="2"/>
  <c r="Y12684" i="2"/>
  <c r="Y12685" i="2"/>
  <c r="Y12686" i="2"/>
  <c r="Y12687" i="2"/>
  <c r="Y12688" i="2"/>
  <c r="Y12689" i="2"/>
  <c r="Y12690" i="2"/>
  <c r="Y12691" i="2"/>
  <c r="Y12692" i="2"/>
  <c r="Y12693" i="2"/>
  <c r="Y12694" i="2"/>
  <c r="Y12695" i="2"/>
  <c r="Y12696" i="2"/>
  <c r="Y12697" i="2"/>
  <c r="Y12698" i="2"/>
  <c r="Y12699" i="2"/>
  <c r="Y12700" i="2"/>
  <c r="Y12701" i="2"/>
  <c r="Y12702" i="2"/>
  <c r="Y12703" i="2"/>
  <c r="Y12704" i="2"/>
  <c r="Y12705" i="2"/>
  <c r="Y12706" i="2"/>
  <c r="Y12707" i="2"/>
  <c r="Y12708" i="2"/>
  <c r="Y12709" i="2"/>
  <c r="Y12710" i="2"/>
  <c r="Y12711" i="2"/>
  <c r="Y12712" i="2"/>
  <c r="Y12713" i="2"/>
  <c r="Y12714" i="2"/>
  <c r="Y12715" i="2"/>
  <c r="Y12716" i="2"/>
  <c r="Y12717" i="2"/>
  <c r="Y12718" i="2"/>
  <c r="Y12719" i="2"/>
  <c r="Y12720" i="2"/>
  <c r="Y12721" i="2"/>
  <c r="Y12722" i="2"/>
  <c r="Y12723" i="2"/>
  <c r="Y12724" i="2"/>
  <c r="Y12725" i="2"/>
  <c r="Y12726" i="2"/>
  <c r="Y12727" i="2"/>
  <c r="Y12728" i="2"/>
  <c r="Y12729" i="2"/>
  <c r="Y12730" i="2"/>
  <c r="Y12731" i="2"/>
  <c r="Y12732" i="2"/>
  <c r="Y12733" i="2"/>
  <c r="Y12734" i="2"/>
  <c r="Y12735" i="2"/>
  <c r="Y12736" i="2"/>
  <c r="Y12737" i="2"/>
  <c r="Y12738" i="2"/>
  <c r="Y12739" i="2"/>
  <c r="Y12740" i="2"/>
  <c r="Y12741" i="2"/>
  <c r="Y12742" i="2"/>
  <c r="Y12743" i="2"/>
  <c r="Y12744" i="2"/>
  <c r="Y12745" i="2"/>
  <c r="Y12746" i="2"/>
  <c r="Y12747" i="2"/>
  <c r="Y12748" i="2"/>
  <c r="Y12749" i="2"/>
  <c r="Y12750" i="2"/>
  <c r="Y12751" i="2"/>
  <c r="Y12752" i="2"/>
  <c r="Y12753" i="2"/>
  <c r="Y12754" i="2"/>
  <c r="Y12755" i="2"/>
  <c r="Y12756" i="2"/>
  <c r="Y12757" i="2"/>
  <c r="Y12758" i="2"/>
  <c r="Y12759" i="2"/>
  <c r="Y12760" i="2"/>
  <c r="Y12761" i="2"/>
  <c r="Y12762" i="2"/>
  <c r="Y12763" i="2"/>
  <c r="Y12764" i="2"/>
  <c r="Y12765" i="2"/>
  <c r="Y12766" i="2"/>
  <c r="Y12767" i="2"/>
  <c r="Y12768" i="2"/>
  <c r="Y12769" i="2"/>
  <c r="Y12770" i="2"/>
  <c r="Y12771" i="2"/>
  <c r="Y12772" i="2"/>
  <c r="Y12773" i="2"/>
  <c r="Y12774" i="2"/>
  <c r="Y12775" i="2"/>
  <c r="Y12776" i="2"/>
  <c r="Y12777" i="2"/>
  <c r="Y12778" i="2"/>
  <c r="Y12779" i="2"/>
  <c r="Y12780" i="2"/>
  <c r="Y12781" i="2"/>
  <c r="Y12782" i="2"/>
  <c r="Y12783" i="2"/>
  <c r="Y12784" i="2"/>
  <c r="Y12785" i="2"/>
  <c r="Y12786" i="2"/>
  <c r="Y12787" i="2"/>
  <c r="Y12788" i="2"/>
  <c r="Y12789" i="2"/>
  <c r="Y12790" i="2"/>
  <c r="Y12791" i="2"/>
  <c r="Y12792" i="2"/>
  <c r="Y12793" i="2"/>
  <c r="Y12794" i="2"/>
  <c r="Y12795" i="2"/>
  <c r="Y12796" i="2"/>
  <c r="Y12797" i="2"/>
  <c r="Y12798" i="2"/>
  <c r="Y12799" i="2"/>
  <c r="Y12800" i="2"/>
  <c r="Y12801" i="2"/>
  <c r="Y12802" i="2"/>
  <c r="Y12803" i="2"/>
  <c r="Y12804" i="2"/>
  <c r="Y12805" i="2"/>
  <c r="Y12806" i="2"/>
  <c r="Y12807" i="2"/>
  <c r="Y12808" i="2"/>
  <c r="Y12809" i="2"/>
  <c r="Y12810" i="2"/>
  <c r="Y12811" i="2"/>
  <c r="Y12812" i="2"/>
  <c r="Y12813" i="2"/>
  <c r="Y12814" i="2"/>
  <c r="Y12815" i="2"/>
  <c r="Y12816" i="2"/>
  <c r="Y12817" i="2"/>
  <c r="Y12818" i="2"/>
  <c r="Y12819" i="2"/>
  <c r="Y12820" i="2"/>
  <c r="Y12821" i="2"/>
  <c r="Y12822" i="2"/>
  <c r="Y12823" i="2"/>
  <c r="Y12824" i="2"/>
  <c r="Y12825" i="2"/>
  <c r="Y12826" i="2"/>
  <c r="Y12827" i="2"/>
  <c r="Y12828" i="2"/>
  <c r="Y12829" i="2"/>
  <c r="Y12830" i="2"/>
  <c r="Y12831" i="2"/>
  <c r="Y12832" i="2"/>
  <c r="Y12833" i="2"/>
  <c r="Y12834" i="2"/>
  <c r="Y12835" i="2"/>
  <c r="Y12836" i="2"/>
  <c r="Y12837" i="2"/>
  <c r="Y12838" i="2"/>
  <c r="Y12839" i="2"/>
  <c r="Y12840" i="2"/>
  <c r="Y12841" i="2"/>
  <c r="Y12842" i="2"/>
  <c r="Y12843" i="2"/>
  <c r="Y12844" i="2"/>
  <c r="Y12845" i="2"/>
  <c r="Y12846" i="2"/>
  <c r="Y12847" i="2"/>
  <c r="Y12848" i="2"/>
  <c r="Y12849" i="2"/>
  <c r="Y12850" i="2"/>
  <c r="Y12851" i="2"/>
  <c r="Y12852" i="2"/>
  <c r="Y12853" i="2"/>
  <c r="Y12854" i="2"/>
  <c r="Y12855" i="2"/>
  <c r="Y12856" i="2"/>
  <c r="Y12857" i="2"/>
  <c r="Y12858" i="2"/>
  <c r="Y12859" i="2"/>
  <c r="Y12860" i="2"/>
  <c r="Y12861" i="2"/>
  <c r="Y12862" i="2"/>
  <c r="Y12863" i="2"/>
  <c r="Y12864" i="2"/>
  <c r="Y12865" i="2"/>
  <c r="Y12866" i="2"/>
  <c r="Y12867" i="2"/>
  <c r="Y12868" i="2"/>
  <c r="Y12869" i="2"/>
  <c r="Y12870" i="2"/>
  <c r="Y12871" i="2"/>
  <c r="Y12872" i="2"/>
  <c r="Y12873" i="2"/>
  <c r="Y12874" i="2"/>
  <c r="Y12875" i="2"/>
  <c r="Y12876" i="2"/>
  <c r="Y12877" i="2"/>
  <c r="Y12878" i="2"/>
  <c r="Y12879" i="2"/>
  <c r="Y12880" i="2"/>
  <c r="Y12881" i="2"/>
  <c r="Y12882" i="2"/>
  <c r="Y12883" i="2"/>
  <c r="Y12884" i="2"/>
  <c r="Y12885" i="2"/>
  <c r="Y12886" i="2"/>
  <c r="Y12887" i="2"/>
  <c r="Y12888" i="2"/>
  <c r="Y12889" i="2"/>
  <c r="Y12890" i="2"/>
  <c r="Y12891" i="2"/>
  <c r="Y12892" i="2"/>
  <c r="Y12893" i="2"/>
  <c r="Y12894" i="2"/>
  <c r="Y12895" i="2"/>
  <c r="Y12896" i="2"/>
  <c r="Y12897" i="2"/>
  <c r="Y12898" i="2"/>
  <c r="Y12899" i="2"/>
  <c r="Y12900" i="2"/>
  <c r="Y12901" i="2"/>
  <c r="Y12902" i="2"/>
  <c r="Y12903" i="2"/>
  <c r="Y12904" i="2"/>
  <c r="Y12905" i="2"/>
  <c r="Y12906" i="2"/>
  <c r="Y12907" i="2"/>
  <c r="Y12908" i="2"/>
  <c r="Y12909" i="2"/>
  <c r="Y12910" i="2"/>
  <c r="Y12911" i="2"/>
  <c r="Y12912" i="2"/>
  <c r="Y12913" i="2"/>
  <c r="Y12914" i="2"/>
  <c r="Y12915" i="2"/>
  <c r="Y12916" i="2"/>
  <c r="Y12917" i="2"/>
  <c r="Y12918" i="2"/>
  <c r="Y12919" i="2"/>
  <c r="Y12920" i="2"/>
  <c r="Y12921" i="2"/>
  <c r="Y12922" i="2"/>
  <c r="Y12923" i="2"/>
  <c r="Y12924" i="2"/>
  <c r="Y12925" i="2"/>
  <c r="Y12926" i="2"/>
  <c r="Y12927" i="2"/>
  <c r="Y12928" i="2"/>
  <c r="Y12929" i="2"/>
  <c r="Y12930" i="2"/>
  <c r="Y12931" i="2"/>
  <c r="Y12932" i="2"/>
  <c r="Y12933" i="2"/>
  <c r="Y12934" i="2"/>
  <c r="Y12935" i="2"/>
  <c r="Y12936" i="2"/>
  <c r="Y12937" i="2"/>
  <c r="Y12938" i="2"/>
  <c r="Y12939" i="2"/>
  <c r="Y12940" i="2"/>
  <c r="Y12941" i="2"/>
  <c r="Y12942" i="2"/>
  <c r="Y12943" i="2"/>
  <c r="Y12944" i="2"/>
  <c r="Y12945" i="2"/>
  <c r="Y12946" i="2"/>
  <c r="Y12947" i="2"/>
  <c r="Y12948" i="2"/>
  <c r="Y12949" i="2"/>
  <c r="Y12950" i="2"/>
  <c r="Y12951" i="2"/>
  <c r="Y12952" i="2"/>
  <c r="Y12953" i="2"/>
  <c r="Y12954" i="2"/>
  <c r="Y12955" i="2"/>
  <c r="Y12956" i="2"/>
  <c r="Y12957" i="2"/>
  <c r="Y12958" i="2"/>
  <c r="Y12959" i="2"/>
  <c r="Y12960" i="2"/>
  <c r="Y12961" i="2"/>
  <c r="Y12962" i="2"/>
  <c r="Y12963" i="2"/>
  <c r="Y12964" i="2"/>
  <c r="Y12965" i="2"/>
  <c r="Y12966" i="2"/>
  <c r="Y12967" i="2"/>
  <c r="Y12968" i="2"/>
  <c r="Y12969" i="2"/>
  <c r="Y12970" i="2"/>
  <c r="Y12971" i="2"/>
  <c r="Y12972" i="2"/>
  <c r="Y12973" i="2"/>
  <c r="Y12974" i="2"/>
  <c r="Y12975" i="2"/>
  <c r="Y12976" i="2"/>
  <c r="Y12977" i="2"/>
  <c r="Y12978" i="2"/>
  <c r="Y12979" i="2"/>
  <c r="Y12980" i="2"/>
  <c r="Y12981" i="2"/>
  <c r="Y12982" i="2"/>
  <c r="Y12983" i="2"/>
  <c r="Y12984" i="2"/>
  <c r="Y12985" i="2"/>
  <c r="Y12986" i="2"/>
  <c r="Y12987" i="2"/>
  <c r="Y12988" i="2"/>
  <c r="Y12989" i="2"/>
  <c r="Y12990" i="2"/>
  <c r="Y12991" i="2"/>
  <c r="Y12992" i="2"/>
  <c r="Y12993" i="2"/>
  <c r="Y12994" i="2"/>
  <c r="Y12995" i="2"/>
  <c r="Y12996" i="2"/>
  <c r="Y12997" i="2"/>
  <c r="Y12998" i="2"/>
  <c r="Y12999" i="2"/>
  <c r="Y13000" i="2"/>
  <c r="Y13001" i="2"/>
  <c r="Y13002" i="2"/>
  <c r="Y13003" i="2"/>
  <c r="Y13004" i="2"/>
  <c r="Y13005" i="2"/>
  <c r="Y13006" i="2"/>
  <c r="Y13007" i="2"/>
  <c r="Y13008" i="2"/>
  <c r="Y13009" i="2"/>
  <c r="Y13010" i="2"/>
  <c r="Y13011" i="2"/>
  <c r="Y13012" i="2"/>
  <c r="Y13013" i="2"/>
  <c r="Y13014" i="2"/>
  <c r="Y13015" i="2"/>
  <c r="Y13016" i="2"/>
  <c r="Y13017" i="2"/>
  <c r="Y13018" i="2"/>
  <c r="Y13019" i="2"/>
  <c r="Y13020" i="2"/>
  <c r="Y13021" i="2"/>
  <c r="Y13022" i="2"/>
  <c r="Y13023" i="2"/>
  <c r="Y13024" i="2"/>
  <c r="Y13025" i="2"/>
  <c r="Y13026" i="2"/>
  <c r="Y13027" i="2"/>
  <c r="Y13028" i="2"/>
  <c r="Y13029" i="2"/>
  <c r="Y13030" i="2"/>
  <c r="Y13031" i="2"/>
  <c r="Y13032" i="2"/>
  <c r="Y13033" i="2"/>
  <c r="Y13034" i="2"/>
  <c r="Y13035" i="2"/>
  <c r="Y13036" i="2"/>
  <c r="Y13037" i="2"/>
  <c r="Y13038" i="2"/>
  <c r="Y13039" i="2"/>
  <c r="Y13040" i="2"/>
  <c r="Y13041" i="2"/>
  <c r="Y13042" i="2"/>
  <c r="Y13043" i="2"/>
  <c r="Y13044" i="2"/>
  <c r="Y13045" i="2"/>
  <c r="Y13046" i="2"/>
  <c r="Y13047" i="2"/>
  <c r="Y13048" i="2"/>
  <c r="Y13049" i="2"/>
  <c r="Y13050" i="2"/>
  <c r="Y13051" i="2"/>
  <c r="Y13052" i="2"/>
  <c r="Y13053" i="2"/>
  <c r="Y13054" i="2"/>
  <c r="Y13055" i="2"/>
  <c r="Y13056" i="2"/>
  <c r="Y13057" i="2"/>
  <c r="Y13058" i="2"/>
  <c r="Y13059" i="2"/>
  <c r="Y13060" i="2"/>
  <c r="Y13061" i="2"/>
  <c r="Y13062" i="2"/>
  <c r="Y13063" i="2"/>
  <c r="Y13064" i="2"/>
  <c r="Y13065" i="2"/>
  <c r="Y13066" i="2"/>
  <c r="Y13067" i="2"/>
  <c r="Y13068" i="2"/>
  <c r="Y13069" i="2"/>
  <c r="Y13070" i="2"/>
  <c r="Y13071" i="2"/>
  <c r="Y13072" i="2"/>
  <c r="Y13073" i="2"/>
  <c r="Y13074" i="2"/>
  <c r="Y13075" i="2"/>
  <c r="Y13076" i="2"/>
  <c r="Y13077" i="2"/>
  <c r="Y13078" i="2"/>
  <c r="Y13079" i="2"/>
  <c r="Y13080" i="2"/>
  <c r="Y13081" i="2"/>
  <c r="Y13082" i="2"/>
  <c r="Y13083" i="2"/>
  <c r="Y13084" i="2"/>
  <c r="Y13085" i="2"/>
  <c r="Y13086" i="2"/>
  <c r="Y13087" i="2"/>
  <c r="Y13088" i="2"/>
  <c r="Y13089" i="2"/>
  <c r="Y13090" i="2"/>
  <c r="Y13091" i="2"/>
  <c r="Y13092" i="2"/>
  <c r="Y13093" i="2"/>
  <c r="Y13094" i="2"/>
  <c r="Y13095" i="2"/>
  <c r="Y13096" i="2"/>
  <c r="Y13097" i="2"/>
  <c r="Y13098" i="2"/>
  <c r="Y13099" i="2"/>
  <c r="Y13100" i="2"/>
  <c r="Y13101" i="2"/>
  <c r="Y13102" i="2"/>
  <c r="Y13103" i="2"/>
  <c r="Y13104" i="2"/>
  <c r="Y13105" i="2"/>
  <c r="Y13106" i="2"/>
  <c r="Y13107" i="2"/>
  <c r="Y13108" i="2"/>
  <c r="Y13109" i="2"/>
  <c r="Y13110" i="2"/>
  <c r="Y13111" i="2"/>
  <c r="Y13112" i="2"/>
  <c r="Y13113" i="2"/>
  <c r="Y13114" i="2"/>
  <c r="Y13115" i="2"/>
  <c r="Y13116" i="2"/>
  <c r="Y13117" i="2"/>
  <c r="Y13118" i="2"/>
  <c r="Y13119" i="2"/>
  <c r="Y13120" i="2"/>
  <c r="Y13121" i="2"/>
  <c r="Y13122" i="2"/>
  <c r="Y13123" i="2"/>
  <c r="Y13124" i="2"/>
  <c r="Y13125" i="2"/>
  <c r="Y13126" i="2"/>
  <c r="Y13127" i="2"/>
  <c r="Y13128" i="2"/>
  <c r="Y13129" i="2"/>
  <c r="Y13130" i="2"/>
  <c r="Y13131" i="2"/>
  <c r="Y13132" i="2"/>
  <c r="Y13133" i="2"/>
  <c r="Y13134" i="2"/>
  <c r="Y13135" i="2"/>
  <c r="Y13136" i="2"/>
  <c r="Y13137" i="2"/>
  <c r="Y13138" i="2"/>
  <c r="Y13139" i="2"/>
  <c r="Y13140" i="2"/>
  <c r="Y13141" i="2"/>
  <c r="Y13142" i="2"/>
  <c r="Y13143" i="2"/>
  <c r="Y13144" i="2"/>
  <c r="Y13145" i="2"/>
  <c r="Y13146" i="2"/>
  <c r="Y13147" i="2"/>
  <c r="Y13148" i="2"/>
  <c r="Y13149" i="2"/>
  <c r="Y13150" i="2"/>
  <c r="Y13151" i="2"/>
  <c r="Y13152" i="2"/>
  <c r="Y13153" i="2"/>
  <c r="Y13154" i="2"/>
  <c r="Y13155" i="2"/>
  <c r="Y13156" i="2"/>
  <c r="Y13157" i="2"/>
  <c r="Y13158" i="2"/>
  <c r="Y13159" i="2"/>
  <c r="Y13160" i="2"/>
  <c r="Y13161" i="2"/>
  <c r="Y13162" i="2"/>
  <c r="Y13163" i="2"/>
  <c r="Y13164" i="2"/>
  <c r="Y13165" i="2"/>
  <c r="Y13166" i="2"/>
  <c r="Y13167" i="2"/>
  <c r="Y13168" i="2"/>
  <c r="Y13169" i="2"/>
  <c r="Y13170" i="2"/>
  <c r="Y13171" i="2"/>
  <c r="Y13172" i="2"/>
  <c r="Y13173" i="2"/>
  <c r="Y13174" i="2"/>
  <c r="Y13175" i="2"/>
  <c r="Y13176" i="2"/>
  <c r="Y13177" i="2"/>
  <c r="Y13178" i="2"/>
  <c r="Y13179" i="2"/>
  <c r="Y13180" i="2"/>
  <c r="Y13181" i="2"/>
  <c r="Y13182" i="2"/>
  <c r="Y13183" i="2"/>
  <c r="Y13184" i="2"/>
  <c r="Y13185" i="2"/>
  <c r="Y13186" i="2"/>
  <c r="Y13187" i="2"/>
  <c r="Y13188" i="2"/>
  <c r="Y13189" i="2"/>
  <c r="Y13190" i="2"/>
  <c r="Y13191" i="2"/>
  <c r="Y13192" i="2"/>
  <c r="Y13193" i="2"/>
  <c r="Y13194" i="2"/>
  <c r="Y13195" i="2"/>
  <c r="Y13196" i="2"/>
  <c r="Y13197" i="2"/>
  <c r="Y13198" i="2"/>
  <c r="Y13199" i="2"/>
  <c r="Y13200" i="2"/>
  <c r="Y13201" i="2"/>
  <c r="Y13202" i="2"/>
  <c r="Y13203" i="2"/>
  <c r="Y13204" i="2"/>
  <c r="Y13205" i="2"/>
  <c r="Y13206" i="2"/>
  <c r="Y13207" i="2"/>
  <c r="Y13208" i="2"/>
  <c r="Y13209" i="2"/>
  <c r="Y13210" i="2"/>
  <c r="Y13211" i="2"/>
  <c r="Y13212" i="2"/>
  <c r="Y13213" i="2"/>
  <c r="Y13214" i="2"/>
  <c r="Y13215" i="2"/>
  <c r="Y13216" i="2"/>
  <c r="Y13217" i="2"/>
  <c r="Y13218" i="2"/>
  <c r="Y13219" i="2"/>
  <c r="Y13220" i="2"/>
  <c r="Y13221" i="2"/>
  <c r="Y13222" i="2"/>
  <c r="Y13223" i="2"/>
  <c r="Y13224" i="2"/>
  <c r="Y13225" i="2"/>
  <c r="Y13226" i="2"/>
  <c r="Y13227" i="2"/>
  <c r="Y13228" i="2"/>
  <c r="Y13229" i="2"/>
  <c r="Y13230" i="2"/>
  <c r="Y13231" i="2"/>
  <c r="Y13232" i="2"/>
  <c r="Y13233" i="2"/>
  <c r="Y13234" i="2"/>
  <c r="Y13235" i="2"/>
  <c r="Y13236" i="2"/>
  <c r="Y13237" i="2"/>
  <c r="Y13238" i="2"/>
  <c r="Y13239" i="2"/>
  <c r="Y13240" i="2"/>
  <c r="Y13241" i="2"/>
  <c r="Y13242" i="2"/>
  <c r="Y13243" i="2"/>
  <c r="Y13244" i="2"/>
  <c r="Y13245" i="2"/>
  <c r="Y13246" i="2"/>
  <c r="Y13247" i="2"/>
  <c r="Y13248" i="2"/>
  <c r="Y13249" i="2"/>
  <c r="Y13250" i="2"/>
  <c r="Y13251" i="2"/>
  <c r="Y13252" i="2"/>
  <c r="Y13253" i="2"/>
  <c r="Y13254" i="2"/>
  <c r="Y13255" i="2"/>
  <c r="Y13256" i="2"/>
  <c r="Y13257" i="2"/>
  <c r="Y13258" i="2"/>
  <c r="Y13259" i="2"/>
  <c r="Y13260" i="2"/>
  <c r="Y13261" i="2"/>
  <c r="Y13262" i="2"/>
  <c r="Y13263" i="2"/>
  <c r="Y13264" i="2"/>
  <c r="Y13265" i="2"/>
  <c r="Y13266" i="2"/>
  <c r="Y13267" i="2"/>
  <c r="Y13268" i="2"/>
  <c r="Y13269" i="2"/>
  <c r="Y13270" i="2"/>
  <c r="Y13271" i="2"/>
  <c r="Y13272" i="2"/>
  <c r="Y13273" i="2"/>
  <c r="Y13274" i="2"/>
  <c r="Y13275" i="2"/>
  <c r="Y13276" i="2"/>
  <c r="Y13277" i="2"/>
  <c r="Y13278" i="2"/>
  <c r="Y13279" i="2"/>
  <c r="Y13280" i="2"/>
  <c r="Y13281" i="2"/>
  <c r="Y13282" i="2"/>
  <c r="Y13283" i="2"/>
  <c r="Y13284" i="2"/>
  <c r="Y13285" i="2"/>
  <c r="Y13286" i="2"/>
  <c r="Y13287" i="2"/>
  <c r="Y13288" i="2"/>
  <c r="Y13289" i="2"/>
  <c r="Y13290" i="2"/>
  <c r="Y13291" i="2"/>
  <c r="Y13292" i="2"/>
  <c r="Y13293" i="2"/>
  <c r="Y13294" i="2"/>
  <c r="Y13295" i="2"/>
  <c r="Y13296" i="2"/>
  <c r="Y13297" i="2"/>
  <c r="Y13298" i="2"/>
  <c r="Y13299" i="2"/>
  <c r="Y13300" i="2"/>
  <c r="Y13301" i="2"/>
  <c r="Y13302" i="2"/>
  <c r="Y13303" i="2"/>
  <c r="Y13304" i="2"/>
  <c r="Y13305" i="2"/>
  <c r="Y13306" i="2"/>
  <c r="Y13307" i="2"/>
  <c r="Y13308" i="2"/>
  <c r="Y13309" i="2"/>
  <c r="Y13310" i="2"/>
  <c r="Y13311" i="2"/>
  <c r="Y13312" i="2"/>
  <c r="Y13313" i="2"/>
  <c r="Y13314" i="2"/>
  <c r="Y13315" i="2"/>
  <c r="Y13316" i="2"/>
  <c r="Y13317" i="2"/>
  <c r="Y13318" i="2"/>
  <c r="Y13319" i="2"/>
  <c r="Y13320" i="2"/>
  <c r="Y13321" i="2"/>
  <c r="Y13322" i="2"/>
  <c r="Y13323" i="2"/>
  <c r="Y13324" i="2"/>
  <c r="Y13325" i="2"/>
  <c r="Y13326" i="2"/>
  <c r="Y13327" i="2"/>
  <c r="Y13328" i="2"/>
  <c r="Y13329" i="2"/>
  <c r="Y13330" i="2"/>
  <c r="Y13331" i="2"/>
  <c r="Y13332" i="2"/>
  <c r="Y13333" i="2"/>
  <c r="Y13334" i="2"/>
  <c r="Y13335" i="2"/>
  <c r="Y13336" i="2"/>
  <c r="Y13337" i="2"/>
  <c r="Y13338" i="2"/>
  <c r="Y13339" i="2"/>
  <c r="Y13340" i="2"/>
  <c r="Y13341" i="2"/>
  <c r="Y13342" i="2"/>
  <c r="Y13343" i="2"/>
  <c r="Y13344" i="2"/>
  <c r="Y13345" i="2"/>
  <c r="Y13346" i="2"/>
  <c r="Y13347" i="2"/>
  <c r="Y13348" i="2"/>
  <c r="Y13349" i="2"/>
  <c r="Y13350" i="2"/>
  <c r="Y13351" i="2"/>
  <c r="Y13352" i="2"/>
  <c r="Y13353" i="2"/>
  <c r="Y13354" i="2"/>
  <c r="Y13355" i="2"/>
  <c r="Y13356" i="2"/>
  <c r="Y13357" i="2"/>
  <c r="Y13358" i="2"/>
  <c r="Y13359" i="2"/>
  <c r="Y13360" i="2"/>
  <c r="Y13361" i="2"/>
  <c r="Y13362" i="2"/>
  <c r="Y13363" i="2"/>
  <c r="Y13364" i="2"/>
  <c r="Y13365" i="2"/>
  <c r="Y13366" i="2"/>
  <c r="Y13367" i="2"/>
  <c r="Y13368" i="2"/>
  <c r="Y13369" i="2"/>
  <c r="Y13370" i="2"/>
  <c r="Y13371" i="2"/>
  <c r="Y13372" i="2"/>
  <c r="Y13373" i="2"/>
  <c r="Y13374" i="2"/>
  <c r="Y13375" i="2"/>
  <c r="Y13376" i="2"/>
  <c r="Y13377" i="2"/>
  <c r="Y13378" i="2"/>
  <c r="Y13379" i="2"/>
  <c r="Y13380" i="2"/>
  <c r="Y13381" i="2"/>
  <c r="Y13382" i="2"/>
  <c r="Y13383" i="2"/>
  <c r="Y13384" i="2"/>
  <c r="Y13385" i="2"/>
  <c r="Y13386" i="2"/>
  <c r="Y13387" i="2"/>
  <c r="Y13388" i="2"/>
  <c r="Y13389" i="2"/>
  <c r="Y13390" i="2"/>
  <c r="Y13391" i="2"/>
  <c r="Y13392" i="2"/>
  <c r="Y13393" i="2"/>
  <c r="Y13394" i="2"/>
  <c r="Y13395" i="2"/>
  <c r="Y13396" i="2"/>
  <c r="Y13397" i="2"/>
  <c r="Y13398" i="2"/>
  <c r="Y13399" i="2"/>
  <c r="Y13400" i="2"/>
  <c r="Y13401" i="2"/>
  <c r="Y13402" i="2"/>
  <c r="Y13403" i="2"/>
  <c r="Y13404" i="2"/>
  <c r="Y13405" i="2"/>
  <c r="Y13406" i="2"/>
  <c r="Y13407" i="2"/>
  <c r="Y13408" i="2"/>
  <c r="Y13409" i="2"/>
  <c r="Y13410" i="2"/>
  <c r="Y13411" i="2"/>
  <c r="Y13412" i="2"/>
  <c r="Y13413" i="2"/>
  <c r="Y13414" i="2"/>
  <c r="Y13415" i="2"/>
  <c r="Y13416" i="2"/>
  <c r="Y13417" i="2"/>
  <c r="Y13418" i="2"/>
  <c r="Y13419" i="2"/>
  <c r="Y13420" i="2"/>
  <c r="Y13421" i="2"/>
  <c r="Y13422" i="2"/>
  <c r="Y13423" i="2"/>
  <c r="Y13424" i="2"/>
  <c r="Y13425" i="2"/>
  <c r="Y13426" i="2"/>
  <c r="Y13427" i="2"/>
  <c r="Y13428" i="2"/>
  <c r="Y13429" i="2"/>
  <c r="Y13430" i="2"/>
  <c r="Y13431" i="2"/>
  <c r="Y13432" i="2"/>
  <c r="Y13433" i="2"/>
  <c r="Y13434" i="2"/>
  <c r="Y13435" i="2"/>
  <c r="Y13436" i="2"/>
  <c r="Y13437" i="2"/>
  <c r="Y13438" i="2"/>
  <c r="Y13439" i="2"/>
  <c r="Y13440" i="2"/>
  <c r="Y13441" i="2"/>
  <c r="Y13442" i="2"/>
  <c r="Y13443" i="2"/>
  <c r="Y13444" i="2"/>
  <c r="Y13445" i="2"/>
  <c r="Y13446" i="2"/>
  <c r="Y13447" i="2"/>
  <c r="Y13448" i="2"/>
  <c r="Y13449" i="2"/>
  <c r="Y13450" i="2"/>
  <c r="Y13451" i="2"/>
  <c r="Y13452" i="2"/>
  <c r="Y13453" i="2"/>
  <c r="Y13454" i="2"/>
  <c r="Y13455" i="2"/>
  <c r="Y13456" i="2"/>
  <c r="Y13457" i="2"/>
  <c r="Y13458" i="2"/>
  <c r="Y13459" i="2"/>
  <c r="Y13460" i="2"/>
  <c r="Y13461" i="2"/>
  <c r="Y13462" i="2"/>
  <c r="Y13463" i="2"/>
  <c r="Y13464" i="2"/>
  <c r="Y13465" i="2"/>
  <c r="Y13466" i="2"/>
  <c r="Y13467" i="2"/>
  <c r="Y13468" i="2"/>
  <c r="Y13469" i="2"/>
  <c r="Y13470" i="2"/>
  <c r="Y13471" i="2"/>
  <c r="Y13472" i="2"/>
  <c r="Y13473" i="2"/>
  <c r="Y13474" i="2"/>
  <c r="Y13475" i="2"/>
  <c r="Y13476" i="2"/>
  <c r="Y13477" i="2"/>
  <c r="Y13478" i="2"/>
  <c r="Y13479" i="2"/>
  <c r="Y13480" i="2"/>
  <c r="Y13481" i="2"/>
  <c r="Y13482" i="2"/>
  <c r="Y13483" i="2"/>
  <c r="Y13484" i="2"/>
  <c r="Y13485" i="2"/>
  <c r="Y13486" i="2"/>
  <c r="Y13487" i="2"/>
  <c r="Y13488" i="2"/>
  <c r="Y13489" i="2"/>
  <c r="Y13490" i="2"/>
  <c r="Y13491" i="2"/>
  <c r="Y13492" i="2"/>
  <c r="Y13493" i="2"/>
  <c r="Y13494" i="2"/>
  <c r="Y13495" i="2"/>
  <c r="Y13496" i="2"/>
  <c r="Y13497" i="2"/>
  <c r="Y13498" i="2"/>
  <c r="Y13499" i="2"/>
  <c r="Y13500" i="2"/>
  <c r="Y13501" i="2"/>
  <c r="Y13502" i="2"/>
  <c r="Y13503" i="2"/>
  <c r="Y13504" i="2"/>
  <c r="Y13505" i="2"/>
  <c r="Y13506" i="2"/>
  <c r="Y13507" i="2"/>
  <c r="Y13508" i="2"/>
  <c r="Y13509" i="2"/>
  <c r="Y13510" i="2"/>
  <c r="Y13511" i="2"/>
  <c r="Y13512" i="2"/>
  <c r="Y13513" i="2"/>
  <c r="Y13514" i="2"/>
  <c r="Y13515" i="2"/>
  <c r="Y13516" i="2"/>
  <c r="Y13517" i="2"/>
  <c r="Y13518" i="2"/>
  <c r="Y13519" i="2"/>
  <c r="Y13520" i="2"/>
  <c r="Y13521" i="2"/>
  <c r="Y13522" i="2"/>
  <c r="Y13523" i="2"/>
  <c r="Y13524" i="2"/>
  <c r="Y13525" i="2"/>
  <c r="Y13526" i="2"/>
  <c r="Y13527" i="2"/>
  <c r="Y13528" i="2"/>
  <c r="Y13529" i="2"/>
  <c r="Y13530" i="2"/>
  <c r="Y13531" i="2"/>
  <c r="Y13532" i="2"/>
  <c r="Y13533" i="2"/>
  <c r="Y13534" i="2"/>
  <c r="Y13535" i="2"/>
  <c r="Y13536" i="2"/>
  <c r="Y13537" i="2"/>
  <c r="Y13538" i="2"/>
  <c r="Y13539" i="2"/>
  <c r="Y13540" i="2"/>
  <c r="Y13541" i="2"/>
  <c r="Y13542" i="2"/>
  <c r="Y13543" i="2"/>
  <c r="Y13544" i="2"/>
  <c r="Y13545" i="2"/>
  <c r="Y13546" i="2"/>
  <c r="Y13547" i="2"/>
  <c r="Y13548" i="2"/>
  <c r="Y13549" i="2"/>
  <c r="Y13550" i="2"/>
  <c r="Y13551" i="2"/>
  <c r="Y13552" i="2"/>
  <c r="Y13553" i="2"/>
  <c r="Y13554" i="2"/>
  <c r="Y13555" i="2"/>
  <c r="Y13556" i="2"/>
  <c r="Y13557" i="2"/>
  <c r="Y13558" i="2"/>
  <c r="Y13559" i="2"/>
  <c r="Y13560" i="2"/>
  <c r="Y13561" i="2"/>
  <c r="Y13562" i="2"/>
  <c r="Y13563" i="2"/>
  <c r="Y13564" i="2"/>
  <c r="Y13565" i="2"/>
  <c r="Y13566" i="2"/>
  <c r="Y13567" i="2"/>
  <c r="Y13568" i="2"/>
  <c r="Y13569" i="2"/>
  <c r="Y13570" i="2"/>
  <c r="Y13571" i="2"/>
  <c r="Y13572" i="2"/>
  <c r="Y13573" i="2"/>
  <c r="Y13574" i="2"/>
  <c r="Y13575" i="2"/>
  <c r="Y13576" i="2"/>
  <c r="Y13577" i="2"/>
  <c r="Y13578" i="2"/>
  <c r="Y13579" i="2"/>
  <c r="Y13580" i="2"/>
  <c r="Y13581" i="2"/>
  <c r="Y13582" i="2"/>
  <c r="Y13583" i="2"/>
  <c r="Y13584" i="2"/>
  <c r="Y13585" i="2"/>
  <c r="Y13586" i="2"/>
  <c r="Y13587" i="2"/>
  <c r="Y13588" i="2"/>
  <c r="Y13589" i="2"/>
  <c r="Y13590" i="2"/>
  <c r="Y13591" i="2"/>
  <c r="Y13592" i="2"/>
  <c r="Y13593" i="2"/>
  <c r="Y13594" i="2"/>
  <c r="Y13595" i="2"/>
  <c r="Y13596" i="2"/>
  <c r="Y13597" i="2"/>
  <c r="Y13598" i="2"/>
  <c r="Y13599" i="2"/>
  <c r="Y13600" i="2"/>
  <c r="Y13601" i="2"/>
  <c r="Y13602" i="2"/>
  <c r="Y13603" i="2"/>
  <c r="Y13604" i="2"/>
  <c r="Y13605" i="2"/>
  <c r="Y13606" i="2"/>
  <c r="Y13607" i="2"/>
  <c r="Y13608" i="2"/>
  <c r="Y13609" i="2"/>
  <c r="Y13610" i="2"/>
  <c r="Y13611" i="2"/>
  <c r="Y13612" i="2"/>
  <c r="Y13613" i="2"/>
  <c r="Y13614" i="2"/>
  <c r="Y13615" i="2"/>
  <c r="Y13616" i="2"/>
  <c r="Y13617" i="2"/>
  <c r="Y13618" i="2"/>
  <c r="Y13619" i="2"/>
  <c r="Y13620" i="2"/>
  <c r="Y13621" i="2"/>
  <c r="Y13622" i="2"/>
  <c r="Y13623" i="2"/>
  <c r="Y13624" i="2"/>
  <c r="Y13625" i="2"/>
  <c r="Y13626" i="2"/>
  <c r="Y13627" i="2"/>
  <c r="Y13628" i="2"/>
  <c r="Y13629" i="2"/>
  <c r="Y13630" i="2"/>
  <c r="Y13631" i="2"/>
  <c r="Y13632" i="2"/>
  <c r="Y13633" i="2"/>
  <c r="Y13634" i="2"/>
  <c r="Y13635" i="2"/>
  <c r="Y13636" i="2"/>
  <c r="Y13637" i="2"/>
  <c r="Y13638" i="2"/>
  <c r="Y13639" i="2"/>
  <c r="Y13640" i="2"/>
  <c r="Y13641" i="2"/>
  <c r="Y13642" i="2"/>
  <c r="Y13643" i="2"/>
  <c r="Y13644" i="2"/>
  <c r="Y13645" i="2"/>
  <c r="Y13646" i="2"/>
  <c r="Y13647" i="2"/>
  <c r="Y13648" i="2"/>
  <c r="Y13649" i="2"/>
  <c r="Y13650" i="2"/>
  <c r="Y13651" i="2"/>
  <c r="Y13652" i="2"/>
  <c r="Y13653" i="2"/>
  <c r="Y13654" i="2"/>
  <c r="Y13655" i="2"/>
  <c r="Y13656" i="2"/>
  <c r="Y13657" i="2"/>
  <c r="Y13658" i="2"/>
  <c r="Y13659" i="2"/>
  <c r="Y13660" i="2"/>
  <c r="Y13661" i="2"/>
  <c r="Y13662" i="2"/>
  <c r="Y13663" i="2"/>
  <c r="Y13664" i="2"/>
  <c r="Y13665" i="2"/>
  <c r="Y13666" i="2"/>
  <c r="Y13667" i="2"/>
  <c r="Y13668" i="2"/>
  <c r="Y13669" i="2"/>
  <c r="Y13670" i="2"/>
  <c r="Y13671" i="2"/>
  <c r="Y13672" i="2"/>
  <c r="Y13673" i="2"/>
  <c r="Y13674" i="2"/>
  <c r="Y13675" i="2"/>
  <c r="Y13676" i="2"/>
  <c r="Y13677" i="2"/>
  <c r="Y13678" i="2"/>
  <c r="Y13679" i="2"/>
  <c r="Y13680" i="2"/>
  <c r="Y13681" i="2"/>
  <c r="Y13682" i="2"/>
  <c r="Y13683" i="2"/>
  <c r="Y13684" i="2"/>
  <c r="Y13685" i="2"/>
  <c r="Y13686" i="2"/>
  <c r="Y13687" i="2"/>
  <c r="Y13688" i="2"/>
  <c r="Y13689" i="2"/>
  <c r="Y13690" i="2"/>
  <c r="Y13691" i="2"/>
  <c r="Y13692" i="2"/>
  <c r="Y13693" i="2"/>
  <c r="Y13694" i="2"/>
  <c r="Y13695" i="2"/>
  <c r="Y13696" i="2"/>
  <c r="Y13697" i="2"/>
  <c r="Y13698" i="2"/>
  <c r="Y13699" i="2"/>
  <c r="Y13700" i="2"/>
  <c r="Y13701" i="2"/>
  <c r="Y13702" i="2"/>
  <c r="Y13703" i="2"/>
  <c r="Y13704" i="2"/>
  <c r="Y13705" i="2"/>
  <c r="Y13706" i="2"/>
  <c r="Y13707" i="2"/>
  <c r="Y13708" i="2"/>
  <c r="Y13709" i="2"/>
  <c r="Y13710" i="2"/>
  <c r="Y13711" i="2"/>
  <c r="Y13712" i="2"/>
  <c r="Y13713" i="2"/>
  <c r="Y13714" i="2"/>
  <c r="Y13715" i="2"/>
  <c r="Y13716" i="2"/>
  <c r="Y13717" i="2"/>
  <c r="Y13718" i="2"/>
  <c r="Y13719" i="2"/>
  <c r="Y13720" i="2"/>
  <c r="Y13721" i="2"/>
  <c r="Y13722" i="2"/>
  <c r="Y13723" i="2"/>
  <c r="Y13724" i="2"/>
  <c r="Y13725" i="2"/>
  <c r="Y13726" i="2"/>
  <c r="Y13727" i="2"/>
  <c r="Y13728" i="2"/>
  <c r="Y13729" i="2"/>
  <c r="Y13730" i="2"/>
  <c r="Y13731" i="2"/>
  <c r="Y13732" i="2"/>
  <c r="Y13733" i="2"/>
  <c r="Y13734" i="2"/>
  <c r="Y13735" i="2"/>
  <c r="Y13736" i="2"/>
  <c r="Y13737" i="2"/>
  <c r="Y13738" i="2"/>
  <c r="Y13739" i="2"/>
  <c r="Y13740" i="2"/>
  <c r="Y13741" i="2"/>
  <c r="Y13742" i="2"/>
  <c r="Y13743" i="2"/>
  <c r="Y13744" i="2"/>
  <c r="Y13745" i="2"/>
  <c r="Y13746" i="2"/>
  <c r="Y13747" i="2"/>
  <c r="Y13748" i="2"/>
  <c r="Y13749" i="2"/>
  <c r="Y13750" i="2"/>
  <c r="Y13751" i="2"/>
  <c r="Y13752" i="2"/>
  <c r="Y13753" i="2"/>
  <c r="Y13754" i="2"/>
  <c r="Y13755" i="2"/>
  <c r="Y13756" i="2"/>
  <c r="Y13757" i="2"/>
  <c r="Y13758" i="2"/>
  <c r="Y13759" i="2"/>
  <c r="Y13760" i="2"/>
  <c r="Y13761" i="2"/>
  <c r="Y13762" i="2"/>
  <c r="Y13763" i="2"/>
  <c r="Y13764" i="2"/>
  <c r="Y13765" i="2"/>
  <c r="Y13766" i="2"/>
  <c r="Y13767" i="2"/>
  <c r="Y13768" i="2"/>
  <c r="Y13769" i="2"/>
  <c r="Y13770" i="2"/>
  <c r="Y13771" i="2"/>
  <c r="Y13772" i="2"/>
  <c r="Y13773" i="2"/>
  <c r="Y13774" i="2"/>
  <c r="Y13775" i="2"/>
  <c r="Y13776" i="2"/>
  <c r="Y13777" i="2"/>
  <c r="Y13778" i="2"/>
  <c r="Y13779" i="2"/>
  <c r="Y13780" i="2"/>
  <c r="Y13781" i="2"/>
  <c r="Y13782" i="2"/>
  <c r="Y13783" i="2"/>
  <c r="Y13784" i="2"/>
  <c r="Y13785" i="2"/>
  <c r="Y13786" i="2"/>
  <c r="Y13787" i="2"/>
  <c r="Y13788" i="2"/>
  <c r="Y13789" i="2"/>
  <c r="Y13790" i="2"/>
  <c r="Y13791" i="2"/>
  <c r="Y13792" i="2"/>
  <c r="Y13793" i="2"/>
  <c r="Y13794" i="2"/>
  <c r="Y13795" i="2"/>
  <c r="Y13796" i="2"/>
  <c r="Y13797" i="2"/>
  <c r="Y13798" i="2"/>
  <c r="Y13799" i="2"/>
  <c r="Y13800" i="2"/>
  <c r="Y13801" i="2"/>
  <c r="Y13802" i="2"/>
  <c r="Y13803" i="2"/>
  <c r="Y13804" i="2"/>
  <c r="Y13805" i="2"/>
  <c r="Y13806" i="2"/>
  <c r="Y13807" i="2"/>
  <c r="Y13808" i="2"/>
  <c r="Y13809" i="2"/>
  <c r="Y13810" i="2"/>
  <c r="Y13811" i="2"/>
  <c r="Y13812" i="2"/>
  <c r="Y13813" i="2"/>
  <c r="Y13814" i="2"/>
  <c r="Y13815" i="2"/>
  <c r="Y13816" i="2"/>
  <c r="Y13817" i="2"/>
  <c r="Y13818" i="2"/>
  <c r="Y13819" i="2"/>
  <c r="Y13820" i="2"/>
  <c r="Y13821" i="2"/>
  <c r="Y13822" i="2"/>
  <c r="Y13823" i="2"/>
  <c r="Y13824" i="2"/>
  <c r="Y13825" i="2"/>
  <c r="Y13826" i="2"/>
  <c r="Y13827" i="2"/>
  <c r="Y13828" i="2"/>
  <c r="Y13829" i="2"/>
  <c r="Y13830" i="2"/>
  <c r="Y13831" i="2"/>
  <c r="Y13832" i="2"/>
  <c r="Y13833" i="2"/>
  <c r="Y13834" i="2"/>
  <c r="Y13835" i="2"/>
  <c r="Y13836" i="2"/>
  <c r="Y13837" i="2"/>
  <c r="Y13838" i="2"/>
  <c r="Y13839" i="2"/>
  <c r="Y13840" i="2"/>
  <c r="Y13841" i="2"/>
  <c r="Y13842" i="2"/>
  <c r="Y13843" i="2"/>
  <c r="Y13844" i="2"/>
  <c r="Y13845" i="2"/>
  <c r="Y13846" i="2"/>
  <c r="Y13847" i="2"/>
  <c r="Y13848" i="2"/>
  <c r="Y13849" i="2"/>
  <c r="Y13850" i="2"/>
  <c r="Y13851" i="2"/>
  <c r="Y13852" i="2"/>
  <c r="Y13853" i="2"/>
  <c r="Y13854" i="2"/>
  <c r="Y13855" i="2"/>
  <c r="Y13856" i="2"/>
  <c r="Y13857" i="2"/>
  <c r="Y13858" i="2"/>
  <c r="Y13859" i="2"/>
  <c r="Y13860" i="2"/>
  <c r="Y13861" i="2"/>
  <c r="Y13862" i="2"/>
  <c r="Y13863" i="2"/>
  <c r="Y13864" i="2"/>
  <c r="Y13865" i="2"/>
  <c r="Y13866" i="2"/>
  <c r="Y13867" i="2"/>
  <c r="Y13868" i="2"/>
  <c r="Y13869" i="2"/>
  <c r="Y13870" i="2"/>
  <c r="Y13871" i="2"/>
  <c r="Y13872" i="2"/>
  <c r="Y13873" i="2"/>
  <c r="Y13874" i="2"/>
  <c r="Y13875" i="2"/>
  <c r="Y13876" i="2"/>
  <c r="Y13877" i="2"/>
  <c r="Y13878" i="2"/>
  <c r="Y13879" i="2"/>
  <c r="Y13880" i="2"/>
  <c r="Y13881" i="2"/>
  <c r="Y13882" i="2"/>
  <c r="Y13883" i="2"/>
  <c r="Y13884" i="2"/>
  <c r="Y13885" i="2"/>
  <c r="Y13886" i="2"/>
  <c r="Y13887" i="2"/>
  <c r="Y13888" i="2"/>
  <c r="Y13889" i="2"/>
  <c r="Y13890" i="2"/>
  <c r="Y13891" i="2"/>
  <c r="Y13892" i="2"/>
  <c r="Y13893" i="2"/>
  <c r="Y13894" i="2"/>
  <c r="Y13895" i="2"/>
  <c r="Y13896" i="2"/>
  <c r="Y13897" i="2"/>
  <c r="Y13898" i="2"/>
  <c r="Y13899" i="2"/>
  <c r="Y13900" i="2"/>
  <c r="Y13901" i="2"/>
  <c r="Y13902" i="2"/>
  <c r="Y13903" i="2"/>
  <c r="Y13904" i="2"/>
  <c r="Y13905" i="2"/>
  <c r="Y13906" i="2"/>
  <c r="Y13907" i="2"/>
  <c r="Y13908" i="2"/>
  <c r="Y13909" i="2"/>
  <c r="Y13910" i="2"/>
  <c r="Y13911" i="2"/>
  <c r="Y13912" i="2"/>
  <c r="Y13913" i="2"/>
  <c r="Y13914" i="2"/>
  <c r="Y13915" i="2"/>
  <c r="Y13916" i="2"/>
  <c r="Y13917" i="2"/>
  <c r="Y13918" i="2"/>
  <c r="Y13919" i="2"/>
  <c r="Y13920" i="2"/>
  <c r="Y13921" i="2"/>
  <c r="Y13922" i="2"/>
  <c r="Y13923" i="2"/>
  <c r="Y13924" i="2"/>
  <c r="Y13925" i="2"/>
  <c r="Y13926" i="2"/>
  <c r="Y13927" i="2"/>
  <c r="Y13928" i="2"/>
  <c r="Y13929" i="2"/>
  <c r="Y13930" i="2"/>
  <c r="Y13931" i="2"/>
  <c r="Y13932" i="2"/>
  <c r="Y13933" i="2"/>
  <c r="Y13934" i="2"/>
  <c r="Y13935" i="2"/>
  <c r="Y13936" i="2"/>
  <c r="Y13937" i="2"/>
  <c r="Y13938" i="2"/>
  <c r="Y13939" i="2"/>
  <c r="Y13940" i="2"/>
  <c r="Y13941" i="2"/>
  <c r="Y13942" i="2"/>
  <c r="Y13943" i="2"/>
  <c r="Y13944" i="2"/>
  <c r="Y13945" i="2"/>
  <c r="Y13946" i="2"/>
  <c r="Y13947" i="2"/>
  <c r="Y13948" i="2"/>
  <c r="Y13949" i="2"/>
  <c r="Y13950" i="2"/>
  <c r="Y13951" i="2"/>
  <c r="Y13952" i="2"/>
  <c r="Y13953" i="2"/>
  <c r="Y13954" i="2"/>
  <c r="Y13955" i="2"/>
  <c r="Y13956" i="2"/>
  <c r="Y13957" i="2"/>
  <c r="Y13958" i="2"/>
  <c r="Y13959" i="2"/>
  <c r="Y13960" i="2"/>
  <c r="Y13961" i="2"/>
  <c r="Y13962" i="2"/>
  <c r="Y13963" i="2"/>
  <c r="Y13964" i="2"/>
  <c r="Y13965" i="2"/>
  <c r="Y13966" i="2"/>
  <c r="Y13967" i="2"/>
  <c r="Y13968" i="2"/>
  <c r="Y13969" i="2"/>
  <c r="Y13970" i="2"/>
  <c r="Y13971" i="2"/>
  <c r="Y13972" i="2"/>
  <c r="Y13973" i="2"/>
  <c r="Y13974" i="2"/>
  <c r="Y13975" i="2"/>
  <c r="Y13976" i="2"/>
  <c r="Y13977" i="2"/>
  <c r="Y13978" i="2"/>
  <c r="Y13979" i="2"/>
  <c r="Y13980" i="2"/>
  <c r="Y13981" i="2"/>
  <c r="Y13982" i="2"/>
  <c r="Y13983" i="2"/>
  <c r="Y13984" i="2"/>
  <c r="Y13985" i="2"/>
  <c r="Y13986" i="2"/>
  <c r="Y13987" i="2"/>
  <c r="Y13988" i="2"/>
  <c r="Y13989" i="2"/>
  <c r="Y13990" i="2"/>
  <c r="Y13991" i="2"/>
  <c r="Y13992" i="2"/>
  <c r="Y13993" i="2"/>
  <c r="Y13994" i="2"/>
  <c r="Y13995" i="2"/>
  <c r="Y13996" i="2"/>
  <c r="Y13997" i="2"/>
  <c r="Y13998" i="2"/>
  <c r="Y13999" i="2"/>
  <c r="Y14000" i="2"/>
  <c r="Y14001" i="2"/>
  <c r="Y14002" i="2"/>
  <c r="Y14003" i="2"/>
  <c r="Y14004" i="2"/>
  <c r="Y14005" i="2"/>
  <c r="Y14006" i="2"/>
  <c r="Y14007" i="2"/>
  <c r="Y14008" i="2"/>
  <c r="Y14009" i="2"/>
  <c r="Y14010" i="2"/>
  <c r="Y14011" i="2"/>
  <c r="Y14012" i="2"/>
  <c r="Y14013" i="2"/>
  <c r="Y14014" i="2"/>
  <c r="Y14015" i="2"/>
  <c r="Y14016" i="2"/>
  <c r="Y14017" i="2"/>
  <c r="Y14018" i="2"/>
  <c r="Y14019" i="2"/>
  <c r="Y14020" i="2"/>
  <c r="Y14021" i="2"/>
  <c r="Y14022" i="2"/>
  <c r="Y14023" i="2"/>
  <c r="Y14024" i="2"/>
  <c r="Y14025" i="2"/>
  <c r="Y14026" i="2"/>
  <c r="Y14027" i="2"/>
  <c r="Y14028" i="2"/>
  <c r="Y14029" i="2"/>
  <c r="Y14030" i="2"/>
  <c r="Y14031" i="2"/>
  <c r="Y14032" i="2"/>
  <c r="Y14033" i="2"/>
  <c r="Y14034" i="2"/>
  <c r="Y14035" i="2"/>
  <c r="Y14036" i="2"/>
  <c r="Y14037" i="2"/>
  <c r="Y14038" i="2"/>
  <c r="Y14039" i="2"/>
  <c r="Y14040" i="2"/>
  <c r="Y14041" i="2"/>
  <c r="Y14042" i="2"/>
  <c r="Y14043" i="2"/>
  <c r="Y14044" i="2"/>
  <c r="Y14045" i="2"/>
  <c r="Y14046" i="2"/>
  <c r="Y14047" i="2"/>
  <c r="Y14048" i="2"/>
  <c r="Y14049" i="2"/>
  <c r="Y14050" i="2"/>
  <c r="Y14051" i="2"/>
  <c r="Y14052" i="2"/>
  <c r="Y14053" i="2"/>
  <c r="Y14054" i="2"/>
  <c r="Y14055" i="2"/>
  <c r="Y14056" i="2"/>
  <c r="Y14057" i="2"/>
  <c r="Y14058" i="2"/>
  <c r="Y14059" i="2"/>
  <c r="Y14060" i="2"/>
  <c r="Y14061" i="2"/>
  <c r="Y14062" i="2"/>
  <c r="Y14063" i="2"/>
  <c r="Y14064" i="2"/>
  <c r="Y14065" i="2"/>
  <c r="Y14066" i="2"/>
  <c r="Y14067" i="2"/>
  <c r="Y14068" i="2"/>
  <c r="Y14069" i="2"/>
  <c r="Y14070" i="2"/>
  <c r="Y14071" i="2"/>
  <c r="Y14072" i="2"/>
  <c r="Y14073" i="2"/>
  <c r="Y14074" i="2"/>
  <c r="Y14075" i="2"/>
  <c r="Y14076" i="2"/>
  <c r="Y14077" i="2"/>
  <c r="Y14078" i="2"/>
  <c r="Y14079" i="2"/>
  <c r="Y14080" i="2"/>
  <c r="Y14081" i="2"/>
  <c r="Y14082" i="2"/>
  <c r="Y14083" i="2"/>
  <c r="Y14084" i="2"/>
  <c r="Y14085" i="2"/>
  <c r="Y14086" i="2"/>
  <c r="Y14087" i="2"/>
  <c r="Y14088" i="2"/>
  <c r="Y14089" i="2"/>
  <c r="Y14090" i="2"/>
  <c r="Y14091" i="2"/>
  <c r="Y14092" i="2"/>
  <c r="Y14093" i="2"/>
  <c r="Y14094" i="2"/>
  <c r="Y14095" i="2"/>
  <c r="Y14096" i="2"/>
  <c r="Y14097" i="2"/>
  <c r="Y14098" i="2"/>
  <c r="Y14099" i="2"/>
  <c r="Y14100" i="2"/>
  <c r="Y14101" i="2"/>
  <c r="Y14102" i="2"/>
  <c r="Y14103" i="2"/>
  <c r="Y14104" i="2"/>
  <c r="Y14105" i="2"/>
  <c r="Y14106" i="2"/>
  <c r="Y14107" i="2"/>
  <c r="Y14108" i="2"/>
  <c r="Y14109" i="2"/>
  <c r="Y14110" i="2"/>
  <c r="Y14111" i="2"/>
  <c r="Y14112" i="2"/>
  <c r="Y14113" i="2"/>
  <c r="Y14114" i="2"/>
  <c r="Y14115" i="2"/>
  <c r="Y14116" i="2"/>
  <c r="Y14117" i="2"/>
  <c r="Y14118" i="2"/>
  <c r="Y14119" i="2"/>
  <c r="Y14120" i="2"/>
  <c r="Y14121" i="2"/>
  <c r="Y14122" i="2"/>
  <c r="Y14123" i="2"/>
  <c r="Y14124" i="2"/>
  <c r="Y14125" i="2"/>
  <c r="Y14126" i="2"/>
  <c r="Y14127" i="2"/>
  <c r="Y14128" i="2"/>
  <c r="Y14129" i="2"/>
  <c r="Y14130" i="2"/>
  <c r="Y14131" i="2"/>
  <c r="Y14132" i="2"/>
  <c r="Y14133" i="2"/>
  <c r="Y14134" i="2"/>
  <c r="Y14135" i="2"/>
  <c r="Y14136" i="2"/>
  <c r="Y14137" i="2"/>
  <c r="Y14138" i="2"/>
  <c r="Y14139" i="2"/>
  <c r="Y14140" i="2"/>
  <c r="Y14141" i="2"/>
  <c r="Y14142" i="2"/>
  <c r="Y14143" i="2"/>
  <c r="Y14144" i="2"/>
  <c r="Y14145" i="2"/>
  <c r="Y14146" i="2"/>
  <c r="Y14147" i="2"/>
  <c r="Y14148" i="2"/>
  <c r="Y14149" i="2"/>
  <c r="Y14150" i="2"/>
  <c r="Y14151" i="2"/>
  <c r="Y14152" i="2"/>
  <c r="Y14153" i="2"/>
  <c r="Y14154" i="2"/>
  <c r="Y14155" i="2"/>
  <c r="Y14156" i="2"/>
  <c r="Y14157" i="2"/>
  <c r="Y14158" i="2"/>
  <c r="Y14159" i="2"/>
  <c r="Y14160" i="2"/>
  <c r="Y14161" i="2"/>
  <c r="Y14162" i="2"/>
  <c r="Y14163" i="2"/>
  <c r="Y14164" i="2"/>
  <c r="Y14165" i="2"/>
  <c r="Y14166" i="2"/>
  <c r="Y14167" i="2"/>
  <c r="Y14168" i="2"/>
  <c r="Y14169" i="2"/>
  <c r="Y14170" i="2"/>
  <c r="Y14171" i="2"/>
  <c r="Y14172" i="2"/>
  <c r="Y14173" i="2"/>
  <c r="Y14174" i="2"/>
  <c r="Y14175" i="2"/>
  <c r="Y14176" i="2"/>
  <c r="Y14177" i="2"/>
  <c r="Y14178" i="2"/>
  <c r="Y14179" i="2"/>
  <c r="Y14180" i="2"/>
  <c r="Y14181" i="2"/>
  <c r="Y14182" i="2"/>
  <c r="Y14183" i="2"/>
  <c r="Y14184" i="2"/>
  <c r="Y14185" i="2"/>
  <c r="Y14186" i="2"/>
  <c r="Y14187" i="2"/>
  <c r="Y14188" i="2"/>
  <c r="Y14189" i="2"/>
  <c r="Y14190" i="2"/>
  <c r="Y14191" i="2"/>
  <c r="Y14192" i="2"/>
  <c r="Y14193" i="2"/>
  <c r="Y14194" i="2"/>
  <c r="Y14195" i="2"/>
  <c r="Y14196" i="2"/>
  <c r="Y14197" i="2"/>
  <c r="Y14198" i="2"/>
  <c r="Y14199" i="2"/>
  <c r="Y14200" i="2"/>
  <c r="Y14201" i="2"/>
  <c r="Y14202" i="2"/>
  <c r="Y14203" i="2"/>
  <c r="Y14204" i="2"/>
  <c r="Y14205" i="2"/>
  <c r="Y14206" i="2"/>
  <c r="Y14207" i="2"/>
  <c r="Y14208" i="2"/>
  <c r="Y14209" i="2"/>
  <c r="Y14210" i="2"/>
  <c r="Y14211" i="2"/>
  <c r="Y14212" i="2"/>
  <c r="Y14213" i="2"/>
  <c r="Y14214" i="2"/>
  <c r="Y14215" i="2"/>
  <c r="Y14216" i="2"/>
  <c r="Y14217" i="2"/>
  <c r="Y14218" i="2"/>
  <c r="Y14219" i="2"/>
  <c r="Y14220" i="2"/>
  <c r="Y14221" i="2"/>
  <c r="Y14222" i="2"/>
  <c r="Y14223" i="2"/>
  <c r="Y14224" i="2"/>
  <c r="Y14225" i="2"/>
  <c r="Y14226" i="2"/>
  <c r="Y14227" i="2"/>
  <c r="Y14228" i="2"/>
  <c r="Y14229" i="2"/>
  <c r="Y14230" i="2"/>
  <c r="Y14231" i="2"/>
  <c r="Y14232" i="2"/>
  <c r="Y14233" i="2"/>
  <c r="Y14234" i="2"/>
  <c r="Y14235" i="2"/>
  <c r="Y14236" i="2"/>
  <c r="Y14237" i="2"/>
  <c r="Y14238" i="2"/>
  <c r="Y14239" i="2"/>
  <c r="Y14240" i="2"/>
  <c r="Y14241" i="2"/>
  <c r="Y14242" i="2"/>
  <c r="Y14243" i="2"/>
  <c r="Y14244" i="2"/>
  <c r="Y14245" i="2"/>
  <c r="Y14246" i="2"/>
  <c r="Y14247" i="2"/>
  <c r="Y14248" i="2"/>
  <c r="Y14249" i="2"/>
  <c r="Y14250" i="2"/>
  <c r="Y14251" i="2"/>
  <c r="Y14252" i="2"/>
  <c r="Y14253" i="2"/>
  <c r="Y14254" i="2"/>
  <c r="Y14255" i="2"/>
  <c r="Y14256" i="2"/>
  <c r="Y14257" i="2"/>
  <c r="Y14258" i="2"/>
  <c r="Y14259" i="2"/>
  <c r="Y14260" i="2"/>
  <c r="Y14261" i="2"/>
  <c r="Y14262" i="2"/>
  <c r="Y14263" i="2"/>
  <c r="Y14264" i="2"/>
  <c r="Y14265" i="2"/>
  <c r="Y14266" i="2"/>
  <c r="Y14267" i="2"/>
  <c r="Y14268" i="2"/>
  <c r="Y14269" i="2"/>
  <c r="Y14270" i="2"/>
  <c r="Y14271" i="2"/>
  <c r="Y14272" i="2"/>
  <c r="Y14273" i="2"/>
  <c r="Y14274" i="2"/>
  <c r="Y14275" i="2"/>
  <c r="Y14276" i="2"/>
  <c r="Y14277" i="2"/>
  <c r="Y14278" i="2"/>
  <c r="Y14279" i="2"/>
  <c r="Y14280" i="2"/>
  <c r="Y14281" i="2"/>
  <c r="Y14282" i="2"/>
  <c r="Y14283" i="2"/>
  <c r="Y14284" i="2"/>
  <c r="Y14285" i="2"/>
  <c r="Y14286" i="2"/>
  <c r="Y14287" i="2"/>
  <c r="Y14288" i="2"/>
  <c r="Y14289" i="2"/>
  <c r="Y14290" i="2"/>
  <c r="Y14291" i="2"/>
  <c r="Y14292" i="2"/>
  <c r="Y14293" i="2"/>
  <c r="Y14294" i="2"/>
  <c r="Y14295" i="2"/>
  <c r="Y14296" i="2"/>
  <c r="Y14297" i="2"/>
  <c r="Y14298" i="2"/>
  <c r="Y14299" i="2"/>
  <c r="Y14300" i="2"/>
  <c r="Y14301" i="2"/>
  <c r="Y14302" i="2"/>
  <c r="Y14303" i="2"/>
  <c r="Y14304" i="2"/>
  <c r="Y14305" i="2"/>
  <c r="Y14306" i="2"/>
  <c r="Y14307" i="2"/>
  <c r="Y14308" i="2"/>
  <c r="Y14309" i="2"/>
  <c r="Y14310" i="2"/>
  <c r="Y14311" i="2"/>
  <c r="Y14312" i="2"/>
  <c r="Y14313" i="2"/>
  <c r="Y14314" i="2"/>
  <c r="Y14315" i="2"/>
  <c r="Y14316" i="2"/>
  <c r="Y14317" i="2"/>
  <c r="Y14318" i="2"/>
  <c r="Y14319" i="2"/>
  <c r="Y14320" i="2"/>
  <c r="Y14321" i="2"/>
  <c r="Y14322" i="2"/>
  <c r="Y14323" i="2"/>
  <c r="Y14324" i="2"/>
  <c r="Y14325" i="2"/>
  <c r="Y14326" i="2"/>
  <c r="Y14327" i="2"/>
  <c r="Y14328" i="2"/>
  <c r="Y14329" i="2"/>
  <c r="Y14330" i="2"/>
  <c r="Y14331" i="2"/>
  <c r="Y14332" i="2"/>
  <c r="Y14333" i="2"/>
  <c r="Y14334" i="2"/>
  <c r="Y14335" i="2"/>
  <c r="Y14336" i="2"/>
  <c r="Y14337" i="2"/>
  <c r="Y14338" i="2"/>
  <c r="Y14339" i="2"/>
  <c r="Y14340" i="2"/>
  <c r="Y14341" i="2"/>
  <c r="Y14342" i="2"/>
  <c r="Y14343" i="2"/>
  <c r="Y14344" i="2"/>
  <c r="Y14345" i="2"/>
  <c r="Y14346" i="2"/>
  <c r="Y14347" i="2"/>
  <c r="Y14348" i="2"/>
  <c r="Y14349" i="2"/>
  <c r="Y14350" i="2"/>
  <c r="Y14351" i="2"/>
  <c r="Y14352" i="2"/>
  <c r="Y14353" i="2"/>
  <c r="Y14354" i="2"/>
  <c r="Y14355" i="2"/>
  <c r="Y14356" i="2"/>
  <c r="Y14357" i="2"/>
  <c r="Y14358" i="2"/>
  <c r="Y14359" i="2"/>
  <c r="Y14360" i="2"/>
  <c r="Y14361" i="2"/>
  <c r="Y14362" i="2"/>
  <c r="Y14363" i="2"/>
  <c r="Y14364" i="2"/>
  <c r="Y14365" i="2"/>
  <c r="Y14366" i="2"/>
  <c r="Y14367" i="2"/>
  <c r="Y14368" i="2"/>
  <c r="Y14369" i="2"/>
  <c r="Y14370" i="2"/>
  <c r="Y14371" i="2"/>
  <c r="Y14372" i="2"/>
  <c r="Y14373" i="2"/>
  <c r="Y14374" i="2"/>
  <c r="Y14375" i="2"/>
  <c r="Y14376" i="2"/>
  <c r="Y14377" i="2"/>
  <c r="Y14378" i="2"/>
  <c r="Y14379" i="2"/>
  <c r="Y14380" i="2"/>
  <c r="Y14381" i="2"/>
  <c r="Y14382" i="2"/>
  <c r="Y14383" i="2"/>
  <c r="Y14384" i="2"/>
  <c r="Y14385" i="2"/>
  <c r="Y14386" i="2"/>
  <c r="Y14387" i="2"/>
  <c r="Y14388" i="2"/>
  <c r="Y14389" i="2"/>
  <c r="Y14390" i="2"/>
  <c r="Y14391" i="2"/>
  <c r="Y14392" i="2"/>
  <c r="Y14393" i="2"/>
  <c r="Y14394" i="2"/>
  <c r="Y14395" i="2"/>
  <c r="Y14396" i="2"/>
  <c r="Y14397" i="2"/>
  <c r="Y14398" i="2"/>
  <c r="Y14399" i="2"/>
  <c r="Y14400" i="2"/>
  <c r="Y14401" i="2"/>
  <c r="Y14402" i="2"/>
  <c r="Y14403" i="2"/>
  <c r="Y14404" i="2"/>
  <c r="Y14405" i="2"/>
  <c r="Y14406" i="2"/>
  <c r="Y14407" i="2"/>
  <c r="Y14408" i="2"/>
  <c r="Y14409" i="2"/>
  <c r="Y14410" i="2"/>
  <c r="Y14411" i="2"/>
  <c r="Y14412" i="2"/>
  <c r="Y14413" i="2"/>
  <c r="Y14414" i="2"/>
  <c r="Y14415" i="2"/>
  <c r="Y14416" i="2"/>
  <c r="Y14417" i="2"/>
  <c r="Y14418" i="2"/>
  <c r="Y14419" i="2"/>
  <c r="Y14420" i="2"/>
  <c r="Y14421" i="2"/>
  <c r="Y14422" i="2"/>
  <c r="Y14423" i="2"/>
  <c r="Y14424" i="2"/>
  <c r="Y14425" i="2"/>
  <c r="Y14426" i="2"/>
  <c r="Y14427" i="2"/>
  <c r="Y14428" i="2"/>
  <c r="Y14429" i="2"/>
  <c r="Y14430" i="2"/>
  <c r="Y14431" i="2"/>
  <c r="Y14432" i="2"/>
  <c r="Y14433" i="2"/>
  <c r="Y14434" i="2"/>
  <c r="Y14435" i="2"/>
  <c r="Y14436" i="2"/>
  <c r="Y14437" i="2"/>
  <c r="Y14438" i="2"/>
  <c r="Y14439" i="2"/>
  <c r="Y14440" i="2"/>
  <c r="Y14441" i="2"/>
  <c r="Y14442" i="2"/>
  <c r="Y14443" i="2"/>
  <c r="Y14444" i="2"/>
  <c r="Y14445" i="2"/>
  <c r="Y14446" i="2"/>
  <c r="Y14447" i="2"/>
  <c r="Y14448" i="2"/>
  <c r="Y14449" i="2"/>
  <c r="Y14450" i="2"/>
  <c r="Y14451" i="2"/>
  <c r="Y14452" i="2"/>
  <c r="Y14453" i="2"/>
  <c r="Y14454" i="2"/>
  <c r="Y14455" i="2"/>
  <c r="Y14456" i="2"/>
  <c r="Y14457" i="2"/>
  <c r="Y14458" i="2"/>
  <c r="Y14459" i="2"/>
  <c r="Y14460" i="2"/>
  <c r="Y14461" i="2"/>
  <c r="Y14462" i="2"/>
  <c r="Y14463" i="2"/>
  <c r="Y14464" i="2"/>
  <c r="Y14465" i="2"/>
  <c r="Y14466" i="2"/>
  <c r="Y14467" i="2"/>
  <c r="Y14468" i="2"/>
  <c r="Y14469" i="2"/>
  <c r="Y14470" i="2"/>
  <c r="Y14471" i="2"/>
  <c r="Y14472" i="2"/>
  <c r="Y14473" i="2"/>
  <c r="Y14474" i="2"/>
  <c r="Y14475" i="2"/>
  <c r="Y14476" i="2"/>
  <c r="Y14477" i="2"/>
  <c r="Y14478" i="2"/>
  <c r="Y14479" i="2"/>
  <c r="Y14480" i="2"/>
  <c r="Y14481" i="2"/>
  <c r="Y14482" i="2"/>
  <c r="Y14483" i="2"/>
  <c r="Y14484" i="2"/>
  <c r="Y14485" i="2"/>
  <c r="Y14486" i="2"/>
  <c r="Y14487" i="2"/>
  <c r="Y14488" i="2"/>
  <c r="Y14489" i="2"/>
  <c r="Y14490" i="2"/>
  <c r="Y14491" i="2"/>
  <c r="Y14492" i="2"/>
  <c r="Y14493" i="2"/>
  <c r="Y14494" i="2"/>
  <c r="Y14495" i="2"/>
  <c r="Y14496" i="2"/>
  <c r="Y14497" i="2"/>
  <c r="Y14498" i="2"/>
  <c r="Y14499" i="2"/>
  <c r="Y14500" i="2"/>
  <c r="Y14501" i="2"/>
  <c r="Y14502" i="2"/>
  <c r="Y14503" i="2"/>
  <c r="Y14504" i="2"/>
  <c r="Y14505" i="2"/>
  <c r="Y14506" i="2"/>
  <c r="Y14507" i="2"/>
  <c r="Y14508" i="2"/>
  <c r="Y14509" i="2"/>
  <c r="Y14510" i="2"/>
  <c r="Y14511" i="2"/>
  <c r="Y14512" i="2"/>
  <c r="Y14513" i="2"/>
  <c r="Y14514" i="2"/>
  <c r="Y14515" i="2"/>
  <c r="Y14516" i="2"/>
  <c r="Y14517" i="2"/>
  <c r="Y14518" i="2"/>
  <c r="Y14519" i="2"/>
  <c r="Y14520" i="2"/>
  <c r="Y14521" i="2"/>
  <c r="Y14522" i="2"/>
  <c r="Y14523" i="2"/>
  <c r="Y14524" i="2"/>
  <c r="Y14525" i="2"/>
  <c r="Y14526" i="2"/>
  <c r="Y14527" i="2"/>
  <c r="Y14528" i="2"/>
  <c r="Y14529" i="2"/>
  <c r="Y14530" i="2"/>
  <c r="Y14531" i="2"/>
  <c r="Y14532" i="2"/>
  <c r="Y14533" i="2"/>
  <c r="Y14534" i="2"/>
  <c r="Y14535" i="2"/>
  <c r="Y14536" i="2"/>
  <c r="Y14537" i="2"/>
  <c r="Y14538" i="2"/>
  <c r="Y14539" i="2"/>
  <c r="Y14540" i="2"/>
  <c r="Y14541" i="2"/>
  <c r="Y14542" i="2"/>
  <c r="Y14543" i="2"/>
  <c r="Y14544" i="2"/>
  <c r="Y14545" i="2"/>
  <c r="Y14546" i="2"/>
  <c r="Y14547" i="2"/>
  <c r="Y14548" i="2"/>
  <c r="Y14549" i="2"/>
  <c r="Y14550" i="2"/>
  <c r="Y14551" i="2"/>
  <c r="Y14552" i="2"/>
  <c r="Y14553" i="2"/>
  <c r="Y14554" i="2"/>
  <c r="Y14555" i="2"/>
  <c r="Y14556" i="2"/>
  <c r="Y14557" i="2"/>
  <c r="Y14558" i="2"/>
  <c r="Y14559" i="2"/>
  <c r="Y14560" i="2"/>
  <c r="Y14561" i="2"/>
  <c r="Y14562" i="2"/>
  <c r="Y14563" i="2"/>
  <c r="Y14564" i="2"/>
  <c r="Y14565" i="2"/>
  <c r="Y14566" i="2"/>
  <c r="Y14567" i="2"/>
  <c r="Y14568" i="2"/>
  <c r="Y14569" i="2"/>
  <c r="Y14570" i="2"/>
  <c r="Y14571" i="2"/>
  <c r="Y14572" i="2"/>
  <c r="Y14573" i="2"/>
  <c r="Y14574" i="2"/>
  <c r="Y14575" i="2"/>
  <c r="Y14576" i="2"/>
  <c r="Y14577" i="2"/>
  <c r="Y14578" i="2"/>
  <c r="Y14579" i="2"/>
  <c r="Y14580" i="2"/>
  <c r="Y14581" i="2"/>
  <c r="Y14582" i="2"/>
  <c r="Y14583" i="2"/>
  <c r="Y14584" i="2"/>
  <c r="Y14585" i="2"/>
  <c r="Y14586" i="2"/>
  <c r="Y14587" i="2"/>
  <c r="Y14588" i="2"/>
  <c r="Y14589" i="2"/>
  <c r="Y14590" i="2"/>
  <c r="Y14591" i="2"/>
  <c r="Y14592" i="2"/>
  <c r="Y14593" i="2"/>
  <c r="Y14594" i="2"/>
  <c r="Y14595" i="2"/>
  <c r="Y14596" i="2"/>
  <c r="Y14597" i="2"/>
  <c r="Y14598" i="2"/>
  <c r="Y14599" i="2"/>
  <c r="Y14600" i="2"/>
  <c r="Y14601" i="2"/>
  <c r="Y14602" i="2"/>
  <c r="Y14603" i="2"/>
  <c r="Y14604" i="2"/>
  <c r="Y14605" i="2"/>
  <c r="Y14606" i="2"/>
  <c r="Y14607" i="2"/>
  <c r="Y14608" i="2"/>
  <c r="Y14609" i="2"/>
  <c r="Y14610" i="2"/>
  <c r="Y14611" i="2"/>
  <c r="Y14612" i="2"/>
  <c r="Y14613" i="2"/>
  <c r="Y14614" i="2"/>
  <c r="Y14615" i="2"/>
  <c r="Y14616" i="2"/>
  <c r="Y14617" i="2"/>
  <c r="Y14618" i="2"/>
  <c r="Y14619" i="2"/>
  <c r="Y14620" i="2"/>
  <c r="Y14621" i="2"/>
  <c r="Y14622" i="2"/>
  <c r="Y14623" i="2"/>
  <c r="Y14624" i="2"/>
  <c r="Y14625" i="2"/>
  <c r="Y14626" i="2"/>
  <c r="Y14627" i="2"/>
  <c r="Y14628" i="2"/>
  <c r="Y14629" i="2"/>
  <c r="Y14630" i="2"/>
  <c r="Y14631" i="2"/>
  <c r="Y14632" i="2"/>
  <c r="Y14633" i="2"/>
  <c r="Y14634" i="2"/>
  <c r="Y14635" i="2"/>
  <c r="Y14636" i="2"/>
  <c r="Y14637" i="2"/>
  <c r="Y14638" i="2"/>
  <c r="Y14639" i="2"/>
  <c r="Y14640" i="2"/>
  <c r="Y14641" i="2"/>
  <c r="Y14642" i="2"/>
  <c r="Y14643" i="2"/>
  <c r="Y14644" i="2"/>
  <c r="Y14645" i="2"/>
  <c r="Y14646" i="2"/>
  <c r="Y14647" i="2"/>
  <c r="Y14648" i="2"/>
  <c r="Y14649" i="2"/>
  <c r="Y14650" i="2"/>
  <c r="Y14651" i="2"/>
  <c r="Y14652" i="2"/>
  <c r="Y14653" i="2"/>
  <c r="Y14654" i="2"/>
  <c r="Y14655" i="2"/>
  <c r="Y14656" i="2"/>
  <c r="Y14657" i="2"/>
  <c r="Y14658" i="2"/>
  <c r="Y14659" i="2"/>
  <c r="Y14660" i="2"/>
  <c r="Y14661" i="2"/>
  <c r="Y14662" i="2"/>
  <c r="Y14663" i="2"/>
  <c r="Y14664" i="2"/>
  <c r="Y14665" i="2"/>
  <c r="Y14666" i="2"/>
  <c r="Y14667" i="2"/>
  <c r="Y14668" i="2"/>
  <c r="Y14669" i="2"/>
  <c r="Y14670" i="2"/>
  <c r="Y14671" i="2"/>
  <c r="Y14672" i="2"/>
  <c r="Y14673" i="2"/>
  <c r="Y14674" i="2"/>
  <c r="Y14675" i="2"/>
  <c r="Y14676" i="2"/>
  <c r="Y14677" i="2"/>
  <c r="Y14678" i="2"/>
  <c r="Y14679" i="2"/>
  <c r="Y14680" i="2"/>
  <c r="Y14681" i="2"/>
  <c r="Y14682" i="2"/>
  <c r="Y14683" i="2"/>
  <c r="Y14684" i="2"/>
  <c r="Y14685" i="2"/>
  <c r="Y14686" i="2"/>
  <c r="Y14687" i="2"/>
  <c r="Y14688" i="2"/>
  <c r="Y14689" i="2"/>
  <c r="Y14690" i="2"/>
  <c r="Y14691" i="2"/>
  <c r="Y14692" i="2"/>
  <c r="Y14693" i="2"/>
  <c r="Y14694" i="2"/>
  <c r="Y14695" i="2"/>
  <c r="Y14696" i="2"/>
  <c r="Y14697" i="2"/>
  <c r="Y14698" i="2"/>
  <c r="Y14699" i="2"/>
  <c r="Y14700" i="2"/>
  <c r="Y14701" i="2"/>
  <c r="Y14702" i="2"/>
  <c r="Y14703" i="2"/>
  <c r="Y14704" i="2"/>
  <c r="Y14705" i="2"/>
  <c r="Y14706" i="2"/>
  <c r="Y14707" i="2"/>
  <c r="Y14708" i="2"/>
  <c r="Y14709" i="2"/>
  <c r="Y14710" i="2"/>
  <c r="Y14711" i="2"/>
  <c r="Y14712" i="2"/>
  <c r="Y14713" i="2"/>
  <c r="Y14714" i="2"/>
  <c r="Y14715" i="2"/>
  <c r="Y14716" i="2"/>
  <c r="Y14717" i="2"/>
  <c r="Y14718" i="2"/>
  <c r="Y14719" i="2"/>
  <c r="Y14720" i="2"/>
  <c r="Y14721" i="2"/>
  <c r="Y14722" i="2"/>
  <c r="Y14723" i="2"/>
  <c r="Y14724" i="2"/>
  <c r="Y14725" i="2"/>
  <c r="Y14726" i="2"/>
  <c r="Y14727" i="2"/>
  <c r="Y14728" i="2"/>
  <c r="Y14729" i="2"/>
  <c r="Y14730" i="2"/>
  <c r="Y14731" i="2"/>
  <c r="Y14732" i="2"/>
  <c r="Y14733" i="2"/>
  <c r="Y14734" i="2"/>
  <c r="Y14735" i="2"/>
  <c r="Y14736" i="2"/>
  <c r="Y14737" i="2"/>
  <c r="Y14738" i="2"/>
  <c r="Y14739" i="2"/>
  <c r="Y14740" i="2"/>
  <c r="Y14741" i="2"/>
  <c r="Y14742" i="2"/>
  <c r="Y14743" i="2"/>
  <c r="Y14744" i="2"/>
  <c r="Y14745" i="2"/>
  <c r="Y14746" i="2"/>
  <c r="Y14747" i="2"/>
  <c r="Y14748" i="2"/>
  <c r="Y14749" i="2"/>
  <c r="Y14750" i="2"/>
  <c r="Y14751" i="2"/>
  <c r="Y14752" i="2"/>
  <c r="Y14753" i="2"/>
  <c r="Y14754" i="2"/>
  <c r="Y14755" i="2"/>
  <c r="Y14756" i="2"/>
  <c r="Y14757" i="2"/>
  <c r="Y14758" i="2"/>
  <c r="Y14759" i="2"/>
  <c r="Y14760" i="2"/>
  <c r="Y14761" i="2"/>
  <c r="Y14762" i="2"/>
  <c r="Y14763" i="2"/>
  <c r="Y14764" i="2"/>
  <c r="Y14765" i="2"/>
  <c r="Y14766" i="2"/>
  <c r="Y14767" i="2"/>
  <c r="Y14768" i="2"/>
  <c r="Y14769" i="2"/>
  <c r="Y14770" i="2"/>
  <c r="Y14771" i="2"/>
  <c r="Y14772" i="2"/>
  <c r="Y14773" i="2"/>
  <c r="Y14774" i="2"/>
  <c r="Y14775" i="2"/>
  <c r="Y14776" i="2"/>
  <c r="Y14777" i="2"/>
  <c r="Y14778" i="2"/>
  <c r="Y14779" i="2"/>
  <c r="Y14780" i="2"/>
  <c r="Y14781" i="2"/>
  <c r="Y14782" i="2"/>
  <c r="Y14783" i="2"/>
  <c r="Y14784" i="2"/>
  <c r="Y14785" i="2"/>
  <c r="Y14786" i="2"/>
  <c r="Y14787" i="2"/>
  <c r="Y14788" i="2"/>
  <c r="Y14789" i="2"/>
  <c r="Y14790" i="2"/>
  <c r="Y14791" i="2"/>
  <c r="Y14792" i="2"/>
  <c r="Y14793" i="2"/>
  <c r="Y14794" i="2"/>
  <c r="Y14795" i="2"/>
  <c r="Y14796" i="2"/>
  <c r="Y14797" i="2"/>
  <c r="Y14798" i="2"/>
  <c r="Y14799" i="2"/>
  <c r="Y14800" i="2"/>
  <c r="Y14801" i="2"/>
  <c r="Y14802" i="2"/>
  <c r="Y14803" i="2"/>
  <c r="Y14804" i="2"/>
  <c r="Y14805" i="2"/>
  <c r="Y14806" i="2"/>
  <c r="Y14807" i="2"/>
  <c r="Y14808" i="2"/>
  <c r="Y14809" i="2"/>
  <c r="Y14810" i="2"/>
  <c r="Y14811" i="2"/>
  <c r="Y14812" i="2"/>
  <c r="Y14813" i="2"/>
  <c r="Y14814" i="2"/>
  <c r="Y14815" i="2"/>
  <c r="Y14816" i="2"/>
  <c r="Y14817" i="2"/>
  <c r="Y14818" i="2"/>
  <c r="Y14819" i="2"/>
  <c r="Y14820" i="2"/>
  <c r="Y14821" i="2"/>
  <c r="Y14822" i="2"/>
  <c r="Y14823" i="2"/>
  <c r="Y14824" i="2"/>
  <c r="Y14825" i="2"/>
  <c r="Y14826" i="2"/>
  <c r="Y14827" i="2"/>
  <c r="Y14828" i="2"/>
  <c r="Y14829" i="2"/>
  <c r="Y14830" i="2"/>
  <c r="Y14831" i="2"/>
  <c r="Y14832" i="2"/>
  <c r="Y14833" i="2"/>
  <c r="Y14834" i="2"/>
  <c r="Y14835" i="2"/>
  <c r="Y14836" i="2"/>
  <c r="Y14837" i="2"/>
  <c r="Y14838" i="2"/>
  <c r="Y14839" i="2"/>
  <c r="Y14840" i="2"/>
  <c r="Y14841" i="2"/>
  <c r="Y14842" i="2"/>
  <c r="Y14843" i="2"/>
  <c r="Y14844" i="2"/>
  <c r="Y14845" i="2"/>
  <c r="Y14846" i="2"/>
  <c r="Y14847" i="2"/>
  <c r="Y14848" i="2"/>
  <c r="Y14849" i="2"/>
  <c r="Y14850" i="2"/>
  <c r="Y14851" i="2"/>
  <c r="Y14852" i="2"/>
  <c r="Y14853" i="2"/>
  <c r="Y14854" i="2"/>
  <c r="Y14855" i="2"/>
  <c r="Y14856" i="2"/>
  <c r="Y14857" i="2"/>
  <c r="Y14858" i="2"/>
  <c r="Y14859" i="2"/>
  <c r="Y14860" i="2"/>
  <c r="Y14861" i="2"/>
  <c r="Y14862" i="2"/>
  <c r="Y14863" i="2"/>
  <c r="Y14864" i="2"/>
  <c r="Y14865" i="2"/>
  <c r="Y14866" i="2"/>
  <c r="Y14867" i="2"/>
  <c r="Y14868" i="2"/>
  <c r="Y14869" i="2"/>
  <c r="Y14870" i="2"/>
  <c r="Y14871" i="2"/>
  <c r="Y14872" i="2"/>
  <c r="Y14873" i="2"/>
  <c r="Y14874" i="2"/>
  <c r="Y14875" i="2"/>
  <c r="Y14876" i="2"/>
  <c r="Y14877" i="2"/>
  <c r="Y14878" i="2"/>
  <c r="Y14879" i="2"/>
  <c r="Y14880" i="2"/>
  <c r="Y14881" i="2"/>
  <c r="Y14882" i="2"/>
  <c r="Y14883" i="2"/>
  <c r="Y14884" i="2"/>
  <c r="Y14885" i="2"/>
  <c r="Y14886" i="2"/>
  <c r="Y14887" i="2"/>
  <c r="Y14888" i="2"/>
  <c r="Y14889" i="2"/>
  <c r="Y14890" i="2"/>
  <c r="Y14891" i="2"/>
  <c r="Y14892" i="2"/>
  <c r="Y14893" i="2"/>
  <c r="Y14894" i="2"/>
  <c r="Y14895" i="2"/>
  <c r="Y14896" i="2"/>
  <c r="Y14897" i="2"/>
  <c r="Y14898" i="2"/>
  <c r="Y14899" i="2"/>
  <c r="Y14900" i="2"/>
  <c r="Y14901" i="2"/>
  <c r="Y14902" i="2"/>
  <c r="Y14903" i="2"/>
  <c r="Y14904" i="2"/>
  <c r="Y14905" i="2"/>
  <c r="Y14906" i="2"/>
  <c r="Y14907" i="2"/>
  <c r="Y14908" i="2"/>
  <c r="Y14909" i="2"/>
  <c r="Y14910" i="2"/>
  <c r="Y14911" i="2"/>
  <c r="Y14912" i="2"/>
  <c r="Y14913" i="2"/>
  <c r="Y14914" i="2"/>
  <c r="Y14915" i="2"/>
  <c r="Y14916" i="2"/>
  <c r="Y14917" i="2"/>
  <c r="Y14918" i="2"/>
  <c r="Y14919" i="2"/>
  <c r="Y14920" i="2"/>
  <c r="Y14921" i="2"/>
  <c r="Y14922" i="2"/>
  <c r="Y14923" i="2"/>
  <c r="Y14924" i="2"/>
  <c r="Y14925" i="2"/>
  <c r="Y14926" i="2"/>
  <c r="Y14927" i="2"/>
  <c r="Y14928" i="2"/>
  <c r="Y14929" i="2"/>
  <c r="Y14930" i="2"/>
  <c r="Y14931" i="2"/>
  <c r="Y14932" i="2"/>
  <c r="Y14933" i="2"/>
  <c r="Y14934" i="2"/>
  <c r="Y14935" i="2"/>
  <c r="Y14936" i="2"/>
  <c r="Y14937" i="2"/>
  <c r="Y14938" i="2"/>
  <c r="Y14939" i="2"/>
  <c r="Y14940" i="2"/>
  <c r="Y14941" i="2"/>
  <c r="Y14942" i="2"/>
  <c r="Y14943" i="2"/>
  <c r="Y14944" i="2"/>
  <c r="Y14945" i="2"/>
  <c r="Y14946" i="2"/>
  <c r="Y14947" i="2"/>
  <c r="Y14948" i="2"/>
  <c r="Y14949" i="2"/>
  <c r="Y14950" i="2"/>
  <c r="Y14951" i="2"/>
  <c r="Y14952" i="2"/>
  <c r="Y14953" i="2"/>
  <c r="Y14954" i="2"/>
  <c r="Y14955" i="2"/>
  <c r="Y14956" i="2"/>
  <c r="Y14957" i="2"/>
  <c r="Y14958" i="2"/>
  <c r="Y14959" i="2"/>
  <c r="Y14960" i="2"/>
  <c r="Y14961" i="2"/>
  <c r="Y14962" i="2"/>
  <c r="Y14963" i="2"/>
  <c r="Y14964" i="2"/>
  <c r="Y14965" i="2"/>
  <c r="Y14966" i="2"/>
  <c r="Y14967" i="2"/>
  <c r="Y14968" i="2"/>
  <c r="Y14969" i="2"/>
  <c r="Y14970" i="2"/>
  <c r="Y14971" i="2"/>
  <c r="Y14972" i="2"/>
  <c r="Y14973" i="2"/>
  <c r="Y14974" i="2"/>
  <c r="Y14975" i="2"/>
  <c r="Y14976" i="2"/>
  <c r="Y14977" i="2"/>
  <c r="Y14978" i="2"/>
  <c r="Y14979" i="2"/>
  <c r="Y14980" i="2"/>
  <c r="Y14981" i="2"/>
  <c r="Y14982" i="2"/>
  <c r="Y14983" i="2"/>
  <c r="Y14984" i="2"/>
  <c r="Y14985" i="2"/>
  <c r="Y14986" i="2"/>
  <c r="Y14987" i="2"/>
  <c r="Y14988" i="2"/>
  <c r="Y14989" i="2"/>
  <c r="Y14990" i="2"/>
  <c r="Y14991" i="2"/>
  <c r="Y14992" i="2"/>
  <c r="Y14993" i="2"/>
  <c r="Y14994" i="2"/>
  <c r="Y14995" i="2"/>
  <c r="Y14996" i="2"/>
  <c r="Y14997" i="2"/>
  <c r="Y14998" i="2"/>
  <c r="Y14999" i="2"/>
  <c r="Y15000" i="2"/>
  <c r="Y15001" i="2"/>
  <c r="Y15002" i="2"/>
  <c r="Y15003" i="2"/>
  <c r="Y15004" i="2"/>
  <c r="Y15005" i="2"/>
  <c r="Y15006" i="2"/>
  <c r="Y15007" i="2"/>
  <c r="Y15008" i="2"/>
  <c r="Y15009" i="2"/>
  <c r="Y15010" i="2"/>
  <c r="Y15011" i="2"/>
  <c r="Y15012" i="2"/>
  <c r="Y15013" i="2"/>
  <c r="Y15014" i="2"/>
  <c r="Y15015" i="2"/>
  <c r="Y15016" i="2"/>
  <c r="Y15017" i="2"/>
  <c r="Y15018" i="2"/>
  <c r="Y15019" i="2"/>
  <c r="Y15020" i="2"/>
  <c r="Y15021" i="2"/>
  <c r="Y15022" i="2"/>
  <c r="Y15023" i="2"/>
  <c r="Y15024" i="2"/>
  <c r="Y15025" i="2"/>
  <c r="Y15026" i="2"/>
  <c r="Y15027" i="2"/>
  <c r="Y15028" i="2"/>
  <c r="Y15029" i="2"/>
  <c r="Y15030" i="2"/>
  <c r="Y15031" i="2"/>
  <c r="Y15032" i="2"/>
  <c r="Y15033" i="2"/>
  <c r="Y15034" i="2"/>
  <c r="Y15035" i="2"/>
  <c r="Y15036" i="2"/>
  <c r="Y15037" i="2"/>
  <c r="Y15038" i="2"/>
  <c r="Y15039" i="2"/>
  <c r="Y15040" i="2"/>
  <c r="Y15041" i="2"/>
  <c r="Y15042" i="2"/>
  <c r="Y15043" i="2"/>
  <c r="Y15044" i="2"/>
  <c r="Y15045" i="2"/>
  <c r="Y15046" i="2"/>
  <c r="Y15047" i="2"/>
  <c r="Y15048" i="2"/>
  <c r="Y15049" i="2"/>
  <c r="Y15050" i="2"/>
  <c r="Y15051" i="2"/>
  <c r="Y15052" i="2"/>
  <c r="Y15053" i="2"/>
  <c r="Y15054" i="2"/>
  <c r="Y15055" i="2"/>
  <c r="Y15056" i="2"/>
  <c r="Y15057" i="2"/>
  <c r="Y15058" i="2"/>
  <c r="Y15059" i="2"/>
  <c r="Y15060" i="2"/>
  <c r="Y15061" i="2"/>
  <c r="Y15062" i="2"/>
  <c r="Y15063" i="2"/>
  <c r="Y15064" i="2"/>
  <c r="Y15065" i="2"/>
  <c r="Y15066" i="2"/>
  <c r="Y15067" i="2"/>
  <c r="Y15068" i="2"/>
  <c r="Y15069" i="2"/>
  <c r="Y15070" i="2"/>
  <c r="Y15071" i="2"/>
  <c r="Y15072" i="2"/>
  <c r="Y15073" i="2"/>
  <c r="Y15074" i="2"/>
  <c r="Y15075" i="2"/>
  <c r="Y15076" i="2"/>
  <c r="Y15077" i="2"/>
  <c r="Y15078" i="2"/>
  <c r="Y15079" i="2"/>
  <c r="Y15080" i="2"/>
  <c r="Y15081" i="2"/>
  <c r="Y15082" i="2"/>
  <c r="Y15083" i="2"/>
  <c r="Y15084" i="2"/>
  <c r="Y15085" i="2"/>
  <c r="Y15086" i="2"/>
  <c r="Y15087" i="2"/>
  <c r="Y15088" i="2"/>
  <c r="Y15089" i="2"/>
  <c r="Y15090" i="2"/>
  <c r="Y15091" i="2"/>
  <c r="Y15092" i="2"/>
  <c r="Y15093" i="2"/>
  <c r="Y15094" i="2"/>
  <c r="Y15095" i="2"/>
  <c r="Y15096" i="2"/>
  <c r="Y15097" i="2"/>
  <c r="Y15098" i="2"/>
  <c r="Y15099" i="2"/>
  <c r="Y15100" i="2"/>
  <c r="Y15101" i="2"/>
  <c r="Y15102" i="2"/>
  <c r="Y15103" i="2"/>
  <c r="Y15104" i="2"/>
  <c r="Y15105" i="2"/>
  <c r="Y15106" i="2"/>
  <c r="Y15107" i="2"/>
  <c r="Y15108" i="2"/>
  <c r="Y15109" i="2"/>
  <c r="Y15110" i="2"/>
  <c r="Y15111" i="2"/>
  <c r="Y15112" i="2"/>
  <c r="Y15113" i="2"/>
  <c r="Y15114" i="2"/>
  <c r="Y15115" i="2"/>
  <c r="Y15116" i="2"/>
  <c r="Y15117" i="2"/>
  <c r="Y15118" i="2"/>
  <c r="Y15119" i="2"/>
  <c r="Y15120" i="2"/>
  <c r="Y15121" i="2"/>
  <c r="Y15122" i="2"/>
  <c r="Y15123" i="2"/>
  <c r="Y15124" i="2"/>
  <c r="Y15125" i="2"/>
  <c r="Y15126" i="2"/>
  <c r="Y15127" i="2"/>
  <c r="Y15128" i="2"/>
  <c r="Y15129" i="2"/>
  <c r="Y15130" i="2"/>
  <c r="Y15131" i="2"/>
  <c r="Y15132" i="2"/>
  <c r="Y15133" i="2"/>
  <c r="Y15134" i="2"/>
  <c r="Y15135" i="2"/>
  <c r="Y15136" i="2"/>
  <c r="Y15137" i="2"/>
  <c r="Y15138" i="2"/>
  <c r="Y15139" i="2"/>
  <c r="Y15140" i="2"/>
  <c r="Y15141" i="2"/>
  <c r="Y15142" i="2"/>
  <c r="Y15143" i="2"/>
  <c r="Y15144" i="2"/>
  <c r="Y15145" i="2"/>
  <c r="Y15146" i="2"/>
  <c r="Y15147" i="2"/>
  <c r="Y15148" i="2"/>
  <c r="Y15149" i="2"/>
  <c r="Y15150" i="2"/>
  <c r="Y15151" i="2"/>
  <c r="Y15152" i="2"/>
  <c r="Y15153" i="2"/>
  <c r="Y15154" i="2"/>
  <c r="Y15155" i="2"/>
  <c r="Y15156" i="2"/>
  <c r="Y15157" i="2"/>
  <c r="Y15158" i="2"/>
  <c r="Y15159" i="2"/>
  <c r="Y15160" i="2"/>
  <c r="Y15161" i="2"/>
  <c r="Y15162" i="2"/>
  <c r="Y15163" i="2"/>
  <c r="Y15164" i="2"/>
  <c r="Y15165" i="2"/>
  <c r="Y15166" i="2"/>
  <c r="Y15167" i="2"/>
  <c r="Y15168" i="2"/>
  <c r="Y15169" i="2"/>
  <c r="Y15170" i="2"/>
  <c r="Y15171" i="2"/>
  <c r="Y15172" i="2"/>
  <c r="Y15173" i="2"/>
  <c r="Y15174" i="2"/>
  <c r="Y15175" i="2"/>
  <c r="Y15176" i="2"/>
  <c r="Y15177" i="2"/>
  <c r="Y15178" i="2"/>
  <c r="Y15179" i="2"/>
  <c r="Y15180" i="2"/>
  <c r="Y15181" i="2"/>
  <c r="Y15182" i="2"/>
  <c r="Y15183" i="2"/>
  <c r="Y15184" i="2"/>
  <c r="Y15185" i="2"/>
  <c r="Y15186" i="2"/>
  <c r="Y15187" i="2"/>
  <c r="Y15188" i="2"/>
  <c r="Y15189" i="2"/>
  <c r="Y15190" i="2"/>
  <c r="Y15191" i="2"/>
  <c r="Y15192" i="2"/>
  <c r="Y15193" i="2"/>
  <c r="Y15194" i="2"/>
  <c r="Y15195" i="2"/>
  <c r="Y15196" i="2"/>
  <c r="Y15197" i="2"/>
  <c r="Y15198" i="2"/>
  <c r="Y15199" i="2"/>
  <c r="Y15200" i="2"/>
  <c r="Y15201" i="2"/>
  <c r="Y15202" i="2"/>
  <c r="Y15203" i="2"/>
  <c r="Y15204" i="2"/>
  <c r="Y15205" i="2"/>
  <c r="Y15206" i="2"/>
  <c r="Y15207" i="2"/>
  <c r="Y15208" i="2"/>
  <c r="Y15209" i="2"/>
  <c r="Y15210" i="2"/>
  <c r="Y15211" i="2"/>
  <c r="Y15212" i="2"/>
  <c r="Y15213" i="2"/>
  <c r="Y15214" i="2"/>
  <c r="Y15215" i="2"/>
  <c r="Y15216" i="2"/>
  <c r="Y15217" i="2"/>
  <c r="Y15218" i="2"/>
  <c r="Y15219" i="2"/>
  <c r="Y15220" i="2"/>
  <c r="Y15221" i="2"/>
  <c r="Y15222" i="2"/>
  <c r="Y15223" i="2"/>
  <c r="Y15224" i="2"/>
  <c r="Y15225" i="2"/>
  <c r="Y15226" i="2"/>
  <c r="Y15227" i="2"/>
  <c r="Y15228" i="2"/>
  <c r="Y15229" i="2"/>
  <c r="Y15230" i="2"/>
  <c r="Y15231" i="2"/>
  <c r="Y15232" i="2"/>
  <c r="Y15233" i="2"/>
  <c r="Y15234" i="2"/>
  <c r="Y15235" i="2"/>
  <c r="Y15236" i="2"/>
  <c r="Y15237" i="2"/>
  <c r="Y15238" i="2"/>
  <c r="Y15239" i="2"/>
  <c r="Y15240" i="2"/>
  <c r="Y15241" i="2"/>
  <c r="Y15242" i="2"/>
  <c r="Y15243" i="2"/>
  <c r="Y15244" i="2"/>
  <c r="Y15245" i="2"/>
  <c r="Y15246" i="2"/>
  <c r="Y15247" i="2"/>
  <c r="Y15248" i="2"/>
  <c r="Y15249" i="2"/>
  <c r="Y15250" i="2"/>
  <c r="Y15251" i="2"/>
  <c r="Y15252" i="2"/>
  <c r="Y15253" i="2"/>
  <c r="Y15254" i="2"/>
  <c r="Y15255" i="2"/>
  <c r="Y15256" i="2"/>
  <c r="Y15257" i="2"/>
  <c r="Y15258" i="2"/>
  <c r="Y15259" i="2"/>
  <c r="Y15260" i="2"/>
  <c r="Y15261" i="2"/>
  <c r="Y15262" i="2"/>
  <c r="Y15263" i="2"/>
  <c r="Y15264" i="2"/>
  <c r="Y15265" i="2"/>
  <c r="Y15266" i="2"/>
  <c r="Y15267" i="2"/>
  <c r="Y15268" i="2"/>
  <c r="Y15269" i="2"/>
  <c r="Y15270" i="2"/>
  <c r="Y15271" i="2"/>
  <c r="Y15272" i="2"/>
  <c r="Y15273" i="2"/>
  <c r="Y15274" i="2"/>
  <c r="Y15275" i="2"/>
  <c r="Y15276" i="2"/>
  <c r="Y15277" i="2"/>
  <c r="Y15278" i="2"/>
  <c r="Y15279" i="2"/>
  <c r="Y15280" i="2"/>
  <c r="Y15281" i="2"/>
  <c r="Y15282" i="2"/>
  <c r="Y15283" i="2"/>
  <c r="Y15284" i="2"/>
  <c r="Y15285" i="2"/>
  <c r="Y15286" i="2"/>
  <c r="Y15287" i="2"/>
  <c r="Y15288" i="2"/>
  <c r="Y15289" i="2"/>
  <c r="Y15290" i="2"/>
  <c r="Y15291" i="2"/>
  <c r="Y15292" i="2"/>
  <c r="Y15293" i="2"/>
  <c r="Y15294" i="2"/>
  <c r="Y15295" i="2"/>
  <c r="Y15296" i="2"/>
  <c r="Y15297" i="2"/>
  <c r="Y15298" i="2"/>
  <c r="Y15299" i="2"/>
  <c r="Y15300" i="2"/>
  <c r="Y15301" i="2"/>
  <c r="Y15302" i="2"/>
  <c r="Y15303" i="2"/>
  <c r="Y15304" i="2"/>
  <c r="Y15305" i="2"/>
  <c r="Y15306" i="2"/>
  <c r="Y15307" i="2"/>
  <c r="Y15308" i="2"/>
  <c r="Y15309" i="2"/>
  <c r="Y15310" i="2"/>
  <c r="Y15311" i="2"/>
  <c r="Y15312" i="2"/>
  <c r="Y15313" i="2"/>
  <c r="Y15314" i="2"/>
  <c r="Y15315" i="2"/>
  <c r="Y15316" i="2"/>
  <c r="Y15317" i="2"/>
  <c r="Y15318" i="2"/>
  <c r="Y15319" i="2"/>
  <c r="Y15320" i="2"/>
  <c r="Y15321" i="2"/>
  <c r="Y15322" i="2"/>
  <c r="Y15323" i="2"/>
  <c r="Y15324" i="2"/>
  <c r="Y15325" i="2"/>
  <c r="Y15326" i="2"/>
  <c r="Y15327" i="2"/>
  <c r="Y15328" i="2"/>
  <c r="Y15329" i="2"/>
  <c r="Y15330" i="2"/>
  <c r="Y15331" i="2"/>
  <c r="Y15332" i="2"/>
  <c r="Y15333" i="2"/>
  <c r="Y15334" i="2"/>
  <c r="Y15335" i="2"/>
  <c r="Y15336" i="2"/>
  <c r="Y15337" i="2"/>
  <c r="Y15338" i="2"/>
  <c r="Y15339" i="2"/>
  <c r="Y15340" i="2"/>
  <c r="Y15341" i="2"/>
  <c r="Y15342" i="2"/>
  <c r="Y15343" i="2"/>
  <c r="Y15344" i="2"/>
  <c r="Y15345" i="2"/>
  <c r="Y15346" i="2"/>
  <c r="Y15347" i="2"/>
  <c r="Y15348" i="2"/>
  <c r="Y15349" i="2"/>
  <c r="Y15350" i="2"/>
  <c r="Y15351" i="2"/>
  <c r="Y15352" i="2"/>
  <c r="Y15353" i="2"/>
  <c r="Y15354" i="2"/>
  <c r="Y15355" i="2"/>
  <c r="Y15356" i="2"/>
  <c r="Y15357" i="2"/>
  <c r="Y15358" i="2"/>
  <c r="Y15359" i="2"/>
  <c r="Y15360" i="2"/>
  <c r="Y15361" i="2"/>
  <c r="Y15362" i="2"/>
  <c r="Y15363" i="2"/>
  <c r="Y15364" i="2"/>
  <c r="Y15365" i="2"/>
  <c r="Y15366" i="2"/>
  <c r="Y15367" i="2"/>
  <c r="Y15368" i="2"/>
  <c r="Y15369" i="2"/>
  <c r="Y15370" i="2"/>
  <c r="Y15371" i="2"/>
  <c r="Y15372" i="2"/>
  <c r="Y15373" i="2"/>
  <c r="Y15374" i="2"/>
  <c r="Y15375" i="2"/>
  <c r="Y15376" i="2"/>
  <c r="Y15377" i="2"/>
  <c r="Y15378" i="2"/>
  <c r="Y15379" i="2"/>
  <c r="Y15380" i="2"/>
  <c r="Y15381" i="2"/>
  <c r="Y15382" i="2"/>
  <c r="Y15383" i="2"/>
  <c r="Y15384" i="2"/>
  <c r="Y15385" i="2"/>
  <c r="Y15386" i="2"/>
  <c r="Y15387" i="2"/>
  <c r="Y15388" i="2"/>
  <c r="Y15389" i="2"/>
  <c r="Y15390" i="2"/>
  <c r="Y15391" i="2"/>
  <c r="Y15392" i="2"/>
  <c r="Y15393" i="2"/>
  <c r="Y15394" i="2"/>
  <c r="Y15395" i="2"/>
  <c r="Y15396" i="2"/>
  <c r="Y15397" i="2"/>
  <c r="Y15398" i="2"/>
  <c r="Y15399" i="2"/>
  <c r="Y15400" i="2"/>
  <c r="Y15401" i="2"/>
  <c r="Y15402" i="2"/>
  <c r="Y15403" i="2"/>
  <c r="Y15404" i="2"/>
  <c r="Y15405" i="2"/>
  <c r="Y15406" i="2"/>
  <c r="Y15407" i="2"/>
  <c r="Y15408" i="2"/>
  <c r="Y15409" i="2"/>
  <c r="Y15410" i="2"/>
  <c r="Y15411" i="2"/>
  <c r="Y15412" i="2"/>
  <c r="Y15413" i="2"/>
  <c r="Y15414" i="2"/>
  <c r="Y15415" i="2"/>
  <c r="Y15416" i="2"/>
  <c r="Y15417" i="2"/>
  <c r="Y15418" i="2"/>
  <c r="Y15419" i="2"/>
  <c r="Y15420" i="2"/>
  <c r="Y15421" i="2"/>
  <c r="Y15422" i="2"/>
  <c r="Y15423" i="2"/>
  <c r="Y15424" i="2"/>
  <c r="Y15425" i="2"/>
  <c r="Y15426" i="2"/>
  <c r="Y15427" i="2"/>
  <c r="Y15428" i="2"/>
  <c r="Y15429" i="2"/>
  <c r="Y15430" i="2"/>
  <c r="Y15431" i="2"/>
  <c r="Y15432" i="2"/>
  <c r="Y15433" i="2"/>
  <c r="Y15434" i="2"/>
  <c r="Y15435" i="2"/>
  <c r="Y15436" i="2"/>
  <c r="Y15437" i="2"/>
  <c r="Y15438" i="2"/>
  <c r="Y15439" i="2"/>
  <c r="Y15440" i="2"/>
  <c r="Y15441" i="2"/>
  <c r="Y15442" i="2"/>
  <c r="Y15443" i="2"/>
  <c r="Y15444" i="2"/>
  <c r="Y15445" i="2"/>
  <c r="Y15446" i="2"/>
  <c r="Y15447" i="2"/>
  <c r="Y15448" i="2"/>
  <c r="Y15449" i="2"/>
  <c r="Y15450" i="2"/>
  <c r="Y15451" i="2"/>
  <c r="Y15452" i="2"/>
  <c r="Y15453" i="2"/>
  <c r="Y15454" i="2"/>
  <c r="Y15455" i="2"/>
  <c r="Y15456" i="2"/>
  <c r="Y15457" i="2"/>
  <c r="Y15458" i="2"/>
  <c r="Y15459" i="2"/>
  <c r="Y15460" i="2"/>
  <c r="Y15461" i="2"/>
  <c r="Y15462" i="2"/>
  <c r="Y15463" i="2"/>
  <c r="Y15464" i="2"/>
  <c r="Y15465" i="2"/>
  <c r="Y15466" i="2"/>
  <c r="Y15467" i="2"/>
  <c r="Y15468" i="2"/>
  <c r="Y15469" i="2"/>
  <c r="Y15470" i="2"/>
  <c r="Y15471" i="2"/>
  <c r="Y15472" i="2"/>
  <c r="Y15473" i="2"/>
  <c r="Y15474" i="2"/>
  <c r="Y15475" i="2"/>
  <c r="Y15476" i="2"/>
  <c r="Y15477" i="2"/>
  <c r="Y15478" i="2"/>
  <c r="Y15479" i="2"/>
  <c r="Y15480" i="2"/>
  <c r="Y15481" i="2"/>
  <c r="Y15482" i="2"/>
  <c r="Y15483" i="2"/>
  <c r="Y15484" i="2"/>
  <c r="Y15485" i="2"/>
  <c r="Y15486" i="2"/>
  <c r="Y15487" i="2"/>
  <c r="Y15488" i="2"/>
  <c r="Y15489" i="2"/>
  <c r="Y15490" i="2"/>
  <c r="Y15491" i="2"/>
  <c r="Y15492" i="2"/>
  <c r="Y15493" i="2"/>
  <c r="Y15494" i="2"/>
  <c r="Y15495" i="2"/>
  <c r="Y15496" i="2"/>
  <c r="Y15497" i="2"/>
  <c r="Y15498" i="2"/>
  <c r="Y15499" i="2"/>
  <c r="Y15500" i="2"/>
  <c r="Y15501" i="2"/>
  <c r="Y15502" i="2"/>
  <c r="Y15503" i="2"/>
  <c r="Y15504" i="2"/>
  <c r="Y15505" i="2"/>
  <c r="Y15506" i="2"/>
  <c r="Y15507" i="2"/>
  <c r="Y15508" i="2"/>
  <c r="Y15509" i="2"/>
  <c r="Y15510" i="2"/>
  <c r="Y15511" i="2"/>
  <c r="Y15512" i="2"/>
  <c r="Y15513" i="2"/>
  <c r="Y15514" i="2"/>
  <c r="Y15515" i="2"/>
  <c r="Y15516" i="2"/>
  <c r="Y15517" i="2"/>
  <c r="Y15518" i="2"/>
  <c r="Y15519" i="2"/>
  <c r="Y15520" i="2"/>
  <c r="Y15521" i="2"/>
  <c r="Y15522" i="2"/>
  <c r="Y15523" i="2"/>
  <c r="Y15524" i="2"/>
  <c r="Y15525" i="2"/>
  <c r="Y15526" i="2"/>
  <c r="Y15527" i="2"/>
  <c r="Y15528" i="2"/>
  <c r="Y15529" i="2"/>
  <c r="Y15530" i="2"/>
  <c r="Y15531" i="2"/>
  <c r="Y15532" i="2"/>
  <c r="Y15533" i="2"/>
  <c r="Y15534" i="2"/>
  <c r="Y15535" i="2"/>
  <c r="Y15536" i="2"/>
  <c r="Y15537" i="2"/>
  <c r="Y15538" i="2"/>
  <c r="Y15539" i="2"/>
  <c r="Y15540" i="2"/>
  <c r="Y15541" i="2"/>
  <c r="Y15542" i="2"/>
  <c r="Y15543" i="2"/>
  <c r="Y15544" i="2"/>
  <c r="Y15545" i="2"/>
  <c r="Y15546" i="2"/>
  <c r="Y15547" i="2"/>
  <c r="Y15548" i="2"/>
  <c r="Y15549" i="2"/>
  <c r="Y15550" i="2"/>
  <c r="Y15551" i="2"/>
  <c r="Y15552" i="2"/>
  <c r="Y15553" i="2"/>
  <c r="Y15554" i="2"/>
  <c r="Y15555" i="2"/>
  <c r="Y15556" i="2"/>
  <c r="Y15557" i="2"/>
  <c r="Y15558" i="2"/>
  <c r="Y15559" i="2"/>
  <c r="Y15560" i="2"/>
  <c r="Y15561" i="2"/>
  <c r="Y15562" i="2"/>
  <c r="Y15563" i="2"/>
  <c r="Y15564" i="2"/>
  <c r="Y15565" i="2"/>
  <c r="Y15566" i="2"/>
  <c r="Y15567" i="2"/>
  <c r="Y15568" i="2"/>
  <c r="Y15569" i="2"/>
  <c r="Y15570" i="2"/>
  <c r="Y15571" i="2"/>
  <c r="Y15572" i="2"/>
  <c r="Y15573" i="2"/>
  <c r="Y15574" i="2"/>
  <c r="Y15575" i="2"/>
  <c r="Y15576" i="2"/>
  <c r="Y15577" i="2"/>
  <c r="Y15578" i="2"/>
  <c r="Y15579" i="2"/>
  <c r="Y15580" i="2"/>
  <c r="Y15581" i="2"/>
  <c r="Y15582" i="2"/>
  <c r="Y15583" i="2"/>
  <c r="Y15584" i="2"/>
  <c r="Y15585" i="2"/>
  <c r="Y15586" i="2"/>
  <c r="Y15587" i="2"/>
  <c r="Y15588" i="2"/>
  <c r="Y15589" i="2"/>
  <c r="Y15590" i="2"/>
  <c r="Y15591" i="2"/>
  <c r="Y15592" i="2"/>
  <c r="Y15593" i="2"/>
  <c r="Y15594" i="2"/>
  <c r="Y15595" i="2"/>
  <c r="Y15596" i="2"/>
  <c r="Y15597" i="2"/>
  <c r="Y15598" i="2"/>
  <c r="Y15599" i="2"/>
  <c r="Y15600" i="2"/>
  <c r="Y15601" i="2"/>
  <c r="Y15602" i="2"/>
  <c r="Y15603" i="2"/>
  <c r="Y15604" i="2"/>
  <c r="Y15605" i="2"/>
  <c r="Y15606" i="2"/>
  <c r="Y15607" i="2"/>
  <c r="Y15608" i="2"/>
  <c r="Y15609" i="2"/>
  <c r="Y15610" i="2"/>
  <c r="Y15611" i="2"/>
  <c r="Y15612" i="2"/>
  <c r="Y15613" i="2"/>
  <c r="Y15614" i="2"/>
  <c r="Y15615" i="2"/>
  <c r="Y15616" i="2"/>
  <c r="Y15617" i="2"/>
  <c r="Y15618" i="2"/>
  <c r="Y15619" i="2"/>
  <c r="Y15620" i="2"/>
  <c r="Y15621" i="2"/>
  <c r="Y15622" i="2"/>
  <c r="Y15623" i="2"/>
  <c r="Y15624" i="2"/>
  <c r="Y15625" i="2"/>
  <c r="Y15626" i="2"/>
  <c r="Y15627" i="2"/>
  <c r="Y15628" i="2"/>
  <c r="Y15629" i="2"/>
  <c r="Y15630" i="2"/>
  <c r="Y15631" i="2"/>
  <c r="Y15632" i="2"/>
  <c r="Y15633" i="2"/>
  <c r="Y15634" i="2"/>
  <c r="Y15635" i="2"/>
  <c r="Y15636" i="2"/>
  <c r="Y15637" i="2"/>
  <c r="Y15638" i="2"/>
  <c r="Y15639" i="2"/>
  <c r="Y15640" i="2"/>
  <c r="Y15641" i="2"/>
  <c r="Y15642" i="2"/>
  <c r="Y15643" i="2"/>
  <c r="Y15644" i="2"/>
  <c r="Y15645" i="2"/>
  <c r="Y15646" i="2"/>
  <c r="Y15647" i="2"/>
  <c r="Y15648" i="2"/>
  <c r="Y15649" i="2"/>
  <c r="Y15650" i="2"/>
  <c r="Y15651" i="2"/>
  <c r="Y15652" i="2"/>
  <c r="Y15653" i="2"/>
  <c r="Y15654" i="2"/>
  <c r="Y15655" i="2"/>
  <c r="Y15656" i="2"/>
  <c r="Y15657" i="2"/>
  <c r="Y15658" i="2"/>
  <c r="Y15659" i="2"/>
  <c r="Y15660" i="2"/>
  <c r="Y15661" i="2"/>
  <c r="Y15662" i="2"/>
  <c r="Y15663" i="2"/>
  <c r="Y15664" i="2"/>
  <c r="Y15665" i="2"/>
  <c r="Y15666" i="2"/>
  <c r="Y15667" i="2"/>
  <c r="Y15668" i="2"/>
  <c r="Y15669" i="2"/>
  <c r="Y15670" i="2"/>
  <c r="Y15671" i="2"/>
  <c r="Y15672" i="2"/>
  <c r="Y15673" i="2"/>
  <c r="Y15674" i="2"/>
  <c r="Y15675" i="2"/>
  <c r="Y15676" i="2"/>
  <c r="Y15677" i="2"/>
  <c r="Y15678" i="2"/>
  <c r="Y15679" i="2"/>
  <c r="Y15680" i="2"/>
  <c r="Y15681" i="2"/>
  <c r="Y15682" i="2"/>
  <c r="Y15683" i="2"/>
  <c r="Y15684" i="2"/>
  <c r="Y15685" i="2"/>
  <c r="Y15686" i="2"/>
  <c r="Y15687" i="2"/>
  <c r="Y15688" i="2"/>
  <c r="Y15689" i="2"/>
  <c r="Y15690" i="2"/>
  <c r="Y15691" i="2"/>
  <c r="Y15692" i="2"/>
  <c r="Y15693" i="2"/>
  <c r="Y15694" i="2"/>
  <c r="Y15695" i="2"/>
  <c r="Y15696" i="2"/>
  <c r="Y15697" i="2"/>
  <c r="Y15698" i="2"/>
  <c r="Y15699" i="2"/>
  <c r="Y15700" i="2"/>
  <c r="Y15701" i="2"/>
  <c r="Y15702" i="2"/>
  <c r="Y15703" i="2"/>
  <c r="Y15704" i="2"/>
  <c r="Y15705" i="2"/>
  <c r="Y15706" i="2"/>
  <c r="Y15707" i="2"/>
  <c r="Y15708" i="2"/>
  <c r="Y15709" i="2"/>
  <c r="Y15710" i="2"/>
  <c r="Y15711" i="2"/>
  <c r="Y15712" i="2"/>
  <c r="Y15713" i="2"/>
  <c r="Y15714" i="2"/>
  <c r="Y15715" i="2"/>
  <c r="Y15716" i="2"/>
  <c r="Y15717" i="2"/>
  <c r="Y15718" i="2"/>
  <c r="Y15719" i="2"/>
  <c r="Y15720" i="2"/>
  <c r="Y15721" i="2"/>
  <c r="Y15722" i="2"/>
  <c r="Y15723" i="2"/>
  <c r="Y15724" i="2"/>
  <c r="Y15725" i="2"/>
  <c r="Y15726" i="2"/>
  <c r="Y15727" i="2"/>
  <c r="Y15728" i="2"/>
  <c r="Y15729" i="2"/>
  <c r="Y15730" i="2"/>
  <c r="Y15731" i="2"/>
  <c r="Y15732" i="2"/>
  <c r="Y15733" i="2"/>
  <c r="Y15734" i="2"/>
  <c r="Y15735" i="2"/>
  <c r="Y15736" i="2"/>
  <c r="Y15737" i="2"/>
  <c r="Y15738" i="2"/>
  <c r="Y15739" i="2"/>
  <c r="Y15740" i="2"/>
  <c r="Y15741" i="2"/>
  <c r="Y15742" i="2"/>
  <c r="Y15743" i="2"/>
  <c r="Y15744" i="2"/>
  <c r="Y15745" i="2"/>
  <c r="Y15746" i="2"/>
  <c r="Y15747" i="2"/>
  <c r="Y15748" i="2"/>
  <c r="Y15749" i="2"/>
  <c r="Y15750" i="2"/>
  <c r="Y15751" i="2"/>
  <c r="Y15752" i="2"/>
  <c r="Y15753" i="2"/>
  <c r="Y15754" i="2"/>
  <c r="Y15755" i="2"/>
  <c r="Y15756" i="2"/>
  <c r="Y15757" i="2"/>
  <c r="Y15758" i="2"/>
  <c r="Y15759" i="2"/>
  <c r="Y15760" i="2"/>
  <c r="Y15761" i="2"/>
  <c r="Y15762" i="2"/>
  <c r="Y15763" i="2"/>
  <c r="Y15764" i="2"/>
  <c r="Y15765" i="2"/>
  <c r="Y15766" i="2"/>
  <c r="Y15767" i="2"/>
  <c r="Y15768" i="2"/>
  <c r="Y15769" i="2"/>
  <c r="Y15770" i="2"/>
  <c r="Y15771" i="2"/>
  <c r="Y15772" i="2"/>
  <c r="Y15773" i="2"/>
  <c r="Y15774" i="2"/>
  <c r="Y15775" i="2"/>
  <c r="Y15776" i="2"/>
  <c r="Y15777" i="2"/>
  <c r="Y15778" i="2"/>
  <c r="Y15779" i="2"/>
  <c r="Y15780" i="2"/>
  <c r="Y15781" i="2"/>
  <c r="Y15782" i="2"/>
  <c r="Y15783" i="2"/>
  <c r="Y15784" i="2"/>
  <c r="Y15785" i="2"/>
  <c r="Y15786" i="2"/>
  <c r="Y15787" i="2"/>
  <c r="Y15788" i="2"/>
  <c r="Y15789" i="2"/>
  <c r="Y15790" i="2"/>
  <c r="Y15791" i="2"/>
  <c r="Y15792" i="2"/>
  <c r="Y15793" i="2"/>
  <c r="Y15794" i="2"/>
  <c r="Y15795" i="2"/>
  <c r="Y15796" i="2"/>
  <c r="Y15797" i="2"/>
  <c r="Y15798" i="2"/>
  <c r="Y15799" i="2"/>
  <c r="Y15800" i="2"/>
  <c r="Y15801" i="2"/>
  <c r="Y15802" i="2"/>
  <c r="Y15803" i="2"/>
  <c r="Y15804" i="2"/>
  <c r="Y15805" i="2"/>
  <c r="Y15806" i="2"/>
  <c r="Y15807" i="2"/>
  <c r="Y15808" i="2"/>
  <c r="Y15809" i="2"/>
  <c r="Y15810" i="2"/>
  <c r="Y15811" i="2"/>
  <c r="Y15812" i="2"/>
  <c r="Y15813" i="2"/>
  <c r="Y15814" i="2"/>
  <c r="Y15815" i="2"/>
  <c r="Y15816" i="2"/>
  <c r="Y15817" i="2"/>
  <c r="Y15818" i="2"/>
  <c r="Y15819" i="2"/>
  <c r="Y15820" i="2"/>
  <c r="Y15821" i="2"/>
  <c r="Y15822" i="2"/>
  <c r="Y15823" i="2"/>
  <c r="Y15824" i="2"/>
  <c r="Y15825" i="2"/>
  <c r="Y15826" i="2"/>
  <c r="Y15827" i="2"/>
  <c r="Y15828" i="2"/>
  <c r="Y15829" i="2"/>
  <c r="Y15830" i="2"/>
  <c r="Y15831" i="2"/>
  <c r="Y15832" i="2"/>
  <c r="Y15833" i="2"/>
  <c r="Y15834" i="2"/>
  <c r="Y15835" i="2"/>
  <c r="Y15836" i="2"/>
  <c r="Y15837" i="2"/>
  <c r="Y15838" i="2"/>
  <c r="Y15839" i="2"/>
  <c r="Y15840" i="2"/>
  <c r="Y15841" i="2"/>
  <c r="Y15842" i="2"/>
  <c r="Y15843" i="2"/>
  <c r="Y15844" i="2"/>
  <c r="Y15845" i="2"/>
  <c r="Y15846" i="2"/>
  <c r="Y15847" i="2"/>
  <c r="Y15848" i="2"/>
  <c r="Y15849" i="2"/>
  <c r="Y15850" i="2"/>
  <c r="Y15851" i="2"/>
  <c r="Y15852" i="2"/>
  <c r="Y15853" i="2"/>
  <c r="Y15854" i="2"/>
  <c r="Y15855" i="2"/>
  <c r="Y15856" i="2"/>
  <c r="Y15857" i="2"/>
  <c r="Y15858" i="2"/>
  <c r="Y15859" i="2"/>
  <c r="Y15860" i="2"/>
  <c r="Y15861" i="2"/>
  <c r="Y15862" i="2"/>
  <c r="Y15863" i="2"/>
  <c r="Y15864" i="2"/>
  <c r="Y15865" i="2"/>
  <c r="Y15866" i="2"/>
  <c r="Y15867" i="2"/>
  <c r="Y15868" i="2"/>
  <c r="Y15869" i="2"/>
  <c r="Y15870" i="2"/>
  <c r="Y15871" i="2"/>
  <c r="Y15872" i="2"/>
  <c r="Y15873" i="2"/>
  <c r="Y15874" i="2"/>
  <c r="Y15875" i="2"/>
  <c r="Y15876" i="2"/>
  <c r="Y15877" i="2"/>
  <c r="Y15878" i="2"/>
  <c r="Y15879" i="2"/>
  <c r="Y15880" i="2"/>
  <c r="Y15881" i="2"/>
  <c r="Y15882" i="2"/>
  <c r="Y15883" i="2"/>
  <c r="Y15884" i="2"/>
  <c r="Y15885" i="2"/>
  <c r="Y15886" i="2"/>
  <c r="Y15887" i="2"/>
  <c r="Y15888" i="2"/>
  <c r="Y15889" i="2"/>
  <c r="Y15890" i="2"/>
  <c r="Y15891" i="2"/>
  <c r="Y15892" i="2"/>
  <c r="Y15893" i="2"/>
  <c r="Y15894" i="2"/>
  <c r="Y15895" i="2"/>
  <c r="Y15896" i="2"/>
  <c r="Y15897" i="2"/>
  <c r="Y15898" i="2"/>
  <c r="Y15899" i="2"/>
  <c r="Y15900" i="2"/>
  <c r="Y15901" i="2"/>
  <c r="Y15902" i="2"/>
  <c r="Y15903" i="2"/>
  <c r="Y15904" i="2"/>
  <c r="Y15905" i="2"/>
  <c r="Y15906" i="2"/>
  <c r="Y15907" i="2"/>
  <c r="Y15908" i="2"/>
  <c r="Y15909" i="2"/>
  <c r="Y15910" i="2"/>
  <c r="Y15911" i="2"/>
  <c r="Y15912" i="2"/>
  <c r="Y15913" i="2"/>
  <c r="Y15914" i="2"/>
  <c r="Y15915" i="2"/>
  <c r="Y15916" i="2"/>
  <c r="Y15917" i="2"/>
  <c r="Y15918" i="2"/>
  <c r="Y15919" i="2"/>
  <c r="Y15920" i="2"/>
  <c r="Y15921" i="2"/>
  <c r="Y15922" i="2"/>
  <c r="Y15923" i="2"/>
  <c r="Y15924" i="2"/>
  <c r="Y15925" i="2"/>
  <c r="Y15926" i="2"/>
  <c r="Y15927" i="2"/>
  <c r="Y15928" i="2"/>
  <c r="Y15929" i="2"/>
  <c r="Y15930" i="2"/>
  <c r="Y15931" i="2"/>
  <c r="Y15932" i="2"/>
  <c r="Y15933" i="2"/>
  <c r="Y15934" i="2"/>
  <c r="Y15935" i="2"/>
  <c r="Y15936" i="2"/>
  <c r="Y15937" i="2"/>
  <c r="Y15938" i="2"/>
  <c r="Y15939" i="2"/>
  <c r="Y15940" i="2"/>
  <c r="Y15941" i="2"/>
  <c r="Y15942" i="2"/>
  <c r="Y15943" i="2"/>
  <c r="Y15944" i="2"/>
  <c r="Y15945" i="2"/>
  <c r="Y15946" i="2"/>
  <c r="Y15947" i="2"/>
  <c r="Y15948" i="2"/>
  <c r="Y15949" i="2"/>
  <c r="Y15950" i="2"/>
  <c r="Y15951" i="2"/>
  <c r="Y15952" i="2"/>
  <c r="Y15953" i="2"/>
  <c r="Y15954" i="2"/>
  <c r="Y15955" i="2"/>
  <c r="Y15956" i="2"/>
  <c r="Y15957" i="2"/>
  <c r="Y15958" i="2"/>
  <c r="Y15959" i="2"/>
  <c r="Y15960" i="2"/>
  <c r="Y15961" i="2"/>
  <c r="Y15962" i="2"/>
  <c r="Y15963" i="2"/>
  <c r="Y15964" i="2"/>
  <c r="Y15965" i="2"/>
  <c r="Y15966" i="2"/>
  <c r="Y15967" i="2"/>
  <c r="Y15968" i="2"/>
  <c r="Y15969" i="2"/>
  <c r="Y15970" i="2"/>
  <c r="Y15971" i="2"/>
  <c r="Y15972" i="2"/>
  <c r="Y15973" i="2"/>
  <c r="Y15974" i="2"/>
  <c r="Y15975" i="2"/>
  <c r="Y15976" i="2"/>
  <c r="Y15977" i="2"/>
  <c r="Y15978" i="2"/>
  <c r="Y15979" i="2"/>
  <c r="Y15980" i="2"/>
  <c r="Y15981" i="2"/>
  <c r="Y15982" i="2"/>
  <c r="Y15983" i="2"/>
  <c r="Y15984" i="2"/>
  <c r="Y15985" i="2"/>
  <c r="Y15986" i="2"/>
  <c r="Y15987" i="2"/>
  <c r="Y15988" i="2"/>
  <c r="Y15989" i="2"/>
  <c r="Y15990" i="2"/>
  <c r="Y15991" i="2"/>
  <c r="Y15992" i="2"/>
  <c r="Y15993" i="2"/>
  <c r="Y15994" i="2"/>
  <c r="Y15995" i="2"/>
  <c r="Y15996" i="2"/>
  <c r="Y15997" i="2"/>
  <c r="Y15998" i="2"/>
  <c r="Y15999" i="2"/>
  <c r="Y16000" i="2"/>
  <c r="Y16001" i="2"/>
  <c r="Y16002" i="2"/>
  <c r="Y16003" i="2"/>
  <c r="Y16004" i="2"/>
  <c r="Y16005" i="2"/>
  <c r="Y16006" i="2"/>
  <c r="Y16007" i="2"/>
  <c r="Y16008" i="2"/>
  <c r="Y16009" i="2"/>
  <c r="Y16010" i="2"/>
  <c r="Y16011" i="2"/>
  <c r="Y16012" i="2"/>
  <c r="Y16013" i="2"/>
  <c r="Y16014" i="2"/>
  <c r="Y16015" i="2"/>
  <c r="Y16016" i="2"/>
  <c r="Y16017" i="2"/>
  <c r="Y16018" i="2"/>
  <c r="Y16019" i="2"/>
  <c r="Y16020" i="2"/>
  <c r="Y16021" i="2"/>
  <c r="Y16022" i="2"/>
  <c r="Y16023" i="2"/>
  <c r="Y16024" i="2"/>
  <c r="Y16025" i="2"/>
  <c r="Y16026" i="2"/>
  <c r="Y16027" i="2"/>
  <c r="Y16028" i="2"/>
  <c r="Y16029" i="2"/>
  <c r="Y16030" i="2"/>
  <c r="Y16031" i="2"/>
  <c r="Y16032" i="2"/>
  <c r="Y16033" i="2"/>
  <c r="Y16034" i="2"/>
  <c r="Y16035" i="2"/>
  <c r="Y16036" i="2"/>
  <c r="Y16037" i="2"/>
  <c r="Y16038" i="2"/>
  <c r="Y16039" i="2"/>
  <c r="Y16040" i="2"/>
  <c r="Y16041" i="2"/>
  <c r="Y16042" i="2"/>
  <c r="Y16043" i="2"/>
  <c r="Y16044" i="2"/>
  <c r="Y16045" i="2"/>
  <c r="Y16046" i="2"/>
  <c r="Y16047" i="2"/>
  <c r="Y16048" i="2"/>
  <c r="Y16049" i="2"/>
  <c r="Y16050" i="2"/>
  <c r="Y16051" i="2"/>
  <c r="Y16052" i="2"/>
  <c r="Y16053" i="2"/>
  <c r="Y16054" i="2"/>
  <c r="Y16055" i="2"/>
  <c r="Y16056" i="2"/>
  <c r="Y16057" i="2"/>
  <c r="Y16058" i="2"/>
  <c r="Y16059" i="2"/>
  <c r="Y16060" i="2"/>
  <c r="Y16061" i="2"/>
  <c r="Y16062" i="2"/>
  <c r="Y16063" i="2"/>
  <c r="Y16064" i="2"/>
  <c r="Y16065" i="2"/>
  <c r="Y16066" i="2"/>
  <c r="Y16067" i="2"/>
  <c r="Y16068" i="2"/>
  <c r="Y16069" i="2"/>
  <c r="Y16070" i="2"/>
  <c r="Y16071" i="2"/>
  <c r="Y16072" i="2"/>
  <c r="Y16073" i="2"/>
  <c r="Y16074" i="2"/>
  <c r="Y16075" i="2"/>
  <c r="Y16076" i="2"/>
  <c r="Y16077" i="2"/>
  <c r="Y16078" i="2"/>
  <c r="Y16079" i="2"/>
  <c r="Y16080" i="2"/>
  <c r="Y16081" i="2"/>
  <c r="Y16082" i="2"/>
  <c r="Y16083" i="2"/>
  <c r="Y16084" i="2"/>
  <c r="Y16085" i="2"/>
  <c r="Y16086" i="2"/>
  <c r="Y16087" i="2"/>
  <c r="Y16088" i="2"/>
  <c r="Y16089" i="2"/>
  <c r="Y16090" i="2"/>
  <c r="Y16091" i="2"/>
  <c r="Y16092" i="2"/>
  <c r="Y16093" i="2"/>
  <c r="Y16094" i="2"/>
  <c r="Y16095" i="2"/>
  <c r="Y16096" i="2"/>
  <c r="Y16097" i="2"/>
  <c r="Y16098" i="2"/>
  <c r="Y16099" i="2"/>
  <c r="Y16100" i="2"/>
  <c r="Y16101" i="2"/>
  <c r="Y16102" i="2"/>
  <c r="Y16103" i="2"/>
  <c r="Y16104" i="2"/>
  <c r="Y16105" i="2"/>
  <c r="Y16106" i="2"/>
  <c r="Y16107" i="2"/>
  <c r="Y16108" i="2"/>
  <c r="Y16109" i="2"/>
  <c r="Y16110" i="2"/>
  <c r="Y16111" i="2"/>
  <c r="Y16112" i="2"/>
  <c r="Y16113" i="2"/>
  <c r="Y16114" i="2"/>
  <c r="Y16115" i="2"/>
  <c r="Y16116" i="2"/>
  <c r="Y16117" i="2"/>
  <c r="Y16118" i="2"/>
  <c r="Y16119" i="2"/>
  <c r="Y16120" i="2"/>
  <c r="Y16121" i="2"/>
  <c r="Y16122" i="2"/>
  <c r="Y16123" i="2"/>
  <c r="Y16124" i="2"/>
  <c r="Y16125" i="2"/>
  <c r="Y16126" i="2"/>
  <c r="Y16127" i="2"/>
  <c r="Y16128" i="2"/>
  <c r="Y16129" i="2"/>
  <c r="Y16130" i="2"/>
  <c r="Y16131" i="2"/>
  <c r="Y16132" i="2"/>
  <c r="Y16133" i="2"/>
  <c r="Y16134" i="2"/>
  <c r="Y16135" i="2"/>
  <c r="Y16136" i="2"/>
  <c r="Y16137" i="2"/>
  <c r="Y16138" i="2"/>
  <c r="Y16139" i="2"/>
  <c r="Y16140" i="2"/>
  <c r="Y16141" i="2"/>
  <c r="Y16142" i="2"/>
  <c r="Y16143" i="2"/>
  <c r="Y16144" i="2"/>
  <c r="Y16145" i="2"/>
  <c r="Y16146" i="2"/>
  <c r="Y16147" i="2"/>
  <c r="Y16148" i="2"/>
  <c r="Y16149" i="2"/>
  <c r="Y16150" i="2"/>
  <c r="Y16151" i="2"/>
  <c r="Y16152" i="2"/>
  <c r="Y16153" i="2"/>
  <c r="Y16154" i="2"/>
  <c r="Y16155" i="2"/>
  <c r="Y16156" i="2"/>
  <c r="Y16157" i="2"/>
  <c r="Y16158" i="2"/>
  <c r="Y16159" i="2"/>
  <c r="Y16160" i="2"/>
  <c r="Y16161" i="2"/>
  <c r="Y16162" i="2"/>
  <c r="Y16163" i="2"/>
  <c r="Y16164" i="2"/>
  <c r="Y16165" i="2"/>
  <c r="Y16166" i="2"/>
  <c r="Y16167" i="2"/>
  <c r="Y16168" i="2"/>
  <c r="Y16169" i="2"/>
  <c r="Y16170" i="2"/>
  <c r="Y16171" i="2"/>
  <c r="Y16172" i="2"/>
  <c r="Y16173" i="2"/>
  <c r="Y16174" i="2"/>
  <c r="Y16175" i="2"/>
  <c r="Y16176" i="2"/>
  <c r="Y16177" i="2"/>
  <c r="Y16178" i="2"/>
  <c r="Y16179" i="2"/>
  <c r="Y16180" i="2"/>
  <c r="Y16181" i="2"/>
  <c r="Y16182" i="2"/>
  <c r="Y16183" i="2"/>
  <c r="Y16184" i="2"/>
  <c r="Y16185" i="2"/>
  <c r="Y16186" i="2"/>
  <c r="Y16187" i="2"/>
  <c r="Y16188" i="2"/>
  <c r="Y16189" i="2"/>
  <c r="Y16190" i="2"/>
  <c r="Y16191" i="2"/>
  <c r="Y16192" i="2"/>
  <c r="Y16193" i="2"/>
  <c r="Y16194" i="2"/>
  <c r="Y16195" i="2"/>
  <c r="Y16196" i="2"/>
  <c r="Y16197" i="2"/>
  <c r="Y16198" i="2"/>
  <c r="Y16199" i="2"/>
  <c r="Y16200" i="2"/>
  <c r="Y16201" i="2"/>
  <c r="Y16202" i="2"/>
  <c r="Y16203" i="2"/>
  <c r="Y16204" i="2"/>
  <c r="Y16205" i="2"/>
  <c r="Y16206" i="2"/>
  <c r="Y16207" i="2"/>
  <c r="Y16208" i="2"/>
  <c r="Y16209" i="2"/>
  <c r="Y16210" i="2"/>
  <c r="Y16211" i="2"/>
  <c r="Y16212" i="2"/>
  <c r="Y16213" i="2"/>
  <c r="Y16214" i="2"/>
  <c r="Y16215" i="2"/>
  <c r="Y16216" i="2"/>
  <c r="Y16217" i="2"/>
  <c r="Y16218" i="2"/>
  <c r="Y16219" i="2"/>
  <c r="Y16220" i="2"/>
  <c r="Y16221" i="2"/>
  <c r="Y16222" i="2"/>
  <c r="Y16223" i="2"/>
  <c r="Y16224" i="2"/>
  <c r="Y16225" i="2"/>
  <c r="Y16226" i="2"/>
  <c r="Y16227" i="2"/>
  <c r="Y16228" i="2"/>
  <c r="Y16229" i="2"/>
  <c r="Y16230" i="2"/>
  <c r="Y16231" i="2"/>
  <c r="Y16232" i="2"/>
  <c r="Y16233" i="2"/>
  <c r="Y16234" i="2"/>
  <c r="Y16235" i="2"/>
  <c r="Y16236" i="2"/>
  <c r="Y16237" i="2"/>
  <c r="Y16238" i="2"/>
  <c r="Y16239" i="2"/>
  <c r="Y16240" i="2"/>
  <c r="Y16241" i="2"/>
  <c r="Y16242" i="2"/>
  <c r="Y16243" i="2"/>
  <c r="Y16244" i="2"/>
  <c r="Y16245" i="2"/>
  <c r="Y16246" i="2"/>
  <c r="Y16247" i="2"/>
  <c r="Y16248" i="2"/>
  <c r="Y16249" i="2"/>
  <c r="Y16250" i="2"/>
  <c r="Y16251" i="2"/>
  <c r="Y16252" i="2"/>
  <c r="Y16253" i="2"/>
  <c r="Y16254" i="2"/>
  <c r="Y16255" i="2"/>
  <c r="Y16256" i="2"/>
  <c r="Y16257" i="2"/>
  <c r="Y16258" i="2"/>
  <c r="Y16259" i="2"/>
  <c r="Y16260" i="2"/>
  <c r="Y16261" i="2"/>
  <c r="Y16262" i="2"/>
  <c r="Y16263" i="2"/>
  <c r="Y16264" i="2"/>
  <c r="Y16265" i="2"/>
  <c r="Y16266" i="2"/>
  <c r="Y16267" i="2"/>
  <c r="Y16268" i="2"/>
  <c r="Y16269" i="2"/>
  <c r="Y16270" i="2"/>
  <c r="Y16271" i="2"/>
  <c r="Y16272" i="2"/>
  <c r="Y16273" i="2"/>
  <c r="Y16274" i="2"/>
  <c r="Y16275" i="2"/>
  <c r="Y16276" i="2"/>
  <c r="Y16277" i="2"/>
  <c r="Y16278" i="2"/>
  <c r="Y16279" i="2"/>
  <c r="Y16280" i="2"/>
  <c r="Y16281" i="2"/>
  <c r="Y16282" i="2"/>
  <c r="Y16283" i="2"/>
  <c r="Y16284" i="2"/>
  <c r="Y16285" i="2"/>
  <c r="Y16286" i="2"/>
  <c r="Y16287" i="2"/>
  <c r="Y16288" i="2"/>
  <c r="Y16289" i="2"/>
  <c r="Y16290" i="2"/>
  <c r="Y16291" i="2"/>
  <c r="Y16292" i="2"/>
  <c r="Y16293" i="2"/>
  <c r="Y16294" i="2"/>
  <c r="Y16295" i="2"/>
  <c r="Y16296" i="2"/>
  <c r="Y16297" i="2"/>
  <c r="Y16298" i="2"/>
  <c r="Y16299" i="2"/>
  <c r="Y16300" i="2"/>
  <c r="Y16301" i="2"/>
  <c r="Y16302" i="2"/>
  <c r="Y16303" i="2"/>
  <c r="Y16304" i="2"/>
  <c r="Y16305" i="2"/>
  <c r="Y16306" i="2"/>
  <c r="Y16307" i="2"/>
  <c r="Y16308" i="2"/>
  <c r="Y16309" i="2"/>
  <c r="Y16310" i="2"/>
  <c r="Y16311" i="2"/>
  <c r="Y16312" i="2"/>
  <c r="Y16313" i="2"/>
  <c r="Y16314" i="2"/>
  <c r="Y16315" i="2"/>
  <c r="Y16316" i="2"/>
  <c r="Y16317" i="2"/>
  <c r="Y16318" i="2"/>
  <c r="Y16319" i="2"/>
  <c r="Y16320" i="2"/>
  <c r="Y16321" i="2"/>
  <c r="Y16322" i="2"/>
  <c r="Y16323" i="2"/>
  <c r="Y16324" i="2"/>
  <c r="Y16325" i="2"/>
  <c r="Y16326" i="2"/>
  <c r="Y16327" i="2"/>
  <c r="Y16328" i="2"/>
  <c r="Y16329" i="2"/>
  <c r="Y16330" i="2"/>
  <c r="Y16331" i="2"/>
  <c r="Y16332" i="2"/>
  <c r="Y16333" i="2"/>
  <c r="Y16334" i="2"/>
  <c r="Y16335" i="2"/>
  <c r="Y16336" i="2"/>
  <c r="Y16337" i="2"/>
  <c r="Y16338" i="2"/>
  <c r="Y16339" i="2"/>
  <c r="Y16340" i="2"/>
  <c r="Y16341" i="2"/>
  <c r="Y16342" i="2"/>
  <c r="Y16343" i="2"/>
  <c r="Y16344" i="2"/>
  <c r="Y16345" i="2"/>
  <c r="Y16346" i="2"/>
  <c r="Y16347" i="2"/>
  <c r="Y16348" i="2"/>
  <c r="Y16349" i="2"/>
  <c r="Y16350" i="2"/>
  <c r="Y16351" i="2"/>
  <c r="Y16352" i="2"/>
  <c r="Y16353" i="2"/>
  <c r="Y16354" i="2"/>
  <c r="Y16355" i="2"/>
  <c r="Y16356" i="2"/>
  <c r="Y16357" i="2"/>
  <c r="Y16358" i="2"/>
  <c r="Y16359" i="2"/>
  <c r="Y16360" i="2"/>
  <c r="Y16361" i="2"/>
  <c r="Y16362" i="2"/>
  <c r="Y16363" i="2"/>
  <c r="Y16364" i="2"/>
  <c r="Y16365" i="2"/>
  <c r="Y16366" i="2"/>
  <c r="Y16367" i="2"/>
  <c r="Y16368" i="2"/>
  <c r="Y16369" i="2"/>
  <c r="Y16370" i="2"/>
  <c r="Y16371" i="2"/>
  <c r="Y16372" i="2"/>
  <c r="Y16373" i="2"/>
  <c r="Y16374" i="2"/>
  <c r="Y16375" i="2"/>
  <c r="Y16376" i="2"/>
  <c r="Y16377" i="2"/>
  <c r="Y16378" i="2"/>
  <c r="Y16379" i="2"/>
  <c r="Y16380" i="2"/>
  <c r="Y16381" i="2"/>
  <c r="Y16382" i="2"/>
  <c r="Y16383" i="2"/>
  <c r="Y16384" i="2"/>
  <c r="Y16385" i="2"/>
  <c r="Y16386" i="2"/>
  <c r="Y16387" i="2"/>
  <c r="Y16388" i="2"/>
  <c r="Y16389" i="2"/>
  <c r="Y16390" i="2"/>
  <c r="Y16391" i="2"/>
  <c r="Y16392" i="2"/>
  <c r="Y16393" i="2"/>
  <c r="Y16394" i="2"/>
  <c r="Y16395" i="2"/>
  <c r="Y16396" i="2"/>
  <c r="Y16397" i="2"/>
  <c r="Y16398" i="2"/>
  <c r="Y16399" i="2"/>
  <c r="Y16400" i="2"/>
  <c r="Y16401" i="2"/>
  <c r="Y16402" i="2"/>
  <c r="Y16403" i="2"/>
  <c r="Y16404" i="2"/>
  <c r="Y16405" i="2"/>
  <c r="Y16406" i="2"/>
  <c r="Y16407" i="2"/>
  <c r="Y16408" i="2"/>
  <c r="Y16409" i="2"/>
  <c r="Y16410" i="2"/>
  <c r="Y16411" i="2"/>
  <c r="Y16412" i="2"/>
  <c r="Y16413" i="2"/>
  <c r="Y16414" i="2"/>
  <c r="Y16415" i="2"/>
  <c r="Y16416" i="2"/>
  <c r="Y16417" i="2"/>
  <c r="Y16418" i="2"/>
  <c r="Y16419" i="2"/>
  <c r="Y16420" i="2"/>
  <c r="Y16421" i="2"/>
  <c r="Y16422" i="2"/>
  <c r="Y16423" i="2"/>
  <c r="Y16424" i="2"/>
  <c r="Y16425" i="2"/>
  <c r="Y16426" i="2"/>
  <c r="Y16427" i="2"/>
  <c r="Y16428" i="2"/>
  <c r="Y16429" i="2"/>
  <c r="Y16430" i="2"/>
  <c r="Y16431" i="2"/>
  <c r="Y16432" i="2"/>
  <c r="Y16433" i="2"/>
  <c r="Y16434" i="2"/>
  <c r="Y16435" i="2"/>
  <c r="Y16436" i="2"/>
  <c r="Y16437" i="2"/>
  <c r="Y16438" i="2"/>
  <c r="Y16439" i="2"/>
  <c r="Y16440" i="2"/>
  <c r="Y16441" i="2"/>
  <c r="Y16442" i="2"/>
  <c r="Y16443" i="2"/>
  <c r="Y16444" i="2"/>
  <c r="Y16445" i="2"/>
  <c r="Y16446" i="2"/>
  <c r="Y16447" i="2"/>
  <c r="Y16448" i="2"/>
  <c r="Y16449" i="2"/>
  <c r="Y16450" i="2"/>
  <c r="Y16451" i="2"/>
  <c r="Y16452" i="2"/>
  <c r="Y16453" i="2"/>
  <c r="Y16454" i="2"/>
  <c r="Y16455" i="2"/>
  <c r="Y16456" i="2"/>
  <c r="Y16457" i="2"/>
  <c r="Y16458" i="2"/>
  <c r="Y16459" i="2"/>
  <c r="Y16460" i="2"/>
  <c r="Y16461" i="2"/>
  <c r="Y16462" i="2"/>
  <c r="Y16463" i="2"/>
  <c r="Y16464" i="2"/>
  <c r="Y16465" i="2"/>
  <c r="Y16466" i="2"/>
  <c r="Y16467" i="2"/>
  <c r="Y16468" i="2"/>
  <c r="Y16469" i="2"/>
  <c r="Y16470" i="2"/>
  <c r="Y16471" i="2"/>
  <c r="Y16472" i="2"/>
  <c r="Y16473" i="2"/>
  <c r="Y16474" i="2"/>
  <c r="Y16475" i="2"/>
  <c r="Y16476" i="2"/>
  <c r="Y16477" i="2"/>
  <c r="Y16478" i="2"/>
  <c r="Y16479" i="2"/>
  <c r="Y16480" i="2"/>
  <c r="Y16481" i="2"/>
  <c r="Y16482" i="2"/>
  <c r="Y16483" i="2"/>
  <c r="Y16484" i="2"/>
  <c r="Y16485" i="2"/>
  <c r="Y16486" i="2"/>
  <c r="Y16487" i="2"/>
  <c r="Y16488" i="2"/>
  <c r="Y16489" i="2"/>
  <c r="Y16490" i="2"/>
  <c r="Y16491" i="2"/>
  <c r="Y16492" i="2"/>
  <c r="Y16493" i="2"/>
  <c r="Y16494" i="2"/>
  <c r="Y16495" i="2"/>
  <c r="Y16496" i="2"/>
  <c r="Y16497" i="2"/>
  <c r="Y16498" i="2"/>
  <c r="Y16499" i="2"/>
  <c r="Y16500" i="2"/>
  <c r="Y16501" i="2"/>
  <c r="Y16502" i="2"/>
  <c r="Y16503" i="2"/>
  <c r="Y16504" i="2"/>
  <c r="Y16505" i="2"/>
  <c r="Y16506" i="2"/>
  <c r="Y16507" i="2"/>
  <c r="Y16508" i="2"/>
  <c r="Y16509" i="2"/>
  <c r="Y16510" i="2"/>
  <c r="Y16511" i="2"/>
  <c r="Y16512" i="2"/>
  <c r="Y16513" i="2"/>
  <c r="Y16514" i="2"/>
  <c r="Y16515" i="2"/>
  <c r="Y16516" i="2"/>
  <c r="Y16517" i="2"/>
  <c r="Y16518" i="2"/>
  <c r="Y16519" i="2"/>
  <c r="Y16520" i="2"/>
  <c r="Y16521" i="2"/>
  <c r="Y16522" i="2"/>
  <c r="Y16523" i="2"/>
  <c r="Y16524" i="2"/>
  <c r="Y16525" i="2"/>
  <c r="Y16526" i="2"/>
  <c r="Y16527" i="2"/>
  <c r="Y16528" i="2"/>
  <c r="Y16529" i="2"/>
  <c r="Y16530" i="2"/>
  <c r="Y16531" i="2"/>
  <c r="Y16532" i="2"/>
  <c r="Y16533" i="2"/>
  <c r="Y16534" i="2"/>
  <c r="Y16535" i="2"/>
  <c r="Y16536" i="2"/>
  <c r="Y16537" i="2"/>
  <c r="Y16538" i="2"/>
  <c r="Y16539" i="2"/>
  <c r="Y16540" i="2"/>
  <c r="Y16541" i="2"/>
  <c r="Y16542" i="2"/>
  <c r="Y16543" i="2"/>
  <c r="Y16544" i="2"/>
  <c r="Y16545" i="2"/>
  <c r="Y16546" i="2"/>
  <c r="Y16547" i="2"/>
  <c r="Y16548" i="2"/>
  <c r="Y16549" i="2"/>
  <c r="Y16550" i="2"/>
  <c r="Y16551" i="2"/>
  <c r="Y16552" i="2"/>
  <c r="Y16553" i="2"/>
  <c r="Y16554" i="2"/>
  <c r="Y16555" i="2"/>
  <c r="Y16556" i="2"/>
  <c r="Y16557" i="2"/>
  <c r="Y16558" i="2"/>
  <c r="Y16559" i="2"/>
  <c r="Y16560" i="2"/>
  <c r="Y16561" i="2"/>
  <c r="Y16562" i="2"/>
  <c r="Y16563" i="2"/>
  <c r="Y16564" i="2"/>
  <c r="Y16565" i="2"/>
  <c r="Y16566" i="2"/>
  <c r="Y16567" i="2"/>
  <c r="Y16568" i="2"/>
  <c r="Y16569" i="2"/>
  <c r="Y16570" i="2"/>
  <c r="Y16571" i="2"/>
  <c r="Y16572" i="2"/>
  <c r="Y16573" i="2"/>
  <c r="Y16574" i="2"/>
  <c r="Y16575" i="2"/>
  <c r="Y16576" i="2"/>
  <c r="Y16577" i="2"/>
  <c r="Y16578" i="2"/>
  <c r="Y16579" i="2"/>
  <c r="Y16580" i="2"/>
  <c r="Y16581" i="2"/>
  <c r="Y16582" i="2"/>
  <c r="Y16583" i="2"/>
  <c r="Y16584" i="2"/>
  <c r="Y16585" i="2"/>
  <c r="Y16586" i="2"/>
  <c r="Y16587" i="2"/>
  <c r="Y16588" i="2"/>
  <c r="Y16589" i="2"/>
  <c r="Y16590" i="2"/>
  <c r="Y16591" i="2"/>
  <c r="Y16592" i="2"/>
  <c r="Y16593" i="2"/>
  <c r="Y16594" i="2"/>
  <c r="Y16595" i="2"/>
  <c r="Y16596" i="2"/>
  <c r="Y16597" i="2"/>
  <c r="Y16598" i="2"/>
  <c r="Y16599" i="2"/>
  <c r="Y16600" i="2"/>
  <c r="Y16601" i="2"/>
  <c r="Y16602" i="2"/>
  <c r="Y16603" i="2"/>
  <c r="Y16604" i="2"/>
  <c r="Y16605" i="2"/>
  <c r="Y16606" i="2"/>
  <c r="Y16607" i="2"/>
  <c r="Y16608" i="2"/>
  <c r="Y16609" i="2"/>
  <c r="Y16610" i="2"/>
  <c r="Y16611" i="2"/>
  <c r="Y16612" i="2"/>
  <c r="Y16613" i="2"/>
  <c r="Y16614" i="2"/>
  <c r="Y16615" i="2"/>
  <c r="Y16616" i="2"/>
  <c r="Y16617" i="2"/>
  <c r="Y16618" i="2"/>
  <c r="Y16619" i="2"/>
  <c r="Y16620" i="2"/>
  <c r="Y16621" i="2"/>
  <c r="Y16622" i="2"/>
  <c r="Y16623" i="2"/>
  <c r="Y16624" i="2"/>
  <c r="Y16625" i="2"/>
  <c r="Y16626" i="2"/>
  <c r="Y16627" i="2"/>
  <c r="Y16628" i="2"/>
  <c r="Y16629" i="2"/>
  <c r="Y16630" i="2"/>
  <c r="Y16631" i="2"/>
  <c r="Y16632" i="2"/>
  <c r="Y16633" i="2"/>
  <c r="Y16634" i="2"/>
  <c r="Y16635" i="2"/>
  <c r="Y16636" i="2"/>
  <c r="Y16637" i="2"/>
  <c r="Y16638" i="2"/>
  <c r="Y16639" i="2"/>
  <c r="Y16640" i="2"/>
  <c r="Y16641" i="2"/>
  <c r="Y16642" i="2"/>
  <c r="Y16643" i="2"/>
  <c r="Y16644" i="2"/>
  <c r="Y16645" i="2"/>
  <c r="Y16646" i="2"/>
  <c r="Y16647" i="2"/>
  <c r="Y16648" i="2"/>
  <c r="Y16649" i="2"/>
  <c r="Y16650" i="2"/>
  <c r="Y16651" i="2"/>
  <c r="Y16652" i="2"/>
  <c r="Y16653" i="2"/>
  <c r="Y16654" i="2"/>
  <c r="Y16655" i="2"/>
  <c r="Y16656" i="2"/>
  <c r="Y16657" i="2"/>
  <c r="Y16658" i="2"/>
  <c r="Y16659" i="2"/>
  <c r="Y16660" i="2"/>
  <c r="Y16661" i="2"/>
  <c r="Y16662" i="2"/>
  <c r="Y16663" i="2"/>
  <c r="Y16664" i="2"/>
  <c r="Y16665" i="2"/>
  <c r="Y16666" i="2"/>
  <c r="Y16667" i="2"/>
  <c r="Y16668" i="2"/>
  <c r="Y16669" i="2"/>
  <c r="Y16670" i="2"/>
  <c r="Y16671" i="2"/>
  <c r="Y16672" i="2"/>
  <c r="Y16673" i="2"/>
  <c r="Y16674" i="2"/>
  <c r="Y16675" i="2"/>
  <c r="Y16676" i="2"/>
  <c r="Y16677" i="2"/>
  <c r="Y16678" i="2"/>
  <c r="Y16679" i="2"/>
  <c r="Y16680" i="2"/>
  <c r="Y16681" i="2"/>
  <c r="Y16682" i="2"/>
  <c r="Y16683" i="2"/>
  <c r="Y16684" i="2"/>
  <c r="Y16685" i="2"/>
  <c r="Y16686" i="2"/>
  <c r="Y16687" i="2"/>
  <c r="Y16688" i="2"/>
  <c r="Y16689" i="2"/>
  <c r="Y16690" i="2"/>
  <c r="Y16691" i="2"/>
  <c r="Y16692" i="2"/>
  <c r="Y16693" i="2"/>
  <c r="Y16694" i="2"/>
  <c r="Y16695" i="2"/>
  <c r="Y16696" i="2"/>
  <c r="Y16697" i="2"/>
  <c r="Y16698" i="2"/>
  <c r="Y16699" i="2"/>
  <c r="Y16700" i="2"/>
  <c r="Y16701" i="2"/>
  <c r="Y16702" i="2"/>
  <c r="Y16703" i="2"/>
  <c r="Y16704" i="2"/>
  <c r="Y16705" i="2"/>
  <c r="Y16706" i="2"/>
  <c r="Y16707" i="2"/>
  <c r="Y16708" i="2"/>
  <c r="Y16709" i="2"/>
  <c r="Y16710" i="2"/>
  <c r="Y16711" i="2"/>
  <c r="Y16712" i="2"/>
  <c r="Y16713" i="2"/>
  <c r="Y16714" i="2"/>
  <c r="Y16715" i="2"/>
  <c r="Y16716" i="2"/>
  <c r="Y16717" i="2"/>
  <c r="Y16718" i="2"/>
  <c r="Y16719" i="2"/>
  <c r="Y16720" i="2"/>
  <c r="Y16721" i="2"/>
  <c r="Y16722" i="2"/>
  <c r="Y16723" i="2"/>
  <c r="Y16724" i="2"/>
  <c r="Y16725" i="2"/>
  <c r="Y16726" i="2"/>
  <c r="Y16727" i="2"/>
  <c r="Y16728" i="2"/>
  <c r="Y16729" i="2"/>
  <c r="Y16730" i="2"/>
  <c r="Y16731" i="2"/>
  <c r="Y16732" i="2"/>
  <c r="Y16733" i="2"/>
  <c r="Y16734" i="2"/>
  <c r="Y16735" i="2"/>
  <c r="Y16736" i="2"/>
  <c r="Y16737" i="2"/>
  <c r="Y16738" i="2"/>
  <c r="Y16739" i="2"/>
  <c r="Y16740" i="2"/>
  <c r="Y16741" i="2"/>
  <c r="Y16742" i="2"/>
  <c r="Y16743" i="2"/>
  <c r="Y16744" i="2"/>
  <c r="Y16745" i="2"/>
  <c r="Y16746" i="2"/>
  <c r="Y16747" i="2"/>
  <c r="Y16748" i="2"/>
  <c r="Y16749" i="2"/>
  <c r="Y16750" i="2"/>
  <c r="Y16751" i="2"/>
  <c r="Y16752" i="2"/>
  <c r="Y16753" i="2"/>
  <c r="Y16754" i="2"/>
  <c r="Y16755" i="2"/>
  <c r="Y16756" i="2"/>
  <c r="Y16757" i="2"/>
  <c r="Y16758" i="2"/>
  <c r="Y16759" i="2"/>
  <c r="Y16760" i="2"/>
  <c r="Y16761" i="2"/>
  <c r="Y16762" i="2"/>
  <c r="Y16763" i="2"/>
  <c r="Y16764" i="2"/>
  <c r="Y16765" i="2"/>
  <c r="Y16766" i="2"/>
  <c r="Y16767" i="2"/>
  <c r="Y16768" i="2"/>
  <c r="Y16769" i="2"/>
  <c r="Y16770" i="2"/>
  <c r="Y16771" i="2"/>
  <c r="Y16772" i="2"/>
  <c r="Y16773" i="2"/>
  <c r="Y16774" i="2"/>
  <c r="Y16775" i="2"/>
  <c r="Y16776" i="2"/>
  <c r="Y16777" i="2"/>
  <c r="Y16778" i="2"/>
  <c r="Y16779" i="2"/>
  <c r="Y16780" i="2"/>
  <c r="Y16781" i="2"/>
  <c r="Y16782" i="2"/>
  <c r="Y16783" i="2"/>
  <c r="Y16784" i="2"/>
  <c r="Y16785" i="2"/>
  <c r="Y16786" i="2"/>
  <c r="Y16787" i="2"/>
  <c r="Y16788" i="2"/>
  <c r="Y16789" i="2"/>
  <c r="Y16790" i="2"/>
  <c r="Y16791" i="2"/>
  <c r="Y16792" i="2"/>
  <c r="Y16793" i="2"/>
  <c r="Y16794" i="2"/>
  <c r="Y16795" i="2"/>
  <c r="Y16796" i="2"/>
  <c r="Y16797" i="2"/>
  <c r="Y16798" i="2"/>
  <c r="Y16799" i="2"/>
  <c r="Y16800" i="2"/>
  <c r="Y16801" i="2"/>
  <c r="Y16802" i="2"/>
  <c r="Y16803" i="2"/>
  <c r="Y16804" i="2"/>
  <c r="Y16805" i="2"/>
  <c r="Y16806" i="2"/>
  <c r="Y16807" i="2"/>
  <c r="Y16808" i="2"/>
  <c r="Y16809" i="2"/>
  <c r="Y16810" i="2"/>
  <c r="Y16811" i="2"/>
  <c r="Y16812" i="2"/>
  <c r="Y16813" i="2"/>
  <c r="Y16814" i="2"/>
  <c r="Y16815" i="2"/>
  <c r="Y16816" i="2"/>
  <c r="Y16817" i="2"/>
  <c r="Y16818" i="2"/>
  <c r="Y16819" i="2"/>
  <c r="Y16820" i="2"/>
  <c r="Y16821" i="2"/>
  <c r="Y16822" i="2"/>
  <c r="Y16823" i="2"/>
  <c r="Y16824" i="2"/>
  <c r="Y16825" i="2"/>
  <c r="Y16826" i="2"/>
  <c r="Y16827" i="2"/>
  <c r="Y16828" i="2"/>
  <c r="Y16829" i="2"/>
  <c r="Y16830" i="2"/>
  <c r="Y16831" i="2"/>
  <c r="Y16832" i="2"/>
  <c r="Y16833" i="2"/>
  <c r="Y16834" i="2"/>
  <c r="Y16835" i="2"/>
  <c r="Y16836" i="2"/>
  <c r="Y16837" i="2"/>
  <c r="Y16838" i="2"/>
  <c r="Y16839" i="2"/>
  <c r="Y16840" i="2"/>
  <c r="Y16841" i="2"/>
  <c r="Y16842" i="2"/>
  <c r="Y16843" i="2"/>
  <c r="Y16844" i="2"/>
  <c r="Y16845" i="2"/>
  <c r="Y16846" i="2"/>
  <c r="Y16847" i="2"/>
  <c r="Y16848" i="2"/>
  <c r="Y16849" i="2"/>
  <c r="Y16850" i="2"/>
  <c r="Y16851" i="2"/>
  <c r="Y16852" i="2"/>
  <c r="Y16853" i="2"/>
  <c r="Y16854" i="2"/>
  <c r="Y16855" i="2"/>
  <c r="Y16856" i="2"/>
  <c r="Y16857" i="2"/>
  <c r="Y16858" i="2"/>
  <c r="Y16859" i="2"/>
  <c r="Y16860" i="2"/>
  <c r="Y16861" i="2"/>
  <c r="Y16862" i="2"/>
  <c r="Y16863" i="2"/>
  <c r="Y16864" i="2"/>
  <c r="Y16865" i="2"/>
  <c r="Y16866" i="2"/>
  <c r="Y16867" i="2"/>
  <c r="Y16868" i="2"/>
  <c r="Y16869" i="2"/>
  <c r="Y16870" i="2"/>
  <c r="Y16871" i="2"/>
  <c r="Y16872" i="2"/>
  <c r="Y16873" i="2"/>
  <c r="Y16874" i="2"/>
  <c r="Y16875" i="2"/>
  <c r="Y16876" i="2"/>
  <c r="Y16877" i="2"/>
  <c r="Y16878" i="2"/>
  <c r="Y16879" i="2"/>
  <c r="Y16880" i="2"/>
  <c r="Y16881" i="2"/>
  <c r="Y16882" i="2"/>
  <c r="Y16883" i="2"/>
  <c r="Y16884" i="2"/>
  <c r="Y16885" i="2"/>
  <c r="Y16886" i="2"/>
  <c r="Y16887" i="2"/>
  <c r="Y16888" i="2"/>
  <c r="Y16889" i="2"/>
  <c r="Y16890" i="2"/>
  <c r="Y16891" i="2"/>
  <c r="Y16892" i="2"/>
  <c r="Y16893" i="2"/>
  <c r="Y16894" i="2"/>
  <c r="Y16895" i="2"/>
  <c r="Y16896" i="2"/>
  <c r="Y16897" i="2"/>
  <c r="Y16898" i="2"/>
  <c r="Y16899" i="2"/>
  <c r="Y16900" i="2"/>
  <c r="Y16901" i="2"/>
  <c r="Y16902" i="2"/>
  <c r="Y16903" i="2"/>
  <c r="Y16904" i="2"/>
  <c r="Y16905" i="2"/>
  <c r="Y16906" i="2"/>
  <c r="Y16907" i="2"/>
  <c r="Y16908" i="2"/>
  <c r="Y16909" i="2"/>
  <c r="Y16910" i="2"/>
  <c r="Y16911" i="2"/>
  <c r="Y16912" i="2"/>
  <c r="Y16913" i="2"/>
  <c r="Y16914" i="2"/>
  <c r="Y16915" i="2"/>
  <c r="Y16916" i="2"/>
  <c r="Y16917" i="2"/>
  <c r="Y16918" i="2"/>
  <c r="Y16919" i="2"/>
  <c r="Y16920" i="2"/>
  <c r="Y16921" i="2"/>
  <c r="Y16922" i="2"/>
  <c r="Y16923" i="2"/>
  <c r="Y16924" i="2"/>
  <c r="Y16925" i="2"/>
  <c r="Y16926" i="2"/>
  <c r="Y16927" i="2"/>
  <c r="Y16928" i="2"/>
  <c r="Y16929" i="2"/>
  <c r="Y16930" i="2"/>
  <c r="Y16931" i="2"/>
  <c r="Y16932" i="2"/>
  <c r="Y16933" i="2"/>
  <c r="Y16934" i="2"/>
  <c r="Y16935" i="2"/>
  <c r="Y16936" i="2"/>
  <c r="Y16937" i="2"/>
  <c r="Y16938" i="2"/>
  <c r="Y16939" i="2"/>
  <c r="Y16940" i="2"/>
  <c r="Y16941" i="2"/>
  <c r="Y16942" i="2"/>
  <c r="Y16943" i="2"/>
  <c r="Y16944" i="2"/>
  <c r="Y16945" i="2"/>
  <c r="Y16946" i="2"/>
  <c r="Y16947" i="2"/>
  <c r="Y16948" i="2"/>
  <c r="Y16949" i="2"/>
  <c r="Y16950" i="2"/>
  <c r="Y16951" i="2"/>
  <c r="Y16952" i="2"/>
  <c r="Y16953" i="2"/>
  <c r="Y16954" i="2"/>
  <c r="Y16955" i="2"/>
  <c r="Y16956" i="2"/>
  <c r="Y16957" i="2"/>
  <c r="Y16958" i="2"/>
  <c r="Y16959" i="2"/>
  <c r="Y16960" i="2"/>
  <c r="Y16961" i="2"/>
  <c r="Y16962" i="2"/>
  <c r="Y16963" i="2"/>
  <c r="Y16964" i="2"/>
  <c r="Y16965" i="2"/>
  <c r="Y16966" i="2"/>
  <c r="Y16967" i="2"/>
  <c r="Y16968" i="2"/>
  <c r="Y16969" i="2"/>
  <c r="Y16970" i="2"/>
  <c r="Y16971" i="2"/>
  <c r="Y16972" i="2"/>
  <c r="Y16973" i="2"/>
  <c r="Y16974" i="2"/>
  <c r="Y16975" i="2"/>
  <c r="Y16976" i="2"/>
  <c r="Y16977" i="2"/>
  <c r="Y16978" i="2"/>
  <c r="Y16979" i="2"/>
  <c r="Y16980" i="2"/>
  <c r="Y16981" i="2"/>
  <c r="Y16982" i="2"/>
  <c r="Y16983" i="2"/>
  <c r="Y16984" i="2"/>
  <c r="Y16985" i="2"/>
  <c r="Y16986" i="2"/>
  <c r="Y16987" i="2"/>
  <c r="Y16988" i="2"/>
  <c r="Y16989" i="2"/>
  <c r="Y16990" i="2"/>
  <c r="Y16991" i="2"/>
  <c r="Y16992" i="2"/>
  <c r="Y16993" i="2"/>
  <c r="Y16994" i="2"/>
  <c r="Y16995" i="2"/>
  <c r="Y16996" i="2"/>
  <c r="Y16997" i="2"/>
  <c r="Y16998" i="2"/>
  <c r="Y16999" i="2"/>
  <c r="Y17000" i="2"/>
  <c r="Y17001" i="2"/>
  <c r="Y17002" i="2"/>
  <c r="Y17003" i="2"/>
  <c r="Y17004" i="2"/>
  <c r="Y17005" i="2"/>
  <c r="Y17006" i="2"/>
  <c r="Y17007" i="2"/>
  <c r="Y17008" i="2"/>
  <c r="Y17009" i="2"/>
  <c r="Y17010" i="2"/>
  <c r="Y17011" i="2"/>
  <c r="Y17012" i="2"/>
  <c r="Y17013" i="2"/>
  <c r="Y17014" i="2"/>
  <c r="Y17015" i="2"/>
  <c r="Y17016" i="2"/>
  <c r="Y17017" i="2"/>
  <c r="Y17018" i="2"/>
  <c r="Y17019" i="2"/>
  <c r="Y17020" i="2"/>
  <c r="Y17021" i="2"/>
  <c r="Y17022" i="2"/>
  <c r="Y17023" i="2"/>
  <c r="Y17024" i="2"/>
  <c r="Y17025" i="2"/>
  <c r="Y17026" i="2"/>
  <c r="Y17027" i="2"/>
  <c r="Y17028" i="2"/>
  <c r="Y17029" i="2"/>
  <c r="Y17030" i="2"/>
  <c r="Y17031" i="2"/>
  <c r="Y17032" i="2"/>
  <c r="Y17033" i="2"/>
  <c r="Y17034" i="2"/>
  <c r="Y17035" i="2"/>
  <c r="Y17036" i="2"/>
  <c r="Y17037" i="2"/>
  <c r="Y17038" i="2"/>
  <c r="Y17039" i="2"/>
  <c r="Y17040" i="2"/>
  <c r="Y17041" i="2"/>
  <c r="Y17042" i="2"/>
  <c r="Y17043" i="2"/>
  <c r="Y17044" i="2"/>
  <c r="Y17045" i="2"/>
  <c r="Y17046" i="2"/>
  <c r="Y17047" i="2"/>
  <c r="Y17048" i="2"/>
  <c r="Y17049" i="2"/>
  <c r="Y17050" i="2"/>
  <c r="Y17051" i="2"/>
  <c r="Y17052" i="2"/>
  <c r="Y17053" i="2"/>
  <c r="Y17054" i="2"/>
  <c r="Y17055" i="2"/>
  <c r="Y17056" i="2"/>
  <c r="Y17057" i="2"/>
  <c r="Y17058" i="2"/>
  <c r="Y17059" i="2"/>
  <c r="Y17060" i="2"/>
  <c r="Y17061" i="2"/>
  <c r="Y17062" i="2"/>
  <c r="Y17063" i="2"/>
  <c r="Y17064" i="2"/>
  <c r="Y17065" i="2"/>
  <c r="Y17066" i="2"/>
  <c r="Y17067" i="2"/>
  <c r="Y17068" i="2"/>
  <c r="Y17069" i="2"/>
  <c r="Y17070" i="2"/>
  <c r="Y17071" i="2"/>
  <c r="Y17072" i="2"/>
  <c r="Y17073" i="2"/>
  <c r="Y17074" i="2"/>
  <c r="Y17075" i="2"/>
  <c r="Y17076" i="2"/>
  <c r="Y17077" i="2"/>
  <c r="Y17078" i="2"/>
  <c r="Y17079" i="2"/>
  <c r="Y17080" i="2"/>
  <c r="Y17081" i="2"/>
  <c r="Y17082" i="2"/>
  <c r="Y17083" i="2"/>
  <c r="Y17084" i="2"/>
  <c r="Y17085" i="2"/>
  <c r="Y17086" i="2"/>
  <c r="Y17087" i="2"/>
  <c r="Y17088" i="2"/>
  <c r="Y17089" i="2"/>
  <c r="Y17090" i="2"/>
  <c r="Y17091" i="2"/>
  <c r="Y17092" i="2"/>
  <c r="Y17093" i="2"/>
  <c r="Y17094" i="2"/>
  <c r="Y17095" i="2"/>
  <c r="Y17096" i="2"/>
  <c r="Y17097" i="2"/>
  <c r="Y17098" i="2"/>
  <c r="Y17099" i="2"/>
  <c r="Y17100" i="2"/>
  <c r="Y17101" i="2"/>
  <c r="Y17102" i="2"/>
  <c r="Y17103" i="2"/>
  <c r="Y17104" i="2"/>
  <c r="Y17105" i="2"/>
  <c r="Y17106" i="2"/>
  <c r="Y17107" i="2"/>
  <c r="Y17108" i="2"/>
  <c r="Y17109" i="2"/>
  <c r="Y17110" i="2"/>
  <c r="Y17111" i="2"/>
  <c r="Y17112" i="2"/>
  <c r="Y17113" i="2"/>
  <c r="Y17114" i="2"/>
  <c r="Y17115" i="2"/>
  <c r="Y17116" i="2"/>
  <c r="Y17117" i="2"/>
  <c r="Y17118" i="2"/>
  <c r="Y17119" i="2"/>
  <c r="Y17120" i="2"/>
  <c r="Y17121" i="2"/>
  <c r="Y17122" i="2"/>
  <c r="Y17123" i="2"/>
  <c r="Y17124" i="2"/>
  <c r="Y17125" i="2"/>
  <c r="Y17126" i="2"/>
  <c r="Y17127" i="2"/>
  <c r="Y17128" i="2"/>
  <c r="Y17129" i="2"/>
  <c r="Y17130" i="2"/>
  <c r="Y17131" i="2"/>
  <c r="Y17132" i="2"/>
  <c r="Y17133" i="2"/>
  <c r="Y17134" i="2"/>
  <c r="Y17135" i="2"/>
  <c r="Y17136" i="2"/>
  <c r="Y17137" i="2"/>
  <c r="Y17138" i="2"/>
  <c r="Y17139" i="2"/>
  <c r="Y17140" i="2"/>
  <c r="Y17141" i="2"/>
  <c r="Y17142" i="2"/>
  <c r="Y17143" i="2"/>
  <c r="Y17144" i="2"/>
  <c r="Y17145" i="2"/>
  <c r="Y17146" i="2"/>
  <c r="Y17147" i="2"/>
  <c r="Y17148" i="2"/>
  <c r="Y17149" i="2"/>
  <c r="Y17150" i="2"/>
  <c r="Y17151" i="2"/>
  <c r="Y17152" i="2"/>
  <c r="Y17153" i="2"/>
  <c r="Y17154" i="2"/>
  <c r="Y17155" i="2"/>
  <c r="Y17156" i="2"/>
  <c r="Y17157" i="2"/>
  <c r="Y17158" i="2"/>
  <c r="Y17159" i="2"/>
  <c r="Y17160" i="2"/>
  <c r="Y17161" i="2"/>
  <c r="Y17162" i="2"/>
  <c r="Y17163" i="2"/>
  <c r="Y17164" i="2"/>
  <c r="Y17165" i="2"/>
  <c r="Y17166" i="2"/>
  <c r="Y17167" i="2"/>
  <c r="Y17168" i="2"/>
  <c r="Y17169" i="2"/>
  <c r="Y17170" i="2"/>
  <c r="Y17171" i="2"/>
  <c r="Y17172" i="2"/>
  <c r="Y17173" i="2"/>
  <c r="Y17174" i="2"/>
  <c r="Y17175" i="2"/>
  <c r="Y17176" i="2"/>
  <c r="Y17177" i="2"/>
  <c r="Y17178" i="2"/>
  <c r="Y17179" i="2"/>
  <c r="Y17180" i="2"/>
  <c r="Y17181" i="2"/>
  <c r="Y17182" i="2"/>
  <c r="Y17183" i="2"/>
  <c r="Y17184" i="2"/>
  <c r="Y17185" i="2"/>
  <c r="Y17186" i="2"/>
  <c r="Y17187" i="2"/>
  <c r="Y17188" i="2"/>
  <c r="Y17189" i="2"/>
  <c r="Y17190" i="2"/>
  <c r="Y17191" i="2"/>
  <c r="Y17192" i="2"/>
  <c r="Y17193" i="2"/>
  <c r="Y17194" i="2"/>
  <c r="Y17195" i="2"/>
  <c r="Y17196" i="2"/>
  <c r="Y17197" i="2"/>
  <c r="Y17198" i="2"/>
  <c r="Y17199" i="2"/>
  <c r="Y17200" i="2"/>
  <c r="Y17201" i="2"/>
  <c r="Y17202" i="2"/>
  <c r="Y17203" i="2"/>
  <c r="Y17204" i="2"/>
  <c r="Y17205" i="2"/>
  <c r="Y17206" i="2"/>
  <c r="Y17207" i="2"/>
  <c r="Y17208" i="2"/>
  <c r="Y17209" i="2"/>
  <c r="Y17210" i="2"/>
  <c r="Y17211" i="2"/>
  <c r="Y17212" i="2"/>
  <c r="Y17213" i="2"/>
  <c r="Y17214" i="2"/>
  <c r="Y17215" i="2"/>
  <c r="Y17216" i="2"/>
  <c r="Y17217" i="2"/>
  <c r="Y17218" i="2"/>
  <c r="Y17219" i="2"/>
  <c r="Y17220" i="2"/>
  <c r="Y17221" i="2"/>
  <c r="Y17222" i="2"/>
  <c r="Y17223" i="2"/>
  <c r="Y17224" i="2"/>
  <c r="Y17225" i="2"/>
  <c r="Y17226" i="2"/>
  <c r="Y17227" i="2"/>
  <c r="Y17228" i="2"/>
  <c r="Y17229" i="2"/>
  <c r="Y17230" i="2"/>
  <c r="Y17231" i="2"/>
  <c r="Y17232" i="2"/>
  <c r="Y17233" i="2"/>
  <c r="Y17234" i="2"/>
  <c r="Y17235" i="2"/>
  <c r="Y17236" i="2"/>
  <c r="Y17237" i="2"/>
  <c r="Y17238" i="2"/>
  <c r="Y17239" i="2"/>
  <c r="Y17240" i="2"/>
  <c r="Y17241" i="2"/>
  <c r="Y17242" i="2"/>
  <c r="Y17243" i="2"/>
  <c r="Y17244" i="2"/>
  <c r="Y17245" i="2"/>
  <c r="Y17246" i="2"/>
  <c r="Y17247" i="2"/>
  <c r="Y17248" i="2"/>
  <c r="Y17249" i="2"/>
  <c r="Y17250" i="2"/>
  <c r="Y17251" i="2"/>
  <c r="Y17252" i="2"/>
  <c r="Y17253" i="2"/>
  <c r="Y17254" i="2"/>
  <c r="Y17255" i="2"/>
  <c r="Y17256" i="2"/>
  <c r="Y17257" i="2"/>
  <c r="Y17258" i="2"/>
  <c r="Y17259" i="2"/>
  <c r="Y17260" i="2"/>
  <c r="Y17261" i="2"/>
  <c r="Y17262" i="2"/>
  <c r="Y17263" i="2"/>
  <c r="Y17264" i="2"/>
  <c r="Y17265" i="2"/>
  <c r="Y17266" i="2"/>
  <c r="Y17267" i="2"/>
  <c r="Y17268" i="2"/>
  <c r="Y17269" i="2"/>
  <c r="Y17270" i="2"/>
  <c r="Y17271" i="2"/>
  <c r="Y17272" i="2"/>
  <c r="Y17273" i="2"/>
  <c r="Y17274" i="2"/>
  <c r="Y17275" i="2"/>
  <c r="Y17276" i="2"/>
  <c r="Y17277" i="2"/>
  <c r="Y17278" i="2"/>
  <c r="Y17279" i="2"/>
  <c r="Y17280" i="2"/>
  <c r="Y17281" i="2"/>
  <c r="Y17282" i="2"/>
  <c r="Y17283" i="2"/>
  <c r="Y17284" i="2"/>
  <c r="Y17285" i="2"/>
  <c r="Y17286" i="2"/>
  <c r="Y17287" i="2"/>
  <c r="Y17288" i="2"/>
  <c r="Y17289" i="2"/>
  <c r="Y17290" i="2"/>
  <c r="Y17291" i="2"/>
  <c r="Y17292" i="2"/>
  <c r="Y17293" i="2"/>
  <c r="Y17294" i="2"/>
  <c r="Y17295" i="2"/>
  <c r="Y17296" i="2"/>
  <c r="Y17297" i="2"/>
  <c r="Y17298" i="2"/>
  <c r="Y17299" i="2"/>
  <c r="Y17300" i="2"/>
  <c r="Y17301" i="2"/>
  <c r="Y17302" i="2"/>
  <c r="Y17303" i="2"/>
  <c r="Y17304" i="2"/>
  <c r="Y17305" i="2"/>
  <c r="Y17306" i="2"/>
  <c r="Y17307" i="2"/>
  <c r="Y17308" i="2"/>
  <c r="Y17309" i="2"/>
  <c r="Y17310" i="2"/>
  <c r="Y17311" i="2"/>
  <c r="Y17312" i="2"/>
  <c r="Y17313" i="2"/>
  <c r="Y17314" i="2"/>
  <c r="Y17315" i="2"/>
  <c r="Y17316" i="2"/>
  <c r="Y17317" i="2"/>
  <c r="Y17318" i="2"/>
  <c r="Y17319" i="2"/>
  <c r="Y17320" i="2"/>
  <c r="Y17321" i="2"/>
  <c r="Y17322" i="2"/>
  <c r="Y17323" i="2"/>
  <c r="Y17324" i="2"/>
  <c r="Y17325" i="2"/>
  <c r="Y17326" i="2"/>
  <c r="Y17327" i="2"/>
  <c r="Y17328" i="2"/>
  <c r="Y17329" i="2"/>
  <c r="Y17330" i="2"/>
  <c r="Y17331" i="2"/>
  <c r="Y17332" i="2"/>
  <c r="Y17333" i="2"/>
  <c r="Y17334" i="2"/>
  <c r="Y17335" i="2"/>
  <c r="Y17336" i="2"/>
  <c r="Y17337" i="2"/>
  <c r="Y17338" i="2"/>
  <c r="Y17339" i="2"/>
  <c r="Y17340" i="2"/>
  <c r="Y17341" i="2"/>
  <c r="Y17342" i="2"/>
  <c r="Y17343" i="2"/>
  <c r="Y17344" i="2"/>
  <c r="Y17345" i="2"/>
  <c r="Y17346" i="2"/>
  <c r="Y17347" i="2"/>
  <c r="Y17348" i="2"/>
  <c r="Y17349" i="2"/>
  <c r="Y17350" i="2"/>
  <c r="Y17351" i="2"/>
  <c r="Y17352" i="2"/>
  <c r="Y17353" i="2"/>
  <c r="Y17354" i="2"/>
  <c r="Y17355" i="2"/>
  <c r="Y17356" i="2"/>
  <c r="Y17357" i="2"/>
  <c r="Y17358" i="2"/>
  <c r="Y17359" i="2"/>
  <c r="Y17360" i="2"/>
  <c r="Y17361" i="2"/>
  <c r="Y17362" i="2"/>
  <c r="Y17363" i="2"/>
  <c r="Y17364" i="2"/>
  <c r="Y17365" i="2"/>
  <c r="Y17366" i="2"/>
  <c r="Y17367" i="2"/>
  <c r="Y17368" i="2"/>
  <c r="Y17369" i="2"/>
  <c r="Y17370" i="2"/>
  <c r="Y17371" i="2"/>
  <c r="Y17372" i="2"/>
  <c r="Y17373" i="2"/>
  <c r="Y17374" i="2"/>
  <c r="Y17375" i="2"/>
  <c r="Y17376" i="2"/>
  <c r="Y17377" i="2"/>
  <c r="Y17378" i="2"/>
  <c r="Y17379" i="2"/>
  <c r="Y17380" i="2"/>
  <c r="Y17381" i="2"/>
  <c r="Y17382" i="2"/>
  <c r="Y17383" i="2"/>
  <c r="Y17384" i="2"/>
  <c r="Y17385" i="2"/>
  <c r="Y17386" i="2"/>
  <c r="Y17387" i="2"/>
  <c r="Y17388" i="2"/>
  <c r="Y17389" i="2"/>
  <c r="Y17390" i="2"/>
  <c r="Y17391" i="2"/>
  <c r="Y17392" i="2"/>
  <c r="Y17393" i="2"/>
  <c r="Y17394" i="2"/>
  <c r="Y17395" i="2"/>
  <c r="Y17396" i="2"/>
  <c r="Y17397" i="2"/>
  <c r="Y17398" i="2"/>
  <c r="Y17399" i="2"/>
  <c r="Y17400" i="2"/>
  <c r="Y17401" i="2"/>
  <c r="Y17402" i="2"/>
  <c r="Y17403" i="2"/>
  <c r="Y17404" i="2"/>
  <c r="Y17405" i="2"/>
  <c r="Y17406" i="2"/>
  <c r="Y17407" i="2"/>
  <c r="Y17408" i="2"/>
  <c r="Y17409" i="2"/>
  <c r="Y17410" i="2"/>
  <c r="Y17411" i="2"/>
  <c r="Y17412" i="2"/>
  <c r="Y17413" i="2"/>
  <c r="Y17414" i="2"/>
  <c r="Y17415" i="2"/>
  <c r="Y17416" i="2"/>
  <c r="Y17417" i="2"/>
  <c r="Y17418" i="2"/>
  <c r="Y17419" i="2"/>
  <c r="Y17420" i="2"/>
  <c r="Y17421" i="2"/>
  <c r="Y17422" i="2"/>
  <c r="Y17423" i="2"/>
  <c r="Y17424" i="2"/>
  <c r="Y17425" i="2"/>
  <c r="Y17426" i="2"/>
  <c r="Y17427" i="2"/>
  <c r="Y17428" i="2"/>
  <c r="Y17429" i="2"/>
  <c r="Y17430" i="2"/>
  <c r="Y17431" i="2"/>
  <c r="Y17432" i="2"/>
  <c r="Y17433" i="2"/>
  <c r="Y17434" i="2"/>
  <c r="Y17435" i="2"/>
  <c r="Y17436" i="2"/>
  <c r="Y17437" i="2"/>
  <c r="Y17438" i="2"/>
  <c r="Y17439" i="2"/>
  <c r="Y17440" i="2"/>
  <c r="Y17441" i="2"/>
  <c r="Y17442" i="2"/>
  <c r="Y17443" i="2"/>
  <c r="Y17444" i="2"/>
  <c r="Y17445" i="2"/>
  <c r="Y17446" i="2"/>
  <c r="Y17447" i="2"/>
  <c r="Y17448" i="2"/>
  <c r="Y17449" i="2"/>
  <c r="Y17450" i="2"/>
  <c r="Y17451" i="2"/>
  <c r="Y17452" i="2"/>
  <c r="Y17453" i="2"/>
  <c r="Y17454" i="2"/>
  <c r="Y17455" i="2"/>
  <c r="Y17456" i="2"/>
  <c r="Y17457" i="2"/>
  <c r="Y17458" i="2"/>
  <c r="Y17459" i="2"/>
  <c r="Y17460" i="2"/>
  <c r="Y17461" i="2"/>
  <c r="Y17462" i="2"/>
  <c r="Y17463" i="2"/>
  <c r="Y17464" i="2"/>
  <c r="Y17465" i="2"/>
  <c r="Y17466" i="2"/>
  <c r="Y17467" i="2"/>
  <c r="Y17468" i="2"/>
  <c r="Y17469" i="2"/>
  <c r="Y17470" i="2"/>
  <c r="Y17471" i="2"/>
  <c r="Y17472" i="2"/>
  <c r="Y17473" i="2"/>
  <c r="Y17474" i="2"/>
  <c r="Y17475" i="2"/>
  <c r="Y17476" i="2"/>
  <c r="Y17477" i="2"/>
  <c r="Y17478" i="2"/>
  <c r="Y17479" i="2"/>
  <c r="Y17480" i="2"/>
  <c r="Y17481" i="2"/>
  <c r="Y17482" i="2"/>
  <c r="Y17483" i="2"/>
  <c r="Y17484" i="2"/>
  <c r="Y17485" i="2"/>
  <c r="Y17486" i="2"/>
  <c r="Y17487" i="2"/>
  <c r="Y17488" i="2"/>
  <c r="Y17489" i="2"/>
  <c r="Y17490" i="2"/>
  <c r="Y17491" i="2"/>
  <c r="Y17492" i="2"/>
  <c r="Y17493" i="2"/>
  <c r="Y17494" i="2"/>
  <c r="Y17495" i="2"/>
  <c r="Y17496" i="2"/>
  <c r="Y17497" i="2"/>
  <c r="Y17498" i="2"/>
  <c r="Y17499" i="2"/>
  <c r="Y17500" i="2"/>
  <c r="Y17501" i="2"/>
  <c r="Y17502" i="2"/>
  <c r="Y17503" i="2"/>
  <c r="Y17504" i="2"/>
  <c r="Y17505" i="2"/>
  <c r="Y17506" i="2"/>
  <c r="Y17507" i="2"/>
  <c r="Y17508" i="2"/>
  <c r="Y17509" i="2"/>
  <c r="Y17510" i="2"/>
  <c r="Y17511" i="2"/>
  <c r="Y17512" i="2"/>
  <c r="Y17513" i="2"/>
  <c r="Y17514" i="2"/>
  <c r="Y17515" i="2"/>
  <c r="Y17516" i="2"/>
  <c r="Y17517" i="2"/>
  <c r="Y17518" i="2"/>
  <c r="Y17519" i="2"/>
  <c r="Y17520" i="2"/>
  <c r="Y17521" i="2"/>
  <c r="Y17522" i="2"/>
  <c r="Y17523" i="2"/>
  <c r="Y17524" i="2"/>
  <c r="Y17525" i="2"/>
  <c r="Y17526" i="2"/>
  <c r="Y17527" i="2"/>
  <c r="Y17528" i="2"/>
  <c r="Y17529" i="2"/>
  <c r="Y17530" i="2"/>
  <c r="Y17531" i="2"/>
  <c r="Y17532" i="2"/>
  <c r="Y17533" i="2"/>
  <c r="Y17534" i="2"/>
  <c r="Y17535" i="2"/>
  <c r="Y17536" i="2"/>
  <c r="Y17537" i="2"/>
  <c r="Y17538" i="2"/>
  <c r="Y17539" i="2"/>
  <c r="Y17540" i="2"/>
  <c r="Y17541" i="2"/>
  <c r="Y17542" i="2"/>
  <c r="Y17543" i="2"/>
  <c r="Y17544" i="2"/>
  <c r="Y17545" i="2"/>
  <c r="Y17546" i="2"/>
  <c r="Y17547" i="2"/>
  <c r="Y17548" i="2"/>
  <c r="Y17549" i="2"/>
  <c r="Y17550" i="2"/>
  <c r="Y17551" i="2"/>
  <c r="Y17552" i="2"/>
  <c r="Y17553" i="2"/>
  <c r="Y17554" i="2"/>
  <c r="Y17555" i="2"/>
  <c r="Y17556" i="2"/>
  <c r="Y17557" i="2"/>
  <c r="Y17558" i="2"/>
  <c r="Y17559" i="2"/>
  <c r="Y17560" i="2"/>
  <c r="Y17561" i="2"/>
  <c r="Y17562" i="2"/>
  <c r="Y17563" i="2"/>
  <c r="Y17564" i="2"/>
  <c r="Y17565" i="2"/>
  <c r="Y17566" i="2"/>
  <c r="Y17567" i="2"/>
  <c r="Y17568" i="2"/>
  <c r="Y17569" i="2"/>
  <c r="Y17570" i="2"/>
  <c r="Y17571" i="2"/>
  <c r="Y17572" i="2"/>
  <c r="Y17573" i="2"/>
  <c r="Y17574" i="2"/>
  <c r="Y17575" i="2"/>
  <c r="Y17576" i="2"/>
  <c r="Y17577" i="2"/>
  <c r="Y17578" i="2"/>
  <c r="Y17579" i="2"/>
  <c r="Y17580" i="2"/>
  <c r="Y17581" i="2"/>
  <c r="Y17582" i="2"/>
  <c r="Y17583" i="2"/>
  <c r="Y17584" i="2"/>
  <c r="Y17585" i="2"/>
  <c r="Y17586" i="2"/>
  <c r="Y17587" i="2"/>
  <c r="Y17588" i="2"/>
  <c r="Y17589" i="2"/>
  <c r="Y17590" i="2"/>
  <c r="Y17591" i="2"/>
  <c r="Y17592" i="2"/>
  <c r="Y17593" i="2"/>
  <c r="Y17594" i="2"/>
  <c r="Y17595" i="2"/>
  <c r="Y17596" i="2"/>
  <c r="Y17597" i="2"/>
  <c r="Y17598" i="2"/>
  <c r="Y17599" i="2"/>
  <c r="Y17600" i="2"/>
  <c r="Y17601" i="2"/>
  <c r="Y17602" i="2"/>
  <c r="Y17603" i="2"/>
  <c r="Y17604" i="2"/>
  <c r="Y17605" i="2"/>
  <c r="Y17606" i="2"/>
  <c r="Y17607" i="2"/>
  <c r="Y17608" i="2"/>
  <c r="Y17609" i="2"/>
  <c r="Y17610" i="2"/>
  <c r="Y17611" i="2"/>
  <c r="Y17612" i="2"/>
  <c r="Y17613" i="2"/>
  <c r="Y17614" i="2"/>
  <c r="Y17615" i="2"/>
  <c r="Y17616" i="2"/>
  <c r="Y17617" i="2"/>
  <c r="Y17618" i="2"/>
  <c r="Y17619" i="2"/>
  <c r="Y17620" i="2"/>
  <c r="Y17621" i="2"/>
  <c r="Y17622" i="2"/>
  <c r="Y17623" i="2"/>
  <c r="Y17624" i="2"/>
  <c r="Y17625" i="2"/>
  <c r="Y17626" i="2"/>
  <c r="Y17627" i="2"/>
  <c r="Y17628" i="2"/>
  <c r="Y17629" i="2"/>
  <c r="Y17630" i="2"/>
  <c r="Y17631" i="2"/>
  <c r="Y17632" i="2"/>
  <c r="Y17633" i="2"/>
  <c r="Y17634" i="2"/>
  <c r="Y17635" i="2"/>
  <c r="Y17636" i="2"/>
  <c r="Y17637" i="2"/>
  <c r="Y17638" i="2"/>
  <c r="Y17639" i="2"/>
  <c r="Y17640" i="2"/>
  <c r="Y17641" i="2"/>
  <c r="Y17642" i="2"/>
  <c r="Y17643" i="2"/>
  <c r="Y17644" i="2"/>
  <c r="Y17645" i="2"/>
  <c r="Y17646" i="2"/>
  <c r="Y17647" i="2"/>
  <c r="Y17648" i="2"/>
  <c r="Y17649" i="2"/>
  <c r="Y17650" i="2"/>
  <c r="Y17651" i="2"/>
  <c r="Y17652" i="2"/>
  <c r="Y17653" i="2"/>
  <c r="Y17654" i="2"/>
  <c r="Y17655" i="2"/>
  <c r="Y17656" i="2"/>
  <c r="Y17657" i="2"/>
  <c r="Y17658" i="2"/>
  <c r="Y17659" i="2"/>
  <c r="Y17660" i="2"/>
  <c r="Y17661" i="2"/>
  <c r="Y17662" i="2"/>
  <c r="Y17663" i="2"/>
  <c r="Y17664" i="2"/>
  <c r="Y17665" i="2"/>
  <c r="Y17666" i="2"/>
  <c r="Y17667" i="2"/>
  <c r="Y17668" i="2"/>
  <c r="Y17669" i="2"/>
  <c r="Y17670" i="2"/>
  <c r="Y17671" i="2"/>
  <c r="Y17672" i="2"/>
  <c r="Y17673" i="2"/>
  <c r="Y17674" i="2"/>
  <c r="Y17675" i="2"/>
  <c r="Y17676" i="2"/>
  <c r="Y17677" i="2"/>
  <c r="Y17678" i="2"/>
  <c r="Y17679" i="2"/>
  <c r="Y17680" i="2"/>
  <c r="Y17681" i="2"/>
  <c r="Y17682" i="2"/>
  <c r="Y17683" i="2"/>
  <c r="Y17684" i="2"/>
  <c r="Y17685" i="2"/>
  <c r="Y17686" i="2"/>
  <c r="Y17687" i="2"/>
  <c r="Y17688" i="2"/>
  <c r="Y17689" i="2"/>
  <c r="Y17690" i="2"/>
  <c r="Y17691" i="2"/>
  <c r="Y17692" i="2"/>
  <c r="Y17693" i="2"/>
  <c r="Y17694" i="2"/>
  <c r="Y17695" i="2"/>
  <c r="Y17696" i="2"/>
  <c r="Y17697" i="2"/>
  <c r="Y17698" i="2"/>
  <c r="Y17699" i="2"/>
  <c r="Y17700" i="2"/>
  <c r="Y17701" i="2"/>
  <c r="Y17702" i="2"/>
  <c r="Y17703" i="2"/>
  <c r="Y17704" i="2"/>
  <c r="Y17705" i="2"/>
  <c r="Y17706" i="2"/>
  <c r="Y17707" i="2"/>
  <c r="Y17708" i="2"/>
  <c r="Y17709" i="2"/>
  <c r="Y17710" i="2"/>
  <c r="Y17711" i="2"/>
  <c r="Y17712" i="2"/>
  <c r="Y17713" i="2"/>
  <c r="Y17714" i="2"/>
  <c r="Y17715" i="2"/>
  <c r="Y17716" i="2"/>
  <c r="Y17717" i="2"/>
  <c r="Y17718" i="2"/>
  <c r="Y17719" i="2"/>
  <c r="Y17720" i="2"/>
  <c r="Y17721" i="2"/>
  <c r="Y17722" i="2"/>
  <c r="Y17723" i="2"/>
  <c r="Y17724" i="2"/>
  <c r="Y17725" i="2"/>
  <c r="Y17726" i="2"/>
  <c r="Y17727" i="2"/>
  <c r="Y17728" i="2"/>
  <c r="Y17729" i="2"/>
  <c r="Y17730" i="2"/>
  <c r="Y17731" i="2"/>
  <c r="Y17732" i="2"/>
  <c r="Y17733" i="2"/>
  <c r="Y17734" i="2"/>
  <c r="Y17735" i="2"/>
  <c r="Y17736" i="2"/>
  <c r="Y17737" i="2"/>
  <c r="Y17738" i="2"/>
  <c r="Y17739" i="2"/>
  <c r="Y17740" i="2"/>
  <c r="Y17741" i="2"/>
  <c r="Y17742" i="2"/>
  <c r="Y17743" i="2"/>
  <c r="Y17744" i="2"/>
  <c r="Y17745" i="2"/>
  <c r="Y17746" i="2"/>
  <c r="Y17747" i="2"/>
  <c r="Y17748" i="2"/>
  <c r="Y17749" i="2"/>
  <c r="Y17750" i="2"/>
  <c r="Y17751" i="2"/>
  <c r="Y17752" i="2"/>
  <c r="Y17753" i="2"/>
  <c r="Y17754" i="2"/>
  <c r="Y17755" i="2"/>
  <c r="Y17756" i="2"/>
  <c r="Y17757" i="2"/>
  <c r="Y17758" i="2"/>
  <c r="Y17759" i="2"/>
  <c r="Y17760" i="2"/>
  <c r="Y17761" i="2"/>
  <c r="Y17762" i="2"/>
  <c r="Y17763" i="2"/>
  <c r="Y17764" i="2"/>
  <c r="Y17765" i="2"/>
  <c r="Y17766" i="2"/>
  <c r="Y17767" i="2"/>
  <c r="Y17768" i="2"/>
  <c r="Y17769" i="2"/>
  <c r="Y17770" i="2"/>
  <c r="Y17771" i="2"/>
  <c r="Y17772" i="2"/>
  <c r="Y17773" i="2"/>
  <c r="Y17774" i="2"/>
  <c r="Y17775" i="2"/>
  <c r="Y17776" i="2"/>
  <c r="Y17777" i="2"/>
  <c r="Y17778" i="2"/>
  <c r="Y17779" i="2"/>
  <c r="Y17780" i="2"/>
  <c r="Y17781" i="2"/>
  <c r="Y17782" i="2"/>
  <c r="Y17783" i="2"/>
  <c r="Y17784" i="2"/>
  <c r="Y17785" i="2"/>
  <c r="Y17786" i="2"/>
  <c r="Y17787" i="2"/>
  <c r="Y17788" i="2"/>
  <c r="Y17789" i="2"/>
  <c r="Y17790" i="2"/>
  <c r="Y17791" i="2"/>
  <c r="Y17792" i="2"/>
  <c r="Y17793" i="2"/>
  <c r="Y17794" i="2"/>
  <c r="Y17795" i="2"/>
  <c r="Y17796" i="2"/>
  <c r="Y17797" i="2"/>
  <c r="Y17798" i="2"/>
  <c r="Y17799" i="2"/>
  <c r="Y17800" i="2"/>
  <c r="Y17801" i="2"/>
  <c r="Y17802" i="2"/>
  <c r="Y17803" i="2"/>
  <c r="Y17804" i="2"/>
  <c r="Y17805" i="2"/>
  <c r="Y17806" i="2"/>
  <c r="Y17807" i="2"/>
  <c r="Y17808" i="2"/>
  <c r="Y17809" i="2"/>
  <c r="Y17810" i="2"/>
  <c r="Y17811" i="2"/>
  <c r="Y17812" i="2"/>
  <c r="Y17813" i="2"/>
  <c r="Y17814" i="2"/>
  <c r="Y17815" i="2"/>
  <c r="Y17816" i="2"/>
  <c r="Y17817" i="2"/>
  <c r="Y17818" i="2"/>
  <c r="Y17819" i="2"/>
  <c r="Y17820" i="2"/>
  <c r="Y17821" i="2"/>
  <c r="Y17822" i="2"/>
  <c r="Y17823" i="2"/>
  <c r="Y17824" i="2"/>
  <c r="Y17825" i="2"/>
  <c r="Y17826" i="2"/>
  <c r="Y17827" i="2"/>
  <c r="Y17828" i="2"/>
  <c r="Y17829" i="2"/>
  <c r="Y17830" i="2"/>
  <c r="Y17831" i="2"/>
  <c r="Y17832" i="2"/>
  <c r="Y17833" i="2"/>
  <c r="Y17834" i="2"/>
  <c r="Y17835" i="2"/>
  <c r="Y17836" i="2"/>
  <c r="Y17837" i="2"/>
  <c r="Y17838" i="2"/>
  <c r="Y17839" i="2"/>
  <c r="Y17840" i="2"/>
  <c r="Y17841" i="2"/>
  <c r="Y17842" i="2"/>
  <c r="Y17843" i="2"/>
  <c r="Y17844" i="2"/>
  <c r="Y17845" i="2"/>
  <c r="Y17846" i="2"/>
  <c r="Y17847" i="2"/>
  <c r="Y17848" i="2"/>
  <c r="Y17849" i="2"/>
  <c r="Y17850" i="2"/>
  <c r="Y17851" i="2"/>
  <c r="Y17852" i="2"/>
  <c r="Y17853" i="2"/>
  <c r="Y17854" i="2"/>
  <c r="Y17855" i="2"/>
  <c r="Y17856" i="2"/>
  <c r="Y17857" i="2"/>
  <c r="Y17858" i="2"/>
  <c r="Y17859" i="2"/>
  <c r="Y17860" i="2"/>
  <c r="Y17861" i="2"/>
  <c r="Y17862" i="2"/>
  <c r="Y17863" i="2"/>
  <c r="Y17864" i="2"/>
  <c r="Y17865" i="2"/>
  <c r="Y17866" i="2"/>
  <c r="Y17867" i="2"/>
  <c r="Y17868" i="2"/>
  <c r="Y17869" i="2"/>
  <c r="Y17870" i="2"/>
  <c r="Y17871" i="2"/>
  <c r="Y17872" i="2"/>
  <c r="Y17873" i="2"/>
  <c r="Y17874" i="2"/>
  <c r="Y17875" i="2"/>
  <c r="Y17876" i="2"/>
  <c r="Y17877" i="2"/>
  <c r="Y17878" i="2"/>
  <c r="Y17879" i="2"/>
  <c r="Y17880" i="2"/>
  <c r="Y17881" i="2"/>
  <c r="Y17882" i="2"/>
  <c r="Y17883" i="2"/>
  <c r="Y17884" i="2"/>
  <c r="Y17885" i="2"/>
  <c r="Y17886" i="2"/>
  <c r="Y17887" i="2"/>
  <c r="Y17888" i="2"/>
  <c r="Y17889" i="2"/>
  <c r="Y17890" i="2"/>
  <c r="Y17891" i="2"/>
  <c r="Y17892" i="2"/>
  <c r="Y17893" i="2"/>
  <c r="Y17894" i="2"/>
  <c r="Y17895" i="2"/>
  <c r="Y17896" i="2"/>
  <c r="Y17897" i="2"/>
  <c r="Y17898" i="2"/>
  <c r="Y17899" i="2"/>
  <c r="Y17900" i="2"/>
  <c r="Y17901" i="2"/>
  <c r="Y17902" i="2"/>
  <c r="Y17903" i="2"/>
  <c r="Y17904" i="2"/>
  <c r="Y17905" i="2"/>
  <c r="Y17906" i="2"/>
  <c r="Y17907" i="2"/>
  <c r="Y17908" i="2"/>
  <c r="Y17909" i="2"/>
  <c r="Y17910" i="2"/>
  <c r="Y17911" i="2"/>
  <c r="Y17912" i="2"/>
  <c r="Y17913" i="2"/>
  <c r="Y17914" i="2"/>
  <c r="Y17915" i="2"/>
  <c r="Y17916" i="2"/>
  <c r="Y17917" i="2"/>
  <c r="Y17918" i="2"/>
  <c r="Y17919" i="2"/>
  <c r="Y17920" i="2"/>
  <c r="Y17921" i="2"/>
  <c r="Y17922" i="2"/>
  <c r="Y17923" i="2"/>
  <c r="Y17924" i="2"/>
  <c r="Y17925" i="2"/>
  <c r="Y17926" i="2"/>
  <c r="Y17927" i="2"/>
  <c r="Y17928" i="2"/>
  <c r="Y17929" i="2"/>
  <c r="Y17930" i="2"/>
  <c r="Y17931" i="2"/>
  <c r="Y17932" i="2"/>
  <c r="Y17933" i="2"/>
  <c r="Y17934" i="2"/>
  <c r="Y17935" i="2"/>
  <c r="Y17936" i="2"/>
  <c r="Y17937" i="2"/>
  <c r="Y17938" i="2"/>
  <c r="Y17939" i="2"/>
  <c r="Y17940" i="2"/>
  <c r="Y17941" i="2"/>
  <c r="Y17942" i="2"/>
  <c r="Y17943" i="2"/>
  <c r="Y17944" i="2"/>
  <c r="Y17945" i="2"/>
  <c r="Y17946" i="2"/>
  <c r="Y17947" i="2"/>
  <c r="Y17948" i="2"/>
  <c r="Y17949" i="2"/>
  <c r="Y17950" i="2"/>
  <c r="Y17951" i="2"/>
  <c r="Y17952" i="2"/>
  <c r="Y17953" i="2"/>
  <c r="Y17954" i="2"/>
  <c r="Y17955" i="2"/>
  <c r="Y17956" i="2"/>
  <c r="Y17957" i="2"/>
  <c r="Y17958" i="2"/>
  <c r="Y17959" i="2"/>
  <c r="Y17960" i="2"/>
  <c r="Y17961" i="2"/>
  <c r="Y17962" i="2"/>
  <c r="Y17963" i="2"/>
  <c r="Y17964" i="2"/>
  <c r="Y17965" i="2"/>
  <c r="Y17966" i="2"/>
  <c r="Y17967" i="2"/>
  <c r="Y17968" i="2"/>
  <c r="Y17969" i="2"/>
  <c r="Y17970" i="2"/>
  <c r="Y17971" i="2"/>
  <c r="Y17972" i="2"/>
  <c r="Y17973" i="2"/>
  <c r="Y17974" i="2"/>
  <c r="Y17975" i="2"/>
  <c r="Y17976" i="2"/>
  <c r="Y17977" i="2"/>
  <c r="Y17978" i="2"/>
  <c r="Y17979" i="2"/>
  <c r="Y17980" i="2"/>
  <c r="Y17981" i="2"/>
  <c r="Y17982" i="2"/>
  <c r="Y17983" i="2"/>
  <c r="Y17984" i="2"/>
  <c r="Y17985" i="2"/>
  <c r="Y17986" i="2"/>
  <c r="Y17987" i="2"/>
  <c r="Y17988" i="2"/>
  <c r="Y17989" i="2"/>
  <c r="Y17990" i="2"/>
  <c r="Y17991" i="2"/>
  <c r="Y17992" i="2"/>
  <c r="Y17993" i="2"/>
  <c r="Y17994" i="2"/>
  <c r="Y17995" i="2"/>
  <c r="Y17996" i="2"/>
  <c r="Y17997" i="2"/>
  <c r="Y17998" i="2"/>
  <c r="Y17999" i="2"/>
  <c r="Y18000" i="2"/>
  <c r="Y18001" i="2"/>
  <c r="Y18002" i="2"/>
  <c r="Y18003" i="2"/>
  <c r="Y18004" i="2"/>
  <c r="Y18005" i="2"/>
  <c r="Y18006" i="2"/>
  <c r="Y18007" i="2"/>
  <c r="Y18008" i="2"/>
  <c r="Y18009" i="2"/>
  <c r="Y18010" i="2"/>
  <c r="Y18011" i="2"/>
  <c r="Y18012" i="2"/>
  <c r="Y18013" i="2"/>
  <c r="Y18014" i="2"/>
  <c r="Y18015" i="2"/>
  <c r="Y18016" i="2"/>
  <c r="Y18017" i="2"/>
  <c r="Y18018" i="2"/>
  <c r="Y18019" i="2"/>
  <c r="Y18020" i="2"/>
  <c r="Y18021" i="2"/>
  <c r="Y18022" i="2"/>
  <c r="Y18023" i="2"/>
  <c r="Y18024" i="2"/>
  <c r="Y18025" i="2"/>
  <c r="Y18026" i="2"/>
  <c r="Y18027" i="2"/>
  <c r="Y18028" i="2"/>
  <c r="Y18029" i="2"/>
  <c r="Y18030" i="2"/>
  <c r="Y18031" i="2"/>
  <c r="Y18032" i="2"/>
  <c r="Y18033" i="2"/>
  <c r="Y18034" i="2"/>
  <c r="Y18035" i="2"/>
  <c r="Y18036" i="2"/>
  <c r="Y18037" i="2"/>
  <c r="Y18038" i="2"/>
  <c r="Y18039" i="2"/>
  <c r="Y18040" i="2"/>
  <c r="Y18041" i="2"/>
  <c r="Y18042" i="2"/>
  <c r="Y18043" i="2"/>
  <c r="Y18044" i="2"/>
  <c r="Y18045" i="2"/>
  <c r="Y18046" i="2"/>
  <c r="Y18047" i="2"/>
  <c r="Y18048" i="2"/>
  <c r="Y18049" i="2"/>
  <c r="Y18050" i="2"/>
  <c r="Y18051" i="2"/>
  <c r="Y18052" i="2"/>
  <c r="Y18053" i="2"/>
  <c r="Y18054" i="2"/>
  <c r="Y18055" i="2"/>
  <c r="Y18056" i="2"/>
  <c r="Y18057" i="2"/>
  <c r="Y18058" i="2"/>
  <c r="Y18059" i="2"/>
  <c r="Y18060" i="2"/>
  <c r="Y18061" i="2"/>
  <c r="Y18062" i="2"/>
  <c r="Y18063" i="2"/>
  <c r="Y18064" i="2"/>
  <c r="Y18065" i="2"/>
  <c r="Y18066" i="2"/>
  <c r="Y18067" i="2"/>
  <c r="Y18068" i="2"/>
  <c r="Y18069" i="2"/>
  <c r="Y18070" i="2"/>
  <c r="Y18071" i="2"/>
  <c r="Y18072" i="2"/>
  <c r="Y18073" i="2"/>
  <c r="Y18074" i="2"/>
  <c r="Y18075" i="2"/>
  <c r="Y18076" i="2"/>
  <c r="Y18077" i="2"/>
  <c r="Y18078" i="2"/>
  <c r="Y18079" i="2"/>
  <c r="Y18080" i="2"/>
  <c r="Y18081" i="2"/>
  <c r="Y18082" i="2"/>
  <c r="Y18083" i="2"/>
  <c r="Y18084" i="2"/>
  <c r="Y18085" i="2"/>
  <c r="Y18086" i="2"/>
  <c r="Y18087" i="2"/>
  <c r="Y18088" i="2"/>
  <c r="Y18089" i="2"/>
  <c r="Y18090" i="2"/>
  <c r="Y18091" i="2"/>
  <c r="Y18092" i="2"/>
  <c r="Y18093" i="2"/>
  <c r="Y18094" i="2"/>
  <c r="Y18095" i="2"/>
  <c r="Y18096" i="2"/>
  <c r="Y18097" i="2"/>
  <c r="Y18098" i="2"/>
  <c r="Y18099" i="2"/>
  <c r="Y18100" i="2"/>
  <c r="Y18101" i="2"/>
  <c r="Y18102" i="2"/>
  <c r="Y18103" i="2"/>
  <c r="Y18104" i="2"/>
  <c r="Y18105" i="2"/>
  <c r="Y18106" i="2"/>
  <c r="Y18107" i="2"/>
  <c r="Y18108" i="2"/>
  <c r="Y18109" i="2"/>
  <c r="Y18110" i="2"/>
  <c r="Y18111" i="2"/>
  <c r="Y18112" i="2"/>
  <c r="Y18113" i="2"/>
  <c r="Y18114" i="2"/>
  <c r="Y18115" i="2"/>
  <c r="Y18116" i="2"/>
  <c r="Y18117" i="2"/>
  <c r="Y18118" i="2"/>
  <c r="Y18119" i="2"/>
  <c r="Y18120" i="2"/>
  <c r="Y18121" i="2"/>
  <c r="Y18122" i="2"/>
  <c r="Y18123" i="2"/>
  <c r="Y18124" i="2"/>
  <c r="Y18125" i="2"/>
  <c r="Y18126" i="2"/>
  <c r="Y18127" i="2"/>
  <c r="Y18128" i="2"/>
  <c r="Y18129" i="2"/>
  <c r="Y18130" i="2"/>
  <c r="Y18131" i="2"/>
  <c r="Y18132" i="2"/>
  <c r="Y18133" i="2"/>
  <c r="Y18134" i="2"/>
  <c r="Y18135" i="2"/>
  <c r="Y18136" i="2"/>
  <c r="Y18137" i="2"/>
  <c r="Y18138" i="2"/>
  <c r="Y18139" i="2"/>
  <c r="Y18140" i="2"/>
  <c r="Y18141" i="2"/>
  <c r="Y18142" i="2"/>
  <c r="Y18143" i="2"/>
  <c r="Y18144" i="2"/>
  <c r="Y18145" i="2"/>
  <c r="Y18146" i="2"/>
  <c r="Y18147" i="2"/>
  <c r="Y18148" i="2"/>
  <c r="Y18149" i="2"/>
  <c r="Y18150" i="2"/>
  <c r="Y18151" i="2"/>
  <c r="Y18152" i="2"/>
  <c r="Y18153" i="2"/>
  <c r="Y18154" i="2"/>
  <c r="Y18155" i="2"/>
  <c r="Y18156" i="2"/>
  <c r="Y18157" i="2"/>
  <c r="Y18158" i="2"/>
  <c r="Y18159" i="2"/>
  <c r="Y18160" i="2"/>
  <c r="Y18161" i="2"/>
  <c r="Y18162" i="2"/>
  <c r="Y18163" i="2"/>
  <c r="Y18164" i="2"/>
  <c r="Y18165" i="2"/>
  <c r="Y18166" i="2"/>
  <c r="Y18167" i="2"/>
  <c r="Y18168" i="2"/>
  <c r="Y18169" i="2"/>
  <c r="Y18170" i="2"/>
  <c r="Y18171" i="2"/>
  <c r="Y18172" i="2"/>
  <c r="Y18173" i="2"/>
  <c r="Y18174" i="2"/>
  <c r="Y18175" i="2"/>
  <c r="Y18176" i="2"/>
  <c r="Y18177" i="2"/>
  <c r="Y18178" i="2"/>
  <c r="Y18179" i="2"/>
  <c r="Y18180" i="2"/>
  <c r="Y18181" i="2"/>
  <c r="Y18182" i="2"/>
  <c r="Y18183" i="2"/>
  <c r="Y18184" i="2"/>
  <c r="Y18185" i="2"/>
  <c r="Y18186" i="2"/>
  <c r="Y18187" i="2"/>
  <c r="Y18188" i="2"/>
  <c r="Y18189" i="2"/>
  <c r="Y18190" i="2"/>
  <c r="Y18191" i="2"/>
  <c r="Y18192" i="2"/>
  <c r="Y18193" i="2"/>
  <c r="Y18194" i="2"/>
  <c r="Y18195" i="2"/>
  <c r="Y18196" i="2"/>
  <c r="Y18197" i="2"/>
  <c r="Y18198" i="2"/>
  <c r="Y18199" i="2"/>
  <c r="Y18200" i="2"/>
  <c r="Y18201" i="2"/>
  <c r="Y18202" i="2"/>
  <c r="Y18203" i="2"/>
  <c r="Y18204" i="2"/>
  <c r="Y18205" i="2"/>
  <c r="Y18206" i="2"/>
  <c r="Y18207" i="2"/>
  <c r="Y18208" i="2"/>
  <c r="Y18209" i="2"/>
  <c r="Y18210" i="2"/>
  <c r="Y18211" i="2"/>
  <c r="Y18212" i="2"/>
  <c r="Y18213" i="2"/>
  <c r="Y18214" i="2"/>
  <c r="Y18215" i="2"/>
  <c r="Y18216" i="2"/>
  <c r="Y18217" i="2"/>
  <c r="Y18218" i="2"/>
  <c r="Y18219" i="2"/>
  <c r="Y18220" i="2"/>
  <c r="Y18221" i="2"/>
  <c r="Y18222" i="2"/>
  <c r="Y18223" i="2"/>
  <c r="Y18224" i="2"/>
  <c r="Y18225" i="2"/>
  <c r="Y18226" i="2"/>
  <c r="Y18227" i="2"/>
  <c r="Y18228" i="2"/>
  <c r="Y18229" i="2"/>
  <c r="Y18230" i="2"/>
  <c r="Y18231" i="2"/>
  <c r="Y18232" i="2"/>
  <c r="Y18233" i="2"/>
  <c r="Y18234" i="2"/>
  <c r="Y18235" i="2"/>
  <c r="Y18236" i="2"/>
  <c r="Y18237" i="2"/>
  <c r="Y18238" i="2"/>
  <c r="Y18239" i="2"/>
  <c r="Y18240" i="2"/>
  <c r="Y18241" i="2"/>
  <c r="Y18242" i="2"/>
  <c r="Y18243" i="2"/>
  <c r="Y18244" i="2"/>
  <c r="Y18245" i="2"/>
  <c r="Y18246" i="2"/>
  <c r="Y18247" i="2"/>
  <c r="Y18248" i="2"/>
  <c r="Y18249" i="2"/>
  <c r="Y18250" i="2"/>
  <c r="Y18251" i="2"/>
  <c r="Y18252" i="2"/>
  <c r="Y18253" i="2"/>
  <c r="Y18254" i="2"/>
  <c r="Y18255" i="2"/>
  <c r="Y18256" i="2"/>
  <c r="Y18257" i="2"/>
  <c r="Y18258" i="2"/>
  <c r="Y18259" i="2"/>
  <c r="Y18260" i="2"/>
  <c r="Y18261" i="2"/>
  <c r="Y18262" i="2"/>
  <c r="Y18263" i="2"/>
  <c r="Y18264" i="2"/>
  <c r="Y18265" i="2"/>
  <c r="Y18266" i="2"/>
  <c r="Y18267" i="2"/>
  <c r="Y18268" i="2"/>
  <c r="Y18269" i="2"/>
  <c r="Y18270" i="2"/>
  <c r="Y18271" i="2"/>
  <c r="Y18272" i="2"/>
  <c r="Y18273" i="2"/>
  <c r="Y18274" i="2"/>
  <c r="Y18275" i="2"/>
  <c r="Y18276" i="2"/>
  <c r="Y18277" i="2"/>
  <c r="Y18278" i="2"/>
  <c r="Y18279" i="2"/>
  <c r="Y18280" i="2"/>
  <c r="Y18281" i="2"/>
  <c r="Y18282" i="2"/>
  <c r="Y18283" i="2"/>
  <c r="Y18284" i="2"/>
  <c r="Y18285" i="2"/>
  <c r="Y18286" i="2"/>
  <c r="Y18287" i="2"/>
  <c r="Y18288" i="2"/>
  <c r="Y18289" i="2"/>
  <c r="Y18290" i="2"/>
  <c r="Y18291" i="2"/>
  <c r="Y18292" i="2"/>
  <c r="Y18293" i="2"/>
  <c r="Y18294" i="2"/>
  <c r="Y18295" i="2"/>
  <c r="Y18296" i="2"/>
  <c r="Y18297" i="2"/>
  <c r="Y18298" i="2"/>
  <c r="Y18299" i="2"/>
  <c r="Y18300" i="2"/>
  <c r="Y18301" i="2"/>
  <c r="Y18302" i="2"/>
  <c r="Y18303" i="2"/>
  <c r="Y18304" i="2"/>
  <c r="Y18305" i="2"/>
  <c r="Y18306" i="2"/>
  <c r="Y18307" i="2"/>
  <c r="Y18308" i="2"/>
  <c r="Y18309" i="2"/>
  <c r="Y18310" i="2"/>
  <c r="Y18311" i="2"/>
  <c r="Y18312" i="2"/>
  <c r="Y18313" i="2"/>
  <c r="Y18314" i="2"/>
  <c r="Y18315" i="2"/>
  <c r="Y18316" i="2"/>
  <c r="Y18317" i="2"/>
  <c r="Y18318" i="2"/>
  <c r="Y18319" i="2"/>
  <c r="Y18320" i="2"/>
  <c r="Y18321" i="2"/>
  <c r="Y18322" i="2"/>
  <c r="Y18323" i="2"/>
  <c r="Y18324" i="2"/>
  <c r="Y18325" i="2"/>
  <c r="Y18326" i="2"/>
  <c r="Y18327" i="2"/>
  <c r="Y18328" i="2"/>
  <c r="Y18329" i="2"/>
  <c r="Y18330" i="2"/>
  <c r="Y18331" i="2"/>
  <c r="Y18332" i="2"/>
  <c r="Y18333" i="2"/>
  <c r="Y18334" i="2"/>
  <c r="Y18335" i="2"/>
  <c r="Y18336" i="2"/>
  <c r="Y18337" i="2"/>
  <c r="Y18338" i="2"/>
  <c r="Y18339" i="2"/>
  <c r="Y18340" i="2"/>
  <c r="Y18341" i="2"/>
  <c r="Y18342" i="2"/>
  <c r="Y18343" i="2"/>
  <c r="Y18344" i="2"/>
  <c r="Y18345" i="2"/>
  <c r="Y18346" i="2"/>
  <c r="Y18347" i="2"/>
  <c r="Y18348" i="2"/>
  <c r="Y18349" i="2"/>
  <c r="Y18350" i="2"/>
  <c r="Y18351" i="2"/>
  <c r="Y18352" i="2"/>
  <c r="Y18353" i="2"/>
  <c r="Y18354" i="2"/>
  <c r="Y18355" i="2"/>
  <c r="Y18356" i="2"/>
  <c r="Y18357" i="2"/>
  <c r="Y18358" i="2"/>
  <c r="Y18359" i="2"/>
  <c r="Y18360" i="2"/>
  <c r="Y18361" i="2"/>
  <c r="Y18362" i="2"/>
  <c r="Y18363" i="2"/>
  <c r="Y18364" i="2"/>
  <c r="Y18365" i="2"/>
  <c r="Y18366" i="2"/>
  <c r="Y18367" i="2"/>
  <c r="Y18368" i="2"/>
  <c r="Y18369" i="2"/>
  <c r="Y18370" i="2"/>
  <c r="Y18371" i="2"/>
  <c r="Y18372" i="2"/>
  <c r="Y18373" i="2"/>
  <c r="Y18374" i="2"/>
  <c r="Y18375" i="2"/>
  <c r="Y18376" i="2"/>
  <c r="Y18377" i="2"/>
  <c r="Y18378" i="2"/>
  <c r="Y18379" i="2"/>
  <c r="Y18380" i="2"/>
  <c r="Y18381" i="2"/>
  <c r="Y18382" i="2"/>
  <c r="Y18383" i="2"/>
  <c r="Y18384" i="2"/>
  <c r="Y18385" i="2"/>
  <c r="Y18386" i="2"/>
  <c r="Y18387" i="2"/>
  <c r="Y18388" i="2"/>
  <c r="Y18389" i="2"/>
  <c r="Y18390" i="2"/>
  <c r="Y18391" i="2"/>
  <c r="Y18392" i="2"/>
  <c r="Y18393" i="2"/>
  <c r="Y18394" i="2"/>
  <c r="Y18395" i="2"/>
  <c r="Y18396" i="2"/>
  <c r="Y18397" i="2"/>
  <c r="Y18398" i="2"/>
  <c r="Y18399" i="2"/>
  <c r="Y18400" i="2"/>
  <c r="Y18401" i="2"/>
  <c r="Y18402" i="2"/>
  <c r="Y18403" i="2"/>
  <c r="Y18404" i="2"/>
  <c r="Y18405" i="2"/>
  <c r="Y18406" i="2"/>
  <c r="Y18407" i="2"/>
  <c r="Y18408" i="2"/>
  <c r="Y18409" i="2"/>
  <c r="Y18410" i="2"/>
  <c r="Y18411" i="2"/>
  <c r="Y18412" i="2"/>
  <c r="Y18413" i="2"/>
  <c r="Y18414" i="2"/>
  <c r="Y18415" i="2"/>
  <c r="Y18416" i="2"/>
  <c r="Y18417" i="2"/>
  <c r="Y18418" i="2"/>
  <c r="Y18419" i="2"/>
  <c r="Y18420" i="2"/>
  <c r="Y18421" i="2"/>
  <c r="Y18422" i="2"/>
  <c r="Y18423" i="2"/>
  <c r="Y18424" i="2"/>
  <c r="Y18425" i="2"/>
  <c r="Y18426" i="2"/>
  <c r="Y18427" i="2"/>
  <c r="Y18428" i="2"/>
  <c r="Y18429" i="2"/>
  <c r="Y18430" i="2"/>
  <c r="Y18431" i="2"/>
  <c r="Y18432" i="2"/>
  <c r="Y18433" i="2"/>
  <c r="Y18434" i="2"/>
  <c r="Y18435" i="2"/>
  <c r="Y18436" i="2"/>
  <c r="Y18437" i="2"/>
  <c r="Y18438" i="2"/>
  <c r="Y18439" i="2"/>
  <c r="Y18440" i="2"/>
  <c r="Y18441" i="2"/>
  <c r="Y18442" i="2"/>
  <c r="Y18443" i="2"/>
  <c r="Y18444" i="2"/>
  <c r="Y18445" i="2"/>
  <c r="Y18446" i="2"/>
  <c r="Y18447" i="2"/>
  <c r="Y18448" i="2"/>
  <c r="Y18449" i="2"/>
  <c r="Y18450" i="2"/>
  <c r="Y18451" i="2"/>
  <c r="Y18452" i="2"/>
  <c r="Y18453" i="2"/>
  <c r="Y18454" i="2"/>
  <c r="Y18455" i="2"/>
  <c r="Y18456" i="2"/>
  <c r="Y18457" i="2"/>
  <c r="Y18458" i="2"/>
  <c r="Y18459" i="2"/>
  <c r="Y18460" i="2"/>
  <c r="Y18461" i="2"/>
  <c r="Y18462" i="2"/>
  <c r="Y18463" i="2"/>
  <c r="Y18464" i="2"/>
  <c r="Y18465" i="2"/>
  <c r="Y18466" i="2"/>
  <c r="Y18467" i="2"/>
  <c r="Y18468" i="2"/>
  <c r="Y18469" i="2"/>
  <c r="Y18470" i="2"/>
  <c r="Y18471" i="2"/>
  <c r="Y18472" i="2"/>
  <c r="Y18473" i="2"/>
  <c r="Y18474" i="2"/>
  <c r="Y18475" i="2"/>
  <c r="Y18476" i="2"/>
  <c r="Y18477" i="2"/>
  <c r="Y18478" i="2"/>
  <c r="Y18479" i="2"/>
  <c r="Y18480" i="2"/>
  <c r="Y18481" i="2"/>
  <c r="Y18482" i="2"/>
  <c r="Y18483" i="2"/>
  <c r="Y18484" i="2"/>
  <c r="Y18485" i="2"/>
  <c r="Y18486" i="2"/>
  <c r="Y18487" i="2"/>
  <c r="Y18488" i="2"/>
  <c r="Y18489" i="2"/>
  <c r="Y18490" i="2"/>
  <c r="Y18491" i="2"/>
  <c r="Y18492" i="2"/>
  <c r="Y18493" i="2"/>
  <c r="Y18494" i="2"/>
  <c r="Y18495" i="2"/>
  <c r="Y18496" i="2"/>
  <c r="Y18497" i="2"/>
  <c r="Y18498" i="2"/>
  <c r="Y18499" i="2"/>
  <c r="Y18500" i="2"/>
  <c r="Y18501" i="2"/>
  <c r="Y18502" i="2"/>
  <c r="Y18503" i="2"/>
  <c r="Y18504" i="2"/>
  <c r="Y18505" i="2"/>
  <c r="Y18506" i="2"/>
  <c r="Y18507" i="2"/>
  <c r="Y18508" i="2"/>
  <c r="Y18509" i="2"/>
  <c r="Y18510" i="2"/>
  <c r="Y18511" i="2"/>
  <c r="Y18512" i="2"/>
  <c r="Y18513" i="2"/>
  <c r="Y18514" i="2"/>
  <c r="Y18515" i="2"/>
  <c r="Y18516" i="2"/>
  <c r="Y18517" i="2"/>
  <c r="Y18518" i="2"/>
  <c r="Y18519" i="2"/>
  <c r="Y18520" i="2"/>
  <c r="Y18521" i="2"/>
  <c r="Y18522" i="2"/>
  <c r="Y18523" i="2"/>
  <c r="Y18524" i="2"/>
  <c r="Y18525" i="2"/>
  <c r="Y18526" i="2"/>
  <c r="Y18527" i="2"/>
  <c r="Y18528" i="2"/>
  <c r="Y18529" i="2"/>
  <c r="Y18530" i="2"/>
  <c r="Y18531" i="2"/>
  <c r="Y18532" i="2"/>
  <c r="Y18533" i="2"/>
  <c r="Y18534" i="2"/>
  <c r="Y18535" i="2"/>
  <c r="Y18536" i="2"/>
  <c r="Y18537" i="2"/>
  <c r="Y18538" i="2"/>
  <c r="Y18539" i="2"/>
  <c r="Y18540" i="2"/>
  <c r="Y18541" i="2"/>
  <c r="Y18542" i="2"/>
  <c r="Y18543" i="2"/>
  <c r="Y18544" i="2"/>
  <c r="Y18545" i="2"/>
  <c r="Y18546" i="2"/>
  <c r="Y18547" i="2"/>
  <c r="Y18548" i="2"/>
  <c r="Y18549" i="2"/>
  <c r="Y18550" i="2"/>
  <c r="Y18551" i="2"/>
  <c r="Y18552" i="2"/>
  <c r="Y18553" i="2"/>
  <c r="Y18554" i="2"/>
  <c r="Y18555" i="2"/>
  <c r="Y18556" i="2"/>
  <c r="Y18557" i="2"/>
  <c r="Y18558" i="2"/>
  <c r="Y18559" i="2"/>
  <c r="Y18560" i="2"/>
  <c r="Y18561" i="2"/>
  <c r="Y18562" i="2"/>
  <c r="Y18563" i="2"/>
  <c r="Y18564" i="2"/>
  <c r="Y18565" i="2"/>
  <c r="Y18566" i="2"/>
  <c r="Y18567" i="2"/>
  <c r="Y18568" i="2"/>
  <c r="Y18569" i="2"/>
  <c r="Y18570" i="2"/>
  <c r="Y18571" i="2"/>
  <c r="Y18572" i="2"/>
  <c r="Y18573" i="2"/>
  <c r="Y18574" i="2"/>
  <c r="Y18575" i="2"/>
  <c r="Y18576" i="2"/>
  <c r="Y18577" i="2"/>
  <c r="Y18578" i="2"/>
  <c r="Y18579" i="2"/>
  <c r="Y18580" i="2"/>
  <c r="Y18581" i="2"/>
  <c r="Y18582" i="2"/>
  <c r="Y18583" i="2"/>
  <c r="Y18584" i="2"/>
  <c r="Y18585" i="2"/>
  <c r="Y18586" i="2"/>
  <c r="Y18587" i="2"/>
  <c r="Y18588" i="2"/>
  <c r="Y18589" i="2"/>
  <c r="Y18590" i="2"/>
  <c r="Y18591" i="2"/>
  <c r="Y18592" i="2"/>
  <c r="Y18593" i="2"/>
  <c r="Y18594" i="2"/>
  <c r="Y18595" i="2"/>
  <c r="Y18596" i="2"/>
  <c r="Y18597" i="2"/>
  <c r="Y18598" i="2"/>
  <c r="Y18599" i="2"/>
  <c r="Y18600" i="2"/>
  <c r="Y18601" i="2"/>
  <c r="Y18602" i="2"/>
  <c r="Y18603" i="2"/>
  <c r="Y18604" i="2"/>
  <c r="Y18605" i="2"/>
  <c r="Y18606" i="2"/>
  <c r="Y18607" i="2"/>
  <c r="Y18608" i="2"/>
  <c r="Y18609" i="2"/>
  <c r="Y18610" i="2"/>
  <c r="Y18611" i="2"/>
  <c r="Y18612" i="2"/>
  <c r="Y18613" i="2"/>
  <c r="Y18614" i="2"/>
  <c r="Y18615" i="2"/>
  <c r="Y18616" i="2"/>
  <c r="Y18617" i="2"/>
  <c r="Y18618" i="2"/>
  <c r="Y18619" i="2"/>
  <c r="Y18620" i="2"/>
  <c r="Y18621" i="2"/>
  <c r="Y18622" i="2"/>
  <c r="Y18623" i="2"/>
  <c r="Y18624" i="2"/>
  <c r="Y18625" i="2"/>
  <c r="Y18626" i="2"/>
  <c r="Y18627" i="2"/>
  <c r="Y18628" i="2"/>
  <c r="Y18629" i="2"/>
  <c r="Y18630" i="2"/>
  <c r="Y18631" i="2"/>
  <c r="Y18632" i="2"/>
  <c r="Y18633" i="2"/>
  <c r="Y18634" i="2"/>
  <c r="Y18635" i="2"/>
  <c r="Y18636" i="2"/>
  <c r="Y18637" i="2"/>
  <c r="Y18638" i="2"/>
  <c r="Y18639" i="2"/>
  <c r="Y18640" i="2"/>
  <c r="Y18641" i="2"/>
  <c r="Y18642" i="2"/>
  <c r="Y18643" i="2"/>
  <c r="Y18644" i="2"/>
  <c r="Y18645" i="2"/>
  <c r="Y18646" i="2"/>
  <c r="Y18647" i="2"/>
  <c r="Y18648" i="2"/>
  <c r="Y18649" i="2"/>
  <c r="Y18650" i="2"/>
  <c r="Y18651" i="2"/>
  <c r="Y18652" i="2"/>
  <c r="Y18653" i="2"/>
  <c r="Y18654" i="2"/>
  <c r="Y18655" i="2"/>
  <c r="Y18656" i="2"/>
  <c r="Y18657" i="2"/>
  <c r="Y18658" i="2"/>
  <c r="Y18659" i="2"/>
  <c r="Y18660" i="2"/>
  <c r="Y18661" i="2"/>
  <c r="Y18662" i="2"/>
  <c r="Y18663" i="2"/>
  <c r="Y18664" i="2"/>
  <c r="Y18665" i="2"/>
  <c r="Y18666" i="2"/>
  <c r="Y18667" i="2"/>
  <c r="Y18668" i="2"/>
  <c r="Y18669" i="2"/>
  <c r="Y18670" i="2"/>
  <c r="Y18671" i="2"/>
  <c r="Y18672" i="2"/>
  <c r="Y18673" i="2"/>
  <c r="Y18674" i="2"/>
  <c r="Y18675" i="2"/>
  <c r="Y18676" i="2"/>
  <c r="Y18677" i="2"/>
  <c r="Y18678" i="2"/>
  <c r="Y18679" i="2"/>
  <c r="Y18680" i="2"/>
  <c r="Y18681" i="2"/>
  <c r="Y18682" i="2"/>
  <c r="Y18683" i="2"/>
  <c r="Y18684" i="2"/>
  <c r="Y18685" i="2"/>
  <c r="Y18686" i="2"/>
  <c r="Y18687" i="2"/>
  <c r="Y18688" i="2"/>
  <c r="Y18689" i="2"/>
  <c r="Y18690" i="2"/>
  <c r="Y18691" i="2"/>
  <c r="Y18692" i="2"/>
  <c r="Y18693" i="2"/>
  <c r="Y18694" i="2"/>
  <c r="Y18695" i="2"/>
  <c r="Y18696" i="2"/>
  <c r="Y18697" i="2"/>
  <c r="Y18698" i="2"/>
  <c r="Y18699" i="2"/>
  <c r="Y18700" i="2"/>
  <c r="Y18701" i="2"/>
  <c r="Y18702" i="2"/>
  <c r="Y18703" i="2"/>
  <c r="Y18704" i="2"/>
  <c r="Y18705" i="2"/>
  <c r="Y18706" i="2"/>
  <c r="Y18707" i="2"/>
  <c r="Y18708" i="2"/>
  <c r="Y18709" i="2"/>
  <c r="Y18710" i="2"/>
  <c r="Y18711" i="2"/>
  <c r="Y18712" i="2"/>
  <c r="Y18713" i="2"/>
  <c r="Y18714" i="2"/>
  <c r="Y18715" i="2"/>
  <c r="Y18716" i="2"/>
  <c r="Y18717" i="2"/>
  <c r="Y18718" i="2"/>
  <c r="Y18719" i="2"/>
  <c r="Y18720" i="2"/>
  <c r="Y18721" i="2"/>
  <c r="Y18722" i="2"/>
  <c r="Y18723" i="2"/>
  <c r="Y18724" i="2"/>
  <c r="Y18725" i="2"/>
  <c r="Y18726" i="2"/>
  <c r="Y18727" i="2"/>
  <c r="Y18728" i="2"/>
  <c r="Y18729" i="2"/>
  <c r="Y18730" i="2"/>
  <c r="Y18731" i="2"/>
  <c r="Y18732" i="2"/>
  <c r="Y18733" i="2"/>
  <c r="Y18734" i="2"/>
  <c r="Y18735" i="2"/>
  <c r="Y18736" i="2"/>
  <c r="Y18737" i="2"/>
  <c r="Y18738" i="2"/>
  <c r="Y18739" i="2"/>
  <c r="Y18740" i="2"/>
  <c r="Y18741" i="2"/>
  <c r="Y18742" i="2"/>
  <c r="Y18743" i="2"/>
  <c r="Y18744" i="2"/>
  <c r="Y18745" i="2"/>
  <c r="Y18746" i="2"/>
  <c r="Y18747" i="2"/>
  <c r="Y18748" i="2"/>
  <c r="Y18749" i="2"/>
  <c r="Y18750" i="2"/>
  <c r="Y18751" i="2"/>
  <c r="Y18752" i="2"/>
  <c r="Y18753" i="2"/>
  <c r="Y18754" i="2"/>
  <c r="Y18755" i="2"/>
  <c r="Y18756" i="2"/>
  <c r="Y18757" i="2"/>
  <c r="Y18758" i="2"/>
  <c r="Y18759" i="2"/>
  <c r="Y18760" i="2"/>
  <c r="Y18761" i="2"/>
  <c r="Y18762" i="2"/>
  <c r="Y18763" i="2"/>
  <c r="Y18764" i="2"/>
  <c r="Y18765" i="2"/>
  <c r="Y18766" i="2"/>
  <c r="Y18767" i="2"/>
  <c r="Y18768" i="2"/>
  <c r="Y18769" i="2"/>
  <c r="Y18770" i="2"/>
  <c r="Y18771" i="2"/>
  <c r="Y18772" i="2"/>
  <c r="Y18773" i="2"/>
  <c r="Y18774" i="2"/>
  <c r="Y18775" i="2"/>
  <c r="Y18776" i="2"/>
  <c r="Y18777" i="2"/>
  <c r="Y18778" i="2"/>
  <c r="Y18779" i="2"/>
  <c r="Y18780" i="2"/>
  <c r="Y18781" i="2"/>
  <c r="Y18782" i="2"/>
  <c r="Y18783" i="2"/>
  <c r="Y18784" i="2"/>
  <c r="Y18785" i="2"/>
  <c r="Y18786" i="2"/>
  <c r="Y18787" i="2"/>
  <c r="Y18788" i="2"/>
  <c r="Y18789" i="2"/>
  <c r="Y18790" i="2"/>
  <c r="Y18791" i="2"/>
  <c r="Y18792" i="2"/>
  <c r="Y18793" i="2"/>
  <c r="Y18794" i="2"/>
  <c r="Y18795" i="2"/>
  <c r="Y18796" i="2"/>
  <c r="Y18797" i="2"/>
  <c r="Y18798" i="2"/>
  <c r="Y18799" i="2"/>
  <c r="Y18800" i="2"/>
  <c r="Y18801" i="2"/>
  <c r="Y18802" i="2"/>
  <c r="Y18803" i="2"/>
  <c r="Y18804" i="2"/>
  <c r="Y18805" i="2"/>
  <c r="Y18806" i="2"/>
  <c r="Y18807" i="2"/>
  <c r="Y18808" i="2"/>
  <c r="Y18809" i="2"/>
  <c r="Y18810" i="2"/>
  <c r="Y18811" i="2"/>
  <c r="Y18812" i="2"/>
  <c r="Y18813" i="2"/>
  <c r="Y18814" i="2"/>
  <c r="Y18815" i="2"/>
  <c r="Y18816" i="2"/>
  <c r="Y18817" i="2"/>
  <c r="Y18818" i="2"/>
  <c r="Y18819" i="2"/>
  <c r="Y18820" i="2"/>
  <c r="Y18821" i="2"/>
  <c r="Y18822" i="2"/>
  <c r="Y18823" i="2"/>
  <c r="Y18824" i="2"/>
  <c r="Y18825" i="2"/>
  <c r="Y18826" i="2"/>
  <c r="Y18827" i="2"/>
  <c r="Y18828" i="2"/>
  <c r="Y18829" i="2"/>
  <c r="Y18830" i="2"/>
  <c r="Y18831" i="2"/>
  <c r="Y18832" i="2"/>
  <c r="Y18833" i="2"/>
  <c r="Y18834" i="2"/>
  <c r="Y18835" i="2"/>
  <c r="Y18836" i="2"/>
  <c r="Y18837" i="2"/>
  <c r="Y18838" i="2"/>
  <c r="Y18839" i="2"/>
  <c r="Y18840" i="2"/>
  <c r="Y18841" i="2"/>
  <c r="Y18842" i="2"/>
  <c r="Y18843" i="2"/>
  <c r="Y18844" i="2"/>
  <c r="Y18845" i="2"/>
  <c r="Y18846" i="2"/>
  <c r="Y18847" i="2"/>
  <c r="Y18848" i="2"/>
  <c r="Y18849" i="2"/>
  <c r="Y18850" i="2"/>
  <c r="Y18851" i="2"/>
  <c r="Y18852" i="2"/>
  <c r="Y18853" i="2"/>
  <c r="Y18854" i="2"/>
  <c r="Y18855" i="2"/>
  <c r="Y18856" i="2"/>
  <c r="Y18857" i="2"/>
  <c r="Y18858" i="2"/>
  <c r="Y18859" i="2"/>
  <c r="Y18860" i="2"/>
  <c r="Y18861" i="2"/>
  <c r="Y18862" i="2"/>
  <c r="Y18863" i="2"/>
  <c r="Y18864" i="2"/>
  <c r="Y18865" i="2"/>
  <c r="Y18866" i="2"/>
  <c r="Y18867" i="2"/>
  <c r="Y18868" i="2"/>
  <c r="Y18869" i="2"/>
  <c r="Y18870" i="2"/>
  <c r="Y18871" i="2"/>
  <c r="Y18872" i="2"/>
  <c r="Y18873" i="2"/>
  <c r="Y18874" i="2"/>
  <c r="Y18875" i="2"/>
  <c r="Y18876" i="2"/>
  <c r="Y18877" i="2"/>
  <c r="Y18878" i="2"/>
  <c r="Y18879" i="2"/>
  <c r="Y18880" i="2"/>
  <c r="Y18881" i="2"/>
  <c r="Y18882" i="2"/>
  <c r="Y18883" i="2"/>
  <c r="Y18884" i="2"/>
  <c r="Y18885" i="2"/>
  <c r="Y18886" i="2"/>
  <c r="Y18887" i="2"/>
  <c r="Y18888" i="2"/>
  <c r="Y18889" i="2"/>
  <c r="Y18890" i="2"/>
  <c r="Y18891" i="2"/>
  <c r="Y18892" i="2"/>
  <c r="Y18893" i="2"/>
  <c r="Y18894" i="2"/>
  <c r="Y18895" i="2"/>
  <c r="Y18896" i="2"/>
  <c r="Y18897" i="2"/>
  <c r="Y18898" i="2"/>
  <c r="Y18899" i="2"/>
  <c r="Y18900" i="2"/>
  <c r="Y18901" i="2"/>
  <c r="Y18902" i="2"/>
  <c r="Y18903" i="2"/>
  <c r="Y18904" i="2"/>
  <c r="Y18905" i="2"/>
  <c r="Y18906" i="2"/>
  <c r="Y18907" i="2"/>
  <c r="Y18908" i="2"/>
  <c r="Y18909" i="2"/>
  <c r="Y18910" i="2"/>
  <c r="Y18911" i="2"/>
  <c r="Y18912" i="2"/>
  <c r="Y18913" i="2"/>
  <c r="Y18914" i="2"/>
  <c r="Y18915" i="2"/>
  <c r="Y18916" i="2"/>
  <c r="Y18917" i="2"/>
  <c r="Y18918" i="2"/>
  <c r="Y18919" i="2"/>
  <c r="Y18920" i="2"/>
  <c r="Y18921" i="2"/>
  <c r="Y18922" i="2"/>
  <c r="Y18923" i="2"/>
  <c r="Y18924" i="2"/>
  <c r="Y18925" i="2"/>
  <c r="Y18926" i="2"/>
  <c r="Y18927" i="2"/>
  <c r="Y18928" i="2"/>
  <c r="Y18929" i="2"/>
  <c r="Y18930" i="2"/>
  <c r="Y18931" i="2"/>
  <c r="Y18932" i="2"/>
  <c r="Y18933" i="2"/>
  <c r="Y18934" i="2"/>
  <c r="Y18935" i="2"/>
  <c r="Y18936" i="2"/>
  <c r="Y18937" i="2"/>
  <c r="Y18938" i="2"/>
  <c r="Y18939" i="2"/>
  <c r="Y18940" i="2"/>
  <c r="Y18941" i="2"/>
  <c r="Y18942" i="2"/>
  <c r="Y18943" i="2"/>
  <c r="Y18944" i="2"/>
  <c r="Y18945" i="2"/>
  <c r="Y18946" i="2"/>
  <c r="Y18947" i="2"/>
  <c r="Y18948" i="2"/>
  <c r="Y18949" i="2"/>
  <c r="Y18950" i="2"/>
  <c r="Y18951" i="2"/>
  <c r="Y18952" i="2"/>
  <c r="Y18953" i="2"/>
  <c r="Y18954" i="2"/>
  <c r="Y18955" i="2"/>
  <c r="Y18956" i="2"/>
  <c r="Y18957" i="2"/>
  <c r="Y18958" i="2"/>
  <c r="Y18959" i="2"/>
  <c r="Y18960" i="2"/>
  <c r="Y18961" i="2"/>
  <c r="Y18962" i="2"/>
  <c r="Y18963" i="2"/>
  <c r="Y18964" i="2"/>
  <c r="Y18965" i="2"/>
  <c r="Y18966" i="2"/>
  <c r="Y18967" i="2"/>
  <c r="Y18968" i="2"/>
  <c r="Y18969" i="2"/>
  <c r="Y18970" i="2"/>
  <c r="Y18971" i="2"/>
  <c r="Y18972" i="2"/>
  <c r="Y18973" i="2"/>
  <c r="Y18974" i="2"/>
  <c r="Y18975" i="2"/>
  <c r="Y18976" i="2"/>
  <c r="Y18977" i="2"/>
  <c r="Y18978" i="2"/>
  <c r="Y18979" i="2"/>
  <c r="Y18980" i="2"/>
  <c r="Y18981" i="2"/>
  <c r="Y18982" i="2"/>
  <c r="Y18983" i="2"/>
  <c r="Y18984" i="2"/>
  <c r="Y18985" i="2"/>
  <c r="Y18986" i="2"/>
  <c r="Y18987" i="2"/>
  <c r="Y18988" i="2"/>
  <c r="Y18989" i="2"/>
  <c r="Y18990" i="2"/>
  <c r="Y18991" i="2"/>
  <c r="Y18992" i="2"/>
  <c r="Y18993" i="2"/>
  <c r="Y18994" i="2"/>
  <c r="Y18995" i="2"/>
  <c r="Y18996" i="2"/>
  <c r="Y18997" i="2"/>
  <c r="Y18998" i="2"/>
  <c r="Y18999" i="2"/>
  <c r="Y19000" i="2"/>
  <c r="Y19001" i="2"/>
  <c r="Y19002" i="2"/>
  <c r="Y19003" i="2"/>
  <c r="Y19004" i="2"/>
  <c r="Y19005" i="2"/>
  <c r="Y19006" i="2"/>
  <c r="Y19007" i="2"/>
  <c r="Y19008" i="2"/>
  <c r="Y19009" i="2"/>
  <c r="Y19010" i="2"/>
  <c r="Y19011" i="2"/>
  <c r="Y19012" i="2"/>
  <c r="Y19013" i="2"/>
  <c r="Y19014" i="2"/>
  <c r="Y19015" i="2"/>
  <c r="Y19016" i="2"/>
  <c r="Y19017" i="2"/>
  <c r="Y19018" i="2"/>
  <c r="Y19019" i="2"/>
  <c r="Y19020" i="2"/>
  <c r="Y19021" i="2"/>
  <c r="Y19022" i="2"/>
  <c r="Y19023" i="2"/>
  <c r="Y19024" i="2"/>
  <c r="Y19025" i="2"/>
  <c r="Y19026" i="2"/>
  <c r="Y19027" i="2"/>
  <c r="Y19028" i="2"/>
  <c r="Y19029" i="2"/>
  <c r="Y19030" i="2"/>
  <c r="Y19031" i="2"/>
  <c r="Y19032" i="2"/>
  <c r="Y19033" i="2"/>
  <c r="Y19034" i="2"/>
  <c r="Y19035" i="2"/>
  <c r="Y19036" i="2"/>
  <c r="Y19037" i="2"/>
  <c r="Y19038" i="2"/>
  <c r="Y19039" i="2"/>
  <c r="Y19040" i="2"/>
  <c r="Y19041" i="2"/>
  <c r="Y19042" i="2"/>
  <c r="Y19043" i="2"/>
  <c r="Y19044" i="2"/>
  <c r="Y19045" i="2"/>
  <c r="Y19046" i="2"/>
  <c r="Y19047" i="2"/>
  <c r="Y19048" i="2"/>
  <c r="Y19049" i="2"/>
  <c r="Y19050" i="2"/>
  <c r="Y19051" i="2"/>
  <c r="Y19052" i="2"/>
  <c r="Y19053" i="2"/>
  <c r="Y19054" i="2"/>
  <c r="Y19055" i="2"/>
  <c r="Y19056" i="2"/>
  <c r="Y19057" i="2"/>
  <c r="Y19058" i="2"/>
  <c r="Y19059" i="2"/>
  <c r="Y19060" i="2"/>
  <c r="Y19061" i="2"/>
  <c r="Y19062" i="2"/>
  <c r="Y19063" i="2"/>
  <c r="Y19064" i="2"/>
  <c r="Y19065" i="2"/>
  <c r="Y19066" i="2"/>
  <c r="Y19067" i="2"/>
  <c r="Y19068" i="2"/>
  <c r="Y19069" i="2"/>
  <c r="Y19070" i="2"/>
  <c r="Y19071" i="2"/>
  <c r="Y19072" i="2"/>
  <c r="Y19073" i="2"/>
  <c r="Y19074" i="2"/>
  <c r="Y19075" i="2"/>
  <c r="Y19076" i="2"/>
  <c r="Y19077" i="2"/>
  <c r="Y19078" i="2"/>
  <c r="Y19079" i="2"/>
  <c r="Y19080" i="2"/>
  <c r="Y19081" i="2"/>
  <c r="Y19082" i="2"/>
  <c r="Y19083" i="2"/>
  <c r="Y19084" i="2"/>
  <c r="Y19085" i="2"/>
  <c r="Y19086" i="2"/>
  <c r="Y19087" i="2"/>
  <c r="Y19088" i="2"/>
  <c r="Y19089" i="2"/>
  <c r="Y19090" i="2"/>
  <c r="Y19091" i="2"/>
  <c r="Y19092" i="2"/>
  <c r="Y19093" i="2"/>
  <c r="Y19094" i="2"/>
  <c r="Y19095" i="2"/>
  <c r="Y19096" i="2"/>
  <c r="Y19097" i="2"/>
  <c r="Y19098" i="2"/>
  <c r="Y19099" i="2"/>
  <c r="Y19100" i="2"/>
  <c r="Y19101" i="2"/>
  <c r="Y19102" i="2"/>
  <c r="Y19103" i="2"/>
  <c r="Y19104" i="2"/>
  <c r="Y19105" i="2"/>
  <c r="Y19106" i="2"/>
  <c r="Y19107" i="2"/>
  <c r="Y19108" i="2"/>
  <c r="Y19109" i="2"/>
  <c r="Y19110" i="2"/>
  <c r="Y19111" i="2"/>
  <c r="Y19112" i="2"/>
  <c r="Y19113" i="2"/>
  <c r="Y19114" i="2"/>
  <c r="Y19115" i="2"/>
  <c r="Y19116" i="2"/>
  <c r="Y19117" i="2"/>
  <c r="Y19118" i="2"/>
  <c r="Y19119" i="2"/>
  <c r="Y19120" i="2"/>
  <c r="Y19121" i="2"/>
  <c r="Y19122" i="2"/>
  <c r="Y19123" i="2"/>
  <c r="Y19124" i="2"/>
  <c r="Y19125" i="2"/>
  <c r="Y19126" i="2"/>
  <c r="Y19127" i="2"/>
  <c r="Y19128" i="2"/>
  <c r="Y19129" i="2"/>
  <c r="Y19130" i="2"/>
  <c r="Y19131" i="2"/>
  <c r="Y19132" i="2"/>
  <c r="Y19133" i="2"/>
  <c r="Y19134" i="2"/>
  <c r="Y19135" i="2"/>
  <c r="Y19136" i="2"/>
  <c r="Y19137" i="2"/>
  <c r="Y19138" i="2"/>
  <c r="Y19139" i="2"/>
  <c r="Y19140" i="2"/>
  <c r="Y19141" i="2"/>
  <c r="Y19142" i="2"/>
  <c r="Y19143" i="2"/>
  <c r="Y19144" i="2"/>
  <c r="Y19145" i="2"/>
  <c r="Y19146" i="2"/>
  <c r="Y19147" i="2"/>
  <c r="Y19148" i="2"/>
  <c r="Y19149" i="2"/>
  <c r="Y19150" i="2"/>
  <c r="Y19151" i="2"/>
  <c r="Y19152" i="2"/>
  <c r="Y19153" i="2"/>
  <c r="Y19154" i="2"/>
  <c r="Y19155" i="2"/>
  <c r="Y19156" i="2"/>
  <c r="Y19157" i="2"/>
  <c r="Y19158" i="2"/>
  <c r="Y19159" i="2"/>
  <c r="Y19160" i="2"/>
  <c r="Y19161" i="2"/>
  <c r="Y19162" i="2"/>
  <c r="Y19163" i="2"/>
  <c r="Y19164" i="2"/>
  <c r="Y19165" i="2"/>
  <c r="Y19166" i="2"/>
  <c r="Y19167" i="2"/>
  <c r="Y19168" i="2"/>
  <c r="Y19169" i="2"/>
  <c r="Y19170" i="2"/>
  <c r="Y19171" i="2"/>
  <c r="Y19172" i="2"/>
  <c r="Y19173" i="2"/>
  <c r="Y19174" i="2"/>
  <c r="Y19175" i="2"/>
  <c r="Y19176" i="2"/>
  <c r="Y19177" i="2"/>
  <c r="Y19178" i="2"/>
  <c r="Y19179" i="2"/>
  <c r="Y19180" i="2"/>
  <c r="Y19181" i="2"/>
  <c r="Y19182" i="2"/>
  <c r="Y19183" i="2"/>
  <c r="Y19184" i="2"/>
  <c r="Y19185" i="2"/>
  <c r="Y19186" i="2"/>
  <c r="Y19187" i="2"/>
  <c r="Y19188" i="2"/>
  <c r="Y19189" i="2"/>
  <c r="Y19190" i="2"/>
  <c r="Y19191" i="2"/>
  <c r="Y19192" i="2"/>
  <c r="Y19193" i="2"/>
  <c r="Y19194" i="2"/>
  <c r="Y19195" i="2"/>
  <c r="Y19196" i="2"/>
  <c r="Y19197" i="2"/>
  <c r="Y19198" i="2"/>
  <c r="Y19199" i="2"/>
  <c r="Y19200" i="2"/>
  <c r="Y19201" i="2"/>
  <c r="Y19202" i="2"/>
  <c r="Y19203" i="2"/>
  <c r="Y19204" i="2"/>
  <c r="Y19205" i="2"/>
  <c r="Y19206" i="2"/>
  <c r="Y19207" i="2"/>
  <c r="Y19208" i="2"/>
  <c r="Y19209" i="2"/>
  <c r="Y19210" i="2"/>
  <c r="Y19211" i="2"/>
  <c r="Y19212" i="2"/>
  <c r="Y19213" i="2"/>
  <c r="Y19214" i="2"/>
  <c r="Y19215" i="2"/>
  <c r="Y19216" i="2"/>
  <c r="Y19217" i="2"/>
  <c r="Y19218" i="2"/>
  <c r="Y19219" i="2"/>
  <c r="Y19220" i="2"/>
  <c r="Y19221" i="2"/>
  <c r="Y19222" i="2"/>
  <c r="Y19223" i="2"/>
  <c r="Y19224" i="2"/>
  <c r="Y19225" i="2"/>
  <c r="Y19226" i="2"/>
  <c r="Y19227" i="2"/>
  <c r="Y19228" i="2"/>
  <c r="Y19229" i="2"/>
  <c r="Y19230" i="2"/>
  <c r="Y19231" i="2"/>
  <c r="Y19232" i="2"/>
  <c r="Y19233" i="2"/>
  <c r="Y19234" i="2"/>
  <c r="Y19235" i="2"/>
  <c r="Y19236" i="2"/>
  <c r="Y19237" i="2"/>
  <c r="Y19238" i="2"/>
  <c r="Y19239" i="2"/>
  <c r="Y19240" i="2"/>
  <c r="Y19241" i="2"/>
  <c r="Y19242" i="2"/>
  <c r="Y19243" i="2"/>
  <c r="Y19244" i="2"/>
  <c r="Y19245" i="2"/>
  <c r="Y19246" i="2"/>
  <c r="Y19247" i="2"/>
  <c r="Y19248" i="2"/>
  <c r="Y19249" i="2"/>
  <c r="Y19250" i="2"/>
  <c r="Y19251" i="2"/>
  <c r="Y19252" i="2"/>
  <c r="Y19253" i="2"/>
  <c r="Y19254" i="2"/>
  <c r="Y19255" i="2"/>
  <c r="Y19256" i="2"/>
  <c r="Y19257" i="2"/>
  <c r="Y19258" i="2"/>
  <c r="Y19259" i="2"/>
  <c r="Y19260" i="2"/>
  <c r="Y19261" i="2"/>
  <c r="Y19262" i="2"/>
  <c r="Y19263" i="2"/>
  <c r="Y19264" i="2"/>
  <c r="Y19265" i="2"/>
  <c r="Y19266" i="2"/>
  <c r="Y19267" i="2"/>
  <c r="Y19268" i="2"/>
  <c r="Y19269" i="2"/>
  <c r="Y19270" i="2"/>
  <c r="Y19271" i="2"/>
  <c r="Y19272" i="2"/>
  <c r="Y19273" i="2"/>
  <c r="Y19274" i="2"/>
  <c r="Y19275" i="2"/>
  <c r="Y19276" i="2"/>
  <c r="Y19277" i="2"/>
  <c r="Y19278" i="2"/>
  <c r="Y19279" i="2"/>
  <c r="Y19280" i="2"/>
  <c r="Y19281" i="2"/>
  <c r="Y19282" i="2"/>
  <c r="Y19283" i="2"/>
  <c r="Y19284" i="2"/>
  <c r="Y19285" i="2"/>
  <c r="Y19286" i="2"/>
  <c r="Y19287" i="2"/>
  <c r="Y19288" i="2"/>
  <c r="Y19289" i="2"/>
  <c r="Y19290" i="2"/>
  <c r="Y19291" i="2"/>
  <c r="Y19292" i="2"/>
  <c r="Y19293" i="2"/>
  <c r="Y19294" i="2"/>
  <c r="Y19295" i="2"/>
  <c r="Y19296" i="2"/>
  <c r="Y19297" i="2"/>
  <c r="Y19298" i="2"/>
  <c r="Y19299" i="2"/>
  <c r="Y19300" i="2"/>
  <c r="Y19301" i="2"/>
  <c r="Y19302" i="2"/>
  <c r="Y19303" i="2"/>
  <c r="Y19304" i="2"/>
  <c r="Y19305" i="2"/>
  <c r="Y19306" i="2"/>
  <c r="Y19307" i="2"/>
  <c r="Y19308" i="2"/>
  <c r="Y19309" i="2"/>
  <c r="Y19310" i="2"/>
  <c r="Y19311" i="2"/>
  <c r="Y19312" i="2"/>
  <c r="Y19313" i="2"/>
  <c r="Y19314" i="2"/>
  <c r="Y19315" i="2"/>
  <c r="Y19316" i="2"/>
  <c r="Y19317" i="2"/>
  <c r="Y19318" i="2"/>
  <c r="Y19319" i="2"/>
  <c r="Y19320" i="2"/>
  <c r="Y19321" i="2"/>
  <c r="Y19322" i="2"/>
  <c r="Y19323" i="2"/>
  <c r="Y19324" i="2"/>
  <c r="Y19325" i="2"/>
  <c r="Y19326" i="2"/>
  <c r="Y19327" i="2"/>
  <c r="Y19328" i="2"/>
  <c r="Y19329" i="2"/>
  <c r="Y19330" i="2"/>
  <c r="Y19331" i="2"/>
  <c r="Y19332" i="2"/>
  <c r="Y19333" i="2"/>
  <c r="Y19334" i="2"/>
  <c r="Y19335" i="2"/>
  <c r="Y19336" i="2"/>
  <c r="Y19337" i="2"/>
  <c r="Y19338" i="2"/>
  <c r="Y19339" i="2"/>
  <c r="Y19340" i="2"/>
  <c r="Y19341" i="2"/>
  <c r="Y19342" i="2"/>
  <c r="Y19343" i="2"/>
  <c r="Y19344" i="2"/>
  <c r="Y19345" i="2"/>
  <c r="Y19346" i="2"/>
  <c r="Y19347" i="2"/>
  <c r="Y19348" i="2"/>
  <c r="Y19349" i="2"/>
  <c r="Y19350" i="2"/>
  <c r="Y19351" i="2"/>
  <c r="Y19352" i="2"/>
  <c r="Y19353" i="2"/>
  <c r="Y19354" i="2"/>
  <c r="Y19355" i="2"/>
  <c r="Y19356" i="2"/>
  <c r="Y19357" i="2"/>
  <c r="Y19358" i="2"/>
  <c r="Y19359" i="2"/>
  <c r="Y19360" i="2"/>
  <c r="Y19361" i="2"/>
  <c r="Y19362" i="2"/>
  <c r="Y19363" i="2"/>
  <c r="Y19364" i="2"/>
  <c r="Y19365" i="2"/>
  <c r="Y19366" i="2"/>
  <c r="Y19367" i="2"/>
  <c r="Y19368" i="2"/>
  <c r="Y19369" i="2"/>
  <c r="Y19370" i="2"/>
  <c r="Y19371" i="2"/>
  <c r="Y19372" i="2"/>
  <c r="Y19373" i="2"/>
  <c r="Y19374" i="2"/>
  <c r="Y19375" i="2"/>
  <c r="Y19376" i="2"/>
  <c r="Y19377" i="2"/>
  <c r="Y19378" i="2"/>
  <c r="Y19379" i="2"/>
  <c r="Y19380" i="2"/>
  <c r="Y19381" i="2"/>
  <c r="Y19382" i="2"/>
  <c r="Y19383" i="2"/>
  <c r="Y19384" i="2"/>
  <c r="Y19385" i="2"/>
  <c r="Y19386" i="2"/>
  <c r="Y19387" i="2"/>
  <c r="Y19388" i="2"/>
  <c r="Y19389" i="2"/>
  <c r="Y19390" i="2"/>
  <c r="Y19391" i="2"/>
  <c r="Y19392" i="2"/>
  <c r="Y19393" i="2"/>
  <c r="Y19394" i="2"/>
  <c r="Y19395" i="2"/>
  <c r="Y19396" i="2"/>
  <c r="Y19397" i="2"/>
  <c r="Y19398" i="2"/>
  <c r="Y19399" i="2"/>
  <c r="Y19400" i="2"/>
  <c r="Y19401" i="2"/>
  <c r="Y19402" i="2"/>
  <c r="Y19403" i="2"/>
  <c r="Y19404" i="2"/>
  <c r="Y19405" i="2"/>
  <c r="Y19406" i="2"/>
  <c r="Y19407" i="2"/>
  <c r="Y19408" i="2"/>
  <c r="Y19409" i="2"/>
  <c r="Y19410" i="2"/>
  <c r="Y19411" i="2"/>
  <c r="Y19412" i="2"/>
  <c r="Y19413" i="2"/>
  <c r="Y19414" i="2"/>
  <c r="Y19415" i="2"/>
  <c r="Y19416" i="2"/>
  <c r="Y19417" i="2"/>
  <c r="Y19418" i="2"/>
  <c r="Y19419" i="2"/>
  <c r="Y19420" i="2"/>
  <c r="Y19421" i="2"/>
  <c r="Y19422" i="2"/>
  <c r="Y19423" i="2"/>
  <c r="Y19424" i="2"/>
  <c r="Y19425" i="2"/>
  <c r="Y19426" i="2"/>
  <c r="Y19427" i="2"/>
  <c r="Y19428" i="2"/>
  <c r="Y19429" i="2"/>
  <c r="Y19430" i="2"/>
  <c r="Y19431" i="2"/>
  <c r="Y19432" i="2"/>
  <c r="Y19433" i="2"/>
  <c r="Y19434" i="2"/>
  <c r="Y19435" i="2"/>
  <c r="Y19436" i="2"/>
  <c r="Y19437" i="2"/>
  <c r="Y19438" i="2"/>
  <c r="Y19439" i="2"/>
  <c r="Y19440" i="2"/>
  <c r="Y19441" i="2"/>
  <c r="Y19442" i="2"/>
  <c r="Y19443" i="2"/>
  <c r="Y19444" i="2"/>
  <c r="Y19445" i="2"/>
  <c r="Y19446" i="2"/>
  <c r="Y19447" i="2"/>
  <c r="Y19448" i="2"/>
  <c r="Y19449" i="2"/>
  <c r="Y19450" i="2"/>
  <c r="Y19451" i="2"/>
  <c r="Y19452" i="2"/>
  <c r="Y19453" i="2"/>
  <c r="Y19454" i="2"/>
  <c r="Y19455" i="2"/>
  <c r="Y19456" i="2"/>
  <c r="Y19457" i="2"/>
  <c r="Y19458" i="2"/>
  <c r="Y19459" i="2"/>
  <c r="Y19460" i="2"/>
  <c r="Y19461" i="2"/>
  <c r="Y19462" i="2"/>
  <c r="Y19463" i="2"/>
  <c r="Y19464" i="2"/>
  <c r="Y19465" i="2"/>
  <c r="Y19466" i="2"/>
  <c r="Y19467" i="2"/>
  <c r="Y19468" i="2"/>
  <c r="Y19469" i="2"/>
  <c r="Y19470" i="2"/>
  <c r="Y19471" i="2"/>
  <c r="Y19472" i="2"/>
  <c r="Y19473" i="2"/>
  <c r="Y19474" i="2"/>
  <c r="Y19475" i="2"/>
  <c r="Y19476" i="2"/>
  <c r="Y19477" i="2"/>
  <c r="Y19478" i="2"/>
  <c r="Y19479" i="2"/>
  <c r="Y19480" i="2"/>
  <c r="Y19481" i="2"/>
  <c r="Y19482" i="2"/>
  <c r="Y19483" i="2"/>
  <c r="Y19484" i="2"/>
  <c r="Y19485" i="2"/>
  <c r="Y19486" i="2"/>
  <c r="Y19487" i="2"/>
  <c r="Y19488" i="2"/>
  <c r="Y19489" i="2"/>
  <c r="Y19490" i="2"/>
  <c r="Y19491" i="2"/>
  <c r="Y19492" i="2"/>
  <c r="Y19493" i="2"/>
  <c r="Y19494" i="2"/>
  <c r="Y19495" i="2"/>
  <c r="Y19496" i="2"/>
  <c r="Y19497" i="2"/>
  <c r="Y19498" i="2"/>
  <c r="Y19499" i="2"/>
  <c r="Y19500" i="2"/>
  <c r="Y19501" i="2"/>
  <c r="Y19502" i="2"/>
  <c r="Y19503" i="2"/>
  <c r="Y19504" i="2"/>
  <c r="Y19505" i="2"/>
  <c r="Y19506" i="2"/>
  <c r="Y19507" i="2"/>
  <c r="Y19508" i="2"/>
  <c r="Y19509" i="2"/>
  <c r="Y19510" i="2"/>
  <c r="Y19511" i="2"/>
  <c r="Y19512" i="2"/>
  <c r="Y19513" i="2"/>
  <c r="Y19514" i="2"/>
  <c r="Y19515" i="2"/>
  <c r="Y19516" i="2"/>
  <c r="Y19517" i="2"/>
  <c r="Y19518" i="2"/>
  <c r="Y19519" i="2"/>
  <c r="Y19520" i="2"/>
  <c r="Y19521" i="2"/>
  <c r="Y19522" i="2"/>
  <c r="Y19523" i="2"/>
  <c r="Y19524" i="2"/>
  <c r="Y19525" i="2"/>
  <c r="Y19526" i="2"/>
  <c r="Y19527" i="2"/>
  <c r="Y19528" i="2"/>
  <c r="Y19529" i="2"/>
  <c r="Y19530" i="2"/>
  <c r="Y19531" i="2"/>
  <c r="Y19532" i="2"/>
  <c r="Y19533" i="2"/>
  <c r="Y19534" i="2"/>
  <c r="Y19535" i="2"/>
  <c r="Y19536" i="2"/>
  <c r="Y19537" i="2"/>
  <c r="Y19538" i="2"/>
  <c r="Y19539" i="2"/>
  <c r="Y19540" i="2"/>
  <c r="Y19541" i="2"/>
  <c r="Y19542" i="2"/>
  <c r="Y19543" i="2"/>
  <c r="Y19544" i="2"/>
  <c r="Y19545" i="2"/>
  <c r="Y19546" i="2"/>
  <c r="Y19547" i="2"/>
  <c r="Y19548" i="2"/>
  <c r="Y19549" i="2"/>
  <c r="Y19550" i="2"/>
  <c r="Y19551" i="2"/>
  <c r="Y19552" i="2"/>
  <c r="Y19553" i="2"/>
  <c r="Y19554" i="2"/>
  <c r="Y19555" i="2"/>
  <c r="Y19556" i="2"/>
  <c r="Y19557" i="2"/>
  <c r="Y19558" i="2"/>
  <c r="Y19559" i="2"/>
  <c r="Y19560" i="2"/>
  <c r="Y19561" i="2"/>
  <c r="Y19562" i="2"/>
  <c r="Y19563" i="2"/>
  <c r="Y19564" i="2"/>
  <c r="Y19565" i="2"/>
  <c r="Y19566" i="2"/>
  <c r="Y19567" i="2"/>
  <c r="Y19568" i="2"/>
  <c r="Y19569" i="2"/>
  <c r="Y19570" i="2"/>
  <c r="Y19571" i="2"/>
  <c r="Y19572" i="2"/>
  <c r="Y19573" i="2"/>
  <c r="Y19574" i="2"/>
  <c r="Y19575" i="2"/>
  <c r="Y19576" i="2"/>
  <c r="Y19577" i="2"/>
  <c r="Y19578" i="2"/>
  <c r="Y19579" i="2"/>
  <c r="Y19580" i="2"/>
  <c r="Y19581" i="2"/>
  <c r="Y19582" i="2"/>
  <c r="Y19583" i="2"/>
  <c r="Y19584" i="2"/>
  <c r="Y19585" i="2"/>
  <c r="Y19586" i="2"/>
  <c r="Y19587" i="2"/>
  <c r="Y19588" i="2"/>
  <c r="Y19589" i="2"/>
  <c r="Y19590" i="2"/>
  <c r="Y19591" i="2"/>
  <c r="Y19592" i="2"/>
  <c r="Y19593" i="2"/>
  <c r="Y19594" i="2"/>
  <c r="Y19595" i="2"/>
  <c r="Y19596" i="2"/>
  <c r="Y19597" i="2"/>
  <c r="Y19598" i="2"/>
  <c r="Y19599" i="2"/>
  <c r="Y19600" i="2"/>
  <c r="Y19601" i="2"/>
  <c r="Y19602" i="2"/>
  <c r="Y19603" i="2"/>
  <c r="Y19604" i="2"/>
  <c r="Y19605" i="2"/>
  <c r="Y19606" i="2"/>
  <c r="Y19607" i="2"/>
  <c r="Y19608" i="2"/>
  <c r="Y19609" i="2"/>
  <c r="Y19610" i="2"/>
  <c r="Y19611" i="2"/>
  <c r="Y19612" i="2"/>
  <c r="Y19613" i="2"/>
  <c r="Y19614" i="2"/>
  <c r="Y19615" i="2"/>
  <c r="Y19616" i="2"/>
  <c r="Y19617" i="2"/>
  <c r="Y19618" i="2"/>
  <c r="Y19619" i="2"/>
  <c r="Y19620" i="2"/>
  <c r="Y19621" i="2"/>
  <c r="Y19622" i="2"/>
  <c r="Y19623" i="2"/>
  <c r="Y19624" i="2"/>
  <c r="Y19625" i="2"/>
  <c r="Y19626" i="2"/>
  <c r="Y19627" i="2"/>
  <c r="Y19628" i="2"/>
  <c r="Y19629" i="2"/>
  <c r="Y19630" i="2"/>
  <c r="Y19631" i="2"/>
  <c r="Y19632" i="2"/>
  <c r="Y19633" i="2"/>
  <c r="Y19634" i="2"/>
  <c r="Y19635" i="2"/>
  <c r="Y19636" i="2"/>
  <c r="Y19637" i="2"/>
  <c r="Y19638" i="2"/>
  <c r="Y19639" i="2"/>
  <c r="Y19640" i="2"/>
  <c r="Y19641" i="2"/>
  <c r="Y19642" i="2"/>
  <c r="Y19643" i="2"/>
  <c r="Y19644" i="2"/>
  <c r="Y19645" i="2"/>
  <c r="Y19646" i="2"/>
  <c r="Y19647" i="2"/>
  <c r="Y19648" i="2"/>
  <c r="Y19649" i="2"/>
  <c r="Y19650" i="2"/>
  <c r="Y19651" i="2"/>
  <c r="Y19652" i="2"/>
  <c r="Y19653" i="2"/>
  <c r="Y19654" i="2"/>
  <c r="Y19655" i="2"/>
  <c r="Y19656" i="2"/>
  <c r="Y19657" i="2"/>
  <c r="Y19658" i="2"/>
  <c r="Y19659" i="2"/>
  <c r="Y19660" i="2"/>
  <c r="Y19661" i="2"/>
  <c r="Y19662" i="2"/>
  <c r="Y19663" i="2"/>
  <c r="Y19664" i="2"/>
  <c r="Y19665" i="2"/>
  <c r="Y19666" i="2"/>
  <c r="Y19667" i="2"/>
  <c r="Y19668" i="2"/>
  <c r="Y19669" i="2"/>
  <c r="Y19670" i="2"/>
  <c r="Y19671" i="2"/>
  <c r="Y19672" i="2"/>
  <c r="Y19673" i="2"/>
  <c r="Y19674" i="2"/>
  <c r="Y19675" i="2"/>
  <c r="Y19676" i="2"/>
  <c r="Y19677" i="2"/>
  <c r="Y19678" i="2"/>
  <c r="Y19679" i="2"/>
  <c r="Y19680" i="2"/>
  <c r="Y19681" i="2"/>
  <c r="Y19682" i="2"/>
  <c r="Y19683" i="2"/>
  <c r="Y19684" i="2"/>
  <c r="Y19685" i="2"/>
  <c r="Y19686" i="2"/>
  <c r="Y19687" i="2"/>
  <c r="Y19688" i="2"/>
  <c r="Y19689" i="2"/>
  <c r="Y19690" i="2"/>
  <c r="Y19691" i="2"/>
  <c r="Y19692" i="2"/>
  <c r="Y19693" i="2"/>
  <c r="Y19694" i="2"/>
  <c r="Y19695" i="2"/>
  <c r="Y19696" i="2"/>
  <c r="Y19697" i="2"/>
  <c r="Y19698" i="2"/>
  <c r="Y19699" i="2"/>
  <c r="Y19700" i="2"/>
  <c r="Y19701" i="2"/>
  <c r="Y19702" i="2"/>
  <c r="Y19703" i="2"/>
  <c r="Y19704" i="2"/>
  <c r="Y19705" i="2"/>
  <c r="Y19706" i="2"/>
  <c r="Y19707" i="2"/>
  <c r="Y19708" i="2"/>
  <c r="Y19709" i="2"/>
  <c r="Y19710" i="2"/>
  <c r="Y19711" i="2"/>
  <c r="Y19712" i="2"/>
  <c r="Y19713" i="2"/>
  <c r="Y19714" i="2"/>
  <c r="Y19715" i="2"/>
  <c r="Y19716" i="2"/>
  <c r="Y19717" i="2"/>
  <c r="Y19718" i="2"/>
  <c r="Y19719" i="2"/>
  <c r="Y19720" i="2"/>
  <c r="Y19721" i="2"/>
  <c r="Y19722" i="2"/>
  <c r="Y19723" i="2"/>
  <c r="Y19724" i="2"/>
  <c r="Y19725" i="2"/>
  <c r="Y19726" i="2"/>
  <c r="Y19727" i="2"/>
  <c r="Y19728" i="2"/>
  <c r="Y19729" i="2"/>
  <c r="Y19730" i="2"/>
  <c r="Y19731" i="2"/>
  <c r="Y19732" i="2"/>
  <c r="Y19733" i="2"/>
  <c r="Y19734" i="2"/>
  <c r="Y19735" i="2"/>
  <c r="Y19736" i="2"/>
  <c r="Y19737" i="2"/>
  <c r="Y19738" i="2"/>
  <c r="Y19739" i="2"/>
  <c r="Y19740" i="2"/>
  <c r="Y19741" i="2"/>
  <c r="Y19742" i="2"/>
  <c r="Y19743" i="2"/>
  <c r="Y19744" i="2"/>
  <c r="Y19745" i="2"/>
  <c r="Y19746" i="2"/>
  <c r="Y19747" i="2"/>
  <c r="Y19748" i="2"/>
  <c r="Y19749" i="2"/>
  <c r="Y19750" i="2"/>
  <c r="Y19751" i="2"/>
  <c r="Y19752" i="2"/>
  <c r="Y19753" i="2"/>
  <c r="Y19754" i="2"/>
  <c r="Y19755" i="2"/>
  <c r="Y19756" i="2"/>
  <c r="Y19757" i="2"/>
  <c r="Y19758" i="2"/>
  <c r="Y19759" i="2"/>
  <c r="Y19760" i="2"/>
  <c r="Y19761" i="2"/>
  <c r="Y19762" i="2"/>
  <c r="Y19763" i="2"/>
  <c r="Y19764" i="2"/>
  <c r="Y19765" i="2"/>
  <c r="Y19766" i="2"/>
  <c r="Y19767" i="2"/>
  <c r="Y19768" i="2"/>
  <c r="Y19769" i="2"/>
  <c r="Y19770" i="2"/>
  <c r="Y19771" i="2"/>
  <c r="Y19772" i="2"/>
  <c r="Y19773" i="2"/>
  <c r="Y19774" i="2"/>
  <c r="Y19775" i="2"/>
  <c r="Y19776" i="2"/>
  <c r="Y19777" i="2"/>
  <c r="Y19778" i="2"/>
  <c r="Y19779" i="2"/>
  <c r="Y19780" i="2"/>
  <c r="Y19781" i="2"/>
  <c r="Y19782" i="2"/>
  <c r="Y19783" i="2"/>
  <c r="Y19784" i="2"/>
  <c r="Y19785" i="2"/>
  <c r="Y19786" i="2"/>
  <c r="Y19787" i="2"/>
  <c r="Y19788" i="2"/>
  <c r="Y19789" i="2"/>
  <c r="Y19790" i="2"/>
  <c r="Y19791" i="2"/>
  <c r="Y19792" i="2"/>
  <c r="Y19793" i="2"/>
  <c r="Y19794" i="2"/>
  <c r="Y19795" i="2"/>
  <c r="Y19796" i="2"/>
  <c r="Y19797" i="2"/>
  <c r="Y19798" i="2"/>
  <c r="Y19799" i="2"/>
  <c r="Y19800" i="2"/>
  <c r="Y19801" i="2"/>
  <c r="Y19802" i="2"/>
  <c r="Y19803" i="2"/>
  <c r="Y19804" i="2"/>
  <c r="Y19805" i="2"/>
  <c r="Y19806" i="2"/>
  <c r="Y19807" i="2"/>
  <c r="Y19808" i="2"/>
  <c r="Y19809" i="2"/>
  <c r="Y19810" i="2"/>
  <c r="Y19811" i="2"/>
  <c r="Y19812" i="2"/>
  <c r="Y19813" i="2"/>
  <c r="Y19814" i="2"/>
  <c r="Y19815" i="2"/>
  <c r="Y19816" i="2"/>
  <c r="Y19817" i="2"/>
  <c r="Y19818" i="2"/>
  <c r="Y19819" i="2"/>
  <c r="Y19820" i="2"/>
  <c r="Y19821" i="2"/>
  <c r="Y19822" i="2"/>
  <c r="Y19823" i="2"/>
  <c r="Y19824" i="2"/>
  <c r="Y19825" i="2"/>
  <c r="Y19826" i="2"/>
  <c r="Y19827" i="2"/>
  <c r="Y19828" i="2"/>
  <c r="Y19829" i="2"/>
  <c r="Y19830" i="2"/>
  <c r="Y19831" i="2"/>
  <c r="Y19832" i="2"/>
  <c r="Y19833" i="2"/>
  <c r="Y19834" i="2"/>
  <c r="Y19835" i="2"/>
  <c r="Y19836" i="2"/>
  <c r="Y19837" i="2"/>
  <c r="Y19838" i="2"/>
  <c r="Y19839" i="2"/>
  <c r="Y19840" i="2"/>
  <c r="Y19841" i="2"/>
  <c r="Y19842" i="2"/>
  <c r="Y19843" i="2"/>
  <c r="Y19844" i="2"/>
  <c r="Y19845" i="2"/>
  <c r="Y19846" i="2"/>
  <c r="Y19847" i="2"/>
  <c r="Y19848" i="2"/>
  <c r="Y19849" i="2"/>
  <c r="Y19850" i="2"/>
  <c r="Y19851" i="2"/>
  <c r="Y19852" i="2"/>
  <c r="Y19853" i="2"/>
  <c r="Y19854" i="2"/>
  <c r="Y19855" i="2"/>
  <c r="Y19856" i="2"/>
  <c r="Y19857" i="2"/>
  <c r="Y19858" i="2"/>
  <c r="Y19859" i="2"/>
  <c r="Y19860" i="2"/>
  <c r="Y19861" i="2"/>
  <c r="Y19862" i="2"/>
  <c r="Y19863" i="2"/>
  <c r="Y19864" i="2"/>
  <c r="Y19865" i="2"/>
  <c r="Y19866" i="2"/>
  <c r="Y19867" i="2"/>
  <c r="Y19868" i="2"/>
  <c r="Y19869" i="2"/>
  <c r="Y19870" i="2"/>
  <c r="Y19871" i="2"/>
  <c r="Y19872" i="2"/>
  <c r="Y19873" i="2"/>
  <c r="Y19874" i="2"/>
  <c r="Y19875" i="2"/>
  <c r="Y19876" i="2"/>
  <c r="Y19877" i="2"/>
  <c r="Y19878" i="2"/>
  <c r="Y19879" i="2"/>
  <c r="Y19880" i="2"/>
  <c r="Y19881" i="2"/>
  <c r="Y19882" i="2"/>
  <c r="Y19883" i="2"/>
  <c r="Y19884" i="2"/>
  <c r="Y19885" i="2"/>
  <c r="Y19886" i="2"/>
  <c r="Y19887" i="2"/>
  <c r="Y19888" i="2"/>
  <c r="Y19889" i="2"/>
  <c r="Y19890" i="2"/>
  <c r="Y19891" i="2"/>
  <c r="Y19892" i="2"/>
  <c r="Y19893" i="2"/>
  <c r="Y19894" i="2"/>
  <c r="Y19895" i="2"/>
  <c r="Y19896" i="2"/>
  <c r="Y19897" i="2"/>
  <c r="Y19898" i="2"/>
  <c r="Y19899" i="2"/>
  <c r="Y19900" i="2"/>
  <c r="Y19901" i="2"/>
  <c r="Y19902" i="2"/>
  <c r="Y19903" i="2"/>
  <c r="Y19904" i="2"/>
  <c r="Y19905" i="2"/>
  <c r="Y19906" i="2"/>
  <c r="Y19907" i="2"/>
  <c r="Y19908" i="2"/>
  <c r="Y19909" i="2"/>
  <c r="Y19910" i="2"/>
  <c r="Y19911" i="2"/>
  <c r="Y19912" i="2"/>
  <c r="Y19913" i="2"/>
  <c r="Y19914" i="2"/>
  <c r="Y19915" i="2"/>
  <c r="Y19916" i="2"/>
  <c r="Y19917" i="2"/>
  <c r="Y19918" i="2"/>
  <c r="Y19919" i="2"/>
  <c r="Y19920" i="2"/>
  <c r="Y19921" i="2"/>
  <c r="Y19922" i="2"/>
  <c r="Y19923" i="2"/>
  <c r="Y19924" i="2"/>
  <c r="Y19925" i="2"/>
  <c r="Y19926" i="2"/>
  <c r="Y19927" i="2"/>
  <c r="Y19928" i="2"/>
  <c r="Y19929" i="2"/>
  <c r="Y19930" i="2"/>
  <c r="Y19931" i="2"/>
  <c r="Y19932" i="2"/>
  <c r="Y19933" i="2"/>
  <c r="Y19934" i="2"/>
  <c r="Y19935" i="2"/>
  <c r="Y19936" i="2"/>
  <c r="Y19937" i="2"/>
  <c r="Y19938" i="2"/>
  <c r="Y19939" i="2"/>
  <c r="Y19940" i="2"/>
  <c r="Y19941" i="2"/>
  <c r="Y19942" i="2"/>
  <c r="Y19943" i="2"/>
  <c r="Y19944" i="2"/>
  <c r="Y19945" i="2"/>
  <c r="Y19946" i="2"/>
  <c r="Y19947" i="2"/>
  <c r="Y19948" i="2"/>
  <c r="Y19949" i="2"/>
  <c r="Y19950" i="2"/>
  <c r="Y19951" i="2"/>
  <c r="Y19952" i="2"/>
  <c r="Y19953" i="2"/>
  <c r="Y19954" i="2"/>
  <c r="Y19955" i="2"/>
  <c r="Y19956" i="2"/>
  <c r="Y19957" i="2"/>
  <c r="Y19958" i="2"/>
  <c r="Y19959" i="2"/>
  <c r="Y19960" i="2"/>
  <c r="Y19961" i="2"/>
  <c r="Y19962" i="2"/>
  <c r="Y19963" i="2"/>
  <c r="Y19964" i="2"/>
  <c r="Y19965" i="2"/>
  <c r="Y19966" i="2"/>
  <c r="Y19967" i="2"/>
  <c r="Y19968" i="2"/>
  <c r="Y19969" i="2"/>
  <c r="Y19970" i="2"/>
  <c r="Y19971" i="2"/>
  <c r="Y19972" i="2"/>
  <c r="Y19973" i="2"/>
  <c r="Y19974" i="2"/>
  <c r="Y19975" i="2"/>
  <c r="Y19976" i="2"/>
  <c r="Y19977" i="2"/>
  <c r="Y19978" i="2"/>
  <c r="Y19979" i="2"/>
  <c r="Y19980" i="2"/>
  <c r="Y19981" i="2"/>
  <c r="Y19982" i="2"/>
  <c r="Y19983" i="2"/>
  <c r="Y19984" i="2"/>
  <c r="Y19985" i="2"/>
  <c r="Y19986" i="2"/>
  <c r="Y19987" i="2"/>
  <c r="Y19988" i="2"/>
  <c r="Y19989" i="2"/>
  <c r="Y19990" i="2"/>
  <c r="Y19991" i="2"/>
  <c r="Y19992" i="2"/>
  <c r="Y19993" i="2"/>
  <c r="Y19994" i="2"/>
  <c r="Y19995" i="2"/>
  <c r="Y19996" i="2"/>
  <c r="Y19997" i="2"/>
  <c r="Y19998" i="2"/>
  <c r="Y19999" i="2"/>
  <c r="Y20000" i="2"/>
  <c r="Y20001" i="2"/>
  <c r="Y20002" i="2"/>
  <c r="Y20003" i="2"/>
  <c r="Y20004" i="2"/>
  <c r="Y20005" i="2"/>
  <c r="Y20006" i="2"/>
  <c r="Y20007" i="2"/>
  <c r="Y20008" i="2"/>
  <c r="Y20009" i="2"/>
  <c r="Y20010" i="2"/>
  <c r="Y20011" i="2"/>
  <c r="Y20012" i="2"/>
  <c r="Y20013" i="2"/>
  <c r="Y20014" i="2"/>
  <c r="Y20015" i="2"/>
  <c r="Y20016" i="2"/>
  <c r="Y20017" i="2"/>
  <c r="Y20018" i="2"/>
  <c r="Y20019" i="2"/>
  <c r="Y20020" i="2"/>
  <c r="Y20021" i="2"/>
  <c r="Y20022" i="2"/>
  <c r="Y20023" i="2"/>
  <c r="Y20024" i="2"/>
  <c r="Y20025" i="2"/>
  <c r="Y20026" i="2"/>
  <c r="Y20027" i="2"/>
  <c r="Y20028" i="2"/>
  <c r="Y20029" i="2"/>
  <c r="Y20030" i="2"/>
  <c r="Y20031" i="2"/>
  <c r="Y20032" i="2"/>
  <c r="Y20033" i="2"/>
  <c r="Y20034" i="2"/>
  <c r="Y20035" i="2"/>
  <c r="Y20036" i="2"/>
  <c r="Y20037" i="2"/>
  <c r="Y20038" i="2"/>
  <c r="Y20039" i="2"/>
  <c r="Y20040" i="2"/>
  <c r="Y20041" i="2"/>
  <c r="Y20042" i="2"/>
  <c r="Y20043" i="2"/>
  <c r="Y20044" i="2"/>
  <c r="Y20045" i="2"/>
  <c r="Y20046" i="2"/>
  <c r="Y20047" i="2"/>
  <c r="Y20048" i="2"/>
  <c r="Y20049" i="2"/>
  <c r="Y20050" i="2"/>
  <c r="Y20051" i="2"/>
  <c r="Y20052" i="2"/>
  <c r="Y20053" i="2"/>
  <c r="Y20054" i="2"/>
  <c r="Y20055" i="2"/>
  <c r="Y20056" i="2"/>
  <c r="Y20057" i="2"/>
  <c r="Y20058" i="2"/>
  <c r="Y20059" i="2"/>
  <c r="Y20060" i="2"/>
  <c r="Y20061" i="2"/>
  <c r="Y20062" i="2"/>
  <c r="Y20063" i="2"/>
  <c r="Y20064" i="2"/>
  <c r="Y20065" i="2"/>
  <c r="Y20066" i="2"/>
  <c r="Y20067" i="2"/>
  <c r="Y20068" i="2"/>
  <c r="Y20069" i="2"/>
  <c r="Y20070" i="2"/>
  <c r="Y20071" i="2"/>
  <c r="Y20072" i="2"/>
  <c r="Y20073" i="2"/>
  <c r="Y20074" i="2"/>
  <c r="Y20075" i="2"/>
  <c r="Y20076" i="2"/>
  <c r="Y20077" i="2"/>
  <c r="Y20078" i="2"/>
  <c r="Y20079" i="2"/>
  <c r="Y20080" i="2"/>
  <c r="Y20081" i="2"/>
  <c r="Y20082" i="2"/>
  <c r="Y20083" i="2"/>
  <c r="Y20084" i="2"/>
  <c r="Y20085" i="2"/>
  <c r="Y20086" i="2"/>
  <c r="Y20087" i="2"/>
  <c r="Y20088" i="2"/>
  <c r="Y20089" i="2"/>
  <c r="Y20090" i="2"/>
  <c r="Y20091" i="2"/>
  <c r="Y20092" i="2"/>
  <c r="Y20093" i="2"/>
  <c r="Y20094" i="2"/>
  <c r="Y20095" i="2"/>
  <c r="Y20096" i="2"/>
  <c r="Y20097" i="2"/>
  <c r="Y20098" i="2"/>
  <c r="Y20099" i="2"/>
  <c r="Y20100" i="2"/>
  <c r="Y20101" i="2"/>
  <c r="Y20102" i="2"/>
  <c r="Y20103" i="2"/>
  <c r="Y20104" i="2"/>
  <c r="Y20105" i="2"/>
  <c r="Y20106" i="2"/>
  <c r="Y20107" i="2"/>
  <c r="Y20108" i="2"/>
  <c r="Y20109" i="2"/>
  <c r="Y20110" i="2"/>
  <c r="Y20111" i="2"/>
  <c r="Y20112" i="2"/>
  <c r="Y20113" i="2"/>
  <c r="Y20114" i="2"/>
  <c r="Y20115" i="2"/>
  <c r="Y20116" i="2"/>
  <c r="Y20117" i="2"/>
  <c r="Y20118" i="2"/>
  <c r="Y20119" i="2"/>
  <c r="Y20120" i="2"/>
  <c r="Y20121" i="2"/>
  <c r="Y20122" i="2"/>
  <c r="Y20123" i="2"/>
  <c r="Y20124" i="2"/>
  <c r="Y20125" i="2"/>
  <c r="Y20126" i="2"/>
  <c r="Y20127" i="2"/>
  <c r="Y20128" i="2"/>
  <c r="Y20129" i="2"/>
  <c r="Y20130" i="2"/>
  <c r="Y20131" i="2"/>
  <c r="Y20132" i="2"/>
  <c r="Y20133" i="2"/>
  <c r="Y20134" i="2"/>
  <c r="Y20135" i="2"/>
  <c r="Y20136" i="2"/>
  <c r="Y20137" i="2"/>
  <c r="Y20138" i="2"/>
  <c r="Y20139" i="2"/>
  <c r="Y20140" i="2"/>
  <c r="Y20141" i="2"/>
  <c r="Y20142" i="2"/>
  <c r="Y20143" i="2"/>
  <c r="Y20144" i="2"/>
  <c r="Y20145" i="2"/>
  <c r="Y20146" i="2"/>
  <c r="Y20147" i="2"/>
  <c r="Y20148" i="2"/>
  <c r="Y20149" i="2"/>
  <c r="Y20150" i="2"/>
  <c r="Y20151" i="2"/>
  <c r="Y20152" i="2"/>
  <c r="Y20153" i="2"/>
  <c r="Y20154" i="2"/>
  <c r="Y20155" i="2"/>
  <c r="Y20156" i="2"/>
  <c r="Y20157" i="2"/>
  <c r="Y20158" i="2"/>
  <c r="Y20159" i="2"/>
  <c r="Y20160" i="2"/>
  <c r="Y20161" i="2"/>
  <c r="Y20162" i="2"/>
  <c r="Y20163" i="2"/>
  <c r="Y20164" i="2"/>
  <c r="Y20165" i="2"/>
  <c r="Y20166" i="2"/>
  <c r="Y20167" i="2"/>
  <c r="Y20168" i="2"/>
  <c r="Y20169" i="2"/>
  <c r="Y20170" i="2"/>
  <c r="Y20171" i="2"/>
  <c r="Y20172" i="2"/>
  <c r="Y20173" i="2"/>
  <c r="Y20174" i="2"/>
  <c r="Y20175" i="2"/>
  <c r="Y20176" i="2"/>
  <c r="Y20177" i="2"/>
  <c r="Y20178" i="2"/>
  <c r="Y20179" i="2"/>
  <c r="Y20180" i="2"/>
  <c r="Y20181" i="2"/>
  <c r="Y20182" i="2"/>
  <c r="Y20183" i="2"/>
  <c r="Y20184" i="2"/>
  <c r="Y20185" i="2"/>
  <c r="Y20186" i="2"/>
  <c r="Y20187" i="2"/>
  <c r="Y20188" i="2"/>
  <c r="Y20189" i="2"/>
  <c r="Y20190" i="2"/>
  <c r="Y20191" i="2"/>
  <c r="Y20192" i="2"/>
  <c r="Y20193" i="2"/>
  <c r="Y20194" i="2"/>
  <c r="Y20195" i="2"/>
  <c r="Y20196" i="2"/>
  <c r="Y20197" i="2"/>
  <c r="Y20198" i="2"/>
  <c r="Y20199" i="2"/>
  <c r="Y20200" i="2"/>
  <c r="Y20201" i="2"/>
  <c r="Y20202" i="2"/>
  <c r="Y20203" i="2"/>
  <c r="Y20204" i="2"/>
  <c r="Y20205" i="2"/>
  <c r="Y20206" i="2"/>
  <c r="Y20207" i="2"/>
  <c r="Y20208" i="2"/>
  <c r="Y20209" i="2"/>
  <c r="Y20210" i="2"/>
  <c r="Y20211" i="2"/>
  <c r="Y20212" i="2"/>
  <c r="Y20213" i="2"/>
  <c r="Y20214" i="2"/>
  <c r="Y20215" i="2"/>
  <c r="Y20216" i="2"/>
  <c r="Y20217" i="2"/>
  <c r="Y20218" i="2"/>
  <c r="Y20219" i="2"/>
  <c r="Y20220" i="2"/>
  <c r="Y20221" i="2"/>
  <c r="Y20222" i="2"/>
  <c r="Y20223" i="2"/>
  <c r="Y20224" i="2"/>
  <c r="Y20225" i="2"/>
  <c r="Y20226" i="2"/>
  <c r="Y20227" i="2"/>
  <c r="Y20228" i="2"/>
  <c r="Y20229" i="2"/>
  <c r="Y20230" i="2"/>
  <c r="Y20231" i="2"/>
  <c r="Y20232" i="2"/>
  <c r="Y20233" i="2"/>
  <c r="Y20234" i="2"/>
  <c r="Y20235" i="2"/>
  <c r="Y20236" i="2"/>
  <c r="Y20237" i="2"/>
  <c r="Y20238" i="2"/>
  <c r="Y20239" i="2"/>
  <c r="Y20240" i="2"/>
  <c r="Y20241" i="2"/>
  <c r="Y20242" i="2"/>
  <c r="Y20243" i="2"/>
  <c r="Y20244" i="2"/>
  <c r="Y20245" i="2"/>
  <c r="Y20246" i="2"/>
  <c r="Y20247" i="2"/>
  <c r="Y20248" i="2"/>
  <c r="Y20249" i="2"/>
  <c r="Y20250" i="2"/>
  <c r="Y20251" i="2"/>
  <c r="Y20252" i="2"/>
  <c r="Y20253" i="2"/>
  <c r="Y20254" i="2"/>
  <c r="Y20255" i="2"/>
  <c r="Y20256" i="2"/>
  <c r="Y20257" i="2"/>
  <c r="Y20258" i="2"/>
  <c r="Y20259" i="2"/>
  <c r="Y20260" i="2"/>
  <c r="Y20261" i="2"/>
  <c r="Y20262" i="2"/>
  <c r="Y20263" i="2"/>
  <c r="Y20264" i="2"/>
  <c r="Y20265" i="2"/>
  <c r="Y20266" i="2"/>
  <c r="Y20267" i="2"/>
  <c r="Y20268" i="2"/>
  <c r="Y20269" i="2"/>
  <c r="Y20270" i="2"/>
  <c r="Y20271" i="2"/>
  <c r="Y20272" i="2"/>
  <c r="Y20273" i="2"/>
  <c r="Y20274" i="2"/>
  <c r="Y20275" i="2"/>
  <c r="Y20276" i="2"/>
  <c r="Y20277" i="2"/>
  <c r="Y20278" i="2"/>
  <c r="Y20279" i="2"/>
  <c r="Y20280" i="2"/>
  <c r="Y20281" i="2"/>
  <c r="Y20282" i="2"/>
  <c r="Y20283" i="2"/>
  <c r="Y20284" i="2"/>
  <c r="Y20285" i="2"/>
  <c r="Y20286" i="2"/>
  <c r="Y20287" i="2"/>
  <c r="Y20288" i="2"/>
  <c r="Y20289" i="2"/>
  <c r="Y20290" i="2"/>
  <c r="Y20291" i="2"/>
  <c r="Y20292" i="2"/>
  <c r="Y20293" i="2"/>
  <c r="Y20294" i="2"/>
  <c r="Y20295" i="2"/>
  <c r="Y20296" i="2"/>
  <c r="Y20297" i="2"/>
  <c r="Y20298" i="2"/>
  <c r="Y20299" i="2"/>
  <c r="Y20300" i="2"/>
  <c r="Y20301" i="2"/>
  <c r="Y20302" i="2"/>
  <c r="Y20303" i="2"/>
  <c r="Y20304" i="2"/>
  <c r="Y20305" i="2"/>
  <c r="Y20306" i="2"/>
  <c r="Y20307" i="2"/>
  <c r="Y20308" i="2"/>
  <c r="Y20309" i="2"/>
  <c r="Y20310" i="2"/>
  <c r="Y20311" i="2"/>
  <c r="Y20312" i="2"/>
  <c r="Y20313" i="2"/>
  <c r="Y20314" i="2"/>
  <c r="Y20315" i="2"/>
  <c r="Y20316" i="2"/>
  <c r="Y20317" i="2"/>
  <c r="Y20318" i="2"/>
  <c r="Y20319" i="2"/>
  <c r="Y20320" i="2"/>
  <c r="Y20321" i="2"/>
  <c r="Y20322" i="2"/>
  <c r="Y20323" i="2"/>
  <c r="Y20324" i="2"/>
  <c r="Y20325" i="2"/>
  <c r="Y20326" i="2"/>
  <c r="Y20327" i="2"/>
  <c r="Y20328" i="2"/>
  <c r="Y20329" i="2"/>
  <c r="Y20330" i="2"/>
  <c r="Y20331" i="2"/>
  <c r="Y20332" i="2"/>
  <c r="Y20333" i="2"/>
  <c r="Y20334" i="2"/>
  <c r="Y20335" i="2"/>
  <c r="Y20336" i="2"/>
  <c r="Y20337" i="2"/>
  <c r="Y20338" i="2"/>
  <c r="Y20339" i="2"/>
  <c r="Y20340" i="2"/>
  <c r="Y20341" i="2"/>
  <c r="Y20342" i="2"/>
  <c r="Y20343" i="2"/>
  <c r="Y20344" i="2"/>
  <c r="Y20345" i="2"/>
  <c r="Y20346" i="2"/>
  <c r="Y20347" i="2"/>
  <c r="Y20348" i="2"/>
  <c r="Y20349" i="2"/>
  <c r="Y20350" i="2"/>
  <c r="Y20351" i="2"/>
  <c r="Y20352" i="2"/>
  <c r="Y20353" i="2"/>
  <c r="Y20354" i="2"/>
  <c r="Y20355" i="2"/>
  <c r="Y20356" i="2"/>
  <c r="Y20357" i="2"/>
  <c r="Y20358" i="2"/>
  <c r="Y20359" i="2"/>
  <c r="Y20360" i="2"/>
  <c r="Y20361" i="2"/>
  <c r="Y20362" i="2"/>
  <c r="Y20363" i="2"/>
  <c r="Y20364" i="2"/>
  <c r="Y20365" i="2"/>
  <c r="Y20366" i="2"/>
  <c r="Y20367" i="2"/>
  <c r="Y20368" i="2"/>
  <c r="Y20369" i="2"/>
  <c r="Y20370" i="2"/>
  <c r="Y20371" i="2"/>
  <c r="Y20372" i="2"/>
  <c r="Y20373" i="2"/>
  <c r="Y20374" i="2"/>
  <c r="Y20375" i="2"/>
  <c r="Y20376" i="2"/>
  <c r="Y20377" i="2"/>
  <c r="Y20378" i="2"/>
  <c r="Y20379" i="2"/>
  <c r="Y20380" i="2"/>
  <c r="Y20381" i="2"/>
  <c r="Y20382" i="2"/>
  <c r="Y20383" i="2"/>
  <c r="Y20384" i="2"/>
  <c r="Y20385" i="2"/>
  <c r="Y20386" i="2"/>
  <c r="Y20387" i="2"/>
  <c r="Y20388" i="2"/>
  <c r="Y20389" i="2"/>
  <c r="Y20390" i="2"/>
  <c r="Y20391" i="2"/>
  <c r="Y20392" i="2"/>
  <c r="Y20393" i="2"/>
  <c r="Y20394" i="2"/>
  <c r="Y20395" i="2"/>
  <c r="Y20396" i="2"/>
  <c r="Y20397" i="2"/>
  <c r="Y20398" i="2"/>
  <c r="Y20399" i="2"/>
  <c r="Y20400" i="2"/>
  <c r="Y20401" i="2"/>
  <c r="Y20402" i="2"/>
  <c r="Y20403" i="2"/>
  <c r="Y20404" i="2"/>
  <c r="Y20405" i="2"/>
  <c r="Y20406" i="2"/>
  <c r="Y20407" i="2"/>
  <c r="Y20408" i="2"/>
  <c r="Y20409" i="2"/>
  <c r="Y20410" i="2"/>
  <c r="Y20411" i="2"/>
  <c r="Y20412" i="2"/>
  <c r="Y20413" i="2"/>
  <c r="Y20414" i="2"/>
  <c r="Y20415" i="2"/>
  <c r="Y20416" i="2"/>
  <c r="Y20417" i="2"/>
  <c r="Y20418" i="2"/>
  <c r="Y20419" i="2"/>
  <c r="Y20420" i="2"/>
  <c r="Y20421" i="2"/>
  <c r="Y20422" i="2"/>
  <c r="Y20423" i="2"/>
  <c r="Y20424" i="2"/>
  <c r="Y20425" i="2"/>
  <c r="Y20426" i="2"/>
  <c r="Y20427" i="2"/>
  <c r="Y20428" i="2"/>
  <c r="Y20429" i="2"/>
  <c r="Y20430" i="2"/>
  <c r="Y20431" i="2"/>
  <c r="Y20432" i="2"/>
  <c r="Y20433" i="2"/>
  <c r="Y20434" i="2"/>
  <c r="Y20435" i="2"/>
  <c r="Y20436" i="2"/>
  <c r="Y20437" i="2"/>
  <c r="Y20438" i="2"/>
  <c r="Y20439" i="2"/>
  <c r="Y20440" i="2"/>
  <c r="Y20441" i="2"/>
  <c r="Y20442" i="2"/>
  <c r="Y20443" i="2"/>
  <c r="Y20444" i="2"/>
  <c r="Y20445" i="2"/>
  <c r="Y20446" i="2"/>
  <c r="Y20447" i="2"/>
  <c r="Y20448" i="2"/>
  <c r="Y20449" i="2"/>
  <c r="Y20450" i="2"/>
  <c r="Y20451" i="2"/>
  <c r="Y20452" i="2"/>
  <c r="Y20453" i="2"/>
  <c r="Y20454" i="2"/>
  <c r="Y20455" i="2"/>
  <c r="Y20456" i="2"/>
  <c r="Y20457" i="2"/>
  <c r="Y20458" i="2"/>
  <c r="Y20459" i="2"/>
  <c r="Y20460" i="2"/>
  <c r="Y20461" i="2"/>
  <c r="Y20462" i="2"/>
  <c r="Y20463" i="2"/>
  <c r="Y20464" i="2"/>
  <c r="Y20465" i="2"/>
  <c r="Y20466" i="2"/>
  <c r="Y20467" i="2"/>
  <c r="Y20468" i="2"/>
  <c r="Y20469" i="2"/>
  <c r="Y20470" i="2"/>
  <c r="Y20471" i="2"/>
  <c r="Y20472" i="2"/>
  <c r="Y20473" i="2"/>
  <c r="Y20474" i="2"/>
  <c r="Y20475" i="2"/>
  <c r="Y20476" i="2"/>
  <c r="Y20477" i="2"/>
  <c r="Y20478" i="2"/>
  <c r="Y20479" i="2"/>
  <c r="Y20480" i="2"/>
  <c r="Y20481" i="2"/>
  <c r="Y20482" i="2"/>
  <c r="Y20483" i="2"/>
  <c r="Y20484" i="2"/>
  <c r="Y20485" i="2"/>
  <c r="Y20486" i="2"/>
  <c r="Y20487" i="2"/>
  <c r="Y20488" i="2"/>
  <c r="Y20489" i="2"/>
  <c r="Y20490" i="2"/>
  <c r="Y20491" i="2"/>
  <c r="Y20492" i="2"/>
  <c r="Y20493" i="2"/>
  <c r="Y20494" i="2"/>
  <c r="Y20495" i="2"/>
  <c r="Y20496" i="2"/>
  <c r="Y20497" i="2"/>
  <c r="Y20498" i="2"/>
  <c r="Y20499" i="2"/>
  <c r="Y20500" i="2"/>
  <c r="Y20501" i="2"/>
  <c r="Y20502" i="2"/>
  <c r="Y20503" i="2"/>
  <c r="Y20504" i="2"/>
  <c r="Y20505" i="2"/>
  <c r="Y20506" i="2"/>
  <c r="Y20507" i="2"/>
  <c r="Y20508" i="2"/>
  <c r="Y20509" i="2"/>
  <c r="Y20510" i="2"/>
  <c r="Y20511" i="2"/>
  <c r="Y20512" i="2"/>
  <c r="Y20513" i="2"/>
  <c r="Y20514" i="2"/>
  <c r="Y20515" i="2"/>
  <c r="Y20516" i="2"/>
  <c r="Y20517" i="2"/>
  <c r="Y20518" i="2"/>
  <c r="Y20519" i="2"/>
  <c r="Y20520" i="2"/>
  <c r="Y20521" i="2"/>
  <c r="Y20522" i="2"/>
  <c r="Y20523" i="2"/>
  <c r="Y20524" i="2"/>
  <c r="Y20525" i="2"/>
  <c r="Y20526" i="2"/>
  <c r="Y20527" i="2"/>
  <c r="Y20528" i="2"/>
  <c r="Y20529" i="2"/>
  <c r="Y20530" i="2"/>
  <c r="Y20531" i="2"/>
  <c r="Y20532" i="2"/>
  <c r="Y20533" i="2"/>
  <c r="Y20534" i="2"/>
  <c r="Y20535" i="2"/>
  <c r="Y20536" i="2"/>
  <c r="Y20537" i="2"/>
  <c r="Y20538" i="2"/>
  <c r="Y20539" i="2"/>
  <c r="Y20540" i="2"/>
  <c r="Y20541" i="2"/>
  <c r="Y20542" i="2"/>
  <c r="Y20543" i="2"/>
  <c r="Y20544" i="2"/>
  <c r="Y20545" i="2"/>
  <c r="Y20546" i="2"/>
  <c r="Y20547" i="2"/>
  <c r="Y20548" i="2"/>
  <c r="Y20549" i="2"/>
  <c r="Y20550" i="2"/>
  <c r="Y20551" i="2"/>
  <c r="Y20552" i="2"/>
  <c r="Y20553" i="2"/>
  <c r="Y20554" i="2"/>
  <c r="Y20555" i="2"/>
  <c r="Y20556" i="2"/>
  <c r="Y20557" i="2"/>
  <c r="Y20558" i="2"/>
  <c r="Y20559" i="2"/>
  <c r="Y20560" i="2"/>
  <c r="Y20561" i="2"/>
  <c r="Y20562" i="2"/>
  <c r="Y20563" i="2"/>
  <c r="Y20564" i="2"/>
  <c r="Y20565" i="2"/>
  <c r="Y20566" i="2"/>
  <c r="Y20567" i="2"/>
  <c r="Y20568" i="2"/>
  <c r="Y20569" i="2"/>
  <c r="Y20570" i="2"/>
  <c r="Y20571" i="2"/>
  <c r="Y20572" i="2"/>
  <c r="Y20573" i="2"/>
  <c r="Y20574" i="2"/>
  <c r="Y20575" i="2"/>
  <c r="Y20576" i="2"/>
  <c r="Y20577" i="2"/>
  <c r="Y20578" i="2"/>
  <c r="Y20579" i="2"/>
  <c r="Y20580" i="2"/>
  <c r="Y20581" i="2"/>
  <c r="Y20582" i="2"/>
  <c r="Y20583" i="2"/>
  <c r="Y20584" i="2"/>
  <c r="Y20585" i="2"/>
  <c r="Y20586" i="2"/>
  <c r="Y20587" i="2"/>
  <c r="Y20588" i="2"/>
  <c r="Y20589" i="2"/>
  <c r="Y20590" i="2"/>
  <c r="Y20591" i="2"/>
  <c r="Y20592" i="2"/>
  <c r="Y20593" i="2"/>
  <c r="Y20594" i="2"/>
  <c r="Y20595" i="2"/>
  <c r="Y20596" i="2"/>
  <c r="Y20597" i="2"/>
  <c r="Y20598" i="2"/>
  <c r="Y20599" i="2"/>
  <c r="Y20600" i="2"/>
  <c r="Y20601" i="2"/>
  <c r="Y20602" i="2"/>
  <c r="Y20603" i="2"/>
  <c r="Y20604" i="2"/>
  <c r="Y20605" i="2"/>
  <c r="Y20606" i="2"/>
  <c r="Y20607" i="2"/>
  <c r="Y20608" i="2"/>
  <c r="Y20609" i="2"/>
  <c r="Y20610" i="2"/>
  <c r="Y20611" i="2"/>
  <c r="Y20612" i="2"/>
  <c r="Y20613" i="2"/>
  <c r="Y20614" i="2"/>
  <c r="Y20615" i="2"/>
  <c r="Y20616" i="2"/>
  <c r="Y20617" i="2"/>
  <c r="Y20618" i="2"/>
  <c r="Y20619" i="2"/>
  <c r="Y20620" i="2"/>
  <c r="Y20621" i="2"/>
  <c r="Y20622" i="2"/>
  <c r="Y20623" i="2"/>
  <c r="Y20624" i="2"/>
  <c r="Y20625" i="2"/>
  <c r="Y20626" i="2"/>
  <c r="Y20627" i="2"/>
  <c r="Y20628" i="2"/>
  <c r="Y20629" i="2"/>
  <c r="Y20630" i="2"/>
  <c r="Y20631" i="2"/>
  <c r="Y20632" i="2"/>
  <c r="Y20633" i="2"/>
  <c r="Y20634" i="2"/>
  <c r="Y20635" i="2"/>
  <c r="Y20636" i="2"/>
  <c r="Y20637" i="2"/>
  <c r="Y20638" i="2"/>
  <c r="Y20639" i="2"/>
  <c r="Y20640" i="2"/>
  <c r="Y20641" i="2"/>
  <c r="Y20642" i="2"/>
  <c r="Y20643" i="2"/>
  <c r="Y20644" i="2"/>
  <c r="Y20645" i="2"/>
  <c r="Y20646" i="2"/>
  <c r="Y20647" i="2"/>
  <c r="Y20648" i="2"/>
  <c r="Y20649" i="2"/>
  <c r="Y20650" i="2"/>
  <c r="Y20651" i="2"/>
  <c r="Y20652" i="2"/>
  <c r="Y20653" i="2"/>
  <c r="Y20654" i="2"/>
  <c r="Y20655" i="2"/>
  <c r="Y20656" i="2"/>
  <c r="Y20657" i="2"/>
  <c r="Y20658" i="2"/>
  <c r="Y20659" i="2"/>
  <c r="Y20660" i="2"/>
  <c r="Y20661" i="2"/>
  <c r="Y20662" i="2"/>
  <c r="Y20663" i="2"/>
  <c r="Y20664" i="2"/>
  <c r="Y20665" i="2"/>
  <c r="Y20666" i="2"/>
  <c r="Y20667" i="2"/>
  <c r="Y20668" i="2"/>
  <c r="Y20669" i="2"/>
  <c r="Y20670" i="2"/>
  <c r="Y20671" i="2"/>
  <c r="Y20672" i="2"/>
  <c r="Y20673" i="2"/>
  <c r="Y20674" i="2"/>
  <c r="Y20675" i="2"/>
  <c r="Y20676" i="2"/>
  <c r="Y20677" i="2"/>
  <c r="Y20678" i="2"/>
  <c r="Y20679" i="2"/>
  <c r="Y20680" i="2"/>
  <c r="Y20681" i="2"/>
  <c r="Y20682" i="2"/>
  <c r="Y20683" i="2"/>
  <c r="Y20684" i="2"/>
  <c r="Y20685" i="2"/>
  <c r="Y20686" i="2"/>
  <c r="Y20687" i="2"/>
  <c r="Y20688" i="2"/>
  <c r="Y20689" i="2"/>
  <c r="Y20690" i="2"/>
  <c r="Y20691" i="2"/>
  <c r="Y20692" i="2"/>
  <c r="Y20693" i="2"/>
  <c r="Y20694" i="2"/>
  <c r="Y20695" i="2"/>
  <c r="Y20696" i="2"/>
  <c r="Y20697" i="2"/>
  <c r="Y20698" i="2"/>
  <c r="Y20699" i="2"/>
  <c r="Y20700" i="2"/>
  <c r="Y20701" i="2"/>
  <c r="Y20702" i="2"/>
  <c r="Y20703" i="2"/>
  <c r="Y20704" i="2"/>
  <c r="Y20705" i="2"/>
  <c r="Y20706" i="2"/>
  <c r="Y20707" i="2"/>
  <c r="Y20708" i="2"/>
  <c r="Y20709" i="2"/>
  <c r="Y20710" i="2"/>
  <c r="Y20711" i="2"/>
  <c r="Y20712" i="2"/>
  <c r="Y20713" i="2"/>
  <c r="Y20714" i="2"/>
  <c r="Y20715" i="2"/>
  <c r="Y20716" i="2"/>
  <c r="Y20717" i="2"/>
  <c r="Y20718" i="2"/>
  <c r="Y20719" i="2"/>
  <c r="Y20720" i="2"/>
  <c r="Y20721" i="2"/>
  <c r="Y20722" i="2"/>
  <c r="Y20723" i="2"/>
  <c r="Y20724" i="2"/>
  <c r="Y20725" i="2"/>
  <c r="Y20726" i="2"/>
  <c r="Y20727" i="2"/>
  <c r="Y20728" i="2"/>
  <c r="Y20729" i="2"/>
  <c r="Y20730" i="2"/>
  <c r="Y20731" i="2"/>
  <c r="Y20732" i="2"/>
  <c r="Y20733" i="2"/>
  <c r="Y20734" i="2"/>
  <c r="Y20735" i="2"/>
  <c r="Y20736" i="2"/>
  <c r="Y20737" i="2"/>
  <c r="Y20738" i="2"/>
  <c r="Y20739" i="2"/>
  <c r="Y20740" i="2"/>
  <c r="Y20741" i="2"/>
  <c r="Y20742" i="2"/>
  <c r="Y20743" i="2"/>
  <c r="Y20744" i="2"/>
  <c r="Y20745" i="2"/>
  <c r="Y20746" i="2"/>
  <c r="Y20747" i="2"/>
  <c r="Y20748" i="2"/>
  <c r="Y20749" i="2"/>
  <c r="Y20750" i="2"/>
  <c r="Y20751" i="2"/>
  <c r="Y20752" i="2"/>
  <c r="Y20753" i="2"/>
  <c r="Y20754" i="2"/>
  <c r="Y20755" i="2"/>
  <c r="Y20756" i="2"/>
  <c r="Y20757" i="2"/>
  <c r="Y20758" i="2"/>
  <c r="Y20759" i="2"/>
  <c r="Y20760" i="2"/>
  <c r="Y20761" i="2"/>
  <c r="Y20762" i="2"/>
  <c r="Y20763" i="2"/>
  <c r="Y20764" i="2"/>
  <c r="Y20765" i="2"/>
  <c r="Y20766" i="2"/>
  <c r="Y20767" i="2"/>
  <c r="Y20768" i="2"/>
  <c r="Y20769" i="2"/>
  <c r="Y20770" i="2"/>
  <c r="Y20771" i="2"/>
  <c r="Y20772" i="2"/>
  <c r="Y20773" i="2"/>
  <c r="Y20774" i="2"/>
  <c r="Y20775" i="2"/>
  <c r="Y20776" i="2"/>
  <c r="Y20777" i="2"/>
  <c r="Y20778" i="2"/>
  <c r="Y20779" i="2"/>
  <c r="Y20780" i="2"/>
  <c r="Y20781" i="2"/>
  <c r="Y20782" i="2"/>
  <c r="Y20783" i="2"/>
  <c r="Y20784" i="2"/>
  <c r="Y20785" i="2"/>
  <c r="Y20786" i="2"/>
  <c r="Y20787" i="2"/>
  <c r="Y20788" i="2"/>
  <c r="Y20789" i="2"/>
  <c r="Y20790" i="2"/>
  <c r="Y20791" i="2"/>
  <c r="Y20792" i="2"/>
  <c r="Y20793" i="2"/>
  <c r="Y20794" i="2"/>
  <c r="Y20795" i="2"/>
  <c r="Y20796" i="2"/>
  <c r="Y20797" i="2"/>
  <c r="Y20798" i="2"/>
  <c r="Y20799" i="2"/>
  <c r="Y20800" i="2"/>
  <c r="Y20801" i="2"/>
  <c r="Y20802" i="2"/>
  <c r="Y20803" i="2"/>
  <c r="Y20804" i="2"/>
  <c r="Y20805" i="2"/>
  <c r="Y20806" i="2"/>
  <c r="Y20807" i="2"/>
  <c r="Y20808" i="2"/>
  <c r="Y20809" i="2"/>
  <c r="Y20810" i="2"/>
  <c r="Y20811" i="2"/>
  <c r="Y20812" i="2"/>
  <c r="Y20813" i="2"/>
  <c r="Y20814" i="2"/>
  <c r="Y20815" i="2"/>
  <c r="Y20816" i="2"/>
  <c r="Y20817" i="2"/>
  <c r="Y20818" i="2"/>
  <c r="Y20819" i="2"/>
  <c r="Y20820" i="2"/>
  <c r="Y20821" i="2"/>
  <c r="Y20822" i="2"/>
  <c r="Y20823" i="2"/>
  <c r="Y20824" i="2"/>
  <c r="Y20825" i="2"/>
  <c r="Y20826" i="2"/>
  <c r="Y20827" i="2"/>
  <c r="Y20828" i="2"/>
  <c r="Y20829" i="2"/>
  <c r="Y20830" i="2"/>
  <c r="Y20831" i="2"/>
  <c r="Y20832" i="2"/>
  <c r="Y20833" i="2"/>
  <c r="Y20834" i="2"/>
  <c r="Y20835" i="2"/>
  <c r="Y20836" i="2"/>
  <c r="Y20837" i="2"/>
  <c r="Y20838" i="2"/>
  <c r="Y20839" i="2"/>
  <c r="Y20840" i="2"/>
  <c r="Y20841" i="2"/>
  <c r="Y20842" i="2"/>
  <c r="Y20843" i="2"/>
  <c r="Y20844" i="2"/>
  <c r="Y20845" i="2"/>
  <c r="Y20846" i="2"/>
  <c r="Y20847" i="2"/>
  <c r="Y20848" i="2"/>
  <c r="Y20849" i="2"/>
  <c r="Y20850" i="2"/>
  <c r="Y20851" i="2"/>
  <c r="Y20852" i="2"/>
  <c r="Y20853" i="2"/>
  <c r="Y20854" i="2"/>
  <c r="Y20855" i="2"/>
  <c r="Y20856" i="2"/>
  <c r="Y20857" i="2"/>
  <c r="Y20858" i="2"/>
  <c r="Y20859" i="2"/>
  <c r="Y20860" i="2"/>
  <c r="Y20861" i="2"/>
  <c r="Y20862" i="2"/>
  <c r="Y20863" i="2"/>
  <c r="Y20864" i="2"/>
  <c r="Y20865" i="2"/>
  <c r="Y20866" i="2"/>
  <c r="Y20867" i="2"/>
  <c r="Y20868" i="2"/>
  <c r="Y20869" i="2"/>
  <c r="Y20870" i="2"/>
  <c r="Y20871" i="2"/>
  <c r="Y20872" i="2"/>
  <c r="Y20873" i="2"/>
  <c r="Y20874" i="2"/>
  <c r="Y20875" i="2"/>
  <c r="Y20876" i="2"/>
  <c r="Y20877" i="2"/>
  <c r="Y20878" i="2"/>
  <c r="Y20879" i="2"/>
  <c r="Y20880" i="2"/>
  <c r="Y20881" i="2"/>
  <c r="Y20882" i="2"/>
  <c r="Y20883" i="2"/>
  <c r="Y20884" i="2"/>
  <c r="Y20885" i="2"/>
  <c r="Y20886" i="2"/>
  <c r="Y20887" i="2"/>
  <c r="Y20888" i="2"/>
  <c r="Y20889" i="2"/>
  <c r="Y20890" i="2"/>
  <c r="Y20891" i="2"/>
  <c r="Y20892" i="2"/>
  <c r="Y20893" i="2"/>
  <c r="Y20894" i="2"/>
  <c r="Y20895" i="2"/>
  <c r="Y20896" i="2"/>
  <c r="Y20897" i="2"/>
  <c r="Y20898" i="2"/>
  <c r="Y20899" i="2"/>
  <c r="Y20900" i="2"/>
  <c r="Y20901" i="2"/>
  <c r="Y20902" i="2"/>
  <c r="Y20903" i="2"/>
  <c r="Y20904" i="2"/>
  <c r="Y20905" i="2"/>
  <c r="Y20906" i="2"/>
  <c r="Y20907" i="2"/>
  <c r="Y20908" i="2"/>
  <c r="Y20909" i="2"/>
  <c r="Y20910" i="2"/>
  <c r="Y20911" i="2"/>
  <c r="Y20912" i="2"/>
  <c r="Y20913" i="2"/>
  <c r="Y20914" i="2"/>
  <c r="Y20915" i="2"/>
  <c r="Y20916" i="2"/>
  <c r="Y20917" i="2"/>
  <c r="Y20918" i="2"/>
  <c r="Y20919" i="2"/>
  <c r="Y20920" i="2"/>
  <c r="Y20921" i="2"/>
  <c r="Y20922" i="2"/>
  <c r="Y20923" i="2"/>
  <c r="Y20924" i="2"/>
  <c r="Y20925" i="2"/>
  <c r="Y20926" i="2"/>
  <c r="Y20927" i="2"/>
  <c r="Y20928" i="2"/>
  <c r="Y20929" i="2"/>
  <c r="Y20930" i="2"/>
  <c r="Y20931" i="2"/>
  <c r="Y20932" i="2"/>
  <c r="Y20933" i="2"/>
  <c r="Y20934" i="2"/>
  <c r="Y20935" i="2"/>
  <c r="Y20936" i="2"/>
  <c r="Y20937" i="2"/>
  <c r="Y20938" i="2"/>
  <c r="Y20939" i="2"/>
  <c r="Y20940" i="2"/>
  <c r="Y20941" i="2"/>
  <c r="Y20942" i="2"/>
  <c r="Y20943" i="2"/>
  <c r="Y20944" i="2"/>
  <c r="Y20945" i="2"/>
  <c r="Y20946" i="2"/>
  <c r="Y20947" i="2"/>
  <c r="Y20948" i="2"/>
  <c r="Y20949" i="2"/>
  <c r="Y20950" i="2"/>
  <c r="Y20951" i="2"/>
  <c r="Y20952" i="2"/>
  <c r="Y20953" i="2"/>
  <c r="Y20954" i="2"/>
  <c r="Y20955" i="2"/>
  <c r="Y20956" i="2"/>
  <c r="Y20957" i="2"/>
  <c r="Y20958" i="2"/>
  <c r="Y20959" i="2"/>
  <c r="Y20960" i="2"/>
  <c r="Y20961" i="2"/>
  <c r="Y20962" i="2"/>
  <c r="Y20963" i="2"/>
  <c r="Y20964" i="2"/>
  <c r="Y20965" i="2"/>
  <c r="Y20966" i="2"/>
  <c r="Y20967" i="2"/>
  <c r="Y20968" i="2"/>
  <c r="Y20969" i="2"/>
  <c r="Y20970" i="2"/>
  <c r="Y20971" i="2"/>
  <c r="Y20972" i="2"/>
  <c r="Y20973" i="2"/>
  <c r="Y20974" i="2"/>
  <c r="Y20975" i="2"/>
  <c r="Y20976" i="2"/>
  <c r="Y20977" i="2"/>
  <c r="Y20978" i="2"/>
  <c r="Y20979" i="2"/>
  <c r="Y20980" i="2"/>
  <c r="Y20981" i="2"/>
  <c r="Y20982" i="2"/>
  <c r="Y20983" i="2"/>
  <c r="Y20984" i="2"/>
  <c r="Y20985" i="2"/>
  <c r="Y20986" i="2"/>
  <c r="Y20987" i="2"/>
  <c r="Y20988" i="2"/>
  <c r="Y20989" i="2"/>
  <c r="Y20990" i="2"/>
  <c r="Y20991" i="2"/>
  <c r="Y20992" i="2"/>
  <c r="Y20993" i="2"/>
  <c r="Y20994" i="2"/>
  <c r="Y20995" i="2"/>
  <c r="Y20996" i="2"/>
  <c r="Y20997" i="2"/>
  <c r="Y20998" i="2"/>
  <c r="Y20999" i="2"/>
  <c r="Y21000" i="2"/>
  <c r="Y21001" i="2"/>
  <c r="Y21002" i="2"/>
  <c r="Y21003" i="2"/>
  <c r="Y21004" i="2"/>
  <c r="Y21005" i="2"/>
  <c r="Y21006" i="2"/>
  <c r="Y21007" i="2"/>
  <c r="Y21008" i="2"/>
  <c r="Y21009" i="2"/>
  <c r="Y21010" i="2"/>
  <c r="Y21011" i="2"/>
  <c r="Y21012" i="2"/>
  <c r="Y21013" i="2"/>
  <c r="Y21014" i="2"/>
  <c r="Y21015" i="2"/>
  <c r="Y21016" i="2"/>
  <c r="Y21017" i="2"/>
  <c r="Y21018" i="2"/>
  <c r="Y21019" i="2"/>
  <c r="Y21020" i="2"/>
  <c r="Y21021" i="2"/>
  <c r="Y21022" i="2"/>
  <c r="Y21023" i="2"/>
  <c r="Y21024" i="2"/>
  <c r="Y21025" i="2"/>
  <c r="Y21026" i="2"/>
  <c r="Y21027" i="2"/>
  <c r="Y21028" i="2"/>
  <c r="Y21029" i="2"/>
  <c r="Y21030" i="2"/>
  <c r="Y21031" i="2"/>
  <c r="Y21032" i="2"/>
  <c r="Y21033" i="2"/>
  <c r="Y21034" i="2"/>
  <c r="Y21035" i="2"/>
  <c r="Y21036" i="2"/>
  <c r="Y21037" i="2"/>
  <c r="Y21038" i="2"/>
  <c r="Y21039" i="2"/>
  <c r="Y21040" i="2"/>
  <c r="Y21041" i="2"/>
  <c r="Y21042" i="2"/>
  <c r="Y21043" i="2"/>
  <c r="Y21044" i="2"/>
  <c r="Y21045" i="2"/>
  <c r="Y21046" i="2"/>
  <c r="Y21047" i="2"/>
  <c r="Y21048" i="2"/>
  <c r="Y21049" i="2"/>
  <c r="Y21050" i="2"/>
  <c r="Y21051" i="2"/>
  <c r="Y21052" i="2"/>
  <c r="Y21053" i="2"/>
  <c r="Y21054" i="2"/>
  <c r="Y21055" i="2"/>
  <c r="Y21056" i="2"/>
  <c r="Y21057" i="2"/>
  <c r="Y21058" i="2"/>
  <c r="Y21059" i="2"/>
  <c r="Y21060" i="2"/>
  <c r="Y21061" i="2"/>
  <c r="Y21062" i="2"/>
  <c r="Y21063" i="2"/>
  <c r="Y21064" i="2"/>
  <c r="Y21065" i="2"/>
  <c r="Y21066" i="2"/>
  <c r="Y21067" i="2"/>
  <c r="Y21068" i="2"/>
  <c r="Y21069" i="2"/>
  <c r="Y21070" i="2"/>
  <c r="Y21071" i="2"/>
  <c r="Y21072" i="2"/>
  <c r="Y21073" i="2"/>
  <c r="Y21074" i="2"/>
  <c r="Y21075" i="2"/>
  <c r="Y21076" i="2"/>
  <c r="Y21077" i="2"/>
  <c r="Y21078" i="2"/>
  <c r="Y21079" i="2"/>
  <c r="Y21080" i="2"/>
  <c r="Y21081" i="2"/>
  <c r="Y21082" i="2"/>
  <c r="Y21083" i="2"/>
  <c r="Y21084" i="2"/>
  <c r="Y21085" i="2"/>
  <c r="Y21086" i="2"/>
  <c r="Y21087" i="2"/>
  <c r="Y21088" i="2"/>
  <c r="Y21089" i="2"/>
  <c r="Y21090" i="2"/>
  <c r="Y21091" i="2"/>
  <c r="Y21092" i="2"/>
  <c r="Y21093" i="2"/>
  <c r="Y21094" i="2"/>
  <c r="Y21095" i="2"/>
  <c r="Y21096" i="2"/>
  <c r="Y21097" i="2"/>
  <c r="Y21098" i="2"/>
  <c r="Y21099" i="2"/>
  <c r="Y21100" i="2"/>
  <c r="Y21101" i="2"/>
  <c r="Y21102" i="2"/>
  <c r="Y21103" i="2"/>
  <c r="Y21104" i="2"/>
  <c r="Y21105" i="2"/>
  <c r="Y21106" i="2"/>
  <c r="Y21107" i="2"/>
  <c r="Y21108" i="2"/>
  <c r="Y21109" i="2"/>
  <c r="Y21110" i="2"/>
  <c r="Y21111" i="2"/>
  <c r="Y21112" i="2"/>
  <c r="Y21113" i="2"/>
  <c r="Y21114" i="2"/>
  <c r="Y21115" i="2"/>
  <c r="Y21116" i="2"/>
  <c r="Y21117" i="2"/>
  <c r="Y21118" i="2"/>
  <c r="Y21119" i="2"/>
  <c r="Y21120" i="2"/>
  <c r="Y21121" i="2"/>
  <c r="Y21122" i="2"/>
  <c r="Y21123" i="2"/>
  <c r="Y21124" i="2"/>
  <c r="Y21125" i="2"/>
  <c r="Y21126" i="2"/>
  <c r="Y21127" i="2"/>
  <c r="Y21128" i="2"/>
  <c r="Y21129" i="2"/>
  <c r="Y21130" i="2"/>
  <c r="Y21131" i="2"/>
  <c r="Y21132" i="2"/>
  <c r="Y21133" i="2"/>
  <c r="Y21134" i="2"/>
  <c r="Y21135" i="2"/>
  <c r="Y21136" i="2"/>
  <c r="Y21137" i="2"/>
  <c r="Y21138" i="2"/>
  <c r="Y21139" i="2"/>
  <c r="Y21140" i="2"/>
  <c r="Y21141" i="2"/>
  <c r="Y21142" i="2"/>
  <c r="Y21143" i="2"/>
  <c r="Y21144" i="2"/>
  <c r="Y21145" i="2"/>
  <c r="Y21146" i="2"/>
  <c r="Y21147" i="2"/>
  <c r="Y21148" i="2"/>
  <c r="Y21149" i="2"/>
  <c r="Y21150" i="2"/>
  <c r="Y21151" i="2"/>
  <c r="Y21152" i="2"/>
  <c r="Y21153" i="2"/>
  <c r="Y21154" i="2"/>
  <c r="Y21155" i="2"/>
  <c r="Y21156" i="2"/>
  <c r="Y21157" i="2"/>
  <c r="Y21158" i="2"/>
  <c r="Y21159" i="2"/>
  <c r="Y21160" i="2"/>
  <c r="Y21161" i="2"/>
  <c r="Y21162" i="2"/>
  <c r="Y21163" i="2"/>
  <c r="Y21164" i="2"/>
  <c r="Y21165" i="2"/>
  <c r="Y21166" i="2"/>
  <c r="Y21167" i="2"/>
  <c r="Y21168" i="2"/>
  <c r="Y21169" i="2"/>
  <c r="Y21170" i="2"/>
  <c r="Y21171" i="2"/>
  <c r="Y21172" i="2"/>
  <c r="Y21173" i="2"/>
  <c r="Y21174" i="2"/>
  <c r="Y21175" i="2"/>
  <c r="Y21176" i="2"/>
  <c r="Y21177" i="2"/>
  <c r="Y21178" i="2"/>
  <c r="Y21179" i="2"/>
  <c r="Y21180" i="2"/>
  <c r="Y21181" i="2"/>
  <c r="Y21182" i="2"/>
  <c r="Y21183" i="2"/>
  <c r="Y21184" i="2"/>
  <c r="Y21185" i="2"/>
  <c r="Y21186" i="2"/>
  <c r="Y21187" i="2"/>
  <c r="Y21188" i="2"/>
  <c r="Y21189" i="2"/>
  <c r="Y21190" i="2"/>
  <c r="Y21191" i="2"/>
  <c r="Y21192" i="2"/>
  <c r="Y21193" i="2"/>
  <c r="Y21194" i="2"/>
  <c r="Y21195" i="2"/>
  <c r="Y21196" i="2"/>
  <c r="Y21197" i="2"/>
  <c r="Y21198" i="2"/>
  <c r="Y21199" i="2"/>
  <c r="Y21200" i="2"/>
  <c r="Y21201" i="2"/>
  <c r="Y21202" i="2"/>
  <c r="Y21203" i="2"/>
  <c r="Y21204" i="2"/>
  <c r="Y21205" i="2"/>
  <c r="Y21206" i="2"/>
  <c r="Y21207" i="2"/>
  <c r="Y21208" i="2"/>
  <c r="Y21209" i="2"/>
  <c r="Y21210" i="2"/>
  <c r="Y21211" i="2"/>
  <c r="Y21212" i="2"/>
  <c r="Y21213" i="2"/>
  <c r="Y21214" i="2"/>
  <c r="Y21215" i="2"/>
  <c r="Y21216" i="2"/>
  <c r="Y21217" i="2"/>
  <c r="Y21218" i="2"/>
  <c r="Y21219" i="2"/>
  <c r="Y21220" i="2"/>
  <c r="Y21221" i="2"/>
  <c r="Y21222" i="2"/>
  <c r="Y21223" i="2"/>
  <c r="Y21224" i="2"/>
  <c r="Y21225" i="2"/>
  <c r="Y21226" i="2"/>
  <c r="Y21227" i="2"/>
  <c r="Y21228" i="2"/>
  <c r="Y21229" i="2"/>
  <c r="Y21230" i="2"/>
  <c r="Y21231" i="2"/>
  <c r="Y21232" i="2"/>
  <c r="Y21233" i="2"/>
  <c r="Y21234" i="2"/>
  <c r="Y21235" i="2"/>
  <c r="Y21236" i="2"/>
  <c r="Y21237" i="2"/>
  <c r="Y21238" i="2"/>
  <c r="Y21239" i="2"/>
  <c r="Y21240" i="2"/>
  <c r="Y21241" i="2"/>
  <c r="Y21242" i="2"/>
  <c r="Y21243" i="2"/>
  <c r="Y21244" i="2"/>
  <c r="Y21245" i="2"/>
  <c r="Y21246" i="2"/>
  <c r="Y21247" i="2"/>
  <c r="Y21248" i="2"/>
  <c r="Y21249" i="2"/>
  <c r="Y21250" i="2"/>
  <c r="Y21251" i="2"/>
  <c r="Y21252" i="2"/>
  <c r="Y21253" i="2"/>
  <c r="Y21254" i="2"/>
  <c r="Y21255" i="2"/>
  <c r="Y21256" i="2"/>
  <c r="Y21257" i="2"/>
  <c r="Y21258" i="2"/>
  <c r="Y21259" i="2"/>
  <c r="Y21260" i="2"/>
  <c r="Y21261" i="2"/>
  <c r="Y21262" i="2"/>
  <c r="Y21263" i="2"/>
  <c r="Y21264" i="2"/>
  <c r="Y21265" i="2"/>
  <c r="Y21266" i="2"/>
  <c r="Y21267" i="2"/>
  <c r="Y21268" i="2"/>
  <c r="Y21269" i="2"/>
  <c r="Y21270" i="2"/>
  <c r="Y21271" i="2"/>
  <c r="Y21272" i="2"/>
  <c r="Y21273" i="2"/>
  <c r="Y21274" i="2"/>
  <c r="Y21275" i="2"/>
  <c r="Y21276" i="2"/>
  <c r="Y21277" i="2"/>
  <c r="Y21278" i="2"/>
  <c r="Y21279" i="2"/>
  <c r="Y21280" i="2"/>
  <c r="Y21281" i="2"/>
  <c r="Y21282" i="2"/>
  <c r="Y21283" i="2"/>
  <c r="Y21284" i="2"/>
  <c r="Y21285" i="2"/>
  <c r="Y21286" i="2"/>
  <c r="Y21287" i="2"/>
  <c r="Y21288" i="2"/>
  <c r="Y21289" i="2"/>
  <c r="Y21290" i="2"/>
  <c r="Y21291" i="2"/>
  <c r="Y21292" i="2"/>
  <c r="Y21293" i="2"/>
  <c r="Y21294" i="2"/>
  <c r="Y21295" i="2"/>
  <c r="Y21296" i="2"/>
  <c r="Y21297" i="2"/>
  <c r="Y21298" i="2"/>
  <c r="Y21299" i="2"/>
  <c r="Y21300" i="2"/>
  <c r="Y21301" i="2"/>
  <c r="Y21302" i="2"/>
  <c r="Y21303" i="2"/>
  <c r="Y21304" i="2"/>
  <c r="Y21305" i="2"/>
  <c r="Y21306" i="2"/>
  <c r="Y21307" i="2"/>
  <c r="Y21308" i="2"/>
  <c r="Y21309" i="2"/>
  <c r="Y21310" i="2"/>
  <c r="Y21311" i="2"/>
  <c r="Y21312" i="2"/>
  <c r="Y21313" i="2"/>
  <c r="Y21314" i="2"/>
  <c r="Y21315" i="2"/>
  <c r="Y21316" i="2"/>
  <c r="Y21317" i="2"/>
  <c r="Y21318" i="2"/>
  <c r="Y21319" i="2"/>
  <c r="Y21320" i="2"/>
  <c r="Y21321" i="2"/>
  <c r="Y21322" i="2"/>
  <c r="Y21323" i="2"/>
  <c r="Y21324" i="2"/>
  <c r="Y21325" i="2"/>
  <c r="Y21326" i="2"/>
  <c r="Y21327" i="2"/>
  <c r="Y21328" i="2"/>
  <c r="Y21329" i="2"/>
  <c r="Y21330" i="2"/>
  <c r="Y21331" i="2"/>
  <c r="Y21332" i="2"/>
  <c r="Y21333" i="2"/>
  <c r="Y21334" i="2"/>
  <c r="Y21335" i="2"/>
  <c r="Y21336" i="2"/>
  <c r="Y21337" i="2"/>
  <c r="Y21338" i="2"/>
  <c r="Y21339" i="2"/>
  <c r="Y21340" i="2"/>
  <c r="Y21341" i="2"/>
  <c r="Y21342" i="2"/>
  <c r="Y21343" i="2"/>
  <c r="Y21344" i="2"/>
  <c r="Y21345" i="2"/>
  <c r="Y21346" i="2"/>
  <c r="Y21347" i="2"/>
  <c r="Y21348" i="2"/>
  <c r="Y21349" i="2"/>
  <c r="Y21350" i="2"/>
  <c r="Y21351" i="2"/>
  <c r="Y21352" i="2"/>
  <c r="Y21353" i="2"/>
  <c r="Y21354" i="2"/>
  <c r="Y21355" i="2"/>
  <c r="Y21356" i="2"/>
  <c r="Y21357" i="2"/>
  <c r="Y21358" i="2"/>
  <c r="Y21359" i="2"/>
  <c r="Y21360" i="2"/>
  <c r="Y21361" i="2"/>
  <c r="Y21362" i="2"/>
  <c r="Y21363" i="2"/>
  <c r="Y21364" i="2"/>
  <c r="Y21365" i="2"/>
  <c r="Y21366" i="2"/>
  <c r="Y21367" i="2"/>
  <c r="Y21368" i="2"/>
  <c r="Y21369" i="2"/>
  <c r="Y21370" i="2"/>
  <c r="Y21371" i="2"/>
  <c r="Y21372" i="2"/>
  <c r="Y21373" i="2"/>
  <c r="Y21374" i="2"/>
  <c r="Y21375" i="2"/>
  <c r="Y21376" i="2"/>
  <c r="Y21377" i="2"/>
  <c r="Y21378" i="2"/>
  <c r="Y21379" i="2"/>
  <c r="Y21380" i="2"/>
  <c r="Y21381" i="2"/>
  <c r="Y21382" i="2"/>
  <c r="Y21383" i="2"/>
  <c r="Y21384" i="2"/>
  <c r="Y21385" i="2"/>
  <c r="Y21386" i="2"/>
  <c r="Y21387" i="2"/>
  <c r="Y21388" i="2"/>
  <c r="Y21389" i="2"/>
  <c r="Y21390" i="2"/>
  <c r="Y21391" i="2"/>
  <c r="Y21392" i="2"/>
  <c r="Y21393" i="2"/>
  <c r="Y21394" i="2"/>
  <c r="Y21395" i="2"/>
  <c r="Y21396" i="2"/>
  <c r="Y21397" i="2"/>
  <c r="Y21398" i="2"/>
  <c r="Y21399" i="2"/>
  <c r="Y21400" i="2"/>
  <c r="Y21401" i="2"/>
  <c r="Y21402" i="2"/>
  <c r="Y21403" i="2"/>
  <c r="Y21404" i="2"/>
  <c r="Y21405" i="2"/>
  <c r="Y21406" i="2"/>
  <c r="Y21407" i="2"/>
  <c r="Y21408" i="2"/>
  <c r="Y21409" i="2"/>
  <c r="Y21410" i="2"/>
  <c r="Y21411" i="2"/>
  <c r="Y21412" i="2"/>
  <c r="Y21413" i="2"/>
  <c r="Y21414" i="2"/>
  <c r="Y21415" i="2"/>
  <c r="Y21416" i="2"/>
  <c r="Y21417" i="2"/>
  <c r="Y21418" i="2"/>
  <c r="Y21419" i="2"/>
  <c r="Y21420" i="2"/>
  <c r="Y21421" i="2"/>
  <c r="Y21422" i="2"/>
  <c r="Y21423" i="2"/>
  <c r="Y21424" i="2"/>
  <c r="Y21425" i="2"/>
  <c r="Y21426" i="2"/>
  <c r="Y21427" i="2"/>
  <c r="Y21428" i="2"/>
  <c r="Y21429" i="2"/>
  <c r="Y21430" i="2"/>
  <c r="Y21431" i="2"/>
  <c r="Y21432" i="2"/>
  <c r="Y21433" i="2"/>
  <c r="Y21434" i="2"/>
  <c r="Y21435" i="2"/>
  <c r="Y21436" i="2"/>
  <c r="Y21437" i="2"/>
  <c r="Y21438" i="2"/>
  <c r="Y21439" i="2"/>
  <c r="Y21440" i="2"/>
  <c r="Y21441" i="2"/>
  <c r="Y21442" i="2"/>
  <c r="Y21443" i="2"/>
  <c r="Y21444" i="2"/>
  <c r="Y21445" i="2"/>
  <c r="Y21446" i="2"/>
  <c r="Y21447" i="2"/>
  <c r="Y21448" i="2"/>
  <c r="Y21449" i="2"/>
  <c r="Y21450" i="2"/>
  <c r="Y21451" i="2"/>
  <c r="Y21452" i="2"/>
  <c r="Y21453" i="2"/>
  <c r="Y21454" i="2"/>
  <c r="Y21455" i="2"/>
  <c r="Y21456" i="2"/>
  <c r="Y21457" i="2"/>
  <c r="Y21458" i="2"/>
  <c r="Y21459" i="2"/>
  <c r="Y21460" i="2"/>
  <c r="Y21461" i="2"/>
  <c r="Y21462" i="2"/>
  <c r="Y21463" i="2"/>
  <c r="Y21464" i="2"/>
  <c r="Y21465" i="2"/>
  <c r="Y21466" i="2"/>
  <c r="Y21467" i="2"/>
  <c r="Y21468" i="2"/>
  <c r="Y21469" i="2"/>
  <c r="Y21470" i="2"/>
  <c r="Y21471" i="2"/>
  <c r="Y21472" i="2"/>
  <c r="Y21473" i="2"/>
  <c r="Y21474" i="2"/>
  <c r="Y21475" i="2"/>
  <c r="Y21476" i="2"/>
  <c r="Y21477" i="2"/>
  <c r="Y21478" i="2"/>
  <c r="Y21479" i="2"/>
  <c r="Y21480" i="2"/>
  <c r="Y21481" i="2"/>
  <c r="Y21482" i="2"/>
  <c r="Y21483" i="2"/>
  <c r="Y21484" i="2"/>
  <c r="Y21485" i="2"/>
  <c r="Y21486" i="2"/>
  <c r="Y21487" i="2"/>
  <c r="Y21488" i="2"/>
  <c r="Y21489" i="2"/>
  <c r="Y21490" i="2"/>
  <c r="Y21491" i="2"/>
  <c r="Y21492" i="2"/>
  <c r="Y21493" i="2"/>
  <c r="Y21494" i="2"/>
  <c r="Y21495" i="2"/>
  <c r="Y21496" i="2"/>
  <c r="Y21497" i="2"/>
  <c r="Y21498" i="2"/>
  <c r="Y21499" i="2"/>
  <c r="Y21500" i="2"/>
  <c r="Y21501" i="2"/>
  <c r="Y21502" i="2"/>
  <c r="Y21503" i="2"/>
  <c r="Y21504" i="2"/>
  <c r="Y21505" i="2"/>
  <c r="Y21506" i="2"/>
  <c r="Y21507" i="2"/>
  <c r="Y21508" i="2"/>
  <c r="Y21509" i="2"/>
  <c r="Y21510" i="2"/>
  <c r="Y21511" i="2"/>
  <c r="Y21512" i="2"/>
  <c r="Y21513" i="2"/>
  <c r="Y21514" i="2"/>
  <c r="Y21515" i="2"/>
  <c r="Y21516" i="2"/>
  <c r="Y21517" i="2"/>
  <c r="Y21518" i="2"/>
  <c r="Y21519" i="2"/>
  <c r="Y21520" i="2"/>
  <c r="Y21521" i="2"/>
  <c r="Y21522" i="2"/>
  <c r="Y21523" i="2"/>
  <c r="Y21524" i="2"/>
  <c r="Y21525" i="2"/>
  <c r="Y21526" i="2"/>
  <c r="Y21527" i="2"/>
  <c r="Y21528" i="2"/>
  <c r="Y21529" i="2"/>
  <c r="Y21530" i="2"/>
  <c r="Y21531" i="2"/>
  <c r="Y21532" i="2"/>
  <c r="Y21533" i="2"/>
  <c r="Y21534" i="2"/>
  <c r="Y21535" i="2"/>
  <c r="Y21536" i="2"/>
  <c r="Y21537" i="2"/>
  <c r="Y21538" i="2"/>
  <c r="Y21539" i="2"/>
  <c r="Y21540" i="2"/>
  <c r="Y21541" i="2"/>
  <c r="Y21542" i="2"/>
  <c r="Y21543" i="2"/>
  <c r="Y21544" i="2"/>
  <c r="Y21545" i="2"/>
  <c r="Y21546" i="2"/>
  <c r="Y21547" i="2"/>
  <c r="Y21548" i="2"/>
  <c r="Y21549" i="2"/>
  <c r="Y21550" i="2"/>
  <c r="Y21551" i="2"/>
  <c r="Y21552" i="2"/>
  <c r="Y21553" i="2"/>
  <c r="Y21554" i="2"/>
  <c r="Y21555" i="2"/>
  <c r="Y21556" i="2"/>
  <c r="Y21557" i="2"/>
  <c r="Y21558" i="2"/>
  <c r="Y21559" i="2"/>
  <c r="Y21560" i="2"/>
  <c r="Y21561" i="2"/>
  <c r="Y21562" i="2"/>
  <c r="Y21563" i="2"/>
  <c r="Y21564" i="2"/>
  <c r="Y21565" i="2"/>
  <c r="Y21566" i="2"/>
  <c r="Y21567" i="2"/>
  <c r="Y21568" i="2"/>
  <c r="Y21569" i="2"/>
  <c r="Y21570" i="2"/>
  <c r="Y21571" i="2"/>
  <c r="Y21572" i="2"/>
  <c r="Y21573" i="2"/>
  <c r="Y21574" i="2"/>
  <c r="Y21575" i="2"/>
  <c r="Y21576" i="2"/>
  <c r="Y21577" i="2"/>
  <c r="Y21578" i="2"/>
  <c r="Y21579" i="2"/>
  <c r="Y21580" i="2"/>
  <c r="Y21581" i="2"/>
  <c r="Y21582" i="2"/>
  <c r="Y21583" i="2"/>
  <c r="Y21584" i="2"/>
  <c r="Y21585" i="2"/>
  <c r="Y21586" i="2"/>
  <c r="Y21587" i="2"/>
  <c r="Y21588" i="2"/>
  <c r="Y21589" i="2"/>
  <c r="Y21590" i="2"/>
  <c r="Y21591" i="2"/>
  <c r="Y21592" i="2"/>
  <c r="Y21593" i="2"/>
  <c r="Y21594" i="2"/>
  <c r="Y21595" i="2"/>
  <c r="Y21596" i="2"/>
  <c r="Y21597" i="2"/>
  <c r="Y21598" i="2"/>
  <c r="Y21599" i="2"/>
  <c r="Y21600" i="2"/>
  <c r="Y21601" i="2"/>
  <c r="Y21602" i="2"/>
  <c r="Y21603" i="2"/>
  <c r="Y21604" i="2"/>
  <c r="Y21605" i="2"/>
  <c r="Y21606" i="2"/>
  <c r="Y21607" i="2"/>
  <c r="Y21608" i="2"/>
  <c r="Y21609" i="2"/>
  <c r="Y21610" i="2"/>
  <c r="Y21611" i="2"/>
  <c r="Y21612" i="2"/>
  <c r="Y21613" i="2"/>
  <c r="Y21614" i="2"/>
  <c r="Y21615" i="2"/>
  <c r="Y21616" i="2"/>
  <c r="Y21617" i="2"/>
  <c r="Y21618" i="2"/>
  <c r="Y21619" i="2"/>
  <c r="Y21620" i="2"/>
  <c r="Y21621" i="2"/>
  <c r="Y21622" i="2"/>
  <c r="Y21623" i="2"/>
  <c r="Y21624" i="2"/>
  <c r="Y21625" i="2"/>
  <c r="Y21626" i="2"/>
  <c r="Y21627" i="2"/>
  <c r="Y21628" i="2"/>
  <c r="Y21629" i="2"/>
  <c r="Y21630" i="2"/>
  <c r="Y21631" i="2"/>
  <c r="Y21632" i="2"/>
  <c r="Y21633" i="2"/>
  <c r="Y21634" i="2"/>
  <c r="Y21635" i="2"/>
  <c r="Y21636" i="2"/>
  <c r="Y21637" i="2"/>
  <c r="Y21638" i="2"/>
  <c r="Y21639" i="2"/>
  <c r="Y21640" i="2"/>
  <c r="Y21641" i="2"/>
  <c r="Y21642" i="2"/>
  <c r="Y21643" i="2"/>
  <c r="Y21644" i="2"/>
  <c r="Y21645" i="2"/>
  <c r="Y21646" i="2"/>
  <c r="Y21647" i="2"/>
  <c r="Y21648" i="2"/>
  <c r="Y21649" i="2"/>
  <c r="Y21650" i="2"/>
  <c r="Y21651" i="2"/>
  <c r="Y21652" i="2"/>
  <c r="Y21653" i="2"/>
  <c r="Y21654" i="2"/>
  <c r="Y21655" i="2"/>
  <c r="Y21656" i="2"/>
  <c r="Y21657" i="2"/>
  <c r="Y21658" i="2"/>
  <c r="Y21659" i="2"/>
  <c r="Y21660" i="2"/>
  <c r="Y21661" i="2"/>
  <c r="Y21662" i="2"/>
  <c r="Y21663" i="2"/>
  <c r="Y21664" i="2"/>
  <c r="Y21665" i="2"/>
  <c r="Y21666" i="2"/>
  <c r="Y21667" i="2"/>
  <c r="Y21668" i="2"/>
  <c r="Y21669" i="2"/>
  <c r="Y21670" i="2"/>
  <c r="Y21671" i="2"/>
  <c r="Y21672" i="2"/>
  <c r="Y21673" i="2"/>
  <c r="Y21674" i="2"/>
  <c r="Y21675" i="2"/>
  <c r="Y21676" i="2"/>
  <c r="Y21677" i="2"/>
  <c r="Y21678" i="2"/>
  <c r="Y21679" i="2"/>
  <c r="Y21680" i="2"/>
  <c r="Y21681" i="2"/>
  <c r="Y21682" i="2"/>
  <c r="Y21683" i="2"/>
  <c r="Y21684" i="2"/>
  <c r="Y21685" i="2"/>
  <c r="Y21686" i="2"/>
  <c r="Y21687" i="2"/>
  <c r="Y21688" i="2"/>
  <c r="Y21689" i="2"/>
  <c r="Y21690" i="2"/>
  <c r="Y21691" i="2"/>
  <c r="Y21692" i="2"/>
  <c r="Y21693" i="2"/>
  <c r="Y21694" i="2"/>
  <c r="Y21695" i="2"/>
  <c r="Y21696" i="2"/>
  <c r="Y21697" i="2"/>
  <c r="Y21698" i="2"/>
  <c r="Y21699" i="2"/>
  <c r="Y21700" i="2"/>
  <c r="Y21701" i="2"/>
  <c r="Y21702" i="2"/>
  <c r="Y21703" i="2"/>
  <c r="Y21704" i="2"/>
  <c r="Y21705" i="2"/>
  <c r="Y21706" i="2"/>
  <c r="Y21707" i="2"/>
  <c r="Y21708" i="2"/>
  <c r="Y21709" i="2"/>
  <c r="Y21710" i="2"/>
  <c r="Y21711" i="2"/>
  <c r="Y21712" i="2"/>
  <c r="Y21713" i="2"/>
  <c r="Y21714" i="2"/>
  <c r="Y21715" i="2"/>
  <c r="Y21716" i="2"/>
  <c r="Y21717" i="2"/>
  <c r="Y21718" i="2"/>
  <c r="Y21719" i="2"/>
  <c r="Y21720" i="2"/>
  <c r="Y21721" i="2"/>
  <c r="Y21722" i="2"/>
  <c r="Y21723" i="2"/>
  <c r="Y21724" i="2"/>
  <c r="Y21725" i="2"/>
  <c r="Y21726" i="2"/>
  <c r="Y21727" i="2"/>
  <c r="Y21728" i="2"/>
  <c r="Y21729" i="2"/>
  <c r="Y21730" i="2"/>
  <c r="Y21731" i="2"/>
  <c r="Y21732" i="2"/>
  <c r="Y21733" i="2"/>
  <c r="Y21734" i="2"/>
  <c r="Y21735" i="2"/>
  <c r="Y21736" i="2"/>
  <c r="Y21737" i="2"/>
  <c r="Y21738" i="2"/>
  <c r="Y21739" i="2"/>
  <c r="Y21740" i="2"/>
  <c r="Y21741" i="2"/>
  <c r="Y21742" i="2"/>
  <c r="Y21743" i="2"/>
  <c r="Y21744" i="2"/>
  <c r="Y21745" i="2"/>
  <c r="Y21746" i="2"/>
  <c r="Y21747" i="2"/>
  <c r="Y21748" i="2"/>
  <c r="Y21749" i="2"/>
  <c r="Y21750" i="2"/>
  <c r="Y21751" i="2"/>
  <c r="Y21752" i="2"/>
  <c r="Y21753" i="2"/>
  <c r="Y21754" i="2"/>
  <c r="Y21755" i="2"/>
  <c r="Y21756" i="2"/>
  <c r="Y21757" i="2"/>
  <c r="Y21758" i="2"/>
  <c r="Y21759" i="2"/>
  <c r="Y21760" i="2"/>
  <c r="Y21761" i="2"/>
  <c r="Y21762" i="2"/>
  <c r="Y21763" i="2"/>
  <c r="Y21764" i="2"/>
  <c r="Y21765" i="2"/>
  <c r="Y21766" i="2"/>
  <c r="Y21767" i="2"/>
  <c r="Y21768" i="2"/>
  <c r="Y21769" i="2"/>
  <c r="Y21770" i="2"/>
  <c r="Y21771" i="2"/>
  <c r="Y21772" i="2"/>
  <c r="Y21773" i="2"/>
  <c r="Y21774" i="2"/>
  <c r="Y21775" i="2"/>
  <c r="Y21776" i="2"/>
  <c r="Y21777" i="2"/>
  <c r="Y21778" i="2"/>
  <c r="Y21779" i="2"/>
  <c r="Y21780" i="2"/>
  <c r="Y21781" i="2"/>
  <c r="Y21782" i="2"/>
  <c r="Y21783" i="2"/>
  <c r="Y21784" i="2"/>
  <c r="Y21785" i="2"/>
  <c r="Y21786" i="2"/>
  <c r="Y21787" i="2"/>
  <c r="Y21788" i="2"/>
  <c r="Y21789" i="2"/>
  <c r="Y21790" i="2"/>
  <c r="Y21791" i="2"/>
  <c r="Y21792" i="2"/>
  <c r="Y21793" i="2"/>
  <c r="Y21794" i="2"/>
  <c r="Y21795" i="2"/>
  <c r="Y21796" i="2"/>
  <c r="Y21797" i="2"/>
  <c r="Y21798" i="2"/>
  <c r="Y21799" i="2"/>
  <c r="Y21800" i="2"/>
  <c r="Y21801" i="2"/>
  <c r="Y21802" i="2"/>
  <c r="Y21803" i="2"/>
  <c r="Y21804" i="2"/>
  <c r="Y21805" i="2"/>
  <c r="Y21806" i="2"/>
  <c r="Y21807" i="2"/>
  <c r="Y21808" i="2"/>
  <c r="Y21809" i="2"/>
  <c r="Y21810" i="2"/>
  <c r="Y21811" i="2"/>
  <c r="Y21812" i="2"/>
  <c r="Y21813" i="2"/>
  <c r="Y21814" i="2"/>
  <c r="Y21815" i="2"/>
  <c r="Y21816" i="2"/>
  <c r="Y21817" i="2"/>
  <c r="Y21818" i="2"/>
  <c r="Y21819" i="2"/>
  <c r="Y21820" i="2"/>
  <c r="Y21821" i="2"/>
  <c r="Y21822" i="2"/>
  <c r="Y21823" i="2"/>
  <c r="Y21824" i="2"/>
  <c r="Y21825" i="2"/>
  <c r="Y21826" i="2"/>
  <c r="Y21827" i="2"/>
  <c r="Y21828" i="2"/>
  <c r="Y21829" i="2"/>
  <c r="Y21830" i="2"/>
  <c r="Y21831" i="2"/>
  <c r="Y21832" i="2"/>
  <c r="Y21833" i="2"/>
  <c r="Y21834" i="2"/>
  <c r="Y21835" i="2"/>
  <c r="Y21836" i="2"/>
  <c r="Y21837" i="2"/>
  <c r="Y21838" i="2"/>
  <c r="Y21839" i="2"/>
  <c r="Y21840" i="2"/>
  <c r="Y21841" i="2"/>
  <c r="Y21842" i="2"/>
  <c r="Y21843" i="2"/>
  <c r="Y21844" i="2"/>
  <c r="Y21845" i="2"/>
  <c r="Y21846" i="2"/>
  <c r="Y21847" i="2"/>
  <c r="Y21848" i="2"/>
  <c r="Y21849" i="2"/>
  <c r="Y21850" i="2"/>
  <c r="Y21851" i="2"/>
  <c r="Y21852" i="2"/>
  <c r="Y21853" i="2"/>
  <c r="Y21854" i="2"/>
  <c r="Y21855" i="2"/>
  <c r="Y21856" i="2"/>
  <c r="Y21857" i="2"/>
  <c r="Y21858" i="2"/>
  <c r="Y21859" i="2"/>
  <c r="Y21860" i="2"/>
  <c r="Y21861" i="2"/>
  <c r="Y21862" i="2"/>
  <c r="Y21863" i="2"/>
  <c r="Y21864" i="2"/>
  <c r="Y21865" i="2"/>
  <c r="Y21866" i="2"/>
  <c r="Y21867" i="2"/>
  <c r="Y21868" i="2"/>
  <c r="Y21869" i="2"/>
  <c r="Y21870" i="2"/>
  <c r="Y21871" i="2"/>
  <c r="Y21872" i="2"/>
  <c r="Y21873" i="2"/>
  <c r="Y21874" i="2"/>
  <c r="Y21875" i="2"/>
  <c r="Y21876" i="2"/>
  <c r="Y21877" i="2"/>
  <c r="Y21878" i="2"/>
  <c r="Y21879" i="2"/>
  <c r="Y21880" i="2"/>
  <c r="Y21881" i="2"/>
  <c r="Y21882" i="2"/>
  <c r="Y21883" i="2"/>
  <c r="Y21884" i="2"/>
  <c r="Y21885" i="2"/>
  <c r="Y21886" i="2"/>
  <c r="Y21887" i="2"/>
  <c r="Y21888" i="2"/>
  <c r="Y21889" i="2"/>
  <c r="Y21890" i="2"/>
  <c r="Y21891" i="2"/>
  <c r="Y21892" i="2"/>
  <c r="Y21893" i="2"/>
  <c r="Y21894" i="2"/>
  <c r="Y21895" i="2"/>
  <c r="Y21896" i="2"/>
  <c r="Y21897" i="2"/>
  <c r="Y21898" i="2"/>
  <c r="Y21899" i="2"/>
  <c r="Y21900" i="2"/>
  <c r="Y21901" i="2"/>
  <c r="Y21902" i="2"/>
  <c r="Y21903" i="2"/>
  <c r="Y21904" i="2"/>
  <c r="Y21905" i="2"/>
  <c r="Y21906" i="2"/>
  <c r="Y21907" i="2"/>
  <c r="Y21908" i="2"/>
  <c r="Y21909" i="2"/>
  <c r="Y21910" i="2"/>
  <c r="Y21911" i="2"/>
  <c r="Y21912" i="2"/>
  <c r="Y21913" i="2"/>
  <c r="Y21914" i="2"/>
  <c r="Y21915" i="2"/>
  <c r="Y21916" i="2"/>
  <c r="Y21917" i="2"/>
  <c r="Y21918" i="2"/>
  <c r="Y21919" i="2"/>
  <c r="Y21920" i="2"/>
  <c r="Y21921" i="2"/>
  <c r="Y21922" i="2"/>
  <c r="Y21923" i="2"/>
  <c r="Y21924" i="2"/>
  <c r="Y21925" i="2"/>
  <c r="Y21926" i="2"/>
  <c r="Y21927" i="2"/>
  <c r="Y21928" i="2"/>
  <c r="Y21929" i="2"/>
  <c r="Y21930" i="2"/>
  <c r="Y21931" i="2"/>
  <c r="Y21932" i="2"/>
  <c r="Y21933" i="2"/>
  <c r="Y21934" i="2"/>
  <c r="Y21935" i="2"/>
  <c r="Y21936" i="2"/>
  <c r="Y21937" i="2"/>
  <c r="Y21938" i="2"/>
  <c r="Y21939" i="2"/>
  <c r="Y21940" i="2"/>
  <c r="Y21941" i="2"/>
  <c r="Y21942" i="2"/>
  <c r="Y21943" i="2"/>
  <c r="Y21944" i="2"/>
  <c r="Y21945" i="2"/>
  <c r="Y21946" i="2"/>
  <c r="Y21947" i="2"/>
  <c r="Y21948" i="2"/>
  <c r="Y21949" i="2"/>
  <c r="Y21950" i="2"/>
  <c r="Y21951" i="2"/>
  <c r="Y21952" i="2"/>
  <c r="Y21953" i="2"/>
  <c r="Y21954" i="2"/>
  <c r="Y21955" i="2"/>
  <c r="Y21956" i="2"/>
  <c r="Y21957" i="2"/>
  <c r="Y21958" i="2"/>
  <c r="Y21959" i="2"/>
  <c r="Y21960" i="2"/>
  <c r="Y21961" i="2"/>
  <c r="Y21962" i="2"/>
  <c r="Y21963" i="2"/>
  <c r="Y21964" i="2"/>
  <c r="Y21965" i="2"/>
  <c r="Y21966" i="2"/>
  <c r="Y21967" i="2"/>
  <c r="Y21968" i="2"/>
  <c r="Y21969" i="2"/>
  <c r="Y21970" i="2"/>
  <c r="Y21971" i="2"/>
  <c r="Y21972" i="2"/>
  <c r="Y21973" i="2"/>
  <c r="Y21974" i="2"/>
  <c r="Y21975" i="2"/>
  <c r="Y21976" i="2"/>
  <c r="Y21977" i="2"/>
  <c r="Y21978" i="2"/>
  <c r="Y21979" i="2"/>
  <c r="Y21980" i="2"/>
  <c r="Y21981" i="2"/>
  <c r="Y21982" i="2"/>
  <c r="Y21983" i="2"/>
  <c r="Y21984" i="2"/>
  <c r="Y21985" i="2"/>
  <c r="Y21986" i="2"/>
  <c r="Y21987" i="2"/>
  <c r="Y21988" i="2"/>
  <c r="Y21989" i="2"/>
  <c r="Y21990" i="2"/>
  <c r="Y21991" i="2"/>
  <c r="Y21992" i="2"/>
  <c r="Y21993" i="2"/>
  <c r="Y21994" i="2"/>
  <c r="Y21995" i="2"/>
  <c r="Y21996" i="2"/>
  <c r="Y21997" i="2"/>
  <c r="Y21998" i="2"/>
  <c r="Y21999" i="2"/>
  <c r="Y22000" i="2"/>
  <c r="Y22001" i="2"/>
  <c r="Y22002" i="2"/>
  <c r="Y22003" i="2"/>
  <c r="Y22004" i="2"/>
  <c r="Y22005" i="2"/>
  <c r="Y22006" i="2"/>
  <c r="Y22007" i="2"/>
  <c r="Y22008" i="2"/>
  <c r="Y22009" i="2"/>
  <c r="Y22010" i="2"/>
  <c r="Y22011" i="2"/>
  <c r="Y22012" i="2"/>
  <c r="Y22013" i="2"/>
  <c r="Y22014" i="2"/>
  <c r="Y22015" i="2"/>
  <c r="Y22016" i="2"/>
  <c r="Y22017" i="2"/>
  <c r="Y22018" i="2"/>
  <c r="Y22019" i="2"/>
  <c r="Y22020" i="2"/>
  <c r="Y22021" i="2"/>
  <c r="Y22022" i="2"/>
  <c r="Y22023" i="2"/>
  <c r="Y22024" i="2"/>
  <c r="Y22025" i="2"/>
  <c r="Y22026" i="2"/>
  <c r="Y22027" i="2"/>
  <c r="Y22028" i="2"/>
  <c r="Y22029" i="2"/>
  <c r="Y22030" i="2"/>
  <c r="Y22031" i="2"/>
  <c r="Y22032" i="2"/>
  <c r="Y22033" i="2"/>
  <c r="Y22034" i="2"/>
  <c r="Y22035" i="2"/>
  <c r="Y22036" i="2"/>
  <c r="Y22037" i="2"/>
  <c r="Y22038" i="2"/>
  <c r="Y22039" i="2"/>
  <c r="Y22040" i="2"/>
  <c r="Y22041" i="2"/>
  <c r="Y22042" i="2"/>
  <c r="Y22043" i="2"/>
  <c r="Y22044" i="2"/>
  <c r="Y22045" i="2"/>
  <c r="Y22046" i="2"/>
  <c r="Y22047" i="2"/>
  <c r="Y22048" i="2"/>
  <c r="Y22049" i="2"/>
  <c r="Y22050" i="2"/>
  <c r="Y22051" i="2"/>
  <c r="Y22052" i="2"/>
  <c r="Y22053" i="2"/>
  <c r="Y22054" i="2"/>
  <c r="Y22055" i="2"/>
  <c r="Y22056" i="2"/>
  <c r="Y22057" i="2"/>
  <c r="Y22058" i="2"/>
  <c r="Y22059" i="2"/>
  <c r="Y22060" i="2"/>
  <c r="Y22061" i="2"/>
  <c r="Y22062" i="2"/>
  <c r="Y22063" i="2"/>
  <c r="Y22064" i="2"/>
  <c r="Y22065" i="2"/>
  <c r="Y22066" i="2"/>
  <c r="Y22067" i="2"/>
  <c r="Y22068" i="2"/>
  <c r="Y22069" i="2"/>
  <c r="Y22070" i="2"/>
  <c r="Y22071" i="2"/>
  <c r="Y22072" i="2"/>
  <c r="Y22073" i="2"/>
  <c r="Y22074" i="2"/>
  <c r="Y22075" i="2"/>
  <c r="Y22076" i="2"/>
  <c r="Y22077" i="2"/>
  <c r="Y22078" i="2"/>
  <c r="Y22079" i="2"/>
  <c r="Y22080" i="2"/>
  <c r="Y22081" i="2"/>
  <c r="Y22082" i="2"/>
  <c r="Y22083" i="2"/>
  <c r="Y22084" i="2"/>
  <c r="Y22085" i="2"/>
  <c r="Y22086" i="2"/>
  <c r="Y22087" i="2"/>
  <c r="Y22088" i="2"/>
  <c r="Y22089" i="2"/>
  <c r="Y22090" i="2"/>
  <c r="Y22091" i="2"/>
  <c r="Y22092" i="2"/>
  <c r="Y22093" i="2"/>
  <c r="Y22094" i="2"/>
  <c r="Y22095" i="2"/>
  <c r="Y22096" i="2"/>
  <c r="Y22097" i="2"/>
  <c r="Y22098" i="2"/>
  <c r="Y22099" i="2"/>
  <c r="Y22100" i="2"/>
  <c r="Y22101" i="2"/>
  <c r="Y22102" i="2"/>
  <c r="Y22103" i="2"/>
  <c r="Y22104" i="2"/>
  <c r="Y22105" i="2"/>
  <c r="Y22106" i="2"/>
  <c r="Y22107" i="2"/>
  <c r="Y22108" i="2"/>
  <c r="Y22109" i="2"/>
  <c r="Y22110" i="2"/>
  <c r="Y22111" i="2"/>
  <c r="Y22112" i="2"/>
  <c r="Y22113" i="2"/>
  <c r="Y22114" i="2"/>
  <c r="Y22115" i="2"/>
  <c r="Y22116" i="2"/>
  <c r="Y22117" i="2"/>
  <c r="Y22118" i="2"/>
  <c r="Y22119" i="2"/>
  <c r="Y22120" i="2"/>
  <c r="Y22121" i="2"/>
  <c r="Y22122" i="2"/>
  <c r="Y22123" i="2"/>
  <c r="Y22124" i="2"/>
  <c r="Y22125" i="2"/>
  <c r="Y22126" i="2"/>
  <c r="Y22127" i="2"/>
  <c r="Y22128" i="2"/>
  <c r="Y22129" i="2"/>
  <c r="Y22130" i="2"/>
  <c r="Y22131" i="2"/>
  <c r="Y22132" i="2"/>
  <c r="Y22133" i="2"/>
  <c r="Y22134" i="2"/>
  <c r="Y22135" i="2"/>
  <c r="Y22136" i="2"/>
  <c r="Y22137" i="2"/>
  <c r="Y22138" i="2"/>
  <c r="Y22139" i="2"/>
  <c r="Y22140" i="2"/>
  <c r="Y22141" i="2"/>
  <c r="Y22142" i="2"/>
  <c r="Y22143" i="2"/>
  <c r="Y22144" i="2"/>
  <c r="Y22145" i="2"/>
  <c r="Y22146" i="2"/>
  <c r="Y22147" i="2"/>
  <c r="Y22148" i="2"/>
  <c r="Y22149" i="2"/>
  <c r="Y22150" i="2"/>
  <c r="Y22151" i="2"/>
  <c r="Y22152" i="2"/>
  <c r="Y22153" i="2"/>
  <c r="Y22154" i="2"/>
  <c r="Y22155" i="2"/>
  <c r="Y22156" i="2"/>
  <c r="Y22157" i="2"/>
  <c r="Y22158" i="2"/>
  <c r="Y22159" i="2"/>
  <c r="Y22160" i="2"/>
  <c r="Y22161" i="2"/>
  <c r="Y22162" i="2"/>
  <c r="Y22163" i="2"/>
  <c r="Y22164" i="2"/>
  <c r="Y22165" i="2"/>
  <c r="Y22166" i="2"/>
  <c r="Y22167" i="2"/>
  <c r="Y22168" i="2"/>
  <c r="Y22169" i="2"/>
  <c r="Y22170" i="2"/>
  <c r="Y22171" i="2"/>
  <c r="Y22172" i="2"/>
  <c r="Y22173" i="2"/>
  <c r="Y22174" i="2"/>
  <c r="Y22175" i="2"/>
  <c r="Y22176" i="2"/>
  <c r="Y22177" i="2"/>
  <c r="Y22178" i="2"/>
  <c r="Y22179" i="2"/>
  <c r="Y22180" i="2"/>
  <c r="Y22181" i="2"/>
  <c r="Y22182" i="2"/>
  <c r="Y22183" i="2"/>
  <c r="Y22184" i="2"/>
  <c r="Y22185" i="2"/>
  <c r="Y22186" i="2"/>
  <c r="Y22187" i="2"/>
  <c r="Y22188" i="2"/>
  <c r="Y22189" i="2"/>
  <c r="Y22190" i="2"/>
  <c r="Y22191" i="2"/>
  <c r="Y22192" i="2"/>
  <c r="Y22193" i="2"/>
  <c r="Y22194" i="2"/>
  <c r="Y22195" i="2"/>
  <c r="Y22196" i="2"/>
  <c r="Y22197" i="2"/>
  <c r="Y22198" i="2"/>
  <c r="Y22199" i="2"/>
  <c r="Y22200" i="2"/>
  <c r="Y22201" i="2"/>
  <c r="Y22202" i="2"/>
  <c r="Y22203" i="2"/>
  <c r="Y22204" i="2"/>
  <c r="Y22205" i="2"/>
  <c r="Y22206" i="2"/>
  <c r="Y22207" i="2"/>
  <c r="Y22208" i="2"/>
  <c r="Y22209" i="2"/>
  <c r="Y22210" i="2"/>
  <c r="Y22211" i="2"/>
  <c r="Y22212" i="2"/>
  <c r="Y22213" i="2"/>
  <c r="Y22214" i="2"/>
  <c r="Y22215" i="2"/>
  <c r="Y22216" i="2"/>
  <c r="Y22217" i="2"/>
  <c r="Y22218" i="2"/>
  <c r="Y22219" i="2"/>
  <c r="Y22220" i="2"/>
  <c r="Y22221" i="2"/>
  <c r="Y22222" i="2"/>
  <c r="Y22223" i="2"/>
  <c r="Y22224" i="2"/>
  <c r="Y22225" i="2"/>
  <c r="Y22226" i="2"/>
  <c r="Y22227" i="2"/>
  <c r="Y22228" i="2"/>
  <c r="Y22229" i="2"/>
  <c r="Y22230" i="2"/>
  <c r="Y22231" i="2"/>
  <c r="Y22232" i="2"/>
  <c r="Y22233" i="2"/>
  <c r="Y22234" i="2"/>
  <c r="Y22235" i="2"/>
  <c r="Y22236" i="2"/>
  <c r="Y22237" i="2"/>
  <c r="Y22238" i="2"/>
  <c r="Y22239" i="2"/>
  <c r="Y22240" i="2"/>
  <c r="Y22241" i="2"/>
  <c r="Y22242" i="2"/>
  <c r="Y22243" i="2"/>
  <c r="Y22244" i="2"/>
  <c r="Y22245" i="2"/>
  <c r="Y22246" i="2"/>
  <c r="Y22247" i="2"/>
  <c r="Y22248" i="2"/>
  <c r="Y22249" i="2"/>
  <c r="Y22250" i="2"/>
  <c r="Y22251" i="2"/>
  <c r="Y22252" i="2"/>
  <c r="Y22253" i="2"/>
  <c r="Y22254" i="2"/>
  <c r="Y22255" i="2"/>
  <c r="Y22256" i="2"/>
  <c r="Y22257" i="2"/>
  <c r="Y22258" i="2"/>
  <c r="Y22259" i="2"/>
  <c r="Y22260" i="2"/>
  <c r="Y22261" i="2"/>
  <c r="Y22262" i="2"/>
  <c r="Y22263" i="2"/>
  <c r="Y22264" i="2"/>
  <c r="Y22265" i="2"/>
  <c r="Y22266" i="2"/>
  <c r="Y22267" i="2"/>
  <c r="Y22268" i="2"/>
  <c r="Y22269" i="2"/>
  <c r="Y22270" i="2"/>
  <c r="Y22271" i="2"/>
  <c r="Y22272" i="2"/>
  <c r="Y22273" i="2"/>
  <c r="Y22274" i="2"/>
  <c r="Y22275" i="2"/>
  <c r="Y22276" i="2"/>
  <c r="Y22277" i="2"/>
  <c r="Y22278" i="2"/>
  <c r="Y22279" i="2"/>
  <c r="Y22280" i="2"/>
  <c r="Y22281" i="2"/>
  <c r="Y22282" i="2"/>
  <c r="Y22283" i="2"/>
  <c r="Y22284" i="2"/>
  <c r="Y22285" i="2"/>
  <c r="Y22286" i="2"/>
  <c r="Y22287" i="2"/>
  <c r="Y22288" i="2"/>
  <c r="Y22289" i="2"/>
  <c r="Y22290" i="2"/>
  <c r="Y22291" i="2"/>
  <c r="Y22292" i="2"/>
  <c r="Y22293" i="2"/>
  <c r="Y22294" i="2"/>
  <c r="Y22295" i="2"/>
  <c r="Y22296" i="2"/>
  <c r="Y22297" i="2"/>
  <c r="Y22298" i="2"/>
  <c r="Y22299" i="2"/>
  <c r="Y22300" i="2"/>
  <c r="Y22301" i="2"/>
  <c r="Y22302" i="2"/>
  <c r="Y22303" i="2"/>
  <c r="Y22304" i="2"/>
  <c r="Y22305" i="2"/>
  <c r="Y22306" i="2"/>
  <c r="Y22307" i="2"/>
  <c r="Y22308" i="2"/>
  <c r="Y22309" i="2"/>
  <c r="Y22310" i="2"/>
  <c r="Y22311" i="2"/>
  <c r="Y22312" i="2"/>
  <c r="Y22313" i="2"/>
  <c r="Y22314" i="2"/>
  <c r="Y22315" i="2"/>
  <c r="Y22316" i="2"/>
  <c r="Y22317" i="2"/>
  <c r="Y22318" i="2"/>
  <c r="Y22319" i="2"/>
  <c r="Y22320" i="2"/>
  <c r="Y22321" i="2"/>
  <c r="Y22322" i="2"/>
  <c r="Y22323" i="2"/>
  <c r="Y22324" i="2"/>
  <c r="Y22325" i="2"/>
  <c r="Y22326" i="2"/>
  <c r="Y22327" i="2"/>
  <c r="Y22328" i="2"/>
  <c r="Y22329" i="2"/>
  <c r="Y22330" i="2"/>
  <c r="Y22331" i="2"/>
  <c r="Y22332" i="2"/>
  <c r="Y22333" i="2"/>
  <c r="Y22334" i="2"/>
  <c r="Y22335" i="2"/>
  <c r="Y22336" i="2"/>
  <c r="Y22337" i="2"/>
  <c r="Y22338" i="2"/>
  <c r="Y22339" i="2"/>
  <c r="Y22340" i="2"/>
  <c r="Y22341" i="2"/>
  <c r="Y22342" i="2"/>
  <c r="Y22343" i="2"/>
  <c r="Y22344" i="2"/>
  <c r="Y22345" i="2"/>
  <c r="Y22346" i="2"/>
  <c r="Y22347" i="2"/>
  <c r="Y22348" i="2"/>
  <c r="Y22349" i="2"/>
  <c r="Y22350" i="2"/>
  <c r="Y22351" i="2"/>
  <c r="Y22352" i="2"/>
  <c r="Y22353" i="2"/>
  <c r="Y22354" i="2"/>
  <c r="Y22355" i="2"/>
  <c r="Y22356" i="2"/>
  <c r="Y22357" i="2"/>
  <c r="Y22358" i="2"/>
  <c r="Y22359" i="2"/>
  <c r="Y22360" i="2"/>
  <c r="Y22361" i="2"/>
  <c r="Y22362" i="2"/>
  <c r="Y22363" i="2"/>
  <c r="Y22364" i="2"/>
  <c r="Y22365" i="2"/>
  <c r="Y22366" i="2"/>
  <c r="Y22367" i="2"/>
  <c r="Y22368" i="2"/>
  <c r="Y22369" i="2"/>
  <c r="Y22370" i="2"/>
  <c r="Y22371" i="2"/>
  <c r="Y22372" i="2"/>
  <c r="Y22373" i="2"/>
  <c r="Y22374" i="2"/>
  <c r="Y22375" i="2"/>
  <c r="Y22376" i="2"/>
  <c r="Y22377" i="2"/>
  <c r="Y22378" i="2"/>
  <c r="Y22379" i="2"/>
  <c r="Y22380" i="2"/>
  <c r="Y22381" i="2"/>
  <c r="Y22382" i="2"/>
  <c r="Y22383" i="2"/>
  <c r="Y22384" i="2"/>
  <c r="Y22385" i="2"/>
  <c r="Y22386" i="2"/>
  <c r="Y22387" i="2"/>
  <c r="Y22388" i="2"/>
  <c r="Y22389" i="2"/>
  <c r="Y22390" i="2"/>
  <c r="Y22391" i="2"/>
  <c r="Y22392" i="2"/>
  <c r="Y22393" i="2"/>
  <c r="Y22394" i="2"/>
  <c r="Y22395" i="2"/>
  <c r="Y22396" i="2"/>
  <c r="Y22397" i="2"/>
  <c r="Y22398" i="2"/>
  <c r="Y22399" i="2"/>
  <c r="Y22400" i="2"/>
  <c r="Y22401" i="2"/>
  <c r="Y22402" i="2"/>
  <c r="Y22403" i="2"/>
  <c r="Y22404" i="2"/>
  <c r="Y22405" i="2"/>
  <c r="Y22406" i="2"/>
  <c r="Y22407" i="2"/>
  <c r="Y22408" i="2"/>
  <c r="Y22409" i="2"/>
  <c r="Y22410" i="2"/>
  <c r="Y22411" i="2"/>
  <c r="Y22412" i="2"/>
  <c r="Y22413" i="2"/>
  <c r="Y22414" i="2"/>
  <c r="Y22415" i="2"/>
  <c r="Y22416" i="2"/>
  <c r="Y22417" i="2"/>
  <c r="Y22418" i="2"/>
  <c r="Y22419" i="2"/>
  <c r="Y22420" i="2"/>
  <c r="Y22421" i="2"/>
  <c r="Y22422" i="2"/>
  <c r="Y22423" i="2"/>
  <c r="Y22424" i="2"/>
  <c r="Y22425" i="2"/>
  <c r="Y22426" i="2"/>
  <c r="Y22427" i="2"/>
  <c r="Y22428" i="2"/>
  <c r="Y22429" i="2"/>
  <c r="Y22430" i="2"/>
  <c r="Y22431" i="2"/>
  <c r="Y22432" i="2"/>
  <c r="Y22433" i="2"/>
  <c r="Y22434" i="2"/>
  <c r="Y22435" i="2"/>
  <c r="Y22436" i="2"/>
  <c r="Y22437" i="2"/>
  <c r="Y22438" i="2"/>
  <c r="Y22439" i="2"/>
  <c r="Y22440" i="2"/>
  <c r="Y22441" i="2"/>
  <c r="Y22442" i="2"/>
  <c r="Y22443" i="2"/>
  <c r="Y22444" i="2"/>
  <c r="Y22445" i="2"/>
  <c r="Y22446" i="2"/>
  <c r="Y22447" i="2"/>
  <c r="Y22448" i="2"/>
  <c r="Y22449" i="2"/>
  <c r="Y22450" i="2"/>
  <c r="Y22451" i="2"/>
  <c r="Y22452" i="2"/>
  <c r="Y22453" i="2"/>
  <c r="Y22454" i="2"/>
  <c r="Y22455" i="2"/>
  <c r="Y22456" i="2"/>
  <c r="Y22457" i="2"/>
  <c r="Y22458" i="2"/>
  <c r="Y22459" i="2"/>
  <c r="Y22460" i="2"/>
  <c r="Y22461" i="2"/>
  <c r="Y22462" i="2"/>
  <c r="Y22463" i="2"/>
  <c r="Y22464" i="2"/>
  <c r="Y22465" i="2"/>
  <c r="Y22466" i="2"/>
  <c r="Y22467" i="2"/>
  <c r="Y22468" i="2"/>
  <c r="Y22469" i="2"/>
  <c r="Y22470" i="2"/>
  <c r="Y22471" i="2"/>
  <c r="Y22472" i="2"/>
  <c r="Y22473" i="2"/>
  <c r="Y22474" i="2"/>
  <c r="Y22475" i="2"/>
  <c r="Y22476" i="2"/>
  <c r="Y22477" i="2"/>
  <c r="Y22478" i="2"/>
  <c r="Y22479" i="2"/>
  <c r="Y22480" i="2"/>
  <c r="Y22481" i="2"/>
  <c r="Y22482" i="2"/>
  <c r="Y22483" i="2"/>
  <c r="Y22484" i="2"/>
  <c r="Y22485" i="2"/>
  <c r="Y22486" i="2"/>
  <c r="Y22487" i="2"/>
  <c r="Y22488" i="2"/>
  <c r="Y22489" i="2"/>
  <c r="Y22490" i="2"/>
  <c r="Y22491" i="2"/>
  <c r="Y22492" i="2"/>
  <c r="Y22493" i="2"/>
  <c r="Y22494" i="2"/>
  <c r="Y22495" i="2"/>
  <c r="Y22496" i="2"/>
  <c r="Y22497" i="2"/>
  <c r="Y22498" i="2"/>
  <c r="Y22499" i="2"/>
  <c r="Y22500" i="2"/>
  <c r="Y22501" i="2"/>
  <c r="Y22502" i="2"/>
  <c r="Y22503" i="2"/>
  <c r="Y22504" i="2"/>
  <c r="Y22505" i="2"/>
  <c r="Y22506" i="2"/>
  <c r="Y22507" i="2"/>
  <c r="Y22508" i="2"/>
  <c r="Y22509" i="2"/>
  <c r="Y22510" i="2"/>
  <c r="Y22511" i="2"/>
  <c r="Y22512" i="2"/>
  <c r="Y22513" i="2"/>
  <c r="Y22514" i="2"/>
  <c r="Y22515" i="2"/>
  <c r="Y22516" i="2"/>
  <c r="Y22517" i="2"/>
  <c r="Y22518" i="2"/>
  <c r="Y22519" i="2"/>
  <c r="Y22520" i="2"/>
  <c r="Y22521" i="2"/>
  <c r="Y22522" i="2"/>
  <c r="Y22523" i="2"/>
  <c r="Y22524" i="2"/>
  <c r="Y22525" i="2"/>
  <c r="Y22526" i="2"/>
  <c r="Y22527" i="2"/>
  <c r="Y22528" i="2"/>
  <c r="Y22529" i="2"/>
  <c r="Y22530" i="2"/>
  <c r="Y22531" i="2"/>
  <c r="Y22532" i="2"/>
  <c r="Y22533" i="2"/>
  <c r="Y22534" i="2"/>
  <c r="Y22535" i="2"/>
  <c r="Y22536" i="2"/>
  <c r="Y22537" i="2"/>
  <c r="Y22538" i="2"/>
  <c r="Y22539" i="2"/>
  <c r="Y22540" i="2"/>
  <c r="Y22541" i="2"/>
  <c r="Y22542" i="2"/>
  <c r="Y22543" i="2"/>
  <c r="Y22544" i="2"/>
  <c r="Y22545" i="2"/>
  <c r="Y22546" i="2"/>
  <c r="Y22547" i="2"/>
  <c r="Y22548" i="2"/>
  <c r="Y22549" i="2"/>
  <c r="Y22550" i="2"/>
  <c r="Y22551" i="2"/>
  <c r="Y22552" i="2"/>
  <c r="Y22553" i="2"/>
  <c r="Y22554" i="2"/>
  <c r="Y22555" i="2"/>
  <c r="Y22556" i="2"/>
  <c r="Y22557" i="2"/>
  <c r="Y22558" i="2"/>
  <c r="Y22559" i="2"/>
  <c r="Y22560" i="2"/>
  <c r="Y22561" i="2"/>
  <c r="Y22562" i="2"/>
  <c r="Y22563" i="2"/>
  <c r="Y22564" i="2"/>
  <c r="Y22565" i="2"/>
  <c r="Y22566" i="2"/>
  <c r="Y22567" i="2"/>
  <c r="Y22568" i="2"/>
  <c r="Y22569" i="2"/>
  <c r="Y22570" i="2"/>
  <c r="Y22571" i="2"/>
  <c r="Y22572" i="2"/>
  <c r="Y22573" i="2"/>
  <c r="Y22574" i="2"/>
  <c r="Y22575" i="2"/>
  <c r="Y22576" i="2"/>
  <c r="Y22577" i="2"/>
  <c r="Y22578" i="2"/>
  <c r="Y22579" i="2"/>
  <c r="Y22580" i="2"/>
  <c r="Y22581" i="2"/>
  <c r="Y22582" i="2"/>
  <c r="Y22583" i="2"/>
  <c r="Y22584" i="2"/>
  <c r="Y22585" i="2"/>
  <c r="Y22586" i="2"/>
  <c r="Y22587" i="2"/>
  <c r="Y22588" i="2"/>
  <c r="Y22589" i="2"/>
  <c r="Y22590" i="2"/>
  <c r="Y22591" i="2"/>
  <c r="Y22592" i="2"/>
  <c r="Y22593" i="2"/>
  <c r="Y22594" i="2"/>
  <c r="Y22595" i="2"/>
  <c r="Y22596" i="2"/>
  <c r="Y22597" i="2"/>
  <c r="Y22598" i="2"/>
  <c r="Y22599" i="2"/>
  <c r="Y22600" i="2"/>
  <c r="Y22601" i="2"/>
  <c r="Y22602" i="2"/>
  <c r="Y22603" i="2"/>
  <c r="Y22604" i="2"/>
  <c r="Y22605" i="2"/>
  <c r="Y22606" i="2"/>
  <c r="Y22607" i="2"/>
  <c r="Y22608" i="2"/>
  <c r="Y22609" i="2"/>
  <c r="Y22610" i="2"/>
  <c r="Y22611" i="2"/>
  <c r="Y22612" i="2"/>
  <c r="Y22613" i="2"/>
  <c r="Y22614" i="2"/>
  <c r="Y22615" i="2"/>
  <c r="Y22616" i="2"/>
  <c r="Y22617" i="2"/>
  <c r="Y22618" i="2"/>
  <c r="Y22619" i="2"/>
  <c r="Y22620" i="2"/>
  <c r="Y22621" i="2"/>
  <c r="Y22622" i="2"/>
  <c r="Y22623" i="2"/>
  <c r="Y22624" i="2"/>
  <c r="Y22625" i="2"/>
  <c r="Y22626" i="2"/>
  <c r="Y22627" i="2"/>
  <c r="Y22628" i="2"/>
  <c r="Y22629" i="2"/>
  <c r="Y22630" i="2"/>
  <c r="Y22631" i="2"/>
  <c r="Y22632" i="2"/>
  <c r="Y22633" i="2"/>
  <c r="Y22634" i="2"/>
  <c r="Y22635" i="2"/>
  <c r="Y22636" i="2"/>
  <c r="Y22637" i="2"/>
  <c r="Y22638" i="2"/>
  <c r="Y22639" i="2"/>
  <c r="Y22640" i="2"/>
  <c r="Y22641" i="2"/>
  <c r="Y22642" i="2"/>
  <c r="Y22643" i="2"/>
  <c r="Y22644" i="2"/>
  <c r="Y22645" i="2"/>
  <c r="Y22646" i="2"/>
  <c r="Y22647" i="2"/>
  <c r="Y22648" i="2"/>
  <c r="Y22649" i="2"/>
  <c r="Y22650" i="2"/>
  <c r="Y22651" i="2"/>
  <c r="Y22652" i="2"/>
  <c r="Y22653" i="2"/>
  <c r="Y22654" i="2"/>
  <c r="Y22655" i="2"/>
  <c r="Y22656" i="2"/>
  <c r="Y22657" i="2"/>
  <c r="Y22658" i="2"/>
  <c r="Y22659" i="2"/>
  <c r="Y22660" i="2"/>
  <c r="Y22661" i="2"/>
  <c r="Y22662" i="2"/>
  <c r="Y22663" i="2"/>
  <c r="Y22664" i="2"/>
  <c r="Y22665" i="2"/>
  <c r="Y22666" i="2"/>
  <c r="Y22667" i="2"/>
  <c r="Y22668" i="2"/>
  <c r="Y22669" i="2"/>
  <c r="Y22670" i="2"/>
  <c r="Y22671" i="2"/>
  <c r="Y22672" i="2"/>
  <c r="Y22673" i="2"/>
  <c r="Y22674" i="2"/>
  <c r="Y22675" i="2"/>
  <c r="Y22676" i="2"/>
  <c r="Y22677" i="2"/>
  <c r="Y22678" i="2"/>
  <c r="Y22679" i="2"/>
  <c r="Y22680" i="2"/>
  <c r="Y22681" i="2"/>
  <c r="Y22682" i="2"/>
  <c r="Y22683" i="2"/>
  <c r="Y22684" i="2"/>
  <c r="Y22685" i="2"/>
  <c r="Y22686" i="2"/>
  <c r="Y22687" i="2"/>
  <c r="Y22688" i="2"/>
  <c r="Y22689" i="2"/>
  <c r="Y22690" i="2"/>
  <c r="Y22691" i="2"/>
  <c r="Y22692" i="2"/>
  <c r="Y22693" i="2"/>
  <c r="Y22694" i="2"/>
  <c r="Y22695" i="2"/>
  <c r="Y22696" i="2"/>
  <c r="Y22697" i="2"/>
  <c r="Y22698" i="2"/>
  <c r="Y22699" i="2"/>
  <c r="Y22700" i="2"/>
  <c r="Y22701" i="2"/>
  <c r="Y22702" i="2"/>
  <c r="Y22703" i="2"/>
  <c r="Y22704" i="2"/>
  <c r="Y22705" i="2"/>
  <c r="Y22706" i="2"/>
  <c r="Y22707" i="2"/>
  <c r="Y22708" i="2"/>
  <c r="Y22709" i="2"/>
  <c r="Y22710" i="2"/>
  <c r="Y22711" i="2"/>
  <c r="Y22712" i="2"/>
  <c r="Y22713" i="2"/>
  <c r="Y22714" i="2"/>
  <c r="Y22715" i="2"/>
  <c r="Y22716" i="2"/>
  <c r="Y22717" i="2"/>
  <c r="Y22718" i="2"/>
  <c r="Y22719" i="2"/>
  <c r="Y22720" i="2"/>
  <c r="Y22721" i="2"/>
  <c r="Y22722" i="2"/>
  <c r="Y22723" i="2"/>
  <c r="Y22724" i="2"/>
  <c r="Y22725" i="2"/>
  <c r="Y22726" i="2"/>
  <c r="Y22727" i="2"/>
  <c r="Y22728" i="2"/>
  <c r="Y22729" i="2"/>
  <c r="Y22730" i="2"/>
  <c r="Y22731" i="2"/>
  <c r="Y22732" i="2"/>
  <c r="Y22733" i="2"/>
  <c r="Y22734" i="2"/>
  <c r="Y22735" i="2"/>
  <c r="Y22736" i="2"/>
  <c r="Y22737" i="2"/>
  <c r="Y22738" i="2"/>
  <c r="Y22739" i="2"/>
  <c r="Y22740" i="2"/>
  <c r="Y22741" i="2"/>
  <c r="Y22742" i="2"/>
  <c r="Y22743" i="2"/>
  <c r="Y22744" i="2"/>
  <c r="Y22745" i="2"/>
  <c r="Y22746" i="2"/>
  <c r="Y22747" i="2"/>
  <c r="Y22748" i="2"/>
  <c r="Y22749" i="2"/>
  <c r="Y22750" i="2"/>
  <c r="Y22751" i="2"/>
  <c r="Y22752" i="2"/>
  <c r="Y22753" i="2"/>
  <c r="Y22754" i="2"/>
  <c r="Y22755" i="2"/>
  <c r="Y22756" i="2"/>
  <c r="Y22757" i="2"/>
  <c r="Y22758" i="2"/>
  <c r="Y22759" i="2"/>
  <c r="Y22760" i="2"/>
  <c r="Y22761" i="2"/>
  <c r="Y22762" i="2"/>
  <c r="Y22763" i="2"/>
  <c r="Y22764" i="2"/>
  <c r="Y22765" i="2"/>
  <c r="Y22766" i="2"/>
  <c r="Y22767" i="2"/>
  <c r="Y22768" i="2"/>
  <c r="Y22769" i="2"/>
  <c r="Y22770" i="2"/>
  <c r="Y22771" i="2"/>
  <c r="Y22772" i="2"/>
  <c r="Y22773" i="2"/>
  <c r="Y22774" i="2"/>
  <c r="Y22775" i="2"/>
  <c r="Y22776" i="2"/>
  <c r="Y22777" i="2"/>
  <c r="Y22778" i="2"/>
  <c r="Y22779" i="2"/>
  <c r="Y22780" i="2"/>
  <c r="Y22781" i="2"/>
  <c r="Y22782" i="2"/>
  <c r="Y22783" i="2"/>
  <c r="Y22784" i="2"/>
  <c r="Y22785" i="2"/>
  <c r="Y22786" i="2"/>
  <c r="Y22787" i="2"/>
  <c r="Y22788" i="2"/>
  <c r="Y22789" i="2"/>
  <c r="Y22790" i="2"/>
  <c r="Y22791" i="2"/>
  <c r="Y22792" i="2"/>
  <c r="Y22793" i="2"/>
  <c r="Y22794" i="2"/>
  <c r="Y22795" i="2"/>
  <c r="Y22796" i="2"/>
  <c r="Y22797" i="2"/>
  <c r="Y22798" i="2"/>
  <c r="Y22799" i="2"/>
  <c r="Y22800" i="2"/>
  <c r="Y22801" i="2"/>
  <c r="Y22802" i="2"/>
  <c r="Y22803" i="2"/>
  <c r="Y22804" i="2"/>
  <c r="Y22805" i="2"/>
  <c r="Y22806" i="2"/>
  <c r="Y22807" i="2"/>
  <c r="Y22808" i="2"/>
  <c r="Y22809" i="2"/>
  <c r="Y22810" i="2"/>
  <c r="Y22811" i="2"/>
  <c r="Y22812" i="2"/>
  <c r="Y22813" i="2"/>
  <c r="Y22814" i="2"/>
  <c r="Y22815" i="2"/>
  <c r="Y22816" i="2"/>
  <c r="Y22817" i="2"/>
  <c r="Y22818" i="2"/>
  <c r="Y22819" i="2"/>
  <c r="Y22820" i="2"/>
  <c r="Y22821" i="2"/>
  <c r="Y22822" i="2"/>
  <c r="Y22823" i="2"/>
  <c r="Y22824" i="2"/>
  <c r="Y22825" i="2"/>
  <c r="Y22826" i="2"/>
  <c r="Y22827" i="2"/>
  <c r="Y22828" i="2"/>
  <c r="Y22829" i="2"/>
  <c r="Y22830" i="2"/>
  <c r="Y22831" i="2"/>
  <c r="Y22832" i="2"/>
  <c r="Y22833" i="2"/>
  <c r="Y22834" i="2"/>
  <c r="Y22835" i="2"/>
  <c r="Y22836" i="2"/>
  <c r="Y22837" i="2"/>
  <c r="Y22838" i="2"/>
  <c r="Y22839" i="2"/>
  <c r="Y22840" i="2"/>
  <c r="Y22841" i="2"/>
  <c r="Y22842" i="2"/>
  <c r="Y22843" i="2"/>
  <c r="Y22844" i="2"/>
  <c r="Y22845" i="2"/>
  <c r="Y22846" i="2"/>
  <c r="Y22847" i="2"/>
  <c r="Y22848" i="2"/>
  <c r="Y22849" i="2"/>
  <c r="Y22850" i="2"/>
  <c r="Y22851" i="2"/>
  <c r="Y22852" i="2"/>
  <c r="Y22853" i="2"/>
  <c r="Y22854" i="2"/>
  <c r="Y22855" i="2"/>
  <c r="Y22856" i="2"/>
  <c r="Y22857" i="2"/>
  <c r="Y22858" i="2"/>
  <c r="Y22859" i="2"/>
  <c r="Y22860" i="2"/>
  <c r="Y22861" i="2"/>
  <c r="Y22862" i="2"/>
  <c r="Y22863" i="2"/>
  <c r="Y22864" i="2"/>
  <c r="Y22865" i="2"/>
  <c r="Y22866" i="2"/>
  <c r="Y22867" i="2"/>
  <c r="Y22868" i="2"/>
  <c r="Y22869" i="2"/>
  <c r="Y22870" i="2"/>
  <c r="Y22871" i="2"/>
  <c r="Y22872" i="2"/>
  <c r="Y22873" i="2"/>
  <c r="Y22874" i="2"/>
  <c r="Y22875" i="2"/>
  <c r="Y22876" i="2"/>
  <c r="Y22877" i="2"/>
  <c r="Y22878" i="2"/>
  <c r="Y22879" i="2"/>
  <c r="Y22880" i="2"/>
  <c r="Y22881" i="2"/>
  <c r="Y22882" i="2"/>
  <c r="Y22883" i="2"/>
  <c r="Y22884" i="2"/>
  <c r="Y22885" i="2"/>
  <c r="Y22886" i="2"/>
  <c r="Y22887" i="2"/>
  <c r="Y22888" i="2"/>
  <c r="Y22889" i="2"/>
  <c r="Y22890" i="2"/>
  <c r="Y22891" i="2"/>
  <c r="Y22892" i="2"/>
  <c r="Y22893" i="2"/>
  <c r="Y22894" i="2"/>
  <c r="Y22895" i="2"/>
  <c r="Y22896" i="2"/>
  <c r="Y22897" i="2"/>
  <c r="Y22898" i="2"/>
  <c r="Y22899" i="2"/>
  <c r="Y22900" i="2"/>
  <c r="Y22901" i="2"/>
  <c r="Y22902" i="2"/>
  <c r="Y22903" i="2"/>
  <c r="Y22904" i="2"/>
  <c r="Y22905" i="2"/>
  <c r="Y22906" i="2"/>
  <c r="Y22907" i="2"/>
  <c r="Y22908" i="2"/>
  <c r="Y22909" i="2"/>
  <c r="Y22910" i="2"/>
  <c r="Y22911" i="2"/>
  <c r="Y22912" i="2"/>
  <c r="Y22913" i="2"/>
  <c r="Y22914" i="2"/>
  <c r="Y22915" i="2"/>
  <c r="Y22916" i="2"/>
  <c r="Y22917" i="2"/>
  <c r="Y22918" i="2"/>
  <c r="Y22919" i="2"/>
  <c r="Y22920" i="2"/>
  <c r="Y22921" i="2"/>
  <c r="Y22922" i="2"/>
  <c r="Y22923" i="2"/>
  <c r="Y22924" i="2"/>
  <c r="Y22925" i="2"/>
  <c r="Y22926" i="2"/>
  <c r="Y22927" i="2"/>
  <c r="Y22928" i="2"/>
  <c r="Y22929" i="2"/>
  <c r="Y22930" i="2"/>
  <c r="Y22931" i="2"/>
  <c r="Y22932" i="2"/>
  <c r="Y22933" i="2"/>
  <c r="Y22934" i="2"/>
  <c r="Y22935" i="2"/>
  <c r="Y22936" i="2"/>
  <c r="Y22937" i="2"/>
  <c r="Y22938" i="2"/>
  <c r="Y22939" i="2"/>
  <c r="Y22940" i="2"/>
  <c r="Y22941" i="2"/>
  <c r="Y22942" i="2"/>
  <c r="Y22943" i="2"/>
  <c r="Y22944" i="2"/>
  <c r="Y22945" i="2"/>
  <c r="Y22946" i="2"/>
  <c r="Y22947" i="2"/>
  <c r="Y22948" i="2"/>
  <c r="Y22949" i="2"/>
  <c r="Y22950" i="2"/>
  <c r="Y22951" i="2"/>
  <c r="Y22952" i="2"/>
  <c r="Y22953" i="2"/>
  <c r="Y22954" i="2"/>
  <c r="Y22955" i="2"/>
  <c r="Y22956" i="2"/>
  <c r="Y22957" i="2"/>
  <c r="Y22958" i="2"/>
  <c r="Y22959" i="2"/>
  <c r="Y22960" i="2"/>
  <c r="Y22961" i="2"/>
  <c r="Y22962" i="2"/>
  <c r="Y22963" i="2"/>
  <c r="Y22964" i="2"/>
  <c r="Y22965" i="2"/>
  <c r="Y22966" i="2"/>
  <c r="Y22967" i="2"/>
  <c r="Y22968" i="2"/>
  <c r="Y22969" i="2"/>
  <c r="Y22970" i="2"/>
  <c r="Y22971" i="2"/>
  <c r="Y22972" i="2"/>
  <c r="Y22973" i="2"/>
  <c r="Y22974" i="2"/>
  <c r="Y22975" i="2"/>
  <c r="Y22976" i="2"/>
  <c r="Y22977" i="2"/>
  <c r="Y22978" i="2"/>
  <c r="Y22979" i="2"/>
  <c r="Y22980" i="2"/>
  <c r="Y22981" i="2"/>
  <c r="Y22982" i="2"/>
  <c r="Y22983" i="2"/>
  <c r="Y22984" i="2"/>
  <c r="Y22985" i="2"/>
  <c r="Y22986" i="2"/>
  <c r="Y22987" i="2"/>
  <c r="Y22988" i="2"/>
  <c r="Y22989" i="2"/>
  <c r="Y22990" i="2"/>
  <c r="Y22991" i="2"/>
  <c r="Y22992" i="2"/>
  <c r="Y22993" i="2"/>
  <c r="Y22994" i="2"/>
  <c r="Y22995" i="2"/>
  <c r="Y22996" i="2"/>
  <c r="Y22997" i="2"/>
  <c r="Y22998" i="2"/>
  <c r="Y22999" i="2"/>
  <c r="Y23000" i="2"/>
  <c r="Y23001" i="2"/>
  <c r="Y23002" i="2"/>
  <c r="Y23003" i="2"/>
  <c r="Y23004" i="2"/>
  <c r="Y23005" i="2"/>
  <c r="Y23006" i="2"/>
  <c r="Y23007" i="2"/>
  <c r="Y23008" i="2"/>
  <c r="Y23009" i="2"/>
  <c r="Y23010" i="2"/>
  <c r="Y23011" i="2"/>
  <c r="Y23012" i="2"/>
  <c r="Y23013" i="2"/>
  <c r="Y23014" i="2"/>
  <c r="Y23015" i="2"/>
  <c r="Y23016" i="2"/>
  <c r="Y23017" i="2"/>
  <c r="Y23018" i="2"/>
  <c r="Y23019" i="2"/>
  <c r="Y23020" i="2"/>
  <c r="Y23021" i="2"/>
  <c r="Y23022" i="2"/>
  <c r="Y23023" i="2"/>
  <c r="Y23024" i="2"/>
  <c r="Y23025" i="2"/>
  <c r="Y23026" i="2"/>
  <c r="Y23027" i="2"/>
  <c r="Y23028" i="2"/>
  <c r="Y23029" i="2"/>
  <c r="Y23030" i="2"/>
  <c r="Y23031" i="2"/>
  <c r="Y23032" i="2"/>
  <c r="Y23033" i="2"/>
  <c r="Y23034" i="2"/>
  <c r="Y23035" i="2"/>
  <c r="Y23036" i="2"/>
  <c r="Y23037" i="2"/>
  <c r="Y23038" i="2"/>
  <c r="Y23039" i="2"/>
  <c r="Y23040" i="2"/>
  <c r="Y23041" i="2"/>
  <c r="Y23042" i="2"/>
  <c r="Y23043" i="2"/>
  <c r="Y23044" i="2"/>
  <c r="Y23045" i="2"/>
  <c r="Y23046" i="2"/>
  <c r="Y23047" i="2"/>
  <c r="Y23048" i="2"/>
  <c r="Y23049" i="2"/>
  <c r="Y23050" i="2"/>
  <c r="Y23051" i="2"/>
  <c r="Y23052" i="2"/>
  <c r="Y23053" i="2"/>
  <c r="Y23054" i="2"/>
  <c r="Y23055" i="2"/>
  <c r="Y23056" i="2"/>
  <c r="Y23057" i="2"/>
  <c r="Y23058" i="2"/>
  <c r="Y23059" i="2"/>
  <c r="Y23060" i="2"/>
  <c r="Y23061" i="2"/>
  <c r="Y23062" i="2"/>
  <c r="Y23063" i="2"/>
  <c r="Y23064" i="2"/>
  <c r="Y23065" i="2"/>
  <c r="Y23066" i="2"/>
  <c r="Y23067" i="2"/>
  <c r="Y23068" i="2"/>
  <c r="Y23069" i="2"/>
  <c r="Y23070" i="2"/>
  <c r="Y23071" i="2"/>
  <c r="Y23072" i="2"/>
  <c r="Y23073" i="2"/>
  <c r="Y23074" i="2"/>
  <c r="Y23075" i="2"/>
  <c r="Y23076" i="2"/>
  <c r="Y23077" i="2"/>
  <c r="Y23078" i="2"/>
  <c r="Y23079" i="2"/>
  <c r="Y23080" i="2"/>
  <c r="Y23081" i="2"/>
  <c r="Y23082" i="2"/>
  <c r="Y23083" i="2"/>
  <c r="Y23084" i="2"/>
  <c r="Y23085" i="2"/>
  <c r="Y23086" i="2"/>
  <c r="Y23087" i="2"/>
  <c r="Y23088" i="2"/>
  <c r="Y23089" i="2"/>
  <c r="Y23090" i="2"/>
  <c r="Y23091" i="2"/>
  <c r="Y23092" i="2"/>
  <c r="Y23093" i="2"/>
  <c r="Y23094" i="2"/>
  <c r="Y23095" i="2"/>
  <c r="Y23096" i="2"/>
  <c r="Y23097" i="2"/>
  <c r="Y23098" i="2"/>
  <c r="Y23099" i="2"/>
  <c r="Y23100" i="2"/>
  <c r="Y23101" i="2"/>
  <c r="Y23102" i="2"/>
  <c r="Y23103" i="2"/>
  <c r="Y23104" i="2"/>
  <c r="Y23105" i="2"/>
  <c r="Y23106" i="2"/>
  <c r="Y23107" i="2"/>
  <c r="Y23108" i="2"/>
  <c r="Y23109" i="2"/>
  <c r="Y23110" i="2"/>
  <c r="Y23111" i="2"/>
  <c r="Y23112" i="2"/>
  <c r="Y23113" i="2"/>
  <c r="Y23114" i="2"/>
  <c r="Y23115" i="2"/>
  <c r="Y23116" i="2"/>
  <c r="Y23117" i="2"/>
  <c r="Y23118" i="2"/>
  <c r="Y23119" i="2"/>
  <c r="Y23120" i="2"/>
  <c r="Y23121" i="2"/>
  <c r="Y23122" i="2"/>
  <c r="Y23123" i="2"/>
  <c r="Y23124" i="2"/>
  <c r="Y23125" i="2"/>
  <c r="Y23126" i="2"/>
  <c r="Y23127" i="2"/>
  <c r="Y23128" i="2"/>
  <c r="Y23129" i="2"/>
  <c r="Y23130" i="2"/>
  <c r="Y23131" i="2"/>
  <c r="Y23132" i="2"/>
  <c r="Y23133" i="2"/>
  <c r="Y23134" i="2"/>
  <c r="Y23135" i="2"/>
  <c r="Y23136" i="2"/>
  <c r="Y23137" i="2"/>
  <c r="Y23138" i="2"/>
  <c r="Y23139" i="2"/>
  <c r="Y23140" i="2"/>
  <c r="Y23141" i="2"/>
  <c r="Y23142" i="2"/>
  <c r="Y23143" i="2"/>
  <c r="Y23144" i="2"/>
  <c r="Y23145" i="2"/>
  <c r="Y23146" i="2"/>
  <c r="Y23147" i="2"/>
  <c r="Y23148" i="2"/>
  <c r="Y23149" i="2"/>
  <c r="Y23150" i="2"/>
  <c r="Y23151" i="2"/>
  <c r="Y23152" i="2"/>
  <c r="Y23153" i="2"/>
  <c r="Y23154" i="2"/>
  <c r="Y23155" i="2"/>
  <c r="Y23156" i="2"/>
  <c r="Y23157" i="2"/>
  <c r="Y23158" i="2"/>
  <c r="Y23159" i="2"/>
  <c r="Y23160" i="2"/>
  <c r="Y23161" i="2"/>
  <c r="Y23162" i="2"/>
  <c r="Y23163" i="2"/>
  <c r="Y23164" i="2"/>
  <c r="Y23165" i="2"/>
  <c r="Y23166" i="2"/>
  <c r="Y23167" i="2"/>
  <c r="Y23168" i="2"/>
  <c r="Y23169" i="2"/>
  <c r="Y23170" i="2"/>
  <c r="Y23171" i="2"/>
  <c r="Y23172" i="2"/>
  <c r="Y23173" i="2"/>
  <c r="Y23174" i="2"/>
  <c r="Y23175" i="2"/>
  <c r="Y23176" i="2"/>
  <c r="Y23177" i="2"/>
  <c r="Y23178" i="2"/>
  <c r="Y23179" i="2"/>
  <c r="Y23180" i="2"/>
  <c r="Y23181" i="2"/>
  <c r="Y23182" i="2"/>
  <c r="Y23183" i="2"/>
  <c r="Y23184" i="2"/>
  <c r="Y23185" i="2"/>
  <c r="Y23186" i="2"/>
  <c r="Y23187" i="2"/>
  <c r="Y23188" i="2"/>
  <c r="Y23189" i="2"/>
  <c r="Y23190" i="2"/>
  <c r="Y23191" i="2"/>
  <c r="Y23192" i="2"/>
  <c r="Y23193" i="2"/>
  <c r="Y23194" i="2"/>
  <c r="Y23195" i="2"/>
  <c r="Y23196" i="2"/>
  <c r="Y23197" i="2"/>
  <c r="Y23198" i="2"/>
  <c r="Y23199" i="2"/>
  <c r="Y23200" i="2"/>
  <c r="Y23201" i="2"/>
  <c r="Y23202" i="2"/>
  <c r="Y23203" i="2"/>
  <c r="Y23204" i="2"/>
  <c r="Y23205" i="2"/>
  <c r="Y23206" i="2"/>
  <c r="Y23207" i="2"/>
  <c r="Y23208" i="2"/>
  <c r="Y23209" i="2"/>
  <c r="Y23210" i="2"/>
  <c r="Y23211" i="2"/>
  <c r="Y23212" i="2"/>
  <c r="Y23213" i="2"/>
  <c r="Y23214" i="2"/>
  <c r="Y23215" i="2"/>
  <c r="Y23216" i="2"/>
  <c r="Y23217" i="2"/>
  <c r="Y23218" i="2"/>
  <c r="Y23219" i="2"/>
  <c r="Y23220" i="2"/>
  <c r="Y23221" i="2"/>
  <c r="Y23222" i="2"/>
  <c r="Y23223" i="2"/>
  <c r="Y23224" i="2"/>
  <c r="Y23225" i="2"/>
  <c r="Y23226" i="2"/>
  <c r="Y23227" i="2"/>
  <c r="Y23228" i="2"/>
  <c r="Y23229" i="2"/>
  <c r="Y23230" i="2"/>
  <c r="Y23231" i="2"/>
  <c r="Y23232" i="2"/>
  <c r="Y23233" i="2"/>
  <c r="Y23234" i="2"/>
  <c r="Y23235" i="2"/>
  <c r="Y23236" i="2"/>
  <c r="Y23237" i="2"/>
  <c r="Y23238" i="2"/>
  <c r="Y23239" i="2"/>
  <c r="Y23240" i="2"/>
  <c r="Y23241" i="2"/>
  <c r="Y23242" i="2"/>
  <c r="Y23243" i="2"/>
  <c r="Y23244" i="2"/>
  <c r="Y23245" i="2"/>
  <c r="Y23246" i="2"/>
  <c r="Y23247" i="2"/>
  <c r="Y23248" i="2"/>
  <c r="Y23249" i="2"/>
  <c r="Y23250" i="2"/>
  <c r="Y23251" i="2"/>
  <c r="Y23252" i="2"/>
  <c r="Y23253" i="2"/>
  <c r="Y23254" i="2"/>
  <c r="Y23255" i="2"/>
  <c r="Y23256" i="2"/>
  <c r="Y23257" i="2"/>
  <c r="Y23258" i="2"/>
  <c r="Y23259" i="2"/>
  <c r="Y23260" i="2"/>
  <c r="Y23261" i="2"/>
  <c r="Y23262" i="2"/>
  <c r="Y23263" i="2"/>
  <c r="Y23264" i="2"/>
  <c r="Y23265" i="2"/>
  <c r="Y23266" i="2"/>
  <c r="Y23267" i="2"/>
  <c r="Y23268" i="2"/>
  <c r="Y23269" i="2"/>
  <c r="Y23270" i="2"/>
  <c r="Y23271" i="2"/>
  <c r="Y23272" i="2"/>
  <c r="Y23273" i="2"/>
  <c r="Y23274" i="2"/>
  <c r="Y23275" i="2"/>
  <c r="Y23276" i="2"/>
  <c r="Y23277" i="2"/>
  <c r="Y23278" i="2"/>
  <c r="Y23279" i="2"/>
  <c r="Y23280" i="2"/>
  <c r="Y23281" i="2"/>
  <c r="Y23282" i="2"/>
  <c r="Y23283" i="2"/>
  <c r="Y23284" i="2"/>
  <c r="Y23285" i="2"/>
  <c r="Y23286" i="2"/>
  <c r="Y23287" i="2"/>
  <c r="Y23288" i="2"/>
  <c r="Y23289" i="2"/>
  <c r="Y23290" i="2"/>
  <c r="Y23291" i="2"/>
  <c r="Y23292" i="2"/>
  <c r="Y23293" i="2"/>
  <c r="Y23294" i="2"/>
  <c r="Y23295" i="2"/>
  <c r="Y23296" i="2"/>
  <c r="Y23297" i="2"/>
  <c r="Y23298" i="2"/>
  <c r="Y23299" i="2"/>
  <c r="Y23300" i="2"/>
  <c r="Y23301" i="2"/>
  <c r="Y23302" i="2"/>
  <c r="Y23303" i="2"/>
  <c r="Y23304" i="2"/>
  <c r="Y23305" i="2"/>
  <c r="Y23306" i="2"/>
  <c r="Y23307" i="2"/>
  <c r="Y23308" i="2"/>
  <c r="Y23309" i="2"/>
  <c r="Y23310" i="2"/>
  <c r="Y23311" i="2"/>
  <c r="Y23312" i="2"/>
  <c r="Y23313" i="2"/>
  <c r="Y23314" i="2"/>
  <c r="Y23315" i="2"/>
  <c r="Y23316" i="2"/>
  <c r="Y23317" i="2"/>
  <c r="Y23318" i="2"/>
  <c r="Y23319" i="2"/>
  <c r="Y23320" i="2"/>
  <c r="Y23321" i="2"/>
  <c r="Y23322" i="2"/>
  <c r="Y23323" i="2"/>
  <c r="Y23324" i="2"/>
  <c r="Y23325" i="2"/>
  <c r="Y23326" i="2"/>
  <c r="Y23327" i="2"/>
  <c r="Y23328" i="2"/>
  <c r="Y23329" i="2"/>
  <c r="Y23330" i="2"/>
  <c r="Y23331" i="2"/>
  <c r="Y23332" i="2"/>
  <c r="Y23333" i="2"/>
  <c r="Y23334" i="2"/>
  <c r="Y23335" i="2"/>
  <c r="Y23336" i="2"/>
  <c r="Y23337" i="2"/>
  <c r="Y23338" i="2"/>
  <c r="Y23339" i="2"/>
  <c r="Y23340" i="2"/>
  <c r="Y23341" i="2"/>
  <c r="Y23342" i="2"/>
  <c r="Y23343" i="2"/>
  <c r="Y23344" i="2"/>
  <c r="Y23345" i="2"/>
  <c r="Y23346" i="2"/>
  <c r="Y23347" i="2"/>
  <c r="Y23348" i="2"/>
  <c r="Y23349" i="2"/>
  <c r="Y23350" i="2"/>
  <c r="Y23351" i="2"/>
  <c r="Y23352" i="2"/>
  <c r="Y23353" i="2"/>
  <c r="Y23354" i="2"/>
  <c r="Y23355" i="2"/>
  <c r="Y23356" i="2"/>
  <c r="Y23357" i="2"/>
  <c r="Y23358" i="2"/>
  <c r="Y23359" i="2"/>
  <c r="Y23360" i="2"/>
  <c r="Y23361" i="2"/>
  <c r="Y23362" i="2"/>
  <c r="Y23363" i="2"/>
  <c r="Y23364" i="2"/>
  <c r="Y23365" i="2"/>
  <c r="Y23366" i="2"/>
  <c r="Y23367" i="2"/>
  <c r="Y23368" i="2"/>
  <c r="Y23369" i="2"/>
  <c r="Y23370" i="2"/>
  <c r="Y23371" i="2"/>
  <c r="Y23372" i="2"/>
  <c r="Y23373" i="2"/>
  <c r="Y23374" i="2"/>
  <c r="Y23375" i="2"/>
  <c r="Y23376" i="2"/>
  <c r="Y23377" i="2"/>
  <c r="Y23378" i="2"/>
  <c r="Y23379" i="2"/>
  <c r="Y23380" i="2"/>
  <c r="Y23381" i="2"/>
  <c r="Y23382" i="2"/>
  <c r="Y23383" i="2"/>
  <c r="Y23384" i="2"/>
  <c r="Y23385" i="2"/>
  <c r="Y23386" i="2"/>
  <c r="Y23387" i="2"/>
  <c r="Y23388" i="2"/>
  <c r="Y23389" i="2"/>
  <c r="Y23390" i="2"/>
  <c r="Y23391" i="2"/>
  <c r="Y23392" i="2"/>
  <c r="Y23393" i="2"/>
  <c r="Y23394" i="2"/>
  <c r="Y23395" i="2"/>
  <c r="Y23396" i="2"/>
  <c r="Y23397" i="2"/>
  <c r="Y23398" i="2"/>
  <c r="Y23399" i="2"/>
  <c r="Y23400" i="2"/>
  <c r="Y23401" i="2"/>
  <c r="Y23402" i="2"/>
  <c r="Y23403" i="2"/>
  <c r="Y23404" i="2"/>
  <c r="Y23405" i="2"/>
  <c r="Y23406" i="2"/>
  <c r="Y23407" i="2"/>
  <c r="Y23408" i="2"/>
  <c r="Y23409" i="2"/>
  <c r="Y23410" i="2"/>
  <c r="Y23411" i="2"/>
  <c r="Y23412" i="2"/>
  <c r="Y23413" i="2"/>
  <c r="Y23414" i="2"/>
  <c r="Y23415" i="2"/>
  <c r="Y23416" i="2"/>
  <c r="Y23417" i="2"/>
  <c r="Y23418" i="2"/>
  <c r="Y23419" i="2"/>
  <c r="Y23420" i="2"/>
  <c r="Y23421" i="2"/>
  <c r="Y23422" i="2"/>
  <c r="Y23423" i="2"/>
  <c r="Y23424" i="2"/>
  <c r="Y23425" i="2"/>
  <c r="Y23426" i="2"/>
  <c r="Y23427" i="2"/>
  <c r="Y23428" i="2"/>
  <c r="Y23429" i="2"/>
  <c r="Y23430" i="2"/>
  <c r="Y23431" i="2"/>
  <c r="Y23432" i="2"/>
  <c r="Y23433" i="2"/>
  <c r="Y23434" i="2"/>
  <c r="Y23435" i="2"/>
  <c r="Y23436" i="2"/>
  <c r="Y23437" i="2"/>
  <c r="Y23438" i="2"/>
  <c r="Y23439" i="2"/>
  <c r="Y23440" i="2"/>
  <c r="Y23441" i="2"/>
  <c r="Y23442" i="2"/>
  <c r="Y23443" i="2"/>
  <c r="Y23444" i="2"/>
  <c r="Y23445" i="2"/>
  <c r="Y23446" i="2"/>
  <c r="Y23447" i="2"/>
  <c r="Y23448" i="2"/>
  <c r="Y23449" i="2"/>
  <c r="Y23450" i="2"/>
  <c r="Y23451" i="2"/>
  <c r="Y23452" i="2"/>
  <c r="Y23453" i="2"/>
  <c r="Y23454" i="2"/>
  <c r="Y23455" i="2"/>
  <c r="Y23456" i="2"/>
  <c r="Y23457" i="2"/>
  <c r="Y23458" i="2"/>
  <c r="Y23459" i="2"/>
  <c r="Y23460" i="2"/>
  <c r="Y23461" i="2"/>
  <c r="Y23462" i="2"/>
  <c r="Y23463" i="2"/>
  <c r="Y23464" i="2"/>
  <c r="Y23465" i="2"/>
  <c r="Y23466" i="2"/>
  <c r="Y23467" i="2"/>
  <c r="Y23468" i="2"/>
  <c r="Y23469" i="2"/>
  <c r="Y23470" i="2"/>
  <c r="Y23471" i="2"/>
  <c r="Y23472" i="2"/>
  <c r="Y23473" i="2"/>
  <c r="Y23474" i="2"/>
  <c r="Y23475" i="2"/>
  <c r="Y23476" i="2"/>
  <c r="Y23477" i="2"/>
  <c r="Y23478" i="2"/>
  <c r="Y23479" i="2"/>
  <c r="Y23480" i="2"/>
  <c r="Y23481" i="2"/>
  <c r="Y23482" i="2"/>
  <c r="Y23483" i="2"/>
  <c r="Y23484" i="2"/>
  <c r="Y23485" i="2"/>
  <c r="Y23486" i="2"/>
  <c r="Y23487" i="2"/>
  <c r="Y23488" i="2"/>
  <c r="Y23489" i="2"/>
  <c r="Y23490" i="2"/>
  <c r="Y23491" i="2"/>
  <c r="Y23492" i="2"/>
  <c r="Y23493" i="2"/>
  <c r="Y23494" i="2"/>
  <c r="Y23495" i="2"/>
  <c r="Y23496" i="2"/>
  <c r="Y23497" i="2"/>
  <c r="Y23498" i="2"/>
  <c r="Y23499" i="2"/>
  <c r="Y23500" i="2"/>
  <c r="Y23501" i="2"/>
  <c r="Y23502" i="2"/>
  <c r="Y23503" i="2"/>
  <c r="Y23504" i="2"/>
  <c r="Y23505" i="2"/>
  <c r="Y23506" i="2"/>
  <c r="Y23507" i="2"/>
  <c r="Y23508" i="2"/>
  <c r="Y23509" i="2"/>
  <c r="Y23510" i="2"/>
  <c r="Y23511" i="2"/>
  <c r="Y23512" i="2"/>
  <c r="Y23513" i="2"/>
  <c r="Y23514" i="2"/>
  <c r="Y23515" i="2"/>
  <c r="Y23516" i="2"/>
  <c r="Y23517" i="2"/>
  <c r="Y23518" i="2"/>
  <c r="Y23519" i="2"/>
  <c r="Y23520" i="2"/>
  <c r="Y23521" i="2"/>
  <c r="Y23522" i="2"/>
  <c r="Y23523" i="2"/>
  <c r="Y23524" i="2"/>
  <c r="Y23525" i="2"/>
  <c r="Y23526" i="2"/>
  <c r="Y23527" i="2"/>
  <c r="Y23528" i="2"/>
  <c r="Y23529" i="2"/>
  <c r="Y23530" i="2"/>
  <c r="Y23531" i="2"/>
  <c r="Y23532" i="2"/>
  <c r="Y23533" i="2"/>
  <c r="Y23534" i="2"/>
  <c r="Y23535" i="2"/>
  <c r="Y23536" i="2"/>
  <c r="Y23537" i="2"/>
  <c r="Y23538" i="2"/>
  <c r="Y23539" i="2"/>
  <c r="Y23540" i="2"/>
  <c r="Y23541" i="2"/>
  <c r="Y23542" i="2"/>
  <c r="Y23543" i="2"/>
  <c r="Y23544" i="2"/>
  <c r="Y23545" i="2"/>
  <c r="Y23546" i="2"/>
  <c r="Y23547" i="2"/>
  <c r="Y23548" i="2"/>
  <c r="Y23549" i="2"/>
  <c r="Y23550" i="2"/>
  <c r="Y23551" i="2"/>
  <c r="Y23552" i="2"/>
  <c r="Y23553" i="2"/>
  <c r="Y23554" i="2"/>
  <c r="Y23555" i="2"/>
  <c r="Y23556" i="2"/>
  <c r="Y23557" i="2"/>
  <c r="Y23558" i="2"/>
  <c r="Y23559" i="2"/>
  <c r="Y23560" i="2"/>
  <c r="Y23561" i="2"/>
  <c r="Y23562" i="2"/>
  <c r="Y23563" i="2"/>
  <c r="Y23564" i="2"/>
  <c r="Y23565" i="2"/>
  <c r="Y23566" i="2"/>
  <c r="Y23567" i="2"/>
  <c r="Y23568" i="2"/>
  <c r="Y23569" i="2"/>
  <c r="Y23570" i="2"/>
  <c r="Y23571" i="2"/>
  <c r="Y23572" i="2"/>
  <c r="Y23573" i="2"/>
  <c r="Y23574" i="2"/>
  <c r="Y23575" i="2"/>
  <c r="Y23576" i="2"/>
  <c r="Y23577" i="2"/>
  <c r="Y23578" i="2"/>
  <c r="Y23579" i="2"/>
  <c r="Y23580" i="2"/>
  <c r="Y23581" i="2"/>
  <c r="Y23582" i="2"/>
  <c r="Y23583" i="2"/>
  <c r="Y23584" i="2"/>
  <c r="Y23585" i="2"/>
  <c r="Y23586" i="2"/>
  <c r="Y23587" i="2"/>
  <c r="Y23588" i="2"/>
  <c r="Y23589" i="2"/>
  <c r="Y23590" i="2"/>
  <c r="Y23591" i="2"/>
  <c r="Y23592" i="2"/>
  <c r="Y23593" i="2"/>
  <c r="Y23594" i="2"/>
  <c r="Y23595" i="2"/>
  <c r="Y23596" i="2"/>
  <c r="Y23597" i="2"/>
  <c r="Y23598" i="2"/>
  <c r="Y23599" i="2"/>
  <c r="Y23600" i="2"/>
  <c r="Y23601" i="2"/>
  <c r="Y23602" i="2"/>
  <c r="Y23603" i="2"/>
  <c r="Y23604" i="2"/>
  <c r="Y23605" i="2"/>
  <c r="Y23606" i="2"/>
  <c r="Y23607" i="2"/>
  <c r="Y23608" i="2"/>
  <c r="Y23609" i="2"/>
  <c r="Y23610" i="2"/>
  <c r="Y23611" i="2"/>
  <c r="Y23612" i="2"/>
  <c r="Y23613" i="2"/>
  <c r="Y23614" i="2"/>
  <c r="Y23615" i="2"/>
  <c r="Y23616" i="2"/>
  <c r="Y23617" i="2"/>
  <c r="Y23618" i="2"/>
  <c r="Y23619" i="2"/>
  <c r="Y23620" i="2"/>
  <c r="Y23621" i="2"/>
  <c r="Y23622" i="2"/>
  <c r="Y23623" i="2"/>
  <c r="Y23624" i="2"/>
  <c r="Y23625" i="2"/>
  <c r="Y23626" i="2"/>
  <c r="Y23627" i="2"/>
  <c r="Y23628" i="2"/>
  <c r="Y23629" i="2"/>
  <c r="Y23630" i="2"/>
  <c r="Y23631" i="2"/>
  <c r="Y23632" i="2"/>
  <c r="Y23633" i="2"/>
  <c r="Y23634" i="2"/>
  <c r="Y23635" i="2"/>
  <c r="Y23636" i="2"/>
  <c r="Y23637" i="2"/>
  <c r="Y23638" i="2"/>
  <c r="Y23639" i="2"/>
  <c r="Y23640" i="2"/>
  <c r="Y23641" i="2"/>
  <c r="Y23642" i="2"/>
  <c r="Y23643" i="2"/>
  <c r="Y23644" i="2"/>
  <c r="Y23645" i="2"/>
  <c r="Y23646" i="2"/>
  <c r="Y23647" i="2"/>
  <c r="Y23648" i="2"/>
  <c r="Y23649" i="2"/>
  <c r="Y23650" i="2"/>
  <c r="Y23651" i="2"/>
  <c r="Y23652" i="2"/>
  <c r="Y23653" i="2"/>
  <c r="Y23654" i="2"/>
  <c r="Y23655" i="2"/>
  <c r="Y23656" i="2"/>
  <c r="Y23657" i="2"/>
  <c r="Y23658" i="2"/>
  <c r="Y23659" i="2"/>
  <c r="Y23660" i="2"/>
  <c r="Y23661" i="2"/>
  <c r="Y23662" i="2"/>
  <c r="Y23663" i="2"/>
  <c r="Y23664" i="2"/>
  <c r="Y23665" i="2"/>
  <c r="Y23666" i="2"/>
  <c r="Y23667" i="2"/>
  <c r="Y23668" i="2"/>
  <c r="Y23669" i="2"/>
  <c r="Y23670" i="2"/>
  <c r="Y23671" i="2"/>
  <c r="Y23672" i="2"/>
  <c r="Y23673" i="2"/>
  <c r="Y23674" i="2"/>
  <c r="Y23675" i="2"/>
  <c r="Y23676" i="2"/>
  <c r="Y23677" i="2"/>
  <c r="Y23678" i="2"/>
  <c r="Y23679" i="2"/>
  <c r="Y23680" i="2"/>
  <c r="Y23681" i="2"/>
  <c r="Y23682" i="2"/>
  <c r="Y23683" i="2"/>
  <c r="Y23684" i="2"/>
  <c r="Y23685" i="2"/>
  <c r="Y23686" i="2"/>
  <c r="Y23687" i="2"/>
  <c r="Y23688" i="2"/>
  <c r="Y23689" i="2"/>
  <c r="Y23690" i="2"/>
  <c r="Y23691" i="2"/>
  <c r="Y23692" i="2"/>
  <c r="Y23693" i="2"/>
  <c r="Y23694" i="2"/>
  <c r="Y23695" i="2"/>
  <c r="Y23696" i="2"/>
  <c r="Y23697" i="2"/>
  <c r="Y23698" i="2"/>
  <c r="Y23699" i="2"/>
  <c r="Y23700" i="2"/>
  <c r="Y23701" i="2"/>
  <c r="Y23702" i="2"/>
  <c r="Y23703" i="2"/>
  <c r="Y23704" i="2"/>
  <c r="Y23705" i="2"/>
  <c r="Y23706" i="2"/>
  <c r="Y23707" i="2"/>
  <c r="Y23708" i="2"/>
  <c r="Y23709" i="2"/>
  <c r="Y23710" i="2"/>
  <c r="Y23711" i="2"/>
  <c r="Y23712" i="2"/>
  <c r="Y23713" i="2"/>
  <c r="Y23714" i="2"/>
  <c r="Y23715" i="2"/>
  <c r="Y23716" i="2"/>
  <c r="Y23717" i="2"/>
  <c r="Y23718" i="2"/>
  <c r="Y23719" i="2"/>
  <c r="Y23720" i="2"/>
  <c r="Y23721" i="2"/>
  <c r="Y23722" i="2"/>
  <c r="Y23723" i="2"/>
  <c r="Y23724" i="2"/>
  <c r="Y23725" i="2"/>
  <c r="Y23726" i="2"/>
  <c r="Y23727" i="2"/>
  <c r="Y23728" i="2"/>
  <c r="Y23729" i="2"/>
  <c r="Y23730" i="2"/>
  <c r="Y23731" i="2"/>
  <c r="Y23732" i="2"/>
  <c r="Y23733" i="2"/>
  <c r="Y23734" i="2"/>
  <c r="Y23735" i="2"/>
  <c r="Y23736" i="2"/>
  <c r="Y23737" i="2"/>
  <c r="Y23738" i="2"/>
  <c r="Y23739" i="2"/>
  <c r="Y23740" i="2"/>
  <c r="Y23741" i="2"/>
  <c r="Y23742" i="2"/>
  <c r="Y23743" i="2"/>
  <c r="Y23744" i="2"/>
  <c r="Y23745" i="2"/>
  <c r="Y23746" i="2"/>
  <c r="Y23747" i="2"/>
  <c r="Y23748" i="2"/>
  <c r="Y23749" i="2"/>
  <c r="Y23750" i="2"/>
  <c r="Y23751" i="2"/>
  <c r="Y23752" i="2"/>
  <c r="Y23753" i="2"/>
  <c r="Y23754" i="2"/>
  <c r="Y23755" i="2"/>
  <c r="Y23756" i="2"/>
  <c r="Y23757" i="2"/>
  <c r="Y23758" i="2"/>
  <c r="Y23759" i="2"/>
  <c r="Y23760" i="2"/>
  <c r="Y23761" i="2"/>
  <c r="Y23762" i="2"/>
  <c r="Y23763" i="2"/>
  <c r="Y23764" i="2"/>
  <c r="Y23765" i="2"/>
  <c r="Y23766" i="2"/>
  <c r="Y23767" i="2"/>
  <c r="Y23768" i="2"/>
  <c r="Y23769" i="2"/>
  <c r="Y23770" i="2"/>
  <c r="Y23771" i="2"/>
  <c r="Y23772" i="2"/>
  <c r="Y23773" i="2"/>
  <c r="Y23774" i="2"/>
  <c r="Y23775" i="2"/>
  <c r="Y23776" i="2"/>
  <c r="Y23777" i="2"/>
  <c r="Y23778" i="2"/>
  <c r="Y23779" i="2"/>
  <c r="Y23780" i="2"/>
  <c r="Y23781" i="2"/>
  <c r="Y23782" i="2"/>
  <c r="Y23783" i="2"/>
  <c r="Y23784" i="2"/>
  <c r="Y23785" i="2"/>
  <c r="Y23786" i="2"/>
  <c r="Y23787" i="2"/>
  <c r="Y23788" i="2"/>
  <c r="Y23789" i="2"/>
  <c r="Y23790" i="2"/>
  <c r="Y23791" i="2"/>
  <c r="Y23792" i="2"/>
  <c r="Y23793" i="2"/>
  <c r="Y23794" i="2"/>
  <c r="Y23795" i="2"/>
  <c r="Y23796" i="2"/>
  <c r="Y23797" i="2"/>
  <c r="Y23798" i="2"/>
  <c r="Y23799" i="2"/>
  <c r="Y23800" i="2"/>
  <c r="Y23801" i="2"/>
  <c r="Y23802" i="2"/>
  <c r="Y23803" i="2"/>
  <c r="Y23804" i="2"/>
  <c r="Y23805" i="2"/>
  <c r="Y23806" i="2"/>
  <c r="Y23807" i="2"/>
  <c r="Y23808" i="2"/>
  <c r="Y23809" i="2"/>
  <c r="Y23810" i="2"/>
  <c r="Y23811" i="2"/>
  <c r="Y23812" i="2"/>
  <c r="Y23813" i="2"/>
  <c r="Y23814" i="2"/>
  <c r="Y23815" i="2"/>
  <c r="Y23816" i="2"/>
  <c r="Y23817" i="2"/>
  <c r="Y23818" i="2"/>
  <c r="Y23819" i="2"/>
  <c r="Y23820" i="2"/>
  <c r="Y23821" i="2"/>
  <c r="Y23822" i="2"/>
  <c r="Y23823" i="2"/>
  <c r="Y23824" i="2"/>
  <c r="Y23825" i="2"/>
  <c r="Y23826" i="2"/>
  <c r="Y23827" i="2"/>
  <c r="Y23828" i="2"/>
  <c r="Y23829" i="2"/>
  <c r="Y23830" i="2"/>
  <c r="Y23831" i="2"/>
  <c r="Y23832" i="2"/>
  <c r="Y23833" i="2"/>
  <c r="Y23834" i="2"/>
  <c r="Y23835" i="2"/>
  <c r="Y23836" i="2"/>
  <c r="Y23837" i="2"/>
  <c r="Y23838" i="2"/>
  <c r="Y23839" i="2"/>
  <c r="Y23840" i="2"/>
  <c r="Y23841" i="2"/>
  <c r="Y23842" i="2"/>
  <c r="Y23843" i="2"/>
  <c r="Y23844" i="2"/>
  <c r="Y23845" i="2"/>
  <c r="Y23846" i="2"/>
  <c r="Y23847" i="2"/>
  <c r="Y23848" i="2"/>
  <c r="Y23849" i="2"/>
  <c r="Y23850" i="2"/>
  <c r="Y23851" i="2"/>
  <c r="Y23852" i="2"/>
  <c r="Y23853" i="2"/>
  <c r="Y23854" i="2"/>
  <c r="Y23855" i="2"/>
  <c r="Y23856" i="2"/>
  <c r="Y23857" i="2"/>
  <c r="Y23858" i="2"/>
  <c r="Y23859" i="2"/>
  <c r="Y23860" i="2"/>
  <c r="Y23861" i="2"/>
  <c r="Y23862" i="2"/>
  <c r="Y23863" i="2"/>
  <c r="Y23864" i="2"/>
  <c r="Y23865" i="2"/>
  <c r="Y23866" i="2"/>
  <c r="Y23867" i="2"/>
  <c r="Y23868" i="2"/>
  <c r="Y23869" i="2"/>
  <c r="Y23870" i="2"/>
  <c r="Y23871" i="2"/>
  <c r="Y23872" i="2"/>
  <c r="Y23873" i="2"/>
  <c r="Y23874" i="2"/>
  <c r="Y23875" i="2"/>
  <c r="Y23876" i="2"/>
  <c r="Y23877" i="2"/>
  <c r="Y23878" i="2"/>
  <c r="Y23879" i="2"/>
  <c r="Y23880" i="2"/>
  <c r="Y23881" i="2"/>
  <c r="Y23882" i="2"/>
  <c r="Y23883" i="2"/>
  <c r="Y23884" i="2"/>
  <c r="Y23885" i="2"/>
  <c r="Y23886" i="2"/>
  <c r="Y23887" i="2"/>
  <c r="Y23888" i="2"/>
  <c r="Y23889" i="2"/>
  <c r="Y23890" i="2"/>
  <c r="Y23891" i="2"/>
  <c r="Y23892" i="2"/>
  <c r="Y23893" i="2"/>
  <c r="Y23894" i="2"/>
  <c r="Y23895" i="2"/>
  <c r="Y23896" i="2"/>
  <c r="Y23897" i="2"/>
  <c r="Y23898" i="2"/>
  <c r="Y23899" i="2"/>
  <c r="Y23900" i="2"/>
  <c r="Y23901" i="2"/>
  <c r="Y23902" i="2"/>
  <c r="Y23903" i="2"/>
  <c r="Y23904" i="2"/>
  <c r="Y23905" i="2"/>
  <c r="Y23906" i="2"/>
  <c r="Y23907" i="2"/>
  <c r="Y23908" i="2"/>
  <c r="Y23909" i="2"/>
  <c r="Y23910" i="2"/>
  <c r="Y23911" i="2"/>
  <c r="Y23912" i="2"/>
  <c r="Y23913" i="2"/>
  <c r="Y23914" i="2"/>
  <c r="Y23915" i="2"/>
  <c r="Y23916" i="2"/>
  <c r="Y23917" i="2"/>
  <c r="Y23918" i="2"/>
  <c r="Y23919" i="2"/>
  <c r="Y23920" i="2"/>
  <c r="Y23921" i="2"/>
  <c r="Y23922" i="2"/>
  <c r="Y23923" i="2"/>
  <c r="Y23924" i="2"/>
  <c r="Y23925" i="2"/>
  <c r="Y23926" i="2"/>
  <c r="Y23927" i="2"/>
  <c r="Y23928" i="2"/>
  <c r="Y23929" i="2"/>
  <c r="Y23930" i="2"/>
  <c r="Y23931" i="2"/>
  <c r="Y23932" i="2"/>
  <c r="Y23933" i="2"/>
  <c r="Y23934" i="2"/>
  <c r="Y23935" i="2"/>
  <c r="Y23936" i="2"/>
  <c r="Y23937" i="2"/>
  <c r="Y23938" i="2"/>
  <c r="Y23939" i="2"/>
  <c r="Y23940" i="2"/>
  <c r="Y23941" i="2"/>
  <c r="Y23942" i="2"/>
  <c r="Y23943" i="2"/>
  <c r="Y23944" i="2"/>
  <c r="Y23945" i="2"/>
  <c r="Y23946" i="2"/>
  <c r="Y23947" i="2"/>
  <c r="Y23948" i="2"/>
  <c r="Y23949" i="2"/>
  <c r="Y23950" i="2"/>
  <c r="Y23951" i="2"/>
  <c r="Y23952" i="2"/>
  <c r="Y23953" i="2"/>
  <c r="Y23954" i="2"/>
  <c r="Y23955" i="2"/>
  <c r="Y23956" i="2"/>
  <c r="Y23957" i="2"/>
  <c r="Y23958" i="2"/>
  <c r="Y23959" i="2"/>
  <c r="Y23960" i="2"/>
  <c r="Y23961" i="2"/>
  <c r="Y23962" i="2"/>
  <c r="Y23963" i="2"/>
  <c r="Y23964" i="2"/>
  <c r="Y23965" i="2"/>
  <c r="Y23966" i="2"/>
  <c r="Y23967" i="2"/>
  <c r="Y23968" i="2"/>
  <c r="Y23969" i="2"/>
  <c r="Y23970" i="2"/>
  <c r="Y23971" i="2"/>
  <c r="Y23972" i="2"/>
  <c r="Y23973" i="2"/>
  <c r="Y23974" i="2"/>
  <c r="Y23975" i="2"/>
  <c r="Y23976" i="2"/>
  <c r="Y23977" i="2"/>
  <c r="Y23978" i="2"/>
  <c r="Y23979" i="2"/>
  <c r="Y23980" i="2"/>
  <c r="Y23981" i="2"/>
  <c r="Y23982" i="2"/>
  <c r="Y23983" i="2"/>
  <c r="Y23984" i="2"/>
  <c r="Y23985" i="2"/>
  <c r="Y23986" i="2"/>
  <c r="Y23987" i="2"/>
  <c r="Y23988" i="2"/>
  <c r="Y23989" i="2"/>
  <c r="Y23990" i="2"/>
  <c r="Y23991" i="2"/>
  <c r="Y23992" i="2"/>
  <c r="Y23993" i="2"/>
  <c r="Y23994" i="2"/>
  <c r="Y23995" i="2"/>
  <c r="Y23996" i="2"/>
  <c r="Y23997" i="2"/>
  <c r="Y23998" i="2"/>
  <c r="Y23999" i="2"/>
  <c r="Y24000" i="2"/>
  <c r="Y24001" i="2"/>
  <c r="Y24002" i="2"/>
  <c r="Y24003" i="2"/>
  <c r="Y24004" i="2"/>
  <c r="Y24005" i="2"/>
  <c r="Y24006" i="2"/>
  <c r="Y24007" i="2"/>
  <c r="Y24008" i="2"/>
  <c r="Y24009" i="2"/>
  <c r="Y24010" i="2"/>
  <c r="Y24011" i="2"/>
  <c r="Y24012" i="2"/>
  <c r="Y24013" i="2"/>
  <c r="Y24014" i="2"/>
  <c r="Y24015" i="2"/>
  <c r="Y24016" i="2"/>
  <c r="Y24017" i="2"/>
  <c r="Y24018" i="2"/>
  <c r="Y24019" i="2"/>
  <c r="Y24020" i="2"/>
  <c r="Y24021" i="2"/>
  <c r="Y24022" i="2"/>
  <c r="Y24023" i="2"/>
  <c r="Y24024" i="2"/>
  <c r="Y24025" i="2"/>
  <c r="Y24026" i="2"/>
  <c r="Y24027" i="2"/>
  <c r="Y24028" i="2"/>
  <c r="Y24029" i="2"/>
  <c r="Y24030" i="2"/>
  <c r="Y24031" i="2"/>
  <c r="Y24032" i="2"/>
  <c r="Y24033" i="2"/>
  <c r="Y24034" i="2"/>
  <c r="Y24035" i="2"/>
  <c r="Y24036" i="2"/>
  <c r="Y24037" i="2"/>
  <c r="Y24038" i="2"/>
  <c r="Y24039" i="2"/>
  <c r="Y24040" i="2"/>
  <c r="Y24041" i="2"/>
  <c r="Y24042" i="2"/>
  <c r="Y24043" i="2"/>
  <c r="Y24044" i="2"/>
  <c r="Y24045" i="2"/>
  <c r="Y24046" i="2"/>
  <c r="Y24047" i="2"/>
  <c r="Y24048" i="2"/>
  <c r="Y24049" i="2"/>
  <c r="Y24050" i="2"/>
  <c r="Y24051" i="2"/>
  <c r="Y24052" i="2"/>
  <c r="Y24053" i="2"/>
  <c r="Y24054" i="2"/>
  <c r="Y24055" i="2"/>
  <c r="Y24056" i="2"/>
  <c r="Y24057" i="2"/>
  <c r="Y24058" i="2"/>
  <c r="Y24059" i="2"/>
  <c r="Y24060" i="2"/>
  <c r="Y24061" i="2"/>
  <c r="Y24062" i="2"/>
  <c r="Y24063" i="2"/>
  <c r="Y24064" i="2"/>
  <c r="Y24065" i="2"/>
  <c r="Y24066" i="2"/>
  <c r="Y24067" i="2"/>
  <c r="Y24068" i="2"/>
  <c r="Y24069" i="2"/>
  <c r="Y24070" i="2"/>
  <c r="Y24071" i="2"/>
  <c r="Y24072" i="2"/>
  <c r="Y24073" i="2"/>
  <c r="Y24074" i="2"/>
  <c r="Y24075" i="2"/>
  <c r="Y24076" i="2"/>
  <c r="Y24077" i="2"/>
  <c r="Y24078" i="2"/>
  <c r="Y24079" i="2"/>
  <c r="Y24080" i="2"/>
  <c r="Y24081" i="2"/>
  <c r="Y24082" i="2"/>
  <c r="Y24083" i="2"/>
  <c r="Y24084" i="2"/>
  <c r="Y24085" i="2"/>
  <c r="Y24086" i="2"/>
  <c r="Y24087" i="2"/>
  <c r="Y24088" i="2"/>
  <c r="Y24089" i="2"/>
  <c r="Y24090" i="2"/>
  <c r="Y24091" i="2"/>
  <c r="Y24092" i="2"/>
  <c r="Y24093" i="2"/>
  <c r="Y24094" i="2"/>
  <c r="Y24095" i="2"/>
  <c r="Y24096" i="2"/>
  <c r="Y24097" i="2"/>
  <c r="Y24098" i="2"/>
  <c r="Y24099" i="2"/>
  <c r="Y24100" i="2"/>
  <c r="Y24101" i="2"/>
  <c r="Y24102" i="2"/>
  <c r="Y24103" i="2"/>
  <c r="Y24104" i="2"/>
  <c r="Y24105" i="2"/>
  <c r="Y24106" i="2"/>
  <c r="Y24107" i="2"/>
  <c r="Y24108" i="2"/>
  <c r="Y24109" i="2"/>
  <c r="Y24110" i="2"/>
  <c r="Y24111" i="2"/>
  <c r="Y24112" i="2"/>
  <c r="Y24113" i="2"/>
  <c r="Y24114" i="2"/>
  <c r="Y24115" i="2"/>
  <c r="Y24116" i="2"/>
  <c r="Y24117" i="2"/>
  <c r="Y24118" i="2"/>
  <c r="Y24119" i="2"/>
  <c r="Y24120" i="2"/>
  <c r="Y24121" i="2"/>
  <c r="Y24122" i="2"/>
  <c r="Y24123" i="2"/>
  <c r="Y24124" i="2"/>
  <c r="Y24125" i="2"/>
  <c r="Y24126" i="2"/>
  <c r="Y24127" i="2"/>
  <c r="Y24128" i="2"/>
  <c r="Y24129" i="2"/>
  <c r="Y24130" i="2"/>
  <c r="Y24131" i="2"/>
  <c r="Y24132" i="2"/>
  <c r="Y24133" i="2"/>
  <c r="Y24134" i="2"/>
  <c r="Y24135" i="2"/>
  <c r="Y24136" i="2"/>
  <c r="Y24137" i="2"/>
  <c r="Y24138" i="2"/>
  <c r="Y24139" i="2"/>
  <c r="Y24140" i="2"/>
  <c r="Y24141" i="2"/>
  <c r="Y24142" i="2"/>
  <c r="Y24143" i="2"/>
  <c r="Y24144" i="2"/>
  <c r="Y24145" i="2"/>
  <c r="Y24146" i="2"/>
  <c r="Y24147" i="2"/>
  <c r="Y24148" i="2"/>
  <c r="Y24149" i="2"/>
  <c r="Y24150" i="2"/>
  <c r="Y24151" i="2"/>
  <c r="Y24152" i="2"/>
  <c r="Y24153" i="2"/>
  <c r="Y24154" i="2"/>
  <c r="Y24155" i="2"/>
  <c r="Y24156" i="2"/>
  <c r="Y24157" i="2"/>
  <c r="Y24158" i="2"/>
  <c r="Y24159" i="2"/>
  <c r="Y24160" i="2"/>
  <c r="Y24161" i="2"/>
  <c r="Y24162" i="2"/>
  <c r="Y24163" i="2"/>
  <c r="Y24164" i="2"/>
  <c r="Y24165" i="2"/>
  <c r="Y24166" i="2"/>
  <c r="Y24167" i="2"/>
  <c r="Y24168" i="2"/>
  <c r="Y24169" i="2"/>
  <c r="Y24170" i="2"/>
  <c r="Y24171" i="2"/>
  <c r="Y24172" i="2"/>
  <c r="Y24173" i="2"/>
  <c r="Y24174" i="2"/>
  <c r="Y24175" i="2"/>
  <c r="Y24176" i="2"/>
  <c r="Y24177" i="2"/>
  <c r="Y24178" i="2"/>
  <c r="Y24179" i="2"/>
  <c r="Y24180" i="2"/>
  <c r="Y24181" i="2"/>
  <c r="Y24182" i="2"/>
  <c r="Y24183" i="2"/>
  <c r="Y24184" i="2"/>
  <c r="Y24185" i="2"/>
  <c r="Y24186" i="2"/>
  <c r="Y24187" i="2"/>
  <c r="Y24188" i="2"/>
  <c r="Y24189" i="2"/>
  <c r="Y24190" i="2"/>
  <c r="Y24191" i="2"/>
  <c r="Y24192" i="2"/>
  <c r="Y24193" i="2"/>
  <c r="Y24194" i="2"/>
  <c r="Y24195" i="2"/>
  <c r="Y24196" i="2"/>
  <c r="Y24197" i="2"/>
  <c r="Y24198" i="2"/>
  <c r="Y24199" i="2"/>
  <c r="Y24200" i="2"/>
  <c r="Y24201" i="2"/>
  <c r="Y24202" i="2"/>
  <c r="Y24203" i="2"/>
  <c r="Y24204" i="2"/>
  <c r="Y24205" i="2"/>
  <c r="Y24206" i="2"/>
  <c r="Y24207" i="2"/>
  <c r="Y24208" i="2"/>
  <c r="Y24209" i="2"/>
  <c r="Y24210" i="2"/>
  <c r="AA24208" i="2"/>
  <c r="AA24209" i="2"/>
  <c r="AA24210" i="2"/>
  <c r="AA7234" i="2"/>
  <c r="AA7235" i="2"/>
  <c r="AA7236" i="2"/>
  <c r="AA7237" i="2"/>
  <c r="AA7238" i="2"/>
  <c r="AA7239" i="2"/>
  <c r="AA7240" i="2"/>
  <c r="AA7241" i="2"/>
  <c r="AA7242" i="2"/>
  <c r="AA7243" i="2"/>
  <c r="AA7244" i="2"/>
  <c r="AA7245" i="2"/>
  <c r="AA7246" i="2"/>
  <c r="AA7247" i="2"/>
  <c r="AA7248" i="2"/>
  <c r="AA7249" i="2"/>
  <c r="AA7250" i="2"/>
  <c r="AA7251" i="2"/>
  <c r="AA7252" i="2"/>
  <c r="AA7253" i="2"/>
  <c r="AA7254" i="2"/>
  <c r="AA7255" i="2"/>
  <c r="AA7256" i="2"/>
  <c r="AA7257" i="2"/>
  <c r="AA7258" i="2"/>
  <c r="AA7259" i="2"/>
  <c r="AA7260" i="2"/>
  <c r="AA7261" i="2"/>
  <c r="AA7262" i="2"/>
  <c r="AA7263" i="2"/>
  <c r="AA7264" i="2"/>
  <c r="AA7265" i="2"/>
  <c r="AA7266" i="2"/>
  <c r="AA7267" i="2"/>
  <c r="AA7268" i="2"/>
  <c r="AA7269" i="2"/>
  <c r="AA7270" i="2"/>
  <c r="AA7271" i="2"/>
  <c r="AA7272" i="2"/>
  <c r="AA7273" i="2"/>
  <c r="AA7274" i="2"/>
  <c r="AA7275" i="2"/>
  <c r="AA7276" i="2"/>
  <c r="AA7277" i="2"/>
  <c r="AA7278" i="2"/>
  <c r="AA7279" i="2"/>
  <c r="AA7280" i="2"/>
  <c r="AA7281" i="2"/>
  <c r="AA7282" i="2"/>
  <c r="AA7283" i="2"/>
  <c r="AA7284" i="2"/>
  <c r="AA7285" i="2"/>
  <c r="AA7286" i="2"/>
  <c r="AA7287" i="2"/>
  <c r="AA7288" i="2"/>
  <c r="AA7289" i="2"/>
  <c r="AA7290" i="2"/>
  <c r="AA7291" i="2"/>
  <c r="AA7292" i="2"/>
  <c r="AA7293" i="2"/>
  <c r="AA7294" i="2"/>
  <c r="AA7295" i="2"/>
  <c r="AA7296" i="2"/>
  <c r="AA7297" i="2"/>
  <c r="AA7298" i="2"/>
  <c r="AA7299" i="2"/>
  <c r="AA7300" i="2"/>
  <c r="AA7301" i="2"/>
  <c r="AA7302" i="2"/>
  <c r="AA7303" i="2"/>
  <c r="AA7304" i="2"/>
  <c r="AA7305" i="2"/>
  <c r="AA7306" i="2"/>
  <c r="AA7307" i="2"/>
  <c r="AA7308" i="2"/>
  <c r="AA7309" i="2"/>
  <c r="AA7310" i="2"/>
  <c r="AA7311" i="2"/>
  <c r="AA7312" i="2"/>
  <c r="AA7313" i="2"/>
  <c r="AA7314" i="2"/>
  <c r="AA7315" i="2"/>
  <c r="AA7316" i="2"/>
  <c r="AA7317" i="2"/>
  <c r="AA7318" i="2"/>
  <c r="AA7319" i="2"/>
  <c r="AA7320" i="2"/>
  <c r="AA7321" i="2"/>
  <c r="AA7322" i="2"/>
  <c r="AA7323" i="2"/>
  <c r="AA7324" i="2"/>
  <c r="AA7325" i="2"/>
  <c r="AA7326" i="2"/>
  <c r="AA7327" i="2"/>
  <c r="AA7328" i="2"/>
  <c r="AA7329" i="2"/>
  <c r="AA7330" i="2"/>
  <c r="AA7331" i="2"/>
  <c r="AA7332" i="2"/>
  <c r="AA7333" i="2"/>
  <c r="AA7334" i="2"/>
  <c r="AA7335" i="2"/>
  <c r="AA7336" i="2"/>
  <c r="AA7337" i="2"/>
  <c r="AA7338" i="2"/>
  <c r="AA7339" i="2"/>
  <c r="AA7340" i="2"/>
  <c r="AA7341" i="2"/>
  <c r="AA7342" i="2"/>
  <c r="AA7343" i="2"/>
  <c r="AA7344" i="2"/>
  <c r="AA7345" i="2"/>
  <c r="AA7346" i="2"/>
  <c r="AA7347" i="2"/>
  <c r="AA7348" i="2"/>
  <c r="AA7349" i="2"/>
  <c r="AA7350" i="2"/>
  <c r="AA7351" i="2"/>
  <c r="AA7352" i="2"/>
  <c r="AA7353" i="2"/>
  <c r="AA7354" i="2"/>
  <c r="AA7355" i="2"/>
  <c r="AA7356" i="2"/>
  <c r="AA7357" i="2"/>
  <c r="AA7358" i="2"/>
  <c r="AA7359" i="2"/>
  <c r="AA7360" i="2"/>
  <c r="AA7361" i="2"/>
  <c r="AA7362" i="2"/>
  <c r="AA7363" i="2"/>
  <c r="AA7364" i="2"/>
  <c r="AA7365" i="2"/>
  <c r="AA7366" i="2"/>
  <c r="AA7367" i="2"/>
  <c r="AA7368" i="2"/>
  <c r="AA7369" i="2"/>
  <c r="AA7370" i="2"/>
  <c r="AA7371" i="2"/>
  <c r="AA7372" i="2"/>
  <c r="AA7373" i="2"/>
  <c r="AA7374" i="2"/>
  <c r="AA7375" i="2"/>
  <c r="AA7376" i="2"/>
  <c r="AA7377" i="2"/>
  <c r="AA7378" i="2"/>
  <c r="AA7379" i="2"/>
  <c r="AA7380" i="2"/>
  <c r="AA7381" i="2"/>
  <c r="AA7382" i="2"/>
  <c r="AA7383" i="2"/>
  <c r="AA7384" i="2"/>
  <c r="AA7385" i="2"/>
  <c r="AA7386" i="2"/>
  <c r="AA7387" i="2"/>
  <c r="AA7388" i="2"/>
  <c r="AA7389" i="2"/>
  <c r="AA7390" i="2"/>
  <c r="AA7391" i="2"/>
  <c r="AA7392" i="2"/>
  <c r="AA7393" i="2"/>
  <c r="AA7394" i="2"/>
  <c r="AA7395" i="2"/>
  <c r="AA7396" i="2"/>
  <c r="AA7397" i="2"/>
  <c r="AA7398" i="2"/>
  <c r="AA7399" i="2"/>
  <c r="AA7400" i="2"/>
  <c r="AA7401" i="2"/>
  <c r="AA7402" i="2"/>
  <c r="AA7403" i="2"/>
  <c r="AA7404" i="2"/>
  <c r="AA7405" i="2"/>
  <c r="AA7406" i="2"/>
  <c r="AA7407" i="2"/>
  <c r="AA7408" i="2"/>
  <c r="AA7409" i="2"/>
  <c r="AA7410" i="2"/>
  <c r="AA7411" i="2"/>
  <c r="AA7412" i="2"/>
  <c r="AA7413" i="2"/>
  <c r="AA7414" i="2"/>
  <c r="AA7415" i="2"/>
  <c r="AA7416" i="2"/>
  <c r="AA7417" i="2"/>
  <c r="AA7418" i="2"/>
  <c r="AA7419" i="2"/>
  <c r="AA7420" i="2"/>
  <c r="AA7421" i="2"/>
  <c r="AA7422" i="2"/>
  <c r="AA7423" i="2"/>
  <c r="AA7424" i="2"/>
  <c r="AA7425" i="2"/>
  <c r="AA7426" i="2"/>
  <c r="AA7427" i="2"/>
  <c r="AA7428" i="2"/>
  <c r="AA7429" i="2"/>
  <c r="AA7430" i="2"/>
  <c r="AA7431" i="2"/>
  <c r="AA7432" i="2"/>
  <c r="AA7433" i="2"/>
  <c r="AA7434" i="2"/>
  <c r="AA7435" i="2"/>
  <c r="AA7436" i="2"/>
  <c r="AA7437" i="2"/>
  <c r="AA7438" i="2"/>
  <c r="AA7439" i="2"/>
  <c r="AA7440" i="2"/>
  <c r="AA7441" i="2"/>
  <c r="AA7442" i="2"/>
  <c r="AA7443" i="2"/>
  <c r="AA7444" i="2"/>
  <c r="AA7445" i="2"/>
  <c r="AA7446" i="2"/>
  <c r="AA7447" i="2"/>
  <c r="AA7448" i="2"/>
  <c r="AA7449" i="2"/>
  <c r="AA7450" i="2"/>
  <c r="AA7451" i="2"/>
  <c r="AA7452" i="2"/>
  <c r="AA7453" i="2"/>
  <c r="AA7454" i="2"/>
  <c r="AA7455" i="2"/>
  <c r="AA7456" i="2"/>
  <c r="AA7457" i="2"/>
  <c r="AA7458" i="2"/>
  <c r="AA7459" i="2"/>
  <c r="AA7460" i="2"/>
  <c r="AA7461" i="2"/>
  <c r="AA7462" i="2"/>
  <c r="AA7463" i="2"/>
  <c r="AA7464" i="2"/>
  <c r="AA7465" i="2"/>
  <c r="AA7466" i="2"/>
  <c r="AA7467" i="2"/>
  <c r="AA7468" i="2"/>
  <c r="AA7469" i="2"/>
  <c r="AA7470" i="2"/>
  <c r="AA7471" i="2"/>
  <c r="AA7472" i="2"/>
  <c r="AA7473" i="2"/>
  <c r="AA7474" i="2"/>
  <c r="AA7475" i="2"/>
  <c r="AA7476" i="2"/>
  <c r="AA7477" i="2"/>
  <c r="AA7478" i="2"/>
  <c r="AA7479" i="2"/>
  <c r="AA7480" i="2"/>
  <c r="AA7481" i="2"/>
  <c r="AA7482" i="2"/>
  <c r="AA7483" i="2"/>
  <c r="AA7484" i="2"/>
  <c r="AA7485" i="2"/>
  <c r="AA7486" i="2"/>
  <c r="AA7487" i="2"/>
  <c r="AA7488" i="2"/>
  <c r="AA7489" i="2"/>
  <c r="AA7490" i="2"/>
  <c r="AA7491" i="2"/>
  <c r="AA7492" i="2"/>
  <c r="AA7493" i="2"/>
  <c r="AA7494" i="2"/>
  <c r="AA7495" i="2"/>
  <c r="AA7496" i="2"/>
  <c r="AA7497" i="2"/>
  <c r="AA7498" i="2"/>
  <c r="AA7499" i="2"/>
  <c r="AA7500" i="2"/>
  <c r="AA7501" i="2"/>
  <c r="AA7502" i="2"/>
  <c r="AA7503" i="2"/>
  <c r="AA7504" i="2"/>
  <c r="AA7505" i="2"/>
  <c r="AA7506" i="2"/>
  <c r="AA7507" i="2"/>
  <c r="AA7508" i="2"/>
  <c r="AA7509" i="2"/>
  <c r="AA7510" i="2"/>
  <c r="AA7511" i="2"/>
  <c r="AA7512" i="2"/>
  <c r="AA7513" i="2"/>
  <c r="AA7514" i="2"/>
  <c r="AA7515" i="2"/>
  <c r="AA7516" i="2"/>
  <c r="AA7517" i="2"/>
  <c r="AA7518" i="2"/>
  <c r="AA7519" i="2"/>
  <c r="AA7520" i="2"/>
  <c r="AA7521" i="2"/>
  <c r="AA7522" i="2"/>
  <c r="AA7523" i="2"/>
  <c r="AA7524" i="2"/>
  <c r="AA7525" i="2"/>
  <c r="AA7526" i="2"/>
  <c r="AA7527" i="2"/>
  <c r="AA7528" i="2"/>
  <c r="AA7529" i="2"/>
  <c r="AA7530" i="2"/>
  <c r="AA7531" i="2"/>
  <c r="AA7532" i="2"/>
  <c r="AA7533" i="2"/>
  <c r="AA7534" i="2"/>
  <c r="AA7535" i="2"/>
  <c r="AA7536" i="2"/>
  <c r="AA7537" i="2"/>
  <c r="AA7538" i="2"/>
  <c r="AA7539" i="2"/>
  <c r="AA7540" i="2"/>
  <c r="AA7541" i="2"/>
  <c r="AA7542" i="2"/>
  <c r="AA7543" i="2"/>
  <c r="AA7544" i="2"/>
  <c r="AA7545" i="2"/>
  <c r="AA7546" i="2"/>
  <c r="AA7547" i="2"/>
  <c r="AA7548" i="2"/>
  <c r="AA7549" i="2"/>
  <c r="AA7550" i="2"/>
  <c r="AA7551" i="2"/>
  <c r="AA7552" i="2"/>
  <c r="AA7553" i="2"/>
  <c r="AA7554" i="2"/>
  <c r="AA7555" i="2"/>
  <c r="AA7556" i="2"/>
  <c r="AA7557" i="2"/>
  <c r="AA7558" i="2"/>
  <c r="AA7559" i="2"/>
  <c r="AA7560" i="2"/>
  <c r="AA7561" i="2"/>
  <c r="AA7562" i="2"/>
  <c r="AA7563" i="2"/>
  <c r="AA7564" i="2"/>
  <c r="AA7565" i="2"/>
  <c r="AA7566" i="2"/>
  <c r="AA7567" i="2"/>
  <c r="AA7568" i="2"/>
  <c r="AA7569" i="2"/>
  <c r="AA7570" i="2"/>
  <c r="AA7571" i="2"/>
  <c r="AA7572" i="2"/>
  <c r="AA7573" i="2"/>
  <c r="AA7574" i="2"/>
  <c r="AA7575" i="2"/>
  <c r="AA7576" i="2"/>
  <c r="AA7577" i="2"/>
  <c r="AA7578" i="2"/>
  <c r="AA7579" i="2"/>
  <c r="AA7580" i="2"/>
  <c r="AA7581" i="2"/>
  <c r="AA7582" i="2"/>
  <c r="AA7583" i="2"/>
  <c r="AA7584" i="2"/>
  <c r="AA7585" i="2"/>
  <c r="AA7586" i="2"/>
  <c r="AA7587" i="2"/>
  <c r="AA7588" i="2"/>
  <c r="AA7589" i="2"/>
  <c r="AA7590" i="2"/>
  <c r="AA7591" i="2"/>
  <c r="AA7592" i="2"/>
  <c r="AA7593" i="2"/>
  <c r="AA7594" i="2"/>
  <c r="AA7595" i="2"/>
  <c r="AA7596" i="2"/>
  <c r="AA7597" i="2"/>
  <c r="AA7598" i="2"/>
  <c r="AA7599" i="2"/>
  <c r="AA7600" i="2"/>
  <c r="AA7601" i="2"/>
  <c r="AA7602" i="2"/>
  <c r="AA7603" i="2"/>
  <c r="AA7604" i="2"/>
  <c r="AA7605" i="2"/>
  <c r="AA7606" i="2"/>
  <c r="AA7607" i="2"/>
  <c r="AA7608" i="2"/>
  <c r="AA7609" i="2"/>
  <c r="AA7610" i="2"/>
  <c r="AA7611" i="2"/>
  <c r="AA7612" i="2"/>
  <c r="AA7613" i="2"/>
  <c r="AA7614" i="2"/>
  <c r="AA7615" i="2"/>
  <c r="AA7616" i="2"/>
  <c r="AA7617" i="2"/>
  <c r="AA7618" i="2"/>
  <c r="AA7619" i="2"/>
  <c r="AA7620" i="2"/>
  <c r="AA7621" i="2"/>
  <c r="AA7622" i="2"/>
  <c r="AA7623" i="2"/>
  <c r="AA7624" i="2"/>
  <c r="AA7625" i="2"/>
  <c r="AA7626" i="2"/>
  <c r="AA7627" i="2"/>
  <c r="AA7628" i="2"/>
  <c r="AA7629" i="2"/>
  <c r="AA7630" i="2"/>
  <c r="AA7631" i="2"/>
  <c r="AA7632" i="2"/>
  <c r="AA7633" i="2"/>
  <c r="AA7634" i="2"/>
  <c r="AA7635" i="2"/>
  <c r="AA7636" i="2"/>
  <c r="AA7637" i="2"/>
  <c r="AA7638" i="2"/>
  <c r="AA7639" i="2"/>
  <c r="AA7640" i="2"/>
  <c r="AA7641" i="2"/>
  <c r="AA7642" i="2"/>
  <c r="AA7643" i="2"/>
  <c r="AA7644" i="2"/>
  <c r="AA7645" i="2"/>
  <c r="AA7646" i="2"/>
  <c r="AA7647" i="2"/>
  <c r="AA7648" i="2"/>
  <c r="AA7649" i="2"/>
  <c r="AA7650" i="2"/>
  <c r="AA7651" i="2"/>
  <c r="AA7652" i="2"/>
  <c r="AA7653" i="2"/>
  <c r="AA7654" i="2"/>
  <c r="AA7655" i="2"/>
  <c r="AA7656" i="2"/>
  <c r="AA7657" i="2"/>
  <c r="AA7658" i="2"/>
  <c r="AA7659" i="2"/>
  <c r="AA7660" i="2"/>
  <c r="AA7661" i="2"/>
  <c r="AA7662" i="2"/>
  <c r="AA7663" i="2"/>
  <c r="AA7664" i="2"/>
  <c r="AA7665" i="2"/>
  <c r="AA7666" i="2"/>
  <c r="AA7667" i="2"/>
  <c r="AA7668" i="2"/>
  <c r="AA7669" i="2"/>
  <c r="AA7670" i="2"/>
  <c r="AA7671" i="2"/>
  <c r="AA7672" i="2"/>
  <c r="AA7673" i="2"/>
  <c r="AA7674" i="2"/>
  <c r="AA7675" i="2"/>
  <c r="AA7676" i="2"/>
  <c r="AA7677" i="2"/>
  <c r="AA7678" i="2"/>
  <c r="AA7679" i="2"/>
  <c r="AA7680" i="2"/>
  <c r="AA7681" i="2"/>
  <c r="AA7682" i="2"/>
  <c r="AA7683" i="2"/>
  <c r="AA7684" i="2"/>
  <c r="AA7685" i="2"/>
  <c r="AA7686" i="2"/>
  <c r="AA7687" i="2"/>
  <c r="AA7688" i="2"/>
  <c r="AA7689" i="2"/>
  <c r="AA7690" i="2"/>
  <c r="AA7691" i="2"/>
  <c r="AA7692" i="2"/>
  <c r="AA7693" i="2"/>
  <c r="AA7694" i="2"/>
  <c r="AA7695" i="2"/>
  <c r="AA7696" i="2"/>
  <c r="AA7697" i="2"/>
  <c r="AA7698" i="2"/>
  <c r="AA7699" i="2"/>
  <c r="AA7700" i="2"/>
  <c r="AA7701" i="2"/>
  <c r="AA7702" i="2"/>
  <c r="AA7703" i="2"/>
  <c r="AA7704" i="2"/>
  <c r="AA7705" i="2"/>
  <c r="AA7706" i="2"/>
  <c r="AA7707" i="2"/>
  <c r="AA7708" i="2"/>
  <c r="AA7709" i="2"/>
  <c r="AA7710" i="2"/>
  <c r="AA7711" i="2"/>
  <c r="AA7712" i="2"/>
  <c r="AA7713" i="2"/>
  <c r="AA7714" i="2"/>
  <c r="AA7715" i="2"/>
  <c r="AA7716" i="2"/>
  <c r="AA7717" i="2"/>
  <c r="AA7718" i="2"/>
  <c r="AA7719" i="2"/>
  <c r="AA7720" i="2"/>
  <c r="AA7721" i="2"/>
  <c r="AA7722" i="2"/>
  <c r="AA7723" i="2"/>
  <c r="AA7724" i="2"/>
  <c r="AA7725" i="2"/>
  <c r="AA7726" i="2"/>
  <c r="AA7727" i="2"/>
  <c r="AA7728" i="2"/>
  <c r="AA7729" i="2"/>
  <c r="AA7730" i="2"/>
  <c r="AA7731" i="2"/>
  <c r="AA7732" i="2"/>
  <c r="AA7733" i="2"/>
  <c r="AA7734" i="2"/>
  <c r="AA7735" i="2"/>
  <c r="AA7736" i="2"/>
  <c r="AA7737" i="2"/>
  <c r="AA7738" i="2"/>
  <c r="AA7739" i="2"/>
  <c r="AA7740" i="2"/>
  <c r="AA7741" i="2"/>
  <c r="AA7742" i="2"/>
  <c r="AA7743" i="2"/>
  <c r="AA7744" i="2"/>
  <c r="AA7745" i="2"/>
  <c r="AA7746" i="2"/>
  <c r="AA7747" i="2"/>
  <c r="AA7748" i="2"/>
  <c r="AA7749" i="2"/>
  <c r="AA7750" i="2"/>
  <c r="AA7751" i="2"/>
  <c r="AA7752" i="2"/>
  <c r="AA7753" i="2"/>
  <c r="AA7754" i="2"/>
  <c r="AA7755" i="2"/>
  <c r="AA7756" i="2"/>
  <c r="AA7757" i="2"/>
  <c r="AA7758" i="2"/>
  <c r="AA7759" i="2"/>
  <c r="AA7760" i="2"/>
  <c r="AA7761" i="2"/>
  <c r="AA7762" i="2"/>
  <c r="AA7763" i="2"/>
  <c r="AA7764" i="2"/>
  <c r="AA7765" i="2"/>
  <c r="AA7766" i="2"/>
  <c r="AA7767" i="2"/>
  <c r="AA7768" i="2"/>
  <c r="AA7769" i="2"/>
  <c r="AA7770" i="2"/>
  <c r="AA7771" i="2"/>
  <c r="AA7772" i="2"/>
  <c r="AA7773" i="2"/>
  <c r="AA7774" i="2"/>
  <c r="AA7775" i="2"/>
  <c r="AA7776" i="2"/>
  <c r="AA7777" i="2"/>
  <c r="AA7778" i="2"/>
  <c r="AA7779" i="2"/>
  <c r="AA7780" i="2"/>
  <c r="AA7781" i="2"/>
  <c r="AA7782" i="2"/>
  <c r="AA7783" i="2"/>
  <c r="AA7784" i="2"/>
  <c r="AA7785" i="2"/>
  <c r="AA7786" i="2"/>
  <c r="AA7787" i="2"/>
  <c r="AA7788" i="2"/>
  <c r="AA7789" i="2"/>
  <c r="AA7790" i="2"/>
  <c r="AA7791" i="2"/>
  <c r="AA7792" i="2"/>
  <c r="AA7793" i="2"/>
  <c r="AA7794" i="2"/>
  <c r="AA7795" i="2"/>
  <c r="AA7796" i="2"/>
  <c r="AA7797" i="2"/>
  <c r="AA7798" i="2"/>
  <c r="AA7799" i="2"/>
  <c r="AA7800" i="2"/>
  <c r="AA7801" i="2"/>
  <c r="AA7802" i="2"/>
  <c r="AA7803" i="2"/>
  <c r="AA7804" i="2"/>
  <c r="AA7805" i="2"/>
  <c r="AA7806" i="2"/>
  <c r="AA7807" i="2"/>
  <c r="AA7808" i="2"/>
  <c r="AA7809" i="2"/>
  <c r="AA7810" i="2"/>
  <c r="AA7811" i="2"/>
  <c r="AA7812" i="2"/>
  <c r="AA7813" i="2"/>
  <c r="AA7814" i="2"/>
  <c r="AA7815" i="2"/>
  <c r="AA7816" i="2"/>
  <c r="AA7817" i="2"/>
  <c r="AA7818" i="2"/>
  <c r="AA7819" i="2"/>
  <c r="AA7820" i="2"/>
  <c r="AA7821" i="2"/>
  <c r="AA7822" i="2"/>
  <c r="AA7823" i="2"/>
  <c r="AA7824" i="2"/>
  <c r="AA7825" i="2"/>
  <c r="AA7826" i="2"/>
  <c r="AA7827" i="2"/>
  <c r="AA7828" i="2"/>
  <c r="AA7829" i="2"/>
  <c r="AA7830" i="2"/>
  <c r="AA7831" i="2"/>
  <c r="AA7832" i="2"/>
  <c r="AA7833" i="2"/>
  <c r="AA7834" i="2"/>
  <c r="AA7835" i="2"/>
  <c r="AA7836" i="2"/>
  <c r="AA7837" i="2"/>
  <c r="AA7838" i="2"/>
  <c r="AA7839" i="2"/>
  <c r="AA7840" i="2"/>
  <c r="AA7841" i="2"/>
  <c r="AA7842" i="2"/>
  <c r="AA7843" i="2"/>
  <c r="AA7844" i="2"/>
  <c r="AA7845" i="2"/>
  <c r="AA7846" i="2"/>
  <c r="AA7847" i="2"/>
  <c r="AA7848" i="2"/>
  <c r="AA7849" i="2"/>
  <c r="AA7850" i="2"/>
  <c r="AA7851" i="2"/>
  <c r="AA7852" i="2"/>
  <c r="AA7853" i="2"/>
  <c r="AA7854" i="2"/>
  <c r="AA7855" i="2"/>
  <c r="AA7856" i="2"/>
  <c r="AA7857" i="2"/>
  <c r="AA7858" i="2"/>
  <c r="AA7859" i="2"/>
  <c r="AA7860" i="2"/>
  <c r="AA7861" i="2"/>
  <c r="AA7862" i="2"/>
  <c r="AA7863" i="2"/>
  <c r="AA7864" i="2"/>
  <c r="AA7865" i="2"/>
  <c r="AA7866" i="2"/>
  <c r="AA7867" i="2"/>
  <c r="AA7868" i="2"/>
  <c r="AA7869" i="2"/>
  <c r="AA7870" i="2"/>
  <c r="AA7871" i="2"/>
  <c r="AA7872" i="2"/>
  <c r="AA7873" i="2"/>
  <c r="AA7874" i="2"/>
  <c r="AA7875" i="2"/>
  <c r="AA7876" i="2"/>
  <c r="AA7877" i="2"/>
  <c r="AA7878" i="2"/>
  <c r="AA7879" i="2"/>
  <c r="AA7880" i="2"/>
  <c r="AA7881" i="2"/>
  <c r="AA7882" i="2"/>
  <c r="AA7883" i="2"/>
  <c r="AA7884" i="2"/>
  <c r="AA7885" i="2"/>
  <c r="AA7886" i="2"/>
  <c r="AA7887" i="2"/>
  <c r="AA7888" i="2"/>
  <c r="AA7889" i="2"/>
  <c r="AA7890" i="2"/>
  <c r="AA7891" i="2"/>
  <c r="AA7892" i="2"/>
  <c r="AA7893" i="2"/>
  <c r="AA7894" i="2"/>
  <c r="AA7895" i="2"/>
  <c r="AA7896" i="2"/>
  <c r="AA7897" i="2"/>
  <c r="AA7898" i="2"/>
  <c r="AA7899" i="2"/>
  <c r="AA7900" i="2"/>
  <c r="AA7901" i="2"/>
  <c r="AA7902" i="2"/>
  <c r="AA7903" i="2"/>
  <c r="AA7904" i="2"/>
  <c r="AA7905" i="2"/>
  <c r="AA7906" i="2"/>
  <c r="AA7907" i="2"/>
  <c r="AA7908" i="2"/>
  <c r="AA7909" i="2"/>
  <c r="AA7910" i="2"/>
  <c r="AA7911" i="2"/>
  <c r="AA7912" i="2"/>
  <c r="AA7913" i="2"/>
  <c r="AA7914" i="2"/>
  <c r="AA7915" i="2"/>
  <c r="AA7916" i="2"/>
  <c r="AA7917" i="2"/>
  <c r="AA7918" i="2"/>
  <c r="AA7919" i="2"/>
  <c r="AA7920" i="2"/>
  <c r="AA7921" i="2"/>
  <c r="AA7922" i="2"/>
  <c r="AA7923" i="2"/>
  <c r="AA7924" i="2"/>
  <c r="AA7925" i="2"/>
  <c r="AA7926" i="2"/>
  <c r="AA7927" i="2"/>
  <c r="AA7928" i="2"/>
  <c r="AA7929" i="2"/>
  <c r="AA7930" i="2"/>
  <c r="AA7931" i="2"/>
  <c r="AA7932" i="2"/>
  <c r="AA7933" i="2"/>
  <c r="AA7934" i="2"/>
  <c r="AA7935" i="2"/>
  <c r="AA7936" i="2"/>
  <c r="AA7937" i="2"/>
  <c r="AA7938" i="2"/>
  <c r="AA7939" i="2"/>
  <c r="AA7940" i="2"/>
  <c r="AA7941" i="2"/>
  <c r="AA7942" i="2"/>
  <c r="AA7943" i="2"/>
  <c r="AA7944" i="2"/>
  <c r="AA7945" i="2"/>
  <c r="AA7946" i="2"/>
  <c r="AA7947" i="2"/>
  <c r="AA7948" i="2"/>
  <c r="AA7949" i="2"/>
  <c r="AA7950" i="2"/>
  <c r="AA7951" i="2"/>
  <c r="AA7952" i="2"/>
  <c r="AA7953" i="2"/>
  <c r="AA7954" i="2"/>
  <c r="AA7955" i="2"/>
  <c r="AA7956" i="2"/>
  <c r="AA7957" i="2"/>
  <c r="AA7958" i="2"/>
  <c r="AA7959" i="2"/>
  <c r="AA7960" i="2"/>
  <c r="AA7961" i="2"/>
  <c r="AA7962" i="2"/>
  <c r="AA7963" i="2"/>
  <c r="AA7964" i="2"/>
  <c r="AA7965" i="2"/>
  <c r="AA7966" i="2"/>
  <c r="AA7967" i="2"/>
  <c r="AA7968" i="2"/>
  <c r="AA7969" i="2"/>
  <c r="AA7970" i="2"/>
  <c r="AA7971" i="2"/>
  <c r="AA7972" i="2"/>
  <c r="AA7973" i="2"/>
  <c r="AA7974" i="2"/>
  <c r="AA7975" i="2"/>
  <c r="AA7976" i="2"/>
  <c r="AA7977" i="2"/>
  <c r="AA7978" i="2"/>
  <c r="AA7979" i="2"/>
  <c r="AA7980" i="2"/>
  <c r="AA7981" i="2"/>
  <c r="AA7982" i="2"/>
  <c r="AA7983" i="2"/>
  <c r="AA7984" i="2"/>
  <c r="AA7985" i="2"/>
  <c r="AA7986" i="2"/>
  <c r="AA7987" i="2"/>
  <c r="AA7988" i="2"/>
  <c r="AA7989" i="2"/>
  <c r="AA7990" i="2"/>
  <c r="AA7991" i="2"/>
  <c r="AA7992" i="2"/>
  <c r="AA7993" i="2"/>
  <c r="AA7994" i="2"/>
  <c r="AA7995" i="2"/>
  <c r="AA7996" i="2"/>
  <c r="AA7997" i="2"/>
  <c r="AA7998" i="2"/>
  <c r="AA7999" i="2"/>
  <c r="AA8000" i="2"/>
  <c r="AA8001" i="2"/>
  <c r="AA8002" i="2"/>
  <c r="AA8003" i="2"/>
  <c r="AA8004" i="2"/>
  <c r="AA8005" i="2"/>
  <c r="AA8006" i="2"/>
  <c r="AA8007" i="2"/>
  <c r="AA8008" i="2"/>
  <c r="AA8009" i="2"/>
  <c r="AA8010" i="2"/>
  <c r="AA8011" i="2"/>
  <c r="AA8012" i="2"/>
  <c r="AA8013" i="2"/>
  <c r="AA8014" i="2"/>
  <c r="AA8015" i="2"/>
  <c r="AA8016" i="2"/>
  <c r="AA8017" i="2"/>
  <c r="AA8018" i="2"/>
  <c r="AA8019" i="2"/>
  <c r="AA8020" i="2"/>
  <c r="AA8021" i="2"/>
  <c r="AA8022" i="2"/>
  <c r="AA8023" i="2"/>
  <c r="AA8024" i="2"/>
  <c r="AA8025" i="2"/>
  <c r="AA8026" i="2"/>
  <c r="AA8027" i="2"/>
  <c r="AA8028" i="2"/>
  <c r="AA8029" i="2"/>
  <c r="AA8030" i="2"/>
  <c r="AA8031" i="2"/>
  <c r="AA8032" i="2"/>
  <c r="AA8033" i="2"/>
  <c r="AA8034" i="2"/>
  <c r="AA8035" i="2"/>
  <c r="AA8036" i="2"/>
  <c r="AA8037" i="2"/>
  <c r="AA8038" i="2"/>
  <c r="AA8039" i="2"/>
  <c r="AA8040" i="2"/>
  <c r="AA8041" i="2"/>
  <c r="AA8042" i="2"/>
  <c r="AA8043" i="2"/>
  <c r="AA8044" i="2"/>
  <c r="AA8045" i="2"/>
  <c r="AA8046" i="2"/>
  <c r="AA8047" i="2"/>
  <c r="AA8048" i="2"/>
  <c r="AA8049" i="2"/>
  <c r="AA8050" i="2"/>
  <c r="AA8051" i="2"/>
  <c r="AA8052" i="2"/>
  <c r="AA8053" i="2"/>
  <c r="AA8054" i="2"/>
  <c r="AA8055" i="2"/>
  <c r="AA8056" i="2"/>
  <c r="AA8057" i="2"/>
  <c r="AA8058" i="2"/>
  <c r="AA8059" i="2"/>
  <c r="AA8060" i="2"/>
  <c r="AA8061" i="2"/>
  <c r="AA8062" i="2"/>
  <c r="AA8063" i="2"/>
  <c r="AA8064" i="2"/>
  <c r="AA8065" i="2"/>
  <c r="AA8066" i="2"/>
  <c r="AA8067" i="2"/>
  <c r="AA8068" i="2"/>
  <c r="AA8069" i="2"/>
  <c r="AA8070" i="2"/>
  <c r="AA8071" i="2"/>
  <c r="AA8072" i="2"/>
  <c r="AA8073" i="2"/>
  <c r="AA8074" i="2"/>
  <c r="AA8075" i="2"/>
  <c r="AA8076" i="2"/>
  <c r="AA8077" i="2"/>
  <c r="AA8078" i="2"/>
  <c r="AA8079" i="2"/>
  <c r="AA8080" i="2"/>
  <c r="AA8081" i="2"/>
  <c r="AA8082" i="2"/>
  <c r="AA8083" i="2"/>
  <c r="AA8084" i="2"/>
  <c r="AA8085" i="2"/>
  <c r="AA8086" i="2"/>
  <c r="AA8087" i="2"/>
  <c r="AA8088" i="2"/>
  <c r="AA8089" i="2"/>
  <c r="AA8090" i="2"/>
  <c r="AA8091" i="2"/>
  <c r="AA8092" i="2"/>
  <c r="AA8093" i="2"/>
  <c r="AA8094" i="2"/>
  <c r="AA8095" i="2"/>
  <c r="AA8096" i="2"/>
  <c r="AA8097" i="2"/>
  <c r="AA8098" i="2"/>
  <c r="AA8099" i="2"/>
  <c r="AA8100" i="2"/>
  <c r="AA8101" i="2"/>
  <c r="AA8102" i="2"/>
  <c r="AA8103" i="2"/>
  <c r="AA8104" i="2"/>
  <c r="AA8105" i="2"/>
  <c r="AA8106" i="2"/>
  <c r="AA8107" i="2"/>
  <c r="AA8108" i="2"/>
  <c r="AA8109" i="2"/>
  <c r="AA8110" i="2"/>
  <c r="AA8111" i="2"/>
  <c r="AA8112" i="2"/>
  <c r="AA8113" i="2"/>
  <c r="AA8114" i="2"/>
  <c r="AA8115" i="2"/>
  <c r="AA8116" i="2"/>
  <c r="AA8117" i="2"/>
  <c r="AA8118" i="2"/>
  <c r="AA8119" i="2"/>
  <c r="AA8120" i="2"/>
  <c r="AA8121" i="2"/>
  <c r="AA8122" i="2"/>
  <c r="AA8123" i="2"/>
  <c r="AA8124" i="2"/>
  <c r="AA8125" i="2"/>
  <c r="AA8126" i="2"/>
  <c r="AA8127" i="2"/>
  <c r="AA8128" i="2"/>
  <c r="AA8129" i="2"/>
  <c r="AA8130" i="2"/>
  <c r="AA8131" i="2"/>
  <c r="AA8132" i="2"/>
  <c r="AA8133" i="2"/>
  <c r="AA8134" i="2"/>
  <c r="AA8135" i="2"/>
  <c r="AA8136" i="2"/>
  <c r="AA8137" i="2"/>
  <c r="AA8138" i="2"/>
  <c r="AA8139" i="2"/>
  <c r="AA8140" i="2"/>
  <c r="AA8141" i="2"/>
  <c r="AA8142" i="2"/>
  <c r="AA8143" i="2"/>
  <c r="AA8144" i="2"/>
  <c r="AA8145" i="2"/>
  <c r="AA8146" i="2"/>
  <c r="AA8147" i="2"/>
  <c r="AA8148" i="2"/>
  <c r="AA8149" i="2"/>
  <c r="AA8150" i="2"/>
  <c r="AA8151" i="2"/>
  <c r="AA8152" i="2"/>
  <c r="AA8153" i="2"/>
  <c r="AA8154" i="2"/>
  <c r="AA8155" i="2"/>
  <c r="AA8156" i="2"/>
  <c r="AA8157" i="2"/>
  <c r="AA8158" i="2"/>
  <c r="AA8159" i="2"/>
  <c r="AA8160" i="2"/>
  <c r="AA8161" i="2"/>
  <c r="AA8162" i="2"/>
  <c r="AA8163" i="2"/>
  <c r="AA8164" i="2"/>
  <c r="AA8165" i="2"/>
  <c r="AA8166" i="2"/>
  <c r="AA8167" i="2"/>
  <c r="AA8168" i="2"/>
  <c r="AA8169" i="2"/>
  <c r="AA8170" i="2"/>
  <c r="AA8171" i="2"/>
  <c r="AA8172" i="2"/>
  <c r="AA8173" i="2"/>
  <c r="AA8174" i="2"/>
  <c r="AA8175" i="2"/>
  <c r="AA8176" i="2"/>
  <c r="AA8177" i="2"/>
  <c r="AA8178" i="2"/>
  <c r="AA8179" i="2"/>
  <c r="AA8180" i="2"/>
  <c r="AA8181" i="2"/>
  <c r="AA8182" i="2"/>
  <c r="AA8183" i="2"/>
  <c r="AA8184" i="2"/>
  <c r="AA8185" i="2"/>
  <c r="AA8186" i="2"/>
  <c r="AA8187" i="2"/>
  <c r="AA8188" i="2"/>
  <c r="AA8189" i="2"/>
  <c r="AA8190" i="2"/>
  <c r="AA8191" i="2"/>
  <c r="AA8192" i="2"/>
  <c r="AA8193" i="2"/>
  <c r="AA8194" i="2"/>
  <c r="AA8195" i="2"/>
  <c r="AA8196" i="2"/>
  <c r="AA8197" i="2"/>
  <c r="AA8198" i="2"/>
  <c r="AA8199" i="2"/>
  <c r="AA8200" i="2"/>
  <c r="AA8201" i="2"/>
  <c r="AA8202" i="2"/>
  <c r="AA8203" i="2"/>
  <c r="AA8204" i="2"/>
  <c r="AA8205" i="2"/>
  <c r="AA8206" i="2"/>
  <c r="AA8207" i="2"/>
  <c r="AA8208" i="2"/>
  <c r="AA8209" i="2"/>
  <c r="AA8210" i="2"/>
  <c r="AA8211" i="2"/>
  <c r="AA8212" i="2"/>
  <c r="AA8213" i="2"/>
  <c r="AA8214" i="2"/>
  <c r="AA8215" i="2"/>
  <c r="AA8216" i="2"/>
  <c r="AA8217" i="2"/>
  <c r="AA8218" i="2"/>
  <c r="AA8219" i="2"/>
  <c r="AA8220" i="2"/>
  <c r="AA8221" i="2"/>
  <c r="AA8222" i="2"/>
  <c r="AA8223" i="2"/>
  <c r="AA8224" i="2"/>
  <c r="AA8225" i="2"/>
  <c r="AA8226" i="2"/>
  <c r="AA8227" i="2"/>
  <c r="AA8228" i="2"/>
  <c r="AA8229" i="2"/>
  <c r="AA8230" i="2"/>
  <c r="AA8231" i="2"/>
  <c r="AA8232" i="2"/>
  <c r="AA8233" i="2"/>
  <c r="AA8234" i="2"/>
  <c r="AA8235" i="2"/>
  <c r="AA8236" i="2"/>
  <c r="AA8237" i="2"/>
  <c r="AA8238" i="2"/>
  <c r="AA8239" i="2"/>
  <c r="AA8240" i="2"/>
  <c r="AA8241" i="2"/>
  <c r="AA8242" i="2"/>
  <c r="AA8243" i="2"/>
  <c r="AA8244" i="2"/>
  <c r="AA8245" i="2"/>
  <c r="AA8246" i="2"/>
  <c r="AA8247" i="2"/>
  <c r="AA8248" i="2"/>
  <c r="AA8249" i="2"/>
  <c r="AA8250" i="2"/>
  <c r="AA8251" i="2"/>
  <c r="AA8252" i="2"/>
  <c r="AA8253" i="2"/>
  <c r="AA8254" i="2"/>
  <c r="AA8255" i="2"/>
  <c r="AA8256" i="2"/>
  <c r="AA8257" i="2"/>
  <c r="AA8258" i="2"/>
  <c r="AA8259" i="2"/>
  <c r="AA8260" i="2"/>
  <c r="AA8261" i="2"/>
  <c r="AA8262" i="2"/>
  <c r="AA8263" i="2"/>
  <c r="AA8264" i="2"/>
  <c r="AA8265" i="2"/>
  <c r="AA8266" i="2"/>
  <c r="AA8267" i="2"/>
  <c r="AA8268" i="2"/>
  <c r="AA8269" i="2"/>
  <c r="AA8270" i="2"/>
  <c r="AA8271" i="2"/>
  <c r="AA8272" i="2"/>
  <c r="AA8273" i="2"/>
  <c r="AA8274" i="2"/>
  <c r="AA8275" i="2"/>
  <c r="AA8276" i="2"/>
  <c r="AA8277" i="2"/>
  <c r="AA8278" i="2"/>
  <c r="AA8279" i="2"/>
  <c r="AA8280" i="2"/>
  <c r="AA8281" i="2"/>
  <c r="AA8282" i="2"/>
  <c r="AA8283" i="2"/>
  <c r="AA8284" i="2"/>
  <c r="AA8285" i="2"/>
  <c r="AA8286" i="2"/>
  <c r="AA8287" i="2"/>
  <c r="AA8288" i="2"/>
  <c r="AA8289" i="2"/>
  <c r="AA8290" i="2"/>
  <c r="AA8291" i="2"/>
  <c r="AA8292" i="2"/>
  <c r="AA8293" i="2"/>
  <c r="AA8294" i="2"/>
  <c r="AA8295" i="2"/>
  <c r="AA8296" i="2"/>
  <c r="AA8297" i="2"/>
  <c r="AA8298" i="2"/>
  <c r="AA8299" i="2"/>
  <c r="AA8300" i="2"/>
  <c r="AA8301" i="2"/>
  <c r="AA8302" i="2"/>
  <c r="AA8303" i="2"/>
  <c r="AA8304" i="2"/>
  <c r="AA8305" i="2"/>
  <c r="AA8306" i="2"/>
  <c r="AA8307" i="2"/>
  <c r="AA8308" i="2"/>
  <c r="AA8309" i="2"/>
  <c r="AA8310" i="2"/>
  <c r="AA8311" i="2"/>
  <c r="AA8312" i="2"/>
  <c r="AA8313" i="2"/>
  <c r="AA8314" i="2"/>
  <c r="AA8315" i="2"/>
  <c r="AA8316" i="2"/>
  <c r="AA8317" i="2"/>
  <c r="AA8318" i="2"/>
  <c r="AA8319" i="2"/>
  <c r="AA8320" i="2"/>
  <c r="AA8321" i="2"/>
  <c r="AA8322" i="2"/>
  <c r="AA8323" i="2"/>
  <c r="AA8324" i="2"/>
  <c r="AA8325" i="2"/>
  <c r="AA8326" i="2"/>
  <c r="AA8327" i="2"/>
  <c r="AA8328" i="2"/>
  <c r="AA8329" i="2"/>
  <c r="AA8330" i="2"/>
  <c r="AA8331" i="2"/>
  <c r="AA8332" i="2"/>
  <c r="AA8333" i="2"/>
  <c r="AA8334" i="2"/>
  <c r="AA8335" i="2"/>
  <c r="AA8336" i="2"/>
  <c r="AA8337" i="2"/>
  <c r="AA8338" i="2"/>
  <c r="AA8339" i="2"/>
  <c r="AA8340" i="2"/>
  <c r="AA8341" i="2"/>
  <c r="AA8342" i="2"/>
  <c r="AA8343" i="2"/>
  <c r="AA8344" i="2"/>
  <c r="AA8345" i="2"/>
  <c r="AA8346" i="2"/>
  <c r="AA8347" i="2"/>
  <c r="AA8348" i="2"/>
  <c r="AA8349" i="2"/>
  <c r="AA8350" i="2"/>
  <c r="AA8351" i="2"/>
  <c r="AA8352" i="2"/>
  <c r="AA8353" i="2"/>
  <c r="AA8354" i="2"/>
  <c r="AA8355" i="2"/>
  <c r="AA8356" i="2"/>
  <c r="AA8357" i="2"/>
  <c r="AA8358" i="2"/>
  <c r="AA8359" i="2"/>
  <c r="AA8360" i="2"/>
  <c r="AA8361" i="2"/>
  <c r="AA8362" i="2"/>
  <c r="AA8363" i="2"/>
  <c r="AA8364" i="2"/>
  <c r="AA8365" i="2"/>
  <c r="AA8366" i="2"/>
  <c r="AA8367" i="2"/>
  <c r="AA8368" i="2"/>
  <c r="AA8369" i="2"/>
  <c r="AA8370" i="2"/>
  <c r="AA8371" i="2"/>
  <c r="AA8372" i="2"/>
  <c r="AA8373" i="2"/>
  <c r="AA8374" i="2"/>
  <c r="AA8375" i="2"/>
  <c r="AA8376" i="2"/>
  <c r="AA8377" i="2"/>
  <c r="AA8378" i="2"/>
  <c r="AA8379" i="2"/>
  <c r="AA8380" i="2"/>
  <c r="AA8381" i="2"/>
  <c r="AA8382" i="2"/>
  <c r="AA8383" i="2"/>
  <c r="AA8384" i="2"/>
  <c r="AA8385" i="2"/>
  <c r="AA8386" i="2"/>
  <c r="AA8387" i="2"/>
  <c r="AA8388" i="2"/>
  <c r="AA8389" i="2"/>
  <c r="AA8390" i="2"/>
  <c r="AA8391" i="2"/>
  <c r="AA8392" i="2"/>
  <c r="AA8393" i="2"/>
  <c r="AA8394" i="2"/>
  <c r="AA8395" i="2"/>
  <c r="AA8396" i="2"/>
  <c r="AA8397" i="2"/>
  <c r="AA8398" i="2"/>
  <c r="AA8399" i="2"/>
  <c r="AA8400" i="2"/>
  <c r="AA8401" i="2"/>
  <c r="AA8402" i="2"/>
  <c r="AA8403" i="2"/>
  <c r="AA8404" i="2"/>
  <c r="AA8405" i="2"/>
  <c r="AA8406" i="2"/>
  <c r="AA8407" i="2"/>
  <c r="AA8408" i="2"/>
  <c r="AA8409" i="2"/>
  <c r="AA8410" i="2"/>
  <c r="AA8411" i="2"/>
  <c r="AA8412" i="2"/>
  <c r="AA8413" i="2"/>
  <c r="AA8414" i="2"/>
  <c r="AA8415" i="2"/>
  <c r="AA8416" i="2"/>
  <c r="AA8417" i="2"/>
  <c r="AA8418" i="2"/>
  <c r="AA8419" i="2"/>
  <c r="AA8420" i="2"/>
  <c r="AA8421" i="2"/>
  <c r="AA8422" i="2"/>
  <c r="AA8423" i="2"/>
  <c r="AA8424" i="2"/>
  <c r="AA8425" i="2"/>
  <c r="AA8426" i="2"/>
  <c r="AA8427" i="2"/>
  <c r="AA8428" i="2"/>
  <c r="AA8429" i="2"/>
  <c r="AA8430" i="2"/>
  <c r="AA8431" i="2"/>
  <c r="AA8432" i="2"/>
  <c r="AA8433" i="2"/>
  <c r="AA8434" i="2"/>
  <c r="AA8435" i="2"/>
  <c r="AA8436" i="2"/>
  <c r="AA8437" i="2"/>
  <c r="AA8438" i="2"/>
  <c r="AA8439" i="2"/>
  <c r="AA8440" i="2"/>
  <c r="AA8441" i="2"/>
  <c r="AA8442" i="2"/>
  <c r="AA8443" i="2"/>
  <c r="AA8444" i="2"/>
  <c r="AA8445" i="2"/>
  <c r="AA8446" i="2"/>
  <c r="AA8447" i="2"/>
  <c r="AA8448" i="2"/>
  <c r="AA8449" i="2"/>
  <c r="AA8450" i="2"/>
  <c r="AA8451" i="2"/>
  <c r="AA8452" i="2"/>
  <c r="AA8453" i="2"/>
  <c r="AA8454" i="2"/>
  <c r="AA8455" i="2"/>
  <c r="AA8456" i="2"/>
  <c r="AA8457" i="2"/>
  <c r="AA8458" i="2"/>
  <c r="AA8459" i="2"/>
  <c r="AA8460" i="2"/>
  <c r="AA8461" i="2"/>
  <c r="AA8462" i="2"/>
  <c r="AA8463" i="2"/>
  <c r="AA8464" i="2"/>
  <c r="AA8465" i="2"/>
  <c r="AA8466" i="2"/>
  <c r="AA8467" i="2"/>
  <c r="AA8468" i="2"/>
  <c r="AA8469" i="2"/>
  <c r="AA8470" i="2"/>
  <c r="AA8471" i="2"/>
  <c r="AA8472" i="2"/>
  <c r="AA8473" i="2"/>
  <c r="AA8474" i="2"/>
  <c r="AA8475" i="2"/>
  <c r="AA8476" i="2"/>
  <c r="AA8477" i="2"/>
  <c r="AA8478" i="2"/>
  <c r="AA8479" i="2"/>
  <c r="AA8480" i="2"/>
  <c r="AA8481" i="2"/>
  <c r="AA8482" i="2"/>
  <c r="AA8483" i="2"/>
  <c r="AA8484" i="2"/>
  <c r="AA8485" i="2"/>
  <c r="AA8486" i="2"/>
  <c r="AA8487" i="2"/>
  <c r="AA8488" i="2"/>
  <c r="AA8489" i="2"/>
  <c r="AA8490" i="2"/>
  <c r="AA8491" i="2"/>
  <c r="AA8492" i="2"/>
  <c r="AA8493" i="2"/>
  <c r="AA8494" i="2"/>
  <c r="AA8495" i="2"/>
  <c r="AA8496" i="2"/>
  <c r="AA8497" i="2"/>
  <c r="AA8498" i="2"/>
  <c r="AA8499" i="2"/>
  <c r="AA8500" i="2"/>
  <c r="AA8501" i="2"/>
  <c r="AA8502" i="2"/>
  <c r="AA8503" i="2"/>
  <c r="AA8504" i="2"/>
  <c r="AA8505" i="2"/>
  <c r="AA8506" i="2"/>
  <c r="AA8507" i="2"/>
  <c r="AA8508" i="2"/>
  <c r="AA8509" i="2"/>
  <c r="AA8510" i="2"/>
  <c r="AA8511" i="2"/>
  <c r="AA8512" i="2"/>
  <c r="AA8513" i="2"/>
  <c r="AA8514" i="2"/>
  <c r="AA8515" i="2"/>
  <c r="AA8516" i="2"/>
  <c r="AA8517" i="2"/>
  <c r="AA8518" i="2"/>
  <c r="AA8519" i="2"/>
  <c r="AA8520" i="2"/>
  <c r="AA8521" i="2"/>
  <c r="AA8522" i="2"/>
  <c r="AA8523" i="2"/>
  <c r="AA8524" i="2"/>
  <c r="AA8525" i="2"/>
  <c r="AA8526" i="2"/>
  <c r="AA8527" i="2"/>
  <c r="AA8528" i="2"/>
  <c r="AA8529" i="2"/>
  <c r="AA8530" i="2"/>
  <c r="AA8531" i="2"/>
  <c r="AA8532" i="2"/>
  <c r="AA8533" i="2"/>
  <c r="AA8534" i="2"/>
  <c r="AA8535" i="2"/>
  <c r="AA8536" i="2"/>
  <c r="AA8537" i="2"/>
  <c r="AA8538" i="2"/>
  <c r="AA8539" i="2"/>
  <c r="AA8540" i="2"/>
  <c r="AA8541" i="2"/>
  <c r="AA8542" i="2"/>
  <c r="AA8543" i="2"/>
  <c r="AA8544" i="2"/>
  <c r="AA8545" i="2"/>
  <c r="AA8546" i="2"/>
  <c r="AA8547" i="2"/>
  <c r="AA8548" i="2"/>
  <c r="AA8549" i="2"/>
  <c r="AA8550" i="2"/>
  <c r="AA8551" i="2"/>
  <c r="AA8552" i="2"/>
  <c r="AA8553" i="2"/>
  <c r="AA8554" i="2"/>
  <c r="AA8555" i="2"/>
  <c r="AA8556" i="2"/>
  <c r="AA8557" i="2"/>
  <c r="AA8558" i="2"/>
  <c r="AA8559" i="2"/>
  <c r="AA8560" i="2"/>
  <c r="AA8561" i="2"/>
  <c r="AA8562" i="2"/>
  <c r="AA8563" i="2"/>
  <c r="AA8564" i="2"/>
  <c r="AA8565" i="2"/>
  <c r="AA8566" i="2"/>
  <c r="AA8567" i="2"/>
  <c r="AA8568" i="2"/>
  <c r="AA8569" i="2"/>
  <c r="AA8570" i="2"/>
  <c r="AA8571" i="2"/>
  <c r="AA8572" i="2"/>
  <c r="AA8573" i="2"/>
  <c r="AA8574" i="2"/>
  <c r="AA8575" i="2"/>
  <c r="AA8576" i="2"/>
  <c r="AA8577" i="2"/>
  <c r="AA8578" i="2"/>
  <c r="AA8579" i="2"/>
  <c r="AA8580" i="2"/>
  <c r="AA8581" i="2"/>
  <c r="AA8582" i="2"/>
  <c r="AA8583" i="2"/>
  <c r="AA8584" i="2"/>
  <c r="AA8585" i="2"/>
  <c r="AA8586" i="2"/>
  <c r="AA8587" i="2"/>
  <c r="AA8588" i="2"/>
  <c r="AA8589" i="2"/>
  <c r="AA8590" i="2"/>
  <c r="AA8591" i="2"/>
  <c r="AA8592" i="2"/>
  <c r="AA8593" i="2"/>
  <c r="AA8594" i="2"/>
  <c r="AA8595" i="2"/>
  <c r="AA8596" i="2"/>
  <c r="AA8597" i="2"/>
  <c r="AA8598" i="2"/>
  <c r="AA8599" i="2"/>
  <c r="AA8600" i="2"/>
  <c r="AA8601" i="2"/>
  <c r="AA8602" i="2"/>
  <c r="AA8603" i="2"/>
  <c r="AA8604" i="2"/>
  <c r="AA8605" i="2"/>
  <c r="AA8606" i="2"/>
  <c r="AA8607" i="2"/>
  <c r="AA8608" i="2"/>
  <c r="AA8609" i="2"/>
  <c r="AA8610" i="2"/>
  <c r="AA8611" i="2"/>
  <c r="AA8612" i="2"/>
  <c r="AA8613" i="2"/>
  <c r="AA8614" i="2"/>
  <c r="AA8615" i="2"/>
  <c r="AA8616" i="2"/>
  <c r="AA8617" i="2"/>
  <c r="AA8618" i="2"/>
  <c r="AA8619" i="2"/>
  <c r="AA8620" i="2"/>
  <c r="AA8621" i="2"/>
  <c r="AA8622" i="2"/>
  <c r="AA8623" i="2"/>
  <c r="AA8624" i="2"/>
  <c r="AA8625" i="2"/>
  <c r="AA8626" i="2"/>
  <c r="AA8627" i="2"/>
  <c r="AA8628" i="2"/>
  <c r="AA8629" i="2"/>
  <c r="AA8630" i="2"/>
  <c r="AA8631" i="2"/>
  <c r="AA8632" i="2"/>
  <c r="AA8633" i="2"/>
  <c r="AA8634" i="2"/>
  <c r="AA8635" i="2"/>
  <c r="AA8636" i="2"/>
  <c r="AA8637" i="2"/>
  <c r="AA8638" i="2"/>
  <c r="AA8639" i="2"/>
  <c r="AA8640" i="2"/>
  <c r="AA8641" i="2"/>
  <c r="AA8642" i="2"/>
  <c r="AA8643" i="2"/>
  <c r="AA8644" i="2"/>
  <c r="AA8645" i="2"/>
  <c r="AA8646" i="2"/>
  <c r="AA8647" i="2"/>
  <c r="AA8648" i="2"/>
  <c r="AA8649" i="2"/>
  <c r="AA8650" i="2"/>
  <c r="AA8651" i="2"/>
  <c r="AA8652" i="2"/>
  <c r="AA8653" i="2"/>
  <c r="AA8654" i="2"/>
  <c r="AA8655" i="2"/>
  <c r="AA8656" i="2"/>
  <c r="AA8657" i="2"/>
  <c r="AA8658" i="2"/>
  <c r="AA8659" i="2"/>
  <c r="AA8660" i="2"/>
  <c r="AA8661" i="2"/>
  <c r="AA8662" i="2"/>
  <c r="AA8663" i="2"/>
  <c r="AA8664" i="2"/>
  <c r="AA8665" i="2"/>
  <c r="AA8666" i="2"/>
  <c r="AA8667" i="2"/>
  <c r="AA8668" i="2"/>
  <c r="AA8669" i="2"/>
  <c r="AA8670" i="2"/>
  <c r="AA8671" i="2"/>
  <c r="AA8672" i="2"/>
  <c r="AA8673" i="2"/>
  <c r="AA8674" i="2"/>
  <c r="AA8675" i="2"/>
  <c r="AA8676" i="2"/>
  <c r="AA8677" i="2"/>
  <c r="AA8678" i="2"/>
  <c r="AA8679" i="2"/>
  <c r="AA8680" i="2"/>
  <c r="AA8681" i="2"/>
  <c r="AA8682" i="2"/>
  <c r="AA8683" i="2"/>
  <c r="AA8684" i="2"/>
  <c r="AA8685" i="2"/>
  <c r="AA8686" i="2"/>
  <c r="AA8687" i="2"/>
  <c r="AA8688" i="2"/>
  <c r="AA8689" i="2"/>
  <c r="AA8690" i="2"/>
  <c r="AA8691" i="2"/>
  <c r="AA8692" i="2"/>
  <c r="AA8693" i="2"/>
  <c r="AA8694" i="2"/>
  <c r="AA8695" i="2"/>
  <c r="AA8696" i="2"/>
  <c r="AA8697" i="2"/>
  <c r="AA8698" i="2"/>
  <c r="AA8699" i="2"/>
  <c r="AA8700" i="2"/>
  <c r="AA8701" i="2"/>
  <c r="AA8702" i="2"/>
  <c r="AA8703" i="2"/>
  <c r="AA8704" i="2"/>
  <c r="AA8705" i="2"/>
  <c r="AA8706" i="2"/>
  <c r="AA8707" i="2"/>
  <c r="AA8708" i="2"/>
  <c r="AA8709" i="2"/>
  <c r="AA8710" i="2"/>
  <c r="AA8711" i="2"/>
  <c r="AA8712" i="2"/>
  <c r="AA8713" i="2"/>
  <c r="AA8714" i="2"/>
  <c r="AA8715" i="2"/>
  <c r="AA8716" i="2"/>
  <c r="AA8717" i="2"/>
  <c r="AA8718" i="2"/>
  <c r="AA8719" i="2"/>
  <c r="AA8720" i="2"/>
  <c r="AA8721" i="2"/>
  <c r="AA8722" i="2"/>
  <c r="AA8723" i="2"/>
  <c r="AA8724" i="2"/>
  <c r="AA8725" i="2"/>
  <c r="AA8726" i="2"/>
  <c r="AA8727" i="2"/>
  <c r="AA8728" i="2"/>
  <c r="AA8729" i="2"/>
  <c r="AA8730" i="2"/>
  <c r="AA8731" i="2"/>
  <c r="AA8732" i="2"/>
  <c r="AA8733" i="2"/>
  <c r="AA8734" i="2"/>
  <c r="AA8735" i="2"/>
  <c r="AA8736" i="2"/>
  <c r="AA8737" i="2"/>
  <c r="AA8738" i="2"/>
  <c r="AA8739" i="2"/>
  <c r="AA8740" i="2"/>
  <c r="AA8741" i="2"/>
  <c r="AA8742" i="2"/>
  <c r="AA8743" i="2"/>
  <c r="AA8744" i="2"/>
  <c r="AA8745" i="2"/>
  <c r="AA8746" i="2"/>
  <c r="AA8747" i="2"/>
  <c r="AA8748" i="2"/>
  <c r="AA8749" i="2"/>
  <c r="AA8750" i="2"/>
  <c r="AA8751" i="2"/>
  <c r="AA8752" i="2"/>
  <c r="AA8753" i="2"/>
  <c r="AA8754" i="2"/>
  <c r="AA8755" i="2"/>
  <c r="AA8756" i="2"/>
  <c r="AA8757" i="2"/>
  <c r="AA8758" i="2"/>
  <c r="AA8759" i="2"/>
  <c r="AA8760" i="2"/>
  <c r="AA8761" i="2"/>
  <c r="AA8762" i="2"/>
  <c r="AA8763" i="2"/>
  <c r="AA8764" i="2"/>
  <c r="AA8765" i="2"/>
  <c r="AA8766" i="2"/>
  <c r="AA8767" i="2"/>
  <c r="AA8768" i="2"/>
  <c r="AA8769" i="2"/>
  <c r="AA8770" i="2"/>
  <c r="AA8771" i="2"/>
  <c r="AA8772" i="2"/>
  <c r="AA8773" i="2"/>
  <c r="AA8774" i="2"/>
  <c r="AA8775" i="2"/>
  <c r="AA8776" i="2"/>
  <c r="AA8777" i="2"/>
  <c r="AA8778" i="2"/>
  <c r="AA8779" i="2"/>
  <c r="AA8780" i="2"/>
  <c r="AA8781" i="2"/>
  <c r="AA8782" i="2"/>
  <c r="AA8783" i="2"/>
  <c r="AA8784" i="2"/>
  <c r="AA8785" i="2"/>
  <c r="AA8786" i="2"/>
  <c r="AA8787" i="2"/>
  <c r="AA8788" i="2"/>
  <c r="AA8789" i="2"/>
  <c r="AA8790" i="2"/>
  <c r="AA8791" i="2"/>
  <c r="AA8792" i="2"/>
  <c r="AA8793" i="2"/>
  <c r="AA8794" i="2"/>
  <c r="AA8795" i="2"/>
  <c r="AA8796" i="2"/>
  <c r="AA8797" i="2"/>
  <c r="AA8798" i="2"/>
  <c r="AA8799" i="2"/>
  <c r="AA8800" i="2"/>
  <c r="AA8801" i="2"/>
  <c r="AA8802" i="2"/>
  <c r="AA8803" i="2"/>
  <c r="AA8804" i="2"/>
  <c r="AA8805" i="2"/>
  <c r="AA8806" i="2"/>
  <c r="AA8807" i="2"/>
  <c r="AA8808" i="2"/>
  <c r="AA8809" i="2"/>
  <c r="AA8810" i="2"/>
  <c r="AA8811" i="2"/>
  <c r="AA8812" i="2"/>
  <c r="AA8813" i="2"/>
  <c r="AA8814" i="2"/>
  <c r="AA8815" i="2"/>
  <c r="AA8816" i="2"/>
  <c r="AA8817" i="2"/>
  <c r="AA8818" i="2"/>
  <c r="AA8819" i="2"/>
  <c r="AA8820" i="2"/>
  <c r="AA8821" i="2"/>
  <c r="AA8822" i="2"/>
  <c r="AA8823" i="2"/>
  <c r="AA8824" i="2"/>
  <c r="AA8825" i="2"/>
  <c r="AA8826" i="2"/>
  <c r="AA8827" i="2"/>
  <c r="AA8828" i="2"/>
  <c r="AA8829" i="2"/>
  <c r="AA8830" i="2"/>
  <c r="AA8831" i="2"/>
  <c r="AA8832" i="2"/>
  <c r="AA8833" i="2"/>
  <c r="AA8834" i="2"/>
  <c r="AA8835" i="2"/>
  <c r="AA8836" i="2"/>
  <c r="AA8837" i="2"/>
  <c r="AA8838" i="2"/>
  <c r="AA8839" i="2"/>
  <c r="AA8840" i="2"/>
  <c r="AA8841" i="2"/>
  <c r="AA8842" i="2"/>
  <c r="AA8843" i="2"/>
  <c r="AA8844" i="2"/>
  <c r="AA8845" i="2"/>
  <c r="AA8846" i="2"/>
  <c r="AA8847" i="2"/>
  <c r="AA8848" i="2"/>
  <c r="AA8849" i="2"/>
  <c r="AA8850" i="2"/>
  <c r="AA8851" i="2"/>
  <c r="AA8852" i="2"/>
  <c r="AA8853" i="2"/>
  <c r="AA8854" i="2"/>
  <c r="AA8855" i="2"/>
  <c r="AA8856" i="2"/>
  <c r="AA8857" i="2"/>
  <c r="AA8858" i="2"/>
  <c r="AA8859" i="2"/>
  <c r="AA8860" i="2"/>
  <c r="AA8861" i="2"/>
  <c r="AA8862" i="2"/>
  <c r="AA8863" i="2"/>
  <c r="AA8864" i="2"/>
  <c r="AA8865" i="2"/>
  <c r="AA8866" i="2"/>
  <c r="AA8867" i="2"/>
  <c r="AA8868" i="2"/>
  <c r="AA8869" i="2"/>
  <c r="AA8870" i="2"/>
  <c r="AA8871" i="2"/>
  <c r="AA8872" i="2"/>
  <c r="AA8873" i="2"/>
  <c r="AA8874" i="2"/>
  <c r="AA8875" i="2"/>
  <c r="AA8876" i="2"/>
  <c r="AA8877" i="2"/>
  <c r="AA8878" i="2"/>
  <c r="AA8879" i="2"/>
  <c r="AA8880" i="2"/>
  <c r="AA8881" i="2"/>
  <c r="AA8882" i="2"/>
  <c r="AA8883" i="2"/>
  <c r="AA8884" i="2"/>
  <c r="AA8885" i="2"/>
  <c r="AA8886" i="2"/>
  <c r="AA8887" i="2"/>
  <c r="AA8888" i="2"/>
  <c r="AA8889" i="2"/>
  <c r="AA8890" i="2"/>
  <c r="AA8891" i="2"/>
  <c r="AA8892" i="2"/>
  <c r="AA8893" i="2"/>
  <c r="AA8894" i="2"/>
  <c r="AA8895" i="2"/>
  <c r="AA8896" i="2"/>
  <c r="AA8897" i="2"/>
  <c r="AA8898" i="2"/>
  <c r="AA8899" i="2"/>
  <c r="AA8900" i="2"/>
  <c r="AA8901" i="2"/>
  <c r="AA8902" i="2"/>
  <c r="AA8903" i="2"/>
  <c r="AA8904" i="2"/>
  <c r="AA8905" i="2"/>
  <c r="AA8906" i="2"/>
  <c r="AA8907" i="2"/>
  <c r="AA8908" i="2"/>
  <c r="AA8909" i="2"/>
  <c r="AA8910" i="2"/>
  <c r="AA8911" i="2"/>
  <c r="AA8912" i="2"/>
  <c r="AA8913" i="2"/>
  <c r="AA8914" i="2"/>
  <c r="AA8915" i="2"/>
  <c r="AA8916" i="2"/>
  <c r="AA8917" i="2"/>
  <c r="AA8918" i="2"/>
  <c r="AA8919" i="2"/>
  <c r="AA8920" i="2"/>
  <c r="AA8921" i="2"/>
  <c r="AA8922" i="2"/>
  <c r="AA8923" i="2"/>
  <c r="AA8924" i="2"/>
  <c r="AA8925" i="2"/>
  <c r="AA8926" i="2"/>
  <c r="AA8927" i="2"/>
  <c r="AA8928" i="2"/>
  <c r="AA8929" i="2"/>
  <c r="AA8930" i="2"/>
  <c r="AA8931" i="2"/>
  <c r="AA8932" i="2"/>
  <c r="AA8933" i="2"/>
  <c r="AA8934" i="2"/>
  <c r="AA8935" i="2"/>
  <c r="AA8936" i="2"/>
  <c r="AA8937" i="2"/>
  <c r="AA8938" i="2"/>
  <c r="AA8939" i="2"/>
  <c r="AA8940" i="2"/>
  <c r="AA8941" i="2"/>
  <c r="AA8942" i="2"/>
  <c r="AA8943" i="2"/>
  <c r="AA8944" i="2"/>
  <c r="AA8945" i="2"/>
  <c r="AA8946" i="2"/>
  <c r="AA8947" i="2"/>
  <c r="AA8948" i="2"/>
  <c r="AA8949" i="2"/>
  <c r="AA8950" i="2"/>
  <c r="AA8951" i="2"/>
  <c r="AA8952" i="2"/>
  <c r="AA8953" i="2"/>
  <c r="AA8954" i="2"/>
  <c r="AA8955" i="2"/>
  <c r="AA8956" i="2"/>
  <c r="AA8957" i="2"/>
  <c r="AA8958" i="2"/>
  <c r="AA8959" i="2"/>
  <c r="AA8960" i="2"/>
  <c r="AA8961" i="2"/>
  <c r="AA8962" i="2"/>
  <c r="AA8963" i="2"/>
  <c r="AA8964" i="2"/>
  <c r="AA8965" i="2"/>
  <c r="AA8966" i="2"/>
  <c r="AA8967" i="2"/>
  <c r="AA8968" i="2"/>
  <c r="AA8969" i="2"/>
  <c r="AA8970" i="2"/>
  <c r="AA8971" i="2"/>
  <c r="AA8972" i="2"/>
  <c r="AA8973" i="2"/>
  <c r="AA8974" i="2"/>
  <c r="AA8975" i="2"/>
  <c r="AA8976" i="2"/>
  <c r="AA8977" i="2"/>
  <c r="AA8978" i="2"/>
  <c r="AA8979" i="2"/>
  <c r="AA8980" i="2"/>
  <c r="AA8981" i="2"/>
  <c r="AA8982" i="2"/>
  <c r="AA8983" i="2"/>
  <c r="AA8984" i="2"/>
  <c r="AA8985" i="2"/>
  <c r="AA8986" i="2"/>
  <c r="AA8987" i="2"/>
  <c r="AA8988" i="2"/>
  <c r="AA8989" i="2"/>
  <c r="AA8990" i="2"/>
  <c r="AA8991" i="2"/>
  <c r="AA8992" i="2"/>
  <c r="AA8993" i="2"/>
  <c r="AA8994" i="2"/>
  <c r="AA8995" i="2"/>
  <c r="AA8996" i="2"/>
  <c r="AA8997" i="2"/>
  <c r="AA8998" i="2"/>
  <c r="AA8999" i="2"/>
  <c r="AA9000" i="2"/>
  <c r="AA9001" i="2"/>
  <c r="AA9002" i="2"/>
  <c r="AA9003" i="2"/>
  <c r="AA9004" i="2"/>
  <c r="AA9005" i="2"/>
  <c r="AA9006" i="2"/>
  <c r="AA9007" i="2"/>
  <c r="AA9008" i="2"/>
  <c r="AA9009" i="2"/>
  <c r="AA9010" i="2"/>
  <c r="AA9011" i="2"/>
  <c r="AA9012" i="2"/>
  <c r="AA9013" i="2"/>
  <c r="AA9014" i="2"/>
  <c r="AA9015" i="2"/>
  <c r="AA9016" i="2"/>
  <c r="AA9017" i="2"/>
  <c r="AA9018" i="2"/>
  <c r="AA9019" i="2"/>
  <c r="AA9020" i="2"/>
  <c r="AA9021" i="2"/>
  <c r="AA9022" i="2"/>
  <c r="AA9023" i="2"/>
  <c r="AA9024" i="2"/>
  <c r="AA9025" i="2"/>
  <c r="AA9026" i="2"/>
  <c r="AA9027" i="2"/>
  <c r="AA9028" i="2"/>
  <c r="AA9029" i="2"/>
  <c r="AA9030" i="2"/>
  <c r="AA9031" i="2"/>
  <c r="AA9032" i="2"/>
  <c r="AA9033" i="2"/>
  <c r="AA9034" i="2"/>
  <c r="AA9035" i="2"/>
  <c r="AA9036" i="2"/>
  <c r="AA9037" i="2"/>
  <c r="AA9038" i="2"/>
  <c r="AA9039" i="2"/>
  <c r="AA9040" i="2"/>
  <c r="AA9041" i="2"/>
  <c r="AA9042" i="2"/>
  <c r="AA9043" i="2"/>
  <c r="AA9044" i="2"/>
  <c r="AA9045" i="2"/>
  <c r="AA9046" i="2"/>
  <c r="AA9047" i="2"/>
  <c r="AA9048" i="2"/>
  <c r="AA9049" i="2"/>
  <c r="AA9050" i="2"/>
  <c r="AA9051" i="2"/>
  <c r="AA9052" i="2"/>
  <c r="AA9053" i="2"/>
  <c r="AA9054" i="2"/>
  <c r="AA9055" i="2"/>
  <c r="AA9056" i="2"/>
  <c r="AA9057" i="2"/>
  <c r="AA9058" i="2"/>
  <c r="AA9059" i="2"/>
  <c r="AA9060" i="2"/>
  <c r="AA9061" i="2"/>
  <c r="AA9062" i="2"/>
  <c r="AA9063" i="2"/>
  <c r="AA9064" i="2"/>
  <c r="AA9065" i="2"/>
  <c r="AA9066" i="2"/>
  <c r="AA9067" i="2"/>
  <c r="AA9068" i="2"/>
  <c r="AA9069" i="2"/>
  <c r="AA9070" i="2"/>
  <c r="AA9071" i="2"/>
  <c r="AA9072" i="2"/>
  <c r="AA9073" i="2"/>
  <c r="AA9074" i="2"/>
  <c r="AA9075" i="2"/>
  <c r="AA9076" i="2"/>
  <c r="AA9077" i="2"/>
  <c r="AA9078" i="2"/>
  <c r="AA9079" i="2"/>
  <c r="AA9080" i="2"/>
  <c r="AA9081" i="2"/>
  <c r="AA9082" i="2"/>
  <c r="AA9083" i="2"/>
  <c r="AA9084" i="2"/>
  <c r="AA9085" i="2"/>
  <c r="AA9086" i="2"/>
  <c r="AA9087" i="2"/>
  <c r="AA9088" i="2"/>
  <c r="AA9089" i="2"/>
  <c r="AA9090" i="2"/>
  <c r="AA9091" i="2"/>
  <c r="AA9092" i="2"/>
  <c r="AA9093" i="2"/>
  <c r="AA9094" i="2"/>
  <c r="AA9095" i="2"/>
  <c r="AA9096" i="2"/>
  <c r="AA9097" i="2"/>
  <c r="AA9098" i="2"/>
  <c r="AA9099" i="2"/>
  <c r="AA9100" i="2"/>
  <c r="AA9101" i="2"/>
  <c r="AA9102" i="2"/>
  <c r="AA9103" i="2"/>
  <c r="AA9104" i="2"/>
  <c r="AA9105" i="2"/>
  <c r="AA9106" i="2"/>
  <c r="AA9107" i="2"/>
  <c r="AA9108" i="2"/>
  <c r="AA9109" i="2"/>
  <c r="AA9110" i="2"/>
  <c r="AA9111" i="2"/>
  <c r="AA9112" i="2"/>
  <c r="AA9113" i="2"/>
  <c r="AA9114" i="2"/>
  <c r="AA9115" i="2"/>
  <c r="AA9116" i="2"/>
  <c r="AA9117" i="2"/>
  <c r="AA9118" i="2"/>
  <c r="AA9119" i="2"/>
  <c r="AA9120" i="2"/>
  <c r="AA9121" i="2"/>
  <c r="AA9122" i="2"/>
  <c r="AA9123" i="2"/>
  <c r="AA9124" i="2"/>
  <c r="AA9125" i="2"/>
  <c r="AA9126" i="2"/>
  <c r="AA9127" i="2"/>
  <c r="AA9128" i="2"/>
  <c r="AA9129" i="2"/>
  <c r="AA9130" i="2"/>
  <c r="AA9131" i="2"/>
  <c r="AA9132" i="2"/>
  <c r="AA9133" i="2"/>
  <c r="AA9134" i="2"/>
  <c r="AA9135" i="2"/>
  <c r="AA9136" i="2"/>
  <c r="AA9137" i="2"/>
  <c r="AA9138" i="2"/>
  <c r="AA9139" i="2"/>
  <c r="AA9140" i="2"/>
  <c r="AA9141" i="2"/>
  <c r="AA9142" i="2"/>
  <c r="AA9143" i="2"/>
  <c r="AA9144" i="2"/>
  <c r="AA9145" i="2"/>
  <c r="AA9146" i="2"/>
  <c r="AA9147" i="2"/>
  <c r="AA9148" i="2"/>
  <c r="AA9149" i="2"/>
  <c r="AA9150" i="2"/>
  <c r="AA9151" i="2"/>
  <c r="AA9152" i="2"/>
  <c r="AA9153" i="2"/>
  <c r="AA9154" i="2"/>
  <c r="AA9155" i="2"/>
  <c r="AA9156" i="2"/>
  <c r="AA9157" i="2"/>
  <c r="AA9158" i="2"/>
  <c r="AA9159" i="2"/>
  <c r="AA9160" i="2"/>
  <c r="AA9161" i="2"/>
  <c r="AA9162" i="2"/>
  <c r="AA9163" i="2"/>
  <c r="AA9164" i="2"/>
  <c r="AA9165" i="2"/>
  <c r="AA9166" i="2"/>
  <c r="AA9167" i="2"/>
  <c r="AA9168" i="2"/>
  <c r="AA9169" i="2"/>
  <c r="AA9170" i="2"/>
  <c r="AA9171" i="2"/>
  <c r="AA9172" i="2"/>
  <c r="AA9173" i="2"/>
  <c r="AA9174" i="2"/>
  <c r="AA9175" i="2"/>
  <c r="AA9176" i="2"/>
  <c r="AA9177" i="2"/>
  <c r="AA9178" i="2"/>
  <c r="AA9179" i="2"/>
  <c r="AA9180" i="2"/>
  <c r="AA9181" i="2"/>
  <c r="AA9182" i="2"/>
  <c r="AA9183" i="2"/>
  <c r="AA9184" i="2"/>
  <c r="AA9185" i="2"/>
  <c r="AA9186" i="2"/>
  <c r="AA9187" i="2"/>
  <c r="AA9188" i="2"/>
  <c r="AA9189" i="2"/>
  <c r="AA9190" i="2"/>
  <c r="AA9191" i="2"/>
  <c r="AA9192" i="2"/>
  <c r="AA9193" i="2"/>
  <c r="AA9194" i="2"/>
  <c r="AA9195" i="2"/>
  <c r="AA9196" i="2"/>
  <c r="AA9197" i="2"/>
  <c r="AA9198" i="2"/>
  <c r="AA9199" i="2"/>
  <c r="AA9200" i="2"/>
  <c r="AA9201" i="2"/>
  <c r="AA9202" i="2"/>
  <c r="AA9203" i="2"/>
  <c r="AA9204" i="2"/>
  <c r="AA9205" i="2"/>
  <c r="AA9206" i="2"/>
  <c r="AA9207" i="2"/>
  <c r="AA9208" i="2"/>
  <c r="AA9209" i="2"/>
  <c r="AA9210" i="2"/>
  <c r="AA9211" i="2"/>
  <c r="AA9212" i="2"/>
  <c r="AA9213" i="2"/>
  <c r="AA9214" i="2"/>
  <c r="AA9215" i="2"/>
  <c r="AA9216" i="2"/>
  <c r="AA9217" i="2"/>
  <c r="AA9218" i="2"/>
  <c r="AA9219" i="2"/>
  <c r="AA9220" i="2"/>
  <c r="AA9221" i="2"/>
  <c r="AA9222" i="2"/>
  <c r="AA9223" i="2"/>
  <c r="AA9224" i="2"/>
  <c r="AA9225" i="2"/>
  <c r="AA9226" i="2"/>
  <c r="AA9227" i="2"/>
  <c r="AA9228" i="2"/>
  <c r="AA9229" i="2"/>
  <c r="AA9230" i="2"/>
  <c r="AA9231" i="2"/>
  <c r="AA9232" i="2"/>
  <c r="AA9233" i="2"/>
  <c r="AA9234" i="2"/>
  <c r="AA9235" i="2"/>
  <c r="AA9236" i="2"/>
  <c r="AA9237" i="2"/>
  <c r="AA9238" i="2"/>
  <c r="AA9239" i="2"/>
  <c r="AA9240" i="2"/>
  <c r="AA9241" i="2"/>
  <c r="AA9242" i="2"/>
  <c r="AA9243" i="2"/>
  <c r="AA9244" i="2"/>
  <c r="AA9245" i="2"/>
  <c r="AA9246" i="2"/>
  <c r="AA9247" i="2"/>
  <c r="AA9248" i="2"/>
  <c r="AA9249" i="2"/>
  <c r="AA9250" i="2"/>
  <c r="AA9251" i="2"/>
  <c r="AA9252" i="2"/>
  <c r="AA9253" i="2"/>
  <c r="AA9254" i="2"/>
  <c r="AA9255" i="2"/>
  <c r="AA9256" i="2"/>
  <c r="AA9257" i="2"/>
  <c r="AA9258" i="2"/>
  <c r="AA9259" i="2"/>
  <c r="AA9260" i="2"/>
  <c r="AA9261" i="2"/>
  <c r="AA9262" i="2"/>
  <c r="AA9263" i="2"/>
  <c r="AA9264" i="2"/>
  <c r="AA9265" i="2"/>
  <c r="AA9266" i="2"/>
  <c r="AA9267" i="2"/>
  <c r="AA9268" i="2"/>
  <c r="AA9269" i="2"/>
  <c r="AA9270" i="2"/>
  <c r="AA9271" i="2"/>
  <c r="AA9272" i="2"/>
  <c r="AA9273" i="2"/>
  <c r="AA9274" i="2"/>
  <c r="AA9275" i="2"/>
  <c r="AA9276" i="2"/>
  <c r="AA9277" i="2"/>
  <c r="AA9278" i="2"/>
  <c r="AA9279" i="2"/>
  <c r="AA9280" i="2"/>
  <c r="AA9281" i="2"/>
  <c r="AA9282" i="2"/>
  <c r="AA9283" i="2"/>
  <c r="AA9284" i="2"/>
  <c r="AA9285" i="2"/>
  <c r="AA9286" i="2"/>
  <c r="AA9287" i="2"/>
  <c r="AA9288" i="2"/>
  <c r="AA9289" i="2"/>
  <c r="AA9290" i="2"/>
  <c r="AA9291" i="2"/>
  <c r="AA9292" i="2"/>
  <c r="AA9293" i="2"/>
  <c r="AA9294" i="2"/>
  <c r="AA9295" i="2"/>
  <c r="AA9296" i="2"/>
  <c r="AA9297" i="2"/>
  <c r="AA9298" i="2"/>
  <c r="AA9299" i="2"/>
  <c r="AA9300" i="2"/>
  <c r="AA9301" i="2"/>
  <c r="AA9302" i="2"/>
  <c r="AA9303" i="2"/>
  <c r="AA9304" i="2"/>
  <c r="AA9305" i="2"/>
  <c r="AA9306" i="2"/>
  <c r="AA9307" i="2"/>
  <c r="AA9308" i="2"/>
  <c r="AA9309" i="2"/>
  <c r="AA9310" i="2"/>
  <c r="AA9311" i="2"/>
  <c r="AA9312" i="2"/>
  <c r="AA9313" i="2"/>
  <c r="AA9314" i="2"/>
  <c r="AA9315" i="2"/>
  <c r="AA9316" i="2"/>
  <c r="AA9317" i="2"/>
  <c r="AA9318" i="2"/>
  <c r="AA9319" i="2"/>
  <c r="AA9320" i="2"/>
  <c r="AA9321" i="2"/>
  <c r="AA9322" i="2"/>
  <c r="AA9323" i="2"/>
  <c r="AA9324" i="2"/>
  <c r="AA9325" i="2"/>
  <c r="AA9326" i="2"/>
  <c r="AA9327" i="2"/>
  <c r="AA9328" i="2"/>
  <c r="AA9329" i="2"/>
  <c r="AA9330" i="2"/>
  <c r="AA9331" i="2"/>
  <c r="AA9332" i="2"/>
  <c r="AA9333" i="2"/>
  <c r="AA9334" i="2"/>
  <c r="AA9335" i="2"/>
  <c r="AA9336" i="2"/>
  <c r="AA9337" i="2"/>
  <c r="AA9338" i="2"/>
  <c r="AA9339" i="2"/>
  <c r="AA9340" i="2"/>
  <c r="AA9341" i="2"/>
  <c r="AA9342" i="2"/>
  <c r="AA9343" i="2"/>
  <c r="AA9344" i="2"/>
  <c r="AA9345" i="2"/>
  <c r="AA9346" i="2"/>
  <c r="AA9347" i="2"/>
  <c r="AA9348" i="2"/>
  <c r="AA9349" i="2"/>
  <c r="AA9350" i="2"/>
  <c r="AA9351" i="2"/>
  <c r="AA9352" i="2"/>
  <c r="AA9353" i="2"/>
  <c r="AA9354" i="2"/>
  <c r="AA9355" i="2"/>
  <c r="AA9356" i="2"/>
  <c r="AA9357" i="2"/>
  <c r="AA9358" i="2"/>
  <c r="AA9359" i="2"/>
  <c r="AA9360" i="2"/>
  <c r="AA9361" i="2"/>
  <c r="AA9362" i="2"/>
  <c r="AA9363" i="2"/>
  <c r="AA9364" i="2"/>
  <c r="AA9365" i="2"/>
  <c r="AA9366" i="2"/>
  <c r="AA9367" i="2"/>
  <c r="AA9368" i="2"/>
  <c r="AA9369" i="2"/>
  <c r="AA9370" i="2"/>
  <c r="AA9371" i="2"/>
  <c r="AA9372" i="2"/>
  <c r="AA9373" i="2"/>
  <c r="AA9374" i="2"/>
  <c r="AA9375" i="2"/>
  <c r="AA9376" i="2"/>
  <c r="AA9377" i="2"/>
  <c r="AA9378" i="2"/>
  <c r="AA9379" i="2"/>
  <c r="AA9380" i="2"/>
  <c r="AA9381" i="2"/>
  <c r="AA9382" i="2"/>
  <c r="AA9383" i="2"/>
  <c r="AA9384" i="2"/>
  <c r="AA9385" i="2"/>
  <c r="AA9386" i="2"/>
  <c r="AA9387" i="2"/>
  <c r="AA9388" i="2"/>
  <c r="AA9389" i="2"/>
  <c r="AA9390" i="2"/>
  <c r="AA9391" i="2"/>
  <c r="AA9392" i="2"/>
  <c r="AA9393" i="2"/>
  <c r="AA9394" i="2"/>
  <c r="AA9395" i="2"/>
  <c r="AA9396" i="2"/>
  <c r="AA9397" i="2"/>
  <c r="AA9398" i="2"/>
  <c r="AA9399" i="2"/>
  <c r="AA9400" i="2"/>
  <c r="AA9401" i="2"/>
  <c r="AA9402" i="2"/>
  <c r="AA9403" i="2"/>
  <c r="AA9404" i="2"/>
  <c r="AA9405" i="2"/>
  <c r="AA9406" i="2"/>
  <c r="AA9407" i="2"/>
  <c r="AA9408" i="2"/>
  <c r="AA9409" i="2"/>
  <c r="AA9410" i="2"/>
  <c r="AA9411" i="2"/>
  <c r="AA9412" i="2"/>
  <c r="AA9413" i="2"/>
  <c r="AA9414" i="2"/>
  <c r="AA9415" i="2"/>
  <c r="AA9416" i="2"/>
  <c r="AA9417" i="2"/>
  <c r="AA9418" i="2"/>
  <c r="AA9419" i="2"/>
  <c r="AA9420" i="2"/>
  <c r="AA9421" i="2"/>
  <c r="AA9422" i="2"/>
  <c r="AA9423" i="2"/>
  <c r="AA9424" i="2"/>
  <c r="AA9425" i="2"/>
  <c r="AA9426" i="2"/>
  <c r="AA9427" i="2"/>
  <c r="AA9428" i="2"/>
  <c r="AA9429" i="2"/>
  <c r="AA9430" i="2"/>
  <c r="AA9431" i="2"/>
  <c r="AA9432" i="2"/>
  <c r="AA9433" i="2"/>
  <c r="AA9434" i="2"/>
  <c r="AA9435" i="2"/>
  <c r="AA9436" i="2"/>
  <c r="AA9437" i="2"/>
  <c r="AA9438" i="2"/>
  <c r="AA9439" i="2"/>
  <c r="AA9440" i="2"/>
  <c r="AA9441" i="2"/>
  <c r="AA9442" i="2"/>
  <c r="AA9443" i="2"/>
  <c r="AA9444" i="2"/>
  <c r="AA9445" i="2"/>
  <c r="AA9446" i="2"/>
  <c r="AA9447" i="2"/>
  <c r="AA9448" i="2"/>
  <c r="AA9449" i="2"/>
  <c r="AA9450" i="2"/>
  <c r="AA9451" i="2"/>
  <c r="AA9452" i="2"/>
  <c r="AA9453" i="2"/>
  <c r="AA9454" i="2"/>
  <c r="AA9455" i="2"/>
  <c r="AA9456" i="2"/>
  <c r="AA9457" i="2"/>
  <c r="AA9458" i="2"/>
  <c r="AA9459" i="2"/>
  <c r="AA9460" i="2"/>
  <c r="AA9461" i="2"/>
  <c r="AA9462" i="2"/>
  <c r="AA9463" i="2"/>
  <c r="AA9464" i="2"/>
  <c r="AA9465" i="2"/>
  <c r="AA9466" i="2"/>
  <c r="AA9467" i="2"/>
  <c r="AA9468" i="2"/>
  <c r="AA9469" i="2"/>
  <c r="AA9470" i="2"/>
  <c r="AA9471" i="2"/>
  <c r="AA9472" i="2"/>
  <c r="AA9473" i="2"/>
  <c r="AA9474" i="2"/>
  <c r="AA9475" i="2"/>
  <c r="AA9476" i="2"/>
  <c r="AA9477" i="2"/>
  <c r="AA9478" i="2"/>
  <c r="AA9479" i="2"/>
  <c r="AA9480" i="2"/>
  <c r="AA9481" i="2"/>
  <c r="AA9482" i="2"/>
  <c r="AA9483" i="2"/>
  <c r="AA9484" i="2"/>
  <c r="AA9485" i="2"/>
  <c r="AA9486" i="2"/>
  <c r="AA9487" i="2"/>
  <c r="AA9488" i="2"/>
  <c r="AA9489" i="2"/>
  <c r="AA9490" i="2"/>
  <c r="AA9491" i="2"/>
  <c r="AA9492" i="2"/>
  <c r="AA9493" i="2"/>
  <c r="AA9494" i="2"/>
  <c r="AA9495" i="2"/>
  <c r="AA9496" i="2"/>
  <c r="AA9497" i="2"/>
  <c r="AA9498" i="2"/>
  <c r="AA9499" i="2"/>
  <c r="AA9500" i="2"/>
  <c r="AA9501" i="2"/>
  <c r="AA9502" i="2"/>
  <c r="AA9503" i="2"/>
  <c r="AA9504" i="2"/>
  <c r="AA9505" i="2"/>
  <c r="AA9506" i="2"/>
  <c r="AA9507" i="2"/>
  <c r="AA9508" i="2"/>
  <c r="AA9509" i="2"/>
  <c r="AA9510" i="2"/>
  <c r="AA9511" i="2"/>
  <c r="AA9512" i="2"/>
  <c r="AA9513" i="2"/>
  <c r="AA9514" i="2"/>
  <c r="AA9515" i="2"/>
  <c r="AA9516" i="2"/>
  <c r="AA9517" i="2"/>
  <c r="AA9518" i="2"/>
  <c r="AA9519" i="2"/>
  <c r="AA9520" i="2"/>
  <c r="AA9521" i="2"/>
  <c r="AA9522" i="2"/>
  <c r="AA9523" i="2"/>
  <c r="AA9524" i="2"/>
  <c r="AA9525" i="2"/>
  <c r="AA9526" i="2"/>
  <c r="AA9527" i="2"/>
  <c r="AA9528" i="2"/>
  <c r="AA9529" i="2"/>
  <c r="AA9530" i="2"/>
  <c r="AA9531" i="2"/>
  <c r="AA9532" i="2"/>
  <c r="AA9533" i="2"/>
  <c r="AA9534" i="2"/>
  <c r="AA9535" i="2"/>
  <c r="AA9536" i="2"/>
  <c r="AA9537" i="2"/>
  <c r="AA9538" i="2"/>
  <c r="AA9539" i="2"/>
  <c r="AA9540" i="2"/>
  <c r="AA9541" i="2"/>
  <c r="AA9542" i="2"/>
  <c r="AA9543" i="2"/>
  <c r="AA9544" i="2"/>
  <c r="AA9545" i="2"/>
  <c r="AA9546" i="2"/>
  <c r="AA9547" i="2"/>
  <c r="AA9548" i="2"/>
  <c r="AA9549" i="2"/>
  <c r="AA9550" i="2"/>
  <c r="AA9551" i="2"/>
  <c r="AA9552" i="2"/>
  <c r="AA9553" i="2"/>
  <c r="AA9554" i="2"/>
  <c r="AA9555" i="2"/>
  <c r="AA9556" i="2"/>
  <c r="AA9557" i="2"/>
  <c r="AA9558" i="2"/>
  <c r="AA9559" i="2"/>
  <c r="AA9560" i="2"/>
  <c r="AA9561" i="2"/>
  <c r="AA9562" i="2"/>
  <c r="AA9563" i="2"/>
  <c r="AA9564" i="2"/>
  <c r="AA9565" i="2"/>
  <c r="AA9566" i="2"/>
  <c r="AA9567" i="2"/>
  <c r="AA9568" i="2"/>
  <c r="AA9569" i="2"/>
  <c r="AA9570" i="2"/>
  <c r="AA9571" i="2"/>
  <c r="AA9572" i="2"/>
  <c r="AA9573" i="2"/>
  <c r="AA9574" i="2"/>
  <c r="AA9575" i="2"/>
  <c r="AA9576" i="2"/>
  <c r="AA9577" i="2"/>
  <c r="AA9578" i="2"/>
  <c r="AA9579" i="2"/>
  <c r="AA9580" i="2"/>
  <c r="AA9581" i="2"/>
  <c r="AA9582" i="2"/>
  <c r="AA9583" i="2"/>
  <c r="AA9584" i="2"/>
  <c r="AA9585" i="2"/>
  <c r="AA9586" i="2"/>
  <c r="AA9587" i="2"/>
  <c r="AA9588" i="2"/>
  <c r="AA9589" i="2"/>
  <c r="AA9590" i="2"/>
  <c r="AA9591" i="2"/>
  <c r="AA9592" i="2"/>
  <c r="AA9593" i="2"/>
  <c r="AA9594" i="2"/>
  <c r="AA9595" i="2"/>
  <c r="AA9596" i="2"/>
  <c r="AA9597" i="2"/>
  <c r="AA9598" i="2"/>
  <c r="AA9599" i="2"/>
  <c r="AA9600" i="2"/>
  <c r="AA9601" i="2"/>
  <c r="AA9602" i="2"/>
  <c r="AA9603" i="2"/>
  <c r="AA9604" i="2"/>
  <c r="AA9605" i="2"/>
  <c r="AA9606" i="2"/>
  <c r="AA9607" i="2"/>
  <c r="AA9608" i="2"/>
  <c r="AA9609" i="2"/>
  <c r="AA9610" i="2"/>
  <c r="AA9611" i="2"/>
  <c r="AA9612" i="2"/>
  <c r="AA9613" i="2"/>
  <c r="AA9614" i="2"/>
  <c r="AA9615" i="2"/>
  <c r="AA9616" i="2"/>
  <c r="AA9617" i="2"/>
  <c r="AA9618" i="2"/>
  <c r="AA9619" i="2"/>
  <c r="AA9620" i="2"/>
  <c r="AA9621" i="2"/>
  <c r="AA9622" i="2"/>
  <c r="AA9623" i="2"/>
  <c r="AA9624" i="2"/>
  <c r="AA9625" i="2"/>
  <c r="AA9626" i="2"/>
  <c r="AA9627" i="2"/>
  <c r="AA9628" i="2"/>
  <c r="AA9629" i="2"/>
  <c r="AA9630" i="2"/>
  <c r="AA9631" i="2"/>
  <c r="AA9632" i="2"/>
  <c r="AA9633" i="2"/>
  <c r="AA9634" i="2"/>
  <c r="AA9635" i="2"/>
  <c r="AA9636" i="2"/>
  <c r="AA9637" i="2"/>
  <c r="AA9638" i="2"/>
  <c r="AA9639" i="2"/>
  <c r="AA9640" i="2"/>
  <c r="AA9641" i="2"/>
  <c r="AA9642" i="2"/>
  <c r="AA9643" i="2"/>
  <c r="AA9644" i="2"/>
  <c r="AA9645" i="2"/>
  <c r="AA9646" i="2"/>
  <c r="AA9647" i="2"/>
  <c r="AA9648" i="2"/>
  <c r="AA9649" i="2"/>
  <c r="AA9650" i="2"/>
  <c r="AA9651" i="2"/>
  <c r="AA9652" i="2"/>
  <c r="AA9653" i="2"/>
  <c r="AA9654" i="2"/>
  <c r="AA9655" i="2"/>
  <c r="AA9656" i="2"/>
  <c r="AA9657" i="2"/>
  <c r="AA9658" i="2"/>
  <c r="AA9659" i="2"/>
  <c r="AA9660" i="2"/>
  <c r="AA9661" i="2"/>
  <c r="AA9662" i="2"/>
  <c r="AA9663" i="2"/>
  <c r="AA9664" i="2"/>
  <c r="AA9665" i="2"/>
  <c r="AA9666" i="2"/>
  <c r="AA9667" i="2"/>
  <c r="AA9668" i="2"/>
  <c r="AA9669" i="2"/>
  <c r="AA9670" i="2"/>
  <c r="AA9671" i="2"/>
  <c r="AA9672" i="2"/>
  <c r="AA9673" i="2"/>
  <c r="AA9674" i="2"/>
  <c r="AA9675" i="2"/>
  <c r="AA9676" i="2"/>
  <c r="AA9677" i="2"/>
  <c r="AA9678" i="2"/>
  <c r="AA9679" i="2"/>
  <c r="AA9680" i="2"/>
  <c r="AA9681" i="2"/>
  <c r="AA9682" i="2"/>
  <c r="AA9683" i="2"/>
  <c r="AA9684" i="2"/>
  <c r="AA9685" i="2"/>
  <c r="AA9686" i="2"/>
  <c r="AA9687" i="2"/>
  <c r="AA9688" i="2"/>
  <c r="AA9689" i="2"/>
  <c r="AA9690" i="2"/>
  <c r="AA9691" i="2"/>
  <c r="AA9692" i="2"/>
  <c r="AA9693" i="2"/>
  <c r="AA9694" i="2"/>
  <c r="AA9695" i="2"/>
  <c r="AA9696" i="2"/>
  <c r="AA9697" i="2"/>
  <c r="AA9698" i="2"/>
  <c r="AA9699" i="2"/>
  <c r="AA9700" i="2"/>
  <c r="AA9701" i="2"/>
  <c r="AA9702" i="2"/>
  <c r="AA9703" i="2"/>
  <c r="AA9704" i="2"/>
  <c r="AA9705" i="2"/>
  <c r="AA9706" i="2"/>
  <c r="AA9707" i="2"/>
  <c r="AA9708" i="2"/>
  <c r="AA9709" i="2"/>
  <c r="AA9710" i="2"/>
  <c r="AA9711" i="2"/>
  <c r="AA9712" i="2"/>
  <c r="AA9713" i="2"/>
  <c r="AA9714" i="2"/>
  <c r="AA9715" i="2"/>
  <c r="AA9716" i="2"/>
  <c r="AA9717" i="2"/>
  <c r="AA9718" i="2"/>
  <c r="AA9719" i="2"/>
  <c r="AA9720" i="2"/>
  <c r="AA9721" i="2"/>
  <c r="AA9722" i="2"/>
  <c r="AA9723" i="2"/>
  <c r="AA9724" i="2"/>
  <c r="AA9725" i="2"/>
  <c r="AA9726" i="2"/>
  <c r="AA9727" i="2"/>
  <c r="AA9728" i="2"/>
  <c r="AA9729" i="2"/>
  <c r="AA9730" i="2"/>
  <c r="AA9731" i="2"/>
  <c r="AA9732" i="2"/>
  <c r="AA9733" i="2"/>
  <c r="AA9734" i="2"/>
  <c r="AA9735" i="2"/>
  <c r="AA9736" i="2"/>
  <c r="AA9737" i="2"/>
  <c r="AA9738" i="2"/>
  <c r="AA9739" i="2"/>
  <c r="AA9740" i="2"/>
  <c r="AA9741" i="2"/>
  <c r="AA9742" i="2"/>
  <c r="AA9743" i="2"/>
  <c r="AA9744" i="2"/>
  <c r="AA9745" i="2"/>
  <c r="AA9746" i="2"/>
  <c r="AA9747" i="2"/>
  <c r="AA9748" i="2"/>
  <c r="AA9749" i="2"/>
  <c r="AA9750" i="2"/>
  <c r="AA9751" i="2"/>
  <c r="AA9752" i="2"/>
  <c r="AA9753" i="2"/>
  <c r="AA9754" i="2"/>
  <c r="AA9755" i="2"/>
  <c r="AA9756" i="2"/>
  <c r="AA9757" i="2"/>
  <c r="AA9758" i="2"/>
  <c r="AA9759" i="2"/>
  <c r="AA9760" i="2"/>
  <c r="AA9761" i="2"/>
  <c r="AA9762" i="2"/>
  <c r="AA9763" i="2"/>
  <c r="AA9764" i="2"/>
  <c r="AA9765" i="2"/>
  <c r="AA9766" i="2"/>
  <c r="AA9767" i="2"/>
  <c r="AA9768" i="2"/>
  <c r="AA9769" i="2"/>
  <c r="AA9770" i="2"/>
  <c r="AA9771" i="2"/>
  <c r="AA9772" i="2"/>
  <c r="AA9773" i="2"/>
  <c r="AA9774" i="2"/>
  <c r="AA9775" i="2"/>
  <c r="AA9776" i="2"/>
  <c r="AA9777" i="2"/>
  <c r="AA9778" i="2"/>
  <c r="AA9779" i="2"/>
  <c r="AA9780" i="2"/>
  <c r="AA9781" i="2"/>
  <c r="AA9782" i="2"/>
  <c r="AA9783" i="2"/>
  <c r="AA9784" i="2"/>
  <c r="AA9785" i="2"/>
  <c r="AA9786" i="2"/>
  <c r="AA9787" i="2"/>
  <c r="AA9788" i="2"/>
  <c r="AA9789" i="2"/>
  <c r="AA9790" i="2"/>
  <c r="AA9791" i="2"/>
  <c r="AA9792" i="2"/>
  <c r="AA9793" i="2"/>
  <c r="AA9794" i="2"/>
  <c r="AA9795" i="2"/>
  <c r="AA9796" i="2"/>
  <c r="AA9797" i="2"/>
  <c r="AA9798" i="2"/>
  <c r="AA9799" i="2"/>
  <c r="AA9800" i="2"/>
  <c r="AA9801" i="2"/>
  <c r="AA9802" i="2"/>
  <c r="AA9803" i="2"/>
  <c r="AA9804" i="2"/>
  <c r="AA9805" i="2"/>
  <c r="AA9806" i="2"/>
  <c r="AA9807" i="2"/>
  <c r="AA9808" i="2"/>
  <c r="AA9809" i="2"/>
  <c r="AA9810" i="2"/>
  <c r="AA9811" i="2"/>
  <c r="AA9812" i="2"/>
  <c r="AA9813" i="2"/>
  <c r="AA9814" i="2"/>
  <c r="AA9815" i="2"/>
  <c r="AA9816" i="2"/>
  <c r="AA9817" i="2"/>
  <c r="AA9818" i="2"/>
  <c r="AA9819" i="2"/>
  <c r="AA9820" i="2"/>
  <c r="AA9821" i="2"/>
  <c r="AA9822" i="2"/>
  <c r="AA9823" i="2"/>
  <c r="AA9824" i="2"/>
  <c r="AA9825" i="2"/>
  <c r="AA9826" i="2"/>
  <c r="AA9827" i="2"/>
  <c r="AA9828" i="2"/>
  <c r="AA9829" i="2"/>
  <c r="AA9830" i="2"/>
  <c r="AA9831" i="2"/>
  <c r="AA9832" i="2"/>
  <c r="AA9833" i="2"/>
  <c r="AA9834" i="2"/>
  <c r="AA9835" i="2"/>
  <c r="AA9836" i="2"/>
  <c r="AA9837" i="2"/>
  <c r="AA9838" i="2"/>
  <c r="AA9839" i="2"/>
  <c r="AA9840" i="2"/>
  <c r="AA9841" i="2"/>
  <c r="AA9842" i="2"/>
  <c r="AA9843" i="2"/>
  <c r="AA9844" i="2"/>
  <c r="AA9845" i="2"/>
  <c r="AA9846" i="2"/>
  <c r="AA9847" i="2"/>
  <c r="AA9848" i="2"/>
  <c r="AA9849" i="2"/>
  <c r="AA9850" i="2"/>
  <c r="AA9851" i="2"/>
  <c r="AA9852" i="2"/>
  <c r="AA9853" i="2"/>
  <c r="AA9854" i="2"/>
  <c r="AA9855" i="2"/>
  <c r="AA9856" i="2"/>
  <c r="AA9857" i="2"/>
  <c r="AA9858" i="2"/>
  <c r="AA9859" i="2"/>
  <c r="AA9860" i="2"/>
  <c r="AA9861" i="2"/>
  <c r="AA9862" i="2"/>
  <c r="AA9863" i="2"/>
  <c r="AA9864" i="2"/>
  <c r="AA9865" i="2"/>
  <c r="AA9866" i="2"/>
  <c r="AA9867" i="2"/>
  <c r="AA9868" i="2"/>
  <c r="AA9869" i="2"/>
  <c r="AA9870" i="2"/>
  <c r="AA9871" i="2"/>
  <c r="AA9872" i="2"/>
  <c r="AA9873" i="2"/>
  <c r="AA9874" i="2"/>
  <c r="AA9875" i="2"/>
  <c r="AA9876" i="2"/>
  <c r="AA9877" i="2"/>
  <c r="AA9878" i="2"/>
  <c r="AA9879" i="2"/>
  <c r="AA9880" i="2"/>
  <c r="AA9881" i="2"/>
  <c r="AA9882" i="2"/>
  <c r="AA9883" i="2"/>
  <c r="AA9884" i="2"/>
  <c r="AA9885" i="2"/>
  <c r="AA9886" i="2"/>
  <c r="AA9887" i="2"/>
  <c r="AA9888" i="2"/>
  <c r="AA9889" i="2"/>
  <c r="AA9890" i="2"/>
  <c r="AA9891" i="2"/>
  <c r="AA9892" i="2"/>
  <c r="AA9893" i="2"/>
  <c r="AA9894" i="2"/>
  <c r="AA9895" i="2"/>
  <c r="AA9896" i="2"/>
  <c r="AA9897" i="2"/>
  <c r="AA9898" i="2"/>
  <c r="AA9899" i="2"/>
  <c r="AA9900" i="2"/>
  <c r="AA9901" i="2"/>
  <c r="AA9902" i="2"/>
  <c r="AA9903" i="2"/>
  <c r="AA9904" i="2"/>
  <c r="AA9905" i="2"/>
  <c r="AA9906" i="2"/>
  <c r="AA9907" i="2"/>
  <c r="AA9908" i="2"/>
  <c r="AA9909" i="2"/>
  <c r="AA9910" i="2"/>
  <c r="AA9911" i="2"/>
  <c r="AA9912" i="2"/>
  <c r="AA9913" i="2"/>
  <c r="AA9914" i="2"/>
  <c r="AA9915" i="2"/>
  <c r="AA9916" i="2"/>
  <c r="AA9917" i="2"/>
  <c r="AA9918" i="2"/>
  <c r="AA9919" i="2"/>
  <c r="AA9920" i="2"/>
  <c r="AA9921" i="2"/>
  <c r="AA9922" i="2"/>
  <c r="AA9923" i="2"/>
  <c r="AA9924" i="2"/>
  <c r="AA9925" i="2"/>
  <c r="AA9926" i="2"/>
  <c r="AA9927" i="2"/>
  <c r="AA9928" i="2"/>
  <c r="AA9929" i="2"/>
  <c r="AA9930" i="2"/>
  <c r="AA9931" i="2"/>
  <c r="AA9932" i="2"/>
  <c r="AA9933" i="2"/>
  <c r="AA9934" i="2"/>
  <c r="AA9935" i="2"/>
  <c r="AA9936" i="2"/>
  <c r="AA9937" i="2"/>
  <c r="AA9938" i="2"/>
  <c r="AA9939" i="2"/>
  <c r="AA9940" i="2"/>
  <c r="AA9941" i="2"/>
  <c r="AA9942" i="2"/>
  <c r="AA9943" i="2"/>
  <c r="AA9944" i="2"/>
  <c r="AA9945" i="2"/>
  <c r="AA9946" i="2"/>
  <c r="AA9947" i="2"/>
  <c r="AA9948" i="2"/>
  <c r="AA9949" i="2"/>
  <c r="AA9950" i="2"/>
  <c r="AA9951" i="2"/>
  <c r="AA9952" i="2"/>
  <c r="AA9953" i="2"/>
  <c r="AA9954" i="2"/>
  <c r="AA9955" i="2"/>
  <c r="AA9956" i="2"/>
  <c r="AA9957" i="2"/>
  <c r="AA9958" i="2"/>
  <c r="AA9959" i="2"/>
  <c r="AA9960" i="2"/>
  <c r="AA9961" i="2"/>
  <c r="AA9962" i="2"/>
  <c r="AA9963" i="2"/>
  <c r="AA9964" i="2"/>
  <c r="AA9965" i="2"/>
  <c r="AA9966" i="2"/>
  <c r="AA9967" i="2"/>
  <c r="AA9968" i="2"/>
  <c r="AA9969" i="2"/>
  <c r="AA9970" i="2"/>
  <c r="AA9971" i="2"/>
  <c r="AA9972" i="2"/>
  <c r="AA9973" i="2"/>
  <c r="AA9974" i="2"/>
  <c r="AA9975" i="2"/>
  <c r="AA9976" i="2"/>
  <c r="AA9977" i="2"/>
  <c r="AA9978" i="2"/>
  <c r="AA9979" i="2"/>
  <c r="AA9980" i="2"/>
  <c r="AA9981" i="2"/>
  <c r="AA9982" i="2"/>
  <c r="AA9983" i="2"/>
  <c r="AA9984" i="2"/>
  <c r="AA9985" i="2"/>
  <c r="AA9986" i="2"/>
  <c r="AA9987" i="2"/>
  <c r="AA9988" i="2"/>
  <c r="AA9989" i="2"/>
  <c r="AA9990" i="2"/>
  <c r="AA9991" i="2"/>
  <c r="AA9992" i="2"/>
  <c r="AA9993" i="2"/>
  <c r="AA9994" i="2"/>
  <c r="AA9995" i="2"/>
  <c r="AA9996" i="2"/>
  <c r="AA9997" i="2"/>
  <c r="AA9998" i="2"/>
  <c r="AA9999" i="2"/>
  <c r="AA10000" i="2"/>
  <c r="AA10001" i="2"/>
  <c r="AA10002" i="2"/>
  <c r="AA10003" i="2"/>
  <c r="AA10004" i="2"/>
  <c r="AA10005" i="2"/>
  <c r="AA10006" i="2"/>
  <c r="AA10007" i="2"/>
  <c r="AA10008" i="2"/>
  <c r="AA10009" i="2"/>
  <c r="AA10010" i="2"/>
  <c r="AA10011" i="2"/>
  <c r="AA10012" i="2"/>
  <c r="AA10013" i="2"/>
  <c r="AA10014" i="2"/>
  <c r="AA10015" i="2"/>
  <c r="AA10016" i="2"/>
  <c r="AA10017" i="2"/>
  <c r="AA10018" i="2"/>
  <c r="AA10019" i="2"/>
  <c r="AA10020" i="2"/>
  <c r="AA10021" i="2"/>
  <c r="AA10022" i="2"/>
  <c r="AA10023" i="2"/>
  <c r="AA10024" i="2"/>
  <c r="AA10025" i="2"/>
  <c r="AA10026" i="2"/>
  <c r="AA10027" i="2"/>
  <c r="AA10028" i="2"/>
  <c r="AA10029" i="2"/>
  <c r="AA10030" i="2"/>
  <c r="AA10031" i="2"/>
  <c r="AA10032" i="2"/>
  <c r="AA10033" i="2"/>
  <c r="AA10034" i="2"/>
  <c r="AA10035" i="2"/>
  <c r="AA10036" i="2"/>
  <c r="AA10037" i="2"/>
  <c r="AA10038" i="2"/>
  <c r="AA10039" i="2"/>
  <c r="AA10040" i="2"/>
  <c r="AA10041" i="2"/>
  <c r="AA10042" i="2"/>
  <c r="AA10043" i="2"/>
  <c r="AA10044" i="2"/>
  <c r="AA10045" i="2"/>
  <c r="AA10046" i="2"/>
  <c r="AA10047" i="2"/>
  <c r="AA10048" i="2"/>
  <c r="AA10049" i="2"/>
  <c r="AA10050" i="2"/>
  <c r="AA10051" i="2"/>
  <c r="AA10052" i="2"/>
  <c r="AA10053" i="2"/>
  <c r="AA10054" i="2"/>
  <c r="AA10055" i="2"/>
  <c r="AA10056" i="2"/>
  <c r="AA10057" i="2"/>
  <c r="AA10058" i="2"/>
  <c r="AA10059" i="2"/>
  <c r="AA10060" i="2"/>
  <c r="AA10061" i="2"/>
  <c r="AA10062" i="2"/>
  <c r="AA10063" i="2"/>
  <c r="AA10064" i="2"/>
  <c r="AA10065" i="2"/>
  <c r="AA10066" i="2"/>
  <c r="AA10067" i="2"/>
  <c r="AA10068" i="2"/>
  <c r="AA10069" i="2"/>
  <c r="AA10070" i="2"/>
  <c r="AA10071" i="2"/>
  <c r="AA10072" i="2"/>
  <c r="AA10073" i="2"/>
  <c r="AA10074" i="2"/>
  <c r="AA10075" i="2"/>
  <c r="AA10076" i="2"/>
  <c r="AA10077" i="2"/>
  <c r="AA10078" i="2"/>
  <c r="AA10079" i="2"/>
  <c r="AA10080" i="2"/>
  <c r="AA10081" i="2"/>
  <c r="AA10082" i="2"/>
  <c r="AA10083" i="2"/>
  <c r="AA10084" i="2"/>
  <c r="AA10085" i="2"/>
  <c r="AA10086" i="2"/>
  <c r="AA10087" i="2"/>
  <c r="AA10088" i="2"/>
  <c r="AA10089" i="2"/>
  <c r="AA10090" i="2"/>
  <c r="AA10091" i="2"/>
  <c r="AA10092" i="2"/>
  <c r="AA10093" i="2"/>
  <c r="AA10094" i="2"/>
  <c r="AA10095" i="2"/>
  <c r="AA10096" i="2"/>
  <c r="AA10097" i="2"/>
  <c r="AA10098" i="2"/>
  <c r="AA10099" i="2"/>
  <c r="AA10100" i="2"/>
  <c r="AA10101" i="2"/>
  <c r="AA10102" i="2"/>
  <c r="AA10103" i="2"/>
  <c r="AA10104" i="2"/>
  <c r="AA10105" i="2"/>
  <c r="AA10106" i="2"/>
  <c r="AA10107" i="2"/>
  <c r="AA10108" i="2"/>
  <c r="AA10109" i="2"/>
  <c r="AA10110" i="2"/>
  <c r="AA10111" i="2"/>
  <c r="AA10112" i="2"/>
  <c r="AA10113" i="2"/>
  <c r="AA10114" i="2"/>
  <c r="AA10115" i="2"/>
  <c r="AA10116" i="2"/>
  <c r="AA10117" i="2"/>
  <c r="AA10118" i="2"/>
  <c r="AA10119" i="2"/>
  <c r="AA10120" i="2"/>
  <c r="AA10121" i="2"/>
  <c r="AA10122" i="2"/>
  <c r="AA10123" i="2"/>
  <c r="AA10124" i="2"/>
  <c r="AA10125" i="2"/>
  <c r="AA10126" i="2"/>
  <c r="AA10127" i="2"/>
  <c r="AA10128" i="2"/>
  <c r="AA10129" i="2"/>
  <c r="AA10130" i="2"/>
  <c r="AA10131" i="2"/>
  <c r="AA10132" i="2"/>
  <c r="AA10133" i="2"/>
  <c r="AA10134" i="2"/>
  <c r="AA10135" i="2"/>
  <c r="AA10136" i="2"/>
  <c r="AA10137" i="2"/>
  <c r="AA10138" i="2"/>
  <c r="AA10139" i="2"/>
  <c r="AA10140" i="2"/>
  <c r="AA10141" i="2"/>
  <c r="AA10142" i="2"/>
  <c r="AA10143" i="2"/>
  <c r="AA10144" i="2"/>
  <c r="AA10145" i="2"/>
  <c r="AA10146" i="2"/>
  <c r="AA10147" i="2"/>
  <c r="AA10148" i="2"/>
  <c r="AA10149" i="2"/>
  <c r="AA10150" i="2"/>
  <c r="AA10151" i="2"/>
  <c r="AA10152" i="2"/>
  <c r="AA10153" i="2"/>
  <c r="AA10154" i="2"/>
  <c r="AA10155" i="2"/>
  <c r="AA10156" i="2"/>
  <c r="AA10157" i="2"/>
  <c r="AA10158" i="2"/>
  <c r="AA10159" i="2"/>
  <c r="AA10160" i="2"/>
  <c r="AA10161" i="2"/>
  <c r="AA10162" i="2"/>
  <c r="AA10163" i="2"/>
  <c r="AA10164" i="2"/>
  <c r="AA10165" i="2"/>
  <c r="AA10166" i="2"/>
  <c r="AA10167" i="2"/>
  <c r="AA10168" i="2"/>
  <c r="AA10169" i="2"/>
  <c r="AA10170" i="2"/>
  <c r="AA10171" i="2"/>
  <c r="AA10172" i="2"/>
  <c r="AA10173" i="2"/>
  <c r="AA10174" i="2"/>
  <c r="AA10175" i="2"/>
  <c r="AA10176" i="2"/>
  <c r="AA10177" i="2"/>
  <c r="AA10178" i="2"/>
  <c r="AA10179" i="2"/>
  <c r="AA10180" i="2"/>
  <c r="AA10181" i="2"/>
  <c r="AA10182" i="2"/>
  <c r="AA10183" i="2"/>
  <c r="AA10184" i="2"/>
  <c r="AA10185" i="2"/>
  <c r="AA10186" i="2"/>
  <c r="AA10187" i="2"/>
  <c r="AA10188" i="2"/>
  <c r="AA10189" i="2"/>
  <c r="AA10190" i="2"/>
  <c r="AA10191" i="2"/>
  <c r="AA10192" i="2"/>
  <c r="AA10193" i="2"/>
  <c r="AA10194" i="2"/>
  <c r="AA10195" i="2"/>
  <c r="AA10196" i="2"/>
  <c r="AA10197" i="2"/>
  <c r="AA10198" i="2"/>
  <c r="AA10199" i="2"/>
  <c r="AA10200" i="2"/>
  <c r="AA10201" i="2"/>
  <c r="AA10202" i="2"/>
  <c r="AA10203" i="2"/>
  <c r="AA10204" i="2"/>
  <c r="AA10205" i="2"/>
  <c r="AA10206" i="2"/>
  <c r="AA10207" i="2"/>
  <c r="AA10208" i="2"/>
  <c r="AA10209" i="2"/>
  <c r="AA10210" i="2"/>
  <c r="AA10211" i="2"/>
  <c r="AA10212" i="2"/>
  <c r="AA10213" i="2"/>
  <c r="AA10214" i="2"/>
  <c r="AA10215" i="2"/>
  <c r="AA10216" i="2"/>
  <c r="AA10217" i="2"/>
  <c r="AA10218" i="2"/>
  <c r="AA10219" i="2"/>
  <c r="AA10220" i="2"/>
  <c r="AA10221" i="2"/>
  <c r="AA10222" i="2"/>
  <c r="AA10223" i="2"/>
  <c r="AA10224" i="2"/>
  <c r="AA10225" i="2"/>
  <c r="AA10226" i="2"/>
  <c r="AA10227" i="2"/>
  <c r="AA10228" i="2"/>
  <c r="AA10229" i="2"/>
  <c r="AA10230" i="2"/>
  <c r="AA10231" i="2"/>
  <c r="AA10232" i="2"/>
  <c r="AA10233" i="2"/>
  <c r="AA10234" i="2"/>
  <c r="AA10235" i="2"/>
  <c r="AA10236" i="2"/>
  <c r="AA10237" i="2"/>
  <c r="AA10238" i="2"/>
  <c r="AA10239" i="2"/>
  <c r="AA10240" i="2"/>
  <c r="AA10241" i="2"/>
  <c r="AA10242" i="2"/>
  <c r="AA10243" i="2"/>
  <c r="AA10244" i="2"/>
  <c r="AA10245" i="2"/>
  <c r="AA10246" i="2"/>
  <c r="AA10247" i="2"/>
  <c r="AA10248" i="2"/>
  <c r="AA10249" i="2"/>
  <c r="AA10250" i="2"/>
  <c r="AA10251" i="2"/>
  <c r="AA10252" i="2"/>
  <c r="AA10253" i="2"/>
  <c r="AA10254" i="2"/>
  <c r="AA10255" i="2"/>
  <c r="AA10256" i="2"/>
  <c r="AA10257" i="2"/>
  <c r="AA10258" i="2"/>
  <c r="AA10259" i="2"/>
  <c r="AA10260" i="2"/>
  <c r="AA10261" i="2"/>
  <c r="AA10262" i="2"/>
  <c r="AA10263" i="2"/>
  <c r="AA10264" i="2"/>
  <c r="AA10265" i="2"/>
  <c r="AA10266" i="2"/>
  <c r="AA10267" i="2"/>
  <c r="AA10268" i="2"/>
  <c r="AA10269" i="2"/>
  <c r="AA10270" i="2"/>
  <c r="AA10271" i="2"/>
  <c r="AA10272" i="2"/>
  <c r="AA10273" i="2"/>
  <c r="AA10274" i="2"/>
  <c r="AA10275" i="2"/>
  <c r="AA10276" i="2"/>
  <c r="AA10277" i="2"/>
  <c r="AA10278" i="2"/>
  <c r="AA10279" i="2"/>
  <c r="AA10280" i="2"/>
  <c r="AA10281" i="2"/>
  <c r="AA10282" i="2"/>
  <c r="AA10283" i="2"/>
  <c r="AA10284" i="2"/>
  <c r="AA10285" i="2"/>
  <c r="AA10286" i="2"/>
  <c r="AA10287" i="2"/>
  <c r="AA10288" i="2"/>
  <c r="AA10289" i="2"/>
  <c r="AA10290" i="2"/>
  <c r="AA10291" i="2"/>
  <c r="AA10292" i="2"/>
  <c r="AA10293" i="2"/>
  <c r="AA10294" i="2"/>
  <c r="AA10295" i="2"/>
  <c r="AA10296" i="2"/>
  <c r="AA10297" i="2"/>
  <c r="AA10298" i="2"/>
  <c r="AA10299" i="2"/>
  <c r="AA10300" i="2"/>
  <c r="AA10301" i="2"/>
  <c r="AA10302" i="2"/>
  <c r="AA10303" i="2"/>
  <c r="AA10304" i="2"/>
  <c r="AA10305" i="2"/>
  <c r="AA10306" i="2"/>
  <c r="AA10307" i="2"/>
  <c r="AA10308" i="2"/>
  <c r="AA10309" i="2"/>
  <c r="AA10310" i="2"/>
  <c r="AA10311" i="2"/>
  <c r="AA10312" i="2"/>
  <c r="AA10313" i="2"/>
  <c r="AA10314" i="2"/>
  <c r="AA10315" i="2"/>
  <c r="AA10316" i="2"/>
  <c r="AA10317" i="2"/>
  <c r="AA10318" i="2"/>
  <c r="AA10319" i="2"/>
  <c r="AA10320" i="2"/>
  <c r="AA10321" i="2"/>
  <c r="AA10322" i="2"/>
  <c r="AA10323" i="2"/>
  <c r="AA10324" i="2"/>
  <c r="AA10325" i="2"/>
  <c r="AA10326" i="2"/>
  <c r="AA10327" i="2"/>
  <c r="AA10328" i="2"/>
  <c r="AA10329" i="2"/>
  <c r="AA10330" i="2"/>
  <c r="AA10331" i="2"/>
  <c r="AA10332" i="2"/>
  <c r="AA10333" i="2"/>
  <c r="AA10334" i="2"/>
  <c r="AA10335" i="2"/>
  <c r="AA10336" i="2"/>
  <c r="AA10337" i="2"/>
  <c r="AA10338" i="2"/>
  <c r="AA10339" i="2"/>
  <c r="AA10340" i="2"/>
  <c r="AA10341" i="2"/>
  <c r="AA10342" i="2"/>
  <c r="AA10343" i="2"/>
  <c r="AA10344" i="2"/>
  <c r="AA10345" i="2"/>
  <c r="AA10346" i="2"/>
  <c r="AA10347" i="2"/>
  <c r="AA10348" i="2"/>
  <c r="AA10349" i="2"/>
  <c r="AA10350" i="2"/>
  <c r="AA10351" i="2"/>
  <c r="AA10352" i="2"/>
  <c r="AA10353" i="2"/>
  <c r="AA10354" i="2"/>
  <c r="AA10355" i="2"/>
  <c r="AA10356" i="2"/>
  <c r="AA10357" i="2"/>
  <c r="AA10358" i="2"/>
  <c r="AA10359" i="2"/>
  <c r="AA10360" i="2"/>
  <c r="AA10361" i="2"/>
  <c r="AA10362" i="2"/>
  <c r="AA10363" i="2"/>
  <c r="AA10364" i="2"/>
  <c r="AA10365" i="2"/>
  <c r="AA10366" i="2"/>
  <c r="AA10367" i="2"/>
  <c r="AA10368" i="2"/>
  <c r="AA10369" i="2"/>
  <c r="AA10370" i="2"/>
  <c r="AA10371" i="2"/>
  <c r="AA10372" i="2"/>
  <c r="AA10373" i="2"/>
  <c r="AA10374" i="2"/>
  <c r="AA10375" i="2"/>
  <c r="AA10376" i="2"/>
  <c r="AA10377" i="2"/>
  <c r="AA10378" i="2"/>
  <c r="AA10379" i="2"/>
  <c r="AA10380" i="2"/>
  <c r="AA10381" i="2"/>
  <c r="AA10382" i="2"/>
  <c r="AA10383" i="2"/>
  <c r="AA10384" i="2"/>
  <c r="AA10385" i="2"/>
  <c r="AA10386" i="2"/>
  <c r="AA10387" i="2"/>
  <c r="AA10388" i="2"/>
  <c r="AA10389" i="2"/>
  <c r="AA10390" i="2"/>
  <c r="AA10391" i="2"/>
  <c r="AA10392" i="2"/>
  <c r="AA10393" i="2"/>
  <c r="AA10394" i="2"/>
  <c r="AA10395" i="2"/>
  <c r="AA10396" i="2"/>
  <c r="AA10397" i="2"/>
  <c r="AA10398" i="2"/>
  <c r="AA10399" i="2"/>
  <c r="AA10400" i="2"/>
  <c r="AA10401" i="2"/>
  <c r="AA10402" i="2"/>
  <c r="AA10403" i="2"/>
  <c r="AA10404" i="2"/>
  <c r="AA10405" i="2"/>
  <c r="AA10406" i="2"/>
  <c r="AA10407" i="2"/>
  <c r="AA10408" i="2"/>
  <c r="AA10409" i="2"/>
  <c r="AA10410" i="2"/>
  <c r="AA10411" i="2"/>
  <c r="AA10412" i="2"/>
  <c r="AA10413" i="2"/>
  <c r="AA10414" i="2"/>
  <c r="AA10415" i="2"/>
  <c r="AA10416" i="2"/>
  <c r="AA10417" i="2"/>
  <c r="AA10418" i="2"/>
  <c r="AA10419" i="2"/>
  <c r="AA10420" i="2"/>
  <c r="AA10421" i="2"/>
  <c r="AA10422" i="2"/>
  <c r="AA10423" i="2"/>
  <c r="AA10424" i="2"/>
  <c r="AA10425" i="2"/>
  <c r="AA10426" i="2"/>
  <c r="AA10427" i="2"/>
  <c r="AA10428" i="2"/>
  <c r="AA10429" i="2"/>
  <c r="AA10430" i="2"/>
  <c r="AA10431" i="2"/>
  <c r="AA10432" i="2"/>
  <c r="AA10433" i="2"/>
  <c r="AA10434" i="2"/>
  <c r="AA10435" i="2"/>
  <c r="AA10436" i="2"/>
  <c r="AA10437" i="2"/>
  <c r="AA10438" i="2"/>
  <c r="AA10439" i="2"/>
  <c r="AA10440" i="2"/>
  <c r="AA10441" i="2"/>
  <c r="AA10442" i="2"/>
  <c r="AA10443" i="2"/>
  <c r="AA10444" i="2"/>
  <c r="AA10445" i="2"/>
  <c r="AA10446" i="2"/>
  <c r="AA10447" i="2"/>
  <c r="AA10448" i="2"/>
  <c r="AA10449" i="2"/>
  <c r="AA10450" i="2"/>
  <c r="AA10451" i="2"/>
  <c r="AA10452" i="2"/>
  <c r="AA10453" i="2"/>
  <c r="AA10454" i="2"/>
  <c r="AA10455" i="2"/>
  <c r="AA10456" i="2"/>
  <c r="AA10457" i="2"/>
  <c r="AA10458" i="2"/>
  <c r="AA10459" i="2"/>
  <c r="AA10460" i="2"/>
  <c r="AA10461" i="2"/>
  <c r="AA10462" i="2"/>
  <c r="AA10463" i="2"/>
  <c r="AA10464" i="2"/>
  <c r="AA10465" i="2"/>
  <c r="AA10466" i="2"/>
  <c r="AA10467" i="2"/>
  <c r="AA10468" i="2"/>
  <c r="AA10469" i="2"/>
  <c r="AA10470" i="2"/>
  <c r="AA10471" i="2"/>
  <c r="AA10472" i="2"/>
  <c r="AA10473" i="2"/>
  <c r="AA10474" i="2"/>
  <c r="AA10475" i="2"/>
  <c r="AA10476" i="2"/>
  <c r="AA10477" i="2"/>
  <c r="AA10478" i="2"/>
  <c r="AA10479" i="2"/>
  <c r="AA10480" i="2"/>
  <c r="AA10481" i="2"/>
  <c r="AA10482" i="2"/>
  <c r="AA10483" i="2"/>
  <c r="AA10484" i="2"/>
  <c r="AA10485" i="2"/>
  <c r="AA10486" i="2"/>
  <c r="AA10487" i="2"/>
  <c r="AA10488" i="2"/>
  <c r="AA10489" i="2"/>
  <c r="AA10490" i="2"/>
  <c r="AA10491" i="2"/>
  <c r="AA10492" i="2"/>
  <c r="AA10493" i="2"/>
  <c r="AA10494" i="2"/>
  <c r="AA10495" i="2"/>
  <c r="AA10496" i="2"/>
  <c r="AA10497" i="2"/>
  <c r="AA10498" i="2"/>
  <c r="AA10499" i="2"/>
  <c r="AA10500" i="2"/>
  <c r="AA10501" i="2"/>
  <c r="AA10502" i="2"/>
  <c r="AA10503" i="2"/>
  <c r="AA10504" i="2"/>
  <c r="AA10505" i="2"/>
  <c r="AA10506" i="2"/>
  <c r="AA10507" i="2"/>
  <c r="AA10508" i="2"/>
  <c r="AA10509" i="2"/>
  <c r="AA10510" i="2"/>
  <c r="AA10511" i="2"/>
  <c r="AA10512" i="2"/>
  <c r="AA10513" i="2"/>
  <c r="AA10514" i="2"/>
  <c r="AA10515" i="2"/>
  <c r="AA10516" i="2"/>
  <c r="AA10517" i="2"/>
  <c r="AA10518" i="2"/>
  <c r="AA10519" i="2"/>
  <c r="AA10520" i="2"/>
  <c r="AA10521" i="2"/>
  <c r="AA10522" i="2"/>
  <c r="AA10523" i="2"/>
  <c r="AA10524" i="2"/>
  <c r="AA10525" i="2"/>
  <c r="AA10526" i="2"/>
  <c r="AA10527" i="2"/>
  <c r="AA10528" i="2"/>
  <c r="AA10529" i="2"/>
  <c r="AA10530" i="2"/>
  <c r="AA10531" i="2"/>
  <c r="AA10532" i="2"/>
  <c r="AA10533" i="2"/>
  <c r="AA10534" i="2"/>
  <c r="AA10535" i="2"/>
  <c r="AA10536" i="2"/>
  <c r="AA10537" i="2"/>
  <c r="AA10538" i="2"/>
  <c r="AA10539" i="2"/>
  <c r="AA10540" i="2"/>
  <c r="AA10541" i="2"/>
  <c r="AA10542" i="2"/>
  <c r="AA10543" i="2"/>
  <c r="AA10544" i="2"/>
  <c r="AA10545" i="2"/>
  <c r="AA10546" i="2"/>
  <c r="AA10547" i="2"/>
  <c r="AA10548" i="2"/>
  <c r="AA10549" i="2"/>
  <c r="AA10550" i="2"/>
  <c r="AA10551" i="2"/>
  <c r="AA10552" i="2"/>
  <c r="AA10553" i="2"/>
  <c r="AA10554" i="2"/>
  <c r="AA10555" i="2"/>
  <c r="AA10556" i="2"/>
  <c r="AA10557" i="2"/>
  <c r="AA10558" i="2"/>
  <c r="AA10559" i="2"/>
  <c r="AA10560" i="2"/>
  <c r="AA10561" i="2"/>
  <c r="AA10562" i="2"/>
  <c r="AA10563" i="2"/>
  <c r="AA10564" i="2"/>
  <c r="AA10565" i="2"/>
  <c r="AA10566" i="2"/>
  <c r="AA10567" i="2"/>
  <c r="AA10568" i="2"/>
  <c r="AA10569" i="2"/>
  <c r="AA10570" i="2"/>
  <c r="AA10571" i="2"/>
  <c r="AA10572" i="2"/>
  <c r="AA10573" i="2"/>
  <c r="AA10574" i="2"/>
  <c r="AA10575" i="2"/>
  <c r="AA10576" i="2"/>
  <c r="AA10577" i="2"/>
  <c r="AA10578" i="2"/>
  <c r="AA10579" i="2"/>
  <c r="AA10580" i="2"/>
  <c r="AA10581" i="2"/>
  <c r="AA10582" i="2"/>
  <c r="AA10583" i="2"/>
  <c r="AA10584" i="2"/>
  <c r="AA10585" i="2"/>
  <c r="AA10586" i="2"/>
  <c r="AA10587" i="2"/>
  <c r="AA10588" i="2"/>
  <c r="AA10589" i="2"/>
  <c r="AA10590" i="2"/>
  <c r="AA10591" i="2"/>
  <c r="AA10592" i="2"/>
  <c r="AA10593" i="2"/>
  <c r="AA10594" i="2"/>
  <c r="AA10595" i="2"/>
  <c r="AA10596" i="2"/>
  <c r="AA10597" i="2"/>
  <c r="AA10598" i="2"/>
  <c r="AA10599" i="2"/>
  <c r="AA10600" i="2"/>
  <c r="AA10601" i="2"/>
  <c r="AA10602" i="2"/>
  <c r="AA10603" i="2"/>
  <c r="AA10604" i="2"/>
  <c r="AA10605" i="2"/>
  <c r="AA10606" i="2"/>
  <c r="AA10607" i="2"/>
  <c r="AA10608" i="2"/>
  <c r="AA10609" i="2"/>
  <c r="AA10610" i="2"/>
  <c r="AA10611" i="2"/>
  <c r="AA10612" i="2"/>
  <c r="AA10613" i="2"/>
  <c r="AA10614" i="2"/>
  <c r="AA10615" i="2"/>
  <c r="AA10616" i="2"/>
  <c r="AA10617" i="2"/>
  <c r="AA10618" i="2"/>
  <c r="AA10619" i="2"/>
  <c r="AA10620" i="2"/>
  <c r="AA10621" i="2"/>
  <c r="AA10622" i="2"/>
  <c r="AA10623" i="2"/>
  <c r="AA10624" i="2"/>
  <c r="AA10625" i="2"/>
  <c r="AA10626" i="2"/>
  <c r="AA10627" i="2"/>
  <c r="AA10628" i="2"/>
  <c r="AA10629" i="2"/>
  <c r="AA10630" i="2"/>
  <c r="AA10631" i="2"/>
  <c r="AA10632" i="2"/>
  <c r="AA10633" i="2"/>
  <c r="AA10634" i="2"/>
  <c r="AA10635" i="2"/>
  <c r="AA10636" i="2"/>
  <c r="AA10637" i="2"/>
  <c r="AA10638" i="2"/>
  <c r="AA10639" i="2"/>
  <c r="AA10640" i="2"/>
  <c r="AA10641" i="2"/>
  <c r="AA10642" i="2"/>
  <c r="AA10643" i="2"/>
  <c r="AA10644" i="2"/>
  <c r="AA10645" i="2"/>
  <c r="AA10646" i="2"/>
  <c r="AA10647" i="2"/>
  <c r="AA10648" i="2"/>
  <c r="AA10649" i="2"/>
  <c r="AA10650" i="2"/>
  <c r="AA10651" i="2"/>
  <c r="AA10652" i="2"/>
  <c r="AA10653" i="2"/>
  <c r="AA10654" i="2"/>
  <c r="AA10655" i="2"/>
  <c r="AA10656" i="2"/>
  <c r="AA10657" i="2"/>
  <c r="AA10658" i="2"/>
  <c r="AA10659" i="2"/>
  <c r="AA10660" i="2"/>
  <c r="AA10661" i="2"/>
  <c r="AA10662" i="2"/>
  <c r="AA10663" i="2"/>
  <c r="AA10664" i="2"/>
  <c r="AA10665" i="2"/>
  <c r="AA10666" i="2"/>
  <c r="AA10667" i="2"/>
  <c r="AA10668" i="2"/>
  <c r="AA10669" i="2"/>
  <c r="AA10670" i="2"/>
  <c r="AA10671" i="2"/>
  <c r="AA10672" i="2"/>
  <c r="AA10673" i="2"/>
  <c r="AA10674" i="2"/>
  <c r="AA10675" i="2"/>
  <c r="AA10676" i="2"/>
  <c r="AA10677" i="2"/>
  <c r="AA10678" i="2"/>
  <c r="AA10679" i="2"/>
  <c r="AA10680" i="2"/>
  <c r="AA10681" i="2"/>
  <c r="AA10682" i="2"/>
  <c r="AA10683" i="2"/>
  <c r="AA10684" i="2"/>
  <c r="AA10685" i="2"/>
  <c r="AA10686" i="2"/>
  <c r="AA10687" i="2"/>
  <c r="AA10688" i="2"/>
  <c r="AA10689" i="2"/>
  <c r="AA10690" i="2"/>
  <c r="AA10691" i="2"/>
  <c r="AA10692" i="2"/>
  <c r="AA10693" i="2"/>
  <c r="AA10694" i="2"/>
  <c r="AA10695" i="2"/>
  <c r="AA10696" i="2"/>
  <c r="AA10697" i="2"/>
  <c r="AA10698" i="2"/>
  <c r="AA10699" i="2"/>
  <c r="AA10700" i="2"/>
  <c r="AA10701" i="2"/>
  <c r="AA10702" i="2"/>
  <c r="AA10703" i="2"/>
  <c r="AA10704" i="2"/>
  <c r="AA10705" i="2"/>
  <c r="AA10706" i="2"/>
  <c r="AA10707" i="2"/>
  <c r="AA10708" i="2"/>
  <c r="AA10709" i="2"/>
  <c r="AA10710" i="2"/>
  <c r="AA10711" i="2"/>
  <c r="AA10712" i="2"/>
  <c r="AA10713" i="2"/>
  <c r="AA10714" i="2"/>
  <c r="AA10715" i="2"/>
  <c r="AA10716" i="2"/>
  <c r="AA10717" i="2"/>
  <c r="AA10718" i="2"/>
  <c r="AA10719" i="2"/>
  <c r="AA10720" i="2"/>
  <c r="AA10721" i="2"/>
  <c r="AA10722" i="2"/>
  <c r="AA10723" i="2"/>
  <c r="AA10724" i="2"/>
  <c r="AA10725" i="2"/>
  <c r="AA10726" i="2"/>
  <c r="AA10727" i="2"/>
  <c r="AA10728" i="2"/>
  <c r="AA10729" i="2"/>
  <c r="AA10730" i="2"/>
  <c r="AA10731" i="2"/>
  <c r="AA10732" i="2"/>
  <c r="AA10733" i="2"/>
  <c r="AA10734" i="2"/>
  <c r="AA10735" i="2"/>
  <c r="AA10736" i="2"/>
  <c r="AA10737" i="2"/>
  <c r="AA10738" i="2"/>
  <c r="AA10739" i="2"/>
  <c r="AA10740" i="2"/>
  <c r="AA10741" i="2"/>
  <c r="AA10742" i="2"/>
  <c r="AA10743" i="2"/>
  <c r="AA10744" i="2"/>
  <c r="AA10745" i="2"/>
  <c r="AA10746" i="2"/>
  <c r="AA10747" i="2"/>
  <c r="AA10748" i="2"/>
  <c r="AA10749" i="2"/>
  <c r="AA10750" i="2"/>
  <c r="AA10751" i="2"/>
  <c r="AA10752" i="2"/>
  <c r="AA10753" i="2"/>
  <c r="AA10754" i="2"/>
  <c r="AA10755" i="2"/>
  <c r="AA10756" i="2"/>
  <c r="AA10757" i="2"/>
  <c r="AA10758" i="2"/>
  <c r="AA10759" i="2"/>
  <c r="AA10760" i="2"/>
  <c r="AA10761" i="2"/>
  <c r="AA10762" i="2"/>
  <c r="AA10763" i="2"/>
  <c r="AA10764" i="2"/>
  <c r="AA10765" i="2"/>
  <c r="AA10766" i="2"/>
  <c r="AA10767" i="2"/>
  <c r="AA10768" i="2"/>
  <c r="AA10769" i="2"/>
  <c r="AA10770" i="2"/>
  <c r="AA10771" i="2"/>
  <c r="AA10772" i="2"/>
  <c r="AA10773" i="2"/>
  <c r="AA10774" i="2"/>
  <c r="AA10775" i="2"/>
  <c r="AA10776" i="2"/>
  <c r="AA10777" i="2"/>
  <c r="AA10778" i="2"/>
  <c r="AA10779" i="2"/>
  <c r="AA10780" i="2"/>
  <c r="AA10781" i="2"/>
  <c r="AA10782" i="2"/>
  <c r="AA10783" i="2"/>
  <c r="AA10784" i="2"/>
  <c r="AA10785" i="2"/>
  <c r="AA10786" i="2"/>
  <c r="AA10787" i="2"/>
  <c r="AA10788" i="2"/>
  <c r="AA10789" i="2"/>
  <c r="AA10790" i="2"/>
  <c r="AA10791" i="2"/>
  <c r="AA10792" i="2"/>
  <c r="AA10793" i="2"/>
  <c r="AA10794" i="2"/>
  <c r="AA10795" i="2"/>
  <c r="AA10796" i="2"/>
  <c r="AA10797" i="2"/>
  <c r="AA10798" i="2"/>
  <c r="AA10799" i="2"/>
  <c r="AA10800" i="2"/>
  <c r="AA10801" i="2"/>
  <c r="AA10802" i="2"/>
  <c r="AA10803" i="2"/>
  <c r="AA10804" i="2"/>
  <c r="AA10805" i="2"/>
  <c r="AA10806" i="2"/>
  <c r="AA10807" i="2"/>
  <c r="AA10808" i="2"/>
  <c r="AA10809" i="2"/>
  <c r="AA10810" i="2"/>
  <c r="AA10811" i="2"/>
  <c r="AA10812" i="2"/>
  <c r="AA10813" i="2"/>
  <c r="AA10814" i="2"/>
  <c r="AA10815" i="2"/>
  <c r="AA10816" i="2"/>
  <c r="AA10817" i="2"/>
  <c r="AA10818" i="2"/>
  <c r="AA10819" i="2"/>
  <c r="AA10820" i="2"/>
  <c r="AA10821" i="2"/>
  <c r="AA10822" i="2"/>
  <c r="AA10823" i="2"/>
  <c r="AA10824" i="2"/>
  <c r="AA10825" i="2"/>
  <c r="AA10826" i="2"/>
  <c r="AA10827" i="2"/>
  <c r="AA10828" i="2"/>
  <c r="AA10829" i="2"/>
  <c r="AA10830" i="2"/>
  <c r="AA10831" i="2"/>
  <c r="AA10832" i="2"/>
  <c r="AA10833" i="2"/>
  <c r="AA10834" i="2"/>
  <c r="AA10835" i="2"/>
  <c r="AA10836" i="2"/>
  <c r="AA10837" i="2"/>
  <c r="AA10838" i="2"/>
  <c r="AA10839" i="2"/>
  <c r="AA10840" i="2"/>
  <c r="AA10841" i="2"/>
  <c r="AA10842" i="2"/>
  <c r="AA10843" i="2"/>
  <c r="AA10844" i="2"/>
  <c r="AA10845" i="2"/>
  <c r="AA10846" i="2"/>
  <c r="AA10847" i="2"/>
  <c r="AA10848" i="2"/>
  <c r="AA10849" i="2"/>
  <c r="AA10850" i="2"/>
  <c r="AA10851" i="2"/>
  <c r="AA10852" i="2"/>
  <c r="AA10853" i="2"/>
  <c r="AA10854" i="2"/>
  <c r="AA10855" i="2"/>
  <c r="AA10856" i="2"/>
  <c r="AA10857" i="2"/>
  <c r="AA10858" i="2"/>
  <c r="AA10859" i="2"/>
  <c r="AA10860" i="2"/>
  <c r="AA10861" i="2"/>
  <c r="AA10862" i="2"/>
  <c r="AA10863" i="2"/>
  <c r="AA10864" i="2"/>
  <c r="AA10865" i="2"/>
  <c r="AA10866" i="2"/>
  <c r="AA10867" i="2"/>
  <c r="AA10868" i="2"/>
  <c r="AA10869" i="2"/>
  <c r="AA10870" i="2"/>
  <c r="AA10871" i="2"/>
  <c r="AA10872" i="2"/>
  <c r="AA10873" i="2"/>
  <c r="AA10874" i="2"/>
  <c r="AA10875" i="2"/>
  <c r="AA10876" i="2"/>
  <c r="AA10877" i="2"/>
  <c r="AA10878" i="2"/>
  <c r="AA10879" i="2"/>
  <c r="AA10880" i="2"/>
  <c r="AA10881" i="2"/>
  <c r="AA10882" i="2"/>
  <c r="AA10883" i="2"/>
  <c r="AA10884" i="2"/>
  <c r="AA10885" i="2"/>
  <c r="AA10886" i="2"/>
  <c r="AA10887" i="2"/>
  <c r="AA10888" i="2"/>
  <c r="AA10889" i="2"/>
  <c r="AA10890" i="2"/>
  <c r="AA10891" i="2"/>
  <c r="AA10892" i="2"/>
  <c r="AA10893" i="2"/>
  <c r="AA10894" i="2"/>
  <c r="AA10895" i="2"/>
  <c r="AA10896" i="2"/>
  <c r="AA10897" i="2"/>
  <c r="AA10898" i="2"/>
  <c r="AA10899" i="2"/>
  <c r="AA10900" i="2"/>
  <c r="AA10901" i="2"/>
  <c r="AA10902" i="2"/>
  <c r="AA10903" i="2"/>
  <c r="AA10904" i="2"/>
  <c r="AA10905" i="2"/>
  <c r="AA10906" i="2"/>
  <c r="AA10907" i="2"/>
  <c r="AA10908" i="2"/>
  <c r="AA10909" i="2"/>
  <c r="AA10910" i="2"/>
  <c r="AA10911" i="2"/>
  <c r="AA10912" i="2"/>
  <c r="AA10913" i="2"/>
  <c r="AA10914" i="2"/>
  <c r="AA10915" i="2"/>
  <c r="AA10916" i="2"/>
  <c r="AA10917" i="2"/>
  <c r="AA10918" i="2"/>
  <c r="AA10919" i="2"/>
  <c r="AA10920" i="2"/>
  <c r="AA10921" i="2"/>
  <c r="AA10922" i="2"/>
  <c r="AA10923" i="2"/>
  <c r="AA10924" i="2"/>
  <c r="AA10925" i="2"/>
  <c r="AA10926" i="2"/>
  <c r="AA10927" i="2"/>
  <c r="AA10928" i="2"/>
  <c r="AA10929" i="2"/>
  <c r="AA10930" i="2"/>
  <c r="AA10931" i="2"/>
  <c r="AA10932" i="2"/>
  <c r="AA10933" i="2"/>
  <c r="AA10934" i="2"/>
  <c r="AA10935" i="2"/>
  <c r="AA10936" i="2"/>
  <c r="AA10937" i="2"/>
  <c r="AA10938" i="2"/>
  <c r="AA10939" i="2"/>
  <c r="AA10940" i="2"/>
  <c r="AA10941" i="2"/>
  <c r="AA10942" i="2"/>
  <c r="AA10943" i="2"/>
  <c r="AA10944" i="2"/>
  <c r="AA10945" i="2"/>
  <c r="AA10946" i="2"/>
  <c r="AA10947" i="2"/>
  <c r="AA10948" i="2"/>
  <c r="AA10949" i="2"/>
  <c r="AA10950" i="2"/>
  <c r="AA10951" i="2"/>
  <c r="AA10952" i="2"/>
  <c r="AA10953" i="2"/>
  <c r="AA10954" i="2"/>
  <c r="AA10955" i="2"/>
  <c r="AA10956" i="2"/>
  <c r="AA10957" i="2"/>
  <c r="AA10958" i="2"/>
  <c r="AA10959" i="2"/>
  <c r="AA10960" i="2"/>
  <c r="AA10961" i="2"/>
  <c r="AA10962" i="2"/>
  <c r="AA10963" i="2"/>
  <c r="AA10964" i="2"/>
  <c r="AA10965" i="2"/>
  <c r="AA10966" i="2"/>
  <c r="AA10967" i="2"/>
  <c r="AA10968" i="2"/>
  <c r="AA10969" i="2"/>
  <c r="AA10970" i="2"/>
  <c r="AA10971" i="2"/>
  <c r="AA10972" i="2"/>
  <c r="AA10973" i="2"/>
  <c r="AA10974" i="2"/>
  <c r="AA10975" i="2"/>
  <c r="AA10976" i="2"/>
  <c r="AA10977" i="2"/>
  <c r="AA10978" i="2"/>
  <c r="AA10979" i="2"/>
  <c r="AA10980" i="2"/>
  <c r="AA10981" i="2"/>
  <c r="AA10982" i="2"/>
  <c r="AA10983" i="2"/>
  <c r="AA10984" i="2"/>
  <c r="AA10985" i="2"/>
  <c r="AA10986" i="2"/>
  <c r="AA10987" i="2"/>
  <c r="AA10988" i="2"/>
  <c r="AA10989" i="2"/>
  <c r="AA10990" i="2"/>
  <c r="AA10991" i="2"/>
  <c r="AA10992" i="2"/>
  <c r="AA10993" i="2"/>
  <c r="AA10994" i="2"/>
  <c r="AA10995" i="2"/>
  <c r="AA10996" i="2"/>
  <c r="AA10997" i="2"/>
  <c r="AA10998" i="2"/>
  <c r="AA10999" i="2"/>
  <c r="AA11000" i="2"/>
  <c r="AA11001" i="2"/>
  <c r="AA11002" i="2"/>
  <c r="AA11003" i="2"/>
  <c r="AA11004" i="2"/>
  <c r="AA11005" i="2"/>
  <c r="AA11006" i="2"/>
  <c r="AA11007" i="2"/>
  <c r="AA11008" i="2"/>
  <c r="AA11009" i="2"/>
  <c r="AA11010" i="2"/>
  <c r="AA11011" i="2"/>
  <c r="AA11012" i="2"/>
  <c r="AA11013" i="2"/>
  <c r="AA11014" i="2"/>
  <c r="AA11015" i="2"/>
  <c r="AA11016" i="2"/>
  <c r="AA11017" i="2"/>
  <c r="AA11018" i="2"/>
  <c r="AA11019" i="2"/>
  <c r="AA11020" i="2"/>
  <c r="AA11021" i="2"/>
  <c r="AA11022" i="2"/>
  <c r="AA11023" i="2"/>
  <c r="AA11024" i="2"/>
  <c r="AA11025" i="2"/>
  <c r="AA11026" i="2"/>
  <c r="AA11027" i="2"/>
  <c r="AA11028" i="2"/>
  <c r="AA11029" i="2"/>
  <c r="AA11030" i="2"/>
  <c r="AA11031" i="2"/>
  <c r="AA11032" i="2"/>
  <c r="AA11033" i="2"/>
  <c r="AA11034" i="2"/>
  <c r="AA11035" i="2"/>
  <c r="AA11036" i="2"/>
  <c r="AA11037" i="2"/>
  <c r="AA11038" i="2"/>
  <c r="AA11039" i="2"/>
  <c r="AA11040" i="2"/>
  <c r="AA11041" i="2"/>
  <c r="AA11042" i="2"/>
  <c r="AA11043" i="2"/>
  <c r="AA11044" i="2"/>
  <c r="AA11045" i="2"/>
  <c r="AA11046" i="2"/>
  <c r="AA11047" i="2"/>
  <c r="AA11048" i="2"/>
  <c r="AA11049" i="2"/>
  <c r="AA11050" i="2"/>
  <c r="AA11051" i="2"/>
  <c r="AA11052" i="2"/>
  <c r="AA11053" i="2"/>
  <c r="AA11054" i="2"/>
  <c r="AA11055" i="2"/>
  <c r="AA11056" i="2"/>
  <c r="AA11057" i="2"/>
  <c r="AA11058" i="2"/>
  <c r="AA11059" i="2"/>
  <c r="AA11060" i="2"/>
  <c r="AA11061" i="2"/>
  <c r="AA11062" i="2"/>
  <c r="AA11063" i="2"/>
  <c r="AA11064" i="2"/>
  <c r="AA11065" i="2"/>
  <c r="AA11066" i="2"/>
  <c r="AA11067" i="2"/>
  <c r="AA11068" i="2"/>
  <c r="AA11069" i="2"/>
  <c r="AA11070" i="2"/>
  <c r="AA11071" i="2"/>
  <c r="AA11072" i="2"/>
  <c r="AA11073" i="2"/>
  <c r="AA11074" i="2"/>
  <c r="AA11075" i="2"/>
  <c r="AA11076" i="2"/>
  <c r="AA11077" i="2"/>
  <c r="AA11078" i="2"/>
  <c r="AA11079" i="2"/>
  <c r="AA11080" i="2"/>
  <c r="AA11081" i="2"/>
  <c r="AA11082" i="2"/>
  <c r="AA11083" i="2"/>
  <c r="AA11084" i="2"/>
  <c r="AA11085" i="2"/>
  <c r="AA11086" i="2"/>
  <c r="AA11087" i="2"/>
  <c r="AA11088" i="2"/>
  <c r="AA11089" i="2"/>
  <c r="AA11090" i="2"/>
  <c r="AA11091" i="2"/>
  <c r="AA11092" i="2"/>
  <c r="AA11093" i="2"/>
  <c r="AA11094" i="2"/>
  <c r="AA11095" i="2"/>
  <c r="AA11096" i="2"/>
  <c r="AA11097" i="2"/>
  <c r="AA11098" i="2"/>
  <c r="AA11099" i="2"/>
  <c r="AA11100" i="2"/>
  <c r="AA11101" i="2"/>
  <c r="AA11102" i="2"/>
  <c r="AA11103" i="2"/>
  <c r="AA11104" i="2"/>
  <c r="AA11105" i="2"/>
  <c r="AA11106" i="2"/>
  <c r="AA11107" i="2"/>
  <c r="AA11108" i="2"/>
  <c r="AA11109" i="2"/>
  <c r="AA11110" i="2"/>
  <c r="AA11111" i="2"/>
  <c r="AA11112" i="2"/>
  <c r="AA11113" i="2"/>
  <c r="AA11114" i="2"/>
  <c r="AA11115" i="2"/>
  <c r="AA11116" i="2"/>
  <c r="AA11117" i="2"/>
  <c r="AA11118" i="2"/>
  <c r="AA11119" i="2"/>
  <c r="AA11120" i="2"/>
  <c r="AA11121" i="2"/>
  <c r="AA11122" i="2"/>
  <c r="AA11123" i="2"/>
  <c r="AA11124" i="2"/>
  <c r="AA11125" i="2"/>
  <c r="AA11126" i="2"/>
  <c r="AA11127" i="2"/>
  <c r="AA11128" i="2"/>
  <c r="AA11129" i="2"/>
  <c r="AA11130" i="2"/>
  <c r="AA11131" i="2"/>
  <c r="AA11132" i="2"/>
  <c r="AA11133" i="2"/>
  <c r="AA11134" i="2"/>
  <c r="AA11135" i="2"/>
  <c r="AA11136" i="2"/>
  <c r="AA11137" i="2"/>
  <c r="AA11138" i="2"/>
  <c r="AA11139" i="2"/>
  <c r="AA11140" i="2"/>
  <c r="AA11141" i="2"/>
  <c r="AA11142" i="2"/>
  <c r="AA11143" i="2"/>
  <c r="AA11144" i="2"/>
  <c r="AA11145" i="2"/>
  <c r="AA11146" i="2"/>
  <c r="AA11147" i="2"/>
  <c r="AA11148" i="2"/>
  <c r="AA11149" i="2"/>
  <c r="AA11150" i="2"/>
  <c r="AA11151" i="2"/>
  <c r="AA11152" i="2"/>
  <c r="AA11153" i="2"/>
  <c r="AA11154" i="2"/>
  <c r="AA11155" i="2"/>
  <c r="AA11156" i="2"/>
  <c r="AA11157" i="2"/>
  <c r="AA11158" i="2"/>
  <c r="AA11159" i="2"/>
  <c r="AA11160" i="2"/>
  <c r="AA11161" i="2"/>
  <c r="AA11162" i="2"/>
  <c r="AA11163" i="2"/>
  <c r="AA11164" i="2"/>
  <c r="AA11165" i="2"/>
  <c r="AA11166" i="2"/>
  <c r="AA11167" i="2"/>
  <c r="AA11168" i="2"/>
  <c r="AA11169" i="2"/>
  <c r="AA11170" i="2"/>
  <c r="AA11171" i="2"/>
  <c r="AA11172" i="2"/>
  <c r="AA11173" i="2"/>
  <c r="AA11174" i="2"/>
  <c r="AA11175" i="2"/>
  <c r="AA11176" i="2"/>
  <c r="AA11177" i="2"/>
  <c r="AA11178" i="2"/>
  <c r="AA11179" i="2"/>
  <c r="AA11180" i="2"/>
  <c r="AA11181" i="2"/>
  <c r="AA11182" i="2"/>
  <c r="AA11183" i="2"/>
  <c r="AA11184" i="2"/>
  <c r="AA11185" i="2"/>
  <c r="AA11186" i="2"/>
  <c r="AA11187" i="2"/>
  <c r="AA11188" i="2"/>
  <c r="AA11189" i="2"/>
  <c r="AA11190" i="2"/>
  <c r="AA11191" i="2"/>
  <c r="AA11192" i="2"/>
  <c r="AA11193" i="2"/>
  <c r="AA11194" i="2"/>
  <c r="AA11195" i="2"/>
  <c r="AA11196" i="2"/>
  <c r="AA11197" i="2"/>
  <c r="AA11198" i="2"/>
  <c r="AA11199" i="2"/>
  <c r="AA11200" i="2"/>
  <c r="AA11201" i="2"/>
  <c r="AA11202" i="2"/>
  <c r="AA11203" i="2"/>
  <c r="AA11204" i="2"/>
  <c r="AA11205" i="2"/>
  <c r="AA11206" i="2"/>
  <c r="AA11207" i="2"/>
  <c r="AA11208" i="2"/>
  <c r="AA11209" i="2"/>
  <c r="AA11210" i="2"/>
  <c r="AA11211" i="2"/>
  <c r="AA11212" i="2"/>
  <c r="AA11213" i="2"/>
  <c r="AA11214" i="2"/>
  <c r="AA11215" i="2"/>
  <c r="AA11216" i="2"/>
  <c r="AA11217" i="2"/>
  <c r="AA11218" i="2"/>
  <c r="AA11219" i="2"/>
  <c r="AA11220" i="2"/>
  <c r="AA11221" i="2"/>
  <c r="AA11222" i="2"/>
  <c r="AA11223" i="2"/>
  <c r="AA11224" i="2"/>
  <c r="AA11225" i="2"/>
  <c r="AA11226" i="2"/>
  <c r="AA11227" i="2"/>
  <c r="AA11228" i="2"/>
  <c r="AA11229" i="2"/>
  <c r="AA11230" i="2"/>
  <c r="AA11231" i="2"/>
  <c r="AA11232" i="2"/>
  <c r="AA11233" i="2"/>
  <c r="AA11234" i="2"/>
  <c r="AA11235" i="2"/>
  <c r="AA11236" i="2"/>
  <c r="AA11237" i="2"/>
  <c r="AA11238" i="2"/>
  <c r="AA11239" i="2"/>
  <c r="AA11240" i="2"/>
  <c r="AA11241" i="2"/>
  <c r="AA11242" i="2"/>
  <c r="AA11243" i="2"/>
  <c r="AA11244" i="2"/>
  <c r="AA11245" i="2"/>
  <c r="AA11246" i="2"/>
  <c r="AA11247" i="2"/>
  <c r="AA11248" i="2"/>
  <c r="AA11249" i="2"/>
  <c r="AA11250" i="2"/>
  <c r="AA11251" i="2"/>
  <c r="AA11252" i="2"/>
  <c r="AA11253" i="2"/>
  <c r="AA11254" i="2"/>
  <c r="AA11255" i="2"/>
  <c r="AA11256" i="2"/>
  <c r="AA11257" i="2"/>
  <c r="AA11258" i="2"/>
  <c r="AA11259" i="2"/>
  <c r="AA11260" i="2"/>
  <c r="AA11261" i="2"/>
  <c r="AA11262" i="2"/>
  <c r="AA11263" i="2"/>
  <c r="AA11264" i="2"/>
  <c r="AA11265" i="2"/>
  <c r="AA11266" i="2"/>
  <c r="AA11267" i="2"/>
  <c r="AA11268" i="2"/>
  <c r="AA11269" i="2"/>
  <c r="AA11270" i="2"/>
  <c r="AA11271" i="2"/>
  <c r="AA11272" i="2"/>
  <c r="AA11273" i="2"/>
  <c r="AA11274" i="2"/>
  <c r="AA11275" i="2"/>
  <c r="AA11276" i="2"/>
  <c r="AA11277" i="2"/>
  <c r="AA11278" i="2"/>
  <c r="AA11279" i="2"/>
  <c r="AA11280" i="2"/>
  <c r="AA11281" i="2"/>
  <c r="AA11282" i="2"/>
  <c r="AA11283" i="2"/>
  <c r="AA11284" i="2"/>
  <c r="AA11285" i="2"/>
  <c r="AA11286" i="2"/>
  <c r="AA11287" i="2"/>
  <c r="AA11288" i="2"/>
  <c r="AA11289" i="2"/>
  <c r="AA11290" i="2"/>
  <c r="AA11291" i="2"/>
  <c r="AA11292" i="2"/>
  <c r="AA11293" i="2"/>
  <c r="AA11294" i="2"/>
  <c r="AA11295" i="2"/>
  <c r="AA11296" i="2"/>
  <c r="AA11297" i="2"/>
  <c r="AA11298" i="2"/>
  <c r="AA11299" i="2"/>
  <c r="AA11300" i="2"/>
  <c r="AA11301" i="2"/>
  <c r="AA11302" i="2"/>
  <c r="AA11303" i="2"/>
  <c r="AA11304" i="2"/>
  <c r="AA11305" i="2"/>
  <c r="AA11306" i="2"/>
  <c r="AA11307" i="2"/>
  <c r="AA11308" i="2"/>
  <c r="AA11309" i="2"/>
  <c r="AA11310" i="2"/>
  <c r="AA11311" i="2"/>
  <c r="AA11312" i="2"/>
  <c r="AA11313" i="2"/>
  <c r="AA11314" i="2"/>
  <c r="AA11315" i="2"/>
  <c r="AA11316" i="2"/>
  <c r="AA11317" i="2"/>
  <c r="AA11318" i="2"/>
  <c r="AA11319" i="2"/>
  <c r="AA11320" i="2"/>
  <c r="AA11321" i="2"/>
  <c r="AA11322" i="2"/>
  <c r="AA11323" i="2"/>
  <c r="AA11324" i="2"/>
  <c r="AA11325" i="2"/>
  <c r="AA11326" i="2"/>
  <c r="AA11327" i="2"/>
  <c r="AA11328" i="2"/>
  <c r="AA11329" i="2"/>
  <c r="AA11330" i="2"/>
  <c r="AA11331" i="2"/>
  <c r="AA11332" i="2"/>
  <c r="AA11333" i="2"/>
  <c r="AA11334" i="2"/>
  <c r="AA11335" i="2"/>
  <c r="AA11336" i="2"/>
  <c r="AA11337" i="2"/>
  <c r="AA11338" i="2"/>
  <c r="AA11339" i="2"/>
  <c r="AA11340" i="2"/>
  <c r="AA11341" i="2"/>
  <c r="AA11342" i="2"/>
  <c r="AA11343" i="2"/>
  <c r="AA11344" i="2"/>
  <c r="AA11345" i="2"/>
  <c r="AA11346" i="2"/>
  <c r="AA11347" i="2"/>
  <c r="AA11348" i="2"/>
  <c r="AA11349" i="2"/>
  <c r="AA11350" i="2"/>
  <c r="AA11351" i="2"/>
  <c r="AA11352" i="2"/>
  <c r="AA11353" i="2"/>
  <c r="AA11354" i="2"/>
  <c r="AA11355" i="2"/>
  <c r="AA11356" i="2"/>
  <c r="AA11357" i="2"/>
  <c r="AA11358" i="2"/>
  <c r="AA11359" i="2"/>
  <c r="AA11360" i="2"/>
  <c r="AA11361" i="2"/>
  <c r="AA11362" i="2"/>
  <c r="AA11363" i="2"/>
  <c r="AA11364" i="2"/>
  <c r="AA11365" i="2"/>
  <c r="AA11366" i="2"/>
  <c r="AA11367" i="2"/>
  <c r="AA11368" i="2"/>
  <c r="AA11369" i="2"/>
  <c r="AA11370" i="2"/>
  <c r="AA11371" i="2"/>
  <c r="AA11372" i="2"/>
  <c r="AA11373" i="2"/>
  <c r="AA11374" i="2"/>
  <c r="AA11375" i="2"/>
  <c r="AA11376" i="2"/>
  <c r="AA11377" i="2"/>
  <c r="AA11378" i="2"/>
  <c r="AA11379" i="2"/>
  <c r="AA11380" i="2"/>
  <c r="AA11381" i="2"/>
  <c r="AA11382" i="2"/>
  <c r="AA11383" i="2"/>
  <c r="AA11384" i="2"/>
  <c r="AA11385" i="2"/>
  <c r="AA11386" i="2"/>
  <c r="AA11387" i="2"/>
  <c r="AA11388" i="2"/>
  <c r="AA11389" i="2"/>
  <c r="AA11390" i="2"/>
  <c r="AA11391" i="2"/>
  <c r="AA11392" i="2"/>
  <c r="AA11393" i="2"/>
  <c r="AA11394" i="2"/>
  <c r="AA11395" i="2"/>
  <c r="AA11396" i="2"/>
  <c r="AA11397" i="2"/>
  <c r="AA11398" i="2"/>
  <c r="AA11399" i="2"/>
  <c r="AA11400" i="2"/>
  <c r="AA11401" i="2"/>
  <c r="AA11402" i="2"/>
  <c r="AA11403" i="2"/>
  <c r="AA11404" i="2"/>
  <c r="AA11405" i="2"/>
  <c r="AA11406" i="2"/>
  <c r="AA11407" i="2"/>
  <c r="AA11408" i="2"/>
  <c r="AA11409" i="2"/>
  <c r="AA11410" i="2"/>
  <c r="AA11411" i="2"/>
  <c r="AA11412" i="2"/>
  <c r="AA11413" i="2"/>
  <c r="AA11414" i="2"/>
  <c r="AA11415" i="2"/>
  <c r="AA11416" i="2"/>
  <c r="AA11417" i="2"/>
  <c r="AA11418" i="2"/>
  <c r="AA11419" i="2"/>
  <c r="AA11420" i="2"/>
  <c r="AA11421" i="2"/>
  <c r="AA11422" i="2"/>
  <c r="AA11423" i="2"/>
  <c r="AA11424" i="2"/>
  <c r="AA11425" i="2"/>
  <c r="AA11426" i="2"/>
  <c r="AA11427" i="2"/>
  <c r="AA11428" i="2"/>
  <c r="AA11429" i="2"/>
  <c r="AA11430" i="2"/>
  <c r="AA11431" i="2"/>
  <c r="AA11432" i="2"/>
  <c r="AA11433" i="2"/>
  <c r="AA11434" i="2"/>
  <c r="AA11435" i="2"/>
  <c r="AA11436" i="2"/>
  <c r="AA11437" i="2"/>
  <c r="AA11438" i="2"/>
  <c r="AA11439" i="2"/>
  <c r="AA11440" i="2"/>
  <c r="AA11441" i="2"/>
  <c r="AA11442" i="2"/>
  <c r="AA11443" i="2"/>
  <c r="AA11444" i="2"/>
  <c r="AA11445" i="2"/>
  <c r="AA11446" i="2"/>
  <c r="AA11447" i="2"/>
  <c r="AA11448" i="2"/>
  <c r="AA11449" i="2"/>
  <c r="AA11450" i="2"/>
  <c r="AA11451" i="2"/>
  <c r="AA11452" i="2"/>
  <c r="AA11453" i="2"/>
  <c r="AA11454" i="2"/>
  <c r="AA11455" i="2"/>
  <c r="AA11456" i="2"/>
  <c r="AA11457" i="2"/>
  <c r="AA11458" i="2"/>
  <c r="AA11459" i="2"/>
  <c r="AA11460" i="2"/>
  <c r="AA11461" i="2"/>
  <c r="AA11462" i="2"/>
  <c r="AA11463" i="2"/>
  <c r="AA11464" i="2"/>
  <c r="AA11465" i="2"/>
  <c r="AA11466" i="2"/>
  <c r="AA11467" i="2"/>
  <c r="AA11468" i="2"/>
  <c r="AA11469" i="2"/>
  <c r="AA11470" i="2"/>
  <c r="AA11471" i="2"/>
  <c r="AA11472" i="2"/>
  <c r="AA11473" i="2"/>
  <c r="AA11474" i="2"/>
  <c r="AA11475" i="2"/>
  <c r="AA11476" i="2"/>
  <c r="AA11477" i="2"/>
  <c r="AA11478" i="2"/>
  <c r="AA11479" i="2"/>
  <c r="AA11480" i="2"/>
  <c r="AA11481" i="2"/>
  <c r="AA11482" i="2"/>
  <c r="AA11483" i="2"/>
  <c r="AA11484" i="2"/>
  <c r="AA11485" i="2"/>
  <c r="AA11486" i="2"/>
  <c r="AA11487" i="2"/>
  <c r="AA11488" i="2"/>
  <c r="AA11489" i="2"/>
  <c r="AA11490" i="2"/>
  <c r="AA11491" i="2"/>
  <c r="AA11492" i="2"/>
  <c r="AA11493" i="2"/>
  <c r="AA11494" i="2"/>
  <c r="AA11495" i="2"/>
  <c r="AA11496" i="2"/>
  <c r="AA11497" i="2"/>
  <c r="AA11498" i="2"/>
  <c r="AA11499" i="2"/>
  <c r="AA11500" i="2"/>
  <c r="AA11501" i="2"/>
  <c r="AA11502" i="2"/>
  <c r="AA11503" i="2"/>
  <c r="AA11504" i="2"/>
  <c r="AA11505" i="2"/>
  <c r="AA11506" i="2"/>
  <c r="AA11507" i="2"/>
  <c r="AA11508" i="2"/>
  <c r="AA11509" i="2"/>
  <c r="AA11510" i="2"/>
  <c r="AA11511" i="2"/>
  <c r="AA11512" i="2"/>
  <c r="AA11513" i="2"/>
  <c r="AA11514" i="2"/>
  <c r="AA11515" i="2"/>
  <c r="AA11516" i="2"/>
  <c r="AA11517" i="2"/>
  <c r="AA11518" i="2"/>
  <c r="AA11519" i="2"/>
  <c r="AA11520" i="2"/>
  <c r="AA11521" i="2"/>
  <c r="AA11522" i="2"/>
  <c r="AA11523" i="2"/>
  <c r="AA11524" i="2"/>
  <c r="AA11525" i="2"/>
  <c r="AA11526" i="2"/>
  <c r="AA11527" i="2"/>
  <c r="AA11528" i="2"/>
  <c r="AA11529" i="2"/>
  <c r="AA11530" i="2"/>
  <c r="AA11531" i="2"/>
  <c r="AA11532" i="2"/>
  <c r="AA11533" i="2"/>
  <c r="AA11534" i="2"/>
  <c r="AA11535" i="2"/>
  <c r="AA11536" i="2"/>
  <c r="AA11537" i="2"/>
  <c r="AA11538" i="2"/>
  <c r="AA11539" i="2"/>
  <c r="AA11540" i="2"/>
  <c r="AA11541" i="2"/>
  <c r="AA11542" i="2"/>
  <c r="AA11543" i="2"/>
  <c r="AA11544" i="2"/>
  <c r="AA11545" i="2"/>
  <c r="AA11546" i="2"/>
  <c r="AA11547" i="2"/>
  <c r="AA11548" i="2"/>
  <c r="AA11549" i="2"/>
  <c r="AA11550" i="2"/>
  <c r="AA11551" i="2"/>
  <c r="AA11552" i="2"/>
  <c r="AA11553" i="2"/>
  <c r="AA11554" i="2"/>
  <c r="AA11555" i="2"/>
  <c r="AA11556" i="2"/>
  <c r="AA11557" i="2"/>
  <c r="AA11558" i="2"/>
  <c r="AA11559" i="2"/>
  <c r="AA11560" i="2"/>
  <c r="AA11561" i="2"/>
  <c r="AA11562" i="2"/>
  <c r="AA11563" i="2"/>
  <c r="AA11564" i="2"/>
  <c r="AA11565" i="2"/>
  <c r="AA11566" i="2"/>
  <c r="AA11567" i="2"/>
  <c r="AA11568" i="2"/>
  <c r="AA11569" i="2"/>
  <c r="AA11570" i="2"/>
  <c r="AA11571" i="2"/>
  <c r="AA11572" i="2"/>
  <c r="AA11573" i="2"/>
  <c r="AA11574" i="2"/>
  <c r="AA11575" i="2"/>
  <c r="AA11576" i="2"/>
  <c r="AA11577" i="2"/>
  <c r="AA11578" i="2"/>
  <c r="AA11579" i="2"/>
  <c r="AA11580" i="2"/>
  <c r="AA11581" i="2"/>
  <c r="AA11582" i="2"/>
  <c r="AA11583" i="2"/>
  <c r="AA11584" i="2"/>
  <c r="AA11585" i="2"/>
  <c r="AA11586" i="2"/>
  <c r="AA11587" i="2"/>
  <c r="AA11588" i="2"/>
  <c r="AA11589" i="2"/>
  <c r="AA11590" i="2"/>
  <c r="AA11591" i="2"/>
  <c r="AA11592" i="2"/>
  <c r="AA11593" i="2"/>
  <c r="AA11594" i="2"/>
  <c r="AA11595" i="2"/>
  <c r="AA11596" i="2"/>
  <c r="AA11597" i="2"/>
  <c r="AA11598" i="2"/>
  <c r="AA11599" i="2"/>
  <c r="AA11600" i="2"/>
  <c r="AA11601" i="2"/>
  <c r="AA11602" i="2"/>
  <c r="AA11603" i="2"/>
  <c r="AA11604" i="2"/>
  <c r="AA11605" i="2"/>
  <c r="AA11606" i="2"/>
  <c r="AA11607" i="2"/>
  <c r="AA11608" i="2"/>
  <c r="AA11609" i="2"/>
  <c r="AA11610" i="2"/>
  <c r="AA11611" i="2"/>
  <c r="AA11612" i="2"/>
  <c r="AA11613" i="2"/>
  <c r="AA11614" i="2"/>
  <c r="AA11615" i="2"/>
  <c r="AA11616" i="2"/>
  <c r="AA11617" i="2"/>
  <c r="AA11618" i="2"/>
  <c r="AA11619" i="2"/>
  <c r="AA11620" i="2"/>
  <c r="AA11621" i="2"/>
  <c r="AA11622" i="2"/>
  <c r="AA11623" i="2"/>
  <c r="AA11624" i="2"/>
  <c r="AA11625" i="2"/>
  <c r="AA11626" i="2"/>
  <c r="AA11627" i="2"/>
  <c r="AA11628" i="2"/>
  <c r="AA11629" i="2"/>
  <c r="AA11630" i="2"/>
  <c r="AA11631" i="2"/>
  <c r="AA11632" i="2"/>
  <c r="AA11633" i="2"/>
  <c r="AA11634" i="2"/>
  <c r="AA11635" i="2"/>
  <c r="AA11636" i="2"/>
  <c r="AA11637" i="2"/>
  <c r="AA11638" i="2"/>
  <c r="AA11639" i="2"/>
  <c r="AA11640" i="2"/>
  <c r="AA11641" i="2"/>
  <c r="AA11642" i="2"/>
  <c r="AA11643" i="2"/>
  <c r="AA11644" i="2"/>
  <c r="AA11645" i="2"/>
  <c r="AA11646" i="2"/>
  <c r="AA11647" i="2"/>
  <c r="AA11648" i="2"/>
  <c r="AA11649" i="2"/>
  <c r="AA11650" i="2"/>
  <c r="AA11651" i="2"/>
  <c r="AA11652" i="2"/>
  <c r="AA11653" i="2"/>
  <c r="AA11654" i="2"/>
  <c r="AA11655" i="2"/>
  <c r="AA11656" i="2"/>
  <c r="AA11657" i="2"/>
  <c r="AA11658" i="2"/>
  <c r="AA11659" i="2"/>
  <c r="AA11660" i="2"/>
  <c r="AA11661" i="2"/>
  <c r="AA11662" i="2"/>
  <c r="AA11663" i="2"/>
  <c r="AA11664" i="2"/>
  <c r="AA11665" i="2"/>
  <c r="AA11666" i="2"/>
  <c r="AA11667" i="2"/>
  <c r="AA11668" i="2"/>
  <c r="AA11669" i="2"/>
  <c r="AA11670" i="2"/>
  <c r="AA11671" i="2"/>
  <c r="AA11672" i="2"/>
  <c r="AA11673" i="2"/>
  <c r="AA11674" i="2"/>
  <c r="AA11675" i="2"/>
  <c r="AA11676" i="2"/>
  <c r="AA11677" i="2"/>
  <c r="AA11678" i="2"/>
  <c r="AA11679" i="2"/>
  <c r="AA11680" i="2"/>
  <c r="AA11681" i="2"/>
  <c r="AA11682" i="2"/>
  <c r="AA11683" i="2"/>
  <c r="AA11684" i="2"/>
  <c r="AA11685" i="2"/>
  <c r="AA11686" i="2"/>
  <c r="AA11687" i="2"/>
  <c r="AA11688" i="2"/>
  <c r="AA11689" i="2"/>
  <c r="AA11690" i="2"/>
  <c r="AA11691" i="2"/>
  <c r="AA11692" i="2"/>
  <c r="AA11693" i="2"/>
  <c r="AA11694" i="2"/>
  <c r="AA11695" i="2"/>
  <c r="AA11696" i="2"/>
  <c r="AA11697" i="2"/>
  <c r="AA11698" i="2"/>
  <c r="AA11699" i="2"/>
  <c r="AA11700" i="2"/>
  <c r="AA11701" i="2"/>
  <c r="AA11702" i="2"/>
  <c r="AA11703" i="2"/>
  <c r="AA11704" i="2"/>
  <c r="AA11705" i="2"/>
  <c r="AA11706" i="2"/>
  <c r="AA11707" i="2"/>
  <c r="AA11708" i="2"/>
  <c r="AA11709" i="2"/>
  <c r="AA11710" i="2"/>
  <c r="AA11711" i="2"/>
  <c r="AA11712" i="2"/>
  <c r="AA11713" i="2"/>
  <c r="AA11714" i="2"/>
  <c r="AA11715" i="2"/>
  <c r="AA11716" i="2"/>
  <c r="AA11717" i="2"/>
  <c r="AA11718" i="2"/>
  <c r="AA11719" i="2"/>
  <c r="AA11720" i="2"/>
  <c r="AA11721" i="2"/>
  <c r="AA11722" i="2"/>
  <c r="AA11723" i="2"/>
  <c r="AA11724" i="2"/>
  <c r="AA11725" i="2"/>
  <c r="AA11726" i="2"/>
  <c r="AA11727" i="2"/>
  <c r="AA11728" i="2"/>
  <c r="AA11729" i="2"/>
  <c r="AA11730" i="2"/>
  <c r="AA11731" i="2"/>
  <c r="AA11732" i="2"/>
  <c r="AA11733" i="2"/>
  <c r="AA11734" i="2"/>
  <c r="AA11735" i="2"/>
  <c r="AA11736" i="2"/>
  <c r="AA11737" i="2"/>
  <c r="AA11738" i="2"/>
  <c r="AA11739" i="2"/>
  <c r="AA11740" i="2"/>
  <c r="AA11741" i="2"/>
  <c r="AA11742" i="2"/>
  <c r="AA11743" i="2"/>
  <c r="AA11744" i="2"/>
  <c r="AA11745" i="2"/>
  <c r="AA11746" i="2"/>
  <c r="AA11747" i="2"/>
  <c r="AA11748" i="2"/>
  <c r="AA11749" i="2"/>
  <c r="AA11750" i="2"/>
  <c r="AA11751" i="2"/>
  <c r="AA11752" i="2"/>
  <c r="AA11753" i="2"/>
  <c r="AA11754" i="2"/>
  <c r="AA11755" i="2"/>
  <c r="AA11756" i="2"/>
  <c r="AA11757" i="2"/>
  <c r="AA11758" i="2"/>
  <c r="AA11759" i="2"/>
  <c r="AA11760" i="2"/>
  <c r="AA11761" i="2"/>
  <c r="AA11762" i="2"/>
  <c r="AA11763" i="2"/>
  <c r="AA11764" i="2"/>
  <c r="AA11765" i="2"/>
  <c r="AA11766" i="2"/>
  <c r="AA11767" i="2"/>
  <c r="AA11768" i="2"/>
  <c r="AA11769" i="2"/>
  <c r="AA11770" i="2"/>
  <c r="AA11771" i="2"/>
  <c r="AA11772" i="2"/>
  <c r="AA11773" i="2"/>
  <c r="AA11774" i="2"/>
  <c r="AA11775" i="2"/>
  <c r="AA11776" i="2"/>
  <c r="AA11777" i="2"/>
  <c r="AA11778" i="2"/>
  <c r="AA11779" i="2"/>
  <c r="AA11780" i="2"/>
  <c r="AA11781" i="2"/>
  <c r="AA11782" i="2"/>
  <c r="AA11783" i="2"/>
  <c r="AA11784" i="2"/>
  <c r="AA11785" i="2"/>
  <c r="AA11786" i="2"/>
  <c r="AA11787" i="2"/>
  <c r="AA11788" i="2"/>
  <c r="AA11789" i="2"/>
  <c r="AA11790" i="2"/>
  <c r="AA11791" i="2"/>
  <c r="AA11792" i="2"/>
  <c r="AA11793" i="2"/>
  <c r="AA11794" i="2"/>
  <c r="AA11795" i="2"/>
  <c r="AA11796" i="2"/>
  <c r="AA11797" i="2"/>
  <c r="AA11798" i="2"/>
  <c r="AA11799" i="2"/>
  <c r="AA11800" i="2"/>
  <c r="AA11801" i="2"/>
  <c r="AA11802" i="2"/>
  <c r="AA11803" i="2"/>
  <c r="AA11804" i="2"/>
  <c r="AA11805" i="2"/>
  <c r="AA11806" i="2"/>
  <c r="AA11807" i="2"/>
  <c r="AA11808" i="2"/>
  <c r="AA11809" i="2"/>
  <c r="AA11810" i="2"/>
  <c r="AA11811" i="2"/>
  <c r="AA11812" i="2"/>
  <c r="AA11813" i="2"/>
  <c r="AA11814" i="2"/>
  <c r="AA11815" i="2"/>
  <c r="AA11816" i="2"/>
  <c r="AA11817" i="2"/>
  <c r="AA11818" i="2"/>
  <c r="AA11819" i="2"/>
  <c r="AA11820" i="2"/>
  <c r="AA11821" i="2"/>
  <c r="AA11822" i="2"/>
  <c r="AA11823" i="2"/>
  <c r="AA11824" i="2"/>
  <c r="AA11825" i="2"/>
  <c r="AA11826" i="2"/>
  <c r="AA11827" i="2"/>
  <c r="AA11828" i="2"/>
  <c r="AA11829" i="2"/>
  <c r="AA11830" i="2"/>
  <c r="AA11831" i="2"/>
  <c r="AA11832" i="2"/>
  <c r="AA11833" i="2"/>
  <c r="AA11834" i="2"/>
  <c r="AA11835" i="2"/>
  <c r="AA11836" i="2"/>
  <c r="AA11837" i="2"/>
  <c r="AA11838" i="2"/>
  <c r="AA11839" i="2"/>
  <c r="AA11840" i="2"/>
  <c r="AA11841" i="2"/>
  <c r="AA11842" i="2"/>
  <c r="AA11843" i="2"/>
  <c r="AA11844" i="2"/>
  <c r="AA11845" i="2"/>
  <c r="AA11846" i="2"/>
  <c r="AA11847" i="2"/>
  <c r="AA11848" i="2"/>
  <c r="AA11849" i="2"/>
  <c r="AA11850" i="2"/>
  <c r="AA11851" i="2"/>
  <c r="AA11852" i="2"/>
  <c r="AA11853" i="2"/>
  <c r="AA11854" i="2"/>
  <c r="AA11855" i="2"/>
  <c r="AA11856" i="2"/>
  <c r="AA11857" i="2"/>
  <c r="AA11858" i="2"/>
  <c r="AA11859" i="2"/>
  <c r="AA11860" i="2"/>
  <c r="AA11861" i="2"/>
  <c r="AA11862" i="2"/>
  <c r="AA11863" i="2"/>
  <c r="AA11864" i="2"/>
  <c r="AA11865" i="2"/>
  <c r="AA11866" i="2"/>
  <c r="AA11867" i="2"/>
  <c r="AA11868" i="2"/>
  <c r="AA11869" i="2"/>
  <c r="AA11870" i="2"/>
  <c r="AA11871" i="2"/>
  <c r="AA11872" i="2"/>
  <c r="AA11873" i="2"/>
  <c r="AA11874" i="2"/>
  <c r="AA11875" i="2"/>
  <c r="AA11876" i="2"/>
  <c r="AA11877" i="2"/>
  <c r="AA11878" i="2"/>
  <c r="AA11879" i="2"/>
  <c r="AA11880" i="2"/>
  <c r="AA11881" i="2"/>
  <c r="AA11882" i="2"/>
  <c r="AA11883" i="2"/>
  <c r="AA11884" i="2"/>
  <c r="AA11885" i="2"/>
  <c r="AA11886" i="2"/>
  <c r="AA11887" i="2"/>
  <c r="AA11888" i="2"/>
  <c r="AA11889" i="2"/>
  <c r="AA11890" i="2"/>
  <c r="AA11891" i="2"/>
  <c r="AA11892" i="2"/>
  <c r="AA11893" i="2"/>
  <c r="AA11894" i="2"/>
  <c r="AA11895" i="2"/>
  <c r="AA11896" i="2"/>
  <c r="AA11897" i="2"/>
  <c r="AA11898" i="2"/>
  <c r="AA11899" i="2"/>
  <c r="AA11900" i="2"/>
  <c r="AA11901" i="2"/>
  <c r="AA11902" i="2"/>
  <c r="AA11903" i="2"/>
  <c r="AA11904" i="2"/>
  <c r="AA11905" i="2"/>
  <c r="AA11906" i="2"/>
  <c r="AA11907" i="2"/>
  <c r="AA11908" i="2"/>
  <c r="AA11909" i="2"/>
  <c r="AA11910" i="2"/>
  <c r="AA11911" i="2"/>
  <c r="AA11912" i="2"/>
  <c r="AA11913" i="2"/>
  <c r="AA11914" i="2"/>
  <c r="AA11915" i="2"/>
  <c r="AA11916" i="2"/>
  <c r="AA11917" i="2"/>
  <c r="AA11918" i="2"/>
  <c r="AA11919" i="2"/>
  <c r="AA11920" i="2"/>
  <c r="AA11921" i="2"/>
  <c r="AA11922" i="2"/>
  <c r="AA11923" i="2"/>
  <c r="AA11924" i="2"/>
  <c r="AA11925" i="2"/>
  <c r="AA11926" i="2"/>
  <c r="AA11927" i="2"/>
  <c r="AA11928" i="2"/>
  <c r="AA11929" i="2"/>
  <c r="AA11930" i="2"/>
  <c r="AA11931" i="2"/>
  <c r="AA11932" i="2"/>
  <c r="AA11933" i="2"/>
  <c r="AA11934" i="2"/>
  <c r="AA11935" i="2"/>
  <c r="AA11936" i="2"/>
  <c r="AA11937" i="2"/>
  <c r="AA11938" i="2"/>
  <c r="AA11939" i="2"/>
  <c r="AA11940" i="2"/>
  <c r="AA11941" i="2"/>
  <c r="AA11942" i="2"/>
  <c r="AA11943" i="2"/>
  <c r="AA11944" i="2"/>
  <c r="AA11945" i="2"/>
  <c r="AA11946" i="2"/>
  <c r="AA11947" i="2"/>
  <c r="AA11948" i="2"/>
  <c r="AA11949" i="2"/>
  <c r="AA11950" i="2"/>
  <c r="AA11951" i="2"/>
  <c r="AA11952" i="2"/>
  <c r="AA11953" i="2"/>
  <c r="AA11954" i="2"/>
  <c r="AA11955" i="2"/>
  <c r="AA11956" i="2"/>
  <c r="AA11957" i="2"/>
  <c r="AA11958" i="2"/>
  <c r="AA11959" i="2"/>
  <c r="AA11960" i="2"/>
  <c r="AA11961" i="2"/>
  <c r="AA11962" i="2"/>
  <c r="AA11963" i="2"/>
  <c r="AA11964" i="2"/>
  <c r="AA11965" i="2"/>
  <c r="AA11966" i="2"/>
  <c r="AA11967" i="2"/>
  <c r="AA11968" i="2"/>
  <c r="AA11969" i="2"/>
  <c r="AA11970" i="2"/>
  <c r="AA11971" i="2"/>
  <c r="AA11972" i="2"/>
  <c r="AA11973" i="2"/>
  <c r="AA11974" i="2"/>
  <c r="AA11975" i="2"/>
  <c r="AA11976" i="2"/>
  <c r="AA11977" i="2"/>
  <c r="AA11978" i="2"/>
  <c r="AA11979" i="2"/>
  <c r="AA11980" i="2"/>
  <c r="AA11981" i="2"/>
  <c r="AA11982" i="2"/>
  <c r="AA11983" i="2"/>
  <c r="AA11984" i="2"/>
  <c r="AA11985" i="2"/>
  <c r="AA11986" i="2"/>
  <c r="AA11987" i="2"/>
  <c r="AA11988" i="2"/>
  <c r="AA11989" i="2"/>
  <c r="AA11990" i="2"/>
  <c r="AA11991" i="2"/>
  <c r="AA11992" i="2"/>
  <c r="AA11993" i="2"/>
  <c r="AA11994" i="2"/>
  <c r="AA11995" i="2"/>
  <c r="AA11996" i="2"/>
  <c r="AA11997" i="2"/>
  <c r="AA11998" i="2"/>
  <c r="AA11999" i="2"/>
  <c r="AA12000" i="2"/>
  <c r="AA12001" i="2"/>
  <c r="AA12002" i="2"/>
  <c r="AA12003" i="2"/>
  <c r="AA12004" i="2"/>
  <c r="AA12005" i="2"/>
  <c r="AA12006" i="2"/>
  <c r="AA12007" i="2"/>
  <c r="AA12008" i="2"/>
  <c r="AA12009" i="2"/>
  <c r="AA12010" i="2"/>
  <c r="AA12011" i="2"/>
  <c r="AA12012" i="2"/>
  <c r="AA12013" i="2"/>
  <c r="AA12014" i="2"/>
  <c r="AA12015" i="2"/>
  <c r="AA12016" i="2"/>
  <c r="AA12017" i="2"/>
  <c r="AA12018" i="2"/>
  <c r="AA12019" i="2"/>
  <c r="AA12020" i="2"/>
  <c r="AA12021" i="2"/>
  <c r="AA12022" i="2"/>
  <c r="AA12023" i="2"/>
  <c r="AA12024" i="2"/>
  <c r="AA12025" i="2"/>
  <c r="AA12026" i="2"/>
  <c r="AA12027" i="2"/>
  <c r="AA12028" i="2"/>
  <c r="AA12029" i="2"/>
  <c r="AA12030" i="2"/>
  <c r="AA12031" i="2"/>
  <c r="AA12032" i="2"/>
  <c r="AA12033" i="2"/>
  <c r="AA12034" i="2"/>
  <c r="AA12035" i="2"/>
  <c r="AA12036" i="2"/>
  <c r="AA12037" i="2"/>
  <c r="AA12038" i="2"/>
  <c r="AA12039" i="2"/>
  <c r="AA12040" i="2"/>
  <c r="AA12041" i="2"/>
  <c r="AA12042" i="2"/>
  <c r="AA12043" i="2"/>
  <c r="AA12044" i="2"/>
  <c r="AA12045" i="2"/>
  <c r="AA12046" i="2"/>
  <c r="AA12047" i="2"/>
  <c r="AA12048" i="2"/>
  <c r="AA12049" i="2"/>
  <c r="AA12050" i="2"/>
  <c r="AA12051" i="2"/>
  <c r="AA12052" i="2"/>
  <c r="AA12053" i="2"/>
  <c r="AA12054" i="2"/>
  <c r="AA12055" i="2"/>
  <c r="AA12056" i="2"/>
  <c r="AA12057" i="2"/>
  <c r="AA12058" i="2"/>
  <c r="AA12059" i="2"/>
  <c r="AA12060" i="2"/>
  <c r="AA12061" i="2"/>
  <c r="AA12062" i="2"/>
  <c r="AA12063" i="2"/>
  <c r="AA12064" i="2"/>
  <c r="AA12065" i="2"/>
  <c r="AA12066" i="2"/>
  <c r="AA12067" i="2"/>
  <c r="AA12068" i="2"/>
  <c r="AA12069" i="2"/>
  <c r="AA12070" i="2"/>
  <c r="AA12071" i="2"/>
  <c r="AA12072" i="2"/>
  <c r="AA12073" i="2"/>
  <c r="AA12074" i="2"/>
  <c r="AA12075" i="2"/>
  <c r="AA12076" i="2"/>
  <c r="AA12077" i="2"/>
  <c r="AA12078" i="2"/>
  <c r="AA12079" i="2"/>
  <c r="AA12080" i="2"/>
  <c r="AA12081" i="2"/>
  <c r="AA12082" i="2"/>
  <c r="AA12083" i="2"/>
  <c r="AA12084" i="2"/>
  <c r="AA12085" i="2"/>
  <c r="AA12086" i="2"/>
  <c r="AA12087" i="2"/>
  <c r="AA12088" i="2"/>
  <c r="AA12089" i="2"/>
  <c r="AA12090" i="2"/>
  <c r="AA12091" i="2"/>
  <c r="AA12092" i="2"/>
  <c r="AA12093" i="2"/>
  <c r="AA12094" i="2"/>
  <c r="AA12095" i="2"/>
  <c r="AA12096" i="2"/>
  <c r="AA12097" i="2"/>
  <c r="AA12098" i="2"/>
  <c r="AA12099" i="2"/>
  <c r="AA12100" i="2"/>
  <c r="AA12101" i="2"/>
  <c r="AA12102" i="2"/>
  <c r="AA12103" i="2"/>
  <c r="AA12104" i="2"/>
  <c r="AA12105" i="2"/>
  <c r="AA12106" i="2"/>
  <c r="AA12107" i="2"/>
  <c r="AA12108" i="2"/>
  <c r="AA12109" i="2"/>
  <c r="AA12110" i="2"/>
  <c r="AA12111" i="2"/>
  <c r="AA12112" i="2"/>
  <c r="AA12113" i="2"/>
  <c r="AA12114" i="2"/>
  <c r="AA12115" i="2"/>
  <c r="AA12116" i="2"/>
  <c r="AA12117" i="2"/>
  <c r="AA12118" i="2"/>
  <c r="AA12119" i="2"/>
  <c r="AA12120" i="2"/>
  <c r="AA12121" i="2"/>
  <c r="AA12122" i="2"/>
  <c r="AA12123" i="2"/>
  <c r="AA12124" i="2"/>
  <c r="AA12125" i="2"/>
  <c r="AA12126" i="2"/>
  <c r="AA12127" i="2"/>
  <c r="AA12128" i="2"/>
  <c r="AA12129" i="2"/>
  <c r="AA12130" i="2"/>
  <c r="AA12131" i="2"/>
  <c r="AA12132" i="2"/>
  <c r="AA12133" i="2"/>
  <c r="AA12134" i="2"/>
  <c r="AA12135" i="2"/>
  <c r="AA12136" i="2"/>
  <c r="AA12137" i="2"/>
  <c r="AA12138" i="2"/>
  <c r="AA12139" i="2"/>
  <c r="AA12140" i="2"/>
  <c r="AA12141" i="2"/>
  <c r="AA12142" i="2"/>
  <c r="AA12143" i="2"/>
  <c r="AA12144" i="2"/>
  <c r="AA12145" i="2"/>
  <c r="AA12146" i="2"/>
  <c r="AA12147" i="2"/>
  <c r="AA12148" i="2"/>
  <c r="AA12149" i="2"/>
  <c r="AA12150" i="2"/>
  <c r="AA12151" i="2"/>
  <c r="AA12152" i="2"/>
  <c r="AA12153" i="2"/>
  <c r="AA12154" i="2"/>
  <c r="AA12155" i="2"/>
  <c r="AA12156" i="2"/>
  <c r="AA12157" i="2"/>
  <c r="AA12158" i="2"/>
  <c r="AA12159" i="2"/>
  <c r="AA12160" i="2"/>
  <c r="AA12161" i="2"/>
  <c r="AA12162" i="2"/>
  <c r="AA12163" i="2"/>
  <c r="AA12164" i="2"/>
  <c r="AA12165" i="2"/>
  <c r="AA12166" i="2"/>
  <c r="AA12167" i="2"/>
  <c r="AA12168" i="2"/>
  <c r="AA12169" i="2"/>
  <c r="AA12170" i="2"/>
  <c r="AA12171" i="2"/>
  <c r="AA12172" i="2"/>
  <c r="AA12173" i="2"/>
  <c r="AA12174" i="2"/>
  <c r="AA12175" i="2"/>
  <c r="AA12176" i="2"/>
  <c r="AA12177" i="2"/>
  <c r="AA12178" i="2"/>
  <c r="AA12179" i="2"/>
  <c r="AA12180" i="2"/>
  <c r="AA12181" i="2"/>
  <c r="AA12182" i="2"/>
  <c r="AA12183" i="2"/>
  <c r="AA12184" i="2"/>
  <c r="AA12185" i="2"/>
  <c r="AA12186" i="2"/>
  <c r="AA12187" i="2"/>
  <c r="AA12188" i="2"/>
  <c r="AA12189" i="2"/>
  <c r="AA12190" i="2"/>
  <c r="AA12191" i="2"/>
  <c r="AA12192" i="2"/>
  <c r="AA12193" i="2"/>
  <c r="AA12194" i="2"/>
  <c r="AA12195" i="2"/>
  <c r="AA12196" i="2"/>
  <c r="AA12197" i="2"/>
  <c r="AA12198" i="2"/>
  <c r="AA12199" i="2"/>
  <c r="AA12200" i="2"/>
  <c r="AA12201" i="2"/>
  <c r="AA12202" i="2"/>
  <c r="AA12203" i="2"/>
  <c r="AA12204" i="2"/>
  <c r="AA12205" i="2"/>
  <c r="AA12206" i="2"/>
  <c r="AA12207" i="2"/>
  <c r="AA12208" i="2"/>
  <c r="AA12209" i="2"/>
  <c r="AA12210" i="2"/>
  <c r="AA12211" i="2"/>
  <c r="AA12212" i="2"/>
  <c r="AA12213" i="2"/>
  <c r="AA12214" i="2"/>
  <c r="AA12215" i="2"/>
  <c r="AA12216" i="2"/>
  <c r="AA12217" i="2"/>
  <c r="AA12218" i="2"/>
  <c r="AA12219" i="2"/>
  <c r="AA12220" i="2"/>
  <c r="AA12221" i="2"/>
  <c r="AA12222" i="2"/>
  <c r="AA12223" i="2"/>
  <c r="AA12224" i="2"/>
  <c r="AA12225" i="2"/>
  <c r="AA12226" i="2"/>
  <c r="AA12227" i="2"/>
  <c r="AA12228" i="2"/>
  <c r="AA12229" i="2"/>
  <c r="AA12230" i="2"/>
  <c r="AA12231" i="2"/>
  <c r="AA12232" i="2"/>
  <c r="AA12233" i="2"/>
  <c r="AA12234" i="2"/>
  <c r="AA12235" i="2"/>
  <c r="AA12236" i="2"/>
  <c r="AA12237" i="2"/>
  <c r="AA12238" i="2"/>
  <c r="AA12239" i="2"/>
  <c r="AA12240" i="2"/>
  <c r="AA12241" i="2"/>
  <c r="AA12242" i="2"/>
  <c r="AA12243" i="2"/>
  <c r="AA12244" i="2"/>
  <c r="AA12245" i="2"/>
  <c r="AA12246" i="2"/>
  <c r="AA12247" i="2"/>
  <c r="AA12248" i="2"/>
  <c r="AA12249" i="2"/>
  <c r="AA12250" i="2"/>
  <c r="AA12251" i="2"/>
  <c r="AA12252" i="2"/>
  <c r="AA12253" i="2"/>
  <c r="AA12254" i="2"/>
  <c r="AA12255" i="2"/>
  <c r="AA12256" i="2"/>
  <c r="AA12257" i="2"/>
  <c r="AA12258" i="2"/>
  <c r="AA12259" i="2"/>
  <c r="AA12260" i="2"/>
  <c r="AA12261" i="2"/>
  <c r="AA12262" i="2"/>
  <c r="AA12263" i="2"/>
  <c r="AA12264" i="2"/>
  <c r="AA12265" i="2"/>
  <c r="AA12266" i="2"/>
  <c r="AA12267" i="2"/>
  <c r="AA12268" i="2"/>
  <c r="AA12269" i="2"/>
  <c r="AA12270" i="2"/>
  <c r="AA12271" i="2"/>
  <c r="AA12272" i="2"/>
  <c r="AA12273" i="2"/>
  <c r="AA12274" i="2"/>
  <c r="AA12275" i="2"/>
  <c r="AA12276" i="2"/>
  <c r="AA12277" i="2"/>
  <c r="AA12278" i="2"/>
  <c r="AA12279" i="2"/>
  <c r="AA12280" i="2"/>
  <c r="AA12281" i="2"/>
  <c r="AA12282" i="2"/>
  <c r="AA12283" i="2"/>
  <c r="AA12284" i="2"/>
  <c r="AA12285" i="2"/>
  <c r="AA12286" i="2"/>
  <c r="AA12287" i="2"/>
  <c r="AA12288" i="2"/>
  <c r="AA12289" i="2"/>
  <c r="AA12290" i="2"/>
  <c r="AA12291" i="2"/>
  <c r="AA12292" i="2"/>
  <c r="AA12293" i="2"/>
  <c r="AA12294" i="2"/>
  <c r="AA12295" i="2"/>
  <c r="AA12296" i="2"/>
  <c r="AA12297" i="2"/>
  <c r="AA12298" i="2"/>
  <c r="AA12299" i="2"/>
  <c r="AA12300" i="2"/>
  <c r="AA12301" i="2"/>
  <c r="AA12302" i="2"/>
  <c r="AA12303" i="2"/>
  <c r="AA12304" i="2"/>
  <c r="AA12305" i="2"/>
  <c r="AA12306" i="2"/>
  <c r="AA12307" i="2"/>
  <c r="AA12308" i="2"/>
  <c r="AA12309" i="2"/>
  <c r="AA12310" i="2"/>
  <c r="AA12311" i="2"/>
  <c r="AA12312" i="2"/>
  <c r="AA12313" i="2"/>
  <c r="AA12314" i="2"/>
  <c r="AA12315" i="2"/>
  <c r="AA12316" i="2"/>
  <c r="AA12317" i="2"/>
  <c r="AA12318" i="2"/>
  <c r="AA12319" i="2"/>
  <c r="AA12320" i="2"/>
  <c r="AA12321" i="2"/>
  <c r="AA12322" i="2"/>
  <c r="AA12323" i="2"/>
  <c r="AA12324" i="2"/>
  <c r="AA12325" i="2"/>
  <c r="AA12326" i="2"/>
  <c r="AA12327" i="2"/>
  <c r="AA12328" i="2"/>
  <c r="AA12329" i="2"/>
  <c r="AA12330" i="2"/>
  <c r="AA12331" i="2"/>
  <c r="AA12332" i="2"/>
  <c r="AA12333" i="2"/>
  <c r="AA12334" i="2"/>
  <c r="AA12335" i="2"/>
  <c r="AA12336" i="2"/>
  <c r="AA12337" i="2"/>
  <c r="AA12338" i="2"/>
  <c r="AA12339" i="2"/>
  <c r="AA12340" i="2"/>
  <c r="AA12341" i="2"/>
  <c r="AA12342" i="2"/>
  <c r="AA12343" i="2"/>
  <c r="AA12344" i="2"/>
  <c r="AA12345" i="2"/>
  <c r="AA12346" i="2"/>
  <c r="AA12347" i="2"/>
  <c r="AA12348" i="2"/>
  <c r="AA12349" i="2"/>
  <c r="AA12350" i="2"/>
  <c r="AA12351" i="2"/>
  <c r="AA12352" i="2"/>
  <c r="AA12353" i="2"/>
  <c r="AA12354" i="2"/>
  <c r="AA12355" i="2"/>
  <c r="AA12356" i="2"/>
  <c r="AA12357" i="2"/>
  <c r="AA12358" i="2"/>
  <c r="AA12359" i="2"/>
  <c r="AA12360" i="2"/>
  <c r="AA12361" i="2"/>
  <c r="AA12362" i="2"/>
  <c r="AA12363" i="2"/>
  <c r="AA12364" i="2"/>
  <c r="AA12365" i="2"/>
  <c r="AA12366" i="2"/>
  <c r="AA12367" i="2"/>
  <c r="AA12368" i="2"/>
  <c r="AA12369" i="2"/>
  <c r="AA12370" i="2"/>
  <c r="AA12371" i="2"/>
  <c r="AA12372" i="2"/>
  <c r="AA12373" i="2"/>
  <c r="AA12374" i="2"/>
  <c r="AA12375" i="2"/>
  <c r="AA12376" i="2"/>
  <c r="AA12377" i="2"/>
  <c r="AA12378" i="2"/>
  <c r="AA12379" i="2"/>
  <c r="AA12380" i="2"/>
  <c r="AA12381" i="2"/>
  <c r="AA12382" i="2"/>
  <c r="AA12383" i="2"/>
  <c r="AA12384" i="2"/>
  <c r="AA12385" i="2"/>
  <c r="AA12386" i="2"/>
  <c r="AA12387" i="2"/>
  <c r="AA12388" i="2"/>
  <c r="AA12389" i="2"/>
  <c r="AA12390" i="2"/>
  <c r="AA12391" i="2"/>
  <c r="AA12392" i="2"/>
  <c r="AA12393" i="2"/>
  <c r="AA12394" i="2"/>
  <c r="AA12395" i="2"/>
  <c r="AA12396" i="2"/>
  <c r="AA12397" i="2"/>
  <c r="AA12398" i="2"/>
  <c r="AA12399" i="2"/>
  <c r="AA12400" i="2"/>
  <c r="AA12401" i="2"/>
  <c r="AA12402" i="2"/>
  <c r="AA12403" i="2"/>
  <c r="AA12404" i="2"/>
  <c r="AA12405" i="2"/>
  <c r="AA12406" i="2"/>
  <c r="AA12407" i="2"/>
  <c r="AA12408" i="2"/>
  <c r="AA12409" i="2"/>
  <c r="AA12410" i="2"/>
  <c r="AA12411" i="2"/>
  <c r="AA12412" i="2"/>
  <c r="AA12413" i="2"/>
  <c r="AA12414" i="2"/>
  <c r="AA12415" i="2"/>
  <c r="AA12416" i="2"/>
  <c r="AA12417" i="2"/>
  <c r="AA12418" i="2"/>
  <c r="AA12419" i="2"/>
  <c r="AA12420" i="2"/>
  <c r="AA12421" i="2"/>
  <c r="AA12422" i="2"/>
  <c r="AA12423" i="2"/>
  <c r="AA12424" i="2"/>
  <c r="AA12425" i="2"/>
  <c r="AA12426" i="2"/>
  <c r="AA12427" i="2"/>
  <c r="AA12428" i="2"/>
  <c r="AA12429" i="2"/>
  <c r="AA12430" i="2"/>
  <c r="AA12431" i="2"/>
  <c r="AA12432" i="2"/>
  <c r="AA12433" i="2"/>
  <c r="AA12434" i="2"/>
  <c r="AA12435" i="2"/>
  <c r="AA12436" i="2"/>
  <c r="AA12437" i="2"/>
  <c r="AA12438" i="2"/>
  <c r="AA12439" i="2"/>
  <c r="AA12440" i="2"/>
  <c r="AA12441" i="2"/>
  <c r="AA12442" i="2"/>
  <c r="AA12443" i="2"/>
  <c r="AA12444" i="2"/>
  <c r="AA12445" i="2"/>
  <c r="AA12446" i="2"/>
  <c r="AA12447" i="2"/>
  <c r="AA12448" i="2"/>
  <c r="AA12449" i="2"/>
  <c r="AA12450" i="2"/>
  <c r="AA12451" i="2"/>
  <c r="AA12452" i="2"/>
  <c r="AA12453" i="2"/>
  <c r="AA12454" i="2"/>
  <c r="AA12455" i="2"/>
  <c r="AA12456" i="2"/>
  <c r="AA12457" i="2"/>
  <c r="AA12458" i="2"/>
  <c r="AA12459" i="2"/>
  <c r="AA12460" i="2"/>
  <c r="AA12461" i="2"/>
  <c r="AA12462" i="2"/>
  <c r="AA12463" i="2"/>
  <c r="AA12464" i="2"/>
  <c r="AA12465" i="2"/>
  <c r="AA12466" i="2"/>
  <c r="AA12467" i="2"/>
  <c r="AA12468" i="2"/>
  <c r="AA12469" i="2"/>
  <c r="AA12470" i="2"/>
  <c r="AA12471" i="2"/>
  <c r="AA12472" i="2"/>
  <c r="AA12473" i="2"/>
  <c r="AA12474" i="2"/>
  <c r="AA12475" i="2"/>
  <c r="AA12476" i="2"/>
  <c r="AA12477" i="2"/>
  <c r="AA12478" i="2"/>
  <c r="AA12479" i="2"/>
  <c r="AA12480" i="2"/>
  <c r="AA12481" i="2"/>
  <c r="AA12482" i="2"/>
  <c r="AA12483" i="2"/>
  <c r="AA12484" i="2"/>
  <c r="AA12485" i="2"/>
  <c r="AA12486" i="2"/>
  <c r="AA12487" i="2"/>
  <c r="AA12488" i="2"/>
  <c r="AA12489" i="2"/>
  <c r="AA12490" i="2"/>
  <c r="AA12491" i="2"/>
  <c r="AA12492" i="2"/>
  <c r="AA12493" i="2"/>
  <c r="AA12494" i="2"/>
  <c r="AA12495" i="2"/>
  <c r="AA12496" i="2"/>
  <c r="AA12497" i="2"/>
  <c r="AA12498" i="2"/>
  <c r="AA12499" i="2"/>
  <c r="AA12500" i="2"/>
  <c r="AA12501" i="2"/>
  <c r="AA12502" i="2"/>
  <c r="AA12503" i="2"/>
  <c r="AA12504" i="2"/>
  <c r="AA12505" i="2"/>
  <c r="AA12506" i="2"/>
  <c r="AA12507" i="2"/>
  <c r="AA12508" i="2"/>
  <c r="AA12509" i="2"/>
  <c r="AA12510" i="2"/>
  <c r="AA12511" i="2"/>
  <c r="AA12512" i="2"/>
  <c r="AA12513" i="2"/>
  <c r="AA12514" i="2"/>
  <c r="AA12515" i="2"/>
  <c r="AA12516" i="2"/>
  <c r="AA12517" i="2"/>
  <c r="AA12518" i="2"/>
  <c r="AA12519" i="2"/>
  <c r="AA12520" i="2"/>
  <c r="AA12521" i="2"/>
  <c r="AA12522" i="2"/>
  <c r="AA12523" i="2"/>
  <c r="AA12524" i="2"/>
  <c r="AA12525" i="2"/>
  <c r="AA12526" i="2"/>
  <c r="AA12527" i="2"/>
  <c r="AA12528" i="2"/>
  <c r="AA12529" i="2"/>
  <c r="AA12530" i="2"/>
  <c r="AA12531" i="2"/>
  <c r="AA12532" i="2"/>
  <c r="AA12533" i="2"/>
  <c r="AA12534" i="2"/>
  <c r="AA12535" i="2"/>
  <c r="AA12536" i="2"/>
  <c r="AA12537" i="2"/>
  <c r="AA12538" i="2"/>
  <c r="AA12539" i="2"/>
  <c r="AA12540" i="2"/>
  <c r="AA12541" i="2"/>
  <c r="AA12542" i="2"/>
  <c r="AA12543" i="2"/>
  <c r="AA12544" i="2"/>
  <c r="AA12545" i="2"/>
  <c r="AA12546" i="2"/>
  <c r="AA12547" i="2"/>
  <c r="AA12548" i="2"/>
  <c r="AA12549" i="2"/>
  <c r="AA12550" i="2"/>
  <c r="AA12551" i="2"/>
  <c r="AA12552" i="2"/>
  <c r="AA12553" i="2"/>
  <c r="AA12554" i="2"/>
  <c r="AA12555" i="2"/>
  <c r="AA12556" i="2"/>
  <c r="AA12557" i="2"/>
  <c r="AA12558" i="2"/>
  <c r="AA12559" i="2"/>
  <c r="AA12560" i="2"/>
  <c r="AA12561" i="2"/>
  <c r="AA12562" i="2"/>
  <c r="AA12563" i="2"/>
  <c r="AA12564" i="2"/>
  <c r="AA12565" i="2"/>
  <c r="AA12566" i="2"/>
  <c r="AA12567" i="2"/>
  <c r="AA12568" i="2"/>
  <c r="AA12569" i="2"/>
  <c r="AA12570" i="2"/>
  <c r="AA12571" i="2"/>
  <c r="AA12572" i="2"/>
  <c r="AA12573" i="2"/>
  <c r="AA12574" i="2"/>
  <c r="AA12575" i="2"/>
  <c r="AA12576" i="2"/>
  <c r="AA12577" i="2"/>
  <c r="AA12578" i="2"/>
  <c r="AA12579" i="2"/>
  <c r="AA12580" i="2"/>
  <c r="AA12581" i="2"/>
  <c r="AA12582" i="2"/>
  <c r="AA12583" i="2"/>
  <c r="AA12584" i="2"/>
  <c r="AA12585" i="2"/>
  <c r="AA12586" i="2"/>
  <c r="AA12587" i="2"/>
  <c r="AA12588" i="2"/>
  <c r="AA12589" i="2"/>
  <c r="AA12590" i="2"/>
  <c r="AA12591" i="2"/>
  <c r="AA12592" i="2"/>
  <c r="AA12593" i="2"/>
  <c r="AA12594" i="2"/>
  <c r="AA12595" i="2"/>
  <c r="AA12596" i="2"/>
  <c r="AA12597" i="2"/>
  <c r="AA12598" i="2"/>
  <c r="AA12599" i="2"/>
  <c r="AA12600" i="2"/>
  <c r="AA12601" i="2"/>
  <c r="AA12602" i="2"/>
  <c r="AA12603" i="2"/>
  <c r="AA12604" i="2"/>
  <c r="AA12605" i="2"/>
  <c r="AA12606" i="2"/>
  <c r="AA12607" i="2"/>
  <c r="AA12608" i="2"/>
  <c r="AA12609" i="2"/>
  <c r="AA12610" i="2"/>
  <c r="AA12611" i="2"/>
  <c r="AA12612" i="2"/>
  <c r="AA12613" i="2"/>
  <c r="AA12614" i="2"/>
  <c r="AA12615" i="2"/>
  <c r="AA12616" i="2"/>
  <c r="AA12617" i="2"/>
  <c r="AA12618" i="2"/>
  <c r="AA12619" i="2"/>
  <c r="AA12620" i="2"/>
  <c r="AA12621" i="2"/>
  <c r="AA12622" i="2"/>
  <c r="AA12623" i="2"/>
  <c r="AA12624" i="2"/>
  <c r="AA12625" i="2"/>
  <c r="AA12626" i="2"/>
  <c r="AA12627" i="2"/>
  <c r="AA12628" i="2"/>
  <c r="AA12629" i="2"/>
  <c r="AA12630" i="2"/>
  <c r="AA12631" i="2"/>
  <c r="AA12632" i="2"/>
  <c r="AA12633" i="2"/>
  <c r="AA12634" i="2"/>
  <c r="AA12635" i="2"/>
  <c r="AA12636" i="2"/>
  <c r="AA12637" i="2"/>
  <c r="AA12638" i="2"/>
  <c r="AA12639" i="2"/>
  <c r="AA12640" i="2"/>
  <c r="AA12641" i="2"/>
  <c r="AA12642" i="2"/>
  <c r="AA12643" i="2"/>
  <c r="AA12644" i="2"/>
  <c r="AA12645" i="2"/>
  <c r="AA12646" i="2"/>
  <c r="AA12647" i="2"/>
  <c r="AA12648" i="2"/>
  <c r="AA12649" i="2"/>
  <c r="AA12650" i="2"/>
  <c r="AA12651" i="2"/>
  <c r="AA12652" i="2"/>
  <c r="AA12653" i="2"/>
  <c r="AA12654" i="2"/>
  <c r="AA12655" i="2"/>
  <c r="AA12656" i="2"/>
  <c r="AA12657" i="2"/>
  <c r="AA12658" i="2"/>
  <c r="AA12659" i="2"/>
  <c r="AA12660" i="2"/>
  <c r="AA12661" i="2"/>
  <c r="AA12662" i="2"/>
  <c r="AA12663" i="2"/>
  <c r="AA12664" i="2"/>
  <c r="AA12665" i="2"/>
  <c r="AA12666" i="2"/>
  <c r="AA12667" i="2"/>
  <c r="AA12668" i="2"/>
  <c r="AA12669" i="2"/>
  <c r="AA12670" i="2"/>
  <c r="AA12671" i="2"/>
  <c r="AA12672" i="2"/>
  <c r="AA12673" i="2"/>
  <c r="AA12674" i="2"/>
  <c r="AA12675" i="2"/>
  <c r="AA12676" i="2"/>
  <c r="AA12677" i="2"/>
  <c r="AA12678" i="2"/>
  <c r="AA12679" i="2"/>
  <c r="AA12680" i="2"/>
  <c r="AA12681" i="2"/>
  <c r="AA12682" i="2"/>
  <c r="AA12683" i="2"/>
  <c r="AA12684" i="2"/>
  <c r="AA12685" i="2"/>
  <c r="AA12686" i="2"/>
  <c r="AA12687" i="2"/>
  <c r="AA12688" i="2"/>
  <c r="AA12689" i="2"/>
  <c r="AA12690" i="2"/>
  <c r="AA12691" i="2"/>
  <c r="AA12692" i="2"/>
  <c r="AA12693" i="2"/>
  <c r="AA12694" i="2"/>
  <c r="AA12695" i="2"/>
  <c r="AA12696" i="2"/>
  <c r="AA12697" i="2"/>
  <c r="AA12698" i="2"/>
  <c r="AA12699" i="2"/>
  <c r="AA12700" i="2"/>
  <c r="AA12701" i="2"/>
  <c r="AA12702" i="2"/>
  <c r="AA12703" i="2"/>
  <c r="AA12704" i="2"/>
  <c r="AA12705" i="2"/>
  <c r="AA12706" i="2"/>
  <c r="AA12707" i="2"/>
  <c r="AA12708" i="2"/>
  <c r="AA12709" i="2"/>
  <c r="AA12710" i="2"/>
  <c r="AA12711" i="2"/>
  <c r="AA12712" i="2"/>
  <c r="AA12713" i="2"/>
  <c r="AA12714" i="2"/>
  <c r="AA12715" i="2"/>
  <c r="AA12716" i="2"/>
  <c r="AA12717" i="2"/>
  <c r="AA12718" i="2"/>
  <c r="AA12719" i="2"/>
  <c r="AA12720" i="2"/>
  <c r="AA12721" i="2"/>
  <c r="AA12722" i="2"/>
  <c r="AA12723" i="2"/>
  <c r="AA12724" i="2"/>
  <c r="AA12725" i="2"/>
  <c r="AA12726" i="2"/>
  <c r="AA12727" i="2"/>
  <c r="AA12728" i="2"/>
  <c r="AA12729" i="2"/>
  <c r="AA12730" i="2"/>
  <c r="AA12731" i="2"/>
  <c r="AA12732" i="2"/>
  <c r="AA12733" i="2"/>
  <c r="AA12734" i="2"/>
  <c r="AA12735" i="2"/>
  <c r="AA12736" i="2"/>
  <c r="AA12737" i="2"/>
  <c r="AA12738" i="2"/>
  <c r="AA12739" i="2"/>
  <c r="AA12740" i="2"/>
  <c r="AA12741" i="2"/>
  <c r="AA12742" i="2"/>
  <c r="AA12743" i="2"/>
  <c r="AA12744" i="2"/>
  <c r="AA12745" i="2"/>
  <c r="AA12746" i="2"/>
  <c r="AA12747" i="2"/>
  <c r="AA12748" i="2"/>
  <c r="AA12749" i="2"/>
  <c r="AA12750" i="2"/>
  <c r="AA12751" i="2"/>
  <c r="AA12752" i="2"/>
  <c r="AA12753" i="2"/>
  <c r="AA12754" i="2"/>
  <c r="AA12755" i="2"/>
  <c r="AA12756" i="2"/>
  <c r="AA12757" i="2"/>
  <c r="AA12758" i="2"/>
  <c r="AA12759" i="2"/>
  <c r="AA12760" i="2"/>
  <c r="AA12761" i="2"/>
  <c r="AA12762" i="2"/>
  <c r="AA12763" i="2"/>
  <c r="AA12764" i="2"/>
  <c r="AA12765" i="2"/>
  <c r="AA12766" i="2"/>
  <c r="AA12767" i="2"/>
  <c r="AA12768" i="2"/>
  <c r="AA12769" i="2"/>
  <c r="AA12770" i="2"/>
  <c r="AA12771" i="2"/>
  <c r="AA12772" i="2"/>
  <c r="AA12773" i="2"/>
  <c r="AA12774" i="2"/>
  <c r="AA12775" i="2"/>
  <c r="AA12776" i="2"/>
  <c r="AA12777" i="2"/>
  <c r="AA12778" i="2"/>
  <c r="AA12779" i="2"/>
  <c r="AA12780" i="2"/>
  <c r="AA12781" i="2"/>
  <c r="AA12782" i="2"/>
  <c r="AA12783" i="2"/>
  <c r="AA12784" i="2"/>
  <c r="AA12785" i="2"/>
  <c r="AA12786" i="2"/>
  <c r="AA12787" i="2"/>
  <c r="AA12788" i="2"/>
  <c r="AA12789" i="2"/>
  <c r="AA12790" i="2"/>
  <c r="AA12791" i="2"/>
  <c r="AA12792" i="2"/>
  <c r="AA12793" i="2"/>
  <c r="AA12794" i="2"/>
  <c r="AA12795" i="2"/>
  <c r="AA12796" i="2"/>
  <c r="AA12797" i="2"/>
  <c r="AA12798" i="2"/>
  <c r="AA12799" i="2"/>
  <c r="AA12800" i="2"/>
  <c r="AA12801" i="2"/>
  <c r="AA12802" i="2"/>
  <c r="AA12803" i="2"/>
  <c r="AA12804" i="2"/>
  <c r="AA12805" i="2"/>
  <c r="AA12806" i="2"/>
  <c r="AA12807" i="2"/>
  <c r="AA12808" i="2"/>
  <c r="AA12809" i="2"/>
  <c r="AA12810" i="2"/>
  <c r="AA12811" i="2"/>
  <c r="AA12812" i="2"/>
  <c r="AA12813" i="2"/>
  <c r="AA12814" i="2"/>
  <c r="AA12815" i="2"/>
  <c r="AA12816" i="2"/>
  <c r="AA12817" i="2"/>
  <c r="AA12818" i="2"/>
  <c r="AA12819" i="2"/>
  <c r="AA12820" i="2"/>
  <c r="AA12821" i="2"/>
  <c r="AA12822" i="2"/>
  <c r="AA12823" i="2"/>
  <c r="AA12824" i="2"/>
  <c r="AA12825" i="2"/>
  <c r="AA12826" i="2"/>
  <c r="AA12827" i="2"/>
  <c r="AA12828" i="2"/>
  <c r="AA12829" i="2"/>
  <c r="AA12830" i="2"/>
  <c r="AA12831" i="2"/>
  <c r="AA12832" i="2"/>
  <c r="AA12833" i="2"/>
  <c r="AA12834" i="2"/>
  <c r="AA12835" i="2"/>
  <c r="AA12836" i="2"/>
  <c r="AA12837" i="2"/>
  <c r="AA12838" i="2"/>
  <c r="AA12839" i="2"/>
  <c r="AA12840" i="2"/>
  <c r="AA12841" i="2"/>
  <c r="AA12842" i="2"/>
  <c r="AA12843" i="2"/>
  <c r="AA12844" i="2"/>
  <c r="AA12845" i="2"/>
  <c r="AA12846" i="2"/>
  <c r="AA12847" i="2"/>
  <c r="AA12848" i="2"/>
  <c r="AA12849" i="2"/>
  <c r="AA12850" i="2"/>
  <c r="AA12851" i="2"/>
  <c r="AA12852" i="2"/>
  <c r="AA12853" i="2"/>
  <c r="AA12854" i="2"/>
  <c r="AA12855" i="2"/>
  <c r="AA12856" i="2"/>
  <c r="AA12857" i="2"/>
  <c r="AA12858" i="2"/>
  <c r="AA12859" i="2"/>
  <c r="AA12860" i="2"/>
  <c r="AA12861" i="2"/>
  <c r="AA12862" i="2"/>
  <c r="AA12863" i="2"/>
  <c r="AA12864" i="2"/>
  <c r="AA12865" i="2"/>
  <c r="AA12866" i="2"/>
  <c r="AA12867" i="2"/>
  <c r="AA12868" i="2"/>
  <c r="AA12869" i="2"/>
  <c r="AA12870" i="2"/>
  <c r="AA12871" i="2"/>
  <c r="AA12872" i="2"/>
  <c r="AA12873" i="2"/>
  <c r="AA12874" i="2"/>
  <c r="AA12875" i="2"/>
  <c r="AA12876" i="2"/>
  <c r="AA12877" i="2"/>
  <c r="AA12878" i="2"/>
  <c r="AA12879" i="2"/>
  <c r="AA12880" i="2"/>
  <c r="AA12881" i="2"/>
  <c r="AA12882" i="2"/>
  <c r="AA12883" i="2"/>
  <c r="AA12884" i="2"/>
  <c r="AA12885" i="2"/>
  <c r="AA12886" i="2"/>
  <c r="AA12887" i="2"/>
  <c r="AA12888" i="2"/>
  <c r="AA12889" i="2"/>
  <c r="AA12890" i="2"/>
  <c r="AA12891" i="2"/>
  <c r="AA12892" i="2"/>
  <c r="AA12893" i="2"/>
  <c r="AA12894" i="2"/>
  <c r="AA12895" i="2"/>
  <c r="AA12896" i="2"/>
  <c r="AA12897" i="2"/>
  <c r="AA12898" i="2"/>
  <c r="AA12899" i="2"/>
  <c r="AA12900" i="2"/>
  <c r="AA12901" i="2"/>
  <c r="AA12902" i="2"/>
  <c r="AA12903" i="2"/>
  <c r="AA12904" i="2"/>
  <c r="AA12905" i="2"/>
  <c r="AA12906" i="2"/>
  <c r="AA12907" i="2"/>
  <c r="AA12908" i="2"/>
  <c r="AA12909" i="2"/>
  <c r="AA12910" i="2"/>
  <c r="AA12911" i="2"/>
  <c r="AA12912" i="2"/>
  <c r="AA12913" i="2"/>
  <c r="AA12914" i="2"/>
  <c r="AA12915" i="2"/>
  <c r="AA12916" i="2"/>
  <c r="AA12917" i="2"/>
  <c r="AA12918" i="2"/>
  <c r="AA12919" i="2"/>
  <c r="AA12920" i="2"/>
  <c r="AA12921" i="2"/>
  <c r="AA12922" i="2"/>
  <c r="AA12923" i="2"/>
  <c r="AA12924" i="2"/>
  <c r="AA12925" i="2"/>
  <c r="AA12926" i="2"/>
  <c r="AA12927" i="2"/>
  <c r="AA12928" i="2"/>
  <c r="AA12929" i="2"/>
  <c r="AA12930" i="2"/>
  <c r="AA12931" i="2"/>
  <c r="AA12932" i="2"/>
  <c r="AA12933" i="2"/>
  <c r="AA12934" i="2"/>
  <c r="AA12935" i="2"/>
  <c r="AA12936" i="2"/>
  <c r="AA12937" i="2"/>
  <c r="AA12938" i="2"/>
  <c r="AA12939" i="2"/>
  <c r="AA12940" i="2"/>
  <c r="AA12941" i="2"/>
  <c r="AA12942" i="2"/>
  <c r="AA12943" i="2"/>
  <c r="AA12944" i="2"/>
  <c r="AA12945" i="2"/>
  <c r="AA12946" i="2"/>
  <c r="AA12947" i="2"/>
  <c r="AA12948" i="2"/>
  <c r="AA12949" i="2"/>
  <c r="AA12950" i="2"/>
  <c r="AA12951" i="2"/>
  <c r="AA12952" i="2"/>
  <c r="AA12953" i="2"/>
  <c r="AA12954" i="2"/>
  <c r="AA12955" i="2"/>
  <c r="AA12956" i="2"/>
  <c r="AA12957" i="2"/>
  <c r="AA12958" i="2"/>
  <c r="AA12959" i="2"/>
  <c r="AA12960" i="2"/>
  <c r="AA12961" i="2"/>
  <c r="AA12962" i="2"/>
  <c r="AA12963" i="2"/>
  <c r="AA12964" i="2"/>
  <c r="AA12965" i="2"/>
  <c r="AA12966" i="2"/>
  <c r="AA12967" i="2"/>
  <c r="AA12968" i="2"/>
  <c r="AA12969" i="2"/>
  <c r="AA12970" i="2"/>
  <c r="AA12971" i="2"/>
  <c r="AA12972" i="2"/>
  <c r="AA12973" i="2"/>
  <c r="AA12974" i="2"/>
  <c r="AA12975" i="2"/>
  <c r="AA12976" i="2"/>
  <c r="AA12977" i="2"/>
  <c r="AA12978" i="2"/>
  <c r="AA12979" i="2"/>
  <c r="AA12980" i="2"/>
  <c r="AA12981" i="2"/>
  <c r="AA12982" i="2"/>
  <c r="AA12983" i="2"/>
  <c r="AA12984" i="2"/>
  <c r="AA12985" i="2"/>
  <c r="AA12986" i="2"/>
  <c r="AA12987" i="2"/>
  <c r="AA12988" i="2"/>
  <c r="AA12989" i="2"/>
  <c r="AA12990" i="2"/>
  <c r="AA12991" i="2"/>
  <c r="AA12992" i="2"/>
  <c r="AA12993" i="2"/>
  <c r="AA12994" i="2"/>
  <c r="AA12995" i="2"/>
  <c r="AA12996" i="2"/>
  <c r="AA12997" i="2"/>
  <c r="AA12998" i="2"/>
  <c r="AA12999" i="2"/>
  <c r="AA13000" i="2"/>
  <c r="AA13001" i="2"/>
  <c r="AA13002" i="2"/>
  <c r="AA13003" i="2"/>
  <c r="AA13004" i="2"/>
  <c r="AA13005" i="2"/>
  <c r="AA13006" i="2"/>
  <c r="AA13007" i="2"/>
  <c r="AA13008" i="2"/>
  <c r="AA13009" i="2"/>
  <c r="AA13010" i="2"/>
  <c r="AA13011" i="2"/>
  <c r="AA13012" i="2"/>
  <c r="AA13013" i="2"/>
  <c r="AA13014" i="2"/>
  <c r="AA13015" i="2"/>
  <c r="AA13016" i="2"/>
  <c r="AA13017" i="2"/>
  <c r="AA13018" i="2"/>
  <c r="AA13019" i="2"/>
  <c r="AA13020" i="2"/>
  <c r="AA13021" i="2"/>
  <c r="AA13022" i="2"/>
  <c r="AA13023" i="2"/>
  <c r="AA13024" i="2"/>
  <c r="AA13025" i="2"/>
  <c r="AA13026" i="2"/>
  <c r="AA13027" i="2"/>
  <c r="AA13028" i="2"/>
  <c r="AA13029" i="2"/>
  <c r="AA13030" i="2"/>
  <c r="AA13031" i="2"/>
  <c r="AA13032" i="2"/>
  <c r="AA13033" i="2"/>
  <c r="AA13034" i="2"/>
  <c r="AA13035" i="2"/>
  <c r="AA13036" i="2"/>
  <c r="AA13037" i="2"/>
  <c r="AA13038" i="2"/>
  <c r="AA13039" i="2"/>
  <c r="AA13040" i="2"/>
  <c r="AA13041" i="2"/>
  <c r="AA13042" i="2"/>
  <c r="AA13043" i="2"/>
  <c r="AA13044" i="2"/>
  <c r="AA13045" i="2"/>
  <c r="AA13046" i="2"/>
  <c r="AA13047" i="2"/>
  <c r="AA13048" i="2"/>
  <c r="AA13049" i="2"/>
  <c r="AA13050" i="2"/>
  <c r="AA13051" i="2"/>
  <c r="AA13052" i="2"/>
  <c r="AA13053" i="2"/>
  <c r="AA13054" i="2"/>
  <c r="AA13055" i="2"/>
  <c r="AA13056" i="2"/>
  <c r="AA13057" i="2"/>
  <c r="AA13058" i="2"/>
  <c r="AA13059" i="2"/>
  <c r="AA13060" i="2"/>
  <c r="AA13061" i="2"/>
  <c r="AA13062" i="2"/>
  <c r="AA13063" i="2"/>
  <c r="AA13064" i="2"/>
  <c r="AA13065" i="2"/>
  <c r="AA13066" i="2"/>
  <c r="AA13067" i="2"/>
  <c r="AA13068" i="2"/>
  <c r="AA13069" i="2"/>
  <c r="AA13070" i="2"/>
  <c r="AA13071" i="2"/>
  <c r="AA13072" i="2"/>
  <c r="AA13073" i="2"/>
  <c r="AA13074" i="2"/>
  <c r="AA13075" i="2"/>
  <c r="AA13076" i="2"/>
  <c r="AA13077" i="2"/>
  <c r="AA13078" i="2"/>
  <c r="AA13079" i="2"/>
  <c r="AA13080" i="2"/>
  <c r="AA13081" i="2"/>
  <c r="AA13082" i="2"/>
  <c r="AA13083" i="2"/>
  <c r="AA13084" i="2"/>
  <c r="AA13085" i="2"/>
  <c r="AA13086" i="2"/>
  <c r="AA13087" i="2"/>
  <c r="AA13088" i="2"/>
  <c r="AA13089" i="2"/>
  <c r="AA13090" i="2"/>
  <c r="AA13091" i="2"/>
  <c r="AA13092" i="2"/>
  <c r="AA13093" i="2"/>
  <c r="AA13094" i="2"/>
  <c r="AA13095" i="2"/>
  <c r="AA13096" i="2"/>
  <c r="AA13097" i="2"/>
  <c r="AA13098" i="2"/>
  <c r="AA13099" i="2"/>
  <c r="AA13100" i="2"/>
  <c r="AA13101" i="2"/>
  <c r="AA13102" i="2"/>
  <c r="AA13103" i="2"/>
  <c r="AA13104" i="2"/>
  <c r="AA13105" i="2"/>
  <c r="AA13106" i="2"/>
  <c r="AA13107" i="2"/>
  <c r="AA13108" i="2"/>
  <c r="AA13109" i="2"/>
  <c r="AA13110" i="2"/>
  <c r="AA13111" i="2"/>
  <c r="AA13112" i="2"/>
  <c r="AA13113" i="2"/>
  <c r="AA13114" i="2"/>
  <c r="AA13115" i="2"/>
  <c r="AA13116" i="2"/>
  <c r="AA13117" i="2"/>
  <c r="AA13118" i="2"/>
  <c r="AA13119" i="2"/>
  <c r="AA13120" i="2"/>
  <c r="AA13121" i="2"/>
  <c r="AA13122" i="2"/>
  <c r="AA13123" i="2"/>
  <c r="AA13124" i="2"/>
  <c r="AA13125" i="2"/>
  <c r="AA13126" i="2"/>
  <c r="AA13127" i="2"/>
  <c r="AA13128" i="2"/>
  <c r="AA13129" i="2"/>
  <c r="AA13130" i="2"/>
  <c r="AA13131" i="2"/>
  <c r="AA13132" i="2"/>
  <c r="AA13133" i="2"/>
  <c r="AA13134" i="2"/>
  <c r="AA13135" i="2"/>
  <c r="AA13136" i="2"/>
  <c r="AA13137" i="2"/>
  <c r="AA13138" i="2"/>
  <c r="AA13139" i="2"/>
  <c r="AA13140" i="2"/>
  <c r="AA13141" i="2"/>
  <c r="AA13142" i="2"/>
  <c r="AA13143" i="2"/>
  <c r="AA13144" i="2"/>
  <c r="AA13145" i="2"/>
  <c r="AA13146" i="2"/>
  <c r="AA13147" i="2"/>
  <c r="AA13148" i="2"/>
  <c r="AA13149" i="2"/>
  <c r="AA13150" i="2"/>
  <c r="AA13151" i="2"/>
  <c r="AA13152" i="2"/>
  <c r="AA13153" i="2"/>
  <c r="AA13154" i="2"/>
  <c r="AA13155" i="2"/>
  <c r="AA13156" i="2"/>
  <c r="AA13157" i="2"/>
  <c r="AA13158" i="2"/>
  <c r="AA13159" i="2"/>
  <c r="AA13160" i="2"/>
  <c r="AA13161" i="2"/>
  <c r="AA13162" i="2"/>
  <c r="AA13163" i="2"/>
  <c r="AA13164" i="2"/>
  <c r="AA13165" i="2"/>
  <c r="AA13166" i="2"/>
  <c r="AA13167" i="2"/>
  <c r="AA13168" i="2"/>
  <c r="AA13169" i="2"/>
  <c r="AA13170" i="2"/>
  <c r="AA13171" i="2"/>
  <c r="AA13172" i="2"/>
  <c r="AA13173" i="2"/>
  <c r="AA13174" i="2"/>
  <c r="AA13175" i="2"/>
  <c r="AA13176" i="2"/>
  <c r="AA13177" i="2"/>
  <c r="AA13178" i="2"/>
  <c r="AA13179" i="2"/>
  <c r="AA13180" i="2"/>
  <c r="AA13181" i="2"/>
  <c r="AA13182" i="2"/>
  <c r="AA13183" i="2"/>
  <c r="AA13184" i="2"/>
  <c r="AA13185" i="2"/>
  <c r="AA13186" i="2"/>
  <c r="AA13187" i="2"/>
  <c r="AA13188" i="2"/>
  <c r="AA13189" i="2"/>
  <c r="AA13190" i="2"/>
  <c r="AA13191" i="2"/>
  <c r="AA13192" i="2"/>
  <c r="AA13193" i="2"/>
  <c r="AA13194" i="2"/>
  <c r="AA13195" i="2"/>
  <c r="AA13196" i="2"/>
  <c r="AA13197" i="2"/>
  <c r="AA13198" i="2"/>
  <c r="AA13199" i="2"/>
  <c r="AA13200" i="2"/>
  <c r="AA13201" i="2"/>
  <c r="AA13202" i="2"/>
  <c r="AA13203" i="2"/>
  <c r="AA13204" i="2"/>
  <c r="AA13205" i="2"/>
  <c r="AA13206" i="2"/>
  <c r="AA13207" i="2"/>
  <c r="AA13208" i="2"/>
  <c r="AA13209" i="2"/>
  <c r="AA13210" i="2"/>
  <c r="AA13211" i="2"/>
  <c r="AA13212" i="2"/>
  <c r="AA13213" i="2"/>
  <c r="AA13214" i="2"/>
  <c r="AA13215" i="2"/>
  <c r="AA13216" i="2"/>
  <c r="AA13217" i="2"/>
  <c r="AA13218" i="2"/>
  <c r="AA13219" i="2"/>
  <c r="AA13220" i="2"/>
  <c r="AA13221" i="2"/>
  <c r="AA13222" i="2"/>
  <c r="AA13223" i="2"/>
  <c r="AA13224" i="2"/>
  <c r="AA13225" i="2"/>
  <c r="AA13226" i="2"/>
  <c r="AA13227" i="2"/>
  <c r="AA13228" i="2"/>
  <c r="AA13229" i="2"/>
  <c r="AA13230" i="2"/>
  <c r="AA13231" i="2"/>
  <c r="AA13232" i="2"/>
  <c r="AA13233" i="2"/>
  <c r="AA13234" i="2"/>
  <c r="AA13235" i="2"/>
  <c r="AA13236" i="2"/>
  <c r="AA13237" i="2"/>
  <c r="AA13238" i="2"/>
  <c r="AA13239" i="2"/>
  <c r="AA13240" i="2"/>
  <c r="AA13241" i="2"/>
  <c r="AA13242" i="2"/>
  <c r="AA13243" i="2"/>
  <c r="AA13244" i="2"/>
  <c r="AA13245" i="2"/>
  <c r="AA13246" i="2"/>
  <c r="AA13247" i="2"/>
  <c r="AA13248" i="2"/>
  <c r="AA13249" i="2"/>
  <c r="AA13250" i="2"/>
  <c r="AA13251" i="2"/>
  <c r="AA13252" i="2"/>
  <c r="AA13253" i="2"/>
  <c r="AA13254" i="2"/>
  <c r="AA13255" i="2"/>
  <c r="AA13256" i="2"/>
  <c r="AA13257" i="2"/>
  <c r="AA13258" i="2"/>
  <c r="AA13259" i="2"/>
  <c r="AA13260" i="2"/>
  <c r="AA13261" i="2"/>
  <c r="AA13262" i="2"/>
  <c r="AA13263" i="2"/>
  <c r="AA13264" i="2"/>
  <c r="AA13265" i="2"/>
  <c r="AA13266" i="2"/>
  <c r="AA13267" i="2"/>
  <c r="AA13268" i="2"/>
  <c r="AA13269" i="2"/>
  <c r="AA13270" i="2"/>
  <c r="AA13271" i="2"/>
  <c r="AA13272" i="2"/>
  <c r="AA13273" i="2"/>
  <c r="AA13274" i="2"/>
  <c r="AA13275" i="2"/>
  <c r="AA13276" i="2"/>
  <c r="AA13277" i="2"/>
  <c r="AA13278" i="2"/>
  <c r="AA13279" i="2"/>
  <c r="AA13280" i="2"/>
  <c r="AA13281" i="2"/>
  <c r="AA13282" i="2"/>
  <c r="AA13283" i="2"/>
  <c r="AA13284" i="2"/>
  <c r="AA13285" i="2"/>
  <c r="AA13286" i="2"/>
  <c r="AA13287" i="2"/>
  <c r="AA13288" i="2"/>
  <c r="AA13289" i="2"/>
  <c r="AA13290" i="2"/>
  <c r="AA13291" i="2"/>
  <c r="AA13292" i="2"/>
  <c r="AA13293" i="2"/>
  <c r="AA13294" i="2"/>
  <c r="AA13295" i="2"/>
  <c r="AA13296" i="2"/>
  <c r="AA13297" i="2"/>
  <c r="AA13298" i="2"/>
  <c r="AA13299" i="2"/>
  <c r="AA13300" i="2"/>
  <c r="AA13301" i="2"/>
  <c r="AA13302" i="2"/>
  <c r="AA13303" i="2"/>
  <c r="AA13304" i="2"/>
  <c r="AA13305" i="2"/>
  <c r="AA13306" i="2"/>
  <c r="AA13307" i="2"/>
  <c r="AA13308" i="2"/>
  <c r="AA13309" i="2"/>
  <c r="AA13310" i="2"/>
  <c r="AA13311" i="2"/>
  <c r="AA13312" i="2"/>
  <c r="AA13313" i="2"/>
  <c r="AA13314" i="2"/>
  <c r="AA13315" i="2"/>
  <c r="AA13316" i="2"/>
  <c r="AA13317" i="2"/>
  <c r="AA13318" i="2"/>
  <c r="AA13319" i="2"/>
  <c r="AA13320" i="2"/>
  <c r="AA13321" i="2"/>
  <c r="AA13322" i="2"/>
  <c r="AA13323" i="2"/>
  <c r="AA13324" i="2"/>
  <c r="AA13325" i="2"/>
  <c r="AA13326" i="2"/>
  <c r="AA13327" i="2"/>
  <c r="AA13328" i="2"/>
  <c r="AA13329" i="2"/>
  <c r="AA13330" i="2"/>
  <c r="AA13331" i="2"/>
  <c r="AA13332" i="2"/>
  <c r="AA13333" i="2"/>
  <c r="AA13334" i="2"/>
  <c r="AA13335" i="2"/>
  <c r="AA13336" i="2"/>
  <c r="AA13337" i="2"/>
  <c r="AA13338" i="2"/>
  <c r="AA13339" i="2"/>
  <c r="AA13340" i="2"/>
  <c r="AA13341" i="2"/>
  <c r="AA13342" i="2"/>
  <c r="AA13343" i="2"/>
  <c r="AA13344" i="2"/>
  <c r="AA13345" i="2"/>
  <c r="AA13346" i="2"/>
  <c r="AA13347" i="2"/>
  <c r="AA13348" i="2"/>
  <c r="AA13349" i="2"/>
  <c r="AA13350" i="2"/>
  <c r="AA13351" i="2"/>
  <c r="AA13352" i="2"/>
  <c r="AA13353" i="2"/>
  <c r="AA13354" i="2"/>
  <c r="AA13355" i="2"/>
  <c r="AA13356" i="2"/>
  <c r="AA13357" i="2"/>
  <c r="AA13358" i="2"/>
  <c r="AA13359" i="2"/>
  <c r="AA13360" i="2"/>
  <c r="AA13361" i="2"/>
  <c r="AA13362" i="2"/>
  <c r="AA13363" i="2"/>
  <c r="AA13364" i="2"/>
  <c r="AA13365" i="2"/>
  <c r="AA13366" i="2"/>
  <c r="AA13367" i="2"/>
  <c r="AA13368" i="2"/>
  <c r="AA13369" i="2"/>
  <c r="AA13370" i="2"/>
  <c r="AA13371" i="2"/>
  <c r="AA13372" i="2"/>
  <c r="AA13373" i="2"/>
  <c r="AA13374" i="2"/>
  <c r="AA13375" i="2"/>
  <c r="AA13376" i="2"/>
  <c r="AA13377" i="2"/>
  <c r="AA13378" i="2"/>
  <c r="AA13379" i="2"/>
  <c r="AA13380" i="2"/>
  <c r="AA13381" i="2"/>
  <c r="AA13382" i="2"/>
  <c r="AA13383" i="2"/>
  <c r="AA13384" i="2"/>
  <c r="AA13385" i="2"/>
  <c r="AA13386" i="2"/>
  <c r="AA13387" i="2"/>
  <c r="AA13388" i="2"/>
  <c r="AA13389" i="2"/>
  <c r="AA13390" i="2"/>
  <c r="AA13391" i="2"/>
  <c r="AA13392" i="2"/>
  <c r="AA13393" i="2"/>
  <c r="AA13394" i="2"/>
  <c r="AA13395" i="2"/>
  <c r="AA13396" i="2"/>
  <c r="AA13397" i="2"/>
  <c r="AA13398" i="2"/>
  <c r="AA13399" i="2"/>
  <c r="AA13400" i="2"/>
  <c r="AA13401" i="2"/>
  <c r="AA13402" i="2"/>
  <c r="AA13403" i="2"/>
  <c r="AA13404" i="2"/>
  <c r="AA13405" i="2"/>
  <c r="AA13406" i="2"/>
  <c r="AA13407" i="2"/>
  <c r="AA13408" i="2"/>
  <c r="AA13409" i="2"/>
  <c r="AA13410" i="2"/>
  <c r="AA13411" i="2"/>
  <c r="AA13412" i="2"/>
  <c r="AA13413" i="2"/>
  <c r="AA13414" i="2"/>
  <c r="AA13415" i="2"/>
  <c r="AA13416" i="2"/>
  <c r="AA13417" i="2"/>
  <c r="AA13418" i="2"/>
  <c r="AA13419" i="2"/>
  <c r="AA13420" i="2"/>
  <c r="AA13421" i="2"/>
  <c r="AA13422" i="2"/>
  <c r="AA13423" i="2"/>
  <c r="AA13424" i="2"/>
  <c r="AA13425" i="2"/>
  <c r="AA13426" i="2"/>
  <c r="AA13427" i="2"/>
  <c r="AA13428" i="2"/>
  <c r="AA13429" i="2"/>
  <c r="AA13430" i="2"/>
  <c r="AA13431" i="2"/>
  <c r="AA13432" i="2"/>
  <c r="AA13433" i="2"/>
  <c r="AA13434" i="2"/>
  <c r="AA13435" i="2"/>
  <c r="AA13436" i="2"/>
  <c r="AA13437" i="2"/>
  <c r="AA13438" i="2"/>
  <c r="AA13439" i="2"/>
  <c r="AA13440" i="2"/>
  <c r="AA13441" i="2"/>
  <c r="AA13442" i="2"/>
  <c r="AA13443" i="2"/>
  <c r="AA13444" i="2"/>
  <c r="AA13445" i="2"/>
  <c r="AA13446" i="2"/>
  <c r="AA13447" i="2"/>
  <c r="AA13448" i="2"/>
  <c r="AA13449" i="2"/>
  <c r="AA13450" i="2"/>
  <c r="AA13451" i="2"/>
  <c r="AA13452" i="2"/>
  <c r="AA13453" i="2"/>
  <c r="AA13454" i="2"/>
  <c r="AA13455" i="2"/>
  <c r="AA13456" i="2"/>
  <c r="AA13457" i="2"/>
  <c r="AA13458" i="2"/>
  <c r="AA13459" i="2"/>
  <c r="AA13460" i="2"/>
  <c r="AA13461" i="2"/>
  <c r="AA13462" i="2"/>
  <c r="AA13463" i="2"/>
  <c r="AA13464" i="2"/>
  <c r="AA13465" i="2"/>
  <c r="AA13466" i="2"/>
  <c r="AA13467" i="2"/>
  <c r="AA13468" i="2"/>
  <c r="AA13469" i="2"/>
  <c r="AA13470" i="2"/>
  <c r="AA13471" i="2"/>
  <c r="AA13472" i="2"/>
  <c r="AA13473" i="2"/>
  <c r="AA13474" i="2"/>
  <c r="AA13475" i="2"/>
  <c r="AA13476" i="2"/>
  <c r="AA13477" i="2"/>
  <c r="AA13478" i="2"/>
  <c r="AA13479" i="2"/>
  <c r="AA13480" i="2"/>
  <c r="AA13481" i="2"/>
  <c r="AA13482" i="2"/>
  <c r="AA13483" i="2"/>
  <c r="AA13484" i="2"/>
  <c r="AA13485" i="2"/>
  <c r="AA13486" i="2"/>
  <c r="AA13487" i="2"/>
  <c r="AA13488" i="2"/>
  <c r="AA13489" i="2"/>
  <c r="AA13490" i="2"/>
  <c r="AA13491" i="2"/>
  <c r="AA13492" i="2"/>
  <c r="AA13493" i="2"/>
  <c r="AA13494" i="2"/>
  <c r="AA13495" i="2"/>
  <c r="AA13496" i="2"/>
  <c r="AA13497" i="2"/>
  <c r="AA13498" i="2"/>
  <c r="AA13499" i="2"/>
  <c r="AA13500" i="2"/>
  <c r="AA13501" i="2"/>
  <c r="AA13502" i="2"/>
  <c r="AA13503" i="2"/>
  <c r="AA13504" i="2"/>
  <c r="AA13505" i="2"/>
  <c r="AA13506" i="2"/>
  <c r="AA13507" i="2"/>
  <c r="AA13508" i="2"/>
  <c r="AA13509" i="2"/>
  <c r="AA13510" i="2"/>
  <c r="AA13511" i="2"/>
  <c r="AA13512" i="2"/>
  <c r="AA13513" i="2"/>
  <c r="AA13514" i="2"/>
  <c r="AA13515" i="2"/>
  <c r="AA13516" i="2"/>
  <c r="AA13517" i="2"/>
  <c r="AA13518" i="2"/>
  <c r="AA13519" i="2"/>
  <c r="AA13520" i="2"/>
  <c r="AA13521" i="2"/>
  <c r="AA13522" i="2"/>
  <c r="AA13523" i="2"/>
  <c r="AA13524" i="2"/>
  <c r="AA13525" i="2"/>
  <c r="AA13526" i="2"/>
  <c r="AA13527" i="2"/>
  <c r="AA13528" i="2"/>
  <c r="AA13529" i="2"/>
  <c r="AA13530" i="2"/>
  <c r="AA13531" i="2"/>
  <c r="AA13532" i="2"/>
  <c r="AA13533" i="2"/>
  <c r="AA13534" i="2"/>
  <c r="AA13535" i="2"/>
  <c r="AA13536" i="2"/>
  <c r="AA13537" i="2"/>
  <c r="AA13538" i="2"/>
  <c r="AA13539" i="2"/>
  <c r="AA13540" i="2"/>
  <c r="AA13541" i="2"/>
  <c r="AA13542" i="2"/>
  <c r="AA13543" i="2"/>
  <c r="AA13544" i="2"/>
  <c r="AA13545" i="2"/>
  <c r="AA13546" i="2"/>
  <c r="AA13547" i="2"/>
  <c r="AA13548" i="2"/>
  <c r="AA13549" i="2"/>
  <c r="AA13550" i="2"/>
  <c r="AA13551" i="2"/>
  <c r="AA13552" i="2"/>
  <c r="AA13553" i="2"/>
  <c r="AA13554" i="2"/>
  <c r="AA13555" i="2"/>
  <c r="AA13556" i="2"/>
  <c r="AA13557" i="2"/>
  <c r="AA13558" i="2"/>
  <c r="AA13559" i="2"/>
  <c r="AA13560" i="2"/>
  <c r="AA13561" i="2"/>
  <c r="AA13562" i="2"/>
  <c r="AA13563" i="2"/>
  <c r="AA13564" i="2"/>
  <c r="AA13565" i="2"/>
  <c r="AA13566" i="2"/>
  <c r="AA13567" i="2"/>
  <c r="AA13568" i="2"/>
  <c r="AA13569" i="2"/>
  <c r="AA13570" i="2"/>
  <c r="AA13571" i="2"/>
  <c r="AA13572" i="2"/>
  <c r="AA13573" i="2"/>
  <c r="AA13574" i="2"/>
  <c r="AA13575" i="2"/>
  <c r="AA13576" i="2"/>
  <c r="AA13577" i="2"/>
  <c r="AA13578" i="2"/>
  <c r="AA13579" i="2"/>
  <c r="AA13580" i="2"/>
  <c r="AA13581" i="2"/>
  <c r="AA13582" i="2"/>
  <c r="AA13583" i="2"/>
  <c r="AA13584" i="2"/>
  <c r="AA13585" i="2"/>
  <c r="AA13586" i="2"/>
  <c r="AA13587" i="2"/>
  <c r="AA13588" i="2"/>
  <c r="AA13589" i="2"/>
  <c r="AA13590" i="2"/>
  <c r="AA13591" i="2"/>
  <c r="AA13592" i="2"/>
  <c r="AA13593" i="2"/>
  <c r="AA13594" i="2"/>
  <c r="AA13595" i="2"/>
  <c r="AA13596" i="2"/>
  <c r="AA13597" i="2"/>
  <c r="AA13598" i="2"/>
  <c r="AA13599" i="2"/>
  <c r="AA13600" i="2"/>
  <c r="AA13601" i="2"/>
  <c r="AA13602" i="2"/>
  <c r="AA13603" i="2"/>
  <c r="AA13604" i="2"/>
  <c r="AA13605" i="2"/>
  <c r="AA13606" i="2"/>
  <c r="AA13607" i="2"/>
  <c r="AA13608" i="2"/>
  <c r="AA13609" i="2"/>
  <c r="AA13610" i="2"/>
  <c r="AA13611" i="2"/>
  <c r="AA13612" i="2"/>
  <c r="AA13613" i="2"/>
  <c r="AA13614" i="2"/>
  <c r="AA13615" i="2"/>
  <c r="AA13616" i="2"/>
  <c r="AA13617" i="2"/>
  <c r="AA13618" i="2"/>
  <c r="AA13619" i="2"/>
  <c r="AA13620" i="2"/>
  <c r="AA13621" i="2"/>
  <c r="AA13622" i="2"/>
  <c r="AA13623" i="2"/>
  <c r="AA13624" i="2"/>
  <c r="AA13625" i="2"/>
  <c r="AA13626" i="2"/>
  <c r="AA13627" i="2"/>
  <c r="AA13628" i="2"/>
  <c r="AA13629" i="2"/>
  <c r="AA13630" i="2"/>
  <c r="AA13631" i="2"/>
  <c r="AA13632" i="2"/>
  <c r="AA13633" i="2"/>
  <c r="AA13634" i="2"/>
  <c r="AA13635" i="2"/>
  <c r="AA13636" i="2"/>
  <c r="AA13637" i="2"/>
  <c r="AA13638" i="2"/>
  <c r="AA13639" i="2"/>
  <c r="AA13640" i="2"/>
  <c r="AA13641" i="2"/>
  <c r="AA13642" i="2"/>
  <c r="AA13643" i="2"/>
  <c r="AA13644" i="2"/>
  <c r="AA13645" i="2"/>
  <c r="AA13646" i="2"/>
  <c r="AA13647" i="2"/>
  <c r="AA13648" i="2"/>
  <c r="AA13649" i="2"/>
  <c r="AA13650" i="2"/>
  <c r="AA13651" i="2"/>
  <c r="AA13652" i="2"/>
  <c r="AA13653" i="2"/>
  <c r="AA13654" i="2"/>
  <c r="AA13655" i="2"/>
  <c r="AA13656" i="2"/>
  <c r="AA13657" i="2"/>
  <c r="AA13658" i="2"/>
  <c r="AA13659" i="2"/>
  <c r="AA13660" i="2"/>
  <c r="AA13661" i="2"/>
  <c r="AA13662" i="2"/>
  <c r="AA13663" i="2"/>
  <c r="AA13664" i="2"/>
  <c r="AA13665" i="2"/>
  <c r="AA13666" i="2"/>
  <c r="AA13667" i="2"/>
  <c r="AA13668" i="2"/>
  <c r="AA13669" i="2"/>
  <c r="AA13670" i="2"/>
  <c r="AA13671" i="2"/>
  <c r="AA13672" i="2"/>
  <c r="AA13673" i="2"/>
  <c r="AA13674" i="2"/>
  <c r="AA13675" i="2"/>
  <c r="AA13676" i="2"/>
  <c r="AA13677" i="2"/>
  <c r="AA13678" i="2"/>
  <c r="AA13679" i="2"/>
  <c r="AA13680" i="2"/>
  <c r="AA13681" i="2"/>
  <c r="AA13682" i="2"/>
  <c r="AA13683" i="2"/>
  <c r="AA13684" i="2"/>
  <c r="AA13685" i="2"/>
  <c r="AA13686" i="2"/>
  <c r="AA13687" i="2"/>
  <c r="AA13688" i="2"/>
  <c r="AA13689" i="2"/>
  <c r="AA13690" i="2"/>
  <c r="AA13691" i="2"/>
  <c r="AA13692" i="2"/>
  <c r="AA13693" i="2"/>
  <c r="AA13694" i="2"/>
  <c r="AA13695" i="2"/>
  <c r="AA13696" i="2"/>
  <c r="AA13697" i="2"/>
  <c r="AA13698" i="2"/>
  <c r="AA13699" i="2"/>
  <c r="AA13700" i="2"/>
  <c r="AA13701" i="2"/>
  <c r="AA13702" i="2"/>
  <c r="AA13703" i="2"/>
  <c r="AA13704" i="2"/>
  <c r="AA13705" i="2"/>
  <c r="AA13706" i="2"/>
  <c r="AA13707" i="2"/>
  <c r="AA13708" i="2"/>
  <c r="AA13709" i="2"/>
  <c r="AA13710" i="2"/>
  <c r="AA13711" i="2"/>
  <c r="AA13712" i="2"/>
  <c r="AA13713" i="2"/>
  <c r="AA13714" i="2"/>
  <c r="AA13715" i="2"/>
  <c r="AA13716" i="2"/>
  <c r="AA13717" i="2"/>
  <c r="AA13718" i="2"/>
  <c r="AA13719" i="2"/>
  <c r="AA13720" i="2"/>
  <c r="AA13721" i="2"/>
  <c r="AA13722" i="2"/>
  <c r="AA13723" i="2"/>
  <c r="AA13724" i="2"/>
  <c r="AA13725" i="2"/>
  <c r="AA13726" i="2"/>
  <c r="AA13727" i="2"/>
  <c r="AA13728" i="2"/>
  <c r="AA13729" i="2"/>
  <c r="AA13730" i="2"/>
  <c r="AA13731" i="2"/>
  <c r="AA13732" i="2"/>
  <c r="AA13733" i="2"/>
  <c r="AA13734" i="2"/>
  <c r="AA13735" i="2"/>
  <c r="AA13736" i="2"/>
  <c r="AA13737" i="2"/>
  <c r="AA13738" i="2"/>
  <c r="AA13739" i="2"/>
  <c r="AA13740" i="2"/>
  <c r="AA13741" i="2"/>
  <c r="AA13742" i="2"/>
  <c r="AA13743" i="2"/>
  <c r="AA13744" i="2"/>
  <c r="AA13745" i="2"/>
  <c r="AA13746" i="2"/>
  <c r="AA13747" i="2"/>
  <c r="AA13748" i="2"/>
  <c r="AA13749" i="2"/>
  <c r="AA13750" i="2"/>
  <c r="AA13751" i="2"/>
  <c r="AA13752" i="2"/>
  <c r="AA13753" i="2"/>
  <c r="AA13754" i="2"/>
  <c r="AA13755" i="2"/>
  <c r="AA13756" i="2"/>
  <c r="AA13757" i="2"/>
  <c r="AA13758" i="2"/>
  <c r="AA13759" i="2"/>
  <c r="AA13760" i="2"/>
  <c r="AA13761" i="2"/>
  <c r="AA13762" i="2"/>
  <c r="AA13763" i="2"/>
  <c r="AA13764" i="2"/>
  <c r="AA13765" i="2"/>
  <c r="AA13766" i="2"/>
  <c r="AA13767" i="2"/>
  <c r="AA13768" i="2"/>
  <c r="AA13769" i="2"/>
  <c r="AA13770" i="2"/>
  <c r="AA13771" i="2"/>
  <c r="AA13772" i="2"/>
  <c r="AA13773" i="2"/>
  <c r="AA13774" i="2"/>
  <c r="AA13775" i="2"/>
  <c r="AA13776" i="2"/>
  <c r="AA13777" i="2"/>
  <c r="AA13778" i="2"/>
  <c r="AA13779" i="2"/>
  <c r="AA13780" i="2"/>
  <c r="AA13781" i="2"/>
  <c r="AA13782" i="2"/>
  <c r="AA13783" i="2"/>
  <c r="AA13784" i="2"/>
  <c r="AA13785" i="2"/>
  <c r="AA13786" i="2"/>
  <c r="AA13787" i="2"/>
  <c r="AA13788" i="2"/>
  <c r="AA13789" i="2"/>
  <c r="AA13790" i="2"/>
  <c r="AA13791" i="2"/>
  <c r="AA13792" i="2"/>
  <c r="AA13793" i="2"/>
  <c r="AA13794" i="2"/>
  <c r="AA13795" i="2"/>
  <c r="AA13796" i="2"/>
  <c r="AA13797" i="2"/>
  <c r="AA13798" i="2"/>
  <c r="AA13799" i="2"/>
  <c r="AA13800" i="2"/>
  <c r="AA13801" i="2"/>
  <c r="AA13802" i="2"/>
  <c r="AA13803" i="2"/>
  <c r="AA13804" i="2"/>
  <c r="AA13805" i="2"/>
  <c r="AA13806" i="2"/>
  <c r="AA13807" i="2"/>
  <c r="AA13808" i="2"/>
  <c r="AA13809" i="2"/>
  <c r="AA13810" i="2"/>
  <c r="AA13811" i="2"/>
  <c r="AA13812" i="2"/>
  <c r="AA13813" i="2"/>
  <c r="AA13814" i="2"/>
  <c r="AA13815" i="2"/>
  <c r="AA13816" i="2"/>
  <c r="AA13817" i="2"/>
  <c r="AA13818" i="2"/>
  <c r="AA13819" i="2"/>
  <c r="AA13820" i="2"/>
  <c r="AA13821" i="2"/>
  <c r="AA13822" i="2"/>
  <c r="AA13823" i="2"/>
  <c r="AA13824" i="2"/>
  <c r="AA13825" i="2"/>
  <c r="AA13826" i="2"/>
  <c r="AA13827" i="2"/>
  <c r="AA13828" i="2"/>
  <c r="AA13829" i="2"/>
  <c r="AA13830" i="2"/>
  <c r="AA13831" i="2"/>
  <c r="AA13832" i="2"/>
  <c r="AA13833" i="2"/>
  <c r="AA13834" i="2"/>
  <c r="AA13835" i="2"/>
  <c r="AA13836" i="2"/>
  <c r="AA13837" i="2"/>
  <c r="AA13838" i="2"/>
  <c r="AA13839" i="2"/>
  <c r="AA13840" i="2"/>
  <c r="AA13841" i="2"/>
  <c r="AA13842" i="2"/>
  <c r="AA13843" i="2"/>
  <c r="AA13844" i="2"/>
  <c r="AA13845" i="2"/>
  <c r="AA13846" i="2"/>
  <c r="AA13847" i="2"/>
  <c r="AA13848" i="2"/>
  <c r="AA13849" i="2"/>
  <c r="AA13850" i="2"/>
  <c r="AA13851" i="2"/>
  <c r="AA13852" i="2"/>
  <c r="AA13853" i="2"/>
  <c r="AA13854" i="2"/>
  <c r="AA13855" i="2"/>
  <c r="AA13856" i="2"/>
  <c r="AA13857" i="2"/>
  <c r="AA13858" i="2"/>
  <c r="AA13859" i="2"/>
  <c r="AA13860" i="2"/>
  <c r="AA13861" i="2"/>
  <c r="AA13862" i="2"/>
  <c r="AA13863" i="2"/>
  <c r="AA13864" i="2"/>
  <c r="AA13865" i="2"/>
  <c r="AA13866" i="2"/>
  <c r="AA13867" i="2"/>
  <c r="AA13868" i="2"/>
  <c r="AA13869" i="2"/>
  <c r="AA13870" i="2"/>
  <c r="AA13871" i="2"/>
  <c r="AA13872" i="2"/>
  <c r="AA13873" i="2"/>
  <c r="AA13874" i="2"/>
  <c r="AA13875" i="2"/>
  <c r="AA13876" i="2"/>
  <c r="AA13877" i="2"/>
  <c r="AA13878" i="2"/>
  <c r="AA13879" i="2"/>
  <c r="AA13880" i="2"/>
  <c r="AA13881" i="2"/>
  <c r="AA13882" i="2"/>
  <c r="AA13883" i="2"/>
  <c r="AA13884" i="2"/>
  <c r="AA13885" i="2"/>
  <c r="AA13886" i="2"/>
  <c r="AA13887" i="2"/>
  <c r="AA13888" i="2"/>
  <c r="AA13889" i="2"/>
  <c r="AA13890" i="2"/>
  <c r="AA13891" i="2"/>
  <c r="AA13892" i="2"/>
  <c r="AA13893" i="2"/>
  <c r="AA13894" i="2"/>
  <c r="AA13895" i="2"/>
  <c r="AA13896" i="2"/>
  <c r="AA13897" i="2"/>
  <c r="AA13898" i="2"/>
  <c r="AA13899" i="2"/>
  <c r="AA13900" i="2"/>
  <c r="AA13901" i="2"/>
  <c r="AA13902" i="2"/>
  <c r="AA13903" i="2"/>
  <c r="AA13904" i="2"/>
  <c r="AA13905" i="2"/>
  <c r="AA13906" i="2"/>
  <c r="AA13907" i="2"/>
  <c r="AA13908" i="2"/>
  <c r="AA13909" i="2"/>
  <c r="AA13910" i="2"/>
  <c r="AA13911" i="2"/>
  <c r="AA13912" i="2"/>
  <c r="AA13913" i="2"/>
  <c r="AA13914" i="2"/>
  <c r="AA13915" i="2"/>
  <c r="AA13916" i="2"/>
  <c r="AA13917" i="2"/>
  <c r="AA13918" i="2"/>
  <c r="AA13919" i="2"/>
  <c r="AA13920" i="2"/>
  <c r="AA13921" i="2"/>
  <c r="AA13922" i="2"/>
  <c r="AA13923" i="2"/>
  <c r="AA13924" i="2"/>
  <c r="AA13925" i="2"/>
  <c r="AA13926" i="2"/>
  <c r="AA13927" i="2"/>
  <c r="AA13928" i="2"/>
  <c r="AA13929" i="2"/>
  <c r="AA13930" i="2"/>
  <c r="AA13931" i="2"/>
  <c r="AA13932" i="2"/>
  <c r="AA13933" i="2"/>
  <c r="AA13934" i="2"/>
  <c r="AA13935" i="2"/>
  <c r="AA13936" i="2"/>
  <c r="AA13937" i="2"/>
  <c r="AA13938" i="2"/>
  <c r="AA13939" i="2"/>
  <c r="AA13940" i="2"/>
  <c r="AA13941" i="2"/>
  <c r="AA13942" i="2"/>
  <c r="AA13943" i="2"/>
  <c r="AA13944" i="2"/>
  <c r="AA13945" i="2"/>
  <c r="AA13946" i="2"/>
  <c r="AA13947" i="2"/>
  <c r="AA13948" i="2"/>
  <c r="AA13949" i="2"/>
  <c r="AA13950" i="2"/>
  <c r="AA13951" i="2"/>
  <c r="AA13952" i="2"/>
  <c r="AA13953" i="2"/>
  <c r="AA13954" i="2"/>
  <c r="AA13955" i="2"/>
  <c r="AA13956" i="2"/>
  <c r="AA13957" i="2"/>
  <c r="AA13958" i="2"/>
  <c r="AA13959" i="2"/>
  <c r="AA13960" i="2"/>
  <c r="AA13961" i="2"/>
  <c r="AA13962" i="2"/>
  <c r="AA13963" i="2"/>
  <c r="AA13964" i="2"/>
  <c r="AA13965" i="2"/>
  <c r="AA13966" i="2"/>
  <c r="AA13967" i="2"/>
  <c r="AA13968" i="2"/>
  <c r="AA13969" i="2"/>
  <c r="AA13970" i="2"/>
  <c r="AA13971" i="2"/>
  <c r="AA13972" i="2"/>
  <c r="AA13973" i="2"/>
  <c r="AA13974" i="2"/>
  <c r="AA13975" i="2"/>
  <c r="AA13976" i="2"/>
  <c r="AA13977" i="2"/>
  <c r="AA13978" i="2"/>
  <c r="AA13979" i="2"/>
  <c r="AA13980" i="2"/>
  <c r="AA13981" i="2"/>
  <c r="AA13982" i="2"/>
  <c r="AA13983" i="2"/>
  <c r="AA13984" i="2"/>
  <c r="AA13985" i="2"/>
  <c r="AA13986" i="2"/>
  <c r="AA13987" i="2"/>
  <c r="AA13988" i="2"/>
  <c r="AA13989" i="2"/>
  <c r="AA13990" i="2"/>
  <c r="AA13991" i="2"/>
  <c r="AA13992" i="2"/>
  <c r="AA13993" i="2"/>
  <c r="AA13994" i="2"/>
  <c r="AA13995" i="2"/>
  <c r="AA13996" i="2"/>
  <c r="AA13997" i="2"/>
  <c r="AA13998" i="2"/>
  <c r="AA13999" i="2"/>
  <c r="AA14000" i="2"/>
  <c r="AA14001" i="2"/>
  <c r="AA14002" i="2"/>
  <c r="AA14003" i="2"/>
  <c r="AA14004" i="2"/>
  <c r="AA14005" i="2"/>
  <c r="AA14006" i="2"/>
  <c r="AA14007" i="2"/>
  <c r="AA14008" i="2"/>
  <c r="AA14009" i="2"/>
  <c r="AA14010" i="2"/>
  <c r="AA14011" i="2"/>
  <c r="AA14012" i="2"/>
  <c r="AA14013" i="2"/>
  <c r="AA14014" i="2"/>
  <c r="AA14015" i="2"/>
  <c r="AA14016" i="2"/>
  <c r="AA14017" i="2"/>
  <c r="AA14018" i="2"/>
  <c r="AA14019" i="2"/>
  <c r="AA14020" i="2"/>
  <c r="AA14021" i="2"/>
  <c r="AA14022" i="2"/>
  <c r="AA14023" i="2"/>
  <c r="AA14024" i="2"/>
  <c r="AA14025" i="2"/>
  <c r="AA14026" i="2"/>
  <c r="AA14027" i="2"/>
  <c r="AA14028" i="2"/>
  <c r="AA14029" i="2"/>
  <c r="AA14030" i="2"/>
  <c r="AA14031" i="2"/>
  <c r="AA14032" i="2"/>
  <c r="AA14033" i="2"/>
  <c r="AA14034" i="2"/>
  <c r="AA14035" i="2"/>
  <c r="AA14036" i="2"/>
  <c r="AA14037" i="2"/>
  <c r="AA14038" i="2"/>
  <c r="AA14039" i="2"/>
  <c r="AA14040" i="2"/>
  <c r="AA14041" i="2"/>
  <c r="AA14042" i="2"/>
  <c r="AA14043" i="2"/>
  <c r="AA14044" i="2"/>
  <c r="AA14045" i="2"/>
  <c r="AA14046" i="2"/>
  <c r="AA14047" i="2"/>
  <c r="AA14048" i="2"/>
  <c r="AA14049" i="2"/>
  <c r="AA14050" i="2"/>
  <c r="AA14051" i="2"/>
  <c r="AA14052" i="2"/>
  <c r="AA14053" i="2"/>
  <c r="AA14054" i="2"/>
  <c r="AA14055" i="2"/>
  <c r="AA14056" i="2"/>
  <c r="AA14057" i="2"/>
  <c r="AA14058" i="2"/>
  <c r="AA14059" i="2"/>
  <c r="AA14060" i="2"/>
  <c r="AA14061" i="2"/>
  <c r="AA14062" i="2"/>
  <c r="AA14063" i="2"/>
  <c r="AA14064" i="2"/>
  <c r="AA14065" i="2"/>
  <c r="AA14066" i="2"/>
  <c r="AA14067" i="2"/>
  <c r="AA14068" i="2"/>
  <c r="AA14069" i="2"/>
  <c r="AA14070" i="2"/>
  <c r="AA14071" i="2"/>
  <c r="AA14072" i="2"/>
  <c r="AA14073" i="2"/>
  <c r="AA14074" i="2"/>
  <c r="AA14075" i="2"/>
  <c r="AA14076" i="2"/>
  <c r="AA14077" i="2"/>
  <c r="AA14078" i="2"/>
  <c r="AA14079" i="2"/>
  <c r="AA14080" i="2"/>
  <c r="AA14081" i="2"/>
  <c r="AA14082" i="2"/>
  <c r="AA14083" i="2"/>
  <c r="AA14084" i="2"/>
  <c r="AA14085" i="2"/>
  <c r="AA14086" i="2"/>
  <c r="AA14087" i="2"/>
  <c r="AA14088" i="2"/>
  <c r="AA14089" i="2"/>
  <c r="AA14090" i="2"/>
  <c r="AA14091" i="2"/>
  <c r="AA14092" i="2"/>
  <c r="AA14093" i="2"/>
  <c r="AA14094" i="2"/>
  <c r="AA14095" i="2"/>
  <c r="AA14096" i="2"/>
  <c r="AA14097" i="2"/>
  <c r="AA14098" i="2"/>
  <c r="AA14099" i="2"/>
  <c r="AA14100" i="2"/>
  <c r="AA14101" i="2"/>
  <c r="AA14102" i="2"/>
  <c r="AA14103" i="2"/>
  <c r="AA14104" i="2"/>
  <c r="AA14105" i="2"/>
  <c r="AA14106" i="2"/>
  <c r="AA14107" i="2"/>
  <c r="AA14108" i="2"/>
  <c r="AA14109" i="2"/>
  <c r="AA14110" i="2"/>
  <c r="AA14111" i="2"/>
  <c r="AA14112" i="2"/>
  <c r="AA14113" i="2"/>
  <c r="AA14114" i="2"/>
  <c r="AA14115" i="2"/>
  <c r="AA14116" i="2"/>
  <c r="AA14117" i="2"/>
  <c r="AA14118" i="2"/>
  <c r="AA14119" i="2"/>
  <c r="AA14120" i="2"/>
  <c r="AA14121" i="2"/>
  <c r="AA14122" i="2"/>
  <c r="AA14123" i="2"/>
  <c r="AA14124" i="2"/>
  <c r="AA14125" i="2"/>
  <c r="AA14126" i="2"/>
  <c r="AA14127" i="2"/>
  <c r="AA14128" i="2"/>
  <c r="AA14129" i="2"/>
  <c r="AA14130" i="2"/>
  <c r="AA14131" i="2"/>
  <c r="AA14132" i="2"/>
  <c r="AA14133" i="2"/>
  <c r="AA14134" i="2"/>
  <c r="AA14135" i="2"/>
  <c r="AA14136" i="2"/>
  <c r="AA14137" i="2"/>
  <c r="AA14138" i="2"/>
  <c r="AA14139" i="2"/>
  <c r="AA14140" i="2"/>
  <c r="AA14141" i="2"/>
  <c r="AA14142" i="2"/>
  <c r="AA14143" i="2"/>
  <c r="AA14144" i="2"/>
  <c r="AA14145" i="2"/>
  <c r="AA14146" i="2"/>
  <c r="AA14147" i="2"/>
  <c r="AA14148" i="2"/>
  <c r="AA14149" i="2"/>
  <c r="AA14150" i="2"/>
  <c r="AA14151" i="2"/>
  <c r="AA14152" i="2"/>
  <c r="AA14153" i="2"/>
  <c r="AA14154" i="2"/>
  <c r="AA14155" i="2"/>
  <c r="AA14156" i="2"/>
  <c r="AA14157" i="2"/>
  <c r="AA14158" i="2"/>
  <c r="AA14159" i="2"/>
  <c r="AA14160" i="2"/>
  <c r="AA14161" i="2"/>
  <c r="AA14162" i="2"/>
  <c r="AA14163" i="2"/>
  <c r="AA14164" i="2"/>
  <c r="AA14165" i="2"/>
  <c r="AA14166" i="2"/>
  <c r="AA14167" i="2"/>
  <c r="AA14168" i="2"/>
  <c r="AA14169" i="2"/>
  <c r="AA14170" i="2"/>
  <c r="AA14171" i="2"/>
  <c r="AA14172" i="2"/>
  <c r="AA14173" i="2"/>
  <c r="AA14174" i="2"/>
  <c r="AA14175" i="2"/>
  <c r="AA14176" i="2"/>
  <c r="AA14177" i="2"/>
  <c r="AA14178" i="2"/>
  <c r="AA14179" i="2"/>
  <c r="AA14180" i="2"/>
  <c r="AA14181" i="2"/>
  <c r="AA14182" i="2"/>
  <c r="AA14183" i="2"/>
  <c r="AA14184" i="2"/>
  <c r="AA14185" i="2"/>
  <c r="AA14186" i="2"/>
  <c r="AA14187" i="2"/>
  <c r="AA14188" i="2"/>
  <c r="AA14189" i="2"/>
  <c r="AA14190" i="2"/>
  <c r="AA14191" i="2"/>
  <c r="AA14192" i="2"/>
  <c r="AA14193" i="2"/>
  <c r="AA14194" i="2"/>
  <c r="AA14195" i="2"/>
  <c r="AA14196" i="2"/>
  <c r="AA14197" i="2"/>
  <c r="AA14198" i="2"/>
  <c r="AA14199" i="2"/>
  <c r="AA14200" i="2"/>
  <c r="AA14201" i="2"/>
  <c r="AA14202" i="2"/>
  <c r="AA14203" i="2"/>
  <c r="AA14204" i="2"/>
  <c r="AA14205" i="2"/>
  <c r="AA14206" i="2"/>
  <c r="AA14207" i="2"/>
  <c r="AA14208" i="2"/>
  <c r="AA14209" i="2"/>
  <c r="AA14210" i="2"/>
  <c r="AA14211" i="2"/>
  <c r="AA14212" i="2"/>
  <c r="AA14213" i="2"/>
  <c r="AA14214" i="2"/>
  <c r="AA14215" i="2"/>
  <c r="AA14216" i="2"/>
  <c r="AA14217" i="2"/>
  <c r="AA14218" i="2"/>
  <c r="AA14219" i="2"/>
  <c r="AA14220" i="2"/>
  <c r="AA14221" i="2"/>
  <c r="AA14222" i="2"/>
  <c r="AA14223" i="2"/>
  <c r="AA14224" i="2"/>
  <c r="AA14225" i="2"/>
  <c r="AA14226" i="2"/>
  <c r="AA14227" i="2"/>
  <c r="AA14228" i="2"/>
  <c r="AA14229" i="2"/>
  <c r="AA14230" i="2"/>
  <c r="AA14231" i="2"/>
  <c r="AA14232" i="2"/>
  <c r="AA14233" i="2"/>
  <c r="AA14234" i="2"/>
  <c r="AA14235" i="2"/>
  <c r="AA14236" i="2"/>
  <c r="AA14237" i="2"/>
  <c r="AA14238" i="2"/>
  <c r="AA14239" i="2"/>
  <c r="AA14240" i="2"/>
  <c r="AA14241" i="2"/>
  <c r="AA14242" i="2"/>
  <c r="AA14243" i="2"/>
  <c r="AA14244" i="2"/>
  <c r="AA14245" i="2"/>
  <c r="AA14246" i="2"/>
  <c r="AA14247" i="2"/>
  <c r="AA14248" i="2"/>
  <c r="AA14249" i="2"/>
  <c r="AA14250" i="2"/>
  <c r="AA14251" i="2"/>
  <c r="AA14252" i="2"/>
  <c r="AA14253" i="2"/>
  <c r="AA14254" i="2"/>
  <c r="AA14255" i="2"/>
  <c r="AA14256" i="2"/>
  <c r="AA14257" i="2"/>
  <c r="AA14258" i="2"/>
  <c r="AA14259" i="2"/>
  <c r="AA14260" i="2"/>
  <c r="AA14261" i="2"/>
  <c r="AA14262" i="2"/>
  <c r="AA14263" i="2"/>
  <c r="AA14264" i="2"/>
  <c r="AA14265" i="2"/>
  <c r="AA14266" i="2"/>
  <c r="AA14267" i="2"/>
  <c r="AA14268" i="2"/>
  <c r="AA14269" i="2"/>
  <c r="AA14270" i="2"/>
  <c r="AA14271" i="2"/>
  <c r="AA14272" i="2"/>
  <c r="AA14273" i="2"/>
  <c r="AA14274" i="2"/>
  <c r="AA14275" i="2"/>
  <c r="AA14276" i="2"/>
  <c r="AA14277" i="2"/>
  <c r="AA14278" i="2"/>
  <c r="AA14279" i="2"/>
  <c r="AA14280" i="2"/>
  <c r="AA14281" i="2"/>
  <c r="AA14282" i="2"/>
  <c r="AA14283" i="2"/>
  <c r="AA14284" i="2"/>
  <c r="AA14285" i="2"/>
  <c r="AA14286" i="2"/>
  <c r="AA14287" i="2"/>
  <c r="AA14288" i="2"/>
  <c r="AA14289" i="2"/>
  <c r="AA14290" i="2"/>
  <c r="AA14291" i="2"/>
  <c r="AA14292" i="2"/>
  <c r="AA14293" i="2"/>
  <c r="AA14294" i="2"/>
  <c r="AA14295" i="2"/>
  <c r="AA14296" i="2"/>
  <c r="AA14297" i="2"/>
  <c r="AA14298" i="2"/>
  <c r="AA14299" i="2"/>
  <c r="AA14300" i="2"/>
  <c r="AA14301" i="2"/>
  <c r="AA14302" i="2"/>
  <c r="AA14303" i="2"/>
  <c r="AA14304" i="2"/>
  <c r="AA14305" i="2"/>
  <c r="AA14306" i="2"/>
  <c r="AA14307" i="2"/>
  <c r="AA14308" i="2"/>
  <c r="AA14309" i="2"/>
  <c r="AA14310" i="2"/>
  <c r="AA14311" i="2"/>
  <c r="AA14312" i="2"/>
  <c r="AA14313" i="2"/>
  <c r="AA14314" i="2"/>
  <c r="AA14315" i="2"/>
  <c r="AA14316" i="2"/>
  <c r="AA14317" i="2"/>
  <c r="AA14318" i="2"/>
  <c r="AA14319" i="2"/>
  <c r="AA14320" i="2"/>
  <c r="AA14321" i="2"/>
  <c r="AA14322" i="2"/>
  <c r="AA14323" i="2"/>
  <c r="AA14324" i="2"/>
  <c r="AA14325" i="2"/>
  <c r="AA14326" i="2"/>
  <c r="AA14327" i="2"/>
  <c r="AA14328" i="2"/>
  <c r="AA14329" i="2"/>
  <c r="AA14330" i="2"/>
  <c r="AA14331" i="2"/>
  <c r="AA14332" i="2"/>
  <c r="AA14333" i="2"/>
  <c r="AA14334" i="2"/>
  <c r="AA14335" i="2"/>
  <c r="AA14336" i="2"/>
  <c r="AA14337" i="2"/>
  <c r="AA14338" i="2"/>
  <c r="AA14339" i="2"/>
  <c r="AA14340" i="2"/>
  <c r="AA14341" i="2"/>
  <c r="AA14342" i="2"/>
  <c r="AA14343" i="2"/>
  <c r="AA14344" i="2"/>
  <c r="AA14345" i="2"/>
  <c r="AA14346" i="2"/>
  <c r="AA14347" i="2"/>
  <c r="AA14348" i="2"/>
  <c r="AA14349" i="2"/>
  <c r="AA14350" i="2"/>
  <c r="AA14351" i="2"/>
  <c r="AA14352" i="2"/>
  <c r="AA14353" i="2"/>
  <c r="AA14354" i="2"/>
  <c r="AA14355" i="2"/>
  <c r="AA14356" i="2"/>
  <c r="AA14357" i="2"/>
  <c r="AA14358" i="2"/>
  <c r="AA14359" i="2"/>
  <c r="AA14360" i="2"/>
  <c r="AA14361" i="2"/>
  <c r="AA14362" i="2"/>
  <c r="AA14363" i="2"/>
  <c r="AA14364" i="2"/>
  <c r="AA14365" i="2"/>
  <c r="AA14366" i="2"/>
  <c r="AA14367" i="2"/>
  <c r="AA14368" i="2"/>
  <c r="AA14369" i="2"/>
  <c r="AA14370" i="2"/>
  <c r="AA14371" i="2"/>
  <c r="AA14372" i="2"/>
  <c r="AA14373" i="2"/>
  <c r="AA14374" i="2"/>
  <c r="AA14375" i="2"/>
  <c r="AA14376" i="2"/>
  <c r="AA14377" i="2"/>
  <c r="AA14378" i="2"/>
  <c r="AA14379" i="2"/>
  <c r="AA14380" i="2"/>
  <c r="AA14381" i="2"/>
  <c r="AA14382" i="2"/>
  <c r="AA14383" i="2"/>
  <c r="AA14384" i="2"/>
  <c r="AA14385" i="2"/>
  <c r="AA14386" i="2"/>
  <c r="AA14387" i="2"/>
  <c r="AA14388" i="2"/>
  <c r="AA14389" i="2"/>
  <c r="AA14390" i="2"/>
  <c r="AA14391" i="2"/>
  <c r="AA14392" i="2"/>
  <c r="AA14393" i="2"/>
  <c r="AA14394" i="2"/>
  <c r="AA14395" i="2"/>
  <c r="AA14396" i="2"/>
  <c r="AA14397" i="2"/>
  <c r="AA14398" i="2"/>
  <c r="AA14399" i="2"/>
  <c r="AA14400" i="2"/>
  <c r="AA14401" i="2"/>
  <c r="AA14402" i="2"/>
  <c r="AA14403" i="2"/>
  <c r="AA14404" i="2"/>
  <c r="AA14405" i="2"/>
  <c r="AA14406" i="2"/>
  <c r="AA14407" i="2"/>
  <c r="AA14408" i="2"/>
  <c r="AA14409" i="2"/>
  <c r="AA14410" i="2"/>
  <c r="AA14411" i="2"/>
  <c r="AA14412" i="2"/>
  <c r="AA14413" i="2"/>
  <c r="AA14414" i="2"/>
  <c r="AA14415" i="2"/>
  <c r="AA14416" i="2"/>
  <c r="AA14417" i="2"/>
  <c r="AA14418" i="2"/>
  <c r="AA14419" i="2"/>
  <c r="AA14420" i="2"/>
  <c r="AA14421" i="2"/>
  <c r="AA14422" i="2"/>
  <c r="AA14423" i="2"/>
  <c r="AA14424" i="2"/>
  <c r="AA14425" i="2"/>
  <c r="AA14426" i="2"/>
  <c r="AA14427" i="2"/>
  <c r="AA14428" i="2"/>
  <c r="AA14429" i="2"/>
  <c r="AA14430" i="2"/>
  <c r="AA14431" i="2"/>
  <c r="AA14432" i="2"/>
  <c r="AA14433" i="2"/>
  <c r="AA14434" i="2"/>
  <c r="AA14435" i="2"/>
  <c r="AA14436" i="2"/>
  <c r="AA14437" i="2"/>
  <c r="AA14438" i="2"/>
  <c r="AA14439" i="2"/>
  <c r="AA14440" i="2"/>
  <c r="AA14441" i="2"/>
  <c r="AA14442" i="2"/>
  <c r="AA14443" i="2"/>
  <c r="AA14444" i="2"/>
  <c r="AA14445" i="2"/>
  <c r="AA14446" i="2"/>
  <c r="AA14447" i="2"/>
  <c r="AA14448" i="2"/>
  <c r="AA14449" i="2"/>
  <c r="AA14450" i="2"/>
  <c r="AA14451" i="2"/>
  <c r="AA14452" i="2"/>
  <c r="AA14453" i="2"/>
  <c r="AA14454" i="2"/>
  <c r="AA14455" i="2"/>
  <c r="AA14456" i="2"/>
  <c r="AA14457" i="2"/>
  <c r="AA14458" i="2"/>
  <c r="AA14459" i="2"/>
  <c r="AA14460" i="2"/>
  <c r="AA14461" i="2"/>
  <c r="AA14462" i="2"/>
  <c r="AA14463" i="2"/>
  <c r="AA14464" i="2"/>
  <c r="AA14465" i="2"/>
  <c r="AA14466" i="2"/>
  <c r="AA14467" i="2"/>
  <c r="AA14468" i="2"/>
  <c r="AA14469" i="2"/>
  <c r="AA14470" i="2"/>
  <c r="AA14471" i="2"/>
  <c r="AA14472" i="2"/>
  <c r="AA14473" i="2"/>
  <c r="AA14474" i="2"/>
  <c r="AA14475" i="2"/>
  <c r="AA14476" i="2"/>
  <c r="AA14477" i="2"/>
  <c r="AA14478" i="2"/>
  <c r="AA14479" i="2"/>
  <c r="AA14480" i="2"/>
  <c r="AA14481" i="2"/>
  <c r="AA14482" i="2"/>
  <c r="AA14483" i="2"/>
  <c r="AA14484" i="2"/>
  <c r="AA14485" i="2"/>
  <c r="AA14486" i="2"/>
  <c r="AA14487" i="2"/>
  <c r="AA14488" i="2"/>
  <c r="AA14489" i="2"/>
  <c r="AA14490" i="2"/>
  <c r="AA14491" i="2"/>
  <c r="AA14492" i="2"/>
  <c r="AA14493" i="2"/>
  <c r="AA14494" i="2"/>
  <c r="AA14495" i="2"/>
  <c r="AA14496" i="2"/>
  <c r="AA14497" i="2"/>
  <c r="AA14498" i="2"/>
  <c r="AA14499" i="2"/>
  <c r="AA14500" i="2"/>
  <c r="AA14501" i="2"/>
  <c r="AA14502" i="2"/>
  <c r="AA14503" i="2"/>
  <c r="AA14504" i="2"/>
  <c r="AA14505" i="2"/>
  <c r="AA14506" i="2"/>
  <c r="AA14507" i="2"/>
  <c r="AA14508" i="2"/>
  <c r="AA14509" i="2"/>
  <c r="AA14510" i="2"/>
  <c r="AA14511" i="2"/>
  <c r="AA14512" i="2"/>
  <c r="AA14513" i="2"/>
  <c r="AA14514" i="2"/>
  <c r="AA14515" i="2"/>
  <c r="AA14516" i="2"/>
  <c r="AA14517" i="2"/>
  <c r="AA14518" i="2"/>
  <c r="AA14519" i="2"/>
  <c r="AA14520" i="2"/>
  <c r="AA14521" i="2"/>
  <c r="AA14522" i="2"/>
  <c r="AA14523" i="2"/>
  <c r="AA14524" i="2"/>
  <c r="AA14525" i="2"/>
  <c r="AA14526" i="2"/>
  <c r="AA14527" i="2"/>
  <c r="AA14528" i="2"/>
  <c r="AA14529" i="2"/>
  <c r="AA14530" i="2"/>
  <c r="AA14531" i="2"/>
  <c r="AA14532" i="2"/>
  <c r="AA14533" i="2"/>
  <c r="AA14534" i="2"/>
  <c r="AA14535" i="2"/>
  <c r="AA14536" i="2"/>
  <c r="AA14537" i="2"/>
  <c r="AA14538" i="2"/>
  <c r="AA14539" i="2"/>
  <c r="AA14540" i="2"/>
  <c r="AA14541" i="2"/>
  <c r="AA14542" i="2"/>
  <c r="AA14543" i="2"/>
  <c r="AA14544" i="2"/>
  <c r="AA14545" i="2"/>
  <c r="AA14546" i="2"/>
  <c r="AA14547" i="2"/>
  <c r="AA14548" i="2"/>
  <c r="AA14549" i="2"/>
  <c r="AA14550" i="2"/>
  <c r="AA14551" i="2"/>
  <c r="AA14552" i="2"/>
  <c r="AA14553" i="2"/>
  <c r="AA14554" i="2"/>
  <c r="AA14555" i="2"/>
  <c r="AA14556" i="2"/>
  <c r="AA14557" i="2"/>
  <c r="AA14558" i="2"/>
  <c r="AA14559" i="2"/>
  <c r="AA14560" i="2"/>
  <c r="AA14561" i="2"/>
  <c r="AA14562" i="2"/>
  <c r="AA14563" i="2"/>
  <c r="AA14564" i="2"/>
  <c r="AA14565" i="2"/>
  <c r="AA14566" i="2"/>
  <c r="AA14567" i="2"/>
  <c r="AA14568" i="2"/>
  <c r="AA14569" i="2"/>
  <c r="AA14570" i="2"/>
  <c r="AA14571" i="2"/>
  <c r="AA14572" i="2"/>
  <c r="AA14573" i="2"/>
  <c r="AA14574" i="2"/>
  <c r="AA14575" i="2"/>
  <c r="AA14576" i="2"/>
  <c r="AA14577" i="2"/>
  <c r="AA14578" i="2"/>
  <c r="AA14579" i="2"/>
  <c r="AA14580" i="2"/>
  <c r="AA14581" i="2"/>
  <c r="AA14582" i="2"/>
  <c r="AA14583" i="2"/>
  <c r="AA14584" i="2"/>
  <c r="AA14585" i="2"/>
  <c r="AA14586" i="2"/>
  <c r="AA14587" i="2"/>
  <c r="AA14588" i="2"/>
  <c r="AA14589" i="2"/>
  <c r="AA14590" i="2"/>
  <c r="AA14591" i="2"/>
  <c r="AA14592" i="2"/>
  <c r="AA14593" i="2"/>
  <c r="AA14594" i="2"/>
  <c r="AA14595" i="2"/>
  <c r="AA14596" i="2"/>
  <c r="AA14597" i="2"/>
  <c r="AA14598" i="2"/>
  <c r="AA14599" i="2"/>
  <c r="AA14600" i="2"/>
  <c r="AA14601" i="2"/>
  <c r="AA14602" i="2"/>
  <c r="AA14603" i="2"/>
  <c r="AA14604" i="2"/>
  <c r="AA14605" i="2"/>
  <c r="AA14606" i="2"/>
  <c r="AA14607" i="2"/>
  <c r="AA14608" i="2"/>
  <c r="AA14609" i="2"/>
  <c r="AA14610" i="2"/>
  <c r="AA14611" i="2"/>
  <c r="AA14612" i="2"/>
  <c r="AA14613" i="2"/>
  <c r="AA14614" i="2"/>
  <c r="AA14615" i="2"/>
  <c r="AA14616" i="2"/>
  <c r="AA14617" i="2"/>
  <c r="AA14618" i="2"/>
  <c r="AA14619" i="2"/>
  <c r="AA14620" i="2"/>
  <c r="AA14621" i="2"/>
  <c r="AA14622" i="2"/>
  <c r="AA14623" i="2"/>
  <c r="AA14624" i="2"/>
  <c r="AA14625" i="2"/>
  <c r="AA14626" i="2"/>
  <c r="AA14627" i="2"/>
  <c r="AA14628" i="2"/>
  <c r="AA14629" i="2"/>
  <c r="AA14630" i="2"/>
  <c r="AA14631" i="2"/>
  <c r="AA14632" i="2"/>
  <c r="AA14633" i="2"/>
  <c r="AA14634" i="2"/>
  <c r="AA14635" i="2"/>
  <c r="AA14636" i="2"/>
  <c r="AA14637" i="2"/>
  <c r="AA14638" i="2"/>
  <c r="AA14639" i="2"/>
  <c r="AA14640" i="2"/>
  <c r="AA14641" i="2"/>
  <c r="AA14642" i="2"/>
  <c r="AA14643" i="2"/>
  <c r="AA14644" i="2"/>
  <c r="AA14645" i="2"/>
  <c r="AA14646" i="2"/>
  <c r="AA14647" i="2"/>
  <c r="AA14648" i="2"/>
  <c r="AA14649" i="2"/>
  <c r="AA14650" i="2"/>
  <c r="AA14651" i="2"/>
  <c r="AA14652" i="2"/>
  <c r="AA14653" i="2"/>
  <c r="AA14654" i="2"/>
  <c r="AA14655" i="2"/>
  <c r="AA14656" i="2"/>
  <c r="AA14657" i="2"/>
  <c r="AA14658" i="2"/>
  <c r="AA14659" i="2"/>
  <c r="AA14660" i="2"/>
  <c r="AA14661" i="2"/>
  <c r="AA14662" i="2"/>
  <c r="AA14663" i="2"/>
  <c r="AA14664" i="2"/>
  <c r="AA14665" i="2"/>
  <c r="AA14666" i="2"/>
  <c r="AA14667" i="2"/>
  <c r="AA14668" i="2"/>
  <c r="AA14669" i="2"/>
  <c r="AA14670" i="2"/>
  <c r="AA14671" i="2"/>
  <c r="AA14672" i="2"/>
  <c r="AA14673" i="2"/>
  <c r="AA14674" i="2"/>
  <c r="AA14675" i="2"/>
  <c r="AA14676" i="2"/>
  <c r="AA14677" i="2"/>
  <c r="AA14678" i="2"/>
  <c r="AA14679" i="2"/>
  <c r="AA14680" i="2"/>
  <c r="AA14681" i="2"/>
  <c r="AA14682" i="2"/>
  <c r="AA14683" i="2"/>
  <c r="AA14684" i="2"/>
  <c r="AA14685" i="2"/>
  <c r="AA14686" i="2"/>
  <c r="AA14687" i="2"/>
  <c r="AA14688" i="2"/>
  <c r="AA14689" i="2"/>
  <c r="AA14690" i="2"/>
  <c r="AA14691" i="2"/>
  <c r="AA14692" i="2"/>
  <c r="AA14693" i="2"/>
  <c r="AA14694" i="2"/>
  <c r="AA14695" i="2"/>
  <c r="AA14696" i="2"/>
  <c r="AA14697" i="2"/>
  <c r="AA14698" i="2"/>
  <c r="AA14699" i="2"/>
  <c r="AA14700" i="2"/>
  <c r="AA14701" i="2"/>
  <c r="AA14702" i="2"/>
  <c r="AA14703" i="2"/>
  <c r="AA14704" i="2"/>
  <c r="AA14705" i="2"/>
  <c r="AA14706" i="2"/>
  <c r="AA14707" i="2"/>
  <c r="AA14708" i="2"/>
  <c r="AA14709" i="2"/>
  <c r="AA14710" i="2"/>
  <c r="AA14711" i="2"/>
  <c r="AA14712" i="2"/>
  <c r="AA14713" i="2"/>
  <c r="AA14714" i="2"/>
  <c r="AA14715" i="2"/>
  <c r="AA14716" i="2"/>
  <c r="AA14717" i="2"/>
  <c r="AA14718" i="2"/>
  <c r="AA14719" i="2"/>
  <c r="AA14720" i="2"/>
  <c r="AA14721" i="2"/>
  <c r="AA14722" i="2"/>
  <c r="AA14723" i="2"/>
  <c r="AA14724" i="2"/>
  <c r="AA14725" i="2"/>
  <c r="AA14726" i="2"/>
  <c r="AA14727" i="2"/>
  <c r="AA14728" i="2"/>
  <c r="AA14729" i="2"/>
  <c r="AA14730" i="2"/>
  <c r="AA14731" i="2"/>
  <c r="AA14732" i="2"/>
  <c r="AA14733" i="2"/>
  <c r="AA14734" i="2"/>
  <c r="AA14735" i="2"/>
  <c r="AA14736" i="2"/>
  <c r="AA14737" i="2"/>
  <c r="AA14738" i="2"/>
  <c r="AA14739" i="2"/>
  <c r="AA14740" i="2"/>
  <c r="AA14741" i="2"/>
  <c r="AA14742" i="2"/>
  <c r="AA14743" i="2"/>
  <c r="AA14744" i="2"/>
  <c r="AA14745" i="2"/>
  <c r="AA14746" i="2"/>
  <c r="AA14747" i="2"/>
  <c r="AA14748" i="2"/>
  <c r="AA14749" i="2"/>
  <c r="AA14750" i="2"/>
  <c r="AA14751" i="2"/>
  <c r="AA14752" i="2"/>
  <c r="AA14753" i="2"/>
  <c r="AA14754" i="2"/>
  <c r="AA14755" i="2"/>
  <c r="AA14756" i="2"/>
  <c r="AA14757" i="2"/>
  <c r="AA14758" i="2"/>
  <c r="AA14759" i="2"/>
  <c r="AA14760" i="2"/>
  <c r="AA14761" i="2"/>
  <c r="AA14762" i="2"/>
  <c r="AA14763" i="2"/>
  <c r="AA14764" i="2"/>
  <c r="AA14765" i="2"/>
  <c r="AA14766" i="2"/>
  <c r="AA14767" i="2"/>
  <c r="AA14768" i="2"/>
  <c r="AA14769" i="2"/>
  <c r="AA14770" i="2"/>
  <c r="AA14771" i="2"/>
  <c r="AA14772" i="2"/>
  <c r="AA14773" i="2"/>
  <c r="AA14774" i="2"/>
  <c r="AA14775" i="2"/>
  <c r="AA14776" i="2"/>
  <c r="AA14777" i="2"/>
  <c r="AA14778" i="2"/>
  <c r="AA14779" i="2"/>
  <c r="AA14780" i="2"/>
  <c r="AA14781" i="2"/>
  <c r="AA14782" i="2"/>
  <c r="AA14783" i="2"/>
  <c r="AA14784" i="2"/>
  <c r="AA14785" i="2"/>
  <c r="AA14786" i="2"/>
  <c r="AA14787" i="2"/>
  <c r="AA14788" i="2"/>
  <c r="AA14789" i="2"/>
  <c r="AA14790" i="2"/>
  <c r="AA14791" i="2"/>
  <c r="AA14792" i="2"/>
  <c r="AA14793" i="2"/>
  <c r="AA14794" i="2"/>
  <c r="AA14795" i="2"/>
  <c r="AA14796" i="2"/>
  <c r="AA14797" i="2"/>
  <c r="AA14798" i="2"/>
  <c r="AA14799" i="2"/>
  <c r="AA14800" i="2"/>
  <c r="AA14801" i="2"/>
  <c r="AA14802" i="2"/>
  <c r="AA14803" i="2"/>
  <c r="AA14804" i="2"/>
  <c r="AA14805" i="2"/>
  <c r="AA14806" i="2"/>
  <c r="AA14807" i="2"/>
  <c r="AA14808" i="2"/>
  <c r="AA14809" i="2"/>
  <c r="AA14810" i="2"/>
  <c r="AA14811" i="2"/>
  <c r="AA14812" i="2"/>
  <c r="AA14813" i="2"/>
  <c r="AA14814" i="2"/>
  <c r="AA14815" i="2"/>
  <c r="AA14816" i="2"/>
  <c r="AA14817" i="2"/>
  <c r="AA14818" i="2"/>
  <c r="AA14819" i="2"/>
  <c r="AA14820" i="2"/>
  <c r="AA14821" i="2"/>
  <c r="AA14822" i="2"/>
  <c r="AA14823" i="2"/>
  <c r="AA14824" i="2"/>
  <c r="AA14825" i="2"/>
  <c r="AA14826" i="2"/>
  <c r="AA14827" i="2"/>
  <c r="AA14828" i="2"/>
  <c r="AA14829" i="2"/>
  <c r="AA14830" i="2"/>
  <c r="AA14831" i="2"/>
  <c r="AA14832" i="2"/>
  <c r="AA14833" i="2"/>
  <c r="AA14834" i="2"/>
  <c r="AA14835" i="2"/>
  <c r="AA14836" i="2"/>
  <c r="AA14837" i="2"/>
  <c r="AA14838" i="2"/>
  <c r="AA14839" i="2"/>
  <c r="AA14840" i="2"/>
  <c r="AA14841" i="2"/>
  <c r="AA14842" i="2"/>
  <c r="AA14843" i="2"/>
  <c r="AA14844" i="2"/>
  <c r="AA14845" i="2"/>
  <c r="AA14846" i="2"/>
  <c r="AA14847" i="2"/>
  <c r="AA14848" i="2"/>
  <c r="AA14849" i="2"/>
  <c r="AA14850" i="2"/>
  <c r="AA14851" i="2"/>
  <c r="AA14852" i="2"/>
  <c r="AA14853" i="2"/>
  <c r="AA14854" i="2"/>
  <c r="AA14855" i="2"/>
  <c r="AA14856" i="2"/>
  <c r="AA14857" i="2"/>
  <c r="AA14858" i="2"/>
  <c r="AA14859" i="2"/>
  <c r="AA14860" i="2"/>
  <c r="AA14861" i="2"/>
  <c r="AA14862" i="2"/>
  <c r="AA14863" i="2"/>
  <c r="AA14864" i="2"/>
  <c r="AA14865" i="2"/>
  <c r="AA14866" i="2"/>
  <c r="AA14867" i="2"/>
  <c r="AA14868" i="2"/>
  <c r="AA14869" i="2"/>
  <c r="AA14870" i="2"/>
  <c r="AA14871" i="2"/>
  <c r="AA14872" i="2"/>
  <c r="AA14873" i="2"/>
  <c r="AA14874" i="2"/>
  <c r="AA14875" i="2"/>
  <c r="AA14876" i="2"/>
  <c r="AA14877" i="2"/>
  <c r="AA14878" i="2"/>
  <c r="AA14879" i="2"/>
  <c r="AA14880" i="2"/>
  <c r="AA14881" i="2"/>
  <c r="AA14882" i="2"/>
  <c r="AA14883" i="2"/>
  <c r="AA14884" i="2"/>
  <c r="AA14885" i="2"/>
  <c r="AA14886" i="2"/>
  <c r="AA14887" i="2"/>
  <c r="AA14888" i="2"/>
  <c r="AA14889" i="2"/>
  <c r="AA14890" i="2"/>
  <c r="AA14891" i="2"/>
  <c r="AA14892" i="2"/>
  <c r="AA14893" i="2"/>
  <c r="AA14894" i="2"/>
  <c r="AA14895" i="2"/>
  <c r="AA14896" i="2"/>
  <c r="AA14897" i="2"/>
  <c r="AA14898" i="2"/>
  <c r="AA14899" i="2"/>
  <c r="AA14900" i="2"/>
  <c r="AA14901" i="2"/>
  <c r="AA14902" i="2"/>
  <c r="AA14903" i="2"/>
  <c r="AA14904" i="2"/>
  <c r="AA14905" i="2"/>
  <c r="AA14906" i="2"/>
  <c r="AA14907" i="2"/>
  <c r="AA14908" i="2"/>
  <c r="AA14909" i="2"/>
  <c r="AA14910" i="2"/>
  <c r="AA14911" i="2"/>
  <c r="AA14912" i="2"/>
  <c r="AA14913" i="2"/>
  <c r="AA14914" i="2"/>
  <c r="AA14915" i="2"/>
  <c r="AA14916" i="2"/>
  <c r="AA14917" i="2"/>
  <c r="AA14918" i="2"/>
  <c r="AA14919" i="2"/>
  <c r="AA14920" i="2"/>
  <c r="AA14921" i="2"/>
  <c r="AA14922" i="2"/>
  <c r="AA14923" i="2"/>
  <c r="AA14924" i="2"/>
  <c r="AA14925" i="2"/>
  <c r="AA14926" i="2"/>
  <c r="AA14927" i="2"/>
  <c r="AA14928" i="2"/>
  <c r="AA14929" i="2"/>
  <c r="AA14930" i="2"/>
  <c r="AA14931" i="2"/>
  <c r="AA14932" i="2"/>
  <c r="AA14933" i="2"/>
  <c r="AA14934" i="2"/>
  <c r="AA14935" i="2"/>
  <c r="AA14936" i="2"/>
  <c r="AA14937" i="2"/>
  <c r="AA14938" i="2"/>
  <c r="AA14939" i="2"/>
  <c r="AA14940" i="2"/>
  <c r="AA14941" i="2"/>
  <c r="AA14942" i="2"/>
  <c r="AA14943" i="2"/>
  <c r="AA14944" i="2"/>
  <c r="AA14945" i="2"/>
  <c r="AA14946" i="2"/>
  <c r="AA14947" i="2"/>
  <c r="AA14948" i="2"/>
  <c r="AA14949" i="2"/>
  <c r="AA14950" i="2"/>
  <c r="AA14951" i="2"/>
  <c r="AA14952" i="2"/>
  <c r="AA14953" i="2"/>
  <c r="AA14954" i="2"/>
  <c r="AA14955" i="2"/>
  <c r="AA14956" i="2"/>
  <c r="AA14957" i="2"/>
  <c r="AA14958" i="2"/>
  <c r="AA14959" i="2"/>
  <c r="AA14960" i="2"/>
  <c r="AA14961" i="2"/>
  <c r="AA14962" i="2"/>
  <c r="AA14963" i="2"/>
  <c r="AA14964" i="2"/>
  <c r="AA14965" i="2"/>
  <c r="AA14966" i="2"/>
  <c r="AA14967" i="2"/>
  <c r="AA14968" i="2"/>
  <c r="AA14969" i="2"/>
  <c r="AA14970" i="2"/>
  <c r="AA14971" i="2"/>
  <c r="AA14972" i="2"/>
  <c r="AA14973" i="2"/>
  <c r="AA14974" i="2"/>
  <c r="AA14975" i="2"/>
  <c r="AA14976" i="2"/>
  <c r="AA14977" i="2"/>
  <c r="AA14978" i="2"/>
  <c r="AA14979" i="2"/>
  <c r="AA14980" i="2"/>
  <c r="AA14981" i="2"/>
  <c r="AA14982" i="2"/>
  <c r="AA14983" i="2"/>
  <c r="AA14984" i="2"/>
  <c r="AA14985" i="2"/>
  <c r="AA14986" i="2"/>
  <c r="AA14987" i="2"/>
  <c r="AA14988" i="2"/>
  <c r="AA14989" i="2"/>
  <c r="AA14990" i="2"/>
  <c r="AA14991" i="2"/>
  <c r="AA14992" i="2"/>
  <c r="AA14993" i="2"/>
  <c r="AA14994" i="2"/>
  <c r="AA14995" i="2"/>
  <c r="AA14996" i="2"/>
  <c r="AA14997" i="2"/>
  <c r="AA14998" i="2"/>
  <c r="AA14999" i="2"/>
  <c r="AA15000" i="2"/>
  <c r="AA15001" i="2"/>
  <c r="AA15002" i="2"/>
  <c r="AA15003" i="2"/>
  <c r="AA15004" i="2"/>
  <c r="AA15005" i="2"/>
  <c r="AA15006" i="2"/>
  <c r="AA15007" i="2"/>
  <c r="AA15008" i="2"/>
  <c r="AA15009" i="2"/>
  <c r="AA15010" i="2"/>
  <c r="AA15011" i="2"/>
  <c r="AA15012" i="2"/>
  <c r="AA15013" i="2"/>
  <c r="AA15014" i="2"/>
  <c r="AA15015" i="2"/>
  <c r="AA15016" i="2"/>
  <c r="AA15017" i="2"/>
  <c r="AA15018" i="2"/>
  <c r="AA15019" i="2"/>
  <c r="AA15020" i="2"/>
  <c r="AA15021" i="2"/>
  <c r="AA15022" i="2"/>
  <c r="AA15023" i="2"/>
  <c r="AA15024" i="2"/>
  <c r="AA15025" i="2"/>
  <c r="AA15026" i="2"/>
  <c r="AA15027" i="2"/>
  <c r="AA15028" i="2"/>
  <c r="AA15029" i="2"/>
  <c r="AA15030" i="2"/>
  <c r="AA15031" i="2"/>
  <c r="AA15032" i="2"/>
  <c r="AA15033" i="2"/>
  <c r="AA15034" i="2"/>
  <c r="AA15035" i="2"/>
  <c r="AA15036" i="2"/>
  <c r="AA15037" i="2"/>
  <c r="AA15038" i="2"/>
  <c r="AA15039" i="2"/>
  <c r="AA15040" i="2"/>
  <c r="AA15041" i="2"/>
  <c r="AA15042" i="2"/>
  <c r="AA15043" i="2"/>
  <c r="AA15044" i="2"/>
  <c r="AA15045" i="2"/>
  <c r="AA15046" i="2"/>
  <c r="AA15047" i="2"/>
  <c r="AA15048" i="2"/>
  <c r="AA15049" i="2"/>
  <c r="AA15050" i="2"/>
  <c r="AA15051" i="2"/>
  <c r="AA15052" i="2"/>
  <c r="AA15053" i="2"/>
  <c r="AA15054" i="2"/>
  <c r="AA15055" i="2"/>
  <c r="AA15056" i="2"/>
  <c r="AA15057" i="2"/>
  <c r="AA15058" i="2"/>
  <c r="AA15059" i="2"/>
  <c r="AA15060" i="2"/>
  <c r="AA15061" i="2"/>
  <c r="AA15062" i="2"/>
  <c r="AA15063" i="2"/>
  <c r="AA15064" i="2"/>
  <c r="AA15065" i="2"/>
  <c r="AA15066" i="2"/>
  <c r="AA15067" i="2"/>
  <c r="AA15068" i="2"/>
  <c r="AA15069" i="2"/>
  <c r="AA15070" i="2"/>
  <c r="AA15071" i="2"/>
  <c r="AA15072" i="2"/>
  <c r="AA15073" i="2"/>
  <c r="AA15074" i="2"/>
  <c r="AA15075" i="2"/>
  <c r="AA15076" i="2"/>
  <c r="AA15077" i="2"/>
  <c r="AA15078" i="2"/>
  <c r="AA15079" i="2"/>
  <c r="AA15080" i="2"/>
  <c r="AA15081" i="2"/>
  <c r="AA15082" i="2"/>
  <c r="AA15083" i="2"/>
  <c r="AA15084" i="2"/>
  <c r="AA15085" i="2"/>
  <c r="AA15086" i="2"/>
  <c r="AA15087" i="2"/>
  <c r="AA15088" i="2"/>
  <c r="AA15089" i="2"/>
  <c r="AA15090" i="2"/>
  <c r="AA15091" i="2"/>
  <c r="AA15092" i="2"/>
  <c r="AA15093" i="2"/>
  <c r="AA15094" i="2"/>
  <c r="AA15095" i="2"/>
  <c r="AA15096" i="2"/>
  <c r="AA15097" i="2"/>
  <c r="AA15098" i="2"/>
  <c r="AA15099" i="2"/>
  <c r="AA15100" i="2"/>
  <c r="AA15101" i="2"/>
  <c r="AA15102" i="2"/>
  <c r="AA15103" i="2"/>
  <c r="AA15104" i="2"/>
  <c r="AA15105" i="2"/>
  <c r="AA15106" i="2"/>
  <c r="AA15107" i="2"/>
  <c r="AA15108" i="2"/>
  <c r="AA15109" i="2"/>
  <c r="AA15110" i="2"/>
  <c r="AA15111" i="2"/>
  <c r="AA15112" i="2"/>
  <c r="AA15113" i="2"/>
  <c r="AA15114" i="2"/>
  <c r="AA15115" i="2"/>
  <c r="AA15116" i="2"/>
  <c r="AA15117" i="2"/>
  <c r="AA15118" i="2"/>
  <c r="AA15119" i="2"/>
  <c r="AA15120" i="2"/>
  <c r="AA15121" i="2"/>
  <c r="AA15122" i="2"/>
  <c r="AA15123" i="2"/>
  <c r="AA15124" i="2"/>
  <c r="AA15125" i="2"/>
  <c r="AA15126" i="2"/>
  <c r="AA15127" i="2"/>
  <c r="AA15128" i="2"/>
  <c r="AA15129" i="2"/>
  <c r="AA15130" i="2"/>
  <c r="AA15131" i="2"/>
  <c r="AA15132" i="2"/>
  <c r="AA15133" i="2"/>
  <c r="AA15134" i="2"/>
  <c r="AA15135" i="2"/>
  <c r="AA15136" i="2"/>
  <c r="AA15137" i="2"/>
  <c r="AA15138" i="2"/>
  <c r="AA15139" i="2"/>
  <c r="AA15140" i="2"/>
  <c r="AA15141" i="2"/>
  <c r="AA15142" i="2"/>
  <c r="AA15143" i="2"/>
  <c r="AA15144" i="2"/>
  <c r="AA15145" i="2"/>
  <c r="AA15146" i="2"/>
  <c r="AA15147" i="2"/>
  <c r="AA15148" i="2"/>
  <c r="AA15149" i="2"/>
  <c r="AA15150" i="2"/>
  <c r="AA15151" i="2"/>
  <c r="AA15152" i="2"/>
  <c r="AA15153" i="2"/>
  <c r="AA15154" i="2"/>
  <c r="AA15155" i="2"/>
  <c r="AA15156" i="2"/>
  <c r="AA15157" i="2"/>
  <c r="AA15158" i="2"/>
  <c r="AA15159" i="2"/>
  <c r="AA15160" i="2"/>
  <c r="AA15161" i="2"/>
  <c r="AA15162" i="2"/>
  <c r="AA15163" i="2"/>
  <c r="AA15164" i="2"/>
  <c r="AA15165" i="2"/>
  <c r="AA15166" i="2"/>
  <c r="AA15167" i="2"/>
  <c r="AA15168" i="2"/>
  <c r="AA15169" i="2"/>
  <c r="AA15170" i="2"/>
  <c r="AA15171" i="2"/>
  <c r="AA15172" i="2"/>
  <c r="AA15173" i="2"/>
  <c r="AA15174" i="2"/>
  <c r="AA15175" i="2"/>
  <c r="AA15176" i="2"/>
  <c r="AA15177" i="2"/>
  <c r="AA15178" i="2"/>
  <c r="AA15179" i="2"/>
  <c r="AA15180" i="2"/>
  <c r="AA15181" i="2"/>
  <c r="AA15182" i="2"/>
  <c r="AA15183" i="2"/>
  <c r="AA15184" i="2"/>
  <c r="AA15185" i="2"/>
  <c r="AA15186" i="2"/>
  <c r="AA15187" i="2"/>
  <c r="AA15188" i="2"/>
  <c r="AA15189" i="2"/>
  <c r="AA15190" i="2"/>
  <c r="AA15191" i="2"/>
  <c r="AA15192" i="2"/>
  <c r="AA15193" i="2"/>
  <c r="AA15194" i="2"/>
  <c r="AA15195" i="2"/>
  <c r="AA15196" i="2"/>
  <c r="AA15197" i="2"/>
  <c r="AA15198" i="2"/>
  <c r="AA15199" i="2"/>
  <c r="AA15200" i="2"/>
  <c r="AA15201" i="2"/>
  <c r="AA15202" i="2"/>
  <c r="AA15203" i="2"/>
  <c r="AA15204" i="2"/>
  <c r="AA15205" i="2"/>
  <c r="AA15206" i="2"/>
  <c r="AA15207" i="2"/>
  <c r="AA15208" i="2"/>
  <c r="AA15209" i="2"/>
  <c r="AA15210" i="2"/>
  <c r="AA15211" i="2"/>
  <c r="AA15212" i="2"/>
  <c r="AA15213" i="2"/>
  <c r="AA15214" i="2"/>
  <c r="AA15215" i="2"/>
  <c r="AA15216" i="2"/>
  <c r="AA15217" i="2"/>
  <c r="AA15218" i="2"/>
  <c r="AA15219" i="2"/>
  <c r="AA15220" i="2"/>
  <c r="AA15221" i="2"/>
  <c r="AA15222" i="2"/>
  <c r="AA15223" i="2"/>
  <c r="AA15224" i="2"/>
  <c r="AA15225" i="2"/>
  <c r="AA15226" i="2"/>
  <c r="AA15227" i="2"/>
  <c r="AA15228" i="2"/>
  <c r="AA15229" i="2"/>
  <c r="AA15230" i="2"/>
  <c r="AA15231" i="2"/>
  <c r="AA15232" i="2"/>
  <c r="AA15233" i="2"/>
  <c r="AA15234" i="2"/>
  <c r="AA15235" i="2"/>
  <c r="AA15236" i="2"/>
  <c r="AA15237" i="2"/>
  <c r="AA15238" i="2"/>
  <c r="AA15239" i="2"/>
  <c r="AA15240" i="2"/>
  <c r="AA15241" i="2"/>
  <c r="AA15242" i="2"/>
  <c r="AA15243" i="2"/>
  <c r="AA15244" i="2"/>
  <c r="AA15245" i="2"/>
  <c r="AA15246" i="2"/>
  <c r="AA15247" i="2"/>
  <c r="AA15248" i="2"/>
  <c r="AA15249" i="2"/>
  <c r="AA15250" i="2"/>
  <c r="AA15251" i="2"/>
  <c r="AA15252" i="2"/>
  <c r="AA15253" i="2"/>
  <c r="AA15254" i="2"/>
  <c r="AA15255" i="2"/>
  <c r="AA15256" i="2"/>
  <c r="AA15257" i="2"/>
  <c r="AA15258" i="2"/>
  <c r="AA15259" i="2"/>
  <c r="AA15260" i="2"/>
  <c r="AA15261" i="2"/>
  <c r="AA15262" i="2"/>
  <c r="AA15263" i="2"/>
  <c r="AA15264" i="2"/>
  <c r="AA15265" i="2"/>
  <c r="AA15266" i="2"/>
  <c r="AA15267" i="2"/>
  <c r="AA15268" i="2"/>
  <c r="AA15269" i="2"/>
  <c r="AA15270" i="2"/>
  <c r="AA15271" i="2"/>
  <c r="AA15272" i="2"/>
  <c r="AA15273" i="2"/>
  <c r="AA15274" i="2"/>
  <c r="AA15275" i="2"/>
  <c r="AA15276" i="2"/>
  <c r="AA15277" i="2"/>
  <c r="AA15278" i="2"/>
  <c r="AA15279" i="2"/>
  <c r="AA15280" i="2"/>
  <c r="AA15281" i="2"/>
  <c r="AA15282" i="2"/>
  <c r="AA15283" i="2"/>
  <c r="AA15284" i="2"/>
  <c r="AA15285" i="2"/>
  <c r="AA15286" i="2"/>
  <c r="AA15287" i="2"/>
  <c r="AA15288" i="2"/>
  <c r="AA15289" i="2"/>
  <c r="AA15290" i="2"/>
  <c r="AA15291" i="2"/>
  <c r="AA15292" i="2"/>
  <c r="AA15293" i="2"/>
  <c r="AA15294" i="2"/>
  <c r="AA15295" i="2"/>
  <c r="AA15296" i="2"/>
  <c r="AA15297" i="2"/>
  <c r="AA15298" i="2"/>
  <c r="AA15299" i="2"/>
  <c r="AA15300" i="2"/>
  <c r="AA15301" i="2"/>
  <c r="AA15302" i="2"/>
  <c r="AA15303" i="2"/>
  <c r="AA15304" i="2"/>
  <c r="AA15305" i="2"/>
  <c r="AA15306" i="2"/>
  <c r="AA15307" i="2"/>
  <c r="AA15308" i="2"/>
  <c r="AA15309" i="2"/>
  <c r="AA15310" i="2"/>
  <c r="AA15311" i="2"/>
  <c r="AA15312" i="2"/>
  <c r="AA15313" i="2"/>
  <c r="AA15314" i="2"/>
  <c r="AA15315" i="2"/>
  <c r="AA15316" i="2"/>
  <c r="AA15317" i="2"/>
  <c r="AA15318" i="2"/>
  <c r="AA15319" i="2"/>
  <c r="AA15320" i="2"/>
  <c r="AA15321" i="2"/>
  <c r="AA15322" i="2"/>
  <c r="AA15323" i="2"/>
  <c r="AA15324" i="2"/>
  <c r="AA15325" i="2"/>
  <c r="AA15326" i="2"/>
  <c r="AA15327" i="2"/>
  <c r="AA15328" i="2"/>
  <c r="AA15329" i="2"/>
  <c r="AA15330" i="2"/>
  <c r="AA15331" i="2"/>
  <c r="AA15332" i="2"/>
  <c r="AA15333" i="2"/>
  <c r="AA15334" i="2"/>
  <c r="AA15335" i="2"/>
  <c r="AA15336" i="2"/>
  <c r="AA15337" i="2"/>
  <c r="AA15338" i="2"/>
  <c r="AA15339" i="2"/>
  <c r="AA15340" i="2"/>
  <c r="AA15341" i="2"/>
  <c r="AA15342" i="2"/>
  <c r="AA15343" i="2"/>
  <c r="AA15344" i="2"/>
  <c r="AA15345" i="2"/>
  <c r="AA15346" i="2"/>
  <c r="AA15347" i="2"/>
  <c r="AA15348" i="2"/>
  <c r="AA15349" i="2"/>
  <c r="AA15350" i="2"/>
  <c r="AA15351" i="2"/>
  <c r="AA15352" i="2"/>
  <c r="AA15353" i="2"/>
  <c r="AA15354" i="2"/>
  <c r="AA15355" i="2"/>
  <c r="AA15356" i="2"/>
  <c r="AA15357" i="2"/>
  <c r="AA15358" i="2"/>
  <c r="AA15359" i="2"/>
  <c r="AA15360" i="2"/>
  <c r="AA15361" i="2"/>
  <c r="AA15362" i="2"/>
  <c r="AA15363" i="2"/>
  <c r="AA15364" i="2"/>
  <c r="AA15365" i="2"/>
  <c r="AA15366" i="2"/>
  <c r="AA15367" i="2"/>
  <c r="AA15368" i="2"/>
  <c r="AA15369" i="2"/>
  <c r="AA15370" i="2"/>
  <c r="AA15371" i="2"/>
  <c r="AA15372" i="2"/>
  <c r="AA15373" i="2"/>
  <c r="AA15374" i="2"/>
  <c r="AA15375" i="2"/>
  <c r="AA15376" i="2"/>
  <c r="AA15377" i="2"/>
  <c r="AA15378" i="2"/>
  <c r="AA15379" i="2"/>
  <c r="AA15380" i="2"/>
  <c r="AA15381" i="2"/>
  <c r="AA15382" i="2"/>
  <c r="AA15383" i="2"/>
  <c r="AA15384" i="2"/>
  <c r="AA15385" i="2"/>
  <c r="AA15386" i="2"/>
  <c r="AA15387" i="2"/>
  <c r="AA15388" i="2"/>
  <c r="AA15389" i="2"/>
  <c r="AA15390" i="2"/>
  <c r="AA15391" i="2"/>
  <c r="AA15392" i="2"/>
  <c r="AA15393" i="2"/>
  <c r="AA15394" i="2"/>
  <c r="AA15395" i="2"/>
  <c r="AA15396" i="2"/>
  <c r="AA15397" i="2"/>
  <c r="AA15398" i="2"/>
  <c r="AA15399" i="2"/>
  <c r="AA15400" i="2"/>
  <c r="AA15401" i="2"/>
  <c r="AA15402" i="2"/>
  <c r="AA15403" i="2"/>
  <c r="AA15404" i="2"/>
  <c r="AA15405" i="2"/>
  <c r="AA15406" i="2"/>
  <c r="AA15407" i="2"/>
  <c r="AA15408" i="2"/>
  <c r="AA15409" i="2"/>
  <c r="AA15410" i="2"/>
  <c r="AA15411" i="2"/>
  <c r="AA15412" i="2"/>
  <c r="AA15413" i="2"/>
  <c r="AA15414" i="2"/>
  <c r="AA15415" i="2"/>
  <c r="AA15416" i="2"/>
  <c r="AA15417" i="2"/>
  <c r="AA15418" i="2"/>
  <c r="AA15419" i="2"/>
  <c r="AA15420" i="2"/>
  <c r="AA15421" i="2"/>
  <c r="AA15422" i="2"/>
  <c r="AA15423" i="2"/>
  <c r="AA15424" i="2"/>
  <c r="AA15425" i="2"/>
  <c r="AA15426" i="2"/>
  <c r="AA15427" i="2"/>
  <c r="AA15428" i="2"/>
  <c r="AA15429" i="2"/>
  <c r="AA15430" i="2"/>
  <c r="AA15431" i="2"/>
  <c r="AA15432" i="2"/>
  <c r="AA15433" i="2"/>
  <c r="AA15434" i="2"/>
  <c r="AA15435" i="2"/>
  <c r="AA15436" i="2"/>
  <c r="AA15437" i="2"/>
  <c r="AA15438" i="2"/>
  <c r="AA15439" i="2"/>
  <c r="AA15440" i="2"/>
  <c r="AA15441" i="2"/>
  <c r="AA15442" i="2"/>
  <c r="AA15443" i="2"/>
  <c r="AA15444" i="2"/>
  <c r="AA15445" i="2"/>
  <c r="AA15446" i="2"/>
  <c r="AA15447" i="2"/>
  <c r="AA15448" i="2"/>
  <c r="AA15449" i="2"/>
  <c r="AA15450" i="2"/>
  <c r="AA15451" i="2"/>
  <c r="AA15452" i="2"/>
  <c r="AA15453" i="2"/>
  <c r="AA15454" i="2"/>
  <c r="AA15455" i="2"/>
  <c r="AA15456" i="2"/>
  <c r="AA15457" i="2"/>
  <c r="AA15458" i="2"/>
  <c r="AA15459" i="2"/>
  <c r="AA15460" i="2"/>
  <c r="AA15461" i="2"/>
  <c r="AA15462" i="2"/>
  <c r="AA15463" i="2"/>
  <c r="AA15464" i="2"/>
  <c r="AA15465" i="2"/>
  <c r="AA15466" i="2"/>
  <c r="AA15467" i="2"/>
  <c r="AA15468" i="2"/>
  <c r="AA15469" i="2"/>
  <c r="AA15470" i="2"/>
  <c r="AA15471" i="2"/>
  <c r="AA15472" i="2"/>
  <c r="AA15473" i="2"/>
  <c r="AA15474" i="2"/>
  <c r="AA15475" i="2"/>
  <c r="AA15476" i="2"/>
  <c r="AA15477" i="2"/>
  <c r="AA15478" i="2"/>
  <c r="AA15479" i="2"/>
  <c r="AA15480" i="2"/>
  <c r="AA15481" i="2"/>
  <c r="AA15482" i="2"/>
  <c r="AA15483" i="2"/>
  <c r="AA15484" i="2"/>
  <c r="AA15485" i="2"/>
  <c r="AA15486" i="2"/>
  <c r="AA15487" i="2"/>
  <c r="AA15488" i="2"/>
  <c r="AA15489" i="2"/>
  <c r="AA15490" i="2"/>
  <c r="AA15491" i="2"/>
  <c r="AA15492" i="2"/>
  <c r="AA15493" i="2"/>
  <c r="AA15494" i="2"/>
  <c r="AA15495" i="2"/>
  <c r="AA15496" i="2"/>
  <c r="AA15497" i="2"/>
  <c r="AA15498" i="2"/>
  <c r="AA15499" i="2"/>
  <c r="AA15500" i="2"/>
  <c r="AA15501" i="2"/>
  <c r="AA15502" i="2"/>
  <c r="AA15503" i="2"/>
  <c r="AA15504" i="2"/>
  <c r="AA15505" i="2"/>
  <c r="AA15506" i="2"/>
  <c r="AA15507" i="2"/>
  <c r="AA15508" i="2"/>
  <c r="AA15509" i="2"/>
  <c r="AA15510" i="2"/>
  <c r="AA15511" i="2"/>
  <c r="AA15512" i="2"/>
  <c r="AA15513" i="2"/>
  <c r="AA15514" i="2"/>
  <c r="AA15515" i="2"/>
  <c r="AA15516" i="2"/>
  <c r="AA15517" i="2"/>
  <c r="AA15518" i="2"/>
  <c r="AA15519" i="2"/>
  <c r="AA15520" i="2"/>
  <c r="AA15521" i="2"/>
  <c r="AA15522" i="2"/>
  <c r="AA15523" i="2"/>
  <c r="AA15524" i="2"/>
  <c r="AA15525" i="2"/>
  <c r="AA15526" i="2"/>
  <c r="AA15527" i="2"/>
  <c r="AA15528" i="2"/>
  <c r="AA15529" i="2"/>
  <c r="AA15530" i="2"/>
  <c r="AA15531" i="2"/>
  <c r="AA15532" i="2"/>
  <c r="AA15533" i="2"/>
  <c r="AA15534" i="2"/>
  <c r="AA15535" i="2"/>
  <c r="AA15536" i="2"/>
  <c r="AA15537" i="2"/>
  <c r="AA15538" i="2"/>
  <c r="AA15539" i="2"/>
  <c r="AA15540" i="2"/>
  <c r="AA15541" i="2"/>
  <c r="AA15542" i="2"/>
  <c r="AA15543" i="2"/>
  <c r="AA15544" i="2"/>
  <c r="AA15545" i="2"/>
  <c r="AA15546" i="2"/>
  <c r="AA15547" i="2"/>
  <c r="AA15548" i="2"/>
  <c r="AA15549" i="2"/>
  <c r="AA15550" i="2"/>
  <c r="AA15551" i="2"/>
  <c r="AA15552" i="2"/>
  <c r="AA15553" i="2"/>
  <c r="AA15554" i="2"/>
  <c r="AA15555" i="2"/>
  <c r="AA15556" i="2"/>
  <c r="AA15557" i="2"/>
  <c r="AA15558" i="2"/>
  <c r="AA15559" i="2"/>
  <c r="AA15560" i="2"/>
  <c r="AA15561" i="2"/>
  <c r="AA15562" i="2"/>
  <c r="AA15563" i="2"/>
  <c r="AA15564" i="2"/>
  <c r="AA15565" i="2"/>
  <c r="AA15566" i="2"/>
  <c r="AA15567" i="2"/>
  <c r="AA15568" i="2"/>
  <c r="AA15569" i="2"/>
  <c r="AA15570" i="2"/>
  <c r="AA15571" i="2"/>
  <c r="AA15572" i="2"/>
  <c r="AA15573" i="2"/>
  <c r="AA15574" i="2"/>
  <c r="AA15575" i="2"/>
  <c r="AA15576" i="2"/>
  <c r="AA15577" i="2"/>
  <c r="AA15578" i="2"/>
  <c r="AA15579" i="2"/>
  <c r="AA15580" i="2"/>
  <c r="AA15581" i="2"/>
  <c r="AA15582" i="2"/>
  <c r="AA15583" i="2"/>
  <c r="AA15584" i="2"/>
  <c r="AA15585" i="2"/>
  <c r="AA15586" i="2"/>
  <c r="AA15587" i="2"/>
  <c r="AA15588" i="2"/>
  <c r="AA15589" i="2"/>
  <c r="AA15590" i="2"/>
  <c r="AA15591" i="2"/>
  <c r="AA15592" i="2"/>
  <c r="AA15593" i="2"/>
  <c r="AA15594" i="2"/>
  <c r="AA15595" i="2"/>
  <c r="AA15596" i="2"/>
  <c r="AA15597" i="2"/>
  <c r="AA15598" i="2"/>
  <c r="AA15599" i="2"/>
  <c r="AA15600" i="2"/>
  <c r="AA15601" i="2"/>
  <c r="AA15602" i="2"/>
  <c r="AA15603" i="2"/>
  <c r="AA15604" i="2"/>
  <c r="AA15605" i="2"/>
  <c r="AA15606" i="2"/>
  <c r="AA15607" i="2"/>
  <c r="AA15608" i="2"/>
  <c r="AA15609" i="2"/>
  <c r="AA15610" i="2"/>
  <c r="AA15611" i="2"/>
  <c r="AA15612" i="2"/>
  <c r="AA15613" i="2"/>
  <c r="AA15614" i="2"/>
  <c r="AA15615" i="2"/>
  <c r="AA15616" i="2"/>
  <c r="AA15617" i="2"/>
  <c r="AA15618" i="2"/>
  <c r="AA15619" i="2"/>
  <c r="AA15620" i="2"/>
  <c r="AA15621" i="2"/>
  <c r="AA15622" i="2"/>
  <c r="AA15623" i="2"/>
  <c r="AA15624" i="2"/>
  <c r="AA15625" i="2"/>
  <c r="AA15626" i="2"/>
  <c r="AA15627" i="2"/>
  <c r="AA15628" i="2"/>
  <c r="AA15629" i="2"/>
  <c r="AA15630" i="2"/>
  <c r="AA15631" i="2"/>
  <c r="AA15632" i="2"/>
  <c r="AA15633" i="2"/>
  <c r="AA15634" i="2"/>
  <c r="AA15635" i="2"/>
  <c r="AA15636" i="2"/>
  <c r="AA15637" i="2"/>
  <c r="AA15638" i="2"/>
  <c r="AA15639" i="2"/>
  <c r="AA15640" i="2"/>
  <c r="AA15641" i="2"/>
  <c r="AA15642" i="2"/>
  <c r="AA15643" i="2"/>
  <c r="AA15644" i="2"/>
  <c r="AA15645" i="2"/>
  <c r="AA15646" i="2"/>
  <c r="AA15647" i="2"/>
  <c r="AA15648" i="2"/>
  <c r="AA15649" i="2"/>
  <c r="AA15650" i="2"/>
  <c r="AA15651" i="2"/>
  <c r="AA15652" i="2"/>
  <c r="AA15653" i="2"/>
  <c r="AA15654" i="2"/>
  <c r="AA15655" i="2"/>
  <c r="AA15656" i="2"/>
  <c r="AA15657" i="2"/>
  <c r="AA15658" i="2"/>
  <c r="AA15659" i="2"/>
  <c r="AA15660" i="2"/>
  <c r="AA15661" i="2"/>
  <c r="AA15662" i="2"/>
  <c r="AA15663" i="2"/>
  <c r="AA15664" i="2"/>
  <c r="AA15665" i="2"/>
  <c r="AA15666" i="2"/>
  <c r="AA15667" i="2"/>
  <c r="AA15668" i="2"/>
  <c r="AA15669" i="2"/>
  <c r="AA15670" i="2"/>
  <c r="AA15671" i="2"/>
  <c r="AA15672" i="2"/>
  <c r="AA15673" i="2"/>
  <c r="AA15674" i="2"/>
  <c r="AA15675" i="2"/>
  <c r="AA15676" i="2"/>
  <c r="AA15677" i="2"/>
  <c r="AA15678" i="2"/>
  <c r="AA15679" i="2"/>
  <c r="AA15680" i="2"/>
  <c r="AA15681" i="2"/>
  <c r="AA15682" i="2"/>
  <c r="AA15683" i="2"/>
  <c r="AA15684" i="2"/>
  <c r="AA15685" i="2"/>
  <c r="AA15686" i="2"/>
  <c r="AA15687" i="2"/>
  <c r="AA15688" i="2"/>
  <c r="AA15689" i="2"/>
  <c r="AA15690" i="2"/>
  <c r="AA15691" i="2"/>
  <c r="AA15692" i="2"/>
  <c r="AA15693" i="2"/>
  <c r="AA15694" i="2"/>
  <c r="AA15695" i="2"/>
  <c r="AA15696" i="2"/>
  <c r="AA15697" i="2"/>
  <c r="AA15698" i="2"/>
  <c r="AA15699" i="2"/>
  <c r="AA15700" i="2"/>
  <c r="AA15701" i="2"/>
  <c r="AA15702" i="2"/>
  <c r="AA15703" i="2"/>
  <c r="AA15704" i="2"/>
  <c r="AA15705" i="2"/>
  <c r="AA15706" i="2"/>
  <c r="AA15707" i="2"/>
  <c r="AA15708" i="2"/>
  <c r="AA15709" i="2"/>
  <c r="AA15710" i="2"/>
  <c r="AA15711" i="2"/>
  <c r="AA15712" i="2"/>
  <c r="AA15713" i="2"/>
  <c r="AA15714" i="2"/>
  <c r="AA15715" i="2"/>
  <c r="AA15716" i="2"/>
  <c r="AA15717" i="2"/>
  <c r="AA15718" i="2"/>
  <c r="AA15719" i="2"/>
  <c r="AA15720" i="2"/>
  <c r="AA15721" i="2"/>
  <c r="AA15722" i="2"/>
  <c r="AA15723" i="2"/>
  <c r="AA15724" i="2"/>
  <c r="AA15725" i="2"/>
  <c r="AA15726" i="2"/>
  <c r="AA15727" i="2"/>
  <c r="AA15728" i="2"/>
  <c r="AA15729" i="2"/>
  <c r="AA15730" i="2"/>
  <c r="AA15731" i="2"/>
  <c r="AA15732" i="2"/>
  <c r="AA15733" i="2"/>
  <c r="AA15734" i="2"/>
  <c r="AA15735" i="2"/>
  <c r="AA15736" i="2"/>
  <c r="AA15737" i="2"/>
  <c r="AA15738" i="2"/>
  <c r="AA15739" i="2"/>
  <c r="AA15740" i="2"/>
  <c r="AA15741" i="2"/>
  <c r="AA15742" i="2"/>
  <c r="AA15743" i="2"/>
  <c r="AA15744" i="2"/>
  <c r="AA15745" i="2"/>
  <c r="AA15746" i="2"/>
  <c r="AA15747" i="2"/>
  <c r="AA15748" i="2"/>
  <c r="AA15749" i="2"/>
  <c r="AA15750" i="2"/>
  <c r="AA15751" i="2"/>
  <c r="AA15752" i="2"/>
  <c r="AA15753" i="2"/>
  <c r="AA15754" i="2"/>
  <c r="AA15755" i="2"/>
  <c r="AA15756" i="2"/>
  <c r="AA15757" i="2"/>
  <c r="AA15758" i="2"/>
  <c r="AA15759" i="2"/>
  <c r="AA15760" i="2"/>
  <c r="AA15761" i="2"/>
  <c r="AA15762" i="2"/>
  <c r="AA15763" i="2"/>
  <c r="AA15764" i="2"/>
  <c r="AA15765" i="2"/>
  <c r="AA15766" i="2"/>
  <c r="AA15767" i="2"/>
  <c r="AA15768" i="2"/>
  <c r="AA15769" i="2"/>
  <c r="AA15770" i="2"/>
  <c r="AA15771" i="2"/>
  <c r="AA15772" i="2"/>
  <c r="AA15773" i="2"/>
  <c r="AA15774" i="2"/>
  <c r="AA15775" i="2"/>
  <c r="AA15776" i="2"/>
  <c r="AA15777" i="2"/>
  <c r="AA15778" i="2"/>
  <c r="AA15779" i="2"/>
  <c r="AA15780" i="2"/>
  <c r="AA15781" i="2"/>
  <c r="AA15782" i="2"/>
  <c r="AA15783" i="2"/>
  <c r="AA15784" i="2"/>
  <c r="AA15785" i="2"/>
  <c r="AA15786" i="2"/>
  <c r="AA15787" i="2"/>
  <c r="AA15788" i="2"/>
  <c r="AA15789" i="2"/>
  <c r="AA15790" i="2"/>
  <c r="AA15791" i="2"/>
  <c r="AA15792" i="2"/>
  <c r="AA15793" i="2"/>
  <c r="AA15794" i="2"/>
  <c r="AA15795" i="2"/>
  <c r="AA15796" i="2"/>
  <c r="AA15797" i="2"/>
  <c r="AA15798" i="2"/>
  <c r="AA15799" i="2"/>
  <c r="AA15800" i="2"/>
  <c r="AA15801" i="2"/>
  <c r="AA15802" i="2"/>
  <c r="AA15803" i="2"/>
  <c r="AA15804" i="2"/>
  <c r="AA15805" i="2"/>
  <c r="AA15806" i="2"/>
  <c r="AA15807" i="2"/>
  <c r="AA15808" i="2"/>
  <c r="AA15809" i="2"/>
  <c r="AA15810" i="2"/>
  <c r="AA15811" i="2"/>
  <c r="AA15812" i="2"/>
  <c r="AA15813" i="2"/>
  <c r="AA15814" i="2"/>
  <c r="AA15815" i="2"/>
  <c r="AA15816" i="2"/>
  <c r="AA15817" i="2"/>
  <c r="AA15818" i="2"/>
  <c r="AA15819" i="2"/>
  <c r="AA15820" i="2"/>
  <c r="AA15821" i="2"/>
  <c r="AA15822" i="2"/>
  <c r="AA15823" i="2"/>
  <c r="AA15824" i="2"/>
  <c r="AA15825" i="2"/>
  <c r="AA15826" i="2"/>
  <c r="AA15827" i="2"/>
  <c r="AA15828" i="2"/>
  <c r="AA15829" i="2"/>
  <c r="AA15830" i="2"/>
  <c r="AA15831" i="2"/>
  <c r="AA15832" i="2"/>
  <c r="AA15833" i="2"/>
  <c r="AA15834" i="2"/>
  <c r="AA15835" i="2"/>
  <c r="AA15836" i="2"/>
  <c r="AA15837" i="2"/>
  <c r="AA15838" i="2"/>
  <c r="AA15839" i="2"/>
  <c r="AA15840" i="2"/>
  <c r="AA15841" i="2"/>
  <c r="AA15842" i="2"/>
  <c r="AA15843" i="2"/>
  <c r="AA15844" i="2"/>
  <c r="AA15845" i="2"/>
  <c r="AA15846" i="2"/>
  <c r="AA15847" i="2"/>
  <c r="AA15848" i="2"/>
  <c r="AA15849" i="2"/>
  <c r="AA15850" i="2"/>
  <c r="AA15851" i="2"/>
  <c r="AA15852" i="2"/>
  <c r="AA15853" i="2"/>
  <c r="AA15854" i="2"/>
  <c r="AA15855" i="2"/>
  <c r="AA15856" i="2"/>
  <c r="AA15857" i="2"/>
  <c r="AA15858" i="2"/>
  <c r="AA15859" i="2"/>
  <c r="AA15860" i="2"/>
  <c r="AA15861" i="2"/>
  <c r="AA15862" i="2"/>
  <c r="AA15863" i="2"/>
  <c r="AA15864" i="2"/>
  <c r="AA15865" i="2"/>
  <c r="AA15866" i="2"/>
  <c r="AA15867" i="2"/>
  <c r="AA15868" i="2"/>
  <c r="AA15869" i="2"/>
  <c r="AA15870" i="2"/>
  <c r="AA15871" i="2"/>
  <c r="AA15872" i="2"/>
  <c r="AA15873" i="2"/>
  <c r="AA15874" i="2"/>
  <c r="AA15875" i="2"/>
  <c r="AA15876" i="2"/>
  <c r="AA15877" i="2"/>
  <c r="AA15878" i="2"/>
  <c r="AA15879" i="2"/>
  <c r="AA15880" i="2"/>
  <c r="AA15881" i="2"/>
  <c r="AA15882" i="2"/>
  <c r="AA15883" i="2"/>
  <c r="AA15884" i="2"/>
  <c r="AA15885" i="2"/>
  <c r="AA15886" i="2"/>
  <c r="AA15887" i="2"/>
  <c r="AA15888" i="2"/>
  <c r="AA15889" i="2"/>
  <c r="AA15890" i="2"/>
  <c r="AA15891" i="2"/>
  <c r="AA15892" i="2"/>
  <c r="AA15893" i="2"/>
  <c r="AA15894" i="2"/>
  <c r="AA15895" i="2"/>
  <c r="AA15896" i="2"/>
  <c r="AA15897" i="2"/>
  <c r="AA15898" i="2"/>
  <c r="AA15899" i="2"/>
  <c r="AA15900" i="2"/>
  <c r="AA15901" i="2"/>
  <c r="AA15902" i="2"/>
  <c r="AA15903" i="2"/>
  <c r="AA15904" i="2"/>
  <c r="AA15905" i="2"/>
  <c r="AA15906" i="2"/>
  <c r="AA15907" i="2"/>
  <c r="AA15908" i="2"/>
  <c r="AA15909" i="2"/>
  <c r="AA15910" i="2"/>
  <c r="AA15911" i="2"/>
  <c r="AA15912" i="2"/>
  <c r="AA15913" i="2"/>
  <c r="AA15914" i="2"/>
  <c r="AA15915" i="2"/>
  <c r="AA15916" i="2"/>
  <c r="AA15917" i="2"/>
  <c r="AA15918" i="2"/>
  <c r="AA15919" i="2"/>
  <c r="AA15920" i="2"/>
  <c r="AA15921" i="2"/>
  <c r="AA15922" i="2"/>
  <c r="AA15923" i="2"/>
  <c r="AA15924" i="2"/>
  <c r="AA15925" i="2"/>
  <c r="AA15926" i="2"/>
  <c r="AA15927" i="2"/>
  <c r="AA15928" i="2"/>
  <c r="AA15929" i="2"/>
  <c r="AA15930" i="2"/>
  <c r="AA15931" i="2"/>
  <c r="AA15932" i="2"/>
  <c r="AA15933" i="2"/>
  <c r="AA15934" i="2"/>
  <c r="AA15935" i="2"/>
  <c r="AA15936" i="2"/>
  <c r="AA15937" i="2"/>
  <c r="AA15938" i="2"/>
  <c r="AA15939" i="2"/>
  <c r="AA15940" i="2"/>
  <c r="AA15941" i="2"/>
  <c r="AA15942" i="2"/>
  <c r="AA15943" i="2"/>
  <c r="AA15944" i="2"/>
  <c r="AA15945" i="2"/>
  <c r="AA15946" i="2"/>
  <c r="AA15947" i="2"/>
  <c r="AA15948" i="2"/>
  <c r="AA15949" i="2"/>
  <c r="AA15950" i="2"/>
  <c r="AA15951" i="2"/>
  <c r="AA15952" i="2"/>
  <c r="AA15953" i="2"/>
  <c r="AA15954" i="2"/>
  <c r="AA15955" i="2"/>
  <c r="AA15956" i="2"/>
  <c r="AA15957" i="2"/>
  <c r="AA15958" i="2"/>
  <c r="AA15959" i="2"/>
  <c r="AA15960" i="2"/>
  <c r="AA15961" i="2"/>
  <c r="AA15962" i="2"/>
  <c r="AA15963" i="2"/>
  <c r="AA15964" i="2"/>
  <c r="AA15965" i="2"/>
  <c r="AA15966" i="2"/>
  <c r="AA15967" i="2"/>
  <c r="AA15968" i="2"/>
  <c r="AA15969" i="2"/>
  <c r="AA15970" i="2"/>
  <c r="AA15971" i="2"/>
  <c r="AA15972" i="2"/>
  <c r="AA15973" i="2"/>
  <c r="AA15974" i="2"/>
  <c r="AA15975" i="2"/>
  <c r="AA15976" i="2"/>
  <c r="AA15977" i="2"/>
  <c r="AA15978" i="2"/>
  <c r="AA15979" i="2"/>
  <c r="AA15980" i="2"/>
  <c r="AA15981" i="2"/>
  <c r="AA15982" i="2"/>
  <c r="AA15983" i="2"/>
  <c r="AA15984" i="2"/>
  <c r="AA15985" i="2"/>
  <c r="AA15986" i="2"/>
  <c r="AA15987" i="2"/>
  <c r="AA15988" i="2"/>
  <c r="AA15989" i="2"/>
  <c r="AA15990" i="2"/>
  <c r="AA15991" i="2"/>
  <c r="AA15992" i="2"/>
  <c r="AA15993" i="2"/>
  <c r="AA15994" i="2"/>
  <c r="AA15995" i="2"/>
  <c r="AA15996" i="2"/>
  <c r="AA15997" i="2"/>
  <c r="AA15998" i="2"/>
  <c r="AA15999" i="2"/>
  <c r="AA16000" i="2"/>
  <c r="AA16001" i="2"/>
  <c r="AA16002" i="2"/>
  <c r="AA16003" i="2"/>
  <c r="AA16004" i="2"/>
  <c r="AA16005" i="2"/>
  <c r="AA16006" i="2"/>
  <c r="AA16007" i="2"/>
  <c r="AA16008" i="2"/>
  <c r="AA16009" i="2"/>
  <c r="AA16010" i="2"/>
  <c r="AA16011" i="2"/>
  <c r="AA16012" i="2"/>
  <c r="AA16013" i="2"/>
  <c r="AA16014" i="2"/>
  <c r="AA16015" i="2"/>
  <c r="AA16016" i="2"/>
  <c r="AA16017" i="2"/>
  <c r="AA16018" i="2"/>
  <c r="AA16019" i="2"/>
  <c r="AA16020" i="2"/>
  <c r="AA16021" i="2"/>
  <c r="AA16022" i="2"/>
  <c r="AA16023" i="2"/>
  <c r="AA16024" i="2"/>
  <c r="AA16025" i="2"/>
  <c r="AA16026" i="2"/>
  <c r="AA16027" i="2"/>
  <c r="AA16028" i="2"/>
  <c r="AA16029" i="2"/>
  <c r="AA16030" i="2"/>
  <c r="AA16031" i="2"/>
  <c r="AA16032" i="2"/>
  <c r="AA16033" i="2"/>
  <c r="AA16034" i="2"/>
  <c r="AA16035" i="2"/>
  <c r="AA16036" i="2"/>
  <c r="AA16037" i="2"/>
  <c r="AA16038" i="2"/>
  <c r="AA16039" i="2"/>
  <c r="AA16040" i="2"/>
  <c r="AA16041" i="2"/>
  <c r="AA16042" i="2"/>
  <c r="AA16043" i="2"/>
  <c r="AA16044" i="2"/>
  <c r="AA16045" i="2"/>
  <c r="AA16046" i="2"/>
  <c r="AA16047" i="2"/>
  <c r="AA16048" i="2"/>
  <c r="AA16049" i="2"/>
  <c r="AA16050" i="2"/>
  <c r="AA16051" i="2"/>
  <c r="AA16052" i="2"/>
  <c r="AA16053" i="2"/>
  <c r="AA16054" i="2"/>
  <c r="AA16055" i="2"/>
  <c r="AA16056" i="2"/>
  <c r="AA16057" i="2"/>
  <c r="AA16058" i="2"/>
  <c r="AA16059" i="2"/>
  <c r="AA16060" i="2"/>
  <c r="AA16061" i="2"/>
  <c r="AA16062" i="2"/>
  <c r="AA16063" i="2"/>
  <c r="AA16064" i="2"/>
  <c r="AA16065" i="2"/>
  <c r="AA16066" i="2"/>
  <c r="AA16067" i="2"/>
  <c r="AA16068" i="2"/>
  <c r="AA16069" i="2"/>
  <c r="AA16070" i="2"/>
  <c r="AA16071" i="2"/>
  <c r="AA16072" i="2"/>
  <c r="AA16073" i="2"/>
  <c r="AA16074" i="2"/>
  <c r="AA16075" i="2"/>
  <c r="AA16076" i="2"/>
  <c r="AA16077" i="2"/>
  <c r="AA16078" i="2"/>
  <c r="AA16079" i="2"/>
  <c r="AA16080" i="2"/>
  <c r="AA16081" i="2"/>
  <c r="AA16082" i="2"/>
  <c r="AA16083" i="2"/>
  <c r="AA16084" i="2"/>
  <c r="AA16085" i="2"/>
  <c r="AA16086" i="2"/>
  <c r="AA16087" i="2"/>
  <c r="AA16088" i="2"/>
  <c r="AA16089" i="2"/>
  <c r="AA16090" i="2"/>
  <c r="AA16091" i="2"/>
  <c r="AA16092" i="2"/>
  <c r="AA16093" i="2"/>
  <c r="AA16094" i="2"/>
  <c r="AA16095" i="2"/>
  <c r="AA16096" i="2"/>
  <c r="AA16097" i="2"/>
  <c r="AA16098" i="2"/>
  <c r="AA16099" i="2"/>
  <c r="AA16100" i="2"/>
  <c r="AA16101" i="2"/>
  <c r="AA16102" i="2"/>
  <c r="AA16103" i="2"/>
  <c r="AA16104" i="2"/>
  <c r="AA16105" i="2"/>
  <c r="AA16106" i="2"/>
  <c r="AA16107" i="2"/>
  <c r="AA16108" i="2"/>
  <c r="AA16109" i="2"/>
  <c r="AA16110" i="2"/>
  <c r="AA16111" i="2"/>
  <c r="AA16112" i="2"/>
  <c r="AA16113" i="2"/>
  <c r="AA16114" i="2"/>
  <c r="AA16115" i="2"/>
  <c r="AA16116" i="2"/>
  <c r="AA16117" i="2"/>
  <c r="AA16118" i="2"/>
  <c r="AA16119" i="2"/>
  <c r="AA16120" i="2"/>
  <c r="AA16121" i="2"/>
  <c r="AA16122" i="2"/>
  <c r="AA16123" i="2"/>
  <c r="AA16124" i="2"/>
  <c r="AA16125" i="2"/>
  <c r="AA16126" i="2"/>
  <c r="AA16127" i="2"/>
  <c r="AA16128" i="2"/>
  <c r="AA16129" i="2"/>
  <c r="AA16130" i="2"/>
  <c r="AA16131" i="2"/>
  <c r="AA16132" i="2"/>
  <c r="AA16133" i="2"/>
  <c r="AA16134" i="2"/>
  <c r="AA16135" i="2"/>
  <c r="AA16136" i="2"/>
  <c r="AA16137" i="2"/>
  <c r="AA16138" i="2"/>
  <c r="AA16139" i="2"/>
  <c r="AA16140" i="2"/>
  <c r="AA16141" i="2"/>
  <c r="AA16142" i="2"/>
  <c r="AA16143" i="2"/>
  <c r="AA16144" i="2"/>
  <c r="AA16145" i="2"/>
  <c r="AA16146" i="2"/>
  <c r="AA16147" i="2"/>
  <c r="AA16148" i="2"/>
  <c r="AA16149" i="2"/>
  <c r="AA16150" i="2"/>
  <c r="AA16151" i="2"/>
  <c r="AA16152" i="2"/>
  <c r="AA16153" i="2"/>
  <c r="AA16154" i="2"/>
  <c r="AA16155" i="2"/>
  <c r="AA16156" i="2"/>
  <c r="AA16157" i="2"/>
  <c r="AA16158" i="2"/>
  <c r="AA16159" i="2"/>
  <c r="AA16160" i="2"/>
  <c r="AA16161" i="2"/>
  <c r="AA16162" i="2"/>
  <c r="AA16163" i="2"/>
  <c r="AA16164" i="2"/>
  <c r="AA16165" i="2"/>
  <c r="AA16166" i="2"/>
  <c r="AA16167" i="2"/>
  <c r="AA16168" i="2"/>
  <c r="AA16169" i="2"/>
  <c r="AA16170" i="2"/>
  <c r="AA16171" i="2"/>
  <c r="AA16172" i="2"/>
  <c r="AA16173" i="2"/>
  <c r="AA16174" i="2"/>
  <c r="AA16175" i="2"/>
  <c r="AA16176" i="2"/>
  <c r="AA16177" i="2"/>
  <c r="AA16178" i="2"/>
  <c r="AA16179" i="2"/>
  <c r="AA16180" i="2"/>
  <c r="AA16181" i="2"/>
  <c r="AA16182" i="2"/>
  <c r="AA16183" i="2"/>
  <c r="AA16184" i="2"/>
  <c r="AA16185" i="2"/>
  <c r="AA16186" i="2"/>
  <c r="AA16187" i="2"/>
  <c r="AA16188" i="2"/>
  <c r="AA16189" i="2"/>
  <c r="AA16190" i="2"/>
  <c r="AA16191" i="2"/>
  <c r="AA16192" i="2"/>
  <c r="AA16193" i="2"/>
  <c r="AA16194" i="2"/>
  <c r="AA16195" i="2"/>
  <c r="AA16196" i="2"/>
  <c r="AA16197" i="2"/>
  <c r="AA16198" i="2"/>
  <c r="AA16199" i="2"/>
  <c r="AA16200" i="2"/>
  <c r="AA16201" i="2"/>
  <c r="AA16202" i="2"/>
  <c r="AA16203" i="2"/>
  <c r="AA16204" i="2"/>
  <c r="AA16205" i="2"/>
  <c r="AA16206" i="2"/>
  <c r="AA16207" i="2"/>
  <c r="AA16208" i="2"/>
  <c r="AA16209" i="2"/>
  <c r="AA16210" i="2"/>
  <c r="AA16211" i="2"/>
  <c r="AA16212" i="2"/>
  <c r="AA16213" i="2"/>
  <c r="AA16214" i="2"/>
  <c r="AA16215" i="2"/>
  <c r="AA16216" i="2"/>
  <c r="AA16217" i="2"/>
  <c r="AA16218" i="2"/>
  <c r="AA16219" i="2"/>
  <c r="AA16220" i="2"/>
  <c r="AA16221" i="2"/>
  <c r="AA16222" i="2"/>
  <c r="AA16223" i="2"/>
  <c r="AA16224" i="2"/>
  <c r="AA16225" i="2"/>
  <c r="AA16226" i="2"/>
  <c r="AA16227" i="2"/>
  <c r="AA16228" i="2"/>
  <c r="AA16229" i="2"/>
  <c r="AA16230" i="2"/>
  <c r="AA16231" i="2"/>
  <c r="AA16232" i="2"/>
  <c r="AA16233" i="2"/>
  <c r="AA16234" i="2"/>
  <c r="AA16235" i="2"/>
  <c r="AA16236" i="2"/>
  <c r="AA16237" i="2"/>
  <c r="AA16238" i="2"/>
  <c r="AA16239" i="2"/>
  <c r="AA16240" i="2"/>
  <c r="AA16241" i="2"/>
  <c r="AA16242" i="2"/>
  <c r="AA16243" i="2"/>
  <c r="AA16244" i="2"/>
  <c r="AA16245" i="2"/>
  <c r="AA16246" i="2"/>
  <c r="AA16247" i="2"/>
  <c r="AA16248" i="2"/>
  <c r="AA16249" i="2"/>
  <c r="AA16250" i="2"/>
  <c r="AA16251" i="2"/>
  <c r="AA16252" i="2"/>
  <c r="AA16253" i="2"/>
  <c r="AA16254" i="2"/>
  <c r="AA16255" i="2"/>
  <c r="AA16256" i="2"/>
  <c r="AA16257" i="2"/>
  <c r="AA16258" i="2"/>
  <c r="AA16259" i="2"/>
  <c r="AA16260" i="2"/>
  <c r="AA16261" i="2"/>
  <c r="AA16262" i="2"/>
  <c r="AA16263" i="2"/>
  <c r="AA16264" i="2"/>
  <c r="AA16265" i="2"/>
  <c r="AA16266" i="2"/>
  <c r="AA16267" i="2"/>
  <c r="AA16268" i="2"/>
  <c r="AA16269" i="2"/>
  <c r="AA16270" i="2"/>
  <c r="AA16271" i="2"/>
  <c r="AA16272" i="2"/>
  <c r="AA16273" i="2"/>
  <c r="AA16274" i="2"/>
  <c r="AA16275" i="2"/>
  <c r="AA16276" i="2"/>
  <c r="AA16277" i="2"/>
  <c r="AA16278" i="2"/>
  <c r="AA16279" i="2"/>
  <c r="AA16280" i="2"/>
  <c r="AA16281" i="2"/>
  <c r="AA16282" i="2"/>
  <c r="AA16283" i="2"/>
  <c r="AA16284" i="2"/>
  <c r="AA16285" i="2"/>
  <c r="AA16286" i="2"/>
  <c r="AA16287" i="2"/>
  <c r="AA16288" i="2"/>
  <c r="AA16289" i="2"/>
  <c r="AA16290" i="2"/>
  <c r="AA16291" i="2"/>
  <c r="AA16292" i="2"/>
  <c r="AA16293" i="2"/>
  <c r="AA16294" i="2"/>
  <c r="AA16295" i="2"/>
  <c r="AA16296" i="2"/>
  <c r="AA16297" i="2"/>
  <c r="AA16298" i="2"/>
  <c r="AA16299" i="2"/>
  <c r="AA16300" i="2"/>
  <c r="AA16301" i="2"/>
  <c r="AA16302" i="2"/>
  <c r="AA16303" i="2"/>
  <c r="AA16304" i="2"/>
  <c r="AA16305" i="2"/>
  <c r="AA16306" i="2"/>
  <c r="AA16307" i="2"/>
  <c r="AA16308" i="2"/>
  <c r="AA16309" i="2"/>
  <c r="AA16310" i="2"/>
  <c r="AA16311" i="2"/>
  <c r="AA16312" i="2"/>
  <c r="AA16313" i="2"/>
  <c r="AA16314" i="2"/>
  <c r="AA16315" i="2"/>
  <c r="AA16316" i="2"/>
  <c r="AA16317" i="2"/>
  <c r="AA16318" i="2"/>
  <c r="AA16319" i="2"/>
  <c r="AA16320" i="2"/>
  <c r="AA16321" i="2"/>
  <c r="AA16322" i="2"/>
  <c r="AA16323" i="2"/>
  <c r="AA16324" i="2"/>
  <c r="AA16325" i="2"/>
  <c r="AA16326" i="2"/>
  <c r="AA16327" i="2"/>
  <c r="AA16328" i="2"/>
  <c r="AA16329" i="2"/>
  <c r="AA16330" i="2"/>
  <c r="AA16331" i="2"/>
  <c r="AA16332" i="2"/>
  <c r="AA16333" i="2"/>
  <c r="AA16334" i="2"/>
  <c r="AA16335" i="2"/>
  <c r="AA16336" i="2"/>
  <c r="AA16337" i="2"/>
  <c r="AA16338" i="2"/>
  <c r="AA16339" i="2"/>
  <c r="AA16340" i="2"/>
  <c r="AA16341" i="2"/>
  <c r="AA16342" i="2"/>
  <c r="AA16343" i="2"/>
  <c r="AA16344" i="2"/>
  <c r="AA16345" i="2"/>
  <c r="AA16346" i="2"/>
  <c r="AA16347" i="2"/>
  <c r="AA16348" i="2"/>
  <c r="AA16349" i="2"/>
  <c r="AA16350" i="2"/>
  <c r="AA16351" i="2"/>
  <c r="AA16352" i="2"/>
  <c r="AA16353" i="2"/>
  <c r="AA16354" i="2"/>
  <c r="AA16355" i="2"/>
  <c r="AA16356" i="2"/>
  <c r="AA16357" i="2"/>
  <c r="AA16358" i="2"/>
  <c r="AA16359" i="2"/>
  <c r="AA16360" i="2"/>
  <c r="AA16361" i="2"/>
  <c r="AA16362" i="2"/>
  <c r="AA16363" i="2"/>
  <c r="AA16364" i="2"/>
  <c r="AA16365" i="2"/>
  <c r="AA16366" i="2"/>
  <c r="AA16367" i="2"/>
  <c r="AA16368" i="2"/>
  <c r="AA16369" i="2"/>
  <c r="AA16370" i="2"/>
  <c r="AA16371" i="2"/>
  <c r="AA16372" i="2"/>
  <c r="AA16373" i="2"/>
  <c r="AA16374" i="2"/>
  <c r="AA16375" i="2"/>
  <c r="AA16376" i="2"/>
  <c r="AA16377" i="2"/>
  <c r="AA16378" i="2"/>
  <c r="AA16379" i="2"/>
  <c r="AA16380" i="2"/>
  <c r="AA16381" i="2"/>
  <c r="AA16382" i="2"/>
  <c r="AA16383" i="2"/>
  <c r="AA16384" i="2"/>
  <c r="AA16385" i="2"/>
  <c r="AA16386" i="2"/>
  <c r="AA16387" i="2"/>
  <c r="AA16388" i="2"/>
  <c r="AA16389" i="2"/>
  <c r="AA16390" i="2"/>
  <c r="AA16391" i="2"/>
  <c r="AA16392" i="2"/>
  <c r="AA16393" i="2"/>
  <c r="AA16394" i="2"/>
  <c r="AA16395" i="2"/>
  <c r="AA16396" i="2"/>
  <c r="AA16397" i="2"/>
  <c r="AA16398" i="2"/>
  <c r="AA16399" i="2"/>
  <c r="AA16400" i="2"/>
  <c r="AA16401" i="2"/>
  <c r="AA16402" i="2"/>
  <c r="AA16403" i="2"/>
  <c r="AA16404" i="2"/>
  <c r="AA16405" i="2"/>
  <c r="AA16406" i="2"/>
  <c r="AA16407" i="2"/>
  <c r="AA16408" i="2"/>
  <c r="AA16409" i="2"/>
  <c r="AA16410" i="2"/>
  <c r="AA16411" i="2"/>
  <c r="AA16412" i="2"/>
  <c r="AA16413" i="2"/>
  <c r="AA16414" i="2"/>
  <c r="AA16415" i="2"/>
  <c r="AA16416" i="2"/>
  <c r="AA16417" i="2"/>
  <c r="AA16418" i="2"/>
  <c r="AA16419" i="2"/>
  <c r="AA16420" i="2"/>
  <c r="AA16421" i="2"/>
  <c r="AA16422" i="2"/>
  <c r="AA16423" i="2"/>
  <c r="AA16424" i="2"/>
  <c r="AA16425" i="2"/>
  <c r="AA16426" i="2"/>
  <c r="AA16427" i="2"/>
  <c r="AA16428" i="2"/>
  <c r="AA16429" i="2"/>
  <c r="AA16430" i="2"/>
  <c r="AA16431" i="2"/>
  <c r="AA16432" i="2"/>
  <c r="AA16433" i="2"/>
  <c r="AA16434" i="2"/>
  <c r="AA16435" i="2"/>
  <c r="AA16436" i="2"/>
  <c r="AA16437" i="2"/>
  <c r="AA16438" i="2"/>
  <c r="AA16439" i="2"/>
  <c r="AA16440" i="2"/>
  <c r="AA16441" i="2"/>
  <c r="AA16442" i="2"/>
  <c r="AA16443" i="2"/>
  <c r="AA16444" i="2"/>
  <c r="AA16445" i="2"/>
  <c r="AA16446" i="2"/>
  <c r="AA16447" i="2"/>
  <c r="AA16448" i="2"/>
  <c r="AA16449" i="2"/>
  <c r="AA16450" i="2"/>
  <c r="AA16451" i="2"/>
  <c r="AA16452" i="2"/>
  <c r="AA16453" i="2"/>
  <c r="AA16454" i="2"/>
  <c r="AA16455" i="2"/>
  <c r="AA16456" i="2"/>
  <c r="AA16457" i="2"/>
  <c r="AA16458" i="2"/>
  <c r="AA16459" i="2"/>
  <c r="AA16460" i="2"/>
  <c r="AA16461" i="2"/>
  <c r="AA16462" i="2"/>
  <c r="AA16463" i="2"/>
  <c r="AA16464" i="2"/>
  <c r="AA16465" i="2"/>
  <c r="AA16466" i="2"/>
  <c r="AA16467" i="2"/>
  <c r="AA16468" i="2"/>
  <c r="AA16469" i="2"/>
  <c r="AA16470" i="2"/>
  <c r="AA16471" i="2"/>
  <c r="AA16472" i="2"/>
  <c r="AA16473" i="2"/>
  <c r="AA16474" i="2"/>
  <c r="AA16475" i="2"/>
  <c r="AA16476" i="2"/>
  <c r="AA16477" i="2"/>
  <c r="AA16478" i="2"/>
  <c r="AA16479" i="2"/>
  <c r="AA16480" i="2"/>
  <c r="AA16481" i="2"/>
  <c r="AA16482" i="2"/>
  <c r="AA16483" i="2"/>
  <c r="AA16484" i="2"/>
  <c r="AA16485" i="2"/>
  <c r="AA16486" i="2"/>
  <c r="AA16487" i="2"/>
  <c r="AA16488" i="2"/>
  <c r="AA16489" i="2"/>
  <c r="AA16490" i="2"/>
  <c r="AA16491" i="2"/>
  <c r="AA16492" i="2"/>
  <c r="AA16493" i="2"/>
  <c r="AA16494" i="2"/>
  <c r="AA16495" i="2"/>
  <c r="AA16496" i="2"/>
  <c r="AA16497" i="2"/>
  <c r="AA16498" i="2"/>
  <c r="AA16499" i="2"/>
  <c r="AA16500" i="2"/>
  <c r="AA16501" i="2"/>
  <c r="AA16502" i="2"/>
  <c r="AA16503" i="2"/>
  <c r="AA16504" i="2"/>
  <c r="AA16505" i="2"/>
  <c r="AA16506" i="2"/>
  <c r="AA16507" i="2"/>
  <c r="AA16508" i="2"/>
  <c r="AA16509" i="2"/>
  <c r="AA16510" i="2"/>
  <c r="AA16511" i="2"/>
  <c r="AA16512" i="2"/>
  <c r="AA16513" i="2"/>
  <c r="AA16514" i="2"/>
  <c r="AA16515" i="2"/>
  <c r="AA16516" i="2"/>
  <c r="AA16517" i="2"/>
  <c r="AA16518" i="2"/>
  <c r="AA16519" i="2"/>
  <c r="AA16520" i="2"/>
  <c r="AA16521" i="2"/>
  <c r="AA16522" i="2"/>
  <c r="AA16523" i="2"/>
  <c r="AA16524" i="2"/>
  <c r="AA16525" i="2"/>
  <c r="AA16526" i="2"/>
  <c r="AA16527" i="2"/>
  <c r="AA16528" i="2"/>
  <c r="AA16529" i="2"/>
  <c r="AA16530" i="2"/>
  <c r="AA16531" i="2"/>
  <c r="AA16532" i="2"/>
  <c r="AA16533" i="2"/>
  <c r="AA16534" i="2"/>
  <c r="AA16535" i="2"/>
  <c r="AA16536" i="2"/>
  <c r="AA16537" i="2"/>
  <c r="AA16538" i="2"/>
  <c r="AA16539" i="2"/>
  <c r="AA16540" i="2"/>
  <c r="AA16541" i="2"/>
  <c r="AA16542" i="2"/>
  <c r="AA16543" i="2"/>
  <c r="AA16544" i="2"/>
  <c r="AA16545" i="2"/>
  <c r="AA16546" i="2"/>
  <c r="AA16547" i="2"/>
  <c r="AA16548" i="2"/>
  <c r="AA16549" i="2"/>
  <c r="AA16550" i="2"/>
  <c r="AA16551" i="2"/>
  <c r="AA16552" i="2"/>
  <c r="AA16553" i="2"/>
  <c r="AA16554" i="2"/>
  <c r="AA16555" i="2"/>
  <c r="AA16556" i="2"/>
  <c r="AA16557" i="2"/>
  <c r="AA16558" i="2"/>
  <c r="AA16559" i="2"/>
  <c r="AA16560" i="2"/>
  <c r="AA16561" i="2"/>
  <c r="AA16562" i="2"/>
  <c r="AA16563" i="2"/>
  <c r="AA16564" i="2"/>
  <c r="AA16565" i="2"/>
  <c r="AA16566" i="2"/>
  <c r="AA16567" i="2"/>
  <c r="AA16568" i="2"/>
  <c r="AA16569" i="2"/>
  <c r="AA16570" i="2"/>
  <c r="AA16571" i="2"/>
  <c r="AA16572" i="2"/>
  <c r="AA16573" i="2"/>
  <c r="AA16574" i="2"/>
  <c r="AA16575" i="2"/>
  <c r="AA16576" i="2"/>
  <c r="AA16577" i="2"/>
  <c r="AA16578" i="2"/>
  <c r="AA16579" i="2"/>
  <c r="AA16580" i="2"/>
  <c r="AA16581" i="2"/>
  <c r="AA16582" i="2"/>
  <c r="AA16583" i="2"/>
  <c r="AA16584" i="2"/>
  <c r="AA16585" i="2"/>
  <c r="AA16586" i="2"/>
  <c r="AA16587" i="2"/>
  <c r="AA16588" i="2"/>
  <c r="AA16589" i="2"/>
  <c r="AA16590" i="2"/>
  <c r="AA16591" i="2"/>
  <c r="AA16592" i="2"/>
  <c r="AA16593" i="2"/>
  <c r="AA16594" i="2"/>
  <c r="AA16595" i="2"/>
  <c r="AA16596" i="2"/>
  <c r="AA16597" i="2"/>
  <c r="AA16598" i="2"/>
  <c r="AA16599" i="2"/>
  <c r="AA16600" i="2"/>
  <c r="AA16601" i="2"/>
  <c r="AA16602" i="2"/>
  <c r="AA16603" i="2"/>
  <c r="AA16604" i="2"/>
  <c r="AA16605" i="2"/>
  <c r="AA16606" i="2"/>
  <c r="AA16607" i="2"/>
  <c r="AA16608" i="2"/>
  <c r="AA16609" i="2"/>
  <c r="AA16610" i="2"/>
  <c r="AA16611" i="2"/>
  <c r="AA16612" i="2"/>
  <c r="AA16613" i="2"/>
  <c r="AA16614" i="2"/>
  <c r="AA16615" i="2"/>
  <c r="AA16616" i="2"/>
  <c r="AA16617" i="2"/>
  <c r="AA16618" i="2"/>
  <c r="AA16619" i="2"/>
  <c r="AA16620" i="2"/>
  <c r="AA16621" i="2"/>
  <c r="AA16622" i="2"/>
  <c r="AA16623" i="2"/>
  <c r="AA16624" i="2"/>
  <c r="AA16625" i="2"/>
  <c r="AA16626" i="2"/>
  <c r="AA16627" i="2"/>
  <c r="AA16628" i="2"/>
  <c r="AA16629" i="2"/>
  <c r="AA16630" i="2"/>
  <c r="AA16631" i="2"/>
  <c r="AA16632" i="2"/>
  <c r="AA16633" i="2"/>
  <c r="AA16634" i="2"/>
  <c r="AA16635" i="2"/>
  <c r="AA16636" i="2"/>
  <c r="AA16637" i="2"/>
  <c r="AA16638" i="2"/>
  <c r="AA16639" i="2"/>
  <c r="AA16640" i="2"/>
  <c r="AA16641" i="2"/>
  <c r="AA16642" i="2"/>
  <c r="AA16643" i="2"/>
  <c r="AA16644" i="2"/>
  <c r="AA16645" i="2"/>
  <c r="AA16646" i="2"/>
  <c r="AA16647" i="2"/>
  <c r="AA16648" i="2"/>
  <c r="AA16649" i="2"/>
  <c r="AA16650" i="2"/>
  <c r="AA16651" i="2"/>
  <c r="AA16652" i="2"/>
  <c r="AA16653" i="2"/>
  <c r="AA16654" i="2"/>
  <c r="AA16655" i="2"/>
  <c r="AA16656" i="2"/>
  <c r="AA16657" i="2"/>
  <c r="AA16658" i="2"/>
  <c r="AA16659" i="2"/>
  <c r="AA16660" i="2"/>
  <c r="AA16661" i="2"/>
  <c r="AA16662" i="2"/>
  <c r="AA16663" i="2"/>
  <c r="AA16664" i="2"/>
  <c r="AA16665" i="2"/>
  <c r="AA16666" i="2"/>
  <c r="AA16667" i="2"/>
  <c r="AA16668" i="2"/>
  <c r="AA16669" i="2"/>
  <c r="AA16670" i="2"/>
  <c r="AA16671" i="2"/>
  <c r="AA16672" i="2"/>
  <c r="AA16673" i="2"/>
  <c r="AA16674" i="2"/>
  <c r="AA16675" i="2"/>
  <c r="AA16676" i="2"/>
  <c r="AA16677" i="2"/>
  <c r="AA16678" i="2"/>
  <c r="AA16679" i="2"/>
  <c r="AA16680" i="2"/>
  <c r="AA16681" i="2"/>
  <c r="AA16682" i="2"/>
  <c r="AA16683" i="2"/>
  <c r="AA16684" i="2"/>
  <c r="AA16685" i="2"/>
  <c r="AA16686" i="2"/>
  <c r="AA16687" i="2"/>
  <c r="AA16688" i="2"/>
  <c r="AA16689" i="2"/>
  <c r="AA16690" i="2"/>
  <c r="AA16691" i="2"/>
  <c r="AA16692" i="2"/>
  <c r="AA16693" i="2"/>
  <c r="AA16694" i="2"/>
  <c r="AA16695" i="2"/>
  <c r="AA16696" i="2"/>
  <c r="AA16697" i="2"/>
  <c r="AA16698" i="2"/>
  <c r="AA16699" i="2"/>
  <c r="AA16700" i="2"/>
  <c r="AA16701" i="2"/>
  <c r="AA16702" i="2"/>
  <c r="AA16703" i="2"/>
  <c r="AA16704" i="2"/>
  <c r="AA16705" i="2"/>
  <c r="AA16706" i="2"/>
  <c r="AA16707" i="2"/>
  <c r="AA16708" i="2"/>
  <c r="AA16709" i="2"/>
  <c r="AA16710" i="2"/>
  <c r="AA16711" i="2"/>
  <c r="AA16712" i="2"/>
  <c r="AA16713" i="2"/>
  <c r="AA16714" i="2"/>
  <c r="AA16715" i="2"/>
  <c r="AA16716" i="2"/>
  <c r="AA16717" i="2"/>
  <c r="AA16718" i="2"/>
  <c r="AA16719" i="2"/>
  <c r="AA16720" i="2"/>
  <c r="AA16721" i="2"/>
  <c r="AA16722" i="2"/>
  <c r="AA16723" i="2"/>
  <c r="AA16724" i="2"/>
  <c r="AA16725" i="2"/>
  <c r="AA16726" i="2"/>
  <c r="AA16727" i="2"/>
  <c r="AA16728" i="2"/>
  <c r="AA16729" i="2"/>
  <c r="AA16730" i="2"/>
  <c r="AA16731" i="2"/>
  <c r="AA16732" i="2"/>
  <c r="AA16733" i="2"/>
  <c r="AA16734" i="2"/>
  <c r="AA16735" i="2"/>
  <c r="AA16736" i="2"/>
  <c r="AA16737" i="2"/>
  <c r="AA16738" i="2"/>
  <c r="AA16739" i="2"/>
  <c r="AA16740" i="2"/>
  <c r="AA16741" i="2"/>
  <c r="AA16742" i="2"/>
  <c r="AA16743" i="2"/>
  <c r="AA16744" i="2"/>
  <c r="AA16745" i="2"/>
  <c r="AA16746" i="2"/>
  <c r="AA16747" i="2"/>
  <c r="AA16748" i="2"/>
  <c r="AA16749" i="2"/>
  <c r="AA16750" i="2"/>
  <c r="AA16751" i="2"/>
  <c r="AA16752" i="2"/>
  <c r="AA16753" i="2"/>
  <c r="AA16754" i="2"/>
  <c r="AA16755" i="2"/>
  <c r="AA16756" i="2"/>
  <c r="AA16757" i="2"/>
  <c r="AA16758" i="2"/>
  <c r="AA16759" i="2"/>
  <c r="AA16760" i="2"/>
  <c r="AA16761" i="2"/>
  <c r="AA16762" i="2"/>
  <c r="AA16763" i="2"/>
  <c r="AA16764" i="2"/>
  <c r="AA16765" i="2"/>
  <c r="AA16766" i="2"/>
  <c r="AA16767" i="2"/>
  <c r="AA16768" i="2"/>
  <c r="AA16769" i="2"/>
  <c r="AA16770" i="2"/>
  <c r="AA16771" i="2"/>
  <c r="AA16772" i="2"/>
  <c r="AA16773" i="2"/>
  <c r="AA16774" i="2"/>
  <c r="AA16775" i="2"/>
  <c r="AA16776" i="2"/>
  <c r="AA16777" i="2"/>
  <c r="AA16778" i="2"/>
  <c r="AA16779" i="2"/>
  <c r="AA16780" i="2"/>
  <c r="AA16781" i="2"/>
  <c r="AA16782" i="2"/>
  <c r="AA16783" i="2"/>
  <c r="AA16784" i="2"/>
  <c r="AA16785" i="2"/>
  <c r="AA16786" i="2"/>
  <c r="AA16787" i="2"/>
  <c r="AA16788" i="2"/>
  <c r="AA16789" i="2"/>
  <c r="AA16790" i="2"/>
  <c r="AA16791" i="2"/>
  <c r="AA16792" i="2"/>
  <c r="AA16793" i="2"/>
  <c r="AA16794" i="2"/>
  <c r="AA16795" i="2"/>
  <c r="AA16796" i="2"/>
  <c r="AA16797" i="2"/>
  <c r="AA16798" i="2"/>
  <c r="AA16799" i="2"/>
  <c r="AA16800" i="2"/>
  <c r="AA16801" i="2"/>
  <c r="AA16802" i="2"/>
  <c r="AA16803" i="2"/>
  <c r="AA16804" i="2"/>
  <c r="AA16805" i="2"/>
  <c r="AA16806" i="2"/>
  <c r="AA16807" i="2"/>
  <c r="AA16808" i="2"/>
  <c r="AA16809" i="2"/>
  <c r="AA16810" i="2"/>
  <c r="AA16811" i="2"/>
  <c r="AA16812" i="2"/>
  <c r="AA16813" i="2"/>
  <c r="AA16814" i="2"/>
  <c r="AA16815" i="2"/>
  <c r="AA16816" i="2"/>
  <c r="AA16817" i="2"/>
  <c r="AA16818" i="2"/>
  <c r="AA16819" i="2"/>
  <c r="AA16820" i="2"/>
  <c r="AA16821" i="2"/>
  <c r="AA16822" i="2"/>
  <c r="AA16823" i="2"/>
  <c r="AA16824" i="2"/>
  <c r="AA16825" i="2"/>
  <c r="AA16826" i="2"/>
  <c r="AA16827" i="2"/>
  <c r="AA16828" i="2"/>
  <c r="AA16829" i="2"/>
  <c r="AA16830" i="2"/>
  <c r="AA16831" i="2"/>
  <c r="AA16832" i="2"/>
  <c r="AA16833" i="2"/>
  <c r="AA16834" i="2"/>
  <c r="AA16835" i="2"/>
  <c r="AA16836" i="2"/>
  <c r="AA16837" i="2"/>
  <c r="AA16838" i="2"/>
  <c r="AA16839" i="2"/>
  <c r="AA16840" i="2"/>
  <c r="AA16841" i="2"/>
  <c r="AA16842" i="2"/>
  <c r="AA16843" i="2"/>
  <c r="AA16844" i="2"/>
  <c r="AA16845" i="2"/>
  <c r="AA16846" i="2"/>
  <c r="AA16847" i="2"/>
  <c r="AA16848" i="2"/>
  <c r="AA16849" i="2"/>
  <c r="AA16850" i="2"/>
  <c r="AA16851" i="2"/>
  <c r="AA16852" i="2"/>
  <c r="AA16853" i="2"/>
  <c r="AA16854" i="2"/>
  <c r="AA16855" i="2"/>
  <c r="AA16856" i="2"/>
  <c r="AA16857" i="2"/>
  <c r="AA16858" i="2"/>
  <c r="AA16859" i="2"/>
  <c r="AA16860" i="2"/>
  <c r="AA16861" i="2"/>
  <c r="AA16862" i="2"/>
  <c r="AA16863" i="2"/>
  <c r="AA16864" i="2"/>
  <c r="AA16865" i="2"/>
  <c r="AA16866" i="2"/>
  <c r="AA16867" i="2"/>
  <c r="AA16868" i="2"/>
  <c r="AA16869" i="2"/>
  <c r="AA16870" i="2"/>
  <c r="AA16871" i="2"/>
  <c r="AA16872" i="2"/>
  <c r="AA16873" i="2"/>
  <c r="AA16874" i="2"/>
  <c r="AA16875" i="2"/>
  <c r="AA16876" i="2"/>
  <c r="AA16877" i="2"/>
  <c r="AA16878" i="2"/>
  <c r="AA16879" i="2"/>
  <c r="AA16880" i="2"/>
  <c r="AA16881" i="2"/>
  <c r="AA16882" i="2"/>
  <c r="AA16883" i="2"/>
  <c r="AA16884" i="2"/>
  <c r="AA16885" i="2"/>
  <c r="AA16886" i="2"/>
  <c r="AA16887" i="2"/>
  <c r="AA16888" i="2"/>
  <c r="AA16889" i="2"/>
  <c r="AA16890" i="2"/>
  <c r="AA16891" i="2"/>
  <c r="AA16892" i="2"/>
  <c r="AA16893" i="2"/>
  <c r="AA16894" i="2"/>
  <c r="AA16895" i="2"/>
  <c r="AA16896" i="2"/>
  <c r="AA16897" i="2"/>
  <c r="AA16898" i="2"/>
  <c r="AA16899" i="2"/>
  <c r="AA16900" i="2"/>
  <c r="AA16901" i="2"/>
  <c r="AA16902" i="2"/>
  <c r="AA16903" i="2"/>
  <c r="AA16904" i="2"/>
  <c r="AA16905" i="2"/>
  <c r="AA16906" i="2"/>
  <c r="AA16907" i="2"/>
  <c r="AA16908" i="2"/>
  <c r="AA16909" i="2"/>
  <c r="AA16910" i="2"/>
  <c r="AA16911" i="2"/>
  <c r="AA16912" i="2"/>
  <c r="AA16913" i="2"/>
  <c r="AA16914" i="2"/>
  <c r="AA16915" i="2"/>
  <c r="AA16916" i="2"/>
  <c r="AA16917" i="2"/>
  <c r="AA16918" i="2"/>
  <c r="AA16919" i="2"/>
  <c r="AA16920" i="2"/>
  <c r="AA16921" i="2"/>
  <c r="AA16922" i="2"/>
  <c r="AA16923" i="2"/>
  <c r="AA16924" i="2"/>
  <c r="AA16925" i="2"/>
  <c r="AA16926" i="2"/>
  <c r="AA16927" i="2"/>
  <c r="AA16928" i="2"/>
  <c r="AA16929" i="2"/>
  <c r="AA16930" i="2"/>
  <c r="AA16931" i="2"/>
  <c r="AA16932" i="2"/>
  <c r="AA16933" i="2"/>
  <c r="AA16934" i="2"/>
  <c r="AA16935" i="2"/>
  <c r="AA16936" i="2"/>
  <c r="AA16937" i="2"/>
  <c r="AA16938" i="2"/>
  <c r="AA16939" i="2"/>
  <c r="AA16940" i="2"/>
  <c r="AA16941" i="2"/>
  <c r="AA16942" i="2"/>
  <c r="AA16943" i="2"/>
  <c r="AA16944" i="2"/>
  <c r="AA16945" i="2"/>
  <c r="AA16946" i="2"/>
  <c r="AA16947" i="2"/>
  <c r="AA16948" i="2"/>
  <c r="AA16949" i="2"/>
  <c r="AA16950" i="2"/>
  <c r="AA16951" i="2"/>
  <c r="AA16952" i="2"/>
  <c r="AA16953" i="2"/>
  <c r="AA16954" i="2"/>
  <c r="AA16955" i="2"/>
  <c r="AA16956" i="2"/>
  <c r="AA16957" i="2"/>
  <c r="AA16958" i="2"/>
  <c r="AA16959" i="2"/>
  <c r="AA16960" i="2"/>
  <c r="AA16961" i="2"/>
  <c r="AA16962" i="2"/>
  <c r="AA16963" i="2"/>
  <c r="AA16964" i="2"/>
  <c r="AA16965" i="2"/>
  <c r="AA16966" i="2"/>
  <c r="AA16967" i="2"/>
  <c r="AA16968" i="2"/>
  <c r="AA16969" i="2"/>
  <c r="AA16970" i="2"/>
  <c r="AA16971" i="2"/>
  <c r="AA16972" i="2"/>
  <c r="AA16973" i="2"/>
  <c r="AA16974" i="2"/>
  <c r="AA16975" i="2"/>
  <c r="AA16976" i="2"/>
  <c r="AA16977" i="2"/>
  <c r="AA16978" i="2"/>
  <c r="AA16979" i="2"/>
  <c r="AA16980" i="2"/>
  <c r="AA16981" i="2"/>
  <c r="AA16982" i="2"/>
  <c r="AA16983" i="2"/>
  <c r="AA16984" i="2"/>
  <c r="AA16985" i="2"/>
  <c r="AA16986" i="2"/>
  <c r="AA16987" i="2"/>
  <c r="AA16988" i="2"/>
  <c r="AA16989" i="2"/>
  <c r="AA16990" i="2"/>
  <c r="AA16991" i="2"/>
  <c r="AA16992" i="2"/>
  <c r="AA16993" i="2"/>
  <c r="AA16994" i="2"/>
  <c r="AA16995" i="2"/>
  <c r="AA16996" i="2"/>
  <c r="AA16997" i="2"/>
  <c r="AA16998" i="2"/>
  <c r="AA16999" i="2"/>
  <c r="AA17000" i="2"/>
  <c r="AA17001" i="2"/>
  <c r="AA17002" i="2"/>
  <c r="AA17003" i="2"/>
  <c r="AA17004" i="2"/>
  <c r="AA17005" i="2"/>
  <c r="AA17006" i="2"/>
  <c r="AA17007" i="2"/>
  <c r="AA17008" i="2"/>
  <c r="AA17009" i="2"/>
  <c r="AA17010" i="2"/>
  <c r="AA17011" i="2"/>
  <c r="AA17012" i="2"/>
  <c r="AA17013" i="2"/>
  <c r="AA17014" i="2"/>
  <c r="AA17015" i="2"/>
  <c r="AA17016" i="2"/>
  <c r="AA17017" i="2"/>
  <c r="AA17018" i="2"/>
  <c r="AA17019" i="2"/>
  <c r="AA17020" i="2"/>
  <c r="AA17021" i="2"/>
  <c r="AA17022" i="2"/>
  <c r="AA17023" i="2"/>
  <c r="AA17024" i="2"/>
  <c r="AA17025" i="2"/>
  <c r="AA17026" i="2"/>
  <c r="AA17027" i="2"/>
  <c r="AA17028" i="2"/>
  <c r="AA17029" i="2"/>
  <c r="AA17030" i="2"/>
  <c r="AA17031" i="2"/>
  <c r="AA17032" i="2"/>
  <c r="AA17033" i="2"/>
  <c r="AA17034" i="2"/>
  <c r="AA17035" i="2"/>
  <c r="AA17036" i="2"/>
  <c r="AA17037" i="2"/>
  <c r="AA17038" i="2"/>
  <c r="AA17039" i="2"/>
  <c r="AA17040" i="2"/>
  <c r="AA17041" i="2"/>
  <c r="AA17042" i="2"/>
  <c r="AA17043" i="2"/>
  <c r="AA17044" i="2"/>
  <c r="AA17045" i="2"/>
  <c r="AA17046" i="2"/>
  <c r="AA17047" i="2"/>
  <c r="AA17048" i="2"/>
  <c r="AA17049" i="2"/>
  <c r="AA17050" i="2"/>
  <c r="AA17051" i="2"/>
  <c r="AA17052" i="2"/>
  <c r="AA17053" i="2"/>
  <c r="AA17054" i="2"/>
  <c r="AA17055" i="2"/>
  <c r="AA17056" i="2"/>
  <c r="AA17057" i="2"/>
  <c r="AA17058" i="2"/>
  <c r="AA17059" i="2"/>
  <c r="AA17060" i="2"/>
  <c r="AA17061" i="2"/>
  <c r="AA17062" i="2"/>
  <c r="AA17063" i="2"/>
  <c r="AA17064" i="2"/>
  <c r="AA17065" i="2"/>
  <c r="AA17066" i="2"/>
  <c r="AA17067" i="2"/>
  <c r="AA17068" i="2"/>
  <c r="AA17069" i="2"/>
  <c r="AA17070" i="2"/>
  <c r="AA17071" i="2"/>
  <c r="AA17072" i="2"/>
  <c r="AA17073" i="2"/>
  <c r="AA17074" i="2"/>
  <c r="AA17075" i="2"/>
  <c r="AA17076" i="2"/>
  <c r="AA17077" i="2"/>
  <c r="AA17078" i="2"/>
  <c r="AA17079" i="2"/>
  <c r="AA17080" i="2"/>
  <c r="AA17081" i="2"/>
  <c r="AA17082" i="2"/>
  <c r="AA17083" i="2"/>
  <c r="AA17084" i="2"/>
  <c r="AA17085" i="2"/>
  <c r="AA17086" i="2"/>
  <c r="AA17087" i="2"/>
  <c r="AA17088" i="2"/>
  <c r="AA17089" i="2"/>
  <c r="AA17090" i="2"/>
  <c r="AA17091" i="2"/>
  <c r="AA17092" i="2"/>
  <c r="AA17093" i="2"/>
  <c r="AA17094" i="2"/>
  <c r="AA17095" i="2"/>
  <c r="AA17096" i="2"/>
  <c r="AA17097" i="2"/>
  <c r="AA17098" i="2"/>
  <c r="AA17099" i="2"/>
  <c r="AA17100" i="2"/>
  <c r="AA17101" i="2"/>
  <c r="AA17102" i="2"/>
  <c r="AA17103" i="2"/>
  <c r="AA17104" i="2"/>
  <c r="AA17105" i="2"/>
  <c r="AA17106" i="2"/>
  <c r="AA17107" i="2"/>
  <c r="AA17108" i="2"/>
  <c r="AA17109" i="2"/>
  <c r="AA17110" i="2"/>
  <c r="AA17111" i="2"/>
  <c r="AA17112" i="2"/>
  <c r="AA17113" i="2"/>
  <c r="AA17114" i="2"/>
  <c r="AA17115" i="2"/>
  <c r="AA17116" i="2"/>
  <c r="AA17117" i="2"/>
  <c r="AA17118" i="2"/>
  <c r="AA17119" i="2"/>
  <c r="AA17120" i="2"/>
  <c r="AA17121" i="2"/>
  <c r="AA17122" i="2"/>
  <c r="AA17123" i="2"/>
  <c r="AA17124" i="2"/>
  <c r="AA17125" i="2"/>
  <c r="AA17126" i="2"/>
  <c r="AA17127" i="2"/>
  <c r="AA17128" i="2"/>
  <c r="AA17129" i="2"/>
  <c r="AA17130" i="2"/>
  <c r="AA17131" i="2"/>
  <c r="AA17132" i="2"/>
  <c r="AA17133" i="2"/>
  <c r="AA17134" i="2"/>
  <c r="AA17135" i="2"/>
  <c r="AA17136" i="2"/>
  <c r="AA17137" i="2"/>
  <c r="AA17138" i="2"/>
  <c r="AA17139" i="2"/>
  <c r="AA17140" i="2"/>
  <c r="AA17141" i="2"/>
  <c r="AA17142" i="2"/>
  <c r="AA17143" i="2"/>
  <c r="AA17144" i="2"/>
  <c r="AA17145" i="2"/>
  <c r="AA17146" i="2"/>
  <c r="AA17147" i="2"/>
  <c r="AA17148" i="2"/>
  <c r="AA17149" i="2"/>
  <c r="AA17150" i="2"/>
  <c r="AA17151" i="2"/>
  <c r="AA17152" i="2"/>
  <c r="AA17153" i="2"/>
  <c r="AA17154" i="2"/>
  <c r="AA17155" i="2"/>
  <c r="AA17156" i="2"/>
  <c r="AA17157" i="2"/>
  <c r="AA17158" i="2"/>
  <c r="AA17159" i="2"/>
  <c r="AA17160" i="2"/>
  <c r="AA17161" i="2"/>
  <c r="AA17162" i="2"/>
  <c r="AA17163" i="2"/>
  <c r="AA17164" i="2"/>
  <c r="AA17165" i="2"/>
  <c r="AA17166" i="2"/>
  <c r="AA17167" i="2"/>
  <c r="AA17168" i="2"/>
  <c r="AA17169" i="2"/>
  <c r="AA17170" i="2"/>
  <c r="AA17171" i="2"/>
  <c r="AA17172" i="2"/>
  <c r="AA17173" i="2"/>
  <c r="AA17174" i="2"/>
  <c r="AA17175" i="2"/>
  <c r="AA17176" i="2"/>
  <c r="AA17177" i="2"/>
  <c r="AA17178" i="2"/>
  <c r="AA17179" i="2"/>
  <c r="AA17180" i="2"/>
  <c r="AA17181" i="2"/>
  <c r="AA17182" i="2"/>
  <c r="AA17183" i="2"/>
  <c r="AA17184" i="2"/>
  <c r="AA17185" i="2"/>
  <c r="AA17186" i="2"/>
  <c r="AA17187" i="2"/>
  <c r="AA17188" i="2"/>
  <c r="AA17189" i="2"/>
  <c r="AA17190" i="2"/>
  <c r="AA17191" i="2"/>
  <c r="AA17192" i="2"/>
  <c r="AA17193" i="2"/>
  <c r="AA17194" i="2"/>
  <c r="AA17195" i="2"/>
  <c r="AA17196" i="2"/>
  <c r="AA17197" i="2"/>
  <c r="AA17198" i="2"/>
  <c r="AA17199" i="2"/>
  <c r="AA17200" i="2"/>
  <c r="AA17201" i="2"/>
  <c r="AA17202" i="2"/>
  <c r="AA17203" i="2"/>
  <c r="AA17204" i="2"/>
  <c r="AA17205" i="2"/>
  <c r="AA17206" i="2"/>
  <c r="AA17207" i="2"/>
  <c r="AA17208" i="2"/>
  <c r="AA17209" i="2"/>
  <c r="AA17210" i="2"/>
  <c r="AA17211" i="2"/>
  <c r="AA17212" i="2"/>
  <c r="AA17213" i="2"/>
  <c r="AA17214" i="2"/>
  <c r="AA17215" i="2"/>
  <c r="AA17216" i="2"/>
  <c r="AA17217" i="2"/>
  <c r="AA17218" i="2"/>
  <c r="AA17219" i="2"/>
  <c r="AA17220" i="2"/>
  <c r="AA17221" i="2"/>
  <c r="AA17222" i="2"/>
  <c r="AA17223" i="2"/>
  <c r="AA17224" i="2"/>
  <c r="AA17225" i="2"/>
  <c r="AA17226" i="2"/>
  <c r="AA17227" i="2"/>
  <c r="AA17228" i="2"/>
  <c r="AA17229" i="2"/>
  <c r="AA17230" i="2"/>
  <c r="AA17231" i="2"/>
  <c r="AA17232" i="2"/>
  <c r="AA17233" i="2"/>
  <c r="AA17234" i="2"/>
  <c r="AA17235" i="2"/>
  <c r="AA17236" i="2"/>
  <c r="AA17237" i="2"/>
  <c r="AA17238" i="2"/>
  <c r="AA17239" i="2"/>
  <c r="AA17240" i="2"/>
  <c r="AA17241" i="2"/>
  <c r="AA17242" i="2"/>
  <c r="AA17243" i="2"/>
  <c r="AA17244" i="2"/>
  <c r="AA17245" i="2"/>
  <c r="AA17246" i="2"/>
  <c r="AA17247" i="2"/>
  <c r="AA17248" i="2"/>
  <c r="AA17249" i="2"/>
  <c r="AA17250" i="2"/>
  <c r="AA17251" i="2"/>
  <c r="AA17252" i="2"/>
  <c r="AA17253" i="2"/>
  <c r="AA17254" i="2"/>
  <c r="AA17255" i="2"/>
  <c r="AA17256" i="2"/>
  <c r="AA17257" i="2"/>
  <c r="AA17258" i="2"/>
  <c r="AA17259" i="2"/>
  <c r="AA17260" i="2"/>
  <c r="AA17261" i="2"/>
  <c r="AA17262" i="2"/>
  <c r="AA17263" i="2"/>
  <c r="AA17264" i="2"/>
  <c r="AA17265" i="2"/>
  <c r="AA17266" i="2"/>
  <c r="AA17267" i="2"/>
  <c r="AA17268" i="2"/>
  <c r="AA17269" i="2"/>
  <c r="AA17270" i="2"/>
  <c r="AA17271" i="2"/>
  <c r="AA17272" i="2"/>
  <c r="AA17273" i="2"/>
  <c r="AA17274" i="2"/>
  <c r="AA17275" i="2"/>
  <c r="AA17276" i="2"/>
  <c r="AA17277" i="2"/>
  <c r="AA17278" i="2"/>
  <c r="AA17279" i="2"/>
  <c r="AA17280" i="2"/>
  <c r="AA17281" i="2"/>
  <c r="AA17282" i="2"/>
  <c r="AA17283" i="2"/>
  <c r="AA17284" i="2"/>
  <c r="AA17285" i="2"/>
  <c r="AA17286" i="2"/>
  <c r="AA17287" i="2"/>
  <c r="AA17288" i="2"/>
  <c r="AA17289" i="2"/>
  <c r="AA17290" i="2"/>
  <c r="AA17291" i="2"/>
  <c r="AA17292" i="2"/>
  <c r="AA17293" i="2"/>
  <c r="AA17294" i="2"/>
  <c r="AA17295" i="2"/>
  <c r="AA17296" i="2"/>
  <c r="AA17297" i="2"/>
  <c r="AA17298" i="2"/>
  <c r="AA17299" i="2"/>
  <c r="AA17300" i="2"/>
  <c r="AA17301" i="2"/>
  <c r="AA17302" i="2"/>
  <c r="AA17303" i="2"/>
  <c r="AA17304" i="2"/>
  <c r="AA17305" i="2"/>
  <c r="AA17306" i="2"/>
  <c r="AA17307" i="2"/>
  <c r="AA17308" i="2"/>
  <c r="AA17309" i="2"/>
  <c r="AA17310" i="2"/>
  <c r="AA17311" i="2"/>
  <c r="AA17312" i="2"/>
  <c r="AA17313" i="2"/>
  <c r="AA17314" i="2"/>
  <c r="AA17315" i="2"/>
  <c r="AA17316" i="2"/>
  <c r="AA17317" i="2"/>
  <c r="AA17318" i="2"/>
  <c r="AA17319" i="2"/>
  <c r="AA17320" i="2"/>
  <c r="AA17321" i="2"/>
  <c r="AA17322" i="2"/>
  <c r="AA17323" i="2"/>
  <c r="AA17324" i="2"/>
  <c r="AA17325" i="2"/>
  <c r="AA17326" i="2"/>
  <c r="AA17327" i="2"/>
  <c r="AA17328" i="2"/>
  <c r="AA17329" i="2"/>
  <c r="AA17330" i="2"/>
  <c r="AA17331" i="2"/>
  <c r="AA17332" i="2"/>
  <c r="AA17333" i="2"/>
  <c r="AA17334" i="2"/>
  <c r="AA17335" i="2"/>
  <c r="AA17336" i="2"/>
  <c r="AA17337" i="2"/>
  <c r="AA17338" i="2"/>
  <c r="AA17339" i="2"/>
  <c r="AA17340" i="2"/>
  <c r="AA17341" i="2"/>
  <c r="AA17342" i="2"/>
  <c r="AA17343" i="2"/>
  <c r="AA17344" i="2"/>
  <c r="AA17345" i="2"/>
  <c r="AA17346" i="2"/>
  <c r="AA17347" i="2"/>
  <c r="AA17348" i="2"/>
  <c r="AA17349" i="2"/>
  <c r="AA17350" i="2"/>
  <c r="AA17351" i="2"/>
  <c r="AA17352" i="2"/>
  <c r="AA17353" i="2"/>
  <c r="AA17354" i="2"/>
  <c r="AA17355" i="2"/>
  <c r="AA17356" i="2"/>
  <c r="AA17357" i="2"/>
  <c r="AA17358" i="2"/>
  <c r="AA17359" i="2"/>
  <c r="AA17360" i="2"/>
  <c r="AA17361" i="2"/>
  <c r="AA17362" i="2"/>
  <c r="AA17363" i="2"/>
  <c r="AA17364" i="2"/>
  <c r="AA17365" i="2"/>
  <c r="AA17366" i="2"/>
  <c r="AA17367" i="2"/>
  <c r="AA17368" i="2"/>
  <c r="AA17369" i="2"/>
  <c r="AA17370" i="2"/>
  <c r="AA17371" i="2"/>
  <c r="AA17372" i="2"/>
  <c r="AA17373" i="2"/>
  <c r="AA17374" i="2"/>
  <c r="AA17375" i="2"/>
  <c r="AA17376" i="2"/>
  <c r="AA17377" i="2"/>
  <c r="AA17378" i="2"/>
  <c r="AA17379" i="2"/>
  <c r="AA17380" i="2"/>
  <c r="AA17381" i="2"/>
  <c r="AA17382" i="2"/>
  <c r="AA17383" i="2"/>
  <c r="AA17384" i="2"/>
  <c r="AA17385" i="2"/>
  <c r="AA17386" i="2"/>
  <c r="AA17387" i="2"/>
  <c r="AA17388" i="2"/>
  <c r="AA17389" i="2"/>
  <c r="AA17390" i="2"/>
  <c r="AA17391" i="2"/>
  <c r="AA17392" i="2"/>
  <c r="AA17393" i="2"/>
  <c r="AA17394" i="2"/>
  <c r="AA17395" i="2"/>
  <c r="AA17396" i="2"/>
  <c r="AA17397" i="2"/>
  <c r="AA17398" i="2"/>
  <c r="AA17399" i="2"/>
  <c r="AA17400" i="2"/>
  <c r="AA17401" i="2"/>
  <c r="AA17402" i="2"/>
  <c r="AA17403" i="2"/>
  <c r="AA17404" i="2"/>
  <c r="AA17405" i="2"/>
  <c r="AA17406" i="2"/>
  <c r="AA17407" i="2"/>
  <c r="AA17408" i="2"/>
  <c r="AA17409" i="2"/>
  <c r="AA17410" i="2"/>
  <c r="AA17411" i="2"/>
  <c r="AA17412" i="2"/>
  <c r="AA17413" i="2"/>
  <c r="AA17414" i="2"/>
  <c r="AA17415" i="2"/>
  <c r="AA17416" i="2"/>
  <c r="AA17417" i="2"/>
  <c r="AA17418" i="2"/>
  <c r="AA17419" i="2"/>
  <c r="AA17420" i="2"/>
  <c r="AA17421" i="2"/>
  <c r="AA17422" i="2"/>
  <c r="AA17423" i="2"/>
  <c r="AA17424" i="2"/>
  <c r="AA17425" i="2"/>
  <c r="AA17426" i="2"/>
  <c r="AA17427" i="2"/>
  <c r="AA17428" i="2"/>
  <c r="AA17429" i="2"/>
  <c r="AA17430" i="2"/>
  <c r="AA17431" i="2"/>
  <c r="AA17432" i="2"/>
  <c r="AA17433" i="2"/>
  <c r="AA17434" i="2"/>
  <c r="AA17435" i="2"/>
  <c r="AA17436" i="2"/>
  <c r="AA17437" i="2"/>
  <c r="AA17438" i="2"/>
  <c r="AA17439" i="2"/>
  <c r="AA17440" i="2"/>
  <c r="AA17441" i="2"/>
  <c r="AA17442" i="2"/>
  <c r="AA17443" i="2"/>
  <c r="AA17444" i="2"/>
  <c r="AA17445" i="2"/>
  <c r="AA17446" i="2"/>
  <c r="AA17447" i="2"/>
  <c r="AA17448" i="2"/>
  <c r="AA17449" i="2"/>
  <c r="AA17450" i="2"/>
  <c r="AA17451" i="2"/>
  <c r="AA17452" i="2"/>
  <c r="AA17453" i="2"/>
  <c r="AA17454" i="2"/>
  <c r="AA17455" i="2"/>
  <c r="AA17456" i="2"/>
  <c r="AA17457" i="2"/>
  <c r="AA17458" i="2"/>
  <c r="AA17459" i="2"/>
  <c r="AA17460" i="2"/>
  <c r="AA17461" i="2"/>
  <c r="AA17462" i="2"/>
  <c r="AA17463" i="2"/>
  <c r="AA17464" i="2"/>
  <c r="AA17465" i="2"/>
  <c r="AA17466" i="2"/>
  <c r="AA17467" i="2"/>
  <c r="AA17468" i="2"/>
  <c r="AA17469" i="2"/>
  <c r="AA17470" i="2"/>
  <c r="AA17471" i="2"/>
  <c r="AA17472" i="2"/>
  <c r="AA17473" i="2"/>
  <c r="AA17474" i="2"/>
  <c r="AA17475" i="2"/>
  <c r="AA17476" i="2"/>
  <c r="AA17477" i="2"/>
  <c r="AA17478" i="2"/>
  <c r="AA17479" i="2"/>
  <c r="AA17480" i="2"/>
  <c r="AA17481" i="2"/>
  <c r="AA17482" i="2"/>
  <c r="AA17483" i="2"/>
  <c r="AA17484" i="2"/>
  <c r="AA17485" i="2"/>
  <c r="AA17486" i="2"/>
  <c r="AA17487" i="2"/>
  <c r="AA17488" i="2"/>
  <c r="AA17489" i="2"/>
  <c r="AA17490" i="2"/>
  <c r="AA17491" i="2"/>
  <c r="AA17492" i="2"/>
  <c r="AA17493" i="2"/>
  <c r="AA17494" i="2"/>
  <c r="AA17495" i="2"/>
  <c r="AA17496" i="2"/>
  <c r="AA17497" i="2"/>
  <c r="AA17498" i="2"/>
  <c r="AA17499" i="2"/>
  <c r="AA17500" i="2"/>
  <c r="AA17501" i="2"/>
  <c r="AA17502" i="2"/>
  <c r="AA17503" i="2"/>
  <c r="AA17504" i="2"/>
  <c r="AA17505" i="2"/>
  <c r="AA17506" i="2"/>
  <c r="AA17507" i="2"/>
  <c r="AA17508" i="2"/>
  <c r="AA17509" i="2"/>
  <c r="AA17510" i="2"/>
  <c r="AA17511" i="2"/>
  <c r="AA17512" i="2"/>
  <c r="AA17513" i="2"/>
  <c r="AA17514" i="2"/>
  <c r="AA17515" i="2"/>
  <c r="AA17516" i="2"/>
  <c r="AA17517" i="2"/>
  <c r="AA17518" i="2"/>
  <c r="AA17519" i="2"/>
  <c r="AA17520" i="2"/>
  <c r="AA17521" i="2"/>
  <c r="AA17522" i="2"/>
  <c r="AA17523" i="2"/>
  <c r="AA17524" i="2"/>
  <c r="AA17525" i="2"/>
  <c r="AA17526" i="2"/>
  <c r="AA17527" i="2"/>
  <c r="AA17528" i="2"/>
  <c r="AA17529" i="2"/>
  <c r="AA17530" i="2"/>
  <c r="AA17531" i="2"/>
  <c r="AA17532" i="2"/>
  <c r="AA17533" i="2"/>
  <c r="AA17534" i="2"/>
  <c r="AA17535" i="2"/>
  <c r="AA17536" i="2"/>
  <c r="AA17537" i="2"/>
  <c r="AA17538" i="2"/>
  <c r="AA17539" i="2"/>
  <c r="AA17540" i="2"/>
  <c r="AA17541" i="2"/>
  <c r="AA17542" i="2"/>
  <c r="AA17543" i="2"/>
  <c r="AA17544" i="2"/>
  <c r="AA17545" i="2"/>
  <c r="AA17546" i="2"/>
  <c r="AA17547" i="2"/>
  <c r="AA17548" i="2"/>
  <c r="AA17549" i="2"/>
  <c r="AA17550" i="2"/>
  <c r="AA17551" i="2"/>
  <c r="AA17552" i="2"/>
  <c r="AA17553" i="2"/>
  <c r="AA17554" i="2"/>
  <c r="AA17555" i="2"/>
  <c r="AA17556" i="2"/>
  <c r="AA17557" i="2"/>
  <c r="AA17558" i="2"/>
  <c r="AA17559" i="2"/>
  <c r="AA17560" i="2"/>
  <c r="AA17561" i="2"/>
  <c r="AA17562" i="2"/>
  <c r="AA17563" i="2"/>
  <c r="AA17564" i="2"/>
  <c r="AA17565" i="2"/>
  <c r="AA17566" i="2"/>
  <c r="AA17567" i="2"/>
  <c r="AA17568" i="2"/>
  <c r="AA17569" i="2"/>
  <c r="AA17570" i="2"/>
  <c r="AA17571" i="2"/>
  <c r="AA17572" i="2"/>
  <c r="AA17573" i="2"/>
  <c r="AA17574" i="2"/>
  <c r="AA17575" i="2"/>
  <c r="AA17576" i="2"/>
  <c r="AA17577" i="2"/>
  <c r="AA17578" i="2"/>
  <c r="AA17579" i="2"/>
  <c r="AA17580" i="2"/>
  <c r="AA17581" i="2"/>
  <c r="AA17582" i="2"/>
  <c r="AA17583" i="2"/>
  <c r="AA17584" i="2"/>
  <c r="AA17585" i="2"/>
  <c r="AA17586" i="2"/>
  <c r="AA17587" i="2"/>
  <c r="AA17588" i="2"/>
  <c r="AA17589" i="2"/>
  <c r="AA17590" i="2"/>
  <c r="AA17591" i="2"/>
  <c r="AA17592" i="2"/>
  <c r="AA17593" i="2"/>
  <c r="AA17594" i="2"/>
  <c r="AA17595" i="2"/>
  <c r="AA17596" i="2"/>
  <c r="AA17597" i="2"/>
  <c r="AA17598" i="2"/>
  <c r="AA17599" i="2"/>
  <c r="AA17600" i="2"/>
  <c r="AA17601" i="2"/>
  <c r="AA17602" i="2"/>
  <c r="AA17603" i="2"/>
  <c r="AA17604" i="2"/>
  <c r="AA17605" i="2"/>
  <c r="AA17606" i="2"/>
  <c r="AA17607" i="2"/>
  <c r="AA17608" i="2"/>
  <c r="AA17609" i="2"/>
  <c r="AA17610" i="2"/>
  <c r="AA17611" i="2"/>
  <c r="AA17612" i="2"/>
  <c r="AA17613" i="2"/>
  <c r="AA17614" i="2"/>
  <c r="AA17615" i="2"/>
  <c r="AA17616" i="2"/>
  <c r="AA17617" i="2"/>
  <c r="AA17618" i="2"/>
  <c r="AA17619" i="2"/>
  <c r="AA17620" i="2"/>
  <c r="AA17621" i="2"/>
  <c r="AA17622" i="2"/>
  <c r="AA17623" i="2"/>
  <c r="AA17624" i="2"/>
  <c r="AA17625" i="2"/>
  <c r="AA17626" i="2"/>
  <c r="AA17627" i="2"/>
  <c r="AA17628" i="2"/>
  <c r="AA17629" i="2"/>
  <c r="AA17630" i="2"/>
  <c r="AA17631" i="2"/>
  <c r="AA17632" i="2"/>
  <c r="AA17633" i="2"/>
  <c r="AA17634" i="2"/>
  <c r="AA17635" i="2"/>
  <c r="AA17636" i="2"/>
  <c r="AA17637" i="2"/>
  <c r="AA17638" i="2"/>
  <c r="AA17639" i="2"/>
  <c r="AA17640" i="2"/>
  <c r="AA17641" i="2"/>
  <c r="AA17642" i="2"/>
  <c r="AA17643" i="2"/>
  <c r="AA17644" i="2"/>
  <c r="AA17645" i="2"/>
  <c r="AA17646" i="2"/>
  <c r="AA17647" i="2"/>
  <c r="AA17648" i="2"/>
  <c r="AA17649" i="2"/>
  <c r="AA17650" i="2"/>
  <c r="AA17651" i="2"/>
  <c r="AA17652" i="2"/>
  <c r="AA17653" i="2"/>
  <c r="AA17654" i="2"/>
  <c r="AA17655" i="2"/>
  <c r="AA17656" i="2"/>
  <c r="AA17657" i="2"/>
  <c r="AA17658" i="2"/>
  <c r="AA17659" i="2"/>
  <c r="AA17660" i="2"/>
  <c r="AA17661" i="2"/>
  <c r="AA17662" i="2"/>
  <c r="AA17663" i="2"/>
  <c r="AA17664" i="2"/>
  <c r="AA17665" i="2"/>
  <c r="AA17666" i="2"/>
  <c r="AA17667" i="2"/>
  <c r="AA17668" i="2"/>
  <c r="AA17669" i="2"/>
  <c r="AA17670" i="2"/>
  <c r="AA17671" i="2"/>
  <c r="AA17672" i="2"/>
  <c r="AA17673" i="2"/>
  <c r="AA17674" i="2"/>
  <c r="AA17675" i="2"/>
  <c r="AA17676" i="2"/>
  <c r="AA17677" i="2"/>
  <c r="AA17678" i="2"/>
  <c r="AA17679" i="2"/>
  <c r="AA17680" i="2"/>
  <c r="AA17681" i="2"/>
  <c r="AA17682" i="2"/>
  <c r="AA17683" i="2"/>
  <c r="AA17684" i="2"/>
  <c r="AA17685" i="2"/>
  <c r="AA17686" i="2"/>
  <c r="AA17687" i="2"/>
  <c r="AA17688" i="2"/>
  <c r="AA17689" i="2"/>
  <c r="AA17690" i="2"/>
  <c r="AA17691" i="2"/>
  <c r="AA17692" i="2"/>
  <c r="AA17693" i="2"/>
  <c r="AA17694" i="2"/>
  <c r="AA17695" i="2"/>
  <c r="AA17696" i="2"/>
  <c r="AA17697" i="2"/>
  <c r="AA17698" i="2"/>
  <c r="AA17699" i="2"/>
  <c r="AA17700" i="2"/>
  <c r="AA17701" i="2"/>
  <c r="AA17702" i="2"/>
  <c r="AA17703" i="2"/>
  <c r="AA17704" i="2"/>
  <c r="AA17705" i="2"/>
  <c r="AA17706" i="2"/>
  <c r="AA17707" i="2"/>
  <c r="AA17708" i="2"/>
  <c r="AA17709" i="2"/>
  <c r="AA17710" i="2"/>
  <c r="AA17711" i="2"/>
  <c r="AA17712" i="2"/>
  <c r="AA17713" i="2"/>
  <c r="AA17714" i="2"/>
  <c r="AA17715" i="2"/>
  <c r="AA17716" i="2"/>
  <c r="AA17717" i="2"/>
  <c r="AA17718" i="2"/>
  <c r="AA17719" i="2"/>
  <c r="AA17720" i="2"/>
  <c r="AA17721" i="2"/>
  <c r="AA17722" i="2"/>
  <c r="AA17723" i="2"/>
  <c r="AA17724" i="2"/>
  <c r="AA17725" i="2"/>
  <c r="AA17726" i="2"/>
  <c r="AA17727" i="2"/>
  <c r="AA17728" i="2"/>
  <c r="AA17729" i="2"/>
  <c r="AA17730" i="2"/>
  <c r="AA17731" i="2"/>
  <c r="AA17732" i="2"/>
  <c r="AA17733" i="2"/>
  <c r="AA17734" i="2"/>
  <c r="AA17735" i="2"/>
  <c r="AA17736" i="2"/>
  <c r="AA17737" i="2"/>
  <c r="AA17738" i="2"/>
  <c r="AA17739" i="2"/>
  <c r="AA17740" i="2"/>
  <c r="AA17741" i="2"/>
  <c r="AA17742" i="2"/>
  <c r="AA17743" i="2"/>
  <c r="AA17744" i="2"/>
  <c r="AA17745" i="2"/>
  <c r="AA17746" i="2"/>
  <c r="AA17747" i="2"/>
  <c r="AA17748" i="2"/>
  <c r="AA17749" i="2"/>
  <c r="AA17750" i="2"/>
  <c r="AA17751" i="2"/>
  <c r="AA17752" i="2"/>
  <c r="AA17753" i="2"/>
  <c r="AA17754" i="2"/>
  <c r="AA17755" i="2"/>
  <c r="AA17756" i="2"/>
  <c r="AA17757" i="2"/>
  <c r="AA17758" i="2"/>
  <c r="AA17759" i="2"/>
  <c r="AA17760" i="2"/>
  <c r="AA17761" i="2"/>
  <c r="AA17762" i="2"/>
  <c r="AA17763" i="2"/>
  <c r="AA17764" i="2"/>
  <c r="AA17765" i="2"/>
  <c r="AA17766" i="2"/>
  <c r="AA17767" i="2"/>
  <c r="AA17768" i="2"/>
  <c r="AA17769" i="2"/>
  <c r="AA17770" i="2"/>
  <c r="AA17771" i="2"/>
  <c r="AA17772" i="2"/>
  <c r="AA17773" i="2"/>
  <c r="AA17774" i="2"/>
  <c r="AA17775" i="2"/>
  <c r="AA17776" i="2"/>
  <c r="AA17777" i="2"/>
  <c r="AA17778" i="2"/>
  <c r="AA17779" i="2"/>
  <c r="AA17780" i="2"/>
  <c r="AA17781" i="2"/>
  <c r="AA17782" i="2"/>
  <c r="AA17783" i="2"/>
  <c r="AA17784" i="2"/>
  <c r="AA17785" i="2"/>
  <c r="AA17786" i="2"/>
  <c r="AA17787" i="2"/>
  <c r="AA17788" i="2"/>
  <c r="AA17789" i="2"/>
  <c r="AA17790" i="2"/>
  <c r="AA17791" i="2"/>
  <c r="AA17792" i="2"/>
  <c r="AA17793" i="2"/>
  <c r="AA17794" i="2"/>
  <c r="AA17795" i="2"/>
  <c r="AA17796" i="2"/>
  <c r="AA17797" i="2"/>
  <c r="AA17798" i="2"/>
  <c r="AA17799" i="2"/>
  <c r="AA17800" i="2"/>
  <c r="AA17801" i="2"/>
  <c r="AA17802" i="2"/>
  <c r="AA17803" i="2"/>
  <c r="AA17804" i="2"/>
  <c r="AA17805" i="2"/>
  <c r="AA17806" i="2"/>
  <c r="AA17807" i="2"/>
  <c r="AA17808" i="2"/>
  <c r="AA17809" i="2"/>
  <c r="AA17810" i="2"/>
  <c r="AA17811" i="2"/>
  <c r="AA17812" i="2"/>
  <c r="AA17813" i="2"/>
  <c r="AA17814" i="2"/>
  <c r="AA17815" i="2"/>
  <c r="AA17816" i="2"/>
  <c r="AA17817" i="2"/>
  <c r="AA17818" i="2"/>
  <c r="AA17819" i="2"/>
  <c r="AA17820" i="2"/>
  <c r="AA17821" i="2"/>
  <c r="AA17822" i="2"/>
  <c r="AA17823" i="2"/>
  <c r="AA17824" i="2"/>
  <c r="AA17825" i="2"/>
  <c r="AA17826" i="2"/>
  <c r="AA17827" i="2"/>
  <c r="AA17828" i="2"/>
  <c r="AA17829" i="2"/>
  <c r="AA17830" i="2"/>
  <c r="AA17831" i="2"/>
  <c r="AA17832" i="2"/>
  <c r="AA17833" i="2"/>
  <c r="AA17834" i="2"/>
  <c r="AA17835" i="2"/>
  <c r="AA17836" i="2"/>
  <c r="AA17837" i="2"/>
  <c r="AA17838" i="2"/>
  <c r="AA17839" i="2"/>
  <c r="AA17840" i="2"/>
  <c r="AA17841" i="2"/>
  <c r="AA17842" i="2"/>
  <c r="AA17843" i="2"/>
  <c r="AA17844" i="2"/>
  <c r="AA17845" i="2"/>
  <c r="AA17846" i="2"/>
  <c r="AA17847" i="2"/>
  <c r="AA17848" i="2"/>
  <c r="AA17849" i="2"/>
  <c r="AA17850" i="2"/>
  <c r="AA17851" i="2"/>
  <c r="AA17852" i="2"/>
  <c r="AA17853" i="2"/>
  <c r="AA17854" i="2"/>
  <c r="AA17855" i="2"/>
  <c r="AA17856" i="2"/>
  <c r="AA17857" i="2"/>
  <c r="AA17858" i="2"/>
  <c r="AA17859" i="2"/>
  <c r="AA17860" i="2"/>
  <c r="AA17861" i="2"/>
  <c r="AA17862" i="2"/>
  <c r="AA17863" i="2"/>
  <c r="AA17864" i="2"/>
  <c r="AA17865" i="2"/>
  <c r="AA17866" i="2"/>
  <c r="AA17867" i="2"/>
  <c r="AA17868" i="2"/>
  <c r="AA17869" i="2"/>
  <c r="AA17870" i="2"/>
  <c r="AA17871" i="2"/>
  <c r="AA17872" i="2"/>
  <c r="AA17873" i="2"/>
  <c r="AA17874" i="2"/>
  <c r="AA17875" i="2"/>
  <c r="AA17876" i="2"/>
  <c r="AA17877" i="2"/>
  <c r="AA17878" i="2"/>
  <c r="AA17879" i="2"/>
  <c r="AA17880" i="2"/>
  <c r="AA17881" i="2"/>
  <c r="AA17882" i="2"/>
  <c r="AA17883" i="2"/>
  <c r="AA17884" i="2"/>
  <c r="AA17885" i="2"/>
  <c r="AA17886" i="2"/>
  <c r="AA17887" i="2"/>
  <c r="AA17888" i="2"/>
  <c r="AA17889" i="2"/>
  <c r="AA17890" i="2"/>
  <c r="AA17891" i="2"/>
  <c r="AA17892" i="2"/>
  <c r="AA17893" i="2"/>
  <c r="AA17894" i="2"/>
  <c r="AA17895" i="2"/>
  <c r="AA17896" i="2"/>
  <c r="AA17897" i="2"/>
  <c r="AA17898" i="2"/>
  <c r="AA17899" i="2"/>
  <c r="AA17900" i="2"/>
  <c r="AA17901" i="2"/>
  <c r="AA17902" i="2"/>
  <c r="AA17903" i="2"/>
  <c r="AA17904" i="2"/>
  <c r="AA17905" i="2"/>
  <c r="AA17906" i="2"/>
  <c r="AA17907" i="2"/>
  <c r="AA17908" i="2"/>
  <c r="AA17909" i="2"/>
  <c r="AA17910" i="2"/>
  <c r="AA17911" i="2"/>
  <c r="AA17912" i="2"/>
  <c r="AA17913" i="2"/>
  <c r="AA17914" i="2"/>
  <c r="AA17915" i="2"/>
  <c r="AA17916" i="2"/>
  <c r="AA17917" i="2"/>
  <c r="AA17918" i="2"/>
  <c r="AA17919" i="2"/>
  <c r="AA17920" i="2"/>
  <c r="AA17921" i="2"/>
  <c r="AA17922" i="2"/>
  <c r="AA17923" i="2"/>
  <c r="AA17924" i="2"/>
  <c r="AA17925" i="2"/>
  <c r="AA17926" i="2"/>
  <c r="AA17927" i="2"/>
  <c r="AA17928" i="2"/>
  <c r="AA17929" i="2"/>
  <c r="AA17930" i="2"/>
  <c r="AA17931" i="2"/>
  <c r="AA17932" i="2"/>
  <c r="AA17933" i="2"/>
  <c r="AA17934" i="2"/>
  <c r="AA17935" i="2"/>
  <c r="AA17936" i="2"/>
  <c r="AA17937" i="2"/>
  <c r="AA17938" i="2"/>
  <c r="AA17939" i="2"/>
  <c r="AA17940" i="2"/>
  <c r="AA17941" i="2"/>
  <c r="AA17942" i="2"/>
  <c r="AA17943" i="2"/>
  <c r="AA17944" i="2"/>
  <c r="AA17945" i="2"/>
  <c r="AA17946" i="2"/>
  <c r="AA17947" i="2"/>
  <c r="AA17948" i="2"/>
  <c r="AA17949" i="2"/>
  <c r="AA17950" i="2"/>
  <c r="AA17951" i="2"/>
  <c r="AA17952" i="2"/>
  <c r="AA17953" i="2"/>
  <c r="AA17954" i="2"/>
  <c r="AA17955" i="2"/>
  <c r="AA17956" i="2"/>
  <c r="AA17957" i="2"/>
  <c r="AA17958" i="2"/>
  <c r="AA17959" i="2"/>
  <c r="AA17960" i="2"/>
  <c r="AA17961" i="2"/>
  <c r="AA17962" i="2"/>
  <c r="AA17963" i="2"/>
  <c r="AA17964" i="2"/>
  <c r="AA17965" i="2"/>
  <c r="AA17966" i="2"/>
  <c r="AA17967" i="2"/>
  <c r="AA17968" i="2"/>
  <c r="AA17969" i="2"/>
  <c r="AA17970" i="2"/>
  <c r="AA17971" i="2"/>
  <c r="AA17972" i="2"/>
  <c r="AA17973" i="2"/>
  <c r="AA17974" i="2"/>
  <c r="AA17975" i="2"/>
  <c r="AA17976" i="2"/>
  <c r="AA17977" i="2"/>
  <c r="AA17978" i="2"/>
  <c r="AA17979" i="2"/>
  <c r="AA17980" i="2"/>
  <c r="AA17981" i="2"/>
  <c r="AA17982" i="2"/>
  <c r="AA17983" i="2"/>
  <c r="AA17984" i="2"/>
  <c r="AA17985" i="2"/>
  <c r="AA17986" i="2"/>
  <c r="AA17987" i="2"/>
  <c r="AA17988" i="2"/>
  <c r="AA17989" i="2"/>
  <c r="AA17990" i="2"/>
  <c r="AA17991" i="2"/>
  <c r="AA17992" i="2"/>
  <c r="AA17993" i="2"/>
  <c r="AA17994" i="2"/>
  <c r="AA17995" i="2"/>
  <c r="AA17996" i="2"/>
  <c r="AA17997" i="2"/>
  <c r="AA17998" i="2"/>
  <c r="AA17999" i="2"/>
  <c r="AA18000" i="2"/>
  <c r="AA18001" i="2"/>
  <c r="AA18002" i="2"/>
  <c r="AA18003" i="2"/>
  <c r="AA18004" i="2"/>
  <c r="AA18005" i="2"/>
  <c r="AA18006" i="2"/>
  <c r="AA18007" i="2"/>
  <c r="AA18008" i="2"/>
  <c r="AA18009" i="2"/>
  <c r="AA18010" i="2"/>
  <c r="AA18011" i="2"/>
  <c r="AA18012" i="2"/>
  <c r="AA18013" i="2"/>
  <c r="AA18014" i="2"/>
  <c r="AA18015" i="2"/>
  <c r="AA18016" i="2"/>
  <c r="AA18017" i="2"/>
  <c r="AA18018" i="2"/>
  <c r="AA18019" i="2"/>
  <c r="AA18020" i="2"/>
  <c r="AA18021" i="2"/>
  <c r="AA18022" i="2"/>
  <c r="AA18023" i="2"/>
  <c r="AA18024" i="2"/>
  <c r="AA18025" i="2"/>
  <c r="AA18026" i="2"/>
  <c r="AA18027" i="2"/>
  <c r="AA18028" i="2"/>
  <c r="AA18029" i="2"/>
  <c r="AA18030" i="2"/>
  <c r="AA18031" i="2"/>
  <c r="AA18032" i="2"/>
  <c r="AA18033" i="2"/>
  <c r="AA18034" i="2"/>
  <c r="AA18035" i="2"/>
  <c r="AA18036" i="2"/>
  <c r="AA18037" i="2"/>
  <c r="AA18038" i="2"/>
  <c r="AA18039" i="2"/>
  <c r="AA18040" i="2"/>
  <c r="AA18041" i="2"/>
  <c r="AA18042" i="2"/>
  <c r="AA18043" i="2"/>
  <c r="AA18044" i="2"/>
  <c r="AA18045" i="2"/>
  <c r="AA18046" i="2"/>
  <c r="AA18047" i="2"/>
  <c r="AA18048" i="2"/>
  <c r="AA18049" i="2"/>
  <c r="AA18050" i="2"/>
  <c r="AA18051" i="2"/>
  <c r="AA18052" i="2"/>
  <c r="AA18053" i="2"/>
  <c r="AA18054" i="2"/>
  <c r="AA18055" i="2"/>
  <c r="AA18056" i="2"/>
  <c r="AA18057" i="2"/>
  <c r="AA18058" i="2"/>
  <c r="AA18059" i="2"/>
  <c r="AA18060" i="2"/>
  <c r="AA18061" i="2"/>
  <c r="AA18062" i="2"/>
  <c r="AA18063" i="2"/>
  <c r="AA18064" i="2"/>
  <c r="AA18065" i="2"/>
  <c r="AA18066" i="2"/>
  <c r="AA18067" i="2"/>
  <c r="AA18068" i="2"/>
  <c r="AA18069" i="2"/>
  <c r="AA18070" i="2"/>
  <c r="AA18071" i="2"/>
  <c r="AA18072" i="2"/>
  <c r="AA18073" i="2"/>
  <c r="AA18074" i="2"/>
  <c r="AA18075" i="2"/>
  <c r="AA18076" i="2"/>
  <c r="AA18077" i="2"/>
  <c r="AA18078" i="2"/>
  <c r="AA18079" i="2"/>
  <c r="AA18080" i="2"/>
  <c r="AA18081" i="2"/>
  <c r="AA18082" i="2"/>
  <c r="AA18083" i="2"/>
  <c r="AA18084" i="2"/>
  <c r="AA18085" i="2"/>
  <c r="AA18086" i="2"/>
  <c r="AA18087" i="2"/>
  <c r="AA18088" i="2"/>
  <c r="AA18089" i="2"/>
  <c r="AA18090" i="2"/>
  <c r="AA18091" i="2"/>
  <c r="AA18092" i="2"/>
  <c r="AA18093" i="2"/>
  <c r="AA18094" i="2"/>
  <c r="AA18095" i="2"/>
  <c r="AA18096" i="2"/>
  <c r="AA18097" i="2"/>
  <c r="AA18098" i="2"/>
  <c r="AA18099" i="2"/>
  <c r="AA18100" i="2"/>
  <c r="AA18101" i="2"/>
  <c r="AA18102" i="2"/>
  <c r="AA18103" i="2"/>
  <c r="AA18104" i="2"/>
  <c r="AA18105" i="2"/>
  <c r="AA18106" i="2"/>
  <c r="AA18107" i="2"/>
  <c r="AA18108" i="2"/>
  <c r="AA18109" i="2"/>
  <c r="AA18110" i="2"/>
  <c r="AA18111" i="2"/>
  <c r="AA18112" i="2"/>
  <c r="AA18113" i="2"/>
  <c r="AA18114" i="2"/>
  <c r="AA18115" i="2"/>
  <c r="AA18116" i="2"/>
  <c r="AA18117" i="2"/>
  <c r="AA18118" i="2"/>
  <c r="AA18119" i="2"/>
  <c r="AA18120" i="2"/>
  <c r="AA18121" i="2"/>
  <c r="AA18122" i="2"/>
  <c r="AA18123" i="2"/>
  <c r="AA18124" i="2"/>
  <c r="AA18125" i="2"/>
  <c r="AA18126" i="2"/>
  <c r="AA18127" i="2"/>
  <c r="AA18128" i="2"/>
  <c r="AA18129" i="2"/>
  <c r="AA18130" i="2"/>
  <c r="AA18131" i="2"/>
  <c r="AA18132" i="2"/>
  <c r="AA18133" i="2"/>
  <c r="AA18134" i="2"/>
  <c r="AA18135" i="2"/>
  <c r="AA18136" i="2"/>
  <c r="AA18137" i="2"/>
  <c r="AA18138" i="2"/>
  <c r="AA18139" i="2"/>
  <c r="AA18140" i="2"/>
  <c r="AA18141" i="2"/>
  <c r="AA18142" i="2"/>
  <c r="AA18143" i="2"/>
  <c r="AA18144" i="2"/>
  <c r="AA18145" i="2"/>
  <c r="AA18146" i="2"/>
  <c r="AA18147" i="2"/>
  <c r="AA18148" i="2"/>
  <c r="AA18149" i="2"/>
  <c r="AA18150" i="2"/>
  <c r="AA18151" i="2"/>
  <c r="AA18152" i="2"/>
  <c r="AA18153" i="2"/>
  <c r="AA18154" i="2"/>
  <c r="AA18155" i="2"/>
  <c r="AA18156" i="2"/>
  <c r="AA18157" i="2"/>
  <c r="AA18158" i="2"/>
  <c r="AA18159" i="2"/>
  <c r="AA18160" i="2"/>
  <c r="AA18161" i="2"/>
  <c r="AA18162" i="2"/>
  <c r="AA18163" i="2"/>
  <c r="AA18164" i="2"/>
  <c r="AA18165" i="2"/>
  <c r="AA18166" i="2"/>
  <c r="AA18167" i="2"/>
  <c r="AA18168" i="2"/>
  <c r="AA18169" i="2"/>
  <c r="AA18170" i="2"/>
  <c r="AA18171" i="2"/>
  <c r="AA18172" i="2"/>
  <c r="AA18173" i="2"/>
  <c r="AA18174" i="2"/>
  <c r="AA18175" i="2"/>
  <c r="AA18176" i="2"/>
  <c r="AA18177" i="2"/>
  <c r="AA18178" i="2"/>
  <c r="AA18179" i="2"/>
  <c r="AA18180" i="2"/>
  <c r="AA18181" i="2"/>
  <c r="AA18182" i="2"/>
  <c r="AA18183" i="2"/>
  <c r="AA18184" i="2"/>
  <c r="AA18185" i="2"/>
  <c r="AA18186" i="2"/>
  <c r="AA18187" i="2"/>
  <c r="AA18188" i="2"/>
  <c r="AA18189" i="2"/>
  <c r="AA18190" i="2"/>
  <c r="AA18191" i="2"/>
  <c r="AA18192" i="2"/>
  <c r="AA18193" i="2"/>
  <c r="AA18194" i="2"/>
  <c r="AA18195" i="2"/>
  <c r="AA18196" i="2"/>
  <c r="AA18197" i="2"/>
  <c r="AA18198" i="2"/>
  <c r="AA18199" i="2"/>
  <c r="AA18200" i="2"/>
  <c r="AA18201" i="2"/>
  <c r="AA18202" i="2"/>
  <c r="AA18203" i="2"/>
  <c r="AA18204" i="2"/>
  <c r="AA18205" i="2"/>
  <c r="AA18206" i="2"/>
  <c r="AA18207" i="2"/>
  <c r="AA18208" i="2"/>
  <c r="AA18209" i="2"/>
  <c r="AA18210" i="2"/>
  <c r="AA18211" i="2"/>
  <c r="AA18212" i="2"/>
  <c r="AA18213" i="2"/>
  <c r="AA18214" i="2"/>
  <c r="AA18215" i="2"/>
  <c r="AA18216" i="2"/>
  <c r="AA18217" i="2"/>
  <c r="AA18218" i="2"/>
  <c r="AA18219" i="2"/>
  <c r="AA18220" i="2"/>
  <c r="AA18221" i="2"/>
  <c r="AA18222" i="2"/>
  <c r="AA18223" i="2"/>
  <c r="AA18224" i="2"/>
  <c r="AA18225" i="2"/>
  <c r="AA18226" i="2"/>
  <c r="AA18227" i="2"/>
  <c r="AA18228" i="2"/>
  <c r="AA18229" i="2"/>
  <c r="AA18230" i="2"/>
  <c r="AA18231" i="2"/>
  <c r="AA18232" i="2"/>
  <c r="AA18233" i="2"/>
  <c r="AA18234" i="2"/>
  <c r="AA18235" i="2"/>
  <c r="AA18236" i="2"/>
  <c r="AA18237" i="2"/>
  <c r="AA18238" i="2"/>
  <c r="AA18239" i="2"/>
  <c r="AA18240" i="2"/>
  <c r="AA18241" i="2"/>
  <c r="AA18242" i="2"/>
  <c r="AA18243" i="2"/>
  <c r="AA18244" i="2"/>
  <c r="AA18245" i="2"/>
  <c r="AA18246" i="2"/>
  <c r="AA18247" i="2"/>
  <c r="AA18248" i="2"/>
  <c r="AA18249" i="2"/>
  <c r="AA18250" i="2"/>
  <c r="AA18251" i="2"/>
  <c r="AA18252" i="2"/>
  <c r="AA18253" i="2"/>
  <c r="AA18254" i="2"/>
  <c r="AA18255" i="2"/>
  <c r="AA18256" i="2"/>
  <c r="AA18257" i="2"/>
  <c r="AA18258" i="2"/>
  <c r="AA18259" i="2"/>
  <c r="AA18260" i="2"/>
  <c r="AA18261" i="2"/>
  <c r="AA18262" i="2"/>
  <c r="AA18263" i="2"/>
  <c r="AA18264" i="2"/>
  <c r="AA18265" i="2"/>
  <c r="AA18266" i="2"/>
  <c r="AA18267" i="2"/>
  <c r="AA18268" i="2"/>
  <c r="AA18269" i="2"/>
  <c r="AA18270" i="2"/>
  <c r="AA18271" i="2"/>
  <c r="AA18272" i="2"/>
  <c r="AA18273" i="2"/>
  <c r="AA18274" i="2"/>
  <c r="AA18275" i="2"/>
  <c r="AA18276" i="2"/>
  <c r="AA18277" i="2"/>
  <c r="AA18278" i="2"/>
  <c r="AA18279" i="2"/>
  <c r="AA18280" i="2"/>
  <c r="AA18281" i="2"/>
  <c r="AA18282" i="2"/>
  <c r="AA18283" i="2"/>
  <c r="AA18284" i="2"/>
  <c r="AA18285" i="2"/>
  <c r="AA18286" i="2"/>
  <c r="AA18287" i="2"/>
  <c r="AA18288" i="2"/>
  <c r="AA18289" i="2"/>
  <c r="AA18290" i="2"/>
  <c r="AA18291" i="2"/>
  <c r="AA18292" i="2"/>
  <c r="AA18293" i="2"/>
  <c r="AA18294" i="2"/>
  <c r="AA18295" i="2"/>
  <c r="AA18296" i="2"/>
  <c r="AA18297" i="2"/>
  <c r="AA18298" i="2"/>
  <c r="AA18299" i="2"/>
  <c r="AA18300" i="2"/>
  <c r="AA18301" i="2"/>
  <c r="AA18302" i="2"/>
  <c r="AA18303" i="2"/>
  <c r="AA18304" i="2"/>
  <c r="AA18305" i="2"/>
  <c r="AA18306" i="2"/>
  <c r="AA18307" i="2"/>
  <c r="AA18308" i="2"/>
  <c r="AA18309" i="2"/>
  <c r="AA18310" i="2"/>
  <c r="AA18311" i="2"/>
  <c r="AA18312" i="2"/>
  <c r="AA18313" i="2"/>
  <c r="AA18314" i="2"/>
  <c r="AA18315" i="2"/>
  <c r="AA18316" i="2"/>
  <c r="AA18317" i="2"/>
  <c r="AA18318" i="2"/>
  <c r="AA18319" i="2"/>
  <c r="AA18320" i="2"/>
  <c r="AA18321" i="2"/>
  <c r="AA18322" i="2"/>
  <c r="AA18323" i="2"/>
  <c r="AA18324" i="2"/>
  <c r="AA18325" i="2"/>
  <c r="AA18326" i="2"/>
  <c r="AA18327" i="2"/>
  <c r="AA18328" i="2"/>
  <c r="AA18329" i="2"/>
  <c r="AA18330" i="2"/>
  <c r="AA18331" i="2"/>
  <c r="AA18332" i="2"/>
  <c r="AA18333" i="2"/>
  <c r="AA18334" i="2"/>
  <c r="AA18335" i="2"/>
  <c r="AA18336" i="2"/>
  <c r="AA18337" i="2"/>
  <c r="AA18338" i="2"/>
  <c r="AA18339" i="2"/>
  <c r="AA18340" i="2"/>
  <c r="AA18341" i="2"/>
  <c r="AA18342" i="2"/>
  <c r="AA18343" i="2"/>
  <c r="AA18344" i="2"/>
  <c r="AA18345" i="2"/>
  <c r="AA18346" i="2"/>
  <c r="AA18347" i="2"/>
  <c r="AA18348" i="2"/>
  <c r="AA18349" i="2"/>
  <c r="AA18350" i="2"/>
  <c r="AA18351" i="2"/>
  <c r="AA18352" i="2"/>
  <c r="AA18353" i="2"/>
  <c r="AA18354" i="2"/>
  <c r="AA18355" i="2"/>
  <c r="AA18356" i="2"/>
  <c r="AA18357" i="2"/>
  <c r="AA18358" i="2"/>
  <c r="AA18359" i="2"/>
  <c r="AA18360" i="2"/>
  <c r="AA18361" i="2"/>
  <c r="AA18362" i="2"/>
  <c r="AA18363" i="2"/>
  <c r="AA18364" i="2"/>
  <c r="AA18365" i="2"/>
  <c r="AA18366" i="2"/>
  <c r="AA18367" i="2"/>
  <c r="AA18368" i="2"/>
  <c r="AA18369" i="2"/>
  <c r="AA18370" i="2"/>
  <c r="AA18371" i="2"/>
  <c r="AA18372" i="2"/>
  <c r="AA18373" i="2"/>
  <c r="AA18374" i="2"/>
  <c r="AA18375" i="2"/>
  <c r="AA18376" i="2"/>
  <c r="AA18377" i="2"/>
  <c r="AA18378" i="2"/>
  <c r="AA18379" i="2"/>
  <c r="AA18380" i="2"/>
  <c r="AA18381" i="2"/>
  <c r="AA18382" i="2"/>
  <c r="AA18383" i="2"/>
  <c r="AA18384" i="2"/>
  <c r="AA18385" i="2"/>
  <c r="AA18386" i="2"/>
  <c r="AA18387" i="2"/>
  <c r="AA18388" i="2"/>
  <c r="AA18389" i="2"/>
  <c r="AA18390" i="2"/>
  <c r="AA18391" i="2"/>
  <c r="AA18392" i="2"/>
  <c r="AA18393" i="2"/>
  <c r="AA18394" i="2"/>
  <c r="AA18395" i="2"/>
  <c r="AA18396" i="2"/>
  <c r="AA18397" i="2"/>
  <c r="AA18398" i="2"/>
  <c r="AA18399" i="2"/>
  <c r="AA18400" i="2"/>
  <c r="AA18401" i="2"/>
  <c r="AA18402" i="2"/>
  <c r="AA18403" i="2"/>
  <c r="AA18404" i="2"/>
  <c r="AA18405" i="2"/>
  <c r="AA18406" i="2"/>
  <c r="AA18407" i="2"/>
  <c r="AA18408" i="2"/>
  <c r="AA18409" i="2"/>
  <c r="AA18410" i="2"/>
  <c r="AA18411" i="2"/>
  <c r="AA18412" i="2"/>
  <c r="AA18413" i="2"/>
  <c r="AA18414" i="2"/>
  <c r="AA18415" i="2"/>
  <c r="AA18416" i="2"/>
  <c r="AA18417" i="2"/>
  <c r="AA18418" i="2"/>
  <c r="AA18419" i="2"/>
  <c r="AA18420" i="2"/>
  <c r="AA18421" i="2"/>
  <c r="AA18422" i="2"/>
  <c r="AA18423" i="2"/>
  <c r="AA18424" i="2"/>
  <c r="AA18425" i="2"/>
  <c r="AA18426" i="2"/>
  <c r="AA18427" i="2"/>
  <c r="AA18428" i="2"/>
  <c r="AA18429" i="2"/>
  <c r="AA18430" i="2"/>
  <c r="AA18431" i="2"/>
  <c r="AA18432" i="2"/>
  <c r="AA18433" i="2"/>
  <c r="AA18434" i="2"/>
  <c r="AA18435" i="2"/>
  <c r="AA18436" i="2"/>
  <c r="AA18437" i="2"/>
  <c r="AA18438" i="2"/>
  <c r="AA18439" i="2"/>
  <c r="AA18440" i="2"/>
  <c r="AA18441" i="2"/>
  <c r="AA18442" i="2"/>
  <c r="AA18443" i="2"/>
  <c r="AA18444" i="2"/>
  <c r="AA18445" i="2"/>
  <c r="AA18446" i="2"/>
  <c r="AA18447" i="2"/>
  <c r="AA18448" i="2"/>
  <c r="AA18449" i="2"/>
  <c r="AA18450" i="2"/>
  <c r="AA18451" i="2"/>
  <c r="AA18452" i="2"/>
  <c r="AA18453" i="2"/>
  <c r="AA18454" i="2"/>
  <c r="AA18455" i="2"/>
  <c r="AA18456" i="2"/>
  <c r="AA18457" i="2"/>
  <c r="AA18458" i="2"/>
  <c r="AA18459" i="2"/>
  <c r="AA18460" i="2"/>
  <c r="AA18461" i="2"/>
  <c r="AA18462" i="2"/>
  <c r="AA18463" i="2"/>
  <c r="AA18464" i="2"/>
  <c r="AA18465" i="2"/>
  <c r="AA18466" i="2"/>
  <c r="AA18467" i="2"/>
  <c r="AA18468" i="2"/>
  <c r="AA18469" i="2"/>
  <c r="AA18470" i="2"/>
  <c r="AA18471" i="2"/>
  <c r="AA18472" i="2"/>
  <c r="AA18473" i="2"/>
  <c r="AA18474" i="2"/>
  <c r="AA18475" i="2"/>
  <c r="AA18476" i="2"/>
  <c r="AA18477" i="2"/>
  <c r="AA18478" i="2"/>
  <c r="AA18479" i="2"/>
  <c r="AA18480" i="2"/>
  <c r="AA18481" i="2"/>
  <c r="AA18482" i="2"/>
  <c r="AA18483" i="2"/>
  <c r="AA18484" i="2"/>
  <c r="AA18485" i="2"/>
  <c r="AA18486" i="2"/>
  <c r="AA18487" i="2"/>
  <c r="AA18488" i="2"/>
  <c r="AA18489" i="2"/>
  <c r="AA18490" i="2"/>
  <c r="AA18491" i="2"/>
  <c r="AA18492" i="2"/>
  <c r="AA18493" i="2"/>
  <c r="AA18494" i="2"/>
  <c r="AA18495" i="2"/>
  <c r="AA18496" i="2"/>
  <c r="AA18497" i="2"/>
  <c r="AA18498" i="2"/>
  <c r="AA18499" i="2"/>
  <c r="AA18500" i="2"/>
  <c r="AA18501" i="2"/>
  <c r="AA18502" i="2"/>
  <c r="AA18503" i="2"/>
  <c r="AA18504" i="2"/>
  <c r="AA18505" i="2"/>
  <c r="AA18506" i="2"/>
  <c r="AA18507" i="2"/>
  <c r="AA18508" i="2"/>
  <c r="AA18509" i="2"/>
  <c r="AA18510" i="2"/>
  <c r="AA18511" i="2"/>
  <c r="AA18512" i="2"/>
  <c r="AA18513" i="2"/>
  <c r="AA18514" i="2"/>
  <c r="AA18515" i="2"/>
  <c r="AA18516" i="2"/>
  <c r="AA18517" i="2"/>
  <c r="AA18518" i="2"/>
  <c r="AA18519" i="2"/>
  <c r="AA18520" i="2"/>
  <c r="AA18521" i="2"/>
  <c r="AA18522" i="2"/>
  <c r="AA18523" i="2"/>
  <c r="AA18524" i="2"/>
  <c r="AA18525" i="2"/>
  <c r="AA18526" i="2"/>
  <c r="AA18527" i="2"/>
  <c r="AA18528" i="2"/>
  <c r="AA18529" i="2"/>
  <c r="AA18530" i="2"/>
  <c r="AA18531" i="2"/>
  <c r="AA18532" i="2"/>
  <c r="AA18533" i="2"/>
  <c r="AA18534" i="2"/>
  <c r="AA18535" i="2"/>
  <c r="AA18536" i="2"/>
  <c r="AA18537" i="2"/>
  <c r="AA18538" i="2"/>
  <c r="AA18539" i="2"/>
  <c r="AA18540" i="2"/>
  <c r="AA18541" i="2"/>
  <c r="AA18542" i="2"/>
  <c r="AA18543" i="2"/>
  <c r="AA18544" i="2"/>
  <c r="AA18545" i="2"/>
  <c r="AA18546" i="2"/>
  <c r="AA18547" i="2"/>
  <c r="AA18548" i="2"/>
  <c r="AA18549" i="2"/>
  <c r="AA18550" i="2"/>
  <c r="AA18551" i="2"/>
  <c r="AA18552" i="2"/>
  <c r="AA18553" i="2"/>
  <c r="AA18554" i="2"/>
  <c r="AA18555" i="2"/>
  <c r="AA18556" i="2"/>
  <c r="AA18557" i="2"/>
  <c r="AA18558" i="2"/>
  <c r="AA18559" i="2"/>
  <c r="AA18560" i="2"/>
  <c r="AA18561" i="2"/>
  <c r="AA18562" i="2"/>
  <c r="AA18563" i="2"/>
  <c r="AA18564" i="2"/>
  <c r="AA18565" i="2"/>
  <c r="AA18566" i="2"/>
  <c r="AA18567" i="2"/>
  <c r="AA18568" i="2"/>
  <c r="AA18569" i="2"/>
  <c r="AA18570" i="2"/>
  <c r="AA18571" i="2"/>
  <c r="AA18572" i="2"/>
  <c r="AA18573" i="2"/>
  <c r="AA18574" i="2"/>
  <c r="AA18575" i="2"/>
  <c r="AA18576" i="2"/>
  <c r="AA18577" i="2"/>
  <c r="AA18578" i="2"/>
  <c r="AA18579" i="2"/>
  <c r="AA18580" i="2"/>
  <c r="AA18581" i="2"/>
  <c r="AA18582" i="2"/>
  <c r="AA18583" i="2"/>
  <c r="AA18584" i="2"/>
  <c r="AA18585" i="2"/>
  <c r="AA18586" i="2"/>
  <c r="AA18587" i="2"/>
  <c r="AA18588" i="2"/>
  <c r="AA18589" i="2"/>
  <c r="AA18590" i="2"/>
  <c r="AA18591" i="2"/>
  <c r="AA18592" i="2"/>
  <c r="AA18593" i="2"/>
  <c r="AA18594" i="2"/>
  <c r="AA18595" i="2"/>
  <c r="AA18596" i="2"/>
  <c r="AA18597" i="2"/>
  <c r="AA18598" i="2"/>
  <c r="AA18599" i="2"/>
  <c r="AA18600" i="2"/>
  <c r="AA18601" i="2"/>
  <c r="AA18602" i="2"/>
  <c r="AA18603" i="2"/>
  <c r="AA18604" i="2"/>
  <c r="AA18605" i="2"/>
  <c r="AA18606" i="2"/>
  <c r="AA18607" i="2"/>
  <c r="AA18608" i="2"/>
  <c r="AA18609" i="2"/>
  <c r="AA18610" i="2"/>
  <c r="AA18611" i="2"/>
  <c r="AA18612" i="2"/>
  <c r="AA18613" i="2"/>
  <c r="AA18614" i="2"/>
  <c r="AA18615" i="2"/>
  <c r="AA18616" i="2"/>
  <c r="AA18617" i="2"/>
  <c r="AA18618" i="2"/>
  <c r="AA18619" i="2"/>
  <c r="AA18620" i="2"/>
  <c r="AA18621" i="2"/>
  <c r="AA18622" i="2"/>
  <c r="AA18623" i="2"/>
  <c r="AA18624" i="2"/>
  <c r="AA18625" i="2"/>
  <c r="AA18626" i="2"/>
  <c r="AA18627" i="2"/>
  <c r="AA18628" i="2"/>
  <c r="AA18629" i="2"/>
  <c r="AA18630" i="2"/>
  <c r="AA18631" i="2"/>
  <c r="AA18632" i="2"/>
  <c r="AA18633" i="2"/>
  <c r="AA18634" i="2"/>
  <c r="AA18635" i="2"/>
  <c r="AA18636" i="2"/>
  <c r="AA18637" i="2"/>
  <c r="AA18638" i="2"/>
  <c r="AA18639" i="2"/>
  <c r="AA18640" i="2"/>
  <c r="AA18641" i="2"/>
  <c r="AA18642" i="2"/>
  <c r="AA18643" i="2"/>
  <c r="AA18644" i="2"/>
  <c r="AA18645" i="2"/>
  <c r="AA18646" i="2"/>
  <c r="AA18647" i="2"/>
  <c r="AA18648" i="2"/>
  <c r="AA18649" i="2"/>
  <c r="AA18650" i="2"/>
  <c r="AA18651" i="2"/>
  <c r="AA18652" i="2"/>
  <c r="AA18653" i="2"/>
  <c r="AA18654" i="2"/>
  <c r="AA18655" i="2"/>
  <c r="AA18656" i="2"/>
  <c r="AA18657" i="2"/>
  <c r="AA18658" i="2"/>
  <c r="AA18659" i="2"/>
  <c r="AA18660" i="2"/>
  <c r="AA18661" i="2"/>
  <c r="AA18662" i="2"/>
  <c r="AA18663" i="2"/>
  <c r="AA18664" i="2"/>
  <c r="AA18665" i="2"/>
  <c r="AA18666" i="2"/>
  <c r="AA18667" i="2"/>
  <c r="AA18668" i="2"/>
  <c r="AA18669" i="2"/>
  <c r="AA18670" i="2"/>
  <c r="AA18671" i="2"/>
  <c r="AA18672" i="2"/>
  <c r="AA18673" i="2"/>
  <c r="AA18674" i="2"/>
  <c r="AA18675" i="2"/>
  <c r="AA18676" i="2"/>
  <c r="AA18677" i="2"/>
  <c r="AA18678" i="2"/>
  <c r="AA18679" i="2"/>
  <c r="AA18680" i="2"/>
  <c r="AA18681" i="2"/>
  <c r="AA18682" i="2"/>
  <c r="AA18683" i="2"/>
  <c r="AA18684" i="2"/>
  <c r="AA18685" i="2"/>
  <c r="AA18686" i="2"/>
  <c r="AA18687" i="2"/>
  <c r="AA18688" i="2"/>
  <c r="AA18689" i="2"/>
  <c r="AA18690" i="2"/>
  <c r="AA18691" i="2"/>
  <c r="AA18692" i="2"/>
  <c r="AA18693" i="2"/>
  <c r="AA18694" i="2"/>
  <c r="AA18695" i="2"/>
  <c r="AA18696" i="2"/>
  <c r="AA18697" i="2"/>
  <c r="AA18698" i="2"/>
  <c r="AA18699" i="2"/>
  <c r="AA18700" i="2"/>
  <c r="AA18701" i="2"/>
  <c r="AA18702" i="2"/>
  <c r="AA18703" i="2"/>
  <c r="AA18704" i="2"/>
  <c r="AA18705" i="2"/>
  <c r="AA18706" i="2"/>
  <c r="AA18707" i="2"/>
  <c r="AA18708" i="2"/>
  <c r="AA18709" i="2"/>
  <c r="AA18710" i="2"/>
  <c r="AA18711" i="2"/>
  <c r="AA18712" i="2"/>
  <c r="AA18713" i="2"/>
  <c r="AA18714" i="2"/>
  <c r="AA18715" i="2"/>
  <c r="AA18716" i="2"/>
  <c r="AA18717" i="2"/>
  <c r="AA18718" i="2"/>
  <c r="AA18719" i="2"/>
  <c r="AA18720" i="2"/>
  <c r="AA18721" i="2"/>
  <c r="AA18722" i="2"/>
  <c r="AA18723" i="2"/>
  <c r="AA18724" i="2"/>
  <c r="AA18725" i="2"/>
  <c r="AA18726" i="2"/>
  <c r="AA18727" i="2"/>
  <c r="AA18728" i="2"/>
  <c r="AA18729" i="2"/>
  <c r="AA18730" i="2"/>
  <c r="AA18731" i="2"/>
  <c r="AA18732" i="2"/>
  <c r="AA18733" i="2"/>
  <c r="AA18734" i="2"/>
  <c r="AA18735" i="2"/>
  <c r="AA18736" i="2"/>
  <c r="AA18737" i="2"/>
  <c r="AA18738" i="2"/>
  <c r="AA18739" i="2"/>
  <c r="AA18740" i="2"/>
  <c r="AA18741" i="2"/>
  <c r="AA18742" i="2"/>
  <c r="AA18743" i="2"/>
  <c r="AA18744" i="2"/>
  <c r="AA18745" i="2"/>
  <c r="AA18746" i="2"/>
  <c r="AA18747" i="2"/>
  <c r="AA18748" i="2"/>
  <c r="AA18749" i="2"/>
  <c r="AA18750" i="2"/>
  <c r="AA18751" i="2"/>
  <c r="AA18752" i="2"/>
  <c r="AA18753" i="2"/>
  <c r="AA18754" i="2"/>
  <c r="AA18755" i="2"/>
  <c r="AA18756" i="2"/>
  <c r="AA18757" i="2"/>
  <c r="AA18758" i="2"/>
  <c r="AA18759" i="2"/>
  <c r="AA18760" i="2"/>
  <c r="AA18761" i="2"/>
  <c r="AA18762" i="2"/>
  <c r="AA18763" i="2"/>
  <c r="AA18764" i="2"/>
  <c r="AA18765" i="2"/>
  <c r="AA18766" i="2"/>
  <c r="AA18767" i="2"/>
  <c r="AA18768" i="2"/>
  <c r="AA18769" i="2"/>
  <c r="AA18770" i="2"/>
  <c r="AA18771" i="2"/>
  <c r="AA18772" i="2"/>
  <c r="AA18773" i="2"/>
  <c r="AA18774" i="2"/>
  <c r="AA18775" i="2"/>
  <c r="AA18776" i="2"/>
  <c r="AA18777" i="2"/>
  <c r="AA18778" i="2"/>
  <c r="AA18779" i="2"/>
  <c r="AA18780" i="2"/>
  <c r="AA18781" i="2"/>
  <c r="AA18782" i="2"/>
  <c r="AA18783" i="2"/>
  <c r="AA18784" i="2"/>
  <c r="AA18785" i="2"/>
  <c r="AA18786" i="2"/>
  <c r="AA18787" i="2"/>
  <c r="AA18788" i="2"/>
  <c r="AA18789" i="2"/>
  <c r="AA18790" i="2"/>
  <c r="AA18791" i="2"/>
  <c r="AA18792" i="2"/>
  <c r="AA18793" i="2"/>
  <c r="AA18794" i="2"/>
  <c r="AA18795" i="2"/>
  <c r="AA18796" i="2"/>
  <c r="AA18797" i="2"/>
  <c r="AA18798" i="2"/>
  <c r="AA18799" i="2"/>
  <c r="AA18800" i="2"/>
  <c r="AA18801" i="2"/>
  <c r="AA18802" i="2"/>
  <c r="AA18803" i="2"/>
  <c r="AA18804" i="2"/>
  <c r="AA18805" i="2"/>
  <c r="AA18806" i="2"/>
  <c r="AA18807" i="2"/>
  <c r="AA18808" i="2"/>
  <c r="AA18809" i="2"/>
  <c r="AA18810" i="2"/>
  <c r="AA18811" i="2"/>
  <c r="AA18812" i="2"/>
  <c r="AA18813" i="2"/>
  <c r="AA18814" i="2"/>
  <c r="AA18815" i="2"/>
  <c r="AA18816" i="2"/>
  <c r="AA18817" i="2"/>
  <c r="AA18818" i="2"/>
  <c r="AA18819" i="2"/>
  <c r="AA18820" i="2"/>
  <c r="AA18821" i="2"/>
  <c r="AA18822" i="2"/>
  <c r="AA18823" i="2"/>
  <c r="AA18824" i="2"/>
  <c r="AA18825" i="2"/>
  <c r="AA18826" i="2"/>
  <c r="AA18827" i="2"/>
  <c r="AA18828" i="2"/>
  <c r="AA18829" i="2"/>
  <c r="AA18830" i="2"/>
  <c r="AA18831" i="2"/>
  <c r="AA18832" i="2"/>
  <c r="AA18833" i="2"/>
  <c r="AA18834" i="2"/>
  <c r="AA18835" i="2"/>
  <c r="AA18836" i="2"/>
  <c r="AA18837" i="2"/>
  <c r="AA18838" i="2"/>
  <c r="AA18839" i="2"/>
  <c r="AA18840" i="2"/>
  <c r="AA18841" i="2"/>
  <c r="AA18842" i="2"/>
  <c r="AA18843" i="2"/>
  <c r="AA18844" i="2"/>
  <c r="AA18845" i="2"/>
  <c r="AA18846" i="2"/>
  <c r="AA18847" i="2"/>
  <c r="AA18848" i="2"/>
  <c r="AA18849" i="2"/>
  <c r="AA18850" i="2"/>
  <c r="AA18851" i="2"/>
  <c r="AA18852" i="2"/>
  <c r="AA18853" i="2"/>
  <c r="AA18854" i="2"/>
  <c r="AA18855" i="2"/>
  <c r="AA18856" i="2"/>
  <c r="AA18857" i="2"/>
  <c r="AA18858" i="2"/>
  <c r="AA18859" i="2"/>
  <c r="AA18860" i="2"/>
  <c r="AA18861" i="2"/>
  <c r="AA18862" i="2"/>
  <c r="AA18863" i="2"/>
  <c r="AA18864" i="2"/>
  <c r="AA18865" i="2"/>
  <c r="AA18866" i="2"/>
  <c r="AA18867" i="2"/>
  <c r="AA18868" i="2"/>
  <c r="AA18869" i="2"/>
  <c r="AA18870" i="2"/>
  <c r="AA18871" i="2"/>
  <c r="AA18872" i="2"/>
  <c r="AA18873" i="2"/>
  <c r="AA18874" i="2"/>
  <c r="AA18875" i="2"/>
  <c r="AA18876" i="2"/>
  <c r="AA18877" i="2"/>
  <c r="AA18878" i="2"/>
  <c r="AA18879" i="2"/>
  <c r="AA18880" i="2"/>
  <c r="AA18881" i="2"/>
  <c r="AA18882" i="2"/>
  <c r="AA18883" i="2"/>
  <c r="AA18884" i="2"/>
  <c r="AA18885" i="2"/>
  <c r="AA18886" i="2"/>
  <c r="AA18887" i="2"/>
  <c r="AA18888" i="2"/>
  <c r="AA18889" i="2"/>
  <c r="AA18890" i="2"/>
  <c r="AA18891" i="2"/>
  <c r="AA18892" i="2"/>
  <c r="AA18893" i="2"/>
  <c r="AA18894" i="2"/>
  <c r="AA18895" i="2"/>
  <c r="AA18896" i="2"/>
  <c r="AA18897" i="2"/>
  <c r="AA18898" i="2"/>
  <c r="AA18899" i="2"/>
  <c r="AA18900" i="2"/>
  <c r="AA18901" i="2"/>
  <c r="AA18902" i="2"/>
  <c r="AA18903" i="2"/>
  <c r="AA18904" i="2"/>
  <c r="AA18905" i="2"/>
  <c r="AA18906" i="2"/>
  <c r="AA18907" i="2"/>
  <c r="AA18908" i="2"/>
  <c r="AA18909" i="2"/>
  <c r="AA18910" i="2"/>
  <c r="AA18911" i="2"/>
  <c r="AA18912" i="2"/>
  <c r="AA18913" i="2"/>
  <c r="AA18914" i="2"/>
  <c r="AA18915" i="2"/>
  <c r="AA18916" i="2"/>
  <c r="AA18917" i="2"/>
  <c r="AA18918" i="2"/>
  <c r="AA18919" i="2"/>
  <c r="AA18920" i="2"/>
  <c r="AA18921" i="2"/>
  <c r="AA18922" i="2"/>
  <c r="AA18923" i="2"/>
  <c r="AA18924" i="2"/>
  <c r="AA18925" i="2"/>
  <c r="AA18926" i="2"/>
  <c r="AA18927" i="2"/>
  <c r="AA18928" i="2"/>
  <c r="AA18929" i="2"/>
  <c r="AA18930" i="2"/>
  <c r="AA18931" i="2"/>
  <c r="AA18932" i="2"/>
  <c r="AA18933" i="2"/>
  <c r="AA18934" i="2"/>
  <c r="AA18935" i="2"/>
  <c r="AA18936" i="2"/>
  <c r="AA18937" i="2"/>
  <c r="AA18938" i="2"/>
  <c r="AA18939" i="2"/>
  <c r="AA18940" i="2"/>
  <c r="AA18941" i="2"/>
  <c r="AA18942" i="2"/>
  <c r="AA18943" i="2"/>
  <c r="AA18944" i="2"/>
  <c r="AA18945" i="2"/>
  <c r="AA18946" i="2"/>
  <c r="AA18947" i="2"/>
  <c r="AA18948" i="2"/>
  <c r="AA18949" i="2"/>
  <c r="AA18950" i="2"/>
  <c r="AA18951" i="2"/>
  <c r="AA18952" i="2"/>
  <c r="AA18953" i="2"/>
  <c r="AA18954" i="2"/>
  <c r="AA18955" i="2"/>
  <c r="AA18956" i="2"/>
  <c r="AA18957" i="2"/>
  <c r="AA18958" i="2"/>
  <c r="AA18959" i="2"/>
  <c r="AA18960" i="2"/>
  <c r="AA18961" i="2"/>
  <c r="AA18962" i="2"/>
  <c r="AA18963" i="2"/>
  <c r="AA18964" i="2"/>
  <c r="AA18965" i="2"/>
  <c r="AA18966" i="2"/>
  <c r="AA18967" i="2"/>
  <c r="AA18968" i="2"/>
  <c r="AA18969" i="2"/>
  <c r="AA18970" i="2"/>
  <c r="AA18971" i="2"/>
  <c r="AA18972" i="2"/>
  <c r="AA18973" i="2"/>
  <c r="AA18974" i="2"/>
  <c r="AA18975" i="2"/>
  <c r="AA18976" i="2"/>
  <c r="AA18977" i="2"/>
  <c r="AA18978" i="2"/>
  <c r="AA18979" i="2"/>
  <c r="AA18980" i="2"/>
  <c r="AA18981" i="2"/>
  <c r="AA18982" i="2"/>
  <c r="AA18983" i="2"/>
  <c r="AA18984" i="2"/>
  <c r="AA18985" i="2"/>
  <c r="AA18986" i="2"/>
  <c r="AA18987" i="2"/>
  <c r="AA18988" i="2"/>
  <c r="AA18989" i="2"/>
  <c r="AA18990" i="2"/>
  <c r="AA18991" i="2"/>
  <c r="AA18992" i="2"/>
  <c r="AA18993" i="2"/>
  <c r="AA18994" i="2"/>
  <c r="AA18995" i="2"/>
  <c r="AA18996" i="2"/>
  <c r="AA18997" i="2"/>
  <c r="AA18998" i="2"/>
  <c r="AA18999" i="2"/>
  <c r="AA19000" i="2"/>
  <c r="AA19001" i="2"/>
  <c r="AA19002" i="2"/>
  <c r="AA19003" i="2"/>
  <c r="AA19004" i="2"/>
  <c r="AA19005" i="2"/>
  <c r="AA19006" i="2"/>
  <c r="AA19007" i="2"/>
  <c r="AA19008" i="2"/>
  <c r="AA19009" i="2"/>
  <c r="AA19010" i="2"/>
  <c r="AA19011" i="2"/>
  <c r="AA19012" i="2"/>
  <c r="AA19013" i="2"/>
  <c r="AA19014" i="2"/>
  <c r="AA19015" i="2"/>
  <c r="AA19016" i="2"/>
  <c r="AA19017" i="2"/>
  <c r="AA19018" i="2"/>
  <c r="AA19019" i="2"/>
  <c r="AA19020" i="2"/>
  <c r="AA19021" i="2"/>
  <c r="AA19022" i="2"/>
  <c r="AA19023" i="2"/>
  <c r="AA19024" i="2"/>
  <c r="AA19025" i="2"/>
  <c r="AA19026" i="2"/>
  <c r="AA19027" i="2"/>
  <c r="AA19028" i="2"/>
  <c r="AA19029" i="2"/>
  <c r="AA19030" i="2"/>
  <c r="AA19031" i="2"/>
  <c r="AA19032" i="2"/>
  <c r="AA19033" i="2"/>
  <c r="AA19034" i="2"/>
  <c r="AA19035" i="2"/>
  <c r="AA19036" i="2"/>
  <c r="AA19037" i="2"/>
  <c r="AA19038" i="2"/>
  <c r="AA19039" i="2"/>
  <c r="AA19040" i="2"/>
  <c r="AA19041" i="2"/>
  <c r="AA19042" i="2"/>
  <c r="AA19043" i="2"/>
  <c r="AA19044" i="2"/>
  <c r="AA19045" i="2"/>
  <c r="AA19046" i="2"/>
  <c r="AA19047" i="2"/>
  <c r="AA19048" i="2"/>
  <c r="AA19049" i="2"/>
  <c r="AA19050" i="2"/>
  <c r="AA19051" i="2"/>
  <c r="AA19052" i="2"/>
  <c r="AA19053" i="2"/>
  <c r="AA19054" i="2"/>
  <c r="AA19055" i="2"/>
  <c r="AA19056" i="2"/>
  <c r="AA19057" i="2"/>
  <c r="AA19058" i="2"/>
  <c r="AA19059" i="2"/>
  <c r="AA19060" i="2"/>
  <c r="AA19061" i="2"/>
  <c r="AA19062" i="2"/>
  <c r="AA19063" i="2"/>
  <c r="AA19064" i="2"/>
  <c r="AA19065" i="2"/>
  <c r="AA19066" i="2"/>
  <c r="AA19067" i="2"/>
  <c r="AA19068" i="2"/>
  <c r="AA19069" i="2"/>
  <c r="AA19070" i="2"/>
  <c r="AA19071" i="2"/>
  <c r="AA19072" i="2"/>
  <c r="AA19073" i="2"/>
  <c r="AA19074" i="2"/>
  <c r="AA19075" i="2"/>
  <c r="AA19076" i="2"/>
  <c r="AA19077" i="2"/>
  <c r="AA19078" i="2"/>
  <c r="AA19079" i="2"/>
  <c r="AA19080" i="2"/>
  <c r="AA19081" i="2"/>
  <c r="AA19082" i="2"/>
  <c r="AA19083" i="2"/>
  <c r="AA19084" i="2"/>
  <c r="AA19085" i="2"/>
  <c r="AA19086" i="2"/>
  <c r="AA19087" i="2"/>
  <c r="AA19088" i="2"/>
  <c r="AA19089" i="2"/>
  <c r="AA19090" i="2"/>
  <c r="AA19091" i="2"/>
  <c r="AA19092" i="2"/>
  <c r="AA19093" i="2"/>
  <c r="AA19094" i="2"/>
  <c r="AA19095" i="2"/>
  <c r="AA19096" i="2"/>
  <c r="AA19097" i="2"/>
  <c r="AA19098" i="2"/>
  <c r="AA19099" i="2"/>
  <c r="AA19100" i="2"/>
  <c r="AA19101" i="2"/>
  <c r="AA19102" i="2"/>
  <c r="AA19103" i="2"/>
  <c r="AA19104" i="2"/>
  <c r="AA19105" i="2"/>
  <c r="AA19106" i="2"/>
  <c r="AA19107" i="2"/>
  <c r="AA19108" i="2"/>
  <c r="AA19109" i="2"/>
  <c r="AA19110" i="2"/>
  <c r="AA19111" i="2"/>
  <c r="AA19112" i="2"/>
  <c r="AA19113" i="2"/>
  <c r="AA19114" i="2"/>
  <c r="AA19115" i="2"/>
  <c r="AA19116" i="2"/>
  <c r="AA19117" i="2"/>
  <c r="AA19118" i="2"/>
  <c r="AA19119" i="2"/>
  <c r="AA19120" i="2"/>
  <c r="AA19121" i="2"/>
  <c r="AA19122" i="2"/>
  <c r="AA19123" i="2"/>
  <c r="AA19124" i="2"/>
  <c r="AA19125" i="2"/>
  <c r="AA19126" i="2"/>
  <c r="AA19127" i="2"/>
  <c r="AA19128" i="2"/>
  <c r="AA19129" i="2"/>
  <c r="AA19130" i="2"/>
  <c r="AA19131" i="2"/>
  <c r="AA19132" i="2"/>
  <c r="AA19133" i="2"/>
  <c r="AA19134" i="2"/>
  <c r="AA19135" i="2"/>
  <c r="AA19136" i="2"/>
  <c r="AA19137" i="2"/>
  <c r="AA19138" i="2"/>
  <c r="AA19139" i="2"/>
  <c r="AA19140" i="2"/>
  <c r="AA19141" i="2"/>
  <c r="AA19142" i="2"/>
  <c r="AA19143" i="2"/>
  <c r="AA19144" i="2"/>
  <c r="AA19145" i="2"/>
  <c r="AA19146" i="2"/>
  <c r="AA19147" i="2"/>
  <c r="AA19148" i="2"/>
  <c r="AA19149" i="2"/>
  <c r="AA19150" i="2"/>
  <c r="AA19151" i="2"/>
  <c r="AA19152" i="2"/>
  <c r="AA19153" i="2"/>
  <c r="AA19154" i="2"/>
  <c r="AA19155" i="2"/>
  <c r="AA19156" i="2"/>
  <c r="AA19157" i="2"/>
  <c r="AA19158" i="2"/>
  <c r="AA19159" i="2"/>
  <c r="AA19160" i="2"/>
  <c r="AA19161" i="2"/>
  <c r="AA19162" i="2"/>
  <c r="AA19163" i="2"/>
  <c r="AA19164" i="2"/>
  <c r="AA19165" i="2"/>
  <c r="AA19166" i="2"/>
  <c r="AA19167" i="2"/>
  <c r="AA19168" i="2"/>
  <c r="AA19169" i="2"/>
  <c r="AA19170" i="2"/>
  <c r="AA19171" i="2"/>
  <c r="AA19172" i="2"/>
  <c r="AA19173" i="2"/>
  <c r="AA19174" i="2"/>
  <c r="AA19175" i="2"/>
  <c r="AA19176" i="2"/>
  <c r="AA19177" i="2"/>
  <c r="AA19178" i="2"/>
  <c r="AA19179" i="2"/>
  <c r="AA19180" i="2"/>
  <c r="AA19181" i="2"/>
  <c r="AA19182" i="2"/>
  <c r="AA19183" i="2"/>
  <c r="AA19184" i="2"/>
  <c r="AA19185" i="2"/>
  <c r="AA19186" i="2"/>
  <c r="AA19187" i="2"/>
  <c r="AA19188" i="2"/>
  <c r="AA19189" i="2"/>
  <c r="AA19190" i="2"/>
  <c r="AA19191" i="2"/>
  <c r="AA19192" i="2"/>
  <c r="AA19193" i="2"/>
  <c r="AA19194" i="2"/>
  <c r="AA19195" i="2"/>
  <c r="AA19196" i="2"/>
  <c r="AA19197" i="2"/>
  <c r="AA19198" i="2"/>
  <c r="AA19199" i="2"/>
  <c r="AA19200" i="2"/>
  <c r="AA19201" i="2"/>
  <c r="AA19202" i="2"/>
  <c r="AA19203" i="2"/>
  <c r="AA19204" i="2"/>
  <c r="AA19205" i="2"/>
  <c r="AA19206" i="2"/>
  <c r="AA19207" i="2"/>
  <c r="AA19208" i="2"/>
  <c r="AA19209" i="2"/>
  <c r="AA19210" i="2"/>
  <c r="AA19211" i="2"/>
  <c r="AA19212" i="2"/>
  <c r="AA19213" i="2"/>
  <c r="AA19214" i="2"/>
  <c r="AA19215" i="2"/>
  <c r="AA19216" i="2"/>
  <c r="AA19217" i="2"/>
  <c r="AA19218" i="2"/>
  <c r="AA19219" i="2"/>
  <c r="AA19220" i="2"/>
  <c r="AA19221" i="2"/>
  <c r="AA19222" i="2"/>
  <c r="AA19223" i="2"/>
  <c r="AA19224" i="2"/>
  <c r="AA19225" i="2"/>
  <c r="AA19226" i="2"/>
  <c r="AA19227" i="2"/>
  <c r="AA19228" i="2"/>
  <c r="AA19229" i="2"/>
  <c r="AA19230" i="2"/>
  <c r="AA19231" i="2"/>
  <c r="AA19232" i="2"/>
  <c r="AA19233" i="2"/>
  <c r="AA19234" i="2"/>
  <c r="AA19235" i="2"/>
  <c r="AA19236" i="2"/>
  <c r="AA19237" i="2"/>
  <c r="AA19238" i="2"/>
  <c r="AA19239" i="2"/>
  <c r="AA19240" i="2"/>
  <c r="AA19241" i="2"/>
  <c r="AA19242" i="2"/>
  <c r="AA19243" i="2"/>
  <c r="AA19244" i="2"/>
  <c r="AA19245" i="2"/>
  <c r="AA19246" i="2"/>
  <c r="AA19247" i="2"/>
  <c r="AA19248" i="2"/>
  <c r="AA19249" i="2"/>
  <c r="AA19250" i="2"/>
  <c r="AA19251" i="2"/>
  <c r="AA19252" i="2"/>
  <c r="AA19253" i="2"/>
  <c r="AA19254" i="2"/>
  <c r="AA19255" i="2"/>
  <c r="AA19256" i="2"/>
  <c r="AA19257" i="2"/>
  <c r="AA19258" i="2"/>
  <c r="AA19259" i="2"/>
  <c r="AA19260" i="2"/>
  <c r="AA19261" i="2"/>
  <c r="AA19262" i="2"/>
  <c r="AA19263" i="2"/>
  <c r="AA19264" i="2"/>
  <c r="AA19265" i="2"/>
  <c r="AA19266" i="2"/>
  <c r="AA19267" i="2"/>
  <c r="AA19268" i="2"/>
  <c r="AA19269" i="2"/>
  <c r="AA19270" i="2"/>
  <c r="AA19271" i="2"/>
  <c r="AA19272" i="2"/>
  <c r="AA19273" i="2"/>
  <c r="AA19274" i="2"/>
  <c r="AA19275" i="2"/>
  <c r="AA19276" i="2"/>
  <c r="AA19277" i="2"/>
  <c r="AA19278" i="2"/>
  <c r="AA19279" i="2"/>
  <c r="AA19280" i="2"/>
  <c r="AA19281" i="2"/>
  <c r="AA19282" i="2"/>
  <c r="AA19283" i="2"/>
  <c r="AA19284" i="2"/>
  <c r="AA19285" i="2"/>
  <c r="AA19286" i="2"/>
  <c r="AA19287" i="2"/>
  <c r="AA19288" i="2"/>
  <c r="AA19289" i="2"/>
  <c r="AA19290" i="2"/>
  <c r="AA19291" i="2"/>
  <c r="AA19292" i="2"/>
  <c r="AA19293" i="2"/>
  <c r="AA19294" i="2"/>
  <c r="AA19295" i="2"/>
  <c r="AA19296" i="2"/>
  <c r="AA19297" i="2"/>
  <c r="AA19298" i="2"/>
  <c r="AA19299" i="2"/>
  <c r="AA19300" i="2"/>
  <c r="AA19301" i="2"/>
  <c r="AA19302" i="2"/>
  <c r="AA19303" i="2"/>
  <c r="AA19304" i="2"/>
  <c r="AA19305" i="2"/>
  <c r="AA19306" i="2"/>
  <c r="AA19307" i="2"/>
  <c r="AA19308" i="2"/>
  <c r="AA19309" i="2"/>
  <c r="AA19310" i="2"/>
  <c r="AA19311" i="2"/>
  <c r="AA19312" i="2"/>
  <c r="AA19313" i="2"/>
  <c r="AA19314" i="2"/>
  <c r="AA19315" i="2"/>
  <c r="AA19316" i="2"/>
  <c r="AA19317" i="2"/>
  <c r="AA19318" i="2"/>
  <c r="AA19319" i="2"/>
  <c r="AA19320" i="2"/>
  <c r="AA19321" i="2"/>
  <c r="AA19322" i="2"/>
  <c r="AA19323" i="2"/>
  <c r="AA19324" i="2"/>
  <c r="AA19325" i="2"/>
  <c r="AA19326" i="2"/>
  <c r="AA19327" i="2"/>
  <c r="AA19328" i="2"/>
  <c r="AA19329" i="2"/>
  <c r="AA19330" i="2"/>
  <c r="AA19331" i="2"/>
  <c r="AA19332" i="2"/>
  <c r="AA19333" i="2"/>
  <c r="AA19334" i="2"/>
  <c r="AA19335" i="2"/>
  <c r="AA19336" i="2"/>
  <c r="AA19337" i="2"/>
  <c r="AA19338" i="2"/>
  <c r="AA19339" i="2"/>
  <c r="AA19340" i="2"/>
  <c r="AA19341" i="2"/>
  <c r="AA19342" i="2"/>
  <c r="AA19343" i="2"/>
  <c r="AA19344" i="2"/>
  <c r="AA19345" i="2"/>
  <c r="AA19346" i="2"/>
  <c r="AA19347" i="2"/>
  <c r="AA19348" i="2"/>
  <c r="AA19349" i="2"/>
  <c r="AA19350" i="2"/>
  <c r="AA19351" i="2"/>
  <c r="AA19352" i="2"/>
  <c r="AA19353" i="2"/>
  <c r="AA19354" i="2"/>
  <c r="AA19355" i="2"/>
  <c r="AA19356" i="2"/>
  <c r="AA19357" i="2"/>
  <c r="AA19358" i="2"/>
  <c r="AA19359" i="2"/>
  <c r="AA19360" i="2"/>
  <c r="AA19361" i="2"/>
  <c r="AA19362" i="2"/>
  <c r="AA19363" i="2"/>
  <c r="AA19364" i="2"/>
  <c r="AA19365" i="2"/>
  <c r="AA19366" i="2"/>
  <c r="AA19367" i="2"/>
  <c r="AA19368" i="2"/>
  <c r="AA19369" i="2"/>
  <c r="AA19370" i="2"/>
  <c r="AA19371" i="2"/>
  <c r="AA19372" i="2"/>
  <c r="AA19373" i="2"/>
  <c r="AA19374" i="2"/>
  <c r="AA19375" i="2"/>
  <c r="AA19376" i="2"/>
  <c r="AA19377" i="2"/>
  <c r="AA19378" i="2"/>
  <c r="AA19379" i="2"/>
  <c r="AA19380" i="2"/>
  <c r="AA19381" i="2"/>
  <c r="AA19382" i="2"/>
  <c r="AA19383" i="2"/>
  <c r="AA19384" i="2"/>
  <c r="AA19385" i="2"/>
  <c r="AA19386" i="2"/>
  <c r="AA19387" i="2"/>
  <c r="AA19388" i="2"/>
  <c r="AA19389" i="2"/>
  <c r="AA19390" i="2"/>
  <c r="AA19391" i="2"/>
  <c r="AA19392" i="2"/>
  <c r="AA19393" i="2"/>
  <c r="AA19394" i="2"/>
  <c r="AA19395" i="2"/>
  <c r="AA19396" i="2"/>
  <c r="AA19397" i="2"/>
  <c r="AA19398" i="2"/>
  <c r="AA19399" i="2"/>
  <c r="AA19400" i="2"/>
  <c r="AA19401" i="2"/>
  <c r="AA19402" i="2"/>
  <c r="AA19403" i="2"/>
  <c r="AA19404" i="2"/>
  <c r="AA19405" i="2"/>
  <c r="AA19406" i="2"/>
  <c r="AA19407" i="2"/>
  <c r="AA19408" i="2"/>
  <c r="AA19409" i="2"/>
  <c r="AA19410" i="2"/>
  <c r="AA19411" i="2"/>
  <c r="AA19412" i="2"/>
  <c r="AA19413" i="2"/>
  <c r="AA19414" i="2"/>
  <c r="AA19415" i="2"/>
  <c r="AA19416" i="2"/>
  <c r="AA19417" i="2"/>
  <c r="AA19418" i="2"/>
  <c r="AA19419" i="2"/>
  <c r="AA19420" i="2"/>
  <c r="AA19421" i="2"/>
  <c r="AA19422" i="2"/>
  <c r="AA19423" i="2"/>
  <c r="AA19424" i="2"/>
  <c r="AA19425" i="2"/>
  <c r="AA19426" i="2"/>
  <c r="AA19427" i="2"/>
  <c r="AA19428" i="2"/>
  <c r="AA19429" i="2"/>
  <c r="AA19430" i="2"/>
  <c r="AA19431" i="2"/>
  <c r="AA19432" i="2"/>
  <c r="AA19433" i="2"/>
  <c r="AA19434" i="2"/>
  <c r="AA19435" i="2"/>
  <c r="AA19436" i="2"/>
  <c r="AA19437" i="2"/>
  <c r="AA19438" i="2"/>
  <c r="AA19439" i="2"/>
  <c r="AA19440" i="2"/>
  <c r="AA19441" i="2"/>
  <c r="AA19442" i="2"/>
  <c r="AA19443" i="2"/>
  <c r="AA19444" i="2"/>
  <c r="AA19445" i="2"/>
  <c r="AA19446" i="2"/>
  <c r="AA19447" i="2"/>
  <c r="AA19448" i="2"/>
  <c r="AA19449" i="2"/>
  <c r="AA19450" i="2"/>
  <c r="AA19451" i="2"/>
  <c r="AA19452" i="2"/>
  <c r="AA19453" i="2"/>
  <c r="AA19454" i="2"/>
  <c r="AA19455" i="2"/>
  <c r="AA19456" i="2"/>
  <c r="AA19457" i="2"/>
  <c r="AA19458" i="2"/>
  <c r="AA19459" i="2"/>
  <c r="AA19460" i="2"/>
  <c r="AA19461" i="2"/>
  <c r="AA19462" i="2"/>
  <c r="AA19463" i="2"/>
  <c r="AA19464" i="2"/>
  <c r="AA19465" i="2"/>
  <c r="AA19466" i="2"/>
  <c r="AA19467" i="2"/>
  <c r="AA19468" i="2"/>
  <c r="AA19469" i="2"/>
  <c r="AA19470" i="2"/>
  <c r="AA19471" i="2"/>
  <c r="AA19472" i="2"/>
  <c r="AA19473" i="2"/>
  <c r="AA19474" i="2"/>
  <c r="AA19475" i="2"/>
  <c r="AA19476" i="2"/>
  <c r="AA19477" i="2"/>
  <c r="AA19478" i="2"/>
  <c r="AA19479" i="2"/>
  <c r="AA19480" i="2"/>
  <c r="AA19481" i="2"/>
  <c r="AA19482" i="2"/>
  <c r="AA19483" i="2"/>
  <c r="AA19484" i="2"/>
  <c r="AA19485" i="2"/>
  <c r="AA19486" i="2"/>
  <c r="AA19487" i="2"/>
  <c r="AA19488" i="2"/>
  <c r="AA19489" i="2"/>
  <c r="AA19490" i="2"/>
  <c r="AA19491" i="2"/>
  <c r="AA19492" i="2"/>
  <c r="AA19493" i="2"/>
  <c r="AA19494" i="2"/>
  <c r="AA19495" i="2"/>
  <c r="AA19496" i="2"/>
  <c r="AA19497" i="2"/>
  <c r="AA19498" i="2"/>
  <c r="AA19499" i="2"/>
  <c r="AA19500" i="2"/>
  <c r="AA19501" i="2"/>
  <c r="AA19502" i="2"/>
  <c r="AA19503" i="2"/>
  <c r="AA19504" i="2"/>
  <c r="AA19505" i="2"/>
  <c r="AA19506" i="2"/>
  <c r="AA19507" i="2"/>
  <c r="AA19508" i="2"/>
  <c r="AA19509" i="2"/>
  <c r="AA19510" i="2"/>
  <c r="AA19511" i="2"/>
  <c r="AA19512" i="2"/>
  <c r="AA19513" i="2"/>
  <c r="AA19514" i="2"/>
  <c r="AA19515" i="2"/>
  <c r="AA19516" i="2"/>
  <c r="AA19517" i="2"/>
  <c r="AA19518" i="2"/>
  <c r="AA19519" i="2"/>
  <c r="AA19520" i="2"/>
  <c r="AA19521" i="2"/>
  <c r="AA19522" i="2"/>
  <c r="AA19523" i="2"/>
  <c r="AA19524" i="2"/>
  <c r="AA19525" i="2"/>
  <c r="AA19526" i="2"/>
  <c r="AA19527" i="2"/>
  <c r="AA19528" i="2"/>
  <c r="AA19529" i="2"/>
  <c r="AA19530" i="2"/>
  <c r="AA19531" i="2"/>
  <c r="AA19532" i="2"/>
  <c r="AA19533" i="2"/>
  <c r="AA19534" i="2"/>
  <c r="AA19535" i="2"/>
  <c r="AA19536" i="2"/>
  <c r="AA19537" i="2"/>
  <c r="AA19538" i="2"/>
  <c r="AA19539" i="2"/>
  <c r="AA19540" i="2"/>
  <c r="AA19541" i="2"/>
  <c r="AA19542" i="2"/>
  <c r="AA19543" i="2"/>
  <c r="AA19544" i="2"/>
  <c r="AA19545" i="2"/>
  <c r="AA19546" i="2"/>
  <c r="AA19547" i="2"/>
  <c r="AA19548" i="2"/>
  <c r="AA19549" i="2"/>
  <c r="AA19550" i="2"/>
  <c r="AA19551" i="2"/>
  <c r="AA19552" i="2"/>
  <c r="AA19553" i="2"/>
  <c r="AA19554" i="2"/>
  <c r="AA19555" i="2"/>
  <c r="AA19556" i="2"/>
  <c r="AA19557" i="2"/>
  <c r="AA19558" i="2"/>
  <c r="AA19559" i="2"/>
  <c r="AA19560" i="2"/>
  <c r="AA19561" i="2"/>
  <c r="AA19562" i="2"/>
  <c r="AA19563" i="2"/>
  <c r="AA19564" i="2"/>
  <c r="AA19565" i="2"/>
  <c r="AA19566" i="2"/>
  <c r="AA19567" i="2"/>
  <c r="AA19568" i="2"/>
  <c r="AA19569" i="2"/>
  <c r="AA19570" i="2"/>
  <c r="AA19571" i="2"/>
  <c r="AA19572" i="2"/>
  <c r="AA19573" i="2"/>
  <c r="AA19574" i="2"/>
  <c r="AA19575" i="2"/>
  <c r="AA19576" i="2"/>
  <c r="AA19577" i="2"/>
  <c r="AA19578" i="2"/>
  <c r="AA19579" i="2"/>
  <c r="AA19580" i="2"/>
  <c r="AA19581" i="2"/>
  <c r="AA19582" i="2"/>
  <c r="AA19583" i="2"/>
  <c r="AA19584" i="2"/>
  <c r="AA19585" i="2"/>
  <c r="AA19586" i="2"/>
  <c r="AA19587" i="2"/>
  <c r="AA19588" i="2"/>
  <c r="AA19589" i="2"/>
  <c r="AA19590" i="2"/>
  <c r="AA19591" i="2"/>
  <c r="AA19592" i="2"/>
  <c r="AA19593" i="2"/>
  <c r="AA19594" i="2"/>
  <c r="AA19595" i="2"/>
  <c r="AA19596" i="2"/>
  <c r="AA19597" i="2"/>
  <c r="AA19598" i="2"/>
  <c r="AA19599" i="2"/>
  <c r="AA19600" i="2"/>
  <c r="AA19601" i="2"/>
  <c r="AA19602" i="2"/>
  <c r="AA19603" i="2"/>
  <c r="AA19604" i="2"/>
  <c r="AA19605" i="2"/>
  <c r="AA19606" i="2"/>
  <c r="AA19607" i="2"/>
  <c r="AA19608" i="2"/>
  <c r="AA19609" i="2"/>
  <c r="AA19610" i="2"/>
  <c r="AA19611" i="2"/>
  <c r="AA19612" i="2"/>
  <c r="AA19613" i="2"/>
  <c r="AA19614" i="2"/>
  <c r="AA19615" i="2"/>
  <c r="AA19616" i="2"/>
  <c r="AA19617" i="2"/>
  <c r="AA19618" i="2"/>
  <c r="AA19619" i="2"/>
  <c r="AA19620" i="2"/>
  <c r="AA19621" i="2"/>
  <c r="AA19622" i="2"/>
  <c r="AA19623" i="2"/>
  <c r="AA19624" i="2"/>
  <c r="AA19625" i="2"/>
  <c r="AA19626" i="2"/>
  <c r="AA19627" i="2"/>
  <c r="AA19628" i="2"/>
  <c r="AA19629" i="2"/>
  <c r="AA19630" i="2"/>
  <c r="AA19631" i="2"/>
  <c r="AA19632" i="2"/>
  <c r="AA19633" i="2"/>
  <c r="AA19634" i="2"/>
  <c r="AA19635" i="2"/>
  <c r="AA19636" i="2"/>
  <c r="AA19637" i="2"/>
  <c r="AA19638" i="2"/>
  <c r="AA19639" i="2"/>
  <c r="AA19640" i="2"/>
  <c r="AA19641" i="2"/>
  <c r="AA19642" i="2"/>
  <c r="AA19643" i="2"/>
  <c r="AA19644" i="2"/>
  <c r="AA19645" i="2"/>
  <c r="AA19646" i="2"/>
  <c r="AA19647" i="2"/>
  <c r="AA19648" i="2"/>
  <c r="AA19649" i="2"/>
  <c r="AA19650" i="2"/>
  <c r="AA19651" i="2"/>
  <c r="AA19652" i="2"/>
  <c r="AA19653" i="2"/>
  <c r="AA19654" i="2"/>
  <c r="AA19655" i="2"/>
  <c r="AA19656" i="2"/>
  <c r="AA19657" i="2"/>
  <c r="AA19658" i="2"/>
  <c r="AA19659" i="2"/>
  <c r="AA19660" i="2"/>
  <c r="AA19661" i="2"/>
  <c r="AA19662" i="2"/>
  <c r="AA19663" i="2"/>
  <c r="AA19664" i="2"/>
  <c r="AA19665" i="2"/>
  <c r="AA19666" i="2"/>
  <c r="AA19667" i="2"/>
  <c r="AA19668" i="2"/>
  <c r="AA19669" i="2"/>
  <c r="AA19670" i="2"/>
  <c r="AA19671" i="2"/>
  <c r="AA19672" i="2"/>
  <c r="AA19673" i="2"/>
  <c r="AA19674" i="2"/>
  <c r="AA19675" i="2"/>
  <c r="AA19676" i="2"/>
  <c r="AA19677" i="2"/>
  <c r="AA19678" i="2"/>
  <c r="AA19679" i="2"/>
  <c r="AA19680" i="2"/>
  <c r="AA19681" i="2"/>
  <c r="AA19682" i="2"/>
  <c r="AA19683" i="2"/>
  <c r="AA19684" i="2"/>
  <c r="AA19685" i="2"/>
  <c r="AA19686" i="2"/>
  <c r="AA19687" i="2"/>
  <c r="AA19688" i="2"/>
  <c r="AA19689" i="2"/>
  <c r="AA19690" i="2"/>
  <c r="AA19691" i="2"/>
  <c r="AA19692" i="2"/>
  <c r="AA19693" i="2"/>
  <c r="AA19694" i="2"/>
  <c r="AA19695" i="2"/>
  <c r="AA19696" i="2"/>
  <c r="AA19697" i="2"/>
  <c r="AA19698" i="2"/>
  <c r="AA19699" i="2"/>
  <c r="AA19700" i="2"/>
  <c r="AA19701" i="2"/>
  <c r="AA19702" i="2"/>
  <c r="AA19703" i="2"/>
  <c r="AA19704" i="2"/>
  <c r="AA19705" i="2"/>
  <c r="AA19706" i="2"/>
  <c r="AA19707" i="2"/>
  <c r="AA19708" i="2"/>
  <c r="AA19709" i="2"/>
  <c r="AA19710" i="2"/>
  <c r="AA19711" i="2"/>
  <c r="AA19712" i="2"/>
  <c r="AA19713" i="2"/>
  <c r="AA19714" i="2"/>
  <c r="AA19715" i="2"/>
  <c r="AA19716" i="2"/>
  <c r="AA19717" i="2"/>
  <c r="AA19718" i="2"/>
  <c r="AA19719" i="2"/>
  <c r="AA19720" i="2"/>
  <c r="AA19721" i="2"/>
  <c r="AA19722" i="2"/>
  <c r="AA19723" i="2"/>
  <c r="AA19724" i="2"/>
  <c r="AA19725" i="2"/>
  <c r="AA19726" i="2"/>
  <c r="AA19727" i="2"/>
  <c r="AA19728" i="2"/>
  <c r="AA19729" i="2"/>
  <c r="AA19730" i="2"/>
  <c r="AA19731" i="2"/>
  <c r="AA19732" i="2"/>
  <c r="AA19733" i="2"/>
  <c r="AA19734" i="2"/>
  <c r="AA19735" i="2"/>
  <c r="AA19736" i="2"/>
  <c r="AA19737" i="2"/>
  <c r="AA19738" i="2"/>
  <c r="AA19739" i="2"/>
  <c r="AA19740" i="2"/>
  <c r="AA19741" i="2"/>
  <c r="AA19742" i="2"/>
  <c r="AA19743" i="2"/>
  <c r="AA19744" i="2"/>
  <c r="AA19745" i="2"/>
  <c r="AA19746" i="2"/>
  <c r="AA19747" i="2"/>
  <c r="AA19748" i="2"/>
  <c r="AA19749" i="2"/>
  <c r="AA19750" i="2"/>
  <c r="AA19751" i="2"/>
  <c r="AA19752" i="2"/>
  <c r="AA19753" i="2"/>
  <c r="AA19754" i="2"/>
  <c r="AA19755" i="2"/>
  <c r="AA19756" i="2"/>
  <c r="AA19757" i="2"/>
  <c r="AA19758" i="2"/>
  <c r="AA19759" i="2"/>
  <c r="AA19760" i="2"/>
  <c r="AA19761" i="2"/>
  <c r="AA19762" i="2"/>
  <c r="AA19763" i="2"/>
  <c r="AA19764" i="2"/>
  <c r="AA19765" i="2"/>
  <c r="AA19766" i="2"/>
  <c r="AA19767" i="2"/>
  <c r="AA19768" i="2"/>
  <c r="AA19769" i="2"/>
  <c r="AA19770" i="2"/>
  <c r="AA19771" i="2"/>
  <c r="AA19772" i="2"/>
  <c r="AA19773" i="2"/>
  <c r="AA19774" i="2"/>
  <c r="AA19775" i="2"/>
  <c r="AA19776" i="2"/>
  <c r="AA19777" i="2"/>
  <c r="AA19778" i="2"/>
  <c r="AA19779" i="2"/>
  <c r="AA19780" i="2"/>
  <c r="AA19781" i="2"/>
  <c r="AA19782" i="2"/>
  <c r="AA19783" i="2"/>
  <c r="AA19784" i="2"/>
  <c r="AA19785" i="2"/>
  <c r="AA19786" i="2"/>
  <c r="AA19787" i="2"/>
  <c r="AA19788" i="2"/>
  <c r="AA19789" i="2"/>
  <c r="AA19790" i="2"/>
  <c r="AA19791" i="2"/>
  <c r="AA19792" i="2"/>
  <c r="AA19793" i="2"/>
  <c r="AA19794" i="2"/>
  <c r="AA19795" i="2"/>
  <c r="AA19796" i="2"/>
  <c r="AA19797" i="2"/>
  <c r="AA19798" i="2"/>
  <c r="AA19799" i="2"/>
  <c r="AA19800" i="2"/>
  <c r="AA19801" i="2"/>
  <c r="AA19802" i="2"/>
  <c r="AA19803" i="2"/>
  <c r="AA19804" i="2"/>
  <c r="AA19805" i="2"/>
  <c r="AA19806" i="2"/>
  <c r="AA19807" i="2"/>
  <c r="AA19808" i="2"/>
  <c r="AA19809" i="2"/>
  <c r="AA19810" i="2"/>
  <c r="AA19811" i="2"/>
  <c r="AA19812" i="2"/>
  <c r="AA19813" i="2"/>
  <c r="AA19814" i="2"/>
  <c r="AA19815" i="2"/>
  <c r="AA19816" i="2"/>
  <c r="AA19817" i="2"/>
  <c r="AA19818" i="2"/>
  <c r="AA19819" i="2"/>
  <c r="AA19820" i="2"/>
  <c r="AA19821" i="2"/>
  <c r="AA19822" i="2"/>
  <c r="AA19823" i="2"/>
  <c r="AA19824" i="2"/>
  <c r="AA19825" i="2"/>
  <c r="AA19826" i="2"/>
  <c r="AA19827" i="2"/>
  <c r="AA19828" i="2"/>
  <c r="AA19829" i="2"/>
  <c r="AA19830" i="2"/>
  <c r="AA19831" i="2"/>
  <c r="AA19832" i="2"/>
  <c r="AA19833" i="2"/>
  <c r="AA19834" i="2"/>
  <c r="AA19835" i="2"/>
  <c r="AA19836" i="2"/>
  <c r="AA19837" i="2"/>
  <c r="AA19838" i="2"/>
  <c r="AA19839" i="2"/>
  <c r="AA19840" i="2"/>
  <c r="AA19841" i="2"/>
  <c r="AA19842" i="2"/>
  <c r="AA19843" i="2"/>
  <c r="AA19844" i="2"/>
  <c r="AA19845" i="2"/>
  <c r="AA19846" i="2"/>
  <c r="AA19847" i="2"/>
  <c r="AA19848" i="2"/>
  <c r="AA19849" i="2"/>
  <c r="AA19850" i="2"/>
  <c r="AA19851" i="2"/>
  <c r="AA19852" i="2"/>
  <c r="AA19853" i="2"/>
  <c r="AA19854" i="2"/>
  <c r="AA19855" i="2"/>
  <c r="AA19856" i="2"/>
  <c r="AA19857" i="2"/>
  <c r="AA19858" i="2"/>
  <c r="AA19859" i="2"/>
  <c r="AA19860" i="2"/>
  <c r="AA19861" i="2"/>
  <c r="AA19862" i="2"/>
  <c r="AA19863" i="2"/>
  <c r="AA19864" i="2"/>
  <c r="AA19865" i="2"/>
  <c r="AA19866" i="2"/>
  <c r="AA19867" i="2"/>
  <c r="AA19868" i="2"/>
  <c r="AA19869" i="2"/>
  <c r="AA19870" i="2"/>
  <c r="AA19871" i="2"/>
  <c r="AA19872" i="2"/>
  <c r="AA19873" i="2"/>
  <c r="AA19874" i="2"/>
  <c r="AA19875" i="2"/>
  <c r="AA19876" i="2"/>
  <c r="AA19877" i="2"/>
  <c r="AA19878" i="2"/>
  <c r="AA19879" i="2"/>
  <c r="AA19880" i="2"/>
  <c r="AA19881" i="2"/>
  <c r="AA19882" i="2"/>
  <c r="AA19883" i="2"/>
  <c r="AA19884" i="2"/>
  <c r="AA19885" i="2"/>
  <c r="AA19886" i="2"/>
  <c r="AA19887" i="2"/>
  <c r="AA19888" i="2"/>
  <c r="AA19889" i="2"/>
  <c r="AA19890" i="2"/>
  <c r="AA19891" i="2"/>
  <c r="AA19892" i="2"/>
  <c r="AA19893" i="2"/>
  <c r="AA19894" i="2"/>
  <c r="AA19895" i="2"/>
  <c r="AA19896" i="2"/>
  <c r="AA19897" i="2"/>
  <c r="AA19898" i="2"/>
  <c r="AA19899" i="2"/>
  <c r="AA19900" i="2"/>
  <c r="AA19901" i="2"/>
  <c r="AA19902" i="2"/>
  <c r="AA19903" i="2"/>
  <c r="AA19904" i="2"/>
  <c r="AA19905" i="2"/>
  <c r="AA19906" i="2"/>
  <c r="AA19907" i="2"/>
  <c r="AA19908" i="2"/>
  <c r="AA19909" i="2"/>
  <c r="AA19910" i="2"/>
  <c r="AA19911" i="2"/>
  <c r="AA19912" i="2"/>
  <c r="AA19913" i="2"/>
  <c r="AA19914" i="2"/>
  <c r="AA19915" i="2"/>
  <c r="AA19916" i="2"/>
  <c r="AA19917" i="2"/>
  <c r="AA19918" i="2"/>
  <c r="AA19919" i="2"/>
  <c r="AA19920" i="2"/>
  <c r="AA19921" i="2"/>
  <c r="AA19922" i="2"/>
  <c r="AA19923" i="2"/>
  <c r="AA19924" i="2"/>
  <c r="AA19925" i="2"/>
  <c r="AA19926" i="2"/>
  <c r="AA19927" i="2"/>
  <c r="AA19928" i="2"/>
  <c r="AA19929" i="2"/>
  <c r="AA19930" i="2"/>
  <c r="AA19931" i="2"/>
  <c r="AA19932" i="2"/>
  <c r="AA19933" i="2"/>
  <c r="AA19934" i="2"/>
  <c r="AA19935" i="2"/>
  <c r="AA19936" i="2"/>
  <c r="AA19937" i="2"/>
  <c r="AA19938" i="2"/>
  <c r="AA19939" i="2"/>
  <c r="AA19940" i="2"/>
  <c r="AA19941" i="2"/>
  <c r="AA19942" i="2"/>
  <c r="AA19943" i="2"/>
  <c r="AA19944" i="2"/>
  <c r="AA19945" i="2"/>
  <c r="AA19946" i="2"/>
  <c r="AA19947" i="2"/>
  <c r="AA19948" i="2"/>
  <c r="AA19949" i="2"/>
  <c r="AA19950" i="2"/>
  <c r="AA19951" i="2"/>
  <c r="AA19952" i="2"/>
  <c r="AA19953" i="2"/>
  <c r="AA19954" i="2"/>
  <c r="AA19955" i="2"/>
  <c r="AA19956" i="2"/>
  <c r="AA19957" i="2"/>
  <c r="AA19958" i="2"/>
  <c r="AA19959" i="2"/>
  <c r="AA19960" i="2"/>
  <c r="AA19961" i="2"/>
  <c r="AA19962" i="2"/>
  <c r="AA19963" i="2"/>
  <c r="AA19964" i="2"/>
  <c r="AA19965" i="2"/>
  <c r="AA19966" i="2"/>
  <c r="AA19967" i="2"/>
  <c r="AA19968" i="2"/>
  <c r="AA19969" i="2"/>
  <c r="AA19970" i="2"/>
  <c r="AA19971" i="2"/>
  <c r="AA19972" i="2"/>
  <c r="AA19973" i="2"/>
  <c r="AA19974" i="2"/>
  <c r="AA19975" i="2"/>
  <c r="AA19976" i="2"/>
  <c r="AA19977" i="2"/>
  <c r="AA19978" i="2"/>
  <c r="AA19979" i="2"/>
  <c r="AA19980" i="2"/>
  <c r="AA19981" i="2"/>
  <c r="AA19982" i="2"/>
  <c r="AA19983" i="2"/>
  <c r="AA19984" i="2"/>
  <c r="AA19985" i="2"/>
  <c r="AA19986" i="2"/>
  <c r="AA19987" i="2"/>
  <c r="AA19988" i="2"/>
  <c r="AA19989" i="2"/>
  <c r="AA19990" i="2"/>
  <c r="AA19991" i="2"/>
  <c r="AA19992" i="2"/>
  <c r="AA19993" i="2"/>
  <c r="AA19994" i="2"/>
  <c r="AA19995" i="2"/>
  <c r="AA19996" i="2"/>
  <c r="AA19997" i="2"/>
  <c r="AA19998" i="2"/>
  <c r="AA19999" i="2"/>
  <c r="AA20000" i="2"/>
  <c r="AA20001" i="2"/>
  <c r="AA20002" i="2"/>
  <c r="AA20003" i="2"/>
  <c r="AA20004" i="2"/>
  <c r="AA20005" i="2"/>
  <c r="AA20006" i="2"/>
  <c r="AA20007" i="2"/>
  <c r="AA20008" i="2"/>
  <c r="AA20009" i="2"/>
  <c r="AA20010" i="2"/>
  <c r="AA20011" i="2"/>
  <c r="AA20012" i="2"/>
  <c r="AA20013" i="2"/>
  <c r="AA20014" i="2"/>
  <c r="AA20015" i="2"/>
  <c r="AA20016" i="2"/>
  <c r="AA20017" i="2"/>
  <c r="AA20018" i="2"/>
  <c r="AA20019" i="2"/>
  <c r="AA20020" i="2"/>
  <c r="AA20021" i="2"/>
  <c r="AA20022" i="2"/>
  <c r="AA20023" i="2"/>
  <c r="AA20024" i="2"/>
  <c r="AA20025" i="2"/>
  <c r="AA20026" i="2"/>
  <c r="AA20027" i="2"/>
  <c r="AA20028" i="2"/>
  <c r="AA20029" i="2"/>
  <c r="AA20030" i="2"/>
  <c r="AA20031" i="2"/>
  <c r="AA20032" i="2"/>
  <c r="AA20033" i="2"/>
  <c r="AA20034" i="2"/>
  <c r="AA20035" i="2"/>
  <c r="AA20036" i="2"/>
  <c r="AA20037" i="2"/>
  <c r="AA20038" i="2"/>
  <c r="AA20039" i="2"/>
  <c r="AA20040" i="2"/>
  <c r="AA20041" i="2"/>
  <c r="AA20042" i="2"/>
  <c r="AA20043" i="2"/>
  <c r="AA20044" i="2"/>
  <c r="AA20045" i="2"/>
  <c r="AA20046" i="2"/>
  <c r="AA20047" i="2"/>
  <c r="AA20048" i="2"/>
  <c r="AA20049" i="2"/>
  <c r="AA20050" i="2"/>
  <c r="AA20051" i="2"/>
  <c r="AA20052" i="2"/>
  <c r="AA20053" i="2"/>
  <c r="AA20054" i="2"/>
  <c r="AA20055" i="2"/>
  <c r="AA20056" i="2"/>
  <c r="AA20057" i="2"/>
  <c r="AA20058" i="2"/>
  <c r="AA20059" i="2"/>
  <c r="AA20060" i="2"/>
  <c r="AA20061" i="2"/>
  <c r="AA20062" i="2"/>
  <c r="AA20063" i="2"/>
  <c r="AA20064" i="2"/>
  <c r="AA20065" i="2"/>
  <c r="AA20066" i="2"/>
  <c r="AA20067" i="2"/>
  <c r="AA20068" i="2"/>
  <c r="AA20069" i="2"/>
  <c r="AA20070" i="2"/>
  <c r="AA20071" i="2"/>
  <c r="AA20072" i="2"/>
  <c r="AA20073" i="2"/>
  <c r="AA20074" i="2"/>
  <c r="AA20075" i="2"/>
  <c r="AA20076" i="2"/>
  <c r="AA20077" i="2"/>
  <c r="AA20078" i="2"/>
  <c r="AA20079" i="2"/>
  <c r="AA20080" i="2"/>
  <c r="AA20081" i="2"/>
  <c r="AA20082" i="2"/>
  <c r="AA20083" i="2"/>
  <c r="AA20084" i="2"/>
  <c r="AA20085" i="2"/>
  <c r="AA20086" i="2"/>
  <c r="AA20087" i="2"/>
  <c r="AA20088" i="2"/>
  <c r="AA20089" i="2"/>
  <c r="AA20090" i="2"/>
  <c r="AA20091" i="2"/>
  <c r="AA20092" i="2"/>
  <c r="AA20093" i="2"/>
  <c r="AA20094" i="2"/>
  <c r="AA20095" i="2"/>
  <c r="AA20096" i="2"/>
  <c r="AA20097" i="2"/>
  <c r="AA20098" i="2"/>
  <c r="AA20099" i="2"/>
  <c r="AA20100" i="2"/>
  <c r="AA20101" i="2"/>
  <c r="AA20102" i="2"/>
  <c r="AA20103" i="2"/>
  <c r="AA20104" i="2"/>
  <c r="AA20105" i="2"/>
  <c r="AA20106" i="2"/>
  <c r="AA20107" i="2"/>
  <c r="AA20108" i="2"/>
  <c r="AA20109" i="2"/>
  <c r="AA20110" i="2"/>
  <c r="AA20111" i="2"/>
  <c r="AA20112" i="2"/>
  <c r="AA20113" i="2"/>
  <c r="AA20114" i="2"/>
  <c r="AA20115" i="2"/>
  <c r="AA20116" i="2"/>
  <c r="AA20117" i="2"/>
  <c r="AA20118" i="2"/>
  <c r="AA20119" i="2"/>
  <c r="AA20120" i="2"/>
  <c r="AA20121" i="2"/>
  <c r="AA20122" i="2"/>
  <c r="AA20123" i="2"/>
  <c r="AA20124" i="2"/>
  <c r="AA20125" i="2"/>
  <c r="AA20126" i="2"/>
  <c r="AA20127" i="2"/>
  <c r="AA20128" i="2"/>
  <c r="AA20129" i="2"/>
  <c r="AA20130" i="2"/>
  <c r="AA20131" i="2"/>
  <c r="AA20132" i="2"/>
  <c r="AA20133" i="2"/>
  <c r="AA20134" i="2"/>
  <c r="AA20135" i="2"/>
  <c r="AA20136" i="2"/>
  <c r="AA20137" i="2"/>
  <c r="AA20138" i="2"/>
  <c r="AA20139" i="2"/>
  <c r="AA20140" i="2"/>
  <c r="AA20141" i="2"/>
  <c r="AA20142" i="2"/>
  <c r="AA20143" i="2"/>
  <c r="AA20144" i="2"/>
  <c r="AA20145" i="2"/>
  <c r="AA20146" i="2"/>
  <c r="AA20147" i="2"/>
  <c r="AA20148" i="2"/>
  <c r="AA20149" i="2"/>
  <c r="AA20150" i="2"/>
  <c r="AA20151" i="2"/>
  <c r="AA20152" i="2"/>
  <c r="AA20153" i="2"/>
  <c r="AA20154" i="2"/>
  <c r="AA20155" i="2"/>
  <c r="AA20156" i="2"/>
  <c r="AA20157" i="2"/>
  <c r="AA20158" i="2"/>
  <c r="AA20159" i="2"/>
  <c r="AA20160" i="2"/>
  <c r="AA20161" i="2"/>
  <c r="AA20162" i="2"/>
  <c r="AA20163" i="2"/>
  <c r="AA20164" i="2"/>
  <c r="AA20165" i="2"/>
  <c r="AA20166" i="2"/>
  <c r="AA20167" i="2"/>
  <c r="AA20168" i="2"/>
  <c r="AA20169" i="2"/>
  <c r="AA20170" i="2"/>
  <c r="AA20171" i="2"/>
  <c r="AA20172" i="2"/>
  <c r="AA20173" i="2"/>
  <c r="AA20174" i="2"/>
  <c r="AA20175" i="2"/>
  <c r="AA20176" i="2"/>
  <c r="AA20177" i="2"/>
  <c r="AA20178" i="2"/>
  <c r="AA20179" i="2"/>
  <c r="AA20180" i="2"/>
  <c r="AA20181" i="2"/>
  <c r="AA20182" i="2"/>
  <c r="AA20183" i="2"/>
  <c r="AA20184" i="2"/>
  <c r="AA20185" i="2"/>
  <c r="AA20186" i="2"/>
  <c r="AA20187" i="2"/>
  <c r="AA20188" i="2"/>
  <c r="AA20189" i="2"/>
  <c r="AA20190" i="2"/>
  <c r="AA20191" i="2"/>
  <c r="AA20192" i="2"/>
  <c r="AA20193" i="2"/>
  <c r="AA20194" i="2"/>
  <c r="AA20195" i="2"/>
  <c r="AA20196" i="2"/>
  <c r="AA20197" i="2"/>
  <c r="AA20198" i="2"/>
  <c r="AA20199" i="2"/>
  <c r="AA20200" i="2"/>
  <c r="AA20201" i="2"/>
  <c r="AA20202" i="2"/>
  <c r="AA20203" i="2"/>
  <c r="AA20204" i="2"/>
  <c r="AA20205" i="2"/>
  <c r="AA20206" i="2"/>
  <c r="AA20207" i="2"/>
  <c r="AA20208" i="2"/>
  <c r="AA20209" i="2"/>
  <c r="AA20210" i="2"/>
  <c r="AA20211" i="2"/>
  <c r="AA20212" i="2"/>
  <c r="AA20213" i="2"/>
  <c r="AA20214" i="2"/>
  <c r="AA20215" i="2"/>
  <c r="AA20216" i="2"/>
  <c r="AA20217" i="2"/>
  <c r="AA20218" i="2"/>
  <c r="AA20219" i="2"/>
  <c r="AA20220" i="2"/>
  <c r="AA20221" i="2"/>
  <c r="AA20222" i="2"/>
  <c r="AA20223" i="2"/>
  <c r="AA20224" i="2"/>
  <c r="AA20225" i="2"/>
  <c r="AA20226" i="2"/>
  <c r="AA20227" i="2"/>
  <c r="AA20228" i="2"/>
  <c r="AA20229" i="2"/>
  <c r="AA20230" i="2"/>
  <c r="AA20231" i="2"/>
  <c r="AA20232" i="2"/>
  <c r="AA20233" i="2"/>
  <c r="AA20234" i="2"/>
  <c r="AA20235" i="2"/>
  <c r="AA20236" i="2"/>
  <c r="AA20237" i="2"/>
  <c r="AA20238" i="2"/>
  <c r="AA20239" i="2"/>
  <c r="AA20240" i="2"/>
  <c r="AA20241" i="2"/>
  <c r="AA20242" i="2"/>
  <c r="AA20243" i="2"/>
  <c r="AA20244" i="2"/>
  <c r="AA20245" i="2"/>
  <c r="AA20246" i="2"/>
  <c r="AA20247" i="2"/>
  <c r="AA20248" i="2"/>
  <c r="AA20249" i="2"/>
  <c r="AA20250" i="2"/>
  <c r="AA20251" i="2"/>
  <c r="AA20252" i="2"/>
  <c r="AA20253" i="2"/>
  <c r="AA20254" i="2"/>
  <c r="AA20255" i="2"/>
  <c r="AA20256" i="2"/>
  <c r="AA20257" i="2"/>
  <c r="AA20258" i="2"/>
  <c r="AA20259" i="2"/>
  <c r="AA20260" i="2"/>
  <c r="AA20261" i="2"/>
  <c r="AA20262" i="2"/>
  <c r="AA20263" i="2"/>
  <c r="AA20264" i="2"/>
  <c r="AA20265" i="2"/>
  <c r="AA20266" i="2"/>
  <c r="AA20267" i="2"/>
  <c r="AA20268" i="2"/>
  <c r="AA20269" i="2"/>
  <c r="AA20270" i="2"/>
  <c r="AA20271" i="2"/>
  <c r="AA20272" i="2"/>
  <c r="AA20273" i="2"/>
  <c r="AA20274" i="2"/>
  <c r="AA20275" i="2"/>
  <c r="AA20276" i="2"/>
  <c r="AA20277" i="2"/>
  <c r="AA20278" i="2"/>
  <c r="AA20279" i="2"/>
  <c r="AA20280" i="2"/>
  <c r="AA20281" i="2"/>
  <c r="AA20282" i="2"/>
  <c r="AA20283" i="2"/>
  <c r="AA20284" i="2"/>
  <c r="AA20285" i="2"/>
  <c r="AA20286" i="2"/>
  <c r="AA20287" i="2"/>
  <c r="AA20288" i="2"/>
  <c r="AA20289" i="2"/>
  <c r="AA20290" i="2"/>
  <c r="AA20291" i="2"/>
  <c r="AA20292" i="2"/>
  <c r="AA20293" i="2"/>
  <c r="AA20294" i="2"/>
  <c r="AA20295" i="2"/>
  <c r="AA20296" i="2"/>
  <c r="AA20297" i="2"/>
  <c r="AA20298" i="2"/>
  <c r="AA20299" i="2"/>
  <c r="AA20300" i="2"/>
  <c r="AA20301" i="2"/>
  <c r="AA20302" i="2"/>
  <c r="AA20303" i="2"/>
  <c r="AA20304" i="2"/>
  <c r="AA20305" i="2"/>
  <c r="AA20306" i="2"/>
  <c r="AA20307" i="2"/>
  <c r="AA20308" i="2"/>
  <c r="AA20309" i="2"/>
  <c r="AA20310" i="2"/>
  <c r="AA20311" i="2"/>
  <c r="AA20312" i="2"/>
  <c r="AA20313" i="2"/>
  <c r="AA20314" i="2"/>
  <c r="AA20315" i="2"/>
  <c r="AA20316" i="2"/>
  <c r="AA20317" i="2"/>
  <c r="AA20318" i="2"/>
  <c r="AA20319" i="2"/>
  <c r="AA20320" i="2"/>
  <c r="AA20321" i="2"/>
  <c r="AA20322" i="2"/>
  <c r="AA20323" i="2"/>
  <c r="AA20324" i="2"/>
  <c r="AA20325" i="2"/>
  <c r="AA20326" i="2"/>
  <c r="AA20327" i="2"/>
  <c r="AA20328" i="2"/>
  <c r="AA20329" i="2"/>
  <c r="AA20330" i="2"/>
  <c r="AA20331" i="2"/>
  <c r="AA20332" i="2"/>
  <c r="AA20333" i="2"/>
  <c r="AA20334" i="2"/>
  <c r="AA20335" i="2"/>
  <c r="AA20336" i="2"/>
  <c r="AA20337" i="2"/>
  <c r="AA20338" i="2"/>
  <c r="AA20339" i="2"/>
  <c r="AA20340" i="2"/>
  <c r="AA20341" i="2"/>
  <c r="AA20342" i="2"/>
  <c r="AA20343" i="2"/>
  <c r="AA20344" i="2"/>
  <c r="AA20345" i="2"/>
  <c r="AA20346" i="2"/>
  <c r="AA20347" i="2"/>
  <c r="AA20348" i="2"/>
  <c r="AA20349" i="2"/>
  <c r="AA20350" i="2"/>
  <c r="AA20351" i="2"/>
  <c r="AA20352" i="2"/>
  <c r="AA20353" i="2"/>
  <c r="AA20354" i="2"/>
  <c r="AA20355" i="2"/>
  <c r="AA20356" i="2"/>
  <c r="AA20357" i="2"/>
  <c r="AA20358" i="2"/>
  <c r="AA20359" i="2"/>
  <c r="AA20360" i="2"/>
  <c r="AA20361" i="2"/>
  <c r="AA20362" i="2"/>
  <c r="AA20363" i="2"/>
  <c r="AA20364" i="2"/>
  <c r="AA20365" i="2"/>
  <c r="AA20366" i="2"/>
  <c r="AA20367" i="2"/>
  <c r="AA20368" i="2"/>
  <c r="AA20369" i="2"/>
  <c r="AA20370" i="2"/>
  <c r="AA20371" i="2"/>
  <c r="AA20372" i="2"/>
  <c r="AA20373" i="2"/>
  <c r="AA20374" i="2"/>
  <c r="AA20375" i="2"/>
  <c r="AA20376" i="2"/>
  <c r="AA20377" i="2"/>
  <c r="AA20378" i="2"/>
  <c r="AA20379" i="2"/>
  <c r="AA20380" i="2"/>
  <c r="AA20381" i="2"/>
  <c r="AA20382" i="2"/>
  <c r="AA20383" i="2"/>
  <c r="AA20384" i="2"/>
  <c r="AA20385" i="2"/>
  <c r="AA20386" i="2"/>
  <c r="AA20387" i="2"/>
  <c r="AA20388" i="2"/>
  <c r="AA20389" i="2"/>
  <c r="AA20390" i="2"/>
  <c r="AA20391" i="2"/>
  <c r="AA20392" i="2"/>
  <c r="AA20393" i="2"/>
  <c r="AA20394" i="2"/>
  <c r="AA20395" i="2"/>
  <c r="AA20396" i="2"/>
  <c r="AA20397" i="2"/>
  <c r="AA20398" i="2"/>
  <c r="AA20399" i="2"/>
  <c r="AA20400" i="2"/>
  <c r="AA20401" i="2"/>
  <c r="AA20402" i="2"/>
  <c r="AA20403" i="2"/>
  <c r="AA20404" i="2"/>
  <c r="AA20405" i="2"/>
  <c r="AA20406" i="2"/>
  <c r="AA20407" i="2"/>
  <c r="AA20408" i="2"/>
  <c r="AA20409" i="2"/>
  <c r="AA20410" i="2"/>
  <c r="AA20411" i="2"/>
  <c r="AA20412" i="2"/>
  <c r="AA20413" i="2"/>
  <c r="AA20414" i="2"/>
  <c r="AA20415" i="2"/>
  <c r="AA20416" i="2"/>
  <c r="AA20417" i="2"/>
  <c r="AA20418" i="2"/>
  <c r="AA20419" i="2"/>
  <c r="AA20420" i="2"/>
  <c r="AA20421" i="2"/>
  <c r="AA20422" i="2"/>
  <c r="AA20423" i="2"/>
  <c r="AA20424" i="2"/>
  <c r="AA20425" i="2"/>
  <c r="AA20426" i="2"/>
  <c r="AA20427" i="2"/>
  <c r="AA20428" i="2"/>
  <c r="AA20429" i="2"/>
  <c r="AA20430" i="2"/>
  <c r="AA20431" i="2"/>
  <c r="AA20432" i="2"/>
  <c r="AA20433" i="2"/>
  <c r="AA20434" i="2"/>
  <c r="AA20435" i="2"/>
  <c r="AA20436" i="2"/>
  <c r="AA20437" i="2"/>
  <c r="AA20438" i="2"/>
  <c r="AA20439" i="2"/>
  <c r="AA20440" i="2"/>
  <c r="AA20441" i="2"/>
  <c r="AA20442" i="2"/>
  <c r="AA20443" i="2"/>
  <c r="AA20444" i="2"/>
  <c r="AA20445" i="2"/>
  <c r="AA20446" i="2"/>
  <c r="AA20447" i="2"/>
  <c r="AA20448" i="2"/>
  <c r="AA20449" i="2"/>
  <c r="AA20450" i="2"/>
  <c r="AA20451" i="2"/>
  <c r="AA20452" i="2"/>
  <c r="AA20453" i="2"/>
  <c r="AA20454" i="2"/>
  <c r="AA20455" i="2"/>
  <c r="AA20456" i="2"/>
  <c r="AA20457" i="2"/>
  <c r="AA20458" i="2"/>
  <c r="AA20459" i="2"/>
  <c r="AA20460" i="2"/>
  <c r="AA20461" i="2"/>
  <c r="AA20462" i="2"/>
  <c r="AA20463" i="2"/>
  <c r="AA20464" i="2"/>
  <c r="AA20465" i="2"/>
  <c r="AA20466" i="2"/>
  <c r="AA20467" i="2"/>
  <c r="AA20468" i="2"/>
  <c r="AA20469" i="2"/>
  <c r="AA20470" i="2"/>
  <c r="AA20471" i="2"/>
  <c r="AA20472" i="2"/>
  <c r="AA20473" i="2"/>
  <c r="AA20474" i="2"/>
  <c r="AA20475" i="2"/>
  <c r="AA20476" i="2"/>
  <c r="AA20477" i="2"/>
  <c r="AA20478" i="2"/>
  <c r="AA20479" i="2"/>
  <c r="AA20480" i="2"/>
  <c r="AA20481" i="2"/>
  <c r="AA20482" i="2"/>
  <c r="AA20483" i="2"/>
  <c r="AA20484" i="2"/>
  <c r="AA20485" i="2"/>
  <c r="AA20486" i="2"/>
  <c r="AA20487" i="2"/>
  <c r="AA20488" i="2"/>
  <c r="AA20489" i="2"/>
  <c r="AA20490" i="2"/>
  <c r="AA20491" i="2"/>
  <c r="AA20492" i="2"/>
  <c r="AA20493" i="2"/>
  <c r="AA20494" i="2"/>
  <c r="AA20495" i="2"/>
  <c r="AA20496" i="2"/>
  <c r="AA20497" i="2"/>
  <c r="AA20498" i="2"/>
  <c r="AA20499" i="2"/>
  <c r="AA20500" i="2"/>
  <c r="AA20501" i="2"/>
  <c r="AA20502" i="2"/>
  <c r="AA20503" i="2"/>
  <c r="AA20504" i="2"/>
  <c r="AA20505" i="2"/>
  <c r="AA20506" i="2"/>
  <c r="AA20507" i="2"/>
  <c r="AA20508" i="2"/>
  <c r="AA20509" i="2"/>
  <c r="AA20510" i="2"/>
  <c r="AA20511" i="2"/>
  <c r="AA20512" i="2"/>
  <c r="AA20513" i="2"/>
  <c r="AA20514" i="2"/>
  <c r="AA20515" i="2"/>
  <c r="AA20516" i="2"/>
  <c r="AA20517" i="2"/>
  <c r="AA20518" i="2"/>
  <c r="AA20519" i="2"/>
  <c r="AA20520" i="2"/>
  <c r="AA20521" i="2"/>
  <c r="AA20522" i="2"/>
  <c r="AA20523" i="2"/>
  <c r="AA20524" i="2"/>
  <c r="AA20525" i="2"/>
  <c r="AA20526" i="2"/>
  <c r="AA20527" i="2"/>
  <c r="AA20528" i="2"/>
  <c r="AA20529" i="2"/>
  <c r="AA20530" i="2"/>
  <c r="AA20531" i="2"/>
  <c r="AA20532" i="2"/>
  <c r="AA20533" i="2"/>
  <c r="AA20534" i="2"/>
  <c r="AA20535" i="2"/>
  <c r="AA20536" i="2"/>
  <c r="AA20537" i="2"/>
  <c r="AA20538" i="2"/>
  <c r="AA20539" i="2"/>
  <c r="AA20540" i="2"/>
  <c r="AA20541" i="2"/>
  <c r="AA20542" i="2"/>
  <c r="AA20543" i="2"/>
  <c r="AA20544" i="2"/>
  <c r="AA20545" i="2"/>
  <c r="AA20546" i="2"/>
  <c r="AA20547" i="2"/>
  <c r="AA20548" i="2"/>
  <c r="AA20549" i="2"/>
  <c r="AA20550" i="2"/>
  <c r="AA20551" i="2"/>
  <c r="AA20552" i="2"/>
  <c r="AA20553" i="2"/>
  <c r="AA20554" i="2"/>
  <c r="AA20555" i="2"/>
  <c r="AA20556" i="2"/>
  <c r="AA20557" i="2"/>
  <c r="AA20558" i="2"/>
  <c r="AA20559" i="2"/>
  <c r="AA20560" i="2"/>
  <c r="AA20561" i="2"/>
  <c r="AA20562" i="2"/>
  <c r="AA20563" i="2"/>
  <c r="AA20564" i="2"/>
  <c r="AA20565" i="2"/>
  <c r="AA20566" i="2"/>
  <c r="AA20567" i="2"/>
  <c r="AA20568" i="2"/>
  <c r="AA20569" i="2"/>
  <c r="AA20570" i="2"/>
  <c r="AA20571" i="2"/>
  <c r="AA20572" i="2"/>
  <c r="AA20573" i="2"/>
  <c r="AA20574" i="2"/>
  <c r="AA20575" i="2"/>
  <c r="AA20576" i="2"/>
  <c r="AA20577" i="2"/>
  <c r="AA20578" i="2"/>
  <c r="AA20579" i="2"/>
  <c r="AA20580" i="2"/>
  <c r="AA20581" i="2"/>
  <c r="AA20582" i="2"/>
  <c r="AA20583" i="2"/>
  <c r="AA20584" i="2"/>
  <c r="AA20585" i="2"/>
  <c r="AA20586" i="2"/>
  <c r="AA20587" i="2"/>
  <c r="AA20588" i="2"/>
  <c r="AA20589" i="2"/>
  <c r="AA20590" i="2"/>
  <c r="AA20591" i="2"/>
  <c r="AA20592" i="2"/>
  <c r="AA20593" i="2"/>
  <c r="AA20594" i="2"/>
  <c r="AA20595" i="2"/>
  <c r="AA20596" i="2"/>
  <c r="AA20597" i="2"/>
  <c r="AA20598" i="2"/>
  <c r="AA20599" i="2"/>
  <c r="AA20600" i="2"/>
  <c r="AA20601" i="2"/>
  <c r="AA20602" i="2"/>
  <c r="AA20603" i="2"/>
  <c r="AA20604" i="2"/>
  <c r="AA20605" i="2"/>
  <c r="AA20606" i="2"/>
  <c r="AA20607" i="2"/>
  <c r="AA20608" i="2"/>
  <c r="AA20609" i="2"/>
  <c r="AA20610" i="2"/>
  <c r="AA20611" i="2"/>
  <c r="AA20612" i="2"/>
  <c r="AA20613" i="2"/>
  <c r="AA20614" i="2"/>
  <c r="AA20615" i="2"/>
  <c r="AA20616" i="2"/>
  <c r="AA20617" i="2"/>
  <c r="AA20618" i="2"/>
  <c r="AA20619" i="2"/>
  <c r="AA20620" i="2"/>
  <c r="AA20621" i="2"/>
  <c r="AA20622" i="2"/>
  <c r="AA20623" i="2"/>
  <c r="AA20624" i="2"/>
  <c r="AA20625" i="2"/>
  <c r="AA20626" i="2"/>
  <c r="AA20627" i="2"/>
  <c r="AA20628" i="2"/>
  <c r="AA20629" i="2"/>
  <c r="AA20630" i="2"/>
  <c r="AA20631" i="2"/>
  <c r="AA20632" i="2"/>
  <c r="AA20633" i="2"/>
  <c r="AA20634" i="2"/>
  <c r="AA20635" i="2"/>
  <c r="AA20636" i="2"/>
  <c r="AA20637" i="2"/>
  <c r="AA20638" i="2"/>
  <c r="AA20639" i="2"/>
  <c r="AA20640" i="2"/>
  <c r="AA20641" i="2"/>
  <c r="AA20642" i="2"/>
  <c r="AA20643" i="2"/>
  <c r="AA20644" i="2"/>
  <c r="AA20645" i="2"/>
  <c r="AA20646" i="2"/>
  <c r="AA20647" i="2"/>
  <c r="AA20648" i="2"/>
  <c r="AA20649" i="2"/>
  <c r="AA20650" i="2"/>
  <c r="AA20651" i="2"/>
  <c r="AA20652" i="2"/>
  <c r="AA20653" i="2"/>
  <c r="AA20654" i="2"/>
  <c r="AA20655" i="2"/>
  <c r="AA20656" i="2"/>
  <c r="AA20657" i="2"/>
  <c r="AA20658" i="2"/>
  <c r="AA20659" i="2"/>
  <c r="AA20660" i="2"/>
  <c r="AA20661" i="2"/>
  <c r="AA20662" i="2"/>
  <c r="AA20663" i="2"/>
  <c r="AA20664" i="2"/>
  <c r="AA20665" i="2"/>
  <c r="AA20666" i="2"/>
  <c r="AA20667" i="2"/>
  <c r="AA20668" i="2"/>
  <c r="AA20669" i="2"/>
  <c r="AA20670" i="2"/>
  <c r="AA20671" i="2"/>
  <c r="AA20672" i="2"/>
  <c r="AA20673" i="2"/>
  <c r="AA20674" i="2"/>
  <c r="AA20675" i="2"/>
  <c r="AA20676" i="2"/>
  <c r="AA20677" i="2"/>
  <c r="AA20678" i="2"/>
  <c r="AA20679" i="2"/>
  <c r="AA20680" i="2"/>
  <c r="AA20681" i="2"/>
  <c r="AA20682" i="2"/>
  <c r="AA20683" i="2"/>
  <c r="AA20684" i="2"/>
  <c r="AA20685" i="2"/>
  <c r="AA20686" i="2"/>
  <c r="AA20687" i="2"/>
  <c r="AA20688" i="2"/>
  <c r="AA20689" i="2"/>
  <c r="AA20690" i="2"/>
  <c r="AA20691" i="2"/>
  <c r="AA20692" i="2"/>
  <c r="AA20693" i="2"/>
  <c r="AA20694" i="2"/>
  <c r="AA20695" i="2"/>
  <c r="AA20696" i="2"/>
  <c r="AA20697" i="2"/>
  <c r="AA20698" i="2"/>
  <c r="AA20699" i="2"/>
  <c r="AA20700" i="2"/>
  <c r="AA20701" i="2"/>
  <c r="AA20702" i="2"/>
  <c r="AA20703" i="2"/>
  <c r="AA20704" i="2"/>
  <c r="AA20705" i="2"/>
  <c r="AA20706" i="2"/>
  <c r="AA20707" i="2"/>
  <c r="AA20708" i="2"/>
  <c r="AA20709" i="2"/>
  <c r="AA20710" i="2"/>
  <c r="AA20711" i="2"/>
  <c r="AA20712" i="2"/>
  <c r="AA20713" i="2"/>
  <c r="AA20714" i="2"/>
  <c r="AA20715" i="2"/>
  <c r="AA20716" i="2"/>
  <c r="AA20717" i="2"/>
  <c r="AA20718" i="2"/>
  <c r="AA20719" i="2"/>
  <c r="AA20720" i="2"/>
  <c r="AA20721" i="2"/>
  <c r="AA20722" i="2"/>
  <c r="AA20723" i="2"/>
  <c r="AA20724" i="2"/>
  <c r="AA20725" i="2"/>
  <c r="AA20726" i="2"/>
  <c r="AA20727" i="2"/>
  <c r="AA20728" i="2"/>
  <c r="AA20729" i="2"/>
  <c r="AA20730" i="2"/>
  <c r="AA20731" i="2"/>
  <c r="AA20732" i="2"/>
  <c r="AA20733" i="2"/>
  <c r="AA20734" i="2"/>
  <c r="AA20735" i="2"/>
  <c r="AA20736" i="2"/>
  <c r="AA20737" i="2"/>
  <c r="AA20738" i="2"/>
  <c r="AA20739" i="2"/>
  <c r="AA20740" i="2"/>
  <c r="AA20741" i="2"/>
  <c r="AA20742" i="2"/>
  <c r="AA20743" i="2"/>
  <c r="AA20744" i="2"/>
  <c r="AA20745" i="2"/>
  <c r="AA20746" i="2"/>
  <c r="AA20747" i="2"/>
  <c r="AA20748" i="2"/>
  <c r="AA20749" i="2"/>
  <c r="AA20750" i="2"/>
  <c r="AA20751" i="2"/>
  <c r="AA20752" i="2"/>
  <c r="AA20753" i="2"/>
  <c r="AA20754" i="2"/>
  <c r="AA20755" i="2"/>
  <c r="AA20756" i="2"/>
  <c r="AA20757" i="2"/>
  <c r="AA20758" i="2"/>
  <c r="AA20759" i="2"/>
  <c r="AA20760" i="2"/>
  <c r="AA20761" i="2"/>
  <c r="AA20762" i="2"/>
  <c r="AA20763" i="2"/>
  <c r="AA20764" i="2"/>
  <c r="AA20765" i="2"/>
  <c r="AA20766" i="2"/>
  <c r="AA20767" i="2"/>
  <c r="AA20768" i="2"/>
  <c r="AA20769" i="2"/>
  <c r="AA20770" i="2"/>
  <c r="AA20771" i="2"/>
  <c r="AA20772" i="2"/>
  <c r="AA20773" i="2"/>
  <c r="AA20774" i="2"/>
  <c r="AA20775" i="2"/>
  <c r="AA20776" i="2"/>
  <c r="AA20777" i="2"/>
  <c r="AA20778" i="2"/>
  <c r="AA20779" i="2"/>
  <c r="AA20780" i="2"/>
  <c r="AA20781" i="2"/>
  <c r="AA20782" i="2"/>
  <c r="AA20783" i="2"/>
  <c r="AA20784" i="2"/>
  <c r="AA20785" i="2"/>
  <c r="AA20786" i="2"/>
  <c r="AA20787" i="2"/>
  <c r="AA20788" i="2"/>
  <c r="AA20789" i="2"/>
  <c r="AA20790" i="2"/>
  <c r="AA20791" i="2"/>
  <c r="AA20792" i="2"/>
  <c r="AA20793" i="2"/>
  <c r="AA20794" i="2"/>
  <c r="AA20795" i="2"/>
  <c r="AA20796" i="2"/>
  <c r="AA20797" i="2"/>
  <c r="AA20798" i="2"/>
  <c r="AA20799" i="2"/>
  <c r="AA20800" i="2"/>
  <c r="AA20801" i="2"/>
  <c r="AA20802" i="2"/>
  <c r="AA20803" i="2"/>
  <c r="AA20804" i="2"/>
  <c r="AA20805" i="2"/>
  <c r="AA20806" i="2"/>
  <c r="AA20807" i="2"/>
  <c r="AA20808" i="2"/>
  <c r="AA20809" i="2"/>
  <c r="AA20810" i="2"/>
  <c r="AA20811" i="2"/>
  <c r="AA20812" i="2"/>
  <c r="AA20813" i="2"/>
  <c r="AA20814" i="2"/>
  <c r="AA20815" i="2"/>
  <c r="AA20816" i="2"/>
  <c r="AA20817" i="2"/>
  <c r="AA20818" i="2"/>
  <c r="AA20819" i="2"/>
  <c r="AA20820" i="2"/>
  <c r="AA20821" i="2"/>
  <c r="AA20822" i="2"/>
  <c r="AA20823" i="2"/>
  <c r="AA20824" i="2"/>
  <c r="AA20825" i="2"/>
  <c r="AA20826" i="2"/>
  <c r="AA20827" i="2"/>
  <c r="AA20828" i="2"/>
  <c r="AA20829" i="2"/>
  <c r="AA20830" i="2"/>
  <c r="AA20831" i="2"/>
  <c r="AA20832" i="2"/>
  <c r="AA20833" i="2"/>
  <c r="AA20834" i="2"/>
  <c r="AA20835" i="2"/>
  <c r="AA20836" i="2"/>
  <c r="AA20837" i="2"/>
  <c r="AA20838" i="2"/>
  <c r="AA20839" i="2"/>
  <c r="AA20840" i="2"/>
  <c r="AA20841" i="2"/>
  <c r="AA20842" i="2"/>
  <c r="AA20843" i="2"/>
  <c r="AA20844" i="2"/>
  <c r="AA20845" i="2"/>
  <c r="AA20846" i="2"/>
  <c r="AA20847" i="2"/>
  <c r="AA20848" i="2"/>
  <c r="AA20849" i="2"/>
  <c r="AA20850" i="2"/>
  <c r="AA20851" i="2"/>
  <c r="AA20852" i="2"/>
  <c r="AA20853" i="2"/>
  <c r="AA20854" i="2"/>
  <c r="AA20855" i="2"/>
  <c r="AA20856" i="2"/>
  <c r="AA20857" i="2"/>
  <c r="AA20858" i="2"/>
  <c r="AA20859" i="2"/>
  <c r="AA20860" i="2"/>
  <c r="AA20861" i="2"/>
  <c r="AA20862" i="2"/>
  <c r="AA20863" i="2"/>
  <c r="AA20864" i="2"/>
  <c r="AA20865" i="2"/>
  <c r="AA20866" i="2"/>
  <c r="AA20867" i="2"/>
  <c r="AA20868" i="2"/>
  <c r="AA20869" i="2"/>
  <c r="AA20870" i="2"/>
  <c r="AA20871" i="2"/>
  <c r="AA20872" i="2"/>
  <c r="AA20873" i="2"/>
  <c r="AA20874" i="2"/>
  <c r="AA20875" i="2"/>
  <c r="AA20876" i="2"/>
  <c r="AA20877" i="2"/>
  <c r="AA20878" i="2"/>
  <c r="AA20879" i="2"/>
  <c r="AA20880" i="2"/>
  <c r="AA20881" i="2"/>
  <c r="AA20882" i="2"/>
  <c r="AA20883" i="2"/>
  <c r="AA20884" i="2"/>
  <c r="AA20885" i="2"/>
  <c r="AA20886" i="2"/>
  <c r="AA20887" i="2"/>
  <c r="AA20888" i="2"/>
  <c r="AA20889" i="2"/>
  <c r="AA20890" i="2"/>
  <c r="AA20891" i="2"/>
  <c r="AA20892" i="2"/>
  <c r="AA20893" i="2"/>
  <c r="AA20894" i="2"/>
  <c r="AA20895" i="2"/>
  <c r="AA20896" i="2"/>
  <c r="AA20897" i="2"/>
  <c r="AA20898" i="2"/>
  <c r="AA20899" i="2"/>
  <c r="AA20900" i="2"/>
  <c r="AA20901" i="2"/>
  <c r="AA20902" i="2"/>
  <c r="AA20903" i="2"/>
  <c r="AA20904" i="2"/>
  <c r="AA20905" i="2"/>
  <c r="AA20906" i="2"/>
  <c r="AA20907" i="2"/>
  <c r="AA20908" i="2"/>
  <c r="AA20909" i="2"/>
  <c r="AA20910" i="2"/>
  <c r="AA20911" i="2"/>
  <c r="AA20912" i="2"/>
  <c r="AA20913" i="2"/>
  <c r="AA20914" i="2"/>
  <c r="AA20915" i="2"/>
  <c r="AA20916" i="2"/>
  <c r="AA20917" i="2"/>
  <c r="AA20918" i="2"/>
  <c r="AA20919" i="2"/>
  <c r="AA20920" i="2"/>
  <c r="AA20921" i="2"/>
  <c r="AA20922" i="2"/>
  <c r="AA20923" i="2"/>
  <c r="AA20924" i="2"/>
  <c r="AA20925" i="2"/>
  <c r="AA20926" i="2"/>
  <c r="AA20927" i="2"/>
  <c r="AA20928" i="2"/>
  <c r="AA20929" i="2"/>
  <c r="AA20930" i="2"/>
  <c r="AA20931" i="2"/>
  <c r="AA20932" i="2"/>
  <c r="AA20933" i="2"/>
  <c r="AA20934" i="2"/>
  <c r="AA20935" i="2"/>
  <c r="AA20936" i="2"/>
  <c r="AA20937" i="2"/>
  <c r="AA20938" i="2"/>
  <c r="AA20939" i="2"/>
  <c r="AA20940" i="2"/>
  <c r="AA20941" i="2"/>
  <c r="AA20942" i="2"/>
  <c r="AA20943" i="2"/>
  <c r="AA20944" i="2"/>
  <c r="AA20945" i="2"/>
  <c r="AA20946" i="2"/>
  <c r="AA20947" i="2"/>
  <c r="AA20948" i="2"/>
  <c r="AA20949" i="2"/>
  <c r="AA20950" i="2"/>
  <c r="AA20951" i="2"/>
  <c r="AA20952" i="2"/>
  <c r="AA20953" i="2"/>
  <c r="AA20954" i="2"/>
  <c r="AA20955" i="2"/>
  <c r="AA20956" i="2"/>
  <c r="AA20957" i="2"/>
  <c r="AA20958" i="2"/>
  <c r="AA20959" i="2"/>
  <c r="AA20960" i="2"/>
  <c r="AA20961" i="2"/>
  <c r="AA20962" i="2"/>
  <c r="AA20963" i="2"/>
  <c r="AA20964" i="2"/>
  <c r="AA20965" i="2"/>
  <c r="AA20966" i="2"/>
  <c r="AA20967" i="2"/>
  <c r="AA20968" i="2"/>
  <c r="AA20969" i="2"/>
  <c r="AA20970" i="2"/>
  <c r="AA20971" i="2"/>
  <c r="AA20972" i="2"/>
  <c r="AA20973" i="2"/>
  <c r="AA20974" i="2"/>
  <c r="AA20975" i="2"/>
  <c r="AA20976" i="2"/>
  <c r="AA20977" i="2"/>
  <c r="AA20978" i="2"/>
  <c r="AA20979" i="2"/>
  <c r="AA20980" i="2"/>
  <c r="AA20981" i="2"/>
  <c r="AA20982" i="2"/>
  <c r="AA20983" i="2"/>
  <c r="AA20984" i="2"/>
  <c r="AA20985" i="2"/>
  <c r="AA20986" i="2"/>
  <c r="AA20987" i="2"/>
  <c r="AA20988" i="2"/>
  <c r="AA20989" i="2"/>
  <c r="AA20990" i="2"/>
  <c r="AA20991" i="2"/>
  <c r="AA20992" i="2"/>
  <c r="AA20993" i="2"/>
  <c r="AA20994" i="2"/>
  <c r="AA20995" i="2"/>
  <c r="AA20996" i="2"/>
  <c r="AA20997" i="2"/>
  <c r="AA20998" i="2"/>
  <c r="AA20999" i="2"/>
  <c r="AA21000" i="2"/>
  <c r="AA21001" i="2"/>
  <c r="AA21002" i="2"/>
  <c r="AA21003" i="2"/>
  <c r="AA21004" i="2"/>
  <c r="AA21005" i="2"/>
  <c r="AA21006" i="2"/>
  <c r="AA21007" i="2"/>
  <c r="AA21008" i="2"/>
  <c r="AA21009" i="2"/>
  <c r="AA21010" i="2"/>
  <c r="AA21011" i="2"/>
  <c r="AA21012" i="2"/>
  <c r="AA21013" i="2"/>
  <c r="AA21014" i="2"/>
  <c r="AA21015" i="2"/>
  <c r="AA21016" i="2"/>
  <c r="AA21017" i="2"/>
  <c r="AA21018" i="2"/>
  <c r="AA21019" i="2"/>
  <c r="AA21020" i="2"/>
  <c r="AA21021" i="2"/>
  <c r="AA21022" i="2"/>
  <c r="AA21023" i="2"/>
  <c r="AA21024" i="2"/>
  <c r="AA21025" i="2"/>
  <c r="AA21026" i="2"/>
  <c r="AA21027" i="2"/>
  <c r="AA21028" i="2"/>
  <c r="AA21029" i="2"/>
  <c r="AA21030" i="2"/>
  <c r="AA21031" i="2"/>
  <c r="AA21032" i="2"/>
  <c r="AA21033" i="2"/>
  <c r="AA21034" i="2"/>
  <c r="AA21035" i="2"/>
  <c r="AA21036" i="2"/>
  <c r="AA21037" i="2"/>
  <c r="AA21038" i="2"/>
  <c r="AA21039" i="2"/>
  <c r="AA21040" i="2"/>
  <c r="AA21041" i="2"/>
  <c r="AA21042" i="2"/>
  <c r="AA21043" i="2"/>
  <c r="AA21044" i="2"/>
  <c r="AA21045" i="2"/>
  <c r="AA21046" i="2"/>
  <c r="AA21047" i="2"/>
  <c r="AA21048" i="2"/>
  <c r="AA21049" i="2"/>
  <c r="AA21050" i="2"/>
  <c r="AA21051" i="2"/>
  <c r="AA21052" i="2"/>
  <c r="AA21053" i="2"/>
  <c r="AA21054" i="2"/>
  <c r="AA21055" i="2"/>
  <c r="AA21056" i="2"/>
  <c r="AA21057" i="2"/>
  <c r="AA21058" i="2"/>
  <c r="AA21059" i="2"/>
  <c r="AA21060" i="2"/>
  <c r="AA21061" i="2"/>
  <c r="AA21062" i="2"/>
  <c r="AA21063" i="2"/>
  <c r="AA21064" i="2"/>
  <c r="AA21065" i="2"/>
  <c r="AA21066" i="2"/>
  <c r="AA21067" i="2"/>
  <c r="AA21068" i="2"/>
  <c r="AA21069" i="2"/>
  <c r="AA21070" i="2"/>
  <c r="AA21071" i="2"/>
  <c r="AA21072" i="2"/>
  <c r="AA21073" i="2"/>
  <c r="AA21074" i="2"/>
  <c r="AA21075" i="2"/>
  <c r="AA21076" i="2"/>
  <c r="AA21077" i="2"/>
  <c r="AA21078" i="2"/>
  <c r="AA21079" i="2"/>
  <c r="AA21080" i="2"/>
  <c r="AA21081" i="2"/>
  <c r="AA21082" i="2"/>
  <c r="AA21083" i="2"/>
  <c r="AA21084" i="2"/>
  <c r="AA21085" i="2"/>
  <c r="AA21086" i="2"/>
  <c r="AA21087" i="2"/>
  <c r="AA21088" i="2"/>
  <c r="AA21089" i="2"/>
  <c r="AA21090" i="2"/>
  <c r="AA21091" i="2"/>
  <c r="AA21092" i="2"/>
  <c r="AA21093" i="2"/>
  <c r="AA21094" i="2"/>
  <c r="AA21095" i="2"/>
  <c r="AA21096" i="2"/>
  <c r="AA21097" i="2"/>
  <c r="AA21098" i="2"/>
  <c r="AA21099" i="2"/>
  <c r="AA21100" i="2"/>
  <c r="AA21101" i="2"/>
  <c r="AA21102" i="2"/>
  <c r="AA21103" i="2"/>
  <c r="AA21104" i="2"/>
  <c r="AA21105" i="2"/>
  <c r="AA21106" i="2"/>
  <c r="AA21107" i="2"/>
  <c r="AA21108" i="2"/>
  <c r="AA21109" i="2"/>
  <c r="AA21110" i="2"/>
  <c r="AA21111" i="2"/>
  <c r="AA21112" i="2"/>
  <c r="AA21113" i="2"/>
  <c r="AA21114" i="2"/>
  <c r="AA21115" i="2"/>
  <c r="AA21116" i="2"/>
  <c r="AA21117" i="2"/>
  <c r="AA21118" i="2"/>
  <c r="AA21119" i="2"/>
  <c r="AA21120" i="2"/>
  <c r="AA21121" i="2"/>
  <c r="AA21122" i="2"/>
  <c r="AA21123" i="2"/>
  <c r="AA21124" i="2"/>
  <c r="AA21125" i="2"/>
  <c r="AA21126" i="2"/>
  <c r="AA21127" i="2"/>
  <c r="AA21128" i="2"/>
  <c r="AA21129" i="2"/>
  <c r="AA21130" i="2"/>
  <c r="AA21131" i="2"/>
  <c r="AA21132" i="2"/>
  <c r="AA21133" i="2"/>
  <c r="AA21134" i="2"/>
  <c r="AA21135" i="2"/>
  <c r="AA21136" i="2"/>
  <c r="AA21137" i="2"/>
  <c r="AA21138" i="2"/>
  <c r="AA21139" i="2"/>
  <c r="AA21140" i="2"/>
  <c r="AA21141" i="2"/>
  <c r="AA21142" i="2"/>
  <c r="AA21143" i="2"/>
  <c r="AA21144" i="2"/>
  <c r="AA21145" i="2"/>
  <c r="AA21146" i="2"/>
  <c r="AA21147" i="2"/>
  <c r="AA21148" i="2"/>
  <c r="AA21149" i="2"/>
  <c r="AA21150" i="2"/>
  <c r="AA21151" i="2"/>
  <c r="AA21152" i="2"/>
  <c r="AA21153" i="2"/>
  <c r="AA21154" i="2"/>
  <c r="AA21155" i="2"/>
  <c r="AA21156" i="2"/>
  <c r="AA21157" i="2"/>
  <c r="AA21158" i="2"/>
  <c r="AA21159" i="2"/>
  <c r="AA21160" i="2"/>
  <c r="AA21161" i="2"/>
  <c r="AA21162" i="2"/>
  <c r="AA21163" i="2"/>
  <c r="AA21164" i="2"/>
  <c r="AA21165" i="2"/>
  <c r="AA21166" i="2"/>
  <c r="AA21167" i="2"/>
  <c r="AA21168" i="2"/>
  <c r="AA21169" i="2"/>
  <c r="AA21170" i="2"/>
  <c r="AA21171" i="2"/>
  <c r="AA21172" i="2"/>
  <c r="AA21173" i="2"/>
  <c r="AA21174" i="2"/>
  <c r="AA21175" i="2"/>
  <c r="AA21176" i="2"/>
  <c r="AA21177" i="2"/>
  <c r="AA21178" i="2"/>
  <c r="AA21179" i="2"/>
  <c r="AA21180" i="2"/>
  <c r="AA21181" i="2"/>
  <c r="AA21182" i="2"/>
  <c r="AA21183" i="2"/>
  <c r="AA21184" i="2"/>
  <c r="AA21185" i="2"/>
  <c r="AA21186" i="2"/>
  <c r="AA21187" i="2"/>
  <c r="AA21188" i="2"/>
  <c r="AA21189" i="2"/>
  <c r="AA21190" i="2"/>
  <c r="AA21191" i="2"/>
  <c r="AA21192" i="2"/>
  <c r="AA21193" i="2"/>
  <c r="AA21194" i="2"/>
  <c r="AA21195" i="2"/>
  <c r="AA21196" i="2"/>
  <c r="AA21197" i="2"/>
  <c r="AA21198" i="2"/>
  <c r="AA21199" i="2"/>
  <c r="AA21200" i="2"/>
  <c r="AA21201" i="2"/>
  <c r="AA21202" i="2"/>
  <c r="AA21203" i="2"/>
  <c r="AA21204" i="2"/>
  <c r="AA21205" i="2"/>
  <c r="AA21206" i="2"/>
  <c r="AA21207" i="2"/>
  <c r="AA21208" i="2"/>
  <c r="AA21209" i="2"/>
  <c r="AA21210" i="2"/>
  <c r="AA21211" i="2"/>
  <c r="AA21212" i="2"/>
  <c r="AA21213" i="2"/>
  <c r="AA21214" i="2"/>
  <c r="AA21215" i="2"/>
  <c r="AA21216" i="2"/>
  <c r="AA21217" i="2"/>
  <c r="AA21218" i="2"/>
  <c r="AA21219" i="2"/>
  <c r="AA21220" i="2"/>
  <c r="AA21221" i="2"/>
  <c r="AA21222" i="2"/>
  <c r="AA21223" i="2"/>
  <c r="AA21224" i="2"/>
  <c r="AA21225" i="2"/>
  <c r="AA21226" i="2"/>
  <c r="AA21227" i="2"/>
  <c r="AA21228" i="2"/>
  <c r="AA21229" i="2"/>
  <c r="AA21230" i="2"/>
  <c r="AA21231" i="2"/>
  <c r="AA21232" i="2"/>
  <c r="AA21233" i="2"/>
  <c r="AA21234" i="2"/>
  <c r="AA21235" i="2"/>
  <c r="AA21236" i="2"/>
  <c r="AA21237" i="2"/>
  <c r="AA21238" i="2"/>
  <c r="AA21239" i="2"/>
  <c r="AA21240" i="2"/>
  <c r="AA21241" i="2"/>
  <c r="AA21242" i="2"/>
  <c r="AA21243" i="2"/>
  <c r="AA21244" i="2"/>
  <c r="AA21245" i="2"/>
  <c r="AA21246" i="2"/>
  <c r="AA21247" i="2"/>
  <c r="AA21248" i="2"/>
  <c r="AA21249" i="2"/>
  <c r="AA21250" i="2"/>
  <c r="AA21251" i="2"/>
  <c r="AA21252" i="2"/>
  <c r="AA21253" i="2"/>
  <c r="AA21254" i="2"/>
  <c r="AA21255" i="2"/>
  <c r="AA21256" i="2"/>
  <c r="AA21257" i="2"/>
  <c r="AA21258" i="2"/>
  <c r="AA21259" i="2"/>
  <c r="AA21260" i="2"/>
  <c r="AA21261" i="2"/>
  <c r="AA21262" i="2"/>
  <c r="AA21263" i="2"/>
  <c r="AA21264" i="2"/>
  <c r="AA21265" i="2"/>
  <c r="AA21266" i="2"/>
  <c r="AA21267" i="2"/>
  <c r="AA21268" i="2"/>
  <c r="AA21269" i="2"/>
  <c r="AA21270" i="2"/>
  <c r="AA21271" i="2"/>
  <c r="AA21272" i="2"/>
  <c r="AA21273" i="2"/>
  <c r="AA21274" i="2"/>
  <c r="AA21275" i="2"/>
  <c r="AA21276" i="2"/>
  <c r="AA21277" i="2"/>
  <c r="AA21278" i="2"/>
  <c r="AA21279" i="2"/>
  <c r="AA21280" i="2"/>
  <c r="AA21281" i="2"/>
  <c r="AA21282" i="2"/>
  <c r="AA21283" i="2"/>
  <c r="AA21284" i="2"/>
  <c r="AA21285" i="2"/>
  <c r="AA21286" i="2"/>
  <c r="AA21287" i="2"/>
  <c r="AA21288" i="2"/>
  <c r="AA21289" i="2"/>
  <c r="AA21290" i="2"/>
  <c r="AA21291" i="2"/>
  <c r="AA21292" i="2"/>
  <c r="AA21293" i="2"/>
  <c r="AA21294" i="2"/>
  <c r="AA21295" i="2"/>
  <c r="AA21296" i="2"/>
  <c r="AA21297" i="2"/>
  <c r="AA21298" i="2"/>
  <c r="AA21299" i="2"/>
  <c r="AA21300" i="2"/>
  <c r="AA21301" i="2"/>
  <c r="AA21302" i="2"/>
  <c r="AA21303" i="2"/>
  <c r="AA21304" i="2"/>
  <c r="AA21305" i="2"/>
  <c r="AA21306" i="2"/>
  <c r="AA21307" i="2"/>
  <c r="AA21308" i="2"/>
  <c r="AA21309" i="2"/>
  <c r="AA21310" i="2"/>
  <c r="AA21311" i="2"/>
  <c r="AA21312" i="2"/>
  <c r="AA21313" i="2"/>
  <c r="AA21314" i="2"/>
  <c r="AA21315" i="2"/>
  <c r="AA21316" i="2"/>
  <c r="AA21317" i="2"/>
  <c r="AA21318" i="2"/>
  <c r="AA21319" i="2"/>
  <c r="AA21320" i="2"/>
  <c r="AA21321" i="2"/>
  <c r="AA21322" i="2"/>
  <c r="AA21323" i="2"/>
  <c r="AA21324" i="2"/>
  <c r="AA21325" i="2"/>
  <c r="AA21326" i="2"/>
  <c r="AA21327" i="2"/>
  <c r="AA21328" i="2"/>
  <c r="AA21329" i="2"/>
  <c r="AA21330" i="2"/>
  <c r="AA21331" i="2"/>
  <c r="AA21332" i="2"/>
  <c r="AA21333" i="2"/>
  <c r="AA21334" i="2"/>
  <c r="AA21335" i="2"/>
  <c r="AA21336" i="2"/>
  <c r="AA21337" i="2"/>
  <c r="AA21338" i="2"/>
  <c r="AA21339" i="2"/>
  <c r="AA21340" i="2"/>
  <c r="AA21341" i="2"/>
  <c r="AA21342" i="2"/>
  <c r="AA21343" i="2"/>
  <c r="AA21344" i="2"/>
  <c r="AA21345" i="2"/>
  <c r="AA21346" i="2"/>
  <c r="AA21347" i="2"/>
  <c r="AA21348" i="2"/>
  <c r="AA21349" i="2"/>
  <c r="AA21350" i="2"/>
  <c r="AA21351" i="2"/>
  <c r="AA21352" i="2"/>
  <c r="AA21353" i="2"/>
  <c r="AA21354" i="2"/>
  <c r="AA21355" i="2"/>
  <c r="AA21356" i="2"/>
  <c r="AA21357" i="2"/>
  <c r="AA21358" i="2"/>
  <c r="AA21359" i="2"/>
  <c r="AA21360" i="2"/>
  <c r="AA21361" i="2"/>
  <c r="AA21362" i="2"/>
  <c r="AA21363" i="2"/>
  <c r="AA21364" i="2"/>
  <c r="AA21365" i="2"/>
  <c r="AA21366" i="2"/>
  <c r="AA21367" i="2"/>
  <c r="AA21368" i="2"/>
  <c r="AA21369" i="2"/>
  <c r="AA21370" i="2"/>
  <c r="AA21371" i="2"/>
  <c r="AA21372" i="2"/>
  <c r="AA21373" i="2"/>
  <c r="AA21374" i="2"/>
  <c r="AA21375" i="2"/>
  <c r="AA21376" i="2"/>
  <c r="AA21377" i="2"/>
  <c r="AA21378" i="2"/>
  <c r="AA21379" i="2"/>
  <c r="AA21380" i="2"/>
  <c r="AA21381" i="2"/>
  <c r="AA21382" i="2"/>
  <c r="AA21383" i="2"/>
  <c r="AA21384" i="2"/>
  <c r="AA21385" i="2"/>
  <c r="AA21386" i="2"/>
  <c r="AA21387" i="2"/>
  <c r="AA21388" i="2"/>
  <c r="AA21389" i="2"/>
  <c r="AA21390" i="2"/>
  <c r="AA21391" i="2"/>
  <c r="AA21392" i="2"/>
  <c r="AA21393" i="2"/>
  <c r="AA21394" i="2"/>
  <c r="AA21395" i="2"/>
  <c r="AA21396" i="2"/>
  <c r="AA21397" i="2"/>
  <c r="AA21398" i="2"/>
  <c r="AA21399" i="2"/>
  <c r="AA21400" i="2"/>
  <c r="AA21401" i="2"/>
  <c r="AA21402" i="2"/>
  <c r="AA21403" i="2"/>
  <c r="AA21404" i="2"/>
  <c r="AA21405" i="2"/>
  <c r="AA21406" i="2"/>
  <c r="AA21407" i="2"/>
  <c r="AA21408" i="2"/>
  <c r="AA21409" i="2"/>
  <c r="AA21410" i="2"/>
  <c r="AA21411" i="2"/>
  <c r="AA21412" i="2"/>
  <c r="AA21413" i="2"/>
  <c r="AA21414" i="2"/>
  <c r="AA21415" i="2"/>
  <c r="AA21416" i="2"/>
  <c r="AA21417" i="2"/>
  <c r="AA21418" i="2"/>
  <c r="AA21419" i="2"/>
  <c r="AA21420" i="2"/>
  <c r="AA21421" i="2"/>
  <c r="AA21422" i="2"/>
  <c r="AA21423" i="2"/>
  <c r="AA21424" i="2"/>
  <c r="AA21425" i="2"/>
  <c r="AA21426" i="2"/>
  <c r="AA21427" i="2"/>
  <c r="AA21428" i="2"/>
  <c r="AA21429" i="2"/>
  <c r="AA21430" i="2"/>
  <c r="AA21431" i="2"/>
  <c r="AA21432" i="2"/>
  <c r="AA21433" i="2"/>
  <c r="AA21434" i="2"/>
  <c r="AA21435" i="2"/>
  <c r="AA21436" i="2"/>
  <c r="AA21437" i="2"/>
  <c r="AA21438" i="2"/>
  <c r="AA21439" i="2"/>
  <c r="AA21440" i="2"/>
  <c r="AA21441" i="2"/>
  <c r="AA21442" i="2"/>
  <c r="AA21443" i="2"/>
  <c r="AA21444" i="2"/>
  <c r="AA21445" i="2"/>
  <c r="AA21446" i="2"/>
  <c r="AA21447" i="2"/>
  <c r="AA21448" i="2"/>
  <c r="AA21449" i="2"/>
  <c r="AA21450" i="2"/>
  <c r="AA21451" i="2"/>
  <c r="AA21452" i="2"/>
  <c r="AA21453" i="2"/>
  <c r="AA21454" i="2"/>
  <c r="AA21455" i="2"/>
  <c r="AA21456" i="2"/>
  <c r="AA21457" i="2"/>
  <c r="AA21458" i="2"/>
  <c r="AA21459" i="2"/>
  <c r="AA21460" i="2"/>
  <c r="AA21461" i="2"/>
  <c r="AA21462" i="2"/>
  <c r="AA21463" i="2"/>
  <c r="AA21464" i="2"/>
  <c r="AA21465" i="2"/>
  <c r="AA21466" i="2"/>
  <c r="AA21467" i="2"/>
  <c r="AA21468" i="2"/>
  <c r="AA21469" i="2"/>
  <c r="AA21470" i="2"/>
  <c r="AA21471" i="2"/>
  <c r="AA21472" i="2"/>
  <c r="AA21473" i="2"/>
  <c r="AA21474" i="2"/>
  <c r="AA21475" i="2"/>
  <c r="AA21476" i="2"/>
  <c r="AA21477" i="2"/>
  <c r="AA21478" i="2"/>
  <c r="AA21479" i="2"/>
  <c r="AA21480" i="2"/>
  <c r="AA21481" i="2"/>
  <c r="AA21482" i="2"/>
  <c r="AA21483" i="2"/>
  <c r="AA21484" i="2"/>
  <c r="AA21485" i="2"/>
  <c r="AA21486" i="2"/>
  <c r="AA21487" i="2"/>
  <c r="AA21488" i="2"/>
  <c r="AA21489" i="2"/>
  <c r="AA21490" i="2"/>
  <c r="AA21491" i="2"/>
  <c r="AA21492" i="2"/>
  <c r="AA21493" i="2"/>
  <c r="AA21494" i="2"/>
  <c r="AA21495" i="2"/>
  <c r="AA21496" i="2"/>
  <c r="AA21497" i="2"/>
  <c r="AA21498" i="2"/>
  <c r="AA21499" i="2"/>
  <c r="AA21500" i="2"/>
  <c r="AA21501" i="2"/>
  <c r="AA21502" i="2"/>
  <c r="AA21503" i="2"/>
  <c r="AA21504" i="2"/>
  <c r="AA21505" i="2"/>
  <c r="AA21506" i="2"/>
  <c r="AA21507" i="2"/>
  <c r="AA21508" i="2"/>
  <c r="AA21509" i="2"/>
  <c r="AA21510" i="2"/>
  <c r="AA21511" i="2"/>
  <c r="AA21512" i="2"/>
  <c r="AA21513" i="2"/>
  <c r="AA21514" i="2"/>
  <c r="AA21515" i="2"/>
  <c r="AA21516" i="2"/>
  <c r="AA21517" i="2"/>
  <c r="AA21518" i="2"/>
  <c r="AA21519" i="2"/>
  <c r="AA21520" i="2"/>
  <c r="AA21521" i="2"/>
  <c r="AA21522" i="2"/>
  <c r="AA21523" i="2"/>
  <c r="AA21524" i="2"/>
  <c r="AA21525" i="2"/>
  <c r="AA21526" i="2"/>
  <c r="AA21527" i="2"/>
  <c r="AA21528" i="2"/>
  <c r="AA21529" i="2"/>
  <c r="AA21530" i="2"/>
  <c r="AA21531" i="2"/>
  <c r="AA21532" i="2"/>
  <c r="AA21533" i="2"/>
  <c r="AA21534" i="2"/>
  <c r="AA21535" i="2"/>
  <c r="AA21536" i="2"/>
  <c r="AA21537" i="2"/>
  <c r="AA21538" i="2"/>
  <c r="AA21539" i="2"/>
  <c r="AA21540" i="2"/>
  <c r="AA21541" i="2"/>
  <c r="AA21542" i="2"/>
  <c r="AA21543" i="2"/>
  <c r="AA21544" i="2"/>
  <c r="AA21545" i="2"/>
  <c r="AA21546" i="2"/>
  <c r="AA21547" i="2"/>
  <c r="AA21548" i="2"/>
  <c r="AA21549" i="2"/>
  <c r="AA21550" i="2"/>
  <c r="AA21551" i="2"/>
  <c r="AA21552" i="2"/>
  <c r="AA21553" i="2"/>
  <c r="AA21554" i="2"/>
  <c r="AA21555" i="2"/>
  <c r="AA21556" i="2"/>
  <c r="AA21557" i="2"/>
  <c r="AA21558" i="2"/>
  <c r="AA21559" i="2"/>
  <c r="AA21560" i="2"/>
  <c r="AA21561" i="2"/>
  <c r="AA21562" i="2"/>
  <c r="AA21563" i="2"/>
  <c r="AA21564" i="2"/>
  <c r="AA21565" i="2"/>
  <c r="AA21566" i="2"/>
  <c r="AA21567" i="2"/>
  <c r="AA21568" i="2"/>
  <c r="AA21569" i="2"/>
  <c r="AA21570" i="2"/>
  <c r="AA21571" i="2"/>
  <c r="AA21572" i="2"/>
  <c r="AA21573" i="2"/>
  <c r="AA21574" i="2"/>
  <c r="AA21575" i="2"/>
  <c r="AA21576" i="2"/>
  <c r="AA21577" i="2"/>
  <c r="AA21578" i="2"/>
  <c r="AA21579" i="2"/>
  <c r="AA21580" i="2"/>
  <c r="AA21581" i="2"/>
  <c r="AA21582" i="2"/>
  <c r="AA21583" i="2"/>
  <c r="AA21584" i="2"/>
  <c r="AA21585" i="2"/>
  <c r="AA21586" i="2"/>
  <c r="AA21587" i="2"/>
  <c r="AA21588" i="2"/>
  <c r="AA21589" i="2"/>
  <c r="AA21590" i="2"/>
  <c r="AA21591" i="2"/>
  <c r="AA21592" i="2"/>
  <c r="AA21593" i="2"/>
  <c r="AA21594" i="2"/>
  <c r="AA21595" i="2"/>
  <c r="AA21596" i="2"/>
  <c r="AA21597" i="2"/>
  <c r="AA21598" i="2"/>
  <c r="AA21599" i="2"/>
  <c r="AA21600" i="2"/>
  <c r="AA21601" i="2"/>
  <c r="AA21602" i="2"/>
  <c r="AA21603" i="2"/>
  <c r="AA21604" i="2"/>
  <c r="AA21605" i="2"/>
  <c r="AA21606" i="2"/>
  <c r="AA21607" i="2"/>
  <c r="AA21608" i="2"/>
  <c r="AA21609" i="2"/>
  <c r="AA21610" i="2"/>
  <c r="AA21611" i="2"/>
  <c r="AA21612" i="2"/>
  <c r="AA21613" i="2"/>
  <c r="AA21614" i="2"/>
  <c r="AA21615" i="2"/>
  <c r="AA21616" i="2"/>
  <c r="AA21617" i="2"/>
  <c r="AA21618" i="2"/>
  <c r="AA21619" i="2"/>
  <c r="AA21620" i="2"/>
  <c r="AA21621" i="2"/>
  <c r="AA21622" i="2"/>
  <c r="AA21623" i="2"/>
  <c r="AA21624" i="2"/>
  <c r="AA21625" i="2"/>
  <c r="AA21626" i="2"/>
  <c r="AA21627" i="2"/>
  <c r="AA21628" i="2"/>
  <c r="AA21629" i="2"/>
  <c r="AA21630" i="2"/>
  <c r="AA21631" i="2"/>
  <c r="AA21632" i="2"/>
  <c r="AA21633" i="2"/>
  <c r="AA21634" i="2"/>
  <c r="AA21635" i="2"/>
  <c r="AA21636" i="2"/>
  <c r="AA21637" i="2"/>
  <c r="AA21638" i="2"/>
  <c r="AA21639" i="2"/>
  <c r="AA21640" i="2"/>
  <c r="AA21641" i="2"/>
  <c r="AA21642" i="2"/>
  <c r="AA21643" i="2"/>
  <c r="AA21644" i="2"/>
  <c r="AA21645" i="2"/>
  <c r="AA21646" i="2"/>
  <c r="AA21647" i="2"/>
  <c r="AA21648" i="2"/>
  <c r="AA21649" i="2"/>
  <c r="AA21650" i="2"/>
  <c r="AA21651" i="2"/>
  <c r="AA21652" i="2"/>
  <c r="AA21653" i="2"/>
  <c r="AA21654" i="2"/>
  <c r="AA21655" i="2"/>
  <c r="AA21656" i="2"/>
  <c r="AA21657" i="2"/>
  <c r="AA21658" i="2"/>
  <c r="AA21659" i="2"/>
  <c r="AA21660" i="2"/>
  <c r="AA21661" i="2"/>
  <c r="AA21662" i="2"/>
  <c r="AA21663" i="2"/>
  <c r="AA21664" i="2"/>
  <c r="AA21665" i="2"/>
  <c r="AA21666" i="2"/>
  <c r="AA21667" i="2"/>
  <c r="AA21668" i="2"/>
  <c r="AA21669" i="2"/>
  <c r="AA21670" i="2"/>
  <c r="AA21671" i="2"/>
  <c r="AA21672" i="2"/>
  <c r="AA21673" i="2"/>
  <c r="AA21674" i="2"/>
  <c r="AA21675" i="2"/>
  <c r="AA21676" i="2"/>
  <c r="AA21677" i="2"/>
  <c r="AA21678" i="2"/>
  <c r="AA21679" i="2"/>
  <c r="AA21680" i="2"/>
  <c r="AA21681" i="2"/>
  <c r="AA21682" i="2"/>
  <c r="AA21683" i="2"/>
  <c r="AA21684" i="2"/>
  <c r="AA21685" i="2"/>
  <c r="AA21686" i="2"/>
  <c r="AA21687" i="2"/>
  <c r="AA21688" i="2"/>
  <c r="AA21689" i="2"/>
  <c r="AA21690" i="2"/>
  <c r="AA21691" i="2"/>
  <c r="AA21692" i="2"/>
  <c r="AA21693" i="2"/>
  <c r="AA21694" i="2"/>
  <c r="AA21695" i="2"/>
  <c r="AA21696" i="2"/>
  <c r="AA21697" i="2"/>
  <c r="AA21698" i="2"/>
  <c r="AA21699" i="2"/>
  <c r="AA21700" i="2"/>
  <c r="AA21701" i="2"/>
  <c r="AA21702" i="2"/>
  <c r="AA21703" i="2"/>
  <c r="AA21704" i="2"/>
  <c r="AA21705" i="2"/>
  <c r="AA21706" i="2"/>
  <c r="AA21707" i="2"/>
  <c r="AA21708" i="2"/>
  <c r="AA21709" i="2"/>
  <c r="AA21710" i="2"/>
  <c r="AA21711" i="2"/>
  <c r="AA21712" i="2"/>
  <c r="AA21713" i="2"/>
  <c r="AA21714" i="2"/>
  <c r="AA21715" i="2"/>
  <c r="AA21716" i="2"/>
  <c r="AA21717" i="2"/>
  <c r="AA21718" i="2"/>
  <c r="AA21719" i="2"/>
  <c r="AA21720" i="2"/>
  <c r="AA21721" i="2"/>
  <c r="AA21722" i="2"/>
  <c r="AA21723" i="2"/>
  <c r="AA21724" i="2"/>
  <c r="AA21725" i="2"/>
  <c r="AA21726" i="2"/>
  <c r="AA21727" i="2"/>
  <c r="AA21728" i="2"/>
  <c r="AA21729" i="2"/>
  <c r="AA21730" i="2"/>
  <c r="AA21731" i="2"/>
  <c r="AA21732" i="2"/>
  <c r="AA21733" i="2"/>
  <c r="AA21734" i="2"/>
  <c r="AA21735" i="2"/>
  <c r="AA21736" i="2"/>
  <c r="AA21737" i="2"/>
  <c r="AA21738" i="2"/>
  <c r="AA21739" i="2"/>
  <c r="AA21740" i="2"/>
  <c r="AA21741" i="2"/>
  <c r="AA21742" i="2"/>
  <c r="AA21743" i="2"/>
  <c r="AA21744" i="2"/>
  <c r="AA21745" i="2"/>
  <c r="AA21746" i="2"/>
  <c r="AA21747" i="2"/>
  <c r="AA21748" i="2"/>
  <c r="AA21749" i="2"/>
  <c r="AA21750" i="2"/>
  <c r="AA21751" i="2"/>
  <c r="AA21752" i="2"/>
  <c r="AA21753" i="2"/>
  <c r="AA21754" i="2"/>
  <c r="AA21755" i="2"/>
  <c r="AA21756" i="2"/>
  <c r="AA21757" i="2"/>
  <c r="AA21758" i="2"/>
  <c r="AA21759" i="2"/>
  <c r="AA21760" i="2"/>
  <c r="AA21761" i="2"/>
  <c r="AA21762" i="2"/>
  <c r="AA21763" i="2"/>
  <c r="AA21764" i="2"/>
  <c r="AA21765" i="2"/>
  <c r="AA21766" i="2"/>
  <c r="AA21767" i="2"/>
  <c r="AA21768" i="2"/>
  <c r="AA21769" i="2"/>
  <c r="AA21770" i="2"/>
  <c r="AA21771" i="2"/>
  <c r="AA21772" i="2"/>
  <c r="AA21773" i="2"/>
  <c r="AA21774" i="2"/>
  <c r="AA21775" i="2"/>
  <c r="AA21776" i="2"/>
  <c r="AA21777" i="2"/>
  <c r="AA21778" i="2"/>
  <c r="AA21779" i="2"/>
  <c r="AA21780" i="2"/>
  <c r="AA21781" i="2"/>
  <c r="AA21782" i="2"/>
  <c r="AA21783" i="2"/>
  <c r="AA21784" i="2"/>
  <c r="AA21785" i="2"/>
  <c r="AA21786" i="2"/>
  <c r="AA21787" i="2"/>
  <c r="AA21788" i="2"/>
  <c r="AA21789" i="2"/>
  <c r="AA21790" i="2"/>
  <c r="AA21791" i="2"/>
  <c r="AA21792" i="2"/>
  <c r="AA21793" i="2"/>
  <c r="AA21794" i="2"/>
  <c r="AA21795" i="2"/>
  <c r="AA21796" i="2"/>
  <c r="AA21797" i="2"/>
  <c r="AA21798" i="2"/>
  <c r="AA21799" i="2"/>
  <c r="AA21800" i="2"/>
  <c r="AA21801" i="2"/>
  <c r="AA21802" i="2"/>
  <c r="AA21803" i="2"/>
  <c r="AA21804" i="2"/>
  <c r="AA21805" i="2"/>
  <c r="AA21806" i="2"/>
  <c r="AA21807" i="2"/>
  <c r="AA21808" i="2"/>
  <c r="AA21809" i="2"/>
  <c r="AA21810" i="2"/>
  <c r="AA21811" i="2"/>
  <c r="AA21812" i="2"/>
  <c r="AA21813" i="2"/>
  <c r="AA21814" i="2"/>
  <c r="AA21815" i="2"/>
  <c r="AA21816" i="2"/>
  <c r="AA21817" i="2"/>
  <c r="AA21818" i="2"/>
  <c r="AA21819" i="2"/>
  <c r="AA21820" i="2"/>
  <c r="AA21821" i="2"/>
  <c r="AA21822" i="2"/>
  <c r="AA21823" i="2"/>
  <c r="AA21824" i="2"/>
  <c r="AA21825" i="2"/>
  <c r="AA21826" i="2"/>
  <c r="AA21827" i="2"/>
  <c r="AA21828" i="2"/>
  <c r="AA21829" i="2"/>
  <c r="AA21830" i="2"/>
  <c r="AA21831" i="2"/>
  <c r="AA21832" i="2"/>
  <c r="AA21833" i="2"/>
  <c r="AA21834" i="2"/>
  <c r="AA21835" i="2"/>
  <c r="AA21836" i="2"/>
  <c r="AA21837" i="2"/>
  <c r="AA21838" i="2"/>
  <c r="AA21839" i="2"/>
  <c r="AA21840" i="2"/>
  <c r="AA21841" i="2"/>
  <c r="AA21842" i="2"/>
  <c r="AA21843" i="2"/>
  <c r="AA21844" i="2"/>
  <c r="AA21845" i="2"/>
  <c r="AA21846" i="2"/>
  <c r="AA21847" i="2"/>
  <c r="AA21848" i="2"/>
  <c r="AA21849" i="2"/>
  <c r="AA21850" i="2"/>
  <c r="AA21851" i="2"/>
  <c r="AA21852" i="2"/>
  <c r="AA21853" i="2"/>
  <c r="AA21854" i="2"/>
  <c r="AA21855" i="2"/>
  <c r="AA21856" i="2"/>
  <c r="AA21857" i="2"/>
  <c r="AA21858" i="2"/>
  <c r="AA21859" i="2"/>
  <c r="AA21860" i="2"/>
  <c r="AA21861" i="2"/>
  <c r="AA21862" i="2"/>
  <c r="AA21863" i="2"/>
  <c r="AA21864" i="2"/>
  <c r="AA21865" i="2"/>
  <c r="AA21866" i="2"/>
  <c r="AA21867" i="2"/>
  <c r="AA21868" i="2"/>
  <c r="AA21869" i="2"/>
  <c r="AA21870" i="2"/>
  <c r="AA21871" i="2"/>
  <c r="AA21872" i="2"/>
  <c r="AA21873" i="2"/>
  <c r="AA21874" i="2"/>
  <c r="AA21875" i="2"/>
  <c r="AA21876" i="2"/>
  <c r="AA21877" i="2"/>
  <c r="AA21878" i="2"/>
  <c r="AA21879" i="2"/>
  <c r="AA21880" i="2"/>
  <c r="AA21881" i="2"/>
  <c r="AA21882" i="2"/>
  <c r="AA21883" i="2"/>
  <c r="AA21884" i="2"/>
  <c r="AA21885" i="2"/>
  <c r="AA21886" i="2"/>
  <c r="AA21887" i="2"/>
  <c r="AA21888" i="2"/>
  <c r="AA21889" i="2"/>
  <c r="AA21890" i="2"/>
  <c r="AA21891" i="2"/>
  <c r="AA21892" i="2"/>
  <c r="AA21893" i="2"/>
  <c r="AA21894" i="2"/>
  <c r="AA21895" i="2"/>
  <c r="AA21896" i="2"/>
  <c r="AA21897" i="2"/>
  <c r="AA21898" i="2"/>
  <c r="AA21899" i="2"/>
  <c r="AA21900" i="2"/>
  <c r="AA21901" i="2"/>
  <c r="AA21902" i="2"/>
  <c r="AA21903" i="2"/>
  <c r="AA21904" i="2"/>
  <c r="AA21905" i="2"/>
  <c r="AA21906" i="2"/>
  <c r="AA21907" i="2"/>
  <c r="AA21908" i="2"/>
  <c r="AA21909" i="2"/>
  <c r="AA21910" i="2"/>
  <c r="AA21911" i="2"/>
  <c r="AA21912" i="2"/>
  <c r="AA21913" i="2"/>
  <c r="AA21914" i="2"/>
  <c r="AA21915" i="2"/>
  <c r="AA21916" i="2"/>
  <c r="AA21917" i="2"/>
  <c r="AA21918" i="2"/>
  <c r="AA21919" i="2"/>
  <c r="AA21920" i="2"/>
  <c r="AA21921" i="2"/>
  <c r="AA21922" i="2"/>
  <c r="AA21923" i="2"/>
  <c r="AA21924" i="2"/>
  <c r="AA21925" i="2"/>
  <c r="AA21926" i="2"/>
  <c r="AA21927" i="2"/>
  <c r="AA21928" i="2"/>
  <c r="AA21929" i="2"/>
  <c r="AA21930" i="2"/>
  <c r="AA21931" i="2"/>
  <c r="AA21932" i="2"/>
  <c r="AA21933" i="2"/>
  <c r="AA21934" i="2"/>
  <c r="AA21935" i="2"/>
  <c r="AA21936" i="2"/>
  <c r="AA21937" i="2"/>
  <c r="AA21938" i="2"/>
  <c r="AA21939" i="2"/>
  <c r="AA21940" i="2"/>
  <c r="AA21941" i="2"/>
  <c r="AA21942" i="2"/>
  <c r="AA21943" i="2"/>
  <c r="AA21944" i="2"/>
  <c r="AA21945" i="2"/>
  <c r="AA21946" i="2"/>
  <c r="AA21947" i="2"/>
  <c r="AA21948" i="2"/>
  <c r="AA21949" i="2"/>
  <c r="AA21950" i="2"/>
  <c r="AA21951" i="2"/>
  <c r="AA21952" i="2"/>
  <c r="AA21953" i="2"/>
  <c r="AA21954" i="2"/>
  <c r="AA21955" i="2"/>
  <c r="AA21956" i="2"/>
  <c r="AA21957" i="2"/>
  <c r="AA21958" i="2"/>
  <c r="AA21959" i="2"/>
  <c r="AA21960" i="2"/>
  <c r="AA21961" i="2"/>
  <c r="AA21962" i="2"/>
  <c r="AA21963" i="2"/>
  <c r="AA21964" i="2"/>
  <c r="AA21965" i="2"/>
  <c r="AA21966" i="2"/>
  <c r="AA21967" i="2"/>
  <c r="AA21968" i="2"/>
  <c r="AA21969" i="2"/>
  <c r="AA21970" i="2"/>
  <c r="AA21971" i="2"/>
  <c r="AA21972" i="2"/>
  <c r="AA21973" i="2"/>
  <c r="AA21974" i="2"/>
  <c r="AA21975" i="2"/>
  <c r="AA21976" i="2"/>
  <c r="AA21977" i="2"/>
  <c r="AA21978" i="2"/>
  <c r="AA21979" i="2"/>
  <c r="AA21980" i="2"/>
  <c r="AA21981" i="2"/>
  <c r="AA21982" i="2"/>
  <c r="AA21983" i="2"/>
  <c r="AA21984" i="2"/>
  <c r="AA21985" i="2"/>
  <c r="AA21986" i="2"/>
  <c r="AA21987" i="2"/>
  <c r="AA21988" i="2"/>
  <c r="AA21989" i="2"/>
  <c r="AA21990" i="2"/>
  <c r="AA21991" i="2"/>
  <c r="AA21992" i="2"/>
  <c r="AA21993" i="2"/>
  <c r="AA21994" i="2"/>
  <c r="AA21995" i="2"/>
  <c r="AA21996" i="2"/>
  <c r="AA21997" i="2"/>
  <c r="AA21998" i="2"/>
  <c r="AA21999" i="2"/>
  <c r="AA22000" i="2"/>
  <c r="AA22001" i="2"/>
  <c r="AA22002" i="2"/>
  <c r="AA22003" i="2"/>
  <c r="AA22004" i="2"/>
  <c r="AA22005" i="2"/>
  <c r="AA22006" i="2"/>
  <c r="AA22007" i="2"/>
  <c r="AA22008" i="2"/>
  <c r="AA22009" i="2"/>
  <c r="AA22010" i="2"/>
  <c r="AA22011" i="2"/>
  <c r="AA22012" i="2"/>
  <c r="AA22013" i="2"/>
  <c r="AA22014" i="2"/>
  <c r="AA22015" i="2"/>
  <c r="AA22016" i="2"/>
  <c r="AA22017" i="2"/>
  <c r="AA22018" i="2"/>
  <c r="AA22019" i="2"/>
  <c r="AA22020" i="2"/>
  <c r="AA22021" i="2"/>
  <c r="AA22022" i="2"/>
  <c r="AA22023" i="2"/>
  <c r="AA22024" i="2"/>
  <c r="AA22025" i="2"/>
  <c r="AA22026" i="2"/>
  <c r="AA22027" i="2"/>
  <c r="AA22028" i="2"/>
  <c r="AA22029" i="2"/>
  <c r="AA22030" i="2"/>
  <c r="AA22031" i="2"/>
  <c r="AA22032" i="2"/>
  <c r="AA22033" i="2"/>
  <c r="AA22034" i="2"/>
  <c r="AA22035" i="2"/>
  <c r="AA22036" i="2"/>
  <c r="AA22037" i="2"/>
  <c r="AA22038" i="2"/>
  <c r="AA22039" i="2"/>
  <c r="AA22040" i="2"/>
  <c r="AA22041" i="2"/>
  <c r="AA22042" i="2"/>
  <c r="AA22043" i="2"/>
  <c r="AA22044" i="2"/>
  <c r="AA22045" i="2"/>
  <c r="AA22046" i="2"/>
  <c r="AA22047" i="2"/>
  <c r="AA22048" i="2"/>
  <c r="AA22049" i="2"/>
  <c r="AA22050" i="2"/>
  <c r="AA22051" i="2"/>
  <c r="AA22052" i="2"/>
  <c r="AA22053" i="2"/>
  <c r="AA22054" i="2"/>
  <c r="AA22055" i="2"/>
  <c r="AA22056" i="2"/>
  <c r="AA22057" i="2"/>
  <c r="AA22058" i="2"/>
  <c r="AA22059" i="2"/>
  <c r="AA22060" i="2"/>
  <c r="AA22061" i="2"/>
  <c r="AA22062" i="2"/>
  <c r="AA22063" i="2"/>
  <c r="AA22064" i="2"/>
  <c r="AA22065" i="2"/>
  <c r="AA22066" i="2"/>
  <c r="AA22067" i="2"/>
  <c r="AA22068" i="2"/>
  <c r="AA22069" i="2"/>
  <c r="AA22070" i="2"/>
  <c r="AA22071" i="2"/>
  <c r="AA22072" i="2"/>
  <c r="AA22073" i="2"/>
  <c r="AA22074" i="2"/>
  <c r="AA22075" i="2"/>
  <c r="AA22076" i="2"/>
  <c r="AA22077" i="2"/>
  <c r="AA22078" i="2"/>
  <c r="AA22079" i="2"/>
  <c r="AA22080" i="2"/>
  <c r="AA22081" i="2"/>
  <c r="AA22082" i="2"/>
  <c r="AA22083" i="2"/>
  <c r="AA22084" i="2"/>
  <c r="AA22085" i="2"/>
  <c r="AA22086" i="2"/>
  <c r="AA22087" i="2"/>
  <c r="AA22088" i="2"/>
  <c r="AA22089" i="2"/>
  <c r="AA22090" i="2"/>
  <c r="AA22091" i="2"/>
  <c r="AA22092" i="2"/>
  <c r="AA22093" i="2"/>
  <c r="AA22094" i="2"/>
  <c r="AA22095" i="2"/>
  <c r="AA22096" i="2"/>
  <c r="AA22097" i="2"/>
  <c r="AA22098" i="2"/>
  <c r="AA22099" i="2"/>
  <c r="AA22100" i="2"/>
  <c r="AA22101" i="2"/>
  <c r="AA22102" i="2"/>
  <c r="AA22103" i="2"/>
  <c r="AA22104" i="2"/>
  <c r="AA22105" i="2"/>
  <c r="AA22106" i="2"/>
  <c r="AA22107" i="2"/>
  <c r="AA22108" i="2"/>
  <c r="AA22109" i="2"/>
  <c r="AA22110" i="2"/>
  <c r="AA22111" i="2"/>
  <c r="AA22112" i="2"/>
  <c r="AA22113" i="2"/>
  <c r="AA22114" i="2"/>
  <c r="AA22115" i="2"/>
  <c r="AA22116" i="2"/>
  <c r="AA22117" i="2"/>
  <c r="AA22118" i="2"/>
  <c r="AA22119" i="2"/>
  <c r="AA22120" i="2"/>
  <c r="AA22121" i="2"/>
  <c r="AA22122" i="2"/>
  <c r="AA22123" i="2"/>
  <c r="AA22124" i="2"/>
  <c r="AA22125" i="2"/>
  <c r="AA22126" i="2"/>
  <c r="AA22127" i="2"/>
  <c r="AA22128" i="2"/>
  <c r="AA22129" i="2"/>
  <c r="AA22130" i="2"/>
  <c r="AA22131" i="2"/>
  <c r="AA22132" i="2"/>
  <c r="AA22133" i="2"/>
  <c r="AA22134" i="2"/>
  <c r="AA22135" i="2"/>
  <c r="AA22136" i="2"/>
  <c r="AA22137" i="2"/>
  <c r="AA22138" i="2"/>
  <c r="AA22139" i="2"/>
  <c r="AA22140" i="2"/>
  <c r="AA22141" i="2"/>
  <c r="AA22142" i="2"/>
  <c r="AA22143" i="2"/>
  <c r="AA22144" i="2"/>
  <c r="AA22145" i="2"/>
  <c r="AA22146" i="2"/>
  <c r="AA22147" i="2"/>
  <c r="AA22148" i="2"/>
  <c r="AA22149" i="2"/>
  <c r="AA22150" i="2"/>
  <c r="AA22151" i="2"/>
  <c r="AA22152" i="2"/>
  <c r="AA22153" i="2"/>
  <c r="AA22154" i="2"/>
  <c r="AA22155" i="2"/>
  <c r="AA22156" i="2"/>
  <c r="AA22157" i="2"/>
  <c r="AA22158" i="2"/>
  <c r="AA22159" i="2"/>
  <c r="AA22160" i="2"/>
  <c r="AA22161" i="2"/>
  <c r="AA22162" i="2"/>
  <c r="AA22163" i="2"/>
  <c r="AA22164" i="2"/>
  <c r="AA22165" i="2"/>
  <c r="AA22166" i="2"/>
  <c r="AA22167" i="2"/>
  <c r="AA22168" i="2"/>
  <c r="AA22169" i="2"/>
  <c r="AA22170" i="2"/>
  <c r="AA22171" i="2"/>
  <c r="AA22172" i="2"/>
  <c r="AA22173" i="2"/>
  <c r="AA22174" i="2"/>
  <c r="AA22175" i="2"/>
  <c r="AA22176" i="2"/>
  <c r="AA22177" i="2"/>
  <c r="AA22178" i="2"/>
  <c r="AA22179" i="2"/>
  <c r="AA22180" i="2"/>
  <c r="AA22181" i="2"/>
  <c r="AA22182" i="2"/>
  <c r="AA22183" i="2"/>
  <c r="AA22184" i="2"/>
  <c r="AA22185" i="2"/>
  <c r="AA22186" i="2"/>
  <c r="AA22187" i="2"/>
  <c r="AA22188" i="2"/>
  <c r="AA22189" i="2"/>
  <c r="AA22190" i="2"/>
  <c r="AA22191" i="2"/>
  <c r="AA22192" i="2"/>
  <c r="AA22193" i="2"/>
  <c r="AA22194" i="2"/>
  <c r="AA22195" i="2"/>
  <c r="AA22196" i="2"/>
  <c r="AA22197" i="2"/>
  <c r="AA22198" i="2"/>
  <c r="AA22199" i="2"/>
  <c r="AA22200" i="2"/>
  <c r="AA22201" i="2"/>
  <c r="AA22202" i="2"/>
  <c r="AA22203" i="2"/>
  <c r="AA22204" i="2"/>
  <c r="AA22205" i="2"/>
  <c r="AA22206" i="2"/>
  <c r="AA22207" i="2"/>
  <c r="AA22208" i="2"/>
  <c r="AA22209" i="2"/>
  <c r="AA22210" i="2"/>
  <c r="AA22211" i="2"/>
  <c r="AA22212" i="2"/>
  <c r="AA22213" i="2"/>
  <c r="AA22214" i="2"/>
  <c r="AA22215" i="2"/>
  <c r="AA22216" i="2"/>
  <c r="AA22217" i="2"/>
  <c r="AA22218" i="2"/>
  <c r="AA22219" i="2"/>
  <c r="AA22220" i="2"/>
  <c r="AA22221" i="2"/>
  <c r="AA22222" i="2"/>
  <c r="AA22223" i="2"/>
  <c r="AA22224" i="2"/>
  <c r="AA22225" i="2"/>
  <c r="AA22226" i="2"/>
  <c r="AA22227" i="2"/>
  <c r="AA22228" i="2"/>
  <c r="AA22229" i="2"/>
  <c r="AA22230" i="2"/>
  <c r="AA22231" i="2"/>
  <c r="AA22232" i="2"/>
  <c r="AA22233" i="2"/>
  <c r="AA22234" i="2"/>
  <c r="AA22235" i="2"/>
  <c r="AA22236" i="2"/>
  <c r="AA22237" i="2"/>
  <c r="AA22238" i="2"/>
  <c r="AA22239" i="2"/>
  <c r="AA22240" i="2"/>
  <c r="AA22241" i="2"/>
  <c r="AA22242" i="2"/>
  <c r="AA22243" i="2"/>
  <c r="AA22244" i="2"/>
  <c r="AA22245" i="2"/>
  <c r="AA22246" i="2"/>
  <c r="AA22247" i="2"/>
  <c r="AA22248" i="2"/>
  <c r="AA22249" i="2"/>
  <c r="AA22250" i="2"/>
  <c r="AA22251" i="2"/>
  <c r="AA22252" i="2"/>
  <c r="AA22253" i="2"/>
  <c r="AA22254" i="2"/>
  <c r="AA22255" i="2"/>
  <c r="AA22256" i="2"/>
  <c r="AA22257" i="2"/>
  <c r="AA22258" i="2"/>
  <c r="AA22259" i="2"/>
  <c r="AA22260" i="2"/>
  <c r="AA22261" i="2"/>
  <c r="AA22262" i="2"/>
  <c r="AA22263" i="2"/>
  <c r="AA22264" i="2"/>
  <c r="AA22265" i="2"/>
  <c r="AA22266" i="2"/>
  <c r="AA22267" i="2"/>
  <c r="AA22268" i="2"/>
  <c r="AA22269" i="2"/>
  <c r="AA22270" i="2"/>
  <c r="AA22271" i="2"/>
  <c r="AA22272" i="2"/>
  <c r="AA22273" i="2"/>
  <c r="AA22274" i="2"/>
  <c r="AA22275" i="2"/>
  <c r="AA22276" i="2"/>
  <c r="AA22277" i="2"/>
  <c r="AA22278" i="2"/>
  <c r="AA22279" i="2"/>
  <c r="AA22280" i="2"/>
  <c r="AA22281" i="2"/>
  <c r="AA22282" i="2"/>
  <c r="AA22283" i="2"/>
  <c r="AA22284" i="2"/>
  <c r="AA22285" i="2"/>
  <c r="AA22286" i="2"/>
  <c r="AA22287" i="2"/>
  <c r="AA22288" i="2"/>
  <c r="AA22289" i="2"/>
  <c r="AA22290" i="2"/>
  <c r="AA22291" i="2"/>
  <c r="AA22292" i="2"/>
  <c r="AA22293" i="2"/>
  <c r="AA22294" i="2"/>
  <c r="AA22295" i="2"/>
  <c r="AA22296" i="2"/>
  <c r="AA22297" i="2"/>
  <c r="AA22298" i="2"/>
  <c r="AA22299" i="2"/>
  <c r="AA22300" i="2"/>
  <c r="AA22301" i="2"/>
  <c r="AA22302" i="2"/>
  <c r="AA22303" i="2"/>
  <c r="AA22304" i="2"/>
  <c r="AA22305" i="2"/>
  <c r="AA22306" i="2"/>
  <c r="AA22307" i="2"/>
  <c r="AA22308" i="2"/>
  <c r="AA22309" i="2"/>
  <c r="AA22310" i="2"/>
  <c r="AA22311" i="2"/>
  <c r="AA22312" i="2"/>
  <c r="AA22313" i="2"/>
  <c r="AA22314" i="2"/>
  <c r="AA22315" i="2"/>
  <c r="AA22316" i="2"/>
  <c r="AA22317" i="2"/>
  <c r="AA22318" i="2"/>
  <c r="AA22319" i="2"/>
  <c r="AA22320" i="2"/>
  <c r="AA22321" i="2"/>
  <c r="AA22322" i="2"/>
  <c r="AA22323" i="2"/>
  <c r="AA22324" i="2"/>
  <c r="AA22325" i="2"/>
  <c r="AA22326" i="2"/>
  <c r="AA22327" i="2"/>
  <c r="AA22328" i="2"/>
  <c r="AA22329" i="2"/>
  <c r="AA22330" i="2"/>
  <c r="AA22331" i="2"/>
  <c r="AA22332" i="2"/>
  <c r="AA22333" i="2"/>
  <c r="AA22334" i="2"/>
  <c r="AA22335" i="2"/>
  <c r="AA22336" i="2"/>
  <c r="AA22337" i="2"/>
  <c r="AA22338" i="2"/>
  <c r="AA22339" i="2"/>
  <c r="AA22340" i="2"/>
  <c r="AA22341" i="2"/>
  <c r="AA22342" i="2"/>
  <c r="AA22343" i="2"/>
  <c r="AA22344" i="2"/>
  <c r="AA22345" i="2"/>
  <c r="AA22346" i="2"/>
  <c r="AA22347" i="2"/>
  <c r="AA22348" i="2"/>
  <c r="AA22349" i="2"/>
  <c r="AA22350" i="2"/>
  <c r="AA22351" i="2"/>
  <c r="AA22352" i="2"/>
  <c r="AA22353" i="2"/>
  <c r="AA22354" i="2"/>
  <c r="AA22355" i="2"/>
  <c r="AA22356" i="2"/>
  <c r="AA22357" i="2"/>
  <c r="AA22358" i="2"/>
  <c r="AA22359" i="2"/>
  <c r="AA22360" i="2"/>
  <c r="AA22361" i="2"/>
  <c r="AA22362" i="2"/>
  <c r="AA22363" i="2"/>
  <c r="AA22364" i="2"/>
  <c r="AA22365" i="2"/>
  <c r="AA22366" i="2"/>
  <c r="AA22367" i="2"/>
  <c r="AA22368" i="2"/>
  <c r="AA22369" i="2"/>
  <c r="AA22370" i="2"/>
  <c r="AA22371" i="2"/>
  <c r="AA22372" i="2"/>
  <c r="AA22373" i="2"/>
  <c r="AA22374" i="2"/>
  <c r="AA22375" i="2"/>
  <c r="AA22376" i="2"/>
  <c r="AA22377" i="2"/>
  <c r="AA22378" i="2"/>
  <c r="AA22379" i="2"/>
  <c r="AA22380" i="2"/>
  <c r="AA22381" i="2"/>
  <c r="AA22382" i="2"/>
  <c r="AA22383" i="2"/>
  <c r="AA22384" i="2"/>
  <c r="AA22385" i="2"/>
  <c r="AA22386" i="2"/>
  <c r="AA22387" i="2"/>
  <c r="AA22388" i="2"/>
  <c r="AA22389" i="2"/>
  <c r="AA22390" i="2"/>
  <c r="AA22391" i="2"/>
  <c r="AA22392" i="2"/>
  <c r="AA22393" i="2"/>
  <c r="AA22394" i="2"/>
  <c r="AA22395" i="2"/>
  <c r="AA22396" i="2"/>
  <c r="AA22397" i="2"/>
  <c r="AA22398" i="2"/>
  <c r="AA22399" i="2"/>
  <c r="AA22400" i="2"/>
  <c r="AA22401" i="2"/>
  <c r="AA22402" i="2"/>
  <c r="AA22403" i="2"/>
  <c r="AA22404" i="2"/>
  <c r="AA22405" i="2"/>
  <c r="AA22406" i="2"/>
  <c r="AA22407" i="2"/>
  <c r="AA22408" i="2"/>
  <c r="AA22409" i="2"/>
  <c r="AA22410" i="2"/>
  <c r="AA22411" i="2"/>
  <c r="AA22412" i="2"/>
  <c r="AA22413" i="2"/>
  <c r="AA22414" i="2"/>
  <c r="AA22415" i="2"/>
  <c r="AA22416" i="2"/>
  <c r="AA22417" i="2"/>
  <c r="AA22418" i="2"/>
  <c r="AA22419" i="2"/>
  <c r="AA22420" i="2"/>
  <c r="AA22421" i="2"/>
  <c r="AA22422" i="2"/>
  <c r="AA22423" i="2"/>
  <c r="AA22424" i="2"/>
  <c r="AA22425" i="2"/>
  <c r="AA22426" i="2"/>
  <c r="AA22427" i="2"/>
  <c r="AA22428" i="2"/>
  <c r="AA22429" i="2"/>
  <c r="AA22430" i="2"/>
  <c r="AA22431" i="2"/>
  <c r="AA22432" i="2"/>
  <c r="AA22433" i="2"/>
  <c r="AA22434" i="2"/>
  <c r="AA22435" i="2"/>
  <c r="AA22436" i="2"/>
  <c r="AA22437" i="2"/>
  <c r="AA22438" i="2"/>
  <c r="AA22439" i="2"/>
  <c r="AA22440" i="2"/>
  <c r="AA22441" i="2"/>
  <c r="AA22442" i="2"/>
  <c r="AA22443" i="2"/>
  <c r="AA22444" i="2"/>
  <c r="AA22445" i="2"/>
  <c r="AA22446" i="2"/>
  <c r="AA22447" i="2"/>
  <c r="AA22448" i="2"/>
  <c r="AA22449" i="2"/>
  <c r="AA22450" i="2"/>
  <c r="AA22451" i="2"/>
  <c r="AA22452" i="2"/>
  <c r="AA22453" i="2"/>
  <c r="AA22454" i="2"/>
  <c r="AA22455" i="2"/>
  <c r="AA22456" i="2"/>
  <c r="AA22457" i="2"/>
  <c r="AA22458" i="2"/>
  <c r="AA22459" i="2"/>
  <c r="AA22460" i="2"/>
  <c r="AA22461" i="2"/>
  <c r="AA22462" i="2"/>
  <c r="AA22463" i="2"/>
  <c r="AA22464" i="2"/>
  <c r="AA22465" i="2"/>
  <c r="AA22466" i="2"/>
  <c r="AA22467" i="2"/>
  <c r="AA22468" i="2"/>
  <c r="AA22469" i="2"/>
  <c r="AA22470" i="2"/>
  <c r="AA22471" i="2"/>
  <c r="AA22472" i="2"/>
  <c r="AA22473" i="2"/>
  <c r="AA22474" i="2"/>
  <c r="AA22475" i="2"/>
  <c r="AA22476" i="2"/>
  <c r="AA22477" i="2"/>
  <c r="AA22478" i="2"/>
  <c r="AA22479" i="2"/>
  <c r="AA22480" i="2"/>
  <c r="AA22481" i="2"/>
  <c r="AA22482" i="2"/>
  <c r="AA22483" i="2"/>
  <c r="AA22484" i="2"/>
  <c r="AA22485" i="2"/>
  <c r="AA22486" i="2"/>
  <c r="AA22487" i="2"/>
  <c r="AA22488" i="2"/>
  <c r="AA22489" i="2"/>
  <c r="AA22490" i="2"/>
  <c r="AA22491" i="2"/>
  <c r="AA22492" i="2"/>
  <c r="AA22493" i="2"/>
  <c r="AA22494" i="2"/>
  <c r="AA22495" i="2"/>
  <c r="AA22496" i="2"/>
  <c r="AA22497" i="2"/>
  <c r="AA22498" i="2"/>
  <c r="AA22499" i="2"/>
  <c r="AA22500" i="2"/>
  <c r="AA22501" i="2"/>
  <c r="AA22502" i="2"/>
  <c r="AA22503" i="2"/>
  <c r="AA22504" i="2"/>
  <c r="AA22505" i="2"/>
  <c r="AA22506" i="2"/>
  <c r="AA22507" i="2"/>
  <c r="AA22508" i="2"/>
  <c r="AA22509" i="2"/>
  <c r="AA22510" i="2"/>
  <c r="AA22511" i="2"/>
  <c r="AA22512" i="2"/>
  <c r="AA22513" i="2"/>
  <c r="AA22514" i="2"/>
  <c r="AA22515" i="2"/>
  <c r="AA22516" i="2"/>
  <c r="AA22517" i="2"/>
  <c r="AA22518" i="2"/>
  <c r="AA22519" i="2"/>
  <c r="AA22520" i="2"/>
  <c r="AA22521" i="2"/>
  <c r="AA22522" i="2"/>
  <c r="AA22523" i="2"/>
  <c r="AA22524" i="2"/>
  <c r="AA22525" i="2"/>
  <c r="AA22526" i="2"/>
  <c r="AA22527" i="2"/>
  <c r="AA22528" i="2"/>
  <c r="AA22529" i="2"/>
  <c r="AA22530" i="2"/>
  <c r="AA22531" i="2"/>
  <c r="AA22532" i="2"/>
  <c r="AA22533" i="2"/>
  <c r="AA22534" i="2"/>
  <c r="AA22535" i="2"/>
  <c r="AA22536" i="2"/>
  <c r="AA22537" i="2"/>
  <c r="AA22538" i="2"/>
  <c r="AA22539" i="2"/>
  <c r="AA22540" i="2"/>
  <c r="AA22541" i="2"/>
  <c r="AA22542" i="2"/>
  <c r="AA22543" i="2"/>
  <c r="AA22544" i="2"/>
  <c r="AA22545" i="2"/>
  <c r="AA22546" i="2"/>
  <c r="AA22547" i="2"/>
  <c r="AA22548" i="2"/>
  <c r="AA22549" i="2"/>
  <c r="AA22550" i="2"/>
  <c r="AA22551" i="2"/>
  <c r="AA22552" i="2"/>
  <c r="AA22553" i="2"/>
  <c r="AA22554" i="2"/>
  <c r="AA22555" i="2"/>
  <c r="AA22556" i="2"/>
  <c r="AA22557" i="2"/>
  <c r="AA22558" i="2"/>
  <c r="AA22559" i="2"/>
  <c r="AA22560" i="2"/>
  <c r="AA22561" i="2"/>
  <c r="AA22562" i="2"/>
  <c r="AA22563" i="2"/>
  <c r="AA22564" i="2"/>
  <c r="AA22565" i="2"/>
  <c r="AA22566" i="2"/>
  <c r="AA22567" i="2"/>
  <c r="AA22568" i="2"/>
  <c r="AA22569" i="2"/>
  <c r="AA22570" i="2"/>
  <c r="AA22571" i="2"/>
  <c r="AA22572" i="2"/>
  <c r="AA22573" i="2"/>
  <c r="AA22574" i="2"/>
  <c r="AA22575" i="2"/>
  <c r="AA22576" i="2"/>
  <c r="AA22577" i="2"/>
  <c r="AA22578" i="2"/>
  <c r="AA22579" i="2"/>
  <c r="AA22580" i="2"/>
  <c r="AA22581" i="2"/>
  <c r="AA22582" i="2"/>
  <c r="AA22583" i="2"/>
  <c r="AA22584" i="2"/>
  <c r="AA22585" i="2"/>
  <c r="AA22586" i="2"/>
  <c r="AA22587" i="2"/>
  <c r="AA22588" i="2"/>
  <c r="AA22589" i="2"/>
  <c r="AA22590" i="2"/>
  <c r="AA22591" i="2"/>
  <c r="AA22592" i="2"/>
  <c r="AA22593" i="2"/>
  <c r="AA22594" i="2"/>
  <c r="AA22595" i="2"/>
  <c r="AA22596" i="2"/>
  <c r="AA22597" i="2"/>
  <c r="AA22598" i="2"/>
  <c r="AA22599" i="2"/>
  <c r="AA22600" i="2"/>
  <c r="AA22601" i="2"/>
  <c r="AA22602" i="2"/>
  <c r="AA22603" i="2"/>
  <c r="AA22604" i="2"/>
  <c r="AA22605" i="2"/>
  <c r="AA22606" i="2"/>
  <c r="AA22607" i="2"/>
  <c r="AA22608" i="2"/>
  <c r="AA22609" i="2"/>
  <c r="AA22610" i="2"/>
  <c r="AA22611" i="2"/>
  <c r="AA22612" i="2"/>
  <c r="AA22613" i="2"/>
  <c r="AA22614" i="2"/>
  <c r="AA22615" i="2"/>
  <c r="AA22616" i="2"/>
  <c r="AA22617" i="2"/>
  <c r="AA22618" i="2"/>
  <c r="AA22619" i="2"/>
  <c r="AA22620" i="2"/>
  <c r="AA22621" i="2"/>
  <c r="AA22622" i="2"/>
  <c r="AA22623" i="2"/>
  <c r="AA22624" i="2"/>
  <c r="AA22625" i="2"/>
  <c r="AA22626" i="2"/>
  <c r="AA22627" i="2"/>
  <c r="AA22628" i="2"/>
  <c r="AA22629" i="2"/>
  <c r="AA22630" i="2"/>
  <c r="AA22631" i="2"/>
  <c r="AA22632" i="2"/>
  <c r="AA22633" i="2"/>
  <c r="AA22634" i="2"/>
  <c r="AA22635" i="2"/>
  <c r="AA22636" i="2"/>
  <c r="AA22637" i="2"/>
  <c r="AA22638" i="2"/>
  <c r="AA22639" i="2"/>
  <c r="AA22640" i="2"/>
  <c r="AA22641" i="2"/>
  <c r="AA22642" i="2"/>
  <c r="AA22643" i="2"/>
  <c r="AA22644" i="2"/>
  <c r="AA22645" i="2"/>
  <c r="AA22646" i="2"/>
  <c r="AA22647" i="2"/>
  <c r="AA22648" i="2"/>
  <c r="AA22649" i="2"/>
  <c r="AA22650" i="2"/>
  <c r="AA22651" i="2"/>
  <c r="AA22652" i="2"/>
  <c r="AA22653" i="2"/>
  <c r="AA22654" i="2"/>
  <c r="AA22655" i="2"/>
  <c r="AA22656" i="2"/>
  <c r="AA22657" i="2"/>
  <c r="AA22658" i="2"/>
  <c r="AA22659" i="2"/>
  <c r="AA22660" i="2"/>
  <c r="AA22661" i="2"/>
  <c r="AA22662" i="2"/>
  <c r="AA22663" i="2"/>
  <c r="AA22664" i="2"/>
  <c r="AA22665" i="2"/>
  <c r="AA22666" i="2"/>
  <c r="AA22667" i="2"/>
  <c r="AA22668" i="2"/>
  <c r="AA22669" i="2"/>
  <c r="AA22670" i="2"/>
  <c r="AA22671" i="2"/>
  <c r="AA22672" i="2"/>
  <c r="AA22673" i="2"/>
  <c r="AA22674" i="2"/>
  <c r="AA22675" i="2"/>
  <c r="AA22676" i="2"/>
  <c r="AA22677" i="2"/>
  <c r="AA22678" i="2"/>
  <c r="AA22679" i="2"/>
  <c r="AA22680" i="2"/>
  <c r="AA22681" i="2"/>
  <c r="AA22682" i="2"/>
  <c r="AA22683" i="2"/>
  <c r="AA22684" i="2"/>
  <c r="AA22685" i="2"/>
  <c r="AA22686" i="2"/>
  <c r="AA22687" i="2"/>
  <c r="AA22688" i="2"/>
  <c r="AA22689" i="2"/>
  <c r="AA22690" i="2"/>
  <c r="AA22691" i="2"/>
  <c r="AA22692" i="2"/>
  <c r="AA22693" i="2"/>
  <c r="AA22694" i="2"/>
  <c r="AA22695" i="2"/>
  <c r="AA22696" i="2"/>
  <c r="AA22697" i="2"/>
  <c r="AA22698" i="2"/>
  <c r="AA22699" i="2"/>
  <c r="AA22700" i="2"/>
  <c r="AA22701" i="2"/>
  <c r="AA22702" i="2"/>
  <c r="AA22703" i="2"/>
  <c r="AA22704" i="2"/>
  <c r="AA22705" i="2"/>
  <c r="AA22706" i="2"/>
  <c r="AA22707" i="2"/>
  <c r="AA22708" i="2"/>
  <c r="AA22709" i="2"/>
  <c r="AA22710" i="2"/>
  <c r="AA22711" i="2"/>
  <c r="AA22712" i="2"/>
  <c r="AA22713" i="2"/>
  <c r="AA22714" i="2"/>
  <c r="AA22715" i="2"/>
  <c r="AA22716" i="2"/>
  <c r="AA22717" i="2"/>
  <c r="AA22718" i="2"/>
  <c r="AA22719" i="2"/>
  <c r="AA22720" i="2"/>
  <c r="AA22721" i="2"/>
  <c r="AA22722" i="2"/>
  <c r="AA22723" i="2"/>
  <c r="AA22724" i="2"/>
  <c r="AA22725" i="2"/>
  <c r="AA22726" i="2"/>
  <c r="AA22727" i="2"/>
  <c r="AA22728" i="2"/>
  <c r="AA22729" i="2"/>
  <c r="AA22730" i="2"/>
  <c r="AA22731" i="2"/>
  <c r="AA22732" i="2"/>
  <c r="AA22733" i="2"/>
  <c r="AA22734" i="2"/>
  <c r="AA22735" i="2"/>
  <c r="AA22736" i="2"/>
  <c r="AA22737" i="2"/>
  <c r="AA22738" i="2"/>
  <c r="AA22739" i="2"/>
  <c r="AA22740" i="2"/>
  <c r="AA22741" i="2"/>
  <c r="AA22742" i="2"/>
  <c r="AA22743" i="2"/>
  <c r="AA22744" i="2"/>
  <c r="AA22745" i="2"/>
  <c r="AA22746" i="2"/>
  <c r="AA22747" i="2"/>
  <c r="AA22748" i="2"/>
  <c r="AA22749" i="2"/>
  <c r="AA22750" i="2"/>
  <c r="AA22751" i="2"/>
  <c r="AA22752" i="2"/>
  <c r="AA22753" i="2"/>
  <c r="AA22754" i="2"/>
  <c r="AA22755" i="2"/>
  <c r="AA22756" i="2"/>
  <c r="AA22757" i="2"/>
  <c r="AA22758" i="2"/>
  <c r="AA22759" i="2"/>
  <c r="AA22760" i="2"/>
  <c r="AA22761" i="2"/>
  <c r="AA22762" i="2"/>
  <c r="AA22763" i="2"/>
  <c r="AA22764" i="2"/>
  <c r="AA22765" i="2"/>
  <c r="AA22766" i="2"/>
  <c r="AA22767" i="2"/>
  <c r="AA22768" i="2"/>
  <c r="AA22769" i="2"/>
  <c r="AA22770" i="2"/>
  <c r="AA22771" i="2"/>
  <c r="AA22772" i="2"/>
  <c r="AA22773" i="2"/>
  <c r="AA22774" i="2"/>
  <c r="AA22775" i="2"/>
  <c r="AA22776" i="2"/>
  <c r="AA22777" i="2"/>
  <c r="AA22778" i="2"/>
  <c r="AA22779" i="2"/>
  <c r="AA22780" i="2"/>
  <c r="AA22781" i="2"/>
  <c r="AA22782" i="2"/>
  <c r="AA22783" i="2"/>
  <c r="AA22784" i="2"/>
  <c r="AA22785" i="2"/>
  <c r="AA22786" i="2"/>
  <c r="AA22787" i="2"/>
  <c r="AA22788" i="2"/>
  <c r="AA22789" i="2"/>
  <c r="AA22790" i="2"/>
  <c r="AA22791" i="2"/>
  <c r="AA22792" i="2"/>
  <c r="AA22793" i="2"/>
  <c r="AA22794" i="2"/>
  <c r="AA22795" i="2"/>
  <c r="AA22796" i="2"/>
  <c r="AA22797" i="2"/>
  <c r="AA22798" i="2"/>
  <c r="AA22799" i="2"/>
  <c r="AA22800" i="2"/>
  <c r="AA22801" i="2"/>
  <c r="AA22802" i="2"/>
  <c r="AA22803" i="2"/>
  <c r="AA22804" i="2"/>
  <c r="AA22805" i="2"/>
  <c r="AA22806" i="2"/>
  <c r="AA22807" i="2"/>
  <c r="AA22808" i="2"/>
  <c r="AA22809" i="2"/>
  <c r="AA22810" i="2"/>
  <c r="AA22811" i="2"/>
  <c r="AA22812" i="2"/>
  <c r="AA22813" i="2"/>
  <c r="AA22814" i="2"/>
  <c r="AA22815" i="2"/>
  <c r="AA22816" i="2"/>
  <c r="AA22817" i="2"/>
  <c r="AA22818" i="2"/>
  <c r="AA22819" i="2"/>
  <c r="AA22820" i="2"/>
  <c r="AA22821" i="2"/>
  <c r="AA22822" i="2"/>
  <c r="AA22823" i="2"/>
  <c r="AA22824" i="2"/>
  <c r="AA22825" i="2"/>
  <c r="AA22826" i="2"/>
  <c r="AA22827" i="2"/>
  <c r="AA22828" i="2"/>
  <c r="AA22829" i="2"/>
  <c r="AA22830" i="2"/>
  <c r="AA22831" i="2"/>
  <c r="AA22832" i="2"/>
  <c r="AA22833" i="2"/>
  <c r="AA22834" i="2"/>
  <c r="AA22835" i="2"/>
  <c r="AA22836" i="2"/>
  <c r="AA22837" i="2"/>
  <c r="AA22838" i="2"/>
  <c r="AA22839" i="2"/>
  <c r="AA22840" i="2"/>
  <c r="AA22841" i="2"/>
  <c r="AA22842" i="2"/>
  <c r="AA22843" i="2"/>
  <c r="AA22844" i="2"/>
  <c r="AA22845" i="2"/>
  <c r="AA22846" i="2"/>
  <c r="AA22847" i="2"/>
  <c r="AA22848" i="2"/>
  <c r="AA22849" i="2"/>
  <c r="AA22850" i="2"/>
  <c r="AA22851" i="2"/>
  <c r="AA22852" i="2"/>
  <c r="AA22853" i="2"/>
  <c r="AA22854" i="2"/>
  <c r="AA22855" i="2"/>
  <c r="AA22856" i="2"/>
  <c r="AA22857" i="2"/>
  <c r="AA22858" i="2"/>
  <c r="AA22859" i="2"/>
  <c r="AA22860" i="2"/>
  <c r="AA22861" i="2"/>
  <c r="AA22862" i="2"/>
  <c r="AA22863" i="2"/>
  <c r="AA22864" i="2"/>
  <c r="AA22865" i="2"/>
  <c r="AA22866" i="2"/>
  <c r="AA22867" i="2"/>
  <c r="AA22868" i="2"/>
  <c r="AA22869" i="2"/>
  <c r="AA22870" i="2"/>
  <c r="AA22871" i="2"/>
  <c r="AA22872" i="2"/>
  <c r="AA22873" i="2"/>
  <c r="AA22874" i="2"/>
  <c r="AA22875" i="2"/>
  <c r="AA22876" i="2"/>
  <c r="AA22877" i="2"/>
  <c r="AA22878" i="2"/>
  <c r="AA22879" i="2"/>
  <c r="AA22880" i="2"/>
  <c r="AA22881" i="2"/>
  <c r="AA22882" i="2"/>
  <c r="AA22883" i="2"/>
  <c r="AA22884" i="2"/>
  <c r="AA22885" i="2"/>
  <c r="AA22886" i="2"/>
  <c r="AA22887" i="2"/>
  <c r="AA22888" i="2"/>
  <c r="AA22889" i="2"/>
  <c r="AA22890" i="2"/>
  <c r="AA22891" i="2"/>
  <c r="AA22892" i="2"/>
  <c r="AA22893" i="2"/>
  <c r="AA22894" i="2"/>
  <c r="AA22895" i="2"/>
  <c r="AA22896" i="2"/>
  <c r="AA22897" i="2"/>
  <c r="AA22898" i="2"/>
  <c r="AA22899" i="2"/>
  <c r="AA22900" i="2"/>
  <c r="AA22901" i="2"/>
  <c r="AA22902" i="2"/>
  <c r="AA22903" i="2"/>
  <c r="AA22904" i="2"/>
  <c r="AA22905" i="2"/>
  <c r="AA22906" i="2"/>
  <c r="AA22907" i="2"/>
  <c r="AA22908" i="2"/>
  <c r="AA22909" i="2"/>
  <c r="AA22910" i="2"/>
  <c r="AA22911" i="2"/>
  <c r="AA22912" i="2"/>
  <c r="AA22913" i="2"/>
  <c r="AA22914" i="2"/>
  <c r="AA22915" i="2"/>
  <c r="AA22916" i="2"/>
  <c r="AA22917" i="2"/>
  <c r="AA22918" i="2"/>
  <c r="AA22919" i="2"/>
  <c r="AA22920" i="2"/>
  <c r="AA22921" i="2"/>
  <c r="AA22922" i="2"/>
  <c r="AA22923" i="2"/>
  <c r="AA22924" i="2"/>
  <c r="AA22925" i="2"/>
  <c r="AA22926" i="2"/>
  <c r="AA22927" i="2"/>
  <c r="AA22928" i="2"/>
  <c r="AA22929" i="2"/>
  <c r="AA22930" i="2"/>
  <c r="AA22931" i="2"/>
  <c r="AA22932" i="2"/>
  <c r="AA22933" i="2"/>
  <c r="AA22934" i="2"/>
  <c r="AA22935" i="2"/>
  <c r="AA22936" i="2"/>
  <c r="AA22937" i="2"/>
  <c r="AA22938" i="2"/>
  <c r="AA22939" i="2"/>
  <c r="AA22940" i="2"/>
  <c r="AA22941" i="2"/>
  <c r="AA22942" i="2"/>
  <c r="AA22943" i="2"/>
  <c r="AA22944" i="2"/>
  <c r="AA22945" i="2"/>
  <c r="AA22946" i="2"/>
  <c r="AA22947" i="2"/>
  <c r="AA22948" i="2"/>
  <c r="AA22949" i="2"/>
  <c r="AA22950" i="2"/>
  <c r="AA22951" i="2"/>
  <c r="AA22952" i="2"/>
  <c r="AA22953" i="2"/>
  <c r="AA22954" i="2"/>
  <c r="AA22955" i="2"/>
  <c r="AA22956" i="2"/>
  <c r="AA22957" i="2"/>
  <c r="AA22958" i="2"/>
  <c r="AA22959" i="2"/>
  <c r="AA22960" i="2"/>
  <c r="AA22961" i="2"/>
  <c r="AA22962" i="2"/>
  <c r="AA22963" i="2"/>
  <c r="AA22964" i="2"/>
  <c r="AA22965" i="2"/>
  <c r="AA22966" i="2"/>
  <c r="AA22967" i="2"/>
  <c r="AA22968" i="2"/>
  <c r="AA22969" i="2"/>
  <c r="AA22970" i="2"/>
  <c r="AA22971" i="2"/>
  <c r="AA22972" i="2"/>
  <c r="AA22973" i="2"/>
  <c r="AA22974" i="2"/>
  <c r="AA22975" i="2"/>
  <c r="AA22976" i="2"/>
  <c r="AA22977" i="2"/>
  <c r="AA22978" i="2"/>
  <c r="AA22979" i="2"/>
  <c r="AA22980" i="2"/>
  <c r="AA22981" i="2"/>
  <c r="AA22982" i="2"/>
  <c r="AA22983" i="2"/>
  <c r="AA22984" i="2"/>
  <c r="AA22985" i="2"/>
  <c r="AA22986" i="2"/>
  <c r="AA22987" i="2"/>
  <c r="AA22988" i="2"/>
  <c r="AA22989" i="2"/>
  <c r="AA22990" i="2"/>
  <c r="AA22991" i="2"/>
  <c r="AA22992" i="2"/>
  <c r="AA22993" i="2"/>
  <c r="AA22994" i="2"/>
  <c r="AA22995" i="2"/>
  <c r="AA22996" i="2"/>
  <c r="AA22997" i="2"/>
  <c r="AA22998" i="2"/>
  <c r="AA22999" i="2"/>
  <c r="AA23000" i="2"/>
  <c r="AA23001" i="2"/>
  <c r="AA23002" i="2"/>
  <c r="AA23003" i="2"/>
  <c r="AA23004" i="2"/>
  <c r="AA23005" i="2"/>
  <c r="AA23006" i="2"/>
  <c r="AA23007" i="2"/>
  <c r="AA23008" i="2"/>
  <c r="AA23009" i="2"/>
  <c r="AA23010" i="2"/>
  <c r="AA23011" i="2"/>
  <c r="AA23012" i="2"/>
  <c r="AA23013" i="2"/>
  <c r="AA23014" i="2"/>
  <c r="AA23015" i="2"/>
  <c r="AA23016" i="2"/>
  <c r="AA23017" i="2"/>
  <c r="AA23018" i="2"/>
  <c r="AA23019" i="2"/>
  <c r="AA23020" i="2"/>
  <c r="AA23021" i="2"/>
  <c r="AA23022" i="2"/>
  <c r="AA23023" i="2"/>
  <c r="AA23024" i="2"/>
  <c r="AA23025" i="2"/>
  <c r="AA23026" i="2"/>
  <c r="AA23027" i="2"/>
  <c r="AA23028" i="2"/>
  <c r="AA23029" i="2"/>
  <c r="AA23030" i="2"/>
  <c r="AA23031" i="2"/>
  <c r="AA23032" i="2"/>
  <c r="AA23033" i="2"/>
  <c r="AA23034" i="2"/>
  <c r="AA23035" i="2"/>
  <c r="AA23036" i="2"/>
  <c r="AA23037" i="2"/>
  <c r="AA23038" i="2"/>
  <c r="AA23039" i="2"/>
  <c r="AA23040" i="2"/>
  <c r="AA23041" i="2"/>
  <c r="AA23042" i="2"/>
  <c r="AA23043" i="2"/>
  <c r="AA23044" i="2"/>
  <c r="AA23045" i="2"/>
  <c r="AA23046" i="2"/>
  <c r="AA23047" i="2"/>
  <c r="AA23048" i="2"/>
  <c r="AA23049" i="2"/>
  <c r="AA23050" i="2"/>
  <c r="AA23051" i="2"/>
  <c r="AA23052" i="2"/>
  <c r="AA23053" i="2"/>
  <c r="AA23054" i="2"/>
  <c r="AA23055" i="2"/>
  <c r="AA23056" i="2"/>
  <c r="AA23057" i="2"/>
  <c r="AA23058" i="2"/>
  <c r="AA23059" i="2"/>
  <c r="AA23060" i="2"/>
  <c r="AA23061" i="2"/>
  <c r="AA23062" i="2"/>
  <c r="AA23063" i="2"/>
  <c r="AA23064" i="2"/>
  <c r="AA23065" i="2"/>
  <c r="AA23066" i="2"/>
  <c r="AA23067" i="2"/>
  <c r="AA23068" i="2"/>
  <c r="AA23069" i="2"/>
  <c r="AA23070" i="2"/>
  <c r="AA23071" i="2"/>
  <c r="AA23072" i="2"/>
  <c r="AA23073" i="2"/>
  <c r="AA23074" i="2"/>
  <c r="AA23075" i="2"/>
  <c r="AA23076" i="2"/>
  <c r="AA23077" i="2"/>
  <c r="AA23078" i="2"/>
  <c r="AA23079" i="2"/>
  <c r="AA23080" i="2"/>
  <c r="AA23081" i="2"/>
  <c r="AA23082" i="2"/>
  <c r="AA23083" i="2"/>
  <c r="AA23084" i="2"/>
  <c r="AA23085" i="2"/>
  <c r="AA23086" i="2"/>
  <c r="AA23087" i="2"/>
  <c r="AA23088" i="2"/>
  <c r="AA23089" i="2"/>
  <c r="AA23090" i="2"/>
  <c r="AA23091" i="2"/>
  <c r="AA23092" i="2"/>
  <c r="AA23093" i="2"/>
  <c r="AA23094" i="2"/>
  <c r="AA23095" i="2"/>
  <c r="AA23096" i="2"/>
  <c r="AA23097" i="2"/>
  <c r="AA23098" i="2"/>
  <c r="AA23099" i="2"/>
  <c r="AA23100" i="2"/>
  <c r="AA23101" i="2"/>
  <c r="AA23102" i="2"/>
  <c r="AA23103" i="2"/>
  <c r="AA23104" i="2"/>
  <c r="AA23105" i="2"/>
  <c r="AA23106" i="2"/>
  <c r="AA23107" i="2"/>
  <c r="AA23108" i="2"/>
  <c r="AA23109" i="2"/>
  <c r="AA23110" i="2"/>
  <c r="AA23111" i="2"/>
  <c r="AA23112" i="2"/>
  <c r="AA23113" i="2"/>
  <c r="AA23114" i="2"/>
  <c r="AA23115" i="2"/>
  <c r="AA23116" i="2"/>
  <c r="AA23117" i="2"/>
  <c r="AA23118" i="2"/>
  <c r="AA23119" i="2"/>
  <c r="AA23120" i="2"/>
  <c r="AA23121" i="2"/>
  <c r="AA23122" i="2"/>
  <c r="AA23123" i="2"/>
  <c r="AA23124" i="2"/>
  <c r="AA23125" i="2"/>
  <c r="AA23126" i="2"/>
  <c r="AA23127" i="2"/>
  <c r="AA23128" i="2"/>
  <c r="AA23129" i="2"/>
  <c r="AA23130" i="2"/>
  <c r="AA23131" i="2"/>
  <c r="AA23132" i="2"/>
  <c r="AA23133" i="2"/>
  <c r="AA23134" i="2"/>
  <c r="AA23135" i="2"/>
  <c r="AA23136" i="2"/>
  <c r="AA23137" i="2"/>
  <c r="AA23138" i="2"/>
  <c r="AA23139" i="2"/>
  <c r="AA23140" i="2"/>
  <c r="AA23141" i="2"/>
  <c r="AA23142" i="2"/>
  <c r="AA23143" i="2"/>
  <c r="AA23144" i="2"/>
  <c r="AA23145" i="2"/>
  <c r="AA23146" i="2"/>
  <c r="AA23147" i="2"/>
  <c r="AA23148" i="2"/>
  <c r="AA23149" i="2"/>
  <c r="AA23150" i="2"/>
  <c r="AA23151" i="2"/>
  <c r="AA23152" i="2"/>
  <c r="AA23153" i="2"/>
  <c r="AA23154" i="2"/>
  <c r="AA23155" i="2"/>
  <c r="AA23156" i="2"/>
  <c r="AA23157" i="2"/>
  <c r="AA23158" i="2"/>
  <c r="AA23159" i="2"/>
  <c r="AA23160" i="2"/>
  <c r="AA23161" i="2"/>
  <c r="AA23162" i="2"/>
  <c r="AA23163" i="2"/>
  <c r="AA23164" i="2"/>
  <c r="AA23165" i="2"/>
  <c r="AA23166" i="2"/>
  <c r="AA23167" i="2"/>
  <c r="AA23168" i="2"/>
  <c r="AA23169" i="2"/>
  <c r="AA23170" i="2"/>
  <c r="AA23171" i="2"/>
  <c r="AA23172" i="2"/>
  <c r="AA23173" i="2"/>
  <c r="AA23174" i="2"/>
  <c r="AA23175" i="2"/>
  <c r="AA23176" i="2"/>
  <c r="AA23177" i="2"/>
  <c r="AA23178" i="2"/>
  <c r="AA23179" i="2"/>
  <c r="AA23180" i="2"/>
  <c r="AA23181" i="2"/>
  <c r="AA23182" i="2"/>
  <c r="AA23183" i="2"/>
  <c r="AA23184" i="2"/>
  <c r="AA23185" i="2"/>
  <c r="AA23186" i="2"/>
  <c r="AA23187" i="2"/>
  <c r="AA23188" i="2"/>
  <c r="AA23189" i="2"/>
  <c r="AA23190" i="2"/>
  <c r="AA23191" i="2"/>
  <c r="AA23192" i="2"/>
  <c r="AA23193" i="2"/>
  <c r="AA23194" i="2"/>
  <c r="AA23195" i="2"/>
  <c r="AA23196" i="2"/>
  <c r="AA23197" i="2"/>
  <c r="AA23198" i="2"/>
  <c r="AA23199" i="2"/>
  <c r="AA23200" i="2"/>
  <c r="AA23201" i="2"/>
  <c r="AA23202" i="2"/>
  <c r="AA23203" i="2"/>
  <c r="AA23204" i="2"/>
  <c r="AA23205" i="2"/>
  <c r="AA23206" i="2"/>
  <c r="AA23207" i="2"/>
  <c r="AA23208" i="2"/>
  <c r="AA23209" i="2"/>
  <c r="AA23210" i="2"/>
  <c r="AA23211" i="2"/>
  <c r="AA23212" i="2"/>
  <c r="AA23213" i="2"/>
  <c r="AA23214" i="2"/>
  <c r="AA23215" i="2"/>
  <c r="AA23216" i="2"/>
  <c r="AA23217" i="2"/>
  <c r="AA23218" i="2"/>
  <c r="AA23219" i="2"/>
  <c r="AA23220" i="2"/>
  <c r="AA23221" i="2"/>
  <c r="AA23222" i="2"/>
  <c r="AA23223" i="2"/>
  <c r="AA23224" i="2"/>
  <c r="AA23225" i="2"/>
  <c r="AA23226" i="2"/>
  <c r="AA23227" i="2"/>
  <c r="AA23228" i="2"/>
  <c r="AA23229" i="2"/>
  <c r="AA23230" i="2"/>
  <c r="AA23231" i="2"/>
  <c r="AA23232" i="2"/>
  <c r="AA23233" i="2"/>
  <c r="AA23234" i="2"/>
  <c r="AA23235" i="2"/>
  <c r="AA23236" i="2"/>
  <c r="AA23237" i="2"/>
  <c r="AA23238" i="2"/>
  <c r="AA23239" i="2"/>
  <c r="AA23240" i="2"/>
  <c r="AA23241" i="2"/>
  <c r="AA23242" i="2"/>
  <c r="AA23243" i="2"/>
  <c r="AA23244" i="2"/>
  <c r="AA23245" i="2"/>
  <c r="AA23246" i="2"/>
  <c r="AA23247" i="2"/>
  <c r="AA23248" i="2"/>
  <c r="AA23249" i="2"/>
  <c r="AA23250" i="2"/>
  <c r="AA23251" i="2"/>
  <c r="AA23252" i="2"/>
  <c r="AA23253" i="2"/>
  <c r="AA23254" i="2"/>
  <c r="AA23255" i="2"/>
  <c r="AA23256" i="2"/>
  <c r="AA23257" i="2"/>
  <c r="AA23258" i="2"/>
  <c r="AA23259" i="2"/>
  <c r="AA23260" i="2"/>
  <c r="AA23261" i="2"/>
  <c r="AA23262" i="2"/>
  <c r="AA23263" i="2"/>
  <c r="AA23264" i="2"/>
  <c r="AA23265" i="2"/>
  <c r="AA23266" i="2"/>
  <c r="AA23267" i="2"/>
  <c r="AA23268" i="2"/>
  <c r="AA23269" i="2"/>
  <c r="AA23270" i="2"/>
  <c r="AA23271" i="2"/>
  <c r="AA23272" i="2"/>
  <c r="AA23273" i="2"/>
  <c r="AA23274" i="2"/>
  <c r="AA23275" i="2"/>
  <c r="AA23276" i="2"/>
  <c r="AA23277" i="2"/>
  <c r="AA23278" i="2"/>
  <c r="AA23279" i="2"/>
  <c r="AA23280" i="2"/>
  <c r="AA23281" i="2"/>
  <c r="AA23282" i="2"/>
  <c r="AA23283" i="2"/>
  <c r="AA23284" i="2"/>
  <c r="AA23285" i="2"/>
  <c r="AA23286" i="2"/>
  <c r="AA23287" i="2"/>
  <c r="AA23288" i="2"/>
  <c r="AA23289" i="2"/>
  <c r="AA23290" i="2"/>
  <c r="AA23291" i="2"/>
  <c r="AA23292" i="2"/>
  <c r="AA23293" i="2"/>
  <c r="AA23294" i="2"/>
  <c r="AA23295" i="2"/>
  <c r="AA23296" i="2"/>
  <c r="AA23297" i="2"/>
  <c r="AA23298" i="2"/>
  <c r="AA23299" i="2"/>
  <c r="AA23300" i="2"/>
  <c r="AA23301" i="2"/>
  <c r="AA23302" i="2"/>
  <c r="AA23303" i="2"/>
  <c r="AA23304" i="2"/>
  <c r="AA23305" i="2"/>
  <c r="AA23306" i="2"/>
  <c r="AA23307" i="2"/>
  <c r="AA23308" i="2"/>
  <c r="AA23309" i="2"/>
  <c r="AA23310" i="2"/>
  <c r="AA23311" i="2"/>
  <c r="AA23312" i="2"/>
  <c r="AA23313" i="2"/>
  <c r="AA23314" i="2"/>
  <c r="AA23315" i="2"/>
  <c r="AA23316" i="2"/>
  <c r="AA23317" i="2"/>
  <c r="AA23318" i="2"/>
  <c r="AA23319" i="2"/>
  <c r="AA23320" i="2"/>
  <c r="AA23321" i="2"/>
  <c r="AA23322" i="2"/>
  <c r="AA23323" i="2"/>
  <c r="AA23324" i="2"/>
  <c r="AA23325" i="2"/>
  <c r="AA23326" i="2"/>
  <c r="AA23327" i="2"/>
  <c r="AA23328" i="2"/>
  <c r="AA23329" i="2"/>
  <c r="AA23330" i="2"/>
  <c r="AA23331" i="2"/>
  <c r="AA23332" i="2"/>
  <c r="AA23333" i="2"/>
  <c r="AA23334" i="2"/>
  <c r="AA23335" i="2"/>
  <c r="AA23336" i="2"/>
  <c r="AA23337" i="2"/>
  <c r="AA23338" i="2"/>
  <c r="AA23339" i="2"/>
  <c r="AA23340" i="2"/>
  <c r="AA23341" i="2"/>
  <c r="AA23342" i="2"/>
  <c r="AA23343" i="2"/>
  <c r="AA23344" i="2"/>
  <c r="AA23345" i="2"/>
  <c r="AA23346" i="2"/>
  <c r="AA23347" i="2"/>
  <c r="AA23348" i="2"/>
  <c r="AA23349" i="2"/>
  <c r="AA23350" i="2"/>
  <c r="AA23351" i="2"/>
  <c r="AA23352" i="2"/>
  <c r="AA23353" i="2"/>
  <c r="AA23354" i="2"/>
  <c r="AA23355" i="2"/>
  <c r="AA23356" i="2"/>
  <c r="AA23357" i="2"/>
  <c r="AA23358" i="2"/>
  <c r="AA23359" i="2"/>
  <c r="AA23360" i="2"/>
  <c r="AA23361" i="2"/>
  <c r="AA23362" i="2"/>
  <c r="AA23363" i="2"/>
  <c r="AA23364" i="2"/>
  <c r="AA23365" i="2"/>
  <c r="AA23366" i="2"/>
  <c r="AA23367" i="2"/>
  <c r="AA23368" i="2"/>
  <c r="AA23369" i="2"/>
  <c r="AA23370" i="2"/>
  <c r="AA23371" i="2"/>
  <c r="AA23372" i="2"/>
  <c r="AA23373" i="2"/>
  <c r="AA23374" i="2"/>
  <c r="AA23375" i="2"/>
  <c r="AA23376" i="2"/>
  <c r="AA23377" i="2"/>
  <c r="AA23378" i="2"/>
  <c r="AA23379" i="2"/>
  <c r="AA23380" i="2"/>
  <c r="AA23381" i="2"/>
  <c r="AA23382" i="2"/>
  <c r="AA23383" i="2"/>
  <c r="AA23384" i="2"/>
  <c r="AA23385" i="2"/>
  <c r="AA23386" i="2"/>
  <c r="AA23387" i="2"/>
  <c r="AA23388" i="2"/>
  <c r="AA23389" i="2"/>
  <c r="AA23390" i="2"/>
  <c r="AA23391" i="2"/>
  <c r="AA23392" i="2"/>
  <c r="AA23393" i="2"/>
  <c r="AA23394" i="2"/>
  <c r="AA23395" i="2"/>
  <c r="AA23396" i="2"/>
  <c r="AA23397" i="2"/>
  <c r="AA23398" i="2"/>
  <c r="AA23399" i="2"/>
  <c r="AA23400" i="2"/>
  <c r="AA23401" i="2"/>
  <c r="AA23402" i="2"/>
  <c r="AA23403" i="2"/>
  <c r="AA23404" i="2"/>
  <c r="AA23405" i="2"/>
  <c r="AA23406" i="2"/>
  <c r="AA23407" i="2"/>
  <c r="AA23408" i="2"/>
  <c r="AA23409" i="2"/>
  <c r="AA23410" i="2"/>
  <c r="AA23411" i="2"/>
  <c r="AA23412" i="2"/>
  <c r="AA23413" i="2"/>
  <c r="AA23414" i="2"/>
  <c r="AA23415" i="2"/>
  <c r="AA23416" i="2"/>
  <c r="AA23417" i="2"/>
  <c r="AA23418" i="2"/>
  <c r="AA23419" i="2"/>
  <c r="AA23420" i="2"/>
  <c r="AA23421" i="2"/>
  <c r="AA23422" i="2"/>
  <c r="AA23423" i="2"/>
  <c r="AA23424" i="2"/>
  <c r="AA23425" i="2"/>
  <c r="AA23426" i="2"/>
  <c r="AA23427" i="2"/>
  <c r="AA23428" i="2"/>
  <c r="AA23429" i="2"/>
  <c r="AA23430" i="2"/>
  <c r="AA23431" i="2"/>
  <c r="AA23432" i="2"/>
  <c r="AA23433" i="2"/>
  <c r="AA23434" i="2"/>
  <c r="AA23435" i="2"/>
  <c r="AA23436" i="2"/>
  <c r="AA23437" i="2"/>
  <c r="AA23438" i="2"/>
  <c r="AA23439" i="2"/>
  <c r="AA23440" i="2"/>
  <c r="AA23441" i="2"/>
  <c r="AA23442" i="2"/>
  <c r="AA23443" i="2"/>
  <c r="AA23444" i="2"/>
  <c r="AA23445" i="2"/>
  <c r="AA23446" i="2"/>
  <c r="AA23447" i="2"/>
  <c r="AA23448" i="2"/>
  <c r="AA23449" i="2"/>
  <c r="AA23450" i="2"/>
  <c r="AA23451" i="2"/>
  <c r="AA23452" i="2"/>
  <c r="AA23453" i="2"/>
  <c r="AA23454" i="2"/>
  <c r="AA23455" i="2"/>
  <c r="AA23456" i="2"/>
  <c r="AA23457" i="2"/>
  <c r="AA23458" i="2"/>
  <c r="AA23459" i="2"/>
  <c r="AA23460" i="2"/>
  <c r="AA23461" i="2"/>
  <c r="AA23462" i="2"/>
  <c r="AA23463" i="2"/>
  <c r="AA23464" i="2"/>
  <c r="AA23465" i="2"/>
  <c r="AA23466" i="2"/>
  <c r="AA23467" i="2"/>
  <c r="AA23468" i="2"/>
  <c r="AA23469" i="2"/>
  <c r="AA23470" i="2"/>
  <c r="AA23471" i="2"/>
  <c r="AA23472" i="2"/>
  <c r="AA23473" i="2"/>
  <c r="AA23474" i="2"/>
  <c r="AA23475" i="2"/>
  <c r="AA23476" i="2"/>
  <c r="AA23477" i="2"/>
  <c r="AA23478" i="2"/>
  <c r="AA23479" i="2"/>
  <c r="AA23480" i="2"/>
  <c r="AA23481" i="2"/>
  <c r="AA23482" i="2"/>
  <c r="AA23483" i="2"/>
  <c r="AA23484" i="2"/>
  <c r="AA23485" i="2"/>
  <c r="AA23486" i="2"/>
  <c r="AA23487" i="2"/>
  <c r="AA23488" i="2"/>
  <c r="AA23489" i="2"/>
  <c r="AA23490" i="2"/>
  <c r="AA23491" i="2"/>
  <c r="AA23492" i="2"/>
  <c r="AA23493" i="2"/>
  <c r="AA23494" i="2"/>
  <c r="AA23495" i="2"/>
  <c r="AA23496" i="2"/>
  <c r="AA23497" i="2"/>
  <c r="AA23498" i="2"/>
  <c r="AA23499" i="2"/>
  <c r="AA23500" i="2"/>
  <c r="AA23501" i="2"/>
  <c r="AA23502" i="2"/>
  <c r="AA23503" i="2"/>
  <c r="AA23504" i="2"/>
  <c r="AA23505" i="2"/>
  <c r="AA23506" i="2"/>
  <c r="AA23507" i="2"/>
  <c r="AA23508" i="2"/>
  <c r="AA23509" i="2"/>
  <c r="AA23510" i="2"/>
  <c r="AA23511" i="2"/>
  <c r="AA23512" i="2"/>
  <c r="AA23513" i="2"/>
  <c r="AA23514" i="2"/>
  <c r="AA23515" i="2"/>
  <c r="AA23516" i="2"/>
  <c r="AA23517" i="2"/>
  <c r="AA23518" i="2"/>
  <c r="AA23519" i="2"/>
  <c r="AA23520" i="2"/>
  <c r="AA23521" i="2"/>
  <c r="AA23522" i="2"/>
  <c r="AA23523" i="2"/>
  <c r="AA23524" i="2"/>
  <c r="AA23525" i="2"/>
  <c r="AA23526" i="2"/>
  <c r="AA23527" i="2"/>
  <c r="AA23528" i="2"/>
  <c r="AA23529" i="2"/>
  <c r="AA23530" i="2"/>
  <c r="AA23531" i="2"/>
  <c r="AA23532" i="2"/>
  <c r="AA23533" i="2"/>
  <c r="AA23534" i="2"/>
  <c r="AA23535" i="2"/>
  <c r="AA23536" i="2"/>
  <c r="AA23537" i="2"/>
  <c r="AA23538" i="2"/>
  <c r="AA23539" i="2"/>
  <c r="AA23540" i="2"/>
  <c r="AA23541" i="2"/>
  <c r="AA23542" i="2"/>
  <c r="AA23543" i="2"/>
  <c r="AA23544" i="2"/>
  <c r="AA23545" i="2"/>
  <c r="AA23546" i="2"/>
  <c r="AA23547" i="2"/>
  <c r="AA23548" i="2"/>
  <c r="AA23549" i="2"/>
  <c r="AA23550" i="2"/>
  <c r="AA23551" i="2"/>
  <c r="AA23552" i="2"/>
  <c r="AA23553" i="2"/>
  <c r="AA23554" i="2"/>
  <c r="AA23555" i="2"/>
  <c r="AA23556" i="2"/>
  <c r="AA23557" i="2"/>
  <c r="AA23558" i="2"/>
  <c r="AA23559" i="2"/>
  <c r="AA23560" i="2"/>
  <c r="AA23561" i="2"/>
  <c r="AA23562" i="2"/>
  <c r="AA23563" i="2"/>
  <c r="AA23564" i="2"/>
  <c r="AA23565" i="2"/>
  <c r="AA23566" i="2"/>
  <c r="AA23567" i="2"/>
  <c r="AA23568" i="2"/>
  <c r="AA23569" i="2"/>
  <c r="AA23570" i="2"/>
  <c r="AA23571" i="2"/>
  <c r="AA23572" i="2"/>
  <c r="AA23573" i="2"/>
  <c r="AA23574" i="2"/>
  <c r="AA23575" i="2"/>
  <c r="AA23576" i="2"/>
  <c r="AA23577" i="2"/>
  <c r="AA23578" i="2"/>
  <c r="AA23579" i="2"/>
  <c r="AA23580" i="2"/>
  <c r="AA23581" i="2"/>
  <c r="AA23582" i="2"/>
  <c r="AA23583" i="2"/>
  <c r="AA23584" i="2"/>
  <c r="AA23585" i="2"/>
  <c r="AA23586" i="2"/>
  <c r="AA23587" i="2"/>
  <c r="AA23588" i="2"/>
  <c r="AA23589" i="2"/>
  <c r="AA23590" i="2"/>
  <c r="AA23591" i="2"/>
  <c r="AA23592" i="2"/>
  <c r="AA23593" i="2"/>
  <c r="AA23594" i="2"/>
  <c r="AA23595" i="2"/>
  <c r="AA23596" i="2"/>
  <c r="AA23597" i="2"/>
  <c r="AA23598" i="2"/>
  <c r="AA23599" i="2"/>
  <c r="AA23600" i="2"/>
  <c r="AA23601" i="2"/>
  <c r="AA23602" i="2"/>
  <c r="AA23603" i="2"/>
  <c r="AA23604" i="2"/>
  <c r="AA23605" i="2"/>
  <c r="AA23606" i="2"/>
  <c r="AA23607" i="2"/>
  <c r="AA23608" i="2"/>
  <c r="AA23609" i="2"/>
  <c r="AA23610" i="2"/>
  <c r="AA23611" i="2"/>
  <c r="AA23612" i="2"/>
  <c r="AA23613" i="2"/>
  <c r="AA23614" i="2"/>
  <c r="AA23615" i="2"/>
  <c r="AA23616" i="2"/>
  <c r="AA23617" i="2"/>
  <c r="AA23618" i="2"/>
  <c r="AA23619" i="2"/>
  <c r="AA23620" i="2"/>
  <c r="AA23621" i="2"/>
  <c r="AA23622" i="2"/>
  <c r="AA23623" i="2"/>
  <c r="AA23624" i="2"/>
  <c r="AA23625" i="2"/>
  <c r="AA23626" i="2"/>
  <c r="AA23627" i="2"/>
  <c r="AA23628" i="2"/>
  <c r="AA23629" i="2"/>
  <c r="AA23630" i="2"/>
  <c r="AA23631" i="2"/>
  <c r="AA23632" i="2"/>
  <c r="AA23633" i="2"/>
  <c r="AA23634" i="2"/>
  <c r="AA23635" i="2"/>
  <c r="AA23636" i="2"/>
  <c r="AA23637" i="2"/>
  <c r="AA23638" i="2"/>
  <c r="AA23639" i="2"/>
  <c r="AA23640" i="2"/>
  <c r="AA23641" i="2"/>
  <c r="AA23642" i="2"/>
  <c r="AA23643" i="2"/>
  <c r="AA23644" i="2"/>
  <c r="AA23645" i="2"/>
  <c r="AA23646" i="2"/>
  <c r="AA23647" i="2"/>
  <c r="AA23648" i="2"/>
  <c r="AA23649" i="2"/>
  <c r="AA23650" i="2"/>
  <c r="AA23651" i="2"/>
  <c r="AA23652" i="2"/>
  <c r="AA23653" i="2"/>
  <c r="AA23654" i="2"/>
  <c r="AA23655" i="2"/>
  <c r="AA23656" i="2"/>
  <c r="AA23657" i="2"/>
  <c r="AA23658" i="2"/>
  <c r="AA23659" i="2"/>
  <c r="AA23660" i="2"/>
  <c r="AA23661" i="2"/>
  <c r="AA23662" i="2"/>
  <c r="AA23663" i="2"/>
  <c r="AA23664" i="2"/>
  <c r="AA23665" i="2"/>
  <c r="AA23666" i="2"/>
  <c r="AA23667" i="2"/>
  <c r="AA23668" i="2"/>
  <c r="AA23669" i="2"/>
  <c r="AA23670" i="2"/>
  <c r="AA23671" i="2"/>
  <c r="AA23672" i="2"/>
  <c r="AA23673" i="2"/>
  <c r="AA23674" i="2"/>
  <c r="AA23675" i="2"/>
  <c r="AA23676" i="2"/>
  <c r="AA23677" i="2"/>
  <c r="AA23678" i="2"/>
  <c r="AA23679" i="2"/>
  <c r="AA23680" i="2"/>
  <c r="AA23681" i="2"/>
  <c r="AA23682" i="2"/>
  <c r="AA23683" i="2"/>
  <c r="AA23684" i="2"/>
  <c r="AA23685" i="2"/>
  <c r="AA23686" i="2"/>
  <c r="AA23687" i="2"/>
  <c r="AA23688" i="2"/>
  <c r="AA23689" i="2"/>
  <c r="AA23690" i="2"/>
  <c r="AA23691" i="2"/>
  <c r="AA23692" i="2"/>
  <c r="AA23693" i="2"/>
  <c r="AA23694" i="2"/>
  <c r="AA23695" i="2"/>
  <c r="AA23696" i="2"/>
  <c r="AA23697" i="2"/>
  <c r="AA23698" i="2"/>
  <c r="AA23699" i="2"/>
  <c r="AA23700" i="2"/>
  <c r="AA23701" i="2"/>
  <c r="AA23702" i="2"/>
  <c r="AA23703" i="2"/>
  <c r="AA23704" i="2"/>
  <c r="AA23705" i="2"/>
  <c r="AA23706" i="2"/>
  <c r="AA23707" i="2"/>
  <c r="AA23708" i="2"/>
  <c r="AA23709" i="2"/>
  <c r="AA23710" i="2"/>
  <c r="AA23711" i="2"/>
  <c r="AA23712" i="2"/>
  <c r="AA23713" i="2"/>
  <c r="AA23714" i="2"/>
  <c r="AA23715" i="2"/>
  <c r="AA23716" i="2"/>
  <c r="AA23717" i="2"/>
  <c r="AA23718" i="2"/>
  <c r="AA23719" i="2"/>
  <c r="AA23720" i="2"/>
  <c r="AA23721" i="2"/>
  <c r="AA23722" i="2"/>
  <c r="AA23723" i="2"/>
  <c r="AA23724" i="2"/>
  <c r="AA23725" i="2"/>
  <c r="AA23726" i="2"/>
  <c r="AA23727" i="2"/>
  <c r="AA23728" i="2"/>
  <c r="AA23729" i="2"/>
  <c r="AA23730" i="2"/>
  <c r="AA23731" i="2"/>
  <c r="AA23732" i="2"/>
  <c r="AA23733" i="2"/>
  <c r="AA23734" i="2"/>
  <c r="AA23735" i="2"/>
  <c r="AA23736" i="2"/>
  <c r="AA23737" i="2"/>
  <c r="AA23738" i="2"/>
  <c r="AA23739" i="2"/>
  <c r="AA23740" i="2"/>
  <c r="AA23741" i="2"/>
  <c r="AA23742" i="2"/>
  <c r="AA23743" i="2"/>
  <c r="AA23744" i="2"/>
  <c r="AA23745" i="2"/>
  <c r="AA23746" i="2"/>
  <c r="AA23747" i="2"/>
  <c r="AA23748" i="2"/>
  <c r="AA23749" i="2"/>
  <c r="AA23750" i="2"/>
  <c r="AA23751" i="2"/>
  <c r="AA23752" i="2"/>
  <c r="AA23753" i="2"/>
  <c r="AA23754" i="2"/>
  <c r="AA23755" i="2"/>
  <c r="AA23756" i="2"/>
  <c r="AA23757" i="2"/>
  <c r="AA23758" i="2"/>
  <c r="AA23759" i="2"/>
  <c r="AA23760" i="2"/>
  <c r="AA23761" i="2"/>
  <c r="AA23762" i="2"/>
  <c r="AA23763" i="2"/>
  <c r="AA23764" i="2"/>
  <c r="AA23765" i="2"/>
  <c r="AA23766" i="2"/>
  <c r="AA23767" i="2"/>
  <c r="AA23768" i="2"/>
  <c r="AA23769" i="2"/>
  <c r="AA23770" i="2"/>
  <c r="AA23771" i="2"/>
  <c r="AA23772" i="2"/>
  <c r="AA23773" i="2"/>
  <c r="AA23774" i="2"/>
  <c r="AA23775" i="2"/>
  <c r="AA23776" i="2"/>
  <c r="AA23777" i="2"/>
  <c r="AA23778" i="2"/>
  <c r="AA23779" i="2"/>
  <c r="AA23780" i="2"/>
  <c r="AA23781" i="2"/>
  <c r="AA23782" i="2"/>
  <c r="AA23783" i="2"/>
  <c r="AA23784" i="2"/>
  <c r="AA23785" i="2"/>
  <c r="AA23786" i="2"/>
  <c r="AA23787" i="2"/>
  <c r="AA23788" i="2"/>
  <c r="AA23789" i="2"/>
  <c r="AA23790" i="2"/>
  <c r="AA23791" i="2"/>
  <c r="AA23792" i="2"/>
  <c r="AA23793" i="2"/>
  <c r="AA23794" i="2"/>
  <c r="AA23795" i="2"/>
  <c r="AA23796" i="2"/>
  <c r="AA23797" i="2"/>
  <c r="AA23798" i="2"/>
  <c r="AA23799" i="2"/>
  <c r="AA23800" i="2"/>
  <c r="AA23801" i="2"/>
  <c r="AA23802" i="2"/>
  <c r="AA23803" i="2"/>
  <c r="AA23804" i="2"/>
  <c r="AA23805" i="2"/>
  <c r="AA23806" i="2"/>
  <c r="AA23807" i="2"/>
  <c r="AA23808" i="2"/>
  <c r="AA23809" i="2"/>
  <c r="AA23810" i="2"/>
  <c r="AA23811" i="2"/>
  <c r="AA23812" i="2"/>
  <c r="AA23813" i="2"/>
  <c r="AA23814" i="2"/>
  <c r="AA23815" i="2"/>
  <c r="AA23816" i="2"/>
  <c r="AA23817" i="2"/>
  <c r="AA23818" i="2"/>
  <c r="AA23819" i="2"/>
  <c r="AA23820" i="2"/>
  <c r="AA23821" i="2"/>
  <c r="AA23822" i="2"/>
  <c r="AA23823" i="2"/>
  <c r="AA23824" i="2"/>
  <c r="AA23825" i="2"/>
  <c r="AA23826" i="2"/>
  <c r="AA23827" i="2"/>
  <c r="AA23828" i="2"/>
  <c r="AA23829" i="2"/>
  <c r="AA23830" i="2"/>
  <c r="AA23831" i="2"/>
  <c r="AA23832" i="2"/>
  <c r="AA23833" i="2"/>
  <c r="AA23834" i="2"/>
  <c r="AA23835" i="2"/>
  <c r="AA23836" i="2"/>
  <c r="AA23837" i="2"/>
  <c r="AA23838" i="2"/>
  <c r="AA23839" i="2"/>
  <c r="AA23840" i="2"/>
  <c r="AA23841" i="2"/>
  <c r="AA23842" i="2"/>
  <c r="AA23843" i="2"/>
  <c r="AA23844" i="2"/>
  <c r="AA23845" i="2"/>
  <c r="AA23846" i="2"/>
  <c r="AA23847" i="2"/>
  <c r="AA23848" i="2"/>
  <c r="AA23849" i="2"/>
  <c r="AA23850" i="2"/>
  <c r="AA23851" i="2"/>
  <c r="AA23852" i="2"/>
  <c r="AA23853" i="2"/>
  <c r="AA23854" i="2"/>
  <c r="AA23855" i="2"/>
  <c r="AA23856" i="2"/>
  <c r="AA23857" i="2"/>
  <c r="AA23858" i="2"/>
  <c r="AA23859" i="2"/>
  <c r="AA23860" i="2"/>
  <c r="AA23861" i="2"/>
  <c r="AA23862" i="2"/>
  <c r="AA23863" i="2"/>
  <c r="AA23864" i="2"/>
  <c r="AA23865" i="2"/>
  <c r="AA23866" i="2"/>
  <c r="AA23867" i="2"/>
  <c r="AA23868" i="2"/>
  <c r="AA23869" i="2"/>
  <c r="AA23870" i="2"/>
  <c r="AA23871" i="2"/>
  <c r="AA23872" i="2"/>
  <c r="AA23873" i="2"/>
  <c r="AA23874" i="2"/>
  <c r="AA23875" i="2"/>
  <c r="AA23876" i="2"/>
  <c r="AA23877" i="2"/>
  <c r="AA23878" i="2"/>
  <c r="AA23879" i="2"/>
  <c r="AA23880" i="2"/>
  <c r="AA23881" i="2"/>
  <c r="AA23882" i="2"/>
  <c r="AA23883" i="2"/>
  <c r="AA23884" i="2"/>
  <c r="AA23885" i="2"/>
  <c r="AA23886" i="2"/>
  <c r="AA23887" i="2"/>
  <c r="AA23888" i="2"/>
  <c r="AA23889" i="2"/>
  <c r="AA23890" i="2"/>
  <c r="AA23891" i="2"/>
  <c r="AA23892" i="2"/>
  <c r="AA23893" i="2"/>
  <c r="AA23894" i="2"/>
  <c r="AA23895" i="2"/>
  <c r="AA23896" i="2"/>
  <c r="AA23897" i="2"/>
  <c r="AA23898" i="2"/>
  <c r="AA23899" i="2"/>
  <c r="AA23900" i="2"/>
  <c r="AA23901" i="2"/>
  <c r="AA23902" i="2"/>
  <c r="AA23903" i="2"/>
  <c r="AA23904" i="2"/>
  <c r="AA23905" i="2"/>
  <c r="AA23906" i="2"/>
  <c r="AA23907" i="2"/>
  <c r="AA23908" i="2"/>
  <c r="AA23909" i="2"/>
  <c r="AA23910" i="2"/>
  <c r="AA23911" i="2"/>
  <c r="AA23912" i="2"/>
  <c r="AA23913" i="2"/>
  <c r="AA23914" i="2"/>
  <c r="AA23915" i="2"/>
  <c r="AA23916" i="2"/>
  <c r="AA23917" i="2"/>
  <c r="AA23918" i="2"/>
  <c r="AA23919" i="2"/>
  <c r="AA23920" i="2"/>
  <c r="AA23921" i="2"/>
  <c r="AA23922" i="2"/>
  <c r="AA23923" i="2"/>
  <c r="AA23924" i="2"/>
  <c r="AA23925" i="2"/>
  <c r="AA23926" i="2"/>
  <c r="AA23927" i="2"/>
  <c r="AA23928" i="2"/>
  <c r="AA23929" i="2"/>
  <c r="AA23930" i="2"/>
  <c r="AA23931" i="2"/>
  <c r="AA23932" i="2"/>
  <c r="AA23933" i="2"/>
  <c r="AA23934" i="2"/>
  <c r="AA23935" i="2"/>
  <c r="AA23936" i="2"/>
  <c r="AA23937" i="2"/>
  <c r="AA23938" i="2"/>
  <c r="AA23939" i="2"/>
  <c r="AA23940" i="2"/>
  <c r="AA23941" i="2"/>
  <c r="AA23942" i="2"/>
  <c r="AA23943" i="2"/>
  <c r="AA23944" i="2"/>
  <c r="AA23945" i="2"/>
  <c r="AA23946" i="2"/>
  <c r="AA23947" i="2"/>
  <c r="AA23948" i="2"/>
  <c r="AA23949" i="2"/>
  <c r="AA23950" i="2"/>
  <c r="AA23951" i="2"/>
  <c r="AA23952" i="2"/>
  <c r="AA23953" i="2"/>
  <c r="AA23954" i="2"/>
  <c r="AA23955" i="2"/>
  <c r="AA23956" i="2"/>
  <c r="AA23957" i="2"/>
  <c r="AA23958" i="2"/>
  <c r="AA23959" i="2"/>
  <c r="AA23960" i="2"/>
  <c r="AA23961" i="2"/>
  <c r="AA23962" i="2"/>
  <c r="AA23963" i="2"/>
  <c r="AA23964" i="2"/>
  <c r="AA23965" i="2"/>
  <c r="AA23966" i="2"/>
  <c r="AA23967" i="2"/>
  <c r="AA23968" i="2"/>
  <c r="AA23969" i="2"/>
  <c r="AA23970" i="2"/>
  <c r="AA23971" i="2"/>
  <c r="AA23972" i="2"/>
  <c r="AA23973" i="2"/>
  <c r="AA23974" i="2"/>
  <c r="AA23975" i="2"/>
  <c r="AA23976" i="2"/>
  <c r="AA23977" i="2"/>
  <c r="AA23978" i="2"/>
  <c r="AA23979" i="2"/>
  <c r="AA23980" i="2"/>
  <c r="AA23981" i="2"/>
  <c r="AA23982" i="2"/>
  <c r="AA23983" i="2"/>
  <c r="AA23984" i="2"/>
  <c r="AA23985" i="2"/>
  <c r="AA23986" i="2"/>
  <c r="AA23987" i="2"/>
  <c r="AA23988" i="2"/>
  <c r="AA23989" i="2"/>
  <c r="AA23990" i="2"/>
  <c r="AA23991" i="2"/>
  <c r="AA23992" i="2"/>
  <c r="AA23993" i="2"/>
  <c r="AA23994" i="2"/>
  <c r="AA23995" i="2"/>
  <c r="AA23996" i="2"/>
  <c r="AA23997" i="2"/>
  <c r="AA23998" i="2"/>
  <c r="AA23999" i="2"/>
  <c r="AA24000" i="2"/>
  <c r="AA24001" i="2"/>
  <c r="AA24002" i="2"/>
  <c r="AA24003" i="2"/>
  <c r="AA24004" i="2"/>
  <c r="AA24005" i="2"/>
  <c r="AA24006" i="2"/>
  <c r="AA24007" i="2"/>
  <c r="AA24008" i="2"/>
  <c r="AA24009" i="2"/>
  <c r="AA24010" i="2"/>
  <c r="AA24011" i="2"/>
  <c r="AA24012" i="2"/>
  <c r="AA24013" i="2"/>
  <c r="AA24014" i="2"/>
  <c r="AA24015" i="2"/>
  <c r="AA24016" i="2"/>
  <c r="AA24017" i="2"/>
  <c r="AA24018" i="2"/>
  <c r="AA24019" i="2"/>
  <c r="AA24020" i="2"/>
  <c r="AA24021" i="2"/>
  <c r="AA24022" i="2"/>
  <c r="AA24023" i="2"/>
  <c r="AA24024" i="2"/>
  <c r="AA24025" i="2"/>
  <c r="AA24026" i="2"/>
  <c r="AA24027" i="2"/>
  <c r="AA24028" i="2"/>
  <c r="AA24029" i="2"/>
  <c r="AA24030" i="2"/>
  <c r="AA24031" i="2"/>
  <c r="AA24032" i="2"/>
  <c r="AA24033" i="2"/>
  <c r="AA24034" i="2"/>
  <c r="AA24035" i="2"/>
  <c r="AA24036" i="2"/>
  <c r="AA24037" i="2"/>
  <c r="AA24038" i="2"/>
  <c r="AA24039" i="2"/>
  <c r="AA24040" i="2"/>
  <c r="AA24041" i="2"/>
  <c r="AA24042" i="2"/>
  <c r="AA24043" i="2"/>
  <c r="AA24044" i="2"/>
  <c r="AA24045" i="2"/>
  <c r="AA24046" i="2"/>
  <c r="AA24047" i="2"/>
  <c r="AA24048" i="2"/>
  <c r="AA24049" i="2"/>
  <c r="AA24050" i="2"/>
  <c r="AA24051" i="2"/>
  <c r="AA24052" i="2"/>
  <c r="AA24053" i="2"/>
  <c r="AA24054" i="2"/>
  <c r="AA24055" i="2"/>
  <c r="AA24056" i="2"/>
  <c r="AA24057" i="2"/>
  <c r="AA24058" i="2"/>
  <c r="AA24059" i="2"/>
  <c r="AA24060" i="2"/>
  <c r="AA24061" i="2"/>
  <c r="AA24062" i="2"/>
  <c r="AA24063" i="2"/>
  <c r="AA24064" i="2"/>
  <c r="AA24065" i="2"/>
  <c r="AA24066" i="2"/>
  <c r="AA24067" i="2"/>
  <c r="AA24068" i="2"/>
  <c r="AA24069" i="2"/>
  <c r="AA24070" i="2"/>
  <c r="AA24071" i="2"/>
  <c r="AA24072" i="2"/>
  <c r="AA24073" i="2"/>
  <c r="AA24074" i="2"/>
  <c r="AA24075" i="2"/>
  <c r="AA24076" i="2"/>
  <c r="AA24077" i="2"/>
  <c r="AA24078" i="2"/>
  <c r="AA24079" i="2"/>
  <c r="AA24080" i="2"/>
  <c r="AA24081" i="2"/>
  <c r="AA24082" i="2"/>
  <c r="AA24083" i="2"/>
  <c r="AA24084" i="2"/>
  <c r="AA24085" i="2"/>
  <c r="AA24086" i="2"/>
  <c r="AA24087" i="2"/>
  <c r="AA24088" i="2"/>
  <c r="AA24089" i="2"/>
  <c r="AA24090" i="2"/>
  <c r="AA24091" i="2"/>
  <c r="AA24092" i="2"/>
  <c r="AA24093" i="2"/>
  <c r="AA24094" i="2"/>
  <c r="AA24095" i="2"/>
  <c r="AA24096" i="2"/>
  <c r="AA24097" i="2"/>
  <c r="AA24098" i="2"/>
  <c r="AA24099" i="2"/>
  <c r="AA24100" i="2"/>
  <c r="AA24101" i="2"/>
  <c r="AA24102" i="2"/>
  <c r="AA24103" i="2"/>
  <c r="AA24104" i="2"/>
  <c r="AA24105" i="2"/>
  <c r="AA24106" i="2"/>
  <c r="AA24107" i="2"/>
  <c r="AA24108" i="2"/>
  <c r="AA24109" i="2"/>
  <c r="AA24110" i="2"/>
  <c r="AA24111" i="2"/>
  <c r="AA24112" i="2"/>
  <c r="AA24113" i="2"/>
  <c r="AA24114" i="2"/>
  <c r="AA24115" i="2"/>
  <c r="AA24116" i="2"/>
  <c r="AA24117" i="2"/>
  <c r="AA24118" i="2"/>
  <c r="AA24119" i="2"/>
  <c r="AA24120" i="2"/>
  <c r="AA24121" i="2"/>
  <c r="AA24122" i="2"/>
  <c r="AA24123" i="2"/>
  <c r="AA24124" i="2"/>
  <c r="AA24125" i="2"/>
  <c r="AA24126" i="2"/>
  <c r="AA24127" i="2"/>
  <c r="AA24128" i="2"/>
  <c r="AA24129" i="2"/>
  <c r="AA24130" i="2"/>
  <c r="AA24131" i="2"/>
  <c r="AA24132" i="2"/>
  <c r="AA24133" i="2"/>
  <c r="AA24134" i="2"/>
  <c r="AA24135" i="2"/>
  <c r="AA24136" i="2"/>
  <c r="AA24137" i="2"/>
  <c r="AA24138" i="2"/>
  <c r="AA24139" i="2"/>
  <c r="AA24140" i="2"/>
  <c r="AA24141" i="2"/>
  <c r="AA24142" i="2"/>
  <c r="AA24143" i="2"/>
  <c r="AA24144" i="2"/>
  <c r="AA24145" i="2"/>
  <c r="AA24146" i="2"/>
  <c r="AA24147" i="2"/>
  <c r="AA24148" i="2"/>
  <c r="AA24149" i="2"/>
  <c r="AA24150" i="2"/>
  <c r="AA24151" i="2"/>
  <c r="AA24152" i="2"/>
  <c r="AA24153" i="2"/>
  <c r="AA24154" i="2"/>
  <c r="AA24155" i="2"/>
  <c r="AA24156" i="2"/>
  <c r="AA24157" i="2"/>
  <c r="AA24158" i="2"/>
  <c r="AA24159" i="2"/>
  <c r="AA24160" i="2"/>
  <c r="AA24161" i="2"/>
  <c r="AA24162" i="2"/>
  <c r="AA24163" i="2"/>
  <c r="AA24164" i="2"/>
  <c r="AA24165" i="2"/>
  <c r="AA24166" i="2"/>
  <c r="AA24167" i="2"/>
  <c r="AA24168" i="2"/>
  <c r="AA24169" i="2"/>
  <c r="AA24170" i="2"/>
  <c r="AA24171" i="2"/>
  <c r="AA24172" i="2"/>
  <c r="AA24173" i="2"/>
  <c r="AA24174" i="2"/>
  <c r="AA24175" i="2"/>
  <c r="AA24176" i="2"/>
  <c r="AA24177" i="2"/>
  <c r="AA24178" i="2"/>
  <c r="AA24179" i="2"/>
  <c r="AA24180" i="2"/>
  <c r="AA24181" i="2"/>
  <c r="AA24182" i="2"/>
  <c r="AA24183" i="2"/>
  <c r="AA24184" i="2"/>
  <c r="AA24185" i="2"/>
  <c r="AA24186" i="2"/>
  <c r="AA24187" i="2"/>
  <c r="AA24188" i="2"/>
  <c r="AA24189" i="2"/>
  <c r="AA24190" i="2"/>
  <c r="AA24191" i="2"/>
  <c r="AA24192" i="2"/>
  <c r="AA24193" i="2"/>
  <c r="AA24194" i="2"/>
  <c r="AA24195" i="2"/>
  <c r="AA24196" i="2"/>
  <c r="AA24197" i="2"/>
  <c r="AA24198" i="2"/>
  <c r="AA24199" i="2"/>
  <c r="AA24200" i="2"/>
  <c r="AA24201" i="2"/>
  <c r="AA24202" i="2"/>
  <c r="AA24203" i="2"/>
  <c r="AA24204" i="2"/>
  <c r="AA24205" i="2"/>
  <c r="AA24206" i="2"/>
  <c r="AA24207" i="2"/>
  <c r="AA2" i="2" l="1"/>
  <c r="Y2" i="2" s="1"/>
  <c r="AA3" i="2"/>
  <c r="Y3" i="2" s="1"/>
  <c r="AA4" i="2"/>
  <c r="Y4" i="2" s="1"/>
  <c r="AA5" i="2"/>
  <c r="Y5" i="2" s="1"/>
  <c r="AA6" i="2"/>
  <c r="Y6" i="2" s="1"/>
  <c r="AA7" i="2"/>
  <c r="Y7" i="2" s="1"/>
  <c r="AA8" i="2"/>
  <c r="Y8" i="2" s="1"/>
  <c r="AA9" i="2"/>
  <c r="Y9" i="2" s="1"/>
  <c r="AA10" i="2"/>
  <c r="Y10" i="2" s="1"/>
  <c r="AA11" i="2"/>
  <c r="Y11" i="2" s="1"/>
  <c r="AA12" i="2"/>
  <c r="Y12" i="2" s="1"/>
  <c r="AA13" i="2"/>
  <c r="Y13" i="2" s="1"/>
  <c r="AA14" i="2"/>
  <c r="Y14" i="2" s="1"/>
  <c r="AA15" i="2"/>
  <c r="Y15" i="2" s="1"/>
  <c r="AA16" i="2"/>
  <c r="Y16" i="2" s="1"/>
  <c r="AA17" i="2"/>
  <c r="Y17" i="2" s="1"/>
  <c r="AA18" i="2"/>
  <c r="Y18" i="2" s="1"/>
  <c r="AA19" i="2"/>
  <c r="Y19" i="2" s="1"/>
  <c r="AA20" i="2"/>
  <c r="Y20" i="2" s="1"/>
  <c r="AA21" i="2"/>
  <c r="Y21" i="2" s="1"/>
  <c r="AA22" i="2"/>
  <c r="Y22" i="2" s="1"/>
  <c r="AA23" i="2"/>
  <c r="Y23" i="2" s="1"/>
  <c r="AA24" i="2"/>
  <c r="Y24" i="2" s="1"/>
  <c r="AA25" i="2"/>
  <c r="Y25" i="2" s="1"/>
  <c r="AA26" i="2"/>
  <c r="Y26" i="2" s="1"/>
  <c r="AA27" i="2"/>
  <c r="Y27" i="2" s="1"/>
  <c r="AA28" i="2"/>
  <c r="Y28" i="2" s="1"/>
  <c r="AA29" i="2"/>
  <c r="Y29" i="2" s="1"/>
  <c r="AA30" i="2"/>
  <c r="Y30" i="2" s="1"/>
  <c r="AA31" i="2"/>
  <c r="Y31" i="2" s="1"/>
  <c r="AA32" i="2"/>
  <c r="Y32" i="2" s="1"/>
  <c r="AA33" i="2"/>
  <c r="Y33" i="2" s="1"/>
  <c r="AA34" i="2"/>
  <c r="Y34" i="2" s="1"/>
  <c r="AA35" i="2"/>
  <c r="Y35" i="2" s="1"/>
  <c r="AA36" i="2"/>
  <c r="Y36" i="2" s="1"/>
  <c r="AA37" i="2"/>
  <c r="Y37" i="2" s="1"/>
  <c r="AA38" i="2"/>
  <c r="Y38" i="2" s="1"/>
  <c r="AA39" i="2"/>
  <c r="Y39" i="2" s="1"/>
  <c r="AA40" i="2"/>
  <c r="Y40" i="2" s="1"/>
  <c r="AA41" i="2"/>
  <c r="Y41" i="2" s="1"/>
  <c r="AA42" i="2"/>
  <c r="Y42" i="2" s="1"/>
  <c r="AA43" i="2"/>
  <c r="Y43" i="2" s="1"/>
  <c r="AA44" i="2"/>
  <c r="Y44" i="2" s="1"/>
  <c r="AA45" i="2"/>
  <c r="Y45" i="2" s="1"/>
  <c r="AA46" i="2"/>
  <c r="Y46" i="2" s="1"/>
  <c r="AA47" i="2"/>
  <c r="Y47" i="2" s="1"/>
  <c r="AA48" i="2"/>
  <c r="Y48" i="2" s="1"/>
  <c r="AA49" i="2"/>
  <c r="Y49" i="2" s="1"/>
  <c r="AA50" i="2"/>
  <c r="Y50" i="2" s="1"/>
  <c r="AA51" i="2"/>
  <c r="Y51" i="2" s="1"/>
  <c r="AA52" i="2"/>
  <c r="Y52" i="2" s="1"/>
  <c r="AA53" i="2"/>
  <c r="Y53" i="2" s="1"/>
  <c r="AA54" i="2"/>
  <c r="Y54" i="2" s="1"/>
  <c r="AA55" i="2"/>
  <c r="Y55" i="2" s="1"/>
  <c r="AA56" i="2"/>
  <c r="Y56" i="2" s="1"/>
  <c r="AA57" i="2"/>
  <c r="Y57" i="2" s="1"/>
  <c r="AA58" i="2"/>
  <c r="Y58" i="2" s="1"/>
  <c r="AA59" i="2"/>
  <c r="Y59" i="2" s="1"/>
  <c r="AA60" i="2"/>
  <c r="Y60" i="2" s="1"/>
  <c r="AA61" i="2"/>
  <c r="Y61" i="2" s="1"/>
  <c r="AA62" i="2"/>
  <c r="Y62" i="2" s="1"/>
  <c r="AA63" i="2"/>
  <c r="Y63" i="2" s="1"/>
  <c r="AA64" i="2"/>
  <c r="Y64" i="2" s="1"/>
  <c r="AA65" i="2"/>
  <c r="Y65" i="2" s="1"/>
  <c r="AA66" i="2"/>
  <c r="Y66" i="2" s="1"/>
  <c r="AA67" i="2"/>
  <c r="Y67" i="2" s="1"/>
  <c r="AA68" i="2"/>
  <c r="Y68" i="2" s="1"/>
  <c r="AA69" i="2"/>
  <c r="Y69" i="2" s="1"/>
  <c r="AA70" i="2"/>
  <c r="Y70" i="2" s="1"/>
  <c r="AA71" i="2"/>
  <c r="Y71" i="2" s="1"/>
  <c r="AA72" i="2"/>
  <c r="Y72" i="2" s="1"/>
  <c r="AA73" i="2"/>
  <c r="Y73" i="2" s="1"/>
  <c r="AA74" i="2"/>
  <c r="Y74" i="2" s="1"/>
  <c r="AA75" i="2"/>
  <c r="Y75" i="2" s="1"/>
  <c r="AA76" i="2"/>
  <c r="Y76" i="2" s="1"/>
  <c r="AA77" i="2"/>
  <c r="Y77" i="2" s="1"/>
  <c r="AA78" i="2"/>
  <c r="Y78" i="2" s="1"/>
  <c r="AA79" i="2"/>
  <c r="Y79" i="2" s="1"/>
  <c r="AA80" i="2"/>
  <c r="Y80" i="2" s="1"/>
  <c r="AA81" i="2"/>
  <c r="Y81" i="2" s="1"/>
  <c r="AA82" i="2"/>
  <c r="Y82" i="2" s="1"/>
  <c r="AA83" i="2"/>
  <c r="Y83" i="2" s="1"/>
  <c r="AA84" i="2"/>
  <c r="Y84" i="2" s="1"/>
  <c r="AA85" i="2"/>
  <c r="Y85" i="2" s="1"/>
  <c r="AA86" i="2"/>
  <c r="Y86" i="2" s="1"/>
  <c r="AA87" i="2"/>
  <c r="Y87" i="2" s="1"/>
  <c r="AA88" i="2"/>
  <c r="Y88" i="2" s="1"/>
  <c r="AA89" i="2"/>
  <c r="Y89" i="2" s="1"/>
  <c r="AA90" i="2"/>
  <c r="Y90" i="2" s="1"/>
  <c r="AA91" i="2"/>
  <c r="Y91" i="2" s="1"/>
  <c r="AA92" i="2"/>
  <c r="Y92" i="2" s="1"/>
  <c r="AA93" i="2"/>
  <c r="Y93" i="2" s="1"/>
  <c r="AA94" i="2"/>
  <c r="Y94" i="2" s="1"/>
  <c r="AA95" i="2"/>
  <c r="Y95" i="2" s="1"/>
  <c r="AA96" i="2"/>
  <c r="Y96" i="2" s="1"/>
  <c r="AA97" i="2"/>
  <c r="Y97" i="2" s="1"/>
  <c r="AA98" i="2"/>
  <c r="Y98" i="2" s="1"/>
  <c r="AA99" i="2"/>
  <c r="Y99" i="2" s="1"/>
  <c r="AA100" i="2"/>
  <c r="Y100" i="2" s="1"/>
  <c r="AA101" i="2"/>
  <c r="Y101" i="2" s="1"/>
  <c r="AA102" i="2"/>
  <c r="Y102" i="2" s="1"/>
  <c r="AA103" i="2"/>
  <c r="Y103" i="2" s="1"/>
  <c r="AA104" i="2"/>
  <c r="Y104" i="2" s="1"/>
  <c r="AA105" i="2"/>
  <c r="Y105" i="2" s="1"/>
  <c r="AA106" i="2"/>
  <c r="Y106" i="2" s="1"/>
  <c r="AA107" i="2"/>
  <c r="Y107" i="2" s="1"/>
  <c r="AA108" i="2"/>
  <c r="Y108" i="2" s="1"/>
  <c r="AA109" i="2"/>
  <c r="Y109" i="2" s="1"/>
  <c r="AA110" i="2"/>
  <c r="Y110" i="2" s="1"/>
  <c r="AA111" i="2"/>
  <c r="Y111" i="2" s="1"/>
  <c r="AA112" i="2"/>
  <c r="Y112" i="2" s="1"/>
  <c r="AA113" i="2"/>
  <c r="Y113" i="2" s="1"/>
  <c r="AA114" i="2"/>
  <c r="Y114" i="2" s="1"/>
  <c r="AA115" i="2"/>
  <c r="Y115" i="2" s="1"/>
  <c r="AA116" i="2"/>
  <c r="Y116" i="2" s="1"/>
  <c r="AA117" i="2"/>
  <c r="Y117" i="2" s="1"/>
  <c r="AA118" i="2"/>
  <c r="Y118" i="2" s="1"/>
  <c r="AA119" i="2"/>
  <c r="Y119" i="2" s="1"/>
  <c r="AA120" i="2"/>
  <c r="Y120" i="2" s="1"/>
  <c r="AA121" i="2"/>
  <c r="Y121" i="2" s="1"/>
  <c r="AA122" i="2"/>
  <c r="Y122" i="2" s="1"/>
  <c r="AA123" i="2"/>
  <c r="Y123" i="2" s="1"/>
  <c r="AA124" i="2"/>
  <c r="Y124" i="2" s="1"/>
  <c r="AA125" i="2"/>
  <c r="Y125" i="2" s="1"/>
  <c r="AA126" i="2"/>
  <c r="Y126" i="2" s="1"/>
  <c r="AA127" i="2"/>
  <c r="Y127" i="2" s="1"/>
  <c r="AA128" i="2"/>
  <c r="Y128" i="2" s="1"/>
  <c r="AA129" i="2"/>
  <c r="Y129" i="2" s="1"/>
  <c r="AA130" i="2"/>
  <c r="Y130" i="2" s="1"/>
  <c r="AA131" i="2"/>
  <c r="Y131" i="2" s="1"/>
  <c r="AA132" i="2"/>
  <c r="Y132" i="2" s="1"/>
  <c r="AA133" i="2"/>
  <c r="Y133" i="2" s="1"/>
  <c r="AA134" i="2"/>
  <c r="Y134" i="2" s="1"/>
  <c r="AA135" i="2"/>
  <c r="Y135" i="2" s="1"/>
  <c r="AA136" i="2"/>
  <c r="Y136" i="2" s="1"/>
  <c r="AA137" i="2"/>
  <c r="Y137" i="2" s="1"/>
  <c r="AA138" i="2"/>
  <c r="Y138" i="2" s="1"/>
  <c r="AA139" i="2"/>
  <c r="Y139" i="2" s="1"/>
  <c r="AA140" i="2"/>
  <c r="Y140" i="2" s="1"/>
  <c r="AA141" i="2"/>
  <c r="Y141" i="2" s="1"/>
  <c r="AA142" i="2"/>
  <c r="Y142" i="2" s="1"/>
  <c r="AA143" i="2"/>
  <c r="Y143" i="2" s="1"/>
  <c r="AA144" i="2"/>
  <c r="Y144" i="2" s="1"/>
  <c r="AA145" i="2"/>
  <c r="Y145" i="2" s="1"/>
  <c r="AA146" i="2"/>
  <c r="Y146" i="2" s="1"/>
  <c r="AA147" i="2"/>
  <c r="Y147" i="2" s="1"/>
  <c r="AA148" i="2"/>
  <c r="Y148" i="2" s="1"/>
  <c r="AA149" i="2"/>
  <c r="Y149" i="2" s="1"/>
  <c r="AA150" i="2"/>
  <c r="Y150" i="2" s="1"/>
  <c r="AA151" i="2"/>
  <c r="Y151" i="2" s="1"/>
  <c r="AA152" i="2"/>
  <c r="Y152" i="2" s="1"/>
  <c r="AA153" i="2"/>
  <c r="Y153" i="2" s="1"/>
  <c r="AA154" i="2"/>
  <c r="Y154" i="2" s="1"/>
  <c r="AA155" i="2"/>
  <c r="Y155" i="2" s="1"/>
  <c r="AA156" i="2"/>
  <c r="Y156" i="2" s="1"/>
  <c r="AA157" i="2"/>
  <c r="Y157" i="2" s="1"/>
  <c r="AA158" i="2"/>
  <c r="Y158" i="2" s="1"/>
  <c r="AA159" i="2"/>
  <c r="Y159" i="2" s="1"/>
  <c r="AA160" i="2"/>
  <c r="Y160" i="2" s="1"/>
  <c r="AA161" i="2"/>
  <c r="Y161" i="2" s="1"/>
  <c r="AA162" i="2"/>
  <c r="Y162" i="2" s="1"/>
  <c r="AA163" i="2"/>
  <c r="Y163" i="2" s="1"/>
  <c r="AA164" i="2"/>
  <c r="Y164" i="2" s="1"/>
  <c r="AA165" i="2"/>
  <c r="Y165" i="2" s="1"/>
  <c r="AA166" i="2"/>
  <c r="Y166" i="2" s="1"/>
  <c r="AA167" i="2"/>
  <c r="Y167" i="2" s="1"/>
  <c r="AA168" i="2"/>
  <c r="Y168" i="2" s="1"/>
  <c r="AA169" i="2"/>
  <c r="Y169" i="2" s="1"/>
  <c r="AA170" i="2"/>
  <c r="Y170" i="2" s="1"/>
  <c r="AA171" i="2"/>
  <c r="Y171" i="2" s="1"/>
  <c r="AA172" i="2"/>
  <c r="Y172" i="2" s="1"/>
  <c r="AA173" i="2"/>
  <c r="Y173" i="2" s="1"/>
  <c r="AA174" i="2"/>
  <c r="Y174" i="2" s="1"/>
  <c r="AA175" i="2"/>
  <c r="Y175" i="2" s="1"/>
  <c r="AA176" i="2"/>
  <c r="Y176" i="2" s="1"/>
  <c r="AA177" i="2"/>
  <c r="Y177" i="2" s="1"/>
  <c r="AA178" i="2"/>
  <c r="Y178" i="2" s="1"/>
  <c r="AA179" i="2"/>
  <c r="Y179" i="2" s="1"/>
  <c r="AA180" i="2"/>
  <c r="Y180" i="2" s="1"/>
  <c r="AA181" i="2"/>
  <c r="Y181" i="2" s="1"/>
  <c r="AA182" i="2"/>
  <c r="Y182" i="2" s="1"/>
  <c r="AA183" i="2"/>
  <c r="Y183" i="2" s="1"/>
  <c r="AA184" i="2"/>
  <c r="Y184" i="2" s="1"/>
  <c r="AA185" i="2"/>
  <c r="Y185" i="2" s="1"/>
  <c r="AA186" i="2"/>
  <c r="Y186" i="2" s="1"/>
  <c r="AA187" i="2"/>
  <c r="Y187" i="2" s="1"/>
  <c r="AA188" i="2"/>
  <c r="Y188" i="2" s="1"/>
  <c r="AA189" i="2"/>
  <c r="Y189" i="2" s="1"/>
  <c r="AA190" i="2"/>
  <c r="Y190" i="2" s="1"/>
  <c r="AA191" i="2"/>
  <c r="Y191" i="2" s="1"/>
  <c r="AA192" i="2"/>
  <c r="Y192" i="2" s="1"/>
  <c r="AA193" i="2"/>
  <c r="Y193" i="2" s="1"/>
  <c r="AA194" i="2"/>
  <c r="Y194" i="2" s="1"/>
  <c r="AA195" i="2"/>
  <c r="Y195" i="2" s="1"/>
  <c r="AA196" i="2"/>
  <c r="Y196" i="2" s="1"/>
  <c r="AA197" i="2"/>
  <c r="Y197" i="2" s="1"/>
  <c r="AA198" i="2"/>
  <c r="Y198" i="2" s="1"/>
  <c r="AA199" i="2"/>
  <c r="Y199" i="2" s="1"/>
  <c r="AA200" i="2"/>
  <c r="Y200" i="2" s="1"/>
  <c r="AA201" i="2"/>
  <c r="Y201" i="2" s="1"/>
  <c r="AA202" i="2"/>
  <c r="Y202" i="2" s="1"/>
  <c r="AA203" i="2"/>
  <c r="Y203" i="2" s="1"/>
  <c r="AA204" i="2"/>
  <c r="Y204" i="2" s="1"/>
  <c r="AA205" i="2"/>
  <c r="Y205" i="2" s="1"/>
  <c r="AA206" i="2"/>
  <c r="Y206" i="2" s="1"/>
  <c r="AA207" i="2"/>
  <c r="Y207" i="2" s="1"/>
  <c r="AA208" i="2"/>
  <c r="Y208" i="2" s="1"/>
  <c r="AA209" i="2"/>
  <c r="Y209" i="2" s="1"/>
  <c r="AA210" i="2"/>
  <c r="Y210" i="2" s="1"/>
  <c r="AA211" i="2"/>
  <c r="Y211" i="2" s="1"/>
  <c r="AA212" i="2"/>
  <c r="Y212" i="2" s="1"/>
  <c r="AA213" i="2"/>
  <c r="Y213" i="2" s="1"/>
  <c r="AA214" i="2"/>
  <c r="Y214" i="2" s="1"/>
  <c r="AA215" i="2"/>
  <c r="Y215" i="2" s="1"/>
  <c r="AA216" i="2"/>
  <c r="Y216" i="2" s="1"/>
  <c r="AA217" i="2"/>
  <c r="Y217" i="2" s="1"/>
  <c r="AA218" i="2"/>
  <c r="Y218" i="2" s="1"/>
  <c r="AA219" i="2"/>
  <c r="Y219" i="2" s="1"/>
  <c r="AA220" i="2"/>
  <c r="Y220" i="2" s="1"/>
  <c r="AA221" i="2"/>
  <c r="Y221" i="2" s="1"/>
  <c r="AA222" i="2"/>
  <c r="Y222" i="2" s="1"/>
  <c r="AA223" i="2"/>
  <c r="Y223" i="2" s="1"/>
  <c r="AA224" i="2"/>
  <c r="Y224" i="2" s="1"/>
  <c r="AA225" i="2"/>
  <c r="Y225" i="2" s="1"/>
  <c r="AA226" i="2"/>
  <c r="Y226" i="2" s="1"/>
  <c r="AA227" i="2"/>
  <c r="Y227" i="2" s="1"/>
  <c r="AA228" i="2"/>
  <c r="Y228" i="2" s="1"/>
  <c r="AA229" i="2"/>
  <c r="Y229" i="2" s="1"/>
  <c r="AA230" i="2"/>
  <c r="Y230" i="2" s="1"/>
  <c r="AA231" i="2"/>
  <c r="Y231" i="2" s="1"/>
  <c r="AA232" i="2"/>
  <c r="Y232" i="2" s="1"/>
  <c r="AA233" i="2"/>
  <c r="Y233" i="2" s="1"/>
  <c r="AA234" i="2"/>
  <c r="Y234" i="2" s="1"/>
  <c r="AA235" i="2"/>
  <c r="Y235" i="2" s="1"/>
  <c r="AA236" i="2"/>
  <c r="Y236" i="2" s="1"/>
  <c r="AA237" i="2"/>
  <c r="Y237" i="2" s="1"/>
  <c r="AA238" i="2"/>
  <c r="Y238" i="2" s="1"/>
  <c r="AA239" i="2"/>
  <c r="Y239" i="2" s="1"/>
  <c r="AA240" i="2"/>
  <c r="Y240" i="2" s="1"/>
  <c r="AA241" i="2"/>
  <c r="Y241" i="2" s="1"/>
  <c r="AA242" i="2"/>
  <c r="Y242" i="2" s="1"/>
  <c r="AA243" i="2"/>
  <c r="Y243" i="2" s="1"/>
  <c r="AA244" i="2"/>
  <c r="Y244" i="2" s="1"/>
  <c r="AA245" i="2"/>
  <c r="Y245" i="2" s="1"/>
  <c r="AA246" i="2"/>
  <c r="Y246" i="2" s="1"/>
  <c r="AA247" i="2"/>
  <c r="Y247" i="2" s="1"/>
  <c r="AA248" i="2"/>
  <c r="Y248" i="2" s="1"/>
  <c r="AA249" i="2"/>
  <c r="Y249" i="2" s="1"/>
  <c r="AA250" i="2"/>
  <c r="Y250" i="2" s="1"/>
  <c r="AA251" i="2"/>
  <c r="Y251" i="2" s="1"/>
  <c r="AA252" i="2"/>
  <c r="Y252" i="2" s="1"/>
  <c r="AA253" i="2"/>
  <c r="Y253" i="2" s="1"/>
  <c r="AA254" i="2"/>
  <c r="Y254" i="2" s="1"/>
  <c r="AA255" i="2"/>
  <c r="Y255" i="2" s="1"/>
  <c r="AA256" i="2"/>
  <c r="Y256" i="2" s="1"/>
  <c r="AA257" i="2"/>
  <c r="Y257" i="2" s="1"/>
  <c r="AA258" i="2"/>
  <c r="Y258" i="2" s="1"/>
  <c r="AA259" i="2"/>
  <c r="Y259" i="2" s="1"/>
  <c r="AA260" i="2"/>
  <c r="Y260" i="2" s="1"/>
  <c r="AA261" i="2"/>
  <c r="Y261" i="2" s="1"/>
  <c r="AA262" i="2"/>
  <c r="Y262" i="2" s="1"/>
  <c r="AA263" i="2"/>
  <c r="Y263" i="2" s="1"/>
  <c r="AA264" i="2"/>
  <c r="Y264" i="2" s="1"/>
  <c r="AA265" i="2"/>
  <c r="Y265" i="2" s="1"/>
  <c r="AA266" i="2"/>
  <c r="Y266" i="2" s="1"/>
  <c r="AA267" i="2"/>
  <c r="Y267" i="2" s="1"/>
  <c r="AA268" i="2"/>
  <c r="Y268" i="2" s="1"/>
  <c r="AA269" i="2"/>
  <c r="Y269" i="2" s="1"/>
  <c r="AA270" i="2"/>
  <c r="Y270" i="2" s="1"/>
  <c r="AA271" i="2"/>
  <c r="Y271" i="2" s="1"/>
  <c r="AA272" i="2"/>
  <c r="Y272" i="2" s="1"/>
  <c r="AA273" i="2"/>
  <c r="Y273" i="2" s="1"/>
  <c r="AA274" i="2"/>
  <c r="Y274" i="2" s="1"/>
  <c r="AA275" i="2"/>
  <c r="Y275" i="2" s="1"/>
  <c r="AA276" i="2"/>
  <c r="Y276" i="2" s="1"/>
  <c r="AA277" i="2"/>
  <c r="Y277" i="2" s="1"/>
  <c r="AA278" i="2"/>
  <c r="Y278" i="2" s="1"/>
  <c r="AA279" i="2"/>
  <c r="Y279" i="2" s="1"/>
  <c r="AA280" i="2"/>
  <c r="Y280" i="2" s="1"/>
  <c r="AA281" i="2"/>
  <c r="Y281" i="2" s="1"/>
  <c r="AA282" i="2"/>
  <c r="Y282" i="2" s="1"/>
  <c r="AA283" i="2"/>
  <c r="Y283" i="2" s="1"/>
  <c r="AA284" i="2"/>
  <c r="Y284" i="2" s="1"/>
  <c r="AA285" i="2"/>
  <c r="Y285" i="2" s="1"/>
  <c r="AA286" i="2"/>
  <c r="Y286" i="2" s="1"/>
  <c r="AA287" i="2"/>
  <c r="Y287" i="2" s="1"/>
  <c r="AA288" i="2"/>
  <c r="Y288" i="2" s="1"/>
  <c r="AA289" i="2"/>
  <c r="Y289" i="2" s="1"/>
  <c r="AA290" i="2"/>
  <c r="Y290" i="2" s="1"/>
  <c r="AA291" i="2"/>
  <c r="Y291" i="2" s="1"/>
  <c r="AA292" i="2"/>
  <c r="Y292" i="2" s="1"/>
  <c r="AA293" i="2"/>
  <c r="Y293" i="2" s="1"/>
  <c r="AA294" i="2"/>
  <c r="Y294" i="2" s="1"/>
  <c r="AA295" i="2"/>
  <c r="Y295" i="2" s="1"/>
  <c r="AA296" i="2"/>
  <c r="Y296" i="2" s="1"/>
  <c r="AA297" i="2"/>
  <c r="Y297" i="2" s="1"/>
  <c r="AA298" i="2"/>
  <c r="Y298" i="2" s="1"/>
  <c r="AA299" i="2"/>
  <c r="Y299" i="2" s="1"/>
  <c r="AA300" i="2"/>
  <c r="Y300" i="2" s="1"/>
  <c r="AA301" i="2"/>
  <c r="Y301" i="2" s="1"/>
  <c r="AA302" i="2"/>
  <c r="Y302" i="2" s="1"/>
  <c r="AA303" i="2"/>
  <c r="Y303" i="2" s="1"/>
  <c r="AA304" i="2"/>
  <c r="Y304" i="2" s="1"/>
  <c r="AA305" i="2"/>
  <c r="Y305" i="2" s="1"/>
  <c r="AA306" i="2"/>
  <c r="Y306" i="2" s="1"/>
  <c r="AA307" i="2"/>
  <c r="Y307" i="2" s="1"/>
  <c r="AA308" i="2"/>
  <c r="Y308" i="2" s="1"/>
  <c r="AA309" i="2"/>
  <c r="Y309" i="2" s="1"/>
  <c r="AA310" i="2"/>
  <c r="Y310" i="2" s="1"/>
  <c r="AA311" i="2"/>
  <c r="Y311" i="2" s="1"/>
  <c r="AA312" i="2"/>
  <c r="Y312" i="2" s="1"/>
  <c r="AA313" i="2"/>
  <c r="Y313" i="2" s="1"/>
  <c r="AA314" i="2"/>
  <c r="Y314" i="2" s="1"/>
  <c r="AA315" i="2"/>
  <c r="Y315" i="2" s="1"/>
  <c r="AA316" i="2"/>
  <c r="Y316" i="2" s="1"/>
  <c r="AA317" i="2"/>
  <c r="Y317" i="2" s="1"/>
  <c r="AA318" i="2"/>
  <c r="Y318" i="2" s="1"/>
  <c r="AA319" i="2"/>
  <c r="Y319" i="2" s="1"/>
  <c r="AA320" i="2"/>
  <c r="Y320" i="2" s="1"/>
  <c r="AA321" i="2"/>
  <c r="Y321" i="2" s="1"/>
  <c r="AA322" i="2"/>
  <c r="Y322" i="2" s="1"/>
  <c r="AA323" i="2"/>
  <c r="Y323" i="2" s="1"/>
  <c r="AA324" i="2"/>
  <c r="Y324" i="2" s="1"/>
  <c r="AA325" i="2"/>
  <c r="Y325" i="2" s="1"/>
  <c r="AA326" i="2"/>
  <c r="Y326" i="2" s="1"/>
  <c r="AA327" i="2"/>
  <c r="Y327" i="2" s="1"/>
  <c r="AA328" i="2"/>
  <c r="Y328" i="2" s="1"/>
  <c r="AA329" i="2"/>
  <c r="Y329" i="2" s="1"/>
  <c r="AA330" i="2"/>
  <c r="Y330" i="2" s="1"/>
  <c r="AA331" i="2"/>
  <c r="Y331" i="2" s="1"/>
  <c r="AA332" i="2"/>
  <c r="Y332" i="2" s="1"/>
  <c r="AA333" i="2"/>
  <c r="Y333" i="2" s="1"/>
  <c r="AA334" i="2"/>
  <c r="Y334" i="2" s="1"/>
  <c r="AA335" i="2"/>
  <c r="Y335" i="2" s="1"/>
  <c r="AA336" i="2"/>
  <c r="Y336" i="2" s="1"/>
  <c r="AA337" i="2"/>
  <c r="Y337" i="2" s="1"/>
  <c r="AA338" i="2"/>
  <c r="Y338" i="2" s="1"/>
  <c r="AA339" i="2"/>
  <c r="Y339" i="2" s="1"/>
  <c r="AA340" i="2"/>
  <c r="Y340" i="2" s="1"/>
  <c r="AA341" i="2"/>
  <c r="Y341" i="2" s="1"/>
  <c r="AA342" i="2"/>
  <c r="Y342" i="2" s="1"/>
  <c r="AA343" i="2"/>
  <c r="Y343" i="2" s="1"/>
  <c r="AA344" i="2"/>
  <c r="Y344" i="2" s="1"/>
  <c r="AA345" i="2"/>
  <c r="Y345" i="2" s="1"/>
  <c r="AA346" i="2"/>
  <c r="Y346" i="2" s="1"/>
  <c r="AA347" i="2"/>
  <c r="Y347" i="2" s="1"/>
  <c r="AA348" i="2"/>
  <c r="Y348" i="2" s="1"/>
  <c r="AA349" i="2"/>
  <c r="Y349" i="2" s="1"/>
  <c r="AA350" i="2"/>
  <c r="Y350" i="2" s="1"/>
  <c r="AA351" i="2"/>
  <c r="Y351" i="2" s="1"/>
  <c r="AA352" i="2"/>
  <c r="Y352" i="2" s="1"/>
  <c r="AA353" i="2"/>
  <c r="Y353" i="2" s="1"/>
  <c r="AA354" i="2"/>
  <c r="Y354" i="2" s="1"/>
  <c r="AA355" i="2"/>
  <c r="Y355" i="2" s="1"/>
  <c r="AA356" i="2"/>
  <c r="Y356" i="2" s="1"/>
  <c r="AA357" i="2"/>
  <c r="Y357" i="2" s="1"/>
  <c r="AA358" i="2"/>
  <c r="Y358" i="2" s="1"/>
  <c r="AA359" i="2"/>
  <c r="Y359" i="2" s="1"/>
  <c r="AA360" i="2"/>
  <c r="Y360" i="2" s="1"/>
  <c r="AA361" i="2"/>
  <c r="Y361" i="2" s="1"/>
  <c r="AA362" i="2"/>
  <c r="Y362" i="2" s="1"/>
  <c r="AA363" i="2"/>
  <c r="Y363" i="2" s="1"/>
  <c r="AA364" i="2"/>
  <c r="Y364" i="2" s="1"/>
  <c r="AA365" i="2"/>
  <c r="Y365" i="2" s="1"/>
  <c r="AA366" i="2"/>
  <c r="Y366" i="2" s="1"/>
  <c r="AA367" i="2"/>
  <c r="Y367" i="2" s="1"/>
  <c r="AA368" i="2"/>
  <c r="Y368" i="2" s="1"/>
  <c r="AA369" i="2"/>
  <c r="Y369" i="2" s="1"/>
  <c r="AA370" i="2"/>
  <c r="Y370" i="2" s="1"/>
  <c r="AA371" i="2"/>
  <c r="Y371" i="2" s="1"/>
  <c r="AA372" i="2"/>
  <c r="Y372" i="2" s="1"/>
  <c r="AA373" i="2"/>
  <c r="Y373" i="2" s="1"/>
  <c r="AA374" i="2"/>
  <c r="Y374" i="2" s="1"/>
  <c r="AA375" i="2"/>
  <c r="Y375" i="2" s="1"/>
  <c r="AA376" i="2"/>
  <c r="Y376" i="2" s="1"/>
  <c r="AA377" i="2"/>
  <c r="Y377" i="2" s="1"/>
  <c r="AA378" i="2"/>
  <c r="Y378" i="2" s="1"/>
  <c r="AA379" i="2"/>
  <c r="Y379" i="2" s="1"/>
  <c r="AA380" i="2"/>
  <c r="Y380" i="2" s="1"/>
  <c r="AA381" i="2"/>
  <c r="Y381" i="2" s="1"/>
  <c r="AA382" i="2"/>
  <c r="Y382" i="2" s="1"/>
  <c r="AA383" i="2"/>
  <c r="Y383" i="2" s="1"/>
  <c r="AA384" i="2"/>
  <c r="Y384" i="2" s="1"/>
  <c r="AA385" i="2"/>
  <c r="Y385" i="2" s="1"/>
  <c r="AA386" i="2"/>
  <c r="Y386" i="2" s="1"/>
  <c r="AA387" i="2"/>
  <c r="Y387" i="2" s="1"/>
  <c r="AA388" i="2"/>
  <c r="Y388" i="2" s="1"/>
  <c r="AA389" i="2"/>
  <c r="Y389" i="2" s="1"/>
  <c r="AA390" i="2"/>
  <c r="Y390" i="2" s="1"/>
  <c r="AA391" i="2"/>
  <c r="Y391" i="2" s="1"/>
  <c r="AA392" i="2"/>
  <c r="Y392" i="2" s="1"/>
  <c r="AA393" i="2"/>
  <c r="Y393" i="2" s="1"/>
  <c r="AA394" i="2"/>
  <c r="Y394" i="2" s="1"/>
  <c r="AA395" i="2"/>
  <c r="Y395" i="2" s="1"/>
  <c r="AA396" i="2"/>
  <c r="Y396" i="2" s="1"/>
  <c r="AA397" i="2"/>
  <c r="Y397" i="2" s="1"/>
  <c r="AA398" i="2"/>
  <c r="Y398" i="2" s="1"/>
  <c r="AA399" i="2"/>
  <c r="Y399" i="2" s="1"/>
  <c r="AA400" i="2"/>
  <c r="Y400" i="2" s="1"/>
  <c r="AA401" i="2"/>
  <c r="Y401" i="2" s="1"/>
  <c r="AA402" i="2"/>
  <c r="Y402" i="2" s="1"/>
  <c r="AA403" i="2"/>
  <c r="Y403" i="2" s="1"/>
  <c r="AA404" i="2"/>
  <c r="Y404" i="2" s="1"/>
  <c r="AA405" i="2"/>
  <c r="Y405" i="2" s="1"/>
  <c r="AA406" i="2"/>
  <c r="Y406" i="2" s="1"/>
  <c r="AA407" i="2"/>
  <c r="Y407" i="2" s="1"/>
  <c r="AA408" i="2"/>
  <c r="Y408" i="2" s="1"/>
  <c r="AA409" i="2"/>
  <c r="Y409" i="2" s="1"/>
  <c r="AA410" i="2"/>
  <c r="Y410" i="2" s="1"/>
  <c r="AA411" i="2"/>
  <c r="Y411" i="2" s="1"/>
  <c r="AA412" i="2"/>
  <c r="Y412" i="2" s="1"/>
  <c r="AA413" i="2"/>
  <c r="Y413" i="2" s="1"/>
  <c r="AA414" i="2"/>
  <c r="Y414" i="2" s="1"/>
  <c r="AA415" i="2"/>
  <c r="Y415" i="2" s="1"/>
  <c r="AA416" i="2"/>
  <c r="Y416" i="2" s="1"/>
  <c r="AA417" i="2"/>
  <c r="Y417" i="2" s="1"/>
  <c r="AA418" i="2"/>
  <c r="Y418" i="2" s="1"/>
  <c r="AA419" i="2"/>
  <c r="Y419" i="2" s="1"/>
  <c r="AA420" i="2"/>
  <c r="Y420" i="2" s="1"/>
  <c r="AA421" i="2"/>
  <c r="Y421" i="2" s="1"/>
  <c r="AA422" i="2"/>
  <c r="Y422" i="2" s="1"/>
  <c r="AA423" i="2"/>
  <c r="Y423" i="2" s="1"/>
  <c r="AA424" i="2"/>
  <c r="Y424" i="2" s="1"/>
  <c r="AA425" i="2"/>
  <c r="Y425" i="2" s="1"/>
  <c r="AA426" i="2"/>
  <c r="Y426" i="2" s="1"/>
  <c r="AA427" i="2"/>
  <c r="Y427" i="2" s="1"/>
  <c r="AA428" i="2"/>
  <c r="Y428" i="2" s="1"/>
  <c r="AA429" i="2"/>
  <c r="Y429" i="2" s="1"/>
  <c r="AA430" i="2"/>
  <c r="Y430" i="2" s="1"/>
  <c r="AA431" i="2"/>
  <c r="Y431" i="2" s="1"/>
  <c r="AA432" i="2"/>
  <c r="Y432" i="2" s="1"/>
  <c r="AA433" i="2"/>
  <c r="Y433" i="2" s="1"/>
  <c r="AA434" i="2"/>
  <c r="Y434" i="2" s="1"/>
  <c r="AA435" i="2"/>
  <c r="Y435" i="2" s="1"/>
  <c r="AA436" i="2"/>
  <c r="Y436" i="2" s="1"/>
  <c r="AA437" i="2"/>
  <c r="Y437" i="2" s="1"/>
  <c r="AA438" i="2"/>
  <c r="Y438" i="2" s="1"/>
  <c r="AA439" i="2"/>
  <c r="Y439" i="2" s="1"/>
  <c r="AA440" i="2"/>
  <c r="Y440" i="2" s="1"/>
  <c r="AA441" i="2"/>
  <c r="Y441" i="2" s="1"/>
  <c r="AA442" i="2"/>
  <c r="Y442" i="2" s="1"/>
  <c r="AA443" i="2"/>
  <c r="Y443" i="2" s="1"/>
  <c r="AA444" i="2"/>
  <c r="Y444" i="2" s="1"/>
  <c r="AA445" i="2"/>
  <c r="Y445" i="2" s="1"/>
  <c r="AA446" i="2"/>
  <c r="Y446" i="2" s="1"/>
  <c r="AA447" i="2"/>
  <c r="Y447" i="2" s="1"/>
  <c r="AA448" i="2"/>
  <c r="Y448" i="2" s="1"/>
  <c r="AA449" i="2"/>
  <c r="Y449" i="2" s="1"/>
  <c r="AA450" i="2"/>
  <c r="Y450" i="2" s="1"/>
  <c r="AA451" i="2"/>
  <c r="Y451" i="2" s="1"/>
  <c r="AA452" i="2"/>
  <c r="Y452" i="2" s="1"/>
  <c r="AA453" i="2"/>
  <c r="Y453" i="2" s="1"/>
  <c r="AA454" i="2"/>
  <c r="Y454" i="2" s="1"/>
  <c r="AA455" i="2"/>
  <c r="Y455" i="2" s="1"/>
  <c r="AA456" i="2"/>
  <c r="Y456" i="2" s="1"/>
  <c r="AA457" i="2"/>
  <c r="Y457" i="2" s="1"/>
  <c r="AA458" i="2"/>
  <c r="Y458" i="2" s="1"/>
  <c r="AA459" i="2"/>
  <c r="Y459" i="2" s="1"/>
  <c r="AA460" i="2"/>
  <c r="Y460" i="2" s="1"/>
  <c r="AA461" i="2"/>
  <c r="Y461" i="2" s="1"/>
  <c r="AA462" i="2"/>
  <c r="Y462" i="2" s="1"/>
  <c r="AA463" i="2"/>
  <c r="Y463" i="2" s="1"/>
  <c r="AA464" i="2"/>
  <c r="Y464" i="2" s="1"/>
  <c r="AA465" i="2"/>
  <c r="Y465" i="2" s="1"/>
  <c r="AA466" i="2"/>
  <c r="Y466" i="2" s="1"/>
  <c r="AA467" i="2"/>
  <c r="Y467" i="2" s="1"/>
  <c r="AA468" i="2"/>
  <c r="Y468" i="2" s="1"/>
  <c r="AA469" i="2"/>
  <c r="Y469" i="2" s="1"/>
  <c r="AA470" i="2"/>
  <c r="Y470" i="2" s="1"/>
  <c r="AA471" i="2"/>
  <c r="Y471" i="2" s="1"/>
  <c r="AA472" i="2"/>
  <c r="Y472" i="2" s="1"/>
  <c r="AA473" i="2"/>
  <c r="Y473" i="2" s="1"/>
  <c r="AA474" i="2"/>
  <c r="Y474" i="2" s="1"/>
  <c r="AA475" i="2"/>
  <c r="Y475" i="2" s="1"/>
  <c r="AA476" i="2"/>
  <c r="Y476" i="2" s="1"/>
  <c r="AA477" i="2"/>
  <c r="Y477" i="2" s="1"/>
  <c r="AA478" i="2"/>
  <c r="Y478" i="2" s="1"/>
  <c r="AA479" i="2"/>
  <c r="Y479" i="2" s="1"/>
  <c r="AA480" i="2"/>
  <c r="Y480" i="2" s="1"/>
  <c r="AA481" i="2"/>
  <c r="Y481" i="2" s="1"/>
  <c r="AA482" i="2"/>
  <c r="Y482" i="2" s="1"/>
  <c r="AA483" i="2"/>
  <c r="Y483" i="2" s="1"/>
  <c r="AA484" i="2"/>
  <c r="Y484" i="2" s="1"/>
  <c r="AA485" i="2"/>
  <c r="Y485" i="2" s="1"/>
  <c r="AA486" i="2"/>
  <c r="Y486" i="2" s="1"/>
  <c r="AA487" i="2"/>
  <c r="Y487" i="2" s="1"/>
  <c r="AA488" i="2"/>
  <c r="Y488" i="2" s="1"/>
  <c r="AA489" i="2"/>
  <c r="Y489" i="2" s="1"/>
  <c r="AA490" i="2"/>
  <c r="Y490" i="2" s="1"/>
  <c r="AA491" i="2"/>
  <c r="Y491" i="2" s="1"/>
  <c r="AA492" i="2"/>
  <c r="Y492" i="2" s="1"/>
  <c r="AA493" i="2"/>
  <c r="Y493" i="2" s="1"/>
  <c r="AA494" i="2"/>
  <c r="Y494" i="2" s="1"/>
  <c r="AA495" i="2"/>
  <c r="Y495" i="2" s="1"/>
  <c r="AA496" i="2"/>
  <c r="Y496" i="2" s="1"/>
  <c r="AA497" i="2"/>
  <c r="Y497" i="2" s="1"/>
  <c r="AA498" i="2"/>
  <c r="Y498" i="2" s="1"/>
  <c r="AA499" i="2"/>
  <c r="Y499" i="2" s="1"/>
  <c r="AA500" i="2"/>
  <c r="Y500" i="2" s="1"/>
  <c r="AA501" i="2"/>
  <c r="Y501" i="2" s="1"/>
  <c r="AA502" i="2"/>
  <c r="Y502" i="2" s="1"/>
  <c r="AA503" i="2"/>
  <c r="Y503" i="2" s="1"/>
  <c r="AA504" i="2"/>
  <c r="Y504" i="2" s="1"/>
  <c r="AA505" i="2"/>
  <c r="Y505" i="2" s="1"/>
  <c r="AA506" i="2"/>
  <c r="Y506" i="2" s="1"/>
  <c r="AA507" i="2"/>
  <c r="Y507" i="2" s="1"/>
  <c r="AA508" i="2"/>
  <c r="Y508" i="2" s="1"/>
  <c r="AA509" i="2"/>
  <c r="Y509" i="2" s="1"/>
  <c r="AA510" i="2"/>
  <c r="Y510" i="2" s="1"/>
  <c r="AA511" i="2"/>
  <c r="Y511" i="2" s="1"/>
  <c r="AA512" i="2"/>
  <c r="Y512" i="2" s="1"/>
  <c r="AA513" i="2"/>
  <c r="Y513" i="2" s="1"/>
  <c r="AA514" i="2"/>
  <c r="Y514" i="2" s="1"/>
  <c r="AA515" i="2"/>
  <c r="Y515" i="2" s="1"/>
  <c r="AA516" i="2"/>
  <c r="Y516" i="2" s="1"/>
  <c r="AA517" i="2"/>
  <c r="Y517" i="2" s="1"/>
  <c r="AA518" i="2"/>
  <c r="Y518" i="2" s="1"/>
  <c r="AA519" i="2"/>
  <c r="Y519" i="2" s="1"/>
  <c r="AA520" i="2"/>
  <c r="Y520" i="2" s="1"/>
  <c r="AA521" i="2"/>
  <c r="Y521" i="2" s="1"/>
  <c r="AA522" i="2"/>
  <c r="Y522" i="2" s="1"/>
  <c r="AA523" i="2"/>
  <c r="Y523" i="2" s="1"/>
  <c r="AA524" i="2"/>
  <c r="Y524" i="2" s="1"/>
  <c r="AA525" i="2"/>
  <c r="Y525" i="2" s="1"/>
  <c r="AA526" i="2"/>
  <c r="Y526" i="2" s="1"/>
  <c r="AA527" i="2"/>
  <c r="Y527" i="2" s="1"/>
  <c r="AA528" i="2"/>
  <c r="Y528" i="2" s="1"/>
  <c r="AA529" i="2"/>
  <c r="Y529" i="2" s="1"/>
  <c r="AA530" i="2"/>
  <c r="Y530" i="2" s="1"/>
  <c r="AA531" i="2"/>
  <c r="Y531" i="2" s="1"/>
  <c r="AA532" i="2"/>
  <c r="Y532" i="2" s="1"/>
  <c r="AA533" i="2"/>
  <c r="Y533" i="2" s="1"/>
  <c r="AA534" i="2"/>
  <c r="Y534" i="2" s="1"/>
  <c r="AA535" i="2"/>
  <c r="Y535" i="2" s="1"/>
  <c r="AA536" i="2"/>
  <c r="Y536" i="2" s="1"/>
  <c r="AA537" i="2"/>
  <c r="Y537" i="2" s="1"/>
  <c r="AA538" i="2"/>
  <c r="Y538" i="2" s="1"/>
  <c r="AA539" i="2"/>
  <c r="Y539" i="2" s="1"/>
  <c r="AA540" i="2"/>
  <c r="Y540" i="2" s="1"/>
  <c r="AA541" i="2"/>
  <c r="Y541" i="2" s="1"/>
  <c r="AA542" i="2"/>
  <c r="Y542" i="2" s="1"/>
  <c r="AA543" i="2"/>
  <c r="Y543" i="2" s="1"/>
  <c r="AA544" i="2"/>
  <c r="Y544" i="2" s="1"/>
  <c r="AA545" i="2"/>
  <c r="Y545" i="2" s="1"/>
  <c r="AA546" i="2"/>
  <c r="Y546" i="2" s="1"/>
  <c r="AA547" i="2"/>
  <c r="Y547" i="2" s="1"/>
  <c r="AA548" i="2"/>
  <c r="Y548" i="2" s="1"/>
  <c r="AA549" i="2"/>
  <c r="Y549" i="2" s="1"/>
  <c r="AA550" i="2"/>
  <c r="Y550" i="2" s="1"/>
  <c r="AA551" i="2"/>
  <c r="Y551" i="2" s="1"/>
  <c r="AA552" i="2"/>
  <c r="Y552" i="2" s="1"/>
  <c r="AA553" i="2"/>
  <c r="Y553" i="2" s="1"/>
  <c r="AA554" i="2"/>
  <c r="Y554" i="2" s="1"/>
  <c r="AA555" i="2"/>
  <c r="Y555" i="2" s="1"/>
  <c r="AA556" i="2"/>
  <c r="Y556" i="2" s="1"/>
  <c r="AA557" i="2"/>
  <c r="Y557" i="2" s="1"/>
  <c r="AA558" i="2"/>
  <c r="Y558" i="2" s="1"/>
  <c r="AA559" i="2"/>
  <c r="Y559" i="2" s="1"/>
  <c r="AA560" i="2"/>
  <c r="Y560" i="2" s="1"/>
  <c r="AA561" i="2"/>
  <c r="Y561" i="2" s="1"/>
  <c r="AA562" i="2"/>
  <c r="Y562" i="2" s="1"/>
  <c r="AA563" i="2"/>
  <c r="Y563" i="2" s="1"/>
  <c r="AA564" i="2"/>
  <c r="Y564" i="2" s="1"/>
  <c r="AA565" i="2"/>
  <c r="Y565" i="2" s="1"/>
  <c r="AA566" i="2"/>
  <c r="Y566" i="2" s="1"/>
  <c r="AA567" i="2"/>
  <c r="Y567" i="2" s="1"/>
  <c r="AA568" i="2"/>
  <c r="Y568" i="2" s="1"/>
  <c r="AA569" i="2"/>
  <c r="Y569" i="2" s="1"/>
  <c r="AA570" i="2"/>
  <c r="Y570" i="2" s="1"/>
  <c r="AA571" i="2"/>
  <c r="Y571" i="2" s="1"/>
  <c r="AA572" i="2"/>
  <c r="Y572" i="2" s="1"/>
  <c r="AA573" i="2"/>
  <c r="Y573" i="2" s="1"/>
  <c r="AA574" i="2"/>
  <c r="Y574" i="2" s="1"/>
  <c r="AA575" i="2"/>
  <c r="Y575" i="2" s="1"/>
  <c r="AA576" i="2"/>
  <c r="Y576" i="2" s="1"/>
  <c r="AA577" i="2"/>
  <c r="Y577" i="2" s="1"/>
  <c r="AA578" i="2"/>
  <c r="Y578" i="2" s="1"/>
  <c r="AA579" i="2"/>
  <c r="Y579" i="2" s="1"/>
  <c r="AA580" i="2"/>
  <c r="Y580" i="2" s="1"/>
  <c r="AA581" i="2"/>
  <c r="Y581" i="2" s="1"/>
  <c r="AA582" i="2"/>
  <c r="Y582" i="2" s="1"/>
  <c r="AA583" i="2"/>
  <c r="Y583" i="2" s="1"/>
  <c r="AA584" i="2"/>
  <c r="Y584" i="2" s="1"/>
  <c r="AA585" i="2"/>
  <c r="Y585" i="2" s="1"/>
  <c r="AA586" i="2"/>
  <c r="Y586" i="2" s="1"/>
  <c r="AA587" i="2"/>
  <c r="Y587" i="2" s="1"/>
  <c r="AA588" i="2"/>
  <c r="Y588" i="2" s="1"/>
  <c r="AA589" i="2"/>
  <c r="Y589" i="2" s="1"/>
  <c r="AA590" i="2"/>
  <c r="Y590" i="2" s="1"/>
  <c r="AA591" i="2"/>
  <c r="Y591" i="2" s="1"/>
  <c r="AA592" i="2"/>
  <c r="Y592" i="2" s="1"/>
  <c r="AA593" i="2"/>
  <c r="Y593" i="2" s="1"/>
  <c r="AA594" i="2"/>
  <c r="Y594" i="2" s="1"/>
  <c r="AA595" i="2"/>
  <c r="Y595" i="2" s="1"/>
  <c r="AA596" i="2"/>
  <c r="Y596" i="2" s="1"/>
  <c r="AA597" i="2"/>
  <c r="Y597" i="2" s="1"/>
  <c r="AA598" i="2"/>
  <c r="Y598" i="2" s="1"/>
  <c r="AA599" i="2"/>
  <c r="Y599" i="2" s="1"/>
  <c r="AA600" i="2"/>
  <c r="Y600" i="2" s="1"/>
  <c r="AA601" i="2"/>
  <c r="Y601" i="2" s="1"/>
  <c r="AA602" i="2"/>
  <c r="Y602" i="2" s="1"/>
  <c r="AA603" i="2"/>
  <c r="Y603" i="2" s="1"/>
  <c r="AA604" i="2"/>
  <c r="Y604" i="2" s="1"/>
  <c r="AA605" i="2"/>
  <c r="Y605" i="2" s="1"/>
  <c r="AA606" i="2"/>
  <c r="Y606" i="2" s="1"/>
  <c r="AA607" i="2"/>
  <c r="Y607" i="2" s="1"/>
  <c r="AA608" i="2"/>
  <c r="Y608" i="2" s="1"/>
  <c r="AA609" i="2"/>
  <c r="Y609" i="2" s="1"/>
  <c r="AA610" i="2"/>
  <c r="Y610" i="2" s="1"/>
  <c r="AA611" i="2"/>
  <c r="Y611" i="2" s="1"/>
  <c r="AA612" i="2"/>
  <c r="Y612" i="2" s="1"/>
  <c r="AA613" i="2"/>
  <c r="Y613" i="2" s="1"/>
  <c r="AA614" i="2"/>
  <c r="Y614" i="2" s="1"/>
  <c r="AA615" i="2"/>
  <c r="Y615" i="2" s="1"/>
  <c r="AA616" i="2"/>
  <c r="Y616" i="2" s="1"/>
  <c r="AA617" i="2"/>
  <c r="Y617" i="2" s="1"/>
  <c r="AA618" i="2"/>
  <c r="Y618" i="2" s="1"/>
  <c r="AA619" i="2"/>
  <c r="Y619" i="2" s="1"/>
  <c r="AA620" i="2"/>
  <c r="Y620" i="2" s="1"/>
  <c r="AA621" i="2"/>
  <c r="Y621" i="2" s="1"/>
  <c r="AA622" i="2"/>
  <c r="Y622" i="2" s="1"/>
  <c r="AA623" i="2"/>
  <c r="Y623" i="2" s="1"/>
  <c r="AA624" i="2"/>
  <c r="Y624" i="2" s="1"/>
  <c r="AA625" i="2"/>
  <c r="Y625" i="2" s="1"/>
  <c r="AA626" i="2"/>
  <c r="Y626" i="2" s="1"/>
  <c r="AA627" i="2"/>
  <c r="Y627" i="2" s="1"/>
  <c r="AA628" i="2"/>
  <c r="Y628" i="2" s="1"/>
  <c r="AA629" i="2"/>
  <c r="Y629" i="2" s="1"/>
  <c r="AA630" i="2"/>
  <c r="Y630" i="2" s="1"/>
  <c r="AA631" i="2"/>
  <c r="Y631" i="2" s="1"/>
  <c r="AA632" i="2"/>
  <c r="Y632" i="2" s="1"/>
  <c r="AA633" i="2"/>
  <c r="Y633" i="2" s="1"/>
  <c r="AA634" i="2"/>
  <c r="Y634" i="2" s="1"/>
  <c r="AA635" i="2"/>
  <c r="Y635" i="2" s="1"/>
  <c r="AA636" i="2"/>
  <c r="Y636" i="2" s="1"/>
  <c r="AA637" i="2"/>
  <c r="Y637" i="2" s="1"/>
  <c r="AA638" i="2"/>
  <c r="Y638" i="2" s="1"/>
  <c r="AA639" i="2"/>
  <c r="Y639" i="2" s="1"/>
  <c r="AA640" i="2"/>
  <c r="Y640" i="2" s="1"/>
  <c r="AA641" i="2"/>
  <c r="Y641" i="2" s="1"/>
  <c r="AA642" i="2"/>
  <c r="Y642" i="2" s="1"/>
  <c r="AA643" i="2"/>
  <c r="Y643" i="2" s="1"/>
  <c r="AA644" i="2"/>
  <c r="Y644" i="2" s="1"/>
  <c r="AA645" i="2"/>
  <c r="Y645" i="2" s="1"/>
  <c r="AA646" i="2"/>
  <c r="Y646" i="2" s="1"/>
  <c r="AA647" i="2"/>
  <c r="Y647" i="2" s="1"/>
  <c r="AA648" i="2"/>
  <c r="Y648" i="2" s="1"/>
  <c r="AA649" i="2"/>
  <c r="Y649" i="2" s="1"/>
  <c r="AA650" i="2"/>
  <c r="Y650" i="2" s="1"/>
  <c r="AA651" i="2"/>
  <c r="Y651" i="2" s="1"/>
  <c r="AA652" i="2"/>
  <c r="Y652" i="2" s="1"/>
  <c r="AA653" i="2"/>
  <c r="Y653" i="2" s="1"/>
  <c r="AA654" i="2"/>
  <c r="Y654" i="2" s="1"/>
  <c r="AA655" i="2"/>
  <c r="Y655" i="2" s="1"/>
  <c r="AA656" i="2"/>
  <c r="Y656" i="2" s="1"/>
  <c r="AA657" i="2"/>
  <c r="Y657" i="2" s="1"/>
  <c r="AA658" i="2"/>
  <c r="Y658" i="2" s="1"/>
  <c r="AA659" i="2"/>
  <c r="Y659" i="2" s="1"/>
  <c r="AA660" i="2"/>
  <c r="Y660" i="2" s="1"/>
  <c r="AA661" i="2"/>
  <c r="Y661" i="2" s="1"/>
  <c r="AA662" i="2"/>
  <c r="Y662" i="2" s="1"/>
  <c r="AA663" i="2"/>
  <c r="Y663" i="2" s="1"/>
  <c r="AA664" i="2"/>
  <c r="Y664" i="2" s="1"/>
  <c r="AA665" i="2"/>
  <c r="Y665" i="2" s="1"/>
  <c r="AA666" i="2"/>
  <c r="Y666" i="2" s="1"/>
  <c r="AA667" i="2"/>
  <c r="Y667" i="2" s="1"/>
  <c r="AA668" i="2"/>
  <c r="Y668" i="2" s="1"/>
  <c r="AA669" i="2"/>
  <c r="Y669" i="2" s="1"/>
  <c r="AA670" i="2"/>
  <c r="Y670" i="2" s="1"/>
  <c r="AA671" i="2"/>
  <c r="Y671" i="2" s="1"/>
  <c r="AA672" i="2"/>
  <c r="Y672" i="2" s="1"/>
  <c r="AA673" i="2"/>
  <c r="Y673" i="2" s="1"/>
  <c r="AA674" i="2"/>
  <c r="Y674" i="2" s="1"/>
  <c r="AA675" i="2"/>
  <c r="Y675" i="2" s="1"/>
  <c r="AA676" i="2"/>
  <c r="Y676" i="2" s="1"/>
  <c r="AA677" i="2"/>
  <c r="Y677" i="2" s="1"/>
  <c r="AA678" i="2"/>
  <c r="Y678" i="2" s="1"/>
  <c r="AA679" i="2"/>
  <c r="Y679" i="2" s="1"/>
  <c r="AA680" i="2"/>
  <c r="Y680" i="2" s="1"/>
  <c r="AA681" i="2"/>
  <c r="Y681" i="2" s="1"/>
  <c r="AA682" i="2"/>
  <c r="Y682" i="2" s="1"/>
  <c r="AA683" i="2"/>
  <c r="Y683" i="2" s="1"/>
  <c r="AA684" i="2"/>
  <c r="Y684" i="2" s="1"/>
  <c r="AA685" i="2"/>
  <c r="Y685" i="2" s="1"/>
  <c r="AA686" i="2"/>
  <c r="Y686" i="2" s="1"/>
  <c r="AA687" i="2"/>
  <c r="Y687" i="2" s="1"/>
  <c r="AA688" i="2"/>
  <c r="Y688" i="2" s="1"/>
  <c r="AA689" i="2"/>
  <c r="Y689" i="2" s="1"/>
  <c r="AA690" i="2"/>
  <c r="Y690" i="2" s="1"/>
  <c r="AA691" i="2"/>
  <c r="Y691" i="2" s="1"/>
  <c r="AA692" i="2"/>
  <c r="Y692" i="2" s="1"/>
  <c r="AA693" i="2"/>
  <c r="Y693" i="2" s="1"/>
  <c r="AA694" i="2"/>
  <c r="Y694" i="2" s="1"/>
  <c r="AA695" i="2"/>
  <c r="Y695" i="2" s="1"/>
  <c r="AA696" i="2"/>
  <c r="Y696" i="2" s="1"/>
  <c r="AA697" i="2"/>
  <c r="Y697" i="2" s="1"/>
  <c r="AA698" i="2"/>
  <c r="Y698" i="2" s="1"/>
  <c r="AA699" i="2"/>
  <c r="Y699" i="2" s="1"/>
  <c r="AA700" i="2"/>
  <c r="Y700" i="2" s="1"/>
  <c r="AA701" i="2"/>
  <c r="Y701" i="2" s="1"/>
  <c r="AA702" i="2"/>
  <c r="Y702" i="2" s="1"/>
  <c r="AA703" i="2"/>
  <c r="Y703" i="2" s="1"/>
  <c r="AA704" i="2"/>
  <c r="Y704" i="2" s="1"/>
  <c r="AA705" i="2"/>
  <c r="Y705" i="2" s="1"/>
  <c r="AA706" i="2"/>
  <c r="Y706" i="2" s="1"/>
  <c r="AA707" i="2"/>
  <c r="Y707" i="2" s="1"/>
  <c r="AA708" i="2"/>
  <c r="Y708" i="2" s="1"/>
  <c r="AA709" i="2"/>
  <c r="Y709" i="2" s="1"/>
  <c r="AA710" i="2"/>
  <c r="Y710" i="2" s="1"/>
  <c r="AA711" i="2"/>
  <c r="Y711" i="2" s="1"/>
  <c r="AA712" i="2"/>
  <c r="Y712" i="2" s="1"/>
  <c r="AA713" i="2"/>
  <c r="Y713" i="2" s="1"/>
  <c r="AA714" i="2"/>
  <c r="Y714" i="2" s="1"/>
  <c r="AA715" i="2"/>
  <c r="Y715" i="2" s="1"/>
  <c r="AA716" i="2"/>
  <c r="Y716" i="2" s="1"/>
  <c r="AA717" i="2"/>
  <c r="Y717" i="2" s="1"/>
  <c r="AA718" i="2"/>
  <c r="Y718" i="2" s="1"/>
  <c r="AA719" i="2"/>
  <c r="Y719" i="2" s="1"/>
  <c r="AA720" i="2"/>
  <c r="Y720" i="2" s="1"/>
  <c r="AA721" i="2"/>
  <c r="Y721" i="2" s="1"/>
  <c r="AA722" i="2"/>
  <c r="Y722" i="2" s="1"/>
  <c r="AA723" i="2"/>
  <c r="Y723" i="2" s="1"/>
  <c r="AA724" i="2"/>
  <c r="Y724" i="2" s="1"/>
  <c r="AA725" i="2"/>
  <c r="Y725" i="2" s="1"/>
  <c r="AA726" i="2"/>
  <c r="Y726" i="2" s="1"/>
  <c r="AA727" i="2"/>
  <c r="Y727" i="2" s="1"/>
  <c r="AA728" i="2"/>
  <c r="Y728" i="2" s="1"/>
  <c r="AA729" i="2"/>
  <c r="Y729" i="2" s="1"/>
  <c r="AA730" i="2"/>
  <c r="Y730" i="2" s="1"/>
  <c r="AA731" i="2"/>
  <c r="Y731" i="2" s="1"/>
  <c r="AA732" i="2"/>
  <c r="Y732" i="2" s="1"/>
  <c r="AA733" i="2"/>
  <c r="Y733" i="2" s="1"/>
  <c r="AA734" i="2"/>
  <c r="Y734" i="2" s="1"/>
  <c r="AA735" i="2"/>
  <c r="Y735" i="2" s="1"/>
  <c r="AA736" i="2"/>
  <c r="Y736" i="2" s="1"/>
  <c r="AA737" i="2"/>
  <c r="Y737" i="2" s="1"/>
  <c r="AA738" i="2"/>
  <c r="Y738" i="2" s="1"/>
  <c r="AA739" i="2"/>
  <c r="Y739" i="2" s="1"/>
  <c r="AA740" i="2"/>
  <c r="Y740" i="2" s="1"/>
  <c r="AA741" i="2"/>
  <c r="Y741" i="2" s="1"/>
  <c r="AA742" i="2"/>
  <c r="Y742" i="2" s="1"/>
  <c r="AA743" i="2"/>
  <c r="Y743" i="2" s="1"/>
  <c r="AA744" i="2"/>
  <c r="Y744" i="2" s="1"/>
  <c r="AA745" i="2"/>
  <c r="Y745" i="2" s="1"/>
  <c r="AA746" i="2"/>
  <c r="Y746" i="2" s="1"/>
  <c r="AA747" i="2"/>
  <c r="Y747" i="2" s="1"/>
  <c r="AA748" i="2"/>
  <c r="Y748" i="2" s="1"/>
  <c r="AA749" i="2"/>
  <c r="Y749" i="2" s="1"/>
  <c r="AA750" i="2"/>
  <c r="Y750" i="2" s="1"/>
  <c r="AA751" i="2"/>
  <c r="Y751" i="2" s="1"/>
  <c r="AA752" i="2"/>
  <c r="Y752" i="2" s="1"/>
  <c r="AA753" i="2"/>
  <c r="Y753" i="2" s="1"/>
  <c r="AA754" i="2"/>
  <c r="Y754" i="2" s="1"/>
  <c r="AA755" i="2"/>
  <c r="Y755" i="2" s="1"/>
  <c r="AA756" i="2"/>
  <c r="Y756" i="2" s="1"/>
  <c r="AA757" i="2"/>
  <c r="Y757" i="2" s="1"/>
  <c r="AA758" i="2"/>
  <c r="Y758" i="2" s="1"/>
  <c r="AA759" i="2"/>
  <c r="Y759" i="2" s="1"/>
  <c r="AA760" i="2"/>
  <c r="Y760" i="2" s="1"/>
  <c r="AA761" i="2"/>
  <c r="Y761" i="2" s="1"/>
  <c r="AA762" i="2"/>
  <c r="Y762" i="2" s="1"/>
  <c r="AA763" i="2"/>
  <c r="Y763" i="2" s="1"/>
  <c r="AA764" i="2"/>
  <c r="Y764" i="2" s="1"/>
  <c r="AA765" i="2"/>
  <c r="Y765" i="2" s="1"/>
  <c r="AA766" i="2"/>
  <c r="Y766" i="2" s="1"/>
  <c r="AA767" i="2"/>
  <c r="Y767" i="2" s="1"/>
  <c r="AA768" i="2"/>
  <c r="Y768" i="2" s="1"/>
  <c r="AA769" i="2"/>
  <c r="Y769" i="2" s="1"/>
  <c r="AA770" i="2"/>
  <c r="Y770" i="2" s="1"/>
  <c r="AA771" i="2"/>
  <c r="Y771" i="2" s="1"/>
  <c r="AA772" i="2"/>
  <c r="Y772" i="2" s="1"/>
  <c r="AA773" i="2"/>
  <c r="Y773" i="2" s="1"/>
  <c r="AA774" i="2"/>
  <c r="Y774" i="2" s="1"/>
  <c r="AA775" i="2"/>
  <c r="Y775" i="2" s="1"/>
  <c r="AA776" i="2"/>
  <c r="Y776" i="2" s="1"/>
  <c r="AA777" i="2"/>
  <c r="Y777" i="2" s="1"/>
  <c r="AA778" i="2"/>
  <c r="Y778" i="2" s="1"/>
  <c r="AA779" i="2"/>
  <c r="Y779" i="2" s="1"/>
  <c r="AA780" i="2"/>
  <c r="Y780" i="2" s="1"/>
  <c r="AA781" i="2"/>
  <c r="Y781" i="2" s="1"/>
  <c r="AA782" i="2"/>
  <c r="Y782" i="2" s="1"/>
  <c r="AA783" i="2"/>
  <c r="Y783" i="2" s="1"/>
  <c r="AA784" i="2"/>
  <c r="Y784" i="2" s="1"/>
  <c r="AA785" i="2"/>
  <c r="Y785" i="2" s="1"/>
  <c r="AA786" i="2"/>
  <c r="Y786" i="2" s="1"/>
  <c r="AA787" i="2"/>
  <c r="Y787" i="2" s="1"/>
  <c r="AA788" i="2"/>
  <c r="Y788" i="2" s="1"/>
  <c r="AA789" i="2"/>
  <c r="Y789" i="2" s="1"/>
  <c r="AA790" i="2"/>
  <c r="Y790" i="2" s="1"/>
  <c r="AA791" i="2"/>
  <c r="Y791" i="2" s="1"/>
  <c r="AA792" i="2"/>
  <c r="Y792" i="2" s="1"/>
  <c r="AA793" i="2"/>
  <c r="Y793" i="2" s="1"/>
  <c r="AA794" i="2"/>
  <c r="Y794" i="2" s="1"/>
  <c r="AA795" i="2"/>
  <c r="Y795" i="2" s="1"/>
  <c r="AA796" i="2"/>
  <c r="Y796" i="2" s="1"/>
  <c r="AA797" i="2"/>
  <c r="Y797" i="2" s="1"/>
  <c r="AA798" i="2"/>
  <c r="Y798" i="2" s="1"/>
  <c r="AA799" i="2"/>
  <c r="Y799" i="2" s="1"/>
  <c r="AA800" i="2"/>
  <c r="Y800" i="2" s="1"/>
  <c r="AA801" i="2"/>
  <c r="Y801" i="2" s="1"/>
  <c r="AA802" i="2"/>
  <c r="Y802" i="2" s="1"/>
  <c r="AA803" i="2"/>
  <c r="Y803" i="2" s="1"/>
  <c r="AA804" i="2"/>
  <c r="Y804" i="2" s="1"/>
  <c r="AA805" i="2"/>
  <c r="Y805" i="2" s="1"/>
  <c r="AA806" i="2"/>
  <c r="Y806" i="2" s="1"/>
  <c r="AA807" i="2"/>
  <c r="Y807" i="2" s="1"/>
  <c r="AA808" i="2"/>
  <c r="Y808" i="2" s="1"/>
  <c r="AA809" i="2"/>
  <c r="Y809" i="2" s="1"/>
  <c r="AA810" i="2"/>
  <c r="Y810" i="2" s="1"/>
  <c r="AA811" i="2"/>
  <c r="Y811" i="2" s="1"/>
  <c r="AA812" i="2"/>
  <c r="Y812" i="2" s="1"/>
  <c r="AA813" i="2"/>
  <c r="Y813" i="2" s="1"/>
  <c r="AA814" i="2"/>
  <c r="Y814" i="2" s="1"/>
  <c r="AA815" i="2"/>
  <c r="Y815" i="2" s="1"/>
  <c r="AA816" i="2"/>
  <c r="Y816" i="2" s="1"/>
  <c r="AA817" i="2"/>
  <c r="Y817" i="2" s="1"/>
  <c r="AA818" i="2"/>
  <c r="Y818" i="2" s="1"/>
  <c r="AA819" i="2"/>
  <c r="Y819" i="2" s="1"/>
  <c r="AA820" i="2"/>
  <c r="Y820" i="2" s="1"/>
  <c r="AA821" i="2"/>
  <c r="Y821" i="2" s="1"/>
  <c r="AA822" i="2"/>
  <c r="Y822" i="2" s="1"/>
  <c r="AA823" i="2"/>
  <c r="Y823" i="2" s="1"/>
  <c r="AA824" i="2"/>
  <c r="Y824" i="2" s="1"/>
  <c r="AA825" i="2"/>
  <c r="Y825" i="2" s="1"/>
  <c r="AA826" i="2"/>
  <c r="Y826" i="2" s="1"/>
  <c r="AA827" i="2"/>
  <c r="Y827" i="2" s="1"/>
  <c r="AA828" i="2"/>
  <c r="Y828" i="2" s="1"/>
  <c r="AA829" i="2"/>
  <c r="Y829" i="2" s="1"/>
  <c r="AA830" i="2"/>
  <c r="Y830" i="2" s="1"/>
  <c r="AA831" i="2"/>
  <c r="Y831" i="2" s="1"/>
  <c r="AA832" i="2"/>
  <c r="Y832" i="2" s="1"/>
  <c r="AA833" i="2"/>
  <c r="Y833" i="2" s="1"/>
  <c r="AA834" i="2"/>
  <c r="Y834" i="2" s="1"/>
  <c r="AA835" i="2"/>
  <c r="Y835" i="2" s="1"/>
  <c r="AA836" i="2"/>
  <c r="Y836" i="2" s="1"/>
  <c r="AA837" i="2"/>
  <c r="Y837" i="2" s="1"/>
  <c r="AA838" i="2"/>
  <c r="Y838" i="2" s="1"/>
  <c r="AA839" i="2"/>
  <c r="Y839" i="2" s="1"/>
  <c r="AA840" i="2"/>
  <c r="Y840" i="2" s="1"/>
  <c r="AA841" i="2"/>
  <c r="Y841" i="2" s="1"/>
  <c r="AA842" i="2"/>
  <c r="Y842" i="2" s="1"/>
  <c r="AA843" i="2"/>
  <c r="Y843" i="2" s="1"/>
  <c r="AA844" i="2"/>
  <c r="Y844" i="2" s="1"/>
  <c r="AA845" i="2"/>
  <c r="Y845" i="2" s="1"/>
  <c r="AA846" i="2"/>
  <c r="Y846" i="2" s="1"/>
  <c r="AA847" i="2"/>
  <c r="Y847" i="2" s="1"/>
  <c r="AA848" i="2"/>
  <c r="Y848" i="2" s="1"/>
  <c r="AA849" i="2"/>
  <c r="Y849" i="2" s="1"/>
  <c r="AA850" i="2"/>
  <c r="Y850" i="2" s="1"/>
  <c r="AA851" i="2"/>
  <c r="Y851" i="2" s="1"/>
  <c r="AA852" i="2"/>
  <c r="Y852" i="2" s="1"/>
  <c r="AA853" i="2"/>
  <c r="Y853" i="2" s="1"/>
  <c r="AA854" i="2"/>
  <c r="Y854" i="2" s="1"/>
  <c r="AA855" i="2"/>
  <c r="Y855" i="2" s="1"/>
  <c r="AA856" i="2"/>
  <c r="Y856" i="2" s="1"/>
  <c r="AA857" i="2"/>
  <c r="Y857" i="2" s="1"/>
  <c r="AA858" i="2"/>
  <c r="Y858" i="2" s="1"/>
  <c r="AA859" i="2"/>
  <c r="Y859" i="2" s="1"/>
  <c r="AA860" i="2"/>
  <c r="Y860" i="2" s="1"/>
  <c r="AA861" i="2"/>
  <c r="Y861" i="2" s="1"/>
  <c r="AA862" i="2"/>
  <c r="Y862" i="2" s="1"/>
  <c r="AA863" i="2"/>
  <c r="Y863" i="2" s="1"/>
  <c r="AA864" i="2"/>
  <c r="Y864" i="2" s="1"/>
  <c r="AA865" i="2"/>
  <c r="Y865" i="2" s="1"/>
  <c r="AA866" i="2"/>
  <c r="Y866" i="2" s="1"/>
  <c r="AA867" i="2"/>
  <c r="Y867" i="2" s="1"/>
  <c r="AA868" i="2"/>
  <c r="Y868" i="2" s="1"/>
  <c r="AA869" i="2"/>
  <c r="Y869" i="2" s="1"/>
  <c r="AA870" i="2"/>
  <c r="Y870" i="2" s="1"/>
  <c r="AA871" i="2"/>
  <c r="Y871" i="2" s="1"/>
  <c r="AA872" i="2"/>
  <c r="Y872" i="2" s="1"/>
  <c r="AA873" i="2"/>
  <c r="Y873" i="2" s="1"/>
  <c r="AA874" i="2"/>
  <c r="Y874" i="2" s="1"/>
  <c r="AA875" i="2"/>
  <c r="Y875" i="2" s="1"/>
  <c r="AA876" i="2"/>
  <c r="Y876" i="2" s="1"/>
  <c r="AA877" i="2"/>
  <c r="Y877" i="2" s="1"/>
  <c r="AA878" i="2"/>
  <c r="Y878" i="2" s="1"/>
  <c r="AA879" i="2"/>
  <c r="Y879" i="2" s="1"/>
  <c r="AA880" i="2"/>
  <c r="Y880" i="2" s="1"/>
  <c r="AA881" i="2"/>
  <c r="Y881" i="2" s="1"/>
  <c r="AA882" i="2"/>
  <c r="Y882" i="2" s="1"/>
  <c r="AA883" i="2"/>
  <c r="Y883" i="2" s="1"/>
  <c r="AA884" i="2"/>
  <c r="Y884" i="2" s="1"/>
  <c r="AA885" i="2"/>
  <c r="Y885" i="2" s="1"/>
  <c r="AA886" i="2"/>
  <c r="Y886" i="2" s="1"/>
  <c r="AA887" i="2"/>
  <c r="Y887" i="2" s="1"/>
  <c r="AA888" i="2"/>
  <c r="Y888" i="2" s="1"/>
  <c r="AA889" i="2"/>
  <c r="Y889" i="2" s="1"/>
  <c r="AA890" i="2"/>
  <c r="Y890" i="2" s="1"/>
  <c r="AA891" i="2"/>
  <c r="Y891" i="2" s="1"/>
  <c r="AA892" i="2"/>
  <c r="Y892" i="2" s="1"/>
  <c r="AA893" i="2"/>
  <c r="Y893" i="2" s="1"/>
  <c r="AA894" i="2"/>
  <c r="Y894" i="2" s="1"/>
  <c r="AA895" i="2"/>
  <c r="Y895" i="2" s="1"/>
  <c r="AA896" i="2"/>
  <c r="Y896" i="2" s="1"/>
  <c r="AA897" i="2"/>
  <c r="Y897" i="2" s="1"/>
  <c r="AA898" i="2"/>
  <c r="Y898" i="2" s="1"/>
  <c r="AA899" i="2"/>
  <c r="Y899" i="2" s="1"/>
  <c r="AA900" i="2"/>
  <c r="Y900" i="2" s="1"/>
  <c r="AA901" i="2"/>
  <c r="Y901" i="2" s="1"/>
  <c r="AA902" i="2"/>
  <c r="Y902" i="2" s="1"/>
  <c r="AA903" i="2"/>
  <c r="Y903" i="2" s="1"/>
  <c r="AA904" i="2"/>
  <c r="Y904" i="2" s="1"/>
  <c r="AA905" i="2"/>
  <c r="Y905" i="2" s="1"/>
  <c r="AA906" i="2"/>
  <c r="Y906" i="2" s="1"/>
  <c r="AA907" i="2"/>
  <c r="Y907" i="2" s="1"/>
  <c r="AA908" i="2"/>
  <c r="Y908" i="2" s="1"/>
  <c r="AA909" i="2"/>
  <c r="Y909" i="2" s="1"/>
  <c r="AA910" i="2"/>
  <c r="Y910" i="2" s="1"/>
  <c r="AA911" i="2"/>
  <c r="Y911" i="2" s="1"/>
  <c r="AA912" i="2"/>
  <c r="Y912" i="2" s="1"/>
  <c r="AA913" i="2"/>
  <c r="Y913" i="2" s="1"/>
  <c r="AA914" i="2"/>
  <c r="Y914" i="2" s="1"/>
  <c r="AA915" i="2"/>
  <c r="Y915" i="2" s="1"/>
  <c r="AA916" i="2"/>
  <c r="Y916" i="2" s="1"/>
  <c r="AA917" i="2"/>
  <c r="Y917" i="2" s="1"/>
  <c r="AA918" i="2"/>
  <c r="Y918" i="2" s="1"/>
  <c r="AA919" i="2"/>
  <c r="Y919" i="2" s="1"/>
  <c r="AA920" i="2"/>
  <c r="Y920" i="2" s="1"/>
  <c r="AA921" i="2"/>
  <c r="Y921" i="2" s="1"/>
  <c r="AA922" i="2"/>
  <c r="Y922" i="2" s="1"/>
  <c r="AA923" i="2"/>
  <c r="Y923" i="2" s="1"/>
  <c r="AA924" i="2"/>
  <c r="Y924" i="2" s="1"/>
  <c r="AA925" i="2"/>
  <c r="Y925" i="2" s="1"/>
  <c r="AA926" i="2"/>
  <c r="Y926" i="2" s="1"/>
  <c r="AA927" i="2"/>
  <c r="Y927" i="2" s="1"/>
  <c r="AA928" i="2"/>
  <c r="Y928" i="2" s="1"/>
  <c r="AA929" i="2"/>
  <c r="Y929" i="2" s="1"/>
  <c r="AA930" i="2"/>
  <c r="Y930" i="2" s="1"/>
  <c r="AA931" i="2"/>
  <c r="Y931" i="2" s="1"/>
  <c r="AA932" i="2"/>
  <c r="Y932" i="2" s="1"/>
  <c r="AA933" i="2"/>
  <c r="Y933" i="2" s="1"/>
  <c r="AA934" i="2"/>
  <c r="Y934" i="2" s="1"/>
  <c r="AA935" i="2"/>
  <c r="Y935" i="2" s="1"/>
  <c r="AA936" i="2"/>
  <c r="Y936" i="2" s="1"/>
  <c r="AA937" i="2"/>
  <c r="Y937" i="2" s="1"/>
  <c r="AA938" i="2"/>
  <c r="Y938" i="2" s="1"/>
  <c r="AA939" i="2"/>
  <c r="Y939" i="2" s="1"/>
  <c r="AA940" i="2"/>
  <c r="Y940" i="2" s="1"/>
  <c r="AA941" i="2"/>
  <c r="Y941" i="2" s="1"/>
  <c r="AA942" i="2"/>
  <c r="Y942" i="2" s="1"/>
  <c r="AA943" i="2"/>
  <c r="Y943" i="2" s="1"/>
  <c r="AA944" i="2"/>
  <c r="Y944" i="2" s="1"/>
  <c r="AA945" i="2"/>
  <c r="Y945" i="2" s="1"/>
  <c r="AA946" i="2"/>
  <c r="Y946" i="2" s="1"/>
  <c r="AA947" i="2"/>
  <c r="Y947" i="2" s="1"/>
  <c r="AA948" i="2"/>
  <c r="Y948" i="2" s="1"/>
  <c r="AA949" i="2"/>
  <c r="Y949" i="2" s="1"/>
  <c r="AA950" i="2"/>
  <c r="Y950" i="2" s="1"/>
  <c r="AA951" i="2"/>
  <c r="Y951" i="2" s="1"/>
  <c r="AA952" i="2"/>
  <c r="Y952" i="2" s="1"/>
  <c r="AA953" i="2"/>
  <c r="Y953" i="2" s="1"/>
  <c r="AA954" i="2"/>
  <c r="Y954" i="2" s="1"/>
  <c r="AA955" i="2"/>
  <c r="Y955" i="2" s="1"/>
  <c r="AA956" i="2"/>
  <c r="Y956" i="2" s="1"/>
  <c r="AA957" i="2"/>
  <c r="Y957" i="2" s="1"/>
  <c r="AA958" i="2"/>
  <c r="Y958" i="2" s="1"/>
  <c r="AA959" i="2"/>
  <c r="Y959" i="2" s="1"/>
  <c r="AA960" i="2"/>
  <c r="Y960" i="2" s="1"/>
  <c r="AA961" i="2"/>
  <c r="Y961" i="2" s="1"/>
  <c r="AA962" i="2"/>
  <c r="Y962" i="2" s="1"/>
  <c r="AA963" i="2"/>
  <c r="Y963" i="2" s="1"/>
  <c r="AA964" i="2"/>
  <c r="Y964" i="2" s="1"/>
  <c r="AA965" i="2"/>
  <c r="Y965" i="2" s="1"/>
  <c r="AA966" i="2"/>
  <c r="Y966" i="2" s="1"/>
  <c r="AA967" i="2"/>
  <c r="Y967" i="2" s="1"/>
  <c r="AA968" i="2"/>
  <c r="Y968" i="2" s="1"/>
  <c r="AA969" i="2"/>
  <c r="Y969" i="2" s="1"/>
  <c r="AA970" i="2"/>
  <c r="Y970" i="2" s="1"/>
  <c r="AA971" i="2"/>
  <c r="Y971" i="2" s="1"/>
  <c r="AA972" i="2"/>
  <c r="Y972" i="2" s="1"/>
  <c r="AA973" i="2"/>
  <c r="Y973" i="2" s="1"/>
  <c r="AA974" i="2"/>
  <c r="Y974" i="2" s="1"/>
  <c r="AA975" i="2"/>
  <c r="Y975" i="2" s="1"/>
  <c r="AA976" i="2"/>
  <c r="Y976" i="2" s="1"/>
  <c r="AA977" i="2"/>
  <c r="Y977" i="2" s="1"/>
  <c r="AA978" i="2"/>
  <c r="Y978" i="2" s="1"/>
  <c r="AA979" i="2"/>
  <c r="Y979" i="2" s="1"/>
  <c r="AA980" i="2"/>
  <c r="Y980" i="2" s="1"/>
  <c r="AA981" i="2"/>
  <c r="Y981" i="2" s="1"/>
  <c r="AA982" i="2"/>
  <c r="Y982" i="2" s="1"/>
  <c r="AA983" i="2"/>
  <c r="Y983" i="2" s="1"/>
  <c r="AA984" i="2"/>
  <c r="Y984" i="2" s="1"/>
  <c r="AA985" i="2"/>
  <c r="Y985" i="2" s="1"/>
  <c r="AA986" i="2"/>
  <c r="Y986" i="2" s="1"/>
  <c r="AA987" i="2"/>
  <c r="Y987" i="2" s="1"/>
  <c r="AA988" i="2"/>
  <c r="Y988" i="2" s="1"/>
  <c r="AA989" i="2"/>
  <c r="Y989" i="2" s="1"/>
  <c r="AA990" i="2"/>
  <c r="Y990" i="2" s="1"/>
  <c r="AA991" i="2"/>
  <c r="Y991" i="2" s="1"/>
  <c r="AA992" i="2"/>
  <c r="Y992" i="2" s="1"/>
  <c r="AA993" i="2"/>
  <c r="Y993" i="2" s="1"/>
  <c r="AA994" i="2"/>
  <c r="Y994" i="2" s="1"/>
  <c r="AA995" i="2"/>
  <c r="Y995" i="2" s="1"/>
  <c r="AA996" i="2"/>
  <c r="Y996" i="2" s="1"/>
  <c r="AA997" i="2"/>
  <c r="Y997" i="2" s="1"/>
  <c r="AA998" i="2"/>
  <c r="Y998" i="2" s="1"/>
  <c r="AA999" i="2"/>
  <c r="Y999" i="2" s="1"/>
  <c r="AA1000" i="2"/>
  <c r="Y1000" i="2" s="1"/>
  <c r="AA1001" i="2"/>
  <c r="Y1001" i="2" s="1"/>
  <c r="AA1002" i="2"/>
  <c r="Y1002" i="2" s="1"/>
  <c r="AA1003" i="2"/>
  <c r="Y1003" i="2" s="1"/>
  <c r="AA1004" i="2"/>
  <c r="Y1004" i="2" s="1"/>
  <c r="AA1005" i="2"/>
  <c r="Y1005" i="2" s="1"/>
  <c r="AA1006" i="2"/>
  <c r="Y1006" i="2" s="1"/>
  <c r="AA1007" i="2"/>
  <c r="Y1007" i="2" s="1"/>
  <c r="AA1008" i="2"/>
  <c r="Y1008" i="2" s="1"/>
  <c r="AA1009" i="2"/>
  <c r="Y1009" i="2" s="1"/>
  <c r="AA1010" i="2"/>
  <c r="Y1010" i="2" s="1"/>
  <c r="AA1011" i="2"/>
  <c r="Y1011" i="2" s="1"/>
  <c r="AA1012" i="2"/>
  <c r="Y1012" i="2" s="1"/>
  <c r="AA1013" i="2"/>
  <c r="Y1013" i="2" s="1"/>
  <c r="AA1014" i="2"/>
  <c r="Y1014" i="2" s="1"/>
  <c r="AA1015" i="2"/>
  <c r="Y1015" i="2" s="1"/>
  <c r="AA1016" i="2"/>
  <c r="Y1016" i="2" s="1"/>
  <c r="AA1017" i="2"/>
  <c r="Y1017" i="2" s="1"/>
  <c r="AA1018" i="2"/>
  <c r="Y1018" i="2" s="1"/>
  <c r="AA1019" i="2"/>
  <c r="Y1019" i="2" s="1"/>
  <c r="AA1020" i="2"/>
  <c r="Y1020" i="2" s="1"/>
  <c r="AA1021" i="2"/>
  <c r="Y1021" i="2" s="1"/>
  <c r="AA1022" i="2"/>
  <c r="Y1022" i="2" s="1"/>
  <c r="AA1023" i="2"/>
  <c r="Y1023" i="2" s="1"/>
  <c r="AA1024" i="2"/>
  <c r="Y1024" i="2" s="1"/>
  <c r="AA1025" i="2"/>
  <c r="Y1025" i="2" s="1"/>
  <c r="AA1026" i="2"/>
  <c r="Y1026" i="2" s="1"/>
  <c r="AA1027" i="2"/>
  <c r="Y1027" i="2" s="1"/>
  <c r="AA1028" i="2"/>
  <c r="Y1028" i="2" s="1"/>
  <c r="AA1029" i="2"/>
  <c r="Y1029" i="2" s="1"/>
  <c r="AA1030" i="2"/>
  <c r="Y1030" i="2" s="1"/>
  <c r="AA1031" i="2"/>
  <c r="Y1031" i="2" s="1"/>
  <c r="AA1032" i="2"/>
  <c r="Y1032" i="2" s="1"/>
  <c r="AA1033" i="2"/>
  <c r="Y1033" i="2" s="1"/>
  <c r="AA1034" i="2"/>
  <c r="Y1034" i="2" s="1"/>
  <c r="AA1035" i="2"/>
  <c r="Y1035" i="2" s="1"/>
  <c r="AA1036" i="2"/>
  <c r="Y1036" i="2" s="1"/>
  <c r="AA1037" i="2"/>
  <c r="Y1037" i="2" s="1"/>
  <c r="AA1038" i="2"/>
  <c r="Y1038" i="2" s="1"/>
  <c r="AA1039" i="2"/>
  <c r="Y1039" i="2" s="1"/>
  <c r="AA1040" i="2"/>
  <c r="Y1040" i="2" s="1"/>
  <c r="AA1041" i="2"/>
  <c r="Y1041" i="2" s="1"/>
  <c r="AA1042" i="2"/>
  <c r="Y1042" i="2" s="1"/>
  <c r="AA1043" i="2"/>
  <c r="Y1043" i="2" s="1"/>
  <c r="AA1044" i="2"/>
  <c r="Y1044" i="2" s="1"/>
  <c r="AA1045" i="2"/>
  <c r="Y1045" i="2" s="1"/>
  <c r="AA1046" i="2"/>
  <c r="Y1046" i="2" s="1"/>
  <c r="AA1047" i="2"/>
  <c r="Y1047" i="2" s="1"/>
  <c r="AA1048" i="2"/>
  <c r="Y1048" i="2" s="1"/>
  <c r="AA1049" i="2"/>
  <c r="Y1049" i="2" s="1"/>
  <c r="AA1050" i="2"/>
  <c r="Y1050" i="2" s="1"/>
  <c r="AA1051" i="2"/>
  <c r="Y1051" i="2" s="1"/>
  <c r="AA1052" i="2"/>
  <c r="Y1052" i="2" s="1"/>
  <c r="AA1053" i="2"/>
  <c r="Y1053" i="2" s="1"/>
  <c r="AA1054" i="2"/>
  <c r="Y1054" i="2" s="1"/>
  <c r="AA1055" i="2"/>
  <c r="Y1055" i="2" s="1"/>
  <c r="AA1056" i="2"/>
  <c r="Y1056" i="2" s="1"/>
  <c r="AA1057" i="2"/>
  <c r="Y1057" i="2" s="1"/>
  <c r="AA1058" i="2"/>
  <c r="Y1058" i="2" s="1"/>
  <c r="AA1059" i="2"/>
  <c r="Y1059" i="2" s="1"/>
  <c r="AA1060" i="2"/>
  <c r="Y1060" i="2" s="1"/>
  <c r="AA1061" i="2"/>
  <c r="Y1061" i="2" s="1"/>
  <c r="AA1062" i="2"/>
  <c r="Y1062" i="2" s="1"/>
  <c r="AA1063" i="2"/>
  <c r="Y1063" i="2" s="1"/>
  <c r="AA1064" i="2"/>
  <c r="Y1064" i="2" s="1"/>
  <c r="AA1065" i="2"/>
  <c r="Y1065" i="2" s="1"/>
  <c r="AA1066" i="2"/>
  <c r="Y1066" i="2" s="1"/>
  <c r="AA1067" i="2"/>
  <c r="Y1067" i="2" s="1"/>
  <c r="AA1068" i="2"/>
  <c r="Y1068" i="2" s="1"/>
  <c r="AA1069" i="2"/>
  <c r="Y1069" i="2" s="1"/>
  <c r="AA1070" i="2"/>
  <c r="Y1070" i="2" s="1"/>
  <c r="AA1071" i="2"/>
  <c r="Y1071" i="2" s="1"/>
  <c r="AA1072" i="2"/>
  <c r="Y1072" i="2" s="1"/>
  <c r="AA1073" i="2"/>
  <c r="Y1073" i="2" s="1"/>
  <c r="AA1074" i="2"/>
  <c r="Y1074" i="2" s="1"/>
  <c r="AA1075" i="2"/>
  <c r="Y1075" i="2" s="1"/>
  <c r="AA1076" i="2"/>
  <c r="Y1076" i="2" s="1"/>
  <c r="AA1077" i="2"/>
  <c r="Y1077" i="2" s="1"/>
  <c r="AA1078" i="2"/>
  <c r="Y1078" i="2" s="1"/>
  <c r="AA1079" i="2"/>
  <c r="Y1079" i="2" s="1"/>
  <c r="AA1080" i="2"/>
  <c r="Y1080" i="2" s="1"/>
  <c r="AA1081" i="2"/>
  <c r="Y1081" i="2" s="1"/>
  <c r="AA1082" i="2"/>
  <c r="Y1082" i="2" s="1"/>
  <c r="AA1083" i="2"/>
  <c r="Y1083" i="2" s="1"/>
  <c r="AA1084" i="2"/>
  <c r="Y1084" i="2" s="1"/>
  <c r="AA1085" i="2"/>
  <c r="Y1085" i="2" s="1"/>
  <c r="AA1086" i="2"/>
  <c r="Y1086" i="2" s="1"/>
  <c r="AA1087" i="2"/>
  <c r="Y1087" i="2" s="1"/>
  <c r="AA1088" i="2"/>
  <c r="Y1088" i="2" s="1"/>
  <c r="AA1089" i="2"/>
  <c r="Y1089" i="2" s="1"/>
  <c r="AA1090" i="2"/>
  <c r="Y1090" i="2" s="1"/>
  <c r="AA1091" i="2"/>
  <c r="Y1091" i="2" s="1"/>
  <c r="AA1092" i="2"/>
  <c r="Y1092" i="2" s="1"/>
  <c r="AA1093" i="2"/>
  <c r="Y1093" i="2" s="1"/>
  <c r="AA1094" i="2"/>
  <c r="Y1094" i="2" s="1"/>
  <c r="AA1095" i="2"/>
  <c r="Y1095" i="2" s="1"/>
  <c r="AA1096" i="2"/>
  <c r="Y1096" i="2" s="1"/>
  <c r="AA1097" i="2"/>
  <c r="Y1097" i="2" s="1"/>
  <c r="AA1098" i="2"/>
  <c r="Y1098" i="2" s="1"/>
  <c r="AA1099" i="2"/>
  <c r="Y1099" i="2" s="1"/>
  <c r="AA1100" i="2"/>
  <c r="Y1100" i="2" s="1"/>
  <c r="AA1101" i="2"/>
  <c r="Y1101" i="2" s="1"/>
  <c r="AA1102" i="2"/>
  <c r="Y1102" i="2" s="1"/>
  <c r="AA1103" i="2"/>
  <c r="Y1103" i="2" s="1"/>
  <c r="AA1104" i="2"/>
  <c r="Y1104" i="2" s="1"/>
  <c r="AA1105" i="2"/>
  <c r="Y1105" i="2" s="1"/>
  <c r="AA1106" i="2"/>
  <c r="Y1106" i="2" s="1"/>
  <c r="AA1107" i="2"/>
  <c r="Y1107" i="2" s="1"/>
  <c r="AA1108" i="2"/>
  <c r="Y1108" i="2" s="1"/>
  <c r="AA1109" i="2"/>
  <c r="Y1109" i="2" s="1"/>
  <c r="AA1110" i="2"/>
  <c r="Y1110" i="2" s="1"/>
  <c r="AA1111" i="2"/>
  <c r="Y1111" i="2" s="1"/>
  <c r="AA1112" i="2"/>
  <c r="Y1112" i="2" s="1"/>
  <c r="AA1113" i="2"/>
  <c r="Y1113" i="2" s="1"/>
  <c r="AA1114" i="2"/>
  <c r="Y1114" i="2" s="1"/>
  <c r="AA1115" i="2"/>
  <c r="Y1115" i="2" s="1"/>
  <c r="AA1116" i="2"/>
  <c r="Y1116" i="2" s="1"/>
  <c r="AA1117" i="2"/>
  <c r="Y1117" i="2" s="1"/>
  <c r="AA1118" i="2"/>
  <c r="Y1118" i="2" s="1"/>
  <c r="AA1119" i="2"/>
  <c r="Y1119" i="2" s="1"/>
  <c r="AA1120" i="2"/>
  <c r="Y1120" i="2" s="1"/>
  <c r="AA1121" i="2"/>
  <c r="Y1121" i="2" s="1"/>
  <c r="AA1122" i="2"/>
  <c r="Y1122" i="2" s="1"/>
  <c r="AA1123" i="2"/>
  <c r="Y1123" i="2" s="1"/>
  <c r="AA1124" i="2"/>
  <c r="Y1124" i="2" s="1"/>
  <c r="AA1125" i="2"/>
  <c r="Y1125" i="2" s="1"/>
  <c r="AA1126" i="2"/>
  <c r="Y1126" i="2" s="1"/>
  <c r="AA1127" i="2"/>
  <c r="Y1127" i="2" s="1"/>
  <c r="AA1128" i="2"/>
  <c r="Y1128" i="2" s="1"/>
  <c r="AA1129" i="2"/>
  <c r="Y1129" i="2" s="1"/>
  <c r="AA1130" i="2"/>
  <c r="Y1130" i="2" s="1"/>
  <c r="AA1131" i="2"/>
  <c r="Y1131" i="2" s="1"/>
  <c r="AA1132" i="2"/>
  <c r="Y1132" i="2" s="1"/>
  <c r="AA1133" i="2"/>
  <c r="Y1133" i="2" s="1"/>
  <c r="AA1134" i="2"/>
  <c r="Y1134" i="2" s="1"/>
  <c r="AA1135" i="2"/>
  <c r="Y1135" i="2" s="1"/>
  <c r="AA1136" i="2"/>
  <c r="Y1136" i="2" s="1"/>
  <c r="AA1137" i="2"/>
  <c r="Y1137" i="2" s="1"/>
  <c r="AA1138" i="2"/>
  <c r="Y1138" i="2" s="1"/>
  <c r="AA1139" i="2"/>
  <c r="Y1139" i="2" s="1"/>
  <c r="AA1140" i="2"/>
  <c r="Y1140" i="2" s="1"/>
  <c r="AA1141" i="2"/>
  <c r="Y1141" i="2" s="1"/>
  <c r="AA1142" i="2"/>
  <c r="Y1142" i="2" s="1"/>
  <c r="AA1143" i="2"/>
  <c r="Y1143" i="2" s="1"/>
  <c r="AA1144" i="2"/>
  <c r="Y1144" i="2" s="1"/>
  <c r="AA1145" i="2"/>
  <c r="Y1145" i="2" s="1"/>
  <c r="AA1146" i="2"/>
  <c r="Y1146" i="2" s="1"/>
  <c r="AA1147" i="2"/>
  <c r="Y1147" i="2" s="1"/>
  <c r="AA1148" i="2"/>
  <c r="Y1148" i="2" s="1"/>
  <c r="AA1149" i="2"/>
  <c r="Y1149" i="2" s="1"/>
  <c r="AA1150" i="2"/>
  <c r="Y1150" i="2" s="1"/>
  <c r="AA1151" i="2"/>
  <c r="Y1151" i="2" s="1"/>
  <c r="AA1152" i="2"/>
  <c r="Y1152" i="2" s="1"/>
  <c r="AA1153" i="2"/>
  <c r="Y1153" i="2" s="1"/>
  <c r="AA1154" i="2"/>
  <c r="Y1154" i="2" s="1"/>
  <c r="AA1155" i="2"/>
  <c r="Y1155" i="2" s="1"/>
  <c r="AA1156" i="2"/>
  <c r="Y1156" i="2" s="1"/>
  <c r="AA1157" i="2"/>
  <c r="Y1157" i="2" s="1"/>
  <c r="AA1158" i="2"/>
  <c r="Y1158" i="2" s="1"/>
  <c r="AA1159" i="2"/>
  <c r="Y1159" i="2" s="1"/>
  <c r="AA1160" i="2"/>
  <c r="Y1160" i="2" s="1"/>
  <c r="AA1161" i="2"/>
  <c r="Y1161" i="2" s="1"/>
  <c r="AA1162" i="2"/>
  <c r="Y1162" i="2" s="1"/>
  <c r="AA1163" i="2"/>
  <c r="Y1163" i="2" s="1"/>
  <c r="AA1164" i="2"/>
  <c r="Y1164" i="2" s="1"/>
  <c r="AA1165" i="2"/>
  <c r="Y1165" i="2" s="1"/>
  <c r="AA1166" i="2"/>
  <c r="Y1166" i="2" s="1"/>
  <c r="AA1167" i="2"/>
  <c r="Y1167" i="2" s="1"/>
  <c r="AA1168" i="2"/>
  <c r="Y1168" i="2" s="1"/>
  <c r="AA1169" i="2"/>
  <c r="Y1169" i="2" s="1"/>
  <c r="AA1170" i="2"/>
  <c r="Y1170" i="2" s="1"/>
  <c r="AA1171" i="2"/>
  <c r="Y1171" i="2" s="1"/>
  <c r="AA1172" i="2"/>
  <c r="Y1172" i="2" s="1"/>
  <c r="AA1173" i="2"/>
  <c r="Y1173" i="2" s="1"/>
  <c r="AA1174" i="2"/>
  <c r="Y1174" i="2" s="1"/>
  <c r="AA1175" i="2"/>
  <c r="Y1175" i="2" s="1"/>
  <c r="AA1176" i="2"/>
  <c r="Y1176" i="2" s="1"/>
  <c r="AA1177" i="2"/>
  <c r="Y1177" i="2" s="1"/>
  <c r="AA1178" i="2"/>
  <c r="Y1178" i="2" s="1"/>
  <c r="AA1179" i="2"/>
  <c r="Y1179" i="2" s="1"/>
  <c r="AA1180" i="2"/>
  <c r="Y1180" i="2" s="1"/>
  <c r="AA1181" i="2"/>
  <c r="Y1181" i="2" s="1"/>
  <c r="AA1182" i="2"/>
  <c r="Y1182" i="2" s="1"/>
  <c r="AA1183" i="2"/>
  <c r="Y1183" i="2" s="1"/>
  <c r="AA1184" i="2"/>
  <c r="Y1184" i="2" s="1"/>
  <c r="AA1185" i="2"/>
  <c r="Y1185" i="2" s="1"/>
  <c r="AA1186" i="2"/>
  <c r="Y1186" i="2" s="1"/>
  <c r="AA1187" i="2"/>
  <c r="Y1187" i="2" s="1"/>
  <c r="AA1188" i="2"/>
  <c r="Y1188" i="2" s="1"/>
  <c r="AA1189" i="2"/>
  <c r="Y1189" i="2" s="1"/>
  <c r="AA1190" i="2"/>
  <c r="Y1190" i="2" s="1"/>
  <c r="AA1191" i="2"/>
  <c r="Y1191" i="2" s="1"/>
  <c r="AA1192" i="2"/>
  <c r="Y1192" i="2" s="1"/>
  <c r="AA1193" i="2"/>
  <c r="Y1193" i="2" s="1"/>
  <c r="AA1194" i="2"/>
  <c r="Y1194" i="2" s="1"/>
  <c r="AA1195" i="2"/>
  <c r="Y1195" i="2" s="1"/>
  <c r="AA1196" i="2"/>
  <c r="Y1196" i="2" s="1"/>
  <c r="AA1197" i="2"/>
  <c r="Y1197" i="2" s="1"/>
  <c r="AA1198" i="2"/>
  <c r="Y1198" i="2" s="1"/>
  <c r="AA1199" i="2"/>
  <c r="Y1199" i="2" s="1"/>
  <c r="AA1200" i="2"/>
  <c r="Y1200" i="2" s="1"/>
  <c r="AA1201" i="2"/>
  <c r="Y1201" i="2" s="1"/>
  <c r="AA1202" i="2"/>
  <c r="Y1202" i="2" s="1"/>
  <c r="AA1203" i="2"/>
  <c r="Y1203" i="2" s="1"/>
  <c r="AA1204" i="2"/>
  <c r="Y1204" i="2" s="1"/>
  <c r="AA1205" i="2"/>
  <c r="Y1205" i="2" s="1"/>
  <c r="AA1206" i="2"/>
  <c r="Y1206" i="2" s="1"/>
  <c r="AA1207" i="2"/>
  <c r="Y1207" i="2" s="1"/>
  <c r="AA1208" i="2"/>
  <c r="Y1208" i="2" s="1"/>
  <c r="AA1209" i="2"/>
  <c r="Y1209" i="2" s="1"/>
  <c r="AA1210" i="2"/>
  <c r="Y1210" i="2" s="1"/>
  <c r="AA1211" i="2"/>
  <c r="Y1211" i="2" s="1"/>
  <c r="AA1212" i="2"/>
  <c r="Y1212" i="2" s="1"/>
  <c r="AA1213" i="2"/>
  <c r="Y1213" i="2" s="1"/>
  <c r="AA1214" i="2"/>
  <c r="Y1214" i="2" s="1"/>
  <c r="AA1215" i="2"/>
  <c r="Y1215" i="2" s="1"/>
  <c r="AA1216" i="2"/>
  <c r="Y1216" i="2" s="1"/>
  <c r="AA1217" i="2"/>
  <c r="Y1217" i="2" s="1"/>
  <c r="AA1218" i="2"/>
  <c r="Y1218" i="2" s="1"/>
  <c r="AA1219" i="2"/>
  <c r="Y1219" i="2" s="1"/>
  <c r="AA1220" i="2"/>
  <c r="Y1220" i="2" s="1"/>
  <c r="AA1221" i="2"/>
  <c r="Y1221" i="2" s="1"/>
  <c r="AA1222" i="2"/>
  <c r="Y1222" i="2" s="1"/>
  <c r="AA1223" i="2"/>
  <c r="Y1223" i="2" s="1"/>
  <c r="AA1224" i="2"/>
  <c r="Y1224" i="2" s="1"/>
  <c r="AA1225" i="2"/>
  <c r="Y1225" i="2" s="1"/>
  <c r="AA1226" i="2"/>
  <c r="Y1226" i="2" s="1"/>
  <c r="AA1227" i="2"/>
  <c r="Y1227" i="2" s="1"/>
  <c r="AA1228" i="2"/>
  <c r="Y1228" i="2" s="1"/>
  <c r="AA1229" i="2"/>
  <c r="Y1229" i="2" s="1"/>
  <c r="AA1230" i="2"/>
  <c r="Y1230" i="2" s="1"/>
  <c r="AA1231" i="2"/>
  <c r="Y1231" i="2" s="1"/>
  <c r="AA1232" i="2"/>
  <c r="Y1232" i="2" s="1"/>
  <c r="AA1233" i="2"/>
  <c r="Y1233" i="2" s="1"/>
  <c r="AA1234" i="2"/>
  <c r="Y1234" i="2" s="1"/>
  <c r="AA1235" i="2"/>
  <c r="Y1235" i="2" s="1"/>
  <c r="AA1236" i="2"/>
  <c r="Y1236" i="2" s="1"/>
  <c r="AA1237" i="2"/>
  <c r="Y1237" i="2" s="1"/>
  <c r="AA1238" i="2"/>
  <c r="Y1238" i="2" s="1"/>
  <c r="AA1239" i="2"/>
  <c r="Y1239" i="2" s="1"/>
  <c r="AA1240" i="2"/>
  <c r="Y1240" i="2" s="1"/>
  <c r="AA1241" i="2"/>
  <c r="Y1241" i="2" s="1"/>
  <c r="AA1242" i="2"/>
  <c r="Y1242" i="2" s="1"/>
  <c r="AA1243" i="2"/>
  <c r="Y1243" i="2" s="1"/>
  <c r="AA1244" i="2"/>
  <c r="Y1244" i="2" s="1"/>
  <c r="AA1245" i="2"/>
  <c r="Y1245" i="2" s="1"/>
  <c r="AA1246" i="2"/>
  <c r="Y1246" i="2" s="1"/>
  <c r="AA1247" i="2"/>
  <c r="Y1247" i="2" s="1"/>
  <c r="AA1248" i="2"/>
  <c r="Y1248" i="2" s="1"/>
  <c r="AA1249" i="2"/>
  <c r="Y1249" i="2" s="1"/>
  <c r="AA1250" i="2"/>
  <c r="Y1250" i="2" s="1"/>
  <c r="AA1251" i="2"/>
  <c r="Y1251" i="2" s="1"/>
  <c r="AA1252" i="2"/>
  <c r="Y1252" i="2" s="1"/>
  <c r="AA1253" i="2"/>
  <c r="Y1253" i="2" s="1"/>
  <c r="AA1254" i="2"/>
  <c r="Y1254" i="2" s="1"/>
  <c r="AA1255" i="2"/>
  <c r="Y1255" i="2" s="1"/>
  <c r="AA1256" i="2"/>
  <c r="Y1256" i="2" s="1"/>
  <c r="AA1257" i="2"/>
  <c r="Y1257" i="2" s="1"/>
  <c r="AA1258" i="2"/>
  <c r="Y1258" i="2" s="1"/>
  <c r="AA1259" i="2"/>
  <c r="Y1259" i="2" s="1"/>
  <c r="AA1260" i="2"/>
  <c r="Y1260" i="2" s="1"/>
  <c r="AA1261" i="2"/>
  <c r="Y1261" i="2" s="1"/>
  <c r="AA1262" i="2"/>
  <c r="Y1262" i="2" s="1"/>
  <c r="AA1263" i="2"/>
  <c r="Y1263" i="2" s="1"/>
  <c r="AA1264" i="2"/>
  <c r="Y1264" i="2" s="1"/>
  <c r="AA1265" i="2"/>
  <c r="Y1265" i="2" s="1"/>
  <c r="AA1266" i="2"/>
  <c r="Y1266" i="2" s="1"/>
  <c r="AA1267" i="2"/>
  <c r="Y1267" i="2" s="1"/>
  <c r="AA1268" i="2"/>
  <c r="Y1268" i="2" s="1"/>
  <c r="AA1269" i="2"/>
  <c r="Y1269" i="2" s="1"/>
  <c r="AA1270" i="2"/>
  <c r="Y1270" i="2" s="1"/>
  <c r="AA1271" i="2"/>
  <c r="Y1271" i="2" s="1"/>
  <c r="AA1272" i="2"/>
  <c r="Y1272" i="2" s="1"/>
  <c r="AA1273" i="2"/>
  <c r="Y1273" i="2" s="1"/>
  <c r="AA1274" i="2"/>
  <c r="Y1274" i="2" s="1"/>
  <c r="AA1275" i="2"/>
  <c r="Y1275" i="2" s="1"/>
  <c r="AA1276" i="2"/>
  <c r="Y1276" i="2" s="1"/>
  <c r="AA1277" i="2"/>
  <c r="Y1277" i="2" s="1"/>
  <c r="AA1278" i="2"/>
  <c r="Y1278" i="2" s="1"/>
  <c r="AA1279" i="2"/>
  <c r="Y1279" i="2" s="1"/>
  <c r="AA1280" i="2"/>
  <c r="Y1280" i="2" s="1"/>
  <c r="AA1281" i="2"/>
  <c r="Y1281" i="2" s="1"/>
  <c r="AA1282" i="2"/>
  <c r="Y1282" i="2" s="1"/>
  <c r="AA1283" i="2"/>
  <c r="Y1283" i="2" s="1"/>
  <c r="AA1284" i="2"/>
  <c r="Y1284" i="2" s="1"/>
  <c r="AA1285" i="2"/>
  <c r="Y1285" i="2" s="1"/>
  <c r="AA1286" i="2"/>
  <c r="Y1286" i="2" s="1"/>
  <c r="AA1287" i="2"/>
  <c r="Y1287" i="2" s="1"/>
  <c r="AA1288" i="2"/>
  <c r="Y1288" i="2" s="1"/>
  <c r="AA1289" i="2"/>
  <c r="Y1289" i="2" s="1"/>
  <c r="AA1290" i="2"/>
  <c r="Y1290" i="2" s="1"/>
  <c r="AA1291" i="2"/>
  <c r="Y1291" i="2" s="1"/>
  <c r="AA1292" i="2"/>
  <c r="Y1292" i="2" s="1"/>
  <c r="AA1293" i="2"/>
  <c r="Y1293" i="2" s="1"/>
  <c r="AA1294" i="2"/>
  <c r="Y1294" i="2" s="1"/>
  <c r="AA1295" i="2"/>
  <c r="Y1295" i="2" s="1"/>
  <c r="AA1296" i="2"/>
  <c r="Y1296" i="2" s="1"/>
  <c r="AA1297" i="2"/>
  <c r="Y1297" i="2" s="1"/>
  <c r="AA1298" i="2"/>
  <c r="Y1298" i="2" s="1"/>
  <c r="AA1299" i="2"/>
  <c r="Y1299" i="2" s="1"/>
  <c r="AA1300" i="2"/>
  <c r="Y1300" i="2" s="1"/>
  <c r="AA1301" i="2"/>
  <c r="Y1301" i="2" s="1"/>
  <c r="AA1302" i="2"/>
  <c r="Y1302" i="2" s="1"/>
  <c r="AA1303" i="2"/>
  <c r="Y1303" i="2" s="1"/>
  <c r="AA1304" i="2"/>
  <c r="Y1304" i="2" s="1"/>
  <c r="AA1305" i="2"/>
  <c r="Y1305" i="2" s="1"/>
  <c r="AA1306" i="2"/>
  <c r="Y1306" i="2" s="1"/>
  <c r="AA1307" i="2"/>
  <c r="Y1307" i="2" s="1"/>
  <c r="AA1308" i="2"/>
  <c r="Y1308" i="2" s="1"/>
  <c r="AA1309" i="2"/>
  <c r="Y1309" i="2" s="1"/>
  <c r="AA1310" i="2"/>
  <c r="Y1310" i="2" s="1"/>
  <c r="AA1311" i="2"/>
  <c r="Y1311" i="2" s="1"/>
  <c r="AA1312" i="2"/>
  <c r="Y1312" i="2" s="1"/>
  <c r="AA1313" i="2"/>
  <c r="Y1313" i="2" s="1"/>
  <c r="AA1314" i="2"/>
  <c r="Y1314" i="2" s="1"/>
  <c r="AA1315" i="2"/>
  <c r="Y1315" i="2" s="1"/>
  <c r="AA1316" i="2"/>
  <c r="Y1316" i="2" s="1"/>
  <c r="AA1317" i="2"/>
  <c r="Y1317" i="2" s="1"/>
  <c r="AA1318" i="2"/>
  <c r="Y1318" i="2" s="1"/>
  <c r="AA1319" i="2"/>
  <c r="Y1319" i="2" s="1"/>
  <c r="AA1320" i="2"/>
  <c r="Y1320" i="2" s="1"/>
  <c r="AA1321" i="2"/>
  <c r="Y1321" i="2" s="1"/>
  <c r="AA1322" i="2"/>
  <c r="Y1322" i="2" s="1"/>
  <c r="AA1323" i="2"/>
  <c r="Y1323" i="2" s="1"/>
  <c r="AA1324" i="2"/>
  <c r="Y1324" i="2" s="1"/>
  <c r="AA1325" i="2"/>
  <c r="Y1325" i="2" s="1"/>
  <c r="AA1326" i="2"/>
  <c r="Y1326" i="2" s="1"/>
  <c r="AA1327" i="2"/>
  <c r="Y1327" i="2" s="1"/>
  <c r="AA1328" i="2"/>
  <c r="Y1328" i="2" s="1"/>
  <c r="AA1329" i="2"/>
  <c r="Y1329" i="2" s="1"/>
  <c r="AA1330" i="2"/>
  <c r="Y1330" i="2" s="1"/>
  <c r="AA1331" i="2"/>
  <c r="Y1331" i="2" s="1"/>
  <c r="AA1332" i="2"/>
  <c r="Y1332" i="2" s="1"/>
  <c r="AA1333" i="2"/>
  <c r="Y1333" i="2" s="1"/>
  <c r="AA1334" i="2"/>
  <c r="Y1334" i="2" s="1"/>
  <c r="AA1335" i="2"/>
  <c r="Y1335" i="2" s="1"/>
  <c r="AA1336" i="2"/>
  <c r="Y1336" i="2" s="1"/>
  <c r="AA1337" i="2"/>
  <c r="Y1337" i="2" s="1"/>
  <c r="AA1338" i="2"/>
  <c r="Y1338" i="2" s="1"/>
  <c r="AA1339" i="2"/>
  <c r="Y1339" i="2" s="1"/>
  <c r="AA1340" i="2"/>
  <c r="Y1340" i="2" s="1"/>
  <c r="AA1341" i="2"/>
  <c r="Y1341" i="2" s="1"/>
  <c r="AA1342" i="2"/>
  <c r="Y1342" i="2" s="1"/>
  <c r="AA1343" i="2"/>
  <c r="Y1343" i="2" s="1"/>
  <c r="AA1344" i="2"/>
  <c r="Y1344" i="2" s="1"/>
  <c r="AA1345" i="2"/>
  <c r="Y1345" i="2" s="1"/>
  <c r="AA1346" i="2"/>
  <c r="Y1346" i="2" s="1"/>
  <c r="AA1347" i="2"/>
  <c r="Y1347" i="2" s="1"/>
  <c r="AA1348" i="2"/>
  <c r="Y1348" i="2" s="1"/>
  <c r="AA1349" i="2"/>
  <c r="Y1349" i="2" s="1"/>
  <c r="AA1350" i="2"/>
  <c r="Y1350" i="2" s="1"/>
  <c r="AA1351" i="2"/>
  <c r="Y1351" i="2" s="1"/>
  <c r="AA1352" i="2"/>
  <c r="Y1352" i="2" s="1"/>
  <c r="AA1353" i="2"/>
  <c r="Y1353" i="2" s="1"/>
  <c r="AA1354" i="2"/>
  <c r="Y1354" i="2" s="1"/>
  <c r="AA1355" i="2"/>
  <c r="Y1355" i="2" s="1"/>
  <c r="AA1356" i="2"/>
  <c r="Y1356" i="2" s="1"/>
  <c r="AA1357" i="2"/>
  <c r="Y1357" i="2" s="1"/>
  <c r="AA1358" i="2"/>
  <c r="Y1358" i="2" s="1"/>
  <c r="AA1359" i="2"/>
  <c r="Y1359" i="2" s="1"/>
  <c r="AA1360" i="2"/>
  <c r="Y1360" i="2" s="1"/>
  <c r="AA1361" i="2"/>
  <c r="Y1361" i="2" s="1"/>
  <c r="AA1362" i="2"/>
  <c r="Y1362" i="2" s="1"/>
  <c r="AA1363" i="2"/>
  <c r="Y1363" i="2" s="1"/>
  <c r="AA1364" i="2"/>
  <c r="Y1364" i="2" s="1"/>
  <c r="AA1365" i="2"/>
  <c r="Y1365" i="2" s="1"/>
  <c r="AA1366" i="2"/>
  <c r="Y1366" i="2" s="1"/>
  <c r="AA1367" i="2"/>
  <c r="Y1367" i="2" s="1"/>
  <c r="AA1368" i="2"/>
  <c r="Y1368" i="2" s="1"/>
  <c r="AA1369" i="2"/>
  <c r="Y1369" i="2" s="1"/>
  <c r="AA1370" i="2"/>
  <c r="Y1370" i="2" s="1"/>
  <c r="AA1371" i="2"/>
  <c r="Y1371" i="2" s="1"/>
  <c r="AA1372" i="2"/>
  <c r="Y1372" i="2" s="1"/>
  <c r="AA1373" i="2"/>
  <c r="Y1373" i="2" s="1"/>
  <c r="AA1374" i="2"/>
  <c r="Y1374" i="2" s="1"/>
  <c r="AA1375" i="2"/>
  <c r="Y1375" i="2" s="1"/>
  <c r="AA1376" i="2"/>
  <c r="Y1376" i="2" s="1"/>
  <c r="AA1377" i="2"/>
  <c r="Y1377" i="2" s="1"/>
  <c r="AA1378" i="2"/>
  <c r="Y1378" i="2" s="1"/>
  <c r="AA1379" i="2"/>
  <c r="Y1379" i="2" s="1"/>
  <c r="AA1380" i="2"/>
  <c r="Y1380" i="2" s="1"/>
  <c r="AA1381" i="2"/>
  <c r="Y1381" i="2" s="1"/>
  <c r="AA1382" i="2"/>
  <c r="Y1382" i="2" s="1"/>
  <c r="AA1383" i="2"/>
  <c r="Y1383" i="2" s="1"/>
  <c r="AA1384" i="2"/>
  <c r="Y1384" i="2" s="1"/>
  <c r="AA1385" i="2"/>
  <c r="Y1385" i="2" s="1"/>
  <c r="AA1386" i="2"/>
  <c r="Y1386" i="2" s="1"/>
  <c r="AA1387" i="2"/>
  <c r="Y1387" i="2" s="1"/>
  <c r="AA1388" i="2"/>
  <c r="Y1388" i="2" s="1"/>
  <c r="AA1389" i="2"/>
  <c r="Y1389" i="2" s="1"/>
  <c r="AA1390" i="2"/>
  <c r="Y1390" i="2" s="1"/>
  <c r="AA1391" i="2"/>
  <c r="Y1391" i="2" s="1"/>
  <c r="AA1392" i="2"/>
  <c r="Y1392" i="2" s="1"/>
  <c r="AA1393" i="2"/>
  <c r="Y1393" i="2" s="1"/>
  <c r="AA1394" i="2"/>
  <c r="Y1394" i="2" s="1"/>
  <c r="AA1395" i="2"/>
  <c r="Y1395" i="2" s="1"/>
  <c r="AA1396" i="2"/>
  <c r="Y1396" i="2" s="1"/>
  <c r="AA1397" i="2"/>
  <c r="Y1397" i="2" s="1"/>
  <c r="AA1398" i="2"/>
  <c r="Y1398" i="2" s="1"/>
  <c r="AA1399" i="2"/>
  <c r="Y1399" i="2" s="1"/>
  <c r="AA1400" i="2"/>
  <c r="Y1400" i="2" s="1"/>
  <c r="AA1401" i="2"/>
  <c r="Y1401" i="2" s="1"/>
  <c r="AA1402" i="2"/>
  <c r="Y1402" i="2" s="1"/>
  <c r="AA1403" i="2"/>
  <c r="Y1403" i="2" s="1"/>
  <c r="AA1404" i="2"/>
  <c r="Y1404" i="2" s="1"/>
  <c r="AA1405" i="2"/>
  <c r="Y1405" i="2" s="1"/>
  <c r="AA1406" i="2"/>
  <c r="Y1406" i="2" s="1"/>
  <c r="AA1407" i="2"/>
  <c r="Y1407" i="2" s="1"/>
  <c r="AA1408" i="2"/>
  <c r="Y1408" i="2" s="1"/>
  <c r="AA1409" i="2"/>
  <c r="Y1409" i="2" s="1"/>
  <c r="AA1410" i="2"/>
  <c r="Y1410" i="2" s="1"/>
  <c r="AA1411" i="2"/>
  <c r="Y1411" i="2" s="1"/>
  <c r="AA1412" i="2"/>
  <c r="Y1412" i="2" s="1"/>
  <c r="AA1413" i="2"/>
  <c r="Y1413" i="2" s="1"/>
  <c r="AA1414" i="2"/>
  <c r="Y1414" i="2" s="1"/>
  <c r="AA1415" i="2"/>
  <c r="Y1415" i="2" s="1"/>
  <c r="AA1416" i="2"/>
  <c r="Y1416" i="2" s="1"/>
  <c r="AA1417" i="2"/>
  <c r="Y1417" i="2" s="1"/>
  <c r="AA1418" i="2"/>
  <c r="Y1418" i="2" s="1"/>
  <c r="AA1419" i="2"/>
  <c r="Y1419" i="2" s="1"/>
  <c r="AA1420" i="2"/>
  <c r="Y1420" i="2" s="1"/>
  <c r="AA1421" i="2"/>
  <c r="Y1421" i="2" s="1"/>
  <c r="AA1422" i="2"/>
  <c r="Y1422" i="2" s="1"/>
  <c r="AA1423" i="2"/>
  <c r="Y1423" i="2" s="1"/>
  <c r="AA1424" i="2"/>
  <c r="Y1424" i="2" s="1"/>
  <c r="AA1425" i="2"/>
  <c r="Y1425" i="2" s="1"/>
  <c r="AA1426" i="2"/>
  <c r="Y1426" i="2" s="1"/>
  <c r="AA1427" i="2"/>
  <c r="Y1427" i="2" s="1"/>
  <c r="AA1428" i="2"/>
  <c r="Y1428" i="2" s="1"/>
  <c r="AA1429" i="2"/>
  <c r="Y1429" i="2" s="1"/>
  <c r="AA1430" i="2"/>
  <c r="Y1430" i="2" s="1"/>
  <c r="AA1431" i="2"/>
  <c r="Y1431" i="2" s="1"/>
  <c r="AA1432" i="2"/>
  <c r="Y1432" i="2" s="1"/>
  <c r="AA1433" i="2"/>
  <c r="Y1433" i="2" s="1"/>
  <c r="AA1434" i="2"/>
  <c r="Y1434" i="2" s="1"/>
  <c r="AA1435" i="2"/>
  <c r="Y1435" i="2" s="1"/>
  <c r="AA1436" i="2"/>
  <c r="Y1436" i="2" s="1"/>
  <c r="AA1437" i="2"/>
  <c r="Y1437" i="2" s="1"/>
  <c r="AA1438" i="2"/>
  <c r="Y1438" i="2" s="1"/>
  <c r="AA1439" i="2"/>
  <c r="Y1439" i="2" s="1"/>
  <c r="AA1440" i="2"/>
  <c r="Y1440" i="2" s="1"/>
  <c r="AA1441" i="2"/>
  <c r="Y1441" i="2" s="1"/>
  <c r="AA1442" i="2"/>
  <c r="Y1442" i="2" s="1"/>
  <c r="AA1443" i="2"/>
  <c r="Y1443" i="2" s="1"/>
  <c r="AA1444" i="2"/>
  <c r="Y1444" i="2" s="1"/>
  <c r="AA1445" i="2"/>
  <c r="Y1445" i="2" s="1"/>
  <c r="AA1446" i="2"/>
  <c r="Y1446" i="2" s="1"/>
  <c r="AA1447" i="2"/>
  <c r="Y1447" i="2" s="1"/>
  <c r="AA1448" i="2"/>
  <c r="Y1448" i="2" s="1"/>
  <c r="AA1449" i="2"/>
  <c r="Y1449" i="2" s="1"/>
  <c r="AA1450" i="2"/>
  <c r="Y1450" i="2" s="1"/>
  <c r="AA1451" i="2"/>
  <c r="Y1451" i="2" s="1"/>
  <c r="AA1452" i="2"/>
  <c r="Y1452" i="2" s="1"/>
  <c r="AA1453" i="2"/>
  <c r="Y1453" i="2" s="1"/>
  <c r="AA1454" i="2"/>
  <c r="Y1454" i="2" s="1"/>
  <c r="AA1455" i="2"/>
  <c r="Y1455" i="2" s="1"/>
  <c r="AA1456" i="2"/>
  <c r="Y1456" i="2" s="1"/>
  <c r="AA1457" i="2"/>
  <c r="Y1457" i="2" s="1"/>
  <c r="AA1458" i="2"/>
  <c r="Y1458" i="2" s="1"/>
  <c r="AA1459" i="2"/>
  <c r="Y1459" i="2" s="1"/>
  <c r="AA1460" i="2"/>
  <c r="Y1460" i="2" s="1"/>
  <c r="AA1461" i="2"/>
  <c r="Y1461" i="2" s="1"/>
  <c r="AA1462" i="2"/>
  <c r="Y1462" i="2" s="1"/>
  <c r="AA1463" i="2"/>
  <c r="Y1463" i="2" s="1"/>
  <c r="AA1464" i="2"/>
  <c r="Y1464" i="2" s="1"/>
  <c r="AA1465" i="2"/>
  <c r="Y1465" i="2" s="1"/>
  <c r="AA1466" i="2"/>
  <c r="Y1466" i="2" s="1"/>
  <c r="AA1467" i="2"/>
  <c r="Y1467" i="2" s="1"/>
  <c r="AA1468" i="2"/>
  <c r="Y1468" i="2" s="1"/>
  <c r="AA1469" i="2"/>
  <c r="Y1469" i="2" s="1"/>
  <c r="AA1470" i="2"/>
  <c r="Y1470" i="2" s="1"/>
  <c r="AA1471" i="2"/>
  <c r="Y1471" i="2" s="1"/>
  <c r="AA1472" i="2"/>
  <c r="Y1472" i="2" s="1"/>
  <c r="AA1473" i="2"/>
  <c r="Y1473" i="2" s="1"/>
  <c r="AA1474" i="2"/>
  <c r="Y1474" i="2" s="1"/>
  <c r="AA1475" i="2"/>
  <c r="Y1475" i="2" s="1"/>
  <c r="AA1476" i="2"/>
  <c r="Y1476" i="2" s="1"/>
  <c r="AA1477" i="2"/>
  <c r="Y1477" i="2" s="1"/>
  <c r="AA1478" i="2"/>
  <c r="Y1478" i="2" s="1"/>
  <c r="AA1479" i="2"/>
  <c r="Y1479" i="2" s="1"/>
  <c r="AA1480" i="2"/>
  <c r="Y1480" i="2" s="1"/>
  <c r="AA1481" i="2"/>
  <c r="Y1481" i="2" s="1"/>
  <c r="AA1482" i="2"/>
  <c r="Y1482" i="2" s="1"/>
  <c r="AA1483" i="2"/>
  <c r="Y1483" i="2" s="1"/>
  <c r="AA1484" i="2"/>
  <c r="Y1484" i="2" s="1"/>
  <c r="AA1485" i="2"/>
  <c r="Y1485" i="2" s="1"/>
  <c r="AA1486" i="2"/>
  <c r="Y1486" i="2" s="1"/>
  <c r="AA1487" i="2"/>
  <c r="Y1487" i="2" s="1"/>
  <c r="AA1488" i="2"/>
  <c r="Y1488" i="2" s="1"/>
  <c r="AA1489" i="2"/>
  <c r="Y1489" i="2" s="1"/>
  <c r="AA1490" i="2"/>
  <c r="Y1490" i="2" s="1"/>
  <c r="AA1491" i="2"/>
  <c r="Y1491" i="2" s="1"/>
  <c r="AA1492" i="2"/>
  <c r="Y1492" i="2" s="1"/>
  <c r="AA1493" i="2"/>
  <c r="Y1493" i="2" s="1"/>
  <c r="AA1494" i="2"/>
  <c r="Y1494" i="2" s="1"/>
  <c r="AA1495" i="2"/>
  <c r="Y1495" i="2" s="1"/>
  <c r="AA1496" i="2"/>
  <c r="Y1496" i="2" s="1"/>
  <c r="AA1497" i="2"/>
  <c r="Y1497" i="2" s="1"/>
  <c r="AA1498" i="2"/>
  <c r="Y1498" i="2" s="1"/>
  <c r="AA1499" i="2"/>
  <c r="Y1499" i="2" s="1"/>
  <c r="AA1500" i="2"/>
  <c r="Y1500" i="2" s="1"/>
  <c r="AA1501" i="2"/>
  <c r="Y1501" i="2" s="1"/>
  <c r="AA1502" i="2"/>
  <c r="Y1502" i="2" s="1"/>
  <c r="AA1503" i="2"/>
  <c r="Y1503" i="2" s="1"/>
  <c r="AA1504" i="2"/>
  <c r="Y1504" i="2" s="1"/>
  <c r="AA1505" i="2"/>
  <c r="Y1505" i="2" s="1"/>
  <c r="AA1506" i="2"/>
  <c r="Y1506" i="2" s="1"/>
  <c r="AA1507" i="2"/>
  <c r="Y1507" i="2" s="1"/>
  <c r="AA1508" i="2"/>
  <c r="Y1508" i="2" s="1"/>
  <c r="AA1509" i="2"/>
  <c r="Y1509" i="2" s="1"/>
  <c r="AA1510" i="2"/>
  <c r="Y1510" i="2" s="1"/>
  <c r="AA1511" i="2"/>
  <c r="Y1511" i="2" s="1"/>
  <c r="AA1512" i="2"/>
  <c r="Y1512" i="2" s="1"/>
  <c r="AA1513" i="2"/>
  <c r="Y1513" i="2" s="1"/>
  <c r="AA1514" i="2"/>
  <c r="Y1514" i="2" s="1"/>
  <c r="AA1515" i="2"/>
  <c r="Y1515" i="2" s="1"/>
  <c r="AA1516" i="2"/>
  <c r="Y1516" i="2" s="1"/>
  <c r="AA1517" i="2"/>
  <c r="Y1517" i="2" s="1"/>
  <c r="AA1518" i="2"/>
  <c r="Y1518" i="2" s="1"/>
  <c r="AA1519" i="2"/>
  <c r="Y1519" i="2" s="1"/>
  <c r="AA1520" i="2"/>
  <c r="Y1520" i="2" s="1"/>
  <c r="AA1521" i="2"/>
  <c r="Y1521" i="2" s="1"/>
  <c r="AA1522" i="2"/>
  <c r="Y1522" i="2" s="1"/>
  <c r="AA1523" i="2"/>
  <c r="Y1523" i="2" s="1"/>
  <c r="AA1524" i="2"/>
  <c r="Y1524" i="2" s="1"/>
  <c r="AA1525" i="2"/>
  <c r="Y1525" i="2" s="1"/>
  <c r="AA1526" i="2"/>
  <c r="Y1526" i="2" s="1"/>
  <c r="AA1527" i="2"/>
  <c r="Y1527" i="2" s="1"/>
  <c r="AA1528" i="2"/>
  <c r="Y1528" i="2" s="1"/>
  <c r="AA1529" i="2"/>
  <c r="Y1529" i="2" s="1"/>
  <c r="AA1530" i="2"/>
  <c r="Y1530" i="2" s="1"/>
  <c r="AA1531" i="2"/>
  <c r="Y1531" i="2" s="1"/>
  <c r="AA1532" i="2"/>
  <c r="Y1532" i="2" s="1"/>
  <c r="AA1533" i="2"/>
  <c r="Y1533" i="2" s="1"/>
  <c r="AA1534" i="2"/>
  <c r="Y1534" i="2" s="1"/>
  <c r="AA1535" i="2"/>
  <c r="Y1535" i="2" s="1"/>
  <c r="AA1536" i="2"/>
  <c r="Y1536" i="2" s="1"/>
  <c r="AA1537" i="2"/>
  <c r="Y1537" i="2" s="1"/>
  <c r="AA1538" i="2"/>
  <c r="Y1538" i="2" s="1"/>
  <c r="AA1539" i="2"/>
  <c r="Y1539" i="2" s="1"/>
  <c r="AA1540" i="2"/>
  <c r="Y1540" i="2" s="1"/>
  <c r="AA1541" i="2"/>
  <c r="Y1541" i="2" s="1"/>
  <c r="AA1542" i="2"/>
  <c r="Y1542" i="2" s="1"/>
  <c r="AA1543" i="2"/>
  <c r="Y1543" i="2" s="1"/>
  <c r="AA1544" i="2"/>
  <c r="Y1544" i="2" s="1"/>
  <c r="AA1545" i="2"/>
  <c r="Y1545" i="2" s="1"/>
  <c r="AA1546" i="2"/>
  <c r="Y1546" i="2" s="1"/>
  <c r="AA1547" i="2"/>
  <c r="Y1547" i="2" s="1"/>
  <c r="AA1548" i="2"/>
  <c r="Y1548" i="2" s="1"/>
  <c r="AA1549" i="2"/>
  <c r="Y1549" i="2" s="1"/>
  <c r="AA1550" i="2"/>
  <c r="Y1550" i="2" s="1"/>
  <c r="AA1551" i="2"/>
  <c r="Y1551" i="2" s="1"/>
  <c r="AA1552" i="2"/>
  <c r="Y1552" i="2" s="1"/>
  <c r="AA1553" i="2"/>
  <c r="Y1553" i="2" s="1"/>
  <c r="AA1554" i="2"/>
  <c r="Y1554" i="2" s="1"/>
  <c r="AA1555" i="2"/>
  <c r="Y1555" i="2" s="1"/>
  <c r="AA1556" i="2"/>
  <c r="Y1556" i="2" s="1"/>
  <c r="AA1557" i="2"/>
  <c r="Y1557" i="2" s="1"/>
  <c r="AA1558" i="2"/>
  <c r="Y1558" i="2" s="1"/>
  <c r="AA1559" i="2"/>
  <c r="Y1559" i="2" s="1"/>
  <c r="AA1560" i="2"/>
  <c r="Y1560" i="2" s="1"/>
  <c r="AA1561" i="2"/>
  <c r="Y1561" i="2" s="1"/>
  <c r="AA1562" i="2"/>
  <c r="Y1562" i="2" s="1"/>
  <c r="AA1563" i="2"/>
  <c r="Y1563" i="2" s="1"/>
  <c r="AA1564" i="2"/>
  <c r="Y1564" i="2" s="1"/>
  <c r="AA1565" i="2"/>
  <c r="Y1565" i="2" s="1"/>
  <c r="AA1566" i="2"/>
  <c r="Y1566" i="2" s="1"/>
  <c r="AA1567" i="2"/>
  <c r="Y1567" i="2" s="1"/>
  <c r="AA1568" i="2"/>
  <c r="Y1568" i="2" s="1"/>
  <c r="AA1569" i="2"/>
  <c r="Y1569" i="2" s="1"/>
  <c r="AA1570" i="2"/>
  <c r="Y1570" i="2" s="1"/>
  <c r="AA1571" i="2"/>
  <c r="Y1571" i="2" s="1"/>
  <c r="AA1572" i="2"/>
  <c r="Y1572" i="2" s="1"/>
  <c r="AA1573" i="2"/>
  <c r="Y1573" i="2" s="1"/>
  <c r="AA1574" i="2"/>
  <c r="Y1574" i="2" s="1"/>
  <c r="AA1575" i="2"/>
  <c r="Y1575" i="2" s="1"/>
  <c r="AA1576" i="2"/>
  <c r="Y1576" i="2" s="1"/>
  <c r="AA1577" i="2"/>
  <c r="Y1577" i="2" s="1"/>
  <c r="AA1578" i="2"/>
  <c r="Y1578" i="2" s="1"/>
  <c r="AA1579" i="2"/>
  <c r="Y1579" i="2" s="1"/>
  <c r="AA1580" i="2"/>
  <c r="Y1580" i="2" s="1"/>
  <c r="AA1581" i="2"/>
  <c r="Y1581" i="2" s="1"/>
  <c r="AA1582" i="2"/>
  <c r="Y1582" i="2" s="1"/>
  <c r="AA1583" i="2"/>
  <c r="Y1583" i="2" s="1"/>
  <c r="AA1584" i="2"/>
  <c r="Y1584" i="2" s="1"/>
  <c r="AA1585" i="2"/>
  <c r="Y1585" i="2" s="1"/>
  <c r="AA1586" i="2"/>
  <c r="Y1586" i="2" s="1"/>
  <c r="AA1587" i="2"/>
  <c r="Y1587" i="2" s="1"/>
  <c r="AA1588" i="2"/>
  <c r="Y1588" i="2" s="1"/>
  <c r="AA1589" i="2"/>
  <c r="Y1589" i="2" s="1"/>
  <c r="AA1590" i="2"/>
  <c r="Y1590" i="2" s="1"/>
  <c r="AA1591" i="2"/>
  <c r="Y1591" i="2" s="1"/>
  <c r="AA1592" i="2"/>
  <c r="Y1592" i="2" s="1"/>
  <c r="AA1593" i="2"/>
  <c r="Y1593" i="2" s="1"/>
  <c r="AA1594" i="2"/>
  <c r="Y1594" i="2" s="1"/>
  <c r="AA1595" i="2"/>
  <c r="Y1595" i="2" s="1"/>
  <c r="AA1596" i="2"/>
  <c r="Y1596" i="2" s="1"/>
  <c r="AA1597" i="2"/>
  <c r="Y1597" i="2" s="1"/>
  <c r="AA1598" i="2"/>
  <c r="Y1598" i="2" s="1"/>
  <c r="AA1599" i="2"/>
  <c r="Y1599" i="2" s="1"/>
  <c r="AA1600" i="2"/>
  <c r="Y1600" i="2" s="1"/>
  <c r="AA1601" i="2"/>
  <c r="Y1601" i="2" s="1"/>
  <c r="AA1602" i="2"/>
  <c r="Y1602" i="2" s="1"/>
  <c r="AA1603" i="2"/>
  <c r="Y1603" i="2" s="1"/>
  <c r="AA1604" i="2"/>
  <c r="Y1604" i="2" s="1"/>
  <c r="AA1605" i="2"/>
  <c r="Y1605" i="2" s="1"/>
  <c r="AA1606" i="2"/>
  <c r="Y1606" i="2" s="1"/>
  <c r="AA1607" i="2"/>
  <c r="Y1607" i="2" s="1"/>
  <c r="AA1608" i="2"/>
  <c r="Y1608" i="2" s="1"/>
  <c r="AA1609" i="2"/>
  <c r="Y1609" i="2" s="1"/>
  <c r="AA1610" i="2"/>
  <c r="Y1610" i="2" s="1"/>
  <c r="AA1611" i="2"/>
  <c r="Y1611" i="2" s="1"/>
  <c r="AA1612" i="2"/>
  <c r="Y1612" i="2" s="1"/>
  <c r="AA1613" i="2"/>
  <c r="Y1613" i="2" s="1"/>
  <c r="AA1614" i="2"/>
  <c r="Y1614" i="2" s="1"/>
  <c r="AA1615" i="2"/>
  <c r="Y1615" i="2" s="1"/>
  <c r="AA1616" i="2"/>
  <c r="Y1616" i="2" s="1"/>
  <c r="AA1617" i="2"/>
  <c r="Y1617" i="2" s="1"/>
  <c r="AA1618" i="2"/>
  <c r="Y1618" i="2" s="1"/>
  <c r="AA1619" i="2"/>
  <c r="Y1619" i="2" s="1"/>
  <c r="AA1620" i="2"/>
  <c r="Y1620" i="2" s="1"/>
  <c r="AA1621" i="2"/>
  <c r="Y1621" i="2" s="1"/>
  <c r="AA1622" i="2"/>
  <c r="Y1622" i="2" s="1"/>
  <c r="AA1623" i="2"/>
  <c r="Y1623" i="2" s="1"/>
  <c r="AA1624" i="2"/>
  <c r="Y1624" i="2" s="1"/>
  <c r="AA1625" i="2"/>
  <c r="Y1625" i="2" s="1"/>
  <c r="AA1626" i="2"/>
  <c r="Y1626" i="2" s="1"/>
  <c r="AA1627" i="2"/>
  <c r="Y1627" i="2" s="1"/>
  <c r="AA1628" i="2"/>
  <c r="Y1628" i="2" s="1"/>
  <c r="AA1629" i="2"/>
  <c r="Y1629" i="2" s="1"/>
  <c r="AA1630" i="2"/>
  <c r="Y1630" i="2" s="1"/>
  <c r="AA1631" i="2"/>
  <c r="Y1631" i="2" s="1"/>
  <c r="AA1632" i="2"/>
  <c r="Y1632" i="2" s="1"/>
  <c r="AA1633" i="2"/>
  <c r="Y1633" i="2" s="1"/>
  <c r="AA1634" i="2"/>
  <c r="Y1634" i="2" s="1"/>
  <c r="AA1635" i="2"/>
  <c r="Y1635" i="2" s="1"/>
  <c r="AA1636" i="2"/>
  <c r="Y1636" i="2" s="1"/>
  <c r="AA1637" i="2"/>
  <c r="Y1637" i="2" s="1"/>
  <c r="AA1638" i="2"/>
  <c r="Y1638" i="2" s="1"/>
  <c r="AA1639" i="2"/>
  <c r="Y1639" i="2" s="1"/>
  <c r="AA1640" i="2"/>
  <c r="Y1640" i="2" s="1"/>
  <c r="AA1641" i="2"/>
  <c r="Y1641" i="2" s="1"/>
  <c r="AA1642" i="2"/>
  <c r="Y1642" i="2" s="1"/>
  <c r="AA1643" i="2"/>
  <c r="Y1643" i="2" s="1"/>
  <c r="AA1644" i="2"/>
  <c r="Y1644" i="2" s="1"/>
  <c r="AA1645" i="2"/>
  <c r="Y1645" i="2" s="1"/>
  <c r="AA1646" i="2"/>
  <c r="Y1646" i="2" s="1"/>
  <c r="AA1647" i="2"/>
  <c r="Y1647" i="2" s="1"/>
  <c r="AA1648" i="2"/>
  <c r="Y1648" i="2" s="1"/>
  <c r="AA1649" i="2"/>
  <c r="Y1649" i="2" s="1"/>
  <c r="AA1650" i="2"/>
  <c r="Y1650" i="2" s="1"/>
  <c r="AA1651" i="2"/>
  <c r="Y1651" i="2" s="1"/>
  <c r="AA1652" i="2"/>
  <c r="Y1652" i="2" s="1"/>
  <c r="AA1653" i="2"/>
  <c r="Y1653" i="2" s="1"/>
  <c r="AA1654" i="2"/>
  <c r="Y1654" i="2" s="1"/>
  <c r="AA1655" i="2"/>
  <c r="Y1655" i="2" s="1"/>
  <c r="AA1656" i="2"/>
  <c r="Y1656" i="2" s="1"/>
  <c r="AA1657" i="2"/>
  <c r="Y1657" i="2" s="1"/>
  <c r="AA1658" i="2"/>
  <c r="Y1658" i="2" s="1"/>
  <c r="AA1659" i="2"/>
  <c r="Y1659" i="2" s="1"/>
  <c r="AA1660" i="2"/>
  <c r="Y1660" i="2" s="1"/>
  <c r="AA1661" i="2"/>
  <c r="Y1661" i="2" s="1"/>
  <c r="AA1662" i="2"/>
  <c r="Y1662" i="2" s="1"/>
  <c r="AA1663" i="2"/>
  <c r="Y1663" i="2" s="1"/>
  <c r="AA1664" i="2"/>
  <c r="Y1664" i="2" s="1"/>
  <c r="AA1665" i="2"/>
  <c r="Y1665" i="2" s="1"/>
  <c r="AA1666" i="2"/>
  <c r="Y1666" i="2" s="1"/>
  <c r="AA1667" i="2"/>
  <c r="Y1667" i="2" s="1"/>
  <c r="AA1668" i="2"/>
  <c r="Y1668" i="2" s="1"/>
  <c r="AA1669" i="2"/>
  <c r="Y1669" i="2" s="1"/>
  <c r="AA1670" i="2"/>
  <c r="Y1670" i="2" s="1"/>
  <c r="AA1671" i="2"/>
  <c r="Y1671" i="2" s="1"/>
  <c r="AA1672" i="2"/>
  <c r="Y1672" i="2" s="1"/>
  <c r="AA1673" i="2"/>
  <c r="Y1673" i="2" s="1"/>
  <c r="AA1674" i="2"/>
  <c r="Y1674" i="2" s="1"/>
  <c r="AA1675" i="2"/>
  <c r="Y1675" i="2" s="1"/>
  <c r="AA1676" i="2"/>
  <c r="Y1676" i="2" s="1"/>
  <c r="AA1677" i="2"/>
  <c r="Y1677" i="2" s="1"/>
  <c r="AA1678" i="2"/>
  <c r="Y1678" i="2" s="1"/>
  <c r="AA1679" i="2"/>
  <c r="Y1679" i="2" s="1"/>
  <c r="AA1680" i="2"/>
  <c r="Y1680" i="2" s="1"/>
  <c r="AA1681" i="2"/>
  <c r="Y1681" i="2" s="1"/>
  <c r="AA1682" i="2"/>
  <c r="Y1682" i="2" s="1"/>
  <c r="AA1683" i="2"/>
  <c r="Y1683" i="2" s="1"/>
  <c r="AA1684" i="2"/>
  <c r="Y1684" i="2" s="1"/>
  <c r="AA1685" i="2"/>
  <c r="Y1685" i="2" s="1"/>
  <c r="AA1686" i="2"/>
  <c r="Y1686" i="2" s="1"/>
  <c r="AA1687" i="2"/>
  <c r="Y1687" i="2" s="1"/>
  <c r="AA1688" i="2"/>
  <c r="Y1688" i="2" s="1"/>
  <c r="AA1689" i="2"/>
  <c r="Y1689" i="2" s="1"/>
  <c r="AA1690" i="2"/>
  <c r="Y1690" i="2" s="1"/>
  <c r="AA1691" i="2"/>
  <c r="Y1691" i="2" s="1"/>
  <c r="AA1692" i="2"/>
  <c r="Y1692" i="2" s="1"/>
  <c r="AA1693" i="2"/>
  <c r="Y1693" i="2" s="1"/>
  <c r="AA1694" i="2"/>
  <c r="Y1694" i="2" s="1"/>
  <c r="AA1695" i="2"/>
  <c r="Y1695" i="2" s="1"/>
  <c r="AA1696" i="2"/>
  <c r="Y1696" i="2" s="1"/>
  <c r="AA1697" i="2"/>
  <c r="Y1697" i="2" s="1"/>
  <c r="AA1698" i="2"/>
  <c r="Y1698" i="2" s="1"/>
  <c r="AA1699" i="2"/>
  <c r="Y1699" i="2" s="1"/>
  <c r="AA1700" i="2"/>
  <c r="Y1700" i="2" s="1"/>
  <c r="AA1701" i="2"/>
  <c r="Y1701" i="2" s="1"/>
  <c r="AA1702" i="2"/>
  <c r="Y1702" i="2" s="1"/>
  <c r="AA1703" i="2"/>
  <c r="Y1703" i="2" s="1"/>
  <c r="AA1704" i="2"/>
  <c r="Y1704" i="2" s="1"/>
  <c r="AA1705" i="2"/>
  <c r="Y1705" i="2" s="1"/>
  <c r="AA1706" i="2"/>
  <c r="Y1706" i="2" s="1"/>
  <c r="AA1707" i="2"/>
  <c r="Y1707" i="2" s="1"/>
  <c r="AA1708" i="2"/>
  <c r="Y1708" i="2" s="1"/>
  <c r="AA1709" i="2"/>
  <c r="Y1709" i="2" s="1"/>
  <c r="AA1710" i="2"/>
  <c r="Y1710" i="2" s="1"/>
  <c r="AA1711" i="2"/>
  <c r="Y1711" i="2" s="1"/>
  <c r="AA1712" i="2"/>
  <c r="Y1712" i="2" s="1"/>
  <c r="AA1713" i="2"/>
  <c r="Y1713" i="2" s="1"/>
  <c r="AA1714" i="2"/>
  <c r="Y1714" i="2" s="1"/>
  <c r="AA1715" i="2"/>
  <c r="Y1715" i="2" s="1"/>
  <c r="AA1716" i="2"/>
  <c r="Y1716" i="2" s="1"/>
  <c r="AA1717" i="2"/>
  <c r="Y1717" i="2" s="1"/>
  <c r="AA1718" i="2"/>
  <c r="Y1718" i="2" s="1"/>
  <c r="AA1719" i="2"/>
  <c r="Y1719" i="2" s="1"/>
  <c r="AA1720" i="2"/>
  <c r="Y1720" i="2" s="1"/>
  <c r="AA1721" i="2"/>
  <c r="Y1721" i="2" s="1"/>
  <c r="AA1722" i="2"/>
  <c r="Y1722" i="2" s="1"/>
  <c r="AA1723" i="2"/>
  <c r="Y1723" i="2" s="1"/>
  <c r="AA1724" i="2"/>
  <c r="Y1724" i="2" s="1"/>
  <c r="AA1725" i="2"/>
  <c r="Y1725" i="2" s="1"/>
  <c r="AA1726" i="2"/>
  <c r="Y1726" i="2" s="1"/>
  <c r="AA1727" i="2"/>
  <c r="Y1727" i="2" s="1"/>
  <c r="AA1728" i="2"/>
  <c r="Y1728" i="2" s="1"/>
  <c r="AA1729" i="2"/>
  <c r="Y1729" i="2" s="1"/>
  <c r="AA1730" i="2"/>
  <c r="Y1730" i="2" s="1"/>
  <c r="AA1731" i="2"/>
  <c r="Y1731" i="2" s="1"/>
  <c r="AA1732" i="2"/>
  <c r="Y1732" i="2" s="1"/>
  <c r="AA1733" i="2"/>
  <c r="Y1733" i="2" s="1"/>
  <c r="AA1734" i="2"/>
  <c r="Y1734" i="2" s="1"/>
  <c r="AA1735" i="2"/>
  <c r="Y1735" i="2" s="1"/>
  <c r="AA1736" i="2"/>
  <c r="Y1736" i="2" s="1"/>
  <c r="AA1737" i="2"/>
  <c r="Y1737" i="2" s="1"/>
  <c r="AA1738" i="2"/>
  <c r="Y1738" i="2" s="1"/>
  <c r="AA1739" i="2"/>
  <c r="Y1739" i="2" s="1"/>
  <c r="AA1740" i="2"/>
  <c r="Y1740" i="2" s="1"/>
  <c r="AA1741" i="2"/>
  <c r="Y1741" i="2" s="1"/>
  <c r="AA1742" i="2"/>
  <c r="Y1742" i="2" s="1"/>
  <c r="AA1743" i="2"/>
  <c r="Y1743" i="2" s="1"/>
  <c r="AA1744" i="2"/>
  <c r="Y1744" i="2" s="1"/>
  <c r="AA1745" i="2"/>
  <c r="Y1745" i="2" s="1"/>
  <c r="AA1746" i="2"/>
  <c r="Y1746" i="2" s="1"/>
  <c r="AA1747" i="2"/>
  <c r="Y1747" i="2" s="1"/>
  <c r="AA1748" i="2"/>
  <c r="Y1748" i="2" s="1"/>
  <c r="AA1749" i="2"/>
  <c r="Y1749" i="2" s="1"/>
  <c r="AA1750" i="2"/>
  <c r="Y1750" i="2" s="1"/>
  <c r="AA1751" i="2"/>
  <c r="Y1751" i="2" s="1"/>
  <c r="AA1752" i="2"/>
  <c r="Y1752" i="2" s="1"/>
  <c r="AA1753" i="2"/>
  <c r="Y1753" i="2" s="1"/>
  <c r="AA1754" i="2"/>
  <c r="Y1754" i="2" s="1"/>
  <c r="AA1755" i="2"/>
  <c r="Y1755" i="2" s="1"/>
  <c r="AA1756" i="2"/>
  <c r="Y1756" i="2" s="1"/>
  <c r="AA1757" i="2"/>
  <c r="Y1757" i="2" s="1"/>
  <c r="AA1758" i="2"/>
  <c r="Y1758" i="2" s="1"/>
  <c r="AA1759" i="2"/>
  <c r="Y1759" i="2" s="1"/>
  <c r="AA1760" i="2"/>
  <c r="Y1760" i="2" s="1"/>
  <c r="AA1761" i="2"/>
  <c r="Y1761" i="2" s="1"/>
  <c r="AA1762" i="2"/>
  <c r="Y1762" i="2" s="1"/>
  <c r="AA1763" i="2"/>
  <c r="Y1763" i="2" s="1"/>
  <c r="AA1764" i="2"/>
  <c r="Y1764" i="2" s="1"/>
  <c r="AA1765" i="2"/>
  <c r="Y1765" i="2" s="1"/>
  <c r="AA1766" i="2"/>
  <c r="Y1766" i="2" s="1"/>
  <c r="AA1767" i="2"/>
  <c r="Y1767" i="2" s="1"/>
  <c r="AA1768" i="2"/>
  <c r="Y1768" i="2" s="1"/>
  <c r="AA1769" i="2"/>
  <c r="Y1769" i="2" s="1"/>
  <c r="AA1770" i="2"/>
  <c r="Y1770" i="2" s="1"/>
  <c r="AA1771" i="2"/>
  <c r="Y1771" i="2" s="1"/>
  <c r="AA1772" i="2"/>
  <c r="Y1772" i="2" s="1"/>
  <c r="AA1773" i="2"/>
  <c r="Y1773" i="2" s="1"/>
  <c r="AA1774" i="2"/>
  <c r="Y1774" i="2" s="1"/>
  <c r="AA1775" i="2"/>
  <c r="Y1775" i="2" s="1"/>
  <c r="AA1776" i="2"/>
  <c r="Y1776" i="2" s="1"/>
  <c r="AA1777" i="2"/>
  <c r="Y1777" i="2" s="1"/>
  <c r="AA1778" i="2"/>
  <c r="Y1778" i="2" s="1"/>
  <c r="AA1779" i="2"/>
  <c r="Y1779" i="2" s="1"/>
  <c r="AA1780" i="2"/>
  <c r="Y1780" i="2" s="1"/>
  <c r="AA1781" i="2"/>
  <c r="Y1781" i="2" s="1"/>
  <c r="AA1782" i="2"/>
  <c r="Y1782" i="2" s="1"/>
  <c r="AA1783" i="2"/>
  <c r="Y1783" i="2" s="1"/>
  <c r="AA1784" i="2"/>
  <c r="Y1784" i="2" s="1"/>
  <c r="AA1785" i="2"/>
  <c r="Y1785" i="2" s="1"/>
  <c r="AA1786" i="2"/>
  <c r="Y1786" i="2" s="1"/>
  <c r="AA1787" i="2"/>
  <c r="Y1787" i="2" s="1"/>
  <c r="AA1788" i="2"/>
  <c r="Y1788" i="2" s="1"/>
  <c r="AA1789" i="2"/>
  <c r="Y1789" i="2" s="1"/>
  <c r="AA1790" i="2"/>
  <c r="Y1790" i="2" s="1"/>
  <c r="AA1791" i="2"/>
  <c r="Y1791" i="2" s="1"/>
  <c r="AA1792" i="2"/>
  <c r="Y1792" i="2" s="1"/>
  <c r="AA1793" i="2"/>
  <c r="Y1793" i="2" s="1"/>
  <c r="AA1794" i="2"/>
  <c r="Y1794" i="2" s="1"/>
  <c r="AA1795" i="2"/>
  <c r="Y1795" i="2" s="1"/>
  <c r="AA1796" i="2"/>
  <c r="Y1796" i="2" s="1"/>
  <c r="AA1797" i="2"/>
  <c r="Y1797" i="2" s="1"/>
  <c r="AA1798" i="2"/>
  <c r="Y1798" i="2" s="1"/>
  <c r="AA1799" i="2"/>
  <c r="Y1799" i="2" s="1"/>
  <c r="AA1800" i="2"/>
  <c r="Y1800" i="2" s="1"/>
  <c r="AA1801" i="2"/>
  <c r="Y1801" i="2" s="1"/>
  <c r="AA1802" i="2"/>
  <c r="Y1802" i="2" s="1"/>
  <c r="AA1803" i="2"/>
  <c r="Y1803" i="2" s="1"/>
  <c r="AA1804" i="2"/>
  <c r="Y1804" i="2" s="1"/>
  <c r="AA1805" i="2"/>
  <c r="Y1805" i="2" s="1"/>
  <c r="AA1806" i="2"/>
  <c r="Y1806" i="2" s="1"/>
  <c r="AA1807" i="2"/>
  <c r="Y1807" i="2" s="1"/>
  <c r="AA1808" i="2"/>
  <c r="Y1808" i="2" s="1"/>
  <c r="AA1809" i="2"/>
  <c r="Y1809" i="2" s="1"/>
  <c r="AA1810" i="2"/>
  <c r="Y1810" i="2" s="1"/>
  <c r="AA1811" i="2"/>
  <c r="Y1811" i="2" s="1"/>
  <c r="AA1812" i="2"/>
  <c r="Y1812" i="2" s="1"/>
  <c r="AA1813" i="2"/>
  <c r="Y1813" i="2" s="1"/>
  <c r="AA1814" i="2"/>
  <c r="Y1814" i="2" s="1"/>
  <c r="AA1815" i="2"/>
  <c r="Y1815" i="2" s="1"/>
  <c r="AA1816" i="2"/>
  <c r="Y1816" i="2" s="1"/>
  <c r="AA1817" i="2"/>
  <c r="Y1817" i="2" s="1"/>
  <c r="AA1818" i="2"/>
  <c r="Y1818" i="2" s="1"/>
  <c r="AA1819" i="2"/>
  <c r="Y1819" i="2" s="1"/>
  <c r="AA1820" i="2"/>
  <c r="Y1820" i="2" s="1"/>
  <c r="AA1821" i="2"/>
  <c r="Y1821" i="2" s="1"/>
  <c r="AA1822" i="2"/>
  <c r="Y1822" i="2" s="1"/>
  <c r="AA1823" i="2"/>
  <c r="Y1823" i="2" s="1"/>
  <c r="AA1824" i="2"/>
  <c r="Y1824" i="2" s="1"/>
  <c r="AA1825" i="2"/>
  <c r="Y1825" i="2" s="1"/>
  <c r="AA1826" i="2"/>
  <c r="Y1826" i="2" s="1"/>
  <c r="AA1827" i="2"/>
  <c r="Y1827" i="2" s="1"/>
  <c r="AA1828" i="2"/>
  <c r="Y1828" i="2" s="1"/>
  <c r="AA1829" i="2"/>
  <c r="Y1829" i="2" s="1"/>
  <c r="AA1830" i="2"/>
  <c r="Y1830" i="2" s="1"/>
  <c r="AA1831" i="2"/>
  <c r="Y1831" i="2" s="1"/>
  <c r="AA1832" i="2"/>
  <c r="Y1832" i="2" s="1"/>
  <c r="AA1833" i="2"/>
  <c r="Y1833" i="2" s="1"/>
  <c r="AA1834" i="2"/>
  <c r="Y1834" i="2" s="1"/>
  <c r="AA1835" i="2"/>
  <c r="Y1835" i="2" s="1"/>
  <c r="AA1836" i="2"/>
  <c r="Y1836" i="2" s="1"/>
  <c r="AA1837" i="2"/>
  <c r="Y1837" i="2" s="1"/>
  <c r="AA1838" i="2"/>
  <c r="Y1838" i="2" s="1"/>
  <c r="AA1839" i="2"/>
  <c r="Y1839" i="2" s="1"/>
  <c r="AA1840" i="2"/>
  <c r="Y1840" i="2" s="1"/>
  <c r="AA1841" i="2"/>
  <c r="Y1841" i="2" s="1"/>
  <c r="AA1842" i="2"/>
  <c r="Y1842" i="2" s="1"/>
  <c r="AA1843" i="2"/>
  <c r="Y1843" i="2" s="1"/>
  <c r="AA1844" i="2"/>
  <c r="Y1844" i="2" s="1"/>
  <c r="AA1845" i="2"/>
  <c r="Y1845" i="2" s="1"/>
  <c r="AA1846" i="2"/>
  <c r="Y1846" i="2" s="1"/>
  <c r="AA1847" i="2"/>
  <c r="Y1847" i="2" s="1"/>
  <c r="AA1848" i="2"/>
  <c r="Y1848" i="2" s="1"/>
  <c r="AA1849" i="2"/>
  <c r="Y1849" i="2" s="1"/>
  <c r="AA1850" i="2"/>
  <c r="Y1850" i="2" s="1"/>
  <c r="AA1851" i="2"/>
  <c r="Y1851" i="2" s="1"/>
  <c r="AA1852" i="2"/>
  <c r="Y1852" i="2" s="1"/>
  <c r="AA1853" i="2"/>
  <c r="Y1853" i="2" s="1"/>
  <c r="AA1854" i="2"/>
  <c r="Y1854" i="2" s="1"/>
  <c r="AA1855" i="2"/>
  <c r="Y1855" i="2" s="1"/>
  <c r="AA1856" i="2"/>
  <c r="Y1856" i="2" s="1"/>
  <c r="AA1857" i="2"/>
  <c r="Y1857" i="2" s="1"/>
  <c r="AA1858" i="2"/>
  <c r="Y1858" i="2" s="1"/>
  <c r="AA1859" i="2"/>
  <c r="Y1859" i="2" s="1"/>
  <c r="AA1860" i="2"/>
  <c r="Y1860" i="2" s="1"/>
  <c r="AA1861" i="2"/>
  <c r="Y1861" i="2" s="1"/>
  <c r="AA1862" i="2"/>
  <c r="Y1862" i="2" s="1"/>
  <c r="AA1863" i="2"/>
  <c r="Y1863" i="2" s="1"/>
  <c r="AA1864" i="2"/>
  <c r="Y1864" i="2" s="1"/>
  <c r="AA1865" i="2"/>
  <c r="Y1865" i="2" s="1"/>
  <c r="AA1866" i="2"/>
  <c r="Y1866" i="2" s="1"/>
  <c r="AA1867" i="2"/>
  <c r="Y1867" i="2" s="1"/>
  <c r="AA1868" i="2"/>
  <c r="Y1868" i="2" s="1"/>
  <c r="AA1869" i="2"/>
  <c r="Y1869" i="2" s="1"/>
  <c r="AA1870" i="2"/>
  <c r="Y1870" i="2" s="1"/>
  <c r="AA1871" i="2"/>
  <c r="Y1871" i="2" s="1"/>
  <c r="AA1872" i="2"/>
  <c r="Y1872" i="2" s="1"/>
  <c r="AA1873" i="2"/>
  <c r="Y1873" i="2" s="1"/>
  <c r="AA1874" i="2"/>
  <c r="Y1874" i="2" s="1"/>
  <c r="AA1875" i="2"/>
  <c r="Y1875" i="2" s="1"/>
  <c r="AA1876" i="2"/>
  <c r="Y1876" i="2" s="1"/>
  <c r="AA1877" i="2"/>
  <c r="Y1877" i="2" s="1"/>
  <c r="AA1878" i="2"/>
  <c r="Y1878" i="2" s="1"/>
  <c r="AA1879" i="2"/>
  <c r="Y1879" i="2" s="1"/>
  <c r="AA1880" i="2"/>
  <c r="Y1880" i="2" s="1"/>
  <c r="AA1881" i="2"/>
  <c r="Y1881" i="2" s="1"/>
  <c r="AA1882" i="2"/>
  <c r="Y1882" i="2" s="1"/>
  <c r="AA1883" i="2"/>
  <c r="Y1883" i="2" s="1"/>
  <c r="AA1884" i="2"/>
  <c r="Y1884" i="2" s="1"/>
  <c r="AA1885" i="2"/>
  <c r="Y1885" i="2" s="1"/>
  <c r="AA1886" i="2"/>
  <c r="Y1886" i="2" s="1"/>
  <c r="AA1887" i="2"/>
  <c r="Y1887" i="2" s="1"/>
  <c r="AA1888" i="2"/>
  <c r="Y1888" i="2" s="1"/>
  <c r="AA1889" i="2"/>
  <c r="Y1889" i="2" s="1"/>
  <c r="AA1890" i="2"/>
  <c r="Y1890" i="2" s="1"/>
  <c r="AA1891" i="2"/>
  <c r="Y1891" i="2" s="1"/>
  <c r="AA1892" i="2"/>
  <c r="Y1892" i="2" s="1"/>
  <c r="AA1893" i="2"/>
  <c r="Y1893" i="2" s="1"/>
  <c r="AA1894" i="2"/>
  <c r="Y1894" i="2" s="1"/>
  <c r="AA1895" i="2"/>
  <c r="Y1895" i="2" s="1"/>
  <c r="AA1896" i="2"/>
  <c r="Y1896" i="2" s="1"/>
  <c r="AA1897" i="2"/>
  <c r="Y1897" i="2" s="1"/>
  <c r="AA1898" i="2"/>
  <c r="Y1898" i="2" s="1"/>
  <c r="AA1899" i="2"/>
  <c r="Y1899" i="2" s="1"/>
  <c r="AA1900" i="2"/>
  <c r="Y1900" i="2" s="1"/>
  <c r="AA1901" i="2"/>
  <c r="Y1901" i="2" s="1"/>
  <c r="AA1902" i="2"/>
  <c r="Y1902" i="2" s="1"/>
  <c r="AA1903" i="2"/>
  <c r="Y1903" i="2" s="1"/>
  <c r="AA1904" i="2"/>
  <c r="Y1904" i="2" s="1"/>
  <c r="AA1905" i="2"/>
  <c r="Y1905" i="2" s="1"/>
  <c r="AA1906" i="2"/>
  <c r="Y1906" i="2" s="1"/>
  <c r="AA1907" i="2"/>
  <c r="Y1907" i="2" s="1"/>
  <c r="AA1908" i="2"/>
  <c r="Y1908" i="2" s="1"/>
  <c r="AA1909" i="2"/>
  <c r="Y1909" i="2" s="1"/>
  <c r="AA1910" i="2"/>
  <c r="Y1910" i="2" s="1"/>
  <c r="AA1911" i="2"/>
  <c r="Y1911" i="2" s="1"/>
  <c r="AA1912" i="2"/>
  <c r="Y1912" i="2" s="1"/>
  <c r="AA1913" i="2"/>
  <c r="Y1913" i="2" s="1"/>
  <c r="AA1914" i="2"/>
  <c r="Y1914" i="2" s="1"/>
  <c r="AA1915" i="2"/>
  <c r="Y1915" i="2" s="1"/>
  <c r="AA1916" i="2"/>
  <c r="Y1916" i="2" s="1"/>
  <c r="AA1917" i="2"/>
  <c r="Y1917" i="2" s="1"/>
  <c r="AA1918" i="2"/>
  <c r="Y1918" i="2" s="1"/>
  <c r="AA1919" i="2"/>
  <c r="Y1919" i="2" s="1"/>
  <c r="AA1920" i="2"/>
  <c r="Y1920" i="2" s="1"/>
  <c r="AA1921" i="2"/>
  <c r="Y1921" i="2" s="1"/>
  <c r="AA1922" i="2"/>
  <c r="Y1922" i="2" s="1"/>
  <c r="AA1923" i="2"/>
  <c r="Y1923" i="2" s="1"/>
  <c r="AA1924" i="2"/>
  <c r="Y1924" i="2" s="1"/>
  <c r="AA1925" i="2"/>
  <c r="Y1925" i="2" s="1"/>
  <c r="AA1926" i="2"/>
  <c r="Y1926" i="2" s="1"/>
  <c r="AA1927" i="2"/>
  <c r="Y1927" i="2" s="1"/>
  <c r="AA1928" i="2"/>
  <c r="Y1928" i="2" s="1"/>
  <c r="AA1929" i="2"/>
  <c r="Y1929" i="2" s="1"/>
  <c r="AA1930" i="2"/>
  <c r="Y1930" i="2" s="1"/>
  <c r="AA1931" i="2"/>
  <c r="Y1931" i="2" s="1"/>
  <c r="AA1932" i="2"/>
  <c r="Y1932" i="2" s="1"/>
  <c r="AA1933" i="2"/>
  <c r="Y1933" i="2" s="1"/>
  <c r="AA1934" i="2"/>
  <c r="Y1934" i="2" s="1"/>
  <c r="AA1935" i="2"/>
  <c r="Y1935" i="2" s="1"/>
  <c r="AA1936" i="2"/>
  <c r="Y1936" i="2" s="1"/>
  <c r="AA1937" i="2"/>
  <c r="Y1937" i="2" s="1"/>
  <c r="AA1938" i="2"/>
  <c r="Y1938" i="2" s="1"/>
  <c r="AA1939" i="2"/>
  <c r="Y1939" i="2" s="1"/>
  <c r="AA1940" i="2"/>
  <c r="Y1940" i="2" s="1"/>
  <c r="AA1941" i="2"/>
  <c r="Y1941" i="2" s="1"/>
  <c r="AA1942" i="2"/>
  <c r="Y1942" i="2" s="1"/>
  <c r="AA1943" i="2"/>
  <c r="Y1943" i="2" s="1"/>
  <c r="AA1944" i="2"/>
  <c r="Y1944" i="2" s="1"/>
  <c r="AA1945" i="2"/>
  <c r="Y1945" i="2" s="1"/>
  <c r="AA1946" i="2"/>
  <c r="Y1946" i="2" s="1"/>
  <c r="AA1947" i="2"/>
  <c r="Y1947" i="2" s="1"/>
  <c r="AA1948" i="2"/>
  <c r="Y1948" i="2" s="1"/>
  <c r="AA1949" i="2"/>
  <c r="Y1949" i="2" s="1"/>
  <c r="AA1950" i="2"/>
  <c r="Y1950" i="2" s="1"/>
  <c r="AA1951" i="2"/>
  <c r="Y1951" i="2" s="1"/>
  <c r="AA1952" i="2"/>
  <c r="Y1952" i="2" s="1"/>
  <c r="AA1953" i="2"/>
  <c r="Y1953" i="2" s="1"/>
  <c r="AA1954" i="2"/>
  <c r="Y1954" i="2" s="1"/>
  <c r="AA1955" i="2"/>
  <c r="Y1955" i="2" s="1"/>
  <c r="AA1956" i="2"/>
  <c r="Y1956" i="2" s="1"/>
  <c r="AA1957" i="2"/>
  <c r="Y1957" i="2" s="1"/>
  <c r="AA1958" i="2"/>
  <c r="Y1958" i="2" s="1"/>
  <c r="AA1959" i="2"/>
  <c r="Y1959" i="2" s="1"/>
  <c r="AA1960" i="2"/>
  <c r="Y1960" i="2" s="1"/>
  <c r="AA1961" i="2"/>
  <c r="Y1961" i="2" s="1"/>
  <c r="AA1962" i="2"/>
  <c r="Y1962" i="2" s="1"/>
  <c r="AA1963" i="2"/>
  <c r="Y1963" i="2" s="1"/>
  <c r="AA1964" i="2"/>
  <c r="Y1964" i="2" s="1"/>
  <c r="AA1965" i="2"/>
  <c r="Y1965" i="2" s="1"/>
  <c r="AA1966" i="2"/>
  <c r="Y1966" i="2" s="1"/>
  <c r="AA1967" i="2"/>
  <c r="Y1967" i="2" s="1"/>
  <c r="AA1968" i="2"/>
  <c r="Y1968" i="2" s="1"/>
  <c r="AA1969" i="2"/>
  <c r="Y1969" i="2" s="1"/>
  <c r="AA1970" i="2"/>
  <c r="Y1970" i="2" s="1"/>
  <c r="AA1971" i="2"/>
  <c r="Y1971" i="2" s="1"/>
  <c r="AA1972" i="2"/>
  <c r="Y1972" i="2" s="1"/>
  <c r="AA1973" i="2"/>
  <c r="Y1973" i="2" s="1"/>
  <c r="AA1974" i="2"/>
  <c r="Y1974" i="2" s="1"/>
  <c r="AA1975" i="2"/>
  <c r="Y1975" i="2" s="1"/>
  <c r="AA1976" i="2"/>
  <c r="Y1976" i="2" s="1"/>
  <c r="AA1977" i="2"/>
  <c r="Y1977" i="2" s="1"/>
  <c r="AA1978" i="2"/>
  <c r="Y1978" i="2" s="1"/>
  <c r="AA1979" i="2"/>
  <c r="Y1979" i="2" s="1"/>
  <c r="AA1980" i="2"/>
  <c r="Y1980" i="2" s="1"/>
  <c r="AA1981" i="2"/>
  <c r="Y1981" i="2" s="1"/>
  <c r="AA1982" i="2"/>
  <c r="Y1982" i="2" s="1"/>
  <c r="AA1983" i="2"/>
  <c r="Y1983" i="2" s="1"/>
  <c r="AA1984" i="2"/>
  <c r="Y1984" i="2" s="1"/>
  <c r="AA1985" i="2"/>
  <c r="Y1985" i="2" s="1"/>
  <c r="AA1986" i="2"/>
  <c r="Y1986" i="2" s="1"/>
  <c r="AA1987" i="2"/>
  <c r="Y1987" i="2" s="1"/>
  <c r="AA1988" i="2"/>
  <c r="Y1988" i="2" s="1"/>
  <c r="AA1989" i="2"/>
  <c r="Y1989" i="2" s="1"/>
  <c r="AA1990" i="2"/>
  <c r="Y1990" i="2" s="1"/>
  <c r="AA1991" i="2"/>
  <c r="Y1991" i="2" s="1"/>
  <c r="AA1992" i="2"/>
  <c r="Y1992" i="2" s="1"/>
  <c r="AA1993" i="2"/>
  <c r="Y1993" i="2" s="1"/>
  <c r="AA1994" i="2"/>
  <c r="Y1994" i="2" s="1"/>
  <c r="AA1995" i="2"/>
  <c r="Y1995" i="2" s="1"/>
  <c r="AA1996" i="2"/>
  <c r="Y1996" i="2" s="1"/>
  <c r="AA1997" i="2"/>
  <c r="Y1997" i="2" s="1"/>
  <c r="AA1998" i="2"/>
  <c r="Y1998" i="2" s="1"/>
  <c r="AA1999" i="2"/>
  <c r="Y1999" i="2" s="1"/>
  <c r="AA2000" i="2"/>
  <c r="Y2000" i="2" s="1"/>
  <c r="AA2001" i="2"/>
  <c r="Y2001" i="2" s="1"/>
  <c r="AA2002" i="2"/>
  <c r="Y2002" i="2" s="1"/>
  <c r="AA2003" i="2"/>
  <c r="Y2003" i="2" s="1"/>
  <c r="AA2004" i="2"/>
  <c r="Y2004" i="2" s="1"/>
  <c r="AA2005" i="2"/>
  <c r="Y2005" i="2" s="1"/>
  <c r="AA2006" i="2"/>
  <c r="Y2006" i="2" s="1"/>
  <c r="AA2007" i="2"/>
  <c r="Y2007" i="2" s="1"/>
  <c r="AA2008" i="2"/>
  <c r="Y2008" i="2" s="1"/>
  <c r="AA2009" i="2"/>
  <c r="Y2009" i="2" s="1"/>
  <c r="AA2010" i="2"/>
  <c r="Y2010" i="2" s="1"/>
  <c r="AA2011" i="2"/>
  <c r="Y2011" i="2" s="1"/>
  <c r="AA2012" i="2"/>
  <c r="Y2012" i="2" s="1"/>
  <c r="AA2013" i="2"/>
  <c r="Y2013" i="2" s="1"/>
  <c r="AA2014" i="2"/>
  <c r="Y2014" i="2" s="1"/>
  <c r="AA2015" i="2"/>
  <c r="Y2015" i="2" s="1"/>
  <c r="AA2016" i="2"/>
  <c r="Y2016" i="2" s="1"/>
  <c r="AA2017" i="2"/>
  <c r="Y2017" i="2" s="1"/>
  <c r="AA2018" i="2"/>
  <c r="Y2018" i="2" s="1"/>
  <c r="AA2019" i="2"/>
  <c r="Y2019" i="2" s="1"/>
  <c r="AA2020" i="2"/>
  <c r="Y2020" i="2" s="1"/>
  <c r="AA2021" i="2"/>
  <c r="Y2021" i="2" s="1"/>
  <c r="AA2022" i="2"/>
  <c r="Y2022" i="2" s="1"/>
  <c r="AA2023" i="2"/>
  <c r="Y2023" i="2" s="1"/>
  <c r="AA2024" i="2"/>
  <c r="Y2024" i="2" s="1"/>
  <c r="AA2025" i="2"/>
  <c r="Y2025" i="2" s="1"/>
  <c r="AA2026" i="2"/>
  <c r="Y2026" i="2" s="1"/>
  <c r="AA2027" i="2"/>
  <c r="Y2027" i="2" s="1"/>
  <c r="AA2028" i="2"/>
  <c r="Y2028" i="2" s="1"/>
  <c r="AA2029" i="2"/>
  <c r="Y2029" i="2" s="1"/>
  <c r="AA2030" i="2"/>
  <c r="Y2030" i="2" s="1"/>
  <c r="AA2031" i="2"/>
  <c r="Y2031" i="2" s="1"/>
  <c r="AA2032" i="2"/>
  <c r="Y2032" i="2" s="1"/>
  <c r="AA2033" i="2"/>
  <c r="Y2033" i="2" s="1"/>
  <c r="AA2034" i="2"/>
  <c r="Y2034" i="2" s="1"/>
  <c r="AA2035" i="2"/>
  <c r="Y2035" i="2" s="1"/>
  <c r="AA2036" i="2"/>
  <c r="Y2036" i="2" s="1"/>
  <c r="AA2037" i="2"/>
  <c r="Y2037" i="2" s="1"/>
  <c r="AA2038" i="2"/>
  <c r="Y2038" i="2" s="1"/>
  <c r="AA2039" i="2"/>
  <c r="Y2039" i="2" s="1"/>
  <c r="AA2040" i="2"/>
  <c r="Y2040" i="2" s="1"/>
  <c r="AA2041" i="2"/>
  <c r="Y2041" i="2" s="1"/>
  <c r="AA2042" i="2"/>
  <c r="Y2042" i="2" s="1"/>
  <c r="AA2043" i="2"/>
  <c r="Y2043" i="2" s="1"/>
  <c r="AA2044" i="2"/>
  <c r="Y2044" i="2" s="1"/>
  <c r="AA2045" i="2"/>
  <c r="Y2045" i="2" s="1"/>
  <c r="AA2046" i="2"/>
  <c r="Y2046" i="2" s="1"/>
  <c r="AA2047" i="2"/>
  <c r="Y2047" i="2" s="1"/>
  <c r="AA2048" i="2"/>
  <c r="Y2048" i="2" s="1"/>
  <c r="AA2049" i="2"/>
  <c r="Y2049" i="2" s="1"/>
  <c r="AA2050" i="2"/>
  <c r="Y2050" i="2" s="1"/>
  <c r="AA2051" i="2"/>
  <c r="Y2051" i="2" s="1"/>
  <c r="AA2052" i="2"/>
  <c r="Y2052" i="2" s="1"/>
  <c r="AA2053" i="2"/>
  <c r="Y2053" i="2" s="1"/>
  <c r="AA2054" i="2"/>
  <c r="Y2054" i="2" s="1"/>
  <c r="AA2055" i="2"/>
  <c r="Y2055" i="2" s="1"/>
  <c r="AA2056" i="2"/>
  <c r="Y2056" i="2" s="1"/>
  <c r="AA2057" i="2"/>
  <c r="Y2057" i="2" s="1"/>
  <c r="AA2058" i="2"/>
  <c r="Y2058" i="2" s="1"/>
  <c r="AA2059" i="2"/>
  <c r="Y2059" i="2" s="1"/>
  <c r="AA2060" i="2"/>
  <c r="Y2060" i="2" s="1"/>
  <c r="AA2061" i="2"/>
  <c r="Y2061" i="2" s="1"/>
  <c r="AA2062" i="2"/>
  <c r="Y2062" i="2" s="1"/>
  <c r="AA2063" i="2"/>
  <c r="Y2063" i="2" s="1"/>
  <c r="AA2064" i="2"/>
  <c r="Y2064" i="2" s="1"/>
  <c r="AA2065" i="2"/>
  <c r="Y2065" i="2" s="1"/>
  <c r="AA2066" i="2"/>
  <c r="Y2066" i="2" s="1"/>
  <c r="AA2067" i="2"/>
  <c r="Y2067" i="2" s="1"/>
  <c r="AA2068" i="2"/>
  <c r="Y2068" i="2" s="1"/>
  <c r="AA2069" i="2"/>
  <c r="Y2069" i="2" s="1"/>
  <c r="AA2070" i="2"/>
  <c r="Y2070" i="2" s="1"/>
  <c r="AA2071" i="2"/>
  <c r="Y2071" i="2" s="1"/>
  <c r="AA2072" i="2"/>
  <c r="Y2072" i="2" s="1"/>
  <c r="AA2073" i="2"/>
  <c r="Y2073" i="2" s="1"/>
  <c r="AA2074" i="2"/>
  <c r="Y2074" i="2" s="1"/>
  <c r="AA2075" i="2"/>
  <c r="Y2075" i="2" s="1"/>
  <c r="AA2076" i="2"/>
  <c r="Y2076" i="2" s="1"/>
  <c r="AA2077" i="2"/>
  <c r="Y2077" i="2" s="1"/>
  <c r="AA2078" i="2"/>
  <c r="Y2078" i="2" s="1"/>
  <c r="AA2079" i="2"/>
  <c r="Y2079" i="2" s="1"/>
  <c r="AA2080" i="2"/>
  <c r="Y2080" i="2" s="1"/>
  <c r="AA2081" i="2"/>
  <c r="Y2081" i="2" s="1"/>
  <c r="AA2082" i="2"/>
  <c r="Y2082" i="2" s="1"/>
  <c r="AA2083" i="2"/>
  <c r="Y2083" i="2" s="1"/>
  <c r="AA2084" i="2"/>
  <c r="Y2084" i="2" s="1"/>
  <c r="AA2085" i="2"/>
  <c r="Y2085" i="2" s="1"/>
  <c r="AA2086" i="2"/>
  <c r="Y2086" i="2" s="1"/>
  <c r="AA2087" i="2"/>
  <c r="Y2087" i="2" s="1"/>
  <c r="AA2088" i="2"/>
  <c r="Y2088" i="2" s="1"/>
  <c r="AA2089" i="2"/>
  <c r="Y2089" i="2" s="1"/>
  <c r="AA2090" i="2"/>
  <c r="Y2090" i="2" s="1"/>
  <c r="AA2091" i="2"/>
  <c r="Y2091" i="2" s="1"/>
  <c r="AA2092" i="2"/>
  <c r="Y2092" i="2" s="1"/>
  <c r="AA2093" i="2"/>
  <c r="Y2093" i="2" s="1"/>
  <c r="AA2094" i="2"/>
  <c r="Y2094" i="2" s="1"/>
  <c r="AA2095" i="2"/>
  <c r="Y2095" i="2" s="1"/>
  <c r="AA2096" i="2"/>
  <c r="Y2096" i="2" s="1"/>
  <c r="AA2097" i="2"/>
  <c r="Y2097" i="2" s="1"/>
  <c r="AA2098" i="2"/>
  <c r="Y2098" i="2" s="1"/>
  <c r="AA2099" i="2"/>
  <c r="Y2099" i="2" s="1"/>
  <c r="AA2100" i="2"/>
  <c r="Y2100" i="2" s="1"/>
  <c r="AA2101" i="2"/>
  <c r="Y2101" i="2" s="1"/>
  <c r="AA2102" i="2"/>
  <c r="Y2102" i="2" s="1"/>
  <c r="AA2103" i="2"/>
  <c r="Y2103" i="2" s="1"/>
  <c r="AA2104" i="2"/>
  <c r="Y2104" i="2" s="1"/>
  <c r="AA2105" i="2"/>
  <c r="Y2105" i="2" s="1"/>
  <c r="AA2106" i="2"/>
  <c r="Y2106" i="2" s="1"/>
  <c r="AA2107" i="2"/>
  <c r="Y2107" i="2" s="1"/>
  <c r="AA2108" i="2"/>
  <c r="Y2108" i="2" s="1"/>
  <c r="AA2109" i="2"/>
  <c r="Y2109" i="2" s="1"/>
  <c r="AA2110" i="2"/>
  <c r="Y2110" i="2" s="1"/>
  <c r="AA2111" i="2"/>
  <c r="Y2111" i="2" s="1"/>
  <c r="AA2112" i="2"/>
  <c r="Y2112" i="2" s="1"/>
  <c r="AA2113" i="2"/>
  <c r="Y2113" i="2" s="1"/>
  <c r="AA2114" i="2"/>
  <c r="Y2114" i="2" s="1"/>
  <c r="AA2115" i="2"/>
  <c r="Y2115" i="2" s="1"/>
  <c r="AA2116" i="2"/>
  <c r="Y2116" i="2" s="1"/>
  <c r="AA2117" i="2"/>
  <c r="Y2117" i="2" s="1"/>
  <c r="AA2118" i="2"/>
  <c r="Y2118" i="2" s="1"/>
  <c r="AA2119" i="2"/>
  <c r="Y2119" i="2" s="1"/>
  <c r="AA2120" i="2"/>
  <c r="Y2120" i="2" s="1"/>
  <c r="AA2121" i="2"/>
  <c r="Y2121" i="2" s="1"/>
  <c r="AA2122" i="2"/>
  <c r="Y2122" i="2" s="1"/>
  <c r="AA2123" i="2"/>
  <c r="Y2123" i="2" s="1"/>
  <c r="AA2124" i="2"/>
  <c r="Y2124" i="2" s="1"/>
  <c r="AA2125" i="2"/>
  <c r="Y2125" i="2" s="1"/>
  <c r="AA2126" i="2"/>
  <c r="Y2126" i="2" s="1"/>
  <c r="AA2127" i="2"/>
  <c r="Y2127" i="2" s="1"/>
  <c r="AA2128" i="2"/>
  <c r="Y2128" i="2" s="1"/>
  <c r="AA2129" i="2"/>
  <c r="Y2129" i="2" s="1"/>
  <c r="AA2130" i="2"/>
  <c r="Y2130" i="2" s="1"/>
  <c r="AA2131" i="2"/>
  <c r="Y2131" i="2" s="1"/>
  <c r="AA2132" i="2"/>
  <c r="Y2132" i="2" s="1"/>
  <c r="AA2133" i="2"/>
  <c r="Y2133" i="2" s="1"/>
  <c r="AA2134" i="2"/>
  <c r="Y2134" i="2" s="1"/>
  <c r="AA2135" i="2"/>
  <c r="Y2135" i="2" s="1"/>
  <c r="AA2136" i="2"/>
  <c r="Y2136" i="2" s="1"/>
  <c r="AA2137" i="2"/>
  <c r="Y2137" i="2" s="1"/>
  <c r="AA2138" i="2"/>
  <c r="Y2138" i="2" s="1"/>
  <c r="AA2139" i="2"/>
  <c r="Y2139" i="2" s="1"/>
  <c r="AA2140" i="2"/>
  <c r="Y2140" i="2" s="1"/>
  <c r="AA2141" i="2"/>
  <c r="Y2141" i="2" s="1"/>
  <c r="AA2142" i="2"/>
  <c r="Y2142" i="2" s="1"/>
  <c r="AA2143" i="2"/>
  <c r="Y2143" i="2" s="1"/>
  <c r="AA2144" i="2"/>
  <c r="Y2144" i="2" s="1"/>
  <c r="AA2145" i="2"/>
  <c r="Y2145" i="2" s="1"/>
  <c r="AA2146" i="2"/>
  <c r="Y2146" i="2" s="1"/>
  <c r="AA2147" i="2"/>
  <c r="Y2147" i="2" s="1"/>
  <c r="AA2148" i="2"/>
  <c r="Y2148" i="2" s="1"/>
  <c r="AA2149" i="2"/>
  <c r="Y2149" i="2" s="1"/>
  <c r="AA2150" i="2"/>
  <c r="Y2150" i="2" s="1"/>
  <c r="AA2151" i="2"/>
  <c r="Y2151" i="2" s="1"/>
  <c r="AA2152" i="2"/>
  <c r="Y2152" i="2" s="1"/>
  <c r="AA2153" i="2"/>
  <c r="Y2153" i="2" s="1"/>
  <c r="AA2154" i="2"/>
  <c r="Y2154" i="2" s="1"/>
  <c r="AA2155" i="2"/>
  <c r="Y2155" i="2" s="1"/>
  <c r="AA2156" i="2"/>
  <c r="Y2156" i="2" s="1"/>
  <c r="AA2157" i="2"/>
  <c r="Y2157" i="2" s="1"/>
  <c r="AA2158" i="2"/>
  <c r="Y2158" i="2" s="1"/>
  <c r="AA2159" i="2"/>
  <c r="Y2159" i="2" s="1"/>
  <c r="AA2160" i="2"/>
  <c r="Y2160" i="2" s="1"/>
  <c r="AA2161" i="2"/>
  <c r="Y2161" i="2" s="1"/>
  <c r="AA2162" i="2"/>
  <c r="Y2162" i="2" s="1"/>
  <c r="AA2163" i="2"/>
  <c r="Y2163" i="2" s="1"/>
  <c r="AA2164" i="2"/>
  <c r="Y2164" i="2" s="1"/>
  <c r="AA2165" i="2"/>
  <c r="Y2165" i="2" s="1"/>
  <c r="AA2166" i="2"/>
  <c r="Y2166" i="2" s="1"/>
  <c r="AA2167" i="2"/>
  <c r="Y2167" i="2" s="1"/>
  <c r="AA2168" i="2"/>
  <c r="Y2168" i="2" s="1"/>
  <c r="AA2169" i="2"/>
  <c r="Y2169" i="2" s="1"/>
  <c r="AA2170" i="2"/>
  <c r="Y2170" i="2" s="1"/>
  <c r="AA2171" i="2"/>
  <c r="Y2171" i="2" s="1"/>
  <c r="AA2172" i="2"/>
  <c r="Y2172" i="2" s="1"/>
  <c r="AA2173" i="2"/>
  <c r="Y2173" i="2" s="1"/>
  <c r="AA2174" i="2"/>
  <c r="Y2174" i="2" s="1"/>
  <c r="AA2175" i="2"/>
  <c r="Y2175" i="2" s="1"/>
  <c r="AA2176" i="2"/>
  <c r="Y2176" i="2" s="1"/>
  <c r="AA2177" i="2"/>
  <c r="Y2177" i="2" s="1"/>
  <c r="AA2178" i="2"/>
  <c r="Y2178" i="2" s="1"/>
  <c r="AA2179" i="2"/>
  <c r="Y2179" i="2" s="1"/>
  <c r="AA2180" i="2"/>
  <c r="Y2180" i="2" s="1"/>
  <c r="AA2181" i="2"/>
  <c r="Y2181" i="2" s="1"/>
  <c r="AA2182" i="2"/>
  <c r="Y2182" i="2" s="1"/>
  <c r="AA2183" i="2"/>
  <c r="Y2183" i="2" s="1"/>
  <c r="AA2184" i="2"/>
  <c r="Y2184" i="2" s="1"/>
  <c r="AA2185" i="2"/>
  <c r="Y2185" i="2" s="1"/>
  <c r="AA2186" i="2"/>
  <c r="Y2186" i="2" s="1"/>
  <c r="AA2187" i="2"/>
  <c r="Y2187" i="2" s="1"/>
  <c r="AA2188" i="2"/>
  <c r="Y2188" i="2" s="1"/>
  <c r="AA2189" i="2"/>
  <c r="Y2189" i="2" s="1"/>
  <c r="AA2190" i="2"/>
  <c r="Y2190" i="2" s="1"/>
  <c r="AA2191" i="2"/>
  <c r="Y2191" i="2" s="1"/>
  <c r="AA2192" i="2"/>
  <c r="Y2192" i="2" s="1"/>
  <c r="AA2193" i="2"/>
  <c r="Y2193" i="2" s="1"/>
  <c r="AA2194" i="2"/>
  <c r="Y2194" i="2" s="1"/>
  <c r="AA2195" i="2"/>
  <c r="Y2195" i="2" s="1"/>
  <c r="AA2196" i="2"/>
  <c r="Y2196" i="2" s="1"/>
  <c r="AA2197" i="2"/>
  <c r="Y2197" i="2" s="1"/>
  <c r="AA2198" i="2"/>
  <c r="Y2198" i="2" s="1"/>
  <c r="AA2199" i="2"/>
  <c r="Y2199" i="2" s="1"/>
  <c r="AA2200" i="2"/>
  <c r="Y2200" i="2" s="1"/>
  <c r="AA2201" i="2"/>
  <c r="Y2201" i="2" s="1"/>
  <c r="AA2202" i="2"/>
  <c r="Y2202" i="2" s="1"/>
  <c r="AA2203" i="2"/>
  <c r="Y2203" i="2" s="1"/>
  <c r="AA2204" i="2"/>
  <c r="Y2204" i="2" s="1"/>
  <c r="AA2205" i="2"/>
  <c r="Y2205" i="2" s="1"/>
  <c r="AA2206" i="2"/>
  <c r="Y2206" i="2" s="1"/>
  <c r="AA2207" i="2"/>
  <c r="Y2207" i="2" s="1"/>
  <c r="AA2208" i="2"/>
  <c r="Y2208" i="2" s="1"/>
  <c r="AA2209" i="2"/>
  <c r="Y2209" i="2" s="1"/>
  <c r="AA2210" i="2"/>
  <c r="Y2210" i="2" s="1"/>
  <c r="AA2211" i="2"/>
  <c r="Y2211" i="2" s="1"/>
  <c r="AA2212" i="2"/>
  <c r="Y2212" i="2" s="1"/>
  <c r="AA2213" i="2"/>
  <c r="Y2213" i="2" s="1"/>
  <c r="AA2214" i="2"/>
  <c r="Y2214" i="2" s="1"/>
  <c r="AA2215" i="2"/>
  <c r="Y2215" i="2" s="1"/>
  <c r="AA2216" i="2"/>
  <c r="Y2216" i="2" s="1"/>
  <c r="AA2217" i="2"/>
  <c r="Y2217" i="2" s="1"/>
  <c r="AA2218" i="2"/>
  <c r="Y2218" i="2" s="1"/>
  <c r="AA2219" i="2"/>
  <c r="Y2219" i="2" s="1"/>
  <c r="AA2220" i="2"/>
  <c r="Y2220" i="2" s="1"/>
  <c r="AA2221" i="2"/>
  <c r="Y2221" i="2" s="1"/>
  <c r="AA2222" i="2"/>
  <c r="Y2222" i="2" s="1"/>
  <c r="AA2223" i="2"/>
  <c r="Y2223" i="2" s="1"/>
  <c r="AA2224" i="2"/>
  <c r="Y2224" i="2" s="1"/>
  <c r="AA2225" i="2"/>
  <c r="Y2225" i="2" s="1"/>
  <c r="AA2226" i="2"/>
  <c r="Y2226" i="2" s="1"/>
  <c r="AA2227" i="2"/>
  <c r="Y2227" i="2" s="1"/>
  <c r="AA2228" i="2"/>
  <c r="Y2228" i="2" s="1"/>
  <c r="AA2229" i="2"/>
  <c r="Y2229" i="2" s="1"/>
  <c r="AA2230" i="2"/>
  <c r="Y2230" i="2" s="1"/>
  <c r="AA2231" i="2"/>
  <c r="Y2231" i="2" s="1"/>
  <c r="AA2232" i="2"/>
  <c r="Y2232" i="2" s="1"/>
  <c r="AA2233" i="2"/>
  <c r="Y2233" i="2" s="1"/>
  <c r="AA2234" i="2"/>
  <c r="Y2234" i="2" s="1"/>
  <c r="AA2235" i="2"/>
  <c r="Y2235" i="2" s="1"/>
  <c r="AA2236" i="2"/>
  <c r="Y2236" i="2" s="1"/>
  <c r="AA2237" i="2"/>
  <c r="Y2237" i="2" s="1"/>
  <c r="AA2238" i="2"/>
  <c r="Y2238" i="2" s="1"/>
  <c r="AA2239" i="2"/>
  <c r="Y2239" i="2" s="1"/>
  <c r="AA2240" i="2"/>
  <c r="Y2240" i="2" s="1"/>
  <c r="AA2241" i="2"/>
  <c r="Y2241" i="2" s="1"/>
  <c r="AA2242" i="2"/>
  <c r="Y2242" i="2" s="1"/>
  <c r="AA2243" i="2"/>
  <c r="Y2243" i="2" s="1"/>
  <c r="AA2244" i="2"/>
  <c r="Y2244" i="2" s="1"/>
  <c r="AA2245" i="2"/>
  <c r="Y2245" i="2" s="1"/>
  <c r="AA2246" i="2"/>
  <c r="Y2246" i="2" s="1"/>
  <c r="AA2247" i="2"/>
  <c r="Y2247" i="2" s="1"/>
  <c r="AA2248" i="2"/>
  <c r="Y2248" i="2" s="1"/>
  <c r="AA2249" i="2"/>
  <c r="Y2249" i="2" s="1"/>
  <c r="AA2250" i="2"/>
  <c r="Y2250" i="2" s="1"/>
  <c r="AA2251" i="2"/>
  <c r="Y2251" i="2" s="1"/>
  <c r="AA2252" i="2"/>
  <c r="Y2252" i="2" s="1"/>
  <c r="AA2253" i="2"/>
  <c r="Y2253" i="2" s="1"/>
  <c r="AA2254" i="2"/>
  <c r="Y2254" i="2" s="1"/>
  <c r="AA2255" i="2"/>
  <c r="Y2255" i="2" s="1"/>
  <c r="AA2256" i="2"/>
  <c r="Y2256" i="2" s="1"/>
  <c r="AA2257" i="2"/>
  <c r="Y2257" i="2" s="1"/>
  <c r="AA2258" i="2"/>
  <c r="Y2258" i="2" s="1"/>
  <c r="AA2259" i="2"/>
  <c r="Y2259" i="2" s="1"/>
  <c r="AA2260" i="2"/>
  <c r="Y2260" i="2" s="1"/>
  <c r="AA2261" i="2"/>
  <c r="Y2261" i="2" s="1"/>
  <c r="AA2262" i="2"/>
  <c r="Y2262" i="2" s="1"/>
  <c r="AA2263" i="2"/>
  <c r="Y2263" i="2" s="1"/>
  <c r="AA2264" i="2"/>
  <c r="Y2264" i="2" s="1"/>
  <c r="AA2265" i="2"/>
  <c r="Y2265" i="2" s="1"/>
  <c r="AA2266" i="2"/>
  <c r="Y2266" i="2" s="1"/>
  <c r="AA2267" i="2"/>
  <c r="Y2267" i="2" s="1"/>
  <c r="AA2268" i="2"/>
  <c r="Y2268" i="2" s="1"/>
  <c r="AA2269" i="2"/>
  <c r="Y2269" i="2" s="1"/>
  <c r="AA2270" i="2"/>
  <c r="Y2270" i="2" s="1"/>
  <c r="AA2271" i="2"/>
  <c r="Y2271" i="2" s="1"/>
  <c r="AA2272" i="2"/>
  <c r="Y2272" i="2" s="1"/>
  <c r="AA2273" i="2"/>
  <c r="Y2273" i="2" s="1"/>
  <c r="AA2274" i="2"/>
  <c r="Y2274" i="2" s="1"/>
  <c r="AA2275" i="2"/>
  <c r="Y2275" i="2" s="1"/>
  <c r="AA2276" i="2"/>
  <c r="Y2276" i="2" s="1"/>
  <c r="AA2277" i="2"/>
  <c r="Y2277" i="2" s="1"/>
  <c r="AA2278" i="2"/>
  <c r="Y2278" i="2" s="1"/>
  <c r="AA2279" i="2"/>
  <c r="Y2279" i="2" s="1"/>
  <c r="AA2280" i="2"/>
  <c r="Y2280" i="2" s="1"/>
  <c r="AA2281" i="2"/>
  <c r="Y2281" i="2" s="1"/>
  <c r="AA2282" i="2"/>
  <c r="Y2282" i="2" s="1"/>
  <c r="AA2283" i="2"/>
  <c r="Y2283" i="2" s="1"/>
  <c r="AA2284" i="2"/>
  <c r="Y2284" i="2" s="1"/>
  <c r="AA2285" i="2"/>
  <c r="Y2285" i="2" s="1"/>
  <c r="AA2286" i="2"/>
  <c r="Y2286" i="2" s="1"/>
  <c r="AA2287" i="2"/>
  <c r="Y2287" i="2" s="1"/>
  <c r="AA2288" i="2"/>
  <c r="Y2288" i="2" s="1"/>
  <c r="AA2289" i="2"/>
  <c r="Y2289" i="2" s="1"/>
  <c r="AA2290" i="2"/>
  <c r="Y2290" i="2" s="1"/>
  <c r="AA2291" i="2"/>
  <c r="Y2291" i="2" s="1"/>
  <c r="AA2292" i="2"/>
  <c r="Y2292" i="2" s="1"/>
  <c r="AA2293" i="2"/>
  <c r="Y2293" i="2" s="1"/>
  <c r="AA2294" i="2"/>
  <c r="Y2294" i="2" s="1"/>
  <c r="AA2295" i="2"/>
  <c r="Y2295" i="2" s="1"/>
  <c r="AA2296" i="2"/>
  <c r="Y2296" i="2" s="1"/>
  <c r="AA2297" i="2"/>
  <c r="Y2297" i="2" s="1"/>
  <c r="AA2298" i="2"/>
  <c r="Y2298" i="2" s="1"/>
  <c r="AA2299" i="2"/>
  <c r="Y2299" i="2" s="1"/>
  <c r="AA2300" i="2"/>
  <c r="Y2300" i="2" s="1"/>
  <c r="AA2301" i="2"/>
  <c r="Y2301" i="2" s="1"/>
  <c r="AA2302" i="2"/>
  <c r="Y2302" i="2" s="1"/>
  <c r="AA2303" i="2"/>
  <c r="Y2303" i="2" s="1"/>
  <c r="AA2304" i="2"/>
  <c r="Y2304" i="2" s="1"/>
  <c r="AA2305" i="2"/>
  <c r="Y2305" i="2" s="1"/>
  <c r="AA2306" i="2"/>
  <c r="Y2306" i="2" s="1"/>
  <c r="AA2307" i="2"/>
  <c r="Y2307" i="2" s="1"/>
  <c r="AA2308" i="2"/>
  <c r="Y2308" i="2" s="1"/>
  <c r="AA2309" i="2"/>
  <c r="Y2309" i="2" s="1"/>
  <c r="AA2310" i="2"/>
  <c r="Y2310" i="2" s="1"/>
  <c r="AA2311" i="2"/>
  <c r="Y2311" i="2" s="1"/>
  <c r="AA2312" i="2"/>
  <c r="Y2312" i="2" s="1"/>
  <c r="AA2313" i="2"/>
  <c r="Y2313" i="2" s="1"/>
  <c r="AA2314" i="2"/>
  <c r="Y2314" i="2" s="1"/>
  <c r="AA2315" i="2"/>
  <c r="Y2315" i="2" s="1"/>
  <c r="AA2316" i="2"/>
  <c r="Y2316" i="2" s="1"/>
  <c r="AA2317" i="2"/>
  <c r="Y2317" i="2" s="1"/>
  <c r="AA2318" i="2"/>
  <c r="Y2318" i="2" s="1"/>
  <c r="AA2319" i="2"/>
  <c r="Y2319" i="2" s="1"/>
  <c r="AA2320" i="2"/>
  <c r="Y2320" i="2" s="1"/>
  <c r="AA2321" i="2"/>
  <c r="Y2321" i="2" s="1"/>
  <c r="AA2322" i="2"/>
  <c r="Y2322" i="2" s="1"/>
  <c r="AA2323" i="2"/>
  <c r="Y2323" i="2" s="1"/>
  <c r="AA2324" i="2"/>
  <c r="Y2324" i="2" s="1"/>
  <c r="AA2325" i="2"/>
  <c r="Y2325" i="2" s="1"/>
  <c r="AA2326" i="2"/>
  <c r="Y2326" i="2" s="1"/>
  <c r="AA2327" i="2"/>
  <c r="Y2327" i="2" s="1"/>
  <c r="AA2328" i="2"/>
  <c r="Y2328" i="2" s="1"/>
  <c r="AA2329" i="2"/>
  <c r="Y2329" i="2" s="1"/>
  <c r="AA2330" i="2"/>
  <c r="Y2330" i="2" s="1"/>
  <c r="AA2331" i="2"/>
  <c r="Y2331" i="2" s="1"/>
  <c r="AA2332" i="2"/>
  <c r="Y2332" i="2" s="1"/>
  <c r="AA2333" i="2"/>
  <c r="Y2333" i="2" s="1"/>
  <c r="AA2334" i="2"/>
  <c r="Y2334" i="2" s="1"/>
  <c r="AA2335" i="2"/>
  <c r="Y2335" i="2" s="1"/>
  <c r="AA2336" i="2"/>
  <c r="Y2336" i="2" s="1"/>
  <c r="AA2337" i="2"/>
  <c r="Y2337" i="2" s="1"/>
  <c r="AA2338" i="2"/>
  <c r="Y2338" i="2" s="1"/>
  <c r="AA2339" i="2"/>
  <c r="Y2339" i="2" s="1"/>
  <c r="AA2340" i="2"/>
  <c r="Y2340" i="2" s="1"/>
  <c r="AA2341" i="2"/>
  <c r="Y2341" i="2" s="1"/>
  <c r="AA2342" i="2"/>
  <c r="Y2342" i="2" s="1"/>
  <c r="AA2343" i="2"/>
  <c r="Y2343" i="2" s="1"/>
  <c r="AA2344" i="2"/>
  <c r="Y2344" i="2" s="1"/>
  <c r="AA2345" i="2"/>
  <c r="Y2345" i="2" s="1"/>
  <c r="AA2346" i="2"/>
  <c r="Y2346" i="2" s="1"/>
  <c r="AA2347" i="2"/>
  <c r="Y2347" i="2" s="1"/>
  <c r="AA2348" i="2"/>
  <c r="Y2348" i="2" s="1"/>
  <c r="AA2349" i="2"/>
  <c r="Y2349" i="2" s="1"/>
  <c r="AA2350" i="2"/>
  <c r="Y2350" i="2" s="1"/>
  <c r="AA2351" i="2"/>
  <c r="Y2351" i="2" s="1"/>
  <c r="AA2352" i="2"/>
  <c r="Y2352" i="2" s="1"/>
  <c r="AA2353" i="2"/>
  <c r="Y2353" i="2" s="1"/>
  <c r="AA2354" i="2"/>
  <c r="Y2354" i="2" s="1"/>
  <c r="AA2355" i="2"/>
  <c r="Y2355" i="2" s="1"/>
  <c r="AA2356" i="2"/>
  <c r="Y2356" i="2" s="1"/>
  <c r="AA2357" i="2"/>
  <c r="Y2357" i="2" s="1"/>
  <c r="AA2358" i="2"/>
  <c r="Y2358" i="2" s="1"/>
  <c r="AA2359" i="2"/>
  <c r="Y2359" i="2" s="1"/>
  <c r="AA2360" i="2"/>
  <c r="Y2360" i="2" s="1"/>
  <c r="AA2361" i="2"/>
  <c r="Y2361" i="2" s="1"/>
  <c r="AA2362" i="2"/>
  <c r="Y2362" i="2" s="1"/>
  <c r="AA2363" i="2"/>
  <c r="Y2363" i="2" s="1"/>
  <c r="AA2364" i="2"/>
  <c r="Y2364" i="2" s="1"/>
  <c r="AA2365" i="2"/>
  <c r="Y2365" i="2" s="1"/>
  <c r="AA2366" i="2"/>
  <c r="Y2366" i="2" s="1"/>
  <c r="AA2367" i="2"/>
  <c r="Y2367" i="2" s="1"/>
  <c r="AA2368" i="2"/>
  <c r="Y2368" i="2" s="1"/>
  <c r="AA2369" i="2"/>
  <c r="Y2369" i="2" s="1"/>
  <c r="AA2370" i="2"/>
  <c r="Y2370" i="2" s="1"/>
  <c r="AA2371" i="2"/>
  <c r="Y2371" i="2" s="1"/>
  <c r="AA2372" i="2"/>
  <c r="Y2372" i="2" s="1"/>
  <c r="AA2373" i="2"/>
  <c r="Y2373" i="2" s="1"/>
  <c r="AA2374" i="2"/>
  <c r="Y2374" i="2" s="1"/>
  <c r="AA2375" i="2"/>
  <c r="Y2375" i="2" s="1"/>
  <c r="AA2376" i="2"/>
  <c r="Y2376" i="2" s="1"/>
  <c r="AA2377" i="2"/>
  <c r="Y2377" i="2" s="1"/>
  <c r="AA2378" i="2"/>
  <c r="Y2378" i="2" s="1"/>
  <c r="AA2379" i="2"/>
  <c r="Y2379" i="2" s="1"/>
  <c r="AA2380" i="2"/>
  <c r="Y2380" i="2" s="1"/>
  <c r="AA2381" i="2"/>
  <c r="Y2381" i="2" s="1"/>
  <c r="AA2382" i="2"/>
  <c r="Y2382" i="2" s="1"/>
  <c r="AA2383" i="2"/>
  <c r="Y2383" i="2" s="1"/>
  <c r="AA2384" i="2"/>
  <c r="Y2384" i="2" s="1"/>
  <c r="AA2385" i="2"/>
  <c r="Y2385" i="2" s="1"/>
  <c r="AA2386" i="2"/>
  <c r="Y2386" i="2" s="1"/>
  <c r="AA2387" i="2"/>
  <c r="Y2387" i="2" s="1"/>
  <c r="AA2388" i="2"/>
  <c r="Y2388" i="2" s="1"/>
  <c r="AA2389" i="2"/>
  <c r="Y2389" i="2" s="1"/>
  <c r="AA2390" i="2"/>
  <c r="Y2390" i="2" s="1"/>
  <c r="AA2391" i="2"/>
  <c r="Y2391" i="2" s="1"/>
  <c r="AA2392" i="2"/>
  <c r="Y2392" i="2" s="1"/>
  <c r="AA2393" i="2"/>
  <c r="Y2393" i="2" s="1"/>
  <c r="AA2394" i="2"/>
  <c r="Y2394" i="2" s="1"/>
  <c r="AA2395" i="2"/>
  <c r="Y2395" i="2" s="1"/>
  <c r="AA2396" i="2"/>
  <c r="Y2396" i="2" s="1"/>
  <c r="AA2397" i="2"/>
  <c r="Y2397" i="2" s="1"/>
  <c r="AA2398" i="2"/>
  <c r="Y2398" i="2" s="1"/>
  <c r="AA2399" i="2"/>
  <c r="Y2399" i="2" s="1"/>
  <c r="AA2400" i="2"/>
  <c r="Y2400" i="2" s="1"/>
  <c r="AA2401" i="2"/>
  <c r="Y2401" i="2" s="1"/>
  <c r="AA2402" i="2"/>
  <c r="Y2402" i="2" s="1"/>
  <c r="AA2403" i="2"/>
  <c r="Y2403" i="2" s="1"/>
  <c r="AA2404" i="2"/>
  <c r="Y2404" i="2" s="1"/>
  <c r="AA2405" i="2"/>
  <c r="Y2405" i="2" s="1"/>
  <c r="AA2406" i="2"/>
  <c r="Y2406" i="2" s="1"/>
  <c r="AA2407" i="2"/>
  <c r="Y2407" i="2" s="1"/>
  <c r="AA2408" i="2"/>
  <c r="Y2408" i="2" s="1"/>
  <c r="AA2409" i="2"/>
  <c r="Y2409" i="2" s="1"/>
  <c r="AA2410" i="2"/>
  <c r="Y2410" i="2" s="1"/>
  <c r="AA2411" i="2"/>
  <c r="Y2411" i="2" s="1"/>
  <c r="AA2412" i="2"/>
  <c r="Y2412" i="2" s="1"/>
  <c r="AA2413" i="2"/>
  <c r="Y2413" i="2" s="1"/>
  <c r="AA2414" i="2"/>
  <c r="Y2414" i="2" s="1"/>
  <c r="AA2415" i="2"/>
  <c r="Y2415" i="2" s="1"/>
  <c r="AA2416" i="2"/>
  <c r="Y2416" i="2" s="1"/>
  <c r="AA2417" i="2"/>
  <c r="Y2417" i="2" s="1"/>
  <c r="AA2418" i="2"/>
  <c r="Y2418" i="2" s="1"/>
  <c r="AA2419" i="2"/>
  <c r="Y2419" i="2" s="1"/>
  <c r="AA2420" i="2"/>
  <c r="Y2420" i="2" s="1"/>
  <c r="AA2421" i="2"/>
  <c r="Y2421" i="2" s="1"/>
  <c r="AA2422" i="2"/>
  <c r="Y2422" i="2" s="1"/>
  <c r="AA2423" i="2"/>
  <c r="Y2423" i="2" s="1"/>
  <c r="AA2424" i="2"/>
  <c r="Y2424" i="2" s="1"/>
  <c r="AA2425" i="2"/>
  <c r="Y2425" i="2" s="1"/>
  <c r="AA2426" i="2"/>
  <c r="Y2426" i="2" s="1"/>
  <c r="AA2427" i="2"/>
  <c r="Y2427" i="2" s="1"/>
  <c r="AA2428" i="2"/>
  <c r="Y2428" i="2" s="1"/>
  <c r="AA2429" i="2"/>
  <c r="Y2429" i="2" s="1"/>
  <c r="AA2430" i="2"/>
  <c r="Y2430" i="2" s="1"/>
  <c r="AA2431" i="2"/>
  <c r="Y2431" i="2" s="1"/>
  <c r="AA2432" i="2"/>
  <c r="Y2432" i="2" s="1"/>
  <c r="AA2433" i="2"/>
  <c r="Y2433" i="2" s="1"/>
  <c r="AA2434" i="2"/>
  <c r="Y2434" i="2" s="1"/>
  <c r="AA2435" i="2"/>
  <c r="Y2435" i="2" s="1"/>
  <c r="AA2436" i="2"/>
  <c r="Y2436" i="2" s="1"/>
  <c r="AA2437" i="2"/>
  <c r="Y2437" i="2" s="1"/>
  <c r="AA2438" i="2"/>
  <c r="Y2438" i="2" s="1"/>
  <c r="AA2439" i="2"/>
  <c r="Y2439" i="2" s="1"/>
  <c r="AA2440" i="2"/>
  <c r="Y2440" i="2" s="1"/>
  <c r="AA2441" i="2"/>
  <c r="Y2441" i="2" s="1"/>
  <c r="AA2442" i="2"/>
  <c r="Y2442" i="2" s="1"/>
  <c r="AA2443" i="2"/>
  <c r="Y2443" i="2" s="1"/>
  <c r="AA2444" i="2"/>
  <c r="Y2444" i="2" s="1"/>
  <c r="AA2445" i="2"/>
  <c r="Y2445" i="2" s="1"/>
  <c r="AA2446" i="2"/>
  <c r="Y2446" i="2" s="1"/>
  <c r="AA2447" i="2"/>
  <c r="Y2447" i="2" s="1"/>
  <c r="AA2448" i="2"/>
  <c r="Y2448" i="2" s="1"/>
  <c r="AA2449" i="2"/>
  <c r="Y2449" i="2" s="1"/>
  <c r="AA2450" i="2"/>
  <c r="Y2450" i="2" s="1"/>
  <c r="AA2451" i="2"/>
  <c r="Y2451" i="2" s="1"/>
  <c r="AA2452" i="2"/>
  <c r="Y2452" i="2" s="1"/>
  <c r="AA2453" i="2"/>
  <c r="Y2453" i="2" s="1"/>
  <c r="AA2454" i="2"/>
  <c r="Y2454" i="2" s="1"/>
  <c r="AA2455" i="2"/>
  <c r="Y2455" i="2" s="1"/>
  <c r="AA2456" i="2"/>
  <c r="Y2456" i="2" s="1"/>
  <c r="AA2457" i="2"/>
  <c r="Y2457" i="2" s="1"/>
  <c r="AA2458" i="2"/>
  <c r="Y2458" i="2" s="1"/>
  <c r="AA2459" i="2"/>
  <c r="Y2459" i="2" s="1"/>
  <c r="AA2460" i="2"/>
  <c r="Y2460" i="2" s="1"/>
  <c r="AA2461" i="2"/>
  <c r="Y2461" i="2" s="1"/>
  <c r="AA2462" i="2"/>
  <c r="Y2462" i="2" s="1"/>
  <c r="AA2463" i="2"/>
  <c r="Y2463" i="2" s="1"/>
  <c r="AA2464" i="2"/>
  <c r="Y2464" i="2" s="1"/>
  <c r="AA2465" i="2"/>
  <c r="Y2465" i="2" s="1"/>
  <c r="AA2466" i="2"/>
  <c r="Y2466" i="2" s="1"/>
  <c r="AA2467" i="2"/>
  <c r="Y2467" i="2" s="1"/>
  <c r="AA2468" i="2"/>
  <c r="Y2468" i="2" s="1"/>
  <c r="AA2469" i="2"/>
  <c r="Y2469" i="2" s="1"/>
  <c r="AA2470" i="2"/>
  <c r="Y2470" i="2" s="1"/>
  <c r="AA2471" i="2"/>
  <c r="Y2471" i="2" s="1"/>
  <c r="AA2472" i="2"/>
  <c r="Y2472" i="2" s="1"/>
  <c r="AA2473" i="2"/>
  <c r="Y2473" i="2" s="1"/>
  <c r="AA2474" i="2"/>
  <c r="Y2474" i="2" s="1"/>
  <c r="AA2475" i="2"/>
  <c r="Y2475" i="2" s="1"/>
  <c r="AA2476" i="2"/>
  <c r="Y2476" i="2" s="1"/>
  <c r="AA2477" i="2"/>
  <c r="Y2477" i="2" s="1"/>
  <c r="AA2478" i="2"/>
  <c r="Y2478" i="2" s="1"/>
  <c r="AA2479" i="2"/>
  <c r="Y2479" i="2" s="1"/>
  <c r="AA2480" i="2"/>
  <c r="Y2480" i="2" s="1"/>
  <c r="AA2481" i="2"/>
  <c r="Y2481" i="2" s="1"/>
  <c r="AA2482" i="2"/>
  <c r="Y2482" i="2" s="1"/>
  <c r="AA2483" i="2"/>
  <c r="Y2483" i="2" s="1"/>
  <c r="AA2484" i="2"/>
  <c r="Y2484" i="2" s="1"/>
  <c r="AA2485" i="2"/>
  <c r="Y2485" i="2" s="1"/>
  <c r="AA2486" i="2"/>
  <c r="Y2486" i="2" s="1"/>
  <c r="AA2487" i="2"/>
  <c r="Y2487" i="2" s="1"/>
  <c r="AA2488" i="2"/>
  <c r="Y2488" i="2" s="1"/>
  <c r="AA2489" i="2"/>
  <c r="Y2489" i="2" s="1"/>
  <c r="AA2490" i="2"/>
  <c r="Y2490" i="2" s="1"/>
  <c r="AA2491" i="2"/>
  <c r="Y2491" i="2" s="1"/>
  <c r="AA2492" i="2"/>
  <c r="Y2492" i="2" s="1"/>
  <c r="AA2493" i="2"/>
  <c r="Y2493" i="2" s="1"/>
  <c r="AA2494" i="2"/>
  <c r="Y2494" i="2" s="1"/>
  <c r="AA2495" i="2"/>
  <c r="Y2495" i="2" s="1"/>
  <c r="AA2496" i="2"/>
  <c r="Y2496" i="2" s="1"/>
  <c r="AA2497" i="2"/>
  <c r="Y2497" i="2" s="1"/>
  <c r="AA2498" i="2"/>
  <c r="Y2498" i="2" s="1"/>
  <c r="AA2499" i="2"/>
  <c r="Y2499" i="2" s="1"/>
  <c r="AA2500" i="2"/>
  <c r="Y2500" i="2" s="1"/>
  <c r="AA2501" i="2"/>
  <c r="Y2501" i="2" s="1"/>
  <c r="AA2502" i="2"/>
  <c r="Y2502" i="2" s="1"/>
  <c r="AA2503" i="2"/>
  <c r="Y2503" i="2" s="1"/>
  <c r="AA2504" i="2"/>
  <c r="Y2504" i="2" s="1"/>
  <c r="AA2505" i="2"/>
  <c r="Y2505" i="2" s="1"/>
  <c r="AA2506" i="2"/>
  <c r="Y2506" i="2" s="1"/>
  <c r="AA2507" i="2"/>
  <c r="Y2507" i="2" s="1"/>
  <c r="AA2508" i="2"/>
  <c r="Y2508" i="2" s="1"/>
  <c r="AA2509" i="2"/>
  <c r="Y2509" i="2" s="1"/>
  <c r="AA2510" i="2"/>
  <c r="Y2510" i="2" s="1"/>
  <c r="AA2511" i="2"/>
  <c r="Y2511" i="2" s="1"/>
  <c r="AA2512" i="2"/>
  <c r="Y2512" i="2" s="1"/>
  <c r="AA2513" i="2"/>
  <c r="Y2513" i="2" s="1"/>
  <c r="AA2514" i="2"/>
  <c r="Y2514" i="2" s="1"/>
  <c r="AA2515" i="2"/>
  <c r="Y2515" i="2" s="1"/>
  <c r="AA2516" i="2"/>
  <c r="Y2516" i="2" s="1"/>
  <c r="AA2517" i="2"/>
  <c r="Y2517" i="2" s="1"/>
  <c r="AA2518" i="2"/>
  <c r="Y2518" i="2" s="1"/>
  <c r="AA2519" i="2"/>
  <c r="Y2519" i="2" s="1"/>
  <c r="AA2520" i="2"/>
  <c r="Y2520" i="2" s="1"/>
  <c r="AA2521" i="2"/>
  <c r="Y2521" i="2" s="1"/>
  <c r="AA2522" i="2"/>
  <c r="Y2522" i="2" s="1"/>
  <c r="AA2523" i="2"/>
  <c r="Y2523" i="2" s="1"/>
  <c r="AA2524" i="2"/>
  <c r="Y2524" i="2" s="1"/>
  <c r="AA2525" i="2"/>
  <c r="Y2525" i="2" s="1"/>
  <c r="AA2526" i="2"/>
  <c r="Y2526" i="2" s="1"/>
  <c r="AA2527" i="2"/>
  <c r="Y2527" i="2" s="1"/>
  <c r="AA2528" i="2"/>
  <c r="Y2528" i="2" s="1"/>
  <c r="AA2529" i="2"/>
  <c r="Y2529" i="2" s="1"/>
  <c r="AA2530" i="2"/>
  <c r="Y2530" i="2" s="1"/>
  <c r="AA2531" i="2"/>
  <c r="Y2531" i="2" s="1"/>
  <c r="AA2532" i="2"/>
  <c r="Y2532" i="2" s="1"/>
  <c r="AA2533" i="2"/>
  <c r="Y2533" i="2" s="1"/>
  <c r="AA2534" i="2"/>
  <c r="Y2534" i="2" s="1"/>
  <c r="AA2535" i="2"/>
  <c r="Y2535" i="2" s="1"/>
  <c r="AA2536" i="2"/>
  <c r="Y2536" i="2" s="1"/>
  <c r="AA2537" i="2"/>
  <c r="Y2537" i="2" s="1"/>
  <c r="AA2538" i="2"/>
  <c r="Y2538" i="2" s="1"/>
  <c r="AA2539" i="2"/>
  <c r="Y2539" i="2" s="1"/>
  <c r="AA2540" i="2"/>
  <c r="Y2540" i="2" s="1"/>
  <c r="AA2541" i="2"/>
  <c r="Y2541" i="2" s="1"/>
  <c r="AA2542" i="2"/>
  <c r="Y2542" i="2" s="1"/>
  <c r="AA2543" i="2"/>
  <c r="Y2543" i="2" s="1"/>
  <c r="AA2544" i="2"/>
  <c r="Y2544" i="2" s="1"/>
  <c r="AA2545" i="2"/>
  <c r="Y2545" i="2" s="1"/>
  <c r="AA2546" i="2"/>
  <c r="Y2546" i="2" s="1"/>
  <c r="AA2547" i="2"/>
  <c r="Y2547" i="2" s="1"/>
  <c r="AA2548" i="2"/>
  <c r="Y2548" i="2" s="1"/>
  <c r="AA2549" i="2"/>
  <c r="Y2549" i="2" s="1"/>
  <c r="AA2550" i="2"/>
  <c r="Y2550" i="2" s="1"/>
  <c r="AA2551" i="2"/>
  <c r="Y2551" i="2" s="1"/>
  <c r="AA2552" i="2"/>
  <c r="Y2552" i="2" s="1"/>
  <c r="AA2553" i="2"/>
  <c r="Y2553" i="2" s="1"/>
  <c r="AA2554" i="2"/>
  <c r="Y2554" i="2" s="1"/>
  <c r="AA2555" i="2"/>
  <c r="Y2555" i="2" s="1"/>
  <c r="AA2556" i="2"/>
  <c r="Y2556" i="2" s="1"/>
  <c r="AA2557" i="2"/>
  <c r="Y2557" i="2" s="1"/>
  <c r="AA2558" i="2"/>
  <c r="Y2558" i="2" s="1"/>
  <c r="AA2559" i="2"/>
  <c r="Y2559" i="2" s="1"/>
  <c r="AA2560" i="2"/>
  <c r="Y2560" i="2" s="1"/>
  <c r="AA2561" i="2"/>
  <c r="Y2561" i="2" s="1"/>
  <c r="AA2562" i="2"/>
  <c r="Y2562" i="2" s="1"/>
  <c r="AA2563" i="2"/>
  <c r="Y2563" i="2" s="1"/>
  <c r="AA2564" i="2"/>
  <c r="Y2564" i="2" s="1"/>
  <c r="AA2565" i="2"/>
  <c r="Y2565" i="2" s="1"/>
  <c r="AA2566" i="2"/>
  <c r="Y2566" i="2" s="1"/>
  <c r="AA2567" i="2"/>
  <c r="Y2567" i="2" s="1"/>
  <c r="AA2568" i="2"/>
  <c r="Y2568" i="2" s="1"/>
  <c r="AA2569" i="2"/>
  <c r="Y2569" i="2" s="1"/>
  <c r="AA2570" i="2"/>
  <c r="Y2570" i="2" s="1"/>
  <c r="AA2571" i="2"/>
  <c r="Y2571" i="2" s="1"/>
  <c r="AA2572" i="2"/>
  <c r="Y2572" i="2" s="1"/>
  <c r="AA2573" i="2"/>
  <c r="Y2573" i="2" s="1"/>
  <c r="AA2574" i="2"/>
  <c r="Y2574" i="2" s="1"/>
  <c r="AA2575" i="2"/>
  <c r="Y2575" i="2" s="1"/>
  <c r="AA2576" i="2"/>
  <c r="Y2576" i="2" s="1"/>
  <c r="AA2577" i="2"/>
  <c r="Y2577" i="2" s="1"/>
  <c r="AA2578" i="2"/>
  <c r="Y2578" i="2" s="1"/>
  <c r="AA2579" i="2"/>
  <c r="Y2579" i="2" s="1"/>
  <c r="AA2580" i="2"/>
  <c r="Y2580" i="2" s="1"/>
  <c r="AA2581" i="2"/>
  <c r="Y2581" i="2" s="1"/>
  <c r="AA2582" i="2"/>
  <c r="Y2582" i="2" s="1"/>
  <c r="AA2583" i="2"/>
  <c r="Y2583" i="2" s="1"/>
  <c r="AA2584" i="2"/>
  <c r="Y2584" i="2" s="1"/>
  <c r="AA2585" i="2"/>
  <c r="Y2585" i="2" s="1"/>
  <c r="AA2586" i="2"/>
  <c r="Y2586" i="2" s="1"/>
  <c r="AA2587" i="2"/>
  <c r="Y2587" i="2" s="1"/>
  <c r="AA2588" i="2"/>
  <c r="Y2588" i="2" s="1"/>
  <c r="AA2589" i="2"/>
  <c r="Y2589" i="2" s="1"/>
  <c r="AA2590" i="2"/>
  <c r="Y2590" i="2" s="1"/>
  <c r="AA2591" i="2"/>
  <c r="Y2591" i="2" s="1"/>
  <c r="AA2592" i="2"/>
  <c r="Y2592" i="2" s="1"/>
  <c r="AA2593" i="2"/>
  <c r="Y2593" i="2" s="1"/>
  <c r="AA2594" i="2"/>
  <c r="Y2594" i="2" s="1"/>
  <c r="AA2595" i="2"/>
  <c r="Y2595" i="2" s="1"/>
  <c r="AA2596" i="2"/>
  <c r="Y2596" i="2" s="1"/>
  <c r="AA2597" i="2"/>
  <c r="Y2597" i="2" s="1"/>
  <c r="AA2598" i="2"/>
  <c r="Y2598" i="2" s="1"/>
  <c r="AA2599" i="2"/>
  <c r="Y2599" i="2" s="1"/>
  <c r="AA2600" i="2"/>
  <c r="Y2600" i="2" s="1"/>
  <c r="AA2601" i="2"/>
  <c r="Y2601" i="2" s="1"/>
  <c r="AA2602" i="2"/>
  <c r="Y2602" i="2" s="1"/>
  <c r="AA2603" i="2"/>
  <c r="Y2603" i="2" s="1"/>
  <c r="AA2604" i="2"/>
  <c r="Y2604" i="2" s="1"/>
  <c r="AA2605" i="2"/>
  <c r="Y2605" i="2" s="1"/>
  <c r="AA2606" i="2"/>
  <c r="Y2606" i="2" s="1"/>
  <c r="AA2607" i="2"/>
  <c r="Y2607" i="2" s="1"/>
  <c r="AA2608" i="2"/>
  <c r="Y2608" i="2" s="1"/>
  <c r="AA2609" i="2"/>
  <c r="Y2609" i="2" s="1"/>
  <c r="AA2610" i="2"/>
  <c r="Y2610" i="2" s="1"/>
  <c r="AA2611" i="2"/>
  <c r="Y2611" i="2" s="1"/>
  <c r="AA2612" i="2"/>
  <c r="Y2612" i="2" s="1"/>
  <c r="AA2613" i="2"/>
  <c r="Y2613" i="2" s="1"/>
  <c r="AA2614" i="2"/>
  <c r="Y2614" i="2" s="1"/>
  <c r="AA2615" i="2"/>
  <c r="Y2615" i="2" s="1"/>
  <c r="AA2616" i="2"/>
  <c r="Y2616" i="2" s="1"/>
  <c r="AA2617" i="2"/>
  <c r="Y2617" i="2" s="1"/>
  <c r="AA2618" i="2"/>
  <c r="Y2618" i="2" s="1"/>
  <c r="AA2619" i="2"/>
  <c r="Y2619" i="2" s="1"/>
  <c r="AA2620" i="2"/>
  <c r="Y2620" i="2" s="1"/>
  <c r="AA2621" i="2"/>
  <c r="Y2621" i="2" s="1"/>
  <c r="AA2622" i="2"/>
  <c r="Y2622" i="2" s="1"/>
  <c r="AA2623" i="2"/>
  <c r="Y2623" i="2" s="1"/>
  <c r="AA2624" i="2"/>
  <c r="Y2624" i="2" s="1"/>
  <c r="AA2625" i="2"/>
  <c r="Y2625" i="2" s="1"/>
  <c r="AA2626" i="2"/>
  <c r="Y2626" i="2" s="1"/>
  <c r="AA2627" i="2"/>
  <c r="Y2627" i="2" s="1"/>
  <c r="AA2628" i="2"/>
  <c r="Y2628" i="2" s="1"/>
  <c r="AA2629" i="2"/>
  <c r="Y2629" i="2" s="1"/>
  <c r="AA2630" i="2"/>
  <c r="Y2630" i="2" s="1"/>
  <c r="AA2631" i="2"/>
  <c r="Y2631" i="2" s="1"/>
  <c r="AA2632" i="2"/>
  <c r="Y2632" i="2" s="1"/>
  <c r="AA2633" i="2"/>
  <c r="Y2633" i="2" s="1"/>
  <c r="AA2634" i="2"/>
  <c r="Y2634" i="2" s="1"/>
  <c r="AA2635" i="2"/>
  <c r="Y2635" i="2" s="1"/>
  <c r="AA2636" i="2"/>
  <c r="Y2636" i="2" s="1"/>
  <c r="AA2637" i="2"/>
  <c r="Y2637" i="2" s="1"/>
  <c r="AA2638" i="2"/>
  <c r="Y2638" i="2" s="1"/>
  <c r="AA2639" i="2"/>
  <c r="Y2639" i="2" s="1"/>
  <c r="AA2640" i="2"/>
  <c r="Y2640" i="2" s="1"/>
  <c r="AA2641" i="2"/>
  <c r="Y2641" i="2" s="1"/>
  <c r="AA2642" i="2"/>
  <c r="Y2642" i="2" s="1"/>
  <c r="AA2643" i="2"/>
  <c r="Y2643" i="2" s="1"/>
  <c r="AA2644" i="2"/>
  <c r="Y2644" i="2" s="1"/>
  <c r="AA2645" i="2"/>
  <c r="Y2645" i="2" s="1"/>
  <c r="AA2646" i="2"/>
  <c r="Y2646" i="2" s="1"/>
  <c r="AA2647" i="2"/>
  <c r="Y2647" i="2" s="1"/>
  <c r="AA2648" i="2"/>
  <c r="Y2648" i="2" s="1"/>
  <c r="AA2649" i="2"/>
  <c r="Y2649" i="2" s="1"/>
  <c r="AA2650" i="2"/>
  <c r="Y2650" i="2" s="1"/>
  <c r="AA2651" i="2"/>
  <c r="Y2651" i="2" s="1"/>
  <c r="AA2652" i="2"/>
  <c r="Y2652" i="2" s="1"/>
  <c r="AA2653" i="2"/>
  <c r="Y2653" i="2" s="1"/>
  <c r="AA2654" i="2"/>
  <c r="Y2654" i="2" s="1"/>
  <c r="AA2655" i="2"/>
  <c r="Y2655" i="2" s="1"/>
  <c r="AA2656" i="2"/>
  <c r="Y2656" i="2" s="1"/>
  <c r="AA2657" i="2"/>
  <c r="Y2657" i="2" s="1"/>
  <c r="AA2658" i="2"/>
  <c r="Y2658" i="2" s="1"/>
  <c r="AA2659" i="2"/>
  <c r="Y2659" i="2" s="1"/>
  <c r="AA2660" i="2"/>
  <c r="Y2660" i="2" s="1"/>
  <c r="AA2661" i="2"/>
  <c r="Y2661" i="2" s="1"/>
  <c r="AA2662" i="2"/>
  <c r="Y2662" i="2" s="1"/>
  <c r="AA2663" i="2"/>
  <c r="Y2663" i="2" s="1"/>
  <c r="AA2664" i="2"/>
  <c r="Y2664" i="2" s="1"/>
  <c r="AA2665" i="2"/>
  <c r="Y2665" i="2" s="1"/>
  <c r="AA2666" i="2"/>
  <c r="Y2666" i="2" s="1"/>
  <c r="AA2667" i="2"/>
  <c r="Y2667" i="2" s="1"/>
  <c r="AA2668" i="2"/>
  <c r="Y2668" i="2" s="1"/>
  <c r="AA2669" i="2"/>
  <c r="Y2669" i="2" s="1"/>
  <c r="AA2670" i="2"/>
  <c r="Y2670" i="2" s="1"/>
  <c r="AA2671" i="2"/>
  <c r="Y2671" i="2" s="1"/>
  <c r="AA2672" i="2"/>
  <c r="Y2672" i="2" s="1"/>
  <c r="AA2673" i="2"/>
  <c r="Y2673" i="2" s="1"/>
  <c r="AA2674" i="2"/>
  <c r="Y2674" i="2" s="1"/>
  <c r="AA2675" i="2"/>
  <c r="Y2675" i="2" s="1"/>
  <c r="AA2676" i="2"/>
  <c r="Y2676" i="2" s="1"/>
  <c r="AA2677" i="2"/>
  <c r="Y2677" i="2" s="1"/>
  <c r="AA2678" i="2"/>
  <c r="Y2678" i="2" s="1"/>
  <c r="AA2679" i="2"/>
  <c r="Y2679" i="2" s="1"/>
  <c r="AA2680" i="2"/>
  <c r="Y2680" i="2" s="1"/>
  <c r="AA2681" i="2"/>
  <c r="Y2681" i="2" s="1"/>
  <c r="AA2682" i="2"/>
  <c r="Y2682" i="2" s="1"/>
  <c r="AA2683" i="2"/>
  <c r="Y2683" i="2" s="1"/>
  <c r="AA2684" i="2"/>
  <c r="Y2684" i="2" s="1"/>
  <c r="AA2685" i="2"/>
  <c r="Y2685" i="2" s="1"/>
  <c r="AA2686" i="2"/>
  <c r="Y2686" i="2" s="1"/>
  <c r="AA2687" i="2"/>
  <c r="Y2687" i="2" s="1"/>
  <c r="AA2688" i="2"/>
  <c r="Y2688" i="2" s="1"/>
  <c r="AA2689" i="2"/>
  <c r="Y2689" i="2" s="1"/>
  <c r="AA2690" i="2"/>
  <c r="Y2690" i="2" s="1"/>
  <c r="AA2691" i="2"/>
  <c r="Y2691" i="2" s="1"/>
  <c r="AA2692" i="2"/>
  <c r="Y2692" i="2" s="1"/>
  <c r="AA2693" i="2"/>
  <c r="Y2693" i="2" s="1"/>
  <c r="AA2694" i="2"/>
  <c r="Y2694" i="2" s="1"/>
  <c r="AA2695" i="2"/>
  <c r="Y2695" i="2" s="1"/>
  <c r="AA2696" i="2"/>
  <c r="Y2696" i="2" s="1"/>
  <c r="AA2697" i="2"/>
  <c r="Y2697" i="2" s="1"/>
  <c r="AA2698" i="2"/>
  <c r="Y2698" i="2" s="1"/>
  <c r="AA2699" i="2"/>
  <c r="Y2699" i="2" s="1"/>
  <c r="AA2700" i="2"/>
  <c r="Y2700" i="2" s="1"/>
  <c r="AA2701" i="2"/>
  <c r="Y2701" i="2" s="1"/>
  <c r="AA2702" i="2"/>
  <c r="Y2702" i="2" s="1"/>
  <c r="AA2703" i="2"/>
  <c r="Y2703" i="2" s="1"/>
  <c r="AA2704" i="2"/>
  <c r="Y2704" i="2" s="1"/>
  <c r="AA2705" i="2"/>
  <c r="Y2705" i="2" s="1"/>
  <c r="AA2706" i="2"/>
  <c r="Y2706" i="2" s="1"/>
  <c r="AA2707" i="2"/>
  <c r="Y2707" i="2" s="1"/>
  <c r="AA2708" i="2"/>
  <c r="Y2708" i="2" s="1"/>
  <c r="AA2709" i="2"/>
  <c r="Y2709" i="2" s="1"/>
  <c r="AA2710" i="2"/>
  <c r="Y2710" i="2" s="1"/>
  <c r="AA2711" i="2"/>
  <c r="Y2711" i="2" s="1"/>
  <c r="AA2712" i="2"/>
  <c r="Y2712" i="2" s="1"/>
  <c r="AA2713" i="2"/>
  <c r="Y2713" i="2" s="1"/>
  <c r="AA2714" i="2"/>
  <c r="Y2714" i="2" s="1"/>
  <c r="AA2715" i="2"/>
  <c r="Y2715" i="2" s="1"/>
  <c r="AA2716" i="2"/>
  <c r="Y2716" i="2" s="1"/>
  <c r="AA2717" i="2"/>
  <c r="Y2717" i="2" s="1"/>
  <c r="AA2718" i="2"/>
  <c r="Y2718" i="2" s="1"/>
  <c r="AA2719" i="2"/>
  <c r="Y2719" i="2" s="1"/>
  <c r="AA2720" i="2"/>
  <c r="Y2720" i="2" s="1"/>
  <c r="AA2721" i="2"/>
  <c r="Y2721" i="2" s="1"/>
  <c r="AA2722" i="2"/>
  <c r="Y2722" i="2" s="1"/>
  <c r="AA2723" i="2"/>
  <c r="Y2723" i="2" s="1"/>
  <c r="AA2724" i="2"/>
  <c r="Y2724" i="2" s="1"/>
  <c r="AA2725" i="2"/>
  <c r="Y2725" i="2" s="1"/>
  <c r="AA2726" i="2"/>
  <c r="Y2726" i="2" s="1"/>
  <c r="AA2727" i="2"/>
  <c r="Y2727" i="2" s="1"/>
  <c r="AA2728" i="2"/>
  <c r="Y2728" i="2" s="1"/>
  <c r="AA2729" i="2"/>
  <c r="Y2729" i="2" s="1"/>
  <c r="AA2730" i="2"/>
  <c r="Y2730" i="2" s="1"/>
  <c r="AA2731" i="2"/>
  <c r="Y2731" i="2" s="1"/>
  <c r="AA2732" i="2"/>
  <c r="Y2732" i="2" s="1"/>
  <c r="AA2733" i="2"/>
  <c r="Y2733" i="2" s="1"/>
  <c r="AA2734" i="2"/>
  <c r="Y2734" i="2" s="1"/>
  <c r="AA2735" i="2"/>
  <c r="Y2735" i="2" s="1"/>
  <c r="AA2736" i="2"/>
  <c r="Y2736" i="2" s="1"/>
  <c r="AA2737" i="2"/>
  <c r="Y2737" i="2" s="1"/>
  <c r="AA2738" i="2"/>
  <c r="Y2738" i="2" s="1"/>
  <c r="AA2739" i="2"/>
  <c r="Y2739" i="2" s="1"/>
  <c r="AA2740" i="2"/>
  <c r="Y2740" i="2" s="1"/>
  <c r="AA2741" i="2"/>
  <c r="Y2741" i="2" s="1"/>
  <c r="AA2742" i="2"/>
  <c r="Y2742" i="2" s="1"/>
  <c r="AA2743" i="2"/>
  <c r="Y2743" i="2" s="1"/>
  <c r="AA2744" i="2"/>
  <c r="Y2744" i="2" s="1"/>
  <c r="AA2745" i="2"/>
  <c r="Y2745" i="2" s="1"/>
  <c r="AA2746" i="2"/>
  <c r="Y2746" i="2" s="1"/>
  <c r="AA2747" i="2"/>
  <c r="Y2747" i="2" s="1"/>
  <c r="AA2748" i="2"/>
  <c r="Y2748" i="2" s="1"/>
  <c r="AA2749" i="2"/>
  <c r="Y2749" i="2" s="1"/>
  <c r="AA2750" i="2"/>
  <c r="Y2750" i="2" s="1"/>
  <c r="AA2751" i="2"/>
  <c r="Y2751" i="2" s="1"/>
  <c r="AA2752" i="2"/>
  <c r="Y2752" i="2" s="1"/>
  <c r="AA2753" i="2"/>
  <c r="Y2753" i="2" s="1"/>
  <c r="AA2754" i="2"/>
  <c r="Y2754" i="2" s="1"/>
  <c r="AA2755" i="2"/>
  <c r="Y2755" i="2" s="1"/>
  <c r="AA2756" i="2"/>
  <c r="Y2756" i="2" s="1"/>
  <c r="AA2757" i="2"/>
  <c r="Y2757" i="2" s="1"/>
  <c r="AA2758" i="2"/>
  <c r="Y2758" i="2" s="1"/>
  <c r="AA2759" i="2"/>
  <c r="Y2759" i="2" s="1"/>
  <c r="AA2760" i="2"/>
  <c r="Y2760" i="2" s="1"/>
  <c r="AA2761" i="2"/>
  <c r="Y2761" i="2" s="1"/>
  <c r="AA2762" i="2"/>
  <c r="Y2762" i="2" s="1"/>
  <c r="AA2763" i="2"/>
  <c r="Y2763" i="2" s="1"/>
  <c r="AA2764" i="2"/>
  <c r="Y2764" i="2" s="1"/>
  <c r="AA2765" i="2"/>
  <c r="Y2765" i="2" s="1"/>
  <c r="AA2766" i="2"/>
  <c r="Y2766" i="2" s="1"/>
  <c r="AA2767" i="2"/>
  <c r="Y2767" i="2" s="1"/>
  <c r="AA2768" i="2"/>
  <c r="Y2768" i="2" s="1"/>
  <c r="AA2769" i="2"/>
  <c r="Y2769" i="2" s="1"/>
  <c r="AA2770" i="2"/>
  <c r="Y2770" i="2" s="1"/>
  <c r="AA2771" i="2"/>
  <c r="Y2771" i="2" s="1"/>
  <c r="AA2772" i="2"/>
  <c r="Y2772" i="2" s="1"/>
  <c r="AA2773" i="2"/>
  <c r="Y2773" i="2" s="1"/>
  <c r="AA2774" i="2"/>
  <c r="Y2774" i="2" s="1"/>
  <c r="AA2775" i="2"/>
  <c r="Y2775" i="2" s="1"/>
  <c r="AA2776" i="2"/>
  <c r="Y2776" i="2" s="1"/>
  <c r="AA2777" i="2"/>
  <c r="Y2777" i="2" s="1"/>
  <c r="AA2778" i="2"/>
  <c r="Y2778" i="2" s="1"/>
  <c r="AA2779" i="2"/>
  <c r="Y2779" i="2" s="1"/>
  <c r="AA2780" i="2"/>
  <c r="Y2780" i="2" s="1"/>
  <c r="AA2781" i="2"/>
  <c r="Y2781" i="2" s="1"/>
  <c r="AA2782" i="2"/>
  <c r="Y2782" i="2" s="1"/>
  <c r="AA2783" i="2"/>
  <c r="Y2783" i="2" s="1"/>
  <c r="AA2784" i="2"/>
  <c r="Y2784" i="2" s="1"/>
  <c r="AA2785" i="2"/>
  <c r="Y2785" i="2" s="1"/>
  <c r="AA2786" i="2"/>
  <c r="Y2786" i="2" s="1"/>
  <c r="AA2787" i="2"/>
  <c r="Y2787" i="2" s="1"/>
  <c r="AA2788" i="2"/>
  <c r="Y2788" i="2" s="1"/>
  <c r="AA2789" i="2"/>
  <c r="Y2789" i="2" s="1"/>
  <c r="AA2790" i="2"/>
  <c r="Y2790" i="2" s="1"/>
  <c r="AA2791" i="2"/>
  <c r="Y2791" i="2" s="1"/>
  <c r="AA2792" i="2"/>
  <c r="Y2792" i="2" s="1"/>
  <c r="AA2793" i="2"/>
  <c r="Y2793" i="2" s="1"/>
  <c r="AA2794" i="2"/>
  <c r="Y2794" i="2" s="1"/>
  <c r="AA2795" i="2"/>
  <c r="Y2795" i="2" s="1"/>
  <c r="AA2796" i="2"/>
  <c r="Y2796" i="2" s="1"/>
  <c r="AA2797" i="2"/>
  <c r="Y2797" i="2" s="1"/>
  <c r="AA2798" i="2"/>
  <c r="Y2798" i="2" s="1"/>
  <c r="AA2799" i="2"/>
  <c r="Y2799" i="2" s="1"/>
  <c r="AA2800" i="2"/>
  <c r="Y2800" i="2" s="1"/>
  <c r="AA2801" i="2"/>
  <c r="Y2801" i="2" s="1"/>
  <c r="AA2802" i="2"/>
  <c r="Y2802" i="2" s="1"/>
  <c r="AA2803" i="2"/>
  <c r="Y2803" i="2" s="1"/>
  <c r="AA2804" i="2"/>
  <c r="Y2804" i="2" s="1"/>
  <c r="AA2805" i="2"/>
  <c r="Y2805" i="2" s="1"/>
  <c r="AA2806" i="2"/>
  <c r="Y2806" i="2" s="1"/>
  <c r="AA2807" i="2"/>
  <c r="Y2807" i="2" s="1"/>
  <c r="AA2808" i="2"/>
  <c r="Y2808" i="2" s="1"/>
  <c r="AA2809" i="2"/>
  <c r="Y2809" i="2" s="1"/>
  <c r="AA2810" i="2"/>
  <c r="Y2810" i="2" s="1"/>
  <c r="AA2811" i="2"/>
  <c r="Y2811" i="2" s="1"/>
  <c r="AA2812" i="2"/>
  <c r="Y2812" i="2" s="1"/>
  <c r="AA2813" i="2"/>
  <c r="Y2813" i="2" s="1"/>
  <c r="AA2814" i="2"/>
  <c r="Y2814" i="2" s="1"/>
  <c r="AA2815" i="2"/>
  <c r="Y2815" i="2" s="1"/>
  <c r="AA2816" i="2"/>
  <c r="Y2816" i="2" s="1"/>
  <c r="AA2817" i="2"/>
  <c r="Y2817" i="2" s="1"/>
  <c r="AA2818" i="2"/>
  <c r="Y2818" i="2" s="1"/>
  <c r="AA2819" i="2"/>
  <c r="Y2819" i="2" s="1"/>
  <c r="AA2820" i="2"/>
  <c r="Y2820" i="2" s="1"/>
  <c r="AA2821" i="2"/>
  <c r="Y2821" i="2" s="1"/>
  <c r="AA2822" i="2"/>
  <c r="Y2822" i="2" s="1"/>
  <c r="AA2823" i="2"/>
  <c r="Y2823" i="2" s="1"/>
  <c r="AA2824" i="2"/>
  <c r="Y2824" i="2" s="1"/>
  <c r="AA2825" i="2"/>
  <c r="Y2825" i="2" s="1"/>
  <c r="AA2826" i="2"/>
  <c r="Y2826" i="2" s="1"/>
  <c r="AA2827" i="2"/>
  <c r="Y2827" i="2" s="1"/>
  <c r="AA2828" i="2"/>
  <c r="Y2828" i="2" s="1"/>
  <c r="AA2829" i="2"/>
  <c r="Y2829" i="2" s="1"/>
  <c r="AA2830" i="2"/>
  <c r="Y2830" i="2" s="1"/>
  <c r="AA2831" i="2"/>
  <c r="Y2831" i="2" s="1"/>
  <c r="AA2832" i="2"/>
  <c r="Y2832" i="2" s="1"/>
  <c r="AA2833" i="2"/>
  <c r="Y2833" i="2" s="1"/>
  <c r="AA2834" i="2"/>
  <c r="Y2834" i="2" s="1"/>
  <c r="AA2835" i="2"/>
  <c r="Y2835" i="2" s="1"/>
  <c r="AA2836" i="2"/>
  <c r="Y2836" i="2" s="1"/>
  <c r="AA2837" i="2"/>
  <c r="Y2837" i="2" s="1"/>
  <c r="AA2838" i="2"/>
  <c r="Y2838" i="2" s="1"/>
  <c r="AA2839" i="2"/>
  <c r="Y2839" i="2" s="1"/>
  <c r="AA2840" i="2"/>
  <c r="Y2840" i="2" s="1"/>
  <c r="AA2841" i="2"/>
  <c r="Y2841" i="2" s="1"/>
  <c r="AA2842" i="2"/>
  <c r="Y2842" i="2" s="1"/>
  <c r="AA2843" i="2"/>
  <c r="Y2843" i="2" s="1"/>
  <c r="AA2844" i="2"/>
  <c r="Y2844" i="2" s="1"/>
  <c r="AA2845" i="2"/>
  <c r="Y2845" i="2" s="1"/>
  <c r="AA2846" i="2"/>
  <c r="Y2846" i="2" s="1"/>
  <c r="AA2847" i="2"/>
  <c r="Y2847" i="2" s="1"/>
  <c r="AA2848" i="2"/>
  <c r="Y2848" i="2" s="1"/>
  <c r="AA2849" i="2"/>
  <c r="Y2849" i="2" s="1"/>
  <c r="AA2850" i="2"/>
  <c r="Y2850" i="2" s="1"/>
  <c r="AA2851" i="2"/>
  <c r="Y2851" i="2" s="1"/>
  <c r="AA2852" i="2"/>
  <c r="Y2852" i="2" s="1"/>
  <c r="AA2853" i="2"/>
  <c r="Y2853" i="2" s="1"/>
  <c r="AA2854" i="2"/>
  <c r="Y2854" i="2" s="1"/>
  <c r="AA2855" i="2"/>
  <c r="Y2855" i="2" s="1"/>
  <c r="AA2856" i="2"/>
  <c r="Y2856" i="2" s="1"/>
  <c r="AA2857" i="2"/>
  <c r="Y2857" i="2" s="1"/>
  <c r="AA2858" i="2"/>
  <c r="Y2858" i="2" s="1"/>
  <c r="AA2859" i="2"/>
  <c r="Y2859" i="2" s="1"/>
  <c r="AA2860" i="2"/>
  <c r="Y2860" i="2" s="1"/>
  <c r="AA2861" i="2"/>
  <c r="Y2861" i="2" s="1"/>
  <c r="AA2862" i="2"/>
  <c r="Y2862" i="2" s="1"/>
  <c r="AA2863" i="2"/>
  <c r="Y2863" i="2" s="1"/>
  <c r="AA2864" i="2"/>
  <c r="Y2864" i="2" s="1"/>
  <c r="AA2865" i="2"/>
  <c r="Y2865" i="2" s="1"/>
  <c r="AA2866" i="2"/>
  <c r="Y2866" i="2" s="1"/>
  <c r="AA2867" i="2"/>
  <c r="Y2867" i="2" s="1"/>
  <c r="AA2868" i="2"/>
  <c r="Y2868" i="2" s="1"/>
  <c r="AA2869" i="2"/>
  <c r="Y2869" i="2" s="1"/>
  <c r="AA2870" i="2"/>
  <c r="Y2870" i="2" s="1"/>
  <c r="AA2871" i="2"/>
  <c r="Y2871" i="2" s="1"/>
  <c r="AA2872" i="2"/>
  <c r="Y2872" i="2" s="1"/>
  <c r="AA2873" i="2"/>
  <c r="Y2873" i="2" s="1"/>
  <c r="AA2874" i="2"/>
  <c r="Y2874" i="2" s="1"/>
  <c r="AA2875" i="2"/>
  <c r="Y2875" i="2" s="1"/>
  <c r="AA2876" i="2"/>
  <c r="Y2876" i="2" s="1"/>
  <c r="AA2877" i="2"/>
  <c r="Y2877" i="2" s="1"/>
  <c r="AA2878" i="2"/>
  <c r="Y2878" i="2" s="1"/>
  <c r="AA2879" i="2"/>
  <c r="Y2879" i="2" s="1"/>
  <c r="AA2880" i="2"/>
  <c r="Y2880" i="2" s="1"/>
  <c r="AA2881" i="2"/>
  <c r="Y2881" i="2" s="1"/>
  <c r="AA2882" i="2"/>
  <c r="Y2882" i="2" s="1"/>
  <c r="AA2883" i="2"/>
  <c r="Y2883" i="2" s="1"/>
  <c r="AA2884" i="2"/>
  <c r="Y2884" i="2" s="1"/>
  <c r="AA2885" i="2"/>
  <c r="Y2885" i="2" s="1"/>
  <c r="AA2886" i="2"/>
  <c r="Y2886" i="2" s="1"/>
  <c r="AA2887" i="2"/>
  <c r="Y2887" i="2" s="1"/>
  <c r="AA2888" i="2"/>
  <c r="Y2888" i="2" s="1"/>
  <c r="AA2889" i="2"/>
  <c r="Y2889" i="2" s="1"/>
  <c r="AA2890" i="2"/>
  <c r="Y2890" i="2" s="1"/>
  <c r="AA2891" i="2"/>
  <c r="Y2891" i="2" s="1"/>
  <c r="AA2892" i="2"/>
  <c r="Y2892" i="2" s="1"/>
  <c r="AA2893" i="2"/>
  <c r="Y2893" i="2" s="1"/>
  <c r="AA2894" i="2"/>
  <c r="Y2894" i="2" s="1"/>
  <c r="AA2895" i="2"/>
  <c r="Y2895" i="2" s="1"/>
  <c r="AA2896" i="2"/>
  <c r="Y2896" i="2" s="1"/>
  <c r="AA2897" i="2"/>
  <c r="Y2897" i="2" s="1"/>
  <c r="AA2898" i="2"/>
  <c r="Y2898" i="2" s="1"/>
  <c r="AA2899" i="2"/>
  <c r="Y2899" i="2" s="1"/>
  <c r="AA2900" i="2"/>
  <c r="Y2900" i="2" s="1"/>
  <c r="AA2901" i="2"/>
  <c r="Y2901" i="2" s="1"/>
  <c r="AA2902" i="2"/>
  <c r="Y2902" i="2" s="1"/>
  <c r="AA2903" i="2"/>
  <c r="Y2903" i="2" s="1"/>
  <c r="AA2904" i="2"/>
  <c r="Y2904" i="2" s="1"/>
  <c r="AA2905" i="2"/>
  <c r="Y2905" i="2" s="1"/>
  <c r="AA2906" i="2"/>
  <c r="Y2906" i="2" s="1"/>
  <c r="AA2907" i="2"/>
  <c r="Y2907" i="2" s="1"/>
  <c r="AA2908" i="2"/>
  <c r="Y2908" i="2" s="1"/>
  <c r="AA2909" i="2"/>
  <c r="Y2909" i="2" s="1"/>
  <c r="AA2910" i="2"/>
  <c r="Y2910" i="2" s="1"/>
  <c r="AA2911" i="2"/>
  <c r="Y2911" i="2" s="1"/>
  <c r="AA2912" i="2"/>
  <c r="Y2912" i="2" s="1"/>
  <c r="AA2913" i="2"/>
  <c r="Y2913" i="2" s="1"/>
  <c r="AA2914" i="2"/>
  <c r="Y2914" i="2" s="1"/>
  <c r="AA2915" i="2"/>
  <c r="Y2915" i="2" s="1"/>
  <c r="AA2916" i="2"/>
  <c r="Y2916" i="2" s="1"/>
  <c r="AA2917" i="2"/>
  <c r="Y2917" i="2" s="1"/>
  <c r="AA2918" i="2"/>
  <c r="Y2918" i="2" s="1"/>
  <c r="AA2919" i="2"/>
  <c r="Y2919" i="2" s="1"/>
  <c r="AA2920" i="2"/>
  <c r="Y2920" i="2" s="1"/>
  <c r="AA2921" i="2"/>
  <c r="Y2921" i="2" s="1"/>
  <c r="AA2922" i="2"/>
  <c r="Y2922" i="2" s="1"/>
  <c r="AA2923" i="2"/>
  <c r="Y2923" i="2" s="1"/>
  <c r="AA2924" i="2"/>
  <c r="Y2924" i="2" s="1"/>
  <c r="AA2925" i="2"/>
  <c r="Y2925" i="2" s="1"/>
  <c r="AA2926" i="2"/>
  <c r="Y2926" i="2" s="1"/>
  <c r="AA2927" i="2"/>
  <c r="Y2927" i="2" s="1"/>
  <c r="AA2928" i="2"/>
  <c r="Y2928" i="2" s="1"/>
  <c r="AA2929" i="2"/>
  <c r="Y2929" i="2" s="1"/>
  <c r="AA2930" i="2"/>
  <c r="Y2930" i="2" s="1"/>
  <c r="AA2931" i="2"/>
  <c r="Y2931" i="2" s="1"/>
  <c r="AA2932" i="2"/>
  <c r="Y2932" i="2" s="1"/>
  <c r="AA2933" i="2"/>
  <c r="Y2933" i="2" s="1"/>
  <c r="AA2934" i="2"/>
  <c r="Y2934" i="2" s="1"/>
  <c r="AA2935" i="2"/>
  <c r="Y2935" i="2" s="1"/>
  <c r="AA2936" i="2"/>
  <c r="Y2936" i="2" s="1"/>
  <c r="AA2937" i="2"/>
  <c r="Y2937" i="2" s="1"/>
  <c r="AA2938" i="2"/>
  <c r="Y2938" i="2" s="1"/>
  <c r="AA2939" i="2"/>
  <c r="Y2939" i="2" s="1"/>
  <c r="AA2940" i="2"/>
  <c r="Y2940" i="2" s="1"/>
  <c r="AA2941" i="2"/>
  <c r="Y2941" i="2" s="1"/>
  <c r="AA2942" i="2"/>
  <c r="Y2942" i="2" s="1"/>
  <c r="AA2943" i="2"/>
  <c r="Y2943" i="2" s="1"/>
  <c r="AA2944" i="2"/>
  <c r="Y2944" i="2" s="1"/>
  <c r="AA2945" i="2"/>
  <c r="Y2945" i="2" s="1"/>
  <c r="AA2946" i="2"/>
  <c r="Y2946" i="2" s="1"/>
  <c r="AA2947" i="2"/>
  <c r="Y2947" i="2" s="1"/>
  <c r="AA2948" i="2"/>
  <c r="Y2948" i="2" s="1"/>
  <c r="AA2949" i="2"/>
  <c r="Y2949" i="2" s="1"/>
  <c r="AA2950" i="2"/>
  <c r="Y2950" i="2" s="1"/>
  <c r="AA2951" i="2"/>
  <c r="Y2951" i="2" s="1"/>
  <c r="AA2952" i="2"/>
  <c r="Y2952" i="2" s="1"/>
  <c r="AA2953" i="2"/>
  <c r="Y2953" i="2" s="1"/>
  <c r="AA2954" i="2"/>
  <c r="Y2954" i="2" s="1"/>
  <c r="AA2955" i="2"/>
  <c r="Y2955" i="2" s="1"/>
  <c r="AA2956" i="2"/>
  <c r="Y2956" i="2" s="1"/>
  <c r="AA2957" i="2"/>
  <c r="Y2957" i="2" s="1"/>
  <c r="AA2958" i="2"/>
  <c r="Y2958" i="2" s="1"/>
  <c r="AA2959" i="2"/>
  <c r="Y2959" i="2" s="1"/>
  <c r="AA2960" i="2"/>
  <c r="Y2960" i="2" s="1"/>
  <c r="AA2961" i="2"/>
  <c r="Y2961" i="2" s="1"/>
  <c r="AA2962" i="2"/>
  <c r="Y2962" i="2" s="1"/>
  <c r="AA2963" i="2"/>
  <c r="Y2963" i="2" s="1"/>
  <c r="AA2964" i="2"/>
  <c r="Y2964" i="2" s="1"/>
  <c r="AA2965" i="2"/>
  <c r="Y2965" i="2" s="1"/>
  <c r="AA2966" i="2"/>
  <c r="Y2966" i="2" s="1"/>
  <c r="AA2967" i="2"/>
  <c r="Y2967" i="2" s="1"/>
  <c r="AA2968" i="2"/>
  <c r="Y2968" i="2" s="1"/>
  <c r="AA2969" i="2"/>
  <c r="Y2969" i="2" s="1"/>
  <c r="AA2970" i="2"/>
  <c r="Y2970" i="2" s="1"/>
  <c r="AA2971" i="2"/>
  <c r="Y2971" i="2" s="1"/>
  <c r="AA2972" i="2"/>
  <c r="Y2972" i="2" s="1"/>
  <c r="AA2973" i="2"/>
  <c r="Y2973" i="2" s="1"/>
  <c r="AA2974" i="2"/>
  <c r="Y2974" i="2" s="1"/>
  <c r="AA2975" i="2"/>
  <c r="Y2975" i="2" s="1"/>
  <c r="AA2976" i="2"/>
  <c r="Y2976" i="2" s="1"/>
  <c r="AA2977" i="2"/>
  <c r="Y2977" i="2" s="1"/>
  <c r="AA2978" i="2"/>
  <c r="Y2978" i="2" s="1"/>
  <c r="AA2979" i="2"/>
  <c r="Y2979" i="2" s="1"/>
  <c r="AA2980" i="2"/>
  <c r="Y2980" i="2" s="1"/>
  <c r="AA2981" i="2"/>
  <c r="Y2981" i="2" s="1"/>
  <c r="AA2982" i="2"/>
  <c r="Y2982" i="2" s="1"/>
  <c r="AA2983" i="2"/>
  <c r="Y2983" i="2" s="1"/>
  <c r="AA2984" i="2"/>
  <c r="Y2984" i="2" s="1"/>
  <c r="AA2985" i="2"/>
  <c r="Y2985" i="2" s="1"/>
  <c r="AA2986" i="2"/>
  <c r="Y2986" i="2" s="1"/>
  <c r="AA2987" i="2"/>
  <c r="Y2987" i="2" s="1"/>
  <c r="AA2988" i="2"/>
  <c r="Y2988" i="2" s="1"/>
  <c r="AA2989" i="2"/>
  <c r="Y2989" i="2" s="1"/>
  <c r="AA2990" i="2"/>
  <c r="Y2990" i="2" s="1"/>
  <c r="AA2991" i="2"/>
  <c r="Y2991" i="2" s="1"/>
  <c r="AA2992" i="2"/>
  <c r="Y2992" i="2" s="1"/>
  <c r="AA2993" i="2"/>
  <c r="Y2993" i="2" s="1"/>
  <c r="AA2994" i="2"/>
  <c r="Y2994" i="2" s="1"/>
  <c r="AA2995" i="2"/>
  <c r="Y2995" i="2" s="1"/>
  <c r="AA2996" i="2"/>
  <c r="Y2996" i="2" s="1"/>
  <c r="AA2997" i="2"/>
  <c r="Y2997" i="2" s="1"/>
  <c r="AA2998" i="2"/>
  <c r="Y2998" i="2" s="1"/>
  <c r="AA2999" i="2"/>
  <c r="Y2999" i="2" s="1"/>
  <c r="AA3000" i="2"/>
  <c r="Y3000" i="2" s="1"/>
  <c r="AA3001" i="2"/>
  <c r="Y3001" i="2" s="1"/>
  <c r="AA3002" i="2"/>
  <c r="Y3002" i="2" s="1"/>
  <c r="AA3003" i="2"/>
  <c r="Y3003" i="2" s="1"/>
  <c r="AA3004" i="2"/>
  <c r="Y3004" i="2" s="1"/>
  <c r="AA3005" i="2"/>
  <c r="Y3005" i="2" s="1"/>
  <c r="AA3006" i="2"/>
  <c r="Y3006" i="2" s="1"/>
  <c r="AA3007" i="2"/>
  <c r="Y3007" i="2" s="1"/>
  <c r="AA3008" i="2"/>
  <c r="Y3008" i="2" s="1"/>
  <c r="AA3009" i="2"/>
  <c r="Y3009" i="2" s="1"/>
  <c r="AA3010" i="2"/>
  <c r="Y3010" i="2" s="1"/>
  <c r="AA3011" i="2"/>
  <c r="Y3011" i="2" s="1"/>
  <c r="AA3012" i="2"/>
  <c r="Y3012" i="2" s="1"/>
  <c r="AA3013" i="2"/>
  <c r="Y3013" i="2" s="1"/>
  <c r="AA3014" i="2"/>
  <c r="Y3014" i="2" s="1"/>
  <c r="AA3015" i="2"/>
  <c r="Y3015" i="2" s="1"/>
  <c r="AA3016" i="2"/>
  <c r="Y3016" i="2" s="1"/>
  <c r="AA3017" i="2"/>
  <c r="Y3017" i="2" s="1"/>
  <c r="AA3018" i="2"/>
  <c r="Y3018" i="2" s="1"/>
  <c r="AA3019" i="2"/>
  <c r="Y3019" i="2" s="1"/>
  <c r="AA3020" i="2"/>
  <c r="Y3020" i="2" s="1"/>
  <c r="AA3021" i="2"/>
  <c r="Y3021" i="2" s="1"/>
  <c r="AA3022" i="2"/>
  <c r="Y3022" i="2" s="1"/>
  <c r="AA3023" i="2"/>
  <c r="Y3023" i="2" s="1"/>
  <c r="AA3024" i="2"/>
  <c r="Y3024" i="2" s="1"/>
  <c r="AA3025" i="2"/>
  <c r="Y3025" i="2" s="1"/>
  <c r="AA3026" i="2"/>
  <c r="Y3026" i="2" s="1"/>
  <c r="AA3027" i="2"/>
  <c r="Y3027" i="2" s="1"/>
  <c r="AA3028" i="2"/>
  <c r="Y3028" i="2" s="1"/>
  <c r="AA3029" i="2"/>
  <c r="Y3029" i="2" s="1"/>
  <c r="AA3030" i="2"/>
  <c r="Y3030" i="2" s="1"/>
  <c r="AA3031" i="2"/>
  <c r="Y3031" i="2" s="1"/>
  <c r="AA3032" i="2"/>
  <c r="Y3032" i="2" s="1"/>
  <c r="AA3033" i="2"/>
  <c r="Y3033" i="2" s="1"/>
  <c r="AA3034" i="2"/>
  <c r="Y3034" i="2" s="1"/>
  <c r="AA3035" i="2"/>
  <c r="Y3035" i="2" s="1"/>
  <c r="AA3036" i="2"/>
  <c r="Y3036" i="2" s="1"/>
  <c r="AA3037" i="2"/>
  <c r="Y3037" i="2" s="1"/>
  <c r="AA3038" i="2"/>
  <c r="Y3038" i="2" s="1"/>
  <c r="AA3039" i="2"/>
  <c r="Y3039" i="2" s="1"/>
  <c r="AA3040" i="2"/>
  <c r="Y3040" i="2" s="1"/>
  <c r="AA3041" i="2"/>
  <c r="Y3041" i="2" s="1"/>
  <c r="AA3042" i="2"/>
  <c r="Y3042" i="2" s="1"/>
  <c r="AA3043" i="2"/>
  <c r="Y3043" i="2" s="1"/>
  <c r="AA3044" i="2"/>
  <c r="Y3044" i="2" s="1"/>
  <c r="AA3045" i="2"/>
  <c r="Y3045" i="2" s="1"/>
  <c r="AA3046" i="2"/>
  <c r="Y3046" i="2" s="1"/>
  <c r="AA3047" i="2"/>
  <c r="Y3047" i="2" s="1"/>
  <c r="AA3048" i="2"/>
  <c r="Y3048" i="2" s="1"/>
  <c r="AA3049" i="2"/>
  <c r="Y3049" i="2" s="1"/>
  <c r="AA3050" i="2"/>
  <c r="Y3050" i="2" s="1"/>
  <c r="AA3051" i="2"/>
  <c r="Y3051" i="2" s="1"/>
  <c r="AA3052" i="2"/>
  <c r="Y3052" i="2" s="1"/>
  <c r="AA3053" i="2"/>
  <c r="Y3053" i="2" s="1"/>
  <c r="AA3054" i="2"/>
  <c r="Y3054" i="2" s="1"/>
  <c r="AA3055" i="2"/>
  <c r="Y3055" i="2" s="1"/>
  <c r="AA3056" i="2"/>
  <c r="Y3056" i="2" s="1"/>
  <c r="AA3057" i="2"/>
  <c r="Y3057" i="2" s="1"/>
  <c r="AA3058" i="2"/>
  <c r="Y3058" i="2" s="1"/>
  <c r="AA3059" i="2"/>
  <c r="Y3059" i="2" s="1"/>
  <c r="AA3060" i="2"/>
  <c r="Y3060" i="2" s="1"/>
  <c r="AA3061" i="2"/>
  <c r="Y3061" i="2" s="1"/>
  <c r="AA3062" i="2"/>
  <c r="Y3062" i="2" s="1"/>
  <c r="AA3063" i="2"/>
  <c r="Y3063" i="2" s="1"/>
  <c r="AA3064" i="2"/>
  <c r="Y3064" i="2" s="1"/>
  <c r="AA3065" i="2"/>
  <c r="Y3065" i="2" s="1"/>
  <c r="AA3066" i="2"/>
  <c r="Y3066" i="2" s="1"/>
  <c r="AA3067" i="2"/>
  <c r="Y3067" i="2" s="1"/>
  <c r="AA3068" i="2"/>
  <c r="Y3068" i="2" s="1"/>
  <c r="AA3069" i="2"/>
  <c r="Y3069" i="2" s="1"/>
  <c r="AA3070" i="2"/>
  <c r="Y3070" i="2" s="1"/>
  <c r="AA3071" i="2"/>
  <c r="Y3071" i="2" s="1"/>
  <c r="AA3072" i="2"/>
  <c r="Y3072" i="2" s="1"/>
  <c r="AA3073" i="2"/>
  <c r="Y3073" i="2" s="1"/>
  <c r="AA3074" i="2"/>
  <c r="Y3074" i="2" s="1"/>
  <c r="AA3075" i="2"/>
  <c r="Y3075" i="2" s="1"/>
  <c r="AA3076" i="2"/>
  <c r="Y3076" i="2" s="1"/>
  <c r="AA3077" i="2"/>
  <c r="Y3077" i="2" s="1"/>
  <c r="AA3078" i="2"/>
  <c r="Y3078" i="2" s="1"/>
  <c r="AA3079" i="2"/>
  <c r="Y3079" i="2" s="1"/>
  <c r="AA3080" i="2"/>
  <c r="Y3080" i="2" s="1"/>
  <c r="AA3081" i="2"/>
  <c r="Y3081" i="2" s="1"/>
  <c r="AA3082" i="2"/>
  <c r="Y3082" i="2" s="1"/>
  <c r="AA3083" i="2"/>
  <c r="Y3083" i="2" s="1"/>
  <c r="AA3084" i="2"/>
  <c r="Y3084" i="2" s="1"/>
  <c r="AA3085" i="2"/>
  <c r="Y3085" i="2" s="1"/>
  <c r="AA3086" i="2"/>
  <c r="Y3086" i="2" s="1"/>
  <c r="AA3087" i="2"/>
  <c r="Y3087" i="2" s="1"/>
  <c r="AA3088" i="2"/>
  <c r="Y3088" i="2" s="1"/>
  <c r="AA3089" i="2"/>
  <c r="Y3089" i="2" s="1"/>
  <c r="AA3090" i="2"/>
  <c r="Y3090" i="2" s="1"/>
  <c r="AA3091" i="2"/>
  <c r="Y3091" i="2" s="1"/>
  <c r="AA3092" i="2"/>
  <c r="Y3092" i="2" s="1"/>
  <c r="AA3093" i="2"/>
  <c r="Y3093" i="2" s="1"/>
  <c r="AA3094" i="2"/>
  <c r="Y3094" i="2" s="1"/>
  <c r="AA3095" i="2"/>
  <c r="Y3095" i="2" s="1"/>
  <c r="AA3096" i="2"/>
  <c r="Y3096" i="2" s="1"/>
  <c r="AA3097" i="2"/>
  <c r="Y3097" i="2" s="1"/>
  <c r="AA3098" i="2"/>
  <c r="Y3098" i="2" s="1"/>
  <c r="AA3099" i="2"/>
  <c r="Y3099" i="2" s="1"/>
  <c r="AA3100" i="2"/>
  <c r="Y3100" i="2" s="1"/>
  <c r="AA3101" i="2"/>
  <c r="Y3101" i="2" s="1"/>
  <c r="AA3102" i="2"/>
  <c r="Y3102" i="2" s="1"/>
  <c r="AA3103" i="2"/>
  <c r="Y3103" i="2" s="1"/>
  <c r="AA3104" i="2"/>
  <c r="Y3104" i="2" s="1"/>
  <c r="AA3105" i="2"/>
  <c r="Y3105" i="2" s="1"/>
  <c r="AA3106" i="2"/>
  <c r="Y3106" i="2" s="1"/>
  <c r="AA3107" i="2"/>
  <c r="Y3107" i="2" s="1"/>
  <c r="AA3108" i="2"/>
  <c r="Y3108" i="2" s="1"/>
  <c r="AA3109" i="2"/>
  <c r="Y3109" i="2" s="1"/>
  <c r="AA3110" i="2"/>
  <c r="Y3110" i="2" s="1"/>
  <c r="AA3111" i="2"/>
  <c r="Y3111" i="2" s="1"/>
  <c r="AA3112" i="2"/>
  <c r="Y3112" i="2" s="1"/>
  <c r="AA3113" i="2"/>
  <c r="Y3113" i="2" s="1"/>
  <c r="AA3114" i="2"/>
  <c r="Y3114" i="2" s="1"/>
  <c r="AA3115" i="2"/>
  <c r="Y3115" i="2" s="1"/>
  <c r="AA3116" i="2"/>
  <c r="Y3116" i="2" s="1"/>
  <c r="AA3117" i="2"/>
  <c r="Y3117" i="2" s="1"/>
  <c r="AA3118" i="2"/>
  <c r="Y3118" i="2" s="1"/>
  <c r="AA3119" i="2"/>
  <c r="Y3119" i="2" s="1"/>
  <c r="AA3120" i="2"/>
  <c r="Y3120" i="2" s="1"/>
  <c r="AA3121" i="2"/>
  <c r="Y3121" i="2" s="1"/>
  <c r="AA3122" i="2"/>
  <c r="Y3122" i="2" s="1"/>
  <c r="AA3123" i="2"/>
  <c r="Y3123" i="2" s="1"/>
  <c r="AA3124" i="2"/>
  <c r="Y3124" i="2" s="1"/>
  <c r="AA3125" i="2"/>
  <c r="Y3125" i="2" s="1"/>
  <c r="AA3126" i="2"/>
  <c r="Y3126" i="2" s="1"/>
  <c r="AA3127" i="2"/>
  <c r="Y3127" i="2" s="1"/>
  <c r="AA3128" i="2"/>
  <c r="Y3128" i="2" s="1"/>
  <c r="AA3129" i="2"/>
  <c r="Y3129" i="2" s="1"/>
  <c r="AA3130" i="2"/>
  <c r="Y3130" i="2" s="1"/>
  <c r="AA3131" i="2"/>
  <c r="Y3131" i="2" s="1"/>
  <c r="AA3132" i="2"/>
  <c r="Y3132" i="2" s="1"/>
  <c r="AA3133" i="2"/>
  <c r="Y3133" i="2" s="1"/>
  <c r="AA3134" i="2"/>
  <c r="Y3134" i="2" s="1"/>
  <c r="AA3135" i="2"/>
  <c r="Y3135" i="2" s="1"/>
  <c r="AA3136" i="2"/>
  <c r="Y3136" i="2" s="1"/>
  <c r="AA3137" i="2"/>
  <c r="Y3137" i="2" s="1"/>
  <c r="AA3138" i="2"/>
  <c r="Y3138" i="2" s="1"/>
  <c r="AA3139" i="2"/>
  <c r="Y3139" i="2" s="1"/>
  <c r="AA3140" i="2"/>
  <c r="Y3140" i="2" s="1"/>
  <c r="AA3141" i="2"/>
  <c r="Y3141" i="2" s="1"/>
  <c r="AA3142" i="2"/>
  <c r="Y3142" i="2" s="1"/>
  <c r="AA3143" i="2"/>
  <c r="Y3143" i="2" s="1"/>
  <c r="AA3144" i="2"/>
  <c r="Y3144" i="2" s="1"/>
  <c r="AA3145" i="2"/>
  <c r="Y3145" i="2" s="1"/>
  <c r="AA3146" i="2"/>
  <c r="Y3146" i="2" s="1"/>
  <c r="AA3147" i="2"/>
  <c r="Y3147" i="2" s="1"/>
  <c r="AA3148" i="2"/>
  <c r="Y3148" i="2" s="1"/>
  <c r="AA3149" i="2"/>
  <c r="Y3149" i="2" s="1"/>
  <c r="AA3150" i="2"/>
  <c r="Y3150" i="2" s="1"/>
  <c r="AA3151" i="2"/>
  <c r="Y3151" i="2" s="1"/>
  <c r="AA3152" i="2"/>
  <c r="Y3152" i="2" s="1"/>
  <c r="AA3153" i="2"/>
  <c r="Y3153" i="2" s="1"/>
  <c r="AA3154" i="2"/>
  <c r="Y3154" i="2" s="1"/>
  <c r="AA3155" i="2"/>
  <c r="Y3155" i="2" s="1"/>
  <c r="AA3156" i="2"/>
  <c r="Y3156" i="2" s="1"/>
  <c r="AA3157" i="2"/>
  <c r="Y3157" i="2" s="1"/>
  <c r="AA3158" i="2"/>
  <c r="Y3158" i="2" s="1"/>
  <c r="AA3159" i="2"/>
  <c r="Y3159" i="2" s="1"/>
  <c r="AA3160" i="2"/>
  <c r="Y3160" i="2" s="1"/>
  <c r="AA3161" i="2"/>
  <c r="Y3161" i="2" s="1"/>
  <c r="AA3162" i="2"/>
  <c r="Y3162" i="2" s="1"/>
  <c r="AA3163" i="2"/>
  <c r="Y3163" i="2" s="1"/>
  <c r="AA3164" i="2"/>
  <c r="Y3164" i="2" s="1"/>
  <c r="AA3165" i="2"/>
  <c r="Y3165" i="2" s="1"/>
  <c r="AA3166" i="2"/>
  <c r="Y3166" i="2" s="1"/>
  <c r="AA3167" i="2"/>
  <c r="Y3167" i="2" s="1"/>
  <c r="AA3168" i="2"/>
  <c r="Y3168" i="2" s="1"/>
  <c r="AA3169" i="2"/>
  <c r="Y3169" i="2" s="1"/>
  <c r="AA3170" i="2"/>
  <c r="Y3170" i="2" s="1"/>
  <c r="AA3171" i="2"/>
  <c r="Y3171" i="2" s="1"/>
  <c r="AA3172" i="2"/>
  <c r="Y3172" i="2" s="1"/>
  <c r="AA3173" i="2"/>
  <c r="Y3173" i="2" s="1"/>
  <c r="AA3174" i="2"/>
  <c r="Y3174" i="2" s="1"/>
  <c r="AA3175" i="2"/>
  <c r="Y3175" i="2" s="1"/>
  <c r="AA3176" i="2"/>
  <c r="Y3176" i="2" s="1"/>
  <c r="AA3177" i="2"/>
  <c r="Y3177" i="2" s="1"/>
  <c r="AA3178" i="2"/>
  <c r="Y3178" i="2" s="1"/>
  <c r="AA3179" i="2"/>
  <c r="Y3179" i="2" s="1"/>
  <c r="AA3180" i="2"/>
  <c r="Y3180" i="2" s="1"/>
  <c r="AA3181" i="2"/>
  <c r="Y3181" i="2" s="1"/>
  <c r="AA3182" i="2"/>
  <c r="Y3182" i="2" s="1"/>
  <c r="AA3183" i="2"/>
  <c r="Y3183" i="2" s="1"/>
  <c r="AA3184" i="2"/>
  <c r="Y3184" i="2" s="1"/>
  <c r="AA3185" i="2"/>
  <c r="Y3185" i="2" s="1"/>
  <c r="AA3186" i="2"/>
  <c r="Y3186" i="2" s="1"/>
  <c r="AA3187" i="2"/>
  <c r="Y3187" i="2" s="1"/>
  <c r="AA3188" i="2"/>
  <c r="Y3188" i="2" s="1"/>
  <c r="AA3189" i="2"/>
  <c r="Y3189" i="2" s="1"/>
  <c r="AA3190" i="2"/>
  <c r="Y3190" i="2" s="1"/>
  <c r="AA3191" i="2"/>
  <c r="Y3191" i="2" s="1"/>
  <c r="AA3192" i="2"/>
  <c r="Y3192" i="2" s="1"/>
  <c r="AA3193" i="2"/>
  <c r="Y3193" i="2" s="1"/>
  <c r="AA3194" i="2"/>
  <c r="Y3194" i="2" s="1"/>
  <c r="AA3195" i="2"/>
  <c r="Y3195" i="2" s="1"/>
  <c r="AA3196" i="2"/>
  <c r="Y3196" i="2" s="1"/>
  <c r="AA3197" i="2"/>
  <c r="Y3197" i="2" s="1"/>
  <c r="AA3198" i="2"/>
  <c r="Y3198" i="2" s="1"/>
  <c r="AA3199" i="2"/>
  <c r="Y3199" i="2" s="1"/>
  <c r="AA3200" i="2"/>
  <c r="Y3200" i="2" s="1"/>
  <c r="AA3201" i="2"/>
  <c r="Y3201" i="2" s="1"/>
  <c r="AA3202" i="2"/>
  <c r="Y3202" i="2" s="1"/>
  <c r="AA3203" i="2"/>
  <c r="Y3203" i="2" s="1"/>
  <c r="AA3204" i="2"/>
  <c r="Y3204" i="2" s="1"/>
  <c r="AA3205" i="2"/>
  <c r="Y3205" i="2" s="1"/>
  <c r="AA3206" i="2"/>
  <c r="Y3206" i="2" s="1"/>
  <c r="AA3207" i="2"/>
  <c r="Y3207" i="2" s="1"/>
  <c r="AA3208" i="2"/>
  <c r="Y3208" i="2" s="1"/>
  <c r="AA3209" i="2"/>
  <c r="Y3209" i="2" s="1"/>
  <c r="AA3210" i="2"/>
  <c r="Y3210" i="2" s="1"/>
  <c r="AA3211" i="2"/>
  <c r="Y3211" i="2" s="1"/>
  <c r="AA3212" i="2"/>
  <c r="Y3212" i="2" s="1"/>
  <c r="AA3213" i="2"/>
  <c r="Y3213" i="2" s="1"/>
  <c r="AA3214" i="2"/>
  <c r="Y3214" i="2" s="1"/>
  <c r="AA3215" i="2"/>
  <c r="Y3215" i="2" s="1"/>
  <c r="AA3216" i="2"/>
  <c r="Y3216" i="2" s="1"/>
  <c r="AA3217" i="2"/>
  <c r="Y3217" i="2" s="1"/>
  <c r="AA3218" i="2"/>
  <c r="Y3218" i="2" s="1"/>
  <c r="AA3219" i="2"/>
  <c r="Y3219" i="2" s="1"/>
  <c r="AA3220" i="2"/>
  <c r="Y3220" i="2" s="1"/>
  <c r="AA3221" i="2"/>
  <c r="Y3221" i="2" s="1"/>
  <c r="AA3222" i="2"/>
  <c r="Y3222" i="2" s="1"/>
  <c r="AA3223" i="2"/>
  <c r="Y3223" i="2" s="1"/>
  <c r="AA3224" i="2"/>
  <c r="Y3224" i="2" s="1"/>
  <c r="AA3225" i="2"/>
  <c r="Y3225" i="2" s="1"/>
  <c r="AA3226" i="2"/>
  <c r="Y3226" i="2" s="1"/>
  <c r="AA3227" i="2"/>
  <c r="Y3227" i="2" s="1"/>
  <c r="AA3228" i="2"/>
  <c r="Y3228" i="2" s="1"/>
  <c r="AA3229" i="2"/>
  <c r="Y3229" i="2" s="1"/>
  <c r="AA3230" i="2"/>
  <c r="Y3230" i="2" s="1"/>
  <c r="AA3231" i="2"/>
  <c r="Y3231" i="2" s="1"/>
  <c r="AA3232" i="2"/>
  <c r="Y3232" i="2" s="1"/>
  <c r="AA3233" i="2"/>
  <c r="Y3233" i="2" s="1"/>
  <c r="AA3234" i="2"/>
  <c r="Y3234" i="2" s="1"/>
  <c r="AA3235" i="2"/>
  <c r="Y3235" i="2" s="1"/>
  <c r="AA3236" i="2"/>
  <c r="Y3236" i="2" s="1"/>
  <c r="AA3237" i="2"/>
  <c r="Y3237" i="2" s="1"/>
  <c r="AA3238" i="2"/>
  <c r="Y3238" i="2" s="1"/>
  <c r="AA3239" i="2"/>
  <c r="Y3239" i="2" s="1"/>
  <c r="AA3240" i="2"/>
  <c r="Y3240" i="2" s="1"/>
  <c r="AA3241" i="2"/>
  <c r="Y3241" i="2" s="1"/>
  <c r="AA3242" i="2"/>
  <c r="Y3242" i="2" s="1"/>
  <c r="AA3243" i="2"/>
  <c r="Y3243" i="2" s="1"/>
  <c r="AA3244" i="2"/>
  <c r="Y3244" i="2" s="1"/>
  <c r="AA3245" i="2"/>
  <c r="Y3245" i="2" s="1"/>
  <c r="AA3246" i="2"/>
  <c r="Y3246" i="2" s="1"/>
  <c r="AA3247" i="2"/>
  <c r="Y3247" i="2" s="1"/>
  <c r="AA3248" i="2"/>
  <c r="Y3248" i="2" s="1"/>
  <c r="AA3249" i="2"/>
  <c r="Y3249" i="2" s="1"/>
  <c r="AA3250" i="2"/>
  <c r="Y3250" i="2" s="1"/>
  <c r="AA3251" i="2"/>
  <c r="Y3251" i="2" s="1"/>
  <c r="AA3252" i="2"/>
  <c r="Y3252" i="2" s="1"/>
  <c r="AA3253" i="2"/>
  <c r="Y3253" i="2" s="1"/>
  <c r="AA3254" i="2"/>
  <c r="Y3254" i="2" s="1"/>
  <c r="AA3255" i="2"/>
  <c r="Y3255" i="2" s="1"/>
  <c r="AA3256" i="2"/>
  <c r="Y3256" i="2" s="1"/>
  <c r="AA3257" i="2"/>
  <c r="Y3257" i="2" s="1"/>
  <c r="AA3258" i="2"/>
  <c r="Y3258" i="2" s="1"/>
  <c r="AA3259" i="2"/>
  <c r="Y3259" i="2" s="1"/>
  <c r="AA3260" i="2"/>
  <c r="Y3260" i="2" s="1"/>
  <c r="AA3261" i="2"/>
  <c r="Y3261" i="2" s="1"/>
  <c r="AA3262" i="2"/>
  <c r="Y3262" i="2" s="1"/>
  <c r="AA3263" i="2"/>
  <c r="Y3263" i="2" s="1"/>
  <c r="AA3264" i="2"/>
  <c r="Y3264" i="2" s="1"/>
  <c r="AA3265" i="2"/>
  <c r="Y3265" i="2" s="1"/>
  <c r="AA3266" i="2"/>
  <c r="Y3266" i="2" s="1"/>
  <c r="AA3267" i="2"/>
  <c r="Y3267" i="2" s="1"/>
  <c r="AA3268" i="2"/>
  <c r="Y3268" i="2" s="1"/>
  <c r="AA3269" i="2"/>
  <c r="Y3269" i="2" s="1"/>
  <c r="AA3270" i="2"/>
  <c r="Y3270" i="2" s="1"/>
  <c r="AA3271" i="2"/>
  <c r="Y3271" i="2" s="1"/>
  <c r="AA3272" i="2"/>
  <c r="Y3272" i="2" s="1"/>
  <c r="AA3273" i="2"/>
  <c r="Y3273" i="2" s="1"/>
  <c r="AA3274" i="2"/>
  <c r="Y3274" i="2" s="1"/>
  <c r="AA3275" i="2"/>
  <c r="Y3275" i="2" s="1"/>
  <c r="AA3276" i="2"/>
  <c r="Y3276" i="2" s="1"/>
  <c r="AA3277" i="2"/>
  <c r="Y3277" i="2" s="1"/>
  <c r="AA3278" i="2"/>
  <c r="Y3278" i="2" s="1"/>
  <c r="AA3279" i="2"/>
  <c r="Y3279" i="2" s="1"/>
  <c r="AA3280" i="2"/>
  <c r="Y3280" i="2" s="1"/>
  <c r="AA3281" i="2"/>
  <c r="Y3281" i="2" s="1"/>
  <c r="AA3282" i="2"/>
  <c r="Y3282" i="2" s="1"/>
  <c r="AA3283" i="2"/>
  <c r="Y3283" i="2" s="1"/>
  <c r="AA3284" i="2"/>
  <c r="Y3284" i="2" s="1"/>
  <c r="AA3285" i="2"/>
  <c r="Y3285" i="2" s="1"/>
  <c r="AA3286" i="2"/>
  <c r="Y3286" i="2" s="1"/>
  <c r="AA3287" i="2"/>
  <c r="Y3287" i="2" s="1"/>
  <c r="AA3288" i="2"/>
  <c r="Y3288" i="2" s="1"/>
  <c r="AA3289" i="2"/>
  <c r="Y3289" i="2" s="1"/>
  <c r="AA3290" i="2"/>
  <c r="Y3290" i="2" s="1"/>
  <c r="AA3291" i="2"/>
  <c r="Y3291" i="2" s="1"/>
  <c r="AA3292" i="2"/>
  <c r="Y3292" i="2" s="1"/>
  <c r="AA3293" i="2"/>
  <c r="Y3293" i="2" s="1"/>
  <c r="AA3294" i="2"/>
  <c r="Y3294" i="2" s="1"/>
  <c r="AA3295" i="2"/>
  <c r="Y3295" i="2" s="1"/>
  <c r="AA3296" i="2"/>
  <c r="Y3296" i="2" s="1"/>
  <c r="AA3297" i="2"/>
  <c r="Y3297" i="2" s="1"/>
  <c r="AA3298" i="2"/>
  <c r="Y3298" i="2" s="1"/>
  <c r="AA3299" i="2"/>
  <c r="Y3299" i="2" s="1"/>
  <c r="AA3300" i="2"/>
  <c r="Y3300" i="2" s="1"/>
  <c r="AA3301" i="2"/>
  <c r="Y3301" i="2" s="1"/>
  <c r="AA3302" i="2"/>
  <c r="Y3302" i="2" s="1"/>
  <c r="AA3303" i="2"/>
  <c r="Y3303" i="2" s="1"/>
  <c r="AA3304" i="2"/>
  <c r="Y3304" i="2" s="1"/>
  <c r="AA3305" i="2"/>
  <c r="Y3305" i="2" s="1"/>
  <c r="AA3306" i="2"/>
  <c r="Y3306" i="2" s="1"/>
  <c r="AA3307" i="2"/>
  <c r="Y3307" i="2" s="1"/>
  <c r="AA3308" i="2"/>
  <c r="Y3308" i="2" s="1"/>
  <c r="AA3309" i="2"/>
  <c r="Y3309" i="2" s="1"/>
  <c r="AA3310" i="2"/>
  <c r="Y3310" i="2" s="1"/>
  <c r="AA3311" i="2"/>
  <c r="Y3311" i="2" s="1"/>
  <c r="AA3312" i="2"/>
  <c r="Y3312" i="2" s="1"/>
  <c r="AA3313" i="2"/>
  <c r="Y3313" i="2" s="1"/>
  <c r="AA3314" i="2"/>
  <c r="Y3314" i="2" s="1"/>
  <c r="AA3315" i="2"/>
  <c r="Y3315" i="2" s="1"/>
  <c r="AA3316" i="2"/>
  <c r="Y3316" i="2" s="1"/>
  <c r="AA3317" i="2"/>
  <c r="Y3317" i="2" s="1"/>
  <c r="AA3318" i="2"/>
  <c r="Y3318" i="2" s="1"/>
  <c r="AA3319" i="2"/>
  <c r="Y3319" i="2" s="1"/>
  <c r="AA3320" i="2"/>
  <c r="Y3320" i="2" s="1"/>
  <c r="AA3321" i="2"/>
  <c r="Y3321" i="2" s="1"/>
  <c r="AA3322" i="2"/>
  <c r="Y3322" i="2" s="1"/>
  <c r="AA3323" i="2"/>
  <c r="Y3323" i="2" s="1"/>
  <c r="AA3324" i="2"/>
  <c r="Y3324" i="2" s="1"/>
  <c r="AA3325" i="2"/>
  <c r="Y3325" i="2" s="1"/>
  <c r="AA3326" i="2"/>
  <c r="Y3326" i="2" s="1"/>
  <c r="AA3327" i="2"/>
  <c r="Y3327" i="2" s="1"/>
  <c r="AA3328" i="2"/>
  <c r="Y3328" i="2" s="1"/>
  <c r="AA3329" i="2"/>
  <c r="Y3329" i="2" s="1"/>
  <c r="AA3330" i="2"/>
  <c r="Y3330" i="2" s="1"/>
  <c r="AA3331" i="2"/>
  <c r="Y3331" i="2" s="1"/>
  <c r="AA3332" i="2"/>
  <c r="Y3332" i="2" s="1"/>
  <c r="AA3333" i="2"/>
  <c r="Y3333" i="2" s="1"/>
  <c r="AA3334" i="2"/>
  <c r="Y3334" i="2" s="1"/>
  <c r="AA3335" i="2"/>
  <c r="Y3335" i="2" s="1"/>
  <c r="AA3336" i="2"/>
  <c r="Y3336" i="2" s="1"/>
  <c r="AA3337" i="2"/>
  <c r="Y3337" i="2" s="1"/>
  <c r="AA3338" i="2"/>
  <c r="Y3338" i="2" s="1"/>
  <c r="AA3339" i="2"/>
  <c r="Y3339" i="2" s="1"/>
  <c r="AA3340" i="2"/>
  <c r="Y3340" i="2" s="1"/>
  <c r="AA3341" i="2"/>
  <c r="Y3341" i="2" s="1"/>
  <c r="AA3342" i="2"/>
  <c r="Y3342" i="2" s="1"/>
  <c r="AA3343" i="2"/>
  <c r="Y3343" i="2" s="1"/>
  <c r="AA3344" i="2"/>
  <c r="Y3344" i="2" s="1"/>
  <c r="AA3345" i="2"/>
  <c r="Y3345" i="2" s="1"/>
  <c r="AA3346" i="2"/>
  <c r="Y3346" i="2" s="1"/>
  <c r="AA3347" i="2"/>
  <c r="Y3347" i="2" s="1"/>
  <c r="AA3348" i="2"/>
  <c r="Y3348" i="2" s="1"/>
  <c r="AA3349" i="2"/>
  <c r="Y3349" i="2" s="1"/>
  <c r="AA3350" i="2"/>
  <c r="Y3350" i="2" s="1"/>
  <c r="AA3351" i="2"/>
  <c r="Y3351" i="2" s="1"/>
  <c r="AA3352" i="2"/>
  <c r="Y3352" i="2" s="1"/>
  <c r="AA3353" i="2"/>
  <c r="Y3353" i="2" s="1"/>
  <c r="AA3354" i="2"/>
  <c r="Y3354" i="2" s="1"/>
  <c r="AA3355" i="2"/>
  <c r="Y3355" i="2" s="1"/>
  <c r="AA3356" i="2"/>
  <c r="Y3356" i="2" s="1"/>
  <c r="AA3357" i="2"/>
  <c r="Y3357" i="2" s="1"/>
  <c r="AA3358" i="2"/>
  <c r="Y3358" i="2" s="1"/>
  <c r="AA3359" i="2"/>
  <c r="Y3359" i="2" s="1"/>
  <c r="AA3360" i="2"/>
  <c r="Y3360" i="2" s="1"/>
  <c r="AA3361" i="2"/>
  <c r="Y3361" i="2" s="1"/>
  <c r="AA3362" i="2"/>
  <c r="Y3362" i="2" s="1"/>
  <c r="AA3363" i="2"/>
  <c r="Y3363" i="2" s="1"/>
  <c r="AA3364" i="2"/>
  <c r="Y3364" i="2" s="1"/>
  <c r="AA3365" i="2"/>
  <c r="Y3365" i="2" s="1"/>
  <c r="AA3366" i="2"/>
  <c r="Y3366" i="2" s="1"/>
  <c r="AA3367" i="2"/>
  <c r="Y3367" i="2" s="1"/>
  <c r="AA3368" i="2"/>
  <c r="Y3368" i="2" s="1"/>
  <c r="AA3369" i="2"/>
  <c r="Y3369" i="2" s="1"/>
  <c r="AA3370" i="2"/>
  <c r="Y3370" i="2" s="1"/>
  <c r="AA3371" i="2"/>
  <c r="Y3371" i="2" s="1"/>
  <c r="AA3372" i="2"/>
  <c r="Y3372" i="2" s="1"/>
  <c r="AA3373" i="2"/>
  <c r="Y3373" i="2" s="1"/>
  <c r="AA3374" i="2"/>
  <c r="Y3374" i="2" s="1"/>
  <c r="AA3375" i="2"/>
  <c r="Y3375" i="2" s="1"/>
  <c r="AA3376" i="2"/>
  <c r="Y3376" i="2" s="1"/>
  <c r="AA3377" i="2"/>
  <c r="Y3377" i="2" s="1"/>
  <c r="AA3378" i="2"/>
  <c r="Y3378" i="2" s="1"/>
  <c r="AA3379" i="2"/>
  <c r="Y3379" i="2" s="1"/>
  <c r="AA3380" i="2"/>
  <c r="Y3380" i="2" s="1"/>
  <c r="AA3381" i="2"/>
  <c r="Y3381" i="2" s="1"/>
  <c r="AA3382" i="2"/>
  <c r="Y3382" i="2" s="1"/>
  <c r="AA3383" i="2"/>
  <c r="Y3383" i="2" s="1"/>
  <c r="AA3384" i="2"/>
  <c r="Y3384" i="2" s="1"/>
  <c r="AA3385" i="2"/>
  <c r="Y3385" i="2" s="1"/>
  <c r="AA3386" i="2"/>
  <c r="Y3386" i="2" s="1"/>
  <c r="AA3387" i="2"/>
  <c r="Y3387" i="2" s="1"/>
  <c r="AA3388" i="2"/>
  <c r="Y3388" i="2" s="1"/>
  <c r="AA3389" i="2"/>
  <c r="Y3389" i="2" s="1"/>
  <c r="AA3390" i="2"/>
  <c r="Y3390" i="2" s="1"/>
  <c r="AA3391" i="2"/>
  <c r="Y3391" i="2" s="1"/>
  <c r="AA3392" i="2"/>
  <c r="Y3392" i="2" s="1"/>
  <c r="AA3393" i="2"/>
  <c r="Y3393" i="2" s="1"/>
  <c r="AA3394" i="2"/>
  <c r="Y3394" i="2" s="1"/>
  <c r="AA3395" i="2"/>
  <c r="Y3395" i="2" s="1"/>
  <c r="AA3396" i="2"/>
  <c r="Y3396" i="2" s="1"/>
  <c r="AA3397" i="2"/>
  <c r="Y3397" i="2" s="1"/>
  <c r="AA3398" i="2"/>
  <c r="Y3398" i="2" s="1"/>
  <c r="AA3399" i="2"/>
  <c r="Y3399" i="2" s="1"/>
  <c r="AA3400" i="2"/>
  <c r="Y3400" i="2" s="1"/>
  <c r="AA3401" i="2"/>
  <c r="Y3401" i="2" s="1"/>
  <c r="AA3402" i="2"/>
  <c r="Y3402" i="2" s="1"/>
  <c r="AA3403" i="2"/>
  <c r="Y3403" i="2" s="1"/>
  <c r="AA3404" i="2"/>
  <c r="Y3404" i="2" s="1"/>
  <c r="AA3405" i="2"/>
  <c r="Y3405" i="2" s="1"/>
  <c r="AA3406" i="2"/>
  <c r="Y3406" i="2" s="1"/>
  <c r="AA3407" i="2"/>
  <c r="Y3407" i="2" s="1"/>
  <c r="AA3408" i="2"/>
  <c r="Y3408" i="2" s="1"/>
  <c r="AA3409" i="2"/>
  <c r="Y3409" i="2" s="1"/>
  <c r="AA3410" i="2"/>
  <c r="Y3410" i="2" s="1"/>
  <c r="AA3411" i="2"/>
  <c r="Y3411" i="2" s="1"/>
  <c r="AA3412" i="2"/>
  <c r="Y3412" i="2" s="1"/>
  <c r="AA3413" i="2"/>
  <c r="Y3413" i="2" s="1"/>
  <c r="AA3414" i="2"/>
  <c r="Y3414" i="2" s="1"/>
  <c r="AA3415" i="2"/>
  <c r="Y3415" i="2" s="1"/>
  <c r="AA3416" i="2"/>
  <c r="Y3416" i="2" s="1"/>
  <c r="AA3417" i="2"/>
  <c r="Y3417" i="2" s="1"/>
  <c r="AA3418" i="2"/>
  <c r="Y3418" i="2" s="1"/>
  <c r="AA3419" i="2"/>
  <c r="Y3419" i="2" s="1"/>
  <c r="AA3420" i="2"/>
  <c r="Y3420" i="2" s="1"/>
  <c r="AA3421" i="2"/>
  <c r="Y3421" i="2" s="1"/>
  <c r="AA3422" i="2"/>
  <c r="Y3422" i="2" s="1"/>
  <c r="AA3423" i="2"/>
  <c r="Y3423" i="2" s="1"/>
  <c r="AA3424" i="2"/>
  <c r="Y3424" i="2" s="1"/>
  <c r="AA3425" i="2"/>
  <c r="Y3425" i="2" s="1"/>
  <c r="AA3426" i="2"/>
  <c r="Y3426" i="2" s="1"/>
  <c r="AA3427" i="2"/>
  <c r="Y3427" i="2" s="1"/>
  <c r="AA3428" i="2"/>
  <c r="Y3428" i="2" s="1"/>
  <c r="AA3429" i="2"/>
  <c r="Y3429" i="2" s="1"/>
  <c r="AA3430" i="2"/>
  <c r="Y3430" i="2" s="1"/>
  <c r="AA3431" i="2"/>
  <c r="Y3431" i="2" s="1"/>
  <c r="AA3432" i="2"/>
  <c r="Y3432" i="2" s="1"/>
  <c r="AA3433" i="2"/>
  <c r="Y3433" i="2" s="1"/>
  <c r="AA3434" i="2"/>
  <c r="Y3434" i="2" s="1"/>
  <c r="AA3435" i="2"/>
  <c r="Y3435" i="2" s="1"/>
  <c r="AA3436" i="2"/>
  <c r="Y3436" i="2" s="1"/>
  <c r="AA3437" i="2"/>
  <c r="Y3437" i="2" s="1"/>
  <c r="AA3438" i="2"/>
  <c r="Y3438" i="2" s="1"/>
  <c r="AA3439" i="2"/>
  <c r="Y3439" i="2" s="1"/>
  <c r="AA3440" i="2"/>
  <c r="Y3440" i="2" s="1"/>
  <c r="AA3441" i="2"/>
  <c r="Y3441" i="2" s="1"/>
  <c r="AA3442" i="2"/>
  <c r="Y3442" i="2" s="1"/>
  <c r="AA3443" i="2"/>
  <c r="Y3443" i="2" s="1"/>
  <c r="AA3444" i="2"/>
  <c r="Y3444" i="2" s="1"/>
  <c r="AA3445" i="2"/>
  <c r="Y3445" i="2" s="1"/>
  <c r="AA3446" i="2"/>
  <c r="Y3446" i="2" s="1"/>
  <c r="AA3447" i="2"/>
  <c r="Y3447" i="2" s="1"/>
  <c r="AA3448" i="2"/>
  <c r="Y3448" i="2" s="1"/>
  <c r="AA3449" i="2"/>
  <c r="Y3449" i="2" s="1"/>
  <c r="AA3450" i="2"/>
  <c r="Y3450" i="2" s="1"/>
  <c r="AA3451" i="2"/>
  <c r="Y3451" i="2" s="1"/>
  <c r="AA3452" i="2"/>
  <c r="Y3452" i="2" s="1"/>
  <c r="AA3453" i="2"/>
  <c r="Y3453" i="2" s="1"/>
  <c r="AA3454" i="2"/>
  <c r="Y3454" i="2" s="1"/>
  <c r="AA3455" i="2"/>
  <c r="Y3455" i="2" s="1"/>
  <c r="AA3456" i="2"/>
  <c r="Y3456" i="2" s="1"/>
  <c r="AA3457" i="2"/>
  <c r="Y3457" i="2" s="1"/>
  <c r="AA3458" i="2"/>
  <c r="Y3458" i="2" s="1"/>
  <c r="AA3459" i="2"/>
  <c r="Y3459" i="2" s="1"/>
  <c r="AA3460" i="2"/>
  <c r="Y3460" i="2" s="1"/>
  <c r="AA3461" i="2"/>
  <c r="Y3461" i="2" s="1"/>
  <c r="AA3462" i="2"/>
  <c r="Y3462" i="2" s="1"/>
  <c r="AA3463" i="2"/>
  <c r="Y3463" i="2" s="1"/>
  <c r="AA3464" i="2"/>
  <c r="Y3464" i="2" s="1"/>
  <c r="AA3465" i="2"/>
  <c r="Y3465" i="2" s="1"/>
  <c r="AA3466" i="2"/>
  <c r="Y3466" i="2" s="1"/>
  <c r="AA3467" i="2"/>
  <c r="Y3467" i="2" s="1"/>
  <c r="AA3468" i="2"/>
  <c r="Y3468" i="2" s="1"/>
  <c r="AA3469" i="2"/>
  <c r="Y3469" i="2" s="1"/>
  <c r="AA3470" i="2"/>
  <c r="Y3470" i="2" s="1"/>
  <c r="AA3471" i="2"/>
  <c r="Y3471" i="2" s="1"/>
  <c r="AA3472" i="2"/>
  <c r="Y3472" i="2" s="1"/>
  <c r="AA3473" i="2"/>
  <c r="Y3473" i="2" s="1"/>
  <c r="AA3474" i="2"/>
  <c r="Y3474" i="2" s="1"/>
  <c r="AA3475" i="2"/>
  <c r="Y3475" i="2" s="1"/>
  <c r="AA3476" i="2"/>
  <c r="Y3476" i="2" s="1"/>
  <c r="AA3477" i="2"/>
  <c r="Y3477" i="2" s="1"/>
  <c r="AA3478" i="2"/>
  <c r="Y3478" i="2" s="1"/>
  <c r="AA3479" i="2"/>
  <c r="Y3479" i="2" s="1"/>
  <c r="AA3480" i="2"/>
  <c r="Y3480" i="2" s="1"/>
  <c r="AA3481" i="2"/>
  <c r="Y3481" i="2" s="1"/>
  <c r="AA3482" i="2"/>
  <c r="Y3482" i="2" s="1"/>
  <c r="AA3483" i="2"/>
  <c r="Y3483" i="2" s="1"/>
  <c r="AA3484" i="2"/>
  <c r="Y3484" i="2" s="1"/>
  <c r="AA3485" i="2"/>
  <c r="Y3485" i="2" s="1"/>
  <c r="AA3486" i="2"/>
  <c r="Y3486" i="2" s="1"/>
  <c r="AA3487" i="2"/>
  <c r="Y3487" i="2" s="1"/>
  <c r="AA3488" i="2"/>
  <c r="Y3488" i="2" s="1"/>
  <c r="AA3489" i="2"/>
  <c r="Y3489" i="2" s="1"/>
  <c r="AA3490" i="2"/>
  <c r="Y3490" i="2" s="1"/>
  <c r="AA3491" i="2"/>
  <c r="Y3491" i="2" s="1"/>
  <c r="AA3492" i="2"/>
  <c r="Y3492" i="2" s="1"/>
  <c r="AA3493" i="2"/>
  <c r="Y3493" i="2" s="1"/>
  <c r="AA3494" i="2"/>
  <c r="Y3494" i="2" s="1"/>
  <c r="AA3495" i="2"/>
  <c r="Y3495" i="2" s="1"/>
  <c r="AA3496" i="2"/>
  <c r="Y3496" i="2" s="1"/>
  <c r="AA3497" i="2"/>
  <c r="Y3497" i="2" s="1"/>
  <c r="AA3498" i="2"/>
  <c r="Y3498" i="2" s="1"/>
  <c r="AA3499" i="2"/>
  <c r="Y3499" i="2" s="1"/>
  <c r="AA3500" i="2"/>
  <c r="Y3500" i="2" s="1"/>
  <c r="AA3501" i="2"/>
  <c r="Y3501" i="2" s="1"/>
  <c r="AA3502" i="2"/>
  <c r="Y3502" i="2" s="1"/>
  <c r="AA3503" i="2"/>
  <c r="Y3503" i="2" s="1"/>
  <c r="AA3504" i="2"/>
  <c r="Y3504" i="2" s="1"/>
  <c r="AA3505" i="2"/>
  <c r="Y3505" i="2" s="1"/>
  <c r="AA3506" i="2"/>
  <c r="Y3506" i="2" s="1"/>
  <c r="AA3507" i="2"/>
  <c r="Y3507" i="2" s="1"/>
  <c r="AA3508" i="2"/>
  <c r="Y3508" i="2" s="1"/>
  <c r="AA3509" i="2"/>
  <c r="Y3509" i="2" s="1"/>
  <c r="AA3510" i="2"/>
  <c r="Y3510" i="2" s="1"/>
  <c r="AA3511" i="2"/>
  <c r="Y3511" i="2" s="1"/>
  <c r="AA3512" i="2"/>
  <c r="Y3512" i="2" s="1"/>
  <c r="AA3513" i="2"/>
  <c r="Y3513" i="2" s="1"/>
  <c r="AA3514" i="2"/>
  <c r="Y3514" i="2" s="1"/>
  <c r="AA3515" i="2"/>
  <c r="Y3515" i="2" s="1"/>
  <c r="AA3516" i="2"/>
  <c r="Y3516" i="2" s="1"/>
  <c r="AA3517" i="2"/>
  <c r="Y3517" i="2" s="1"/>
  <c r="AA3518" i="2"/>
  <c r="Y3518" i="2" s="1"/>
  <c r="AA3519" i="2"/>
  <c r="Y3519" i="2" s="1"/>
  <c r="AA3520" i="2"/>
  <c r="Y3520" i="2" s="1"/>
  <c r="AA3521" i="2"/>
  <c r="Y3521" i="2" s="1"/>
  <c r="AA3522" i="2"/>
  <c r="Y3522" i="2" s="1"/>
  <c r="AA3523" i="2"/>
  <c r="Y3523" i="2" s="1"/>
  <c r="AA3524" i="2"/>
  <c r="Y3524" i="2" s="1"/>
  <c r="AA3525" i="2"/>
  <c r="Y3525" i="2" s="1"/>
  <c r="AA3526" i="2"/>
  <c r="Y3526" i="2" s="1"/>
  <c r="AA3527" i="2"/>
  <c r="Y3527" i="2" s="1"/>
  <c r="AA3528" i="2"/>
  <c r="Y3528" i="2" s="1"/>
  <c r="AA3529" i="2"/>
  <c r="Y3529" i="2" s="1"/>
  <c r="AA3530" i="2"/>
  <c r="Y3530" i="2" s="1"/>
  <c r="AA3531" i="2"/>
  <c r="Y3531" i="2" s="1"/>
  <c r="AA3532" i="2"/>
  <c r="Y3532" i="2" s="1"/>
  <c r="AA3533" i="2"/>
  <c r="Y3533" i="2" s="1"/>
  <c r="AA3534" i="2"/>
  <c r="Y3534" i="2" s="1"/>
  <c r="AA3535" i="2"/>
  <c r="Y3535" i="2" s="1"/>
  <c r="AA3536" i="2"/>
  <c r="Y3536" i="2" s="1"/>
  <c r="AA3537" i="2"/>
  <c r="Y3537" i="2" s="1"/>
  <c r="AA3538" i="2"/>
  <c r="Y3538" i="2" s="1"/>
  <c r="AA3539" i="2"/>
  <c r="Y3539" i="2" s="1"/>
  <c r="AA3540" i="2"/>
  <c r="Y3540" i="2" s="1"/>
  <c r="AA3541" i="2"/>
  <c r="Y3541" i="2" s="1"/>
  <c r="AA3542" i="2"/>
  <c r="Y3542" i="2" s="1"/>
  <c r="AA3543" i="2"/>
  <c r="Y3543" i="2" s="1"/>
  <c r="AA3544" i="2"/>
  <c r="Y3544" i="2" s="1"/>
  <c r="AA3545" i="2"/>
  <c r="Y3545" i="2" s="1"/>
  <c r="AA3546" i="2"/>
  <c r="Y3546" i="2" s="1"/>
  <c r="AA3547" i="2"/>
  <c r="Y3547" i="2" s="1"/>
  <c r="AA3548" i="2"/>
  <c r="Y3548" i="2" s="1"/>
  <c r="AA3549" i="2"/>
  <c r="Y3549" i="2" s="1"/>
  <c r="AA3550" i="2"/>
  <c r="Y3550" i="2" s="1"/>
  <c r="AA3551" i="2"/>
  <c r="Y3551" i="2" s="1"/>
  <c r="AA3552" i="2"/>
  <c r="Y3552" i="2" s="1"/>
  <c r="AA3553" i="2"/>
  <c r="Y3553" i="2" s="1"/>
  <c r="AA3554" i="2"/>
  <c r="Y3554" i="2" s="1"/>
  <c r="AA3555" i="2"/>
  <c r="Y3555" i="2" s="1"/>
  <c r="AA3556" i="2"/>
  <c r="Y3556" i="2" s="1"/>
  <c r="AA3557" i="2"/>
  <c r="Y3557" i="2" s="1"/>
  <c r="AA3558" i="2"/>
  <c r="Y3558" i="2" s="1"/>
  <c r="AA3559" i="2"/>
  <c r="Y3559" i="2" s="1"/>
  <c r="AA3560" i="2"/>
  <c r="Y3560" i="2" s="1"/>
  <c r="AA3561" i="2"/>
  <c r="Y3561" i="2" s="1"/>
  <c r="AA3562" i="2"/>
  <c r="Y3562" i="2" s="1"/>
  <c r="AA3563" i="2"/>
  <c r="Y3563" i="2" s="1"/>
  <c r="AA3564" i="2"/>
  <c r="Y3564" i="2" s="1"/>
  <c r="AA3565" i="2"/>
  <c r="Y3565" i="2" s="1"/>
  <c r="AA3566" i="2"/>
  <c r="Y3566" i="2" s="1"/>
  <c r="AA3567" i="2"/>
  <c r="Y3567" i="2" s="1"/>
  <c r="AA3568" i="2"/>
  <c r="Y3568" i="2" s="1"/>
  <c r="AA3569" i="2"/>
  <c r="Y3569" i="2" s="1"/>
  <c r="AA3570" i="2"/>
  <c r="Y3570" i="2" s="1"/>
  <c r="AA3571" i="2"/>
  <c r="Y3571" i="2" s="1"/>
  <c r="AA3572" i="2"/>
  <c r="Y3572" i="2" s="1"/>
  <c r="AA3573" i="2"/>
  <c r="Y3573" i="2" s="1"/>
  <c r="AA3574" i="2"/>
  <c r="Y3574" i="2" s="1"/>
  <c r="AA3575" i="2"/>
  <c r="Y3575" i="2" s="1"/>
  <c r="AA3576" i="2"/>
  <c r="Y3576" i="2" s="1"/>
  <c r="AA3577" i="2"/>
  <c r="Y3577" i="2" s="1"/>
  <c r="AA3578" i="2"/>
  <c r="Y3578" i="2" s="1"/>
  <c r="AA3579" i="2"/>
  <c r="Y3579" i="2" s="1"/>
  <c r="AA3580" i="2"/>
  <c r="Y3580" i="2" s="1"/>
  <c r="AA3581" i="2"/>
  <c r="Y3581" i="2" s="1"/>
  <c r="AA3582" i="2"/>
  <c r="Y3582" i="2" s="1"/>
  <c r="AA3583" i="2"/>
  <c r="Y3583" i="2" s="1"/>
  <c r="AA3584" i="2"/>
  <c r="Y3584" i="2" s="1"/>
  <c r="AA3585" i="2"/>
  <c r="Y3585" i="2" s="1"/>
  <c r="AA3586" i="2"/>
  <c r="Y3586" i="2" s="1"/>
  <c r="AA3587" i="2"/>
  <c r="Y3587" i="2" s="1"/>
  <c r="AA3588" i="2"/>
  <c r="Y3588" i="2" s="1"/>
  <c r="AA3589" i="2"/>
  <c r="Y3589" i="2" s="1"/>
  <c r="AA3590" i="2"/>
  <c r="Y3590" i="2" s="1"/>
  <c r="AA3591" i="2"/>
  <c r="Y3591" i="2" s="1"/>
  <c r="AA3592" i="2"/>
  <c r="Y3592" i="2" s="1"/>
  <c r="AA3593" i="2"/>
  <c r="Y3593" i="2" s="1"/>
  <c r="AA3594" i="2"/>
  <c r="Y3594" i="2" s="1"/>
  <c r="AA3595" i="2"/>
  <c r="Y3595" i="2" s="1"/>
  <c r="AA3596" i="2"/>
  <c r="Y3596" i="2" s="1"/>
  <c r="AA3597" i="2"/>
  <c r="Y3597" i="2" s="1"/>
  <c r="AA3598" i="2"/>
  <c r="Y3598" i="2" s="1"/>
  <c r="AA3599" i="2"/>
  <c r="Y3599" i="2" s="1"/>
  <c r="AA3600" i="2"/>
  <c r="Y3600" i="2" s="1"/>
  <c r="AA3601" i="2"/>
  <c r="Y3601" i="2" s="1"/>
  <c r="AA3602" i="2"/>
  <c r="Y3602" i="2" s="1"/>
  <c r="AA3603" i="2"/>
  <c r="Y3603" i="2" s="1"/>
  <c r="AA3604" i="2"/>
  <c r="Y3604" i="2" s="1"/>
  <c r="AA3605" i="2"/>
  <c r="Y3605" i="2" s="1"/>
  <c r="AA3606" i="2"/>
  <c r="Y3606" i="2" s="1"/>
  <c r="AA3607" i="2"/>
  <c r="Y3607" i="2" s="1"/>
  <c r="AA3608" i="2"/>
  <c r="Y3608" i="2" s="1"/>
  <c r="AA3609" i="2"/>
  <c r="Y3609" i="2" s="1"/>
  <c r="AA3610" i="2"/>
  <c r="Y3610" i="2" s="1"/>
  <c r="AA3611" i="2"/>
  <c r="Y3611" i="2" s="1"/>
  <c r="AA3612" i="2"/>
  <c r="Y3612" i="2" s="1"/>
  <c r="AA3613" i="2"/>
  <c r="Y3613" i="2" s="1"/>
  <c r="AA3614" i="2"/>
  <c r="Y3614" i="2" s="1"/>
  <c r="AA3615" i="2"/>
  <c r="Y3615" i="2" s="1"/>
  <c r="AA3616" i="2"/>
  <c r="Y3616" i="2" s="1"/>
  <c r="AA3617" i="2"/>
  <c r="Y3617" i="2" s="1"/>
  <c r="AA3618" i="2"/>
  <c r="Y3618" i="2" s="1"/>
  <c r="AA3619" i="2"/>
  <c r="Y3619" i="2" s="1"/>
  <c r="AA3620" i="2"/>
  <c r="Y3620" i="2" s="1"/>
  <c r="AA3621" i="2"/>
  <c r="Y3621" i="2" s="1"/>
  <c r="AA3622" i="2"/>
  <c r="Y3622" i="2" s="1"/>
  <c r="AA3623" i="2"/>
  <c r="Y3623" i="2" s="1"/>
  <c r="AA3624" i="2"/>
  <c r="Y3624" i="2" s="1"/>
  <c r="AA3625" i="2"/>
  <c r="Y3625" i="2" s="1"/>
  <c r="AA3626" i="2"/>
  <c r="Y3626" i="2" s="1"/>
  <c r="AA3627" i="2"/>
  <c r="Y3627" i="2" s="1"/>
  <c r="AA3628" i="2"/>
  <c r="Y3628" i="2" s="1"/>
  <c r="AA3629" i="2"/>
  <c r="Y3629" i="2" s="1"/>
  <c r="AA3630" i="2"/>
  <c r="Y3630" i="2" s="1"/>
  <c r="AA3631" i="2"/>
  <c r="Y3631" i="2" s="1"/>
  <c r="AA3632" i="2"/>
  <c r="Y3632" i="2" s="1"/>
  <c r="AA3633" i="2"/>
  <c r="Y3633" i="2" s="1"/>
  <c r="AA3634" i="2"/>
  <c r="Y3634" i="2" s="1"/>
  <c r="AA3635" i="2"/>
  <c r="Y3635" i="2" s="1"/>
  <c r="AA3636" i="2"/>
  <c r="Y3636" i="2" s="1"/>
  <c r="AA3637" i="2"/>
  <c r="Y3637" i="2" s="1"/>
  <c r="AA3638" i="2"/>
  <c r="Y3638" i="2" s="1"/>
  <c r="AA3639" i="2"/>
  <c r="Y3639" i="2" s="1"/>
  <c r="AA3640" i="2"/>
  <c r="Y3640" i="2" s="1"/>
  <c r="AA3641" i="2"/>
  <c r="Y3641" i="2" s="1"/>
  <c r="AA3642" i="2"/>
  <c r="Y3642" i="2" s="1"/>
  <c r="AA3643" i="2"/>
  <c r="Y3643" i="2" s="1"/>
  <c r="AA3644" i="2"/>
  <c r="Y3644" i="2" s="1"/>
  <c r="AA3645" i="2"/>
  <c r="Y3645" i="2" s="1"/>
  <c r="AA3646" i="2"/>
  <c r="Y3646" i="2" s="1"/>
  <c r="AA3647" i="2"/>
  <c r="Y3647" i="2" s="1"/>
  <c r="AA3648" i="2"/>
  <c r="Y3648" i="2" s="1"/>
  <c r="AA3649" i="2"/>
  <c r="Y3649" i="2" s="1"/>
  <c r="AA3650" i="2"/>
  <c r="Y3650" i="2" s="1"/>
  <c r="AA3651" i="2"/>
  <c r="Y3651" i="2" s="1"/>
  <c r="AA3652" i="2"/>
  <c r="Y3652" i="2" s="1"/>
  <c r="AA3653" i="2"/>
  <c r="Y3653" i="2" s="1"/>
  <c r="AA3654" i="2"/>
  <c r="Y3654" i="2" s="1"/>
  <c r="AA3655" i="2"/>
  <c r="Y3655" i="2" s="1"/>
  <c r="AA3656" i="2"/>
  <c r="Y3656" i="2" s="1"/>
  <c r="AA3657" i="2"/>
  <c r="Y3657" i="2" s="1"/>
  <c r="AA3658" i="2"/>
  <c r="Y3658" i="2" s="1"/>
  <c r="AA3659" i="2"/>
  <c r="Y3659" i="2" s="1"/>
  <c r="AA3660" i="2"/>
  <c r="Y3660" i="2" s="1"/>
  <c r="AA3661" i="2"/>
  <c r="Y3661" i="2" s="1"/>
  <c r="AA3662" i="2"/>
  <c r="Y3662" i="2" s="1"/>
  <c r="AA3663" i="2"/>
  <c r="Y3663" i="2" s="1"/>
  <c r="AA3664" i="2"/>
  <c r="Y3664" i="2" s="1"/>
  <c r="AA3665" i="2"/>
  <c r="Y3665" i="2" s="1"/>
  <c r="AA3666" i="2"/>
  <c r="Y3666" i="2" s="1"/>
  <c r="AA3667" i="2"/>
  <c r="Y3667" i="2" s="1"/>
  <c r="AA3668" i="2"/>
  <c r="Y3668" i="2" s="1"/>
  <c r="AA3669" i="2"/>
  <c r="Y3669" i="2" s="1"/>
  <c r="AA3670" i="2"/>
  <c r="Y3670" i="2" s="1"/>
  <c r="AA3671" i="2"/>
  <c r="Y3671" i="2" s="1"/>
  <c r="AA3672" i="2"/>
  <c r="Y3672" i="2" s="1"/>
  <c r="AA3673" i="2"/>
  <c r="Y3673" i="2" s="1"/>
  <c r="AA3674" i="2"/>
  <c r="Y3674" i="2" s="1"/>
  <c r="AA3675" i="2"/>
  <c r="Y3675" i="2" s="1"/>
  <c r="AA3676" i="2"/>
  <c r="Y3676" i="2" s="1"/>
  <c r="AA3677" i="2"/>
  <c r="Y3677" i="2" s="1"/>
  <c r="AA3678" i="2"/>
  <c r="Y3678" i="2" s="1"/>
  <c r="AA3679" i="2"/>
  <c r="Y3679" i="2" s="1"/>
  <c r="AA3680" i="2"/>
  <c r="Y3680" i="2" s="1"/>
  <c r="AA3681" i="2"/>
  <c r="Y3681" i="2" s="1"/>
  <c r="AA3682" i="2"/>
  <c r="Y3682" i="2" s="1"/>
  <c r="AA3683" i="2"/>
  <c r="Y3683" i="2" s="1"/>
  <c r="AA3684" i="2"/>
  <c r="Y3684" i="2" s="1"/>
  <c r="AA3685" i="2"/>
  <c r="Y3685" i="2" s="1"/>
  <c r="AA3686" i="2"/>
  <c r="Y3686" i="2" s="1"/>
  <c r="AA3687" i="2"/>
  <c r="Y3687" i="2" s="1"/>
  <c r="AA3688" i="2"/>
  <c r="Y3688" i="2" s="1"/>
  <c r="AA3689" i="2"/>
  <c r="Y3689" i="2" s="1"/>
  <c r="AA3690" i="2"/>
  <c r="Y3690" i="2" s="1"/>
  <c r="AA3691" i="2"/>
  <c r="Y3691" i="2" s="1"/>
  <c r="AA3692" i="2"/>
  <c r="Y3692" i="2" s="1"/>
  <c r="AA3693" i="2"/>
  <c r="Y3693" i="2" s="1"/>
  <c r="AA3694" i="2"/>
  <c r="Y3694" i="2" s="1"/>
  <c r="AA3695" i="2"/>
  <c r="Y3695" i="2" s="1"/>
  <c r="AA3696" i="2"/>
  <c r="Y3696" i="2" s="1"/>
  <c r="AA3697" i="2"/>
  <c r="Y3697" i="2" s="1"/>
  <c r="AA3698" i="2"/>
  <c r="Y3698" i="2" s="1"/>
  <c r="AA3699" i="2"/>
  <c r="Y3699" i="2" s="1"/>
  <c r="AA3700" i="2"/>
  <c r="Y3700" i="2" s="1"/>
  <c r="AA3701" i="2"/>
  <c r="Y3701" i="2" s="1"/>
  <c r="AA3702" i="2"/>
  <c r="Y3702" i="2" s="1"/>
  <c r="AA3703" i="2"/>
  <c r="Y3703" i="2" s="1"/>
  <c r="AA3704" i="2"/>
  <c r="Y3704" i="2" s="1"/>
  <c r="AA3705" i="2"/>
  <c r="Y3705" i="2" s="1"/>
  <c r="AA3706" i="2"/>
  <c r="Y3706" i="2" s="1"/>
  <c r="AA3707" i="2"/>
  <c r="Y3707" i="2" s="1"/>
  <c r="AA3708" i="2"/>
  <c r="Y3708" i="2" s="1"/>
  <c r="AA3709" i="2"/>
  <c r="Y3709" i="2" s="1"/>
  <c r="AA3710" i="2"/>
  <c r="Y3710" i="2" s="1"/>
  <c r="AA3711" i="2"/>
  <c r="Y3711" i="2" s="1"/>
  <c r="AA3712" i="2"/>
  <c r="Y3712" i="2" s="1"/>
  <c r="AA3713" i="2"/>
  <c r="Y3713" i="2" s="1"/>
  <c r="AA3714" i="2"/>
  <c r="Y3714" i="2" s="1"/>
  <c r="AA3715" i="2"/>
  <c r="Y3715" i="2" s="1"/>
  <c r="AA3716" i="2"/>
  <c r="Y3716" i="2" s="1"/>
  <c r="AA3717" i="2"/>
  <c r="Y3717" i="2" s="1"/>
  <c r="AA3718" i="2"/>
  <c r="Y3718" i="2" s="1"/>
  <c r="AA3719" i="2"/>
  <c r="Y3719" i="2" s="1"/>
  <c r="AA3720" i="2"/>
  <c r="Y3720" i="2" s="1"/>
  <c r="AA3721" i="2"/>
  <c r="Y3721" i="2" s="1"/>
  <c r="AA3722" i="2"/>
  <c r="Y3722" i="2" s="1"/>
  <c r="AA3723" i="2"/>
  <c r="Y3723" i="2" s="1"/>
  <c r="AA3724" i="2"/>
  <c r="Y3724" i="2" s="1"/>
  <c r="AA3725" i="2"/>
  <c r="Y3725" i="2" s="1"/>
  <c r="AA3726" i="2"/>
  <c r="Y3726" i="2" s="1"/>
  <c r="AA3727" i="2"/>
  <c r="Y3727" i="2" s="1"/>
  <c r="AA3728" i="2"/>
  <c r="Y3728" i="2" s="1"/>
  <c r="AA3729" i="2"/>
  <c r="Y3729" i="2" s="1"/>
  <c r="AA3730" i="2"/>
  <c r="Y3730" i="2" s="1"/>
  <c r="AA3731" i="2"/>
  <c r="Y3731" i="2" s="1"/>
  <c r="AA3732" i="2"/>
  <c r="Y3732" i="2" s="1"/>
  <c r="AA3733" i="2"/>
  <c r="Y3733" i="2" s="1"/>
  <c r="AA3734" i="2"/>
  <c r="Y3734" i="2" s="1"/>
  <c r="AA3735" i="2"/>
  <c r="Y3735" i="2" s="1"/>
  <c r="AA3736" i="2"/>
  <c r="Y3736" i="2" s="1"/>
  <c r="AA3737" i="2"/>
  <c r="Y3737" i="2" s="1"/>
  <c r="AA3738" i="2"/>
  <c r="Y3738" i="2" s="1"/>
  <c r="AA3739" i="2"/>
  <c r="Y3739" i="2" s="1"/>
  <c r="AA3740" i="2"/>
  <c r="Y3740" i="2" s="1"/>
  <c r="AA3741" i="2"/>
  <c r="Y3741" i="2" s="1"/>
  <c r="AA3742" i="2"/>
  <c r="Y3742" i="2" s="1"/>
  <c r="AA3743" i="2"/>
  <c r="Y3743" i="2" s="1"/>
  <c r="AA3744" i="2"/>
  <c r="Y3744" i="2" s="1"/>
  <c r="AA3745" i="2"/>
  <c r="Y3745" i="2" s="1"/>
  <c r="AA3746" i="2"/>
  <c r="Y3746" i="2" s="1"/>
  <c r="AA3747" i="2"/>
  <c r="Y3747" i="2" s="1"/>
  <c r="AA3748" i="2"/>
  <c r="Y3748" i="2" s="1"/>
  <c r="AA3749" i="2"/>
  <c r="Y3749" i="2" s="1"/>
  <c r="AA3750" i="2"/>
  <c r="Y3750" i="2" s="1"/>
  <c r="AA3751" i="2"/>
  <c r="Y3751" i="2" s="1"/>
  <c r="AA3752" i="2"/>
  <c r="Y3752" i="2" s="1"/>
  <c r="AA3753" i="2"/>
  <c r="Y3753" i="2" s="1"/>
  <c r="AA3754" i="2"/>
  <c r="Y3754" i="2" s="1"/>
  <c r="AA3755" i="2"/>
  <c r="Y3755" i="2" s="1"/>
  <c r="AA3756" i="2"/>
  <c r="Y3756" i="2" s="1"/>
  <c r="AA3757" i="2"/>
  <c r="Y3757" i="2" s="1"/>
  <c r="AA3758" i="2"/>
  <c r="Y3758" i="2" s="1"/>
  <c r="AA3759" i="2"/>
  <c r="Y3759" i="2" s="1"/>
  <c r="AA3760" i="2"/>
  <c r="Y3760" i="2" s="1"/>
  <c r="AA3761" i="2"/>
  <c r="Y3761" i="2" s="1"/>
  <c r="AA3762" i="2"/>
  <c r="Y3762" i="2" s="1"/>
  <c r="AA3763" i="2"/>
  <c r="Y3763" i="2" s="1"/>
  <c r="AA3764" i="2"/>
  <c r="Y3764" i="2" s="1"/>
  <c r="AA3765" i="2"/>
  <c r="Y3765" i="2" s="1"/>
  <c r="AA3766" i="2"/>
  <c r="Y3766" i="2" s="1"/>
  <c r="AA3767" i="2"/>
  <c r="Y3767" i="2" s="1"/>
  <c r="AA3768" i="2"/>
  <c r="Y3768" i="2" s="1"/>
  <c r="AA3769" i="2"/>
  <c r="Y3769" i="2" s="1"/>
  <c r="AA3770" i="2"/>
  <c r="Y3770" i="2" s="1"/>
  <c r="AA3771" i="2"/>
  <c r="Y3771" i="2" s="1"/>
  <c r="AA3772" i="2"/>
  <c r="Y3772" i="2" s="1"/>
  <c r="AA3773" i="2"/>
  <c r="Y3773" i="2" s="1"/>
  <c r="AA3774" i="2"/>
  <c r="Y3774" i="2" s="1"/>
  <c r="AA3775" i="2"/>
  <c r="Y3775" i="2" s="1"/>
  <c r="AA3776" i="2"/>
  <c r="Y3776" i="2" s="1"/>
  <c r="AA3777" i="2"/>
  <c r="Y3777" i="2" s="1"/>
  <c r="AA3778" i="2"/>
  <c r="Y3778" i="2" s="1"/>
  <c r="AA3779" i="2"/>
  <c r="Y3779" i="2" s="1"/>
  <c r="AA3780" i="2"/>
  <c r="Y3780" i="2" s="1"/>
  <c r="AA3781" i="2"/>
  <c r="Y3781" i="2" s="1"/>
  <c r="AA3782" i="2"/>
  <c r="Y3782" i="2" s="1"/>
  <c r="AA3783" i="2"/>
  <c r="Y3783" i="2" s="1"/>
  <c r="AA3784" i="2"/>
  <c r="Y3784" i="2" s="1"/>
  <c r="AA3785" i="2"/>
  <c r="Y3785" i="2" s="1"/>
  <c r="AA3786" i="2"/>
  <c r="Y3786" i="2" s="1"/>
  <c r="AA3787" i="2"/>
  <c r="Y3787" i="2" s="1"/>
  <c r="AA3788" i="2"/>
  <c r="Y3788" i="2" s="1"/>
  <c r="AA3789" i="2"/>
  <c r="Y3789" i="2" s="1"/>
  <c r="AA3790" i="2"/>
  <c r="Y3790" i="2" s="1"/>
  <c r="AA3791" i="2"/>
  <c r="Y3791" i="2" s="1"/>
  <c r="AA3792" i="2"/>
  <c r="Y3792" i="2" s="1"/>
  <c r="AA3793" i="2"/>
  <c r="Y3793" i="2" s="1"/>
  <c r="AA3794" i="2"/>
  <c r="Y3794" i="2" s="1"/>
  <c r="AA3795" i="2"/>
  <c r="Y3795" i="2" s="1"/>
  <c r="AA3796" i="2"/>
  <c r="Y3796" i="2" s="1"/>
  <c r="AA3797" i="2"/>
  <c r="Y3797" i="2" s="1"/>
  <c r="AA3798" i="2"/>
  <c r="Y3798" i="2" s="1"/>
  <c r="AA3799" i="2"/>
  <c r="Y3799" i="2" s="1"/>
  <c r="AA3800" i="2"/>
  <c r="Y3800" i="2" s="1"/>
  <c r="AA3801" i="2"/>
  <c r="Y3801" i="2" s="1"/>
  <c r="AA3802" i="2"/>
  <c r="Y3802" i="2" s="1"/>
  <c r="AA3803" i="2"/>
  <c r="Y3803" i="2" s="1"/>
  <c r="AA3804" i="2"/>
  <c r="Y3804" i="2" s="1"/>
  <c r="AA3805" i="2"/>
  <c r="Y3805" i="2" s="1"/>
  <c r="AA3806" i="2"/>
  <c r="Y3806" i="2" s="1"/>
  <c r="AA3807" i="2"/>
  <c r="Y3807" i="2" s="1"/>
  <c r="AA3808" i="2"/>
  <c r="Y3808" i="2" s="1"/>
  <c r="AA3809" i="2"/>
  <c r="Y3809" i="2" s="1"/>
  <c r="AA3810" i="2"/>
  <c r="Y3810" i="2" s="1"/>
  <c r="AA3811" i="2"/>
  <c r="Y3811" i="2" s="1"/>
  <c r="AA3812" i="2"/>
  <c r="Y3812" i="2" s="1"/>
  <c r="AA3813" i="2"/>
  <c r="Y3813" i="2" s="1"/>
  <c r="AA3814" i="2"/>
  <c r="Y3814" i="2" s="1"/>
  <c r="AA3815" i="2"/>
  <c r="Y3815" i="2" s="1"/>
  <c r="AA3816" i="2"/>
  <c r="Y3816" i="2" s="1"/>
  <c r="AA3817" i="2"/>
  <c r="Y3817" i="2" s="1"/>
  <c r="AA3818" i="2"/>
  <c r="Y3818" i="2" s="1"/>
  <c r="AA3819" i="2"/>
  <c r="Y3819" i="2" s="1"/>
  <c r="AA3820" i="2"/>
  <c r="Y3820" i="2" s="1"/>
  <c r="AA3821" i="2"/>
  <c r="Y3821" i="2" s="1"/>
  <c r="AA3822" i="2"/>
  <c r="Y3822" i="2" s="1"/>
  <c r="AA3823" i="2"/>
  <c r="Y3823" i="2" s="1"/>
  <c r="AA3824" i="2"/>
  <c r="Y3824" i="2" s="1"/>
  <c r="AA3825" i="2"/>
  <c r="Y3825" i="2" s="1"/>
  <c r="AA3826" i="2"/>
  <c r="Y3826" i="2" s="1"/>
  <c r="AA3827" i="2"/>
  <c r="Y3827" i="2" s="1"/>
  <c r="AA3828" i="2"/>
  <c r="Y3828" i="2" s="1"/>
  <c r="AA3829" i="2"/>
  <c r="Y3829" i="2" s="1"/>
  <c r="AA3830" i="2"/>
  <c r="Y3830" i="2" s="1"/>
  <c r="AA3831" i="2"/>
  <c r="Y3831" i="2" s="1"/>
  <c r="AA3832" i="2"/>
  <c r="Y3832" i="2" s="1"/>
  <c r="AA3833" i="2"/>
  <c r="Y3833" i="2" s="1"/>
  <c r="AA3834" i="2"/>
  <c r="Y3834" i="2" s="1"/>
  <c r="AA3835" i="2"/>
  <c r="Y3835" i="2" s="1"/>
  <c r="AA3836" i="2"/>
  <c r="Y3836" i="2" s="1"/>
  <c r="AA3837" i="2"/>
  <c r="Y3837" i="2" s="1"/>
  <c r="AA3838" i="2"/>
  <c r="Y3838" i="2" s="1"/>
  <c r="AA3839" i="2"/>
  <c r="Y3839" i="2" s="1"/>
  <c r="AA3840" i="2"/>
  <c r="Y3840" i="2" s="1"/>
  <c r="AA3841" i="2"/>
  <c r="Y3841" i="2" s="1"/>
  <c r="AA3842" i="2"/>
  <c r="Y3842" i="2" s="1"/>
  <c r="AA3843" i="2"/>
  <c r="Y3843" i="2" s="1"/>
  <c r="AA3844" i="2"/>
  <c r="Y3844" i="2" s="1"/>
  <c r="AA3845" i="2"/>
  <c r="Y3845" i="2" s="1"/>
  <c r="AA3846" i="2"/>
  <c r="Y3846" i="2" s="1"/>
  <c r="AA3847" i="2"/>
  <c r="Y3847" i="2" s="1"/>
  <c r="AA3848" i="2"/>
  <c r="Y3848" i="2" s="1"/>
  <c r="AA3849" i="2"/>
  <c r="Y3849" i="2" s="1"/>
  <c r="AA3850" i="2"/>
  <c r="Y3850" i="2" s="1"/>
  <c r="AA3851" i="2"/>
  <c r="Y3851" i="2" s="1"/>
  <c r="AA3852" i="2"/>
  <c r="Y3852" i="2" s="1"/>
  <c r="AA3853" i="2"/>
  <c r="Y3853" i="2" s="1"/>
  <c r="AA3854" i="2"/>
  <c r="Y3854" i="2" s="1"/>
  <c r="AA3855" i="2"/>
  <c r="Y3855" i="2" s="1"/>
  <c r="AA3856" i="2"/>
  <c r="Y3856" i="2" s="1"/>
  <c r="AA3857" i="2"/>
  <c r="Y3857" i="2" s="1"/>
  <c r="AA3858" i="2"/>
  <c r="Y3858" i="2" s="1"/>
  <c r="AA3859" i="2"/>
  <c r="Y3859" i="2" s="1"/>
  <c r="AA3860" i="2"/>
  <c r="Y3860" i="2" s="1"/>
  <c r="AA3861" i="2"/>
  <c r="Y3861" i="2" s="1"/>
  <c r="AA3862" i="2"/>
  <c r="Y3862" i="2" s="1"/>
  <c r="AA3863" i="2"/>
  <c r="Y3863" i="2" s="1"/>
  <c r="AA3864" i="2"/>
  <c r="Y3864" i="2" s="1"/>
  <c r="AA3865" i="2"/>
  <c r="Y3865" i="2" s="1"/>
  <c r="AA3866" i="2"/>
  <c r="Y3866" i="2" s="1"/>
  <c r="AA3867" i="2"/>
  <c r="Y3867" i="2" s="1"/>
  <c r="AA3868" i="2"/>
  <c r="Y3868" i="2" s="1"/>
  <c r="AA3869" i="2"/>
  <c r="Y3869" i="2" s="1"/>
  <c r="AA3870" i="2"/>
  <c r="Y3870" i="2" s="1"/>
  <c r="AA3871" i="2"/>
  <c r="Y3871" i="2" s="1"/>
  <c r="AA3872" i="2"/>
  <c r="Y3872" i="2" s="1"/>
  <c r="AA3873" i="2"/>
  <c r="Y3873" i="2" s="1"/>
  <c r="AA3874" i="2"/>
  <c r="Y3874" i="2" s="1"/>
  <c r="AA3875" i="2"/>
  <c r="Y3875" i="2" s="1"/>
  <c r="AA3876" i="2"/>
  <c r="Y3876" i="2" s="1"/>
  <c r="AA3877" i="2"/>
  <c r="Y3877" i="2" s="1"/>
  <c r="AA3878" i="2"/>
  <c r="Y3878" i="2" s="1"/>
  <c r="AA3879" i="2"/>
  <c r="Y3879" i="2" s="1"/>
  <c r="AA3880" i="2"/>
  <c r="Y3880" i="2" s="1"/>
  <c r="AA3881" i="2"/>
  <c r="Y3881" i="2" s="1"/>
  <c r="AA3882" i="2"/>
  <c r="Y3882" i="2" s="1"/>
  <c r="AA3883" i="2"/>
  <c r="Y3883" i="2" s="1"/>
  <c r="AA3884" i="2"/>
  <c r="Y3884" i="2" s="1"/>
  <c r="AA3885" i="2"/>
  <c r="Y3885" i="2" s="1"/>
  <c r="AA3886" i="2"/>
  <c r="Y3886" i="2" s="1"/>
  <c r="AA3887" i="2"/>
  <c r="Y3887" i="2" s="1"/>
  <c r="AA3888" i="2"/>
  <c r="Y3888" i="2" s="1"/>
  <c r="AA3889" i="2"/>
  <c r="Y3889" i="2" s="1"/>
  <c r="AA3890" i="2"/>
  <c r="Y3890" i="2" s="1"/>
  <c r="AA3891" i="2"/>
  <c r="Y3891" i="2" s="1"/>
  <c r="AA3892" i="2"/>
  <c r="Y3892" i="2" s="1"/>
  <c r="AA3893" i="2"/>
  <c r="Y3893" i="2" s="1"/>
  <c r="AA3894" i="2"/>
  <c r="Y3894" i="2" s="1"/>
  <c r="AA3895" i="2"/>
  <c r="Y3895" i="2" s="1"/>
  <c r="AA3896" i="2"/>
  <c r="Y3896" i="2" s="1"/>
  <c r="AA3897" i="2"/>
  <c r="Y3897" i="2" s="1"/>
  <c r="AA3898" i="2"/>
  <c r="Y3898" i="2" s="1"/>
  <c r="AA3899" i="2"/>
  <c r="Y3899" i="2" s="1"/>
  <c r="AA3900" i="2"/>
  <c r="Y3900" i="2" s="1"/>
  <c r="AA3901" i="2"/>
  <c r="Y3901" i="2" s="1"/>
  <c r="AA3902" i="2"/>
  <c r="Y3902" i="2" s="1"/>
  <c r="AA3903" i="2"/>
  <c r="Y3903" i="2" s="1"/>
  <c r="AA3904" i="2"/>
  <c r="Y3904" i="2" s="1"/>
  <c r="AA3905" i="2"/>
  <c r="Y3905" i="2" s="1"/>
  <c r="AA3906" i="2"/>
  <c r="Y3906" i="2" s="1"/>
  <c r="AA3907" i="2"/>
  <c r="Y3907" i="2" s="1"/>
  <c r="AA3908" i="2"/>
  <c r="Y3908" i="2" s="1"/>
  <c r="AA3909" i="2"/>
  <c r="Y3909" i="2" s="1"/>
  <c r="AA3910" i="2"/>
  <c r="Y3910" i="2" s="1"/>
  <c r="AA3911" i="2"/>
  <c r="Y3911" i="2" s="1"/>
  <c r="AA3912" i="2"/>
  <c r="Y3912" i="2" s="1"/>
  <c r="AA3913" i="2"/>
  <c r="Y3913" i="2" s="1"/>
  <c r="AA3914" i="2"/>
  <c r="Y3914" i="2" s="1"/>
  <c r="AA3915" i="2"/>
  <c r="Y3915" i="2" s="1"/>
  <c r="AA3916" i="2"/>
  <c r="Y3916" i="2" s="1"/>
  <c r="AA3917" i="2"/>
  <c r="Y3917" i="2" s="1"/>
  <c r="AA3918" i="2"/>
  <c r="Y3918" i="2" s="1"/>
  <c r="AA3919" i="2"/>
  <c r="Y3919" i="2" s="1"/>
  <c r="AA3920" i="2"/>
  <c r="Y3920" i="2" s="1"/>
  <c r="AA3921" i="2"/>
  <c r="Y3921" i="2" s="1"/>
  <c r="AA3922" i="2"/>
  <c r="Y3922" i="2" s="1"/>
  <c r="AA3923" i="2"/>
  <c r="Y3923" i="2" s="1"/>
  <c r="AA3924" i="2"/>
  <c r="Y3924" i="2" s="1"/>
  <c r="AA3925" i="2"/>
  <c r="Y3925" i="2" s="1"/>
  <c r="AA3926" i="2"/>
  <c r="Y3926" i="2" s="1"/>
  <c r="AA3927" i="2"/>
  <c r="Y3927" i="2" s="1"/>
  <c r="AA3928" i="2"/>
  <c r="Y3928" i="2" s="1"/>
  <c r="AA3929" i="2"/>
  <c r="Y3929" i="2" s="1"/>
  <c r="AA3930" i="2"/>
  <c r="Y3930" i="2" s="1"/>
  <c r="AA3931" i="2"/>
  <c r="Y3931" i="2" s="1"/>
  <c r="AA3932" i="2"/>
  <c r="Y3932" i="2" s="1"/>
  <c r="AA3933" i="2"/>
  <c r="Y3933" i="2" s="1"/>
  <c r="AA3934" i="2"/>
  <c r="Y3934" i="2" s="1"/>
  <c r="AA3935" i="2"/>
  <c r="Y3935" i="2" s="1"/>
  <c r="AA3936" i="2"/>
  <c r="Y3936" i="2" s="1"/>
  <c r="AA3937" i="2"/>
  <c r="Y3937" i="2" s="1"/>
  <c r="AA3938" i="2"/>
  <c r="Y3938" i="2" s="1"/>
  <c r="AA3939" i="2"/>
  <c r="Y3939" i="2" s="1"/>
  <c r="AA3940" i="2"/>
  <c r="Y3940" i="2" s="1"/>
  <c r="AA3941" i="2"/>
  <c r="Y3941" i="2" s="1"/>
  <c r="AA3942" i="2"/>
  <c r="Y3942" i="2" s="1"/>
  <c r="AA3943" i="2"/>
  <c r="Y3943" i="2" s="1"/>
  <c r="AA3944" i="2"/>
  <c r="Y3944" i="2" s="1"/>
  <c r="AA3945" i="2"/>
  <c r="Y3945" i="2" s="1"/>
  <c r="AA3946" i="2"/>
  <c r="Y3946" i="2" s="1"/>
  <c r="AA3947" i="2"/>
  <c r="Y3947" i="2" s="1"/>
  <c r="AA3948" i="2"/>
  <c r="Y3948" i="2" s="1"/>
  <c r="AA3949" i="2"/>
  <c r="Y3949" i="2" s="1"/>
  <c r="AA3950" i="2"/>
  <c r="Y3950" i="2" s="1"/>
  <c r="AA3951" i="2"/>
  <c r="Y3951" i="2" s="1"/>
  <c r="AA3952" i="2"/>
  <c r="Y3952" i="2" s="1"/>
  <c r="AA3953" i="2"/>
  <c r="Y3953" i="2" s="1"/>
  <c r="AA3954" i="2"/>
  <c r="Y3954" i="2" s="1"/>
  <c r="AA3955" i="2"/>
  <c r="Y3955" i="2" s="1"/>
  <c r="AA3956" i="2"/>
  <c r="Y3956" i="2" s="1"/>
  <c r="AA3957" i="2"/>
  <c r="Y3957" i="2" s="1"/>
  <c r="AA3958" i="2"/>
  <c r="Y3958" i="2" s="1"/>
  <c r="AA3959" i="2"/>
  <c r="Y3959" i="2" s="1"/>
  <c r="AA3960" i="2"/>
  <c r="Y3960" i="2" s="1"/>
  <c r="AA3961" i="2"/>
  <c r="Y3961" i="2" s="1"/>
  <c r="AA3962" i="2"/>
  <c r="Y3962" i="2" s="1"/>
  <c r="AA3963" i="2"/>
  <c r="Y3963" i="2" s="1"/>
  <c r="AA3964" i="2"/>
  <c r="Y3964" i="2" s="1"/>
  <c r="AA3965" i="2"/>
  <c r="Y3965" i="2" s="1"/>
  <c r="AA3966" i="2"/>
  <c r="Y3966" i="2" s="1"/>
  <c r="AA3967" i="2"/>
  <c r="Y3967" i="2" s="1"/>
  <c r="AA3968" i="2"/>
  <c r="Y3968" i="2" s="1"/>
  <c r="AA3969" i="2"/>
  <c r="Y3969" i="2" s="1"/>
  <c r="AA3970" i="2"/>
  <c r="Y3970" i="2" s="1"/>
  <c r="AA3971" i="2"/>
  <c r="Y3971" i="2" s="1"/>
  <c r="AA3972" i="2"/>
  <c r="Y3972" i="2" s="1"/>
  <c r="AA3973" i="2"/>
  <c r="Y3973" i="2" s="1"/>
  <c r="AA3974" i="2"/>
  <c r="Y3974" i="2" s="1"/>
  <c r="AA3975" i="2"/>
  <c r="Y3975" i="2" s="1"/>
  <c r="AA3976" i="2"/>
  <c r="Y3976" i="2" s="1"/>
  <c r="AA3977" i="2"/>
  <c r="Y3977" i="2" s="1"/>
  <c r="AA3978" i="2"/>
  <c r="Y3978" i="2" s="1"/>
  <c r="AA3979" i="2"/>
  <c r="Y3979" i="2" s="1"/>
  <c r="AA3980" i="2"/>
  <c r="Y3980" i="2" s="1"/>
  <c r="AA3981" i="2"/>
  <c r="Y3981" i="2" s="1"/>
  <c r="AA3982" i="2"/>
  <c r="Y3982" i="2" s="1"/>
  <c r="AA3983" i="2"/>
  <c r="Y3983" i="2" s="1"/>
  <c r="AA3984" i="2"/>
  <c r="Y3984" i="2" s="1"/>
  <c r="AA3985" i="2"/>
  <c r="Y3985" i="2" s="1"/>
  <c r="AA3986" i="2"/>
  <c r="Y3986" i="2" s="1"/>
  <c r="AA3987" i="2"/>
  <c r="Y3987" i="2" s="1"/>
  <c r="AA3988" i="2"/>
  <c r="Y3988" i="2" s="1"/>
  <c r="AA3989" i="2"/>
  <c r="Y3989" i="2" s="1"/>
  <c r="AA3990" i="2"/>
  <c r="Y3990" i="2" s="1"/>
  <c r="AA3991" i="2"/>
  <c r="Y3991" i="2" s="1"/>
  <c r="AA3992" i="2"/>
  <c r="Y3992" i="2" s="1"/>
  <c r="AA3993" i="2"/>
  <c r="Y3993" i="2" s="1"/>
  <c r="AA3994" i="2"/>
  <c r="Y3994" i="2" s="1"/>
  <c r="AA3995" i="2"/>
  <c r="Y3995" i="2" s="1"/>
  <c r="AA3996" i="2"/>
  <c r="Y3996" i="2" s="1"/>
  <c r="AA3997" i="2"/>
  <c r="Y3997" i="2" s="1"/>
  <c r="AA3998" i="2"/>
  <c r="Y3998" i="2" s="1"/>
  <c r="AA3999" i="2"/>
  <c r="Y3999" i="2" s="1"/>
  <c r="AA4000" i="2"/>
  <c r="Y4000" i="2" s="1"/>
  <c r="AA4001" i="2"/>
  <c r="Y4001" i="2" s="1"/>
  <c r="AA4002" i="2"/>
  <c r="Y4002" i="2" s="1"/>
  <c r="AA4003" i="2"/>
  <c r="Y4003" i="2" s="1"/>
  <c r="AA4004" i="2"/>
  <c r="Y4004" i="2" s="1"/>
  <c r="AA4005" i="2"/>
  <c r="Y4005" i="2" s="1"/>
  <c r="AA4006" i="2"/>
  <c r="Y4006" i="2" s="1"/>
  <c r="AA4007" i="2"/>
  <c r="Y4007" i="2" s="1"/>
  <c r="AA4008" i="2"/>
  <c r="Y4008" i="2" s="1"/>
  <c r="AA4009" i="2"/>
  <c r="Y4009" i="2" s="1"/>
  <c r="AA4010" i="2"/>
  <c r="Y4010" i="2" s="1"/>
  <c r="AA4011" i="2"/>
  <c r="Y4011" i="2" s="1"/>
  <c r="AA4012" i="2"/>
  <c r="Y4012" i="2" s="1"/>
  <c r="AA4013" i="2"/>
  <c r="Y4013" i="2" s="1"/>
  <c r="AA4014" i="2"/>
  <c r="Y4014" i="2" s="1"/>
  <c r="AA4015" i="2"/>
  <c r="Y4015" i="2" s="1"/>
  <c r="AA4016" i="2"/>
  <c r="Y4016" i="2" s="1"/>
  <c r="AA4017" i="2"/>
  <c r="Y4017" i="2" s="1"/>
  <c r="AA4018" i="2"/>
  <c r="Y4018" i="2" s="1"/>
  <c r="AA4019" i="2"/>
  <c r="Y4019" i="2" s="1"/>
  <c r="AA4020" i="2"/>
  <c r="Y4020" i="2" s="1"/>
  <c r="AA4021" i="2"/>
  <c r="Y4021" i="2" s="1"/>
  <c r="AA4022" i="2"/>
  <c r="Y4022" i="2" s="1"/>
  <c r="AA4023" i="2"/>
  <c r="Y4023" i="2" s="1"/>
  <c r="AA4024" i="2"/>
  <c r="Y4024" i="2" s="1"/>
  <c r="AA4025" i="2"/>
  <c r="Y4025" i="2" s="1"/>
  <c r="AA4026" i="2"/>
  <c r="Y4026" i="2" s="1"/>
  <c r="AA4027" i="2"/>
  <c r="Y4027" i="2" s="1"/>
  <c r="AA4028" i="2"/>
  <c r="Y4028" i="2" s="1"/>
  <c r="AA4029" i="2"/>
  <c r="Y4029" i="2" s="1"/>
  <c r="AA4030" i="2"/>
  <c r="Y4030" i="2" s="1"/>
  <c r="AA4031" i="2"/>
  <c r="Y4031" i="2" s="1"/>
  <c r="AA4032" i="2"/>
  <c r="Y4032" i="2" s="1"/>
  <c r="AA4033" i="2"/>
  <c r="Y4033" i="2" s="1"/>
  <c r="AA4034" i="2"/>
  <c r="Y4034" i="2" s="1"/>
  <c r="AA4035" i="2"/>
  <c r="Y4035" i="2" s="1"/>
  <c r="AA4036" i="2"/>
  <c r="Y4036" i="2" s="1"/>
  <c r="AA4037" i="2"/>
  <c r="Y4037" i="2" s="1"/>
  <c r="AA4038" i="2"/>
  <c r="Y4038" i="2" s="1"/>
  <c r="AA4039" i="2"/>
  <c r="Y4039" i="2" s="1"/>
  <c r="AA4040" i="2"/>
  <c r="Y4040" i="2" s="1"/>
  <c r="AA4041" i="2"/>
  <c r="Y4041" i="2" s="1"/>
  <c r="AA4042" i="2"/>
  <c r="Y4042" i="2" s="1"/>
  <c r="AA4043" i="2"/>
  <c r="Y4043" i="2" s="1"/>
  <c r="AA4044" i="2"/>
  <c r="Y4044" i="2" s="1"/>
  <c r="AA4045" i="2"/>
  <c r="Y4045" i="2" s="1"/>
  <c r="AA4046" i="2"/>
  <c r="Y4046" i="2" s="1"/>
  <c r="AA4047" i="2"/>
  <c r="Y4047" i="2" s="1"/>
  <c r="AA4048" i="2"/>
  <c r="Y4048" i="2" s="1"/>
  <c r="AA4049" i="2"/>
  <c r="Y4049" i="2" s="1"/>
  <c r="AA4050" i="2"/>
  <c r="Y4050" i="2" s="1"/>
  <c r="AA4051" i="2"/>
  <c r="Y4051" i="2" s="1"/>
  <c r="AA4052" i="2"/>
  <c r="Y4052" i="2" s="1"/>
  <c r="AA4053" i="2"/>
  <c r="Y4053" i="2" s="1"/>
  <c r="AA4054" i="2"/>
  <c r="Y4054" i="2" s="1"/>
  <c r="AA4055" i="2"/>
  <c r="Y4055" i="2" s="1"/>
  <c r="AA4056" i="2"/>
  <c r="Y4056" i="2" s="1"/>
  <c r="AA4057" i="2"/>
  <c r="Y4057" i="2" s="1"/>
  <c r="AA4058" i="2"/>
  <c r="Y4058" i="2" s="1"/>
  <c r="AA4059" i="2"/>
  <c r="Y4059" i="2" s="1"/>
  <c r="AA4060" i="2"/>
  <c r="Y4060" i="2" s="1"/>
  <c r="AA4061" i="2"/>
  <c r="Y4061" i="2" s="1"/>
  <c r="AA4062" i="2"/>
  <c r="Y4062" i="2" s="1"/>
  <c r="AA4063" i="2"/>
  <c r="Y4063" i="2" s="1"/>
  <c r="AA4064" i="2"/>
  <c r="Y4064" i="2" s="1"/>
  <c r="AA4065" i="2"/>
  <c r="Y4065" i="2" s="1"/>
  <c r="AA4066" i="2"/>
  <c r="Y4066" i="2" s="1"/>
  <c r="AA4067" i="2"/>
  <c r="Y4067" i="2" s="1"/>
  <c r="AA4068" i="2"/>
  <c r="Y4068" i="2" s="1"/>
  <c r="AA4069" i="2"/>
  <c r="Y4069" i="2" s="1"/>
  <c r="AA4070" i="2"/>
  <c r="Y4070" i="2" s="1"/>
  <c r="AA4071" i="2"/>
  <c r="Y4071" i="2" s="1"/>
  <c r="AA4072" i="2"/>
  <c r="Y4072" i="2" s="1"/>
  <c r="AA4073" i="2"/>
  <c r="Y4073" i="2" s="1"/>
  <c r="AA4074" i="2"/>
  <c r="Y4074" i="2" s="1"/>
  <c r="AA4075" i="2"/>
  <c r="Y4075" i="2" s="1"/>
  <c r="AA4076" i="2"/>
  <c r="Y4076" i="2" s="1"/>
  <c r="AA4077" i="2"/>
  <c r="Y4077" i="2" s="1"/>
  <c r="AA4078" i="2"/>
  <c r="Y4078" i="2" s="1"/>
  <c r="AA4079" i="2"/>
  <c r="Y4079" i="2" s="1"/>
  <c r="AA4080" i="2"/>
  <c r="Y4080" i="2" s="1"/>
  <c r="AA4081" i="2"/>
  <c r="Y4081" i="2" s="1"/>
  <c r="AA4082" i="2"/>
  <c r="Y4082" i="2" s="1"/>
  <c r="AA4083" i="2"/>
  <c r="Y4083" i="2" s="1"/>
  <c r="AA4084" i="2"/>
  <c r="Y4084" i="2" s="1"/>
  <c r="AA4085" i="2"/>
  <c r="Y4085" i="2" s="1"/>
  <c r="AA4086" i="2"/>
  <c r="Y4086" i="2" s="1"/>
  <c r="AA4087" i="2"/>
  <c r="Y4087" i="2" s="1"/>
  <c r="AA4088" i="2"/>
  <c r="Y4088" i="2" s="1"/>
  <c r="AA4089" i="2"/>
  <c r="Y4089" i="2" s="1"/>
  <c r="AA4090" i="2"/>
  <c r="Y4090" i="2" s="1"/>
  <c r="AA4091" i="2"/>
  <c r="Y4091" i="2" s="1"/>
  <c r="AA4092" i="2"/>
  <c r="Y4092" i="2" s="1"/>
  <c r="AA4093" i="2"/>
  <c r="Y4093" i="2" s="1"/>
  <c r="AA4094" i="2"/>
  <c r="Y4094" i="2" s="1"/>
  <c r="AA4095" i="2"/>
  <c r="Y4095" i="2" s="1"/>
  <c r="AA4096" i="2"/>
  <c r="Y4096" i="2" s="1"/>
  <c r="AA4097" i="2"/>
  <c r="Y4097" i="2" s="1"/>
  <c r="AA4098" i="2"/>
  <c r="Y4098" i="2" s="1"/>
  <c r="AA4099" i="2"/>
  <c r="Y4099" i="2" s="1"/>
  <c r="AA4100" i="2"/>
  <c r="Y4100" i="2" s="1"/>
  <c r="AA4101" i="2"/>
  <c r="Y4101" i="2" s="1"/>
  <c r="AA4102" i="2"/>
  <c r="Y4102" i="2" s="1"/>
  <c r="AA4103" i="2"/>
  <c r="Y4103" i="2" s="1"/>
  <c r="AA4104" i="2"/>
  <c r="Y4104" i="2" s="1"/>
  <c r="AA4105" i="2"/>
  <c r="Y4105" i="2" s="1"/>
  <c r="AA4106" i="2"/>
  <c r="Y4106" i="2" s="1"/>
  <c r="AA4107" i="2"/>
  <c r="Y4107" i="2" s="1"/>
  <c r="AA4108" i="2"/>
  <c r="Y4108" i="2" s="1"/>
  <c r="AA4109" i="2"/>
  <c r="Y4109" i="2" s="1"/>
  <c r="AA4110" i="2"/>
  <c r="Y4110" i="2" s="1"/>
  <c r="AA4111" i="2"/>
  <c r="Y4111" i="2" s="1"/>
  <c r="AA4112" i="2"/>
  <c r="Y4112" i="2" s="1"/>
  <c r="AA4113" i="2"/>
  <c r="Y4113" i="2" s="1"/>
  <c r="AA4114" i="2"/>
  <c r="Y4114" i="2" s="1"/>
  <c r="AA4115" i="2"/>
  <c r="Y4115" i="2" s="1"/>
  <c r="AA4116" i="2"/>
  <c r="Y4116" i="2" s="1"/>
  <c r="AA4117" i="2"/>
  <c r="Y4117" i="2" s="1"/>
  <c r="AA4118" i="2"/>
  <c r="Y4118" i="2" s="1"/>
  <c r="AA4119" i="2"/>
  <c r="Y4119" i="2" s="1"/>
  <c r="AA4120" i="2"/>
  <c r="Y4120" i="2" s="1"/>
  <c r="AA4121" i="2"/>
  <c r="Y4121" i="2" s="1"/>
  <c r="AA4122" i="2"/>
  <c r="Y4122" i="2" s="1"/>
  <c r="AA4123" i="2"/>
  <c r="Y4123" i="2" s="1"/>
  <c r="AA4124" i="2"/>
  <c r="Y4124" i="2" s="1"/>
  <c r="AA4125" i="2"/>
  <c r="Y4125" i="2" s="1"/>
  <c r="AA4126" i="2"/>
  <c r="Y4126" i="2" s="1"/>
  <c r="AA4127" i="2"/>
  <c r="Y4127" i="2" s="1"/>
  <c r="AA4128" i="2"/>
  <c r="Y4128" i="2" s="1"/>
  <c r="AA4129" i="2"/>
  <c r="Y4129" i="2" s="1"/>
  <c r="AA4130" i="2"/>
  <c r="Y4130" i="2" s="1"/>
  <c r="AA4131" i="2"/>
  <c r="Y4131" i="2" s="1"/>
  <c r="AA4132" i="2"/>
  <c r="Y4132" i="2" s="1"/>
  <c r="AA4133" i="2"/>
  <c r="Y4133" i="2" s="1"/>
  <c r="AA4134" i="2"/>
  <c r="Y4134" i="2" s="1"/>
  <c r="AA4135" i="2"/>
  <c r="Y4135" i="2" s="1"/>
  <c r="AA4136" i="2"/>
  <c r="Y4136" i="2" s="1"/>
  <c r="AA4137" i="2"/>
  <c r="Y4137" i="2" s="1"/>
  <c r="AA4138" i="2"/>
  <c r="Y4138" i="2" s="1"/>
  <c r="AA4139" i="2"/>
  <c r="Y4139" i="2" s="1"/>
  <c r="AA4140" i="2"/>
  <c r="Y4140" i="2" s="1"/>
  <c r="AA4141" i="2"/>
  <c r="Y4141" i="2" s="1"/>
  <c r="AA4142" i="2"/>
  <c r="Y4142" i="2" s="1"/>
  <c r="AA4143" i="2"/>
  <c r="Y4143" i="2" s="1"/>
  <c r="AA4144" i="2"/>
  <c r="Y4144" i="2" s="1"/>
  <c r="AA4145" i="2"/>
  <c r="Y4145" i="2" s="1"/>
  <c r="AA4146" i="2"/>
  <c r="Y4146" i="2" s="1"/>
  <c r="AA4147" i="2"/>
  <c r="Y4147" i="2" s="1"/>
  <c r="AA4148" i="2"/>
  <c r="Y4148" i="2" s="1"/>
  <c r="AA4149" i="2"/>
  <c r="Y4149" i="2" s="1"/>
  <c r="AA4150" i="2"/>
  <c r="Y4150" i="2" s="1"/>
  <c r="AA4151" i="2"/>
  <c r="Y4151" i="2" s="1"/>
  <c r="AA4152" i="2"/>
  <c r="Y4152" i="2" s="1"/>
  <c r="AA4153" i="2"/>
  <c r="Y4153" i="2" s="1"/>
  <c r="AA4154" i="2"/>
  <c r="Y4154" i="2" s="1"/>
  <c r="AA4155" i="2"/>
  <c r="Y4155" i="2" s="1"/>
  <c r="AA4156" i="2"/>
  <c r="Y4156" i="2" s="1"/>
  <c r="AA4157" i="2"/>
  <c r="Y4157" i="2" s="1"/>
  <c r="AA4158" i="2"/>
  <c r="Y4158" i="2" s="1"/>
  <c r="AA4159" i="2"/>
  <c r="Y4159" i="2" s="1"/>
  <c r="AA4160" i="2"/>
  <c r="Y4160" i="2" s="1"/>
  <c r="AA4161" i="2"/>
  <c r="Y4161" i="2" s="1"/>
  <c r="AA4162" i="2"/>
  <c r="Y4162" i="2" s="1"/>
  <c r="AA4163" i="2"/>
  <c r="Y4163" i="2" s="1"/>
  <c r="AA4164" i="2"/>
  <c r="Y4164" i="2" s="1"/>
  <c r="AA4165" i="2"/>
  <c r="Y4165" i="2" s="1"/>
  <c r="AA4166" i="2"/>
  <c r="Y4166" i="2" s="1"/>
  <c r="AA4167" i="2"/>
  <c r="Y4167" i="2" s="1"/>
  <c r="AA4168" i="2"/>
  <c r="Y4168" i="2" s="1"/>
  <c r="AA4169" i="2"/>
  <c r="Y4169" i="2" s="1"/>
  <c r="AA4170" i="2"/>
  <c r="Y4170" i="2" s="1"/>
  <c r="AA4171" i="2"/>
  <c r="Y4171" i="2" s="1"/>
  <c r="AA4172" i="2"/>
  <c r="Y4172" i="2" s="1"/>
  <c r="AA4173" i="2"/>
  <c r="Y4173" i="2" s="1"/>
  <c r="AA4174" i="2"/>
  <c r="Y4174" i="2" s="1"/>
  <c r="AA4175" i="2"/>
  <c r="Y4175" i="2" s="1"/>
  <c r="AA4176" i="2"/>
  <c r="Y4176" i="2" s="1"/>
  <c r="AA4177" i="2"/>
  <c r="Y4177" i="2" s="1"/>
  <c r="AA4178" i="2"/>
  <c r="Y4178" i="2" s="1"/>
  <c r="AA4179" i="2"/>
  <c r="Y4179" i="2" s="1"/>
  <c r="AA4180" i="2"/>
  <c r="Y4180" i="2" s="1"/>
  <c r="AA4181" i="2"/>
  <c r="Y4181" i="2" s="1"/>
  <c r="AA4182" i="2"/>
  <c r="Y4182" i="2" s="1"/>
  <c r="AA4183" i="2"/>
  <c r="Y4183" i="2" s="1"/>
  <c r="AA4184" i="2"/>
  <c r="Y4184" i="2" s="1"/>
  <c r="AA4185" i="2"/>
  <c r="Y4185" i="2" s="1"/>
  <c r="AA4186" i="2"/>
  <c r="Y4186" i="2" s="1"/>
  <c r="AA4187" i="2"/>
  <c r="Y4187" i="2" s="1"/>
  <c r="AA4188" i="2"/>
  <c r="Y4188" i="2" s="1"/>
  <c r="AA4189" i="2"/>
  <c r="Y4189" i="2" s="1"/>
  <c r="AA4190" i="2"/>
  <c r="Y4190" i="2" s="1"/>
  <c r="AA4191" i="2"/>
  <c r="Y4191" i="2" s="1"/>
  <c r="AA4192" i="2"/>
  <c r="Y4192" i="2" s="1"/>
  <c r="AA4193" i="2"/>
  <c r="Y4193" i="2" s="1"/>
  <c r="AA4194" i="2"/>
  <c r="Y4194" i="2" s="1"/>
  <c r="AA4195" i="2"/>
  <c r="Y4195" i="2" s="1"/>
  <c r="AA4196" i="2"/>
  <c r="Y4196" i="2" s="1"/>
  <c r="AA4197" i="2"/>
  <c r="Y4197" i="2" s="1"/>
  <c r="AA4198" i="2"/>
  <c r="Y4198" i="2" s="1"/>
  <c r="AA4199" i="2"/>
  <c r="Y4199" i="2" s="1"/>
  <c r="AA4200" i="2"/>
  <c r="Y4200" i="2" s="1"/>
  <c r="AA4201" i="2"/>
  <c r="Y4201" i="2" s="1"/>
  <c r="AA4202" i="2"/>
  <c r="Y4202" i="2" s="1"/>
  <c r="AA4203" i="2"/>
  <c r="Y4203" i="2" s="1"/>
  <c r="AA4204" i="2"/>
  <c r="Y4204" i="2" s="1"/>
  <c r="AA4205" i="2"/>
  <c r="Y4205" i="2" s="1"/>
  <c r="AA4206" i="2"/>
  <c r="Y4206" i="2" s="1"/>
  <c r="AA4207" i="2"/>
  <c r="Y4207" i="2" s="1"/>
  <c r="AA4208" i="2"/>
  <c r="Y4208" i="2" s="1"/>
  <c r="AA4209" i="2"/>
  <c r="Y4209" i="2" s="1"/>
  <c r="AA4210" i="2"/>
  <c r="Y4210" i="2" s="1"/>
  <c r="AA4211" i="2"/>
  <c r="Y4211" i="2" s="1"/>
  <c r="AA4212" i="2"/>
  <c r="Y4212" i="2" s="1"/>
  <c r="AA4213" i="2"/>
  <c r="Y4213" i="2" s="1"/>
  <c r="AA4214" i="2"/>
  <c r="Y4214" i="2" s="1"/>
  <c r="AA4215" i="2"/>
  <c r="Y4215" i="2" s="1"/>
  <c r="AA4216" i="2"/>
  <c r="Y4216" i="2" s="1"/>
  <c r="AA4217" i="2"/>
  <c r="Y4217" i="2" s="1"/>
  <c r="AA4218" i="2"/>
  <c r="Y4218" i="2" s="1"/>
  <c r="AA4219" i="2"/>
  <c r="Y4219" i="2" s="1"/>
  <c r="AA4220" i="2"/>
  <c r="Y4220" i="2" s="1"/>
  <c r="AA4221" i="2"/>
  <c r="Y4221" i="2" s="1"/>
  <c r="AA4222" i="2"/>
  <c r="Y4222" i="2" s="1"/>
  <c r="AA4223" i="2"/>
  <c r="Y4223" i="2" s="1"/>
  <c r="AA4224" i="2"/>
  <c r="Y4224" i="2" s="1"/>
  <c r="AA4225" i="2"/>
  <c r="Y4225" i="2" s="1"/>
  <c r="AA4226" i="2"/>
  <c r="Y4226" i="2" s="1"/>
  <c r="AA4227" i="2"/>
  <c r="Y4227" i="2" s="1"/>
  <c r="AA4228" i="2"/>
  <c r="Y4228" i="2" s="1"/>
  <c r="AA4229" i="2"/>
  <c r="Y4229" i="2" s="1"/>
  <c r="AA4230" i="2"/>
  <c r="Y4230" i="2" s="1"/>
  <c r="AA4231" i="2"/>
  <c r="Y4231" i="2" s="1"/>
  <c r="AA4232" i="2"/>
  <c r="Y4232" i="2" s="1"/>
  <c r="AA4233" i="2"/>
  <c r="Y4233" i="2" s="1"/>
  <c r="AA4234" i="2"/>
  <c r="Y4234" i="2" s="1"/>
  <c r="AA4235" i="2"/>
  <c r="Y4235" i="2" s="1"/>
  <c r="AA4236" i="2"/>
  <c r="Y4236" i="2" s="1"/>
  <c r="AA4237" i="2"/>
  <c r="Y4237" i="2" s="1"/>
  <c r="AA4238" i="2"/>
  <c r="Y4238" i="2" s="1"/>
  <c r="AA4239" i="2"/>
  <c r="Y4239" i="2" s="1"/>
  <c r="AA4240" i="2"/>
  <c r="Y4240" i="2" s="1"/>
  <c r="AA4241" i="2"/>
  <c r="Y4241" i="2" s="1"/>
  <c r="AA4242" i="2"/>
  <c r="Y4242" i="2" s="1"/>
  <c r="AA4243" i="2"/>
  <c r="Y4243" i="2" s="1"/>
  <c r="AA4244" i="2"/>
  <c r="Y4244" i="2" s="1"/>
  <c r="AA4245" i="2"/>
  <c r="Y4245" i="2" s="1"/>
  <c r="AA4246" i="2"/>
  <c r="Y4246" i="2" s="1"/>
  <c r="AA4247" i="2"/>
  <c r="Y4247" i="2" s="1"/>
  <c r="AA4248" i="2"/>
  <c r="Y4248" i="2" s="1"/>
  <c r="AA4249" i="2"/>
  <c r="Y4249" i="2" s="1"/>
  <c r="AA4250" i="2"/>
  <c r="Y4250" i="2" s="1"/>
  <c r="AA4251" i="2"/>
  <c r="Y4251" i="2" s="1"/>
  <c r="AA4252" i="2"/>
  <c r="Y4252" i="2" s="1"/>
  <c r="AA4253" i="2"/>
  <c r="Y4253" i="2" s="1"/>
  <c r="AA4254" i="2"/>
  <c r="Y4254" i="2" s="1"/>
  <c r="AA4255" i="2"/>
  <c r="Y4255" i="2" s="1"/>
  <c r="AA4256" i="2"/>
  <c r="Y4256" i="2" s="1"/>
  <c r="AA4257" i="2"/>
  <c r="Y4257" i="2" s="1"/>
  <c r="AA4258" i="2"/>
  <c r="Y4258" i="2" s="1"/>
  <c r="AA4259" i="2"/>
  <c r="Y4259" i="2" s="1"/>
  <c r="AA4260" i="2"/>
  <c r="Y4260" i="2" s="1"/>
  <c r="AA4261" i="2"/>
  <c r="Y4261" i="2" s="1"/>
  <c r="AA4262" i="2"/>
  <c r="Y4262" i="2" s="1"/>
  <c r="AA4263" i="2"/>
  <c r="Y4263" i="2" s="1"/>
  <c r="AA4264" i="2"/>
  <c r="Y4264" i="2" s="1"/>
  <c r="AA4265" i="2"/>
  <c r="Y4265" i="2" s="1"/>
  <c r="AA4266" i="2"/>
  <c r="Y4266" i="2" s="1"/>
  <c r="AA4267" i="2"/>
  <c r="Y4267" i="2" s="1"/>
  <c r="AA4268" i="2"/>
  <c r="Y4268" i="2" s="1"/>
  <c r="AA4269" i="2"/>
  <c r="Y4269" i="2" s="1"/>
  <c r="AA4270" i="2"/>
  <c r="Y4270" i="2" s="1"/>
  <c r="AA4271" i="2"/>
  <c r="Y4271" i="2" s="1"/>
  <c r="AA4272" i="2"/>
  <c r="Y4272" i="2" s="1"/>
  <c r="AA4273" i="2"/>
  <c r="Y4273" i="2" s="1"/>
  <c r="AA4274" i="2"/>
  <c r="Y4274" i="2" s="1"/>
  <c r="AA4275" i="2"/>
  <c r="Y4275" i="2" s="1"/>
  <c r="AA4276" i="2"/>
  <c r="Y4276" i="2" s="1"/>
  <c r="AA4277" i="2"/>
  <c r="Y4277" i="2" s="1"/>
  <c r="AA4278" i="2"/>
  <c r="Y4278" i="2" s="1"/>
  <c r="AA4279" i="2"/>
  <c r="Y4279" i="2" s="1"/>
  <c r="AA4280" i="2"/>
  <c r="Y4280" i="2" s="1"/>
  <c r="AA4281" i="2"/>
  <c r="Y4281" i="2" s="1"/>
  <c r="AA4282" i="2"/>
  <c r="Y4282" i="2" s="1"/>
  <c r="AA4283" i="2"/>
  <c r="Y4283" i="2" s="1"/>
  <c r="AA4284" i="2"/>
  <c r="Y4284" i="2" s="1"/>
  <c r="AA4285" i="2"/>
  <c r="Y4285" i="2" s="1"/>
  <c r="AA4286" i="2"/>
  <c r="Y4286" i="2" s="1"/>
  <c r="AA4287" i="2"/>
  <c r="Y4287" i="2" s="1"/>
  <c r="AA4288" i="2"/>
  <c r="Y4288" i="2" s="1"/>
  <c r="AA4289" i="2"/>
  <c r="Y4289" i="2" s="1"/>
  <c r="AA4290" i="2"/>
  <c r="Y4290" i="2" s="1"/>
  <c r="AA4291" i="2"/>
  <c r="Y4291" i="2" s="1"/>
  <c r="AA4292" i="2"/>
  <c r="Y4292" i="2" s="1"/>
  <c r="AA4293" i="2"/>
  <c r="Y4293" i="2" s="1"/>
  <c r="AA4294" i="2"/>
  <c r="Y4294" i="2" s="1"/>
  <c r="AA4295" i="2"/>
  <c r="Y4295" i="2" s="1"/>
  <c r="AA4296" i="2"/>
  <c r="Y4296" i="2" s="1"/>
  <c r="AA4297" i="2"/>
  <c r="Y4297" i="2" s="1"/>
  <c r="AA4298" i="2"/>
  <c r="Y4298" i="2" s="1"/>
  <c r="AA4299" i="2"/>
  <c r="Y4299" i="2" s="1"/>
  <c r="AA4300" i="2"/>
  <c r="Y4300" i="2" s="1"/>
  <c r="AA4301" i="2"/>
  <c r="Y4301" i="2" s="1"/>
  <c r="AA4302" i="2"/>
  <c r="Y4302" i="2" s="1"/>
  <c r="AA4303" i="2"/>
  <c r="Y4303" i="2" s="1"/>
  <c r="AA4304" i="2"/>
  <c r="Y4304" i="2" s="1"/>
  <c r="AA4305" i="2"/>
  <c r="Y4305" i="2" s="1"/>
  <c r="AA4306" i="2"/>
  <c r="Y4306" i="2" s="1"/>
  <c r="AA4307" i="2"/>
  <c r="Y4307" i="2" s="1"/>
  <c r="AA4308" i="2"/>
  <c r="Y4308" i="2" s="1"/>
  <c r="AA4309" i="2"/>
  <c r="Y4309" i="2" s="1"/>
  <c r="AA4310" i="2"/>
  <c r="Y4310" i="2" s="1"/>
  <c r="AA4311" i="2"/>
  <c r="Y4311" i="2" s="1"/>
  <c r="AA4312" i="2"/>
  <c r="Y4312" i="2" s="1"/>
  <c r="AA4313" i="2"/>
  <c r="Y4313" i="2" s="1"/>
  <c r="AA4314" i="2"/>
  <c r="Y4314" i="2" s="1"/>
  <c r="AA4315" i="2"/>
  <c r="Y4315" i="2" s="1"/>
  <c r="AA4316" i="2"/>
  <c r="Y4316" i="2" s="1"/>
  <c r="AA4317" i="2"/>
  <c r="Y4317" i="2" s="1"/>
  <c r="AA4318" i="2"/>
  <c r="Y4318" i="2" s="1"/>
  <c r="AA4319" i="2"/>
  <c r="Y4319" i="2" s="1"/>
  <c r="AA4320" i="2"/>
  <c r="Y4320" i="2" s="1"/>
  <c r="AA4321" i="2"/>
  <c r="Y4321" i="2" s="1"/>
  <c r="AA4322" i="2"/>
  <c r="Y4322" i="2" s="1"/>
  <c r="AA4323" i="2"/>
  <c r="Y4323" i="2" s="1"/>
  <c r="AA4324" i="2"/>
  <c r="Y4324" i="2" s="1"/>
  <c r="AA4325" i="2"/>
  <c r="Y4325" i="2" s="1"/>
  <c r="AA4326" i="2"/>
  <c r="Y4326" i="2" s="1"/>
  <c r="AA4327" i="2"/>
  <c r="Y4327" i="2" s="1"/>
  <c r="AA4328" i="2"/>
  <c r="Y4328" i="2" s="1"/>
  <c r="AA4329" i="2"/>
  <c r="Y4329" i="2" s="1"/>
  <c r="AA4330" i="2"/>
  <c r="Y4330" i="2" s="1"/>
  <c r="AA4331" i="2"/>
  <c r="Y4331" i="2" s="1"/>
  <c r="AA4332" i="2"/>
  <c r="Y4332" i="2" s="1"/>
  <c r="AA4333" i="2"/>
  <c r="Y4333" i="2" s="1"/>
  <c r="AA4334" i="2"/>
  <c r="Y4334" i="2" s="1"/>
  <c r="AA4335" i="2"/>
  <c r="Y4335" i="2" s="1"/>
  <c r="AA4336" i="2"/>
  <c r="Y4336" i="2" s="1"/>
  <c r="AA4337" i="2"/>
  <c r="Y4337" i="2" s="1"/>
  <c r="AA4338" i="2"/>
  <c r="Y4338" i="2" s="1"/>
  <c r="AA4339" i="2"/>
  <c r="Y4339" i="2" s="1"/>
  <c r="AA4340" i="2"/>
  <c r="Y4340" i="2" s="1"/>
  <c r="AA4341" i="2"/>
  <c r="Y4341" i="2" s="1"/>
  <c r="AA4342" i="2"/>
  <c r="Y4342" i="2" s="1"/>
  <c r="AA4343" i="2"/>
  <c r="Y4343" i="2" s="1"/>
  <c r="AA4344" i="2"/>
  <c r="Y4344" i="2" s="1"/>
  <c r="AA4345" i="2"/>
  <c r="Y4345" i="2" s="1"/>
  <c r="AA4346" i="2"/>
  <c r="Y4346" i="2" s="1"/>
  <c r="AA4347" i="2"/>
  <c r="Y4347" i="2" s="1"/>
  <c r="AA4348" i="2"/>
  <c r="Y4348" i="2" s="1"/>
  <c r="AA4349" i="2"/>
  <c r="Y4349" i="2" s="1"/>
  <c r="AA4350" i="2"/>
  <c r="Y4350" i="2" s="1"/>
  <c r="AA4351" i="2"/>
  <c r="Y4351" i="2" s="1"/>
  <c r="AA4352" i="2"/>
  <c r="Y4352" i="2" s="1"/>
  <c r="AA4353" i="2"/>
  <c r="Y4353" i="2" s="1"/>
  <c r="AA4354" i="2"/>
  <c r="Y4354" i="2" s="1"/>
  <c r="AA4355" i="2"/>
  <c r="Y4355" i="2" s="1"/>
  <c r="AA4356" i="2"/>
  <c r="Y4356" i="2" s="1"/>
  <c r="AA4357" i="2"/>
  <c r="Y4357" i="2" s="1"/>
  <c r="AA4358" i="2"/>
  <c r="Y4358" i="2" s="1"/>
  <c r="AA4359" i="2"/>
  <c r="Y4359" i="2" s="1"/>
  <c r="AA4360" i="2"/>
  <c r="Y4360" i="2" s="1"/>
  <c r="AA4361" i="2"/>
  <c r="Y4361" i="2" s="1"/>
  <c r="AA4362" i="2"/>
  <c r="Y4362" i="2" s="1"/>
  <c r="AA4363" i="2"/>
  <c r="Y4363" i="2" s="1"/>
  <c r="AA4364" i="2"/>
  <c r="Y4364" i="2" s="1"/>
  <c r="AA4365" i="2"/>
  <c r="Y4365" i="2" s="1"/>
  <c r="AA4366" i="2"/>
  <c r="Y4366" i="2" s="1"/>
  <c r="AA4367" i="2"/>
  <c r="Y4367" i="2" s="1"/>
  <c r="AA4368" i="2"/>
  <c r="Y4368" i="2" s="1"/>
  <c r="AA4369" i="2"/>
  <c r="Y4369" i="2" s="1"/>
  <c r="AA4370" i="2"/>
  <c r="Y4370" i="2" s="1"/>
  <c r="AA4371" i="2"/>
  <c r="Y4371" i="2" s="1"/>
  <c r="AA4372" i="2"/>
  <c r="Y4372" i="2" s="1"/>
  <c r="AA4373" i="2"/>
  <c r="Y4373" i="2" s="1"/>
  <c r="AA4374" i="2"/>
  <c r="Y4374" i="2" s="1"/>
  <c r="AA4375" i="2"/>
  <c r="Y4375" i="2" s="1"/>
  <c r="AA4376" i="2"/>
  <c r="Y4376" i="2" s="1"/>
  <c r="AA4377" i="2"/>
  <c r="Y4377" i="2" s="1"/>
  <c r="AA4378" i="2"/>
  <c r="Y4378" i="2" s="1"/>
  <c r="AA4379" i="2"/>
  <c r="Y4379" i="2" s="1"/>
  <c r="AA4380" i="2"/>
  <c r="Y4380" i="2" s="1"/>
  <c r="AA4381" i="2"/>
  <c r="Y4381" i="2" s="1"/>
  <c r="AA4382" i="2"/>
  <c r="Y4382" i="2" s="1"/>
  <c r="AA4383" i="2"/>
  <c r="Y4383" i="2" s="1"/>
  <c r="AA4384" i="2"/>
  <c r="Y4384" i="2" s="1"/>
  <c r="AA4385" i="2"/>
  <c r="Y4385" i="2" s="1"/>
  <c r="AA4386" i="2"/>
  <c r="Y4386" i="2" s="1"/>
  <c r="AA4387" i="2"/>
  <c r="Y4387" i="2" s="1"/>
  <c r="AA4388" i="2"/>
  <c r="Y4388" i="2" s="1"/>
  <c r="AA4389" i="2"/>
  <c r="Y4389" i="2" s="1"/>
  <c r="AA4390" i="2"/>
  <c r="Y4390" i="2" s="1"/>
  <c r="AA4391" i="2"/>
  <c r="Y4391" i="2" s="1"/>
  <c r="AA4392" i="2"/>
  <c r="Y4392" i="2" s="1"/>
  <c r="AA4393" i="2"/>
  <c r="Y4393" i="2" s="1"/>
  <c r="AA4394" i="2"/>
  <c r="Y4394" i="2" s="1"/>
  <c r="AA4395" i="2"/>
  <c r="Y4395" i="2" s="1"/>
  <c r="AA4396" i="2"/>
  <c r="Y4396" i="2" s="1"/>
  <c r="AA4397" i="2"/>
  <c r="Y4397" i="2" s="1"/>
  <c r="AA4398" i="2"/>
  <c r="Y4398" i="2" s="1"/>
  <c r="AA4399" i="2"/>
  <c r="Y4399" i="2" s="1"/>
  <c r="AA4400" i="2"/>
  <c r="Y4400" i="2" s="1"/>
  <c r="AA4401" i="2"/>
  <c r="Y4401" i="2" s="1"/>
  <c r="AA4402" i="2"/>
  <c r="Y4402" i="2" s="1"/>
  <c r="AA4403" i="2"/>
  <c r="Y4403" i="2" s="1"/>
  <c r="AA4404" i="2"/>
  <c r="Y4404" i="2" s="1"/>
  <c r="AA4405" i="2"/>
  <c r="Y4405" i="2" s="1"/>
  <c r="AA4406" i="2"/>
  <c r="Y4406" i="2" s="1"/>
  <c r="AA4407" i="2"/>
  <c r="Y4407" i="2" s="1"/>
  <c r="AA4408" i="2"/>
  <c r="Y4408" i="2" s="1"/>
  <c r="AA4409" i="2"/>
  <c r="Y4409" i="2" s="1"/>
  <c r="AA4410" i="2"/>
  <c r="Y4410" i="2" s="1"/>
  <c r="AA4411" i="2"/>
  <c r="Y4411" i="2" s="1"/>
  <c r="AA4412" i="2"/>
  <c r="Y4412" i="2" s="1"/>
  <c r="AA4413" i="2"/>
  <c r="Y4413" i="2" s="1"/>
  <c r="AA4414" i="2"/>
  <c r="Y4414" i="2" s="1"/>
  <c r="AA4415" i="2"/>
  <c r="Y4415" i="2" s="1"/>
  <c r="AA4416" i="2"/>
  <c r="Y4416" i="2" s="1"/>
  <c r="AA4417" i="2"/>
  <c r="Y4417" i="2" s="1"/>
  <c r="AA4418" i="2"/>
  <c r="Y4418" i="2" s="1"/>
  <c r="AA4419" i="2"/>
  <c r="Y4419" i="2" s="1"/>
  <c r="AA4420" i="2"/>
  <c r="Y4420" i="2" s="1"/>
  <c r="AA4421" i="2"/>
  <c r="Y4421" i="2" s="1"/>
  <c r="AA4422" i="2"/>
  <c r="Y4422" i="2" s="1"/>
  <c r="AA4423" i="2"/>
  <c r="Y4423" i="2" s="1"/>
  <c r="AA4424" i="2"/>
  <c r="Y4424" i="2" s="1"/>
  <c r="AA4425" i="2"/>
  <c r="Y4425" i="2" s="1"/>
  <c r="AA4426" i="2"/>
  <c r="Y4426" i="2" s="1"/>
  <c r="AA4427" i="2"/>
  <c r="Y4427" i="2" s="1"/>
  <c r="AA4428" i="2"/>
  <c r="Y4428" i="2" s="1"/>
  <c r="AA4429" i="2"/>
  <c r="Y4429" i="2" s="1"/>
  <c r="AA4430" i="2"/>
  <c r="Y4430" i="2" s="1"/>
  <c r="AA4431" i="2"/>
  <c r="Y4431" i="2" s="1"/>
  <c r="AA4432" i="2"/>
  <c r="Y4432" i="2" s="1"/>
  <c r="AA4433" i="2"/>
  <c r="Y4433" i="2" s="1"/>
  <c r="AA4434" i="2"/>
  <c r="Y4434" i="2" s="1"/>
  <c r="AA4435" i="2"/>
  <c r="Y4435" i="2" s="1"/>
  <c r="AA4436" i="2"/>
  <c r="Y4436" i="2" s="1"/>
  <c r="AA4437" i="2"/>
  <c r="Y4437" i="2" s="1"/>
  <c r="AA4438" i="2"/>
  <c r="Y4438" i="2" s="1"/>
  <c r="AA4439" i="2"/>
  <c r="Y4439" i="2" s="1"/>
  <c r="AA4440" i="2"/>
  <c r="Y4440" i="2" s="1"/>
  <c r="AA4441" i="2"/>
  <c r="Y4441" i="2" s="1"/>
  <c r="AA4442" i="2"/>
  <c r="Y4442" i="2" s="1"/>
  <c r="AA4443" i="2"/>
  <c r="Y4443" i="2" s="1"/>
  <c r="AA4444" i="2"/>
  <c r="Y4444" i="2" s="1"/>
  <c r="AA4445" i="2"/>
  <c r="Y4445" i="2" s="1"/>
  <c r="AA4446" i="2"/>
  <c r="Y4446" i="2" s="1"/>
  <c r="AA4447" i="2"/>
  <c r="Y4447" i="2" s="1"/>
  <c r="AA4448" i="2"/>
  <c r="Y4448" i="2" s="1"/>
  <c r="AA4449" i="2"/>
  <c r="Y4449" i="2" s="1"/>
  <c r="AA4450" i="2"/>
  <c r="Y4450" i="2" s="1"/>
  <c r="AA4451" i="2"/>
  <c r="Y4451" i="2" s="1"/>
  <c r="AA4452" i="2"/>
  <c r="Y4452" i="2" s="1"/>
  <c r="AA4453" i="2"/>
  <c r="Y4453" i="2" s="1"/>
  <c r="AA4454" i="2"/>
  <c r="Y4454" i="2" s="1"/>
  <c r="AA4455" i="2"/>
  <c r="Y4455" i="2" s="1"/>
  <c r="AA4456" i="2"/>
  <c r="Y4456" i="2" s="1"/>
  <c r="AA4457" i="2"/>
  <c r="Y4457" i="2" s="1"/>
  <c r="AA4458" i="2"/>
  <c r="Y4458" i="2" s="1"/>
  <c r="AA4459" i="2"/>
  <c r="Y4459" i="2" s="1"/>
  <c r="AA4460" i="2"/>
  <c r="Y4460" i="2" s="1"/>
  <c r="AA4461" i="2"/>
  <c r="Y4461" i="2" s="1"/>
  <c r="AA4462" i="2"/>
  <c r="Y4462" i="2" s="1"/>
  <c r="AA4463" i="2"/>
  <c r="Y4463" i="2" s="1"/>
  <c r="AA4464" i="2"/>
  <c r="Y4464" i="2" s="1"/>
  <c r="AA4465" i="2"/>
  <c r="Y4465" i="2" s="1"/>
  <c r="AA4466" i="2"/>
  <c r="Y4466" i="2" s="1"/>
  <c r="AA4467" i="2"/>
  <c r="Y4467" i="2" s="1"/>
  <c r="AA4468" i="2"/>
  <c r="Y4468" i="2" s="1"/>
  <c r="AA4469" i="2"/>
  <c r="Y4469" i="2" s="1"/>
  <c r="AA4470" i="2"/>
  <c r="Y4470" i="2" s="1"/>
  <c r="AA4471" i="2"/>
  <c r="Y4471" i="2" s="1"/>
  <c r="AA4472" i="2"/>
  <c r="Y4472" i="2" s="1"/>
  <c r="AA4473" i="2"/>
  <c r="Y4473" i="2" s="1"/>
  <c r="AA4474" i="2"/>
  <c r="Y4474" i="2" s="1"/>
  <c r="AA4475" i="2"/>
  <c r="Y4475" i="2" s="1"/>
  <c r="AA4476" i="2"/>
  <c r="Y4476" i="2" s="1"/>
  <c r="AA4477" i="2"/>
  <c r="Y4477" i="2" s="1"/>
  <c r="AA4478" i="2"/>
  <c r="Y4478" i="2" s="1"/>
  <c r="AA4479" i="2"/>
  <c r="Y4479" i="2" s="1"/>
  <c r="AA4480" i="2"/>
  <c r="Y4480" i="2" s="1"/>
  <c r="AA4481" i="2"/>
  <c r="Y4481" i="2" s="1"/>
  <c r="AA4482" i="2"/>
  <c r="Y4482" i="2" s="1"/>
  <c r="AA4483" i="2"/>
  <c r="Y4483" i="2" s="1"/>
  <c r="AA4484" i="2"/>
  <c r="Y4484" i="2" s="1"/>
  <c r="AA4485" i="2"/>
  <c r="Y4485" i="2" s="1"/>
  <c r="AA4486" i="2"/>
  <c r="Y4486" i="2" s="1"/>
  <c r="AA4487" i="2"/>
  <c r="Y4487" i="2" s="1"/>
  <c r="AA4488" i="2"/>
  <c r="Y4488" i="2" s="1"/>
  <c r="AA4489" i="2"/>
  <c r="Y4489" i="2" s="1"/>
  <c r="AA4490" i="2"/>
  <c r="Y4490" i="2" s="1"/>
  <c r="AA4491" i="2"/>
  <c r="Y4491" i="2" s="1"/>
  <c r="AA4492" i="2"/>
  <c r="Y4492" i="2" s="1"/>
  <c r="AA4493" i="2"/>
  <c r="Y4493" i="2" s="1"/>
  <c r="AA4494" i="2"/>
  <c r="Y4494" i="2" s="1"/>
  <c r="AA4495" i="2"/>
  <c r="Y4495" i="2" s="1"/>
  <c r="AA4496" i="2"/>
  <c r="Y4496" i="2" s="1"/>
  <c r="AA4497" i="2"/>
  <c r="Y4497" i="2" s="1"/>
  <c r="AA4498" i="2"/>
  <c r="Y4498" i="2" s="1"/>
  <c r="AA4499" i="2"/>
  <c r="Y4499" i="2" s="1"/>
  <c r="AA4500" i="2"/>
  <c r="Y4500" i="2" s="1"/>
  <c r="AA4501" i="2"/>
  <c r="Y4501" i="2" s="1"/>
  <c r="AA4502" i="2"/>
  <c r="Y4502" i="2" s="1"/>
  <c r="AA4503" i="2"/>
  <c r="Y4503" i="2" s="1"/>
  <c r="AA4504" i="2"/>
  <c r="Y4504" i="2" s="1"/>
  <c r="AA4505" i="2"/>
  <c r="Y4505" i="2" s="1"/>
  <c r="AA4506" i="2"/>
  <c r="Y4506" i="2" s="1"/>
  <c r="AA4507" i="2"/>
  <c r="Y4507" i="2" s="1"/>
  <c r="AA4508" i="2"/>
  <c r="Y4508" i="2" s="1"/>
  <c r="AA4509" i="2"/>
  <c r="Y4509" i="2" s="1"/>
  <c r="AA4510" i="2"/>
  <c r="Y4510" i="2" s="1"/>
  <c r="AA4511" i="2"/>
  <c r="Y4511" i="2" s="1"/>
  <c r="AA4512" i="2"/>
  <c r="Y4512" i="2" s="1"/>
  <c r="AA4513" i="2"/>
  <c r="Y4513" i="2" s="1"/>
  <c r="AA4514" i="2"/>
  <c r="Y4514" i="2" s="1"/>
  <c r="AA4515" i="2"/>
  <c r="Y4515" i="2" s="1"/>
  <c r="AA4516" i="2"/>
  <c r="Y4516" i="2" s="1"/>
  <c r="AA4517" i="2"/>
  <c r="Y4517" i="2" s="1"/>
  <c r="AA4518" i="2"/>
  <c r="Y4518" i="2" s="1"/>
  <c r="AA4519" i="2"/>
  <c r="Y4519" i="2" s="1"/>
  <c r="AA4520" i="2"/>
  <c r="Y4520" i="2" s="1"/>
  <c r="AA4521" i="2"/>
  <c r="Y4521" i="2" s="1"/>
  <c r="AA4522" i="2"/>
  <c r="Y4522" i="2" s="1"/>
  <c r="AA4523" i="2"/>
  <c r="Y4523" i="2" s="1"/>
  <c r="AA4524" i="2"/>
  <c r="Y4524" i="2" s="1"/>
  <c r="AA4525" i="2"/>
  <c r="Y4525" i="2" s="1"/>
  <c r="AA4526" i="2"/>
  <c r="Y4526" i="2" s="1"/>
  <c r="AA4527" i="2"/>
  <c r="Y4527" i="2" s="1"/>
  <c r="AA4528" i="2"/>
  <c r="Y4528" i="2" s="1"/>
  <c r="AA4529" i="2"/>
  <c r="Y4529" i="2" s="1"/>
  <c r="AA4530" i="2"/>
  <c r="Y4530" i="2" s="1"/>
  <c r="AA4531" i="2"/>
  <c r="Y4531" i="2" s="1"/>
  <c r="AA4532" i="2"/>
  <c r="Y4532" i="2" s="1"/>
  <c r="AA4533" i="2"/>
  <c r="Y4533" i="2" s="1"/>
  <c r="AA4534" i="2"/>
  <c r="Y4534" i="2" s="1"/>
  <c r="AA4535" i="2"/>
  <c r="Y4535" i="2" s="1"/>
  <c r="AA4536" i="2"/>
  <c r="Y4536" i="2" s="1"/>
  <c r="AA4537" i="2"/>
  <c r="Y4537" i="2" s="1"/>
  <c r="AA4538" i="2"/>
  <c r="Y4538" i="2" s="1"/>
  <c r="AA4539" i="2"/>
  <c r="Y4539" i="2" s="1"/>
  <c r="AA4540" i="2"/>
  <c r="Y4540" i="2" s="1"/>
  <c r="AA4541" i="2"/>
  <c r="Y4541" i="2" s="1"/>
  <c r="AA4542" i="2"/>
  <c r="Y4542" i="2" s="1"/>
  <c r="AA4543" i="2"/>
  <c r="Y4543" i="2" s="1"/>
  <c r="AA4544" i="2"/>
  <c r="Y4544" i="2" s="1"/>
  <c r="AA4545" i="2"/>
  <c r="Y4545" i="2" s="1"/>
  <c r="AA4546" i="2"/>
  <c r="Y4546" i="2" s="1"/>
  <c r="AA4547" i="2"/>
  <c r="Y4547" i="2" s="1"/>
  <c r="AA4548" i="2"/>
  <c r="Y4548" i="2" s="1"/>
  <c r="AA4549" i="2"/>
  <c r="Y4549" i="2" s="1"/>
  <c r="AA4550" i="2"/>
  <c r="Y4550" i="2" s="1"/>
  <c r="AA4551" i="2"/>
  <c r="Y4551" i="2" s="1"/>
  <c r="AA4552" i="2"/>
  <c r="Y4552" i="2" s="1"/>
  <c r="AA4553" i="2"/>
  <c r="Y4553" i="2" s="1"/>
  <c r="AA4554" i="2"/>
  <c r="Y4554" i="2" s="1"/>
  <c r="AA4555" i="2"/>
  <c r="Y4555" i="2" s="1"/>
  <c r="AA4556" i="2"/>
  <c r="Y4556" i="2" s="1"/>
  <c r="AA4557" i="2"/>
  <c r="Y4557" i="2" s="1"/>
  <c r="AA4558" i="2"/>
  <c r="Y4558" i="2" s="1"/>
  <c r="AA4559" i="2"/>
  <c r="Y4559" i="2" s="1"/>
  <c r="AA4560" i="2"/>
  <c r="Y4560" i="2" s="1"/>
  <c r="AA4561" i="2"/>
  <c r="Y4561" i="2" s="1"/>
  <c r="AA4562" i="2"/>
  <c r="Y4562" i="2" s="1"/>
  <c r="AA4563" i="2"/>
  <c r="Y4563" i="2" s="1"/>
  <c r="AA4564" i="2"/>
  <c r="Y4564" i="2" s="1"/>
  <c r="AA4565" i="2"/>
  <c r="Y4565" i="2" s="1"/>
  <c r="AA4566" i="2"/>
  <c r="Y4566" i="2" s="1"/>
  <c r="AA4567" i="2"/>
  <c r="Y4567" i="2" s="1"/>
  <c r="AA4568" i="2"/>
  <c r="Y4568" i="2" s="1"/>
  <c r="AA4569" i="2"/>
  <c r="Y4569" i="2" s="1"/>
  <c r="AA4570" i="2"/>
  <c r="Y4570" i="2" s="1"/>
  <c r="AA4571" i="2"/>
  <c r="Y4571" i="2" s="1"/>
  <c r="AA4572" i="2"/>
  <c r="Y4572" i="2" s="1"/>
  <c r="AA4573" i="2"/>
  <c r="Y4573" i="2" s="1"/>
  <c r="AA4574" i="2"/>
  <c r="Y4574" i="2" s="1"/>
  <c r="AA4575" i="2"/>
  <c r="Y4575" i="2" s="1"/>
  <c r="AA4576" i="2"/>
  <c r="Y4576" i="2" s="1"/>
  <c r="AA4577" i="2"/>
  <c r="Y4577" i="2" s="1"/>
  <c r="AA4578" i="2"/>
  <c r="Y4578" i="2" s="1"/>
  <c r="AA4579" i="2"/>
  <c r="Y4579" i="2" s="1"/>
  <c r="AA4580" i="2"/>
  <c r="Y4580" i="2" s="1"/>
  <c r="AA4581" i="2"/>
  <c r="Y4581" i="2" s="1"/>
  <c r="AA4582" i="2"/>
  <c r="Y4582" i="2" s="1"/>
  <c r="AA4583" i="2"/>
  <c r="Y4583" i="2" s="1"/>
  <c r="AA4584" i="2"/>
  <c r="Y4584" i="2" s="1"/>
  <c r="AA4585" i="2"/>
  <c r="Y4585" i="2" s="1"/>
  <c r="AA4586" i="2"/>
  <c r="Y4586" i="2" s="1"/>
  <c r="AA4587" i="2"/>
  <c r="Y4587" i="2" s="1"/>
  <c r="AA4588" i="2"/>
  <c r="Y4588" i="2" s="1"/>
  <c r="AA4589" i="2"/>
  <c r="Y4589" i="2" s="1"/>
  <c r="AA4590" i="2"/>
  <c r="Y4590" i="2" s="1"/>
  <c r="AA4591" i="2"/>
  <c r="Y4591" i="2" s="1"/>
  <c r="AA4592" i="2"/>
  <c r="Y4592" i="2" s="1"/>
  <c r="AA4593" i="2"/>
  <c r="Y4593" i="2" s="1"/>
  <c r="AA4594" i="2"/>
  <c r="Y4594" i="2" s="1"/>
  <c r="AA4595" i="2"/>
  <c r="Y4595" i="2" s="1"/>
  <c r="AA4596" i="2"/>
  <c r="Y4596" i="2" s="1"/>
  <c r="AA4597" i="2"/>
  <c r="Y4597" i="2" s="1"/>
  <c r="AA4598" i="2"/>
  <c r="Y4598" i="2" s="1"/>
  <c r="AA4599" i="2"/>
  <c r="Y4599" i="2" s="1"/>
  <c r="AA4600" i="2"/>
  <c r="Y4600" i="2" s="1"/>
  <c r="AA4601" i="2"/>
  <c r="Y4601" i="2" s="1"/>
  <c r="AA4602" i="2"/>
  <c r="Y4602" i="2" s="1"/>
  <c r="AA4603" i="2"/>
  <c r="Y4603" i="2" s="1"/>
  <c r="AA4604" i="2"/>
  <c r="Y4604" i="2" s="1"/>
  <c r="AA4605" i="2"/>
  <c r="Y4605" i="2" s="1"/>
  <c r="AA4606" i="2"/>
  <c r="Y4606" i="2" s="1"/>
  <c r="AA4607" i="2"/>
  <c r="Y4607" i="2" s="1"/>
  <c r="AA4608" i="2"/>
  <c r="Y4608" i="2" s="1"/>
  <c r="AA4609" i="2"/>
  <c r="Y4609" i="2" s="1"/>
  <c r="AA4610" i="2"/>
  <c r="Y4610" i="2" s="1"/>
  <c r="AA4611" i="2"/>
  <c r="Y4611" i="2" s="1"/>
  <c r="AA4612" i="2"/>
  <c r="Y4612" i="2" s="1"/>
  <c r="AA4613" i="2"/>
  <c r="Y4613" i="2" s="1"/>
  <c r="AA4614" i="2"/>
  <c r="Y4614" i="2" s="1"/>
  <c r="AA4615" i="2"/>
  <c r="Y4615" i="2" s="1"/>
  <c r="AA4616" i="2"/>
  <c r="Y4616" i="2" s="1"/>
  <c r="AA4617" i="2"/>
  <c r="Y4617" i="2" s="1"/>
  <c r="AA4618" i="2"/>
  <c r="Y4618" i="2" s="1"/>
  <c r="AA4619" i="2"/>
  <c r="Y4619" i="2" s="1"/>
  <c r="AA4620" i="2"/>
  <c r="Y4620" i="2" s="1"/>
  <c r="AA4621" i="2"/>
  <c r="Y4621" i="2" s="1"/>
  <c r="AA4622" i="2"/>
  <c r="Y4622" i="2" s="1"/>
  <c r="AA4623" i="2"/>
  <c r="Y4623" i="2" s="1"/>
  <c r="AA4624" i="2"/>
  <c r="Y4624" i="2" s="1"/>
  <c r="AA4625" i="2"/>
  <c r="Y4625" i="2" s="1"/>
  <c r="AA4626" i="2"/>
  <c r="Y4626" i="2" s="1"/>
  <c r="AA4627" i="2"/>
  <c r="Y4627" i="2" s="1"/>
  <c r="AA4628" i="2"/>
  <c r="Y4628" i="2" s="1"/>
  <c r="AA4629" i="2"/>
  <c r="Y4629" i="2" s="1"/>
  <c r="AA4630" i="2"/>
  <c r="Y4630" i="2" s="1"/>
  <c r="AA4631" i="2"/>
  <c r="Y4631" i="2" s="1"/>
  <c r="AA4632" i="2"/>
  <c r="Y4632" i="2" s="1"/>
  <c r="AA4633" i="2"/>
  <c r="Y4633" i="2" s="1"/>
  <c r="AA4634" i="2"/>
  <c r="Y4634" i="2" s="1"/>
  <c r="AA4635" i="2"/>
  <c r="Y4635" i="2" s="1"/>
  <c r="AA4636" i="2"/>
  <c r="Y4636" i="2" s="1"/>
  <c r="AA4637" i="2"/>
  <c r="Y4637" i="2" s="1"/>
  <c r="AA4638" i="2"/>
  <c r="Y4638" i="2" s="1"/>
  <c r="AA4639" i="2"/>
  <c r="Y4639" i="2" s="1"/>
  <c r="AA4640" i="2"/>
  <c r="Y4640" i="2" s="1"/>
  <c r="AA4641" i="2"/>
  <c r="Y4641" i="2" s="1"/>
  <c r="AA4642" i="2"/>
  <c r="Y4642" i="2" s="1"/>
  <c r="AA4643" i="2"/>
  <c r="Y4643" i="2" s="1"/>
  <c r="AA4644" i="2"/>
  <c r="Y4644" i="2" s="1"/>
  <c r="AA4645" i="2"/>
  <c r="Y4645" i="2" s="1"/>
  <c r="AA4646" i="2"/>
  <c r="Y4646" i="2" s="1"/>
  <c r="AA4647" i="2"/>
  <c r="Y4647" i="2" s="1"/>
  <c r="AA4648" i="2"/>
  <c r="Y4648" i="2" s="1"/>
  <c r="AA4649" i="2"/>
  <c r="Y4649" i="2" s="1"/>
  <c r="AA4650" i="2"/>
  <c r="Y4650" i="2" s="1"/>
  <c r="AA4651" i="2"/>
  <c r="Y4651" i="2" s="1"/>
  <c r="AA4652" i="2"/>
  <c r="Y4652" i="2" s="1"/>
  <c r="AA4653" i="2"/>
  <c r="Y4653" i="2" s="1"/>
  <c r="AA4654" i="2"/>
  <c r="Y4654" i="2" s="1"/>
  <c r="AA4655" i="2"/>
  <c r="Y4655" i="2" s="1"/>
  <c r="AA4656" i="2"/>
  <c r="Y4656" i="2" s="1"/>
  <c r="AA4657" i="2"/>
  <c r="Y4657" i="2" s="1"/>
  <c r="AA4658" i="2"/>
  <c r="Y4658" i="2" s="1"/>
  <c r="AA4659" i="2"/>
  <c r="Y4659" i="2" s="1"/>
  <c r="AA4660" i="2"/>
  <c r="Y4660" i="2" s="1"/>
  <c r="AA4661" i="2"/>
  <c r="Y4661" i="2" s="1"/>
  <c r="AA4662" i="2"/>
  <c r="Y4662" i="2" s="1"/>
  <c r="AA4663" i="2"/>
  <c r="Y4663" i="2" s="1"/>
  <c r="AA4664" i="2"/>
  <c r="Y4664" i="2" s="1"/>
  <c r="AA4665" i="2"/>
  <c r="Y4665" i="2" s="1"/>
  <c r="AA4666" i="2"/>
  <c r="Y4666" i="2" s="1"/>
  <c r="AA4667" i="2"/>
  <c r="Y4667" i="2" s="1"/>
  <c r="AA4668" i="2"/>
  <c r="Y4668" i="2" s="1"/>
  <c r="AA4669" i="2"/>
  <c r="Y4669" i="2" s="1"/>
  <c r="AA4670" i="2"/>
  <c r="Y4670" i="2" s="1"/>
  <c r="AA4671" i="2"/>
  <c r="Y4671" i="2" s="1"/>
  <c r="AA4672" i="2"/>
  <c r="Y4672" i="2" s="1"/>
  <c r="AA4673" i="2"/>
  <c r="Y4673" i="2" s="1"/>
  <c r="AA4674" i="2"/>
  <c r="Y4674" i="2" s="1"/>
  <c r="AA4675" i="2"/>
  <c r="Y4675" i="2" s="1"/>
  <c r="AA4676" i="2"/>
  <c r="Y4676" i="2" s="1"/>
  <c r="AA4677" i="2"/>
  <c r="Y4677" i="2" s="1"/>
  <c r="AA4678" i="2"/>
  <c r="Y4678" i="2" s="1"/>
  <c r="AA4679" i="2"/>
  <c r="Y4679" i="2" s="1"/>
  <c r="AA4680" i="2"/>
  <c r="Y4680" i="2" s="1"/>
  <c r="AA4681" i="2"/>
  <c r="Y4681" i="2" s="1"/>
  <c r="AA4682" i="2"/>
  <c r="Y4682" i="2" s="1"/>
  <c r="AA4683" i="2"/>
  <c r="Y4683" i="2" s="1"/>
  <c r="AA4684" i="2"/>
  <c r="Y4684" i="2" s="1"/>
  <c r="AA4685" i="2"/>
  <c r="Y4685" i="2" s="1"/>
  <c r="AA4686" i="2"/>
  <c r="Y4686" i="2" s="1"/>
  <c r="AA4687" i="2"/>
  <c r="Y4687" i="2" s="1"/>
  <c r="AA4688" i="2"/>
  <c r="Y4688" i="2" s="1"/>
  <c r="AA4689" i="2"/>
  <c r="Y4689" i="2" s="1"/>
  <c r="AA4690" i="2"/>
  <c r="Y4690" i="2" s="1"/>
  <c r="AA4691" i="2"/>
  <c r="Y4691" i="2" s="1"/>
  <c r="AA4692" i="2"/>
  <c r="Y4692" i="2" s="1"/>
  <c r="AA4693" i="2"/>
  <c r="Y4693" i="2" s="1"/>
  <c r="AA4694" i="2"/>
  <c r="Y4694" i="2" s="1"/>
  <c r="AA4695" i="2"/>
  <c r="Y4695" i="2" s="1"/>
  <c r="AA4696" i="2"/>
  <c r="Y4696" i="2" s="1"/>
  <c r="AA4697" i="2"/>
  <c r="Y4697" i="2" s="1"/>
  <c r="AA4698" i="2"/>
  <c r="Y4698" i="2" s="1"/>
  <c r="AA4699" i="2"/>
  <c r="Y4699" i="2" s="1"/>
  <c r="AA4700" i="2"/>
  <c r="Y4700" i="2" s="1"/>
  <c r="AA4701" i="2"/>
  <c r="Y4701" i="2" s="1"/>
  <c r="AA4702" i="2"/>
  <c r="Y4702" i="2" s="1"/>
  <c r="AA4703" i="2"/>
  <c r="Y4703" i="2" s="1"/>
  <c r="AA4704" i="2"/>
  <c r="Y4704" i="2" s="1"/>
  <c r="AA4705" i="2"/>
  <c r="Y4705" i="2" s="1"/>
  <c r="AA4706" i="2"/>
  <c r="Y4706" i="2" s="1"/>
  <c r="AA4707" i="2"/>
  <c r="Y4707" i="2" s="1"/>
  <c r="AA4708" i="2"/>
  <c r="Y4708" i="2" s="1"/>
  <c r="AA4709" i="2"/>
  <c r="Y4709" i="2" s="1"/>
  <c r="AA4710" i="2"/>
  <c r="Y4710" i="2" s="1"/>
  <c r="AA4711" i="2"/>
  <c r="Y4711" i="2" s="1"/>
  <c r="AA4712" i="2"/>
  <c r="Y4712" i="2" s="1"/>
  <c r="AA4713" i="2"/>
  <c r="Y4713" i="2" s="1"/>
  <c r="AA4714" i="2"/>
  <c r="Y4714" i="2" s="1"/>
  <c r="AA4715" i="2"/>
  <c r="Y4715" i="2" s="1"/>
  <c r="AA4716" i="2"/>
  <c r="Y4716" i="2" s="1"/>
  <c r="AA4717" i="2"/>
  <c r="Y4717" i="2" s="1"/>
  <c r="AA4718" i="2"/>
  <c r="Y4718" i="2" s="1"/>
  <c r="AA4719" i="2"/>
  <c r="Y4719" i="2" s="1"/>
  <c r="AA4720" i="2"/>
  <c r="Y4720" i="2" s="1"/>
  <c r="AA4721" i="2"/>
  <c r="Y4721" i="2" s="1"/>
  <c r="AA4722" i="2"/>
  <c r="Y4722" i="2" s="1"/>
  <c r="AA4723" i="2"/>
  <c r="Y4723" i="2" s="1"/>
  <c r="AA4724" i="2"/>
  <c r="Y4724" i="2" s="1"/>
  <c r="AA4725" i="2"/>
  <c r="Y4725" i="2" s="1"/>
  <c r="AA4726" i="2"/>
  <c r="Y4726" i="2" s="1"/>
  <c r="AA4727" i="2"/>
  <c r="Y4727" i="2" s="1"/>
  <c r="AA4728" i="2"/>
  <c r="Y4728" i="2" s="1"/>
  <c r="AA4729" i="2"/>
  <c r="Y4729" i="2" s="1"/>
  <c r="AA4730" i="2"/>
  <c r="Y4730" i="2" s="1"/>
  <c r="AA4731" i="2"/>
  <c r="Y4731" i="2" s="1"/>
  <c r="AA4732" i="2"/>
  <c r="Y4732" i="2" s="1"/>
  <c r="AA4733" i="2"/>
  <c r="Y4733" i="2" s="1"/>
  <c r="AA4734" i="2"/>
  <c r="Y4734" i="2" s="1"/>
  <c r="AA4735" i="2"/>
  <c r="Y4735" i="2" s="1"/>
  <c r="AA4736" i="2"/>
  <c r="Y4736" i="2" s="1"/>
  <c r="AA4737" i="2"/>
  <c r="Y4737" i="2" s="1"/>
  <c r="AA4738" i="2"/>
  <c r="Y4738" i="2" s="1"/>
  <c r="AA4739" i="2"/>
  <c r="Y4739" i="2" s="1"/>
  <c r="AA4740" i="2"/>
  <c r="Y4740" i="2" s="1"/>
  <c r="AA4741" i="2"/>
  <c r="Y4741" i="2" s="1"/>
  <c r="AA4742" i="2"/>
  <c r="Y4742" i="2" s="1"/>
  <c r="AA4743" i="2"/>
  <c r="Y4743" i="2" s="1"/>
  <c r="AA4744" i="2"/>
  <c r="Y4744" i="2" s="1"/>
  <c r="AA4745" i="2"/>
  <c r="Y4745" i="2" s="1"/>
  <c r="AA4746" i="2"/>
  <c r="Y4746" i="2" s="1"/>
  <c r="AA4747" i="2"/>
  <c r="Y4747" i="2" s="1"/>
  <c r="AA4748" i="2"/>
  <c r="Y4748" i="2" s="1"/>
  <c r="AA4749" i="2"/>
  <c r="Y4749" i="2" s="1"/>
  <c r="AA4750" i="2"/>
  <c r="Y4750" i="2" s="1"/>
  <c r="AA4751" i="2"/>
  <c r="Y4751" i="2" s="1"/>
  <c r="AA4752" i="2"/>
  <c r="Y4752" i="2" s="1"/>
  <c r="AA4753" i="2"/>
  <c r="Y4753" i="2" s="1"/>
  <c r="AA4754" i="2"/>
  <c r="Y4754" i="2" s="1"/>
  <c r="AA4755" i="2"/>
  <c r="Y4755" i="2" s="1"/>
  <c r="AA4756" i="2"/>
  <c r="Y4756" i="2" s="1"/>
  <c r="AA4757" i="2"/>
  <c r="Y4757" i="2" s="1"/>
  <c r="AA4758" i="2"/>
  <c r="Y4758" i="2" s="1"/>
  <c r="AA4759" i="2"/>
  <c r="Y4759" i="2" s="1"/>
  <c r="AA4760" i="2"/>
  <c r="Y4760" i="2" s="1"/>
  <c r="AA4761" i="2"/>
  <c r="Y4761" i="2" s="1"/>
  <c r="AA4762" i="2"/>
  <c r="Y4762" i="2" s="1"/>
  <c r="AA4763" i="2"/>
  <c r="Y4763" i="2" s="1"/>
  <c r="AA4764" i="2"/>
  <c r="Y4764" i="2" s="1"/>
  <c r="AA4765" i="2"/>
  <c r="Y4765" i="2" s="1"/>
  <c r="AA4766" i="2"/>
  <c r="Y4766" i="2" s="1"/>
  <c r="AA4767" i="2"/>
  <c r="Y4767" i="2" s="1"/>
  <c r="AA4768" i="2"/>
  <c r="Y4768" i="2" s="1"/>
  <c r="AA4769" i="2"/>
  <c r="Y4769" i="2" s="1"/>
  <c r="AA4770" i="2"/>
  <c r="Y4770" i="2" s="1"/>
  <c r="AA4771" i="2"/>
  <c r="Y4771" i="2" s="1"/>
  <c r="AA4772" i="2"/>
  <c r="Y4772" i="2" s="1"/>
  <c r="AA4773" i="2"/>
  <c r="Y4773" i="2" s="1"/>
  <c r="AA4774" i="2"/>
  <c r="Y4774" i="2" s="1"/>
  <c r="AA4775" i="2"/>
  <c r="Y4775" i="2" s="1"/>
  <c r="AA4776" i="2"/>
  <c r="Y4776" i="2" s="1"/>
  <c r="AA4777" i="2"/>
  <c r="Y4777" i="2" s="1"/>
  <c r="AA4778" i="2"/>
  <c r="Y4778" i="2" s="1"/>
  <c r="AA4779" i="2"/>
  <c r="Y4779" i="2" s="1"/>
  <c r="AA4780" i="2"/>
  <c r="Y4780" i="2" s="1"/>
  <c r="AA4781" i="2"/>
  <c r="Y4781" i="2" s="1"/>
  <c r="AA4782" i="2"/>
  <c r="Y4782" i="2" s="1"/>
  <c r="AA4783" i="2"/>
  <c r="Y4783" i="2" s="1"/>
  <c r="AA4784" i="2"/>
  <c r="Y4784" i="2" s="1"/>
  <c r="AA4785" i="2"/>
  <c r="Y4785" i="2" s="1"/>
  <c r="AA4786" i="2"/>
  <c r="Y4786" i="2" s="1"/>
  <c r="AA4787" i="2"/>
  <c r="Y4787" i="2" s="1"/>
  <c r="AA4788" i="2"/>
  <c r="Y4788" i="2" s="1"/>
  <c r="AA4789" i="2"/>
  <c r="Y4789" i="2" s="1"/>
  <c r="AA4790" i="2"/>
  <c r="Y4790" i="2" s="1"/>
  <c r="AA4791" i="2"/>
  <c r="Y4791" i="2" s="1"/>
  <c r="AA4792" i="2"/>
  <c r="Y4792" i="2" s="1"/>
  <c r="AA4793" i="2"/>
  <c r="Y4793" i="2" s="1"/>
  <c r="AA4794" i="2"/>
  <c r="Y4794" i="2" s="1"/>
  <c r="AA4795" i="2"/>
  <c r="Y4795" i="2" s="1"/>
  <c r="AA4796" i="2"/>
  <c r="Y4796" i="2" s="1"/>
  <c r="AA4797" i="2"/>
  <c r="Y4797" i="2" s="1"/>
  <c r="AA4798" i="2"/>
  <c r="Y4798" i="2" s="1"/>
  <c r="AA4799" i="2"/>
  <c r="Y4799" i="2" s="1"/>
  <c r="AA4800" i="2"/>
  <c r="Y4800" i="2" s="1"/>
  <c r="AA4801" i="2"/>
  <c r="Y4801" i="2" s="1"/>
  <c r="AA4802" i="2"/>
  <c r="Y4802" i="2" s="1"/>
  <c r="AA4803" i="2"/>
  <c r="Y4803" i="2" s="1"/>
  <c r="AA4804" i="2"/>
  <c r="Y4804" i="2" s="1"/>
  <c r="AA4805" i="2"/>
  <c r="Y4805" i="2" s="1"/>
  <c r="AA4806" i="2"/>
  <c r="Y4806" i="2" s="1"/>
  <c r="AA4807" i="2"/>
  <c r="Y4807" i="2" s="1"/>
  <c r="AA4808" i="2"/>
  <c r="Y4808" i="2" s="1"/>
  <c r="AA4809" i="2"/>
  <c r="Y4809" i="2" s="1"/>
  <c r="AA4810" i="2"/>
  <c r="Y4810" i="2" s="1"/>
  <c r="AA4811" i="2"/>
  <c r="Y4811" i="2" s="1"/>
  <c r="AA4812" i="2"/>
  <c r="Y4812" i="2" s="1"/>
  <c r="AA4813" i="2"/>
  <c r="Y4813" i="2" s="1"/>
  <c r="AA4814" i="2"/>
  <c r="Y4814" i="2" s="1"/>
  <c r="AA4815" i="2"/>
  <c r="Y4815" i="2" s="1"/>
  <c r="AA4816" i="2"/>
  <c r="Y4816" i="2" s="1"/>
  <c r="AA4817" i="2"/>
  <c r="Y4817" i="2" s="1"/>
  <c r="AA4818" i="2"/>
  <c r="Y4818" i="2" s="1"/>
  <c r="AA4819" i="2"/>
  <c r="Y4819" i="2" s="1"/>
  <c r="AA4820" i="2"/>
  <c r="Y4820" i="2" s="1"/>
  <c r="AA4821" i="2"/>
  <c r="Y4821" i="2" s="1"/>
  <c r="AA4822" i="2"/>
  <c r="Y4822" i="2" s="1"/>
  <c r="AA4823" i="2"/>
  <c r="Y4823" i="2" s="1"/>
  <c r="AA4824" i="2"/>
  <c r="Y4824" i="2" s="1"/>
  <c r="AA4825" i="2"/>
  <c r="Y4825" i="2" s="1"/>
  <c r="AA4826" i="2"/>
  <c r="Y4826" i="2" s="1"/>
  <c r="AA4827" i="2"/>
  <c r="Y4827" i="2" s="1"/>
  <c r="AA4828" i="2"/>
  <c r="Y4828" i="2" s="1"/>
  <c r="AA4829" i="2"/>
  <c r="Y4829" i="2" s="1"/>
  <c r="AA4830" i="2"/>
  <c r="Y4830" i="2" s="1"/>
  <c r="AA4831" i="2"/>
  <c r="Y4831" i="2" s="1"/>
  <c r="AA4832" i="2"/>
  <c r="Y4832" i="2" s="1"/>
  <c r="AA4833" i="2"/>
  <c r="Y4833" i="2" s="1"/>
  <c r="AA4834" i="2"/>
  <c r="Y4834" i="2" s="1"/>
  <c r="AA4835" i="2"/>
  <c r="Y4835" i="2" s="1"/>
  <c r="AA4836" i="2"/>
  <c r="Y4836" i="2" s="1"/>
  <c r="AA4837" i="2"/>
  <c r="Y4837" i="2" s="1"/>
  <c r="AA4838" i="2"/>
  <c r="Y4838" i="2" s="1"/>
  <c r="AA4839" i="2"/>
  <c r="Y4839" i="2" s="1"/>
  <c r="AA4840" i="2"/>
  <c r="Y4840" i="2" s="1"/>
  <c r="AA4841" i="2"/>
  <c r="Y4841" i="2" s="1"/>
  <c r="AA4842" i="2"/>
  <c r="Y4842" i="2" s="1"/>
  <c r="AA4843" i="2"/>
  <c r="Y4843" i="2" s="1"/>
  <c r="AA4844" i="2"/>
  <c r="Y4844" i="2" s="1"/>
  <c r="AA4845" i="2"/>
  <c r="Y4845" i="2" s="1"/>
  <c r="AA4846" i="2"/>
  <c r="Y4846" i="2" s="1"/>
  <c r="AA4847" i="2"/>
  <c r="Y4847" i="2" s="1"/>
  <c r="AA4848" i="2"/>
  <c r="Y4848" i="2" s="1"/>
  <c r="AA4849" i="2"/>
  <c r="Y4849" i="2" s="1"/>
  <c r="AA4850" i="2"/>
  <c r="Y4850" i="2" s="1"/>
  <c r="AA4851" i="2"/>
  <c r="Y4851" i="2" s="1"/>
  <c r="AA4852" i="2"/>
  <c r="Y4852" i="2" s="1"/>
  <c r="AA4853" i="2"/>
  <c r="Y4853" i="2" s="1"/>
  <c r="AA4854" i="2"/>
  <c r="Y4854" i="2" s="1"/>
  <c r="AA4855" i="2"/>
  <c r="Y4855" i="2" s="1"/>
  <c r="AA4856" i="2"/>
  <c r="Y4856" i="2" s="1"/>
  <c r="AA4857" i="2"/>
  <c r="Y4857" i="2" s="1"/>
  <c r="AA4858" i="2"/>
  <c r="Y4858" i="2" s="1"/>
  <c r="AA4859" i="2"/>
  <c r="Y4859" i="2" s="1"/>
  <c r="AA4860" i="2"/>
  <c r="Y4860" i="2" s="1"/>
  <c r="AA4861" i="2"/>
  <c r="Y4861" i="2" s="1"/>
  <c r="AA4862" i="2"/>
  <c r="Y4862" i="2" s="1"/>
  <c r="AA4863" i="2"/>
  <c r="Y4863" i="2" s="1"/>
  <c r="AA4864" i="2"/>
  <c r="Y4864" i="2" s="1"/>
  <c r="AA4865" i="2"/>
  <c r="Y4865" i="2" s="1"/>
  <c r="AA4866" i="2"/>
  <c r="Y4866" i="2" s="1"/>
  <c r="AA4867" i="2"/>
  <c r="Y4867" i="2" s="1"/>
  <c r="AA4868" i="2"/>
  <c r="Y4868" i="2" s="1"/>
  <c r="AA4869" i="2"/>
  <c r="Y4869" i="2" s="1"/>
  <c r="AA4870" i="2"/>
  <c r="Y4870" i="2" s="1"/>
  <c r="AA4871" i="2"/>
  <c r="Y4871" i="2" s="1"/>
  <c r="AA4872" i="2"/>
  <c r="Y4872" i="2" s="1"/>
  <c r="AA4873" i="2"/>
  <c r="Y4873" i="2" s="1"/>
  <c r="AA4874" i="2"/>
  <c r="Y4874" i="2" s="1"/>
  <c r="AA4875" i="2"/>
  <c r="Y4875" i="2" s="1"/>
  <c r="AA4876" i="2"/>
  <c r="Y4876" i="2" s="1"/>
  <c r="AA4877" i="2"/>
  <c r="Y4877" i="2" s="1"/>
  <c r="AA4878" i="2"/>
  <c r="Y4878" i="2" s="1"/>
  <c r="AA4879" i="2"/>
  <c r="Y4879" i="2" s="1"/>
  <c r="AA4880" i="2"/>
  <c r="Y4880" i="2" s="1"/>
  <c r="AA4881" i="2"/>
  <c r="Y4881" i="2" s="1"/>
  <c r="AA4882" i="2"/>
  <c r="Y4882" i="2" s="1"/>
  <c r="AA4883" i="2"/>
  <c r="Y4883" i="2" s="1"/>
  <c r="AA4884" i="2"/>
  <c r="Y4884" i="2" s="1"/>
  <c r="AA4885" i="2"/>
  <c r="Y4885" i="2" s="1"/>
  <c r="AA4886" i="2"/>
  <c r="Y4886" i="2" s="1"/>
  <c r="AA4887" i="2"/>
  <c r="Y4887" i="2" s="1"/>
  <c r="AA4888" i="2"/>
  <c r="Y4888" i="2" s="1"/>
  <c r="AA4889" i="2"/>
  <c r="Y4889" i="2" s="1"/>
  <c r="AA4890" i="2"/>
  <c r="Y4890" i="2" s="1"/>
  <c r="AA4891" i="2"/>
  <c r="Y4891" i="2" s="1"/>
  <c r="AA4892" i="2"/>
  <c r="Y4892" i="2" s="1"/>
  <c r="AA4893" i="2"/>
  <c r="Y4893" i="2" s="1"/>
  <c r="AA4894" i="2"/>
  <c r="Y4894" i="2" s="1"/>
  <c r="AA4895" i="2"/>
  <c r="Y4895" i="2" s="1"/>
  <c r="AA4896" i="2"/>
  <c r="Y4896" i="2" s="1"/>
  <c r="AA4897" i="2"/>
  <c r="Y4897" i="2" s="1"/>
  <c r="AA4898" i="2"/>
  <c r="Y4898" i="2" s="1"/>
  <c r="AA4899" i="2"/>
  <c r="Y4899" i="2" s="1"/>
  <c r="AA4900" i="2"/>
  <c r="Y4900" i="2" s="1"/>
  <c r="AA4901" i="2"/>
  <c r="Y4901" i="2" s="1"/>
  <c r="AA4902" i="2"/>
  <c r="Y4902" i="2" s="1"/>
  <c r="AA4903" i="2"/>
  <c r="Y4903" i="2" s="1"/>
  <c r="AA4904" i="2"/>
  <c r="Y4904" i="2" s="1"/>
  <c r="AA4905" i="2"/>
  <c r="Y4905" i="2" s="1"/>
  <c r="AA4906" i="2"/>
  <c r="Y4906" i="2" s="1"/>
  <c r="AA4907" i="2"/>
  <c r="Y4907" i="2" s="1"/>
  <c r="AA4908" i="2"/>
  <c r="Y4908" i="2" s="1"/>
  <c r="AA4909" i="2"/>
  <c r="Y4909" i="2" s="1"/>
  <c r="AA4910" i="2"/>
  <c r="Y4910" i="2" s="1"/>
  <c r="AA4911" i="2"/>
  <c r="Y4911" i="2" s="1"/>
  <c r="AA4912" i="2"/>
  <c r="Y4912" i="2" s="1"/>
  <c r="AA4913" i="2"/>
  <c r="Y4913" i="2" s="1"/>
  <c r="AA4914" i="2"/>
  <c r="Y4914" i="2" s="1"/>
  <c r="AA4915" i="2"/>
  <c r="Y4915" i="2" s="1"/>
  <c r="AA4916" i="2"/>
  <c r="Y4916" i="2" s="1"/>
  <c r="AA4917" i="2"/>
  <c r="Y4917" i="2" s="1"/>
  <c r="AA4918" i="2"/>
  <c r="Y4918" i="2" s="1"/>
  <c r="AA4919" i="2"/>
  <c r="Y4919" i="2" s="1"/>
  <c r="AA4920" i="2"/>
  <c r="Y4920" i="2" s="1"/>
  <c r="AA4921" i="2"/>
  <c r="Y4921" i="2" s="1"/>
  <c r="AA4922" i="2"/>
  <c r="Y4922" i="2" s="1"/>
  <c r="AA4923" i="2"/>
  <c r="Y4923" i="2" s="1"/>
  <c r="AA4924" i="2"/>
  <c r="Y4924" i="2" s="1"/>
  <c r="AA4925" i="2"/>
  <c r="Y4925" i="2" s="1"/>
  <c r="AA4926" i="2"/>
  <c r="Y4926" i="2" s="1"/>
  <c r="AA4927" i="2"/>
  <c r="Y4927" i="2" s="1"/>
  <c r="AA4928" i="2"/>
  <c r="Y4928" i="2" s="1"/>
  <c r="AA4929" i="2"/>
  <c r="Y4929" i="2" s="1"/>
  <c r="AA4930" i="2"/>
  <c r="Y4930" i="2" s="1"/>
  <c r="AA4931" i="2"/>
  <c r="Y4931" i="2" s="1"/>
  <c r="AA4932" i="2"/>
  <c r="Y4932" i="2" s="1"/>
  <c r="AA4933" i="2"/>
  <c r="Y4933" i="2" s="1"/>
  <c r="AA4934" i="2"/>
  <c r="Y4934" i="2" s="1"/>
  <c r="AA4935" i="2"/>
  <c r="Y4935" i="2" s="1"/>
  <c r="AA4936" i="2"/>
  <c r="Y4936" i="2" s="1"/>
  <c r="AA4937" i="2"/>
  <c r="Y4937" i="2" s="1"/>
  <c r="AA4938" i="2"/>
  <c r="Y4938" i="2" s="1"/>
  <c r="AA4939" i="2"/>
  <c r="Y4939" i="2" s="1"/>
  <c r="AA4940" i="2"/>
  <c r="Y4940" i="2" s="1"/>
  <c r="AA4941" i="2"/>
  <c r="Y4941" i="2" s="1"/>
  <c r="AA4942" i="2"/>
  <c r="Y4942" i="2" s="1"/>
  <c r="AA4943" i="2"/>
  <c r="Y4943" i="2" s="1"/>
  <c r="AA4944" i="2"/>
  <c r="Y4944" i="2" s="1"/>
  <c r="AA4945" i="2"/>
  <c r="Y4945" i="2" s="1"/>
  <c r="AA4946" i="2"/>
  <c r="Y4946" i="2" s="1"/>
  <c r="AA4947" i="2"/>
  <c r="Y4947" i="2" s="1"/>
  <c r="AA4948" i="2"/>
  <c r="Y4948" i="2" s="1"/>
  <c r="AA4949" i="2"/>
  <c r="Y4949" i="2" s="1"/>
  <c r="AA4950" i="2"/>
  <c r="Y4950" i="2" s="1"/>
  <c r="AA4951" i="2"/>
  <c r="Y4951" i="2" s="1"/>
  <c r="AA4952" i="2"/>
  <c r="Y4952" i="2" s="1"/>
  <c r="AA4953" i="2"/>
  <c r="Y4953" i="2" s="1"/>
  <c r="AA4954" i="2"/>
  <c r="Y4954" i="2" s="1"/>
  <c r="AA4955" i="2"/>
  <c r="Y4955" i="2" s="1"/>
  <c r="AA4956" i="2"/>
  <c r="Y4956" i="2" s="1"/>
  <c r="AA4957" i="2"/>
  <c r="Y4957" i="2" s="1"/>
  <c r="AA4958" i="2"/>
  <c r="Y4958" i="2" s="1"/>
  <c r="AA4959" i="2"/>
  <c r="Y4959" i="2" s="1"/>
  <c r="AA4960" i="2"/>
  <c r="Y4960" i="2" s="1"/>
  <c r="AA4961" i="2"/>
  <c r="Y4961" i="2" s="1"/>
  <c r="AA4962" i="2"/>
  <c r="Y4962" i="2" s="1"/>
  <c r="AA4963" i="2"/>
  <c r="Y4963" i="2" s="1"/>
  <c r="AA4964" i="2"/>
  <c r="Y4964" i="2" s="1"/>
  <c r="AA4965" i="2"/>
  <c r="Y4965" i="2" s="1"/>
  <c r="AA4966" i="2"/>
  <c r="Y4966" i="2" s="1"/>
  <c r="AA4967" i="2"/>
  <c r="Y4967" i="2" s="1"/>
  <c r="AA4968" i="2"/>
  <c r="Y4968" i="2" s="1"/>
  <c r="AA4969" i="2"/>
  <c r="Y4969" i="2" s="1"/>
  <c r="AA4970" i="2"/>
  <c r="Y4970" i="2" s="1"/>
  <c r="AA4971" i="2"/>
  <c r="Y4971" i="2" s="1"/>
  <c r="AA4972" i="2"/>
  <c r="Y4972" i="2" s="1"/>
  <c r="AA4973" i="2"/>
  <c r="Y4973" i="2" s="1"/>
  <c r="AA4974" i="2"/>
  <c r="Y4974" i="2" s="1"/>
  <c r="AA4975" i="2"/>
  <c r="Y4975" i="2" s="1"/>
  <c r="AA4976" i="2"/>
  <c r="Y4976" i="2" s="1"/>
  <c r="AA4977" i="2"/>
  <c r="Y4977" i="2" s="1"/>
  <c r="AA4978" i="2"/>
  <c r="Y4978" i="2" s="1"/>
  <c r="AA4979" i="2"/>
  <c r="Y4979" i="2" s="1"/>
  <c r="AA4980" i="2"/>
  <c r="Y4980" i="2" s="1"/>
  <c r="AA4981" i="2"/>
  <c r="Y4981" i="2" s="1"/>
  <c r="AA4982" i="2"/>
  <c r="Y4982" i="2" s="1"/>
  <c r="AA4983" i="2"/>
  <c r="Y4983" i="2" s="1"/>
  <c r="AA4984" i="2"/>
  <c r="Y4984" i="2" s="1"/>
  <c r="AA4985" i="2"/>
  <c r="Y4985" i="2" s="1"/>
  <c r="AA4986" i="2"/>
  <c r="Y4986" i="2" s="1"/>
  <c r="AA4987" i="2"/>
  <c r="Y4987" i="2" s="1"/>
  <c r="AA4988" i="2"/>
  <c r="Y4988" i="2" s="1"/>
  <c r="AA4989" i="2"/>
  <c r="Y4989" i="2" s="1"/>
  <c r="AA4990" i="2"/>
  <c r="Y4990" i="2" s="1"/>
  <c r="AA4991" i="2"/>
  <c r="Y4991" i="2" s="1"/>
  <c r="AA4992" i="2"/>
  <c r="Y4992" i="2" s="1"/>
  <c r="AA4993" i="2"/>
  <c r="Y4993" i="2" s="1"/>
  <c r="AA4994" i="2"/>
  <c r="Y4994" i="2" s="1"/>
  <c r="AA4995" i="2"/>
  <c r="Y4995" i="2" s="1"/>
  <c r="AA4996" i="2"/>
  <c r="Y4996" i="2" s="1"/>
  <c r="AA4997" i="2"/>
  <c r="Y4997" i="2" s="1"/>
  <c r="AA4998" i="2"/>
  <c r="Y4998" i="2" s="1"/>
  <c r="AA4999" i="2"/>
  <c r="Y4999" i="2" s="1"/>
  <c r="AA5000" i="2"/>
  <c r="Y5000" i="2" s="1"/>
  <c r="AA5001" i="2"/>
  <c r="Y5001" i="2" s="1"/>
  <c r="AA5002" i="2"/>
  <c r="Y5002" i="2" s="1"/>
  <c r="AA5003" i="2"/>
  <c r="Y5003" i="2" s="1"/>
  <c r="AA5004" i="2"/>
  <c r="Y5004" i="2" s="1"/>
  <c r="AA5005" i="2"/>
  <c r="Y5005" i="2" s="1"/>
  <c r="AA5006" i="2"/>
  <c r="Y5006" i="2" s="1"/>
  <c r="AA5007" i="2"/>
  <c r="Y5007" i="2" s="1"/>
  <c r="AA5008" i="2"/>
  <c r="Y5008" i="2" s="1"/>
  <c r="AA5009" i="2"/>
  <c r="Y5009" i="2" s="1"/>
  <c r="AA5010" i="2"/>
  <c r="Y5010" i="2" s="1"/>
  <c r="AA5011" i="2"/>
  <c r="Y5011" i="2" s="1"/>
  <c r="AA5012" i="2"/>
  <c r="Y5012" i="2" s="1"/>
  <c r="AA5013" i="2"/>
  <c r="Y5013" i="2" s="1"/>
  <c r="AA5014" i="2"/>
  <c r="Y5014" i="2" s="1"/>
  <c r="AA5015" i="2"/>
  <c r="Y5015" i="2" s="1"/>
  <c r="AA5016" i="2"/>
  <c r="Y5016" i="2" s="1"/>
  <c r="AA5017" i="2"/>
  <c r="Y5017" i="2" s="1"/>
  <c r="AA5018" i="2"/>
  <c r="Y5018" i="2" s="1"/>
  <c r="AA5019" i="2"/>
  <c r="Y5019" i="2" s="1"/>
  <c r="AA5020" i="2"/>
  <c r="Y5020" i="2" s="1"/>
  <c r="AA5021" i="2"/>
  <c r="Y5021" i="2" s="1"/>
  <c r="AA5022" i="2"/>
  <c r="Y5022" i="2" s="1"/>
  <c r="AA5023" i="2"/>
  <c r="Y5023" i="2" s="1"/>
  <c r="AA5024" i="2"/>
  <c r="Y5024" i="2" s="1"/>
  <c r="AA5025" i="2"/>
  <c r="Y5025" i="2" s="1"/>
  <c r="AA5026" i="2"/>
  <c r="Y5026" i="2" s="1"/>
  <c r="AA5027" i="2"/>
  <c r="Y5027" i="2" s="1"/>
  <c r="AA5028" i="2"/>
  <c r="Y5028" i="2" s="1"/>
  <c r="AA5029" i="2"/>
  <c r="Y5029" i="2" s="1"/>
  <c r="AA5030" i="2"/>
  <c r="Y5030" i="2" s="1"/>
  <c r="AA5031" i="2"/>
  <c r="Y5031" i="2" s="1"/>
  <c r="AA5032" i="2"/>
  <c r="Y5032" i="2" s="1"/>
  <c r="AA5033" i="2"/>
  <c r="Y5033" i="2" s="1"/>
  <c r="AA5034" i="2"/>
  <c r="Y5034" i="2" s="1"/>
  <c r="AA5035" i="2"/>
  <c r="Y5035" i="2" s="1"/>
  <c r="AA5036" i="2"/>
  <c r="Y5036" i="2" s="1"/>
  <c r="AA5037" i="2"/>
  <c r="Y5037" i="2" s="1"/>
  <c r="AA5038" i="2"/>
  <c r="Y5038" i="2" s="1"/>
  <c r="AA5039" i="2"/>
  <c r="Y5039" i="2" s="1"/>
  <c r="AA5040" i="2"/>
  <c r="Y5040" i="2" s="1"/>
  <c r="AA5041" i="2"/>
  <c r="Y5041" i="2" s="1"/>
  <c r="AA5042" i="2"/>
  <c r="Y5042" i="2" s="1"/>
  <c r="AA5043" i="2"/>
  <c r="Y5043" i="2" s="1"/>
  <c r="AA5044" i="2"/>
  <c r="Y5044" i="2" s="1"/>
  <c r="AA5045" i="2"/>
  <c r="Y5045" i="2" s="1"/>
  <c r="AA5046" i="2"/>
  <c r="Y5046" i="2" s="1"/>
  <c r="AA5047" i="2"/>
  <c r="Y5047" i="2" s="1"/>
  <c r="AA5048" i="2"/>
  <c r="Y5048" i="2" s="1"/>
  <c r="AA5049" i="2"/>
  <c r="Y5049" i="2" s="1"/>
  <c r="AA5050" i="2"/>
  <c r="Y5050" i="2" s="1"/>
  <c r="AA5051" i="2"/>
  <c r="Y5051" i="2" s="1"/>
  <c r="AA5052" i="2"/>
  <c r="Y5052" i="2" s="1"/>
  <c r="AA5053" i="2"/>
  <c r="Y5053" i="2" s="1"/>
  <c r="AA5054" i="2"/>
  <c r="Y5054" i="2" s="1"/>
  <c r="AA5055" i="2"/>
  <c r="Y5055" i="2" s="1"/>
  <c r="AA5056" i="2"/>
  <c r="Y5056" i="2" s="1"/>
  <c r="AA5057" i="2"/>
  <c r="Y5057" i="2" s="1"/>
  <c r="AA5058" i="2"/>
  <c r="Y5058" i="2" s="1"/>
  <c r="AA5059" i="2"/>
  <c r="Y5059" i="2" s="1"/>
  <c r="AA5060" i="2"/>
  <c r="Y5060" i="2" s="1"/>
  <c r="AA5061" i="2"/>
  <c r="Y5061" i="2" s="1"/>
  <c r="AA5062" i="2"/>
  <c r="Y5062" i="2" s="1"/>
  <c r="AA5063" i="2"/>
  <c r="Y5063" i="2" s="1"/>
  <c r="AA5064" i="2"/>
  <c r="Y5064" i="2" s="1"/>
  <c r="AA5065" i="2"/>
  <c r="Y5065" i="2" s="1"/>
  <c r="AA5066" i="2"/>
  <c r="Y5066" i="2" s="1"/>
  <c r="AA5067" i="2"/>
  <c r="Y5067" i="2" s="1"/>
  <c r="AA5068" i="2"/>
  <c r="Y5068" i="2" s="1"/>
  <c r="AA5069" i="2"/>
  <c r="Y5069" i="2" s="1"/>
  <c r="AA5070" i="2"/>
  <c r="Y5070" i="2" s="1"/>
  <c r="AA5071" i="2"/>
  <c r="Y5071" i="2" s="1"/>
  <c r="AA5072" i="2"/>
  <c r="Y5072" i="2" s="1"/>
  <c r="AA5073" i="2"/>
  <c r="Y5073" i="2" s="1"/>
  <c r="AA5074" i="2"/>
  <c r="Y5074" i="2" s="1"/>
  <c r="AA5075" i="2"/>
  <c r="Y5075" i="2" s="1"/>
  <c r="AA5076" i="2"/>
  <c r="Y5076" i="2" s="1"/>
  <c r="AA5077" i="2"/>
  <c r="Y5077" i="2" s="1"/>
  <c r="AA5078" i="2"/>
  <c r="Y5078" i="2" s="1"/>
  <c r="AA5079" i="2"/>
  <c r="Y5079" i="2" s="1"/>
  <c r="AA5080" i="2"/>
  <c r="Y5080" i="2" s="1"/>
  <c r="AA5081" i="2"/>
  <c r="Y5081" i="2" s="1"/>
  <c r="AA5082" i="2"/>
  <c r="Y5082" i="2" s="1"/>
  <c r="AA5083" i="2"/>
  <c r="Y5083" i="2" s="1"/>
  <c r="AA5084" i="2"/>
  <c r="Y5084" i="2" s="1"/>
  <c r="AA5085" i="2"/>
  <c r="Y5085" i="2" s="1"/>
  <c r="AA5086" i="2"/>
  <c r="Y5086" i="2" s="1"/>
  <c r="AA5087" i="2"/>
  <c r="Y5087" i="2" s="1"/>
  <c r="AA5088" i="2"/>
  <c r="Y5088" i="2" s="1"/>
  <c r="AA5089" i="2"/>
  <c r="Y5089" i="2" s="1"/>
  <c r="AA5090" i="2"/>
  <c r="Y5090" i="2" s="1"/>
  <c r="AA5091" i="2"/>
  <c r="Y5091" i="2" s="1"/>
  <c r="AA5092" i="2"/>
  <c r="Y5092" i="2" s="1"/>
  <c r="AA5093" i="2"/>
  <c r="Y5093" i="2" s="1"/>
  <c r="AA5094" i="2"/>
  <c r="Y5094" i="2" s="1"/>
  <c r="AA5095" i="2"/>
  <c r="Y5095" i="2" s="1"/>
  <c r="AA5096" i="2"/>
  <c r="Y5096" i="2" s="1"/>
  <c r="AA5097" i="2"/>
  <c r="Y5097" i="2" s="1"/>
  <c r="AA5098" i="2"/>
  <c r="Y5098" i="2" s="1"/>
  <c r="AA5099" i="2"/>
  <c r="Y5099" i="2" s="1"/>
  <c r="AA5100" i="2"/>
  <c r="Y5100" i="2" s="1"/>
  <c r="AA5101" i="2"/>
  <c r="Y5101" i="2" s="1"/>
  <c r="AA5102" i="2"/>
  <c r="Y5102" i="2" s="1"/>
  <c r="AA5103" i="2"/>
  <c r="Y5103" i="2" s="1"/>
  <c r="AA5104" i="2"/>
  <c r="Y5104" i="2" s="1"/>
  <c r="AA5105" i="2"/>
  <c r="Y5105" i="2" s="1"/>
  <c r="AA5106" i="2"/>
  <c r="Y5106" i="2" s="1"/>
  <c r="AA5107" i="2"/>
  <c r="Y5107" i="2" s="1"/>
  <c r="AA5108" i="2"/>
  <c r="Y5108" i="2" s="1"/>
  <c r="AA5109" i="2"/>
  <c r="Y5109" i="2" s="1"/>
  <c r="AA5110" i="2"/>
  <c r="Y5110" i="2" s="1"/>
  <c r="AA5111" i="2"/>
  <c r="Y5111" i="2" s="1"/>
  <c r="AA5112" i="2"/>
  <c r="Y5112" i="2" s="1"/>
  <c r="AA5113" i="2"/>
  <c r="Y5113" i="2" s="1"/>
  <c r="AA5114" i="2"/>
  <c r="Y5114" i="2" s="1"/>
  <c r="AA5115" i="2"/>
  <c r="Y5115" i="2" s="1"/>
  <c r="AA5116" i="2"/>
  <c r="Y5116" i="2" s="1"/>
  <c r="AA5117" i="2"/>
  <c r="Y5117" i="2" s="1"/>
  <c r="AA5118" i="2"/>
  <c r="Y5118" i="2" s="1"/>
  <c r="AA5119" i="2"/>
  <c r="Y5119" i="2" s="1"/>
  <c r="AA5120" i="2"/>
  <c r="Y5120" i="2" s="1"/>
  <c r="AA5121" i="2"/>
  <c r="Y5121" i="2" s="1"/>
  <c r="AA5122" i="2"/>
  <c r="Y5122" i="2" s="1"/>
  <c r="AA5123" i="2"/>
  <c r="Y5123" i="2" s="1"/>
  <c r="AA5124" i="2"/>
  <c r="Y5124" i="2" s="1"/>
  <c r="AA5125" i="2"/>
  <c r="Y5125" i="2" s="1"/>
  <c r="AA5126" i="2"/>
  <c r="Y5126" i="2" s="1"/>
  <c r="AA5127" i="2"/>
  <c r="Y5127" i="2" s="1"/>
  <c r="AA5128" i="2"/>
  <c r="Y5128" i="2" s="1"/>
  <c r="AA5129" i="2"/>
  <c r="Y5129" i="2" s="1"/>
  <c r="AA5130" i="2"/>
  <c r="Y5130" i="2" s="1"/>
  <c r="AA5131" i="2"/>
  <c r="Y5131" i="2" s="1"/>
  <c r="AA5132" i="2"/>
  <c r="Y5132" i="2" s="1"/>
  <c r="AA5133" i="2"/>
  <c r="Y5133" i="2" s="1"/>
  <c r="AA5134" i="2"/>
  <c r="Y5134" i="2" s="1"/>
  <c r="AA5135" i="2"/>
  <c r="Y5135" i="2" s="1"/>
  <c r="AA5136" i="2"/>
  <c r="Y5136" i="2" s="1"/>
  <c r="AA5137" i="2"/>
  <c r="Y5137" i="2" s="1"/>
  <c r="AA5138" i="2"/>
  <c r="Y5138" i="2" s="1"/>
  <c r="AA5139" i="2"/>
  <c r="Y5139" i="2" s="1"/>
  <c r="AA5140" i="2"/>
  <c r="Y5140" i="2" s="1"/>
  <c r="AA5141" i="2"/>
  <c r="Y5141" i="2" s="1"/>
  <c r="AA5142" i="2"/>
  <c r="Y5142" i="2" s="1"/>
  <c r="AA5143" i="2"/>
  <c r="Y5143" i="2" s="1"/>
  <c r="AA5144" i="2"/>
  <c r="Y5144" i="2" s="1"/>
  <c r="AA5145" i="2"/>
  <c r="Y5145" i="2" s="1"/>
  <c r="AA5146" i="2"/>
  <c r="Y5146" i="2" s="1"/>
  <c r="AA5147" i="2"/>
  <c r="Y5147" i="2" s="1"/>
  <c r="AA5148" i="2"/>
  <c r="Y5148" i="2" s="1"/>
  <c r="AA5149" i="2"/>
  <c r="Y5149" i="2" s="1"/>
  <c r="AA5150" i="2"/>
  <c r="Y5150" i="2" s="1"/>
  <c r="AA5151" i="2"/>
  <c r="Y5151" i="2" s="1"/>
  <c r="AA5152" i="2"/>
  <c r="Y5152" i="2" s="1"/>
  <c r="AA5153" i="2"/>
  <c r="Y5153" i="2" s="1"/>
  <c r="AA5154" i="2"/>
  <c r="Y5154" i="2" s="1"/>
  <c r="AA5155" i="2"/>
  <c r="Y5155" i="2" s="1"/>
  <c r="AA5156" i="2"/>
  <c r="Y5156" i="2" s="1"/>
  <c r="AA5157" i="2"/>
  <c r="Y5157" i="2" s="1"/>
  <c r="AA5158" i="2"/>
  <c r="Y5158" i="2" s="1"/>
  <c r="AA5159" i="2"/>
  <c r="Y5159" i="2" s="1"/>
  <c r="AA5160" i="2"/>
  <c r="Y5160" i="2" s="1"/>
  <c r="AA5161" i="2"/>
  <c r="Y5161" i="2" s="1"/>
  <c r="AA5162" i="2"/>
  <c r="Y5162" i="2" s="1"/>
  <c r="AA5163" i="2"/>
  <c r="Y5163" i="2" s="1"/>
  <c r="AA5164" i="2"/>
  <c r="Y5164" i="2" s="1"/>
  <c r="AA5165" i="2"/>
  <c r="Y5165" i="2" s="1"/>
  <c r="AA5166" i="2"/>
  <c r="Y5166" i="2" s="1"/>
  <c r="AA5167" i="2"/>
  <c r="Y5167" i="2" s="1"/>
  <c r="AA5168" i="2"/>
  <c r="Y5168" i="2" s="1"/>
  <c r="AA5169" i="2"/>
  <c r="Y5169" i="2" s="1"/>
  <c r="AA5170" i="2"/>
  <c r="Y5170" i="2" s="1"/>
  <c r="AA5171" i="2"/>
  <c r="Y5171" i="2" s="1"/>
  <c r="AA5172" i="2"/>
  <c r="Y5172" i="2" s="1"/>
  <c r="AA5173" i="2"/>
  <c r="Y5173" i="2" s="1"/>
  <c r="AA5174" i="2"/>
  <c r="Y5174" i="2" s="1"/>
  <c r="AA5175" i="2"/>
  <c r="Y5175" i="2" s="1"/>
  <c r="AA5176" i="2"/>
  <c r="Y5176" i="2" s="1"/>
  <c r="AA5177" i="2"/>
  <c r="Y5177" i="2" s="1"/>
  <c r="AA5178" i="2"/>
  <c r="Y5178" i="2" s="1"/>
  <c r="AA5179" i="2"/>
  <c r="Y5179" i="2" s="1"/>
  <c r="AA5180" i="2"/>
  <c r="Y5180" i="2" s="1"/>
  <c r="AA5181" i="2"/>
  <c r="Y5181" i="2" s="1"/>
  <c r="AA5182" i="2"/>
  <c r="Y5182" i="2" s="1"/>
  <c r="AA5183" i="2"/>
  <c r="Y5183" i="2" s="1"/>
  <c r="AA5184" i="2"/>
  <c r="Y5184" i="2" s="1"/>
  <c r="AA5185" i="2"/>
  <c r="Y5185" i="2" s="1"/>
  <c r="AA5186" i="2"/>
  <c r="Y5186" i="2" s="1"/>
  <c r="AA5187" i="2"/>
  <c r="Y5187" i="2" s="1"/>
  <c r="AA5188" i="2"/>
  <c r="Y5188" i="2" s="1"/>
  <c r="AA5189" i="2"/>
  <c r="Y5189" i="2" s="1"/>
  <c r="AA5190" i="2"/>
  <c r="Y5190" i="2" s="1"/>
  <c r="AA5191" i="2"/>
  <c r="Y5191" i="2" s="1"/>
  <c r="AA5192" i="2"/>
  <c r="Y5192" i="2" s="1"/>
  <c r="AA5193" i="2"/>
  <c r="Y5193" i="2" s="1"/>
  <c r="AA5194" i="2"/>
  <c r="Y5194" i="2" s="1"/>
  <c r="AA5195" i="2"/>
  <c r="Y5195" i="2" s="1"/>
  <c r="AA5196" i="2"/>
  <c r="Y5196" i="2" s="1"/>
  <c r="AA5197" i="2"/>
  <c r="Y5197" i="2" s="1"/>
  <c r="AA5198" i="2"/>
  <c r="Y5198" i="2" s="1"/>
  <c r="AA5199" i="2"/>
  <c r="Y5199" i="2" s="1"/>
  <c r="AA5200" i="2"/>
  <c r="Y5200" i="2" s="1"/>
  <c r="AA5201" i="2"/>
  <c r="Y5201" i="2" s="1"/>
  <c r="AA5202" i="2"/>
  <c r="Y5202" i="2" s="1"/>
  <c r="AA5203" i="2"/>
  <c r="Y5203" i="2" s="1"/>
  <c r="AA5204" i="2"/>
  <c r="Y5204" i="2" s="1"/>
  <c r="AA5205" i="2"/>
  <c r="Y5205" i="2" s="1"/>
  <c r="AA5206" i="2"/>
  <c r="Y5206" i="2" s="1"/>
  <c r="AA5207" i="2"/>
  <c r="Y5207" i="2" s="1"/>
  <c r="AA5208" i="2"/>
  <c r="Y5208" i="2" s="1"/>
  <c r="AA5209" i="2"/>
  <c r="Y5209" i="2" s="1"/>
  <c r="AA5210" i="2"/>
  <c r="Y5210" i="2" s="1"/>
  <c r="AA5211" i="2"/>
  <c r="Y5211" i="2" s="1"/>
  <c r="AA5212" i="2"/>
  <c r="Y5212" i="2" s="1"/>
  <c r="AA5213" i="2"/>
  <c r="Y5213" i="2" s="1"/>
  <c r="AA5214" i="2"/>
  <c r="Y5214" i="2" s="1"/>
  <c r="AA5215" i="2"/>
  <c r="Y5215" i="2" s="1"/>
  <c r="AA5216" i="2"/>
  <c r="Y5216" i="2" s="1"/>
  <c r="AA5217" i="2"/>
  <c r="Y5217" i="2" s="1"/>
  <c r="AA5218" i="2"/>
  <c r="Y5218" i="2" s="1"/>
  <c r="AA5219" i="2"/>
  <c r="Y5219" i="2" s="1"/>
  <c r="AA5220" i="2"/>
  <c r="Y5220" i="2" s="1"/>
  <c r="AA5221" i="2"/>
  <c r="Y5221" i="2" s="1"/>
  <c r="AA5222" i="2"/>
  <c r="Y5222" i="2" s="1"/>
  <c r="AA5223" i="2"/>
  <c r="Y5223" i="2" s="1"/>
  <c r="AA5224" i="2"/>
  <c r="Y5224" i="2" s="1"/>
  <c r="AA5225" i="2"/>
  <c r="Y5225" i="2" s="1"/>
  <c r="AA5226" i="2"/>
  <c r="Y5226" i="2" s="1"/>
  <c r="AA5227" i="2"/>
  <c r="Y5227" i="2" s="1"/>
  <c r="AA5228" i="2"/>
  <c r="Y5228" i="2" s="1"/>
  <c r="AA5229" i="2"/>
  <c r="Y5229" i="2" s="1"/>
  <c r="AA5230" i="2"/>
  <c r="Y5230" i="2" s="1"/>
  <c r="AA5231" i="2"/>
  <c r="Y5231" i="2" s="1"/>
  <c r="AA5232" i="2"/>
  <c r="Y5232" i="2" s="1"/>
  <c r="AA5233" i="2"/>
  <c r="Y5233" i="2" s="1"/>
  <c r="AA5234" i="2"/>
  <c r="Y5234" i="2" s="1"/>
  <c r="AA5235" i="2"/>
  <c r="Y5235" i="2" s="1"/>
  <c r="AA5236" i="2"/>
  <c r="Y5236" i="2" s="1"/>
  <c r="AA5237" i="2"/>
  <c r="Y5237" i="2" s="1"/>
  <c r="AA5238" i="2"/>
  <c r="Y5238" i="2" s="1"/>
  <c r="AA5239" i="2"/>
  <c r="Y5239" i="2" s="1"/>
  <c r="AA5240" i="2"/>
  <c r="Y5240" i="2" s="1"/>
  <c r="AA5241" i="2"/>
  <c r="Y5241" i="2" s="1"/>
  <c r="AA5242" i="2"/>
  <c r="Y5242" i="2" s="1"/>
  <c r="AA5243" i="2"/>
  <c r="Y5243" i="2" s="1"/>
  <c r="AA5244" i="2"/>
  <c r="Y5244" i="2" s="1"/>
  <c r="AA5245" i="2"/>
  <c r="Y5245" i="2" s="1"/>
  <c r="AA5246" i="2"/>
  <c r="Y5246" i="2" s="1"/>
  <c r="AA5247" i="2"/>
  <c r="Y5247" i="2" s="1"/>
  <c r="AA5248" i="2"/>
  <c r="Y5248" i="2" s="1"/>
  <c r="AA5249" i="2"/>
  <c r="Y5249" i="2" s="1"/>
  <c r="AA5250" i="2"/>
  <c r="Y5250" i="2" s="1"/>
  <c r="AA5251" i="2"/>
  <c r="Y5251" i="2" s="1"/>
  <c r="AA5252" i="2"/>
  <c r="Y5252" i="2" s="1"/>
  <c r="AA5253" i="2"/>
  <c r="Y5253" i="2" s="1"/>
  <c r="AA5254" i="2"/>
  <c r="Y5254" i="2" s="1"/>
  <c r="AA5255" i="2"/>
  <c r="Y5255" i="2" s="1"/>
  <c r="AA5256" i="2"/>
  <c r="Y5256" i="2" s="1"/>
  <c r="AA5257" i="2"/>
  <c r="Y5257" i="2" s="1"/>
  <c r="AA5258" i="2"/>
  <c r="Y5258" i="2" s="1"/>
  <c r="AA5259" i="2"/>
  <c r="Y5259" i="2" s="1"/>
  <c r="AA5260" i="2"/>
  <c r="Y5260" i="2" s="1"/>
  <c r="AA5261" i="2"/>
  <c r="Y5261" i="2" s="1"/>
  <c r="AA5262" i="2"/>
  <c r="Y5262" i="2" s="1"/>
  <c r="AA5263" i="2"/>
  <c r="Y5263" i="2" s="1"/>
  <c r="AA5264" i="2"/>
  <c r="Y5264" i="2" s="1"/>
  <c r="AA5265" i="2"/>
  <c r="Y5265" i="2" s="1"/>
  <c r="AA5266" i="2"/>
  <c r="Y5266" i="2" s="1"/>
  <c r="AA5267" i="2"/>
  <c r="Y5267" i="2" s="1"/>
  <c r="AA5268" i="2"/>
  <c r="Y5268" i="2" s="1"/>
  <c r="AA5269" i="2"/>
  <c r="Y5269" i="2" s="1"/>
  <c r="AA5270" i="2"/>
  <c r="Y5270" i="2" s="1"/>
  <c r="AA5271" i="2"/>
  <c r="Y5271" i="2" s="1"/>
  <c r="AA5272" i="2"/>
  <c r="Y5272" i="2" s="1"/>
  <c r="AA5273" i="2"/>
  <c r="Y5273" i="2" s="1"/>
  <c r="AA5274" i="2"/>
  <c r="Y5274" i="2" s="1"/>
  <c r="AA5275" i="2"/>
  <c r="Y5275" i="2" s="1"/>
  <c r="AA5276" i="2"/>
  <c r="Y5276" i="2" s="1"/>
  <c r="AA5277" i="2"/>
  <c r="Y5277" i="2" s="1"/>
  <c r="AA5278" i="2"/>
  <c r="Y5278" i="2" s="1"/>
  <c r="AA5279" i="2"/>
  <c r="Y5279" i="2" s="1"/>
  <c r="AA5280" i="2"/>
  <c r="Y5280" i="2" s="1"/>
  <c r="AA5281" i="2"/>
  <c r="Y5281" i="2" s="1"/>
  <c r="AA5282" i="2"/>
  <c r="Y5282" i="2" s="1"/>
  <c r="AA5283" i="2"/>
  <c r="Y5283" i="2" s="1"/>
  <c r="AA5284" i="2"/>
  <c r="Y5284" i="2" s="1"/>
  <c r="AA5285" i="2"/>
  <c r="Y5285" i="2" s="1"/>
  <c r="AA5286" i="2"/>
  <c r="Y5286" i="2" s="1"/>
  <c r="AA5287" i="2"/>
  <c r="Y5287" i="2" s="1"/>
  <c r="AA5288" i="2"/>
  <c r="Y5288" i="2" s="1"/>
  <c r="AA5289" i="2"/>
  <c r="Y5289" i="2" s="1"/>
  <c r="AA5290" i="2"/>
  <c r="Y5290" i="2" s="1"/>
  <c r="AA5291" i="2"/>
  <c r="Y5291" i="2" s="1"/>
  <c r="AA5292" i="2"/>
  <c r="Y5292" i="2" s="1"/>
  <c r="AA5293" i="2"/>
  <c r="Y5293" i="2" s="1"/>
  <c r="AA5294" i="2"/>
  <c r="Y5294" i="2" s="1"/>
  <c r="AA5295" i="2"/>
  <c r="Y5295" i="2" s="1"/>
  <c r="AA5296" i="2"/>
  <c r="Y5296" i="2" s="1"/>
  <c r="AA5297" i="2"/>
  <c r="Y5297" i="2" s="1"/>
  <c r="AA5298" i="2"/>
  <c r="Y5298" i="2" s="1"/>
  <c r="AA5299" i="2"/>
  <c r="Y5299" i="2" s="1"/>
  <c r="AA5300" i="2"/>
  <c r="Y5300" i="2" s="1"/>
  <c r="AA5301" i="2"/>
  <c r="Y5301" i="2" s="1"/>
  <c r="AA5302" i="2"/>
  <c r="Y5302" i="2" s="1"/>
  <c r="AA5303" i="2"/>
  <c r="Y5303" i="2" s="1"/>
  <c r="AA5304" i="2"/>
  <c r="Y5304" i="2" s="1"/>
  <c r="AA5305" i="2"/>
  <c r="Y5305" i="2" s="1"/>
  <c r="AA5306" i="2"/>
  <c r="Y5306" i="2" s="1"/>
  <c r="AA5307" i="2"/>
  <c r="Y5307" i="2" s="1"/>
  <c r="AA5308" i="2"/>
  <c r="Y5308" i="2" s="1"/>
  <c r="AA5309" i="2"/>
  <c r="Y5309" i="2" s="1"/>
  <c r="AA5310" i="2"/>
  <c r="Y5310" i="2" s="1"/>
  <c r="AA5311" i="2"/>
  <c r="Y5311" i="2" s="1"/>
  <c r="AA5312" i="2"/>
  <c r="Y5312" i="2" s="1"/>
  <c r="AA5313" i="2"/>
  <c r="Y5313" i="2" s="1"/>
  <c r="AA5314" i="2"/>
  <c r="Y5314" i="2" s="1"/>
  <c r="AA5315" i="2"/>
  <c r="Y5315" i="2" s="1"/>
  <c r="AA5316" i="2"/>
  <c r="Y5316" i="2" s="1"/>
  <c r="AA5317" i="2"/>
  <c r="Y5317" i="2" s="1"/>
  <c r="AA5318" i="2"/>
  <c r="Y5318" i="2" s="1"/>
  <c r="AA5319" i="2"/>
  <c r="Y5319" i="2" s="1"/>
  <c r="AA5320" i="2"/>
  <c r="Y5320" i="2" s="1"/>
  <c r="AA5321" i="2"/>
  <c r="Y5321" i="2" s="1"/>
  <c r="AA5322" i="2"/>
  <c r="Y5322" i="2" s="1"/>
  <c r="AA5323" i="2"/>
  <c r="Y5323" i="2" s="1"/>
  <c r="AA5324" i="2"/>
  <c r="Y5324" i="2" s="1"/>
  <c r="AA5325" i="2"/>
  <c r="Y5325" i="2" s="1"/>
  <c r="AA5326" i="2"/>
  <c r="Y5326" i="2" s="1"/>
  <c r="AA5327" i="2"/>
  <c r="Y5327" i="2" s="1"/>
  <c r="AA5328" i="2"/>
  <c r="Y5328" i="2" s="1"/>
  <c r="AA5329" i="2"/>
  <c r="Y5329" i="2" s="1"/>
  <c r="AA5330" i="2"/>
  <c r="Y5330" i="2" s="1"/>
  <c r="AA5331" i="2"/>
  <c r="Y5331" i="2" s="1"/>
  <c r="AA5332" i="2"/>
  <c r="Y5332" i="2" s="1"/>
  <c r="AA5333" i="2"/>
  <c r="Y5333" i="2" s="1"/>
  <c r="AA5334" i="2"/>
  <c r="Y5334" i="2" s="1"/>
  <c r="AA5335" i="2"/>
  <c r="Y5335" i="2" s="1"/>
  <c r="AA5336" i="2"/>
  <c r="Y5336" i="2" s="1"/>
  <c r="AA5337" i="2"/>
  <c r="Y5337" i="2" s="1"/>
  <c r="AA5338" i="2"/>
  <c r="Y5338" i="2" s="1"/>
  <c r="AA5339" i="2"/>
  <c r="Y5339" i="2" s="1"/>
  <c r="AA5340" i="2"/>
  <c r="Y5340" i="2" s="1"/>
  <c r="AA5341" i="2"/>
  <c r="Y5341" i="2" s="1"/>
  <c r="AA5342" i="2"/>
  <c r="Y5342" i="2" s="1"/>
  <c r="AA5343" i="2"/>
  <c r="Y5343" i="2" s="1"/>
  <c r="AA5344" i="2"/>
  <c r="Y5344" i="2" s="1"/>
  <c r="AA5345" i="2"/>
  <c r="Y5345" i="2" s="1"/>
  <c r="AA5346" i="2"/>
  <c r="Y5346" i="2" s="1"/>
  <c r="AA5347" i="2"/>
  <c r="Y5347" i="2" s="1"/>
  <c r="AA5348" i="2"/>
  <c r="Y5348" i="2" s="1"/>
  <c r="AA5349" i="2"/>
  <c r="Y5349" i="2" s="1"/>
  <c r="AA5350" i="2"/>
  <c r="Y5350" i="2" s="1"/>
  <c r="AA5351" i="2"/>
  <c r="Y5351" i="2" s="1"/>
  <c r="AA5352" i="2"/>
  <c r="Y5352" i="2" s="1"/>
  <c r="AA5353" i="2"/>
  <c r="Y5353" i="2" s="1"/>
  <c r="AA5354" i="2"/>
  <c r="Y5354" i="2" s="1"/>
  <c r="AA5355" i="2"/>
  <c r="Y5355" i="2" s="1"/>
  <c r="AA5356" i="2"/>
  <c r="Y5356" i="2" s="1"/>
  <c r="AA5357" i="2"/>
  <c r="Y5357" i="2" s="1"/>
  <c r="AA5358" i="2"/>
  <c r="Y5358" i="2" s="1"/>
  <c r="AA5359" i="2"/>
  <c r="Y5359" i="2" s="1"/>
  <c r="AA5360" i="2"/>
  <c r="Y5360" i="2" s="1"/>
  <c r="AA5361" i="2"/>
  <c r="Y5361" i="2" s="1"/>
  <c r="AA5362" i="2"/>
  <c r="Y5362" i="2" s="1"/>
  <c r="AA5363" i="2"/>
  <c r="Y5363" i="2" s="1"/>
  <c r="AA5364" i="2"/>
  <c r="Y5364" i="2" s="1"/>
  <c r="AA5365" i="2"/>
  <c r="Y5365" i="2" s="1"/>
  <c r="AA5366" i="2"/>
  <c r="Y5366" i="2" s="1"/>
  <c r="AA5367" i="2"/>
  <c r="Y5367" i="2" s="1"/>
  <c r="AA5368" i="2"/>
  <c r="Y5368" i="2" s="1"/>
  <c r="AA5369" i="2"/>
  <c r="Y5369" i="2" s="1"/>
  <c r="AA5370" i="2"/>
  <c r="Y5370" i="2" s="1"/>
  <c r="AA5371" i="2"/>
  <c r="Y5371" i="2" s="1"/>
  <c r="AA5372" i="2"/>
  <c r="Y5372" i="2" s="1"/>
  <c r="AA5373" i="2"/>
  <c r="Y5373" i="2" s="1"/>
  <c r="AA5374" i="2"/>
  <c r="Y5374" i="2" s="1"/>
  <c r="AA5375" i="2"/>
  <c r="Y5375" i="2" s="1"/>
  <c r="AA5376" i="2"/>
  <c r="Y5376" i="2" s="1"/>
  <c r="AA5377" i="2"/>
  <c r="Y5377" i="2" s="1"/>
  <c r="AA5378" i="2"/>
  <c r="Y5378" i="2" s="1"/>
  <c r="AA5379" i="2"/>
  <c r="Y5379" i="2" s="1"/>
  <c r="AA5380" i="2"/>
  <c r="Y5380" i="2" s="1"/>
  <c r="AA5381" i="2"/>
  <c r="Y5381" i="2" s="1"/>
  <c r="AA5382" i="2"/>
  <c r="Y5382" i="2" s="1"/>
  <c r="AA5383" i="2"/>
  <c r="Y5383" i="2" s="1"/>
  <c r="AA5384" i="2"/>
  <c r="Y5384" i="2" s="1"/>
  <c r="AA5385" i="2"/>
  <c r="Y5385" i="2" s="1"/>
  <c r="AA5386" i="2"/>
  <c r="Y5386" i="2" s="1"/>
  <c r="AA5387" i="2"/>
  <c r="Y5387" i="2" s="1"/>
  <c r="AA5388" i="2"/>
  <c r="Y5388" i="2" s="1"/>
  <c r="AA5389" i="2"/>
  <c r="Y5389" i="2" s="1"/>
  <c r="AA5390" i="2"/>
  <c r="Y5390" i="2" s="1"/>
  <c r="AA5391" i="2"/>
  <c r="Y5391" i="2" s="1"/>
  <c r="AA5392" i="2"/>
  <c r="Y5392" i="2" s="1"/>
  <c r="AA5393" i="2"/>
  <c r="Y5393" i="2" s="1"/>
  <c r="AA5394" i="2"/>
  <c r="Y5394" i="2" s="1"/>
  <c r="AA5395" i="2"/>
  <c r="Y5395" i="2" s="1"/>
  <c r="AA5396" i="2"/>
  <c r="Y5396" i="2" s="1"/>
  <c r="AA5397" i="2"/>
  <c r="Y5397" i="2" s="1"/>
  <c r="AA5398" i="2"/>
  <c r="Y5398" i="2" s="1"/>
  <c r="AA5399" i="2"/>
  <c r="Y5399" i="2" s="1"/>
  <c r="AA5400" i="2"/>
  <c r="Y5400" i="2" s="1"/>
  <c r="AA5401" i="2"/>
  <c r="Y5401" i="2" s="1"/>
  <c r="AA5402" i="2"/>
  <c r="Y5402" i="2" s="1"/>
  <c r="AA5403" i="2"/>
  <c r="Y5403" i="2" s="1"/>
  <c r="AA5404" i="2"/>
  <c r="Y5404" i="2" s="1"/>
  <c r="AA5405" i="2"/>
  <c r="Y5405" i="2" s="1"/>
  <c r="AA5406" i="2"/>
  <c r="Y5406" i="2" s="1"/>
  <c r="AA5407" i="2"/>
  <c r="Y5407" i="2" s="1"/>
  <c r="AA5408" i="2"/>
  <c r="Y5408" i="2" s="1"/>
  <c r="AA5409" i="2"/>
  <c r="Y5409" i="2" s="1"/>
  <c r="AA5410" i="2"/>
  <c r="Y5410" i="2" s="1"/>
  <c r="AA5411" i="2"/>
  <c r="Y5411" i="2" s="1"/>
  <c r="AA5412" i="2"/>
  <c r="Y5412" i="2" s="1"/>
  <c r="AA5413" i="2"/>
  <c r="Y5413" i="2" s="1"/>
  <c r="AA5414" i="2"/>
  <c r="Y5414" i="2" s="1"/>
  <c r="AA5415" i="2"/>
  <c r="Y5415" i="2" s="1"/>
  <c r="AA5416" i="2"/>
  <c r="Y5416" i="2" s="1"/>
  <c r="AA5417" i="2"/>
  <c r="Y5417" i="2" s="1"/>
  <c r="AA5418" i="2"/>
  <c r="Y5418" i="2" s="1"/>
  <c r="AA5419" i="2"/>
  <c r="Y5419" i="2" s="1"/>
  <c r="AA5420" i="2"/>
  <c r="Y5420" i="2" s="1"/>
  <c r="AA5421" i="2"/>
  <c r="Y5421" i="2" s="1"/>
  <c r="AA5422" i="2"/>
  <c r="Y5422" i="2" s="1"/>
  <c r="AA5423" i="2"/>
  <c r="Y5423" i="2" s="1"/>
  <c r="AA5424" i="2"/>
  <c r="Y5424" i="2" s="1"/>
  <c r="AA5425" i="2"/>
  <c r="Y5425" i="2" s="1"/>
  <c r="AA5426" i="2"/>
  <c r="Y5426" i="2" s="1"/>
  <c r="AA5427" i="2"/>
  <c r="Y5427" i="2" s="1"/>
  <c r="AA5428" i="2"/>
  <c r="Y5428" i="2" s="1"/>
  <c r="AA5429" i="2"/>
  <c r="Y5429" i="2" s="1"/>
  <c r="AA5430" i="2"/>
  <c r="Y5430" i="2" s="1"/>
  <c r="AA5431" i="2"/>
  <c r="Y5431" i="2" s="1"/>
  <c r="AA5432" i="2"/>
  <c r="Y5432" i="2" s="1"/>
  <c r="AA5433" i="2"/>
  <c r="Y5433" i="2" s="1"/>
  <c r="AA5434" i="2"/>
  <c r="Y5434" i="2" s="1"/>
  <c r="AA5435" i="2"/>
  <c r="Y5435" i="2" s="1"/>
  <c r="AA5436" i="2"/>
  <c r="Y5436" i="2" s="1"/>
  <c r="AA5437" i="2"/>
  <c r="Y5437" i="2" s="1"/>
  <c r="AA5438" i="2"/>
  <c r="Y5438" i="2" s="1"/>
  <c r="AA5439" i="2"/>
  <c r="Y5439" i="2" s="1"/>
  <c r="AA5440" i="2"/>
  <c r="Y5440" i="2" s="1"/>
  <c r="AA5441" i="2"/>
  <c r="Y5441" i="2" s="1"/>
  <c r="AA5442" i="2"/>
  <c r="Y5442" i="2" s="1"/>
  <c r="AA5443" i="2"/>
  <c r="Y5443" i="2" s="1"/>
  <c r="AA5444" i="2"/>
  <c r="Y5444" i="2" s="1"/>
  <c r="AA5445" i="2"/>
  <c r="Y5445" i="2" s="1"/>
  <c r="AA5446" i="2"/>
  <c r="Y5446" i="2" s="1"/>
  <c r="AA5447" i="2"/>
  <c r="Y5447" i="2" s="1"/>
  <c r="AA5448" i="2"/>
  <c r="Y5448" i="2" s="1"/>
  <c r="AA5449" i="2"/>
  <c r="Y5449" i="2" s="1"/>
  <c r="AA5450" i="2"/>
  <c r="Y5450" i="2" s="1"/>
  <c r="AA5451" i="2"/>
  <c r="Y5451" i="2" s="1"/>
  <c r="AA5452" i="2"/>
  <c r="Y5452" i="2" s="1"/>
  <c r="AA5453" i="2"/>
  <c r="Y5453" i="2" s="1"/>
  <c r="AA5454" i="2"/>
  <c r="Y5454" i="2" s="1"/>
  <c r="AA5455" i="2"/>
  <c r="Y5455" i="2" s="1"/>
  <c r="AA5456" i="2"/>
  <c r="Y5456" i="2" s="1"/>
  <c r="AA5457" i="2"/>
  <c r="Y5457" i="2" s="1"/>
  <c r="AA5458" i="2"/>
  <c r="Y5458" i="2" s="1"/>
  <c r="AA5459" i="2"/>
  <c r="Y5459" i="2" s="1"/>
  <c r="AA5460" i="2"/>
  <c r="Y5460" i="2" s="1"/>
  <c r="AA5461" i="2"/>
  <c r="Y5461" i="2" s="1"/>
  <c r="AA5462" i="2"/>
  <c r="Y5462" i="2" s="1"/>
  <c r="AA5463" i="2"/>
  <c r="Y5463" i="2" s="1"/>
  <c r="AA5464" i="2"/>
  <c r="Y5464" i="2" s="1"/>
  <c r="AA5465" i="2"/>
  <c r="Y5465" i="2" s="1"/>
  <c r="AA5466" i="2"/>
  <c r="Y5466" i="2" s="1"/>
  <c r="AA5467" i="2"/>
  <c r="Y5467" i="2" s="1"/>
  <c r="AA5468" i="2"/>
  <c r="Y5468" i="2" s="1"/>
  <c r="AA5469" i="2"/>
  <c r="Y5469" i="2" s="1"/>
  <c r="AA5470" i="2"/>
  <c r="Y5470" i="2" s="1"/>
  <c r="AA5471" i="2"/>
  <c r="Y5471" i="2" s="1"/>
  <c r="AA5472" i="2"/>
  <c r="Y5472" i="2" s="1"/>
  <c r="AA5473" i="2"/>
  <c r="Y5473" i="2" s="1"/>
  <c r="AA5474" i="2"/>
  <c r="Y5474" i="2" s="1"/>
  <c r="AA5475" i="2"/>
  <c r="Y5475" i="2" s="1"/>
  <c r="AA5476" i="2"/>
  <c r="Y5476" i="2" s="1"/>
  <c r="AA5477" i="2"/>
  <c r="Y5477" i="2" s="1"/>
  <c r="AA5478" i="2"/>
  <c r="Y5478" i="2" s="1"/>
  <c r="AA5479" i="2"/>
  <c r="Y5479" i="2" s="1"/>
  <c r="AA5480" i="2"/>
  <c r="Y5480" i="2" s="1"/>
  <c r="AA5481" i="2"/>
  <c r="Y5481" i="2" s="1"/>
  <c r="AA5482" i="2"/>
  <c r="Y5482" i="2" s="1"/>
  <c r="AA5483" i="2"/>
  <c r="Y5483" i="2" s="1"/>
  <c r="AA5484" i="2"/>
  <c r="Y5484" i="2" s="1"/>
  <c r="AA5485" i="2"/>
  <c r="Y5485" i="2" s="1"/>
  <c r="AA5486" i="2"/>
  <c r="Y5486" i="2" s="1"/>
  <c r="AA5487" i="2"/>
  <c r="Y5487" i="2" s="1"/>
  <c r="AA5488" i="2"/>
  <c r="Y5488" i="2" s="1"/>
  <c r="AA5489" i="2"/>
  <c r="Y5489" i="2" s="1"/>
  <c r="AA5490" i="2"/>
  <c r="Y5490" i="2" s="1"/>
  <c r="AA5491" i="2"/>
  <c r="Y5491" i="2" s="1"/>
  <c r="AA5492" i="2"/>
  <c r="Y5492" i="2" s="1"/>
  <c r="AA5493" i="2"/>
  <c r="Y5493" i="2" s="1"/>
  <c r="AA5494" i="2"/>
  <c r="Y5494" i="2" s="1"/>
  <c r="AA5495" i="2"/>
  <c r="Y5495" i="2" s="1"/>
  <c r="AA5496" i="2"/>
  <c r="Y5496" i="2" s="1"/>
  <c r="AA5497" i="2"/>
  <c r="Y5497" i="2" s="1"/>
  <c r="AA5498" i="2"/>
  <c r="Y5498" i="2" s="1"/>
  <c r="AA5499" i="2"/>
  <c r="Y5499" i="2" s="1"/>
  <c r="AA5500" i="2"/>
  <c r="Y5500" i="2" s="1"/>
  <c r="AA5501" i="2"/>
  <c r="Y5501" i="2" s="1"/>
  <c r="AA5502" i="2"/>
  <c r="Y5502" i="2" s="1"/>
  <c r="AA5503" i="2"/>
  <c r="Y5503" i="2" s="1"/>
  <c r="AA5504" i="2"/>
  <c r="Y5504" i="2" s="1"/>
  <c r="AA5505" i="2"/>
  <c r="Y5505" i="2" s="1"/>
  <c r="AA5506" i="2"/>
  <c r="Y5506" i="2" s="1"/>
  <c r="AA5507" i="2"/>
  <c r="Y5507" i="2" s="1"/>
  <c r="AA5508" i="2"/>
  <c r="Y5508" i="2" s="1"/>
  <c r="AA5509" i="2"/>
  <c r="Y5509" i="2" s="1"/>
  <c r="AA5510" i="2"/>
  <c r="Y5510" i="2" s="1"/>
  <c r="AA5511" i="2"/>
  <c r="Y5511" i="2" s="1"/>
  <c r="AA5512" i="2"/>
  <c r="Y5512" i="2" s="1"/>
  <c r="AA5513" i="2"/>
  <c r="Y5513" i="2" s="1"/>
  <c r="AA5514" i="2"/>
  <c r="Y5514" i="2" s="1"/>
  <c r="AA5515" i="2"/>
  <c r="Y5515" i="2" s="1"/>
  <c r="AA5516" i="2"/>
  <c r="Y5516" i="2" s="1"/>
  <c r="AA5517" i="2"/>
  <c r="Y5517" i="2" s="1"/>
  <c r="AA5518" i="2"/>
  <c r="Y5518" i="2" s="1"/>
  <c r="AA5519" i="2"/>
  <c r="Y5519" i="2" s="1"/>
  <c r="AA5520" i="2"/>
  <c r="Y5520" i="2" s="1"/>
  <c r="AA5521" i="2"/>
  <c r="Y5521" i="2" s="1"/>
  <c r="AA5522" i="2"/>
  <c r="Y5522" i="2" s="1"/>
  <c r="AA5523" i="2"/>
  <c r="Y5523" i="2" s="1"/>
  <c r="AA5524" i="2"/>
  <c r="Y5524" i="2" s="1"/>
  <c r="AA5525" i="2"/>
  <c r="Y5525" i="2" s="1"/>
  <c r="AA5526" i="2"/>
  <c r="Y5526" i="2" s="1"/>
  <c r="AA5527" i="2"/>
  <c r="Y5527" i="2" s="1"/>
  <c r="AA5528" i="2"/>
  <c r="Y5528" i="2" s="1"/>
  <c r="AA5529" i="2"/>
  <c r="Y5529" i="2" s="1"/>
  <c r="AA5530" i="2"/>
  <c r="Y5530" i="2" s="1"/>
  <c r="AA5531" i="2"/>
  <c r="Y5531" i="2" s="1"/>
  <c r="AA5532" i="2"/>
  <c r="Y5532" i="2" s="1"/>
  <c r="AA5533" i="2"/>
  <c r="Y5533" i="2" s="1"/>
  <c r="AA5534" i="2"/>
  <c r="Y5534" i="2" s="1"/>
  <c r="AA5535" i="2"/>
  <c r="Y5535" i="2" s="1"/>
  <c r="AA5536" i="2"/>
  <c r="Y5536" i="2" s="1"/>
  <c r="AA5537" i="2"/>
  <c r="Y5537" i="2" s="1"/>
  <c r="AA5538" i="2"/>
  <c r="Y5538" i="2" s="1"/>
  <c r="AA5539" i="2"/>
  <c r="Y5539" i="2" s="1"/>
  <c r="AA5540" i="2"/>
  <c r="Y5540" i="2" s="1"/>
  <c r="AA5541" i="2"/>
  <c r="Y5541" i="2" s="1"/>
  <c r="AA5542" i="2"/>
  <c r="Y5542" i="2" s="1"/>
  <c r="AA5543" i="2"/>
  <c r="Y5543" i="2" s="1"/>
  <c r="AA5544" i="2"/>
  <c r="Y5544" i="2" s="1"/>
  <c r="AA5545" i="2"/>
  <c r="Y5545" i="2" s="1"/>
  <c r="AA5546" i="2"/>
  <c r="Y5546" i="2" s="1"/>
  <c r="AA5547" i="2"/>
  <c r="Y5547" i="2" s="1"/>
  <c r="AA5548" i="2"/>
  <c r="Y5548" i="2" s="1"/>
  <c r="AA5549" i="2"/>
  <c r="Y5549" i="2" s="1"/>
  <c r="AA5550" i="2"/>
  <c r="Y5550" i="2" s="1"/>
  <c r="AA5551" i="2"/>
  <c r="Y5551" i="2" s="1"/>
  <c r="AA5552" i="2"/>
  <c r="Y5552" i="2" s="1"/>
  <c r="AA5553" i="2"/>
  <c r="Y5553" i="2" s="1"/>
  <c r="AA5554" i="2"/>
  <c r="Y5554" i="2" s="1"/>
  <c r="AA5555" i="2"/>
  <c r="Y5555" i="2" s="1"/>
  <c r="AA5556" i="2"/>
  <c r="Y5556" i="2" s="1"/>
  <c r="AA5557" i="2"/>
  <c r="Y5557" i="2" s="1"/>
  <c r="AA5558" i="2"/>
  <c r="Y5558" i="2" s="1"/>
  <c r="AA5559" i="2"/>
  <c r="Y5559" i="2" s="1"/>
  <c r="AA5560" i="2"/>
  <c r="Y5560" i="2" s="1"/>
  <c r="AA5561" i="2"/>
  <c r="Y5561" i="2" s="1"/>
  <c r="AA5562" i="2"/>
  <c r="Y5562" i="2" s="1"/>
  <c r="AA5563" i="2"/>
  <c r="Y5563" i="2" s="1"/>
  <c r="AA5564" i="2"/>
  <c r="Y5564" i="2" s="1"/>
  <c r="AA5565" i="2"/>
  <c r="Y5565" i="2" s="1"/>
  <c r="AA5566" i="2"/>
  <c r="Y5566" i="2" s="1"/>
  <c r="AA5567" i="2"/>
  <c r="Y5567" i="2" s="1"/>
  <c r="AA5568" i="2"/>
  <c r="Y5568" i="2" s="1"/>
  <c r="AA5569" i="2"/>
  <c r="Y5569" i="2" s="1"/>
  <c r="AA5570" i="2"/>
  <c r="Y5570" i="2" s="1"/>
  <c r="AA5571" i="2"/>
  <c r="Y5571" i="2" s="1"/>
  <c r="AA5572" i="2"/>
  <c r="Y5572" i="2" s="1"/>
  <c r="AA5573" i="2"/>
  <c r="Y5573" i="2" s="1"/>
  <c r="AA5574" i="2"/>
  <c r="Y5574" i="2" s="1"/>
  <c r="AA5575" i="2"/>
  <c r="Y5575" i="2" s="1"/>
  <c r="AA5576" i="2"/>
  <c r="Y5576" i="2" s="1"/>
  <c r="AA5577" i="2"/>
  <c r="Y5577" i="2" s="1"/>
  <c r="AA5578" i="2"/>
  <c r="Y5578" i="2" s="1"/>
  <c r="AA5579" i="2"/>
  <c r="Y5579" i="2" s="1"/>
  <c r="AA5580" i="2"/>
  <c r="Y5580" i="2" s="1"/>
  <c r="AA5581" i="2"/>
  <c r="Y5581" i="2" s="1"/>
  <c r="AA5582" i="2"/>
  <c r="Y5582" i="2" s="1"/>
  <c r="AA5583" i="2"/>
  <c r="Y5583" i="2" s="1"/>
  <c r="AA5584" i="2"/>
  <c r="Y5584" i="2" s="1"/>
  <c r="AA5585" i="2"/>
  <c r="Y5585" i="2" s="1"/>
  <c r="AA5586" i="2"/>
  <c r="Y5586" i="2" s="1"/>
  <c r="AA5587" i="2"/>
  <c r="Y5587" i="2" s="1"/>
  <c r="AA5588" i="2"/>
  <c r="Y5588" i="2" s="1"/>
  <c r="AA5589" i="2"/>
  <c r="Y5589" i="2" s="1"/>
  <c r="AA5590" i="2"/>
  <c r="Y5590" i="2" s="1"/>
  <c r="AA5591" i="2"/>
  <c r="Y5591" i="2" s="1"/>
  <c r="AA5592" i="2"/>
  <c r="Y5592" i="2" s="1"/>
  <c r="AA5593" i="2"/>
  <c r="Y5593" i="2" s="1"/>
  <c r="AA5594" i="2"/>
  <c r="Y5594" i="2" s="1"/>
  <c r="AA5595" i="2"/>
  <c r="Y5595" i="2" s="1"/>
  <c r="AA5596" i="2"/>
  <c r="Y5596" i="2" s="1"/>
  <c r="AA5597" i="2"/>
  <c r="Y5597" i="2" s="1"/>
  <c r="AA5598" i="2"/>
  <c r="Y5598" i="2" s="1"/>
  <c r="AA5599" i="2"/>
  <c r="Y5599" i="2" s="1"/>
  <c r="AA5600" i="2"/>
  <c r="Y5600" i="2" s="1"/>
  <c r="AA5601" i="2"/>
  <c r="Y5601" i="2" s="1"/>
  <c r="AA5602" i="2"/>
  <c r="Y5602" i="2" s="1"/>
  <c r="AA5603" i="2"/>
  <c r="Y5603" i="2" s="1"/>
  <c r="AA5604" i="2"/>
  <c r="Y5604" i="2" s="1"/>
  <c r="AA5605" i="2"/>
  <c r="Y5605" i="2" s="1"/>
  <c r="AA5606" i="2"/>
  <c r="Y5606" i="2" s="1"/>
  <c r="AA5607" i="2"/>
  <c r="Y5607" i="2" s="1"/>
  <c r="AA5608" i="2"/>
  <c r="Y5608" i="2" s="1"/>
  <c r="AA5609" i="2"/>
  <c r="Y5609" i="2" s="1"/>
  <c r="AA5610" i="2"/>
  <c r="Y5610" i="2" s="1"/>
  <c r="AA5611" i="2"/>
  <c r="Y5611" i="2" s="1"/>
  <c r="AA5612" i="2"/>
  <c r="Y5612" i="2" s="1"/>
  <c r="AA5613" i="2"/>
  <c r="Y5613" i="2" s="1"/>
  <c r="AA5614" i="2"/>
  <c r="Y5614" i="2" s="1"/>
  <c r="AA5615" i="2"/>
  <c r="Y5615" i="2" s="1"/>
  <c r="AA5616" i="2"/>
  <c r="Y5616" i="2" s="1"/>
  <c r="AA5617" i="2"/>
  <c r="Y5617" i="2" s="1"/>
  <c r="AA5618" i="2"/>
  <c r="Y5618" i="2" s="1"/>
  <c r="AA5619" i="2"/>
  <c r="Y5619" i="2" s="1"/>
  <c r="AA5620" i="2"/>
  <c r="Y5620" i="2" s="1"/>
  <c r="AA5621" i="2"/>
  <c r="Y5621" i="2" s="1"/>
  <c r="AA5622" i="2"/>
  <c r="Y5622" i="2" s="1"/>
  <c r="AA5623" i="2"/>
  <c r="Y5623" i="2" s="1"/>
  <c r="AA5624" i="2"/>
  <c r="Y5624" i="2" s="1"/>
  <c r="AA5625" i="2"/>
  <c r="Y5625" i="2" s="1"/>
  <c r="AA5626" i="2"/>
  <c r="Y5626" i="2" s="1"/>
  <c r="AA5627" i="2"/>
  <c r="Y5627" i="2" s="1"/>
  <c r="AA5628" i="2"/>
  <c r="Y5628" i="2" s="1"/>
  <c r="AA5629" i="2"/>
  <c r="Y5629" i="2" s="1"/>
  <c r="AA5630" i="2"/>
  <c r="Y5630" i="2" s="1"/>
  <c r="AA5631" i="2"/>
  <c r="Y5631" i="2" s="1"/>
  <c r="AA5632" i="2"/>
  <c r="Y5632" i="2" s="1"/>
  <c r="AA5633" i="2"/>
  <c r="Y5633" i="2" s="1"/>
  <c r="AA5634" i="2"/>
  <c r="Y5634" i="2" s="1"/>
  <c r="AA5635" i="2"/>
  <c r="Y5635" i="2" s="1"/>
  <c r="AA5636" i="2"/>
  <c r="Y5636" i="2" s="1"/>
  <c r="AA5637" i="2"/>
  <c r="Y5637" i="2" s="1"/>
  <c r="AA5638" i="2"/>
  <c r="Y5638" i="2" s="1"/>
  <c r="AA5639" i="2"/>
  <c r="Y5639" i="2" s="1"/>
  <c r="AA5640" i="2"/>
  <c r="Y5640" i="2" s="1"/>
  <c r="AA5641" i="2"/>
  <c r="Y5641" i="2" s="1"/>
  <c r="AA5642" i="2"/>
  <c r="Y5642" i="2" s="1"/>
  <c r="AA5643" i="2"/>
  <c r="Y5643" i="2" s="1"/>
  <c r="AA5644" i="2"/>
  <c r="Y5644" i="2" s="1"/>
  <c r="AA5645" i="2"/>
  <c r="Y5645" i="2" s="1"/>
  <c r="AA5646" i="2"/>
  <c r="Y5646" i="2" s="1"/>
  <c r="AA5647" i="2"/>
  <c r="Y5647" i="2" s="1"/>
  <c r="AA5648" i="2"/>
  <c r="Y5648" i="2" s="1"/>
  <c r="AA5649" i="2"/>
  <c r="Y5649" i="2" s="1"/>
  <c r="AA5650" i="2"/>
  <c r="Y5650" i="2" s="1"/>
  <c r="AA5651" i="2"/>
  <c r="Y5651" i="2" s="1"/>
  <c r="AA5652" i="2"/>
  <c r="Y5652" i="2" s="1"/>
  <c r="AA5653" i="2"/>
  <c r="Y5653" i="2" s="1"/>
  <c r="AA5654" i="2"/>
  <c r="Y5654" i="2" s="1"/>
  <c r="AA5655" i="2"/>
  <c r="Y5655" i="2" s="1"/>
  <c r="AA5656" i="2"/>
  <c r="Y5656" i="2" s="1"/>
  <c r="AA5657" i="2"/>
  <c r="Y5657" i="2" s="1"/>
  <c r="AA5658" i="2"/>
  <c r="Y5658" i="2" s="1"/>
  <c r="AA5659" i="2"/>
  <c r="Y5659" i="2" s="1"/>
  <c r="AA5660" i="2"/>
  <c r="Y5660" i="2" s="1"/>
  <c r="AA5661" i="2"/>
  <c r="Y5661" i="2" s="1"/>
  <c r="AA5662" i="2"/>
  <c r="Y5662" i="2" s="1"/>
  <c r="AA5663" i="2"/>
  <c r="Y5663" i="2" s="1"/>
  <c r="AA5664" i="2"/>
  <c r="Y5664" i="2" s="1"/>
  <c r="AA5665" i="2"/>
  <c r="Y5665" i="2" s="1"/>
  <c r="AA5666" i="2"/>
  <c r="Y5666" i="2" s="1"/>
  <c r="AA5667" i="2"/>
  <c r="Y5667" i="2" s="1"/>
  <c r="AA5668" i="2"/>
  <c r="Y5668" i="2" s="1"/>
  <c r="AA5669" i="2"/>
  <c r="Y5669" i="2" s="1"/>
  <c r="AA5670" i="2"/>
  <c r="Y5670" i="2" s="1"/>
  <c r="AA5671" i="2"/>
  <c r="Y5671" i="2" s="1"/>
  <c r="AA5672" i="2"/>
  <c r="Y5672" i="2" s="1"/>
  <c r="AA5673" i="2"/>
  <c r="Y5673" i="2" s="1"/>
  <c r="AA5674" i="2"/>
  <c r="Y5674" i="2" s="1"/>
  <c r="AA5675" i="2"/>
  <c r="Y5675" i="2" s="1"/>
  <c r="AA5676" i="2"/>
  <c r="Y5676" i="2" s="1"/>
  <c r="AA5677" i="2"/>
  <c r="Y5677" i="2" s="1"/>
  <c r="AA5678" i="2"/>
  <c r="Y5678" i="2" s="1"/>
  <c r="AA5679" i="2"/>
  <c r="Y5679" i="2" s="1"/>
  <c r="AA5680" i="2"/>
  <c r="Y5680" i="2" s="1"/>
  <c r="AA5681" i="2"/>
  <c r="Y5681" i="2" s="1"/>
  <c r="AA5682" i="2"/>
  <c r="Y5682" i="2" s="1"/>
  <c r="AA5683" i="2"/>
  <c r="Y5683" i="2" s="1"/>
  <c r="AA5684" i="2"/>
  <c r="Y5684" i="2" s="1"/>
  <c r="AA5685" i="2"/>
  <c r="Y5685" i="2" s="1"/>
  <c r="AA5686" i="2"/>
  <c r="Y5686" i="2" s="1"/>
  <c r="AA5687" i="2"/>
  <c r="Y5687" i="2" s="1"/>
  <c r="AA5688" i="2"/>
  <c r="Y5688" i="2" s="1"/>
  <c r="AA5689" i="2"/>
  <c r="Y5689" i="2" s="1"/>
  <c r="AA5690" i="2"/>
  <c r="Y5690" i="2" s="1"/>
  <c r="AA5691" i="2"/>
  <c r="Y5691" i="2" s="1"/>
  <c r="AA5692" i="2"/>
  <c r="Y5692" i="2" s="1"/>
  <c r="AA5693" i="2"/>
  <c r="Y5693" i="2" s="1"/>
  <c r="AA5694" i="2"/>
  <c r="Y5694" i="2" s="1"/>
  <c r="AA5695" i="2"/>
  <c r="Y5695" i="2" s="1"/>
  <c r="AA5696" i="2"/>
  <c r="Y5696" i="2" s="1"/>
  <c r="AA5697" i="2"/>
  <c r="Y5697" i="2" s="1"/>
  <c r="AA5698" i="2"/>
  <c r="Y5698" i="2" s="1"/>
  <c r="AA5699" i="2"/>
  <c r="Y5699" i="2" s="1"/>
  <c r="AA5700" i="2"/>
  <c r="Y5700" i="2" s="1"/>
  <c r="AA5701" i="2"/>
  <c r="Y5701" i="2" s="1"/>
  <c r="AA5702" i="2"/>
  <c r="Y5702" i="2" s="1"/>
  <c r="AA5703" i="2"/>
  <c r="Y5703" i="2" s="1"/>
  <c r="AA5704" i="2"/>
  <c r="Y5704" i="2" s="1"/>
  <c r="AA5705" i="2"/>
  <c r="Y5705" i="2" s="1"/>
  <c r="AA5706" i="2"/>
  <c r="Y5706" i="2" s="1"/>
  <c r="AA5707" i="2"/>
  <c r="Y5707" i="2" s="1"/>
  <c r="AA5708" i="2"/>
  <c r="Y5708" i="2" s="1"/>
  <c r="AA5709" i="2"/>
  <c r="Y5709" i="2" s="1"/>
  <c r="AA5710" i="2"/>
  <c r="Y5710" i="2" s="1"/>
  <c r="AA5711" i="2"/>
  <c r="Y5711" i="2" s="1"/>
  <c r="AA5712" i="2"/>
  <c r="Y5712" i="2" s="1"/>
  <c r="AA5713" i="2"/>
  <c r="Y5713" i="2" s="1"/>
  <c r="AA5714" i="2"/>
  <c r="Y5714" i="2" s="1"/>
  <c r="AA5715" i="2"/>
  <c r="Y5715" i="2" s="1"/>
  <c r="AA5716" i="2"/>
  <c r="Y5716" i="2" s="1"/>
  <c r="AA5717" i="2"/>
  <c r="Y5717" i="2" s="1"/>
  <c r="AA5718" i="2"/>
  <c r="Y5718" i="2" s="1"/>
  <c r="AA5719" i="2"/>
  <c r="Y5719" i="2" s="1"/>
  <c r="AA5720" i="2"/>
  <c r="Y5720" i="2" s="1"/>
  <c r="AA5721" i="2"/>
  <c r="Y5721" i="2" s="1"/>
  <c r="AA5722" i="2"/>
  <c r="Y5722" i="2" s="1"/>
  <c r="AA5723" i="2"/>
  <c r="Y5723" i="2" s="1"/>
  <c r="AA5724" i="2"/>
  <c r="Y5724" i="2" s="1"/>
  <c r="AA5725" i="2"/>
  <c r="Y5725" i="2" s="1"/>
  <c r="AA5726" i="2"/>
  <c r="Y5726" i="2" s="1"/>
  <c r="AA5727" i="2"/>
  <c r="Y5727" i="2" s="1"/>
  <c r="AA5728" i="2"/>
  <c r="Y5728" i="2" s="1"/>
  <c r="AA5729" i="2"/>
  <c r="Y5729" i="2" s="1"/>
  <c r="AA5730" i="2"/>
  <c r="Y5730" i="2" s="1"/>
  <c r="AA5731" i="2"/>
  <c r="Y5731" i="2" s="1"/>
  <c r="AA5732" i="2"/>
  <c r="Y5732" i="2" s="1"/>
  <c r="AA5733" i="2"/>
  <c r="Y5733" i="2" s="1"/>
  <c r="AA5734" i="2"/>
  <c r="Y5734" i="2" s="1"/>
  <c r="AA5735" i="2"/>
  <c r="Y5735" i="2" s="1"/>
  <c r="AA5736" i="2"/>
  <c r="Y5736" i="2" s="1"/>
  <c r="AA5737" i="2"/>
  <c r="Y5737" i="2" s="1"/>
  <c r="AA5738" i="2"/>
  <c r="Y5738" i="2" s="1"/>
  <c r="AA5739" i="2"/>
  <c r="Y5739" i="2" s="1"/>
  <c r="AA5740" i="2"/>
  <c r="Y5740" i="2" s="1"/>
  <c r="AA5741" i="2"/>
  <c r="Y5741" i="2" s="1"/>
  <c r="AA5742" i="2"/>
  <c r="Y5742" i="2" s="1"/>
  <c r="AA5743" i="2"/>
  <c r="Y5743" i="2" s="1"/>
  <c r="AA5744" i="2"/>
  <c r="Y5744" i="2" s="1"/>
  <c r="AA5745" i="2"/>
  <c r="Y5745" i="2" s="1"/>
  <c r="AA5746" i="2"/>
  <c r="Y5746" i="2" s="1"/>
  <c r="AA5747" i="2"/>
  <c r="Y5747" i="2" s="1"/>
  <c r="AA5748" i="2"/>
  <c r="Y5748" i="2" s="1"/>
  <c r="AA5749" i="2"/>
  <c r="Y5749" i="2" s="1"/>
  <c r="AA5750" i="2"/>
  <c r="Y5750" i="2" s="1"/>
  <c r="AA5751" i="2"/>
  <c r="Y5751" i="2" s="1"/>
  <c r="AA5752" i="2"/>
  <c r="Y5752" i="2" s="1"/>
  <c r="AA5753" i="2"/>
  <c r="Y5753" i="2" s="1"/>
  <c r="AA5754" i="2"/>
  <c r="Y5754" i="2" s="1"/>
  <c r="AA5755" i="2"/>
  <c r="Y5755" i="2" s="1"/>
  <c r="AA5756" i="2"/>
  <c r="Y5756" i="2" s="1"/>
  <c r="AA5757" i="2"/>
  <c r="Y5757" i="2" s="1"/>
  <c r="AA5758" i="2"/>
  <c r="Y5758" i="2" s="1"/>
  <c r="AA5759" i="2"/>
  <c r="Y5759" i="2" s="1"/>
  <c r="AA5760" i="2"/>
  <c r="Y5760" i="2" s="1"/>
  <c r="AA5761" i="2"/>
  <c r="Y5761" i="2" s="1"/>
  <c r="AA5762" i="2"/>
  <c r="Y5762" i="2" s="1"/>
  <c r="AA5763" i="2"/>
  <c r="Y5763" i="2" s="1"/>
  <c r="AA5764" i="2"/>
  <c r="Y5764" i="2" s="1"/>
  <c r="AA5765" i="2"/>
  <c r="Y5765" i="2" s="1"/>
  <c r="AA5766" i="2"/>
  <c r="Y5766" i="2" s="1"/>
  <c r="AA5767" i="2"/>
  <c r="Y5767" i="2" s="1"/>
  <c r="AA5768" i="2"/>
  <c r="Y5768" i="2" s="1"/>
  <c r="AA5769" i="2"/>
  <c r="Y5769" i="2" s="1"/>
  <c r="AA5770" i="2"/>
  <c r="Y5770" i="2" s="1"/>
  <c r="AA5771" i="2"/>
  <c r="Y5771" i="2" s="1"/>
  <c r="AA5772" i="2"/>
  <c r="Y5772" i="2" s="1"/>
  <c r="AA5773" i="2"/>
  <c r="Y5773" i="2" s="1"/>
  <c r="AA5774" i="2"/>
  <c r="Y5774" i="2" s="1"/>
  <c r="AA5775" i="2"/>
  <c r="Y5775" i="2" s="1"/>
  <c r="AA5776" i="2"/>
  <c r="Y5776" i="2" s="1"/>
  <c r="AA5777" i="2"/>
  <c r="Y5777" i="2" s="1"/>
  <c r="AA5778" i="2"/>
  <c r="Y5778" i="2" s="1"/>
  <c r="AA5779" i="2"/>
  <c r="Y5779" i="2" s="1"/>
  <c r="AA5780" i="2"/>
  <c r="Y5780" i="2" s="1"/>
  <c r="AA5781" i="2"/>
  <c r="Y5781" i="2" s="1"/>
  <c r="AA5782" i="2"/>
  <c r="Y5782" i="2" s="1"/>
  <c r="AA5783" i="2"/>
  <c r="Y5783" i="2" s="1"/>
  <c r="AA5784" i="2"/>
  <c r="Y5784" i="2" s="1"/>
  <c r="AA5785" i="2"/>
  <c r="Y5785" i="2" s="1"/>
  <c r="AA5786" i="2"/>
  <c r="Y5786" i="2" s="1"/>
  <c r="AA5787" i="2"/>
  <c r="Y5787" i="2" s="1"/>
  <c r="AA5788" i="2"/>
  <c r="Y5788" i="2" s="1"/>
  <c r="AA5789" i="2"/>
  <c r="Y5789" i="2" s="1"/>
  <c r="AA5790" i="2"/>
  <c r="Y5790" i="2" s="1"/>
  <c r="AA5791" i="2"/>
  <c r="Y5791" i="2" s="1"/>
  <c r="AA5792" i="2"/>
  <c r="Y5792" i="2" s="1"/>
  <c r="AA5793" i="2"/>
  <c r="Y5793" i="2" s="1"/>
  <c r="AA5794" i="2"/>
  <c r="Y5794" i="2" s="1"/>
  <c r="AA5795" i="2"/>
  <c r="Y5795" i="2" s="1"/>
  <c r="AA5796" i="2"/>
  <c r="Y5796" i="2" s="1"/>
  <c r="AA5797" i="2"/>
  <c r="Y5797" i="2" s="1"/>
  <c r="AA5798" i="2"/>
  <c r="Y5798" i="2" s="1"/>
  <c r="AA5799" i="2"/>
  <c r="Y5799" i="2" s="1"/>
  <c r="AA5800" i="2"/>
  <c r="Y5800" i="2" s="1"/>
  <c r="AA5801" i="2"/>
  <c r="Y5801" i="2" s="1"/>
  <c r="AA5802" i="2"/>
  <c r="Y5802" i="2" s="1"/>
  <c r="AA5803" i="2"/>
  <c r="Y5803" i="2" s="1"/>
  <c r="AA5804" i="2"/>
  <c r="Y5804" i="2" s="1"/>
  <c r="AA5805" i="2"/>
  <c r="Y5805" i="2" s="1"/>
  <c r="AA5806" i="2"/>
  <c r="Y5806" i="2" s="1"/>
  <c r="AA5807" i="2"/>
  <c r="Y5807" i="2" s="1"/>
  <c r="AA5808" i="2"/>
  <c r="Y5808" i="2" s="1"/>
  <c r="AA5809" i="2"/>
  <c r="Y5809" i="2" s="1"/>
  <c r="AA5810" i="2"/>
  <c r="Y5810" i="2" s="1"/>
  <c r="AA5811" i="2"/>
  <c r="Y5811" i="2" s="1"/>
  <c r="AA5812" i="2"/>
  <c r="Y5812" i="2" s="1"/>
  <c r="AA5813" i="2"/>
  <c r="Y5813" i="2" s="1"/>
  <c r="AA5814" i="2"/>
  <c r="Y5814" i="2" s="1"/>
  <c r="AA5815" i="2"/>
  <c r="Y5815" i="2" s="1"/>
  <c r="AA5816" i="2"/>
  <c r="Y5816" i="2" s="1"/>
  <c r="AA5817" i="2"/>
  <c r="Y5817" i="2" s="1"/>
  <c r="AA5818" i="2"/>
  <c r="Y5818" i="2" s="1"/>
  <c r="AA5819" i="2"/>
  <c r="Y5819" i="2" s="1"/>
  <c r="AA5820" i="2"/>
  <c r="Y5820" i="2" s="1"/>
  <c r="AA5821" i="2"/>
  <c r="Y5821" i="2" s="1"/>
  <c r="AA5822" i="2"/>
  <c r="Y5822" i="2" s="1"/>
  <c r="AA5823" i="2"/>
  <c r="Y5823" i="2" s="1"/>
  <c r="AA5824" i="2"/>
  <c r="Y5824" i="2" s="1"/>
  <c r="AA5825" i="2"/>
  <c r="Y5825" i="2" s="1"/>
  <c r="AA5826" i="2"/>
  <c r="Y5826" i="2" s="1"/>
  <c r="AA5827" i="2"/>
  <c r="Y5827" i="2" s="1"/>
  <c r="AA5828" i="2"/>
  <c r="Y5828" i="2" s="1"/>
  <c r="AA5829" i="2"/>
  <c r="Y5829" i="2" s="1"/>
  <c r="AA5830" i="2"/>
  <c r="Y5830" i="2" s="1"/>
  <c r="AA5831" i="2"/>
  <c r="Y5831" i="2" s="1"/>
  <c r="AA5832" i="2"/>
  <c r="Y5832" i="2" s="1"/>
  <c r="AA5833" i="2"/>
  <c r="Y5833" i="2" s="1"/>
  <c r="AA5834" i="2"/>
  <c r="Y5834" i="2" s="1"/>
  <c r="AA5835" i="2"/>
  <c r="Y5835" i="2" s="1"/>
  <c r="AA5836" i="2"/>
  <c r="Y5836" i="2" s="1"/>
  <c r="AA5837" i="2"/>
  <c r="Y5837" i="2" s="1"/>
  <c r="AA5838" i="2"/>
  <c r="Y5838" i="2" s="1"/>
  <c r="AA5839" i="2"/>
  <c r="Y5839" i="2" s="1"/>
  <c r="AA5840" i="2"/>
  <c r="Y5840" i="2" s="1"/>
  <c r="AA5841" i="2"/>
  <c r="Y5841" i="2" s="1"/>
  <c r="AA5842" i="2"/>
  <c r="Y5842" i="2" s="1"/>
  <c r="AA5843" i="2"/>
  <c r="Y5843" i="2" s="1"/>
  <c r="AA5844" i="2"/>
  <c r="Y5844" i="2" s="1"/>
  <c r="AA5845" i="2"/>
  <c r="Y5845" i="2" s="1"/>
  <c r="AA5846" i="2"/>
  <c r="Y5846" i="2" s="1"/>
  <c r="AA5847" i="2"/>
  <c r="Y5847" i="2" s="1"/>
  <c r="AA5848" i="2"/>
  <c r="Y5848" i="2" s="1"/>
  <c r="AA5849" i="2"/>
  <c r="Y5849" i="2" s="1"/>
  <c r="AA5850" i="2"/>
  <c r="Y5850" i="2" s="1"/>
  <c r="AA5851" i="2"/>
  <c r="Y5851" i="2" s="1"/>
  <c r="AA5852" i="2"/>
  <c r="Y5852" i="2" s="1"/>
  <c r="AA5853" i="2"/>
  <c r="Y5853" i="2" s="1"/>
  <c r="AA5854" i="2"/>
  <c r="Y5854" i="2" s="1"/>
  <c r="AA5855" i="2"/>
  <c r="Y5855" i="2" s="1"/>
  <c r="AA5856" i="2"/>
  <c r="Y5856" i="2" s="1"/>
  <c r="AA5857" i="2"/>
  <c r="Y5857" i="2" s="1"/>
  <c r="AA5858" i="2"/>
  <c r="Y5858" i="2" s="1"/>
  <c r="AA5859" i="2"/>
  <c r="Y5859" i="2" s="1"/>
  <c r="AA5860" i="2"/>
  <c r="Y5860" i="2" s="1"/>
  <c r="AA5861" i="2"/>
  <c r="Y5861" i="2" s="1"/>
  <c r="AA5862" i="2"/>
  <c r="Y5862" i="2" s="1"/>
  <c r="AA5863" i="2"/>
  <c r="Y5863" i="2" s="1"/>
  <c r="AA5864" i="2"/>
  <c r="Y5864" i="2" s="1"/>
  <c r="AA5865" i="2"/>
  <c r="Y5865" i="2" s="1"/>
  <c r="AA5866" i="2"/>
  <c r="Y5866" i="2" s="1"/>
  <c r="AA5867" i="2"/>
  <c r="Y5867" i="2" s="1"/>
  <c r="AA5868" i="2"/>
  <c r="Y5868" i="2" s="1"/>
  <c r="AA5869" i="2"/>
  <c r="Y5869" i="2" s="1"/>
  <c r="AA5870" i="2"/>
  <c r="Y5870" i="2" s="1"/>
  <c r="AA5871" i="2"/>
  <c r="Y5871" i="2" s="1"/>
  <c r="AA5872" i="2"/>
  <c r="Y5872" i="2" s="1"/>
  <c r="AA5873" i="2"/>
  <c r="Y5873" i="2" s="1"/>
  <c r="AA5874" i="2"/>
  <c r="Y5874" i="2" s="1"/>
  <c r="AA5875" i="2"/>
  <c r="Y5875" i="2" s="1"/>
  <c r="AA5876" i="2"/>
  <c r="Y5876" i="2" s="1"/>
  <c r="AA5877" i="2"/>
  <c r="Y5877" i="2" s="1"/>
  <c r="AA5878" i="2"/>
  <c r="Y5878" i="2" s="1"/>
  <c r="AA5879" i="2"/>
  <c r="Y5879" i="2" s="1"/>
  <c r="AA5880" i="2"/>
  <c r="Y5880" i="2" s="1"/>
  <c r="AA5881" i="2"/>
  <c r="Y5881" i="2" s="1"/>
  <c r="AA5882" i="2"/>
  <c r="Y5882" i="2" s="1"/>
  <c r="AA5883" i="2"/>
  <c r="Y5883" i="2" s="1"/>
  <c r="AA5884" i="2"/>
  <c r="Y5884" i="2" s="1"/>
  <c r="AA5885" i="2"/>
  <c r="Y5885" i="2" s="1"/>
  <c r="AA5886" i="2"/>
  <c r="Y5886" i="2" s="1"/>
  <c r="AA5887" i="2"/>
  <c r="Y5887" i="2" s="1"/>
  <c r="AA5888" i="2"/>
  <c r="Y5888" i="2" s="1"/>
  <c r="AA5889" i="2"/>
  <c r="Y5889" i="2" s="1"/>
  <c r="AA5890" i="2"/>
  <c r="Y5890" i="2" s="1"/>
  <c r="AA5891" i="2"/>
  <c r="Y5891" i="2" s="1"/>
  <c r="AA5892" i="2"/>
  <c r="Y5892" i="2" s="1"/>
  <c r="AA5893" i="2"/>
  <c r="Y5893" i="2" s="1"/>
  <c r="AA5894" i="2"/>
  <c r="Y5894" i="2" s="1"/>
  <c r="AA5895" i="2"/>
  <c r="Y5895" i="2" s="1"/>
  <c r="AA5896" i="2"/>
  <c r="Y5896" i="2" s="1"/>
  <c r="AA5897" i="2"/>
  <c r="Y5897" i="2" s="1"/>
  <c r="AA5898" i="2"/>
  <c r="Y5898" i="2" s="1"/>
  <c r="AA5899" i="2"/>
  <c r="Y5899" i="2" s="1"/>
  <c r="AA5900" i="2"/>
  <c r="Y5900" i="2" s="1"/>
  <c r="AA5901" i="2"/>
  <c r="Y5901" i="2" s="1"/>
  <c r="AA5902" i="2"/>
  <c r="Y5902" i="2" s="1"/>
  <c r="AA5903" i="2"/>
  <c r="Y5903" i="2" s="1"/>
  <c r="AA5904" i="2"/>
  <c r="Y5904" i="2" s="1"/>
  <c r="AA5905" i="2"/>
  <c r="Y5905" i="2" s="1"/>
  <c r="AA5906" i="2"/>
  <c r="Y5906" i="2" s="1"/>
  <c r="AA5907" i="2"/>
  <c r="Y5907" i="2" s="1"/>
  <c r="AA5908" i="2"/>
  <c r="Y5908" i="2" s="1"/>
  <c r="AA5909" i="2"/>
  <c r="Y5909" i="2" s="1"/>
  <c r="AA5910" i="2"/>
  <c r="Y5910" i="2" s="1"/>
  <c r="AA5911" i="2"/>
  <c r="Y5911" i="2" s="1"/>
  <c r="AA5912" i="2"/>
  <c r="Y5912" i="2" s="1"/>
  <c r="AA5913" i="2"/>
  <c r="Y5913" i="2" s="1"/>
  <c r="AA5914" i="2"/>
  <c r="Y5914" i="2" s="1"/>
  <c r="AA5915" i="2"/>
  <c r="Y5915" i="2" s="1"/>
  <c r="AA5916" i="2"/>
  <c r="Y5916" i="2" s="1"/>
  <c r="AA5917" i="2"/>
  <c r="Y5917" i="2" s="1"/>
  <c r="AA5918" i="2"/>
  <c r="Y5918" i="2" s="1"/>
  <c r="AA5919" i="2"/>
  <c r="Y5919" i="2" s="1"/>
  <c r="AA5920" i="2"/>
  <c r="Y5920" i="2" s="1"/>
  <c r="AA5921" i="2"/>
  <c r="Y5921" i="2" s="1"/>
  <c r="AA5922" i="2"/>
  <c r="Y5922" i="2" s="1"/>
  <c r="AA5923" i="2"/>
  <c r="Y5923" i="2" s="1"/>
  <c r="AA5924" i="2"/>
  <c r="Y5924" i="2" s="1"/>
  <c r="AA5925" i="2"/>
  <c r="Y5925" i="2" s="1"/>
  <c r="AA5926" i="2"/>
  <c r="Y5926" i="2" s="1"/>
  <c r="AA5927" i="2"/>
  <c r="Y5927" i="2" s="1"/>
  <c r="AA5928" i="2"/>
  <c r="Y5928" i="2" s="1"/>
  <c r="AA5929" i="2"/>
  <c r="Y5929" i="2" s="1"/>
  <c r="AA5930" i="2"/>
  <c r="Y5930" i="2" s="1"/>
  <c r="AA5931" i="2"/>
  <c r="Y5931" i="2" s="1"/>
  <c r="AA5932" i="2"/>
  <c r="Y5932" i="2" s="1"/>
  <c r="AA5933" i="2"/>
  <c r="Y5933" i="2" s="1"/>
  <c r="AA5934" i="2"/>
  <c r="Y5934" i="2" s="1"/>
  <c r="AA5935" i="2"/>
  <c r="Y5935" i="2" s="1"/>
  <c r="AA5936" i="2"/>
  <c r="Y5936" i="2" s="1"/>
  <c r="AA5937" i="2"/>
  <c r="Y5937" i="2" s="1"/>
  <c r="AA5938" i="2"/>
  <c r="Y5938" i="2" s="1"/>
  <c r="AA5939" i="2"/>
  <c r="Y5939" i="2" s="1"/>
  <c r="AA5940" i="2"/>
  <c r="Y5940" i="2" s="1"/>
  <c r="AA5941" i="2"/>
  <c r="Y5941" i="2" s="1"/>
  <c r="AA5942" i="2"/>
  <c r="Y5942" i="2" s="1"/>
  <c r="AA5943" i="2"/>
  <c r="Y5943" i="2" s="1"/>
  <c r="AA5944" i="2"/>
  <c r="Y5944" i="2" s="1"/>
  <c r="AA5945" i="2"/>
  <c r="Y5945" i="2" s="1"/>
  <c r="AA5946" i="2"/>
  <c r="Y5946" i="2" s="1"/>
  <c r="AA5947" i="2"/>
  <c r="Y5947" i="2" s="1"/>
  <c r="AA5948" i="2"/>
  <c r="Y5948" i="2" s="1"/>
  <c r="AA5949" i="2"/>
  <c r="Y5949" i="2" s="1"/>
  <c r="AA5950" i="2"/>
  <c r="Y5950" i="2" s="1"/>
  <c r="AA5951" i="2"/>
  <c r="Y5951" i="2" s="1"/>
  <c r="AA5952" i="2"/>
  <c r="Y5952" i="2" s="1"/>
  <c r="AA5953" i="2"/>
  <c r="Y5953" i="2" s="1"/>
  <c r="AA5954" i="2"/>
  <c r="Y5954" i="2" s="1"/>
  <c r="AA5955" i="2"/>
  <c r="Y5955" i="2" s="1"/>
  <c r="AA5956" i="2"/>
  <c r="Y5956" i="2" s="1"/>
  <c r="AA5957" i="2"/>
  <c r="Y5957" i="2" s="1"/>
  <c r="AA5958" i="2"/>
  <c r="Y5958" i="2" s="1"/>
  <c r="AA5959" i="2"/>
  <c r="Y5959" i="2" s="1"/>
  <c r="AA5960" i="2"/>
  <c r="Y5960" i="2" s="1"/>
  <c r="AA5961" i="2"/>
  <c r="Y5961" i="2" s="1"/>
  <c r="AA5962" i="2"/>
  <c r="Y5962" i="2" s="1"/>
  <c r="AA5963" i="2"/>
  <c r="Y5963" i="2" s="1"/>
  <c r="AA5964" i="2"/>
  <c r="Y5964" i="2" s="1"/>
  <c r="AA5965" i="2"/>
  <c r="Y5965" i="2" s="1"/>
  <c r="AA5966" i="2"/>
  <c r="Y5966" i="2" s="1"/>
  <c r="AA5967" i="2"/>
  <c r="Y5967" i="2" s="1"/>
  <c r="AA5968" i="2"/>
  <c r="Y5968" i="2" s="1"/>
  <c r="AA5969" i="2"/>
  <c r="Y5969" i="2" s="1"/>
  <c r="AA5970" i="2"/>
  <c r="Y5970" i="2" s="1"/>
  <c r="AA5971" i="2"/>
  <c r="Y5971" i="2" s="1"/>
  <c r="AA5972" i="2"/>
  <c r="Y5972" i="2" s="1"/>
  <c r="AA5973" i="2"/>
  <c r="Y5973" i="2" s="1"/>
  <c r="AA5974" i="2"/>
  <c r="Y5974" i="2" s="1"/>
  <c r="AA5975" i="2"/>
  <c r="Y5975" i="2" s="1"/>
  <c r="AA5976" i="2"/>
  <c r="Y5976" i="2" s="1"/>
  <c r="AA5977" i="2"/>
  <c r="Y5977" i="2" s="1"/>
  <c r="AA5978" i="2"/>
  <c r="Y5978" i="2" s="1"/>
  <c r="AA5979" i="2"/>
  <c r="Y5979" i="2" s="1"/>
  <c r="AA5980" i="2"/>
  <c r="Y5980" i="2" s="1"/>
  <c r="AA5981" i="2"/>
  <c r="Y5981" i="2" s="1"/>
  <c r="AA5982" i="2"/>
  <c r="Y5982" i="2" s="1"/>
  <c r="AA5983" i="2"/>
  <c r="Y5983" i="2" s="1"/>
  <c r="AA5984" i="2"/>
  <c r="Y5984" i="2" s="1"/>
  <c r="AA5985" i="2"/>
  <c r="Y5985" i="2" s="1"/>
  <c r="AA5986" i="2"/>
  <c r="Y5986" i="2" s="1"/>
  <c r="AA5987" i="2"/>
  <c r="Y5987" i="2" s="1"/>
  <c r="AA5988" i="2"/>
  <c r="Y5988" i="2" s="1"/>
  <c r="AA5989" i="2"/>
  <c r="Y5989" i="2" s="1"/>
  <c r="AA5990" i="2"/>
  <c r="Y5990" i="2" s="1"/>
  <c r="AA5991" i="2"/>
  <c r="Y5991" i="2" s="1"/>
  <c r="AA5992" i="2"/>
  <c r="Y5992" i="2" s="1"/>
  <c r="AA5993" i="2"/>
  <c r="Y5993" i="2" s="1"/>
  <c r="AA5994" i="2"/>
  <c r="Y5994" i="2" s="1"/>
  <c r="AA5995" i="2"/>
  <c r="Y5995" i="2" s="1"/>
  <c r="AA5996" i="2"/>
  <c r="Y5996" i="2" s="1"/>
  <c r="AA5997" i="2"/>
  <c r="Y5997" i="2" s="1"/>
  <c r="AA5998" i="2"/>
  <c r="Y5998" i="2" s="1"/>
  <c r="AA5999" i="2"/>
  <c r="Y5999" i="2" s="1"/>
  <c r="AA6000" i="2"/>
  <c r="Y6000" i="2" s="1"/>
  <c r="AA6001" i="2"/>
  <c r="Y6001" i="2" s="1"/>
  <c r="AA6002" i="2"/>
  <c r="Y6002" i="2" s="1"/>
  <c r="AA6003" i="2"/>
  <c r="Y6003" i="2" s="1"/>
  <c r="AA6004" i="2"/>
  <c r="Y6004" i="2" s="1"/>
  <c r="AA6005" i="2"/>
  <c r="Y6005" i="2" s="1"/>
  <c r="AA6006" i="2"/>
  <c r="Y6006" i="2" s="1"/>
  <c r="AA6007" i="2"/>
  <c r="Y6007" i="2" s="1"/>
  <c r="AA6008" i="2"/>
  <c r="Y6008" i="2" s="1"/>
  <c r="AA6009" i="2"/>
  <c r="Y6009" i="2" s="1"/>
  <c r="AA6010" i="2"/>
  <c r="Y6010" i="2" s="1"/>
  <c r="AA6011" i="2"/>
  <c r="Y6011" i="2" s="1"/>
  <c r="AA6012" i="2"/>
  <c r="Y6012" i="2" s="1"/>
  <c r="AA6013" i="2"/>
  <c r="Y6013" i="2" s="1"/>
  <c r="AA6014" i="2"/>
  <c r="Y6014" i="2" s="1"/>
  <c r="AA6015" i="2"/>
  <c r="Y6015" i="2" s="1"/>
  <c r="AA6016" i="2"/>
  <c r="Y6016" i="2" s="1"/>
  <c r="AA6017" i="2"/>
  <c r="Y6017" i="2" s="1"/>
  <c r="AA6018" i="2"/>
  <c r="Y6018" i="2" s="1"/>
  <c r="AA6019" i="2"/>
  <c r="Y6019" i="2" s="1"/>
  <c r="AA6020" i="2"/>
  <c r="Y6020" i="2" s="1"/>
  <c r="AA6021" i="2"/>
  <c r="Y6021" i="2" s="1"/>
  <c r="AA6022" i="2"/>
  <c r="Y6022" i="2" s="1"/>
  <c r="AA6023" i="2"/>
  <c r="Y6023" i="2" s="1"/>
  <c r="AA6024" i="2"/>
  <c r="Y6024" i="2" s="1"/>
  <c r="AA6025" i="2"/>
  <c r="Y6025" i="2" s="1"/>
  <c r="AA6026" i="2"/>
  <c r="Y6026" i="2" s="1"/>
  <c r="AA6027" i="2"/>
  <c r="Y6027" i="2" s="1"/>
  <c r="AA6028" i="2"/>
  <c r="Y6028" i="2" s="1"/>
  <c r="AA6029" i="2"/>
  <c r="Y6029" i="2" s="1"/>
  <c r="AA6030" i="2"/>
  <c r="Y6030" i="2" s="1"/>
  <c r="AA6031" i="2"/>
  <c r="Y6031" i="2" s="1"/>
  <c r="AA6032" i="2"/>
  <c r="Y6032" i="2" s="1"/>
  <c r="AA6033" i="2"/>
  <c r="Y6033" i="2" s="1"/>
  <c r="AA6034" i="2"/>
  <c r="Y6034" i="2" s="1"/>
  <c r="AA6035" i="2"/>
  <c r="Y6035" i="2" s="1"/>
  <c r="AA6036" i="2"/>
  <c r="Y6036" i="2" s="1"/>
  <c r="AA6037" i="2"/>
  <c r="Y6037" i="2" s="1"/>
  <c r="AA6038" i="2"/>
  <c r="Y6038" i="2" s="1"/>
  <c r="AA6039" i="2"/>
  <c r="Y6039" i="2" s="1"/>
  <c r="AA6040" i="2"/>
  <c r="Y6040" i="2" s="1"/>
  <c r="AA6041" i="2"/>
  <c r="Y6041" i="2" s="1"/>
  <c r="AA6042" i="2"/>
  <c r="Y6042" i="2" s="1"/>
  <c r="AA6043" i="2"/>
  <c r="Y6043" i="2" s="1"/>
  <c r="AA6044" i="2"/>
  <c r="Y6044" i="2" s="1"/>
  <c r="AA6045" i="2"/>
  <c r="Y6045" i="2" s="1"/>
  <c r="AA6046" i="2"/>
  <c r="Y6046" i="2" s="1"/>
  <c r="AA6047" i="2"/>
  <c r="Y6047" i="2" s="1"/>
  <c r="AA6048" i="2"/>
  <c r="Y6048" i="2" s="1"/>
  <c r="AA6049" i="2"/>
  <c r="Y6049" i="2" s="1"/>
  <c r="AA6050" i="2"/>
  <c r="Y6050" i="2" s="1"/>
  <c r="AA6051" i="2"/>
  <c r="Y6051" i="2" s="1"/>
  <c r="AA6052" i="2"/>
  <c r="Y6052" i="2" s="1"/>
  <c r="AA6053" i="2"/>
  <c r="Y6053" i="2" s="1"/>
  <c r="AA6054" i="2"/>
  <c r="Y6054" i="2" s="1"/>
  <c r="AA6055" i="2"/>
  <c r="Y6055" i="2" s="1"/>
  <c r="AA6056" i="2"/>
  <c r="Y6056" i="2" s="1"/>
  <c r="AA6057" i="2"/>
  <c r="Y6057" i="2" s="1"/>
  <c r="AA6058" i="2"/>
  <c r="Y6058" i="2" s="1"/>
  <c r="AA6059" i="2"/>
  <c r="Y6059" i="2" s="1"/>
  <c r="AA6060" i="2"/>
  <c r="Y6060" i="2" s="1"/>
  <c r="AA6061" i="2"/>
  <c r="Y6061" i="2" s="1"/>
  <c r="AA6062" i="2"/>
  <c r="Y6062" i="2" s="1"/>
  <c r="AA6063" i="2"/>
  <c r="Y6063" i="2" s="1"/>
  <c r="AA6064" i="2"/>
  <c r="Y6064" i="2" s="1"/>
  <c r="AA6065" i="2"/>
  <c r="Y6065" i="2" s="1"/>
  <c r="AA6066" i="2"/>
  <c r="Y6066" i="2" s="1"/>
  <c r="AA6067" i="2"/>
  <c r="Y6067" i="2" s="1"/>
  <c r="AA6068" i="2"/>
  <c r="Y6068" i="2" s="1"/>
  <c r="AA6069" i="2"/>
  <c r="Y6069" i="2" s="1"/>
  <c r="AA6070" i="2"/>
  <c r="Y6070" i="2" s="1"/>
  <c r="AA6071" i="2"/>
  <c r="Y6071" i="2" s="1"/>
  <c r="AA6072" i="2"/>
  <c r="Y6072" i="2" s="1"/>
  <c r="AA6073" i="2"/>
  <c r="Y6073" i="2" s="1"/>
  <c r="AA6074" i="2"/>
  <c r="Y6074" i="2" s="1"/>
  <c r="AA6075" i="2"/>
  <c r="Y6075" i="2" s="1"/>
  <c r="AA6076" i="2"/>
  <c r="Y6076" i="2" s="1"/>
  <c r="AA6077" i="2"/>
  <c r="Y6077" i="2" s="1"/>
  <c r="AA6078" i="2"/>
  <c r="Y6078" i="2" s="1"/>
  <c r="AA6079" i="2"/>
  <c r="Y6079" i="2" s="1"/>
  <c r="AA6080" i="2"/>
  <c r="Y6080" i="2" s="1"/>
  <c r="AA6081" i="2"/>
  <c r="Y6081" i="2" s="1"/>
  <c r="AA6082" i="2"/>
  <c r="Y6082" i="2" s="1"/>
  <c r="AA6083" i="2"/>
  <c r="Y6083" i="2" s="1"/>
  <c r="AA6084" i="2"/>
  <c r="Y6084" i="2" s="1"/>
  <c r="AA6085" i="2"/>
  <c r="Y6085" i="2" s="1"/>
  <c r="AA6086" i="2"/>
  <c r="Y6086" i="2" s="1"/>
  <c r="AA6087" i="2"/>
  <c r="Y6087" i="2" s="1"/>
  <c r="AA6088" i="2"/>
  <c r="Y6088" i="2" s="1"/>
  <c r="AA6089" i="2"/>
  <c r="Y6089" i="2" s="1"/>
  <c r="AA6090" i="2"/>
  <c r="Y6090" i="2" s="1"/>
  <c r="AA6091" i="2"/>
  <c r="Y6091" i="2" s="1"/>
  <c r="AA6092" i="2"/>
  <c r="Y6092" i="2" s="1"/>
  <c r="AA6093" i="2"/>
  <c r="Y6093" i="2" s="1"/>
  <c r="AA6094" i="2"/>
  <c r="Y6094" i="2" s="1"/>
  <c r="AA6095" i="2"/>
  <c r="Y6095" i="2" s="1"/>
  <c r="AA6096" i="2"/>
  <c r="Y6096" i="2" s="1"/>
  <c r="AA6097" i="2"/>
  <c r="Y6097" i="2" s="1"/>
  <c r="AA6098" i="2"/>
  <c r="Y6098" i="2" s="1"/>
  <c r="AA6099" i="2"/>
  <c r="Y6099" i="2" s="1"/>
  <c r="AA6100" i="2"/>
  <c r="Y6100" i="2" s="1"/>
  <c r="AA6101" i="2"/>
  <c r="Y6101" i="2" s="1"/>
  <c r="AA6102" i="2"/>
  <c r="Y6102" i="2" s="1"/>
  <c r="AA6103" i="2"/>
  <c r="Y6103" i="2" s="1"/>
  <c r="AA6104" i="2"/>
  <c r="Y6104" i="2" s="1"/>
  <c r="AA6105" i="2"/>
  <c r="Y6105" i="2" s="1"/>
  <c r="AA6106" i="2"/>
  <c r="Y6106" i="2" s="1"/>
  <c r="AA6107" i="2"/>
  <c r="Y6107" i="2" s="1"/>
  <c r="AA6108" i="2"/>
  <c r="Y6108" i="2" s="1"/>
  <c r="AA6109" i="2"/>
  <c r="Y6109" i="2" s="1"/>
  <c r="AA6110" i="2"/>
  <c r="Y6110" i="2" s="1"/>
  <c r="AA6111" i="2"/>
  <c r="Y6111" i="2" s="1"/>
  <c r="AA6112" i="2"/>
  <c r="Y6112" i="2" s="1"/>
  <c r="AA6113" i="2"/>
  <c r="Y6113" i="2" s="1"/>
  <c r="AA6114" i="2"/>
  <c r="Y6114" i="2" s="1"/>
  <c r="AA6115" i="2"/>
  <c r="Y6115" i="2" s="1"/>
  <c r="AA6116" i="2"/>
  <c r="Y6116" i="2" s="1"/>
  <c r="AA6117" i="2"/>
  <c r="Y6117" i="2" s="1"/>
  <c r="AA6118" i="2"/>
  <c r="Y6118" i="2" s="1"/>
  <c r="AA6119" i="2"/>
  <c r="Y6119" i="2" s="1"/>
  <c r="AA6120" i="2"/>
  <c r="Y6120" i="2" s="1"/>
  <c r="AA6121" i="2"/>
  <c r="Y6121" i="2" s="1"/>
  <c r="AA6122" i="2"/>
  <c r="Y6122" i="2" s="1"/>
  <c r="AA6123" i="2"/>
  <c r="Y6123" i="2" s="1"/>
  <c r="AA6124" i="2"/>
  <c r="Y6124" i="2" s="1"/>
  <c r="AA6125" i="2"/>
  <c r="Y6125" i="2" s="1"/>
  <c r="AA6126" i="2"/>
  <c r="Y6126" i="2" s="1"/>
  <c r="AA6127" i="2"/>
  <c r="Y6127" i="2" s="1"/>
  <c r="AA6128" i="2"/>
  <c r="Y6128" i="2" s="1"/>
  <c r="AA6129" i="2"/>
  <c r="Y6129" i="2" s="1"/>
  <c r="AA6130" i="2"/>
  <c r="Y6130" i="2" s="1"/>
  <c r="AA6131" i="2"/>
  <c r="Y6131" i="2" s="1"/>
  <c r="AA6132" i="2"/>
  <c r="Y6132" i="2" s="1"/>
  <c r="AA6133" i="2"/>
  <c r="Y6133" i="2" s="1"/>
  <c r="AA6134" i="2"/>
  <c r="Y6134" i="2" s="1"/>
  <c r="AA6135" i="2"/>
  <c r="Y6135" i="2" s="1"/>
  <c r="AA6136" i="2"/>
  <c r="Y6136" i="2" s="1"/>
  <c r="AA6137" i="2"/>
  <c r="Y6137" i="2" s="1"/>
  <c r="AA6138" i="2"/>
  <c r="Y6138" i="2" s="1"/>
  <c r="AA6139" i="2"/>
  <c r="Y6139" i="2" s="1"/>
  <c r="AA6140" i="2"/>
  <c r="Y6140" i="2" s="1"/>
  <c r="AA6141" i="2"/>
  <c r="Y6141" i="2" s="1"/>
  <c r="AA6142" i="2"/>
  <c r="Y6142" i="2" s="1"/>
  <c r="AA6143" i="2"/>
  <c r="Y6143" i="2" s="1"/>
  <c r="AA6144" i="2"/>
  <c r="Y6144" i="2" s="1"/>
  <c r="AA6145" i="2"/>
  <c r="Y6145" i="2" s="1"/>
  <c r="AA6146" i="2"/>
  <c r="Y6146" i="2" s="1"/>
  <c r="AA6147" i="2"/>
  <c r="Y6147" i="2" s="1"/>
  <c r="AA6148" i="2"/>
  <c r="Y6148" i="2" s="1"/>
  <c r="AA6149" i="2"/>
  <c r="Y6149" i="2" s="1"/>
  <c r="AA6150" i="2"/>
  <c r="Y6150" i="2" s="1"/>
  <c r="AA6151" i="2"/>
  <c r="Y6151" i="2" s="1"/>
  <c r="AA6152" i="2"/>
  <c r="Y6152" i="2" s="1"/>
  <c r="AA6153" i="2"/>
  <c r="Y6153" i="2" s="1"/>
  <c r="AA6154" i="2"/>
  <c r="Y6154" i="2" s="1"/>
  <c r="AA6155" i="2"/>
  <c r="Y6155" i="2" s="1"/>
  <c r="AA6156" i="2"/>
  <c r="Y6156" i="2" s="1"/>
  <c r="AA6157" i="2"/>
  <c r="Y6157" i="2" s="1"/>
  <c r="AA6158" i="2"/>
  <c r="Y6158" i="2" s="1"/>
  <c r="AA6159" i="2"/>
  <c r="Y6159" i="2" s="1"/>
  <c r="AA6160" i="2"/>
  <c r="Y6160" i="2" s="1"/>
  <c r="AA6161" i="2"/>
  <c r="Y6161" i="2" s="1"/>
  <c r="AA6162" i="2"/>
  <c r="Y6162" i="2" s="1"/>
  <c r="AA6163" i="2"/>
  <c r="Y6163" i="2" s="1"/>
  <c r="AA6164" i="2"/>
  <c r="Y6164" i="2" s="1"/>
  <c r="AA6165" i="2"/>
  <c r="Y6165" i="2" s="1"/>
  <c r="AA6166" i="2"/>
  <c r="Y6166" i="2" s="1"/>
  <c r="AA6167" i="2"/>
  <c r="Y6167" i="2" s="1"/>
  <c r="AA6168" i="2"/>
  <c r="Y6168" i="2" s="1"/>
  <c r="AA6169" i="2"/>
  <c r="Y6169" i="2" s="1"/>
  <c r="AA6170" i="2"/>
  <c r="Y6170" i="2" s="1"/>
  <c r="AA6171" i="2"/>
  <c r="Y6171" i="2" s="1"/>
  <c r="AA6172" i="2"/>
  <c r="Y6172" i="2" s="1"/>
  <c r="AA6173" i="2"/>
  <c r="Y6173" i="2" s="1"/>
  <c r="AA6174" i="2"/>
  <c r="Y6174" i="2" s="1"/>
  <c r="AA6175" i="2"/>
  <c r="Y6175" i="2" s="1"/>
  <c r="AA6176" i="2"/>
  <c r="Y6176" i="2" s="1"/>
  <c r="AA6177" i="2"/>
  <c r="Y6177" i="2" s="1"/>
  <c r="AA6178" i="2"/>
  <c r="Y6178" i="2" s="1"/>
  <c r="AA6179" i="2"/>
  <c r="Y6179" i="2" s="1"/>
  <c r="AA6180" i="2"/>
  <c r="Y6180" i="2" s="1"/>
  <c r="AA6181" i="2"/>
  <c r="Y6181" i="2" s="1"/>
  <c r="AA6182" i="2"/>
  <c r="Y6182" i="2" s="1"/>
  <c r="AA6183" i="2"/>
  <c r="Y6183" i="2" s="1"/>
  <c r="AA6184" i="2"/>
  <c r="Y6184" i="2" s="1"/>
  <c r="AA6185" i="2"/>
  <c r="Y6185" i="2" s="1"/>
  <c r="AA6186" i="2"/>
  <c r="Y6186" i="2" s="1"/>
  <c r="AA6187" i="2"/>
  <c r="Y6187" i="2" s="1"/>
  <c r="AA6188" i="2"/>
  <c r="Y6188" i="2" s="1"/>
  <c r="AA6189" i="2"/>
  <c r="Y6189" i="2" s="1"/>
  <c r="AA6190" i="2"/>
  <c r="Y6190" i="2" s="1"/>
  <c r="AA6191" i="2"/>
  <c r="Y6191" i="2" s="1"/>
  <c r="AA6192" i="2"/>
  <c r="Y6192" i="2" s="1"/>
  <c r="AA6193" i="2"/>
  <c r="Y6193" i="2" s="1"/>
  <c r="AA6194" i="2"/>
  <c r="Y6194" i="2" s="1"/>
  <c r="AA6195" i="2"/>
  <c r="Y6195" i="2" s="1"/>
  <c r="AA6196" i="2"/>
  <c r="Y6196" i="2" s="1"/>
  <c r="AA6197" i="2"/>
  <c r="Y6197" i="2" s="1"/>
  <c r="AA6198" i="2"/>
  <c r="Y6198" i="2" s="1"/>
  <c r="AA6199" i="2"/>
  <c r="Y6199" i="2" s="1"/>
  <c r="AA6200" i="2"/>
  <c r="Y6200" i="2" s="1"/>
  <c r="AA6201" i="2"/>
  <c r="Y6201" i="2" s="1"/>
  <c r="AA6202" i="2"/>
  <c r="Y6202" i="2" s="1"/>
  <c r="AA6203" i="2"/>
  <c r="Y6203" i="2" s="1"/>
  <c r="AA6204" i="2"/>
  <c r="Y6204" i="2" s="1"/>
  <c r="AA6205" i="2"/>
  <c r="Y6205" i="2" s="1"/>
  <c r="AA6206" i="2"/>
  <c r="Y6206" i="2" s="1"/>
  <c r="AA6207" i="2"/>
  <c r="Y6207" i="2" s="1"/>
  <c r="AA6208" i="2"/>
  <c r="Y6208" i="2" s="1"/>
  <c r="AA6209" i="2"/>
  <c r="Y6209" i="2" s="1"/>
  <c r="AA6210" i="2"/>
  <c r="Y6210" i="2" s="1"/>
  <c r="AA6211" i="2"/>
  <c r="Y6211" i="2" s="1"/>
  <c r="AA6212" i="2"/>
  <c r="Y6212" i="2" s="1"/>
  <c r="AA6213" i="2"/>
  <c r="Y6213" i="2" s="1"/>
  <c r="AA6214" i="2"/>
  <c r="Y6214" i="2" s="1"/>
  <c r="AA6215" i="2"/>
  <c r="Y6215" i="2" s="1"/>
  <c r="AA6216" i="2"/>
  <c r="Y6216" i="2" s="1"/>
  <c r="AA6217" i="2"/>
  <c r="Y6217" i="2" s="1"/>
  <c r="AA6218" i="2"/>
  <c r="Y6218" i="2" s="1"/>
  <c r="AA6219" i="2"/>
  <c r="Y6219" i="2" s="1"/>
  <c r="AA6220" i="2"/>
  <c r="Y6220" i="2" s="1"/>
  <c r="AA6221" i="2"/>
  <c r="Y6221" i="2" s="1"/>
  <c r="AA6222" i="2"/>
  <c r="Y6222" i="2" s="1"/>
  <c r="AA6223" i="2"/>
  <c r="Y6223" i="2" s="1"/>
  <c r="AA6224" i="2"/>
  <c r="Y6224" i="2" s="1"/>
  <c r="AA6225" i="2"/>
  <c r="Y6225" i="2" s="1"/>
  <c r="AA6226" i="2"/>
  <c r="Y6226" i="2" s="1"/>
  <c r="AA6227" i="2"/>
  <c r="Y6227" i="2" s="1"/>
  <c r="AA6228" i="2"/>
  <c r="Y6228" i="2" s="1"/>
  <c r="AA6229" i="2"/>
  <c r="Y6229" i="2" s="1"/>
  <c r="AA6230" i="2"/>
  <c r="Y6230" i="2" s="1"/>
  <c r="AA6231" i="2"/>
  <c r="Y6231" i="2" s="1"/>
  <c r="AA6232" i="2"/>
  <c r="Y6232" i="2" s="1"/>
  <c r="AA6233" i="2"/>
  <c r="Y6233" i="2" s="1"/>
  <c r="AA6234" i="2"/>
  <c r="Y6234" i="2" s="1"/>
  <c r="AA6235" i="2"/>
  <c r="Y6235" i="2" s="1"/>
  <c r="AA6236" i="2"/>
  <c r="Y6236" i="2" s="1"/>
  <c r="AA6237" i="2"/>
  <c r="Y6237" i="2" s="1"/>
  <c r="AA6238" i="2"/>
  <c r="Y6238" i="2" s="1"/>
  <c r="AA6239" i="2"/>
  <c r="Y6239" i="2" s="1"/>
  <c r="AA6240" i="2"/>
  <c r="Y6240" i="2" s="1"/>
  <c r="AA6241" i="2"/>
  <c r="Y6241" i="2" s="1"/>
  <c r="AA6242" i="2"/>
  <c r="Y6242" i="2" s="1"/>
  <c r="AA6243" i="2"/>
  <c r="Y6243" i="2" s="1"/>
  <c r="AA6244" i="2"/>
  <c r="Y6244" i="2" s="1"/>
  <c r="AA6245" i="2"/>
  <c r="Y6245" i="2" s="1"/>
  <c r="AA6246" i="2"/>
  <c r="Y6246" i="2" s="1"/>
  <c r="AA6247" i="2"/>
  <c r="Y6247" i="2" s="1"/>
  <c r="AA6248" i="2"/>
  <c r="Y6248" i="2" s="1"/>
  <c r="AA6249" i="2"/>
  <c r="Y6249" i="2" s="1"/>
  <c r="AA6250" i="2"/>
  <c r="Y6250" i="2" s="1"/>
  <c r="AA6251" i="2"/>
  <c r="Y6251" i="2" s="1"/>
  <c r="AA6252" i="2"/>
  <c r="Y6252" i="2" s="1"/>
  <c r="AA6253" i="2"/>
  <c r="Y6253" i="2" s="1"/>
  <c r="AA6254" i="2"/>
  <c r="Y6254" i="2" s="1"/>
  <c r="AA6255" i="2"/>
  <c r="Y6255" i="2" s="1"/>
  <c r="AA6256" i="2"/>
  <c r="Y6256" i="2" s="1"/>
  <c r="AA6257" i="2"/>
  <c r="Y6257" i="2" s="1"/>
  <c r="AA6258" i="2"/>
  <c r="Y6258" i="2" s="1"/>
  <c r="AA6259" i="2"/>
  <c r="Y6259" i="2" s="1"/>
  <c r="AA6260" i="2"/>
  <c r="Y6260" i="2" s="1"/>
  <c r="AA6261" i="2"/>
  <c r="Y6261" i="2" s="1"/>
  <c r="AA6262" i="2"/>
  <c r="Y6262" i="2" s="1"/>
  <c r="AA6263" i="2"/>
  <c r="Y6263" i="2" s="1"/>
  <c r="AA6264" i="2"/>
  <c r="Y6264" i="2" s="1"/>
  <c r="AA6265" i="2"/>
  <c r="Y6265" i="2" s="1"/>
  <c r="AA6266" i="2"/>
  <c r="Y6266" i="2" s="1"/>
  <c r="AA6267" i="2"/>
  <c r="Y6267" i="2" s="1"/>
  <c r="AA6268" i="2"/>
  <c r="Y6268" i="2" s="1"/>
  <c r="AA6269" i="2"/>
  <c r="Y6269" i="2" s="1"/>
  <c r="AA6270" i="2"/>
  <c r="Y6270" i="2" s="1"/>
  <c r="AA6271" i="2"/>
  <c r="Y6271" i="2" s="1"/>
  <c r="AA6272" i="2"/>
  <c r="Y6272" i="2" s="1"/>
  <c r="AA6273" i="2"/>
  <c r="Y6273" i="2" s="1"/>
  <c r="AA6274" i="2"/>
  <c r="Y6274" i="2" s="1"/>
  <c r="AA6275" i="2"/>
  <c r="Y6275" i="2" s="1"/>
  <c r="AA6276" i="2"/>
  <c r="Y6276" i="2" s="1"/>
  <c r="AA6277" i="2"/>
  <c r="Y6277" i="2" s="1"/>
  <c r="AA6278" i="2"/>
  <c r="Y6278" i="2" s="1"/>
  <c r="AA6279" i="2"/>
  <c r="Y6279" i="2" s="1"/>
  <c r="AA6280" i="2"/>
  <c r="Y6280" i="2" s="1"/>
  <c r="AA6281" i="2"/>
  <c r="Y6281" i="2" s="1"/>
  <c r="AA6282" i="2"/>
  <c r="Y6282" i="2" s="1"/>
  <c r="AA6283" i="2"/>
  <c r="Y6283" i="2" s="1"/>
  <c r="AA6284" i="2"/>
  <c r="Y6284" i="2" s="1"/>
  <c r="AA6285" i="2"/>
  <c r="Y6285" i="2" s="1"/>
  <c r="AA6286" i="2"/>
  <c r="Y6286" i="2" s="1"/>
  <c r="AA6287" i="2"/>
  <c r="Y6287" i="2" s="1"/>
  <c r="AA6288" i="2"/>
  <c r="Y6288" i="2" s="1"/>
  <c r="AA6289" i="2"/>
  <c r="Y6289" i="2" s="1"/>
  <c r="AA6290" i="2"/>
  <c r="Y6290" i="2" s="1"/>
  <c r="AA6291" i="2"/>
  <c r="Y6291" i="2" s="1"/>
  <c r="AA6292" i="2"/>
  <c r="Y6292" i="2" s="1"/>
  <c r="AA6293" i="2"/>
  <c r="Y6293" i="2" s="1"/>
  <c r="AA6294" i="2"/>
  <c r="Y6294" i="2" s="1"/>
  <c r="AA6295" i="2"/>
  <c r="Y6295" i="2" s="1"/>
  <c r="AA6296" i="2"/>
  <c r="Y6296" i="2" s="1"/>
  <c r="AA6297" i="2"/>
  <c r="Y6297" i="2" s="1"/>
  <c r="AA6298" i="2"/>
  <c r="Y6298" i="2" s="1"/>
  <c r="AA6299" i="2"/>
  <c r="Y6299" i="2" s="1"/>
  <c r="AA6300" i="2"/>
  <c r="Y6300" i="2" s="1"/>
  <c r="AA6301" i="2"/>
  <c r="Y6301" i="2" s="1"/>
  <c r="AA6302" i="2"/>
  <c r="Y6302" i="2" s="1"/>
  <c r="AA6303" i="2"/>
  <c r="Y6303" i="2" s="1"/>
  <c r="AA6304" i="2"/>
  <c r="Y6304" i="2" s="1"/>
  <c r="AA6305" i="2"/>
  <c r="Y6305" i="2" s="1"/>
  <c r="AA6306" i="2"/>
  <c r="Y6306" i="2" s="1"/>
  <c r="AA6307" i="2"/>
  <c r="Y6307" i="2" s="1"/>
  <c r="AA6308" i="2"/>
  <c r="Y6308" i="2" s="1"/>
  <c r="AA6309" i="2"/>
  <c r="Y6309" i="2" s="1"/>
  <c r="AA6310" i="2"/>
  <c r="Y6310" i="2" s="1"/>
  <c r="AA6311" i="2"/>
  <c r="Y6311" i="2" s="1"/>
  <c r="AA6312" i="2"/>
  <c r="Y6312" i="2" s="1"/>
  <c r="AA6313" i="2"/>
  <c r="Y6313" i="2" s="1"/>
  <c r="AA6314" i="2"/>
  <c r="Y6314" i="2" s="1"/>
  <c r="AA6315" i="2"/>
  <c r="Y6315" i="2" s="1"/>
  <c r="AA6316" i="2"/>
  <c r="Y6316" i="2" s="1"/>
  <c r="AA6317" i="2"/>
  <c r="Y6317" i="2" s="1"/>
  <c r="AA6318" i="2"/>
  <c r="Y6318" i="2" s="1"/>
  <c r="AA6319" i="2"/>
  <c r="Y6319" i="2" s="1"/>
  <c r="AA6320" i="2"/>
  <c r="Y6320" i="2" s="1"/>
  <c r="AA6321" i="2"/>
  <c r="Y6321" i="2" s="1"/>
  <c r="AA6322" i="2"/>
  <c r="Y6322" i="2" s="1"/>
  <c r="AA6323" i="2"/>
  <c r="Y6323" i="2" s="1"/>
  <c r="AA6324" i="2"/>
  <c r="Y6324" i="2" s="1"/>
  <c r="AA6325" i="2"/>
  <c r="Y6325" i="2" s="1"/>
  <c r="AA6326" i="2"/>
  <c r="Y6326" i="2" s="1"/>
  <c r="AA6327" i="2"/>
  <c r="Y6327" i="2" s="1"/>
  <c r="AA6328" i="2"/>
  <c r="Y6328" i="2" s="1"/>
  <c r="AA6329" i="2"/>
  <c r="Y6329" i="2" s="1"/>
  <c r="AA6330" i="2"/>
  <c r="Y6330" i="2" s="1"/>
  <c r="AA6331" i="2"/>
  <c r="Y6331" i="2" s="1"/>
  <c r="AA6332" i="2"/>
  <c r="Y6332" i="2" s="1"/>
  <c r="AA6333" i="2"/>
  <c r="Y6333" i="2" s="1"/>
  <c r="AA6334" i="2"/>
  <c r="Y6334" i="2" s="1"/>
  <c r="AA6335" i="2"/>
  <c r="Y6335" i="2" s="1"/>
  <c r="AA6336" i="2"/>
  <c r="Y6336" i="2" s="1"/>
  <c r="AA6337" i="2"/>
  <c r="Y6337" i="2" s="1"/>
  <c r="AA6338" i="2"/>
  <c r="Y6338" i="2" s="1"/>
  <c r="AA6339" i="2"/>
  <c r="Y6339" i="2" s="1"/>
  <c r="AA6340" i="2"/>
  <c r="Y6340" i="2" s="1"/>
  <c r="AA6341" i="2"/>
  <c r="Y6341" i="2" s="1"/>
  <c r="AA6342" i="2"/>
  <c r="Y6342" i="2" s="1"/>
  <c r="AA6343" i="2"/>
  <c r="Y6343" i="2" s="1"/>
  <c r="AA6344" i="2"/>
  <c r="Y6344" i="2" s="1"/>
  <c r="AA6345" i="2"/>
  <c r="Y6345" i="2" s="1"/>
  <c r="AA6346" i="2"/>
  <c r="Y6346" i="2" s="1"/>
  <c r="AA6347" i="2"/>
  <c r="Y6347" i="2" s="1"/>
  <c r="AA6348" i="2"/>
  <c r="Y6348" i="2" s="1"/>
  <c r="AA6349" i="2"/>
  <c r="Y6349" i="2" s="1"/>
  <c r="AA6350" i="2"/>
  <c r="Y6350" i="2" s="1"/>
  <c r="AA6351" i="2"/>
  <c r="Y6351" i="2" s="1"/>
  <c r="AA6352" i="2"/>
  <c r="Y6352" i="2" s="1"/>
  <c r="AA6353" i="2"/>
  <c r="Y6353" i="2" s="1"/>
  <c r="AA6354" i="2"/>
  <c r="Y6354" i="2" s="1"/>
  <c r="AA6355" i="2"/>
  <c r="Y6355" i="2" s="1"/>
  <c r="AA6356" i="2"/>
  <c r="Y6356" i="2" s="1"/>
  <c r="AA6357" i="2"/>
  <c r="Y6357" i="2" s="1"/>
  <c r="AA6358" i="2"/>
  <c r="Y6358" i="2" s="1"/>
  <c r="AA6359" i="2"/>
  <c r="Y6359" i="2" s="1"/>
  <c r="AA6360" i="2"/>
  <c r="Y6360" i="2" s="1"/>
  <c r="AA6361" i="2"/>
  <c r="Y6361" i="2" s="1"/>
  <c r="AA6362" i="2"/>
  <c r="Y6362" i="2" s="1"/>
  <c r="AA6363" i="2"/>
  <c r="Y6363" i="2" s="1"/>
  <c r="AA6364" i="2"/>
  <c r="Y6364" i="2" s="1"/>
  <c r="AA6365" i="2"/>
  <c r="Y6365" i="2" s="1"/>
  <c r="AA6366" i="2"/>
  <c r="Y6366" i="2" s="1"/>
  <c r="AA6367" i="2"/>
  <c r="Y6367" i="2" s="1"/>
  <c r="AA6368" i="2"/>
  <c r="Y6368" i="2" s="1"/>
  <c r="AA6369" i="2"/>
  <c r="Y6369" i="2" s="1"/>
  <c r="AA6370" i="2"/>
  <c r="Y6370" i="2" s="1"/>
  <c r="AA6371" i="2"/>
  <c r="Y6371" i="2" s="1"/>
  <c r="AA6372" i="2"/>
  <c r="Y6372" i="2" s="1"/>
  <c r="AA6373" i="2"/>
  <c r="Y6373" i="2" s="1"/>
  <c r="AA6374" i="2"/>
  <c r="Y6374" i="2" s="1"/>
  <c r="AA6375" i="2"/>
  <c r="Y6375" i="2" s="1"/>
  <c r="AA6376" i="2"/>
  <c r="Y6376" i="2" s="1"/>
  <c r="AA6377" i="2"/>
  <c r="Y6377" i="2" s="1"/>
  <c r="AA6378" i="2"/>
  <c r="Y6378" i="2" s="1"/>
  <c r="AA6379" i="2"/>
  <c r="Y6379" i="2" s="1"/>
  <c r="AA6380" i="2"/>
  <c r="Y6380" i="2" s="1"/>
  <c r="AA6381" i="2"/>
  <c r="Y6381" i="2" s="1"/>
  <c r="AA6382" i="2"/>
  <c r="Y6382" i="2" s="1"/>
  <c r="AA6383" i="2"/>
  <c r="Y6383" i="2" s="1"/>
  <c r="AA6384" i="2"/>
  <c r="Y6384" i="2" s="1"/>
  <c r="AA6385" i="2"/>
  <c r="Y6385" i="2" s="1"/>
  <c r="AA6386" i="2"/>
  <c r="Y6386" i="2" s="1"/>
  <c r="AA6387" i="2"/>
  <c r="Y6387" i="2" s="1"/>
  <c r="AA6388" i="2"/>
  <c r="Y6388" i="2" s="1"/>
  <c r="AA6389" i="2"/>
  <c r="Y6389" i="2" s="1"/>
  <c r="AA6390" i="2"/>
  <c r="Y6390" i="2" s="1"/>
  <c r="AA6391" i="2"/>
  <c r="Y6391" i="2" s="1"/>
  <c r="AA6392" i="2"/>
  <c r="Y6392" i="2" s="1"/>
  <c r="AA6393" i="2"/>
  <c r="Y6393" i="2" s="1"/>
  <c r="AA6394" i="2"/>
  <c r="Y6394" i="2" s="1"/>
  <c r="AA6395" i="2"/>
  <c r="Y6395" i="2" s="1"/>
  <c r="AA6396" i="2"/>
  <c r="Y6396" i="2" s="1"/>
  <c r="AA6397" i="2"/>
  <c r="Y6397" i="2" s="1"/>
  <c r="AA6398" i="2"/>
  <c r="Y6398" i="2" s="1"/>
  <c r="AA6399" i="2"/>
  <c r="Y6399" i="2" s="1"/>
  <c r="AA6400" i="2"/>
  <c r="Y6400" i="2" s="1"/>
  <c r="AA6401" i="2"/>
  <c r="Y6401" i="2" s="1"/>
  <c r="AA6402" i="2"/>
  <c r="Y6402" i="2" s="1"/>
  <c r="AA6403" i="2"/>
  <c r="Y6403" i="2" s="1"/>
  <c r="AA6404" i="2"/>
  <c r="Y6404" i="2" s="1"/>
  <c r="AA6405" i="2"/>
  <c r="Y6405" i="2" s="1"/>
  <c r="AA6406" i="2"/>
  <c r="Y6406" i="2" s="1"/>
  <c r="AA6407" i="2"/>
  <c r="Y6407" i="2" s="1"/>
  <c r="AA6408" i="2"/>
  <c r="Y6408" i="2" s="1"/>
  <c r="AA6409" i="2"/>
  <c r="Y6409" i="2" s="1"/>
  <c r="AA6410" i="2"/>
  <c r="Y6410" i="2" s="1"/>
  <c r="AA6411" i="2"/>
  <c r="Y6411" i="2" s="1"/>
  <c r="AA6412" i="2"/>
  <c r="Y6412" i="2" s="1"/>
  <c r="AA6413" i="2"/>
  <c r="Y6413" i="2" s="1"/>
  <c r="AA6414" i="2"/>
  <c r="Y6414" i="2" s="1"/>
  <c r="AA6415" i="2"/>
  <c r="Y6415" i="2" s="1"/>
  <c r="AA6416" i="2"/>
  <c r="Y6416" i="2" s="1"/>
  <c r="AA6417" i="2"/>
  <c r="Y6417" i="2" s="1"/>
  <c r="AA6418" i="2"/>
  <c r="Y6418" i="2" s="1"/>
  <c r="AA6419" i="2"/>
  <c r="Y6419" i="2" s="1"/>
  <c r="AA6420" i="2"/>
  <c r="Y6420" i="2" s="1"/>
  <c r="AA6421" i="2"/>
  <c r="Y6421" i="2" s="1"/>
  <c r="AA6422" i="2"/>
  <c r="Y6422" i="2" s="1"/>
  <c r="AA6423" i="2"/>
  <c r="Y6423" i="2" s="1"/>
  <c r="AA6424" i="2"/>
  <c r="Y6424" i="2" s="1"/>
  <c r="AA6425" i="2"/>
  <c r="Y6425" i="2" s="1"/>
  <c r="AA6426" i="2"/>
  <c r="Y6426" i="2" s="1"/>
  <c r="AA6427" i="2"/>
  <c r="Y6427" i="2" s="1"/>
  <c r="AA6428" i="2"/>
  <c r="Y6428" i="2" s="1"/>
  <c r="AA6429" i="2"/>
  <c r="Y6429" i="2" s="1"/>
  <c r="AA6430" i="2"/>
  <c r="Y6430" i="2" s="1"/>
  <c r="AA6431" i="2"/>
  <c r="Y6431" i="2" s="1"/>
  <c r="AA6432" i="2"/>
  <c r="Y6432" i="2" s="1"/>
  <c r="AA6433" i="2"/>
  <c r="Y6433" i="2" s="1"/>
  <c r="AA6434" i="2"/>
  <c r="Y6434" i="2" s="1"/>
  <c r="AA6435" i="2"/>
  <c r="Y6435" i="2" s="1"/>
  <c r="AA6436" i="2"/>
  <c r="Y6436" i="2" s="1"/>
  <c r="AA6437" i="2"/>
  <c r="Y6437" i="2" s="1"/>
  <c r="AA6438" i="2"/>
  <c r="Y6438" i="2" s="1"/>
  <c r="AA6439" i="2"/>
  <c r="Y6439" i="2" s="1"/>
  <c r="AA6440" i="2"/>
  <c r="Y6440" i="2" s="1"/>
  <c r="AA6441" i="2"/>
  <c r="Y6441" i="2" s="1"/>
  <c r="AA6442" i="2"/>
  <c r="Y6442" i="2" s="1"/>
  <c r="AA6443" i="2"/>
  <c r="Y6443" i="2" s="1"/>
  <c r="AA6444" i="2"/>
  <c r="Y6444" i="2" s="1"/>
  <c r="AA6445" i="2"/>
  <c r="Y6445" i="2" s="1"/>
  <c r="AA6446" i="2"/>
  <c r="Y6446" i="2" s="1"/>
  <c r="AA6447" i="2"/>
  <c r="Y6447" i="2" s="1"/>
  <c r="AA6448" i="2"/>
  <c r="Y6448" i="2" s="1"/>
  <c r="AA6449" i="2"/>
  <c r="Y6449" i="2" s="1"/>
  <c r="AA6450" i="2"/>
  <c r="Y6450" i="2" s="1"/>
  <c r="AA6451" i="2"/>
  <c r="Y6451" i="2" s="1"/>
  <c r="AA6452" i="2"/>
  <c r="Y6452" i="2" s="1"/>
  <c r="AA6453" i="2"/>
  <c r="Y6453" i="2" s="1"/>
  <c r="AA6454" i="2"/>
  <c r="Y6454" i="2" s="1"/>
  <c r="AA6455" i="2"/>
  <c r="Y6455" i="2" s="1"/>
  <c r="AA6456" i="2"/>
  <c r="Y6456" i="2" s="1"/>
  <c r="AA6457" i="2"/>
  <c r="Y6457" i="2" s="1"/>
  <c r="AA6458" i="2"/>
  <c r="Y6458" i="2" s="1"/>
  <c r="AA6459" i="2"/>
  <c r="Y6459" i="2" s="1"/>
  <c r="AA6460" i="2"/>
  <c r="Y6460" i="2" s="1"/>
  <c r="AA6461" i="2"/>
  <c r="Y6461" i="2" s="1"/>
  <c r="AA6462" i="2"/>
  <c r="Y6462" i="2" s="1"/>
  <c r="AA6463" i="2"/>
  <c r="Y6463" i="2" s="1"/>
  <c r="AA6464" i="2"/>
  <c r="Y6464" i="2" s="1"/>
  <c r="AA6465" i="2"/>
  <c r="Y6465" i="2" s="1"/>
  <c r="AA6466" i="2"/>
  <c r="Y6466" i="2" s="1"/>
  <c r="AA6467" i="2"/>
  <c r="Y6467" i="2" s="1"/>
  <c r="AA6468" i="2"/>
  <c r="Y6468" i="2" s="1"/>
  <c r="AA6469" i="2"/>
  <c r="Y6469" i="2" s="1"/>
  <c r="AA6470" i="2"/>
  <c r="Y6470" i="2" s="1"/>
  <c r="AA6471" i="2"/>
  <c r="Y6471" i="2" s="1"/>
  <c r="AA6472" i="2"/>
  <c r="Y6472" i="2" s="1"/>
  <c r="AA6473" i="2"/>
  <c r="Y6473" i="2" s="1"/>
  <c r="AA6474" i="2"/>
  <c r="Y6474" i="2" s="1"/>
  <c r="AA6475" i="2"/>
  <c r="Y6475" i="2" s="1"/>
  <c r="AA6476" i="2"/>
  <c r="Y6476" i="2" s="1"/>
  <c r="AA6477" i="2"/>
  <c r="Y6477" i="2" s="1"/>
  <c r="AA6478" i="2"/>
  <c r="Y6478" i="2" s="1"/>
  <c r="AA6479" i="2"/>
  <c r="Y6479" i="2" s="1"/>
  <c r="AA6480" i="2"/>
  <c r="Y6480" i="2" s="1"/>
  <c r="AA6481" i="2"/>
  <c r="Y6481" i="2" s="1"/>
  <c r="AA6482" i="2"/>
  <c r="Y6482" i="2" s="1"/>
  <c r="AA6483" i="2"/>
  <c r="Y6483" i="2" s="1"/>
  <c r="AA6484" i="2"/>
  <c r="Y6484" i="2" s="1"/>
  <c r="AA6485" i="2"/>
  <c r="Y6485" i="2" s="1"/>
  <c r="AA6486" i="2"/>
  <c r="Y6486" i="2" s="1"/>
  <c r="AA6487" i="2"/>
  <c r="Y6487" i="2" s="1"/>
  <c r="AA6488" i="2"/>
  <c r="Y6488" i="2" s="1"/>
  <c r="AA6489" i="2"/>
  <c r="Y6489" i="2" s="1"/>
  <c r="AA6490" i="2"/>
  <c r="Y6490" i="2" s="1"/>
  <c r="AA6491" i="2"/>
  <c r="Y6491" i="2" s="1"/>
  <c r="AA6492" i="2"/>
  <c r="Y6492" i="2" s="1"/>
  <c r="AA6493" i="2"/>
  <c r="Y6493" i="2" s="1"/>
  <c r="AA6494" i="2"/>
  <c r="Y6494" i="2" s="1"/>
  <c r="AA6495" i="2"/>
  <c r="Y6495" i="2" s="1"/>
  <c r="AA6496" i="2"/>
  <c r="Y6496" i="2" s="1"/>
  <c r="AA6497" i="2"/>
  <c r="Y6497" i="2" s="1"/>
  <c r="AA6498" i="2"/>
  <c r="Y6498" i="2" s="1"/>
  <c r="AA6499" i="2"/>
  <c r="Y6499" i="2" s="1"/>
  <c r="AA6500" i="2"/>
  <c r="Y6500" i="2" s="1"/>
  <c r="AA6501" i="2"/>
  <c r="Y6501" i="2" s="1"/>
  <c r="AA6502" i="2"/>
  <c r="Y6502" i="2" s="1"/>
  <c r="AA6503" i="2"/>
  <c r="Y6503" i="2" s="1"/>
  <c r="AA6504" i="2"/>
  <c r="Y6504" i="2" s="1"/>
  <c r="AA6505" i="2"/>
  <c r="Y6505" i="2" s="1"/>
  <c r="AA6506" i="2"/>
  <c r="Y6506" i="2" s="1"/>
  <c r="AA6507" i="2"/>
  <c r="Y6507" i="2" s="1"/>
  <c r="AA6508" i="2"/>
  <c r="Y6508" i="2" s="1"/>
  <c r="AA6509" i="2"/>
  <c r="Y6509" i="2" s="1"/>
  <c r="AA6510" i="2"/>
  <c r="Y6510" i="2" s="1"/>
  <c r="AA6511" i="2"/>
  <c r="Y6511" i="2" s="1"/>
  <c r="AA6512" i="2"/>
  <c r="Y6512" i="2" s="1"/>
  <c r="AA6513" i="2"/>
  <c r="Y6513" i="2" s="1"/>
  <c r="AA6514" i="2"/>
  <c r="Y6514" i="2" s="1"/>
  <c r="AA6515" i="2"/>
  <c r="Y6515" i="2" s="1"/>
  <c r="AA6516" i="2"/>
  <c r="Y6516" i="2" s="1"/>
  <c r="AA6517" i="2"/>
  <c r="Y6517" i="2" s="1"/>
  <c r="AA6518" i="2"/>
  <c r="Y6518" i="2" s="1"/>
  <c r="AA6519" i="2"/>
  <c r="Y6519" i="2" s="1"/>
  <c r="AA6520" i="2"/>
  <c r="Y6520" i="2" s="1"/>
  <c r="AA6521" i="2"/>
  <c r="Y6521" i="2" s="1"/>
  <c r="AA6522" i="2"/>
  <c r="Y6522" i="2" s="1"/>
  <c r="AA6523" i="2"/>
  <c r="Y6523" i="2" s="1"/>
  <c r="AA6524" i="2"/>
  <c r="Y6524" i="2" s="1"/>
  <c r="AA6525" i="2"/>
  <c r="Y6525" i="2" s="1"/>
  <c r="AA6526" i="2"/>
  <c r="Y6526" i="2" s="1"/>
  <c r="AA6527" i="2"/>
  <c r="Y6527" i="2" s="1"/>
  <c r="AA6528" i="2"/>
  <c r="Y6528" i="2" s="1"/>
  <c r="AA6529" i="2"/>
  <c r="Y6529" i="2" s="1"/>
  <c r="AA6530" i="2"/>
  <c r="Y6530" i="2" s="1"/>
  <c r="AA6531" i="2"/>
  <c r="Y6531" i="2" s="1"/>
  <c r="AA6532" i="2"/>
  <c r="Y6532" i="2" s="1"/>
  <c r="AA6533" i="2"/>
  <c r="Y6533" i="2" s="1"/>
  <c r="AA6534" i="2"/>
  <c r="Y6534" i="2" s="1"/>
  <c r="AA6535" i="2"/>
  <c r="Y6535" i="2" s="1"/>
  <c r="AA6536" i="2"/>
  <c r="Y6536" i="2" s="1"/>
  <c r="AA6537" i="2"/>
  <c r="Y6537" i="2" s="1"/>
  <c r="AA6538" i="2"/>
  <c r="Y6538" i="2" s="1"/>
  <c r="AA6539" i="2"/>
  <c r="Y6539" i="2" s="1"/>
  <c r="AA6540" i="2"/>
  <c r="Y6540" i="2" s="1"/>
  <c r="AA6541" i="2"/>
  <c r="Y6541" i="2" s="1"/>
  <c r="AA6542" i="2"/>
  <c r="Y6542" i="2" s="1"/>
  <c r="AA6543" i="2"/>
  <c r="Y6543" i="2" s="1"/>
  <c r="AA6544" i="2"/>
  <c r="Y6544" i="2" s="1"/>
  <c r="AA6545" i="2"/>
  <c r="Y6545" i="2" s="1"/>
  <c r="AA6546" i="2"/>
  <c r="Y6546" i="2" s="1"/>
  <c r="AA6547" i="2"/>
  <c r="Y6547" i="2" s="1"/>
  <c r="AA6548" i="2"/>
  <c r="Y6548" i="2" s="1"/>
  <c r="AA6549" i="2"/>
  <c r="Y6549" i="2" s="1"/>
  <c r="AA6550" i="2"/>
  <c r="Y6550" i="2" s="1"/>
  <c r="AA6551" i="2"/>
  <c r="Y6551" i="2" s="1"/>
  <c r="AA6552" i="2"/>
  <c r="Y6552" i="2" s="1"/>
  <c r="AA6553" i="2"/>
  <c r="Y6553" i="2" s="1"/>
  <c r="AA6554" i="2"/>
  <c r="Y6554" i="2" s="1"/>
  <c r="AA6555" i="2"/>
  <c r="Y6555" i="2" s="1"/>
  <c r="AA6556" i="2"/>
  <c r="Y6556" i="2" s="1"/>
  <c r="AA6557" i="2"/>
  <c r="Y6557" i="2" s="1"/>
  <c r="AA6558" i="2"/>
  <c r="Y6558" i="2" s="1"/>
  <c r="AA6559" i="2"/>
  <c r="Y6559" i="2" s="1"/>
  <c r="AA6560" i="2"/>
  <c r="Y6560" i="2" s="1"/>
  <c r="AA6561" i="2"/>
  <c r="Y6561" i="2" s="1"/>
  <c r="AA6562" i="2"/>
  <c r="Y6562" i="2" s="1"/>
  <c r="AA6563" i="2"/>
  <c r="Y6563" i="2" s="1"/>
  <c r="AA6564" i="2"/>
  <c r="Y6564" i="2" s="1"/>
  <c r="AA6565" i="2"/>
  <c r="Y6565" i="2" s="1"/>
  <c r="AA6566" i="2"/>
  <c r="Y6566" i="2" s="1"/>
  <c r="AA6567" i="2"/>
  <c r="Y6567" i="2" s="1"/>
  <c r="AA6568" i="2"/>
  <c r="Y6568" i="2" s="1"/>
  <c r="AA6569" i="2"/>
  <c r="Y6569" i="2" s="1"/>
  <c r="AA6570" i="2"/>
  <c r="Y6570" i="2" s="1"/>
  <c r="AA6571" i="2"/>
  <c r="Y6571" i="2" s="1"/>
  <c r="AA6572" i="2"/>
  <c r="Y6572" i="2" s="1"/>
  <c r="AA6573" i="2"/>
  <c r="Y6573" i="2" s="1"/>
  <c r="AA6574" i="2"/>
  <c r="Y6574" i="2" s="1"/>
  <c r="AA6575" i="2"/>
  <c r="Y6575" i="2" s="1"/>
  <c r="AA6576" i="2"/>
  <c r="Y6576" i="2" s="1"/>
  <c r="AA6577" i="2"/>
  <c r="Y6577" i="2" s="1"/>
  <c r="AA6578" i="2"/>
  <c r="Y6578" i="2" s="1"/>
  <c r="AA6579" i="2"/>
  <c r="Y6579" i="2" s="1"/>
  <c r="AA6580" i="2"/>
  <c r="Y6580" i="2" s="1"/>
  <c r="AA6581" i="2"/>
  <c r="Y6581" i="2" s="1"/>
  <c r="AA6582" i="2"/>
  <c r="Y6582" i="2" s="1"/>
  <c r="AA6583" i="2"/>
  <c r="Y6583" i="2" s="1"/>
  <c r="AA6584" i="2"/>
  <c r="Y6584" i="2" s="1"/>
  <c r="AA6585" i="2"/>
  <c r="Y6585" i="2" s="1"/>
  <c r="AA6586" i="2"/>
  <c r="Y6586" i="2" s="1"/>
  <c r="AA6587" i="2"/>
  <c r="Y6587" i="2" s="1"/>
  <c r="AA6588" i="2"/>
  <c r="Y6588" i="2" s="1"/>
  <c r="AA6589" i="2"/>
  <c r="Y6589" i="2" s="1"/>
  <c r="AA6590" i="2"/>
  <c r="Y6590" i="2" s="1"/>
  <c r="AA6591" i="2"/>
  <c r="Y6591" i="2" s="1"/>
  <c r="AA6592" i="2"/>
  <c r="Y6592" i="2" s="1"/>
  <c r="AA6593" i="2"/>
  <c r="Y6593" i="2" s="1"/>
  <c r="AA6594" i="2"/>
  <c r="Y6594" i="2" s="1"/>
  <c r="AA6595" i="2"/>
  <c r="Y6595" i="2" s="1"/>
  <c r="AA6596" i="2"/>
  <c r="Y6596" i="2" s="1"/>
  <c r="AA6597" i="2"/>
  <c r="Y6597" i="2" s="1"/>
  <c r="AA6598" i="2"/>
  <c r="Y6598" i="2" s="1"/>
  <c r="AA6599" i="2"/>
  <c r="Y6599" i="2" s="1"/>
  <c r="AA6600" i="2"/>
  <c r="Y6600" i="2" s="1"/>
  <c r="AA6601" i="2"/>
  <c r="Y6601" i="2" s="1"/>
  <c r="AA6602" i="2"/>
  <c r="Y6602" i="2" s="1"/>
  <c r="AA6603" i="2"/>
  <c r="Y6603" i="2" s="1"/>
  <c r="AA6604" i="2"/>
  <c r="Y6604" i="2" s="1"/>
  <c r="AA6605" i="2"/>
  <c r="Y6605" i="2" s="1"/>
  <c r="AA6606" i="2"/>
  <c r="Y6606" i="2" s="1"/>
  <c r="AA6607" i="2"/>
  <c r="Y6607" i="2" s="1"/>
  <c r="AA6608" i="2"/>
  <c r="Y6608" i="2" s="1"/>
  <c r="AA6609" i="2"/>
  <c r="Y6609" i="2" s="1"/>
  <c r="AA6610" i="2"/>
  <c r="Y6610" i="2" s="1"/>
  <c r="AA6611" i="2"/>
  <c r="Y6611" i="2" s="1"/>
  <c r="AA6612" i="2"/>
  <c r="Y6612" i="2" s="1"/>
  <c r="AA6613" i="2"/>
  <c r="Y6613" i="2" s="1"/>
  <c r="AA6614" i="2"/>
  <c r="Y6614" i="2" s="1"/>
  <c r="AA6615" i="2"/>
  <c r="Y6615" i="2" s="1"/>
  <c r="AA6616" i="2"/>
  <c r="Y6616" i="2" s="1"/>
  <c r="AA6617" i="2"/>
  <c r="Y6617" i="2" s="1"/>
  <c r="AA6618" i="2"/>
  <c r="Y6618" i="2" s="1"/>
  <c r="AA6619" i="2"/>
  <c r="Y6619" i="2" s="1"/>
  <c r="AA6620" i="2"/>
  <c r="Y6620" i="2" s="1"/>
  <c r="AA6621" i="2"/>
  <c r="Y6621" i="2" s="1"/>
  <c r="AA6622" i="2"/>
  <c r="Y6622" i="2" s="1"/>
  <c r="AA6623" i="2"/>
  <c r="Y6623" i="2" s="1"/>
  <c r="AA6624" i="2"/>
  <c r="Y6624" i="2" s="1"/>
  <c r="AA6625" i="2"/>
  <c r="Y6625" i="2" s="1"/>
  <c r="AA6626" i="2"/>
  <c r="Y6626" i="2" s="1"/>
  <c r="AA6627" i="2"/>
  <c r="Y6627" i="2" s="1"/>
  <c r="AA6628" i="2"/>
  <c r="Y6628" i="2" s="1"/>
  <c r="AA6629" i="2"/>
  <c r="Y6629" i="2" s="1"/>
  <c r="AA6630" i="2"/>
  <c r="Y6630" i="2" s="1"/>
  <c r="AA6631" i="2"/>
  <c r="Y6631" i="2" s="1"/>
  <c r="AA6632" i="2"/>
  <c r="Y6632" i="2" s="1"/>
  <c r="AA6633" i="2"/>
  <c r="Y6633" i="2" s="1"/>
  <c r="AA6634" i="2"/>
  <c r="Y6634" i="2" s="1"/>
  <c r="AA6635" i="2"/>
  <c r="Y6635" i="2" s="1"/>
  <c r="AA6636" i="2"/>
  <c r="Y6636" i="2" s="1"/>
  <c r="AA6637" i="2"/>
  <c r="Y6637" i="2" s="1"/>
  <c r="AA6638" i="2"/>
  <c r="Y6638" i="2" s="1"/>
  <c r="AA6639" i="2"/>
  <c r="Y6639" i="2" s="1"/>
  <c r="AA6640" i="2"/>
  <c r="Y6640" i="2" s="1"/>
  <c r="AA6641" i="2"/>
  <c r="Y6641" i="2" s="1"/>
  <c r="AA6642" i="2"/>
  <c r="Y6642" i="2" s="1"/>
  <c r="AA6643" i="2"/>
  <c r="Y6643" i="2" s="1"/>
  <c r="AA6644" i="2"/>
  <c r="Y6644" i="2" s="1"/>
  <c r="AA6645" i="2"/>
  <c r="Y6645" i="2" s="1"/>
  <c r="AA6646" i="2"/>
  <c r="Y6646" i="2" s="1"/>
  <c r="AA6647" i="2"/>
  <c r="Y6647" i="2" s="1"/>
  <c r="AA6648" i="2"/>
  <c r="Y6648" i="2" s="1"/>
  <c r="AA6649" i="2"/>
  <c r="Y6649" i="2" s="1"/>
  <c r="AA6650" i="2"/>
  <c r="Y6650" i="2" s="1"/>
  <c r="AA6651" i="2"/>
  <c r="Y6651" i="2" s="1"/>
  <c r="AA6652" i="2"/>
  <c r="Y6652" i="2" s="1"/>
  <c r="AA6653" i="2"/>
  <c r="Y6653" i="2" s="1"/>
  <c r="AA6654" i="2"/>
  <c r="Y6654" i="2" s="1"/>
  <c r="AA6655" i="2"/>
  <c r="Y6655" i="2" s="1"/>
  <c r="AA6656" i="2"/>
  <c r="Y6656" i="2" s="1"/>
  <c r="AA6657" i="2"/>
  <c r="Y6657" i="2" s="1"/>
  <c r="AA6658" i="2"/>
  <c r="Y6658" i="2" s="1"/>
  <c r="AA6659" i="2"/>
  <c r="Y6659" i="2" s="1"/>
  <c r="AA6660" i="2"/>
  <c r="Y6660" i="2" s="1"/>
  <c r="AA6661" i="2"/>
  <c r="Y6661" i="2" s="1"/>
  <c r="AA6662" i="2"/>
  <c r="Y6662" i="2" s="1"/>
  <c r="AA6663" i="2"/>
  <c r="Y6663" i="2" s="1"/>
  <c r="AA6664" i="2"/>
  <c r="Y6664" i="2" s="1"/>
  <c r="AA6665" i="2"/>
  <c r="Y6665" i="2" s="1"/>
  <c r="AA6666" i="2"/>
  <c r="Y6666" i="2" s="1"/>
  <c r="AA6667" i="2"/>
  <c r="Y6667" i="2" s="1"/>
  <c r="AA6668" i="2"/>
  <c r="Y6668" i="2" s="1"/>
  <c r="AA6669" i="2"/>
  <c r="Y6669" i="2" s="1"/>
  <c r="AA6670" i="2"/>
  <c r="Y6670" i="2" s="1"/>
  <c r="AA6671" i="2"/>
  <c r="Y6671" i="2" s="1"/>
  <c r="AA6672" i="2"/>
  <c r="Y6672" i="2" s="1"/>
  <c r="AA6673" i="2"/>
  <c r="Y6673" i="2" s="1"/>
  <c r="AA6674" i="2"/>
  <c r="Y6674" i="2" s="1"/>
  <c r="AA6675" i="2"/>
  <c r="Y6675" i="2" s="1"/>
  <c r="AA6676" i="2"/>
  <c r="Y6676" i="2" s="1"/>
  <c r="AA6677" i="2"/>
  <c r="Y6677" i="2" s="1"/>
  <c r="AA6678" i="2"/>
  <c r="Y6678" i="2" s="1"/>
  <c r="AA6679" i="2"/>
  <c r="Y6679" i="2" s="1"/>
  <c r="AA6680" i="2"/>
  <c r="Y6680" i="2" s="1"/>
  <c r="AA6681" i="2"/>
  <c r="Y6681" i="2" s="1"/>
  <c r="AA6682" i="2"/>
  <c r="Y6682" i="2" s="1"/>
  <c r="AA6683" i="2"/>
  <c r="Y6683" i="2" s="1"/>
  <c r="AA6684" i="2"/>
  <c r="Y6684" i="2" s="1"/>
  <c r="AA6685" i="2"/>
  <c r="Y6685" i="2" s="1"/>
  <c r="AA6686" i="2"/>
  <c r="Y6686" i="2" s="1"/>
  <c r="AA6687" i="2"/>
  <c r="Y6687" i="2" s="1"/>
  <c r="AA6688" i="2"/>
  <c r="Y6688" i="2" s="1"/>
  <c r="AA6689" i="2"/>
  <c r="Y6689" i="2" s="1"/>
  <c r="AA6690" i="2"/>
  <c r="Y6690" i="2" s="1"/>
  <c r="AA6691" i="2"/>
  <c r="Y6691" i="2" s="1"/>
  <c r="AA6692" i="2"/>
  <c r="Y6692" i="2" s="1"/>
  <c r="AA6693" i="2"/>
  <c r="Y6693" i="2" s="1"/>
  <c r="AA6694" i="2"/>
  <c r="Y6694" i="2" s="1"/>
  <c r="AA6695" i="2"/>
  <c r="Y6695" i="2" s="1"/>
  <c r="AA6696" i="2"/>
  <c r="Y6696" i="2" s="1"/>
  <c r="AA6697" i="2"/>
  <c r="Y6697" i="2" s="1"/>
  <c r="AA6698" i="2"/>
  <c r="Y6698" i="2" s="1"/>
  <c r="AA6699" i="2"/>
  <c r="Y6699" i="2" s="1"/>
  <c r="AA6700" i="2"/>
  <c r="Y6700" i="2" s="1"/>
  <c r="AA6701" i="2"/>
  <c r="Y6701" i="2" s="1"/>
  <c r="AA6702" i="2"/>
  <c r="Y6702" i="2" s="1"/>
  <c r="AA6703" i="2"/>
  <c r="Y6703" i="2" s="1"/>
  <c r="AA6704" i="2"/>
  <c r="Y6704" i="2" s="1"/>
  <c r="AA6705" i="2"/>
  <c r="Y6705" i="2" s="1"/>
  <c r="AA6706" i="2"/>
  <c r="Y6706" i="2" s="1"/>
  <c r="AA6707" i="2"/>
  <c r="Y6707" i="2" s="1"/>
  <c r="AA6708" i="2"/>
  <c r="Y6708" i="2" s="1"/>
  <c r="AA6709" i="2"/>
  <c r="Y6709" i="2" s="1"/>
  <c r="AA6710" i="2"/>
  <c r="Y6710" i="2" s="1"/>
  <c r="AA6711" i="2"/>
  <c r="Y6711" i="2" s="1"/>
  <c r="AA6712" i="2"/>
  <c r="Y6712" i="2" s="1"/>
  <c r="AA6713" i="2"/>
  <c r="Y6713" i="2" s="1"/>
  <c r="AA6714" i="2"/>
  <c r="Y6714" i="2" s="1"/>
  <c r="AA6715" i="2"/>
  <c r="Y6715" i="2" s="1"/>
  <c r="AA6716" i="2"/>
  <c r="Y6716" i="2" s="1"/>
  <c r="AA6717" i="2"/>
  <c r="Y6717" i="2" s="1"/>
  <c r="AA6718" i="2"/>
  <c r="Y6718" i="2" s="1"/>
  <c r="AA6719" i="2"/>
  <c r="Y6719" i="2" s="1"/>
  <c r="AA6720" i="2"/>
  <c r="Y6720" i="2" s="1"/>
  <c r="AA6721" i="2"/>
  <c r="Y6721" i="2" s="1"/>
  <c r="AA6722" i="2"/>
  <c r="Y6722" i="2" s="1"/>
  <c r="AA6723" i="2"/>
  <c r="Y6723" i="2" s="1"/>
  <c r="AA6724" i="2"/>
  <c r="Y6724" i="2" s="1"/>
  <c r="AA6725" i="2"/>
  <c r="Y6725" i="2" s="1"/>
  <c r="AA6726" i="2"/>
  <c r="Y6726" i="2" s="1"/>
  <c r="AA6727" i="2"/>
  <c r="Y6727" i="2" s="1"/>
  <c r="AA6728" i="2"/>
  <c r="Y6728" i="2" s="1"/>
  <c r="AA6729" i="2"/>
  <c r="Y6729" i="2" s="1"/>
  <c r="AA6730" i="2"/>
  <c r="Y6730" i="2" s="1"/>
  <c r="AA6731" i="2"/>
  <c r="Y6731" i="2" s="1"/>
  <c r="AA6732" i="2"/>
  <c r="Y6732" i="2" s="1"/>
  <c r="AA6733" i="2"/>
  <c r="Y6733" i="2" s="1"/>
  <c r="AA6734" i="2"/>
  <c r="Y6734" i="2" s="1"/>
  <c r="AA6735" i="2"/>
  <c r="Y6735" i="2" s="1"/>
  <c r="AA6736" i="2"/>
  <c r="Y6736" i="2" s="1"/>
  <c r="AA6737" i="2"/>
  <c r="Y6737" i="2" s="1"/>
  <c r="AA6738" i="2"/>
  <c r="Y6738" i="2" s="1"/>
  <c r="AA6739" i="2"/>
  <c r="Y6739" i="2" s="1"/>
  <c r="AA6740" i="2"/>
  <c r="Y6740" i="2" s="1"/>
  <c r="AA6741" i="2"/>
  <c r="Y6741" i="2" s="1"/>
  <c r="AA6742" i="2"/>
  <c r="Y6742" i="2" s="1"/>
  <c r="AA6743" i="2"/>
  <c r="Y6743" i="2" s="1"/>
  <c r="AA6744" i="2"/>
  <c r="Y6744" i="2" s="1"/>
  <c r="AA6745" i="2"/>
  <c r="Y6745" i="2" s="1"/>
  <c r="AA6746" i="2"/>
  <c r="Y6746" i="2" s="1"/>
  <c r="AA6747" i="2"/>
  <c r="Y6747" i="2" s="1"/>
  <c r="AA6748" i="2"/>
  <c r="Y6748" i="2" s="1"/>
  <c r="AA6749" i="2"/>
  <c r="Y6749" i="2" s="1"/>
  <c r="AA6750" i="2"/>
  <c r="Y6750" i="2" s="1"/>
  <c r="AA6751" i="2"/>
  <c r="Y6751" i="2" s="1"/>
  <c r="AA6752" i="2"/>
  <c r="Y6752" i="2" s="1"/>
  <c r="AA6753" i="2"/>
  <c r="Y6753" i="2" s="1"/>
  <c r="AA6754" i="2"/>
  <c r="Y6754" i="2" s="1"/>
  <c r="AA6755" i="2"/>
  <c r="Y6755" i="2" s="1"/>
  <c r="AA6756" i="2"/>
  <c r="Y6756" i="2" s="1"/>
  <c r="AA6757" i="2"/>
  <c r="Y6757" i="2" s="1"/>
  <c r="AA6758" i="2"/>
  <c r="Y6758" i="2" s="1"/>
  <c r="AA6759" i="2"/>
  <c r="Y6759" i="2" s="1"/>
  <c r="AA6760" i="2"/>
  <c r="Y6760" i="2" s="1"/>
  <c r="AA6761" i="2"/>
  <c r="Y6761" i="2" s="1"/>
  <c r="AA6762" i="2"/>
  <c r="Y6762" i="2" s="1"/>
  <c r="AA6763" i="2"/>
  <c r="Y6763" i="2" s="1"/>
  <c r="AA6764" i="2"/>
  <c r="Y6764" i="2" s="1"/>
  <c r="AA6765" i="2"/>
  <c r="Y6765" i="2" s="1"/>
  <c r="AA6766" i="2"/>
  <c r="Y6766" i="2" s="1"/>
  <c r="AA6767" i="2"/>
  <c r="Y6767" i="2" s="1"/>
  <c r="AA6768" i="2"/>
  <c r="Y6768" i="2" s="1"/>
  <c r="AA6769" i="2"/>
  <c r="Y6769" i="2" s="1"/>
  <c r="AA6770" i="2"/>
  <c r="Y6770" i="2" s="1"/>
  <c r="AA6771" i="2"/>
  <c r="Y6771" i="2" s="1"/>
  <c r="AA6772" i="2"/>
  <c r="Y6772" i="2" s="1"/>
  <c r="AA6773" i="2"/>
  <c r="Y6773" i="2" s="1"/>
  <c r="AA6774" i="2"/>
  <c r="Y6774" i="2" s="1"/>
  <c r="AA6775" i="2"/>
  <c r="Y6775" i="2" s="1"/>
  <c r="AA6776" i="2"/>
  <c r="Y6776" i="2" s="1"/>
  <c r="AA6777" i="2"/>
  <c r="Y6777" i="2" s="1"/>
  <c r="AA6778" i="2"/>
  <c r="Y6778" i="2" s="1"/>
  <c r="AA6779" i="2"/>
  <c r="Y6779" i="2" s="1"/>
  <c r="AA6780" i="2"/>
  <c r="Y6780" i="2" s="1"/>
  <c r="AA6781" i="2"/>
  <c r="Y6781" i="2" s="1"/>
  <c r="AA6782" i="2"/>
  <c r="Y6782" i="2" s="1"/>
  <c r="AA6783" i="2"/>
  <c r="Y6783" i="2" s="1"/>
  <c r="AA6784" i="2"/>
  <c r="Y6784" i="2" s="1"/>
  <c r="AA6785" i="2"/>
  <c r="Y6785" i="2" s="1"/>
  <c r="AA6786" i="2"/>
  <c r="Y6786" i="2" s="1"/>
  <c r="AA6787" i="2"/>
  <c r="Y6787" i="2" s="1"/>
  <c r="AA6788" i="2"/>
  <c r="Y6788" i="2" s="1"/>
  <c r="AA6789" i="2"/>
  <c r="Y6789" i="2" s="1"/>
  <c r="AA6790" i="2"/>
  <c r="Y6790" i="2" s="1"/>
  <c r="AA6791" i="2"/>
  <c r="Y6791" i="2" s="1"/>
  <c r="AA6792" i="2"/>
  <c r="Y6792" i="2" s="1"/>
  <c r="AA6793" i="2"/>
  <c r="Y6793" i="2" s="1"/>
  <c r="AA6794" i="2"/>
  <c r="Y6794" i="2" s="1"/>
  <c r="AA6795" i="2"/>
  <c r="Y6795" i="2" s="1"/>
  <c r="AA6796" i="2"/>
  <c r="Y6796" i="2" s="1"/>
  <c r="AA6797" i="2"/>
  <c r="Y6797" i="2" s="1"/>
  <c r="AA6798" i="2"/>
  <c r="Y6798" i="2" s="1"/>
  <c r="AA6799" i="2"/>
  <c r="Y6799" i="2" s="1"/>
  <c r="AA6800" i="2"/>
  <c r="Y6800" i="2" s="1"/>
  <c r="AA6801" i="2"/>
  <c r="Y6801" i="2" s="1"/>
  <c r="AA6802" i="2"/>
  <c r="Y6802" i="2" s="1"/>
  <c r="AA6803" i="2"/>
  <c r="Y6803" i="2" s="1"/>
  <c r="AA6804" i="2"/>
  <c r="Y6804" i="2" s="1"/>
  <c r="AA6805" i="2"/>
  <c r="Y6805" i="2" s="1"/>
  <c r="AA6806" i="2"/>
  <c r="Y6806" i="2" s="1"/>
  <c r="AA6807" i="2"/>
  <c r="Y6807" i="2" s="1"/>
  <c r="AA6808" i="2"/>
  <c r="Y6808" i="2" s="1"/>
  <c r="AA6809" i="2"/>
  <c r="Y6809" i="2" s="1"/>
  <c r="AA6810" i="2"/>
  <c r="Y6810" i="2" s="1"/>
  <c r="AA6811" i="2"/>
  <c r="Y6811" i="2" s="1"/>
  <c r="AA6812" i="2"/>
  <c r="Y6812" i="2" s="1"/>
  <c r="AA6813" i="2"/>
  <c r="Y6813" i="2" s="1"/>
  <c r="AA6814" i="2"/>
  <c r="Y6814" i="2" s="1"/>
  <c r="AA6815" i="2"/>
  <c r="Y6815" i="2" s="1"/>
  <c r="AA6816" i="2"/>
  <c r="Y6816" i="2" s="1"/>
  <c r="AA6817" i="2"/>
  <c r="Y6817" i="2" s="1"/>
  <c r="AA6818" i="2"/>
  <c r="Y6818" i="2" s="1"/>
  <c r="AA6819" i="2"/>
  <c r="Y6819" i="2" s="1"/>
  <c r="AA6820" i="2"/>
  <c r="Y6820" i="2" s="1"/>
  <c r="AA6821" i="2"/>
  <c r="Y6821" i="2" s="1"/>
  <c r="AA6822" i="2"/>
  <c r="Y6822" i="2" s="1"/>
  <c r="AA6823" i="2"/>
  <c r="Y6823" i="2" s="1"/>
  <c r="AA6824" i="2"/>
  <c r="Y6824" i="2" s="1"/>
  <c r="AA6825" i="2"/>
  <c r="Y6825" i="2" s="1"/>
  <c r="AA6826" i="2"/>
  <c r="Y6826" i="2" s="1"/>
  <c r="AA6827" i="2"/>
  <c r="Y6827" i="2" s="1"/>
  <c r="AA6828" i="2"/>
  <c r="Y6828" i="2" s="1"/>
  <c r="AA6829" i="2"/>
  <c r="Y6829" i="2" s="1"/>
  <c r="AA6830" i="2"/>
  <c r="Y6830" i="2" s="1"/>
  <c r="AA6831" i="2"/>
  <c r="Y6831" i="2" s="1"/>
  <c r="AA6832" i="2"/>
  <c r="Y6832" i="2" s="1"/>
  <c r="AA6833" i="2"/>
  <c r="Y6833" i="2" s="1"/>
  <c r="AA6834" i="2"/>
  <c r="Y6834" i="2" s="1"/>
  <c r="AA6835" i="2"/>
  <c r="Y6835" i="2" s="1"/>
  <c r="AA6836" i="2"/>
  <c r="Y6836" i="2" s="1"/>
  <c r="AA6837" i="2"/>
  <c r="Y6837" i="2" s="1"/>
  <c r="AA6838" i="2"/>
  <c r="Y6838" i="2" s="1"/>
  <c r="AA6839" i="2"/>
  <c r="Y6839" i="2" s="1"/>
  <c r="AA6840" i="2"/>
  <c r="Y6840" i="2" s="1"/>
  <c r="AA6841" i="2"/>
  <c r="Y6841" i="2" s="1"/>
  <c r="AA6842" i="2"/>
  <c r="Y6842" i="2" s="1"/>
  <c r="AA6843" i="2"/>
  <c r="Y6843" i="2" s="1"/>
  <c r="AA6844" i="2"/>
  <c r="Y6844" i="2" s="1"/>
  <c r="AA6845" i="2"/>
  <c r="Y6845" i="2" s="1"/>
  <c r="AA6846" i="2"/>
  <c r="Y6846" i="2" s="1"/>
  <c r="AA6847" i="2"/>
  <c r="Y6847" i="2" s="1"/>
  <c r="AA6848" i="2"/>
  <c r="Y6848" i="2" s="1"/>
  <c r="AA6849" i="2"/>
  <c r="Y6849" i="2" s="1"/>
  <c r="AA6850" i="2"/>
  <c r="Y6850" i="2" s="1"/>
  <c r="AA6851" i="2"/>
  <c r="Y6851" i="2" s="1"/>
  <c r="AA6852" i="2"/>
  <c r="Y6852" i="2" s="1"/>
  <c r="AA6853" i="2"/>
  <c r="Y6853" i="2" s="1"/>
  <c r="AA6854" i="2"/>
  <c r="Y6854" i="2" s="1"/>
  <c r="AA6855" i="2"/>
  <c r="Y6855" i="2" s="1"/>
  <c r="AA6856" i="2"/>
  <c r="Y6856" i="2" s="1"/>
  <c r="AA6857" i="2"/>
  <c r="Y6857" i="2" s="1"/>
  <c r="AA6858" i="2"/>
  <c r="Y6858" i="2" s="1"/>
  <c r="AA6859" i="2"/>
  <c r="Y6859" i="2" s="1"/>
  <c r="AA6860" i="2"/>
  <c r="Y6860" i="2" s="1"/>
  <c r="AA6861" i="2"/>
  <c r="Y6861" i="2" s="1"/>
  <c r="AA6862" i="2"/>
  <c r="Y6862" i="2" s="1"/>
  <c r="AA6863" i="2"/>
  <c r="Y6863" i="2" s="1"/>
  <c r="AA6864" i="2"/>
  <c r="Y6864" i="2" s="1"/>
  <c r="AA6865" i="2"/>
  <c r="Y6865" i="2" s="1"/>
  <c r="AA6866" i="2"/>
  <c r="Y6866" i="2" s="1"/>
  <c r="AA6867" i="2"/>
  <c r="Y6867" i="2" s="1"/>
  <c r="AA6868" i="2"/>
  <c r="Y6868" i="2" s="1"/>
  <c r="AA6869" i="2"/>
  <c r="Y6869" i="2" s="1"/>
  <c r="AA6870" i="2"/>
  <c r="Y6870" i="2" s="1"/>
  <c r="AA6871" i="2"/>
  <c r="Y6871" i="2" s="1"/>
  <c r="AA6872" i="2"/>
  <c r="Y6872" i="2" s="1"/>
  <c r="AA6873" i="2"/>
  <c r="Y6873" i="2" s="1"/>
  <c r="AA6874" i="2"/>
  <c r="Y6874" i="2" s="1"/>
  <c r="AA6875" i="2"/>
  <c r="Y6875" i="2" s="1"/>
  <c r="AA6876" i="2"/>
  <c r="Y6876" i="2" s="1"/>
  <c r="AA6877" i="2"/>
  <c r="Y6877" i="2" s="1"/>
  <c r="AA6878" i="2"/>
  <c r="Y6878" i="2" s="1"/>
  <c r="AA6879" i="2"/>
  <c r="Y6879" i="2" s="1"/>
  <c r="AA6880" i="2"/>
  <c r="Y6880" i="2" s="1"/>
  <c r="AA6881" i="2"/>
  <c r="Y6881" i="2" s="1"/>
  <c r="AA6882" i="2"/>
  <c r="Y6882" i="2" s="1"/>
  <c r="AA6883" i="2"/>
  <c r="Y6883" i="2" s="1"/>
  <c r="AA6884" i="2"/>
  <c r="Y6884" i="2" s="1"/>
  <c r="AA6885" i="2"/>
  <c r="Y6885" i="2" s="1"/>
  <c r="AA6886" i="2"/>
  <c r="Y6886" i="2" s="1"/>
  <c r="AA6887" i="2"/>
  <c r="Y6887" i="2" s="1"/>
  <c r="AA6888" i="2"/>
  <c r="Y6888" i="2" s="1"/>
  <c r="AA6889" i="2"/>
  <c r="Y6889" i="2" s="1"/>
  <c r="AA6890" i="2"/>
  <c r="Y6890" i="2" s="1"/>
  <c r="AA6891" i="2"/>
  <c r="Y6891" i="2" s="1"/>
  <c r="AA6892" i="2"/>
  <c r="Y6892" i="2" s="1"/>
  <c r="AA6893" i="2"/>
  <c r="Y6893" i="2" s="1"/>
  <c r="AA6894" i="2"/>
  <c r="Y6894" i="2" s="1"/>
  <c r="AA6895" i="2"/>
  <c r="Y6895" i="2" s="1"/>
  <c r="AA6896" i="2"/>
  <c r="Y6896" i="2" s="1"/>
  <c r="AA6897" i="2"/>
  <c r="Y6897" i="2" s="1"/>
  <c r="AA6898" i="2"/>
  <c r="Y6898" i="2" s="1"/>
  <c r="AA6899" i="2"/>
  <c r="Y6899" i="2" s="1"/>
  <c r="AA6900" i="2"/>
  <c r="Y6900" i="2" s="1"/>
  <c r="AA6901" i="2"/>
  <c r="Y6901" i="2" s="1"/>
  <c r="AA6902" i="2"/>
  <c r="Y6902" i="2" s="1"/>
  <c r="AA6903" i="2"/>
  <c r="Y6903" i="2" s="1"/>
  <c r="AA6904" i="2"/>
  <c r="Y6904" i="2" s="1"/>
  <c r="AA6905" i="2"/>
  <c r="Y6905" i="2" s="1"/>
  <c r="AA6906" i="2"/>
  <c r="Y6906" i="2" s="1"/>
  <c r="AA6907" i="2"/>
  <c r="Y6907" i="2" s="1"/>
  <c r="AA6908" i="2"/>
  <c r="Y6908" i="2" s="1"/>
  <c r="AA6909" i="2"/>
  <c r="Y6909" i="2" s="1"/>
  <c r="AA6910" i="2"/>
  <c r="Y6910" i="2" s="1"/>
  <c r="AA6911" i="2"/>
  <c r="Y6911" i="2" s="1"/>
  <c r="AA6912" i="2"/>
  <c r="Y6912" i="2" s="1"/>
  <c r="AA6913" i="2"/>
  <c r="Y6913" i="2" s="1"/>
  <c r="AA6914" i="2"/>
  <c r="Y6914" i="2" s="1"/>
  <c r="AA6915" i="2"/>
  <c r="Y6915" i="2" s="1"/>
  <c r="AA6916" i="2"/>
  <c r="Y6916" i="2" s="1"/>
  <c r="AA6917" i="2"/>
  <c r="Y6917" i="2" s="1"/>
  <c r="AA6918" i="2"/>
  <c r="Y6918" i="2" s="1"/>
  <c r="AA6919" i="2"/>
  <c r="Y6919" i="2" s="1"/>
  <c r="AA6920" i="2"/>
  <c r="Y6920" i="2" s="1"/>
  <c r="AA6921" i="2"/>
  <c r="Y6921" i="2" s="1"/>
  <c r="AA6922" i="2"/>
  <c r="Y6922" i="2" s="1"/>
  <c r="AA6923" i="2"/>
  <c r="Y6923" i="2" s="1"/>
  <c r="AA6924" i="2"/>
  <c r="Y6924" i="2" s="1"/>
  <c r="AA6925" i="2"/>
  <c r="Y6925" i="2" s="1"/>
  <c r="AA6926" i="2"/>
  <c r="Y6926" i="2" s="1"/>
  <c r="AA6927" i="2"/>
  <c r="Y6927" i="2" s="1"/>
  <c r="AA6928" i="2"/>
  <c r="Y6928" i="2" s="1"/>
  <c r="AA6929" i="2"/>
  <c r="Y6929" i="2" s="1"/>
  <c r="AA6930" i="2"/>
  <c r="Y6930" i="2" s="1"/>
  <c r="AA6931" i="2"/>
  <c r="Y6931" i="2" s="1"/>
  <c r="AA6932" i="2"/>
  <c r="Y6932" i="2" s="1"/>
  <c r="AA6933" i="2"/>
  <c r="Y6933" i="2" s="1"/>
  <c r="AA6934" i="2"/>
  <c r="Y6934" i="2" s="1"/>
  <c r="AA6935" i="2"/>
  <c r="Y6935" i="2" s="1"/>
  <c r="AA6936" i="2"/>
  <c r="Y6936" i="2" s="1"/>
  <c r="AA6937" i="2"/>
  <c r="Y6937" i="2" s="1"/>
  <c r="AA6938" i="2"/>
  <c r="Y6938" i="2" s="1"/>
  <c r="AA6939" i="2"/>
  <c r="Y6939" i="2" s="1"/>
  <c r="AA6940" i="2"/>
  <c r="Y6940" i="2" s="1"/>
  <c r="AA6941" i="2"/>
  <c r="Y6941" i="2" s="1"/>
  <c r="AA6942" i="2"/>
  <c r="Y6942" i="2" s="1"/>
  <c r="AA6943" i="2"/>
  <c r="Y6943" i="2" s="1"/>
  <c r="AA6944" i="2"/>
  <c r="Y6944" i="2" s="1"/>
  <c r="AA6945" i="2"/>
  <c r="Y6945" i="2" s="1"/>
  <c r="AA6946" i="2"/>
  <c r="Y6946" i="2" s="1"/>
  <c r="AA6947" i="2"/>
  <c r="Y6947" i="2" s="1"/>
  <c r="AA6948" i="2"/>
  <c r="Y6948" i="2" s="1"/>
  <c r="AA6949" i="2"/>
  <c r="Y6949" i="2" s="1"/>
  <c r="AA6950" i="2"/>
  <c r="Y6950" i="2" s="1"/>
  <c r="AA6951" i="2"/>
  <c r="Y6951" i="2" s="1"/>
  <c r="AA6952" i="2"/>
  <c r="Y6952" i="2" s="1"/>
  <c r="AA6953" i="2"/>
  <c r="Y6953" i="2" s="1"/>
  <c r="AA6954" i="2"/>
  <c r="Y6954" i="2" s="1"/>
  <c r="AA6955" i="2"/>
  <c r="Y6955" i="2" s="1"/>
  <c r="AA6956" i="2"/>
  <c r="Y6956" i="2" s="1"/>
  <c r="AA6957" i="2"/>
  <c r="Y6957" i="2" s="1"/>
  <c r="AA6958" i="2"/>
  <c r="Y6958" i="2" s="1"/>
  <c r="AA6959" i="2"/>
  <c r="Y6959" i="2" s="1"/>
  <c r="AA6960" i="2"/>
  <c r="Y6960" i="2" s="1"/>
  <c r="AA6961" i="2"/>
  <c r="Y6961" i="2" s="1"/>
  <c r="AA6962" i="2"/>
  <c r="Y6962" i="2" s="1"/>
  <c r="AA6963" i="2"/>
  <c r="Y6963" i="2" s="1"/>
  <c r="AA6964" i="2"/>
  <c r="Y6964" i="2" s="1"/>
  <c r="AA6965" i="2"/>
  <c r="Y6965" i="2" s="1"/>
  <c r="AA6966" i="2"/>
  <c r="Y6966" i="2" s="1"/>
  <c r="AA6967" i="2"/>
  <c r="Y6967" i="2" s="1"/>
  <c r="AA6968" i="2"/>
  <c r="Y6968" i="2" s="1"/>
  <c r="AA6969" i="2"/>
  <c r="Y6969" i="2" s="1"/>
  <c r="AA6970" i="2"/>
  <c r="Y6970" i="2" s="1"/>
  <c r="AA6971" i="2"/>
  <c r="Y6971" i="2" s="1"/>
  <c r="AA6972" i="2"/>
  <c r="Y6972" i="2" s="1"/>
  <c r="AA6973" i="2"/>
  <c r="Y6973" i="2" s="1"/>
  <c r="AA6974" i="2"/>
  <c r="Y6974" i="2" s="1"/>
  <c r="AA6975" i="2"/>
  <c r="Y6975" i="2" s="1"/>
  <c r="AA6976" i="2"/>
  <c r="Y6976" i="2" s="1"/>
  <c r="AA6977" i="2"/>
  <c r="Y6977" i="2" s="1"/>
  <c r="AA6978" i="2"/>
  <c r="Y6978" i="2" s="1"/>
  <c r="AA6979" i="2"/>
  <c r="Y6979" i="2" s="1"/>
  <c r="AA6980" i="2"/>
  <c r="Y6980" i="2" s="1"/>
  <c r="AA6981" i="2"/>
  <c r="Y6981" i="2" s="1"/>
  <c r="AA6982" i="2"/>
  <c r="Y6982" i="2" s="1"/>
  <c r="AA6983" i="2"/>
  <c r="Y6983" i="2" s="1"/>
  <c r="AA6984" i="2"/>
  <c r="Y6984" i="2" s="1"/>
  <c r="AA6985" i="2"/>
  <c r="Y6985" i="2" s="1"/>
  <c r="AA6986" i="2"/>
  <c r="Y6986" i="2" s="1"/>
  <c r="AA6987" i="2"/>
  <c r="Y6987" i="2" s="1"/>
  <c r="AA6988" i="2"/>
  <c r="Y6988" i="2" s="1"/>
  <c r="AA6989" i="2"/>
  <c r="Y6989" i="2" s="1"/>
  <c r="AA6990" i="2"/>
  <c r="Y6990" i="2" s="1"/>
  <c r="AA6991" i="2"/>
  <c r="Y6991" i="2" s="1"/>
  <c r="AA6992" i="2"/>
  <c r="Y6992" i="2" s="1"/>
  <c r="AA6993" i="2"/>
  <c r="Y6993" i="2" s="1"/>
  <c r="AA6994" i="2"/>
  <c r="Y6994" i="2" s="1"/>
  <c r="AA6995" i="2"/>
  <c r="Y6995" i="2" s="1"/>
  <c r="AA6996" i="2"/>
  <c r="Y6996" i="2" s="1"/>
  <c r="AA6997" i="2"/>
  <c r="Y6997" i="2" s="1"/>
  <c r="AA6998" i="2"/>
  <c r="Y6998" i="2" s="1"/>
  <c r="AA6999" i="2"/>
  <c r="Y6999" i="2" s="1"/>
  <c r="AA7000" i="2"/>
  <c r="Y7000" i="2" s="1"/>
  <c r="AA7001" i="2"/>
  <c r="Y7001" i="2" s="1"/>
  <c r="AA7002" i="2"/>
  <c r="Y7002" i="2" s="1"/>
  <c r="AA7003" i="2"/>
  <c r="Y7003" i="2" s="1"/>
  <c r="AA7004" i="2"/>
  <c r="Y7004" i="2" s="1"/>
  <c r="AA7005" i="2"/>
  <c r="Y7005" i="2" s="1"/>
  <c r="AA7006" i="2"/>
  <c r="Y7006" i="2" s="1"/>
  <c r="AA7007" i="2"/>
  <c r="Y7007" i="2" s="1"/>
  <c r="AA7008" i="2"/>
  <c r="Y7008" i="2" s="1"/>
  <c r="AA7009" i="2"/>
  <c r="Y7009" i="2" s="1"/>
  <c r="AA7010" i="2"/>
  <c r="Y7010" i="2" s="1"/>
  <c r="AA7011" i="2"/>
  <c r="Y7011" i="2" s="1"/>
  <c r="AA7012" i="2"/>
  <c r="Y7012" i="2" s="1"/>
  <c r="AA7013" i="2"/>
  <c r="Y7013" i="2" s="1"/>
  <c r="AA7014" i="2"/>
  <c r="Y7014" i="2" s="1"/>
  <c r="AA7015" i="2"/>
  <c r="Y7015" i="2" s="1"/>
  <c r="AA7016" i="2"/>
  <c r="Y7016" i="2" s="1"/>
  <c r="AA7017" i="2"/>
  <c r="Y7017" i="2" s="1"/>
  <c r="AA7018" i="2"/>
  <c r="Y7018" i="2" s="1"/>
  <c r="AA7019" i="2"/>
  <c r="Y7019" i="2" s="1"/>
  <c r="AA7020" i="2"/>
  <c r="Y7020" i="2" s="1"/>
  <c r="AA7021" i="2"/>
  <c r="Y7021" i="2" s="1"/>
  <c r="AA7022" i="2"/>
  <c r="Y7022" i="2" s="1"/>
  <c r="AA7023" i="2"/>
  <c r="Y7023" i="2" s="1"/>
  <c r="AA7024" i="2"/>
  <c r="Y7024" i="2" s="1"/>
  <c r="AA7025" i="2"/>
  <c r="Y7025" i="2" s="1"/>
  <c r="AA7026" i="2"/>
  <c r="Y7026" i="2" s="1"/>
  <c r="AA7027" i="2"/>
  <c r="Y7027" i="2" s="1"/>
  <c r="AA7028" i="2"/>
  <c r="Y7028" i="2" s="1"/>
  <c r="AA7029" i="2"/>
  <c r="Y7029" i="2" s="1"/>
  <c r="AA7030" i="2"/>
  <c r="Y7030" i="2" s="1"/>
  <c r="AA7031" i="2"/>
  <c r="Y7031" i="2" s="1"/>
  <c r="AA7032" i="2"/>
  <c r="Y7032" i="2" s="1"/>
  <c r="AA7033" i="2"/>
  <c r="Y7033" i="2" s="1"/>
  <c r="AA7034" i="2"/>
  <c r="Y7034" i="2" s="1"/>
  <c r="AA7035" i="2"/>
  <c r="Y7035" i="2" s="1"/>
  <c r="AA7036" i="2"/>
  <c r="Y7036" i="2" s="1"/>
  <c r="AA7037" i="2"/>
  <c r="Y7037" i="2" s="1"/>
  <c r="AA7038" i="2"/>
  <c r="Y7038" i="2" s="1"/>
  <c r="AA7039" i="2"/>
  <c r="Y7039" i="2" s="1"/>
  <c r="AA7040" i="2"/>
  <c r="Y7040" i="2" s="1"/>
  <c r="AA7041" i="2"/>
  <c r="Y7041" i="2" s="1"/>
  <c r="AA7042" i="2"/>
  <c r="Y7042" i="2" s="1"/>
  <c r="AA7043" i="2"/>
  <c r="Y7043" i="2" s="1"/>
  <c r="AA7044" i="2"/>
  <c r="Y7044" i="2" s="1"/>
  <c r="AA7045" i="2"/>
  <c r="Y7045" i="2" s="1"/>
  <c r="AA7046" i="2"/>
  <c r="Y7046" i="2" s="1"/>
  <c r="AA7047" i="2"/>
  <c r="Y7047" i="2" s="1"/>
  <c r="AA7048" i="2"/>
  <c r="Y7048" i="2" s="1"/>
  <c r="AA7049" i="2"/>
  <c r="Y7049" i="2" s="1"/>
  <c r="AA7050" i="2"/>
  <c r="Y7050" i="2" s="1"/>
  <c r="AA7051" i="2"/>
  <c r="Y7051" i="2" s="1"/>
  <c r="AA7052" i="2"/>
  <c r="Y7052" i="2" s="1"/>
  <c r="AA7053" i="2"/>
  <c r="Y7053" i="2" s="1"/>
  <c r="AA7054" i="2"/>
  <c r="Y7054" i="2" s="1"/>
  <c r="AA7055" i="2"/>
  <c r="Y7055" i="2" s="1"/>
  <c r="AA7056" i="2"/>
  <c r="Y7056" i="2" s="1"/>
  <c r="AA7057" i="2"/>
  <c r="Y7057" i="2" s="1"/>
  <c r="AA7058" i="2"/>
  <c r="Y7058" i="2" s="1"/>
  <c r="AA7059" i="2"/>
  <c r="Y7059" i="2" s="1"/>
  <c r="AA7060" i="2"/>
  <c r="Y7060" i="2" s="1"/>
  <c r="AA7061" i="2"/>
  <c r="Y7061" i="2" s="1"/>
  <c r="AA7062" i="2"/>
  <c r="Y7062" i="2" s="1"/>
  <c r="AA7063" i="2"/>
  <c r="Y7063" i="2" s="1"/>
  <c r="AA7064" i="2"/>
  <c r="Y7064" i="2" s="1"/>
  <c r="AA7065" i="2"/>
  <c r="Y7065" i="2" s="1"/>
  <c r="AA7066" i="2"/>
  <c r="Y7066" i="2" s="1"/>
  <c r="AA7067" i="2"/>
  <c r="Y7067" i="2" s="1"/>
  <c r="AA7068" i="2"/>
  <c r="Y7068" i="2" s="1"/>
  <c r="AA7069" i="2"/>
  <c r="Y7069" i="2" s="1"/>
  <c r="AA7070" i="2"/>
  <c r="Y7070" i="2" s="1"/>
  <c r="AA7071" i="2"/>
  <c r="Y7071" i="2" s="1"/>
  <c r="AA7072" i="2"/>
  <c r="Y7072" i="2" s="1"/>
  <c r="AA7073" i="2"/>
  <c r="Y7073" i="2" s="1"/>
  <c r="AA7074" i="2"/>
  <c r="Y7074" i="2" s="1"/>
  <c r="AA7075" i="2"/>
  <c r="Y7075" i="2" s="1"/>
  <c r="AA7076" i="2"/>
  <c r="Y7076" i="2" s="1"/>
  <c r="AA7077" i="2"/>
  <c r="Y7077" i="2" s="1"/>
  <c r="AA7078" i="2"/>
  <c r="Y7078" i="2" s="1"/>
  <c r="AA7079" i="2"/>
  <c r="Y7079" i="2" s="1"/>
  <c r="AA7080" i="2"/>
  <c r="Y7080" i="2" s="1"/>
  <c r="AA7081" i="2"/>
  <c r="Y7081" i="2" s="1"/>
  <c r="AA7082" i="2"/>
  <c r="Y7082" i="2" s="1"/>
  <c r="AA7083" i="2"/>
  <c r="Y7083" i="2" s="1"/>
  <c r="AA7084" i="2"/>
  <c r="Y7084" i="2" s="1"/>
  <c r="AA7085" i="2"/>
  <c r="Y7085" i="2" s="1"/>
  <c r="AA7086" i="2"/>
  <c r="Y7086" i="2" s="1"/>
  <c r="AA7087" i="2"/>
  <c r="Y7087" i="2" s="1"/>
  <c r="AA7088" i="2"/>
  <c r="Y7088" i="2" s="1"/>
  <c r="AA7089" i="2"/>
  <c r="Y7089" i="2" s="1"/>
  <c r="AA7090" i="2"/>
  <c r="Y7090" i="2" s="1"/>
  <c r="AA7091" i="2"/>
  <c r="Y7091" i="2" s="1"/>
  <c r="AA7092" i="2"/>
  <c r="Y7092" i="2" s="1"/>
  <c r="AA7093" i="2"/>
  <c r="Y7093" i="2" s="1"/>
  <c r="AA7094" i="2"/>
  <c r="Y7094" i="2" s="1"/>
  <c r="AA7095" i="2"/>
  <c r="Y7095" i="2" s="1"/>
  <c r="AA7096" i="2"/>
  <c r="Y7096" i="2" s="1"/>
  <c r="AA7097" i="2"/>
  <c r="Y7097" i="2" s="1"/>
  <c r="AA7098" i="2"/>
  <c r="Y7098" i="2" s="1"/>
  <c r="AA7099" i="2"/>
  <c r="Y7099" i="2" s="1"/>
  <c r="AA7100" i="2"/>
  <c r="Y7100" i="2" s="1"/>
  <c r="AA7101" i="2"/>
  <c r="Y7101" i="2" s="1"/>
  <c r="AA7102" i="2"/>
  <c r="Y7102" i="2" s="1"/>
  <c r="AA7103" i="2"/>
  <c r="Y7103" i="2" s="1"/>
  <c r="AA7104" i="2"/>
  <c r="Y7104" i="2" s="1"/>
  <c r="AA7105" i="2"/>
  <c r="Y7105" i="2" s="1"/>
  <c r="AA7106" i="2"/>
  <c r="Y7106" i="2" s="1"/>
  <c r="AA7107" i="2"/>
  <c r="Y7107" i="2" s="1"/>
  <c r="AA7108" i="2"/>
  <c r="Y7108" i="2" s="1"/>
  <c r="AA7109" i="2"/>
  <c r="Y7109" i="2" s="1"/>
  <c r="AA7110" i="2"/>
  <c r="Y7110" i="2" s="1"/>
  <c r="AA7111" i="2"/>
  <c r="Y7111" i="2" s="1"/>
  <c r="AA7112" i="2"/>
  <c r="Y7112" i="2" s="1"/>
  <c r="AA7113" i="2"/>
  <c r="Y7113" i="2" s="1"/>
  <c r="AA7114" i="2"/>
  <c r="Y7114" i="2" s="1"/>
  <c r="AA7115" i="2"/>
  <c r="Y7115" i="2" s="1"/>
  <c r="AA7116" i="2"/>
  <c r="Y7116" i="2" s="1"/>
  <c r="AA7117" i="2"/>
  <c r="Y7117" i="2" s="1"/>
  <c r="AA7118" i="2"/>
  <c r="Y7118" i="2" s="1"/>
  <c r="AA7119" i="2"/>
  <c r="Y7119" i="2" s="1"/>
  <c r="AA7120" i="2"/>
  <c r="Y7120" i="2" s="1"/>
  <c r="AA7121" i="2"/>
  <c r="Y7121" i="2" s="1"/>
  <c r="AA7122" i="2"/>
  <c r="Y7122" i="2" s="1"/>
  <c r="AA7123" i="2"/>
  <c r="Y7123" i="2" s="1"/>
  <c r="AA7124" i="2"/>
  <c r="Y7124" i="2" s="1"/>
  <c r="AA7125" i="2"/>
  <c r="Y7125" i="2" s="1"/>
  <c r="AA7126" i="2"/>
  <c r="Y7126" i="2" s="1"/>
  <c r="AA7127" i="2"/>
  <c r="Y7127" i="2" s="1"/>
  <c r="AA7128" i="2"/>
  <c r="Y7128" i="2" s="1"/>
  <c r="AA7129" i="2"/>
  <c r="Y7129" i="2" s="1"/>
  <c r="AA7130" i="2"/>
  <c r="Y7130" i="2" s="1"/>
  <c r="AA7131" i="2"/>
  <c r="Y7131" i="2" s="1"/>
  <c r="AA7132" i="2"/>
  <c r="Y7132" i="2" s="1"/>
  <c r="AA7133" i="2"/>
  <c r="Y7133" i="2" s="1"/>
  <c r="AA7134" i="2"/>
  <c r="Y7134" i="2" s="1"/>
  <c r="AA7135" i="2"/>
  <c r="Y7135" i="2" s="1"/>
  <c r="AA7136" i="2"/>
  <c r="Y7136" i="2" s="1"/>
  <c r="AA7137" i="2"/>
  <c r="Y7137" i="2" s="1"/>
  <c r="AA7138" i="2"/>
  <c r="Y7138" i="2" s="1"/>
  <c r="AA7139" i="2"/>
  <c r="Y7139" i="2" s="1"/>
  <c r="AA7140" i="2"/>
  <c r="Y7140" i="2" s="1"/>
  <c r="AA7141" i="2"/>
  <c r="Y7141" i="2" s="1"/>
  <c r="AA7142" i="2"/>
  <c r="Y7142" i="2" s="1"/>
  <c r="AA7143" i="2"/>
  <c r="Y7143" i="2" s="1"/>
  <c r="AA7144" i="2"/>
  <c r="Y7144" i="2" s="1"/>
  <c r="AA7145" i="2"/>
  <c r="Y7145" i="2" s="1"/>
  <c r="AA7146" i="2"/>
  <c r="Y7146" i="2" s="1"/>
  <c r="AA7147" i="2"/>
  <c r="Y7147" i="2" s="1"/>
  <c r="AA7148" i="2"/>
  <c r="Y7148" i="2" s="1"/>
  <c r="AA7149" i="2"/>
  <c r="Y7149" i="2" s="1"/>
  <c r="AA7150" i="2"/>
  <c r="Y7150" i="2" s="1"/>
  <c r="AA7151" i="2"/>
  <c r="Y7151" i="2" s="1"/>
  <c r="AA7152" i="2"/>
  <c r="Y7152" i="2" s="1"/>
  <c r="AA7153" i="2"/>
  <c r="Y7153" i="2" s="1"/>
  <c r="AA7154" i="2"/>
  <c r="Y7154" i="2" s="1"/>
  <c r="AA7155" i="2"/>
  <c r="Y7155" i="2" s="1"/>
  <c r="AA7156" i="2"/>
  <c r="Y7156" i="2" s="1"/>
  <c r="AA7157" i="2"/>
  <c r="Y7157" i="2" s="1"/>
  <c r="AA7158" i="2"/>
  <c r="Y7158" i="2" s="1"/>
  <c r="AA7159" i="2"/>
  <c r="Y7159" i="2" s="1"/>
  <c r="AA7160" i="2"/>
  <c r="Y7160" i="2" s="1"/>
  <c r="AA7161" i="2"/>
  <c r="Y7161" i="2" s="1"/>
  <c r="AA7162" i="2"/>
  <c r="Y7162" i="2" s="1"/>
  <c r="AA7163" i="2"/>
  <c r="Y7163" i="2" s="1"/>
  <c r="AA7164" i="2"/>
  <c r="Y7164" i="2" s="1"/>
  <c r="AA7165" i="2"/>
  <c r="Y7165" i="2" s="1"/>
  <c r="AA7166" i="2"/>
  <c r="Y7166" i="2" s="1"/>
  <c r="AA7167" i="2"/>
  <c r="Y7167" i="2" s="1"/>
  <c r="AA7168" i="2"/>
  <c r="Y7168" i="2" s="1"/>
  <c r="AA7169" i="2"/>
  <c r="Y7169" i="2" s="1"/>
  <c r="AA7170" i="2"/>
  <c r="Y7170" i="2" s="1"/>
  <c r="AA7171" i="2"/>
  <c r="Y7171" i="2" s="1"/>
  <c r="AA7172" i="2"/>
  <c r="Y7172" i="2" s="1"/>
  <c r="AA7173" i="2"/>
  <c r="Y7173" i="2" s="1"/>
  <c r="AA7174" i="2"/>
  <c r="Y7174" i="2" s="1"/>
  <c r="AA7175" i="2"/>
  <c r="Y7175" i="2" s="1"/>
  <c r="AA7176" i="2"/>
  <c r="Y7176" i="2" s="1"/>
  <c r="AA7177" i="2"/>
  <c r="Y7177" i="2" s="1"/>
  <c r="AA7178" i="2"/>
  <c r="Y7178" i="2" s="1"/>
  <c r="AA7179" i="2"/>
  <c r="Y7179" i="2" s="1"/>
  <c r="AA7180" i="2"/>
  <c r="Y7180" i="2" s="1"/>
  <c r="AA7181" i="2"/>
  <c r="Y7181" i="2" s="1"/>
  <c r="AA7182" i="2"/>
  <c r="Y7182" i="2" s="1"/>
  <c r="AA7183" i="2"/>
  <c r="Y7183" i="2" s="1"/>
  <c r="AA7184" i="2"/>
  <c r="Y7184" i="2" s="1"/>
  <c r="AA7185" i="2"/>
  <c r="Y7185" i="2" s="1"/>
  <c r="AA7186" i="2"/>
  <c r="Y7186" i="2" s="1"/>
  <c r="AA7187" i="2"/>
  <c r="Y7187" i="2" s="1"/>
  <c r="AA7188" i="2"/>
  <c r="Y7188" i="2" s="1"/>
  <c r="AA7189" i="2"/>
  <c r="Y7189" i="2" s="1"/>
  <c r="AA7190" i="2"/>
  <c r="Y7190" i="2" s="1"/>
  <c r="AA7191" i="2"/>
  <c r="Y7191" i="2" s="1"/>
  <c r="AA7192" i="2"/>
  <c r="Y7192" i="2" s="1"/>
  <c r="AA7193" i="2"/>
  <c r="Y7193" i="2" s="1"/>
  <c r="AA7194" i="2"/>
  <c r="Y7194" i="2" s="1"/>
  <c r="AA7195" i="2"/>
  <c r="Y7195" i="2" s="1"/>
  <c r="AA7196" i="2"/>
  <c r="Y7196" i="2" s="1"/>
  <c r="AA7197" i="2"/>
  <c r="Y7197" i="2" s="1"/>
  <c r="AA7198" i="2"/>
  <c r="Y7198" i="2" s="1"/>
  <c r="AA7199" i="2"/>
  <c r="Y7199" i="2" s="1"/>
  <c r="AA7200" i="2"/>
  <c r="Y7200" i="2" s="1"/>
  <c r="AA7201" i="2"/>
  <c r="Y7201" i="2" s="1"/>
  <c r="AA7202" i="2"/>
  <c r="Y7202" i="2" s="1"/>
  <c r="AA7203" i="2"/>
  <c r="Y7203" i="2" s="1"/>
  <c r="AA7204" i="2"/>
  <c r="Y7204" i="2" s="1"/>
  <c r="AA7205" i="2"/>
  <c r="Y7205" i="2" s="1"/>
  <c r="AA7206" i="2"/>
  <c r="Y7206" i="2" s="1"/>
  <c r="AA7207" i="2"/>
  <c r="Y7207" i="2" s="1"/>
  <c r="AA7208" i="2"/>
  <c r="Y7208" i="2" s="1"/>
  <c r="AA7209" i="2"/>
  <c r="Y7209" i="2" s="1"/>
  <c r="AA7210" i="2"/>
  <c r="Y7210" i="2" s="1"/>
  <c r="AA7211" i="2"/>
  <c r="Y7211" i="2" s="1"/>
  <c r="AA7212" i="2"/>
  <c r="Y7212" i="2" s="1"/>
  <c r="AA7213" i="2"/>
  <c r="Y7213" i="2" s="1"/>
  <c r="AA7214" i="2"/>
  <c r="Y7214" i="2" s="1"/>
  <c r="AA7215" i="2"/>
  <c r="Y7215" i="2" s="1"/>
  <c r="AA7216" i="2"/>
  <c r="Y7216" i="2" s="1"/>
  <c r="AA7217" i="2"/>
  <c r="Y7217" i="2" s="1"/>
  <c r="AA7218" i="2"/>
  <c r="Y7218" i="2" s="1"/>
  <c r="AA7219" i="2"/>
  <c r="Y7219" i="2" s="1"/>
  <c r="AA7220" i="2"/>
  <c r="Y7220" i="2" s="1"/>
  <c r="AA7221" i="2"/>
  <c r="Y7221" i="2" s="1"/>
  <c r="AA7222" i="2"/>
  <c r="Y7222" i="2" s="1"/>
  <c r="AA7223" i="2"/>
  <c r="Y7223" i="2" s="1"/>
  <c r="AA7224" i="2"/>
  <c r="Y7224" i="2" s="1"/>
  <c r="AA7225" i="2"/>
  <c r="Y7225" i="2" s="1"/>
  <c r="AA7226" i="2"/>
  <c r="Y7226" i="2" s="1"/>
  <c r="AA7227" i="2"/>
  <c r="Y7227" i="2" s="1"/>
  <c r="AA7228" i="2"/>
  <c r="Y7228" i="2" s="1"/>
  <c r="AA7229" i="2"/>
  <c r="Y7229" i="2" s="1"/>
  <c r="AA7230" i="2"/>
  <c r="Y7230" i="2" s="1"/>
  <c r="AA7231" i="2"/>
  <c r="AA7232" i="2"/>
  <c r="AA7233" i="2"/>
  <c r="AA1" i="2"/>
  <c r="Y1" i="2" s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21" i="1"/>
  <c r="D12" i="1" l="1"/>
  <c r="A4" i="4" s="1"/>
  <c r="B4" i="4" s="1"/>
  <c r="E12" i="1"/>
  <c r="D13" i="1"/>
  <c r="A5" i="4" s="1"/>
  <c r="B5" i="4" s="1"/>
  <c r="E13" i="1"/>
  <c r="D14" i="1"/>
  <c r="A6" i="4" s="1"/>
  <c r="B6" i="4" s="1"/>
  <c r="E14" i="1"/>
  <c r="D15" i="1"/>
  <c r="A7" i="4" s="1"/>
  <c r="B7" i="4" s="1"/>
  <c r="E15" i="1"/>
  <c r="D16" i="1"/>
  <c r="A8" i="4" s="1"/>
  <c r="B8" i="4" s="1"/>
  <c r="E16" i="1"/>
  <c r="D17" i="1"/>
  <c r="A9" i="4" s="1"/>
  <c r="B9" i="4" s="1"/>
  <c r="E17" i="1"/>
  <c r="E11" i="1"/>
  <c r="D11" i="1"/>
  <c r="A3" i="4" s="1"/>
  <c r="B3" i="4" s="1"/>
  <c r="E9" i="4" l="1"/>
  <c r="D9" i="4"/>
  <c r="C9" i="4"/>
  <c r="E8" i="4"/>
  <c r="C8" i="4"/>
  <c r="D8" i="4"/>
  <c r="E7" i="4"/>
  <c r="C7" i="4"/>
  <c r="D7" i="4"/>
  <c r="E6" i="4"/>
  <c r="D6" i="4"/>
  <c r="C6" i="4"/>
  <c r="E5" i="4"/>
  <c r="D5" i="4"/>
  <c r="C5" i="4"/>
  <c r="E4" i="4"/>
  <c r="C4" i="4"/>
  <c r="D4" i="4"/>
  <c r="C3" i="4"/>
  <c r="D3" i="4"/>
  <c r="E3" i="4"/>
  <c r="I22" i="1"/>
  <c r="A46" i="3" s="1"/>
  <c r="J22" i="1"/>
  <c r="I23" i="1"/>
  <c r="A47" i="3" s="1"/>
  <c r="J23" i="1"/>
  <c r="I24" i="1"/>
  <c r="A48" i="3" s="1"/>
  <c r="J24" i="1"/>
  <c r="I25" i="1"/>
  <c r="A49" i="3" s="1"/>
  <c r="J25" i="1"/>
  <c r="I26" i="1"/>
  <c r="A50" i="3" s="1"/>
  <c r="J26" i="1"/>
  <c r="I27" i="1"/>
  <c r="A51" i="3" s="1"/>
  <c r="J27" i="1"/>
  <c r="I28" i="1"/>
  <c r="A52" i="3" s="1"/>
  <c r="J28" i="1"/>
  <c r="I29" i="1"/>
  <c r="A53" i="3" s="1"/>
  <c r="J29" i="1"/>
  <c r="I30" i="1"/>
  <c r="A54" i="3" s="1"/>
  <c r="J30" i="1"/>
  <c r="I31" i="1"/>
  <c r="A55" i="3" s="1"/>
  <c r="J31" i="1"/>
  <c r="I32" i="1"/>
  <c r="A56" i="3" s="1"/>
  <c r="J32" i="1"/>
  <c r="I33" i="1"/>
  <c r="A57" i="3" s="1"/>
  <c r="J33" i="1"/>
  <c r="I34" i="1"/>
  <c r="A58" i="3" s="1"/>
  <c r="J34" i="1"/>
  <c r="I35" i="1"/>
  <c r="A59" i="3" s="1"/>
  <c r="J35" i="1"/>
  <c r="I36" i="1"/>
  <c r="A60" i="3" s="1"/>
  <c r="J36" i="1"/>
  <c r="I37" i="1"/>
  <c r="A61" i="3" s="1"/>
  <c r="J37" i="1"/>
  <c r="I38" i="1"/>
  <c r="A62" i="3" s="1"/>
  <c r="J38" i="1"/>
  <c r="I39" i="1"/>
  <c r="A63" i="3" s="1"/>
  <c r="J39" i="1"/>
  <c r="I40" i="1"/>
  <c r="A64" i="3" s="1"/>
  <c r="J40" i="1"/>
  <c r="I41" i="1"/>
  <c r="A65" i="3" s="1"/>
  <c r="J41" i="1"/>
  <c r="I42" i="1"/>
  <c r="A66" i="3" s="1"/>
  <c r="J42" i="1"/>
  <c r="I43" i="1"/>
  <c r="A67" i="3" s="1"/>
  <c r="J43" i="1"/>
  <c r="I44" i="1"/>
  <c r="A68" i="3" s="1"/>
  <c r="J44" i="1"/>
  <c r="I45" i="1"/>
  <c r="A69" i="3" s="1"/>
  <c r="J45" i="1"/>
  <c r="I46" i="1"/>
  <c r="A70" i="3" s="1"/>
  <c r="J46" i="1"/>
  <c r="I47" i="1"/>
  <c r="A71" i="3" s="1"/>
  <c r="J47" i="1"/>
  <c r="I48" i="1"/>
  <c r="A72" i="3" s="1"/>
  <c r="J48" i="1"/>
  <c r="I49" i="1"/>
  <c r="A73" i="3" s="1"/>
  <c r="J49" i="1"/>
  <c r="I50" i="1"/>
  <c r="A74" i="3" s="1"/>
  <c r="J50" i="1"/>
  <c r="I51" i="1"/>
  <c r="A75" i="3" s="1"/>
  <c r="J51" i="1"/>
  <c r="I52" i="1"/>
  <c r="A76" i="3" s="1"/>
  <c r="J52" i="1"/>
  <c r="I53" i="1"/>
  <c r="A77" i="3" s="1"/>
  <c r="J53" i="1"/>
  <c r="I54" i="1"/>
  <c r="A78" i="3" s="1"/>
  <c r="J54" i="1"/>
  <c r="I55" i="1"/>
  <c r="A79" i="3" s="1"/>
  <c r="J55" i="1"/>
  <c r="I56" i="1"/>
  <c r="A80" i="3" s="1"/>
  <c r="J56" i="1"/>
  <c r="I57" i="1"/>
  <c r="A81" i="3" s="1"/>
  <c r="J57" i="1"/>
  <c r="I58" i="1"/>
  <c r="A82" i="3" s="1"/>
  <c r="J58" i="1"/>
  <c r="I59" i="1"/>
  <c r="A83" i="3" s="1"/>
  <c r="J59" i="1"/>
  <c r="I60" i="1"/>
  <c r="A84" i="3" s="1"/>
  <c r="J60" i="1"/>
  <c r="I61" i="1"/>
  <c r="A85" i="3" s="1"/>
  <c r="J61" i="1"/>
  <c r="I62" i="1"/>
  <c r="A86" i="3" s="1"/>
  <c r="J62" i="1"/>
  <c r="I63" i="1"/>
  <c r="A87" i="3" s="1"/>
  <c r="J63" i="1"/>
  <c r="I64" i="1"/>
  <c r="A88" i="3" s="1"/>
  <c r="J64" i="1"/>
  <c r="J21" i="1"/>
  <c r="I21" i="1"/>
  <c r="A45" i="3" s="1"/>
  <c r="D42" i="1"/>
  <c r="A22" i="3" s="1"/>
  <c r="E42" i="1"/>
  <c r="D43" i="1"/>
  <c r="A23" i="3" s="1"/>
  <c r="E43" i="1"/>
  <c r="D44" i="1"/>
  <c r="A24" i="3" s="1"/>
  <c r="E44" i="1"/>
  <c r="D45" i="1"/>
  <c r="A25" i="3" s="1"/>
  <c r="E45" i="1"/>
  <c r="D46" i="1"/>
  <c r="A26" i="3" s="1"/>
  <c r="E46" i="1"/>
  <c r="D47" i="1"/>
  <c r="A27" i="3" s="1"/>
  <c r="E47" i="1"/>
  <c r="D48" i="1"/>
  <c r="A28" i="3" s="1"/>
  <c r="E48" i="1"/>
  <c r="D49" i="1"/>
  <c r="A29" i="3" s="1"/>
  <c r="E49" i="1"/>
  <c r="D50" i="1"/>
  <c r="A30" i="3" s="1"/>
  <c r="E50" i="1"/>
  <c r="D51" i="1"/>
  <c r="A31" i="3" s="1"/>
  <c r="E51" i="1"/>
  <c r="D52" i="1"/>
  <c r="A32" i="3" s="1"/>
  <c r="E52" i="1"/>
  <c r="D53" i="1"/>
  <c r="A33" i="3" s="1"/>
  <c r="E53" i="1"/>
  <c r="D54" i="1"/>
  <c r="A34" i="3" s="1"/>
  <c r="E54" i="1"/>
  <c r="D55" i="1"/>
  <c r="A35" i="3" s="1"/>
  <c r="E55" i="1"/>
  <c r="D56" i="1"/>
  <c r="A36" i="3" s="1"/>
  <c r="E56" i="1"/>
  <c r="D57" i="1"/>
  <c r="A37" i="3" s="1"/>
  <c r="E57" i="1"/>
  <c r="D58" i="1"/>
  <c r="A38" i="3" s="1"/>
  <c r="E58" i="1"/>
  <c r="D59" i="1"/>
  <c r="A39" i="3" s="1"/>
  <c r="E59" i="1"/>
  <c r="D60" i="1"/>
  <c r="A40" i="3" s="1"/>
  <c r="E60" i="1"/>
  <c r="D61" i="1"/>
  <c r="A41" i="3" s="1"/>
  <c r="E61" i="1"/>
  <c r="D62" i="1"/>
  <c r="A42" i="3" s="1"/>
  <c r="E62" i="1"/>
  <c r="D63" i="1"/>
  <c r="A43" i="3" s="1"/>
  <c r="E63" i="1"/>
  <c r="D64" i="1"/>
  <c r="A44" i="3" s="1"/>
  <c r="E64" i="1"/>
  <c r="E41" i="1"/>
  <c r="D41" i="1"/>
  <c r="A21" i="3" s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D22" i="1"/>
  <c r="A4" i="3" s="1"/>
  <c r="D23" i="1"/>
  <c r="A5" i="3" s="1"/>
  <c r="D24" i="1"/>
  <c r="A6" i="3" s="1"/>
  <c r="D25" i="1"/>
  <c r="A7" i="3" s="1"/>
  <c r="D26" i="1"/>
  <c r="A8" i="3" s="1"/>
  <c r="D27" i="1"/>
  <c r="A9" i="3" s="1"/>
  <c r="D28" i="1"/>
  <c r="A10" i="3" s="1"/>
  <c r="D29" i="1"/>
  <c r="A11" i="3" s="1"/>
  <c r="D30" i="1"/>
  <c r="A12" i="3" s="1"/>
  <c r="D31" i="1"/>
  <c r="A13" i="3" s="1"/>
  <c r="D32" i="1"/>
  <c r="A14" i="3" s="1"/>
  <c r="D33" i="1"/>
  <c r="A15" i="3" s="1"/>
  <c r="D34" i="1"/>
  <c r="A16" i="3" s="1"/>
  <c r="D35" i="1"/>
  <c r="A17" i="3" s="1"/>
  <c r="D36" i="1"/>
  <c r="A18" i="3" s="1"/>
  <c r="D37" i="1"/>
  <c r="A19" i="3" s="1"/>
  <c r="D38" i="1"/>
  <c r="A20" i="3" s="1"/>
  <c r="E21" i="1"/>
  <c r="D21" i="1"/>
  <c r="A3" i="3" s="1"/>
  <c r="I10" i="3" l="1"/>
  <c r="J10" i="3"/>
  <c r="F10" i="3"/>
  <c r="C10" i="3"/>
  <c r="D10" i="3"/>
  <c r="B10" i="3"/>
  <c r="E10" i="3"/>
  <c r="I5" i="3"/>
  <c r="J5" i="3"/>
  <c r="D5" i="3"/>
  <c r="E5" i="3"/>
  <c r="F5" i="3"/>
  <c r="B5" i="3"/>
  <c r="C5" i="3"/>
  <c r="N43" i="3"/>
  <c r="P43" i="3"/>
  <c r="J43" i="3"/>
  <c r="L43" i="3"/>
  <c r="O43" i="3"/>
  <c r="E43" i="3"/>
  <c r="C43" i="3"/>
  <c r="B43" i="3"/>
  <c r="D43" i="3"/>
  <c r="M43" i="3"/>
  <c r="F43" i="3"/>
  <c r="N41" i="3"/>
  <c r="C41" i="3"/>
  <c r="E41" i="3"/>
  <c r="M41" i="3"/>
  <c r="P41" i="3"/>
  <c r="B41" i="3"/>
  <c r="L41" i="3"/>
  <c r="D41" i="3"/>
  <c r="F41" i="3"/>
  <c r="O41" i="3"/>
  <c r="J41" i="3"/>
  <c r="N39" i="3"/>
  <c r="P39" i="3"/>
  <c r="B39" i="3"/>
  <c r="E39" i="3"/>
  <c r="D39" i="3"/>
  <c r="M39" i="3"/>
  <c r="J39" i="3"/>
  <c r="L39" i="3"/>
  <c r="O39" i="3"/>
  <c r="F39" i="3"/>
  <c r="C39" i="3"/>
  <c r="N37" i="3"/>
  <c r="C37" i="3"/>
  <c r="M37" i="3"/>
  <c r="P37" i="3"/>
  <c r="J37" i="3"/>
  <c r="D37" i="3"/>
  <c r="E37" i="3"/>
  <c r="F37" i="3"/>
  <c r="L37" i="3"/>
  <c r="O37" i="3"/>
  <c r="B37" i="3"/>
  <c r="I35" i="3"/>
  <c r="D35" i="3"/>
  <c r="B35" i="3"/>
  <c r="E35" i="3"/>
  <c r="F35" i="3"/>
  <c r="C35" i="3"/>
  <c r="J35" i="3"/>
  <c r="I33" i="3"/>
  <c r="C33" i="3"/>
  <c r="D33" i="3"/>
  <c r="F33" i="3"/>
  <c r="J33" i="3"/>
  <c r="B33" i="3"/>
  <c r="E33" i="3"/>
  <c r="I31" i="3"/>
  <c r="D31" i="3"/>
  <c r="F31" i="3"/>
  <c r="J31" i="3"/>
  <c r="B31" i="3"/>
  <c r="E31" i="3"/>
  <c r="C31" i="3"/>
  <c r="I29" i="3"/>
  <c r="C29" i="3"/>
  <c r="B29" i="3"/>
  <c r="F29" i="3"/>
  <c r="D29" i="3"/>
  <c r="J29" i="3"/>
  <c r="E29" i="3"/>
  <c r="I27" i="3"/>
  <c r="D27" i="3"/>
  <c r="J27" i="3"/>
  <c r="B27" i="3"/>
  <c r="C27" i="3"/>
  <c r="F27" i="3"/>
  <c r="E27" i="3"/>
  <c r="I25" i="3"/>
  <c r="C25" i="3"/>
  <c r="E25" i="3"/>
  <c r="B25" i="3"/>
  <c r="J25" i="3"/>
  <c r="D25" i="3"/>
  <c r="F25" i="3"/>
  <c r="I23" i="3"/>
  <c r="D23" i="3"/>
  <c r="E23" i="3"/>
  <c r="C23" i="3"/>
  <c r="J23" i="3"/>
  <c r="B23" i="3"/>
  <c r="F23" i="3"/>
  <c r="N87" i="3"/>
  <c r="P87" i="3"/>
  <c r="C87" i="3"/>
  <c r="E87" i="3"/>
  <c r="B87" i="3"/>
  <c r="F87" i="3"/>
  <c r="J87" i="3"/>
  <c r="M87" i="3"/>
  <c r="L87" i="3"/>
  <c r="O87" i="3"/>
  <c r="D87" i="3"/>
  <c r="N85" i="3"/>
  <c r="F85" i="3"/>
  <c r="O85" i="3"/>
  <c r="L85" i="3"/>
  <c r="D85" i="3"/>
  <c r="P85" i="3"/>
  <c r="B85" i="3"/>
  <c r="M85" i="3"/>
  <c r="C85" i="3"/>
  <c r="E85" i="3"/>
  <c r="J85" i="3"/>
  <c r="N83" i="3"/>
  <c r="P83" i="3"/>
  <c r="E83" i="3"/>
  <c r="C83" i="3"/>
  <c r="F83" i="3"/>
  <c r="L83" i="3"/>
  <c r="J83" i="3"/>
  <c r="B83" i="3"/>
  <c r="D83" i="3"/>
  <c r="O83" i="3"/>
  <c r="M83" i="3"/>
  <c r="N81" i="3"/>
  <c r="P81" i="3"/>
  <c r="C81" i="3"/>
  <c r="E81" i="3"/>
  <c r="J81" i="3"/>
  <c r="B81" i="3"/>
  <c r="D81" i="3"/>
  <c r="M81" i="3"/>
  <c r="O81" i="3"/>
  <c r="F81" i="3"/>
  <c r="L81" i="3"/>
  <c r="I79" i="3"/>
  <c r="D79" i="3"/>
  <c r="B79" i="3"/>
  <c r="C79" i="3"/>
  <c r="F79" i="3"/>
  <c r="E79" i="3"/>
  <c r="J79" i="3"/>
  <c r="I77" i="3"/>
  <c r="E77" i="3"/>
  <c r="D77" i="3"/>
  <c r="F77" i="3"/>
  <c r="J77" i="3"/>
  <c r="B77" i="3"/>
  <c r="C77" i="3"/>
  <c r="I75" i="3"/>
  <c r="C75" i="3"/>
  <c r="B75" i="3"/>
  <c r="E75" i="3"/>
  <c r="F75" i="3"/>
  <c r="D75" i="3"/>
  <c r="J75" i="3"/>
  <c r="I73" i="3"/>
  <c r="E73" i="3"/>
  <c r="F73" i="3"/>
  <c r="B73" i="3"/>
  <c r="D73" i="3"/>
  <c r="C73" i="3"/>
  <c r="J73" i="3"/>
  <c r="I71" i="3"/>
  <c r="C71" i="3"/>
  <c r="B71" i="3"/>
  <c r="E71" i="3"/>
  <c r="D71" i="3"/>
  <c r="F71" i="3"/>
  <c r="J71" i="3"/>
  <c r="I69" i="3"/>
  <c r="E69" i="3"/>
  <c r="D69" i="3"/>
  <c r="C69" i="3"/>
  <c r="F69" i="3"/>
  <c r="J69" i="3"/>
  <c r="B69" i="3"/>
  <c r="I67" i="3"/>
  <c r="D67" i="3"/>
  <c r="E67" i="3"/>
  <c r="J67" i="3"/>
  <c r="B67" i="3"/>
  <c r="F67" i="3"/>
  <c r="C67" i="3"/>
  <c r="I65" i="3"/>
  <c r="E65" i="3"/>
  <c r="J65" i="3"/>
  <c r="C65" i="3"/>
  <c r="D65" i="3"/>
  <c r="B65" i="3"/>
  <c r="F65" i="3"/>
  <c r="I63" i="3"/>
  <c r="E63" i="3"/>
  <c r="C63" i="3"/>
  <c r="J63" i="3"/>
  <c r="B63" i="3"/>
  <c r="D63" i="3"/>
  <c r="F63" i="3"/>
  <c r="I61" i="3"/>
  <c r="E61" i="3"/>
  <c r="J61" i="3"/>
  <c r="D61" i="3"/>
  <c r="F61" i="3"/>
  <c r="B61" i="3"/>
  <c r="C61" i="3"/>
  <c r="I59" i="3"/>
  <c r="C59" i="3"/>
  <c r="E59" i="3"/>
  <c r="J59" i="3"/>
  <c r="F59" i="3"/>
  <c r="D59" i="3"/>
  <c r="B59" i="3"/>
  <c r="I57" i="3"/>
  <c r="E57" i="3"/>
  <c r="D57" i="3"/>
  <c r="F57" i="3"/>
  <c r="B57" i="3"/>
  <c r="J57" i="3"/>
  <c r="C57" i="3"/>
  <c r="I55" i="3"/>
  <c r="F55" i="3"/>
  <c r="C55" i="3"/>
  <c r="E55" i="3"/>
  <c r="J55" i="3"/>
  <c r="B55" i="3"/>
  <c r="D55" i="3"/>
  <c r="I53" i="3"/>
  <c r="E53" i="3"/>
  <c r="D53" i="3"/>
  <c r="J53" i="3"/>
  <c r="B53" i="3"/>
  <c r="F53" i="3"/>
  <c r="C53" i="3"/>
  <c r="I51" i="3"/>
  <c r="C51" i="3"/>
  <c r="D51" i="3"/>
  <c r="J51" i="3"/>
  <c r="E51" i="3"/>
  <c r="F51" i="3"/>
  <c r="B51" i="3"/>
  <c r="I49" i="3"/>
  <c r="C49" i="3"/>
  <c r="F49" i="3"/>
  <c r="J49" i="3"/>
  <c r="E49" i="3"/>
  <c r="B49" i="3"/>
  <c r="D49" i="3"/>
  <c r="I47" i="3"/>
  <c r="C47" i="3"/>
  <c r="B47" i="3"/>
  <c r="D47" i="3"/>
  <c r="E47" i="3"/>
  <c r="J47" i="3"/>
  <c r="F47" i="3"/>
  <c r="I18" i="3"/>
  <c r="J18" i="3"/>
  <c r="E18" i="3"/>
  <c r="B18" i="3"/>
  <c r="D18" i="3"/>
  <c r="F18" i="3"/>
  <c r="C18" i="3"/>
  <c r="I16" i="3"/>
  <c r="F16" i="3"/>
  <c r="B16" i="3"/>
  <c r="D16" i="3"/>
  <c r="C16" i="3"/>
  <c r="E16" i="3"/>
  <c r="J16" i="3"/>
  <c r="I12" i="3"/>
  <c r="F12" i="3"/>
  <c r="B12" i="3"/>
  <c r="J12" i="3"/>
  <c r="E12" i="3"/>
  <c r="D12" i="3"/>
  <c r="C12" i="3"/>
  <c r="I8" i="3"/>
  <c r="E8" i="3"/>
  <c r="F8" i="3"/>
  <c r="J8" i="3"/>
  <c r="B8" i="3"/>
  <c r="D8" i="3"/>
  <c r="C8" i="3"/>
  <c r="I4" i="3"/>
  <c r="E4" i="3"/>
  <c r="C4" i="3"/>
  <c r="F4" i="3"/>
  <c r="B4" i="3"/>
  <c r="J4" i="3"/>
  <c r="D4" i="3"/>
  <c r="I14" i="3"/>
  <c r="J14" i="3"/>
  <c r="D14" i="3"/>
  <c r="B14" i="3"/>
  <c r="F14" i="3"/>
  <c r="E14" i="3"/>
  <c r="C14" i="3"/>
  <c r="I6" i="3"/>
  <c r="J6" i="3"/>
  <c r="F6" i="3"/>
  <c r="D6" i="3"/>
  <c r="B6" i="3"/>
  <c r="E6" i="3"/>
  <c r="C6" i="3"/>
  <c r="I17" i="3"/>
  <c r="E17" i="3"/>
  <c r="B17" i="3"/>
  <c r="J17" i="3"/>
  <c r="D17" i="3"/>
  <c r="C17" i="3"/>
  <c r="F17" i="3"/>
  <c r="I13" i="3"/>
  <c r="E13" i="3"/>
  <c r="B13" i="3"/>
  <c r="J13" i="3"/>
  <c r="F13" i="3"/>
  <c r="D13" i="3"/>
  <c r="C13" i="3"/>
  <c r="I9" i="3"/>
  <c r="F9" i="3"/>
  <c r="J9" i="3"/>
  <c r="E9" i="3"/>
  <c r="D9" i="3"/>
  <c r="B9" i="3"/>
  <c r="C9" i="3"/>
  <c r="I19" i="3"/>
  <c r="D19" i="3"/>
  <c r="E19" i="3"/>
  <c r="B19" i="3"/>
  <c r="C19" i="3"/>
  <c r="F19" i="3"/>
  <c r="J19" i="3"/>
  <c r="I15" i="3"/>
  <c r="D15" i="3"/>
  <c r="B15" i="3"/>
  <c r="J15" i="3"/>
  <c r="E15" i="3"/>
  <c r="F15" i="3"/>
  <c r="C15" i="3"/>
  <c r="I11" i="3"/>
  <c r="D11" i="3"/>
  <c r="C11" i="3"/>
  <c r="F11" i="3"/>
  <c r="B11" i="3"/>
  <c r="J11" i="3"/>
  <c r="E11" i="3"/>
  <c r="I7" i="3"/>
  <c r="F7" i="3"/>
  <c r="J7" i="3"/>
  <c r="B7" i="3"/>
  <c r="C7" i="3"/>
  <c r="E7" i="3"/>
  <c r="D7" i="3"/>
  <c r="N42" i="3"/>
  <c r="D42" i="3"/>
  <c r="C42" i="3"/>
  <c r="E42" i="3"/>
  <c r="B42" i="3"/>
  <c r="M42" i="3"/>
  <c r="P42" i="3"/>
  <c r="L42" i="3"/>
  <c r="F42" i="3"/>
  <c r="O42" i="3"/>
  <c r="J42" i="3"/>
  <c r="N40" i="3"/>
  <c r="B40" i="3"/>
  <c r="P40" i="3"/>
  <c r="C40" i="3"/>
  <c r="F40" i="3"/>
  <c r="L40" i="3"/>
  <c r="E40" i="3"/>
  <c r="D40" i="3"/>
  <c r="O40" i="3"/>
  <c r="J40" i="3"/>
  <c r="M40" i="3"/>
  <c r="N38" i="3"/>
  <c r="D38" i="3"/>
  <c r="B38" i="3"/>
  <c r="L38" i="3"/>
  <c r="O38" i="3"/>
  <c r="J38" i="3"/>
  <c r="E38" i="3"/>
  <c r="F38" i="3"/>
  <c r="C38" i="3"/>
  <c r="M38" i="3"/>
  <c r="P38" i="3"/>
  <c r="I36" i="3"/>
  <c r="B36" i="3"/>
  <c r="D36" i="3"/>
  <c r="F36" i="3"/>
  <c r="C36" i="3"/>
  <c r="E36" i="3"/>
  <c r="J36" i="3"/>
  <c r="I34" i="3"/>
  <c r="B34" i="3"/>
  <c r="D34" i="3"/>
  <c r="C34" i="3"/>
  <c r="F34" i="3"/>
  <c r="J34" i="3"/>
  <c r="E34" i="3"/>
  <c r="I32" i="3"/>
  <c r="B32" i="3"/>
  <c r="J32" i="3"/>
  <c r="D32" i="3"/>
  <c r="F32" i="3"/>
  <c r="C32" i="3"/>
  <c r="E32" i="3"/>
  <c r="I30" i="3"/>
  <c r="D30" i="3"/>
  <c r="F30" i="3"/>
  <c r="B30" i="3"/>
  <c r="C30" i="3"/>
  <c r="J30" i="3"/>
  <c r="E30" i="3"/>
  <c r="I28" i="3"/>
  <c r="B28" i="3"/>
  <c r="C28" i="3"/>
  <c r="E28" i="3"/>
  <c r="J28" i="3"/>
  <c r="D28" i="3"/>
  <c r="F28" i="3"/>
  <c r="I26" i="3"/>
  <c r="C26" i="3"/>
  <c r="D26" i="3"/>
  <c r="B26" i="3"/>
  <c r="E26" i="3"/>
  <c r="J26" i="3"/>
  <c r="F26" i="3"/>
  <c r="I24" i="3"/>
  <c r="B24" i="3"/>
  <c r="C24" i="3"/>
  <c r="D24" i="3"/>
  <c r="F24" i="3"/>
  <c r="E24" i="3"/>
  <c r="J24" i="3"/>
  <c r="I22" i="3"/>
  <c r="D22" i="3"/>
  <c r="C22" i="3"/>
  <c r="J22" i="3"/>
  <c r="F22" i="3"/>
  <c r="E22" i="3"/>
  <c r="B22" i="3"/>
  <c r="N86" i="3"/>
  <c r="O86" i="3"/>
  <c r="D86" i="3"/>
  <c r="P86" i="3"/>
  <c r="J86" i="3"/>
  <c r="C86" i="3"/>
  <c r="E86" i="3"/>
  <c r="M86" i="3"/>
  <c r="F86" i="3"/>
  <c r="B86" i="3"/>
  <c r="L86" i="3"/>
  <c r="N84" i="3"/>
  <c r="D84" i="3"/>
  <c r="B84" i="3"/>
  <c r="M84" i="3"/>
  <c r="E84" i="3"/>
  <c r="J84" i="3"/>
  <c r="L84" i="3"/>
  <c r="F84" i="3"/>
  <c r="O84" i="3"/>
  <c r="P84" i="3"/>
  <c r="C84" i="3"/>
  <c r="N82" i="3"/>
  <c r="P82" i="3"/>
  <c r="M82" i="3"/>
  <c r="O82" i="3"/>
  <c r="J82" i="3"/>
  <c r="E82" i="3"/>
  <c r="D82" i="3"/>
  <c r="L82" i="3"/>
  <c r="B82" i="3"/>
  <c r="C82" i="3"/>
  <c r="F82" i="3"/>
  <c r="I80" i="3"/>
  <c r="D80" i="3"/>
  <c r="B80" i="3"/>
  <c r="E80" i="3"/>
  <c r="F80" i="3"/>
  <c r="C80" i="3"/>
  <c r="J80" i="3"/>
  <c r="I78" i="3"/>
  <c r="F78" i="3"/>
  <c r="C78" i="3"/>
  <c r="D78" i="3"/>
  <c r="E78" i="3"/>
  <c r="J78" i="3"/>
  <c r="B78" i="3"/>
  <c r="I76" i="3"/>
  <c r="C76" i="3"/>
  <c r="D76" i="3"/>
  <c r="F76" i="3"/>
  <c r="J76" i="3"/>
  <c r="E76" i="3"/>
  <c r="B76" i="3"/>
  <c r="I74" i="3"/>
  <c r="B74" i="3"/>
  <c r="E74" i="3"/>
  <c r="D74" i="3"/>
  <c r="F74" i="3"/>
  <c r="J74" i="3"/>
  <c r="C74" i="3"/>
  <c r="I72" i="3"/>
  <c r="D72" i="3"/>
  <c r="B72" i="3"/>
  <c r="F72" i="3"/>
  <c r="J72" i="3"/>
  <c r="C72" i="3"/>
  <c r="E72" i="3"/>
  <c r="I70" i="3"/>
  <c r="B70" i="3"/>
  <c r="D70" i="3"/>
  <c r="E70" i="3"/>
  <c r="C70" i="3"/>
  <c r="F70" i="3"/>
  <c r="J70" i="3"/>
  <c r="I68" i="3"/>
  <c r="D68" i="3"/>
  <c r="C68" i="3"/>
  <c r="F68" i="3"/>
  <c r="B68" i="3"/>
  <c r="J68" i="3"/>
  <c r="E68" i="3"/>
  <c r="I66" i="3"/>
  <c r="J66" i="3"/>
  <c r="D66" i="3"/>
  <c r="E66" i="3"/>
  <c r="C66" i="3"/>
  <c r="F66" i="3"/>
  <c r="B66" i="3"/>
  <c r="I64" i="3"/>
  <c r="D64" i="3"/>
  <c r="J64" i="3"/>
  <c r="F64" i="3"/>
  <c r="E64" i="3"/>
  <c r="C64" i="3"/>
  <c r="B64" i="3"/>
  <c r="I62" i="3"/>
  <c r="F62" i="3"/>
  <c r="D62" i="3"/>
  <c r="E62" i="3"/>
  <c r="C62" i="3"/>
  <c r="B62" i="3"/>
  <c r="J62" i="3"/>
  <c r="I60" i="3"/>
  <c r="D60" i="3"/>
  <c r="F60" i="3"/>
  <c r="J60" i="3"/>
  <c r="E60" i="3"/>
  <c r="C60" i="3"/>
  <c r="B60" i="3"/>
  <c r="I58" i="3"/>
  <c r="D58" i="3"/>
  <c r="C58" i="3"/>
  <c r="J58" i="3"/>
  <c r="B58" i="3"/>
  <c r="F58" i="3"/>
  <c r="E58" i="3"/>
  <c r="I56" i="3"/>
  <c r="D56" i="3"/>
  <c r="C56" i="3"/>
  <c r="F56" i="3"/>
  <c r="J56" i="3"/>
  <c r="B56" i="3"/>
  <c r="E56" i="3"/>
  <c r="I54" i="3"/>
  <c r="B54" i="3"/>
  <c r="D54" i="3"/>
  <c r="E54" i="3"/>
  <c r="C54" i="3"/>
  <c r="F54" i="3"/>
  <c r="J54" i="3"/>
  <c r="I52" i="3"/>
  <c r="D52" i="3"/>
  <c r="F52" i="3"/>
  <c r="C52" i="3"/>
  <c r="B52" i="3"/>
  <c r="J52" i="3"/>
  <c r="E52" i="3"/>
  <c r="I50" i="3"/>
  <c r="J50" i="3"/>
  <c r="C50" i="3"/>
  <c r="F50" i="3"/>
  <c r="E50" i="3"/>
  <c r="D50" i="3"/>
  <c r="B50" i="3"/>
  <c r="I48" i="3"/>
  <c r="E48" i="3"/>
  <c r="J48" i="3"/>
  <c r="F48" i="3"/>
  <c r="D48" i="3"/>
  <c r="B48" i="3"/>
  <c r="C48" i="3"/>
  <c r="I46" i="3"/>
  <c r="E46" i="3"/>
  <c r="B46" i="3"/>
  <c r="C46" i="3"/>
  <c r="J46" i="3"/>
  <c r="D46" i="3"/>
  <c r="F46" i="3"/>
  <c r="N88" i="3"/>
  <c r="D88" i="3"/>
  <c r="F88" i="3"/>
  <c r="O88" i="3"/>
  <c r="E88" i="3"/>
  <c r="P88" i="3"/>
  <c r="C88" i="3"/>
  <c r="M88" i="3"/>
  <c r="L88" i="3"/>
  <c r="J88" i="3"/>
  <c r="B88" i="3"/>
  <c r="N44" i="3"/>
  <c r="B44" i="3"/>
  <c r="J44" i="3"/>
  <c r="O44" i="3"/>
  <c r="E44" i="3"/>
  <c r="C44" i="3"/>
  <c r="M44" i="3"/>
  <c r="L44" i="3"/>
  <c r="D44" i="3"/>
  <c r="F44" i="3"/>
  <c r="P44" i="3"/>
  <c r="I45" i="3"/>
  <c r="C45" i="3"/>
  <c r="D45" i="3"/>
  <c r="B45" i="3"/>
  <c r="E45" i="3"/>
  <c r="F45" i="3"/>
  <c r="J45" i="3"/>
  <c r="I21" i="3"/>
  <c r="C21" i="3"/>
  <c r="F21" i="3"/>
  <c r="E21" i="3"/>
  <c r="D21" i="3"/>
  <c r="J21" i="3"/>
  <c r="B21" i="3"/>
  <c r="I20" i="3"/>
  <c r="F20" i="3"/>
  <c r="E20" i="3"/>
  <c r="J20" i="3"/>
  <c r="B20" i="3"/>
  <c r="C20" i="3"/>
  <c r="D20" i="3"/>
  <c r="I3" i="3"/>
  <c r="F3" i="3"/>
  <c r="B3" i="3"/>
  <c r="C3" i="3"/>
  <c r="D3" i="3"/>
  <c r="J3" i="3"/>
  <c r="E3" i="3"/>
</calcChain>
</file>

<file path=xl/sharedStrings.xml><?xml version="1.0" encoding="utf-8"?>
<sst xmlns="http://schemas.openxmlformats.org/spreadsheetml/2006/main" count="97057" uniqueCount="14267">
  <si>
    <t>100 m</t>
  </si>
  <si>
    <t>1 500m</t>
  </si>
  <si>
    <t>800 m</t>
  </si>
  <si>
    <t>400 m</t>
  </si>
  <si>
    <t>200 m</t>
  </si>
  <si>
    <t>3000 m</t>
  </si>
  <si>
    <t>100 m Haies</t>
  </si>
  <si>
    <t>400 m Haies</t>
  </si>
  <si>
    <t>3 000 m Marche</t>
  </si>
  <si>
    <t>Hauteur</t>
  </si>
  <si>
    <t>Perche</t>
  </si>
  <si>
    <t>Longueur</t>
  </si>
  <si>
    <t>Triple-Saut</t>
  </si>
  <si>
    <t>Poids</t>
  </si>
  <si>
    <t>Disque</t>
  </si>
  <si>
    <t>Marteau</t>
  </si>
  <si>
    <t>Javelot</t>
  </si>
  <si>
    <t>Relais 4 x 100 m</t>
  </si>
  <si>
    <t>Relais 4 x 400 m</t>
  </si>
  <si>
    <t>Epreuves</t>
  </si>
  <si>
    <t>N° Licence</t>
  </si>
  <si>
    <t xml:space="preserve">NOM </t>
  </si>
  <si>
    <t>PRENOM</t>
  </si>
  <si>
    <t>110 m Haies</t>
  </si>
  <si>
    <t>5 000 m Marche</t>
  </si>
  <si>
    <t>3 000 m steeple</t>
  </si>
  <si>
    <t>Féminines</t>
  </si>
  <si>
    <t>Masculins</t>
  </si>
  <si>
    <t>M</t>
  </si>
  <si>
    <t>SE</t>
  </si>
  <si>
    <t>F</t>
  </si>
  <si>
    <t>ES</t>
  </si>
  <si>
    <t>JEAN-CHRISTOPHE</t>
  </si>
  <si>
    <t>MARIE-CHRISTINE</t>
  </si>
  <si>
    <t>JU</t>
  </si>
  <si>
    <t>CA</t>
  </si>
  <si>
    <t>MARIE-FRANCOISE</t>
  </si>
  <si>
    <t>PIERRE-EMMANUEL</t>
  </si>
  <si>
    <t>SEN</t>
  </si>
  <si>
    <t>MARIA-AUGUSTINE</t>
  </si>
  <si>
    <t>MARIE-CHARLOTTE</t>
  </si>
  <si>
    <t>MARIE-MADELEINE</t>
  </si>
  <si>
    <t>Interclubs Seniors</t>
  </si>
  <si>
    <t>Lieu :</t>
  </si>
  <si>
    <t>Club :</t>
  </si>
  <si>
    <t>ATHLE CHARTRES LUCE ASPTT MAIN</t>
  </si>
  <si>
    <t>LA BERRICHONNE CHATEAUROUX ATH</t>
  </si>
  <si>
    <t>REVEIL SPORTIF DE ST CYR/LOIRE</t>
  </si>
  <si>
    <t>ENTENTE VENDOME MAROLLES ATHLE</t>
  </si>
  <si>
    <t>EC ORLEANS CERCLE JULES FERRY*</t>
  </si>
  <si>
    <t>Equipe n°</t>
  </si>
  <si>
    <t>Licence (10 max) obligatoire si licencié</t>
  </si>
  <si>
    <t>Nom (20 caractères max) Obligatoire</t>
  </si>
  <si>
    <t>Prénom (15 caractères max) - obligatoire</t>
  </si>
  <si>
    <t>Catégorie (2 caractères max) - obligatoire</t>
  </si>
  <si>
    <t>Sexe (1 caractère) - obligatoire</t>
  </si>
  <si>
    <t>Code d'appel (3 caractères - obligatoire)</t>
  </si>
  <si>
    <t>Code d'appel ep. N+1 eprv multiple (3 caractères)</t>
  </si>
  <si>
    <t>Perf Engagement num. (sans séparateur)</t>
  </si>
  <si>
    <t>N° d'ordre dans l'équipe (obligatoire pour import équipe Interclub)</t>
  </si>
  <si>
    <t>N° club athlète (6 caractères)</t>
  </si>
  <si>
    <t>nom club (30 caractères max) obligatoire si non licencié</t>
  </si>
  <si>
    <t>Code Famille (obligatoire Re, si relais)</t>
  </si>
  <si>
    <t>Nom équipe relais (30 caractères max) - obligatoire si relais</t>
  </si>
  <si>
    <t xml:space="preserve">Ordre composition relais (1 caractère) </t>
  </si>
  <si>
    <t>Catégorie épreuve relais (obligatoire si relais)</t>
  </si>
  <si>
    <t>Sexe épreuve relais (obligatoire si relais)</t>
  </si>
  <si>
    <t>Nom épreuve (12 caractères max)</t>
  </si>
  <si>
    <t>Dossard</t>
  </si>
  <si>
    <t>Nationalité (3 caractères) - obligatoire si non licencié</t>
  </si>
  <si>
    <t>nolicence</t>
  </si>
  <si>
    <t>nom</t>
  </si>
  <si>
    <t>prenom</t>
  </si>
  <si>
    <t>categorie</t>
  </si>
  <si>
    <t>sexe</t>
  </si>
  <si>
    <t>codeappel</t>
  </si>
  <si>
    <t>epcombine</t>
  </si>
  <si>
    <t>perfengagement</t>
  </si>
  <si>
    <t>noordreequipe</t>
  </si>
  <si>
    <t>noclub</t>
  </si>
  <si>
    <t>nomclub</t>
  </si>
  <si>
    <t>codefamille</t>
  </si>
  <si>
    <t>nomrelais</t>
  </si>
  <si>
    <t>noordrerelais</t>
  </si>
  <si>
    <t>categorieep</t>
  </si>
  <si>
    <t>sexeep</t>
  </si>
  <si>
    <t>nomepreuve</t>
  </si>
  <si>
    <t>nodossard</t>
  </si>
  <si>
    <t>nationalite</t>
  </si>
  <si>
    <t>3 000 m</t>
  </si>
  <si>
    <t>1 500 m</t>
  </si>
  <si>
    <t>Haies Hautes</t>
  </si>
  <si>
    <t>Haies Basses</t>
  </si>
  <si>
    <t>Marche</t>
  </si>
  <si>
    <t>POL</t>
  </si>
  <si>
    <t>CLAIRE-ISABELLE</t>
  </si>
  <si>
    <t>FRANCOIS-XAVIER</t>
  </si>
  <si>
    <t>MARIE-BENEDICTE</t>
  </si>
  <si>
    <t>Ordre</t>
  </si>
  <si>
    <t>JURY</t>
  </si>
  <si>
    <t>SPECIALITE</t>
  </si>
  <si>
    <t>NIVEAU</t>
  </si>
  <si>
    <t>Starter</t>
  </si>
  <si>
    <t>Sauts</t>
  </si>
  <si>
    <t>Courses</t>
  </si>
  <si>
    <t>Lancers</t>
  </si>
  <si>
    <t>Chrono</t>
  </si>
  <si>
    <t>Juge Arbitre</t>
  </si>
  <si>
    <t>Fédéral</t>
  </si>
  <si>
    <t>Régional</t>
  </si>
  <si>
    <t>Autre</t>
  </si>
  <si>
    <t>Licence</t>
  </si>
  <si>
    <t>N° club</t>
  </si>
  <si>
    <t>N° ligue</t>
  </si>
  <si>
    <t>Nom</t>
  </si>
  <si>
    <t>Prenom</t>
  </si>
  <si>
    <t>Fonction</t>
  </si>
  <si>
    <t>Sous domaine</t>
  </si>
  <si>
    <t>Qualite</t>
  </si>
  <si>
    <t>Ordre édition fonction</t>
  </si>
  <si>
    <t>Ordre édition sous domaine</t>
  </si>
  <si>
    <t>Date jury</t>
  </si>
  <si>
    <t>noligue</t>
  </si>
  <si>
    <t>fonction</t>
  </si>
  <si>
    <t>sousdomaine</t>
  </si>
  <si>
    <t>qualite</t>
  </si>
  <si>
    <t>ordreeditfonction</t>
  </si>
  <si>
    <t>ordreeditsousdomaine</t>
  </si>
  <si>
    <t>datejury</t>
  </si>
  <si>
    <t>Secrétariat Informatique</t>
  </si>
  <si>
    <t xml:space="preserve">UNION SPORTIVE D AVORD*       </t>
  </si>
  <si>
    <t xml:space="preserve">VIERZON-VIGNOUX-FOECY ATHLE*  </t>
  </si>
  <si>
    <t xml:space="preserve">BOURGES ENTENTE ATHLETISME*   </t>
  </si>
  <si>
    <t xml:space="preserve">AAEE EPERNON                  </t>
  </si>
  <si>
    <t xml:space="preserve">AS NOGENT-LE-ROTROU           </t>
  </si>
  <si>
    <t xml:space="preserve">ES JOUY ST-PREST ATHLETISME   </t>
  </si>
  <si>
    <t xml:space="preserve">OC CHATEAUDUN BONNEVAL A.*    </t>
  </si>
  <si>
    <t xml:space="preserve">ES MAINTENON PIERRES ATHLE.   </t>
  </si>
  <si>
    <t xml:space="preserve">ETOILE DREUX ATHLETIC CLUB    </t>
  </si>
  <si>
    <t xml:space="preserve">EA ISSOUDUN                   </t>
  </si>
  <si>
    <t xml:space="preserve">ATHLETIC TROIS TOURS*         </t>
  </si>
  <si>
    <t xml:space="preserve">AS FONDETTES                  </t>
  </si>
  <si>
    <t xml:space="preserve">SAINT PIERRE-MONTLOUIS ATHLE* </t>
  </si>
  <si>
    <t xml:space="preserve">AJ BLOIS-ONZAIN               </t>
  </si>
  <si>
    <t xml:space="preserve">AC ROMORANTIN                 </t>
  </si>
  <si>
    <t xml:space="preserve">VINEUIL SPORTS                </t>
  </si>
  <si>
    <t xml:space="preserve">A.M.O. MER                    </t>
  </si>
  <si>
    <t xml:space="preserve">SARAN LOIRET ATHLETIC CLUB    </t>
  </si>
  <si>
    <t xml:space="preserve">J3 SPORTS AMILLY*             </t>
  </si>
  <si>
    <t xml:space="preserve">GIEN ATHLE MARATHON           </t>
  </si>
  <si>
    <t>ABADIE</t>
  </si>
  <si>
    <t>CHARLES</t>
  </si>
  <si>
    <t>ABDOULAIEV</t>
  </si>
  <si>
    <t>IBRAGIM</t>
  </si>
  <si>
    <t>ABDOULAYE</t>
  </si>
  <si>
    <t>MACALOU</t>
  </si>
  <si>
    <t>ABDOU-MOKTAR</t>
  </si>
  <si>
    <t>HABAB</t>
  </si>
  <si>
    <t>ABEL</t>
  </si>
  <si>
    <t>JACOB</t>
  </si>
  <si>
    <t>ABENZA</t>
  </si>
  <si>
    <t>ARTHUR</t>
  </si>
  <si>
    <t>ABLANCOURT</t>
  </si>
  <si>
    <t>VADIM</t>
  </si>
  <si>
    <t>ABOAB</t>
  </si>
  <si>
    <t>MIREILLE</t>
  </si>
  <si>
    <t>ABOUO</t>
  </si>
  <si>
    <t>NITSHIA-PRIELLE</t>
  </si>
  <si>
    <t>ABOUT</t>
  </si>
  <si>
    <t>HEDI</t>
  </si>
  <si>
    <t>ABRAHAM</t>
  </si>
  <si>
    <t>JOCELYNE</t>
  </si>
  <si>
    <t>ABRASSART</t>
  </si>
  <si>
    <t>ANNE</t>
  </si>
  <si>
    <t>ABSOLU</t>
  </si>
  <si>
    <t>NICOLAS</t>
  </si>
  <si>
    <t>ACHAFI</t>
  </si>
  <si>
    <t>SAID</t>
  </si>
  <si>
    <t>ACHOURI</t>
  </si>
  <si>
    <t>AMINA</t>
  </si>
  <si>
    <t>ADDAR</t>
  </si>
  <si>
    <t>ILIAS</t>
  </si>
  <si>
    <t>ADJAKPA-ABILE</t>
  </si>
  <si>
    <t>MARIE-PAULE</t>
  </si>
  <si>
    <t>ADJIVON</t>
  </si>
  <si>
    <t>DIEGO</t>
  </si>
  <si>
    <t>ADO</t>
  </si>
  <si>
    <t>CORINNE</t>
  </si>
  <si>
    <t>ADOL</t>
  </si>
  <si>
    <t>NATHALIE</t>
  </si>
  <si>
    <t>ADRIEN</t>
  </si>
  <si>
    <t>MARIE-HELENE</t>
  </si>
  <si>
    <t>AFFOUARD</t>
  </si>
  <si>
    <t>ANTHONY</t>
  </si>
  <si>
    <t>AFONSO</t>
  </si>
  <si>
    <t>EVELYNE</t>
  </si>
  <si>
    <t>MIRIAMA-ELISA</t>
  </si>
  <si>
    <t>AGAT CHARLERY</t>
  </si>
  <si>
    <t>KYLLIAN-DJENAEL</t>
  </si>
  <si>
    <t>AGBLEMAGNON</t>
  </si>
  <si>
    <t>GLORIA</t>
  </si>
  <si>
    <t>AGNEESENS</t>
  </si>
  <si>
    <t>THIERRY</t>
  </si>
  <si>
    <t>AGNELOT</t>
  </si>
  <si>
    <t>MAJDA</t>
  </si>
  <si>
    <t>AHAMADI</t>
  </si>
  <si>
    <t>FATIMA</t>
  </si>
  <si>
    <t>AHMED</t>
  </si>
  <si>
    <t>KATYDJA</t>
  </si>
  <si>
    <t>AIGRET</t>
  </si>
  <si>
    <t>BRIGITTE</t>
  </si>
  <si>
    <t>AIGUEBONNE</t>
  </si>
  <si>
    <t>MATHILDE</t>
  </si>
  <si>
    <t>AIGUILLE</t>
  </si>
  <si>
    <t>GLADYS</t>
  </si>
  <si>
    <t>ALA</t>
  </si>
  <si>
    <t>RANIA</t>
  </si>
  <si>
    <t>ALABEURTHE</t>
  </si>
  <si>
    <t>JACQUES</t>
  </si>
  <si>
    <t>ALAMICHEL</t>
  </si>
  <si>
    <t>JADE</t>
  </si>
  <si>
    <t>OLIVIER</t>
  </si>
  <si>
    <t>ALARD</t>
  </si>
  <si>
    <t>FREDERIC</t>
  </si>
  <si>
    <t>SYLVETTE</t>
  </si>
  <si>
    <t>ALAVIN-ERNOTTE</t>
  </si>
  <si>
    <t>LAURENCE</t>
  </si>
  <si>
    <t>ALBERT</t>
  </si>
  <si>
    <t>JEAN-CHARLES</t>
  </si>
  <si>
    <t>ALBESSARD</t>
  </si>
  <si>
    <t>CEDRIC</t>
  </si>
  <si>
    <t>ALCANIZ</t>
  </si>
  <si>
    <t>JULIEN</t>
  </si>
  <si>
    <t>ALCARAZ</t>
  </si>
  <si>
    <t>ANDRE</t>
  </si>
  <si>
    <t>ALEXANDRE</t>
  </si>
  <si>
    <t>BENOIT</t>
  </si>
  <si>
    <t>ELODIE</t>
  </si>
  <si>
    <t>JONATHAN</t>
  </si>
  <si>
    <t>SYLVIE</t>
  </si>
  <si>
    <t>ALEXER</t>
  </si>
  <si>
    <t>EMMANUEL</t>
  </si>
  <si>
    <t>ALHINC</t>
  </si>
  <si>
    <t>ANNE-LOUISE</t>
  </si>
  <si>
    <t>CHRISTOPHE</t>
  </si>
  <si>
    <t>ALHY</t>
  </si>
  <si>
    <t>TRINITY-LHYA</t>
  </si>
  <si>
    <t>ALI</t>
  </si>
  <si>
    <t>SARAH</t>
  </si>
  <si>
    <t>ALIA</t>
  </si>
  <si>
    <t>STEPHANE</t>
  </si>
  <si>
    <t>ALIANI</t>
  </si>
  <si>
    <t>FAISSOILE</t>
  </si>
  <si>
    <t>ALIB</t>
  </si>
  <si>
    <t>NAIMA</t>
  </si>
  <si>
    <t>ALILAT</t>
  </si>
  <si>
    <t>ALIS</t>
  </si>
  <si>
    <t>ALIS-PEYRE</t>
  </si>
  <si>
    <t>VICTOR</t>
  </si>
  <si>
    <t>ALIX</t>
  </si>
  <si>
    <t>CORENTIN</t>
  </si>
  <si>
    <t>SIMEON</t>
  </si>
  <si>
    <t>ALLAIN</t>
  </si>
  <si>
    <t>DIDER</t>
  </si>
  <si>
    <t>JEAN-YVES</t>
  </si>
  <si>
    <t>LAUREN</t>
  </si>
  <si>
    <t>VERONIQUE</t>
  </si>
  <si>
    <t>ALLAIRE</t>
  </si>
  <si>
    <t>CATHERINE</t>
  </si>
  <si>
    <t>ALLALI</t>
  </si>
  <si>
    <t>MOHAMED</t>
  </si>
  <si>
    <t>ALLARD</t>
  </si>
  <si>
    <t>CYRILE</t>
  </si>
  <si>
    <t>ALLART</t>
  </si>
  <si>
    <t>LAURENT</t>
  </si>
  <si>
    <t>ALLIGNET</t>
  </si>
  <si>
    <t>YVES</t>
  </si>
  <si>
    <t>ALLION</t>
  </si>
  <si>
    <t>DOROTHEE</t>
  </si>
  <si>
    <t>LISE</t>
  </si>
  <si>
    <t>ALLONCLE</t>
  </si>
  <si>
    <t>ILONA</t>
  </si>
  <si>
    <t>ALLOUCHE</t>
  </si>
  <si>
    <t>SOFIANE</t>
  </si>
  <si>
    <t>ALLOYEAU</t>
  </si>
  <si>
    <t>LILIAN</t>
  </si>
  <si>
    <t>ALMEIDA</t>
  </si>
  <si>
    <t>VINCENT</t>
  </si>
  <si>
    <t>ALMOGUERA</t>
  </si>
  <si>
    <t>ALVES</t>
  </si>
  <si>
    <t>DENIS</t>
  </si>
  <si>
    <t>ALZON</t>
  </si>
  <si>
    <t>JULIETTE</t>
  </si>
  <si>
    <t>ALZY</t>
  </si>
  <si>
    <t>FLORENCE</t>
  </si>
  <si>
    <t>AMANS</t>
  </si>
  <si>
    <t>AMAR</t>
  </si>
  <si>
    <t>VANESSA</t>
  </si>
  <si>
    <t>AMARTIN</t>
  </si>
  <si>
    <t>JACQUELINE</t>
  </si>
  <si>
    <t>AMARY</t>
  </si>
  <si>
    <t>QUENTIN</t>
  </si>
  <si>
    <t>AMBROISE</t>
  </si>
  <si>
    <t>XAVIER</t>
  </si>
  <si>
    <t>AMELIN</t>
  </si>
  <si>
    <t>MAXIME</t>
  </si>
  <si>
    <t>AMELINE</t>
  </si>
  <si>
    <t>VIVIANA</t>
  </si>
  <si>
    <t>AMENZOU</t>
  </si>
  <si>
    <t>HODA</t>
  </si>
  <si>
    <t>AMIOT</t>
  </si>
  <si>
    <t>VIRGILE</t>
  </si>
  <si>
    <t>AMIRAULT</t>
  </si>
  <si>
    <t>CAMILLE</t>
  </si>
  <si>
    <t>AMMONIERE</t>
  </si>
  <si>
    <t>AMORFINI</t>
  </si>
  <si>
    <t>CYRIL</t>
  </si>
  <si>
    <t>AMOURIQ</t>
  </si>
  <si>
    <t>CLEMENT</t>
  </si>
  <si>
    <t>LAURE</t>
  </si>
  <si>
    <t>AMROFEL</t>
  </si>
  <si>
    <t>REGIS</t>
  </si>
  <si>
    <t>ANAJAR</t>
  </si>
  <si>
    <t>ABDELLAH</t>
  </si>
  <si>
    <t>ANCEAUX</t>
  </si>
  <si>
    <t>CHRYSTELE</t>
  </si>
  <si>
    <t>CARLA</t>
  </si>
  <si>
    <t>CAROLINE</t>
  </si>
  <si>
    <t>FREDERIQUE</t>
  </si>
  <si>
    <t>GERARD</t>
  </si>
  <si>
    <t>JOEL</t>
  </si>
  <si>
    <t>JULIE</t>
  </si>
  <si>
    <t>ANDREOTTI</t>
  </si>
  <si>
    <t>NADINE</t>
  </si>
  <si>
    <t>ANDRES</t>
  </si>
  <si>
    <t>ANDRIAMANANTSOA</t>
  </si>
  <si>
    <t>YVONNE</t>
  </si>
  <si>
    <t>ANDRIEUX BERTHIER</t>
  </si>
  <si>
    <t>ANFROY</t>
  </si>
  <si>
    <t>ANGELIN</t>
  </si>
  <si>
    <t>MARIE</t>
  </si>
  <si>
    <t>ANGENAULT</t>
  </si>
  <si>
    <t>ANGERAS</t>
  </si>
  <si>
    <t>SYLVAIN</t>
  </si>
  <si>
    <t>ANGEVIN</t>
  </si>
  <si>
    <t>MAGALI</t>
  </si>
  <si>
    <t>PHILIPPE</t>
  </si>
  <si>
    <t>ANGLES</t>
  </si>
  <si>
    <t>ANGLEYS</t>
  </si>
  <si>
    <t>CELESTINE</t>
  </si>
  <si>
    <t>ANGLIO-MEER</t>
  </si>
  <si>
    <t>HEIDI</t>
  </si>
  <si>
    <t>ANGOUNOU</t>
  </si>
  <si>
    <t>LINDA</t>
  </si>
  <si>
    <t>ANGUENOT</t>
  </si>
  <si>
    <t>LUCIE</t>
  </si>
  <si>
    <t>ANIS</t>
  </si>
  <si>
    <t>CECILE</t>
  </si>
  <si>
    <t>ANJARD</t>
  </si>
  <si>
    <t>ANJORAN</t>
  </si>
  <si>
    <t>ANNEQUIN</t>
  </si>
  <si>
    <t>THIBAUD</t>
  </si>
  <si>
    <t>ANNO</t>
  </si>
  <si>
    <t>PIERRE-VINCENT</t>
  </si>
  <si>
    <t>ANNOEPEL</t>
  </si>
  <si>
    <t>ANTHOINE</t>
  </si>
  <si>
    <t>HERVE</t>
  </si>
  <si>
    <t>ANTIGNY</t>
  </si>
  <si>
    <t>JOSETTE</t>
  </si>
  <si>
    <t>ANTONIO</t>
  </si>
  <si>
    <t>BLANDINE</t>
  </si>
  <si>
    <t>MELISSA</t>
  </si>
  <si>
    <t>ANTUNA</t>
  </si>
  <si>
    <t>CORALIE</t>
  </si>
  <si>
    <t>ANTZ</t>
  </si>
  <si>
    <t>BRUNO</t>
  </si>
  <si>
    <t>ANTZENBERGER</t>
  </si>
  <si>
    <t>VIRGINIE</t>
  </si>
  <si>
    <t>AOUINE</t>
  </si>
  <si>
    <t>SABRINA</t>
  </si>
  <si>
    <t>APPAOO</t>
  </si>
  <si>
    <t>RAPHAEL</t>
  </si>
  <si>
    <t>APPASAMY</t>
  </si>
  <si>
    <t>SANDY</t>
  </si>
  <si>
    <t>APPERE</t>
  </si>
  <si>
    <t>SAMUEL</t>
  </si>
  <si>
    <t>APPLINCOURT</t>
  </si>
  <si>
    <t>HARALD</t>
  </si>
  <si>
    <t>AQUILO</t>
  </si>
  <si>
    <t>AXEL</t>
  </si>
  <si>
    <t>ISABELLE</t>
  </si>
  <si>
    <t>ZAKARI</t>
  </si>
  <si>
    <t>ARABI ADAM</t>
  </si>
  <si>
    <t>FAYHA</t>
  </si>
  <si>
    <t>ARAGON</t>
  </si>
  <si>
    <t>ILYANN</t>
  </si>
  <si>
    <t>ARCADE</t>
  </si>
  <si>
    <t>DOMINIQUE</t>
  </si>
  <si>
    <t>ARCHENAULT</t>
  </si>
  <si>
    <t>ERIC</t>
  </si>
  <si>
    <t>PASCALE</t>
  </si>
  <si>
    <t>SANDRINE</t>
  </si>
  <si>
    <t>ARCHILES</t>
  </si>
  <si>
    <t>ARDELET</t>
  </si>
  <si>
    <t>ARDON</t>
  </si>
  <si>
    <t>ARDOUIN</t>
  </si>
  <si>
    <t>ANITA</t>
  </si>
  <si>
    <t>AREVALO</t>
  </si>
  <si>
    <t>FRANCOISE</t>
  </si>
  <si>
    <t>ARLICOT PELLETIER</t>
  </si>
  <si>
    <t>ARMAGNAT</t>
  </si>
  <si>
    <t>ARMER</t>
  </si>
  <si>
    <t>ARNAUD</t>
  </si>
  <si>
    <t>EMMANUELLE</t>
  </si>
  <si>
    <t>VALERIE</t>
  </si>
  <si>
    <t>ARNAULT</t>
  </si>
  <si>
    <t>ARNOU</t>
  </si>
  <si>
    <t>ARNOUIL-LECOUET</t>
  </si>
  <si>
    <t>TIM</t>
  </si>
  <si>
    <t>ARNOULD</t>
  </si>
  <si>
    <t>ARNOULT</t>
  </si>
  <si>
    <t>CELINE</t>
  </si>
  <si>
    <t>MICHEL</t>
  </si>
  <si>
    <t>ARRAS</t>
  </si>
  <si>
    <t>ARROU</t>
  </si>
  <si>
    <t>DIDIER</t>
  </si>
  <si>
    <t>ARSAC</t>
  </si>
  <si>
    <t>SEBASTIEN</t>
  </si>
  <si>
    <t>ARSIE</t>
  </si>
  <si>
    <t>ARSLAN</t>
  </si>
  <si>
    <t>FERHAT</t>
  </si>
  <si>
    <t>ARTIGE</t>
  </si>
  <si>
    <t>FLORIAN</t>
  </si>
  <si>
    <t>ASSALE</t>
  </si>
  <si>
    <t>GARANCE</t>
  </si>
  <si>
    <t>ASSELIN</t>
  </si>
  <si>
    <t>ANTOINE</t>
  </si>
  <si>
    <t>JEAN-CLAUDE</t>
  </si>
  <si>
    <t>MARIE-CLAUDE</t>
  </si>
  <si>
    <t>ASSELINEAU</t>
  </si>
  <si>
    <t>AURELIEN</t>
  </si>
  <si>
    <t>GHISLAIN</t>
  </si>
  <si>
    <t>ASSERIN</t>
  </si>
  <si>
    <t>ASSIE</t>
  </si>
  <si>
    <t>JEAN-PIERRE</t>
  </si>
  <si>
    <t>ASTOURY</t>
  </si>
  <si>
    <t>JEAN-FRANCOIS</t>
  </si>
  <si>
    <t>ATHEY-FOUGEROUSE</t>
  </si>
  <si>
    <t>BRICE</t>
  </si>
  <si>
    <t>ATIKI</t>
  </si>
  <si>
    <t>KARIM</t>
  </si>
  <si>
    <t>AUBAILLY</t>
  </si>
  <si>
    <t>RAYMOND</t>
  </si>
  <si>
    <t>AUBAISLE</t>
  </si>
  <si>
    <t>CAROLE</t>
  </si>
  <si>
    <t>AUBARD</t>
  </si>
  <si>
    <t>ANTONIN</t>
  </si>
  <si>
    <t>AUBERT</t>
  </si>
  <si>
    <t>AUBERTIN</t>
  </si>
  <si>
    <t>AUBINEAU</t>
  </si>
  <si>
    <t>ESTELLE</t>
  </si>
  <si>
    <t>AUBRIOT</t>
  </si>
  <si>
    <t>MYLENE</t>
  </si>
  <si>
    <t>AUBRUN</t>
  </si>
  <si>
    <t>ERICK</t>
  </si>
  <si>
    <t>AUBRY</t>
  </si>
  <si>
    <t>DANIEL</t>
  </si>
  <si>
    <t>MARINE</t>
  </si>
  <si>
    <t>OPHELIE</t>
  </si>
  <si>
    <t>PATRICK</t>
  </si>
  <si>
    <t>AUCHART</t>
  </si>
  <si>
    <t>AUCHER</t>
  </si>
  <si>
    <t>PATRICE</t>
  </si>
  <si>
    <t>AUCHERE</t>
  </si>
  <si>
    <t>MICHELE</t>
  </si>
  <si>
    <t>YANNICK</t>
  </si>
  <si>
    <t>AUCLERE</t>
  </si>
  <si>
    <t>AUCLIN</t>
  </si>
  <si>
    <t>FRANCK</t>
  </si>
  <si>
    <t>AUCOUTURIER</t>
  </si>
  <si>
    <t>AURORE</t>
  </si>
  <si>
    <t>AUDEON</t>
  </si>
  <si>
    <t>COLETTE</t>
  </si>
  <si>
    <t>AUDO</t>
  </si>
  <si>
    <t>KEVIN</t>
  </si>
  <si>
    <t>AUDOUX</t>
  </si>
  <si>
    <t>PAULETTE</t>
  </si>
  <si>
    <t>AUDURIER</t>
  </si>
  <si>
    <t>AUFRERE</t>
  </si>
  <si>
    <t>AUGAY</t>
  </si>
  <si>
    <t>MARYLENE</t>
  </si>
  <si>
    <t>AUGENDRE</t>
  </si>
  <si>
    <t>STEPHANIE</t>
  </si>
  <si>
    <t>AUGER</t>
  </si>
  <si>
    <t>BASTIEN</t>
  </si>
  <si>
    <t>MANON</t>
  </si>
  <si>
    <t>AUGEREAU-LAGRANGE</t>
  </si>
  <si>
    <t>CHANTAL</t>
  </si>
  <si>
    <t>AUGEY</t>
  </si>
  <si>
    <t>SIMON</t>
  </si>
  <si>
    <t>AUGIER</t>
  </si>
  <si>
    <t>AUGIER GALERA</t>
  </si>
  <si>
    <t>CHRISTINE</t>
  </si>
  <si>
    <t>AUGIS</t>
  </si>
  <si>
    <t>MARYSE</t>
  </si>
  <si>
    <t>AUGRAS</t>
  </si>
  <si>
    <t>AUGUSTE</t>
  </si>
  <si>
    <t>AUGUSTIN</t>
  </si>
  <si>
    <t>PASCAL</t>
  </si>
  <si>
    <t>AUGUSTO</t>
  </si>
  <si>
    <t>AULAGNET</t>
  </si>
  <si>
    <t>AULIN</t>
  </si>
  <si>
    <t>ALEXIS</t>
  </si>
  <si>
    <t>AUMARECHAL</t>
  </si>
  <si>
    <t>ALAIN</t>
  </si>
  <si>
    <t>AUMOINE</t>
  </si>
  <si>
    <t>AUPECLE</t>
  </si>
  <si>
    <t>AUPETIT</t>
  </si>
  <si>
    <t>YANIS</t>
  </si>
  <si>
    <t>AURIOUX</t>
  </si>
  <si>
    <t>AGNES</t>
  </si>
  <si>
    <t>AUROUX</t>
  </si>
  <si>
    <t>AUROY</t>
  </si>
  <si>
    <t>THERESE</t>
  </si>
  <si>
    <t>AUSSEIL</t>
  </si>
  <si>
    <t>HENRI</t>
  </si>
  <si>
    <t>AUSSEUR</t>
  </si>
  <si>
    <t>ELIANE</t>
  </si>
  <si>
    <t>AUTIN</t>
  </si>
  <si>
    <t>ANNICK</t>
  </si>
  <si>
    <t>MARTINE</t>
  </si>
  <si>
    <t>AUTRIC</t>
  </si>
  <si>
    <t>JEAN-MARC</t>
  </si>
  <si>
    <t>AUVILLAIN</t>
  </si>
  <si>
    <t>ANNIE</t>
  </si>
  <si>
    <t>AUVRAY</t>
  </si>
  <si>
    <t>AUZOU</t>
  </si>
  <si>
    <t>STEPHAN</t>
  </si>
  <si>
    <t>AVELINE</t>
  </si>
  <si>
    <t>AVEROUS</t>
  </si>
  <si>
    <t>AVIGNON</t>
  </si>
  <si>
    <t>MICKAEL</t>
  </si>
  <si>
    <t>ROMAIN</t>
  </si>
  <si>
    <t>AVISSEAU</t>
  </si>
  <si>
    <t>FABIENNE</t>
  </si>
  <si>
    <t>AVRIL</t>
  </si>
  <si>
    <t>NICOLE</t>
  </si>
  <si>
    <t>AYARD</t>
  </si>
  <si>
    <t>MARC</t>
  </si>
  <si>
    <t>AYMARD</t>
  </si>
  <si>
    <t>JEANNE</t>
  </si>
  <si>
    <t>LOUISON</t>
  </si>
  <si>
    <t>NATHAN</t>
  </si>
  <si>
    <t>REMI</t>
  </si>
  <si>
    <t>AYME</t>
  </si>
  <si>
    <t>KAREN</t>
  </si>
  <si>
    <t>AZARIAN</t>
  </si>
  <si>
    <t>DELPHINE</t>
  </si>
  <si>
    <t>AZIZ</t>
  </si>
  <si>
    <t>AZZOPARDI</t>
  </si>
  <si>
    <t>LAURA</t>
  </si>
  <si>
    <t>BAALA KING OBAMA</t>
  </si>
  <si>
    <t>BABA</t>
  </si>
  <si>
    <t>ABDERRAHMAN</t>
  </si>
  <si>
    <t>BABARIT</t>
  </si>
  <si>
    <t>GUILLAUME</t>
  </si>
  <si>
    <t>GWENAELLE</t>
  </si>
  <si>
    <t>BABEL</t>
  </si>
  <si>
    <t>EVA</t>
  </si>
  <si>
    <t>BABILLOT</t>
  </si>
  <si>
    <t>GAEL</t>
  </si>
  <si>
    <t>LOIC</t>
  </si>
  <si>
    <t>BABIN</t>
  </si>
  <si>
    <t>BABIN DE LIGNAC</t>
  </si>
  <si>
    <t>BABLIN</t>
  </si>
  <si>
    <t>EDDY</t>
  </si>
  <si>
    <t>BABOIN</t>
  </si>
  <si>
    <t>BABY</t>
  </si>
  <si>
    <t>BACCON</t>
  </si>
  <si>
    <t>BACHELLEREAU</t>
  </si>
  <si>
    <t>SEVERINE</t>
  </si>
  <si>
    <t>BACHELLIER</t>
  </si>
  <si>
    <t>BACQ</t>
  </si>
  <si>
    <t>ROXANE</t>
  </si>
  <si>
    <t>BADAIRE</t>
  </si>
  <si>
    <t>BADANAI</t>
  </si>
  <si>
    <t>BADELIER</t>
  </si>
  <si>
    <t>BADIER</t>
  </si>
  <si>
    <t>BAETE</t>
  </si>
  <si>
    <t>CHARLINE</t>
  </si>
  <si>
    <t>BAGARRE</t>
  </si>
  <si>
    <t>PIERRE-YVES</t>
  </si>
  <si>
    <t>VIOLAINE</t>
  </si>
  <si>
    <t>BAGLAND</t>
  </si>
  <si>
    <t>GABRIEL</t>
  </si>
  <si>
    <t>BAGUENARD</t>
  </si>
  <si>
    <t>BAH</t>
  </si>
  <si>
    <t>AMADOU-OURY</t>
  </si>
  <si>
    <t>HADY-SAMANTAN</t>
  </si>
  <si>
    <t>BAHIJ</t>
  </si>
  <si>
    <t>SOUFIANE</t>
  </si>
  <si>
    <t>BAHU</t>
  </si>
  <si>
    <t>BAHUAUD</t>
  </si>
  <si>
    <t>BAILLARGE</t>
  </si>
  <si>
    <t>BAILLEAU</t>
  </si>
  <si>
    <t>NOAN</t>
  </si>
  <si>
    <t>TITOUAN</t>
  </si>
  <si>
    <t>BAILLET</t>
  </si>
  <si>
    <t>BAILLIE</t>
  </si>
  <si>
    <t>BAILLIEZ</t>
  </si>
  <si>
    <t>DAPHNE</t>
  </si>
  <si>
    <t>BAILLOEUIL</t>
  </si>
  <si>
    <t>LOUIS</t>
  </si>
  <si>
    <t>BAILLOT</t>
  </si>
  <si>
    <t>BAILLOU</t>
  </si>
  <si>
    <t>BAILLOUX</t>
  </si>
  <si>
    <t>BAILLY</t>
  </si>
  <si>
    <t>AURELIE</t>
  </si>
  <si>
    <t>FABRICE</t>
  </si>
  <si>
    <t>BAIN</t>
  </si>
  <si>
    <t>PATRICIA</t>
  </si>
  <si>
    <t>BAINIER</t>
  </si>
  <si>
    <t>CLAIRE-MARIE</t>
  </si>
  <si>
    <t>BAIVIER</t>
  </si>
  <si>
    <t>BAKHOS-MERIEAU</t>
  </si>
  <si>
    <t>BALAA</t>
  </si>
  <si>
    <t>BALAGNY</t>
  </si>
  <si>
    <t>BALLEREAU</t>
  </si>
  <si>
    <t>BALLON</t>
  </si>
  <si>
    <t>KARINE</t>
  </si>
  <si>
    <t>BALLU</t>
  </si>
  <si>
    <t>ELISABETH</t>
  </si>
  <si>
    <t>JEAN-MICHEL</t>
  </si>
  <si>
    <t>BALLY</t>
  </si>
  <si>
    <t>BALONDRADE</t>
  </si>
  <si>
    <t>BALOSSA</t>
  </si>
  <si>
    <t>ESPERANCE</t>
  </si>
  <si>
    <t>BALOUZAT</t>
  </si>
  <si>
    <t>BANDEIRA</t>
  </si>
  <si>
    <t>THEO</t>
  </si>
  <si>
    <t>BANDERIER</t>
  </si>
  <si>
    <t>BAPTISTE</t>
  </si>
  <si>
    <t>BANNIER</t>
  </si>
  <si>
    <t>BANNY</t>
  </si>
  <si>
    <t>NOEMIE</t>
  </si>
  <si>
    <t>BANSARD</t>
  </si>
  <si>
    <t>CLEMENCE</t>
  </si>
  <si>
    <t>CYRILLE</t>
  </si>
  <si>
    <t>GAELLE</t>
  </si>
  <si>
    <t>BAR</t>
  </si>
  <si>
    <t>BARAHOUA</t>
  </si>
  <si>
    <t>HASSAN</t>
  </si>
  <si>
    <t>BARALON</t>
  </si>
  <si>
    <t>BARAN</t>
  </si>
  <si>
    <t>JENNIFER</t>
  </si>
  <si>
    <t>BARANGER</t>
  </si>
  <si>
    <t>FABIEN</t>
  </si>
  <si>
    <t>JEAN-MARIE</t>
  </si>
  <si>
    <t>BARAT</t>
  </si>
  <si>
    <t>DAVID</t>
  </si>
  <si>
    <t>BARATIN</t>
  </si>
  <si>
    <t>MICHAEL</t>
  </si>
  <si>
    <t>BARATON</t>
  </si>
  <si>
    <t>BARBANSON</t>
  </si>
  <si>
    <t>GILLES</t>
  </si>
  <si>
    <t>BARBARIN</t>
  </si>
  <si>
    <t>AUDREY</t>
  </si>
  <si>
    <t>BARBE</t>
  </si>
  <si>
    <t>JIMMY</t>
  </si>
  <si>
    <t>BARBE-POULET</t>
  </si>
  <si>
    <t>LOU-MEIJE</t>
  </si>
  <si>
    <t>BARBEREAU</t>
  </si>
  <si>
    <t>BARBERON</t>
  </si>
  <si>
    <t>BARBERY</t>
  </si>
  <si>
    <t>CLAUDE</t>
  </si>
  <si>
    <t>BARBET</t>
  </si>
  <si>
    <t>BARBEY</t>
  </si>
  <si>
    <t>MATHIEU</t>
  </si>
  <si>
    <t>BARBIER</t>
  </si>
  <si>
    <t>LESLIE</t>
  </si>
  <si>
    <t>MARIE-PASCALE</t>
  </si>
  <si>
    <t>MELANIE</t>
  </si>
  <si>
    <t>BARBIER-PALLY</t>
  </si>
  <si>
    <t>ENZO</t>
  </si>
  <si>
    <t>BARBOSA</t>
  </si>
  <si>
    <t>GHISLAINE</t>
  </si>
  <si>
    <t>BARBOSA DE SOUSA</t>
  </si>
  <si>
    <t>MANUEL</t>
  </si>
  <si>
    <t>BARBOTTIN</t>
  </si>
  <si>
    <t>BARBOUX</t>
  </si>
  <si>
    <t>BARDIEU</t>
  </si>
  <si>
    <t>BARDY</t>
  </si>
  <si>
    <t>BARGAT</t>
  </si>
  <si>
    <t>BARICHARD</t>
  </si>
  <si>
    <t>ALICE</t>
  </si>
  <si>
    <t>BARIDEAU</t>
  </si>
  <si>
    <t>BARILLIER</t>
  </si>
  <si>
    <t>ELISE</t>
  </si>
  <si>
    <t>JASMINE</t>
  </si>
  <si>
    <t>BARITEAU</t>
  </si>
  <si>
    <t>BARNA</t>
  </si>
  <si>
    <t>JUDITH</t>
  </si>
  <si>
    <t>BARNAUD</t>
  </si>
  <si>
    <t>BARNAULT</t>
  </si>
  <si>
    <t>BARNEOUD ROUSSET</t>
  </si>
  <si>
    <t>LAURIE</t>
  </si>
  <si>
    <t>BARNIER-ROUX</t>
  </si>
  <si>
    <t>BARONNET</t>
  </si>
  <si>
    <t>ANAIS</t>
  </si>
  <si>
    <t>FABYAN</t>
  </si>
  <si>
    <t>POLLYANNA</t>
  </si>
  <si>
    <t>BARRAL</t>
  </si>
  <si>
    <t>BARRANDON</t>
  </si>
  <si>
    <t>GENEVIEVE</t>
  </si>
  <si>
    <t>BARRAULT</t>
  </si>
  <si>
    <t>ODILE</t>
  </si>
  <si>
    <t>BARRE</t>
  </si>
  <si>
    <t>AGATHE</t>
  </si>
  <si>
    <t>GUYLAINE</t>
  </si>
  <si>
    <t>BARRE GRIVEL</t>
  </si>
  <si>
    <t>BARREAU</t>
  </si>
  <si>
    <t>CHARLES-HENRI</t>
  </si>
  <si>
    <t>FRANCOIS</t>
  </si>
  <si>
    <t>MARIE-AUDE</t>
  </si>
  <si>
    <t>BARRERE</t>
  </si>
  <si>
    <t>BARRET</t>
  </si>
  <si>
    <t>BARRIER</t>
  </si>
  <si>
    <t>BARRIERE</t>
  </si>
  <si>
    <t>BARRILLET</t>
  </si>
  <si>
    <t>BARRITAULT</t>
  </si>
  <si>
    <t>LEA</t>
  </si>
  <si>
    <t>BARROCAS</t>
  </si>
  <si>
    <t>INES</t>
  </si>
  <si>
    <t>BARTHEZ</t>
  </si>
  <si>
    <t>BARTHON</t>
  </si>
  <si>
    <t>BARZAC</t>
  </si>
  <si>
    <t>LORANE</t>
  </si>
  <si>
    <t>BASS</t>
  </si>
  <si>
    <t>BASSAND</t>
  </si>
  <si>
    <t>BASSERIE</t>
  </si>
  <si>
    <t>PAULINE</t>
  </si>
  <si>
    <t>BATAILLE</t>
  </si>
  <si>
    <t>LAETITIA</t>
  </si>
  <si>
    <t>BATAILLER</t>
  </si>
  <si>
    <t>JEREMIE</t>
  </si>
  <si>
    <t>BATARD</t>
  </si>
  <si>
    <t>DAMIEN</t>
  </si>
  <si>
    <t>BATARDIERE</t>
  </si>
  <si>
    <t>BATHILDE</t>
  </si>
  <si>
    <t>IMAN</t>
  </si>
  <si>
    <t>SAMIA</t>
  </si>
  <si>
    <t>BATHILY</t>
  </si>
  <si>
    <t>GUIDOU</t>
  </si>
  <si>
    <t>BAUCHET</t>
  </si>
  <si>
    <t>BAUD</t>
  </si>
  <si>
    <t>GAETAN</t>
  </si>
  <si>
    <t>BAUDEL</t>
  </si>
  <si>
    <t>NATACHA</t>
  </si>
  <si>
    <t>BAUDET</t>
  </si>
  <si>
    <t>BAUDIN</t>
  </si>
  <si>
    <t>LEO</t>
  </si>
  <si>
    <t>BAUDOIN</t>
  </si>
  <si>
    <t>AUDE</t>
  </si>
  <si>
    <t>BAUDOUIN</t>
  </si>
  <si>
    <t>BAUDOUX</t>
  </si>
  <si>
    <t>BAUDRILLARD</t>
  </si>
  <si>
    <t>BERTRAND</t>
  </si>
  <si>
    <t>BAUDRY</t>
  </si>
  <si>
    <t>BAULANDE</t>
  </si>
  <si>
    <t>KILLIAN</t>
  </si>
  <si>
    <t>BAULIN</t>
  </si>
  <si>
    <t>BAUMEYER</t>
  </si>
  <si>
    <t>BAURAIN</t>
  </si>
  <si>
    <t>BAYARD</t>
  </si>
  <si>
    <t>BAYART</t>
  </si>
  <si>
    <t>BAYEUX</t>
  </si>
  <si>
    <t>BAYLE</t>
  </si>
  <si>
    <t>MARION</t>
  </si>
  <si>
    <t>BAYON</t>
  </si>
  <si>
    <t>BAZANTAY</t>
  </si>
  <si>
    <t>ACHILLE</t>
  </si>
  <si>
    <t>BAZILLE</t>
  </si>
  <si>
    <t>AURELIA</t>
  </si>
  <si>
    <t>BAZIN</t>
  </si>
  <si>
    <t>BE</t>
  </si>
  <si>
    <t>JOCELYN</t>
  </si>
  <si>
    <t>BEAL</t>
  </si>
  <si>
    <t>BEATO</t>
  </si>
  <si>
    <t>MELINA</t>
  </si>
  <si>
    <t>BEAUCAMP</t>
  </si>
  <si>
    <t>BEAUCHAINE</t>
  </si>
  <si>
    <t>BEAUCHET</t>
  </si>
  <si>
    <t>BEAUDENUIT</t>
  </si>
  <si>
    <t>PIERRE-LOUIS</t>
  </si>
  <si>
    <t>BEAUDIN</t>
  </si>
  <si>
    <t>HELENE</t>
  </si>
  <si>
    <t>BEAUDOIN</t>
  </si>
  <si>
    <t>BEAUDOU</t>
  </si>
  <si>
    <t>BEAUDOUIN</t>
  </si>
  <si>
    <t>SYLVIANE</t>
  </si>
  <si>
    <t>BEAUDRON</t>
  </si>
  <si>
    <t>ANNA</t>
  </si>
  <si>
    <t>BEAUGE</t>
  </si>
  <si>
    <t>CHRISTELLE</t>
  </si>
  <si>
    <t>BEAUGET</t>
  </si>
  <si>
    <t>CLAUDINE</t>
  </si>
  <si>
    <t>BEAUGRAND</t>
  </si>
  <si>
    <t>BEAUJARD</t>
  </si>
  <si>
    <t>TIFFANY</t>
  </si>
  <si>
    <t>BEAUJOUAN</t>
  </si>
  <si>
    <t>BEAULIER</t>
  </si>
  <si>
    <t>MARIE-FRANCE</t>
  </si>
  <si>
    <t>BEAUME</t>
  </si>
  <si>
    <t>BEAUPARLANT</t>
  </si>
  <si>
    <t>BEAUPERE</t>
  </si>
  <si>
    <t>REMY</t>
  </si>
  <si>
    <t>BEAUSSIER</t>
  </si>
  <si>
    <t>BEAUVAIS</t>
  </si>
  <si>
    <t>BEAUVALLET</t>
  </si>
  <si>
    <t>CHRISTIAN</t>
  </si>
  <si>
    <t>BECQUET-PERIGON</t>
  </si>
  <si>
    <t>BEDA</t>
  </si>
  <si>
    <t>ESTEBAN</t>
  </si>
  <si>
    <t>BEDIOU</t>
  </si>
  <si>
    <t>MATHYS</t>
  </si>
  <si>
    <t>BEDU</t>
  </si>
  <si>
    <t>BEDUCHAUD</t>
  </si>
  <si>
    <t>BEGASSAT</t>
  </si>
  <si>
    <t>BEGON</t>
  </si>
  <si>
    <t>JEROME</t>
  </si>
  <si>
    <t>BEGOU DE PRIESTERE</t>
  </si>
  <si>
    <t>BEGUE</t>
  </si>
  <si>
    <t>BEGUEC FERNANDEZ</t>
  </si>
  <si>
    <t>BEGUIN</t>
  </si>
  <si>
    <t>ROSELYNE</t>
  </si>
  <si>
    <t>BEHUE</t>
  </si>
  <si>
    <t>BEIGNET</t>
  </si>
  <si>
    <t>BEIGNEUX</t>
  </si>
  <si>
    <t>JOHANN</t>
  </si>
  <si>
    <t>BEJEAULT</t>
  </si>
  <si>
    <t>RICHARD</t>
  </si>
  <si>
    <t>BELARBI</t>
  </si>
  <si>
    <t>BELARBI-SCHRODER</t>
  </si>
  <si>
    <t>BELGHERBI</t>
  </si>
  <si>
    <t>HOUARI</t>
  </si>
  <si>
    <t>BELHOUT</t>
  </si>
  <si>
    <t>BELIN</t>
  </si>
  <si>
    <t>BELKACEMI</t>
  </si>
  <si>
    <t>MEHDI</t>
  </si>
  <si>
    <t>BELKHIR</t>
  </si>
  <si>
    <t>LYES</t>
  </si>
  <si>
    <t>BELLANGER</t>
  </si>
  <si>
    <t>CRYSTAL</t>
  </si>
  <si>
    <t>BELLARDANT</t>
  </si>
  <si>
    <t>BELLEAU</t>
  </si>
  <si>
    <t>ANA-ALBERTINA</t>
  </si>
  <si>
    <t>BELLEGO</t>
  </si>
  <si>
    <t>BELLESOEUR</t>
  </si>
  <si>
    <t>BELLET</t>
  </si>
  <si>
    <t>BELLEUX</t>
  </si>
  <si>
    <t>BELLIARD</t>
  </si>
  <si>
    <t>BELLICAUD</t>
  </si>
  <si>
    <t>BELLOIR</t>
  </si>
  <si>
    <t>BELLOT</t>
  </si>
  <si>
    <t>BELLOUZ</t>
  </si>
  <si>
    <t>ALYSSA</t>
  </si>
  <si>
    <t>BELNOUE</t>
  </si>
  <si>
    <t>ROLAND</t>
  </si>
  <si>
    <t>BELOUET</t>
  </si>
  <si>
    <t>CHRISTEL</t>
  </si>
  <si>
    <t>MATTHIEU</t>
  </si>
  <si>
    <t>BELY</t>
  </si>
  <si>
    <t>BEN ALI</t>
  </si>
  <si>
    <t>AFEF</t>
  </si>
  <si>
    <t>BEN AMARA</t>
  </si>
  <si>
    <t>ASSIA</t>
  </si>
  <si>
    <t>BEN CHEIKH</t>
  </si>
  <si>
    <t>AMEL</t>
  </si>
  <si>
    <t>BEN RABAH</t>
  </si>
  <si>
    <t>NASSER</t>
  </si>
  <si>
    <t>BENABBOU</t>
  </si>
  <si>
    <t>EMMA</t>
  </si>
  <si>
    <t>BENABDERRAHMANE</t>
  </si>
  <si>
    <t>ZAKARIA</t>
  </si>
  <si>
    <t>BENAMARA</t>
  </si>
  <si>
    <t>FLORA</t>
  </si>
  <si>
    <t>BENARD</t>
  </si>
  <si>
    <t>VALENTIN</t>
  </si>
  <si>
    <t>BENCHIRA</t>
  </si>
  <si>
    <t>BENGUI</t>
  </si>
  <si>
    <t>LIZET</t>
  </si>
  <si>
    <t>BENHARRATS</t>
  </si>
  <si>
    <t>BENHENNA</t>
  </si>
  <si>
    <t>BENICHOU</t>
  </si>
  <si>
    <t>FRANCIS</t>
  </si>
  <si>
    <t>BENITO-CAMP</t>
  </si>
  <si>
    <t>BENLARBI</t>
  </si>
  <si>
    <t>BENNACEUR</t>
  </si>
  <si>
    <t>MOURAD</t>
  </si>
  <si>
    <t>BENNETON</t>
  </si>
  <si>
    <t>BENNEVAULT</t>
  </si>
  <si>
    <t>NELLY</t>
  </si>
  <si>
    <t>BENOIST</t>
  </si>
  <si>
    <t>YANNE</t>
  </si>
  <si>
    <t>EVAN</t>
  </si>
  <si>
    <t>BENOITON</t>
  </si>
  <si>
    <t>BENSSALAH</t>
  </si>
  <si>
    <t>ADAM</t>
  </si>
  <si>
    <t>BENYAHYA</t>
  </si>
  <si>
    <t>WASSILA</t>
  </si>
  <si>
    <t>BENYETTOU</t>
  </si>
  <si>
    <t>MOHAMMED</t>
  </si>
  <si>
    <t>BERANGER</t>
  </si>
  <si>
    <t>BERARD</t>
  </si>
  <si>
    <t>BERAUD</t>
  </si>
  <si>
    <t>BERCHON</t>
  </si>
  <si>
    <t>IZILDA</t>
  </si>
  <si>
    <t>BERDOYES</t>
  </si>
  <si>
    <t>BERGEARD</t>
  </si>
  <si>
    <t>BERGEON</t>
  </si>
  <si>
    <t>JULES</t>
  </si>
  <si>
    <t>BERGER</t>
  </si>
  <si>
    <t>MURIEL</t>
  </si>
  <si>
    <t>BERGERAULT</t>
  </si>
  <si>
    <t>EMELINE</t>
  </si>
  <si>
    <t>BERGERIS</t>
  </si>
  <si>
    <t>BERGEVIN</t>
  </si>
  <si>
    <t>BERGIN</t>
  </si>
  <si>
    <t>BERINGUIER</t>
  </si>
  <si>
    <t>BERLAND</t>
  </si>
  <si>
    <t>BERLEAU</t>
  </si>
  <si>
    <t>MARGAUX</t>
  </si>
  <si>
    <t>BERLINGUEZ</t>
  </si>
  <si>
    <t>CALVIN</t>
  </si>
  <si>
    <t>BERMELL</t>
  </si>
  <si>
    <t>BERNACHOT</t>
  </si>
  <si>
    <t>EMILIE</t>
  </si>
  <si>
    <t>BERNARD</t>
  </si>
  <si>
    <t>FABIAN</t>
  </si>
  <si>
    <t>LEO-PAUL</t>
  </si>
  <si>
    <t>PIERRETTE</t>
  </si>
  <si>
    <t>BERNARDIN</t>
  </si>
  <si>
    <t>JEAN-JACQUES</t>
  </si>
  <si>
    <t>SUZANNE</t>
  </si>
  <si>
    <t>BERNE</t>
  </si>
  <si>
    <t>ELOI</t>
  </si>
  <si>
    <t>BERNERON</t>
  </si>
  <si>
    <t>COLINE</t>
  </si>
  <si>
    <t>BERNIER</t>
  </si>
  <si>
    <t>JEANINE</t>
  </si>
  <si>
    <t>BERNY</t>
  </si>
  <si>
    <t>PIERRE</t>
  </si>
  <si>
    <t>BERRI</t>
  </si>
  <si>
    <t>BERRIER</t>
  </si>
  <si>
    <t>BERRON</t>
  </si>
  <si>
    <t>BERRUE</t>
  </si>
  <si>
    <t>BERRY</t>
  </si>
  <si>
    <t>BERTAUD FOURRIERE</t>
  </si>
  <si>
    <t>JOELLE</t>
  </si>
  <si>
    <t>BERTHAULT</t>
  </si>
  <si>
    <t>CARINE</t>
  </si>
  <si>
    <t>BERTHE</t>
  </si>
  <si>
    <t>BERTHEAU</t>
  </si>
  <si>
    <t>ELIA</t>
  </si>
  <si>
    <t>BERTHELOT</t>
  </si>
  <si>
    <t>BERTHIER</t>
  </si>
  <si>
    <t>BERTHO</t>
  </si>
  <si>
    <t>BERTHONNEAU</t>
  </si>
  <si>
    <t>BERTHOULOUX</t>
  </si>
  <si>
    <t>BERTIGLIA</t>
  </si>
  <si>
    <t>BERTIN</t>
  </si>
  <si>
    <t>BERTON</t>
  </si>
  <si>
    <t>ARTHEMISE</t>
  </si>
  <si>
    <t>BENJAMIN</t>
  </si>
  <si>
    <t>DORIAN</t>
  </si>
  <si>
    <t>MATTHIAS</t>
  </si>
  <si>
    <t>BESCHON</t>
  </si>
  <si>
    <t>BESLAY</t>
  </si>
  <si>
    <t>BESLU</t>
  </si>
  <si>
    <t>MAELIS</t>
  </si>
  <si>
    <t>BESNARD</t>
  </si>
  <si>
    <t>BENEDICTE</t>
  </si>
  <si>
    <t>CHRISTIANE</t>
  </si>
  <si>
    <t>BESSAY</t>
  </si>
  <si>
    <t>GUY</t>
  </si>
  <si>
    <t>ROSE</t>
  </si>
  <si>
    <t>TOM</t>
  </si>
  <si>
    <t>BESSE</t>
  </si>
  <si>
    <t>BESSIERE</t>
  </si>
  <si>
    <t>MONIQUE</t>
  </si>
  <si>
    <t>BESSON</t>
  </si>
  <si>
    <t>BESSONIER</t>
  </si>
  <si>
    <t>BESSONNET</t>
  </si>
  <si>
    <t>BEATRICE</t>
  </si>
  <si>
    <t>BESTEL</t>
  </si>
  <si>
    <t>BETTI</t>
  </si>
  <si>
    <t>THIBAULT</t>
  </si>
  <si>
    <t>BETTOLO</t>
  </si>
  <si>
    <t>ROBIN</t>
  </si>
  <si>
    <t>BEUCHE</t>
  </si>
  <si>
    <t>BEUDAERT</t>
  </si>
  <si>
    <t>WILFRID</t>
  </si>
  <si>
    <t>BEUGRAS</t>
  </si>
  <si>
    <t>MARIE-CLAUDINE</t>
  </si>
  <si>
    <t>BEURET</t>
  </si>
  <si>
    <t>BEVERAGGI</t>
  </si>
  <si>
    <t>BEWOIN</t>
  </si>
  <si>
    <t>JEAN-DOMINIQUE</t>
  </si>
  <si>
    <t>BEYAOUI</t>
  </si>
  <si>
    <t>MALIKA</t>
  </si>
  <si>
    <t>BEYOU</t>
  </si>
  <si>
    <t>BEZARD</t>
  </si>
  <si>
    <t>BEZAULT</t>
  </si>
  <si>
    <t>BIARD</t>
  </si>
  <si>
    <t>OTILIA</t>
  </si>
  <si>
    <t>BIAUNIE</t>
  </si>
  <si>
    <t>BICHON</t>
  </si>
  <si>
    <t>YANN</t>
  </si>
  <si>
    <t>BIDAULT</t>
  </si>
  <si>
    <t>FANNY</t>
  </si>
  <si>
    <t>BIDOIS</t>
  </si>
  <si>
    <t>ROSEVA</t>
  </si>
  <si>
    <t>BIEBER-BONANAUD</t>
  </si>
  <si>
    <t>BIENVENU</t>
  </si>
  <si>
    <t>BIET</t>
  </si>
  <si>
    <t>BIGEY</t>
  </si>
  <si>
    <t>BIGGIO</t>
  </si>
  <si>
    <t>LOAN</t>
  </si>
  <si>
    <t>BIGNAUT</t>
  </si>
  <si>
    <t>BIGNON</t>
  </si>
  <si>
    <t>LYDIE</t>
  </si>
  <si>
    <t>BIGONNEAU</t>
  </si>
  <si>
    <t>LUCE</t>
  </si>
  <si>
    <t>BIGOT</t>
  </si>
  <si>
    <t>LUCILE</t>
  </si>
  <si>
    <t>NOA</t>
  </si>
  <si>
    <t>SANDRA</t>
  </si>
  <si>
    <t>BIGRE</t>
  </si>
  <si>
    <t>BIHOUR</t>
  </si>
  <si>
    <t>BILBILLE</t>
  </si>
  <si>
    <t>BILLARD</t>
  </si>
  <si>
    <t>MAUD</t>
  </si>
  <si>
    <t>BILLAUD</t>
  </si>
  <si>
    <t>BILLAULT</t>
  </si>
  <si>
    <t>BILLE</t>
  </si>
  <si>
    <t>CYPRIEN</t>
  </si>
  <si>
    <t>BILLET</t>
  </si>
  <si>
    <t>BILLON</t>
  </si>
  <si>
    <t>LILIANE</t>
  </si>
  <si>
    <t>BILLORE</t>
  </si>
  <si>
    <t>BILLOT</t>
  </si>
  <si>
    <t>MARCEL</t>
  </si>
  <si>
    <t>BILLOUIN</t>
  </si>
  <si>
    <t>MANOAH</t>
  </si>
  <si>
    <t>BIMBAUD</t>
  </si>
  <si>
    <t>SABINE</t>
  </si>
  <si>
    <t>BIMIER</t>
  </si>
  <si>
    <t>BIN</t>
  </si>
  <si>
    <t>BINAULT</t>
  </si>
  <si>
    <t>DANIELLE</t>
  </si>
  <si>
    <t>BINET</t>
  </si>
  <si>
    <t>MATHIS</t>
  </si>
  <si>
    <t>ZACHARIE</t>
  </si>
  <si>
    <t>BINIAKOUNOU</t>
  </si>
  <si>
    <t>ARCHEL-EVRARD</t>
  </si>
  <si>
    <t>BINOIS</t>
  </si>
  <si>
    <t>BINOIST</t>
  </si>
  <si>
    <t>BIRBET</t>
  </si>
  <si>
    <t>BIRSKI</t>
  </si>
  <si>
    <t>LOUBA</t>
  </si>
  <si>
    <t>BISSON</t>
  </si>
  <si>
    <t>BISUTTI</t>
  </si>
  <si>
    <t>BIZARD</t>
  </si>
  <si>
    <t>BIZEUL</t>
  </si>
  <si>
    <t>BLACHERE</t>
  </si>
  <si>
    <t>BLACKBURN</t>
  </si>
  <si>
    <t>BLAIS</t>
  </si>
  <si>
    <t>BLANC</t>
  </si>
  <si>
    <t>CAROL</t>
  </si>
  <si>
    <t>LOUISA</t>
  </si>
  <si>
    <t>BLANCHARD</t>
  </si>
  <si>
    <t>LORA</t>
  </si>
  <si>
    <t>LUC</t>
  </si>
  <si>
    <t>MARIE-ANGE</t>
  </si>
  <si>
    <t>MARIE-THERESE</t>
  </si>
  <si>
    <t>BLANCHE</t>
  </si>
  <si>
    <t>BLANCHECOTTE</t>
  </si>
  <si>
    <t>BLANCHET</t>
  </si>
  <si>
    <t>GILLE</t>
  </si>
  <si>
    <t>HUGO</t>
  </si>
  <si>
    <t>MARIE-NOELLE</t>
  </si>
  <si>
    <t>BLANCHIS</t>
  </si>
  <si>
    <t>ANIK</t>
  </si>
  <si>
    <t>BLANCHOT</t>
  </si>
  <si>
    <t>AMELIE</t>
  </si>
  <si>
    <t>BLANDAMOUR</t>
  </si>
  <si>
    <t>BLANGEZ</t>
  </si>
  <si>
    <t>BLASSET</t>
  </si>
  <si>
    <t>STEEVEN</t>
  </si>
  <si>
    <t>BLATEAU</t>
  </si>
  <si>
    <t>BLAVETTE</t>
  </si>
  <si>
    <t>LOUANE</t>
  </si>
  <si>
    <t>BLET</t>
  </si>
  <si>
    <t>VALERIAN</t>
  </si>
  <si>
    <t>BLEUSSE</t>
  </si>
  <si>
    <t>BLIN</t>
  </si>
  <si>
    <t>CHRIS</t>
  </si>
  <si>
    <t>BLISNICKûTOULZE</t>
  </si>
  <si>
    <t>BLONDEAU</t>
  </si>
  <si>
    <t>THOMAS</t>
  </si>
  <si>
    <t>BLONDEEL</t>
  </si>
  <si>
    <t>BLONDEL</t>
  </si>
  <si>
    <t>BLONDY</t>
  </si>
  <si>
    <t>BLOT</t>
  </si>
  <si>
    <t>CHARLENE</t>
  </si>
  <si>
    <t>HERBY</t>
  </si>
  <si>
    <t>BLOUIN</t>
  </si>
  <si>
    <t>BLUCHEAU</t>
  </si>
  <si>
    <t>BLUTEAU</t>
  </si>
  <si>
    <t>BOBAT</t>
  </si>
  <si>
    <t>BOBAULT</t>
  </si>
  <si>
    <t>BOBEAU</t>
  </si>
  <si>
    <t>BOBLETER</t>
  </si>
  <si>
    <t>BOCALY</t>
  </si>
  <si>
    <t>BOCQUEZ</t>
  </si>
  <si>
    <t>BODART</t>
  </si>
  <si>
    <t>ANGELIQUE</t>
  </si>
  <si>
    <t>BODENES</t>
  </si>
  <si>
    <t>BODET</t>
  </si>
  <si>
    <t>BODIC</t>
  </si>
  <si>
    <t>BODILIS</t>
  </si>
  <si>
    <t>NOLWENN</t>
  </si>
  <si>
    <t>BODIN</t>
  </si>
  <si>
    <t>GASTON</t>
  </si>
  <si>
    <t>KASSANDRA</t>
  </si>
  <si>
    <t>SERGE</t>
  </si>
  <si>
    <t>BODINEL</t>
  </si>
  <si>
    <t>BODINIER</t>
  </si>
  <si>
    <t>ZELIE</t>
  </si>
  <si>
    <t>BODO POULAIN</t>
  </si>
  <si>
    <t>BOEUF</t>
  </si>
  <si>
    <t>BOFFELLI</t>
  </si>
  <si>
    <t>PERRINE</t>
  </si>
  <si>
    <t>BOGARD</t>
  </si>
  <si>
    <t>BOHIN</t>
  </si>
  <si>
    <t>ALINE</t>
  </si>
  <si>
    <t>BOHORC</t>
  </si>
  <si>
    <t>BOICHE</t>
  </si>
  <si>
    <t>BOILEAU</t>
  </si>
  <si>
    <t>JEREMY</t>
  </si>
  <si>
    <t>BOINEAU</t>
  </si>
  <si>
    <t>BOIS</t>
  </si>
  <si>
    <t>BOISDET</t>
  </si>
  <si>
    <t>MARIE-THEREISE</t>
  </si>
  <si>
    <t>BOISFARD</t>
  </si>
  <si>
    <t>BOISORIEUX</t>
  </si>
  <si>
    <t>BOISSAY</t>
  </si>
  <si>
    <t>MARTIN</t>
  </si>
  <si>
    <t>BOISSE</t>
  </si>
  <si>
    <t>GIL</t>
  </si>
  <si>
    <t>BOISSEAU</t>
  </si>
  <si>
    <t>BOISSERANC</t>
  </si>
  <si>
    <t>BOISSET</t>
  </si>
  <si>
    <t>EMERIC</t>
  </si>
  <si>
    <t>BOISSIERE</t>
  </si>
  <si>
    <t>BOISTARD</t>
  </si>
  <si>
    <t>BOITIER</t>
  </si>
  <si>
    <t>BOIVANT-BONTEMPS</t>
  </si>
  <si>
    <t>BOIVIN</t>
  </si>
  <si>
    <t>HUBERT</t>
  </si>
  <si>
    <t>BOIZIAU</t>
  </si>
  <si>
    <t>BOLEVE</t>
  </si>
  <si>
    <t>BOLLINGER</t>
  </si>
  <si>
    <t>BOLTEAU</t>
  </si>
  <si>
    <t>BOLTZ</t>
  </si>
  <si>
    <t>TIMOTHEE</t>
  </si>
  <si>
    <t>BOMONO</t>
  </si>
  <si>
    <t>CAMERON</t>
  </si>
  <si>
    <t>BON</t>
  </si>
  <si>
    <t>BONAMY</t>
  </si>
  <si>
    <t>BONDT</t>
  </si>
  <si>
    <t>BONGIBAULT</t>
  </si>
  <si>
    <t>BONGONGO</t>
  </si>
  <si>
    <t>JORIS</t>
  </si>
  <si>
    <t>BONGRO</t>
  </si>
  <si>
    <t>KRE JUSTIN</t>
  </si>
  <si>
    <t>BONHOMME</t>
  </si>
  <si>
    <t>BONILLO</t>
  </si>
  <si>
    <t>BONJEAN</t>
  </si>
  <si>
    <t>BONNAIRE</t>
  </si>
  <si>
    <t>ARNOLD</t>
  </si>
  <si>
    <t>MARINETTE</t>
  </si>
  <si>
    <t>TIMEO</t>
  </si>
  <si>
    <t>BONNAUD</t>
  </si>
  <si>
    <t>ALEX</t>
  </si>
  <si>
    <t>MARIE-NOELE</t>
  </si>
  <si>
    <t>BONNAUDET</t>
  </si>
  <si>
    <t>BONNEAU</t>
  </si>
  <si>
    <t>BONNEFILLE</t>
  </si>
  <si>
    <t>BONNEHORGUE</t>
  </si>
  <si>
    <t>BONNEL</t>
  </si>
  <si>
    <t>FLORIANE</t>
  </si>
  <si>
    <t>BONNET</t>
  </si>
  <si>
    <t>CELIA</t>
  </si>
  <si>
    <t>FRANCINE</t>
  </si>
  <si>
    <t>SIBYLLE</t>
  </si>
  <si>
    <t>ULRIC</t>
  </si>
  <si>
    <t>BONNIN</t>
  </si>
  <si>
    <t>MATHIAS</t>
  </si>
  <si>
    <t>TATIANA</t>
  </si>
  <si>
    <t>BONNINGUE</t>
  </si>
  <si>
    <t>BONSENS</t>
  </si>
  <si>
    <t>BONTEMPS</t>
  </si>
  <si>
    <t>ANDREE</t>
  </si>
  <si>
    <t>BONVALET</t>
  </si>
  <si>
    <t>BORCKE</t>
  </si>
  <si>
    <t>JOHANNA</t>
  </si>
  <si>
    <t>BORDE</t>
  </si>
  <si>
    <t>ANGELINE</t>
  </si>
  <si>
    <t>BORDEAU</t>
  </si>
  <si>
    <t>BORDERIEUX</t>
  </si>
  <si>
    <t>BORDERON</t>
  </si>
  <si>
    <t>BORDESSOUL</t>
  </si>
  <si>
    <t>BORDIER</t>
  </si>
  <si>
    <t>BORIS</t>
  </si>
  <si>
    <t>JOHNNY</t>
  </si>
  <si>
    <t>BORDIN</t>
  </si>
  <si>
    <t>MAXENCE</t>
  </si>
  <si>
    <t>BORDINAT</t>
  </si>
  <si>
    <t>BORGES</t>
  </si>
  <si>
    <t>BORGET</t>
  </si>
  <si>
    <t>BORNET</t>
  </si>
  <si>
    <t>BORNOS</t>
  </si>
  <si>
    <t>BORREL</t>
  </si>
  <si>
    <t>BORTOLI</t>
  </si>
  <si>
    <t>ALEXIA</t>
  </si>
  <si>
    <t>BOSC</t>
  </si>
  <si>
    <t>LANDRY</t>
  </si>
  <si>
    <t>BOSSARD</t>
  </si>
  <si>
    <t>BOST</t>
  </si>
  <si>
    <t>BOTINEAU</t>
  </si>
  <si>
    <t>JEAN-PAUL</t>
  </si>
  <si>
    <t>BOTTIN</t>
  </si>
  <si>
    <t>BOUAKKAZ</t>
  </si>
  <si>
    <t>NORA</t>
  </si>
  <si>
    <t>BOUALI</t>
  </si>
  <si>
    <t>SOUHEIR</t>
  </si>
  <si>
    <t>BOUARD</t>
  </si>
  <si>
    <t>BOUBAAYA</t>
  </si>
  <si>
    <t>ABDELKRIM</t>
  </si>
  <si>
    <t>BOUBEKEUR</t>
  </si>
  <si>
    <t>BOUCARD</t>
  </si>
  <si>
    <t>GORAN</t>
  </si>
  <si>
    <t>BOUCARD HUVELIN</t>
  </si>
  <si>
    <t>BOUCETTA</t>
  </si>
  <si>
    <t>BOUCHAN</t>
  </si>
  <si>
    <t>BOUCHARD</t>
  </si>
  <si>
    <t>BOUCHER</t>
  </si>
  <si>
    <t>BOUCHEREAU</t>
  </si>
  <si>
    <t>BOUCHERON</t>
  </si>
  <si>
    <t>BOUCHERY</t>
  </si>
  <si>
    <t>BOUCHUT</t>
  </si>
  <si>
    <t>BOUDEAU</t>
  </si>
  <si>
    <t>BOUDER</t>
  </si>
  <si>
    <t>BOUDET</t>
  </si>
  <si>
    <t>BOUDIN</t>
  </si>
  <si>
    <t>MAGALY</t>
  </si>
  <si>
    <t>BOUDOU</t>
  </si>
  <si>
    <t>BOUE</t>
  </si>
  <si>
    <t>BOUEME</t>
  </si>
  <si>
    <t>BOUET</t>
  </si>
  <si>
    <t>BOUFFAY</t>
  </si>
  <si>
    <t>BOUFFINIER</t>
  </si>
  <si>
    <t>BOUGES</t>
  </si>
  <si>
    <t>BOUGHANMI</t>
  </si>
  <si>
    <t>AISSA</t>
  </si>
  <si>
    <t>BOUGLE</t>
  </si>
  <si>
    <t>BOUGOUIN</t>
  </si>
  <si>
    <t>BOUGUEREAU</t>
  </si>
  <si>
    <t>JUSTINE</t>
  </si>
  <si>
    <t>BOUHIER</t>
  </si>
  <si>
    <t>BOUHOURS</t>
  </si>
  <si>
    <t>BOUHOUTE</t>
  </si>
  <si>
    <t>MONSIF</t>
  </si>
  <si>
    <t>BOUILLON</t>
  </si>
  <si>
    <t>BOUILLY</t>
  </si>
  <si>
    <t>BOUIN</t>
  </si>
  <si>
    <t>MARIE-LAURE</t>
  </si>
  <si>
    <t>BOUIX</t>
  </si>
  <si>
    <t>BOUJU</t>
  </si>
  <si>
    <t>BOUKHEDIMI</t>
  </si>
  <si>
    <t>JOACKIM</t>
  </si>
  <si>
    <t>BOUKHORISSA</t>
  </si>
  <si>
    <t>SIRINE</t>
  </si>
  <si>
    <t>BOULANDE</t>
  </si>
  <si>
    <t>BOULANGER</t>
  </si>
  <si>
    <t>CARMEN</t>
  </si>
  <si>
    <t>BOULANT</t>
  </si>
  <si>
    <t>BOULAY</t>
  </si>
  <si>
    <t>EDWIGE</t>
  </si>
  <si>
    <t>SOPHIE</t>
  </si>
  <si>
    <t>BOULEAU</t>
  </si>
  <si>
    <t>BOULEMLOUJ</t>
  </si>
  <si>
    <t>ZAKARIAA</t>
  </si>
  <si>
    <t>BOULET</t>
  </si>
  <si>
    <t>BOULLAND</t>
  </si>
  <si>
    <t>CLARA</t>
  </si>
  <si>
    <t>BOULLAY</t>
  </si>
  <si>
    <t>BOULLIER</t>
  </si>
  <si>
    <t>BOULON</t>
  </si>
  <si>
    <t>BOUMIER</t>
  </si>
  <si>
    <t>BOUMLIK</t>
  </si>
  <si>
    <t>TOURIA</t>
  </si>
  <si>
    <t>BOUNIOUX</t>
  </si>
  <si>
    <t>BOUQUET</t>
  </si>
  <si>
    <t>BOUQUIN</t>
  </si>
  <si>
    <t>GABIN</t>
  </si>
  <si>
    <t>BOUR</t>
  </si>
  <si>
    <t>PAULA</t>
  </si>
  <si>
    <t>BOURASSEAU</t>
  </si>
  <si>
    <t>BOURASSIER</t>
  </si>
  <si>
    <t>BOURASSIN</t>
  </si>
  <si>
    <t>BOURBON</t>
  </si>
  <si>
    <t>BOURBON-DENIS</t>
  </si>
  <si>
    <t>BOURCHIS</t>
  </si>
  <si>
    <t>BOURCIER</t>
  </si>
  <si>
    <t>BOURDAIN</t>
  </si>
  <si>
    <t>THIBAUT</t>
  </si>
  <si>
    <t>BOURDAUX</t>
  </si>
  <si>
    <t>BOURDEAU</t>
  </si>
  <si>
    <t>CHRISTELE</t>
  </si>
  <si>
    <t>BOURDEAUX</t>
  </si>
  <si>
    <t>BOURDELAS</t>
  </si>
  <si>
    <t>BOURDEN</t>
  </si>
  <si>
    <t>BOURDERIOUX</t>
  </si>
  <si>
    <t>GISELE</t>
  </si>
  <si>
    <t>BOURDET</t>
  </si>
  <si>
    <t>BOURDILLON</t>
  </si>
  <si>
    <t>BOURDIN</t>
  </si>
  <si>
    <t>BOURDON</t>
  </si>
  <si>
    <t>JEAN-NOEL</t>
  </si>
  <si>
    <t>BOUREAU</t>
  </si>
  <si>
    <t>BOURET</t>
  </si>
  <si>
    <t>BOUREZ-PEROUX</t>
  </si>
  <si>
    <t>PACO</t>
  </si>
  <si>
    <t>BOURGEOIS</t>
  </si>
  <si>
    <t>ANTONY</t>
  </si>
  <si>
    <t>BOURGET</t>
  </si>
  <si>
    <t>BOURGOGNE</t>
  </si>
  <si>
    <t>BOURGOIN</t>
  </si>
  <si>
    <t>BOURGUIGNON</t>
  </si>
  <si>
    <t>GWENAEL</t>
  </si>
  <si>
    <t>BOURILLON</t>
  </si>
  <si>
    <t>BOURMAULT</t>
  </si>
  <si>
    <t>BOURREAU</t>
  </si>
  <si>
    <t>BOURREL</t>
  </si>
  <si>
    <t>BOURRET</t>
  </si>
  <si>
    <t>BOURSAUD</t>
  </si>
  <si>
    <t>BOURY</t>
  </si>
  <si>
    <t>BOUSSION</t>
  </si>
  <si>
    <t>BOUSSOT</t>
  </si>
  <si>
    <t>BOUTAULT</t>
  </si>
  <si>
    <t>BOUTELOUP</t>
  </si>
  <si>
    <t>BOUTET</t>
  </si>
  <si>
    <t>BOUTET LOTHION</t>
  </si>
  <si>
    <t>VALERI</t>
  </si>
  <si>
    <t>BOUTEVEILLE</t>
  </si>
  <si>
    <t>BOUTON</t>
  </si>
  <si>
    <t>BOUTONNET</t>
  </si>
  <si>
    <t>BOUTREAU</t>
  </si>
  <si>
    <t>EDERN</t>
  </si>
  <si>
    <t>BOUTTEVILLE</t>
  </si>
  <si>
    <t>HIND</t>
  </si>
  <si>
    <t>BOUTTIER</t>
  </si>
  <si>
    <t>BOUVARD</t>
  </si>
  <si>
    <t>BOUVET</t>
  </si>
  <si>
    <t>NADEGE</t>
  </si>
  <si>
    <t>BOUVIER</t>
  </si>
  <si>
    <t>BOUZOUINA</t>
  </si>
  <si>
    <t>SALOME</t>
  </si>
  <si>
    <t>BOYER</t>
  </si>
  <si>
    <t>CLAUDIE</t>
  </si>
  <si>
    <t>BRAHIM</t>
  </si>
  <si>
    <t>SAMY</t>
  </si>
  <si>
    <t>BRAHITI</t>
  </si>
  <si>
    <t>BRANCHE</t>
  </si>
  <si>
    <t>BRANCHU</t>
  </si>
  <si>
    <t>BRAND</t>
  </si>
  <si>
    <t>IWONA</t>
  </si>
  <si>
    <t>BRANDINI</t>
  </si>
  <si>
    <t>BRANDON</t>
  </si>
  <si>
    <t>BRAOUEZEC</t>
  </si>
  <si>
    <t>BRAQUEMONT</t>
  </si>
  <si>
    <t>BRAS</t>
  </si>
  <si>
    <t>BRASSEUR</t>
  </si>
  <si>
    <t>BRASSIER</t>
  </si>
  <si>
    <t>BRAUGE</t>
  </si>
  <si>
    <t>BRAULT</t>
  </si>
  <si>
    <t>IGOR</t>
  </si>
  <si>
    <t>OSCAR</t>
  </si>
  <si>
    <t>BRAUNN</t>
  </si>
  <si>
    <t>BRAZEY</t>
  </si>
  <si>
    <t>BREARD</t>
  </si>
  <si>
    <t>BREBION</t>
  </si>
  <si>
    <t>BRECHOT</t>
  </si>
  <si>
    <t>BRECOGLU</t>
  </si>
  <si>
    <t>BREDOUX</t>
  </si>
  <si>
    <t>MARINA</t>
  </si>
  <si>
    <t>BREE</t>
  </si>
  <si>
    <t>BREGEON</t>
  </si>
  <si>
    <t>FLAVIEN</t>
  </si>
  <si>
    <t>BREHINIER</t>
  </si>
  <si>
    <t>BREJAUD</t>
  </si>
  <si>
    <t>JEAN-BAPTISTE</t>
  </si>
  <si>
    <t>BREL</t>
  </si>
  <si>
    <t>MARIE-CECILE</t>
  </si>
  <si>
    <t>BRELET</t>
  </si>
  <si>
    <t>BREMAND</t>
  </si>
  <si>
    <t>BREMARD</t>
  </si>
  <si>
    <t>BRENA</t>
  </si>
  <si>
    <t>JOSSUAH</t>
  </si>
  <si>
    <t>BRENNSTUHL</t>
  </si>
  <si>
    <t>BRES</t>
  </si>
  <si>
    <t>BRETAUDEAU</t>
  </si>
  <si>
    <t>BRETEL</t>
  </si>
  <si>
    <t>BRETIN</t>
  </si>
  <si>
    <t>BRETON</t>
  </si>
  <si>
    <t>BARBARA</t>
  </si>
  <si>
    <t>CLAIRE</t>
  </si>
  <si>
    <t>LUDOVIC</t>
  </si>
  <si>
    <t>MAURICE</t>
  </si>
  <si>
    <t>BRETONNET</t>
  </si>
  <si>
    <t>BRETONNIERE</t>
  </si>
  <si>
    <t>PIERRE-MARIE</t>
  </si>
  <si>
    <t>BRETTE</t>
  </si>
  <si>
    <t>BREVET-MARJAULT</t>
  </si>
  <si>
    <t>BRIALIX</t>
  </si>
  <si>
    <t>ZOE</t>
  </si>
  <si>
    <t>BRIANNE</t>
  </si>
  <si>
    <t>MIKAEL</t>
  </si>
  <si>
    <t>BRIANT</t>
  </si>
  <si>
    <t>BRIARD</t>
  </si>
  <si>
    <t>BRIDET</t>
  </si>
  <si>
    <t>BRIENDO</t>
  </si>
  <si>
    <t>BRIENNE</t>
  </si>
  <si>
    <t>BRIGNON</t>
  </si>
  <si>
    <t>BRIGOT</t>
  </si>
  <si>
    <t>CANDICE</t>
  </si>
  <si>
    <t>BRIHAYE</t>
  </si>
  <si>
    <t>BRILLARD</t>
  </si>
  <si>
    <t>BRINAS</t>
  </si>
  <si>
    <t>BRINON</t>
  </si>
  <si>
    <t>BRIOCHE</t>
  </si>
  <si>
    <t>BRION</t>
  </si>
  <si>
    <t>BRIQUET</t>
  </si>
  <si>
    <t>BRISSET</t>
  </si>
  <si>
    <t>ISABEL</t>
  </si>
  <si>
    <t>BRISSON</t>
  </si>
  <si>
    <t>BRIZARD</t>
  </si>
  <si>
    <t>MORGANE</t>
  </si>
  <si>
    <t>BROCKOP</t>
  </si>
  <si>
    <t>BJORN</t>
  </si>
  <si>
    <t>BROQUIER</t>
  </si>
  <si>
    <t>MAURIN</t>
  </si>
  <si>
    <t>BROSSARD</t>
  </si>
  <si>
    <t>BROSSE</t>
  </si>
  <si>
    <t>BROSSET</t>
  </si>
  <si>
    <t>BROSSILLON</t>
  </si>
  <si>
    <t>BROUARD</t>
  </si>
  <si>
    <t>BROUSSEAU</t>
  </si>
  <si>
    <t>BROUTET</t>
  </si>
  <si>
    <t>BROUTIN</t>
  </si>
  <si>
    <t>BROUX</t>
  </si>
  <si>
    <t>BROYON</t>
  </si>
  <si>
    <t>LENA</t>
  </si>
  <si>
    <t>BRU</t>
  </si>
  <si>
    <t>MARGOT</t>
  </si>
  <si>
    <t>BRUCH</t>
  </si>
  <si>
    <t>JEAN-FREDERIC</t>
  </si>
  <si>
    <t>BRUCK</t>
  </si>
  <si>
    <t>JEAN</t>
  </si>
  <si>
    <t>MARIE-CLAIRE</t>
  </si>
  <si>
    <t>BRUEL</t>
  </si>
  <si>
    <t>BRUERE</t>
  </si>
  <si>
    <t>DIMITRI</t>
  </si>
  <si>
    <t>BRUGERRE</t>
  </si>
  <si>
    <t>BRUGOUX</t>
  </si>
  <si>
    <t>BRULARD</t>
  </si>
  <si>
    <t>BEARICE</t>
  </si>
  <si>
    <t>BRULE</t>
  </si>
  <si>
    <t>SAM</t>
  </si>
  <si>
    <t>BRULON</t>
  </si>
  <si>
    <t>BRUN</t>
  </si>
  <si>
    <t>BRUNAUX</t>
  </si>
  <si>
    <t>BRUNEAU</t>
  </si>
  <si>
    <t>GREGORY</t>
  </si>
  <si>
    <t>HELOISE</t>
  </si>
  <si>
    <t>BRUNET</t>
  </si>
  <si>
    <t>ALAN</t>
  </si>
  <si>
    <t>ORIANE</t>
  </si>
  <si>
    <t>BRUNI</t>
  </si>
  <si>
    <t>JULIA</t>
  </si>
  <si>
    <t>BRUSSEAU</t>
  </si>
  <si>
    <t>GWLADYS</t>
  </si>
  <si>
    <t>BRUTOUT</t>
  </si>
  <si>
    <t>BRUYERE</t>
  </si>
  <si>
    <t>BRUZEAU</t>
  </si>
  <si>
    <t>BRY</t>
  </si>
  <si>
    <t>BRY-VIGNAU</t>
  </si>
  <si>
    <t>BUARD</t>
  </si>
  <si>
    <t>BUCAILLE</t>
  </si>
  <si>
    <t>BUCCELI</t>
  </si>
  <si>
    <t>GINO</t>
  </si>
  <si>
    <t>BUCHERON</t>
  </si>
  <si>
    <t>MICHELLE</t>
  </si>
  <si>
    <t>BUCHET</t>
  </si>
  <si>
    <t>BUCQUET</t>
  </si>
  <si>
    <t>BUDIN</t>
  </si>
  <si>
    <t>BUELENS</t>
  </si>
  <si>
    <t>BUFFET</t>
  </si>
  <si>
    <t>BUISSON</t>
  </si>
  <si>
    <t>BULTEY</t>
  </si>
  <si>
    <t>EUGENIE</t>
  </si>
  <si>
    <t>BUON</t>
  </si>
  <si>
    <t>ROGER</t>
  </si>
  <si>
    <t>BURBAN</t>
  </si>
  <si>
    <t>BURGAULT</t>
  </si>
  <si>
    <t>BURGEVIN</t>
  </si>
  <si>
    <t>BURGUERA</t>
  </si>
  <si>
    <t>BURLAUD</t>
  </si>
  <si>
    <t>BURLET</t>
  </si>
  <si>
    <t>BURLET-BERNARD</t>
  </si>
  <si>
    <t>BURTE</t>
  </si>
  <si>
    <t>BUSE</t>
  </si>
  <si>
    <t>LOUNA</t>
  </si>
  <si>
    <t>BUSSON</t>
  </si>
  <si>
    <t>BUSSY</t>
  </si>
  <si>
    <t>BUTLAND</t>
  </si>
  <si>
    <t>ABIGAIL</t>
  </si>
  <si>
    <t>BUTTE</t>
  </si>
  <si>
    <t>BYHET</t>
  </si>
  <si>
    <t>CABANEL</t>
  </si>
  <si>
    <t>CABANTOUS</t>
  </si>
  <si>
    <t>CASSANDRA</t>
  </si>
  <si>
    <t>CABARET</t>
  </si>
  <si>
    <t>CABART</t>
  </si>
  <si>
    <t>CABLAN</t>
  </si>
  <si>
    <t>CABO</t>
  </si>
  <si>
    <t>CACHO</t>
  </si>
  <si>
    <t>MAGALIE</t>
  </si>
  <si>
    <t>CADARS-BOIS</t>
  </si>
  <si>
    <t>LOU</t>
  </si>
  <si>
    <t>CADE</t>
  </si>
  <si>
    <t>CADEAU</t>
  </si>
  <si>
    <t>CADET</t>
  </si>
  <si>
    <t>MALLAURY</t>
  </si>
  <si>
    <t>CADORET</t>
  </si>
  <si>
    <t>CAETANO</t>
  </si>
  <si>
    <t>YVAN</t>
  </si>
  <si>
    <t>CAGLIONI</t>
  </si>
  <si>
    <t>CAGNAT</t>
  </si>
  <si>
    <t>CAILLARD</t>
  </si>
  <si>
    <t>CAILLAU</t>
  </si>
  <si>
    <t>FRANTZ</t>
  </si>
  <si>
    <t>CAILLE</t>
  </si>
  <si>
    <t>CAILLEAUX</t>
  </si>
  <si>
    <t>CAIVEAU</t>
  </si>
  <si>
    <t>JEAN-LUC</t>
  </si>
  <si>
    <t>CALAS</t>
  </si>
  <si>
    <t>CALCADA</t>
  </si>
  <si>
    <t>CALENGE</t>
  </si>
  <si>
    <t>CALLAIS</t>
  </si>
  <si>
    <t>OCEANNE</t>
  </si>
  <si>
    <t>CALLU</t>
  </si>
  <si>
    <t>CALLY</t>
  </si>
  <si>
    <t>CALMUS</t>
  </si>
  <si>
    <t>CALVEZ</t>
  </si>
  <si>
    <t>CAMARA</t>
  </si>
  <si>
    <t>ALYA</t>
  </si>
  <si>
    <t>CAMBERVEL</t>
  </si>
  <si>
    <t>CAMP</t>
  </si>
  <si>
    <t>VALENTINE</t>
  </si>
  <si>
    <t>CAMPILLO</t>
  </si>
  <si>
    <t>CAMPOS</t>
  </si>
  <si>
    <t>CAMUS</t>
  </si>
  <si>
    <t>LAURENE</t>
  </si>
  <si>
    <t>SYBIL</t>
  </si>
  <si>
    <t>CAN</t>
  </si>
  <si>
    <t>CANDUN</t>
  </si>
  <si>
    <t>CANETTI</t>
  </si>
  <si>
    <t>CANEVET</t>
  </si>
  <si>
    <t>CANIOU</t>
  </si>
  <si>
    <t>CANONVILLE</t>
  </si>
  <si>
    <t>CANTIN</t>
  </si>
  <si>
    <t>CANTINEAU</t>
  </si>
  <si>
    <t>CANTUEL LE PREVOST</t>
  </si>
  <si>
    <t>CANUEL</t>
  </si>
  <si>
    <t>CAPITAINE</t>
  </si>
  <si>
    <t>CAPRICE</t>
  </si>
  <si>
    <t>CARACAS</t>
  </si>
  <si>
    <t>MATTEO</t>
  </si>
  <si>
    <t>CARBONNIER</t>
  </si>
  <si>
    <t>CARCANAGUE</t>
  </si>
  <si>
    <t>CARDINAULT</t>
  </si>
  <si>
    <t>CARDON</t>
  </si>
  <si>
    <t>CARDOU</t>
  </si>
  <si>
    <t>CARIO</t>
  </si>
  <si>
    <t>CARLESS</t>
  </si>
  <si>
    <t>CARLET</t>
  </si>
  <si>
    <t>CARLIER</t>
  </si>
  <si>
    <t>SONIA</t>
  </si>
  <si>
    <t>CARNI</t>
  </si>
  <si>
    <t>CARO</t>
  </si>
  <si>
    <t>CARON</t>
  </si>
  <si>
    <t>CARPENTIER</t>
  </si>
  <si>
    <t>CARRE</t>
  </si>
  <si>
    <t>CARREE</t>
  </si>
  <si>
    <t>JACKY</t>
  </si>
  <si>
    <t>CARRETO</t>
  </si>
  <si>
    <t>CARREZ</t>
  </si>
  <si>
    <t>CARRIERE</t>
  </si>
  <si>
    <t>CARROUEE</t>
  </si>
  <si>
    <t>CARROY</t>
  </si>
  <si>
    <t>CARTAL</t>
  </si>
  <si>
    <t>ETSEGENET</t>
  </si>
  <si>
    <t>CARTIER</t>
  </si>
  <si>
    <t>MARY</t>
  </si>
  <si>
    <t>CARTON</t>
  </si>
  <si>
    <t>CARY</t>
  </si>
  <si>
    <t>CASSERON</t>
  </si>
  <si>
    <t>CASSONNET</t>
  </si>
  <si>
    <t>CASTAIN</t>
  </si>
  <si>
    <t>CASTEL</t>
  </si>
  <si>
    <t>CASTEX</t>
  </si>
  <si>
    <t>CASTILLO</t>
  </si>
  <si>
    <t>JEAN-PHILIPPE</t>
  </si>
  <si>
    <t>CASTOLDI</t>
  </si>
  <si>
    <t>CATALINO</t>
  </si>
  <si>
    <t>CATINAUD</t>
  </si>
  <si>
    <t>CATOIRE</t>
  </si>
  <si>
    <t>VALERY</t>
  </si>
  <si>
    <t>CAU</t>
  </si>
  <si>
    <t>CAUCHOIS</t>
  </si>
  <si>
    <t>CAULLET</t>
  </si>
  <si>
    <t>LOANN</t>
  </si>
  <si>
    <t>CAULLIER</t>
  </si>
  <si>
    <t>CAUMON</t>
  </si>
  <si>
    <t>POL-CLEMENT</t>
  </si>
  <si>
    <t>CAUPOS QUILES</t>
  </si>
  <si>
    <t>ANNETTE</t>
  </si>
  <si>
    <t>CAUSSIGNAC</t>
  </si>
  <si>
    <t>CAVALLA</t>
  </si>
  <si>
    <t>CAVE</t>
  </si>
  <si>
    <t>CAZAUX</t>
  </si>
  <si>
    <t>CAZES</t>
  </si>
  <si>
    <t>INGRID</t>
  </si>
  <si>
    <t>CAZIOT</t>
  </si>
  <si>
    <t>CAZOULAT</t>
  </si>
  <si>
    <t>CEBOLA</t>
  </si>
  <si>
    <t>CELESTIN</t>
  </si>
  <si>
    <t>CELLIER</t>
  </si>
  <si>
    <t>LANA</t>
  </si>
  <si>
    <t>CERCEAU</t>
  </si>
  <si>
    <t>CERISIER</t>
  </si>
  <si>
    <t>ALBAN</t>
  </si>
  <si>
    <t>JEAN-REMI</t>
  </si>
  <si>
    <t>SOLENE</t>
  </si>
  <si>
    <t>CERLES</t>
  </si>
  <si>
    <t>CESTAC</t>
  </si>
  <si>
    <t>LYDIA</t>
  </si>
  <si>
    <t>CEUS</t>
  </si>
  <si>
    <t>CHABAUD</t>
  </si>
  <si>
    <t>CHABBERT</t>
  </si>
  <si>
    <t>FLORENT</t>
  </si>
  <si>
    <t>CHABIN</t>
  </si>
  <si>
    <t>CHABOCHE</t>
  </si>
  <si>
    <t>ADELINE</t>
  </si>
  <si>
    <t>CHABRILLAT</t>
  </si>
  <si>
    <t>CHABROUX-FORGET</t>
  </si>
  <si>
    <t>COLYNE</t>
  </si>
  <si>
    <t>CHAFIOL</t>
  </si>
  <si>
    <t>CHAGNAS</t>
  </si>
  <si>
    <t>CHAIGNE</t>
  </si>
  <si>
    <t>CHAIGNEAU</t>
  </si>
  <si>
    <t>LAURIANE</t>
  </si>
  <si>
    <t>CHAIGNON</t>
  </si>
  <si>
    <t>CHAILLER</t>
  </si>
  <si>
    <t>CHAILLOU</t>
  </si>
  <si>
    <t>CHAILLOUX</t>
  </si>
  <si>
    <t>CHAINOT-BATAILLE</t>
  </si>
  <si>
    <t>MANUELLA</t>
  </si>
  <si>
    <t>CHAINTRON</t>
  </si>
  <si>
    <t>CHAIZE</t>
  </si>
  <si>
    <t>CHAKKAR</t>
  </si>
  <si>
    <t>MOUNIR</t>
  </si>
  <si>
    <t>CHALAS</t>
  </si>
  <si>
    <t>CHALIER</t>
  </si>
  <si>
    <t>EMILE</t>
  </si>
  <si>
    <t>CHALLAB</t>
  </si>
  <si>
    <t>CHALLE</t>
  </si>
  <si>
    <t>CHALLIER</t>
  </si>
  <si>
    <t>CHALMEL</t>
  </si>
  <si>
    <t>CHALONS</t>
  </si>
  <si>
    <t>CHAMBLET</t>
  </si>
  <si>
    <t>CHAMFRAY</t>
  </si>
  <si>
    <t>CHAMINADE</t>
  </si>
  <si>
    <t>CHAMOUENI</t>
  </si>
  <si>
    <t>NADJIBOU</t>
  </si>
  <si>
    <t>CHAMPAGNAT</t>
  </si>
  <si>
    <t>CHAMPAGNE</t>
  </si>
  <si>
    <t>CHAMPALOU</t>
  </si>
  <si>
    <t>CHAMPAULT</t>
  </si>
  <si>
    <t>CHAMPEAU</t>
  </si>
  <si>
    <t>CHAMPENOIS</t>
  </si>
  <si>
    <t>CHAMPETIER</t>
  </si>
  <si>
    <t>CHANCEL</t>
  </si>
  <si>
    <t>CHANDON</t>
  </si>
  <si>
    <t>CHANDOSNE</t>
  </si>
  <si>
    <t>EVE</t>
  </si>
  <si>
    <t>CHANGEUR</t>
  </si>
  <si>
    <t>CHANQUOY</t>
  </si>
  <si>
    <t>CHANTALAT</t>
  </si>
  <si>
    <t>CHANTELOUP</t>
  </si>
  <si>
    <t>CHANTOIN</t>
  </si>
  <si>
    <t>LUCIEN</t>
  </si>
  <si>
    <t>CHANUSSOT</t>
  </si>
  <si>
    <t>CHANUT</t>
  </si>
  <si>
    <t>ANNE-CLAUDE</t>
  </si>
  <si>
    <t>CHAPEAU</t>
  </si>
  <si>
    <t>CHAPELET</t>
  </si>
  <si>
    <t>MARLENE</t>
  </si>
  <si>
    <t>CHAPELIER</t>
  </si>
  <si>
    <t>CHAPEU</t>
  </si>
  <si>
    <t>CHAPEYROU</t>
  </si>
  <si>
    <t>LISA</t>
  </si>
  <si>
    <t>CHAPPUIS</t>
  </si>
  <si>
    <t>ETIENNE</t>
  </si>
  <si>
    <t>CHAPRON</t>
  </si>
  <si>
    <t>CHAPUT</t>
  </si>
  <si>
    <t>CHARAFA</t>
  </si>
  <si>
    <t>KAMEL</t>
  </si>
  <si>
    <t>CHARASSE</t>
  </si>
  <si>
    <t>CHARBONNIER</t>
  </si>
  <si>
    <t>CHARBUIS</t>
  </si>
  <si>
    <t>CHARDIN</t>
  </si>
  <si>
    <t>CHARDON</t>
  </si>
  <si>
    <t>JIL</t>
  </si>
  <si>
    <t>CHARDRON</t>
  </si>
  <si>
    <t>CHARLES-GUIMPIED</t>
  </si>
  <si>
    <t>CHARLON</t>
  </si>
  <si>
    <t>CHARLOTTE CLERIA</t>
  </si>
  <si>
    <t>CHARLUET</t>
  </si>
  <si>
    <t>KATIA</t>
  </si>
  <si>
    <t>YOAN</t>
  </si>
  <si>
    <t>CHAROTTE</t>
  </si>
  <si>
    <t>LUCAS</t>
  </si>
  <si>
    <t>CHARPENTIER</t>
  </si>
  <si>
    <t>CHARRIAT</t>
  </si>
  <si>
    <t>CHARRIER</t>
  </si>
  <si>
    <t>CHARRON</t>
  </si>
  <si>
    <t>AMBRE</t>
  </si>
  <si>
    <t>ARMEL</t>
  </si>
  <si>
    <t>CHARTIER</t>
  </si>
  <si>
    <t>RODOLPH</t>
  </si>
  <si>
    <t>CHARTRAIN</t>
  </si>
  <si>
    <t>CHARVET</t>
  </si>
  <si>
    <t>CHARYK</t>
  </si>
  <si>
    <t>CHASLES</t>
  </si>
  <si>
    <t>CHASLIN</t>
  </si>
  <si>
    <t>EWAN</t>
  </si>
  <si>
    <t>CHASLINE</t>
  </si>
  <si>
    <t>CHASSELOUP</t>
  </si>
  <si>
    <t>CHLOE</t>
  </si>
  <si>
    <t>CHASSERAY</t>
  </si>
  <si>
    <t>CHASSEREAU</t>
  </si>
  <si>
    <t>CHATEAU</t>
  </si>
  <si>
    <t>CHATEVAIRE</t>
  </si>
  <si>
    <t>CHATTE</t>
  </si>
  <si>
    <t>CHAUDESAYGUES</t>
  </si>
  <si>
    <t>CHAUDET</t>
  </si>
  <si>
    <t>CHAULIEU</t>
  </si>
  <si>
    <t>CHAUMETTE</t>
  </si>
  <si>
    <t>CHAUMIER</t>
  </si>
  <si>
    <t>YVES-MARIE</t>
  </si>
  <si>
    <t>CHAUMILLON</t>
  </si>
  <si>
    <t>CHAUMONTEL</t>
  </si>
  <si>
    <t>CHAUSSE</t>
  </si>
  <si>
    <t>CHAUSSIS</t>
  </si>
  <si>
    <t>THIBANE</t>
  </si>
  <si>
    <t>CHAUSSIVERT</t>
  </si>
  <si>
    <t>CHAUVEAU</t>
  </si>
  <si>
    <t>CHAUVEL</t>
  </si>
  <si>
    <t>CHAUVIN</t>
  </si>
  <si>
    <t>CHAVANNEAU</t>
  </si>
  <si>
    <t>CHAVILLON</t>
  </si>
  <si>
    <t>CHAZAUD</t>
  </si>
  <si>
    <t>CHAZEAU</t>
  </si>
  <si>
    <t>CHEDEAU</t>
  </si>
  <si>
    <t>CHEDEBOIS</t>
  </si>
  <si>
    <t>DOMITILLE</t>
  </si>
  <si>
    <t>CHELLE</t>
  </si>
  <si>
    <t>CHELLUMBEN</t>
  </si>
  <si>
    <t>CHEMIN</t>
  </si>
  <si>
    <t>CHEMLA</t>
  </si>
  <si>
    <t>CHENE</t>
  </si>
  <si>
    <t>AMANDINE</t>
  </si>
  <si>
    <t>GRAZIELLA</t>
  </si>
  <si>
    <t>GREGOIRE</t>
  </si>
  <si>
    <t>CHENEAU</t>
  </si>
  <si>
    <t>CHENU</t>
  </si>
  <si>
    <t>CHENUAT</t>
  </si>
  <si>
    <t>CHENUET</t>
  </si>
  <si>
    <t>CHERAMY</t>
  </si>
  <si>
    <t>ANNE-SOPHIE</t>
  </si>
  <si>
    <t>CHERCHALI</t>
  </si>
  <si>
    <t>CHEREAU</t>
  </si>
  <si>
    <t>CHERFOULAULT</t>
  </si>
  <si>
    <t>CHERIFI</t>
  </si>
  <si>
    <t>RADOUANE</t>
  </si>
  <si>
    <t>CHERON</t>
  </si>
  <si>
    <t>CHEROUVRIER</t>
  </si>
  <si>
    <t>CHERUAU</t>
  </si>
  <si>
    <t>CHERY</t>
  </si>
  <si>
    <t>CHESNEAU</t>
  </si>
  <si>
    <t>CHESNEAUX</t>
  </si>
  <si>
    <t>CHESNEL</t>
  </si>
  <si>
    <t>CHESNIER</t>
  </si>
  <si>
    <t>CHEVAILLER</t>
  </si>
  <si>
    <t>CHEVAL</t>
  </si>
  <si>
    <t>LUDIVINE</t>
  </si>
  <si>
    <t>CHEVALIER</t>
  </si>
  <si>
    <t>JEAN-ERIC</t>
  </si>
  <si>
    <t>CHEVALIER GARENNE</t>
  </si>
  <si>
    <t>LAURINE</t>
  </si>
  <si>
    <t>CHEVALLIER</t>
  </si>
  <si>
    <t>GERALD</t>
  </si>
  <si>
    <t>YOANN</t>
  </si>
  <si>
    <t>CHEVARD</t>
  </si>
  <si>
    <t>CHEVEREAU</t>
  </si>
  <si>
    <t>CHEVET</t>
  </si>
  <si>
    <t>JANNY</t>
  </si>
  <si>
    <t>CHEVRE</t>
  </si>
  <si>
    <t>CHEVREAU</t>
  </si>
  <si>
    <t>CHEVREL-BREARD</t>
  </si>
  <si>
    <t>CHEVRIER</t>
  </si>
  <si>
    <t>ANAELLE</t>
  </si>
  <si>
    <t>CHEVROLLIER</t>
  </si>
  <si>
    <t>CHEVRON</t>
  </si>
  <si>
    <t>CHEYNET</t>
  </si>
  <si>
    <t>CHICOIX</t>
  </si>
  <si>
    <t>CHIMIER TERLY</t>
  </si>
  <si>
    <t>CHINETTE</t>
  </si>
  <si>
    <t>CHIRAC</t>
  </si>
  <si>
    <t>CHIRON</t>
  </si>
  <si>
    <t>SIMONE</t>
  </si>
  <si>
    <t>CHITEL</t>
  </si>
  <si>
    <t>CHITTIER</t>
  </si>
  <si>
    <t>CHOCHOY</t>
  </si>
  <si>
    <t>ALEXANDRA</t>
  </si>
  <si>
    <t>IRMA</t>
  </si>
  <si>
    <t>CHOCOT</t>
  </si>
  <si>
    <t>CHOISEAU</t>
  </si>
  <si>
    <t>ELSA</t>
  </si>
  <si>
    <t>CHOLLET</t>
  </si>
  <si>
    <t>CHOPLAIN</t>
  </si>
  <si>
    <t>CHOQUET</t>
  </si>
  <si>
    <t>CHORGNON</t>
  </si>
  <si>
    <t>CHOUCAIR</t>
  </si>
  <si>
    <t>CHOUCHANE</t>
  </si>
  <si>
    <t>RIM</t>
  </si>
  <si>
    <t>CHOURRET</t>
  </si>
  <si>
    <t>CHOUTEAU</t>
  </si>
  <si>
    <t>CHRETIEN</t>
  </si>
  <si>
    <t>CHRISMANN</t>
  </si>
  <si>
    <t>CHRISTIANY</t>
  </si>
  <si>
    <t>RENE</t>
  </si>
  <si>
    <t>CHRISTIN</t>
  </si>
  <si>
    <t>CHUBERRE</t>
  </si>
  <si>
    <t>LOICK</t>
  </si>
  <si>
    <t>CHUETTE</t>
  </si>
  <si>
    <t>CIAMPELLI</t>
  </si>
  <si>
    <t>CIAVALDINI</t>
  </si>
  <si>
    <t>CIMETIERE</t>
  </si>
  <si>
    <t>CINCINNATUS</t>
  </si>
  <si>
    <t>CINTRACT</t>
  </si>
  <si>
    <t>ANNE-MARIE</t>
  </si>
  <si>
    <t>CINTRAT</t>
  </si>
  <si>
    <t>CIROTTE</t>
  </si>
  <si>
    <t>CITADELLE</t>
  </si>
  <si>
    <t>SUZIE</t>
  </si>
  <si>
    <t>CIZEAU</t>
  </si>
  <si>
    <t>ROSELINE</t>
  </si>
  <si>
    <t>CLAIRET</t>
  </si>
  <si>
    <t>CLAITE</t>
  </si>
  <si>
    <t>CLAUSSE</t>
  </si>
  <si>
    <t>CLAVAUD</t>
  </si>
  <si>
    <t>JOSE</t>
  </si>
  <si>
    <t>CLAVE</t>
  </si>
  <si>
    <t>CLAVEAU</t>
  </si>
  <si>
    <t>CLAVELOU</t>
  </si>
  <si>
    <t>CLAVIER</t>
  </si>
  <si>
    <t>CLEMENCET</t>
  </si>
  <si>
    <t>LO</t>
  </si>
  <si>
    <t>DYLAN</t>
  </si>
  <si>
    <t>EDOUARD</t>
  </si>
  <si>
    <t>TIFANY</t>
  </si>
  <si>
    <t>CLERC</t>
  </si>
  <si>
    <t>CLIQUOTAUX</t>
  </si>
  <si>
    <t>EMIE</t>
  </si>
  <si>
    <t>CLOEREC</t>
  </si>
  <si>
    <t>CLOISEAU</t>
  </si>
  <si>
    <t>CLOSSAIS</t>
  </si>
  <si>
    <t>CLOU</t>
  </si>
  <si>
    <t>CLOUS</t>
  </si>
  <si>
    <t>CLEMENTINE</t>
  </si>
  <si>
    <t>CLUZAN</t>
  </si>
  <si>
    <t>CLUZEAU</t>
  </si>
  <si>
    <t>COADALEN</t>
  </si>
  <si>
    <t>COADOU</t>
  </si>
  <si>
    <t>COCHARD</t>
  </si>
  <si>
    <t>COCHELIN</t>
  </si>
  <si>
    <t>COCHENNEC</t>
  </si>
  <si>
    <t>COCHEREAU</t>
  </si>
  <si>
    <t>COCHET</t>
  </si>
  <si>
    <t>TRISTAN</t>
  </si>
  <si>
    <t>COCHUYT</t>
  </si>
  <si>
    <t>COCU</t>
  </si>
  <si>
    <t>ADELAIDE</t>
  </si>
  <si>
    <t>COCUSSE</t>
  </si>
  <si>
    <t>COELHO</t>
  </si>
  <si>
    <t>FERNANDA</t>
  </si>
  <si>
    <t>COELHO DE SOUSA</t>
  </si>
  <si>
    <t>FILIPA</t>
  </si>
  <si>
    <t>COEUR D ACIER</t>
  </si>
  <si>
    <t>COFFINEAU</t>
  </si>
  <si>
    <t>COGNARD</t>
  </si>
  <si>
    <t>COGNET</t>
  </si>
  <si>
    <t>COHEN</t>
  </si>
  <si>
    <t>COHERIER</t>
  </si>
  <si>
    <t>COIFFE</t>
  </si>
  <si>
    <t>COILLARD</t>
  </si>
  <si>
    <t>GEOFFREY</t>
  </si>
  <si>
    <t>COILLOT</t>
  </si>
  <si>
    <t>COINTE</t>
  </si>
  <si>
    <t>ELEONORE</t>
  </si>
  <si>
    <t>COINTEPAS</t>
  </si>
  <si>
    <t>MICHELINE</t>
  </si>
  <si>
    <t>COISY</t>
  </si>
  <si>
    <t>COLAIRO</t>
  </si>
  <si>
    <t>LUKAS</t>
  </si>
  <si>
    <t>COLAS</t>
  </si>
  <si>
    <t>COLEMAN</t>
  </si>
  <si>
    <t>COLENO</t>
  </si>
  <si>
    <t>COLIN</t>
  </si>
  <si>
    <t>COLLE</t>
  </si>
  <si>
    <t>COLLIGNON</t>
  </si>
  <si>
    <t>COLLIN</t>
  </si>
  <si>
    <t>JESSICA</t>
  </si>
  <si>
    <t>RAFAEL</t>
  </si>
  <si>
    <t>COLLINET</t>
  </si>
  <si>
    <t>COLLOT</t>
  </si>
  <si>
    <t>COLOMBANI</t>
  </si>
  <si>
    <t>COLOMBI</t>
  </si>
  <si>
    <t>COLOMBO</t>
  </si>
  <si>
    <t>COLSON</t>
  </si>
  <si>
    <t>COMBAUD</t>
  </si>
  <si>
    <t>COMBE</t>
  </si>
  <si>
    <t>CHARLES-ETIENNE</t>
  </si>
  <si>
    <t>COMBEMOREL</t>
  </si>
  <si>
    <t>COME</t>
  </si>
  <si>
    <t>COMMIN-HUMEAU</t>
  </si>
  <si>
    <t>PAUL</t>
  </si>
  <si>
    <t>COMMUNEAU</t>
  </si>
  <si>
    <t>COMPIN</t>
  </si>
  <si>
    <t>COMTE</t>
  </si>
  <si>
    <t>CONCHON</t>
  </si>
  <si>
    <t>CONGY</t>
  </si>
  <si>
    <t>CONIN</t>
  </si>
  <si>
    <t>NILS</t>
  </si>
  <si>
    <t>CONREUR</t>
  </si>
  <si>
    <t>CONSO</t>
  </si>
  <si>
    <t>NOELLE</t>
  </si>
  <si>
    <t>CONSOLARO</t>
  </si>
  <si>
    <t>CONSTANT</t>
  </si>
  <si>
    <t>CONTAT</t>
  </si>
  <si>
    <t>CONTE</t>
  </si>
  <si>
    <t>DONATELLO</t>
  </si>
  <si>
    <t>CONTOIS</t>
  </si>
  <si>
    <t>JENIPHER</t>
  </si>
  <si>
    <t>CONVARD</t>
  </si>
  <si>
    <t>COPONAT</t>
  </si>
  <si>
    <t>COQUAND</t>
  </si>
  <si>
    <t>ELOISE</t>
  </si>
  <si>
    <t>LOANE</t>
  </si>
  <si>
    <t>COQUELET</t>
  </si>
  <si>
    <t>COQUERY</t>
  </si>
  <si>
    <t>COQUIL</t>
  </si>
  <si>
    <t>CORABOEUF</t>
  </si>
  <si>
    <t>CORBALAN</t>
  </si>
  <si>
    <t>CORDE</t>
  </si>
  <si>
    <t>CORDIER</t>
  </si>
  <si>
    <t>MAELLE</t>
  </si>
  <si>
    <t>CORDONNIER</t>
  </si>
  <si>
    <t>CORIAL</t>
  </si>
  <si>
    <t>EDGARD</t>
  </si>
  <si>
    <t>CORMERY</t>
  </si>
  <si>
    <t>CORMIER</t>
  </si>
  <si>
    <t>CORMIER-BOULIGEON</t>
  </si>
  <si>
    <t>CORNEC</t>
  </si>
  <si>
    <t>CORNELIS</t>
  </si>
  <si>
    <t>CYRIANE</t>
  </si>
  <si>
    <t>CORNET</t>
  </si>
  <si>
    <t>COROT</t>
  </si>
  <si>
    <t>CORRE</t>
  </si>
  <si>
    <t>CORRON</t>
  </si>
  <si>
    <t>CORSAT</t>
  </si>
  <si>
    <t>CORSE</t>
  </si>
  <si>
    <t>CORTET</t>
  </si>
  <si>
    <t>CORVILLO</t>
  </si>
  <si>
    <t>FERNAND</t>
  </si>
  <si>
    <t>COSNARD</t>
  </si>
  <si>
    <t>MURIELLE</t>
  </si>
  <si>
    <t>COSSIAUX</t>
  </si>
  <si>
    <t>COSSON</t>
  </si>
  <si>
    <t>MARIE-SOLANGE</t>
  </si>
  <si>
    <t>COSSU</t>
  </si>
  <si>
    <t>COSTA</t>
  </si>
  <si>
    <t>COSTAROS</t>
  </si>
  <si>
    <t>COSTE</t>
  </si>
  <si>
    <t>COSTES</t>
  </si>
  <si>
    <t>COTET</t>
  </si>
  <si>
    <t>COTONNEC</t>
  </si>
  <si>
    <t>COTTANCIN</t>
  </si>
  <si>
    <t>COTTEREAU</t>
  </si>
  <si>
    <t>COTTIN</t>
  </si>
  <si>
    <t>COTTIN-FAVRE</t>
  </si>
  <si>
    <t>COUDRAY</t>
  </si>
  <si>
    <t>COUDRET</t>
  </si>
  <si>
    <t>COUDRIAU</t>
  </si>
  <si>
    <t>SHAHYNA</t>
  </si>
  <si>
    <t>COUE</t>
  </si>
  <si>
    <t>COUET</t>
  </si>
  <si>
    <t>COUFFRANT</t>
  </si>
  <si>
    <t>MARIE-DAVID</t>
  </si>
  <si>
    <t>COUGNOT</t>
  </si>
  <si>
    <t>CELIE</t>
  </si>
  <si>
    <t>COULLARD</t>
  </si>
  <si>
    <t>COULOIR</t>
  </si>
  <si>
    <t>COULON</t>
  </si>
  <si>
    <t>MARILYNE</t>
  </si>
  <si>
    <t>MARYLINE</t>
  </si>
  <si>
    <t>COULONGEAT</t>
  </si>
  <si>
    <t>COULONGES</t>
  </si>
  <si>
    <t>COULOT</t>
  </si>
  <si>
    <t>COUNILLET</t>
  </si>
  <si>
    <t>COURATIER</t>
  </si>
  <si>
    <t>COURBE</t>
  </si>
  <si>
    <t>COURCIMEAUX</t>
  </si>
  <si>
    <t>COURET</t>
  </si>
  <si>
    <t>COURSIMAULT-TARDIF</t>
  </si>
  <si>
    <t>LORENE</t>
  </si>
  <si>
    <t>COURT</t>
  </si>
  <si>
    <t>COURTAUD</t>
  </si>
  <si>
    <t>COURTE</t>
  </si>
  <si>
    <t>COURTEIX</t>
  </si>
  <si>
    <t>COURTEIX LIAUTE</t>
  </si>
  <si>
    <t>COURTEMANCHE</t>
  </si>
  <si>
    <t>COURTIN</t>
  </si>
  <si>
    <t>COURTOIS</t>
  </si>
  <si>
    <t>COURZADET</t>
  </si>
  <si>
    <t>COUSIN</t>
  </si>
  <si>
    <t>COUSSEINS</t>
  </si>
  <si>
    <t>IWAN</t>
  </si>
  <si>
    <t>COUSSINET</t>
  </si>
  <si>
    <t>COUTANT</t>
  </si>
  <si>
    <t>COUTEAU</t>
  </si>
  <si>
    <t>COUTENCEAU</t>
  </si>
  <si>
    <t>COUTON</t>
  </si>
  <si>
    <t>CHARLEY</t>
  </si>
  <si>
    <t>COUTURIER</t>
  </si>
  <si>
    <t>COUTY</t>
  </si>
  <si>
    <t>CRAPEAU</t>
  </si>
  <si>
    <t>CREIGNOU</t>
  </si>
  <si>
    <t>CREMADES</t>
  </si>
  <si>
    <t>CREPIN</t>
  </si>
  <si>
    <t>CRESPIN</t>
  </si>
  <si>
    <t>ANNE-LAURE</t>
  </si>
  <si>
    <t>CRESSON</t>
  </si>
  <si>
    <t>MARIE-NOEL</t>
  </si>
  <si>
    <t>CRETIER</t>
  </si>
  <si>
    <t>CRETOIS</t>
  </si>
  <si>
    <t>MARIE-ROSE</t>
  </si>
  <si>
    <t>CREVECOEUR</t>
  </si>
  <si>
    <t>CRIGNON</t>
  </si>
  <si>
    <t>MARIANNE</t>
  </si>
  <si>
    <t>CROCHARD</t>
  </si>
  <si>
    <t>CROCHET</t>
  </si>
  <si>
    <t>CROISIS</t>
  </si>
  <si>
    <t>CROIX</t>
  </si>
  <si>
    <t>CRON</t>
  </si>
  <si>
    <t>CROS</t>
  </si>
  <si>
    <t>CROSNIER</t>
  </si>
  <si>
    <t>CROTET</t>
  </si>
  <si>
    <t>CROUZET</t>
  </si>
  <si>
    <t>CRUZ</t>
  </si>
  <si>
    <t>CRUZILLAC</t>
  </si>
  <si>
    <t>CUDOT</t>
  </si>
  <si>
    <t>CUILLERDIER</t>
  </si>
  <si>
    <t>CURAN</t>
  </si>
  <si>
    <t>CUREAU</t>
  </si>
  <si>
    <t>MELAINE</t>
  </si>
  <si>
    <t>CURTET</t>
  </si>
  <si>
    <t>GILDAS</t>
  </si>
  <si>
    <t>CUTTE</t>
  </si>
  <si>
    <t>CUVELIER</t>
  </si>
  <si>
    <t>RENAUD</t>
  </si>
  <si>
    <t>CUYNET</t>
  </si>
  <si>
    <t>D ALMEDA</t>
  </si>
  <si>
    <t>RACHEL</t>
  </si>
  <si>
    <t>D HEYGERE</t>
  </si>
  <si>
    <t>DA CAMARA</t>
  </si>
  <si>
    <t>DA COSTA</t>
  </si>
  <si>
    <t>SHANA</t>
  </si>
  <si>
    <t>DA CUNHA</t>
  </si>
  <si>
    <t>ODETTE</t>
  </si>
  <si>
    <t>DA SILVA</t>
  </si>
  <si>
    <t>DABAN-SIGRIST</t>
  </si>
  <si>
    <t>LOUISE</t>
  </si>
  <si>
    <t>DABERT</t>
  </si>
  <si>
    <t>DABET</t>
  </si>
  <si>
    <t>DAGAUD</t>
  </si>
  <si>
    <t>DAGET</t>
  </si>
  <si>
    <t>DAGORN</t>
  </si>
  <si>
    <t>ELINE</t>
  </si>
  <si>
    <t>DAGUENET</t>
  </si>
  <si>
    <t>DAHCI</t>
  </si>
  <si>
    <t>DAHURON</t>
  </si>
  <si>
    <t>DAKDAKI</t>
  </si>
  <si>
    <t>MUSTAPHA</t>
  </si>
  <si>
    <t>DAL</t>
  </si>
  <si>
    <t>DALONNEAU</t>
  </si>
  <si>
    <t>DAMAS</t>
  </si>
  <si>
    <t>DAMIENS</t>
  </si>
  <si>
    <t>DAMOURETTE</t>
  </si>
  <si>
    <t>DANGE</t>
  </si>
  <si>
    <t>DANGER</t>
  </si>
  <si>
    <t>JOEL-PIERRE</t>
  </si>
  <si>
    <t>MORENA</t>
  </si>
  <si>
    <t>DANILEWSKY</t>
  </si>
  <si>
    <t>DANJOUX</t>
  </si>
  <si>
    <t>DANJOY</t>
  </si>
  <si>
    <t>DANNION</t>
  </si>
  <si>
    <t>DANOUN</t>
  </si>
  <si>
    <t>DAOUDI</t>
  </si>
  <si>
    <t>NAOFEL</t>
  </si>
  <si>
    <t>DAOULOUDET</t>
  </si>
  <si>
    <t>DARDAIGNE</t>
  </si>
  <si>
    <t>DAREAU</t>
  </si>
  <si>
    <t>JULIANNE</t>
  </si>
  <si>
    <t>MARC-ANTOINE</t>
  </si>
  <si>
    <t>DARIET</t>
  </si>
  <si>
    <t>DARNAULT</t>
  </si>
  <si>
    <t>DATHEVY</t>
  </si>
  <si>
    <t>JED</t>
  </si>
  <si>
    <t>DATICHE</t>
  </si>
  <si>
    <t>DAUBUSSON</t>
  </si>
  <si>
    <t>DAUMAIN</t>
  </si>
  <si>
    <t>DAUPHIN</t>
  </si>
  <si>
    <t>DAUSSY</t>
  </si>
  <si>
    <t>DAUTRY</t>
  </si>
  <si>
    <t>DAVAILLON</t>
  </si>
  <si>
    <t>DAVAL</t>
  </si>
  <si>
    <t>DAVAUX</t>
  </si>
  <si>
    <t>DAVEAUX</t>
  </si>
  <si>
    <t>DAVERAT</t>
  </si>
  <si>
    <t>DAVIAU</t>
  </si>
  <si>
    <t>DAVIAUD</t>
  </si>
  <si>
    <t>DAYMA</t>
  </si>
  <si>
    <t>DAZOUROU-DIALLO</t>
  </si>
  <si>
    <t>HILARY</t>
  </si>
  <si>
    <t>DE AGUIAR</t>
  </si>
  <si>
    <t>GABRIELLE</t>
  </si>
  <si>
    <t>DE BONNEFOY</t>
  </si>
  <si>
    <t>DE CARVALHO FARIA</t>
  </si>
  <si>
    <t>JOSE-FERNANDO</t>
  </si>
  <si>
    <t>DE CASTRO</t>
  </si>
  <si>
    <t>DE FRESSE DE MONVAL</t>
  </si>
  <si>
    <t>DE GIOVANNI</t>
  </si>
  <si>
    <t>SELENIA</t>
  </si>
  <si>
    <t>DE JONCKHEERE</t>
  </si>
  <si>
    <t>DE JOUSSINEAU</t>
  </si>
  <si>
    <t>DE KERSABIEC</t>
  </si>
  <si>
    <t>BRIEUC</t>
  </si>
  <si>
    <t>DE LA RAUDIERE</t>
  </si>
  <si>
    <t>DE LA ROCHEMACE</t>
  </si>
  <si>
    <t>DE LA VILLESBOISNET</t>
  </si>
  <si>
    <t>CHARLOTTE</t>
  </si>
  <si>
    <t>DE LACHEISSERIE</t>
  </si>
  <si>
    <t>DE MARTIN</t>
  </si>
  <si>
    <t>DE MATOS</t>
  </si>
  <si>
    <t>CELESTE</t>
  </si>
  <si>
    <t>DE OLIVEIRA</t>
  </si>
  <si>
    <t>ADELINO</t>
  </si>
  <si>
    <t>ANNABELLE</t>
  </si>
  <si>
    <t>DE QUEIROZE</t>
  </si>
  <si>
    <t>DE RANCOURT</t>
  </si>
  <si>
    <t>DE ROSSI</t>
  </si>
  <si>
    <t>DE RUFFRAY</t>
  </si>
  <si>
    <t>DE SAINT ALBIN</t>
  </si>
  <si>
    <t>DE SORBIER</t>
  </si>
  <si>
    <t>DE SOUSA</t>
  </si>
  <si>
    <t>DE WILDT</t>
  </si>
  <si>
    <t>DEAN</t>
  </si>
  <si>
    <t>DEBENNE</t>
  </si>
  <si>
    <t>MAELYS</t>
  </si>
  <si>
    <t>WILLY</t>
  </si>
  <si>
    <t>DEBICKI</t>
  </si>
  <si>
    <t>MARIANE</t>
  </si>
  <si>
    <t>DEBILLON</t>
  </si>
  <si>
    <t>DEBONDANT</t>
  </si>
  <si>
    <t>DEBOTTE</t>
  </si>
  <si>
    <t>DEBOURDELLE</t>
  </si>
  <si>
    <t>DEBRAILLY</t>
  </si>
  <si>
    <t>SERVANE</t>
  </si>
  <si>
    <t>DEBRAY</t>
  </si>
  <si>
    <t>DEBROCK</t>
  </si>
  <si>
    <t>DEBRU</t>
  </si>
  <si>
    <t>DECANTER</t>
  </si>
  <si>
    <t>DECARAS</t>
  </si>
  <si>
    <t>DECAULT</t>
  </si>
  <si>
    <t>JEAN-BERNARD</t>
  </si>
  <si>
    <t>DECHATRE</t>
  </si>
  <si>
    <t>DECLEVES</t>
  </si>
  <si>
    <t>DECOCK</t>
  </si>
  <si>
    <t>DECOGNET</t>
  </si>
  <si>
    <t>DECOUARD</t>
  </si>
  <si>
    <t>DECOURTYE</t>
  </si>
  <si>
    <t>DECREQUY</t>
  </si>
  <si>
    <t>DECROCQ</t>
  </si>
  <si>
    <t>DECROOCQ</t>
  </si>
  <si>
    <t>DEDENON</t>
  </si>
  <si>
    <t>DEFAUX</t>
  </si>
  <si>
    <t>DEFERT</t>
  </si>
  <si>
    <t>DEFLANDRE</t>
  </si>
  <si>
    <t>DEFOIS</t>
  </si>
  <si>
    <t>DEFORGES</t>
  </si>
  <si>
    <t>DEFRANCE</t>
  </si>
  <si>
    <t>DEFRANCQ</t>
  </si>
  <si>
    <t>DEFRANOUX</t>
  </si>
  <si>
    <t>DEGAT</t>
  </si>
  <si>
    <t>DEGDEG</t>
  </si>
  <si>
    <t>YOUSSEF</t>
  </si>
  <si>
    <t>DEGORCE</t>
  </si>
  <si>
    <t>DEGOUTTE VESPERINI</t>
  </si>
  <si>
    <t>DEHER</t>
  </si>
  <si>
    <t>DEHOUL</t>
  </si>
  <si>
    <t>DEISS</t>
  </si>
  <si>
    <t>DEJEAN</t>
  </si>
  <si>
    <t>DEJONGHE</t>
  </si>
  <si>
    <t>DEKENS</t>
  </si>
  <si>
    <t>DELABARRE</t>
  </si>
  <si>
    <t>DELABROUILLE</t>
  </si>
  <si>
    <t>DELACOTE</t>
  </si>
  <si>
    <t>DELAFOY</t>
  </si>
  <si>
    <t>DELAGE</t>
  </si>
  <si>
    <t>DELAHAIES</t>
  </si>
  <si>
    <t>DELAHAYE</t>
  </si>
  <si>
    <t>ALEXI</t>
  </si>
  <si>
    <t>DELAINE</t>
  </si>
  <si>
    <t>DELALANDE</t>
  </si>
  <si>
    <t>DELALOY</t>
  </si>
  <si>
    <t>DELAMARE</t>
  </si>
  <si>
    <t>DELAMARRE</t>
  </si>
  <si>
    <t>YANNIS</t>
  </si>
  <si>
    <t>DELANGUE</t>
  </si>
  <si>
    <t>DELANNAY</t>
  </si>
  <si>
    <t>DELANOUE</t>
  </si>
  <si>
    <t>DELARUE</t>
  </si>
  <si>
    <t>DELATTE</t>
  </si>
  <si>
    <t>DELATTRE</t>
  </si>
  <si>
    <t>DELAURIERE</t>
  </si>
  <si>
    <t>DELAVALLE</t>
  </si>
  <si>
    <t>DELAVAULT</t>
  </si>
  <si>
    <t>LOGAN</t>
  </si>
  <si>
    <t>DELAVEAU</t>
  </si>
  <si>
    <t>DELAVILLE</t>
  </si>
  <si>
    <t>DELBARRE</t>
  </si>
  <si>
    <t>ANGELINA</t>
  </si>
  <si>
    <t>DELBRUT</t>
  </si>
  <si>
    <t>DELCLAUX</t>
  </si>
  <si>
    <t>DELCROIX</t>
  </si>
  <si>
    <t>DELEN</t>
  </si>
  <si>
    <t>ERTAN</t>
  </si>
  <si>
    <t>DELEPINE</t>
  </si>
  <si>
    <t>DELEPLACE</t>
  </si>
  <si>
    <t>DELETAIN</t>
  </si>
  <si>
    <t>DELEUME</t>
  </si>
  <si>
    <t>DELEURME</t>
  </si>
  <si>
    <t>DELGADO</t>
  </si>
  <si>
    <t>DELHOMMAIS</t>
  </si>
  <si>
    <t>ADELE</t>
  </si>
  <si>
    <t>DELHOUME</t>
  </si>
  <si>
    <t>DELION</t>
  </si>
  <si>
    <t>DELISLE</t>
  </si>
  <si>
    <t>DELMAS</t>
  </si>
  <si>
    <t>DELOMENIE</t>
  </si>
  <si>
    <t>DELORME</t>
  </si>
  <si>
    <t>DELOURME</t>
  </si>
  <si>
    <t>DELPEUX</t>
  </si>
  <si>
    <t>DELPEY</t>
  </si>
  <si>
    <t>DELPLANQUE</t>
  </si>
  <si>
    <t>DELPOUYS</t>
  </si>
  <si>
    <t>SEPHORA</t>
  </si>
  <si>
    <t>DELPY</t>
  </si>
  <si>
    <t>DELVA</t>
  </si>
  <si>
    <t>DEMANGE</t>
  </si>
  <si>
    <t>LIONEL</t>
  </si>
  <si>
    <t>DEMARET</t>
  </si>
  <si>
    <t>DEMARS</t>
  </si>
  <si>
    <t>DEMASSE</t>
  </si>
  <si>
    <t>DEMEURANT</t>
  </si>
  <si>
    <t>DEMIGNE</t>
  </si>
  <si>
    <t>DEMIRDJIAN</t>
  </si>
  <si>
    <t>DEMOULE</t>
  </si>
  <si>
    <t>JONAH</t>
  </si>
  <si>
    <t>DEMOULIN</t>
  </si>
  <si>
    <t>DENIAU</t>
  </si>
  <si>
    <t>ELIZIO</t>
  </si>
  <si>
    <t>GERALDINE</t>
  </si>
  <si>
    <t>DENIS PINTO</t>
  </si>
  <si>
    <t>DENIS-LUTARD</t>
  </si>
  <si>
    <t>DENIZARD</t>
  </si>
  <si>
    <t>CINDY</t>
  </si>
  <si>
    <t>DENIZE</t>
  </si>
  <si>
    <t>DENIZOT</t>
  </si>
  <si>
    <t>DENNEVAULT</t>
  </si>
  <si>
    <t>DENORMANDIE</t>
  </si>
  <si>
    <t>DENYS</t>
  </si>
  <si>
    <t>MIRELA</t>
  </si>
  <si>
    <t>DEPAEPE</t>
  </si>
  <si>
    <t>ROMUALD</t>
  </si>
  <si>
    <t>DEPARDAY</t>
  </si>
  <si>
    <t>DEPEE</t>
  </si>
  <si>
    <t>DEPEIGNE</t>
  </si>
  <si>
    <t>DEPOGNY</t>
  </si>
  <si>
    <t>DEPOND</t>
  </si>
  <si>
    <t>DEPORTE</t>
  </si>
  <si>
    <t>DERBIER</t>
  </si>
  <si>
    <t>DERBOIS</t>
  </si>
  <si>
    <t>DEREC</t>
  </si>
  <si>
    <t>PIERRE-FRANCOIS</t>
  </si>
  <si>
    <t>DERIAUX</t>
  </si>
  <si>
    <t>DEROCQ</t>
  </si>
  <si>
    <t>DEROGIS</t>
  </si>
  <si>
    <t>EDITH</t>
  </si>
  <si>
    <t>DEROI</t>
  </si>
  <si>
    <t>DERON</t>
  </si>
  <si>
    <t>DEROUET</t>
  </si>
  <si>
    <t>DERVIEUX</t>
  </si>
  <si>
    <t>DERVILLERS</t>
  </si>
  <si>
    <t>DERYCKE</t>
  </si>
  <si>
    <t>DESACHE</t>
  </si>
  <si>
    <t>DESANNEAUX</t>
  </si>
  <si>
    <t>DESAUNAY</t>
  </si>
  <si>
    <t>DESBOIS</t>
  </si>
  <si>
    <t>DESBUARDS</t>
  </si>
  <si>
    <t>DESCAMPS</t>
  </si>
  <si>
    <t>DESCARSIN</t>
  </si>
  <si>
    <t>DESCHAMPS</t>
  </si>
  <si>
    <t>DESCHARMES</t>
  </si>
  <si>
    <t>DESCHEREUX-CARA</t>
  </si>
  <si>
    <t>DESCHLER</t>
  </si>
  <si>
    <t>DESCOT</t>
  </si>
  <si>
    <t>DESCOUX</t>
  </si>
  <si>
    <t>DESERSON</t>
  </si>
  <si>
    <t>DESFOSSES</t>
  </si>
  <si>
    <t>DESGLAND</t>
  </si>
  <si>
    <t>DESHAYES</t>
  </si>
  <si>
    <t>BRIAN</t>
  </si>
  <si>
    <t>DESIES</t>
  </si>
  <si>
    <t>ANNE-CLAIRE</t>
  </si>
  <si>
    <t>DESIGNE</t>
  </si>
  <si>
    <t>DESIRE</t>
  </si>
  <si>
    <t>DESLANDES</t>
  </si>
  <si>
    <t>DESLYS</t>
  </si>
  <si>
    <t>MARJOLAINE</t>
  </si>
  <si>
    <t>DESMAISON</t>
  </si>
  <si>
    <t>DESMAISONS</t>
  </si>
  <si>
    <t>DESMARETS</t>
  </si>
  <si>
    <t>DESMOULIERES</t>
  </si>
  <si>
    <t>DESNEUX</t>
  </si>
  <si>
    <t>DESNOUAILLES</t>
  </si>
  <si>
    <t>DESNOUES</t>
  </si>
  <si>
    <t>DESOEUVRE</t>
  </si>
  <si>
    <t>TIPHANIE</t>
  </si>
  <si>
    <t>DESOLUE</t>
  </si>
  <si>
    <t>MYRIAM</t>
  </si>
  <si>
    <t>DESON</t>
  </si>
  <si>
    <t>DESPEIGNES</t>
  </si>
  <si>
    <t>NADIA</t>
  </si>
  <si>
    <t>DESPRES</t>
  </si>
  <si>
    <t>RONAN</t>
  </si>
  <si>
    <t>DESPRETZ</t>
  </si>
  <si>
    <t>DESPREZ</t>
  </si>
  <si>
    <t>KELLY</t>
  </si>
  <si>
    <t>DESROCHE</t>
  </si>
  <si>
    <t>DESROCHES</t>
  </si>
  <si>
    <t>DESSOLIER</t>
  </si>
  <si>
    <t>DESTREZ-GREARD</t>
  </si>
  <si>
    <t>DESVAUX</t>
  </si>
  <si>
    <t>DETAMPLE</t>
  </si>
  <si>
    <t>DAVY</t>
  </si>
  <si>
    <t>DETRE</t>
  </si>
  <si>
    <t>DETTMAR</t>
  </si>
  <si>
    <t>DEVAIVRE</t>
  </si>
  <si>
    <t>FEDERIC</t>
  </si>
  <si>
    <t>DEVALLIERE</t>
  </si>
  <si>
    <t>DEVANNE</t>
  </si>
  <si>
    <t>DEVANNEAUX</t>
  </si>
  <si>
    <t>DEVERS-DORE</t>
  </si>
  <si>
    <t>LILI</t>
  </si>
  <si>
    <t>DEVESSIERE</t>
  </si>
  <si>
    <t>DEVIDAL</t>
  </si>
  <si>
    <t>GUILHEM</t>
  </si>
  <si>
    <t>DEVILLIERS</t>
  </si>
  <si>
    <t>DEVOUCOUX</t>
  </si>
  <si>
    <t>MARIE-ANNE</t>
  </si>
  <si>
    <t>DEWITTE</t>
  </si>
  <si>
    <t>DEYNES</t>
  </si>
  <si>
    <t>DHALLUIN</t>
  </si>
  <si>
    <t>DHARMAWARDHENA</t>
  </si>
  <si>
    <t>DUMILA</t>
  </si>
  <si>
    <t>DHEILLY</t>
  </si>
  <si>
    <t>DHELLEMME</t>
  </si>
  <si>
    <t>DHONDT</t>
  </si>
  <si>
    <t>DI NINO</t>
  </si>
  <si>
    <t>ALISSON</t>
  </si>
  <si>
    <t>DI PIETRO</t>
  </si>
  <si>
    <t>FRANCESCA</t>
  </si>
  <si>
    <t>DI PIZZO</t>
  </si>
  <si>
    <t>MORGAN</t>
  </si>
  <si>
    <t>DIABATE</t>
  </si>
  <si>
    <t>SEYDOU</t>
  </si>
  <si>
    <t>DIANE</t>
  </si>
  <si>
    <t>DIANT</t>
  </si>
  <si>
    <t>DIAS</t>
  </si>
  <si>
    <t>JACINTA</t>
  </si>
  <si>
    <t>DIDELOT</t>
  </si>
  <si>
    <t>DIEBATE</t>
  </si>
  <si>
    <t>IDRISS</t>
  </si>
  <si>
    <t>DIEHL</t>
  </si>
  <si>
    <t>DIEN</t>
  </si>
  <si>
    <t>DIETRICH</t>
  </si>
  <si>
    <t>FAUSTINE</t>
  </si>
  <si>
    <t>DIGARD</t>
  </si>
  <si>
    <t>DIGUET</t>
  </si>
  <si>
    <t>DILASSER</t>
  </si>
  <si>
    <t>EEVA</t>
  </si>
  <si>
    <t>MAEL</t>
  </si>
  <si>
    <t>DILMI</t>
  </si>
  <si>
    <t>DIMANCHE</t>
  </si>
  <si>
    <t>DIMAS</t>
  </si>
  <si>
    <t>JOAQUIM</t>
  </si>
  <si>
    <t>DINARD</t>
  </si>
  <si>
    <t>DINOT</t>
  </si>
  <si>
    <t>STEFFY</t>
  </si>
  <si>
    <t>DION</t>
  </si>
  <si>
    <t>DIONOT</t>
  </si>
  <si>
    <t>URSULA</t>
  </si>
  <si>
    <t>DIOP</t>
  </si>
  <si>
    <t>ISSA</t>
  </si>
  <si>
    <t>DIPITA</t>
  </si>
  <si>
    <t>ANDY</t>
  </si>
  <si>
    <t>DIRUIT</t>
  </si>
  <si>
    <t>DISCOURS</t>
  </si>
  <si>
    <t>DJEUDJA TCHIENDJI</t>
  </si>
  <si>
    <t>DJOMOUO WANDA</t>
  </si>
  <si>
    <t>LARRY-GEDAR</t>
  </si>
  <si>
    <t>DJOUHAN</t>
  </si>
  <si>
    <t>LOLASSONN</t>
  </si>
  <si>
    <t>DOC</t>
  </si>
  <si>
    <t>DOCO</t>
  </si>
  <si>
    <t>DODE</t>
  </si>
  <si>
    <t>DOFFENIES</t>
  </si>
  <si>
    <t>DOGER</t>
  </si>
  <si>
    <t>DOGNA</t>
  </si>
  <si>
    <t>DOHET</t>
  </si>
  <si>
    <t>CYRIELLE</t>
  </si>
  <si>
    <t>DOISNE</t>
  </si>
  <si>
    <t>DOKA</t>
  </si>
  <si>
    <t>SZILVIA</t>
  </si>
  <si>
    <t>DOLBEAU</t>
  </si>
  <si>
    <t>DOLEANS</t>
  </si>
  <si>
    <t>DOLHEN</t>
  </si>
  <si>
    <t>DOLLET</t>
  </si>
  <si>
    <t>DOLLU</t>
  </si>
  <si>
    <t>DOMINGO INGLES</t>
  </si>
  <si>
    <t>JOANA</t>
  </si>
  <si>
    <t>DONAT</t>
  </si>
  <si>
    <t>DONDASSE</t>
  </si>
  <si>
    <t>DONIUS</t>
  </si>
  <si>
    <t>DONNART</t>
  </si>
  <si>
    <t>DONNAT</t>
  </si>
  <si>
    <t>THEOPHILE</t>
  </si>
  <si>
    <t>DORAND</t>
  </si>
  <si>
    <t>OGOU GABRIEL</t>
  </si>
  <si>
    <t>DORANGE</t>
  </si>
  <si>
    <t>DORANGER LEBORGNE</t>
  </si>
  <si>
    <t>STANLEY</t>
  </si>
  <si>
    <t>DORDOIGNE</t>
  </si>
  <si>
    <t>JEAN-LOUIS</t>
  </si>
  <si>
    <t>DOREY</t>
  </si>
  <si>
    <t>DORSILE</t>
  </si>
  <si>
    <t>MAEVA</t>
  </si>
  <si>
    <t>DORVAL</t>
  </si>
  <si>
    <t>DORVILLE</t>
  </si>
  <si>
    <t>DOS REIS</t>
  </si>
  <si>
    <t>DOS SANTOS</t>
  </si>
  <si>
    <t>KETTY</t>
  </si>
  <si>
    <t>LEVANA</t>
  </si>
  <si>
    <t>ROMEO</t>
  </si>
  <si>
    <t>DOSDAT</t>
  </si>
  <si>
    <t>DOUAISI</t>
  </si>
  <si>
    <t>DOUBRE</t>
  </si>
  <si>
    <t>DOUCET</t>
  </si>
  <si>
    <t>DOUCHIN</t>
  </si>
  <si>
    <t>DOUDARD</t>
  </si>
  <si>
    <t>DOUEL</t>
  </si>
  <si>
    <t>DOUGE</t>
  </si>
  <si>
    <t>AARON</t>
  </si>
  <si>
    <t>DOUGNIAUX</t>
  </si>
  <si>
    <t>DOUMAS</t>
  </si>
  <si>
    <t>DOUMET</t>
  </si>
  <si>
    <t>REYNALD</t>
  </si>
  <si>
    <t>DOURS</t>
  </si>
  <si>
    <t>DOUSSET</t>
  </si>
  <si>
    <t>DOUVENEAU</t>
  </si>
  <si>
    <t>DOUVILLE</t>
  </si>
  <si>
    <t>DOUZILLE</t>
  </si>
  <si>
    <t>DOUZON</t>
  </si>
  <si>
    <t>GILBERT</t>
  </si>
  <si>
    <t>DOYELLE</t>
  </si>
  <si>
    <t>ANDREA</t>
  </si>
  <si>
    <t>DOYEN</t>
  </si>
  <si>
    <t>ESPERANCIA</t>
  </si>
  <si>
    <t>DOYON</t>
  </si>
  <si>
    <t>DRAPALA</t>
  </si>
  <si>
    <t>DANIE</t>
  </si>
  <si>
    <t>DRAPIER</t>
  </si>
  <si>
    <t>DREANO</t>
  </si>
  <si>
    <t>DREYFUS</t>
  </si>
  <si>
    <t>DRIEUX</t>
  </si>
  <si>
    <t>DRILLET</t>
  </si>
  <si>
    <t>DRILLON</t>
  </si>
  <si>
    <t>DROIT</t>
  </si>
  <si>
    <t>MAXIMILIEN</t>
  </si>
  <si>
    <t>DROMEL</t>
  </si>
  <si>
    <t>DROMER</t>
  </si>
  <si>
    <t>DROUCHAUX</t>
  </si>
  <si>
    <t>ZOLTANE</t>
  </si>
  <si>
    <t>DROUET</t>
  </si>
  <si>
    <t>DROUILLAT</t>
  </si>
  <si>
    <t>DROUIN</t>
  </si>
  <si>
    <t>DROZD</t>
  </si>
  <si>
    <t>OLIVIA</t>
  </si>
  <si>
    <t>DRUCBERT</t>
  </si>
  <si>
    <t>DRUTEL</t>
  </si>
  <si>
    <t>DUARTE</t>
  </si>
  <si>
    <t>DUBAN</t>
  </si>
  <si>
    <t>DUBOIS</t>
  </si>
  <si>
    <t>CAPUCINE</t>
  </si>
  <si>
    <t>DUBOQ</t>
  </si>
  <si>
    <t>DUBOURG</t>
  </si>
  <si>
    <t>DUBREUIL</t>
  </si>
  <si>
    <t>DUBUISSON</t>
  </si>
  <si>
    <t>DUC</t>
  </si>
  <si>
    <t>DUCASSE-QUILLIVIC</t>
  </si>
  <si>
    <t>DUCHAUD-LEPAGE</t>
  </si>
  <si>
    <t>DUCHENE</t>
  </si>
  <si>
    <t>DUCHESNE</t>
  </si>
  <si>
    <t>DUCIEL-CAPITAINE</t>
  </si>
  <si>
    <t>DUCLOS</t>
  </si>
  <si>
    <t>DUCOUX</t>
  </si>
  <si>
    <t>DUCROS</t>
  </si>
  <si>
    <t>DUFER</t>
  </si>
  <si>
    <t>DUFEU</t>
  </si>
  <si>
    <t>DUFFAUD</t>
  </si>
  <si>
    <t>DUFFAUX</t>
  </si>
  <si>
    <t>DUFOUR</t>
  </si>
  <si>
    <t>JOHAN</t>
  </si>
  <si>
    <t>DUFOURMENTELLE</t>
  </si>
  <si>
    <t>DUFREGNE</t>
  </si>
  <si>
    <t>DUFRESNE</t>
  </si>
  <si>
    <t>DUGAY</t>
  </si>
  <si>
    <t>DUGUE</t>
  </si>
  <si>
    <t>DUGUY</t>
  </si>
  <si>
    <t>DUHALDE</t>
  </si>
  <si>
    <t>MIGUEL</t>
  </si>
  <si>
    <t>DUHARD</t>
  </si>
  <si>
    <t>DUJARDIN</t>
  </si>
  <si>
    <t>BERNADETTE</t>
  </si>
  <si>
    <t>DUMAS</t>
  </si>
  <si>
    <t>DUMERGUE</t>
  </si>
  <si>
    <t>DUMON</t>
  </si>
  <si>
    <t>DUMONT</t>
  </si>
  <si>
    <t>JANE</t>
  </si>
  <si>
    <t>MAENA</t>
  </si>
  <si>
    <t>DUMUIS</t>
  </si>
  <si>
    <t>DUMUR</t>
  </si>
  <si>
    <t>DUNAND</t>
  </si>
  <si>
    <t>DUNEAU-MINVIELLE</t>
  </si>
  <si>
    <t>DUNOU</t>
  </si>
  <si>
    <t>DUPAS</t>
  </si>
  <si>
    <t>JANIC</t>
  </si>
  <si>
    <t>DUPETY</t>
  </si>
  <si>
    <t>DUPEU</t>
  </si>
  <si>
    <t>ELINA</t>
  </si>
  <si>
    <t>DUPEUX</t>
  </si>
  <si>
    <t>DUPIN</t>
  </si>
  <si>
    <t>DUPON</t>
  </si>
  <si>
    <t>DUPONT</t>
  </si>
  <si>
    <t>MAX</t>
  </si>
  <si>
    <t>DUPRE</t>
  </si>
  <si>
    <t>MARIE-AGNES</t>
  </si>
  <si>
    <t>DUPUIS-LALLIER</t>
  </si>
  <si>
    <t>DUPUIS-LARROUYAT</t>
  </si>
  <si>
    <t>DUPUY</t>
  </si>
  <si>
    <t>DUQUESNE</t>
  </si>
  <si>
    <t>DURAND</t>
  </si>
  <si>
    <t>ANTONIA</t>
  </si>
  <si>
    <t>ELISA</t>
  </si>
  <si>
    <t>HIPPOLYTE</t>
  </si>
  <si>
    <t>JUSTIN</t>
  </si>
  <si>
    <t>POMME</t>
  </si>
  <si>
    <t>YVANN</t>
  </si>
  <si>
    <t>DURCHON</t>
  </si>
  <si>
    <t>DUREDON</t>
  </si>
  <si>
    <t>DURIEUX</t>
  </si>
  <si>
    <t>DURIEZ</t>
  </si>
  <si>
    <t>DURIF</t>
  </si>
  <si>
    <t>DURIGNEUX</t>
  </si>
  <si>
    <t>DURIN</t>
  </si>
  <si>
    <t>HAROLD</t>
  </si>
  <si>
    <t>ILAN</t>
  </si>
  <si>
    <t>DUROS</t>
  </si>
  <si>
    <t>DUROULET</t>
  </si>
  <si>
    <t>DUROUSSEAU</t>
  </si>
  <si>
    <t>DURR</t>
  </si>
  <si>
    <t>DUSSOULIER</t>
  </si>
  <si>
    <t>JOSEE</t>
  </si>
  <si>
    <t>DUTAC</t>
  </si>
  <si>
    <t>DUTEIL</t>
  </si>
  <si>
    <t>DUTERRAGE</t>
  </si>
  <si>
    <t>IZIA</t>
  </si>
  <si>
    <t>DUVAL</t>
  </si>
  <si>
    <t>JOSIAN</t>
  </si>
  <si>
    <t>DUVALLET</t>
  </si>
  <si>
    <t>DUVOLLET</t>
  </si>
  <si>
    <t>DUVOUX</t>
  </si>
  <si>
    <t>DUWICQUET</t>
  </si>
  <si>
    <t>DUYCK</t>
  </si>
  <si>
    <t>EBERLE</t>
  </si>
  <si>
    <t>LISON</t>
  </si>
  <si>
    <t>ECH CHAHED</t>
  </si>
  <si>
    <t>MOHAMED REDA</t>
  </si>
  <si>
    <t>ECHARD</t>
  </si>
  <si>
    <t>ECK</t>
  </si>
  <si>
    <t>ECOLAN</t>
  </si>
  <si>
    <t>EICHWALD</t>
  </si>
  <si>
    <t>EL BADRI</t>
  </si>
  <si>
    <t>WAFA</t>
  </si>
  <si>
    <t>EL BAKRI</t>
  </si>
  <si>
    <t>EL FAZAZI</t>
  </si>
  <si>
    <t>MINA</t>
  </si>
  <si>
    <t>EL GHERIBI</t>
  </si>
  <si>
    <t>MALEK</t>
  </si>
  <si>
    <t>EL HABNOUNI</t>
  </si>
  <si>
    <t>CHAKIB</t>
  </si>
  <si>
    <t>EL HAISSOUNI</t>
  </si>
  <si>
    <t>TAOUFIK</t>
  </si>
  <si>
    <t>EL KARKOUB</t>
  </si>
  <si>
    <t>OTHMAN</t>
  </si>
  <si>
    <t>EL KASMI</t>
  </si>
  <si>
    <t>HAJAR</t>
  </si>
  <si>
    <t>EL MASSAUDI</t>
  </si>
  <si>
    <t>AYMANE</t>
  </si>
  <si>
    <t>EL OUALI</t>
  </si>
  <si>
    <t>ISMAEL</t>
  </si>
  <si>
    <t>ELG</t>
  </si>
  <si>
    <t>ELHADDAD</t>
  </si>
  <si>
    <t>EL-HAFAIA</t>
  </si>
  <si>
    <t>NAWEL</t>
  </si>
  <si>
    <t>ELIE</t>
  </si>
  <si>
    <t>ELLEC</t>
  </si>
  <si>
    <t>ELLIN</t>
  </si>
  <si>
    <t>ELOUAGANI</t>
  </si>
  <si>
    <t>ARMELLE</t>
  </si>
  <si>
    <t>EMERY</t>
  </si>
  <si>
    <t>ENGEAMMES</t>
  </si>
  <si>
    <t>ENGELHARD</t>
  </si>
  <si>
    <t>FELIX</t>
  </si>
  <si>
    <t>ENGERRAN</t>
  </si>
  <si>
    <t>ENZEMA</t>
  </si>
  <si>
    <t>EON</t>
  </si>
  <si>
    <t>EPRON</t>
  </si>
  <si>
    <t>ER ROUIFI</t>
  </si>
  <si>
    <t>LAHSEN</t>
  </si>
  <si>
    <t>ERNANDEZ</t>
  </si>
  <si>
    <t>ERRE</t>
  </si>
  <si>
    <t>ESCOBAR</t>
  </si>
  <si>
    <t>CARLOS</t>
  </si>
  <si>
    <t>ESNAULT</t>
  </si>
  <si>
    <t>ESPEJO</t>
  </si>
  <si>
    <t>ESQUIROL</t>
  </si>
  <si>
    <t>ES-SARRADI</t>
  </si>
  <si>
    <t>NAWAL</t>
  </si>
  <si>
    <t>ESTADIEU</t>
  </si>
  <si>
    <t>ESTEVE</t>
  </si>
  <si>
    <t>ETCHEGARAY</t>
  </si>
  <si>
    <t>OIHAN</t>
  </si>
  <si>
    <t>ETOILE</t>
  </si>
  <si>
    <t>BRUNELLE</t>
  </si>
  <si>
    <t>EVELIN</t>
  </si>
  <si>
    <t>COLOMBAN</t>
  </si>
  <si>
    <t>EVEN</t>
  </si>
  <si>
    <t>EVERARD</t>
  </si>
  <si>
    <t>EVEZARD</t>
  </si>
  <si>
    <t>EVRARD</t>
  </si>
  <si>
    <t>EXURVILLE-BELLEMARE</t>
  </si>
  <si>
    <t>EYOUM</t>
  </si>
  <si>
    <t>EZ ZAOUIA</t>
  </si>
  <si>
    <t>WAIL</t>
  </si>
  <si>
    <t>EZAN</t>
  </si>
  <si>
    <t>TONY</t>
  </si>
  <si>
    <t>FABLET</t>
  </si>
  <si>
    <t>FABRE</t>
  </si>
  <si>
    <t>FAGUET</t>
  </si>
  <si>
    <t>FAIRHURST</t>
  </si>
  <si>
    <t>PETER</t>
  </si>
  <si>
    <t>FAISCA</t>
  </si>
  <si>
    <t>ISOLD</t>
  </si>
  <si>
    <t>FAISY</t>
  </si>
  <si>
    <t>FAIVRE</t>
  </si>
  <si>
    <t>FALL</t>
  </si>
  <si>
    <t>FALLON</t>
  </si>
  <si>
    <t>FALLOU</t>
  </si>
  <si>
    <t>FANFAN</t>
  </si>
  <si>
    <t>FANTIN</t>
  </si>
  <si>
    <t>FARAULT</t>
  </si>
  <si>
    <t>FARGEAS</t>
  </si>
  <si>
    <t>FARGEAU</t>
  </si>
  <si>
    <t>FARIA</t>
  </si>
  <si>
    <t>FARIA DA COSTA</t>
  </si>
  <si>
    <t>PAULO ADRIANO</t>
  </si>
  <si>
    <t>FARIAUT</t>
  </si>
  <si>
    <t>FARINA</t>
  </si>
  <si>
    <t>FARNIER</t>
  </si>
  <si>
    <t>FAROUX</t>
  </si>
  <si>
    <t>FARRE</t>
  </si>
  <si>
    <t>FAUCHER</t>
  </si>
  <si>
    <t>FAUCHEUX</t>
  </si>
  <si>
    <t>LEOPOLD</t>
  </si>
  <si>
    <t>FAUCON</t>
  </si>
  <si>
    <t>FAUCONNIER</t>
  </si>
  <si>
    <t>FAUDET-NELLENBACH</t>
  </si>
  <si>
    <t>FAUGERAS</t>
  </si>
  <si>
    <t>FAULON</t>
  </si>
  <si>
    <t>FAURIE</t>
  </si>
  <si>
    <t>FAURY</t>
  </si>
  <si>
    <t>FAUVY</t>
  </si>
  <si>
    <t>FAVIER</t>
  </si>
  <si>
    <t>FAVOREAU</t>
  </si>
  <si>
    <t>FAVRE</t>
  </si>
  <si>
    <t>MARIE-JOSE</t>
  </si>
  <si>
    <t>FAYNOT</t>
  </si>
  <si>
    <t>FAYTRE</t>
  </si>
  <si>
    <t>FEAUVEAUX</t>
  </si>
  <si>
    <t>FEIL-BASTID</t>
  </si>
  <si>
    <t>ASTRID</t>
  </si>
  <si>
    <t>FEITE</t>
  </si>
  <si>
    <t>FENAUX</t>
  </si>
  <si>
    <t>JEAN-LOUP</t>
  </si>
  <si>
    <t>FENIE</t>
  </si>
  <si>
    <t>FERET</t>
  </si>
  <si>
    <t>FEREY</t>
  </si>
  <si>
    <t>FERME</t>
  </si>
  <si>
    <t>FERNANDES</t>
  </si>
  <si>
    <t>FERNANDEZ</t>
  </si>
  <si>
    <t>BETTY</t>
  </si>
  <si>
    <t>FERRAND</t>
  </si>
  <si>
    <t>FERRANDIERE</t>
  </si>
  <si>
    <t>FERRAOUN</t>
  </si>
  <si>
    <t>HALIM</t>
  </si>
  <si>
    <t>FERRARE</t>
  </si>
  <si>
    <t>FERRARI</t>
  </si>
  <si>
    <t>LORENZO</t>
  </si>
  <si>
    <t>FERRAUD</t>
  </si>
  <si>
    <t>SENDRINE</t>
  </si>
  <si>
    <t>FERRE</t>
  </si>
  <si>
    <t>FERRERE</t>
  </si>
  <si>
    <t>FERRERO</t>
  </si>
  <si>
    <t>LOLA</t>
  </si>
  <si>
    <t>FERROL</t>
  </si>
  <si>
    <t>FESSARD</t>
  </si>
  <si>
    <t>FESSENMEYER</t>
  </si>
  <si>
    <t>FESTOR</t>
  </si>
  <si>
    <t>FETE</t>
  </si>
  <si>
    <t>FETIVEAU</t>
  </si>
  <si>
    <t>FETY</t>
  </si>
  <si>
    <t>FEUILLATRE</t>
  </si>
  <si>
    <t>FEZARD</t>
  </si>
  <si>
    <t>FIAND</t>
  </si>
  <si>
    <t>FICHET</t>
  </si>
  <si>
    <t>BRUNE</t>
  </si>
  <si>
    <t>FIERLING</t>
  </si>
  <si>
    <t>FIEVE</t>
  </si>
  <si>
    <t>FIEVRE</t>
  </si>
  <si>
    <t>FIGUEIREDO</t>
  </si>
  <si>
    <t>JOSE-MANUEL</t>
  </si>
  <si>
    <t>FILIPPI</t>
  </si>
  <si>
    <t>FILLETTE</t>
  </si>
  <si>
    <t>FILLION</t>
  </si>
  <si>
    <t>FILLON</t>
  </si>
  <si>
    <t>KALVIN</t>
  </si>
  <si>
    <t>FILLOUX</t>
  </si>
  <si>
    <t>FINCK</t>
  </si>
  <si>
    <t>FINKENBERG</t>
  </si>
  <si>
    <t>FIQUET</t>
  </si>
  <si>
    <t>FISCHER</t>
  </si>
  <si>
    <t>FITOU</t>
  </si>
  <si>
    <t>FIX</t>
  </si>
  <si>
    <t>FLAMBARD</t>
  </si>
  <si>
    <t>FLAMBERT</t>
  </si>
  <si>
    <t>WILLIAM</t>
  </si>
  <si>
    <t>FLAMENT</t>
  </si>
  <si>
    <t>FLASQUE</t>
  </si>
  <si>
    <t>FLAUDER</t>
  </si>
  <si>
    <t>FLECHEAU</t>
  </si>
  <si>
    <t>FLEUREAU</t>
  </si>
  <si>
    <t>FLEURQUIN</t>
  </si>
  <si>
    <t>FLEURY</t>
  </si>
  <si>
    <t>PIERRE-LUC</t>
  </si>
  <si>
    <t>FLINE</t>
  </si>
  <si>
    <t>FLIS</t>
  </si>
  <si>
    <t>FLORI</t>
  </si>
  <si>
    <t>FLOSSEAU</t>
  </si>
  <si>
    <t>FOINEL</t>
  </si>
  <si>
    <t>FOLLIN</t>
  </si>
  <si>
    <t>FOLTRAN</t>
  </si>
  <si>
    <t>FONDRILLON</t>
  </si>
  <si>
    <t>FONTAINE</t>
  </si>
  <si>
    <t>ALLISON</t>
  </si>
  <si>
    <t>FONTAINHAS</t>
  </si>
  <si>
    <t>FONTBONNE</t>
  </si>
  <si>
    <t>FONTENEAU</t>
  </si>
  <si>
    <t>FONTENIL</t>
  </si>
  <si>
    <t>FOREAU</t>
  </si>
  <si>
    <t>LINE</t>
  </si>
  <si>
    <t>FOREST</t>
  </si>
  <si>
    <t>ROMANE</t>
  </si>
  <si>
    <t>FORGET</t>
  </si>
  <si>
    <t>FORITANO</t>
  </si>
  <si>
    <t>JEOFFREY</t>
  </si>
  <si>
    <t>FORMENTIN</t>
  </si>
  <si>
    <t>FORMONT</t>
  </si>
  <si>
    <t>FORNELLS</t>
  </si>
  <si>
    <t>FORT</t>
  </si>
  <si>
    <t>FORTAT</t>
  </si>
  <si>
    <t>FORTAT-LEDOUX</t>
  </si>
  <si>
    <t>FORTIER</t>
  </si>
  <si>
    <t>FORTIN</t>
  </si>
  <si>
    <t>CLOE</t>
  </si>
  <si>
    <t>FORTINEAU</t>
  </si>
  <si>
    <t>FORTUIT</t>
  </si>
  <si>
    <t>FOUASSIER</t>
  </si>
  <si>
    <t>FOUCAT</t>
  </si>
  <si>
    <t>FOUCAULT</t>
  </si>
  <si>
    <t>MARTIAL</t>
  </si>
  <si>
    <t>FOUCHAULT</t>
  </si>
  <si>
    <t>FOUCHER</t>
  </si>
  <si>
    <t>FOUGERAY</t>
  </si>
  <si>
    <t>JORDAN</t>
  </si>
  <si>
    <t>FOUGERON</t>
  </si>
  <si>
    <t>FOULATIER</t>
  </si>
  <si>
    <t>FOUQUET</t>
  </si>
  <si>
    <t>FOURCROY</t>
  </si>
  <si>
    <t>FOURGEREAU</t>
  </si>
  <si>
    <t>FOURMOND</t>
  </si>
  <si>
    <t>FOURMONT</t>
  </si>
  <si>
    <t>FOURNET</t>
  </si>
  <si>
    <t>FOURNIER</t>
  </si>
  <si>
    <t>ALANN</t>
  </si>
  <si>
    <t>JEAN-CEDRIC</t>
  </si>
  <si>
    <t>MELVIN</t>
  </si>
  <si>
    <t>FOURNY</t>
  </si>
  <si>
    <t>FOURRIER</t>
  </si>
  <si>
    <t>FOUSSARD</t>
  </si>
  <si>
    <t>FOUSSET</t>
  </si>
  <si>
    <t>FOY</t>
  </si>
  <si>
    <t>FRADET</t>
  </si>
  <si>
    <t>FRAIGNAC</t>
  </si>
  <si>
    <t>FRAMBOISIER</t>
  </si>
  <si>
    <t>PIERIG</t>
  </si>
  <si>
    <t>FRAMBOURT</t>
  </si>
  <si>
    <t>FRANCE</t>
  </si>
  <si>
    <t>FRANCESCHINI</t>
  </si>
  <si>
    <t>MARIE-LOU</t>
  </si>
  <si>
    <t>FRANZETTI</t>
  </si>
  <si>
    <t>FRAYSSE</t>
  </si>
  <si>
    <t>FREMONT</t>
  </si>
  <si>
    <t>FREMONT-SOUCHAY</t>
  </si>
  <si>
    <t>FRENEE</t>
  </si>
  <si>
    <t>SAMANTHA</t>
  </si>
  <si>
    <t>FRERET</t>
  </si>
  <si>
    <t>FRESCO</t>
  </si>
  <si>
    <t>FRESLON</t>
  </si>
  <si>
    <t>FRESNEAU</t>
  </si>
  <si>
    <t>FRETARD</t>
  </si>
  <si>
    <t>FRETAUD</t>
  </si>
  <si>
    <t>FREULON</t>
  </si>
  <si>
    <t>FREY</t>
  </si>
  <si>
    <t>FRICHEAU-BOITON</t>
  </si>
  <si>
    <t>FRIGOUT</t>
  </si>
  <si>
    <t>FRITZ</t>
  </si>
  <si>
    <t>FRIZET</t>
  </si>
  <si>
    <t>CHRYSTEL</t>
  </si>
  <si>
    <t>FROGER</t>
  </si>
  <si>
    <t>FROMAGEAU</t>
  </si>
  <si>
    <t>FROMENTEAU</t>
  </si>
  <si>
    <t>FROMENTIN</t>
  </si>
  <si>
    <t>FROMONT</t>
  </si>
  <si>
    <t>MARYVONNE</t>
  </si>
  <si>
    <t>FROUX</t>
  </si>
  <si>
    <t>FUJISAKI</t>
  </si>
  <si>
    <t>FUMOUX</t>
  </si>
  <si>
    <t>FURET</t>
  </si>
  <si>
    <t>FUSEAU</t>
  </si>
  <si>
    <t>GABILLE</t>
  </si>
  <si>
    <t>GABLIER</t>
  </si>
  <si>
    <t>GABORET</t>
  </si>
  <si>
    <t>GACHET</t>
  </si>
  <si>
    <t>GADEAU</t>
  </si>
  <si>
    <t>DANY</t>
  </si>
  <si>
    <t>GADOIS</t>
  </si>
  <si>
    <t>GADRAT</t>
  </si>
  <si>
    <t>GAFFAJOLI</t>
  </si>
  <si>
    <t>GAGNARD</t>
  </si>
  <si>
    <t>GAGNE</t>
  </si>
  <si>
    <t>GAIDOU</t>
  </si>
  <si>
    <t>GAIGNON</t>
  </si>
  <si>
    <t>GAILLARD</t>
  </si>
  <si>
    <t>GAILLARD-ABULIZI</t>
  </si>
  <si>
    <t>GAILLET</t>
  </si>
  <si>
    <t>GAILLOT</t>
  </si>
  <si>
    <t>GALARD GOUSSARD</t>
  </si>
  <si>
    <t>GALENNE</t>
  </si>
  <si>
    <t>GALERNE</t>
  </si>
  <si>
    <t>GALES</t>
  </si>
  <si>
    <t>GALIZIA</t>
  </si>
  <si>
    <t>GALLAIS</t>
  </si>
  <si>
    <t>GALLAND</t>
  </si>
  <si>
    <t>GALLAS</t>
  </si>
  <si>
    <t>GALLAZZINI</t>
  </si>
  <si>
    <t>GALLEGOS</t>
  </si>
  <si>
    <t>GALLET</t>
  </si>
  <si>
    <t>GALLIEN</t>
  </si>
  <si>
    <t>GALLIOT</t>
  </si>
  <si>
    <t>GALLOIS-PAGE</t>
  </si>
  <si>
    <t>TIFENN</t>
  </si>
  <si>
    <t>GALLOT</t>
  </si>
  <si>
    <t>GALLOU</t>
  </si>
  <si>
    <t>GALOPIN</t>
  </si>
  <si>
    <t>GALPIN</t>
  </si>
  <si>
    <t>GALVEZ</t>
  </si>
  <si>
    <t>GAMA DE SOUSA</t>
  </si>
  <si>
    <t>GAMARD</t>
  </si>
  <si>
    <t>CLOTHILDE</t>
  </si>
  <si>
    <t>GAMBERT</t>
  </si>
  <si>
    <t>GANDON</t>
  </si>
  <si>
    <t>GANDOU</t>
  </si>
  <si>
    <t>GANGA</t>
  </si>
  <si>
    <t>ANGE</t>
  </si>
  <si>
    <t>GANGNEUX</t>
  </si>
  <si>
    <t>GANTELET</t>
  </si>
  <si>
    <t>GARANDEL</t>
  </si>
  <si>
    <t>GARAVILLON</t>
  </si>
  <si>
    <t>GARCIA</t>
  </si>
  <si>
    <t>GARCON</t>
  </si>
  <si>
    <t>GARDIEN</t>
  </si>
  <si>
    <t>GINETTE</t>
  </si>
  <si>
    <t>GAREL</t>
  </si>
  <si>
    <t>GARENNE</t>
  </si>
  <si>
    <t>GARIN</t>
  </si>
  <si>
    <t>GARLEJ</t>
  </si>
  <si>
    <t>KASSANDRE</t>
  </si>
  <si>
    <t>GARNIER</t>
  </si>
  <si>
    <t>ALIENOR</t>
  </si>
  <si>
    <t>JANICK</t>
  </si>
  <si>
    <t>MAYLIS</t>
  </si>
  <si>
    <t>GAROU</t>
  </si>
  <si>
    <t>GARREAU</t>
  </si>
  <si>
    <t>FANTINE</t>
  </si>
  <si>
    <t>GARRIGOU</t>
  </si>
  <si>
    <t>GARRIGUES</t>
  </si>
  <si>
    <t>GARY</t>
  </si>
  <si>
    <t>GASCHAUD</t>
  </si>
  <si>
    <t>GASCOIN</t>
  </si>
  <si>
    <t>TIMOTHE</t>
  </si>
  <si>
    <t>GASMAND</t>
  </si>
  <si>
    <t>GASNIER</t>
  </si>
  <si>
    <t>GASP</t>
  </si>
  <si>
    <t>GASPAR</t>
  </si>
  <si>
    <t>GASSELIN</t>
  </si>
  <si>
    <t>GASSI</t>
  </si>
  <si>
    <t>GASTELLIER</t>
  </si>
  <si>
    <t>GATE</t>
  </si>
  <si>
    <t>GATELET</t>
  </si>
  <si>
    <t>GATILLON</t>
  </si>
  <si>
    <t>GATINE</t>
  </si>
  <si>
    <t>GATTISON</t>
  </si>
  <si>
    <t>GAUCHER</t>
  </si>
  <si>
    <t>GAUCLAIN</t>
  </si>
  <si>
    <t>GAUCLIN</t>
  </si>
  <si>
    <t>ANNELISE</t>
  </si>
  <si>
    <t>GAUDARD</t>
  </si>
  <si>
    <t>GAUDELAS</t>
  </si>
  <si>
    <t>GAUDILLAT</t>
  </si>
  <si>
    <t>GAUDIN</t>
  </si>
  <si>
    <t>GAUDRON</t>
  </si>
  <si>
    <t>MARIE-JO</t>
  </si>
  <si>
    <t>GAUGRY</t>
  </si>
  <si>
    <t>GAULANDEAU</t>
  </si>
  <si>
    <t>GAULLIER</t>
  </si>
  <si>
    <t>VIVIEN</t>
  </si>
  <si>
    <t>GAULON</t>
  </si>
  <si>
    <t>GAULTHIER</t>
  </si>
  <si>
    <t>GAULTIER</t>
  </si>
  <si>
    <t>GAUME</t>
  </si>
  <si>
    <t>GAUTHEY</t>
  </si>
  <si>
    <t>GAUTHIER</t>
  </si>
  <si>
    <t>DEO LINDA</t>
  </si>
  <si>
    <t>NOLA</t>
  </si>
  <si>
    <t>GAUTIER</t>
  </si>
  <si>
    <t>KIMIA</t>
  </si>
  <si>
    <t>SACHA</t>
  </si>
  <si>
    <t>GAUTRIN SARRAZIN</t>
  </si>
  <si>
    <t>GAUVAIN</t>
  </si>
  <si>
    <t>GAUVIN</t>
  </si>
  <si>
    <t>GAUVRIT</t>
  </si>
  <si>
    <t>GAUX</t>
  </si>
  <si>
    <t>GAUZENTES</t>
  </si>
  <si>
    <t>GAVEAU</t>
  </si>
  <si>
    <t>GAYET</t>
  </si>
  <si>
    <t>GAYRAL</t>
  </si>
  <si>
    <t>MARIE-PIERRE</t>
  </si>
  <si>
    <t>GE</t>
  </si>
  <si>
    <t>GEFFROY</t>
  </si>
  <si>
    <t>GEGOUT</t>
  </si>
  <si>
    <t>YVON</t>
  </si>
  <si>
    <t>GEHAN</t>
  </si>
  <si>
    <t>JOAN</t>
  </si>
  <si>
    <t>GENAUX</t>
  </si>
  <si>
    <t>GENAY</t>
  </si>
  <si>
    <t>GENDRE</t>
  </si>
  <si>
    <t>GENDRIER</t>
  </si>
  <si>
    <t>GENDRON</t>
  </si>
  <si>
    <t>VIVIANE</t>
  </si>
  <si>
    <t>GENEAU</t>
  </si>
  <si>
    <t>GENET</t>
  </si>
  <si>
    <t>GENOU</t>
  </si>
  <si>
    <t>GENRE</t>
  </si>
  <si>
    <t>GENTIL</t>
  </si>
  <si>
    <t>GENTILS</t>
  </si>
  <si>
    <t>GENTY</t>
  </si>
  <si>
    <t>GEORGELIN</t>
  </si>
  <si>
    <t>GEORGES</t>
  </si>
  <si>
    <t>GEORGET</t>
  </si>
  <si>
    <t>GERARD-ROYER</t>
  </si>
  <si>
    <t>GERAY</t>
  </si>
  <si>
    <t>GERBAUD-BLIN</t>
  </si>
  <si>
    <t>GERIMONT</t>
  </si>
  <si>
    <t>GERIN</t>
  </si>
  <si>
    <t>GERMAIN</t>
  </si>
  <si>
    <t>GERME</t>
  </si>
  <si>
    <t>GERMON</t>
  </si>
  <si>
    <t>GERMOND</t>
  </si>
  <si>
    <t>GERNOT</t>
  </si>
  <si>
    <t>GERSOHN</t>
  </si>
  <si>
    <t>GERVAIS</t>
  </si>
  <si>
    <t>GERVELAS</t>
  </si>
  <si>
    <t>KYLIANE</t>
  </si>
  <si>
    <t>GESLIN</t>
  </si>
  <si>
    <t>GESNOT</t>
  </si>
  <si>
    <t>REGINA</t>
  </si>
  <si>
    <t>GEST LABOUCARIE</t>
  </si>
  <si>
    <t>SONYA</t>
  </si>
  <si>
    <t>GEYER</t>
  </si>
  <si>
    <t>GEYSEN</t>
  </si>
  <si>
    <t>GHARES</t>
  </si>
  <si>
    <t>MARIEM</t>
  </si>
  <si>
    <t>GHEZLAOUI</t>
  </si>
  <si>
    <t>GHIBAUT</t>
  </si>
  <si>
    <t>ANNE-CHARLOTTE</t>
  </si>
  <si>
    <t>GHIRARDO</t>
  </si>
  <si>
    <t>GHODBANE</t>
  </si>
  <si>
    <t>HAROUN</t>
  </si>
  <si>
    <t>GHYZEL</t>
  </si>
  <si>
    <t>GIANNERINI</t>
  </si>
  <si>
    <t>GIBARD</t>
  </si>
  <si>
    <t>GIBAULT</t>
  </si>
  <si>
    <t>GIBERT</t>
  </si>
  <si>
    <t>GIBIER</t>
  </si>
  <si>
    <t>GIBILARO</t>
  </si>
  <si>
    <t>GIBOREAU</t>
  </si>
  <si>
    <t>ADRIANE</t>
  </si>
  <si>
    <t>GIBOUIN</t>
  </si>
  <si>
    <t>GICQUEL</t>
  </si>
  <si>
    <t>GIFFAUT</t>
  </si>
  <si>
    <t>GIGER</t>
  </si>
  <si>
    <t>GILANT</t>
  </si>
  <si>
    <t>CHRYS</t>
  </si>
  <si>
    <t>GILET</t>
  </si>
  <si>
    <t>GILGERT</t>
  </si>
  <si>
    <t>DEBORAH</t>
  </si>
  <si>
    <t>GILLET</t>
  </si>
  <si>
    <t>GILLMETT</t>
  </si>
  <si>
    <t>GILLOT</t>
  </si>
  <si>
    <t>GILLOUARD</t>
  </si>
  <si>
    <t>GIMAZANE</t>
  </si>
  <si>
    <t>GIMENEZ</t>
  </si>
  <si>
    <t>LEANE</t>
  </si>
  <si>
    <t>GIMONETTE</t>
  </si>
  <si>
    <t>GIOLAT</t>
  </si>
  <si>
    <t>GIOT</t>
  </si>
  <si>
    <t>GIOWACHINI</t>
  </si>
  <si>
    <t>GIQUELLO</t>
  </si>
  <si>
    <t>GIRANDIER</t>
  </si>
  <si>
    <t>THADDE</t>
  </si>
  <si>
    <t>GIRARD</t>
  </si>
  <si>
    <t>THEOPHANE</t>
  </si>
  <si>
    <t>GIRARD JULIEN</t>
  </si>
  <si>
    <t>GIRARDIN</t>
  </si>
  <si>
    <t>GIRAUD</t>
  </si>
  <si>
    <t>GIRAUDEAU</t>
  </si>
  <si>
    <t>GIRAULT</t>
  </si>
  <si>
    <t>LYSIANE</t>
  </si>
  <si>
    <t>GIRE</t>
  </si>
  <si>
    <t>GIRODEAU</t>
  </si>
  <si>
    <t>GIRODON</t>
  </si>
  <si>
    <t>GIRON</t>
  </si>
  <si>
    <t>GIRY</t>
  </si>
  <si>
    <t>GITTARD</t>
  </si>
  <si>
    <t>GITTON</t>
  </si>
  <si>
    <t>GIUNTINI</t>
  </si>
  <si>
    <t>GLAUDEL</t>
  </si>
  <si>
    <t>GLOGOWSKI</t>
  </si>
  <si>
    <t>GLORIAN</t>
  </si>
  <si>
    <t>GOBERT</t>
  </si>
  <si>
    <t>MAURANE</t>
  </si>
  <si>
    <t>GOBIN</t>
  </si>
  <si>
    <t>GODARD</t>
  </si>
  <si>
    <t>GODARD-MONMARTEAU</t>
  </si>
  <si>
    <t>GODART</t>
  </si>
  <si>
    <t>GODEAU</t>
  </si>
  <si>
    <t>GODEFROY</t>
  </si>
  <si>
    <t>GODELU-ESTEVE</t>
  </si>
  <si>
    <t>GODET</t>
  </si>
  <si>
    <t>YOLANDE</t>
  </si>
  <si>
    <t>GODIN</t>
  </si>
  <si>
    <t>GODINEAU</t>
  </si>
  <si>
    <t>GODON</t>
  </si>
  <si>
    <t>GOGNAT</t>
  </si>
  <si>
    <t>GOHIER</t>
  </si>
  <si>
    <t>GOISET</t>
  </si>
  <si>
    <t>GOLD</t>
  </si>
  <si>
    <t>GOLE</t>
  </si>
  <si>
    <t>GOLITIN</t>
  </si>
  <si>
    <t>AMAURY</t>
  </si>
  <si>
    <t>GOLLIOT</t>
  </si>
  <si>
    <t>GOMES DANTAS</t>
  </si>
  <si>
    <t>GOMEZ</t>
  </si>
  <si>
    <t>GONCALVES</t>
  </si>
  <si>
    <t>HUGUES</t>
  </si>
  <si>
    <t>GONDOLFF</t>
  </si>
  <si>
    <t>CYLIA</t>
  </si>
  <si>
    <t>GONIN</t>
  </si>
  <si>
    <t>GONNET</t>
  </si>
  <si>
    <t>GONSOT</t>
  </si>
  <si>
    <t>GONSOT MARIE</t>
  </si>
  <si>
    <t>GONZALEZ</t>
  </si>
  <si>
    <t>GORGET</t>
  </si>
  <si>
    <t>GORIN</t>
  </si>
  <si>
    <t>GORIOT</t>
  </si>
  <si>
    <t>GORLIER</t>
  </si>
  <si>
    <t>GOSSEAUME</t>
  </si>
  <si>
    <t>GOTTE</t>
  </si>
  <si>
    <t>GOUACHE</t>
  </si>
  <si>
    <t>GOUAULT</t>
  </si>
  <si>
    <t>GOUBAUD</t>
  </si>
  <si>
    <t>GOUBET</t>
  </si>
  <si>
    <t>GOUBIN</t>
  </si>
  <si>
    <t>MALO</t>
  </si>
  <si>
    <t>GOUEFFON</t>
  </si>
  <si>
    <t>GOUELIBO</t>
  </si>
  <si>
    <t>GOUHIER</t>
  </si>
  <si>
    <t>GOUHOURY-HIEL</t>
  </si>
  <si>
    <t>GOUIN</t>
  </si>
  <si>
    <t>GOUINEAU</t>
  </si>
  <si>
    <t>GOUJON</t>
  </si>
  <si>
    <t>GOUL</t>
  </si>
  <si>
    <t>GOULET</t>
  </si>
  <si>
    <t>NOAM</t>
  </si>
  <si>
    <t>GOULOIS</t>
  </si>
  <si>
    <t>GOUMIN</t>
  </si>
  <si>
    <t>AUBIN</t>
  </si>
  <si>
    <t>GOUMY</t>
  </si>
  <si>
    <t>GOUPIL</t>
  </si>
  <si>
    <t>GOUPY</t>
  </si>
  <si>
    <t>GOURAULT</t>
  </si>
  <si>
    <t>GOURCI</t>
  </si>
  <si>
    <t>GOURDIEN</t>
  </si>
  <si>
    <t>GOURDON</t>
  </si>
  <si>
    <t>GOURGUES</t>
  </si>
  <si>
    <t>GOURIOU</t>
  </si>
  <si>
    <t>GOURJEANDE</t>
  </si>
  <si>
    <t>GOURMELEN</t>
  </si>
  <si>
    <t>GOURMELON</t>
  </si>
  <si>
    <t>GOURSAUD</t>
  </si>
  <si>
    <t>GOUSSAL</t>
  </si>
  <si>
    <t>GOUSSARD</t>
  </si>
  <si>
    <t>GOUTEYRON</t>
  </si>
  <si>
    <t>GOYAUD</t>
  </si>
  <si>
    <t>GRADE</t>
  </si>
  <si>
    <t>GRAMOND-LHOUMEAU</t>
  </si>
  <si>
    <t>GRANDBLAISE</t>
  </si>
  <si>
    <t>GRANDIN</t>
  </si>
  <si>
    <t>GRANDJEAN</t>
  </si>
  <si>
    <t>GRANDON</t>
  </si>
  <si>
    <t>GRANGER</t>
  </si>
  <si>
    <t>GRAPPY</t>
  </si>
  <si>
    <t>GRASLIN</t>
  </si>
  <si>
    <t>GRASSIN</t>
  </si>
  <si>
    <t>GRATIANO</t>
  </si>
  <si>
    <t>GRATTON</t>
  </si>
  <si>
    <t>GRAVADE-COCHARD</t>
  </si>
  <si>
    <t>GRAVELET</t>
  </si>
  <si>
    <t>GRAVIER</t>
  </si>
  <si>
    <t>GREFFEUILLE</t>
  </si>
  <si>
    <t>GREFFIER</t>
  </si>
  <si>
    <t>MALORY</t>
  </si>
  <si>
    <t>GREGNANIN</t>
  </si>
  <si>
    <t>PHILIP</t>
  </si>
  <si>
    <t>GREINER</t>
  </si>
  <si>
    <t>GRELET</t>
  </si>
  <si>
    <t>GRELIER</t>
  </si>
  <si>
    <t>GRELLET</t>
  </si>
  <si>
    <t>GRELLIER</t>
  </si>
  <si>
    <t>GREN</t>
  </si>
  <si>
    <t>GRENOUILLET</t>
  </si>
  <si>
    <t>GRESSIEN</t>
  </si>
  <si>
    <t>GREVELLEC</t>
  </si>
  <si>
    <t>GREZET</t>
  </si>
  <si>
    <t>GRICOURT</t>
  </si>
  <si>
    <t>ANNE-LISE</t>
  </si>
  <si>
    <t>GRIFFONNET</t>
  </si>
  <si>
    <t>GRILLON</t>
  </si>
  <si>
    <t>GRIMAL</t>
  </si>
  <si>
    <t>GRIMALT</t>
  </si>
  <si>
    <t>GRIMAUD</t>
  </si>
  <si>
    <t>SIMILIAN</t>
  </si>
  <si>
    <t>GRIMAULT</t>
  </si>
  <si>
    <t>GRIMONT</t>
  </si>
  <si>
    <t>GRISARD</t>
  </si>
  <si>
    <t>GRISON</t>
  </si>
  <si>
    <t>GRISSAULT</t>
  </si>
  <si>
    <t>GRIVEAU</t>
  </si>
  <si>
    <t>GROJO</t>
  </si>
  <si>
    <t>GROLLEAU</t>
  </si>
  <si>
    <t>GWENDAL</t>
  </si>
  <si>
    <t>GRONDIN</t>
  </si>
  <si>
    <t>GROS DUBOIS</t>
  </si>
  <si>
    <t>GROSEIL</t>
  </si>
  <si>
    <t>GROSLERON</t>
  </si>
  <si>
    <t>GROSMAIRE</t>
  </si>
  <si>
    <t>GROSPERRIN</t>
  </si>
  <si>
    <t>GROSSET</t>
  </si>
  <si>
    <t>GROUARD</t>
  </si>
  <si>
    <t>GROUSSET</t>
  </si>
  <si>
    <t>GRUAU</t>
  </si>
  <si>
    <t>GRUET</t>
  </si>
  <si>
    <t>GRUNENWALD</t>
  </si>
  <si>
    <t>GUAY</t>
  </si>
  <si>
    <t>GUEDIN</t>
  </si>
  <si>
    <t>GUEGUEN</t>
  </si>
  <si>
    <t>ERNEST</t>
  </si>
  <si>
    <t>GUELLERIN</t>
  </si>
  <si>
    <t>GUELLIER</t>
  </si>
  <si>
    <t>GUELLIL</t>
  </si>
  <si>
    <t>GUEMANN</t>
  </si>
  <si>
    <t>GUENANTEN</t>
  </si>
  <si>
    <t>GUENIN</t>
  </si>
  <si>
    <t>GUENZI</t>
  </si>
  <si>
    <t>GUERESSE</t>
  </si>
  <si>
    <t>GUERET</t>
  </si>
  <si>
    <t>GUERI</t>
  </si>
  <si>
    <t>GUERIN</t>
  </si>
  <si>
    <t>CHANTALE</t>
  </si>
  <si>
    <t>GUERINEAU</t>
  </si>
  <si>
    <t>GUERLAIS</t>
  </si>
  <si>
    <t>GUERLOT</t>
  </si>
  <si>
    <t>GUERTIN</t>
  </si>
  <si>
    <t>GUERTON</t>
  </si>
  <si>
    <t>GUESNET</t>
  </si>
  <si>
    <t>GUESSET</t>
  </si>
  <si>
    <t>GUEYE</t>
  </si>
  <si>
    <t>BASSIROU</t>
  </si>
  <si>
    <t>GUEZENNEC</t>
  </si>
  <si>
    <t>GUIBERT</t>
  </si>
  <si>
    <t>LEONIE</t>
  </si>
  <si>
    <t>GUIBLAIN</t>
  </si>
  <si>
    <t>GUIBOUT</t>
  </si>
  <si>
    <t>GUICHARD</t>
  </si>
  <si>
    <t>GUIDAULT</t>
  </si>
  <si>
    <t>GUIGNARD</t>
  </si>
  <si>
    <t>GUIGNAT</t>
  </si>
  <si>
    <t>GUIGNEBAULT</t>
  </si>
  <si>
    <t>GUILBERT</t>
  </si>
  <si>
    <t>MARJORIE</t>
  </si>
  <si>
    <t>GUILBERT-CODDE</t>
  </si>
  <si>
    <t>GUILLARD</t>
  </si>
  <si>
    <t>GUILLAUMIN</t>
  </si>
  <si>
    <t>GUILLAUMOT</t>
  </si>
  <si>
    <t>GUILLE</t>
  </si>
  <si>
    <t>GUILLEMIN</t>
  </si>
  <si>
    <t>GUILLEMOT</t>
  </si>
  <si>
    <t>FLORYAN</t>
  </si>
  <si>
    <t>GUILLET</t>
  </si>
  <si>
    <t>GUILLIER</t>
  </si>
  <si>
    <t>GUILLO</t>
  </si>
  <si>
    <t>GUILLOCHET</t>
  </si>
  <si>
    <t>GUILLOIZEAU</t>
  </si>
  <si>
    <t>GUILLON</t>
  </si>
  <si>
    <t>ARLETTE</t>
  </si>
  <si>
    <t>FRANK</t>
  </si>
  <si>
    <t>GUILLONNEAU</t>
  </si>
  <si>
    <t>GUILLON-ROMARIN</t>
  </si>
  <si>
    <t>GUILLORET</t>
  </si>
  <si>
    <t>GUILLOT</t>
  </si>
  <si>
    <t>CLAIRE-ANNE</t>
  </si>
  <si>
    <t>ERNESTINE</t>
  </si>
  <si>
    <t>GUILLOTEAU</t>
  </si>
  <si>
    <t>GUILLOTIN</t>
  </si>
  <si>
    <t>GUILLOU</t>
  </si>
  <si>
    <t>GUILPAIN</t>
  </si>
  <si>
    <t>GUIMARD</t>
  </si>
  <si>
    <t>GRATIENNE</t>
  </si>
  <si>
    <t>GUIMAS</t>
  </si>
  <si>
    <t>GUINAND</t>
  </si>
  <si>
    <t>GUINAUDEAU</t>
  </si>
  <si>
    <t>GUINDO</t>
  </si>
  <si>
    <t>YACOUBA</t>
  </si>
  <si>
    <t>GUINEDOR</t>
  </si>
  <si>
    <t>GUINGOUAIN</t>
  </si>
  <si>
    <t>GUINOT</t>
  </si>
  <si>
    <t>GUIOVANNA</t>
  </si>
  <si>
    <t>VIRGIL</t>
  </si>
  <si>
    <t>GUISNEUF</t>
  </si>
  <si>
    <t>GUISSET</t>
  </si>
  <si>
    <t>MALINA</t>
  </si>
  <si>
    <t>GUITOU</t>
  </si>
  <si>
    <t>GUITTET</t>
  </si>
  <si>
    <t>GUTBROD</t>
  </si>
  <si>
    <t>JANINE</t>
  </si>
  <si>
    <t>GUTHLEBEN</t>
  </si>
  <si>
    <t>GUYON</t>
  </si>
  <si>
    <t>GUYONVARCH</t>
  </si>
  <si>
    <t>GUYOT</t>
  </si>
  <si>
    <t>H MIDI</t>
  </si>
  <si>
    <t>EMILIENNE</t>
  </si>
  <si>
    <t>HABERT</t>
  </si>
  <si>
    <t>HACQUE</t>
  </si>
  <si>
    <t>CERIL</t>
  </si>
  <si>
    <t>ELOANE</t>
  </si>
  <si>
    <t>HACQUES</t>
  </si>
  <si>
    <t>EWEN</t>
  </si>
  <si>
    <t>HAFID</t>
  </si>
  <si>
    <t>YASSINE</t>
  </si>
  <si>
    <t>HAGNERE</t>
  </si>
  <si>
    <t>HAIE</t>
  </si>
  <si>
    <t>HAIMAD</t>
  </si>
  <si>
    <t>REKIA</t>
  </si>
  <si>
    <t>HALLIER</t>
  </si>
  <si>
    <t>HALNA</t>
  </si>
  <si>
    <t>HALOIN</t>
  </si>
  <si>
    <t>HAMDAOUI</t>
  </si>
  <si>
    <t>MARWANE</t>
  </si>
  <si>
    <t>RACHID</t>
  </si>
  <si>
    <t>HAMEL</t>
  </si>
  <si>
    <t>HAMELIN</t>
  </si>
  <si>
    <t>HAMET</t>
  </si>
  <si>
    <t>HAMMOU</t>
  </si>
  <si>
    <t>SAMIRA</t>
  </si>
  <si>
    <t>HAMON</t>
  </si>
  <si>
    <t>HAMROUN</t>
  </si>
  <si>
    <t>HANOT</t>
  </si>
  <si>
    <t>HANOTEL</t>
  </si>
  <si>
    <t>HAQUET</t>
  </si>
  <si>
    <t>CHRISTOPHER</t>
  </si>
  <si>
    <t>CLAUDETTE</t>
  </si>
  <si>
    <t>HARANGER</t>
  </si>
  <si>
    <t>ESTHER</t>
  </si>
  <si>
    <t>HARDION</t>
  </si>
  <si>
    <t>HARDY</t>
  </si>
  <si>
    <t>HARMEGNIES</t>
  </si>
  <si>
    <t>HARRE</t>
  </si>
  <si>
    <t>HARRY</t>
  </si>
  <si>
    <t>HASLE</t>
  </si>
  <si>
    <t>HASLOUIN</t>
  </si>
  <si>
    <t>JOSEPH</t>
  </si>
  <si>
    <t>HASTOY</t>
  </si>
  <si>
    <t>HATON</t>
  </si>
  <si>
    <t>HAUDEBERT</t>
  </si>
  <si>
    <t>HAUDECOEUR</t>
  </si>
  <si>
    <t>HAUDRY</t>
  </si>
  <si>
    <t>HAUET</t>
  </si>
  <si>
    <t>HAUMESSER</t>
  </si>
  <si>
    <t>HAUPT</t>
  </si>
  <si>
    <t>HAUSWALD</t>
  </si>
  <si>
    <t>HAUTIN</t>
  </si>
  <si>
    <t>HAUTIN-DEROI</t>
  </si>
  <si>
    <t>HAUTREUX</t>
  </si>
  <si>
    <t>HAVET</t>
  </si>
  <si>
    <t>THIMEO</t>
  </si>
  <si>
    <t>HAY</t>
  </si>
  <si>
    <t>HAYE</t>
  </si>
  <si>
    <t>HAYER</t>
  </si>
  <si>
    <t>HEBERT</t>
  </si>
  <si>
    <t>HEBRARD DUMAS</t>
  </si>
  <si>
    <t>HECQ</t>
  </si>
  <si>
    <t>HEDDE</t>
  </si>
  <si>
    <t>HEDMAN</t>
  </si>
  <si>
    <t>TORBJORN</t>
  </si>
  <si>
    <t>HEIM</t>
  </si>
  <si>
    <t>HEIN</t>
  </si>
  <si>
    <t>HELALI</t>
  </si>
  <si>
    <t>MEBAREK</t>
  </si>
  <si>
    <t>SALAH</t>
  </si>
  <si>
    <t>HELARD</t>
  </si>
  <si>
    <t>HELIER</t>
  </si>
  <si>
    <t>HELIOT</t>
  </si>
  <si>
    <t>ANOUK</t>
  </si>
  <si>
    <t>HELLOIN - BOEUF</t>
  </si>
  <si>
    <t>VIANNEY</t>
  </si>
  <si>
    <t>HELTERLIN</t>
  </si>
  <si>
    <t>HEMON</t>
  </si>
  <si>
    <t>HEMONT</t>
  </si>
  <si>
    <t>HENAULT</t>
  </si>
  <si>
    <t>HENRION</t>
  </si>
  <si>
    <t>HENRY</t>
  </si>
  <si>
    <t>DESIREE</t>
  </si>
  <si>
    <t>HENTRY</t>
  </si>
  <si>
    <t>VICTORIEN</t>
  </si>
  <si>
    <t>HERACEK</t>
  </si>
  <si>
    <t>HELENA</t>
  </si>
  <si>
    <t>HERAUT</t>
  </si>
  <si>
    <t>SAMUELLE</t>
  </si>
  <si>
    <t>HERBAULT</t>
  </si>
  <si>
    <t>HERBRETEAU</t>
  </si>
  <si>
    <t>HERMAN</t>
  </si>
  <si>
    <t>HERMELINE</t>
  </si>
  <si>
    <t>HERMENAULT</t>
  </si>
  <si>
    <t>HERMOUET</t>
  </si>
  <si>
    <t>HEROGUER</t>
  </si>
  <si>
    <t>HERPIN</t>
  </si>
  <si>
    <t>HERREN</t>
  </si>
  <si>
    <t>MADLEN</t>
  </si>
  <si>
    <t>HERSENT</t>
  </si>
  <si>
    <t>FREDDY</t>
  </si>
  <si>
    <t>ELOUAN</t>
  </si>
  <si>
    <t>HERVET</t>
  </si>
  <si>
    <t>MEDERICK</t>
  </si>
  <si>
    <t>HERVIER</t>
  </si>
  <si>
    <t>HERVIEU</t>
  </si>
  <si>
    <t>ELIOT</t>
  </si>
  <si>
    <t>HERVO</t>
  </si>
  <si>
    <t>HERY</t>
  </si>
  <si>
    <t>AELIA</t>
  </si>
  <si>
    <t>HEURTAULT</t>
  </si>
  <si>
    <t>HEURTEBISE</t>
  </si>
  <si>
    <t>HIAULT</t>
  </si>
  <si>
    <t>HIDEUX</t>
  </si>
  <si>
    <t>HIGGINSON</t>
  </si>
  <si>
    <t>JOHN</t>
  </si>
  <si>
    <t>HILAND</t>
  </si>
  <si>
    <t>HILARIC</t>
  </si>
  <si>
    <t>JOSELITA</t>
  </si>
  <si>
    <t>HILLION</t>
  </si>
  <si>
    <t>HILSCHGER</t>
  </si>
  <si>
    <t>HINAULT</t>
  </si>
  <si>
    <t>HINSINGER</t>
  </si>
  <si>
    <t>HIREL</t>
  </si>
  <si>
    <t>HIROU</t>
  </si>
  <si>
    <t>HIVERT</t>
  </si>
  <si>
    <t>HMADOUNACER</t>
  </si>
  <si>
    <t>LAHCEN</t>
  </si>
  <si>
    <t>HOARAU DUPONT</t>
  </si>
  <si>
    <t>HOAREAU</t>
  </si>
  <si>
    <t>HODEAU</t>
  </si>
  <si>
    <t>HODEBOURG</t>
  </si>
  <si>
    <t>HOLT</t>
  </si>
  <si>
    <t>HOLZERNY</t>
  </si>
  <si>
    <t>HONOREZ</t>
  </si>
  <si>
    <t>HONSAI</t>
  </si>
  <si>
    <t>HORY</t>
  </si>
  <si>
    <t>HOTTE</t>
  </si>
  <si>
    <t>HOTTIN</t>
  </si>
  <si>
    <t>HOUDAYER</t>
  </si>
  <si>
    <t>HOUDEMONT</t>
  </si>
  <si>
    <t>HOUDIN</t>
  </si>
  <si>
    <t>HOUDJAL</t>
  </si>
  <si>
    <t>SALIM</t>
  </si>
  <si>
    <t>HOUGA</t>
  </si>
  <si>
    <t>KRISTELL</t>
  </si>
  <si>
    <t>HOUMADI</t>
  </si>
  <si>
    <t>RAISSA</t>
  </si>
  <si>
    <t>HOUSSEL</t>
  </si>
  <si>
    <t>HOUSSIER</t>
  </si>
  <si>
    <t>HOUSSIN</t>
  </si>
  <si>
    <t>HOUSTE</t>
  </si>
  <si>
    <t>HOUSTIN</t>
  </si>
  <si>
    <t>HOUTHUIJZEN</t>
  </si>
  <si>
    <t>HOUVET</t>
  </si>
  <si>
    <t>HOUX</t>
  </si>
  <si>
    <t>HOYAU</t>
  </si>
  <si>
    <t>HUART</t>
  </si>
  <si>
    <t>HUAULME</t>
  </si>
  <si>
    <t>HUCHET</t>
  </si>
  <si>
    <t>HUDRY</t>
  </si>
  <si>
    <t>HUE</t>
  </si>
  <si>
    <t>AYMERIC</t>
  </si>
  <si>
    <t>HUEBER</t>
  </si>
  <si>
    <t>HUET</t>
  </si>
  <si>
    <t>HUGER</t>
  </si>
  <si>
    <t>HUGONIN</t>
  </si>
  <si>
    <t>HUGOT</t>
  </si>
  <si>
    <t>HUGUET</t>
  </si>
  <si>
    <t>SYLVIA</t>
  </si>
  <si>
    <t>HULOT</t>
  </si>
  <si>
    <t>HUMEAU</t>
  </si>
  <si>
    <t>HUME-COLLIN</t>
  </si>
  <si>
    <t>HUOT</t>
  </si>
  <si>
    <t>HURBAULT</t>
  </si>
  <si>
    <t>NATHANAELLE</t>
  </si>
  <si>
    <t>HUREAU</t>
  </si>
  <si>
    <t>HURET</t>
  </si>
  <si>
    <t>HURISSE</t>
  </si>
  <si>
    <t>HURISSE GIRY</t>
  </si>
  <si>
    <t>HUSER</t>
  </si>
  <si>
    <t>ROSELETTE</t>
  </si>
  <si>
    <t>HYMBERT</t>
  </si>
  <si>
    <t>IBRE</t>
  </si>
  <si>
    <t>IDOURRI</t>
  </si>
  <si>
    <t>AYMAN</t>
  </si>
  <si>
    <t>IDZIM</t>
  </si>
  <si>
    <t>JAMAL</t>
  </si>
  <si>
    <t>ILUNGA MBUYI</t>
  </si>
  <si>
    <t>EUNICE</t>
  </si>
  <si>
    <t>IMBAULT</t>
  </si>
  <si>
    <t>IMBERT</t>
  </si>
  <si>
    <t>YORICK</t>
  </si>
  <si>
    <t>IVANOV-FURET</t>
  </si>
  <si>
    <t>IVELOU</t>
  </si>
  <si>
    <t>IVIGLIA</t>
  </si>
  <si>
    <t>IZA</t>
  </si>
  <si>
    <t>JACQUEMARD</t>
  </si>
  <si>
    <t>JACQUESSON</t>
  </si>
  <si>
    <t>JACQUET</t>
  </si>
  <si>
    <t>JACQUIN</t>
  </si>
  <si>
    <t>JACQUIS BONNEYRAT</t>
  </si>
  <si>
    <t>JACQUOT</t>
  </si>
  <si>
    <t>JAGET</t>
  </si>
  <si>
    <t>JAGLIN</t>
  </si>
  <si>
    <t>BLEUENN</t>
  </si>
  <si>
    <t>JAGOT</t>
  </si>
  <si>
    <t>JAHAN</t>
  </si>
  <si>
    <t>MARIE ANNICK</t>
  </si>
  <si>
    <t>JAHANDIER</t>
  </si>
  <si>
    <t>MARYANICK</t>
  </si>
  <si>
    <t>JAHIER</t>
  </si>
  <si>
    <t>JAIS</t>
  </si>
  <si>
    <t>JAKUBEC</t>
  </si>
  <si>
    <t>JACKIE</t>
  </si>
  <si>
    <t>JALARD</t>
  </si>
  <si>
    <t>JALBY</t>
  </si>
  <si>
    <t>JALLET</t>
  </si>
  <si>
    <t>JAMIN</t>
  </si>
  <si>
    <t>JAMONEAU</t>
  </si>
  <si>
    <t>JAN</t>
  </si>
  <si>
    <t>JANES</t>
  </si>
  <si>
    <t>MATEJA</t>
  </si>
  <si>
    <t>JANIN</t>
  </si>
  <si>
    <t>JANSON</t>
  </si>
  <si>
    <t>JANVIER</t>
  </si>
  <si>
    <t>JANVOIE</t>
  </si>
  <si>
    <t>JARD</t>
  </si>
  <si>
    <t>JARON</t>
  </si>
  <si>
    <t>JAROSSAY</t>
  </si>
  <si>
    <t>BASILE</t>
  </si>
  <si>
    <t>JARRIGE</t>
  </si>
  <si>
    <t>JARRY</t>
  </si>
  <si>
    <t>MARIELLE</t>
  </si>
  <si>
    <t>JATHIERE</t>
  </si>
  <si>
    <t>JAUNASSE</t>
  </si>
  <si>
    <t>MAIWENN</t>
  </si>
  <si>
    <t>JAUNEAU</t>
  </si>
  <si>
    <t>JAUNET</t>
  </si>
  <si>
    <t>JAVOY</t>
  </si>
  <si>
    <t>JEANNEAU</t>
  </si>
  <si>
    <t>JEANNOT</t>
  </si>
  <si>
    <t>JEGOUSSO</t>
  </si>
  <si>
    <t>GWENAELE</t>
  </si>
  <si>
    <t>JEHAN</t>
  </si>
  <si>
    <t>JEHANNIN</t>
  </si>
  <si>
    <t>JEHANNO</t>
  </si>
  <si>
    <t>JEOMEAU</t>
  </si>
  <si>
    <t>JESTIN</t>
  </si>
  <si>
    <t>JEULIN</t>
  </si>
  <si>
    <t>JEZEQUEL</t>
  </si>
  <si>
    <t>YELONAH</t>
  </si>
  <si>
    <t>JOANNET</t>
  </si>
  <si>
    <t>JOBARD</t>
  </si>
  <si>
    <t>JOBET-JARZYNKA</t>
  </si>
  <si>
    <t>CATHY</t>
  </si>
  <si>
    <t>JOBLET</t>
  </si>
  <si>
    <t>JOFFIN</t>
  </si>
  <si>
    <t>JOINET-ROBINET</t>
  </si>
  <si>
    <t>JOINT</t>
  </si>
  <si>
    <t>JOJON</t>
  </si>
  <si>
    <t>JOLIVET</t>
  </si>
  <si>
    <t>JOLLIET</t>
  </si>
  <si>
    <t>SOLINE</t>
  </si>
  <si>
    <t>JOLLIVET</t>
  </si>
  <si>
    <t>JOLLY</t>
  </si>
  <si>
    <t>JOLY</t>
  </si>
  <si>
    <t>LUCA</t>
  </si>
  <si>
    <t>MEDERIC</t>
  </si>
  <si>
    <t>JONEAU</t>
  </si>
  <si>
    <t>JORDANNET</t>
  </si>
  <si>
    <t>JORGE</t>
  </si>
  <si>
    <t>ANDREW</t>
  </si>
  <si>
    <t>JOSEPH MATHURIN</t>
  </si>
  <si>
    <t>DJALHEN</t>
  </si>
  <si>
    <t>JOSIERES</t>
  </si>
  <si>
    <t>JOSSOMME</t>
  </si>
  <si>
    <t>JOUANNEAU</t>
  </si>
  <si>
    <t>JOUANNY</t>
  </si>
  <si>
    <t>JOUBERT</t>
  </si>
  <si>
    <t>JEREMI</t>
  </si>
  <si>
    <t>JOUDIOU</t>
  </si>
  <si>
    <t>JOUFFIN</t>
  </si>
  <si>
    <t>JOUFFRE</t>
  </si>
  <si>
    <t>JOUHANNEAU</t>
  </si>
  <si>
    <t>JOUHANNEAU DESCHAMPS</t>
  </si>
  <si>
    <t>JOUNAID</t>
  </si>
  <si>
    <t>KAWTAR</t>
  </si>
  <si>
    <t>JOUNIEVY</t>
  </si>
  <si>
    <t>JOURDAIN</t>
  </si>
  <si>
    <t>JOURDAN</t>
  </si>
  <si>
    <t>JOURNET</t>
  </si>
  <si>
    <t>ERYNE</t>
  </si>
  <si>
    <t>JOURNOUX</t>
  </si>
  <si>
    <t>JOUSSE</t>
  </si>
  <si>
    <t>JOUSSELIN</t>
  </si>
  <si>
    <t>NOELIE</t>
  </si>
  <si>
    <t>JOUSSET</t>
  </si>
  <si>
    <t>JOUTEUX</t>
  </si>
  <si>
    <t>JOUY</t>
  </si>
  <si>
    <t>JUAN</t>
  </si>
  <si>
    <t>JUBARD</t>
  </si>
  <si>
    <t>JUBAULT</t>
  </si>
  <si>
    <t>JUBERT</t>
  </si>
  <si>
    <t>JUCQUOIS</t>
  </si>
  <si>
    <t>JUIGNET</t>
  </si>
  <si>
    <t>NATALIA</t>
  </si>
  <si>
    <t>JULLIEN</t>
  </si>
  <si>
    <t>JULLIER</t>
  </si>
  <si>
    <t>JUMEAU</t>
  </si>
  <si>
    <t>JUNG</t>
  </si>
  <si>
    <t>JUSSELIN</t>
  </si>
  <si>
    <t>KATHLEEN</t>
  </si>
  <si>
    <t>KABDANI</t>
  </si>
  <si>
    <t>KACZOWKA</t>
  </si>
  <si>
    <t>KADDOUR</t>
  </si>
  <si>
    <t>MANSOUR</t>
  </si>
  <si>
    <t>KAKE MAKANERA</t>
  </si>
  <si>
    <t>ALKHASSANE</t>
  </si>
  <si>
    <t>KALAMBA-KAYEMBE</t>
  </si>
  <si>
    <t>KALOMBO BALEKA</t>
  </si>
  <si>
    <t>NOAH</t>
  </si>
  <si>
    <t>KAMARA</t>
  </si>
  <si>
    <t>KAN</t>
  </si>
  <si>
    <t>KASPRZAK</t>
  </si>
  <si>
    <t>KASPRZIK</t>
  </si>
  <si>
    <t>KAULT</t>
  </si>
  <si>
    <t>KAUSS</t>
  </si>
  <si>
    <t>KERGUNTUIL</t>
  </si>
  <si>
    <t>KERHARDY</t>
  </si>
  <si>
    <t>DANIELE</t>
  </si>
  <si>
    <t>KERMORVAN</t>
  </si>
  <si>
    <t>KERNEUR</t>
  </si>
  <si>
    <t>KEROULLE</t>
  </si>
  <si>
    <t>KERSON</t>
  </si>
  <si>
    <t>FATI</t>
  </si>
  <si>
    <t>KHALQI</t>
  </si>
  <si>
    <t>MARWAN</t>
  </si>
  <si>
    <t>KHAU</t>
  </si>
  <si>
    <t>KHELIFI</t>
  </si>
  <si>
    <t>IBTISSEME</t>
  </si>
  <si>
    <t>KHERZANE</t>
  </si>
  <si>
    <t>SAFIA</t>
  </si>
  <si>
    <t>KHOUHLI</t>
  </si>
  <si>
    <t>FATIHA</t>
  </si>
  <si>
    <t>KIENTZLER</t>
  </si>
  <si>
    <t>KIPLIMO</t>
  </si>
  <si>
    <t>JOYCE</t>
  </si>
  <si>
    <t>KIRSCH</t>
  </si>
  <si>
    <t>KISSILU</t>
  </si>
  <si>
    <t>KLEIN</t>
  </si>
  <si>
    <t>KNOBLAUCH</t>
  </si>
  <si>
    <t>KNOPF</t>
  </si>
  <si>
    <t>KOCH</t>
  </si>
  <si>
    <t>KOERBER</t>
  </si>
  <si>
    <t>KOLB</t>
  </si>
  <si>
    <t>KOLIE</t>
  </si>
  <si>
    <t>KONCZYLO</t>
  </si>
  <si>
    <t>KONDOSZEK</t>
  </si>
  <si>
    <t>KOPYTO</t>
  </si>
  <si>
    <t>KOUFEIDJI</t>
  </si>
  <si>
    <t>ANNICET-PATRICK</t>
  </si>
  <si>
    <t>KOUKOUI</t>
  </si>
  <si>
    <t>KOUTITI</t>
  </si>
  <si>
    <t>KOUTOU</t>
  </si>
  <si>
    <t>FANNY YASMINE</t>
  </si>
  <si>
    <t>KPONOOR</t>
  </si>
  <si>
    <t>KRAMP</t>
  </si>
  <si>
    <t>KREBS</t>
  </si>
  <si>
    <t>KREMER</t>
  </si>
  <si>
    <t>KRET-CHEREAU</t>
  </si>
  <si>
    <t>KRIER</t>
  </si>
  <si>
    <t>KUBACKI</t>
  </si>
  <si>
    <t>NOWAN</t>
  </si>
  <si>
    <t>KUBIAK</t>
  </si>
  <si>
    <t>KUHN</t>
  </si>
  <si>
    <t>KURZAWA</t>
  </si>
  <si>
    <t>KUT</t>
  </si>
  <si>
    <t>KUZNIK</t>
  </si>
  <si>
    <t>KVARATSKHELIA</t>
  </si>
  <si>
    <t>NATALI</t>
  </si>
  <si>
    <t>KYVEL</t>
  </si>
  <si>
    <t>L HUILLERY</t>
  </si>
  <si>
    <t>LABARQUE-LIEKENS</t>
  </si>
  <si>
    <t>LABARRE</t>
  </si>
  <si>
    <t>LABBE</t>
  </si>
  <si>
    <t>LABRIOT</t>
  </si>
  <si>
    <t>LABRUNE</t>
  </si>
  <si>
    <t>LACHETEAU GUILLOT</t>
  </si>
  <si>
    <t>LACKNER</t>
  </si>
  <si>
    <t>LACOMBE</t>
  </si>
  <si>
    <t>LACOSTE</t>
  </si>
  <si>
    <t>LACUBE</t>
  </si>
  <si>
    <t>LADA</t>
  </si>
  <si>
    <t>MATHEO</t>
  </si>
  <si>
    <t>LADOOBLE</t>
  </si>
  <si>
    <t>LADOUE</t>
  </si>
  <si>
    <t>LAFEUILLE</t>
  </si>
  <si>
    <t>LAFFETA</t>
  </si>
  <si>
    <t>LAFOLLAS</t>
  </si>
  <si>
    <t>LAFOND</t>
  </si>
  <si>
    <t>LAFOSSE</t>
  </si>
  <si>
    <t>LAFRECHOUX</t>
  </si>
  <si>
    <t>LAGARDE</t>
  </si>
  <si>
    <t>NINON</t>
  </si>
  <si>
    <t>LAGEON</t>
  </si>
  <si>
    <t>LAGNIER</t>
  </si>
  <si>
    <t>LAGRANGE</t>
  </si>
  <si>
    <t>LAHAYE</t>
  </si>
  <si>
    <t>AGATHA</t>
  </si>
  <si>
    <t>LAHONTAA</t>
  </si>
  <si>
    <t>LAI TIM</t>
  </si>
  <si>
    <t>VIVIENNE</t>
  </si>
  <si>
    <t>LAIGLE</t>
  </si>
  <si>
    <t>LAINE</t>
  </si>
  <si>
    <t>LAIR</t>
  </si>
  <si>
    <t>OCEANE</t>
  </si>
  <si>
    <t>LAISEMENT</t>
  </si>
  <si>
    <t>LAJOIE-RIQUELME</t>
  </si>
  <si>
    <t>LALANDE</t>
  </si>
  <si>
    <t>LALLIER</t>
  </si>
  <si>
    <t>LALLOZ</t>
  </si>
  <si>
    <t>LALO</t>
  </si>
  <si>
    <t>LALOUE</t>
  </si>
  <si>
    <t>LALOYER</t>
  </si>
  <si>
    <t>LAMARRE</t>
  </si>
  <si>
    <t>LAMBERT</t>
  </si>
  <si>
    <t>GASPARD</t>
  </si>
  <si>
    <t>LAMBLIN</t>
  </si>
  <si>
    <t>LAMBLIN CHLOE</t>
  </si>
  <si>
    <t>LAMBOUR</t>
  </si>
  <si>
    <t>ANNE-VALERIE</t>
  </si>
  <si>
    <t>LAMINE</t>
  </si>
  <si>
    <t>LAMIRAULT</t>
  </si>
  <si>
    <t>LAMOTTE</t>
  </si>
  <si>
    <t>LAMOUR</t>
  </si>
  <si>
    <t>LAMOUREUX</t>
  </si>
  <si>
    <t>LAMPSON</t>
  </si>
  <si>
    <t>LAMY</t>
  </si>
  <si>
    <t>LAMY BLANCO</t>
  </si>
  <si>
    <t>LANCELIN</t>
  </si>
  <si>
    <t>LANDEROIN</t>
  </si>
  <si>
    <t>LANDEROUIN</t>
  </si>
  <si>
    <t>LANDIER</t>
  </si>
  <si>
    <t>LANDRE</t>
  </si>
  <si>
    <t>LANDRIEVE</t>
  </si>
  <si>
    <t>LANGE</t>
  </si>
  <si>
    <t>LANGELLIER</t>
  </si>
  <si>
    <t>LANGER</t>
  </si>
  <si>
    <t>LANGLOIS</t>
  </si>
  <si>
    <t>LANGRY</t>
  </si>
  <si>
    <t>LANGUILLE</t>
  </si>
  <si>
    <t>LANNOY</t>
  </si>
  <si>
    <t>LANOS</t>
  </si>
  <si>
    <t>LANSEMANT</t>
  </si>
  <si>
    <t>LANSON</t>
  </si>
  <si>
    <t>LANTOINE</t>
  </si>
  <si>
    <t>LANZA</t>
  </si>
  <si>
    <t>LAPALUS</t>
  </si>
  <si>
    <t>LAPEYRE</t>
  </si>
  <si>
    <t>LAPIERRE</t>
  </si>
  <si>
    <t>LAPLAIGE</t>
  </si>
  <si>
    <t>LAPLANCHE</t>
  </si>
  <si>
    <t>LAPLANTINE</t>
  </si>
  <si>
    <t>LAPLEIGNE</t>
  </si>
  <si>
    <t>LAPOINTE</t>
  </si>
  <si>
    <t>LAPROYE</t>
  </si>
  <si>
    <t>LAPUYADE</t>
  </si>
  <si>
    <t>LAQUERRIERE</t>
  </si>
  <si>
    <t>LARABI</t>
  </si>
  <si>
    <t>LARCHE</t>
  </si>
  <si>
    <t>LARDIER</t>
  </si>
  <si>
    <t>LAREDJ</t>
  </si>
  <si>
    <t>MILOUD</t>
  </si>
  <si>
    <t>LARGILLIERE</t>
  </si>
  <si>
    <t>LARHER</t>
  </si>
  <si>
    <t>LARIVAILLE</t>
  </si>
  <si>
    <t>LAROCHE</t>
  </si>
  <si>
    <t>LARONZE</t>
  </si>
  <si>
    <t>LAROSE</t>
  </si>
  <si>
    <t>LARRIERE</t>
  </si>
  <si>
    <t>LARRIEU</t>
  </si>
  <si>
    <t>LARROUYAT</t>
  </si>
  <si>
    <t>LARTIGAU</t>
  </si>
  <si>
    <t>LARUE</t>
  </si>
  <si>
    <t>LARUELLE</t>
  </si>
  <si>
    <t>LASNE</t>
  </si>
  <si>
    <t>LASSALE</t>
  </si>
  <si>
    <t>LASSAUSSOIS</t>
  </si>
  <si>
    <t>ARMAND</t>
  </si>
  <si>
    <t>LATEURTRE</t>
  </si>
  <si>
    <t>LATIMIER</t>
  </si>
  <si>
    <t>LATOUR</t>
  </si>
  <si>
    <t>LATOURNERIE</t>
  </si>
  <si>
    <t>LATRUBESSE</t>
  </si>
  <si>
    <t>LAUJON</t>
  </si>
  <si>
    <t>LAUMONNIER</t>
  </si>
  <si>
    <t>LAUNAY</t>
  </si>
  <si>
    <t>LAUNOIS</t>
  </si>
  <si>
    <t>LAURAIN</t>
  </si>
  <si>
    <t>LAURENCEAU</t>
  </si>
  <si>
    <t>ALOISE</t>
  </si>
  <si>
    <t>DEPLHINE</t>
  </si>
  <si>
    <t>RODOLPHE</t>
  </si>
  <si>
    <t>LAURES</t>
  </si>
  <si>
    <t>LAURIERE</t>
  </si>
  <si>
    <t>LAURIOL</t>
  </si>
  <si>
    <t>LAURY</t>
  </si>
  <si>
    <t>LAUTE</t>
  </si>
  <si>
    <t>LAUTOUR</t>
  </si>
  <si>
    <t>LAUVERNIER</t>
  </si>
  <si>
    <t>LOUANNE</t>
  </si>
  <si>
    <t>LAUZET</t>
  </si>
  <si>
    <t>LAVALETTE</t>
  </si>
  <si>
    <t>LAVALLE</t>
  </si>
  <si>
    <t>LAVANANT</t>
  </si>
  <si>
    <t>LAVENDER</t>
  </si>
  <si>
    <t>LAVERNOS</t>
  </si>
  <si>
    <t>LOU-ANNE</t>
  </si>
  <si>
    <t>LAVIE</t>
  </si>
  <si>
    <t>LAVIE SALOMON</t>
  </si>
  <si>
    <t>LAVIGNE</t>
  </si>
  <si>
    <t>BERANGERE</t>
  </si>
  <si>
    <t>LAVILLE</t>
  </si>
  <si>
    <t>LAVIOLETTE</t>
  </si>
  <si>
    <t>LAVOINE</t>
  </si>
  <si>
    <t>LAZAAR</t>
  </si>
  <si>
    <t>LAZARD</t>
  </si>
  <si>
    <t>LAZZARIS</t>
  </si>
  <si>
    <t>LE BARILLEC</t>
  </si>
  <si>
    <t>LE BEHEREC</t>
  </si>
  <si>
    <t>GURVAN</t>
  </si>
  <si>
    <t>LE BERRE</t>
  </si>
  <si>
    <t>STEVE</t>
  </si>
  <si>
    <t>LE BIHAN</t>
  </si>
  <si>
    <t>LE BLANC</t>
  </si>
  <si>
    <t>LE BONTE-PAUL</t>
  </si>
  <si>
    <t>LE BOT</t>
  </si>
  <si>
    <t>LE BOUCHER</t>
  </si>
  <si>
    <t>LE BRIS</t>
  </si>
  <si>
    <t>LE BRONEC</t>
  </si>
  <si>
    <t>LE CADRE</t>
  </si>
  <si>
    <t>LE CAIN</t>
  </si>
  <si>
    <t>LE CALVE</t>
  </si>
  <si>
    <t>SOLANGE</t>
  </si>
  <si>
    <t>LE CLER SABATTIER</t>
  </si>
  <si>
    <t>ORNELLA</t>
  </si>
  <si>
    <t>LE COCGUEN</t>
  </si>
  <si>
    <t>LE COURIAUT</t>
  </si>
  <si>
    <t>LE COURRIC</t>
  </si>
  <si>
    <t>LE COZLER</t>
  </si>
  <si>
    <t>LE DEAUT</t>
  </si>
  <si>
    <t>LE DENMAT</t>
  </si>
  <si>
    <t>LE DEUFF</t>
  </si>
  <si>
    <t>LE DIVENAH-HENRY</t>
  </si>
  <si>
    <t>ROSANNE</t>
  </si>
  <si>
    <t>LE DONGE</t>
  </si>
  <si>
    <t>LE DORZE</t>
  </si>
  <si>
    <t>LE FICHANT</t>
  </si>
  <si>
    <t>LE FLOHIC</t>
  </si>
  <si>
    <t>LE FLOUR</t>
  </si>
  <si>
    <t>AMEDE</t>
  </si>
  <si>
    <t>LE GAL</t>
  </si>
  <si>
    <t>ANAHE</t>
  </si>
  <si>
    <t>LE GALL</t>
  </si>
  <si>
    <t>LE GOUILL</t>
  </si>
  <si>
    <t>LE GOVIC</t>
  </si>
  <si>
    <t>LE GRANDVALET</t>
  </si>
  <si>
    <t>TANGUY</t>
  </si>
  <si>
    <t>LE GRAVE</t>
  </si>
  <si>
    <t>LE GUELINEL</t>
  </si>
  <si>
    <t>LE GUEN</t>
  </si>
  <si>
    <t>LE GUENNO</t>
  </si>
  <si>
    <t>LE GUERROUE</t>
  </si>
  <si>
    <t>LE GUEVELLOU</t>
  </si>
  <si>
    <t>LE GUIADER</t>
  </si>
  <si>
    <t>LE GUINIO</t>
  </si>
  <si>
    <t>LE JEUNE</t>
  </si>
  <si>
    <t>LE MAITRE</t>
  </si>
  <si>
    <t>LE MAUX</t>
  </si>
  <si>
    <t>LE MOUEL</t>
  </si>
  <si>
    <t>LE MOULEC</t>
  </si>
  <si>
    <t>LE NAVENEC</t>
  </si>
  <si>
    <t>LE NEZET</t>
  </si>
  <si>
    <t>LE NOAC H</t>
  </si>
  <si>
    <t>LE NOC</t>
  </si>
  <si>
    <t>LE NOIR</t>
  </si>
  <si>
    <t>DJAMILA</t>
  </si>
  <si>
    <t>ERWAN</t>
  </si>
  <si>
    <t>LE NUZ</t>
  </si>
  <si>
    <t>LE PAGE</t>
  </si>
  <si>
    <t>LE REGENT</t>
  </si>
  <si>
    <t>LE ROUX</t>
  </si>
  <si>
    <t>LE ROY</t>
  </si>
  <si>
    <t>LE STRAT</t>
  </si>
  <si>
    <t>DENISE</t>
  </si>
  <si>
    <t>LEAUX</t>
  </si>
  <si>
    <t>LEBALLEUR</t>
  </si>
  <si>
    <t>LEBAS</t>
  </si>
  <si>
    <t>MARLEE</t>
  </si>
  <si>
    <t>LEBEAU</t>
  </si>
  <si>
    <t>LEBEAUPIN</t>
  </si>
  <si>
    <t>LEBERRE</t>
  </si>
  <si>
    <t>LEBERT</t>
  </si>
  <si>
    <t>LEBLANC</t>
  </si>
  <si>
    <t>LEBLANC ALBAREL</t>
  </si>
  <si>
    <t>LEBON</t>
  </si>
  <si>
    <t>LEBORGNE</t>
  </si>
  <si>
    <t>LEBOUC</t>
  </si>
  <si>
    <t>LEBOUCHE</t>
  </si>
  <si>
    <t>LEBOUCQ</t>
  </si>
  <si>
    <t>LEBOURGEOIS</t>
  </si>
  <si>
    <t>CANDIDE</t>
  </si>
  <si>
    <t>LEBOURNOT</t>
  </si>
  <si>
    <t>LEBRAY</t>
  </si>
  <si>
    <t>CLAUDIA</t>
  </si>
  <si>
    <t>LEBRETON</t>
  </si>
  <si>
    <t>LEBRUN</t>
  </si>
  <si>
    <t>LECAILLE</t>
  </si>
  <si>
    <t>LECARPENTIER</t>
  </si>
  <si>
    <t>LECHAT</t>
  </si>
  <si>
    <t>LECHELON</t>
  </si>
  <si>
    <t>LECLAIR</t>
  </si>
  <si>
    <t>RENALD</t>
  </si>
  <si>
    <t>LECLAIRE</t>
  </si>
  <si>
    <t>LECLER</t>
  </si>
  <si>
    <t>LECLERC</t>
  </si>
  <si>
    <t>LECLERCQ</t>
  </si>
  <si>
    <t>LECLOU</t>
  </si>
  <si>
    <t>LECOINTE</t>
  </si>
  <si>
    <t>LECOINTRE</t>
  </si>
  <si>
    <t>LECOLLE</t>
  </si>
  <si>
    <t>LECOMPTE</t>
  </si>
  <si>
    <t>LECOMTE</t>
  </si>
  <si>
    <t>SANDIE</t>
  </si>
  <si>
    <t>LECOMTE-FOUSSET</t>
  </si>
  <si>
    <t>MARIE-JOSEPHE</t>
  </si>
  <si>
    <t>LECONTE</t>
  </si>
  <si>
    <t>LECORCHE</t>
  </si>
  <si>
    <t>SULLIVAN</t>
  </si>
  <si>
    <t>LECORNUE</t>
  </si>
  <si>
    <t>LECOURTOIS</t>
  </si>
  <si>
    <t>LECROQ</t>
  </si>
  <si>
    <t>LECUYER</t>
  </si>
  <si>
    <t>LEDEUIL</t>
  </si>
  <si>
    <t>LEDROIT</t>
  </si>
  <si>
    <t>LEDUC</t>
  </si>
  <si>
    <t>LEFAY</t>
  </si>
  <si>
    <t>LEFEBVRE</t>
  </si>
  <si>
    <t>FREDERIK</t>
  </si>
  <si>
    <t>LEFEBVRE-MAESTRACCI</t>
  </si>
  <si>
    <t>LEFER</t>
  </si>
  <si>
    <t>LEFEUVRE</t>
  </si>
  <si>
    <t>LEFEVRE</t>
  </si>
  <si>
    <t>ALINKA</t>
  </si>
  <si>
    <t>LEFFRAY</t>
  </si>
  <si>
    <t>LONNIE</t>
  </si>
  <si>
    <t>LEFILS</t>
  </si>
  <si>
    <t>LEFORT</t>
  </si>
  <si>
    <t>LEFOULGOCQ</t>
  </si>
  <si>
    <t>LEFOULON</t>
  </si>
  <si>
    <t>LEFRANCOIS</t>
  </si>
  <si>
    <t>LEGALL</t>
  </si>
  <si>
    <t>LEGALLAIS</t>
  </si>
  <si>
    <t>LEGALLOIS</t>
  </si>
  <si>
    <t>LEGALLOIS-TOUATI</t>
  </si>
  <si>
    <t>CHADIA</t>
  </si>
  <si>
    <t>LEGAVE</t>
  </si>
  <si>
    <t>LEGE</t>
  </si>
  <si>
    <t>LEGEARD</t>
  </si>
  <si>
    <t>LEGEAY</t>
  </si>
  <si>
    <t>ETHEL</t>
  </si>
  <si>
    <t>LEGENDRE</t>
  </si>
  <si>
    <t>LEGER</t>
  </si>
  <si>
    <t>LEGGIO</t>
  </si>
  <si>
    <t>LEGOUT</t>
  </si>
  <si>
    <t>LEGRAIN</t>
  </si>
  <si>
    <t>LEGRAND</t>
  </si>
  <si>
    <t>FLORIMOND</t>
  </si>
  <si>
    <t>GIESELA</t>
  </si>
  <si>
    <t>LEGRAND-CORDONNIER</t>
  </si>
  <si>
    <t>ANNELYSE</t>
  </si>
  <si>
    <t>LEGRET</t>
  </si>
  <si>
    <t>LEGROS</t>
  </si>
  <si>
    <t>LEGROUX</t>
  </si>
  <si>
    <t>LEGRU</t>
  </si>
  <si>
    <t>LEGUAY</t>
  </si>
  <si>
    <t>LEGUEULLE</t>
  </si>
  <si>
    <t>LEGUILLON</t>
  </si>
  <si>
    <t>LEHCEN HAUGAS</t>
  </si>
  <si>
    <t>MEYA</t>
  </si>
  <si>
    <t>LEHEN</t>
  </si>
  <si>
    <t>LEHMANN</t>
  </si>
  <si>
    <t>LEHOUX</t>
  </si>
  <si>
    <t>LEJEUNE</t>
  </si>
  <si>
    <t>LELARGE</t>
  </si>
  <si>
    <t>LELEU</t>
  </si>
  <si>
    <t>LELIEVRE</t>
  </si>
  <si>
    <t>LELONG</t>
  </si>
  <si>
    <t>LELONGT-CEROL</t>
  </si>
  <si>
    <t>FABIOLA</t>
  </si>
  <si>
    <t>LELOT NORTE</t>
  </si>
  <si>
    <t>LELOU</t>
  </si>
  <si>
    <t>LELOUP</t>
  </si>
  <si>
    <t>LEMAIERE-STROIAZZO</t>
  </si>
  <si>
    <t>LEMAIGRE</t>
  </si>
  <si>
    <t>LEMAIRE</t>
  </si>
  <si>
    <t>ANNIE-CLAUDE</t>
  </si>
  <si>
    <t>CLOTILDE</t>
  </si>
  <si>
    <t>LEMAITRE</t>
  </si>
  <si>
    <t>LEMANT</t>
  </si>
  <si>
    <t>LEMART</t>
  </si>
  <si>
    <t>LEMASLE</t>
  </si>
  <si>
    <t>LEMBRE</t>
  </si>
  <si>
    <t>LEMERCIER</t>
  </si>
  <si>
    <t>LEMESLE</t>
  </si>
  <si>
    <t>LEMESRE</t>
  </si>
  <si>
    <t>LEMEUNIER</t>
  </si>
  <si>
    <t>LEMMONIER</t>
  </si>
  <si>
    <t>LEMOINE</t>
  </si>
  <si>
    <t>LEMONNIER</t>
  </si>
  <si>
    <t>LEMORT</t>
  </si>
  <si>
    <t>LEMOULT</t>
  </si>
  <si>
    <t>LENAIN</t>
  </si>
  <si>
    <t>LENAY</t>
  </si>
  <si>
    <t>ROBERT</t>
  </si>
  <si>
    <t>LENOIR</t>
  </si>
  <si>
    <t>SERVAN</t>
  </si>
  <si>
    <t>LEONARD</t>
  </si>
  <si>
    <t>LEON-LEVERD</t>
  </si>
  <si>
    <t>LEOTET</t>
  </si>
  <si>
    <t>LEPARC</t>
  </si>
  <si>
    <t>LEPERLIER</t>
  </si>
  <si>
    <t>LEPESME</t>
  </si>
  <si>
    <t>LEPIN</t>
  </si>
  <si>
    <t>LEPINE</t>
  </si>
  <si>
    <t>LEPLEY</t>
  </si>
  <si>
    <t>LEPOIL</t>
  </si>
  <si>
    <t>LEPORT</t>
  </si>
  <si>
    <t>LEPRINCE</t>
  </si>
  <si>
    <t>LEPROHON</t>
  </si>
  <si>
    <t>LEQUEVRE</t>
  </si>
  <si>
    <t>LERANDY</t>
  </si>
  <si>
    <t>LERAY</t>
  </si>
  <si>
    <t>LEROSIER</t>
  </si>
  <si>
    <t>LEROUX</t>
  </si>
  <si>
    <t>JAMES</t>
  </si>
  <si>
    <t>MATTIS</t>
  </si>
  <si>
    <t>LEROY</t>
  </si>
  <si>
    <t>LESAGE</t>
  </si>
  <si>
    <t>LESASSIER</t>
  </si>
  <si>
    <t>LESAULNIER</t>
  </si>
  <si>
    <t>LESCALE</t>
  </si>
  <si>
    <t>LESCOET-MANARANCHE</t>
  </si>
  <si>
    <t>LESENFANT</t>
  </si>
  <si>
    <t>LESEUR</t>
  </si>
  <si>
    <t>LESIEUR</t>
  </si>
  <si>
    <t>JOSEPHINE</t>
  </si>
  <si>
    <t>LESIMPLE</t>
  </si>
  <si>
    <t>LESIOURD</t>
  </si>
  <si>
    <t>LESOUDIER</t>
  </si>
  <si>
    <t>LESPAGNOL</t>
  </si>
  <si>
    <t>LESPLINGUIES</t>
  </si>
  <si>
    <t>LESUEUR</t>
  </si>
  <si>
    <t>LETELLIER</t>
  </si>
  <si>
    <t>LETESSIER</t>
  </si>
  <si>
    <t>LETEUR</t>
  </si>
  <si>
    <t>LETORT</t>
  </si>
  <si>
    <t>TIPHAINE</t>
  </si>
  <si>
    <t>LETOURMY</t>
  </si>
  <si>
    <t>LETOURNEAU</t>
  </si>
  <si>
    <t>LETOURNEL</t>
  </si>
  <si>
    <t>LETRANCHANT</t>
  </si>
  <si>
    <t>LETUILLIER</t>
  </si>
  <si>
    <t>LEUX</t>
  </si>
  <si>
    <t>LEUZY</t>
  </si>
  <si>
    <t>LEVANT</t>
  </si>
  <si>
    <t>LEVAVASSEUR</t>
  </si>
  <si>
    <t>LEVAYER</t>
  </si>
  <si>
    <t>LEVE</t>
  </si>
  <si>
    <t>LEVEAU</t>
  </si>
  <si>
    <t>LEVENTOUX</t>
  </si>
  <si>
    <t>LEVEQUE</t>
  </si>
  <si>
    <t>LEVEQUE-OLIVRON</t>
  </si>
  <si>
    <t>LEVERNIER</t>
  </si>
  <si>
    <t>LEVERRIER</t>
  </si>
  <si>
    <t>LEVEUF</t>
  </si>
  <si>
    <t>LEVIGNE</t>
  </si>
  <si>
    <t>LEVY</t>
  </si>
  <si>
    <t>LEYMARIE</t>
  </si>
  <si>
    <t>LEYNIER</t>
  </si>
  <si>
    <t>LHERMINE</t>
  </si>
  <si>
    <t>REYNOLD</t>
  </si>
  <si>
    <t>LHERMITE</t>
  </si>
  <si>
    <t>LHERPINIERE</t>
  </si>
  <si>
    <t>LHEUREUX SIVAULT</t>
  </si>
  <si>
    <t>LHOIR</t>
  </si>
  <si>
    <t>LHOMME</t>
  </si>
  <si>
    <t>LHOSTE</t>
  </si>
  <si>
    <t>LHOTE</t>
  </si>
  <si>
    <t>LHUILLERY</t>
  </si>
  <si>
    <t>LHUISSIER</t>
  </si>
  <si>
    <t>LIARD</t>
  </si>
  <si>
    <t>LIDON</t>
  </si>
  <si>
    <t>LIEVIN</t>
  </si>
  <si>
    <t>LIEVRE</t>
  </si>
  <si>
    <t>TINO</t>
  </si>
  <si>
    <t>LIFSCHITZ</t>
  </si>
  <si>
    <t>SHIRLEY</t>
  </si>
  <si>
    <t>LIGERON</t>
  </si>
  <si>
    <t>LIMA</t>
  </si>
  <si>
    <t>AMELIA</t>
  </si>
  <si>
    <t>LIMET</t>
  </si>
  <si>
    <t>LIMOGE</t>
  </si>
  <si>
    <t>LIMOGES</t>
  </si>
  <si>
    <t>LIMOU</t>
  </si>
  <si>
    <t>LINDOR</t>
  </si>
  <si>
    <t>CHARLY</t>
  </si>
  <si>
    <t>LINDRON</t>
  </si>
  <si>
    <t>LINGET</t>
  </si>
  <si>
    <t>LORICK</t>
  </si>
  <si>
    <t>LION</t>
  </si>
  <si>
    <t>LIONNAIS</t>
  </si>
  <si>
    <t>LIPOVAC</t>
  </si>
  <si>
    <t>LIPPERT</t>
  </si>
  <si>
    <t>LISAUD</t>
  </si>
  <si>
    <t>LIVA</t>
  </si>
  <si>
    <t>LIVEBARDON</t>
  </si>
  <si>
    <t>LIVONNET</t>
  </si>
  <si>
    <t>LLANES</t>
  </si>
  <si>
    <t>LOBODA</t>
  </si>
  <si>
    <t>LOCHON</t>
  </si>
  <si>
    <t>LOCQUARD</t>
  </si>
  <si>
    <t>LOEILLOT</t>
  </si>
  <si>
    <t>LOEUIL</t>
  </si>
  <si>
    <t>LOFFREDO</t>
  </si>
  <si>
    <t>MAXIM</t>
  </si>
  <si>
    <t>LOGA</t>
  </si>
  <si>
    <t>LOHIER</t>
  </si>
  <si>
    <t>LOHOU</t>
  </si>
  <si>
    <t>LOINARD</t>
  </si>
  <si>
    <t>LOIR</t>
  </si>
  <si>
    <t>PIERRICK</t>
  </si>
  <si>
    <t>LOISEAU</t>
  </si>
  <si>
    <t>LOISON</t>
  </si>
  <si>
    <t>LOIZON</t>
  </si>
  <si>
    <t>LOMBINDO</t>
  </si>
  <si>
    <t>LOMPO</t>
  </si>
  <si>
    <t>LONGEPE GAVEAU</t>
  </si>
  <si>
    <t>LONGUEPEE</t>
  </si>
  <si>
    <t>LONGUET</t>
  </si>
  <si>
    <t>LOPES</t>
  </si>
  <si>
    <t>LOPES-HENRIQUES</t>
  </si>
  <si>
    <t>LOPEZ</t>
  </si>
  <si>
    <t>LOPPIN</t>
  </si>
  <si>
    <t>LORENZI</t>
  </si>
  <si>
    <t>LORGEAU</t>
  </si>
  <si>
    <t>LORGEOU</t>
  </si>
  <si>
    <t>LORIENT</t>
  </si>
  <si>
    <t>KENNY</t>
  </si>
  <si>
    <t>LORIEUX</t>
  </si>
  <si>
    <t>LORILLOUX</t>
  </si>
  <si>
    <t>LORIN</t>
  </si>
  <si>
    <t>LORION</t>
  </si>
  <si>
    <t>LORIOT</t>
  </si>
  <si>
    <t>LORY</t>
  </si>
  <si>
    <t>LOUDI</t>
  </si>
  <si>
    <t>LOUET</t>
  </si>
  <si>
    <t>LOULERGUE</t>
  </si>
  <si>
    <t>LOUREIRO</t>
  </si>
  <si>
    <t>LOUSTE</t>
  </si>
  <si>
    <t>LOUVARD</t>
  </si>
  <si>
    <t>EVELINE</t>
  </si>
  <si>
    <t>LOUVIOT</t>
  </si>
  <si>
    <t>LOYANT</t>
  </si>
  <si>
    <t>LUBET</t>
  </si>
  <si>
    <t>LUBIN</t>
  </si>
  <si>
    <t>LUBINEAU</t>
  </si>
  <si>
    <t>LUBINEAU-VIDEAU</t>
  </si>
  <si>
    <t>GALAAN</t>
  </si>
  <si>
    <t>LUCASSEAU</t>
  </si>
  <si>
    <t>LUCCHINI</t>
  </si>
  <si>
    <t>LUCEREAU</t>
  </si>
  <si>
    <t>LUCET</t>
  </si>
  <si>
    <t>LUCIANO</t>
  </si>
  <si>
    <t>LUCIO</t>
  </si>
  <si>
    <t>LUDER PESCHEUX</t>
  </si>
  <si>
    <t>LUDGER</t>
  </si>
  <si>
    <t>LUGAND</t>
  </si>
  <si>
    <t>CORINE</t>
  </si>
  <si>
    <t>LUNEAU</t>
  </si>
  <si>
    <t>LUQUET</t>
  </si>
  <si>
    <t>LUSSEAU</t>
  </si>
  <si>
    <t>LUSSON</t>
  </si>
  <si>
    <t>LUTANIE</t>
  </si>
  <si>
    <t>LUTTON</t>
  </si>
  <si>
    <t>LUXEREAU</t>
  </si>
  <si>
    <t>LUZEAU</t>
  </si>
  <si>
    <t>JEAN-PASCAL</t>
  </si>
  <si>
    <t>LY</t>
  </si>
  <si>
    <t>SOUA</t>
  </si>
  <si>
    <t>LYON</t>
  </si>
  <si>
    <t>M PASSI</t>
  </si>
  <si>
    <t>STEPHEN</t>
  </si>
  <si>
    <t>MAAROUFI</t>
  </si>
  <si>
    <t>MABRU</t>
  </si>
  <si>
    <t>MABWASA NSIMBA</t>
  </si>
  <si>
    <t>MACAUD</t>
  </si>
  <si>
    <t>MACE</t>
  </si>
  <si>
    <t>MACHEFER</t>
  </si>
  <si>
    <t>MACHEREZ</t>
  </si>
  <si>
    <t>MACHNO</t>
  </si>
  <si>
    <t>MACHU</t>
  </si>
  <si>
    <t>MACIASZCZYK-JEDEAU</t>
  </si>
  <si>
    <t>MACRI</t>
  </si>
  <si>
    <t>MADRE</t>
  </si>
  <si>
    <t>MADROLLE</t>
  </si>
  <si>
    <t>MAGALDI</t>
  </si>
  <si>
    <t>MAGANO</t>
  </si>
  <si>
    <t>JOSE-MARIO</t>
  </si>
  <si>
    <t>MAGNAN</t>
  </si>
  <si>
    <t>MAGNAUD</t>
  </si>
  <si>
    <t>MAGNAUDEIX</t>
  </si>
  <si>
    <t>MAGNENET</t>
  </si>
  <si>
    <t>MAGNETTO</t>
  </si>
  <si>
    <t>MAGNI</t>
  </si>
  <si>
    <t>MAGNIN</t>
  </si>
  <si>
    <t>LEANA</t>
  </si>
  <si>
    <t>MAGNINO</t>
  </si>
  <si>
    <t>MAGUET</t>
  </si>
  <si>
    <t>MAHBAZ</t>
  </si>
  <si>
    <t>SAMMY</t>
  </si>
  <si>
    <t>MAHE</t>
  </si>
  <si>
    <t>MAHE-BROUARD</t>
  </si>
  <si>
    <t>MAHOT</t>
  </si>
  <si>
    <t>MAHOUDEAU</t>
  </si>
  <si>
    <t>MAHUAS</t>
  </si>
  <si>
    <t>MAIAUX</t>
  </si>
  <si>
    <t>MAIAUX LEROUVILLOIS</t>
  </si>
  <si>
    <t>MAIGNE</t>
  </si>
  <si>
    <t>MAILLARD</t>
  </si>
  <si>
    <t>ENORA</t>
  </si>
  <si>
    <t>MAILLET</t>
  </si>
  <si>
    <t>MAILLOCHAUD</t>
  </si>
  <si>
    <t>MAINGUENE</t>
  </si>
  <si>
    <t>MAINGUET</t>
  </si>
  <si>
    <t>MAINGUY</t>
  </si>
  <si>
    <t>MAIRE</t>
  </si>
  <si>
    <t>MAISONNEUVE</t>
  </si>
  <si>
    <t>MAISONNIER</t>
  </si>
  <si>
    <t>MAISONS</t>
  </si>
  <si>
    <t>MAITROT</t>
  </si>
  <si>
    <t>MAJEWSKI</t>
  </si>
  <si>
    <t>MAKANERA</t>
  </si>
  <si>
    <t>MAKAYA</t>
  </si>
  <si>
    <t>ISAAC</t>
  </si>
  <si>
    <t>MALASINNE</t>
  </si>
  <si>
    <t>MALASSIGNE</t>
  </si>
  <si>
    <t>MARIE-BEATRICE</t>
  </si>
  <si>
    <t>MALASSINE</t>
  </si>
  <si>
    <t>MALATIER</t>
  </si>
  <si>
    <t>MALAVIEILLE</t>
  </si>
  <si>
    <t>MALET</t>
  </si>
  <si>
    <t>MALHAIRE</t>
  </si>
  <si>
    <t>MALHERBE</t>
  </si>
  <si>
    <t>MARIE-LEODIE</t>
  </si>
  <si>
    <t>MALHOMME</t>
  </si>
  <si>
    <t>MALLET</t>
  </si>
  <si>
    <t>MALLO JOLY</t>
  </si>
  <si>
    <t>MALPART</t>
  </si>
  <si>
    <t>JOSIANE</t>
  </si>
  <si>
    <t>MALQUE</t>
  </si>
  <si>
    <t>MAMALET</t>
  </si>
  <si>
    <t>MAMOUNI</t>
  </si>
  <si>
    <t>MANARANCHE</t>
  </si>
  <si>
    <t>MANARESI</t>
  </si>
  <si>
    <t>MANCEAU</t>
  </si>
  <si>
    <t>MANCEAUX</t>
  </si>
  <si>
    <t>YANICK</t>
  </si>
  <si>
    <t>MANCION</t>
  </si>
  <si>
    <t>MANDARD</t>
  </si>
  <si>
    <t>MANDEREAU</t>
  </si>
  <si>
    <t>MANDIN</t>
  </si>
  <si>
    <t>MANDRILLON</t>
  </si>
  <si>
    <t>MANGIN</t>
  </si>
  <si>
    <t>MANGO</t>
  </si>
  <si>
    <t>MANIGHETTI</t>
  </si>
  <si>
    <t>MANN</t>
  </si>
  <si>
    <t>MANSET</t>
  </si>
  <si>
    <t>MANSON</t>
  </si>
  <si>
    <t>MANTE</t>
  </si>
  <si>
    <t>MANTEAU</t>
  </si>
  <si>
    <t>MAPPA</t>
  </si>
  <si>
    <t>MARAIS</t>
  </si>
  <si>
    <t>MARBOEUF</t>
  </si>
  <si>
    <t>MARCADET</t>
  </si>
  <si>
    <t>MARCEAU</t>
  </si>
  <si>
    <t>MARCELIN</t>
  </si>
  <si>
    <t>MARCELOT</t>
  </si>
  <si>
    <t>MARCET</t>
  </si>
  <si>
    <t>MARCHAIS</t>
  </si>
  <si>
    <t>MARCHAL</t>
  </si>
  <si>
    <t>MARCHAND</t>
  </si>
  <si>
    <t>JULIAN</t>
  </si>
  <si>
    <t>MARCHANT</t>
  </si>
  <si>
    <t>MARCHAU</t>
  </si>
  <si>
    <t>MARCILLY</t>
  </si>
  <si>
    <t>MARCOS</t>
  </si>
  <si>
    <t>MARDHEL</t>
  </si>
  <si>
    <t>MARDON</t>
  </si>
  <si>
    <t>PAMELA</t>
  </si>
  <si>
    <t>MARECHAL</t>
  </si>
  <si>
    <t>FLORAN</t>
  </si>
  <si>
    <t>MARET</t>
  </si>
  <si>
    <t>MARETHEU</t>
  </si>
  <si>
    <t>MARIDOR</t>
  </si>
  <si>
    <t>MARIE-CATHERINE</t>
  </si>
  <si>
    <t>MARIE-GAMBLIN</t>
  </si>
  <si>
    <t>MARIE-JULIENNE</t>
  </si>
  <si>
    <t>MARILLIER</t>
  </si>
  <si>
    <t>MARIN</t>
  </si>
  <si>
    <t>JEANNINE</t>
  </si>
  <si>
    <t>MARINO</t>
  </si>
  <si>
    <t>CEDRIK</t>
  </si>
  <si>
    <t>MARIOU</t>
  </si>
  <si>
    <t>MARJOREL</t>
  </si>
  <si>
    <t>MARMION</t>
  </si>
  <si>
    <t>MARNEUR</t>
  </si>
  <si>
    <t>LILOU</t>
  </si>
  <si>
    <t>MAROIS</t>
  </si>
  <si>
    <t>MAROLLEAU</t>
  </si>
  <si>
    <t>MAROT</t>
  </si>
  <si>
    <t>MAROUDE</t>
  </si>
  <si>
    <t>SULLY</t>
  </si>
  <si>
    <t>MARRE</t>
  </si>
  <si>
    <t>MARSAIS</t>
  </si>
  <si>
    <t>MARSOLLIER</t>
  </si>
  <si>
    <t>MARSON</t>
  </si>
  <si>
    <t>MARTEAU</t>
  </si>
  <si>
    <t>MARTIGNE</t>
  </si>
  <si>
    <t>DOLORES</t>
  </si>
  <si>
    <t>SYLVAINE</t>
  </si>
  <si>
    <t>MARTINET</t>
  </si>
  <si>
    <t>FLORINE</t>
  </si>
  <si>
    <t>MARTINEZ</t>
  </si>
  <si>
    <t>MARTINI</t>
  </si>
  <si>
    <t>MARTIN-MORAND</t>
  </si>
  <si>
    <t>MARTINS</t>
  </si>
  <si>
    <t>MARTY</t>
  </si>
  <si>
    <t>MARUJO</t>
  </si>
  <si>
    <t>MARZAIS</t>
  </si>
  <si>
    <t>MARZAK</t>
  </si>
  <si>
    <t>SAFAE</t>
  </si>
  <si>
    <t>MASEKA ZADIS</t>
  </si>
  <si>
    <t>MASSAT</t>
  </si>
  <si>
    <t>MASSE</t>
  </si>
  <si>
    <t>MASSELIN</t>
  </si>
  <si>
    <t>MASSELLUCCI</t>
  </si>
  <si>
    <t>MASSET</t>
  </si>
  <si>
    <t>MASSICOT</t>
  </si>
  <si>
    <t>MASSIF</t>
  </si>
  <si>
    <t>MASSON</t>
  </si>
  <si>
    <t>MASSONNEAU</t>
  </si>
  <si>
    <t>MASSOUE</t>
  </si>
  <si>
    <t>MATEOS</t>
  </si>
  <si>
    <t>MATHE</t>
  </si>
  <si>
    <t>MICHEL-KOMI</t>
  </si>
  <si>
    <t>MATSCHEK</t>
  </si>
  <si>
    <t>MAUBERT</t>
  </si>
  <si>
    <t>MAUCOURANT</t>
  </si>
  <si>
    <t>MAUGARS</t>
  </si>
  <si>
    <t>MAUGIN</t>
  </si>
  <si>
    <t>MAUGIS</t>
  </si>
  <si>
    <t>MAUNY</t>
  </si>
  <si>
    <t>MAUPAS</t>
  </si>
  <si>
    <t>MAUPU</t>
  </si>
  <si>
    <t>MAUPU PAVIE</t>
  </si>
  <si>
    <t>MAUREL</t>
  </si>
  <si>
    <t>MAUSOLEO</t>
  </si>
  <si>
    <t>MAUTALEN</t>
  </si>
  <si>
    <t>MAVOUNGOU</t>
  </si>
  <si>
    <t>MELVYN</t>
  </si>
  <si>
    <t>MAYACK II</t>
  </si>
  <si>
    <t>MARCEL-RICHARD</t>
  </si>
  <si>
    <t>MAYER</t>
  </si>
  <si>
    <t>MAYET</t>
  </si>
  <si>
    <t>MAZAME</t>
  </si>
  <si>
    <t>MAZE</t>
  </si>
  <si>
    <t>MAZEAU</t>
  </si>
  <si>
    <t>MAZET</t>
  </si>
  <si>
    <t>MAZEYRAT</t>
  </si>
  <si>
    <t>MAZIN</t>
  </si>
  <si>
    <t>MAZOUARD</t>
  </si>
  <si>
    <t>MAZZERBO</t>
  </si>
  <si>
    <t>MAZZINE</t>
  </si>
  <si>
    <t>IZA LINE</t>
  </si>
  <si>
    <t>MBASSA MANTON</t>
  </si>
  <si>
    <t>MBOUKADIA</t>
  </si>
  <si>
    <t>ARMANDE</t>
  </si>
  <si>
    <t>MBOUMBA</t>
  </si>
  <si>
    <t>MEDJAHED</t>
  </si>
  <si>
    <t>MEDUS</t>
  </si>
  <si>
    <t>MEGHARBI</t>
  </si>
  <si>
    <t>FARES</t>
  </si>
  <si>
    <t>MEGUENI</t>
  </si>
  <si>
    <t>MEKA OLAMA</t>
  </si>
  <si>
    <t>MEKERBA</t>
  </si>
  <si>
    <t>ABDELKADER</t>
  </si>
  <si>
    <t>MEKKINK</t>
  </si>
  <si>
    <t>PETRA</t>
  </si>
  <si>
    <t>MEL</t>
  </si>
  <si>
    <t>MELANDER</t>
  </si>
  <si>
    <t>MELLADO</t>
  </si>
  <si>
    <t>MELOU</t>
  </si>
  <si>
    <t>MEME</t>
  </si>
  <si>
    <t>MEMPONTEL-LELOUP</t>
  </si>
  <si>
    <t>MENAGE</t>
  </si>
  <si>
    <t>MENAGER</t>
  </si>
  <si>
    <t>MENANT</t>
  </si>
  <si>
    <t>MENANTEAU</t>
  </si>
  <si>
    <t>MENARD</t>
  </si>
  <si>
    <t>WENDY</t>
  </si>
  <si>
    <t>MENDOZA</t>
  </si>
  <si>
    <t>MENDROUX</t>
  </si>
  <si>
    <t>MENEAU</t>
  </si>
  <si>
    <t>MENGUY</t>
  </si>
  <si>
    <t>MENIGAULT</t>
  </si>
  <si>
    <t>MENON</t>
  </si>
  <si>
    <t>FELICIA</t>
  </si>
  <si>
    <t>MENOU</t>
  </si>
  <si>
    <t>MENOUS</t>
  </si>
  <si>
    <t>MENUET</t>
  </si>
  <si>
    <t>MENUTEAU</t>
  </si>
  <si>
    <t>MERANGER</t>
  </si>
  <si>
    <t>MERCADIER</t>
  </si>
  <si>
    <t>MERCELOT</t>
  </si>
  <si>
    <t>MERCERAND</t>
  </si>
  <si>
    <t>MERCIER</t>
  </si>
  <si>
    <t>PIERRE-JEAN</t>
  </si>
  <si>
    <t>MERCIER-MITTERAND</t>
  </si>
  <si>
    <t>MEREAUD</t>
  </si>
  <si>
    <t>MERHAND</t>
  </si>
  <si>
    <t>MERIEL</t>
  </si>
  <si>
    <t>MERILLON</t>
  </si>
  <si>
    <t>MERLAUD</t>
  </si>
  <si>
    <t>MERLET</t>
  </si>
  <si>
    <t>MERLIN</t>
  </si>
  <si>
    <t>MERLOT</t>
  </si>
  <si>
    <t>MERLY</t>
  </si>
  <si>
    <t>MERY</t>
  </si>
  <si>
    <t>PILAR</t>
  </si>
  <si>
    <t>MESKO-HERLAUD</t>
  </si>
  <si>
    <t>MESMOUDI</t>
  </si>
  <si>
    <t>MESNARD</t>
  </si>
  <si>
    <t>MESSIN</t>
  </si>
  <si>
    <t>FARIDA</t>
  </si>
  <si>
    <t>MESSINEO</t>
  </si>
  <si>
    <t>KARELLE</t>
  </si>
  <si>
    <t>MESTDAGH</t>
  </si>
  <si>
    <t>MESTIVIER</t>
  </si>
  <si>
    <t>MESTREAU</t>
  </si>
  <si>
    <t>MARIE-LUCE</t>
  </si>
  <si>
    <t>MET</t>
  </si>
  <si>
    <t>METAIREAU</t>
  </si>
  <si>
    <t>METAIS</t>
  </si>
  <si>
    <t>METENIER</t>
  </si>
  <si>
    <t>METHEZ</t>
  </si>
  <si>
    <t>METHIVIER</t>
  </si>
  <si>
    <t>METTRAY</t>
  </si>
  <si>
    <t>ELVIRE</t>
  </si>
  <si>
    <t>MEUNIER</t>
  </si>
  <si>
    <t>MARIE-LINE</t>
  </si>
  <si>
    <t>MEUNIER-TURPIN</t>
  </si>
  <si>
    <t>MEVEL</t>
  </si>
  <si>
    <t>MEYER</t>
  </si>
  <si>
    <t>MIATH</t>
  </si>
  <si>
    <t>MICH</t>
  </si>
  <si>
    <t>YOHANN</t>
  </si>
  <si>
    <t>MICHAILESCO</t>
  </si>
  <si>
    <t>MICHARD</t>
  </si>
  <si>
    <t>MICHAU</t>
  </si>
  <si>
    <t>MICHAUD</t>
  </si>
  <si>
    <t>CLARISSE</t>
  </si>
  <si>
    <t>YAN</t>
  </si>
  <si>
    <t>MICHAUDEL</t>
  </si>
  <si>
    <t>MICHAUDET</t>
  </si>
  <si>
    <t>MICHAUD-FERRAS</t>
  </si>
  <si>
    <t>MICHAUX</t>
  </si>
  <si>
    <t>MICHEL-CHAGNOT</t>
  </si>
  <si>
    <t>MICHENOT</t>
  </si>
  <si>
    <t>MICHON-BUREL</t>
  </si>
  <si>
    <t>MICOULEAU GIRAULT</t>
  </si>
  <si>
    <t>MIELLE</t>
  </si>
  <si>
    <t>JENNY</t>
  </si>
  <si>
    <t>MIEZI</t>
  </si>
  <si>
    <t>MIGNONNEAU</t>
  </si>
  <si>
    <t>FERNANDO</t>
  </si>
  <si>
    <t>MILBEO</t>
  </si>
  <si>
    <t>MARIE-LISE</t>
  </si>
  <si>
    <t>MILLAN</t>
  </si>
  <si>
    <t>MILLERIOUX</t>
  </si>
  <si>
    <t>MILLES</t>
  </si>
  <si>
    <t>MILLET</t>
  </si>
  <si>
    <t>MILLON</t>
  </si>
  <si>
    <t>MILON</t>
  </si>
  <si>
    <t>MINARD</t>
  </si>
  <si>
    <t>MARIE PIERRE</t>
  </si>
  <si>
    <t>MINAULT</t>
  </si>
  <si>
    <t>MINCHE</t>
  </si>
  <si>
    <t>CYRIAQUE</t>
  </si>
  <si>
    <t>MINCHIN</t>
  </si>
  <si>
    <t>MINGASSON</t>
  </si>
  <si>
    <t>MINIOT</t>
  </si>
  <si>
    <t>YOHAN</t>
  </si>
  <si>
    <t>MINVIELLE</t>
  </si>
  <si>
    <t>MIOT</t>
  </si>
  <si>
    <t>MIRAL</t>
  </si>
  <si>
    <t>MIRANDA</t>
  </si>
  <si>
    <t>MIREBAULT</t>
  </si>
  <si>
    <t>MIRQ</t>
  </si>
  <si>
    <t>MISAGO</t>
  </si>
  <si>
    <t>MISBERT</t>
  </si>
  <si>
    <t>MISERETTE</t>
  </si>
  <si>
    <t>BERENICE</t>
  </si>
  <si>
    <t>MITARD</t>
  </si>
  <si>
    <t>MIZZON</t>
  </si>
  <si>
    <t>MOBISA</t>
  </si>
  <si>
    <t>MOCOGNI</t>
  </si>
  <si>
    <t>MODAFFARI MITIFIOT</t>
  </si>
  <si>
    <t>CARMEL</t>
  </si>
  <si>
    <t>MOENNER</t>
  </si>
  <si>
    <t>MOGE</t>
  </si>
  <si>
    <t>LAHOUCINE</t>
  </si>
  <si>
    <t>MOIGNARD</t>
  </si>
  <si>
    <t>MOINARD</t>
  </si>
  <si>
    <t>MOINDROT</t>
  </si>
  <si>
    <t>MOINE</t>
  </si>
  <si>
    <t>MOINE BOUKHEDIMI</t>
  </si>
  <si>
    <t>MOINEAU</t>
  </si>
  <si>
    <t>MOINET</t>
  </si>
  <si>
    <t>MOKADDEM</t>
  </si>
  <si>
    <t>RADIA</t>
  </si>
  <si>
    <t>SOPHIA</t>
  </si>
  <si>
    <t>MOLAC</t>
  </si>
  <si>
    <t>MOLINA</t>
  </si>
  <si>
    <t>MOLLET</t>
  </si>
  <si>
    <t>MOLLIERE</t>
  </si>
  <si>
    <t>MOMET</t>
  </si>
  <si>
    <t>MONACO</t>
  </si>
  <si>
    <t>MONDAMERT</t>
  </si>
  <si>
    <t>MONDOT</t>
  </si>
  <si>
    <t>MONFORT</t>
  </si>
  <si>
    <t>LALIE</t>
  </si>
  <si>
    <t>MONGARD</t>
  </si>
  <si>
    <t>MONGAULT</t>
  </si>
  <si>
    <t>CHARLIE</t>
  </si>
  <si>
    <t>MONGE</t>
  </si>
  <si>
    <t>MONIN</t>
  </si>
  <si>
    <t>MONNERAYE</t>
  </si>
  <si>
    <t>LUKAZ</t>
  </si>
  <si>
    <t>MONNEREAU</t>
  </si>
  <si>
    <t>MONNIAUX</t>
  </si>
  <si>
    <t>MONNIER</t>
  </si>
  <si>
    <t>MONNIN</t>
  </si>
  <si>
    <t>MONTAIGNE</t>
  </si>
  <si>
    <t>MONTAVON</t>
  </si>
  <si>
    <t>MONTDAMERT</t>
  </si>
  <si>
    <t>KARL</t>
  </si>
  <si>
    <t>MONTEILLER</t>
  </si>
  <si>
    <t>MONTEIRO</t>
  </si>
  <si>
    <t>ELPHEGE</t>
  </si>
  <si>
    <t>MONTES</t>
  </si>
  <si>
    <t>MONTFORT</t>
  </si>
  <si>
    <t>MARIE-EMILIE</t>
  </si>
  <si>
    <t>MONTIBUS</t>
  </si>
  <si>
    <t>MONTIGNY</t>
  </si>
  <si>
    <t>MONTRAU</t>
  </si>
  <si>
    <t>MOONS</t>
  </si>
  <si>
    <t>MORA</t>
  </si>
  <si>
    <t>MORANT</t>
  </si>
  <si>
    <t>MARIE-ANNICK</t>
  </si>
  <si>
    <t>MORARD</t>
  </si>
  <si>
    <t>MORCET LAMARCHE</t>
  </si>
  <si>
    <t>MORCHOISNE</t>
  </si>
  <si>
    <t>MOREAU</t>
  </si>
  <si>
    <t>APOLLINE</t>
  </si>
  <si>
    <t>ROMANN</t>
  </si>
  <si>
    <t>MOREEUW</t>
  </si>
  <si>
    <t>MOREIRA</t>
  </si>
  <si>
    <t>MOREIRA PINTO</t>
  </si>
  <si>
    <t>MOREL</t>
  </si>
  <si>
    <t>MOREL-GIEN</t>
  </si>
  <si>
    <t>MORELLEC</t>
  </si>
  <si>
    <t>MORENO</t>
  </si>
  <si>
    <t>MORIN</t>
  </si>
  <si>
    <t>JEAN FRANCOIS</t>
  </si>
  <si>
    <t>MORISE</t>
  </si>
  <si>
    <t>FLAVIE</t>
  </si>
  <si>
    <t>MORISSE</t>
  </si>
  <si>
    <t>MORISSEAU</t>
  </si>
  <si>
    <t>MORISSET</t>
  </si>
  <si>
    <t>MORLAY</t>
  </si>
  <si>
    <t>MORLET</t>
  </si>
  <si>
    <t>MORO</t>
  </si>
  <si>
    <t>MORON</t>
  </si>
  <si>
    <t>MORTEVEILLE</t>
  </si>
  <si>
    <t>MORTREAU</t>
  </si>
  <si>
    <t>MORVAN</t>
  </si>
  <si>
    <t>MOSCA</t>
  </si>
  <si>
    <t>MOSSER</t>
  </si>
  <si>
    <t>MOSSO</t>
  </si>
  <si>
    <t>MOTAIS</t>
  </si>
  <si>
    <t>MOTHU</t>
  </si>
  <si>
    <t>MOTTIER</t>
  </si>
  <si>
    <t>MOUAZE</t>
  </si>
  <si>
    <t>MOUCHET</t>
  </si>
  <si>
    <t>MOUCHOTTE</t>
  </si>
  <si>
    <t>ANNABEL</t>
  </si>
  <si>
    <t>MOUCHOUX</t>
  </si>
  <si>
    <t>MOUGEOT</t>
  </si>
  <si>
    <t>MOUILLET</t>
  </si>
  <si>
    <t>MOULIN</t>
  </si>
  <si>
    <t>CALLIXTE</t>
  </si>
  <si>
    <t>MOULINOU</t>
  </si>
  <si>
    <t>MOULINS</t>
  </si>
  <si>
    <t>MOULLIERE</t>
  </si>
  <si>
    <t>MOULON</t>
  </si>
  <si>
    <t>MOUQUET</t>
  </si>
  <si>
    <t>MOUSSET</t>
  </si>
  <si>
    <t>MOUSSU</t>
  </si>
  <si>
    <t>MOUTET</t>
  </si>
  <si>
    <t>MOUTIEZ</t>
  </si>
  <si>
    <t>SOLEN</t>
  </si>
  <si>
    <t>MOUZAY</t>
  </si>
  <si>
    <t>MOUZET</t>
  </si>
  <si>
    <t>MOYER</t>
  </si>
  <si>
    <t>MOZAR</t>
  </si>
  <si>
    <t>HYLANA</t>
  </si>
  <si>
    <t>MUGUET</t>
  </si>
  <si>
    <t>MULLER</t>
  </si>
  <si>
    <t>RODOLF</t>
  </si>
  <si>
    <t>MULUMU</t>
  </si>
  <si>
    <t>MARIETTE</t>
  </si>
  <si>
    <t>MUMBER</t>
  </si>
  <si>
    <t>MUNOZ</t>
  </si>
  <si>
    <t>MURA</t>
  </si>
  <si>
    <t>MURET</t>
  </si>
  <si>
    <t>MUSIAT</t>
  </si>
  <si>
    <t>MUSNIER</t>
  </si>
  <si>
    <t>MUSSINI</t>
  </si>
  <si>
    <t>MUZICA</t>
  </si>
  <si>
    <t>N DOYE</t>
  </si>
  <si>
    <t>BABANY-ENZO</t>
  </si>
  <si>
    <t>NABON</t>
  </si>
  <si>
    <t>NAEL</t>
  </si>
  <si>
    <t>NAIBI</t>
  </si>
  <si>
    <t>NADJIBEH</t>
  </si>
  <si>
    <t>NAIL</t>
  </si>
  <si>
    <t>GABRIELE</t>
  </si>
  <si>
    <t>NAINII</t>
  </si>
  <si>
    <t>LATIFA</t>
  </si>
  <si>
    <t>NAKOUZI</t>
  </si>
  <si>
    <t>NALEPA</t>
  </si>
  <si>
    <t>NAQUIN</t>
  </si>
  <si>
    <t>NARBAUD</t>
  </si>
  <si>
    <t>NARBEBURU</t>
  </si>
  <si>
    <t>NARCY</t>
  </si>
  <si>
    <t>NASRI</t>
  </si>
  <si>
    <t>FELLA</t>
  </si>
  <si>
    <t>NATUREL</t>
  </si>
  <si>
    <t>NAU</t>
  </si>
  <si>
    <t>NAUDET</t>
  </si>
  <si>
    <t>MARIE-LOUISE</t>
  </si>
  <si>
    <t>NAUDIN</t>
  </si>
  <si>
    <t>NAUDION</t>
  </si>
  <si>
    <t>NAULEAU</t>
  </si>
  <si>
    <t>NAULLEAU</t>
  </si>
  <si>
    <t>NAVARRE</t>
  </si>
  <si>
    <t>NAVET</t>
  </si>
  <si>
    <t>NAVINEL</t>
  </si>
  <si>
    <t>NAZE</t>
  </si>
  <si>
    <t>NDAYISHIMIYE</t>
  </si>
  <si>
    <t>NDOUMOU-MAITRE</t>
  </si>
  <si>
    <t>NDZOUBA</t>
  </si>
  <si>
    <t>SYLVESTRE</t>
  </si>
  <si>
    <t>NEAU</t>
  </si>
  <si>
    <t>ELLIOT</t>
  </si>
  <si>
    <t>NEBOR</t>
  </si>
  <si>
    <t>NEBOUT</t>
  </si>
  <si>
    <t>NEILLE</t>
  </si>
  <si>
    <t>NEILZ</t>
  </si>
  <si>
    <t>NEJMI</t>
  </si>
  <si>
    <t>MALIK</t>
  </si>
  <si>
    <t>MARLEY</t>
  </si>
  <si>
    <t>NEKKACHE</t>
  </si>
  <si>
    <t>KAOUNIA</t>
  </si>
  <si>
    <t>NELATON</t>
  </si>
  <si>
    <t>NELIAS</t>
  </si>
  <si>
    <t>NERAMBOURG</t>
  </si>
  <si>
    <t>NERE</t>
  </si>
  <si>
    <t>NEROT</t>
  </si>
  <si>
    <t>NEUVILLE</t>
  </si>
  <si>
    <t>NEVES GOUVEIA</t>
  </si>
  <si>
    <t>NEVEU</t>
  </si>
  <si>
    <t>NEVIERE</t>
  </si>
  <si>
    <t>NGAMO-NGELEBEYA</t>
  </si>
  <si>
    <t>BRYAN</t>
  </si>
  <si>
    <t>NGOLET</t>
  </si>
  <si>
    <t>NGOMA BONDO</t>
  </si>
  <si>
    <t>NGOUARI-MOUISSI</t>
  </si>
  <si>
    <t>ALEX-FRANCK</t>
  </si>
  <si>
    <t>NGOUSSOU-NGOUYI</t>
  </si>
  <si>
    <t>CESAR</t>
  </si>
  <si>
    <t>NGOYI</t>
  </si>
  <si>
    <t>VICTOIRE</t>
  </si>
  <si>
    <t>NGUYEN</t>
  </si>
  <si>
    <t>NIANT</t>
  </si>
  <si>
    <t>NIBERT-SIBER</t>
  </si>
  <si>
    <t>YOANNA</t>
  </si>
  <si>
    <t>NICAUD</t>
  </si>
  <si>
    <t>NICODI</t>
  </si>
  <si>
    <t>GILBERTE</t>
  </si>
  <si>
    <t>ANNWENN</t>
  </si>
  <si>
    <t>NICOLET</t>
  </si>
  <si>
    <t>NICOLLE</t>
  </si>
  <si>
    <t>NICOT</t>
  </si>
  <si>
    <t>NIEL</t>
  </si>
  <si>
    <t>MARIANELA</t>
  </si>
  <si>
    <t>NILLES</t>
  </si>
  <si>
    <t>NIMOD</t>
  </si>
  <si>
    <t>NIOT</t>
  </si>
  <si>
    <t>NISSIN</t>
  </si>
  <si>
    <t>LISE-MARIE</t>
  </si>
  <si>
    <t>NIVAULT</t>
  </si>
  <si>
    <t>NIVERT</t>
  </si>
  <si>
    <t>NJEL</t>
  </si>
  <si>
    <t>NOBLET</t>
  </si>
  <si>
    <t>NODIN</t>
  </si>
  <si>
    <t>NOEL</t>
  </si>
  <si>
    <t>NOHE</t>
  </si>
  <si>
    <t>NOIR</t>
  </si>
  <si>
    <t>NONET</t>
  </si>
  <si>
    <t>NORDELUS</t>
  </si>
  <si>
    <t>NORE</t>
  </si>
  <si>
    <t>NORGUET</t>
  </si>
  <si>
    <t>NORMAND</t>
  </si>
  <si>
    <t>NORRIS</t>
  </si>
  <si>
    <t>NORTIER</t>
  </si>
  <si>
    <t>NOSMAS</t>
  </si>
  <si>
    <t>NOTEBAERT</t>
  </si>
  <si>
    <t>NOUCHET</t>
  </si>
  <si>
    <t>NOUGE</t>
  </si>
  <si>
    <t>NOURIGAT</t>
  </si>
  <si>
    <t>NOURRISSON</t>
  </si>
  <si>
    <t>NOURRY</t>
  </si>
  <si>
    <t>AURELA</t>
  </si>
  <si>
    <t>NOVEL</t>
  </si>
  <si>
    <t>NOWAK</t>
  </si>
  <si>
    <t>NSENG ALLOGHO</t>
  </si>
  <si>
    <t>ASSIA MORGAN</t>
  </si>
  <si>
    <t>NTONTOLO</t>
  </si>
  <si>
    <t>THOMASS</t>
  </si>
  <si>
    <t>NURET</t>
  </si>
  <si>
    <t>NUTTE</t>
  </si>
  <si>
    <t>NZALAKANDA</t>
  </si>
  <si>
    <t>ALIYAH</t>
  </si>
  <si>
    <t>NZOBADILA</t>
  </si>
  <si>
    <t>OBADIA</t>
  </si>
  <si>
    <t>OFLAHERTY</t>
  </si>
  <si>
    <t>OHEIX</t>
  </si>
  <si>
    <t>MATHURIN</t>
  </si>
  <si>
    <t>OLEJNICZAK</t>
  </si>
  <si>
    <t>MARIE-JOELLE</t>
  </si>
  <si>
    <t>OLESKOW</t>
  </si>
  <si>
    <t>MARYLOU</t>
  </si>
  <si>
    <t>OLLE</t>
  </si>
  <si>
    <t>OLLIVIER</t>
  </si>
  <si>
    <t>OLOVACHA</t>
  </si>
  <si>
    <t>OLSON</t>
  </si>
  <si>
    <t>OMALY</t>
  </si>
  <si>
    <t>OMBREDANE</t>
  </si>
  <si>
    <t>ONFRAY</t>
  </si>
  <si>
    <t>OPPEIN</t>
  </si>
  <si>
    <t>ORGEBIN</t>
  </si>
  <si>
    <t>ORLAY</t>
  </si>
  <si>
    <t>MARIE-DANIELLE</t>
  </si>
  <si>
    <t>ORLOWSKI</t>
  </si>
  <si>
    <t>ORTEGA-GIMENEZ</t>
  </si>
  <si>
    <t>ORTIS</t>
  </si>
  <si>
    <t>ORTS</t>
  </si>
  <si>
    <t>ORTUNO</t>
  </si>
  <si>
    <t>ORUS PLANA</t>
  </si>
  <si>
    <t>ORY</t>
  </si>
  <si>
    <t>OSMANI</t>
  </si>
  <si>
    <t>OSSOLA</t>
  </si>
  <si>
    <t>OSTROGRADSKY</t>
  </si>
  <si>
    <t>OSTY</t>
  </si>
  <si>
    <t>OTTAVI</t>
  </si>
  <si>
    <t>OUAGUENOUNI</t>
  </si>
  <si>
    <t>OUAIRY</t>
  </si>
  <si>
    <t>OUALI</t>
  </si>
  <si>
    <t>FARAH</t>
  </si>
  <si>
    <t>OUDART</t>
  </si>
  <si>
    <t>OUDIN</t>
  </si>
  <si>
    <t>OUDOT</t>
  </si>
  <si>
    <t>OUHAKI BOUSSETA</t>
  </si>
  <si>
    <t>ABDELHALIM</t>
  </si>
  <si>
    <t>OUKKAL</t>
  </si>
  <si>
    <t>NAOUFEL</t>
  </si>
  <si>
    <t>OULED MABTOUL</t>
  </si>
  <si>
    <t>AYOUB</t>
  </si>
  <si>
    <t>OUMEZIANE</t>
  </si>
  <si>
    <t>OUVRARD</t>
  </si>
  <si>
    <t>ALICIA</t>
  </si>
  <si>
    <t>OUZET</t>
  </si>
  <si>
    <t>OZELLO</t>
  </si>
  <si>
    <t>OZET</t>
  </si>
  <si>
    <t>PACHECO</t>
  </si>
  <si>
    <t>PADARE</t>
  </si>
  <si>
    <t>PAGE</t>
  </si>
  <si>
    <t>PAGNARD</t>
  </si>
  <si>
    <t>PAGNOT</t>
  </si>
  <si>
    <t>PAGNOUX</t>
  </si>
  <si>
    <t>PAGON</t>
  </si>
  <si>
    <t>PAILLASSE</t>
  </si>
  <si>
    <t>PAILLAUD</t>
  </si>
  <si>
    <t>PAILLER</t>
  </si>
  <si>
    <t>PAILLOT</t>
  </si>
  <si>
    <t>PAIS</t>
  </si>
  <si>
    <t>ALCINO</t>
  </si>
  <si>
    <t>PAJON</t>
  </si>
  <si>
    <t>PALFROY</t>
  </si>
  <si>
    <t>PALICOT</t>
  </si>
  <si>
    <t>PALIERN DELANOUE</t>
  </si>
  <si>
    <t>PALISSE</t>
  </si>
  <si>
    <t>PALLUAU</t>
  </si>
  <si>
    <t>PALLUS</t>
  </si>
  <si>
    <t>PANETIER</t>
  </si>
  <si>
    <t>PAPEGHIN</t>
  </si>
  <si>
    <t>PAPILLON</t>
  </si>
  <si>
    <t>MARIA</t>
  </si>
  <si>
    <t>PAPIN</t>
  </si>
  <si>
    <t>PAPION</t>
  </si>
  <si>
    <t>PAPON</t>
  </si>
  <si>
    <t>PAPONNET CANTAT</t>
  </si>
  <si>
    <t>PAPUCHON</t>
  </si>
  <si>
    <t>PARAT</t>
  </si>
  <si>
    <t>MARIE-GEORGES</t>
  </si>
  <si>
    <t>PARCA</t>
  </si>
  <si>
    <t>PARENT</t>
  </si>
  <si>
    <t>PARGUEZ</t>
  </si>
  <si>
    <t>PARIS</t>
  </si>
  <si>
    <t>PARISSET</t>
  </si>
  <si>
    <t>PARMENTIER</t>
  </si>
  <si>
    <t>LOIS</t>
  </si>
  <si>
    <t>PARODI</t>
  </si>
  <si>
    <t>PAROUX</t>
  </si>
  <si>
    <t>PARPIROLLES</t>
  </si>
  <si>
    <t>PARREIRA</t>
  </si>
  <si>
    <t>PARTAIX</t>
  </si>
  <si>
    <t>ARISTIDE</t>
  </si>
  <si>
    <t>PASDELOUP</t>
  </si>
  <si>
    <t>PASNON</t>
  </si>
  <si>
    <t>PASSOT</t>
  </si>
  <si>
    <t>PATARD</t>
  </si>
  <si>
    <t>PATISSIER</t>
  </si>
  <si>
    <t>PATOUT</t>
  </si>
  <si>
    <t>PATRIGEON</t>
  </si>
  <si>
    <t>PATROUILLAULT</t>
  </si>
  <si>
    <t>PATRY</t>
  </si>
  <si>
    <t>PATTIER</t>
  </si>
  <si>
    <t>PAULIN</t>
  </si>
  <si>
    <t>MARIE-LORRAINE</t>
  </si>
  <si>
    <t>PAULMIER</t>
  </si>
  <si>
    <t>PAUMIER</t>
  </si>
  <si>
    <t>PAUTARD</t>
  </si>
  <si>
    <t>PAVARD</t>
  </si>
  <si>
    <t>PAVEE</t>
  </si>
  <si>
    <t>PAVIE</t>
  </si>
  <si>
    <t>MAURICETTE</t>
  </si>
  <si>
    <t>PAVLOVIC</t>
  </si>
  <si>
    <t>PAYANT</t>
  </si>
  <si>
    <t>PAYEN</t>
  </si>
  <si>
    <t>PAYET</t>
  </si>
  <si>
    <t>ESMERALDA</t>
  </si>
  <si>
    <t>PAYS BORNAT</t>
  </si>
  <si>
    <t>PAZZE</t>
  </si>
  <si>
    <t>PEAN</t>
  </si>
  <si>
    <t>PECASTAY</t>
  </si>
  <si>
    <t>PECAULT</t>
  </si>
  <si>
    <t>PECHOT</t>
  </si>
  <si>
    <t>PECQUEUR</t>
  </si>
  <si>
    <t>PECRIAUX</t>
  </si>
  <si>
    <t>PEDALINO</t>
  </si>
  <si>
    <t>MERYL</t>
  </si>
  <si>
    <t>PEDEGOU</t>
  </si>
  <si>
    <t>PEETERS</t>
  </si>
  <si>
    <t>PEHAUT</t>
  </si>
  <si>
    <t>PEIGNEN</t>
  </si>
  <si>
    <t>PEINADO</t>
  </si>
  <si>
    <t>PEISSAK</t>
  </si>
  <si>
    <t>PELET</t>
  </si>
  <si>
    <t>PELLE</t>
  </si>
  <si>
    <t>PELLERIN</t>
  </si>
  <si>
    <t>PELLETIER</t>
  </si>
  <si>
    <t>MILENE</t>
  </si>
  <si>
    <t>PELLIER</t>
  </si>
  <si>
    <t>GYSLAIN</t>
  </si>
  <si>
    <t>PELLOT</t>
  </si>
  <si>
    <t>PELTIER</t>
  </si>
  <si>
    <t>AELAIG</t>
  </si>
  <si>
    <t>PENA</t>
  </si>
  <si>
    <t>PENHOET</t>
  </si>
  <si>
    <t>PENILLAULT</t>
  </si>
  <si>
    <t>PENIN</t>
  </si>
  <si>
    <t>PENISSARD</t>
  </si>
  <si>
    <t>PENTECOUTEAU</t>
  </si>
  <si>
    <t>PEPIN</t>
  </si>
  <si>
    <t>PEPIN-DONAT</t>
  </si>
  <si>
    <t>PEQUIN</t>
  </si>
  <si>
    <t>PERAIN</t>
  </si>
  <si>
    <t>PERCEVIC CACCELLO</t>
  </si>
  <si>
    <t>PERCHER</t>
  </si>
  <si>
    <t>PERCHERON</t>
  </si>
  <si>
    <t>PERDEREAU</t>
  </si>
  <si>
    <t>PERDRIEAU</t>
  </si>
  <si>
    <t>PEREIRA</t>
  </si>
  <si>
    <t>CANDIDO</t>
  </si>
  <si>
    <t>LEANDRO</t>
  </si>
  <si>
    <t>PERETTI</t>
  </si>
  <si>
    <t>PEREZ</t>
  </si>
  <si>
    <t>PERICHON</t>
  </si>
  <si>
    <t>PERLICIUS</t>
  </si>
  <si>
    <t>PERLY-LOPEZ</t>
  </si>
  <si>
    <t>PERNET-COUDRIER</t>
  </si>
  <si>
    <t>PERNOT</t>
  </si>
  <si>
    <t>PERON</t>
  </si>
  <si>
    <t>DORINE</t>
  </si>
  <si>
    <t>PERONNEAU</t>
  </si>
  <si>
    <t>PERONNET</t>
  </si>
  <si>
    <t>PERRAULT</t>
  </si>
  <si>
    <t>LOUP</t>
  </si>
  <si>
    <t>PERREAU</t>
  </si>
  <si>
    <t>PERRERA</t>
  </si>
  <si>
    <t>PERRICHET</t>
  </si>
  <si>
    <t>PERRICHON</t>
  </si>
  <si>
    <t>PERRIER</t>
  </si>
  <si>
    <t>PERRIER-GUILLON</t>
  </si>
  <si>
    <t>PERRIGAULT</t>
  </si>
  <si>
    <t>MORANE</t>
  </si>
  <si>
    <t>PERRIGOUAS</t>
  </si>
  <si>
    <t>PERRIN</t>
  </si>
  <si>
    <t>PERRINEAU</t>
  </si>
  <si>
    <t>PERRON</t>
  </si>
  <si>
    <t>PERRONE</t>
  </si>
  <si>
    <t>PERRONNET</t>
  </si>
  <si>
    <t>MAILYS</t>
  </si>
  <si>
    <t>PERROT</t>
  </si>
  <si>
    <t>PERROTIN</t>
  </si>
  <si>
    <t>GWENDOLINE</t>
  </si>
  <si>
    <t>PERS</t>
  </si>
  <si>
    <t>PERSON</t>
  </si>
  <si>
    <t>PERTAYS</t>
  </si>
  <si>
    <t>ALLYSSIA</t>
  </si>
  <si>
    <t>PESCHARD</t>
  </si>
  <si>
    <t>PESENTI</t>
  </si>
  <si>
    <t>PESTUREAU</t>
  </si>
  <si>
    <t>PETADA</t>
  </si>
  <si>
    <t>PETAT</t>
  </si>
  <si>
    <t>PETAT HEMONO</t>
  </si>
  <si>
    <t>PETEAU</t>
  </si>
  <si>
    <t>PETIPHAR</t>
  </si>
  <si>
    <t>SLOAN</t>
  </si>
  <si>
    <t>PETIT</t>
  </si>
  <si>
    <t>PETIT BRAZEY</t>
  </si>
  <si>
    <t>PETITBOIS</t>
  </si>
  <si>
    <t>PETITDEMANGE</t>
  </si>
  <si>
    <t>PETITNET</t>
  </si>
  <si>
    <t>PETITPAS</t>
  </si>
  <si>
    <t>PETRELLI</t>
  </si>
  <si>
    <t>PETRESCU</t>
  </si>
  <si>
    <t>ANGELICA</t>
  </si>
  <si>
    <t>PETRUS</t>
  </si>
  <si>
    <t>PEUMERY</t>
  </si>
  <si>
    <t>AXELE</t>
  </si>
  <si>
    <t>PEYMIRAT COCHET</t>
  </si>
  <si>
    <t>PEYREFITTE</t>
  </si>
  <si>
    <t>PIERRE-ALAIN</t>
  </si>
  <si>
    <t>PEYRICHOUX</t>
  </si>
  <si>
    <t>PEYRIDIEU</t>
  </si>
  <si>
    <t>PEYRIERAS</t>
  </si>
  <si>
    <t>PEZANT</t>
  </si>
  <si>
    <t>PHAM VAN</t>
  </si>
  <si>
    <t>PHAN</t>
  </si>
  <si>
    <t>XUAN</t>
  </si>
  <si>
    <t>PHELIPPEAU</t>
  </si>
  <si>
    <t>PHILARDEAU</t>
  </si>
  <si>
    <t>PHILIPPEAU</t>
  </si>
  <si>
    <t>PHILIPPE-BORGET</t>
  </si>
  <si>
    <t>PHILIPPET</t>
  </si>
  <si>
    <t>PHILIPPON-AUBERT</t>
  </si>
  <si>
    <t>PHILIPPOT</t>
  </si>
  <si>
    <t>PIBALEAU</t>
  </si>
  <si>
    <t>PICARD</t>
  </si>
  <si>
    <t>PICAU</t>
  </si>
  <si>
    <t>PICAUD</t>
  </si>
  <si>
    <t>PICAULT</t>
  </si>
  <si>
    <t>PICHARD</t>
  </si>
  <si>
    <t>PICHEREAU</t>
  </si>
  <si>
    <t>PICHERIT</t>
  </si>
  <si>
    <t>PICHERY</t>
  </si>
  <si>
    <t>PICHON</t>
  </si>
  <si>
    <t>PICHOT</t>
  </si>
  <si>
    <t>IMANOL</t>
  </si>
  <si>
    <t>PICON</t>
  </si>
  <si>
    <t>PICOULEAU</t>
  </si>
  <si>
    <t>PICOURE</t>
  </si>
  <si>
    <t>PIE</t>
  </si>
  <si>
    <t>PIEDALLU</t>
  </si>
  <si>
    <t>PIEDOUX</t>
  </si>
  <si>
    <t>PIER</t>
  </si>
  <si>
    <t>PIERRASSON</t>
  </si>
  <si>
    <t>PIERRE SAUSSE</t>
  </si>
  <si>
    <t>PIERSON</t>
  </si>
  <si>
    <t>MANOLO</t>
  </si>
  <si>
    <t>PIGAL</t>
  </si>
  <si>
    <t>JOFFREY</t>
  </si>
  <si>
    <t>PIGAT-MONARD</t>
  </si>
  <si>
    <t>PIGEON</t>
  </si>
  <si>
    <t>PIGEYRE</t>
  </si>
  <si>
    <t>PIGNON</t>
  </si>
  <si>
    <t>PIGOREAU</t>
  </si>
  <si>
    <t>PILE</t>
  </si>
  <si>
    <t>PILERI</t>
  </si>
  <si>
    <t>FABIO</t>
  </si>
  <si>
    <t>PILLAYRE</t>
  </si>
  <si>
    <t>PILLEBOUE</t>
  </si>
  <si>
    <t>PILLIERE</t>
  </si>
  <si>
    <t>PILON</t>
  </si>
  <si>
    <t>PIMBERT</t>
  </si>
  <si>
    <t>PIN</t>
  </si>
  <si>
    <t>PINARD</t>
  </si>
  <si>
    <t>PINAU</t>
  </si>
  <si>
    <t>PINAU LEGROS</t>
  </si>
  <si>
    <t>PINAUD</t>
  </si>
  <si>
    <t>PINAULT</t>
  </si>
  <si>
    <t>PINEAU</t>
  </si>
  <si>
    <t>PINET</t>
  </si>
  <si>
    <t>PINGAUD</t>
  </si>
  <si>
    <t>PIN-GODET</t>
  </si>
  <si>
    <t>PINHO</t>
  </si>
  <si>
    <t>LISABETH</t>
  </si>
  <si>
    <t>PINOCHEAU</t>
  </si>
  <si>
    <t>PINON</t>
  </si>
  <si>
    <t>PINON TAVERNE</t>
  </si>
  <si>
    <t>PINOT</t>
  </si>
  <si>
    <t>LUCETTE</t>
  </si>
  <si>
    <t>PINSARD</t>
  </si>
  <si>
    <t>PINSIVY</t>
  </si>
  <si>
    <t>PINSON</t>
  </si>
  <si>
    <t>PINTO</t>
  </si>
  <si>
    <t>PINTO DA CUNHA</t>
  </si>
  <si>
    <t>PINTO DA SILVA</t>
  </si>
  <si>
    <t>ANNE-CECILE</t>
  </si>
  <si>
    <t>PIONNEAU</t>
  </si>
  <si>
    <t>PIPA</t>
  </si>
  <si>
    <t>PIPEREAU</t>
  </si>
  <si>
    <t>PIQUET</t>
  </si>
  <si>
    <t>PIROT</t>
  </si>
  <si>
    <t>PISCIOTTA</t>
  </si>
  <si>
    <t>PISSEAU</t>
  </si>
  <si>
    <t>PISSEAU CHASTEL</t>
  </si>
  <si>
    <t>PISSINE</t>
  </si>
  <si>
    <t>ORLANE</t>
  </si>
  <si>
    <t>PITHON</t>
  </si>
  <si>
    <t>PITMAN</t>
  </si>
  <si>
    <t>PITON</t>
  </si>
  <si>
    <t>PIVAIN</t>
  </si>
  <si>
    <t>PIVARD</t>
  </si>
  <si>
    <t>PLA</t>
  </si>
  <si>
    <t>PLACIER</t>
  </si>
  <si>
    <t>PLAIDY</t>
  </si>
  <si>
    <t>PLAISANCE</t>
  </si>
  <si>
    <t>PLANCHE</t>
  </si>
  <si>
    <t>MAELIE</t>
  </si>
  <si>
    <t>PLANSON</t>
  </si>
  <si>
    <t>PLARD</t>
  </si>
  <si>
    <t>MADELINE</t>
  </si>
  <si>
    <t>PLAT</t>
  </si>
  <si>
    <t>PLATEAU</t>
  </si>
  <si>
    <t>PLAULT</t>
  </si>
  <si>
    <t>PLE</t>
  </si>
  <si>
    <t>PLEE</t>
  </si>
  <si>
    <t>PLICHTA</t>
  </si>
  <si>
    <t>PLISSON</t>
  </si>
  <si>
    <t>PLOQUIN</t>
  </si>
  <si>
    <t>PLOUSE</t>
  </si>
  <si>
    <t>POCHETON</t>
  </si>
  <si>
    <t>POCHON</t>
  </si>
  <si>
    <t>POERNIC</t>
  </si>
  <si>
    <t>POGNON</t>
  </si>
  <si>
    <t>POHU</t>
  </si>
  <si>
    <t>POIDEVIN</t>
  </si>
  <si>
    <t>POIGET</t>
  </si>
  <si>
    <t>POIGNARD</t>
  </si>
  <si>
    <t>POIL</t>
  </si>
  <si>
    <t>POILBOUT</t>
  </si>
  <si>
    <t>POINCILIT</t>
  </si>
  <si>
    <t>POIRAULT</t>
  </si>
  <si>
    <t>POIREAU</t>
  </si>
  <si>
    <t>POIRIER</t>
  </si>
  <si>
    <t>POIROT</t>
  </si>
  <si>
    <t>POISON</t>
  </si>
  <si>
    <t>POISSON</t>
  </si>
  <si>
    <t>CORA</t>
  </si>
  <si>
    <t>POISSONNET</t>
  </si>
  <si>
    <t>ERVENA</t>
  </si>
  <si>
    <t>JEANNETTE</t>
  </si>
  <si>
    <t>POITEVIN</t>
  </si>
  <si>
    <t>POITOU</t>
  </si>
  <si>
    <t>POITRENAUX</t>
  </si>
  <si>
    <t>POITRIMOL</t>
  </si>
  <si>
    <t>POIX</t>
  </si>
  <si>
    <t>POLEGATO</t>
  </si>
  <si>
    <t>POLESE</t>
  </si>
  <si>
    <t>NAHEL</t>
  </si>
  <si>
    <t>POLETTI DOTTA</t>
  </si>
  <si>
    <t>POLLET</t>
  </si>
  <si>
    <t>POLNECQ</t>
  </si>
  <si>
    <t>POMA</t>
  </si>
  <si>
    <t>POMARE</t>
  </si>
  <si>
    <t>POMI</t>
  </si>
  <si>
    <t>POMMARD DENNEVAULT</t>
  </si>
  <si>
    <t>POMMEREAU</t>
  </si>
  <si>
    <t>POMMET</t>
  </si>
  <si>
    <t>POMMIER</t>
  </si>
  <si>
    <t>PONCELET</t>
  </si>
  <si>
    <t>PONT</t>
  </si>
  <si>
    <t>PORC</t>
  </si>
  <si>
    <t>PORCELL</t>
  </si>
  <si>
    <t>PORCHER</t>
  </si>
  <si>
    <t>PORSAIN</t>
  </si>
  <si>
    <t>PORTEBOIS</t>
  </si>
  <si>
    <t>PASCALINE</t>
  </si>
  <si>
    <t>PORTER</t>
  </si>
  <si>
    <t>PORTHAULT</t>
  </si>
  <si>
    <t>PORTIER</t>
  </si>
  <si>
    <t>PORTUGUES</t>
  </si>
  <si>
    <t>POSMYSZ</t>
  </si>
  <si>
    <t>POSTILLON</t>
  </si>
  <si>
    <t>POTART-LINET</t>
  </si>
  <si>
    <t>POTEAU</t>
  </si>
  <si>
    <t>POTET</t>
  </si>
  <si>
    <t>POTTEAU</t>
  </si>
  <si>
    <t>POTTIER</t>
  </si>
  <si>
    <t>POUBEAU</t>
  </si>
  <si>
    <t>ELEA</t>
  </si>
  <si>
    <t>POUET</t>
  </si>
  <si>
    <t>POUGET</t>
  </si>
  <si>
    <t>POUILLOT</t>
  </si>
  <si>
    <t>POUJADE</t>
  </si>
  <si>
    <t>POULAIN</t>
  </si>
  <si>
    <t>POULARD</t>
  </si>
  <si>
    <t>POULLAIN</t>
  </si>
  <si>
    <t>POULLEAU</t>
  </si>
  <si>
    <t>POULLIN</t>
  </si>
  <si>
    <t>POUMES</t>
  </si>
  <si>
    <t>POUPEAU</t>
  </si>
  <si>
    <t>POUPEE</t>
  </si>
  <si>
    <t>POURTOUT</t>
  </si>
  <si>
    <t>POUSSET</t>
  </si>
  <si>
    <t>CELESTE-LOIC</t>
  </si>
  <si>
    <t>POUSSIER</t>
  </si>
  <si>
    <t>POUSSIERE</t>
  </si>
  <si>
    <t>POUSSIN</t>
  </si>
  <si>
    <t>POUSSINEAU</t>
  </si>
  <si>
    <t>POUVREAU</t>
  </si>
  <si>
    <t>POUY</t>
  </si>
  <si>
    <t>PRADAL</t>
  </si>
  <si>
    <t>PRADAT</t>
  </si>
  <si>
    <t>PRADE</t>
  </si>
  <si>
    <t>PRADEAU</t>
  </si>
  <si>
    <t>PRADIER</t>
  </si>
  <si>
    <t>PRAT</t>
  </si>
  <si>
    <t>PRAT-FOUASSIER</t>
  </si>
  <si>
    <t>PRATS ROMERO</t>
  </si>
  <si>
    <t>PRAZERES</t>
  </si>
  <si>
    <t>PREAULT</t>
  </si>
  <si>
    <t>PRENANT</t>
  </si>
  <si>
    <t>PRESTAVOINE</t>
  </si>
  <si>
    <t>PRESVOTS</t>
  </si>
  <si>
    <t>PREUS</t>
  </si>
  <si>
    <t>PREVEAUX</t>
  </si>
  <si>
    <t>PREVOST</t>
  </si>
  <si>
    <t>PREVOT</t>
  </si>
  <si>
    <t>PRIEUR</t>
  </si>
  <si>
    <t>PRIN</t>
  </si>
  <si>
    <t>PRINC</t>
  </si>
  <si>
    <t>PRINGUET</t>
  </si>
  <si>
    <t>PROCHASSON</t>
  </si>
  <si>
    <t>PRONO</t>
  </si>
  <si>
    <t>PROST</t>
  </si>
  <si>
    <t>PROT</t>
  </si>
  <si>
    <t>PROUST</t>
  </si>
  <si>
    <t>PROVOST</t>
  </si>
  <si>
    <t>PRUD HOMME</t>
  </si>
  <si>
    <t>PRUDHOMME</t>
  </si>
  <si>
    <t>BERENGERE</t>
  </si>
  <si>
    <t>WENDIE</t>
  </si>
  <si>
    <t>PRUNIER HELIARD</t>
  </si>
  <si>
    <t>PRUVOST</t>
  </si>
  <si>
    <t>PRYET</t>
  </si>
  <si>
    <t>PUAULT</t>
  </si>
  <si>
    <t>PUET</t>
  </si>
  <si>
    <t>PUGET</t>
  </si>
  <si>
    <t>PULCHASKI</t>
  </si>
  <si>
    <t>PULVERIN</t>
  </si>
  <si>
    <t>PUPIN</t>
  </si>
  <si>
    <t>QUAEYBEUR</t>
  </si>
  <si>
    <t>QUAGLIA</t>
  </si>
  <si>
    <t>QUATREDENIERS</t>
  </si>
  <si>
    <t>QUATREHOMME</t>
  </si>
  <si>
    <t>QUEDEC</t>
  </si>
  <si>
    <t>QUENSON</t>
  </si>
  <si>
    <t>QUENUM</t>
  </si>
  <si>
    <t>WILHELM</t>
  </si>
  <si>
    <t>QUESTON</t>
  </si>
  <si>
    <t>QUETER</t>
  </si>
  <si>
    <t>QUEVAL</t>
  </si>
  <si>
    <t>QUICK</t>
  </si>
  <si>
    <t>QUILLON</t>
  </si>
  <si>
    <t>QUINEAU</t>
  </si>
  <si>
    <t>MATHYAS</t>
  </si>
  <si>
    <t>QUINOT</t>
  </si>
  <si>
    <t>QUINQUENEAU</t>
  </si>
  <si>
    <t>QUINTON</t>
  </si>
  <si>
    <t>QUIOC</t>
  </si>
  <si>
    <t>QUONIAM</t>
  </si>
  <si>
    <t>RABASSE</t>
  </si>
  <si>
    <t>RABATE</t>
  </si>
  <si>
    <t>RABIER</t>
  </si>
  <si>
    <t>RABILLER</t>
  </si>
  <si>
    <t>FRANCKY</t>
  </si>
  <si>
    <t>RABIN</t>
  </si>
  <si>
    <t>RABOUEL</t>
  </si>
  <si>
    <t>MAYRIG</t>
  </si>
  <si>
    <t>RABOUIN</t>
  </si>
  <si>
    <t>RABUSSIER</t>
  </si>
  <si>
    <t>RACHIDI</t>
  </si>
  <si>
    <t>NASSIMA</t>
  </si>
  <si>
    <t>RADIGOIS</t>
  </si>
  <si>
    <t>RADIGUE</t>
  </si>
  <si>
    <t>RADON</t>
  </si>
  <si>
    <t>RAFESTHAIN</t>
  </si>
  <si>
    <t>RAFFA</t>
  </si>
  <si>
    <t>RAFFARD</t>
  </si>
  <si>
    <t>HUGUETTE</t>
  </si>
  <si>
    <t>RAFFIN</t>
  </si>
  <si>
    <t>RAFFINAT</t>
  </si>
  <si>
    <t>RAGON</t>
  </si>
  <si>
    <t>RAGU</t>
  </si>
  <si>
    <t>RAGUENEAU</t>
  </si>
  <si>
    <t>RAHARIMANANA</t>
  </si>
  <si>
    <t>TANTELY</t>
  </si>
  <si>
    <t>RAIMBAULT</t>
  </si>
  <si>
    <t>RAIMBAULT-SAVOVA</t>
  </si>
  <si>
    <t>RAIMBERT</t>
  </si>
  <si>
    <t>RAINEAU-NICOLAS</t>
  </si>
  <si>
    <t>RAMARE</t>
  </si>
  <si>
    <t>RAMAUGE</t>
  </si>
  <si>
    <t>RAMETTE</t>
  </si>
  <si>
    <t>RAMEZ</t>
  </si>
  <si>
    <t>RAMILLON</t>
  </si>
  <si>
    <t>RAMIREZ</t>
  </si>
  <si>
    <t>RAMON</t>
  </si>
  <si>
    <t>RAMOND</t>
  </si>
  <si>
    <t>ELISEE</t>
  </si>
  <si>
    <t>RANDUINEAU</t>
  </si>
  <si>
    <t>RANGAMA</t>
  </si>
  <si>
    <t>MALCOLM</t>
  </si>
  <si>
    <t>RANGER</t>
  </si>
  <si>
    <t>RANGUIN</t>
  </si>
  <si>
    <t>RANTZ</t>
  </si>
  <si>
    <t>RAOELISON</t>
  </si>
  <si>
    <t>RAPEAU</t>
  </si>
  <si>
    <t>RAPINE</t>
  </si>
  <si>
    <t>RATOUIT</t>
  </si>
  <si>
    <t>RAVAT</t>
  </si>
  <si>
    <t>RAVAZE</t>
  </si>
  <si>
    <t>RAVEANE</t>
  </si>
  <si>
    <t>RAVEAUX</t>
  </si>
  <si>
    <t>RAVET</t>
  </si>
  <si>
    <t>RAYNAL</t>
  </si>
  <si>
    <t>RAYNAUD</t>
  </si>
  <si>
    <t>REBBOH</t>
  </si>
  <si>
    <t>REBEYROL</t>
  </si>
  <si>
    <t>REBOUR</t>
  </si>
  <si>
    <t>REBOURS MATHIEU</t>
  </si>
  <si>
    <t>REBRAY</t>
  </si>
  <si>
    <t>RECOUDERC</t>
  </si>
  <si>
    <t>RECQ</t>
  </si>
  <si>
    <t>ARSENE</t>
  </si>
  <si>
    <t>REDLER</t>
  </si>
  <si>
    <t>REDON</t>
  </si>
  <si>
    <t>REDOUANI</t>
  </si>
  <si>
    <t>KHADA</t>
  </si>
  <si>
    <t>REDOUTE</t>
  </si>
  <si>
    <t>REFOUR</t>
  </si>
  <si>
    <t>REGNAUD</t>
  </si>
  <si>
    <t>REGNAULD</t>
  </si>
  <si>
    <t>REGNAULT</t>
  </si>
  <si>
    <t>REGNER</t>
  </si>
  <si>
    <t>REGNIER</t>
  </si>
  <si>
    <t>REHAHLA</t>
  </si>
  <si>
    <t>REICHHARDT</t>
  </si>
  <si>
    <t>MARYNE</t>
  </si>
  <si>
    <t>REIFFERS</t>
  </si>
  <si>
    <t>REJAUD</t>
  </si>
  <si>
    <t>REMEUR</t>
  </si>
  <si>
    <t>REMIZE</t>
  </si>
  <si>
    <t>EMILIEN</t>
  </si>
  <si>
    <t>REMONT</t>
  </si>
  <si>
    <t>RENARD</t>
  </si>
  <si>
    <t>RENAT</t>
  </si>
  <si>
    <t>RENAUDAT</t>
  </si>
  <si>
    <t>RENAUDIN</t>
  </si>
  <si>
    <t>RENAUDINEAU</t>
  </si>
  <si>
    <t>RENAULD</t>
  </si>
  <si>
    <t>RENAULT</t>
  </si>
  <si>
    <t>RENAUX</t>
  </si>
  <si>
    <t>RENEL</t>
  </si>
  <si>
    <t>RENIER</t>
  </si>
  <si>
    <t>RENNE</t>
  </si>
  <si>
    <t>RENOIR</t>
  </si>
  <si>
    <t>RENOIRE</t>
  </si>
  <si>
    <t>RENUY</t>
  </si>
  <si>
    <t>RENVAZE</t>
  </si>
  <si>
    <t>RENVOIZE</t>
  </si>
  <si>
    <t>REPICAND</t>
  </si>
  <si>
    <t>RESCAN</t>
  </si>
  <si>
    <t>RESILLOT</t>
  </si>
  <si>
    <t>RESINA</t>
  </si>
  <si>
    <t>RETAILLEAU</t>
  </si>
  <si>
    <t>RETHORET</t>
  </si>
  <si>
    <t>RETIF</t>
  </si>
  <si>
    <t>REULIER</t>
  </si>
  <si>
    <t>REVALOR</t>
  </si>
  <si>
    <t>REVERDY</t>
  </si>
  <si>
    <t>REY</t>
  </si>
  <si>
    <t>REYNE</t>
  </si>
  <si>
    <t>REZE</t>
  </si>
  <si>
    <t>KATHY</t>
  </si>
  <si>
    <t>RHENY</t>
  </si>
  <si>
    <t>RHODON</t>
  </si>
  <si>
    <t>RIALLANT</t>
  </si>
  <si>
    <t>RIANDIERE</t>
  </si>
  <si>
    <t>RIANT</t>
  </si>
  <si>
    <t>RIAU</t>
  </si>
  <si>
    <t>RIAUTE</t>
  </si>
  <si>
    <t>RIBALLET</t>
  </si>
  <si>
    <t>RIBANNEAU</t>
  </si>
  <si>
    <t>RIBAULT</t>
  </si>
  <si>
    <t>RIBEIRO</t>
  </si>
  <si>
    <t>TIAGO</t>
  </si>
  <si>
    <t>RIBIERRE</t>
  </si>
  <si>
    <t>RIBOULEAU</t>
  </si>
  <si>
    <t>RIBREAU</t>
  </si>
  <si>
    <t>RIBY</t>
  </si>
  <si>
    <t>RICCIO</t>
  </si>
  <si>
    <t>ADINA</t>
  </si>
  <si>
    <t>RICHAUD</t>
  </si>
  <si>
    <t>RICHEFEUX</t>
  </si>
  <si>
    <t>RICHER</t>
  </si>
  <si>
    <t>RICHEUX</t>
  </si>
  <si>
    <t>RICHY</t>
  </si>
  <si>
    <t>RICOIS</t>
  </si>
  <si>
    <t>RICORDEAU</t>
  </si>
  <si>
    <t>RICQ</t>
  </si>
  <si>
    <t>RIDEL</t>
  </si>
  <si>
    <t>RIGAUD</t>
  </si>
  <si>
    <t>RIGOLET</t>
  </si>
  <si>
    <t>RIGUET</t>
  </si>
  <si>
    <t>RIMBAUD</t>
  </si>
  <si>
    <t>RIMLINGER</t>
  </si>
  <si>
    <t>RINGUEDE</t>
  </si>
  <si>
    <t>MAGGY</t>
  </si>
  <si>
    <t>RIOLAND</t>
  </si>
  <si>
    <t>RIOTTON-ROUX</t>
  </si>
  <si>
    <t>RIOU</t>
  </si>
  <si>
    <t>RIPPE</t>
  </si>
  <si>
    <t>RISSIAN</t>
  </si>
  <si>
    <t>RITTIE</t>
  </si>
  <si>
    <t>RIVAYRAND</t>
  </si>
  <si>
    <t>RIVET</t>
  </si>
  <si>
    <t>RIVET COUTELLIER</t>
  </si>
  <si>
    <t>RIVIERE</t>
  </si>
  <si>
    <t>MAUREEN</t>
  </si>
  <si>
    <t>RIVIERRE</t>
  </si>
  <si>
    <t>RIVOAL</t>
  </si>
  <si>
    <t>RIZZA</t>
  </si>
  <si>
    <t>ALISON</t>
  </si>
  <si>
    <t>THAIS</t>
  </si>
  <si>
    <t>ROBILLARD</t>
  </si>
  <si>
    <t>UGOLIN</t>
  </si>
  <si>
    <t>ROBINEAU</t>
  </si>
  <si>
    <t>ROBINET</t>
  </si>
  <si>
    <t>ROBUCHON</t>
  </si>
  <si>
    <t>ROCHARD</t>
  </si>
  <si>
    <t>ROCHE</t>
  </si>
  <si>
    <t>ROCHE TERNOIR</t>
  </si>
  <si>
    <t>ROCHELET</t>
  </si>
  <si>
    <t>ROCHEREAU</t>
  </si>
  <si>
    <t>ROCHETEAU</t>
  </si>
  <si>
    <t>ROCHE-TERNOIR</t>
  </si>
  <si>
    <t>ROCHETTE</t>
  </si>
  <si>
    <t>ROCHOUX</t>
  </si>
  <si>
    <t>ROCOURT</t>
  </si>
  <si>
    <t>ROCUL</t>
  </si>
  <si>
    <t>RODDE</t>
  </si>
  <si>
    <t>RODET</t>
  </si>
  <si>
    <t>RODRIGUES</t>
  </si>
  <si>
    <t>CYNTHIA</t>
  </si>
  <si>
    <t>RODRIGUEZ</t>
  </si>
  <si>
    <t>ROFFINI</t>
  </si>
  <si>
    <t>ROGGEMANS</t>
  </si>
  <si>
    <t>ROINEL</t>
  </si>
  <si>
    <t>LIV</t>
  </si>
  <si>
    <t>ROINSSARD</t>
  </si>
  <si>
    <t>ROIRON</t>
  </si>
  <si>
    <t>ROJO</t>
  </si>
  <si>
    <t>HONORINE</t>
  </si>
  <si>
    <t>ROLDAN</t>
  </si>
  <si>
    <t>ROLLET</t>
  </si>
  <si>
    <t>ROLLIN</t>
  </si>
  <si>
    <t>ROMANET</t>
  </si>
  <si>
    <t>ROME</t>
  </si>
  <si>
    <t>ROMERO</t>
  </si>
  <si>
    <t>ROMET</t>
  </si>
  <si>
    <t>ROMMELARD</t>
  </si>
  <si>
    <t>RONCHESE</t>
  </si>
  <si>
    <t>RONCIER</t>
  </si>
  <si>
    <t>RONDAUD</t>
  </si>
  <si>
    <t>RONDEAU</t>
  </si>
  <si>
    <t>DAPHNEE</t>
  </si>
  <si>
    <t>RONSSERAY</t>
  </si>
  <si>
    <t>ROPARS</t>
  </si>
  <si>
    <t>ROQUELIN</t>
  </si>
  <si>
    <t>ROSEY</t>
  </si>
  <si>
    <t>ROSSIGNOL</t>
  </si>
  <si>
    <t>JONATHANN</t>
  </si>
  <si>
    <t>ROSSION</t>
  </si>
  <si>
    <t>ROTTY</t>
  </si>
  <si>
    <t>ROUAUD</t>
  </si>
  <si>
    <t>MEGAN</t>
  </si>
  <si>
    <t>ROUAULT</t>
  </si>
  <si>
    <t>ROUBALLAY</t>
  </si>
  <si>
    <t>ROUBIN</t>
  </si>
  <si>
    <t>ROUDAIRE</t>
  </si>
  <si>
    <t>ROUDAUT</t>
  </si>
  <si>
    <t>ROUER</t>
  </si>
  <si>
    <t>ROUGEAULT</t>
  </si>
  <si>
    <t>ROUGEBEC</t>
  </si>
  <si>
    <t>ROUGNY</t>
  </si>
  <si>
    <t>ROUIF</t>
  </si>
  <si>
    <t>ROUILLE</t>
  </si>
  <si>
    <t>ROUILLON</t>
  </si>
  <si>
    <t>ROULLEAU</t>
  </si>
  <si>
    <t>ROULLET</t>
  </si>
  <si>
    <t>ROULLIER</t>
  </si>
  <si>
    <t>ADRIENNE</t>
  </si>
  <si>
    <t>ROUMEAS</t>
  </si>
  <si>
    <t>ROUMET</t>
  </si>
  <si>
    <t>ROUPIE</t>
  </si>
  <si>
    <t>ROUSIER</t>
  </si>
  <si>
    <t>ROUSSARIE</t>
  </si>
  <si>
    <t>ROUSSAT</t>
  </si>
  <si>
    <t>ROUSSE</t>
  </si>
  <si>
    <t>ROUSSEAU</t>
  </si>
  <si>
    <t>ROUSSEL</t>
  </si>
  <si>
    <t>ROUSSELIERE</t>
  </si>
  <si>
    <t>ROUSSET</t>
  </si>
  <si>
    <t>ROUSSINEAU</t>
  </si>
  <si>
    <t>ROUSTIT</t>
  </si>
  <si>
    <t>ROUX</t>
  </si>
  <si>
    <t>ROUXEL</t>
  </si>
  <si>
    <t>ROUYER</t>
  </si>
  <si>
    <t>ROVELA</t>
  </si>
  <si>
    <t>ROY</t>
  </si>
  <si>
    <t>ROYAUTE</t>
  </si>
  <si>
    <t>ROYER</t>
  </si>
  <si>
    <t>ROYER DE LA BASTIE</t>
  </si>
  <si>
    <t>ROYERE</t>
  </si>
  <si>
    <t>ROY-LAREINTRY</t>
  </si>
  <si>
    <t>ROZE</t>
  </si>
  <si>
    <t>ROZENBLAT</t>
  </si>
  <si>
    <t>ROZETTE</t>
  </si>
  <si>
    <t>ROZINVIL-TEMPLIER</t>
  </si>
  <si>
    <t>KENSON</t>
  </si>
  <si>
    <t>RUBLON</t>
  </si>
  <si>
    <t>RUCHETON</t>
  </si>
  <si>
    <t>RUEL</t>
  </si>
  <si>
    <t>RUELLE</t>
  </si>
  <si>
    <t>RUIVO</t>
  </si>
  <si>
    <t>RUIZ</t>
  </si>
  <si>
    <t>RUS</t>
  </si>
  <si>
    <t>GABRIELA</t>
  </si>
  <si>
    <t>RUSSEAU</t>
  </si>
  <si>
    <t>RUYANT</t>
  </si>
  <si>
    <t>RYCKEBUSCH</t>
  </si>
  <si>
    <t>RZEZNIKIEWICZ</t>
  </si>
  <si>
    <t>SABARD</t>
  </si>
  <si>
    <t>SABBATORSI</t>
  </si>
  <si>
    <t>SABIAUX</t>
  </si>
  <si>
    <t>SABROUX</t>
  </si>
  <si>
    <t>SACAREAU</t>
  </si>
  <si>
    <t>SACHER</t>
  </si>
  <si>
    <t>SACRE</t>
  </si>
  <si>
    <t>SADFI</t>
  </si>
  <si>
    <t>SADOUNI</t>
  </si>
  <si>
    <t>ABDEL-RANNY</t>
  </si>
  <si>
    <t>SAENZ TORRES</t>
  </si>
  <si>
    <t>SAGNES</t>
  </si>
  <si>
    <t>MAURINE</t>
  </si>
  <si>
    <t>SAGOT</t>
  </si>
  <si>
    <t>SAHA</t>
  </si>
  <si>
    <t>SAID ABDALLAH</t>
  </si>
  <si>
    <t>RIFKA</t>
  </si>
  <si>
    <t>SAILLIER</t>
  </si>
  <si>
    <t>SAINT LEGER</t>
  </si>
  <si>
    <t>SAINTYVES</t>
  </si>
  <si>
    <t>SAJOT</t>
  </si>
  <si>
    <t>SAKHI</t>
  </si>
  <si>
    <t>WISSAM</t>
  </si>
  <si>
    <t>SALADIN</t>
  </si>
  <si>
    <t>SALAMI ALI</t>
  </si>
  <si>
    <t>YAMINA</t>
  </si>
  <si>
    <t>SALHI</t>
  </si>
  <si>
    <t>SALIOT</t>
  </si>
  <si>
    <t>SALLE</t>
  </si>
  <si>
    <t>SALLET</t>
  </si>
  <si>
    <t>SALMAIN</t>
  </si>
  <si>
    <t>SALMON</t>
  </si>
  <si>
    <t>SALUDEN</t>
  </si>
  <si>
    <t>SALVADORI</t>
  </si>
  <si>
    <t>SALVAT</t>
  </si>
  <si>
    <t>SALVY</t>
  </si>
  <si>
    <t>SAMBUSSY</t>
  </si>
  <si>
    <t>MARIE-FLORE</t>
  </si>
  <si>
    <t>SAMSON</t>
  </si>
  <si>
    <t>SANCHEZ</t>
  </si>
  <si>
    <t>SANDRE</t>
  </si>
  <si>
    <t>SANEL</t>
  </si>
  <si>
    <t>SANGONE</t>
  </si>
  <si>
    <t>KANDJI</t>
  </si>
  <si>
    <t>SANON</t>
  </si>
  <si>
    <t>KHANOU</t>
  </si>
  <si>
    <t>SANON DOMENECH</t>
  </si>
  <si>
    <t>GEORGEA</t>
  </si>
  <si>
    <t>SANS</t>
  </si>
  <si>
    <t>SANTIAGO</t>
  </si>
  <si>
    <t>SANTRAIN</t>
  </si>
  <si>
    <t>SARETE</t>
  </si>
  <si>
    <t>SARLOT</t>
  </si>
  <si>
    <t>SARRAZIN</t>
  </si>
  <si>
    <t>SARRAZIN-COUSIN</t>
  </si>
  <si>
    <t>SAUDREAU</t>
  </si>
  <si>
    <t>SAUDUBRAY-MICHEL</t>
  </si>
  <si>
    <t>SAUGER</t>
  </si>
  <si>
    <t>SAUGERE</t>
  </si>
  <si>
    <t>FLEUR</t>
  </si>
  <si>
    <t>SAULAS-HEITZ</t>
  </si>
  <si>
    <t>KATY</t>
  </si>
  <si>
    <t>SAULET</t>
  </si>
  <si>
    <t>SAULNIER</t>
  </si>
  <si>
    <t>SAUNIER</t>
  </si>
  <si>
    <t>SAUSSET</t>
  </si>
  <si>
    <t>SAUTOT</t>
  </si>
  <si>
    <t>STAN</t>
  </si>
  <si>
    <t>SAUVAGE</t>
  </si>
  <si>
    <t>SAUVAGERE</t>
  </si>
  <si>
    <t>SAUVE</t>
  </si>
  <si>
    <t>SAVARIS</t>
  </si>
  <si>
    <t>SAVARY</t>
  </si>
  <si>
    <t>AGAPE</t>
  </si>
  <si>
    <t>SAVATON</t>
  </si>
  <si>
    <t>SAVEL-VIOUX</t>
  </si>
  <si>
    <t>SAVIGNARD</t>
  </si>
  <si>
    <t>SAVIO</t>
  </si>
  <si>
    <t>SAVOIE</t>
  </si>
  <si>
    <t>SBAOUNI</t>
  </si>
  <si>
    <t>SCHACK</t>
  </si>
  <si>
    <t>SCHARLY</t>
  </si>
  <si>
    <t>SCHEER</t>
  </si>
  <si>
    <t>SCHELLENBERG</t>
  </si>
  <si>
    <t>SCHERRER</t>
  </si>
  <si>
    <t>SCHMIDT</t>
  </si>
  <si>
    <t>WILFRIED</t>
  </si>
  <si>
    <t>SCHMITT</t>
  </si>
  <si>
    <t>SCHMITTER</t>
  </si>
  <si>
    <t>SCHNEIDER</t>
  </si>
  <si>
    <t>SCHOEN</t>
  </si>
  <si>
    <t>SCHOINDRE</t>
  </si>
  <si>
    <t>SCHOTT</t>
  </si>
  <si>
    <t>SCHOULER</t>
  </si>
  <si>
    <t>SCHREIBER</t>
  </si>
  <si>
    <t>SCHUBART</t>
  </si>
  <si>
    <t>SCHUCHARD</t>
  </si>
  <si>
    <t>SCHUDDE</t>
  </si>
  <si>
    <t>SCOTH</t>
  </si>
  <si>
    <t>SEDANO</t>
  </si>
  <si>
    <t>SEGALA</t>
  </si>
  <si>
    <t>SEGARD</t>
  </si>
  <si>
    <t>SEGAUD</t>
  </si>
  <si>
    <t>SEGUIN</t>
  </si>
  <si>
    <t>SEIGNEUR</t>
  </si>
  <si>
    <t>SEIGNEURY</t>
  </si>
  <si>
    <t>SEILLIER</t>
  </si>
  <si>
    <t>SEITE</t>
  </si>
  <si>
    <t>SEJOURNE</t>
  </si>
  <si>
    <t>SELIN</t>
  </si>
  <si>
    <t>SELLAMI</t>
  </si>
  <si>
    <t>MERIEM</t>
  </si>
  <si>
    <t>SELLE</t>
  </si>
  <si>
    <t>SELLIER-GIRAUDEAU</t>
  </si>
  <si>
    <t>DJEVAD</t>
  </si>
  <si>
    <t>SEMUR</t>
  </si>
  <si>
    <t>SENAC</t>
  </si>
  <si>
    <t>SENECAL</t>
  </si>
  <si>
    <t>SENECHAL</t>
  </si>
  <si>
    <t>SENET</t>
  </si>
  <si>
    <t>SENIGRA</t>
  </si>
  <si>
    <t>SERAICHE</t>
  </si>
  <si>
    <t>SERAN</t>
  </si>
  <si>
    <t>SEREZAT</t>
  </si>
  <si>
    <t>ELIOTT</t>
  </si>
  <si>
    <t>SERGENT</t>
  </si>
  <si>
    <t>SERIN</t>
  </si>
  <si>
    <t>SERRANO</t>
  </si>
  <si>
    <t>SERRE</t>
  </si>
  <si>
    <t>PRISCILLA</t>
  </si>
  <si>
    <t>SERVANT</t>
  </si>
  <si>
    <t>SERVEL</t>
  </si>
  <si>
    <t>SERVIUS</t>
  </si>
  <si>
    <t>ANNE-ELODIE</t>
  </si>
  <si>
    <t>SERVOLLE</t>
  </si>
  <si>
    <t>SERVOZ</t>
  </si>
  <si>
    <t>SEVESTRE</t>
  </si>
  <si>
    <t>SEVIN</t>
  </si>
  <si>
    <t>SIBRA</t>
  </si>
  <si>
    <t>SICHY</t>
  </si>
  <si>
    <t>SICOT</t>
  </si>
  <si>
    <t>SIEPER</t>
  </si>
  <si>
    <t>SIERRA</t>
  </si>
  <si>
    <t>SIGNORET</t>
  </si>
  <si>
    <t>SILBERLING</t>
  </si>
  <si>
    <t>SILES</t>
  </si>
  <si>
    <t>SILLY</t>
  </si>
  <si>
    <t>GAYLORD</t>
  </si>
  <si>
    <t>SILVA</t>
  </si>
  <si>
    <t>SILVESTRE</t>
  </si>
  <si>
    <t>SILVESTRI</t>
  </si>
  <si>
    <t>NORBERT</t>
  </si>
  <si>
    <t>SIMOES</t>
  </si>
  <si>
    <t>SIMON-BALLAIRE</t>
  </si>
  <si>
    <t>SIMONELLI</t>
  </si>
  <si>
    <t>SIMONET</t>
  </si>
  <si>
    <t>SIMONNEAU</t>
  </si>
  <si>
    <t>SIMONNET</t>
  </si>
  <si>
    <t>SINACER</t>
  </si>
  <si>
    <t>BACHIR</t>
  </si>
  <si>
    <t>SINCLAIR</t>
  </si>
  <si>
    <t>LENDIT</t>
  </si>
  <si>
    <t>SINEAU</t>
  </si>
  <si>
    <t>SINSON</t>
  </si>
  <si>
    <t>SINVANI</t>
  </si>
  <si>
    <t>SIONNEAU</t>
  </si>
  <si>
    <t>SIOURISSE</t>
  </si>
  <si>
    <t>DRISS</t>
  </si>
  <si>
    <t>SIRIGU</t>
  </si>
  <si>
    <t>SITA</t>
  </si>
  <si>
    <t>GRACIS</t>
  </si>
  <si>
    <t>SIVIEROU</t>
  </si>
  <si>
    <t>SIZAIRE</t>
  </si>
  <si>
    <t>SKOPEK</t>
  </si>
  <si>
    <t>SLUZALY</t>
  </si>
  <si>
    <t>SO</t>
  </si>
  <si>
    <t>KOLBOTRE</t>
  </si>
  <si>
    <t>SANGVATH</t>
  </si>
  <si>
    <t>SOARES</t>
  </si>
  <si>
    <t>SOILEN</t>
  </si>
  <si>
    <t>SOLDE</t>
  </si>
  <si>
    <t>TYPHAINE</t>
  </si>
  <si>
    <t>SOLER</t>
  </si>
  <si>
    <t>SOLONIRINA</t>
  </si>
  <si>
    <t>SOMERS</t>
  </si>
  <si>
    <t>SOMVEILLE</t>
  </si>
  <si>
    <t>SONGORO</t>
  </si>
  <si>
    <t>SONIE</t>
  </si>
  <si>
    <t>SOREAU</t>
  </si>
  <si>
    <t>SORIN</t>
  </si>
  <si>
    <t>MARIE-ODILE</t>
  </si>
  <si>
    <t>SORNIQUE</t>
  </si>
  <si>
    <t>SOTTEJEAU</t>
  </si>
  <si>
    <t>SOUANEF</t>
  </si>
  <si>
    <t>SOUBIEUX</t>
  </si>
  <si>
    <t>SOUCHAY</t>
  </si>
  <si>
    <t>SOUCHET</t>
  </si>
  <si>
    <t>SOUDEE</t>
  </si>
  <si>
    <t>SOUDON</t>
  </si>
  <si>
    <t>SOULA</t>
  </si>
  <si>
    <t>SOULARD</t>
  </si>
  <si>
    <t>SOULAS</t>
  </si>
  <si>
    <t>SOULAS BINET</t>
  </si>
  <si>
    <t>SOUMARE</t>
  </si>
  <si>
    <t>SOUQUE</t>
  </si>
  <si>
    <t>MARCELLE</t>
  </si>
  <si>
    <t>SOURICE</t>
  </si>
  <si>
    <t>SOURIOU</t>
  </si>
  <si>
    <t>SOURIS</t>
  </si>
  <si>
    <t>SOUSA</t>
  </si>
  <si>
    <t>SOUSA BOLA</t>
  </si>
  <si>
    <t>SOW</t>
  </si>
  <si>
    <t>SADA</t>
  </si>
  <si>
    <t>SOYER</t>
  </si>
  <si>
    <t>SPERONI</t>
  </si>
  <si>
    <t>SPIROSKI</t>
  </si>
  <si>
    <t>STANEK</t>
  </si>
  <si>
    <t>STERNE</t>
  </si>
  <si>
    <t>STEVENS</t>
  </si>
  <si>
    <t>STOCKY</t>
  </si>
  <si>
    <t>STOKIC</t>
  </si>
  <si>
    <t>MILA</t>
  </si>
  <si>
    <t>STOUPY</t>
  </si>
  <si>
    <t>STROINSKI</t>
  </si>
  <si>
    <t>STRZEPEK</t>
  </si>
  <si>
    <t>STUDER</t>
  </si>
  <si>
    <t>SUBIRATS</t>
  </si>
  <si>
    <t>SUEUR</t>
  </si>
  <si>
    <t>SULPICE</t>
  </si>
  <si>
    <t>SUNDA</t>
  </si>
  <si>
    <t>SUREAU</t>
  </si>
  <si>
    <t>SURTEL</t>
  </si>
  <si>
    <t>SWEDRAK</t>
  </si>
  <si>
    <t>SWIATKIEWIEZ</t>
  </si>
  <si>
    <t>SY</t>
  </si>
  <si>
    <t>RAMATOULLAYE</t>
  </si>
  <si>
    <t>SYARIEF</t>
  </si>
  <si>
    <t>JOSHUA</t>
  </si>
  <si>
    <t>ZACKARY</t>
  </si>
  <si>
    <t>SYLLA</t>
  </si>
  <si>
    <t>YARIE</t>
  </si>
  <si>
    <t>SZAFRAN</t>
  </si>
  <si>
    <t>SZCZEPANIAK</t>
  </si>
  <si>
    <t>VINCIANE</t>
  </si>
  <si>
    <t>TABAREAU</t>
  </si>
  <si>
    <t>TABET</t>
  </si>
  <si>
    <t>TABONE</t>
  </si>
  <si>
    <t>TABUREL</t>
  </si>
  <si>
    <t>TAHON</t>
  </si>
  <si>
    <t>TAILLANDIER</t>
  </si>
  <si>
    <t>TAILLEFER</t>
  </si>
  <si>
    <t>TAKI</t>
  </si>
  <si>
    <t>TALBOT</t>
  </si>
  <si>
    <t>TALHOUARN</t>
  </si>
  <si>
    <t>TALLEC</t>
  </si>
  <si>
    <t>TALLET</t>
  </si>
  <si>
    <t>TALON</t>
  </si>
  <si>
    <t>TALUAU</t>
  </si>
  <si>
    <t>TAN</t>
  </si>
  <si>
    <t>GOAL-MAEL</t>
  </si>
  <si>
    <t>TANTOT</t>
  </si>
  <si>
    <t>TANVIER</t>
  </si>
  <si>
    <t>IRENE</t>
  </si>
  <si>
    <t>TAO</t>
  </si>
  <si>
    <t>DOR-BOUR</t>
  </si>
  <si>
    <t>TAPIA</t>
  </si>
  <si>
    <t>TARADE</t>
  </si>
  <si>
    <t>TARDIF</t>
  </si>
  <si>
    <t>TARDIVAUD</t>
  </si>
  <si>
    <t>TARDIVEAU</t>
  </si>
  <si>
    <t>TARENNE</t>
  </si>
  <si>
    <t>TARTARIN</t>
  </si>
  <si>
    <t>TARTIVEL</t>
  </si>
  <si>
    <t>WANIG</t>
  </si>
  <si>
    <t>TARTROU</t>
  </si>
  <si>
    <t>TAVAN</t>
  </si>
  <si>
    <t>TAVARES</t>
  </si>
  <si>
    <t>TAVEAU</t>
  </si>
  <si>
    <t>TAVEL</t>
  </si>
  <si>
    <t>TAVERNE</t>
  </si>
  <si>
    <t>TAYLOR</t>
  </si>
  <si>
    <t>TCHETCHE</t>
  </si>
  <si>
    <t>LOUIS-IVAN</t>
  </si>
  <si>
    <t>TEENSMA</t>
  </si>
  <si>
    <t>TEGEKA</t>
  </si>
  <si>
    <t>TEI</t>
  </si>
  <si>
    <t>FARID</t>
  </si>
  <si>
    <t>TEISSEDRE</t>
  </si>
  <si>
    <t>TEIXEIRA</t>
  </si>
  <si>
    <t>TENANI-VAILLANT</t>
  </si>
  <si>
    <t>TERNIER</t>
  </si>
  <si>
    <t>YVELISE</t>
  </si>
  <si>
    <t>TERNISIEN</t>
  </si>
  <si>
    <t>TERQUIS</t>
  </si>
  <si>
    <t>TERRASSIN</t>
  </si>
  <si>
    <t>TERRASSON</t>
  </si>
  <si>
    <t>TERRE</t>
  </si>
  <si>
    <t>TERRIER GUENERET</t>
  </si>
  <si>
    <t>TERRO</t>
  </si>
  <si>
    <t>TESSIER</t>
  </si>
  <si>
    <t>NOELYE</t>
  </si>
  <si>
    <t>TESSIOT</t>
  </si>
  <si>
    <t>TETAULT</t>
  </si>
  <si>
    <t>TETU</t>
  </si>
  <si>
    <t>TEXEREAU</t>
  </si>
  <si>
    <t>TEXIER</t>
  </si>
  <si>
    <t>NOEMY</t>
  </si>
  <si>
    <t>TEYSSANDIER</t>
  </si>
  <si>
    <t>TEYSSIER</t>
  </si>
  <si>
    <t>THAUVIN</t>
  </si>
  <si>
    <t>THEAULT</t>
  </si>
  <si>
    <t>THEBAUD</t>
  </si>
  <si>
    <t>THEBAULT</t>
  </si>
  <si>
    <t>THELLIER</t>
  </si>
  <si>
    <t>PRUNE</t>
  </si>
  <si>
    <t>THEME</t>
  </si>
  <si>
    <t>THEME-PAUMIER</t>
  </si>
  <si>
    <t>THENAISIE</t>
  </si>
  <si>
    <t>THENOT</t>
  </si>
  <si>
    <t>THEOLOGIEN</t>
  </si>
  <si>
    <t>THERET</t>
  </si>
  <si>
    <t>THERON</t>
  </si>
  <si>
    <t>THEROND</t>
  </si>
  <si>
    <t>THEURIER</t>
  </si>
  <si>
    <t>THEVENOT</t>
  </si>
  <si>
    <t>THEVOT</t>
  </si>
  <si>
    <t>LUBNA</t>
  </si>
  <si>
    <t>THIEBAUT</t>
  </si>
  <si>
    <t>PEGGY</t>
  </si>
  <si>
    <t>THIERY</t>
  </si>
  <si>
    <t>THILLOU</t>
  </si>
  <si>
    <t>THIONOIS</t>
  </si>
  <si>
    <t>THIROT</t>
  </si>
  <si>
    <t>THIROUARD</t>
  </si>
  <si>
    <t>THIRY</t>
  </si>
  <si>
    <t>THOLANCE</t>
  </si>
  <si>
    <t>THOMAS ELHOUAKMI</t>
  </si>
  <si>
    <t>ANYSSA</t>
  </si>
  <si>
    <t>THOMAS FRANZ</t>
  </si>
  <si>
    <t>THOMASSEAU</t>
  </si>
  <si>
    <t>THOMELIN</t>
  </si>
  <si>
    <t>THOMIR</t>
  </si>
  <si>
    <t>ULRICH</t>
  </si>
  <si>
    <t>THOOSEN</t>
  </si>
  <si>
    <t>THOREAU</t>
  </si>
  <si>
    <t>THOUVARD</t>
  </si>
  <si>
    <t>THOUVENIN</t>
  </si>
  <si>
    <t>THUILLIER</t>
  </si>
  <si>
    <t>THUISSARD</t>
  </si>
  <si>
    <t>TIBERGHIEN</t>
  </si>
  <si>
    <t>TIBURCE</t>
  </si>
  <si>
    <t>TICHET</t>
  </si>
  <si>
    <t>TICHIT</t>
  </si>
  <si>
    <t>TICOT</t>
  </si>
  <si>
    <t>TIDIER</t>
  </si>
  <si>
    <t>TIERCE</t>
  </si>
  <si>
    <t>TIFFAULT</t>
  </si>
  <si>
    <t>TILLARD</t>
  </si>
  <si>
    <t>TILLY</t>
  </si>
  <si>
    <t>TIMMEL</t>
  </si>
  <si>
    <t>TIMON</t>
  </si>
  <si>
    <t>TINAT</t>
  </si>
  <si>
    <t>TIPHENE</t>
  </si>
  <si>
    <t>TISCHENBACH</t>
  </si>
  <si>
    <t>TISSIER</t>
  </si>
  <si>
    <t>TIXIER</t>
  </si>
  <si>
    <t>TOBLER</t>
  </si>
  <si>
    <t>TODESCHINI</t>
  </si>
  <si>
    <t>TOMAL</t>
  </si>
  <si>
    <t>TOMCZAK</t>
  </si>
  <si>
    <t>JOANNA</t>
  </si>
  <si>
    <t>TOME BISPO</t>
  </si>
  <si>
    <t>TORCOL</t>
  </si>
  <si>
    <t>TORNIER</t>
  </si>
  <si>
    <t>TORREGROSSA</t>
  </si>
  <si>
    <t>TORTAY</t>
  </si>
  <si>
    <t>TORTISSIER</t>
  </si>
  <si>
    <t>TOUBLANC</t>
  </si>
  <si>
    <t>TOUCHARD</t>
  </si>
  <si>
    <t>TOUGARD</t>
  </si>
  <si>
    <t>TOUILLET</t>
  </si>
  <si>
    <t>TOULEMONDE</t>
  </si>
  <si>
    <t>TOULLIER</t>
  </si>
  <si>
    <t>URIELL</t>
  </si>
  <si>
    <t>TOULZE</t>
  </si>
  <si>
    <t>TOURAINE</t>
  </si>
  <si>
    <t>TOURE</t>
  </si>
  <si>
    <t>MARIETOU</t>
  </si>
  <si>
    <t>TOURENNE</t>
  </si>
  <si>
    <t>TOURNEUX</t>
  </si>
  <si>
    <t>TOURNIER</t>
  </si>
  <si>
    <t>TOURNOIS</t>
  </si>
  <si>
    <t>TOUZAINT</t>
  </si>
  <si>
    <t>TOUZEAU</t>
  </si>
  <si>
    <t>TRABELSI</t>
  </si>
  <si>
    <t>TRAINEAU</t>
  </si>
  <si>
    <t>TRAINSON</t>
  </si>
  <si>
    <t>MALOU</t>
  </si>
  <si>
    <t>TRANCHANT</t>
  </si>
  <si>
    <t>TRANCHARD</t>
  </si>
  <si>
    <t>TRANCHET</t>
  </si>
  <si>
    <t>TRANNOY</t>
  </si>
  <si>
    <t>TRAORE</t>
  </si>
  <si>
    <t>KADIDIA</t>
  </si>
  <si>
    <t>TRARI</t>
  </si>
  <si>
    <t>AMIR</t>
  </si>
  <si>
    <t>TRAVERS</t>
  </si>
  <si>
    <t>ALIZE</t>
  </si>
  <si>
    <t>TREDAN</t>
  </si>
  <si>
    <t>TREFLE</t>
  </si>
  <si>
    <t>TREFOUX</t>
  </si>
  <si>
    <t>TREGER</t>
  </si>
  <si>
    <t>TREHOUT</t>
  </si>
  <si>
    <t>TREMBLAY</t>
  </si>
  <si>
    <t>TREMEAU</t>
  </si>
  <si>
    <t>TREMILLON</t>
  </si>
  <si>
    <t>TREUILLARD</t>
  </si>
  <si>
    <t>TREVIDIC</t>
  </si>
  <si>
    <t>TREYER</t>
  </si>
  <si>
    <t>TRIBET</t>
  </si>
  <si>
    <t>TRICHET</t>
  </si>
  <si>
    <t>TRICOCHE</t>
  </si>
  <si>
    <t>TRICOIRE</t>
  </si>
  <si>
    <t>TRIKI</t>
  </si>
  <si>
    <t>ABDEL</t>
  </si>
  <si>
    <t>TRIMOUILLE</t>
  </si>
  <si>
    <t>TRIMOUILLET</t>
  </si>
  <si>
    <t>TRINQUART</t>
  </si>
  <si>
    <t>TROALEN</t>
  </si>
  <si>
    <t>TROCHU</t>
  </si>
  <si>
    <t>TROLLE</t>
  </si>
  <si>
    <t>MOIRA</t>
  </si>
  <si>
    <t>TROTIN</t>
  </si>
  <si>
    <t>TROUILLET</t>
  </si>
  <si>
    <t>TROUVE</t>
  </si>
  <si>
    <t>TRUFFAUT</t>
  </si>
  <si>
    <t>TRUFFERT</t>
  </si>
  <si>
    <t>TRY</t>
  </si>
  <si>
    <t>TRYNKLER</t>
  </si>
  <si>
    <t>TSANGALI</t>
  </si>
  <si>
    <t>ELENI</t>
  </si>
  <si>
    <t>TUAL</t>
  </si>
  <si>
    <t>TUAL DORSILE</t>
  </si>
  <si>
    <t>TUFFET</t>
  </si>
  <si>
    <t>TUPIN</t>
  </si>
  <si>
    <t>TUPINIER</t>
  </si>
  <si>
    <t>TURBAN</t>
  </si>
  <si>
    <t>TURCAN</t>
  </si>
  <si>
    <t>TURGOT</t>
  </si>
  <si>
    <t>TURMINEL</t>
  </si>
  <si>
    <t>TURPIN</t>
  </si>
  <si>
    <t>JONAS</t>
  </si>
  <si>
    <t>VIOLETTE</t>
  </si>
  <si>
    <t>TUYERAS</t>
  </si>
  <si>
    <t>UNTEREINER</t>
  </si>
  <si>
    <t>URFALINO</t>
  </si>
  <si>
    <t>URTIAGA</t>
  </si>
  <si>
    <t>VACHER</t>
  </si>
  <si>
    <t>VACOSSIN</t>
  </si>
  <si>
    <t>VAIDIE</t>
  </si>
  <si>
    <t>VAILLANT</t>
  </si>
  <si>
    <t>VAILLOT</t>
  </si>
  <si>
    <t>VAIS</t>
  </si>
  <si>
    <t>VALAT</t>
  </si>
  <si>
    <t>VALENCIER</t>
  </si>
  <si>
    <t>VALESMES</t>
  </si>
  <si>
    <t>VALETTE</t>
  </si>
  <si>
    <t>VALIN</t>
  </si>
  <si>
    <t>VALLADE</t>
  </si>
  <si>
    <t>VALLEE</t>
  </si>
  <si>
    <t>VALLET</t>
  </si>
  <si>
    <t>VALLOT</t>
  </si>
  <si>
    <t>VALLY</t>
  </si>
  <si>
    <t>VALTON</t>
  </si>
  <si>
    <t>VALTON CUREAU</t>
  </si>
  <si>
    <t>VAMPOUCHE</t>
  </si>
  <si>
    <t>VAN CAUWENBERGHE</t>
  </si>
  <si>
    <t>VAN DER STUYFT</t>
  </si>
  <si>
    <t>KARIMA</t>
  </si>
  <si>
    <t>VAN MAELE</t>
  </si>
  <si>
    <t>VANCON</t>
  </si>
  <si>
    <t>VANDENBROEK</t>
  </si>
  <si>
    <t>VANDENHAUTTE</t>
  </si>
  <si>
    <t>VANDERMERSCH</t>
  </si>
  <si>
    <t>VANDEWALLE</t>
  </si>
  <si>
    <t>VANDROMME</t>
  </si>
  <si>
    <t>VANEL</t>
  </si>
  <si>
    <t>VANGHELUWE</t>
  </si>
  <si>
    <t>VANGREVELYNGHE</t>
  </si>
  <si>
    <t>LISEA</t>
  </si>
  <si>
    <t>VANLERBERGHE</t>
  </si>
  <si>
    <t>VANNEAU</t>
  </si>
  <si>
    <t>VANUXEM</t>
  </si>
  <si>
    <t>VARA CHEIO</t>
  </si>
  <si>
    <t>VAREILLE</t>
  </si>
  <si>
    <t>VARLET</t>
  </si>
  <si>
    <t>VARNEROT</t>
  </si>
  <si>
    <t>VASSELIN</t>
  </si>
  <si>
    <t>VASSEUR</t>
  </si>
  <si>
    <t>VASTEL</t>
  </si>
  <si>
    <t>VATAN</t>
  </si>
  <si>
    <t>VAUCELLE</t>
  </si>
  <si>
    <t>VAUDOUR</t>
  </si>
  <si>
    <t>VAUJOUR</t>
  </si>
  <si>
    <t>VAUTIER</t>
  </si>
  <si>
    <t>VAUZELLE</t>
  </si>
  <si>
    <t>VAVASSEUR</t>
  </si>
  <si>
    <t>VAZ</t>
  </si>
  <si>
    <t>VAZ DE AZEVEDO</t>
  </si>
  <si>
    <t>VEDIE</t>
  </si>
  <si>
    <t>VEDRINE</t>
  </si>
  <si>
    <t>VEILLAT</t>
  </si>
  <si>
    <t>VEILLOT</t>
  </si>
  <si>
    <t>VELUDO</t>
  </si>
  <si>
    <t>FILIPE</t>
  </si>
  <si>
    <t>VENAILLE</t>
  </si>
  <si>
    <t>VENCES</t>
  </si>
  <si>
    <t>VENIER</t>
  </si>
  <si>
    <t>JOSSELINE</t>
  </si>
  <si>
    <t>VENOT</t>
  </si>
  <si>
    <t>VENTURINI</t>
  </si>
  <si>
    <t>VENUAT</t>
  </si>
  <si>
    <t>VERBEKE</t>
  </si>
  <si>
    <t>VERBOVEN</t>
  </si>
  <si>
    <t>VERDANT</t>
  </si>
  <si>
    <t>VERDIER</t>
  </si>
  <si>
    <t>VERDIERE</t>
  </si>
  <si>
    <t>VERETOUT</t>
  </si>
  <si>
    <t>VEREZ</t>
  </si>
  <si>
    <t>VERGEON</t>
  </si>
  <si>
    <t>VERGER</t>
  </si>
  <si>
    <t>JASON</t>
  </si>
  <si>
    <t>VERGEROLLE</t>
  </si>
  <si>
    <t>LENNY</t>
  </si>
  <si>
    <t>VERGNAUD</t>
  </si>
  <si>
    <t>VERGNES</t>
  </si>
  <si>
    <t>VERGNOLLE</t>
  </si>
  <si>
    <t>JEFFREY</t>
  </si>
  <si>
    <t>VERGNON</t>
  </si>
  <si>
    <t>VERGOS</t>
  </si>
  <si>
    <t>VERHAEGHE-CARLIER</t>
  </si>
  <si>
    <t>VERMEERSCH</t>
  </si>
  <si>
    <t>VERMESSE</t>
  </si>
  <si>
    <t>VERNAT</t>
  </si>
  <si>
    <t>VERNET</t>
  </si>
  <si>
    <t>VERON</t>
  </si>
  <si>
    <t>VERRET</t>
  </si>
  <si>
    <t>VERRIER</t>
  </si>
  <si>
    <t>GUISLAINE</t>
  </si>
  <si>
    <t>VERRONNEAU</t>
  </si>
  <si>
    <t>VERSCHUERE</t>
  </si>
  <si>
    <t>VERSTICHEL</t>
  </si>
  <si>
    <t>VERSTRAETEN</t>
  </si>
  <si>
    <t>VETOIS</t>
  </si>
  <si>
    <t>VEZIN</t>
  </si>
  <si>
    <t>VIALA</t>
  </si>
  <si>
    <t>VIALLEFONT</t>
  </si>
  <si>
    <t>VIALLON</t>
  </si>
  <si>
    <t>VIARD</t>
  </si>
  <si>
    <t>VIAUX</t>
  </si>
  <si>
    <t>VICENTE</t>
  </si>
  <si>
    <t>VICTOIRE-MENDOZA</t>
  </si>
  <si>
    <t>VIDAL</t>
  </si>
  <si>
    <t>VIEIRA</t>
  </si>
  <si>
    <t>VIEIRA MARQUES</t>
  </si>
  <si>
    <t>VIELLEFON GAUTHIER</t>
  </si>
  <si>
    <t>VIEVILLE</t>
  </si>
  <si>
    <t>VIGE</t>
  </si>
  <si>
    <t>GEOFFROY</t>
  </si>
  <si>
    <t>VIGNALE</t>
  </si>
  <si>
    <t>VIGNAU</t>
  </si>
  <si>
    <t>VIGNAUD</t>
  </si>
  <si>
    <t>CONSTANCE</t>
  </si>
  <si>
    <t>VIGNEAU</t>
  </si>
  <si>
    <t>VIGOUREUX</t>
  </si>
  <si>
    <t>VIGUIER</t>
  </si>
  <si>
    <t>VILDY</t>
  </si>
  <si>
    <t>VILLAIN</t>
  </si>
  <si>
    <t>FREDERICK</t>
  </si>
  <si>
    <t>ROSEMONDE</t>
  </si>
  <si>
    <t>VILLAIN-SOLER</t>
  </si>
  <si>
    <t>VILLALPANDO</t>
  </si>
  <si>
    <t>VILLEDIEU</t>
  </si>
  <si>
    <t>VILLEFAYOT</t>
  </si>
  <si>
    <t>VILLEGAS</t>
  </si>
  <si>
    <t>VILLEMAIN</t>
  </si>
  <si>
    <t>VILLEMAINE</t>
  </si>
  <si>
    <t>VILLEPREUX</t>
  </si>
  <si>
    <t>VILLERS</t>
  </si>
  <si>
    <t>VILLETTE</t>
  </si>
  <si>
    <t>VILLIAUME</t>
  </si>
  <si>
    <t>VILSAINT</t>
  </si>
  <si>
    <t>VILTET</t>
  </si>
  <si>
    <t>VINCENDEAU</t>
  </si>
  <si>
    <t>VINCENDEAU-DENIS</t>
  </si>
  <si>
    <t>VINCENT-LAMBLIN</t>
  </si>
  <si>
    <t>VINCENT-ROYOL</t>
  </si>
  <si>
    <t>VINET</t>
  </si>
  <si>
    <t>VINOIS</t>
  </si>
  <si>
    <t>VIOLAIN</t>
  </si>
  <si>
    <t>VIOLLET</t>
  </si>
  <si>
    <t>VIRGERY</t>
  </si>
  <si>
    <t>VIRON</t>
  </si>
  <si>
    <t>VISA</t>
  </si>
  <si>
    <t>VISMARA</t>
  </si>
  <si>
    <t>VISSEQ</t>
  </si>
  <si>
    <t>VITOUX</t>
  </si>
  <si>
    <t>VITRE</t>
  </si>
  <si>
    <t>VIVES</t>
  </si>
  <si>
    <t>VIVIANI</t>
  </si>
  <si>
    <t>VIVIER</t>
  </si>
  <si>
    <t>VIYER</t>
  </si>
  <si>
    <t>VOELLMY</t>
  </si>
  <si>
    <t>VOILLEMIER</t>
  </si>
  <si>
    <t>VOILLOT</t>
  </si>
  <si>
    <t>VOINDROT</t>
  </si>
  <si>
    <t>VOISIN</t>
  </si>
  <si>
    <t>VOSSION</t>
  </si>
  <si>
    <t>VOUHE</t>
  </si>
  <si>
    <t>VOULGARIS</t>
  </si>
  <si>
    <t>VOURIOT</t>
  </si>
  <si>
    <t>VOYER</t>
  </si>
  <si>
    <t>VRILLON</t>
  </si>
  <si>
    <t>WACONGNE</t>
  </si>
  <si>
    <t>WAGNER</t>
  </si>
  <si>
    <t>WAHL</t>
  </si>
  <si>
    <t>WAINWRIGHT</t>
  </si>
  <si>
    <t>MILLY</t>
  </si>
  <si>
    <t>WALL</t>
  </si>
  <si>
    <t>WATEL</t>
  </si>
  <si>
    <t>WATTEBLED</t>
  </si>
  <si>
    <t>WATTIAU</t>
  </si>
  <si>
    <t>WAZNI</t>
  </si>
  <si>
    <t>WEBER</t>
  </si>
  <si>
    <t>WEHLING</t>
  </si>
  <si>
    <t>WEIL</t>
  </si>
  <si>
    <t>WEISS</t>
  </si>
  <si>
    <t>WENDLING</t>
  </si>
  <si>
    <t>WERTH</t>
  </si>
  <si>
    <t>WIENDSELLE</t>
  </si>
  <si>
    <t>WIGNANITZ</t>
  </si>
  <si>
    <t>WILK</t>
  </si>
  <si>
    <t>WILL</t>
  </si>
  <si>
    <t>WOHL</t>
  </si>
  <si>
    <t>WOJCIK</t>
  </si>
  <si>
    <t>WOLINSKI</t>
  </si>
  <si>
    <t>ARTUS</t>
  </si>
  <si>
    <t>MAREK</t>
  </si>
  <si>
    <t>WRORZYNSKI</t>
  </si>
  <si>
    <t>XANTIPPE</t>
  </si>
  <si>
    <t>YAHOSSINY</t>
  </si>
  <si>
    <t>YAMEOGO</t>
  </si>
  <si>
    <t>YANG</t>
  </si>
  <si>
    <t>YARIGO</t>
  </si>
  <si>
    <t>YENGUE</t>
  </si>
  <si>
    <t>YON</t>
  </si>
  <si>
    <t>YTHIER</t>
  </si>
  <si>
    <t>YVART</t>
  </si>
  <si>
    <t>UGO</t>
  </si>
  <si>
    <t>YVEN</t>
  </si>
  <si>
    <t>YVERNOGEAU</t>
  </si>
  <si>
    <t>ZAIR</t>
  </si>
  <si>
    <t>ZANON</t>
  </si>
  <si>
    <t>ZAWORSKI</t>
  </si>
  <si>
    <t>NEO</t>
  </si>
  <si>
    <t>ZEMLAN</t>
  </si>
  <si>
    <t>ZERBINI-MARTINEZ</t>
  </si>
  <si>
    <t>ZERGUINI</t>
  </si>
  <si>
    <t>ZIAR</t>
  </si>
  <si>
    <t>ZIEGLER</t>
  </si>
  <si>
    <t>ZIMMERMANN</t>
  </si>
  <si>
    <t>ZINDEL</t>
  </si>
  <si>
    <t>ZINK</t>
  </si>
  <si>
    <t>ZIRNHELT</t>
  </si>
  <si>
    <t>ZORGANI</t>
  </si>
  <si>
    <t>KAHYNA</t>
  </si>
  <si>
    <t>MA</t>
  </si>
  <si>
    <t>ADAISSI</t>
  </si>
  <si>
    <t>NAIM</t>
  </si>
  <si>
    <t>MELVINN</t>
  </si>
  <si>
    <t>ARCHAMBAULT</t>
  </si>
  <si>
    <t>AUSSOURD</t>
  </si>
  <si>
    <t>BACHELIER</t>
  </si>
  <si>
    <t>BARCQ</t>
  </si>
  <si>
    <t>BARRUET</t>
  </si>
  <si>
    <t>BEAUFILS DE LA RANCHERAYE</t>
  </si>
  <si>
    <t>BOITARD</t>
  </si>
  <si>
    <t>BOURENNANE SCHNEBELEN</t>
  </si>
  <si>
    <t>BOUTARD</t>
  </si>
  <si>
    <t>BURGAUD</t>
  </si>
  <si>
    <t>CABELLEC</t>
  </si>
  <si>
    <t>CHAGNON</t>
  </si>
  <si>
    <t>CISSOKO</t>
  </si>
  <si>
    <t>MARIAM</t>
  </si>
  <si>
    <t>CHARLES-FRANCOIS</t>
  </si>
  <si>
    <t>CRUCHET</t>
  </si>
  <si>
    <t>FRANCOISE-LOUISE</t>
  </si>
  <si>
    <t>ERTAULT DE LA BRETONNIERE</t>
  </si>
  <si>
    <t>PIERRE-ALEXANDRE</t>
  </si>
  <si>
    <t>MARIE-ANNE COLETTE</t>
  </si>
  <si>
    <t>HADDOUCH</t>
  </si>
  <si>
    <t>BILAL</t>
  </si>
  <si>
    <t>HORBATY</t>
  </si>
  <si>
    <t>BETELLA ISABELLE</t>
  </si>
  <si>
    <t>JOSSE</t>
  </si>
  <si>
    <t>MOISE MARGUERITE</t>
  </si>
  <si>
    <t>LABGUIRA</t>
  </si>
  <si>
    <t>LONGOMO</t>
  </si>
  <si>
    <t>MAGAUD</t>
  </si>
  <si>
    <t>ABDELKADER BILAL</t>
  </si>
  <si>
    <t>CYRIAQUE-STEPHANEL-GREGORY</t>
  </si>
  <si>
    <t>MESGUICH NEE GONZALEZ</t>
  </si>
  <si>
    <t>MWANE</t>
  </si>
  <si>
    <t>BERPHY</t>
  </si>
  <si>
    <t>NACRO</t>
  </si>
  <si>
    <t>YISSOUNOU</t>
  </si>
  <si>
    <t>NANTSCHA</t>
  </si>
  <si>
    <t>TEDDY</t>
  </si>
  <si>
    <t>NGWE-SECKE</t>
  </si>
  <si>
    <t>NIGNON</t>
  </si>
  <si>
    <t>ELIAS</t>
  </si>
  <si>
    <t>GISLAINE ARLETTE</t>
  </si>
  <si>
    <t>PASQUERON DE FOMMERVAULT</t>
  </si>
  <si>
    <t>PERROCHON</t>
  </si>
  <si>
    <t>MARIE-EMMANUELLE</t>
  </si>
  <si>
    <t>RICARD</t>
  </si>
  <si>
    <t>RODNEY RAVINDRAN</t>
  </si>
  <si>
    <t>DILOSHINI</t>
  </si>
  <si>
    <t>RODRIGUES-RIBEIRO-BONNEFOY</t>
  </si>
  <si>
    <t>ROYNEL</t>
  </si>
  <si>
    <t>VACHERON</t>
  </si>
  <si>
    <t>CLEA</t>
  </si>
  <si>
    <t>WATTENBERG</t>
  </si>
  <si>
    <t>THEAU</t>
  </si>
  <si>
    <t>37+L184038</t>
  </si>
  <si>
    <t>Athlètes non-licenciés au 9 mai</t>
  </si>
  <si>
    <t>ABAHMANE</t>
  </si>
  <si>
    <t>ABBASSI</t>
  </si>
  <si>
    <t>KHMAIES</t>
  </si>
  <si>
    <t>ABDEDDAIM-TRAORE</t>
  </si>
  <si>
    <t>SALLY</t>
  </si>
  <si>
    <t>ABDELLAOUI</t>
  </si>
  <si>
    <t>MORAD</t>
  </si>
  <si>
    <t>ABDELMOULA</t>
  </si>
  <si>
    <t>JAWAD</t>
  </si>
  <si>
    <t>ABDOUL</t>
  </si>
  <si>
    <t>AYSSABI</t>
  </si>
  <si>
    <t>ABEDIAN</t>
  </si>
  <si>
    <t>FARZAD</t>
  </si>
  <si>
    <t>ABELARD</t>
  </si>
  <si>
    <t>ABELLARD</t>
  </si>
  <si>
    <t>ABESSOLO</t>
  </si>
  <si>
    <t>ABESSOLO BIVINA</t>
  </si>
  <si>
    <t>GERMAINE</t>
  </si>
  <si>
    <t>ABGRALL</t>
  </si>
  <si>
    <t>ABIDI</t>
  </si>
  <si>
    <t>ASMA</t>
  </si>
  <si>
    <t>ABILLARD</t>
  </si>
  <si>
    <t>ABIVEN</t>
  </si>
  <si>
    <t>ABOUBAKAR</t>
  </si>
  <si>
    <t>ABOUELFATH</t>
  </si>
  <si>
    <t>SHERINE</t>
  </si>
  <si>
    <t>ABRAMATIC</t>
  </si>
  <si>
    <t>ABSAY</t>
  </si>
  <si>
    <t>MHAMED</t>
  </si>
  <si>
    <t>ACHARD</t>
  </si>
  <si>
    <t>ACHDOU</t>
  </si>
  <si>
    <t>ACOU</t>
  </si>
  <si>
    <t>ACQUEBERGE</t>
  </si>
  <si>
    <t>ACX</t>
  </si>
  <si>
    <t>ANNE-GWENAELE</t>
  </si>
  <si>
    <t>ADDI</t>
  </si>
  <si>
    <t>KINZA</t>
  </si>
  <si>
    <t>ADER</t>
  </si>
  <si>
    <t>ADJAOUD</t>
  </si>
  <si>
    <t>ADOLPHE</t>
  </si>
  <si>
    <t>ADRIAN</t>
  </si>
  <si>
    <t>ADRION</t>
  </si>
  <si>
    <t>ADVENARD</t>
  </si>
  <si>
    <t>AERE</t>
  </si>
  <si>
    <t>AERE OVEL</t>
  </si>
  <si>
    <t>AGAISSE</t>
  </si>
  <si>
    <t>AGAM</t>
  </si>
  <si>
    <t>AGASSE</t>
  </si>
  <si>
    <t>YVELINE</t>
  </si>
  <si>
    <t>AGENEAU</t>
  </si>
  <si>
    <t>AGEORGES-JULIEN</t>
  </si>
  <si>
    <t>AGUILAR</t>
  </si>
  <si>
    <t>AGUILLE</t>
  </si>
  <si>
    <t>AGUILLON</t>
  </si>
  <si>
    <t>AH-KO</t>
  </si>
  <si>
    <t>AHLONSOU</t>
  </si>
  <si>
    <t>JANA</t>
  </si>
  <si>
    <t>AHOUA</t>
  </si>
  <si>
    <t>AILLARD</t>
  </si>
  <si>
    <t>PIERRE-ANDRE</t>
  </si>
  <si>
    <t>AILLERY</t>
  </si>
  <si>
    <t>AIM</t>
  </si>
  <si>
    <t>AIME</t>
  </si>
  <si>
    <t>AIN</t>
  </si>
  <si>
    <t>AINAOUI</t>
  </si>
  <si>
    <t>MAINA</t>
  </si>
  <si>
    <t>AIRAUD</t>
  </si>
  <si>
    <t>AIRIAU</t>
  </si>
  <si>
    <t>YVONNICK</t>
  </si>
  <si>
    <t>AIRIAUD</t>
  </si>
  <si>
    <t>AIRIEAU</t>
  </si>
  <si>
    <t>AKELIAN</t>
  </si>
  <si>
    <t>IRIS</t>
  </si>
  <si>
    <t>ALAITRU</t>
  </si>
  <si>
    <t>ALALINARDE</t>
  </si>
  <si>
    <t>ALAOUI</t>
  </si>
  <si>
    <t>ALARY</t>
  </si>
  <si>
    <t>ALBA</t>
  </si>
  <si>
    <t>ALBERT LINDER</t>
  </si>
  <si>
    <t>ALBERTEAU</t>
  </si>
  <si>
    <t>ALBISTUR</t>
  </si>
  <si>
    <t>ALBOUY</t>
  </si>
  <si>
    <t>THEODORE</t>
  </si>
  <si>
    <t>ALDEBERT</t>
  </si>
  <si>
    <t>ANNA-FLEUR</t>
  </si>
  <si>
    <t>ALEMANY</t>
  </si>
  <si>
    <t>ALESSANDRINI</t>
  </si>
  <si>
    <t>LUDMILA</t>
  </si>
  <si>
    <t>ALEXELINE</t>
  </si>
  <si>
    <t>MAHMOUD</t>
  </si>
  <si>
    <t>ALIAGA</t>
  </si>
  <si>
    <t>ALIEU</t>
  </si>
  <si>
    <t>JOOF</t>
  </si>
  <si>
    <t>ALLAIS</t>
  </si>
  <si>
    <t>MARWA</t>
  </si>
  <si>
    <t>ALLANOT</t>
  </si>
  <si>
    <t>DUNE</t>
  </si>
  <si>
    <t>ALLARDIN</t>
  </si>
  <si>
    <t>ALLENET</t>
  </si>
  <si>
    <t>ALLEREAU</t>
  </si>
  <si>
    <t>ALLETRU</t>
  </si>
  <si>
    <t>LINDSAY</t>
  </si>
  <si>
    <t>ALLIN</t>
  </si>
  <si>
    <t>ALLINQUANT</t>
  </si>
  <si>
    <t>ALLIOT</t>
  </si>
  <si>
    <t>ALLIX</t>
  </si>
  <si>
    <t>ALLO</t>
  </si>
  <si>
    <t>ALLORENT</t>
  </si>
  <si>
    <t>ALLORY</t>
  </si>
  <si>
    <t>ALLOUIS</t>
  </si>
  <si>
    <t>ALNET</t>
  </si>
  <si>
    <t>ALSON</t>
  </si>
  <si>
    <t>AMALIK</t>
  </si>
  <si>
    <t>INSAFE</t>
  </si>
  <si>
    <t>AMBAL</t>
  </si>
  <si>
    <t>AMBEZA</t>
  </si>
  <si>
    <t>AMBROIS</t>
  </si>
  <si>
    <t>LOONA</t>
  </si>
  <si>
    <t>AMELINEAU</t>
  </si>
  <si>
    <t>CECILIA</t>
  </si>
  <si>
    <t>AMELLAL</t>
  </si>
  <si>
    <t>AMIARD</t>
  </si>
  <si>
    <t>REGINE</t>
  </si>
  <si>
    <t>AMIAUD</t>
  </si>
  <si>
    <t>AMICE</t>
  </si>
  <si>
    <t>AMIGOU</t>
  </si>
  <si>
    <t>AMISSE</t>
  </si>
  <si>
    <t>JULYE</t>
  </si>
  <si>
    <t>AMOROS CARZUNEL</t>
  </si>
  <si>
    <t>BALTHAZAR</t>
  </si>
  <si>
    <t>AMOUGOU</t>
  </si>
  <si>
    <t>AMOURETTE</t>
  </si>
  <si>
    <t>AMOUYAL</t>
  </si>
  <si>
    <t>AMPROU</t>
  </si>
  <si>
    <t>AMRANE</t>
  </si>
  <si>
    <t>ANAF</t>
  </si>
  <si>
    <t>ANATOLE</t>
  </si>
  <si>
    <t>ANCART</t>
  </si>
  <si>
    <t>ANCEL</t>
  </si>
  <si>
    <t>ANCHIKIDINE</t>
  </si>
  <si>
    <t>FARIZDINE</t>
  </si>
  <si>
    <t>ANDERSEN</t>
  </si>
  <si>
    <t>SOEREN</t>
  </si>
  <si>
    <t>ANDIN</t>
  </si>
  <si>
    <t>ANDRADE</t>
  </si>
  <si>
    <t>ANDRAULT</t>
  </si>
  <si>
    <t>ANDRE-JOUBERT</t>
  </si>
  <si>
    <t>ANDRIANADA</t>
  </si>
  <si>
    <t>ANDRIANJAFY</t>
  </si>
  <si>
    <t>ANDRIEU</t>
  </si>
  <si>
    <t>ANDROUIN</t>
  </si>
  <si>
    <t>ANFRAY</t>
  </si>
  <si>
    <t>ANGEBAULT</t>
  </si>
  <si>
    <t>ANGELE</t>
  </si>
  <si>
    <t>ANGERS</t>
  </si>
  <si>
    <t>ANGIBAUD</t>
  </si>
  <si>
    <t>ANGIBERT</t>
  </si>
  <si>
    <t>ANGOT</t>
  </si>
  <si>
    <t>ANGOUJART</t>
  </si>
  <si>
    <t>ANGOULVANT</t>
  </si>
  <si>
    <t>ANNAERT</t>
  </si>
  <si>
    <t>ANNEREAU</t>
  </si>
  <si>
    <t>TIPHANNY</t>
  </si>
  <si>
    <t>ANNEX</t>
  </si>
  <si>
    <t>ANNONIER</t>
  </si>
  <si>
    <t>ANODEAU</t>
  </si>
  <si>
    <t>ORIANKA</t>
  </si>
  <si>
    <t>ANROCHTE</t>
  </si>
  <si>
    <t>ANTARI</t>
  </si>
  <si>
    <t>ANTIER</t>
  </si>
  <si>
    <t>ANTONI</t>
  </si>
  <si>
    <t>MARILOU</t>
  </si>
  <si>
    <t>ANTUNES</t>
  </si>
  <si>
    <t>NELSON</t>
  </si>
  <si>
    <t>AOUKKI</t>
  </si>
  <si>
    <t>ABDESSAMAD</t>
  </si>
  <si>
    <t>AOUSTIN</t>
  </si>
  <si>
    <t>APPARAILLY</t>
  </si>
  <si>
    <t>APPARICIO</t>
  </si>
  <si>
    <t>APPEL</t>
  </si>
  <si>
    <t>APPERT</t>
  </si>
  <si>
    <t>APRIL</t>
  </si>
  <si>
    <t>CHARLELIE</t>
  </si>
  <si>
    <t>ARAUJO GONCALVES</t>
  </si>
  <si>
    <t>ARCHAMBAUD</t>
  </si>
  <si>
    <t>ARCHAMBEAU</t>
  </si>
  <si>
    <t>ARCHER</t>
  </si>
  <si>
    <t>ARDEOIS</t>
  </si>
  <si>
    <t>ARDID</t>
  </si>
  <si>
    <t>ARELLA</t>
  </si>
  <si>
    <t>ARGOUARCH</t>
  </si>
  <si>
    <t>ARIAL</t>
  </si>
  <si>
    <t>ARIAUX</t>
  </si>
  <si>
    <t>ARIZA</t>
  </si>
  <si>
    <t>ARLANDIS</t>
  </si>
  <si>
    <t>ARMANDI</t>
  </si>
  <si>
    <t>ARMANGE</t>
  </si>
  <si>
    <t>ARNAU</t>
  </si>
  <si>
    <t>MARTHE-AGNES</t>
  </si>
  <si>
    <t>NINA</t>
  </si>
  <si>
    <t>STEVEN</t>
  </si>
  <si>
    <t>ARNAUDET</t>
  </si>
  <si>
    <t>ARNAUTOU</t>
  </si>
  <si>
    <t>GEMMA</t>
  </si>
  <si>
    <t>ROZENN</t>
  </si>
  <si>
    <t>EMY</t>
  </si>
  <si>
    <t>ARNOUX</t>
  </si>
  <si>
    <t>ARRIAL</t>
  </si>
  <si>
    <t>ARRIETA</t>
  </si>
  <si>
    <t>ARROUET</t>
  </si>
  <si>
    <t>ARS</t>
  </si>
  <si>
    <t>ARTAUD</t>
  </si>
  <si>
    <t>ARTERO</t>
  </si>
  <si>
    <t>ARTHUIS</t>
  </si>
  <si>
    <t>ARTU</t>
  </si>
  <si>
    <t>ARZUL</t>
  </si>
  <si>
    <t>ASSANI MARI</t>
  </si>
  <si>
    <t>TOULAIBI</t>
  </si>
  <si>
    <t>ASSATI</t>
  </si>
  <si>
    <t>ASSERAY</t>
  </si>
  <si>
    <t>ATHEO</t>
  </si>
  <si>
    <t>ATHIMON</t>
  </si>
  <si>
    <t>AUBAULT</t>
  </si>
  <si>
    <t>AUBEY</t>
  </si>
  <si>
    <t>AUBIER</t>
  </si>
  <si>
    <t>AUBIGNY</t>
  </si>
  <si>
    <t>AUBINAIS</t>
  </si>
  <si>
    <t>AUBINE</t>
  </si>
  <si>
    <t>HERMANN</t>
  </si>
  <si>
    <t>AUBOURG</t>
  </si>
  <si>
    <t>AUBRET</t>
  </si>
  <si>
    <t>AUBRON</t>
  </si>
  <si>
    <t>AUBRUN-LELU</t>
  </si>
  <si>
    <t>LAURIEN</t>
  </si>
  <si>
    <t>RYAN</t>
  </si>
  <si>
    <t>AUBRY-CLAIN</t>
  </si>
  <si>
    <t>AUBRY-STOLARSKI</t>
  </si>
  <si>
    <t>AUCLAIR</t>
  </si>
  <si>
    <t>AUDEGOND</t>
  </si>
  <si>
    <t>AUDES-MARTI</t>
  </si>
  <si>
    <t>AUDIBERT-BILLARD</t>
  </si>
  <si>
    <t>AUDIC</t>
  </si>
  <si>
    <t>AUDINEAU</t>
  </si>
  <si>
    <t>AUDINET</t>
  </si>
  <si>
    <t>AUDION</t>
  </si>
  <si>
    <t>AUDOIN</t>
  </si>
  <si>
    <t>AUDOIRE</t>
  </si>
  <si>
    <t>AUDOUARD</t>
  </si>
  <si>
    <t>AUDOUIN</t>
  </si>
  <si>
    <t>AUDOUIT</t>
  </si>
  <si>
    <t>AUDRAIN</t>
  </si>
  <si>
    <t>AUDRIC</t>
  </si>
  <si>
    <t>AUDRY</t>
  </si>
  <si>
    <t>AUDUREAU</t>
  </si>
  <si>
    <t>AUFFRAY</t>
  </si>
  <si>
    <t>AUFFRET</t>
  </si>
  <si>
    <t>RAOUL</t>
  </si>
  <si>
    <t>AUGEARD</t>
  </si>
  <si>
    <t>AUGEAT</t>
  </si>
  <si>
    <t>AUGEREAU</t>
  </si>
  <si>
    <t>AUGEUL</t>
  </si>
  <si>
    <t>AUGUIN</t>
  </si>
  <si>
    <t>AUJARD</t>
  </si>
  <si>
    <t>AUMERCIER</t>
  </si>
  <si>
    <t>AUMON</t>
  </si>
  <si>
    <t>AUNEAU</t>
  </si>
  <si>
    <t>AUNETTE</t>
  </si>
  <si>
    <t>AUPIAIS</t>
  </si>
  <si>
    <t>AURAY</t>
  </si>
  <si>
    <t>AUREGAN</t>
  </si>
  <si>
    <t>AUREJAC</t>
  </si>
  <si>
    <t>AURELLE</t>
  </si>
  <si>
    <t>AURIOT</t>
  </si>
  <si>
    <t>AURRIERE</t>
  </si>
  <si>
    <t>AURRY</t>
  </si>
  <si>
    <t>AUTANT</t>
  </si>
  <si>
    <t>AUTARD</t>
  </si>
  <si>
    <t>AUTEM</t>
  </si>
  <si>
    <t>AUTRET</t>
  </si>
  <si>
    <t>AUTRUSSEAU</t>
  </si>
  <si>
    <t>AUVINET</t>
  </si>
  <si>
    <t>ANAE</t>
  </si>
  <si>
    <t>GUY NOEL</t>
  </si>
  <si>
    <t>EMILIA</t>
  </si>
  <si>
    <t>AVENARD</t>
  </si>
  <si>
    <t>AVENEL</t>
  </si>
  <si>
    <t>AVENEL-ARTAUD</t>
  </si>
  <si>
    <t>AVERTY</t>
  </si>
  <si>
    <t>LAURANE</t>
  </si>
  <si>
    <t>AVIDE</t>
  </si>
  <si>
    <t>BETTINA</t>
  </si>
  <si>
    <t>AVRILLON</t>
  </si>
  <si>
    <t>AYARI</t>
  </si>
  <si>
    <t>ABDERHAMANE</t>
  </si>
  <si>
    <t>AYMES</t>
  </si>
  <si>
    <t>AYNAUD</t>
  </si>
  <si>
    <t>AYOUL</t>
  </si>
  <si>
    <t>AZAUD</t>
  </si>
  <si>
    <t>YELI</t>
  </si>
  <si>
    <t>AZEVEDO</t>
  </si>
  <si>
    <t>ARMINDO</t>
  </si>
  <si>
    <t>AZIABOU</t>
  </si>
  <si>
    <t>AZIZA</t>
  </si>
  <si>
    <t>ALBANE</t>
  </si>
  <si>
    <t>BABONNEAU</t>
  </si>
  <si>
    <t>BABU</t>
  </si>
  <si>
    <t>BACCAGLIONI</t>
  </si>
  <si>
    <t>BACCONNAIS</t>
  </si>
  <si>
    <t>BACH</t>
  </si>
  <si>
    <t>BACHELET</t>
  </si>
  <si>
    <t>BACHELIER-FLEURY</t>
  </si>
  <si>
    <t>BACHELOT</t>
  </si>
  <si>
    <t>BACHMANN</t>
  </si>
  <si>
    <t>GREGG</t>
  </si>
  <si>
    <t>BACLE</t>
  </si>
  <si>
    <t>BACON</t>
  </si>
  <si>
    <t>BACONNAIS</t>
  </si>
  <si>
    <t>MARGUERITE</t>
  </si>
  <si>
    <t>BACUS</t>
  </si>
  <si>
    <t>BADAJOZ</t>
  </si>
  <si>
    <t>BADEAU</t>
  </si>
  <si>
    <t>BADEN</t>
  </si>
  <si>
    <t>BADER</t>
  </si>
  <si>
    <t>BADINOT</t>
  </si>
  <si>
    <t>BADIS</t>
  </si>
  <si>
    <t>ANISSA</t>
  </si>
  <si>
    <t>BADOUARD</t>
  </si>
  <si>
    <t>BAFFEAU</t>
  </si>
  <si>
    <t>BAFFOU</t>
  </si>
  <si>
    <t>BAFOIN</t>
  </si>
  <si>
    <t>BAGLAN</t>
  </si>
  <si>
    <t>BAGLIN</t>
  </si>
  <si>
    <t>JOSSELIN</t>
  </si>
  <si>
    <t>BAGNAUD</t>
  </si>
  <si>
    <t>AMADOU</t>
  </si>
  <si>
    <t>EL HADJ ABDOULAYE</t>
  </si>
  <si>
    <t>BAHADUR</t>
  </si>
  <si>
    <t>BAHJAOUI</t>
  </si>
  <si>
    <t>BAHUET</t>
  </si>
  <si>
    <t>BAILLARD</t>
  </si>
  <si>
    <t>BAILLERGEAU</t>
  </si>
  <si>
    <t>BAILLEUL</t>
  </si>
  <si>
    <t>BAJEAT</t>
  </si>
  <si>
    <t>BAJOUCO</t>
  </si>
  <si>
    <t>BAKOUR</t>
  </si>
  <si>
    <t>BALAGUER</t>
  </si>
  <si>
    <t>SOFIA</t>
  </si>
  <si>
    <t>BALAIR</t>
  </si>
  <si>
    <t>MARIE-ALEX</t>
  </si>
  <si>
    <t>BALANGER</t>
  </si>
  <si>
    <t>BALAVOINE</t>
  </si>
  <si>
    <t>BALAY</t>
  </si>
  <si>
    <t>BALDACCHINO</t>
  </si>
  <si>
    <t>BALEM</t>
  </si>
  <si>
    <t>BALIGAND</t>
  </si>
  <si>
    <t>BALIN</t>
  </si>
  <si>
    <t>BALL</t>
  </si>
  <si>
    <t>BALLANT</t>
  </si>
  <si>
    <t>BALLE</t>
  </si>
  <si>
    <t>BALTHAZARD MAGNIN</t>
  </si>
  <si>
    <t>BAMBA</t>
  </si>
  <si>
    <t>BANCHEREAU</t>
  </si>
  <si>
    <t>BANGURA</t>
  </si>
  <si>
    <t>JUSTIN-MUSA</t>
  </si>
  <si>
    <t>BANRANSKI</t>
  </si>
  <si>
    <t>BAPTISTA DOS SANTOS</t>
  </si>
  <si>
    <t>BARADARAN</t>
  </si>
  <si>
    <t>BARADEAU</t>
  </si>
  <si>
    <t>BARAIS</t>
  </si>
  <si>
    <t>BARANSKI</t>
  </si>
  <si>
    <t>BARATOUT</t>
  </si>
  <si>
    <t>BARAUD</t>
  </si>
  <si>
    <t>BARAULT</t>
  </si>
  <si>
    <t>SYLVERE</t>
  </si>
  <si>
    <t>BARBANNEAU</t>
  </si>
  <si>
    <t>BARBARIT</t>
  </si>
  <si>
    <t>BARBAUD</t>
  </si>
  <si>
    <t>BARBAULT</t>
  </si>
  <si>
    <t>BARBAZANGES</t>
  </si>
  <si>
    <t>BARBEAU</t>
  </si>
  <si>
    <t>BARBEREAU LEFEUVRE</t>
  </si>
  <si>
    <t>BARBIN</t>
  </si>
  <si>
    <t>BARBO</t>
  </si>
  <si>
    <t>VICTOR-EMMANUEL</t>
  </si>
  <si>
    <t>BARBOTEAU</t>
  </si>
  <si>
    <t>BARBOUTEAU</t>
  </si>
  <si>
    <t>BARD</t>
  </si>
  <si>
    <t>BARDAINE</t>
  </si>
  <si>
    <t>BARDET</t>
  </si>
  <si>
    <t>BARDIN</t>
  </si>
  <si>
    <t>BARDON</t>
  </si>
  <si>
    <t>BARDOU</t>
  </si>
  <si>
    <t>BARDOUL</t>
  </si>
  <si>
    <t>BAREAU</t>
  </si>
  <si>
    <t>BARETTE</t>
  </si>
  <si>
    <t>BARGAIN</t>
  </si>
  <si>
    <t>BARIL</t>
  </si>
  <si>
    <t>BARILAHY</t>
  </si>
  <si>
    <t>BARILLE</t>
  </si>
  <si>
    <t>BARILLER</t>
  </si>
  <si>
    <t>BARILLET</t>
  </si>
  <si>
    <t>BARILLET-KRINE</t>
  </si>
  <si>
    <t>BARNETCHE</t>
  </si>
  <si>
    <t>MELEN</t>
  </si>
  <si>
    <t>BARO</t>
  </si>
  <si>
    <t>BARON</t>
  </si>
  <si>
    <t>BERTILLE</t>
  </si>
  <si>
    <t>GATIEN</t>
  </si>
  <si>
    <t>HELORY</t>
  </si>
  <si>
    <t>BAROT</t>
  </si>
  <si>
    <t>BARRABE</t>
  </si>
  <si>
    <t>BARRAUD</t>
  </si>
  <si>
    <t>ZEPHIRIN</t>
  </si>
  <si>
    <t>BARREAU GIRARDEAU</t>
  </si>
  <si>
    <t>BARRE-LE BRIS</t>
  </si>
  <si>
    <t>BARRETEAU</t>
  </si>
  <si>
    <t>BARRILLOT</t>
  </si>
  <si>
    <t>BARRO</t>
  </si>
  <si>
    <t>BARRON</t>
  </si>
  <si>
    <t>BARROT</t>
  </si>
  <si>
    <t>BARTEAU</t>
  </si>
  <si>
    <t>BARTH</t>
  </si>
  <si>
    <t>BARTHE DESLANDES</t>
  </si>
  <si>
    <t>BARTHELEMY</t>
  </si>
  <si>
    <t>BARTHELET</t>
  </si>
  <si>
    <t>BARYLAK</t>
  </si>
  <si>
    <t>BASCOBERT</t>
  </si>
  <si>
    <t>BASILLAIS</t>
  </si>
  <si>
    <t>BASLER</t>
  </si>
  <si>
    <t>BASOGE</t>
  </si>
  <si>
    <t>BASSEMENT</t>
  </si>
  <si>
    <t>BASSET</t>
  </si>
  <si>
    <t>BASSIN</t>
  </si>
  <si>
    <t>BASSOMPIERRE-SEWRIN</t>
  </si>
  <si>
    <t>BASTARD</t>
  </si>
  <si>
    <t>BASTARD GUILLERM</t>
  </si>
  <si>
    <t>BASTIDE</t>
  </si>
  <si>
    <t>BASTIER</t>
  </si>
  <si>
    <t>BASTIT</t>
  </si>
  <si>
    <t>BAT</t>
  </si>
  <si>
    <t>BATAILLEY</t>
  </si>
  <si>
    <t>BATHELLIER</t>
  </si>
  <si>
    <t>BATIFOULIER</t>
  </si>
  <si>
    <t>BATIOT</t>
  </si>
  <si>
    <t>BATTAIS</t>
  </si>
  <si>
    <t>BATTAREL</t>
  </si>
  <si>
    <t>BATY</t>
  </si>
  <si>
    <t>BATYS</t>
  </si>
  <si>
    <t>BAUBE</t>
  </si>
  <si>
    <t>BAUCHER</t>
  </si>
  <si>
    <t>BAUDE</t>
  </si>
  <si>
    <t>BAUDINET</t>
  </si>
  <si>
    <t>BAUDON</t>
  </si>
  <si>
    <t>GIANNI</t>
  </si>
  <si>
    <t>MAUDE</t>
  </si>
  <si>
    <t>TONIA</t>
  </si>
  <si>
    <t>BAUDUIN</t>
  </si>
  <si>
    <t>BAUMAL</t>
  </si>
  <si>
    <t>BAUMGARTEN</t>
  </si>
  <si>
    <t>BAUNAY</t>
  </si>
  <si>
    <t>BAUZA</t>
  </si>
  <si>
    <t>BAYER</t>
  </si>
  <si>
    <t>BAZILE</t>
  </si>
  <si>
    <t>JOLAN</t>
  </si>
  <si>
    <t>BAZILE GUILLO</t>
  </si>
  <si>
    <t>BAZILLE-AGOSTINHO</t>
  </si>
  <si>
    <t>BAZOGE</t>
  </si>
  <si>
    <t>BEASSE</t>
  </si>
  <si>
    <t>BEAU LE CLEZIO</t>
  </si>
  <si>
    <t>BEAUBERT</t>
  </si>
  <si>
    <t>BEAUCARNE</t>
  </si>
  <si>
    <t>MARIE-GABRIELLE</t>
  </si>
  <si>
    <t>BEAUCE</t>
  </si>
  <si>
    <t>BEAUCHENE</t>
  </si>
  <si>
    <t>BEAUCLAIR</t>
  </si>
  <si>
    <t>BEAUDELOT</t>
  </si>
  <si>
    <t>BEAUDEQUIN</t>
  </si>
  <si>
    <t>BEAUDET</t>
  </si>
  <si>
    <t>BEAUDOT</t>
  </si>
  <si>
    <t>CELIANA</t>
  </si>
  <si>
    <t>BEAUDRIER</t>
  </si>
  <si>
    <t>BEAUFILS</t>
  </si>
  <si>
    <t>BEAUFRERE</t>
  </si>
  <si>
    <t>BEAUFRETON</t>
  </si>
  <si>
    <t>GWENOLA</t>
  </si>
  <si>
    <t>BEAUGUITTE</t>
  </si>
  <si>
    <t>BEAUHAIRE BERNARD</t>
  </si>
  <si>
    <t>BEAUJEAULT</t>
  </si>
  <si>
    <t>BEAUJOUAN-BOUHOURS</t>
  </si>
  <si>
    <t>BEAULIEU</t>
  </si>
  <si>
    <t>ALIZEE</t>
  </si>
  <si>
    <t>BEAUMAL</t>
  </si>
  <si>
    <t>BEAUMARD</t>
  </si>
  <si>
    <t>BEAUMENIL</t>
  </si>
  <si>
    <t>BEAUMIER</t>
  </si>
  <si>
    <t>BEAUMOND</t>
  </si>
  <si>
    <t>BEAUMONT</t>
  </si>
  <si>
    <t>BEAUNE</t>
  </si>
  <si>
    <t>BEAUPIED</t>
  </si>
  <si>
    <t>BEAUPUY</t>
  </si>
  <si>
    <t>BEAUREGARD</t>
  </si>
  <si>
    <t>BEAUTE</t>
  </si>
  <si>
    <t>BEAUVILAIN</t>
  </si>
  <si>
    <t>FRANCESKA</t>
  </si>
  <si>
    <t>BEAUVOIS</t>
  </si>
  <si>
    <t>BEBIN</t>
  </si>
  <si>
    <t>BEBING</t>
  </si>
  <si>
    <t>BECAMEL</t>
  </si>
  <si>
    <t>BECAR</t>
  </si>
  <si>
    <t>BECCARA</t>
  </si>
  <si>
    <t>SOUHILA</t>
  </si>
  <si>
    <t>BECHET</t>
  </si>
  <si>
    <t>BECHU</t>
  </si>
  <si>
    <t>BECOUARN</t>
  </si>
  <si>
    <t>BEDEL</t>
  </si>
  <si>
    <t>BEDET</t>
  </si>
  <si>
    <t>BEDOUET</t>
  </si>
  <si>
    <t>BEDOUET-SALMON</t>
  </si>
  <si>
    <t>BEDREDE</t>
  </si>
  <si>
    <t>BEDUNEAU</t>
  </si>
  <si>
    <t>BEGAUD</t>
  </si>
  <si>
    <t>BEGEL</t>
  </si>
  <si>
    <t>BEGNAUD</t>
  </si>
  <si>
    <t>BEGNON</t>
  </si>
  <si>
    <t>BEHAR</t>
  </si>
  <si>
    <t>BEHIER</t>
  </si>
  <si>
    <t>BEHRA</t>
  </si>
  <si>
    <t>BEIGEAUD</t>
  </si>
  <si>
    <t>BEIGNON</t>
  </si>
  <si>
    <t>BEILLARD</t>
  </si>
  <si>
    <t>BEILLEVERT</t>
  </si>
  <si>
    <t>BEILVERT</t>
  </si>
  <si>
    <t>BEILVERT DAHERON</t>
  </si>
  <si>
    <t>BEKOL</t>
  </si>
  <si>
    <t>BEKRA</t>
  </si>
  <si>
    <t>BEKTESHI</t>
  </si>
  <si>
    <t>ENGJULL</t>
  </si>
  <si>
    <t>BELABBES BENGRAA</t>
  </si>
  <si>
    <t>BELANGER</t>
  </si>
  <si>
    <t>BELAUD</t>
  </si>
  <si>
    <t>BELAY</t>
  </si>
  <si>
    <t>BELET</t>
  </si>
  <si>
    <t>BELE-ZATA</t>
  </si>
  <si>
    <t>ALFY</t>
  </si>
  <si>
    <t>BELGHAZI</t>
  </si>
  <si>
    <t>BELHOSTE</t>
  </si>
  <si>
    <t>BELIARD</t>
  </si>
  <si>
    <t>BELIER</t>
  </si>
  <si>
    <t>BELKACEM</t>
  </si>
  <si>
    <t>DJEMEL</t>
  </si>
  <si>
    <t>BELKHEDIM</t>
  </si>
  <si>
    <t>NOREDINE</t>
  </si>
  <si>
    <t>BELLAIN</t>
  </si>
  <si>
    <t>BELLAMY</t>
  </si>
  <si>
    <t>BELLAND</t>
  </si>
  <si>
    <t>BELLAYER</t>
  </si>
  <si>
    <t>BELLEC</t>
  </si>
  <si>
    <t>BELLEFLAMME</t>
  </si>
  <si>
    <t>BELLEIL</t>
  </si>
  <si>
    <t>ANNE-GAELLE</t>
  </si>
  <si>
    <t>RUDY</t>
  </si>
  <si>
    <t>BELLIER</t>
  </si>
  <si>
    <t>BELLILI</t>
  </si>
  <si>
    <t>BELLINO</t>
  </si>
  <si>
    <t>BELLIOT</t>
  </si>
  <si>
    <t>BELLIVEAU</t>
  </si>
  <si>
    <t>BELLOUARD</t>
  </si>
  <si>
    <t>BELLUAU</t>
  </si>
  <si>
    <t>BELMA</t>
  </si>
  <si>
    <t>BELMER</t>
  </si>
  <si>
    <t>HAMZA</t>
  </si>
  <si>
    <t>BELNY</t>
  </si>
  <si>
    <t>BELOUARD</t>
  </si>
  <si>
    <t>BEN ABDESSALEM</t>
  </si>
  <si>
    <t>BENAITEAU</t>
  </si>
  <si>
    <t>MAXINE</t>
  </si>
  <si>
    <t>BENAITIER</t>
  </si>
  <si>
    <t>BENARDEAU</t>
  </si>
  <si>
    <t>BENAVENTE</t>
  </si>
  <si>
    <t>BENAY</t>
  </si>
  <si>
    <t>BENAZET</t>
  </si>
  <si>
    <t>BENCHETRIT</t>
  </si>
  <si>
    <t>BENEA</t>
  </si>
  <si>
    <t>MARINACHI</t>
  </si>
  <si>
    <t>BENESTEAU</t>
  </si>
  <si>
    <t>BENETEAU</t>
  </si>
  <si>
    <t>BENGUIGUI</t>
  </si>
  <si>
    <t>BENIGNA</t>
  </si>
  <si>
    <t>BENION</t>
  </si>
  <si>
    <t>BENNETT</t>
  </si>
  <si>
    <t>BENNIKS</t>
  </si>
  <si>
    <t>HYACINTHE</t>
  </si>
  <si>
    <t>BENOIS</t>
  </si>
  <si>
    <t>BENOTEAU</t>
  </si>
  <si>
    <t>BENSAID</t>
  </si>
  <si>
    <t>BENVENUTI</t>
  </si>
  <si>
    <t>GIULIANA</t>
  </si>
  <si>
    <t>BENYAROU</t>
  </si>
  <si>
    <t>AICHA</t>
  </si>
  <si>
    <t>BENATOU</t>
  </si>
  <si>
    <t>BENZAKOUR</t>
  </si>
  <si>
    <t>KAMELIA</t>
  </si>
  <si>
    <t>BENZI</t>
  </si>
  <si>
    <t>BEQUIN</t>
  </si>
  <si>
    <t>ALBERIC</t>
  </si>
  <si>
    <t>BERCEGEAY</t>
  </si>
  <si>
    <t>BERCHE</t>
  </si>
  <si>
    <t>BERCON</t>
  </si>
  <si>
    <t>BERCY</t>
  </si>
  <si>
    <t>BEREAU</t>
  </si>
  <si>
    <t>BEREL</t>
  </si>
  <si>
    <t>BERENGIER</t>
  </si>
  <si>
    <t>BERG</t>
  </si>
  <si>
    <t>BERGAMINI</t>
  </si>
  <si>
    <t>BERGE</t>
  </si>
  <si>
    <t>BERGEOT</t>
  </si>
  <si>
    <t>BERGERE</t>
  </si>
  <si>
    <t>BERGONIER</t>
  </si>
  <si>
    <t>BERGOT</t>
  </si>
  <si>
    <t>BERHAULT</t>
  </si>
  <si>
    <t>GISLAINE</t>
  </si>
  <si>
    <t>BERINGUER</t>
  </si>
  <si>
    <t>BERLAUD</t>
  </si>
  <si>
    <t>BERLIE</t>
  </si>
  <si>
    <t>YOUENN</t>
  </si>
  <si>
    <t>BERNARDET</t>
  </si>
  <si>
    <t>BERNARDOT</t>
  </si>
  <si>
    <t>BERNAUD</t>
  </si>
  <si>
    <t>BERNAY</t>
  </si>
  <si>
    <t>BERNET</t>
  </si>
  <si>
    <t>CHRYSTELLE</t>
  </si>
  <si>
    <t>BERNOT</t>
  </si>
  <si>
    <t>BEROT</t>
  </si>
  <si>
    <t>BERRANGER</t>
  </si>
  <si>
    <t>BERREZ</t>
  </si>
  <si>
    <t>BERRIEAU</t>
  </si>
  <si>
    <t>BERRIGAUD</t>
  </si>
  <si>
    <t>BERRIOUA</t>
  </si>
  <si>
    <t>SIHEM</t>
  </si>
  <si>
    <t>BERSON</t>
  </si>
  <si>
    <t>BERTAUD</t>
  </si>
  <si>
    <t>BERTAUDEAU</t>
  </si>
  <si>
    <t>BERTAUX</t>
  </si>
  <si>
    <t>BERTHAUD</t>
  </si>
  <si>
    <t>BERTHAUDEAU</t>
  </si>
  <si>
    <t>BERTHET</t>
  </si>
  <si>
    <t>BERTHIAUX</t>
  </si>
  <si>
    <t>BERTHOIS</t>
  </si>
  <si>
    <t>BERTHOME</t>
  </si>
  <si>
    <t>BERTHOU</t>
  </si>
  <si>
    <t>BERTHY</t>
  </si>
  <si>
    <t>JEAN SEBASTIEN</t>
  </si>
  <si>
    <t>BERTIAU</t>
  </si>
  <si>
    <t>LAURIANNE</t>
  </si>
  <si>
    <t>NOE</t>
  </si>
  <si>
    <t>BERTON-DELPUTTE</t>
  </si>
  <si>
    <t>ANA</t>
  </si>
  <si>
    <t>BERTONNEAU</t>
  </si>
  <si>
    <t>BERTRAND-JADEAU</t>
  </si>
  <si>
    <t>BERTREUX</t>
  </si>
  <si>
    <t>BERTRON</t>
  </si>
  <si>
    <t>BERUJON</t>
  </si>
  <si>
    <t>BERUSSEAU</t>
  </si>
  <si>
    <t>BESCOND</t>
  </si>
  <si>
    <t>BESLE</t>
  </si>
  <si>
    <t>BESNARDEAU</t>
  </si>
  <si>
    <t>BESNARDIERE</t>
  </si>
  <si>
    <t>BESNIER</t>
  </si>
  <si>
    <t>ROSINE</t>
  </si>
  <si>
    <t>BESOMBES</t>
  </si>
  <si>
    <t>BESSEAS</t>
  </si>
  <si>
    <t>BESSEAU</t>
  </si>
  <si>
    <t>ANGELA</t>
  </si>
  <si>
    <t>MADELEINE</t>
  </si>
  <si>
    <t>MARIE-JEANNE</t>
  </si>
  <si>
    <t>BESSELIEVRE</t>
  </si>
  <si>
    <t>BESSERER</t>
  </si>
  <si>
    <t>BESSIN</t>
  </si>
  <si>
    <t>LOUIS-MARIE</t>
  </si>
  <si>
    <t>LEVI</t>
  </si>
  <si>
    <t>BESTIN</t>
  </si>
  <si>
    <t>BETARD</t>
  </si>
  <si>
    <t>BETHOULE</t>
  </si>
  <si>
    <t>BETHUYS</t>
  </si>
  <si>
    <t>BETHYS</t>
  </si>
  <si>
    <t>BETIL</t>
  </si>
  <si>
    <t>BETTE-LE MENN</t>
  </si>
  <si>
    <t>BETTIG</t>
  </si>
  <si>
    <t>BEUCHER</t>
  </si>
  <si>
    <t>BEULAY</t>
  </si>
  <si>
    <t>BEUNACHE</t>
  </si>
  <si>
    <t>BEUNBIA NGANDA</t>
  </si>
  <si>
    <t>BRICE CLARIEN</t>
  </si>
  <si>
    <t>BEUNET</t>
  </si>
  <si>
    <t>BEURIER</t>
  </si>
  <si>
    <t>BEUVE</t>
  </si>
  <si>
    <t>BEUVIER</t>
  </si>
  <si>
    <t>BEYLS</t>
  </si>
  <si>
    <t>BEYSSAT</t>
  </si>
  <si>
    <t>BEZANNIER</t>
  </si>
  <si>
    <t>BEZET</t>
  </si>
  <si>
    <t>BEZET-ROPTIN</t>
  </si>
  <si>
    <t>BEZIE</t>
  </si>
  <si>
    <t>BEZIER</t>
  </si>
  <si>
    <t>LORIE</t>
  </si>
  <si>
    <t>BIALETTI</t>
  </si>
  <si>
    <t>BIASOTTO</t>
  </si>
  <si>
    <t>BIBARD</t>
  </si>
  <si>
    <t>MAITE</t>
  </si>
  <si>
    <t>BICHEREL</t>
  </si>
  <si>
    <t>GEORGE</t>
  </si>
  <si>
    <t>JESSY</t>
  </si>
  <si>
    <t>BICHOT</t>
  </si>
  <si>
    <t>BIDANEL</t>
  </si>
  <si>
    <t>BIDAUD COUTANT</t>
  </si>
  <si>
    <t>BIDEAU</t>
  </si>
  <si>
    <t>BIDET</t>
  </si>
  <si>
    <t>MARIE-EDITH</t>
  </si>
  <si>
    <t>BIDRON</t>
  </si>
  <si>
    <t>BIEN</t>
  </si>
  <si>
    <t>OLGA</t>
  </si>
  <si>
    <t>BIEWER</t>
  </si>
  <si>
    <t>BIGARD</t>
  </si>
  <si>
    <t>BIGAUD</t>
  </si>
  <si>
    <t>BIGEARD</t>
  </si>
  <si>
    <t>BIGNAN</t>
  </si>
  <si>
    <t>NATHANAEL</t>
  </si>
  <si>
    <t>BIGOTTE</t>
  </si>
  <si>
    <t>BIGUET</t>
  </si>
  <si>
    <t>BIGUET BEDOU</t>
  </si>
  <si>
    <t>BIHOREAU</t>
  </si>
  <si>
    <t>BILE</t>
  </si>
  <si>
    <t>BILIEN</t>
  </si>
  <si>
    <t>BILLOD</t>
  </si>
  <si>
    <t>BILLORET</t>
  </si>
  <si>
    <t>BILLY</t>
  </si>
  <si>
    <t>BILY</t>
  </si>
  <si>
    <t>BIMBO</t>
  </si>
  <si>
    <t>GLENN</t>
  </si>
  <si>
    <t>BINCZYKI</t>
  </si>
  <si>
    <t>BINEAU</t>
  </si>
  <si>
    <t>BINELLI</t>
  </si>
  <si>
    <t>BIORET</t>
  </si>
  <si>
    <t>BIOTEAU</t>
  </si>
  <si>
    <t>BIOTTEAU</t>
  </si>
  <si>
    <t>BIRAUD</t>
  </si>
  <si>
    <t>BIRAULT</t>
  </si>
  <si>
    <t>BIRE</t>
  </si>
  <si>
    <t>BIRET</t>
  </si>
  <si>
    <t>BIRGAND</t>
  </si>
  <si>
    <t>BIRON</t>
  </si>
  <si>
    <t>BIRONNEAU</t>
  </si>
  <si>
    <t>BIROT</t>
  </si>
  <si>
    <t>BIRRE</t>
  </si>
  <si>
    <t>BISEUL</t>
  </si>
  <si>
    <t>BISLEAU</t>
  </si>
  <si>
    <t>ANNE-CHRISTINE</t>
  </si>
  <si>
    <t>BITARD</t>
  </si>
  <si>
    <t>BITAUD</t>
  </si>
  <si>
    <t>BITAUDEAU</t>
  </si>
  <si>
    <t>BITEAU</t>
  </si>
  <si>
    <t>BITON</t>
  </si>
  <si>
    <t>BIZET</t>
  </si>
  <si>
    <t>BIZIEN</t>
  </si>
  <si>
    <t>BIZIEUX</t>
  </si>
  <si>
    <t>BIZON</t>
  </si>
  <si>
    <t>BIZOT</t>
  </si>
  <si>
    <t>BLAISONNEAU</t>
  </si>
  <si>
    <t>BLANCHAIN</t>
  </si>
  <si>
    <t>ANNE-FRANCOISE</t>
  </si>
  <si>
    <t>NAOMI</t>
  </si>
  <si>
    <t>LORAYA</t>
  </si>
  <si>
    <t>BLANCHO</t>
  </si>
  <si>
    <t>NANCY</t>
  </si>
  <si>
    <t>BLANCHOIN</t>
  </si>
  <si>
    <t>BLANCON</t>
  </si>
  <si>
    <t>BLANCONNIER</t>
  </si>
  <si>
    <t>BLANDIGNERES</t>
  </si>
  <si>
    <t>BLANDIN</t>
  </si>
  <si>
    <t>BLANDINEAU</t>
  </si>
  <si>
    <t>BLANLOEIL</t>
  </si>
  <si>
    <t>NOEMI</t>
  </si>
  <si>
    <t>BLANQUET</t>
  </si>
  <si>
    <t>BLANVILLAIN</t>
  </si>
  <si>
    <t>BLASZCZYK DE GOUVILLE</t>
  </si>
  <si>
    <t>BLAY</t>
  </si>
  <si>
    <t>BLAYO</t>
  </si>
  <si>
    <t>BLEAS</t>
  </si>
  <si>
    <t>BLED</t>
  </si>
  <si>
    <t>BLEHER</t>
  </si>
  <si>
    <t>BLIGNE</t>
  </si>
  <si>
    <t>BLIGUET</t>
  </si>
  <si>
    <t>BLINEAU</t>
  </si>
  <si>
    <t>BLINO</t>
  </si>
  <si>
    <t>BLIT</t>
  </si>
  <si>
    <t>BLOHORN</t>
  </si>
  <si>
    <t>BLON</t>
  </si>
  <si>
    <t>BLOND</t>
  </si>
  <si>
    <t>BLONDELLE</t>
  </si>
  <si>
    <t>BLONS</t>
  </si>
  <si>
    <t>BLOTAS</t>
  </si>
  <si>
    <t>BLOTTIERE</t>
  </si>
  <si>
    <t>BLOU</t>
  </si>
  <si>
    <t>BLOUDEAU</t>
  </si>
  <si>
    <t>BLOUET</t>
  </si>
  <si>
    <t>BLU</t>
  </si>
  <si>
    <t>BLUIN</t>
  </si>
  <si>
    <t>BLUSSEAU</t>
  </si>
  <si>
    <t>BLUSSEAU-BOURCIER</t>
  </si>
  <si>
    <t>BOBARD</t>
  </si>
  <si>
    <t>BOBET</t>
  </si>
  <si>
    <t>BOBICHON</t>
  </si>
  <si>
    <t>BOBIN</t>
  </si>
  <si>
    <t>BOBINEAU</t>
  </si>
  <si>
    <t>BOBINET</t>
  </si>
  <si>
    <t>BOCHAND</t>
  </si>
  <si>
    <t>BOCHE</t>
  </si>
  <si>
    <t>BOCHEREAU</t>
  </si>
  <si>
    <t>MARIUS</t>
  </si>
  <si>
    <t>BOCOGNANO</t>
  </si>
  <si>
    <t>BOCQUEHO</t>
  </si>
  <si>
    <t>BOCQUIER</t>
  </si>
  <si>
    <t>BODEREAU</t>
  </si>
  <si>
    <t>MARIO</t>
  </si>
  <si>
    <t>BODINEAU</t>
  </si>
  <si>
    <t>BODIVIT</t>
  </si>
  <si>
    <t>BODREFAUX</t>
  </si>
  <si>
    <t>BODY</t>
  </si>
  <si>
    <t>BOEFFARD</t>
  </si>
  <si>
    <t>BOELDIEU</t>
  </si>
  <si>
    <t>BOESMANS</t>
  </si>
  <si>
    <t>BOEUVE</t>
  </si>
  <si>
    <t>BOGGIO</t>
  </si>
  <si>
    <t>SHAINA</t>
  </si>
  <si>
    <t>BOIDE</t>
  </si>
  <si>
    <t>BOIGNE</t>
  </si>
  <si>
    <t>BOILET</t>
  </si>
  <si>
    <t>BOILEVE</t>
  </si>
  <si>
    <t>BOIN</t>
  </si>
  <si>
    <t>BOINARD</t>
  </si>
  <si>
    <t>BOINIERE</t>
  </si>
  <si>
    <t>BOINNET</t>
  </si>
  <si>
    <t>BOIRE</t>
  </si>
  <si>
    <t>YASMINE</t>
  </si>
  <si>
    <t>BOIRON</t>
  </si>
  <si>
    <t>GRACIANE</t>
  </si>
  <si>
    <t>BOISBLET</t>
  </si>
  <si>
    <t>BOISDRON</t>
  </si>
  <si>
    <t>BOISEE</t>
  </si>
  <si>
    <t>BOISGONTIER</t>
  </si>
  <si>
    <t>BOISIAUD</t>
  </si>
  <si>
    <t>BOISLEVE</t>
  </si>
  <si>
    <t>BOISMAL</t>
  </si>
  <si>
    <t>SOIZIG</t>
  </si>
  <si>
    <t>BOISNIER</t>
  </si>
  <si>
    <t>BOISON</t>
  </si>
  <si>
    <t>BOISRAME</t>
  </si>
  <si>
    <t>BOISROUX</t>
  </si>
  <si>
    <t>GUENOLE</t>
  </si>
  <si>
    <t>BOISSELEAU</t>
  </si>
  <si>
    <t>BOISSERIE</t>
  </si>
  <si>
    <t>BOISSINOT</t>
  </si>
  <si>
    <t>BOISSON</t>
  </si>
  <si>
    <t>MARIE-PAUL</t>
  </si>
  <si>
    <t>BOISSONNOT</t>
  </si>
  <si>
    <t>BOISTAULT</t>
  </si>
  <si>
    <t>BOISTEAU</t>
  </si>
  <si>
    <t>BOISTEUX</t>
  </si>
  <si>
    <t>BOISTIER</t>
  </si>
  <si>
    <t>BOITEAU</t>
  </si>
  <si>
    <t>BOITIERE</t>
  </si>
  <si>
    <t>BOITTIN</t>
  </si>
  <si>
    <t>BOIVEAU</t>
  </si>
  <si>
    <t>BOIVINEAU</t>
  </si>
  <si>
    <t>BOIZARD</t>
  </si>
  <si>
    <t>BOIZEL</t>
  </si>
  <si>
    <t>BOLEAT</t>
  </si>
  <si>
    <t>BOLINA-NAUBIER</t>
  </si>
  <si>
    <t>MIKE</t>
  </si>
  <si>
    <t>BOLLAERT</t>
  </si>
  <si>
    <t>BOLLENGIER-STRAGIER</t>
  </si>
  <si>
    <t>BOMARD</t>
  </si>
  <si>
    <t>BOMBAGLIA</t>
  </si>
  <si>
    <t>BOMBEREAU</t>
  </si>
  <si>
    <t>BOMME</t>
  </si>
  <si>
    <t>BOMPAS</t>
  </si>
  <si>
    <t>BOMPOIL</t>
  </si>
  <si>
    <t>BONAMI</t>
  </si>
  <si>
    <t>BONDIS</t>
  </si>
  <si>
    <t>BONDU</t>
  </si>
  <si>
    <t>BONEMERE</t>
  </si>
  <si>
    <t>BONET</t>
  </si>
  <si>
    <t>BONGRAND</t>
  </si>
  <si>
    <t>BONHOMMEAU</t>
  </si>
  <si>
    <t>MARIE-CHANTAL</t>
  </si>
  <si>
    <t>BONHOMMET</t>
  </si>
  <si>
    <t>BONIFAIT</t>
  </si>
  <si>
    <t>BONIN</t>
  </si>
  <si>
    <t>BONJOUR</t>
  </si>
  <si>
    <t>BONNAL</t>
  </si>
  <si>
    <t>BONNAMI</t>
  </si>
  <si>
    <t>BONNAMY</t>
  </si>
  <si>
    <t>BONNAND</t>
  </si>
  <si>
    <t>LORIS</t>
  </si>
  <si>
    <t>PAUL-ERIC</t>
  </si>
  <si>
    <t>BONNEAUD</t>
  </si>
  <si>
    <t>BONNECHOSE</t>
  </si>
  <si>
    <t>BONNEFON</t>
  </si>
  <si>
    <t>BONNEFOND</t>
  </si>
  <si>
    <t>BONNEFOY</t>
  </si>
  <si>
    <t>BONNEMAIN</t>
  </si>
  <si>
    <t>BONNEMENT</t>
  </si>
  <si>
    <t>BONNEROT</t>
  </si>
  <si>
    <t>PHILIPPINE</t>
  </si>
  <si>
    <t>BONNEVIN</t>
  </si>
  <si>
    <t>BONNIER</t>
  </si>
  <si>
    <t>BONNIN BAZANTAY</t>
  </si>
  <si>
    <t>BONNOIS</t>
  </si>
  <si>
    <t>BONNOT</t>
  </si>
  <si>
    <t>BONPOIL</t>
  </si>
  <si>
    <t>ERIKA</t>
  </si>
  <si>
    <t>BONSERGENT</t>
  </si>
  <si>
    <t>BONTE</t>
  </si>
  <si>
    <t>YVETTE</t>
  </si>
  <si>
    <t>BONY</t>
  </si>
  <si>
    <t>BOQUEL</t>
  </si>
  <si>
    <t>BOQUIEN</t>
  </si>
  <si>
    <t>BORDAGE</t>
  </si>
  <si>
    <t>BORDAISEAU</t>
  </si>
  <si>
    <t>BORDERE</t>
  </si>
  <si>
    <t>BORDEREAUX</t>
  </si>
  <si>
    <t>BORDES</t>
  </si>
  <si>
    <t>BORDET</t>
  </si>
  <si>
    <t>BORDET-GUILLOU</t>
  </si>
  <si>
    <t>BORDIERE</t>
  </si>
  <si>
    <t>BORDRON</t>
  </si>
  <si>
    <t>BORDRON-PASQUIER</t>
  </si>
  <si>
    <t>BORE</t>
  </si>
  <si>
    <t>BORET</t>
  </si>
  <si>
    <t>BORGNARD</t>
  </si>
  <si>
    <t>BORIE</t>
  </si>
  <si>
    <t>BORQUET</t>
  </si>
  <si>
    <t>BORREGO</t>
  </si>
  <si>
    <t>BORZAN</t>
  </si>
  <si>
    <t>BOS</t>
  </si>
  <si>
    <t>BOSCHER</t>
  </si>
  <si>
    <t>BOSCHET</t>
  </si>
  <si>
    <t>BOSQUET</t>
  </si>
  <si>
    <t>BOSSANT</t>
  </si>
  <si>
    <t>BOSSE</t>
  </si>
  <si>
    <t>BOSSIS</t>
  </si>
  <si>
    <t>BOSSOREIL</t>
  </si>
  <si>
    <t>BOSSY</t>
  </si>
  <si>
    <t>BOTERF</t>
  </si>
  <si>
    <t>BOTHAMY</t>
  </si>
  <si>
    <t>BOTHEREAU</t>
  </si>
  <si>
    <t>BOTHOREL</t>
  </si>
  <si>
    <t>BOTTIER</t>
  </si>
  <si>
    <t>BOTTRAS</t>
  </si>
  <si>
    <t>BOTUHA</t>
  </si>
  <si>
    <t>BOU YAHYIAOUI</t>
  </si>
  <si>
    <t>BOUANANI</t>
  </si>
  <si>
    <t>AMINE</t>
  </si>
  <si>
    <t>BOUAUD</t>
  </si>
  <si>
    <t>BOUAZAMOUR</t>
  </si>
  <si>
    <t>MEDHI</t>
  </si>
  <si>
    <t>BOUAZZA</t>
  </si>
  <si>
    <t>MATIS</t>
  </si>
  <si>
    <t>BOUCAULT</t>
  </si>
  <si>
    <t>BOUCHAAIBI</t>
  </si>
  <si>
    <t>ELIES</t>
  </si>
  <si>
    <t>BOUCHACOURT</t>
  </si>
  <si>
    <t>BOUCHE</t>
  </si>
  <si>
    <t>BOUCHENOIRE</t>
  </si>
  <si>
    <t>BOUCHE-PASGRIMAUD</t>
  </si>
  <si>
    <t>BOUCHERIE</t>
  </si>
  <si>
    <t>BOUCHET</t>
  </si>
  <si>
    <t>BOUCHEVREAU</t>
  </si>
  <si>
    <t>BOUCQ</t>
  </si>
  <si>
    <t>BOUCQUEMONT</t>
  </si>
  <si>
    <t>BOUDAILLIEZ</t>
  </si>
  <si>
    <t>BOUDAUD</t>
  </si>
  <si>
    <t>BOUDAULT</t>
  </si>
  <si>
    <t>BOUDELIER</t>
  </si>
  <si>
    <t>BOUDESSEUL</t>
  </si>
  <si>
    <t>BOUDIER</t>
  </si>
  <si>
    <t>BOUDINE</t>
  </si>
  <si>
    <t>BOUDJEMIA</t>
  </si>
  <si>
    <t>MADJID</t>
  </si>
  <si>
    <t>BOUDON</t>
  </si>
  <si>
    <t>BOUEC</t>
  </si>
  <si>
    <t>BOUERE</t>
  </si>
  <si>
    <t>LETICIA</t>
  </si>
  <si>
    <t>BOUETE</t>
  </si>
  <si>
    <t>BOUFANAIS</t>
  </si>
  <si>
    <t>BOUFFARD</t>
  </si>
  <si>
    <t>BOUFFET</t>
  </si>
  <si>
    <t>BOUGARD</t>
  </si>
  <si>
    <t>BOUGEARD</t>
  </si>
  <si>
    <t>BOUGEOIS</t>
  </si>
  <si>
    <t>BOUGER</t>
  </si>
  <si>
    <t>BOUGET</t>
  </si>
  <si>
    <t>BOUGIT</t>
  </si>
  <si>
    <t>BOUGNOUX</t>
  </si>
  <si>
    <t>BOUGO</t>
  </si>
  <si>
    <t>BOUGRIBATE</t>
  </si>
  <si>
    <t>BOUHALLIER</t>
  </si>
  <si>
    <t>SILAS</t>
  </si>
  <si>
    <t>BOUILLAUD</t>
  </si>
  <si>
    <t>BOUILLE</t>
  </si>
  <si>
    <t>BOUILLET</t>
  </si>
  <si>
    <t>BOUILLON BOEZEC</t>
  </si>
  <si>
    <t>BOUJNAH</t>
  </si>
  <si>
    <t>HOUSSINE</t>
  </si>
  <si>
    <t>BOUKHEMOUCHE</t>
  </si>
  <si>
    <t>SABER</t>
  </si>
  <si>
    <t>BOULAHIA</t>
  </si>
  <si>
    <t>BOULAIN</t>
  </si>
  <si>
    <t>BOULARD</t>
  </si>
  <si>
    <t>BOULATOFF</t>
  </si>
  <si>
    <t>AXELLE</t>
  </si>
  <si>
    <t>ENOLA</t>
  </si>
  <si>
    <t>LENY</t>
  </si>
  <si>
    <t>BOULE</t>
  </si>
  <si>
    <t>GRACIENNE</t>
  </si>
  <si>
    <t>BOULIER</t>
  </si>
  <si>
    <t>BOULISSIERE</t>
  </si>
  <si>
    <t>BOULO</t>
  </si>
  <si>
    <t>BOULTOUREAU</t>
  </si>
  <si>
    <t>BOULY</t>
  </si>
  <si>
    <t>BOUMARD</t>
  </si>
  <si>
    <t>BOUNHOURE</t>
  </si>
  <si>
    <t>BOUNIOT</t>
  </si>
  <si>
    <t>BOURASSEAU BRUNEAU</t>
  </si>
  <si>
    <t>BOURBAN</t>
  </si>
  <si>
    <t>BOURCEREAU</t>
  </si>
  <si>
    <t>BOURCHAK</t>
  </si>
  <si>
    <t>SANA</t>
  </si>
  <si>
    <t>BOURDAIS</t>
  </si>
  <si>
    <t>BOURDEL</t>
  </si>
  <si>
    <t>BOURDELET</t>
  </si>
  <si>
    <t>ANGELO</t>
  </si>
  <si>
    <t>BOURDIER</t>
  </si>
  <si>
    <t>BOURDOISEAU</t>
  </si>
  <si>
    <t>MARIE-DANIEL</t>
  </si>
  <si>
    <t>BOUREE</t>
  </si>
  <si>
    <t>ANNE-GAEL</t>
  </si>
  <si>
    <t>BOURG</t>
  </si>
  <si>
    <t>BOURGAIGNE</t>
  </si>
  <si>
    <t>BOURGANEUF</t>
  </si>
  <si>
    <t>BOURGEAIS</t>
  </si>
  <si>
    <t>BOURGEAIS-HUNEAULT</t>
  </si>
  <si>
    <t>BOURGEOLET</t>
  </si>
  <si>
    <t>BOURGETEAU</t>
  </si>
  <si>
    <t>BOURGINE</t>
  </si>
  <si>
    <t>BOURGLAN</t>
  </si>
  <si>
    <t>BOURGOUIN</t>
  </si>
  <si>
    <t>DIANA</t>
  </si>
  <si>
    <t>BOURGUIGNEAU</t>
  </si>
  <si>
    <t>BOURHIS</t>
  </si>
  <si>
    <t>PIERRE LOUIS</t>
  </si>
  <si>
    <t>BOURIEAU</t>
  </si>
  <si>
    <t>ALLAN</t>
  </si>
  <si>
    <t>BOURIGAULT</t>
  </si>
  <si>
    <t>BOURIQUIN</t>
  </si>
  <si>
    <t>BOURLIER</t>
  </si>
  <si>
    <t>BOURMAUD</t>
  </si>
  <si>
    <t>BOURNEUF</t>
  </si>
  <si>
    <t>CALIE</t>
  </si>
  <si>
    <t>BOURNIZIEN</t>
  </si>
  <si>
    <t>BOURNONVILLE</t>
  </si>
  <si>
    <t>BOURNY</t>
  </si>
  <si>
    <t>BOUROGAA</t>
  </si>
  <si>
    <t>BOURON</t>
  </si>
  <si>
    <t>BOURQUIN</t>
  </si>
  <si>
    <t>PIERRE-EVAN</t>
  </si>
  <si>
    <t>BOURRASSEAU</t>
  </si>
  <si>
    <t>NELLA</t>
  </si>
  <si>
    <t>BOURRIAUD</t>
  </si>
  <si>
    <t>BOURRINET</t>
  </si>
  <si>
    <t>BOURRIQUEN</t>
  </si>
  <si>
    <t>BOURSAULT</t>
  </si>
  <si>
    <t>BOURSE</t>
  </si>
  <si>
    <t>BOURSEREAU</t>
  </si>
  <si>
    <t>JORDANE</t>
  </si>
  <si>
    <t>BOURSICOT</t>
  </si>
  <si>
    <t>BOURSIER</t>
  </si>
  <si>
    <t>BOURSIN</t>
  </si>
  <si>
    <t>BOURVEN</t>
  </si>
  <si>
    <t>BOUSELM</t>
  </si>
  <si>
    <t>BOUSQUET</t>
  </si>
  <si>
    <t>BOUSSARD</t>
  </si>
  <si>
    <t>GEROME</t>
  </si>
  <si>
    <t>BOUSSEAU</t>
  </si>
  <si>
    <t>FANY</t>
  </si>
  <si>
    <t>BOUSSEAU-RUPIN</t>
  </si>
  <si>
    <t>ELIO</t>
  </si>
  <si>
    <t>BOUSSICAULT</t>
  </si>
  <si>
    <t>BOUSSIN</t>
  </si>
  <si>
    <t>BOUSSIRON</t>
  </si>
  <si>
    <t>BOUSSONNIERE</t>
  </si>
  <si>
    <t>BOUSSUGE</t>
  </si>
  <si>
    <t>BOUSTER</t>
  </si>
  <si>
    <t>BOUTAT</t>
  </si>
  <si>
    <t>BOUTEAU</t>
  </si>
  <si>
    <t>BOUTEILLER</t>
  </si>
  <si>
    <t>HUGOLIN</t>
  </si>
  <si>
    <t>BOUTELET</t>
  </si>
  <si>
    <t>BOUTHEMY</t>
  </si>
  <si>
    <t>BOUTHOLEAU</t>
  </si>
  <si>
    <t>BOUTIER</t>
  </si>
  <si>
    <t>BOUTIN</t>
  </si>
  <si>
    <t>PIERRIC</t>
  </si>
  <si>
    <t>BOUTON-GARCIA</t>
  </si>
  <si>
    <t>BOUTRAND</t>
  </si>
  <si>
    <t>BOUTREUX</t>
  </si>
  <si>
    <t>BOUTRINGHIN</t>
  </si>
  <si>
    <t>BOUTROY-GAUDIN</t>
  </si>
  <si>
    <t>BOUTTARD</t>
  </si>
  <si>
    <t>JANY</t>
  </si>
  <si>
    <t>BOUTTIER-GOMBERT</t>
  </si>
  <si>
    <t>BOUTTIER-LOCHU</t>
  </si>
  <si>
    <t>BOUVAT</t>
  </si>
  <si>
    <t>BOUVERIE</t>
  </si>
  <si>
    <t>BOUVET REPPERT</t>
  </si>
  <si>
    <t>BOUVIER MAY</t>
  </si>
  <si>
    <t>BOUVILLE</t>
  </si>
  <si>
    <t>BOUVRAIN</t>
  </si>
  <si>
    <t>BOUVRON</t>
  </si>
  <si>
    <t>BOUVRY</t>
  </si>
  <si>
    <t>BOUVY</t>
  </si>
  <si>
    <t>KARYN</t>
  </si>
  <si>
    <t>BOUYER</t>
  </si>
  <si>
    <t>BOUZEAU</t>
  </si>
  <si>
    <t>BOUZID</t>
  </si>
  <si>
    <t>TARIK</t>
  </si>
  <si>
    <t>BOY</t>
  </si>
  <si>
    <t>BOY BERANGER</t>
  </si>
  <si>
    <t>BOYNARD-LAKOMY</t>
  </si>
  <si>
    <t>BOZEC</t>
  </si>
  <si>
    <t>BOZON VIALLE</t>
  </si>
  <si>
    <t>BRACHET</t>
  </si>
  <si>
    <t>BRACHMANN</t>
  </si>
  <si>
    <t>BRACQUE</t>
  </si>
  <si>
    <t>BRADANE</t>
  </si>
  <si>
    <t>BRADJA</t>
  </si>
  <si>
    <t>BRANCHEREAU</t>
  </si>
  <si>
    <t>BRANDEAU</t>
  </si>
  <si>
    <t>BRANDET</t>
  </si>
  <si>
    <t>BRANGEON</t>
  </si>
  <si>
    <t>BRANGER</t>
  </si>
  <si>
    <t>BRAQUIER</t>
  </si>
  <si>
    <t>BRARD</t>
  </si>
  <si>
    <t>BRASSELET</t>
  </si>
  <si>
    <t>BRAUD</t>
  </si>
  <si>
    <t>BRAULD</t>
  </si>
  <si>
    <t>BRAUN</t>
  </si>
  <si>
    <t>BRAY</t>
  </si>
  <si>
    <t>BRAZEAU</t>
  </si>
  <si>
    <t>BREAU</t>
  </si>
  <si>
    <t>DALIDA</t>
  </si>
  <si>
    <t>BREBEL</t>
  </si>
  <si>
    <t>BRECHEMIER</t>
  </si>
  <si>
    <t>BRECHET-BRUNET</t>
  </si>
  <si>
    <t>BRECHETEAU</t>
  </si>
  <si>
    <t>JEAN-JOSEPH</t>
  </si>
  <si>
    <t>BREDIN</t>
  </si>
  <si>
    <t>BREGER</t>
  </si>
  <si>
    <t>BREHERET</t>
  </si>
  <si>
    <t>BREHIER</t>
  </si>
  <si>
    <t>BREILLON</t>
  </si>
  <si>
    <t>BREJON</t>
  </si>
  <si>
    <t>BRELAY</t>
  </si>
  <si>
    <t>BRELUZEAU</t>
  </si>
  <si>
    <t>BREMAUD</t>
  </si>
  <si>
    <t>BREMOND</t>
  </si>
  <si>
    <t>BRENELIERE</t>
  </si>
  <si>
    <t>BRENGARTH</t>
  </si>
  <si>
    <t>BRENTEL</t>
  </si>
  <si>
    <t>BRENUGAT</t>
  </si>
  <si>
    <t>BRENY</t>
  </si>
  <si>
    <t>BRESSIN</t>
  </si>
  <si>
    <t>BRESSOLLIER</t>
  </si>
  <si>
    <t>BREST</t>
  </si>
  <si>
    <t>BRET</t>
  </si>
  <si>
    <t>BRETAGNE</t>
  </si>
  <si>
    <t>BRETAUD</t>
  </si>
  <si>
    <t>BRETAULT</t>
  </si>
  <si>
    <t>BRETEAU</t>
  </si>
  <si>
    <t>BRETEAUD</t>
  </si>
  <si>
    <t>BRETECHE</t>
  </si>
  <si>
    <t>BRETECHER</t>
  </si>
  <si>
    <t>BRETESCHE</t>
  </si>
  <si>
    <t>BRETHEAU</t>
  </si>
  <si>
    <t>BRETHOME</t>
  </si>
  <si>
    <t>BRETIGNOL</t>
  </si>
  <si>
    <t>ROMARIC</t>
  </si>
  <si>
    <t>ELVINA</t>
  </si>
  <si>
    <t>MARCK</t>
  </si>
  <si>
    <t>MAYING</t>
  </si>
  <si>
    <t>BREVARD</t>
  </si>
  <si>
    <t>LOUCAS</t>
  </si>
  <si>
    <t>BREVELET</t>
  </si>
  <si>
    <t>BREVET</t>
  </si>
  <si>
    <t>BRIAND</t>
  </si>
  <si>
    <t>DORINA</t>
  </si>
  <si>
    <t>GUILLEMETTE</t>
  </si>
  <si>
    <t>BRIAND-BOUCHER</t>
  </si>
  <si>
    <t>BRIAND-VIAUD</t>
  </si>
  <si>
    <t>BRIANTAIS</t>
  </si>
  <si>
    <t>BRIAT</t>
  </si>
  <si>
    <t>BRIAU</t>
  </si>
  <si>
    <t>BRICARD</t>
  </si>
  <si>
    <t>MARIE-LUCIE</t>
  </si>
  <si>
    <t>SIDONIE</t>
  </si>
  <si>
    <t>BRICAUD</t>
  </si>
  <si>
    <t>BRICAULT</t>
  </si>
  <si>
    <t>BRICHET</t>
  </si>
  <si>
    <t>BRIDIER</t>
  </si>
  <si>
    <t>MARYLIN</t>
  </si>
  <si>
    <t>BRIDON</t>
  </si>
  <si>
    <t>BRIDOUX</t>
  </si>
  <si>
    <t>BRIELLE</t>
  </si>
  <si>
    <t>BRIELLES</t>
  </si>
  <si>
    <t>BRIENS</t>
  </si>
  <si>
    <t>BRIER</t>
  </si>
  <si>
    <t>BRIERE</t>
  </si>
  <si>
    <t>BRIFFAUD</t>
  </si>
  <si>
    <t>BRIFFAULT</t>
  </si>
  <si>
    <t>EGLANTINE</t>
  </si>
  <si>
    <t>ERNSO</t>
  </si>
  <si>
    <t>BRIFFLOT</t>
  </si>
  <si>
    <t>BRIGAUD</t>
  </si>
  <si>
    <t>BRIGHENTI</t>
  </si>
  <si>
    <t>BRILLANT</t>
  </si>
  <si>
    <t>BRILLAUD</t>
  </si>
  <si>
    <t>BRILLET</t>
  </si>
  <si>
    <t>BRILLET-SICARD</t>
  </si>
  <si>
    <t>BRILLOUET</t>
  </si>
  <si>
    <t>BRIN</t>
  </si>
  <si>
    <t>BRINDEAU COEURET</t>
  </si>
  <si>
    <t>BRINDEJONC</t>
  </si>
  <si>
    <t>BRIQUE</t>
  </si>
  <si>
    <t>ERWANN</t>
  </si>
  <si>
    <t>BRISARD</t>
  </si>
  <si>
    <t>BRISHOUAL</t>
  </si>
  <si>
    <t>BRISMONTIER</t>
  </si>
  <si>
    <t>BRISSAUD</t>
  </si>
  <si>
    <t>BRISSAULT</t>
  </si>
  <si>
    <t>BRISSEAU</t>
  </si>
  <si>
    <t>BRISTEAU</t>
  </si>
  <si>
    <t>BRIZAIS</t>
  </si>
  <si>
    <t>BRIZARD CHALUMEAU</t>
  </si>
  <si>
    <t>FRANCE-EDEN</t>
  </si>
  <si>
    <t>BRIZAY</t>
  </si>
  <si>
    <t>BROCHARD</t>
  </si>
  <si>
    <t>BROCHARD HOUDEMONT</t>
  </si>
  <si>
    <t>BROCHET</t>
  </si>
  <si>
    <t>HADRIEN</t>
  </si>
  <si>
    <t>BROCHOIRE</t>
  </si>
  <si>
    <t>BRODIN</t>
  </si>
  <si>
    <t>BROHAN</t>
  </si>
  <si>
    <t>BRONIQUE</t>
  </si>
  <si>
    <t>BRONNEC</t>
  </si>
  <si>
    <t>BROQUIN</t>
  </si>
  <si>
    <t>BROSSAUD</t>
  </si>
  <si>
    <t>BROSSAULT</t>
  </si>
  <si>
    <t>BROSSEAU</t>
  </si>
  <si>
    <t>BROSSELIER</t>
  </si>
  <si>
    <t>BROSSELLIER</t>
  </si>
  <si>
    <t>BROSSIER</t>
  </si>
  <si>
    <t>BROTHIER</t>
  </si>
  <si>
    <t>BROUDIN</t>
  </si>
  <si>
    <t>BROUHARD</t>
  </si>
  <si>
    <t>BROUSSARD</t>
  </si>
  <si>
    <t>BROUSSEY</t>
  </si>
  <si>
    <t>BROUSSIN</t>
  </si>
  <si>
    <t>BROUTE</t>
  </si>
  <si>
    <t>BROUZE</t>
  </si>
  <si>
    <t>BRUAND</t>
  </si>
  <si>
    <t>BRUCHET</t>
  </si>
  <si>
    <t>BRULEZ</t>
  </si>
  <si>
    <t>BRUNACCI</t>
  </si>
  <si>
    <t>BRUNATTI</t>
  </si>
  <si>
    <t>BRUNAUD SEGUIN</t>
  </si>
  <si>
    <t>MARLEN</t>
  </si>
  <si>
    <t>SOLENNE</t>
  </si>
  <si>
    <t>VICTORINE</t>
  </si>
  <si>
    <t>BRUNEL</t>
  </si>
  <si>
    <t>BRUNELLIERE</t>
  </si>
  <si>
    <t>BRUN-FLORENTIN</t>
  </si>
  <si>
    <t>BRUNSCHWIG</t>
  </si>
  <si>
    <t>BRUNY</t>
  </si>
  <si>
    <t>BRUSQ</t>
  </si>
  <si>
    <t>BRUTSCHINE</t>
  </si>
  <si>
    <t>BRUYNEEL</t>
  </si>
  <si>
    <t>THARA</t>
  </si>
  <si>
    <t>BRYJA</t>
  </si>
  <si>
    <t>BRYLA</t>
  </si>
  <si>
    <t>LADISLAS</t>
  </si>
  <si>
    <t>BUCCHINI</t>
  </si>
  <si>
    <t>BUCCO</t>
  </si>
  <si>
    <t>BUCELET</t>
  </si>
  <si>
    <t>BUCHARD</t>
  </si>
  <si>
    <t>BUCHER</t>
  </si>
  <si>
    <t>BUCHOT</t>
  </si>
  <si>
    <t>BUCHOUX</t>
  </si>
  <si>
    <t>BUCK</t>
  </si>
  <si>
    <t>BUEE</t>
  </si>
  <si>
    <t>BUET</t>
  </si>
  <si>
    <t>BUFFARD</t>
  </si>
  <si>
    <t>BUFFONT CHEVILLON</t>
  </si>
  <si>
    <t>BUGEL</t>
  </si>
  <si>
    <t>BUGEON</t>
  </si>
  <si>
    <t>BUI</t>
  </si>
  <si>
    <t>MINH</t>
  </si>
  <si>
    <t>BUISARD</t>
  </si>
  <si>
    <t>BULABOIS</t>
  </si>
  <si>
    <t>BULARD</t>
  </si>
  <si>
    <t>BULEON</t>
  </si>
  <si>
    <t>BULTE</t>
  </si>
  <si>
    <t>BULTEAU</t>
  </si>
  <si>
    <t>BUREAU</t>
  </si>
  <si>
    <t>LENKA</t>
  </si>
  <si>
    <t>BUREL</t>
  </si>
  <si>
    <t>BUREY</t>
  </si>
  <si>
    <t>BURG</t>
  </si>
  <si>
    <t>GIOVANNI</t>
  </si>
  <si>
    <t>BURGEOT</t>
  </si>
  <si>
    <t>BURGERT</t>
  </si>
  <si>
    <t>BURLOT</t>
  </si>
  <si>
    <t>BURON</t>
  </si>
  <si>
    <t>BURONFOSSE</t>
  </si>
  <si>
    <t>BUROT</t>
  </si>
  <si>
    <t>BUROT-DURIEZ</t>
  </si>
  <si>
    <t>BUSCAINO</t>
  </si>
  <si>
    <t>BUSNOULT</t>
  </si>
  <si>
    <t>BUTON</t>
  </si>
  <si>
    <t>BUTROT</t>
  </si>
  <si>
    <t>BUTTAZZONI</t>
  </si>
  <si>
    <t>CABIOCH</t>
  </si>
  <si>
    <t>CABON</t>
  </si>
  <si>
    <t>ANNAICK</t>
  </si>
  <si>
    <t>CABRISEAU</t>
  </si>
  <si>
    <t>CACCIOPPOLI</t>
  </si>
  <si>
    <t>CACHAN</t>
  </si>
  <si>
    <t>CACHAT</t>
  </si>
  <si>
    <t>CADIC</t>
  </si>
  <si>
    <t>CADIERE</t>
  </si>
  <si>
    <t>CADIEU</t>
  </si>
  <si>
    <t>CADIOU</t>
  </si>
  <si>
    <t>CADOR</t>
  </si>
  <si>
    <t>CADOREL</t>
  </si>
  <si>
    <t>CADOT</t>
  </si>
  <si>
    <t>CADOU</t>
  </si>
  <si>
    <t>CADY</t>
  </si>
  <si>
    <t>CAFFIER</t>
  </si>
  <si>
    <t>MAELYSE</t>
  </si>
  <si>
    <t>CAHAREL</t>
  </si>
  <si>
    <t>CAHEN</t>
  </si>
  <si>
    <t>CAHIER</t>
  </si>
  <si>
    <t>CAHOREAU</t>
  </si>
  <si>
    <t>CAIGNARD</t>
  </si>
  <si>
    <t>CAILLAUD</t>
  </si>
  <si>
    <t>CAILLEAU</t>
  </si>
  <si>
    <t>CAILLEAUD</t>
  </si>
  <si>
    <t>CAILLER</t>
  </si>
  <si>
    <t>CAILLERE</t>
  </si>
  <si>
    <t>CAILLET</t>
  </si>
  <si>
    <t>CAILLETEAU</t>
  </si>
  <si>
    <t>CAILLETON</t>
  </si>
  <si>
    <t>CAILLON</t>
  </si>
  <si>
    <t>CAILLONNEAU</t>
  </si>
  <si>
    <t>CALAU</t>
  </si>
  <si>
    <t>CALDES</t>
  </si>
  <si>
    <t>MARIA-TERESA</t>
  </si>
  <si>
    <t>CALLE</t>
  </si>
  <si>
    <t>SOAZIC</t>
  </si>
  <si>
    <t>CALMONT</t>
  </si>
  <si>
    <t>CALTABELLOTA</t>
  </si>
  <si>
    <t>CALVE</t>
  </si>
  <si>
    <t>CAM</t>
  </si>
  <si>
    <t>EBRAHIMA</t>
  </si>
  <si>
    <t>IDRISSA</t>
  </si>
  <si>
    <t>CAMARD</t>
  </si>
  <si>
    <t>CAMARET</t>
  </si>
  <si>
    <t>MORGAD</t>
  </si>
  <si>
    <t>CAMBOULIVES</t>
  </si>
  <si>
    <t>CAMBRAY</t>
  </si>
  <si>
    <t>CAMIER</t>
  </si>
  <si>
    <t>CAMPBELL</t>
  </si>
  <si>
    <t>CANARD</t>
  </si>
  <si>
    <t>CANCAN</t>
  </si>
  <si>
    <t>CANDAIS</t>
  </si>
  <si>
    <t>CANDAT</t>
  </si>
  <si>
    <t>YOUEN</t>
  </si>
  <si>
    <t>CANIOT</t>
  </si>
  <si>
    <t>CANO</t>
  </si>
  <si>
    <t>CANTITEAU</t>
  </si>
  <si>
    <t>CANTON</t>
  </si>
  <si>
    <t>CAPDEVIELLE</t>
  </si>
  <si>
    <t>CAPELLE</t>
  </si>
  <si>
    <t>CAPIAUX TUFFIERE</t>
  </si>
  <si>
    <t>CAPPE</t>
  </si>
  <si>
    <t>CAQUINEAU</t>
  </si>
  <si>
    <t>CARADU</t>
  </si>
  <si>
    <t>CARCENAC</t>
  </si>
  <si>
    <t>CARCOUET</t>
  </si>
  <si>
    <t>CARDINALE</t>
  </si>
  <si>
    <t>SYLVIO</t>
  </si>
  <si>
    <t>CARDINAUD</t>
  </si>
  <si>
    <t>CARDINEAU</t>
  </si>
  <si>
    <t>CARDINET</t>
  </si>
  <si>
    <t>CARDOT</t>
  </si>
  <si>
    <t>CAREIL</t>
  </si>
  <si>
    <t>CARGOUET</t>
  </si>
  <si>
    <t>CARIAS</t>
  </si>
  <si>
    <t>CARIMALO</t>
  </si>
  <si>
    <t>CARIOU</t>
  </si>
  <si>
    <t>CARIS</t>
  </si>
  <si>
    <t>CARLI</t>
  </si>
  <si>
    <t>CARLIN</t>
  </si>
  <si>
    <t>CARMOUET</t>
  </si>
  <si>
    <t>CARON-DOUILLARD</t>
  </si>
  <si>
    <t>CAROUX</t>
  </si>
  <si>
    <t>CARQUILLAT-GRIVAZ</t>
  </si>
  <si>
    <t>CARRARA</t>
  </si>
  <si>
    <t>CARRASCO</t>
  </si>
  <si>
    <t>CARRASCO RUIZ</t>
  </si>
  <si>
    <t>CARRASCOSA</t>
  </si>
  <si>
    <t>LUDO</t>
  </si>
  <si>
    <t>CARREAU</t>
  </si>
  <si>
    <t>CARREIN</t>
  </si>
  <si>
    <t>CARREIRA</t>
  </si>
  <si>
    <t>CARRIER</t>
  </si>
  <si>
    <t>CALLYANNA</t>
  </si>
  <si>
    <t>CARRIOT</t>
  </si>
  <si>
    <t>CARSIN</t>
  </si>
  <si>
    <t>CARTEREAU</t>
  </si>
  <si>
    <t>CARTERON</t>
  </si>
  <si>
    <t>CARTRON</t>
  </si>
  <si>
    <t>CARVALLO</t>
  </si>
  <si>
    <t>CASALIS</t>
  </si>
  <si>
    <t>CASAROTTO</t>
  </si>
  <si>
    <t>CAMILLA</t>
  </si>
  <si>
    <t>CASILE</t>
  </si>
  <si>
    <t>CASSAGNE</t>
  </si>
  <si>
    <t>CASSARD</t>
  </si>
  <si>
    <t>CASSARD GUILLOUX</t>
  </si>
  <si>
    <t>SYLVANIE</t>
  </si>
  <si>
    <t>CASSEN-MAZE</t>
  </si>
  <si>
    <t>CASSEREAU</t>
  </si>
  <si>
    <t>CASSET</t>
  </si>
  <si>
    <t>JEAN MARIE</t>
  </si>
  <si>
    <t>CASSIN</t>
  </si>
  <si>
    <t>CASTEAU</t>
  </si>
  <si>
    <t>ADELIE</t>
  </si>
  <si>
    <t>CASTELLA</t>
  </si>
  <si>
    <t>CASTER</t>
  </si>
  <si>
    <t>CASTIER</t>
  </si>
  <si>
    <t>CASTILLAN</t>
  </si>
  <si>
    <t>CASTRO</t>
  </si>
  <si>
    <t>CATALDI</t>
  </si>
  <si>
    <t>TEO</t>
  </si>
  <si>
    <t>CATHALA</t>
  </si>
  <si>
    <t>CATHELINAIS</t>
  </si>
  <si>
    <t>CATHELINEAU</t>
  </si>
  <si>
    <t>CATHRIN</t>
  </si>
  <si>
    <t>CATIN</t>
  </si>
  <si>
    <t>CATREVEAUX</t>
  </si>
  <si>
    <t>CATROUX</t>
  </si>
  <si>
    <t>CATTONI</t>
  </si>
  <si>
    <t>CAUBET</t>
  </si>
  <si>
    <t>CAUCHARD</t>
  </si>
  <si>
    <t>CAUGANT</t>
  </si>
  <si>
    <t>CAUMONT</t>
  </si>
  <si>
    <t>CAURETTE</t>
  </si>
  <si>
    <t>CAUSARD</t>
  </si>
  <si>
    <t>CAUSSIN</t>
  </si>
  <si>
    <t>CAVAILLES</t>
  </si>
  <si>
    <t>CAVARO</t>
  </si>
  <si>
    <t>MARIE-ASTRID</t>
  </si>
  <si>
    <t>CAVOLEAU</t>
  </si>
  <si>
    <t>CAZAJOUS</t>
  </si>
  <si>
    <t>CAZIN-RETAILLEAU</t>
  </si>
  <si>
    <t>YOLAINE</t>
  </si>
  <si>
    <t>CEBRON</t>
  </si>
  <si>
    <t>CEDRIC SUBILEAU</t>
  </si>
  <si>
    <t>CELLARD</t>
  </si>
  <si>
    <t>LOANIE</t>
  </si>
  <si>
    <t>CELMA</t>
  </si>
  <si>
    <t>CERCLERON</t>
  </si>
  <si>
    <t>CERCLIER</t>
  </si>
  <si>
    <t>CEREUIL</t>
  </si>
  <si>
    <t>CERF</t>
  </si>
  <si>
    <t>CERISAY</t>
  </si>
  <si>
    <t>CERREDO WILLIAMSON</t>
  </si>
  <si>
    <t>KARIN-CECILIA</t>
  </si>
  <si>
    <t>CERUTI</t>
  </si>
  <si>
    <t>CERVANTES-CAZORLA</t>
  </si>
  <si>
    <t>CESBRON</t>
  </si>
  <si>
    <t>LEONELLE</t>
  </si>
  <si>
    <t>CESSOU</t>
  </si>
  <si>
    <t>CHAACHOUI</t>
  </si>
  <si>
    <t>KHALID</t>
  </si>
  <si>
    <t>CHABAS</t>
  </si>
  <si>
    <t>CHABAULT</t>
  </si>
  <si>
    <t>CHABAUTY</t>
  </si>
  <si>
    <t>CHABBAL</t>
  </si>
  <si>
    <t>CHABERNAUD</t>
  </si>
  <si>
    <t>CHABERT</t>
  </si>
  <si>
    <t>CECILE-NOELLE</t>
  </si>
  <si>
    <t>CHABIRAND</t>
  </si>
  <si>
    <t>CHABIRON</t>
  </si>
  <si>
    <t>CHABLAT</t>
  </si>
  <si>
    <t>CHABOD</t>
  </si>
  <si>
    <t>CHABOT</t>
  </si>
  <si>
    <t>CHADAL</t>
  </si>
  <si>
    <t>CHADENEAU</t>
  </si>
  <si>
    <t>CHAFFURIN</t>
  </si>
  <si>
    <t>CHAGNEAU</t>
  </si>
  <si>
    <t>CHAHID</t>
  </si>
  <si>
    <t>CHAILLAND ABRAHAM</t>
  </si>
  <si>
    <t>CHAILLET</t>
  </si>
  <si>
    <t>CHAILLEUX</t>
  </si>
  <si>
    <t>CHAILLOT</t>
  </si>
  <si>
    <t>CHAILLOU GROSFUS</t>
  </si>
  <si>
    <t>CHAKEUR</t>
  </si>
  <si>
    <t>KELTOUM</t>
  </si>
  <si>
    <t>CHALAL</t>
  </si>
  <si>
    <t>CHALET</t>
  </si>
  <si>
    <t>CHALLET</t>
  </si>
  <si>
    <t>CHALLIER-JONCHERE</t>
  </si>
  <si>
    <t>KILDINE</t>
  </si>
  <si>
    <t>CHALMEAU</t>
  </si>
  <si>
    <t>CHALOPIN</t>
  </si>
  <si>
    <t>CHALOT</t>
  </si>
  <si>
    <t>CHALOUNI</t>
  </si>
  <si>
    <t>CHAMAILLARD</t>
  </si>
  <si>
    <t>CHAMAND</t>
  </si>
  <si>
    <t>CHAMBRADE</t>
  </si>
  <si>
    <t>CHAMBRAGNE</t>
  </si>
  <si>
    <t>CHAMBRIER</t>
  </si>
  <si>
    <t>CHAMBROT</t>
  </si>
  <si>
    <t>CHAMEROY</t>
  </si>
  <si>
    <t>CHAMOUX</t>
  </si>
  <si>
    <t>CHAMP</t>
  </si>
  <si>
    <t>CHAMPAIN</t>
  </si>
  <si>
    <t>CHAMPEYROUX</t>
  </si>
  <si>
    <t>MELINE</t>
  </si>
  <si>
    <t>CHAMPION</t>
  </si>
  <si>
    <t>MAYLINE</t>
  </si>
  <si>
    <t>CHAMPOLLION</t>
  </si>
  <si>
    <t>CHAMPY</t>
  </si>
  <si>
    <t>CHAMSOUDINE</t>
  </si>
  <si>
    <t>CHANAL</t>
  </si>
  <si>
    <t>CHANCELADES</t>
  </si>
  <si>
    <t>CHANCELIER</t>
  </si>
  <si>
    <t>CHANCEREUL</t>
  </si>
  <si>
    <t>CHANCLOU</t>
  </si>
  <si>
    <t>CHANDELIER</t>
  </si>
  <si>
    <t>CHANDENIER</t>
  </si>
  <si>
    <t>CHANDEZ</t>
  </si>
  <si>
    <t>CHANSIGAUD</t>
  </si>
  <si>
    <t>CHANSON</t>
  </si>
  <si>
    <t>CHANTEAU</t>
  </si>
  <si>
    <t>CHANTEUX</t>
  </si>
  <si>
    <t>CHANTOISEAU</t>
  </si>
  <si>
    <t>CHANVRIN</t>
  </si>
  <si>
    <t>CHAPDELAINE</t>
  </si>
  <si>
    <t>CHAPEL</t>
  </si>
  <si>
    <t>CHAPELLE</t>
  </si>
  <si>
    <t>CHAPELOTTE</t>
  </si>
  <si>
    <t>CHAPLEAU</t>
  </si>
  <si>
    <t>CHAPLET</t>
  </si>
  <si>
    <t>FLORE</t>
  </si>
  <si>
    <t>CHAPON</t>
  </si>
  <si>
    <t>CHAPOTTE</t>
  </si>
  <si>
    <t>CHAPOUX</t>
  </si>
  <si>
    <t>CHARBAUX</t>
  </si>
  <si>
    <t>CHARBIT</t>
  </si>
  <si>
    <t>CHARBONNEAU</t>
  </si>
  <si>
    <t>CHARBONNEL</t>
  </si>
  <si>
    <t>CORALYNE</t>
  </si>
  <si>
    <t>ANGELITA</t>
  </si>
  <si>
    <t>CHARDONNEAU</t>
  </si>
  <si>
    <t>CHARGE</t>
  </si>
  <si>
    <t>CHARGEDAVOINE</t>
  </si>
  <si>
    <t>CHARLAND</t>
  </si>
  <si>
    <t>LAELIAN</t>
  </si>
  <si>
    <t>CHARLOS</t>
  </si>
  <si>
    <t>CHARLOT</t>
  </si>
  <si>
    <t>CELINA</t>
  </si>
  <si>
    <t>SOAZIG</t>
  </si>
  <si>
    <t>CHARLOUP</t>
  </si>
  <si>
    <t>CHARNASSE</t>
  </si>
  <si>
    <t>CHARON</t>
  </si>
  <si>
    <t>CHARPANTIER</t>
  </si>
  <si>
    <t>CHARRIAU</t>
  </si>
  <si>
    <t>CHARRIEAU</t>
  </si>
  <si>
    <t>CHARROY</t>
  </si>
  <si>
    <t>CHARRUAU</t>
  </si>
  <si>
    <t>CHARRUAUD</t>
  </si>
  <si>
    <t>CHARRUAULT</t>
  </si>
  <si>
    <t>CHARRUEAU</t>
  </si>
  <si>
    <t>CHARRY</t>
  </si>
  <si>
    <t>ALEXANE</t>
  </si>
  <si>
    <t>SYLVER</t>
  </si>
  <si>
    <t>CHARTON</t>
  </si>
  <si>
    <t>CHARTRIN</t>
  </si>
  <si>
    <t>CHASLE</t>
  </si>
  <si>
    <t>CHASLERIE</t>
  </si>
  <si>
    <t>MARIE-DOMINIQUE</t>
  </si>
  <si>
    <t>CHASSERIAU</t>
  </si>
  <si>
    <t>CHATAIGNER</t>
  </si>
  <si>
    <t>COCO</t>
  </si>
  <si>
    <t>CHATAIGNIER</t>
  </si>
  <si>
    <t>CHATAIN</t>
  </si>
  <si>
    <t>CHATAUD</t>
  </si>
  <si>
    <t>CHATEIGNER</t>
  </si>
  <si>
    <t>CHATEL</t>
  </si>
  <si>
    <t>CHATELAIN</t>
  </si>
  <si>
    <t>CHATELIER</t>
  </si>
  <si>
    <t>CHATELLIER</t>
  </si>
  <si>
    <t>CHAUCHIS</t>
  </si>
  <si>
    <t>CHAULOUX</t>
  </si>
  <si>
    <t>CHAUMOITRE</t>
  </si>
  <si>
    <t>CHAUMONT</t>
  </si>
  <si>
    <t>CHAUMULOT</t>
  </si>
  <si>
    <t>LIAM</t>
  </si>
  <si>
    <t>CHAUSSEE</t>
  </si>
  <si>
    <t>CHAUSSEPIED</t>
  </si>
  <si>
    <t>PABLO</t>
  </si>
  <si>
    <t>CHAUTARD</t>
  </si>
  <si>
    <t>CHAUVAT</t>
  </si>
  <si>
    <t>CHAUVAUX</t>
  </si>
  <si>
    <t>CHAUVELIER</t>
  </si>
  <si>
    <t>CHAUVELIN</t>
  </si>
  <si>
    <t>CHAUVET</t>
  </si>
  <si>
    <t>CHAUVIER</t>
  </si>
  <si>
    <t>CHAUVIERE</t>
  </si>
  <si>
    <t>CHAUVIGNE</t>
  </si>
  <si>
    <t>BERENGER</t>
  </si>
  <si>
    <t>CHAUVINEAU</t>
  </si>
  <si>
    <t>CHAUVIRE</t>
  </si>
  <si>
    <t>CHAVIGNEAU</t>
  </si>
  <si>
    <t>CHAVINIER</t>
  </si>
  <si>
    <t>CHAVRIMOOTOO</t>
  </si>
  <si>
    <t>CHAZEZAU</t>
  </si>
  <si>
    <t>CHEDET</t>
  </si>
  <si>
    <t>CHEDOTAL</t>
  </si>
  <si>
    <t>CHEIGNON</t>
  </si>
  <si>
    <t>CHEMARIN</t>
  </si>
  <si>
    <t>CHEMINANT</t>
  </si>
  <si>
    <t>CHENAIN</t>
  </si>
  <si>
    <t>CHENAL</t>
  </si>
  <si>
    <t>CHENAUT</t>
  </si>
  <si>
    <t>MARIE-REINE</t>
  </si>
  <si>
    <t>CHENILLEAU</t>
  </si>
  <si>
    <t>CHENITI</t>
  </si>
  <si>
    <t>AMIN</t>
  </si>
  <si>
    <t>CHENOY</t>
  </si>
  <si>
    <t>CHENUAU</t>
  </si>
  <si>
    <t>CHERAUD</t>
  </si>
  <si>
    <t>CHERBONNEL</t>
  </si>
  <si>
    <t>CHERBONNIER</t>
  </si>
  <si>
    <t>CHERDEL</t>
  </si>
  <si>
    <t>CHEREL</t>
  </si>
  <si>
    <t>CHERHAL</t>
  </si>
  <si>
    <t>CHERIGUENE</t>
  </si>
  <si>
    <t>WISSEM</t>
  </si>
  <si>
    <t>CHERRUAU</t>
  </si>
  <si>
    <t>CHERRUAUD</t>
  </si>
  <si>
    <t>CHERRUAULT</t>
  </si>
  <si>
    <t>CHERUEL</t>
  </si>
  <si>
    <t>CHESNAIE</t>
  </si>
  <si>
    <t>KORENTIN</t>
  </si>
  <si>
    <t>CHESNOT</t>
  </si>
  <si>
    <t>CHEVAILLIER</t>
  </si>
  <si>
    <t>CHEVALLEREAU</t>
  </si>
  <si>
    <t>DRIAN</t>
  </si>
  <si>
    <t>CHEVAU</t>
  </si>
  <si>
    <t>CHEVE</t>
  </si>
  <si>
    <t>CHEVEAU</t>
  </si>
  <si>
    <t>CHEVILLARD</t>
  </si>
  <si>
    <t>CHEVILLON</t>
  </si>
  <si>
    <t>CHEVREUIL</t>
  </si>
  <si>
    <t>CHEVREUL</t>
  </si>
  <si>
    <t>CHEVREUX</t>
  </si>
  <si>
    <t>CHICAUD</t>
  </si>
  <si>
    <t>LILY-ROSE</t>
  </si>
  <si>
    <t>CHICAULT</t>
  </si>
  <si>
    <t>CHIFFOLEAU</t>
  </si>
  <si>
    <t>CHIGNARD</t>
  </si>
  <si>
    <t>CHIKHI</t>
  </si>
  <si>
    <t>JIGA</t>
  </si>
  <si>
    <t>CHILDEBRAND</t>
  </si>
  <si>
    <t>CHILI</t>
  </si>
  <si>
    <t>MELINDA</t>
  </si>
  <si>
    <t>CHIMIER</t>
  </si>
  <si>
    <t>CHINA</t>
  </si>
  <si>
    <t>CHINA-BELLO</t>
  </si>
  <si>
    <t>CHINCHOLE</t>
  </si>
  <si>
    <t>CHINELLATO</t>
  </si>
  <si>
    <t>CHIORINO</t>
  </si>
  <si>
    <t>CHIPAUX</t>
  </si>
  <si>
    <t>CHIQUET</t>
  </si>
  <si>
    <t>CHIRIAC</t>
  </si>
  <si>
    <t>ALEXANDRU</t>
  </si>
  <si>
    <t>CHOBLET</t>
  </si>
  <si>
    <t>CHOCTEAU</t>
  </si>
  <si>
    <t>ROLLAND</t>
  </si>
  <si>
    <t>CHOFFAT</t>
  </si>
  <si>
    <t>CHOISEL</t>
  </si>
  <si>
    <t>NORAH</t>
  </si>
  <si>
    <t>CHOISNET</t>
  </si>
  <si>
    <t>CHOLEAU</t>
  </si>
  <si>
    <t>CHOLET</t>
  </si>
  <si>
    <t>CHOLOUX</t>
  </si>
  <si>
    <t>CHOPIN</t>
  </si>
  <si>
    <t>MARILENE</t>
  </si>
  <si>
    <t>CHOPLAIN-TESTIER</t>
  </si>
  <si>
    <t>CHOPLIN</t>
  </si>
  <si>
    <t>GUILENE</t>
  </si>
  <si>
    <t>CHOQUE</t>
  </si>
  <si>
    <t>MANUELA</t>
  </si>
  <si>
    <t>CHOREL</t>
  </si>
  <si>
    <t>CHORIN</t>
  </si>
  <si>
    <t>CHOTARD</t>
  </si>
  <si>
    <t>JEYSON</t>
  </si>
  <si>
    <t>CHOUIAH</t>
  </si>
  <si>
    <t>CHOUIN</t>
  </si>
  <si>
    <t>CHOUPAULT</t>
  </si>
  <si>
    <t>CHOVEAU</t>
  </si>
  <si>
    <t>CHRISTINY</t>
  </si>
  <si>
    <t>CHUPEAU</t>
  </si>
  <si>
    <t>CHUPIN</t>
  </si>
  <si>
    <t>CIBOIS</t>
  </si>
  <si>
    <t>CIFUENTES-HORTELANO</t>
  </si>
  <si>
    <t>ALBERTO</t>
  </si>
  <si>
    <t>CILES</t>
  </si>
  <si>
    <t>CIMIER</t>
  </si>
  <si>
    <t>CIRET</t>
  </si>
  <si>
    <t>CISSE</t>
  </si>
  <si>
    <t>CITRON</t>
  </si>
  <si>
    <t>CIVATON</t>
  </si>
  <si>
    <t>CIVEL</t>
  </si>
  <si>
    <t>CIVET</t>
  </si>
  <si>
    <t>CIVRAIS</t>
  </si>
  <si>
    <t>CLADEL</t>
  </si>
  <si>
    <t>CLAIREMBAULT</t>
  </si>
  <si>
    <t>CLARAC</t>
  </si>
  <si>
    <t>CLATOT</t>
  </si>
  <si>
    <t>CLAUDEL</t>
  </si>
  <si>
    <t>CLAVERY</t>
  </si>
  <si>
    <t>ERIK</t>
  </si>
  <si>
    <t>CLAVREUL</t>
  </si>
  <si>
    <t>CLEAC H-PERISSE</t>
  </si>
  <si>
    <t>PHILEMON</t>
  </si>
  <si>
    <t>CLEDER</t>
  </si>
  <si>
    <t>CLEMENCEAU</t>
  </si>
  <si>
    <t>MATEO</t>
  </si>
  <si>
    <t>CLEMENCEAU ROUSSEAU</t>
  </si>
  <si>
    <t>LUCIENNE</t>
  </si>
  <si>
    <t>CLEMENTE</t>
  </si>
  <si>
    <t>CLEMOT</t>
  </si>
  <si>
    <t>CLENET</t>
  </si>
  <si>
    <t>ANNAIK</t>
  </si>
  <si>
    <t>CLEOMENE-BIRON</t>
  </si>
  <si>
    <t>CLER</t>
  </si>
  <si>
    <t>CLERGEAU</t>
  </si>
  <si>
    <t>CLERGEAUD</t>
  </si>
  <si>
    <t>CLERJAUD</t>
  </si>
  <si>
    <t>CLERMONT</t>
  </si>
  <si>
    <t>CLERO</t>
  </si>
  <si>
    <t>CLERTEAU</t>
  </si>
  <si>
    <t>CLEUZIOU</t>
  </si>
  <si>
    <t>CLIPET</t>
  </si>
  <si>
    <t>CLIQUE</t>
  </si>
  <si>
    <t>CLIQUENNOIS</t>
  </si>
  <si>
    <t>MARIE-BERNADETTE</t>
  </si>
  <si>
    <t>CLOAREC</t>
  </si>
  <si>
    <t>CLOCHARD</t>
  </si>
  <si>
    <t>DORIANE</t>
  </si>
  <si>
    <t>CLODIC</t>
  </si>
  <si>
    <t>CLOSIER</t>
  </si>
  <si>
    <t>LAYLA</t>
  </si>
  <si>
    <t>CLOTEAU</t>
  </si>
  <si>
    <t>CLOUET</t>
  </si>
  <si>
    <t>CLOUHET</t>
  </si>
  <si>
    <t>CLOVIS</t>
  </si>
  <si>
    <t>COADIC</t>
  </si>
  <si>
    <t>COBAT</t>
  </si>
  <si>
    <t>COCARD</t>
  </si>
  <si>
    <t>COCAUD</t>
  </si>
  <si>
    <t>COCAULT</t>
  </si>
  <si>
    <t>COCHAIS</t>
  </si>
  <si>
    <t>COCHEREL</t>
  </si>
  <si>
    <t>COCHERY</t>
  </si>
  <si>
    <t>COCHIN</t>
  </si>
  <si>
    <t>COCHON</t>
  </si>
  <si>
    <t>COCQUET</t>
  </si>
  <si>
    <t>CODET</t>
  </si>
  <si>
    <t>CODEVELLE BENOCCI</t>
  </si>
  <si>
    <t>COEFFETEAU</t>
  </si>
  <si>
    <t>EUSEBIO</t>
  </si>
  <si>
    <t>COGNON</t>
  </si>
  <si>
    <t>COGOTTI</t>
  </si>
  <si>
    <t>COGREL</t>
  </si>
  <si>
    <t>LARISSA</t>
  </si>
  <si>
    <t>COHERGNE</t>
  </si>
  <si>
    <t>COIC</t>
  </si>
  <si>
    <t>COICAUD</t>
  </si>
  <si>
    <t>COIFFARD</t>
  </si>
  <si>
    <t>COIGNARD</t>
  </si>
  <si>
    <t>COILIER</t>
  </si>
  <si>
    <t>COIRIER</t>
  </si>
  <si>
    <t>COIRRE</t>
  </si>
  <si>
    <t>COJEAN</t>
  </si>
  <si>
    <t>COLAISSEAU</t>
  </si>
  <si>
    <t>COLET</t>
  </si>
  <si>
    <t>COLINEAU</t>
  </si>
  <si>
    <t>COLINMAIRE</t>
  </si>
  <si>
    <t>ANNE-CHANTAL</t>
  </si>
  <si>
    <t>COLLANGE</t>
  </si>
  <si>
    <t>COLLARDEY</t>
  </si>
  <si>
    <t>COLLART-DUTILLEUL</t>
  </si>
  <si>
    <t>COLLEAU</t>
  </si>
  <si>
    <t>COLLET</t>
  </si>
  <si>
    <t>COLLIBAULT</t>
  </si>
  <si>
    <t>COLLIER</t>
  </si>
  <si>
    <t>NOELLA</t>
  </si>
  <si>
    <t>COLLINEAU</t>
  </si>
  <si>
    <t>COLNEY</t>
  </si>
  <si>
    <t>COLOMBELLI</t>
  </si>
  <si>
    <t>COLOMBIER</t>
  </si>
  <si>
    <t>COLOMBIER FRADIN</t>
  </si>
  <si>
    <t>COLOMBU</t>
  </si>
  <si>
    <t>COLOU</t>
  </si>
  <si>
    <t>COMBALBERT</t>
  </si>
  <si>
    <t>COMBAT</t>
  </si>
  <si>
    <t>COMBATALADESSE</t>
  </si>
  <si>
    <t>COMBEAU</t>
  </si>
  <si>
    <t>COMBIS</t>
  </si>
  <si>
    <t>COMBREAU</t>
  </si>
  <si>
    <t>COMBY</t>
  </si>
  <si>
    <t>LAUREEN</t>
  </si>
  <si>
    <t>COMERON</t>
  </si>
  <si>
    <t>LAETITA</t>
  </si>
  <si>
    <t>COMMANS</t>
  </si>
  <si>
    <t>COMMERE</t>
  </si>
  <si>
    <t>COMMEYRAS</t>
  </si>
  <si>
    <t>COMPAIN</t>
  </si>
  <si>
    <t>COMPAIN ROCHER</t>
  </si>
  <si>
    <t>COMTOIS</t>
  </si>
  <si>
    <t>CONAN</t>
  </si>
  <si>
    <t>CONDE</t>
  </si>
  <si>
    <t>TASSY</t>
  </si>
  <si>
    <t>CONFOLANT</t>
  </si>
  <si>
    <t>CONGAR</t>
  </si>
  <si>
    <t>CONGNARD</t>
  </si>
  <si>
    <t>CONIL</t>
  </si>
  <si>
    <t>CONNEAU</t>
  </si>
  <si>
    <t>MARIE THERESE</t>
  </si>
  <si>
    <t>CONNESSON</t>
  </si>
  <si>
    <t>CONOR</t>
  </si>
  <si>
    <t>CONOTTE</t>
  </si>
  <si>
    <t>CONRAD</t>
  </si>
  <si>
    <t>CONSEIL</t>
  </si>
  <si>
    <t>CONSTANTIN</t>
  </si>
  <si>
    <t>CONTI</t>
  </si>
  <si>
    <t>CONVERS</t>
  </si>
  <si>
    <t>COOLEN</t>
  </si>
  <si>
    <t>COOMBES</t>
  </si>
  <si>
    <t>COPPOLA</t>
  </si>
  <si>
    <t>COQUARD</t>
  </si>
  <si>
    <t>COQUEMONT</t>
  </si>
  <si>
    <t>COQUENLORGE</t>
  </si>
  <si>
    <t>COQUER</t>
  </si>
  <si>
    <t>LYONEL</t>
  </si>
  <si>
    <t>COQUEREAU</t>
  </si>
  <si>
    <t>COQUEREL</t>
  </si>
  <si>
    <t>COQUERIE</t>
  </si>
  <si>
    <t>COQUET</t>
  </si>
  <si>
    <t>COQUIN</t>
  </si>
  <si>
    <t>RUDDY</t>
  </si>
  <si>
    <t>CORALLO</t>
  </si>
  <si>
    <t>CORBEAU</t>
  </si>
  <si>
    <t>HILDA</t>
  </si>
  <si>
    <t>CORBERY</t>
  </si>
  <si>
    <t>CORBET</t>
  </si>
  <si>
    <t>CORBIC</t>
  </si>
  <si>
    <t>CORBIN</t>
  </si>
  <si>
    <t>CORBINEAU</t>
  </si>
  <si>
    <t>CORBIN-LOCHU</t>
  </si>
  <si>
    <t>CORBREJAUD</t>
  </si>
  <si>
    <t>CORCAUD</t>
  </si>
  <si>
    <t>CORCELLE</t>
  </si>
  <si>
    <t>CORDEBAR</t>
  </si>
  <si>
    <t>STEFAN</t>
  </si>
  <si>
    <t>CORGNET</t>
  </si>
  <si>
    <t>CORITON</t>
  </si>
  <si>
    <t>CORLAI</t>
  </si>
  <si>
    <t>CORLAY</t>
  </si>
  <si>
    <t>CORMERAIS</t>
  </si>
  <si>
    <t>CORMIE</t>
  </si>
  <si>
    <t>CORNALY</t>
  </si>
  <si>
    <t>CORNE</t>
  </si>
  <si>
    <t>CORNETEAU</t>
  </si>
  <si>
    <t>CORNEVIN-GAUTIER</t>
  </si>
  <si>
    <t>RENEE</t>
  </si>
  <si>
    <t>CORNIC</t>
  </si>
  <si>
    <t>CORNIQUEL</t>
  </si>
  <si>
    <t>CORNU</t>
  </si>
  <si>
    <t>CORNUAULT</t>
  </si>
  <si>
    <t>FANETTE</t>
  </si>
  <si>
    <t>CORNUEL</t>
  </si>
  <si>
    <t>CORNUT</t>
  </si>
  <si>
    <t>COROLLEUR</t>
  </si>
  <si>
    <t>CORREIA</t>
  </si>
  <si>
    <t>CORRIGNAN</t>
  </si>
  <si>
    <t>CORRIGOU</t>
  </si>
  <si>
    <t>CORROYER</t>
  </si>
  <si>
    <t>CORSALETTI</t>
  </si>
  <si>
    <t>CORSO</t>
  </si>
  <si>
    <t>SAUVEUR</t>
  </si>
  <si>
    <t>CORTES PAREDES</t>
  </si>
  <si>
    <t>CORTEVILLE</t>
  </si>
  <si>
    <t>CORTHIER</t>
  </si>
  <si>
    <t>CORVAISIER-BENZINA</t>
  </si>
  <si>
    <t>CORVASIER</t>
  </si>
  <si>
    <t>COSNEAU</t>
  </si>
  <si>
    <t>COSNIER</t>
  </si>
  <si>
    <t>COSQUER</t>
  </si>
  <si>
    <t>COSSARD</t>
  </si>
  <si>
    <t>COSSEMENT</t>
  </si>
  <si>
    <t>COSSON-CAILLIBOT</t>
  </si>
  <si>
    <t>LISEANE</t>
  </si>
  <si>
    <t>COSTARD</t>
  </si>
  <si>
    <t>ERICKA</t>
  </si>
  <si>
    <t>COSTERIGENT</t>
  </si>
  <si>
    <t>COTEL</t>
  </si>
  <si>
    <t>COTILLON-GAUTRON</t>
  </si>
  <si>
    <t>COTINAT</t>
  </si>
  <si>
    <t>COTINEAU</t>
  </si>
  <si>
    <t>COTTE</t>
  </si>
  <si>
    <t>ANNE-CAROLINE</t>
  </si>
  <si>
    <t>COTTEAUX</t>
  </si>
  <si>
    <t>LYDA</t>
  </si>
  <si>
    <t>COTTENCEAU</t>
  </si>
  <si>
    <t>COTTET</t>
  </si>
  <si>
    <t>COTTIER</t>
  </si>
  <si>
    <t>COTTINEAU</t>
  </si>
  <si>
    <t>COTTREAU</t>
  </si>
  <si>
    <t>JEAN-DANIEL</t>
  </si>
  <si>
    <t>COTTRON</t>
  </si>
  <si>
    <t>COTTY</t>
  </si>
  <si>
    <t>COUALLIER</t>
  </si>
  <si>
    <t>COUAME</t>
  </si>
  <si>
    <t>COUASNON</t>
  </si>
  <si>
    <t>COUCHENEY</t>
  </si>
  <si>
    <t>COUDE</t>
  </si>
  <si>
    <t>COUDRE</t>
  </si>
  <si>
    <t>COUDRON</t>
  </si>
  <si>
    <t>COUEDEL</t>
  </si>
  <si>
    <t>COUERON</t>
  </si>
  <si>
    <t>COUETMEUR</t>
  </si>
  <si>
    <t>COUFOURIER</t>
  </si>
  <si>
    <t>COUGARD</t>
  </si>
  <si>
    <t>COUGNAUD</t>
  </si>
  <si>
    <t>COUILLAUD</t>
  </si>
  <si>
    <t>COUILLAUX</t>
  </si>
  <si>
    <t>COUILLET</t>
  </si>
  <si>
    <t>COULAIS</t>
  </si>
  <si>
    <t>COULIBALY-VUYLSTEKE</t>
  </si>
  <si>
    <t>A-MARIE</t>
  </si>
  <si>
    <t>COULONNIER</t>
  </si>
  <si>
    <t>COUMBA</t>
  </si>
  <si>
    <t>FELICIEN</t>
  </si>
  <si>
    <t>COUPE</t>
  </si>
  <si>
    <t>COUPEL</t>
  </si>
  <si>
    <t>COUPEZ</t>
  </si>
  <si>
    <t>COUPLIERE</t>
  </si>
  <si>
    <t>COUPRIE</t>
  </si>
  <si>
    <t>COUPRY-MOUTIN</t>
  </si>
  <si>
    <t>COURANT</t>
  </si>
  <si>
    <t>COURANT-BENETEAU</t>
  </si>
  <si>
    <t>DOLHAN</t>
  </si>
  <si>
    <t>NOHA</t>
  </si>
  <si>
    <t>COURAUD</t>
  </si>
  <si>
    <t>COURAULT</t>
  </si>
  <si>
    <t>COURBET</t>
  </si>
  <si>
    <t>COURCAULT</t>
  </si>
  <si>
    <t>COURCELLES</t>
  </si>
  <si>
    <t>COURCOUL</t>
  </si>
  <si>
    <t>COURCOUX</t>
  </si>
  <si>
    <t>COURDESSES</t>
  </si>
  <si>
    <t>COURIO</t>
  </si>
  <si>
    <t>COURIVAUD</t>
  </si>
  <si>
    <t>COURNEE</t>
  </si>
  <si>
    <t>COURONNE</t>
  </si>
  <si>
    <t>COUROUSSE</t>
  </si>
  <si>
    <t>COURROY</t>
  </si>
  <si>
    <t>COURTADE</t>
  </si>
  <si>
    <t>COURTAIS-ASSERAY</t>
  </si>
  <si>
    <t>COURTAUT</t>
  </si>
  <si>
    <t>COURTECUISSE-DELANNOY</t>
  </si>
  <si>
    <t>COURTEILLE</t>
  </si>
  <si>
    <t>COURTOT</t>
  </si>
  <si>
    <t>DARLINE</t>
  </si>
  <si>
    <t>COUSIN FEZAZI</t>
  </si>
  <si>
    <t>NADJIA</t>
  </si>
  <si>
    <t>COUSSANES</t>
  </si>
  <si>
    <t>COUSSEAU</t>
  </si>
  <si>
    <t>COUSTURE</t>
  </si>
  <si>
    <t>COUTABLE</t>
  </si>
  <si>
    <t>COUTANCEAU</t>
  </si>
  <si>
    <t>COUTAND</t>
  </si>
  <si>
    <t>SUSIE</t>
  </si>
  <si>
    <t>COUTAUD</t>
  </si>
  <si>
    <t>MAIA</t>
  </si>
  <si>
    <t>COUTELEAU</t>
  </si>
  <si>
    <t>COUTIN</t>
  </si>
  <si>
    <t>COUTIN-FILLON</t>
  </si>
  <si>
    <t>COUTO</t>
  </si>
  <si>
    <t>COUTOLLEAU</t>
  </si>
  <si>
    <t>COUTURON</t>
  </si>
  <si>
    <t>COUVRAND</t>
  </si>
  <si>
    <t>COUZIGOU</t>
  </si>
  <si>
    <t>COZIC GUILLAUME</t>
  </si>
  <si>
    <t>CRAHEIX</t>
  </si>
  <si>
    <t>CRAND</t>
  </si>
  <si>
    <t>CRANO</t>
  </si>
  <si>
    <t>CRASNIER</t>
  </si>
  <si>
    <t>CRAVIC</t>
  </si>
  <si>
    <t>CREMET</t>
  </si>
  <si>
    <t>CREPAUD</t>
  </si>
  <si>
    <t>CREPEAU</t>
  </si>
  <si>
    <t>CREPEL</t>
  </si>
  <si>
    <t>CRESPEL</t>
  </si>
  <si>
    <t>CRESPEL-GOURET</t>
  </si>
  <si>
    <t>CRESSIN</t>
  </si>
  <si>
    <t>CRESTE</t>
  </si>
  <si>
    <t>CRESTON</t>
  </si>
  <si>
    <t>CRETIN</t>
  </si>
  <si>
    <t>ARIANE</t>
  </si>
  <si>
    <t>CREUZET</t>
  </si>
  <si>
    <t>CRIELOUE</t>
  </si>
  <si>
    <t>CRINIER</t>
  </si>
  <si>
    <t>CRINON</t>
  </si>
  <si>
    <t>CRISTEL</t>
  </si>
  <si>
    <t>CROCHEMORE</t>
  </si>
  <si>
    <t>CROCQ</t>
  </si>
  <si>
    <t>CROGUENNEC</t>
  </si>
  <si>
    <t>CROISARD</t>
  </si>
  <si>
    <t>CROISE</t>
  </si>
  <si>
    <t>CROISNIER</t>
  </si>
  <si>
    <t>CROISSANT</t>
  </si>
  <si>
    <t>CROM</t>
  </si>
  <si>
    <t>CRONIER</t>
  </si>
  <si>
    <t>CROTEAU</t>
  </si>
  <si>
    <t>CROUILBOIS</t>
  </si>
  <si>
    <t>CROUILLEBOIS</t>
  </si>
  <si>
    <t>CROZIER</t>
  </si>
  <si>
    <t>CRUAUD</t>
  </si>
  <si>
    <t>CRUSSON</t>
  </si>
  <si>
    <t>CSUKA</t>
  </si>
  <si>
    <t>CUBEDDU</t>
  </si>
  <si>
    <t>CUCUILLERE</t>
  </si>
  <si>
    <t>CUCUILLERE POUPARD</t>
  </si>
  <si>
    <t>CUISINIER</t>
  </si>
  <si>
    <t>CUISSET</t>
  </si>
  <si>
    <t>CULERIER</t>
  </si>
  <si>
    <t>CULLERIER</t>
  </si>
  <si>
    <t>CULOS</t>
  </si>
  <si>
    <t>CUNAUD</t>
  </si>
  <si>
    <t>ELLA</t>
  </si>
  <si>
    <t>CURET</t>
  </si>
  <si>
    <t>CUREZ</t>
  </si>
  <si>
    <t>CURUNET</t>
  </si>
  <si>
    <t>CUSSON</t>
  </si>
  <si>
    <t>CUSSONNEAU</t>
  </si>
  <si>
    <t>CUSSOT</t>
  </si>
  <si>
    <t>VINCIANNE</t>
  </si>
  <si>
    <t>D ALIMONTE</t>
  </si>
  <si>
    <t>D HEILLY</t>
  </si>
  <si>
    <t>D HEM</t>
  </si>
  <si>
    <t>DA COSTA FARO</t>
  </si>
  <si>
    <t>DA PRAT</t>
  </si>
  <si>
    <t>DABBADIE</t>
  </si>
  <si>
    <t>DABIN</t>
  </si>
  <si>
    <t>DABIRAND</t>
  </si>
  <si>
    <t>DABOUIS</t>
  </si>
  <si>
    <t>DABOUX</t>
  </si>
  <si>
    <t>DABURON</t>
  </si>
  <si>
    <t>DACULSI</t>
  </si>
  <si>
    <t>DAD</t>
  </si>
  <si>
    <t>ELIZE</t>
  </si>
  <si>
    <t>DAGNAULT</t>
  </si>
  <si>
    <t>DAGUANNO</t>
  </si>
  <si>
    <t>DAGUENE</t>
  </si>
  <si>
    <t>DAGUET</t>
  </si>
  <si>
    <t>DAGUIER</t>
  </si>
  <si>
    <t>DAGUIN</t>
  </si>
  <si>
    <t>DAGUISE</t>
  </si>
  <si>
    <t>DAGUIZE</t>
  </si>
  <si>
    <t>KAMATE</t>
  </si>
  <si>
    <t>DAHERON</t>
  </si>
  <si>
    <t>DAILLEUX</t>
  </si>
  <si>
    <t>DAILLY</t>
  </si>
  <si>
    <t>DAIN</t>
  </si>
  <si>
    <t>DALAIGRE</t>
  </si>
  <si>
    <t>DALAINE</t>
  </si>
  <si>
    <t>DALENCON</t>
  </si>
  <si>
    <t>DALIBARD</t>
  </si>
  <si>
    <t>DALIBON</t>
  </si>
  <si>
    <t>LILO</t>
  </si>
  <si>
    <t>DALIDO</t>
  </si>
  <si>
    <t>DALIFARD</t>
  </si>
  <si>
    <t>DALINO</t>
  </si>
  <si>
    <t>LISE-ANNE</t>
  </si>
  <si>
    <t>DALLE</t>
  </si>
  <si>
    <t>DALLERAC</t>
  </si>
  <si>
    <t>ROMIE</t>
  </si>
  <si>
    <t>DALLET</t>
  </si>
  <si>
    <t>DANAIS</t>
  </si>
  <si>
    <t>DANCOISNE</t>
  </si>
  <si>
    <t>DANET</t>
  </si>
  <si>
    <t>DANEY</t>
  </si>
  <si>
    <t>DANGEARD</t>
  </si>
  <si>
    <t>DANIAUD</t>
  </si>
  <si>
    <t>DANIBERT-MONNET</t>
  </si>
  <si>
    <t>DANIC</t>
  </si>
  <si>
    <t>TOMMY</t>
  </si>
  <si>
    <t>DANIEAU</t>
  </si>
  <si>
    <t>DANIELLOT</t>
  </si>
  <si>
    <t>DANIGO</t>
  </si>
  <si>
    <t>DANNEVALD</t>
  </si>
  <si>
    <t>DANNEVILLE</t>
  </si>
  <si>
    <t>DANSART</t>
  </si>
  <si>
    <t>DANTEC</t>
  </si>
  <si>
    <t>DANTIN</t>
  </si>
  <si>
    <t>DANTO</t>
  </si>
  <si>
    <t>DANVERT</t>
  </si>
  <si>
    <t>DARAGON</t>
  </si>
  <si>
    <t>DARAIZE</t>
  </si>
  <si>
    <t>DARCEL</t>
  </si>
  <si>
    <t>DARCHIS</t>
  </si>
  <si>
    <t>DARDE</t>
  </si>
  <si>
    <t>DARDENNE</t>
  </si>
  <si>
    <t>DAUBECHIES</t>
  </si>
  <si>
    <t>DAUBORD</t>
  </si>
  <si>
    <t>DAUDET</t>
  </si>
  <si>
    <t>DAUDIN</t>
  </si>
  <si>
    <t>DAUFFY</t>
  </si>
  <si>
    <t>DAUGUET</t>
  </si>
  <si>
    <t>DAUL</t>
  </si>
  <si>
    <t>DAUMARD</t>
  </si>
  <si>
    <t>DAUNEAU</t>
  </si>
  <si>
    <t>DAUNOIS</t>
  </si>
  <si>
    <t>DAUTAIS</t>
  </si>
  <si>
    <t>DAUVERGNE</t>
  </si>
  <si>
    <t>DAVAINE</t>
  </si>
  <si>
    <t>DAVEAU</t>
  </si>
  <si>
    <t>DAVENEL</t>
  </si>
  <si>
    <t>LILI-MARIE</t>
  </si>
  <si>
    <t>MARIE-ANDREE</t>
  </si>
  <si>
    <t>DAVID-MINGOT</t>
  </si>
  <si>
    <t>DAVIET</t>
  </si>
  <si>
    <t>DAVIOT</t>
  </si>
  <si>
    <t>DAVIS</t>
  </si>
  <si>
    <t>DAVOINE</t>
  </si>
  <si>
    <t>DAVOUST</t>
  </si>
  <si>
    <t>DAVOY</t>
  </si>
  <si>
    <t>DAYUS</t>
  </si>
  <si>
    <t>DE ALMEIDA</t>
  </si>
  <si>
    <t>LEONOR</t>
  </si>
  <si>
    <t>DE AZEVEDO ROCHA</t>
  </si>
  <si>
    <t>DE BRUYN</t>
  </si>
  <si>
    <t>DE BUYST</t>
  </si>
  <si>
    <t>DE CARVALHO</t>
  </si>
  <si>
    <t>DE CHAMPSAVIN</t>
  </si>
  <si>
    <t>YVONNIC</t>
  </si>
  <si>
    <t>DE CHATILLON</t>
  </si>
  <si>
    <t>DE CLERCQ</t>
  </si>
  <si>
    <t>DE GROOT</t>
  </si>
  <si>
    <t>WOUTER</t>
  </si>
  <si>
    <t>DE GROVE</t>
  </si>
  <si>
    <t>DE KEPPER</t>
  </si>
  <si>
    <t>DE LA DEMONAIS</t>
  </si>
  <si>
    <t>DE LA MAISONNEUVE</t>
  </si>
  <si>
    <t>DE LA VILLEON</t>
  </si>
  <si>
    <t>DE LAFFON</t>
  </si>
  <si>
    <t>DE MASCUREAU</t>
  </si>
  <si>
    <t>DE MEYER</t>
  </si>
  <si>
    <t>DE MONTREUILLE</t>
  </si>
  <si>
    <t>DE MULLENHEIM</t>
  </si>
  <si>
    <t>DE NECKERE</t>
  </si>
  <si>
    <t>DE PIANTE VICIN</t>
  </si>
  <si>
    <t>DE POORTER</t>
  </si>
  <si>
    <t>DE ROCHEBRUNE</t>
  </si>
  <si>
    <t>SOSTHENE</t>
  </si>
  <si>
    <t>DE ROMANS</t>
  </si>
  <si>
    <t>DE SMET</t>
  </si>
  <si>
    <t>DE TEYSSIER</t>
  </si>
  <si>
    <t>DE VERNEJOUL</t>
  </si>
  <si>
    <t>TOBY</t>
  </si>
  <si>
    <t>DE WIT</t>
  </si>
  <si>
    <t>DE WOLF</t>
  </si>
  <si>
    <t>DEBACKER</t>
  </si>
  <si>
    <t>DEBARD</t>
  </si>
  <si>
    <t>DEBAT</t>
  </si>
  <si>
    <t>DEBEC</t>
  </si>
  <si>
    <t>DEBELLE</t>
  </si>
  <si>
    <t>DEBELLOIR</t>
  </si>
  <si>
    <t>DEBELLOIR-POUPIN</t>
  </si>
  <si>
    <t>DEBORDE</t>
  </si>
  <si>
    <t>DEBORD-LALANNE</t>
  </si>
  <si>
    <t>DEBRARD</t>
  </si>
  <si>
    <t>DEBRAY-RATSIMBAZAFY</t>
  </si>
  <si>
    <t>LENARD</t>
  </si>
  <si>
    <t>DEBROISE</t>
  </si>
  <si>
    <t>DEBUIRE</t>
  </si>
  <si>
    <t>DEBUT</t>
  </si>
  <si>
    <t>DECAEN</t>
  </si>
  <si>
    <t>DECAESTECKER</t>
  </si>
  <si>
    <t>DECAIX</t>
  </si>
  <si>
    <t>JOSLAIN</t>
  </si>
  <si>
    <t>DECASTER</t>
  </si>
  <si>
    <t>DECAUDIN</t>
  </si>
  <si>
    <t>DECHAUFFOUR</t>
  </si>
  <si>
    <t>DECHERON</t>
  </si>
  <si>
    <t>DECKER</t>
  </si>
  <si>
    <t>DECORDE</t>
  </si>
  <si>
    <t>DECOSSE</t>
  </si>
  <si>
    <t>DECOTTEGNIE</t>
  </si>
  <si>
    <t>DECOUX</t>
  </si>
  <si>
    <t>DECRON</t>
  </si>
  <si>
    <t>DECULTOT</t>
  </si>
  <si>
    <t>MARC-ALBAN</t>
  </si>
  <si>
    <t>DEDENIS</t>
  </si>
  <si>
    <t>DEFAYE</t>
  </si>
  <si>
    <t>DEFEBVRE</t>
  </si>
  <si>
    <t>DEFONTAINE</t>
  </si>
  <si>
    <t>DEFOOR</t>
  </si>
  <si>
    <t>DEFOSSE</t>
  </si>
  <si>
    <t>DEFOY</t>
  </si>
  <si>
    <t>DEGAUQUE</t>
  </si>
  <si>
    <t>DEGHESELLE</t>
  </si>
  <si>
    <t>DEGHICHE</t>
  </si>
  <si>
    <t>DEHAINE</t>
  </si>
  <si>
    <t>DEHAIS</t>
  </si>
  <si>
    <t>DEHAYS</t>
  </si>
  <si>
    <t>DEHEZ</t>
  </si>
  <si>
    <t>DEJEAN BOUYER</t>
  </si>
  <si>
    <t>GHYSLAINE</t>
  </si>
  <si>
    <t>DEL BOCA</t>
  </si>
  <si>
    <t>DEL PROPOSTO</t>
  </si>
  <si>
    <t>DELACOUR</t>
  </si>
  <si>
    <t>DELACROIX</t>
  </si>
  <si>
    <t>DELAFOND</t>
  </si>
  <si>
    <t>DELAFOSSE</t>
  </si>
  <si>
    <t>DELAGARDE</t>
  </si>
  <si>
    <t>DELAHAIE</t>
  </si>
  <si>
    <t>DELAIRE</t>
  </si>
  <si>
    <t>DELALAIRE</t>
  </si>
  <si>
    <t>DELAMOTTE</t>
  </si>
  <si>
    <t>ILLONA</t>
  </si>
  <si>
    <t>DELAMOUR</t>
  </si>
  <si>
    <t>DELANDE</t>
  </si>
  <si>
    <t>DELANGLE</t>
  </si>
  <si>
    <t>STANISLAS</t>
  </si>
  <si>
    <t>DELANNEE</t>
  </si>
  <si>
    <t>DELANNOY</t>
  </si>
  <si>
    <t>OCTAVE</t>
  </si>
  <si>
    <t>DELANOE</t>
  </si>
  <si>
    <t>DELAPIERRE</t>
  </si>
  <si>
    <t>DELAPORTE</t>
  </si>
  <si>
    <t>DELAROUE</t>
  </si>
  <si>
    <t>DELASSUS</t>
  </si>
  <si>
    <t>DELAUGE</t>
  </si>
  <si>
    <t>DELAUNAY</t>
  </si>
  <si>
    <t>DELAUNAY-HUMEAU</t>
  </si>
  <si>
    <t>DELAUNE</t>
  </si>
  <si>
    <t>DELAVAUD</t>
  </si>
  <si>
    <t>DELAVERGNE</t>
  </si>
  <si>
    <t>DELAY</t>
  </si>
  <si>
    <t>DELAYRE</t>
  </si>
  <si>
    <t>DELBECQUE</t>
  </si>
  <si>
    <t>DELCAMBRE</t>
  </si>
  <si>
    <t>DELCLOS</t>
  </si>
  <si>
    <t>ABYGAELLE</t>
  </si>
  <si>
    <t>DELEANT</t>
  </si>
  <si>
    <t>DELENTE</t>
  </si>
  <si>
    <t>DELESTRE</t>
  </si>
  <si>
    <t>KENAN</t>
  </si>
  <si>
    <t>DELETANG</t>
  </si>
  <si>
    <t>DELHOMMEAU</t>
  </si>
  <si>
    <t>DELHUMEAU</t>
  </si>
  <si>
    <t>DELILLE</t>
  </si>
  <si>
    <t>PAOLO</t>
  </si>
  <si>
    <t>DELIVET</t>
  </si>
  <si>
    <t>DELIZY</t>
  </si>
  <si>
    <t>DELLA TORRE</t>
  </si>
  <si>
    <t>DELLIERE</t>
  </si>
  <si>
    <t>DELMAR</t>
  </si>
  <si>
    <t>DELMOND</t>
  </si>
  <si>
    <t>DELOBEL</t>
  </si>
  <si>
    <t>DELOOT</t>
  </si>
  <si>
    <t>DELORDRE-NIEL</t>
  </si>
  <si>
    <t>DELORIERE</t>
  </si>
  <si>
    <t>DELOUBES</t>
  </si>
  <si>
    <t>DELOUIS</t>
  </si>
  <si>
    <t>DELPECH</t>
  </si>
  <si>
    <t>DELPIERRE</t>
  </si>
  <si>
    <t>DELPUTTE</t>
  </si>
  <si>
    <t>DELSUC</t>
  </si>
  <si>
    <t>DELY</t>
  </si>
  <si>
    <t>DEMARCQ</t>
  </si>
  <si>
    <t>DEMAS</t>
  </si>
  <si>
    <t>DEMASSEZ DU CASTEL</t>
  </si>
  <si>
    <t>DEMAY</t>
  </si>
  <si>
    <t>DEMBELE</t>
  </si>
  <si>
    <t>MANIROU</t>
  </si>
  <si>
    <t>DEME</t>
  </si>
  <si>
    <t>DEMESSENCE</t>
  </si>
  <si>
    <t>DEMEULE</t>
  </si>
  <si>
    <t>DEMEYER</t>
  </si>
  <si>
    <t>DEMOIS BROSSARD</t>
  </si>
  <si>
    <t>DEMONCHY</t>
  </si>
  <si>
    <t>DEMONS</t>
  </si>
  <si>
    <t>DEMOTTE</t>
  </si>
  <si>
    <t>DEMOY</t>
  </si>
  <si>
    <t>DEMPURE</t>
  </si>
  <si>
    <t>DENAIS</t>
  </si>
  <si>
    <t>DENANCE</t>
  </si>
  <si>
    <t>DENAUD</t>
  </si>
  <si>
    <t>LYNDA</t>
  </si>
  <si>
    <t>DENECHEAU</t>
  </si>
  <si>
    <t>DENECHERE</t>
  </si>
  <si>
    <t>DENEUX</t>
  </si>
  <si>
    <t>DENHEZ</t>
  </si>
  <si>
    <t>RAFFAEL</t>
  </si>
  <si>
    <t>DENIAU MILLON</t>
  </si>
  <si>
    <t>DENIAUD</t>
  </si>
  <si>
    <t>DENIEL</t>
  </si>
  <si>
    <t>DENIEUL</t>
  </si>
  <si>
    <t>DENION</t>
  </si>
  <si>
    <t>CLARIS</t>
  </si>
  <si>
    <t>DENIS-DESBOIS</t>
  </si>
  <si>
    <t>DENJEAN</t>
  </si>
  <si>
    <t>DENNIEL</t>
  </si>
  <si>
    <t>DENOT</t>
  </si>
  <si>
    <t>DENOUE</t>
  </si>
  <si>
    <t>SIOBHAN</t>
  </si>
  <si>
    <t>DENOUILLE</t>
  </si>
  <si>
    <t>DENOYERS</t>
  </si>
  <si>
    <t>DEPARDIEU</t>
  </si>
  <si>
    <t>DEPIROU</t>
  </si>
  <si>
    <t>DEPLANNE</t>
  </si>
  <si>
    <t>DEPLANTE</t>
  </si>
  <si>
    <t>DEPOSE</t>
  </si>
  <si>
    <t>DEPREZ</t>
  </si>
  <si>
    <t>DERAME</t>
  </si>
  <si>
    <t>DERBEL</t>
  </si>
  <si>
    <t>DERBRE</t>
  </si>
  <si>
    <t>DERENNE</t>
  </si>
  <si>
    <t>MACEO</t>
  </si>
  <si>
    <t>PAOLA</t>
  </si>
  <si>
    <t>DERNONCOURT</t>
  </si>
  <si>
    <t>DEROCHE</t>
  </si>
  <si>
    <t>DEROMMELAERE</t>
  </si>
  <si>
    <t>DEROUALLE</t>
  </si>
  <si>
    <t>DEROUIN</t>
  </si>
  <si>
    <t>DERRADJI</t>
  </si>
  <si>
    <t>ERDER</t>
  </si>
  <si>
    <t>DERRIEN</t>
  </si>
  <si>
    <t>DERVAL</t>
  </si>
  <si>
    <t>DERVELOY</t>
  </si>
  <si>
    <t>DESAILLY</t>
  </si>
  <si>
    <t>DESALLE</t>
  </si>
  <si>
    <t>DESARMENIEN</t>
  </si>
  <si>
    <t>DESBROSSES</t>
  </si>
  <si>
    <t>DESCARPENTRIES</t>
  </si>
  <si>
    <t>DESCHERES</t>
  </si>
  <si>
    <t>DESCROIX</t>
  </si>
  <si>
    <t>MARIE-YVONNE</t>
  </si>
  <si>
    <t>DESERT</t>
  </si>
  <si>
    <t>DESFORGES</t>
  </si>
  <si>
    <t>PAULE</t>
  </si>
  <si>
    <t>DESGRE</t>
  </si>
  <si>
    <t>DESHAIES</t>
  </si>
  <si>
    <t>DESHAIRES</t>
  </si>
  <si>
    <t>DESHORMEAUX</t>
  </si>
  <si>
    <t>DESHOULLES</t>
  </si>
  <si>
    <t>HUGAUX</t>
  </si>
  <si>
    <t>DESIERREY</t>
  </si>
  <si>
    <t>DESJARDINS</t>
  </si>
  <si>
    <t>DESJARS DE KERANROUE</t>
  </si>
  <si>
    <t>DESJOYEAUX</t>
  </si>
  <si>
    <t>DESLAIS</t>
  </si>
  <si>
    <t>JOSELINE</t>
  </si>
  <si>
    <t>DESMAN</t>
  </si>
  <si>
    <t>DESMARRES</t>
  </si>
  <si>
    <t>DESMARS</t>
  </si>
  <si>
    <t>DESMAS</t>
  </si>
  <si>
    <t>DESMET</t>
  </si>
  <si>
    <t>DESNE</t>
  </si>
  <si>
    <t>DESNOE</t>
  </si>
  <si>
    <t>DESNOES</t>
  </si>
  <si>
    <t>DESNOS</t>
  </si>
  <si>
    <t>DESNOUE</t>
  </si>
  <si>
    <t>DESORMEAUX</t>
  </si>
  <si>
    <t>DESPEYROU</t>
  </si>
  <si>
    <t>DESPORT</t>
  </si>
  <si>
    <t>DESROSES</t>
  </si>
  <si>
    <t>DESRUES</t>
  </si>
  <si>
    <t>DESSAIVRE</t>
  </si>
  <si>
    <t>DESSERTAINE</t>
  </si>
  <si>
    <t>DESSEVRES</t>
  </si>
  <si>
    <t>DESSIRIER</t>
  </si>
  <si>
    <t>DESSIS</t>
  </si>
  <si>
    <t>DESTUR</t>
  </si>
  <si>
    <t>DESVEAUX</t>
  </si>
  <si>
    <t>DESWAEF</t>
  </si>
  <si>
    <t>DETRAIT</t>
  </si>
  <si>
    <t>DETURCK</t>
  </si>
  <si>
    <t>DEUIL</t>
  </si>
  <si>
    <t>DEUQUET</t>
  </si>
  <si>
    <t>DEUX</t>
  </si>
  <si>
    <t>DEVAUD</t>
  </si>
  <si>
    <t>DEVAULT</t>
  </si>
  <si>
    <t>DEVEAU</t>
  </si>
  <si>
    <t>DEVILERS</t>
  </si>
  <si>
    <t>DEVILLERS</t>
  </si>
  <si>
    <t>DEVILLIER</t>
  </si>
  <si>
    <t>DEVINEAU</t>
  </si>
  <si>
    <t>DEVISMES</t>
  </si>
  <si>
    <t>DEVOIR</t>
  </si>
  <si>
    <t>DEVORSINE</t>
  </si>
  <si>
    <t>DEVOS</t>
  </si>
  <si>
    <t>DEVY</t>
  </si>
  <si>
    <t>DEWANNAIN</t>
  </si>
  <si>
    <t>DEWAR</t>
  </si>
  <si>
    <t>DEXET</t>
  </si>
  <si>
    <t>DEZALAIS</t>
  </si>
  <si>
    <t>DEZECOT</t>
  </si>
  <si>
    <t>DHAINE</t>
  </si>
  <si>
    <t>DHERUELLE</t>
  </si>
  <si>
    <t>DHERVILLEZ</t>
  </si>
  <si>
    <t>DHOMMEAUX</t>
  </si>
  <si>
    <t>DHOYE</t>
  </si>
  <si>
    <t>DI MEGLIO</t>
  </si>
  <si>
    <t>DI PAOLA</t>
  </si>
  <si>
    <t>DI TULLIO</t>
  </si>
  <si>
    <t>DI VINCENZO</t>
  </si>
  <si>
    <t>GUISEPPE</t>
  </si>
  <si>
    <t>DIABLE</t>
  </si>
  <si>
    <t>CHARLEM</t>
  </si>
  <si>
    <t>SOLEBAN</t>
  </si>
  <si>
    <t>DIACHENKO</t>
  </si>
  <si>
    <t>ARTEM</t>
  </si>
  <si>
    <t>DIAKITE</t>
  </si>
  <si>
    <t>DIALLO</t>
  </si>
  <si>
    <t>DEMBA</t>
  </si>
  <si>
    <t>MOUHAMADOU</t>
  </si>
  <si>
    <t>DICHET</t>
  </si>
  <si>
    <t>DICTUS</t>
  </si>
  <si>
    <t>DIDION</t>
  </si>
  <si>
    <t>DIEGHI</t>
  </si>
  <si>
    <t>DIENG</t>
  </si>
  <si>
    <t>DJIBRIL</t>
  </si>
  <si>
    <t>DIETLIN</t>
  </si>
  <si>
    <t>JEAN ERIC</t>
  </si>
  <si>
    <t>DIETRICH-CREVOISIER</t>
  </si>
  <si>
    <t>DIEU</t>
  </si>
  <si>
    <t>DIEULANGARD</t>
  </si>
  <si>
    <t>DIEUMEGARD</t>
  </si>
  <si>
    <t>DIEVAL</t>
  </si>
  <si>
    <t>DIGUE</t>
  </si>
  <si>
    <t>DILE</t>
  </si>
  <si>
    <t>DILLOT</t>
  </si>
  <si>
    <t>DIMA</t>
  </si>
  <si>
    <t>DINCKEL</t>
  </si>
  <si>
    <t>DIONET</t>
  </si>
  <si>
    <t>FATOUMATA</t>
  </si>
  <si>
    <t>DIOT</t>
  </si>
  <si>
    <t>DIOUF</t>
  </si>
  <si>
    <t>CHEIKH TIDIANE</t>
  </si>
  <si>
    <t>DIPOKO-EWANE</t>
  </si>
  <si>
    <t>DIQUELOU</t>
  </si>
  <si>
    <t>DIROU</t>
  </si>
  <si>
    <t>DISIER</t>
  </si>
  <si>
    <t>DISTASO</t>
  </si>
  <si>
    <t>DITTIERE</t>
  </si>
  <si>
    <t>DIVARET</t>
  </si>
  <si>
    <t>DIVAY</t>
  </si>
  <si>
    <t>DIVEU</t>
  </si>
  <si>
    <t>DIXNEUF</t>
  </si>
  <si>
    <t>DJIAN</t>
  </si>
  <si>
    <t>DJOMO</t>
  </si>
  <si>
    <t>ETHAN</t>
  </si>
  <si>
    <t>DOARE</t>
  </si>
  <si>
    <t>DOAT</t>
  </si>
  <si>
    <t>DOBOSZ</t>
  </si>
  <si>
    <t>DOCET</t>
  </si>
  <si>
    <t>DODIER</t>
  </si>
  <si>
    <t>GABY</t>
  </si>
  <si>
    <t>DOHIN</t>
  </si>
  <si>
    <t>DOINEAU</t>
  </si>
  <si>
    <t>DOISNEAU</t>
  </si>
  <si>
    <t>DOITEAU</t>
  </si>
  <si>
    <t>DOITTEAU</t>
  </si>
  <si>
    <t>DOITTEE</t>
  </si>
  <si>
    <t>DOLAINE</t>
  </si>
  <si>
    <t>DOLIVET</t>
  </si>
  <si>
    <t>DOLU</t>
  </si>
  <si>
    <t>DOMAIN</t>
  </si>
  <si>
    <t>DOMAS</t>
  </si>
  <si>
    <t>DOMBRAIN</t>
  </si>
  <si>
    <t>DOME</t>
  </si>
  <si>
    <t>DOMINGIE</t>
  </si>
  <si>
    <t>DOMINGOS</t>
  </si>
  <si>
    <t>JARED</t>
  </si>
  <si>
    <t>DOMINICI</t>
  </si>
  <si>
    <t>DON</t>
  </si>
  <si>
    <t>DONCK</t>
  </si>
  <si>
    <t>DONES</t>
  </si>
  <si>
    <t>DONIES</t>
  </si>
  <si>
    <t>DONIO</t>
  </si>
  <si>
    <t>DONNE</t>
  </si>
  <si>
    <t>DONY</t>
  </si>
  <si>
    <t>DORE</t>
  </si>
  <si>
    <t>DOREAU</t>
  </si>
  <si>
    <t>NOELYNE</t>
  </si>
  <si>
    <t>DORGERE</t>
  </si>
  <si>
    <t>DORIAN FOUASSIER</t>
  </si>
  <si>
    <t>DORILAS</t>
  </si>
  <si>
    <t>DORION</t>
  </si>
  <si>
    <t>DORISON</t>
  </si>
  <si>
    <t>DORIZE</t>
  </si>
  <si>
    <t>DORIZON</t>
  </si>
  <si>
    <t>DORLEANS</t>
  </si>
  <si>
    <t>DORMET</t>
  </si>
  <si>
    <t>DORN</t>
  </si>
  <si>
    <t>DORNE</t>
  </si>
  <si>
    <t>DORTZ</t>
  </si>
  <si>
    <t>KIARA</t>
  </si>
  <si>
    <t>MIRANDE</t>
  </si>
  <si>
    <t>YUNA</t>
  </si>
  <si>
    <t>DOSSEUL</t>
  </si>
  <si>
    <t>DOSSIER</t>
  </si>
  <si>
    <t>DOSSO</t>
  </si>
  <si>
    <t>DOUARD</t>
  </si>
  <si>
    <t>DOUAUD</t>
  </si>
  <si>
    <t>DOUAY</t>
  </si>
  <si>
    <t>DOUBLET</t>
  </si>
  <si>
    <t>DOUET</t>
  </si>
  <si>
    <t>DOUGUET</t>
  </si>
  <si>
    <t>DOUILLARD</t>
  </si>
  <si>
    <t>TYFFENE</t>
  </si>
  <si>
    <t>DOUIN</t>
  </si>
  <si>
    <t>DOUNONT</t>
  </si>
  <si>
    <t>DOURDAIN</t>
  </si>
  <si>
    <t>DOURIAUD</t>
  </si>
  <si>
    <t>ROMAN</t>
  </si>
  <si>
    <t>DOUSSIN</t>
  </si>
  <si>
    <t>DOUSSOT</t>
  </si>
  <si>
    <t>DOUTEAU</t>
  </si>
  <si>
    <t>DOUTRE</t>
  </si>
  <si>
    <t>DOUTRELIGNE</t>
  </si>
  <si>
    <t>DOUXAMI</t>
  </si>
  <si>
    <t>DOVEZE</t>
  </si>
  <si>
    <t>DOWSON</t>
  </si>
  <si>
    <t>DRABLIER</t>
  </si>
  <si>
    <t>DRAIGNAUD-PICHAUD</t>
  </si>
  <si>
    <t>DRAILLARD</t>
  </si>
  <si>
    <t>DRAPEAU</t>
  </si>
  <si>
    <t>DREAN</t>
  </si>
  <si>
    <t>DREAU MORIN</t>
  </si>
  <si>
    <t>DREUX</t>
  </si>
  <si>
    <t>DREVON</t>
  </si>
  <si>
    <t>DRIE</t>
  </si>
  <si>
    <t>DRILLAUD</t>
  </si>
  <si>
    <t>DRION-WELLS</t>
  </si>
  <si>
    <t>DROMAIN</t>
  </si>
  <si>
    <t>DRONIOU</t>
  </si>
  <si>
    <t>DRONNE</t>
  </si>
  <si>
    <t>DRONNEAU</t>
  </si>
  <si>
    <t>DROUARD</t>
  </si>
  <si>
    <t>DROUAULT</t>
  </si>
  <si>
    <t>DROUILLAUX</t>
  </si>
  <si>
    <t>DROUILLAY</t>
  </si>
  <si>
    <t>DROUILLET</t>
  </si>
  <si>
    <t>ISAE</t>
  </si>
  <si>
    <t>DROZDEK</t>
  </si>
  <si>
    <t>KRYSTIAN</t>
  </si>
  <si>
    <t>DRUAUX</t>
  </si>
  <si>
    <t>DRUEZ</t>
  </si>
  <si>
    <t>DRUGEOT</t>
  </si>
  <si>
    <t>DRUON</t>
  </si>
  <si>
    <t>DRUSZCZ</t>
  </si>
  <si>
    <t>DRYE</t>
  </si>
  <si>
    <t>DU HALGOUET</t>
  </si>
  <si>
    <t>DUAULT</t>
  </si>
  <si>
    <t>DUBE</t>
  </si>
  <si>
    <t>THANDO</t>
  </si>
  <si>
    <t>DUBEAU</t>
  </si>
  <si>
    <t>DUBIGNY</t>
  </si>
  <si>
    <t>DUBILLOT</t>
  </si>
  <si>
    <t>CHARLISE</t>
  </si>
  <si>
    <t>MATT</t>
  </si>
  <si>
    <t>DUBOS</t>
  </si>
  <si>
    <t>DUBOT</t>
  </si>
  <si>
    <t>ADELIA</t>
  </si>
  <si>
    <t>DUBOURREAU</t>
  </si>
  <si>
    <t>DUBRAY</t>
  </si>
  <si>
    <t>DUBRETON-LUCAS</t>
  </si>
  <si>
    <t>DUBUS</t>
  </si>
  <si>
    <t>DUBUY</t>
  </si>
  <si>
    <t>DUCELLIER</t>
  </si>
  <si>
    <t>DUCEPT</t>
  </si>
  <si>
    <t>MARIE-NANCY</t>
  </si>
  <si>
    <t>DUCHATELET</t>
  </si>
  <si>
    <t>DUCHEMIN</t>
  </si>
  <si>
    <t>KALIE</t>
  </si>
  <si>
    <t>DUCHENNE</t>
  </si>
  <si>
    <t>DUCHESNAY</t>
  </si>
  <si>
    <t>DUCHESNES</t>
  </si>
  <si>
    <t>DUCLOYER</t>
  </si>
  <si>
    <t>DUCOIN</t>
  </si>
  <si>
    <t>DUCORBIER</t>
  </si>
  <si>
    <t>DUCRAY</t>
  </si>
  <si>
    <t>DUCRET</t>
  </si>
  <si>
    <t>DUCROC</t>
  </si>
  <si>
    <t>DUCROCQ</t>
  </si>
  <si>
    <t>DUCROT</t>
  </si>
  <si>
    <t>DUCROZ</t>
  </si>
  <si>
    <t>DUCRUET</t>
  </si>
  <si>
    <t>DUDOGNON</t>
  </si>
  <si>
    <t>DUDOIGT</t>
  </si>
  <si>
    <t>DUDONNE</t>
  </si>
  <si>
    <t>DUDOUET</t>
  </si>
  <si>
    <t>DUEZ</t>
  </si>
  <si>
    <t>DUFFY</t>
  </si>
  <si>
    <t>DUFIEF</t>
  </si>
  <si>
    <t>DUFLOT</t>
  </si>
  <si>
    <t>PASCAL-ALEXIS</t>
  </si>
  <si>
    <t>DUFOSSE</t>
  </si>
  <si>
    <t>DUFRAISSE</t>
  </si>
  <si>
    <t>DUFRESNE-LEGAY</t>
  </si>
  <si>
    <t>DUGAS</t>
  </si>
  <si>
    <t>DUGAS-BOURREAU</t>
  </si>
  <si>
    <t>DUGAST</t>
  </si>
  <si>
    <t>DUGAST VERCRUYSSE</t>
  </si>
  <si>
    <t>DUGOUSSET</t>
  </si>
  <si>
    <t>DUGUET</t>
  </si>
  <si>
    <t>DUHAMEL</t>
  </si>
  <si>
    <t>DUHOUX</t>
  </si>
  <si>
    <t>DUJARRIER</t>
  </si>
  <si>
    <t>DULAIS</t>
  </si>
  <si>
    <t>DULON</t>
  </si>
  <si>
    <t>DULUARD</t>
  </si>
  <si>
    <t>DUMANS</t>
  </si>
  <si>
    <t>JEFF</t>
  </si>
  <si>
    <t>DUME</t>
  </si>
  <si>
    <t>DUMEE</t>
  </si>
  <si>
    <t>ANNY</t>
  </si>
  <si>
    <t>DUMESNIL</t>
  </si>
  <si>
    <t>DUMONDELLE</t>
  </si>
  <si>
    <t>DUMONTEIX</t>
  </si>
  <si>
    <t>DUMORTIER</t>
  </si>
  <si>
    <t>DUPAQUIER</t>
  </si>
  <si>
    <t>DUPE</t>
  </si>
  <si>
    <t>DUPENDANT</t>
  </si>
  <si>
    <t>DUPIRE</t>
  </si>
  <si>
    <t>DUPLANT</t>
  </si>
  <si>
    <t>DUPLAT</t>
  </si>
  <si>
    <t>DUPONCHEL</t>
  </si>
  <si>
    <t>DUPONT-BAR</t>
  </si>
  <si>
    <t>DUPOUEY</t>
  </si>
  <si>
    <t>DUPUET</t>
  </si>
  <si>
    <t>DUPUIS</t>
  </si>
  <si>
    <t>DUPUITS</t>
  </si>
  <si>
    <t>DONALD</t>
  </si>
  <si>
    <t>EURYDICE</t>
  </si>
  <si>
    <t>JEAN-GUILLAUME</t>
  </si>
  <si>
    <t>DUQUESNOY</t>
  </si>
  <si>
    <t>DURANCE</t>
  </si>
  <si>
    <t>DURAND MAJOU</t>
  </si>
  <si>
    <t>DURANDET</t>
  </si>
  <si>
    <t>DURANDIERE</t>
  </si>
  <si>
    <t>DURANTEAU</t>
  </si>
  <si>
    <t>DURET</t>
  </si>
  <si>
    <t>DURFORT</t>
  </si>
  <si>
    <t>DUROCHER</t>
  </si>
  <si>
    <t>DURON</t>
  </si>
  <si>
    <t>DUROY</t>
  </si>
  <si>
    <t>DURSUN</t>
  </si>
  <si>
    <t>DURU</t>
  </si>
  <si>
    <t>DUSSAIGNE</t>
  </si>
  <si>
    <t>DUSSART</t>
  </si>
  <si>
    <t>DUSSOGE</t>
  </si>
  <si>
    <t>DUTEAU</t>
  </si>
  <si>
    <t>DUTEL</t>
  </si>
  <si>
    <t>DUTERME</t>
  </si>
  <si>
    <t>DUTERTRE</t>
  </si>
  <si>
    <t>DUTHAY</t>
  </si>
  <si>
    <t>DUTHEIL</t>
  </si>
  <si>
    <t>DUTHIER</t>
  </si>
  <si>
    <t>DUTHU</t>
  </si>
  <si>
    <t>DUTIL</t>
  </si>
  <si>
    <t>DUTKIEWICZ</t>
  </si>
  <si>
    <t>DUTREUIL</t>
  </si>
  <si>
    <t>DUVACHER</t>
  </si>
  <si>
    <t>DUVAIL</t>
  </si>
  <si>
    <t>DUVAL-GUERRAND</t>
  </si>
  <si>
    <t>LOUISE-ADELE</t>
  </si>
  <si>
    <t>DUVEAU</t>
  </si>
  <si>
    <t>DUVERGER</t>
  </si>
  <si>
    <t>DY</t>
  </si>
  <si>
    <t>DYAS</t>
  </si>
  <si>
    <t>EARL-ANSTEE</t>
  </si>
  <si>
    <t>ARAMINTA</t>
  </si>
  <si>
    <t>EBENER</t>
  </si>
  <si>
    <t>ECHARDOUR</t>
  </si>
  <si>
    <t>ECOMARD</t>
  </si>
  <si>
    <t>MARIE-GENEVIEVE</t>
  </si>
  <si>
    <t>ECORCHARD</t>
  </si>
  <si>
    <t>EDELIN</t>
  </si>
  <si>
    <t>EDET</t>
  </si>
  <si>
    <t>EDIERRE</t>
  </si>
  <si>
    <t>EDIN</t>
  </si>
  <si>
    <t>EDON</t>
  </si>
  <si>
    <t>EGON</t>
  </si>
  <si>
    <t>EGONNEAU</t>
  </si>
  <si>
    <t>EHANNO</t>
  </si>
  <si>
    <t>EL AWAD</t>
  </si>
  <si>
    <t>MOHAMED-WADIE</t>
  </si>
  <si>
    <t>EL BARAKA</t>
  </si>
  <si>
    <t>EL HAJJEJ</t>
  </si>
  <si>
    <t>RIADH</t>
  </si>
  <si>
    <t>EL HELOU</t>
  </si>
  <si>
    <t>EL HIMAS</t>
  </si>
  <si>
    <t>EL MABROUK</t>
  </si>
  <si>
    <t>EL MATOUI</t>
  </si>
  <si>
    <t>EL MOTAKI LEMKHANAT</t>
  </si>
  <si>
    <t>ILIASS</t>
  </si>
  <si>
    <t>EL WAHIDI</t>
  </si>
  <si>
    <t>ABDELLAZIZ</t>
  </si>
  <si>
    <t>ELIN</t>
  </si>
  <si>
    <t>ELINEAU</t>
  </si>
  <si>
    <t>ELISSALDE</t>
  </si>
  <si>
    <t>ELKIHEL</t>
  </si>
  <si>
    <t>ELLUARD</t>
  </si>
  <si>
    <t>ELUARD</t>
  </si>
  <si>
    <t>ELUERE</t>
  </si>
  <si>
    <t>EMERAUD</t>
  </si>
  <si>
    <t>EMERIOT</t>
  </si>
  <si>
    <t>EMILY</t>
  </si>
  <si>
    <t>EMON</t>
  </si>
  <si>
    <t>EMONNET</t>
  </si>
  <si>
    <t>EMZIVAT</t>
  </si>
  <si>
    <t>ENET</t>
  </si>
  <si>
    <t>ENFRIN</t>
  </si>
  <si>
    <t>ENGRAND</t>
  </si>
  <si>
    <t>ENOUF</t>
  </si>
  <si>
    <t>VIVIAN</t>
  </si>
  <si>
    <t>EPAIN</t>
  </si>
  <si>
    <t>EPERVRIER</t>
  </si>
  <si>
    <t>EPINEAU</t>
  </si>
  <si>
    <t>EPOY</t>
  </si>
  <si>
    <t>ERBA</t>
  </si>
  <si>
    <t>ERBELDING</t>
  </si>
  <si>
    <t>ERCEAU</t>
  </si>
  <si>
    <t>ERGAND</t>
  </si>
  <si>
    <t>ERIAU</t>
  </si>
  <si>
    <t>ERMACORA</t>
  </si>
  <si>
    <t>ERMINE</t>
  </si>
  <si>
    <t>ERNOUL</t>
  </si>
  <si>
    <t>ERNOULT</t>
  </si>
  <si>
    <t>ERRAJAFI-ALLAH OULLAMI</t>
  </si>
  <si>
    <t>KENZA</t>
  </si>
  <si>
    <t>ERRAUD</t>
  </si>
  <si>
    <t>ERTAUD</t>
  </si>
  <si>
    <t>ERVE</t>
  </si>
  <si>
    <t>ESKENAZI</t>
  </si>
  <si>
    <t>INI-KELIA</t>
  </si>
  <si>
    <t>ISHAQ</t>
  </si>
  <si>
    <t>VICTORIA</t>
  </si>
  <si>
    <t>ESNAULT LABADIE</t>
  </si>
  <si>
    <t>ESPAGNOL</t>
  </si>
  <si>
    <t>ESPOSITO</t>
  </si>
  <si>
    <t>ESTER</t>
  </si>
  <si>
    <t>ESSAID</t>
  </si>
  <si>
    <t>HAMID</t>
  </si>
  <si>
    <t>ESSERS</t>
  </si>
  <si>
    <t>ESTERMANN</t>
  </si>
  <si>
    <t>ESTEVAN</t>
  </si>
  <si>
    <t>ESTORGUES</t>
  </si>
  <si>
    <t>ESTRAT</t>
  </si>
  <si>
    <t>ESTUDIS</t>
  </si>
  <si>
    <t>ETAVARD</t>
  </si>
  <si>
    <t>ETCHEBES</t>
  </si>
  <si>
    <t>ETEVE</t>
  </si>
  <si>
    <t>ETIEMBLE</t>
  </si>
  <si>
    <t>CORALINE</t>
  </si>
  <si>
    <t>ETOURNEUX</t>
  </si>
  <si>
    <t>EUDELINE</t>
  </si>
  <si>
    <t>EUFRAZIO</t>
  </si>
  <si>
    <t>EUTROPE</t>
  </si>
  <si>
    <t>EUZENAT</t>
  </si>
  <si>
    <t>EVAIN</t>
  </si>
  <si>
    <t>EVANS</t>
  </si>
  <si>
    <t>EVEILLEAUX</t>
  </si>
  <si>
    <t>EVENO</t>
  </si>
  <si>
    <t>EXMELIN</t>
  </si>
  <si>
    <t>EYCHENNE</t>
  </si>
  <si>
    <t>EYHORN</t>
  </si>
  <si>
    <t>OMBELINE</t>
  </si>
  <si>
    <t>EYMON</t>
  </si>
  <si>
    <t>EYOB</t>
  </si>
  <si>
    <t>RODAS</t>
  </si>
  <si>
    <t>FABAREZ</t>
  </si>
  <si>
    <t>OLIVIER - CAMILLE</t>
  </si>
  <si>
    <t>FABIUS</t>
  </si>
  <si>
    <t>FABREGUE</t>
  </si>
  <si>
    <t>FABRY</t>
  </si>
  <si>
    <t>FABUREL</t>
  </si>
  <si>
    <t>FACHE</t>
  </si>
  <si>
    <t>LEIA</t>
  </si>
  <si>
    <t>FADAT</t>
  </si>
  <si>
    <t>FADY</t>
  </si>
  <si>
    <t>FAGARD</t>
  </si>
  <si>
    <t>FAGART</t>
  </si>
  <si>
    <t>FAGES</t>
  </si>
  <si>
    <t>FAGUE</t>
  </si>
  <si>
    <t>FAISANT</t>
  </si>
  <si>
    <t>FAISNEL</t>
  </si>
  <si>
    <t>FALARZ</t>
  </si>
  <si>
    <t>FALELAVAKI</t>
  </si>
  <si>
    <t>FALEME</t>
  </si>
  <si>
    <t>FALGUIERES</t>
  </si>
  <si>
    <t>FALIGANT</t>
  </si>
  <si>
    <t>SABEL</t>
  </si>
  <si>
    <t>FALLOT</t>
  </si>
  <si>
    <t>FALLOURD</t>
  </si>
  <si>
    <t>FALQUE</t>
  </si>
  <si>
    <t>YARAFOLI ABOUBAKAR</t>
  </si>
  <si>
    <t>FANTINO</t>
  </si>
  <si>
    <t>FAOU</t>
  </si>
  <si>
    <t>FARDEAU</t>
  </si>
  <si>
    <t>FARDIN</t>
  </si>
  <si>
    <t>FARDOUET</t>
  </si>
  <si>
    <t>FARIBAULT</t>
  </si>
  <si>
    <t>FARINEAU</t>
  </si>
  <si>
    <t>FARINES</t>
  </si>
  <si>
    <t>FARRELL-ROBERT</t>
  </si>
  <si>
    <t>FARRET</t>
  </si>
  <si>
    <t>FASQUEL</t>
  </si>
  <si>
    <t>FASSEU</t>
  </si>
  <si>
    <t>FATTIER</t>
  </si>
  <si>
    <t>FAUCHARD</t>
  </si>
  <si>
    <t>FAUCHET NIOCHE</t>
  </si>
  <si>
    <t>FAUCHOUX</t>
  </si>
  <si>
    <t>FAUGERON</t>
  </si>
  <si>
    <t>FAUQUE</t>
  </si>
  <si>
    <t>FAURE</t>
  </si>
  <si>
    <t>FAURE EON</t>
  </si>
  <si>
    <t>MINEKE</t>
  </si>
  <si>
    <t>FAUVEL</t>
  </si>
  <si>
    <t>FAUVELLIERE</t>
  </si>
  <si>
    <t>FAVE</t>
  </si>
  <si>
    <t>FAVENNEC</t>
  </si>
  <si>
    <t>JOHANNE</t>
  </si>
  <si>
    <t>FAVEREAU</t>
  </si>
  <si>
    <t>MARIE-ALINE</t>
  </si>
  <si>
    <t>FAVOT</t>
  </si>
  <si>
    <t>FAVREAU</t>
  </si>
  <si>
    <t>FAVREAU-TURCAUD</t>
  </si>
  <si>
    <t>FAVREL</t>
  </si>
  <si>
    <t>FAVRIE</t>
  </si>
  <si>
    <t>FAVROU</t>
  </si>
  <si>
    <t>FAVRY</t>
  </si>
  <si>
    <t>FAYE</t>
  </si>
  <si>
    <t>FAYOLLE</t>
  </si>
  <si>
    <t>SOIZIC</t>
  </si>
  <si>
    <t>FAYS</t>
  </si>
  <si>
    <t>FAZILLEAU</t>
  </si>
  <si>
    <t>FELICITE</t>
  </si>
  <si>
    <t>FELIN</t>
  </si>
  <si>
    <t>FELPIN</t>
  </si>
  <si>
    <t>FENIOU</t>
  </si>
  <si>
    <t>FENNETEAU</t>
  </si>
  <si>
    <t>FEQUANT</t>
  </si>
  <si>
    <t>FERAND</t>
  </si>
  <si>
    <t>FERANDIN</t>
  </si>
  <si>
    <t>FERAPY</t>
  </si>
  <si>
    <t>FERASSE</t>
  </si>
  <si>
    <t>FERCHAU</t>
  </si>
  <si>
    <t>FERCHAUD</t>
  </si>
  <si>
    <t>FERMIGIER</t>
  </si>
  <si>
    <t>FERNEZ</t>
  </si>
  <si>
    <t>FERON</t>
  </si>
  <si>
    <t>FERREC</t>
  </si>
  <si>
    <t>FERREIRA</t>
  </si>
  <si>
    <t>FERRET</t>
  </si>
  <si>
    <t>FERRON</t>
  </si>
  <si>
    <t>FERRUS</t>
  </si>
  <si>
    <t>FERTE</t>
  </si>
  <si>
    <t>FERTILLET</t>
  </si>
  <si>
    <t>FERTON</t>
  </si>
  <si>
    <t>FERTRE</t>
  </si>
  <si>
    <t>FERY</t>
  </si>
  <si>
    <t>FESQUET</t>
  </si>
  <si>
    <t>OLIVER</t>
  </si>
  <si>
    <t>FETET</t>
  </si>
  <si>
    <t>FEURPRIER</t>
  </si>
  <si>
    <t>FEUVRAIS</t>
  </si>
  <si>
    <t>FEVE</t>
  </si>
  <si>
    <t>FEVRIER</t>
  </si>
  <si>
    <t>FIANCETTE</t>
  </si>
  <si>
    <t>FIGUREAU</t>
  </si>
  <si>
    <t>FILHON</t>
  </si>
  <si>
    <t>FILHUE</t>
  </si>
  <si>
    <t>FILLAUDEAU</t>
  </si>
  <si>
    <t>FILLONNEAU</t>
  </si>
  <si>
    <t>FILMON</t>
  </si>
  <si>
    <t>FINOT</t>
  </si>
  <si>
    <t>FIOLLEAU</t>
  </si>
  <si>
    <t>FISCH FARKAS</t>
  </si>
  <si>
    <t>FISSON</t>
  </si>
  <si>
    <t>FLAMMENT</t>
  </si>
  <si>
    <t>EMERIK</t>
  </si>
  <si>
    <t>FLANDRIN</t>
  </si>
  <si>
    <t>FLAO</t>
  </si>
  <si>
    <t>FLECHAIS-BESSON</t>
  </si>
  <si>
    <t>FLECHARD</t>
  </si>
  <si>
    <t>FLEURANCE</t>
  </si>
  <si>
    <t>FLEURET</t>
  </si>
  <si>
    <t>FLEURIAU</t>
  </si>
  <si>
    <t>FLEURIAULT</t>
  </si>
  <si>
    <t>RAYNALD</t>
  </si>
  <si>
    <t>FLEYGNAC</t>
  </si>
  <si>
    <t>FLIPEAU</t>
  </si>
  <si>
    <t>FLOC H</t>
  </si>
  <si>
    <t>FLOCH</t>
  </si>
  <si>
    <t>FLON</t>
  </si>
  <si>
    <t>TOBIAS</t>
  </si>
  <si>
    <t>FLORANCE</t>
  </si>
  <si>
    <t>FLORIN</t>
  </si>
  <si>
    <t>FLORO</t>
  </si>
  <si>
    <t>FLUCKIGER</t>
  </si>
  <si>
    <t>FOIN</t>
  </si>
  <si>
    <t>FOISNEAU</t>
  </si>
  <si>
    <t>FOISNET</t>
  </si>
  <si>
    <t>GUILLEMINE</t>
  </si>
  <si>
    <t>FOISSOTTE</t>
  </si>
  <si>
    <t>FOLCH</t>
  </si>
  <si>
    <t>FOLIARD</t>
  </si>
  <si>
    <t>FOLIARD LE GAL</t>
  </si>
  <si>
    <t>FOLLIARD</t>
  </si>
  <si>
    <t>FOMBONNE</t>
  </si>
  <si>
    <t>FONDAIN</t>
  </si>
  <si>
    <t>FONDERE</t>
  </si>
  <si>
    <t>FONDIN</t>
  </si>
  <si>
    <t>FONNARD</t>
  </si>
  <si>
    <t>FONT</t>
  </si>
  <si>
    <t>FRANZ</t>
  </si>
  <si>
    <t>FONTAN</t>
  </si>
  <si>
    <t>FONTENAIS</t>
  </si>
  <si>
    <t>FONTENY</t>
  </si>
  <si>
    <t>FOQUEREAU</t>
  </si>
  <si>
    <t>FORESTIER</t>
  </si>
  <si>
    <t>FORET</t>
  </si>
  <si>
    <t>FORGERIT</t>
  </si>
  <si>
    <t>EDNA-CAROLE</t>
  </si>
  <si>
    <t>FORIR</t>
  </si>
  <si>
    <t>FORME-BECHERAT</t>
  </si>
  <si>
    <t>FORTANNIER</t>
  </si>
  <si>
    <t>NELL</t>
  </si>
  <si>
    <t>FOS</t>
  </si>
  <si>
    <t>FOSCHIA</t>
  </si>
  <si>
    <t>FOSSEY</t>
  </si>
  <si>
    <t>FOSSEY-CAIRIC</t>
  </si>
  <si>
    <t>FOUBERT</t>
  </si>
  <si>
    <t>FOUCADE</t>
  </si>
  <si>
    <t>LALLIA</t>
  </si>
  <si>
    <t>FOUCAUD</t>
  </si>
  <si>
    <t>FOUCHARD</t>
  </si>
  <si>
    <t>FOUCHE</t>
  </si>
  <si>
    <t>SIMILIEN</t>
  </si>
  <si>
    <t>FOUCHER BENARD</t>
  </si>
  <si>
    <t>FOUCHEREAU</t>
  </si>
  <si>
    <t>FOUCHET</t>
  </si>
  <si>
    <t>FOUCOIN</t>
  </si>
  <si>
    <t>FOUCRAS</t>
  </si>
  <si>
    <t>FOUCRET</t>
  </si>
  <si>
    <t>FOUERE</t>
  </si>
  <si>
    <t>FOUGERE</t>
  </si>
  <si>
    <t>FOUGERES</t>
  </si>
  <si>
    <t>FOUGEROLLE</t>
  </si>
  <si>
    <t>FOUGEROUSE</t>
  </si>
  <si>
    <t>FOUILLARD</t>
  </si>
  <si>
    <t>FOUILLE</t>
  </si>
  <si>
    <t>FOUILLEE</t>
  </si>
  <si>
    <t>FOUILLET</t>
  </si>
  <si>
    <t>JAKY</t>
  </si>
  <si>
    <t>FOUILLEUL</t>
  </si>
  <si>
    <t>FOULARD</t>
  </si>
  <si>
    <t>FOULFOIN</t>
  </si>
  <si>
    <t>RACHIDA</t>
  </si>
  <si>
    <t>FOULON</t>
  </si>
  <si>
    <t>FOULONNEAU</t>
  </si>
  <si>
    <t>FOUQUE</t>
  </si>
  <si>
    <t>FOUQUENET</t>
  </si>
  <si>
    <t>FOUQUERAY</t>
  </si>
  <si>
    <t>FOUQUERE</t>
  </si>
  <si>
    <t>ANICK</t>
  </si>
  <si>
    <t>GABIE</t>
  </si>
  <si>
    <t>MARIE AGNES</t>
  </si>
  <si>
    <t>FOUQUET LAPAR</t>
  </si>
  <si>
    <t>FOURCHER</t>
  </si>
  <si>
    <t>FOURCHEROT</t>
  </si>
  <si>
    <t>FOURE</t>
  </si>
  <si>
    <t>FOUREAU</t>
  </si>
  <si>
    <t>FOURGEAUD</t>
  </si>
  <si>
    <t>FOURMENT</t>
  </si>
  <si>
    <t>FOURNAISE</t>
  </si>
  <si>
    <t>FOURNERY</t>
  </si>
  <si>
    <t>MARC-OLIVIER</t>
  </si>
  <si>
    <t>FOURNOUT</t>
  </si>
  <si>
    <t>FOURNY CHAUVIN</t>
  </si>
  <si>
    <t>FOURREAU</t>
  </si>
  <si>
    <t>FOURREAUX</t>
  </si>
  <si>
    <t>FOURRIER-MATHIEU</t>
  </si>
  <si>
    <t>FRABOUL</t>
  </si>
  <si>
    <t>FRABOULET</t>
  </si>
  <si>
    <t>FRADET-MALTETE-PINCK</t>
  </si>
  <si>
    <t>FRADIN</t>
  </si>
  <si>
    <t>FRADIN REAL</t>
  </si>
  <si>
    <t>FRAIPONT</t>
  </si>
  <si>
    <t>FRANCHI</t>
  </si>
  <si>
    <t>FRANCHOMME SINCLAIR</t>
  </si>
  <si>
    <t>FRANCISQUE</t>
  </si>
  <si>
    <t>FRANCOU</t>
  </si>
  <si>
    <t>FRANGEUL</t>
  </si>
  <si>
    <t>FRANQUE</t>
  </si>
  <si>
    <t>FRANQUELIN</t>
  </si>
  <si>
    <t>FRAPEAU</t>
  </si>
  <si>
    <t>FRAPPEREAU</t>
  </si>
  <si>
    <t>FRAPPIER</t>
  </si>
  <si>
    <t>FRAQUET</t>
  </si>
  <si>
    <t>FRASLIN</t>
  </si>
  <si>
    <t>FRAUD</t>
  </si>
  <si>
    <t>FRAUDIN</t>
  </si>
  <si>
    <t>FRE</t>
  </si>
  <si>
    <t>FREARD</t>
  </si>
  <si>
    <t>IZOENN</t>
  </si>
  <si>
    <t>FREBAULT</t>
  </si>
  <si>
    <t>FREDET</t>
  </si>
  <si>
    <t>FREHEL</t>
  </si>
  <si>
    <t>BLAISE</t>
  </si>
  <si>
    <t>FREMOND</t>
  </si>
  <si>
    <t>FREMONDIERE</t>
  </si>
  <si>
    <t>FREMY</t>
  </si>
  <si>
    <t>FRENEAU</t>
  </si>
  <si>
    <t>FRENEAUX</t>
  </si>
  <si>
    <t>FRERE</t>
  </si>
  <si>
    <t>FREREJOUAN</t>
  </si>
  <si>
    <t>FRESNAY</t>
  </si>
  <si>
    <t>FREUCHET</t>
  </si>
  <si>
    <t>FREYMUTH</t>
  </si>
  <si>
    <t>MARIE-CAROLINE</t>
  </si>
  <si>
    <t>FRIARD</t>
  </si>
  <si>
    <t>FRIBAULT</t>
  </si>
  <si>
    <t>FRIMONT</t>
  </si>
  <si>
    <t>FRIN</t>
  </si>
  <si>
    <t>FRIOUX</t>
  </si>
  <si>
    <t>FRIQUET</t>
  </si>
  <si>
    <t>FRISONI</t>
  </si>
  <si>
    <t>FRITEAU</t>
  </si>
  <si>
    <t>FRITSCH</t>
  </si>
  <si>
    <t>PERLE</t>
  </si>
  <si>
    <t>ULYSSE</t>
  </si>
  <si>
    <t>FROGET</t>
  </si>
  <si>
    <t>FRONT</t>
  </si>
  <si>
    <t>FANELIE</t>
  </si>
  <si>
    <t>FRONTEAU</t>
  </si>
  <si>
    <t>FROTTE</t>
  </si>
  <si>
    <t>FROUIN</t>
  </si>
  <si>
    <t>FRUCHET</t>
  </si>
  <si>
    <t>FRUGERE</t>
  </si>
  <si>
    <t>FULMAR</t>
  </si>
  <si>
    <t>FUMEY</t>
  </si>
  <si>
    <t>FURON</t>
  </si>
  <si>
    <t>FUSELIEZ</t>
  </si>
  <si>
    <t>FUSIL</t>
  </si>
  <si>
    <t>FUSILLER</t>
  </si>
  <si>
    <t>GABARD</t>
  </si>
  <si>
    <t>GABET</t>
  </si>
  <si>
    <t>GABILLARD</t>
  </si>
  <si>
    <t>GABILLAUD</t>
  </si>
  <si>
    <t>GABIRON</t>
  </si>
  <si>
    <t>GABORIAU</t>
  </si>
  <si>
    <t>GABORIAUD</t>
  </si>
  <si>
    <t>GABORIEAU</t>
  </si>
  <si>
    <t>GABORIT</t>
  </si>
  <si>
    <t>ELIAN</t>
  </si>
  <si>
    <t>GABORY</t>
  </si>
  <si>
    <t>GABOURY</t>
  </si>
  <si>
    <t>GACHE</t>
  </si>
  <si>
    <t>GACHIGNAT</t>
  </si>
  <si>
    <t>GACHON</t>
  </si>
  <si>
    <t>GACHOT</t>
  </si>
  <si>
    <t>GADBIN</t>
  </si>
  <si>
    <t>GADE</t>
  </si>
  <si>
    <t>GADIOLET</t>
  </si>
  <si>
    <t>ROSE-MARIE</t>
  </si>
  <si>
    <t>GADREAU</t>
  </si>
  <si>
    <t>GAGELIN</t>
  </si>
  <si>
    <t>GAGNANT</t>
  </si>
  <si>
    <t>GAGNEUX</t>
  </si>
  <si>
    <t>ELIZABETH</t>
  </si>
  <si>
    <t>GAGNIE</t>
  </si>
  <si>
    <t>GAIFFE</t>
  </si>
  <si>
    <t>GAIGNET</t>
  </si>
  <si>
    <t>GAIGNIER</t>
  </si>
  <si>
    <t>GAILLARDON</t>
  </si>
  <si>
    <t>MIGUELLE</t>
  </si>
  <si>
    <t>GAINIER</t>
  </si>
  <si>
    <t>GAISNON</t>
  </si>
  <si>
    <t>GALAND</t>
  </si>
  <si>
    <t>GALARD</t>
  </si>
  <si>
    <t>GALBRUN</t>
  </si>
  <si>
    <t>GALEB</t>
  </si>
  <si>
    <t>YOUNES</t>
  </si>
  <si>
    <t>GALESNE</t>
  </si>
  <si>
    <t>GALEYRAND</t>
  </si>
  <si>
    <t>GALICHET</t>
  </si>
  <si>
    <t>GALICIA</t>
  </si>
  <si>
    <t>ALFREDO</t>
  </si>
  <si>
    <t>GALIMOVA</t>
  </si>
  <si>
    <t>LILYA</t>
  </si>
  <si>
    <t>GALIPAUD</t>
  </si>
  <si>
    <t>GALISSON</t>
  </si>
  <si>
    <t>GALIVEL</t>
  </si>
  <si>
    <t>GALLARD</t>
  </si>
  <si>
    <t>GALLERAND</t>
  </si>
  <si>
    <t>GALLEY</t>
  </si>
  <si>
    <t>GALLIER</t>
  </si>
  <si>
    <t>GALLIOU</t>
  </si>
  <si>
    <t>GALLIX</t>
  </si>
  <si>
    <t>GALLOIS</t>
  </si>
  <si>
    <t>GALLOUEDEC</t>
  </si>
  <si>
    <t>GALLY</t>
  </si>
  <si>
    <t>GALMES</t>
  </si>
  <si>
    <t>PIERRE-PHILIPPE</t>
  </si>
  <si>
    <t>GALON</t>
  </si>
  <si>
    <t>GALZIN</t>
  </si>
  <si>
    <t>GAMBART-GUIGUEN</t>
  </si>
  <si>
    <t>GAMBER</t>
  </si>
  <si>
    <t>GANACHAUD</t>
  </si>
  <si>
    <t>GAND</t>
  </si>
  <si>
    <t>GANDAIS</t>
  </si>
  <si>
    <t>GANDONNIERE</t>
  </si>
  <si>
    <t>GANDUBERT</t>
  </si>
  <si>
    <t>GANEM</t>
  </si>
  <si>
    <t>MELUSINE</t>
  </si>
  <si>
    <t>GANIERE</t>
  </si>
  <si>
    <t>GANIERO</t>
  </si>
  <si>
    <t>OCEANNE MYLENE</t>
  </si>
  <si>
    <t>GANNE</t>
  </si>
  <si>
    <t>GANRY</t>
  </si>
  <si>
    <t>GANTIER</t>
  </si>
  <si>
    <t>GARANCHE</t>
  </si>
  <si>
    <t>GARANDEAU</t>
  </si>
  <si>
    <t>GARANTON</t>
  </si>
  <si>
    <t>GARCES</t>
  </si>
  <si>
    <t>GARCIAU</t>
  </si>
  <si>
    <t>GARDAIS</t>
  </si>
  <si>
    <t>GARDELLE</t>
  </si>
  <si>
    <t>GAREAU</t>
  </si>
  <si>
    <t>GARIOU</t>
  </si>
  <si>
    <t>GARNACHE</t>
  </si>
  <si>
    <t>LENAIC</t>
  </si>
  <si>
    <t>GAROT</t>
  </si>
  <si>
    <t>GARRAUT</t>
  </si>
  <si>
    <t>GARREC</t>
  </si>
  <si>
    <t>GARRIDO</t>
  </si>
  <si>
    <t>GARRIOU</t>
  </si>
  <si>
    <t>GARRY</t>
  </si>
  <si>
    <t>CHRISTINA</t>
  </si>
  <si>
    <t>GARZI</t>
  </si>
  <si>
    <t>GASBLANC</t>
  </si>
  <si>
    <t>GASCON</t>
  </si>
  <si>
    <t>GASDON</t>
  </si>
  <si>
    <t>GASIOR</t>
  </si>
  <si>
    <t>GASNERIE</t>
  </si>
  <si>
    <t>SERVAIS</t>
  </si>
  <si>
    <t>LOANNE</t>
  </si>
  <si>
    <t>PIERRE-GILBERT</t>
  </si>
  <si>
    <t>GASNOT</t>
  </si>
  <si>
    <t>GASPAROVIC</t>
  </si>
  <si>
    <t>GASQUET</t>
  </si>
  <si>
    <t>GASSION</t>
  </si>
  <si>
    <t>GASTAL</t>
  </si>
  <si>
    <t>GASTE</t>
  </si>
  <si>
    <t>GASTINEAU</t>
  </si>
  <si>
    <t>ROSALIE</t>
  </si>
  <si>
    <t>GASTINEL</t>
  </si>
  <si>
    <t>GATARD</t>
  </si>
  <si>
    <t>GATEAU</t>
  </si>
  <si>
    <t>GATINAULT</t>
  </si>
  <si>
    <t>GATINOIS</t>
  </si>
  <si>
    <t>GATTEAU</t>
  </si>
  <si>
    <t>GATTEPAILLE</t>
  </si>
  <si>
    <t>GATTO</t>
  </si>
  <si>
    <t>GAUBERT</t>
  </si>
  <si>
    <t>HENRI-MARIE</t>
  </si>
  <si>
    <t>GAUCHERIN</t>
  </si>
  <si>
    <t>GAUDEFROY</t>
  </si>
  <si>
    <t>GAUDICHEAU</t>
  </si>
  <si>
    <t>GAUDICHET</t>
  </si>
  <si>
    <t>GAUDIER</t>
  </si>
  <si>
    <t>MAUGAN</t>
  </si>
  <si>
    <t>SAHRA</t>
  </si>
  <si>
    <t>GAUDRAT</t>
  </si>
  <si>
    <t>GAUDRE</t>
  </si>
  <si>
    <t>GAUDREE</t>
  </si>
  <si>
    <t>GAUDUCHEAU</t>
  </si>
  <si>
    <t>GAUDUCHON</t>
  </si>
  <si>
    <t>GAUDY</t>
  </si>
  <si>
    <t>STELLA</t>
  </si>
  <si>
    <t>GAUFFENY</t>
  </si>
  <si>
    <t>GAUFFRE</t>
  </si>
  <si>
    <t>GAUFRETEAU</t>
  </si>
  <si>
    <t>GAUGAIN</t>
  </si>
  <si>
    <t>GAULAIN</t>
  </si>
  <si>
    <t>GAULT</t>
  </si>
  <si>
    <t>STEEVE</t>
  </si>
  <si>
    <t>GAULY</t>
  </si>
  <si>
    <t>GAUMONT</t>
  </si>
  <si>
    <t>GAURIAU</t>
  </si>
  <si>
    <t>GAUTELIER</t>
  </si>
  <si>
    <t>GAUTER</t>
  </si>
  <si>
    <t>GAUTEUR</t>
  </si>
  <si>
    <t>BRIAC</t>
  </si>
  <si>
    <t>GAUTHIER-HATET</t>
  </si>
  <si>
    <t>MAHEL</t>
  </si>
  <si>
    <t>YAELLE</t>
  </si>
  <si>
    <t>GAUTRAIS</t>
  </si>
  <si>
    <t>GAUTREAU</t>
  </si>
  <si>
    <t>GAUTRIN</t>
  </si>
  <si>
    <t>GAUTRON</t>
  </si>
  <si>
    <t>GAUTRONNEAU</t>
  </si>
  <si>
    <t>GAUVREAU</t>
  </si>
  <si>
    <t>GAUVRIT-PAGNY</t>
  </si>
  <si>
    <t>GAVOILLE</t>
  </si>
  <si>
    <t>GAWRONSKI</t>
  </si>
  <si>
    <t>GAY</t>
  </si>
  <si>
    <t>GAYE</t>
  </si>
  <si>
    <t>FATOU</t>
  </si>
  <si>
    <t>GAYRAUD</t>
  </si>
  <si>
    <t>GAZEAU</t>
  </si>
  <si>
    <t>GAZENGEL</t>
  </si>
  <si>
    <t>GAZET DUCHATELLIER</t>
  </si>
  <si>
    <t>HONORATA</t>
  </si>
  <si>
    <t>GAZON</t>
  </si>
  <si>
    <t>GEBA</t>
  </si>
  <si>
    <t>GEFFARD</t>
  </si>
  <si>
    <t>GEFFLOT</t>
  </si>
  <si>
    <t>GEGU</t>
  </si>
  <si>
    <t>GEINCHELEAU</t>
  </si>
  <si>
    <t>GEINDREAU</t>
  </si>
  <si>
    <t>GEISLER</t>
  </si>
  <si>
    <t>GELARD</t>
  </si>
  <si>
    <t>GELEBART</t>
  </si>
  <si>
    <t>GELIN</t>
  </si>
  <si>
    <t>GELINEAU</t>
  </si>
  <si>
    <t>GELINIER</t>
  </si>
  <si>
    <t>GELOT</t>
  </si>
  <si>
    <t>GELU</t>
  </si>
  <si>
    <t>GEMARD</t>
  </si>
  <si>
    <t>GEMIN</t>
  </si>
  <si>
    <t>GENARD</t>
  </si>
  <si>
    <t>GENAUDEAU</t>
  </si>
  <si>
    <t>GENDRAUX</t>
  </si>
  <si>
    <t>GENDREAU</t>
  </si>
  <si>
    <t>GENDRONNEAU</t>
  </si>
  <si>
    <t>GENDRY</t>
  </si>
  <si>
    <t>GENEST</t>
  </si>
  <si>
    <t>NOLANN</t>
  </si>
  <si>
    <t>TESS</t>
  </si>
  <si>
    <t>GENEVEE</t>
  </si>
  <si>
    <t>GENG</t>
  </si>
  <si>
    <t>GENITEAU</t>
  </si>
  <si>
    <t>GENOT</t>
  </si>
  <si>
    <t>GENOVARD</t>
  </si>
  <si>
    <t>GENTHON</t>
  </si>
  <si>
    <t>GENTIL RODILLA</t>
  </si>
  <si>
    <t>GENTREAU</t>
  </si>
  <si>
    <t>GENY</t>
  </si>
  <si>
    <t>GEORGEAULT</t>
  </si>
  <si>
    <t>BIXENTE</t>
  </si>
  <si>
    <t>GERARD-CHEVAIS</t>
  </si>
  <si>
    <t>ISIDORE</t>
  </si>
  <si>
    <t>GERAULT</t>
  </si>
  <si>
    <t>GERBAUD</t>
  </si>
  <si>
    <t>GERBOUIN</t>
  </si>
  <si>
    <t>GERBRON</t>
  </si>
  <si>
    <t>GERGAUD</t>
  </si>
  <si>
    <t>LUCILLE</t>
  </si>
  <si>
    <t>GERMANEAU</t>
  </si>
  <si>
    <t>GERMANOVITCH</t>
  </si>
  <si>
    <t>GERNEZ</t>
  </si>
  <si>
    <t>GEROMETTA</t>
  </si>
  <si>
    <t>GERON</t>
  </si>
  <si>
    <t>GERVOT</t>
  </si>
  <si>
    <t>GESFRAIS</t>
  </si>
  <si>
    <t>GESLOT</t>
  </si>
  <si>
    <t>GESSAT</t>
  </si>
  <si>
    <t>GESTIN</t>
  </si>
  <si>
    <t>GESTIN-COUEDEL</t>
  </si>
  <si>
    <t>GEUENS</t>
  </si>
  <si>
    <t>GEYLER</t>
  </si>
  <si>
    <t>GHERINA</t>
  </si>
  <si>
    <t>GHESQUIERE</t>
  </si>
  <si>
    <t>GHODS</t>
  </si>
  <si>
    <t>GIBAUD</t>
  </si>
  <si>
    <t>LAURA-LINE</t>
  </si>
  <si>
    <t>GIBILY</t>
  </si>
  <si>
    <t>GIBON</t>
  </si>
  <si>
    <t>GIBOULEAU</t>
  </si>
  <si>
    <t>GICQUEAU</t>
  </si>
  <si>
    <t>GICQUIAUD</t>
  </si>
  <si>
    <t>GIET</t>
  </si>
  <si>
    <t>GIGAUD</t>
  </si>
  <si>
    <t>GIGON</t>
  </si>
  <si>
    <t>GILARD</t>
  </si>
  <si>
    <t>GILEIN</t>
  </si>
  <si>
    <t>GILLARD</t>
  </si>
  <si>
    <t>GILLIER</t>
  </si>
  <si>
    <t>GILLIOT</t>
  </si>
  <si>
    <t>GILMAS</t>
  </si>
  <si>
    <t>GILOIS</t>
  </si>
  <si>
    <t>GILOUARD</t>
  </si>
  <si>
    <t>GIMONET</t>
  </si>
  <si>
    <t>GINGUENEAU</t>
  </si>
  <si>
    <t>GIOANELLI</t>
  </si>
  <si>
    <t>GIORDANO</t>
  </si>
  <si>
    <t>GIORGI</t>
  </si>
  <si>
    <t>GIORIA</t>
  </si>
  <si>
    <t>GIQUEL</t>
  </si>
  <si>
    <t>ROMERIC</t>
  </si>
  <si>
    <t>GIRARD MATEO</t>
  </si>
  <si>
    <t>GIRARDEAU</t>
  </si>
  <si>
    <t>AGLAE</t>
  </si>
  <si>
    <t>GIRARDEAU BOURON</t>
  </si>
  <si>
    <t>GIRARDEAU-PRISSET</t>
  </si>
  <si>
    <t>GOUENOU</t>
  </si>
  <si>
    <t>GIRARDOT</t>
  </si>
  <si>
    <t>GIRAUDEAU-MORICE</t>
  </si>
  <si>
    <t>GIRAUDET</t>
  </si>
  <si>
    <t>GIRAULT FROGER</t>
  </si>
  <si>
    <t>GIREAULT</t>
  </si>
  <si>
    <t>GIRET</t>
  </si>
  <si>
    <t>GIRODROUX</t>
  </si>
  <si>
    <t>GIROND-PELLETIER</t>
  </si>
  <si>
    <t>GISBERT</t>
  </si>
  <si>
    <t>GIUDICELLI</t>
  </si>
  <si>
    <t>GLADIEUX</t>
  </si>
  <si>
    <t>GLAUD</t>
  </si>
  <si>
    <t>GLEBEAU</t>
  </si>
  <si>
    <t>GLEMAIN</t>
  </si>
  <si>
    <t>GLEMAREC</t>
  </si>
  <si>
    <t>DEWAN</t>
  </si>
  <si>
    <t>GLINCHE</t>
  </si>
  <si>
    <t>GLON</t>
  </si>
  <si>
    <t>GLOS</t>
  </si>
  <si>
    <t>GLOT</t>
  </si>
  <si>
    <t>GLOTAIN</t>
  </si>
  <si>
    <t>GLUMINEAU</t>
  </si>
  <si>
    <t>GNONLONFOUN</t>
  </si>
  <si>
    <t>XAVIERE</t>
  </si>
  <si>
    <t>GNOSSOA</t>
  </si>
  <si>
    <t>GOACOLOU</t>
  </si>
  <si>
    <t>GOALABRE</t>
  </si>
  <si>
    <t>GOASGUEN-POULIQUEN</t>
  </si>
  <si>
    <t>GOBET</t>
  </si>
  <si>
    <t>BASSAM</t>
  </si>
  <si>
    <t>GOBIL</t>
  </si>
  <si>
    <t>GOBRON</t>
  </si>
  <si>
    <t>GODEBERT</t>
  </si>
  <si>
    <t>GODEMENT</t>
  </si>
  <si>
    <t>GODEST</t>
  </si>
  <si>
    <t>GODFRIN</t>
  </si>
  <si>
    <t>GODICHON</t>
  </si>
  <si>
    <t>FLORENTIN</t>
  </si>
  <si>
    <t>GODIER</t>
  </si>
  <si>
    <t>GODILLON</t>
  </si>
  <si>
    <t>GODINHO</t>
  </si>
  <si>
    <t>GODOT</t>
  </si>
  <si>
    <t>GODREAU</t>
  </si>
  <si>
    <t>GODTSCHALCK</t>
  </si>
  <si>
    <t>GOFFART</t>
  </si>
  <si>
    <t>GOGUET</t>
  </si>
  <si>
    <t>GOIBEAU</t>
  </si>
  <si>
    <t>GOICHON</t>
  </si>
  <si>
    <t>GOIN</t>
  </si>
  <si>
    <t>MATTHEW</t>
  </si>
  <si>
    <t>GOINEAU</t>
  </si>
  <si>
    <t>GOISLARD</t>
  </si>
  <si>
    <t>GOISLOT</t>
  </si>
  <si>
    <t>MIRELLA</t>
  </si>
  <si>
    <t>GOISNARD</t>
  </si>
  <si>
    <t>GOIZET</t>
  </si>
  <si>
    <t>GOLDBRONN</t>
  </si>
  <si>
    <t>GOLFIER</t>
  </si>
  <si>
    <t>GOLIAS</t>
  </si>
  <si>
    <t>GOLONKA</t>
  </si>
  <si>
    <t>GOLVEC</t>
  </si>
  <si>
    <t>GOMARD-DUBALLET</t>
  </si>
  <si>
    <t>GOMAS</t>
  </si>
  <si>
    <t>GOMBEAUD</t>
  </si>
  <si>
    <t>GOMBERT</t>
  </si>
  <si>
    <t>GOMES SA</t>
  </si>
  <si>
    <t>CEUZINHA</t>
  </si>
  <si>
    <t>GOMICHON</t>
  </si>
  <si>
    <t>GOMIS</t>
  </si>
  <si>
    <t>GOMMARD</t>
  </si>
  <si>
    <t>GOMMEAU</t>
  </si>
  <si>
    <t>GOMMIER</t>
  </si>
  <si>
    <t>GOMOND</t>
  </si>
  <si>
    <t>GONAT</t>
  </si>
  <si>
    <t>GONDARD</t>
  </si>
  <si>
    <t>GONDAY</t>
  </si>
  <si>
    <t>GONIDEC</t>
  </si>
  <si>
    <t>GONORD</t>
  </si>
  <si>
    <t>GONTIER</t>
  </si>
  <si>
    <t>GONZALES</t>
  </si>
  <si>
    <t>GONZALEZ MARTINEZ</t>
  </si>
  <si>
    <t>GORCE</t>
  </si>
  <si>
    <t>GOREAU</t>
  </si>
  <si>
    <t>GORISSE</t>
  </si>
  <si>
    <t>GORNOUVEL</t>
  </si>
  <si>
    <t>GORSE</t>
  </si>
  <si>
    <t>GORVAN</t>
  </si>
  <si>
    <t>GOSMAS</t>
  </si>
  <si>
    <t>GOSNET</t>
  </si>
  <si>
    <t>GOSSE</t>
  </si>
  <si>
    <t>GOSSET</t>
  </si>
  <si>
    <t>GOT</t>
  </si>
  <si>
    <t>GOUABAU</t>
  </si>
  <si>
    <t>DONATIEN</t>
  </si>
  <si>
    <t>GOUAISBAUT</t>
  </si>
  <si>
    <t>GOUARD</t>
  </si>
  <si>
    <t>GOUAZE</t>
  </si>
  <si>
    <t>GOUBARD</t>
  </si>
  <si>
    <t>GOUBAULT</t>
  </si>
  <si>
    <t>GOUBEAU</t>
  </si>
  <si>
    <t>STERENN</t>
  </si>
  <si>
    <t>GOUDAL</t>
  </si>
  <si>
    <t>GOUDE</t>
  </si>
  <si>
    <t>GOUDERCOURT</t>
  </si>
  <si>
    <t>GOUDET</t>
  </si>
  <si>
    <t>GOUDON DE LALANDE</t>
  </si>
  <si>
    <t>GOUEDARD</t>
  </si>
  <si>
    <t>GOUEDEUX</t>
  </si>
  <si>
    <t>GOUEREC</t>
  </si>
  <si>
    <t>GOUESSE</t>
  </si>
  <si>
    <t>GOUFFIER</t>
  </si>
  <si>
    <t>GOUGEON</t>
  </si>
  <si>
    <t>GOULAIS</t>
  </si>
  <si>
    <t>GOULAY</t>
  </si>
  <si>
    <t>GOULEAU</t>
  </si>
  <si>
    <t>GOULETTE</t>
  </si>
  <si>
    <t>GOULETTE-SEIGNEURAY</t>
  </si>
  <si>
    <t>GOULPEAU</t>
  </si>
  <si>
    <t>GOUMARD</t>
  </si>
  <si>
    <t>GOUMNA</t>
  </si>
  <si>
    <t>GOUOT</t>
  </si>
  <si>
    <t>GOUPILLE</t>
  </si>
  <si>
    <t>GOUPILLEAU</t>
  </si>
  <si>
    <t>GOURAUD</t>
  </si>
  <si>
    <t>GOURDELIER</t>
  </si>
  <si>
    <t>M-FRANCOISE</t>
  </si>
  <si>
    <t>GOURE</t>
  </si>
  <si>
    <t>GOURET</t>
  </si>
  <si>
    <t>GOURGOUSSE</t>
  </si>
  <si>
    <t>ANTON</t>
  </si>
  <si>
    <t>JEAN-GEORGES</t>
  </si>
  <si>
    <t>GOURHAND</t>
  </si>
  <si>
    <t>GOURMAUD</t>
  </si>
  <si>
    <t>GOURRAT</t>
  </si>
  <si>
    <t>GOURRICHON</t>
  </si>
  <si>
    <t>GOURUL</t>
  </si>
  <si>
    <t>GOURVES</t>
  </si>
  <si>
    <t>GOUSSE</t>
  </si>
  <si>
    <t>GOUSSIN</t>
  </si>
  <si>
    <t>GOUY</t>
  </si>
  <si>
    <t>ROSAMEE</t>
  </si>
  <si>
    <t>GOVIGNON</t>
  </si>
  <si>
    <t>GOYAU</t>
  </si>
  <si>
    <t>GOYEAU</t>
  </si>
  <si>
    <t>GOYER</t>
  </si>
  <si>
    <t>GOYER-THIERRY</t>
  </si>
  <si>
    <t>GOYET</t>
  </si>
  <si>
    <t>GOYON DE COURMAKOU</t>
  </si>
  <si>
    <t>GRACIA</t>
  </si>
  <si>
    <t>GRACZYK</t>
  </si>
  <si>
    <t>GRAHAM</t>
  </si>
  <si>
    <t>GRAINDORGE</t>
  </si>
  <si>
    <t>GRAIZEAU</t>
  </si>
  <si>
    <t>GRALAND</t>
  </si>
  <si>
    <t>GRALEPOIS</t>
  </si>
  <si>
    <t>GRAND</t>
  </si>
  <si>
    <t>GRAND PERRET</t>
  </si>
  <si>
    <t>GRANDIERE</t>
  </si>
  <si>
    <t>GRANDJOUAN</t>
  </si>
  <si>
    <t>GRAND-PERRET</t>
  </si>
  <si>
    <t>GRANIER</t>
  </si>
  <si>
    <t>GRANNEAU</t>
  </si>
  <si>
    <t>GRANNEC</t>
  </si>
  <si>
    <t>GRANT</t>
  </si>
  <si>
    <t>GRARE</t>
  </si>
  <si>
    <t>GRASSET</t>
  </si>
  <si>
    <t>GRASSIEN</t>
  </si>
  <si>
    <t>GRASSINEAU</t>
  </si>
  <si>
    <t>GRATADOU</t>
  </si>
  <si>
    <t>GRATAS</t>
  </si>
  <si>
    <t>GRATON</t>
  </si>
  <si>
    <t>GRATTENOIX</t>
  </si>
  <si>
    <t>GRATTIER</t>
  </si>
  <si>
    <t>GRAUF</t>
  </si>
  <si>
    <t>GRAVELEAU</t>
  </si>
  <si>
    <t>GRAVELLE</t>
  </si>
  <si>
    <t>GRAVOIL</t>
  </si>
  <si>
    <t>GRAVOUEILLE</t>
  </si>
  <si>
    <t>GRAVOUILLE</t>
  </si>
  <si>
    <t>GRAYON</t>
  </si>
  <si>
    <t>GREAU</t>
  </si>
  <si>
    <t>GREAUD</t>
  </si>
  <si>
    <t>GREDIN-BOUR</t>
  </si>
  <si>
    <t>GREFFARD</t>
  </si>
  <si>
    <t>FLORYANE</t>
  </si>
  <si>
    <t>GRELARD</t>
  </si>
  <si>
    <t>GRELAUD</t>
  </si>
  <si>
    <t>GREMILLON</t>
  </si>
  <si>
    <t>GREMONT</t>
  </si>
  <si>
    <t>GRENECHE</t>
  </si>
  <si>
    <t>GRENON</t>
  </si>
  <si>
    <t>MARIE-HUGUETTE</t>
  </si>
  <si>
    <t>GRENOUILLEAU</t>
  </si>
  <si>
    <t>MATTHEO</t>
  </si>
  <si>
    <t>GRES</t>
  </si>
  <si>
    <t>GRESLE</t>
  </si>
  <si>
    <t>GRETEAU</t>
  </si>
  <si>
    <t>GREVET</t>
  </si>
  <si>
    <t>CHRISTY</t>
  </si>
  <si>
    <t>GRIFFON</t>
  </si>
  <si>
    <t>GRIGNON</t>
  </si>
  <si>
    <t>GRIGNOUX</t>
  </si>
  <si>
    <t>GRIMMIAUX</t>
  </si>
  <si>
    <t>GRIMONPONT</t>
  </si>
  <si>
    <t>GRIMONPREZ</t>
  </si>
  <si>
    <t>GRIPPON</t>
  </si>
  <si>
    <t>GRIS</t>
  </si>
  <si>
    <t>GRIS-PEAUDEAU</t>
  </si>
  <si>
    <t>FRANCETTE</t>
  </si>
  <si>
    <t>GRIT</t>
  </si>
  <si>
    <t>GRIVAUD</t>
  </si>
  <si>
    <t>MARIE-VIVIANE</t>
  </si>
  <si>
    <t>GRIVEAUX</t>
  </si>
  <si>
    <t>GRIZAUT</t>
  </si>
  <si>
    <t>GRIZEAU</t>
  </si>
  <si>
    <t>GROHEUX</t>
  </si>
  <si>
    <t>GROISARD</t>
  </si>
  <si>
    <t>GROIZARD</t>
  </si>
  <si>
    <t>GROLIER</t>
  </si>
  <si>
    <t>GROMALA</t>
  </si>
  <si>
    <t>GRONDEAU</t>
  </si>
  <si>
    <t>TIARE</t>
  </si>
  <si>
    <t>GROSBOIS</t>
  </si>
  <si>
    <t>GROSFUS</t>
  </si>
  <si>
    <t>GROSJEAN</t>
  </si>
  <si>
    <t>GROSSEAU</t>
  </si>
  <si>
    <t>GROSSIN</t>
  </si>
  <si>
    <t>GROUSSARD</t>
  </si>
  <si>
    <t>GROUSSEAU</t>
  </si>
  <si>
    <t>GROUSSIN</t>
  </si>
  <si>
    <t>GROUX</t>
  </si>
  <si>
    <t>GRU</t>
  </si>
  <si>
    <t>GRUAND</t>
  </si>
  <si>
    <t>GU</t>
  </si>
  <si>
    <t>ERCHEN</t>
  </si>
  <si>
    <t>GUEBELS</t>
  </si>
  <si>
    <t>GUEDON</t>
  </si>
  <si>
    <t>GUEGAN</t>
  </si>
  <si>
    <t>GUENAEL</t>
  </si>
  <si>
    <t>GUEGNARD</t>
  </si>
  <si>
    <t>GUEHO</t>
  </si>
  <si>
    <t>MARITZA</t>
  </si>
  <si>
    <t>GUELET</t>
  </si>
  <si>
    <t>GUEMARD</t>
  </si>
  <si>
    <t>GUEMAS</t>
  </si>
  <si>
    <t>GUENAND</t>
  </si>
  <si>
    <t>GUENANTIN</t>
  </si>
  <si>
    <t>GUENAUX</t>
  </si>
  <si>
    <t>GUENEAU</t>
  </si>
  <si>
    <t>GUENEHEUX</t>
  </si>
  <si>
    <t>GUENET</t>
  </si>
  <si>
    <t>GUENIER</t>
  </si>
  <si>
    <t>NINO</t>
  </si>
  <si>
    <t>GUENIFFEY</t>
  </si>
  <si>
    <t>GUENINECHE</t>
  </si>
  <si>
    <t>DJILALI</t>
  </si>
  <si>
    <t>GUENO</t>
  </si>
  <si>
    <t>GUENOT</t>
  </si>
  <si>
    <t>GUERANT</t>
  </si>
  <si>
    <t>GUERAS</t>
  </si>
  <si>
    <t>GUEREL</t>
  </si>
  <si>
    <t>JAVOTE</t>
  </si>
  <si>
    <t>GUERET-BODENES</t>
  </si>
  <si>
    <t>GUERIF</t>
  </si>
  <si>
    <t>MALVINA</t>
  </si>
  <si>
    <t>GUYLENE</t>
  </si>
  <si>
    <t>GUERIN-MIEGEVILLE</t>
  </si>
  <si>
    <t>GUERIS</t>
  </si>
  <si>
    <t>GUERIT</t>
  </si>
  <si>
    <t>GUERRAND</t>
  </si>
  <si>
    <t>GUERRAULT</t>
  </si>
  <si>
    <t>GUERRIER</t>
  </si>
  <si>
    <t>GUERRY</t>
  </si>
  <si>
    <t>GUERY</t>
  </si>
  <si>
    <t>GUESDON</t>
  </si>
  <si>
    <t>GUESNE</t>
  </si>
  <si>
    <t>GUESNERIE</t>
  </si>
  <si>
    <t>GUEST</t>
  </si>
  <si>
    <t>GUET-FRAPARD</t>
  </si>
  <si>
    <t>GUETTE</t>
  </si>
  <si>
    <t>THALIA</t>
  </si>
  <si>
    <t>GUETTIER</t>
  </si>
  <si>
    <t>GUEUDRY</t>
  </si>
  <si>
    <t>GUEURIOT</t>
  </si>
  <si>
    <t>GUEUSSET</t>
  </si>
  <si>
    <t>GUEVEL</t>
  </si>
  <si>
    <t>JEAN-YVON</t>
  </si>
  <si>
    <t>GUEYDAN</t>
  </si>
  <si>
    <t>GUEYMARD</t>
  </si>
  <si>
    <t>JEAN-DAVID</t>
  </si>
  <si>
    <t>GUEZEL</t>
  </si>
  <si>
    <t>GUIARD</t>
  </si>
  <si>
    <t>ERINE</t>
  </si>
  <si>
    <t>ILEANA</t>
  </si>
  <si>
    <t>MARIETTA</t>
  </si>
  <si>
    <t>GUIBERTEAU</t>
  </si>
  <si>
    <t>GUIBERT-ERITEAU</t>
  </si>
  <si>
    <t>GUIBLET</t>
  </si>
  <si>
    <t>GUIBLIN</t>
  </si>
  <si>
    <t>GUIBOUIN</t>
  </si>
  <si>
    <t>GUIBOUX</t>
  </si>
  <si>
    <t>GUIBRET BARRAULT</t>
  </si>
  <si>
    <t>GUIBRETEAU</t>
  </si>
  <si>
    <t>GUIBRUNET</t>
  </si>
  <si>
    <t>ALIETTE</t>
  </si>
  <si>
    <t>GUICHARROUSSE</t>
  </si>
  <si>
    <t>GUICHETEAU</t>
  </si>
  <si>
    <t>GUIDEC</t>
  </si>
  <si>
    <t>GUIDJIGAN DE MESLON</t>
  </si>
  <si>
    <t>EZECHIEL</t>
  </si>
  <si>
    <t>GUIET</t>
  </si>
  <si>
    <t>GUIGNE</t>
  </si>
  <si>
    <t>GUIGNON</t>
  </si>
  <si>
    <t>GUIGO</t>
  </si>
  <si>
    <t>GUIHARD</t>
  </si>
  <si>
    <t>GUIHENEUC</t>
  </si>
  <si>
    <t>GUIHENEUF</t>
  </si>
  <si>
    <t>GUIHERY</t>
  </si>
  <si>
    <t>GUIHEUX</t>
  </si>
  <si>
    <t>GUIHO</t>
  </si>
  <si>
    <t>GUILARD</t>
  </si>
  <si>
    <t>GUILAUME</t>
  </si>
  <si>
    <t>GUILBAUD</t>
  </si>
  <si>
    <t>GUILBAUD-LABY</t>
  </si>
  <si>
    <t>GUILBAULT</t>
  </si>
  <si>
    <t>GUILBEAU</t>
  </si>
  <si>
    <t>SOANE</t>
  </si>
  <si>
    <t>GUILBOT</t>
  </si>
  <si>
    <t>GUILLARMET</t>
  </si>
  <si>
    <t>KENTIN</t>
  </si>
  <si>
    <t>GUILLAUD</t>
  </si>
  <si>
    <t>DIWAN</t>
  </si>
  <si>
    <t>GUILLEMENT</t>
  </si>
  <si>
    <t>GUILLEMER</t>
  </si>
  <si>
    <t>GUILLEMINOT</t>
  </si>
  <si>
    <t>GUILLEMOTEAU</t>
  </si>
  <si>
    <t>GUILLERME</t>
  </si>
  <si>
    <t>GUILLES</t>
  </si>
  <si>
    <t>JEAN-MAURICE</t>
  </si>
  <si>
    <t>GUILLET-BEN YAAKOUB</t>
  </si>
  <si>
    <t>GUILLET-GAUTIER</t>
  </si>
  <si>
    <t>GUILLEVIC</t>
  </si>
  <si>
    <t>GUILLEY LERONDEAU</t>
  </si>
  <si>
    <t>GUILLOCHON</t>
  </si>
  <si>
    <t>GUILLOIS</t>
  </si>
  <si>
    <t>GUILLON BREHERET</t>
  </si>
  <si>
    <t>GUILLORE</t>
  </si>
  <si>
    <t>GUILLORY</t>
  </si>
  <si>
    <t>GUILLOSSOU</t>
  </si>
  <si>
    <t>GUILLOTON</t>
  </si>
  <si>
    <t>GUILLOTTE</t>
  </si>
  <si>
    <t>LOMANE</t>
  </si>
  <si>
    <t>GUILLOU LE POINTER</t>
  </si>
  <si>
    <t>GUILLOUARD</t>
  </si>
  <si>
    <t>GUILLOUCHE</t>
  </si>
  <si>
    <t>GUILLOUET</t>
  </si>
  <si>
    <t>GUILLOUF</t>
  </si>
  <si>
    <t>GUILLOUX</t>
  </si>
  <si>
    <t>GUILMAIN</t>
  </si>
  <si>
    <t>GUILMEAU</t>
  </si>
  <si>
    <t>GUILMENT</t>
  </si>
  <si>
    <t>GUILMET</t>
  </si>
  <si>
    <t>GUILMINEAU</t>
  </si>
  <si>
    <t>GUILOINEAU</t>
  </si>
  <si>
    <t>GUILOIS</t>
  </si>
  <si>
    <t>GUILON</t>
  </si>
  <si>
    <t>GUIMBARD</t>
  </si>
  <si>
    <t>GUIMBRETIERE</t>
  </si>
  <si>
    <t>GUIMON</t>
  </si>
  <si>
    <t>GUINARD</t>
  </si>
  <si>
    <t>KENY</t>
  </si>
  <si>
    <t>GUINAUDEAU MAUDET</t>
  </si>
  <si>
    <t>GUINAUDEAU-GUITTON</t>
  </si>
  <si>
    <t>GUINBERTEAU</t>
  </si>
  <si>
    <t>GUINE</t>
  </si>
  <si>
    <t>HARRIET</t>
  </si>
  <si>
    <t>GUINEBAUD</t>
  </si>
  <si>
    <t>GUINEBERTEAU</t>
  </si>
  <si>
    <t>GUINEE</t>
  </si>
  <si>
    <t>GUINEHEUX</t>
  </si>
  <si>
    <t>VANINA</t>
  </si>
  <si>
    <t>GUINEHUT</t>
  </si>
  <si>
    <t>GUINEL</t>
  </si>
  <si>
    <t>GUINET</t>
  </si>
  <si>
    <t>GUINGUENE</t>
  </si>
  <si>
    <t>GUINGUENEAU</t>
  </si>
  <si>
    <t>GUINHUT</t>
  </si>
  <si>
    <t>GUINOISEAU</t>
  </si>
  <si>
    <t>GUINUT</t>
  </si>
  <si>
    <t>GUINY</t>
  </si>
  <si>
    <t>GUIOMAR</t>
  </si>
  <si>
    <t>GUION</t>
  </si>
  <si>
    <t>GUIOT</t>
  </si>
  <si>
    <t>GUIOTTEAU</t>
  </si>
  <si>
    <t>GUIOUILLIER</t>
  </si>
  <si>
    <t>GUIQUERO</t>
  </si>
  <si>
    <t>LOWDIE</t>
  </si>
  <si>
    <t>GUIRRIEC</t>
  </si>
  <si>
    <t>GUITARD</t>
  </si>
  <si>
    <t>GUITON</t>
  </si>
  <si>
    <t>GUITTENY</t>
  </si>
  <si>
    <t>GUITTIER</t>
  </si>
  <si>
    <t>GUITTON</t>
  </si>
  <si>
    <t>GUENHAEL</t>
  </si>
  <si>
    <t>GUITTONNEAU</t>
  </si>
  <si>
    <t>GUITTOT</t>
  </si>
  <si>
    <t>GUIVIER</t>
  </si>
  <si>
    <t>GULDASI</t>
  </si>
  <si>
    <t>GUTIERREZ</t>
  </si>
  <si>
    <t>GUTIERRIEZ</t>
  </si>
  <si>
    <t>GUYADER</t>
  </si>
  <si>
    <t>GUYARD</t>
  </si>
  <si>
    <t>GUYARD DIT LACROIX</t>
  </si>
  <si>
    <t>GUYOCHET</t>
  </si>
  <si>
    <t>GUYOD</t>
  </si>
  <si>
    <t>GUYOMARD</t>
  </si>
  <si>
    <t>GUYONY</t>
  </si>
  <si>
    <t>JOANNE</t>
  </si>
  <si>
    <t>GUYOT-SIONNEST</t>
  </si>
  <si>
    <t>HABARUREMA</t>
  </si>
  <si>
    <t>JEAN-DAMASCENE</t>
  </si>
  <si>
    <t>HACAULT</t>
  </si>
  <si>
    <t>HACHET</t>
  </si>
  <si>
    <t>HADET</t>
  </si>
  <si>
    <t>HADJ RABIA</t>
  </si>
  <si>
    <t>ABDELGHANI NASSIM</t>
  </si>
  <si>
    <t>HADJIMALIS</t>
  </si>
  <si>
    <t>HAESSIG</t>
  </si>
  <si>
    <t>HAGARD</t>
  </si>
  <si>
    <t>HAGI SULEIMAN</t>
  </si>
  <si>
    <t>IBRAHIM</t>
  </si>
  <si>
    <t>HAGUE</t>
  </si>
  <si>
    <t>HAINCOURT</t>
  </si>
  <si>
    <t>HAIZE</t>
  </si>
  <si>
    <t>HAKOUNA</t>
  </si>
  <si>
    <t>HASSEN</t>
  </si>
  <si>
    <t>HALBERT</t>
  </si>
  <si>
    <t>HALBOUT</t>
  </si>
  <si>
    <t>HALET</t>
  </si>
  <si>
    <t>HALGAND</t>
  </si>
  <si>
    <t>HALLAIRE</t>
  </si>
  <si>
    <t>HALLIEN</t>
  </si>
  <si>
    <t>HALLOPEAUX</t>
  </si>
  <si>
    <t>HAMADAINE</t>
  </si>
  <si>
    <t>OMAR</t>
  </si>
  <si>
    <t>HAMARD</t>
  </si>
  <si>
    <t>CHRISTEN</t>
  </si>
  <si>
    <t>HAMAYON</t>
  </si>
  <si>
    <t>HAMEAU</t>
  </si>
  <si>
    <t>HAMEON</t>
  </si>
  <si>
    <t>HAMIMI</t>
  </si>
  <si>
    <t>HAMLIN</t>
  </si>
  <si>
    <t>HAMME</t>
  </si>
  <si>
    <t>HAMOND</t>
  </si>
  <si>
    <t>HAMONIC</t>
  </si>
  <si>
    <t>HAMOU</t>
  </si>
  <si>
    <t>HANAFI</t>
  </si>
  <si>
    <t>HANNEDOUCHE</t>
  </si>
  <si>
    <t>HANY</t>
  </si>
  <si>
    <t>HAOUSSI</t>
  </si>
  <si>
    <t>CHIHAB-EDDINE</t>
  </si>
  <si>
    <t>HARBEBY</t>
  </si>
  <si>
    <t>HARBONNIER</t>
  </si>
  <si>
    <t>HARDOUIN</t>
  </si>
  <si>
    <t>HARDUIN</t>
  </si>
  <si>
    <t>HAREL</t>
  </si>
  <si>
    <t>HARENT</t>
  </si>
  <si>
    <t>HARISMENDY</t>
  </si>
  <si>
    <t>HARMAND</t>
  </si>
  <si>
    <t>HARNIE</t>
  </si>
  <si>
    <t>HARNOIS</t>
  </si>
  <si>
    <t>HAROUY</t>
  </si>
  <si>
    <t>HARPIN</t>
  </si>
  <si>
    <t>HARRAULT</t>
  </si>
  <si>
    <t>HARREAU</t>
  </si>
  <si>
    <t>HARRUIS</t>
  </si>
  <si>
    <t>HARSCOUET</t>
  </si>
  <si>
    <t>GUY-MICHEL</t>
  </si>
  <si>
    <t>LI-LOU</t>
  </si>
  <si>
    <t>LISY-ANNE</t>
  </si>
  <si>
    <t>HARTUIS</t>
  </si>
  <si>
    <t>HASCOET</t>
  </si>
  <si>
    <t>HASCOUET</t>
  </si>
  <si>
    <t>HASSELOT</t>
  </si>
  <si>
    <t>PIEYRE-AYMERIC</t>
  </si>
  <si>
    <t>HASSOUX</t>
  </si>
  <si>
    <t>HASTINGS</t>
  </si>
  <si>
    <t>HAUDOUIN</t>
  </si>
  <si>
    <t>HAUGMARD</t>
  </si>
  <si>
    <t>HAULTECOEUR</t>
  </si>
  <si>
    <t>HAURAIS</t>
  </si>
  <si>
    <t>HAURAT</t>
  </si>
  <si>
    <t>HAURAY</t>
  </si>
  <si>
    <t>HAUROGNE</t>
  </si>
  <si>
    <t>HAUTBOIS</t>
  </si>
  <si>
    <t>HAUTIER</t>
  </si>
  <si>
    <t>HAUVIEUX</t>
  </si>
  <si>
    <t>HAVARD</t>
  </si>
  <si>
    <t>HAVAS</t>
  </si>
  <si>
    <t>ZELIA</t>
  </si>
  <si>
    <t>HAYNES</t>
  </si>
  <si>
    <t>HEARD</t>
  </si>
  <si>
    <t>HEBRARD</t>
  </si>
  <si>
    <t>HEDIN</t>
  </si>
  <si>
    <t>HEDOUIN</t>
  </si>
  <si>
    <t>HEDREUL</t>
  </si>
  <si>
    <t>HEGRON</t>
  </si>
  <si>
    <t>HEIDSIECK</t>
  </si>
  <si>
    <t>HEINRICH</t>
  </si>
  <si>
    <t>EDEN</t>
  </si>
  <si>
    <t>HEINRY</t>
  </si>
  <si>
    <t>HEINTZ-GUILLOT</t>
  </si>
  <si>
    <t>HEINZE</t>
  </si>
  <si>
    <t>HEISSERER</t>
  </si>
  <si>
    <t>HELIES</t>
  </si>
  <si>
    <t>HELIS</t>
  </si>
  <si>
    <t>ALDRIC</t>
  </si>
  <si>
    <t>HELLEC</t>
  </si>
  <si>
    <t>HELLEUX</t>
  </si>
  <si>
    <t>HELLOU</t>
  </si>
  <si>
    <t>HELOIR</t>
  </si>
  <si>
    <t>HELOU</t>
  </si>
  <si>
    <t>HEMERY</t>
  </si>
  <si>
    <t>HEMMER</t>
  </si>
  <si>
    <t>HEMONO</t>
  </si>
  <si>
    <t>HENAFF</t>
  </si>
  <si>
    <t>HENIN</t>
  </si>
  <si>
    <t>HENJESAND</t>
  </si>
  <si>
    <t>HENNART</t>
  </si>
  <si>
    <t>HENNEBELLE</t>
  </si>
  <si>
    <t>HENNION</t>
  </si>
  <si>
    <t>HENNO</t>
  </si>
  <si>
    <t>HENNO-BARRIER</t>
  </si>
  <si>
    <t>HENRIETTE</t>
  </si>
  <si>
    <t>HENRIQUES DE CASTRO</t>
  </si>
  <si>
    <t>HENRY DE VILLENEUVE</t>
  </si>
  <si>
    <t>HENTZEIN</t>
  </si>
  <si>
    <t>HERAUD</t>
  </si>
  <si>
    <t>KARINNE</t>
  </si>
  <si>
    <t>HERAULT</t>
  </si>
  <si>
    <t>HERBELOT</t>
  </si>
  <si>
    <t>HERBERT</t>
  </si>
  <si>
    <t>HERBET</t>
  </si>
  <si>
    <t>HERDT-TRAORE</t>
  </si>
  <si>
    <t>HERESON-MERLEN</t>
  </si>
  <si>
    <t>HERGAS</t>
  </si>
  <si>
    <t>HERGUE</t>
  </si>
  <si>
    <t>HERIAU</t>
  </si>
  <si>
    <t>HERIN</t>
  </si>
  <si>
    <t>HERISSE</t>
  </si>
  <si>
    <t>HERISSON</t>
  </si>
  <si>
    <t>HERITEAU</t>
  </si>
  <si>
    <t>HERIVEAU</t>
  </si>
  <si>
    <t>HERMABESSIERE</t>
  </si>
  <si>
    <t>HERMANGE</t>
  </si>
  <si>
    <t>REESE</t>
  </si>
  <si>
    <t>HERMENIER</t>
  </si>
  <si>
    <t>HERON</t>
  </si>
  <si>
    <t>HEROU</t>
  </si>
  <si>
    <t>HERROUIN</t>
  </si>
  <si>
    <t>HERSAN</t>
  </si>
  <si>
    <t>HERSARD</t>
  </si>
  <si>
    <t>HERTAUX</t>
  </si>
  <si>
    <t>AGATE</t>
  </si>
  <si>
    <t>HERVE MEROT</t>
  </si>
  <si>
    <t>HERVOCHE</t>
  </si>
  <si>
    <t>HERVOCHON</t>
  </si>
  <si>
    <t>HERVOUET</t>
  </si>
  <si>
    <t>HERVOUETTE-PACREAU</t>
  </si>
  <si>
    <t>ZACHARY</t>
  </si>
  <si>
    <t>HERVY</t>
  </si>
  <si>
    <t>GUENOLA</t>
  </si>
  <si>
    <t>HESLOT</t>
  </si>
  <si>
    <t>HESNAULT</t>
  </si>
  <si>
    <t>HESRY</t>
  </si>
  <si>
    <t>HESS</t>
  </si>
  <si>
    <t>HEULIN</t>
  </si>
  <si>
    <t>HEUVELINNE</t>
  </si>
  <si>
    <t>HEUZARD</t>
  </si>
  <si>
    <t>HEWAWASAM</t>
  </si>
  <si>
    <t>HIBERT</t>
  </si>
  <si>
    <t>HIEN</t>
  </si>
  <si>
    <t>HILLAIRET</t>
  </si>
  <si>
    <t>MARIE-ESTELLE</t>
  </si>
  <si>
    <t>HILLERITEAU</t>
  </si>
  <si>
    <t>HIMMELSPACH</t>
  </si>
  <si>
    <t>HINAREJOS</t>
  </si>
  <si>
    <t>HINET</t>
  </si>
  <si>
    <t>HINGANT</t>
  </si>
  <si>
    <t>HINTZY</t>
  </si>
  <si>
    <t>HIRLAM GODET</t>
  </si>
  <si>
    <t>HOCDE</t>
  </si>
  <si>
    <t>HOCQUARD</t>
  </si>
  <si>
    <t>HODE</t>
  </si>
  <si>
    <t>HOGER</t>
  </si>
  <si>
    <t>HOINARD</t>
  </si>
  <si>
    <t>HOMBOURGER</t>
  </si>
  <si>
    <t>HOMMEAU</t>
  </si>
  <si>
    <t>HOMO</t>
  </si>
  <si>
    <t>HOOPER</t>
  </si>
  <si>
    <t>NATALIE</t>
  </si>
  <si>
    <t>HOPPE</t>
  </si>
  <si>
    <t>HOREAU</t>
  </si>
  <si>
    <t>HORHANT</t>
  </si>
  <si>
    <t>HORREAU</t>
  </si>
  <si>
    <t>HOSSENLOPP</t>
  </si>
  <si>
    <t>HOTONNIER</t>
  </si>
  <si>
    <t>HOUBRE</t>
  </si>
  <si>
    <t>HOUCHE</t>
  </si>
  <si>
    <t>HOUDBINE</t>
  </si>
  <si>
    <t>HOUDEBINE</t>
  </si>
  <si>
    <t>HOUDEMON</t>
  </si>
  <si>
    <t>HOUDEMOND</t>
  </si>
  <si>
    <t>HOUDMON</t>
  </si>
  <si>
    <t>HOUDOUIN</t>
  </si>
  <si>
    <t>HOUDUSSE</t>
  </si>
  <si>
    <t>HOUEL</t>
  </si>
  <si>
    <t>HOUET</t>
  </si>
  <si>
    <t>HOUGET</t>
  </si>
  <si>
    <t>HOUGRON</t>
  </si>
  <si>
    <t>HOUILLOT</t>
  </si>
  <si>
    <t>HOUINATO</t>
  </si>
  <si>
    <t>ACINDYNE</t>
  </si>
  <si>
    <t>HOUIS</t>
  </si>
  <si>
    <t>HOULLIER</t>
  </si>
  <si>
    <t>NASSURDINE</t>
  </si>
  <si>
    <t>HOURDEAU</t>
  </si>
  <si>
    <t>HOUSSAIS</t>
  </si>
  <si>
    <t>HOUSSAYE</t>
  </si>
  <si>
    <t>HOUSSEAU</t>
  </si>
  <si>
    <t>HOUTIN</t>
  </si>
  <si>
    <t>HOUZIAUX</t>
  </si>
  <si>
    <t>HOYEAU</t>
  </si>
  <si>
    <t>HRYNKOW</t>
  </si>
  <si>
    <t>HUARD</t>
  </si>
  <si>
    <t>PIERRE-OLIVIER</t>
  </si>
  <si>
    <t>HUBAULT</t>
  </si>
  <si>
    <t>HUBERDEAU</t>
  </si>
  <si>
    <t>KATHEEL</t>
  </si>
  <si>
    <t>HUBY</t>
  </si>
  <si>
    <t>HUCHON</t>
  </si>
  <si>
    <t>HUDHOMME</t>
  </si>
  <si>
    <t>HUDON</t>
  </si>
  <si>
    <t>HUERRE</t>
  </si>
  <si>
    <t>ISALYS</t>
  </si>
  <si>
    <t>HUEZ</t>
  </si>
  <si>
    <t>HUGAIN</t>
  </si>
  <si>
    <t>HUGEDE</t>
  </si>
  <si>
    <t>HUGEL</t>
  </si>
  <si>
    <t>HUISMAN</t>
  </si>
  <si>
    <t>HUITRIC</t>
  </si>
  <si>
    <t>HULIN</t>
  </si>
  <si>
    <t>HUMBERT</t>
  </si>
  <si>
    <t>MAJID</t>
  </si>
  <si>
    <t>HUMBERTCLAUDE</t>
  </si>
  <si>
    <t>HUMBERT-MURAIL</t>
  </si>
  <si>
    <t>HUMMEL</t>
  </si>
  <si>
    <t>HUNAULT</t>
  </si>
  <si>
    <t>RODRIGUE</t>
  </si>
  <si>
    <t>HUNDA</t>
  </si>
  <si>
    <t>HUNEAU</t>
  </si>
  <si>
    <t>HUNEAULT</t>
  </si>
  <si>
    <t>HUNG YAO LAN</t>
  </si>
  <si>
    <t>HUON</t>
  </si>
  <si>
    <t>HUPEL</t>
  </si>
  <si>
    <t>HUPIN</t>
  </si>
  <si>
    <t>HUPONT</t>
  </si>
  <si>
    <t>HUPPE</t>
  </si>
  <si>
    <t>HUREL</t>
  </si>
  <si>
    <t>REBECCA</t>
  </si>
  <si>
    <t>HURTAUT</t>
  </si>
  <si>
    <t>HURTEAU</t>
  </si>
  <si>
    <t>HURUGUEN</t>
  </si>
  <si>
    <t>NABILA</t>
  </si>
  <si>
    <t>HUSSET</t>
  </si>
  <si>
    <t>HUTCHINS</t>
  </si>
  <si>
    <t>HUTEAU</t>
  </si>
  <si>
    <t>HUVELIN</t>
  </si>
  <si>
    <t>HUZARD</t>
  </si>
  <si>
    <t>HY</t>
  </si>
  <si>
    <t>HYAIS-BERIGAUD</t>
  </si>
  <si>
    <t>HYPEAU</t>
  </si>
  <si>
    <t>IBARBOURE</t>
  </si>
  <si>
    <t>IBERT</t>
  </si>
  <si>
    <t>ICHE</t>
  </si>
  <si>
    <t>IEMMOLO</t>
  </si>
  <si>
    <t>IGIGABEL</t>
  </si>
  <si>
    <t>IGNAS</t>
  </si>
  <si>
    <t>IKEYA</t>
  </si>
  <si>
    <t>IKROU BEN ABED</t>
  </si>
  <si>
    <t>ILHAT</t>
  </si>
  <si>
    <t>ILLAND</t>
  </si>
  <si>
    <t>ILLEGEMS</t>
  </si>
  <si>
    <t>INGOGLIA</t>
  </si>
  <si>
    <t>INGUERE</t>
  </si>
  <si>
    <t>INIZAN</t>
  </si>
  <si>
    <t>IRIBARREN</t>
  </si>
  <si>
    <t>ISAMBERT</t>
  </si>
  <si>
    <t>ISIENE</t>
  </si>
  <si>
    <t>YAYA</t>
  </si>
  <si>
    <t>ISNARDON</t>
  </si>
  <si>
    <t>ISRAEL</t>
  </si>
  <si>
    <t>IZACARD</t>
  </si>
  <si>
    <t>IZAMBARD</t>
  </si>
  <si>
    <t>JABALOT</t>
  </si>
  <si>
    <t>JABINET</t>
  </si>
  <si>
    <t>JACMAIRE</t>
  </si>
  <si>
    <t>MORGANN</t>
  </si>
  <si>
    <t>JACOLOT</t>
  </si>
  <si>
    <t>JACOMME</t>
  </si>
  <si>
    <t>JACOTIN</t>
  </si>
  <si>
    <t>JACQ</t>
  </si>
  <si>
    <t>JACQMIN</t>
  </si>
  <si>
    <t>JACQUEMIN</t>
  </si>
  <si>
    <t>JACQUEMONT</t>
  </si>
  <si>
    <t>LORETTE</t>
  </si>
  <si>
    <t>JACQUIER</t>
  </si>
  <si>
    <t>JACQUINOT</t>
  </si>
  <si>
    <t>JADAUD</t>
  </si>
  <si>
    <t>JADAULT</t>
  </si>
  <si>
    <t>JADEAU</t>
  </si>
  <si>
    <t>JADIN</t>
  </si>
  <si>
    <t>JAFFRENNOU</t>
  </si>
  <si>
    <t>JAFFREZ</t>
  </si>
  <si>
    <t>JAGLINE</t>
  </si>
  <si>
    <t>JAGOURY</t>
  </si>
  <si>
    <t>JAGUELIN</t>
  </si>
  <si>
    <t>JAHENY</t>
  </si>
  <si>
    <t>JAIGU</t>
  </si>
  <si>
    <t>JALIER</t>
  </si>
  <si>
    <t>JALLAIS</t>
  </si>
  <si>
    <t>JALLIER</t>
  </si>
  <si>
    <t>JALLOT</t>
  </si>
  <si>
    <t>JALLU</t>
  </si>
  <si>
    <t>JALMAIN</t>
  </si>
  <si>
    <t>JALOUX</t>
  </si>
  <si>
    <t>JAMAIN</t>
  </si>
  <si>
    <t>JAMBU</t>
  </si>
  <si>
    <t>JAMERON</t>
  </si>
  <si>
    <t>JAMET</t>
  </si>
  <si>
    <t>JAMIN BOUHOURS</t>
  </si>
  <si>
    <t>JAMME</t>
  </si>
  <si>
    <t>JAMMES</t>
  </si>
  <si>
    <t>JAMOIS</t>
  </si>
  <si>
    <t>JANICOT</t>
  </si>
  <si>
    <t>JANIERE</t>
  </si>
  <si>
    <t>JANNETEAU</t>
  </si>
  <si>
    <t>ALEXIANE</t>
  </si>
  <si>
    <t>JANOT</t>
  </si>
  <si>
    <t>JANSSEN</t>
  </si>
  <si>
    <t>RAYMONDE</t>
  </si>
  <si>
    <t>JANVRIN</t>
  </si>
  <si>
    <t>JAOUEN</t>
  </si>
  <si>
    <t>JARDIN</t>
  </si>
  <si>
    <t>JARDON</t>
  </si>
  <si>
    <t>JARIAIS</t>
  </si>
  <si>
    <t>JARNOUX</t>
  </si>
  <si>
    <t>JARNY</t>
  </si>
  <si>
    <t>JAROUSSEAU</t>
  </si>
  <si>
    <t>JARRIER</t>
  </si>
  <si>
    <t>JARRIGEON</t>
  </si>
  <si>
    <t>JARY</t>
  </si>
  <si>
    <t>JASMIN</t>
  </si>
  <si>
    <t>JASNOT</t>
  </si>
  <si>
    <t>JASNY</t>
  </si>
  <si>
    <t>JASPERS</t>
  </si>
  <si>
    <t>PIET</t>
  </si>
  <si>
    <t>THIJS</t>
  </si>
  <si>
    <t>JAUBERT</t>
  </si>
  <si>
    <t>JAUD</t>
  </si>
  <si>
    <t>JAUDEAU-HUGUET</t>
  </si>
  <si>
    <t>JAUFFRINEAU</t>
  </si>
  <si>
    <t>JAUFFRINEAU-FORGET</t>
  </si>
  <si>
    <t>JAUFFRIT</t>
  </si>
  <si>
    <t>JAUFRED</t>
  </si>
  <si>
    <t>JAULIN</t>
  </si>
  <si>
    <t>LOHANN</t>
  </si>
  <si>
    <t>JAUMIER</t>
  </si>
  <si>
    <t>JAUNAIT</t>
  </si>
  <si>
    <t>JAUNIN</t>
  </si>
  <si>
    <t>JAUNY</t>
  </si>
  <si>
    <t>JAUSEAU</t>
  </si>
  <si>
    <t>JAUZELON</t>
  </si>
  <si>
    <t>JEAN PHILIPPE SOLER</t>
  </si>
  <si>
    <t>WALTER</t>
  </si>
  <si>
    <t>JEANNE BRILLET</t>
  </si>
  <si>
    <t>ANAIQUE</t>
  </si>
  <si>
    <t>JEANNEAU-BROUSSIN</t>
  </si>
  <si>
    <t>JEANNES</t>
  </si>
  <si>
    <t>CEDRICK</t>
  </si>
  <si>
    <t>JEANNESSON</t>
  </si>
  <si>
    <t>JEANNETEAU</t>
  </si>
  <si>
    <t>JEANNIER</t>
  </si>
  <si>
    <t>JEANNIERE</t>
  </si>
  <si>
    <t>JEANNIN</t>
  </si>
  <si>
    <t>JEANNOTIN</t>
  </si>
  <si>
    <t>JEDOR</t>
  </si>
  <si>
    <t>JEFFS</t>
  </si>
  <si>
    <t>CLARE WENDY</t>
  </si>
  <si>
    <t>JEGO</t>
  </si>
  <si>
    <t>JEGOU</t>
  </si>
  <si>
    <t>KAELIG</t>
  </si>
  <si>
    <t>JEGU</t>
  </si>
  <si>
    <t>JEGUIRIM</t>
  </si>
  <si>
    <t>JELONEK</t>
  </si>
  <si>
    <t>JEMAA</t>
  </si>
  <si>
    <t>JENNER</t>
  </si>
  <si>
    <t>JEULAND</t>
  </si>
  <si>
    <t>GWENN</t>
  </si>
  <si>
    <t>JIGOREL</t>
  </si>
  <si>
    <t>JIMENEZ</t>
  </si>
  <si>
    <t>JOALLAND</t>
  </si>
  <si>
    <t>JOBERT</t>
  </si>
  <si>
    <t>JODET</t>
  </si>
  <si>
    <t>JOETS</t>
  </si>
  <si>
    <t>JOFFRE</t>
  </si>
  <si>
    <t>JOHANET</t>
  </si>
  <si>
    <t>JOIE</t>
  </si>
  <si>
    <t>JOIGNANT</t>
  </si>
  <si>
    <t>JOIGNEAULT</t>
  </si>
  <si>
    <t>JOLIER</t>
  </si>
  <si>
    <t>JOLIVET-TALLIO</t>
  </si>
  <si>
    <t>JOLYS</t>
  </si>
  <si>
    <t>JOMEAU</t>
  </si>
  <si>
    <t>JONCHERAY</t>
  </si>
  <si>
    <t>JONCHERE</t>
  </si>
  <si>
    <t>JONCHERE-MERLET</t>
  </si>
  <si>
    <t>GUSTAVE</t>
  </si>
  <si>
    <t>JONCQUEL</t>
  </si>
  <si>
    <t>JORAND</t>
  </si>
  <si>
    <t>JORE</t>
  </si>
  <si>
    <t>JORET</t>
  </si>
  <si>
    <t>JORY</t>
  </si>
  <si>
    <t>ZAHIA</t>
  </si>
  <si>
    <t>JOSELON</t>
  </si>
  <si>
    <t>JOSSAND</t>
  </si>
  <si>
    <t>JOSSET</t>
  </si>
  <si>
    <t>JOSSIER</t>
  </si>
  <si>
    <t>JOSSO</t>
  </si>
  <si>
    <t>MALLORY</t>
  </si>
  <si>
    <t>JOUAN</t>
  </si>
  <si>
    <t>JOUAND-PUCELLE</t>
  </si>
  <si>
    <t>JOUANNARD</t>
  </si>
  <si>
    <t>JOUANO</t>
  </si>
  <si>
    <t>JOUBERT-DEZAUTEZ</t>
  </si>
  <si>
    <t>JOUBERT-GAUTHIER</t>
  </si>
  <si>
    <t>JOUBIER</t>
  </si>
  <si>
    <t>JOUEN</t>
  </si>
  <si>
    <t>JOUHANDIN</t>
  </si>
  <si>
    <t>JOUIN RICARD</t>
  </si>
  <si>
    <t>JOUIS</t>
  </si>
  <si>
    <t>JOULAIN</t>
  </si>
  <si>
    <t>JOULAUD-RICHER</t>
  </si>
  <si>
    <t>JOULIN</t>
  </si>
  <si>
    <t>LEANNE</t>
  </si>
  <si>
    <t>JOURDES</t>
  </si>
  <si>
    <t>JOURDON</t>
  </si>
  <si>
    <t>JOUSSEAU</t>
  </si>
  <si>
    <t>JOUSSEAUME</t>
  </si>
  <si>
    <t>PIRJO</t>
  </si>
  <si>
    <t>JOUSSET-BERTAUD</t>
  </si>
  <si>
    <t>JOUTEAU</t>
  </si>
  <si>
    <t>JOUVANCE</t>
  </si>
  <si>
    <t>JOUVET</t>
  </si>
  <si>
    <t>JOUVIN</t>
  </si>
  <si>
    <t>JOVANOVIC</t>
  </si>
  <si>
    <t>JOYAU</t>
  </si>
  <si>
    <t>JUANICO</t>
  </si>
  <si>
    <t>JUBE</t>
  </si>
  <si>
    <t>JUBIN</t>
  </si>
  <si>
    <t>JUCHEREAU</t>
  </si>
  <si>
    <t>JUDEAUX</t>
  </si>
  <si>
    <t>JUDON</t>
  </si>
  <si>
    <t>JUGE</t>
  </si>
  <si>
    <t>JUHEL</t>
  </si>
  <si>
    <t>JUIGNIER</t>
  </si>
  <si>
    <t>JUIN</t>
  </si>
  <si>
    <t>PAQUITA</t>
  </si>
  <si>
    <t>JULEN</t>
  </si>
  <si>
    <t>JULIENNE</t>
  </si>
  <si>
    <t>MARIE-SOPHIA</t>
  </si>
  <si>
    <t>JULIO</t>
  </si>
  <si>
    <t>JULLIOT</t>
  </si>
  <si>
    <t>JUMELLE</t>
  </si>
  <si>
    <t>JUNCK</t>
  </si>
  <si>
    <t>JUNKIERT</t>
  </si>
  <si>
    <t>JUPIN</t>
  </si>
  <si>
    <t>JURET</t>
  </si>
  <si>
    <t>DRYSTAN</t>
  </si>
  <si>
    <t>JUTEL</t>
  </si>
  <si>
    <t>JUVIN</t>
  </si>
  <si>
    <t>JUZE</t>
  </si>
  <si>
    <t>KACI</t>
  </si>
  <si>
    <t>YAZID</t>
  </si>
  <si>
    <t>KACZYNSKI</t>
  </si>
  <si>
    <t>KADDAI</t>
  </si>
  <si>
    <t>TOMY</t>
  </si>
  <si>
    <t>KAJAK</t>
  </si>
  <si>
    <t>KALLAY</t>
  </si>
  <si>
    <t>BOUCHAIB</t>
  </si>
  <si>
    <t>KAMDEM</t>
  </si>
  <si>
    <t>KANDE</t>
  </si>
  <si>
    <t>OUMAR</t>
  </si>
  <si>
    <t>KANE</t>
  </si>
  <si>
    <t>RAMA</t>
  </si>
  <si>
    <t>KAPUSCINSKI</t>
  </si>
  <si>
    <t>KARLISCH</t>
  </si>
  <si>
    <t>TIFFANI</t>
  </si>
  <si>
    <t>KATIMERZIS</t>
  </si>
  <si>
    <t>KAYSER</t>
  </si>
  <si>
    <t>KEITA</t>
  </si>
  <si>
    <t>TIDIANE</t>
  </si>
  <si>
    <t>KENFACK</t>
  </si>
  <si>
    <t>KENNEDY</t>
  </si>
  <si>
    <t>KERAMBORGNE</t>
  </si>
  <si>
    <t>KERBOURCH</t>
  </si>
  <si>
    <t>KERCKHOF</t>
  </si>
  <si>
    <t>KERDRAON</t>
  </si>
  <si>
    <t>KERFORN</t>
  </si>
  <si>
    <t>KERGO LEBOT</t>
  </si>
  <si>
    <t>KERGOAT</t>
  </si>
  <si>
    <t>LOWENN</t>
  </si>
  <si>
    <t>KERGONNA</t>
  </si>
  <si>
    <t>LAURETTE</t>
  </si>
  <si>
    <t>KERGREIS</t>
  </si>
  <si>
    <t>KERGROAC H</t>
  </si>
  <si>
    <t>KERHAMON</t>
  </si>
  <si>
    <t>KERHERVE</t>
  </si>
  <si>
    <t>KERHUEL</t>
  </si>
  <si>
    <t>KERISIT</t>
  </si>
  <si>
    <t>KERJEAN</t>
  </si>
  <si>
    <t>KERLAU</t>
  </si>
  <si>
    <t>KERLEROUX</t>
  </si>
  <si>
    <t>KERMOAL</t>
  </si>
  <si>
    <t>NOLWEN</t>
  </si>
  <si>
    <t>KERNEGUEZ</t>
  </si>
  <si>
    <t>MAELAN</t>
  </si>
  <si>
    <t>KERNEIS</t>
  </si>
  <si>
    <t>KERRAOUI</t>
  </si>
  <si>
    <t>ADRAE</t>
  </si>
  <si>
    <t>DJELOUL</t>
  </si>
  <si>
    <t>KERVADEC</t>
  </si>
  <si>
    <t>KERVAGORET GAY</t>
  </si>
  <si>
    <t>KERVIZIC</t>
  </si>
  <si>
    <t>KERZREHO</t>
  </si>
  <si>
    <t>KESLICK</t>
  </si>
  <si>
    <t>KESSLER</t>
  </si>
  <si>
    <t>KESSOUS</t>
  </si>
  <si>
    <t>KESTER</t>
  </si>
  <si>
    <t>ALBIN</t>
  </si>
  <si>
    <t>KHAMIS</t>
  </si>
  <si>
    <t>KIEFFER</t>
  </si>
  <si>
    <t>KIENLEN</t>
  </si>
  <si>
    <t>KITENGE</t>
  </si>
  <si>
    <t>KLAPCZYNSKI</t>
  </si>
  <si>
    <t>KLING</t>
  </si>
  <si>
    <t>KLOPFFER</t>
  </si>
  <si>
    <t>SUAN</t>
  </si>
  <si>
    <t>KLOPOCKI</t>
  </si>
  <si>
    <t>KNEIB</t>
  </si>
  <si>
    <t>KOEHLER</t>
  </si>
  <si>
    <t>KOHLER</t>
  </si>
  <si>
    <t>KONATE</t>
  </si>
  <si>
    <t>SETOU</t>
  </si>
  <si>
    <t>KORBEL</t>
  </si>
  <si>
    <t>KORONA</t>
  </si>
  <si>
    <t>KOSICA</t>
  </si>
  <si>
    <t>REJANE</t>
  </si>
  <si>
    <t>KOSINE</t>
  </si>
  <si>
    <t>KOUADIO</t>
  </si>
  <si>
    <t>KOUBAKA</t>
  </si>
  <si>
    <t>KOZIUBERDA</t>
  </si>
  <si>
    <t>IULIIA</t>
  </si>
  <si>
    <t>KRAUSSE</t>
  </si>
  <si>
    <t>KRIDIDE</t>
  </si>
  <si>
    <t>KSOUDA</t>
  </si>
  <si>
    <t>NOAMEN</t>
  </si>
  <si>
    <t>KUCHARSKI</t>
  </si>
  <si>
    <t>KUGLER</t>
  </si>
  <si>
    <t>DORIS</t>
  </si>
  <si>
    <t>KUS</t>
  </si>
  <si>
    <t>KUSY</t>
  </si>
  <si>
    <t>L ESCOP</t>
  </si>
  <si>
    <t>L HOMMELET</t>
  </si>
  <si>
    <t>L HOSTIS</t>
  </si>
  <si>
    <t>L HUISSIER</t>
  </si>
  <si>
    <t>LABALUE</t>
  </si>
  <si>
    <t>LABATTU</t>
  </si>
  <si>
    <t>ANASTASIA</t>
  </si>
  <si>
    <t>LABATTUT</t>
  </si>
  <si>
    <t>LABATUT</t>
  </si>
  <si>
    <t>LABAUDINIERE</t>
  </si>
  <si>
    <t>LABBAYE</t>
  </si>
  <si>
    <t>MELISANDE</t>
  </si>
  <si>
    <t>LABBETOUL</t>
  </si>
  <si>
    <t>LABEDADE</t>
  </si>
  <si>
    <t>LABESSE</t>
  </si>
  <si>
    <t>LABORIEUX</t>
  </si>
  <si>
    <t>LABOUR</t>
  </si>
  <si>
    <t>LABOUROT</t>
  </si>
  <si>
    <t>LABRE</t>
  </si>
  <si>
    <t>LACHEZE</t>
  </si>
  <si>
    <t>LACOINTE</t>
  </si>
  <si>
    <t>LACORRE</t>
  </si>
  <si>
    <t>LACROIX</t>
  </si>
  <si>
    <t>LACROUTS</t>
  </si>
  <si>
    <t>LADOUCE</t>
  </si>
  <si>
    <t>LAFARGE</t>
  </si>
  <si>
    <t>LUNA</t>
  </si>
  <si>
    <t>LAFAT</t>
  </si>
  <si>
    <t>LAFER</t>
  </si>
  <si>
    <t>SALIMA</t>
  </si>
  <si>
    <t>LAFLEUR</t>
  </si>
  <si>
    <t>LAFON</t>
  </si>
  <si>
    <t>ISAIA</t>
  </si>
  <si>
    <t>LAFROGNE</t>
  </si>
  <si>
    <t>LAGADEC</t>
  </si>
  <si>
    <t>LAGORD</t>
  </si>
  <si>
    <t>LAGUEYTE</t>
  </si>
  <si>
    <t>LAHEU</t>
  </si>
  <si>
    <t>LAHLALI</t>
  </si>
  <si>
    <t>ABDELGHANI</t>
  </si>
  <si>
    <t>LAHMAR</t>
  </si>
  <si>
    <t>LAIDIN</t>
  </si>
  <si>
    <t>LAIGNEAU</t>
  </si>
  <si>
    <t>LAILHEUGUE</t>
  </si>
  <si>
    <t>LAILLER</t>
  </si>
  <si>
    <t>LUWEN</t>
  </si>
  <si>
    <t>LAIRY</t>
  </si>
  <si>
    <t>LAISNARD</t>
  </si>
  <si>
    <t>LAISNE</t>
  </si>
  <si>
    <t>LAISNEY</t>
  </si>
  <si>
    <t>ANNAELLE</t>
  </si>
  <si>
    <t>LAJEUNESSE</t>
  </si>
  <si>
    <t>LAKEL</t>
  </si>
  <si>
    <t>LAKHMAISS</t>
  </si>
  <si>
    <t>ADIL</t>
  </si>
  <si>
    <t>LALAIRE</t>
  </si>
  <si>
    <t>LALANDE-FLOCH</t>
  </si>
  <si>
    <t>LALAOUI</t>
  </si>
  <si>
    <t>LALLEMENT</t>
  </si>
  <si>
    <t>LALLICAN</t>
  </si>
  <si>
    <t>PIERRE-MICHEL</t>
  </si>
  <si>
    <t>LALLOUE</t>
  </si>
  <si>
    <t>LALLOUETTE</t>
  </si>
  <si>
    <t>LALOUF</t>
  </si>
  <si>
    <t>LAM VAN BA</t>
  </si>
  <si>
    <t>MAROLINE</t>
  </si>
  <si>
    <t>LAMANDA</t>
  </si>
  <si>
    <t>LAMANDE</t>
  </si>
  <si>
    <t>LAMARCHE</t>
  </si>
  <si>
    <t>THYMEO</t>
  </si>
  <si>
    <t>LAMBERT-LARDEUX</t>
  </si>
  <si>
    <t>LAMBOGLIA MOLLIERE</t>
  </si>
  <si>
    <t>LAMBOLEY</t>
  </si>
  <si>
    <t>LAMBOURG-TAVAREZ</t>
  </si>
  <si>
    <t>LAMET</t>
  </si>
  <si>
    <t>LAMIGE</t>
  </si>
  <si>
    <t>LAMORINIERE</t>
  </si>
  <si>
    <t>LAMOURET</t>
  </si>
  <si>
    <t>LAMRHARI</t>
  </si>
  <si>
    <t>BOUCHERA</t>
  </si>
  <si>
    <t>LAMS</t>
  </si>
  <si>
    <t>LANCELEUR</t>
  </si>
  <si>
    <t>LANCELOT</t>
  </si>
  <si>
    <t>LANCEREAU</t>
  </si>
  <si>
    <t>LANCIEN</t>
  </si>
  <si>
    <t>LANCO</t>
  </si>
  <si>
    <t>LANDAIS</t>
  </si>
  <si>
    <t>LANDEAU</t>
  </si>
  <si>
    <t>LANDEGREN</t>
  </si>
  <si>
    <t>LANDELLE</t>
  </si>
  <si>
    <t>LANDEMAINE</t>
  </si>
  <si>
    <t>LANDES</t>
  </si>
  <si>
    <t>LANDONNET</t>
  </si>
  <si>
    <t>LANDRAIN</t>
  </si>
  <si>
    <t>LANDRAT</t>
  </si>
  <si>
    <t>ROOBENSON</t>
  </si>
  <si>
    <t>LANDREAU</t>
  </si>
  <si>
    <t>LANDRIEAU</t>
  </si>
  <si>
    <t>LANDRON</t>
  </si>
  <si>
    <t>LANGE-BERTEAUX</t>
  </si>
  <si>
    <t>LANGEVIN</t>
  </si>
  <si>
    <t>LANGLAIS</t>
  </si>
  <si>
    <t>SYLVANA</t>
  </si>
  <si>
    <t>LANGOT</t>
  </si>
  <si>
    <t>LANGSWEIRT</t>
  </si>
  <si>
    <t>LANNAUD</t>
  </si>
  <si>
    <t>LANOE</t>
  </si>
  <si>
    <t>LANOES</t>
  </si>
  <si>
    <t>LANOOTE</t>
  </si>
  <si>
    <t>LANOUE</t>
  </si>
  <si>
    <t>LANTHIEZ</t>
  </si>
  <si>
    <t>LANTIERI</t>
  </si>
  <si>
    <t>LAPENDRY</t>
  </si>
  <si>
    <t>LAPIED</t>
  </si>
  <si>
    <t>TONI</t>
  </si>
  <si>
    <t>LAPLACE</t>
  </si>
  <si>
    <t>LAPORAL</t>
  </si>
  <si>
    <t>GUERAN</t>
  </si>
  <si>
    <t>LAPORTE</t>
  </si>
  <si>
    <t>JO</t>
  </si>
  <si>
    <t>LAPPARTIEN</t>
  </si>
  <si>
    <t>LAPRAYE</t>
  </si>
  <si>
    <t>LAPRERIE</t>
  </si>
  <si>
    <t>LARARAUDEUSE</t>
  </si>
  <si>
    <t>LARBOULETTE</t>
  </si>
  <si>
    <t>ANDRE-PIERRE</t>
  </si>
  <si>
    <t>LARDEAU</t>
  </si>
  <si>
    <t>LARDEUX</t>
  </si>
  <si>
    <t>LARDIERE</t>
  </si>
  <si>
    <t>LARDOT</t>
  </si>
  <si>
    <t>LARDY</t>
  </si>
  <si>
    <t>LARGE</t>
  </si>
  <si>
    <t>LARGEAU</t>
  </si>
  <si>
    <t>LARGENTON</t>
  </si>
  <si>
    <t>LARGERON</t>
  </si>
  <si>
    <t>LARIAGON</t>
  </si>
  <si>
    <t>LARODE</t>
  </si>
  <si>
    <t>LAROUSSERIE</t>
  </si>
  <si>
    <t>LARTIGUE</t>
  </si>
  <si>
    <t>LASBRAUNIAS</t>
  </si>
  <si>
    <t>LASNIER</t>
  </si>
  <si>
    <t>LASPOUGEAS</t>
  </si>
  <si>
    <t>LATAPIE</t>
  </si>
  <si>
    <t>LATH</t>
  </si>
  <si>
    <t>MAEVA BRITNEY</t>
  </si>
  <si>
    <t>LATONNELLE</t>
  </si>
  <si>
    <t>LAUCOIN</t>
  </si>
  <si>
    <t>LAUD</t>
  </si>
  <si>
    <t>LAUDRIEC</t>
  </si>
  <si>
    <t>LAUDRIN</t>
  </si>
  <si>
    <t>LAUMAILLE</t>
  </si>
  <si>
    <t>LAUMONIER</t>
  </si>
  <si>
    <t>JEAN-BAPISTE</t>
  </si>
  <si>
    <t>LAUNAY BECCARD</t>
  </si>
  <si>
    <t>LAUNE</t>
  </si>
  <si>
    <t>LAURANS</t>
  </si>
  <si>
    <t>LAUREC</t>
  </si>
  <si>
    <t>LAURENCIN</t>
  </si>
  <si>
    <t>LAURENCON</t>
  </si>
  <si>
    <t>ANTHIME</t>
  </si>
  <si>
    <t>JOSSELYNE</t>
  </si>
  <si>
    <t>LAURET</t>
  </si>
  <si>
    <t>LAURIOUX</t>
  </si>
  <si>
    <t>LAUTRU</t>
  </si>
  <si>
    <t>LAUVERJAT</t>
  </si>
  <si>
    <t>LAUZIER</t>
  </si>
  <si>
    <t>LAVAINNE</t>
  </si>
  <si>
    <t>LAVAL</t>
  </si>
  <si>
    <t>LAVASTRE</t>
  </si>
  <si>
    <t>LAVAUD</t>
  </si>
  <si>
    <t>LAVAZAIS JOUAN</t>
  </si>
  <si>
    <t>LAVENANT</t>
  </si>
  <si>
    <t>LIZENN</t>
  </si>
  <si>
    <t>LAVENIER</t>
  </si>
  <si>
    <t>LAVERGNE</t>
  </si>
  <si>
    <t>ROSE-ANNE</t>
  </si>
  <si>
    <t>LAVILLE-FOURNIER</t>
  </si>
  <si>
    <t>LAVISSE</t>
  </si>
  <si>
    <t>LAVOLE</t>
  </si>
  <si>
    <t>LAVOLEE</t>
  </si>
  <si>
    <t>LAZENNEC</t>
  </si>
  <si>
    <t>LE BAIL</t>
  </si>
  <si>
    <t>LE BARS</t>
  </si>
  <si>
    <t>LE BARS-HOUDU</t>
  </si>
  <si>
    <t>LE BASTARD</t>
  </si>
  <si>
    <t>LE BAYON</t>
  </si>
  <si>
    <t>LE BELLEC</t>
  </si>
  <si>
    <t>LE BELLEGO</t>
  </si>
  <si>
    <t>LE BER</t>
  </si>
  <si>
    <t>LE BIHAIN</t>
  </si>
  <si>
    <t>LE BITOUX</t>
  </si>
  <si>
    <t>LE BIVIC</t>
  </si>
  <si>
    <t>LE BLON</t>
  </si>
  <si>
    <t>LE BONHOMME</t>
  </si>
  <si>
    <t>LE BONNIEC</t>
  </si>
  <si>
    <t>LE BORGNE</t>
  </si>
  <si>
    <t>LE BOULAIR</t>
  </si>
  <si>
    <t>LE BOUQUIN</t>
  </si>
  <si>
    <t>LE BOURHIS</t>
  </si>
  <si>
    <t>LE BOURSICAUD</t>
  </si>
  <si>
    <t>LE BOUTER</t>
  </si>
  <si>
    <t>LE BOZEC</t>
  </si>
  <si>
    <t>LE BRAS</t>
  </si>
  <si>
    <t>LE BRETON</t>
  </si>
  <si>
    <t>LE BRETONNIC</t>
  </si>
  <si>
    <t>LE BRIQUER</t>
  </si>
  <si>
    <t>LE BRONNEC</t>
  </si>
  <si>
    <t>JOSUE</t>
  </si>
  <si>
    <t>LE CALLONNEC</t>
  </si>
  <si>
    <t>LE CALONNEC</t>
  </si>
  <si>
    <t>LE CALVE-VIVIEN</t>
  </si>
  <si>
    <t>LE CALVEZ</t>
  </si>
  <si>
    <t>LE CAM</t>
  </si>
  <si>
    <t>VALERE</t>
  </si>
  <si>
    <t>LE CAMPION</t>
  </si>
  <si>
    <t>LE CANN</t>
  </si>
  <si>
    <t>LE CAR</t>
  </si>
  <si>
    <t>LE CARVESE</t>
  </si>
  <si>
    <t>LE CHALONY</t>
  </si>
  <si>
    <t>LE CHENADEC</t>
  </si>
  <si>
    <t>LE CHEVALIER</t>
  </si>
  <si>
    <t>LE CLAINCHE</t>
  </si>
  <si>
    <t>LE CLEACH</t>
  </si>
  <si>
    <t>LE CLECH</t>
  </si>
  <si>
    <t>LE CLEI</t>
  </si>
  <si>
    <t>LE COCQ</t>
  </si>
  <si>
    <t>LE COGUIC</t>
  </si>
  <si>
    <t>LE COINTE</t>
  </si>
  <si>
    <t>LE COLLETER</t>
  </si>
  <si>
    <t>LE CONIAT</t>
  </si>
  <si>
    <t>LE COQ</t>
  </si>
  <si>
    <t>LE CORNEC</t>
  </si>
  <si>
    <t>LE CORRE</t>
  </si>
  <si>
    <t>LE CORVEC</t>
  </si>
  <si>
    <t>LE COURTOIS</t>
  </si>
  <si>
    <t>LE COZ</t>
  </si>
  <si>
    <t>LE CUNFF</t>
  </si>
  <si>
    <t>LE CUZIAT</t>
  </si>
  <si>
    <t>KYLIAN</t>
  </si>
  <si>
    <t>LE DEVEHAT</t>
  </si>
  <si>
    <t>LE DEVIC</t>
  </si>
  <si>
    <t>LE DIOURON</t>
  </si>
  <si>
    <t>LE DOEUFF</t>
  </si>
  <si>
    <t>LE DOUARIN</t>
  </si>
  <si>
    <t>LE DOUX</t>
  </si>
  <si>
    <t>LE DREVO</t>
  </si>
  <si>
    <t>LE DROGOFF</t>
  </si>
  <si>
    <t>LE DU</t>
  </si>
  <si>
    <t>LE DUEY</t>
  </si>
  <si>
    <t>LE FALHER</t>
  </si>
  <si>
    <t>LE FLEM</t>
  </si>
  <si>
    <t>LE FOLL</t>
  </si>
  <si>
    <t>LE FUR</t>
  </si>
  <si>
    <t>LE FURAUT</t>
  </si>
  <si>
    <t>LE GAC</t>
  </si>
  <si>
    <t>AIKATERINI</t>
  </si>
  <si>
    <t>LE GALL LAME</t>
  </si>
  <si>
    <t>KLERVI</t>
  </si>
  <si>
    <t>LE GALLIOT</t>
  </si>
  <si>
    <t>LE GALLOU</t>
  </si>
  <si>
    <t>LE GAL-MESME</t>
  </si>
  <si>
    <t>LE GARREC</t>
  </si>
  <si>
    <t>LE GAUDU</t>
  </si>
  <si>
    <t>LE GENDRE</t>
  </si>
  <si>
    <t>DEYVID</t>
  </si>
  <si>
    <t>LE GLOAHEC</t>
  </si>
  <si>
    <t>MAELANN</t>
  </si>
  <si>
    <t>LE GOFF</t>
  </si>
  <si>
    <t>RAPHAELE</t>
  </si>
  <si>
    <t>LE GOFFIC</t>
  </si>
  <si>
    <t>LE GOHEBEL</t>
  </si>
  <si>
    <t>LE GOHIEC CORNU</t>
  </si>
  <si>
    <t>LE GONIDEC</t>
  </si>
  <si>
    <t>LE GOUALHER</t>
  </si>
  <si>
    <t>LE GOUALLEC</t>
  </si>
  <si>
    <t>LE GOUHINEC</t>
  </si>
  <si>
    <t>LE GOURRIEREC</t>
  </si>
  <si>
    <t>LE GRUYER</t>
  </si>
  <si>
    <t>LE GUEDARD</t>
  </si>
  <si>
    <t>LE GUEDES</t>
  </si>
  <si>
    <t>LE GUELLAUT</t>
  </si>
  <si>
    <t>LE GUER</t>
  </si>
  <si>
    <t>LE GUEVEL</t>
  </si>
  <si>
    <t>LE GUICHET</t>
  </si>
  <si>
    <t>LE GUIL MONOT</t>
  </si>
  <si>
    <t>LE GUILLANT</t>
  </si>
  <si>
    <t>LE GUILLOU</t>
  </si>
  <si>
    <t>LE GUILLOUX</t>
  </si>
  <si>
    <t>LE HARDY</t>
  </si>
  <si>
    <t>LE HEGARAT</t>
  </si>
  <si>
    <t>LE HESRAN</t>
  </si>
  <si>
    <t>LE HIR</t>
  </si>
  <si>
    <t>LE JALLE</t>
  </si>
  <si>
    <t>LE JUEZ</t>
  </si>
  <si>
    <t>LE LARGE</t>
  </si>
  <si>
    <t>LE LAY</t>
  </si>
  <si>
    <t>ELOANN</t>
  </si>
  <si>
    <t>LE LOCH</t>
  </si>
  <si>
    <t>LE LOUET</t>
  </si>
  <si>
    <t>LE LOUS MICHAUD</t>
  </si>
  <si>
    <t>LE MABECQUE</t>
  </si>
  <si>
    <t>LE MAGUERESSE</t>
  </si>
  <si>
    <t>LE MANACH</t>
  </si>
  <si>
    <t>LE MARCHAND</t>
  </si>
  <si>
    <t>ILOUNA</t>
  </si>
  <si>
    <t>LE MARECHAL</t>
  </si>
  <si>
    <t>LE MAROUILLE</t>
  </si>
  <si>
    <t>LE MARREC</t>
  </si>
  <si>
    <t>LE MARTRET</t>
  </si>
  <si>
    <t>LE MAUFF</t>
  </si>
  <si>
    <t>LE MAY</t>
  </si>
  <si>
    <t>LE MEDEC</t>
  </si>
  <si>
    <t>LE MEIGNEN</t>
  </si>
  <si>
    <t>LE MEN</t>
  </si>
  <si>
    <t>LE MENEC</t>
  </si>
  <si>
    <t>LE MENER</t>
  </si>
  <si>
    <t>LE MENTEC</t>
  </si>
  <si>
    <t>LE MERCIER</t>
  </si>
  <si>
    <t>LE MESTRE</t>
  </si>
  <si>
    <t>LE METAYER</t>
  </si>
  <si>
    <t>LE MEUR</t>
  </si>
  <si>
    <t>LE MINEUR</t>
  </si>
  <si>
    <t>LE MOIGNE</t>
  </si>
  <si>
    <t>LE MOING</t>
  </si>
  <si>
    <t>LE MOING-LE DEZ</t>
  </si>
  <si>
    <t>LE MONS</t>
  </si>
  <si>
    <t>LE MORVAN</t>
  </si>
  <si>
    <t>LE MOULLEC</t>
  </si>
  <si>
    <t>LE NADER</t>
  </si>
  <si>
    <t>NASTASYA</t>
  </si>
  <si>
    <t>LE NAOUR</t>
  </si>
  <si>
    <t>LE NENAON</t>
  </si>
  <si>
    <t>LE NERZE</t>
  </si>
  <si>
    <t>LE NET</t>
  </si>
  <si>
    <t>LE NEVE</t>
  </si>
  <si>
    <t>LE NILLON</t>
  </si>
  <si>
    <t>LE NIN</t>
  </si>
  <si>
    <t>LE NINIVEN</t>
  </si>
  <si>
    <t>LE NOCHER</t>
  </si>
  <si>
    <t>LE NOELLEC</t>
  </si>
  <si>
    <t>LE NOURICIER</t>
  </si>
  <si>
    <t>LE NY</t>
  </si>
  <si>
    <t>LE NY-CHOLLET</t>
  </si>
  <si>
    <t>LE PADRUN</t>
  </si>
  <si>
    <t>LE PAIH</t>
  </si>
  <si>
    <t>LE PALLEC</t>
  </si>
  <si>
    <t>LE PAPE</t>
  </si>
  <si>
    <t>LE PARC</t>
  </si>
  <si>
    <t>LE PENNEC</t>
  </si>
  <si>
    <t>LE PODER</t>
  </si>
  <si>
    <t>LE PORT</t>
  </si>
  <si>
    <t>LE POTIER BOUZAEFF</t>
  </si>
  <si>
    <t>LE POUPON</t>
  </si>
  <si>
    <t>LE PRIELLEC</t>
  </si>
  <si>
    <t>LE PRIOL</t>
  </si>
  <si>
    <t>LE PROVOST</t>
  </si>
  <si>
    <t>LE QUELLEC</t>
  </si>
  <si>
    <t>LE QUEMENT</t>
  </si>
  <si>
    <t>LE QUILLEC</t>
  </si>
  <si>
    <t>LE QUILLIEC</t>
  </si>
  <si>
    <t>LE RAY</t>
  </si>
  <si>
    <t>LE RET</t>
  </si>
  <si>
    <t>LE RHUN</t>
  </si>
  <si>
    <t>LE RICHOMME</t>
  </si>
  <si>
    <t>LE ROCH</t>
  </si>
  <si>
    <t>LE ROLLAND</t>
  </si>
  <si>
    <t>ANSGAR</t>
  </si>
  <si>
    <t>LE ROUZIC</t>
  </si>
  <si>
    <t>LE SAINT</t>
  </si>
  <si>
    <t>LE SAUX</t>
  </si>
  <si>
    <t>LE SCANF</t>
  </si>
  <si>
    <t>LE SCOUARNEC</t>
  </si>
  <si>
    <t>LE SCOUEZEC</t>
  </si>
  <si>
    <t>LE SERBON</t>
  </si>
  <si>
    <t>LE SOURD</t>
  </si>
  <si>
    <t>LE TALLEC</t>
  </si>
  <si>
    <t>LE TEXIER</t>
  </si>
  <si>
    <t>LE TOHIC</t>
  </si>
  <si>
    <t>GLERAN</t>
  </si>
  <si>
    <t>LE TOQUIN</t>
  </si>
  <si>
    <t>LE TREDIEC</t>
  </si>
  <si>
    <t>LE TUAL</t>
  </si>
  <si>
    <t>LE TUTOUR</t>
  </si>
  <si>
    <t>LE TYNEVEZ</t>
  </si>
  <si>
    <t>LE VIOL</t>
  </si>
  <si>
    <t>LEACH</t>
  </si>
  <si>
    <t>LEAU</t>
  </si>
  <si>
    <t>FYONA</t>
  </si>
  <si>
    <t>LEAUCOURT</t>
  </si>
  <si>
    <t>LEAUTE</t>
  </si>
  <si>
    <t>LEBAILLIF</t>
  </si>
  <si>
    <t>LEBARON</t>
  </si>
  <si>
    <t>LEBASCLE</t>
  </si>
  <si>
    <t>LEBAS-LEMERLE</t>
  </si>
  <si>
    <t>LEBASTARD</t>
  </si>
  <si>
    <t>THEIRRY</t>
  </si>
  <si>
    <t>LEBEE</t>
  </si>
  <si>
    <t>LEBER</t>
  </si>
  <si>
    <t>LEBEU</t>
  </si>
  <si>
    <t>LEBIE</t>
  </si>
  <si>
    <t>LEBLAIS</t>
  </si>
  <si>
    <t>LEBLAY</t>
  </si>
  <si>
    <t>LEBLE</t>
  </si>
  <si>
    <t>LEBLOND</t>
  </si>
  <si>
    <t>LEBLONG</t>
  </si>
  <si>
    <t>LEBOEUF</t>
  </si>
  <si>
    <t>LEBOIS</t>
  </si>
  <si>
    <t>GERARD-PASCAL</t>
  </si>
  <si>
    <t>LEBOSSE</t>
  </si>
  <si>
    <t>LEBOUCHER</t>
  </si>
  <si>
    <t>LEBOULEUX</t>
  </si>
  <si>
    <t>LEBOURDAIS</t>
  </si>
  <si>
    <t>LEBOUTEILLER</t>
  </si>
  <si>
    <t>LEBRASSEUR</t>
  </si>
  <si>
    <t>LEBREC</t>
  </si>
  <si>
    <t>LEBRET</t>
  </si>
  <si>
    <t>ANNE LINE</t>
  </si>
  <si>
    <t>EDDIE</t>
  </si>
  <si>
    <t>LEBRETON ROUSSEAU</t>
  </si>
  <si>
    <t>MELODIE</t>
  </si>
  <si>
    <t>ANNE-STEPHANIE</t>
  </si>
  <si>
    <t>LECAILLON</t>
  </si>
  <si>
    <t>LECALLO</t>
  </si>
  <si>
    <t>JESSIE</t>
  </si>
  <si>
    <t>LECALVE</t>
  </si>
  <si>
    <t>LECAMUS</t>
  </si>
  <si>
    <t>LECAN</t>
  </si>
  <si>
    <t>LECANNU</t>
  </si>
  <si>
    <t>LECERF</t>
  </si>
  <si>
    <t>LECHANTOUX</t>
  </si>
  <si>
    <t>LECHARTRE</t>
  </si>
  <si>
    <t>LEELOU</t>
  </si>
  <si>
    <t>LECHESNE</t>
  </si>
  <si>
    <t>LECHON</t>
  </si>
  <si>
    <t>LECHVIEN</t>
  </si>
  <si>
    <t>LECKY</t>
  </si>
  <si>
    <t>SOMMER</t>
  </si>
  <si>
    <t>LECLAINCHE</t>
  </si>
  <si>
    <t>IZALINE</t>
  </si>
  <si>
    <t>LECLEVE</t>
  </si>
  <si>
    <t>LECLINCHE</t>
  </si>
  <si>
    <t>LECOADIC</t>
  </si>
  <si>
    <t>LECOCQ</t>
  </si>
  <si>
    <t>LECOEUR</t>
  </si>
  <si>
    <t>LECOMPTE BOINET</t>
  </si>
  <si>
    <t>LECOMPTE-BOINET</t>
  </si>
  <si>
    <t>PRISCA</t>
  </si>
  <si>
    <t>LECOQ</t>
  </si>
  <si>
    <t>LECORCIER</t>
  </si>
  <si>
    <t>LECORPS</t>
  </si>
  <si>
    <t>LECORRE LEVEQUE</t>
  </si>
  <si>
    <t>LECOT</t>
  </si>
  <si>
    <t>LECOU</t>
  </si>
  <si>
    <t>LECOUFLET</t>
  </si>
  <si>
    <t>LECOUR</t>
  </si>
  <si>
    <t>LECOURT</t>
  </si>
  <si>
    <t>LECOURT HEBERT</t>
  </si>
  <si>
    <t>LECOURTIER</t>
  </si>
  <si>
    <t>LECRIVAIN</t>
  </si>
  <si>
    <t>LECROC</t>
  </si>
  <si>
    <t>LECROIX</t>
  </si>
  <si>
    <t>LECRU</t>
  </si>
  <si>
    <t>LECRU-MAUGEAIS</t>
  </si>
  <si>
    <t>LECUIT</t>
  </si>
  <si>
    <t>LECUPPE</t>
  </si>
  <si>
    <t>LECUREUIL</t>
  </si>
  <si>
    <t>LEDARD</t>
  </si>
  <si>
    <t>LEDENTU</t>
  </si>
  <si>
    <t>LEDEVIN</t>
  </si>
  <si>
    <t>LEDIVENAH</t>
  </si>
  <si>
    <t>LEDORGUET</t>
  </si>
  <si>
    <t>LEDOUX</t>
  </si>
  <si>
    <t>LEDRU</t>
  </si>
  <si>
    <t>PIA</t>
  </si>
  <si>
    <t>LEDYS</t>
  </si>
  <si>
    <t>LEFEVERE</t>
  </si>
  <si>
    <t>LEFLOCH</t>
  </si>
  <si>
    <t>LEFORESTIER</t>
  </si>
  <si>
    <t>LEFRANC</t>
  </si>
  <si>
    <t>LEFRAND</t>
  </si>
  <si>
    <t>LEFRET</t>
  </si>
  <si>
    <t>LEGAGNEUX</t>
  </si>
  <si>
    <t>NOLAN</t>
  </si>
  <si>
    <t>LEGAL</t>
  </si>
  <si>
    <t>LOLA-PRUNE</t>
  </si>
  <si>
    <t>LEGARDINIER</t>
  </si>
  <si>
    <t>LEGARLANTEZECK</t>
  </si>
  <si>
    <t>LEGAY</t>
  </si>
  <si>
    <t>LEGENTILHOMME</t>
  </si>
  <si>
    <t>LEGLAND</t>
  </si>
  <si>
    <t>LEGOFF</t>
  </si>
  <si>
    <t>LEGOT</t>
  </si>
  <si>
    <t>LEGOUET</t>
  </si>
  <si>
    <t>KLARA</t>
  </si>
  <si>
    <t>LEGOUX</t>
  </si>
  <si>
    <t>CHARLYSE</t>
  </si>
  <si>
    <t>YOUNA</t>
  </si>
  <si>
    <t>LEGRAS</t>
  </si>
  <si>
    <t>LEGRETARD</t>
  </si>
  <si>
    <t>LEGRIS</t>
  </si>
  <si>
    <t>LEGUENNE</t>
  </si>
  <si>
    <t>LEGUY</t>
  </si>
  <si>
    <t>LEHE</t>
  </si>
  <si>
    <t>PERINE</t>
  </si>
  <si>
    <t>LEHEBEL</t>
  </si>
  <si>
    <t>LEHERISSIER</t>
  </si>
  <si>
    <t>LEHIS</t>
  </si>
  <si>
    <t>LEHOURS</t>
  </si>
  <si>
    <t>LEHUEDE</t>
  </si>
  <si>
    <t>LEHUEN</t>
  </si>
  <si>
    <t>LEHY</t>
  </si>
  <si>
    <t>LELAIZANT</t>
  </si>
  <si>
    <t>LELANDAIS</t>
  </si>
  <si>
    <t>LELARDEUX</t>
  </si>
  <si>
    <t>LUDWIG</t>
  </si>
  <si>
    <t>LELIEGE</t>
  </si>
  <si>
    <t>GAELA</t>
  </si>
  <si>
    <t>LELLOUCH</t>
  </si>
  <si>
    <t>LELOUARD</t>
  </si>
  <si>
    <t>LELOUTRE</t>
  </si>
  <si>
    <t>LEMAHIEU</t>
  </si>
  <si>
    <t>SEVRINE</t>
  </si>
  <si>
    <t>LEMAITRE LEBAS</t>
  </si>
  <si>
    <t>LEMALE</t>
  </si>
  <si>
    <t>LEMANCEAU</t>
  </si>
  <si>
    <t>LEMARCHAND</t>
  </si>
  <si>
    <t>LEMARCHANT</t>
  </si>
  <si>
    <t>LEMARIE</t>
  </si>
  <si>
    <t>LEMARQUAND</t>
  </si>
  <si>
    <t>LEMASSON</t>
  </si>
  <si>
    <t>LEMELLE</t>
  </si>
  <si>
    <t>LEMELTIER</t>
  </si>
  <si>
    <t>LEMENU</t>
  </si>
  <si>
    <t>LEMERIEL</t>
  </si>
  <si>
    <t>LEMETAYER</t>
  </si>
  <si>
    <t>LEMETTAIS</t>
  </si>
  <si>
    <t>LEMIERE</t>
  </si>
  <si>
    <t>LEMMET</t>
  </si>
  <si>
    <t>ALIYA</t>
  </si>
  <si>
    <t>LEMOINE LOGEAIS</t>
  </si>
  <si>
    <t>LEMOUSSU</t>
  </si>
  <si>
    <t>LEMOUSSU-VALLEE</t>
  </si>
  <si>
    <t>LENAS</t>
  </si>
  <si>
    <t>LENCEL</t>
  </si>
  <si>
    <t>LENERZE</t>
  </si>
  <si>
    <t>LENESLEY</t>
  </si>
  <si>
    <t>LENEVEU</t>
  </si>
  <si>
    <t>LENGLET</t>
  </si>
  <si>
    <t>LENGRONNE</t>
  </si>
  <si>
    <t>LENNE</t>
  </si>
  <si>
    <t>LENOBLE</t>
  </si>
  <si>
    <t>LEOCAT</t>
  </si>
  <si>
    <t>LEON</t>
  </si>
  <si>
    <t>GOULVEN</t>
  </si>
  <si>
    <t>LEOST</t>
  </si>
  <si>
    <t>LEOTE</t>
  </si>
  <si>
    <t>LEPAGE</t>
  </si>
  <si>
    <t>LEPAIN</t>
  </si>
  <si>
    <t>LEPAROUX</t>
  </si>
  <si>
    <t>LEPAVEC</t>
  </si>
  <si>
    <t>LEPEC</t>
  </si>
  <si>
    <t>LEPELLETIER</t>
  </si>
  <si>
    <t>LEPELTIER</t>
  </si>
  <si>
    <t>LEPESANT</t>
  </si>
  <si>
    <t>LEPETIT</t>
  </si>
  <si>
    <t>LEPICIER</t>
  </si>
  <si>
    <t>LEPILLEUR DELEU</t>
  </si>
  <si>
    <t>LEPINAY</t>
  </si>
  <si>
    <t>KARINA</t>
  </si>
  <si>
    <t>LEPINEAU</t>
  </si>
  <si>
    <t>LEPINE-BOUTIN</t>
  </si>
  <si>
    <t>LEPODER</t>
  </si>
  <si>
    <t>LEPOITTEVIN</t>
  </si>
  <si>
    <t>LEPOIVRE</t>
  </si>
  <si>
    <t>LEPORCHER</t>
  </si>
  <si>
    <t>OSWALD</t>
  </si>
  <si>
    <t>LEPOUREAU</t>
  </si>
  <si>
    <t>LEPREST</t>
  </si>
  <si>
    <t>LEPRETRE</t>
  </si>
  <si>
    <t>LEPREUX</t>
  </si>
  <si>
    <t>LEPREVOST</t>
  </si>
  <si>
    <t>LEPROU</t>
  </si>
  <si>
    <t>LEPROUST</t>
  </si>
  <si>
    <t>LEPROUX</t>
  </si>
  <si>
    <t>LEPROVOST</t>
  </si>
  <si>
    <t>LEQUEUTRE</t>
  </si>
  <si>
    <t>LEQUEUX</t>
  </si>
  <si>
    <t>LEQUIPPE</t>
  </si>
  <si>
    <t>LERALLU</t>
  </si>
  <si>
    <t>LERAT</t>
  </si>
  <si>
    <t>LERAUX</t>
  </si>
  <si>
    <t>LORINE</t>
  </si>
  <si>
    <t>LEREBOURG</t>
  </si>
  <si>
    <t>LERENARD</t>
  </si>
  <si>
    <t>LERICHE</t>
  </si>
  <si>
    <t>LERIVAGER</t>
  </si>
  <si>
    <t>LERMITE</t>
  </si>
  <si>
    <t>LERMUSIAUX</t>
  </si>
  <si>
    <t>LEROI</t>
  </si>
  <si>
    <t>LEROUEIL</t>
  </si>
  <si>
    <t>LEROUGE</t>
  </si>
  <si>
    <t>GWENAELLLE</t>
  </si>
  <si>
    <t>LEANDRE</t>
  </si>
  <si>
    <t>MARIE-THE</t>
  </si>
  <si>
    <t>LEROUX CHADAIGNE</t>
  </si>
  <si>
    <t>LEROYER</t>
  </si>
  <si>
    <t>LEROY-LOYER</t>
  </si>
  <si>
    <t>LESAINT-MAGAT</t>
  </si>
  <si>
    <t>LESCOP</t>
  </si>
  <si>
    <t>LESCOURANT</t>
  </si>
  <si>
    <t>JEAN-HUGUES</t>
  </si>
  <si>
    <t>LESEC</t>
  </si>
  <si>
    <t>LESEGRETAIN</t>
  </si>
  <si>
    <t>LESELLIER</t>
  </si>
  <si>
    <t>JEAN PIERRE</t>
  </si>
  <si>
    <t>LESIOUX</t>
  </si>
  <si>
    <t>LESIRE</t>
  </si>
  <si>
    <t>LESNARD</t>
  </si>
  <si>
    <t>LESPARRE</t>
  </si>
  <si>
    <t>LESPES</t>
  </si>
  <si>
    <t>LESSARD</t>
  </si>
  <si>
    <t>LESSIEU</t>
  </si>
  <si>
    <t>LESUR</t>
  </si>
  <si>
    <t>ALIXE</t>
  </si>
  <si>
    <t>LESVIER</t>
  </si>
  <si>
    <t>LETAILLEUR</t>
  </si>
  <si>
    <t>LETANG</t>
  </si>
  <si>
    <t>LETARD</t>
  </si>
  <si>
    <t>LETEMPLIER</t>
  </si>
  <si>
    <t>LETERTRE</t>
  </si>
  <si>
    <t>CLAIRE-SOPHIE</t>
  </si>
  <si>
    <t>LETHOUEIL</t>
  </si>
  <si>
    <t>LETILLY</t>
  </si>
  <si>
    <t>VIRGINIA</t>
  </si>
  <si>
    <t>LETOURNEUR</t>
  </si>
  <si>
    <t>LETOURNEUR-SAUDUBRAY</t>
  </si>
  <si>
    <t>LETOURNEUX</t>
  </si>
  <si>
    <t>LETOUZE</t>
  </si>
  <si>
    <t>LEUGE-MAILLET</t>
  </si>
  <si>
    <t>LEURQUIN</t>
  </si>
  <si>
    <t>LEVACHER</t>
  </si>
  <si>
    <t>LEVASSEUR</t>
  </si>
  <si>
    <t>LEVEILLE</t>
  </si>
  <si>
    <t>LEVENARD</t>
  </si>
  <si>
    <t>LEVERT</t>
  </si>
  <si>
    <t>LEVESQUE</t>
  </si>
  <si>
    <t>FLORISSE</t>
  </si>
  <si>
    <t>LEVILLAIN</t>
  </si>
  <si>
    <t>LEVILLOUX</t>
  </si>
  <si>
    <t>LAURA-MARINE</t>
  </si>
  <si>
    <t>LEYSSENE</t>
  </si>
  <si>
    <t>LHELGOUALCH</t>
  </si>
  <si>
    <t>LHENORET</t>
  </si>
  <si>
    <t>LHERAULT</t>
  </si>
  <si>
    <t>LHERBETTE</t>
  </si>
  <si>
    <t>LHERIAU</t>
  </si>
  <si>
    <t>LHERIAUD</t>
  </si>
  <si>
    <t>LHERMITTE</t>
  </si>
  <si>
    <t>YVANNE</t>
  </si>
  <si>
    <t>LHOMMEAU</t>
  </si>
  <si>
    <t>LHOMMELET</t>
  </si>
  <si>
    <t>LHOSTIS</t>
  </si>
  <si>
    <t>LHOUMEAU</t>
  </si>
  <si>
    <t>LHOUTELLIER</t>
  </si>
  <si>
    <t>LI DESTRI</t>
  </si>
  <si>
    <t>LIAIGRE</t>
  </si>
  <si>
    <t>LIBAUD</t>
  </si>
  <si>
    <t>LIBAULT</t>
  </si>
  <si>
    <t>LIBEAU</t>
  </si>
  <si>
    <t>LIBERGE</t>
  </si>
  <si>
    <t>ELEANORE</t>
  </si>
  <si>
    <t>LIBESSART</t>
  </si>
  <si>
    <t>LIEGE</t>
  </si>
  <si>
    <t>LIEGEOIS</t>
  </si>
  <si>
    <t>LIGEON</t>
  </si>
  <si>
    <t>NATHAEL</t>
  </si>
  <si>
    <t>LIGER</t>
  </si>
  <si>
    <t>MARC-EDOUARD</t>
  </si>
  <si>
    <t>LIGET</t>
  </si>
  <si>
    <t>LIGNAT</t>
  </si>
  <si>
    <t>LIGNEREUX</t>
  </si>
  <si>
    <t>EWENN</t>
  </si>
  <si>
    <t>LIGNEUL</t>
  </si>
  <si>
    <t>LIGOT</t>
  </si>
  <si>
    <t>JACQUELIN</t>
  </si>
  <si>
    <t>LIJEOUR</t>
  </si>
  <si>
    <t>LIMESSE</t>
  </si>
  <si>
    <t>LIMIER</t>
  </si>
  <si>
    <t>LIMOUSIN</t>
  </si>
  <si>
    <t>LIMOUZIN</t>
  </si>
  <si>
    <t>LUCY</t>
  </si>
  <si>
    <t>LINAIS</t>
  </si>
  <si>
    <t>LINARD</t>
  </si>
  <si>
    <t>CHARLES-ANDRE</t>
  </si>
  <si>
    <t>LINDNER</t>
  </si>
  <si>
    <t>LINO</t>
  </si>
  <si>
    <t>LINQUETTE</t>
  </si>
  <si>
    <t>PACOME</t>
  </si>
  <si>
    <t>LION DETAILLE</t>
  </si>
  <si>
    <t>LIOT</t>
  </si>
  <si>
    <t>LISCOET</t>
  </si>
  <si>
    <t>LITHA</t>
  </si>
  <si>
    <t>LITOU DWELSHAUVERS</t>
  </si>
  <si>
    <t>LIVACHE</t>
  </si>
  <si>
    <t>LIVENAIS</t>
  </si>
  <si>
    <t>DELIZIA</t>
  </si>
  <si>
    <t>LIVET</t>
  </si>
  <si>
    <t>MARYL</t>
  </si>
  <si>
    <t>LIZE</t>
  </si>
  <si>
    <t>LIZEUL</t>
  </si>
  <si>
    <t>LOCHARD</t>
  </si>
  <si>
    <t>LOCHET</t>
  </si>
  <si>
    <t>LOCHIN</t>
  </si>
  <si>
    <t>LOCHMANN</t>
  </si>
  <si>
    <t>LOCHU</t>
  </si>
  <si>
    <t>LODE</t>
  </si>
  <si>
    <t>LOGEAIS</t>
  </si>
  <si>
    <t>LOGERAIS</t>
  </si>
  <si>
    <t>LOGNONEC</t>
  </si>
  <si>
    <t>LOHAT</t>
  </si>
  <si>
    <t>LOIRAT</t>
  </si>
  <si>
    <t>LOIRAT SANCHEZ</t>
  </si>
  <si>
    <t>LOIRET</t>
  </si>
  <si>
    <t>LOISEAU SACHOT</t>
  </si>
  <si>
    <t>LOISEL</t>
  </si>
  <si>
    <t>LOISELET-BERTIN</t>
  </si>
  <si>
    <t>LOISELEUX</t>
  </si>
  <si>
    <t>LOISY</t>
  </si>
  <si>
    <t>LOIZEAU</t>
  </si>
  <si>
    <t>LONCHAMP</t>
  </si>
  <si>
    <t>LONGEPE</t>
  </si>
  <si>
    <t>LONGEPEE</t>
  </si>
  <si>
    <t>LONGER</t>
  </si>
  <si>
    <t>LONGERAY</t>
  </si>
  <si>
    <t>LONGO</t>
  </si>
  <si>
    <t>LONGRAIS</t>
  </si>
  <si>
    <t>LOONES</t>
  </si>
  <si>
    <t>CHUMMEI</t>
  </si>
  <si>
    <t>LOPIN</t>
  </si>
  <si>
    <t>LOQUET</t>
  </si>
  <si>
    <t>LORANG</t>
  </si>
  <si>
    <t>LORCY</t>
  </si>
  <si>
    <t>LOREAU</t>
  </si>
  <si>
    <t>LIZON</t>
  </si>
  <si>
    <t>LORENDEAU</t>
  </si>
  <si>
    <t>LORENTZ</t>
  </si>
  <si>
    <t>LORET</t>
  </si>
  <si>
    <t>LORFROIS</t>
  </si>
  <si>
    <t>LORGEOUX</t>
  </si>
  <si>
    <t>LORICH</t>
  </si>
  <si>
    <t>LORIEAU</t>
  </si>
  <si>
    <t>LORIEAU-NUNEZ</t>
  </si>
  <si>
    <t>LORILLARD</t>
  </si>
  <si>
    <t>LORILLEUX</t>
  </si>
  <si>
    <t>NICKY</t>
  </si>
  <si>
    <t>LORIOU</t>
  </si>
  <si>
    <t>LORIT</t>
  </si>
  <si>
    <t>LORME</t>
  </si>
  <si>
    <t>LORMEAU</t>
  </si>
  <si>
    <t>LORRE</t>
  </si>
  <si>
    <t>LORTIE</t>
  </si>
  <si>
    <t>LOSTANLEN</t>
  </si>
  <si>
    <t>LOSTE</t>
  </si>
  <si>
    <t>LOT</t>
  </si>
  <si>
    <t>LOTODE</t>
  </si>
  <si>
    <t>LOTTIN</t>
  </si>
  <si>
    <t>LOUAISIL</t>
  </si>
  <si>
    <t>LOUBAR</t>
  </si>
  <si>
    <t>LOUERAT</t>
  </si>
  <si>
    <t>LOUINEAU</t>
  </si>
  <si>
    <t>LOUIS DIT GUERIN</t>
  </si>
  <si>
    <t>LOUISET</t>
  </si>
  <si>
    <t>LOUIS-FRANCOIS</t>
  </si>
  <si>
    <t>LOULLIER</t>
  </si>
  <si>
    <t>LOUPY</t>
  </si>
  <si>
    <t>LOURDAIS</t>
  </si>
  <si>
    <t>LOURY</t>
  </si>
  <si>
    <t>LOUSTAUD</t>
  </si>
  <si>
    <t>LOUSTEAU</t>
  </si>
  <si>
    <t>LOUVEAU</t>
  </si>
  <si>
    <t>LOUVEL</t>
  </si>
  <si>
    <t>LOUVET</t>
  </si>
  <si>
    <t>LOUZIER</t>
  </si>
  <si>
    <t>LOYAN</t>
  </si>
  <si>
    <t>LOYEN</t>
  </si>
  <si>
    <t>LOYER</t>
  </si>
  <si>
    <t>LOZANNE</t>
  </si>
  <si>
    <t>LOZE</t>
  </si>
  <si>
    <t>LUBAIS</t>
  </si>
  <si>
    <t>LUBRANO</t>
  </si>
  <si>
    <t>LUCOT</t>
  </si>
  <si>
    <t>LUCQ</t>
  </si>
  <si>
    <t>LUDA</t>
  </si>
  <si>
    <t>LUDIER</t>
  </si>
  <si>
    <t>LUEL</t>
  </si>
  <si>
    <t>LUET</t>
  </si>
  <si>
    <t>LUNEL</t>
  </si>
  <si>
    <t>LUNET</t>
  </si>
  <si>
    <t>LURON</t>
  </si>
  <si>
    <t>LUTELLIER</t>
  </si>
  <si>
    <t>LUTRAND</t>
  </si>
  <si>
    <t>MABED</t>
  </si>
  <si>
    <t>MABILEAU</t>
  </si>
  <si>
    <t>MABILLEAU</t>
  </si>
  <si>
    <t>MABIT</t>
  </si>
  <si>
    <t>MABOUNGOU</t>
  </si>
  <si>
    <t>MAEYS</t>
  </si>
  <si>
    <t>MAC CONNELL</t>
  </si>
  <si>
    <t>MAC HALE</t>
  </si>
  <si>
    <t>MACE-VIOLAIN</t>
  </si>
  <si>
    <t>MACHADO</t>
  </si>
  <si>
    <t>MACHALICA</t>
  </si>
  <si>
    <t>MACHARD</t>
  </si>
  <si>
    <t>MACLENNAN</t>
  </si>
  <si>
    <t>SEONAID</t>
  </si>
  <si>
    <t>MACOBELY</t>
  </si>
  <si>
    <t>MADDONINI-PAYET</t>
  </si>
  <si>
    <t>SOLAL</t>
  </si>
  <si>
    <t>MADEC</t>
  </si>
  <si>
    <t>MADELON</t>
  </si>
  <si>
    <t>MADIOT</t>
  </si>
  <si>
    <t>MADOIRE</t>
  </si>
  <si>
    <t>MADORE</t>
  </si>
  <si>
    <t>MADRANGES</t>
  </si>
  <si>
    <t>MADRID CAILLAUD</t>
  </si>
  <si>
    <t>MAEDER</t>
  </si>
  <si>
    <t>MAFRAY</t>
  </si>
  <si>
    <t>MAGAGNIN</t>
  </si>
  <si>
    <t>MAGASSA</t>
  </si>
  <si>
    <t>MAMADOU</t>
  </si>
  <si>
    <t>MAGGI</t>
  </si>
  <si>
    <t>MAGNE</t>
  </si>
  <si>
    <t>AUGUSTINE</t>
  </si>
  <si>
    <t>MAGNYE</t>
  </si>
  <si>
    <t>MAGOUET</t>
  </si>
  <si>
    <t>MAGRE</t>
  </si>
  <si>
    <t>GILDAZ</t>
  </si>
  <si>
    <t>MAGRES</t>
  </si>
  <si>
    <t>MAGUI</t>
  </si>
  <si>
    <t>MAHAUD</t>
  </si>
  <si>
    <t>BLEUNIG</t>
  </si>
  <si>
    <t>FELICIE</t>
  </si>
  <si>
    <t>LYA</t>
  </si>
  <si>
    <t>MAHEAU</t>
  </si>
  <si>
    <t>JEAN PHILIPPE</t>
  </si>
  <si>
    <t>MAHEO-PAJOU</t>
  </si>
  <si>
    <t>MAHER</t>
  </si>
  <si>
    <t>MAHERAULT</t>
  </si>
  <si>
    <t>MAHIER</t>
  </si>
  <si>
    <t>MAHIEUX</t>
  </si>
  <si>
    <t>MAHMUDI</t>
  </si>
  <si>
    <t>GHOLAM-ALI</t>
  </si>
  <si>
    <t>MAHOU</t>
  </si>
  <si>
    <t>MAICHE</t>
  </si>
  <si>
    <t>MAIDON</t>
  </si>
  <si>
    <t>MAIGNAN</t>
  </si>
  <si>
    <t>MAILHEBIAU</t>
  </si>
  <si>
    <t>FRANCKIE</t>
  </si>
  <si>
    <t>MAILLET REVEILLON</t>
  </si>
  <si>
    <t>MAILLIARD</t>
  </si>
  <si>
    <t>MAILLOCHON</t>
  </si>
  <si>
    <t>MAILLY</t>
  </si>
  <si>
    <t>MAINARD</t>
  </si>
  <si>
    <t>MAINDRON</t>
  </si>
  <si>
    <t>MAINETTI</t>
  </si>
  <si>
    <t>MAINFROID</t>
  </si>
  <si>
    <t>MAINGOT</t>
  </si>
  <si>
    <t>MAINGRET</t>
  </si>
  <si>
    <t>NAUSICAA</t>
  </si>
  <si>
    <t>MAINTEROT</t>
  </si>
  <si>
    <t>MAIRAND</t>
  </si>
  <si>
    <t>MAJOU</t>
  </si>
  <si>
    <t>MAKRI</t>
  </si>
  <si>
    <t>MAKSIMOVIC</t>
  </si>
  <si>
    <t>DANIJELA</t>
  </si>
  <si>
    <t>MALABOEUF</t>
  </si>
  <si>
    <t>MALABRE</t>
  </si>
  <si>
    <t>MALABRY</t>
  </si>
  <si>
    <t>MALANDIN</t>
  </si>
  <si>
    <t>MALARY</t>
  </si>
  <si>
    <t>MALBEC</t>
  </si>
  <si>
    <t>MALBOS</t>
  </si>
  <si>
    <t>MALECOT</t>
  </si>
  <si>
    <t>MALESIEUX</t>
  </si>
  <si>
    <t>MALGARINI</t>
  </si>
  <si>
    <t>MALGONNE</t>
  </si>
  <si>
    <t>MALHAIRE BOULANGER</t>
  </si>
  <si>
    <t>MALINGE</t>
  </si>
  <si>
    <t>MALIVOIR</t>
  </si>
  <si>
    <t>MALLARD</t>
  </si>
  <si>
    <t>ENEE</t>
  </si>
  <si>
    <t>MALLET-GUY</t>
  </si>
  <si>
    <t>MALLEY</t>
  </si>
  <si>
    <t>MALLIER</t>
  </si>
  <si>
    <t>MALNOE</t>
  </si>
  <si>
    <t>MALOUDI</t>
  </si>
  <si>
    <t>GEORGES-WILLIAM</t>
  </si>
  <si>
    <t>MALPAIX</t>
  </si>
  <si>
    <t>MALRY</t>
  </si>
  <si>
    <t>MALVAUD</t>
  </si>
  <si>
    <t>MALZAC</t>
  </si>
  <si>
    <t>MAMET</t>
  </si>
  <si>
    <t>MANABO</t>
  </si>
  <si>
    <t>PLAMEDI</t>
  </si>
  <si>
    <t>ARMONY</t>
  </si>
  <si>
    <t>MANCINI</t>
  </si>
  <si>
    <t>MANDRET</t>
  </si>
  <si>
    <t>MANDUZIO</t>
  </si>
  <si>
    <t>ELENA</t>
  </si>
  <si>
    <t>MANENT</t>
  </si>
  <si>
    <t>MANGANE</t>
  </si>
  <si>
    <t>MANGEANT</t>
  </si>
  <si>
    <t>MANIER</t>
  </si>
  <si>
    <t>MANIERE</t>
  </si>
  <si>
    <t>MANNI</t>
  </si>
  <si>
    <t>MANOUVRIER</t>
  </si>
  <si>
    <t>NIKKI</t>
  </si>
  <si>
    <t>MANTERNACH</t>
  </si>
  <si>
    <t>MAPALAGAMA</t>
  </si>
  <si>
    <t>MAQUIGNON</t>
  </si>
  <si>
    <t>MAQUIN</t>
  </si>
  <si>
    <t>MARAMBAUD</t>
  </si>
  <si>
    <t>MARAQUIN</t>
  </si>
  <si>
    <t>MARAVAL</t>
  </si>
  <si>
    <t>MARCAIS</t>
  </si>
  <si>
    <t>MARCELINE</t>
  </si>
  <si>
    <t>ROSE-MAY</t>
  </si>
  <si>
    <t>MARCHANDEAU</t>
  </si>
  <si>
    <t>MARCHE</t>
  </si>
  <si>
    <t>MARCHELLO-NIZIA</t>
  </si>
  <si>
    <t>MARCHETEAU</t>
  </si>
  <si>
    <t>MARCHI</t>
  </si>
  <si>
    <t>MARCIAU</t>
  </si>
  <si>
    <t>MARCINKOWSKI</t>
  </si>
  <si>
    <t>MARCKERT</t>
  </si>
  <si>
    <t>MARCO</t>
  </si>
  <si>
    <t>MARCOU</t>
  </si>
  <si>
    <t>MARCOUX</t>
  </si>
  <si>
    <t>MAREAU</t>
  </si>
  <si>
    <t>MARECHAUD</t>
  </si>
  <si>
    <t>MAREL</t>
  </si>
  <si>
    <t>SYLVERE-LUC</t>
  </si>
  <si>
    <t>MAREL-CABRISSEAU</t>
  </si>
  <si>
    <t>MAELLA</t>
  </si>
  <si>
    <t>MARENI</t>
  </si>
  <si>
    <t>MARESCHAL</t>
  </si>
  <si>
    <t>MAREST</t>
  </si>
  <si>
    <t>MARGALE</t>
  </si>
  <si>
    <t>CACHEMIE</t>
  </si>
  <si>
    <t>MARGUERIE</t>
  </si>
  <si>
    <t>MARGUIN</t>
  </si>
  <si>
    <t>MARIDET</t>
  </si>
  <si>
    <t>BENJAMINE</t>
  </si>
  <si>
    <t>YAEL</t>
  </si>
  <si>
    <t>MARIE SIDOISNE</t>
  </si>
  <si>
    <t>MARIET</t>
  </si>
  <si>
    <t>MARIGNAN</t>
  </si>
  <si>
    <t>TYANA</t>
  </si>
  <si>
    <t>MARIGNIER</t>
  </si>
  <si>
    <t>MARILLAUD</t>
  </si>
  <si>
    <t>MARILLEAU</t>
  </si>
  <si>
    <t>FERNANDE</t>
  </si>
  <si>
    <t>MARINIER</t>
  </si>
  <si>
    <t>MARINOV</t>
  </si>
  <si>
    <t>RADOSTIN</t>
  </si>
  <si>
    <t>MARIONNEAU</t>
  </si>
  <si>
    <t>MARIOT</t>
  </si>
  <si>
    <t>MARIT</t>
  </si>
  <si>
    <t>MARJOU</t>
  </si>
  <si>
    <t>MARLIER</t>
  </si>
  <si>
    <t>MARLIN</t>
  </si>
  <si>
    <t>MARLU</t>
  </si>
  <si>
    <t>MARMOIS</t>
  </si>
  <si>
    <t>MARNET</t>
  </si>
  <si>
    <t>MAROLEAU</t>
  </si>
  <si>
    <t>MAROLOT</t>
  </si>
  <si>
    <t>MAROS</t>
  </si>
  <si>
    <t>MAROTTA</t>
  </si>
  <si>
    <t>MARQUER</t>
  </si>
  <si>
    <t>MARQUES</t>
  </si>
  <si>
    <t>MARQUET</t>
  </si>
  <si>
    <t>MARQUET-ELLIS</t>
  </si>
  <si>
    <t>MARQUEZ</t>
  </si>
  <si>
    <t>MARQUIS</t>
  </si>
  <si>
    <t>HARMONIE</t>
  </si>
  <si>
    <t>MARRET</t>
  </si>
  <si>
    <t>MARROLLEAU</t>
  </si>
  <si>
    <t>MARRONE</t>
  </si>
  <si>
    <t>MARSAC</t>
  </si>
  <si>
    <t>MARSAL</t>
  </si>
  <si>
    <t>MARSEAU</t>
  </si>
  <si>
    <t>MARTEL</t>
  </si>
  <si>
    <t>MARTELLIERE</t>
  </si>
  <si>
    <t>MARTHE</t>
  </si>
  <si>
    <t>MARTINEAU</t>
  </si>
  <si>
    <t>NAJAT</t>
  </si>
  <si>
    <t>MARTINEAU RULLIE</t>
  </si>
  <si>
    <t>MARTIN-LE-BRAS</t>
  </si>
  <si>
    <t>MARTIN-MARGUERIE</t>
  </si>
  <si>
    <t>ANIBAL</t>
  </si>
  <si>
    <t>MARTIN-SOUPLY</t>
  </si>
  <si>
    <t>ANDREAS</t>
  </si>
  <si>
    <t>PIERRE-ERIC</t>
  </si>
  <si>
    <t>MARZELIERE</t>
  </si>
  <si>
    <t>MARZIN</t>
  </si>
  <si>
    <t>MASSARINI</t>
  </si>
  <si>
    <t>MASSAU</t>
  </si>
  <si>
    <t>MASSEAU</t>
  </si>
  <si>
    <t>MASSEBOEUF</t>
  </si>
  <si>
    <t>MASSE-TISON</t>
  </si>
  <si>
    <t>MASSIDDA</t>
  </si>
  <si>
    <t>MASSIEUX</t>
  </si>
  <si>
    <t>MASSIMI</t>
  </si>
  <si>
    <t>MASSIOT</t>
  </si>
  <si>
    <t>MASSIQUET</t>
  </si>
  <si>
    <t>DADI</t>
  </si>
  <si>
    <t>MARIE-JULIETTE</t>
  </si>
  <si>
    <t>MASSON-GODEFROY</t>
  </si>
  <si>
    <t>MASSONNET</t>
  </si>
  <si>
    <t>MASSOT</t>
  </si>
  <si>
    <t>MASSRI</t>
  </si>
  <si>
    <t>BECHIR</t>
  </si>
  <si>
    <t>MASTOUNIN</t>
  </si>
  <si>
    <t>MATHIEN</t>
  </si>
  <si>
    <t>ALAIS</t>
  </si>
  <si>
    <t>MATHON</t>
  </si>
  <si>
    <t>MATHY</t>
  </si>
  <si>
    <t>MATTOS</t>
  </si>
  <si>
    <t>MAUBOUSSIN</t>
  </si>
  <si>
    <t>MAUCLAIR</t>
  </si>
  <si>
    <t>MAUDET</t>
  </si>
  <si>
    <t>DORIANN</t>
  </si>
  <si>
    <t>MAUDHUIT</t>
  </si>
  <si>
    <t>MARIE-CLEMENCE</t>
  </si>
  <si>
    <t>MAUDUIT</t>
  </si>
  <si>
    <t>LOREN</t>
  </si>
  <si>
    <t>MAUFAY</t>
  </si>
  <si>
    <t>MAUGARD</t>
  </si>
  <si>
    <t>MAUGE</t>
  </si>
  <si>
    <t>MAUGEAIS</t>
  </si>
  <si>
    <t>MAUGET</t>
  </si>
  <si>
    <t>MAUGUEN</t>
  </si>
  <si>
    <t>MAULAVE</t>
  </si>
  <si>
    <t>MAUNAY</t>
  </si>
  <si>
    <t>PRISCILLIA</t>
  </si>
  <si>
    <t>MAUNOURY</t>
  </si>
  <si>
    <t>MAUPOUX</t>
  </si>
  <si>
    <t>MAURIER</t>
  </si>
  <si>
    <t>MAURILLE</t>
  </si>
  <si>
    <t>MAURY</t>
  </si>
  <si>
    <t>MAUSSION</t>
  </si>
  <si>
    <t>MAUXION</t>
  </si>
  <si>
    <t>MAXIMIN</t>
  </si>
  <si>
    <t>MAYRINGER</t>
  </si>
  <si>
    <t>RAPHAELLE</t>
  </si>
  <si>
    <t>MAZELIER</t>
  </si>
  <si>
    <t>MAZIGHI</t>
  </si>
  <si>
    <t>MAELIG</t>
  </si>
  <si>
    <t>MAZO</t>
  </si>
  <si>
    <t>MAZOUE</t>
  </si>
  <si>
    <t>MAZOUNI</t>
  </si>
  <si>
    <t>MAAMAR</t>
  </si>
  <si>
    <t>MAZUREAU</t>
  </si>
  <si>
    <t>MBAYOU</t>
  </si>
  <si>
    <t>STEVES-DIDIER</t>
  </si>
  <si>
    <t>MC CLENAHAN CYPIERRE</t>
  </si>
  <si>
    <t>AIMEE</t>
  </si>
  <si>
    <t>MCLELLAN</t>
  </si>
  <si>
    <t>NEIL</t>
  </si>
  <si>
    <t>MEAUDE</t>
  </si>
  <si>
    <t>MECHE</t>
  </si>
  <si>
    <t>MECHELAERE</t>
  </si>
  <si>
    <t>MECHENEAU</t>
  </si>
  <si>
    <t>MECHERI</t>
  </si>
  <si>
    <t>MECHIN</t>
  </si>
  <si>
    <t>MECHINEAU</t>
  </si>
  <si>
    <t>MEDARD</t>
  </si>
  <si>
    <t>LEMYA</t>
  </si>
  <si>
    <t>MEFTAH</t>
  </si>
  <si>
    <t>ABDELLATIF</t>
  </si>
  <si>
    <t>MEGE</t>
  </si>
  <si>
    <t>MEGRIER</t>
  </si>
  <si>
    <t>MEGUEULE</t>
  </si>
  <si>
    <t>MEHAT</t>
  </si>
  <si>
    <t>MEHAY</t>
  </si>
  <si>
    <t>MEHEUST</t>
  </si>
  <si>
    <t>MEHU</t>
  </si>
  <si>
    <t>MEICHE</t>
  </si>
  <si>
    <t>MEIGNAN</t>
  </si>
  <si>
    <t>MEIGNANT</t>
  </si>
  <si>
    <t>MEIGNE</t>
  </si>
  <si>
    <t>MEIGNEN</t>
  </si>
  <si>
    <t>MEILLERAIS</t>
  </si>
  <si>
    <t>MEILLEUR</t>
  </si>
  <si>
    <t>MEILLON</t>
  </si>
  <si>
    <t>MEISSER</t>
  </si>
  <si>
    <t>MELFORT</t>
  </si>
  <si>
    <t>MELIN</t>
  </si>
  <si>
    <t>MELINAND</t>
  </si>
  <si>
    <t>MELLAREDE</t>
  </si>
  <si>
    <t>MELLE</t>
  </si>
  <si>
    <t>MELLERIN</t>
  </si>
  <si>
    <t>MELLI</t>
  </si>
  <si>
    <t>MELLIER</t>
  </si>
  <si>
    <t>MELTIER</t>
  </si>
  <si>
    <t>MELUN</t>
  </si>
  <si>
    <t>MENAHEZE</t>
  </si>
  <si>
    <t>MENAND</t>
  </si>
  <si>
    <t>MENANT ROUSSEL</t>
  </si>
  <si>
    <t>MENARD BOUILLAND</t>
  </si>
  <si>
    <t>MENARDAIS</t>
  </si>
  <si>
    <t>MENAY</t>
  </si>
  <si>
    <t>MENCE</t>
  </si>
  <si>
    <t>MENDES</t>
  </si>
  <si>
    <t>EVELINA</t>
  </si>
  <si>
    <t>MENDY</t>
  </si>
  <si>
    <t>MENEGUZZER</t>
  </si>
  <si>
    <t>MENET</t>
  </si>
  <si>
    <t>MENIS</t>
  </si>
  <si>
    <t>MENORET</t>
  </si>
  <si>
    <t>KORA</t>
  </si>
  <si>
    <t>MENOURY</t>
  </si>
  <si>
    <t>MENUT</t>
  </si>
  <si>
    <t>MENVIELLE</t>
  </si>
  <si>
    <t>MERABET</t>
  </si>
  <si>
    <t>MERAND</t>
  </si>
  <si>
    <t>MERANT</t>
  </si>
  <si>
    <t>MERAVILLE</t>
  </si>
  <si>
    <t>MERCERON</t>
  </si>
  <si>
    <t>MERCIERE</t>
  </si>
  <si>
    <t>MERIAIS</t>
  </si>
  <si>
    <t>MERIAN</t>
  </si>
  <si>
    <t>MERIAS</t>
  </si>
  <si>
    <t>MERIAU</t>
  </si>
  <si>
    <t>MERIEAU</t>
  </si>
  <si>
    <t>MERIGEAULT</t>
  </si>
  <si>
    <t>MERIGOT</t>
  </si>
  <si>
    <t>MERIL</t>
  </si>
  <si>
    <t>MERIOT</t>
  </si>
  <si>
    <t>MERIOUA</t>
  </si>
  <si>
    <t>MERIT</t>
  </si>
  <si>
    <t>MERLAND</t>
  </si>
  <si>
    <t>MERLE</t>
  </si>
  <si>
    <t>MAGALI-FLORENCE</t>
  </si>
  <si>
    <t>MERLEAU</t>
  </si>
  <si>
    <t>JOCELINE</t>
  </si>
  <si>
    <t>YVONICK</t>
  </si>
  <si>
    <t>MEROT</t>
  </si>
  <si>
    <t>MERRER</t>
  </si>
  <si>
    <t>MERRET</t>
  </si>
  <si>
    <t>MERTZ</t>
  </si>
  <si>
    <t>MERVILLE</t>
  </si>
  <si>
    <t>MESANGE</t>
  </si>
  <si>
    <t>MESDALI ROUILLON</t>
  </si>
  <si>
    <t>MESLET</t>
  </si>
  <si>
    <t>ALEXA</t>
  </si>
  <si>
    <t>MESLIN</t>
  </si>
  <si>
    <t>MESME</t>
  </si>
  <si>
    <t>MESNAGE</t>
  </si>
  <si>
    <t>MESNIER</t>
  </si>
  <si>
    <t>MESNIL</t>
  </si>
  <si>
    <t>MESPOULET</t>
  </si>
  <si>
    <t>MESSIALLE</t>
  </si>
  <si>
    <t>MESSINA</t>
  </si>
  <si>
    <t>METAIRIE</t>
  </si>
  <si>
    <t>FIRMIN</t>
  </si>
  <si>
    <t>METAY</t>
  </si>
  <si>
    <t>METAYE</t>
  </si>
  <si>
    <t>GIANNY</t>
  </si>
  <si>
    <t>METAYER</t>
  </si>
  <si>
    <t>METEREAU-TISON</t>
  </si>
  <si>
    <t>METERON</t>
  </si>
  <si>
    <t>METEYE</t>
  </si>
  <si>
    <t>METIVIER</t>
  </si>
  <si>
    <t>HONORE</t>
  </si>
  <si>
    <t>METRO</t>
  </si>
  <si>
    <t>JOSELITO</t>
  </si>
  <si>
    <t>METTON</t>
  </si>
  <si>
    <t>METZGER</t>
  </si>
  <si>
    <t>RUNA</t>
  </si>
  <si>
    <t>MEUR</t>
  </si>
  <si>
    <t>MEUTERLOS</t>
  </si>
  <si>
    <t>MEYLHEUX</t>
  </si>
  <si>
    <t>MEZERAY</t>
  </si>
  <si>
    <t>MEZERETTE</t>
  </si>
  <si>
    <t>MEZIERE</t>
  </si>
  <si>
    <t>MEZIERES</t>
  </si>
  <si>
    <t>MARIE-LAURENCE</t>
  </si>
  <si>
    <t>MHEDDEBI</t>
  </si>
  <si>
    <t>MIAULT</t>
  </si>
  <si>
    <t>MICAULT</t>
  </si>
  <si>
    <t>MICHAEL ADLAN KOKO</t>
  </si>
  <si>
    <t>SHARON</t>
  </si>
  <si>
    <t>MICHEAU</t>
  </si>
  <si>
    <t>LESLY</t>
  </si>
  <si>
    <t>SOLENN</t>
  </si>
  <si>
    <t>MICHELET</t>
  </si>
  <si>
    <t>MICHELLIER</t>
  </si>
  <si>
    <t>MICHELOT</t>
  </si>
  <si>
    <t>LOEVAN</t>
  </si>
  <si>
    <t>MICHENAUD</t>
  </si>
  <si>
    <t>MICHON</t>
  </si>
  <si>
    <t>MICHOT</t>
  </si>
  <si>
    <t>MICOU</t>
  </si>
  <si>
    <t>MIDAVAINE</t>
  </si>
  <si>
    <t>MIET</t>
  </si>
  <si>
    <t>MIEUZET</t>
  </si>
  <si>
    <t>MIGNE</t>
  </si>
  <si>
    <t>MIGNER</t>
  </si>
  <si>
    <t>MIGNET</t>
  </si>
  <si>
    <t>MIGNIERE</t>
  </si>
  <si>
    <t>MIGNON</t>
  </si>
  <si>
    <t>MIGNOT</t>
  </si>
  <si>
    <t>MIGOT</t>
  </si>
  <si>
    <t>MIKOLAJCZYK</t>
  </si>
  <si>
    <t>MAYA</t>
  </si>
  <si>
    <t>MIKULAI</t>
  </si>
  <si>
    <t>LIZA</t>
  </si>
  <si>
    <t>MILCENT</t>
  </si>
  <si>
    <t>MILHAUD</t>
  </si>
  <si>
    <t>MILITY-REZE</t>
  </si>
  <si>
    <t>MILLARD</t>
  </si>
  <si>
    <t>MILLASSEAU</t>
  </si>
  <si>
    <t>MILLE</t>
  </si>
  <si>
    <t>MILLIET</t>
  </si>
  <si>
    <t>MILLINER</t>
  </si>
  <si>
    <t>MILLIOT</t>
  </si>
  <si>
    <t>MILOVAN</t>
  </si>
  <si>
    <t>MILTGEN</t>
  </si>
  <si>
    <t>MINAUD</t>
  </si>
  <si>
    <t>MINCHELLI</t>
  </si>
  <si>
    <t>MINET</t>
  </si>
  <si>
    <t>MINGOT</t>
  </si>
  <si>
    <t>MINGUET</t>
  </si>
  <si>
    <t>MINIER</t>
  </si>
  <si>
    <t>MINNE</t>
  </si>
  <si>
    <t>MIOTTO</t>
  </si>
  <si>
    <t>CARLOTTA</t>
  </si>
  <si>
    <t>MIRABEL</t>
  </si>
  <si>
    <t>MIRAMBAUD</t>
  </si>
  <si>
    <t>MIREFLEUR</t>
  </si>
  <si>
    <t>ROSAN</t>
  </si>
  <si>
    <t>MISSIR</t>
  </si>
  <si>
    <t>MITAILLE</t>
  </si>
  <si>
    <t>MOAL</t>
  </si>
  <si>
    <t>MOCQUARD</t>
  </si>
  <si>
    <t>MOCQUES</t>
  </si>
  <si>
    <t>MOCQUET</t>
  </si>
  <si>
    <t>MOELLIC</t>
  </si>
  <si>
    <t>MOGUET</t>
  </si>
  <si>
    <t>ALEC</t>
  </si>
  <si>
    <t>MOHAMMEDI</t>
  </si>
  <si>
    <t>YASMINA</t>
  </si>
  <si>
    <t>MOIGNETEAU</t>
  </si>
  <si>
    <t>MOINEREAU</t>
  </si>
  <si>
    <t>MOIREAU</t>
  </si>
  <si>
    <t>MOISAN</t>
  </si>
  <si>
    <t>MOISE</t>
  </si>
  <si>
    <t>OWEN</t>
  </si>
  <si>
    <t>MOISON</t>
  </si>
  <si>
    <t>MOISSON</t>
  </si>
  <si>
    <t>MOISY</t>
  </si>
  <si>
    <t>MOITIE</t>
  </si>
  <si>
    <t>MOIZAN</t>
  </si>
  <si>
    <t>MOLET</t>
  </si>
  <si>
    <t>MOLIA</t>
  </si>
  <si>
    <t>MOLIERE</t>
  </si>
  <si>
    <t>MOLIN</t>
  </si>
  <si>
    <t>MOLINARI</t>
  </si>
  <si>
    <t>MOLLARD</t>
  </si>
  <si>
    <t>MOLLE</t>
  </si>
  <si>
    <t>SEDRIK</t>
  </si>
  <si>
    <t>MOLY</t>
  </si>
  <si>
    <t>MOMMALIER</t>
  </si>
  <si>
    <t>MOMPAS</t>
  </si>
  <si>
    <t>MONCEAU</t>
  </si>
  <si>
    <t>MONCHATRE</t>
  </si>
  <si>
    <t>MONDOVY</t>
  </si>
  <si>
    <t>MONE</t>
  </si>
  <si>
    <t>MONGANNE</t>
  </si>
  <si>
    <t>ORFEO</t>
  </si>
  <si>
    <t>MONGUILLON</t>
  </si>
  <si>
    <t>MONIVAS</t>
  </si>
  <si>
    <t>MONJANEL</t>
  </si>
  <si>
    <t>MONNERON</t>
  </si>
  <si>
    <t>MONNET</t>
  </si>
  <si>
    <t>MONNETTE</t>
  </si>
  <si>
    <t>MONOYEZ</t>
  </si>
  <si>
    <t>MONSALLIER</t>
  </si>
  <si>
    <t>MONSIMIER</t>
  </si>
  <si>
    <t>MONTALVO</t>
  </si>
  <si>
    <t>MONTASSIER</t>
  </si>
  <si>
    <t>MONTE</t>
  </si>
  <si>
    <t>MONTEBRUN</t>
  </si>
  <si>
    <t>MONTEMBAULT</t>
  </si>
  <si>
    <t>MONTERO</t>
  </si>
  <si>
    <t>MONTI</t>
  </si>
  <si>
    <t>MONTIEGE</t>
  </si>
  <si>
    <t>MONTMASSON</t>
  </si>
  <si>
    <t>MONTOUT</t>
  </si>
  <si>
    <t>MONTREUIL</t>
  </si>
  <si>
    <t>MOQUET</t>
  </si>
  <si>
    <t>MORAINE</t>
  </si>
  <si>
    <t>MORAND</t>
  </si>
  <si>
    <t>JEAN-MICKAEL</t>
  </si>
  <si>
    <t>MORANDEAU</t>
  </si>
  <si>
    <t>NAIS</t>
  </si>
  <si>
    <t>MORANTIN GERVAIS</t>
  </si>
  <si>
    <t>MORDEL</t>
  </si>
  <si>
    <t>MORDELET</t>
  </si>
  <si>
    <t>MORDELLET</t>
  </si>
  <si>
    <t>MORDRELLE</t>
  </si>
  <si>
    <t>MANOLA</t>
  </si>
  <si>
    <t>YANICK-VIANNEY</t>
  </si>
  <si>
    <t>MORESCHETTI</t>
  </si>
  <si>
    <t>MORET</t>
  </si>
  <si>
    <t>MORETTO</t>
  </si>
  <si>
    <t>MARTA</t>
  </si>
  <si>
    <t>MORGAND</t>
  </si>
  <si>
    <t>MORICE</t>
  </si>
  <si>
    <t>MORICEAU</t>
  </si>
  <si>
    <t>MORICLET</t>
  </si>
  <si>
    <t>MORILLE</t>
  </si>
  <si>
    <t>MORILLEAU</t>
  </si>
  <si>
    <t>MORILLON</t>
  </si>
  <si>
    <t>MORINEAU</t>
  </si>
  <si>
    <t>MORINIERE</t>
  </si>
  <si>
    <t>MORINO</t>
  </si>
  <si>
    <t>MORIO</t>
  </si>
  <si>
    <t>PIERRE-EDOUARD</t>
  </si>
  <si>
    <t>SULLYVAN</t>
  </si>
  <si>
    <t>MORISSON</t>
  </si>
  <si>
    <t>MORNET</t>
  </si>
  <si>
    <t>MORTIER</t>
  </si>
  <si>
    <t>MORVANT</t>
  </si>
  <si>
    <t>MORZADEC-NAU</t>
  </si>
  <si>
    <t>MOSBACH</t>
  </si>
  <si>
    <t>MOSER</t>
  </si>
  <si>
    <t>MOSSARD</t>
  </si>
  <si>
    <t>MOSSET</t>
  </si>
  <si>
    <t>MOSTEFAOUI</t>
  </si>
  <si>
    <t>MOTARD</t>
  </si>
  <si>
    <t>MOTHIE</t>
  </si>
  <si>
    <t>MOTRIEUX</t>
  </si>
  <si>
    <t>MOTTA</t>
  </si>
  <si>
    <t>MOTTARD</t>
  </si>
  <si>
    <t>MOTTIN</t>
  </si>
  <si>
    <t>MOUALHI</t>
  </si>
  <si>
    <t>MOUCHARD</t>
  </si>
  <si>
    <t>MOUGEL</t>
  </si>
  <si>
    <t>MOUILLE</t>
  </si>
  <si>
    <t>MOULET</t>
  </si>
  <si>
    <t>MOULIERE</t>
  </si>
  <si>
    <t>MOULINNEUF</t>
  </si>
  <si>
    <t>MOUMETOU</t>
  </si>
  <si>
    <t>MOUNEREAU</t>
  </si>
  <si>
    <t>MOUNIER</t>
  </si>
  <si>
    <t>MOUNSI</t>
  </si>
  <si>
    <t>MOURAUD</t>
  </si>
  <si>
    <t>MOURET</t>
  </si>
  <si>
    <t>KILIAN</t>
  </si>
  <si>
    <t>MOURGUES</t>
  </si>
  <si>
    <t>MOURIOU</t>
  </si>
  <si>
    <t>MOURLAN</t>
  </si>
  <si>
    <t>MOUROT</t>
  </si>
  <si>
    <t>MOUSSAY</t>
  </si>
  <si>
    <t>MOUSSION</t>
  </si>
  <si>
    <t>JEAN SERGE</t>
  </si>
  <si>
    <t>MOUTAL</t>
  </si>
  <si>
    <t>MOUTEAU</t>
  </si>
  <si>
    <t>MOUTIER</t>
  </si>
  <si>
    <t>MOUTON</t>
  </si>
  <si>
    <t>MOUTRAY</t>
  </si>
  <si>
    <t>MOUYAL</t>
  </si>
  <si>
    <t>MOUZI</t>
  </si>
  <si>
    <t>YOUNESS</t>
  </si>
  <si>
    <t>MOUZON</t>
  </si>
  <si>
    <t>PIERRE-FRANK</t>
  </si>
  <si>
    <t>MOYANO</t>
  </si>
  <si>
    <t>MOYNARD</t>
  </si>
  <si>
    <t>MOYNE</t>
  </si>
  <si>
    <t>MOYON</t>
  </si>
  <si>
    <t>MOYSAN</t>
  </si>
  <si>
    <t>MOYSSET</t>
  </si>
  <si>
    <t>MULELA</t>
  </si>
  <si>
    <t>BRENDA</t>
  </si>
  <si>
    <t>MULIARDO</t>
  </si>
  <si>
    <t>MULLOT</t>
  </si>
  <si>
    <t>LEILA</t>
  </si>
  <si>
    <t>MULNET</t>
  </si>
  <si>
    <t>MULOCHER</t>
  </si>
  <si>
    <t>MUNIER</t>
  </si>
  <si>
    <t>MURATET</t>
  </si>
  <si>
    <t>MURCIA</t>
  </si>
  <si>
    <t>MURGALE</t>
  </si>
  <si>
    <t>MURIE</t>
  </si>
  <si>
    <t>MURIGNEUX</t>
  </si>
  <si>
    <t>MURZEAU</t>
  </si>
  <si>
    <t>MUSSARD</t>
  </si>
  <si>
    <t>MUSSEAU</t>
  </si>
  <si>
    <t>MUSSET</t>
  </si>
  <si>
    <t>MUSSOT</t>
  </si>
  <si>
    <t>MUSTAFOVA</t>
  </si>
  <si>
    <t>MUTHER-VENEAU</t>
  </si>
  <si>
    <t>MUZELET</t>
  </si>
  <si>
    <t>MYLONAS</t>
  </si>
  <si>
    <t>EVGENIA</t>
  </si>
  <si>
    <t>NADAU</t>
  </si>
  <si>
    <t>ALYCIA</t>
  </si>
  <si>
    <t>NADEAU</t>
  </si>
  <si>
    <t>NADOL</t>
  </si>
  <si>
    <t>NADOT</t>
  </si>
  <si>
    <t>NAIL-BILLAUD</t>
  </si>
  <si>
    <t>NAKACH</t>
  </si>
  <si>
    <t>MOSTAFA</t>
  </si>
  <si>
    <t>NANGERONI</t>
  </si>
  <si>
    <t>NASCIVET</t>
  </si>
  <si>
    <t>NAUD</t>
  </si>
  <si>
    <t>NAUDOT</t>
  </si>
  <si>
    <t>NAULIN</t>
  </si>
  <si>
    <t>NAULLET</t>
  </si>
  <si>
    <t>NAULT</t>
  </si>
  <si>
    <t>NAVARRO</t>
  </si>
  <si>
    <t>NAVEAU</t>
  </si>
  <si>
    <t>NAVEZ</t>
  </si>
  <si>
    <t>NAVIER</t>
  </si>
  <si>
    <t>NAYS</t>
  </si>
  <si>
    <t>NDAYIZAMBA</t>
  </si>
  <si>
    <t>NDIAYE</t>
  </si>
  <si>
    <t>EL HADJI MAMADOU CISSE</t>
  </si>
  <si>
    <t>MAME SAMBA</t>
  </si>
  <si>
    <t>NDUDI</t>
  </si>
  <si>
    <t>NEAU-GERARD</t>
  </si>
  <si>
    <t>NEAULT</t>
  </si>
  <si>
    <t>NEDEY</t>
  </si>
  <si>
    <t>NEEL</t>
  </si>
  <si>
    <t>NEFZI</t>
  </si>
  <si>
    <t>SLIM</t>
  </si>
  <si>
    <t>NEGRAUD</t>
  </si>
  <si>
    <t>NEGREL</t>
  </si>
  <si>
    <t>NEGRONIDA</t>
  </si>
  <si>
    <t>NEPVEU</t>
  </si>
  <si>
    <t>NERCAM</t>
  </si>
  <si>
    <t>NERRIERE</t>
  </si>
  <si>
    <t>NEVEU-BROUDEUR</t>
  </si>
  <si>
    <t>NEVEUX</t>
  </si>
  <si>
    <t>NGANDO</t>
  </si>
  <si>
    <t>FIDELINE-JEANNETTE</t>
  </si>
  <si>
    <t>NGHI</t>
  </si>
  <si>
    <t>NGO</t>
  </si>
  <si>
    <t>NGOADMY</t>
  </si>
  <si>
    <t>NGUYEN-QUAN</t>
  </si>
  <si>
    <t>DAO</t>
  </si>
  <si>
    <t>NICLOT</t>
  </si>
  <si>
    <t>NICOL</t>
  </si>
  <si>
    <t>PIERRE-ANTOINE</t>
  </si>
  <si>
    <t>NICOLEAU</t>
  </si>
  <si>
    <t>NICOLLEAU</t>
  </si>
  <si>
    <t>NICOLLO</t>
  </si>
  <si>
    <t>NICOULEAUD</t>
  </si>
  <si>
    <t>NIELASSOFF</t>
  </si>
  <si>
    <t>LOECI</t>
  </si>
  <si>
    <t>NIGER</t>
  </si>
  <si>
    <t>NIOBE</t>
  </si>
  <si>
    <t>NIQUE</t>
  </si>
  <si>
    <t>NIRLO</t>
  </si>
  <si>
    <t>NIVAL</t>
  </si>
  <si>
    <t>NIVET</t>
  </si>
  <si>
    <t>NIVET-JAUNATRE</t>
  </si>
  <si>
    <t>NIVOL</t>
  </si>
  <si>
    <t>ANNE-CELINE</t>
  </si>
  <si>
    <t>NIYONKURU</t>
  </si>
  <si>
    <t>NKAMSAO</t>
  </si>
  <si>
    <t>NOBEL</t>
  </si>
  <si>
    <t>NOBILET</t>
  </si>
  <si>
    <t>NOCET</t>
  </si>
  <si>
    <t>NOCLAIN</t>
  </si>
  <si>
    <t>NOCQUET</t>
  </si>
  <si>
    <t>NOEL LEBREC</t>
  </si>
  <si>
    <t>NOGARET</t>
  </si>
  <si>
    <t>NOGBOU</t>
  </si>
  <si>
    <t>ELIEL</t>
  </si>
  <si>
    <t>NOGUE</t>
  </si>
  <si>
    <t>NOGUES</t>
  </si>
  <si>
    <t>NOGUET</t>
  </si>
  <si>
    <t>NONDA</t>
  </si>
  <si>
    <t>TIYA</t>
  </si>
  <si>
    <t>AIMIE</t>
  </si>
  <si>
    <t>NOSJEAN PENALBA</t>
  </si>
  <si>
    <t>TOSCANE</t>
  </si>
  <si>
    <t>NOURY</t>
  </si>
  <si>
    <t>NOUTEAU</t>
  </si>
  <si>
    <t>NOUVEAU</t>
  </si>
  <si>
    <t>NOUVEL-PAPAICONOMOU</t>
  </si>
  <si>
    <t>NOVELLATI</t>
  </si>
  <si>
    <t>NOYER</t>
  </si>
  <si>
    <t>NSUNDA</t>
  </si>
  <si>
    <t>NUE</t>
  </si>
  <si>
    <t>NUE NEE BROSSEAU</t>
  </si>
  <si>
    <t>NUN</t>
  </si>
  <si>
    <t>NUNES</t>
  </si>
  <si>
    <t>NUSSBAUM</t>
  </si>
  <si>
    <t>NZAHOU</t>
  </si>
  <si>
    <t>OBAMBE</t>
  </si>
  <si>
    <t>FORTIS</t>
  </si>
  <si>
    <t>OBERT</t>
  </si>
  <si>
    <t>OBRIC</t>
  </si>
  <si>
    <t>OCAFRAIN</t>
  </si>
  <si>
    <t>MAITENA</t>
  </si>
  <si>
    <t>ODIAU</t>
  </si>
  <si>
    <t>ODIC</t>
  </si>
  <si>
    <t>ODIT</t>
  </si>
  <si>
    <t>OFFREDO</t>
  </si>
  <si>
    <t>OGER</t>
  </si>
  <si>
    <t>OGEREAU</t>
  </si>
  <si>
    <t>OGIER</t>
  </si>
  <si>
    <t>OILLIC</t>
  </si>
  <si>
    <t>OIRY</t>
  </si>
  <si>
    <t>OLIVAUD</t>
  </si>
  <si>
    <t>ZIHYA</t>
  </si>
  <si>
    <t>OLIVE</t>
  </si>
  <si>
    <t>OLIVEAU</t>
  </si>
  <si>
    <t>OLIVEAU LE GALLIC</t>
  </si>
  <si>
    <t>OLIVERA DASILVA</t>
  </si>
  <si>
    <t>LOUKA</t>
  </si>
  <si>
    <t>MOINA</t>
  </si>
  <si>
    <t>OLIVIERO</t>
  </si>
  <si>
    <t>GWELTAZ</t>
  </si>
  <si>
    <t>OLIVO</t>
  </si>
  <si>
    <t>OLIVRIE</t>
  </si>
  <si>
    <t>OLLAGNIER</t>
  </si>
  <si>
    <t>MARIE-JULIE</t>
  </si>
  <si>
    <t>OLLIE</t>
  </si>
  <si>
    <t>OLLIVEAU</t>
  </si>
  <si>
    <t>OLLU</t>
  </si>
  <si>
    <t>OLOU</t>
  </si>
  <si>
    <t>DODJI</t>
  </si>
  <si>
    <t>OMARI</t>
  </si>
  <si>
    <t>ONILLON</t>
  </si>
  <si>
    <t>ONILLON-FOUCHE</t>
  </si>
  <si>
    <t>ONNO</t>
  </si>
  <si>
    <t>ONOBION BELEME</t>
  </si>
  <si>
    <t>JENNIE</t>
  </si>
  <si>
    <t>ORAIN</t>
  </si>
  <si>
    <t>ORANGE</t>
  </si>
  <si>
    <t>JEAN-PATRICK</t>
  </si>
  <si>
    <t>ORBAN</t>
  </si>
  <si>
    <t>ORCEAU</t>
  </si>
  <si>
    <t>ORCIL</t>
  </si>
  <si>
    <t>ORDRONNEAU</t>
  </si>
  <si>
    <t>OREAL</t>
  </si>
  <si>
    <t>OREILLARD</t>
  </si>
  <si>
    <t>ORGERIT</t>
  </si>
  <si>
    <t>ORGET</t>
  </si>
  <si>
    <t>ORHON</t>
  </si>
  <si>
    <t>ORIEUX</t>
  </si>
  <si>
    <t>ORILLARD</t>
  </si>
  <si>
    <t>ORION</t>
  </si>
  <si>
    <t>ORIOT</t>
  </si>
  <si>
    <t>ORIOU</t>
  </si>
  <si>
    <t>ORJEBIN</t>
  </si>
  <si>
    <t>SEGOLENE</t>
  </si>
  <si>
    <t>ORRIERE</t>
  </si>
  <si>
    <t>ORSONNEAU</t>
  </si>
  <si>
    <t>ORSOR</t>
  </si>
  <si>
    <t>ORVEILLON</t>
  </si>
  <si>
    <t>OSMONT</t>
  </si>
  <si>
    <t>OSSEY</t>
  </si>
  <si>
    <t>OSULLIVAN</t>
  </si>
  <si>
    <t>KAYLEIGH</t>
  </si>
  <si>
    <t>OTTOU</t>
  </si>
  <si>
    <t>DEJAN</t>
  </si>
  <si>
    <t>OUARET</t>
  </si>
  <si>
    <t>OUARTI</t>
  </si>
  <si>
    <t>OUARY</t>
  </si>
  <si>
    <t>OUDAR</t>
  </si>
  <si>
    <t>OUDET</t>
  </si>
  <si>
    <t>OUDOT DE DAINVILLE</t>
  </si>
  <si>
    <t>OUDOUX</t>
  </si>
  <si>
    <t>OUESLATI</t>
  </si>
  <si>
    <t>OULHEN</t>
  </si>
  <si>
    <t>OUNIS</t>
  </si>
  <si>
    <t>TALEL</t>
  </si>
  <si>
    <t>OUROYONDOU</t>
  </si>
  <si>
    <t>FOUSSENI</t>
  </si>
  <si>
    <t>OURY</t>
  </si>
  <si>
    <t>OUSSET</t>
  </si>
  <si>
    <t>OUTIN</t>
  </si>
  <si>
    <t>OVIAL</t>
  </si>
  <si>
    <t>OZMEN</t>
  </si>
  <si>
    <t>PABOEUF</t>
  </si>
  <si>
    <t>PACAUD</t>
  </si>
  <si>
    <t>JAMY</t>
  </si>
  <si>
    <t>PACKER</t>
  </si>
  <si>
    <t>PACORY</t>
  </si>
  <si>
    <t>PACREAU</t>
  </si>
  <si>
    <t>PADELLEC</t>
  </si>
  <si>
    <t>PADIOLEAU</t>
  </si>
  <si>
    <t>PADIOLLEAU</t>
  </si>
  <si>
    <t>MARIE-RENEE</t>
  </si>
  <si>
    <t>PADIOU</t>
  </si>
  <si>
    <t>PAGANO</t>
  </si>
  <si>
    <t>PAGEAU</t>
  </si>
  <si>
    <t>PAGEOT</t>
  </si>
  <si>
    <t>PAGERIE</t>
  </si>
  <si>
    <t>PAGERIT</t>
  </si>
  <si>
    <t>PAGET</t>
  </si>
  <si>
    <t>MARIE-MORGANE</t>
  </si>
  <si>
    <t>PAGIS</t>
  </si>
  <si>
    <t>KELIG</t>
  </si>
  <si>
    <t>PAGOT</t>
  </si>
  <si>
    <t>PAICHARD</t>
  </si>
  <si>
    <t>PAIGNEAU</t>
  </si>
  <si>
    <t>PAILLARD</t>
  </si>
  <si>
    <t>LOEVANE</t>
  </si>
  <si>
    <t>PAILLARDON</t>
  </si>
  <si>
    <t>PAILLAT</t>
  </si>
  <si>
    <t>PAILLE</t>
  </si>
  <si>
    <t>PAILLEREAU</t>
  </si>
  <si>
    <t>PAILLIER</t>
  </si>
  <si>
    <t>PAIN</t>
  </si>
  <si>
    <t>PAINEAU</t>
  </si>
  <si>
    <t>PAIRIN</t>
  </si>
  <si>
    <t>PAITREAULT</t>
  </si>
  <si>
    <t>PAJOLEC</t>
  </si>
  <si>
    <t>PAJOT</t>
  </si>
  <si>
    <t>PALETTE</t>
  </si>
  <si>
    <t>PIERRE-HUGUES</t>
  </si>
  <si>
    <t>PALIERNE</t>
  </si>
  <si>
    <t>PALLIER</t>
  </si>
  <si>
    <t>PALLU</t>
  </si>
  <si>
    <t>PALLUEAU</t>
  </si>
  <si>
    <t>PALUSSIERE</t>
  </si>
  <si>
    <t>PALVADEAU</t>
  </si>
  <si>
    <t>PANCHE</t>
  </si>
  <si>
    <t>PANDOLFO</t>
  </si>
  <si>
    <t>PANIEZ</t>
  </si>
  <si>
    <t>PANLOU</t>
  </si>
  <si>
    <t>PANNETIER</t>
  </si>
  <si>
    <t>PANNIER</t>
  </si>
  <si>
    <t>PANTAIS</t>
  </si>
  <si>
    <t>PANZAVOLTA</t>
  </si>
  <si>
    <t>PAPAICONOMOU</t>
  </si>
  <si>
    <t>PAPILLON-MORVAN</t>
  </si>
  <si>
    <t>PAPIN-BRONNEC</t>
  </si>
  <si>
    <t>PAQUEREAU</t>
  </si>
  <si>
    <t>PAQUET-NOYER</t>
  </si>
  <si>
    <t>PAQUIER</t>
  </si>
  <si>
    <t>PAQUIET</t>
  </si>
  <si>
    <t>PARAGE</t>
  </si>
  <si>
    <t>PARANT</t>
  </si>
  <si>
    <t>PARAYRE</t>
  </si>
  <si>
    <t>LEENA</t>
  </si>
  <si>
    <t>PARE</t>
  </si>
  <si>
    <t>PAREDES</t>
  </si>
  <si>
    <t>PARENTEAU</t>
  </si>
  <si>
    <t>BRIGHTON</t>
  </si>
  <si>
    <t>PARESSANT</t>
  </si>
  <si>
    <t>PARINGAUX</t>
  </si>
  <si>
    <t>PARISSEAUX</t>
  </si>
  <si>
    <t>PARIZOT</t>
  </si>
  <si>
    <t>PARLIER</t>
  </si>
  <si>
    <t>PARPAILLON</t>
  </si>
  <si>
    <t>PARTHENAY</t>
  </si>
  <si>
    <t>PASCAUD</t>
  </si>
  <si>
    <t>PASCO</t>
  </si>
  <si>
    <t>PASDOIT</t>
  </si>
  <si>
    <t>PASGRIMAUD</t>
  </si>
  <si>
    <t>PASQUEREAU</t>
  </si>
  <si>
    <t>PASQUES</t>
  </si>
  <si>
    <t>PASQUET</t>
  </si>
  <si>
    <t>PASQUIER</t>
  </si>
  <si>
    <t>JEFFTE</t>
  </si>
  <si>
    <t>PASQUIER ROUSSEAU</t>
  </si>
  <si>
    <t>PASQUIET</t>
  </si>
  <si>
    <t>PASQUINI</t>
  </si>
  <si>
    <t>PASSARD</t>
  </si>
  <si>
    <t>PASSAYS</t>
  </si>
  <si>
    <t>PASSE</t>
  </si>
  <si>
    <t>PASSEDOIT</t>
  </si>
  <si>
    <t>PASSELANDE</t>
  </si>
  <si>
    <t>PASSIER</t>
  </si>
  <si>
    <t>PASTEAU</t>
  </si>
  <si>
    <t>PASTOR</t>
  </si>
  <si>
    <t>PASTUREAU</t>
  </si>
  <si>
    <t>PATALONE</t>
  </si>
  <si>
    <t>PATEYRON</t>
  </si>
  <si>
    <t>PATIER</t>
  </si>
  <si>
    <t>PATINEC</t>
  </si>
  <si>
    <t>PATOIS</t>
  </si>
  <si>
    <t>PATOUILLERE</t>
  </si>
  <si>
    <t>PATRAULT LIVET</t>
  </si>
  <si>
    <t>PATRON</t>
  </si>
  <si>
    <t>PATTEE</t>
  </si>
  <si>
    <t>PAUBERT</t>
  </si>
  <si>
    <t>PAUCET</t>
  </si>
  <si>
    <t>PAUGAM</t>
  </si>
  <si>
    <t>PAULAY</t>
  </si>
  <si>
    <t>PAUMARD</t>
  </si>
  <si>
    <t>PAUPION</t>
  </si>
  <si>
    <t>PAUSE</t>
  </si>
  <si>
    <t>PAUTONNIER</t>
  </si>
  <si>
    <t>PAUVERT</t>
  </si>
  <si>
    <t>PAVAGEAU</t>
  </si>
  <si>
    <t>PAVILLON</t>
  </si>
  <si>
    <t>PAVY</t>
  </si>
  <si>
    <t>PAYNEAU</t>
  </si>
  <si>
    <t>PAYRAUDEAU</t>
  </si>
  <si>
    <t>PAYS</t>
  </si>
  <si>
    <t>PEAU</t>
  </si>
  <si>
    <t>LORIANNE</t>
  </si>
  <si>
    <t>PEAUDEAU</t>
  </si>
  <si>
    <t>PECCOT</t>
  </si>
  <si>
    <t>PECHABRIER</t>
  </si>
  <si>
    <t>PECOT</t>
  </si>
  <si>
    <t>PECOUT</t>
  </si>
  <si>
    <t>PECQUENARD</t>
  </si>
  <si>
    <t>PEDRET</t>
  </si>
  <si>
    <t>PEDRON</t>
  </si>
  <si>
    <t>PEGAIN</t>
  </si>
  <si>
    <t>PEGE</t>
  </si>
  <si>
    <t>PEGEOT</t>
  </si>
  <si>
    <t>PEGORARO</t>
  </si>
  <si>
    <t>PEIGNE</t>
  </si>
  <si>
    <t>PEIGNIN</t>
  </si>
  <si>
    <t>PEIGNON</t>
  </si>
  <si>
    <t>PEILLON</t>
  </si>
  <si>
    <t>PEINY</t>
  </si>
  <si>
    <t>PELAINGRE</t>
  </si>
  <si>
    <t>PELE</t>
  </si>
  <si>
    <t>PELISSIER</t>
  </si>
  <si>
    <t>PELLAN</t>
  </si>
  <si>
    <t>PELLAT</t>
  </si>
  <si>
    <t>PELLAUD</t>
  </si>
  <si>
    <t>ANNA-LOU</t>
  </si>
  <si>
    <t>PELLEMELE</t>
  </si>
  <si>
    <t>PELLEROT</t>
  </si>
  <si>
    <t>PELLETANT</t>
  </si>
  <si>
    <t>PELLICONI</t>
  </si>
  <si>
    <t>CARL</t>
  </si>
  <si>
    <t>PELLION</t>
  </si>
  <si>
    <t>PELLOQUIN</t>
  </si>
  <si>
    <t>PELLOUIN-GROUHEL</t>
  </si>
  <si>
    <t>PELLUAU</t>
  </si>
  <si>
    <t>PELON</t>
  </si>
  <si>
    <t>PELOUAS</t>
  </si>
  <si>
    <t>PELTANCHE</t>
  </si>
  <si>
    <t>PELUARD</t>
  </si>
  <si>
    <t>PELUSI</t>
  </si>
  <si>
    <t>PEMZEC</t>
  </si>
  <si>
    <t>PENAS</t>
  </si>
  <si>
    <t>PENAUD</t>
  </si>
  <si>
    <t>PENCREACH</t>
  </si>
  <si>
    <t>PENEAU</t>
  </si>
  <si>
    <t>PENICAUD</t>
  </si>
  <si>
    <t>PENISSON</t>
  </si>
  <si>
    <t>PENNATI</t>
  </si>
  <si>
    <t>PENNETIER</t>
  </si>
  <si>
    <t>PENOT</t>
  </si>
  <si>
    <t>PENVEN</t>
  </si>
  <si>
    <t>PEPINBENOIT</t>
  </si>
  <si>
    <t>PEPION</t>
  </si>
  <si>
    <t>PERADOTTO</t>
  </si>
  <si>
    <t>PERAZZI</t>
  </si>
  <si>
    <t>PERBET-VERNIAU</t>
  </si>
  <si>
    <t>PERBOS</t>
  </si>
  <si>
    <t>PERCEREAU</t>
  </si>
  <si>
    <t>PERCHE</t>
  </si>
  <si>
    <t>PERDREAU</t>
  </si>
  <si>
    <t>PERDRIAU</t>
  </si>
  <si>
    <t>LUIS-MANUEL</t>
  </si>
  <si>
    <t>PEREIRA FERREIRA</t>
  </si>
  <si>
    <t>PERENNOU</t>
  </si>
  <si>
    <t>PERERA</t>
  </si>
  <si>
    <t>PERES</t>
  </si>
  <si>
    <t>JEROMINE</t>
  </si>
  <si>
    <t>PERHIRIN</t>
  </si>
  <si>
    <t>PERIBOIS</t>
  </si>
  <si>
    <t>PERICHET</t>
  </si>
  <si>
    <t>PERIDY</t>
  </si>
  <si>
    <t>PERIO</t>
  </si>
  <si>
    <t>PERIOT</t>
  </si>
  <si>
    <t>PERNET</t>
  </si>
  <si>
    <t>FIONA</t>
  </si>
  <si>
    <t>PEROCHEAU</t>
  </si>
  <si>
    <t>PEROCHON</t>
  </si>
  <si>
    <t>PEROL</t>
  </si>
  <si>
    <t>PEROT</t>
  </si>
  <si>
    <t>PEROUZE VOISIN</t>
  </si>
  <si>
    <t>PERPOIL</t>
  </si>
  <si>
    <t>PERRAIN</t>
  </si>
  <si>
    <t>PERRAIS</t>
  </si>
  <si>
    <t>LUANA</t>
  </si>
  <si>
    <t>PERRAMANT</t>
  </si>
  <si>
    <t>PERRAUD</t>
  </si>
  <si>
    <t>PERREAUD</t>
  </si>
  <si>
    <t>PERREIN</t>
  </si>
  <si>
    <t>PERRET</t>
  </si>
  <si>
    <t>PERRIGAUD</t>
  </si>
  <si>
    <t>PERRIGOUAS-VRIGNAUD</t>
  </si>
  <si>
    <t>PERRIN BAUMER</t>
  </si>
  <si>
    <t>PERROCHAUD</t>
  </si>
  <si>
    <t>PERROCHE</t>
  </si>
  <si>
    <t>PERROCHEAU</t>
  </si>
  <si>
    <t>PERRODEAU</t>
  </si>
  <si>
    <t>PERROI</t>
  </si>
  <si>
    <t>PERROQUIN</t>
  </si>
  <si>
    <t>PERROTEAU</t>
  </si>
  <si>
    <t>PERROUIN</t>
  </si>
  <si>
    <t>PERRUCHAS</t>
  </si>
  <si>
    <t>PERRUCHON</t>
  </si>
  <si>
    <t>PERRUCHOT</t>
  </si>
  <si>
    <t>PERSIGAN</t>
  </si>
  <si>
    <t>PERSONNIC</t>
  </si>
  <si>
    <t>PERSOON</t>
  </si>
  <si>
    <t>PERTHUE</t>
  </si>
  <si>
    <t>PERTHUIS</t>
  </si>
  <si>
    <t>PERTOLDI</t>
  </si>
  <si>
    <t>PERTUIS</t>
  </si>
  <si>
    <t>PERZO</t>
  </si>
  <si>
    <t>PESLE</t>
  </si>
  <si>
    <t>PESLERBE</t>
  </si>
  <si>
    <t>PESLIER</t>
  </si>
  <si>
    <t>PESNEAU</t>
  </si>
  <si>
    <t>PESQUET</t>
  </si>
  <si>
    <t>PESSON</t>
  </si>
  <si>
    <t>PETAY</t>
  </si>
  <si>
    <t>PETE</t>
  </si>
  <si>
    <t>PETEL</t>
  </si>
  <si>
    <t>PETEUL</t>
  </si>
  <si>
    <t>PETIGAS</t>
  </si>
  <si>
    <t>PETIJEAN</t>
  </si>
  <si>
    <t>PETILLON</t>
  </si>
  <si>
    <t>PETIOT</t>
  </si>
  <si>
    <t>DUNCAN</t>
  </si>
  <si>
    <t>PETIT REMAUD</t>
  </si>
  <si>
    <t>PETITEAU</t>
  </si>
  <si>
    <t>PETITFOUR</t>
  </si>
  <si>
    <t>PETITGAS</t>
  </si>
  <si>
    <t>PETITJEANNOT</t>
  </si>
  <si>
    <t>PETITOT</t>
  </si>
  <si>
    <t>PETITPREZ</t>
  </si>
  <si>
    <t>PETITTEAU</t>
  </si>
  <si>
    <t>PETREI</t>
  </si>
  <si>
    <t>ATHINA</t>
  </si>
  <si>
    <t>PETROW</t>
  </si>
  <si>
    <t>PETRY</t>
  </si>
  <si>
    <t>PETZOLD</t>
  </si>
  <si>
    <t>JENS</t>
  </si>
  <si>
    <t>PEUAUD</t>
  </si>
  <si>
    <t>PEUDENIER</t>
  </si>
  <si>
    <t>PEUDUPIN</t>
  </si>
  <si>
    <t>DOMINIC</t>
  </si>
  <si>
    <t>PEUGEOT</t>
  </si>
  <si>
    <t>PEUZE</t>
  </si>
  <si>
    <t>PEYRAUD</t>
  </si>
  <si>
    <t>PEYRELIER</t>
  </si>
  <si>
    <t>PEYRIEUX</t>
  </si>
  <si>
    <t>PEZIVIN</t>
  </si>
  <si>
    <t>PEZOT</t>
  </si>
  <si>
    <t>PFAD</t>
  </si>
  <si>
    <t>PFEUTY</t>
  </si>
  <si>
    <t>PHAM</t>
  </si>
  <si>
    <t>QUYEN</t>
  </si>
  <si>
    <t>PHELEPP</t>
  </si>
  <si>
    <t>PHILION</t>
  </si>
  <si>
    <t>MARIE-RENE</t>
  </si>
  <si>
    <t>PHILMON</t>
  </si>
  <si>
    <t>PHUNG</t>
  </si>
  <si>
    <t>PIARD</t>
  </si>
  <si>
    <t>PIAU</t>
  </si>
  <si>
    <t>PIAUD</t>
  </si>
  <si>
    <t>PIAULENNE</t>
  </si>
  <si>
    <t>PIAZENTIN</t>
  </si>
  <si>
    <t>PIBERNE</t>
  </si>
  <si>
    <t>CLARYSSE</t>
  </si>
  <si>
    <t>JEAN-MARI</t>
  </si>
  <si>
    <t>PICARDA</t>
  </si>
  <si>
    <t>PICART</t>
  </si>
  <si>
    <t>LYSA</t>
  </si>
  <si>
    <t>PICAVET</t>
  </si>
  <si>
    <t>PICCAND</t>
  </si>
  <si>
    <t>PICHAUD</t>
  </si>
  <si>
    <t>PICHELIN</t>
  </si>
  <si>
    <t>PICHON MOREL</t>
  </si>
  <si>
    <t>PICHON-DUPONT</t>
  </si>
  <si>
    <t>PICOT</t>
  </si>
  <si>
    <t>STEVAN</t>
  </si>
  <si>
    <t>PICQ</t>
  </si>
  <si>
    <t>PIDOUX</t>
  </si>
  <si>
    <t>PIEAU</t>
  </si>
  <si>
    <t>PIECQ</t>
  </si>
  <si>
    <t>PIED</t>
  </si>
  <si>
    <t>PIEDALU</t>
  </si>
  <si>
    <t>PIEDBOUT</t>
  </si>
  <si>
    <t>PIEDNOIR</t>
  </si>
  <si>
    <t>PIEDOR</t>
  </si>
  <si>
    <t>PIERRE-JUSTIN</t>
  </si>
  <si>
    <t>PIERREPONT</t>
  </si>
  <si>
    <t>PIERROT</t>
  </si>
  <si>
    <t>GWENHAEL</t>
  </si>
  <si>
    <t>STACY</t>
  </si>
  <si>
    <t>PIERRE WILLIAM</t>
  </si>
  <si>
    <t>PIETRERA</t>
  </si>
  <si>
    <t>PIETTE</t>
  </si>
  <si>
    <t>PIEUCHOT</t>
  </si>
  <si>
    <t>PIEUX</t>
  </si>
  <si>
    <t>PIFFARD</t>
  </si>
  <si>
    <t>PIFFETEAU</t>
  </si>
  <si>
    <t>PIGAREFF</t>
  </si>
  <si>
    <t>PIGEANNE</t>
  </si>
  <si>
    <t>PIGNE</t>
  </si>
  <si>
    <t>PIGNOLET</t>
  </si>
  <si>
    <t>PIGREE</t>
  </si>
  <si>
    <t>PILARD</t>
  </si>
  <si>
    <t>PILET</t>
  </si>
  <si>
    <t>PILETTE</t>
  </si>
  <si>
    <t>PILLAUD</t>
  </si>
  <si>
    <t>PILLENIERE</t>
  </si>
  <si>
    <t>PILLET</t>
  </si>
  <si>
    <t>PILLOT</t>
  </si>
  <si>
    <t>CODDY</t>
  </si>
  <si>
    <t>PILOQUET</t>
  </si>
  <si>
    <t>PINCON</t>
  </si>
  <si>
    <t>PINEAU DE CASA</t>
  </si>
  <si>
    <t>DARIA</t>
  </si>
  <si>
    <t>PINEL</t>
  </si>
  <si>
    <t>PINOCHE</t>
  </si>
  <si>
    <t>PINTE</t>
  </si>
  <si>
    <t>PIOCELLE</t>
  </si>
  <si>
    <t>PIOGER</t>
  </si>
  <si>
    <t>PIOT</t>
  </si>
  <si>
    <t>PIOTROWSKI</t>
  </si>
  <si>
    <t>PIOU</t>
  </si>
  <si>
    <t>PIPARD</t>
  </si>
  <si>
    <t>LOUANN</t>
  </si>
  <si>
    <t>PIPEAU</t>
  </si>
  <si>
    <t>PIQUART</t>
  </si>
  <si>
    <t>PIQUEREL</t>
  </si>
  <si>
    <t>PIRCART</t>
  </si>
  <si>
    <t>PIRIOU</t>
  </si>
  <si>
    <t>PIRON</t>
  </si>
  <si>
    <t>PIRONNEAU</t>
  </si>
  <si>
    <t>PISLOT</t>
  </si>
  <si>
    <t>PISSOT</t>
  </si>
  <si>
    <t>PISTOL</t>
  </si>
  <si>
    <t>MARVIN</t>
  </si>
  <si>
    <t>PISTORIUS</t>
  </si>
  <si>
    <t>PITARD</t>
  </si>
  <si>
    <t>PITEAULT CROSNIER</t>
  </si>
  <si>
    <t>PITHOIS</t>
  </si>
  <si>
    <t>JILDAZ</t>
  </si>
  <si>
    <t>PITICCO</t>
  </si>
  <si>
    <t>PITOU</t>
  </si>
  <si>
    <t>PITOUX</t>
  </si>
  <si>
    <t>CRISTAL</t>
  </si>
  <si>
    <t>PITTIGLIO</t>
  </si>
  <si>
    <t>PIVAUT</t>
  </si>
  <si>
    <t>PIVERON</t>
  </si>
  <si>
    <t>PIVERT</t>
  </si>
  <si>
    <t>PIVETEAU</t>
  </si>
  <si>
    <t>PIVETTE</t>
  </si>
  <si>
    <t>PIZON</t>
  </si>
  <si>
    <t>PIZZANELLI</t>
  </si>
  <si>
    <t>PLACAIS</t>
  </si>
  <si>
    <t>PLACE</t>
  </si>
  <si>
    <t>PLAIDEAU</t>
  </si>
  <si>
    <t>PLAIE</t>
  </si>
  <si>
    <t>PLAINE</t>
  </si>
  <si>
    <t>PLAISANT</t>
  </si>
  <si>
    <t>PLANCHAIS</t>
  </si>
  <si>
    <t>PLANCHENAULT</t>
  </si>
  <si>
    <t>PLANCHENEAU</t>
  </si>
  <si>
    <t>PLANCHOT</t>
  </si>
  <si>
    <t>PLANCKAERT</t>
  </si>
  <si>
    <t>PLANCON</t>
  </si>
  <si>
    <t>PLANEIX</t>
  </si>
  <si>
    <t>PLANTARD</t>
  </si>
  <si>
    <t>PLANTE</t>
  </si>
  <si>
    <t>PLANTIVEAU</t>
  </si>
  <si>
    <t>PLASSART</t>
  </si>
  <si>
    <t>PLAUD</t>
  </si>
  <si>
    <t>PLECIS</t>
  </si>
  <si>
    <t>PLEPLE</t>
  </si>
  <si>
    <t>PLESSIS</t>
  </si>
  <si>
    <t>PLEURMEAU</t>
  </si>
  <si>
    <t>PLEYBER</t>
  </si>
  <si>
    <t>PLOMB-FOULGOC</t>
  </si>
  <si>
    <t>PLOT</t>
  </si>
  <si>
    <t>PLOTEAU</t>
  </si>
  <si>
    <t>MELYSSA</t>
  </si>
  <si>
    <t>PLOTEAU-JACQUET</t>
  </si>
  <si>
    <t>PLOURDEAU</t>
  </si>
  <si>
    <t>PLOUVIER</t>
  </si>
  <si>
    <t>PLUCHON</t>
  </si>
  <si>
    <t>PLUMAS</t>
  </si>
  <si>
    <t>ELOUANN</t>
  </si>
  <si>
    <t>PLUMAUGAT</t>
  </si>
  <si>
    <t>PLUMEJAULT</t>
  </si>
  <si>
    <t>POCARD</t>
  </si>
  <si>
    <t>POCHAT</t>
  </si>
  <si>
    <t>PODEUR</t>
  </si>
  <si>
    <t>PODEVIN</t>
  </si>
  <si>
    <t>POETTE</t>
  </si>
  <si>
    <t>ARIELLE</t>
  </si>
  <si>
    <t>POEZEVARA</t>
  </si>
  <si>
    <t>POHIER</t>
  </si>
  <si>
    <t>POHIN</t>
  </si>
  <si>
    <t>POIDVIN</t>
  </si>
  <si>
    <t>POIGNANT</t>
  </si>
  <si>
    <t>POILANE</t>
  </si>
  <si>
    <t>POILVET</t>
  </si>
  <si>
    <t>POINTEAU</t>
  </si>
  <si>
    <t>POINTEL</t>
  </si>
  <si>
    <t>POIRAUD</t>
  </si>
  <si>
    <t>POIRAUD BIGAS</t>
  </si>
  <si>
    <t>POIRE</t>
  </si>
  <si>
    <t>POIREAUD</t>
  </si>
  <si>
    <t>TESSA</t>
  </si>
  <si>
    <t>POIRIER GENDRON</t>
  </si>
  <si>
    <t>POIRON</t>
  </si>
  <si>
    <t>POIROUT</t>
  </si>
  <si>
    <t>POISBEAU</t>
  </si>
  <si>
    <t>POISBLEAU</t>
  </si>
  <si>
    <t>POIVET</t>
  </si>
  <si>
    <t>POLETTE</t>
  </si>
  <si>
    <t>POLICE</t>
  </si>
  <si>
    <t>POLLAS</t>
  </si>
  <si>
    <t>POMARIEGA</t>
  </si>
  <si>
    <t>POMMEAU</t>
  </si>
  <si>
    <t>POMMERAI DEMAS</t>
  </si>
  <si>
    <t>ANNE-CHARLINE</t>
  </si>
  <si>
    <t>POMMERAIS</t>
  </si>
  <si>
    <t>POMMEROLLE</t>
  </si>
  <si>
    <t>PONAIRE</t>
  </si>
  <si>
    <t>PONCET</t>
  </si>
  <si>
    <t>PONCHON</t>
  </si>
  <si>
    <t>PONDAVEN</t>
  </si>
  <si>
    <t>PONDEVIE</t>
  </si>
  <si>
    <t>PONIER</t>
  </si>
  <si>
    <t>PONNELLE</t>
  </si>
  <si>
    <t>PONSIN</t>
  </si>
  <si>
    <t>PONTOIZEAU</t>
  </si>
  <si>
    <t>PONTONI</t>
  </si>
  <si>
    <t>PONTORNO</t>
  </si>
  <si>
    <t>VALERIA</t>
  </si>
  <si>
    <t>PONZEVERA</t>
  </si>
  <si>
    <t>POPINEAU</t>
  </si>
  <si>
    <t>PORAS</t>
  </si>
  <si>
    <t>PORCELLI</t>
  </si>
  <si>
    <t>PORCHER BRIANTAIS</t>
  </si>
  <si>
    <t>PORCHERET</t>
  </si>
  <si>
    <t>PORCHERON</t>
  </si>
  <si>
    <t>POREE</t>
  </si>
  <si>
    <t>PORET</t>
  </si>
  <si>
    <t>PORHEL</t>
  </si>
  <si>
    <t>PORTALIS</t>
  </si>
  <si>
    <t>PORTEFAIX</t>
  </si>
  <si>
    <t>POTEL</t>
  </si>
  <si>
    <t>POTEREAU</t>
  </si>
  <si>
    <t>POTEZ</t>
  </si>
  <si>
    <t>POTIER</t>
  </si>
  <si>
    <t>POTIER-ARRIVE</t>
  </si>
  <si>
    <t>POTIER-JEANNE</t>
  </si>
  <si>
    <t>POTINIERE</t>
  </si>
  <si>
    <t>POTIRON</t>
  </si>
  <si>
    <t>POTTIER-CHERRE</t>
  </si>
  <si>
    <t>FAUSTIN</t>
  </si>
  <si>
    <t>POUCLET</t>
  </si>
  <si>
    <t>POUGNANT</t>
  </si>
  <si>
    <t>POUILLAS</t>
  </si>
  <si>
    <t>POUIVET</t>
  </si>
  <si>
    <t>REMIE-ANNE</t>
  </si>
  <si>
    <t>POULIN</t>
  </si>
  <si>
    <t>POULINET</t>
  </si>
  <si>
    <t>POULIQUEN</t>
  </si>
  <si>
    <t>POULIQUEN-LE FOLL</t>
  </si>
  <si>
    <t>POULNAIS</t>
  </si>
  <si>
    <t>POULTIER</t>
  </si>
  <si>
    <t>POUMEYREAU</t>
  </si>
  <si>
    <t>POUPARD</t>
  </si>
  <si>
    <t>POUPARD BROCHET</t>
  </si>
  <si>
    <t>POUPELARD</t>
  </si>
  <si>
    <t>POUPELIN</t>
  </si>
  <si>
    <t>POUPET</t>
  </si>
  <si>
    <t>POUPIN</t>
  </si>
  <si>
    <t>POUPINOT</t>
  </si>
  <si>
    <t>POUPLAIN</t>
  </si>
  <si>
    <t>POUPONNOT</t>
  </si>
  <si>
    <t>POURAJAUD</t>
  </si>
  <si>
    <t>POURDIEU LE COZ</t>
  </si>
  <si>
    <t>POURIAS</t>
  </si>
  <si>
    <t>POURIAU</t>
  </si>
  <si>
    <t>POURIEL</t>
  </si>
  <si>
    <t>POUROL</t>
  </si>
  <si>
    <t>POURRET</t>
  </si>
  <si>
    <t>POUSSE</t>
  </si>
  <si>
    <t>POUSSEREAU</t>
  </si>
  <si>
    <t>POUTEAU</t>
  </si>
  <si>
    <t>POUTET</t>
  </si>
  <si>
    <t>POUTIER</t>
  </si>
  <si>
    <t>PRANE-HORFRA</t>
  </si>
  <si>
    <t>POUZET</t>
  </si>
  <si>
    <t>JUDICAEL</t>
  </si>
  <si>
    <t>POUZET-GAGLIARDI</t>
  </si>
  <si>
    <t>POUZIN</t>
  </si>
  <si>
    <t>POYVRE</t>
  </si>
  <si>
    <t>PRALIN</t>
  </si>
  <si>
    <t>PRALONG</t>
  </si>
  <si>
    <t>PRAS</t>
  </si>
  <si>
    <t>PRAUD</t>
  </si>
  <si>
    <t>PRE</t>
  </si>
  <si>
    <t>JEAN-DENIS</t>
  </si>
  <si>
    <t>PREAU</t>
  </si>
  <si>
    <t>PREGEANT</t>
  </si>
  <si>
    <t>PREL</t>
  </si>
  <si>
    <t>PREMARTIN</t>
  </si>
  <si>
    <t>PRENEZ</t>
  </si>
  <si>
    <t>PRESNEAU</t>
  </si>
  <si>
    <t>PRESSE</t>
  </si>
  <si>
    <t>PRESSELIN</t>
  </si>
  <si>
    <t>PRETE</t>
  </si>
  <si>
    <t>PRETESEILLE</t>
  </si>
  <si>
    <t>PRETRE</t>
  </si>
  <si>
    <t>PRETTO</t>
  </si>
  <si>
    <t>PREZEAU</t>
  </si>
  <si>
    <t>PREZELIN</t>
  </si>
  <si>
    <t>PRIE</t>
  </si>
  <si>
    <t>PRIEUL</t>
  </si>
  <si>
    <t>PRIEUX</t>
  </si>
  <si>
    <t>PRIGENT</t>
  </si>
  <si>
    <t>PRILLEUX</t>
  </si>
  <si>
    <t>PRIMAUX</t>
  </si>
  <si>
    <t>PRIME</t>
  </si>
  <si>
    <t>PRIME-JAGOREL</t>
  </si>
  <si>
    <t>PRIMOT</t>
  </si>
  <si>
    <t>PRINCE</t>
  </si>
  <si>
    <t>PRINTEMPS</t>
  </si>
  <si>
    <t>PRIOLLAUD</t>
  </si>
  <si>
    <t>PRIOU</t>
  </si>
  <si>
    <t>PRIOUX</t>
  </si>
  <si>
    <t>LYSIANNE</t>
  </si>
  <si>
    <t>PRISSET</t>
  </si>
  <si>
    <t>PROCEDES</t>
  </si>
  <si>
    <t>PROD HOMME</t>
  </si>
  <si>
    <t>MARIE-EVE</t>
  </si>
  <si>
    <t>PRODHOMME</t>
  </si>
  <si>
    <t>JEAN-VINCENT</t>
  </si>
  <si>
    <t>PROFFIT</t>
  </si>
  <si>
    <t>PROPHETTE</t>
  </si>
  <si>
    <t>PROTEAU</t>
  </si>
  <si>
    <t>PROU</t>
  </si>
  <si>
    <t>NASTASIA</t>
  </si>
  <si>
    <t>PROUD</t>
  </si>
  <si>
    <t>PROUFF</t>
  </si>
  <si>
    <t>PROUTEAU</t>
  </si>
  <si>
    <t>LAURYNE</t>
  </si>
  <si>
    <t>PROUTIERE</t>
  </si>
  <si>
    <t>PROUX</t>
  </si>
  <si>
    <t>PRUGNE</t>
  </si>
  <si>
    <t>PRUNGET</t>
  </si>
  <si>
    <t>PRUNIER</t>
  </si>
  <si>
    <t>PRZYDATEK</t>
  </si>
  <si>
    <t>PUAUD</t>
  </si>
  <si>
    <t>PUBERT</t>
  </si>
  <si>
    <t>PUBLIER</t>
  </si>
  <si>
    <t>PUCELLE</t>
  </si>
  <si>
    <t>PUICHAUD</t>
  </si>
  <si>
    <t>PUIG</t>
  </si>
  <si>
    <t>PUISSANT</t>
  </si>
  <si>
    <t>PUISSET</t>
  </si>
  <si>
    <t>PUPIER</t>
  </si>
  <si>
    <t>PUTON</t>
  </si>
  <si>
    <t>PUY</t>
  </si>
  <si>
    <t>PY</t>
  </si>
  <si>
    <t>PYRON</t>
  </si>
  <si>
    <t>QODIA</t>
  </si>
  <si>
    <t>QUAIREAU</t>
  </si>
  <si>
    <t>QUAIREAU-ROSA</t>
  </si>
  <si>
    <t>QUARAN</t>
  </si>
  <si>
    <t>QUARANTIN</t>
  </si>
  <si>
    <t>QUELAIS</t>
  </si>
  <si>
    <t>QUELEN</t>
  </si>
  <si>
    <t>ALYETTE</t>
  </si>
  <si>
    <t>QUELLARD</t>
  </si>
  <si>
    <t>QUELLEC</t>
  </si>
  <si>
    <t>QUEMENER</t>
  </si>
  <si>
    <t>QUENAULT</t>
  </si>
  <si>
    <t>QUENDERF</t>
  </si>
  <si>
    <t>QUENET</t>
  </si>
  <si>
    <t>TYPHANIE</t>
  </si>
  <si>
    <t>QUER</t>
  </si>
  <si>
    <t>QUERARD</t>
  </si>
  <si>
    <t>QUERAUD</t>
  </si>
  <si>
    <t>SNEZHANA</t>
  </si>
  <si>
    <t>QUERCRON</t>
  </si>
  <si>
    <t>QUERE</t>
  </si>
  <si>
    <t>QUEROUIL</t>
  </si>
  <si>
    <t>QUESTE</t>
  </si>
  <si>
    <t>QUETTIER</t>
  </si>
  <si>
    <t>QUIBLIER</t>
  </si>
  <si>
    <t>ENGUERRAN</t>
  </si>
  <si>
    <t>QUIDET</t>
  </si>
  <si>
    <t>QUIGNON</t>
  </si>
  <si>
    <t>QUILLARD</t>
  </si>
  <si>
    <t>QUILLAUD</t>
  </si>
  <si>
    <t>QUILLE</t>
  </si>
  <si>
    <t>QUILLERE</t>
  </si>
  <si>
    <t>QUILLET</t>
  </si>
  <si>
    <t>QUINAOU</t>
  </si>
  <si>
    <t>QUINT</t>
  </si>
  <si>
    <t>QUINTIN</t>
  </si>
  <si>
    <t>QUIQUET</t>
  </si>
  <si>
    <t>QUIRION</t>
  </si>
  <si>
    <t>QUIVIGER</t>
  </si>
  <si>
    <t>RABALLAND</t>
  </si>
  <si>
    <t>RABANT</t>
  </si>
  <si>
    <t>RABAUD</t>
  </si>
  <si>
    <t>RABEAU</t>
  </si>
  <si>
    <t>RABEL</t>
  </si>
  <si>
    <t>RABERGEAU</t>
  </si>
  <si>
    <t>RABIKOWSKI</t>
  </si>
  <si>
    <t>RABILLARD</t>
  </si>
  <si>
    <t>RABILLE</t>
  </si>
  <si>
    <t>RABILLE LAUNAY</t>
  </si>
  <si>
    <t>RABINE</t>
  </si>
  <si>
    <t>RABINEAU</t>
  </si>
  <si>
    <t>RABOIN</t>
  </si>
  <si>
    <t>RABOUAM</t>
  </si>
  <si>
    <t>RABOUAN</t>
  </si>
  <si>
    <t>RABOUINT</t>
  </si>
  <si>
    <t>RABREAU</t>
  </si>
  <si>
    <t>HORTENSE</t>
  </si>
  <si>
    <t>RABU</t>
  </si>
  <si>
    <t>RABUL</t>
  </si>
  <si>
    <t>RABY</t>
  </si>
  <si>
    <t>RACAPE CHOUTEAU</t>
  </si>
  <si>
    <t>RACHAFKA</t>
  </si>
  <si>
    <t>FREDY</t>
  </si>
  <si>
    <t>RACIN</t>
  </si>
  <si>
    <t>RACINEUX</t>
  </si>
  <si>
    <t>RACOLLLIER</t>
  </si>
  <si>
    <t>RACOUET</t>
  </si>
  <si>
    <t>RADE</t>
  </si>
  <si>
    <t>MARYLISE</t>
  </si>
  <si>
    <t>RAFAI</t>
  </si>
  <si>
    <t>MANOA</t>
  </si>
  <si>
    <t>RAFFLEGEAU</t>
  </si>
  <si>
    <t>RAFFOUX</t>
  </si>
  <si>
    <t>RAFIN</t>
  </si>
  <si>
    <t>RAFLEGEAU</t>
  </si>
  <si>
    <t>RAGEOT</t>
  </si>
  <si>
    <t>RAGOT</t>
  </si>
  <si>
    <t>RAGUIN</t>
  </si>
  <si>
    <t>RAHARD</t>
  </si>
  <si>
    <t>RAHAROLAHY</t>
  </si>
  <si>
    <t>RAIMBAUD</t>
  </si>
  <si>
    <t>EDMEE</t>
  </si>
  <si>
    <t>RAIMBEAUD</t>
  </si>
  <si>
    <t>RAIMOND</t>
  </si>
  <si>
    <t>MAGUY</t>
  </si>
  <si>
    <t>RAINAUD</t>
  </si>
  <si>
    <t>RAINE</t>
  </si>
  <si>
    <t>RAINETEAU</t>
  </si>
  <si>
    <t>RAINGEARD</t>
  </si>
  <si>
    <t>RAISON</t>
  </si>
  <si>
    <t>RAITIERE</t>
  </si>
  <si>
    <t>RAITIF</t>
  </si>
  <si>
    <t>RAKOTO</t>
  </si>
  <si>
    <t>RAKOTONANDRASANA</t>
  </si>
  <si>
    <t>RALLE</t>
  </si>
  <si>
    <t>RALLIER</t>
  </si>
  <si>
    <t>RALU</t>
  </si>
  <si>
    <t>RAMADANE</t>
  </si>
  <si>
    <t>ALECTINA</t>
  </si>
  <si>
    <t>RAMALLY</t>
  </si>
  <si>
    <t>RAMBAUD</t>
  </si>
  <si>
    <t>RAMBERT</t>
  </si>
  <si>
    <t>RAMDANI</t>
  </si>
  <si>
    <t>RAMOS DA COSTA</t>
  </si>
  <si>
    <t>RAMPON</t>
  </si>
  <si>
    <t>RAMSURN</t>
  </si>
  <si>
    <t>NADIRA</t>
  </si>
  <si>
    <t>RANDRIANASOLO</t>
  </si>
  <si>
    <t>RANGDE</t>
  </si>
  <si>
    <t>RANGEARD</t>
  </si>
  <si>
    <t>RANJARD</t>
  </si>
  <si>
    <t>RANNOU</t>
  </si>
  <si>
    <t>RAOULT</t>
  </si>
  <si>
    <t>RAPETTI</t>
  </si>
  <si>
    <t>RAPHEL</t>
  </si>
  <si>
    <t>RAPICAULT</t>
  </si>
  <si>
    <t>RAPIN</t>
  </si>
  <si>
    <t>RAPITEAU</t>
  </si>
  <si>
    <t>RASSIN</t>
  </si>
  <si>
    <t>RASSON</t>
  </si>
  <si>
    <t>RASTEL</t>
  </si>
  <si>
    <t>RATARD</t>
  </si>
  <si>
    <t>RATINEAU MACE</t>
  </si>
  <si>
    <t>RATTI</t>
  </si>
  <si>
    <t>RATTIER</t>
  </si>
  <si>
    <t>RATTIN</t>
  </si>
  <si>
    <t>RATTORAY</t>
  </si>
  <si>
    <t>RAUCAZ</t>
  </si>
  <si>
    <t>RAUD</t>
  </si>
  <si>
    <t>RAULIN</t>
  </si>
  <si>
    <t>FLORELLE</t>
  </si>
  <si>
    <t>RAULT</t>
  </si>
  <si>
    <t>RAUTUREAU</t>
  </si>
  <si>
    <t>RAVACHE</t>
  </si>
  <si>
    <t>RAVARD</t>
  </si>
  <si>
    <t>RAVART</t>
  </si>
  <si>
    <t>RAVARY</t>
  </si>
  <si>
    <t>RAVAZ</t>
  </si>
  <si>
    <t>RAVILY</t>
  </si>
  <si>
    <t>JULIE-ANNE</t>
  </si>
  <si>
    <t>RAVINET</t>
  </si>
  <si>
    <t>RAVON</t>
  </si>
  <si>
    <t>RAY</t>
  </si>
  <si>
    <t>RAYE</t>
  </si>
  <si>
    <t>RAYER</t>
  </si>
  <si>
    <t>RAZZAK</t>
  </si>
  <si>
    <t>REAU</t>
  </si>
  <si>
    <t>REBEROL</t>
  </si>
  <si>
    <t>REBILLARD</t>
  </si>
  <si>
    <t>REBION</t>
  </si>
  <si>
    <t>REBOUL</t>
  </si>
  <si>
    <t>REBOURS</t>
  </si>
  <si>
    <t>REBOUX</t>
  </si>
  <si>
    <t>REBRE</t>
  </si>
  <si>
    <t>REBUFFE</t>
  </si>
  <si>
    <t>RECALT</t>
  </si>
  <si>
    <t>RECOQUILLE</t>
  </si>
  <si>
    <t>RECURAT</t>
  </si>
  <si>
    <t>RECUZE</t>
  </si>
  <si>
    <t>REDIN</t>
  </si>
  <si>
    <t>REDIVO</t>
  </si>
  <si>
    <t>REDOIS</t>
  </si>
  <si>
    <t>REDOR</t>
  </si>
  <si>
    <t>REDSAND</t>
  </si>
  <si>
    <t>REDUREAU</t>
  </si>
  <si>
    <t>REDURON</t>
  </si>
  <si>
    <t>REFFAY</t>
  </si>
  <si>
    <t>REFUVEILLE</t>
  </si>
  <si>
    <t>REGARDIN</t>
  </si>
  <si>
    <t>REGENT</t>
  </si>
  <si>
    <t>JEAN MICHEL</t>
  </si>
  <si>
    <t>REGEREAU</t>
  </si>
  <si>
    <t>REGE-TURO</t>
  </si>
  <si>
    <t>REGIMBART</t>
  </si>
  <si>
    <t>COLOMBE</t>
  </si>
  <si>
    <t>REGUER</t>
  </si>
  <si>
    <t>JEHANNE</t>
  </si>
  <si>
    <t>REIGNER</t>
  </si>
  <si>
    <t>REIGNIEZ</t>
  </si>
  <si>
    <t>REINHARD</t>
  </si>
  <si>
    <t>RELANDEAU</t>
  </si>
  <si>
    <t>RELEON</t>
  </si>
  <si>
    <t>RELION</t>
  </si>
  <si>
    <t>REMARS</t>
  </si>
  <si>
    <t>REMAUD</t>
  </si>
  <si>
    <t>REMBERT</t>
  </si>
  <si>
    <t>JESSIKA</t>
  </si>
  <si>
    <t>REMEAU</t>
  </si>
  <si>
    <t>REMERAND</t>
  </si>
  <si>
    <t>REMIGEREAU</t>
  </si>
  <si>
    <t>YOANE</t>
  </si>
  <si>
    <t>REMIGNON</t>
  </si>
  <si>
    <t>REMIN</t>
  </si>
  <si>
    <t>REMOND</t>
  </si>
  <si>
    <t>REMOUE</t>
  </si>
  <si>
    <t>REMUZON</t>
  </si>
  <si>
    <t>CHARLYNE</t>
  </si>
  <si>
    <t>RENAUDET</t>
  </si>
  <si>
    <t>RENAUDIER</t>
  </si>
  <si>
    <t>RENOLLEAU</t>
  </si>
  <si>
    <t>RENONCE</t>
  </si>
  <si>
    <t>RENOU</t>
  </si>
  <si>
    <t>LILA</t>
  </si>
  <si>
    <t>RENOU-BRIAND</t>
  </si>
  <si>
    <t>RENOUF</t>
  </si>
  <si>
    <t>RENOULT</t>
  </si>
  <si>
    <t>RENOUX</t>
  </si>
  <si>
    <t>RENVOISE</t>
  </si>
  <si>
    <t>REPPERT</t>
  </si>
  <si>
    <t>REPUSSARD</t>
  </si>
  <si>
    <t>TIMOLEON</t>
  </si>
  <si>
    <t>RESCHE</t>
  </si>
  <si>
    <t>RESONGLES</t>
  </si>
  <si>
    <t>RESTOUT</t>
  </si>
  <si>
    <t>GIOVANNY</t>
  </si>
  <si>
    <t>RETHIERS</t>
  </si>
  <si>
    <t>RETHORE</t>
  </si>
  <si>
    <t>MARIE-ELISABETH</t>
  </si>
  <si>
    <t>RETIERE</t>
  </si>
  <si>
    <t>RETOUT</t>
  </si>
  <si>
    <t>REUCHERAND</t>
  </si>
  <si>
    <t>REUILLER</t>
  </si>
  <si>
    <t>EVANE</t>
  </si>
  <si>
    <t>REUTER</t>
  </si>
  <si>
    <t>REUZE</t>
  </si>
  <si>
    <t>REVAUD</t>
  </si>
  <si>
    <t>REVAULT</t>
  </si>
  <si>
    <t>REVEILLERE</t>
  </si>
  <si>
    <t>REVEILLON</t>
  </si>
  <si>
    <t>REYNAUD</t>
  </si>
  <si>
    <t>REYNIER</t>
  </si>
  <si>
    <t>RHIMBAULT</t>
  </si>
  <si>
    <t>RIALLAND</t>
  </si>
  <si>
    <t>EWA</t>
  </si>
  <si>
    <t>RIALLIN</t>
  </si>
  <si>
    <t>RICARDO</t>
  </si>
  <si>
    <t>RIAUDEL</t>
  </si>
  <si>
    <t>RIBES</t>
  </si>
  <si>
    <t>RIBET</t>
  </si>
  <si>
    <t>RIBOT BELLANGER</t>
  </si>
  <si>
    <t>RIBOU</t>
  </si>
  <si>
    <t>RIBOURG</t>
  </si>
  <si>
    <t>RICAUD</t>
  </si>
  <si>
    <t>MALLIA</t>
  </si>
  <si>
    <t>WANDRILLE</t>
  </si>
  <si>
    <t>RICHARDEAU</t>
  </si>
  <si>
    <t>RICHAUDEAU</t>
  </si>
  <si>
    <t>RICHOU</t>
  </si>
  <si>
    <t>RICHOUX</t>
  </si>
  <si>
    <t>RICLET</t>
  </si>
  <si>
    <t>RICOLLEAU</t>
  </si>
  <si>
    <t>RICORDEL</t>
  </si>
  <si>
    <t>RICOU</t>
  </si>
  <si>
    <t>RICQUE</t>
  </si>
  <si>
    <t>RIDEAU</t>
  </si>
  <si>
    <t>RIDOSZ</t>
  </si>
  <si>
    <t>RIDOUANI</t>
  </si>
  <si>
    <t>ANAS</t>
  </si>
  <si>
    <t>RIEGLER</t>
  </si>
  <si>
    <t>RIFFAUD</t>
  </si>
  <si>
    <t>RIFFAULT</t>
  </si>
  <si>
    <t>RIFFEY</t>
  </si>
  <si>
    <t>RIGAGNEAU</t>
  </si>
  <si>
    <t>RIGAUDEAU</t>
  </si>
  <si>
    <t>RIGAULT</t>
  </si>
  <si>
    <t>RIGOT</t>
  </si>
  <si>
    <t>RIGOUIN</t>
  </si>
  <si>
    <t>RIGOUX</t>
  </si>
  <si>
    <t>RIMBAULT</t>
  </si>
  <si>
    <t>RIMBERT</t>
  </si>
  <si>
    <t>RINAUDO</t>
  </si>
  <si>
    <t>RINCE</t>
  </si>
  <si>
    <t>RINEAU</t>
  </si>
  <si>
    <t>RINTAUD</t>
  </si>
  <si>
    <t>RIO</t>
  </si>
  <si>
    <t>RIOBE</t>
  </si>
  <si>
    <t>RIOCHE</t>
  </si>
  <si>
    <t>RIOT</t>
  </si>
  <si>
    <t>RIOTTEAU</t>
  </si>
  <si>
    <t>JEAN-LOIC</t>
  </si>
  <si>
    <t>RIOUAL</t>
  </si>
  <si>
    <t>RIOUALEN</t>
  </si>
  <si>
    <t>RIOU-DUMONT</t>
  </si>
  <si>
    <t>RIOULT</t>
  </si>
  <si>
    <t>RIPAUD</t>
  </si>
  <si>
    <t>RIPOCHE</t>
  </si>
  <si>
    <t>RIPOCHE MARCEL</t>
  </si>
  <si>
    <t>RIPPOL</t>
  </si>
  <si>
    <t>RITOIT</t>
  </si>
  <si>
    <t>RITOUET</t>
  </si>
  <si>
    <t>RIUS</t>
  </si>
  <si>
    <t>RIVAL</t>
  </si>
  <si>
    <t>RIVALAN</t>
  </si>
  <si>
    <t>RIVALET</t>
  </si>
  <si>
    <t>RIVALLAND</t>
  </si>
  <si>
    <t>RIVALLIN</t>
  </si>
  <si>
    <t>RIVASSEAU</t>
  </si>
  <si>
    <t>RIVE</t>
  </si>
  <si>
    <t>RIVERAIN</t>
  </si>
  <si>
    <t>RIVEREAU</t>
  </si>
  <si>
    <t>RIVERON</t>
  </si>
  <si>
    <t>RIVRAIN</t>
  </si>
  <si>
    <t>RIVRON</t>
  </si>
  <si>
    <t>SOISIC</t>
  </si>
  <si>
    <t>ROBARD</t>
  </si>
  <si>
    <t>ROBAUX</t>
  </si>
  <si>
    <t>ROBBE</t>
  </si>
  <si>
    <t>ROBELET</t>
  </si>
  <si>
    <t>MARIE-ALICE</t>
  </si>
  <si>
    <t>ROBERTON</t>
  </si>
  <si>
    <t>ROBIC</t>
  </si>
  <si>
    <t>ROBICHON</t>
  </si>
  <si>
    <t>ROBIEUX</t>
  </si>
  <si>
    <t>ROBIL</t>
  </si>
  <si>
    <t>ROBILLART</t>
  </si>
  <si>
    <t>BARNARD</t>
  </si>
  <si>
    <t>JEAN-CYRIL</t>
  </si>
  <si>
    <t>MARIE-ELISABETEH</t>
  </si>
  <si>
    <t>ROBLIN</t>
  </si>
  <si>
    <t>ROBLOT</t>
  </si>
  <si>
    <t>ROBOAM</t>
  </si>
  <si>
    <t>ROBRIQUET</t>
  </si>
  <si>
    <t>ROBVEILLE</t>
  </si>
  <si>
    <t>ROCA</t>
  </si>
  <si>
    <t>ROCABOY</t>
  </si>
  <si>
    <t>ROCAND</t>
  </si>
  <si>
    <t>ROCARD</t>
  </si>
  <si>
    <t>ROCHAIS</t>
  </si>
  <si>
    <t>NELLIE</t>
  </si>
  <si>
    <t>ROCHAULT</t>
  </si>
  <si>
    <t>PENELOPE</t>
  </si>
  <si>
    <t>ROCHEPEAU</t>
  </si>
  <si>
    <t>ROCHER</t>
  </si>
  <si>
    <t>ROCHERIOUX</t>
  </si>
  <si>
    <t>ROCHET</t>
  </si>
  <si>
    <t>ROCQUE</t>
  </si>
  <si>
    <t>ROCQUEFELTE</t>
  </si>
  <si>
    <t>ROCTON</t>
  </si>
  <si>
    <t>ROD</t>
  </si>
  <si>
    <t>RODALLEC</t>
  </si>
  <si>
    <t>LOUAN</t>
  </si>
  <si>
    <t>ROGARD</t>
  </si>
  <si>
    <t>OLIVIER-MICHEL</t>
  </si>
  <si>
    <t>ROGES</t>
  </si>
  <si>
    <t>ROGET</t>
  </si>
  <si>
    <t>ROGEY</t>
  </si>
  <si>
    <t>ROHAN</t>
  </si>
  <si>
    <t>ROHEE</t>
  </si>
  <si>
    <t>ROHEL</t>
  </si>
  <si>
    <t>ROIGNANT</t>
  </si>
  <si>
    <t>ROIGT</t>
  </si>
  <si>
    <t>ROINE</t>
  </si>
  <si>
    <t>ROINET</t>
  </si>
  <si>
    <t>ROISNE</t>
  </si>
  <si>
    <t>ROISNET</t>
  </si>
  <si>
    <t>ROJO-BLANCHARD</t>
  </si>
  <si>
    <t>ROLANDEAU</t>
  </si>
  <si>
    <t>ROLLO</t>
  </si>
  <si>
    <t>ROMAGNE</t>
  </si>
  <si>
    <t>ROMAGNY</t>
  </si>
  <si>
    <t>ROMANO</t>
  </si>
  <si>
    <t>ROMARIE</t>
  </si>
  <si>
    <t>ROMERA</t>
  </si>
  <si>
    <t>ROMIEU</t>
  </si>
  <si>
    <t>ROMSEE</t>
  </si>
  <si>
    <t>RONCIN</t>
  </si>
  <si>
    <t>RONDARD</t>
  </si>
  <si>
    <t>CLEO</t>
  </si>
  <si>
    <t>JEAN- LOUIS</t>
  </si>
  <si>
    <t>RONDEAUX</t>
  </si>
  <si>
    <t>RONDEPIERRE</t>
  </si>
  <si>
    <t>RONDINEAU</t>
  </si>
  <si>
    <t>RONGEARD</t>
  </si>
  <si>
    <t>RONGERE</t>
  </si>
  <si>
    <t>ROPERO</t>
  </si>
  <si>
    <t>ROPERT</t>
  </si>
  <si>
    <t>ROQUAIN</t>
  </si>
  <si>
    <t>ROQUEPLAN</t>
  </si>
  <si>
    <t>HERMINE</t>
  </si>
  <si>
    <t>ROQUET</t>
  </si>
  <si>
    <t>ROQUIN</t>
  </si>
  <si>
    <t>RORTEAU</t>
  </si>
  <si>
    <t>ROSEAU</t>
  </si>
  <si>
    <t>ROSELET</t>
  </si>
  <si>
    <t>ROSELLO</t>
  </si>
  <si>
    <t>ROSIERE</t>
  </si>
  <si>
    <t>ROSIN</t>
  </si>
  <si>
    <t>ROSSARD</t>
  </si>
  <si>
    <t>ROSSE</t>
  </si>
  <si>
    <t>ROSSET</t>
  </si>
  <si>
    <t>ROSSIGNEUL</t>
  </si>
  <si>
    <t>ROTARD</t>
  </si>
  <si>
    <t>ROTEUX</t>
  </si>
  <si>
    <t>ROTH</t>
  </si>
  <si>
    <t>ROTTIER</t>
  </si>
  <si>
    <t>ROTUREAU</t>
  </si>
  <si>
    <t>ROTURIER</t>
  </si>
  <si>
    <t>ROUCH</t>
  </si>
  <si>
    <t>ROUCHER</t>
  </si>
  <si>
    <t>ROUCHON</t>
  </si>
  <si>
    <t>ROUCHY</t>
  </si>
  <si>
    <t>ELOUEN</t>
  </si>
  <si>
    <t>TEVA</t>
  </si>
  <si>
    <t>ROUE</t>
  </si>
  <si>
    <t>ROUENE</t>
  </si>
  <si>
    <t>ROUESNE</t>
  </si>
  <si>
    <t>ROUET</t>
  </si>
  <si>
    <t>ROUGE</t>
  </si>
  <si>
    <t>ROUGER</t>
  </si>
  <si>
    <t>ROUHAUD</t>
  </si>
  <si>
    <t>ROUILLARD</t>
  </si>
  <si>
    <t>ROUILLER</t>
  </si>
  <si>
    <t>ROUILLERE</t>
  </si>
  <si>
    <t>ROUL</t>
  </si>
  <si>
    <t>ROULAND</t>
  </si>
  <si>
    <t>ROULEAU</t>
  </si>
  <si>
    <t>ROULET</t>
  </si>
  <si>
    <t>MARVIC</t>
  </si>
  <si>
    <t>ROULEY</t>
  </si>
  <si>
    <t>ROULIER</t>
  </si>
  <si>
    <t>ROULIN-CHENE</t>
  </si>
  <si>
    <t>ROULLIER MAUREL</t>
  </si>
  <si>
    <t>ROULLIN</t>
  </si>
  <si>
    <t>ROUQUIER</t>
  </si>
  <si>
    <t>AWEN</t>
  </si>
  <si>
    <t>ROUSSELET</t>
  </si>
  <si>
    <t>ROUSSIASSE</t>
  </si>
  <si>
    <t>ROUSTEAU</t>
  </si>
  <si>
    <t>ROUTHIAU</t>
  </si>
  <si>
    <t>ROUYAU</t>
  </si>
  <si>
    <t>ROUZIOU</t>
  </si>
  <si>
    <t>ROUZIOUX</t>
  </si>
  <si>
    <t>ROY GREAU</t>
  </si>
  <si>
    <t>ROY-DELANCHY</t>
  </si>
  <si>
    <t>ROYNARD</t>
  </si>
  <si>
    <t>ROZEC</t>
  </si>
  <si>
    <t>RUAUD</t>
  </si>
  <si>
    <t>RUAULT</t>
  </si>
  <si>
    <t>RUBAUD</t>
  </si>
  <si>
    <t>RUBEILLON</t>
  </si>
  <si>
    <t>RUBIN</t>
  </si>
  <si>
    <t>RUBION</t>
  </si>
  <si>
    <t>RUCHAUD</t>
  </si>
  <si>
    <t>RUF</t>
  </si>
  <si>
    <t>RUFFAULT</t>
  </si>
  <si>
    <t>RUILLE</t>
  </si>
  <si>
    <t>RULLIER</t>
  </si>
  <si>
    <t>RUNAVOT</t>
  </si>
  <si>
    <t>RYO</t>
  </si>
  <si>
    <t>RYO-BOUCHEREAU</t>
  </si>
  <si>
    <t>SAAD MOHAMED</t>
  </si>
  <si>
    <t>SABHI</t>
  </si>
  <si>
    <t>ABDELHAK</t>
  </si>
  <si>
    <t>SABIL</t>
  </si>
  <si>
    <t>ZAKARIYA</t>
  </si>
  <si>
    <t>SABIN</t>
  </si>
  <si>
    <t>SABIRI</t>
  </si>
  <si>
    <t>NOUR-EDDINE</t>
  </si>
  <si>
    <t>SABIRON</t>
  </si>
  <si>
    <t>SABLE</t>
  </si>
  <si>
    <t>ODELIA</t>
  </si>
  <si>
    <t>SACHET</t>
  </si>
  <si>
    <t>SACHOT</t>
  </si>
  <si>
    <t>JEAN-ROBERT</t>
  </si>
  <si>
    <t>SADORGE</t>
  </si>
  <si>
    <t>SAENE</t>
  </si>
  <si>
    <t>SAFAR</t>
  </si>
  <si>
    <t>SAFFRAY</t>
  </si>
  <si>
    <t>SAFFRE</t>
  </si>
  <si>
    <t>SAGE</t>
  </si>
  <si>
    <t>SAGET</t>
  </si>
  <si>
    <t>SAGNE</t>
  </si>
  <si>
    <t>MOUHAMED</t>
  </si>
  <si>
    <t>SAILLANT</t>
  </si>
  <si>
    <t>MAHAUT</t>
  </si>
  <si>
    <t>SAILLARD</t>
  </si>
  <si>
    <t>SAILLENFEST</t>
  </si>
  <si>
    <t>SAINCTAVIT</t>
  </si>
  <si>
    <t>AURE</t>
  </si>
  <si>
    <t>SAINT CYR</t>
  </si>
  <si>
    <t>SAINT ELLIER</t>
  </si>
  <si>
    <t>SAINT JEAN</t>
  </si>
  <si>
    <t>SAINT-ANDRE</t>
  </si>
  <si>
    <t>SAISON</t>
  </si>
  <si>
    <t>SALAUN</t>
  </si>
  <si>
    <t>SALDANA</t>
  </si>
  <si>
    <t>SALE</t>
  </si>
  <si>
    <t>SALEN</t>
  </si>
  <si>
    <t>SALGADO</t>
  </si>
  <si>
    <t>SALIBA</t>
  </si>
  <si>
    <t>SALIN</t>
  </si>
  <si>
    <t>SALIN-EYIKE</t>
  </si>
  <si>
    <t>SALINGRE</t>
  </si>
  <si>
    <t>SALIOU</t>
  </si>
  <si>
    <t>SALLARD</t>
  </si>
  <si>
    <t>SALLIOT</t>
  </si>
  <si>
    <t>SALMAGNE</t>
  </si>
  <si>
    <t>AMAELLE</t>
  </si>
  <si>
    <t>SALOMON</t>
  </si>
  <si>
    <t>SALON</t>
  </si>
  <si>
    <t>SALVAYRE</t>
  </si>
  <si>
    <t>SAMBAKE</t>
  </si>
  <si>
    <t>SAMIRI</t>
  </si>
  <si>
    <t>SAMOYEAU</t>
  </si>
  <si>
    <t>SAMPAIO COELHO</t>
  </si>
  <si>
    <t>SAMPAIO-COELHO</t>
  </si>
  <si>
    <t>SANCHIS</t>
  </si>
  <si>
    <t>SANQUER</t>
  </si>
  <si>
    <t>SEAN</t>
  </si>
  <si>
    <t>SANSON</t>
  </si>
  <si>
    <t>SANSOUCY</t>
  </si>
  <si>
    <t>SANSSE</t>
  </si>
  <si>
    <t>SANTASOUK</t>
  </si>
  <si>
    <t>NODRA</t>
  </si>
  <si>
    <t>SANTI</t>
  </si>
  <si>
    <t>SANTONJA</t>
  </si>
  <si>
    <t>SANZ</t>
  </si>
  <si>
    <t>SANZAY</t>
  </si>
  <si>
    <t>SARCEL</t>
  </si>
  <si>
    <t>SARCIAT</t>
  </si>
  <si>
    <t>SARDAIS</t>
  </si>
  <si>
    <t>SARKISSIAN</t>
  </si>
  <si>
    <t>SARTORI</t>
  </si>
  <si>
    <t>SAUCET</t>
  </si>
  <si>
    <t>SAUDUBRAY</t>
  </si>
  <si>
    <t>SAULDE</t>
  </si>
  <si>
    <t>SAULOUP</t>
  </si>
  <si>
    <t>SAULQUIN</t>
  </si>
  <si>
    <t>SAUNDERS</t>
  </si>
  <si>
    <t>SAUPIN</t>
  </si>
  <si>
    <t>SAURE</t>
  </si>
  <si>
    <t>SAUTEJEAU</t>
  </si>
  <si>
    <t>SAUTEREAU DU PART</t>
  </si>
  <si>
    <t>SAUTHIER</t>
  </si>
  <si>
    <t>SAUTIER</t>
  </si>
  <si>
    <t>SAUTJEAU</t>
  </si>
  <si>
    <t>SAUTON</t>
  </si>
  <si>
    <t>SAUTRON</t>
  </si>
  <si>
    <t>SAUVAGE-MINOZA</t>
  </si>
  <si>
    <t>SAUVAGER</t>
  </si>
  <si>
    <t>SAUVAGET</t>
  </si>
  <si>
    <t>SAUVARIN</t>
  </si>
  <si>
    <t>SAUVEE</t>
  </si>
  <si>
    <t>MARIE-ANNIE</t>
  </si>
  <si>
    <t>SAUVEGRAIN</t>
  </si>
  <si>
    <t>SAUVESTRE</t>
  </si>
  <si>
    <t>SAUVETRE</t>
  </si>
  <si>
    <t>SAUVIAT</t>
  </si>
  <si>
    <t>SAUVOUREL</t>
  </si>
  <si>
    <t>SAVAGE</t>
  </si>
  <si>
    <t>SAVARIAUD</t>
  </si>
  <si>
    <t>SAVARIEAU</t>
  </si>
  <si>
    <t>SAVIGNAN</t>
  </si>
  <si>
    <t>SAVOURE</t>
  </si>
  <si>
    <t>SAVOYE</t>
  </si>
  <si>
    <t>AURELINE</t>
  </si>
  <si>
    <t>SAVREUX</t>
  </si>
  <si>
    <t>SAWADOGO</t>
  </si>
  <si>
    <t>SAXEL</t>
  </si>
  <si>
    <t>SCHALL</t>
  </si>
  <si>
    <t>SCHAUB</t>
  </si>
  <si>
    <t>SCHERER-GAGOU</t>
  </si>
  <si>
    <t>SCHILD</t>
  </si>
  <si>
    <t>SCHMETS</t>
  </si>
  <si>
    <t>SCHMOTTERER</t>
  </si>
  <si>
    <t>SCHNEEBELI</t>
  </si>
  <si>
    <t>SCHOLZ</t>
  </si>
  <si>
    <t>SCHREINER</t>
  </si>
  <si>
    <t>SCHUBMEHL</t>
  </si>
  <si>
    <t>SCHUCK</t>
  </si>
  <si>
    <t>SCHUHMANN-LEPLEY</t>
  </si>
  <si>
    <t>SCHWAB</t>
  </si>
  <si>
    <t>SCIBERRAS</t>
  </si>
  <si>
    <t>SCOTTO</t>
  </si>
  <si>
    <t>SCOURZIC</t>
  </si>
  <si>
    <t>SCUDELLARO</t>
  </si>
  <si>
    <t>ILEA-NOA</t>
  </si>
  <si>
    <t>SCULTEUR</t>
  </si>
  <si>
    <t>SEBBAT</t>
  </si>
  <si>
    <t>HAITHEM</t>
  </si>
  <si>
    <t>SEBILLE</t>
  </si>
  <si>
    <t>SEBILO</t>
  </si>
  <si>
    <t>SEBIRE</t>
  </si>
  <si>
    <t>SECHAUD</t>
  </si>
  <si>
    <t>SECHE</t>
  </si>
  <si>
    <t>SECHER</t>
  </si>
  <si>
    <t>SECHET</t>
  </si>
  <si>
    <t>SECK</t>
  </si>
  <si>
    <t>SECOUE</t>
  </si>
  <si>
    <t>SEDE</t>
  </si>
  <si>
    <t>SEED</t>
  </si>
  <si>
    <t>SEGAULT</t>
  </si>
  <si>
    <t>SEGHI</t>
  </si>
  <si>
    <t>SEGON</t>
  </si>
  <si>
    <t>SEGONNE</t>
  </si>
  <si>
    <t>SEGUETTE-MARIE</t>
  </si>
  <si>
    <t>SEGUI</t>
  </si>
  <si>
    <t>SEGURA</t>
  </si>
  <si>
    <t>SEIGNARD</t>
  </si>
  <si>
    <t>SEIGNE</t>
  </si>
  <si>
    <t>SEIGNEURAY</t>
  </si>
  <si>
    <t>SEILLE</t>
  </si>
  <si>
    <t>SEILLER</t>
  </si>
  <si>
    <t>SEILLERY</t>
  </si>
  <si>
    <t>SELFORT</t>
  </si>
  <si>
    <t>SELINGUE</t>
  </si>
  <si>
    <t>SELLIER</t>
  </si>
  <si>
    <t>SEMENT</t>
  </si>
  <si>
    <t>SENE</t>
  </si>
  <si>
    <t>ALIOUNE</t>
  </si>
  <si>
    <t>SENEE</t>
  </si>
  <si>
    <t>SENEZAK</t>
  </si>
  <si>
    <t>SENOT</t>
  </si>
  <si>
    <t>SEON</t>
  </si>
  <si>
    <t>SEPTSAULT</t>
  </si>
  <si>
    <t>SERBE</t>
  </si>
  <si>
    <t>SERBOUTI</t>
  </si>
  <si>
    <t>NOREDDINE</t>
  </si>
  <si>
    <t>SERCEAU</t>
  </si>
  <si>
    <t>SERENNE</t>
  </si>
  <si>
    <t>SERIE</t>
  </si>
  <si>
    <t>SERIN-HETAULT</t>
  </si>
  <si>
    <t>SERISIER</t>
  </si>
  <si>
    <t>SEROT</t>
  </si>
  <si>
    <t>SEROUL</t>
  </si>
  <si>
    <t>SEROUX</t>
  </si>
  <si>
    <t>SERRA</t>
  </si>
  <si>
    <t>SERUS</t>
  </si>
  <si>
    <t>SERUSIER</t>
  </si>
  <si>
    <t>SERVAIN</t>
  </si>
  <si>
    <t>SERVANTY</t>
  </si>
  <si>
    <t>SERVAT</t>
  </si>
  <si>
    <t>SESBOUE</t>
  </si>
  <si>
    <t>SESTER DELAGE</t>
  </si>
  <si>
    <t>SEVENO</t>
  </si>
  <si>
    <t>FEE</t>
  </si>
  <si>
    <t>GEONY</t>
  </si>
  <si>
    <t>SEVETTE</t>
  </si>
  <si>
    <t>SEVILLIA</t>
  </si>
  <si>
    <t>MILENA</t>
  </si>
  <si>
    <t>MAELYNE</t>
  </si>
  <si>
    <t>SEVRY</t>
  </si>
  <si>
    <t>SEYCHELLES</t>
  </si>
  <si>
    <t>SEZESTRE</t>
  </si>
  <si>
    <t>SFARTI</t>
  </si>
  <si>
    <t>SFAXI</t>
  </si>
  <si>
    <t>SGORLON</t>
  </si>
  <si>
    <t>SI LARBI</t>
  </si>
  <si>
    <t>MOHAMED NADIR</t>
  </si>
  <si>
    <t>SIAUDEAU</t>
  </si>
  <si>
    <t>SIBGUET</t>
  </si>
  <si>
    <t>SICARD</t>
  </si>
  <si>
    <t>SICHEZ</t>
  </si>
  <si>
    <t>SICLON-JARRAU</t>
  </si>
  <si>
    <t>THEOLINE</t>
  </si>
  <si>
    <t>SIDLER</t>
  </si>
  <si>
    <t>SIGALAS</t>
  </si>
  <si>
    <t>SIGNES</t>
  </si>
  <si>
    <t>SIGOGNE</t>
  </si>
  <si>
    <t>SILLARD</t>
  </si>
  <si>
    <t>SILVERI</t>
  </si>
  <si>
    <t>SIMAILLEAU</t>
  </si>
  <si>
    <t>SIMAO RAMALHO</t>
  </si>
  <si>
    <t>PAULO</t>
  </si>
  <si>
    <t>SIMIER</t>
  </si>
  <si>
    <t>JEAN-EMMANUEL</t>
  </si>
  <si>
    <t>SIMON PETIT</t>
  </si>
  <si>
    <t>SIMONEAU</t>
  </si>
  <si>
    <t>SIMONIN</t>
  </si>
  <si>
    <t>ADEL</t>
  </si>
  <si>
    <t>SINELLE</t>
  </si>
  <si>
    <t>SIOHAN</t>
  </si>
  <si>
    <t>SIOHEN</t>
  </si>
  <si>
    <t>SIRAC</t>
  </si>
  <si>
    <t>SIRATAT</t>
  </si>
  <si>
    <t>SIRE</t>
  </si>
  <si>
    <t>SIRET</t>
  </si>
  <si>
    <t>SIRET-BRULE</t>
  </si>
  <si>
    <t>SISTERNES</t>
  </si>
  <si>
    <t>SITT</t>
  </si>
  <si>
    <t>SIVA</t>
  </si>
  <si>
    <t>ROCKSANE</t>
  </si>
  <si>
    <t>SIZORN</t>
  </si>
  <si>
    <t>SLAOUTE</t>
  </si>
  <si>
    <t>SMATI</t>
  </si>
  <si>
    <t>SAMI</t>
  </si>
  <si>
    <t>SOCARD</t>
  </si>
  <si>
    <t>SOCHARD</t>
  </si>
  <si>
    <t>SOCHAS</t>
  </si>
  <si>
    <t>SOETAERT</t>
  </si>
  <si>
    <t>SOLEIL</t>
  </si>
  <si>
    <t>SOLLIEC</t>
  </si>
  <si>
    <t>SOMMIER</t>
  </si>
  <si>
    <t>SONETHAVY</t>
  </si>
  <si>
    <t>SISOU</t>
  </si>
  <si>
    <t>SORAIS</t>
  </si>
  <si>
    <t>SORDET</t>
  </si>
  <si>
    <t>SOREL</t>
  </si>
  <si>
    <t>FLORA-LAURENNNE</t>
  </si>
  <si>
    <t>SORET</t>
  </si>
  <si>
    <t>ENRIQUE</t>
  </si>
  <si>
    <t>SORETTE</t>
  </si>
  <si>
    <t>SORROSAL</t>
  </si>
  <si>
    <t>SORTANT</t>
  </si>
  <si>
    <t>SOUBIRAN</t>
  </si>
  <si>
    <t>SOUCHON</t>
  </si>
  <si>
    <t>SOUDANT</t>
  </si>
  <si>
    <t>SOUDE</t>
  </si>
  <si>
    <t>SOUDY</t>
  </si>
  <si>
    <t>SOUKOUNA</t>
  </si>
  <si>
    <t>SOUKSOMBOUNE</t>
  </si>
  <si>
    <t>SOULENQ</t>
  </si>
  <si>
    <t>SOULIER</t>
  </si>
  <si>
    <t>SOULIGNAC</t>
  </si>
  <si>
    <t>SOUNALET</t>
  </si>
  <si>
    <t>SOURBIER</t>
  </si>
  <si>
    <t>SOURDEAU</t>
  </si>
  <si>
    <t>SOURGET</t>
  </si>
  <si>
    <t>SOURISCE</t>
  </si>
  <si>
    <t>SOURISSEAU</t>
  </si>
  <si>
    <t>SOUTIF</t>
  </si>
  <si>
    <t>SOUVIGNY</t>
  </si>
  <si>
    <t>SOUZEAU</t>
  </si>
  <si>
    <t>ROUGUI</t>
  </si>
  <si>
    <t>SOWE</t>
  </si>
  <si>
    <t>SPAETH</t>
  </si>
  <si>
    <t>SPAGNOL</t>
  </si>
  <si>
    <t>SPANEVELLO</t>
  </si>
  <si>
    <t>SPENNATO</t>
  </si>
  <si>
    <t>SPIES</t>
  </si>
  <si>
    <t>SPILLEMAECKER</t>
  </si>
  <si>
    <t>SPY</t>
  </si>
  <si>
    <t>NAHALIE</t>
  </si>
  <si>
    <t>SPY-LE BORGNE</t>
  </si>
  <si>
    <t>STADLER</t>
  </si>
  <si>
    <t>STAINTON</t>
  </si>
  <si>
    <t>STALTER</t>
  </si>
  <si>
    <t>STAM</t>
  </si>
  <si>
    <t>JAN-WILLEM</t>
  </si>
  <si>
    <t>STASSE</t>
  </si>
  <si>
    <t>STASSI</t>
  </si>
  <si>
    <t>STAVRAKAKIS</t>
  </si>
  <si>
    <t>STEFANI</t>
  </si>
  <si>
    <t>STEFF</t>
  </si>
  <si>
    <t>STERMANN</t>
  </si>
  <si>
    <t>STERVINOU</t>
  </si>
  <si>
    <t>STEVANT</t>
  </si>
  <si>
    <t>STIEVENARD</t>
  </si>
  <si>
    <t>STILGENBAUER</t>
  </si>
  <si>
    <t>STINDEL</t>
  </si>
  <si>
    <t>STIVER</t>
  </si>
  <si>
    <t>ST-MART</t>
  </si>
  <si>
    <t>STOCCHI</t>
  </si>
  <si>
    <t>STOCKER</t>
  </si>
  <si>
    <t>STOELSAET</t>
  </si>
  <si>
    <t>STOFFEL</t>
  </si>
  <si>
    <t>STOLARSKI</t>
  </si>
  <si>
    <t>STORF</t>
  </si>
  <si>
    <t>STOURBE</t>
  </si>
  <si>
    <t>STOURM</t>
  </si>
  <si>
    <t>STREIBEL</t>
  </si>
  <si>
    <t>STREIFF</t>
  </si>
  <si>
    <t>STRUILLOU</t>
  </si>
  <si>
    <t>STUBBE</t>
  </si>
  <si>
    <t>STURAM</t>
  </si>
  <si>
    <t>SUAUD</t>
  </si>
  <si>
    <t>SUAUDEAU</t>
  </si>
  <si>
    <t>SUBERVIE</t>
  </si>
  <si>
    <t>MELIE</t>
  </si>
  <si>
    <t>SUBILEAU</t>
  </si>
  <si>
    <t>SUHARD</t>
  </si>
  <si>
    <t>SUIGNARD</t>
  </si>
  <si>
    <t>SUIRE</t>
  </si>
  <si>
    <t>SUPIOT</t>
  </si>
  <si>
    <t>SUROT</t>
  </si>
  <si>
    <t>SUSINI</t>
  </si>
  <si>
    <t>SUSSAC</t>
  </si>
  <si>
    <t>SUTEAU</t>
  </si>
  <si>
    <t>SUZINEAU</t>
  </si>
  <si>
    <t>SVEL</t>
  </si>
  <si>
    <t>SXAY</t>
  </si>
  <si>
    <t>SOUNKAMBA</t>
  </si>
  <si>
    <t>SYRE</t>
  </si>
  <si>
    <t>SZUMILO</t>
  </si>
  <si>
    <t>SZYMKOWIAK</t>
  </si>
  <si>
    <t>TABGHI</t>
  </si>
  <si>
    <t>NOUR</t>
  </si>
  <si>
    <t>TABOUREL</t>
  </si>
  <si>
    <t>TABURET</t>
  </si>
  <si>
    <t>TABUTEAU</t>
  </si>
  <si>
    <t>TACAIL</t>
  </si>
  <si>
    <t>TACHOIRES</t>
  </si>
  <si>
    <t>TACONNE</t>
  </si>
  <si>
    <t>TAFFOREAU</t>
  </si>
  <si>
    <t>TAFFORY</t>
  </si>
  <si>
    <t>TAFOIREAU</t>
  </si>
  <si>
    <t>TAGLIAFERRI</t>
  </si>
  <si>
    <t>TAILLARD</t>
  </si>
  <si>
    <t>TAILLEE</t>
  </si>
  <si>
    <t>TAINGUY</t>
  </si>
  <si>
    <t>TALADRIZ</t>
  </si>
  <si>
    <t>AURELE</t>
  </si>
  <si>
    <t>TALAYSSAC</t>
  </si>
  <si>
    <t>TALBORDET</t>
  </si>
  <si>
    <t>TALBOURDET</t>
  </si>
  <si>
    <t>TALEB-AHMED</t>
  </si>
  <si>
    <t>ABDELMALIK</t>
  </si>
  <si>
    <t>TALEC</t>
  </si>
  <si>
    <t>KHALFI</t>
  </si>
  <si>
    <t>TALHAS</t>
  </si>
  <si>
    <t>TALIBART</t>
  </si>
  <si>
    <t>TALLANDIER</t>
  </si>
  <si>
    <t>TALLIER</t>
  </si>
  <si>
    <t>TALLIO</t>
  </si>
  <si>
    <t>TALLON</t>
  </si>
  <si>
    <t>TALMAR</t>
  </si>
  <si>
    <t>TALNEAU</t>
  </si>
  <si>
    <t>AMANCE</t>
  </si>
  <si>
    <t>TALONNEAU</t>
  </si>
  <si>
    <t>TALOUR</t>
  </si>
  <si>
    <t>TANCREL</t>
  </si>
  <si>
    <t>TANCRET</t>
  </si>
  <si>
    <t>TANDE</t>
  </si>
  <si>
    <t>TANG</t>
  </si>
  <si>
    <t>ANNE-LANA</t>
  </si>
  <si>
    <t>TANGATCHY</t>
  </si>
  <si>
    <t>TANNEAU</t>
  </si>
  <si>
    <t>TANNIOU</t>
  </si>
  <si>
    <t>TANNOU</t>
  </si>
  <si>
    <t>TANYELI</t>
  </si>
  <si>
    <t>OZGUR</t>
  </si>
  <si>
    <t>TANZILLI</t>
  </si>
  <si>
    <t>TAOBANE</t>
  </si>
  <si>
    <t>TAPISSIER</t>
  </si>
  <si>
    <t>TARAUD</t>
  </si>
  <si>
    <t>TARBOURIECH</t>
  </si>
  <si>
    <t>TAR-CAPOCCHIANI</t>
  </si>
  <si>
    <t>TARCY</t>
  </si>
  <si>
    <t>TARDIEU</t>
  </si>
  <si>
    <t>TARDIVEL</t>
  </si>
  <si>
    <t>TARGET</t>
  </si>
  <si>
    <t>TARIN</t>
  </si>
  <si>
    <t>ELYOT</t>
  </si>
  <si>
    <t>TARSIGUEL</t>
  </si>
  <si>
    <t>TARVIC</t>
  </si>
  <si>
    <t>TASSET</t>
  </si>
  <si>
    <t>TASSIN</t>
  </si>
  <si>
    <t>TASTARD</t>
  </si>
  <si>
    <t>TATINCLOUX</t>
  </si>
  <si>
    <t>TAUDON</t>
  </si>
  <si>
    <t>TAUDOU</t>
  </si>
  <si>
    <t>TAUGOURDEAU</t>
  </si>
  <si>
    <t>TAUNAY</t>
  </si>
  <si>
    <t>TAUPIN</t>
  </si>
  <si>
    <t>TAURO BROCQ</t>
  </si>
  <si>
    <t>TAUVRY</t>
  </si>
  <si>
    <t>TAUZIA</t>
  </si>
  <si>
    <t>TAUZIET</t>
  </si>
  <si>
    <t>MATAHIARII</t>
  </si>
  <si>
    <t>TAVERNIER</t>
  </si>
  <si>
    <t>TAVERSON</t>
  </si>
  <si>
    <t>LIZ</t>
  </si>
  <si>
    <t>TAZANI</t>
  </si>
  <si>
    <t>TCHATALIAN</t>
  </si>
  <si>
    <t>TCHICOU</t>
  </si>
  <si>
    <t>TEFFAUD</t>
  </si>
  <si>
    <t>TEHE</t>
  </si>
  <si>
    <t>TEIL</t>
  </si>
  <si>
    <t>TEILLET</t>
  </si>
  <si>
    <t>TEINTURIER</t>
  </si>
  <si>
    <t>TEMPLIER</t>
  </si>
  <si>
    <t>TEMPLON</t>
  </si>
  <si>
    <t>TENAILLEAU</t>
  </si>
  <si>
    <t>TENAUD</t>
  </si>
  <si>
    <t>TENIN</t>
  </si>
  <si>
    <t>TERESIAK</t>
  </si>
  <si>
    <t>TERREC</t>
  </si>
  <si>
    <t>TERRIEN</t>
  </si>
  <si>
    <t>TERRIER</t>
  </si>
  <si>
    <t>MARTHA</t>
  </si>
  <si>
    <t>TERROITIN</t>
  </si>
  <si>
    <t>TERTEREAU</t>
  </si>
  <si>
    <t>TERUIN</t>
  </si>
  <si>
    <t>TESNIERE</t>
  </si>
  <si>
    <t>TESSE</t>
  </si>
  <si>
    <t>TESSEREAU</t>
  </si>
  <si>
    <t>TESSON</t>
  </si>
  <si>
    <t>JOSQUIN</t>
  </si>
  <si>
    <t>TESTARD</t>
  </si>
  <si>
    <t>TANNEGUY</t>
  </si>
  <si>
    <t>TETARD</t>
  </si>
  <si>
    <t>TETEDOIE</t>
  </si>
  <si>
    <t>THALAL</t>
  </si>
  <si>
    <t>SARA</t>
  </si>
  <si>
    <t>THAMRI</t>
  </si>
  <si>
    <t>THAREAU</t>
  </si>
  <si>
    <t>THARREAU</t>
  </si>
  <si>
    <t>FRANKLIN</t>
  </si>
  <si>
    <t>LEOPAUL</t>
  </si>
  <si>
    <t>THEARD</t>
  </si>
  <si>
    <t>THEBAUX</t>
  </si>
  <si>
    <t>THEGNER</t>
  </si>
  <si>
    <t>THELESTE</t>
  </si>
  <si>
    <t>THEMISTOCLE</t>
  </si>
  <si>
    <t>THENAULT</t>
  </si>
  <si>
    <t>THEODET</t>
  </si>
  <si>
    <t>THEROUIN</t>
  </si>
  <si>
    <t>THERY</t>
  </si>
  <si>
    <t>THETIOT</t>
  </si>
  <si>
    <t>THEUDE</t>
  </si>
  <si>
    <t>THEVENIN</t>
  </si>
  <si>
    <t>THEW</t>
  </si>
  <si>
    <t>THIAM</t>
  </si>
  <si>
    <t>MIKAILOU</t>
  </si>
  <si>
    <t>THIAU</t>
  </si>
  <si>
    <t>THIAUX</t>
  </si>
  <si>
    <t>THIBAL-FROT</t>
  </si>
  <si>
    <t>THIBAUDAULT</t>
  </si>
  <si>
    <t>THIBAUDEAU</t>
  </si>
  <si>
    <t>THIBERVILLE</t>
  </si>
  <si>
    <t>THIEBLEMONT</t>
  </si>
  <si>
    <t>THIEVIN</t>
  </si>
  <si>
    <t>THINLESS</t>
  </si>
  <si>
    <t>JEKMET</t>
  </si>
  <si>
    <t>THIOUX</t>
  </si>
  <si>
    <t>THIRE</t>
  </si>
  <si>
    <t>THIREAU</t>
  </si>
  <si>
    <t>THOBIE</t>
  </si>
  <si>
    <t>THOMAIN</t>
  </si>
  <si>
    <t>JACQUES-OLIVIER</t>
  </si>
  <si>
    <t>THOMAS-LANDEMAINE</t>
  </si>
  <si>
    <t>THOMAS-PESQUEUX</t>
  </si>
  <si>
    <t>THOMASSIAN</t>
  </si>
  <si>
    <t>THOMAZEAU</t>
  </si>
  <si>
    <t>THOMER</t>
  </si>
  <si>
    <t>THOMIN</t>
  </si>
  <si>
    <t>THOMINE</t>
  </si>
  <si>
    <t>THOMMERET</t>
  </si>
  <si>
    <t>THOREL</t>
  </si>
  <si>
    <t>THOUIN</t>
  </si>
  <si>
    <t>THOUMAZEAU</t>
  </si>
  <si>
    <t>THOUMELIN</t>
  </si>
  <si>
    <t>THOUMIN</t>
  </si>
  <si>
    <t>THOUMOUX</t>
  </si>
  <si>
    <t>THOUZEAU</t>
  </si>
  <si>
    <t>THUAL</t>
  </si>
  <si>
    <t>THUAUDET</t>
  </si>
  <si>
    <t>THUAULT</t>
  </si>
  <si>
    <t>THUBIN</t>
  </si>
  <si>
    <t>THUIA</t>
  </si>
  <si>
    <t>THUILLIER-DUMONT</t>
  </si>
  <si>
    <t>THYREAULT</t>
  </si>
  <si>
    <t>TIAN-SIO-PO</t>
  </si>
  <si>
    <t>TIELEGUINE</t>
  </si>
  <si>
    <t>TIEMDJO</t>
  </si>
  <si>
    <t>TIERSEN</t>
  </si>
  <si>
    <t>TIGNON</t>
  </si>
  <si>
    <t>TIJOU</t>
  </si>
  <si>
    <t>TILLAUT</t>
  </si>
  <si>
    <t>TIMBINE</t>
  </si>
  <si>
    <t>ISSOUF</t>
  </si>
  <si>
    <t>TIMMERMAN</t>
  </si>
  <si>
    <t>ONJA</t>
  </si>
  <si>
    <t>TINCHON</t>
  </si>
  <si>
    <t>TINDANO</t>
  </si>
  <si>
    <t>TINDY</t>
  </si>
  <si>
    <t>ELLYN</t>
  </si>
  <si>
    <t>TINTINGER</t>
  </si>
  <si>
    <t>TIREAU</t>
  </si>
  <si>
    <t>TIREHOTE</t>
  </si>
  <si>
    <t>TIRTON</t>
  </si>
  <si>
    <t>TISON</t>
  </si>
  <si>
    <t>TISSERANDET</t>
  </si>
  <si>
    <t>TIZON</t>
  </si>
  <si>
    <t>ANNE-CATHERINE</t>
  </si>
  <si>
    <t>TOBIE</t>
  </si>
  <si>
    <t>TOBIEN</t>
  </si>
  <si>
    <t>TOHIN</t>
  </si>
  <si>
    <t>KENZO</t>
  </si>
  <si>
    <t>TONNEAU</t>
  </si>
  <si>
    <t>TONNELIER</t>
  </si>
  <si>
    <t>TONNERRE</t>
  </si>
  <si>
    <t>TOQUET</t>
  </si>
  <si>
    <t>TOQUET-BOILLETOT</t>
  </si>
  <si>
    <t>TORCHAUSSE</t>
  </si>
  <si>
    <t>TORCHE</t>
  </si>
  <si>
    <t>TORETON</t>
  </si>
  <si>
    <t>TORRES</t>
  </si>
  <si>
    <t>TORZEC</t>
  </si>
  <si>
    <t>TOSITTI</t>
  </si>
  <si>
    <t>TOSOLINI</t>
  </si>
  <si>
    <t>TOTE</t>
  </si>
  <si>
    <t>TOUBLANT-PELLERIN</t>
  </si>
  <si>
    <t>TOUBLET</t>
  </si>
  <si>
    <t>ARABELLE</t>
  </si>
  <si>
    <t>TOUCHEE</t>
  </si>
  <si>
    <t>TOUCHET</t>
  </si>
  <si>
    <t>TOUGERON</t>
  </si>
  <si>
    <t>TOULAT</t>
  </si>
  <si>
    <t>TOULIER</t>
  </si>
  <si>
    <t>TOUMAZEAU</t>
  </si>
  <si>
    <t>TOUMELIN</t>
  </si>
  <si>
    <t>JOSYANE</t>
  </si>
  <si>
    <t>TOUMINET</t>
  </si>
  <si>
    <t>TOUPIN</t>
  </si>
  <si>
    <t>TOUPLIN</t>
  </si>
  <si>
    <t>TOURANCHEAU</t>
  </si>
  <si>
    <t>TOURATON</t>
  </si>
  <si>
    <t>TOURET</t>
  </si>
  <si>
    <t>TOURLET</t>
  </si>
  <si>
    <t>TOURLONIAS</t>
  </si>
  <si>
    <t>TOURNADE</t>
  </si>
  <si>
    <t>TOURNAILLE</t>
  </si>
  <si>
    <t>TOURNEBOEUF</t>
  </si>
  <si>
    <t>TOURNEMINE</t>
  </si>
  <si>
    <t>TOURNE-PORTETENY</t>
  </si>
  <si>
    <t>TOURNERIE</t>
  </si>
  <si>
    <t>MARC-ANDRE</t>
  </si>
  <si>
    <t>TOURNEUR</t>
  </si>
  <si>
    <t>TOUSSAINT</t>
  </si>
  <si>
    <t>TOUTAIN</t>
  </si>
  <si>
    <t>TOUTARD-JALADEAU</t>
  </si>
  <si>
    <t>TOUTEFER</t>
  </si>
  <si>
    <t>TOUTIN</t>
  </si>
  <si>
    <t>TOUX</t>
  </si>
  <si>
    <t>TOUZART</t>
  </si>
  <si>
    <t>TOUZE</t>
  </si>
  <si>
    <t>TOUZET</t>
  </si>
  <si>
    <t>TRANSON</t>
  </si>
  <si>
    <t>TRANVAUX</t>
  </si>
  <si>
    <t>LENAICK</t>
  </si>
  <si>
    <t>TRAVAUX</t>
  </si>
  <si>
    <t>BATISTE</t>
  </si>
  <si>
    <t>TRAVICHON</t>
  </si>
  <si>
    <t>TREBES</t>
  </si>
  <si>
    <t>TREBOUET</t>
  </si>
  <si>
    <t>TREDUP</t>
  </si>
  <si>
    <t>TREGOUET</t>
  </si>
  <si>
    <t>TREGUENARD</t>
  </si>
  <si>
    <t>TREGUIER</t>
  </si>
  <si>
    <t>TREHELLO</t>
  </si>
  <si>
    <t>TREHEU</t>
  </si>
  <si>
    <t>TREHIN</t>
  </si>
  <si>
    <t>TREHUDIC</t>
  </si>
  <si>
    <t>TREILLE</t>
  </si>
  <si>
    <t>RITA</t>
  </si>
  <si>
    <t>TREMBLAYS</t>
  </si>
  <si>
    <t>TREMELO</t>
  </si>
  <si>
    <t>TREMOUREUX</t>
  </si>
  <si>
    <t>TREMULOT</t>
  </si>
  <si>
    <t>TRENCIC</t>
  </si>
  <si>
    <t>TRESPEUCH</t>
  </si>
  <si>
    <t>PROSPER</t>
  </si>
  <si>
    <t>TREVIER</t>
  </si>
  <si>
    <t>TREVISAN</t>
  </si>
  <si>
    <t>TREZY</t>
  </si>
  <si>
    <t>TRIAUD</t>
  </si>
  <si>
    <t>TRIBAL</t>
  </si>
  <si>
    <t>TRIBALLEAU</t>
  </si>
  <si>
    <t>TRICAUD</t>
  </si>
  <si>
    <t>TRICHEREAU</t>
  </si>
  <si>
    <t>TRICOT</t>
  </si>
  <si>
    <t>ORIANNE</t>
  </si>
  <si>
    <t>TRIFAULT</t>
  </si>
  <si>
    <t>TRIFAUT</t>
  </si>
  <si>
    <t>TRIGANNE</t>
  </si>
  <si>
    <t>TRIGUEL</t>
  </si>
  <si>
    <t>TRILLARD</t>
  </si>
  <si>
    <t>TRIMOREAU</t>
  </si>
  <si>
    <t>TRIN-LACOMBE</t>
  </si>
  <si>
    <t>TRIOLET-LANDELLE</t>
  </si>
  <si>
    <t>TRIPOTEAU</t>
  </si>
  <si>
    <t>TROCHERIE</t>
  </si>
  <si>
    <t>TROCHON</t>
  </si>
  <si>
    <t>TROGER</t>
  </si>
  <si>
    <t>TROGNON</t>
  </si>
  <si>
    <t>TROISPOILS</t>
  </si>
  <si>
    <t>TROLARD</t>
  </si>
  <si>
    <t>TROLEZ</t>
  </si>
  <si>
    <t>TRONCHET</t>
  </si>
  <si>
    <t>TROPEE</t>
  </si>
  <si>
    <t>TROTTIER</t>
  </si>
  <si>
    <t>TROU</t>
  </si>
  <si>
    <t>TROUBAT</t>
  </si>
  <si>
    <t>TROUILLAS</t>
  </si>
  <si>
    <t>TROUILLEAU</t>
  </si>
  <si>
    <t>TROUSSARD</t>
  </si>
  <si>
    <t>TRUDELLE</t>
  </si>
  <si>
    <t>TSHIMANGA</t>
  </si>
  <si>
    <t>HAUDE</t>
  </si>
  <si>
    <t>TSIRTSIKOLOU</t>
  </si>
  <si>
    <t>TUAILLON</t>
  </si>
  <si>
    <t>ZACK</t>
  </si>
  <si>
    <t>TUAULT</t>
  </si>
  <si>
    <t>TUDAL</t>
  </si>
  <si>
    <t>TUDURI</t>
  </si>
  <si>
    <t>TUFFEREAU</t>
  </si>
  <si>
    <t>TUFFIER</t>
  </si>
  <si>
    <t>TUFFIERE</t>
  </si>
  <si>
    <t>TUFFREAU</t>
  </si>
  <si>
    <t>TULOT</t>
  </si>
  <si>
    <t>TURBET</t>
  </si>
  <si>
    <t>TURCAUD</t>
  </si>
  <si>
    <t>TURMEAU</t>
  </si>
  <si>
    <t>TURMEL</t>
  </si>
  <si>
    <t>TURPAULT</t>
  </si>
  <si>
    <t>TURPEAU</t>
  </si>
  <si>
    <t>TURQUET</t>
  </si>
  <si>
    <t>JULY</t>
  </si>
  <si>
    <t>TUSSEAU</t>
  </si>
  <si>
    <t>TUYDAS</t>
  </si>
  <si>
    <t>ORHAN-THOMAS</t>
  </si>
  <si>
    <t>TYMEN</t>
  </si>
  <si>
    <t>UDOVYCHENKO</t>
  </si>
  <si>
    <t>ARINA</t>
  </si>
  <si>
    <t>ULLIAC</t>
  </si>
  <si>
    <t>UNACHUKWU</t>
  </si>
  <si>
    <t>URBAIN</t>
  </si>
  <si>
    <t>URVOY</t>
  </si>
  <si>
    <t>UYAR</t>
  </si>
  <si>
    <t>MELIK</t>
  </si>
  <si>
    <t>UZAN</t>
  </si>
  <si>
    <t>UZUREAU</t>
  </si>
  <si>
    <t>VACHE</t>
  </si>
  <si>
    <t>VACHEYROU</t>
  </si>
  <si>
    <t>VADANCOURT</t>
  </si>
  <si>
    <t>VADE</t>
  </si>
  <si>
    <t>HANAE</t>
  </si>
  <si>
    <t>VADEBOIN</t>
  </si>
  <si>
    <t>VADOT</t>
  </si>
  <si>
    <t>VAGNER</t>
  </si>
  <si>
    <t>VAIRE</t>
  </si>
  <si>
    <t>VALAIS</t>
  </si>
  <si>
    <t>VALANCHON</t>
  </si>
  <si>
    <t>VALASTRO</t>
  </si>
  <si>
    <t>VALDENAIRE</t>
  </si>
  <si>
    <t>VALENTI</t>
  </si>
  <si>
    <t>VALLAIS</t>
  </si>
  <si>
    <t>VALLANT</t>
  </si>
  <si>
    <t>VALLAT</t>
  </si>
  <si>
    <t>VALLEE-MOREL</t>
  </si>
  <si>
    <t>VALLIENNE</t>
  </si>
  <si>
    <t>VALLON</t>
  </si>
  <si>
    <t>VALOT</t>
  </si>
  <si>
    <t>VALVERDE</t>
  </si>
  <si>
    <t>VAN DE VOORDE</t>
  </si>
  <si>
    <t>VAN DEN BROEK</t>
  </si>
  <si>
    <t>VAN DONSELAAR</t>
  </si>
  <si>
    <t>VAN HAAFTEN</t>
  </si>
  <si>
    <t>BERT-JAN</t>
  </si>
  <si>
    <t>VAN HALUWYN</t>
  </si>
  <si>
    <t>VAN HERREWEGHE</t>
  </si>
  <si>
    <t>VAN HOOTEGEM</t>
  </si>
  <si>
    <t>VAN KLAVEREN</t>
  </si>
  <si>
    <t>VANASTEN</t>
  </si>
  <si>
    <t>VANBUTSEL</t>
  </si>
  <si>
    <t>VANDENBOGAERDE</t>
  </si>
  <si>
    <t>VANDERNOOT</t>
  </si>
  <si>
    <t>VANGRIMBERGHE</t>
  </si>
  <si>
    <t>VANHEMS</t>
  </si>
  <si>
    <t>VANHULLE</t>
  </si>
  <si>
    <t>VANIER</t>
  </si>
  <si>
    <t>VANIET</t>
  </si>
  <si>
    <t>VANKEIRSBILCK</t>
  </si>
  <si>
    <t>VANNIER</t>
  </si>
  <si>
    <t>VARET</t>
  </si>
  <si>
    <t>VARNIER</t>
  </si>
  <si>
    <t>VARREL</t>
  </si>
  <si>
    <t>VARVOU</t>
  </si>
  <si>
    <t>VASLET</t>
  </si>
  <si>
    <t>VASLIN</t>
  </si>
  <si>
    <t>VASSAL</t>
  </si>
  <si>
    <t>VASSE</t>
  </si>
  <si>
    <t>VAUCENAT</t>
  </si>
  <si>
    <t>VAUDECRANNE</t>
  </si>
  <si>
    <t>VAUDRON</t>
  </si>
  <si>
    <t>VAUGARNY</t>
  </si>
  <si>
    <t>VAUGON</t>
  </si>
  <si>
    <t>VAUQUIERES</t>
  </si>
  <si>
    <t>VAURY</t>
  </si>
  <si>
    <t>VAY</t>
  </si>
  <si>
    <t>VEAU</t>
  </si>
  <si>
    <t>VEAUDECRANNE</t>
  </si>
  <si>
    <t>SEGOLEN</t>
  </si>
  <si>
    <t>VEAUDOR</t>
  </si>
  <si>
    <t>VEILLARD</t>
  </si>
  <si>
    <t>VEILLAUX</t>
  </si>
  <si>
    <t>VEILLE</t>
  </si>
  <si>
    <t>VEILLEPEAU</t>
  </si>
  <si>
    <t>VEILLEROBE</t>
  </si>
  <si>
    <t>VEILLON</t>
  </si>
  <si>
    <t>VELA</t>
  </si>
  <si>
    <t>VELA-RODRIGUEZ</t>
  </si>
  <si>
    <t>VELASQUEZ</t>
  </si>
  <si>
    <t>VENDE</t>
  </si>
  <si>
    <t>VENDEE</t>
  </si>
  <si>
    <t>HENRIETTA</t>
  </si>
  <si>
    <t>VENDOME</t>
  </si>
  <si>
    <t>VENNEVIER</t>
  </si>
  <si>
    <t>VEQUAUD</t>
  </si>
  <si>
    <t>VEQUEAU</t>
  </si>
  <si>
    <t>VERBIST</t>
  </si>
  <si>
    <t>VERDURE</t>
  </si>
  <si>
    <t>VERDY</t>
  </si>
  <si>
    <t>VERGARA</t>
  </si>
  <si>
    <t>VERGE</t>
  </si>
  <si>
    <t>CALY</t>
  </si>
  <si>
    <t>VERGELIN</t>
  </si>
  <si>
    <t>VERGELY</t>
  </si>
  <si>
    <t>VERGEREAU</t>
  </si>
  <si>
    <t>VERGES</t>
  </si>
  <si>
    <t>VERGNE</t>
  </si>
  <si>
    <t>VERGNEAU</t>
  </si>
  <si>
    <t>VERHEYDEN</t>
  </si>
  <si>
    <t>VERITE</t>
  </si>
  <si>
    <t>JOACHIM</t>
  </si>
  <si>
    <t>VERITTI</t>
  </si>
  <si>
    <t>VERMELIN</t>
  </si>
  <si>
    <t>VERNAGEAU</t>
  </si>
  <si>
    <t>VERNAY</t>
  </si>
  <si>
    <t>VERNEAU</t>
  </si>
  <si>
    <t>VERNIAU</t>
  </si>
  <si>
    <t>VERNIER</t>
  </si>
  <si>
    <t>ETIENNETTE</t>
  </si>
  <si>
    <t>VERON-JAMIN</t>
  </si>
  <si>
    <t>VERONNEAU</t>
  </si>
  <si>
    <t>VERRON</t>
  </si>
  <si>
    <t>VERSTRAETE</t>
  </si>
  <si>
    <t>VERVERKEN</t>
  </si>
  <si>
    <t>VERVIN</t>
  </si>
  <si>
    <t>VESSIER</t>
  </si>
  <si>
    <t>VETAULT</t>
  </si>
  <si>
    <t>VETTORI</t>
  </si>
  <si>
    <t>VEY</t>
  </si>
  <si>
    <t>VEYRET</t>
  </si>
  <si>
    <t>VEZIANT</t>
  </si>
  <si>
    <t>VIAL</t>
  </si>
  <si>
    <t>VIALET</t>
  </si>
  <si>
    <t>VIAN</t>
  </si>
  <si>
    <t>VIAU</t>
  </si>
  <si>
    <t>VIAUD</t>
  </si>
  <si>
    <t>VIAULT</t>
  </si>
  <si>
    <t>VIAVANT</t>
  </si>
  <si>
    <t>TIANA</t>
  </si>
  <si>
    <t>VIDIS</t>
  </si>
  <si>
    <t>VIDO</t>
  </si>
  <si>
    <t>VIE</t>
  </si>
  <si>
    <t>VIEAU</t>
  </si>
  <si>
    <t>VIEILLEPEAU</t>
  </si>
  <si>
    <t>VIEN</t>
  </si>
  <si>
    <t>VIERON</t>
  </si>
  <si>
    <t>AURANE</t>
  </si>
  <si>
    <t>VIERRON</t>
  </si>
  <si>
    <t>VIEU</t>
  </si>
  <si>
    <t>VIGAN</t>
  </si>
  <si>
    <t>DORIA</t>
  </si>
  <si>
    <t>VIGANT</t>
  </si>
  <si>
    <t>VIGEANT</t>
  </si>
  <si>
    <t>VIGIER</t>
  </si>
  <si>
    <t>VIGILANT</t>
  </si>
  <si>
    <t>VIGNERON</t>
  </si>
  <si>
    <t>VIGNON</t>
  </si>
  <si>
    <t>VIGREUX</t>
  </si>
  <si>
    <t>VILAIN</t>
  </si>
  <si>
    <t>VILAIN-DELACHENAL</t>
  </si>
  <si>
    <t>VILAREM</t>
  </si>
  <si>
    <t>VILBOUX</t>
  </si>
  <si>
    <t>VILCHIEN</t>
  </si>
  <si>
    <t>VILCOT</t>
  </si>
  <si>
    <t>VILELA</t>
  </si>
  <si>
    <t>VILETTE</t>
  </si>
  <si>
    <t>RHEA</t>
  </si>
  <si>
    <t>VILFEU</t>
  </si>
  <si>
    <t>VILLATE</t>
  </si>
  <si>
    <t>VILLATEAU</t>
  </si>
  <si>
    <t>VILLATTE</t>
  </si>
  <si>
    <t>VILLECHEVROLLE</t>
  </si>
  <si>
    <t>VILLECHIEN</t>
  </si>
  <si>
    <t>VILLEMANT</t>
  </si>
  <si>
    <t>VILLEPELLEE</t>
  </si>
  <si>
    <t>VILLES</t>
  </si>
  <si>
    <t>VILLET</t>
  </si>
  <si>
    <t>VILM</t>
  </si>
  <si>
    <t>VILMER</t>
  </si>
  <si>
    <t>VILOUX</t>
  </si>
  <si>
    <t>VIN</t>
  </si>
  <si>
    <t>SALIHA</t>
  </si>
  <si>
    <t>VINCHON</t>
  </si>
  <si>
    <t>VINCON</t>
  </si>
  <si>
    <t>VINOT</t>
  </si>
  <si>
    <t>VINSONNEAU</t>
  </si>
  <si>
    <t>VINTOUSKY</t>
  </si>
  <si>
    <t>VIOLET</t>
  </si>
  <si>
    <t>VIOLIN</t>
  </si>
  <si>
    <t>VIOLLEAU</t>
  </si>
  <si>
    <t>VION</t>
  </si>
  <si>
    <t>VIOT</t>
  </si>
  <si>
    <t>VIRLOUVET</t>
  </si>
  <si>
    <t>VIROLEAU</t>
  </si>
  <si>
    <t>VIRONDAUD</t>
  </si>
  <si>
    <t>VISONNEAU-SAUDRAIS</t>
  </si>
  <si>
    <t>VISSET</t>
  </si>
  <si>
    <t>VITET</t>
  </si>
  <si>
    <t>VITOUR</t>
  </si>
  <si>
    <t>VITRAC</t>
  </si>
  <si>
    <t>VITRAI</t>
  </si>
  <si>
    <t>VIVET</t>
  </si>
  <si>
    <t>VIVION</t>
  </si>
  <si>
    <t>VOGNE</t>
  </si>
  <si>
    <t>VOGT</t>
  </si>
  <si>
    <t>VOIRIN</t>
  </si>
  <si>
    <t>VOISIN THIBERGE</t>
  </si>
  <si>
    <t>VOISINE</t>
  </si>
  <si>
    <t>PEDRO</t>
  </si>
  <si>
    <t>VOLARD-GILET</t>
  </si>
  <si>
    <t>VOLEAU</t>
  </si>
  <si>
    <t>VOLERIT</t>
  </si>
  <si>
    <t>VOLLAND</t>
  </si>
  <si>
    <t>VOLLARD</t>
  </si>
  <si>
    <t>VOLPOET</t>
  </si>
  <si>
    <t>VONCQ</t>
  </si>
  <si>
    <t>VONZAYA</t>
  </si>
  <si>
    <t>VORMESE</t>
  </si>
  <si>
    <t>VOSSART</t>
  </si>
  <si>
    <t>VOVE</t>
  </si>
  <si>
    <t>VOYAU</t>
  </si>
  <si>
    <t>VRIGNAUD</t>
  </si>
  <si>
    <t>VRIGNAULT</t>
  </si>
  <si>
    <t>VRIGNEAU</t>
  </si>
  <si>
    <t>VRIGNON</t>
  </si>
  <si>
    <t>VUE</t>
  </si>
  <si>
    <t>VUILLEMIN</t>
  </si>
  <si>
    <t>VUILLERMOZ</t>
  </si>
  <si>
    <t>WAFFLARD</t>
  </si>
  <si>
    <t>DANA</t>
  </si>
  <si>
    <t>WAGNER ROZE</t>
  </si>
  <si>
    <t>WALCOTTE</t>
  </si>
  <si>
    <t>WALENNE</t>
  </si>
  <si>
    <t>WALLET</t>
  </si>
  <si>
    <t>WAMBACH</t>
  </si>
  <si>
    <t>WARNER</t>
  </si>
  <si>
    <t>WATHIER</t>
  </si>
  <si>
    <t>WATTEAU</t>
  </si>
  <si>
    <t>WATTEZ</t>
  </si>
  <si>
    <t>WEDLARSKI</t>
  </si>
  <si>
    <t>WEIGEL</t>
  </si>
  <si>
    <t>WELC</t>
  </si>
  <si>
    <t>WELCH</t>
  </si>
  <si>
    <t>WELCH SEGUIN</t>
  </si>
  <si>
    <t>WELVAERT</t>
  </si>
  <si>
    <t>WEMAERE</t>
  </si>
  <si>
    <t>WERKMEISTER</t>
  </si>
  <si>
    <t>WERYK</t>
  </si>
  <si>
    <t>WICKENHOFER</t>
  </si>
  <si>
    <t>WIENER</t>
  </si>
  <si>
    <t>WIESNIEWSKA</t>
  </si>
  <si>
    <t>WILBRENNINCK</t>
  </si>
  <si>
    <t>WILLEMART</t>
  </si>
  <si>
    <t>WILLEMS</t>
  </si>
  <si>
    <t>WILLIAMS</t>
  </si>
  <si>
    <t>HANNAH</t>
  </si>
  <si>
    <t>WINDELS</t>
  </si>
  <si>
    <t>WISCHNEWSKI</t>
  </si>
  <si>
    <t>WOINET</t>
  </si>
  <si>
    <t>WOLCKE</t>
  </si>
  <si>
    <t>WOZNIAK</t>
  </si>
  <si>
    <t>MATTHYS</t>
  </si>
  <si>
    <t>WYPYCH</t>
  </si>
  <si>
    <t>WYTTENBACH</t>
  </si>
  <si>
    <t>YABIE MBOYO</t>
  </si>
  <si>
    <t>ALEXANDRE-ARMEL</t>
  </si>
  <si>
    <t>YABRE</t>
  </si>
  <si>
    <t>ABDOUL RACHID</t>
  </si>
  <si>
    <t>YALLY</t>
  </si>
  <si>
    <t>ABDOU</t>
  </si>
  <si>
    <t>YAMIN</t>
  </si>
  <si>
    <t>YNARD</t>
  </si>
  <si>
    <t>YONGA KEFGANG CHIDJE</t>
  </si>
  <si>
    <t>SOREA</t>
  </si>
  <si>
    <t>YOU</t>
  </si>
  <si>
    <t>YOUX</t>
  </si>
  <si>
    <t>YVARS</t>
  </si>
  <si>
    <t>YVENOU</t>
  </si>
  <si>
    <t>YVIN</t>
  </si>
  <si>
    <t>YVRENOGEAU</t>
  </si>
  <si>
    <t>ZABOURAEFF</t>
  </si>
  <si>
    <t>ZAHI</t>
  </si>
  <si>
    <t>ILYES-MENOUAR</t>
  </si>
  <si>
    <t>ZAKIAN</t>
  </si>
  <si>
    <t>ZAMBON</t>
  </si>
  <si>
    <t>ZAMORA</t>
  </si>
  <si>
    <t>ZANZARELLI</t>
  </si>
  <si>
    <t>ZE</t>
  </si>
  <si>
    <t>ARNELA</t>
  </si>
  <si>
    <t>ZEDONG</t>
  </si>
  <si>
    <t>ADRIN VIRGIL</t>
  </si>
  <si>
    <t>ZEMOURI</t>
  </si>
  <si>
    <t>VENCESLAS</t>
  </si>
  <si>
    <t>ZERBANE</t>
  </si>
  <si>
    <t>ZOUHAIR</t>
  </si>
  <si>
    <t>ZERIOH</t>
  </si>
  <si>
    <t>ZETTOR</t>
  </si>
  <si>
    <t>ZIELINKA</t>
  </si>
  <si>
    <t>ZILLI</t>
  </si>
  <si>
    <t>ZILLIGEN</t>
  </si>
  <si>
    <t>ZIMOUCHE</t>
  </si>
  <si>
    <t>ZOMENIO</t>
  </si>
  <si>
    <t>ZUFFI</t>
  </si>
  <si>
    <t>LILY</t>
  </si>
  <si>
    <t>Triples-Saut</t>
  </si>
  <si>
    <t>Course</t>
  </si>
  <si>
    <t>Choix préféré</t>
  </si>
  <si>
    <t>Châteauroux (N3)</t>
  </si>
  <si>
    <t>Saint Cyr sur Loire (REG)</t>
  </si>
  <si>
    <t>Saran (N2B)</t>
  </si>
  <si>
    <t>Vineuil (N2A)</t>
  </si>
  <si>
    <t xml:space="preserve">CARQUEFOU AC </t>
  </si>
  <si>
    <t>JA MONTFORT- GESNOIS</t>
  </si>
  <si>
    <t>ATHLE BOCAGE VENDEE*</t>
  </si>
  <si>
    <t>ENTENTE ATHLE NORD MAYENNE*</t>
  </si>
  <si>
    <t>ENTENTE SARTHE ATHLETISME*</t>
  </si>
  <si>
    <t>ATHLETIC CLUBS DU LITTORAL  44*</t>
  </si>
  <si>
    <t>ENTENTE DES MAUGES*</t>
  </si>
  <si>
    <t>ATHLETISME SAINT BARTHELEMY D'ANJOU</t>
  </si>
  <si>
    <t>CA DU PAYS SAUMUROIS*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</si>
</sst>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sz val="11"/>
      <color rgb="FF9C5700"/>
      <name val="Calibri"/>
      <family val="2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92D050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0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0" fillId="0" borderId="0" applyNumberFormat="0" applyFill="0" applyBorder="0" applyAlignment="0" applyProtection="0"/>
    <xf numFmtId="0" fontId="21" fillId="4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</cellStyleXfs>
  <cellXfs count="64">
    <xf numFmtId="0" fontId="0" fillId="0" borderId="0" xfId="0"/>
    <xf numFmtId="0" fontId="0" fillId="0" borderId="0" xfId="0" applyAlignment="1">
      <alignment horizontal="center"/>
    </xf>
    <xf numFmtId="0" fontId="16" fillId="0" borderId="10" xfId="0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34" borderId="12" xfId="0" applyFill="1" applyBorder="1" applyAlignment="1">
      <alignment horizontal="center"/>
    </xf>
    <xf numFmtId="0" fontId="0" fillId="34" borderId="14" xfId="0" applyFill="1" applyBorder="1" applyAlignment="1">
      <alignment horizontal="center"/>
    </xf>
    <xf numFmtId="0" fontId="0" fillId="0" borderId="10" xfId="0" applyBorder="1" applyAlignment="1">
      <alignment horizontal="left" vertical="center"/>
    </xf>
    <xf numFmtId="0" fontId="0" fillId="0" borderId="0" xfId="0" applyAlignment="1">
      <alignment horizontal="right"/>
    </xf>
    <xf numFmtId="0" fontId="0" fillId="33" borderId="10" xfId="0" applyFill="1" applyBorder="1" applyAlignment="1" applyProtection="1">
      <alignment horizontal="center"/>
      <protection locked="0"/>
    </xf>
    <xf numFmtId="0" fontId="0" fillId="0" borderId="0" xfId="0"/>
    <xf numFmtId="0" fontId="18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0" xfId="0" applyAlignment="1">
      <alignment wrapText="1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 wrapText="1"/>
    </xf>
    <xf numFmtId="164" fontId="0" fillId="0" borderId="0" xfId="0" applyNumberFormat="1" applyAlignment="1">
      <alignment horizontal="left"/>
    </xf>
    <xf numFmtId="164" fontId="0" fillId="0" borderId="0" xfId="0" applyNumberFormat="1"/>
    <xf numFmtId="0" fontId="0" fillId="0" borderId="0" xfId="0" applyAlignment="1">
      <alignment horizontal="left" vertical="center"/>
    </xf>
    <xf numFmtId="0" fontId="16" fillId="0" borderId="10" xfId="0" applyFont="1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16" fillId="0" borderId="10" xfId="0" applyFont="1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5" xfId="0" applyBorder="1" applyAlignment="1">
      <alignment horizontal="left"/>
    </xf>
    <xf numFmtId="0" fontId="0" fillId="36" borderId="0" xfId="0" applyFill="1"/>
    <xf numFmtId="164" fontId="0" fillId="36" borderId="0" xfId="0" applyNumberFormat="1" applyFill="1"/>
    <xf numFmtId="0" fontId="0" fillId="37" borderId="0" xfId="0" applyFill="1"/>
    <xf numFmtId="164" fontId="0" fillId="37" borderId="0" xfId="0" applyNumberFormat="1" applyFill="1"/>
    <xf numFmtId="0" fontId="0" fillId="0" borderId="0" xfId="0" applyFont="1" applyFill="1" applyBorder="1" applyAlignment="1">
      <alignment horizontal="left"/>
    </xf>
    <xf numFmtId="0" fontId="16" fillId="0" borderId="10" xfId="0" applyFont="1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0" xfId="0" applyBorder="1" applyAlignment="1" applyProtection="1">
      <alignment horizontal="left" vertical="center"/>
      <protection locked="0"/>
    </xf>
    <xf numFmtId="0" fontId="0" fillId="0" borderId="10" xfId="0" applyBorder="1" applyAlignment="1" applyProtection="1">
      <alignment horizontal="left"/>
      <protection locked="0"/>
    </xf>
    <xf numFmtId="0" fontId="0" fillId="0" borderId="10" xfId="0" applyBorder="1" applyProtection="1">
      <protection locked="0"/>
    </xf>
    <xf numFmtId="0" fontId="0" fillId="0" borderId="0" xfId="0"/>
    <xf numFmtId="0" fontId="16" fillId="0" borderId="10" xfId="0" applyFont="1" applyBorder="1" applyAlignment="1">
      <alignment horizontal="center" vertical="center"/>
    </xf>
    <xf numFmtId="0" fontId="0" fillId="0" borderId="12" xfId="0" applyBorder="1" applyAlignment="1">
      <alignment horizontal="center"/>
    </xf>
    <xf numFmtId="0" fontId="0" fillId="0" borderId="14" xfId="0" applyBorder="1" applyAlignment="1">
      <alignment horizontal="center"/>
    </xf>
    <xf numFmtId="0" fontId="16" fillId="33" borderId="10" xfId="0" applyFont="1" applyFill="1" applyBorder="1" applyAlignment="1" applyProtection="1">
      <alignment horizontal="center"/>
      <protection locked="0"/>
    </xf>
    <xf numFmtId="0" fontId="16" fillId="0" borderId="10" xfId="0" applyFont="1" applyBorder="1" applyAlignment="1" applyProtection="1">
      <alignment horizontal="left"/>
      <protection locked="0"/>
    </xf>
    <xf numFmtId="0" fontId="0" fillId="0" borderId="0" xfId="0"/>
    <xf numFmtId="0" fontId="0" fillId="33" borderId="0" xfId="0" applyFill="1" applyAlignment="1" applyProtection="1">
      <alignment horizontal="center"/>
      <protection locked="0"/>
    </xf>
    <xf numFmtId="0" fontId="0" fillId="0" borderId="0" xfId="0"/>
    <xf numFmtId="0" fontId="16" fillId="0" borderId="0" xfId="0" applyFont="1" applyAlignment="1">
      <alignment horizontal="center"/>
    </xf>
    <xf numFmtId="0" fontId="16" fillId="0" borderId="10" xfId="0" applyFont="1" applyBorder="1" applyAlignment="1">
      <alignment horizontal="center" vertical="center"/>
    </xf>
    <xf numFmtId="0" fontId="16" fillId="0" borderId="16" xfId="0" applyFont="1" applyBorder="1" applyAlignment="1">
      <alignment horizontal="center" vertical="center"/>
    </xf>
    <xf numFmtId="0" fontId="16" fillId="0" borderId="17" xfId="0" applyFont="1" applyBorder="1" applyAlignment="1">
      <alignment horizontal="center" vertical="center"/>
    </xf>
    <xf numFmtId="0" fontId="0" fillId="35" borderId="0" xfId="0" applyFill="1" applyAlignment="1">
      <alignment horizontal="center"/>
    </xf>
    <xf numFmtId="0" fontId="19" fillId="35" borderId="18" xfId="0" applyFont="1" applyFill="1" applyBorder="1" applyAlignment="1">
      <alignment horizontal="center"/>
    </xf>
    <xf numFmtId="0" fontId="19" fillId="35" borderId="19" xfId="0" applyFont="1" applyFill="1" applyBorder="1" applyAlignment="1">
      <alignment horizontal="center"/>
    </xf>
    <xf numFmtId="0" fontId="19" fillId="35" borderId="20" xfId="0" applyFont="1" applyFill="1" applyBorder="1" applyAlignment="1">
      <alignment horizontal="center"/>
    </xf>
    <xf numFmtId="0" fontId="16" fillId="33" borderId="11" xfId="0" applyFont="1" applyFill="1" applyBorder="1" applyAlignment="1" applyProtection="1">
      <alignment horizontal="center"/>
      <protection locked="0"/>
    </xf>
    <xf numFmtId="0" fontId="16" fillId="33" borderId="21" xfId="0" applyFont="1" applyFill="1" applyBorder="1" applyAlignment="1" applyProtection="1">
      <alignment horizontal="center"/>
      <protection locked="0"/>
    </xf>
    <xf numFmtId="0" fontId="0" fillId="33" borderId="11" xfId="0" applyFill="1" applyBorder="1" applyAlignment="1" applyProtection="1">
      <alignment horizontal="center"/>
      <protection locked="0"/>
    </xf>
    <xf numFmtId="0" fontId="0" fillId="33" borderId="22" xfId="0" applyFill="1" applyBorder="1" applyAlignment="1" applyProtection="1">
      <alignment horizontal="center"/>
      <protection locked="0"/>
    </xf>
    <xf numFmtId="0" fontId="0" fillId="33" borderId="21" xfId="0" applyFill="1" applyBorder="1" applyAlignment="1" applyProtection="1">
      <alignment horizontal="center"/>
      <protection locked="0"/>
    </xf>
    <xf numFmtId="0" fontId="0" fillId="0" borderId="11" xfId="0" applyBorder="1" applyAlignment="1">
      <alignment horizontal="center"/>
    </xf>
    <xf numFmtId="0" fontId="16" fillId="0" borderId="11" xfId="0" applyFont="1" applyBorder="1" applyAlignment="1">
      <alignment horizontal="center"/>
    </xf>
    <xf numFmtId="0" fontId="16" fillId="0" borderId="21" xfId="0" applyFont="1" applyBorder="1" applyAlignment="1">
      <alignment horizontal="center"/>
    </xf>
    <xf numFmtId="0" fontId="16" fillId="0" borderId="11" xfId="0" applyFont="1" applyBorder="1" applyAlignment="1" applyProtection="1">
      <alignment horizontal="center"/>
      <protection locked="0"/>
    </xf>
    <xf numFmtId="0" fontId="16" fillId="0" borderId="21" xfId="0" applyFont="1" applyBorder="1" applyAlignment="1" applyProtection="1">
      <alignment horizontal="center"/>
      <protection locked="0"/>
    </xf>
    <xf numFmtId="0" fontId="0" fillId="0" borderId="10" xfId="0" applyBorder="1" applyAlignment="1" applyProtection="1">
      <alignment horizontal="center"/>
      <protection locked="0"/>
    </xf>
    <xf numFmtId="0" fontId="16" fillId="38" borderId="0" xfId="0" applyFont="1" applyFill="1" applyAlignment="1">
      <alignment horizontal="center"/>
    </xf>
  </cellXfs>
  <cellStyles count="50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1 2" xfId="44" xr:uid="{66A92B7C-057C-4989-9AD6-CB99E1464418}"/>
    <cellStyle name="60 % - Accent2" xfId="25" builtinId="36" customBuiltin="1"/>
    <cellStyle name="60 % - Accent2 2" xfId="45" xr:uid="{6C646F77-DFB9-43B5-ADB1-E94B62C59650}"/>
    <cellStyle name="60 % - Accent3" xfId="29" builtinId="40" customBuiltin="1"/>
    <cellStyle name="60 % - Accent3 2" xfId="46" xr:uid="{72F41DFB-EBE5-43F0-97D6-31C31E24F040}"/>
    <cellStyle name="60 % - Accent4" xfId="33" builtinId="44" customBuiltin="1"/>
    <cellStyle name="60 % - Accent4 2" xfId="47" xr:uid="{E7CA30AF-A527-4134-954D-3FD7FFE6DB33}"/>
    <cellStyle name="60 % - Accent5" xfId="37" builtinId="48" customBuiltin="1"/>
    <cellStyle name="60 % - Accent5 2" xfId="48" xr:uid="{33C94D4C-D263-4B1E-8395-4BE17CBBCDEC}"/>
    <cellStyle name="60 % - Accent6" xfId="41" builtinId="52" customBuiltin="1"/>
    <cellStyle name="60 % - Accent6 2" xfId="49" xr:uid="{571F3FAF-0368-4BA7-BFD2-C11E7A7D7395}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eutre 2" xfId="43" xr:uid="{01245FC0-7A4A-40E6-B73F-C350491FFC4D}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 2" xfId="42" xr:uid="{89480182-6E05-48E0-97A7-7081C61EDE28}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8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>
    <pageSetUpPr fitToPage="1"/>
  </sheetPr>
  <dimension ref="A1:S79"/>
  <sheetViews>
    <sheetView showGridLines="0" tabSelected="1" topLeftCell="A10" workbookViewId="0">
      <selection activeCell="H21" sqref="H21"/>
    </sheetView>
  </sheetViews>
  <sheetFormatPr baseColWidth="10" defaultRowHeight="14.4" x14ac:dyDescent="0.3"/>
  <cols>
    <col min="1" max="1" width="14.6640625" bestFit="1" customWidth="1"/>
    <col min="2" max="2" width="7.6640625" style="35" customWidth="1"/>
    <col min="3" max="3" width="11.44140625" style="1"/>
    <col min="4" max="4" width="19.6640625" style="17" bestFit="1" customWidth="1"/>
    <col min="5" max="5" width="11.44140625" style="13"/>
    <col min="6" max="6" width="14.6640625" bestFit="1" customWidth="1"/>
    <col min="7" max="7" width="7.6640625" style="35" customWidth="1"/>
    <col min="8" max="8" width="11.44140625" style="1"/>
    <col min="11" max="15" width="11.44140625" hidden="1" customWidth="1"/>
    <col min="16" max="19" width="0" hidden="1" customWidth="1"/>
  </cols>
  <sheetData>
    <row r="1" spans="1:19" ht="15" thickBot="1" x14ac:dyDescent="0.35"/>
    <row r="2" spans="1:19" ht="21.6" thickBot="1" x14ac:dyDescent="0.45">
      <c r="A2" s="49" t="s">
        <v>42</v>
      </c>
      <c r="B2" s="50"/>
      <c r="C2" s="50"/>
      <c r="D2" s="50"/>
      <c r="E2" s="50"/>
      <c r="F2" s="50"/>
      <c r="G2" s="50"/>
      <c r="H2" s="50"/>
      <c r="I2" s="50"/>
      <c r="J2" s="51"/>
    </row>
    <row r="4" spans="1:19" x14ac:dyDescent="0.3">
      <c r="A4" s="7" t="s">
        <v>43</v>
      </c>
      <c r="B4" s="7"/>
      <c r="C4" s="52"/>
      <c r="D4" s="53"/>
      <c r="F4" s="7" t="s">
        <v>44</v>
      </c>
      <c r="G4" s="7"/>
      <c r="H4" s="54"/>
      <c r="I4" s="55"/>
      <c r="J4" s="56"/>
      <c r="M4" t="s">
        <v>14254</v>
      </c>
      <c r="O4" s="41" t="s">
        <v>146</v>
      </c>
      <c r="R4" t="s">
        <v>0</v>
      </c>
      <c r="S4" t="s">
        <v>9</v>
      </c>
    </row>
    <row r="5" spans="1:19" x14ac:dyDescent="0.3">
      <c r="M5" t="s">
        <v>14255</v>
      </c>
      <c r="O5" s="41" t="s">
        <v>133</v>
      </c>
      <c r="R5" t="s">
        <v>4</v>
      </c>
      <c r="S5" t="s">
        <v>10</v>
      </c>
    </row>
    <row r="6" spans="1:19" s="9" customFormat="1" x14ac:dyDescent="0.3">
      <c r="B6" s="35"/>
      <c r="C6" s="1"/>
      <c r="D6" s="17"/>
      <c r="E6" s="13" t="s">
        <v>50</v>
      </c>
      <c r="F6" s="52"/>
      <c r="G6" s="53"/>
      <c r="H6" s="1"/>
      <c r="M6" t="s">
        <v>14256</v>
      </c>
      <c r="O6" s="41" t="s">
        <v>144</v>
      </c>
      <c r="R6" s="9" t="s">
        <v>3</v>
      </c>
      <c r="S6" s="9" t="s">
        <v>11</v>
      </c>
    </row>
    <row r="7" spans="1:19" s="9" customFormat="1" x14ac:dyDescent="0.3">
      <c r="B7" s="35"/>
      <c r="C7" s="1"/>
      <c r="D7" s="17"/>
      <c r="E7" s="13"/>
      <c r="G7" s="35"/>
      <c r="H7" s="1"/>
      <c r="M7" s="29" t="s">
        <v>14257</v>
      </c>
      <c r="O7" s="41" t="s">
        <v>143</v>
      </c>
      <c r="R7" s="9" t="s">
        <v>2</v>
      </c>
      <c r="S7" s="9" t="s">
        <v>14251</v>
      </c>
    </row>
    <row r="8" spans="1:19" s="35" customFormat="1" x14ac:dyDescent="0.3">
      <c r="C8" s="63" t="s">
        <v>99</v>
      </c>
      <c r="D8" s="63"/>
      <c r="E8" s="63"/>
      <c r="F8" s="63"/>
      <c r="G8" s="63"/>
      <c r="H8" s="63"/>
      <c r="I8" s="63"/>
      <c r="J8" s="63"/>
      <c r="M8" s="29" t="s">
        <v>104</v>
      </c>
      <c r="O8" s="41" t="s">
        <v>141</v>
      </c>
      <c r="S8" s="35" t="s">
        <v>13</v>
      </c>
    </row>
    <row r="9" spans="1:19" s="35" customFormat="1" x14ac:dyDescent="0.3">
      <c r="C9" s="1"/>
      <c r="D9" s="17"/>
      <c r="E9" s="13"/>
      <c r="H9" s="1"/>
      <c r="M9" s="29" t="s">
        <v>103</v>
      </c>
      <c r="O9" s="41" t="s">
        <v>134</v>
      </c>
      <c r="S9" s="35" t="s">
        <v>14</v>
      </c>
    </row>
    <row r="10" spans="1:19" s="35" customFormat="1" x14ac:dyDescent="0.3">
      <c r="C10" s="2" t="s">
        <v>20</v>
      </c>
      <c r="D10" s="18" t="s">
        <v>21</v>
      </c>
      <c r="E10" s="21" t="s">
        <v>22</v>
      </c>
      <c r="F10" s="21" t="s">
        <v>100</v>
      </c>
      <c r="G10" s="58" t="s">
        <v>101</v>
      </c>
      <c r="H10" s="59"/>
      <c r="I10" s="58" t="s">
        <v>14253</v>
      </c>
      <c r="J10" s="59"/>
      <c r="M10" s="29" t="s">
        <v>105</v>
      </c>
      <c r="O10" s="41" t="s">
        <v>14260</v>
      </c>
      <c r="S10" s="35" t="s">
        <v>15</v>
      </c>
    </row>
    <row r="11" spans="1:19" s="35" customFormat="1" x14ac:dyDescent="0.3">
      <c r="C11" s="39"/>
      <c r="D11" s="18" t="e">
        <f>VLOOKUP(C11,Licenciés!A:D,2,FALSE)</f>
        <v>#N/A</v>
      </c>
      <c r="E11" s="18" t="e">
        <f>VLOOKUP(C11,Licenciés!A:D,3,FALSE)</f>
        <v>#N/A</v>
      </c>
      <c r="F11" s="40"/>
      <c r="G11" s="60"/>
      <c r="H11" s="61"/>
      <c r="I11" s="62"/>
      <c r="J11" s="62"/>
      <c r="M11" s="29" t="s">
        <v>102</v>
      </c>
      <c r="O11" s="41" t="s">
        <v>45</v>
      </c>
      <c r="S11" s="35" t="s">
        <v>16</v>
      </c>
    </row>
    <row r="12" spans="1:19" s="35" customFormat="1" x14ac:dyDescent="0.3">
      <c r="C12" s="39"/>
      <c r="D12" s="18" t="e">
        <f>VLOOKUP(C12,Licenciés!A:D,2,FALSE)</f>
        <v>#N/A</v>
      </c>
      <c r="E12" s="18" t="e">
        <f>VLOOKUP(C12,Licenciés!A:D,3,FALSE)</f>
        <v>#N/A</v>
      </c>
      <c r="F12" s="40"/>
      <c r="G12" s="60"/>
      <c r="H12" s="61"/>
      <c r="I12" s="62"/>
      <c r="J12" s="62"/>
      <c r="M12" s="29" t="s">
        <v>93</v>
      </c>
      <c r="O12" s="41" t="s">
        <v>14263</v>
      </c>
      <c r="S12" s="29" t="s">
        <v>102</v>
      </c>
    </row>
    <row r="13" spans="1:19" s="35" customFormat="1" x14ac:dyDescent="0.3">
      <c r="C13" s="39"/>
      <c r="D13" s="18" t="e">
        <f>VLOOKUP(C13,Licenciés!A:D,2,FALSE)</f>
        <v>#N/A</v>
      </c>
      <c r="E13" s="18" t="e">
        <f>VLOOKUP(C13,Licenciés!A:D,3,FALSE)</f>
        <v>#N/A</v>
      </c>
      <c r="F13" s="40"/>
      <c r="G13" s="60"/>
      <c r="H13" s="61"/>
      <c r="I13" s="62"/>
      <c r="J13" s="62"/>
      <c r="M13" s="29" t="s">
        <v>106</v>
      </c>
      <c r="O13" s="41" t="s">
        <v>140</v>
      </c>
      <c r="S13" s="29" t="s">
        <v>93</v>
      </c>
    </row>
    <row r="14" spans="1:19" s="35" customFormat="1" x14ac:dyDescent="0.3">
      <c r="C14" s="39"/>
      <c r="D14" s="18" t="e">
        <f>VLOOKUP(C14,Licenciés!A:D,2,FALSE)</f>
        <v>#N/A</v>
      </c>
      <c r="E14" s="18" t="e">
        <f>VLOOKUP(C14,Licenciés!A:D,3,FALSE)</f>
        <v>#N/A</v>
      </c>
      <c r="F14" s="40"/>
      <c r="G14" s="60"/>
      <c r="H14" s="61"/>
      <c r="I14" s="62"/>
      <c r="J14" s="62"/>
      <c r="M14" s="29" t="s">
        <v>107</v>
      </c>
      <c r="O14" s="41" t="s">
        <v>14265</v>
      </c>
      <c r="S14" s="29" t="s">
        <v>106</v>
      </c>
    </row>
    <row r="15" spans="1:19" s="35" customFormat="1" x14ac:dyDescent="0.3">
      <c r="C15" s="39"/>
      <c r="D15" s="18" t="e">
        <f>VLOOKUP(C15,Licenciés!A:D,2,FALSE)</f>
        <v>#N/A</v>
      </c>
      <c r="E15" s="18" t="e">
        <f>VLOOKUP(C15,Licenciés!A:D,3,FALSE)</f>
        <v>#N/A</v>
      </c>
      <c r="F15" s="40"/>
      <c r="G15" s="60"/>
      <c r="H15" s="61"/>
      <c r="I15" s="62"/>
      <c r="J15" s="62"/>
      <c r="M15" s="29" t="s">
        <v>129</v>
      </c>
      <c r="O15" s="41" t="s">
        <v>132</v>
      </c>
      <c r="S15" s="29" t="s">
        <v>14252</v>
      </c>
    </row>
    <row r="16" spans="1:19" s="35" customFormat="1" x14ac:dyDescent="0.3">
      <c r="C16" s="39"/>
      <c r="D16" s="18" t="e">
        <f>VLOOKUP(C16,Licenciés!A:D,2,FALSE)</f>
        <v>#N/A</v>
      </c>
      <c r="E16" s="18" t="e">
        <f>VLOOKUP(C16,Licenciés!A:D,3,FALSE)</f>
        <v>#N/A</v>
      </c>
      <c r="F16" s="40"/>
      <c r="G16" s="60"/>
      <c r="H16" s="61"/>
      <c r="I16" s="62"/>
      <c r="J16" s="62"/>
      <c r="M16" s="29"/>
      <c r="O16" s="41" t="s">
        <v>14266</v>
      </c>
      <c r="S16" s="29" t="s">
        <v>129</v>
      </c>
    </row>
    <row r="17" spans="1:18" s="35" customFormat="1" x14ac:dyDescent="0.3">
      <c r="C17" s="39"/>
      <c r="D17" s="18" t="e">
        <f>VLOOKUP(C17,Licenciés!A:D,2,FALSE)</f>
        <v>#N/A</v>
      </c>
      <c r="E17" s="18" t="e">
        <f>VLOOKUP(C17,Licenciés!A:D,3,FALSE)</f>
        <v>#N/A</v>
      </c>
      <c r="F17" s="40"/>
      <c r="G17" s="60"/>
      <c r="H17" s="61"/>
      <c r="I17" s="62"/>
      <c r="J17" s="62"/>
      <c r="M17" s="29" t="s">
        <v>108</v>
      </c>
      <c r="O17" s="41" t="s">
        <v>14258</v>
      </c>
    </row>
    <row r="18" spans="1:18" s="35" customFormat="1" x14ac:dyDescent="0.3">
      <c r="C18" s="1"/>
      <c r="D18" s="17"/>
      <c r="E18" s="13"/>
      <c r="H18" s="1"/>
      <c r="M18" s="29" t="s">
        <v>109</v>
      </c>
      <c r="O18" s="41" t="s">
        <v>139</v>
      </c>
    </row>
    <row r="19" spans="1:18" x14ac:dyDescent="0.3">
      <c r="A19" s="44" t="s">
        <v>26</v>
      </c>
      <c r="B19" s="44"/>
      <c r="C19" s="44"/>
      <c r="D19" s="44"/>
      <c r="E19" s="44"/>
      <c r="F19" s="44" t="s">
        <v>27</v>
      </c>
      <c r="G19" s="44"/>
      <c r="H19" s="44"/>
      <c r="I19" s="44"/>
      <c r="J19" s="44"/>
      <c r="M19" s="29" t="s">
        <v>110</v>
      </c>
      <c r="O19" s="41" t="s">
        <v>49</v>
      </c>
      <c r="R19" t="s">
        <v>90</v>
      </c>
    </row>
    <row r="20" spans="1:18" x14ac:dyDescent="0.3">
      <c r="A20" s="2" t="s">
        <v>19</v>
      </c>
      <c r="B20" s="2" t="s">
        <v>98</v>
      </c>
      <c r="C20" s="2" t="s">
        <v>20</v>
      </c>
      <c r="D20" s="18" t="s">
        <v>21</v>
      </c>
      <c r="E20" s="21" t="s">
        <v>22</v>
      </c>
      <c r="F20" s="2" t="s">
        <v>19</v>
      </c>
      <c r="G20" s="2" t="s">
        <v>98</v>
      </c>
      <c r="H20" s="2" t="s">
        <v>20</v>
      </c>
      <c r="I20" s="2" t="s">
        <v>21</v>
      </c>
      <c r="J20" s="2" t="s">
        <v>22</v>
      </c>
      <c r="O20" s="41" t="s">
        <v>14261</v>
      </c>
      <c r="R20" t="s">
        <v>89</v>
      </c>
    </row>
    <row r="21" spans="1:18" x14ac:dyDescent="0.3">
      <c r="A21" s="45" t="s">
        <v>0</v>
      </c>
      <c r="B21" s="36">
        <v>1</v>
      </c>
      <c r="C21" s="8"/>
      <c r="D21" s="6" t="e">
        <f>VLOOKUP(C21,Licenciés!A:C,2,FALSE)</f>
        <v>#N/A</v>
      </c>
      <c r="E21" s="22" t="e">
        <f>VLOOKUP(C21,Licenciés!A:C,3,FALSE)</f>
        <v>#N/A</v>
      </c>
      <c r="F21" s="45" t="s">
        <v>0</v>
      </c>
      <c r="G21" s="36">
        <v>1</v>
      </c>
      <c r="H21" s="8"/>
      <c r="I21" s="6" t="e">
        <f>VLOOKUP(H21,Licenciés!A:C,2,FALSE)</f>
        <v>#N/A</v>
      </c>
      <c r="J21" s="3" t="e">
        <f>VLOOKUP(H21,Licenciés!A:C,3,FALSE)</f>
        <v>#N/A</v>
      </c>
      <c r="K21" t="e">
        <f>IF((VLOOKUP(C21,Licenciés!A:Y,25,FALSE)="COMP"),1,0)</f>
        <v>#N/A</v>
      </c>
      <c r="L21" s="41" t="e">
        <f>IF((VLOOKUP(H21,Licenciés!A:Y,25,FALSE)="COMP"),1,0)</f>
        <v>#N/A</v>
      </c>
      <c r="O21" s="41" t="s">
        <v>14264</v>
      </c>
      <c r="R21" t="s">
        <v>91</v>
      </c>
    </row>
    <row r="22" spans="1:18" x14ac:dyDescent="0.3">
      <c r="A22" s="45"/>
      <c r="B22" s="36">
        <v>2</v>
      </c>
      <c r="C22" s="8"/>
      <c r="D22" s="6" t="e">
        <f>VLOOKUP(C22,Licenciés!A:C,2,FALSE)</f>
        <v>#N/A</v>
      </c>
      <c r="E22" s="22" t="e">
        <f>VLOOKUP(C22,Licenciés!A:C,3,FALSE)</f>
        <v>#N/A</v>
      </c>
      <c r="F22" s="45"/>
      <c r="G22" s="36">
        <v>2</v>
      </c>
      <c r="H22" s="8"/>
      <c r="I22" s="6" t="e">
        <f>VLOOKUP(H22,Licenciés!A:C,2,FALSE)</f>
        <v>#N/A</v>
      </c>
      <c r="J22" s="3" t="e">
        <f>VLOOKUP(H22,Licenciés!A:C,3,FALSE)</f>
        <v>#N/A</v>
      </c>
      <c r="K22" s="41" t="e">
        <f>IF((VLOOKUP(C22,Licenciés!A:Y,25,FALSE)="COMP"),1,0)</f>
        <v>#N/A</v>
      </c>
      <c r="L22" s="41" t="e">
        <f>IF((VLOOKUP(H22,Licenciés!A:Y,25,FALSE)="COMP"),1,0)</f>
        <v>#N/A</v>
      </c>
      <c r="O22" s="41" t="s">
        <v>14262</v>
      </c>
      <c r="R22" t="s">
        <v>92</v>
      </c>
    </row>
    <row r="23" spans="1:18" x14ac:dyDescent="0.3">
      <c r="A23" s="45" t="s">
        <v>4</v>
      </c>
      <c r="B23" s="36">
        <v>1</v>
      </c>
      <c r="C23" s="8"/>
      <c r="D23" s="6" t="e">
        <f>VLOOKUP(C23,Licenciés!A:C,2,FALSE)</f>
        <v>#N/A</v>
      </c>
      <c r="E23" s="22" t="e">
        <f>VLOOKUP(C23,Licenciés!A:C,3,FALSE)</f>
        <v>#N/A</v>
      </c>
      <c r="F23" s="45" t="s">
        <v>4</v>
      </c>
      <c r="G23" s="36">
        <v>1</v>
      </c>
      <c r="H23" s="42"/>
      <c r="I23" s="6" t="e">
        <f>VLOOKUP(H23,Licenciés!A:C,2,FALSE)</f>
        <v>#N/A</v>
      </c>
      <c r="J23" s="3" t="e">
        <f>VLOOKUP(H23,Licenciés!A:C,3,FALSE)</f>
        <v>#N/A</v>
      </c>
      <c r="K23" s="41" t="e">
        <f>IF((VLOOKUP(C23,Licenciés!A:Y,25,FALSE)="COMP"),1,0)</f>
        <v>#N/A</v>
      </c>
      <c r="L23" s="41" t="e">
        <f>IF((VLOOKUP(H23,Licenciés!A:Y,25,FALSE)="COMP"),1,0)</f>
        <v>#N/A</v>
      </c>
      <c r="O23" s="41" t="s">
        <v>48</v>
      </c>
      <c r="R23" t="s">
        <v>93</v>
      </c>
    </row>
    <row r="24" spans="1:18" x14ac:dyDescent="0.3">
      <c r="A24" s="45"/>
      <c r="B24" s="36">
        <v>2</v>
      </c>
      <c r="C24" s="8"/>
      <c r="D24" s="6" t="e">
        <f>VLOOKUP(C24,Licenciés!A:C,2,FALSE)</f>
        <v>#N/A</v>
      </c>
      <c r="E24" s="22" t="e">
        <f>VLOOKUP(C24,Licenciés!A:C,3,FALSE)</f>
        <v>#N/A</v>
      </c>
      <c r="F24" s="45"/>
      <c r="G24" s="36">
        <v>2</v>
      </c>
      <c r="H24" s="8"/>
      <c r="I24" s="6" t="e">
        <f>VLOOKUP(H24,Licenciés!A:C,2,FALSE)</f>
        <v>#N/A</v>
      </c>
      <c r="J24" s="3" t="e">
        <f>VLOOKUP(H24,Licenciés!A:C,3,FALSE)</f>
        <v>#N/A</v>
      </c>
      <c r="K24" s="41" t="e">
        <f>IF((VLOOKUP(C24,Licenciés!A:Y,25,FALSE)="COMP"),1,0)</f>
        <v>#N/A</v>
      </c>
      <c r="L24" s="41" t="e">
        <f>IF((VLOOKUP(H24,Licenciés!A:Y,25,FALSE)="COMP"),1,0)</f>
        <v>#N/A</v>
      </c>
      <c r="O24" s="41" t="s">
        <v>135</v>
      </c>
      <c r="R24" t="s">
        <v>9</v>
      </c>
    </row>
    <row r="25" spans="1:18" x14ac:dyDescent="0.3">
      <c r="A25" s="45" t="s">
        <v>3</v>
      </c>
      <c r="B25" s="36">
        <v>1</v>
      </c>
      <c r="C25" s="8"/>
      <c r="D25" s="6" t="e">
        <f>VLOOKUP(C25,Licenciés!A:C,2,FALSE)</f>
        <v>#N/A</v>
      </c>
      <c r="E25" s="22" t="e">
        <f>VLOOKUP(C25,Licenciés!A:C,3,FALSE)</f>
        <v>#N/A</v>
      </c>
      <c r="F25" s="45" t="s">
        <v>3</v>
      </c>
      <c r="G25" s="36">
        <v>1</v>
      </c>
      <c r="H25" s="8"/>
      <c r="I25" s="6" t="e">
        <f>VLOOKUP(H25,Licenciés!A:C,2,FALSE)</f>
        <v>#N/A</v>
      </c>
      <c r="J25" s="3" t="e">
        <f>VLOOKUP(H25,Licenciés!A:C,3,FALSE)</f>
        <v>#N/A</v>
      </c>
      <c r="K25" s="41" t="e">
        <f>IF((VLOOKUP(C25,Licenciés!A:Y,25,FALSE)="COMP"),1,0)</f>
        <v>#N/A</v>
      </c>
      <c r="L25" s="41" t="e">
        <f>IF((VLOOKUP(H25,Licenciés!A:Y,25,FALSE)="COMP"),1,0)</f>
        <v>#N/A</v>
      </c>
      <c r="O25" s="41" t="s">
        <v>137</v>
      </c>
      <c r="R25" t="s">
        <v>10</v>
      </c>
    </row>
    <row r="26" spans="1:18" x14ac:dyDescent="0.3">
      <c r="A26" s="45"/>
      <c r="B26" s="36">
        <v>2</v>
      </c>
      <c r="C26" s="8"/>
      <c r="D26" s="6" t="e">
        <f>VLOOKUP(C26,Licenciés!A:C,2,FALSE)</f>
        <v>#N/A</v>
      </c>
      <c r="E26" s="22" t="e">
        <f>VLOOKUP(C26,Licenciés!A:C,3,FALSE)</f>
        <v>#N/A</v>
      </c>
      <c r="F26" s="45"/>
      <c r="G26" s="36">
        <v>2</v>
      </c>
      <c r="H26" s="8"/>
      <c r="I26" s="6" t="e">
        <f>VLOOKUP(H26,Licenciés!A:C,2,FALSE)</f>
        <v>#N/A</v>
      </c>
      <c r="J26" s="3" t="e">
        <f>VLOOKUP(H26,Licenciés!A:C,3,FALSE)</f>
        <v>#N/A</v>
      </c>
      <c r="K26" s="41" t="e">
        <f>IF((VLOOKUP(C26,Licenciés!A:Y,25,FALSE)="COMP"),1,0)</f>
        <v>#N/A</v>
      </c>
      <c r="L26" s="41" t="e">
        <f>IF((VLOOKUP(H26,Licenciés!A:Y,25,FALSE)="COMP"),1,0)</f>
        <v>#N/A</v>
      </c>
      <c r="O26" s="41" t="s">
        <v>138</v>
      </c>
      <c r="R26" t="s">
        <v>11</v>
      </c>
    </row>
    <row r="27" spans="1:18" x14ac:dyDescent="0.3">
      <c r="A27" s="45" t="s">
        <v>2</v>
      </c>
      <c r="B27" s="36">
        <v>1</v>
      </c>
      <c r="C27" s="8"/>
      <c r="D27" s="6" t="e">
        <f>VLOOKUP(C27,Licenciés!A:C,2,FALSE)</f>
        <v>#N/A</v>
      </c>
      <c r="E27" s="22" t="e">
        <f>VLOOKUP(C27,Licenciés!A:C,3,FALSE)</f>
        <v>#N/A</v>
      </c>
      <c r="F27" s="45" t="s">
        <v>2</v>
      </c>
      <c r="G27" s="36">
        <v>1</v>
      </c>
      <c r="H27" s="8"/>
      <c r="I27" s="6" t="e">
        <f>VLOOKUP(H27,Licenciés!A:C,2,FALSE)</f>
        <v>#N/A</v>
      </c>
      <c r="J27" s="3" t="e">
        <f>VLOOKUP(H27,Licenciés!A:C,3,FALSE)</f>
        <v>#N/A</v>
      </c>
      <c r="K27" s="41" t="e">
        <f>IF((VLOOKUP(C27,Licenciés!A:Y,25,FALSE)="COMP"),1,0)</f>
        <v>#N/A</v>
      </c>
      <c r="L27" s="41" t="e">
        <f>IF((VLOOKUP(H27,Licenciés!A:Y,25,FALSE)="COMP"),1,0)</f>
        <v>#N/A</v>
      </c>
      <c r="O27" s="41" t="s">
        <v>149</v>
      </c>
      <c r="R27" t="s">
        <v>12</v>
      </c>
    </row>
    <row r="28" spans="1:18" x14ac:dyDescent="0.3">
      <c r="A28" s="45"/>
      <c r="B28" s="36">
        <v>2</v>
      </c>
      <c r="C28" s="8"/>
      <c r="D28" s="6" t="e">
        <f>VLOOKUP(C28,Licenciés!A:C,2,FALSE)</f>
        <v>#N/A</v>
      </c>
      <c r="E28" s="22" t="e">
        <f>VLOOKUP(C28,Licenciés!A:C,3,FALSE)</f>
        <v>#N/A</v>
      </c>
      <c r="F28" s="45"/>
      <c r="G28" s="36">
        <v>2</v>
      </c>
      <c r="H28" s="8"/>
      <c r="I28" s="6" t="e">
        <f>VLOOKUP(H28,Licenciés!A:C,2,FALSE)</f>
        <v>#N/A</v>
      </c>
      <c r="J28" s="3" t="e">
        <f>VLOOKUP(H28,Licenciés!A:C,3,FALSE)</f>
        <v>#N/A</v>
      </c>
      <c r="K28" s="41" t="e">
        <f>IF((VLOOKUP(C28,Licenciés!A:Y,25,FALSE)="COMP"),1,0)</f>
        <v>#N/A</v>
      </c>
      <c r="L28" s="41" t="e">
        <f>IF((VLOOKUP(H28,Licenciés!A:Y,25,FALSE)="COMP"),1,0)</f>
        <v>#N/A</v>
      </c>
      <c r="O28" s="41" t="s">
        <v>148</v>
      </c>
      <c r="R28" t="s">
        <v>13</v>
      </c>
    </row>
    <row r="29" spans="1:18" x14ac:dyDescent="0.3">
      <c r="A29" s="45" t="s">
        <v>1</v>
      </c>
      <c r="B29" s="36">
        <v>1</v>
      </c>
      <c r="C29" s="8"/>
      <c r="D29" s="6" t="e">
        <f>VLOOKUP(C29,Licenciés!A:C,2,FALSE)</f>
        <v>#N/A</v>
      </c>
      <c r="E29" s="22" t="e">
        <f>VLOOKUP(C29,Licenciés!A:C,3,FALSE)</f>
        <v>#N/A</v>
      </c>
      <c r="F29" s="45" t="s">
        <v>1</v>
      </c>
      <c r="G29" s="36">
        <v>1</v>
      </c>
      <c r="H29" s="42"/>
      <c r="I29" s="6" t="e">
        <f>VLOOKUP(H29,Licenciés!A:C,2,FALSE)</f>
        <v>#N/A</v>
      </c>
      <c r="J29" s="3" t="e">
        <f>VLOOKUP(H29,Licenciés!A:C,3,FALSE)</f>
        <v>#N/A</v>
      </c>
      <c r="K29" s="41" t="e">
        <f>IF((VLOOKUP(C29,Licenciés!A:Y,25,FALSE)="COMP"),1,0)</f>
        <v>#N/A</v>
      </c>
      <c r="L29" s="41" t="e">
        <f>IF((VLOOKUP(H29,Licenciés!A:Y,25,FALSE)="COMP"),1,0)</f>
        <v>#N/A</v>
      </c>
      <c r="O29" t="s">
        <v>14259</v>
      </c>
      <c r="R29" t="s">
        <v>14</v>
      </c>
    </row>
    <row r="30" spans="1:18" x14ac:dyDescent="0.3">
      <c r="A30" s="45"/>
      <c r="B30" s="36">
        <v>2</v>
      </c>
      <c r="C30" s="8"/>
      <c r="D30" s="6" t="e">
        <f>VLOOKUP(C30,Licenciés!A:C,2,FALSE)</f>
        <v>#N/A</v>
      </c>
      <c r="E30" s="22" t="e">
        <f>VLOOKUP(C30,Licenciés!A:C,3,FALSE)</f>
        <v>#N/A</v>
      </c>
      <c r="F30" s="45"/>
      <c r="G30" s="36">
        <v>2</v>
      </c>
      <c r="H30" s="8"/>
      <c r="I30" s="6" t="e">
        <f>VLOOKUP(H30,Licenciés!A:C,2,FALSE)</f>
        <v>#N/A</v>
      </c>
      <c r="J30" s="3" t="e">
        <f>VLOOKUP(H30,Licenciés!A:C,3,FALSE)</f>
        <v>#N/A</v>
      </c>
      <c r="K30" s="41" t="e">
        <f>IF((VLOOKUP(C30,Licenciés!A:Y,25,FALSE)="COMP"),1,0)</f>
        <v>#N/A</v>
      </c>
      <c r="L30" s="41" t="e">
        <f>IF((VLOOKUP(H30,Licenciés!A:Y,25,FALSE)="COMP"),1,0)</f>
        <v>#N/A</v>
      </c>
      <c r="O30" t="s">
        <v>46</v>
      </c>
      <c r="R30" t="s">
        <v>15</v>
      </c>
    </row>
    <row r="31" spans="1:18" x14ac:dyDescent="0.3">
      <c r="A31" s="45" t="s">
        <v>89</v>
      </c>
      <c r="B31" s="36">
        <v>1</v>
      </c>
      <c r="C31" s="8"/>
      <c r="D31" s="6" t="e">
        <f>VLOOKUP(C31,Licenciés!A:C,2,FALSE)</f>
        <v>#N/A</v>
      </c>
      <c r="E31" s="22" t="e">
        <f>VLOOKUP(C31,Licenciés!A:C,3,FALSE)</f>
        <v>#N/A</v>
      </c>
      <c r="F31" s="45" t="s">
        <v>5</v>
      </c>
      <c r="G31" s="36">
        <v>1</v>
      </c>
      <c r="H31" s="8"/>
      <c r="I31" s="6" t="e">
        <f>VLOOKUP(H31,Licenciés!A:C,2,FALSE)</f>
        <v>#N/A</v>
      </c>
      <c r="J31" s="3" t="e">
        <f>VLOOKUP(H31,Licenciés!A:C,3,FALSE)</f>
        <v>#N/A</v>
      </c>
      <c r="K31" s="41" t="e">
        <f>IF((VLOOKUP(C31,Licenciés!A:Y,25,FALSE)="COMP"),1,0)</f>
        <v>#N/A</v>
      </c>
      <c r="L31" s="41" t="e">
        <f>IF((VLOOKUP(H31,Licenciés!A:Y,25,FALSE)="COMP"),1,0)</f>
        <v>#N/A</v>
      </c>
      <c r="O31" t="s">
        <v>136</v>
      </c>
      <c r="R31" t="s">
        <v>16</v>
      </c>
    </row>
    <row r="32" spans="1:18" x14ac:dyDescent="0.3">
      <c r="A32" s="45"/>
      <c r="B32" s="36">
        <v>2</v>
      </c>
      <c r="C32" s="8"/>
      <c r="D32" s="6" t="e">
        <f>VLOOKUP(C32,Licenciés!A:C,2,FALSE)</f>
        <v>#N/A</v>
      </c>
      <c r="E32" s="22" t="e">
        <f>VLOOKUP(C32,Licenciés!A:C,3,FALSE)</f>
        <v>#N/A</v>
      </c>
      <c r="F32" s="45"/>
      <c r="G32" s="36">
        <v>2</v>
      </c>
      <c r="H32" s="8"/>
      <c r="I32" s="6" t="e">
        <f>VLOOKUP(H32,Licenciés!A:C,2,FALSE)</f>
        <v>#N/A</v>
      </c>
      <c r="J32" s="3" t="e">
        <f>VLOOKUP(H32,Licenciés!A:C,3,FALSE)</f>
        <v>#N/A</v>
      </c>
      <c r="K32" s="41" t="e">
        <f>IF((VLOOKUP(C32,Licenciés!A:Y,25,FALSE)="COMP"),1,0)</f>
        <v>#N/A</v>
      </c>
      <c r="L32" s="41" t="e">
        <f>IF((VLOOKUP(H32,Licenciés!A:Y,25,FALSE)="COMP"),1,0)</f>
        <v>#N/A</v>
      </c>
      <c r="O32" t="s">
        <v>47</v>
      </c>
      <c r="R32" t="s">
        <v>17</v>
      </c>
    </row>
    <row r="33" spans="1:18" x14ac:dyDescent="0.3">
      <c r="A33" s="45" t="s">
        <v>6</v>
      </c>
      <c r="B33" s="36">
        <v>1</v>
      </c>
      <c r="C33" s="8"/>
      <c r="D33" s="6" t="e">
        <f>VLOOKUP(C33,Licenciés!A:C,2,FALSE)</f>
        <v>#N/A</v>
      </c>
      <c r="E33" s="22" t="e">
        <f>VLOOKUP(C33,Licenciés!A:C,3,FALSE)</f>
        <v>#N/A</v>
      </c>
      <c r="F33" s="45" t="s">
        <v>23</v>
      </c>
      <c r="G33" s="36">
        <v>1</v>
      </c>
      <c r="H33" s="8"/>
      <c r="I33" s="6" t="e">
        <f>VLOOKUP(H33,Licenciés!A:C,2,FALSE)</f>
        <v>#N/A</v>
      </c>
      <c r="J33" s="3" t="e">
        <f>VLOOKUP(H33,Licenciés!A:C,3,FALSE)</f>
        <v>#N/A</v>
      </c>
      <c r="K33" s="41" t="e">
        <f>IF((VLOOKUP(C33,Licenciés!A:Y,25,FALSE)="COMP"),1,0)</f>
        <v>#N/A</v>
      </c>
      <c r="L33" s="41" t="e">
        <f>IF((VLOOKUP(H33,Licenciés!A:Y,25,FALSE)="COMP"),1,0)</f>
        <v>#N/A</v>
      </c>
      <c r="O33" t="s">
        <v>142</v>
      </c>
      <c r="R33" t="s">
        <v>18</v>
      </c>
    </row>
    <row r="34" spans="1:18" x14ac:dyDescent="0.3">
      <c r="A34" s="45"/>
      <c r="B34" s="36">
        <v>2</v>
      </c>
      <c r="C34" s="8"/>
      <c r="D34" s="6" t="e">
        <f>VLOOKUP(C34,Licenciés!A:C,2,FALSE)</f>
        <v>#N/A</v>
      </c>
      <c r="E34" s="22" t="e">
        <f>VLOOKUP(C34,Licenciés!A:C,3,FALSE)</f>
        <v>#N/A</v>
      </c>
      <c r="F34" s="45"/>
      <c r="G34" s="36">
        <v>2</v>
      </c>
      <c r="H34" s="8"/>
      <c r="I34" s="6" t="e">
        <f>VLOOKUP(H34,Licenciés!A:C,2,FALSE)</f>
        <v>#N/A</v>
      </c>
      <c r="J34" s="3" t="e">
        <f>VLOOKUP(H34,Licenciés!A:C,3,FALSE)</f>
        <v>#N/A</v>
      </c>
      <c r="K34" s="41" t="e">
        <f>IF((VLOOKUP(C34,Licenciés!A:Y,25,FALSE)="COMP"),1,0)</f>
        <v>#N/A</v>
      </c>
      <c r="L34" s="41" t="e">
        <f>IF((VLOOKUP(H34,Licenciés!A:Y,25,FALSE)="COMP"),1,0)</f>
        <v>#N/A</v>
      </c>
      <c r="O34" t="s">
        <v>147</v>
      </c>
    </row>
    <row r="35" spans="1:18" x14ac:dyDescent="0.3">
      <c r="A35" s="45" t="s">
        <v>7</v>
      </c>
      <c r="B35" s="36">
        <v>1</v>
      </c>
      <c r="C35" s="8"/>
      <c r="D35" s="6" t="e">
        <f>VLOOKUP(C35,Licenciés!A:C,2,FALSE)</f>
        <v>#N/A</v>
      </c>
      <c r="E35" s="22" t="e">
        <f>VLOOKUP(C35,Licenciés!A:C,3,FALSE)</f>
        <v>#N/A</v>
      </c>
      <c r="F35" s="45" t="s">
        <v>7</v>
      </c>
      <c r="G35" s="36">
        <v>1</v>
      </c>
      <c r="H35" s="8"/>
      <c r="I35" s="6" t="e">
        <f>VLOOKUP(H35,Licenciés!A:C,2,FALSE)</f>
        <v>#N/A</v>
      </c>
      <c r="J35" s="3" t="e">
        <f>VLOOKUP(H35,Licenciés!A:C,3,FALSE)</f>
        <v>#N/A</v>
      </c>
      <c r="K35" s="41" t="e">
        <f>IF((VLOOKUP(C35,Licenciés!A:Y,25,FALSE)="COMP"),1,0)</f>
        <v>#N/A</v>
      </c>
      <c r="L35" s="41" t="e">
        <f>IF((VLOOKUP(H35,Licenciés!A:Y,25,FALSE)="COMP"),1,0)</f>
        <v>#N/A</v>
      </c>
      <c r="O35" t="s">
        <v>130</v>
      </c>
    </row>
    <row r="36" spans="1:18" x14ac:dyDescent="0.3">
      <c r="A36" s="45"/>
      <c r="B36" s="36">
        <v>2</v>
      </c>
      <c r="C36" s="8"/>
      <c r="D36" s="6" t="e">
        <f>VLOOKUP(C36,Licenciés!A:C,2,FALSE)</f>
        <v>#N/A</v>
      </c>
      <c r="E36" s="22" t="e">
        <f>VLOOKUP(C36,Licenciés!A:C,3,FALSE)</f>
        <v>#N/A</v>
      </c>
      <c r="F36" s="45"/>
      <c r="G36" s="36">
        <v>2</v>
      </c>
      <c r="H36" s="8"/>
      <c r="I36" s="6" t="e">
        <f>VLOOKUP(H36,Licenciés!A:C,2,FALSE)</f>
        <v>#N/A</v>
      </c>
      <c r="J36" s="3" t="e">
        <f>VLOOKUP(H36,Licenciés!A:C,3,FALSE)</f>
        <v>#N/A</v>
      </c>
      <c r="K36" s="41" t="e">
        <f>IF((VLOOKUP(C36,Licenciés!A:Y,25,FALSE)="COMP"),1,0)</f>
        <v>#N/A</v>
      </c>
      <c r="L36" s="41" t="e">
        <f>IF((VLOOKUP(H36,Licenciés!A:Y,25,FALSE)="COMP"),1,0)</f>
        <v>#N/A</v>
      </c>
      <c r="O36" t="s">
        <v>131</v>
      </c>
    </row>
    <row r="37" spans="1:18" x14ac:dyDescent="0.3">
      <c r="A37" s="45" t="s">
        <v>8</v>
      </c>
      <c r="B37" s="36">
        <v>1</v>
      </c>
      <c r="C37" s="8"/>
      <c r="D37" s="6" t="e">
        <f>VLOOKUP(C37,Licenciés!A:C,2,FALSE)</f>
        <v>#N/A</v>
      </c>
      <c r="E37" s="22" t="e">
        <f>VLOOKUP(C37,Licenciés!A:C,3,FALSE)</f>
        <v>#N/A</v>
      </c>
      <c r="F37" s="45" t="s">
        <v>24</v>
      </c>
      <c r="G37" s="36">
        <v>1</v>
      </c>
      <c r="H37" s="8"/>
      <c r="I37" s="6" t="e">
        <f>VLOOKUP(H37,Licenciés!A:C,2,FALSE)</f>
        <v>#N/A</v>
      </c>
      <c r="J37" s="3" t="e">
        <f>VLOOKUP(H37,Licenciés!A:C,3,FALSE)</f>
        <v>#N/A</v>
      </c>
      <c r="K37" s="41" t="e">
        <f>IF((VLOOKUP(C37,Licenciés!A:Y,25,FALSE)="COMP"),1,0)</f>
        <v>#N/A</v>
      </c>
      <c r="L37" s="41" t="e">
        <f>IF((VLOOKUP(H37,Licenciés!A:Y,25,FALSE)="COMP"),1,0)</f>
        <v>#N/A</v>
      </c>
      <c r="O37" t="s">
        <v>145</v>
      </c>
    </row>
    <row r="38" spans="1:18" x14ac:dyDescent="0.3">
      <c r="A38" s="45"/>
      <c r="B38" s="36">
        <v>2</v>
      </c>
      <c r="C38" s="42"/>
      <c r="D38" s="6" t="e">
        <f>VLOOKUP(C38,Licenciés!A:C,2,FALSE)</f>
        <v>#N/A</v>
      </c>
      <c r="E38" s="22" t="e">
        <f>VLOOKUP(C38,Licenciés!A:C,3,FALSE)</f>
        <v>#N/A</v>
      </c>
      <c r="F38" s="45"/>
      <c r="G38" s="36">
        <v>2</v>
      </c>
      <c r="H38" s="8"/>
      <c r="I38" s="6" t="e">
        <f>VLOOKUP(H38,Licenciés!A:C,2,FALSE)</f>
        <v>#N/A</v>
      </c>
      <c r="J38" s="3" t="e">
        <f>VLOOKUP(H38,Licenciés!A:C,3,FALSE)</f>
        <v>#N/A</v>
      </c>
      <c r="K38" s="41" t="e">
        <f>IF((VLOOKUP(C38,Licenciés!A:Y,25,FALSE)="COMP"),1,0)</f>
        <v>#N/A</v>
      </c>
      <c r="L38" s="41" t="e">
        <f>IF((VLOOKUP(H38,Licenciés!A:Y,25,FALSE)="COMP"),1,0)</f>
        <v>#N/A</v>
      </c>
      <c r="O38" s="41"/>
    </row>
    <row r="39" spans="1:18" x14ac:dyDescent="0.3">
      <c r="A39" s="57"/>
      <c r="B39" s="37"/>
      <c r="C39" s="4"/>
      <c r="D39" s="19"/>
      <c r="E39" s="23"/>
      <c r="F39" s="45" t="s">
        <v>25</v>
      </c>
      <c r="G39" s="36">
        <v>1</v>
      </c>
      <c r="H39" s="8"/>
      <c r="I39" s="6" t="e">
        <f>VLOOKUP(H39,Licenciés!A:C,2,FALSE)</f>
        <v>#N/A</v>
      </c>
      <c r="J39" s="3" t="e">
        <f>VLOOKUP(H39,Licenciés!A:C,3,FALSE)</f>
        <v>#N/A</v>
      </c>
      <c r="K39" s="41" t="e">
        <f>IF((VLOOKUP(C39,Licenciés!A:Y,25,FALSE)="COMP"),1,0)</f>
        <v>#N/A</v>
      </c>
      <c r="L39" s="41" t="e">
        <f>IF((VLOOKUP(H39,Licenciés!A:Y,25,FALSE)="COMP"),1,0)</f>
        <v>#N/A</v>
      </c>
      <c r="O39" s="41"/>
    </row>
    <row r="40" spans="1:18" x14ac:dyDescent="0.3">
      <c r="A40" s="57"/>
      <c r="B40" s="38"/>
      <c r="C40" s="5"/>
      <c r="D40" s="20"/>
      <c r="E40" s="24"/>
      <c r="F40" s="45"/>
      <c r="G40" s="36">
        <v>2</v>
      </c>
      <c r="H40" s="8"/>
      <c r="I40" s="6" t="e">
        <f>VLOOKUP(H40,Licenciés!A:C,2,FALSE)</f>
        <v>#N/A</v>
      </c>
      <c r="J40" s="3" t="e">
        <f>VLOOKUP(H40,Licenciés!A:C,3,FALSE)</f>
        <v>#N/A</v>
      </c>
      <c r="K40" s="41" t="e">
        <f>IF((VLOOKUP(C40,Licenciés!A:Y,25,FALSE)="COMP"),1,0)</f>
        <v>#N/A</v>
      </c>
      <c r="L40" s="41" t="e">
        <f>IF((VLOOKUP(H40,Licenciés!A:Y,25,FALSE)="COMP"),1,0)</f>
        <v>#N/A</v>
      </c>
      <c r="O40" s="41"/>
    </row>
    <row r="41" spans="1:18" x14ac:dyDescent="0.3">
      <c r="A41" s="45" t="s">
        <v>9</v>
      </c>
      <c r="B41" s="36">
        <v>1</v>
      </c>
      <c r="C41" s="42"/>
      <c r="D41" s="6" t="e">
        <f>VLOOKUP(C41,Licenciés!A:C,2,FALSE)</f>
        <v>#N/A</v>
      </c>
      <c r="E41" s="22" t="e">
        <f>VLOOKUP(C41,Licenciés!A:C,3,FALSE)</f>
        <v>#N/A</v>
      </c>
      <c r="F41" s="45" t="s">
        <v>9</v>
      </c>
      <c r="G41" s="36">
        <v>1</v>
      </c>
      <c r="H41" s="8"/>
      <c r="I41" s="6" t="e">
        <f>VLOOKUP(H41,Licenciés!A:C,2,FALSE)</f>
        <v>#N/A</v>
      </c>
      <c r="J41" s="3" t="e">
        <f>VLOOKUP(H41,Licenciés!A:C,3,FALSE)</f>
        <v>#N/A</v>
      </c>
      <c r="K41" s="41" t="e">
        <f>IF((VLOOKUP(C41,Licenciés!A:Y,25,FALSE)="COMP"),1,0)</f>
        <v>#N/A</v>
      </c>
      <c r="L41" s="41" t="e">
        <f>IF((VLOOKUP(H41,Licenciés!A:Y,25,FALSE)="COMP"),1,0)</f>
        <v>#N/A</v>
      </c>
    </row>
    <row r="42" spans="1:18" x14ac:dyDescent="0.3">
      <c r="A42" s="45"/>
      <c r="B42" s="36">
        <v>2</v>
      </c>
      <c r="C42" s="8"/>
      <c r="D42" s="6" t="e">
        <f>VLOOKUP(C42,Licenciés!A:C,2,FALSE)</f>
        <v>#N/A</v>
      </c>
      <c r="E42" s="22" t="e">
        <f>VLOOKUP(C42,Licenciés!A:C,3,FALSE)</f>
        <v>#N/A</v>
      </c>
      <c r="F42" s="45"/>
      <c r="G42" s="36">
        <v>2</v>
      </c>
      <c r="H42" s="8"/>
      <c r="I42" s="6" t="e">
        <f>VLOOKUP(H42,Licenciés!A:C,2,FALSE)</f>
        <v>#N/A</v>
      </c>
      <c r="J42" s="3" t="e">
        <f>VLOOKUP(H42,Licenciés!A:C,3,FALSE)</f>
        <v>#N/A</v>
      </c>
      <c r="K42" s="41" t="e">
        <f>IF((VLOOKUP(C42,Licenciés!A:Y,25,FALSE)="COMP"),1,0)</f>
        <v>#N/A</v>
      </c>
      <c r="L42" s="41" t="e">
        <f>IF((VLOOKUP(H42,Licenciés!A:Y,25,FALSE)="COMP"),1,0)</f>
        <v>#N/A</v>
      </c>
    </row>
    <row r="43" spans="1:18" x14ac:dyDescent="0.3">
      <c r="A43" s="46" t="s">
        <v>10</v>
      </c>
      <c r="B43" s="36">
        <v>1</v>
      </c>
      <c r="C43" s="8"/>
      <c r="D43" s="6" t="e">
        <f>VLOOKUP(C43,Licenciés!A:C,2,FALSE)</f>
        <v>#N/A</v>
      </c>
      <c r="E43" s="22" t="e">
        <f>VLOOKUP(C43,Licenciés!A:C,3,FALSE)</f>
        <v>#N/A</v>
      </c>
      <c r="F43" s="46" t="s">
        <v>10</v>
      </c>
      <c r="G43" s="36">
        <v>1</v>
      </c>
      <c r="H43" s="42"/>
      <c r="I43" s="6" t="e">
        <f>VLOOKUP(H43,Licenciés!A:C,2,FALSE)</f>
        <v>#N/A</v>
      </c>
      <c r="J43" s="3" t="e">
        <f>VLOOKUP(H43,Licenciés!A:C,3,FALSE)</f>
        <v>#N/A</v>
      </c>
      <c r="K43" s="41" t="e">
        <f>IF((VLOOKUP(C43,Licenciés!A:Y,25,FALSE)="COMP"),1,0)</f>
        <v>#N/A</v>
      </c>
      <c r="L43" s="41" t="e">
        <f>IF((VLOOKUP(H43,Licenciés!A:Y,25,FALSE)="COMP"),1,0)</f>
        <v>#N/A</v>
      </c>
      <c r="O43" s="41"/>
    </row>
    <row r="44" spans="1:18" x14ac:dyDescent="0.3">
      <c r="A44" s="47"/>
      <c r="B44" s="36">
        <v>2</v>
      </c>
      <c r="C44" s="8"/>
      <c r="D44" s="6" t="e">
        <f>VLOOKUP(C44,Licenciés!A:C,2,FALSE)</f>
        <v>#N/A</v>
      </c>
      <c r="E44" s="22" t="e">
        <f>VLOOKUP(C44,Licenciés!A:C,3,FALSE)</f>
        <v>#N/A</v>
      </c>
      <c r="F44" s="47"/>
      <c r="G44" s="36">
        <v>2</v>
      </c>
      <c r="H44" s="8"/>
      <c r="I44" s="6" t="e">
        <f>VLOOKUP(H44,Licenciés!A:C,2,FALSE)</f>
        <v>#N/A</v>
      </c>
      <c r="J44" s="3" t="e">
        <f>VLOOKUP(H44,Licenciés!A:C,3,FALSE)</f>
        <v>#N/A</v>
      </c>
      <c r="K44" s="41" t="e">
        <f>IF((VLOOKUP(C44,Licenciés!A:Y,25,FALSE)="COMP"),1,0)</f>
        <v>#N/A</v>
      </c>
      <c r="L44" s="41" t="e">
        <f>IF((VLOOKUP(H44,Licenciés!A:Y,25,FALSE)="COMP"),1,0)</f>
        <v>#N/A</v>
      </c>
      <c r="O44" s="41"/>
    </row>
    <row r="45" spans="1:18" x14ac:dyDescent="0.3">
      <c r="A45" s="46" t="s">
        <v>11</v>
      </c>
      <c r="B45" s="36">
        <v>1</v>
      </c>
      <c r="C45" s="8"/>
      <c r="D45" s="6" t="e">
        <f>VLOOKUP(C45,Licenciés!A:C,2,FALSE)</f>
        <v>#N/A</v>
      </c>
      <c r="E45" s="22" t="e">
        <f>VLOOKUP(C45,Licenciés!A:C,3,FALSE)</f>
        <v>#N/A</v>
      </c>
      <c r="F45" s="46" t="s">
        <v>11</v>
      </c>
      <c r="G45" s="36">
        <v>1</v>
      </c>
      <c r="H45" s="8"/>
      <c r="I45" s="6" t="e">
        <f>VLOOKUP(H45,Licenciés!A:C,2,FALSE)</f>
        <v>#N/A</v>
      </c>
      <c r="J45" s="3" t="e">
        <f>VLOOKUP(H45,Licenciés!A:C,3,FALSE)</f>
        <v>#N/A</v>
      </c>
      <c r="K45" s="41" t="e">
        <f>IF((VLOOKUP(C45,Licenciés!A:Y,25,FALSE)="COMP"),1,0)</f>
        <v>#N/A</v>
      </c>
      <c r="L45" s="41" t="e">
        <f>IF((VLOOKUP(H45,Licenciés!A:Y,25,FALSE)="COMP"),1,0)</f>
        <v>#N/A</v>
      </c>
      <c r="O45" s="41"/>
    </row>
    <row r="46" spans="1:18" x14ac:dyDescent="0.3">
      <c r="A46" s="47"/>
      <c r="B46" s="36">
        <v>2</v>
      </c>
      <c r="C46" s="8"/>
      <c r="D46" s="6" t="e">
        <f>VLOOKUP(C46,Licenciés!A:C,2,FALSE)</f>
        <v>#N/A</v>
      </c>
      <c r="E46" s="22" t="e">
        <f>VLOOKUP(C46,Licenciés!A:C,3,FALSE)</f>
        <v>#N/A</v>
      </c>
      <c r="F46" s="47"/>
      <c r="G46" s="36">
        <v>2</v>
      </c>
      <c r="H46" s="8"/>
      <c r="I46" s="6" t="e">
        <f>VLOOKUP(H46,Licenciés!A:C,2,FALSE)</f>
        <v>#N/A</v>
      </c>
      <c r="J46" s="3" t="e">
        <f>VLOOKUP(H46,Licenciés!A:C,3,FALSE)</f>
        <v>#N/A</v>
      </c>
      <c r="K46" s="41" t="e">
        <f>IF((VLOOKUP(C46,Licenciés!A:Y,25,FALSE)="COMP"),1,0)</f>
        <v>#N/A</v>
      </c>
      <c r="L46" s="41" t="e">
        <f>IF((VLOOKUP(H46,Licenciés!A:Y,25,FALSE)="COMP"),1,0)</f>
        <v>#N/A</v>
      </c>
      <c r="O46" s="41"/>
    </row>
    <row r="47" spans="1:18" x14ac:dyDescent="0.3">
      <c r="A47" s="46" t="s">
        <v>12</v>
      </c>
      <c r="B47" s="36">
        <v>1</v>
      </c>
      <c r="C47" s="8"/>
      <c r="D47" s="6" t="e">
        <f>VLOOKUP(C47,Licenciés!A:C,2,FALSE)</f>
        <v>#N/A</v>
      </c>
      <c r="E47" s="22" t="e">
        <f>VLOOKUP(C47,Licenciés!A:C,3,FALSE)</f>
        <v>#N/A</v>
      </c>
      <c r="F47" s="46" t="s">
        <v>12</v>
      </c>
      <c r="G47" s="36">
        <v>1</v>
      </c>
      <c r="H47" s="8"/>
      <c r="I47" s="6" t="e">
        <f>VLOOKUP(H47,Licenciés!A:C,2,FALSE)</f>
        <v>#N/A</v>
      </c>
      <c r="J47" s="3" t="e">
        <f>VLOOKUP(H47,Licenciés!A:C,3,FALSE)</f>
        <v>#N/A</v>
      </c>
      <c r="K47" s="41" t="e">
        <f>IF((VLOOKUP(C47,Licenciés!A:Y,25,FALSE)="COMP"),1,0)</f>
        <v>#N/A</v>
      </c>
      <c r="L47" s="41" t="e">
        <f>IF((VLOOKUP(H47,Licenciés!A:Y,25,FALSE)="COMP"),1,0)</f>
        <v>#N/A</v>
      </c>
    </row>
    <row r="48" spans="1:18" x14ac:dyDescent="0.3">
      <c r="A48" s="47"/>
      <c r="B48" s="36">
        <v>2</v>
      </c>
      <c r="C48" s="8"/>
      <c r="D48" s="6" t="e">
        <f>VLOOKUP(C48,Licenciés!A:C,2,FALSE)</f>
        <v>#N/A</v>
      </c>
      <c r="E48" s="22" t="e">
        <f>VLOOKUP(C48,Licenciés!A:C,3,FALSE)</f>
        <v>#N/A</v>
      </c>
      <c r="F48" s="47"/>
      <c r="G48" s="36">
        <v>2</v>
      </c>
      <c r="H48" s="8"/>
      <c r="I48" s="6" t="e">
        <f>VLOOKUP(H48,Licenciés!A:C,2,FALSE)</f>
        <v>#N/A</v>
      </c>
      <c r="J48" s="3" t="e">
        <f>VLOOKUP(H48,Licenciés!A:C,3,FALSE)</f>
        <v>#N/A</v>
      </c>
      <c r="K48" s="41" t="e">
        <f>IF((VLOOKUP(C48,Licenciés!A:Y,25,FALSE)="COMP"),1,0)</f>
        <v>#N/A</v>
      </c>
      <c r="L48" s="41" t="e">
        <f>IF((VLOOKUP(H48,Licenciés!A:Y,25,FALSE)="COMP"),1,0)</f>
        <v>#N/A</v>
      </c>
    </row>
    <row r="49" spans="1:15" x14ac:dyDescent="0.3">
      <c r="A49" s="46" t="s">
        <v>13</v>
      </c>
      <c r="B49" s="36">
        <v>1</v>
      </c>
      <c r="C49" s="8"/>
      <c r="D49" s="6" t="e">
        <f>VLOOKUP(C49,Licenciés!A:C,2,FALSE)</f>
        <v>#N/A</v>
      </c>
      <c r="E49" s="22" t="e">
        <f>VLOOKUP(C49,Licenciés!A:C,3,FALSE)</f>
        <v>#N/A</v>
      </c>
      <c r="F49" s="46" t="s">
        <v>13</v>
      </c>
      <c r="G49" s="36">
        <v>1</v>
      </c>
      <c r="H49" s="8"/>
      <c r="I49" s="6" t="e">
        <f>VLOOKUP(H49,Licenciés!A:C,2,FALSE)</f>
        <v>#N/A</v>
      </c>
      <c r="J49" s="3" t="e">
        <f>VLOOKUP(H49,Licenciés!A:C,3,FALSE)</f>
        <v>#N/A</v>
      </c>
      <c r="K49" s="41" t="e">
        <f>IF((VLOOKUP(C49,Licenciés!A:Y,25,FALSE)="COMP"),1,0)</f>
        <v>#N/A</v>
      </c>
      <c r="L49" s="41" t="e">
        <f>IF((VLOOKUP(H49,Licenciés!A:Y,25,FALSE)="COMP"),1,0)</f>
        <v>#N/A</v>
      </c>
    </row>
    <row r="50" spans="1:15" x14ac:dyDescent="0.3">
      <c r="A50" s="47"/>
      <c r="B50" s="36">
        <v>2</v>
      </c>
      <c r="C50" s="8"/>
      <c r="D50" s="6" t="e">
        <f>VLOOKUP(C50,Licenciés!A:C,2,FALSE)</f>
        <v>#N/A</v>
      </c>
      <c r="E50" s="22" t="e">
        <f>VLOOKUP(C50,Licenciés!A:C,3,FALSE)</f>
        <v>#N/A</v>
      </c>
      <c r="F50" s="47"/>
      <c r="G50" s="36">
        <v>2</v>
      </c>
      <c r="H50" s="8"/>
      <c r="I50" s="6" t="e">
        <f>VLOOKUP(H50,Licenciés!A:C,2,FALSE)</f>
        <v>#N/A</v>
      </c>
      <c r="J50" s="3" t="e">
        <f>VLOOKUP(H50,Licenciés!A:C,3,FALSE)</f>
        <v>#N/A</v>
      </c>
      <c r="K50" s="41" t="e">
        <f>IF((VLOOKUP(C50,Licenciés!A:Y,25,FALSE)="COMP"),1,0)</f>
        <v>#N/A</v>
      </c>
      <c r="L50" s="41" t="e">
        <f>IF((VLOOKUP(H50,Licenciés!A:Y,25,FALSE)="COMP"),1,0)</f>
        <v>#N/A</v>
      </c>
    </row>
    <row r="51" spans="1:15" x14ac:dyDescent="0.3">
      <c r="A51" s="46" t="s">
        <v>14</v>
      </c>
      <c r="B51" s="36">
        <v>1</v>
      </c>
      <c r="C51" s="8"/>
      <c r="D51" s="6" t="e">
        <f>VLOOKUP(C51,Licenciés!A:C,2,FALSE)</f>
        <v>#N/A</v>
      </c>
      <c r="E51" s="22" t="e">
        <f>VLOOKUP(C51,Licenciés!A:C,3,FALSE)</f>
        <v>#N/A</v>
      </c>
      <c r="F51" s="46" t="s">
        <v>14</v>
      </c>
      <c r="G51" s="36">
        <v>1</v>
      </c>
      <c r="H51" s="8"/>
      <c r="I51" s="6" t="e">
        <f>VLOOKUP(H51,Licenciés!A:C,2,FALSE)</f>
        <v>#N/A</v>
      </c>
      <c r="J51" s="3" t="e">
        <f>VLOOKUP(H51,Licenciés!A:C,3,FALSE)</f>
        <v>#N/A</v>
      </c>
      <c r="K51" s="41" t="e">
        <f>IF((VLOOKUP(C51,Licenciés!A:Y,25,FALSE)="COMP"),1,0)</f>
        <v>#N/A</v>
      </c>
      <c r="L51" s="41" t="e">
        <f>IF((VLOOKUP(H51,Licenciés!A:Y,25,FALSE)="COMP"),1,0)</f>
        <v>#N/A</v>
      </c>
      <c r="O51" s="41"/>
    </row>
    <row r="52" spans="1:15" x14ac:dyDescent="0.3">
      <c r="A52" s="47"/>
      <c r="B52" s="36">
        <v>2</v>
      </c>
      <c r="C52" s="8"/>
      <c r="D52" s="6" t="e">
        <f>VLOOKUP(C52,Licenciés!A:C,2,FALSE)</f>
        <v>#N/A</v>
      </c>
      <c r="E52" s="22" t="e">
        <f>VLOOKUP(C52,Licenciés!A:C,3,FALSE)</f>
        <v>#N/A</v>
      </c>
      <c r="F52" s="47"/>
      <c r="G52" s="36">
        <v>2</v>
      </c>
      <c r="H52" s="8"/>
      <c r="I52" s="6" t="e">
        <f>VLOOKUP(H52,Licenciés!A:C,2,FALSE)</f>
        <v>#N/A</v>
      </c>
      <c r="J52" s="3" t="e">
        <f>VLOOKUP(H52,Licenciés!A:C,3,FALSE)</f>
        <v>#N/A</v>
      </c>
      <c r="K52" s="41" t="e">
        <f>IF((VLOOKUP(C52,Licenciés!A:Y,25,FALSE)="COMP"),1,0)</f>
        <v>#N/A</v>
      </c>
      <c r="L52" s="41" t="e">
        <f>IF((VLOOKUP(H52,Licenciés!A:Y,25,FALSE)="COMP"),1,0)</f>
        <v>#N/A</v>
      </c>
      <c r="O52" s="41"/>
    </row>
    <row r="53" spans="1:15" x14ac:dyDescent="0.3">
      <c r="A53" s="46" t="s">
        <v>15</v>
      </c>
      <c r="B53" s="36">
        <v>1</v>
      </c>
      <c r="C53" s="8"/>
      <c r="D53" s="6" t="e">
        <f>VLOOKUP(C53,Licenciés!A:C,2,FALSE)</f>
        <v>#N/A</v>
      </c>
      <c r="E53" s="22" t="e">
        <f>VLOOKUP(C53,Licenciés!A:C,3,FALSE)</f>
        <v>#N/A</v>
      </c>
      <c r="F53" s="46" t="s">
        <v>15</v>
      </c>
      <c r="G53" s="36">
        <v>1</v>
      </c>
      <c r="H53" s="8"/>
      <c r="I53" s="6" t="e">
        <f>VLOOKUP(H53,Licenciés!A:C,2,FALSE)</f>
        <v>#N/A</v>
      </c>
      <c r="J53" s="3" t="e">
        <f>VLOOKUP(H53,Licenciés!A:C,3,FALSE)</f>
        <v>#N/A</v>
      </c>
      <c r="K53" s="41" t="e">
        <f>IF((VLOOKUP(C53,Licenciés!A:Y,25,FALSE)="COMP"),1,0)</f>
        <v>#N/A</v>
      </c>
      <c r="L53" s="41" t="e">
        <f>IF((VLOOKUP(H53,Licenciés!A:Y,25,FALSE)="COMP"),1,0)</f>
        <v>#N/A</v>
      </c>
      <c r="O53" s="41"/>
    </row>
    <row r="54" spans="1:15" x14ac:dyDescent="0.3">
      <c r="A54" s="47"/>
      <c r="B54" s="36">
        <v>2</v>
      </c>
      <c r="C54" s="8"/>
      <c r="D54" s="6" t="e">
        <f>VLOOKUP(C54,Licenciés!A:C,2,FALSE)</f>
        <v>#N/A</v>
      </c>
      <c r="E54" s="22" t="e">
        <f>VLOOKUP(C54,Licenciés!A:C,3,FALSE)</f>
        <v>#N/A</v>
      </c>
      <c r="F54" s="47"/>
      <c r="G54" s="36">
        <v>2</v>
      </c>
      <c r="H54" s="8"/>
      <c r="I54" s="6" t="e">
        <f>VLOOKUP(H54,Licenciés!A:C,2,FALSE)</f>
        <v>#N/A</v>
      </c>
      <c r="J54" s="3" t="e">
        <f>VLOOKUP(H54,Licenciés!A:C,3,FALSE)</f>
        <v>#N/A</v>
      </c>
      <c r="K54" s="41" t="e">
        <f>IF((VLOOKUP(C54,Licenciés!A:Y,25,FALSE)="COMP"),1,0)</f>
        <v>#N/A</v>
      </c>
      <c r="L54" s="41" t="e">
        <f>IF((VLOOKUP(H54,Licenciés!A:Y,25,FALSE)="COMP"),1,0)</f>
        <v>#N/A</v>
      </c>
    </row>
    <row r="55" spans="1:15" x14ac:dyDescent="0.3">
      <c r="A55" s="46" t="s">
        <v>16</v>
      </c>
      <c r="B55" s="36">
        <v>1</v>
      </c>
      <c r="C55" s="8"/>
      <c r="D55" s="6" t="e">
        <f>VLOOKUP(C55,Licenciés!A:C,2,FALSE)</f>
        <v>#N/A</v>
      </c>
      <c r="E55" s="22" t="e">
        <f>VLOOKUP(C55,Licenciés!A:C,3,FALSE)</f>
        <v>#N/A</v>
      </c>
      <c r="F55" s="46" t="s">
        <v>16</v>
      </c>
      <c r="G55" s="36">
        <v>1</v>
      </c>
      <c r="H55" s="8"/>
      <c r="I55" s="6" t="e">
        <f>VLOOKUP(H55,Licenciés!A:C,2,FALSE)</f>
        <v>#N/A</v>
      </c>
      <c r="J55" s="3" t="e">
        <f>VLOOKUP(H55,Licenciés!A:C,3,FALSE)</f>
        <v>#N/A</v>
      </c>
      <c r="K55" s="41" t="e">
        <f>IF((VLOOKUP(C55,Licenciés!A:Y,25,FALSE)="COMP"),1,0)</f>
        <v>#N/A</v>
      </c>
      <c r="L55" s="41" t="e">
        <f>IF((VLOOKUP(H55,Licenciés!A:Y,25,FALSE)="COMP"),1,0)</f>
        <v>#N/A</v>
      </c>
      <c r="O55" s="41"/>
    </row>
    <row r="56" spans="1:15" x14ac:dyDescent="0.3">
      <c r="A56" s="47"/>
      <c r="B56" s="36">
        <v>2</v>
      </c>
      <c r="C56" s="8"/>
      <c r="D56" s="6" t="e">
        <f>VLOOKUP(C56,Licenciés!A:C,2,FALSE)</f>
        <v>#N/A</v>
      </c>
      <c r="E56" s="22" t="e">
        <f>VLOOKUP(C56,Licenciés!A:C,3,FALSE)</f>
        <v>#N/A</v>
      </c>
      <c r="F56" s="47"/>
      <c r="G56" s="36">
        <v>2</v>
      </c>
      <c r="H56" s="8"/>
      <c r="I56" s="6" t="e">
        <f>VLOOKUP(H56,Licenciés!A:C,2,FALSE)</f>
        <v>#N/A</v>
      </c>
      <c r="J56" s="3" t="e">
        <f>VLOOKUP(H56,Licenciés!A:C,3,FALSE)</f>
        <v>#N/A</v>
      </c>
      <c r="K56" s="41" t="e">
        <f>IF((VLOOKUP(C56,Licenciés!A:Y,25,FALSE)="COMP"),1,0)</f>
        <v>#N/A</v>
      </c>
      <c r="L56" s="41" t="e">
        <f>IF((VLOOKUP(H56,Licenciés!A:Y,25,FALSE)="COMP"),1,0)</f>
        <v>#N/A</v>
      </c>
      <c r="O56" s="41"/>
    </row>
    <row r="57" spans="1:15" x14ac:dyDescent="0.3">
      <c r="A57" s="45" t="s">
        <v>17</v>
      </c>
      <c r="B57" s="36">
        <v>1</v>
      </c>
      <c r="C57" s="8"/>
      <c r="D57" s="6" t="e">
        <f>VLOOKUP(C57,Licenciés!A:C,2,FALSE)</f>
        <v>#N/A</v>
      </c>
      <c r="E57" s="22" t="e">
        <f>VLOOKUP(C57,Licenciés!A:C,3,FALSE)</f>
        <v>#N/A</v>
      </c>
      <c r="F57" s="45" t="s">
        <v>17</v>
      </c>
      <c r="G57" s="36">
        <v>1</v>
      </c>
      <c r="H57" s="8"/>
      <c r="I57" s="6" t="e">
        <f>VLOOKUP(H57,Licenciés!A:C,2,FALSE)</f>
        <v>#N/A</v>
      </c>
      <c r="J57" s="3" t="e">
        <f>VLOOKUP(H57,Licenciés!A:C,3,FALSE)</f>
        <v>#N/A</v>
      </c>
      <c r="K57" s="41" t="e">
        <f>IF((VLOOKUP(C57,Licenciés!A:Y,25,FALSE)="COMP"),1,0)</f>
        <v>#N/A</v>
      </c>
      <c r="L57" s="41" t="e">
        <f>IF((VLOOKUP(H57,Licenciés!A:Y,25,FALSE)="COMP"),1,0)</f>
        <v>#N/A</v>
      </c>
      <c r="O57" s="41"/>
    </row>
    <row r="58" spans="1:15" x14ac:dyDescent="0.3">
      <c r="A58" s="45"/>
      <c r="B58" s="36">
        <v>2</v>
      </c>
      <c r="C58" s="8"/>
      <c r="D58" s="6" t="e">
        <f>VLOOKUP(C58,Licenciés!A:C,2,FALSE)</f>
        <v>#N/A</v>
      </c>
      <c r="E58" s="22" t="e">
        <f>VLOOKUP(C58,Licenciés!A:C,3,FALSE)</f>
        <v>#N/A</v>
      </c>
      <c r="F58" s="45"/>
      <c r="G58" s="36">
        <v>2</v>
      </c>
      <c r="H58" s="8"/>
      <c r="I58" s="6" t="e">
        <f>VLOOKUP(H58,Licenciés!A:C,2,FALSE)</f>
        <v>#N/A</v>
      </c>
      <c r="J58" s="3" t="e">
        <f>VLOOKUP(H58,Licenciés!A:C,3,FALSE)</f>
        <v>#N/A</v>
      </c>
      <c r="K58" s="41" t="e">
        <f>IF((VLOOKUP(C58,Licenciés!A:Y,25,FALSE)="COMP"),1,0)</f>
        <v>#N/A</v>
      </c>
      <c r="L58" s="41" t="e">
        <f>IF((VLOOKUP(H58,Licenciés!A:Y,25,FALSE)="COMP"),1,0)</f>
        <v>#N/A</v>
      </c>
      <c r="O58" s="41"/>
    </row>
    <row r="59" spans="1:15" x14ac:dyDescent="0.3">
      <c r="A59" s="45"/>
      <c r="B59" s="36">
        <v>3</v>
      </c>
      <c r="C59" s="8"/>
      <c r="D59" s="6" t="e">
        <f>VLOOKUP(C59,Licenciés!A:C,2,FALSE)</f>
        <v>#N/A</v>
      </c>
      <c r="E59" s="22" t="e">
        <f>VLOOKUP(C59,Licenciés!A:C,3,FALSE)</f>
        <v>#N/A</v>
      </c>
      <c r="F59" s="45"/>
      <c r="G59" s="36">
        <v>3</v>
      </c>
      <c r="H59" s="8"/>
      <c r="I59" s="6" t="e">
        <f>VLOOKUP(H59,Licenciés!A:C,2,FALSE)</f>
        <v>#N/A</v>
      </c>
      <c r="J59" s="3" t="e">
        <f>VLOOKUP(H59,Licenciés!A:C,3,FALSE)</f>
        <v>#N/A</v>
      </c>
      <c r="K59" s="41" t="e">
        <f>IF((VLOOKUP(C59,Licenciés!A:Y,25,FALSE)="COMP"),1,0)</f>
        <v>#N/A</v>
      </c>
      <c r="L59" s="41" t="e">
        <f>IF((VLOOKUP(H59,Licenciés!A:Y,25,FALSE)="COMP"),1,0)</f>
        <v>#N/A</v>
      </c>
      <c r="O59" s="41"/>
    </row>
    <row r="60" spans="1:15" x14ac:dyDescent="0.3">
      <c r="A60" s="45"/>
      <c r="B60" s="36">
        <v>4</v>
      </c>
      <c r="C60" s="8"/>
      <c r="D60" s="6" t="e">
        <f>VLOOKUP(C60,Licenciés!A:C,2,FALSE)</f>
        <v>#N/A</v>
      </c>
      <c r="E60" s="22" t="e">
        <f>VLOOKUP(C60,Licenciés!A:C,3,FALSE)</f>
        <v>#N/A</v>
      </c>
      <c r="F60" s="45"/>
      <c r="G60" s="36">
        <v>4</v>
      </c>
      <c r="H60" s="8"/>
      <c r="I60" s="6" t="e">
        <f>VLOOKUP(H60,Licenciés!A:C,2,FALSE)</f>
        <v>#N/A</v>
      </c>
      <c r="J60" s="3" t="e">
        <f>VLOOKUP(H60,Licenciés!A:C,3,FALSE)</f>
        <v>#N/A</v>
      </c>
      <c r="K60" s="41" t="e">
        <f>IF((VLOOKUP(C60,Licenciés!A:Y,25,FALSE)="COMP"),1,0)</f>
        <v>#N/A</v>
      </c>
      <c r="L60" s="41" t="e">
        <f>IF((VLOOKUP(H60,Licenciés!A:Y,25,FALSE)="COMP"),1,0)</f>
        <v>#N/A</v>
      </c>
    </row>
    <row r="61" spans="1:15" x14ac:dyDescent="0.3">
      <c r="A61" s="45" t="s">
        <v>18</v>
      </c>
      <c r="B61" s="36">
        <v>1</v>
      </c>
      <c r="C61" s="8"/>
      <c r="D61" s="6" t="e">
        <f>VLOOKUP(C61,Licenciés!A:C,2,FALSE)</f>
        <v>#N/A</v>
      </c>
      <c r="E61" s="22" t="e">
        <f>VLOOKUP(C61,Licenciés!A:C,3,FALSE)</f>
        <v>#N/A</v>
      </c>
      <c r="F61" s="45" t="s">
        <v>18</v>
      </c>
      <c r="G61" s="36">
        <v>1</v>
      </c>
      <c r="H61" s="8"/>
      <c r="I61" s="6" t="e">
        <f>VLOOKUP(H61,Licenciés!A:C,2,FALSE)</f>
        <v>#N/A</v>
      </c>
      <c r="J61" s="3" t="e">
        <f>VLOOKUP(H61,Licenciés!A:C,3,FALSE)</f>
        <v>#N/A</v>
      </c>
      <c r="K61" s="41" t="e">
        <f>IF((VLOOKUP(C61,Licenciés!A:Y,25,FALSE)="COMP"),1,0)</f>
        <v>#N/A</v>
      </c>
      <c r="L61" s="41" t="e">
        <f>IF((VLOOKUP(H61,Licenciés!A:Y,25,FALSE)="COMP"),1,0)</f>
        <v>#N/A</v>
      </c>
      <c r="O61" s="41"/>
    </row>
    <row r="62" spans="1:15" x14ac:dyDescent="0.3">
      <c r="A62" s="45"/>
      <c r="B62" s="36">
        <v>2</v>
      </c>
      <c r="C62" s="8"/>
      <c r="D62" s="6" t="e">
        <f>VLOOKUP(C62,Licenciés!A:C,2,FALSE)</f>
        <v>#N/A</v>
      </c>
      <c r="E62" s="22" t="e">
        <f>VLOOKUP(C62,Licenciés!A:C,3,FALSE)</f>
        <v>#N/A</v>
      </c>
      <c r="F62" s="45"/>
      <c r="G62" s="36">
        <v>2</v>
      </c>
      <c r="H62" s="8"/>
      <c r="I62" s="6" t="e">
        <f>VLOOKUP(H62,Licenciés!A:C,2,FALSE)</f>
        <v>#N/A</v>
      </c>
      <c r="J62" s="3" t="e">
        <f>VLOOKUP(H62,Licenciés!A:C,3,FALSE)</f>
        <v>#N/A</v>
      </c>
      <c r="K62" s="41" t="e">
        <f>IF((VLOOKUP(C62,Licenciés!A:Y,25,FALSE)="COMP"),1,0)</f>
        <v>#N/A</v>
      </c>
      <c r="L62" s="41" t="e">
        <f>IF((VLOOKUP(H62,Licenciés!A:Y,25,FALSE)="COMP"),1,0)</f>
        <v>#N/A</v>
      </c>
    </row>
    <row r="63" spans="1:15" x14ac:dyDescent="0.3">
      <c r="A63" s="45"/>
      <c r="B63" s="36">
        <v>3</v>
      </c>
      <c r="C63" s="8"/>
      <c r="D63" s="6" t="e">
        <f>VLOOKUP(C63,Licenciés!A:C,2,FALSE)</f>
        <v>#N/A</v>
      </c>
      <c r="E63" s="22" t="e">
        <f>VLOOKUP(C63,Licenciés!A:C,3,FALSE)</f>
        <v>#N/A</v>
      </c>
      <c r="F63" s="45"/>
      <c r="G63" s="36">
        <v>3</v>
      </c>
      <c r="H63" s="8"/>
      <c r="I63" s="6" t="e">
        <f>VLOOKUP(H63,Licenciés!A:C,2,FALSE)</f>
        <v>#N/A</v>
      </c>
      <c r="J63" s="3" t="e">
        <f>VLOOKUP(H63,Licenciés!A:C,3,FALSE)</f>
        <v>#N/A</v>
      </c>
      <c r="K63" s="41" t="e">
        <f>IF((VLOOKUP(C63,Licenciés!A:Y,25,FALSE)="COMP"),1,0)</f>
        <v>#N/A</v>
      </c>
      <c r="L63" s="41" t="e">
        <f>IF((VLOOKUP(H63,Licenciés!A:Y,25,FALSE)="COMP"),1,0)</f>
        <v>#N/A</v>
      </c>
    </row>
    <row r="64" spans="1:15" x14ac:dyDescent="0.3">
      <c r="A64" s="45"/>
      <c r="B64" s="36">
        <v>4</v>
      </c>
      <c r="C64" s="8"/>
      <c r="D64" s="6" t="e">
        <f>VLOOKUP(C64,Licenciés!A:C,2,FALSE)</f>
        <v>#N/A</v>
      </c>
      <c r="E64" s="22" t="e">
        <f>VLOOKUP(C64,Licenciés!A:C,3,FALSE)</f>
        <v>#N/A</v>
      </c>
      <c r="F64" s="45"/>
      <c r="G64" s="36">
        <v>4</v>
      </c>
      <c r="H64" s="8"/>
      <c r="I64" s="6" t="e">
        <f>VLOOKUP(H64,Licenciés!A:C,2,FALSE)</f>
        <v>#N/A</v>
      </c>
      <c r="J64" s="3" t="e">
        <f>VLOOKUP(H64,Licenciés!A:C,3,FALSE)</f>
        <v>#N/A</v>
      </c>
      <c r="K64" s="41" t="e">
        <f>IF((VLOOKUP(C64,Licenciés!A:Y,25,FALSE)="COMP"),1,0)</f>
        <v>#N/A</v>
      </c>
      <c r="L64" s="41" t="e">
        <f>IF((VLOOKUP(H64,Licenciés!A:Y,25,FALSE)="COMP"),1,0)</f>
        <v>#N/A</v>
      </c>
      <c r="O64" s="41"/>
    </row>
    <row r="65" spans="1:15" x14ac:dyDescent="0.3">
      <c r="O65" s="41"/>
    </row>
    <row r="66" spans="1:15" x14ac:dyDescent="0.3">
      <c r="A66" s="48" t="s">
        <v>6322</v>
      </c>
      <c r="B66" s="48"/>
      <c r="C66" s="48"/>
      <c r="D66" s="48"/>
      <c r="E66" s="48"/>
      <c r="F66" s="48"/>
      <c r="G66" s="48"/>
      <c r="H66" s="48"/>
      <c r="I66" s="48"/>
      <c r="J66" s="48"/>
      <c r="O66" s="41"/>
    </row>
    <row r="67" spans="1:15" x14ac:dyDescent="0.3">
      <c r="O67" s="41"/>
    </row>
    <row r="68" spans="1:15" x14ac:dyDescent="0.3">
      <c r="A68" s="44" t="s">
        <v>26</v>
      </c>
      <c r="B68" s="44"/>
      <c r="C68" s="44"/>
      <c r="D68" s="44"/>
      <c r="E68" s="44"/>
      <c r="F68" s="44" t="s">
        <v>27</v>
      </c>
      <c r="G68" s="44"/>
      <c r="H68" s="44"/>
      <c r="I68" s="44"/>
      <c r="J68" s="44"/>
      <c r="O68" s="41"/>
    </row>
    <row r="69" spans="1:15" x14ac:dyDescent="0.3">
      <c r="A69" s="2" t="s">
        <v>19</v>
      </c>
      <c r="B69" s="2" t="s">
        <v>98</v>
      </c>
      <c r="C69" s="2" t="s">
        <v>20</v>
      </c>
      <c r="D69" s="18" t="s">
        <v>21</v>
      </c>
      <c r="E69" s="21" t="s">
        <v>22</v>
      </c>
      <c r="F69" s="2" t="s">
        <v>19</v>
      </c>
      <c r="G69" s="2" t="s">
        <v>98</v>
      </c>
      <c r="H69" s="2" t="s">
        <v>20</v>
      </c>
      <c r="I69" s="2" t="s">
        <v>21</v>
      </c>
      <c r="J69" s="2" t="s">
        <v>22</v>
      </c>
      <c r="O69" s="41"/>
    </row>
    <row r="70" spans="1:15" x14ac:dyDescent="0.3">
      <c r="A70" s="30"/>
      <c r="B70" s="30"/>
      <c r="C70" s="31"/>
      <c r="D70" s="32"/>
      <c r="E70" s="33"/>
      <c r="F70" s="34"/>
      <c r="G70" s="34"/>
      <c r="H70" s="31"/>
      <c r="I70" s="34"/>
      <c r="J70" s="34"/>
      <c r="O70" s="41"/>
    </row>
    <row r="71" spans="1:15" x14ac:dyDescent="0.3">
      <c r="A71" s="30"/>
      <c r="B71" s="30"/>
      <c r="C71" s="31"/>
      <c r="D71" s="32"/>
      <c r="E71" s="33"/>
      <c r="F71" s="34"/>
      <c r="G71" s="34"/>
      <c r="H71" s="31"/>
      <c r="I71" s="34"/>
      <c r="J71" s="34"/>
    </row>
    <row r="72" spans="1:15" x14ac:dyDescent="0.3">
      <c r="A72" s="30"/>
      <c r="B72" s="30"/>
      <c r="C72" s="31"/>
      <c r="D72" s="32"/>
      <c r="E72" s="33"/>
      <c r="F72" s="34"/>
      <c r="G72" s="34"/>
      <c r="H72" s="31"/>
      <c r="I72" s="34"/>
      <c r="J72" s="34"/>
      <c r="O72" s="41"/>
    </row>
    <row r="73" spans="1:15" x14ac:dyDescent="0.3">
      <c r="A73" s="30"/>
      <c r="B73" s="30"/>
      <c r="C73" s="31"/>
      <c r="D73" s="32"/>
      <c r="E73" s="33"/>
      <c r="F73" s="34"/>
      <c r="G73" s="34"/>
      <c r="H73" s="31"/>
      <c r="I73" s="34"/>
      <c r="J73" s="34"/>
      <c r="O73" s="41"/>
    </row>
    <row r="74" spans="1:15" x14ac:dyDescent="0.3">
      <c r="A74" s="30"/>
      <c r="B74" s="30"/>
      <c r="C74" s="31"/>
      <c r="D74" s="32"/>
      <c r="E74" s="33"/>
      <c r="F74" s="34"/>
      <c r="G74" s="34"/>
      <c r="H74" s="31"/>
      <c r="I74" s="34"/>
      <c r="J74" s="34"/>
      <c r="O74" s="41"/>
    </row>
    <row r="75" spans="1:15" x14ac:dyDescent="0.3">
      <c r="A75" s="30"/>
      <c r="B75" s="30"/>
      <c r="C75" s="31"/>
      <c r="D75" s="32"/>
      <c r="E75" s="33"/>
      <c r="F75" s="34"/>
      <c r="G75" s="34"/>
      <c r="H75" s="31"/>
      <c r="I75" s="34"/>
      <c r="J75" s="34"/>
      <c r="O75" s="41"/>
    </row>
    <row r="76" spans="1:15" x14ac:dyDescent="0.3">
      <c r="A76" s="30"/>
      <c r="B76" s="30"/>
      <c r="C76" s="31"/>
      <c r="D76" s="32"/>
      <c r="E76" s="33"/>
      <c r="F76" s="34"/>
      <c r="G76" s="34"/>
      <c r="H76" s="31"/>
      <c r="I76" s="34"/>
      <c r="J76" s="34"/>
      <c r="O76" s="41"/>
    </row>
    <row r="77" spans="1:15" x14ac:dyDescent="0.3">
      <c r="A77" s="30"/>
      <c r="B77" s="30"/>
      <c r="C77" s="31"/>
      <c r="D77" s="32"/>
      <c r="E77" s="33"/>
      <c r="F77" s="34"/>
      <c r="G77" s="34"/>
      <c r="H77" s="31"/>
      <c r="I77" s="34"/>
      <c r="J77" s="34"/>
      <c r="O77" s="41"/>
    </row>
    <row r="78" spans="1:15" x14ac:dyDescent="0.3">
      <c r="A78" s="30"/>
      <c r="B78" s="30"/>
      <c r="C78" s="31"/>
      <c r="D78" s="32"/>
      <c r="E78" s="33"/>
      <c r="F78" s="34"/>
      <c r="G78" s="34"/>
      <c r="H78" s="31"/>
      <c r="I78" s="34"/>
      <c r="J78" s="34"/>
      <c r="O78" s="41"/>
    </row>
    <row r="79" spans="1:15" x14ac:dyDescent="0.3">
      <c r="A79" s="30"/>
      <c r="B79" s="30"/>
      <c r="C79" s="31"/>
      <c r="D79" s="32"/>
      <c r="E79" s="33"/>
      <c r="F79" s="34"/>
      <c r="G79" s="34"/>
      <c r="H79" s="31"/>
      <c r="I79" s="34"/>
      <c r="J79" s="34"/>
      <c r="O79" s="41"/>
    </row>
  </sheetData>
  <sheetProtection algorithmName="SHA-512" hashValue="1+mRHKCBIJAFuM53M2Ui/Vao/LWTL7Tb7jiRo9kZFarDkCUq5pjKraT2DluHZZU8d4URGWKpiwm0gn0Kuimm1w==" saltValue="oDx8KgjYf6Nl17/BqGBNWw==" spinCount="100000" sheet="1" objects="1" scenarios="1"/>
  <sortState xmlns:xlrd2="http://schemas.microsoft.com/office/spreadsheetml/2017/richdata2" ref="O4:O37">
    <sortCondition ref="O4:O37"/>
  </sortState>
  <mergeCells count="66">
    <mergeCell ref="I15:J15"/>
    <mergeCell ref="I16:J16"/>
    <mergeCell ref="I17:J17"/>
    <mergeCell ref="C8:J8"/>
    <mergeCell ref="I10:J10"/>
    <mergeCell ref="I11:J11"/>
    <mergeCell ref="I12:J12"/>
    <mergeCell ref="I13:J13"/>
    <mergeCell ref="I14:J14"/>
    <mergeCell ref="G14:H14"/>
    <mergeCell ref="G16:H16"/>
    <mergeCell ref="G17:H17"/>
    <mergeCell ref="G15:H15"/>
    <mergeCell ref="F27:F28"/>
    <mergeCell ref="G10:H10"/>
    <mergeCell ref="G11:H11"/>
    <mergeCell ref="G12:H12"/>
    <mergeCell ref="G13:H13"/>
    <mergeCell ref="F29:F30"/>
    <mergeCell ref="F55:F56"/>
    <mergeCell ref="A43:A44"/>
    <mergeCell ref="A45:A46"/>
    <mergeCell ref="A47:A48"/>
    <mergeCell ref="A49:A50"/>
    <mergeCell ref="A51:A52"/>
    <mergeCell ref="A53:A54"/>
    <mergeCell ref="A55:A56"/>
    <mergeCell ref="F53:F54"/>
    <mergeCell ref="F31:F32"/>
    <mergeCell ref="F33:F34"/>
    <mergeCell ref="F35:F36"/>
    <mergeCell ref="A39:A40"/>
    <mergeCell ref="A37:A38"/>
    <mergeCell ref="F39:F40"/>
    <mergeCell ref="A33:A34"/>
    <mergeCell ref="A35:A36"/>
    <mergeCell ref="A66:J66"/>
    <mergeCell ref="A2:J2"/>
    <mergeCell ref="C4:D4"/>
    <mergeCell ref="H4:J4"/>
    <mergeCell ref="A31:A32"/>
    <mergeCell ref="A21:A22"/>
    <mergeCell ref="A23:A24"/>
    <mergeCell ref="A25:A26"/>
    <mergeCell ref="A27:A28"/>
    <mergeCell ref="A29:A30"/>
    <mergeCell ref="F21:F22"/>
    <mergeCell ref="F23:F24"/>
    <mergeCell ref="F25:F26"/>
    <mergeCell ref="F6:G6"/>
    <mergeCell ref="A68:E68"/>
    <mergeCell ref="F68:J68"/>
    <mergeCell ref="A19:E19"/>
    <mergeCell ref="F19:J19"/>
    <mergeCell ref="F57:F60"/>
    <mergeCell ref="F61:F64"/>
    <mergeCell ref="F41:F42"/>
    <mergeCell ref="A57:A60"/>
    <mergeCell ref="A61:A64"/>
    <mergeCell ref="A41:A42"/>
    <mergeCell ref="F43:F44"/>
    <mergeCell ref="F45:F46"/>
    <mergeCell ref="F47:F48"/>
    <mergeCell ref="F49:F50"/>
    <mergeCell ref="F51:F52"/>
    <mergeCell ref="F37:F38"/>
  </mergeCells>
  <conditionalFormatting sqref="D21:E38">
    <cfRule type="expression" dxfId="7" priority="8">
      <formula>ISERROR($D21)=FALSE</formula>
    </cfRule>
  </conditionalFormatting>
  <conditionalFormatting sqref="D41:E64">
    <cfRule type="expression" dxfId="6" priority="7">
      <formula>ISERROR($D41)=FALSE</formula>
    </cfRule>
  </conditionalFormatting>
  <conditionalFormatting sqref="H21:J64">
    <cfRule type="expression" dxfId="5" priority="1">
      <formula>$L21=0</formula>
    </cfRule>
    <cfRule type="expression" dxfId="4" priority="6">
      <formula>ISERROR($I21)=FALSE</formula>
    </cfRule>
  </conditionalFormatting>
  <conditionalFormatting sqref="C21:C38">
    <cfRule type="expression" dxfId="3" priority="5">
      <formula>ISERROR($D21)=FALSE</formula>
    </cfRule>
  </conditionalFormatting>
  <conditionalFormatting sqref="C41:C64">
    <cfRule type="expression" dxfId="2" priority="4">
      <formula>ISERROR($D41)=FALSE</formula>
    </cfRule>
  </conditionalFormatting>
  <conditionalFormatting sqref="C21:E38">
    <cfRule type="expression" dxfId="1" priority="3">
      <formula>$K21=0</formula>
    </cfRule>
  </conditionalFormatting>
  <conditionalFormatting sqref="C41:E64">
    <cfRule type="expression" dxfId="0" priority="2">
      <formula>$K41=0</formula>
    </cfRule>
  </conditionalFormatting>
  <dataValidations count="6">
    <dataValidation type="list" allowBlank="1" showInputMessage="1" showErrorMessage="1" sqref="C4:D4" xr:uid="{00000000-0002-0000-0000-000000000000}">
      <formula1>$M$4:$M$7</formula1>
    </dataValidation>
    <dataValidation type="list" allowBlank="1" showInputMessage="1" showErrorMessage="1" sqref="A70:B79" xr:uid="{00000000-0002-0000-0000-000001000000}">
      <formula1>$R$4:$R$33</formula1>
    </dataValidation>
    <dataValidation type="list" allowBlank="1" showInputMessage="1" showErrorMessage="1" sqref="F11:F17" xr:uid="{00000000-0002-0000-0000-000002000000}">
      <formula1>$M$8:$M$15</formula1>
    </dataValidation>
    <dataValidation type="list" allowBlank="1" showInputMessage="1" showErrorMessage="1" sqref="G11:G17 H11:H14 H16:H17" xr:uid="{00000000-0002-0000-0000-000003000000}">
      <formula1>$M$17:$M$19</formula1>
    </dataValidation>
    <dataValidation type="list" allowBlank="1" showInputMessage="1" showErrorMessage="1" sqref="I11:J17" xr:uid="{F799753B-C0E5-4575-99FE-49D9723DBAC3}">
      <formula1>$S$4:$S$16</formula1>
    </dataValidation>
    <dataValidation type="list" allowBlank="1" showInputMessage="1" showErrorMessage="1" sqref="H4:J4" xr:uid="{00000000-0002-0000-0000-000004000000}">
      <formula1>$O$4:$O$37</formula1>
    </dataValidation>
  </dataValidations>
  <pageMargins left="0.7" right="0.7" top="0.75" bottom="0.75" header="0.3" footer="0.3"/>
  <pageSetup paperSize="9" scale="48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euil2"/>
  <dimension ref="A1:AA24211"/>
  <sheetViews>
    <sheetView topLeftCell="L24190" workbookViewId="0">
      <selection activeCell="Y7230" sqref="Y7230:Y24210"/>
    </sheetView>
  </sheetViews>
  <sheetFormatPr baseColWidth="10" defaultRowHeight="14.4" x14ac:dyDescent="0.3"/>
  <cols>
    <col min="1" max="3" width="11.5546875" style="43"/>
    <col min="5" max="7" width="11.5546875" style="43"/>
    <col min="26" max="26" width="11.5546875" style="43"/>
  </cols>
  <sheetData>
    <row r="1" spans="1:27" x14ac:dyDescent="0.3">
      <c r="A1" s="43">
        <v>2429463</v>
      </c>
      <c r="B1" s="43" t="s">
        <v>150</v>
      </c>
      <c r="C1" s="43" t="s">
        <v>151</v>
      </c>
      <c r="D1" s="41"/>
      <c r="E1" s="43" t="s">
        <v>6263</v>
      </c>
      <c r="F1" s="43" t="s">
        <v>28</v>
      </c>
      <c r="G1" s="43">
        <v>37038</v>
      </c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 t="str">
        <f>IF(ISERROR(AA1)=FALSE,"COMP","")</f>
        <v>COMP</v>
      </c>
      <c r="Z1" s="43">
        <v>2429463</v>
      </c>
      <c r="AA1">
        <f>VLOOKUP(A1,Z:Z,1,FALSE)</f>
        <v>2429463</v>
      </c>
    </row>
    <row r="2" spans="1:27" x14ac:dyDescent="0.3">
      <c r="A2" s="43">
        <v>2430543</v>
      </c>
      <c r="B2" s="43" t="s">
        <v>152</v>
      </c>
      <c r="C2" s="43" t="s">
        <v>153</v>
      </c>
      <c r="D2" s="41"/>
      <c r="E2" s="43" t="s">
        <v>35</v>
      </c>
      <c r="F2" s="43" t="s">
        <v>28</v>
      </c>
      <c r="G2" s="43">
        <v>37015</v>
      </c>
      <c r="H2" s="41"/>
      <c r="I2" s="41"/>
      <c r="J2" s="43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3" t="str">
        <f t="shared" ref="Y2:Y65" si="0">IF(ISERROR(AA2)=FALSE,"COMP","")</f>
        <v>COMP</v>
      </c>
      <c r="Z2" s="43">
        <v>2430543</v>
      </c>
      <c r="AA2" s="43">
        <f t="shared" ref="AA2:AA65" si="1">VLOOKUP(A2,Z:Z,1,FALSE)</f>
        <v>2430543</v>
      </c>
    </row>
    <row r="3" spans="1:27" x14ac:dyDescent="0.3">
      <c r="A3" s="43">
        <v>2422611</v>
      </c>
      <c r="B3" s="43" t="s">
        <v>154</v>
      </c>
      <c r="C3" s="43" t="s">
        <v>155</v>
      </c>
      <c r="D3" s="41"/>
      <c r="E3" s="43" t="s">
        <v>31</v>
      </c>
      <c r="F3" s="43" t="s">
        <v>28</v>
      </c>
      <c r="G3" s="43">
        <v>37023</v>
      </c>
      <c r="H3" s="41"/>
      <c r="I3" s="41"/>
      <c r="J3" s="43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3" t="str">
        <f t="shared" si="0"/>
        <v>COMP</v>
      </c>
      <c r="Z3" s="43">
        <v>2422611</v>
      </c>
      <c r="AA3" s="43">
        <f t="shared" si="1"/>
        <v>2422611</v>
      </c>
    </row>
    <row r="4" spans="1:27" x14ac:dyDescent="0.3">
      <c r="A4" s="43">
        <v>1856992</v>
      </c>
      <c r="B4" s="43" t="s">
        <v>156</v>
      </c>
      <c r="C4" s="43" t="s">
        <v>157</v>
      </c>
      <c r="D4" s="41"/>
      <c r="E4" s="43" t="s">
        <v>29</v>
      </c>
      <c r="F4" s="43" t="s">
        <v>28</v>
      </c>
      <c r="G4" s="43">
        <v>45008</v>
      </c>
      <c r="H4" s="41"/>
      <c r="I4" s="41"/>
      <c r="J4" s="43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3" t="str">
        <f t="shared" si="0"/>
        <v/>
      </c>
      <c r="Z4" s="43">
        <v>1929288</v>
      </c>
      <c r="AA4" s="43" t="e">
        <f t="shared" si="1"/>
        <v>#N/A</v>
      </c>
    </row>
    <row r="5" spans="1:27" x14ac:dyDescent="0.3">
      <c r="A5" s="43">
        <v>508163</v>
      </c>
      <c r="B5" s="43" t="s">
        <v>158</v>
      </c>
      <c r="C5" s="43" t="s">
        <v>159</v>
      </c>
      <c r="D5" s="41"/>
      <c r="E5" s="43" t="s">
        <v>6263</v>
      </c>
      <c r="F5" s="43" t="s">
        <v>28</v>
      </c>
      <c r="G5" s="43">
        <v>37021</v>
      </c>
      <c r="H5" s="41"/>
      <c r="I5" s="41"/>
      <c r="J5" s="43"/>
      <c r="K5" s="41"/>
      <c r="L5" s="41"/>
      <c r="M5" s="41"/>
      <c r="N5" s="41"/>
      <c r="O5" s="41"/>
      <c r="P5" s="41"/>
      <c r="Q5" s="41"/>
      <c r="R5" s="41"/>
      <c r="S5" s="41"/>
      <c r="T5" s="41"/>
      <c r="U5" s="41"/>
      <c r="V5" s="41"/>
      <c r="W5" s="41"/>
      <c r="X5" s="41"/>
      <c r="Y5" s="43" t="str">
        <f t="shared" si="0"/>
        <v/>
      </c>
      <c r="Z5" s="43">
        <v>2287716</v>
      </c>
      <c r="AA5" s="43" t="e">
        <f t="shared" si="1"/>
        <v>#N/A</v>
      </c>
    </row>
    <row r="6" spans="1:27" x14ac:dyDescent="0.3">
      <c r="A6" s="43">
        <v>1929288</v>
      </c>
      <c r="B6" s="43" t="s">
        <v>160</v>
      </c>
      <c r="C6" s="43" t="s">
        <v>161</v>
      </c>
      <c r="D6" s="41"/>
      <c r="E6" s="43" t="s">
        <v>29</v>
      </c>
      <c r="F6" s="43" t="s">
        <v>28</v>
      </c>
      <c r="G6" s="43">
        <v>45003</v>
      </c>
      <c r="H6" s="41"/>
      <c r="I6" s="41"/>
      <c r="J6" s="43"/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  <c r="V6" s="41"/>
      <c r="W6" s="41"/>
      <c r="X6" s="41"/>
      <c r="Y6" s="43" t="str">
        <f t="shared" si="0"/>
        <v>COMP</v>
      </c>
      <c r="Z6" s="43">
        <v>2198121</v>
      </c>
      <c r="AA6" s="43">
        <f t="shared" si="1"/>
        <v>1929288</v>
      </c>
    </row>
    <row r="7" spans="1:27" x14ac:dyDescent="0.3">
      <c r="A7" s="43">
        <v>2287716</v>
      </c>
      <c r="B7" s="43" t="s">
        <v>162</v>
      </c>
      <c r="C7" s="43" t="s">
        <v>163</v>
      </c>
      <c r="D7" s="41"/>
      <c r="E7" s="43" t="s">
        <v>35</v>
      </c>
      <c r="F7" s="43" t="s">
        <v>28</v>
      </c>
      <c r="G7" s="43">
        <v>45003</v>
      </c>
      <c r="H7" s="41"/>
      <c r="I7" s="41"/>
      <c r="J7" s="43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3" t="str">
        <f t="shared" si="0"/>
        <v>COMP</v>
      </c>
      <c r="Z7" s="43">
        <v>2160922</v>
      </c>
      <c r="AA7" s="43">
        <f t="shared" si="1"/>
        <v>2287716</v>
      </c>
    </row>
    <row r="8" spans="1:27" x14ac:dyDescent="0.3">
      <c r="A8" s="43">
        <v>2191809</v>
      </c>
      <c r="B8" s="43" t="s">
        <v>164</v>
      </c>
      <c r="C8" s="43" t="s">
        <v>165</v>
      </c>
      <c r="D8" s="41"/>
      <c r="E8" s="43" t="s">
        <v>6263</v>
      </c>
      <c r="F8" s="43" t="s">
        <v>30</v>
      </c>
      <c r="G8" s="43">
        <v>37021</v>
      </c>
      <c r="H8" s="41"/>
      <c r="I8" s="41"/>
      <c r="J8" s="43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3" t="str">
        <f t="shared" si="0"/>
        <v/>
      </c>
      <c r="Z8" s="43">
        <v>378241</v>
      </c>
      <c r="AA8" s="43" t="e">
        <f t="shared" si="1"/>
        <v>#N/A</v>
      </c>
    </row>
    <row r="9" spans="1:27" x14ac:dyDescent="0.3">
      <c r="A9" s="43">
        <v>2198121</v>
      </c>
      <c r="B9" s="43" t="s">
        <v>166</v>
      </c>
      <c r="C9" s="43" t="s">
        <v>167</v>
      </c>
      <c r="D9" s="41"/>
      <c r="E9" s="43" t="s">
        <v>35</v>
      </c>
      <c r="F9" s="43" t="s">
        <v>30</v>
      </c>
      <c r="G9" s="43">
        <v>28011</v>
      </c>
      <c r="H9" s="41"/>
      <c r="I9" s="41"/>
      <c r="J9" s="43"/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41"/>
      <c r="W9" s="41"/>
      <c r="X9" s="41"/>
      <c r="Y9" s="43" t="str">
        <f t="shared" si="0"/>
        <v>COMP</v>
      </c>
      <c r="Z9" s="43">
        <v>603467</v>
      </c>
      <c r="AA9" s="43">
        <f t="shared" si="1"/>
        <v>2198121</v>
      </c>
    </row>
    <row r="10" spans="1:27" x14ac:dyDescent="0.3">
      <c r="A10" s="43">
        <v>2160922</v>
      </c>
      <c r="B10" s="43" t="s">
        <v>168</v>
      </c>
      <c r="C10" s="43" t="s">
        <v>169</v>
      </c>
      <c r="D10" s="41"/>
      <c r="E10" s="43" t="s">
        <v>31</v>
      </c>
      <c r="F10" s="43" t="s">
        <v>28</v>
      </c>
      <c r="G10" s="43">
        <v>28037</v>
      </c>
      <c r="H10" s="41"/>
      <c r="I10" s="41"/>
      <c r="J10" s="43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3" t="str">
        <f t="shared" si="0"/>
        <v>COMP</v>
      </c>
      <c r="Z10" s="43">
        <v>1157245</v>
      </c>
      <c r="AA10" s="43">
        <f t="shared" si="1"/>
        <v>2160922</v>
      </c>
    </row>
    <row r="11" spans="1:27" x14ac:dyDescent="0.3">
      <c r="A11" s="43">
        <v>2255906</v>
      </c>
      <c r="B11" s="43" t="s">
        <v>170</v>
      </c>
      <c r="C11" s="43" t="s">
        <v>171</v>
      </c>
      <c r="D11" s="41"/>
      <c r="E11" s="43" t="s">
        <v>6263</v>
      </c>
      <c r="F11" s="43" t="s">
        <v>30</v>
      </c>
      <c r="G11" s="43">
        <v>37024</v>
      </c>
      <c r="H11" s="41"/>
      <c r="I11" s="41"/>
      <c r="J11" s="43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3" t="str">
        <f t="shared" si="0"/>
        <v/>
      </c>
      <c r="Z11" s="43">
        <v>2357548</v>
      </c>
      <c r="AA11" s="43" t="e">
        <f t="shared" si="1"/>
        <v>#N/A</v>
      </c>
    </row>
    <row r="12" spans="1:27" x14ac:dyDescent="0.3">
      <c r="A12" s="43">
        <v>2054874</v>
      </c>
      <c r="B12" s="43" t="s">
        <v>172</v>
      </c>
      <c r="C12" s="43" t="s">
        <v>173</v>
      </c>
      <c r="D12" s="41"/>
      <c r="E12" s="43" t="s">
        <v>6263</v>
      </c>
      <c r="F12" s="43" t="s">
        <v>30</v>
      </c>
      <c r="G12" s="43">
        <v>18031</v>
      </c>
      <c r="H12" s="41"/>
      <c r="I12" s="41"/>
      <c r="J12" s="43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3" t="str">
        <f t="shared" si="0"/>
        <v/>
      </c>
      <c r="Z12" s="43">
        <v>1665548</v>
      </c>
      <c r="AA12" s="43" t="e">
        <f t="shared" si="1"/>
        <v>#N/A</v>
      </c>
    </row>
    <row r="13" spans="1:27" x14ac:dyDescent="0.3">
      <c r="A13" s="43">
        <v>2101960</v>
      </c>
      <c r="B13" s="43" t="s">
        <v>174</v>
      </c>
      <c r="C13" s="43" t="s">
        <v>175</v>
      </c>
      <c r="D13" s="41"/>
      <c r="E13" s="43" t="s">
        <v>6263</v>
      </c>
      <c r="F13" s="43" t="s">
        <v>28</v>
      </c>
      <c r="G13" s="43">
        <v>45044</v>
      </c>
      <c r="H13" s="41"/>
      <c r="I13" s="41"/>
      <c r="J13" s="43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41"/>
      <c r="Y13" s="43" t="str">
        <f t="shared" si="0"/>
        <v/>
      </c>
      <c r="Z13" s="43">
        <v>2340315</v>
      </c>
      <c r="AA13" s="43" t="e">
        <f t="shared" si="1"/>
        <v>#N/A</v>
      </c>
    </row>
    <row r="14" spans="1:27" x14ac:dyDescent="0.3">
      <c r="A14" s="43">
        <v>378241</v>
      </c>
      <c r="B14" s="43" t="s">
        <v>176</v>
      </c>
      <c r="C14" s="43" t="s">
        <v>177</v>
      </c>
      <c r="D14" s="41"/>
      <c r="E14" s="43" t="s">
        <v>6263</v>
      </c>
      <c r="F14" s="43" t="s">
        <v>28</v>
      </c>
      <c r="G14" s="43">
        <v>28041</v>
      </c>
      <c r="H14" s="41"/>
      <c r="I14" s="41"/>
      <c r="J14" s="43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3" t="str">
        <f t="shared" si="0"/>
        <v>COMP</v>
      </c>
      <c r="Z14" s="43">
        <v>1834533</v>
      </c>
      <c r="AA14" s="43">
        <f t="shared" si="1"/>
        <v>378241</v>
      </c>
    </row>
    <row r="15" spans="1:27" x14ac:dyDescent="0.3">
      <c r="A15" s="43">
        <v>2203266</v>
      </c>
      <c r="B15" s="43" t="s">
        <v>178</v>
      </c>
      <c r="C15" s="43" t="s">
        <v>179</v>
      </c>
      <c r="D15" s="41"/>
      <c r="E15" s="43" t="s">
        <v>6263</v>
      </c>
      <c r="F15" s="43" t="s">
        <v>30</v>
      </c>
      <c r="G15" s="43">
        <v>41012</v>
      </c>
      <c r="H15" s="41"/>
      <c r="I15" s="41"/>
      <c r="J15" s="43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3" t="str">
        <f t="shared" si="0"/>
        <v/>
      </c>
      <c r="Z15" s="43">
        <v>2320611</v>
      </c>
      <c r="AA15" s="43" t="e">
        <f t="shared" si="1"/>
        <v>#N/A</v>
      </c>
    </row>
    <row r="16" spans="1:27" x14ac:dyDescent="0.3">
      <c r="A16" s="43">
        <v>603467</v>
      </c>
      <c r="B16" s="43" t="s">
        <v>6264</v>
      </c>
      <c r="C16" s="43" t="s">
        <v>6265</v>
      </c>
      <c r="D16" s="41"/>
      <c r="E16" s="43" t="s">
        <v>29</v>
      </c>
      <c r="F16" s="43" t="s">
        <v>28</v>
      </c>
      <c r="G16" s="43">
        <v>41003</v>
      </c>
      <c r="H16" s="41"/>
      <c r="I16" s="41"/>
      <c r="J16" s="43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3" t="str">
        <f t="shared" si="0"/>
        <v>COMP</v>
      </c>
      <c r="Z16" s="43">
        <v>1472758</v>
      </c>
      <c r="AA16" s="43">
        <f t="shared" si="1"/>
        <v>603467</v>
      </c>
    </row>
    <row r="17" spans="1:27" x14ac:dyDescent="0.3">
      <c r="A17" s="43">
        <v>1157245</v>
      </c>
      <c r="B17" s="43" t="s">
        <v>180</v>
      </c>
      <c r="C17" s="43" t="s">
        <v>181</v>
      </c>
      <c r="D17" s="41"/>
      <c r="E17" s="43" t="s">
        <v>29</v>
      </c>
      <c r="F17" s="43" t="s">
        <v>28</v>
      </c>
      <c r="G17" s="43">
        <v>45009</v>
      </c>
      <c r="H17" s="41"/>
      <c r="I17" s="41"/>
      <c r="J17" s="43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3" t="str">
        <f t="shared" si="0"/>
        <v>COMP</v>
      </c>
      <c r="Z17" s="43">
        <v>2364140</v>
      </c>
      <c r="AA17" s="43">
        <f t="shared" si="1"/>
        <v>1157245</v>
      </c>
    </row>
    <row r="18" spans="1:27" x14ac:dyDescent="0.3">
      <c r="A18" s="43">
        <v>2357548</v>
      </c>
      <c r="B18" s="43" t="s">
        <v>182</v>
      </c>
      <c r="C18" s="43" t="s">
        <v>183</v>
      </c>
      <c r="D18" s="41"/>
      <c r="E18" s="43" t="s">
        <v>35</v>
      </c>
      <c r="F18" s="43" t="s">
        <v>30</v>
      </c>
      <c r="G18" s="43">
        <v>37042</v>
      </c>
      <c r="H18" s="41"/>
      <c r="I18" s="41"/>
      <c r="J18" s="43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3" t="str">
        <f t="shared" si="0"/>
        <v>COMP</v>
      </c>
      <c r="Z18" s="43">
        <v>1249304</v>
      </c>
      <c r="AA18" s="43">
        <f t="shared" si="1"/>
        <v>2357548</v>
      </c>
    </row>
    <row r="19" spans="1:27" x14ac:dyDescent="0.3">
      <c r="A19" s="43">
        <v>1665548</v>
      </c>
      <c r="B19" s="43" t="s">
        <v>184</v>
      </c>
      <c r="C19" s="43" t="s">
        <v>185</v>
      </c>
      <c r="D19" s="41"/>
      <c r="E19" s="43" t="s">
        <v>35</v>
      </c>
      <c r="F19" s="43" t="s">
        <v>28</v>
      </c>
      <c r="G19" s="43">
        <v>28009</v>
      </c>
      <c r="H19" s="41"/>
      <c r="I19" s="41"/>
      <c r="J19" s="43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3" t="str">
        <f t="shared" si="0"/>
        <v>COMP</v>
      </c>
      <c r="Z19" s="43">
        <v>2387444</v>
      </c>
      <c r="AA19" s="43">
        <f t="shared" si="1"/>
        <v>1665548</v>
      </c>
    </row>
    <row r="20" spans="1:27" x14ac:dyDescent="0.3">
      <c r="A20" s="43">
        <v>2340315</v>
      </c>
      <c r="B20" s="43" t="s">
        <v>186</v>
      </c>
      <c r="C20" s="43" t="s">
        <v>187</v>
      </c>
      <c r="D20" s="41"/>
      <c r="E20" s="43" t="s">
        <v>6263</v>
      </c>
      <c r="F20" s="43" t="s">
        <v>30</v>
      </c>
      <c r="G20" s="43">
        <v>45038</v>
      </c>
      <c r="H20" s="41"/>
      <c r="I20" s="41"/>
      <c r="J20" s="43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3" t="str">
        <f t="shared" si="0"/>
        <v>COMP</v>
      </c>
      <c r="Z20" s="43">
        <v>1759873</v>
      </c>
      <c r="AA20" s="43">
        <f t="shared" si="1"/>
        <v>2340315</v>
      </c>
    </row>
    <row r="21" spans="1:27" x14ac:dyDescent="0.3">
      <c r="A21" s="43">
        <v>1679608</v>
      </c>
      <c r="B21" s="43" t="s">
        <v>188</v>
      </c>
      <c r="C21" s="43" t="s">
        <v>189</v>
      </c>
      <c r="D21" s="41"/>
      <c r="E21" s="43" t="s">
        <v>6263</v>
      </c>
      <c r="F21" s="43" t="s">
        <v>30</v>
      </c>
      <c r="G21" s="43">
        <v>41024</v>
      </c>
      <c r="H21" s="41"/>
      <c r="I21" s="41"/>
      <c r="J21" s="43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3" t="str">
        <f t="shared" si="0"/>
        <v/>
      </c>
      <c r="Z21" s="43">
        <v>1481857</v>
      </c>
      <c r="AA21" s="43" t="e">
        <f t="shared" si="1"/>
        <v>#N/A</v>
      </c>
    </row>
    <row r="22" spans="1:27" x14ac:dyDescent="0.3">
      <c r="A22" s="43">
        <v>1381987</v>
      </c>
      <c r="B22" s="43" t="s">
        <v>190</v>
      </c>
      <c r="C22" s="43" t="s">
        <v>191</v>
      </c>
      <c r="D22" s="41"/>
      <c r="E22" s="43" t="s">
        <v>6263</v>
      </c>
      <c r="F22" s="43" t="s">
        <v>30</v>
      </c>
      <c r="G22" s="43">
        <v>28030</v>
      </c>
      <c r="H22" s="41"/>
      <c r="I22" s="41"/>
      <c r="J22" s="43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3" t="str">
        <f t="shared" si="0"/>
        <v/>
      </c>
      <c r="Z22" s="43">
        <v>1997303</v>
      </c>
      <c r="AA22" s="43" t="e">
        <f t="shared" si="1"/>
        <v>#N/A</v>
      </c>
    </row>
    <row r="23" spans="1:27" x14ac:dyDescent="0.3">
      <c r="A23" s="43">
        <v>1834533</v>
      </c>
      <c r="B23" s="43" t="s">
        <v>192</v>
      </c>
      <c r="C23" s="43" t="s">
        <v>193</v>
      </c>
      <c r="D23" s="41"/>
      <c r="E23" s="43" t="s">
        <v>29</v>
      </c>
      <c r="F23" s="43" t="s">
        <v>28</v>
      </c>
      <c r="G23" s="43">
        <v>41006</v>
      </c>
      <c r="H23" s="41"/>
      <c r="I23" s="41"/>
      <c r="J23" s="43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3" t="str">
        <f t="shared" si="0"/>
        <v>COMP</v>
      </c>
      <c r="Z23" s="43">
        <v>1523757</v>
      </c>
      <c r="AA23" s="43">
        <f t="shared" si="1"/>
        <v>1834533</v>
      </c>
    </row>
    <row r="24" spans="1:27" x14ac:dyDescent="0.3">
      <c r="A24" s="43">
        <v>2320611</v>
      </c>
      <c r="B24" s="43" t="s">
        <v>194</v>
      </c>
      <c r="C24" s="43" t="s">
        <v>195</v>
      </c>
      <c r="D24" s="41"/>
      <c r="E24" s="43" t="s">
        <v>6263</v>
      </c>
      <c r="F24" s="43" t="s">
        <v>30</v>
      </c>
      <c r="G24" s="43">
        <v>37037</v>
      </c>
      <c r="H24" s="41"/>
      <c r="I24" s="41"/>
      <c r="J24" s="43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3" t="str">
        <f t="shared" si="0"/>
        <v>COMP</v>
      </c>
      <c r="Z24" s="43">
        <v>2348508</v>
      </c>
      <c r="AA24" s="43">
        <f t="shared" si="1"/>
        <v>2320611</v>
      </c>
    </row>
    <row r="25" spans="1:27" x14ac:dyDescent="0.3">
      <c r="A25" s="43">
        <v>1472758</v>
      </c>
      <c r="B25" s="43" t="s">
        <v>194</v>
      </c>
      <c r="C25" s="43" t="s">
        <v>196</v>
      </c>
      <c r="D25" s="41"/>
      <c r="E25" s="43" t="s">
        <v>31</v>
      </c>
      <c r="F25" s="43" t="s">
        <v>30</v>
      </c>
      <c r="G25" s="43">
        <v>41003</v>
      </c>
      <c r="H25" s="41"/>
      <c r="I25" s="41"/>
      <c r="J25" s="43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3" t="str">
        <f t="shared" si="0"/>
        <v>COMP</v>
      </c>
      <c r="Z25" s="43">
        <v>2348723</v>
      </c>
      <c r="AA25" s="43">
        <f t="shared" si="1"/>
        <v>1472758</v>
      </c>
    </row>
    <row r="26" spans="1:27" x14ac:dyDescent="0.3">
      <c r="A26" s="43">
        <v>2364140</v>
      </c>
      <c r="B26" s="43" t="s">
        <v>197</v>
      </c>
      <c r="C26" s="43" t="s">
        <v>198</v>
      </c>
      <c r="D26" s="41"/>
      <c r="E26" s="43" t="s">
        <v>35</v>
      </c>
      <c r="F26" s="43" t="s">
        <v>28</v>
      </c>
      <c r="G26" s="43">
        <v>45003</v>
      </c>
      <c r="H26" s="41"/>
      <c r="I26" s="41"/>
      <c r="J26" s="43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3" t="str">
        <f t="shared" si="0"/>
        <v>COMP</v>
      </c>
      <c r="Z26" s="43">
        <v>2344438</v>
      </c>
      <c r="AA26" s="43">
        <f t="shared" si="1"/>
        <v>2364140</v>
      </c>
    </row>
    <row r="27" spans="1:27" x14ac:dyDescent="0.3">
      <c r="A27" s="43">
        <v>1249304</v>
      </c>
      <c r="B27" s="43" t="s">
        <v>199</v>
      </c>
      <c r="C27" s="43" t="s">
        <v>200</v>
      </c>
      <c r="D27" s="41"/>
      <c r="E27" s="43" t="s">
        <v>29</v>
      </c>
      <c r="F27" s="43" t="s">
        <v>30</v>
      </c>
      <c r="G27" s="43">
        <v>45003</v>
      </c>
      <c r="H27" s="41"/>
      <c r="I27" s="41"/>
      <c r="J27" s="43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3" t="str">
        <f t="shared" si="0"/>
        <v>COMP</v>
      </c>
      <c r="Z27" s="43">
        <v>1385609</v>
      </c>
      <c r="AA27" s="43">
        <f t="shared" si="1"/>
        <v>1249304</v>
      </c>
    </row>
    <row r="28" spans="1:27" x14ac:dyDescent="0.3">
      <c r="A28" s="43">
        <v>1480192</v>
      </c>
      <c r="B28" s="43" t="s">
        <v>201</v>
      </c>
      <c r="C28" s="43" t="s">
        <v>202</v>
      </c>
      <c r="D28" s="41"/>
      <c r="E28" s="43" t="s">
        <v>6263</v>
      </c>
      <c r="F28" s="43" t="s">
        <v>28</v>
      </c>
      <c r="G28" s="43">
        <v>45038</v>
      </c>
      <c r="H28" s="41"/>
      <c r="I28" s="41"/>
      <c r="J28" s="43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3" t="str">
        <f t="shared" si="0"/>
        <v/>
      </c>
      <c r="Z28" s="43">
        <v>1641844</v>
      </c>
      <c r="AA28" s="43" t="e">
        <f t="shared" si="1"/>
        <v>#N/A</v>
      </c>
    </row>
    <row r="29" spans="1:27" x14ac:dyDescent="0.3">
      <c r="A29" s="43">
        <v>2349161</v>
      </c>
      <c r="B29" s="43" t="s">
        <v>203</v>
      </c>
      <c r="C29" s="43" t="s">
        <v>204</v>
      </c>
      <c r="D29" s="41"/>
      <c r="E29" s="43" t="s">
        <v>6263</v>
      </c>
      <c r="F29" s="43" t="s">
        <v>30</v>
      </c>
      <c r="G29" s="43">
        <v>18029</v>
      </c>
      <c r="H29" s="41"/>
      <c r="I29" s="41"/>
      <c r="J29" s="43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3" t="str">
        <f t="shared" si="0"/>
        <v/>
      </c>
      <c r="Z29" s="43">
        <v>772328</v>
      </c>
      <c r="AA29" s="43" t="e">
        <f t="shared" si="1"/>
        <v>#N/A</v>
      </c>
    </row>
    <row r="30" spans="1:27" x14ac:dyDescent="0.3">
      <c r="A30" s="43">
        <v>2387444</v>
      </c>
      <c r="B30" s="43" t="s">
        <v>205</v>
      </c>
      <c r="C30" s="43" t="s">
        <v>206</v>
      </c>
      <c r="D30" s="41"/>
      <c r="E30" s="43" t="s">
        <v>31</v>
      </c>
      <c r="F30" s="43" t="s">
        <v>30</v>
      </c>
      <c r="G30" s="43">
        <v>37023</v>
      </c>
      <c r="H30" s="41"/>
      <c r="I30" s="41"/>
      <c r="J30" s="43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3" t="str">
        <f t="shared" si="0"/>
        <v>COMP</v>
      </c>
      <c r="Z30" s="43">
        <v>1641842</v>
      </c>
      <c r="AA30" s="43">
        <f t="shared" si="1"/>
        <v>2387444</v>
      </c>
    </row>
    <row r="31" spans="1:27" x14ac:dyDescent="0.3">
      <c r="A31" s="43">
        <v>1759873</v>
      </c>
      <c r="B31" s="43" t="s">
        <v>207</v>
      </c>
      <c r="C31" s="43" t="s">
        <v>208</v>
      </c>
      <c r="D31" s="41"/>
      <c r="E31" s="43" t="s">
        <v>31</v>
      </c>
      <c r="F31" s="43" t="s">
        <v>30</v>
      </c>
      <c r="G31" s="43">
        <v>36003</v>
      </c>
      <c r="H31" s="41"/>
      <c r="I31" s="41"/>
      <c r="J31" s="43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3" t="str">
        <f t="shared" si="0"/>
        <v>COMP</v>
      </c>
      <c r="Z31" s="43">
        <v>928680</v>
      </c>
      <c r="AA31" s="43">
        <f t="shared" si="1"/>
        <v>1759873</v>
      </c>
    </row>
    <row r="32" spans="1:27" x14ac:dyDescent="0.3">
      <c r="A32" s="43">
        <v>509161</v>
      </c>
      <c r="B32" s="43" t="s">
        <v>209</v>
      </c>
      <c r="C32" s="43" t="s">
        <v>210</v>
      </c>
      <c r="D32" s="41"/>
      <c r="E32" s="43" t="s">
        <v>6263</v>
      </c>
      <c r="F32" s="43" t="s">
        <v>30</v>
      </c>
      <c r="G32" s="43">
        <v>45038</v>
      </c>
      <c r="H32" s="41"/>
      <c r="I32" s="41"/>
      <c r="J32" s="43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3" t="str">
        <f t="shared" si="0"/>
        <v/>
      </c>
      <c r="Z32" s="43">
        <v>1544601</v>
      </c>
      <c r="AA32" s="43" t="e">
        <f t="shared" si="1"/>
        <v>#N/A</v>
      </c>
    </row>
    <row r="33" spans="1:27" x14ac:dyDescent="0.3">
      <c r="A33" s="43">
        <v>2305054</v>
      </c>
      <c r="B33" s="43" t="s">
        <v>211</v>
      </c>
      <c r="C33" s="43" t="s">
        <v>212</v>
      </c>
      <c r="D33" s="41"/>
      <c r="E33" s="43" t="s">
        <v>29</v>
      </c>
      <c r="F33" s="43" t="s">
        <v>30</v>
      </c>
      <c r="G33" s="43">
        <v>37021</v>
      </c>
      <c r="H33" s="41"/>
      <c r="I33" s="41"/>
      <c r="J33" s="43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3" t="str">
        <f t="shared" si="0"/>
        <v/>
      </c>
      <c r="Z33" s="43">
        <v>1544602</v>
      </c>
      <c r="AA33" s="43" t="e">
        <f t="shared" si="1"/>
        <v>#N/A</v>
      </c>
    </row>
    <row r="34" spans="1:27" x14ac:dyDescent="0.3">
      <c r="A34" s="43">
        <v>1931149</v>
      </c>
      <c r="B34" s="43" t="s">
        <v>213</v>
      </c>
      <c r="C34" s="43" t="s">
        <v>214</v>
      </c>
      <c r="D34" s="41"/>
      <c r="E34" s="43" t="s">
        <v>6263</v>
      </c>
      <c r="F34" s="43" t="s">
        <v>30</v>
      </c>
      <c r="G34" s="43">
        <v>37016</v>
      </c>
      <c r="H34" s="41"/>
      <c r="I34" s="41"/>
      <c r="J34" s="43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3" t="str">
        <f t="shared" si="0"/>
        <v/>
      </c>
      <c r="Z34" s="43">
        <v>2125852</v>
      </c>
      <c r="AA34" s="43" t="e">
        <f t="shared" si="1"/>
        <v>#N/A</v>
      </c>
    </row>
    <row r="35" spans="1:27" x14ac:dyDescent="0.3">
      <c r="A35" s="43">
        <v>1481857</v>
      </c>
      <c r="B35" s="43" t="s">
        <v>215</v>
      </c>
      <c r="C35" s="43" t="s">
        <v>216</v>
      </c>
      <c r="D35" s="41"/>
      <c r="E35" s="43" t="s">
        <v>34</v>
      </c>
      <c r="F35" s="43" t="s">
        <v>30</v>
      </c>
      <c r="G35" s="43">
        <v>28041</v>
      </c>
      <c r="H35" s="41"/>
      <c r="I35" s="41"/>
      <c r="J35" s="43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3" t="str">
        <f t="shared" si="0"/>
        <v>COMP</v>
      </c>
      <c r="Z35" s="43">
        <v>1214169</v>
      </c>
      <c r="AA35" s="43">
        <f t="shared" si="1"/>
        <v>1481857</v>
      </c>
    </row>
    <row r="36" spans="1:27" x14ac:dyDescent="0.3">
      <c r="A36" s="43">
        <v>2236684</v>
      </c>
      <c r="B36" s="43" t="s">
        <v>217</v>
      </c>
      <c r="C36" s="43" t="s">
        <v>218</v>
      </c>
      <c r="D36" s="41"/>
      <c r="E36" s="43" t="s">
        <v>6263</v>
      </c>
      <c r="F36" s="43" t="s">
        <v>28</v>
      </c>
      <c r="G36" s="43">
        <v>18036</v>
      </c>
      <c r="H36" s="41"/>
      <c r="I36" s="41"/>
      <c r="J36" s="43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3" t="str">
        <f t="shared" si="0"/>
        <v/>
      </c>
      <c r="Z36" s="43">
        <v>1816914</v>
      </c>
      <c r="AA36" s="43" t="e">
        <f t="shared" si="1"/>
        <v>#N/A</v>
      </c>
    </row>
    <row r="37" spans="1:27" x14ac:dyDescent="0.3">
      <c r="A37" s="43">
        <v>1997303</v>
      </c>
      <c r="B37" s="43" t="s">
        <v>219</v>
      </c>
      <c r="C37" s="43" t="s">
        <v>220</v>
      </c>
      <c r="D37" s="41"/>
      <c r="E37" s="43" t="s">
        <v>31</v>
      </c>
      <c r="F37" s="43" t="s">
        <v>30</v>
      </c>
      <c r="G37" s="43">
        <v>28037</v>
      </c>
      <c r="H37" s="41"/>
      <c r="I37" s="41"/>
      <c r="J37" s="43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3" t="str">
        <f t="shared" si="0"/>
        <v>COMP</v>
      </c>
      <c r="Z37" s="43">
        <v>1185816</v>
      </c>
      <c r="AA37" s="43">
        <f t="shared" si="1"/>
        <v>1997303</v>
      </c>
    </row>
    <row r="38" spans="1:27" x14ac:dyDescent="0.3">
      <c r="A38" s="43">
        <v>1523757</v>
      </c>
      <c r="B38" s="43" t="s">
        <v>219</v>
      </c>
      <c r="C38" s="43" t="s">
        <v>189</v>
      </c>
      <c r="D38" s="41"/>
      <c r="E38" s="43" t="s">
        <v>6263</v>
      </c>
      <c r="F38" s="43" t="s">
        <v>30</v>
      </c>
      <c r="G38" s="43">
        <v>28039</v>
      </c>
      <c r="H38" s="41"/>
      <c r="I38" s="41"/>
      <c r="J38" s="43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3" t="str">
        <f t="shared" si="0"/>
        <v>COMP</v>
      </c>
      <c r="Z38" s="43">
        <v>2301258</v>
      </c>
      <c r="AA38" s="43">
        <f t="shared" si="1"/>
        <v>1523757</v>
      </c>
    </row>
    <row r="39" spans="1:27" x14ac:dyDescent="0.3">
      <c r="A39" s="43">
        <v>2348508</v>
      </c>
      <c r="B39" s="43" t="s">
        <v>219</v>
      </c>
      <c r="C39" s="43" t="s">
        <v>221</v>
      </c>
      <c r="D39" s="41"/>
      <c r="E39" s="43" t="s">
        <v>6263</v>
      </c>
      <c r="F39" s="43" t="s">
        <v>28</v>
      </c>
      <c r="G39" s="43">
        <v>28037</v>
      </c>
      <c r="H39" s="41"/>
      <c r="I39" s="41"/>
      <c r="J39" s="43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3" t="str">
        <f t="shared" si="0"/>
        <v>COMP</v>
      </c>
      <c r="Z39" s="43">
        <v>1511429</v>
      </c>
      <c r="AA39" s="43">
        <f t="shared" si="1"/>
        <v>2348508</v>
      </c>
    </row>
    <row r="40" spans="1:27" x14ac:dyDescent="0.3">
      <c r="A40" s="43">
        <v>2237049</v>
      </c>
      <c r="B40" s="43" t="s">
        <v>222</v>
      </c>
      <c r="C40" s="43" t="s">
        <v>223</v>
      </c>
      <c r="D40" s="41"/>
      <c r="E40" s="43" t="s">
        <v>6263</v>
      </c>
      <c r="F40" s="43" t="s">
        <v>28</v>
      </c>
      <c r="G40" s="43">
        <v>18029</v>
      </c>
      <c r="H40" s="41"/>
      <c r="I40" s="41"/>
      <c r="J40" s="43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3" t="str">
        <f t="shared" si="0"/>
        <v/>
      </c>
      <c r="Z40" s="43">
        <v>2420369</v>
      </c>
      <c r="AA40" s="43" t="e">
        <f t="shared" si="1"/>
        <v>#N/A</v>
      </c>
    </row>
    <row r="41" spans="1:27" x14ac:dyDescent="0.3">
      <c r="A41" s="43">
        <v>2237046</v>
      </c>
      <c r="B41" s="43" t="s">
        <v>222</v>
      </c>
      <c r="C41" s="43" t="s">
        <v>224</v>
      </c>
      <c r="D41" s="41"/>
      <c r="E41" s="43" t="s">
        <v>6263</v>
      </c>
      <c r="F41" s="43" t="s">
        <v>30</v>
      </c>
      <c r="G41" s="43">
        <v>18029</v>
      </c>
      <c r="H41" s="41"/>
      <c r="I41" s="41"/>
      <c r="J41" s="43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3" t="str">
        <f t="shared" si="0"/>
        <v/>
      </c>
      <c r="Z41" s="43">
        <v>2409424</v>
      </c>
      <c r="AA41" s="43" t="e">
        <f t="shared" si="1"/>
        <v>#N/A</v>
      </c>
    </row>
    <row r="42" spans="1:27" x14ac:dyDescent="0.3">
      <c r="A42" s="43">
        <v>2348723</v>
      </c>
      <c r="B42" s="43" t="s">
        <v>225</v>
      </c>
      <c r="C42" s="43" t="s">
        <v>226</v>
      </c>
      <c r="D42" s="41"/>
      <c r="E42" s="43" t="s">
        <v>6263</v>
      </c>
      <c r="F42" s="43" t="s">
        <v>30</v>
      </c>
      <c r="G42" s="43">
        <v>28030</v>
      </c>
      <c r="H42" s="41"/>
      <c r="I42" s="41"/>
      <c r="J42" s="43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3" t="str">
        <f t="shared" si="0"/>
        <v>COMP</v>
      </c>
      <c r="Z42" s="43">
        <v>1787270</v>
      </c>
      <c r="AA42" s="43">
        <f t="shared" si="1"/>
        <v>2348723</v>
      </c>
    </row>
    <row r="43" spans="1:27" x14ac:dyDescent="0.3">
      <c r="A43" s="43">
        <v>1604529</v>
      </c>
      <c r="B43" s="43" t="s">
        <v>227</v>
      </c>
      <c r="C43" s="43" t="s">
        <v>228</v>
      </c>
      <c r="D43" s="41"/>
      <c r="E43" s="43" t="s">
        <v>6263</v>
      </c>
      <c r="F43" s="43" t="s">
        <v>28</v>
      </c>
      <c r="G43" s="43">
        <v>36024</v>
      </c>
      <c r="H43" s="41"/>
      <c r="I43" s="41"/>
      <c r="J43" s="43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3" t="str">
        <f t="shared" si="0"/>
        <v/>
      </c>
      <c r="Z43" s="43">
        <v>1951977</v>
      </c>
      <c r="AA43" s="43" t="e">
        <f t="shared" si="1"/>
        <v>#N/A</v>
      </c>
    </row>
    <row r="44" spans="1:27" x14ac:dyDescent="0.3">
      <c r="A44" s="43">
        <v>1128058</v>
      </c>
      <c r="B44" s="43" t="s">
        <v>229</v>
      </c>
      <c r="C44" s="43" t="s">
        <v>230</v>
      </c>
      <c r="D44" s="41"/>
      <c r="E44" s="43" t="s">
        <v>6263</v>
      </c>
      <c r="F44" s="43" t="s">
        <v>28</v>
      </c>
      <c r="G44" s="43">
        <v>45009</v>
      </c>
      <c r="H44" s="41"/>
      <c r="I44" s="41"/>
      <c r="J44" s="43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3" t="str">
        <f t="shared" si="0"/>
        <v/>
      </c>
      <c r="Z44" s="43">
        <v>1865299</v>
      </c>
      <c r="AA44" s="43" t="e">
        <f t="shared" si="1"/>
        <v>#N/A</v>
      </c>
    </row>
    <row r="45" spans="1:27" x14ac:dyDescent="0.3">
      <c r="A45" s="43">
        <v>2344438</v>
      </c>
      <c r="B45" s="43" t="s">
        <v>231</v>
      </c>
      <c r="C45" s="43" t="s">
        <v>232</v>
      </c>
      <c r="D45" s="41"/>
      <c r="E45" s="43" t="s">
        <v>29</v>
      </c>
      <c r="F45" s="43" t="s">
        <v>28</v>
      </c>
      <c r="G45" s="43">
        <v>45050</v>
      </c>
      <c r="H45" s="41"/>
      <c r="I45" s="41"/>
      <c r="J45" s="43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3" t="str">
        <f t="shared" si="0"/>
        <v>COMP</v>
      </c>
      <c r="Z45" s="43">
        <v>776512</v>
      </c>
      <c r="AA45" s="43">
        <f t="shared" si="1"/>
        <v>2344438</v>
      </c>
    </row>
    <row r="46" spans="1:27" x14ac:dyDescent="0.3">
      <c r="A46" s="43">
        <v>1385609</v>
      </c>
      <c r="B46" s="43" t="s">
        <v>233</v>
      </c>
      <c r="C46" s="43" t="s">
        <v>234</v>
      </c>
      <c r="D46" s="41"/>
      <c r="E46" s="43" t="s">
        <v>6263</v>
      </c>
      <c r="F46" s="43" t="s">
        <v>28</v>
      </c>
      <c r="G46" s="43">
        <v>45045</v>
      </c>
      <c r="H46" s="41"/>
      <c r="I46" s="41"/>
      <c r="J46" s="43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3" t="str">
        <f t="shared" si="0"/>
        <v>COMP</v>
      </c>
      <c r="Z46" s="43">
        <v>1281489</v>
      </c>
      <c r="AA46" s="43">
        <f t="shared" si="1"/>
        <v>1385609</v>
      </c>
    </row>
    <row r="47" spans="1:27" x14ac:dyDescent="0.3">
      <c r="A47" s="43">
        <v>1641844</v>
      </c>
      <c r="B47" s="43" t="s">
        <v>235</v>
      </c>
      <c r="C47" s="43" t="s">
        <v>236</v>
      </c>
      <c r="D47" s="41"/>
      <c r="E47" s="43" t="s">
        <v>6263</v>
      </c>
      <c r="F47" s="43" t="s">
        <v>28</v>
      </c>
      <c r="G47" s="43">
        <v>37043</v>
      </c>
      <c r="H47" s="41"/>
      <c r="I47" s="41"/>
      <c r="J47" s="43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3" t="str">
        <f t="shared" si="0"/>
        <v>COMP</v>
      </c>
      <c r="Z47" s="43">
        <v>2173996</v>
      </c>
      <c r="AA47" s="43">
        <f t="shared" si="1"/>
        <v>1641844</v>
      </c>
    </row>
    <row r="48" spans="1:27" x14ac:dyDescent="0.3">
      <c r="A48" s="43">
        <v>772328</v>
      </c>
      <c r="B48" s="43" t="s">
        <v>235</v>
      </c>
      <c r="C48" s="43" t="s">
        <v>237</v>
      </c>
      <c r="D48" s="41"/>
      <c r="E48" s="43" t="s">
        <v>6263</v>
      </c>
      <c r="F48" s="43" t="s">
        <v>30</v>
      </c>
      <c r="G48" s="43">
        <v>37046</v>
      </c>
      <c r="H48" s="41"/>
      <c r="I48" s="41"/>
      <c r="J48" s="43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3" t="str">
        <f t="shared" si="0"/>
        <v>COMP</v>
      </c>
      <c r="Z48" s="43">
        <v>2192837</v>
      </c>
      <c r="AA48" s="43">
        <f t="shared" si="1"/>
        <v>772328</v>
      </c>
    </row>
    <row r="49" spans="1:27" x14ac:dyDescent="0.3">
      <c r="A49" s="43">
        <v>2168332</v>
      </c>
      <c r="B49" s="43" t="s">
        <v>235</v>
      </c>
      <c r="C49" s="43" t="s">
        <v>238</v>
      </c>
      <c r="D49" s="41"/>
      <c r="E49" s="43" t="s">
        <v>6263</v>
      </c>
      <c r="F49" s="43" t="s">
        <v>28</v>
      </c>
      <c r="G49" s="43">
        <v>45046</v>
      </c>
      <c r="H49" s="41"/>
      <c r="I49" s="41"/>
      <c r="J49" s="43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3" t="str">
        <f t="shared" si="0"/>
        <v/>
      </c>
      <c r="Z49" s="43">
        <v>1715219</v>
      </c>
      <c r="AA49" s="43" t="e">
        <f t="shared" si="1"/>
        <v>#N/A</v>
      </c>
    </row>
    <row r="50" spans="1:27" x14ac:dyDescent="0.3">
      <c r="A50" s="43">
        <v>1641842</v>
      </c>
      <c r="B50" s="43" t="s">
        <v>235</v>
      </c>
      <c r="C50" s="43" t="s">
        <v>239</v>
      </c>
      <c r="D50" s="41"/>
      <c r="E50" s="43" t="s">
        <v>6263</v>
      </c>
      <c r="F50" s="43" t="s">
        <v>30</v>
      </c>
      <c r="G50" s="43">
        <v>37043</v>
      </c>
      <c r="H50" s="41"/>
      <c r="I50" s="41"/>
      <c r="J50" s="43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3" t="str">
        <f t="shared" si="0"/>
        <v>COMP</v>
      </c>
      <c r="Z50" s="43">
        <v>1336567</v>
      </c>
      <c r="AA50" s="43">
        <f t="shared" si="1"/>
        <v>1641842</v>
      </c>
    </row>
    <row r="51" spans="1:27" x14ac:dyDescent="0.3">
      <c r="A51" s="43">
        <v>928680</v>
      </c>
      <c r="B51" s="43" t="s">
        <v>240</v>
      </c>
      <c r="C51" s="43" t="s">
        <v>241</v>
      </c>
      <c r="D51" s="41"/>
      <c r="E51" s="43" t="s">
        <v>6263</v>
      </c>
      <c r="F51" s="43" t="s">
        <v>28</v>
      </c>
      <c r="G51" s="43">
        <v>18005</v>
      </c>
      <c r="H51" s="41"/>
      <c r="I51" s="41"/>
      <c r="J51" s="43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3" t="str">
        <f t="shared" si="0"/>
        <v>COMP</v>
      </c>
      <c r="Z51" s="43">
        <v>1846269</v>
      </c>
      <c r="AA51" s="43">
        <f t="shared" si="1"/>
        <v>928680</v>
      </c>
    </row>
    <row r="52" spans="1:27" x14ac:dyDescent="0.3">
      <c r="A52" s="43">
        <v>1544601</v>
      </c>
      <c r="B52" s="43" t="s">
        <v>242</v>
      </c>
      <c r="C52" s="43" t="s">
        <v>243</v>
      </c>
      <c r="D52" s="41"/>
      <c r="E52" s="43" t="s">
        <v>6263</v>
      </c>
      <c r="F52" s="43" t="s">
        <v>30</v>
      </c>
      <c r="G52" s="43">
        <v>18003</v>
      </c>
      <c r="H52" s="41"/>
      <c r="I52" s="41"/>
      <c r="J52" s="43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3" t="str">
        <f t="shared" si="0"/>
        <v>COMP</v>
      </c>
      <c r="Z52" s="43">
        <v>2422875</v>
      </c>
      <c r="AA52" s="43">
        <f t="shared" si="1"/>
        <v>1544601</v>
      </c>
    </row>
    <row r="53" spans="1:27" x14ac:dyDescent="0.3">
      <c r="A53" s="43">
        <v>1544602</v>
      </c>
      <c r="B53" s="43" t="s">
        <v>242</v>
      </c>
      <c r="C53" s="43" t="s">
        <v>244</v>
      </c>
      <c r="D53" s="41"/>
      <c r="E53" s="43" t="s">
        <v>6263</v>
      </c>
      <c r="F53" s="43" t="s">
        <v>28</v>
      </c>
      <c r="G53" s="43">
        <v>18003</v>
      </c>
      <c r="H53" s="41"/>
      <c r="I53" s="41"/>
      <c r="J53" s="43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3" t="str">
        <f t="shared" si="0"/>
        <v>COMP</v>
      </c>
      <c r="Z53" s="43">
        <v>2079810</v>
      </c>
      <c r="AA53" s="43">
        <f t="shared" si="1"/>
        <v>1544602</v>
      </c>
    </row>
    <row r="54" spans="1:27" x14ac:dyDescent="0.3">
      <c r="A54" s="43">
        <v>2125852</v>
      </c>
      <c r="B54" s="43" t="s">
        <v>245</v>
      </c>
      <c r="C54" s="43" t="s">
        <v>246</v>
      </c>
      <c r="D54" s="41"/>
      <c r="E54" s="43" t="s">
        <v>35</v>
      </c>
      <c r="F54" s="43" t="s">
        <v>30</v>
      </c>
      <c r="G54" s="43">
        <v>28037</v>
      </c>
      <c r="H54" s="41"/>
      <c r="I54" s="41"/>
      <c r="J54" s="43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3" t="str">
        <f t="shared" si="0"/>
        <v>COMP</v>
      </c>
      <c r="Z54" s="43">
        <v>679050</v>
      </c>
      <c r="AA54" s="43">
        <f t="shared" si="1"/>
        <v>2125852</v>
      </c>
    </row>
    <row r="55" spans="1:27" x14ac:dyDescent="0.3">
      <c r="A55" s="43">
        <v>1214169</v>
      </c>
      <c r="B55" s="43" t="s">
        <v>247</v>
      </c>
      <c r="C55" s="43" t="s">
        <v>248</v>
      </c>
      <c r="D55" s="41"/>
      <c r="E55" s="43" t="s">
        <v>31</v>
      </c>
      <c r="F55" s="43" t="s">
        <v>30</v>
      </c>
      <c r="G55" s="43">
        <v>41012</v>
      </c>
      <c r="H55" s="41"/>
      <c r="I55" s="41"/>
      <c r="J55" s="43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3" t="str">
        <f t="shared" si="0"/>
        <v>COMP</v>
      </c>
      <c r="Z55" s="43">
        <v>964495</v>
      </c>
      <c r="AA55" s="43">
        <f t="shared" si="1"/>
        <v>1214169</v>
      </c>
    </row>
    <row r="56" spans="1:27" x14ac:dyDescent="0.3">
      <c r="A56" s="43">
        <v>1816914</v>
      </c>
      <c r="B56" s="43" t="s">
        <v>249</v>
      </c>
      <c r="C56" s="43" t="s">
        <v>250</v>
      </c>
      <c r="D56" s="41"/>
      <c r="E56" s="43" t="s">
        <v>6263</v>
      </c>
      <c r="F56" s="43" t="s">
        <v>28</v>
      </c>
      <c r="G56" s="43">
        <v>36014</v>
      </c>
      <c r="H56" s="41"/>
      <c r="I56" s="41"/>
      <c r="J56" s="43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3" t="str">
        <f t="shared" si="0"/>
        <v>COMP</v>
      </c>
      <c r="Z56" s="43">
        <v>1797848</v>
      </c>
      <c r="AA56" s="43">
        <f t="shared" si="1"/>
        <v>1816914</v>
      </c>
    </row>
    <row r="57" spans="1:27" x14ac:dyDescent="0.3">
      <c r="A57" s="43">
        <v>1185816</v>
      </c>
      <c r="B57" s="43" t="s">
        <v>251</v>
      </c>
      <c r="C57" s="43" t="s">
        <v>252</v>
      </c>
      <c r="D57" s="41"/>
      <c r="E57" s="43" t="s">
        <v>6263</v>
      </c>
      <c r="F57" s="43" t="s">
        <v>28</v>
      </c>
      <c r="G57" s="43">
        <v>45045</v>
      </c>
      <c r="H57" s="41"/>
      <c r="I57" s="41"/>
      <c r="J57" s="43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3" t="str">
        <f t="shared" si="0"/>
        <v>COMP</v>
      </c>
      <c r="Z57" s="43">
        <v>1791127</v>
      </c>
      <c r="AA57" s="43">
        <f t="shared" si="1"/>
        <v>1185816</v>
      </c>
    </row>
    <row r="58" spans="1:27" x14ac:dyDescent="0.3">
      <c r="A58" s="43">
        <v>2301258</v>
      </c>
      <c r="B58" s="43" t="s">
        <v>253</v>
      </c>
      <c r="C58" s="43" t="s">
        <v>254</v>
      </c>
      <c r="D58" s="41"/>
      <c r="E58" s="43" t="s">
        <v>35</v>
      </c>
      <c r="F58" s="43" t="s">
        <v>30</v>
      </c>
      <c r="G58" s="43">
        <v>28041</v>
      </c>
      <c r="H58" s="41"/>
      <c r="I58" s="41"/>
      <c r="J58" s="43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3" t="str">
        <f t="shared" si="0"/>
        <v>COMP</v>
      </c>
      <c r="Z58" s="43">
        <v>1860097</v>
      </c>
      <c r="AA58" s="43">
        <f t="shared" si="1"/>
        <v>2301258</v>
      </c>
    </row>
    <row r="59" spans="1:27" x14ac:dyDescent="0.3">
      <c r="A59" s="43">
        <v>1511429</v>
      </c>
      <c r="B59" s="43" t="s">
        <v>255</v>
      </c>
      <c r="C59" s="43" t="s">
        <v>221</v>
      </c>
      <c r="D59" s="41"/>
      <c r="E59" s="43" t="s">
        <v>6263</v>
      </c>
      <c r="F59" s="43" t="s">
        <v>28</v>
      </c>
      <c r="G59" s="43">
        <v>41006</v>
      </c>
      <c r="H59" s="41"/>
      <c r="I59" s="41"/>
      <c r="J59" s="43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3" t="str">
        <f t="shared" si="0"/>
        <v>COMP</v>
      </c>
      <c r="Z59" s="43">
        <v>140788</v>
      </c>
      <c r="AA59" s="43">
        <f t="shared" si="1"/>
        <v>1511429</v>
      </c>
    </row>
    <row r="60" spans="1:27" x14ac:dyDescent="0.3">
      <c r="A60" s="43">
        <v>1389919</v>
      </c>
      <c r="B60" s="43" t="s">
        <v>256</v>
      </c>
      <c r="C60" s="43" t="s">
        <v>244</v>
      </c>
      <c r="D60" s="41"/>
      <c r="E60" s="43" t="s">
        <v>6263</v>
      </c>
      <c r="F60" s="43" t="s">
        <v>28</v>
      </c>
      <c r="G60" s="43">
        <v>28030</v>
      </c>
      <c r="H60" s="41"/>
      <c r="I60" s="41"/>
      <c r="J60" s="43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3" t="str">
        <f t="shared" si="0"/>
        <v/>
      </c>
      <c r="Z60" s="43">
        <v>2428556</v>
      </c>
      <c r="AA60" s="43" t="e">
        <f t="shared" si="1"/>
        <v>#N/A</v>
      </c>
    </row>
    <row r="61" spans="1:27" x14ac:dyDescent="0.3">
      <c r="A61" s="43">
        <v>2420369</v>
      </c>
      <c r="B61" s="43" t="s">
        <v>257</v>
      </c>
      <c r="C61" s="43" t="s">
        <v>258</v>
      </c>
      <c r="D61" s="41"/>
      <c r="E61" s="43" t="s">
        <v>35</v>
      </c>
      <c r="F61" s="43" t="s">
        <v>28</v>
      </c>
      <c r="G61" s="43">
        <v>18035</v>
      </c>
      <c r="H61" s="41"/>
      <c r="I61" s="41"/>
      <c r="J61" s="43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3" t="str">
        <f t="shared" si="0"/>
        <v>COMP</v>
      </c>
      <c r="Z61" s="43">
        <v>1134456</v>
      </c>
      <c r="AA61" s="43">
        <f t="shared" si="1"/>
        <v>2420369</v>
      </c>
    </row>
    <row r="62" spans="1:27" x14ac:dyDescent="0.3">
      <c r="A62" s="43">
        <v>2409424</v>
      </c>
      <c r="B62" s="43" t="s">
        <v>259</v>
      </c>
      <c r="C62" s="43" t="s">
        <v>260</v>
      </c>
      <c r="D62" s="41"/>
      <c r="E62" s="43" t="s">
        <v>29</v>
      </c>
      <c r="F62" s="43" t="s">
        <v>28</v>
      </c>
      <c r="G62" s="43">
        <v>37037</v>
      </c>
      <c r="H62" s="41"/>
      <c r="I62" s="41"/>
      <c r="J62" s="43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3" t="str">
        <f t="shared" si="0"/>
        <v>COMP</v>
      </c>
      <c r="Z62" s="43">
        <v>785510</v>
      </c>
      <c r="AA62" s="43">
        <f t="shared" si="1"/>
        <v>2409424</v>
      </c>
    </row>
    <row r="63" spans="1:27" x14ac:dyDescent="0.3">
      <c r="A63" s="43">
        <v>1787270</v>
      </c>
      <c r="B63" s="43" t="s">
        <v>259</v>
      </c>
      <c r="C63" s="43" t="s">
        <v>261</v>
      </c>
      <c r="D63" s="41"/>
      <c r="E63" s="43" t="s">
        <v>35</v>
      </c>
      <c r="F63" s="43" t="s">
        <v>28</v>
      </c>
      <c r="G63" s="43">
        <v>28037</v>
      </c>
      <c r="H63" s="41"/>
      <c r="I63" s="41"/>
      <c r="J63" s="43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3" t="str">
        <f t="shared" si="0"/>
        <v>COMP</v>
      </c>
      <c r="Z63" s="43">
        <v>1915932</v>
      </c>
      <c r="AA63" s="43">
        <f t="shared" si="1"/>
        <v>1787270</v>
      </c>
    </row>
    <row r="64" spans="1:27" x14ac:dyDescent="0.3">
      <c r="A64" s="43">
        <v>1553787</v>
      </c>
      <c r="B64" s="43" t="s">
        <v>262</v>
      </c>
      <c r="C64" s="43" t="s">
        <v>263</v>
      </c>
      <c r="D64" s="41"/>
      <c r="E64" s="43" t="s">
        <v>6263</v>
      </c>
      <c r="F64" s="43" t="s">
        <v>28</v>
      </c>
      <c r="G64" s="43">
        <v>36024</v>
      </c>
      <c r="H64" s="41"/>
      <c r="I64" s="41"/>
      <c r="J64" s="43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3" t="str">
        <f t="shared" si="0"/>
        <v/>
      </c>
      <c r="Z64" s="43">
        <v>2436389</v>
      </c>
      <c r="AA64" s="43" t="e">
        <f t="shared" si="1"/>
        <v>#N/A</v>
      </c>
    </row>
    <row r="65" spans="1:27" x14ac:dyDescent="0.3">
      <c r="A65" s="43">
        <v>1951977</v>
      </c>
      <c r="B65" s="43" t="s">
        <v>262</v>
      </c>
      <c r="C65" s="43" t="s">
        <v>264</v>
      </c>
      <c r="D65" s="41"/>
      <c r="E65" s="43" t="s">
        <v>6263</v>
      </c>
      <c r="F65" s="43" t="s">
        <v>28</v>
      </c>
      <c r="G65" s="43">
        <v>45050</v>
      </c>
      <c r="H65" s="41"/>
      <c r="I65" s="41"/>
      <c r="J65" s="43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3" t="str">
        <f t="shared" si="0"/>
        <v>COMP</v>
      </c>
      <c r="Z65" s="43">
        <v>1586908</v>
      </c>
      <c r="AA65" s="43">
        <f t="shared" si="1"/>
        <v>1951977</v>
      </c>
    </row>
    <row r="66" spans="1:27" x14ac:dyDescent="0.3">
      <c r="A66" s="43">
        <v>2324145</v>
      </c>
      <c r="B66" s="43" t="s">
        <v>262</v>
      </c>
      <c r="C66" s="43" t="s">
        <v>265</v>
      </c>
      <c r="D66" s="41"/>
      <c r="E66" s="43" t="s">
        <v>29</v>
      </c>
      <c r="F66" s="43" t="s">
        <v>30</v>
      </c>
      <c r="G66" s="43">
        <v>45045</v>
      </c>
      <c r="H66" s="41"/>
      <c r="I66" s="41"/>
      <c r="J66" s="43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3" t="str">
        <f t="shared" ref="Y66:Y129" si="2">IF(ISERROR(AA66)=FALSE,"COMP","")</f>
        <v/>
      </c>
      <c r="Z66" s="43">
        <v>2312450</v>
      </c>
      <c r="AA66" s="43" t="e">
        <f t="shared" ref="AA66:AA129" si="3">VLOOKUP(A66,Z:Z,1,FALSE)</f>
        <v>#N/A</v>
      </c>
    </row>
    <row r="67" spans="1:27" x14ac:dyDescent="0.3">
      <c r="A67" s="43">
        <v>2113790</v>
      </c>
      <c r="B67" s="43" t="s">
        <v>262</v>
      </c>
      <c r="C67" s="43" t="s">
        <v>266</v>
      </c>
      <c r="D67" s="41"/>
      <c r="E67" s="43" t="s">
        <v>6263</v>
      </c>
      <c r="F67" s="43" t="s">
        <v>30</v>
      </c>
      <c r="G67" s="43">
        <v>37015</v>
      </c>
      <c r="H67" s="41"/>
      <c r="I67" s="41"/>
      <c r="J67" s="43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3" t="str">
        <f t="shared" si="2"/>
        <v/>
      </c>
      <c r="Z67" s="43">
        <v>2262619</v>
      </c>
      <c r="AA67" s="43" t="e">
        <f t="shared" si="3"/>
        <v>#N/A</v>
      </c>
    </row>
    <row r="68" spans="1:27" x14ac:dyDescent="0.3">
      <c r="A68" s="43">
        <v>2061353</v>
      </c>
      <c r="B68" s="43" t="s">
        <v>267</v>
      </c>
      <c r="C68" s="43" t="s">
        <v>268</v>
      </c>
      <c r="D68" s="41"/>
      <c r="E68" s="43" t="s">
        <v>6263</v>
      </c>
      <c r="F68" s="43" t="s">
        <v>30</v>
      </c>
      <c r="G68" s="43">
        <v>41026</v>
      </c>
      <c r="H68" s="41"/>
      <c r="I68" s="41"/>
      <c r="J68" s="43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3" t="str">
        <f t="shared" si="2"/>
        <v/>
      </c>
      <c r="Z68" s="43">
        <v>2256537</v>
      </c>
      <c r="AA68" s="43" t="e">
        <f t="shared" si="3"/>
        <v>#N/A</v>
      </c>
    </row>
    <row r="69" spans="1:27" x14ac:dyDescent="0.3">
      <c r="A69" s="43">
        <v>1059838</v>
      </c>
      <c r="B69" s="43" t="s">
        <v>269</v>
      </c>
      <c r="C69" s="43" t="s">
        <v>270</v>
      </c>
      <c r="D69" s="41"/>
      <c r="E69" s="43" t="s">
        <v>6263</v>
      </c>
      <c r="F69" s="43" t="s">
        <v>28</v>
      </c>
      <c r="G69" s="43">
        <v>45011</v>
      </c>
      <c r="H69" s="41"/>
      <c r="I69" s="41"/>
      <c r="J69" s="43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3" t="str">
        <f t="shared" si="2"/>
        <v/>
      </c>
      <c r="Z69" s="43">
        <v>1753023</v>
      </c>
      <c r="AA69" s="43" t="e">
        <f t="shared" si="3"/>
        <v>#N/A</v>
      </c>
    </row>
    <row r="70" spans="1:27" x14ac:dyDescent="0.3">
      <c r="A70" s="43">
        <v>1865299</v>
      </c>
      <c r="B70" s="43" t="s">
        <v>271</v>
      </c>
      <c r="C70" s="43" t="s">
        <v>272</v>
      </c>
      <c r="D70" s="41"/>
      <c r="E70" s="43" t="s">
        <v>6263</v>
      </c>
      <c r="F70" s="43" t="s">
        <v>28</v>
      </c>
      <c r="G70" s="43">
        <v>45045</v>
      </c>
      <c r="H70" s="41"/>
      <c r="I70" s="41"/>
      <c r="J70" s="43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3" t="str">
        <f t="shared" si="2"/>
        <v>COMP</v>
      </c>
      <c r="Z70" s="43">
        <v>1056851</v>
      </c>
      <c r="AA70" s="43">
        <f t="shared" si="3"/>
        <v>1865299</v>
      </c>
    </row>
    <row r="71" spans="1:27" x14ac:dyDescent="0.3">
      <c r="A71" s="43">
        <v>776512</v>
      </c>
      <c r="B71" s="43" t="s">
        <v>273</v>
      </c>
      <c r="C71" s="43" t="s">
        <v>274</v>
      </c>
      <c r="D71" s="41"/>
      <c r="E71" s="43" t="s">
        <v>6263</v>
      </c>
      <c r="F71" s="43" t="s">
        <v>28</v>
      </c>
      <c r="G71" s="43">
        <v>37033</v>
      </c>
      <c r="H71" s="41"/>
      <c r="I71" s="41"/>
      <c r="J71" s="43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3" t="str">
        <f t="shared" si="2"/>
        <v>COMP</v>
      </c>
      <c r="Z71" s="43">
        <v>1617725</v>
      </c>
      <c r="AA71" s="43">
        <f t="shared" si="3"/>
        <v>776512</v>
      </c>
    </row>
    <row r="72" spans="1:27" x14ac:dyDescent="0.3">
      <c r="A72" s="43">
        <v>431194</v>
      </c>
      <c r="B72" s="43" t="s">
        <v>275</v>
      </c>
      <c r="C72" s="43" t="s">
        <v>276</v>
      </c>
      <c r="D72" s="41"/>
      <c r="E72" s="43" t="s">
        <v>6263</v>
      </c>
      <c r="F72" s="43" t="s">
        <v>28</v>
      </c>
      <c r="G72" s="43">
        <v>36003</v>
      </c>
      <c r="H72" s="41"/>
      <c r="I72" s="41"/>
      <c r="J72" s="43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3" t="str">
        <f t="shared" si="2"/>
        <v/>
      </c>
      <c r="Z72" s="43">
        <v>2335610</v>
      </c>
      <c r="AA72" s="43" t="e">
        <f t="shared" si="3"/>
        <v>#N/A</v>
      </c>
    </row>
    <row r="73" spans="1:27" x14ac:dyDescent="0.3">
      <c r="A73" s="43">
        <v>2426120</v>
      </c>
      <c r="B73" s="43" t="s">
        <v>277</v>
      </c>
      <c r="C73" s="43" t="s">
        <v>230</v>
      </c>
      <c r="D73" s="41"/>
      <c r="E73" s="43" t="s">
        <v>6263</v>
      </c>
      <c r="F73" s="43" t="s">
        <v>28</v>
      </c>
      <c r="G73" s="43">
        <v>41016</v>
      </c>
      <c r="H73" s="41"/>
      <c r="I73" s="41"/>
      <c r="J73" s="43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3" t="str">
        <f t="shared" si="2"/>
        <v/>
      </c>
      <c r="Z73" s="43">
        <v>2425575</v>
      </c>
      <c r="AA73" s="43" t="e">
        <f t="shared" si="3"/>
        <v>#N/A</v>
      </c>
    </row>
    <row r="74" spans="1:27" x14ac:dyDescent="0.3">
      <c r="A74" s="43">
        <v>2127713</v>
      </c>
      <c r="B74" s="43" t="s">
        <v>277</v>
      </c>
      <c r="C74" s="43" t="s">
        <v>278</v>
      </c>
      <c r="D74" s="41"/>
      <c r="E74" s="43" t="s">
        <v>6263</v>
      </c>
      <c r="F74" s="43" t="s">
        <v>30</v>
      </c>
      <c r="G74" s="43">
        <v>41016</v>
      </c>
      <c r="H74" s="41"/>
      <c r="I74" s="41"/>
      <c r="J74" s="43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3" t="str">
        <f t="shared" si="2"/>
        <v/>
      </c>
      <c r="Z74" s="43">
        <v>2345605</v>
      </c>
      <c r="AA74" s="43" t="e">
        <f t="shared" si="3"/>
        <v>#N/A</v>
      </c>
    </row>
    <row r="75" spans="1:27" x14ac:dyDescent="0.3">
      <c r="A75" s="43">
        <v>2346057</v>
      </c>
      <c r="B75" s="43" t="s">
        <v>277</v>
      </c>
      <c r="C75" s="43" t="s">
        <v>279</v>
      </c>
      <c r="D75" s="41"/>
      <c r="E75" s="43" t="s">
        <v>6263</v>
      </c>
      <c r="F75" s="43" t="s">
        <v>30</v>
      </c>
      <c r="G75" s="43">
        <v>28017</v>
      </c>
      <c r="H75" s="41"/>
      <c r="I75" s="41"/>
      <c r="J75" s="43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3" t="str">
        <f t="shared" si="2"/>
        <v/>
      </c>
      <c r="Z75" s="43">
        <v>776308</v>
      </c>
      <c r="AA75" s="43" t="e">
        <f t="shared" si="3"/>
        <v>#N/A</v>
      </c>
    </row>
    <row r="76" spans="1:27" x14ac:dyDescent="0.3">
      <c r="A76" s="43">
        <v>1281489</v>
      </c>
      <c r="B76" s="43" t="s">
        <v>280</v>
      </c>
      <c r="C76" s="43" t="s">
        <v>281</v>
      </c>
      <c r="D76" s="41"/>
      <c r="E76" s="43" t="s">
        <v>31</v>
      </c>
      <c r="F76" s="43" t="s">
        <v>30</v>
      </c>
      <c r="G76" s="43">
        <v>36003</v>
      </c>
      <c r="H76" s="41"/>
      <c r="I76" s="41"/>
      <c r="J76" s="43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3" t="str">
        <f t="shared" si="2"/>
        <v>COMP</v>
      </c>
      <c r="Z76" s="43">
        <v>807964</v>
      </c>
      <c r="AA76" s="43">
        <f t="shared" si="3"/>
        <v>1281489</v>
      </c>
    </row>
    <row r="77" spans="1:27" x14ac:dyDescent="0.3">
      <c r="A77" s="43">
        <v>2173996</v>
      </c>
      <c r="B77" s="43" t="s">
        <v>282</v>
      </c>
      <c r="C77" s="43" t="s">
        <v>283</v>
      </c>
      <c r="D77" s="41"/>
      <c r="E77" s="43" t="s">
        <v>6263</v>
      </c>
      <c r="F77" s="43" t="s">
        <v>28</v>
      </c>
      <c r="G77" s="43">
        <v>45050</v>
      </c>
      <c r="H77" s="41"/>
      <c r="I77" s="41"/>
      <c r="J77" s="43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3" t="str">
        <f t="shared" si="2"/>
        <v>COMP</v>
      </c>
      <c r="Z77" s="43">
        <v>166133</v>
      </c>
      <c r="AA77" s="43">
        <f t="shared" si="3"/>
        <v>2173996</v>
      </c>
    </row>
    <row r="78" spans="1:27" x14ac:dyDescent="0.3">
      <c r="A78" s="43">
        <v>2192837</v>
      </c>
      <c r="B78" s="43" t="s">
        <v>284</v>
      </c>
      <c r="C78" s="43" t="s">
        <v>285</v>
      </c>
      <c r="D78" s="41"/>
      <c r="E78" s="43" t="s">
        <v>35</v>
      </c>
      <c r="F78" s="43" t="s">
        <v>28</v>
      </c>
      <c r="G78" s="43">
        <v>37023</v>
      </c>
      <c r="H78" s="41"/>
      <c r="I78" s="41"/>
      <c r="J78" s="43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3" t="str">
        <f t="shared" si="2"/>
        <v>COMP</v>
      </c>
      <c r="Z78" s="43">
        <v>1731901</v>
      </c>
      <c r="AA78" s="43">
        <f t="shared" si="3"/>
        <v>2192837</v>
      </c>
    </row>
    <row r="79" spans="1:27" x14ac:dyDescent="0.3">
      <c r="A79" s="43">
        <v>1715219</v>
      </c>
      <c r="B79" s="43" t="s">
        <v>286</v>
      </c>
      <c r="C79" s="43" t="s">
        <v>287</v>
      </c>
      <c r="D79" s="41"/>
      <c r="E79" s="43" t="s">
        <v>29</v>
      </c>
      <c r="F79" s="43" t="s">
        <v>28</v>
      </c>
      <c r="G79" s="43">
        <v>28037</v>
      </c>
      <c r="H79" s="41"/>
      <c r="I79" s="41"/>
      <c r="J79" s="43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3" t="str">
        <f t="shared" si="2"/>
        <v>COMP</v>
      </c>
      <c r="Z79" s="43">
        <v>1560511</v>
      </c>
      <c r="AA79" s="43">
        <f t="shared" si="3"/>
        <v>1715219</v>
      </c>
    </row>
    <row r="80" spans="1:27" x14ac:dyDescent="0.3">
      <c r="A80" s="43">
        <v>1336567</v>
      </c>
      <c r="B80" s="43" t="s">
        <v>288</v>
      </c>
      <c r="C80" s="43" t="s">
        <v>223</v>
      </c>
      <c r="D80" s="41"/>
      <c r="E80" s="43" t="s">
        <v>6263</v>
      </c>
      <c r="F80" s="43" t="s">
        <v>28</v>
      </c>
      <c r="G80" s="43">
        <v>28039</v>
      </c>
      <c r="H80" s="41"/>
      <c r="I80" s="41"/>
      <c r="J80" s="43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3" t="str">
        <f t="shared" si="2"/>
        <v>COMP</v>
      </c>
      <c r="Z80" s="43">
        <v>2078386</v>
      </c>
      <c r="AA80" s="43">
        <f t="shared" si="3"/>
        <v>1336567</v>
      </c>
    </row>
    <row r="81" spans="1:27" x14ac:dyDescent="0.3">
      <c r="A81" s="43">
        <v>1846269</v>
      </c>
      <c r="B81" s="43" t="s">
        <v>289</v>
      </c>
      <c r="C81" s="43" t="s">
        <v>290</v>
      </c>
      <c r="D81" s="41"/>
      <c r="E81" s="43" t="s">
        <v>6263</v>
      </c>
      <c r="F81" s="43" t="s">
        <v>28</v>
      </c>
      <c r="G81" s="43">
        <v>41006</v>
      </c>
      <c r="H81" s="41"/>
      <c r="I81" s="41"/>
      <c r="J81" s="43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3" t="str">
        <f t="shared" si="2"/>
        <v>COMP</v>
      </c>
      <c r="Z81" s="43">
        <v>2078380</v>
      </c>
      <c r="AA81" s="43">
        <f t="shared" si="3"/>
        <v>1846269</v>
      </c>
    </row>
    <row r="82" spans="1:27" x14ac:dyDescent="0.3">
      <c r="A82" s="43">
        <v>2422875</v>
      </c>
      <c r="B82" s="43" t="s">
        <v>291</v>
      </c>
      <c r="C82" s="43" t="s">
        <v>292</v>
      </c>
      <c r="D82" s="41"/>
      <c r="E82" s="43" t="s">
        <v>34</v>
      </c>
      <c r="F82" s="43" t="s">
        <v>30</v>
      </c>
      <c r="G82" s="43">
        <v>41012</v>
      </c>
      <c r="H82" s="41"/>
      <c r="I82" s="41"/>
      <c r="J82" s="43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3" t="str">
        <f t="shared" si="2"/>
        <v>COMP</v>
      </c>
      <c r="Z82" s="43">
        <v>1893612</v>
      </c>
      <c r="AA82" s="43">
        <f t="shared" si="3"/>
        <v>2422875</v>
      </c>
    </row>
    <row r="83" spans="1:27" x14ac:dyDescent="0.3">
      <c r="A83" s="43">
        <v>2079810</v>
      </c>
      <c r="B83" s="43" t="s">
        <v>293</v>
      </c>
      <c r="C83" s="43" t="s">
        <v>294</v>
      </c>
      <c r="D83" s="41"/>
      <c r="E83" s="43" t="s">
        <v>6263</v>
      </c>
      <c r="F83" s="43" t="s">
        <v>30</v>
      </c>
      <c r="G83" s="43">
        <v>37016</v>
      </c>
      <c r="H83" s="41"/>
      <c r="I83" s="41"/>
      <c r="J83" s="43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3" t="str">
        <f t="shared" si="2"/>
        <v>COMP</v>
      </c>
      <c r="Z83" s="43">
        <v>2235382</v>
      </c>
      <c r="AA83" s="43">
        <f t="shared" si="3"/>
        <v>2079810</v>
      </c>
    </row>
    <row r="84" spans="1:27" x14ac:dyDescent="0.3">
      <c r="A84" s="43">
        <v>679050</v>
      </c>
      <c r="B84" s="43" t="s">
        <v>295</v>
      </c>
      <c r="C84" s="43" t="s">
        <v>221</v>
      </c>
      <c r="D84" s="41"/>
      <c r="E84" s="43" t="s">
        <v>6263</v>
      </c>
      <c r="F84" s="43" t="s">
        <v>28</v>
      </c>
      <c r="G84" s="43">
        <v>45038</v>
      </c>
      <c r="H84" s="41"/>
      <c r="I84" s="41"/>
      <c r="J84" s="43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3" t="str">
        <f t="shared" si="2"/>
        <v>COMP</v>
      </c>
      <c r="Z84" s="43">
        <v>2259647</v>
      </c>
      <c r="AA84" s="43">
        <f t="shared" si="3"/>
        <v>679050</v>
      </c>
    </row>
    <row r="85" spans="1:27" x14ac:dyDescent="0.3">
      <c r="A85" s="43">
        <v>964495</v>
      </c>
      <c r="B85" s="43" t="s">
        <v>296</v>
      </c>
      <c r="C85" s="43" t="s">
        <v>297</v>
      </c>
      <c r="D85" s="41"/>
      <c r="E85" s="43" t="s">
        <v>6263</v>
      </c>
      <c r="F85" s="43" t="s">
        <v>30</v>
      </c>
      <c r="G85" s="43">
        <v>18035</v>
      </c>
      <c r="H85" s="41"/>
      <c r="I85" s="41"/>
      <c r="J85" s="43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3" t="str">
        <f t="shared" si="2"/>
        <v>COMP</v>
      </c>
      <c r="Z85" s="43">
        <v>2086591</v>
      </c>
      <c r="AA85" s="43">
        <f t="shared" si="3"/>
        <v>964495</v>
      </c>
    </row>
    <row r="86" spans="1:27" x14ac:dyDescent="0.3">
      <c r="A86" s="43">
        <v>2409404</v>
      </c>
      <c r="B86" s="43" t="s">
        <v>298</v>
      </c>
      <c r="C86" s="43" t="s">
        <v>299</v>
      </c>
      <c r="D86" s="41"/>
      <c r="E86" s="43" t="s">
        <v>6263</v>
      </c>
      <c r="F86" s="43" t="s">
        <v>30</v>
      </c>
      <c r="G86" s="43">
        <v>36023</v>
      </c>
      <c r="H86" s="41"/>
      <c r="I86" s="41"/>
      <c r="J86" s="43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3" t="str">
        <f t="shared" si="2"/>
        <v/>
      </c>
      <c r="Z86" s="43">
        <v>1774473</v>
      </c>
      <c r="AA86" s="43" t="e">
        <f t="shared" si="3"/>
        <v>#N/A</v>
      </c>
    </row>
    <row r="87" spans="1:27" x14ac:dyDescent="0.3">
      <c r="A87" s="43">
        <v>2397726</v>
      </c>
      <c r="B87" s="43" t="s">
        <v>300</v>
      </c>
      <c r="C87" s="43" t="s">
        <v>301</v>
      </c>
      <c r="D87" s="41"/>
      <c r="E87" s="43" t="s">
        <v>29</v>
      </c>
      <c r="F87" s="43" t="s">
        <v>28</v>
      </c>
      <c r="G87" s="43">
        <v>45005</v>
      </c>
      <c r="H87" s="41"/>
      <c r="I87" s="41"/>
      <c r="J87" s="43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3" t="str">
        <f t="shared" si="2"/>
        <v/>
      </c>
      <c r="Z87" s="43">
        <v>601916</v>
      </c>
      <c r="AA87" s="43" t="e">
        <f t="shared" si="3"/>
        <v>#N/A</v>
      </c>
    </row>
    <row r="88" spans="1:27" x14ac:dyDescent="0.3">
      <c r="A88" s="43">
        <v>2352068</v>
      </c>
      <c r="B88" s="43" t="s">
        <v>302</v>
      </c>
      <c r="C88" s="43" t="s">
        <v>303</v>
      </c>
      <c r="D88" s="41"/>
      <c r="E88" s="43" t="s">
        <v>6263</v>
      </c>
      <c r="F88" s="43" t="s">
        <v>28</v>
      </c>
      <c r="G88" s="43">
        <v>45053</v>
      </c>
      <c r="H88" s="41"/>
      <c r="I88" s="41"/>
      <c r="J88" s="43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3" t="str">
        <f t="shared" si="2"/>
        <v/>
      </c>
      <c r="Z88" s="43">
        <v>409223</v>
      </c>
      <c r="AA88" s="43" t="e">
        <f t="shared" si="3"/>
        <v>#N/A</v>
      </c>
    </row>
    <row r="89" spans="1:27" x14ac:dyDescent="0.3">
      <c r="A89" s="43">
        <v>1797848</v>
      </c>
      <c r="B89" s="43" t="s">
        <v>304</v>
      </c>
      <c r="C89" s="43" t="s">
        <v>305</v>
      </c>
      <c r="D89" s="41"/>
      <c r="E89" s="43" t="s">
        <v>29</v>
      </c>
      <c r="F89" s="43" t="s">
        <v>28</v>
      </c>
      <c r="G89" s="43">
        <v>41012</v>
      </c>
      <c r="H89" s="41"/>
      <c r="I89" s="41"/>
      <c r="J89" s="43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3" t="str">
        <f t="shared" si="2"/>
        <v>COMP</v>
      </c>
      <c r="Z89" s="43">
        <v>1862549</v>
      </c>
      <c r="AA89" s="43">
        <f t="shared" si="3"/>
        <v>1797848</v>
      </c>
    </row>
    <row r="90" spans="1:27" x14ac:dyDescent="0.3">
      <c r="A90" s="43">
        <v>1791127</v>
      </c>
      <c r="B90" s="43" t="s">
        <v>306</v>
      </c>
      <c r="C90" s="43" t="s">
        <v>307</v>
      </c>
      <c r="D90" s="41"/>
      <c r="E90" s="43" t="s">
        <v>35</v>
      </c>
      <c r="F90" s="43" t="s">
        <v>30</v>
      </c>
      <c r="G90" s="43">
        <v>37023</v>
      </c>
      <c r="H90" s="41"/>
      <c r="I90" s="41"/>
      <c r="J90" s="43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3" t="str">
        <f t="shared" si="2"/>
        <v>COMP</v>
      </c>
      <c r="Z90" s="43">
        <v>2185128</v>
      </c>
      <c r="AA90" s="43">
        <f t="shared" si="3"/>
        <v>1791127</v>
      </c>
    </row>
    <row r="91" spans="1:27" x14ac:dyDescent="0.3">
      <c r="A91" s="43">
        <v>2359916</v>
      </c>
      <c r="B91" s="43" t="s">
        <v>308</v>
      </c>
      <c r="C91" s="43" t="s">
        <v>309</v>
      </c>
      <c r="D91" s="41"/>
      <c r="E91" s="43" t="s">
        <v>6263</v>
      </c>
      <c r="F91" s="43" t="s">
        <v>30</v>
      </c>
      <c r="G91" s="43">
        <v>37023</v>
      </c>
      <c r="H91" s="41"/>
      <c r="I91" s="41"/>
      <c r="J91" s="43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3" t="str">
        <f t="shared" si="2"/>
        <v/>
      </c>
      <c r="Z91" s="43">
        <v>2261734</v>
      </c>
      <c r="AA91" s="43" t="e">
        <f t="shared" si="3"/>
        <v>#N/A</v>
      </c>
    </row>
    <row r="92" spans="1:27" x14ac:dyDescent="0.3">
      <c r="A92" s="43">
        <v>659318</v>
      </c>
      <c r="B92" s="43" t="s">
        <v>310</v>
      </c>
      <c r="C92" s="43" t="s">
        <v>311</v>
      </c>
      <c r="D92" s="41"/>
      <c r="E92" s="43" t="s">
        <v>6263</v>
      </c>
      <c r="F92" s="43" t="s">
        <v>28</v>
      </c>
      <c r="G92" s="43">
        <v>45008</v>
      </c>
      <c r="H92" s="41"/>
      <c r="I92" s="41"/>
      <c r="J92" s="43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3" t="str">
        <f t="shared" si="2"/>
        <v/>
      </c>
      <c r="Z92" s="43">
        <v>2022796</v>
      </c>
      <c r="AA92" s="43" t="e">
        <f t="shared" si="3"/>
        <v>#N/A</v>
      </c>
    </row>
    <row r="93" spans="1:27" x14ac:dyDescent="0.3">
      <c r="A93" s="43">
        <v>2365666</v>
      </c>
      <c r="B93" s="43" t="s">
        <v>312</v>
      </c>
      <c r="C93" s="43" t="s">
        <v>313</v>
      </c>
      <c r="D93" s="41"/>
      <c r="E93" s="43" t="s">
        <v>29</v>
      </c>
      <c r="F93" s="43" t="s">
        <v>30</v>
      </c>
      <c r="G93" s="43">
        <v>45005</v>
      </c>
      <c r="H93" s="41"/>
      <c r="I93" s="41"/>
      <c r="J93" s="43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3" t="str">
        <f t="shared" si="2"/>
        <v/>
      </c>
      <c r="Z93" s="43">
        <v>1754730</v>
      </c>
      <c r="AA93" s="43" t="e">
        <f t="shared" si="3"/>
        <v>#N/A</v>
      </c>
    </row>
    <row r="94" spans="1:27" x14ac:dyDescent="0.3">
      <c r="A94" s="43">
        <v>2375861</v>
      </c>
      <c r="B94" s="43" t="s">
        <v>314</v>
      </c>
      <c r="C94" s="43" t="s">
        <v>266</v>
      </c>
      <c r="D94" s="41"/>
      <c r="E94" s="43" t="s">
        <v>6263</v>
      </c>
      <c r="F94" s="43" t="s">
        <v>30</v>
      </c>
      <c r="G94" s="43">
        <v>28037</v>
      </c>
      <c r="H94" s="41"/>
      <c r="I94" s="41"/>
      <c r="J94" s="43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3" t="str">
        <f t="shared" si="2"/>
        <v/>
      </c>
      <c r="Z94" s="43">
        <v>279913</v>
      </c>
      <c r="AA94" s="43" t="e">
        <f t="shared" si="3"/>
        <v>#N/A</v>
      </c>
    </row>
    <row r="95" spans="1:27" x14ac:dyDescent="0.3">
      <c r="A95" s="43">
        <v>1860097</v>
      </c>
      <c r="B95" s="43" t="s">
        <v>315</v>
      </c>
      <c r="C95" s="43" t="s">
        <v>316</v>
      </c>
      <c r="D95" s="41"/>
      <c r="E95" s="43" t="s">
        <v>34</v>
      </c>
      <c r="F95" s="43" t="s">
        <v>28</v>
      </c>
      <c r="G95" s="43">
        <v>28037</v>
      </c>
      <c r="H95" s="41"/>
      <c r="I95" s="41"/>
      <c r="J95" s="43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3" t="str">
        <f t="shared" si="2"/>
        <v>COMP</v>
      </c>
      <c r="Z95" s="43">
        <v>2350653</v>
      </c>
      <c r="AA95" s="43">
        <f t="shared" si="3"/>
        <v>1860097</v>
      </c>
    </row>
    <row r="96" spans="1:27" x14ac:dyDescent="0.3">
      <c r="A96" s="43">
        <v>140788</v>
      </c>
      <c r="B96" s="43" t="s">
        <v>317</v>
      </c>
      <c r="C96" s="43" t="s">
        <v>318</v>
      </c>
      <c r="D96" s="41"/>
      <c r="E96" s="43" t="s">
        <v>6263</v>
      </c>
      <c r="F96" s="43" t="s">
        <v>28</v>
      </c>
      <c r="G96" s="43">
        <v>36011</v>
      </c>
      <c r="H96" s="41"/>
      <c r="I96" s="41"/>
      <c r="J96" s="43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3" t="str">
        <f t="shared" si="2"/>
        <v>COMP</v>
      </c>
      <c r="Z96" s="43">
        <v>2345231</v>
      </c>
      <c r="AA96" s="43">
        <f t="shared" si="3"/>
        <v>140788</v>
      </c>
    </row>
    <row r="97" spans="1:27" x14ac:dyDescent="0.3">
      <c r="A97" s="43">
        <v>2428556</v>
      </c>
      <c r="B97" s="43" t="s">
        <v>317</v>
      </c>
      <c r="C97" s="43" t="s">
        <v>319</v>
      </c>
      <c r="D97" s="41"/>
      <c r="E97" s="43" t="s">
        <v>6263</v>
      </c>
      <c r="F97" s="43" t="s">
        <v>30</v>
      </c>
      <c r="G97" s="43">
        <v>36011</v>
      </c>
      <c r="H97" s="41"/>
      <c r="I97" s="41"/>
      <c r="J97" s="43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3" t="str">
        <f t="shared" si="2"/>
        <v>COMP</v>
      </c>
      <c r="Z97" s="43">
        <v>2033830</v>
      </c>
      <c r="AA97" s="43">
        <f t="shared" si="3"/>
        <v>2428556</v>
      </c>
    </row>
    <row r="98" spans="1:27" x14ac:dyDescent="0.3">
      <c r="A98" s="43">
        <v>2338790</v>
      </c>
      <c r="B98" s="43" t="s">
        <v>320</v>
      </c>
      <c r="C98" s="43" t="s">
        <v>321</v>
      </c>
      <c r="D98" s="41"/>
      <c r="E98" s="43" t="s">
        <v>6263</v>
      </c>
      <c r="F98" s="43" t="s">
        <v>28</v>
      </c>
      <c r="G98" s="43">
        <v>45038</v>
      </c>
      <c r="H98" s="41"/>
      <c r="I98" s="41"/>
      <c r="J98" s="43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3" t="str">
        <f t="shared" si="2"/>
        <v/>
      </c>
      <c r="Z98" s="43">
        <v>1022263</v>
      </c>
      <c r="AA98" s="43" t="e">
        <f t="shared" si="3"/>
        <v>#N/A</v>
      </c>
    </row>
    <row r="99" spans="1:27" x14ac:dyDescent="0.3">
      <c r="A99" s="43">
        <v>2412825</v>
      </c>
      <c r="B99" s="43" t="s">
        <v>322</v>
      </c>
      <c r="C99" s="43" t="s">
        <v>323</v>
      </c>
      <c r="D99" s="41"/>
      <c r="E99" s="43" t="s">
        <v>29</v>
      </c>
      <c r="F99" s="43" t="s">
        <v>28</v>
      </c>
      <c r="G99" s="43">
        <v>45046</v>
      </c>
      <c r="H99" s="41"/>
      <c r="I99" s="41"/>
      <c r="J99" s="43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3" t="str">
        <f t="shared" si="2"/>
        <v/>
      </c>
      <c r="Z99" s="43">
        <v>2432488</v>
      </c>
      <c r="AA99" s="43" t="e">
        <f t="shared" si="3"/>
        <v>#N/A</v>
      </c>
    </row>
    <row r="100" spans="1:27" x14ac:dyDescent="0.3">
      <c r="A100" s="43">
        <v>2237818</v>
      </c>
      <c r="B100" s="43" t="s">
        <v>324</v>
      </c>
      <c r="C100" s="43" t="s">
        <v>325</v>
      </c>
      <c r="D100" s="41"/>
      <c r="E100" s="43" t="s">
        <v>6263</v>
      </c>
      <c r="F100" s="43" t="s">
        <v>30</v>
      </c>
      <c r="G100" s="43">
        <v>37045</v>
      </c>
      <c r="H100" s="41"/>
      <c r="I100" s="41"/>
      <c r="J100" s="43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3" t="str">
        <f t="shared" si="2"/>
        <v/>
      </c>
      <c r="Z100" s="43">
        <v>2085738</v>
      </c>
      <c r="AA100" s="43" t="e">
        <f t="shared" si="3"/>
        <v>#N/A</v>
      </c>
    </row>
    <row r="101" spans="1:27" x14ac:dyDescent="0.3">
      <c r="A101" s="43">
        <v>1134456</v>
      </c>
      <c r="B101" s="43" t="s">
        <v>234</v>
      </c>
      <c r="C101" s="43" t="s">
        <v>326</v>
      </c>
      <c r="D101" s="41"/>
      <c r="E101" s="43" t="s">
        <v>29</v>
      </c>
      <c r="F101" s="43" t="s">
        <v>30</v>
      </c>
      <c r="G101" s="43">
        <v>45008</v>
      </c>
      <c r="H101" s="41"/>
      <c r="I101" s="41"/>
      <c r="J101" s="43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3" t="str">
        <f t="shared" si="2"/>
        <v>COMP</v>
      </c>
      <c r="Z101" s="43">
        <v>2378395</v>
      </c>
      <c r="AA101" s="43">
        <f t="shared" si="3"/>
        <v>1134456</v>
      </c>
    </row>
    <row r="102" spans="1:27" x14ac:dyDescent="0.3">
      <c r="A102" s="43">
        <v>2267227</v>
      </c>
      <c r="B102" s="43" t="s">
        <v>234</v>
      </c>
      <c r="C102" s="43" t="s">
        <v>327</v>
      </c>
      <c r="D102" s="41"/>
      <c r="E102" s="43" t="s">
        <v>6263</v>
      </c>
      <c r="F102" s="43" t="s">
        <v>30</v>
      </c>
      <c r="G102" s="43">
        <v>36011</v>
      </c>
      <c r="H102" s="41"/>
      <c r="I102" s="41"/>
      <c r="J102" s="43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3" t="str">
        <f t="shared" si="2"/>
        <v/>
      </c>
      <c r="Z102" s="43">
        <v>902786</v>
      </c>
      <c r="AA102" s="43" t="e">
        <f t="shared" si="3"/>
        <v>#N/A</v>
      </c>
    </row>
    <row r="103" spans="1:27" x14ac:dyDescent="0.3">
      <c r="A103" s="43">
        <v>785510</v>
      </c>
      <c r="B103" s="43" t="s">
        <v>234</v>
      </c>
      <c r="C103" s="43" t="s">
        <v>223</v>
      </c>
      <c r="D103" s="41"/>
      <c r="E103" s="43" t="s">
        <v>6263</v>
      </c>
      <c r="F103" s="43" t="s">
        <v>28</v>
      </c>
      <c r="G103" s="43">
        <v>37043</v>
      </c>
      <c r="H103" s="41"/>
      <c r="I103" s="41"/>
      <c r="J103" s="43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3" t="str">
        <f t="shared" si="2"/>
        <v>COMP</v>
      </c>
      <c r="Z103" s="43">
        <v>2081188</v>
      </c>
      <c r="AA103" s="43">
        <f t="shared" si="3"/>
        <v>785510</v>
      </c>
    </row>
    <row r="104" spans="1:27" x14ac:dyDescent="0.3">
      <c r="A104" s="43">
        <v>2227584</v>
      </c>
      <c r="B104" s="43" t="s">
        <v>234</v>
      </c>
      <c r="C104" s="43" t="s">
        <v>328</v>
      </c>
      <c r="D104" s="41"/>
      <c r="E104" s="43" t="s">
        <v>6263</v>
      </c>
      <c r="F104" s="43" t="s">
        <v>30</v>
      </c>
      <c r="G104" s="43">
        <v>28004</v>
      </c>
      <c r="H104" s="41"/>
      <c r="I104" s="41"/>
      <c r="J104" s="43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3" t="str">
        <f t="shared" si="2"/>
        <v/>
      </c>
      <c r="Z104" s="43">
        <v>361997</v>
      </c>
      <c r="AA104" s="43" t="e">
        <f t="shared" si="3"/>
        <v>#N/A</v>
      </c>
    </row>
    <row r="105" spans="1:27" x14ac:dyDescent="0.3">
      <c r="A105" s="43">
        <v>811402</v>
      </c>
      <c r="B105" s="43" t="s">
        <v>234</v>
      </c>
      <c r="C105" s="43" t="s">
        <v>329</v>
      </c>
      <c r="D105" s="41"/>
      <c r="E105" s="43" t="s">
        <v>6263</v>
      </c>
      <c r="F105" s="43" t="s">
        <v>28</v>
      </c>
      <c r="G105" s="43">
        <v>28030</v>
      </c>
      <c r="H105" s="41"/>
      <c r="I105" s="41"/>
      <c r="J105" s="43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3" t="str">
        <f t="shared" si="2"/>
        <v/>
      </c>
      <c r="Z105" s="43">
        <v>2350058</v>
      </c>
      <c r="AA105" s="43" t="e">
        <f t="shared" si="3"/>
        <v>#N/A</v>
      </c>
    </row>
    <row r="106" spans="1:27" x14ac:dyDescent="0.3">
      <c r="A106" s="43">
        <v>520881</v>
      </c>
      <c r="B106" s="43" t="s">
        <v>234</v>
      </c>
      <c r="C106" s="43" t="s">
        <v>330</v>
      </c>
      <c r="D106" s="41"/>
      <c r="E106" s="43" t="s">
        <v>6263</v>
      </c>
      <c r="F106" s="43" t="s">
        <v>28</v>
      </c>
      <c r="G106" s="43">
        <v>37038</v>
      </c>
      <c r="H106" s="41"/>
      <c r="I106" s="41"/>
      <c r="J106" s="43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3" t="str">
        <f t="shared" si="2"/>
        <v/>
      </c>
      <c r="Z106" s="43">
        <v>2396189</v>
      </c>
      <c r="AA106" s="43" t="e">
        <f t="shared" si="3"/>
        <v>#N/A</v>
      </c>
    </row>
    <row r="107" spans="1:27" x14ac:dyDescent="0.3">
      <c r="A107" s="43">
        <v>2379653</v>
      </c>
      <c r="B107" s="43" t="s">
        <v>234</v>
      </c>
      <c r="C107" s="43" t="s">
        <v>331</v>
      </c>
      <c r="D107" s="41"/>
      <c r="E107" s="43" t="s">
        <v>6263</v>
      </c>
      <c r="F107" s="43" t="s">
        <v>30</v>
      </c>
      <c r="G107" s="43">
        <v>18033</v>
      </c>
      <c r="H107" s="41"/>
      <c r="I107" s="41"/>
      <c r="J107" s="43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3" t="str">
        <f t="shared" si="2"/>
        <v/>
      </c>
      <c r="Z107" s="43">
        <v>1101115</v>
      </c>
      <c r="AA107" s="43" t="e">
        <f t="shared" si="3"/>
        <v>#N/A</v>
      </c>
    </row>
    <row r="108" spans="1:27" x14ac:dyDescent="0.3">
      <c r="A108" s="43">
        <v>1915932</v>
      </c>
      <c r="B108" s="43" t="s">
        <v>234</v>
      </c>
      <c r="C108" s="43" t="s">
        <v>319</v>
      </c>
      <c r="D108" s="41"/>
      <c r="E108" s="43" t="s">
        <v>29</v>
      </c>
      <c r="F108" s="43" t="s">
        <v>30</v>
      </c>
      <c r="G108" s="43">
        <v>45050</v>
      </c>
      <c r="H108" s="41"/>
      <c r="I108" s="41"/>
      <c r="J108" s="43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3" t="str">
        <f t="shared" si="2"/>
        <v>COMP</v>
      </c>
      <c r="Z108" s="43">
        <v>1971620</v>
      </c>
      <c r="AA108" s="43">
        <f t="shared" si="3"/>
        <v>1915932</v>
      </c>
    </row>
    <row r="109" spans="1:27" x14ac:dyDescent="0.3">
      <c r="A109" s="43">
        <v>1425001</v>
      </c>
      <c r="B109" s="43" t="s">
        <v>234</v>
      </c>
      <c r="C109" s="43" t="s">
        <v>274</v>
      </c>
      <c r="D109" s="41"/>
      <c r="E109" s="43" t="s">
        <v>6263</v>
      </c>
      <c r="F109" s="43" t="s">
        <v>28</v>
      </c>
      <c r="G109" s="43">
        <v>36023</v>
      </c>
      <c r="H109" s="41"/>
      <c r="I109" s="41"/>
      <c r="J109" s="43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3" t="str">
        <f t="shared" si="2"/>
        <v/>
      </c>
      <c r="Z109" s="43">
        <v>1118619</v>
      </c>
      <c r="AA109" s="43" t="e">
        <f t="shared" si="3"/>
        <v>#N/A</v>
      </c>
    </row>
    <row r="110" spans="1:27" x14ac:dyDescent="0.3">
      <c r="A110" s="43">
        <v>2436389</v>
      </c>
      <c r="B110" s="43" t="s">
        <v>234</v>
      </c>
      <c r="C110" s="43" t="s">
        <v>6266</v>
      </c>
      <c r="D110" s="41"/>
      <c r="E110" s="43" t="s">
        <v>35</v>
      </c>
      <c r="F110" s="43" t="s">
        <v>28</v>
      </c>
      <c r="G110" s="43">
        <v>45003</v>
      </c>
      <c r="H110" s="41"/>
      <c r="I110" s="41"/>
      <c r="J110" s="43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3" t="str">
        <f t="shared" si="2"/>
        <v>COMP</v>
      </c>
      <c r="Z110" s="43">
        <v>1369475</v>
      </c>
      <c r="AA110" s="43">
        <f t="shared" si="3"/>
        <v>2436389</v>
      </c>
    </row>
    <row r="111" spans="1:27" x14ac:dyDescent="0.3">
      <c r="A111" s="43">
        <v>1586908</v>
      </c>
      <c r="B111" s="43" t="s">
        <v>234</v>
      </c>
      <c r="C111" s="43" t="s">
        <v>301</v>
      </c>
      <c r="D111" s="41"/>
      <c r="E111" s="43" t="s">
        <v>34</v>
      </c>
      <c r="F111" s="43" t="s">
        <v>28</v>
      </c>
      <c r="G111" s="43">
        <v>41026</v>
      </c>
      <c r="H111" s="41"/>
      <c r="I111" s="41"/>
      <c r="J111" s="43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3" t="str">
        <f t="shared" si="2"/>
        <v>COMP</v>
      </c>
      <c r="Z111" s="43">
        <v>1344988</v>
      </c>
      <c r="AA111" s="43">
        <f t="shared" si="3"/>
        <v>1586908</v>
      </c>
    </row>
    <row r="112" spans="1:27" x14ac:dyDescent="0.3">
      <c r="A112" s="43">
        <v>1931759</v>
      </c>
      <c r="B112" s="43" t="s">
        <v>332</v>
      </c>
      <c r="C112" s="43" t="s">
        <v>333</v>
      </c>
      <c r="D112" s="41"/>
      <c r="E112" s="43" t="s">
        <v>6263</v>
      </c>
      <c r="F112" s="43" t="s">
        <v>30</v>
      </c>
      <c r="G112" s="43">
        <v>45010</v>
      </c>
      <c r="H112" s="41"/>
      <c r="I112" s="41"/>
      <c r="J112" s="43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3" t="str">
        <f t="shared" si="2"/>
        <v/>
      </c>
      <c r="Z112" s="43">
        <v>681875</v>
      </c>
      <c r="AA112" s="43" t="e">
        <f t="shared" si="3"/>
        <v>#N/A</v>
      </c>
    </row>
    <row r="113" spans="1:27" x14ac:dyDescent="0.3">
      <c r="A113" s="43">
        <v>2312450</v>
      </c>
      <c r="B113" s="43" t="s">
        <v>334</v>
      </c>
      <c r="C113" s="43" t="s">
        <v>294</v>
      </c>
      <c r="D113" s="41"/>
      <c r="E113" s="43" t="s">
        <v>6263</v>
      </c>
      <c r="F113" s="43" t="s">
        <v>30</v>
      </c>
      <c r="G113" s="43">
        <v>37024</v>
      </c>
      <c r="H113" s="41"/>
      <c r="I113" s="41"/>
      <c r="J113" s="43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3" t="str">
        <f t="shared" si="2"/>
        <v>COMP</v>
      </c>
      <c r="Z113" s="43">
        <v>1549079</v>
      </c>
      <c r="AA113" s="43">
        <f t="shared" si="3"/>
        <v>2312450</v>
      </c>
    </row>
    <row r="114" spans="1:27" x14ac:dyDescent="0.3">
      <c r="A114" s="43">
        <v>2262619</v>
      </c>
      <c r="B114" s="43" t="s">
        <v>335</v>
      </c>
      <c r="C114" s="43" t="s">
        <v>336</v>
      </c>
      <c r="D114" s="41"/>
      <c r="E114" s="43" t="s">
        <v>6263</v>
      </c>
      <c r="F114" s="43" t="s">
        <v>30</v>
      </c>
      <c r="G114" s="43">
        <v>37027</v>
      </c>
      <c r="H114" s="41"/>
      <c r="I114" s="41"/>
      <c r="J114" s="43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3" t="str">
        <f t="shared" si="2"/>
        <v>COMP</v>
      </c>
      <c r="Z114" s="43">
        <v>1208244</v>
      </c>
      <c r="AA114" s="43">
        <f t="shared" si="3"/>
        <v>2262619</v>
      </c>
    </row>
    <row r="115" spans="1:27" x14ac:dyDescent="0.3">
      <c r="A115" s="43">
        <v>2421594</v>
      </c>
      <c r="B115" s="43" t="s">
        <v>337</v>
      </c>
      <c r="C115" s="43" t="s">
        <v>294</v>
      </c>
      <c r="D115" s="41"/>
      <c r="E115" s="43" t="s">
        <v>6263</v>
      </c>
      <c r="F115" s="43" t="s">
        <v>30</v>
      </c>
      <c r="G115" s="43">
        <v>45010</v>
      </c>
      <c r="H115" s="41"/>
      <c r="I115" s="41"/>
      <c r="J115" s="43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3" t="str">
        <f t="shared" si="2"/>
        <v/>
      </c>
      <c r="Z115" s="43">
        <v>1991977</v>
      </c>
      <c r="AA115" s="43" t="e">
        <f t="shared" si="3"/>
        <v>#N/A</v>
      </c>
    </row>
    <row r="116" spans="1:27" x14ac:dyDescent="0.3">
      <c r="A116" s="43">
        <v>1388609</v>
      </c>
      <c r="B116" s="43" t="s">
        <v>338</v>
      </c>
      <c r="C116" s="43" t="s">
        <v>330</v>
      </c>
      <c r="D116" s="41"/>
      <c r="E116" s="43" t="s">
        <v>6263</v>
      </c>
      <c r="F116" s="43" t="s">
        <v>28</v>
      </c>
      <c r="G116" s="43">
        <v>37021</v>
      </c>
      <c r="H116" s="41"/>
      <c r="I116" s="41"/>
      <c r="J116" s="43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3" t="str">
        <f t="shared" si="2"/>
        <v/>
      </c>
      <c r="Z116" s="43">
        <v>2372899</v>
      </c>
      <c r="AA116" s="43" t="e">
        <f t="shared" si="3"/>
        <v>#N/A</v>
      </c>
    </row>
    <row r="117" spans="1:27" x14ac:dyDescent="0.3">
      <c r="A117" s="43">
        <v>2256537</v>
      </c>
      <c r="B117" s="43" t="s">
        <v>339</v>
      </c>
      <c r="C117" s="43" t="s">
        <v>340</v>
      </c>
      <c r="D117" s="41"/>
      <c r="E117" s="43" t="s">
        <v>6263</v>
      </c>
      <c r="F117" s="43" t="s">
        <v>30</v>
      </c>
      <c r="G117" s="43">
        <v>45050</v>
      </c>
      <c r="H117" s="41"/>
      <c r="I117" s="41"/>
      <c r="J117" s="43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3" t="str">
        <f t="shared" si="2"/>
        <v>COMP</v>
      </c>
      <c r="Z117" s="43">
        <v>1483262</v>
      </c>
      <c r="AA117" s="43">
        <f t="shared" si="3"/>
        <v>2256537</v>
      </c>
    </row>
    <row r="118" spans="1:27" x14ac:dyDescent="0.3">
      <c r="A118" s="43">
        <v>2261328</v>
      </c>
      <c r="B118" s="43" t="s">
        <v>341</v>
      </c>
      <c r="C118" s="43" t="s">
        <v>210</v>
      </c>
      <c r="D118" s="41"/>
      <c r="E118" s="43" t="s">
        <v>6263</v>
      </c>
      <c r="F118" s="43" t="s">
        <v>30</v>
      </c>
      <c r="G118" s="43">
        <v>45038</v>
      </c>
      <c r="H118" s="41"/>
      <c r="I118" s="41"/>
      <c r="J118" s="43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3" t="str">
        <f t="shared" si="2"/>
        <v/>
      </c>
      <c r="Z118" s="43">
        <v>2068297</v>
      </c>
      <c r="AA118" s="43" t="e">
        <f t="shared" si="3"/>
        <v>#N/A</v>
      </c>
    </row>
    <row r="119" spans="1:27" x14ac:dyDescent="0.3">
      <c r="A119" s="43">
        <v>1753023</v>
      </c>
      <c r="B119" s="43" t="s">
        <v>342</v>
      </c>
      <c r="C119" s="43" t="s">
        <v>343</v>
      </c>
      <c r="D119" s="41"/>
      <c r="E119" s="43" t="s">
        <v>6263</v>
      </c>
      <c r="F119" s="43" t="s">
        <v>28</v>
      </c>
      <c r="G119" s="43">
        <v>45057</v>
      </c>
      <c r="H119" s="41"/>
      <c r="I119" s="41"/>
      <c r="J119" s="43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3" t="str">
        <f t="shared" si="2"/>
        <v>COMP</v>
      </c>
      <c r="Z119" s="43">
        <v>2371113</v>
      </c>
      <c r="AA119" s="43">
        <f t="shared" si="3"/>
        <v>1753023</v>
      </c>
    </row>
    <row r="120" spans="1:27" x14ac:dyDescent="0.3">
      <c r="A120" s="43">
        <v>2302898</v>
      </c>
      <c r="B120" s="43" t="s">
        <v>344</v>
      </c>
      <c r="C120" s="43" t="s">
        <v>345</v>
      </c>
      <c r="D120" s="41"/>
      <c r="E120" s="43" t="s">
        <v>6263</v>
      </c>
      <c r="F120" s="43" t="s">
        <v>30</v>
      </c>
      <c r="G120" s="43">
        <v>45038</v>
      </c>
      <c r="H120" s="41"/>
      <c r="I120" s="41"/>
      <c r="J120" s="43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3" t="str">
        <f t="shared" si="2"/>
        <v/>
      </c>
      <c r="Z120" s="43">
        <v>2168176</v>
      </c>
      <c r="AA120" s="43" t="e">
        <f t="shared" si="3"/>
        <v>#N/A</v>
      </c>
    </row>
    <row r="121" spans="1:27" x14ac:dyDescent="0.3">
      <c r="A121" s="43">
        <v>2318306</v>
      </c>
      <c r="B121" s="43" t="s">
        <v>344</v>
      </c>
      <c r="C121" s="43" t="s">
        <v>346</v>
      </c>
      <c r="D121" s="41"/>
      <c r="E121" s="43" t="s">
        <v>6263</v>
      </c>
      <c r="F121" s="43" t="s">
        <v>28</v>
      </c>
      <c r="G121" s="43">
        <v>45038</v>
      </c>
      <c r="H121" s="41"/>
      <c r="I121" s="41"/>
      <c r="J121" s="43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3" t="str">
        <f t="shared" si="2"/>
        <v/>
      </c>
      <c r="Z121" s="43">
        <v>2046179</v>
      </c>
      <c r="AA121" s="43" t="e">
        <f t="shared" si="3"/>
        <v>#N/A</v>
      </c>
    </row>
    <row r="122" spans="1:27" x14ac:dyDescent="0.3">
      <c r="A122" s="43">
        <v>1056851</v>
      </c>
      <c r="B122" s="43" t="s">
        <v>347</v>
      </c>
      <c r="C122" s="43" t="s">
        <v>236</v>
      </c>
      <c r="D122" s="41"/>
      <c r="E122" s="43" t="s">
        <v>6263</v>
      </c>
      <c r="F122" s="43" t="s">
        <v>28</v>
      </c>
      <c r="G122" s="43">
        <v>45053</v>
      </c>
      <c r="H122" s="41"/>
      <c r="I122" s="41"/>
      <c r="J122" s="43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3" t="str">
        <f t="shared" si="2"/>
        <v>COMP</v>
      </c>
      <c r="Z122" s="43">
        <v>1732831</v>
      </c>
      <c r="AA122" s="43">
        <f t="shared" si="3"/>
        <v>1056851</v>
      </c>
    </row>
    <row r="123" spans="1:27" x14ac:dyDescent="0.3">
      <c r="A123" s="43">
        <v>1617725</v>
      </c>
      <c r="B123" s="43" t="s">
        <v>348</v>
      </c>
      <c r="C123" s="43" t="s">
        <v>349</v>
      </c>
      <c r="D123" s="41"/>
      <c r="E123" s="43" t="s">
        <v>34</v>
      </c>
      <c r="F123" s="43" t="s">
        <v>30</v>
      </c>
      <c r="G123" s="43">
        <v>37021</v>
      </c>
      <c r="H123" s="41"/>
      <c r="I123" s="41"/>
      <c r="J123" s="43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3" t="str">
        <f t="shared" si="2"/>
        <v>COMP</v>
      </c>
      <c r="Z123" s="43">
        <v>2426434</v>
      </c>
      <c r="AA123" s="43">
        <f t="shared" si="3"/>
        <v>1617725</v>
      </c>
    </row>
    <row r="124" spans="1:27" x14ac:dyDescent="0.3">
      <c r="A124" s="43">
        <v>2373275</v>
      </c>
      <c r="B124" s="43" t="s">
        <v>350</v>
      </c>
      <c r="C124" s="43" t="s">
        <v>351</v>
      </c>
      <c r="D124" s="41"/>
      <c r="E124" s="43" t="s">
        <v>6263</v>
      </c>
      <c r="F124" s="43" t="s">
        <v>28</v>
      </c>
      <c r="G124" s="43">
        <v>45038</v>
      </c>
      <c r="H124" s="41"/>
      <c r="I124" s="41"/>
      <c r="J124" s="43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3" t="str">
        <f t="shared" si="2"/>
        <v/>
      </c>
      <c r="Z124" s="43">
        <v>1210868</v>
      </c>
      <c r="AA124" s="43" t="e">
        <f t="shared" si="3"/>
        <v>#N/A</v>
      </c>
    </row>
    <row r="125" spans="1:27" x14ac:dyDescent="0.3">
      <c r="A125" s="43">
        <v>2335610</v>
      </c>
      <c r="B125" s="43" t="s">
        <v>352</v>
      </c>
      <c r="C125" s="43" t="s">
        <v>353</v>
      </c>
      <c r="D125" s="41"/>
      <c r="E125" s="43" t="s">
        <v>29</v>
      </c>
      <c r="F125" s="43" t="s">
        <v>30</v>
      </c>
      <c r="G125" s="43">
        <v>37023</v>
      </c>
      <c r="H125" s="41"/>
      <c r="I125" s="41"/>
      <c r="J125" s="43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3" t="str">
        <f t="shared" si="2"/>
        <v>COMP</v>
      </c>
      <c r="Z125" s="43">
        <v>2398613</v>
      </c>
      <c r="AA125" s="43">
        <f t="shared" si="3"/>
        <v>2335610</v>
      </c>
    </row>
    <row r="126" spans="1:27" x14ac:dyDescent="0.3">
      <c r="A126" s="43">
        <v>2425575</v>
      </c>
      <c r="B126" s="43" t="s">
        <v>354</v>
      </c>
      <c r="C126" s="43" t="s">
        <v>355</v>
      </c>
      <c r="D126" s="41"/>
      <c r="E126" s="43" t="s">
        <v>29</v>
      </c>
      <c r="F126" s="43" t="s">
        <v>30</v>
      </c>
      <c r="G126" s="43">
        <v>18036</v>
      </c>
      <c r="H126" s="41"/>
      <c r="I126" s="41"/>
      <c r="J126" s="43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3" t="str">
        <f t="shared" si="2"/>
        <v>COMP</v>
      </c>
      <c r="Z126" s="43">
        <v>1717911</v>
      </c>
      <c r="AA126" s="43">
        <f t="shared" si="3"/>
        <v>2425575</v>
      </c>
    </row>
    <row r="127" spans="1:27" x14ac:dyDescent="0.3">
      <c r="A127" s="43">
        <v>2345605</v>
      </c>
      <c r="B127" s="43" t="s">
        <v>356</v>
      </c>
      <c r="C127" s="43" t="s">
        <v>357</v>
      </c>
      <c r="D127" s="41"/>
      <c r="E127" s="43" t="s">
        <v>6263</v>
      </c>
      <c r="F127" s="43" t="s">
        <v>30</v>
      </c>
      <c r="G127" s="43">
        <v>18024</v>
      </c>
      <c r="H127" s="41"/>
      <c r="I127" s="41"/>
      <c r="J127" s="43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3" t="str">
        <f t="shared" si="2"/>
        <v>COMP</v>
      </c>
      <c r="Z127" s="43">
        <v>1329531</v>
      </c>
      <c r="AA127" s="43">
        <f t="shared" si="3"/>
        <v>2345605</v>
      </c>
    </row>
    <row r="128" spans="1:27" x14ac:dyDescent="0.3">
      <c r="A128" s="43">
        <v>776308</v>
      </c>
      <c r="B128" s="43" t="s">
        <v>358</v>
      </c>
      <c r="C128" s="43" t="s">
        <v>274</v>
      </c>
      <c r="D128" s="41"/>
      <c r="E128" s="43" t="s">
        <v>6263</v>
      </c>
      <c r="F128" s="43" t="s">
        <v>28</v>
      </c>
      <c r="G128" s="43">
        <v>28030</v>
      </c>
      <c r="H128" s="41"/>
      <c r="I128" s="41"/>
      <c r="J128" s="43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3" t="str">
        <f t="shared" si="2"/>
        <v>COMP</v>
      </c>
      <c r="Z128" s="43">
        <v>1437926</v>
      </c>
      <c r="AA128" s="43">
        <f t="shared" si="3"/>
        <v>776308</v>
      </c>
    </row>
    <row r="129" spans="1:27" x14ac:dyDescent="0.3">
      <c r="A129" s="43">
        <v>2433798</v>
      </c>
      <c r="B129" s="43" t="s">
        <v>359</v>
      </c>
      <c r="C129" s="43" t="s">
        <v>175</v>
      </c>
      <c r="D129" s="41"/>
      <c r="E129" s="43" t="s">
        <v>6263</v>
      </c>
      <c r="F129" s="43" t="s">
        <v>28</v>
      </c>
      <c r="G129" s="43">
        <v>41034</v>
      </c>
      <c r="H129" s="41"/>
      <c r="I129" s="41"/>
      <c r="J129" s="43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3" t="str">
        <f t="shared" si="2"/>
        <v/>
      </c>
      <c r="Z129" s="43">
        <v>2169787</v>
      </c>
      <c r="AA129" s="43" t="e">
        <f t="shared" si="3"/>
        <v>#N/A</v>
      </c>
    </row>
    <row r="130" spans="1:27" x14ac:dyDescent="0.3">
      <c r="A130" s="43">
        <v>807964</v>
      </c>
      <c r="B130" s="43" t="s">
        <v>360</v>
      </c>
      <c r="C130" s="43" t="s">
        <v>361</v>
      </c>
      <c r="D130" s="41"/>
      <c r="E130" s="43" t="s">
        <v>29</v>
      </c>
      <c r="F130" s="43" t="s">
        <v>28</v>
      </c>
      <c r="G130" s="43">
        <v>45003</v>
      </c>
      <c r="H130" s="41"/>
      <c r="I130" s="41"/>
      <c r="J130" s="43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3" t="str">
        <f t="shared" ref="Y130:Y193" si="4">IF(ISERROR(AA130)=FALSE,"COMP","")</f>
        <v>COMP</v>
      </c>
      <c r="Z130" s="43">
        <v>667637</v>
      </c>
      <c r="AA130" s="43">
        <f t="shared" ref="AA130:AA193" si="5">VLOOKUP(A130,Z:Z,1,FALSE)</f>
        <v>807964</v>
      </c>
    </row>
    <row r="131" spans="1:27" x14ac:dyDescent="0.3">
      <c r="A131" s="43">
        <v>166133</v>
      </c>
      <c r="B131" s="43" t="s">
        <v>362</v>
      </c>
      <c r="C131" s="43" t="s">
        <v>363</v>
      </c>
      <c r="D131" s="41"/>
      <c r="E131" s="43" t="s">
        <v>29</v>
      </c>
      <c r="F131" s="43" t="s">
        <v>28</v>
      </c>
      <c r="G131" s="43">
        <v>41016</v>
      </c>
      <c r="H131" s="41"/>
      <c r="I131" s="41"/>
      <c r="J131" s="43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3" t="str">
        <f t="shared" si="4"/>
        <v>COMP</v>
      </c>
      <c r="Z131" s="43">
        <v>377723</v>
      </c>
      <c r="AA131" s="43">
        <f t="shared" si="5"/>
        <v>166133</v>
      </c>
    </row>
    <row r="132" spans="1:27" x14ac:dyDescent="0.3">
      <c r="A132" s="43">
        <v>2431210</v>
      </c>
      <c r="B132" s="43" t="s">
        <v>364</v>
      </c>
      <c r="C132" s="43" t="s">
        <v>268</v>
      </c>
      <c r="D132" s="41"/>
      <c r="E132" s="43" t="s">
        <v>6263</v>
      </c>
      <c r="F132" s="43" t="s">
        <v>30</v>
      </c>
      <c r="G132" s="43">
        <v>45009</v>
      </c>
      <c r="H132" s="41"/>
      <c r="I132" s="41"/>
      <c r="J132" s="43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3" t="str">
        <f t="shared" si="4"/>
        <v/>
      </c>
      <c r="Z132" s="43">
        <v>1473055</v>
      </c>
      <c r="AA132" s="43" t="e">
        <f t="shared" si="5"/>
        <v>#N/A</v>
      </c>
    </row>
    <row r="133" spans="1:27" x14ac:dyDescent="0.3">
      <c r="A133" s="43">
        <v>1731901</v>
      </c>
      <c r="B133" s="43" t="s">
        <v>365</v>
      </c>
      <c r="C133" s="43" t="s">
        <v>366</v>
      </c>
      <c r="D133" s="41"/>
      <c r="E133" s="43" t="s">
        <v>6263</v>
      </c>
      <c r="F133" s="43" t="s">
        <v>28</v>
      </c>
      <c r="G133" s="43">
        <v>28001</v>
      </c>
      <c r="H133" s="41"/>
      <c r="I133" s="41"/>
      <c r="J133" s="43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3" t="str">
        <f t="shared" si="4"/>
        <v>COMP</v>
      </c>
      <c r="Z133" s="43">
        <v>1147309</v>
      </c>
      <c r="AA133" s="43">
        <f t="shared" si="5"/>
        <v>1731901</v>
      </c>
    </row>
    <row r="134" spans="1:27" x14ac:dyDescent="0.3">
      <c r="A134" s="43">
        <v>1237344</v>
      </c>
      <c r="B134" s="43" t="s">
        <v>367</v>
      </c>
      <c r="C134" s="43" t="s">
        <v>368</v>
      </c>
      <c r="D134" s="41"/>
      <c r="E134" s="43" t="s">
        <v>6263</v>
      </c>
      <c r="F134" s="43" t="s">
        <v>30</v>
      </c>
      <c r="G134" s="43">
        <v>41006</v>
      </c>
      <c r="H134" s="41"/>
      <c r="I134" s="41"/>
      <c r="J134" s="43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3" t="str">
        <f t="shared" si="4"/>
        <v/>
      </c>
      <c r="Z134" s="43">
        <v>1798320</v>
      </c>
      <c r="AA134" s="43" t="e">
        <f t="shared" si="5"/>
        <v>#N/A</v>
      </c>
    </row>
    <row r="135" spans="1:27" x14ac:dyDescent="0.3">
      <c r="A135" s="43">
        <v>2430391</v>
      </c>
      <c r="B135" s="43" t="s">
        <v>369</v>
      </c>
      <c r="C135" s="43" t="s">
        <v>370</v>
      </c>
      <c r="D135" s="41"/>
      <c r="E135" s="43" t="s">
        <v>6263</v>
      </c>
      <c r="F135" s="43" t="s">
        <v>30</v>
      </c>
      <c r="G135" s="43">
        <v>45045</v>
      </c>
      <c r="H135" s="41"/>
      <c r="I135" s="41"/>
      <c r="J135" s="43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3" t="str">
        <f t="shared" si="4"/>
        <v/>
      </c>
      <c r="Z135" s="43">
        <v>1858374</v>
      </c>
      <c r="AA135" s="43" t="e">
        <f t="shared" si="5"/>
        <v>#N/A</v>
      </c>
    </row>
    <row r="136" spans="1:27" x14ac:dyDescent="0.3">
      <c r="A136" s="43">
        <v>1560511</v>
      </c>
      <c r="B136" s="43" t="s">
        <v>369</v>
      </c>
      <c r="C136" s="43" t="s">
        <v>371</v>
      </c>
      <c r="D136" s="41"/>
      <c r="E136" s="43" t="s">
        <v>34</v>
      </c>
      <c r="F136" s="43" t="s">
        <v>30</v>
      </c>
      <c r="G136" s="43">
        <v>45008</v>
      </c>
      <c r="H136" s="41"/>
      <c r="I136" s="41"/>
      <c r="J136" s="43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3" t="str">
        <f t="shared" si="4"/>
        <v>COMP</v>
      </c>
      <c r="Z136" s="43">
        <v>1394650</v>
      </c>
      <c r="AA136" s="43">
        <f t="shared" si="5"/>
        <v>1560511</v>
      </c>
    </row>
    <row r="137" spans="1:27" x14ac:dyDescent="0.3">
      <c r="A137" s="43">
        <v>2203760</v>
      </c>
      <c r="B137" s="43" t="s">
        <v>372</v>
      </c>
      <c r="C137" s="43" t="s">
        <v>373</v>
      </c>
      <c r="D137" s="41"/>
      <c r="E137" s="43" t="s">
        <v>6263</v>
      </c>
      <c r="F137" s="43" t="s">
        <v>30</v>
      </c>
      <c r="G137" s="43">
        <v>41034</v>
      </c>
      <c r="H137" s="41"/>
      <c r="I137" s="41"/>
      <c r="J137" s="43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3" t="str">
        <f t="shared" si="4"/>
        <v/>
      </c>
      <c r="Z137" s="43">
        <v>2423770</v>
      </c>
      <c r="AA137" s="43" t="e">
        <f t="shared" si="5"/>
        <v>#N/A</v>
      </c>
    </row>
    <row r="138" spans="1:27" x14ac:dyDescent="0.3">
      <c r="A138" s="43">
        <v>1934652</v>
      </c>
      <c r="B138" s="43" t="s">
        <v>374</v>
      </c>
      <c r="C138" s="43" t="s">
        <v>375</v>
      </c>
      <c r="D138" s="41"/>
      <c r="E138" s="43" t="s">
        <v>6263</v>
      </c>
      <c r="F138" s="43" t="s">
        <v>28</v>
      </c>
      <c r="G138" s="43">
        <v>45052</v>
      </c>
      <c r="H138" s="41"/>
      <c r="I138" s="41"/>
      <c r="J138" s="43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3" t="str">
        <f t="shared" si="4"/>
        <v/>
      </c>
      <c r="Z138" s="43">
        <v>2116335</v>
      </c>
      <c r="AA138" s="43" t="e">
        <f t="shared" si="5"/>
        <v>#N/A</v>
      </c>
    </row>
    <row r="139" spans="1:27" x14ac:dyDescent="0.3">
      <c r="A139" s="43">
        <v>2361189</v>
      </c>
      <c r="B139" s="43" t="s">
        <v>376</v>
      </c>
      <c r="C139" s="43" t="s">
        <v>377</v>
      </c>
      <c r="D139" s="41"/>
      <c r="E139" s="43" t="s">
        <v>6263</v>
      </c>
      <c r="F139" s="43" t="s">
        <v>30</v>
      </c>
      <c r="G139" s="43">
        <v>45041</v>
      </c>
      <c r="H139" s="41"/>
      <c r="I139" s="41"/>
      <c r="J139" s="43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3" t="str">
        <f t="shared" si="4"/>
        <v/>
      </c>
      <c r="Z139" s="43">
        <v>1709493</v>
      </c>
      <c r="AA139" s="43" t="e">
        <f t="shared" si="5"/>
        <v>#N/A</v>
      </c>
    </row>
    <row r="140" spans="1:27" x14ac:dyDescent="0.3">
      <c r="A140" s="43">
        <v>2401929</v>
      </c>
      <c r="B140" s="43" t="s">
        <v>378</v>
      </c>
      <c r="C140" s="43" t="s">
        <v>379</v>
      </c>
      <c r="D140" s="41"/>
      <c r="E140" s="43" t="s">
        <v>29</v>
      </c>
      <c r="F140" s="43" t="s">
        <v>30</v>
      </c>
      <c r="G140" s="43">
        <v>37045</v>
      </c>
      <c r="H140" s="41"/>
      <c r="I140" s="41"/>
      <c r="J140" s="43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3" t="str">
        <f t="shared" si="4"/>
        <v/>
      </c>
      <c r="Z140" s="43">
        <v>830257</v>
      </c>
      <c r="AA140" s="43" t="e">
        <f t="shared" si="5"/>
        <v>#N/A</v>
      </c>
    </row>
    <row r="141" spans="1:27" x14ac:dyDescent="0.3">
      <c r="A141" s="43">
        <v>1963812</v>
      </c>
      <c r="B141" s="43" t="s">
        <v>380</v>
      </c>
      <c r="C141" s="43" t="s">
        <v>381</v>
      </c>
      <c r="D141" s="41"/>
      <c r="E141" s="43" t="s">
        <v>6263</v>
      </c>
      <c r="F141" s="43" t="s">
        <v>28</v>
      </c>
      <c r="G141" s="43">
        <v>41002</v>
      </c>
      <c r="H141" s="41"/>
      <c r="I141" s="41"/>
      <c r="J141" s="43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3" t="str">
        <f t="shared" si="4"/>
        <v/>
      </c>
      <c r="Z141" s="43">
        <v>752764</v>
      </c>
      <c r="AA141" s="43" t="e">
        <f t="shared" si="5"/>
        <v>#N/A</v>
      </c>
    </row>
    <row r="142" spans="1:27" x14ac:dyDescent="0.3">
      <c r="A142" s="43">
        <v>2078386</v>
      </c>
      <c r="B142" s="43" t="s">
        <v>382</v>
      </c>
      <c r="C142" s="43" t="s">
        <v>383</v>
      </c>
      <c r="D142" s="41"/>
      <c r="E142" s="43" t="s">
        <v>6263</v>
      </c>
      <c r="F142" s="43" t="s">
        <v>28</v>
      </c>
      <c r="G142" s="43">
        <v>28037</v>
      </c>
      <c r="H142" s="41"/>
      <c r="I142" s="41"/>
      <c r="J142" s="43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3" t="str">
        <f t="shared" si="4"/>
        <v>COMP</v>
      </c>
      <c r="Z142" s="43">
        <v>227438</v>
      </c>
      <c r="AA142" s="43">
        <f t="shared" si="5"/>
        <v>2078386</v>
      </c>
    </row>
    <row r="143" spans="1:27" x14ac:dyDescent="0.3">
      <c r="A143" s="43">
        <v>2078380</v>
      </c>
      <c r="B143" s="43" t="s">
        <v>382</v>
      </c>
      <c r="C143" s="43" t="s">
        <v>297</v>
      </c>
      <c r="D143" s="41"/>
      <c r="E143" s="43" t="s">
        <v>6263</v>
      </c>
      <c r="F143" s="43" t="s">
        <v>30</v>
      </c>
      <c r="G143" s="43">
        <v>28037</v>
      </c>
      <c r="H143" s="41"/>
      <c r="I143" s="41"/>
      <c r="J143" s="43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3" t="str">
        <f t="shared" si="4"/>
        <v>COMP</v>
      </c>
      <c r="Z143" s="43">
        <v>2244724</v>
      </c>
      <c r="AA143" s="43">
        <f t="shared" si="5"/>
        <v>2078380</v>
      </c>
    </row>
    <row r="144" spans="1:27" x14ac:dyDescent="0.3">
      <c r="A144" s="43">
        <v>1993370</v>
      </c>
      <c r="B144" s="43" t="s">
        <v>384</v>
      </c>
      <c r="C144" s="43" t="s">
        <v>226</v>
      </c>
      <c r="D144" s="41"/>
      <c r="E144" s="43" t="s">
        <v>6263</v>
      </c>
      <c r="F144" s="43" t="s">
        <v>30</v>
      </c>
      <c r="G144" s="43">
        <v>37024</v>
      </c>
      <c r="H144" s="41"/>
      <c r="I144" s="41"/>
      <c r="J144" s="43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3" t="str">
        <f t="shared" si="4"/>
        <v/>
      </c>
      <c r="Z144" s="43">
        <v>1222369</v>
      </c>
      <c r="AA144" s="43" t="e">
        <f t="shared" si="5"/>
        <v>#N/A</v>
      </c>
    </row>
    <row r="145" spans="1:27" x14ac:dyDescent="0.3">
      <c r="A145" s="43">
        <v>959729</v>
      </c>
      <c r="B145" s="43" t="s">
        <v>384</v>
      </c>
      <c r="C145" s="43" t="s">
        <v>385</v>
      </c>
      <c r="D145" s="41"/>
      <c r="E145" s="43" t="s">
        <v>6263</v>
      </c>
      <c r="F145" s="43" t="s">
        <v>28</v>
      </c>
      <c r="G145" s="43">
        <v>45016</v>
      </c>
      <c r="H145" s="41"/>
      <c r="I145" s="41"/>
      <c r="J145" s="43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3" t="str">
        <f t="shared" si="4"/>
        <v/>
      </c>
      <c r="Z145" s="43">
        <v>186073</v>
      </c>
      <c r="AA145" s="43" t="e">
        <f t="shared" si="5"/>
        <v>#N/A</v>
      </c>
    </row>
    <row r="146" spans="1:27" x14ac:dyDescent="0.3">
      <c r="A146" s="43">
        <v>1893612</v>
      </c>
      <c r="B146" s="43" t="s">
        <v>386</v>
      </c>
      <c r="C146" s="43" t="s">
        <v>387</v>
      </c>
      <c r="D146" s="41"/>
      <c r="E146" s="43" t="s">
        <v>6263</v>
      </c>
      <c r="F146" s="43" t="s">
        <v>28</v>
      </c>
      <c r="G146" s="43">
        <v>37043</v>
      </c>
      <c r="H146" s="41"/>
      <c r="I146" s="41"/>
      <c r="J146" s="43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3" t="str">
        <f t="shared" si="4"/>
        <v>COMP</v>
      </c>
      <c r="Z146" s="43">
        <v>1676177</v>
      </c>
      <c r="AA146" s="43">
        <f t="shared" si="5"/>
        <v>1893612</v>
      </c>
    </row>
    <row r="147" spans="1:27" x14ac:dyDescent="0.3">
      <c r="A147" s="43">
        <v>2326092</v>
      </c>
      <c r="B147" s="43" t="s">
        <v>388</v>
      </c>
      <c r="C147" s="43" t="s">
        <v>389</v>
      </c>
      <c r="D147" s="41"/>
      <c r="E147" s="43" t="s">
        <v>31</v>
      </c>
      <c r="F147" s="43" t="s">
        <v>28</v>
      </c>
      <c r="G147" s="43">
        <v>41024</v>
      </c>
      <c r="H147" s="41"/>
      <c r="I147" s="41"/>
      <c r="J147" s="43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3" t="str">
        <f t="shared" si="4"/>
        <v/>
      </c>
      <c r="Z147" s="43">
        <v>746755</v>
      </c>
      <c r="AA147" s="43" t="e">
        <f t="shared" si="5"/>
        <v>#N/A</v>
      </c>
    </row>
    <row r="148" spans="1:27" x14ac:dyDescent="0.3">
      <c r="A148" s="43">
        <v>2288482</v>
      </c>
      <c r="B148" s="43" t="s">
        <v>388</v>
      </c>
      <c r="C148" s="43" t="s">
        <v>390</v>
      </c>
      <c r="D148" s="41"/>
      <c r="E148" s="43" t="s">
        <v>6263</v>
      </c>
      <c r="F148" s="43" t="s">
        <v>30</v>
      </c>
      <c r="G148" s="43">
        <v>41024</v>
      </c>
      <c r="H148" s="41"/>
      <c r="I148" s="41"/>
      <c r="J148" s="43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3" t="str">
        <f t="shared" si="4"/>
        <v/>
      </c>
      <c r="Z148" s="43">
        <v>2344551</v>
      </c>
      <c r="AA148" s="43" t="e">
        <f t="shared" si="5"/>
        <v>#N/A</v>
      </c>
    </row>
    <row r="149" spans="1:27" x14ac:dyDescent="0.3">
      <c r="A149" s="43">
        <v>2235382</v>
      </c>
      <c r="B149" s="43" t="s">
        <v>388</v>
      </c>
      <c r="C149" s="43" t="s">
        <v>391</v>
      </c>
      <c r="D149" s="41"/>
      <c r="E149" s="43" t="s">
        <v>34</v>
      </c>
      <c r="F149" s="43" t="s">
        <v>28</v>
      </c>
      <c r="G149" s="43">
        <v>41024</v>
      </c>
      <c r="H149" s="41"/>
      <c r="I149" s="41"/>
      <c r="J149" s="43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3" t="str">
        <f t="shared" si="4"/>
        <v>COMP</v>
      </c>
      <c r="Z149" s="43">
        <v>2069236</v>
      </c>
      <c r="AA149" s="43">
        <f t="shared" si="5"/>
        <v>2235382</v>
      </c>
    </row>
    <row r="150" spans="1:27" x14ac:dyDescent="0.3">
      <c r="A150" s="43">
        <v>2259647</v>
      </c>
      <c r="B150" s="43" t="s">
        <v>392</v>
      </c>
      <c r="C150" s="43" t="s">
        <v>393</v>
      </c>
      <c r="D150" s="41"/>
      <c r="E150" s="43" t="s">
        <v>35</v>
      </c>
      <c r="F150" s="43" t="s">
        <v>30</v>
      </c>
      <c r="G150" s="43">
        <v>36003</v>
      </c>
      <c r="H150" s="41"/>
      <c r="I150" s="41"/>
      <c r="J150" s="43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3" t="str">
        <f t="shared" si="4"/>
        <v>COMP</v>
      </c>
      <c r="Z150" s="43">
        <v>2002772</v>
      </c>
      <c r="AA150" s="43">
        <f t="shared" si="5"/>
        <v>2259647</v>
      </c>
    </row>
    <row r="151" spans="1:27" x14ac:dyDescent="0.3">
      <c r="A151" s="43">
        <v>2086591</v>
      </c>
      <c r="B151" s="43" t="s">
        <v>394</v>
      </c>
      <c r="C151" s="43" t="s">
        <v>395</v>
      </c>
      <c r="D151" s="41"/>
      <c r="E151" s="43" t="s">
        <v>34</v>
      </c>
      <c r="F151" s="43" t="s">
        <v>28</v>
      </c>
      <c r="G151" s="43">
        <v>41012</v>
      </c>
      <c r="H151" s="41"/>
      <c r="I151" s="41"/>
      <c r="J151" s="43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3" t="str">
        <f t="shared" si="4"/>
        <v>COMP</v>
      </c>
      <c r="Z151" s="43">
        <v>1418446</v>
      </c>
      <c r="AA151" s="43">
        <f t="shared" si="5"/>
        <v>2086591</v>
      </c>
    </row>
    <row r="152" spans="1:27" x14ac:dyDescent="0.3">
      <c r="A152" s="43">
        <v>1774473</v>
      </c>
      <c r="B152" s="43" t="s">
        <v>396</v>
      </c>
      <c r="C152" s="43" t="s">
        <v>397</v>
      </c>
      <c r="D152" s="41"/>
      <c r="E152" s="43" t="s">
        <v>6263</v>
      </c>
      <c r="F152" s="43" t="s">
        <v>30</v>
      </c>
      <c r="G152" s="43">
        <v>28037</v>
      </c>
      <c r="H152" s="41"/>
      <c r="I152" s="41"/>
      <c r="J152" s="43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3" t="str">
        <f t="shared" si="4"/>
        <v>COMP</v>
      </c>
      <c r="Z152" s="43">
        <v>2281340</v>
      </c>
      <c r="AA152" s="43">
        <f t="shared" si="5"/>
        <v>1774473</v>
      </c>
    </row>
    <row r="153" spans="1:27" x14ac:dyDescent="0.3">
      <c r="A153" s="43">
        <v>1549722</v>
      </c>
      <c r="B153" s="43" t="s">
        <v>6267</v>
      </c>
      <c r="C153" s="43" t="s">
        <v>239</v>
      </c>
      <c r="D153" s="41"/>
      <c r="E153" s="43" t="s">
        <v>6263</v>
      </c>
      <c r="F153" s="43" t="s">
        <v>30</v>
      </c>
      <c r="G153" s="43">
        <v>45009</v>
      </c>
      <c r="H153" s="41"/>
      <c r="I153" s="41"/>
      <c r="J153" s="43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3" t="str">
        <f t="shared" si="4"/>
        <v/>
      </c>
      <c r="Z153" s="43">
        <v>660864</v>
      </c>
      <c r="AA153" s="43" t="e">
        <f t="shared" si="5"/>
        <v>#N/A</v>
      </c>
    </row>
    <row r="154" spans="1:27" x14ac:dyDescent="0.3">
      <c r="A154" s="43">
        <v>2236835</v>
      </c>
      <c r="B154" s="43" t="s">
        <v>398</v>
      </c>
      <c r="C154" s="43" t="s">
        <v>399</v>
      </c>
      <c r="D154" s="41"/>
      <c r="E154" s="43" t="s">
        <v>6263</v>
      </c>
      <c r="F154" s="43" t="s">
        <v>28</v>
      </c>
      <c r="G154" s="43">
        <v>45010</v>
      </c>
      <c r="H154" s="41"/>
      <c r="I154" s="41"/>
      <c r="J154" s="43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3" t="str">
        <f t="shared" si="4"/>
        <v/>
      </c>
      <c r="Z154" s="43">
        <v>1680921</v>
      </c>
      <c r="AA154" s="43" t="e">
        <f t="shared" si="5"/>
        <v>#N/A</v>
      </c>
    </row>
    <row r="155" spans="1:27" x14ac:dyDescent="0.3">
      <c r="A155" s="43">
        <v>601916</v>
      </c>
      <c r="B155" s="43" t="s">
        <v>398</v>
      </c>
      <c r="C155" s="43" t="s">
        <v>355</v>
      </c>
      <c r="D155" s="41"/>
      <c r="E155" s="43" t="s">
        <v>29</v>
      </c>
      <c r="F155" s="43" t="s">
        <v>30</v>
      </c>
      <c r="G155" s="43">
        <v>45044</v>
      </c>
      <c r="H155" s="41"/>
      <c r="I155" s="41"/>
      <c r="J155" s="43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3" t="str">
        <f t="shared" si="4"/>
        <v>COMP</v>
      </c>
      <c r="Z155" s="43">
        <v>1559772</v>
      </c>
      <c r="AA155" s="43">
        <f t="shared" si="5"/>
        <v>601916</v>
      </c>
    </row>
    <row r="156" spans="1:27" x14ac:dyDescent="0.3">
      <c r="A156" s="43">
        <v>1445740</v>
      </c>
      <c r="B156" s="43" t="s">
        <v>398</v>
      </c>
      <c r="C156" s="43" t="s">
        <v>400</v>
      </c>
      <c r="D156" s="41"/>
      <c r="E156" s="43" t="s">
        <v>6263</v>
      </c>
      <c r="F156" s="43" t="s">
        <v>30</v>
      </c>
      <c r="G156" s="43">
        <v>45044</v>
      </c>
      <c r="H156" s="41"/>
      <c r="I156" s="41"/>
      <c r="J156" s="43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3" t="str">
        <f t="shared" si="4"/>
        <v/>
      </c>
      <c r="Z156" s="43">
        <v>2432743</v>
      </c>
      <c r="AA156" s="43" t="e">
        <f t="shared" si="5"/>
        <v>#N/A</v>
      </c>
    </row>
    <row r="157" spans="1:27" x14ac:dyDescent="0.3">
      <c r="A157" s="43">
        <v>409223</v>
      </c>
      <c r="B157" s="43" t="s">
        <v>398</v>
      </c>
      <c r="C157" s="43" t="s">
        <v>401</v>
      </c>
      <c r="D157" s="41"/>
      <c r="E157" s="43" t="s">
        <v>6263</v>
      </c>
      <c r="F157" s="43" t="s">
        <v>30</v>
      </c>
      <c r="G157" s="43">
        <v>45044</v>
      </c>
      <c r="H157" s="41"/>
      <c r="I157" s="41"/>
      <c r="J157" s="43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3" t="str">
        <f t="shared" si="4"/>
        <v>COMP</v>
      </c>
      <c r="Z157" s="43">
        <v>2159796</v>
      </c>
      <c r="AA157" s="43">
        <f t="shared" si="5"/>
        <v>409223</v>
      </c>
    </row>
    <row r="158" spans="1:27" x14ac:dyDescent="0.3">
      <c r="A158" s="43">
        <v>1862549</v>
      </c>
      <c r="B158" s="43" t="s">
        <v>402</v>
      </c>
      <c r="C158" s="43" t="s">
        <v>235</v>
      </c>
      <c r="D158" s="41"/>
      <c r="E158" s="43" t="s">
        <v>6263</v>
      </c>
      <c r="F158" s="43" t="s">
        <v>28</v>
      </c>
      <c r="G158" s="43">
        <v>45050</v>
      </c>
      <c r="H158" s="41"/>
      <c r="I158" s="41"/>
      <c r="J158" s="43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3" t="str">
        <f t="shared" si="4"/>
        <v>COMP</v>
      </c>
      <c r="Z158" s="43">
        <v>2338245</v>
      </c>
      <c r="AA158" s="43">
        <f t="shared" si="5"/>
        <v>1862549</v>
      </c>
    </row>
    <row r="159" spans="1:27" x14ac:dyDescent="0.3">
      <c r="A159" s="43">
        <v>2185128</v>
      </c>
      <c r="B159" s="43" t="s">
        <v>403</v>
      </c>
      <c r="C159" s="43" t="s">
        <v>250</v>
      </c>
      <c r="D159" s="41"/>
      <c r="E159" s="43" t="s">
        <v>6263</v>
      </c>
      <c r="F159" s="43" t="s">
        <v>28</v>
      </c>
      <c r="G159" s="43">
        <v>18024</v>
      </c>
      <c r="H159" s="41"/>
      <c r="I159" s="41"/>
      <c r="J159" s="43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3" t="str">
        <f t="shared" si="4"/>
        <v>COMP</v>
      </c>
      <c r="Z159" s="43">
        <v>1884709</v>
      </c>
      <c r="AA159" s="43">
        <f t="shared" si="5"/>
        <v>2185128</v>
      </c>
    </row>
    <row r="160" spans="1:27" x14ac:dyDescent="0.3">
      <c r="A160" s="43">
        <v>2261734</v>
      </c>
      <c r="B160" s="43" t="s">
        <v>404</v>
      </c>
      <c r="C160" s="43" t="s">
        <v>190</v>
      </c>
      <c r="D160" s="41"/>
      <c r="E160" s="43" t="s">
        <v>6263</v>
      </c>
      <c r="F160" s="43" t="s">
        <v>28</v>
      </c>
      <c r="G160" s="43">
        <v>45038</v>
      </c>
      <c r="H160" s="41"/>
      <c r="I160" s="41"/>
      <c r="J160" s="43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3" t="str">
        <f t="shared" si="4"/>
        <v>COMP</v>
      </c>
      <c r="Z160" s="43">
        <v>2237056</v>
      </c>
      <c r="AA160" s="43">
        <f t="shared" si="5"/>
        <v>2261734</v>
      </c>
    </row>
    <row r="161" spans="1:27" x14ac:dyDescent="0.3">
      <c r="A161" s="43">
        <v>2167922</v>
      </c>
      <c r="B161" s="43" t="s">
        <v>405</v>
      </c>
      <c r="C161" s="43" t="s">
        <v>406</v>
      </c>
      <c r="D161" s="41"/>
      <c r="E161" s="43" t="s">
        <v>6263</v>
      </c>
      <c r="F161" s="43" t="s">
        <v>30</v>
      </c>
      <c r="G161" s="43">
        <v>41026</v>
      </c>
      <c r="H161" s="41"/>
      <c r="I161" s="41"/>
      <c r="J161" s="43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3" t="str">
        <f t="shared" si="4"/>
        <v/>
      </c>
      <c r="Z161" s="43">
        <v>1825907</v>
      </c>
      <c r="AA161" s="43" t="e">
        <f t="shared" si="5"/>
        <v>#N/A</v>
      </c>
    </row>
    <row r="162" spans="1:27" x14ac:dyDescent="0.3">
      <c r="A162" s="43">
        <v>2021351</v>
      </c>
      <c r="B162" s="43" t="s">
        <v>407</v>
      </c>
      <c r="C162" s="43" t="s">
        <v>408</v>
      </c>
      <c r="D162" s="41"/>
      <c r="E162" s="43" t="s">
        <v>6263</v>
      </c>
      <c r="F162" s="43" t="s">
        <v>30</v>
      </c>
      <c r="G162" s="43">
        <v>28037</v>
      </c>
      <c r="H162" s="41"/>
      <c r="I162" s="41"/>
      <c r="J162" s="43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3" t="str">
        <f t="shared" si="4"/>
        <v/>
      </c>
      <c r="Z162" s="43">
        <v>1324170</v>
      </c>
      <c r="AA162" s="43" t="e">
        <f t="shared" si="5"/>
        <v>#N/A</v>
      </c>
    </row>
    <row r="163" spans="1:27" x14ac:dyDescent="0.3">
      <c r="A163" s="43">
        <v>2022796</v>
      </c>
      <c r="B163" s="43" t="s">
        <v>409</v>
      </c>
      <c r="C163" s="43" t="s">
        <v>189</v>
      </c>
      <c r="D163" s="41"/>
      <c r="E163" s="43" t="s">
        <v>6263</v>
      </c>
      <c r="F163" s="43" t="s">
        <v>30</v>
      </c>
      <c r="G163" s="43">
        <v>45038</v>
      </c>
      <c r="H163" s="41"/>
      <c r="I163" s="41"/>
      <c r="J163" s="43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3" t="str">
        <f t="shared" si="4"/>
        <v>COMP</v>
      </c>
      <c r="Z163" s="43">
        <v>2396005</v>
      </c>
      <c r="AA163" s="43">
        <f t="shared" si="5"/>
        <v>2022796</v>
      </c>
    </row>
    <row r="164" spans="1:27" x14ac:dyDescent="0.3">
      <c r="A164" s="43">
        <v>1754730</v>
      </c>
      <c r="B164" s="43" t="s">
        <v>410</v>
      </c>
      <c r="C164" s="43" t="s">
        <v>244</v>
      </c>
      <c r="D164" s="41"/>
      <c r="E164" s="43" t="s">
        <v>6263</v>
      </c>
      <c r="F164" s="43" t="s">
        <v>28</v>
      </c>
      <c r="G164" s="43">
        <v>18035</v>
      </c>
      <c r="H164" s="41"/>
      <c r="I164" s="41"/>
      <c r="J164" s="43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3" t="str">
        <f t="shared" si="4"/>
        <v>COMP</v>
      </c>
      <c r="Z164" s="43">
        <v>1781850</v>
      </c>
      <c r="AA164" s="43">
        <f t="shared" si="5"/>
        <v>1754730</v>
      </c>
    </row>
    <row r="165" spans="1:27" x14ac:dyDescent="0.3">
      <c r="A165" s="43">
        <v>279913</v>
      </c>
      <c r="B165" s="43" t="s">
        <v>411</v>
      </c>
      <c r="C165" s="43" t="s">
        <v>250</v>
      </c>
      <c r="D165" s="41"/>
      <c r="E165" s="43" t="s">
        <v>6263</v>
      </c>
      <c r="F165" s="43" t="s">
        <v>28</v>
      </c>
      <c r="G165" s="43">
        <v>37036</v>
      </c>
      <c r="H165" s="41"/>
      <c r="I165" s="41"/>
      <c r="J165" s="43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3" t="str">
        <f t="shared" si="4"/>
        <v>COMP</v>
      </c>
      <c r="Z165" s="43">
        <v>1708078</v>
      </c>
      <c r="AA165" s="43">
        <f t="shared" si="5"/>
        <v>279913</v>
      </c>
    </row>
    <row r="166" spans="1:27" x14ac:dyDescent="0.3">
      <c r="A166" s="43">
        <v>2253792</v>
      </c>
      <c r="B166" s="43" t="s">
        <v>412</v>
      </c>
      <c r="C166" s="43" t="s">
        <v>413</v>
      </c>
      <c r="D166" s="41"/>
      <c r="E166" s="43" t="s">
        <v>6263</v>
      </c>
      <c r="F166" s="43" t="s">
        <v>30</v>
      </c>
      <c r="G166" s="43">
        <v>37015</v>
      </c>
      <c r="H166" s="41"/>
      <c r="I166" s="41"/>
      <c r="J166" s="43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3" t="str">
        <f t="shared" si="4"/>
        <v/>
      </c>
      <c r="Z166" s="43">
        <v>2426444</v>
      </c>
      <c r="AA166" s="43" t="e">
        <f t="shared" si="5"/>
        <v>#N/A</v>
      </c>
    </row>
    <row r="167" spans="1:27" x14ac:dyDescent="0.3">
      <c r="A167" s="43">
        <v>1452635</v>
      </c>
      <c r="B167" s="43" t="s">
        <v>412</v>
      </c>
      <c r="C167" s="43" t="s">
        <v>414</v>
      </c>
      <c r="D167" s="41"/>
      <c r="E167" s="43" t="s">
        <v>6263</v>
      </c>
      <c r="F167" s="43" t="s">
        <v>30</v>
      </c>
      <c r="G167" s="43">
        <v>41006</v>
      </c>
      <c r="H167" s="41"/>
      <c r="I167" s="41"/>
      <c r="J167" s="43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3" t="str">
        <f t="shared" si="4"/>
        <v/>
      </c>
      <c r="Z167" s="43">
        <v>1303972</v>
      </c>
      <c r="AA167" s="43" t="e">
        <f t="shared" si="5"/>
        <v>#N/A</v>
      </c>
    </row>
    <row r="168" spans="1:27" x14ac:dyDescent="0.3">
      <c r="A168" s="43">
        <v>2350653</v>
      </c>
      <c r="B168" s="43" t="s">
        <v>415</v>
      </c>
      <c r="C168" s="43" t="s">
        <v>232</v>
      </c>
      <c r="D168" s="41"/>
      <c r="E168" s="43" t="s">
        <v>6263</v>
      </c>
      <c r="F168" s="43" t="s">
        <v>28</v>
      </c>
      <c r="G168" s="43">
        <v>37015</v>
      </c>
      <c r="H168" s="41"/>
      <c r="I168" s="41"/>
      <c r="J168" s="43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3" t="str">
        <f t="shared" si="4"/>
        <v>COMP</v>
      </c>
      <c r="Z168" s="43">
        <v>1866744</v>
      </c>
      <c r="AA168" s="43">
        <f t="shared" si="5"/>
        <v>2350653</v>
      </c>
    </row>
    <row r="169" spans="1:27" x14ac:dyDescent="0.3">
      <c r="A169" s="43">
        <v>1595336</v>
      </c>
      <c r="B169" s="43" t="s">
        <v>416</v>
      </c>
      <c r="C169" s="43" t="s">
        <v>248</v>
      </c>
      <c r="D169" s="41"/>
      <c r="E169" s="43" t="s">
        <v>6263</v>
      </c>
      <c r="F169" s="43" t="s">
        <v>30</v>
      </c>
      <c r="G169" s="43">
        <v>45046</v>
      </c>
      <c r="H169" s="41"/>
      <c r="I169" s="41"/>
      <c r="J169" s="43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3" t="str">
        <f t="shared" si="4"/>
        <v/>
      </c>
      <c r="Z169" s="43">
        <v>1560151</v>
      </c>
      <c r="AA169" s="43" t="e">
        <f t="shared" si="5"/>
        <v>#N/A</v>
      </c>
    </row>
    <row r="170" spans="1:27" x14ac:dyDescent="0.3">
      <c r="A170" s="43">
        <v>2345231</v>
      </c>
      <c r="B170" s="43" t="s">
        <v>417</v>
      </c>
      <c r="C170" s="43" t="s">
        <v>418</v>
      </c>
      <c r="D170" s="41"/>
      <c r="E170" s="43" t="s">
        <v>35</v>
      </c>
      <c r="F170" s="43" t="s">
        <v>28</v>
      </c>
      <c r="G170" s="43">
        <v>18003</v>
      </c>
      <c r="H170" s="41"/>
      <c r="I170" s="41"/>
      <c r="J170" s="43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3" t="str">
        <f t="shared" si="4"/>
        <v>COMP</v>
      </c>
      <c r="Z170" s="43">
        <v>1818784</v>
      </c>
      <c r="AA170" s="43">
        <f t="shared" si="5"/>
        <v>2345231</v>
      </c>
    </row>
    <row r="171" spans="1:27" x14ac:dyDescent="0.3">
      <c r="A171" s="43">
        <v>2134115</v>
      </c>
      <c r="B171" s="43" t="s">
        <v>419</v>
      </c>
      <c r="C171" s="43" t="s">
        <v>357</v>
      </c>
      <c r="D171" s="41"/>
      <c r="E171" s="43" t="s">
        <v>6263</v>
      </c>
      <c r="F171" s="43" t="s">
        <v>30</v>
      </c>
      <c r="G171" s="43">
        <v>37042</v>
      </c>
      <c r="H171" s="41"/>
      <c r="I171" s="41"/>
      <c r="J171" s="43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3" t="str">
        <f t="shared" si="4"/>
        <v/>
      </c>
      <c r="Z171" s="43">
        <v>2116585</v>
      </c>
      <c r="AA171" s="43" t="e">
        <f t="shared" si="5"/>
        <v>#N/A</v>
      </c>
    </row>
    <row r="172" spans="1:27" x14ac:dyDescent="0.3">
      <c r="A172" s="43">
        <v>2033830</v>
      </c>
      <c r="B172" s="43" t="s">
        <v>420</v>
      </c>
      <c r="C172" s="43" t="s">
        <v>421</v>
      </c>
      <c r="D172" s="41"/>
      <c r="E172" s="43" t="s">
        <v>6263</v>
      </c>
      <c r="F172" s="43" t="s">
        <v>30</v>
      </c>
      <c r="G172" s="43">
        <v>45010</v>
      </c>
      <c r="H172" s="41"/>
      <c r="I172" s="41"/>
      <c r="J172" s="43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3" t="str">
        <f t="shared" si="4"/>
        <v>COMP</v>
      </c>
      <c r="Z172" s="43">
        <v>1419034</v>
      </c>
      <c r="AA172" s="43">
        <f t="shared" si="5"/>
        <v>2033830</v>
      </c>
    </row>
    <row r="173" spans="1:27" x14ac:dyDescent="0.3">
      <c r="A173" s="43">
        <v>1509601</v>
      </c>
      <c r="B173" s="43" t="s">
        <v>420</v>
      </c>
      <c r="C173" s="43" t="s">
        <v>422</v>
      </c>
      <c r="D173" s="41"/>
      <c r="E173" s="43" t="s">
        <v>6263</v>
      </c>
      <c r="F173" s="43" t="s">
        <v>28</v>
      </c>
      <c r="G173" s="43">
        <v>41012</v>
      </c>
      <c r="H173" s="41"/>
      <c r="I173" s="41"/>
      <c r="J173" s="43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3" t="str">
        <f t="shared" si="4"/>
        <v/>
      </c>
      <c r="Z173" s="43">
        <v>2280167</v>
      </c>
      <c r="AA173" s="43" t="e">
        <f t="shared" si="5"/>
        <v>#N/A</v>
      </c>
    </row>
    <row r="174" spans="1:27" x14ac:dyDescent="0.3">
      <c r="A174" s="43">
        <v>1022263</v>
      </c>
      <c r="B174" s="43" t="s">
        <v>423</v>
      </c>
      <c r="C174" s="43" t="s">
        <v>270</v>
      </c>
      <c r="D174" s="41"/>
      <c r="E174" s="43" t="s">
        <v>6263</v>
      </c>
      <c r="F174" s="43" t="s">
        <v>28</v>
      </c>
      <c r="G174" s="43">
        <v>37015</v>
      </c>
      <c r="H174" s="41"/>
      <c r="I174" s="41"/>
      <c r="J174" s="43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3" t="str">
        <f t="shared" si="4"/>
        <v>COMP</v>
      </c>
      <c r="Z174" s="43">
        <v>2394585</v>
      </c>
      <c r="AA174" s="43">
        <f t="shared" si="5"/>
        <v>1022263</v>
      </c>
    </row>
    <row r="175" spans="1:27" x14ac:dyDescent="0.3">
      <c r="A175" s="43">
        <v>2432488</v>
      </c>
      <c r="B175" s="43" t="s">
        <v>424</v>
      </c>
      <c r="C175" s="43" t="s">
        <v>425</v>
      </c>
      <c r="D175" s="41"/>
      <c r="E175" s="43" t="s">
        <v>6263</v>
      </c>
      <c r="F175" s="43" t="s">
        <v>28</v>
      </c>
      <c r="G175" s="43">
        <v>18005</v>
      </c>
      <c r="H175" s="41"/>
      <c r="I175" s="41"/>
      <c r="J175" s="43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3" t="str">
        <f t="shared" si="4"/>
        <v>COMP</v>
      </c>
      <c r="Z175" s="43">
        <v>2336888</v>
      </c>
      <c r="AA175" s="43">
        <f t="shared" si="5"/>
        <v>2432488</v>
      </c>
    </row>
    <row r="176" spans="1:27" x14ac:dyDescent="0.3">
      <c r="A176" s="43">
        <v>853540</v>
      </c>
      <c r="B176" s="43" t="s">
        <v>426</v>
      </c>
      <c r="C176" s="43" t="s">
        <v>427</v>
      </c>
      <c r="D176" s="41"/>
      <c r="E176" s="43" t="s">
        <v>6263</v>
      </c>
      <c r="F176" s="43" t="s">
        <v>28</v>
      </c>
      <c r="G176" s="43">
        <v>37021</v>
      </c>
      <c r="H176" s="41"/>
      <c r="I176" s="41"/>
      <c r="J176" s="43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3" t="str">
        <f t="shared" si="4"/>
        <v/>
      </c>
      <c r="Z176" s="43">
        <v>1996121</v>
      </c>
      <c r="AA176" s="43" t="e">
        <f t="shared" si="5"/>
        <v>#N/A</v>
      </c>
    </row>
    <row r="177" spans="1:27" x14ac:dyDescent="0.3">
      <c r="A177" s="43">
        <v>2085738</v>
      </c>
      <c r="B177" s="43" t="s">
        <v>428</v>
      </c>
      <c r="C177" s="43" t="s">
        <v>427</v>
      </c>
      <c r="D177" s="41"/>
      <c r="E177" s="43" t="s">
        <v>35</v>
      </c>
      <c r="F177" s="43" t="s">
        <v>28</v>
      </c>
      <c r="G177" s="43">
        <v>18035</v>
      </c>
      <c r="H177" s="41"/>
      <c r="I177" s="41"/>
      <c r="J177" s="43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3" t="str">
        <f t="shared" si="4"/>
        <v>COMP</v>
      </c>
      <c r="Z177" s="43">
        <v>1253292</v>
      </c>
      <c r="AA177" s="43">
        <f t="shared" si="5"/>
        <v>2085738</v>
      </c>
    </row>
    <row r="178" spans="1:27" x14ac:dyDescent="0.3">
      <c r="A178" s="43">
        <v>2378395</v>
      </c>
      <c r="B178" s="43" t="s">
        <v>429</v>
      </c>
      <c r="C178" s="43" t="s">
        <v>430</v>
      </c>
      <c r="D178" s="41"/>
      <c r="E178" s="43" t="s">
        <v>35</v>
      </c>
      <c r="F178" s="43" t="s">
        <v>28</v>
      </c>
      <c r="G178" s="43">
        <v>45011</v>
      </c>
      <c r="H178" s="41"/>
      <c r="I178" s="41"/>
      <c r="J178" s="43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3" t="str">
        <f t="shared" si="4"/>
        <v>COMP</v>
      </c>
      <c r="Z178" s="43">
        <v>2057443</v>
      </c>
      <c r="AA178" s="43">
        <f t="shared" si="5"/>
        <v>2378395</v>
      </c>
    </row>
    <row r="179" spans="1:27" x14ac:dyDescent="0.3">
      <c r="A179" s="43">
        <v>902786</v>
      </c>
      <c r="B179" s="43" t="s">
        <v>431</v>
      </c>
      <c r="C179" s="43" t="s">
        <v>432</v>
      </c>
      <c r="D179" s="41"/>
      <c r="E179" s="43" t="s">
        <v>6263</v>
      </c>
      <c r="F179" s="43" t="s">
        <v>28</v>
      </c>
      <c r="G179" s="43">
        <v>45016</v>
      </c>
      <c r="H179" s="41"/>
      <c r="I179" s="41"/>
      <c r="J179" s="43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3" t="str">
        <f t="shared" si="4"/>
        <v>COMP</v>
      </c>
      <c r="Z179" s="43">
        <v>2162319</v>
      </c>
      <c r="AA179" s="43">
        <f t="shared" si="5"/>
        <v>902786</v>
      </c>
    </row>
    <row r="180" spans="1:27" x14ac:dyDescent="0.3">
      <c r="A180" s="43">
        <v>2081188</v>
      </c>
      <c r="B180" s="43" t="s">
        <v>433</v>
      </c>
      <c r="C180" s="43" t="s">
        <v>434</v>
      </c>
      <c r="D180" s="41"/>
      <c r="E180" s="43" t="s">
        <v>35</v>
      </c>
      <c r="F180" s="43" t="s">
        <v>30</v>
      </c>
      <c r="G180" s="43">
        <v>45038</v>
      </c>
      <c r="H180" s="41"/>
      <c r="I180" s="41"/>
      <c r="J180" s="43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3" t="str">
        <f t="shared" si="4"/>
        <v>COMP</v>
      </c>
      <c r="Z180" s="43">
        <v>1899636</v>
      </c>
      <c r="AA180" s="43">
        <f t="shared" si="5"/>
        <v>2081188</v>
      </c>
    </row>
    <row r="181" spans="1:27" x14ac:dyDescent="0.3">
      <c r="A181" s="43">
        <v>2161158</v>
      </c>
      <c r="B181" s="43" t="s">
        <v>435</v>
      </c>
      <c r="C181" s="43" t="s">
        <v>436</v>
      </c>
      <c r="D181" s="41"/>
      <c r="E181" s="43" t="s">
        <v>29</v>
      </c>
      <c r="F181" s="43" t="s">
        <v>28</v>
      </c>
      <c r="G181" s="43">
        <v>45044</v>
      </c>
      <c r="H181" s="41"/>
      <c r="I181" s="41"/>
      <c r="J181" s="43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3" t="str">
        <f t="shared" si="4"/>
        <v/>
      </c>
      <c r="Z181" s="43">
        <v>435113</v>
      </c>
      <c r="AA181" s="43" t="e">
        <f t="shared" si="5"/>
        <v>#N/A</v>
      </c>
    </row>
    <row r="182" spans="1:27" x14ac:dyDescent="0.3">
      <c r="A182" s="43">
        <v>1893833</v>
      </c>
      <c r="B182" s="43" t="s">
        <v>435</v>
      </c>
      <c r="C182" s="43" t="s">
        <v>437</v>
      </c>
      <c r="D182" s="41"/>
      <c r="E182" s="43" t="s">
        <v>6263</v>
      </c>
      <c r="F182" s="43" t="s">
        <v>28</v>
      </c>
      <c r="G182" s="43">
        <v>45038</v>
      </c>
      <c r="H182" s="41"/>
      <c r="I182" s="41"/>
      <c r="J182" s="43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3" t="str">
        <f t="shared" si="4"/>
        <v/>
      </c>
      <c r="Z182" s="43">
        <v>1611030</v>
      </c>
      <c r="AA182" s="43" t="e">
        <f t="shared" si="5"/>
        <v>#N/A</v>
      </c>
    </row>
    <row r="183" spans="1:27" x14ac:dyDescent="0.3">
      <c r="A183" s="43">
        <v>1260160</v>
      </c>
      <c r="B183" s="43" t="s">
        <v>435</v>
      </c>
      <c r="C183" s="43" t="s">
        <v>438</v>
      </c>
      <c r="D183" s="41"/>
      <c r="E183" s="43" t="s">
        <v>6263</v>
      </c>
      <c r="F183" s="43" t="s">
        <v>30</v>
      </c>
      <c r="G183" s="43">
        <v>45044</v>
      </c>
      <c r="H183" s="41"/>
      <c r="I183" s="41"/>
      <c r="J183" s="43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41"/>
      <c r="W183" s="41"/>
      <c r="X183" s="41"/>
      <c r="Y183" s="43" t="str">
        <f t="shared" si="4"/>
        <v/>
      </c>
      <c r="Z183" s="43">
        <v>2426859</v>
      </c>
      <c r="AA183" s="43" t="e">
        <f t="shared" si="5"/>
        <v>#N/A</v>
      </c>
    </row>
    <row r="184" spans="1:27" x14ac:dyDescent="0.3">
      <c r="A184" s="43">
        <v>2210939</v>
      </c>
      <c r="B184" s="43" t="s">
        <v>439</v>
      </c>
      <c r="C184" s="43" t="s">
        <v>440</v>
      </c>
      <c r="D184" s="41"/>
      <c r="E184" s="43" t="s">
        <v>29</v>
      </c>
      <c r="F184" s="43" t="s">
        <v>28</v>
      </c>
      <c r="G184" s="43">
        <v>45009</v>
      </c>
      <c r="H184" s="41"/>
      <c r="I184" s="41"/>
      <c r="J184" s="43"/>
      <c r="K184" s="41"/>
      <c r="L184" s="41" t="s">
        <v>6321</v>
      </c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3" t="str">
        <f t="shared" si="4"/>
        <v/>
      </c>
      <c r="Z184" s="43">
        <v>2418950</v>
      </c>
      <c r="AA184" s="43" t="e">
        <f t="shared" si="5"/>
        <v>#N/A</v>
      </c>
    </row>
    <row r="185" spans="1:27" x14ac:dyDescent="0.3">
      <c r="A185" s="43">
        <v>361997</v>
      </c>
      <c r="B185" s="43" t="s">
        <v>439</v>
      </c>
      <c r="C185" s="43" t="s">
        <v>441</v>
      </c>
      <c r="D185" s="41"/>
      <c r="E185" s="43" t="s">
        <v>6263</v>
      </c>
      <c r="F185" s="43" t="s">
        <v>28</v>
      </c>
      <c r="G185" s="43">
        <v>45038</v>
      </c>
      <c r="H185" s="41"/>
      <c r="I185" s="41"/>
      <c r="J185" s="43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  <c r="W185" s="41"/>
      <c r="X185" s="41"/>
      <c r="Y185" s="43" t="str">
        <f t="shared" si="4"/>
        <v>COMP</v>
      </c>
      <c r="Z185" s="43">
        <v>737082</v>
      </c>
      <c r="AA185" s="43">
        <f t="shared" si="5"/>
        <v>361997</v>
      </c>
    </row>
    <row r="186" spans="1:27" x14ac:dyDescent="0.3">
      <c r="A186" s="43">
        <v>2350058</v>
      </c>
      <c r="B186" s="43" t="s">
        <v>442</v>
      </c>
      <c r="C186" s="43" t="s">
        <v>313</v>
      </c>
      <c r="D186" s="41"/>
      <c r="E186" s="43" t="s">
        <v>35</v>
      </c>
      <c r="F186" s="43" t="s">
        <v>28</v>
      </c>
      <c r="G186" s="43">
        <v>45045</v>
      </c>
      <c r="H186" s="41"/>
      <c r="I186" s="41"/>
      <c r="J186" s="43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  <c r="W186" s="41"/>
      <c r="X186" s="41"/>
      <c r="Y186" s="43" t="str">
        <f t="shared" si="4"/>
        <v>COMP</v>
      </c>
      <c r="Z186" s="43">
        <v>326509</v>
      </c>
      <c r="AA186" s="43">
        <f t="shared" si="5"/>
        <v>2350058</v>
      </c>
    </row>
    <row r="187" spans="1:27" x14ac:dyDescent="0.3">
      <c r="A187" s="43">
        <v>2404344</v>
      </c>
      <c r="B187" s="43" t="s">
        <v>443</v>
      </c>
      <c r="C187" s="43" t="s">
        <v>444</v>
      </c>
      <c r="D187" s="41"/>
      <c r="E187" s="43" t="s">
        <v>6263</v>
      </c>
      <c r="F187" s="43" t="s">
        <v>28</v>
      </c>
      <c r="G187" s="43">
        <v>45011</v>
      </c>
      <c r="H187" s="41"/>
      <c r="I187" s="41"/>
      <c r="J187" s="43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3" t="str">
        <f t="shared" si="4"/>
        <v/>
      </c>
      <c r="Z187" s="43">
        <v>1157914</v>
      </c>
      <c r="AA187" s="43" t="e">
        <f t="shared" si="5"/>
        <v>#N/A</v>
      </c>
    </row>
    <row r="188" spans="1:27" x14ac:dyDescent="0.3">
      <c r="A188" s="43">
        <v>1513079</v>
      </c>
      <c r="B188" s="43" t="s">
        <v>445</v>
      </c>
      <c r="C188" s="43" t="s">
        <v>446</v>
      </c>
      <c r="D188" s="41"/>
      <c r="E188" s="43" t="s">
        <v>6263</v>
      </c>
      <c r="F188" s="43" t="s">
        <v>28</v>
      </c>
      <c r="G188" s="43">
        <v>37046</v>
      </c>
      <c r="H188" s="41"/>
      <c r="I188" s="41"/>
      <c r="J188" s="43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  <c r="V188" s="41"/>
      <c r="W188" s="41"/>
      <c r="X188" s="41"/>
      <c r="Y188" s="43" t="str">
        <f t="shared" si="4"/>
        <v/>
      </c>
      <c r="Z188" s="43">
        <v>647863</v>
      </c>
      <c r="AA188" s="43" t="e">
        <f t="shared" si="5"/>
        <v>#N/A</v>
      </c>
    </row>
    <row r="189" spans="1:27" x14ac:dyDescent="0.3">
      <c r="A189" s="43">
        <v>2396189</v>
      </c>
      <c r="B189" s="43" t="s">
        <v>447</v>
      </c>
      <c r="C189" s="43" t="s">
        <v>448</v>
      </c>
      <c r="D189" s="41"/>
      <c r="E189" s="43" t="s">
        <v>34</v>
      </c>
      <c r="F189" s="43" t="s">
        <v>28</v>
      </c>
      <c r="G189" s="43">
        <v>41012</v>
      </c>
      <c r="H189" s="41"/>
      <c r="I189" s="41"/>
      <c r="J189" s="43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41"/>
      <c r="W189" s="41"/>
      <c r="X189" s="41"/>
      <c r="Y189" s="43" t="str">
        <f t="shared" si="4"/>
        <v>COMP</v>
      </c>
      <c r="Z189" s="43">
        <v>1216156</v>
      </c>
      <c r="AA189" s="43">
        <f t="shared" si="5"/>
        <v>2396189</v>
      </c>
    </row>
    <row r="190" spans="1:27" x14ac:dyDescent="0.3">
      <c r="A190" s="43">
        <v>1101115</v>
      </c>
      <c r="B190" s="43" t="s">
        <v>449</v>
      </c>
      <c r="C190" s="43" t="s">
        <v>450</v>
      </c>
      <c r="D190" s="41"/>
      <c r="E190" s="43" t="s">
        <v>6263</v>
      </c>
      <c r="F190" s="43" t="s">
        <v>28</v>
      </c>
      <c r="G190" s="43">
        <v>36003</v>
      </c>
      <c r="H190" s="41"/>
      <c r="I190" s="41"/>
      <c r="J190" s="43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  <c r="V190" s="41"/>
      <c r="W190" s="41"/>
      <c r="X190" s="41"/>
      <c r="Y190" s="43" t="str">
        <f t="shared" si="4"/>
        <v>COMP</v>
      </c>
      <c r="Z190" s="43">
        <v>2089479</v>
      </c>
      <c r="AA190" s="43">
        <f t="shared" si="5"/>
        <v>1101115</v>
      </c>
    </row>
    <row r="191" spans="1:27" x14ac:dyDescent="0.3">
      <c r="A191" s="43">
        <v>2336175</v>
      </c>
      <c r="B191" s="43" t="s">
        <v>451</v>
      </c>
      <c r="C191" s="43" t="s">
        <v>268</v>
      </c>
      <c r="D191" s="41"/>
      <c r="E191" s="43" t="s">
        <v>6263</v>
      </c>
      <c r="F191" s="43" t="s">
        <v>30</v>
      </c>
      <c r="G191" s="43">
        <v>36023</v>
      </c>
      <c r="H191" s="41"/>
      <c r="I191" s="41"/>
      <c r="J191" s="43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  <c r="W191" s="41"/>
      <c r="X191" s="41"/>
      <c r="Y191" s="43" t="str">
        <f t="shared" si="4"/>
        <v/>
      </c>
      <c r="Z191" s="43">
        <v>2228307</v>
      </c>
      <c r="AA191" s="43" t="e">
        <f t="shared" si="5"/>
        <v>#N/A</v>
      </c>
    </row>
    <row r="192" spans="1:27" x14ac:dyDescent="0.3">
      <c r="A192" s="43">
        <v>238993</v>
      </c>
      <c r="B192" s="43" t="s">
        <v>451</v>
      </c>
      <c r="C192" s="43" t="s">
        <v>452</v>
      </c>
      <c r="D192" s="41"/>
      <c r="E192" s="43" t="s">
        <v>6263</v>
      </c>
      <c r="F192" s="43" t="s">
        <v>28</v>
      </c>
      <c r="G192" s="43">
        <v>18005</v>
      </c>
      <c r="H192" s="41"/>
      <c r="I192" s="41"/>
      <c r="J192" s="43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3" t="str">
        <f t="shared" si="4"/>
        <v/>
      </c>
      <c r="Z192" s="43">
        <v>398199</v>
      </c>
      <c r="AA192" s="43" t="e">
        <f t="shared" si="5"/>
        <v>#N/A</v>
      </c>
    </row>
    <row r="193" spans="1:27" x14ac:dyDescent="0.3">
      <c r="A193" s="43">
        <v>2349170</v>
      </c>
      <c r="B193" s="43" t="s">
        <v>453</v>
      </c>
      <c r="C193" s="43" t="s">
        <v>454</v>
      </c>
      <c r="D193" s="41"/>
      <c r="E193" s="43" t="s">
        <v>6263</v>
      </c>
      <c r="F193" s="43" t="s">
        <v>30</v>
      </c>
      <c r="G193" s="43">
        <v>18029</v>
      </c>
      <c r="H193" s="41"/>
      <c r="I193" s="41"/>
      <c r="J193" s="43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41"/>
      <c r="W193" s="41"/>
      <c r="X193" s="41"/>
      <c r="Y193" s="43" t="str">
        <f t="shared" si="4"/>
        <v/>
      </c>
      <c r="Z193" s="43">
        <v>1845138</v>
      </c>
      <c r="AA193" s="43" t="e">
        <f t="shared" si="5"/>
        <v>#N/A</v>
      </c>
    </row>
    <row r="194" spans="1:27" x14ac:dyDescent="0.3">
      <c r="A194" s="43">
        <v>2350680</v>
      </c>
      <c r="B194" s="43" t="s">
        <v>455</v>
      </c>
      <c r="C194" s="43" t="s">
        <v>235</v>
      </c>
      <c r="D194" s="41"/>
      <c r="E194" s="43" t="s">
        <v>29</v>
      </c>
      <c r="F194" s="43" t="s">
        <v>28</v>
      </c>
      <c r="G194" s="43">
        <v>36024</v>
      </c>
      <c r="H194" s="41"/>
      <c r="I194" s="41"/>
      <c r="J194" s="43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41"/>
      <c r="W194" s="41"/>
      <c r="X194" s="41"/>
      <c r="Y194" s="43" t="str">
        <f t="shared" ref="Y194:Y257" si="6">IF(ISERROR(AA194)=FALSE,"COMP","")</f>
        <v/>
      </c>
      <c r="Z194" s="43">
        <v>1690951</v>
      </c>
      <c r="AA194" s="43" t="e">
        <f t="shared" ref="AA194:AA257" si="7">VLOOKUP(A194,Z:Z,1,FALSE)</f>
        <v>#N/A</v>
      </c>
    </row>
    <row r="195" spans="1:27" x14ac:dyDescent="0.3">
      <c r="A195" s="43">
        <v>2265128</v>
      </c>
      <c r="B195" s="43" t="s">
        <v>455</v>
      </c>
      <c r="C195" s="43" t="s">
        <v>456</v>
      </c>
      <c r="D195" s="41"/>
      <c r="E195" s="43" t="s">
        <v>34</v>
      </c>
      <c r="F195" s="43" t="s">
        <v>28</v>
      </c>
      <c r="G195" s="43">
        <v>36024</v>
      </c>
      <c r="H195" s="41"/>
      <c r="I195" s="41"/>
      <c r="J195" s="43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41"/>
      <c r="W195" s="41"/>
      <c r="X195" s="41"/>
      <c r="Y195" s="43" t="str">
        <f t="shared" si="6"/>
        <v/>
      </c>
      <c r="Z195" s="43">
        <v>1732501</v>
      </c>
      <c r="AA195" s="43" t="e">
        <f t="shared" si="7"/>
        <v>#N/A</v>
      </c>
    </row>
    <row r="196" spans="1:27" x14ac:dyDescent="0.3">
      <c r="A196" s="43">
        <v>2159477</v>
      </c>
      <c r="B196" s="43" t="s">
        <v>455</v>
      </c>
      <c r="C196" s="43" t="s">
        <v>241</v>
      </c>
      <c r="D196" s="41"/>
      <c r="E196" s="43" t="s">
        <v>6263</v>
      </c>
      <c r="F196" s="43" t="s">
        <v>28</v>
      </c>
      <c r="G196" s="43">
        <v>36024</v>
      </c>
      <c r="H196" s="41"/>
      <c r="I196" s="41"/>
      <c r="J196" s="43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41"/>
      <c r="V196" s="41"/>
      <c r="W196" s="41"/>
      <c r="X196" s="41"/>
      <c r="Y196" s="43" t="str">
        <f t="shared" si="6"/>
        <v/>
      </c>
      <c r="Z196" s="43">
        <v>2125785</v>
      </c>
      <c r="AA196" s="43" t="e">
        <f t="shared" si="7"/>
        <v>#N/A</v>
      </c>
    </row>
    <row r="197" spans="1:27" x14ac:dyDescent="0.3">
      <c r="A197" s="43">
        <v>2184312</v>
      </c>
      <c r="B197" s="43" t="s">
        <v>455</v>
      </c>
      <c r="C197" s="43" t="s">
        <v>226</v>
      </c>
      <c r="D197" s="41"/>
      <c r="E197" s="43" t="s">
        <v>6263</v>
      </c>
      <c r="F197" s="43" t="s">
        <v>30</v>
      </c>
      <c r="G197" s="43">
        <v>36024</v>
      </c>
      <c r="H197" s="41"/>
      <c r="I197" s="41"/>
      <c r="J197" s="43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41"/>
      <c r="V197" s="41"/>
      <c r="W197" s="41"/>
      <c r="X197" s="41"/>
      <c r="Y197" s="43" t="str">
        <f t="shared" si="6"/>
        <v/>
      </c>
      <c r="Z197" s="43">
        <v>2137084</v>
      </c>
      <c r="AA197" s="43" t="e">
        <f t="shared" si="7"/>
        <v>#N/A</v>
      </c>
    </row>
    <row r="198" spans="1:27" x14ac:dyDescent="0.3">
      <c r="A198" s="43">
        <v>416188</v>
      </c>
      <c r="B198" s="43" t="s">
        <v>457</v>
      </c>
      <c r="C198" s="43" t="s">
        <v>397</v>
      </c>
      <c r="D198" s="41"/>
      <c r="E198" s="43" t="s">
        <v>6263</v>
      </c>
      <c r="F198" s="43" t="s">
        <v>28</v>
      </c>
      <c r="G198" s="43">
        <v>41002</v>
      </c>
      <c r="H198" s="41"/>
      <c r="I198" s="41"/>
      <c r="J198" s="43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41"/>
      <c r="V198" s="41"/>
      <c r="W198" s="41"/>
      <c r="X198" s="41"/>
      <c r="Y198" s="43" t="str">
        <f t="shared" si="6"/>
        <v/>
      </c>
      <c r="Z198" s="43">
        <v>1941886</v>
      </c>
      <c r="AA198" s="43" t="e">
        <f t="shared" si="7"/>
        <v>#N/A</v>
      </c>
    </row>
    <row r="199" spans="1:27" x14ac:dyDescent="0.3">
      <c r="A199" s="43">
        <v>1971620</v>
      </c>
      <c r="B199" s="43" t="s">
        <v>458</v>
      </c>
      <c r="C199" s="43" t="s">
        <v>175</v>
      </c>
      <c r="D199" s="41"/>
      <c r="E199" s="43" t="s">
        <v>6263</v>
      </c>
      <c r="F199" s="43" t="s">
        <v>28</v>
      </c>
      <c r="G199" s="43">
        <v>45052</v>
      </c>
      <c r="H199" s="41"/>
      <c r="I199" s="41"/>
      <c r="J199" s="43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41"/>
      <c r="W199" s="41"/>
      <c r="X199" s="41"/>
      <c r="Y199" s="43" t="str">
        <f t="shared" si="6"/>
        <v>COMP</v>
      </c>
      <c r="Z199" s="43">
        <v>1836825</v>
      </c>
      <c r="AA199" s="43">
        <f t="shared" si="7"/>
        <v>1971620</v>
      </c>
    </row>
    <row r="200" spans="1:27" x14ac:dyDescent="0.3">
      <c r="A200" s="43">
        <v>2268856</v>
      </c>
      <c r="B200" s="43" t="s">
        <v>459</v>
      </c>
      <c r="C200" s="43" t="s">
        <v>460</v>
      </c>
      <c r="D200" s="41"/>
      <c r="E200" s="43" t="s">
        <v>6263</v>
      </c>
      <c r="F200" s="43" t="s">
        <v>30</v>
      </c>
      <c r="G200" s="43">
        <v>37033</v>
      </c>
      <c r="H200" s="41"/>
      <c r="I200" s="41"/>
      <c r="J200" s="43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41"/>
      <c r="V200" s="41"/>
      <c r="W200" s="41"/>
      <c r="X200" s="41"/>
      <c r="Y200" s="43" t="str">
        <f t="shared" si="6"/>
        <v/>
      </c>
      <c r="Z200" s="43">
        <v>831442</v>
      </c>
      <c r="AA200" s="43" t="e">
        <f t="shared" si="7"/>
        <v>#N/A</v>
      </c>
    </row>
    <row r="201" spans="1:27" x14ac:dyDescent="0.3">
      <c r="A201" s="43">
        <v>2267677</v>
      </c>
      <c r="B201" s="43" t="s">
        <v>459</v>
      </c>
      <c r="C201" s="43" t="s">
        <v>175</v>
      </c>
      <c r="D201" s="41"/>
      <c r="E201" s="43" t="s">
        <v>6263</v>
      </c>
      <c r="F201" s="43" t="s">
        <v>28</v>
      </c>
      <c r="G201" s="43">
        <v>37033</v>
      </c>
      <c r="H201" s="41"/>
      <c r="I201" s="41"/>
      <c r="J201" s="43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  <c r="W201" s="41"/>
      <c r="X201" s="41"/>
      <c r="Y201" s="43" t="str">
        <f t="shared" si="6"/>
        <v/>
      </c>
      <c r="Z201" s="43">
        <v>1763371</v>
      </c>
      <c r="AA201" s="43" t="e">
        <f t="shared" si="7"/>
        <v>#N/A</v>
      </c>
    </row>
    <row r="202" spans="1:27" x14ac:dyDescent="0.3">
      <c r="A202" s="43">
        <v>2047197</v>
      </c>
      <c r="B202" s="43" t="s">
        <v>461</v>
      </c>
      <c r="C202" s="43" t="s">
        <v>462</v>
      </c>
      <c r="D202" s="41"/>
      <c r="E202" s="43" t="s">
        <v>29</v>
      </c>
      <c r="F202" s="43" t="s">
        <v>30</v>
      </c>
      <c r="G202" s="43">
        <v>45003</v>
      </c>
      <c r="H202" s="41"/>
      <c r="I202" s="41"/>
      <c r="J202" s="43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3" t="str">
        <f t="shared" si="6"/>
        <v/>
      </c>
      <c r="Z202" s="43">
        <v>282497</v>
      </c>
      <c r="AA202" s="43" t="e">
        <f t="shared" si="7"/>
        <v>#N/A</v>
      </c>
    </row>
    <row r="203" spans="1:27" x14ac:dyDescent="0.3">
      <c r="A203" s="43">
        <v>300099</v>
      </c>
      <c r="B203" s="43" t="s">
        <v>463</v>
      </c>
      <c r="C203" s="43" t="s">
        <v>464</v>
      </c>
      <c r="D203" s="41"/>
      <c r="E203" s="43" t="s">
        <v>6263</v>
      </c>
      <c r="F203" s="43" t="s">
        <v>28</v>
      </c>
      <c r="G203" s="43">
        <v>36003</v>
      </c>
      <c r="H203" s="41"/>
      <c r="I203" s="41"/>
      <c r="J203" s="43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41"/>
      <c r="V203" s="41"/>
      <c r="W203" s="41"/>
      <c r="X203" s="41"/>
      <c r="Y203" s="43" t="str">
        <f t="shared" si="6"/>
        <v/>
      </c>
      <c r="Z203" s="43">
        <v>1481239</v>
      </c>
      <c r="AA203" s="43" t="e">
        <f t="shared" si="7"/>
        <v>#N/A</v>
      </c>
    </row>
    <row r="204" spans="1:27" x14ac:dyDescent="0.3">
      <c r="A204" s="43">
        <v>208316</v>
      </c>
      <c r="B204" s="43" t="s">
        <v>465</v>
      </c>
      <c r="C204" s="43" t="s">
        <v>466</v>
      </c>
      <c r="D204" s="41"/>
      <c r="E204" s="43" t="s">
        <v>6263</v>
      </c>
      <c r="F204" s="43" t="s">
        <v>28</v>
      </c>
      <c r="G204" s="43">
        <v>41003</v>
      </c>
      <c r="H204" s="41"/>
      <c r="I204" s="41"/>
      <c r="J204" s="43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41"/>
      <c r="V204" s="41"/>
      <c r="W204" s="41"/>
      <c r="X204" s="41"/>
      <c r="Y204" s="43" t="str">
        <f t="shared" si="6"/>
        <v/>
      </c>
      <c r="Z204" s="43">
        <v>1569597</v>
      </c>
      <c r="AA204" s="43" t="e">
        <f t="shared" si="7"/>
        <v>#N/A</v>
      </c>
    </row>
    <row r="205" spans="1:27" x14ac:dyDescent="0.3">
      <c r="A205" s="43">
        <v>1118619</v>
      </c>
      <c r="B205" s="43" t="s">
        <v>465</v>
      </c>
      <c r="C205" s="43" t="s">
        <v>467</v>
      </c>
      <c r="D205" s="41"/>
      <c r="E205" s="43" t="s">
        <v>29</v>
      </c>
      <c r="F205" s="43" t="s">
        <v>30</v>
      </c>
      <c r="G205" s="43">
        <v>41003</v>
      </c>
      <c r="H205" s="41"/>
      <c r="I205" s="41"/>
      <c r="J205" s="43"/>
      <c r="K205" s="41"/>
      <c r="L205" s="41"/>
      <c r="M205" s="41"/>
      <c r="N205" s="41"/>
      <c r="O205" s="41"/>
      <c r="P205" s="41"/>
      <c r="Q205" s="41"/>
      <c r="R205" s="41"/>
      <c r="S205" s="41"/>
      <c r="T205" s="41"/>
      <c r="U205" s="41"/>
      <c r="V205" s="41"/>
      <c r="W205" s="41"/>
      <c r="X205" s="41"/>
      <c r="Y205" s="43" t="str">
        <f t="shared" si="6"/>
        <v>COMP</v>
      </c>
      <c r="Z205" s="43">
        <v>1569599</v>
      </c>
      <c r="AA205" s="43">
        <f t="shared" si="7"/>
        <v>1118619</v>
      </c>
    </row>
    <row r="206" spans="1:27" x14ac:dyDescent="0.3">
      <c r="A206" s="43">
        <v>2399387</v>
      </c>
      <c r="B206" s="43" t="s">
        <v>465</v>
      </c>
      <c r="C206" s="43" t="s">
        <v>468</v>
      </c>
      <c r="D206" s="41"/>
      <c r="E206" s="43" t="s">
        <v>29</v>
      </c>
      <c r="F206" s="43" t="s">
        <v>30</v>
      </c>
      <c r="G206" s="43">
        <v>41026</v>
      </c>
      <c r="H206" s="41"/>
      <c r="I206" s="41"/>
      <c r="J206" s="43"/>
      <c r="K206" s="41"/>
      <c r="L206" s="41"/>
      <c r="M206" s="41"/>
      <c r="N206" s="41"/>
      <c r="O206" s="41"/>
      <c r="P206" s="41"/>
      <c r="Q206" s="41"/>
      <c r="R206" s="41"/>
      <c r="S206" s="41"/>
      <c r="T206" s="41"/>
      <c r="U206" s="41"/>
      <c r="V206" s="41"/>
      <c r="W206" s="41"/>
      <c r="X206" s="41"/>
      <c r="Y206" s="43" t="str">
        <f t="shared" si="6"/>
        <v/>
      </c>
      <c r="Z206" s="43">
        <v>2397366</v>
      </c>
      <c r="AA206" s="43" t="e">
        <f t="shared" si="7"/>
        <v>#N/A</v>
      </c>
    </row>
    <row r="207" spans="1:27" x14ac:dyDescent="0.3">
      <c r="A207" s="43">
        <v>1369475</v>
      </c>
      <c r="B207" s="43" t="s">
        <v>465</v>
      </c>
      <c r="C207" s="43" t="s">
        <v>469</v>
      </c>
      <c r="D207" s="41"/>
      <c r="E207" s="43" t="s">
        <v>6263</v>
      </c>
      <c r="F207" s="43" t="s">
        <v>28</v>
      </c>
      <c r="G207" s="43">
        <v>45003</v>
      </c>
      <c r="H207" s="41"/>
      <c r="I207" s="41"/>
      <c r="J207" s="43"/>
      <c r="K207" s="41"/>
      <c r="L207" s="41"/>
      <c r="M207" s="41"/>
      <c r="N207" s="41"/>
      <c r="O207" s="41"/>
      <c r="P207" s="41"/>
      <c r="Q207" s="41"/>
      <c r="R207" s="41"/>
      <c r="S207" s="41"/>
      <c r="T207" s="41"/>
      <c r="U207" s="41"/>
      <c r="V207" s="41"/>
      <c r="W207" s="41"/>
      <c r="X207" s="41"/>
      <c r="Y207" s="43" t="str">
        <f t="shared" si="6"/>
        <v>COMP</v>
      </c>
      <c r="Z207" s="43">
        <v>2017809</v>
      </c>
      <c r="AA207" s="43">
        <f t="shared" si="7"/>
        <v>1369475</v>
      </c>
    </row>
    <row r="208" spans="1:27" x14ac:dyDescent="0.3">
      <c r="A208" s="43">
        <v>1363426</v>
      </c>
      <c r="B208" s="43" t="s">
        <v>470</v>
      </c>
      <c r="C208" s="43" t="s">
        <v>355</v>
      </c>
      <c r="D208" s="41"/>
      <c r="E208" s="43" t="s">
        <v>6263</v>
      </c>
      <c r="F208" s="43" t="s">
        <v>30</v>
      </c>
      <c r="G208" s="43">
        <v>41024</v>
      </c>
      <c r="H208" s="41"/>
      <c r="I208" s="41"/>
      <c r="J208" s="43"/>
      <c r="K208" s="41"/>
      <c r="L208" s="41"/>
      <c r="M208" s="41"/>
      <c r="N208" s="41"/>
      <c r="O208" s="41"/>
      <c r="P208" s="41"/>
      <c r="Q208" s="41"/>
      <c r="R208" s="41"/>
      <c r="S208" s="41"/>
      <c r="T208" s="41"/>
      <c r="U208" s="41"/>
      <c r="V208" s="41"/>
      <c r="W208" s="41"/>
      <c r="X208" s="41"/>
      <c r="Y208" s="43" t="str">
        <f t="shared" si="6"/>
        <v/>
      </c>
      <c r="Z208" s="43">
        <v>2091133</v>
      </c>
      <c r="AA208" s="43" t="e">
        <f t="shared" si="7"/>
        <v>#N/A</v>
      </c>
    </row>
    <row r="209" spans="1:27" x14ac:dyDescent="0.3">
      <c r="A209" s="43">
        <v>2204388</v>
      </c>
      <c r="B209" s="43" t="s">
        <v>471</v>
      </c>
      <c r="C209" s="43" t="s">
        <v>472</v>
      </c>
      <c r="D209" s="41"/>
      <c r="E209" s="43" t="s">
        <v>6263</v>
      </c>
      <c r="F209" s="43" t="s">
        <v>28</v>
      </c>
      <c r="G209" s="43">
        <v>36023</v>
      </c>
      <c r="H209" s="41"/>
      <c r="I209" s="41"/>
      <c r="J209" s="43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41"/>
      <c r="V209" s="41"/>
      <c r="W209" s="41"/>
      <c r="X209" s="41"/>
      <c r="Y209" s="43" t="str">
        <f t="shared" si="6"/>
        <v/>
      </c>
      <c r="Z209" s="43">
        <v>2435947</v>
      </c>
      <c r="AA209" s="43" t="e">
        <f t="shared" si="7"/>
        <v>#N/A</v>
      </c>
    </row>
    <row r="210" spans="1:27" x14ac:dyDescent="0.3">
      <c r="A210" s="43">
        <v>1530839</v>
      </c>
      <c r="B210" s="43" t="s">
        <v>473</v>
      </c>
      <c r="C210" s="43" t="s">
        <v>474</v>
      </c>
      <c r="D210" s="41"/>
      <c r="E210" s="43" t="s">
        <v>6263</v>
      </c>
      <c r="F210" s="43" t="s">
        <v>30</v>
      </c>
      <c r="G210" s="43">
        <v>45045</v>
      </c>
      <c r="H210" s="41"/>
      <c r="I210" s="41"/>
      <c r="J210" s="43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  <c r="V210" s="41"/>
      <c r="W210" s="41"/>
      <c r="X210" s="41"/>
      <c r="Y210" s="43" t="str">
        <f t="shared" si="6"/>
        <v/>
      </c>
      <c r="Z210" s="43">
        <v>494444</v>
      </c>
      <c r="AA210" s="43" t="e">
        <f t="shared" si="7"/>
        <v>#N/A</v>
      </c>
    </row>
    <row r="211" spans="1:27" x14ac:dyDescent="0.3">
      <c r="A211" s="43">
        <v>2314315</v>
      </c>
      <c r="B211" s="43" t="s">
        <v>473</v>
      </c>
      <c r="C211" s="43" t="s">
        <v>414</v>
      </c>
      <c r="D211" s="41"/>
      <c r="E211" s="43" t="s">
        <v>6263</v>
      </c>
      <c r="F211" s="43" t="s">
        <v>30</v>
      </c>
      <c r="G211" s="43">
        <v>45008</v>
      </c>
      <c r="H211" s="41"/>
      <c r="I211" s="41"/>
      <c r="J211" s="43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41"/>
      <c r="V211" s="41"/>
      <c r="W211" s="41"/>
      <c r="X211" s="41"/>
      <c r="Y211" s="43" t="str">
        <f t="shared" si="6"/>
        <v/>
      </c>
      <c r="Z211" s="43">
        <v>2055563</v>
      </c>
      <c r="AA211" s="43" t="e">
        <f t="shared" si="7"/>
        <v>#N/A</v>
      </c>
    </row>
    <row r="212" spans="1:27" x14ac:dyDescent="0.3">
      <c r="A212" s="43">
        <v>2205094</v>
      </c>
      <c r="B212" s="43" t="s">
        <v>473</v>
      </c>
      <c r="C212" s="43" t="s">
        <v>475</v>
      </c>
      <c r="D212" s="41"/>
      <c r="E212" s="43" t="s">
        <v>6263</v>
      </c>
      <c r="F212" s="43" t="s">
        <v>28</v>
      </c>
      <c r="G212" s="43">
        <v>45041</v>
      </c>
      <c r="H212" s="41"/>
      <c r="I212" s="41"/>
      <c r="J212" s="43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3" t="str">
        <f t="shared" si="6"/>
        <v/>
      </c>
      <c r="Z212" s="43">
        <v>2243216</v>
      </c>
      <c r="AA212" s="43" t="e">
        <f t="shared" si="7"/>
        <v>#N/A</v>
      </c>
    </row>
    <row r="213" spans="1:27" x14ac:dyDescent="0.3">
      <c r="A213" s="43">
        <v>406783</v>
      </c>
      <c r="B213" s="43" t="s">
        <v>476</v>
      </c>
      <c r="C213" s="43" t="s">
        <v>466</v>
      </c>
      <c r="D213" s="41"/>
      <c r="E213" s="43" t="s">
        <v>6263</v>
      </c>
      <c r="F213" s="43" t="s">
        <v>28</v>
      </c>
      <c r="G213" s="43">
        <v>36003</v>
      </c>
      <c r="H213" s="41"/>
      <c r="I213" s="41"/>
      <c r="J213" s="43"/>
      <c r="K213" s="41"/>
      <c r="L213" s="41"/>
      <c r="M213" s="41"/>
      <c r="N213" s="41"/>
      <c r="O213" s="41"/>
      <c r="P213" s="41"/>
      <c r="Q213" s="41"/>
      <c r="R213" s="41"/>
      <c r="S213" s="41"/>
      <c r="T213" s="41"/>
      <c r="U213" s="41"/>
      <c r="V213" s="41"/>
      <c r="W213" s="41"/>
      <c r="X213" s="41"/>
      <c r="Y213" s="43" t="str">
        <f t="shared" si="6"/>
        <v/>
      </c>
      <c r="Z213" s="43">
        <v>2358880</v>
      </c>
      <c r="AA213" s="43" t="e">
        <f t="shared" si="7"/>
        <v>#N/A</v>
      </c>
    </row>
    <row r="214" spans="1:27" x14ac:dyDescent="0.3">
      <c r="A214" s="43">
        <v>1344988</v>
      </c>
      <c r="B214" s="43" t="s">
        <v>477</v>
      </c>
      <c r="C214" s="43" t="s">
        <v>478</v>
      </c>
      <c r="D214" s="41"/>
      <c r="E214" s="43" t="s">
        <v>6263</v>
      </c>
      <c r="F214" s="43" t="s">
        <v>28</v>
      </c>
      <c r="G214" s="43">
        <v>45003</v>
      </c>
      <c r="H214" s="41"/>
      <c r="I214" s="41"/>
      <c r="J214" s="43"/>
      <c r="K214" s="41"/>
      <c r="L214" s="41"/>
      <c r="M214" s="41"/>
      <c r="N214" s="41"/>
      <c r="O214" s="41"/>
      <c r="P214" s="41"/>
      <c r="Q214" s="41"/>
      <c r="R214" s="41"/>
      <c r="S214" s="41"/>
      <c r="T214" s="41"/>
      <c r="U214" s="41"/>
      <c r="V214" s="41"/>
      <c r="W214" s="41"/>
      <c r="X214" s="41"/>
      <c r="Y214" s="43" t="str">
        <f t="shared" si="6"/>
        <v>COMP</v>
      </c>
      <c r="Z214" s="43">
        <v>2292966</v>
      </c>
      <c r="AA214" s="43">
        <f t="shared" si="7"/>
        <v>1344988</v>
      </c>
    </row>
    <row r="215" spans="1:27" x14ac:dyDescent="0.3">
      <c r="A215" s="43">
        <v>1548765</v>
      </c>
      <c r="B215" s="43" t="s">
        <v>479</v>
      </c>
      <c r="C215" s="43" t="s">
        <v>480</v>
      </c>
      <c r="D215" s="41"/>
      <c r="E215" s="43" t="s">
        <v>6263</v>
      </c>
      <c r="F215" s="43" t="s">
        <v>30</v>
      </c>
      <c r="G215" s="43">
        <v>36012</v>
      </c>
      <c r="H215" s="41"/>
      <c r="I215" s="41"/>
      <c r="J215" s="43"/>
      <c r="K215" s="41"/>
      <c r="L215" s="41"/>
      <c r="M215" s="41"/>
      <c r="N215" s="41"/>
      <c r="O215" s="41"/>
      <c r="P215" s="41"/>
      <c r="Q215" s="41"/>
      <c r="R215" s="41"/>
      <c r="S215" s="41"/>
      <c r="T215" s="41"/>
      <c r="U215" s="41"/>
      <c r="V215" s="41"/>
      <c r="W215" s="41"/>
      <c r="X215" s="41"/>
      <c r="Y215" s="43" t="str">
        <f t="shared" si="6"/>
        <v/>
      </c>
      <c r="Z215" s="43">
        <v>1287383</v>
      </c>
      <c r="AA215" s="43" t="e">
        <f t="shared" si="7"/>
        <v>#N/A</v>
      </c>
    </row>
    <row r="216" spans="1:27" x14ac:dyDescent="0.3">
      <c r="A216" s="43">
        <v>2352235</v>
      </c>
      <c r="B216" s="43" t="s">
        <v>481</v>
      </c>
      <c r="C216" s="43" t="s">
        <v>482</v>
      </c>
      <c r="D216" s="41"/>
      <c r="E216" s="43" t="s">
        <v>6263</v>
      </c>
      <c r="F216" s="43" t="s">
        <v>30</v>
      </c>
      <c r="G216" s="43">
        <v>37021</v>
      </c>
      <c r="H216" s="41"/>
      <c r="I216" s="41"/>
      <c r="J216" s="43"/>
      <c r="K216" s="41"/>
      <c r="L216" s="41"/>
      <c r="M216" s="41"/>
      <c r="N216" s="41"/>
      <c r="O216" s="41"/>
      <c r="P216" s="41"/>
      <c r="Q216" s="41"/>
      <c r="R216" s="41"/>
      <c r="S216" s="41"/>
      <c r="T216" s="41"/>
      <c r="U216" s="41"/>
      <c r="V216" s="41"/>
      <c r="W216" s="41"/>
      <c r="X216" s="41"/>
      <c r="Y216" s="43" t="str">
        <f t="shared" si="6"/>
        <v/>
      </c>
      <c r="Z216" s="43">
        <v>1203706</v>
      </c>
      <c r="AA216" s="43" t="e">
        <f t="shared" si="7"/>
        <v>#N/A</v>
      </c>
    </row>
    <row r="217" spans="1:27" x14ac:dyDescent="0.3">
      <c r="A217" s="43">
        <v>2152330</v>
      </c>
      <c r="B217" s="43" t="s">
        <v>483</v>
      </c>
      <c r="C217" s="43" t="s">
        <v>484</v>
      </c>
      <c r="D217" s="41"/>
      <c r="E217" s="43" t="s">
        <v>29</v>
      </c>
      <c r="F217" s="43" t="s">
        <v>28</v>
      </c>
      <c r="G217" s="43">
        <v>45016</v>
      </c>
      <c r="H217" s="41"/>
      <c r="I217" s="41"/>
      <c r="J217" s="43"/>
      <c r="K217" s="41"/>
      <c r="L217" s="41"/>
      <c r="M217" s="41"/>
      <c r="N217" s="41"/>
      <c r="O217" s="41"/>
      <c r="P217" s="41"/>
      <c r="Q217" s="41"/>
      <c r="R217" s="41"/>
      <c r="S217" s="41"/>
      <c r="T217" s="41"/>
      <c r="U217" s="41"/>
      <c r="V217" s="41"/>
      <c r="W217" s="41"/>
      <c r="X217" s="41"/>
      <c r="Y217" s="43" t="str">
        <f t="shared" si="6"/>
        <v/>
      </c>
      <c r="Z217" s="43">
        <v>2196260</v>
      </c>
      <c r="AA217" s="43" t="e">
        <f t="shared" si="7"/>
        <v>#N/A</v>
      </c>
    </row>
    <row r="218" spans="1:27" x14ac:dyDescent="0.3">
      <c r="A218" s="43">
        <v>1406581</v>
      </c>
      <c r="B218" s="43" t="s">
        <v>485</v>
      </c>
      <c r="C218" s="43" t="s">
        <v>486</v>
      </c>
      <c r="D218" s="41"/>
      <c r="E218" s="43" t="s">
        <v>6263</v>
      </c>
      <c r="F218" s="43" t="s">
        <v>30</v>
      </c>
      <c r="G218" s="43">
        <v>41002</v>
      </c>
      <c r="H218" s="41"/>
      <c r="I218" s="41"/>
      <c r="J218" s="43"/>
      <c r="K218" s="41"/>
      <c r="L218" s="41"/>
      <c r="M218" s="41"/>
      <c r="N218" s="41"/>
      <c r="O218" s="41"/>
      <c r="P218" s="41"/>
      <c r="Q218" s="41"/>
      <c r="R218" s="41"/>
      <c r="S218" s="41"/>
      <c r="T218" s="41"/>
      <c r="U218" s="41"/>
      <c r="V218" s="41"/>
      <c r="W218" s="41"/>
      <c r="X218" s="41"/>
      <c r="Y218" s="43" t="str">
        <f t="shared" si="6"/>
        <v/>
      </c>
      <c r="Z218" s="43">
        <v>2189451</v>
      </c>
      <c r="AA218" s="43" t="e">
        <f t="shared" si="7"/>
        <v>#N/A</v>
      </c>
    </row>
    <row r="219" spans="1:27" x14ac:dyDescent="0.3">
      <c r="A219" s="43">
        <v>2311482</v>
      </c>
      <c r="B219" s="43" t="s">
        <v>487</v>
      </c>
      <c r="C219" s="43" t="s">
        <v>355</v>
      </c>
      <c r="D219" s="41"/>
      <c r="E219" s="43" t="s">
        <v>29</v>
      </c>
      <c r="F219" s="43" t="s">
        <v>30</v>
      </c>
      <c r="G219" s="43">
        <v>37045</v>
      </c>
      <c r="H219" s="41"/>
      <c r="I219" s="41"/>
      <c r="J219" s="43"/>
      <c r="K219" s="41"/>
      <c r="L219" s="41"/>
      <c r="M219" s="41"/>
      <c r="N219" s="41"/>
      <c r="O219" s="41"/>
      <c r="P219" s="41"/>
      <c r="Q219" s="41"/>
      <c r="R219" s="41"/>
      <c r="S219" s="41"/>
      <c r="T219" s="41"/>
      <c r="U219" s="41"/>
      <c r="V219" s="41"/>
      <c r="W219" s="41"/>
      <c r="X219" s="41"/>
      <c r="Y219" s="43" t="str">
        <f t="shared" si="6"/>
        <v/>
      </c>
      <c r="Z219" s="43">
        <v>1827461</v>
      </c>
      <c r="AA219" s="43" t="e">
        <f t="shared" si="7"/>
        <v>#N/A</v>
      </c>
    </row>
    <row r="220" spans="1:27" x14ac:dyDescent="0.3">
      <c r="A220" s="43">
        <v>681875</v>
      </c>
      <c r="B220" s="43" t="s">
        <v>487</v>
      </c>
      <c r="C220" s="43" t="s">
        <v>472</v>
      </c>
      <c r="D220" s="41"/>
      <c r="E220" s="43" t="s">
        <v>6263</v>
      </c>
      <c r="F220" s="43" t="s">
        <v>28</v>
      </c>
      <c r="G220" s="43">
        <v>37015</v>
      </c>
      <c r="H220" s="41"/>
      <c r="I220" s="41"/>
      <c r="J220" s="43"/>
      <c r="K220" s="41"/>
      <c r="L220" s="41"/>
      <c r="M220" s="41"/>
      <c r="N220" s="41"/>
      <c r="O220" s="41"/>
      <c r="P220" s="41"/>
      <c r="Q220" s="41"/>
      <c r="R220" s="41"/>
      <c r="S220" s="41"/>
      <c r="T220" s="41"/>
      <c r="U220" s="41"/>
      <c r="V220" s="41"/>
      <c r="W220" s="41"/>
      <c r="X220" s="41"/>
      <c r="Y220" s="43" t="str">
        <f t="shared" si="6"/>
        <v>COMP</v>
      </c>
      <c r="Z220" s="43">
        <v>105347</v>
      </c>
      <c r="AA220" s="43">
        <f t="shared" si="7"/>
        <v>681875</v>
      </c>
    </row>
    <row r="221" spans="1:27" x14ac:dyDescent="0.3">
      <c r="A221" s="43">
        <v>1549079</v>
      </c>
      <c r="B221" s="43" t="s">
        <v>488</v>
      </c>
      <c r="C221" s="43" t="s">
        <v>244</v>
      </c>
      <c r="D221" s="41"/>
      <c r="E221" s="43" t="s">
        <v>6263</v>
      </c>
      <c r="F221" s="43" t="s">
        <v>28</v>
      </c>
      <c r="G221" s="43">
        <v>36003</v>
      </c>
      <c r="H221" s="41"/>
      <c r="I221" s="41"/>
      <c r="J221" s="43"/>
      <c r="K221" s="41"/>
      <c r="L221" s="41"/>
      <c r="M221" s="41"/>
      <c r="N221" s="41"/>
      <c r="O221" s="41"/>
      <c r="P221" s="41"/>
      <c r="Q221" s="41"/>
      <c r="R221" s="41"/>
      <c r="S221" s="41"/>
      <c r="T221" s="41"/>
      <c r="U221" s="41"/>
      <c r="V221" s="41"/>
      <c r="W221" s="41"/>
      <c r="X221" s="41"/>
      <c r="Y221" s="43" t="str">
        <f t="shared" si="6"/>
        <v>COMP</v>
      </c>
      <c r="Z221" s="43">
        <v>496373</v>
      </c>
      <c r="AA221" s="43">
        <f t="shared" si="7"/>
        <v>1549079</v>
      </c>
    </row>
    <row r="222" spans="1:27" x14ac:dyDescent="0.3">
      <c r="A222" s="43">
        <v>582123</v>
      </c>
      <c r="B222" s="43" t="s">
        <v>489</v>
      </c>
      <c r="C222" s="43" t="s">
        <v>490</v>
      </c>
      <c r="D222" s="41"/>
      <c r="E222" s="43" t="s">
        <v>6263</v>
      </c>
      <c r="F222" s="43" t="s">
        <v>30</v>
      </c>
      <c r="G222" s="43">
        <v>41002</v>
      </c>
      <c r="H222" s="41"/>
      <c r="I222" s="41"/>
      <c r="J222" s="43"/>
      <c r="K222" s="41"/>
      <c r="L222" s="41"/>
      <c r="M222" s="41"/>
      <c r="N222" s="41"/>
      <c r="O222" s="41"/>
      <c r="P222" s="41"/>
      <c r="Q222" s="41"/>
      <c r="R222" s="41"/>
      <c r="S222" s="41"/>
      <c r="T222" s="41"/>
      <c r="U222" s="41"/>
      <c r="V222" s="41"/>
      <c r="W222" s="41"/>
      <c r="X222" s="41"/>
      <c r="Y222" s="43" t="str">
        <f t="shared" si="6"/>
        <v/>
      </c>
      <c r="Z222" s="43">
        <v>167163</v>
      </c>
      <c r="AA222" s="43" t="e">
        <f t="shared" si="7"/>
        <v>#N/A</v>
      </c>
    </row>
    <row r="223" spans="1:27" x14ac:dyDescent="0.3">
      <c r="A223" s="43">
        <v>182772</v>
      </c>
      <c r="B223" s="43" t="s">
        <v>491</v>
      </c>
      <c r="C223" s="43" t="s">
        <v>492</v>
      </c>
      <c r="D223" s="41"/>
      <c r="E223" s="43" t="s">
        <v>6263</v>
      </c>
      <c r="F223" s="43" t="s">
        <v>30</v>
      </c>
      <c r="G223" s="43">
        <v>37045</v>
      </c>
      <c r="H223" s="41"/>
      <c r="I223" s="41"/>
      <c r="J223" s="43"/>
      <c r="K223" s="41"/>
      <c r="L223" s="41"/>
      <c r="M223" s="41"/>
      <c r="N223" s="41"/>
      <c r="O223" s="41"/>
      <c r="P223" s="41"/>
      <c r="Q223" s="41"/>
      <c r="R223" s="41"/>
      <c r="S223" s="41"/>
      <c r="T223" s="41"/>
      <c r="U223" s="41"/>
      <c r="V223" s="41"/>
      <c r="W223" s="41"/>
      <c r="X223" s="41"/>
      <c r="Y223" s="43" t="str">
        <f t="shared" si="6"/>
        <v/>
      </c>
      <c r="Z223" s="43">
        <v>1618295</v>
      </c>
      <c r="AA223" s="43" t="e">
        <f t="shared" si="7"/>
        <v>#N/A</v>
      </c>
    </row>
    <row r="224" spans="1:27" x14ac:dyDescent="0.3">
      <c r="A224" s="43">
        <v>1208244</v>
      </c>
      <c r="B224" s="43" t="s">
        <v>493</v>
      </c>
      <c r="C224" s="43" t="s">
        <v>494</v>
      </c>
      <c r="D224" s="41"/>
      <c r="E224" s="43" t="s">
        <v>31</v>
      </c>
      <c r="F224" s="43" t="s">
        <v>28</v>
      </c>
      <c r="G224" s="43">
        <v>18005</v>
      </c>
      <c r="H224" s="41"/>
      <c r="I224" s="41"/>
      <c r="J224" s="43"/>
      <c r="K224" s="41"/>
      <c r="L224" s="41"/>
      <c r="M224" s="41"/>
      <c r="N224" s="41"/>
      <c r="O224" s="41"/>
      <c r="P224" s="41"/>
      <c r="Q224" s="41"/>
      <c r="R224" s="41"/>
      <c r="S224" s="41"/>
      <c r="T224" s="41"/>
      <c r="U224" s="41"/>
      <c r="V224" s="41"/>
      <c r="W224" s="41"/>
      <c r="X224" s="41"/>
      <c r="Y224" s="43" t="str">
        <f t="shared" si="6"/>
        <v>COMP</v>
      </c>
      <c r="Z224" s="43">
        <v>2243988</v>
      </c>
      <c r="AA224" s="43">
        <f t="shared" si="7"/>
        <v>1208244</v>
      </c>
    </row>
    <row r="225" spans="1:27" x14ac:dyDescent="0.3">
      <c r="A225" s="43">
        <v>1991977</v>
      </c>
      <c r="B225" s="43" t="s">
        <v>493</v>
      </c>
      <c r="C225" s="43" t="s">
        <v>268</v>
      </c>
      <c r="D225" s="41"/>
      <c r="E225" s="43" t="s">
        <v>6263</v>
      </c>
      <c r="F225" s="43" t="s">
        <v>30</v>
      </c>
      <c r="G225" s="43">
        <v>37043</v>
      </c>
      <c r="H225" s="41"/>
      <c r="I225" s="41"/>
      <c r="J225" s="43"/>
      <c r="K225" s="41"/>
      <c r="L225" s="41"/>
      <c r="M225" s="41"/>
      <c r="N225" s="41"/>
      <c r="O225" s="41"/>
      <c r="P225" s="41"/>
      <c r="Q225" s="41"/>
      <c r="R225" s="41"/>
      <c r="S225" s="41"/>
      <c r="T225" s="41"/>
      <c r="U225" s="41"/>
      <c r="V225" s="41"/>
      <c r="W225" s="41"/>
      <c r="X225" s="41"/>
      <c r="Y225" s="43" t="str">
        <f t="shared" si="6"/>
        <v>COMP</v>
      </c>
      <c r="Z225" s="43">
        <v>1549728</v>
      </c>
      <c r="AA225" s="43">
        <f t="shared" si="7"/>
        <v>1991977</v>
      </c>
    </row>
    <row r="226" spans="1:27" x14ac:dyDescent="0.3">
      <c r="A226" s="43">
        <v>2372899</v>
      </c>
      <c r="B226" s="43" t="s">
        <v>493</v>
      </c>
      <c r="C226" s="43" t="s">
        <v>495</v>
      </c>
      <c r="D226" s="41"/>
      <c r="E226" s="43" t="s">
        <v>34</v>
      </c>
      <c r="F226" s="43" t="s">
        <v>30</v>
      </c>
      <c r="G226" s="43">
        <v>18024</v>
      </c>
      <c r="H226" s="41"/>
      <c r="I226" s="41"/>
      <c r="J226" s="43"/>
      <c r="K226" s="41"/>
      <c r="L226" s="41"/>
      <c r="M226" s="41"/>
      <c r="N226" s="41"/>
      <c r="O226" s="41"/>
      <c r="P226" s="41"/>
      <c r="Q226" s="41"/>
      <c r="R226" s="41"/>
      <c r="S226" s="41"/>
      <c r="T226" s="41"/>
      <c r="U226" s="41"/>
      <c r="V226" s="41"/>
      <c r="W226" s="41"/>
      <c r="X226" s="41"/>
      <c r="Y226" s="43" t="str">
        <f t="shared" si="6"/>
        <v>COMP</v>
      </c>
      <c r="Z226" s="43">
        <v>2248889</v>
      </c>
      <c r="AA226" s="43">
        <f t="shared" si="7"/>
        <v>2372899</v>
      </c>
    </row>
    <row r="227" spans="1:27" x14ac:dyDescent="0.3">
      <c r="A227" s="43">
        <v>1483262</v>
      </c>
      <c r="B227" s="43" t="s">
        <v>493</v>
      </c>
      <c r="C227" s="43" t="s">
        <v>469</v>
      </c>
      <c r="D227" s="41"/>
      <c r="E227" s="43" t="s">
        <v>6263</v>
      </c>
      <c r="F227" s="43" t="s">
        <v>28</v>
      </c>
      <c r="G227" s="43">
        <v>45038</v>
      </c>
      <c r="H227" s="41"/>
      <c r="I227" s="41"/>
      <c r="J227" s="43"/>
      <c r="K227" s="41"/>
      <c r="L227" s="41"/>
      <c r="M227" s="41"/>
      <c r="N227" s="41"/>
      <c r="O227" s="41"/>
      <c r="P227" s="41"/>
      <c r="Q227" s="41"/>
      <c r="R227" s="41"/>
      <c r="S227" s="41"/>
      <c r="T227" s="41"/>
      <c r="U227" s="41"/>
      <c r="V227" s="41"/>
      <c r="W227" s="41"/>
      <c r="X227" s="41"/>
      <c r="Y227" s="43" t="str">
        <f t="shared" si="6"/>
        <v>COMP</v>
      </c>
      <c r="Z227" s="43">
        <v>2306379</v>
      </c>
      <c r="AA227" s="43">
        <f t="shared" si="7"/>
        <v>1483262</v>
      </c>
    </row>
    <row r="228" spans="1:27" x14ac:dyDescent="0.3">
      <c r="A228" s="43">
        <v>1280498</v>
      </c>
      <c r="B228" s="43" t="s">
        <v>496</v>
      </c>
      <c r="C228" s="43" t="s">
        <v>497</v>
      </c>
      <c r="D228" s="41"/>
      <c r="E228" s="43" t="s">
        <v>6263</v>
      </c>
      <c r="F228" s="43" t="s">
        <v>30</v>
      </c>
      <c r="G228" s="43">
        <v>37015</v>
      </c>
      <c r="H228" s="41"/>
      <c r="I228" s="41"/>
      <c r="J228" s="43"/>
      <c r="K228" s="41"/>
      <c r="L228" s="41"/>
      <c r="M228" s="41"/>
      <c r="N228" s="41"/>
      <c r="O228" s="41"/>
      <c r="P228" s="41"/>
      <c r="Q228" s="41"/>
      <c r="R228" s="41"/>
      <c r="S228" s="41"/>
      <c r="T228" s="41"/>
      <c r="U228" s="41"/>
      <c r="V228" s="41"/>
      <c r="W228" s="41"/>
      <c r="X228" s="41"/>
      <c r="Y228" s="43" t="str">
        <f t="shared" si="6"/>
        <v/>
      </c>
      <c r="Z228" s="43">
        <v>2071446</v>
      </c>
      <c r="AA228" s="43" t="e">
        <f t="shared" si="7"/>
        <v>#N/A</v>
      </c>
    </row>
    <row r="229" spans="1:27" x14ac:dyDescent="0.3">
      <c r="A229" s="43">
        <v>2068297</v>
      </c>
      <c r="B229" s="43" t="s">
        <v>498</v>
      </c>
      <c r="C229" s="43" t="s">
        <v>499</v>
      </c>
      <c r="D229" s="41"/>
      <c r="E229" s="43" t="s">
        <v>35</v>
      </c>
      <c r="F229" s="43" t="s">
        <v>28</v>
      </c>
      <c r="G229" s="43">
        <v>36003</v>
      </c>
      <c r="H229" s="41"/>
      <c r="I229" s="41"/>
      <c r="J229" s="43"/>
      <c r="K229" s="41"/>
      <c r="L229" s="41"/>
      <c r="M229" s="41"/>
      <c r="N229" s="41"/>
      <c r="O229" s="41"/>
      <c r="P229" s="41"/>
      <c r="Q229" s="41"/>
      <c r="R229" s="41"/>
      <c r="S229" s="41"/>
      <c r="T229" s="41"/>
      <c r="U229" s="41"/>
      <c r="V229" s="41"/>
      <c r="W229" s="41"/>
      <c r="X229" s="41"/>
      <c r="Y229" s="43" t="str">
        <f t="shared" si="6"/>
        <v>COMP</v>
      </c>
      <c r="Z229" s="43">
        <v>180281</v>
      </c>
      <c r="AA229" s="43">
        <f t="shared" si="7"/>
        <v>2068297</v>
      </c>
    </row>
    <row r="230" spans="1:27" x14ac:dyDescent="0.3">
      <c r="A230" s="43">
        <v>1495416</v>
      </c>
      <c r="B230" s="43" t="s">
        <v>500</v>
      </c>
      <c r="C230" s="43" t="s">
        <v>226</v>
      </c>
      <c r="D230" s="41"/>
      <c r="E230" s="43" t="s">
        <v>6263</v>
      </c>
      <c r="F230" s="43" t="s">
        <v>30</v>
      </c>
      <c r="G230" s="43">
        <v>28013</v>
      </c>
      <c r="H230" s="41"/>
      <c r="I230" s="41"/>
      <c r="J230" s="43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3" t="str">
        <f t="shared" si="6"/>
        <v/>
      </c>
      <c r="Z230" s="43">
        <v>2257287</v>
      </c>
      <c r="AA230" s="43" t="e">
        <f t="shared" si="7"/>
        <v>#N/A</v>
      </c>
    </row>
    <row r="231" spans="1:27" x14ac:dyDescent="0.3">
      <c r="A231" s="43">
        <v>1681541</v>
      </c>
      <c r="B231" s="43" t="s">
        <v>501</v>
      </c>
      <c r="C231" s="43" t="s">
        <v>502</v>
      </c>
      <c r="D231" s="41"/>
      <c r="E231" s="43" t="s">
        <v>6263</v>
      </c>
      <c r="F231" s="43" t="s">
        <v>30</v>
      </c>
      <c r="G231" s="43">
        <v>45016</v>
      </c>
      <c r="H231" s="41"/>
      <c r="I231" s="41"/>
      <c r="J231" s="43"/>
      <c r="K231" s="41"/>
      <c r="L231" s="41"/>
      <c r="M231" s="41"/>
      <c r="N231" s="41"/>
      <c r="O231" s="41"/>
      <c r="P231" s="41"/>
      <c r="Q231" s="41"/>
      <c r="R231" s="41"/>
      <c r="S231" s="41"/>
      <c r="T231" s="41"/>
      <c r="U231" s="41"/>
      <c r="V231" s="41"/>
      <c r="W231" s="41"/>
      <c r="X231" s="41"/>
      <c r="Y231" s="43" t="str">
        <f t="shared" si="6"/>
        <v/>
      </c>
      <c r="Z231" s="43">
        <v>1259293</v>
      </c>
      <c r="AA231" s="43" t="e">
        <f t="shared" si="7"/>
        <v>#N/A</v>
      </c>
    </row>
    <row r="232" spans="1:27" x14ac:dyDescent="0.3">
      <c r="A232" s="43">
        <v>1702006</v>
      </c>
      <c r="B232" s="43" t="s">
        <v>503</v>
      </c>
      <c r="C232" s="43" t="s">
        <v>504</v>
      </c>
      <c r="D232" s="41"/>
      <c r="E232" s="43" t="s">
        <v>6263</v>
      </c>
      <c r="F232" s="43" t="s">
        <v>30</v>
      </c>
      <c r="G232" s="43">
        <v>37016</v>
      </c>
      <c r="H232" s="41"/>
      <c r="I232" s="41"/>
      <c r="J232" s="43"/>
      <c r="K232" s="41"/>
      <c r="L232" s="41"/>
      <c r="M232" s="41"/>
      <c r="N232" s="41"/>
      <c r="O232" s="41"/>
      <c r="P232" s="41"/>
      <c r="Q232" s="41"/>
      <c r="R232" s="41"/>
      <c r="S232" s="41"/>
      <c r="T232" s="41"/>
      <c r="U232" s="41"/>
      <c r="V232" s="41"/>
      <c r="W232" s="41"/>
      <c r="X232" s="41"/>
      <c r="Y232" s="43" t="str">
        <f t="shared" si="6"/>
        <v/>
      </c>
      <c r="Z232" s="43">
        <v>1227085</v>
      </c>
      <c r="AA232" s="43" t="e">
        <f t="shared" si="7"/>
        <v>#N/A</v>
      </c>
    </row>
    <row r="233" spans="1:27" x14ac:dyDescent="0.3">
      <c r="A233" s="43">
        <v>1196820</v>
      </c>
      <c r="B233" s="43" t="s">
        <v>503</v>
      </c>
      <c r="C233" s="43" t="s">
        <v>202</v>
      </c>
      <c r="D233" s="41"/>
      <c r="E233" s="43" t="s">
        <v>6263</v>
      </c>
      <c r="F233" s="43" t="s">
        <v>28</v>
      </c>
      <c r="G233" s="43">
        <v>45041</v>
      </c>
      <c r="H233" s="41"/>
      <c r="I233" s="41"/>
      <c r="J233" s="43"/>
      <c r="K233" s="41"/>
      <c r="L233" s="41"/>
      <c r="M233" s="41"/>
      <c r="N233" s="41"/>
      <c r="O233" s="41"/>
      <c r="P233" s="41"/>
      <c r="Q233" s="41"/>
      <c r="R233" s="41"/>
      <c r="S233" s="41"/>
      <c r="T233" s="41"/>
      <c r="U233" s="41"/>
      <c r="V233" s="41"/>
      <c r="W233" s="41"/>
      <c r="X233" s="41"/>
      <c r="Y233" s="43" t="str">
        <f t="shared" si="6"/>
        <v/>
      </c>
      <c r="Z233" s="43">
        <v>2351036</v>
      </c>
      <c r="AA233" s="43" t="e">
        <f t="shared" si="7"/>
        <v>#N/A</v>
      </c>
    </row>
    <row r="234" spans="1:27" x14ac:dyDescent="0.3">
      <c r="A234" s="43">
        <v>2303184</v>
      </c>
      <c r="B234" s="43" t="s">
        <v>505</v>
      </c>
      <c r="C234" s="43" t="s">
        <v>427</v>
      </c>
      <c r="D234" s="41"/>
      <c r="E234" s="43" t="s">
        <v>6263</v>
      </c>
      <c r="F234" s="43" t="s">
        <v>28</v>
      </c>
      <c r="G234" s="43">
        <v>37048</v>
      </c>
      <c r="H234" s="41"/>
      <c r="I234" s="41"/>
      <c r="J234" s="43"/>
      <c r="K234" s="41"/>
      <c r="L234" s="41"/>
      <c r="M234" s="41"/>
      <c r="N234" s="41"/>
      <c r="O234" s="41"/>
      <c r="P234" s="41"/>
      <c r="Q234" s="41"/>
      <c r="R234" s="41"/>
      <c r="S234" s="41"/>
      <c r="T234" s="41"/>
      <c r="U234" s="41"/>
      <c r="V234" s="41"/>
      <c r="W234" s="41"/>
      <c r="X234" s="41"/>
      <c r="Y234" s="43" t="str">
        <f t="shared" si="6"/>
        <v/>
      </c>
      <c r="Z234" s="43">
        <v>1924660</v>
      </c>
      <c r="AA234" s="43" t="e">
        <f t="shared" si="7"/>
        <v>#N/A</v>
      </c>
    </row>
    <row r="235" spans="1:27" x14ac:dyDescent="0.3">
      <c r="A235" s="43">
        <v>2371113</v>
      </c>
      <c r="B235" s="43" t="s">
        <v>506</v>
      </c>
      <c r="C235" s="43" t="s">
        <v>328</v>
      </c>
      <c r="D235" s="41"/>
      <c r="E235" s="43" t="s">
        <v>6263</v>
      </c>
      <c r="F235" s="43" t="s">
        <v>30</v>
      </c>
      <c r="G235" s="43">
        <v>37043</v>
      </c>
      <c r="H235" s="41"/>
      <c r="I235" s="41"/>
      <c r="J235" s="43"/>
      <c r="K235" s="41"/>
      <c r="L235" s="41"/>
      <c r="M235" s="41"/>
      <c r="N235" s="41"/>
      <c r="O235" s="41"/>
      <c r="P235" s="41"/>
      <c r="Q235" s="41"/>
      <c r="R235" s="41"/>
      <c r="S235" s="41"/>
      <c r="T235" s="41"/>
      <c r="U235" s="41"/>
      <c r="V235" s="41"/>
      <c r="W235" s="41"/>
      <c r="X235" s="41"/>
      <c r="Y235" s="43" t="str">
        <f t="shared" si="6"/>
        <v>COMP</v>
      </c>
      <c r="Z235" s="43">
        <v>1385451</v>
      </c>
      <c r="AA235" s="43">
        <f t="shared" si="7"/>
        <v>2371113</v>
      </c>
    </row>
    <row r="236" spans="1:27" x14ac:dyDescent="0.3">
      <c r="A236" s="43">
        <v>2168176</v>
      </c>
      <c r="B236" s="43" t="s">
        <v>507</v>
      </c>
      <c r="C236" s="43" t="s">
        <v>508</v>
      </c>
      <c r="D236" s="41"/>
      <c r="E236" s="43" t="s">
        <v>6263</v>
      </c>
      <c r="F236" s="43" t="s">
        <v>28</v>
      </c>
      <c r="G236" s="43">
        <v>37017</v>
      </c>
      <c r="H236" s="41"/>
      <c r="I236" s="41"/>
      <c r="J236" s="43"/>
      <c r="K236" s="41"/>
      <c r="L236" s="41"/>
      <c r="M236" s="41"/>
      <c r="N236" s="41"/>
      <c r="O236" s="41"/>
      <c r="P236" s="41"/>
      <c r="Q236" s="41"/>
      <c r="R236" s="41"/>
      <c r="S236" s="41"/>
      <c r="T236" s="41"/>
      <c r="U236" s="41"/>
      <c r="V236" s="41"/>
      <c r="W236" s="41"/>
      <c r="X236" s="41"/>
      <c r="Y236" s="43" t="str">
        <f t="shared" si="6"/>
        <v>COMP</v>
      </c>
      <c r="Z236" s="43">
        <v>2006459</v>
      </c>
      <c r="AA236" s="43">
        <f t="shared" si="7"/>
        <v>2168176</v>
      </c>
    </row>
    <row r="237" spans="1:27" x14ac:dyDescent="0.3">
      <c r="A237" s="43">
        <v>2046179</v>
      </c>
      <c r="B237" s="43" t="s">
        <v>509</v>
      </c>
      <c r="C237" s="43" t="s">
        <v>494</v>
      </c>
      <c r="D237" s="41"/>
      <c r="E237" s="43" t="s">
        <v>29</v>
      </c>
      <c r="F237" s="43" t="s">
        <v>28</v>
      </c>
      <c r="G237" s="43">
        <v>18035</v>
      </c>
      <c r="H237" s="41"/>
      <c r="I237" s="41"/>
      <c r="J237" s="43"/>
      <c r="K237" s="41"/>
      <c r="L237" s="41"/>
      <c r="M237" s="41"/>
      <c r="N237" s="41"/>
      <c r="O237" s="41"/>
      <c r="P237" s="41"/>
      <c r="Q237" s="41"/>
      <c r="R237" s="41"/>
      <c r="S237" s="41"/>
      <c r="T237" s="41"/>
      <c r="U237" s="41"/>
      <c r="V237" s="41"/>
      <c r="W237" s="41"/>
      <c r="X237" s="41"/>
      <c r="Y237" s="43" t="str">
        <f t="shared" si="6"/>
        <v>COMP</v>
      </c>
      <c r="Z237" s="43">
        <v>2005209</v>
      </c>
      <c r="AA237" s="43">
        <f t="shared" si="7"/>
        <v>2046179</v>
      </c>
    </row>
    <row r="238" spans="1:27" x14ac:dyDescent="0.3">
      <c r="A238" s="43">
        <v>1732831</v>
      </c>
      <c r="B238" s="43" t="s">
        <v>510</v>
      </c>
      <c r="C238" s="43" t="s">
        <v>508</v>
      </c>
      <c r="D238" s="41"/>
      <c r="E238" s="43" t="s">
        <v>6263</v>
      </c>
      <c r="F238" s="43" t="s">
        <v>28</v>
      </c>
      <c r="G238" s="43">
        <v>37016</v>
      </c>
      <c r="H238" s="41"/>
      <c r="I238" s="41"/>
      <c r="J238" s="43"/>
      <c r="K238" s="41"/>
      <c r="L238" s="41"/>
      <c r="M238" s="41"/>
      <c r="N238" s="41"/>
      <c r="O238" s="41"/>
      <c r="P238" s="41"/>
      <c r="Q238" s="41"/>
      <c r="R238" s="41"/>
      <c r="S238" s="41"/>
      <c r="T238" s="41"/>
      <c r="U238" s="41"/>
      <c r="V238" s="41"/>
      <c r="W238" s="41"/>
      <c r="X238" s="41"/>
      <c r="Y238" s="43" t="str">
        <f t="shared" si="6"/>
        <v>COMP</v>
      </c>
      <c r="Z238" s="43">
        <v>1858018</v>
      </c>
      <c r="AA238" s="43">
        <f t="shared" si="7"/>
        <v>1732831</v>
      </c>
    </row>
    <row r="239" spans="1:27" x14ac:dyDescent="0.3">
      <c r="A239" s="43">
        <v>2399838</v>
      </c>
      <c r="B239" s="43" t="s">
        <v>511</v>
      </c>
      <c r="C239" s="43" t="s">
        <v>512</v>
      </c>
      <c r="D239" s="41"/>
      <c r="E239" s="43" t="s">
        <v>29</v>
      </c>
      <c r="F239" s="43" t="s">
        <v>28</v>
      </c>
      <c r="G239" s="43">
        <v>18033</v>
      </c>
      <c r="H239" s="41"/>
      <c r="I239" s="41"/>
      <c r="J239" s="43"/>
      <c r="K239" s="41"/>
      <c r="L239" s="41"/>
      <c r="M239" s="41"/>
      <c r="N239" s="41"/>
      <c r="O239" s="41"/>
      <c r="P239" s="41"/>
      <c r="Q239" s="41"/>
      <c r="R239" s="41"/>
      <c r="S239" s="41"/>
      <c r="T239" s="41"/>
      <c r="U239" s="41"/>
      <c r="V239" s="41"/>
      <c r="W239" s="41"/>
      <c r="X239" s="41"/>
      <c r="Y239" s="43" t="str">
        <f t="shared" si="6"/>
        <v/>
      </c>
      <c r="Z239" s="43">
        <v>265892</v>
      </c>
      <c r="AA239" s="43" t="e">
        <f t="shared" si="7"/>
        <v>#N/A</v>
      </c>
    </row>
    <row r="240" spans="1:27" x14ac:dyDescent="0.3">
      <c r="A240" s="43">
        <v>1219327</v>
      </c>
      <c r="B240" s="43" t="s">
        <v>513</v>
      </c>
      <c r="C240" s="43" t="s">
        <v>514</v>
      </c>
      <c r="D240" s="41"/>
      <c r="E240" s="43" t="s">
        <v>6263</v>
      </c>
      <c r="F240" s="43" t="s">
        <v>28</v>
      </c>
      <c r="G240" s="43">
        <v>41027</v>
      </c>
      <c r="H240" s="41"/>
      <c r="I240" s="41"/>
      <c r="J240" s="43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  <c r="Y240" s="43" t="str">
        <f t="shared" si="6"/>
        <v/>
      </c>
      <c r="Z240" s="43">
        <v>688578</v>
      </c>
      <c r="AA240" s="43" t="e">
        <f t="shared" si="7"/>
        <v>#N/A</v>
      </c>
    </row>
    <row r="241" spans="1:27" x14ac:dyDescent="0.3">
      <c r="A241" s="43">
        <v>2426434</v>
      </c>
      <c r="B241" s="43" t="s">
        <v>515</v>
      </c>
      <c r="C241" s="43" t="s">
        <v>318</v>
      </c>
      <c r="D241" s="41"/>
      <c r="E241" s="43" t="s">
        <v>29</v>
      </c>
      <c r="F241" s="43" t="s">
        <v>28</v>
      </c>
      <c r="G241" s="43">
        <v>18005</v>
      </c>
      <c r="H241" s="41"/>
      <c r="I241" s="41"/>
      <c r="J241" s="43"/>
      <c r="K241" s="41"/>
      <c r="L241" s="41"/>
      <c r="M241" s="41"/>
      <c r="N241" s="41"/>
      <c r="O241" s="41"/>
      <c r="P241" s="41"/>
      <c r="Q241" s="41"/>
      <c r="R241" s="41"/>
      <c r="S241" s="41"/>
      <c r="T241" s="41"/>
      <c r="U241" s="41"/>
      <c r="V241" s="41"/>
      <c r="W241" s="41"/>
      <c r="X241" s="41"/>
      <c r="Y241" s="43" t="str">
        <f t="shared" si="6"/>
        <v>COMP</v>
      </c>
      <c r="Z241" s="43">
        <v>2341570</v>
      </c>
      <c r="AA241" s="43">
        <f t="shared" si="7"/>
        <v>2426434</v>
      </c>
    </row>
    <row r="242" spans="1:27" x14ac:dyDescent="0.3">
      <c r="A242" s="43">
        <v>1210868</v>
      </c>
      <c r="B242" s="43" t="s">
        <v>516</v>
      </c>
      <c r="C242" s="43" t="s">
        <v>412</v>
      </c>
      <c r="D242" s="41"/>
      <c r="E242" s="43" t="s">
        <v>6263</v>
      </c>
      <c r="F242" s="43" t="s">
        <v>28</v>
      </c>
      <c r="G242" s="43">
        <v>18005</v>
      </c>
      <c r="H242" s="41"/>
      <c r="I242" s="41"/>
      <c r="J242" s="43"/>
      <c r="K242" s="41"/>
      <c r="L242" s="41"/>
      <c r="M242" s="41"/>
      <c r="N242" s="41"/>
      <c r="O242" s="41"/>
      <c r="P242" s="41"/>
      <c r="Q242" s="41"/>
      <c r="R242" s="41"/>
      <c r="S242" s="41"/>
      <c r="T242" s="41"/>
      <c r="U242" s="41"/>
      <c r="V242" s="41"/>
      <c r="W242" s="41"/>
      <c r="X242" s="41"/>
      <c r="Y242" s="43" t="str">
        <f t="shared" si="6"/>
        <v>COMP</v>
      </c>
      <c r="Z242" s="43">
        <v>1227950</v>
      </c>
      <c r="AA242" s="43">
        <f t="shared" si="7"/>
        <v>1210868</v>
      </c>
    </row>
    <row r="243" spans="1:27" x14ac:dyDescent="0.3">
      <c r="A243" s="43">
        <v>2398613</v>
      </c>
      <c r="B243" s="43" t="s">
        <v>517</v>
      </c>
      <c r="C243" s="43" t="s">
        <v>518</v>
      </c>
      <c r="D243" s="41"/>
      <c r="E243" s="43" t="s">
        <v>35</v>
      </c>
      <c r="F243" s="43" t="s">
        <v>28</v>
      </c>
      <c r="G243" s="43">
        <v>18003</v>
      </c>
      <c r="H243" s="41"/>
      <c r="I243" s="41"/>
      <c r="J243" s="43"/>
      <c r="K243" s="41"/>
      <c r="L243" s="41"/>
      <c r="M243" s="41"/>
      <c r="N243" s="41"/>
      <c r="O243" s="41"/>
      <c r="P243" s="41"/>
      <c r="Q243" s="41"/>
      <c r="R243" s="41"/>
      <c r="S243" s="41"/>
      <c r="T243" s="41"/>
      <c r="U243" s="41"/>
      <c r="V243" s="41"/>
      <c r="W243" s="41"/>
      <c r="X243" s="41"/>
      <c r="Y243" s="43" t="str">
        <f t="shared" si="6"/>
        <v>COMP</v>
      </c>
      <c r="Z243" s="43">
        <v>1783317</v>
      </c>
      <c r="AA243" s="43">
        <f t="shared" si="7"/>
        <v>2398613</v>
      </c>
    </row>
    <row r="244" spans="1:27" x14ac:dyDescent="0.3">
      <c r="A244" s="43">
        <v>1717911</v>
      </c>
      <c r="B244" s="43" t="s">
        <v>519</v>
      </c>
      <c r="C244" s="43" t="s">
        <v>520</v>
      </c>
      <c r="D244" s="41"/>
      <c r="E244" s="43" t="s">
        <v>6263</v>
      </c>
      <c r="F244" s="43" t="s">
        <v>30</v>
      </c>
      <c r="G244" s="43">
        <v>37023</v>
      </c>
      <c r="H244" s="41"/>
      <c r="I244" s="41"/>
      <c r="J244" s="43"/>
      <c r="K244" s="41"/>
      <c r="L244" s="41"/>
      <c r="M244" s="41"/>
      <c r="N244" s="41"/>
      <c r="O244" s="41"/>
      <c r="P244" s="41"/>
      <c r="Q244" s="41"/>
      <c r="R244" s="41"/>
      <c r="S244" s="41"/>
      <c r="T244" s="41"/>
      <c r="U244" s="41"/>
      <c r="V244" s="41"/>
      <c r="W244" s="41"/>
      <c r="X244" s="41"/>
      <c r="Y244" s="43" t="str">
        <f t="shared" si="6"/>
        <v>COMP</v>
      </c>
      <c r="Z244" s="43">
        <v>2257214</v>
      </c>
      <c r="AA244" s="43">
        <f t="shared" si="7"/>
        <v>1717911</v>
      </c>
    </row>
    <row r="245" spans="1:27" x14ac:dyDescent="0.3">
      <c r="A245" s="43">
        <v>2419353</v>
      </c>
      <c r="B245" s="43" t="s">
        <v>521</v>
      </c>
      <c r="C245" s="43" t="s">
        <v>401</v>
      </c>
      <c r="D245" s="41"/>
      <c r="E245" s="43" t="s">
        <v>6263</v>
      </c>
      <c r="F245" s="43" t="s">
        <v>30</v>
      </c>
      <c r="G245" s="43">
        <v>45016</v>
      </c>
      <c r="H245" s="41"/>
      <c r="I245" s="41"/>
      <c r="J245" s="43"/>
      <c r="K245" s="41"/>
      <c r="L245" s="41"/>
      <c r="M245" s="41"/>
      <c r="N245" s="41"/>
      <c r="O245" s="41"/>
      <c r="P245" s="41"/>
      <c r="Q245" s="41"/>
      <c r="R245" s="41"/>
      <c r="S245" s="41"/>
      <c r="T245" s="41"/>
      <c r="U245" s="41"/>
      <c r="V245" s="41"/>
      <c r="W245" s="41"/>
      <c r="X245" s="41"/>
      <c r="Y245" s="43" t="str">
        <f t="shared" si="6"/>
        <v/>
      </c>
      <c r="Z245" s="43">
        <v>785485</v>
      </c>
      <c r="AA245" s="43" t="e">
        <f t="shared" si="7"/>
        <v>#N/A</v>
      </c>
    </row>
    <row r="246" spans="1:27" x14ac:dyDescent="0.3">
      <c r="A246" s="43">
        <v>514711</v>
      </c>
      <c r="B246" s="43" t="s">
        <v>522</v>
      </c>
      <c r="C246" s="43" t="s">
        <v>329</v>
      </c>
      <c r="D246" s="41"/>
      <c r="E246" s="43" t="s">
        <v>6263</v>
      </c>
      <c r="F246" s="43" t="s">
        <v>28</v>
      </c>
      <c r="G246" s="43">
        <v>41006</v>
      </c>
      <c r="H246" s="41"/>
      <c r="I246" s="41"/>
      <c r="J246" s="43"/>
      <c r="K246" s="41"/>
      <c r="L246" s="41"/>
      <c r="M246" s="41"/>
      <c r="N246" s="41"/>
      <c r="O246" s="41"/>
      <c r="P246" s="41"/>
      <c r="Q246" s="41"/>
      <c r="R246" s="41"/>
      <c r="S246" s="41"/>
      <c r="T246" s="41"/>
      <c r="U246" s="41"/>
      <c r="V246" s="41"/>
      <c r="W246" s="41"/>
      <c r="X246" s="41"/>
      <c r="Y246" s="43" t="str">
        <f t="shared" si="6"/>
        <v/>
      </c>
      <c r="Z246" s="43">
        <v>2382722</v>
      </c>
      <c r="AA246" s="43" t="e">
        <f t="shared" si="7"/>
        <v>#N/A</v>
      </c>
    </row>
    <row r="247" spans="1:27" x14ac:dyDescent="0.3">
      <c r="A247" s="43">
        <v>1638921</v>
      </c>
      <c r="B247" s="43" t="s">
        <v>522</v>
      </c>
      <c r="C247" s="43" t="s">
        <v>523</v>
      </c>
      <c r="D247" s="41"/>
      <c r="E247" s="43" t="s">
        <v>6263</v>
      </c>
      <c r="F247" s="43" t="s">
        <v>30</v>
      </c>
      <c r="G247" s="43">
        <v>36023</v>
      </c>
      <c r="H247" s="41"/>
      <c r="I247" s="41"/>
      <c r="J247" s="43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  <c r="W247" s="41"/>
      <c r="X247" s="41"/>
      <c r="Y247" s="43" t="str">
        <f t="shared" si="6"/>
        <v/>
      </c>
      <c r="Z247" s="43">
        <v>1201726</v>
      </c>
      <c r="AA247" s="43" t="e">
        <f t="shared" si="7"/>
        <v>#N/A</v>
      </c>
    </row>
    <row r="248" spans="1:27" x14ac:dyDescent="0.3">
      <c r="A248" s="43">
        <v>1940974</v>
      </c>
      <c r="B248" s="43" t="s">
        <v>524</v>
      </c>
      <c r="C248" s="43" t="s">
        <v>525</v>
      </c>
      <c r="D248" s="41"/>
      <c r="E248" s="43" t="s">
        <v>6263</v>
      </c>
      <c r="F248" s="43" t="s">
        <v>28</v>
      </c>
      <c r="G248" s="43">
        <v>45008</v>
      </c>
      <c r="H248" s="41"/>
      <c r="I248" s="41"/>
      <c r="J248" s="43"/>
      <c r="K248" s="41"/>
      <c r="L248" s="41"/>
      <c r="M248" s="41"/>
      <c r="N248" s="41"/>
      <c r="O248" s="41"/>
      <c r="P248" s="41"/>
      <c r="Q248" s="41"/>
      <c r="R248" s="41"/>
      <c r="S248" s="41"/>
      <c r="T248" s="41"/>
      <c r="U248" s="41"/>
      <c r="V248" s="41"/>
      <c r="W248" s="41"/>
      <c r="X248" s="41"/>
      <c r="Y248" s="43" t="str">
        <f t="shared" si="6"/>
        <v/>
      </c>
      <c r="Z248" s="43">
        <v>1765616</v>
      </c>
      <c r="AA248" s="43" t="e">
        <f t="shared" si="7"/>
        <v>#N/A</v>
      </c>
    </row>
    <row r="249" spans="1:27" x14ac:dyDescent="0.3">
      <c r="A249" s="43">
        <v>502151</v>
      </c>
      <c r="B249" s="43" t="s">
        <v>526</v>
      </c>
      <c r="C249" s="43" t="s">
        <v>527</v>
      </c>
      <c r="D249" s="41"/>
      <c r="E249" s="43" t="s">
        <v>6263</v>
      </c>
      <c r="F249" s="43" t="s">
        <v>30</v>
      </c>
      <c r="G249" s="43">
        <v>41016</v>
      </c>
      <c r="H249" s="41"/>
      <c r="I249" s="41"/>
      <c r="J249" s="43"/>
      <c r="K249" s="41"/>
      <c r="L249" s="41"/>
      <c r="M249" s="41"/>
      <c r="N249" s="41"/>
      <c r="O249" s="41"/>
      <c r="P249" s="41"/>
      <c r="Q249" s="41"/>
      <c r="R249" s="41"/>
      <c r="S249" s="41"/>
      <c r="T249" s="41"/>
      <c r="U249" s="41"/>
      <c r="V249" s="41"/>
      <c r="W249" s="41"/>
      <c r="X249" s="41"/>
      <c r="Y249" s="43" t="str">
        <f t="shared" si="6"/>
        <v/>
      </c>
      <c r="Z249" s="43">
        <v>2148760</v>
      </c>
      <c r="AA249" s="43" t="e">
        <f t="shared" si="7"/>
        <v>#N/A</v>
      </c>
    </row>
    <row r="250" spans="1:27" x14ac:dyDescent="0.3">
      <c r="A250" s="43">
        <v>1329531</v>
      </c>
      <c r="B250" s="43" t="s">
        <v>6268</v>
      </c>
      <c r="C250" s="43" t="s">
        <v>542</v>
      </c>
      <c r="D250" s="41"/>
      <c r="E250" s="43" t="s">
        <v>31</v>
      </c>
      <c r="F250" s="43" t="s">
        <v>28</v>
      </c>
      <c r="G250" s="43">
        <v>36003</v>
      </c>
      <c r="H250" s="41"/>
      <c r="I250" s="41"/>
      <c r="J250" s="43"/>
      <c r="K250" s="41"/>
      <c r="L250" s="41"/>
      <c r="M250" s="41"/>
      <c r="N250" s="41"/>
      <c r="O250" s="41"/>
      <c r="P250" s="41"/>
      <c r="Q250" s="41"/>
      <c r="R250" s="41"/>
      <c r="S250" s="41"/>
      <c r="T250" s="41"/>
      <c r="U250" s="41"/>
      <c r="V250" s="41"/>
      <c r="W250" s="41"/>
      <c r="X250" s="41"/>
      <c r="Y250" s="43" t="str">
        <f t="shared" si="6"/>
        <v>COMP</v>
      </c>
      <c r="Z250" s="43">
        <v>1396415</v>
      </c>
      <c r="AA250" s="43">
        <f t="shared" si="7"/>
        <v>1329531</v>
      </c>
    </row>
    <row r="251" spans="1:27" x14ac:dyDescent="0.3">
      <c r="A251" s="43">
        <v>2362848</v>
      </c>
      <c r="B251" s="43" t="s">
        <v>528</v>
      </c>
      <c r="C251" s="43" t="s">
        <v>529</v>
      </c>
      <c r="D251" s="41"/>
      <c r="E251" s="43" t="s">
        <v>6263</v>
      </c>
      <c r="F251" s="43" t="s">
        <v>30</v>
      </c>
      <c r="G251" s="43">
        <v>28037</v>
      </c>
      <c r="H251" s="41"/>
      <c r="I251" s="41"/>
      <c r="J251" s="43"/>
      <c r="K251" s="41"/>
      <c r="L251" s="41"/>
      <c r="M251" s="41"/>
      <c r="N251" s="41"/>
      <c r="O251" s="41"/>
      <c r="P251" s="41"/>
      <c r="Q251" s="41"/>
      <c r="R251" s="41"/>
      <c r="S251" s="41"/>
      <c r="T251" s="41"/>
      <c r="U251" s="41"/>
      <c r="V251" s="41"/>
      <c r="W251" s="41"/>
      <c r="X251" s="41"/>
      <c r="Y251" s="43" t="str">
        <f t="shared" si="6"/>
        <v/>
      </c>
      <c r="Z251" s="43">
        <v>1809551</v>
      </c>
      <c r="AA251" s="43" t="e">
        <f t="shared" si="7"/>
        <v>#N/A</v>
      </c>
    </row>
    <row r="252" spans="1:27" x14ac:dyDescent="0.3">
      <c r="A252" s="43">
        <v>2402292</v>
      </c>
      <c r="B252" s="43" t="s">
        <v>528</v>
      </c>
      <c r="C252" s="43" t="s">
        <v>530</v>
      </c>
      <c r="D252" s="41"/>
      <c r="E252" s="43" t="s">
        <v>6263</v>
      </c>
      <c r="F252" s="43" t="s">
        <v>30</v>
      </c>
      <c r="G252" s="43">
        <v>28037</v>
      </c>
      <c r="H252" s="41"/>
      <c r="I252" s="41"/>
      <c r="J252" s="43"/>
      <c r="K252" s="41"/>
      <c r="L252" s="41"/>
      <c r="M252" s="41"/>
      <c r="N252" s="41"/>
      <c r="O252" s="41"/>
      <c r="P252" s="41"/>
      <c r="Q252" s="41"/>
      <c r="R252" s="41"/>
      <c r="S252" s="41"/>
      <c r="T252" s="41"/>
      <c r="U252" s="41"/>
      <c r="V252" s="41"/>
      <c r="W252" s="41"/>
      <c r="X252" s="41"/>
      <c r="Y252" s="43" t="str">
        <f t="shared" si="6"/>
        <v/>
      </c>
      <c r="Z252" s="43">
        <v>1495823</v>
      </c>
      <c r="AA252" s="43" t="e">
        <f t="shared" si="7"/>
        <v>#N/A</v>
      </c>
    </row>
    <row r="253" spans="1:27" x14ac:dyDescent="0.3">
      <c r="A253" s="43">
        <v>1437926</v>
      </c>
      <c r="B253" s="43" t="s">
        <v>531</v>
      </c>
      <c r="C253" s="43" t="s">
        <v>532</v>
      </c>
      <c r="D253" s="41"/>
      <c r="E253" s="43" t="s">
        <v>6263</v>
      </c>
      <c r="F253" s="43" t="s">
        <v>28</v>
      </c>
      <c r="G253" s="43">
        <v>37015</v>
      </c>
      <c r="H253" s="41"/>
      <c r="I253" s="41"/>
      <c r="J253" s="43"/>
      <c r="K253" s="41"/>
      <c r="L253" s="41"/>
      <c r="M253" s="41"/>
      <c r="N253" s="41"/>
      <c r="O253" s="41"/>
      <c r="P253" s="41"/>
      <c r="Q253" s="41"/>
      <c r="R253" s="41"/>
      <c r="S253" s="41"/>
      <c r="T253" s="41"/>
      <c r="U253" s="41"/>
      <c r="V253" s="41"/>
      <c r="W253" s="41"/>
      <c r="X253" s="41"/>
      <c r="Y253" s="43" t="str">
        <f t="shared" si="6"/>
        <v>COMP</v>
      </c>
      <c r="Z253" s="43">
        <v>1816607</v>
      </c>
      <c r="AA253" s="43">
        <f t="shared" si="7"/>
        <v>1437926</v>
      </c>
    </row>
    <row r="254" spans="1:27" x14ac:dyDescent="0.3">
      <c r="A254" s="43">
        <v>2239904</v>
      </c>
      <c r="B254" s="43" t="s">
        <v>533</v>
      </c>
      <c r="C254" s="43" t="s">
        <v>534</v>
      </c>
      <c r="D254" s="41"/>
      <c r="E254" s="43" t="s">
        <v>6263</v>
      </c>
      <c r="F254" s="43" t="s">
        <v>30</v>
      </c>
      <c r="G254" s="43">
        <v>37016</v>
      </c>
      <c r="H254" s="41"/>
      <c r="I254" s="41"/>
      <c r="J254" s="43"/>
      <c r="K254" s="41"/>
      <c r="L254" s="41"/>
      <c r="M254" s="41"/>
      <c r="N254" s="41"/>
      <c r="O254" s="41"/>
      <c r="P254" s="41"/>
      <c r="Q254" s="41"/>
      <c r="R254" s="41"/>
      <c r="S254" s="41"/>
      <c r="T254" s="41"/>
      <c r="U254" s="41"/>
      <c r="V254" s="41"/>
      <c r="W254" s="41"/>
      <c r="X254" s="41"/>
      <c r="Y254" s="43" t="str">
        <f t="shared" si="6"/>
        <v/>
      </c>
      <c r="Z254" s="43">
        <v>1988835</v>
      </c>
      <c r="AA254" s="43" t="e">
        <f t="shared" si="7"/>
        <v>#N/A</v>
      </c>
    </row>
    <row r="255" spans="1:27" x14ac:dyDescent="0.3">
      <c r="A255" s="43">
        <v>2169787</v>
      </c>
      <c r="B255" s="43" t="s">
        <v>535</v>
      </c>
      <c r="C255" s="43" t="s">
        <v>427</v>
      </c>
      <c r="D255" s="41"/>
      <c r="E255" s="43" t="s">
        <v>6263</v>
      </c>
      <c r="F255" s="43" t="s">
        <v>28</v>
      </c>
      <c r="G255" s="43">
        <v>45050</v>
      </c>
      <c r="H255" s="41"/>
      <c r="I255" s="41"/>
      <c r="J255" s="43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  <c r="V255" s="41"/>
      <c r="W255" s="41"/>
      <c r="X255" s="41"/>
      <c r="Y255" s="43" t="str">
        <f t="shared" si="6"/>
        <v>COMP</v>
      </c>
      <c r="Z255" s="43">
        <v>2183248</v>
      </c>
      <c r="AA255" s="43">
        <f t="shared" si="7"/>
        <v>2169787</v>
      </c>
    </row>
    <row r="256" spans="1:27" x14ac:dyDescent="0.3">
      <c r="A256" s="43">
        <v>1926875</v>
      </c>
      <c r="B256" s="43" t="s">
        <v>536</v>
      </c>
      <c r="C256" s="43" t="s">
        <v>537</v>
      </c>
      <c r="D256" s="41"/>
      <c r="E256" s="43" t="s">
        <v>6263</v>
      </c>
      <c r="F256" s="43" t="s">
        <v>28</v>
      </c>
      <c r="G256" s="43">
        <v>45038</v>
      </c>
      <c r="H256" s="41"/>
      <c r="I256" s="41"/>
      <c r="J256" s="43"/>
      <c r="K256" s="41"/>
      <c r="L256" s="41"/>
      <c r="M256" s="41"/>
      <c r="N256" s="41"/>
      <c r="O256" s="41"/>
      <c r="P256" s="41"/>
      <c r="Q256" s="41"/>
      <c r="R256" s="41"/>
      <c r="S256" s="41"/>
      <c r="T256" s="41"/>
      <c r="U256" s="41"/>
      <c r="V256" s="41"/>
      <c r="W256" s="41"/>
      <c r="X256" s="41"/>
      <c r="Y256" s="43" t="str">
        <f t="shared" si="6"/>
        <v/>
      </c>
      <c r="Z256" s="43">
        <v>2357554</v>
      </c>
      <c r="AA256" s="43" t="e">
        <f t="shared" si="7"/>
        <v>#N/A</v>
      </c>
    </row>
    <row r="257" spans="1:27" x14ac:dyDescent="0.3">
      <c r="A257" s="43">
        <v>2401918</v>
      </c>
      <c r="B257" s="43" t="s">
        <v>538</v>
      </c>
      <c r="C257" s="43" t="s">
        <v>331</v>
      </c>
      <c r="D257" s="41"/>
      <c r="E257" s="43" t="s">
        <v>6263</v>
      </c>
      <c r="F257" s="43" t="s">
        <v>30</v>
      </c>
      <c r="G257" s="43">
        <v>45003</v>
      </c>
      <c r="H257" s="41"/>
      <c r="I257" s="41"/>
      <c r="J257" s="43"/>
      <c r="K257" s="41"/>
      <c r="L257" s="41"/>
      <c r="M257" s="41"/>
      <c r="N257" s="41"/>
      <c r="O257" s="41"/>
      <c r="P257" s="41"/>
      <c r="Q257" s="41"/>
      <c r="R257" s="41"/>
      <c r="S257" s="41"/>
      <c r="T257" s="41"/>
      <c r="U257" s="41"/>
      <c r="V257" s="41"/>
      <c r="W257" s="41"/>
      <c r="X257" s="41"/>
      <c r="Y257" s="43" t="str">
        <f t="shared" si="6"/>
        <v/>
      </c>
      <c r="Z257" s="43">
        <v>1190571</v>
      </c>
      <c r="AA257" s="43" t="e">
        <f t="shared" si="7"/>
        <v>#N/A</v>
      </c>
    </row>
    <row r="258" spans="1:27" x14ac:dyDescent="0.3">
      <c r="A258" s="43">
        <v>2416484</v>
      </c>
      <c r="B258" s="43" t="s">
        <v>539</v>
      </c>
      <c r="C258" s="43" t="s">
        <v>266</v>
      </c>
      <c r="D258" s="41"/>
      <c r="E258" s="43" t="s">
        <v>6263</v>
      </c>
      <c r="F258" s="43" t="s">
        <v>30</v>
      </c>
      <c r="G258" s="43">
        <v>37045</v>
      </c>
      <c r="H258" s="41"/>
      <c r="I258" s="41"/>
      <c r="J258" s="43"/>
      <c r="K258" s="41"/>
      <c r="L258" s="41"/>
      <c r="M258" s="41"/>
      <c r="N258" s="41"/>
      <c r="O258" s="41"/>
      <c r="P258" s="41"/>
      <c r="Q258" s="41"/>
      <c r="R258" s="41"/>
      <c r="S258" s="41"/>
      <c r="T258" s="41"/>
      <c r="U258" s="41"/>
      <c r="V258" s="41"/>
      <c r="W258" s="41"/>
      <c r="X258" s="41"/>
      <c r="Y258" s="43" t="str">
        <f t="shared" ref="Y258:Y321" si="8">IF(ISERROR(AA258)=FALSE,"COMP","")</f>
        <v/>
      </c>
      <c r="Z258" s="43">
        <v>1003475</v>
      </c>
      <c r="AA258" s="43" t="e">
        <f t="shared" ref="AA258:AA321" si="9">VLOOKUP(A258,Z:Z,1,FALSE)</f>
        <v>#N/A</v>
      </c>
    </row>
    <row r="259" spans="1:27" x14ac:dyDescent="0.3">
      <c r="A259" s="43">
        <v>667637</v>
      </c>
      <c r="B259" s="43" t="s">
        <v>540</v>
      </c>
      <c r="C259" s="43" t="s">
        <v>541</v>
      </c>
      <c r="D259" s="41"/>
      <c r="E259" s="43" t="s">
        <v>6263</v>
      </c>
      <c r="F259" s="43" t="s">
        <v>28</v>
      </c>
      <c r="G259" s="43">
        <v>28011</v>
      </c>
      <c r="H259" s="41"/>
      <c r="I259" s="41"/>
      <c r="J259" s="43"/>
      <c r="K259" s="41"/>
      <c r="L259" s="41"/>
      <c r="M259" s="41"/>
      <c r="N259" s="41"/>
      <c r="O259" s="41"/>
      <c r="P259" s="41"/>
      <c r="Q259" s="41"/>
      <c r="R259" s="41"/>
      <c r="S259" s="41"/>
      <c r="T259" s="41"/>
      <c r="U259" s="41"/>
      <c r="V259" s="41"/>
      <c r="W259" s="41"/>
      <c r="X259" s="41"/>
      <c r="Y259" s="43" t="str">
        <f t="shared" si="8"/>
        <v>COMP</v>
      </c>
      <c r="Z259" s="43">
        <v>2413133</v>
      </c>
      <c r="AA259" s="43">
        <f t="shared" si="9"/>
        <v>667637</v>
      </c>
    </row>
    <row r="260" spans="1:27" x14ac:dyDescent="0.3">
      <c r="A260" s="43">
        <v>377723</v>
      </c>
      <c r="B260" s="43" t="s">
        <v>540</v>
      </c>
      <c r="C260" s="43" t="s">
        <v>542</v>
      </c>
      <c r="D260" s="41"/>
      <c r="E260" s="43" t="s">
        <v>6263</v>
      </c>
      <c r="F260" s="43" t="s">
        <v>28</v>
      </c>
      <c r="G260" s="43">
        <v>18016</v>
      </c>
      <c r="H260" s="41"/>
      <c r="I260" s="41"/>
      <c r="J260" s="43"/>
      <c r="K260" s="41"/>
      <c r="L260" s="41"/>
      <c r="M260" s="41"/>
      <c r="N260" s="41"/>
      <c r="O260" s="41"/>
      <c r="P260" s="41"/>
      <c r="Q260" s="41"/>
      <c r="R260" s="41"/>
      <c r="S260" s="41"/>
      <c r="T260" s="41"/>
      <c r="U260" s="41"/>
      <c r="V260" s="41"/>
      <c r="W260" s="41"/>
      <c r="X260" s="41"/>
      <c r="Y260" s="43" t="str">
        <f t="shared" si="8"/>
        <v>COMP</v>
      </c>
      <c r="Z260" s="43">
        <v>2165691</v>
      </c>
      <c r="AA260" s="43">
        <f t="shared" si="9"/>
        <v>377723</v>
      </c>
    </row>
    <row r="261" spans="1:27" x14ac:dyDescent="0.3">
      <c r="A261" s="43">
        <v>2401745</v>
      </c>
      <c r="B261" s="43" t="s">
        <v>543</v>
      </c>
      <c r="C261" s="43" t="s">
        <v>544</v>
      </c>
      <c r="D261" s="41"/>
      <c r="E261" s="43" t="s">
        <v>6263</v>
      </c>
      <c r="F261" s="43" t="s">
        <v>30</v>
      </c>
      <c r="G261" s="43">
        <v>37024</v>
      </c>
      <c r="H261" s="41"/>
      <c r="I261" s="41"/>
      <c r="J261" s="43"/>
      <c r="K261" s="41"/>
      <c r="L261" s="41"/>
      <c r="M261" s="41"/>
      <c r="N261" s="41"/>
      <c r="O261" s="41"/>
      <c r="P261" s="41"/>
      <c r="Q261" s="41"/>
      <c r="R261" s="41"/>
      <c r="S261" s="41"/>
      <c r="T261" s="41"/>
      <c r="U261" s="41"/>
      <c r="V261" s="41"/>
      <c r="W261" s="41"/>
      <c r="X261" s="41"/>
      <c r="Y261" s="43" t="str">
        <f t="shared" si="8"/>
        <v/>
      </c>
      <c r="Z261" s="43">
        <v>211954</v>
      </c>
      <c r="AA261" s="43" t="e">
        <f t="shared" si="9"/>
        <v>#N/A</v>
      </c>
    </row>
    <row r="262" spans="1:27" x14ac:dyDescent="0.3">
      <c r="A262" s="43">
        <v>2314985</v>
      </c>
      <c r="B262" s="43" t="s">
        <v>545</v>
      </c>
      <c r="C262" s="43" t="s">
        <v>546</v>
      </c>
      <c r="D262" s="41"/>
      <c r="E262" s="43" t="s">
        <v>6263</v>
      </c>
      <c r="F262" s="43" t="s">
        <v>30</v>
      </c>
      <c r="G262" s="43">
        <v>37015</v>
      </c>
      <c r="H262" s="41"/>
      <c r="I262" s="41"/>
      <c r="J262" s="43"/>
      <c r="K262" s="41"/>
      <c r="L262" s="41"/>
      <c r="M262" s="41"/>
      <c r="N262" s="41"/>
      <c r="O262" s="41"/>
      <c r="P262" s="41"/>
      <c r="Q262" s="41"/>
      <c r="R262" s="41"/>
      <c r="S262" s="41"/>
      <c r="T262" s="41"/>
      <c r="U262" s="41"/>
      <c r="V262" s="41"/>
      <c r="W262" s="41"/>
      <c r="X262" s="41"/>
      <c r="Y262" s="43" t="str">
        <f t="shared" si="8"/>
        <v/>
      </c>
      <c r="Z262" s="43">
        <v>2085552</v>
      </c>
      <c r="AA262" s="43" t="e">
        <f t="shared" si="9"/>
        <v>#N/A</v>
      </c>
    </row>
    <row r="263" spans="1:27" x14ac:dyDescent="0.3">
      <c r="A263" s="43">
        <v>1975319</v>
      </c>
      <c r="B263" s="43" t="s">
        <v>547</v>
      </c>
      <c r="C263" s="43" t="s">
        <v>548</v>
      </c>
      <c r="D263" s="41"/>
      <c r="E263" s="43" t="s">
        <v>6263</v>
      </c>
      <c r="F263" s="43" t="s">
        <v>28</v>
      </c>
      <c r="G263" s="43">
        <v>45016</v>
      </c>
      <c r="H263" s="41"/>
      <c r="I263" s="41"/>
      <c r="J263" s="43"/>
      <c r="K263" s="41"/>
      <c r="L263" s="41"/>
      <c r="M263" s="41"/>
      <c r="N263" s="41"/>
      <c r="O263" s="41"/>
      <c r="P263" s="41"/>
      <c r="Q263" s="41"/>
      <c r="R263" s="41"/>
      <c r="S263" s="41"/>
      <c r="T263" s="41"/>
      <c r="U263" s="41"/>
      <c r="V263" s="41"/>
      <c r="W263" s="41"/>
      <c r="X263" s="41"/>
      <c r="Y263" s="43" t="str">
        <f t="shared" si="8"/>
        <v/>
      </c>
      <c r="Z263" s="43">
        <v>1864041</v>
      </c>
      <c r="AA263" s="43" t="e">
        <f t="shared" si="9"/>
        <v>#N/A</v>
      </c>
    </row>
    <row r="264" spans="1:27" x14ac:dyDescent="0.3">
      <c r="A264" s="43">
        <v>2358764</v>
      </c>
      <c r="B264" s="43" t="s">
        <v>549</v>
      </c>
      <c r="C264" s="43" t="s">
        <v>550</v>
      </c>
      <c r="D264" s="41"/>
      <c r="E264" s="43" t="s">
        <v>6263</v>
      </c>
      <c r="F264" s="43" t="s">
        <v>30</v>
      </c>
      <c r="G264" s="43">
        <v>37036</v>
      </c>
      <c r="H264" s="41"/>
      <c r="I264" s="41"/>
      <c r="J264" s="43"/>
      <c r="K264" s="41"/>
      <c r="L264" s="41"/>
      <c r="M264" s="41"/>
      <c r="N264" s="41"/>
      <c r="O264" s="41"/>
      <c r="P264" s="41"/>
      <c r="Q264" s="41"/>
      <c r="R264" s="41"/>
      <c r="S264" s="41"/>
      <c r="T264" s="41"/>
      <c r="U264" s="41"/>
      <c r="V264" s="41"/>
      <c r="W264" s="41"/>
      <c r="X264" s="41"/>
      <c r="Y264" s="43" t="str">
        <f t="shared" si="8"/>
        <v/>
      </c>
      <c r="Z264" s="43">
        <v>2312467</v>
      </c>
      <c r="AA264" s="43" t="e">
        <f t="shared" si="9"/>
        <v>#N/A</v>
      </c>
    </row>
    <row r="265" spans="1:27" x14ac:dyDescent="0.3">
      <c r="A265" s="43">
        <v>1473055</v>
      </c>
      <c r="B265" s="43" t="s">
        <v>549</v>
      </c>
      <c r="C265" s="43" t="s">
        <v>551</v>
      </c>
      <c r="D265" s="41"/>
      <c r="E265" s="43" t="s">
        <v>34</v>
      </c>
      <c r="F265" s="43" t="s">
        <v>28</v>
      </c>
      <c r="G265" s="43">
        <v>37036</v>
      </c>
      <c r="H265" s="41"/>
      <c r="I265" s="41"/>
      <c r="J265" s="43"/>
      <c r="K265" s="41"/>
      <c r="L265" s="41"/>
      <c r="M265" s="41"/>
      <c r="N265" s="41"/>
      <c r="O265" s="41"/>
      <c r="P265" s="41"/>
      <c r="Q265" s="41"/>
      <c r="R265" s="41"/>
      <c r="S265" s="41"/>
      <c r="T265" s="41"/>
      <c r="U265" s="41"/>
      <c r="V265" s="41"/>
      <c r="W265" s="41"/>
      <c r="X265" s="41"/>
      <c r="Y265" s="43" t="str">
        <f t="shared" si="8"/>
        <v>COMP</v>
      </c>
      <c r="Z265" s="43">
        <v>239409</v>
      </c>
      <c r="AA265" s="43">
        <f t="shared" si="9"/>
        <v>1473055</v>
      </c>
    </row>
    <row r="266" spans="1:27" x14ac:dyDescent="0.3">
      <c r="A266" s="43">
        <v>1147309</v>
      </c>
      <c r="B266" s="43" t="s">
        <v>549</v>
      </c>
      <c r="C266" s="43" t="s">
        <v>552</v>
      </c>
      <c r="D266" s="41"/>
      <c r="E266" s="43" t="s">
        <v>31</v>
      </c>
      <c r="F266" s="43" t="s">
        <v>28</v>
      </c>
      <c r="G266" s="43">
        <v>37036</v>
      </c>
      <c r="H266" s="41"/>
      <c r="I266" s="41"/>
      <c r="J266" s="43"/>
      <c r="K266" s="41"/>
      <c r="L266" s="41"/>
      <c r="M266" s="41"/>
      <c r="N266" s="41"/>
      <c r="O266" s="41"/>
      <c r="P266" s="41"/>
      <c r="Q266" s="41"/>
      <c r="R266" s="41"/>
      <c r="S266" s="41"/>
      <c r="T266" s="41"/>
      <c r="U266" s="41"/>
      <c r="V266" s="41"/>
      <c r="W266" s="41"/>
      <c r="X266" s="41"/>
      <c r="Y266" s="43" t="str">
        <f t="shared" si="8"/>
        <v>COMP</v>
      </c>
      <c r="Z266" s="43">
        <v>1475390</v>
      </c>
      <c r="AA266" s="43">
        <f t="shared" si="9"/>
        <v>1147309</v>
      </c>
    </row>
    <row r="267" spans="1:27" x14ac:dyDescent="0.3">
      <c r="A267" s="43">
        <v>1798320</v>
      </c>
      <c r="B267" s="43" t="s">
        <v>549</v>
      </c>
      <c r="C267" s="43" t="s">
        <v>553</v>
      </c>
      <c r="D267" s="41"/>
      <c r="E267" s="43" t="s">
        <v>6263</v>
      </c>
      <c r="F267" s="43" t="s">
        <v>28</v>
      </c>
      <c r="G267" s="43">
        <v>37036</v>
      </c>
      <c r="H267" s="41"/>
      <c r="I267" s="41"/>
      <c r="J267" s="43"/>
      <c r="K267" s="41"/>
      <c r="L267" s="41"/>
      <c r="M267" s="41"/>
      <c r="N267" s="41"/>
      <c r="O267" s="41"/>
      <c r="P267" s="41"/>
      <c r="Q267" s="41"/>
      <c r="R267" s="41"/>
      <c r="S267" s="41"/>
      <c r="T267" s="41"/>
      <c r="U267" s="41"/>
      <c r="V267" s="41"/>
      <c r="W267" s="41"/>
      <c r="X267" s="41"/>
      <c r="Y267" s="43" t="str">
        <f t="shared" si="8"/>
        <v>COMP</v>
      </c>
      <c r="Z267" s="43">
        <v>1682440</v>
      </c>
      <c r="AA267" s="43">
        <f t="shared" si="9"/>
        <v>1798320</v>
      </c>
    </row>
    <row r="268" spans="1:27" x14ac:dyDescent="0.3">
      <c r="A268" s="43">
        <v>1100743</v>
      </c>
      <c r="B268" s="43" t="s">
        <v>549</v>
      </c>
      <c r="C268" s="43" t="s">
        <v>542</v>
      </c>
      <c r="D268" s="41"/>
      <c r="E268" s="43" t="s">
        <v>6263</v>
      </c>
      <c r="F268" s="43" t="s">
        <v>28</v>
      </c>
      <c r="G268" s="43">
        <v>37036</v>
      </c>
      <c r="H268" s="41"/>
      <c r="I268" s="41"/>
      <c r="J268" s="43"/>
      <c r="K268" s="41"/>
      <c r="L268" s="41"/>
      <c r="M268" s="41"/>
      <c r="N268" s="41"/>
      <c r="O268" s="41"/>
      <c r="P268" s="41"/>
      <c r="Q268" s="41"/>
      <c r="R268" s="41"/>
      <c r="S268" s="41"/>
      <c r="T268" s="41"/>
      <c r="U268" s="41"/>
      <c r="V268" s="41"/>
      <c r="W268" s="41"/>
      <c r="X268" s="41"/>
      <c r="Y268" s="43" t="str">
        <f t="shared" si="8"/>
        <v/>
      </c>
      <c r="Z268" s="43">
        <v>630429</v>
      </c>
      <c r="AA268" s="43" t="e">
        <f t="shared" si="9"/>
        <v>#N/A</v>
      </c>
    </row>
    <row r="269" spans="1:27" x14ac:dyDescent="0.3">
      <c r="A269" s="43">
        <v>2356703</v>
      </c>
      <c r="B269" s="43" t="s">
        <v>554</v>
      </c>
      <c r="C269" s="43" t="s">
        <v>555</v>
      </c>
      <c r="D269" s="41"/>
      <c r="E269" s="43" t="s">
        <v>6263</v>
      </c>
      <c r="F269" s="43" t="s">
        <v>30</v>
      </c>
      <c r="G269" s="43">
        <v>28017</v>
      </c>
      <c r="H269" s="41"/>
      <c r="I269" s="41"/>
      <c r="J269" s="43"/>
      <c r="K269" s="41"/>
      <c r="L269" s="41"/>
      <c r="M269" s="41"/>
      <c r="N269" s="41"/>
      <c r="O269" s="41"/>
      <c r="P269" s="41"/>
      <c r="Q269" s="41"/>
      <c r="R269" s="41"/>
      <c r="S269" s="41"/>
      <c r="T269" s="41"/>
      <c r="U269" s="41"/>
      <c r="V269" s="41"/>
      <c r="W269" s="41"/>
      <c r="X269" s="41"/>
      <c r="Y269" s="43" t="str">
        <f t="shared" si="8"/>
        <v/>
      </c>
      <c r="Z269" s="43">
        <v>1882392</v>
      </c>
      <c r="AA269" s="43" t="e">
        <f t="shared" si="9"/>
        <v>#N/A</v>
      </c>
    </row>
    <row r="270" spans="1:27" x14ac:dyDescent="0.3">
      <c r="A270" s="43">
        <v>1299679</v>
      </c>
      <c r="B270" s="43" t="s">
        <v>556</v>
      </c>
      <c r="C270" s="43" t="s">
        <v>557</v>
      </c>
      <c r="D270" s="41"/>
      <c r="E270" s="43" t="s">
        <v>6263</v>
      </c>
      <c r="F270" s="43" t="s">
        <v>30</v>
      </c>
      <c r="G270" s="43">
        <v>41012</v>
      </c>
      <c r="H270" s="41"/>
      <c r="I270" s="41"/>
      <c r="J270" s="43"/>
      <c r="K270" s="41"/>
      <c r="L270" s="41"/>
      <c r="M270" s="41"/>
      <c r="N270" s="41"/>
      <c r="O270" s="41"/>
      <c r="P270" s="41"/>
      <c r="Q270" s="41"/>
      <c r="R270" s="41"/>
      <c r="S270" s="41"/>
      <c r="T270" s="41"/>
      <c r="U270" s="41"/>
      <c r="V270" s="41"/>
      <c r="W270" s="41"/>
      <c r="X270" s="41"/>
      <c r="Y270" s="43" t="str">
        <f t="shared" si="8"/>
        <v/>
      </c>
      <c r="Z270" s="43">
        <v>239299</v>
      </c>
      <c r="AA270" s="43" t="e">
        <f t="shared" si="9"/>
        <v>#N/A</v>
      </c>
    </row>
    <row r="271" spans="1:27" x14ac:dyDescent="0.3">
      <c r="A271" s="43">
        <v>784256</v>
      </c>
      <c r="B271" s="43" t="s">
        <v>556</v>
      </c>
      <c r="C271" s="43" t="s">
        <v>250</v>
      </c>
      <c r="D271" s="41"/>
      <c r="E271" s="43" t="s">
        <v>6263</v>
      </c>
      <c r="F271" s="43" t="s">
        <v>28</v>
      </c>
      <c r="G271" s="43">
        <v>41012</v>
      </c>
      <c r="H271" s="41"/>
      <c r="I271" s="41"/>
      <c r="J271" s="43"/>
      <c r="K271" s="41"/>
      <c r="L271" s="41"/>
      <c r="M271" s="41"/>
      <c r="N271" s="41"/>
      <c r="O271" s="41"/>
      <c r="P271" s="41"/>
      <c r="Q271" s="41"/>
      <c r="R271" s="41"/>
      <c r="S271" s="41"/>
      <c r="T271" s="41"/>
      <c r="U271" s="41"/>
      <c r="V271" s="41"/>
      <c r="W271" s="41"/>
      <c r="X271" s="41"/>
      <c r="Y271" s="43" t="str">
        <f t="shared" si="8"/>
        <v/>
      </c>
      <c r="Z271" s="43">
        <v>1001580</v>
      </c>
      <c r="AA271" s="43" t="e">
        <f t="shared" si="9"/>
        <v>#N/A</v>
      </c>
    </row>
    <row r="272" spans="1:27" x14ac:dyDescent="0.3">
      <c r="A272" s="43">
        <v>1858374</v>
      </c>
      <c r="B272" s="43" t="s">
        <v>558</v>
      </c>
      <c r="C272" s="43" t="s">
        <v>189</v>
      </c>
      <c r="D272" s="41"/>
      <c r="E272" s="43" t="s">
        <v>6263</v>
      </c>
      <c r="F272" s="43" t="s">
        <v>30</v>
      </c>
      <c r="G272" s="43">
        <v>37021</v>
      </c>
      <c r="H272" s="41"/>
      <c r="I272" s="41"/>
      <c r="J272" s="43"/>
      <c r="K272" s="41"/>
      <c r="L272" s="41"/>
      <c r="M272" s="41"/>
      <c r="N272" s="41"/>
      <c r="O272" s="41"/>
      <c r="P272" s="41"/>
      <c r="Q272" s="41"/>
      <c r="R272" s="41"/>
      <c r="S272" s="41"/>
      <c r="T272" s="41"/>
      <c r="U272" s="41"/>
      <c r="V272" s="41"/>
      <c r="W272" s="41"/>
      <c r="X272" s="41"/>
      <c r="Y272" s="43" t="str">
        <f t="shared" si="8"/>
        <v>COMP</v>
      </c>
      <c r="Z272" s="43">
        <v>523964</v>
      </c>
      <c r="AA272" s="43">
        <f t="shared" si="9"/>
        <v>1858374</v>
      </c>
    </row>
    <row r="273" spans="1:27" x14ac:dyDescent="0.3">
      <c r="A273" s="43">
        <v>1394650</v>
      </c>
      <c r="B273" s="43" t="s">
        <v>559</v>
      </c>
      <c r="C273" s="43" t="s">
        <v>560</v>
      </c>
      <c r="D273" s="41"/>
      <c r="E273" s="43" t="s">
        <v>34</v>
      </c>
      <c r="F273" s="43" t="s">
        <v>30</v>
      </c>
      <c r="G273" s="43">
        <v>45008</v>
      </c>
      <c r="H273" s="41"/>
      <c r="I273" s="41"/>
      <c r="J273" s="43"/>
      <c r="K273" s="41"/>
      <c r="L273" s="41"/>
      <c r="M273" s="41"/>
      <c r="N273" s="41"/>
      <c r="O273" s="41"/>
      <c r="P273" s="41"/>
      <c r="Q273" s="41"/>
      <c r="R273" s="41"/>
      <c r="S273" s="41"/>
      <c r="T273" s="41"/>
      <c r="U273" s="41"/>
      <c r="V273" s="41"/>
      <c r="W273" s="41"/>
      <c r="X273" s="41"/>
      <c r="Y273" s="43" t="str">
        <f t="shared" si="8"/>
        <v>COMP</v>
      </c>
      <c r="Z273" s="43">
        <v>1519892</v>
      </c>
      <c r="AA273" s="43">
        <f t="shared" si="9"/>
        <v>1394650</v>
      </c>
    </row>
    <row r="274" spans="1:27" x14ac:dyDescent="0.3">
      <c r="A274" s="43">
        <v>2423770</v>
      </c>
      <c r="B274" s="43" t="s">
        <v>561</v>
      </c>
      <c r="C274" s="43" t="s">
        <v>175</v>
      </c>
      <c r="D274" s="41"/>
      <c r="E274" s="43" t="s">
        <v>31</v>
      </c>
      <c r="F274" s="43" t="s">
        <v>28</v>
      </c>
      <c r="G274" s="43">
        <v>37023</v>
      </c>
      <c r="H274" s="41"/>
      <c r="I274" s="41"/>
      <c r="J274" s="43"/>
      <c r="K274" s="41"/>
      <c r="L274" s="41"/>
      <c r="M274" s="41"/>
      <c r="N274" s="41"/>
      <c r="O274" s="41"/>
      <c r="P274" s="41"/>
      <c r="Q274" s="41"/>
      <c r="R274" s="41"/>
      <c r="S274" s="41"/>
      <c r="T274" s="41"/>
      <c r="U274" s="41"/>
      <c r="V274" s="41"/>
      <c r="W274" s="41"/>
      <c r="X274" s="41"/>
      <c r="Y274" s="43" t="str">
        <f t="shared" si="8"/>
        <v>COMP</v>
      </c>
      <c r="Z274" s="43">
        <v>2392675</v>
      </c>
      <c r="AA274" s="43">
        <f t="shared" si="9"/>
        <v>2423770</v>
      </c>
    </row>
    <row r="275" spans="1:27" x14ac:dyDescent="0.3">
      <c r="A275" s="43">
        <v>2116335</v>
      </c>
      <c r="B275" s="43" t="s">
        <v>562</v>
      </c>
      <c r="C275" s="43" t="s">
        <v>563</v>
      </c>
      <c r="D275" s="41"/>
      <c r="E275" s="43" t="s">
        <v>6263</v>
      </c>
      <c r="F275" s="43" t="s">
        <v>28</v>
      </c>
      <c r="G275" s="43">
        <v>37015</v>
      </c>
      <c r="H275" s="41"/>
      <c r="I275" s="41"/>
      <c r="J275" s="43"/>
      <c r="K275" s="41"/>
      <c r="L275" s="41"/>
      <c r="M275" s="41"/>
      <c r="N275" s="41"/>
      <c r="O275" s="41"/>
      <c r="P275" s="41"/>
      <c r="Q275" s="41"/>
      <c r="R275" s="41"/>
      <c r="S275" s="41"/>
      <c r="T275" s="41"/>
      <c r="U275" s="41"/>
      <c r="V275" s="41"/>
      <c r="W275" s="41"/>
      <c r="X275" s="41"/>
      <c r="Y275" s="43" t="str">
        <f t="shared" si="8"/>
        <v>COMP</v>
      </c>
      <c r="Z275" s="43">
        <v>2396274</v>
      </c>
      <c r="AA275" s="43">
        <f t="shared" si="9"/>
        <v>2116335</v>
      </c>
    </row>
    <row r="276" spans="1:27" x14ac:dyDescent="0.3">
      <c r="A276" s="43">
        <v>2406713</v>
      </c>
      <c r="B276" s="43" t="s">
        <v>564</v>
      </c>
      <c r="C276" s="43" t="s">
        <v>565</v>
      </c>
      <c r="D276" s="41"/>
      <c r="E276" s="43" t="s">
        <v>6263</v>
      </c>
      <c r="F276" s="43" t="s">
        <v>28</v>
      </c>
      <c r="G276" s="43">
        <v>37047</v>
      </c>
      <c r="H276" s="41"/>
      <c r="I276" s="41"/>
      <c r="J276" s="43"/>
      <c r="K276" s="41"/>
      <c r="L276" s="41"/>
      <c r="M276" s="41"/>
      <c r="N276" s="41"/>
      <c r="O276" s="41"/>
      <c r="P276" s="41"/>
      <c r="Q276" s="41"/>
      <c r="R276" s="41"/>
      <c r="S276" s="41"/>
      <c r="T276" s="41"/>
      <c r="U276" s="41"/>
      <c r="V276" s="41"/>
      <c r="W276" s="41"/>
      <c r="X276" s="41"/>
      <c r="Y276" s="43" t="str">
        <f t="shared" si="8"/>
        <v/>
      </c>
      <c r="Z276" s="43">
        <v>1468757</v>
      </c>
      <c r="AA276" s="43" t="e">
        <f t="shared" si="9"/>
        <v>#N/A</v>
      </c>
    </row>
    <row r="277" spans="1:27" x14ac:dyDescent="0.3">
      <c r="A277" s="43">
        <v>2406716</v>
      </c>
      <c r="B277" s="43" t="s">
        <v>564</v>
      </c>
      <c r="C277" s="43" t="s">
        <v>566</v>
      </c>
      <c r="D277" s="41"/>
      <c r="E277" s="43" t="s">
        <v>6263</v>
      </c>
      <c r="F277" s="43" t="s">
        <v>30</v>
      </c>
      <c r="G277" s="43">
        <v>37047</v>
      </c>
      <c r="H277" s="41"/>
      <c r="I277" s="41"/>
      <c r="J277" s="43"/>
      <c r="K277" s="41"/>
      <c r="L277" s="41"/>
      <c r="M277" s="41"/>
      <c r="N277" s="41"/>
      <c r="O277" s="41"/>
      <c r="P277" s="41"/>
      <c r="Q277" s="41"/>
      <c r="R277" s="41"/>
      <c r="S277" s="41"/>
      <c r="T277" s="41"/>
      <c r="U277" s="41"/>
      <c r="V277" s="41"/>
      <c r="W277" s="41"/>
      <c r="X277" s="41"/>
      <c r="Y277" s="43" t="str">
        <f t="shared" si="8"/>
        <v/>
      </c>
      <c r="Z277" s="43">
        <v>1393449</v>
      </c>
      <c r="AA277" s="43" t="e">
        <f t="shared" si="9"/>
        <v>#N/A</v>
      </c>
    </row>
    <row r="278" spans="1:27" x14ac:dyDescent="0.3">
      <c r="A278" s="43">
        <v>1709493</v>
      </c>
      <c r="B278" s="43" t="s">
        <v>567</v>
      </c>
      <c r="C278" s="43" t="s">
        <v>568</v>
      </c>
      <c r="D278" s="41"/>
      <c r="E278" s="43" t="s">
        <v>35</v>
      </c>
      <c r="F278" s="43" t="s">
        <v>30</v>
      </c>
      <c r="G278" s="43">
        <v>28009</v>
      </c>
      <c r="H278" s="41"/>
      <c r="I278" s="41"/>
      <c r="J278" s="43"/>
      <c r="K278" s="41"/>
      <c r="L278" s="41"/>
      <c r="M278" s="41"/>
      <c r="N278" s="41"/>
      <c r="O278" s="41"/>
      <c r="P278" s="41"/>
      <c r="Q278" s="41"/>
      <c r="R278" s="41"/>
      <c r="S278" s="41"/>
      <c r="T278" s="41"/>
      <c r="U278" s="41"/>
      <c r="V278" s="41"/>
      <c r="W278" s="41"/>
      <c r="X278" s="41"/>
      <c r="Y278" s="43" t="str">
        <f t="shared" si="8"/>
        <v>COMP</v>
      </c>
      <c r="Z278" s="43">
        <v>1711147</v>
      </c>
      <c r="AA278" s="43">
        <f t="shared" si="9"/>
        <v>1709493</v>
      </c>
    </row>
    <row r="279" spans="1:27" x14ac:dyDescent="0.3">
      <c r="A279" s="43">
        <v>914851</v>
      </c>
      <c r="B279" s="43" t="s">
        <v>569</v>
      </c>
      <c r="C279" s="43" t="s">
        <v>497</v>
      </c>
      <c r="D279" s="41"/>
      <c r="E279" s="43" t="s">
        <v>6263</v>
      </c>
      <c r="F279" s="43" t="s">
        <v>30</v>
      </c>
      <c r="G279" s="43">
        <v>36010</v>
      </c>
      <c r="H279" s="41"/>
      <c r="I279" s="41"/>
      <c r="J279" s="43"/>
      <c r="K279" s="41"/>
      <c r="L279" s="41"/>
      <c r="M279" s="41"/>
      <c r="N279" s="41"/>
      <c r="O279" s="41"/>
      <c r="P279" s="41"/>
      <c r="Q279" s="41"/>
      <c r="R279" s="41"/>
      <c r="S279" s="41"/>
      <c r="T279" s="41"/>
      <c r="U279" s="41"/>
      <c r="V279" s="41"/>
      <c r="W279" s="41"/>
      <c r="X279" s="41"/>
      <c r="Y279" s="43" t="str">
        <f t="shared" si="8"/>
        <v/>
      </c>
      <c r="Z279" s="43">
        <v>2404686</v>
      </c>
      <c r="AA279" s="43" t="e">
        <f t="shared" si="9"/>
        <v>#N/A</v>
      </c>
    </row>
    <row r="280" spans="1:27" x14ac:dyDescent="0.3">
      <c r="A280" s="43">
        <v>830257</v>
      </c>
      <c r="B280" s="43" t="s">
        <v>569</v>
      </c>
      <c r="C280" s="43" t="s">
        <v>570</v>
      </c>
      <c r="D280" s="41"/>
      <c r="E280" s="43" t="s">
        <v>6263</v>
      </c>
      <c r="F280" s="43" t="s">
        <v>28</v>
      </c>
      <c r="G280" s="43">
        <v>36010</v>
      </c>
      <c r="H280" s="41"/>
      <c r="I280" s="41"/>
      <c r="J280" s="43"/>
      <c r="K280" s="41"/>
      <c r="L280" s="41"/>
      <c r="M280" s="41"/>
      <c r="N280" s="41"/>
      <c r="O280" s="41"/>
      <c r="P280" s="41"/>
      <c r="Q280" s="41"/>
      <c r="R280" s="41"/>
      <c r="S280" s="41"/>
      <c r="T280" s="41"/>
      <c r="U280" s="41"/>
      <c r="V280" s="41"/>
      <c r="W280" s="41"/>
      <c r="X280" s="41"/>
      <c r="Y280" s="43" t="str">
        <f t="shared" si="8"/>
        <v>COMP</v>
      </c>
      <c r="Z280" s="43">
        <v>1124539</v>
      </c>
      <c r="AA280" s="43">
        <f t="shared" si="9"/>
        <v>830257</v>
      </c>
    </row>
    <row r="281" spans="1:27" x14ac:dyDescent="0.3">
      <c r="A281" s="43">
        <v>969275</v>
      </c>
      <c r="B281" s="43" t="s">
        <v>569</v>
      </c>
      <c r="C281" s="43" t="s">
        <v>437</v>
      </c>
      <c r="D281" s="41"/>
      <c r="E281" s="43" t="s">
        <v>6263</v>
      </c>
      <c r="F281" s="43" t="s">
        <v>28</v>
      </c>
      <c r="G281" s="43">
        <v>36010</v>
      </c>
      <c r="H281" s="41"/>
      <c r="I281" s="41"/>
      <c r="J281" s="43"/>
      <c r="K281" s="41"/>
      <c r="L281" s="41"/>
      <c r="M281" s="41"/>
      <c r="N281" s="41"/>
      <c r="O281" s="41"/>
      <c r="P281" s="41"/>
      <c r="Q281" s="41"/>
      <c r="R281" s="41"/>
      <c r="S281" s="41"/>
      <c r="T281" s="41"/>
      <c r="U281" s="41"/>
      <c r="V281" s="41"/>
      <c r="W281" s="41"/>
      <c r="X281" s="41"/>
      <c r="Y281" s="43" t="str">
        <f t="shared" si="8"/>
        <v/>
      </c>
      <c r="Z281" s="43">
        <v>1058667</v>
      </c>
      <c r="AA281" s="43" t="e">
        <f t="shared" si="9"/>
        <v>#N/A</v>
      </c>
    </row>
    <row r="282" spans="1:27" x14ac:dyDescent="0.3">
      <c r="A282" s="43">
        <v>752764</v>
      </c>
      <c r="B282" s="43" t="s">
        <v>569</v>
      </c>
      <c r="C282" s="43" t="s">
        <v>571</v>
      </c>
      <c r="D282" s="41"/>
      <c r="E282" s="43" t="s">
        <v>6263</v>
      </c>
      <c r="F282" s="43" t="s">
        <v>28</v>
      </c>
      <c r="G282" s="43">
        <v>36010</v>
      </c>
      <c r="H282" s="41"/>
      <c r="I282" s="41"/>
      <c r="J282" s="43"/>
      <c r="K282" s="41"/>
      <c r="L282" s="41"/>
      <c r="M282" s="41"/>
      <c r="N282" s="41"/>
      <c r="O282" s="41"/>
      <c r="P282" s="41"/>
      <c r="Q282" s="41"/>
      <c r="R282" s="41"/>
      <c r="S282" s="41"/>
      <c r="T282" s="41"/>
      <c r="U282" s="41"/>
      <c r="V282" s="41"/>
      <c r="W282" s="41"/>
      <c r="X282" s="41"/>
      <c r="Y282" s="43" t="str">
        <f t="shared" si="8"/>
        <v>COMP</v>
      </c>
      <c r="Z282" s="43">
        <v>1008083</v>
      </c>
      <c r="AA282" s="43">
        <f t="shared" si="9"/>
        <v>752764</v>
      </c>
    </row>
    <row r="283" spans="1:27" x14ac:dyDescent="0.3">
      <c r="A283" s="43">
        <v>1671179</v>
      </c>
      <c r="B283" s="43" t="s">
        <v>572</v>
      </c>
      <c r="C283" s="43" t="s">
        <v>268</v>
      </c>
      <c r="D283" s="41"/>
      <c r="E283" s="43" t="s">
        <v>6263</v>
      </c>
      <c r="F283" s="43" t="s">
        <v>30</v>
      </c>
      <c r="G283" s="43">
        <v>37024</v>
      </c>
      <c r="H283" s="41"/>
      <c r="I283" s="41"/>
      <c r="J283" s="43"/>
      <c r="K283" s="41"/>
      <c r="L283" s="41"/>
      <c r="M283" s="41"/>
      <c r="N283" s="41"/>
      <c r="O283" s="41"/>
      <c r="P283" s="41"/>
      <c r="Q283" s="41"/>
      <c r="R283" s="41"/>
      <c r="S283" s="41"/>
      <c r="T283" s="41"/>
      <c r="U283" s="41"/>
      <c r="V283" s="41"/>
      <c r="W283" s="41"/>
      <c r="X283" s="41"/>
      <c r="Y283" s="43" t="str">
        <f t="shared" si="8"/>
        <v/>
      </c>
      <c r="Z283" s="43">
        <v>1058742</v>
      </c>
      <c r="AA283" s="43" t="e">
        <f t="shared" si="9"/>
        <v>#N/A</v>
      </c>
    </row>
    <row r="284" spans="1:27" x14ac:dyDescent="0.3">
      <c r="A284" s="43">
        <v>227438</v>
      </c>
      <c r="B284" s="43" t="s">
        <v>572</v>
      </c>
      <c r="C284" s="43" t="s">
        <v>274</v>
      </c>
      <c r="D284" s="41"/>
      <c r="E284" s="43" t="s">
        <v>6263</v>
      </c>
      <c r="F284" s="43" t="s">
        <v>28</v>
      </c>
      <c r="G284" s="43">
        <v>37024</v>
      </c>
      <c r="H284" s="41"/>
      <c r="I284" s="41"/>
      <c r="J284" s="43"/>
      <c r="K284" s="41"/>
      <c r="L284" s="41"/>
      <c r="M284" s="41"/>
      <c r="N284" s="41"/>
      <c r="O284" s="41"/>
      <c r="P284" s="41"/>
      <c r="Q284" s="41"/>
      <c r="R284" s="41"/>
      <c r="S284" s="41"/>
      <c r="T284" s="41"/>
      <c r="U284" s="41"/>
      <c r="V284" s="41"/>
      <c r="W284" s="41"/>
      <c r="X284" s="41"/>
      <c r="Y284" s="43" t="str">
        <f t="shared" si="8"/>
        <v>COMP</v>
      </c>
      <c r="Z284" s="43">
        <v>1207071</v>
      </c>
      <c r="AA284" s="43">
        <f t="shared" si="9"/>
        <v>227438</v>
      </c>
    </row>
    <row r="285" spans="1:27" x14ac:dyDescent="0.3">
      <c r="A285" s="43">
        <v>2244724</v>
      </c>
      <c r="B285" s="43" t="s">
        <v>573</v>
      </c>
      <c r="C285" s="43" t="s">
        <v>525</v>
      </c>
      <c r="D285" s="41"/>
      <c r="E285" s="43" t="s">
        <v>35</v>
      </c>
      <c r="F285" s="43" t="s">
        <v>28</v>
      </c>
      <c r="G285" s="43">
        <v>36003</v>
      </c>
      <c r="H285" s="41"/>
      <c r="I285" s="41"/>
      <c r="J285" s="43"/>
      <c r="K285" s="41"/>
      <c r="L285" s="41"/>
      <c r="M285" s="41"/>
      <c r="N285" s="41"/>
      <c r="O285" s="41"/>
      <c r="P285" s="41"/>
      <c r="Q285" s="41"/>
      <c r="R285" s="41"/>
      <c r="S285" s="41"/>
      <c r="T285" s="41"/>
      <c r="U285" s="41"/>
      <c r="V285" s="41"/>
      <c r="W285" s="41"/>
      <c r="X285" s="41"/>
      <c r="Y285" s="43" t="str">
        <f t="shared" si="8"/>
        <v>COMP</v>
      </c>
      <c r="Z285" s="43">
        <v>2060777</v>
      </c>
      <c r="AA285" s="43">
        <f t="shared" si="9"/>
        <v>2244724</v>
      </c>
    </row>
    <row r="286" spans="1:27" x14ac:dyDescent="0.3">
      <c r="A286" s="43">
        <v>1222369</v>
      </c>
      <c r="B286" s="43" t="s">
        <v>574</v>
      </c>
      <c r="C286" s="43" t="s">
        <v>575</v>
      </c>
      <c r="D286" s="41"/>
      <c r="E286" s="43" t="s">
        <v>6263</v>
      </c>
      <c r="F286" s="43" t="s">
        <v>28</v>
      </c>
      <c r="G286" s="43">
        <v>45011</v>
      </c>
      <c r="H286" s="41"/>
      <c r="I286" s="41"/>
      <c r="J286" s="43"/>
      <c r="K286" s="41"/>
      <c r="L286" s="41"/>
      <c r="M286" s="41"/>
      <c r="N286" s="41"/>
      <c r="O286" s="41"/>
      <c r="P286" s="41"/>
      <c r="Q286" s="41"/>
      <c r="R286" s="41"/>
      <c r="S286" s="41"/>
      <c r="T286" s="41"/>
      <c r="U286" s="41"/>
      <c r="V286" s="41"/>
      <c r="W286" s="41"/>
      <c r="X286" s="41"/>
      <c r="Y286" s="43" t="str">
        <f t="shared" si="8"/>
        <v>COMP</v>
      </c>
      <c r="Z286" s="43">
        <v>2318390</v>
      </c>
      <c r="AA286" s="43">
        <f t="shared" si="9"/>
        <v>1222369</v>
      </c>
    </row>
    <row r="287" spans="1:27" x14ac:dyDescent="0.3">
      <c r="A287" s="43">
        <v>186073</v>
      </c>
      <c r="B287" s="43" t="s">
        <v>576</v>
      </c>
      <c r="C287" s="43" t="s">
        <v>422</v>
      </c>
      <c r="D287" s="41"/>
      <c r="E287" s="43" t="s">
        <v>6263</v>
      </c>
      <c r="F287" s="43" t="s">
        <v>28</v>
      </c>
      <c r="G287" s="43">
        <v>45003</v>
      </c>
      <c r="H287" s="41"/>
      <c r="I287" s="41"/>
      <c r="J287" s="43"/>
      <c r="K287" s="41"/>
      <c r="L287" s="41"/>
      <c r="M287" s="41"/>
      <c r="N287" s="41"/>
      <c r="O287" s="41"/>
      <c r="P287" s="41"/>
      <c r="Q287" s="41"/>
      <c r="R287" s="41"/>
      <c r="S287" s="41"/>
      <c r="T287" s="41"/>
      <c r="U287" s="41"/>
      <c r="V287" s="41"/>
      <c r="W287" s="41"/>
      <c r="X287" s="41"/>
      <c r="Y287" s="43" t="str">
        <f t="shared" si="8"/>
        <v>COMP</v>
      </c>
      <c r="Z287" s="43">
        <v>1018588</v>
      </c>
      <c r="AA287" s="43">
        <f t="shared" si="9"/>
        <v>186073</v>
      </c>
    </row>
    <row r="288" spans="1:27" x14ac:dyDescent="0.3">
      <c r="A288" s="43">
        <v>1676177</v>
      </c>
      <c r="B288" s="43" t="s">
        <v>577</v>
      </c>
      <c r="C288" s="43" t="s">
        <v>327</v>
      </c>
      <c r="D288" s="41"/>
      <c r="E288" s="43" t="s">
        <v>6263</v>
      </c>
      <c r="F288" s="43" t="s">
        <v>30</v>
      </c>
      <c r="G288" s="43">
        <v>45005</v>
      </c>
      <c r="H288" s="41"/>
      <c r="I288" s="41"/>
      <c r="J288" s="43"/>
      <c r="K288" s="41"/>
      <c r="L288" s="41"/>
      <c r="M288" s="41"/>
      <c r="N288" s="41"/>
      <c r="O288" s="41"/>
      <c r="P288" s="41"/>
      <c r="Q288" s="41"/>
      <c r="R288" s="41"/>
      <c r="S288" s="41"/>
      <c r="T288" s="41"/>
      <c r="U288" s="41"/>
      <c r="V288" s="41"/>
      <c r="W288" s="41"/>
      <c r="X288" s="41"/>
      <c r="Y288" s="43" t="str">
        <f t="shared" si="8"/>
        <v>COMP</v>
      </c>
      <c r="Z288" s="43">
        <v>2161590</v>
      </c>
      <c r="AA288" s="43">
        <f t="shared" si="9"/>
        <v>1676177</v>
      </c>
    </row>
    <row r="289" spans="1:27" x14ac:dyDescent="0.3">
      <c r="A289" s="43">
        <v>1495802</v>
      </c>
      <c r="B289" s="43" t="s">
        <v>578</v>
      </c>
      <c r="C289" s="43" t="s">
        <v>357</v>
      </c>
      <c r="D289" s="41"/>
      <c r="E289" s="43" t="s">
        <v>6263</v>
      </c>
      <c r="F289" s="43" t="s">
        <v>30</v>
      </c>
      <c r="G289" s="43">
        <v>41003</v>
      </c>
      <c r="H289" s="41"/>
      <c r="I289" s="41"/>
      <c r="J289" s="43"/>
      <c r="K289" s="41"/>
      <c r="L289" s="41"/>
      <c r="M289" s="41"/>
      <c r="N289" s="41"/>
      <c r="O289" s="41"/>
      <c r="P289" s="41"/>
      <c r="Q289" s="41"/>
      <c r="R289" s="41"/>
      <c r="S289" s="41"/>
      <c r="T289" s="41"/>
      <c r="U289" s="41"/>
      <c r="V289" s="41"/>
      <c r="W289" s="41"/>
      <c r="X289" s="41"/>
      <c r="Y289" s="43" t="str">
        <f t="shared" si="8"/>
        <v/>
      </c>
      <c r="Z289" s="43">
        <v>971381</v>
      </c>
      <c r="AA289" s="43" t="e">
        <f t="shared" si="9"/>
        <v>#N/A</v>
      </c>
    </row>
    <row r="290" spans="1:27" x14ac:dyDescent="0.3">
      <c r="A290" s="43">
        <v>746755</v>
      </c>
      <c r="B290" s="43" t="s">
        <v>6269</v>
      </c>
      <c r="C290" s="43" t="s">
        <v>870</v>
      </c>
      <c r="D290" s="41"/>
      <c r="E290" s="43" t="s">
        <v>29</v>
      </c>
      <c r="F290" s="43" t="s">
        <v>28</v>
      </c>
      <c r="G290" s="43">
        <v>41006</v>
      </c>
      <c r="H290" s="41"/>
      <c r="I290" s="41"/>
      <c r="J290" s="43"/>
      <c r="K290" s="41"/>
      <c r="L290" s="41"/>
      <c r="M290" s="41"/>
      <c r="N290" s="41"/>
      <c r="O290" s="41"/>
      <c r="P290" s="41"/>
      <c r="Q290" s="41"/>
      <c r="R290" s="41"/>
      <c r="S290" s="41"/>
      <c r="T290" s="41"/>
      <c r="U290" s="41"/>
      <c r="V290" s="41"/>
      <c r="W290" s="41"/>
      <c r="X290" s="41"/>
      <c r="Y290" s="43" t="str">
        <f t="shared" si="8"/>
        <v>COMP</v>
      </c>
      <c r="Z290" s="43">
        <v>1942509</v>
      </c>
      <c r="AA290" s="43">
        <f t="shared" si="9"/>
        <v>746755</v>
      </c>
    </row>
    <row r="291" spans="1:27" x14ac:dyDescent="0.3">
      <c r="A291" s="43">
        <v>2305036</v>
      </c>
      <c r="B291" s="43" t="s">
        <v>579</v>
      </c>
      <c r="C291" s="43" t="s">
        <v>580</v>
      </c>
      <c r="D291" s="41"/>
      <c r="E291" s="43" t="s">
        <v>6263</v>
      </c>
      <c r="F291" s="43" t="s">
        <v>30</v>
      </c>
      <c r="G291" s="43">
        <v>45054</v>
      </c>
      <c r="H291" s="41"/>
      <c r="I291" s="41"/>
      <c r="J291" s="43"/>
      <c r="K291" s="41"/>
      <c r="L291" s="41"/>
      <c r="M291" s="41"/>
      <c r="N291" s="41"/>
      <c r="O291" s="41"/>
      <c r="P291" s="41"/>
      <c r="Q291" s="41"/>
      <c r="R291" s="41"/>
      <c r="S291" s="41"/>
      <c r="T291" s="41"/>
      <c r="U291" s="41"/>
      <c r="V291" s="41"/>
      <c r="W291" s="41"/>
      <c r="X291" s="41"/>
      <c r="Y291" s="43" t="str">
        <f t="shared" si="8"/>
        <v/>
      </c>
      <c r="Z291" s="43">
        <v>1095112</v>
      </c>
      <c r="AA291" s="43" t="e">
        <f t="shared" si="9"/>
        <v>#N/A</v>
      </c>
    </row>
    <row r="292" spans="1:27" x14ac:dyDescent="0.3">
      <c r="A292" s="43">
        <v>1724214</v>
      </c>
      <c r="B292" s="43" t="s">
        <v>581</v>
      </c>
      <c r="C292" s="43" t="s">
        <v>297</v>
      </c>
      <c r="D292" s="41"/>
      <c r="E292" s="43" t="s">
        <v>6263</v>
      </c>
      <c r="F292" s="43" t="s">
        <v>30</v>
      </c>
      <c r="G292" s="43">
        <v>37033</v>
      </c>
      <c r="H292" s="41"/>
      <c r="I292" s="41"/>
      <c r="J292" s="43"/>
      <c r="K292" s="41"/>
      <c r="L292" s="41"/>
      <c r="M292" s="41"/>
      <c r="N292" s="41"/>
      <c r="O292" s="41"/>
      <c r="P292" s="41"/>
      <c r="Q292" s="41"/>
      <c r="R292" s="41"/>
      <c r="S292" s="41"/>
      <c r="T292" s="41"/>
      <c r="U292" s="41"/>
      <c r="V292" s="41"/>
      <c r="W292" s="41"/>
      <c r="X292" s="41"/>
      <c r="Y292" s="43" t="str">
        <f t="shared" si="8"/>
        <v/>
      </c>
      <c r="Z292" s="43">
        <v>1771518</v>
      </c>
      <c r="AA292" s="43" t="e">
        <f t="shared" si="9"/>
        <v>#N/A</v>
      </c>
    </row>
    <row r="293" spans="1:27" x14ac:dyDescent="0.3">
      <c r="A293" s="43">
        <v>2381238</v>
      </c>
      <c r="B293" s="43" t="s">
        <v>582</v>
      </c>
      <c r="C293" s="43" t="s">
        <v>583</v>
      </c>
      <c r="D293" s="41"/>
      <c r="E293" s="43" t="s">
        <v>29</v>
      </c>
      <c r="F293" s="43" t="s">
        <v>30</v>
      </c>
      <c r="G293" s="43">
        <v>37045</v>
      </c>
      <c r="H293" s="41"/>
      <c r="I293" s="41"/>
      <c r="J293" s="43"/>
      <c r="K293" s="41"/>
      <c r="L293" s="41"/>
      <c r="M293" s="41"/>
      <c r="N293" s="41"/>
      <c r="O293" s="41"/>
      <c r="P293" s="41"/>
      <c r="Q293" s="41"/>
      <c r="R293" s="41"/>
      <c r="S293" s="41"/>
      <c r="T293" s="41"/>
      <c r="U293" s="41"/>
      <c r="V293" s="41"/>
      <c r="W293" s="41"/>
      <c r="X293" s="41"/>
      <c r="Y293" s="43" t="str">
        <f t="shared" si="8"/>
        <v/>
      </c>
      <c r="Z293" s="43">
        <v>2342257</v>
      </c>
      <c r="AA293" s="43" t="e">
        <f t="shared" si="9"/>
        <v>#N/A</v>
      </c>
    </row>
    <row r="294" spans="1:27" x14ac:dyDescent="0.3">
      <c r="A294" s="43">
        <v>2344551</v>
      </c>
      <c r="B294" s="43" t="s">
        <v>584</v>
      </c>
      <c r="C294" s="43" t="s">
        <v>565</v>
      </c>
      <c r="D294" s="41"/>
      <c r="E294" s="43" t="s">
        <v>6263</v>
      </c>
      <c r="F294" s="43" t="s">
        <v>28</v>
      </c>
      <c r="G294" s="43">
        <v>41034</v>
      </c>
      <c r="H294" s="41"/>
      <c r="I294" s="41"/>
      <c r="J294" s="43"/>
      <c r="K294" s="41"/>
      <c r="L294" s="41"/>
      <c r="M294" s="41"/>
      <c r="N294" s="41"/>
      <c r="O294" s="41"/>
      <c r="P294" s="41"/>
      <c r="Q294" s="41"/>
      <c r="R294" s="41"/>
      <c r="S294" s="41"/>
      <c r="T294" s="41"/>
      <c r="U294" s="41"/>
      <c r="V294" s="41"/>
      <c r="W294" s="41"/>
      <c r="X294" s="41"/>
      <c r="Y294" s="43" t="str">
        <f t="shared" si="8"/>
        <v>COMP</v>
      </c>
      <c r="Z294" s="43">
        <v>1965545</v>
      </c>
      <c r="AA294" s="43">
        <f t="shared" si="9"/>
        <v>2344551</v>
      </c>
    </row>
    <row r="295" spans="1:27" x14ac:dyDescent="0.3">
      <c r="A295" s="43">
        <v>2069236</v>
      </c>
      <c r="B295" s="43" t="s">
        <v>585</v>
      </c>
      <c r="C295" s="43" t="s">
        <v>319</v>
      </c>
      <c r="D295" s="41"/>
      <c r="E295" s="43" t="s">
        <v>29</v>
      </c>
      <c r="F295" s="43" t="s">
        <v>30</v>
      </c>
      <c r="G295" s="43">
        <v>36003</v>
      </c>
      <c r="H295" s="41"/>
      <c r="I295" s="41"/>
      <c r="J295" s="43"/>
      <c r="K295" s="41"/>
      <c r="L295" s="41"/>
      <c r="M295" s="41"/>
      <c r="N295" s="41"/>
      <c r="O295" s="41"/>
      <c r="P295" s="41"/>
      <c r="Q295" s="41"/>
      <c r="R295" s="41"/>
      <c r="S295" s="41"/>
      <c r="T295" s="41"/>
      <c r="U295" s="41"/>
      <c r="V295" s="41"/>
      <c r="W295" s="41"/>
      <c r="X295" s="41"/>
      <c r="Y295" s="43" t="str">
        <f t="shared" si="8"/>
        <v>COMP</v>
      </c>
      <c r="Z295" s="43">
        <v>2264750</v>
      </c>
      <c r="AA295" s="43">
        <f t="shared" si="9"/>
        <v>2069236</v>
      </c>
    </row>
    <row r="296" spans="1:27" x14ac:dyDescent="0.3">
      <c r="A296" s="43">
        <v>2255932</v>
      </c>
      <c r="B296" s="43" t="s">
        <v>586</v>
      </c>
      <c r="C296" s="43" t="s">
        <v>512</v>
      </c>
      <c r="D296" s="41"/>
      <c r="E296" s="43" t="s">
        <v>6263</v>
      </c>
      <c r="F296" s="43" t="s">
        <v>28</v>
      </c>
      <c r="G296" s="43">
        <v>45042</v>
      </c>
      <c r="H296" s="41"/>
      <c r="I296" s="41"/>
      <c r="J296" s="43"/>
      <c r="K296" s="41"/>
      <c r="L296" s="41"/>
      <c r="M296" s="41"/>
      <c r="N296" s="41"/>
      <c r="O296" s="41"/>
      <c r="P296" s="41"/>
      <c r="Q296" s="41"/>
      <c r="R296" s="41"/>
      <c r="S296" s="41"/>
      <c r="T296" s="41"/>
      <c r="U296" s="41"/>
      <c r="V296" s="41"/>
      <c r="W296" s="41"/>
      <c r="X296" s="41"/>
      <c r="Y296" s="43" t="str">
        <f t="shared" si="8"/>
        <v/>
      </c>
      <c r="Z296" s="43">
        <v>2024019</v>
      </c>
      <c r="AA296" s="43" t="e">
        <f t="shared" si="9"/>
        <v>#N/A</v>
      </c>
    </row>
    <row r="297" spans="1:27" x14ac:dyDescent="0.3">
      <c r="A297" s="43">
        <v>2002772</v>
      </c>
      <c r="B297" s="43" t="s">
        <v>587</v>
      </c>
      <c r="C297" s="43" t="s">
        <v>436</v>
      </c>
      <c r="D297" s="41"/>
      <c r="E297" s="43" t="s">
        <v>34</v>
      </c>
      <c r="F297" s="43" t="s">
        <v>28</v>
      </c>
      <c r="G297" s="43">
        <v>28017</v>
      </c>
      <c r="H297" s="41"/>
      <c r="I297" s="41"/>
      <c r="J297" s="43"/>
      <c r="K297" s="41"/>
      <c r="L297" s="41"/>
      <c r="M297" s="41"/>
      <c r="N297" s="41"/>
      <c r="O297" s="41"/>
      <c r="P297" s="41"/>
      <c r="Q297" s="41"/>
      <c r="R297" s="41"/>
      <c r="S297" s="41"/>
      <c r="T297" s="41"/>
      <c r="U297" s="41"/>
      <c r="V297" s="41"/>
      <c r="W297" s="41"/>
      <c r="X297" s="41"/>
      <c r="Y297" s="43" t="str">
        <f t="shared" si="8"/>
        <v>COMP</v>
      </c>
      <c r="Z297" s="43">
        <v>2215877</v>
      </c>
      <c r="AA297" s="43">
        <f t="shared" si="9"/>
        <v>2002772</v>
      </c>
    </row>
    <row r="298" spans="1:27" x14ac:dyDescent="0.3">
      <c r="A298" s="43">
        <v>1418446</v>
      </c>
      <c r="B298" s="43" t="s">
        <v>588</v>
      </c>
      <c r="C298" s="43" t="s">
        <v>589</v>
      </c>
      <c r="D298" s="41"/>
      <c r="E298" s="43" t="s">
        <v>29</v>
      </c>
      <c r="F298" s="43" t="s">
        <v>30</v>
      </c>
      <c r="G298" s="43">
        <v>45011</v>
      </c>
      <c r="H298" s="41"/>
      <c r="I298" s="41"/>
      <c r="J298" s="43"/>
      <c r="K298" s="41"/>
      <c r="L298" s="41"/>
      <c r="M298" s="41"/>
      <c r="N298" s="41"/>
      <c r="O298" s="41"/>
      <c r="P298" s="41"/>
      <c r="Q298" s="41"/>
      <c r="R298" s="41"/>
      <c r="S298" s="41"/>
      <c r="T298" s="41"/>
      <c r="U298" s="41"/>
      <c r="V298" s="41"/>
      <c r="W298" s="41"/>
      <c r="X298" s="41"/>
      <c r="Y298" s="43" t="str">
        <f t="shared" si="8"/>
        <v>COMP</v>
      </c>
      <c r="Z298" s="43">
        <v>489320</v>
      </c>
      <c r="AA298" s="43">
        <f t="shared" si="9"/>
        <v>1418446</v>
      </c>
    </row>
    <row r="299" spans="1:27" x14ac:dyDescent="0.3">
      <c r="A299" s="43">
        <v>2281340</v>
      </c>
      <c r="B299" s="43" t="s">
        <v>590</v>
      </c>
      <c r="C299" s="43" t="s">
        <v>591</v>
      </c>
      <c r="D299" s="41"/>
      <c r="E299" s="43" t="s">
        <v>6263</v>
      </c>
      <c r="F299" s="43" t="s">
        <v>28</v>
      </c>
      <c r="G299" s="43">
        <v>41006</v>
      </c>
      <c r="H299" s="41"/>
      <c r="I299" s="41"/>
      <c r="J299" s="43"/>
      <c r="K299" s="41"/>
      <c r="L299" s="41"/>
      <c r="M299" s="41"/>
      <c r="N299" s="41"/>
      <c r="O299" s="41"/>
      <c r="P299" s="41"/>
      <c r="Q299" s="41"/>
      <c r="R299" s="41"/>
      <c r="S299" s="41"/>
      <c r="T299" s="41"/>
      <c r="U299" s="41"/>
      <c r="V299" s="41"/>
      <c r="W299" s="41"/>
      <c r="X299" s="41"/>
      <c r="Y299" s="43" t="str">
        <f t="shared" si="8"/>
        <v>COMP</v>
      </c>
      <c r="Z299" s="43">
        <v>2341708</v>
      </c>
      <c r="AA299" s="43">
        <f t="shared" si="9"/>
        <v>2281340</v>
      </c>
    </row>
    <row r="300" spans="1:27" x14ac:dyDescent="0.3">
      <c r="A300" s="43">
        <v>660864</v>
      </c>
      <c r="B300" s="43" t="s">
        <v>590</v>
      </c>
      <c r="C300" s="43" t="s">
        <v>592</v>
      </c>
      <c r="D300" s="41"/>
      <c r="E300" s="43" t="s">
        <v>6263</v>
      </c>
      <c r="F300" s="43" t="s">
        <v>30</v>
      </c>
      <c r="G300" s="43">
        <v>41006</v>
      </c>
      <c r="H300" s="41"/>
      <c r="I300" s="41"/>
      <c r="J300" s="43"/>
      <c r="K300" s="41"/>
      <c r="L300" s="41"/>
      <c r="M300" s="41"/>
      <c r="N300" s="41"/>
      <c r="O300" s="41"/>
      <c r="P300" s="41"/>
      <c r="Q300" s="41"/>
      <c r="R300" s="41"/>
      <c r="S300" s="41"/>
      <c r="T300" s="41"/>
      <c r="U300" s="41"/>
      <c r="V300" s="41"/>
      <c r="W300" s="41"/>
      <c r="X300" s="41"/>
      <c r="Y300" s="43" t="str">
        <f t="shared" si="8"/>
        <v>COMP</v>
      </c>
      <c r="Z300" s="43">
        <v>1802783</v>
      </c>
      <c r="AA300" s="43">
        <f t="shared" si="9"/>
        <v>660864</v>
      </c>
    </row>
    <row r="301" spans="1:27" x14ac:dyDescent="0.3">
      <c r="A301" s="43">
        <v>1680921</v>
      </c>
      <c r="B301" s="43" t="s">
        <v>593</v>
      </c>
      <c r="C301" s="43" t="s">
        <v>594</v>
      </c>
      <c r="D301" s="41"/>
      <c r="E301" s="43" t="s">
        <v>34</v>
      </c>
      <c r="F301" s="43" t="s">
        <v>28</v>
      </c>
      <c r="G301" s="43">
        <v>45044</v>
      </c>
      <c r="H301" s="41"/>
      <c r="I301" s="41"/>
      <c r="J301" s="43"/>
      <c r="K301" s="41"/>
      <c r="L301" s="41"/>
      <c r="M301" s="41"/>
      <c r="N301" s="41"/>
      <c r="O301" s="41"/>
      <c r="P301" s="41"/>
      <c r="Q301" s="41"/>
      <c r="R301" s="41"/>
      <c r="S301" s="41"/>
      <c r="T301" s="41"/>
      <c r="U301" s="41"/>
      <c r="V301" s="41"/>
      <c r="W301" s="41"/>
      <c r="X301" s="41"/>
      <c r="Y301" s="43" t="str">
        <f t="shared" si="8"/>
        <v>COMP</v>
      </c>
      <c r="Z301" s="43">
        <v>1222404</v>
      </c>
      <c r="AA301" s="43">
        <f t="shared" si="9"/>
        <v>1680921</v>
      </c>
    </row>
    <row r="302" spans="1:27" x14ac:dyDescent="0.3">
      <c r="A302" s="43">
        <v>1559772</v>
      </c>
      <c r="B302" s="43" t="s">
        <v>595</v>
      </c>
      <c r="C302" s="43" t="s">
        <v>550</v>
      </c>
      <c r="D302" s="41"/>
      <c r="E302" s="43" t="s">
        <v>31</v>
      </c>
      <c r="F302" s="43" t="s">
        <v>30</v>
      </c>
      <c r="G302" s="43">
        <v>36014</v>
      </c>
      <c r="H302" s="41"/>
      <c r="I302" s="41"/>
      <c r="J302" s="43"/>
      <c r="K302" s="41"/>
      <c r="L302" s="41"/>
      <c r="M302" s="41"/>
      <c r="N302" s="41"/>
      <c r="O302" s="41"/>
      <c r="P302" s="41"/>
      <c r="Q302" s="41"/>
      <c r="R302" s="41"/>
      <c r="S302" s="41"/>
      <c r="T302" s="41"/>
      <c r="U302" s="41"/>
      <c r="V302" s="41"/>
      <c r="W302" s="41"/>
      <c r="X302" s="41"/>
      <c r="Y302" s="43" t="str">
        <f t="shared" si="8"/>
        <v>COMP</v>
      </c>
      <c r="Z302" s="43">
        <v>1727734</v>
      </c>
      <c r="AA302" s="43">
        <f t="shared" si="9"/>
        <v>1559772</v>
      </c>
    </row>
    <row r="303" spans="1:27" x14ac:dyDescent="0.3">
      <c r="A303" s="43">
        <v>2432743</v>
      </c>
      <c r="B303" s="43" t="s">
        <v>596</v>
      </c>
      <c r="C303" s="43" t="s">
        <v>597</v>
      </c>
      <c r="D303" s="41"/>
      <c r="E303" s="43" t="s">
        <v>34</v>
      </c>
      <c r="F303" s="43" t="s">
        <v>28</v>
      </c>
      <c r="G303" s="43">
        <v>41003</v>
      </c>
      <c r="H303" s="41"/>
      <c r="I303" s="41"/>
      <c r="J303" s="43"/>
      <c r="K303" s="41"/>
      <c r="L303" s="41"/>
      <c r="M303" s="41"/>
      <c r="N303" s="41"/>
      <c r="O303" s="41"/>
      <c r="P303" s="41"/>
      <c r="Q303" s="41"/>
      <c r="R303" s="41"/>
      <c r="S303" s="41"/>
      <c r="T303" s="41"/>
      <c r="U303" s="41"/>
      <c r="V303" s="41"/>
      <c r="W303" s="41"/>
      <c r="X303" s="41"/>
      <c r="Y303" s="43" t="str">
        <f t="shared" si="8"/>
        <v>COMP</v>
      </c>
      <c r="Z303" s="43">
        <v>1781127</v>
      </c>
      <c r="AA303" s="43">
        <f t="shared" si="9"/>
        <v>2432743</v>
      </c>
    </row>
    <row r="304" spans="1:27" x14ac:dyDescent="0.3">
      <c r="A304" s="43">
        <v>2159796</v>
      </c>
      <c r="B304" s="43" t="s">
        <v>596</v>
      </c>
      <c r="C304" s="43" t="s">
        <v>598</v>
      </c>
      <c r="D304" s="41"/>
      <c r="E304" s="43" t="s">
        <v>31</v>
      </c>
      <c r="F304" s="43" t="s">
        <v>28</v>
      </c>
      <c r="G304" s="43">
        <v>45008</v>
      </c>
      <c r="H304" s="41"/>
      <c r="I304" s="41"/>
      <c r="J304" s="43"/>
      <c r="K304" s="41"/>
      <c r="L304" s="41"/>
      <c r="M304" s="41"/>
      <c r="N304" s="41"/>
      <c r="O304" s="41"/>
      <c r="P304" s="41"/>
      <c r="Q304" s="41"/>
      <c r="R304" s="41"/>
      <c r="S304" s="41"/>
      <c r="T304" s="41"/>
      <c r="U304" s="41"/>
      <c r="V304" s="41"/>
      <c r="W304" s="41"/>
      <c r="X304" s="41"/>
      <c r="Y304" s="43" t="str">
        <f t="shared" si="8"/>
        <v>COMP</v>
      </c>
      <c r="Z304" s="43">
        <v>1665557</v>
      </c>
      <c r="AA304" s="43">
        <f t="shared" si="9"/>
        <v>2159796</v>
      </c>
    </row>
    <row r="305" spans="1:27" x14ac:dyDescent="0.3">
      <c r="A305" s="43">
        <v>2338245</v>
      </c>
      <c r="B305" s="43" t="s">
        <v>599</v>
      </c>
      <c r="C305" s="43" t="s">
        <v>600</v>
      </c>
      <c r="D305" s="41"/>
      <c r="E305" s="43" t="s">
        <v>29</v>
      </c>
      <c r="F305" s="43" t="s">
        <v>28</v>
      </c>
      <c r="G305" s="43">
        <v>45050</v>
      </c>
      <c r="H305" s="41"/>
      <c r="I305" s="41"/>
      <c r="J305" s="43"/>
      <c r="K305" s="41"/>
      <c r="L305" s="41"/>
      <c r="M305" s="41"/>
      <c r="N305" s="41"/>
      <c r="O305" s="41"/>
      <c r="P305" s="41"/>
      <c r="Q305" s="41"/>
      <c r="R305" s="41"/>
      <c r="S305" s="41"/>
      <c r="T305" s="41"/>
      <c r="U305" s="41"/>
      <c r="V305" s="41"/>
      <c r="W305" s="41"/>
      <c r="X305" s="41"/>
      <c r="Y305" s="43" t="str">
        <f t="shared" si="8"/>
        <v>COMP</v>
      </c>
      <c r="Z305" s="43">
        <v>2064963</v>
      </c>
      <c r="AA305" s="43">
        <f t="shared" si="9"/>
        <v>2338245</v>
      </c>
    </row>
    <row r="306" spans="1:27" x14ac:dyDescent="0.3">
      <c r="A306" s="43">
        <v>1884709</v>
      </c>
      <c r="B306" s="43" t="s">
        <v>601</v>
      </c>
      <c r="C306" s="43" t="s">
        <v>248</v>
      </c>
      <c r="D306" s="41"/>
      <c r="E306" s="43" t="s">
        <v>35</v>
      </c>
      <c r="F306" s="43" t="s">
        <v>30</v>
      </c>
      <c r="G306" s="43">
        <v>45045</v>
      </c>
      <c r="H306" s="41"/>
      <c r="I306" s="41"/>
      <c r="J306" s="43"/>
      <c r="K306" s="41"/>
      <c r="L306" s="41"/>
      <c r="M306" s="41"/>
      <c r="N306" s="41"/>
      <c r="O306" s="41"/>
      <c r="P306" s="41"/>
      <c r="Q306" s="41"/>
      <c r="R306" s="41"/>
      <c r="S306" s="41"/>
      <c r="T306" s="41"/>
      <c r="U306" s="41"/>
      <c r="V306" s="41"/>
      <c r="W306" s="41"/>
      <c r="X306" s="41"/>
      <c r="Y306" s="43" t="str">
        <f t="shared" si="8"/>
        <v>COMP</v>
      </c>
      <c r="Z306" s="43">
        <v>2405021</v>
      </c>
      <c r="AA306" s="43">
        <f t="shared" si="9"/>
        <v>1884709</v>
      </c>
    </row>
    <row r="307" spans="1:27" x14ac:dyDescent="0.3">
      <c r="A307" s="43">
        <v>2237056</v>
      </c>
      <c r="B307" s="43" t="s">
        <v>602</v>
      </c>
      <c r="C307" s="43" t="s">
        <v>303</v>
      </c>
      <c r="D307" s="41"/>
      <c r="E307" s="43" t="s">
        <v>6263</v>
      </c>
      <c r="F307" s="43" t="s">
        <v>28</v>
      </c>
      <c r="G307" s="43">
        <v>45045</v>
      </c>
      <c r="H307" s="41"/>
      <c r="I307" s="41"/>
      <c r="J307" s="43"/>
      <c r="K307" s="41"/>
      <c r="L307" s="41"/>
      <c r="M307" s="41"/>
      <c r="N307" s="41"/>
      <c r="O307" s="41"/>
      <c r="P307" s="41"/>
      <c r="Q307" s="41"/>
      <c r="R307" s="41"/>
      <c r="S307" s="41"/>
      <c r="T307" s="41"/>
      <c r="U307" s="41"/>
      <c r="V307" s="41"/>
      <c r="W307" s="41"/>
      <c r="X307" s="41"/>
      <c r="Y307" s="43" t="str">
        <f t="shared" si="8"/>
        <v>COMP</v>
      </c>
      <c r="Z307" s="43">
        <v>1942144</v>
      </c>
      <c r="AA307" s="43">
        <f t="shared" si="9"/>
        <v>2237056</v>
      </c>
    </row>
    <row r="308" spans="1:27" x14ac:dyDescent="0.3">
      <c r="A308" s="43">
        <v>1786349</v>
      </c>
      <c r="B308" s="43" t="s">
        <v>603</v>
      </c>
      <c r="C308" s="43" t="s">
        <v>266</v>
      </c>
      <c r="D308" s="41"/>
      <c r="E308" s="43" t="s">
        <v>6263</v>
      </c>
      <c r="F308" s="43" t="s">
        <v>30</v>
      </c>
      <c r="G308" s="43">
        <v>28030</v>
      </c>
      <c r="H308" s="41"/>
      <c r="I308" s="41"/>
      <c r="J308" s="43"/>
      <c r="K308" s="41"/>
      <c r="L308" s="41"/>
      <c r="M308" s="41"/>
      <c r="N308" s="41"/>
      <c r="O308" s="41"/>
      <c r="P308" s="41"/>
      <c r="Q308" s="41"/>
      <c r="R308" s="41"/>
      <c r="S308" s="41"/>
      <c r="T308" s="41"/>
      <c r="U308" s="41"/>
      <c r="V308" s="41"/>
      <c r="W308" s="41"/>
      <c r="X308" s="41"/>
      <c r="Y308" s="43" t="str">
        <f t="shared" si="8"/>
        <v/>
      </c>
      <c r="Z308" s="43">
        <v>1855949</v>
      </c>
      <c r="AA308" s="43" t="e">
        <f t="shared" si="9"/>
        <v>#N/A</v>
      </c>
    </row>
    <row r="309" spans="1:27" x14ac:dyDescent="0.3">
      <c r="A309" s="43">
        <v>1825907</v>
      </c>
      <c r="B309" s="43" t="s">
        <v>604</v>
      </c>
      <c r="C309" s="43" t="s">
        <v>605</v>
      </c>
      <c r="D309" s="41"/>
      <c r="E309" s="43" t="s">
        <v>35</v>
      </c>
      <c r="F309" s="43" t="s">
        <v>28</v>
      </c>
      <c r="G309" s="43">
        <v>28009</v>
      </c>
      <c r="H309" s="41"/>
      <c r="I309" s="41"/>
      <c r="J309" s="43"/>
      <c r="K309" s="41"/>
      <c r="L309" s="41"/>
      <c r="M309" s="41"/>
      <c r="N309" s="41"/>
      <c r="O309" s="41"/>
      <c r="P309" s="41"/>
      <c r="Q309" s="41"/>
      <c r="R309" s="41"/>
      <c r="S309" s="41"/>
      <c r="T309" s="41"/>
      <c r="U309" s="41"/>
      <c r="V309" s="41"/>
      <c r="W309" s="41"/>
      <c r="X309" s="41"/>
      <c r="Y309" s="43" t="str">
        <f t="shared" si="8"/>
        <v>COMP</v>
      </c>
      <c r="Z309" s="43">
        <v>1775981</v>
      </c>
      <c r="AA309" s="43">
        <f t="shared" si="9"/>
        <v>1825907</v>
      </c>
    </row>
    <row r="310" spans="1:27" x14ac:dyDescent="0.3">
      <c r="A310" s="43">
        <v>1324170</v>
      </c>
      <c r="B310" s="43" t="s">
        <v>604</v>
      </c>
      <c r="C310" s="43" t="s">
        <v>606</v>
      </c>
      <c r="D310" s="41"/>
      <c r="E310" s="43" t="s">
        <v>31</v>
      </c>
      <c r="F310" s="43" t="s">
        <v>28</v>
      </c>
      <c r="G310" s="43">
        <v>28009</v>
      </c>
      <c r="H310" s="41"/>
      <c r="I310" s="41"/>
      <c r="J310" s="43"/>
      <c r="K310" s="41"/>
      <c r="L310" s="41"/>
      <c r="M310" s="41"/>
      <c r="N310" s="41"/>
      <c r="O310" s="41"/>
      <c r="P310" s="41"/>
      <c r="Q310" s="41"/>
      <c r="R310" s="41"/>
      <c r="S310" s="41"/>
      <c r="T310" s="41"/>
      <c r="U310" s="41"/>
      <c r="V310" s="41"/>
      <c r="W310" s="41"/>
      <c r="X310" s="41"/>
      <c r="Y310" s="43" t="str">
        <f t="shared" si="8"/>
        <v>COMP</v>
      </c>
      <c r="Z310" s="43">
        <v>1244803</v>
      </c>
      <c r="AA310" s="43">
        <f t="shared" si="9"/>
        <v>1324170</v>
      </c>
    </row>
    <row r="311" spans="1:27" x14ac:dyDescent="0.3">
      <c r="A311" s="43">
        <v>2252918</v>
      </c>
      <c r="B311" s="43" t="s">
        <v>607</v>
      </c>
      <c r="C311" s="43" t="s">
        <v>397</v>
      </c>
      <c r="D311" s="41"/>
      <c r="E311" s="43" t="s">
        <v>6263</v>
      </c>
      <c r="F311" s="43" t="s">
        <v>28</v>
      </c>
      <c r="G311" s="43">
        <v>41006</v>
      </c>
      <c r="H311" s="41"/>
      <c r="I311" s="41"/>
      <c r="J311" s="43"/>
      <c r="K311" s="41"/>
      <c r="L311" s="41"/>
      <c r="M311" s="41"/>
      <c r="N311" s="41"/>
      <c r="O311" s="41"/>
      <c r="P311" s="41"/>
      <c r="Q311" s="41"/>
      <c r="R311" s="41"/>
      <c r="S311" s="41"/>
      <c r="T311" s="41"/>
      <c r="U311" s="41"/>
      <c r="V311" s="41"/>
      <c r="W311" s="41"/>
      <c r="X311" s="41"/>
      <c r="Y311" s="43" t="str">
        <f t="shared" si="8"/>
        <v/>
      </c>
      <c r="Z311" s="43">
        <v>1134490</v>
      </c>
      <c r="AA311" s="43" t="e">
        <f t="shared" si="9"/>
        <v>#N/A</v>
      </c>
    </row>
    <row r="312" spans="1:27" x14ac:dyDescent="0.3">
      <c r="A312" s="43">
        <v>730875</v>
      </c>
      <c r="B312" s="43" t="s">
        <v>608</v>
      </c>
      <c r="C312" s="43" t="s">
        <v>330</v>
      </c>
      <c r="D312" s="41"/>
      <c r="E312" s="43" t="s">
        <v>6263</v>
      </c>
      <c r="F312" s="43" t="s">
        <v>28</v>
      </c>
      <c r="G312" s="43">
        <v>45003</v>
      </c>
      <c r="H312" s="41"/>
      <c r="I312" s="41"/>
      <c r="J312" s="43"/>
      <c r="K312" s="41"/>
      <c r="L312" s="41"/>
      <c r="M312" s="41"/>
      <c r="N312" s="41"/>
      <c r="O312" s="41"/>
      <c r="P312" s="41"/>
      <c r="Q312" s="41"/>
      <c r="R312" s="41"/>
      <c r="S312" s="41"/>
      <c r="T312" s="41"/>
      <c r="U312" s="41"/>
      <c r="V312" s="41"/>
      <c r="W312" s="41"/>
      <c r="X312" s="41"/>
      <c r="Y312" s="43" t="str">
        <f t="shared" si="8"/>
        <v/>
      </c>
      <c r="Z312" s="43">
        <v>2385833</v>
      </c>
      <c r="AA312" s="43" t="e">
        <f t="shared" si="9"/>
        <v>#N/A</v>
      </c>
    </row>
    <row r="313" spans="1:27" x14ac:dyDescent="0.3">
      <c r="A313" s="43">
        <v>847443</v>
      </c>
      <c r="B313" s="43" t="s">
        <v>608</v>
      </c>
      <c r="C313" s="43" t="s">
        <v>33</v>
      </c>
      <c r="D313" s="41"/>
      <c r="E313" s="43" t="s">
        <v>6263</v>
      </c>
      <c r="F313" s="43" t="s">
        <v>30</v>
      </c>
      <c r="G313" s="43">
        <v>45003</v>
      </c>
      <c r="H313" s="41"/>
      <c r="I313" s="41"/>
      <c r="J313" s="43"/>
      <c r="K313" s="41"/>
      <c r="L313" s="41"/>
      <c r="M313" s="41"/>
      <c r="N313" s="41"/>
      <c r="O313" s="41"/>
      <c r="P313" s="41"/>
      <c r="Q313" s="41"/>
      <c r="R313" s="41"/>
      <c r="S313" s="41"/>
      <c r="T313" s="41"/>
      <c r="U313" s="41"/>
      <c r="V313" s="41"/>
      <c r="W313" s="41"/>
      <c r="X313" s="41"/>
      <c r="Y313" s="43" t="str">
        <f t="shared" si="8"/>
        <v/>
      </c>
      <c r="Z313" s="43">
        <v>2097020</v>
      </c>
      <c r="AA313" s="43" t="e">
        <f t="shared" si="9"/>
        <v>#N/A</v>
      </c>
    </row>
    <row r="314" spans="1:27" x14ac:dyDescent="0.3">
      <c r="A314" s="43">
        <v>2396005</v>
      </c>
      <c r="B314" s="43" t="s">
        <v>609</v>
      </c>
      <c r="C314" s="43" t="s">
        <v>610</v>
      </c>
      <c r="D314" s="41"/>
      <c r="E314" s="43" t="s">
        <v>35</v>
      </c>
      <c r="F314" s="43" t="s">
        <v>30</v>
      </c>
      <c r="G314" s="43">
        <v>45008</v>
      </c>
      <c r="H314" s="41"/>
      <c r="I314" s="41"/>
      <c r="J314" s="43"/>
      <c r="K314" s="41"/>
      <c r="L314" s="41"/>
      <c r="M314" s="41"/>
      <c r="N314" s="41"/>
      <c r="O314" s="41"/>
      <c r="P314" s="41"/>
      <c r="Q314" s="41"/>
      <c r="R314" s="41"/>
      <c r="S314" s="41"/>
      <c r="T314" s="41"/>
      <c r="U314" s="41"/>
      <c r="V314" s="41"/>
      <c r="W314" s="41"/>
      <c r="X314" s="41"/>
      <c r="Y314" s="43" t="str">
        <f t="shared" si="8"/>
        <v>COMP</v>
      </c>
      <c r="Z314" s="43">
        <v>1127768</v>
      </c>
      <c r="AA314" s="43">
        <f t="shared" si="9"/>
        <v>2396005</v>
      </c>
    </row>
    <row r="315" spans="1:27" x14ac:dyDescent="0.3">
      <c r="A315" s="43">
        <v>1781850</v>
      </c>
      <c r="B315" s="43" t="s">
        <v>611</v>
      </c>
      <c r="C315" s="43" t="s">
        <v>612</v>
      </c>
      <c r="D315" s="41"/>
      <c r="E315" s="43" t="s">
        <v>31</v>
      </c>
      <c r="F315" s="43" t="s">
        <v>28</v>
      </c>
      <c r="G315" s="43">
        <v>28030</v>
      </c>
      <c r="H315" s="41"/>
      <c r="I315" s="41"/>
      <c r="J315" s="43"/>
      <c r="K315" s="41"/>
      <c r="L315" s="41"/>
      <c r="M315" s="41"/>
      <c r="N315" s="41"/>
      <c r="O315" s="41"/>
      <c r="P315" s="41"/>
      <c r="Q315" s="41"/>
      <c r="R315" s="41"/>
      <c r="S315" s="41"/>
      <c r="T315" s="41"/>
      <c r="U315" s="41"/>
      <c r="V315" s="41"/>
      <c r="W315" s="41"/>
      <c r="X315" s="41"/>
      <c r="Y315" s="43" t="str">
        <f t="shared" si="8"/>
        <v>COMP</v>
      </c>
      <c r="Z315" s="43">
        <v>2006214</v>
      </c>
      <c r="AA315" s="43">
        <f t="shared" si="9"/>
        <v>1781850</v>
      </c>
    </row>
    <row r="316" spans="1:27" x14ac:dyDescent="0.3">
      <c r="A316" s="43">
        <v>1708078</v>
      </c>
      <c r="B316" s="43" t="s">
        <v>613</v>
      </c>
      <c r="C316" s="43" t="s">
        <v>175</v>
      </c>
      <c r="D316" s="41"/>
      <c r="E316" s="43" t="s">
        <v>6263</v>
      </c>
      <c r="F316" s="43" t="s">
        <v>28</v>
      </c>
      <c r="G316" s="43">
        <v>37037</v>
      </c>
      <c r="H316" s="41"/>
      <c r="I316" s="41"/>
      <c r="J316" s="43"/>
      <c r="K316" s="41"/>
      <c r="L316" s="41"/>
      <c r="M316" s="41"/>
      <c r="N316" s="41"/>
      <c r="O316" s="41"/>
      <c r="P316" s="41"/>
      <c r="Q316" s="41"/>
      <c r="R316" s="41"/>
      <c r="S316" s="41"/>
      <c r="T316" s="41"/>
      <c r="U316" s="41"/>
      <c r="V316" s="41"/>
      <c r="W316" s="41"/>
      <c r="X316" s="41"/>
      <c r="Y316" s="43" t="str">
        <f t="shared" si="8"/>
        <v>COMP</v>
      </c>
      <c r="Z316" s="43">
        <v>2069329</v>
      </c>
      <c r="AA316" s="43">
        <f t="shared" si="9"/>
        <v>1708078</v>
      </c>
    </row>
    <row r="317" spans="1:27" x14ac:dyDescent="0.3">
      <c r="A317" s="43">
        <v>2426444</v>
      </c>
      <c r="B317" s="43" t="s">
        <v>614</v>
      </c>
      <c r="C317" s="43" t="s">
        <v>436</v>
      </c>
      <c r="D317" s="41"/>
      <c r="E317" s="43" t="s">
        <v>29</v>
      </c>
      <c r="F317" s="43" t="s">
        <v>28</v>
      </c>
      <c r="G317" s="43">
        <v>36455</v>
      </c>
      <c r="H317" s="41"/>
      <c r="I317" s="41"/>
      <c r="J317" s="43"/>
      <c r="K317" s="41"/>
      <c r="L317" s="41"/>
      <c r="M317" s="41"/>
      <c r="N317" s="41"/>
      <c r="O317" s="41"/>
      <c r="P317" s="41"/>
      <c r="Q317" s="41"/>
      <c r="R317" s="41"/>
      <c r="S317" s="41"/>
      <c r="T317" s="41"/>
      <c r="U317" s="41"/>
      <c r="V317" s="41"/>
      <c r="W317" s="41"/>
      <c r="X317" s="41"/>
      <c r="Y317" s="43" t="str">
        <f t="shared" si="8"/>
        <v>COMP</v>
      </c>
      <c r="Z317" s="43">
        <v>2328393</v>
      </c>
      <c r="AA317" s="43">
        <f t="shared" si="9"/>
        <v>2426444</v>
      </c>
    </row>
    <row r="318" spans="1:27" x14ac:dyDescent="0.3">
      <c r="A318" s="43">
        <v>1303972</v>
      </c>
      <c r="B318" s="43" t="s">
        <v>615</v>
      </c>
      <c r="C318" s="43" t="s">
        <v>274</v>
      </c>
      <c r="D318" s="41"/>
      <c r="E318" s="43" t="s">
        <v>6263</v>
      </c>
      <c r="F318" s="43" t="s">
        <v>28</v>
      </c>
      <c r="G318" s="43">
        <v>41012</v>
      </c>
      <c r="H318" s="41"/>
      <c r="I318" s="41"/>
      <c r="J318" s="43"/>
      <c r="K318" s="41"/>
      <c r="L318" s="41"/>
      <c r="M318" s="41"/>
      <c r="N318" s="41"/>
      <c r="O318" s="41"/>
      <c r="P318" s="41"/>
      <c r="Q318" s="41"/>
      <c r="R318" s="41"/>
      <c r="S318" s="41"/>
      <c r="T318" s="41"/>
      <c r="U318" s="41"/>
      <c r="V318" s="41"/>
      <c r="W318" s="41"/>
      <c r="X318" s="41"/>
      <c r="Y318" s="43" t="str">
        <f t="shared" si="8"/>
        <v>COMP</v>
      </c>
      <c r="Z318" s="43">
        <v>1742026</v>
      </c>
      <c r="AA318" s="43">
        <f t="shared" si="9"/>
        <v>1303972</v>
      </c>
    </row>
    <row r="319" spans="1:27" x14ac:dyDescent="0.3">
      <c r="A319" s="43">
        <v>1866744</v>
      </c>
      <c r="B319" s="43" t="s">
        <v>616</v>
      </c>
      <c r="C319" s="43" t="s">
        <v>617</v>
      </c>
      <c r="D319" s="41"/>
      <c r="E319" s="43" t="s">
        <v>6263</v>
      </c>
      <c r="F319" s="43" t="s">
        <v>30</v>
      </c>
      <c r="G319" s="43">
        <v>18036</v>
      </c>
      <c r="H319" s="41"/>
      <c r="I319" s="41"/>
      <c r="J319" s="43"/>
      <c r="K319" s="41"/>
      <c r="L319" s="41"/>
      <c r="M319" s="41"/>
      <c r="N319" s="41"/>
      <c r="O319" s="41"/>
      <c r="P319" s="41"/>
      <c r="Q319" s="41"/>
      <c r="R319" s="41"/>
      <c r="S319" s="41"/>
      <c r="T319" s="41"/>
      <c r="U319" s="41"/>
      <c r="V319" s="41"/>
      <c r="W319" s="41"/>
      <c r="X319" s="41"/>
      <c r="Y319" s="43" t="str">
        <f t="shared" si="8"/>
        <v>COMP</v>
      </c>
      <c r="Z319" s="43">
        <v>1469674</v>
      </c>
      <c r="AA319" s="43">
        <f t="shared" si="9"/>
        <v>1866744</v>
      </c>
    </row>
    <row r="320" spans="1:27" x14ac:dyDescent="0.3">
      <c r="A320" s="43">
        <v>1560151</v>
      </c>
      <c r="B320" s="43" t="s">
        <v>616</v>
      </c>
      <c r="C320" s="43" t="s">
        <v>618</v>
      </c>
      <c r="D320" s="41"/>
      <c r="E320" s="43" t="s">
        <v>6263</v>
      </c>
      <c r="F320" s="43" t="s">
        <v>28</v>
      </c>
      <c r="G320" s="43">
        <v>18031</v>
      </c>
      <c r="H320" s="41"/>
      <c r="I320" s="41"/>
      <c r="J320" s="43"/>
      <c r="K320" s="41"/>
      <c r="L320" s="41"/>
      <c r="M320" s="41"/>
      <c r="N320" s="41"/>
      <c r="O320" s="41"/>
      <c r="P320" s="41"/>
      <c r="Q320" s="41"/>
      <c r="R320" s="41"/>
      <c r="S320" s="41"/>
      <c r="T320" s="41"/>
      <c r="U320" s="41"/>
      <c r="V320" s="41"/>
      <c r="W320" s="41"/>
      <c r="X320" s="41"/>
      <c r="Y320" s="43" t="str">
        <f t="shared" si="8"/>
        <v>COMP</v>
      </c>
      <c r="Z320" s="43">
        <v>2090434</v>
      </c>
      <c r="AA320" s="43">
        <f t="shared" si="9"/>
        <v>1560151</v>
      </c>
    </row>
    <row r="321" spans="1:27" x14ac:dyDescent="0.3">
      <c r="A321" s="43">
        <v>1818784</v>
      </c>
      <c r="B321" s="43" t="s">
        <v>619</v>
      </c>
      <c r="C321" s="43" t="s">
        <v>620</v>
      </c>
      <c r="D321" s="41"/>
      <c r="E321" s="43" t="s">
        <v>6263</v>
      </c>
      <c r="F321" s="43" t="s">
        <v>30</v>
      </c>
      <c r="G321" s="43">
        <v>37021</v>
      </c>
      <c r="H321" s="41"/>
      <c r="I321" s="41"/>
      <c r="J321" s="43"/>
      <c r="K321" s="41"/>
      <c r="L321" s="41"/>
      <c r="M321" s="41"/>
      <c r="N321" s="41"/>
      <c r="O321" s="41"/>
      <c r="P321" s="41"/>
      <c r="Q321" s="41"/>
      <c r="R321" s="41"/>
      <c r="S321" s="41"/>
      <c r="T321" s="41"/>
      <c r="U321" s="41"/>
      <c r="V321" s="41"/>
      <c r="W321" s="41"/>
      <c r="X321" s="41"/>
      <c r="Y321" s="43" t="str">
        <f t="shared" si="8"/>
        <v>COMP</v>
      </c>
      <c r="Z321" s="43">
        <v>2272898</v>
      </c>
      <c r="AA321" s="43">
        <f t="shared" si="9"/>
        <v>1818784</v>
      </c>
    </row>
    <row r="322" spans="1:27" x14ac:dyDescent="0.3">
      <c r="A322" s="43">
        <v>2090969</v>
      </c>
      <c r="B322" s="43" t="s">
        <v>621</v>
      </c>
      <c r="C322" s="43" t="s">
        <v>622</v>
      </c>
      <c r="D322" s="41"/>
      <c r="E322" s="43" t="s">
        <v>6263</v>
      </c>
      <c r="F322" s="43" t="s">
        <v>30</v>
      </c>
      <c r="G322" s="43">
        <v>45038</v>
      </c>
      <c r="H322" s="41"/>
      <c r="I322" s="41"/>
      <c r="J322" s="43"/>
      <c r="K322" s="41"/>
      <c r="L322" s="41"/>
      <c r="M322" s="41"/>
      <c r="N322" s="41"/>
      <c r="O322" s="41"/>
      <c r="P322" s="41"/>
      <c r="Q322" s="41"/>
      <c r="R322" s="41"/>
      <c r="S322" s="41"/>
      <c r="T322" s="41"/>
      <c r="U322" s="41"/>
      <c r="V322" s="41"/>
      <c r="W322" s="41"/>
      <c r="X322" s="41"/>
      <c r="Y322" s="43" t="str">
        <f t="shared" ref="Y322:Y385" si="10">IF(ISERROR(AA322)=FALSE,"COMP","")</f>
        <v/>
      </c>
      <c r="Z322" s="43">
        <v>329422</v>
      </c>
      <c r="AA322" s="43" t="e">
        <f t="shared" ref="AA322:AA385" si="11">VLOOKUP(A322,Z:Z,1,FALSE)</f>
        <v>#N/A</v>
      </c>
    </row>
    <row r="323" spans="1:27" x14ac:dyDescent="0.3">
      <c r="A323" s="43">
        <v>2215581</v>
      </c>
      <c r="B323" s="43" t="s">
        <v>623</v>
      </c>
      <c r="C323" s="43" t="s">
        <v>390</v>
      </c>
      <c r="D323" s="41"/>
      <c r="E323" s="43" t="s">
        <v>6263</v>
      </c>
      <c r="F323" s="43" t="s">
        <v>30</v>
      </c>
      <c r="G323" s="43">
        <v>28030</v>
      </c>
      <c r="H323" s="41"/>
      <c r="I323" s="41"/>
      <c r="J323" s="43"/>
      <c r="K323" s="41"/>
      <c r="L323" s="41"/>
      <c r="M323" s="41"/>
      <c r="N323" s="41"/>
      <c r="O323" s="41"/>
      <c r="P323" s="41"/>
      <c r="Q323" s="41"/>
      <c r="R323" s="41"/>
      <c r="S323" s="41"/>
      <c r="T323" s="41"/>
      <c r="U323" s="41"/>
      <c r="V323" s="41"/>
      <c r="W323" s="41"/>
      <c r="X323" s="41"/>
      <c r="Y323" s="43" t="str">
        <f t="shared" si="10"/>
        <v/>
      </c>
      <c r="Z323" s="43">
        <v>2143743</v>
      </c>
      <c r="AA323" s="43" t="e">
        <f t="shared" si="11"/>
        <v>#N/A</v>
      </c>
    </row>
    <row r="324" spans="1:27" x14ac:dyDescent="0.3">
      <c r="A324" s="43">
        <v>2023381</v>
      </c>
      <c r="B324" s="43" t="s">
        <v>624</v>
      </c>
      <c r="C324" s="43" t="s">
        <v>237</v>
      </c>
      <c r="D324" s="41"/>
      <c r="E324" s="43" t="s">
        <v>6263</v>
      </c>
      <c r="F324" s="43" t="s">
        <v>30</v>
      </c>
      <c r="G324" s="43">
        <v>37045</v>
      </c>
      <c r="H324" s="41"/>
      <c r="I324" s="41"/>
      <c r="J324" s="43"/>
      <c r="K324" s="41"/>
      <c r="L324" s="41"/>
      <c r="M324" s="41"/>
      <c r="N324" s="41"/>
      <c r="O324" s="41"/>
      <c r="P324" s="41"/>
      <c r="Q324" s="41"/>
      <c r="R324" s="41"/>
      <c r="S324" s="41"/>
      <c r="T324" s="41"/>
      <c r="U324" s="41"/>
      <c r="V324" s="41"/>
      <c r="W324" s="41"/>
      <c r="X324" s="41"/>
      <c r="Y324" s="43" t="str">
        <f t="shared" si="10"/>
        <v/>
      </c>
      <c r="Z324" s="43">
        <v>1682443</v>
      </c>
      <c r="AA324" s="43" t="e">
        <f t="shared" si="11"/>
        <v>#N/A</v>
      </c>
    </row>
    <row r="325" spans="1:27" x14ac:dyDescent="0.3">
      <c r="A325" s="43">
        <v>2409275</v>
      </c>
      <c r="B325" s="43" t="s">
        <v>625</v>
      </c>
      <c r="C325" s="43" t="s">
        <v>297</v>
      </c>
      <c r="D325" s="41"/>
      <c r="E325" s="43" t="s">
        <v>6263</v>
      </c>
      <c r="F325" s="43" t="s">
        <v>30</v>
      </c>
      <c r="G325" s="43">
        <v>41006</v>
      </c>
      <c r="H325" s="41"/>
      <c r="I325" s="41"/>
      <c r="J325" s="43"/>
      <c r="K325" s="41"/>
      <c r="L325" s="41"/>
      <c r="M325" s="41"/>
      <c r="N325" s="41"/>
      <c r="O325" s="41"/>
      <c r="P325" s="41"/>
      <c r="Q325" s="41"/>
      <c r="R325" s="41"/>
      <c r="S325" s="41"/>
      <c r="T325" s="41"/>
      <c r="U325" s="41"/>
      <c r="V325" s="41"/>
      <c r="W325" s="41"/>
      <c r="X325" s="41"/>
      <c r="Y325" s="43" t="str">
        <f t="shared" si="10"/>
        <v/>
      </c>
      <c r="Z325" s="43">
        <v>2273808</v>
      </c>
      <c r="AA325" s="43" t="e">
        <f t="shared" si="11"/>
        <v>#N/A</v>
      </c>
    </row>
    <row r="326" spans="1:27" x14ac:dyDescent="0.3">
      <c r="A326" s="43">
        <v>1686463</v>
      </c>
      <c r="B326" s="43" t="s">
        <v>626</v>
      </c>
      <c r="C326" s="43" t="s">
        <v>542</v>
      </c>
      <c r="D326" s="41"/>
      <c r="E326" s="43" t="s">
        <v>6263</v>
      </c>
      <c r="F326" s="43" t="s">
        <v>28</v>
      </c>
      <c r="G326" s="43">
        <v>41027</v>
      </c>
      <c r="H326" s="41"/>
      <c r="I326" s="41"/>
      <c r="J326" s="43"/>
      <c r="K326" s="41"/>
      <c r="L326" s="41"/>
      <c r="M326" s="41"/>
      <c r="N326" s="41"/>
      <c r="O326" s="41"/>
      <c r="P326" s="41"/>
      <c r="Q326" s="41"/>
      <c r="R326" s="41"/>
      <c r="S326" s="41"/>
      <c r="T326" s="41"/>
      <c r="U326" s="41"/>
      <c r="V326" s="41"/>
      <c r="W326" s="41"/>
      <c r="X326" s="41"/>
      <c r="Y326" s="43" t="str">
        <f t="shared" si="10"/>
        <v/>
      </c>
      <c r="Z326" s="43">
        <v>2269183</v>
      </c>
      <c r="AA326" s="43" t="e">
        <f t="shared" si="11"/>
        <v>#N/A</v>
      </c>
    </row>
    <row r="327" spans="1:27" x14ac:dyDescent="0.3">
      <c r="A327" s="43">
        <v>1282811</v>
      </c>
      <c r="B327" s="43" t="s">
        <v>627</v>
      </c>
      <c r="C327" s="43" t="s">
        <v>529</v>
      </c>
      <c r="D327" s="41"/>
      <c r="E327" s="43" t="s">
        <v>6263</v>
      </c>
      <c r="F327" s="43" t="s">
        <v>30</v>
      </c>
      <c r="G327" s="43">
        <v>36003</v>
      </c>
      <c r="H327" s="41"/>
      <c r="I327" s="41"/>
      <c r="J327" s="43"/>
      <c r="K327" s="41"/>
      <c r="L327" s="41"/>
      <c r="M327" s="41"/>
      <c r="N327" s="41"/>
      <c r="O327" s="41"/>
      <c r="P327" s="41"/>
      <c r="Q327" s="41"/>
      <c r="R327" s="41"/>
      <c r="S327" s="41"/>
      <c r="T327" s="41"/>
      <c r="U327" s="41"/>
      <c r="V327" s="41"/>
      <c r="W327" s="41"/>
      <c r="X327" s="41"/>
      <c r="Y327" s="43" t="str">
        <f t="shared" si="10"/>
        <v/>
      </c>
      <c r="Z327" s="43">
        <v>2345422</v>
      </c>
      <c r="AA327" s="43" t="e">
        <f t="shared" si="11"/>
        <v>#N/A</v>
      </c>
    </row>
    <row r="328" spans="1:27" x14ac:dyDescent="0.3">
      <c r="A328" s="43">
        <v>416823</v>
      </c>
      <c r="B328" s="43" t="s">
        <v>627</v>
      </c>
      <c r="C328" s="43" t="s">
        <v>425</v>
      </c>
      <c r="D328" s="41"/>
      <c r="E328" s="43" t="s">
        <v>6263</v>
      </c>
      <c r="F328" s="43" t="s">
        <v>28</v>
      </c>
      <c r="G328" s="43">
        <v>36003</v>
      </c>
      <c r="H328" s="41"/>
      <c r="I328" s="41"/>
      <c r="J328" s="43"/>
      <c r="K328" s="41"/>
      <c r="L328" s="41"/>
      <c r="M328" s="41"/>
      <c r="N328" s="41"/>
      <c r="O328" s="41"/>
      <c r="P328" s="41"/>
      <c r="Q328" s="41"/>
      <c r="R328" s="41"/>
      <c r="S328" s="41"/>
      <c r="T328" s="41"/>
      <c r="U328" s="41"/>
      <c r="V328" s="41"/>
      <c r="W328" s="41"/>
      <c r="X328" s="41"/>
      <c r="Y328" s="43" t="str">
        <f t="shared" si="10"/>
        <v/>
      </c>
      <c r="Z328" s="43">
        <v>739951</v>
      </c>
      <c r="AA328" s="43" t="e">
        <f t="shared" si="11"/>
        <v>#N/A</v>
      </c>
    </row>
    <row r="329" spans="1:27" x14ac:dyDescent="0.3">
      <c r="A329" s="43">
        <v>2116585</v>
      </c>
      <c r="B329" s="43" t="s">
        <v>627</v>
      </c>
      <c r="C329" s="43" t="s">
        <v>232</v>
      </c>
      <c r="D329" s="41"/>
      <c r="E329" s="43" t="s">
        <v>6263</v>
      </c>
      <c r="F329" s="43" t="s">
        <v>28</v>
      </c>
      <c r="G329" s="43">
        <v>36003</v>
      </c>
      <c r="H329" s="41"/>
      <c r="I329" s="41"/>
      <c r="J329" s="43"/>
      <c r="K329" s="41"/>
      <c r="L329" s="41"/>
      <c r="M329" s="41"/>
      <c r="N329" s="41"/>
      <c r="O329" s="41"/>
      <c r="P329" s="41"/>
      <c r="Q329" s="41"/>
      <c r="R329" s="41"/>
      <c r="S329" s="41"/>
      <c r="T329" s="41"/>
      <c r="U329" s="41"/>
      <c r="V329" s="41"/>
      <c r="W329" s="41"/>
      <c r="X329" s="41"/>
      <c r="Y329" s="43" t="str">
        <f t="shared" si="10"/>
        <v>COMP</v>
      </c>
      <c r="Z329" s="43">
        <v>1804592</v>
      </c>
      <c r="AA329" s="43">
        <f t="shared" si="11"/>
        <v>2116585</v>
      </c>
    </row>
    <row r="330" spans="1:27" x14ac:dyDescent="0.3">
      <c r="A330" s="43">
        <v>1845964</v>
      </c>
      <c r="B330" s="43" t="s">
        <v>628</v>
      </c>
      <c r="C330" s="43" t="s">
        <v>629</v>
      </c>
      <c r="D330" s="41"/>
      <c r="E330" s="43" t="s">
        <v>6263</v>
      </c>
      <c r="F330" s="43" t="s">
        <v>30</v>
      </c>
      <c r="G330" s="43">
        <v>45003</v>
      </c>
      <c r="H330" s="41"/>
      <c r="I330" s="41"/>
      <c r="J330" s="43"/>
      <c r="K330" s="41"/>
      <c r="L330" s="41"/>
      <c r="M330" s="41"/>
      <c r="N330" s="41"/>
      <c r="O330" s="41"/>
      <c r="P330" s="41"/>
      <c r="Q330" s="41"/>
      <c r="R330" s="41"/>
      <c r="S330" s="41"/>
      <c r="T330" s="41"/>
      <c r="U330" s="41"/>
      <c r="V330" s="41"/>
      <c r="W330" s="41"/>
      <c r="X330" s="41"/>
      <c r="Y330" s="43" t="str">
        <f t="shared" si="10"/>
        <v/>
      </c>
      <c r="Z330" s="43">
        <v>1653508</v>
      </c>
      <c r="AA330" s="43" t="e">
        <f t="shared" si="11"/>
        <v>#N/A</v>
      </c>
    </row>
    <row r="331" spans="1:27" x14ac:dyDescent="0.3">
      <c r="A331" s="43">
        <v>2101635</v>
      </c>
      <c r="B331" s="43" t="s">
        <v>630</v>
      </c>
      <c r="C331" s="43" t="s">
        <v>631</v>
      </c>
      <c r="D331" s="41"/>
      <c r="E331" s="43" t="s">
        <v>6263</v>
      </c>
      <c r="F331" s="43" t="s">
        <v>30</v>
      </c>
      <c r="G331" s="43">
        <v>37038</v>
      </c>
      <c r="H331" s="41"/>
      <c r="I331" s="41"/>
      <c r="J331" s="43"/>
      <c r="K331" s="41"/>
      <c r="L331" s="41"/>
      <c r="M331" s="41"/>
      <c r="N331" s="41"/>
      <c r="O331" s="41"/>
      <c r="P331" s="41"/>
      <c r="Q331" s="41"/>
      <c r="R331" s="41"/>
      <c r="S331" s="41"/>
      <c r="T331" s="41"/>
      <c r="U331" s="41"/>
      <c r="V331" s="41"/>
      <c r="W331" s="41"/>
      <c r="X331" s="41"/>
      <c r="Y331" s="43" t="str">
        <f t="shared" si="10"/>
        <v/>
      </c>
      <c r="Z331" s="43">
        <v>262253</v>
      </c>
      <c r="AA331" s="43" t="e">
        <f t="shared" si="11"/>
        <v>#N/A</v>
      </c>
    </row>
    <row r="332" spans="1:27" x14ac:dyDescent="0.3">
      <c r="A332" s="43">
        <v>1419034</v>
      </c>
      <c r="B332" s="43" t="s">
        <v>630</v>
      </c>
      <c r="C332" s="43" t="s">
        <v>632</v>
      </c>
      <c r="D332" s="41"/>
      <c r="E332" s="43" t="s">
        <v>6263</v>
      </c>
      <c r="F332" s="43" t="s">
        <v>28</v>
      </c>
      <c r="G332" s="43">
        <v>37038</v>
      </c>
      <c r="H332" s="41"/>
      <c r="I332" s="41"/>
      <c r="J332" s="43"/>
      <c r="K332" s="41"/>
      <c r="L332" s="41"/>
      <c r="M332" s="41"/>
      <c r="N332" s="41"/>
      <c r="O332" s="41"/>
      <c r="P332" s="41"/>
      <c r="Q332" s="41"/>
      <c r="R332" s="41"/>
      <c r="S332" s="41"/>
      <c r="T332" s="41"/>
      <c r="U332" s="41"/>
      <c r="V332" s="41"/>
      <c r="W332" s="41"/>
      <c r="X332" s="41"/>
      <c r="Y332" s="43" t="str">
        <f t="shared" si="10"/>
        <v>COMP</v>
      </c>
      <c r="Z332" s="43">
        <v>677162</v>
      </c>
      <c r="AA332" s="43">
        <f t="shared" si="11"/>
        <v>1419034</v>
      </c>
    </row>
    <row r="333" spans="1:27" x14ac:dyDescent="0.3">
      <c r="A333" s="43">
        <v>2280167</v>
      </c>
      <c r="B333" s="43" t="s">
        <v>633</v>
      </c>
      <c r="C333" s="43" t="s">
        <v>617</v>
      </c>
      <c r="D333" s="41"/>
      <c r="E333" s="43" t="s">
        <v>6263</v>
      </c>
      <c r="F333" s="43" t="s">
        <v>30</v>
      </c>
      <c r="G333" s="43">
        <v>45045</v>
      </c>
      <c r="H333" s="41"/>
      <c r="I333" s="41"/>
      <c r="J333" s="43"/>
      <c r="K333" s="41"/>
      <c r="L333" s="41"/>
      <c r="M333" s="41"/>
      <c r="N333" s="41"/>
      <c r="O333" s="41"/>
      <c r="P333" s="41"/>
      <c r="Q333" s="41"/>
      <c r="R333" s="41"/>
      <c r="S333" s="41"/>
      <c r="T333" s="41"/>
      <c r="U333" s="41"/>
      <c r="V333" s="41"/>
      <c r="W333" s="41"/>
      <c r="X333" s="41"/>
      <c r="Y333" s="43" t="str">
        <f t="shared" si="10"/>
        <v>COMP</v>
      </c>
      <c r="Z333" s="43">
        <v>435115</v>
      </c>
      <c r="AA333" s="43">
        <f t="shared" si="11"/>
        <v>2280167</v>
      </c>
    </row>
    <row r="334" spans="1:27" x14ac:dyDescent="0.3">
      <c r="A334" s="43">
        <v>2262666</v>
      </c>
      <c r="B334" s="43" t="s">
        <v>634</v>
      </c>
      <c r="C334" s="43" t="s">
        <v>427</v>
      </c>
      <c r="D334" s="41"/>
      <c r="E334" s="43" t="s">
        <v>6263</v>
      </c>
      <c r="F334" s="43" t="s">
        <v>28</v>
      </c>
      <c r="G334" s="43">
        <v>45046</v>
      </c>
      <c r="H334" s="41"/>
      <c r="I334" s="41"/>
      <c r="J334" s="43"/>
      <c r="K334" s="41"/>
      <c r="L334" s="41"/>
      <c r="M334" s="41"/>
      <c r="N334" s="41"/>
      <c r="O334" s="41"/>
      <c r="P334" s="41"/>
      <c r="Q334" s="41"/>
      <c r="R334" s="41"/>
      <c r="S334" s="41"/>
      <c r="T334" s="41"/>
      <c r="U334" s="41"/>
      <c r="V334" s="41"/>
      <c r="W334" s="41"/>
      <c r="X334" s="41"/>
      <c r="Y334" s="43" t="str">
        <f t="shared" si="10"/>
        <v/>
      </c>
      <c r="Z334" s="43">
        <v>2350335</v>
      </c>
      <c r="AA334" s="43" t="e">
        <f t="shared" si="11"/>
        <v>#N/A</v>
      </c>
    </row>
    <row r="335" spans="1:27" x14ac:dyDescent="0.3">
      <c r="A335" s="43">
        <v>2394585</v>
      </c>
      <c r="B335" s="43" t="s">
        <v>635</v>
      </c>
      <c r="C335" s="43" t="s">
        <v>636</v>
      </c>
      <c r="D335" s="41"/>
      <c r="E335" s="43" t="s">
        <v>35</v>
      </c>
      <c r="F335" s="43" t="s">
        <v>30</v>
      </c>
      <c r="G335" s="43">
        <v>28041</v>
      </c>
      <c r="H335" s="41"/>
      <c r="I335" s="41"/>
      <c r="J335" s="43"/>
      <c r="K335" s="41"/>
      <c r="L335" s="41"/>
      <c r="M335" s="41"/>
      <c r="N335" s="41"/>
      <c r="O335" s="41"/>
      <c r="P335" s="41"/>
      <c r="Q335" s="41"/>
      <c r="R335" s="41"/>
      <c r="S335" s="41"/>
      <c r="T335" s="41"/>
      <c r="U335" s="41"/>
      <c r="V335" s="41"/>
      <c r="W335" s="41"/>
      <c r="X335" s="41"/>
      <c r="Y335" s="43" t="str">
        <f t="shared" si="10"/>
        <v>COMP</v>
      </c>
      <c r="Z335" s="43">
        <v>411309</v>
      </c>
      <c r="AA335" s="43">
        <f t="shared" si="11"/>
        <v>2394585</v>
      </c>
    </row>
    <row r="336" spans="1:27" x14ac:dyDescent="0.3">
      <c r="A336" s="43">
        <v>2336888</v>
      </c>
      <c r="B336" s="43" t="s">
        <v>637</v>
      </c>
      <c r="C336" s="43" t="s">
        <v>400</v>
      </c>
      <c r="D336" s="41"/>
      <c r="E336" s="43" t="s">
        <v>6263</v>
      </c>
      <c r="F336" s="43" t="s">
        <v>30</v>
      </c>
      <c r="G336" s="43">
        <v>18035</v>
      </c>
      <c r="H336" s="41"/>
      <c r="I336" s="41"/>
      <c r="J336" s="43"/>
      <c r="K336" s="41"/>
      <c r="L336" s="41"/>
      <c r="M336" s="41"/>
      <c r="N336" s="41"/>
      <c r="O336" s="41"/>
      <c r="P336" s="41"/>
      <c r="Q336" s="41"/>
      <c r="R336" s="41"/>
      <c r="S336" s="41"/>
      <c r="T336" s="41"/>
      <c r="U336" s="41"/>
      <c r="V336" s="41"/>
      <c r="W336" s="41"/>
      <c r="X336" s="41"/>
      <c r="Y336" s="43" t="str">
        <f t="shared" si="10"/>
        <v>COMP</v>
      </c>
      <c r="Z336" s="43">
        <v>1758680</v>
      </c>
      <c r="AA336" s="43">
        <f t="shared" si="11"/>
        <v>2336888</v>
      </c>
    </row>
    <row r="337" spans="1:27" x14ac:dyDescent="0.3">
      <c r="A337" s="43">
        <v>1996121</v>
      </c>
      <c r="B337" s="43" t="s">
        <v>638</v>
      </c>
      <c r="C337" s="43" t="s">
        <v>639</v>
      </c>
      <c r="D337" s="41"/>
      <c r="E337" s="43" t="s">
        <v>35</v>
      </c>
      <c r="F337" s="43" t="s">
        <v>28</v>
      </c>
      <c r="G337" s="43">
        <v>28001</v>
      </c>
      <c r="H337" s="41"/>
      <c r="I337" s="41"/>
      <c r="J337" s="43"/>
      <c r="K337" s="41"/>
      <c r="L337" s="41"/>
      <c r="M337" s="41"/>
      <c r="N337" s="41"/>
      <c r="O337" s="41"/>
      <c r="P337" s="41"/>
      <c r="Q337" s="41"/>
      <c r="R337" s="41"/>
      <c r="S337" s="41"/>
      <c r="T337" s="41"/>
      <c r="U337" s="41"/>
      <c r="V337" s="41"/>
      <c r="W337" s="41"/>
      <c r="X337" s="41"/>
      <c r="Y337" s="43" t="str">
        <f t="shared" si="10"/>
        <v>COMP</v>
      </c>
      <c r="Z337" s="43">
        <v>2079018</v>
      </c>
      <c r="AA337" s="43">
        <f t="shared" si="11"/>
        <v>1996121</v>
      </c>
    </row>
    <row r="338" spans="1:27" x14ac:dyDescent="0.3">
      <c r="A338" s="43">
        <v>1253292</v>
      </c>
      <c r="B338" s="43" t="s">
        <v>640</v>
      </c>
      <c r="C338" s="43" t="s">
        <v>641</v>
      </c>
      <c r="D338" s="41"/>
      <c r="E338" s="43" t="s">
        <v>31</v>
      </c>
      <c r="F338" s="43" t="s">
        <v>28</v>
      </c>
      <c r="G338" s="43">
        <v>45008</v>
      </c>
      <c r="H338" s="41"/>
      <c r="I338" s="41"/>
      <c r="J338" s="43"/>
      <c r="K338" s="41"/>
      <c r="L338" s="41"/>
      <c r="M338" s="41"/>
      <c r="N338" s="41"/>
      <c r="O338" s="41"/>
      <c r="P338" s="41"/>
      <c r="Q338" s="41"/>
      <c r="R338" s="41"/>
      <c r="S338" s="41"/>
      <c r="T338" s="41"/>
      <c r="U338" s="41"/>
      <c r="V338" s="41"/>
      <c r="W338" s="41"/>
      <c r="X338" s="41"/>
      <c r="Y338" s="43" t="str">
        <f t="shared" si="10"/>
        <v>COMP</v>
      </c>
      <c r="Z338" s="43">
        <v>1556090</v>
      </c>
      <c r="AA338" s="43">
        <f t="shared" si="11"/>
        <v>1253292</v>
      </c>
    </row>
    <row r="339" spans="1:27" x14ac:dyDescent="0.3">
      <c r="A339" s="43">
        <v>1499270</v>
      </c>
      <c r="B339" s="43" t="s">
        <v>642</v>
      </c>
      <c r="C339" s="43" t="s">
        <v>514</v>
      </c>
      <c r="D339" s="41"/>
      <c r="E339" s="43" t="s">
        <v>6263</v>
      </c>
      <c r="F339" s="43" t="s">
        <v>28</v>
      </c>
      <c r="G339" s="43">
        <v>41002</v>
      </c>
      <c r="H339" s="41"/>
      <c r="I339" s="41"/>
      <c r="J339" s="43"/>
      <c r="K339" s="41"/>
      <c r="L339" s="41"/>
      <c r="M339" s="41"/>
      <c r="N339" s="41"/>
      <c r="O339" s="41"/>
      <c r="P339" s="41"/>
      <c r="Q339" s="41"/>
      <c r="R339" s="41"/>
      <c r="S339" s="41"/>
      <c r="T339" s="41"/>
      <c r="U339" s="41"/>
      <c r="V339" s="41"/>
      <c r="W339" s="41"/>
      <c r="X339" s="41"/>
      <c r="Y339" s="43" t="str">
        <f t="shared" si="10"/>
        <v/>
      </c>
      <c r="Z339" s="43">
        <v>1237315</v>
      </c>
      <c r="AA339" s="43" t="e">
        <f t="shared" si="11"/>
        <v>#N/A</v>
      </c>
    </row>
    <row r="340" spans="1:27" x14ac:dyDescent="0.3">
      <c r="A340" s="43">
        <v>2057443</v>
      </c>
      <c r="B340" s="43" t="s">
        <v>643</v>
      </c>
      <c r="C340" s="43" t="s">
        <v>644</v>
      </c>
      <c r="D340" s="41"/>
      <c r="E340" s="43" t="s">
        <v>35</v>
      </c>
      <c r="F340" s="43" t="s">
        <v>30</v>
      </c>
      <c r="G340" s="43">
        <v>37023</v>
      </c>
      <c r="H340" s="41"/>
      <c r="I340" s="41"/>
      <c r="J340" s="43"/>
      <c r="K340" s="41"/>
      <c r="L340" s="41"/>
      <c r="M340" s="41"/>
      <c r="N340" s="41"/>
      <c r="O340" s="41"/>
      <c r="P340" s="41"/>
      <c r="Q340" s="41"/>
      <c r="R340" s="41"/>
      <c r="S340" s="41"/>
      <c r="T340" s="41"/>
      <c r="U340" s="41"/>
      <c r="V340" s="41"/>
      <c r="W340" s="41"/>
      <c r="X340" s="41"/>
      <c r="Y340" s="43" t="str">
        <f t="shared" si="10"/>
        <v>COMP</v>
      </c>
      <c r="Z340" s="43">
        <v>2426021</v>
      </c>
      <c r="AA340" s="43">
        <f t="shared" si="11"/>
        <v>2057443</v>
      </c>
    </row>
    <row r="341" spans="1:27" x14ac:dyDescent="0.3">
      <c r="A341" s="43">
        <v>2162319</v>
      </c>
      <c r="B341" s="43" t="s">
        <v>645</v>
      </c>
      <c r="C341" s="43" t="s">
        <v>478</v>
      </c>
      <c r="D341" s="41"/>
      <c r="E341" s="43" t="s">
        <v>6263</v>
      </c>
      <c r="F341" s="43" t="s">
        <v>28</v>
      </c>
      <c r="G341" s="43">
        <v>37024</v>
      </c>
      <c r="H341" s="41"/>
      <c r="I341" s="41"/>
      <c r="J341" s="43"/>
      <c r="K341" s="41"/>
      <c r="L341" s="41"/>
      <c r="M341" s="41"/>
      <c r="N341" s="41"/>
      <c r="O341" s="41"/>
      <c r="P341" s="41"/>
      <c r="Q341" s="41"/>
      <c r="R341" s="41"/>
      <c r="S341" s="41"/>
      <c r="T341" s="41"/>
      <c r="U341" s="41"/>
      <c r="V341" s="41"/>
      <c r="W341" s="41"/>
      <c r="X341" s="41"/>
      <c r="Y341" s="43" t="str">
        <f t="shared" si="10"/>
        <v>COMP</v>
      </c>
      <c r="Z341" s="43">
        <v>2423201</v>
      </c>
      <c r="AA341" s="43">
        <f t="shared" si="11"/>
        <v>2162319</v>
      </c>
    </row>
    <row r="342" spans="1:27" x14ac:dyDescent="0.3">
      <c r="A342" s="43">
        <v>1899636</v>
      </c>
      <c r="B342" s="43" t="s">
        <v>641</v>
      </c>
      <c r="C342" s="43" t="s">
        <v>646</v>
      </c>
      <c r="D342" s="41"/>
      <c r="E342" s="43" t="s">
        <v>35</v>
      </c>
      <c r="F342" s="43" t="s">
        <v>30</v>
      </c>
      <c r="G342" s="43">
        <v>36011</v>
      </c>
      <c r="H342" s="41"/>
      <c r="I342" s="41"/>
      <c r="J342" s="43"/>
      <c r="K342" s="41"/>
      <c r="L342" s="41"/>
      <c r="M342" s="41"/>
      <c r="N342" s="41"/>
      <c r="O342" s="41"/>
      <c r="P342" s="41"/>
      <c r="Q342" s="41"/>
      <c r="R342" s="41"/>
      <c r="S342" s="41"/>
      <c r="T342" s="41"/>
      <c r="U342" s="41"/>
      <c r="V342" s="41"/>
      <c r="W342" s="41"/>
      <c r="X342" s="41"/>
      <c r="Y342" s="43" t="str">
        <f t="shared" si="10"/>
        <v>COMP</v>
      </c>
      <c r="Z342" s="43">
        <v>995290</v>
      </c>
      <c r="AA342" s="43">
        <f t="shared" si="11"/>
        <v>1899636</v>
      </c>
    </row>
    <row r="343" spans="1:27" x14ac:dyDescent="0.3">
      <c r="A343" s="43">
        <v>435113</v>
      </c>
      <c r="B343" s="43" t="s">
        <v>641</v>
      </c>
      <c r="C343" s="43" t="s">
        <v>647</v>
      </c>
      <c r="D343" s="41"/>
      <c r="E343" s="43" t="s">
        <v>6263</v>
      </c>
      <c r="F343" s="43" t="s">
        <v>28</v>
      </c>
      <c r="G343" s="43">
        <v>36011</v>
      </c>
      <c r="H343" s="41"/>
      <c r="I343" s="41"/>
      <c r="J343" s="43"/>
      <c r="K343" s="41"/>
      <c r="L343" s="41"/>
      <c r="M343" s="41"/>
      <c r="N343" s="41"/>
      <c r="O343" s="41"/>
      <c r="P343" s="41"/>
      <c r="Q343" s="41"/>
      <c r="R343" s="41"/>
      <c r="S343" s="41"/>
      <c r="T343" s="41"/>
      <c r="U343" s="41"/>
      <c r="V343" s="41"/>
      <c r="W343" s="41"/>
      <c r="X343" s="41"/>
      <c r="Y343" s="43" t="str">
        <f t="shared" si="10"/>
        <v>COMP</v>
      </c>
      <c r="Z343" s="43">
        <v>2141665</v>
      </c>
      <c r="AA343" s="43">
        <f t="shared" si="11"/>
        <v>435113</v>
      </c>
    </row>
    <row r="344" spans="1:27" x14ac:dyDescent="0.3">
      <c r="A344" s="43">
        <v>2425806</v>
      </c>
      <c r="B344" s="43" t="s">
        <v>641</v>
      </c>
      <c r="C344" s="43" t="s">
        <v>648</v>
      </c>
      <c r="D344" s="41"/>
      <c r="E344" s="43" t="s">
        <v>6263</v>
      </c>
      <c r="F344" s="43" t="s">
        <v>30</v>
      </c>
      <c r="G344" s="43">
        <v>36011</v>
      </c>
      <c r="H344" s="41"/>
      <c r="I344" s="41"/>
      <c r="J344" s="43"/>
      <c r="K344" s="41"/>
      <c r="L344" s="41"/>
      <c r="M344" s="41"/>
      <c r="N344" s="41"/>
      <c r="O344" s="41"/>
      <c r="P344" s="41"/>
      <c r="Q344" s="41"/>
      <c r="R344" s="41"/>
      <c r="S344" s="41"/>
      <c r="T344" s="41"/>
      <c r="U344" s="41"/>
      <c r="V344" s="41"/>
      <c r="W344" s="41"/>
      <c r="X344" s="41"/>
      <c r="Y344" s="43" t="str">
        <f t="shared" si="10"/>
        <v/>
      </c>
      <c r="Z344" s="43">
        <v>883112</v>
      </c>
      <c r="AA344" s="43" t="e">
        <f t="shared" si="11"/>
        <v>#N/A</v>
      </c>
    </row>
    <row r="345" spans="1:27" x14ac:dyDescent="0.3">
      <c r="A345" s="43">
        <v>1611030</v>
      </c>
      <c r="B345" s="43" t="s">
        <v>649</v>
      </c>
      <c r="C345" s="43" t="s">
        <v>557</v>
      </c>
      <c r="D345" s="41"/>
      <c r="E345" s="43" t="s">
        <v>6263</v>
      </c>
      <c r="F345" s="43" t="s">
        <v>30</v>
      </c>
      <c r="G345" s="43">
        <v>28017</v>
      </c>
      <c r="H345" s="41"/>
      <c r="I345" s="41"/>
      <c r="J345" s="43"/>
      <c r="K345" s="41"/>
      <c r="L345" s="41"/>
      <c r="M345" s="41"/>
      <c r="N345" s="41"/>
      <c r="O345" s="41"/>
      <c r="P345" s="41"/>
      <c r="Q345" s="41"/>
      <c r="R345" s="41"/>
      <c r="S345" s="41"/>
      <c r="T345" s="41"/>
      <c r="U345" s="41"/>
      <c r="V345" s="41"/>
      <c r="W345" s="41"/>
      <c r="X345" s="41"/>
      <c r="Y345" s="43" t="str">
        <f t="shared" si="10"/>
        <v>COMP</v>
      </c>
      <c r="Z345" s="43">
        <v>769918</v>
      </c>
      <c r="AA345" s="43">
        <f t="shared" si="11"/>
        <v>1611030</v>
      </c>
    </row>
    <row r="346" spans="1:27" x14ac:dyDescent="0.3">
      <c r="A346" s="43">
        <v>2426859</v>
      </c>
      <c r="B346" s="43" t="s">
        <v>650</v>
      </c>
      <c r="C346" s="43" t="s">
        <v>651</v>
      </c>
      <c r="D346" s="41"/>
      <c r="E346" s="43" t="s">
        <v>6263</v>
      </c>
      <c r="F346" s="43" t="s">
        <v>28</v>
      </c>
      <c r="G346" s="43">
        <v>18039</v>
      </c>
      <c r="H346" s="41"/>
      <c r="I346" s="41"/>
      <c r="J346" s="43"/>
      <c r="K346" s="41"/>
      <c r="L346" s="41"/>
      <c r="M346" s="41"/>
      <c r="N346" s="41"/>
      <c r="O346" s="41"/>
      <c r="P346" s="41"/>
      <c r="Q346" s="41"/>
      <c r="R346" s="41"/>
      <c r="S346" s="41"/>
      <c r="T346" s="41"/>
      <c r="U346" s="41"/>
      <c r="V346" s="41"/>
      <c r="W346" s="41"/>
      <c r="X346" s="41"/>
      <c r="Y346" s="43" t="str">
        <f t="shared" si="10"/>
        <v>COMP</v>
      </c>
      <c r="Z346" s="43">
        <v>1869021</v>
      </c>
      <c r="AA346" s="43">
        <f t="shared" si="11"/>
        <v>2426859</v>
      </c>
    </row>
    <row r="347" spans="1:27" x14ac:dyDescent="0.3">
      <c r="A347" s="43">
        <v>2418950</v>
      </c>
      <c r="B347" s="43" t="s">
        <v>652</v>
      </c>
      <c r="C347" s="43" t="s">
        <v>421</v>
      </c>
      <c r="D347" s="41"/>
      <c r="E347" s="43" t="s">
        <v>6263</v>
      </c>
      <c r="F347" s="43" t="s">
        <v>30</v>
      </c>
      <c r="G347" s="43">
        <v>45053</v>
      </c>
      <c r="H347" s="41"/>
      <c r="I347" s="41"/>
      <c r="J347" s="43"/>
      <c r="K347" s="41"/>
      <c r="L347" s="41"/>
      <c r="M347" s="41"/>
      <c r="N347" s="41"/>
      <c r="O347" s="41"/>
      <c r="P347" s="41"/>
      <c r="Q347" s="41"/>
      <c r="R347" s="41"/>
      <c r="S347" s="41"/>
      <c r="T347" s="41"/>
      <c r="U347" s="41"/>
      <c r="V347" s="41"/>
      <c r="W347" s="41"/>
      <c r="X347" s="41"/>
      <c r="Y347" s="43" t="str">
        <f t="shared" si="10"/>
        <v>COMP</v>
      </c>
      <c r="Z347" s="43">
        <v>448500</v>
      </c>
      <c r="AA347" s="43">
        <f t="shared" si="11"/>
        <v>2418950</v>
      </c>
    </row>
    <row r="348" spans="1:27" x14ac:dyDescent="0.3">
      <c r="A348" s="43">
        <v>737082</v>
      </c>
      <c r="B348" s="43" t="s">
        <v>653</v>
      </c>
      <c r="C348" s="43" t="s">
        <v>654</v>
      </c>
      <c r="D348" s="41"/>
      <c r="E348" s="43" t="s">
        <v>6263</v>
      </c>
      <c r="F348" s="43" t="s">
        <v>30</v>
      </c>
      <c r="G348" s="43">
        <v>37043</v>
      </c>
      <c r="H348" s="41"/>
      <c r="I348" s="41"/>
      <c r="J348" s="43"/>
      <c r="K348" s="41"/>
      <c r="L348" s="41"/>
      <c r="M348" s="41"/>
      <c r="N348" s="41"/>
      <c r="O348" s="41"/>
      <c r="P348" s="41"/>
      <c r="Q348" s="41"/>
      <c r="R348" s="41"/>
      <c r="S348" s="41"/>
      <c r="T348" s="41"/>
      <c r="U348" s="41"/>
      <c r="V348" s="41"/>
      <c r="W348" s="41"/>
      <c r="X348" s="41"/>
      <c r="Y348" s="43" t="str">
        <f t="shared" si="10"/>
        <v>COMP</v>
      </c>
      <c r="Z348" s="43">
        <v>2428395</v>
      </c>
      <c r="AA348" s="43">
        <f t="shared" si="11"/>
        <v>737082</v>
      </c>
    </row>
    <row r="349" spans="1:27" x14ac:dyDescent="0.3">
      <c r="A349" s="43">
        <v>2149533</v>
      </c>
      <c r="B349" s="43" t="s">
        <v>655</v>
      </c>
      <c r="C349" s="43" t="s">
        <v>656</v>
      </c>
      <c r="D349" s="41"/>
      <c r="E349" s="43" t="s">
        <v>6263</v>
      </c>
      <c r="F349" s="43" t="s">
        <v>28</v>
      </c>
      <c r="G349" s="43">
        <v>36023</v>
      </c>
      <c r="H349" s="41"/>
      <c r="I349" s="41"/>
      <c r="J349" s="43"/>
      <c r="K349" s="41"/>
      <c r="L349" s="41"/>
      <c r="M349" s="41"/>
      <c r="N349" s="41"/>
      <c r="O349" s="41"/>
      <c r="P349" s="41"/>
      <c r="Q349" s="41"/>
      <c r="R349" s="41"/>
      <c r="S349" s="41"/>
      <c r="T349" s="41"/>
      <c r="U349" s="41"/>
      <c r="V349" s="41"/>
      <c r="W349" s="41"/>
      <c r="X349" s="41"/>
      <c r="Y349" s="43" t="str">
        <f t="shared" si="10"/>
        <v/>
      </c>
      <c r="Z349" s="43">
        <v>549968</v>
      </c>
      <c r="AA349" s="43" t="e">
        <f t="shared" si="11"/>
        <v>#N/A</v>
      </c>
    </row>
    <row r="350" spans="1:27" x14ac:dyDescent="0.3">
      <c r="A350" s="43">
        <v>326509</v>
      </c>
      <c r="B350" s="43" t="s">
        <v>655</v>
      </c>
      <c r="C350" s="43" t="s">
        <v>657</v>
      </c>
      <c r="D350" s="41"/>
      <c r="E350" s="43" t="s">
        <v>6263</v>
      </c>
      <c r="F350" s="43" t="s">
        <v>28</v>
      </c>
      <c r="G350" s="43">
        <v>37015</v>
      </c>
      <c r="H350" s="41"/>
      <c r="I350" s="41"/>
      <c r="J350" s="43"/>
      <c r="K350" s="41"/>
      <c r="L350" s="41"/>
      <c r="M350" s="41"/>
      <c r="N350" s="41"/>
      <c r="O350" s="41"/>
      <c r="P350" s="41"/>
      <c r="Q350" s="41"/>
      <c r="R350" s="41"/>
      <c r="S350" s="41"/>
      <c r="T350" s="41"/>
      <c r="U350" s="41"/>
      <c r="V350" s="41"/>
      <c r="W350" s="41"/>
      <c r="X350" s="41"/>
      <c r="Y350" s="43" t="str">
        <f t="shared" si="10"/>
        <v>COMP</v>
      </c>
      <c r="Z350" s="43">
        <v>2435762</v>
      </c>
      <c r="AA350" s="43">
        <f t="shared" si="11"/>
        <v>326509</v>
      </c>
    </row>
    <row r="351" spans="1:27" x14ac:dyDescent="0.3">
      <c r="A351" s="43">
        <v>1157914</v>
      </c>
      <c r="B351" s="43" t="s">
        <v>658</v>
      </c>
      <c r="C351" s="43" t="s">
        <v>659</v>
      </c>
      <c r="D351" s="41"/>
      <c r="E351" s="43" t="s">
        <v>6263</v>
      </c>
      <c r="F351" s="43" t="s">
        <v>28</v>
      </c>
      <c r="G351" s="43">
        <v>45046</v>
      </c>
      <c r="H351" s="41"/>
      <c r="I351" s="41"/>
      <c r="J351" s="43"/>
      <c r="K351" s="41"/>
      <c r="L351" s="41"/>
      <c r="M351" s="41"/>
      <c r="N351" s="41"/>
      <c r="O351" s="41"/>
      <c r="P351" s="41"/>
      <c r="Q351" s="41"/>
      <c r="R351" s="41"/>
      <c r="S351" s="41"/>
      <c r="T351" s="41"/>
      <c r="U351" s="41"/>
      <c r="V351" s="41"/>
      <c r="W351" s="41"/>
      <c r="X351" s="41"/>
      <c r="Y351" s="43" t="str">
        <f t="shared" si="10"/>
        <v>COMP</v>
      </c>
      <c r="Z351" s="43">
        <v>100445</v>
      </c>
      <c r="AA351" s="43">
        <f t="shared" si="11"/>
        <v>1157914</v>
      </c>
    </row>
    <row r="352" spans="1:27" x14ac:dyDescent="0.3">
      <c r="A352" s="43">
        <v>647863</v>
      </c>
      <c r="B352" s="43" t="s">
        <v>658</v>
      </c>
      <c r="C352" s="43" t="s">
        <v>390</v>
      </c>
      <c r="D352" s="41"/>
      <c r="E352" s="43" t="s">
        <v>6263</v>
      </c>
      <c r="F352" s="43" t="s">
        <v>30</v>
      </c>
      <c r="G352" s="43">
        <v>45046</v>
      </c>
      <c r="H352" s="41"/>
      <c r="I352" s="41"/>
      <c r="J352" s="43"/>
      <c r="K352" s="41"/>
      <c r="L352" s="41"/>
      <c r="M352" s="41"/>
      <c r="N352" s="41"/>
      <c r="O352" s="41"/>
      <c r="P352" s="41"/>
      <c r="Q352" s="41"/>
      <c r="R352" s="41"/>
      <c r="S352" s="41"/>
      <c r="T352" s="41"/>
      <c r="U352" s="41"/>
      <c r="V352" s="41"/>
      <c r="W352" s="41"/>
      <c r="X352" s="41"/>
      <c r="Y352" s="43" t="str">
        <f t="shared" si="10"/>
        <v>COMP</v>
      </c>
      <c r="Z352" s="43">
        <v>1981734</v>
      </c>
      <c r="AA352" s="43">
        <f t="shared" si="11"/>
        <v>647863</v>
      </c>
    </row>
    <row r="353" spans="1:27" x14ac:dyDescent="0.3">
      <c r="A353" s="43">
        <v>1216156</v>
      </c>
      <c r="B353" s="43" t="s">
        <v>658</v>
      </c>
      <c r="C353" s="43" t="s">
        <v>546</v>
      </c>
      <c r="D353" s="41"/>
      <c r="E353" s="43" t="s">
        <v>6263</v>
      </c>
      <c r="F353" s="43" t="s">
        <v>30</v>
      </c>
      <c r="G353" s="43">
        <v>45045</v>
      </c>
      <c r="H353" s="41"/>
      <c r="I353" s="41"/>
      <c r="J353" s="43"/>
      <c r="K353" s="41"/>
      <c r="L353" s="41"/>
      <c r="M353" s="41"/>
      <c r="N353" s="41"/>
      <c r="O353" s="41"/>
      <c r="P353" s="41"/>
      <c r="Q353" s="41"/>
      <c r="R353" s="41"/>
      <c r="S353" s="41"/>
      <c r="T353" s="41"/>
      <c r="U353" s="41"/>
      <c r="V353" s="41"/>
      <c r="W353" s="41"/>
      <c r="X353" s="41"/>
      <c r="Y353" s="43" t="str">
        <f t="shared" si="10"/>
        <v>COMP</v>
      </c>
      <c r="Z353" s="43">
        <v>1478350</v>
      </c>
      <c r="AA353" s="43">
        <f t="shared" si="11"/>
        <v>1216156</v>
      </c>
    </row>
    <row r="354" spans="1:27" x14ac:dyDescent="0.3">
      <c r="A354" s="43">
        <v>659759</v>
      </c>
      <c r="B354" s="43" t="s">
        <v>660</v>
      </c>
      <c r="C354" s="43" t="s">
        <v>661</v>
      </c>
      <c r="D354" s="41"/>
      <c r="E354" s="43" t="s">
        <v>6263</v>
      </c>
      <c r="F354" s="43" t="s">
        <v>28</v>
      </c>
      <c r="G354" s="43">
        <v>45038</v>
      </c>
      <c r="H354" s="41"/>
      <c r="I354" s="41"/>
      <c r="J354" s="43"/>
      <c r="K354" s="41"/>
      <c r="L354" s="41"/>
      <c r="M354" s="41"/>
      <c r="N354" s="41"/>
      <c r="O354" s="41"/>
      <c r="P354" s="41"/>
      <c r="Q354" s="41"/>
      <c r="R354" s="41"/>
      <c r="S354" s="41"/>
      <c r="T354" s="41"/>
      <c r="U354" s="41"/>
      <c r="V354" s="41"/>
      <c r="W354" s="41"/>
      <c r="X354" s="41"/>
      <c r="Y354" s="43" t="str">
        <f t="shared" si="10"/>
        <v/>
      </c>
      <c r="Z354" s="43">
        <v>2262310</v>
      </c>
      <c r="AA354" s="43" t="e">
        <f t="shared" si="11"/>
        <v>#N/A</v>
      </c>
    </row>
    <row r="355" spans="1:27" x14ac:dyDescent="0.3">
      <c r="A355" s="43">
        <v>2089479</v>
      </c>
      <c r="B355" s="43" t="s">
        <v>660</v>
      </c>
      <c r="C355" s="43" t="s">
        <v>346</v>
      </c>
      <c r="D355" s="41"/>
      <c r="E355" s="43" t="s">
        <v>6263</v>
      </c>
      <c r="F355" s="43" t="s">
        <v>28</v>
      </c>
      <c r="G355" s="43">
        <v>45053</v>
      </c>
      <c r="H355" s="41"/>
      <c r="I355" s="41"/>
      <c r="J355" s="43"/>
      <c r="K355" s="41"/>
      <c r="L355" s="41"/>
      <c r="M355" s="41"/>
      <c r="N355" s="41"/>
      <c r="O355" s="41"/>
      <c r="P355" s="41"/>
      <c r="Q355" s="41"/>
      <c r="R355" s="41"/>
      <c r="S355" s="41"/>
      <c r="T355" s="41"/>
      <c r="U355" s="41"/>
      <c r="V355" s="41"/>
      <c r="W355" s="41"/>
      <c r="X355" s="41"/>
      <c r="Y355" s="43" t="str">
        <f t="shared" si="10"/>
        <v>COMP</v>
      </c>
      <c r="Z355" s="43">
        <v>2409129</v>
      </c>
      <c r="AA355" s="43">
        <f t="shared" si="11"/>
        <v>2089479</v>
      </c>
    </row>
    <row r="356" spans="1:27" x14ac:dyDescent="0.3">
      <c r="A356" s="43">
        <v>2228307</v>
      </c>
      <c r="B356" s="43" t="s">
        <v>662</v>
      </c>
      <c r="C356" s="43" t="s">
        <v>397</v>
      </c>
      <c r="D356" s="41"/>
      <c r="E356" s="43" t="s">
        <v>6263</v>
      </c>
      <c r="F356" s="43" t="s">
        <v>28</v>
      </c>
      <c r="G356" s="43">
        <v>37015</v>
      </c>
      <c r="H356" s="41"/>
      <c r="I356" s="41"/>
      <c r="J356" s="43"/>
      <c r="K356" s="41"/>
      <c r="L356" s="41"/>
      <c r="M356" s="41"/>
      <c r="N356" s="41"/>
      <c r="O356" s="41"/>
      <c r="P356" s="41"/>
      <c r="Q356" s="41"/>
      <c r="R356" s="41"/>
      <c r="S356" s="41"/>
      <c r="T356" s="41"/>
      <c r="U356" s="41"/>
      <c r="V356" s="41"/>
      <c r="W356" s="41"/>
      <c r="X356" s="41"/>
      <c r="Y356" s="43" t="str">
        <f t="shared" si="10"/>
        <v>COMP</v>
      </c>
      <c r="Z356" s="43">
        <v>1301952</v>
      </c>
      <c r="AA356" s="43">
        <f t="shared" si="11"/>
        <v>2228307</v>
      </c>
    </row>
    <row r="357" spans="1:27" x14ac:dyDescent="0.3">
      <c r="A357" s="43">
        <v>398199</v>
      </c>
      <c r="B357" s="43" t="s">
        <v>663</v>
      </c>
      <c r="C357" s="43" t="s">
        <v>664</v>
      </c>
      <c r="D357" s="41"/>
      <c r="E357" s="43" t="s">
        <v>6263</v>
      </c>
      <c r="F357" s="43" t="s">
        <v>28</v>
      </c>
      <c r="G357" s="43">
        <v>41006</v>
      </c>
      <c r="H357" s="41"/>
      <c r="I357" s="41"/>
      <c r="J357" s="43"/>
      <c r="K357" s="41"/>
      <c r="L357" s="41"/>
      <c r="M357" s="41"/>
      <c r="N357" s="41"/>
      <c r="O357" s="41"/>
      <c r="P357" s="41"/>
      <c r="Q357" s="41"/>
      <c r="R357" s="41"/>
      <c r="S357" s="41"/>
      <c r="T357" s="41"/>
      <c r="U357" s="41"/>
      <c r="V357" s="41"/>
      <c r="W357" s="41"/>
      <c r="X357" s="41"/>
      <c r="Y357" s="43" t="str">
        <f t="shared" si="10"/>
        <v>COMP</v>
      </c>
      <c r="Z357" s="43">
        <v>2347394</v>
      </c>
      <c r="AA357" s="43">
        <f t="shared" si="11"/>
        <v>398199</v>
      </c>
    </row>
    <row r="358" spans="1:27" x14ac:dyDescent="0.3">
      <c r="A358" s="43">
        <v>1845138</v>
      </c>
      <c r="B358" s="43" t="s">
        <v>665</v>
      </c>
      <c r="C358" s="43" t="s">
        <v>666</v>
      </c>
      <c r="D358" s="41"/>
      <c r="E358" s="43" t="s">
        <v>31</v>
      </c>
      <c r="F358" s="43" t="s">
        <v>30</v>
      </c>
      <c r="G358" s="43">
        <v>18035</v>
      </c>
      <c r="H358" s="41"/>
      <c r="I358" s="41"/>
      <c r="J358" s="43"/>
      <c r="K358" s="41"/>
      <c r="L358" s="41"/>
      <c r="M358" s="41"/>
      <c r="N358" s="41"/>
      <c r="O358" s="41"/>
      <c r="P358" s="41"/>
      <c r="Q358" s="41"/>
      <c r="R358" s="41"/>
      <c r="S358" s="41"/>
      <c r="T358" s="41"/>
      <c r="U358" s="41"/>
      <c r="V358" s="41"/>
      <c r="W358" s="41"/>
      <c r="X358" s="41"/>
      <c r="Y358" s="43" t="str">
        <f t="shared" si="10"/>
        <v>COMP</v>
      </c>
      <c r="Z358" s="43">
        <v>1699662</v>
      </c>
      <c r="AA358" s="43">
        <f t="shared" si="11"/>
        <v>1845138</v>
      </c>
    </row>
    <row r="359" spans="1:27" x14ac:dyDescent="0.3">
      <c r="A359" s="43">
        <v>1690951</v>
      </c>
      <c r="B359" s="43" t="s">
        <v>665</v>
      </c>
      <c r="C359" s="43" t="s">
        <v>425</v>
      </c>
      <c r="D359" s="41"/>
      <c r="E359" s="43" t="s">
        <v>6263</v>
      </c>
      <c r="F359" s="43" t="s">
        <v>28</v>
      </c>
      <c r="G359" s="43">
        <v>37043</v>
      </c>
      <c r="H359" s="41"/>
      <c r="I359" s="41"/>
      <c r="J359" s="43"/>
      <c r="K359" s="41"/>
      <c r="L359" s="41"/>
      <c r="M359" s="41"/>
      <c r="N359" s="41"/>
      <c r="O359" s="41"/>
      <c r="P359" s="41"/>
      <c r="Q359" s="41"/>
      <c r="R359" s="41"/>
      <c r="S359" s="41"/>
      <c r="T359" s="41"/>
      <c r="U359" s="41"/>
      <c r="V359" s="41"/>
      <c r="W359" s="41"/>
      <c r="X359" s="41"/>
      <c r="Y359" s="43" t="str">
        <f t="shared" si="10"/>
        <v>COMP</v>
      </c>
      <c r="Z359" s="43">
        <v>2223470</v>
      </c>
      <c r="AA359" s="43">
        <f t="shared" si="11"/>
        <v>1690951</v>
      </c>
    </row>
    <row r="360" spans="1:27" x14ac:dyDescent="0.3">
      <c r="A360" s="43">
        <v>2317984</v>
      </c>
      <c r="B360" s="43" t="s">
        <v>667</v>
      </c>
      <c r="C360" s="43" t="s">
        <v>668</v>
      </c>
      <c r="D360" s="41"/>
      <c r="E360" s="43" t="s">
        <v>6263</v>
      </c>
      <c r="F360" s="43" t="s">
        <v>28</v>
      </c>
      <c r="G360" s="43">
        <v>18007</v>
      </c>
      <c r="H360" s="41"/>
      <c r="I360" s="41"/>
      <c r="J360" s="43"/>
      <c r="K360" s="41"/>
      <c r="L360" s="41"/>
      <c r="M360" s="41"/>
      <c r="N360" s="41"/>
      <c r="O360" s="41"/>
      <c r="P360" s="41"/>
      <c r="Q360" s="41"/>
      <c r="R360" s="41"/>
      <c r="S360" s="41"/>
      <c r="T360" s="41"/>
      <c r="U360" s="41"/>
      <c r="V360" s="41"/>
      <c r="W360" s="41"/>
      <c r="X360" s="41"/>
      <c r="Y360" s="43" t="str">
        <f t="shared" si="10"/>
        <v/>
      </c>
      <c r="Z360" s="43">
        <v>331607</v>
      </c>
      <c r="AA360" s="43" t="e">
        <f t="shared" si="11"/>
        <v>#N/A</v>
      </c>
    </row>
    <row r="361" spans="1:27" x14ac:dyDescent="0.3">
      <c r="A361" s="43">
        <v>2321877</v>
      </c>
      <c r="B361" s="43" t="s">
        <v>667</v>
      </c>
      <c r="C361" s="43" t="s">
        <v>580</v>
      </c>
      <c r="D361" s="41"/>
      <c r="E361" s="43" t="s">
        <v>6263</v>
      </c>
      <c r="F361" s="43" t="s">
        <v>30</v>
      </c>
      <c r="G361" s="43">
        <v>18031</v>
      </c>
      <c r="H361" s="41"/>
      <c r="I361" s="41"/>
      <c r="J361" s="43"/>
      <c r="K361" s="41"/>
      <c r="L361" s="41"/>
      <c r="M361" s="41"/>
      <c r="N361" s="41"/>
      <c r="O361" s="41"/>
      <c r="P361" s="41"/>
      <c r="Q361" s="41"/>
      <c r="R361" s="41"/>
      <c r="S361" s="41"/>
      <c r="T361" s="41"/>
      <c r="U361" s="41"/>
      <c r="V361" s="41"/>
      <c r="W361" s="41"/>
      <c r="X361" s="41"/>
      <c r="Y361" s="43" t="str">
        <f t="shared" si="10"/>
        <v/>
      </c>
      <c r="Z361" s="43">
        <v>1756973</v>
      </c>
      <c r="AA361" s="43" t="e">
        <f t="shared" si="11"/>
        <v>#N/A</v>
      </c>
    </row>
    <row r="362" spans="1:27" x14ac:dyDescent="0.3">
      <c r="A362" s="43">
        <v>1732501</v>
      </c>
      <c r="B362" s="43" t="s">
        <v>669</v>
      </c>
      <c r="C362" s="43" t="s">
        <v>670</v>
      </c>
      <c r="D362" s="41"/>
      <c r="E362" s="43" t="s">
        <v>35</v>
      </c>
      <c r="F362" s="43" t="s">
        <v>30</v>
      </c>
      <c r="G362" s="43">
        <v>37023</v>
      </c>
      <c r="H362" s="41"/>
      <c r="I362" s="41"/>
      <c r="J362" s="43"/>
      <c r="K362" s="41"/>
      <c r="L362" s="41"/>
      <c r="M362" s="41"/>
      <c r="N362" s="41"/>
      <c r="O362" s="41"/>
      <c r="P362" s="41"/>
      <c r="Q362" s="41"/>
      <c r="R362" s="41"/>
      <c r="S362" s="41"/>
      <c r="T362" s="41"/>
      <c r="U362" s="41"/>
      <c r="V362" s="41"/>
      <c r="W362" s="41"/>
      <c r="X362" s="41"/>
      <c r="Y362" s="43" t="str">
        <f t="shared" si="10"/>
        <v>COMP</v>
      </c>
      <c r="Z362" s="43">
        <v>1772706</v>
      </c>
      <c r="AA362" s="43">
        <f t="shared" si="11"/>
        <v>1732501</v>
      </c>
    </row>
    <row r="363" spans="1:27" x14ac:dyDescent="0.3">
      <c r="A363" s="43">
        <v>2207190</v>
      </c>
      <c r="B363" s="43" t="s">
        <v>671</v>
      </c>
      <c r="C363" s="43" t="s">
        <v>244</v>
      </c>
      <c r="D363" s="41"/>
      <c r="E363" s="43" t="s">
        <v>6263</v>
      </c>
      <c r="F363" s="43" t="s">
        <v>28</v>
      </c>
      <c r="G363" s="43">
        <v>41034</v>
      </c>
      <c r="H363" s="41"/>
      <c r="I363" s="41"/>
      <c r="J363" s="43"/>
      <c r="K363" s="41"/>
      <c r="L363" s="41"/>
      <c r="M363" s="41"/>
      <c r="N363" s="41"/>
      <c r="O363" s="41"/>
      <c r="P363" s="41"/>
      <c r="Q363" s="41"/>
      <c r="R363" s="41"/>
      <c r="S363" s="41"/>
      <c r="T363" s="41"/>
      <c r="U363" s="41"/>
      <c r="V363" s="41"/>
      <c r="W363" s="41"/>
      <c r="X363" s="41"/>
      <c r="Y363" s="43" t="str">
        <f t="shared" si="10"/>
        <v/>
      </c>
      <c r="Z363" s="43">
        <v>2272362</v>
      </c>
      <c r="AA363" s="43" t="e">
        <f t="shared" si="11"/>
        <v>#N/A</v>
      </c>
    </row>
    <row r="364" spans="1:27" x14ac:dyDescent="0.3">
      <c r="A364" s="43">
        <v>1972680</v>
      </c>
      <c r="B364" s="43" t="s">
        <v>672</v>
      </c>
      <c r="C364" s="43" t="s">
        <v>408</v>
      </c>
      <c r="D364" s="41"/>
      <c r="E364" s="43" t="s">
        <v>6263</v>
      </c>
      <c r="F364" s="43" t="s">
        <v>30</v>
      </c>
      <c r="G364" s="43">
        <v>37024</v>
      </c>
      <c r="H364" s="41"/>
      <c r="I364" s="41"/>
      <c r="J364" s="43"/>
      <c r="K364" s="41"/>
      <c r="L364" s="41"/>
      <c r="M364" s="41"/>
      <c r="N364" s="41"/>
      <c r="O364" s="41"/>
      <c r="P364" s="41"/>
      <c r="Q364" s="41"/>
      <c r="R364" s="41"/>
      <c r="S364" s="41"/>
      <c r="T364" s="41"/>
      <c r="U364" s="41"/>
      <c r="V364" s="41"/>
      <c r="W364" s="41"/>
      <c r="X364" s="41"/>
      <c r="Y364" s="43" t="str">
        <f t="shared" si="10"/>
        <v/>
      </c>
      <c r="Z364" s="43">
        <v>2213165</v>
      </c>
      <c r="AA364" s="43" t="e">
        <f t="shared" si="11"/>
        <v>#N/A</v>
      </c>
    </row>
    <row r="365" spans="1:27" x14ac:dyDescent="0.3">
      <c r="A365" s="43">
        <v>1680745</v>
      </c>
      <c r="B365" s="43" t="s">
        <v>673</v>
      </c>
      <c r="C365" s="43" t="s">
        <v>674</v>
      </c>
      <c r="D365" s="41"/>
      <c r="E365" s="43" t="s">
        <v>6263</v>
      </c>
      <c r="F365" s="43" t="s">
        <v>28</v>
      </c>
      <c r="G365" s="43">
        <v>45016</v>
      </c>
      <c r="H365" s="41"/>
      <c r="I365" s="41"/>
      <c r="J365" s="43"/>
      <c r="K365" s="41"/>
      <c r="L365" s="41"/>
      <c r="M365" s="41"/>
      <c r="N365" s="41"/>
      <c r="O365" s="41"/>
      <c r="P365" s="41"/>
      <c r="Q365" s="41"/>
      <c r="R365" s="41"/>
      <c r="S365" s="41"/>
      <c r="T365" s="41"/>
      <c r="U365" s="41"/>
      <c r="V365" s="41"/>
      <c r="W365" s="41"/>
      <c r="X365" s="41"/>
      <c r="Y365" s="43" t="str">
        <f t="shared" si="10"/>
        <v/>
      </c>
      <c r="Z365" s="43">
        <v>1807644</v>
      </c>
      <c r="AA365" s="43" t="e">
        <f t="shared" si="11"/>
        <v>#N/A</v>
      </c>
    </row>
    <row r="366" spans="1:27" x14ac:dyDescent="0.3">
      <c r="A366" s="43">
        <v>2125785</v>
      </c>
      <c r="B366" s="43" t="s">
        <v>675</v>
      </c>
      <c r="C366" s="43" t="s">
        <v>223</v>
      </c>
      <c r="D366" s="41"/>
      <c r="E366" s="43" t="s">
        <v>6263</v>
      </c>
      <c r="F366" s="43" t="s">
        <v>28</v>
      </c>
      <c r="G366" s="43">
        <v>28017</v>
      </c>
      <c r="H366" s="41"/>
      <c r="I366" s="41"/>
      <c r="J366" s="43"/>
      <c r="K366" s="41"/>
      <c r="L366" s="41"/>
      <c r="M366" s="41"/>
      <c r="N366" s="41"/>
      <c r="O366" s="41"/>
      <c r="P366" s="41"/>
      <c r="Q366" s="41"/>
      <c r="R366" s="41"/>
      <c r="S366" s="41"/>
      <c r="T366" s="41"/>
      <c r="U366" s="41"/>
      <c r="V366" s="41"/>
      <c r="W366" s="41"/>
      <c r="X366" s="41"/>
      <c r="Y366" s="43" t="str">
        <f t="shared" si="10"/>
        <v>COMP</v>
      </c>
      <c r="Z366" s="43">
        <v>357509</v>
      </c>
      <c r="AA366" s="43">
        <f t="shared" si="11"/>
        <v>2125785</v>
      </c>
    </row>
    <row r="367" spans="1:27" x14ac:dyDescent="0.3">
      <c r="A367" s="43">
        <v>2137084</v>
      </c>
      <c r="B367" s="43" t="s">
        <v>676</v>
      </c>
      <c r="C367" s="43" t="s">
        <v>677</v>
      </c>
      <c r="D367" s="41"/>
      <c r="E367" s="43" t="s">
        <v>31</v>
      </c>
      <c r="F367" s="43" t="s">
        <v>28</v>
      </c>
      <c r="G367" s="43">
        <v>41006</v>
      </c>
      <c r="H367" s="41"/>
      <c r="I367" s="41"/>
      <c r="J367" s="43"/>
      <c r="K367" s="41"/>
      <c r="L367" s="41"/>
      <c r="M367" s="41"/>
      <c r="N367" s="41"/>
      <c r="O367" s="41"/>
      <c r="P367" s="41"/>
      <c r="Q367" s="41"/>
      <c r="R367" s="41"/>
      <c r="S367" s="41"/>
      <c r="T367" s="41"/>
      <c r="U367" s="41"/>
      <c r="V367" s="41"/>
      <c r="W367" s="41"/>
      <c r="X367" s="41"/>
      <c r="Y367" s="43" t="str">
        <f t="shared" si="10"/>
        <v>COMP</v>
      </c>
      <c r="Z367" s="43">
        <v>1156077</v>
      </c>
      <c r="AA367" s="43">
        <f t="shared" si="11"/>
        <v>2137084</v>
      </c>
    </row>
    <row r="368" spans="1:27" x14ac:dyDescent="0.3">
      <c r="A368" s="43">
        <v>1368597</v>
      </c>
      <c r="B368" s="43" t="s">
        <v>678</v>
      </c>
      <c r="C368" s="43" t="s">
        <v>534</v>
      </c>
      <c r="D368" s="41"/>
      <c r="E368" s="43" t="s">
        <v>6263</v>
      </c>
      <c r="F368" s="43" t="s">
        <v>30</v>
      </c>
      <c r="G368" s="43">
        <v>37016</v>
      </c>
      <c r="H368" s="41"/>
      <c r="I368" s="41"/>
      <c r="J368" s="43"/>
      <c r="K368" s="41"/>
      <c r="L368" s="41"/>
      <c r="M368" s="41"/>
      <c r="N368" s="41"/>
      <c r="O368" s="41"/>
      <c r="P368" s="41"/>
      <c r="Q368" s="41"/>
      <c r="R368" s="41"/>
      <c r="S368" s="41"/>
      <c r="T368" s="41"/>
      <c r="U368" s="41"/>
      <c r="V368" s="41"/>
      <c r="W368" s="41"/>
      <c r="X368" s="41"/>
      <c r="Y368" s="43" t="str">
        <f t="shared" si="10"/>
        <v/>
      </c>
      <c r="Z368" s="43">
        <v>1143039</v>
      </c>
      <c r="AA368" s="43" t="e">
        <f t="shared" si="11"/>
        <v>#N/A</v>
      </c>
    </row>
    <row r="369" spans="1:27" x14ac:dyDescent="0.3">
      <c r="A369" s="43">
        <v>1941886</v>
      </c>
      <c r="B369" s="43" t="s">
        <v>678</v>
      </c>
      <c r="C369" s="43" t="s">
        <v>679</v>
      </c>
      <c r="D369" s="41"/>
      <c r="E369" s="43" t="s">
        <v>29</v>
      </c>
      <c r="F369" s="43" t="s">
        <v>30</v>
      </c>
      <c r="G369" s="43">
        <v>41006</v>
      </c>
      <c r="H369" s="41"/>
      <c r="I369" s="41"/>
      <c r="J369" s="43"/>
      <c r="K369" s="41"/>
      <c r="L369" s="41"/>
      <c r="M369" s="41"/>
      <c r="N369" s="41"/>
      <c r="O369" s="41"/>
      <c r="P369" s="41"/>
      <c r="Q369" s="41"/>
      <c r="R369" s="41"/>
      <c r="S369" s="41"/>
      <c r="T369" s="41"/>
      <c r="U369" s="41"/>
      <c r="V369" s="41"/>
      <c r="W369" s="41"/>
      <c r="X369" s="41"/>
      <c r="Y369" s="43" t="str">
        <f t="shared" si="10"/>
        <v>COMP</v>
      </c>
      <c r="Z369" s="43">
        <v>2430073</v>
      </c>
      <c r="AA369" s="43">
        <f t="shared" si="11"/>
        <v>1941886</v>
      </c>
    </row>
    <row r="370" spans="1:27" x14ac:dyDescent="0.3">
      <c r="A370" s="43">
        <v>2207755</v>
      </c>
      <c r="B370" s="43" t="s">
        <v>678</v>
      </c>
      <c r="C370" s="43" t="s">
        <v>548</v>
      </c>
      <c r="D370" s="41"/>
      <c r="E370" s="43" t="s">
        <v>6263</v>
      </c>
      <c r="F370" s="43" t="s">
        <v>28</v>
      </c>
      <c r="G370" s="43">
        <v>45016</v>
      </c>
      <c r="H370" s="41"/>
      <c r="I370" s="41"/>
      <c r="J370" s="43"/>
      <c r="K370" s="41"/>
      <c r="L370" s="41"/>
      <c r="M370" s="41"/>
      <c r="N370" s="41"/>
      <c r="O370" s="41"/>
      <c r="P370" s="41"/>
      <c r="Q370" s="41"/>
      <c r="R370" s="41"/>
      <c r="S370" s="41"/>
      <c r="T370" s="41"/>
      <c r="U370" s="41"/>
      <c r="V370" s="41"/>
      <c r="W370" s="41"/>
      <c r="X370" s="41"/>
      <c r="Y370" s="43" t="str">
        <f t="shared" si="10"/>
        <v/>
      </c>
      <c r="Z370" s="43">
        <v>1975099</v>
      </c>
      <c r="AA370" s="43" t="e">
        <f t="shared" si="11"/>
        <v>#N/A</v>
      </c>
    </row>
    <row r="371" spans="1:27" x14ac:dyDescent="0.3">
      <c r="A371" s="43">
        <v>1836825</v>
      </c>
      <c r="B371" s="43" t="s">
        <v>678</v>
      </c>
      <c r="C371" s="43" t="s">
        <v>680</v>
      </c>
      <c r="D371" s="41"/>
      <c r="E371" s="43" t="s">
        <v>6263</v>
      </c>
      <c r="F371" s="43" t="s">
        <v>30</v>
      </c>
      <c r="G371" s="43">
        <v>37037</v>
      </c>
      <c r="H371" s="41"/>
      <c r="I371" s="41"/>
      <c r="J371" s="43"/>
      <c r="K371" s="41"/>
      <c r="L371" s="41"/>
      <c r="M371" s="41"/>
      <c r="N371" s="41"/>
      <c r="O371" s="41"/>
      <c r="P371" s="41"/>
      <c r="Q371" s="41"/>
      <c r="R371" s="41"/>
      <c r="S371" s="41"/>
      <c r="T371" s="41"/>
      <c r="U371" s="41"/>
      <c r="V371" s="41"/>
      <c r="W371" s="41"/>
      <c r="X371" s="41"/>
      <c r="Y371" s="43" t="str">
        <f t="shared" si="10"/>
        <v>COMP</v>
      </c>
      <c r="Z371" s="43">
        <v>2033698</v>
      </c>
      <c r="AA371" s="43">
        <f t="shared" si="11"/>
        <v>1836825</v>
      </c>
    </row>
    <row r="372" spans="1:27" x14ac:dyDescent="0.3">
      <c r="A372" s="43">
        <v>2405936</v>
      </c>
      <c r="B372" s="43" t="s">
        <v>678</v>
      </c>
      <c r="C372" s="43" t="s">
        <v>681</v>
      </c>
      <c r="D372" s="41"/>
      <c r="E372" s="43" t="s">
        <v>6263</v>
      </c>
      <c r="F372" s="43" t="s">
        <v>30</v>
      </c>
      <c r="G372" s="43">
        <v>37045</v>
      </c>
      <c r="H372" s="41"/>
      <c r="I372" s="41"/>
      <c r="J372" s="43"/>
      <c r="K372" s="41"/>
      <c r="L372" s="41"/>
      <c r="M372" s="41"/>
      <c r="N372" s="41"/>
      <c r="O372" s="41"/>
      <c r="P372" s="41"/>
      <c r="Q372" s="41"/>
      <c r="R372" s="41"/>
      <c r="S372" s="41"/>
      <c r="T372" s="41"/>
      <c r="U372" s="41"/>
      <c r="V372" s="41"/>
      <c r="W372" s="41"/>
      <c r="X372" s="41"/>
      <c r="Y372" s="43" t="str">
        <f t="shared" si="10"/>
        <v/>
      </c>
      <c r="Z372" s="43">
        <v>1636955</v>
      </c>
      <c r="AA372" s="43" t="e">
        <f t="shared" si="11"/>
        <v>#N/A</v>
      </c>
    </row>
    <row r="373" spans="1:27" x14ac:dyDescent="0.3">
      <c r="A373" s="43">
        <v>1652045</v>
      </c>
      <c r="B373" s="43" t="s">
        <v>678</v>
      </c>
      <c r="C373" s="43" t="s">
        <v>427</v>
      </c>
      <c r="D373" s="41"/>
      <c r="E373" s="43" t="s">
        <v>6263</v>
      </c>
      <c r="F373" s="43" t="s">
        <v>28</v>
      </c>
      <c r="G373" s="43">
        <v>28017</v>
      </c>
      <c r="H373" s="41"/>
      <c r="I373" s="41"/>
      <c r="J373" s="43"/>
      <c r="K373" s="41"/>
      <c r="L373" s="41"/>
      <c r="M373" s="41"/>
      <c r="N373" s="41"/>
      <c r="O373" s="41"/>
      <c r="P373" s="41"/>
      <c r="Q373" s="41"/>
      <c r="R373" s="41"/>
      <c r="S373" s="41"/>
      <c r="T373" s="41"/>
      <c r="U373" s="41"/>
      <c r="V373" s="41"/>
      <c r="W373" s="41"/>
      <c r="X373" s="41"/>
      <c r="Y373" s="43" t="str">
        <f t="shared" si="10"/>
        <v/>
      </c>
      <c r="Z373" s="43">
        <v>2413137</v>
      </c>
      <c r="AA373" s="43" t="e">
        <f t="shared" si="11"/>
        <v>#N/A</v>
      </c>
    </row>
    <row r="374" spans="1:27" x14ac:dyDescent="0.3">
      <c r="A374" s="43">
        <v>2411093</v>
      </c>
      <c r="B374" s="43" t="s">
        <v>682</v>
      </c>
      <c r="C374" s="43" t="s">
        <v>683</v>
      </c>
      <c r="D374" s="41"/>
      <c r="E374" s="43" t="s">
        <v>35</v>
      </c>
      <c r="F374" s="43" t="s">
        <v>28</v>
      </c>
      <c r="G374" s="43">
        <v>28017</v>
      </c>
      <c r="H374" s="41"/>
      <c r="I374" s="41"/>
      <c r="J374" s="43"/>
      <c r="K374" s="41"/>
      <c r="L374" s="41"/>
      <c r="M374" s="41"/>
      <c r="N374" s="41"/>
      <c r="O374" s="41"/>
      <c r="P374" s="41"/>
      <c r="Q374" s="41"/>
      <c r="R374" s="41"/>
      <c r="S374" s="41"/>
      <c r="T374" s="41"/>
      <c r="U374" s="41"/>
      <c r="V374" s="41"/>
      <c r="W374" s="41"/>
      <c r="X374" s="41"/>
      <c r="Y374" s="43" t="str">
        <f t="shared" si="10"/>
        <v/>
      </c>
      <c r="Z374" s="43">
        <v>1188360</v>
      </c>
      <c r="AA374" s="43" t="e">
        <f t="shared" si="11"/>
        <v>#N/A</v>
      </c>
    </row>
    <row r="375" spans="1:27" x14ac:dyDescent="0.3">
      <c r="A375" s="43">
        <v>779568</v>
      </c>
      <c r="B375" s="43" t="s">
        <v>684</v>
      </c>
      <c r="C375" s="43" t="s">
        <v>685</v>
      </c>
      <c r="D375" s="41"/>
      <c r="E375" s="43" t="s">
        <v>6263</v>
      </c>
      <c r="F375" s="43" t="s">
        <v>30</v>
      </c>
      <c r="G375" s="43">
        <v>18035</v>
      </c>
      <c r="H375" s="41"/>
      <c r="I375" s="41"/>
      <c r="J375" s="43"/>
      <c r="K375" s="41"/>
      <c r="L375" s="41"/>
      <c r="M375" s="41"/>
      <c r="N375" s="41"/>
      <c r="O375" s="41"/>
      <c r="P375" s="41"/>
      <c r="Q375" s="41"/>
      <c r="R375" s="41"/>
      <c r="S375" s="41"/>
      <c r="T375" s="41"/>
      <c r="U375" s="41"/>
      <c r="V375" s="41"/>
      <c r="W375" s="41"/>
      <c r="X375" s="41"/>
      <c r="Y375" s="43" t="str">
        <f t="shared" si="10"/>
        <v/>
      </c>
      <c r="Z375" s="43">
        <v>2158873</v>
      </c>
      <c r="AA375" s="43" t="e">
        <f t="shared" si="11"/>
        <v>#N/A</v>
      </c>
    </row>
    <row r="376" spans="1:27" x14ac:dyDescent="0.3">
      <c r="A376" s="43">
        <v>831442</v>
      </c>
      <c r="B376" s="43" t="s">
        <v>686</v>
      </c>
      <c r="C376" s="43" t="s">
        <v>687</v>
      </c>
      <c r="D376" s="41"/>
      <c r="E376" s="43" t="s">
        <v>6263</v>
      </c>
      <c r="F376" s="43" t="s">
        <v>28</v>
      </c>
      <c r="G376" s="43">
        <v>18035</v>
      </c>
      <c r="H376" s="41"/>
      <c r="I376" s="41"/>
      <c r="J376" s="43"/>
      <c r="K376" s="41"/>
      <c r="L376" s="41"/>
      <c r="M376" s="41"/>
      <c r="N376" s="41"/>
      <c r="O376" s="41"/>
      <c r="P376" s="41"/>
      <c r="Q376" s="41"/>
      <c r="R376" s="41"/>
      <c r="S376" s="41"/>
      <c r="T376" s="41"/>
      <c r="U376" s="41"/>
      <c r="V376" s="41"/>
      <c r="W376" s="41"/>
      <c r="X376" s="41"/>
      <c r="Y376" s="43" t="str">
        <f t="shared" si="10"/>
        <v>COMP</v>
      </c>
      <c r="Z376" s="43">
        <v>1574286</v>
      </c>
      <c r="AA376" s="43">
        <f t="shared" si="11"/>
        <v>831442</v>
      </c>
    </row>
    <row r="377" spans="1:27" x14ac:dyDescent="0.3">
      <c r="A377" s="43">
        <v>1763371</v>
      </c>
      <c r="B377" s="43" t="s">
        <v>688</v>
      </c>
      <c r="C377" s="43" t="s">
        <v>173</v>
      </c>
      <c r="D377" s="41"/>
      <c r="E377" s="43" t="s">
        <v>6263</v>
      </c>
      <c r="F377" s="43" t="s">
        <v>30</v>
      </c>
      <c r="G377" s="43">
        <v>37024</v>
      </c>
      <c r="H377" s="41"/>
      <c r="I377" s="41"/>
      <c r="J377" s="43"/>
      <c r="K377" s="41"/>
      <c r="L377" s="41"/>
      <c r="M377" s="41"/>
      <c r="N377" s="41"/>
      <c r="O377" s="41"/>
      <c r="P377" s="41"/>
      <c r="Q377" s="41"/>
      <c r="R377" s="41"/>
      <c r="S377" s="41"/>
      <c r="T377" s="41"/>
      <c r="U377" s="41"/>
      <c r="V377" s="41"/>
      <c r="W377" s="41"/>
      <c r="X377" s="41"/>
      <c r="Y377" s="43" t="str">
        <f t="shared" si="10"/>
        <v>COMP</v>
      </c>
      <c r="Z377" s="43">
        <v>2434666</v>
      </c>
      <c r="AA377" s="43">
        <f t="shared" si="11"/>
        <v>1763371</v>
      </c>
    </row>
    <row r="378" spans="1:27" x14ac:dyDescent="0.3">
      <c r="A378" s="43">
        <v>1878903</v>
      </c>
      <c r="B378" s="43" t="s">
        <v>689</v>
      </c>
      <c r="C378" s="43" t="s">
        <v>661</v>
      </c>
      <c r="D378" s="41"/>
      <c r="E378" s="43" t="s">
        <v>6263</v>
      </c>
      <c r="F378" s="43" t="s">
        <v>28</v>
      </c>
      <c r="G378" s="43">
        <v>41034</v>
      </c>
      <c r="H378" s="41"/>
      <c r="I378" s="41"/>
      <c r="J378" s="43"/>
      <c r="K378" s="41"/>
      <c r="L378" s="41"/>
      <c r="M378" s="41"/>
      <c r="N378" s="41"/>
      <c r="O378" s="41"/>
      <c r="P378" s="41"/>
      <c r="Q378" s="41"/>
      <c r="R378" s="41"/>
      <c r="S378" s="41"/>
      <c r="T378" s="41"/>
      <c r="U378" s="41"/>
      <c r="V378" s="41"/>
      <c r="W378" s="41"/>
      <c r="X378" s="41"/>
      <c r="Y378" s="43" t="str">
        <f t="shared" si="10"/>
        <v/>
      </c>
      <c r="Z378" s="43">
        <v>1998194</v>
      </c>
      <c r="AA378" s="43" t="e">
        <f t="shared" si="11"/>
        <v>#N/A</v>
      </c>
    </row>
    <row r="379" spans="1:27" x14ac:dyDescent="0.3">
      <c r="A379" s="43">
        <v>282497</v>
      </c>
      <c r="B379" s="43" t="s">
        <v>6270</v>
      </c>
      <c r="C379" s="43" t="s">
        <v>448</v>
      </c>
      <c r="D379" s="41"/>
      <c r="E379" s="43" t="s">
        <v>29</v>
      </c>
      <c r="F379" s="43" t="s">
        <v>28</v>
      </c>
      <c r="G379" s="43">
        <v>37023</v>
      </c>
      <c r="H379" s="41"/>
      <c r="I379" s="41"/>
      <c r="J379" s="43"/>
      <c r="K379" s="41"/>
      <c r="L379" s="41"/>
      <c r="M379" s="41"/>
      <c r="N379" s="41"/>
      <c r="O379" s="41"/>
      <c r="P379" s="41"/>
      <c r="Q379" s="41"/>
      <c r="R379" s="41"/>
      <c r="S379" s="41"/>
      <c r="T379" s="41"/>
      <c r="U379" s="41"/>
      <c r="V379" s="41"/>
      <c r="W379" s="41"/>
      <c r="X379" s="41"/>
      <c r="Y379" s="43" t="str">
        <f t="shared" si="10"/>
        <v>COMP</v>
      </c>
      <c r="Z379" s="43">
        <v>419550</v>
      </c>
      <c r="AA379" s="43">
        <f t="shared" si="11"/>
        <v>282497</v>
      </c>
    </row>
    <row r="380" spans="1:27" x14ac:dyDescent="0.3">
      <c r="A380" s="43">
        <v>2412174</v>
      </c>
      <c r="B380" s="43" t="s">
        <v>690</v>
      </c>
      <c r="C380" s="43" t="s">
        <v>427</v>
      </c>
      <c r="D380" s="41"/>
      <c r="E380" s="43" t="s">
        <v>6263</v>
      </c>
      <c r="F380" s="43" t="s">
        <v>28</v>
      </c>
      <c r="G380" s="43">
        <v>45055</v>
      </c>
      <c r="H380" s="41"/>
      <c r="I380" s="41"/>
      <c r="J380" s="43"/>
      <c r="K380" s="41"/>
      <c r="L380" s="41"/>
      <c r="M380" s="41"/>
      <c r="N380" s="41"/>
      <c r="O380" s="41"/>
      <c r="P380" s="41"/>
      <c r="Q380" s="41"/>
      <c r="R380" s="41"/>
      <c r="S380" s="41"/>
      <c r="T380" s="41"/>
      <c r="U380" s="41"/>
      <c r="V380" s="41"/>
      <c r="W380" s="41"/>
      <c r="X380" s="41"/>
      <c r="Y380" s="43" t="str">
        <f t="shared" si="10"/>
        <v/>
      </c>
      <c r="Z380" s="43">
        <v>2105208</v>
      </c>
      <c r="AA380" s="43" t="e">
        <f t="shared" si="11"/>
        <v>#N/A</v>
      </c>
    </row>
    <row r="381" spans="1:27" x14ac:dyDescent="0.3">
      <c r="A381" s="43">
        <v>1481239</v>
      </c>
      <c r="B381" s="43" t="s">
        <v>691</v>
      </c>
      <c r="C381" s="43" t="s">
        <v>440</v>
      </c>
      <c r="D381" s="41"/>
      <c r="E381" s="43" t="s">
        <v>29</v>
      </c>
      <c r="F381" s="43" t="s">
        <v>28</v>
      </c>
      <c r="G381" s="43">
        <v>18005</v>
      </c>
      <c r="H381" s="41"/>
      <c r="I381" s="41"/>
      <c r="J381" s="43"/>
      <c r="K381" s="41"/>
      <c r="L381" s="41"/>
      <c r="M381" s="41"/>
      <c r="N381" s="41"/>
      <c r="O381" s="41"/>
      <c r="P381" s="41"/>
      <c r="Q381" s="41"/>
      <c r="R381" s="41"/>
      <c r="S381" s="41"/>
      <c r="T381" s="41"/>
      <c r="U381" s="41"/>
      <c r="V381" s="41"/>
      <c r="W381" s="41"/>
      <c r="X381" s="41"/>
      <c r="Y381" s="43" t="str">
        <f t="shared" si="10"/>
        <v>COMP</v>
      </c>
      <c r="Z381" s="43">
        <v>1347959</v>
      </c>
      <c r="AA381" s="43">
        <f t="shared" si="11"/>
        <v>1481239</v>
      </c>
    </row>
    <row r="382" spans="1:27" x14ac:dyDescent="0.3">
      <c r="A382" s="43">
        <v>1747222</v>
      </c>
      <c r="B382" s="43" t="s">
        <v>692</v>
      </c>
      <c r="C382" s="43" t="s">
        <v>408</v>
      </c>
      <c r="D382" s="41"/>
      <c r="E382" s="43" t="s">
        <v>6263</v>
      </c>
      <c r="F382" s="43" t="s">
        <v>30</v>
      </c>
      <c r="G382" s="43">
        <v>41024</v>
      </c>
      <c r="H382" s="41"/>
      <c r="I382" s="41"/>
      <c r="J382" s="43"/>
      <c r="K382" s="41"/>
      <c r="L382" s="41"/>
      <c r="M382" s="41"/>
      <c r="N382" s="41"/>
      <c r="O382" s="41"/>
      <c r="P382" s="41"/>
      <c r="Q382" s="41"/>
      <c r="R382" s="41"/>
      <c r="S382" s="41"/>
      <c r="T382" s="41"/>
      <c r="U382" s="41"/>
      <c r="V382" s="41"/>
      <c r="W382" s="41"/>
      <c r="X382" s="41"/>
      <c r="Y382" s="43" t="str">
        <f t="shared" si="10"/>
        <v/>
      </c>
      <c r="Z382" s="43">
        <v>1667535</v>
      </c>
      <c r="AA382" s="43" t="e">
        <f t="shared" si="11"/>
        <v>#N/A</v>
      </c>
    </row>
    <row r="383" spans="1:27" x14ac:dyDescent="0.3">
      <c r="A383" s="43">
        <v>1569597</v>
      </c>
      <c r="B383" s="43" t="s">
        <v>693</v>
      </c>
      <c r="C383" s="43" t="s">
        <v>694</v>
      </c>
      <c r="D383" s="41"/>
      <c r="E383" s="43" t="s">
        <v>34</v>
      </c>
      <c r="F383" s="43" t="s">
        <v>30</v>
      </c>
      <c r="G383" s="43">
        <v>45008</v>
      </c>
      <c r="H383" s="41"/>
      <c r="I383" s="41"/>
      <c r="J383" s="43"/>
      <c r="K383" s="41"/>
      <c r="L383" s="41"/>
      <c r="M383" s="41"/>
      <c r="N383" s="41"/>
      <c r="O383" s="41"/>
      <c r="P383" s="41"/>
      <c r="Q383" s="41"/>
      <c r="R383" s="41"/>
      <c r="S383" s="41"/>
      <c r="T383" s="41"/>
      <c r="U383" s="41"/>
      <c r="V383" s="41"/>
      <c r="W383" s="41"/>
      <c r="X383" s="41"/>
      <c r="Y383" s="43" t="str">
        <f t="shared" si="10"/>
        <v>COMP</v>
      </c>
      <c r="Z383" s="43">
        <v>1560450</v>
      </c>
      <c r="AA383" s="43">
        <f t="shared" si="11"/>
        <v>1569597</v>
      </c>
    </row>
    <row r="384" spans="1:27" x14ac:dyDescent="0.3">
      <c r="A384" s="43">
        <v>1569599</v>
      </c>
      <c r="B384" s="43" t="s">
        <v>693</v>
      </c>
      <c r="C384" s="43" t="s">
        <v>646</v>
      </c>
      <c r="D384" s="41"/>
      <c r="E384" s="43" t="s">
        <v>35</v>
      </c>
      <c r="F384" s="43" t="s">
        <v>30</v>
      </c>
      <c r="G384" s="43">
        <v>45038</v>
      </c>
      <c r="H384" s="41"/>
      <c r="I384" s="41"/>
      <c r="J384" s="43"/>
      <c r="K384" s="41"/>
      <c r="L384" s="41"/>
      <c r="M384" s="41"/>
      <c r="N384" s="41"/>
      <c r="O384" s="41"/>
      <c r="P384" s="41"/>
      <c r="Q384" s="41"/>
      <c r="R384" s="41"/>
      <c r="S384" s="41"/>
      <c r="T384" s="41"/>
      <c r="U384" s="41"/>
      <c r="V384" s="41"/>
      <c r="W384" s="41"/>
      <c r="X384" s="41"/>
      <c r="Y384" s="43" t="str">
        <f t="shared" si="10"/>
        <v>COMP</v>
      </c>
      <c r="Z384" s="43">
        <v>1816618</v>
      </c>
      <c r="AA384" s="43">
        <f t="shared" si="11"/>
        <v>1569599</v>
      </c>
    </row>
    <row r="385" spans="1:27" x14ac:dyDescent="0.3">
      <c r="A385" s="43">
        <v>946957</v>
      </c>
      <c r="B385" s="43" t="s">
        <v>693</v>
      </c>
      <c r="C385" s="43" t="s">
        <v>478</v>
      </c>
      <c r="D385" s="41"/>
      <c r="E385" s="43" t="s">
        <v>6263</v>
      </c>
      <c r="F385" s="43" t="s">
        <v>28</v>
      </c>
      <c r="G385" s="43">
        <v>45038</v>
      </c>
      <c r="H385" s="41"/>
      <c r="I385" s="41"/>
      <c r="J385" s="43"/>
      <c r="K385" s="41"/>
      <c r="L385" s="41"/>
      <c r="M385" s="41"/>
      <c r="N385" s="41"/>
      <c r="O385" s="41"/>
      <c r="P385" s="41"/>
      <c r="Q385" s="41"/>
      <c r="R385" s="41"/>
      <c r="S385" s="41"/>
      <c r="T385" s="41"/>
      <c r="U385" s="41"/>
      <c r="V385" s="41"/>
      <c r="W385" s="41"/>
      <c r="X385" s="41"/>
      <c r="Y385" s="43" t="str">
        <f t="shared" si="10"/>
        <v/>
      </c>
      <c r="Z385" s="43">
        <v>717330</v>
      </c>
      <c r="AA385" s="43" t="e">
        <f t="shared" si="11"/>
        <v>#N/A</v>
      </c>
    </row>
    <row r="386" spans="1:27" x14ac:dyDescent="0.3">
      <c r="A386" s="43">
        <v>2397366</v>
      </c>
      <c r="B386" s="43" t="s">
        <v>695</v>
      </c>
      <c r="C386" s="43" t="s">
        <v>534</v>
      </c>
      <c r="D386" s="41"/>
      <c r="E386" s="43" t="s">
        <v>6263</v>
      </c>
      <c r="F386" s="43" t="s">
        <v>30</v>
      </c>
      <c r="G386" s="43">
        <v>37024</v>
      </c>
      <c r="H386" s="41"/>
      <c r="I386" s="41"/>
      <c r="J386" s="43"/>
      <c r="K386" s="41"/>
      <c r="L386" s="41"/>
      <c r="M386" s="41"/>
      <c r="N386" s="41"/>
      <c r="O386" s="41"/>
      <c r="P386" s="41"/>
      <c r="Q386" s="41"/>
      <c r="R386" s="41"/>
      <c r="S386" s="41"/>
      <c r="T386" s="41"/>
      <c r="U386" s="41"/>
      <c r="V386" s="41"/>
      <c r="W386" s="41"/>
      <c r="X386" s="41"/>
      <c r="Y386" s="43" t="str">
        <f t="shared" ref="Y386:Y449" si="12">IF(ISERROR(AA386)=FALSE,"COMP","")</f>
        <v>COMP</v>
      </c>
      <c r="Z386" s="43">
        <v>2216776</v>
      </c>
      <c r="AA386" s="43">
        <f t="shared" ref="AA386:AA449" si="13">VLOOKUP(A386,Z:Z,1,FALSE)</f>
        <v>2397366</v>
      </c>
    </row>
    <row r="387" spans="1:27" x14ac:dyDescent="0.3">
      <c r="A387" s="43">
        <v>2017809</v>
      </c>
      <c r="B387" s="43" t="s">
        <v>696</v>
      </c>
      <c r="C387" s="43" t="s">
        <v>697</v>
      </c>
      <c r="D387" s="41"/>
      <c r="E387" s="43" t="s">
        <v>31</v>
      </c>
      <c r="F387" s="43" t="s">
        <v>30</v>
      </c>
      <c r="G387" s="43">
        <v>37023</v>
      </c>
      <c r="H387" s="41"/>
      <c r="I387" s="41"/>
      <c r="J387" s="43"/>
      <c r="K387" s="41"/>
      <c r="L387" s="41"/>
      <c r="M387" s="41"/>
      <c r="N387" s="41"/>
      <c r="O387" s="41"/>
      <c r="P387" s="41"/>
      <c r="Q387" s="41"/>
      <c r="R387" s="41"/>
      <c r="S387" s="41"/>
      <c r="T387" s="41"/>
      <c r="U387" s="41"/>
      <c r="V387" s="41"/>
      <c r="W387" s="41"/>
      <c r="X387" s="41"/>
      <c r="Y387" s="43" t="str">
        <f t="shared" si="12"/>
        <v>COMP</v>
      </c>
      <c r="Z387" s="43">
        <v>1477512</v>
      </c>
      <c r="AA387" s="43">
        <f t="shared" si="13"/>
        <v>2017809</v>
      </c>
    </row>
    <row r="388" spans="1:27" x14ac:dyDescent="0.3">
      <c r="A388" s="43">
        <v>2091133</v>
      </c>
      <c r="B388" s="43" t="s">
        <v>696</v>
      </c>
      <c r="C388" s="43" t="s">
        <v>698</v>
      </c>
      <c r="D388" s="41"/>
      <c r="E388" s="43" t="s">
        <v>34</v>
      </c>
      <c r="F388" s="43" t="s">
        <v>30</v>
      </c>
      <c r="G388" s="43">
        <v>37023</v>
      </c>
      <c r="H388" s="41"/>
      <c r="I388" s="41"/>
      <c r="J388" s="43"/>
      <c r="K388" s="41"/>
      <c r="L388" s="41"/>
      <c r="M388" s="41"/>
      <c r="N388" s="41"/>
      <c r="O388" s="41"/>
      <c r="P388" s="41"/>
      <c r="Q388" s="41"/>
      <c r="R388" s="41"/>
      <c r="S388" s="41"/>
      <c r="T388" s="41"/>
      <c r="U388" s="41"/>
      <c r="V388" s="41"/>
      <c r="W388" s="41"/>
      <c r="X388" s="41"/>
      <c r="Y388" s="43" t="str">
        <f t="shared" si="12"/>
        <v>COMP</v>
      </c>
      <c r="Z388" s="43">
        <v>1583015</v>
      </c>
      <c r="AA388" s="43">
        <f t="shared" si="13"/>
        <v>2091133</v>
      </c>
    </row>
    <row r="389" spans="1:27" x14ac:dyDescent="0.3">
      <c r="A389" s="43">
        <v>2435947</v>
      </c>
      <c r="B389" s="43" t="s">
        <v>699</v>
      </c>
      <c r="C389" s="43" t="s">
        <v>467</v>
      </c>
      <c r="D389" s="41"/>
      <c r="E389" s="43" t="s">
        <v>29</v>
      </c>
      <c r="F389" s="43" t="s">
        <v>30</v>
      </c>
      <c r="G389" s="43">
        <v>28041</v>
      </c>
      <c r="H389" s="41"/>
      <c r="I389" s="41"/>
      <c r="J389" s="43"/>
      <c r="K389" s="41"/>
      <c r="L389" s="41"/>
      <c r="M389" s="41"/>
      <c r="N389" s="41"/>
      <c r="O389" s="41"/>
      <c r="P389" s="41"/>
      <c r="Q389" s="41"/>
      <c r="R389" s="41"/>
      <c r="S389" s="41"/>
      <c r="T389" s="41"/>
      <c r="U389" s="41"/>
      <c r="V389" s="41"/>
      <c r="W389" s="41"/>
      <c r="X389" s="41"/>
      <c r="Y389" s="43" t="str">
        <f t="shared" si="12"/>
        <v>COMP</v>
      </c>
      <c r="Z389" s="43">
        <v>1477510</v>
      </c>
      <c r="AA389" s="43">
        <f t="shared" si="13"/>
        <v>2435947</v>
      </c>
    </row>
    <row r="390" spans="1:27" x14ac:dyDescent="0.3">
      <c r="A390" s="43">
        <v>2394274</v>
      </c>
      <c r="B390" s="43" t="s">
        <v>700</v>
      </c>
      <c r="C390" s="43" t="s">
        <v>701</v>
      </c>
      <c r="D390" s="41"/>
      <c r="E390" s="43" t="s">
        <v>6263</v>
      </c>
      <c r="F390" s="43" t="s">
        <v>30</v>
      </c>
      <c r="G390" s="43">
        <v>37021</v>
      </c>
      <c r="H390" s="41"/>
      <c r="I390" s="41"/>
      <c r="J390" s="43"/>
      <c r="K390" s="41"/>
      <c r="L390" s="41"/>
      <c r="M390" s="41"/>
      <c r="N390" s="41"/>
      <c r="O390" s="41"/>
      <c r="P390" s="41"/>
      <c r="Q390" s="41"/>
      <c r="R390" s="41"/>
      <c r="S390" s="41"/>
      <c r="T390" s="41"/>
      <c r="U390" s="41"/>
      <c r="V390" s="41"/>
      <c r="W390" s="41"/>
      <c r="X390" s="41"/>
      <c r="Y390" s="43" t="str">
        <f t="shared" si="12"/>
        <v/>
      </c>
      <c r="Z390" s="43">
        <v>1712175</v>
      </c>
      <c r="AA390" s="43" t="e">
        <f t="shared" si="13"/>
        <v>#N/A</v>
      </c>
    </row>
    <row r="391" spans="1:27" x14ac:dyDescent="0.3">
      <c r="A391" s="43">
        <v>494444</v>
      </c>
      <c r="B391" s="43" t="s">
        <v>702</v>
      </c>
      <c r="C391" s="43" t="s">
        <v>274</v>
      </c>
      <c r="D391" s="41"/>
      <c r="E391" s="43" t="s">
        <v>6263</v>
      </c>
      <c r="F391" s="43" t="s">
        <v>28</v>
      </c>
      <c r="G391" s="43">
        <v>18035</v>
      </c>
      <c r="H391" s="41"/>
      <c r="I391" s="41"/>
      <c r="J391" s="43"/>
      <c r="K391" s="41"/>
      <c r="L391" s="41"/>
      <c r="M391" s="41"/>
      <c r="N391" s="41"/>
      <c r="O391" s="41"/>
      <c r="P391" s="41"/>
      <c r="Q391" s="41"/>
      <c r="R391" s="41"/>
      <c r="S391" s="41"/>
      <c r="T391" s="41"/>
      <c r="U391" s="41"/>
      <c r="V391" s="41"/>
      <c r="W391" s="41"/>
      <c r="X391" s="41"/>
      <c r="Y391" s="43" t="str">
        <f t="shared" si="12"/>
        <v>COMP</v>
      </c>
      <c r="Z391" s="43">
        <v>2228598</v>
      </c>
      <c r="AA391" s="43">
        <f t="shared" si="13"/>
        <v>494444</v>
      </c>
    </row>
    <row r="392" spans="1:27" x14ac:dyDescent="0.3">
      <c r="A392" s="43">
        <v>1924910</v>
      </c>
      <c r="B392" s="43" t="s">
        <v>703</v>
      </c>
      <c r="C392" s="43" t="s">
        <v>401</v>
      </c>
      <c r="D392" s="41"/>
      <c r="E392" s="43" t="s">
        <v>6263</v>
      </c>
      <c r="F392" s="43" t="s">
        <v>30</v>
      </c>
      <c r="G392" s="43">
        <v>45044</v>
      </c>
      <c r="H392" s="41"/>
      <c r="I392" s="41"/>
      <c r="J392" s="43"/>
      <c r="K392" s="41"/>
      <c r="L392" s="41"/>
      <c r="M392" s="41"/>
      <c r="N392" s="41"/>
      <c r="O392" s="41"/>
      <c r="P392" s="41"/>
      <c r="Q392" s="41"/>
      <c r="R392" s="41"/>
      <c r="S392" s="41"/>
      <c r="T392" s="41"/>
      <c r="U392" s="41"/>
      <c r="V392" s="41"/>
      <c r="W392" s="41"/>
      <c r="X392" s="41"/>
      <c r="Y392" s="43" t="str">
        <f t="shared" si="12"/>
        <v/>
      </c>
      <c r="Z392" s="43">
        <v>931519</v>
      </c>
      <c r="AA392" s="43" t="e">
        <f t="shared" si="13"/>
        <v>#N/A</v>
      </c>
    </row>
    <row r="393" spans="1:27" x14ac:dyDescent="0.3">
      <c r="A393" s="43">
        <v>2055563</v>
      </c>
      <c r="B393" s="43" t="s">
        <v>704</v>
      </c>
      <c r="C393" s="43" t="s">
        <v>705</v>
      </c>
      <c r="D393" s="41"/>
      <c r="E393" s="43" t="s">
        <v>29</v>
      </c>
      <c r="F393" s="43" t="s">
        <v>30</v>
      </c>
      <c r="G393" s="43">
        <v>18032</v>
      </c>
      <c r="H393" s="41"/>
      <c r="I393" s="41"/>
      <c r="J393" s="43"/>
      <c r="K393" s="41"/>
      <c r="L393" s="41"/>
      <c r="M393" s="41"/>
      <c r="N393" s="41"/>
      <c r="O393" s="41"/>
      <c r="P393" s="41"/>
      <c r="Q393" s="41"/>
      <c r="R393" s="41"/>
      <c r="S393" s="41"/>
      <c r="T393" s="41"/>
      <c r="U393" s="41"/>
      <c r="V393" s="41"/>
      <c r="W393" s="41"/>
      <c r="X393" s="41"/>
      <c r="Y393" s="43" t="str">
        <f t="shared" si="12"/>
        <v>COMP</v>
      </c>
      <c r="Z393" s="43">
        <v>2165273</v>
      </c>
      <c r="AA393" s="43">
        <f t="shared" si="13"/>
        <v>2055563</v>
      </c>
    </row>
    <row r="394" spans="1:27" x14ac:dyDescent="0.3">
      <c r="A394" s="43">
        <v>2397040</v>
      </c>
      <c r="B394" s="43" t="s">
        <v>706</v>
      </c>
      <c r="C394" s="43" t="s">
        <v>408</v>
      </c>
      <c r="D394" s="41"/>
      <c r="E394" s="43" t="s">
        <v>6263</v>
      </c>
      <c r="F394" s="43" t="s">
        <v>30</v>
      </c>
      <c r="G394" s="43">
        <v>45003</v>
      </c>
      <c r="H394" s="41"/>
      <c r="I394" s="41"/>
      <c r="J394" s="43"/>
      <c r="K394" s="41"/>
      <c r="L394" s="41"/>
      <c r="M394" s="41"/>
      <c r="N394" s="41"/>
      <c r="O394" s="41"/>
      <c r="P394" s="41"/>
      <c r="Q394" s="41"/>
      <c r="R394" s="41"/>
      <c r="S394" s="41"/>
      <c r="T394" s="41"/>
      <c r="U394" s="41"/>
      <c r="V394" s="41"/>
      <c r="W394" s="41"/>
      <c r="X394" s="41"/>
      <c r="Y394" s="43" t="str">
        <f t="shared" si="12"/>
        <v/>
      </c>
      <c r="Z394" s="43">
        <v>164467</v>
      </c>
      <c r="AA394" s="43" t="e">
        <f t="shared" si="13"/>
        <v>#N/A</v>
      </c>
    </row>
    <row r="395" spans="1:27" x14ac:dyDescent="0.3">
      <c r="A395" s="43">
        <v>2243216</v>
      </c>
      <c r="B395" s="43" t="s">
        <v>707</v>
      </c>
      <c r="C395" s="43" t="s">
        <v>708</v>
      </c>
      <c r="D395" s="41"/>
      <c r="E395" s="43" t="s">
        <v>35</v>
      </c>
      <c r="F395" s="43" t="s">
        <v>30</v>
      </c>
      <c r="G395" s="43">
        <v>18003</v>
      </c>
      <c r="H395" s="41"/>
      <c r="I395" s="41"/>
      <c r="J395" s="43"/>
      <c r="K395" s="41"/>
      <c r="L395" s="41"/>
      <c r="M395" s="41"/>
      <c r="N395" s="41"/>
      <c r="O395" s="41"/>
      <c r="P395" s="41"/>
      <c r="Q395" s="41"/>
      <c r="R395" s="41"/>
      <c r="S395" s="41"/>
      <c r="T395" s="41"/>
      <c r="U395" s="41"/>
      <c r="V395" s="41"/>
      <c r="W395" s="41"/>
      <c r="X395" s="41"/>
      <c r="Y395" s="43" t="str">
        <f t="shared" si="12"/>
        <v>COMP</v>
      </c>
      <c r="Z395" s="43">
        <v>2429084</v>
      </c>
      <c r="AA395" s="43">
        <f t="shared" si="13"/>
        <v>2243216</v>
      </c>
    </row>
    <row r="396" spans="1:27" x14ac:dyDescent="0.3">
      <c r="A396" s="43">
        <v>2358880</v>
      </c>
      <c r="B396" s="43" t="s">
        <v>707</v>
      </c>
      <c r="C396" s="43" t="s">
        <v>709</v>
      </c>
      <c r="D396" s="41"/>
      <c r="E396" s="43" t="s">
        <v>6263</v>
      </c>
      <c r="F396" s="43" t="s">
        <v>28</v>
      </c>
      <c r="G396" s="43">
        <v>18003</v>
      </c>
      <c r="H396" s="41"/>
      <c r="I396" s="41"/>
      <c r="J396" s="43"/>
      <c r="K396" s="41"/>
      <c r="L396" s="41"/>
      <c r="M396" s="41"/>
      <c r="N396" s="41"/>
      <c r="O396" s="41"/>
      <c r="P396" s="41"/>
      <c r="Q396" s="41"/>
      <c r="R396" s="41"/>
      <c r="S396" s="41"/>
      <c r="T396" s="41"/>
      <c r="U396" s="41"/>
      <c r="V396" s="41"/>
      <c r="W396" s="41"/>
      <c r="X396" s="41"/>
      <c r="Y396" s="43" t="str">
        <f t="shared" si="12"/>
        <v>COMP</v>
      </c>
      <c r="Z396" s="43">
        <v>1222243</v>
      </c>
      <c r="AA396" s="43">
        <f t="shared" si="13"/>
        <v>2358880</v>
      </c>
    </row>
    <row r="397" spans="1:27" x14ac:dyDescent="0.3">
      <c r="A397" s="43">
        <v>2292966</v>
      </c>
      <c r="B397" s="43" t="s">
        <v>707</v>
      </c>
      <c r="C397" s="43" t="s">
        <v>710</v>
      </c>
      <c r="D397" s="41"/>
      <c r="E397" s="43" t="s">
        <v>35</v>
      </c>
      <c r="F397" s="43" t="s">
        <v>30</v>
      </c>
      <c r="G397" s="43">
        <v>18003</v>
      </c>
      <c r="H397" s="41"/>
      <c r="I397" s="41"/>
      <c r="J397" s="43"/>
      <c r="K397" s="41"/>
      <c r="L397" s="41"/>
      <c r="M397" s="41"/>
      <c r="N397" s="41"/>
      <c r="O397" s="41"/>
      <c r="P397" s="41"/>
      <c r="Q397" s="41"/>
      <c r="R397" s="41"/>
      <c r="S397" s="41"/>
      <c r="T397" s="41"/>
      <c r="U397" s="41"/>
      <c r="V397" s="41"/>
      <c r="W397" s="41"/>
      <c r="X397" s="41"/>
      <c r="Y397" s="43" t="str">
        <f t="shared" si="12"/>
        <v>COMP</v>
      </c>
      <c r="Z397" s="43">
        <v>2098616</v>
      </c>
      <c r="AA397" s="43">
        <f t="shared" si="13"/>
        <v>2292966</v>
      </c>
    </row>
    <row r="398" spans="1:27" x14ac:dyDescent="0.3">
      <c r="A398" s="43">
        <v>1287383</v>
      </c>
      <c r="B398" s="43" t="s">
        <v>711</v>
      </c>
      <c r="C398" s="43" t="s">
        <v>659</v>
      </c>
      <c r="D398" s="41"/>
      <c r="E398" s="43" t="s">
        <v>6263</v>
      </c>
      <c r="F398" s="43" t="s">
        <v>28</v>
      </c>
      <c r="G398" s="43">
        <v>45003</v>
      </c>
      <c r="H398" s="41"/>
      <c r="I398" s="41"/>
      <c r="J398" s="43"/>
      <c r="K398" s="41"/>
      <c r="L398" s="41"/>
      <c r="M398" s="41"/>
      <c r="N398" s="41"/>
      <c r="O398" s="41"/>
      <c r="P398" s="41"/>
      <c r="Q398" s="41"/>
      <c r="R398" s="41"/>
      <c r="S398" s="41"/>
      <c r="T398" s="41"/>
      <c r="U398" s="41"/>
      <c r="V398" s="41"/>
      <c r="W398" s="41"/>
      <c r="X398" s="41"/>
      <c r="Y398" s="43" t="str">
        <f t="shared" si="12"/>
        <v>COMP</v>
      </c>
      <c r="Z398" s="43">
        <v>1013585</v>
      </c>
      <c r="AA398" s="43">
        <f t="shared" si="13"/>
        <v>1287383</v>
      </c>
    </row>
    <row r="399" spans="1:27" x14ac:dyDescent="0.3">
      <c r="A399" s="43">
        <v>2405939</v>
      </c>
      <c r="B399" s="43" t="s">
        <v>712</v>
      </c>
      <c r="C399" s="43" t="s">
        <v>713</v>
      </c>
      <c r="D399" s="41"/>
      <c r="E399" s="43" t="s">
        <v>6263</v>
      </c>
      <c r="F399" s="43" t="s">
        <v>30</v>
      </c>
      <c r="G399" s="43">
        <v>37045</v>
      </c>
      <c r="H399" s="41"/>
      <c r="I399" s="41"/>
      <c r="J399" s="43"/>
      <c r="K399" s="41"/>
      <c r="L399" s="41"/>
      <c r="M399" s="41"/>
      <c r="N399" s="41"/>
      <c r="O399" s="41"/>
      <c r="P399" s="41"/>
      <c r="Q399" s="41"/>
      <c r="R399" s="41"/>
      <c r="S399" s="41"/>
      <c r="T399" s="41"/>
      <c r="U399" s="41"/>
      <c r="V399" s="41"/>
      <c r="W399" s="41"/>
      <c r="X399" s="41"/>
      <c r="Y399" s="43" t="str">
        <f t="shared" si="12"/>
        <v/>
      </c>
      <c r="Z399" s="43">
        <v>1433850</v>
      </c>
      <c r="AA399" s="43" t="e">
        <f t="shared" si="13"/>
        <v>#N/A</v>
      </c>
    </row>
    <row r="400" spans="1:27" x14ac:dyDescent="0.3">
      <c r="A400" s="43">
        <v>1644941</v>
      </c>
      <c r="B400" s="43" t="s">
        <v>714</v>
      </c>
      <c r="C400" s="43" t="s">
        <v>466</v>
      </c>
      <c r="D400" s="41"/>
      <c r="E400" s="43" t="s">
        <v>6263</v>
      </c>
      <c r="F400" s="43" t="s">
        <v>28</v>
      </c>
      <c r="G400" s="43">
        <v>41012</v>
      </c>
      <c r="H400" s="41"/>
      <c r="I400" s="41"/>
      <c r="J400" s="43"/>
      <c r="K400" s="41"/>
      <c r="L400" s="41"/>
      <c r="M400" s="41"/>
      <c r="N400" s="41"/>
      <c r="O400" s="41"/>
      <c r="P400" s="41"/>
      <c r="Q400" s="41"/>
      <c r="R400" s="41"/>
      <c r="S400" s="41"/>
      <c r="T400" s="41"/>
      <c r="U400" s="41"/>
      <c r="V400" s="41"/>
      <c r="W400" s="41"/>
      <c r="X400" s="41"/>
      <c r="Y400" s="43" t="str">
        <f t="shared" si="12"/>
        <v/>
      </c>
      <c r="Z400" s="43">
        <v>1683423</v>
      </c>
      <c r="AA400" s="43" t="e">
        <f t="shared" si="13"/>
        <v>#N/A</v>
      </c>
    </row>
    <row r="401" spans="1:27" x14ac:dyDescent="0.3">
      <c r="A401" s="43">
        <v>1644942</v>
      </c>
      <c r="B401" s="43" t="s">
        <v>714</v>
      </c>
      <c r="C401" s="43" t="s">
        <v>715</v>
      </c>
      <c r="D401" s="41"/>
      <c r="E401" s="43" t="s">
        <v>6263</v>
      </c>
      <c r="F401" s="43" t="s">
        <v>30</v>
      </c>
      <c r="G401" s="43">
        <v>41012</v>
      </c>
      <c r="H401" s="41"/>
      <c r="I401" s="41"/>
      <c r="J401" s="43"/>
      <c r="K401" s="41"/>
      <c r="L401" s="41"/>
      <c r="M401" s="41"/>
      <c r="N401" s="41"/>
      <c r="O401" s="41"/>
      <c r="P401" s="41"/>
      <c r="Q401" s="41"/>
      <c r="R401" s="41"/>
      <c r="S401" s="41"/>
      <c r="T401" s="41"/>
      <c r="U401" s="41"/>
      <c r="V401" s="41"/>
      <c r="W401" s="41"/>
      <c r="X401" s="41"/>
      <c r="Y401" s="43" t="str">
        <f t="shared" si="12"/>
        <v/>
      </c>
      <c r="Z401" s="43">
        <v>1956338</v>
      </c>
      <c r="AA401" s="43" t="e">
        <f t="shared" si="13"/>
        <v>#N/A</v>
      </c>
    </row>
    <row r="402" spans="1:27" x14ac:dyDescent="0.3">
      <c r="A402" s="43">
        <v>1203706</v>
      </c>
      <c r="B402" s="43" t="s">
        <v>716</v>
      </c>
      <c r="C402" s="43" t="s">
        <v>717</v>
      </c>
      <c r="D402" s="41"/>
      <c r="E402" s="43" t="s">
        <v>31</v>
      </c>
      <c r="F402" s="43" t="s">
        <v>30</v>
      </c>
      <c r="G402" s="43">
        <v>28004</v>
      </c>
      <c r="H402" s="41"/>
      <c r="I402" s="41"/>
      <c r="J402" s="43"/>
      <c r="K402" s="41"/>
      <c r="L402" s="41"/>
      <c r="M402" s="41"/>
      <c r="N402" s="41"/>
      <c r="O402" s="41"/>
      <c r="P402" s="41"/>
      <c r="Q402" s="41"/>
      <c r="R402" s="41"/>
      <c r="S402" s="41"/>
      <c r="T402" s="41"/>
      <c r="U402" s="41"/>
      <c r="V402" s="41"/>
      <c r="W402" s="41"/>
      <c r="X402" s="41"/>
      <c r="Y402" s="43" t="str">
        <f t="shared" si="12"/>
        <v>COMP</v>
      </c>
      <c r="Z402" s="43">
        <v>1388533</v>
      </c>
      <c r="AA402" s="43">
        <f t="shared" si="13"/>
        <v>1203706</v>
      </c>
    </row>
    <row r="403" spans="1:27" x14ac:dyDescent="0.3">
      <c r="A403" s="43">
        <v>2310742</v>
      </c>
      <c r="B403" s="43" t="s">
        <v>716</v>
      </c>
      <c r="C403" s="43" t="s">
        <v>529</v>
      </c>
      <c r="D403" s="41"/>
      <c r="E403" s="43" t="s">
        <v>6263</v>
      </c>
      <c r="F403" s="43" t="s">
        <v>30</v>
      </c>
      <c r="G403" s="43">
        <v>45009</v>
      </c>
      <c r="H403" s="41"/>
      <c r="I403" s="41"/>
      <c r="J403" s="43"/>
      <c r="K403" s="41"/>
      <c r="L403" s="41"/>
      <c r="M403" s="41"/>
      <c r="N403" s="41"/>
      <c r="O403" s="41"/>
      <c r="P403" s="41"/>
      <c r="Q403" s="41"/>
      <c r="R403" s="41"/>
      <c r="S403" s="41"/>
      <c r="T403" s="41"/>
      <c r="U403" s="41"/>
      <c r="V403" s="41"/>
      <c r="W403" s="41"/>
      <c r="X403" s="41"/>
      <c r="Y403" s="43" t="str">
        <f t="shared" si="12"/>
        <v/>
      </c>
      <c r="Z403" s="43">
        <v>675051</v>
      </c>
      <c r="AA403" s="43" t="e">
        <f t="shared" si="13"/>
        <v>#N/A</v>
      </c>
    </row>
    <row r="404" spans="1:27" x14ac:dyDescent="0.3">
      <c r="A404" s="43">
        <v>2435640</v>
      </c>
      <c r="B404" s="43" t="s">
        <v>716</v>
      </c>
      <c r="C404" s="43" t="s">
        <v>502</v>
      </c>
      <c r="D404" s="41"/>
      <c r="E404" s="43" t="s">
        <v>6263</v>
      </c>
      <c r="F404" s="43" t="s">
        <v>30</v>
      </c>
      <c r="G404" s="43">
        <v>28004</v>
      </c>
      <c r="H404" s="41"/>
      <c r="I404" s="41"/>
      <c r="J404" s="43"/>
      <c r="K404" s="41"/>
      <c r="L404" s="41"/>
      <c r="M404" s="41"/>
      <c r="N404" s="41"/>
      <c r="O404" s="41"/>
      <c r="P404" s="41"/>
      <c r="Q404" s="41"/>
      <c r="R404" s="41"/>
      <c r="S404" s="41"/>
      <c r="T404" s="41"/>
      <c r="U404" s="41"/>
      <c r="V404" s="41"/>
      <c r="W404" s="41"/>
      <c r="X404" s="41"/>
      <c r="Y404" s="43" t="str">
        <f t="shared" si="12"/>
        <v/>
      </c>
      <c r="Z404" s="43">
        <v>1864018</v>
      </c>
      <c r="AA404" s="43" t="e">
        <f t="shared" si="13"/>
        <v>#N/A</v>
      </c>
    </row>
    <row r="405" spans="1:27" x14ac:dyDescent="0.3">
      <c r="A405" s="43">
        <v>2076506</v>
      </c>
      <c r="B405" s="43" t="s">
        <v>716</v>
      </c>
      <c r="C405" s="43" t="s">
        <v>425</v>
      </c>
      <c r="D405" s="41"/>
      <c r="E405" s="43" t="s">
        <v>6263</v>
      </c>
      <c r="F405" s="43" t="s">
        <v>28</v>
      </c>
      <c r="G405" s="43">
        <v>41003</v>
      </c>
      <c r="H405" s="41"/>
      <c r="I405" s="41"/>
      <c r="J405" s="43"/>
      <c r="K405" s="41"/>
      <c r="L405" s="41"/>
      <c r="M405" s="41"/>
      <c r="N405" s="41"/>
      <c r="O405" s="41"/>
      <c r="P405" s="41"/>
      <c r="Q405" s="41"/>
      <c r="R405" s="41"/>
      <c r="S405" s="41"/>
      <c r="T405" s="41"/>
      <c r="U405" s="41"/>
      <c r="V405" s="41"/>
      <c r="W405" s="41"/>
      <c r="X405" s="41"/>
      <c r="Y405" s="43" t="str">
        <f t="shared" si="12"/>
        <v/>
      </c>
      <c r="Z405" s="43">
        <v>1614184</v>
      </c>
      <c r="AA405" s="43" t="e">
        <f t="shared" si="13"/>
        <v>#N/A</v>
      </c>
    </row>
    <row r="406" spans="1:27" x14ac:dyDescent="0.3">
      <c r="A406" s="43">
        <v>1476747</v>
      </c>
      <c r="B406" s="43" t="s">
        <v>716</v>
      </c>
      <c r="C406" s="43" t="s">
        <v>718</v>
      </c>
      <c r="D406" s="41"/>
      <c r="E406" s="43" t="s">
        <v>6263</v>
      </c>
      <c r="F406" s="43" t="s">
        <v>30</v>
      </c>
      <c r="G406" s="43">
        <v>41003</v>
      </c>
      <c r="H406" s="41"/>
      <c r="I406" s="41"/>
      <c r="J406" s="43"/>
      <c r="K406" s="41"/>
      <c r="L406" s="41"/>
      <c r="M406" s="41"/>
      <c r="N406" s="41"/>
      <c r="O406" s="41"/>
      <c r="P406" s="41"/>
      <c r="Q406" s="41"/>
      <c r="R406" s="41"/>
      <c r="S406" s="41"/>
      <c r="T406" s="41"/>
      <c r="U406" s="41"/>
      <c r="V406" s="41"/>
      <c r="W406" s="41"/>
      <c r="X406" s="41"/>
      <c r="Y406" s="43" t="str">
        <f t="shared" si="12"/>
        <v/>
      </c>
      <c r="Z406" s="43">
        <v>1620276</v>
      </c>
      <c r="AA406" s="43" t="e">
        <f t="shared" si="13"/>
        <v>#N/A</v>
      </c>
    </row>
    <row r="407" spans="1:27" x14ac:dyDescent="0.3">
      <c r="A407" s="43">
        <v>2196260</v>
      </c>
      <c r="B407" s="43" t="s">
        <v>716</v>
      </c>
      <c r="C407" s="43" t="s">
        <v>330</v>
      </c>
      <c r="D407" s="41"/>
      <c r="E407" s="43" t="s">
        <v>6263</v>
      </c>
      <c r="F407" s="43" t="s">
        <v>28</v>
      </c>
      <c r="G407" s="43">
        <v>36011</v>
      </c>
      <c r="H407" s="41"/>
      <c r="I407" s="41"/>
      <c r="J407" s="43"/>
      <c r="K407" s="41"/>
      <c r="L407" s="41"/>
      <c r="M407" s="41"/>
      <c r="N407" s="41"/>
      <c r="O407" s="41"/>
      <c r="P407" s="41"/>
      <c r="Q407" s="41"/>
      <c r="R407" s="41"/>
      <c r="S407" s="41"/>
      <c r="T407" s="41"/>
      <c r="U407" s="41"/>
      <c r="V407" s="41"/>
      <c r="W407" s="41"/>
      <c r="X407" s="41"/>
      <c r="Y407" s="43" t="str">
        <f t="shared" si="12"/>
        <v>COMP</v>
      </c>
      <c r="Z407" s="43">
        <v>2099054</v>
      </c>
      <c r="AA407" s="43">
        <f t="shared" si="13"/>
        <v>2196260</v>
      </c>
    </row>
    <row r="408" spans="1:27" x14ac:dyDescent="0.3">
      <c r="A408" s="43">
        <v>2189451</v>
      </c>
      <c r="B408" s="43" t="s">
        <v>716</v>
      </c>
      <c r="C408" s="43" t="s">
        <v>232</v>
      </c>
      <c r="D408" s="41"/>
      <c r="E408" s="43" t="s">
        <v>6263</v>
      </c>
      <c r="F408" s="43" t="s">
        <v>28</v>
      </c>
      <c r="G408" s="43">
        <v>45005</v>
      </c>
      <c r="H408" s="41"/>
      <c r="I408" s="41"/>
      <c r="J408" s="43"/>
      <c r="K408" s="41"/>
      <c r="L408" s="41"/>
      <c r="M408" s="41"/>
      <c r="N408" s="41"/>
      <c r="O408" s="41"/>
      <c r="P408" s="41"/>
      <c r="Q408" s="41"/>
      <c r="R408" s="41"/>
      <c r="S408" s="41"/>
      <c r="T408" s="41"/>
      <c r="U408" s="41"/>
      <c r="V408" s="41"/>
      <c r="W408" s="41"/>
      <c r="X408" s="41"/>
      <c r="Y408" s="43" t="str">
        <f t="shared" si="12"/>
        <v>COMP</v>
      </c>
      <c r="Z408" s="43">
        <v>2008380</v>
      </c>
      <c r="AA408" s="43">
        <f t="shared" si="13"/>
        <v>2189451</v>
      </c>
    </row>
    <row r="409" spans="1:27" x14ac:dyDescent="0.3">
      <c r="A409" s="43">
        <v>1827461</v>
      </c>
      <c r="B409" s="43" t="s">
        <v>716</v>
      </c>
      <c r="C409" s="43" t="s">
        <v>629</v>
      </c>
      <c r="D409" s="41"/>
      <c r="E409" s="43" t="s">
        <v>6263</v>
      </c>
      <c r="F409" s="43" t="s">
        <v>30</v>
      </c>
      <c r="G409" s="43">
        <v>37043</v>
      </c>
      <c r="H409" s="41"/>
      <c r="I409" s="41"/>
      <c r="J409" s="43"/>
      <c r="K409" s="41"/>
      <c r="L409" s="41"/>
      <c r="M409" s="41"/>
      <c r="N409" s="41"/>
      <c r="O409" s="41"/>
      <c r="P409" s="41"/>
      <c r="Q409" s="41"/>
      <c r="R409" s="41"/>
      <c r="S409" s="41"/>
      <c r="T409" s="41"/>
      <c r="U409" s="41"/>
      <c r="V409" s="41"/>
      <c r="W409" s="41"/>
      <c r="X409" s="41"/>
      <c r="Y409" s="43" t="str">
        <f t="shared" si="12"/>
        <v>COMP</v>
      </c>
      <c r="Z409" s="43">
        <v>2036219</v>
      </c>
      <c r="AA409" s="43">
        <f t="shared" si="13"/>
        <v>1827461</v>
      </c>
    </row>
    <row r="410" spans="1:27" x14ac:dyDescent="0.3">
      <c r="A410" s="43">
        <v>2318411</v>
      </c>
      <c r="B410" s="43" t="s">
        <v>719</v>
      </c>
      <c r="C410" s="43" t="s">
        <v>413</v>
      </c>
      <c r="D410" s="41"/>
      <c r="E410" s="43" t="s">
        <v>6263</v>
      </c>
      <c r="F410" s="43" t="s">
        <v>30</v>
      </c>
      <c r="G410" s="43">
        <v>37023</v>
      </c>
      <c r="H410" s="41"/>
      <c r="I410" s="41"/>
      <c r="J410" s="43"/>
      <c r="K410" s="41"/>
      <c r="L410" s="41"/>
      <c r="M410" s="41"/>
      <c r="N410" s="41"/>
      <c r="O410" s="41"/>
      <c r="P410" s="41"/>
      <c r="Q410" s="41"/>
      <c r="R410" s="41"/>
      <c r="S410" s="41"/>
      <c r="T410" s="41"/>
      <c r="U410" s="41"/>
      <c r="V410" s="41"/>
      <c r="W410" s="41"/>
      <c r="X410" s="41"/>
      <c r="Y410" s="43" t="str">
        <f t="shared" si="12"/>
        <v/>
      </c>
      <c r="Z410" s="43">
        <v>2262472</v>
      </c>
      <c r="AA410" s="43" t="e">
        <f t="shared" si="13"/>
        <v>#N/A</v>
      </c>
    </row>
    <row r="411" spans="1:27" x14ac:dyDescent="0.3">
      <c r="A411" s="43">
        <v>105347</v>
      </c>
      <c r="B411" s="43" t="s">
        <v>720</v>
      </c>
      <c r="C411" s="43" t="s">
        <v>721</v>
      </c>
      <c r="D411" s="41"/>
      <c r="E411" s="43" t="s">
        <v>6263</v>
      </c>
      <c r="F411" s="43" t="s">
        <v>28</v>
      </c>
      <c r="G411" s="43">
        <v>37046</v>
      </c>
      <c r="H411" s="41"/>
      <c r="I411" s="41"/>
      <c r="J411" s="43"/>
      <c r="K411" s="41"/>
      <c r="L411" s="41"/>
      <c r="M411" s="41"/>
      <c r="N411" s="41"/>
      <c r="O411" s="41"/>
      <c r="P411" s="41"/>
      <c r="Q411" s="41"/>
      <c r="R411" s="41"/>
      <c r="S411" s="41"/>
      <c r="T411" s="41"/>
      <c r="U411" s="41"/>
      <c r="V411" s="41"/>
      <c r="W411" s="41"/>
      <c r="X411" s="41"/>
      <c r="Y411" s="43" t="str">
        <f t="shared" si="12"/>
        <v>COMP</v>
      </c>
      <c r="Z411" s="43">
        <v>1466952</v>
      </c>
      <c r="AA411" s="43">
        <f t="shared" si="13"/>
        <v>105347</v>
      </c>
    </row>
    <row r="412" spans="1:27" x14ac:dyDescent="0.3">
      <c r="A412" s="43">
        <v>496373</v>
      </c>
      <c r="B412" s="43" t="s">
        <v>720</v>
      </c>
      <c r="C412" s="43" t="s">
        <v>722</v>
      </c>
      <c r="D412" s="41"/>
      <c r="E412" s="43" t="s">
        <v>6263</v>
      </c>
      <c r="F412" s="43" t="s">
        <v>28</v>
      </c>
      <c r="G412" s="43">
        <v>37046</v>
      </c>
      <c r="H412" s="41"/>
      <c r="I412" s="41"/>
      <c r="J412" s="43"/>
      <c r="K412" s="41"/>
      <c r="L412" s="41"/>
      <c r="M412" s="41"/>
      <c r="N412" s="41"/>
      <c r="O412" s="41"/>
      <c r="P412" s="41"/>
      <c r="Q412" s="41"/>
      <c r="R412" s="41"/>
      <c r="S412" s="41"/>
      <c r="T412" s="41"/>
      <c r="U412" s="41"/>
      <c r="V412" s="41"/>
      <c r="W412" s="41"/>
      <c r="X412" s="41"/>
      <c r="Y412" s="43" t="str">
        <f t="shared" si="12"/>
        <v>COMP</v>
      </c>
      <c r="Z412" s="43">
        <v>1456254</v>
      </c>
      <c r="AA412" s="43">
        <f t="shared" si="13"/>
        <v>496373</v>
      </c>
    </row>
    <row r="413" spans="1:27" x14ac:dyDescent="0.3">
      <c r="A413" s="43">
        <v>167163</v>
      </c>
      <c r="B413" s="43" t="s">
        <v>720</v>
      </c>
      <c r="C413" s="43" t="s">
        <v>723</v>
      </c>
      <c r="D413" s="41"/>
      <c r="E413" s="43" t="s">
        <v>6263</v>
      </c>
      <c r="F413" s="43" t="s">
        <v>30</v>
      </c>
      <c r="G413" s="43">
        <v>37046</v>
      </c>
      <c r="H413" s="41"/>
      <c r="I413" s="41"/>
      <c r="J413" s="43"/>
      <c r="K413" s="41"/>
      <c r="L413" s="41"/>
      <c r="M413" s="41"/>
      <c r="N413" s="41"/>
      <c r="O413" s="41"/>
      <c r="P413" s="41"/>
      <c r="Q413" s="41"/>
      <c r="R413" s="41"/>
      <c r="S413" s="41"/>
      <c r="T413" s="41"/>
      <c r="U413" s="41"/>
      <c r="V413" s="41"/>
      <c r="W413" s="41"/>
      <c r="X413" s="41"/>
      <c r="Y413" s="43" t="str">
        <f t="shared" si="12"/>
        <v>COMP</v>
      </c>
      <c r="Z413" s="43">
        <v>1377230</v>
      </c>
      <c r="AA413" s="43">
        <f t="shared" si="13"/>
        <v>167163</v>
      </c>
    </row>
    <row r="414" spans="1:27" x14ac:dyDescent="0.3">
      <c r="A414" s="43">
        <v>1618295</v>
      </c>
      <c r="B414" s="43" t="s">
        <v>724</v>
      </c>
      <c r="C414" s="43" t="s">
        <v>529</v>
      </c>
      <c r="D414" s="41"/>
      <c r="E414" s="43" t="s">
        <v>6263</v>
      </c>
      <c r="F414" s="43" t="s">
        <v>30</v>
      </c>
      <c r="G414" s="43">
        <v>37024</v>
      </c>
      <c r="H414" s="41"/>
      <c r="I414" s="41"/>
      <c r="J414" s="43"/>
      <c r="K414" s="41"/>
      <c r="L414" s="41"/>
      <c r="M414" s="41"/>
      <c r="N414" s="41"/>
      <c r="O414" s="41"/>
      <c r="P414" s="41"/>
      <c r="Q414" s="41"/>
      <c r="R414" s="41"/>
      <c r="S414" s="41"/>
      <c r="T414" s="41"/>
      <c r="U414" s="41"/>
      <c r="V414" s="41"/>
      <c r="W414" s="41"/>
      <c r="X414" s="41"/>
      <c r="Y414" s="43" t="str">
        <f t="shared" si="12"/>
        <v>COMP</v>
      </c>
      <c r="Z414" s="43">
        <v>1987428</v>
      </c>
      <c r="AA414" s="43">
        <f t="shared" si="13"/>
        <v>1618295</v>
      </c>
    </row>
    <row r="415" spans="1:27" x14ac:dyDescent="0.3">
      <c r="A415" s="43">
        <v>2243988</v>
      </c>
      <c r="B415" s="43" t="s">
        <v>725</v>
      </c>
      <c r="C415" s="43" t="s">
        <v>412</v>
      </c>
      <c r="D415" s="41"/>
      <c r="E415" s="43" t="s">
        <v>6263</v>
      </c>
      <c r="F415" s="43" t="s">
        <v>28</v>
      </c>
      <c r="G415" s="43">
        <v>18033</v>
      </c>
      <c r="H415" s="41"/>
      <c r="I415" s="41"/>
      <c r="J415" s="43"/>
      <c r="K415" s="41"/>
      <c r="L415" s="41"/>
      <c r="M415" s="41"/>
      <c r="N415" s="41"/>
      <c r="O415" s="41"/>
      <c r="P415" s="41"/>
      <c r="Q415" s="41"/>
      <c r="R415" s="41"/>
      <c r="S415" s="41"/>
      <c r="T415" s="41"/>
      <c r="U415" s="41"/>
      <c r="V415" s="41"/>
      <c r="W415" s="41"/>
      <c r="X415" s="41"/>
      <c r="Y415" s="43" t="str">
        <f t="shared" si="12"/>
        <v>COMP</v>
      </c>
      <c r="Z415" s="43">
        <v>2161007</v>
      </c>
      <c r="AA415" s="43">
        <f t="shared" si="13"/>
        <v>2243988</v>
      </c>
    </row>
    <row r="416" spans="1:27" x14ac:dyDescent="0.3">
      <c r="A416" s="43">
        <v>1549728</v>
      </c>
      <c r="B416" s="43" t="s">
        <v>726</v>
      </c>
      <c r="C416" s="43" t="s">
        <v>514</v>
      </c>
      <c r="D416" s="41"/>
      <c r="E416" s="43" t="s">
        <v>6263</v>
      </c>
      <c r="F416" s="43" t="s">
        <v>28</v>
      </c>
      <c r="G416" s="43">
        <v>37016</v>
      </c>
      <c r="H416" s="41"/>
      <c r="I416" s="41"/>
      <c r="J416" s="43"/>
      <c r="K416" s="41"/>
      <c r="L416" s="41"/>
      <c r="M416" s="41"/>
      <c r="N416" s="41"/>
      <c r="O416" s="41"/>
      <c r="P416" s="41"/>
      <c r="Q416" s="41"/>
      <c r="R416" s="41"/>
      <c r="S416" s="41"/>
      <c r="T416" s="41"/>
      <c r="U416" s="41"/>
      <c r="V416" s="41"/>
      <c r="W416" s="41"/>
      <c r="X416" s="41"/>
      <c r="Y416" s="43" t="str">
        <f t="shared" si="12"/>
        <v>COMP</v>
      </c>
      <c r="Z416" s="43">
        <v>2411760</v>
      </c>
      <c r="AA416" s="43">
        <f t="shared" si="13"/>
        <v>1549728</v>
      </c>
    </row>
    <row r="417" spans="1:27" x14ac:dyDescent="0.3">
      <c r="A417" s="43">
        <v>2248889</v>
      </c>
      <c r="B417" s="43" t="s">
        <v>726</v>
      </c>
      <c r="C417" s="43" t="s">
        <v>250</v>
      </c>
      <c r="D417" s="41"/>
      <c r="E417" s="43" t="s">
        <v>6263</v>
      </c>
      <c r="F417" s="43" t="s">
        <v>28</v>
      </c>
      <c r="G417" s="43">
        <v>41026</v>
      </c>
      <c r="H417" s="41"/>
      <c r="I417" s="41"/>
      <c r="J417" s="43"/>
      <c r="K417" s="41"/>
      <c r="L417" s="41"/>
      <c r="M417" s="41"/>
      <c r="N417" s="41"/>
      <c r="O417" s="41"/>
      <c r="P417" s="41"/>
      <c r="Q417" s="41"/>
      <c r="R417" s="41"/>
      <c r="S417" s="41"/>
      <c r="T417" s="41"/>
      <c r="U417" s="41"/>
      <c r="V417" s="41"/>
      <c r="W417" s="41"/>
      <c r="X417" s="41"/>
      <c r="Y417" s="43" t="str">
        <f t="shared" si="12"/>
        <v>COMP</v>
      </c>
      <c r="Z417" s="43">
        <v>2218604</v>
      </c>
      <c r="AA417" s="43">
        <f t="shared" si="13"/>
        <v>2248889</v>
      </c>
    </row>
    <row r="418" spans="1:27" x14ac:dyDescent="0.3">
      <c r="A418" s="43">
        <v>2306379</v>
      </c>
      <c r="B418" s="43" t="s">
        <v>727</v>
      </c>
      <c r="C418" s="43" t="s">
        <v>190</v>
      </c>
      <c r="D418" s="41"/>
      <c r="E418" s="43" t="s">
        <v>29</v>
      </c>
      <c r="F418" s="43" t="s">
        <v>28</v>
      </c>
      <c r="G418" s="43">
        <v>36003</v>
      </c>
      <c r="H418" s="41"/>
      <c r="I418" s="41"/>
      <c r="J418" s="43"/>
      <c r="K418" s="41"/>
      <c r="L418" s="41"/>
      <c r="M418" s="41"/>
      <c r="N418" s="41"/>
      <c r="O418" s="41"/>
      <c r="P418" s="41"/>
      <c r="Q418" s="41"/>
      <c r="R418" s="41"/>
      <c r="S418" s="41"/>
      <c r="T418" s="41"/>
      <c r="U418" s="41"/>
      <c r="V418" s="41"/>
      <c r="W418" s="41"/>
      <c r="X418" s="41"/>
      <c r="Y418" s="43" t="str">
        <f t="shared" si="12"/>
        <v>COMP</v>
      </c>
      <c r="Z418" s="43">
        <v>1568457</v>
      </c>
      <c r="AA418" s="43">
        <f t="shared" si="13"/>
        <v>2306379</v>
      </c>
    </row>
    <row r="419" spans="1:27" x14ac:dyDescent="0.3">
      <c r="A419" s="43">
        <v>2071446</v>
      </c>
      <c r="B419" s="43" t="s">
        <v>728</v>
      </c>
      <c r="C419" s="43" t="s">
        <v>618</v>
      </c>
      <c r="D419" s="41"/>
      <c r="E419" s="43" t="s">
        <v>6263</v>
      </c>
      <c r="F419" s="43" t="s">
        <v>28</v>
      </c>
      <c r="G419" s="43">
        <v>45050</v>
      </c>
      <c r="H419" s="41"/>
      <c r="I419" s="41"/>
      <c r="J419" s="43"/>
      <c r="K419" s="41"/>
      <c r="L419" s="41"/>
      <c r="M419" s="41"/>
      <c r="N419" s="41"/>
      <c r="O419" s="41"/>
      <c r="P419" s="41"/>
      <c r="Q419" s="41"/>
      <c r="R419" s="41"/>
      <c r="S419" s="41"/>
      <c r="T419" s="41"/>
      <c r="U419" s="41"/>
      <c r="V419" s="41"/>
      <c r="W419" s="41"/>
      <c r="X419" s="41"/>
      <c r="Y419" s="43" t="str">
        <f t="shared" si="12"/>
        <v>COMP</v>
      </c>
      <c r="Z419" s="43">
        <v>1568463</v>
      </c>
      <c r="AA419" s="43">
        <f t="shared" si="13"/>
        <v>2071446</v>
      </c>
    </row>
    <row r="420" spans="1:27" x14ac:dyDescent="0.3">
      <c r="A420" s="43">
        <v>180281</v>
      </c>
      <c r="B420" s="43" t="s">
        <v>729</v>
      </c>
      <c r="C420" s="43" t="s">
        <v>730</v>
      </c>
      <c r="D420" s="41"/>
      <c r="E420" s="43" t="s">
        <v>29</v>
      </c>
      <c r="F420" s="43" t="s">
        <v>30</v>
      </c>
      <c r="G420" s="43">
        <v>37023</v>
      </c>
      <c r="H420" s="41"/>
      <c r="I420" s="41"/>
      <c r="J420" s="43"/>
      <c r="K420" s="41"/>
      <c r="L420" s="41"/>
      <c r="M420" s="41"/>
      <c r="N420" s="41"/>
      <c r="O420" s="41"/>
      <c r="P420" s="41"/>
      <c r="Q420" s="41"/>
      <c r="R420" s="41"/>
      <c r="S420" s="41"/>
      <c r="T420" s="41"/>
      <c r="U420" s="41"/>
      <c r="V420" s="41"/>
      <c r="W420" s="41"/>
      <c r="X420" s="41"/>
      <c r="Y420" s="43" t="str">
        <f t="shared" si="12"/>
        <v>COMP</v>
      </c>
      <c r="Z420" s="43">
        <v>1738320</v>
      </c>
      <c r="AA420" s="43">
        <f t="shared" si="13"/>
        <v>180281</v>
      </c>
    </row>
    <row r="421" spans="1:27" x14ac:dyDescent="0.3">
      <c r="A421" s="43">
        <v>1953690</v>
      </c>
      <c r="B421" s="43" t="s">
        <v>731</v>
      </c>
      <c r="C421" s="43" t="s">
        <v>732</v>
      </c>
      <c r="D421" s="41"/>
      <c r="E421" s="43" t="s">
        <v>6263</v>
      </c>
      <c r="F421" s="43" t="s">
        <v>30</v>
      </c>
      <c r="G421" s="43">
        <v>41026</v>
      </c>
      <c r="H421" s="41"/>
      <c r="I421" s="41"/>
      <c r="J421" s="43"/>
      <c r="K421" s="41"/>
      <c r="L421" s="41"/>
      <c r="M421" s="41"/>
      <c r="N421" s="41"/>
      <c r="O421" s="41"/>
      <c r="P421" s="41"/>
      <c r="Q421" s="41"/>
      <c r="R421" s="41"/>
      <c r="S421" s="41"/>
      <c r="T421" s="41"/>
      <c r="U421" s="41"/>
      <c r="V421" s="41"/>
      <c r="W421" s="41"/>
      <c r="X421" s="41"/>
      <c r="Y421" s="43" t="str">
        <f t="shared" si="12"/>
        <v/>
      </c>
      <c r="Z421" s="43">
        <v>1710853</v>
      </c>
      <c r="AA421" s="43" t="e">
        <f t="shared" si="13"/>
        <v>#N/A</v>
      </c>
    </row>
    <row r="422" spans="1:27" x14ac:dyDescent="0.3">
      <c r="A422" s="43">
        <v>2436506</v>
      </c>
      <c r="B422" s="43" t="s">
        <v>6271</v>
      </c>
      <c r="C422" s="43" t="s">
        <v>1300</v>
      </c>
      <c r="D422" s="41"/>
      <c r="E422" s="43" t="s">
        <v>6263</v>
      </c>
      <c r="F422" s="43" t="s">
        <v>30</v>
      </c>
      <c r="G422" s="43">
        <v>45044</v>
      </c>
      <c r="H422" s="41"/>
      <c r="I422" s="41"/>
      <c r="J422" s="43"/>
      <c r="K422" s="41"/>
      <c r="L422" s="41"/>
      <c r="M422" s="41"/>
      <c r="N422" s="41"/>
      <c r="O422" s="41"/>
      <c r="P422" s="41"/>
      <c r="Q422" s="41"/>
      <c r="R422" s="41"/>
      <c r="S422" s="41"/>
      <c r="T422" s="41"/>
      <c r="U422" s="41"/>
      <c r="V422" s="41"/>
      <c r="W422" s="41"/>
      <c r="X422" s="41"/>
      <c r="Y422" s="43" t="str">
        <f t="shared" si="12"/>
        <v/>
      </c>
      <c r="Z422" s="43">
        <v>1894235</v>
      </c>
      <c r="AA422" s="43" t="e">
        <f t="shared" si="13"/>
        <v>#N/A</v>
      </c>
    </row>
    <row r="423" spans="1:27" x14ac:dyDescent="0.3">
      <c r="A423" s="43">
        <v>479388</v>
      </c>
      <c r="B423" s="43" t="s">
        <v>733</v>
      </c>
      <c r="C423" s="43" t="s">
        <v>195</v>
      </c>
      <c r="D423" s="41"/>
      <c r="E423" s="43" t="s">
        <v>6263</v>
      </c>
      <c r="F423" s="43" t="s">
        <v>30</v>
      </c>
      <c r="G423" s="43">
        <v>18035</v>
      </c>
      <c r="H423" s="41"/>
      <c r="I423" s="41"/>
      <c r="J423" s="43"/>
      <c r="K423" s="41"/>
      <c r="L423" s="41"/>
      <c r="M423" s="41"/>
      <c r="N423" s="41"/>
      <c r="O423" s="41"/>
      <c r="P423" s="41"/>
      <c r="Q423" s="41"/>
      <c r="R423" s="41"/>
      <c r="S423" s="41"/>
      <c r="T423" s="41"/>
      <c r="U423" s="41"/>
      <c r="V423" s="41"/>
      <c r="W423" s="41"/>
      <c r="X423" s="41"/>
      <c r="Y423" s="43" t="str">
        <f t="shared" si="12"/>
        <v/>
      </c>
      <c r="Z423" s="43">
        <v>1779317</v>
      </c>
      <c r="AA423" s="43" t="e">
        <f t="shared" si="13"/>
        <v>#N/A</v>
      </c>
    </row>
    <row r="424" spans="1:27" x14ac:dyDescent="0.3">
      <c r="A424" s="43">
        <v>1122184</v>
      </c>
      <c r="B424" s="43" t="s">
        <v>733</v>
      </c>
      <c r="C424" s="43" t="s">
        <v>223</v>
      </c>
      <c r="D424" s="41"/>
      <c r="E424" s="43" t="s">
        <v>6263</v>
      </c>
      <c r="F424" s="43" t="s">
        <v>28</v>
      </c>
      <c r="G424" s="43">
        <v>18035</v>
      </c>
      <c r="H424" s="41"/>
      <c r="I424" s="41"/>
      <c r="J424" s="43"/>
      <c r="K424" s="41"/>
      <c r="L424" s="41"/>
      <c r="M424" s="41"/>
      <c r="N424" s="41"/>
      <c r="O424" s="41"/>
      <c r="P424" s="41"/>
      <c r="Q424" s="41"/>
      <c r="R424" s="41"/>
      <c r="S424" s="41"/>
      <c r="T424" s="41"/>
      <c r="U424" s="41"/>
      <c r="V424" s="41"/>
      <c r="W424" s="41"/>
      <c r="X424" s="41"/>
      <c r="Y424" s="43" t="str">
        <f t="shared" si="12"/>
        <v/>
      </c>
      <c r="Z424" s="43">
        <v>646794</v>
      </c>
      <c r="AA424" s="43" t="e">
        <f t="shared" si="13"/>
        <v>#N/A</v>
      </c>
    </row>
    <row r="425" spans="1:27" x14ac:dyDescent="0.3">
      <c r="A425" s="43">
        <v>2371967</v>
      </c>
      <c r="B425" s="43" t="s">
        <v>734</v>
      </c>
      <c r="C425" s="43" t="s">
        <v>340</v>
      </c>
      <c r="D425" s="41"/>
      <c r="E425" s="43" t="s">
        <v>6263</v>
      </c>
      <c r="F425" s="43" t="s">
        <v>30</v>
      </c>
      <c r="G425" s="43">
        <v>45053</v>
      </c>
      <c r="H425" s="41"/>
      <c r="I425" s="41"/>
      <c r="J425" s="43"/>
      <c r="K425" s="41"/>
      <c r="L425" s="41"/>
      <c r="M425" s="41"/>
      <c r="N425" s="41"/>
      <c r="O425" s="41"/>
      <c r="P425" s="41"/>
      <c r="Q425" s="41"/>
      <c r="R425" s="41"/>
      <c r="S425" s="41"/>
      <c r="T425" s="41"/>
      <c r="U425" s="41"/>
      <c r="V425" s="41"/>
      <c r="W425" s="41"/>
      <c r="X425" s="41"/>
      <c r="Y425" s="43" t="str">
        <f t="shared" si="12"/>
        <v/>
      </c>
      <c r="Z425" s="43">
        <v>1727210</v>
      </c>
      <c r="AA425" s="43" t="e">
        <f t="shared" si="13"/>
        <v>#N/A</v>
      </c>
    </row>
    <row r="426" spans="1:27" x14ac:dyDescent="0.3">
      <c r="A426" s="43">
        <v>2257287</v>
      </c>
      <c r="B426" s="43" t="s">
        <v>735</v>
      </c>
      <c r="C426" s="43" t="s">
        <v>736</v>
      </c>
      <c r="D426" s="41"/>
      <c r="E426" s="43" t="s">
        <v>29</v>
      </c>
      <c r="F426" s="43" t="s">
        <v>30</v>
      </c>
      <c r="G426" s="43">
        <v>45050</v>
      </c>
      <c r="H426" s="41"/>
      <c r="I426" s="41"/>
      <c r="J426" s="43"/>
      <c r="K426" s="41"/>
      <c r="L426" s="41"/>
      <c r="M426" s="41"/>
      <c r="N426" s="41"/>
      <c r="O426" s="41"/>
      <c r="P426" s="41"/>
      <c r="Q426" s="41"/>
      <c r="R426" s="41"/>
      <c r="S426" s="41"/>
      <c r="T426" s="41"/>
      <c r="U426" s="41"/>
      <c r="V426" s="41"/>
      <c r="W426" s="41"/>
      <c r="X426" s="41"/>
      <c r="Y426" s="43" t="str">
        <f t="shared" si="12"/>
        <v>COMP</v>
      </c>
      <c r="Z426" s="43">
        <v>297057</v>
      </c>
      <c r="AA426" s="43">
        <f t="shared" si="13"/>
        <v>2257287</v>
      </c>
    </row>
    <row r="427" spans="1:27" x14ac:dyDescent="0.3">
      <c r="A427" s="43">
        <v>2416433</v>
      </c>
      <c r="B427" s="43" t="s">
        <v>737</v>
      </c>
      <c r="C427" s="43" t="s">
        <v>454</v>
      </c>
      <c r="D427" s="41"/>
      <c r="E427" s="43" t="s">
        <v>6263</v>
      </c>
      <c r="F427" s="43" t="s">
        <v>30</v>
      </c>
      <c r="G427" s="43">
        <v>45038</v>
      </c>
      <c r="H427" s="41"/>
      <c r="I427" s="41"/>
      <c r="J427" s="43"/>
      <c r="K427" s="41"/>
      <c r="L427" s="41"/>
      <c r="M427" s="41"/>
      <c r="N427" s="41"/>
      <c r="O427" s="41"/>
      <c r="P427" s="41"/>
      <c r="Q427" s="41"/>
      <c r="R427" s="41"/>
      <c r="S427" s="41"/>
      <c r="T427" s="41"/>
      <c r="U427" s="41"/>
      <c r="V427" s="41"/>
      <c r="W427" s="41"/>
      <c r="X427" s="41"/>
      <c r="Y427" s="43" t="str">
        <f t="shared" si="12"/>
        <v/>
      </c>
      <c r="Z427" s="43">
        <v>2312145</v>
      </c>
      <c r="AA427" s="43" t="e">
        <f t="shared" si="13"/>
        <v>#N/A</v>
      </c>
    </row>
    <row r="428" spans="1:27" x14ac:dyDescent="0.3">
      <c r="A428" s="43">
        <v>1259293</v>
      </c>
      <c r="B428" s="43" t="s">
        <v>738</v>
      </c>
      <c r="C428" s="43" t="s">
        <v>520</v>
      </c>
      <c r="D428" s="41"/>
      <c r="E428" s="43" t="s">
        <v>6263</v>
      </c>
      <c r="F428" s="43" t="s">
        <v>30</v>
      </c>
      <c r="G428" s="43">
        <v>45045</v>
      </c>
      <c r="H428" s="41"/>
      <c r="I428" s="41"/>
      <c r="J428" s="43"/>
      <c r="K428" s="41"/>
      <c r="L428" s="41"/>
      <c r="M428" s="41"/>
      <c r="N428" s="41"/>
      <c r="O428" s="41"/>
      <c r="P428" s="41"/>
      <c r="Q428" s="41"/>
      <c r="R428" s="41"/>
      <c r="S428" s="41"/>
      <c r="T428" s="41"/>
      <c r="U428" s="41"/>
      <c r="V428" s="41"/>
      <c r="W428" s="41"/>
      <c r="X428" s="41"/>
      <c r="Y428" s="43" t="str">
        <f t="shared" si="12"/>
        <v>COMP</v>
      </c>
      <c r="Z428" s="43">
        <v>1259730</v>
      </c>
      <c r="AA428" s="43">
        <f t="shared" si="13"/>
        <v>1259293</v>
      </c>
    </row>
    <row r="429" spans="1:27" x14ac:dyDescent="0.3">
      <c r="A429" s="43">
        <v>1227085</v>
      </c>
      <c r="B429" s="43" t="s">
        <v>739</v>
      </c>
      <c r="C429" s="43" t="s">
        <v>740</v>
      </c>
      <c r="D429" s="41"/>
      <c r="E429" s="43" t="s">
        <v>6263</v>
      </c>
      <c r="F429" s="43" t="s">
        <v>30</v>
      </c>
      <c r="G429" s="43">
        <v>45005</v>
      </c>
      <c r="H429" s="41"/>
      <c r="I429" s="41"/>
      <c r="J429" s="43"/>
      <c r="K429" s="41"/>
      <c r="L429" s="41"/>
      <c r="M429" s="41"/>
      <c r="N429" s="41"/>
      <c r="O429" s="41"/>
      <c r="P429" s="41"/>
      <c r="Q429" s="41"/>
      <c r="R429" s="41"/>
      <c r="S429" s="41"/>
      <c r="T429" s="41"/>
      <c r="U429" s="41"/>
      <c r="V429" s="41"/>
      <c r="W429" s="41"/>
      <c r="X429" s="41"/>
      <c r="Y429" s="43" t="str">
        <f t="shared" si="12"/>
        <v>COMP</v>
      </c>
      <c r="Z429" s="43">
        <v>675054</v>
      </c>
      <c r="AA429" s="43">
        <f t="shared" si="13"/>
        <v>1227085</v>
      </c>
    </row>
    <row r="430" spans="1:27" x14ac:dyDescent="0.3">
      <c r="A430" s="43">
        <v>2351036</v>
      </c>
      <c r="B430" s="43" t="s">
        <v>741</v>
      </c>
      <c r="C430" s="43" t="s">
        <v>742</v>
      </c>
      <c r="D430" s="41"/>
      <c r="E430" s="43" t="s">
        <v>6263</v>
      </c>
      <c r="F430" s="43" t="s">
        <v>30</v>
      </c>
      <c r="G430" s="43">
        <v>18031</v>
      </c>
      <c r="H430" s="41"/>
      <c r="I430" s="41"/>
      <c r="J430" s="43"/>
      <c r="K430" s="41"/>
      <c r="L430" s="41"/>
      <c r="M430" s="41"/>
      <c r="N430" s="41"/>
      <c r="O430" s="41"/>
      <c r="P430" s="41"/>
      <c r="Q430" s="41"/>
      <c r="R430" s="41"/>
      <c r="S430" s="41"/>
      <c r="T430" s="41"/>
      <c r="U430" s="41"/>
      <c r="V430" s="41"/>
      <c r="W430" s="41"/>
      <c r="X430" s="41"/>
      <c r="Y430" s="43" t="str">
        <f t="shared" si="12"/>
        <v>COMP</v>
      </c>
      <c r="Z430" s="43">
        <v>2240724</v>
      </c>
      <c r="AA430" s="43">
        <f t="shared" si="13"/>
        <v>2351036</v>
      </c>
    </row>
    <row r="431" spans="1:27" x14ac:dyDescent="0.3">
      <c r="A431" s="43">
        <v>1924660</v>
      </c>
      <c r="B431" s="43" t="s">
        <v>743</v>
      </c>
      <c r="C431" s="43" t="s">
        <v>744</v>
      </c>
      <c r="D431" s="41"/>
      <c r="E431" s="43" t="s">
        <v>29</v>
      </c>
      <c r="F431" s="43" t="s">
        <v>28</v>
      </c>
      <c r="G431" s="43">
        <v>37037</v>
      </c>
      <c r="H431" s="41"/>
      <c r="I431" s="41"/>
      <c r="J431" s="43"/>
      <c r="K431" s="41"/>
      <c r="L431" s="41"/>
      <c r="M431" s="41"/>
      <c r="N431" s="41"/>
      <c r="O431" s="41"/>
      <c r="P431" s="41"/>
      <c r="Q431" s="41"/>
      <c r="R431" s="41"/>
      <c r="S431" s="41"/>
      <c r="T431" s="41"/>
      <c r="U431" s="41"/>
      <c r="V431" s="41"/>
      <c r="W431" s="41"/>
      <c r="X431" s="41"/>
      <c r="Y431" s="43" t="str">
        <f t="shared" si="12"/>
        <v>COMP</v>
      </c>
      <c r="Z431" s="43">
        <v>302398</v>
      </c>
      <c r="AA431" s="43">
        <f t="shared" si="13"/>
        <v>1924660</v>
      </c>
    </row>
    <row r="432" spans="1:27" x14ac:dyDescent="0.3">
      <c r="A432" s="43">
        <v>1723266</v>
      </c>
      <c r="B432" s="43" t="s">
        <v>745</v>
      </c>
      <c r="C432" s="43" t="s">
        <v>746</v>
      </c>
      <c r="D432" s="41"/>
      <c r="E432" s="43" t="s">
        <v>29</v>
      </c>
      <c r="F432" s="43" t="s">
        <v>28</v>
      </c>
      <c r="G432" s="43">
        <v>37045</v>
      </c>
      <c r="H432" s="41"/>
      <c r="I432" s="41"/>
      <c r="J432" s="43"/>
      <c r="K432" s="41"/>
      <c r="L432" s="41"/>
      <c r="M432" s="41"/>
      <c r="N432" s="41"/>
      <c r="O432" s="41"/>
      <c r="P432" s="41"/>
      <c r="Q432" s="41"/>
      <c r="R432" s="41"/>
      <c r="S432" s="41"/>
      <c r="T432" s="41"/>
      <c r="U432" s="41"/>
      <c r="V432" s="41"/>
      <c r="W432" s="41"/>
      <c r="X432" s="41"/>
      <c r="Y432" s="43" t="str">
        <f t="shared" si="12"/>
        <v/>
      </c>
      <c r="Z432" s="43">
        <v>246051</v>
      </c>
      <c r="AA432" s="43" t="e">
        <f t="shared" si="13"/>
        <v>#N/A</v>
      </c>
    </row>
    <row r="433" spans="1:27" x14ac:dyDescent="0.3">
      <c r="A433" s="43">
        <v>1385451</v>
      </c>
      <c r="B433" s="43" t="s">
        <v>747</v>
      </c>
      <c r="C433" s="43" t="s">
        <v>241</v>
      </c>
      <c r="D433" s="41"/>
      <c r="E433" s="43" t="s">
        <v>6263</v>
      </c>
      <c r="F433" s="43" t="s">
        <v>28</v>
      </c>
      <c r="G433" s="43">
        <v>36003</v>
      </c>
      <c r="H433" s="41"/>
      <c r="I433" s="41"/>
      <c r="J433" s="43"/>
      <c r="K433" s="41"/>
      <c r="L433" s="41"/>
      <c r="M433" s="41"/>
      <c r="N433" s="41"/>
      <c r="O433" s="41"/>
      <c r="P433" s="41"/>
      <c r="Q433" s="41"/>
      <c r="R433" s="41"/>
      <c r="S433" s="41"/>
      <c r="T433" s="41"/>
      <c r="U433" s="41"/>
      <c r="V433" s="41"/>
      <c r="W433" s="41"/>
      <c r="X433" s="41"/>
      <c r="Y433" s="43" t="str">
        <f t="shared" si="12"/>
        <v>COMP</v>
      </c>
      <c r="Z433" s="43">
        <v>587675</v>
      </c>
      <c r="AA433" s="43">
        <f t="shared" si="13"/>
        <v>1385451</v>
      </c>
    </row>
    <row r="434" spans="1:27" x14ac:dyDescent="0.3">
      <c r="A434" s="43">
        <v>2006459</v>
      </c>
      <c r="B434" s="43" t="s">
        <v>748</v>
      </c>
      <c r="C434" s="43" t="s">
        <v>749</v>
      </c>
      <c r="D434" s="41"/>
      <c r="E434" s="43" t="s">
        <v>35</v>
      </c>
      <c r="F434" s="43" t="s">
        <v>30</v>
      </c>
      <c r="G434" s="43">
        <v>28041</v>
      </c>
      <c r="H434" s="41"/>
      <c r="I434" s="41"/>
      <c r="J434" s="43"/>
      <c r="K434" s="41"/>
      <c r="L434" s="41"/>
      <c r="M434" s="41"/>
      <c r="N434" s="41"/>
      <c r="O434" s="41"/>
      <c r="P434" s="41"/>
      <c r="Q434" s="41"/>
      <c r="R434" s="41"/>
      <c r="S434" s="41"/>
      <c r="T434" s="41"/>
      <c r="U434" s="41"/>
      <c r="V434" s="41"/>
      <c r="W434" s="41"/>
      <c r="X434" s="41"/>
      <c r="Y434" s="43" t="str">
        <f t="shared" si="12"/>
        <v>COMP</v>
      </c>
      <c r="Z434" s="43">
        <v>1565316</v>
      </c>
      <c r="AA434" s="43">
        <f t="shared" si="13"/>
        <v>2006459</v>
      </c>
    </row>
    <row r="435" spans="1:27" x14ac:dyDescent="0.3">
      <c r="A435" s="43">
        <v>2005209</v>
      </c>
      <c r="B435" s="43" t="s">
        <v>748</v>
      </c>
      <c r="C435" s="43" t="s">
        <v>750</v>
      </c>
      <c r="D435" s="41"/>
      <c r="E435" s="43" t="s">
        <v>6263</v>
      </c>
      <c r="F435" s="43" t="s">
        <v>30</v>
      </c>
      <c r="G435" s="43">
        <v>28041</v>
      </c>
      <c r="H435" s="41"/>
      <c r="I435" s="41"/>
      <c r="J435" s="43"/>
      <c r="K435" s="41"/>
      <c r="L435" s="41"/>
      <c r="M435" s="41"/>
      <c r="N435" s="41"/>
      <c r="O435" s="41"/>
      <c r="P435" s="41"/>
      <c r="Q435" s="41"/>
      <c r="R435" s="41"/>
      <c r="S435" s="41"/>
      <c r="T435" s="41"/>
      <c r="U435" s="41"/>
      <c r="V435" s="41"/>
      <c r="W435" s="41"/>
      <c r="X435" s="41"/>
      <c r="Y435" s="43" t="str">
        <f t="shared" si="12"/>
        <v>COMP</v>
      </c>
      <c r="Z435" s="43">
        <v>2024633</v>
      </c>
      <c r="AA435" s="43">
        <f t="shared" si="13"/>
        <v>2005209</v>
      </c>
    </row>
    <row r="436" spans="1:27" x14ac:dyDescent="0.3">
      <c r="A436" s="43">
        <v>1858018</v>
      </c>
      <c r="B436" s="43" t="s">
        <v>751</v>
      </c>
      <c r="C436" s="43" t="s">
        <v>752</v>
      </c>
      <c r="D436" s="41"/>
      <c r="E436" s="43" t="s">
        <v>29</v>
      </c>
      <c r="F436" s="43" t="s">
        <v>28</v>
      </c>
      <c r="G436" s="43">
        <v>45008</v>
      </c>
      <c r="H436" s="41"/>
      <c r="I436" s="41"/>
      <c r="J436" s="43"/>
      <c r="K436" s="41"/>
      <c r="L436" s="41"/>
      <c r="M436" s="41"/>
      <c r="N436" s="41"/>
      <c r="O436" s="41"/>
      <c r="P436" s="41"/>
      <c r="Q436" s="41"/>
      <c r="R436" s="41"/>
      <c r="S436" s="41"/>
      <c r="T436" s="41"/>
      <c r="U436" s="41"/>
      <c r="V436" s="41"/>
      <c r="W436" s="41"/>
      <c r="X436" s="41"/>
      <c r="Y436" s="43" t="str">
        <f t="shared" si="12"/>
        <v>COMP</v>
      </c>
      <c r="Z436" s="43">
        <v>2077580</v>
      </c>
      <c r="AA436" s="43">
        <f t="shared" si="13"/>
        <v>1858018</v>
      </c>
    </row>
    <row r="437" spans="1:27" x14ac:dyDescent="0.3">
      <c r="A437" s="43">
        <v>265892</v>
      </c>
      <c r="B437" s="43" t="s">
        <v>753</v>
      </c>
      <c r="C437" s="43" t="s">
        <v>305</v>
      </c>
      <c r="D437" s="41"/>
      <c r="E437" s="43" t="s">
        <v>6263</v>
      </c>
      <c r="F437" s="43" t="s">
        <v>28</v>
      </c>
      <c r="G437" s="43">
        <v>45003</v>
      </c>
      <c r="H437" s="41"/>
      <c r="I437" s="41"/>
      <c r="J437" s="43"/>
      <c r="K437" s="41"/>
      <c r="L437" s="41"/>
      <c r="M437" s="41"/>
      <c r="N437" s="41"/>
      <c r="O437" s="41"/>
      <c r="P437" s="41"/>
      <c r="Q437" s="41"/>
      <c r="R437" s="41"/>
      <c r="S437" s="41"/>
      <c r="T437" s="41"/>
      <c r="U437" s="41"/>
      <c r="V437" s="41"/>
      <c r="W437" s="41"/>
      <c r="X437" s="41"/>
      <c r="Y437" s="43" t="str">
        <f t="shared" si="12"/>
        <v>COMP</v>
      </c>
      <c r="Z437" s="43">
        <v>1816585</v>
      </c>
      <c r="AA437" s="43">
        <f t="shared" si="13"/>
        <v>265892</v>
      </c>
    </row>
    <row r="438" spans="1:27" x14ac:dyDescent="0.3">
      <c r="A438" s="43">
        <v>200044</v>
      </c>
      <c r="B438" s="43" t="s">
        <v>753</v>
      </c>
      <c r="C438" s="43" t="s">
        <v>472</v>
      </c>
      <c r="D438" s="41"/>
      <c r="E438" s="43" t="s">
        <v>6263</v>
      </c>
      <c r="F438" s="43" t="s">
        <v>28</v>
      </c>
      <c r="G438" s="43">
        <v>45003</v>
      </c>
      <c r="H438" s="41"/>
      <c r="I438" s="41"/>
      <c r="J438" s="43"/>
      <c r="K438" s="41"/>
      <c r="L438" s="41"/>
      <c r="M438" s="41"/>
      <c r="N438" s="41"/>
      <c r="O438" s="41"/>
      <c r="P438" s="41"/>
      <c r="Q438" s="41"/>
      <c r="R438" s="41"/>
      <c r="S438" s="41"/>
      <c r="T438" s="41"/>
      <c r="U438" s="41"/>
      <c r="V438" s="41"/>
      <c r="W438" s="41"/>
      <c r="X438" s="41"/>
      <c r="Y438" s="43" t="str">
        <f t="shared" si="12"/>
        <v/>
      </c>
      <c r="Z438" s="43">
        <v>1091387</v>
      </c>
      <c r="AA438" s="43" t="e">
        <f t="shared" si="13"/>
        <v>#N/A</v>
      </c>
    </row>
    <row r="439" spans="1:27" x14ac:dyDescent="0.3">
      <c r="A439" s="43">
        <v>688578</v>
      </c>
      <c r="B439" s="43" t="s">
        <v>754</v>
      </c>
      <c r="C439" s="43" t="s">
        <v>755</v>
      </c>
      <c r="D439" s="41"/>
      <c r="E439" s="43" t="s">
        <v>6263</v>
      </c>
      <c r="F439" s="43" t="s">
        <v>28</v>
      </c>
      <c r="G439" s="43">
        <v>37043</v>
      </c>
      <c r="H439" s="41"/>
      <c r="I439" s="41"/>
      <c r="J439" s="43"/>
      <c r="K439" s="41"/>
      <c r="L439" s="41"/>
      <c r="M439" s="41"/>
      <c r="N439" s="41"/>
      <c r="O439" s="41"/>
      <c r="P439" s="41"/>
      <c r="Q439" s="41"/>
      <c r="R439" s="41"/>
      <c r="S439" s="41"/>
      <c r="T439" s="41"/>
      <c r="U439" s="41"/>
      <c r="V439" s="41"/>
      <c r="W439" s="41"/>
      <c r="X439" s="41"/>
      <c r="Y439" s="43" t="str">
        <f t="shared" si="12"/>
        <v>COMP</v>
      </c>
      <c r="Z439" s="43">
        <v>441034</v>
      </c>
      <c r="AA439" s="43">
        <f t="shared" si="13"/>
        <v>688578</v>
      </c>
    </row>
    <row r="440" spans="1:27" x14ac:dyDescent="0.3">
      <c r="A440" s="43">
        <v>2341570</v>
      </c>
      <c r="B440" s="43" t="s">
        <v>756</v>
      </c>
      <c r="C440" s="43" t="s">
        <v>757</v>
      </c>
      <c r="D440" s="41"/>
      <c r="E440" s="43" t="s">
        <v>6263</v>
      </c>
      <c r="F440" s="43" t="s">
        <v>30</v>
      </c>
      <c r="G440" s="43">
        <v>18036</v>
      </c>
      <c r="H440" s="41"/>
      <c r="I440" s="41"/>
      <c r="J440" s="43"/>
      <c r="K440" s="41"/>
      <c r="L440" s="41"/>
      <c r="M440" s="41"/>
      <c r="N440" s="41"/>
      <c r="O440" s="41"/>
      <c r="P440" s="41"/>
      <c r="Q440" s="41"/>
      <c r="R440" s="41"/>
      <c r="S440" s="41"/>
      <c r="T440" s="41"/>
      <c r="U440" s="41"/>
      <c r="V440" s="41"/>
      <c r="W440" s="41"/>
      <c r="X440" s="41"/>
      <c r="Y440" s="43" t="str">
        <f t="shared" si="12"/>
        <v>COMP</v>
      </c>
      <c r="Z440" s="43">
        <v>2180832</v>
      </c>
      <c r="AA440" s="43">
        <f t="shared" si="13"/>
        <v>2341570</v>
      </c>
    </row>
    <row r="441" spans="1:27" x14ac:dyDescent="0.3">
      <c r="A441" s="43">
        <v>2420139</v>
      </c>
      <c r="B441" s="43" t="s">
        <v>758</v>
      </c>
      <c r="C441" s="43" t="s">
        <v>287</v>
      </c>
      <c r="D441" s="41"/>
      <c r="E441" s="43" t="s">
        <v>29</v>
      </c>
      <c r="F441" s="43" t="s">
        <v>28</v>
      </c>
      <c r="G441" s="43">
        <v>45009</v>
      </c>
      <c r="H441" s="41"/>
      <c r="I441" s="41"/>
      <c r="J441" s="43"/>
      <c r="K441" s="41"/>
      <c r="L441" s="41"/>
      <c r="M441" s="41"/>
      <c r="N441" s="41"/>
      <c r="O441" s="41"/>
      <c r="P441" s="41"/>
      <c r="Q441" s="41"/>
      <c r="R441" s="41"/>
      <c r="S441" s="41"/>
      <c r="T441" s="41"/>
      <c r="U441" s="41"/>
      <c r="V441" s="41"/>
      <c r="W441" s="41"/>
      <c r="X441" s="41"/>
      <c r="Y441" s="43" t="str">
        <f t="shared" si="12"/>
        <v/>
      </c>
      <c r="Z441" s="43">
        <v>2072979</v>
      </c>
      <c r="AA441" s="43" t="e">
        <f t="shared" si="13"/>
        <v>#N/A</v>
      </c>
    </row>
    <row r="442" spans="1:27" x14ac:dyDescent="0.3">
      <c r="A442" s="43">
        <v>1227950</v>
      </c>
      <c r="B442" s="43" t="s">
        <v>759</v>
      </c>
      <c r="C442" s="43" t="s">
        <v>760</v>
      </c>
      <c r="D442" s="41"/>
      <c r="E442" s="43" t="s">
        <v>31</v>
      </c>
      <c r="F442" s="43" t="s">
        <v>28</v>
      </c>
      <c r="G442" s="43">
        <v>37023</v>
      </c>
      <c r="H442" s="41"/>
      <c r="I442" s="41"/>
      <c r="J442" s="43"/>
      <c r="K442" s="41"/>
      <c r="L442" s="41"/>
      <c r="M442" s="41"/>
      <c r="N442" s="41"/>
      <c r="O442" s="41"/>
      <c r="P442" s="41"/>
      <c r="Q442" s="41"/>
      <c r="R442" s="41"/>
      <c r="S442" s="41"/>
      <c r="T442" s="41"/>
      <c r="U442" s="41"/>
      <c r="V442" s="41"/>
      <c r="W442" s="41"/>
      <c r="X442" s="41"/>
      <c r="Y442" s="43" t="str">
        <f t="shared" si="12"/>
        <v>COMP</v>
      </c>
      <c r="Z442" s="43">
        <v>2318642</v>
      </c>
      <c r="AA442" s="43">
        <f t="shared" si="13"/>
        <v>1227950</v>
      </c>
    </row>
    <row r="443" spans="1:27" x14ac:dyDescent="0.3">
      <c r="A443" s="43">
        <v>1783317</v>
      </c>
      <c r="B443" s="43" t="s">
        <v>761</v>
      </c>
      <c r="C443" s="43" t="s">
        <v>762</v>
      </c>
      <c r="D443" s="41"/>
      <c r="E443" s="43" t="s">
        <v>35</v>
      </c>
      <c r="F443" s="43" t="s">
        <v>30</v>
      </c>
      <c r="G443" s="43">
        <v>18024</v>
      </c>
      <c r="H443" s="41"/>
      <c r="I443" s="41"/>
      <c r="J443" s="43"/>
      <c r="K443" s="41"/>
      <c r="L443" s="41"/>
      <c r="M443" s="41"/>
      <c r="N443" s="41"/>
      <c r="O443" s="41"/>
      <c r="P443" s="41"/>
      <c r="Q443" s="41"/>
      <c r="R443" s="41"/>
      <c r="S443" s="41"/>
      <c r="T443" s="41"/>
      <c r="U443" s="41"/>
      <c r="V443" s="41"/>
      <c r="W443" s="41"/>
      <c r="X443" s="41"/>
      <c r="Y443" s="43" t="str">
        <f t="shared" si="12"/>
        <v>COMP</v>
      </c>
      <c r="Z443" s="43">
        <v>1036149</v>
      </c>
      <c r="AA443" s="43">
        <f t="shared" si="13"/>
        <v>1783317</v>
      </c>
    </row>
    <row r="444" spans="1:27" x14ac:dyDescent="0.3">
      <c r="A444" s="43">
        <v>2257214</v>
      </c>
      <c r="B444" s="43" t="s">
        <v>761</v>
      </c>
      <c r="C444" s="43" t="s">
        <v>366</v>
      </c>
      <c r="D444" s="41"/>
      <c r="E444" s="43" t="s">
        <v>6263</v>
      </c>
      <c r="F444" s="43" t="s">
        <v>28</v>
      </c>
      <c r="G444" s="43">
        <v>45011</v>
      </c>
      <c r="H444" s="41"/>
      <c r="I444" s="41"/>
      <c r="J444" s="43"/>
      <c r="K444" s="41"/>
      <c r="L444" s="41"/>
      <c r="M444" s="41"/>
      <c r="N444" s="41"/>
      <c r="O444" s="41"/>
      <c r="P444" s="41"/>
      <c r="Q444" s="41"/>
      <c r="R444" s="41"/>
      <c r="S444" s="41"/>
      <c r="T444" s="41"/>
      <c r="U444" s="41"/>
      <c r="V444" s="41"/>
      <c r="W444" s="41"/>
      <c r="X444" s="41"/>
      <c r="Y444" s="43" t="str">
        <f t="shared" si="12"/>
        <v>COMP</v>
      </c>
      <c r="Z444" s="43">
        <v>2342083</v>
      </c>
      <c r="AA444" s="43">
        <f t="shared" si="13"/>
        <v>2257214</v>
      </c>
    </row>
    <row r="445" spans="1:27" x14ac:dyDescent="0.3">
      <c r="A445" s="43">
        <v>785485</v>
      </c>
      <c r="B445" s="43" t="s">
        <v>763</v>
      </c>
      <c r="C445" s="43" t="s">
        <v>221</v>
      </c>
      <c r="D445" s="41"/>
      <c r="E445" s="43" t="s">
        <v>6263</v>
      </c>
      <c r="F445" s="43" t="s">
        <v>28</v>
      </c>
      <c r="G445" s="43">
        <v>45009</v>
      </c>
      <c r="H445" s="41"/>
      <c r="I445" s="41"/>
      <c r="J445" s="43"/>
      <c r="K445" s="41"/>
      <c r="L445" s="41"/>
      <c r="M445" s="41"/>
      <c r="N445" s="41"/>
      <c r="O445" s="41"/>
      <c r="P445" s="41"/>
      <c r="Q445" s="41"/>
      <c r="R445" s="41"/>
      <c r="S445" s="41"/>
      <c r="T445" s="41"/>
      <c r="U445" s="41"/>
      <c r="V445" s="41"/>
      <c r="W445" s="41"/>
      <c r="X445" s="41"/>
      <c r="Y445" s="43" t="str">
        <f t="shared" si="12"/>
        <v>COMP</v>
      </c>
      <c r="Z445" s="43">
        <v>1658123</v>
      </c>
      <c r="AA445" s="43">
        <f t="shared" si="13"/>
        <v>785485</v>
      </c>
    </row>
    <row r="446" spans="1:27" x14ac:dyDescent="0.3">
      <c r="A446" s="43">
        <v>2382722</v>
      </c>
      <c r="B446" s="43" t="s">
        <v>763</v>
      </c>
      <c r="C446" s="43" t="s">
        <v>250</v>
      </c>
      <c r="D446" s="41"/>
      <c r="E446" s="43" t="s">
        <v>6263</v>
      </c>
      <c r="F446" s="43" t="s">
        <v>28</v>
      </c>
      <c r="G446" s="43">
        <v>45045</v>
      </c>
      <c r="H446" s="41"/>
      <c r="I446" s="41"/>
      <c r="J446" s="43"/>
      <c r="K446" s="41"/>
      <c r="L446" s="41"/>
      <c r="M446" s="41"/>
      <c r="N446" s="41"/>
      <c r="O446" s="41"/>
      <c r="P446" s="41"/>
      <c r="Q446" s="41"/>
      <c r="R446" s="41"/>
      <c r="S446" s="41"/>
      <c r="T446" s="41"/>
      <c r="U446" s="41"/>
      <c r="V446" s="41"/>
      <c r="W446" s="41"/>
      <c r="X446" s="41"/>
      <c r="Y446" s="43" t="str">
        <f t="shared" si="12"/>
        <v>COMP</v>
      </c>
      <c r="Z446" s="43">
        <v>2432683</v>
      </c>
      <c r="AA446" s="43">
        <f t="shared" si="13"/>
        <v>2382722</v>
      </c>
    </row>
    <row r="447" spans="1:27" x14ac:dyDescent="0.3">
      <c r="A447" s="43">
        <v>2430541</v>
      </c>
      <c r="B447" s="43" t="s">
        <v>764</v>
      </c>
      <c r="C447" s="43" t="s">
        <v>708</v>
      </c>
      <c r="D447" s="41"/>
      <c r="E447" s="43" t="s">
        <v>29</v>
      </c>
      <c r="F447" s="43" t="s">
        <v>30</v>
      </c>
      <c r="G447" s="43">
        <v>41002</v>
      </c>
      <c r="H447" s="41"/>
      <c r="I447" s="41"/>
      <c r="J447" s="43"/>
      <c r="K447" s="41"/>
      <c r="L447" s="41"/>
      <c r="M447" s="41"/>
      <c r="N447" s="41"/>
      <c r="O447" s="41"/>
      <c r="P447" s="41"/>
      <c r="Q447" s="41"/>
      <c r="R447" s="41"/>
      <c r="S447" s="41"/>
      <c r="T447" s="41"/>
      <c r="U447" s="41"/>
      <c r="V447" s="41"/>
      <c r="W447" s="41"/>
      <c r="X447" s="41"/>
      <c r="Y447" s="43" t="str">
        <f t="shared" si="12"/>
        <v/>
      </c>
      <c r="Z447" s="43">
        <v>1064737</v>
      </c>
      <c r="AA447" s="43" t="e">
        <f t="shared" si="13"/>
        <v>#N/A</v>
      </c>
    </row>
    <row r="448" spans="1:27" x14ac:dyDescent="0.3">
      <c r="A448" s="43">
        <v>1338706</v>
      </c>
      <c r="B448" s="43" t="s">
        <v>765</v>
      </c>
      <c r="C448" s="43" t="s">
        <v>766</v>
      </c>
      <c r="D448" s="41"/>
      <c r="E448" s="43" t="s">
        <v>6263</v>
      </c>
      <c r="F448" s="43" t="s">
        <v>28</v>
      </c>
      <c r="G448" s="43">
        <v>37021</v>
      </c>
      <c r="H448" s="41"/>
      <c r="I448" s="41"/>
      <c r="J448" s="43"/>
      <c r="K448" s="41"/>
      <c r="L448" s="41"/>
      <c r="M448" s="41"/>
      <c r="N448" s="41"/>
      <c r="O448" s="41"/>
      <c r="P448" s="41"/>
      <c r="Q448" s="41"/>
      <c r="R448" s="41"/>
      <c r="S448" s="41"/>
      <c r="T448" s="41"/>
      <c r="U448" s="41"/>
      <c r="V448" s="41"/>
      <c r="W448" s="41"/>
      <c r="X448" s="41"/>
      <c r="Y448" s="43" t="str">
        <f t="shared" si="12"/>
        <v/>
      </c>
      <c r="Z448" s="43">
        <v>2323536</v>
      </c>
      <c r="AA448" s="43" t="e">
        <f t="shared" si="13"/>
        <v>#N/A</v>
      </c>
    </row>
    <row r="449" spans="1:27" x14ac:dyDescent="0.3">
      <c r="A449" s="43">
        <v>1201726</v>
      </c>
      <c r="B449" s="43" t="s">
        <v>767</v>
      </c>
      <c r="C449" s="43" t="s">
        <v>221</v>
      </c>
      <c r="D449" s="41"/>
      <c r="E449" s="43" t="s">
        <v>6263</v>
      </c>
      <c r="F449" s="43" t="s">
        <v>28</v>
      </c>
      <c r="G449" s="43">
        <v>45050</v>
      </c>
      <c r="H449" s="41"/>
      <c r="I449" s="41"/>
      <c r="J449" s="43"/>
      <c r="K449" s="41"/>
      <c r="L449" s="41"/>
      <c r="M449" s="41"/>
      <c r="N449" s="41"/>
      <c r="O449" s="41"/>
      <c r="P449" s="41"/>
      <c r="Q449" s="41"/>
      <c r="R449" s="41"/>
      <c r="S449" s="41"/>
      <c r="T449" s="41"/>
      <c r="U449" s="41"/>
      <c r="V449" s="41"/>
      <c r="W449" s="41"/>
      <c r="X449" s="41"/>
      <c r="Y449" s="43" t="str">
        <f t="shared" si="12"/>
        <v>COMP</v>
      </c>
      <c r="Z449" s="43">
        <v>1565743</v>
      </c>
      <c r="AA449" s="43">
        <f t="shared" si="13"/>
        <v>1201726</v>
      </c>
    </row>
    <row r="450" spans="1:27" x14ac:dyDescent="0.3">
      <c r="A450" s="43">
        <v>1765616</v>
      </c>
      <c r="B450" s="43" t="s">
        <v>768</v>
      </c>
      <c r="C450" s="43" t="s">
        <v>769</v>
      </c>
      <c r="D450" s="41"/>
      <c r="E450" s="43" t="s">
        <v>31</v>
      </c>
      <c r="F450" s="43" t="s">
        <v>28</v>
      </c>
      <c r="G450" s="43">
        <v>45008</v>
      </c>
      <c r="H450" s="41"/>
      <c r="I450" s="41"/>
      <c r="J450" s="43"/>
      <c r="K450" s="41"/>
      <c r="L450" s="41"/>
      <c r="M450" s="41"/>
      <c r="N450" s="41"/>
      <c r="O450" s="41"/>
      <c r="P450" s="41"/>
      <c r="Q450" s="41"/>
      <c r="R450" s="41"/>
      <c r="S450" s="41"/>
      <c r="T450" s="41"/>
      <c r="U450" s="41"/>
      <c r="V450" s="41"/>
      <c r="W450" s="41"/>
      <c r="X450" s="41"/>
      <c r="Y450" s="43" t="str">
        <f t="shared" ref="Y450:Y513" si="14">IF(ISERROR(AA450)=FALSE,"COMP","")</f>
        <v>COMP</v>
      </c>
      <c r="Z450" s="43">
        <v>1719111</v>
      </c>
      <c r="AA450" s="43">
        <f t="shared" ref="AA450:AA513" si="15">VLOOKUP(A450,Z:Z,1,FALSE)</f>
        <v>1765616</v>
      </c>
    </row>
    <row r="451" spans="1:27" x14ac:dyDescent="0.3">
      <c r="A451" s="43">
        <v>2148760</v>
      </c>
      <c r="B451" s="43" t="s">
        <v>770</v>
      </c>
      <c r="C451" s="43" t="s">
        <v>548</v>
      </c>
      <c r="D451" s="41"/>
      <c r="E451" s="43" t="s">
        <v>6263</v>
      </c>
      <c r="F451" s="43" t="s">
        <v>28</v>
      </c>
      <c r="G451" s="43">
        <v>45053</v>
      </c>
      <c r="H451" s="41"/>
      <c r="I451" s="41"/>
      <c r="J451" s="43"/>
      <c r="K451" s="41"/>
      <c r="L451" s="41"/>
      <c r="M451" s="41"/>
      <c r="N451" s="41"/>
      <c r="O451" s="41"/>
      <c r="P451" s="41"/>
      <c r="Q451" s="41"/>
      <c r="R451" s="41"/>
      <c r="S451" s="41"/>
      <c r="T451" s="41"/>
      <c r="U451" s="41"/>
      <c r="V451" s="41"/>
      <c r="W451" s="41"/>
      <c r="X451" s="41"/>
      <c r="Y451" s="43" t="str">
        <f t="shared" si="14"/>
        <v>COMP</v>
      </c>
      <c r="Z451" s="43">
        <v>329944</v>
      </c>
      <c r="AA451" s="43">
        <f t="shared" si="15"/>
        <v>2148760</v>
      </c>
    </row>
    <row r="452" spans="1:27" x14ac:dyDescent="0.3">
      <c r="A452" s="43">
        <v>1091369</v>
      </c>
      <c r="B452" s="43" t="s">
        <v>771</v>
      </c>
      <c r="C452" s="43" t="s">
        <v>532</v>
      </c>
      <c r="D452" s="41"/>
      <c r="E452" s="43" t="s">
        <v>6263</v>
      </c>
      <c r="F452" s="43" t="s">
        <v>28</v>
      </c>
      <c r="G452" s="43">
        <v>45046</v>
      </c>
      <c r="H452" s="41"/>
      <c r="I452" s="41"/>
      <c r="J452" s="43"/>
      <c r="K452" s="41"/>
      <c r="L452" s="41"/>
      <c r="M452" s="41"/>
      <c r="N452" s="41"/>
      <c r="O452" s="41"/>
      <c r="P452" s="41"/>
      <c r="Q452" s="41"/>
      <c r="R452" s="41"/>
      <c r="S452" s="41"/>
      <c r="T452" s="41"/>
      <c r="U452" s="41"/>
      <c r="V452" s="41"/>
      <c r="W452" s="41"/>
      <c r="X452" s="41"/>
      <c r="Y452" s="43" t="str">
        <f t="shared" si="14"/>
        <v/>
      </c>
      <c r="Z452" s="43">
        <v>1877943</v>
      </c>
      <c r="AA452" s="43" t="e">
        <f t="shared" si="15"/>
        <v>#N/A</v>
      </c>
    </row>
    <row r="453" spans="1:27" x14ac:dyDescent="0.3">
      <c r="A453" s="43">
        <v>1396415</v>
      </c>
      <c r="B453" s="43" t="s">
        <v>772</v>
      </c>
      <c r="C453" s="43" t="s">
        <v>467</v>
      </c>
      <c r="D453" s="41"/>
      <c r="E453" s="43" t="s">
        <v>29</v>
      </c>
      <c r="F453" s="43" t="s">
        <v>30</v>
      </c>
      <c r="G453" s="43">
        <v>28024</v>
      </c>
      <c r="H453" s="41"/>
      <c r="I453" s="41"/>
      <c r="J453" s="43"/>
      <c r="K453" s="41"/>
      <c r="L453" s="41"/>
      <c r="M453" s="41"/>
      <c r="N453" s="41"/>
      <c r="O453" s="41"/>
      <c r="P453" s="41"/>
      <c r="Q453" s="41"/>
      <c r="R453" s="41"/>
      <c r="S453" s="41"/>
      <c r="T453" s="41"/>
      <c r="U453" s="41"/>
      <c r="V453" s="41"/>
      <c r="W453" s="41"/>
      <c r="X453" s="41"/>
      <c r="Y453" s="43" t="str">
        <f t="shared" si="14"/>
        <v>COMP</v>
      </c>
      <c r="Z453" s="43">
        <v>2286088</v>
      </c>
      <c r="AA453" s="43">
        <f t="shared" si="15"/>
        <v>1396415</v>
      </c>
    </row>
    <row r="454" spans="1:27" x14ac:dyDescent="0.3">
      <c r="A454" s="43">
        <v>1809551</v>
      </c>
      <c r="B454" s="43" t="s">
        <v>773</v>
      </c>
      <c r="C454" s="43" t="s">
        <v>722</v>
      </c>
      <c r="D454" s="41"/>
      <c r="E454" s="43" t="s">
        <v>6263</v>
      </c>
      <c r="F454" s="43" t="s">
        <v>28</v>
      </c>
      <c r="G454" s="43">
        <v>45050</v>
      </c>
      <c r="H454" s="41"/>
      <c r="I454" s="41"/>
      <c r="J454" s="43"/>
      <c r="K454" s="41"/>
      <c r="L454" s="41"/>
      <c r="M454" s="41"/>
      <c r="N454" s="41"/>
      <c r="O454" s="41"/>
      <c r="P454" s="41"/>
      <c r="Q454" s="41"/>
      <c r="R454" s="41"/>
      <c r="S454" s="41"/>
      <c r="T454" s="41"/>
      <c r="U454" s="41"/>
      <c r="V454" s="41"/>
      <c r="W454" s="41"/>
      <c r="X454" s="41"/>
      <c r="Y454" s="43" t="str">
        <f t="shared" si="14"/>
        <v>COMP</v>
      </c>
      <c r="Z454" s="43">
        <v>437682</v>
      </c>
      <c r="AA454" s="43">
        <f t="shared" si="15"/>
        <v>1809551</v>
      </c>
    </row>
    <row r="455" spans="1:27" x14ac:dyDescent="0.3">
      <c r="A455" s="43">
        <v>2397375</v>
      </c>
      <c r="B455" s="43" t="s">
        <v>774</v>
      </c>
      <c r="C455" s="43" t="s">
        <v>333</v>
      </c>
      <c r="D455" s="41"/>
      <c r="E455" s="43" t="s">
        <v>6263</v>
      </c>
      <c r="F455" s="43" t="s">
        <v>30</v>
      </c>
      <c r="G455" s="43">
        <v>37024</v>
      </c>
      <c r="H455" s="41"/>
      <c r="I455" s="41"/>
      <c r="J455" s="43"/>
      <c r="K455" s="41"/>
      <c r="L455" s="41"/>
      <c r="M455" s="41"/>
      <c r="N455" s="41"/>
      <c r="O455" s="41"/>
      <c r="P455" s="41"/>
      <c r="Q455" s="41"/>
      <c r="R455" s="41"/>
      <c r="S455" s="41"/>
      <c r="T455" s="41"/>
      <c r="U455" s="41"/>
      <c r="V455" s="41"/>
      <c r="W455" s="41"/>
      <c r="X455" s="41"/>
      <c r="Y455" s="43" t="str">
        <f t="shared" si="14"/>
        <v/>
      </c>
      <c r="Z455" s="43">
        <v>1207680</v>
      </c>
      <c r="AA455" s="43" t="e">
        <f t="shared" si="15"/>
        <v>#N/A</v>
      </c>
    </row>
    <row r="456" spans="1:27" x14ac:dyDescent="0.3">
      <c r="A456" s="43">
        <v>2335577</v>
      </c>
      <c r="B456" s="43" t="s">
        <v>775</v>
      </c>
      <c r="C456" s="43" t="s">
        <v>620</v>
      </c>
      <c r="D456" s="41"/>
      <c r="E456" s="43" t="s">
        <v>6263</v>
      </c>
      <c r="F456" s="43" t="s">
        <v>30</v>
      </c>
      <c r="G456" s="43">
        <v>41031</v>
      </c>
      <c r="H456" s="41"/>
      <c r="I456" s="41"/>
      <c r="J456" s="43"/>
      <c r="K456" s="41"/>
      <c r="L456" s="41"/>
      <c r="M456" s="41"/>
      <c r="N456" s="41"/>
      <c r="O456" s="41"/>
      <c r="P456" s="41"/>
      <c r="Q456" s="41"/>
      <c r="R456" s="41"/>
      <c r="S456" s="41"/>
      <c r="T456" s="41"/>
      <c r="U456" s="41"/>
      <c r="V456" s="41"/>
      <c r="W456" s="41"/>
      <c r="X456" s="41"/>
      <c r="Y456" s="43" t="str">
        <f t="shared" si="14"/>
        <v/>
      </c>
      <c r="Z456" s="43">
        <v>1333323</v>
      </c>
      <c r="AA456" s="43" t="e">
        <f t="shared" si="15"/>
        <v>#N/A</v>
      </c>
    </row>
    <row r="457" spans="1:27" x14ac:dyDescent="0.3">
      <c r="A457" s="43">
        <v>2406742</v>
      </c>
      <c r="B457" s="43" t="s">
        <v>776</v>
      </c>
      <c r="C457" s="43" t="s">
        <v>777</v>
      </c>
      <c r="D457" s="41"/>
      <c r="E457" s="43" t="s">
        <v>29</v>
      </c>
      <c r="F457" s="43" t="s">
        <v>30</v>
      </c>
      <c r="G457" s="43">
        <v>18003</v>
      </c>
      <c r="H457" s="41"/>
      <c r="I457" s="41"/>
      <c r="J457" s="43"/>
      <c r="K457" s="41"/>
      <c r="L457" s="41"/>
      <c r="M457" s="41"/>
      <c r="N457" s="41"/>
      <c r="O457" s="41"/>
      <c r="P457" s="41"/>
      <c r="Q457" s="41"/>
      <c r="R457" s="41"/>
      <c r="S457" s="41"/>
      <c r="T457" s="41"/>
      <c r="U457" s="41"/>
      <c r="V457" s="41"/>
      <c r="W457" s="41"/>
      <c r="X457" s="41"/>
      <c r="Y457" s="43" t="str">
        <f t="shared" si="14"/>
        <v/>
      </c>
      <c r="Z457" s="43">
        <v>1314921</v>
      </c>
      <c r="AA457" s="43" t="e">
        <f t="shared" si="15"/>
        <v>#N/A</v>
      </c>
    </row>
    <row r="458" spans="1:27" x14ac:dyDescent="0.3">
      <c r="A458" s="43">
        <v>2409302</v>
      </c>
      <c r="B458" s="43" t="s">
        <v>778</v>
      </c>
      <c r="C458" s="43" t="s">
        <v>268</v>
      </c>
      <c r="D458" s="41"/>
      <c r="E458" s="43" t="s">
        <v>6263</v>
      </c>
      <c r="F458" s="43" t="s">
        <v>30</v>
      </c>
      <c r="G458" s="43">
        <v>28037</v>
      </c>
      <c r="H458" s="41"/>
      <c r="I458" s="41"/>
      <c r="J458" s="43"/>
      <c r="K458" s="41"/>
      <c r="L458" s="41"/>
      <c r="M458" s="41"/>
      <c r="N458" s="41"/>
      <c r="O458" s="41"/>
      <c r="P458" s="41"/>
      <c r="Q458" s="41"/>
      <c r="R458" s="41"/>
      <c r="S458" s="41"/>
      <c r="T458" s="41"/>
      <c r="U458" s="41"/>
      <c r="V458" s="41"/>
      <c r="W458" s="41"/>
      <c r="X458" s="41"/>
      <c r="Y458" s="43" t="str">
        <f t="shared" si="14"/>
        <v/>
      </c>
      <c r="Z458" s="43">
        <v>2341684</v>
      </c>
      <c r="AA458" s="43" t="e">
        <f t="shared" si="15"/>
        <v>#N/A</v>
      </c>
    </row>
    <row r="459" spans="1:27" x14ac:dyDescent="0.3">
      <c r="A459" s="43">
        <v>1495823</v>
      </c>
      <c r="B459" s="43" t="s">
        <v>779</v>
      </c>
      <c r="C459" s="43" t="s">
        <v>780</v>
      </c>
      <c r="D459" s="41"/>
      <c r="E459" s="43" t="s">
        <v>34</v>
      </c>
      <c r="F459" s="43" t="s">
        <v>28</v>
      </c>
      <c r="G459" s="43">
        <v>41003</v>
      </c>
      <c r="H459" s="41"/>
      <c r="I459" s="41"/>
      <c r="J459" s="43"/>
      <c r="K459" s="41"/>
      <c r="L459" s="41"/>
      <c r="M459" s="41"/>
      <c r="N459" s="41"/>
      <c r="O459" s="41"/>
      <c r="P459" s="41"/>
      <c r="Q459" s="41"/>
      <c r="R459" s="41"/>
      <c r="S459" s="41"/>
      <c r="T459" s="41"/>
      <c r="U459" s="41"/>
      <c r="V459" s="41"/>
      <c r="W459" s="41"/>
      <c r="X459" s="41"/>
      <c r="Y459" s="43" t="str">
        <f t="shared" si="14"/>
        <v>COMP</v>
      </c>
      <c r="Z459" s="43">
        <v>1790965</v>
      </c>
      <c r="AA459" s="43">
        <f t="shared" si="15"/>
        <v>1495823</v>
      </c>
    </row>
    <row r="460" spans="1:27" x14ac:dyDescent="0.3">
      <c r="A460" s="43">
        <v>1898420</v>
      </c>
      <c r="B460" s="43" t="s">
        <v>781</v>
      </c>
      <c r="C460" s="43" t="s">
        <v>782</v>
      </c>
      <c r="D460" s="41"/>
      <c r="E460" s="43" t="s">
        <v>6263</v>
      </c>
      <c r="F460" s="43" t="s">
        <v>30</v>
      </c>
      <c r="G460" s="43">
        <v>45038</v>
      </c>
      <c r="H460" s="41"/>
      <c r="I460" s="41"/>
      <c r="J460" s="43"/>
      <c r="K460" s="41"/>
      <c r="L460" s="41"/>
      <c r="M460" s="41"/>
      <c r="N460" s="41"/>
      <c r="O460" s="41"/>
      <c r="P460" s="41"/>
      <c r="Q460" s="41"/>
      <c r="R460" s="41"/>
      <c r="S460" s="41"/>
      <c r="T460" s="41"/>
      <c r="U460" s="41"/>
      <c r="V460" s="41"/>
      <c r="W460" s="41"/>
      <c r="X460" s="41"/>
      <c r="Y460" s="43" t="str">
        <f t="shared" si="14"/>
        <v/>
      </c>
      <c r="Z460" s="43">
        <v>2427869</v>
      </c>
      <c r="AA460" s="43" t="e">
        <f t="shared" si="15"/>
        <v>#N/A</v>
      </c>
    </row>
    <row r="461" spans="1:27" x14ac:dyDescent="0.3">
      <c r="A461" s="43">
        <v>1494952</v>
      </c>
      <c r="B461" s="43" t="s">
        <v>783</v>
      </c>
      <c r="C461" s="43" t="s">
        <v>390</v>
      </c>
      <c r="D461" s="41"/>
      <c r="E461" s="43" t="s">
        <v>6263</v>
      </c>
      <c r="F461" s="43" t="s">
        <v>30</v>
      </c>
      <c r="G461" s="43">
        <v>45041</v>
      </c>
      <c r="H461" s="41"/>
      <c r="I461" s="41"/>
      <c r="J461" s="43"/>
      <c r="K461" s="41"/>
      <c r="L461" s="41"/>
      <c r="M461" s="41"/>
      <c r="N461" s="41"/>
      <c r="O461" s="41"/>
      <c r="P461" s="41"/>
      <c r="Q461" s="41"/>
      <c r="R461" s="41"/>
      <c r="S461" s="41"/>
      <c r="T461" s="41"/>
      <c r="U461" s="41"/>
      <c r="V461" s="41"/>
      <c r="W461" s="41"/>
      <c r="X461" s="41"/>
      <c r="Y461" s="43" t="str">
        <f t="shared" si="14"/>
        <v/>
      </c>
      <c r="Z461" s="43">
        <v>1681811</v>
      </c>
      <c r="AA461" s="43" t="e">
        <f t="shared" si="15"/>
        <v>#N/A</v>
      </c>
    </row>
    <row r="462" spans="1:27" x14ac:dyDescent="0.3">
      <c r="A462" s="43">
        <v>1147172</v>
      </c>
      <c r="B462" s="43" t="s">
        <v>784</v>
      </c>
      <c r="C462" s="43" t="s">
        <v>785</v>
      </c>
      <c r="D462" s="41"/>
      <c r="E462" s="43" t="s">
        <v>6263</v>
      </c>
      <c r="F462" s="43" t="s">
        <v>28</v>
      </c>
      <c r="G462" s="43">
        <v>41002</v>
      </c>
      <c r="H462" s="41"/>
      <c r="I462" s="41"/>
      <c r="J462" s="43"/>
      <c r="K462" s="41"/>
      <c r="L462" s="41"/>
      <c r="M462" s="41"/>
      <c r="N462" s="41"/>
      <c r="O462" s="41"/>
      <c r="P462" s="41"/>
      <c r="Q462" s="41"/>
      <c r="R462" s="41"/>
      <c r="S462" s="41"/>
      <c r="T462" s="41"/>
      <c r="U462" s="41"/>
      <c r="V462" s="41"/>
      <c r="W462" s="41"/>
      <c r="X462" s="41"/>
      <c r="Y462" s="43" t="str">
        <f t="shared" si="14"/>
        <v/>
      </c>
      <c r="Z462" s="43">
        <v>1355450</v>
      </c>
      <c r="AA462" s="43" t="e">
        <f t="shared" si="15"/>
        <v>#N/A</v>
      </c>
    </row>
    <row r="463" spans="1:27" x14ac:dyDescent="0.3">
      <c r="A463" s="43">
        <v>1816607</v>
      </c>
      <c r="B463" s="43" t="s">
        <v>786</v>
      </c>
      <c r="C463" s="43" t="s">
        <v>40</v>
      </c>
      <c r="D463" s="41"/>
      <c r="E463" s="43" t="s">
        <v>6263</v>
      </c>
      <c r="F463" s="43" t="s">
        <v>30</v>
      </c>
      <c r="G463" s="43">
        <v>45003</v>
      </c>
      <c r="H463" s="41"/>
      <c r="I463" s="41"/>
      <c r="J463" s="43"/>
      <c r="K463" s="41"/>
      <c r="L463" s="41"/>
      <c r="M463" s="41"/>
      <c r="N463" s="41"/>
      <c r="O463" s="41"/>
      <c r="P463" s="41"/>
      <c r="Q463" s="41"/>
      <c r="R463" s="41"/>
      <c r="S463" s="41"/>
      <c r="T463" s="41"/>
      <c r="U463" s="41"/>
      <c r="V463" s="41"/>
      <c r="W463" s="41"/>
      <c r="X463" s="41"/>
      <c r="Y463" s="43" t="str">
        <f t="shared" si="14"/>
        <v>COMP</v>
      </c>
      <c r="Z463" s="43">
        <v>2125088</v>
      </c>
      <c r="AA463" s="43">
        <f t="shared" si="15"/>
        <v>1816607</v>
      </c>
    </row>
    <row r="464" spans="1:27" x14ac:dyDescent="0.3">
      <c r="A464" s="43">
        <v>1988835</v>
      </c>
      <c r="B464" s="43" t="s">
        <v>787</v>
      </c>
      <c r="C464" s="43" t="s">
        <v>788</v>
      </c>
      <c r="D464" s="41"/>
      <c r="E464" s="43" t="s">
        <v>34</v>
      </c>
      <c r="F464" s="43" t="s">
        <v>30</v>
      </c>
      <c r="G464" s="43">
        <v>37042</v>
      </c>
      <c r="H464" s="41"/>
      <c r="I464" s="41"/>
      <c r="J464" s="43"/>
      <c r="K464" s="41"/>
      <c r="L464" s="41"/>
      <c r="M464" s="41"/>
      <c r="N464" s="41"/>
      <c r="O464" s="41"/>
      <c r="P464" s="41"/>
      <c r="Q464" s="41"/>
      <c r="R464" s="41"/>
      <c r="S464" s="41"/>
      <c r="T464" s="41"/>
      <c r="U464" s="41"/>
      <c r="V464" s="41"/>
      <c r="W464" s="41"/>
      <c r="X464" s="41"/>
      <c r="Y464" s="43" t="str">
        <f t="shared" si="14"/>
        <v>COMP</v>
      </c>
      <c r="Z464" s="43">
        <v>1438657</v>
      </c>
      <c r="AA464" s="43">
        <f t="shared" si="15"/>
        <v>1988835</v>
      </c>
    </row>
    <row r="465" spans="1:27" x14ac:dyDescent="0.3">
      <c r="A465" s="43">
        <v>1381207</v>
      </c>
      <c r="B465" s="43" t="s">
        <v>789</v>
      </c>
      <c r="C465" s="43" t="s">
        <v>444</v>
      </c>
      <c r="D465" s="41"/>
      <c r="E465" s="43" t="s">
        <v>6263</v>
      </c>
      <c r="F465" s="43" t="s">
        <v>28</v>
      </c>
      <c r="G465" s="43">
        <v>45008</v>
      </c>
      <c r="H465" s="41"/>
      <c r="I465" s="41"/>
      <c r="J465" s="43"/>
      <c r="K465" s="41"/>
      <c r="L465" s="41"/>
      <c r="M465" s="41"/>
      <c r="N465" s="41"/>
      <c r="O465" s="41"/>
      <c r="P465" s="41"/>
      <c r="Q465" s="41"/>
      <c r="R465" s="41"/>
      <c r="S465" s="41"/>
      <c r="T465" s="41"/>
      <c r="U465" s="41"/>
      <c r="V465" s="41"/>
      <c r="W465" s="41"/>
      <c r="X465" s="41"/>
      <c r="Y465" s="43" t="str">
        <f t="shared" si="14"/>
        <v/>
      </c>
      <c r="Z465" s="43">
        <v>1372871</v>
      </c>
      <c r="AA465" s="43" t="e">
        <f t="shared" si="15"/>
        <v>#N/A</v>
      </c>
    </row>
    <row r="466" spans="1:27" x14ac:dyDescent="0.3">
      <c r="A466" s="43">
        <v>1622639</v>
      </c>
      <c r="B466" s="43" t="s">
        <v>790</v>
      </c>
      <c r="C466" s="43" t="s">
        <v>436</v>
      </c>
      <c r="D466" s="41"/>
      <c r="E466" s="43" t="s">
        <v>6263</v>
      </c>
      <c r="F466" s="43" t="s">
        <v>28</v>
      </c>
      <c r="G466" s="43">
        <v>45016</v>
      </c>
      <c r="H466" s="41"/>
      <c r="I466" s="41"/>
      <c r="J466" s="43"/>
      <c r="K466" s="41"/>
      <c r="L466" s="41"/>
      <c r="M466" s="41"/>
      <c r="N466" s="41"/>
      <c r="O466" s="41"/>
      <c r="P466" s="41"/>
      <c r="Q466" s="41"/>
      <c r="R466" s="41"/>
      <c r="S466" s="41"/>
      <c r="T466" s="41"/>
      <c r="U466" s="41"/>
      <c r="V466" s="41"/>
      <c r="W466" s="41"/>
      <c r="X466" s="41"/>
      <c r="Y466" s="43" t="str">
        <f t="shared" si="14"/>
        <v/>
      </c>
      <c r="Z466" s="43">
        <v>2244883</v>
      </c>
      <c r="AA466" s="43" t="e">
        <f t="shared" si="15"/>
        <v>#N/A</v>
      </c>
    </row>
    <row r="467" spans="1:27" x14ac:dyDescent="0.3">
      <c r="A467" s="43">
        <v>2183248</v>
      </c>
      <c r="B467" s="43" t="s">
        <v>791</v>
      </c>
      <c r="C467" s="43" t="s">
        <v>377</v>
      </c>
      <c r="D467" s="41"/>
      <c r="E467" s="43" t="s">
        <v>6263</v>
      </c>
      <c r="F467" s="43" t="s">
        <v>30</v>
      </c>
      <c r="G467" s="43">
        <v>28040</v>
      </c>
      <c r="H467" s="41"/>
      <c r="I467" s="41"/>
      <c r="J467" s="43"/>
      <c r="K467" s="41"/>
      <c r="L467" s="41"/>
      <c r="M467" s="41"/>
      <c r="N467" s="41"/>
      <c r="O467" s="41"/>
      <c r="P467" s="41"/>
      <c r="Q467" s="41"/>
      <c r="R467" s="41"/>
      <c r="S467" s="41"/>
      <c r="T467" s="41"/>
      <c r="U467" s="41"/>
      <c r="V467" s="41"/>
      <c r="W467" s="41"/>
      <c r="X467" s="41"/>
      <c r="Y467" s="43" t="str">
        <f t="shared" si="14"/>
        <v>COMP</v>
      </c>
      <c r="Z467" s="43">
        <v>794855</v>
      </c>
      <c r="AA467" s="43">
        <f t="shared" si="15"/>
        <v>2183248</v>
      </c>
    </row>
    <row r="468" spans="1:27" x14ac:dyDescent="0.3">
      <c r="A468" s="43">
        <v>2130162</v>
      </c>
      <c r="B468" s="43" t="s">
        <v>792</v>
      </c>
      <c r="C468" s="43" t="s">
        <v>408</v>
      </c>
      <c r="D468" s="41"/>
      <c r="E468" s="43" t="s">
        <v>6263</v>
      </c>
      <c r="F468" s="43" t="s">
        <v>30</v>
      </c>
      <c r="G468" s="43">
        <v>45038</v>
      </c>
      <c r="H468" s="41"/>
      <c r="I468" s="41"/>
      <c r="J468" s="43"/>
      <c r="K468" s="41"/>
      <c r="L468" s="41"/>
      <c r="M468" s="41"/>
      <c r="N468" s="41"/>
      <c r="O468" s="41"/>
      <c r="P468" s="41"/>
      <c r="Q468" s="41"/>
      <c r="R468" s="41"/>
      <c r="S468" s="41"/>
      <c r="T468" s="41"/>
      <c r="U468" s="41"/>
      <c r="V468" s="41"/>
      <c r="W468" s="41"/>
      <c r="X468" s="41"/>
      <c r="Y468" s="43" t="str">
        <f t="shared" si="14"/>
        <v/>
      </c>
      <c r="Z468" s="43">
        <v>2085676</v>
      </c>
      <c r="AA468" s="43" t="e">
        <f t="shared" si="15"/>
        <v>#N/A</v>
      </c>
    </row>
    <row r="469" spans="1:27" x14ac:dyDescent="0.3">
      <c r="A469" s="43">
        <v>1249776</v>
      </c>
      <c r="B469" s="43" t="s">
        <v>792</v>
      </c>
      <c r="C469" s="43" t="s">
        <v>793</v>
      </c>
      <c r="D469" s="41"/>
      <c r="E469" s="43" t="s">
        <v>29</v>
      </c>
      <c r="F469" s="43" t="s">
        <v>28</v>
      </c>
      <c r="G469" s="43">
        <v>45041</v>
      </c>
      <c r="H469" s="41"/>
      <c r="I469" s="41"/>
      <c r="J469" s="43"/>
      <c r="K469" s="41"/>
      <c r="L469" s="41"/>
      <c r="M469" s="41"/>
      <c r="N469" s="41"/>
      <c r="O469" s="41"/>
      <c r="P469" s="41"/>
      <c r="Q469" s="41"/>
      <c r="R469" s="41"/>
      <c r="S469" s="41"/>
      <c r="T469" s="41"/>
      <c r="U469" s="41"/>
      <c r="V469" s="41"/>
      <c r="W469" s="41"/>
      <c r="X469" s="41"/>
      <c r="Y469" s="43" t="str">
        <f t="shared" si="14"/>
        <v/>
      </c>
      <c r="Z469" s="43">
        <v>2402749</v>
      </c>
      <c r="AA469" s="43" t="e">
        <f t="shared" si="15"/>
        <v>#N/A</v>
      </c>
    </row>
    <row r="470" spans="1:27" x14ac:dyDescent="0.3">
      <c r="A470" s="43">
        <v>2371075</v>
      </c>
      <c r="B470" s="43" t="s">
        <v>794</v>
      </c>
      <c r="C470" s="43" t="s">
        <v>795</v>
      </c>
      <c r="D470" s="41"/>
      <c r="E470" s="43" t="s">
        <v>6263</v>
      </c>
      <c r="F470" s="43" t="s">
        <v>30</v>
      </c>
      <c r="G470" s="43">
        <v>37024</v>
      </c>
      <c r="H470" s="41"/>
      <c r="I470" s="41"/>
      <c r="J470" s="43"/>
      <c r="K470" s="41"/>
      <c r="L470" s="41"/>
      <c r="M470" s="41"/>
      <c r="N470" s="41"/>
      <c r="O470" s="41"/>
      <c r="P470" s="41"/>
      <c r="Q470" s="41"/>
      <c r="R470" s="41"/>
      <c r="S470" s="41"/>
      <c r="T470" s="41"/>
      <c r="U470" s="41"/>
      <c r="V470" s="41"/>
      <c r="W470" s="41"/>
      <c r="X470" s="41"/>
      <c r="Y470" s="43" t="str">
        <f t="shared" si="14"/>
        <v/>
      </c>
      <c r="Z470" s="43">
        <v>2026636</v>
      </c>
      <c r="AA470" s="43" t="e">
        <f t="shared" si="15"/>
        <v>#N/A</v>
      </c>
    </row>
    <row r="471" spans="1:27" x14ac:dyDescent="0.3">
      <c r="A471" s="43">
        <v>2357554</v>
      </c>
      <c r="B471" s="43" t="s">
        <v>796</v>
      </c>
      <c r="C471" s="43" t="s">
        <v>175</v>
      </c>
      <c r="D471" s="41"/>
      <c r="E471" s="43" t="s">
        <v>6263</v>
      </c>
      <c r="F471" s="43" t="s">
        <v>28</v>
      </c>
      <c r="G471" s="43">
        <v>28040</v>
      </c>
      <c r="H471" s="41"/>
      <c r="I471" s="41"/>
      <c r="J471" s="43"/>
      <c r="K471" s="41"/>
      <c r="L471" s="41"/>
      <c r="M471" s="41"/>
      <c r="N471" s="41"/>
      <c r="O471" s="41"/>
      <c r="P471" s="41"/>
      <c r="Q471" s="41"/>
      <c r="R471" s="41"/>
      <c r="S471" s="41"/>
      <c r="T471" s="41"/>
      <c r="U471" s="41"/>
      <c r="V471" s="41"/>
      <c r="W471" s="41"/>
      <c r="X471" s="41"/>
      <c r="Y471" s="43" t="str">
        <f t="shared" si="14"/>
        <v>COMP</v>
      </c>
      <c r="Z471" s="43">
        <v>1073457</v>
      </c>
      <c r="AA471" s="43">
        <f t="shared" si="15"/>
        <v>2357554</v>
      </c>
    </row>
    <row r="472" spans="1:27" x14ac:dyDescent="0.3">
      <c r="A472" s="43">
        <v>2359735</v>
      </c>
      <c r="B472" s="43" t="s">
        <v>797</v>
      </c>
      <c r="C472" s="43" t="s">
        <v>221</v>
      </c>
      <c r="D472" s="41"/>
      <c r="E472" s="43" t="s">
        <v>6263</v>
      </c>
      <c r="F472" s="43" t="s">
        <v>28</v>
      </c>
      <c r="G472" s="43">
        <v>36023</v>
      </c>
      <c r="H472" s="41"/>
      <c r="I472" s="41"/>
      <c r="J472" s="43"/>
      <c r="K472" s="41"/>
      <c r="L472" s="41"/>
      <c r="M472" s="41"/>
      <c r="N472" s="41"/>
      <c r="O472" s="41"/>
      <c r="P472" s="41"/>
      <c r="Q472" s="41"/>
      <c r="R472" s="41"/>
      <c r="S472" s="41"/>
      <c r="T472" s="41"/>
      <c r="U472" s="41"/>
      <c r="V472" s="41"/>
      <c r="W472" s="41"/>
      <c r="X472" s="41"/>
      <c r="Y472" s="43" t="str">
        <f t="shared" si="14"/>
        <v/>
      </c>
      <c r="Z472" s="43">
        <v>2352230</v>
      </c>
      <c r="AA472" s="43" t="e">
        <f t="shared" si="15"/>
        <v>#N/A</v>
      </c>
    </row>
    <row r="473" spans="1:27" x14ac:dyDescent="0.3">
      <c r="A473" s="43">
        <v>1190571</v>
      </c>
      <c r="B473" s="43" t="s">
        <v>798</v>
      </c>
      <c r="C473" s="43" t="s">
        <v>223</v>
      </c>
      <c r="D473" s="41"/>
      <c r="E473" s="43" t="s">
        <v>6263</v>
      </c>
      <c r="F473" s="43" t="s">
        <v>28</v>
      </c>
      <c r="G473" s="43">
        <v>37038</v>
      </c>
      <c r="H473" s="41"/>
      <c r="I473" s="41"/>
      <c r="J473" s="43"/>
      <c r="K473" s="41"/>
      <c r="L473" s="41"/>
      <c r="M473" s="41"/>
      <c r="N473" s="41"/>
      <c r="O473" s="41"/>
      <c r="P473" s="41"/>
      <c r="Q473" s="41"/>
      <c r="R473" s="41"/>
      <c r="S473" s="41"/>
      <c r="T473" s="41"/>
      <c r="U473" s="41"/>
      <c r="V473" s="41"/>
      <c r="W473" s="41"/>
      <c r="X473" s="41"/>
      <c r="Y473" s="43" t="str">
        <f t="shared" si="14"/>
        <v>COMP</v>
      </c>
      <c r="Z473" s="43">
        <v>2179598</v>
      </c>
      <c r="AA473" s="43">
        <f t="shared" si="15"/>
        <v>1190571</v>
      </c>
    </row>
    <row r="474" spans="1:27" x14ac:dyDescent="0.3">
      <c r="A474" s="43">
        <v>1721233</v>
      </c>
      <c r="B474" s="43" t="s">
        <v>798</v>
      </c>
      <c r="C474" s="43" t="s">
        <v>680</v>
      </c>
      <c r="D474" s="41"/>
      <c r="E474" s="43" t="s">
        <v>6263</v>
      </c>
      <c r="F474" s="43" t="s">
        <v>30</v>
      </c>
      <c r="G474" s="43">
        <v>37023</v>
      </c>
      <c r="H474" s="41"/>
      <c r="I474" s="41"/>
      <c r="J474" s="43"/>
      <c r="K474" s="41"/>
      <c r="L474" s="41"/>
      <c r="M474" s="41"/>
      <c r="N474" s="41"/>
      <c r="O474" s="41"/>
      <c r="P474" s="41"/>
      <c r="Q474" s="41"/>
      <c r="R474" s="41"/>
      <c r="S474" s="41"/>
      <c r="T474" s="41"/>
      <c r="U474" s="41"/>
      <c r="V474" s="41"/>
      <c r="W474" s="41"/>
      <c r="X474" s="41"/>
      <c r="Y474" s="43" t="str">
        <f t="shared" si="14"/>
        <v/>
      </c>
      <c r="Z474" s="43">
        <v>1314594</v>
      </c>
      <c r="AA474" s="43" t="e">
        <f t="shared" si="15"/>
        <v>#N/A</v>
      </c>
    </row>
    <row r="475" spans="1:27" x14ac:dyDescent="0.3">
      <c r="A475" s="43">
        <v>1003475</v>
      </c>
      <c r="B475" s="43" t="s">
        <v>798</v>
      </c>
      <c r="C475" s="43" t="s">
        <v>799</v>
      </c>
      <c r="D475" s="41"/>
      <c r="E475" s="43" t="s">
        <v>6263</v>
      </c>
      <c r="F475" s="43" t="s">
        <v>30</v>
      </c>
      <c r="G475" s="43">
        <v>37038</v>
      </c>
      <c r="H475" s="41"/>
      <c r="I475" s="41"/>
      <c r="J475" s="43"/>
      <c r="K475" s="41"/>
      <c r="L475" s="41"/>
      <c r="M475" s="41"/>
      <c r="N475" s="41"/>
      <c r="O475" s="41"/>
      <c r="P475" s="41"/>
      <c r="Q475" s="41"/>
      <c r="R475" s="41"/>
      <c r="S475" s="41"/>
      <c r="T475" s="41"/>
      <c r="U475" s="41"/>
      <c r="V475" s="41"/>
      <c r="W475" s="41"/>
      <c r="X475" s="41"/>
      <c r="Y475" s="43" t="str">
        <f t="shared" si="14"/>
        <v>COMP</v>
      </c>
      <c r="Z475" s="43">
        <v>788096</v>
      </c>
      <c r="AA475" s="43">
        <f t="shared" si="15"/>
        <v>1003475</v>
      </c>
    </row>
    <row r="476" spans="1:27" x14ac:dyDescent="0.3">
      <c r="A476" s="43">
        <v>2413133</v>
      </c>
      <c r="B476" s="43" t="s">
        <v>800</v>
      </c>
      <c r="C476" s="43" t="s">
        <v>801</v>
      </c>
      <c r="D476" s="41"/>
      <c r="E476" s="43" t="s">
        <v>31</v>
      </c>
      <c r="F476" s="43" t="s">
        <v>30</v>
      </c>
      <c r="G476" s="43">
        <v>41012</v>
      </c>
      <c r="H476" s="41"/>
      <c r="I476" s="41"/>
      <c r="J476" s="43"/>
      <c r="K476" s="41"/>
      <c r="L476" s="41"/>
      <c r="M476" s="41"/>
      <c r="N476" s="41"/>
      <c r="O476" s="41"/>
      <c r="P476" s="41"/>
      <c r="Q476" s="41"/>
      <c r="R476" s="41"/>
      <c r="S476" s="41"/>
      <c r="T476" s="41"/>
      <c r="U476" s="41"/>
      <c r="V476" s="41"/>
      <c r="W476" s="41"/>
      <c r="X476" s="41"/>
      <c r="Y476" s="43" t="str">
        <f t="shared" si="14"/>
        <v>COMP</v>
      </c>
      <c r="Z476" s="43">
        <v>2342088</v>
      </c>
      <c r="AA476" s="43">
        <f t="shared" si="15"/>
        <v>2413133</v>
      </c>
    </row>
    <row r="477" spans="1:27" x14ac:dyDescent="0.3">
      <c r="A477" s="43">
        <v>2414590</v>
      </c>
      <c r="B477" s="43" t="s">
        <v>6272</v>
      </c>
      <c r="C477" s="43" t="s">
        <v>620</v>
      </c>
      <c r="D477" s="41"/>
      <c r="E477" s="43" t="s">
        <v>6263</v>
      </c>
      <c r="F477" s="43" t="s">
        <v>30</v>
      </c>
      <c r="G477" s="43">
        <v>41031</v>
      </c>
      <c r="H477" s="41"/>
      <c r="I477" s="41"/>
      <c r="J477" s="43"/>
      <c r="K477" s="41"/>
      <c r="L477" s="41"/>
      <c r="M477" s="41"/>
      <c r="N477" s="41"/>
      <c r="O477" s="41"/>
      <c r="P477" s="41"/>
      <c r="Q477" s="41"/>
      <c r="R477" s="41"/>
      <c r="S477" s="41"/>
      <c r="T477" s="41"/>
      <c r="U477" s="41"/>
      <c r="V477" s="41"/>
      <c r="W477" s="41"/>
      <c r="X477" s="41"/>
      <c r="Y477" s="43" t="str">
        <f t="shared" si="14"/>
        <v/>
      </c>
      <c r="Z477" s="43">
        <v>1386532</v>
      </c>
      <c r="AA477" s="43" t="e">
        <f t="shared" si="15"/>
        <v>#N/A</v>
      </c>
    </row>
    <row r="478" spans="1:27" x14ac:dyDescent="0.3">
      <c r="A478" s="43">
        <v>1476632</v>
      </c>
      <c r="B478" s="43" t="s">
        <v>802</v>
      </c>
      <c r="C478" s="43" t="s">
        <v>803</v>
      </c>
      <c r="D478" s="41"/>
      <c r="E478" s="43" t="s">
        <v>6263</v>
      </c>
      <c r="F478" s="43" t="s">
        <v>30</v>
      </c>
      <c r="G478" s="43">
        <v>41002</v>
      </c>
      <c r="H478" s="41"/>
      <c r="I478" s="41"/>
      <c r="J478" s="43"/>
      <c r="K478" s="41"/>
      <c r="L478" s="41"/>
      <c r="M478" s="41"/>
      <c r="N478" s="41"/>
      <c r="O478" s="41"/>
      <c r="P478" s="41"/>
      <c r="Q478" s="41"/>
      <c r="R478" s="41"/>
      <c r="S478" s="41"/>
      <c r="T478" s="41"/>
      <c r="U478" s="41"/>
      <c r="V478" s="41"/>
      <c r="W478" s="41"/>
      <c r="X478" s="41"/>
      <c r="Y478" s="43" t="str">
        <f t="shared" si="14"/>
        <v/>
      </c>
      <c r="Z478" s="43">
        <v>1037726</v>
      </c>
      <c r="AA478" s="43" t="e">
        <f t="shared" si="15"/>
        <v>#N/A</v>
      </c>
    </row>
    <row r="479" spans="1:27" x14ac:dyDescent="0.3">
      <c r="A479" s="43">
        <v>1687475</v>
      </c>
      <c r="B479" s="43" t="s">
        <v>804</v>
      </c>
      <c r="C479" s="43" t="s">
        <v>805</v>
      </c>
      <c r="D479" s="41"/>
      <c r="E479" s="43" t="s">
        <v>6263</v>
      </c>
      <c r="F479" s="43" t="s">
        <v>30</v>
      </c>
      <c r="G479" s="43">
        <v>28037</v>
      </c>
      <c r="H479" s="41"/>
      <c r="I479" s="41"/>
      <c r="J479" s="43"/>
      <c r="K479" s="41"/>
      <c r="L479" s="41"/>
      <c r="M479" s="41"/>
      <c r="N479" s="41"/>
      <c r="O479" s="41"/>
      <c r="P479" s="41"/>
      <c r="Q479" s="41"/>
      <c r="R479" s="41"/>
      <c r="S479" s="41"/>
      <c r="T479" s="41"/>
      <c r="U479" s="41"/>
      <c r="V479" s="41"/>
      <c r="W479" s="41"/>
      <c r="X479" s="41"/>
      <c r="Y479" s="43" t="str">
        <f t="shared" si="14"/>
        <v/>
      </c>
      <c r="Z479" s="43">
        <v>126132</v>
      </c>
      <c r="AA479" s="43" t="e">
        <f t="shared" si="15"/>
        <v>#N/A</v>
      </c>
    </row>
    <row r="480" spans="1:27" x14ac:dyDescent="0.3">
      <c r="A480" s="43">
        <v>2165691</v>
      </c>
      <c r="B480" s="43" t="s">
        <v>806</v>
      </c>
      <c r="C480" s="43" t="s">
        <v>444</v>
      </c>
      <c r="D480" s="41"/>
      <c r="E480" s="43" t="s">
        <v>6263</v>
      </c>
      <c r="F480" s="43" t="s">
        <v>28</v>
      </c>
      <c r="G480" s="43">
        <v>28040</v>
      </c>
      <c r="H480" s="41"/>
      <c r="I480" s="41"/>
      <c r="J480" s="43"/>
      <c r="K480" s="41"/>
      <c r="L480" s="41"/>
      <c r="M480" s="41"/>
      <c r="N480" s="41"/>
      <c r="O480" s="41"/>
      <c r="P480" s="41"/>
      <c r="Q480" s="41"/>
      <c r="R480" s="41"/>
      <c r="S480" s="41"/>
      <c r="T480" s="41"/>
      <c r="U480" s="41"/>
      <c r="V480" s="41"/>
      <c r="W480" s="41"/>
      <c r="X480" s="41"/>
      <c r="Y480" s="43" t="str">
        <f t="shared" si="14"/>
        <v>COMP</v>
      </c>
      <c r="Z480" s="43">
        <v>1029705</v>
      </c>
      <c r="AA480" s="43">
        <f t="shared" si="15"/>
        <v>2165691</v>
      </c>
    </row>
    <row r="481" spans="1:27" x14ac:dyDescent="0.3">
      <c r="A481" s="43">
        <v>211954</v>
      </c>
      <c r="B481" s="43" t="s">
        <v>807</v>
      </c>
      <c r="C481" s="43" t="s">
        <v>808</v>
      </c>
      <c r="D481" s="41"/>
      <c r="E481" s="43" t="s">
        <v>6263</v>
      </c>
      <c r="F481" s="43" t="s">
        <v>30</v>
      </c>
      <c r="G481" s="43">
        <v>41012</v>
      </c>
      <c r="H481" s="41"/>
      <c r="I481" s="41"/>
      <c r="J481" s="43"/>
      <c r="K481" s="41"/>
      <c r="L481" s="41"/>
      <c r="M481" s="41"/>
      <c r="N481" s="41"/>
      <c r="O481" s="41"/>
      <c r="P481" s="41"/>
      <c r="Q481" s="41"/>
      <c r="R481" s="41"/>
      <c r="S481" s="41"/>
      <c r="T481" s="41"/>
      <c r="U481" s="41"/>
      <c r="V481" s="41"/>
      <c r="W481" s="41"/>
      <c r="X481" s="41"/>
      <c r="Y481" s="43" t="str">
        <f t="shared" si="14"/>
        <v>COMP</v>
      </c>
      <c r="Z481" s="43">
        <v>569360</v>
      </c>
      <c r="AA481" s="43">
        <f t="shared" si="15"/>
        <v>211954</v>
      </c>
    </row>
    <row r="482" spans="1:27" x14ac:dyDescent="0.3">
      <c r="A482" s="43">
        <v>2085545</v>
      </c>
      <c r="B482" s="43" t="s">
        <v>809</v>
      </c>
      <c r="C482" s="43" t="s">
        <v>268</v>
      </c>
      <c r="D482" s="41"/>
      <c r="E482" s="43" t="s">
        <v>6263</v>
      </c>
      <c r="F482" s="43" t="s">
        <v>30</v>
      </c>
      <c r="G482" s="43">
        <v>28013</v>
      </c>
      <c r="H482" s="41"/>
      <c r="I482" s="41"/>
      <c r="J482" s="43"/>
      <c r="K482" s="41"/>
      <c r="L482" s="41"/>
      <c r="M482" s="41"/>
      <c r="N482" s="41"/>
      <c r="O482" s="41"/>
      <c r="P482" s="41"/>
      <c r="Q482" s="41"/>
      <c r="R482" s="41"/>
      <c r="S482" s="41"/>
      <c r="T482" s="41"/>
      <c r="U482" s="41"/>
      <c r="V482" s="41"/>
      <c r="W482" s="41"/>
      <c r="X482" s="41"/>
      <c r="Y482" s="43" t="str">
        <f t="shared" si="14"/>
        <v/>
      </c>
      <c r="Z482" s="43">
        <v>1610378</v>
      </c>
      <c r="AA482" s="43" t="e">
        <f t="shared" si="15"/>
        <v>#N/A</v>
      </c>
    </row>
    <row r="483" spans="1:27" x14ac:dyDescent="0.3">
      <c r="A483" s="43">
        <v>2085552</v>
      </c>
      <c r="B483" s="43" t="s">
        <v>809</v>
      </c>
      <c r="C483" s="43" t="s">
        <v>241</v>
      </c>
      <c r="D483" s="41"/>
      <c r="E483" s="43" t="s">
        <v>6263</v>
      </c>
      <c r="F483" s="43" t="s">
        <v>28</v>
      </c>
      <c r="G483" s="43">
        <v>28013</v>
      </c>
      <c r="H483" s="41"/>
      <c r="I483" s="41"/>
      <c r="J483" s="43"/>
      <c r="K483" s="41"/>
      <c r="L483" s="41"/>
      <c r="M483" s="41"/>
      <c r="N483" s="41"/>
      <c r="O483" s="41"/>
      <c r="P483" s="41"/>
      <c r="Q483" s="41"/>
      <c r="R483" s="41"/>
      <c r="S483" s="41"/>
      <c r="T483" s="41"/>
      <c r="U483" s="41"/>
      <c r="V483" s="41"/>
      <c r="W483" s="41"/>
      <c r="X483" s="41"/>
      <c r="Y483" s="43" t="str">
        <f t="shared" si="14"/>
        <v>COMP</v>
      </c>
      <c r="Z483" s="43">
        <v>2425183</v>
      </c>
      <c r="AA483" s="43">
        <f t="shared" si="15"/>
        <v>2085552</v>
      </c>
    </row>
    <row r="484" spans="1:27" x14ac:dyDescent="0.3">
      <c r="A484" s="43">
        <v>239388</v>
      </c>
      <c r="B484" s="43" t="s">
        <v>810</v>
      </c>
      <c r="C484" s="43" t="s">
        <v>466</v>
      </c>
      <c r="D484" s="41"/>
      <c r="E484" s="43" t="s">
        <v>6263</v>
      </c>
      <c r="F484" s="43" t="s">
        <v>28</v>
      </c>
      <c r="G484" s="43">
        <v>45009</v>
      </c>
      <c r="H484" s="41"/>
      <c r="I484" s="41"/>
      <c r="J484" s="43"/>
      <c r="K484" s="41"/>
      <c r="L484" s="41"/>
      <c r="M484" s="41"/>
      <c r="N484" s="41"/>
      <c r="O484" s="41"/>
      <c r="P484" s="41"/>
      <c r="Q484" s="41"/>
      <c r="R484" s="41"/>
      <c r="S484" s="41"/>
      <c r="T484" s="41"/>
      <c r="U484" s="41"/>
      <c r="V484" s="41"/>
      <c r="W484" s="41"/>
      <c r="X484" s="41"/>
      <c r="Y484" s="43" t="str">
        <f t="shared" si="14"/>
        <v/>
      </c>
      <c r="Z484" s="43">
        <v>2312041</v>
      </c>
      <c r="AA484" s="43" t="e">
        <f t="shared" si="15"/>
        <v>#N/A</v>
      </c>
    </row>
    <row r="485" spans="1:27" x14ac:dyDescent="0.3">
      <c r="A485" s="43">
        <v>328731</v>
      </c>
      <c r="B485" s="43" t="s">
        <v>810</v>
      </c>
      <c r="C485" s="43" t="s">
        <v>811</v>
      </c>
      <c r="D485" s="41"/>
      <c r="E485" s="43" t="s">
        <v>6263</v>
      </c>
      <c r="F485" s="43" t="s">
        <v>30</v>
      </c>
      <c r="G485" s="43">
        <v>45009</v>
      </c>
      <c r="H485" s="41"/>
      <c r="I485" s="41"/>
      <c r="J485" s="43"/>
      <c r="K485" s="41"/>
      <c r="L485" s="41"/>
      <c r="M485" s="41"/>
      <c r="N485" s="41"/>
      <c r="O485" s="41"/>
      <c r="P485" s="41"/>
      <c r="Q485" s="41"/>
      <c r="R485" s="41"/>
      <c r="S485" s="41"/>
      <c r="T485" s="41"/>
      <c r="U485" s="41"/>
      <c r="V485" s="41"/>
      <c r="W485" s="41"/>
      <c r="X485" s="41"/>
      <c r="Y485" s="43" t="str">
        <f t="shared" si="14"/>
        <v/>
      </c>
      <c r="Z485" s="43">
        <v>1475805</v>
      </c>
      <c r="AA485" s="43" t="e">
        <f t="shared" si="15"/>
        <v>#N/A</v>
      </c>
    </row>
    <row r="486" spans="1:27" x14ac:dyDescent="0.3">
      <c r="A486" s="43">
        <v>1864041</v>
      </c>
      <c r="B486" s="43" t="s">
        <v>812</v>
      </c>
      <c r="C486" s="43" t="s">
        <v>544</v>
      </c>
      <c r="D486" s="41"/>
      <c r="E486" s="43" t="s">
        <v>6263</v>
      </c>
      <c r="F486" s="43" t="s">
        <v>30</v>
      </c>
      <c r="G486" s="43">
        <v>45050</v>
      </c>
      <c r="H486" s="41"/>
      <c r="I486" s="41"/>
      <c r="J486" s="43"/>
      <c r="K486" s="41"/>
      <c r="L486" s="41"/>
      <c r="M486" s="41"/>
      <c r="N486" s="41"/>
      <c r="O486" s="41"/>
      <c r="P486" s="41"/>
      <c r="Q486" s="41"/>
      <c r="R486" s="41"/>
      <c r="S486" s="41"/>
      <c r="T486" s="41"/>
      <c r="U486" s="41"/>
      <c r="V486" s="41"/>
      <c r="W486" s="41"/>
      <c r="X486" s="41"/>
      <c r="Y486" s="43" t="str">
        <f t="shared" si="14"/>
        <v>COMP</v>
      </c>
      <c r="Z486" s="43">
        <v>828658</v>
      </c>
      <c r="AA486" s="43">
        <f t="shared" si="15"/>
        <v>1864041</v>
      </c>
    </row>
    <row r="487" spans="1:27" x14ac:dyDescent="0.3">
      <c r="A487" s="43">
        <v>2376720</v>
      </c>
      <c r="B487" s="43" t="s">
        <v>813</v>
      </c>
      <c r="C487" s="43" t="s">
        <v>777</v>
      </c>
      <c r="D487" s="41"/>
      <c r="E487" s="43" t="s">
        <v>6263</v>
      </c>
      <c r="F487" s="43" t="s">
        <v>30</v>
      </c>
      <c r="G487" s="43">
        <v>37045</v>
      </c>
      <c r="H487" s="41"/>
      <c r="I487" s="41"/>
      <c r="J487" s="43"/>
      <c r="K487" s="41"/>
      <c r="L487" s="41"/>
      <c r="M487" s="41"/>
      <c r="N487" s="41"/>
      <c r="O487" s="41"/>
      <c r="P487" s="41"/>
      <c r="Q487" s="41"/>
      <c r="R487" s="41"/>
      <c r="S487" s="41"/>
      <c r="T487" s="41"/>
      <c r="U487" s="41"/>
      <c r="V487" s="41"/>
      <c r="W487" s="41"/>
      <c r="X487" s="41"/>
      <c r="Y487" s="43" t="str">
        <f t="shared" si="14"/>
        <v/>
      </c>
      <c r="Z487" s="43">
        <v>1639162</v>
      </c>
      <c r="AA487" s="43" t="e">
        <f t="shared" si="15"/>
        <v>#N/A</v>
      </c>
    </row>
    <row r="488" spans="1:27" x14ac:dyDescent="0.3">
      <c r="A488" s="43">
        <v>2312467</v>
      </c>
      <c r="B488" s="43" t="s">
        <v>814</v>
      </c>
      <c r="C488" s="43" t="s">
        <v>815</v>
      </c>
      <c r="D488" s="41"/>
      <c r="E488" s="43" t="s">
        <v>6263</v>
      </c>
      <c r="F488" s="43" t="s">
        <v>28</v>
      </c>
      <c r="G488" s="43">
        <v>37024</v>
      </c>
      <c r="H488" s="41"/>
      <c r="I488" s="41"/>
      <c r="J488" s="43"/>
      <c r="K488" s="41"/>
      <c r="L488" s="41"/>
      <c r="M488" s="41"/>
      <c r="N488" s="41"/>
      <c r="O488" s="41"/>
      <c r="P488" s="41"/>
      <c r="Q488" s="41"/>
      <c r="R488" s="41"/>
      <c r="S488" s="41"/>
      <c r="T488" s="41"/>
      <c r="U488" s="41"/>
      <c r="V488" s="41"/>
      <c r="W488" s="41"/>
      <c r="X488" s="41"/>
      <c r="Y488" s="43" t="str">
        <f t="shared" si="14"/>
        <v>COMP</v>
      </c>
      <c r="Z488" s="43">
        <v>135474</v>
      </c>
      <c r="AA488" s="43">
        <f t="shared" si="15"/>
        <v>2312467</v>
      </c>
    </row>
    <row r="489" spans="1:27" x14ac:dyDescent="0.3">
      <c r="A489" s="43">
        <v>1369225</v>
      </c>
      <c r="B489" s="43" t="s">
        <v>816</v>
      </c>
      <c r="C489" s="43" t="s">
        <v>244</v>
      </c>
      <c r="D489" s="41"/>
      <c r="E489" s="43" t="s">
        <v>6263</v>
      </c>
      <c r="F489" s="43" t="s">
        <v>28</v>
      </c>
      <c r="G489" s="43">
        <v>41002</v>
      </c>
      <c r="H489" s="41"/>
      <c r="I489" s="41"/>
      <c r="J489" s="43"/>
      <c r="K489" s="41"/>
      <c r="L489" s="41"/>
      <c r="M489" s="41"/>
      <c r="N489" s="41"/>
      <c r="O489" s="41"/>
      <c r="P489" s="41"/>
      <c r="Q489" s="41"/>
      <c r="R489" s="41"/>
      <c r="S489" s="41"/>
      <c r="T489" s="41"/>
      <c r="U489" s="41"/>
      <c r="V489" s="41"/>
      <c r="W489" s="41"/>
      <c r="X489" s="41"/>
      <c r="Y489" s="43" t="str">
        <f t="shared" si="14"/>
        <v/>
      </c>
      <c r="Z489" s="43">
        <v>2140903</v>
      </c>
      <c r="AA489" s="43" t="e">
        <f t="shared" si="15"/>
        <v>#N/A</v>
      </c>
    </row>
    <row r="490" spans="1:27" x14ac:dyDescent="0.3">
      <c r="A490" s="43">
        <v>1792129</v>
      </c>
      <c r="B490" s="43" t="s">
        <v>817</v>
      </c>
      <c r="C490" s="43" t="s">
        <v>397</v>
      </c>
      <c r="D490" s="41"/>
      <c r="E490" s="43" t="s">
        <v>6263</v>
      </c>
      <c r="F490" s="43" t="s">
        <v>28</v>
      </c>
      <c r="G490" s="43">
        <v>45044</v>
      </c>
      <c r="H490" s="41"/>
      <c r="I490" s="41"/>
      <c r="J490" s="43"/>
      <c r="K490" s="41"/>
      <c r="L490" s="41"/>
      <c r="M490" s="41"/>
      <c r="N490" s="41"/>
      <c r="O490" s="41"/>
      <c r="P490" s="41"/>
      <c r="Q490" s="41"/>
      <c r="R490" s="41"/>
      <c r="S490" s="41"/>
      <c r="T490" s="41"/>
      <c r="U490" s="41"/>
      <c r="V490" s="41"/>
      <c r="W490" s="41"/>
      <c r="X490" s="41"/>
      <c r="Y490" s="43" t="str">
        <f t="shared" si="14"/>
        <v/>
      </c>
      <c r="Z490" s="43">
        <v>2026426</v>
      </c>
      <c r="AA490" s="43" t="e">
        <f t="shared" si="15"/>
        <v>#N/A</v>
      </c>
    </row>
    <row r="491" spans="1:27" x14ac:dyDescent="0.3">
      <c r="A491" s="43">
        <v>239409</v>
      </c>
      <c r="B491" s="43" t="s">
        <v>818</v>
      </c>
      <c r="C491" s="43" t="s">
        <v>819</v>
      </c>
      <c r="D491" s="41"/>
      <c r="E491" s="43" t="s">
        <v>6263</v>
      </c>
      <c r="F491" s="43" t="s">
        <v>28</v>
      </c>
      <c r="G491" s="43">
        <v>45010</v>
      </c>
      <c r="H491" s="41"/>
      <c r="I491" s="41"/>
      <c r="J491" s="43"/>
      <c r="K491" s="41"/>
      <c r="L491" s="41"/>
      <c r="M491" s="41"/>
      <c r="N491" s="41"/>
      <c r="O491" s="41"/>
      <c r="P491" s="41"/>
      <c r="Q491" s="41"/>
      <c r="R491" s="41"/>
      <c r="S491" s="41"/>
      <c r="T491" s="41"/>
      <c r="U491" s="41"/>
      <c r="V491" s="41"/>
      <c r="W491" s="41"/>
      <c r="X491" s="41"/>
      <c r="Y491" s="43" t="str">
        <f t="shared" si="14"/>
        <v>COMP</v>
      </c>
      <c r="Z491" s="43">
        <v>1615540</v>
      </c>
      <c r="AA491" s="43">
        <f t="shared" si="15"/>
        <v>239409</v>
      </c>
    </row>
    <row r="492" spans="1:27" x14ac:dyDescent="0.3">
      <c r="A492" s="43">
        <v>1475390</v>
      </c>
      <c r="B492" s="43" t="s">
        <v>820</v>
      </c>
      <c r="C492" s="43" t="s">
        <v>507</v>
      </c>
      <c r="D492" s="41"/>
      <c r="E492" s="43" t="s">
        <v>35</v>
      </c>
      <c r="F492" s="43" t="s">
        <v>28</v>
      </c>
      <c r="G492" s="43">
        <v>45008</v>
      </c>
      <c r="H492" s="41"/>
      <c r="I492" s="41"/>
      <c r="J492" s="43"/>
      <c r="K492" s="41"/>
      <c r="L492" s="41"/>
      <c r="M492" s="41"/>
      <c r="N492" s="41"/>
      <c r="O492" s="41"/>
      <c r="P492" s="41"/>
      <c r="Q492" s="41"/>
      <c r="R492" s="41"/>
      <c r="S492" s="41"/>
      <c r="T492" s="41"/>
      <c r="U492" s="41"/>
      <c r="V492" s="41"/>
      <c r="W492" s="41"/>
      <c r="X492" s="41"/>
      <c r="Y492" s="43" t="str">
        <f t="shared" si="14"/>
        <v>COMP</v>
      </c>
      <c r="Z492" s="43">
        <v>1751989</v>
      </c>
      <c r="AA492" s="43">
        <f t="shared" si="15"/>
        <v>1475390</v>
      </c>
    </row>
    <row r="493" spans="1:27" x14ac:dyDescent="0.3">
      <c r="A493" s="43">
        <v>1682440</v>
      </c>
      <c r="B493" s="43" t="s">
        <v>821</v>
      </c>
      <c r="C493" s="43" t="s">
        <v>822</v>
      </c>
      <c r="D493" s="41"/>
      <c r="E493" s="43" t="s">
        <v>34</v>
      </c>
      <c r="F493" s="43" t="s">
        <v>28</v>
      </c>
      <c r="G493" s="43">
        <v>45045</v>
      </c>
      <c r="H493" s="41"/>
      <c r="I493" s="41"/>
      <c r="J493" s="43"/>
      <c r="K493" s="41"/>
      <c r="L493" s="41"/>
      <c r="M493" s="41"/>
      <c r="N493" s="41"/>
      <c r="O493" s="41"/>
      <c r="P493" s="41"/>
      <c r="Q493" s="41"/>
      <c r="R493" s="41"/>
      <c r="S493" s="41"/>
      <c r="T493" s="41"/>
      <c r="U493" s="41"/>
      <c r="V493" s="41"/>
      <c r="W493" s="41"/>
      <c r="X493" s="41"/>
      <c r="Y493" s="43" t="str">
        <f t="shared" si="14"/>
        <v>COMP</v>
      </c>
      <c r="Z493" s="43">
        <v>1134640</v>
      </c>
      <c r="AA493" s="43">
        <f t="shared" si="15"/>
        <v>1682440</v>
      </c>
    </row>
    <row r="494" spans="1:27" x14ac:dyDescent="0.3">
      <c r="A494" s="43">
        <v>630429</v>
      </c>
      <c r="B494" s="43" t="s">
        <v>821</v>
      </c>
      <c r="C494" s="43" t="s">
        <v>475</v>
      </c>
      <c r="D494" s="41"/>
      <c r="E494" s="43" t="s">
        <v>6263</v>
      </c>
      <c r="F494" s="43" t="s">
        <v>28</v>
      </c>
      <c r="G494" s="43">
        <v>45045</v>
      </c>
      <c r="H494" s="41"/>
      <c r="I494" s="41"/>
      <c r="J494" s="43"/>
      <c r="K494" s="41"/>
      <c r="L494" s="41"/>
      <c r="M494" s="41"/>
      <c r="N494" s="41"/>
      <c r="O494" s="41"/>
      <c r="P494" s="41"/>
      <c r="Q494" s="41"/>
      <c r="R494" s="41"/>
      <c r="S494" s="41"/>
      <c r="T494" s="41"/>
      <c r="U494" s="41"/>
      <c r="V494" s="41"/>
      <c r="W494" s="41"/>
      <c r="X494" s="41"/>
      <c r="Y494" s="43" t="str">
        <f t="shared" si="14"/>
        <v>COMP</v>
      </c>
      <c r="Z494" s="43">
        <v>265835</v>
      </c>
      <c r="AA494" s="43">
        <f t="shared" si="15"/>
        <v>630429</v>
      </c>
    </row>
    <row r="495" spans="1:27" x14ac:dyDescent="0.3">
      <c r="A495" s="43">
        <v>1882392</v>
      </c>
      <c r="B495" s="43" t="s">
        <v>823</v>
      </c>
      <c r="C495" s="43" t="s">
        <v>824</v>
      </c>
      <c r="D495" s="41"/>
      <c r="E495" s="43" t="s">
        <v>35</v>
      </c>
      <c r="F495" s="43" t="s">
        <v>28</v>
      </c>
      <c r="G495" s="43">
        <v>18032</v>
      </c>
      <c r="H495" s="41"/>
      <c r="I495" s="41"/>
      <c r="J495" s="43"/>
      <c r="K495" s="41"/>
      <c r="L495" s="41"/>
      <c r="M495" s="41"/>
      <c r="N495" s="41"/>
      <c r="O495" s="41"/>
      <c r="P495" s="41"/>
      <c r="Q495" s="41"/>
      <c r="R495" s="41"/>
      <c r="S495" s="41"/>
      <c r="T495" s="41"/>
      <c r="U495" s="41"/>
      <c r="V495" s="41"/>
      <c r="W495" s="41"/>
      <c r="X495" s="41"/>
      <c r="Y495" s="43" t="str">
        <f t="shared" si="14"/>
        <v>COMP</v>
      </c>
      <c r="Z495" s="43">
        <v>2429728</v>
      </c>
      <c r="AA495" s="43">
        <f t="shared" si="15"/>
        <v>1882392</v>
      </c>
    </row>
    <row r="496" spans="1:27" x14ac:dyDescent="0.3">
      <c r="A496" s="43">
        <v>239299</v>
      </c>
      <c r="B496" s="43" t="s">
        <v>825</v>
      </c>
      <c r="C496" s="43" t="s">
        <v>375</v>
      </c>
      <c r="D496" s="41"/>
      <c r="E496" s="43" t="s">
        <v>6263</v>
      </c>
      <c r="F496" s="43" t="s">
        <v>28</v>
      </c>
      <c r="G496" s="43">
        <v>45003</v>
      </c>
      <c r="H496" s="41"/>
      <c r="I496" s="41"/>
      <c r="J496" s="43"/>
      <c r="K496" s="41"/>
      <c r="L496" s="41"/>
      <c r="M496" s="41"/>
      <c r="N496" s="41"/>
      <c r="O496" s="41"/>
      <c r="P496" s="41"/>
      <c r="Q496" s="41"/>
      <c r="R496" s="41"/>
      <c r="S496" s="41"/>
      <c r="T496" s="41"/>
      <c r="U496" s="41"/>
      <c r="V496" s="41"/>
      <c r="W496" s="41"/>
      <c r="X496" s="41"/>
      <c r="Y496" s="43" t="str">
        <f t="shared" si="14"/>
        <v>COMP</v>
      </c>
      <c r="Z496" s="43">
        <v>2368809</v>
      </c>
      <c r="AA496" s="43">
        <f t="shared" si="15"/>
        <v>239299</v>
      </c>
    </row>
    <row r="497" spans="1:27" x14ac:dyDescent="0.3">
      <c r="A497" s="43">
        <v>1001580</v>
      </c>
      <c r="B497" s="43" t="s">
        <v>825</v>
      </c>
      <c r="C497" s="43" t="s">
        <v>397</v>
      </c>
      <c r="D497" s="41"/>
      <c r="E497" s="43" t="s">
        <v>6263</v>
      </c>
      <c r="F497" s="43" t="s">
        <v>30</v>
      </c>
      <c r="G497" s="43">
        <v>45045</v>
      </c>
      <c r="H497" s="41"/>
      <c r="I497" s="41"/>
      <c r="J497" s="43"/>
      <c r="K497" s="41"/>
      <c r="L497" s="41"/>
      <c r="M497" s="41"/>
      <c r="N497" s="41"/>
      <c r="O497" s="41"/>
      <c r="P497" s="41"/>
      <c r="Q497" s="41"/>
      <c r="R497" s="41"/>
      <c r="S497" s="41"/>
      <c r="T497" s="41"/>
      <c r="U497" s="41"/>
      <c r="V497" s="41"/>
      <c r="W497" s="41"/>
      <c r="X497" s="41"/>
      <c r="Y497" s="43" t="str">
        <f t="shared" si="14"/>
        <v>COMP</v>
      </c>
      <c r="Z497" s="43">
        <v>1962832</v>
      </c>
      <c r="AA497" s="43">
        <f t="shared" si="15"/>
        <v>1001580</v>
      </c>
    </row>
    <row r="498" spans="1:27" x14ac:dyDescent="0.3">
      <c r="A498" s="43">
        <v>686974</v>
      </c>
      <c r="B498" s="43" t="s">
        <v>826</v>
      </c>
      <c r="C498" s="43" t="s">
        <v>469</v>
      </c>
      <c r="D498" s="41"/>
      <c r="E498" s="43" t="s">
        <v>6263</v>
      </c>
      <c r="F498" s="43" t="s">
        <v>28</v>
      </c>
      <c r="G498" s="43">
        <v>45005</v>
      </c>
      <c r="H498" s="41"/>
      <c r="I498" s="41"/>
      <c r="J498" s="43"/>
      <c r="K498" s="41"/>
      <c r="L498" s="41"/>
      <c r="M498" s="41"/>
      <c r="N498" s="41"/>
      <c r="O498" s="41"/>
      <c r="P498" s="41"/>
      <c r="Q498" s="41"/>
      <c r="R498" s="41"/>
      <c r="S498" s="41"/>
      <c r="T498" s="41"/>
      <c r="U498" s="41"/>
      <c r="V498" s="41"/>
      <c r="W498" s="41"/>
      <c r="X498" s="41"/>
      <c r="Y498" s="43" t="str">
        <f t="shared" si="14"/>
        <v/>
      </c>
      <c r="Z498" s="43">
        <v>2268068</v>
      </c>
      <c r="AA498" s="43" t="e">
        <f t="shared" si="15"/>
        <v>#N/A</v>
      </c>
    </row>
    <row r="499" spans="1:27" x14ac:dyDescent="0.3">
      <c r="A499" s="43">
        <v>523964</v>
      </c>
      <c r="B499" s="43" t="s">
        <v>826</v>
      </c>
      <c r="C499" s="43" t="s">
        <v>385</v>
      </c>
      <c r="D499" s="41"/>
      <c r="E499" s="43" t="s">
        <v>29</v>
      </c>
      <c r="F499" s="43" t="s">
        <v>28</v>
      </c>
      <c r="G499" s="43">
        <v>45008</v>
      </c>
      <c r="H499" s="41"/>
      <c r="I499" s="41"/>
      <c r="J499" s="43"/>
      <c r="K499" s="41"/>
      <c r="L499" s="41"/>
      <c r="M499" s="41"/>
      <c r="N499" s="41"/>
      <c r="O499" s="41"/>
      <c r="P499" s="41"/>
      <c r="Q499" s="41"/>
      <c r="R499" s="41"/>
      <c r="S499" s="41"/>
      <c r="T499" s="41"/>
      <c r="U499" s="41"/>
      <c r="V499" s="41"/>
      <c r="W499" s="41"/>
      <c r="X499" s="41"/>
      <c r="Y499" s="43" t="str">
        <f t="shared" si="14"/>
        <v>COMP</v>
      </c>
      <c r="Z499" s="43">
        <v>484844</v>
      </c>
      <c r="AA499" s="43">
        <f t="shared" si="15"/>
        <v>523964</v>
      </c>
    </row>
    <row r="500" spans="1:27" x14ac:dyDescent="0.3">
      <c r="A500" s="43">
        <v>1715177</v>
      </c>
      <c r="B500" s="43" t="s">
        <v>827</v>
      </c>
      <c r="C500" s="43" t="s">
        <v>681</v>
      </c>
      <c r="D500" s="41"/>
      <c r="E500" s="43" t="s">
        <v>6263</v>
      </c>
      <c r="F500" s="43" t="s">
        <v>30</v>
      </c>
      <c r="G500" s="43">
        <v>18031</v>
      </c>
      <c r="H500" s="41"/>
      <c r="I500" s="41"/>
      <c r="J500" s="43"/>
      <c r="K500" s="41"/>
      <c r="L500" s="41"/>
      <c r="M500" s="41"/>
      <c r="N500" s="41"/>
      <c r="O500" s="41"/>
      <c r="P500" s="41"/>
      <c r="Q500" s="41"/>
      <c r="R500" s="41"/>
      <c r="S500" s="41"/>
      <c r="T500" s="41"/>
      <c r="U500" s="41"/>
      <c r="V500" s="41"/>
      <c r="W500" s="41"/>
      <c r="X500" s="41"/>
      <c r="Y500" s="43" t="str">
        <f t="shared" si="14"/>
        <v/>
      </c>
      <c r="Z500" s="43">
        <v>550921</v>
      </c>
      <c r="AA500" s="43" t="e">
        <f t="shared" si="15"/>
        <v>#N/A</v>
      </c>
    </row>
    <row r="501" spans="1:27" x14ac:dyDescent="0.3">
      <c r="A501" s="43">
        <v>1519892</v>
      </c>
      <c r="B501" s="43" t="s">
        <v>828</v>
      </c>
      <c r="C501" s="43" t="s">
        <v>829</v>
      </c>
      <c r="D501" s="41"/>
      <c r="E501" s="43" t="s">
        <v>6263</v>
      </c>
      <c r="F501" s="43" t="s">
        <v>28</v>
      </c>
      <c r="G501" s="43">
        <v>37024</v>
      </c>
      <c r="H501" s="41"/>
      <c r="I501" s="41"/>
      <c r="J501" s="43"/>
      <c r="K501" s="41"/>
      <c r="L501" s="41"/>
      <c r="M501" s="41"/>
      <c r="N501" s="41"/>
      <c r="O501" s="41"/>
      <c r="P501" s="41"/>
      <c r="Q501" s="41"/>
      <c r="R501" s="41"/>
      <c r="S501" s="41"/>
      <c r="T501" s="41"/>
      <c r="U501" s="41"/>
      <c r="V501" s="41"/>
      <c r="W501" s="41"/>
      <c r="X501" s="41"/>
      <c r="Y501" s="43" t="str">
        <f t="shared" si="14"/>
        <v>COMP</v>
      </c>
      <c r="Z501" s="43">
        <v>2397683</v>
      </c>
      <c r="AA501" s="43">
        <f t="shared" si="15"/>
        <v>1519892</v>
      </c>
    </row>
    <row r="502" spans="1:27" x14ac:dyDescent="0.3">
      <c r="A502" s="43">
        <v>2392675</v>
      </c>
      <c r="B502" s="43" t="s">
        <v>828</v>
      </c>
      <c r="C502" s="43" t="s">
        <v>629</v>
      </c>
      <c r="D502" s="41"/>
      <c r="E502" s="43" t="s">
        <v>6263</v>
      </c>
      <c r="F502" s="43" t="s">
        <v>30</v>
      </c>
      <c r="G502" s="43">
        <v>37024</v>
      </c>
      <c r="H502" s="41"/>
      <c r="I502" s="41"/>
      <c r="J502" s="43"/>
      <c r="K502" s="41"/>
      <c r="L502" s="41"/>
      <c r="M502" s="41"/>
      <c r="N502" s="41"/>
      <c r="O502" s="41"/>
      <c r="P502" s="41"/>
      <c r="Q502" s="41"/>
      <c r="R502" s="41"/>
      <c r="S502" s="41"/>
      <c r="T502" s="41"/>
      <c r="U502" s="41"/>
      <c r="V502" s="41"/>
      <c r="W502" s="41"/>
      <c r="X502" s="41"/>
      <c r="Y502" s="43" t="str">
        <f t="shared" si="14"/>
        <v>COMP</v>
      </c>
      <c r="Z502" s="43">
        <v>2171707</v>
      </c>
      <c r="AA502" s="43">
        <f t="shared" si="15"/>
        <v>2392675</v>
      </c>
    </row>
    <row r="503" spans="1:27" x14ac:dyDescent="0.3">
      <c r="A503" s="43">
        <v>2429065</v>
      </c>
      <c r="B503" s="43" t="s">
        <v>830</v>
      </c>
      <c r="C503" s="43" t="s">
        <v>617</v>
      </c>
      <c r="D503" s="41"/>
      <c r="E503" s="43" t="s">
        <v>6263</v>
      </c>
      <c r="F503" s="43" t="s">
        <v>30</v>
      </c>
      <c r="G503" s="43">
        <v>41016</v>
      </c>
      <c r="H503" s="41"/>
      <c r="I503" s="41"/>
      <c r="J503" s="43"/>
      <c r="K503" s="41"/>
      <c r="L503" s="41"/>
      <c r="M503" s="41"/>
      <c r="N503" s="41"/>
      <c r="O503" s="41"/>
      <c r="P503" s="41"/>
      <c r="Q503" s="41"/>
      <c r="R503" s="41"/>
      <c r="S503" s="41"/>
      <c r="T503" s="41"/>
      <c r="U503" s="41"/>
      <c r="V503" s="41"/>
      <c r="W503" s="41"/>
      <c r="X503" s="41"/>
      <c r="Y503" s="43" t="str">
        <f t="shared" si="14"/>
        <v/>
      </c>
      <c r="Z503" s="43">
        <v>2077104</v>
      </c>
      <c r="AA503" s="43" t="e">
        <f t="shared" si="15"/>
        <v>#N/A</v>
      </c>
    </row>
    <row r="504" spans="1:27" x14ac:dyDescent="0.3">
      <c r="A504" s="43">
        <v>2433969</v>
      </c>
      <c r="B504" s="43" t="s">
        <v>831</v>
      </c>
      <c r="C504" s="43" t="s">
        <v>260</v>
      </c>
      <c r="D504" s="41"/>
      <c r="E504" s="43" t="s">
        <v>29</v>
      </c>
      <c r="F504" s="43" t="s">
        <v>28</v>
      </c>
      <c r="G504" s="43">
        <v>18035</v>
      </c>
      <c r="H504" s="41"/>
      <c r="I504" s="41"/>
      <c r="J504" s="43"/>
      <c r="K504" s="41"/>
      <c r="L504" s="41"/>
      <c r="M504" s="41"/>
      <c r="N504" s="41"/>
      <c r="O504" s="41"/>
      <c r="P504" s="41"/>
      <c r="Q504" s="41"/>
      <c r="R504" s="41"/>
      <c r="S504" s="41"/>
      <c r="T504" s="41"/>
      <c r="U504" s="41"/>
      <c r="V504" s="41"/>
      <c r="W504" s="41"/>
      <c r="X504" s="41"/>
      <c r="Y504" s="43" t="str">
        <f t="shared" si="14"/>
        <v/>
      </c>
      <c r="Z504" s="43">
        <v>1684365</v>
      </c>
      <c r="AA504" s="43" t="e">
        <f t="shared" si="15"/>
        <v>#N/A</v>
      </c>
    </row>
    <row r="505" spans="1:27" x14ac:dyDescent="0.3">
      <c r="A505" s="43">
        <v>1638383</v>
      </c>
      <c r="B505" s="43" t="s">
        <v>831</v>
      </c>
      <c r="C505" s="43" t="s">
        <v>408</v>
      </c>
      <c r="D505" s="41"/>
      <c r="E505" s="43" t="s">
        <v>6263</v>
      </c>
      <c r="F505" s="43" t="s">
        <v>30</v>
      </c>
      <c r="G505" s="43">
        <v>37016</v>
      </c>
      <c r="H505" s="41"/>
      <c r="I505" s="41"/>
      <c r="J505" s="43"/>
      <c r="K505" s="41"/>
      <c r="L505" s="41"/>
      <c r="M505" s="41"/>
      <c r="N505" s="41"/>
      <c r="O505" s="41"/>
      <c r="P505" s="41"/>
      <c r="Q505" s="41"/>
      <c r="R505" s="41"/>
      <c r="S505" s="41"/>
      <c r="T505" s="41"/>
      <c r="U505" s="41"/>
      <c r="V505" s="41"/>
      <c r="W505" s="41"/>
      <c r="X505" s="41"/>
      <c r="Y505" s="43" t="str">
        <f t="shared" si="14"/>
        <v/>
      </c>
      <c r="Z505" s="43">
        <v>1501676</v>
      </c>
      <c r="AA505" s="43" t="e">
        <f t="shared" si="15"/>
        <v>#N/A</v>
      </c>
    </row>
    <row r="506" spans="1:27" x14ac:dyDescent="0.3">
      <c r="A506" s="43">
        <v>2396274</v>
      </c>
      <c r="B506" s="43" t="s">
        <v>832</v>
      </c>
      <c r="C506" s="43" t="s">
        <v>594</v>
      </c>
      <c r="D506" s="41"/>
      <c r="E506" s="43" t="s">
        <v>35</v>
      </c>
      <c r="F506" s="43" t="s">
        <v>28</v>
      </c>
      <c r="G506" s="43">
        <v>28030</v>
      </c>
      <c r="H506" s="41"/>
      <c r="I506" s="41"/>
      <c r="J506" s="43"/>
      <c r="K506" s="41"/>
      <c r="L506" s="41"/>
      <c r="M506" s="41"/>
      <c r="N506" s="41"/>
      <c r="O506" s="41"/>
      <c r="P506" s="41"/>
      <c r="Q506" s="41"/>
      <c r="R506" s="41"/>
      <c r="S506" s="41"/>
      <c r="T506" s="41"/>
      <c r="U506" s="41"/>
      <c r="V506" s="41"/>
      <c r="W506" s="41"/>
      <c r="X506" s="41"/>
      <c r="Y506" s="43" t="str">
        <f t="shared" si="14"/>
        <v>COMP</v>
      </c>
      <c r="Z506" s="43">
        <v>1067105</v>
      </c>
      <c r="AA506" s="43">
        <f t="shared" si="15"/>
        <v>2396274</v>
      </c>
    </row>
    <row r="507" spans="1:27" x14ac:dyDescent="0.3">
      <c r="A507" s="43">
        <v>439398</v>
      </c>
      <c r="B507" s="43" t="s">
        <v>833</v>
      </c>
      <c r="C507" s="43" t="s">
        <v>534</v>
      </c>
      <c r="D507" s="41"/>
      <c r="E507" s="43" t="s">
        <v>6263</v>
      </c>
      <c r="F507" s="43" t="s">
        <v>30</v>
      </c>
      <c r="G507" s="43">
        <v>18033</v>
      </c>
      <c r="H507" s="41"/>
      <c r="I507" s="41"/>
      <c r="J507" s="43"/>
      <c r="K507" s="41"/>
      <c r="L507" s="41"/>
      <c r="M507" s="41"/>
      <c r="N507" s="41"/>
      <c r="O507" s="41"/>
      <c r="P507" s="41"/>
      <c r="Q507" s="41"/>
      <c r="R507" s="41"/>
      <c r="S507" s="41"/>
      <c r="T507" s="41"/>
      <c r="U507" s="41"/>
      <c r="V507" s="41"/>
      <c r="W507" s="41"/>
      <c r="X507" s="41"/>
      <c r="Y507" s="43" t="str">
        <f t="shared" si="14"/>
        <v/>
      </c>
      <c r="Z507" s="43">
        <v>102812</v>
      </c>
      <c r="AA507" s="43" t="e">
        <f t="shared" si="15"/>
        <v>#N/A</v>
      </c>
    </row>
    <row r="508" spans="1:27" x14ac:dyDescent="0.3">
      <c r="A508" s="43">
        <v>1468757</v>
      </c>
      <c r="B508" s="43" t="s">
        <v>833</v>
      </c>
      <c r="C508" s="43" t="s">
        <v>189</v>
      </c>
      <c r="D508" s="41"/>
      <c r="E508" s="43" t="s">
        <v>6263</v>
      </c>
      <c r="F508" s="43" t="s">
        <v>30</v>
      </c>
      <c r="G508" s="43">
        <v>18005</v>
      </c>
      <c r="H508" s="41"/>
      <c r="I508" s="41"/>
      <c r="J508" s="43"/>
      <c r="K508" s="41"/>
      <c r="L508" s="41"/>
      <c r="M508" s="41"/>
      <c r="N508" s="41"/>
      <c r="O508" s="41"/>
      <c r="P508" s="41"/>
      <c r="Q508" s="41"/>
      <c r="R508" s="41"/>
      <c r="S508" s="41"/>
      <c r="T508" s="41"/>
      <c r="U508" s="41"/>
      <c r="V508" s="41"/>
      <c r="W508" s="41"/>
      <c r="X508" s="41"/>
      <c r="Y508" s="43" t="str">
        <f t="shared" si="14"/>
        <v>COMP</v>
      </c>
      <c r="Z508" s="43">
        <v>1063276</v>
      </c>
      <c r="AA508" s="43">
        <f t="shared" si="15"/>
        <v>1468757</v>
      </c>
    </row>
    <row r="509" spans="1:27" x14ac:dyDescent="0.3">
      <c r="A509" s="43">
        <v>1237284</v>
      </c>
      <c r="B509" s="43" t="s">
        <v>833</v>
      </c>
      <c r="C509" s="43" t="s">
        <v>346</v>
      </c>
      <c r="D509" s="41"/>
      <c r="E509" s="43" t="s">
        <v>6263</v>
      </c>
      <c r="F509" s="43" t="s">
        <v>28</v>
      </c>
      <c r="G509" s="43">
        <v>36012</v>
      </c>
      <c r="H509" s="41"/>
      <c r="I509" s="41"/>
      <c r="J509" s="43"/>
      <c r="K509" s="41"/>
      <c r="L509" s="41"/>
      <c r="M509" s="41"/>
      <c r="N509" s="41"/>
      <c r="O509" s="41"/>
      <c r="P509" s="41"/>
      <c r="Q509" s="41"/>
      <c r="R509" s="41"/>
      <c r="S509" s="41"/>
      <c r="T509" s="41"/>
      <c r="U509" s="41"/>
      <c r="V509" s="41"/>
      <c r="W509" s="41"/>
      <c r="X509" s="41"/>
      <c r="Y509" s="43" t="str">
        <f t="shared" si="14"/>
        <v/>
      </c>
      <c r="Z509" s="43">
        <v>615974</v>
      </c>
      <c r="AA509" s="43" t="e">
        <f t="shared" si="15"/>
        <v>#N/A</v>
      </c>
    </row>
    <row r="510" spans="1:27" x14ac:dyDescent="0.3">
      <c r="A510" s="43">
        <v>1393456</v>
      </c>
      <c r="B510" s="43" t="s">
        <v>833</v>
      </c>
      <c r="C510" s="43" t="s">
        <v>834</v>
      </c>
      <c r="D510" s="41"/>
      <c r="E510" s="43" t="s">
        <v>6263</v>
      </c>
      <c r="F510" s="43" t="s">
        <v>30</v>
      </c>
      <c r="G510" s="43">
        <v>36012</v>
      </c>
      <c r="H510" s="41"/>
      <c r="I510" s="41"/>
      <c r="J510" s="43"/>
      <c r="K510" s="41"/>
      <c r="L510" s="41"/>
      <c r="M510" s="41"/>
      <c r="N510" s="41"/>
      <c r="O510" s="41"/>
      <c r="P510" s="41"/>
      <c r="Q510" s="41"/>
      <c r="R510" s="41"/>
      <c r="S510" s="41"/>
      <c r="T510" s="41"/>
      <c r="U510" s="41"/>
      <c r="V510" s="41"/>
      <c r="W510" s="41"/>
      <c r="X510" s="41"/>
      <c r="Y510" s="43" t="str">
        <f t="shared" si="14"/>
        <v/>
      </c>
      <c r="Z510" s="43">
        <v>289252</v>
      </c>
      <c r="AA510" s="43" t="e">
        <f t="shared" si="15"/>
        <v>#N/A</v>
      </c>
    </row>
    <row r="511" spans="1:27" x14ac:dyDescent="0.3">
      <c r="A511" s="43">
        <v>1393449</v>
      </c>
      <c r="B511" s="43" t="s">
        <v>833</v>
      </c>
      <c r="C511" s="43" t="s">
        <v>276</v>
      </c>
      <c r="D511" s="41"/>
      <c r="E511" s="43" t="s">
        <v>6263</v>
      </c>
      <c r="F511" s="43" t="s">
        <v>28</v>
      </c>
      <c r="G511" s="43">
        <v>36012</v>
      </c>
      <c r="H511" s="41"/>
      <c r="I511" s="41"/>
      <c r="J511" s="43"/>
      <c r="K511" s="41"/>
      <c r="L511" s="41"/>
      <c r="M511" s="41"/>
      <c r="N511" s="41"/>
      <c r="O511" s="41"/>
      <c r="P511" s="41"/>
      <c r="Q511" s="41"/>
      <c r="R511" s="41"/>
      <c r="S511" s="41"/>
      <c r="T511" s="41"/>
      <c r="U511" s="41"/>
      <c r="V511" s="41"/>
      <c r="W511" s="41"/>
      <c r="X511" s="41"/>
      <c r="Y511" s="43" t="str">
        <f t="shared" si="14"/>
        <v>COMP</v>
      </c>
      <c r="Z511" s="43">
        <v>2089693</v>
      </c>
      <c r="AA511" s="43">
        <f t="shared" si="15"/>
        <v>1393449</v>
      </c>
    </row>
    <row r="512" spans="1:27" x14ac:dyDescent="0.3">
      <c r="A512" s="43">
        <v>1711147</v>
      </c>
      <c r="B512" s="43" t="s">
        <v>835</v>
      </c>
      <c r="C512" s="43" t="s">
        <v>422</v>
      </c>
      <c r="D512" s="41"/>
      <c r="E512" s="43" t="s">
        <v>6263</v>
      </c>
      <c r="F512" s="43" t="s">
        <v>28</v>
      </c>
      <c r="G512" s="43">
        <v>28030</v>
      </c>
      <c r="H512" s="41"/>
      <c r="I512" s="41"/>
      <c r="J512" s="43"/>
      <c r="K512" s="41"/>
      <c r="L512" s="41"/>
      <c r="M512" s="41"/>
      <c r="N512" s="41"/>
      <c r="O512" s="41"/>
      <c r="P512" s="41"/>
      <c r="Q512" s="41"/>
      <c r="R512" s="41"/>
      <c r="S512" s="41"/>
      <c r="T512" s="41"/>
      <c r="U512" s="41"/>
      <c r="V512" s="41"/>
      <c r="W512" s="41"/>
      <c r="X512" s="41"/>
      <c r="Y512" s="43" t="str">
        <f t="shared" si="14"/>
        <v>COMP</v>
      </c>
      <c r="Z512" s="43">
        <v>709640</v>
      </c>
      <c r="AA512" s="43">
        <f t="shared" si="15"/>
        <v>1711147</v>
      </c>
    </row>
    <row r="513" spans="1:27" x14ac:dyDescent="0.3">
      <c r="A513" s="43">
        <v>2392812</v>
      </c>
      <c r="B513" s="43" t="s">
        <v>836</v>
      </c>
      <c r="C513" s="43" t="s">
        <v>171</v>
      </c>
      <c r="D513" s="41"/>
      <c r="E513" s="43" t="s">
        <v>6263</v>
      </c>
      <c r="F513" s="43" t="s">
        <v>30</v>
      </c>
      <c r="G513" s="43">
        <v>45009</v>
      </c>
      <c r="H513" s="41"/>
      <c r="I513" s="41"/>
      <c r="J513" s="43"/>
      <c r="K513" s="41"/>
      <c r="L513" s="41"/>
      <c r="M513" s="41"/>
      <c r="N513" s="41"/>
      <c r="O513" s="41"/>
      <c r="P513" s="41"/>
      <c r="Q513" s="41"/>
      <c r="R513" s="41"/>
      <c r="S513" s="41"/>
      <c r="T513" s="41"/>
      <c r="U513" s="41"/>
      <c r="V513" s="41"/>
      <c r="W513" s="41"/>
      <c r="X513" s="41"/>
      <c r="Y513" s="43" t="str">
        <f t="shared" si="14"/>
        <v/>
      </c>
      <c r="Z513" s="43">
        <v>1147838</v>
      </c>
      <c r="AA513" s="43" t="e">
        <f t="shared" si="15"/>
        <v>#N/A</v>
      </c>
    </row>
    <row r="514" spans="1:27" x14ac:dyDescent="0.3">
      <c r="A514" s="43">
        <v>2227150</v>
      </c>
      <c r="B514" s="43" t="s">
        <v>836</v>
      </c>
      <c r="C514" s="43" t="s">
        <v>740</v>
      </c>
      <c r="D514" s="41"/>
      <c r="E514" s="43" t="s">
        <v>29</v>
      </c>
      <c r="F514" s="43" t="s">
        <v>30</v>
      </c>
      <c r="G514" s="43">
        <v>45038</v>
      </c>
      <c r="H514" s="41"/>
      <c r="I514" s="41"/>
      <c r="J514" s="43"/>
      <c r="K514" s="41"/>
      <c r="L514" s="41"/>
      <c r="M514" s="41"/>
      <c r="N514" s="41"/>
      <c r="O514" s="41"/>
      <c r="P514" s="41"/>
      <c r="Q514" s="41"/>
      <c r="R514" s="41"/>
      <c r="S514" s="41"/>
      <c r="T514" s="41"/>
      <c r="U514" s="41"/>
      <c r="V514" s="41"/>
      <c r="W514" s="41"/>
      <c r="X514" s="41"/>
      <c r="Y514" s="43" t="str">
        <f t="shared" ref="Y514:Y577" si="16">IF(ISERROR(AA514)=FALSE,"COMP","")</f>
        <v/>
      </c>
      <c r="Z514" s="43">
        <v>2185193</v>
      </c>
      <c r="AA514" s="43" t="e">
        <f t="shared" ref="AA514:AA577" si="17">VLOOKUP(A514,Z:Z,1,FALSE)</f>
        <v>#N/A</v>
      </c>
    </row>
    <row r="515" spans="1:27" x14ac:dyDescent="0.3">
      <c r="A515" s="43">
        <v>2404686</v>
      </c>
      <c r="B515" s="43" t="s">
        <v>837</v>
      </c>
      <c r="C515" s="43" t="s">
        <v>838</v>
      </c>
      <c r="D515" s="41"/>
      <c r="E515" s="43" t="s">
        <v>6263</v>
      </c>
      <c r="F515" s="43" t="s">
        <v>28</v>
      </c>
      <c r="G515" s="43">
        <v>37015</v>
      </c>
      <c r="H515" s="41"/>
      <c r="I515" s="41"/>
      <c r="J515" s="43"/>
      <c r="K515" s="41"/>
      <c r="L515" s="41"/>
      <c r="M515" s="41"/>
      <c r="N515" s="41"/>
      <c r="O515" s="41"/>
      <c r="P515" s="41"/>
      <c r="Q515" s="41"/>
      <c r="R515" s="41"/>
      <c r="S515" s="41"/>
      <c r="T515" s="41"/>
      <c r="U515" s="41"/>
      <c r="V515" s="41"/>
      <c r="W515" s="41"/>
      <c r="X515" s="41"/>
      <c r="Y515" s="43" t="str">
        <f t="shared" si="16"/>
        <v>COMP</v>
      </c>
      <c r="Z515" s="43">
        <v>176558</v>
      </c>
      <c r="AA515" s="43">
        <f t="shared" si="17"/>
        <v>2404686</v>
      </c>
    </row>
    <row r="516" spans="1:27" x14ac:dyDescent="0.3">
      <c r="A516" s="43">
        <v>1124539</v>
      </c>
      <c r="B516" s="43" t="s">
        <v>839</v>
      </c>
      <c r="C516" s="43" t="s">
        <v>594</v>
      </c>
      <c r="D516" s="41"/>
      <c r="E516" s="43" t="s">
        <v>31</v>
      </c>
      <c r="F516" s="43" t="s">
        <v>28</v>
      </c>
      <c r="G516" s="43">
        <v>37043</v>
      </c>
      <c r="H516" s="41"/>
      <c r="I516" s="41"/>
      <c r="J516" s="43"/>
      <c r="K516" s="41"/>
      <c r="L516" s="41"/>
      <c r="M516" s="41"/>
      <c r="N516" s="41"/>
      <c r="O516" s="41"/>
      <c r="P516" s="41"/>
      <c r="Q516" s="41"/>
      <c r="R516" s="41"/>
      <c r="S516" s="41"/>
      <c r="T516" s="41"/>
      <c r="U516" s="41"/>
      <c r="V516" s="41"/>
      <c r="W516" s="41"/>
      <c r="X516" s="41"/>
      <c r="Y516" s="43" t="str">
        <f t="shared" si="16"/>
        <v>COMP</v>
      </c>
      <c r="Z516" s="43">
        <v>1378297</v>
      </c>
      <c r="AA516" s="43">
        <f t="shared" si="17"/>
        <v>1124539</v>
      </c>
    </row>
    <row r="517" spans="1:27" x14ac:dyDescent="0.3">
      <c r="A517" s="43">
        <v>1058667</v>
      </c>
      <c r="B517" s="43" t="s">
        <v>839</v>
      </c>
      <c r="C517" s="43" t="s">
        <v>740</v>
      </c>
      <c r="D517" s="41"/>
      <c r="E517" s="43" t="s">
        <v>29</v>
      </c>
      <c r="F517" s="43" t="s">
        <v>30</v>
      </c>
      <c r="G517" s="43">
        <v>37015</v>
      </c>
      <c r="H517" s="41"/>
      <c r="I517" s="41"/>
      <c r="J517" s="43"/>
      <c r="K517" s="41"/>
      <c r="L517" s="41"/>
      <c r="M517" s="41"/>
      <c r="N517" s="41"/>
      <c r="O517" s="41"/>
      <c r="P517" s="41"/>
      <c r="Q517" s="41"/>
      <c r="R517" s="41"/>
      <c r="S517" s="41"/>
      <c r="T517" s="41"/>
      <c r="U517" s="41"/>
      <c r="V517" s="41"/>
      <c r="W517" s="41"/>
      <c r="X517" s="41"/>
      <c r="Y517" s="43" t="str">
        <f t="shared" si="16"/>
        <v>COMP</v>
      </c>
      <c r="Z517" s="43">
        <v>2253343</v>
      </c>
      <c r="AA517" s="43">
        <f t="shared" si="17"/>
        <v>1058667</v>
      </c>
    </row>
    <row r="518" spans="1:27" x14ac:dyDescent="0.3">
      <c r="A518" s="43">
        <v>1008083</v>
      </c>
      <c r="B518" s="43" t="s">
        <v>839</v>
      </c>
      <c r="C518" s="43" t="s">
        <v>840</v>
      </c>
      <c r="D518" s="41"/>
      <c r="E518" s="43" t="s">
        <v>6263</v>
      </c>
      <c r="F518" s="43" t="s">
        <v>28</v>
      </c>
      <c r="G518" s="43">
        <v>37015</v>
      </c>
      <c r="H518" s="41"/>
      <c r="I518" s="41"/>
      <c r="J518" s="43"/>
      <c r="K518" s="41"/>
      <c r="L518" s="41"/>
      <c r="M518" s="41"/>
      <c r="N518" s="41"/>
      <c r="O518" s="41"/>
      <c r="P518" s="41"/>
      <c r="Q518" s="41"/>
      <c r="R518" s="41"/>
      <c r="S518" s="41"/>
      <c r="T518" s="41"/>
      <c r="U518" s="41"/>
      <c r="V518" s="41"/>
      <c r="W518" s="41"/>
      <c r="X518" s="41"/>
      <c r="Y518" s="43" t="str">
        <f t="shared" si="16"/>
        <v>COMP</v>
      </c>
      <c r="Z518" s="43">
        <v>1979191</v>
      </c>
      <c r="AA518" s="43">
        <f t="shared" si="17"/>
        <v>1008083</v>
      </c>
    </row>
    <row r="519" spans="1:27" x14ac:dyDescent="0.3">
      <c r="A519" s="43">
        <v>1058742</v>
      </c>
      <c r="B519" s="43" t="s">
        <v>841</v>
      </c>
      <c r="C519" s="43" t="s">
        <v>508</v>
      </c>
      <c r="D519" s="41"/>
      <c r="E519" s="43" t="s">
        <v>6263</v>
      </c>
      <c r="F519" s="43" t="s">
        <v>28</v>
      </c>
      <c r="G519" s="43">
        <v>45053</v>
      </c>
      <c r="H519" s="41"/>
      <c r="I519" s="41"/>
      <c r="J519" s="43"/>
      <c r="K519" s="41"/>
      <c r="L519" s="41"/>
      <c r="M519" s="41"/>
      <c r="N519" s="41"/>
      <c r="O519" s="41"/>
      <c r="P519" s="41"/>
      <c r="Q519" s="41"/>
      <c r="R519" s="41"/>
      <c r="S519" s="41"/>
      <c r="T519" s="41"/>
      <c r="U519" s="41"/>
      <c r="V519" s="41"/>
      <c r="W519" s="41"/>
      <c r="X519" s="41"/>
      <c r="Y519" s="43" t="str">
        <f t="shared" si="16"/>
        <v>COMP</v>
      </c>
      <c r="Z519" s="43">
        <v>2079633</v>
      </c>
      <c r="AA519" s="43">
        <f t="shared" si="17"/>
        <v>1058742</v>
      </c>
    </row>
    <row r="520" spans="1:27" x14ac:dyDescent="0.3">
      <c r="A520" s="43">
        <v>1207071</v>
      </c>
      <c r="B520" s="43" t="s">
        <v>842</v>
      </c>
      <c r="C520" s="43" t="s">
        <v>390</v>
      </c>
      <c r="D520" s="41"/>
      <c r="E520" s="43" t="s">
        <v>6263</v>
      </c>
      <c r="F520" s="43" t="s">
        <v>30</v>
      </c>
      <c r="G520" s="43">
        <v>45053</v>
      </c>
      <c r="H520" s="41"/>
      <c r="I520" s="41"/>
      <c r="J520" s="43"/>
      <c r="K520" s="41"/>
      <c r="L520" s="41"/>
      <c r="M520" s="41"/>
      <c r="N520" s="41"/>
      <c r="O520" s="41"/>
      <c r="P520" s="41"/>
      <c r="Q520" s="41"/>
      <c r="R520" s="41"/>
      <c r="S520" s="41"/>
      <c r="T520" s="41"/>
      <c r="U520" s="41"/>
      <c r="V520" s="41"/>
      <c r="W520" s="41"/>
      <c r="X520" s="41"/>
      <c r="Y520" s="43" t="str">
        <f t="shared" si="16"/>
        <v>COMP</v>
      </c>
      <c r="Z520" s="43">
        <v>723424</v>
      </c>
      <c r="AA520" s="43">
        <f t="shared" si="17"/>
        <v>1207071</v>
      </c>
    </row>
    <row r="521" spans="1:27" x14ac:dyDescent="0.3">
      <c r="A521" s="43">
        <v>2422634</v>
      </c>
      <c r="B521" s="43" t="s">
        <v>843</v>
      </c>
      <c r="C521" s="43" t="s">
        <v>844</v>
      </c>
      <c r="D521" s="41"/>
      <c r="E521" s="43" t="s">
        <v>6263</v>
      </c>
      <c r="F521" s="43" t="s">
        <v>28</v>
      </c>
      <c r="G521" s="43">
        <v>45003</v>
      </c>
      <c r="H521" s="41"/>
      <c r="I521" s="41"/>
      <c r="J521" s="43"/>
      <c r="K521" s="41"/>
      <c r="L521" s="41"/>
      <c r="M521" s="41"/>
      <c r="N521" s="41"/>
      <c r="O521" s="41"/>
      <c r="P521" s="41"/>
      <c r="Q521" s="41"/>
      <c r="R521" s="41"/>
      <c r="S521" s="41"/>
      <c r="T521" s="41"/>
      <c r="U521" s="41"/>
      <c r="V521" s="41"/>
      <c r="W521" s="41"/>
      <c r="X521" s="41"/>
      <c r="Y521" s="43" t="str">
        <f t="shared" si="16"/>
        <v/>
      </c>
      <c r="Z521" s="43">
        <v>1871272</v>
      </c>
      <c r="AA521" s="43" t="e">
        <f t="shared" si="17"/>
        <v>#N/A</v>
      </c>
    </row>
    <row r="522" spans="1:27" x14ac:dyDescent="0.3">
      <c r="A522" s="43">
        <v>1738657</v>
      </c>
      <c r="B522" s="43" t="s">
        <v>845</v>
      </c>
      <c r="C522" s="43" t="s">
        <v>171</v>
      </c>
      <c r="D522" s="41"/>
      <c r="E522" s="43" t="s">
        <v>6263</v>
      </c>
      <c r="F522" s="43" t="s">
        <v>30</v>
      </c>
      <c r="G522" s="43">
        <v>41024</v>
      </c>
      <c r="H522" s="41"/>
      <c r="I522" s="41"/>
      <c r="J522" s="43"/>
      <c r="K522" s="41"/>
      <c r="L522" s="41"/>
      <c r="M522" s="41"/>
      <c r="N522" s="41"/>
      <c r="O522" s="41"/>
      <c r="P522" s="41"/>
      <c r="Q522" s="41"/>
      <c r="R522" s="41"/>
      <c r="S522" s="41"/>
      <c r="T522" s="41"/>
      <c r="U522" s="41"/>
      <c r="V522" s="41"/>
      <c r="W522" s="41"/>
      <c r="X522" s="41"/>
      <c r="Y522" s="43" t="str">
        <f t="shared" si="16"/>
        <v/>
      </c>
      <c r="Z522" s="43">
        <v>2174092</v>
      </c>
      <c r="AA522" s="43" t="e">
        <f t="shared" si="17"/>
        <v>#N/A</v>
      </c>
    </row>
    <row r="523" spans="1:27" x14ac:dyDescent="0.3">
      <c r="A523" s="43">
        <v>1936677</v>
      </c>
      <c r="B523" s="43" t="s">
        <v>846</v>
      </c>
      <c r="C523" s="43" t="s">
        <v>530</v>
      </c>
      <c r="D523" s="41"/>
      <c r="E523" s="43" t="s">
        <v>6263</v>
      </c>
      <c r="F523" s="43" t="s">
        <v>30</v>
      </c>
      <c r="G523" s="43">
        <v>41012</v>
      </c>
      <c r="H523" s="41"/>
      <c r="I523" s="41"/>
      <c r="J523" s="43"/>
      <c r="K523" s="41"/>
      <c r="L523" s="41"/>
      <c r="M523" s="41"/>
      <c r="N523" s="41"/>
      <c r="O523" s="41"/>
      <c r="P523" s="41"/>
      <c r="Q523" s="41"/>
      <c r="R523" s="41"/>
      <c r="S523" s="41"/>
      <c r="T523" s="41"/>
      <c r="U523" s="41"/>
      <c r="V523" s="41"/>
      <c r="W523" s="41"/>
      <c r="X523" s="41"/>
      <c r="Y523" s="43" t="str">
        <f t="shared" si="16"/>
        <v/>
      </c>
      <c r="Z523" s="43">
        <v>163827</v>
      </c>
      <c r="AA523" s="43" t="e">
        <f t="shared" si="17"/>
        <v>#N/A</v>
      </c>
    </row>
    <row r="524" spans="1:27" x14ac:dyDescent="0.3">
      <c r="A524" s="43">
        <v>2121724</v>
      </c>
      <c r="B524" s="43" t="s">
        <v>847</v>
      </c>
      <c r="C524" s="43" t="s">
        <v>848</v>
      </c>
      <c r="D524" s="41"/>
      <c r="E524" s="43" t="s">
        <v>6263</v>
      </c>
      <c r="F524" s="43" t="s">
        <v>28</v>
      </c>
      <c r="G524" s="43">
        <v>37036</v>
      </c>
      <c r="H524" s="41"/>
      <c r="I524" s="41"/>
      <c r="J524" s="43"/>
      <c r="K524" s="41"/>
      <c r="L524" s="41"/>
      <c r="M524" s="41"/>
      <c r="N524" s="41"/>
      <c r="O524" s="41"/>
      <c r="P524" s="41"/>
      <c r="Q524" s="41"/>
      <c r="R524" s="41"/>
      <c r="S524" s="41"/>
      <c r="T524" s="41"/>
      <c r="U524" s="41"/>
      <c r="V524" s="41"/>
      <c r="W524" s="41"/>
      <c r="X524" s="41"/>
      <c r="Y524" s="43" t="str">
        <f t="shared" si="16"/>
        <v/>
      </c>
      <c r="Z524" s="43">
        <v>113067</v>
      </c>
      <c r="AA524" s="43" t="e">
        <f t="shared" si="17"/>
        <v>#N/A</v>
      </c>
    </row>
    <row r="525" spans="1:27" x14ac:dyDescent="0.3">
      <c r="A525" s="43">
        <v>2060777</v>
      </c>
      <c r="B525" s="43" t="s">
        <v>849</v>
      </c>
      <c r="C525" s="43" t="s">
        <v>850</v>
      </c>
      <c r="D525" s="41"/>
      <c r="E525" s="43" t="s">
        <v>6263</v>
      </c>
      <c r="F525" s="43" t="s">
        <v>28</v>
      </c>
      <c r="G525" s="43">
        <v>37023</v>
      </c>
      <c r="H525" s="41"/>
      <c r="I525" s="41"/>
      <c r="J525" s="43"/>
      <c r="K525" s="41"/>
      <c r="L525" s="41"/>
      <c r="M525" s="41"/>
      <c r="N525" s="41"/>
      <c r="O525" s="41"/>
      <c r="P525" s="41"/>
      <c r="Q525" s="41"/>
      <c r="R525" s="41"/>
      <c r="S525" s="41"/>
      <c r="T525" s="41"/>
      <c r="U525" s="41"/>
      <c r="V525" s="41"/>
      <c r="W525" s="41"/>
      <c r="X525" s="41"/>
      <c r="Y525" s="43" t="str">
        <f t="shared" si="16"/>
        <v>COMP</v>
      </c>
      <c r="Z525" s="43">
        <v>113058</v>
      </c>
      <c r="AA525" s="43">
        <f t="shared" si="17"/>
        <v>2060777</v>
      </c>
    </row>
    <row r="526" spans="1:27" x14ac:dyDescent="0.3">
      <c r="A526" s="43">
        <v>2091832</v>
      </c>
      <c r="B526" s="43" t="s">
        <v>851</v>
      </c>
      <c r="C526" s="43" t="s">
        <v>617</v>
      </c>
      <c r="D526" s="41"/>
      <c r="E526" s="43" t="s">
        <v>6263</v>
      </c>
      <c r="F526" s="43" t="s">
        <v>30</v>
      </c>
      <c r="G526" s="43">
        <v>45041</v>
      </c>
      <c r="H526" s="41"/>
      <c r="I526" s="41"/>
      <c r="J526" s="43"/>
      <c r="K526" s="41"/>
      <c r="L526" s="41"/>
      <c r="M526" s="41"/>
      <c r="N526" s="41"/>
      <c r="O526" s="41"/>
      <c r="P526" s="41"/>
      <c r="Q526" s="41"/>
      <c r="R526" s="41"/>
      <c r="S526" s="41"/>
      <c r="T526" s="41"/>
      <c r="U526" s="41"/>
      <c r="V526" s="41"/>
      <c r="W526" s="41"/>
      <c r="X526" s="41"/>
      <c r="Y526" s="43" t="str">
        <f t="shared" si="16"/>
        <v/>
      </c>
      <c r="Z526" s="43">
        <v>113060</v>
      </c>
      <c r="AA526" s="43" t="e">
        <f t="shared" si="17"/>
        <v>#N/A</v>
      </c>
    </row>
    <row r="527" spans="1:27" x14ac:dyDescent="0.3">
      <c r="A527" s="43">
        <v>2318390</v>
      </c>
      <c r="B527" s="43" t="s">
        <v>851</v>
      </c>
      <c r="C527" s="43" t="s">
        <v>852</v>
      </c>
      <c r="D527" s="41"/>
      <c r="E527" s="43" t="s">
        <v>29</v>
      </c>
      <c r="F527" s="43" t="s">
        <v>30</v>
      </c>
      <c r="G527" s="43">
        <v>37023</v>
      </c>
      <c r="H527" s="41"/>
      <c r="I527" s="41"/>
      <c r="J527" s="43"/>
      <c r="K527" s="41"/>
      <c r="L527" s="41"/>
      <c r="M527" s="41"/>
      <c r="N527" s="41"/>
      <c r="O527" s="41"/>
      <c r="P527" s="41"/>
      <c r="Q527" s="41"/>
      <c r="R527" s="41"/>
      <c r="S527" s="41"/>
      <c r="T527" s="41"/>
      <c r="U527" s="41"/>
      <c r="V527" s="41"/>
      <c r="W527" s="41"/>
      <c r="X527" s="41"/>
      <c r="Y527" s="43" t="str">
        <f t="shared" si="16"/>
        <v>COMP</v>
      </c>
      <c r="Z527" s="43">
        <v>113062</v>
      </c>
      <c r="AA527" s="43">
        <f t="shared" si="17"/>
        <v>2318390</v>
      </c>
    </row>
    <row r="528" spans="1:27" x14ac:dyDescent="0.3">
      <c r="A528" s="43">
        <v>2090691</v>
      </c>
      <c r="B528" s="43" t="s">
        <v>851</v>
      </c>
      <c r="C528" s="43" t="s">
        <v>681</v>
      </c>
      <c r="D528" s="41"/>
      <c r="E528" s="43" t="s">
        <v>6263</v>
      </c>
      <c r="F528" s="43" t="s">
        <v>30</v>
      </c>
      <c r="G528" s="43">
        <v>28030</v>
      </c>
      <c r="H528" s="41"/>
      <c r="I528" s="41"/>
      <c r="J528" s="43"/>
      <c r="K528" s="41"/>
      <c r="L528" s="41"/>
      <c r="M528" s="41"/>
      <c r="N528" s="41"/>
      <c r="O528" s="41"/>
      <c r="P528" s="41"/>
      <c r="Q528" s="41"/>
      <c r="R528" s="41"/>
      <c r="S528" s="41"/>
      <c r="T528" s="41"/>
      <c r="U528" s="41"/>
      <c r="V528" s="41"/>
      <c r="W528" s="41"/>
      <c r="X528" s="41"/>
      <c r="Y528" s="43" t="str">
        <f t="shared" si="16"/>
        <v/>
      </c>
      <c r="Z528" s="43">
        <v>2408785</v>
      </c>
      <c r="AA528" s="43" t="e">
        <f t="shared" si="17"/>
        <v>#N/A</v>
      </c>
    </row>
    <row r="529" spans="1:27" x14ac:dyDescent="0.3">
      <c r="A529" s="43">
        <v>1018588</v>
      </c>
      <c r="B529" s="43" t="s">
        <v>851</v>
      </c>
      <c r="C529" s="43" t="s">
        <v>371</v>
      </c>
      <c r="D529" s="41"/>
      <c r="E529" s="43" t="s">
        <v>29</v>
      </c>
      <c r="F529" s="43" t="s">
        <v>30</v>
      </c>
      <c r="G529" s="43">
        <v>37021</v>
      </c>
      <c r="H529" s="41"/>
      <c r="I529" s="41"/>
      <c r="J529" s="43"/>
      <c r="K529" s="41"/>
      <c r="L529" s="41"/>
      <c r="M529" s="41"/>
      <c r="N529" s="41"/>
      <c r="O529" s="41"/>
      <c r="P529" s="41"/>
      <c r="Q529" s="41"/>
      <c r="R529" s="41"/>
      <c r="S529" s="41"/>
      <c r="T529" s="41"/>
      <c r="U529" s="41"/>
      <c r="V529" s="41"/>
      <c r="W529" s="41"/>
      <c r="X529" s="41"/>
      <c r="Y529" s="43" t="str">
        <f t="shared" si="16"/>
        <v>COMP</v>
      </c>
      <c r="Z529" s="43">
        <v>1760575</v>
      </c>
      <c r="AA529" s="43">
        <f t="shared" si="17"/>
        <v>1018588</v>
      </c>
    </row>
    <row r="530" spans="1:27" x14ac:dyDescent="0.3">
      <c r="A530" s="43">
        <v>2161590</v>
      </c>
      <c r="B530" s="43" t="s">
        <v>851</v>
      </c>
      <c r="C530" s="43" t="s">
        <v>346</v>
      </c>
      <c r="D530" s="41"/>
      <c r="E530" s="43" t="s">
        <v>6263</v>
      </c>
      <c r="F530" s="43" t="s">
        <v>28</v>
      </c>
      <c r="G530" s="43">
        <v>37045</v>
      </c>
      <c r="H530" s="41"/>
      <c r="I530" s="41"/>
      <c r="J530" s="43"/>
      <c r="K530" s="41"/>
      <c r="L530" s="41"/>
      <c r="M530" s="41"/>
      <c r="N530" s="41"/>
      <c r="O530" s="41"/>
      <c r="P530" s="41"/>
      <c r="Q530" s="41"/>
      <c r="R530" s="41"/>
      <c r="S530" s="41"/>
      <c r="T530" s="41"/>
      <c r="U530" s="41"/>
      <c r="V530" s="41"/>
      <c r="W530" s="41"/>
      <c r="X530" s="41"/>
      <c r="Y530" s="43" t="str">
        <f t="shared" si="16"/>
        <v>COMP</v>
      </c>
      <c r="Z530" s="43">
        <v>1641841</v>
      </c>
      <c r="AA530" s="43">
        <f t="shared" si="17"/>
        <v>2161590</v>
      </c>
    </row>
    <row r="531" spans="1:27" x14ac:dyDescent="0.3">
      <c r="A531" s="43">
        <v>2407786</v>
      </c>
      <c r="B531" s="43" t="s">
        <v>851</v>
      </c>
      <c r="C531" s="43" t="s">
        <v>239</v>
      </c>
      <c r="D531" s="41"/>
      <c r="E531" s="43" t="s">
        <v>6263</v>
      </c>
      <c r="F531" s="43" t="s">
        <v>30</v>
      </c>
      <c r="G531" s="43">
        <v>41024</v>
      </c>
      <c r="H531" s="41"/>
      <c r="I531" s="41"/>
      <c r="J531" s="43"/>
      <c r="K531" s="41"/>
      <c r="L531" s="41"/>
      <c r="M531" s="41"/>
      <c r="N531" s="41"/>
      <c r="O531" s="41"/>
      <c r="P531" s="41"/>
      <c r="Q531" s="41"/>
      <c r="R531" s="41"/>
      <c r="S531" s="41"/>
      <c r="T531" s="41"/>
      <c r="U531" s="41"/>
      <c r="V531" s="41"/>
      <c r="W531" s="41"/>
      <c r="X531" s="41"/>
      <c r="Y531" s="43" t="str">
        <f t="shared" si="16"/>
        <v/>
      </c>
      <c r="Z531" s="43">
        <v>2412871</v>
      </c>
      <c r="AA531" s="43" t="e">
        <f t="shared" si="17"/>
        <v>#N/A</v>
      </c>
    </row>
    <row r="532" spans="1:27" x14ac:dyDescent="0.3">
      <c r="A532" s="43">
        <v>2376215</v>
      </c>
      <c r="B532" s="43" t="s">
        <v>853</v>
      </c>
      <c r="C532" s="43" t="s">
        <v>357</v>
      </c>
      <c r="D532" s="41"/>
      <c r="E532" s="43" t="s">
        <v>6263</v>
      </c>
      <c r="F532" s="43" t="s">
        <v>30</v>
      </c>
      <c r="G532" s="43">
        <v>18031</v>
      </c>
      <c r="H532" s="41"/>
      <c r="I532" s="41"/>
      <c r="J532" s="43"/>
      <c r="K532" s="41"/>
      <c r="L532" s="41"/>
      <c r="M532" s="41"/>
      <c r="N532" s="41"/>
      <c r="O532" s="41"/>
      <c r="P532" s="41"/>
      <c r="Q532" s="41"/>
      <c r="R532" s="41"/>
      <c r="S532" s="41"/>
      <c r="T532" s="41"/>
      <c r="U532" s="41"/>
      <c r="V532" s="41"/>
      <c r="W532" s="41"/>
      <c r="X532" s="41"/>
      <c r="Y532" s="43" t="str">
        <f t="shared" si="16"/>
        <v/>
      </c>
      <c r="Z532" s="43">
        <v>1478216</v>
      </c>
      <c r="AA532" s="43" t="e">
        <f t="shared" si="17"/>
        <v>#N/A</v>
      </c>
    </row>
    <row r="533" spans="1:27" x14ac:dyDescent="0.3">
      <c r="A533" s="43">
        <v>2408484</v>
      </c>
      <c r="B533" s="43" t="s">
        <v>854</v>
      </c>
      <c r="C533" s="43" t="s">
        <v>855</v>
      </c>
      <c r="D533" s="41"/>
      <c r="E533" s="43" t="s">
        <v>6263</v>
      </c>
      <c r="F533" s="43" t="s">
        <v>30</v>
      </c>
      <c r="G533" s="43">
        <v>41006</v>
      </c>
      <c r="H533" s="41"/>
      <c r="I533" s="41"/>
      <c r="J533" s="43"/>
      <c r="K533" s="41"/>
      <c r="L533" s="41"/>
      <c r="M533" s="41"/>
      <c r="N533" s="41"/>
      <c r="O533" s="41"/>
      <c r="P533" s="41"/>
      <c r="Q533" s="41"/>
      <c r="R533" s="41"/>
      <c r="S533" s="41"/>
      <c r="T533" s="41"/>
      <c r="U533" s="41"/>
      <c r="V533" s="41"/>
      <c r="W533" s="41"/>
      <c r="X533" s="41"/>
      <c r="Y533" s="43" t="str">
        <f t="shared" si="16"/>
        <v/>
      </c>
      <c r="Z533" s="43">
        <v>2397024</v>
      </c>
      <c r="AA533" s="43" t="e">
        <f t="shared" si="17"/>
        <v>#N/A</v>
      </c>
    </row>
    <row r="534" spans="1:27" x14ac:dyDescent="0.3">
      <c r="A534" s="43">
        <v>971381</v>
      </c>
      <c r="B534" s="43" t="s">
        <v>856</v>
      </c>
      <c r="C534" s="43" t="s">
        <v>629</v>
      </c>
      <c r="D534" s="41"/>
      <c r="E534" s="43" t="s">
        <v>6263</v>
      </c>
      <c r="F534" s="43" t="s">
        <v>30</v>
      </c>
      <c r="G534" s="43">
        <v>45038</v>
      </c>
      <c r="H534" s="41"/>
      <c r="I534" s="41"/>
      <c r="J534" s="43"/>
      <c r="K534" s="41"/>
      <c r="L534" s="41"/>
      <c r="M534" s="41"/>
      <c r="N534" s="41"/>
      <c r="O534" s="41"/>
      <c r="P534" s="41"/>
      <c r="Q534" s="41"/>
      <c r="R534" s="41"/>
      <c r="S534" s="41"/>
      <c r="T534" s="41"/>
      <c r="U534" s="41"/>
      <c r="V534" s="41"/>
      <c r="W534" s="41"/>
      <c r="X534" s="41"/>
      <c r="Y534" s="43" t="str">
        <f t="shared" si="16"/>
        <v>COMP</v>
      </c>
      <c r="Z534" s="43">
        <v>426691</v>
      </c>
      <c r="AA534" s="43">
        <f t="shared" si="17"/>
        <v>971381</v>
      </c>
    </row>
    <row r="535" spans="1:27" x14ac:dyDescent="0.3">
      <c r="A535" s="43">
        <v>1942509</v>
      </c>
      <c r="B535" s="43" t="s">
        <v>857</v>
      </c>
      <c r="C535" s="43" t="s">
        <v>746</v>
      </c>
      <c r="D535" s="41"/>
      <c r="E535" s="43" t="s">
        <v>6263</v>
      </c>
      <c r="F535" s="43" t="s">
        <v>28</v>
      </c>
      <c r="G535" s="43">
        <v>45003</v>
      </c>
      <c r="H535" s="41"/>
      <c r="I535" s="41"/>
      <c r="J535" s="43"/>
      <c r="K535" s="41"/>
      <c r="L535" s="41"/>
      <c r="M535" s="41"/>
      <c r="N535" s="41"/>
      <c r="O535" s="41"/>
      <c r="P535" s="41"/>
      <c r="Q535" s="41"/>
      <c r="R535" s="41"/>
      <c r="S535" s="41"/>
      <c r="T535" s="41"/>
      <c r="U535" s="41"/>
      <c r="V535" s="41"/>
      <c r="W535" s="41"/>
      <c r="X535" s="41"/>
      <c r="Y535" s="43" t="str">
        <f t="shared" si="16"/>
        <v>COMP</v>
      </c>
      <c r="Z535" s="43">
        <v>1904130</v>
      </c>
      <c r="AA535" s="43">
        <f t="shared" si="17"/>
        <v>1942509</v>
      </c>
    </row>
    <row r="536" spans="1:27" x14ac:dyDescent="0.3">
      <c r="A536" s="43">
        <v>1095112</v>
      </c>
      <c r="B536" s="43" t="s">
        <v>857</v>
      </c>
      <c r="C536" s="43" t="s">
        <v>629</v>
      </c>
      <c r="D536" s="41"/>
      <c r="E536" s="43" t="s">
        <v>6263</v>
      </c>
      <c r="F536" s="43" t="s">
        <v>30</v>
      </c>
      <c r="G536" s="43">
        <v>45003</v>
      </c>
      <c r="H536" s="41"/>
      <c r="I536" s="41"/>
      <c r="J536" s="43"/>
      <c r="K536" s="41"/>
      <c r="L536" s="41"/>
      <c r="M536" s="41"/>
      <c r="N536" s="41"/>
      <c r="O536" s="41"/>
      <c r="P536" s="41"/>
      <c r="Q536" s="41"/>
      <c r="R536" s="41"/>
      <c r="S536" s="41"/>
      <c r="T536" s="41"/>
      <c r="U536" s="41"/>
      <c r="V536" s="41"/>
      <c r="W536" s="41"/>
      <c r="X536" s="41"/>
      <c r="Y536" s="43" t="str">
        <f t="shared" si="16"/>
        <v>COMP</v>
      </c>
      <c r="Z536" s="43">
        <v>2297210</v>
      </c>
      <c r="AA536" s="43">
        <f t="shared" si="17"/>
        <v>1095112</v>
      </c>
    </row>
    <row r="537" spans="1:27" x14ac:dyDescent="0.3">
      <c r="A537" s="43">
        <v>1771518</v>
      </c>
      <c r="B537" s="43" t="s">
        <v>858</v>
      </c>
      <c r="C537" s="43" t="s">
        <v>377</v>
      </c>
      <c r="D537" s="41"/>
      <c r="E537" s="43" t="s">
        <v>6263</v>
      </c>
      <c r="F537" s="43" t="s">
        <v>30</v>
      </c>
      <c r="G537" s="43">
        <v>37043</v>
      </c>
      <c r="H537" s="41"/>
      <c r="I537" s="41"/>
      <c r="J537" s="43"/>
      <c r="K537" s="41"/>
      <c r="L537" s="41"/>
      <c r="M537" s="41"/>
      <c r="N537" s="41"/>
      <c r="O537" s="41"/>
      <c r="P537" s="41"/>
      <c r="Q537" s="41"/>
      <c r="R537" s="41"/>
      <c r="S537" s="41"/>
      <c r="T537" s="41"/>
      <c r="U537" s="41"/>
      <c r="V537" s="41"/>
      <c r="W537" s="41"/>
      <c r="X537" s="41"/>
      <c r="Y537" s="43" t="str">
        <f t="shared" si="16"/>
        <v>COMP</v>
      </c>
      <c r="Z537" s="43">
        <v>2103341</v>
      </c>
      <c r="AA537" s="43">
        <f t="shared" si="17"/>
        <v>1771518</v>
      </c>
    </row>
    <row r="538" spans="1:27" x14ac:dyDescent="0.3">
      <c r="A538" s="43">
        <v>2342257</v>
      </c>
      <c r="B538" s="43" t="s">
        <v>859</v>
      </c>
      <c r="C538" s="43" t="s">
        <v>646</v>
      </c>
      <c r="D538" s="41"/>
      <c r="E538" s="43" t="s">
        <v>34</v>
      </c>
      <c r="F538" s="43" t="s">
        <v>30</v>
      </c>
      <c r="G538" s="43">
        <v>28041</v>
      </c>
      <c r="H538" s="41"/>
      <c r="I538" s="41"/>
      <c r="J538" s="43"/>
      <c r="K538" s="41"/>
      <c r="L538" s="41"/>
      <c r="M538" s="41"/>
      <c r="N538" s="41"/>
      <c r="O538" s="41"/>
      <c r="P538" s="41"/>
      <c r="Q538" s="41"/>
      <c r="R538" s="41"/>
      <c r="S538" s="41"/>
      <c r="T538" s="41"/>
      <c r="U538" s="41"/>
      <c r="V538" s="41"/>
      <c r="W538" s="41"/>
      <c r="X538" s="41"/>
      <c r="Y538" s="43" t="str">
        <f t="shared" si="16"/>
        <v>COMP</v>
      </c>
      <c r="Z538" s="43">
        <v>2062124</v>
      </c>
      <c r="AA538" s="43">
        <f t="shared" si="17"/>
        <v>2342257</v>
      </c>
    </row>
    <row r="539" spans="1:27" x14ac:dyDescent="0.3">
      <c r="A539" s="43">
        <v>1965545</v>
      </c>
      <c r="B539" s="43" t="s">
        <v>860</v>
      </c>
      <c r="C539" s="43" t="s">
        <v>32</v>
      </c>
      <c r="D539" s="41"/>
      <c r="E539" s="43" t="s">
        <v>6263</v>
      </c>
      <c r="F539" s="43" t="s">
        <v>28</v>
      </c>
      <c r="G539" s="43">
        <v>36014</v>
      </c>
      <c r="H539" s="41"/>
      <c r="I539" s="41"/>
      <c r="J539" s="43"/>
      <c r="K539" s="41"/>
      <c r="L539" s="41"/>
      <c r="M539" s="41"/>
      <c r="N539" s="41"/>
      <c r="O539" s="41"/>
      <c r="P539" s="41"/>
      <c r="Q539" s="41"/>
      <c r="R539" s="41"/>
      <c r="S539" s="41"/>
      <c r="T539" s="41"/>
      <c r="U539" s="41"/>
      <c r="V539" s="41"/>
      <c r="W539" s="41"/>
      <c r="X539" s="41"/>
      <c r="Y539" s="43" t="str">
        <f t="shared" si="16"/>
        <v>COMP</v>
      </c>
      <c r="Z539" s="43">
        <v>1853573</v>
      </c>
      <c r="AA539" s="43">
        <f t="shared" si="17"/>
        <v>1965545</v>
      </c>
    </row>
    <row r="540" spans="1:27" x14ac:dyDescent="0.3">
      <c r="A540" s="43">
        <v>2264750</v>
      </c>
      <c r="B540" s="43" t="s">
        <v>861</v>
      </c>
      <c r="C540" s="43" t="s">
        <v>236</v>
      </c>
      <c r="D540" s="41"/>
      <c r="E540" s="43" t="s">
        <v>6263</v>
      </c>
      <c r="F540" s="43" t="s">
        <v>28</v>
      </c>
      <c r="G540" s="43">
        <v>45050</v>
      </c>
      <c r="H540" s="41"/>
      <c r="I540" s="41"/>
      <c r="J540" s="43"/>
      <c r="K540" s="41"/>
      <c r="L540" s="41"/>
      <c r="M540" s="41"/>
      <c r="N540" s="41"/>
      <c r="O540" s="41"/>
      <c r="P540" s="41"/>
      <c r="Q540" s="41"/>
      <c r="R540" s="41"/>
      <c r="S540" s="41"/>
      <c r="T540" s="41"/>
      <c r="U540" s="41"/>
      <c r="V540" s="41"/>
      <c r="W540" s="41"/>
      <c r="X540" s="41"/>
      <c r="Y540" s="43" t="str">
        <f t="shared" si="16"/>
        <v>COMP</v>
      </c>
      <c r="Z540" s="43">
        <v>544785</v>
      </c>
      <c r="AA540" s="43">
        <f t="shared" si="17"/>
        <v>2264750</v>
      </c>
    </row>
    <row r="541" spans="1:27" x14ac:dyDescent="0.3">
      <c r="A541" s="43">
        <v>2001334</v>
      </c>
      <c r="B541" s="43" t="s">
        <v>862</v>
      </c>
      <c r="C541" s="43" t="s">
        <v>165</v>
      </c>
      <c r="D541" s="41"/>
      <c r="E541" s="43" t="s">
        <v>6263</v>
      </c>
      <c r="F541" s="43" t="s">
        <v>30</v>
      </c>
      <c r="G541" s="43">
        <v>18036</v>
      </c>
      <c r="H541" s="41"/>
      <c r="I541" s="41"/>
      <c r="J541" s="43"/>
      <c r="K541" s="41"/>
      <c r="L541" s="41"/>
      <c r="M541" s="41"/>
      <c r="N541" s="41"/>
      <c r="O541" s="41"/>
      <c r="P541" s="41"/>
      <c r="Q541" s="41"/>
      <c r="R541" s="41"/>
      <c r="S541" s="41"/>
      <c r="T541" s="41"/>
      <c r="U541" s="41"/>
      <c r="V541" s="41"/>
      <c r="W541" s="41"/>
      <c r="X541" s="41"/>
      <c r="Y541" s="43" t="str">
        <f t="shared" si="16"/>
        <v/>
      </c>
      <c r="Z541" s="43">
        <v>1741540</v>
      </c>
      <c r="AA541" s="43" t="e">
        <f t="shared" si="17"/>
        <v>#N/A</v>
      </c>
    </row>
    <row r="542" spans="1:27" x14ac:dyDescent="0.3">
      <c r="A542" s="43">
        <v>2024019</v>
      </c>
      <c r="B542" s="43" t="s">
        <v>863</v>
      </c>
      <c r="C542" s="43" t="s">
        <v>664</v>
      </c>
      <c r="D542" s="41"/>
      <c r="E542" s="43" t="s">
        <v>6263</v>
      </c>
      <c r="F542" s="43" t="s">
        <v>28</v>
      </c>
      <c r="G542" s="43">
        <v>37016</v>
      </c>
      <c r="H542" s="41"/>
      <c r="I542" s="41"/>
      <c r="J542" s="43"/>
      <c r="K542" s="41"/>
      <c r="L542" s="41"/>
      <c r="M542" s="41"/>
      <c r="N542" s="41"/>
      <c r="O542" s="41"/>
      <c r="P542" s="41"/>
      <c r="Q542" s="41"/>
      <c r="R542" s="41"/>
      <c r="S542" s="41"/>
      <c r="T542" s="41"/>
      <c r="U542" s="41"/>
      <c r="V542" s="41"/>
      <c r="W542" s="41"/>
      <c r="X542" s="41"/>
      <c r="Y542" s="43" t="str">
        <f t="shared" si="16"/>
        <v>COMP</v>
      </c>
      <c r="Z542" s="43">
        <v>2162252</v>
      </c>
      <c r="AA542" s="43">
        <f t="shared" si="17"/>
        <v>2024019</v>
      </c>
    </row>
    <row r="543" spans="1:27" x14ac:dyDescent="0.3">
      <c r="A543" s="43">
        <v>2215877</v>
      </c>
      <c r="B543" s="43" t="s">
        <v>864</v>
      </c>
      <c r="C543" s="43" t="s">
        <v>865</v>
      </c>
      <c r="D543" s="41"/>
      <c r="E543" s="43" t="s">
        <v>35</v>
      </c>
      <c r="F543" s="43" t="s">
        <v>30</v>
      </c>
      <c r="G543" s="43">
        <v>45038</v>
      </c>
      <c r="H543" s="41"/>
      <c r="I543" s="41"/>
      <c r="J543" s="43"/>
      <c r="K543" s="41"/>
      <c r="L543" s="41"/>
      <c r="M543" s="41"/>
      <c r="N543" s="41"/>
      <c r="O543" s="41"/>
      <c r="P543" s="41"/>
      <c r="Q543" s="41"/>
      <c r="R543" s="41"/>
      <c r="S543" s="41"/>
      <c r="T543" s="41"/>
      <c r="U543" s="41"/>
      <c r="V543" s="41"/>
      <c r="W543" s="41"/>
      <c r="X543" s="41"/>
      <c r="Y543" s="43" t="str">
        <f t="shared" si="16"/>
        <v>COMP</v>
      </c>
      <c r="Z543" s="43">
        <v>1984994</v>
      </c>
      <c r="AA543" s="43">
        <f t="shared" si="17"/>
        <v>2215877</v>
      </c>
    </row>
    <row r="544" spans="1:27" x14ac:dyDescent="0.3">
      <c r="A544" s="43">
        <v>489320</v>
      </c>
      <c r="B544" s="43" t="s">
        <v>866</v>
      </c>
      <c r="C544" s="43" t="s">
        <v>867</v>
      </c>
      <c r="D544" s="41"/>
      <c r="E544" s="43" t="s">
        <v>6263</v>
      </c>
      <c r="F544" s="43" t="s">
        <v>28</v>
      </c>
      <c r="G544" s="43">
        <v>28024</v>
      </c>
      <c r="H544" s="41"/>
      <c r="I544" s="41"/>
      <c r="J544" s="43"/>
      <c r="K544" s="41"/>
      <c r="L544" s="41"/>
      <c r="M544" s="41"/>
      <c r="N544" s="41"/>
      <c r="O544" s="41"/>
      <c r="P544" s="41"/>
      <c r="Q544" s="41"/>
      <c r="R544" s="41"/>
      <c r="S544" s="41"/>
      <c r="T544" s="41"/>
      <c r="U544" s="41"/>
      <c r="V544" s="41"/>
      <c r="W544" s="41"/>
      <c r="X544" s="41"/>
      <c r="Y544" s="43" t="str">
        <f t="shared" si="16"/>
        <v>COMP</v>
      </c>
      <c r="Z544" s="43">
        <v>712508</v>
      </c>
      <c r="AA544" s="43">
        <f t="shared" si="17"/>
        <v>489320</v>
      </c>
    </row>
    <row r="545" spans="1:27" x14ac:dyDescent="0.3">
      <c r="A545" s="43">
        <v>2341708</v>
      </c>
      <c r="B545" s="43" t="s">
        <v>868</v>
      </c>
      <c r="C545" s="43" t="s">
        <v>869</v>
      </c>
      <c r="D545" s="41"/>
      <c r="E545" s="43" t="s">
        <v>6263</v>
      </c>
      <c r="F545" s="43" t="s">
        <v>30</v>
      </c>
      <c r="G545" s="43">
        <v>37015</v>
      </c>
      <c r="H545" s="41"/>
      <c r="I545" s="41"/>
      <c r="J545" s="43"/>
      <c r="K545" s="41"/>
      <c r="L545" s="41"/>
      <c r="M545" s="41"/>
      <c r="N545" s="41"/>
      <c r="O545" s="41"/>
      <c r="P545" s="41"/>
      <c r="Q545" s="41"/>
      <c r="R545" s="41"/>
      <c r="S545" s="41"/>
      <c r="T545" s="41"/>
      <c r="U545" s="41"/>
      <c r="V545" s="41"/>
      <c r="W545" s="41"/>
      <c r="X545" s="41"/>
      <c r="Y545" s="43" t="str">
        <f t="shared" si="16"/>
        <v>COMP</v>
      </c>
      <c r="Z545" s="43">
        <v>2371087</v>
      </c>
      <c r="AA545" s="43">
        <f t="shared" si="17"/>
        <v>2341708</v>
      </c>
    </row>
    <row r="546" spans="1:27" x14ac:dyDescent="0.3">
      <c r="A546" s="43">
        <v>2368627</v>
      </c>
      <c r="B546" s="43" t="s">
        <v>868</v>
      </c>
      <c r="C546" s="43" t="s">
        <v>870</v>
      </c>
      <c r="D546" s="41"/>
      <c r="E546" s="43" t="s">
        <v>6263</v>
      </c>
      <c r="F546" s="43" t="s">
        <v>28</v>
      </c>
      <c r="G546" s="43">
        <v>45016</v>
      </c>
      <c r="H546" s="41"/>
      <c r="I546" s="41"/>
      <c r="J546" s="43"/>
      <c r="K546" s="41"/>
      <c r="L546" s="41"/>
      <c r="M546" s="41"/>
      <c r="N546" s="41"/>
      <c r="O546" s="41"/>
      <c r="P546" s="41"/>
      <c r="Q546" s="41"/>
      <c r="R546" s="41"/>
      <c r="S546" s="41"/>
      <c r="T546" s="41"/>
      <c r="U546" s="41"/>
      <c r="V546" s="41"/>
      <c r="W546" s="41"/>
      <c r="X546" s="41"/>
      <c r="Y546" s="43" t="str">
        <f t="shared" si="16"/>
        <v/>
      </c>
      <c r="Z546" s="43">
        <v>1107752</v>
      </c>
      <c r="AA546" s="43" t="e">
        <f t="shared" si="17"/>
        <v>#N/A</v>
      </c>
    </row>
    <row r="547" spans="1:27" x14ac:dyDescent="0.3">
      <c r="A547" s="43">
        <v>1368135</v>
      </c>
      <c r="B547" s="43" t="s">
        <v>871</v>
      </c>
      <c r="C547" s="43" t="s">
        <v>425</v>
      </c>
      <c r="D547" s="41"/>
      <c r="E547" s="43" t="s">
        <v>6263</v>
      </c>
      <c r="F547" s="43" t="s">
        <v>28</v>
      </c>
      <c r="G547" s="43">
        <v>41032</v>
      </c>
      <c r="H547" s="41"/>
      <c r="I547" s="41"/>
      <c r="J547" s="43"/>
      <c r="K547" s="41"/>
      <c r="L547" s="41"/>
      <c r="M547" s="41"/>
      <c r="N547" s="41"/>
      <c r="O547" s="41"/>
      <c r="P547" s="41"/>
      <c r="Q547" s="41"/>
      <c r="R547" s="41"/>
      <c r="S547" s="41"/>
      <c r="T547" s="41"/>
      <c r="U547" s="41"/>
      <c r="V547" s="41"/>
      <c r="W547" s="41"/>
      <c r="X547" s="41"/>
      <c r="Y547" s="43" t="str">
        <f t="shared" si="16"/>
        <v/>
      </c>
      <c r="Z547" s="43">
        <v>1563782</v>
      </c>
      <c r="AA547" s="43" t="e">
        <f t="shared" si="17"/>
        <v>#N/A</v>
      </c>
    </row>
    <row r="548" spans="1:27" x14ac:dyDescent="0.3">
      <c r="A548" s="43">
        <v>2409398</v>
      </c>
      <c r="B548" s="43" t="s">
        <v>872</v>
      </c>
      <c r="C548" s="43" t="s">
        <v>873</v>
      </c>
      <c r="D548" s="41"/>
      <c r="E548" s="43" t="s">
        <v>6263</v>
      </c>
      <c r="F548" s="43" t="s">
        <v>30</v>
      </c>
      <c r="G548" s="43">
        <v>37015</v>
      </c>
      <c r="H548" s="41"/>
      <c r="I548" s="41"/>
      <c r="J548" s="43"/>
      <c r="K548" s="41"/>
      <c r="L548" s="41"/>
      <c r="M548" s="41"/>
      <c r="N548" s="41"/>
      <c r="O548" s="41"/>
      <c r="P548" s="41"/>
      <c r="Q548" s="41"/>
      <c r="R548" s="41"/>
      <c r="S548" s="41"/>
      <c r="T548" s="41"/>
      <c r="U548" s="41"/>
      <c r="V548" s="41"/>
      <c r="W548" s="41"/>
      <c r="X548" s="41"/>
      <c r="Y548" s="43" t="str">
        <f t="shared" si="16"/>
        <v/>
      </c>
      <c r="Z548" s="43">
        <v>1386877</v>
      </c>
      <c r="AA548" s="43" t="e">
        <f t="shared" si="17"/>
        <v>#N/A</v>
      </c>
    </row>
    <row r="549" spans="1:27" x14ac:dyDescent="0.3">
      <c r="A549" s="43">
        <v>2425287</v>
      </c>
      <c r="B549" s="43" t="s">
        <v>874</v>
      </c>
      <c r="C549" s="43" t="s">
        <v>875</v>
      </c>
      <c r="D549" s="41"/>
      <c r="E549" s="43" t="s">
        <v>6263</v>
      </c>
      <c r="F549" s="43" t="s">
        <v>30</v>
      </c>
      <c r="G549" s="43">
        <v>45009</v>
      </c>
      <c r="H549" s="41"/>
      <c r="I549" s="41"/>
      <c r="J549" s="43"/>
      <c r="K549" s="41"/>
      <c r="L549" s="41"/>
      <c r="M549" s="41"/>
      <c r="N549" s="41"/>
      <c r="O549" s="41"/>
      <c r="P549" s="41"/>
      <c r="Q549" s="41"/>
      <c r="R549" s="41"/>
      <c r="S549" s="41"/>
      <c r="T549" s="41"/>
      <c r="U549" s="41"/>
      <c r="V549" s="41"/>
      <c r="W549" s="41"/>
      <c r="X549" s="41"/>
      <c r="Y549" s="43" t="str">
        <f t="shared" si="16"/>
        <v/>
      </c>
      <c r="Z549" s="43">
        <v>1069041</v>
      </c>
      <c r="AA549" s="43" t="e">
        <f t="shared" si="17"/>
        <v>#N/A</v>
      </c>
    </row>
    <row r="550" spans="1:27" x14ac:dyDescent="0.3">
      <c r="A550" s="43">
        <v>2324941</v>
      </c>
      <c r="B550" s="43" t="s">
        <v>876</v>
      </c>
      <c r="C550" s="43" t="s">
        <v>877</v>
      </c>
      <c r="D550" s="41"/>
      <c r="E550" s="43" t="s">
        <v>29</v>
      </c>
      <c r="F550" s="43" t="s">
        <v>30</v>
      </c>
      <c r="G550" s="43">
        <v>18035</v>
      </c>
      <c r="H550" s="41"/>
      <c r="I550" s="41"/>
      <c r="J550" s="43"/>
      <c r="K550" s="41"/>
      <c r="L550" s="41"/>
      <c r="M550" s="41"/>
      <c r="N550" s="41"/>
      <c r="O550" s="41"/>
      <c r="P550" s="41"/>
      <c r="Q550" s="41"/>
      <c r="R550" s="41"/>
      <c r="S550" s="41"/>
      <c r="T550" s="41"/>
      <c r="U550" s="41"/>
      <c r="V550" s="41"/>
      <c r="W550" s="41"/>
      <c r="X550" s="41"/>
      <c r="Y550" s="43" t="str">
        <f t="shared" si="16"/>
        <v/>
      </c>
      <c r="Z550" s="43">
        <v>2422429</v>
      </c>
      <c r="AA550" s="43" t="e">
        <f t="shared" si="17"/>
        <v>#N/A</v>
      </c>
    </row>
    <row r="551" spans="1:27" x14ac:dyDescent="0.3">
      <c r="A551" s="43">
        <v>1802783</v>
      </c>
      <c r="B551" s="43" t="s">
        <v>878</v>
      </c>
      <c r="C551" s="43" t="s">
        <v>879</v>
      </c>
      <c r="D551" s="41"/>
      <c r="E551" s="43" t="s">
        <v>29</v>
      </c>
      <c r="F551" s="43" t="s">
        <v>28</v>
      </c>
      <c r="G551" s="43">
        <v>37023</v>
      </c>
      <c r="H551" s="41"/>
      <c r="I551" s="41"/>
      <c r="J551" s="43"/>
      <c r="K551" s="41"/>
      <c r="L551" s="41"/>
      <c r="M551" s="41"/>
      <c r="N551" s="41"/>
      <c r="O551" s="41"/>
      <c r="P551" s="41"/>
      <c r="Q551" s="41"/>
      <c r="R551" s="41"/>
      <c r="S551" s="41"/>
      <c r="T551" s="41"/>
      <c r="U551" s="41"/>
      <c r="V551" s="41"/>
      <c r="W551" s="41"/>
      <c r="X551" s="41"/>
      <c r="Y551" s="43" t="str">
        <f t="shared" si="16"/>
        <v>COMP</v>
      </c>
      <c r="Z551" s="43">
        <v>2325428</v>
      </c>
      <c r="AA551" s="43">
        <f t="shared" si="17"/>
        <v>1802783</v>
      </c>
    </row>
    <row r="552" spans="1:27" x14ac:dyDescent="0.3">
      <c r="A552" s="43">
        <v>1222404</v>
      </c>
      <c r="B552" s="43" t="s">
        <v>880</v>
      </c>
      <c r="C552" s="43" t="s">
        <v>881</v>
      </c>
      <c r="D552" s="41"/>
      <c r="E552" s="43" t="s">
        <v>31</v>
      </c>
      <c r="F552" s="43" t="s">
        <v>30</v>
      </c>
      <c r="G552" s="43">
        <v>37042</v>
      </c>
      <c r="H552" s="41"/>
      <c r="I552" s="41"/>
      <c r="J552" s="43"/>
      <c r="K552" s="41"/>
      <c r="L552" s="41"/>
      <c r="M552" s="41"/>
      <c r="N552" s="41"/>
      <c r="O552" s="41"/>
      <c r="P552" s="41"/>
      <c r="Q552" s="41"/>
      <c r="R552" s="41"/>
      <c r="S552" s="41"/>
      <c r="T552" s="41"/>
      <c r="U552" s="41"/>
      <c r="V552" s="41"/>
      <c r="W552" s="41"/>
      <c r="X552" s="41"/>
      <c r="Y552" s="43" t="str">
        <f t="shared" si="16"/>
        <v>COMP</v>
      </c>
      <c r="Z552" s="43">
        <v>288637</v>
      </c>
      <c r="AA552" s="43">
        <f t="shared" si="17"/>
        <v>1222404</v>
      </c>
    </row>
    <row r="553" spans="1:27" x14ac:dyDescent="0.3">
      <c r="A553" s="43">
        <v>1727734</v>
      </c>
      <c r="B553" s="43" t="s">
        <v>882</v>
      </c>
      <c r="C553" s="43" t="s">
        <v>883</v>
      </c>
      <c r="D553" s="41"/>
      <c r="E553" s="43" t="s">
        <v>6263</v>
      </c>
      <c r="F553" s="43" t="s">
        <v>28</v>
      </c>
      <c r="G553" s="43">
        <v>45038</v>
      </c>
      <c r="H553" s="41"/>
      <c r="I553" s="41"/>
      <c r="J553" s="43"/>
      <c r="K553" s="41"/>
      <c r="L553" s="41"/>
      <c r="M553" s="41"/>
      <c r="N553" s="41"/>
      <c r="O553" s="41"/>
      <c r="P553" s="41"/>
      <c r="Q553" s="41"/>
      <c r="R553" s="41"/>
      <c r="S553" s="41"/>
      <c r="T553" s="41"/>
      <c r="U553" s="41"/>
      <c r="V553" s="41"/>
      <c r="W553" s="41"/>
      <c r="X553" s="41"/>
      <c r="Y553" s="43" t="str">
        <f t="shared" si="16"/>
        <v>COMP</v>
      </c>
      <c r="Z553" s="43">
        <v>2120229</v>
      </c>
      <c r="AA553" s="43">
        <f t="shared" si="17"/>
        <v>1727734</v>
      </c>
    </row>
    <row r="554" spans="1:27" x14ac:dyDescent="0.3">
      <c r="A554" s="43">
        <v>1781127</v>
      </c>
      <c r="B554" s="43" t="s">
        <v>884</v>
      </c>
      <c r="C554" s="43" t="s">
        <v>885</v>
      </c>
      <c r="D554" s="41"/>
      <c r="E554" s="43" t="s">
        <v>35</v>
      </c>
      <c r="F554" s="43" t="s">
        <v>30</v>
      </c>
      <c r="G554" s="43">
        <v>28030</v>
      </c>
      <c r="H554" s="41"/>
      <c r="I554" s="41"/>
      <c r="J554" s="43"/>
      <c r="K554" s="41"/>
      <c r="L554" s="41"/>
      <c r="M554" s="41"/>
      <c r="N554" s="41"/>
      <c r="O554" s="41"/>
      <c r="P554" s="41"/>
      <c r="Q554" s="41"/>
      <c r="R554" s="41"/>
      <c r="S554" s="41"/>
      <c r="T554" s="41"/>
      <c r="U554" s="41"/>
      <c r="V554" s="41"/>
      <c r="W554" s="41"/>
      <c r="X554" s="41"/>
      <c r="Y554" s="43" t="str">
        <f t="shared" si="16"/>
        <v>COMP</v>
      </c>
      <c r="Z554" s="43">
        <v>1894164</v>
      </c>
      <c r="AA554" s="43">
        <f t="shared" si="17"/>
        <v>1781127</v>
      </c>
    </row>
    <row r="555" spans="1:27" x14ac:dyDescent="0.3">
      <c r="A555" s="43">
        <v>1665557</v>
      </c>
      <c r="B555" s="43" t="s">
        <v>886</v>
      </c>
      <c r="C555" s="43" t="s">
        <v>508</v>
      </c>
      <c r="D555" s="41"/>
      <c r="E555" s="43" t="s">
        <v>6263</v>
      </c>
      <c r="F555" s="43" t="s">
        <v>28</v>
      </c>
      <c r="G555" s="43">
        <v>28009</v>
      </c>
      <c r="H555" s="41"/>
      <c r="I555" s="41"/>
      <c r="J555" s="43"/>
      <c r="K555" s="41"/>
      <c r="L555" s="41"/>
      <c r="M555" s="41"/>
      <c r="N555" s="41"/>
      <c r="O555" s="41"/>
      <c r="P555" s="41"/>
      <c r="Q555" s="41"/>
      <c r="R555" s="41"/>
      <c r="S555" s="41"/>
      <c r="T555" s="41"/>
      <c r="U555" s="41"/>
      <c r="V555" s="41"/>
      <c r="W555" s="41"/>
      <c r="X555" s="41"/>
      <c r="Y555" s="43" t="str">
        <f t="shared" si="16"/>
        <v>COMP</v>
      </c>
      <c r="Z555" s="43">
        <v>1563523</v>
      </c>
      <c r="AA555" s="43">
        <f t="shared" si="17"/>
        <v>1665557</v>
      </c>
    </row>
    <row r="556" spans="1:27" x14ac:dyDescent="0.3">
      <c r="A556" s="43">
        <v>2064963</v>
      </c>
      <c r="B556" s="43" t="s">
        <v>886</v>
      </c>
      <c r="C556" s="43" t="s">
        <v>887</v>
      </c>
      <c r="D556" s="41"/>
      <c r="E556" s="43" t="s">
        <v>29</v>
      </c>
      <c r="F556" s="43" t="s">
        <v>28</v>
      </c>
      <c r="G556" s="43">
        <v>45045</v>
      </c>
      <c r="H556" s="41"/>
      <c r="I556" s="41"/>
      <c r="J556" s="43"/>
      <c r="K556" s="41"/>
      <c r="L556" s="41"/>
      <c r="M556" s="41"/>
      <c r="N556" s="41"/>
      <c r="O556" s="41"/>
      <c r="P556" s="41"/>
      <c r="Q556" s="41"/>
      <c r="R556" s="41"/>
      <c r="S556" s="41"/>
      <c r="T556" s="41"/>
      <c r="U556" s="41"/>
      <c r="V556" s="41"/>
      <c r="W556" s="41"/>
      <c r="X556" s="41"/>
      <c r="Y556" s="43" t="str">
        <f t="shared" si="16"/>
        <v>COMP</v>
      </c>
      <c r="Z556" s="43">
        <v>217427</v>
      </c>
      <c r="AA556" s="43">
        <f t="shared" si="17"/>
        <v>2064963</v>
      </c>
    </row>
    <row r="557" spans="1:27" x14ac:dyDescent="0.3">
      <c r="A557" s="43">
        <v>2405021</v>
      </c>
      <c r="B557" s="43" t="s">
        <v>888</v>
      </c>
      <c r="C557" s="43" t="s">
        <v>270</v>
      </c>
      <c r="D557" s="41"/>
      <c r="E557" s="43" t="s">
        <v>34</v>
      </c>
      <c r="F557" s="43" t="s">
        <v>28</v>
      </c>
      <c r="G557" s="43">
        <v>45008</v>
      </c>
      <c r="H557" s="41"/>
      <c r="I557" s="41"/>
      <c r="J557" s="43"/>
      <c r="K557" s="41"/>
      <c r="L557" s="41"/>
      <c r="M557" s="41"/>
      <c r="N557" s="41"/>
      <c r="O557" s="41"/>
      <c r="P557" s="41"/>
      <c r="Q557" s="41"/>
      <c r="R557" s="41"/>
      <c r="S557" s="41"/>
      <c r="T557" s="41"/>
      <c r="U557" s="41"/>
      <c r="V557" s="41"/>
      <c r="W557" s="41"/>
      <c r="X557" s="41"/>
      <c r="Y557" s="43" t="str">
        <f t="shared" si="16"/>
        <v>COMP</v>
      </c>
      <c r="Z557" s="43">
        <v>2312492</v>
      </c>
      <c r="AA557" s="43">
        <f t="shared" si="17"/>
        <v>2405021</v>
      </c>
    </row>
    <row r="558" spans="1:27" x14ac:dyDescent="0.3">
      <c r="A558" s="43">
        <v>1942144</v>
      </c>
      <c r="B558" s="43" t="s">
        <v>889</v>
      </c>
      <c r="C558" s="43" t="s">
        <v>890</v>
      </c>
      <c r="D558" s="41"/>
      <c r="E558" s="43" t="s">
        <v>31</v>
      </c>
      <c r="F558" s="43" t="s">
        <v>30</v>
      </c>
      <c r="G558" s="43">
        <v>36003</v>
      </c>
      <c r="H558" s="41"/>
      <c r="I558" s="41"/>
      <c r="J558" s="43"/>
      <c r="K558" s="41"/>
      <c r="L558" s="41"/>
      <c r="M558" s="41"/>
      <c r="N558" s="41"/>
      <c r="O558" s="41"/>
      <c r="P558" s="41"/>
      <c r="Q558" s="41"/>
      <c r="R558" s="41"/>
      <c r="S558" s="41"/>
      <c r="T558" s="41"/>
      <c r="U558" s="41"/>
      <c r="V558" s="41"/>
      <c r="W558" s="41"/>
      <c r="X558" s="41"/>
      <c r="Y558" s="43" t="str">
        <f t="shared" si="16"/>
        <v>COMP</v>
      </c>
      <c r="Z558" s="43">
        <v>1204132</v>
      </c>
      <c r="AA558" s="43">
        <f t="shared" si="17"/>
        <v>1942144</v>
      </c>
    </row>
    <row r="559" spans="1:27" x14ac:dyDescent="0.3">
      <c r="A559" s="43">
        <v>1855949</v>
      </c>
      <c r="B559" s="43" t="s">
        <v>891</v>
      </c>
      <c r="C559" s="43" t="s">
        <v>327</v>
      </c>
      <c r="D559" s="41"/>
      <c r="E559" s="43" t="s">
        <v>6263</v>
      </c>
      <c r="F559" s="43" t="s">
        <v>30</v>
      </c>
      <c r="G559" s="43">
        <v>45050</v>
      </c>
      <c r="H559" s="41"/>
      <c r="I559" s="41"/>
      <c r="J559" s="43"/>
      <c r="K559" s="41"/>
      <c r="L559" s="41"/>
      <c r="M559" s="41"/>
      <c r="N559" s="41"/>
      <c r="O559" s="41"/>
      <c r="P559" s="41"/>
      <c r="Q559" s="41"/>
      <c r="R559" s="41"/>
      <c r="S559" s="41"/>
      <c r="T559" s="41"/>
      <c r="U559" s="41"/>
      <c r="V559" s="41"/>
      <c r="W559" s="41"/>
      <c r="X559" s="41"/>
      <c r="Y559" s="43" t="str">
        <f t="shared" si="16"/>
        <v>COMP</v>
      </c>
      <c r="Z559" s="43">
        <v>1303488</v>
      </c>
      <c r="AA559" s="43">
        <f t="shared" si="17"/>
        <v>1855949</v>
      </c>
    </row>
    <row r="560" spans="1:27" x14ac:dyDescent="0.3">
      <c r="A560" s="43">
        <v>507838</v>
      </c>
      <c r="B560" s="43" t="s">
        <v>892</v>
      </c>
      <c r="C560" s="43" t="s">
        <v>234</v>
      </c>
      <c r="D560" s="41"/>
      <c r="E560" s="43" t="s">
        <v>6263</v>
      </c>
      <c r="F560" s="43" t="s">
        <v>28</v>
      </c>
      <c r="G560" s="43">
        <v>45003</v>
      </c>
      <c r="H560" s="41"/>
      <c r="I560" s="41"/>
      <c r="J560" s="43"/>
      <c r="K560" s="41"/>
      <c r="L560" s="41"/>
      <c r="M560" s="41"/>
      <c r="N560" s="41"/>
      <c r="O560" s="41"/>
      <c r="P560" s="41"/>
      <c r="Q560" s="41"/>
      <c r="R560" s="41"/>
      <c r="S560" s="41"/>
      <c r="T560" s="41"/>
      <c r="U560" s="41"/>
      <c r="V560" s="41"/>
      <c r="W560" s="41"/>
      <c r="X560" s="41"/>
      <c r="Y560" s="43" t="str">
        <f t="shared" si="16"/>
        <v/>
      </c>
      <c r="Z560" s="43">
        <v>1767497</v>
      </c>
      <c r="AA560" s="43" t="e">
        <f t="shared" si="17"/>
        <v>#N/A</v>
      </c>
    </row>
    <row r="561" spans="1:27" x14ac:dyDescent="0.3">
      <c r="A561" s="43">
        <v>1775981</v>
      </c>
      <c r="B561" s="43" t="s">
        <v>893</v>
      </c>
      <c r="C561" s="43" t="s">
        <v>173</v>
      </c>
      <c r="D561" s="41"/>
      <c r="E561" s="43" t="s">
        <v>6263</v>
      </c>
      <c r="F561" s="43" t="s">
        <v>30</v>
      </c>
      <c r="G561" s="43">
        <v>28037</v>
      </c>
      <c r="H561" s="41"/>
      <c r="I561" s="41"/>
      <c r="J561" s="43"/>
      <c r="K561" s="41"/>
      <c r="L561" s="41"/>
      <c r="M561" s="41"/>
      <c r="N561" s="41"/>
      <c r="O561" s="41"/>
      <c r="P561" s="41"/>
      <c r="Q561" s="41"/>
      <c r="R561" s="41"/>
      <c r="S561" s="41"/>
      <c r="T561" s="41"/>
      <c r="U561" s="41"/>
      <c r="V561" s="41"/>
      <c r="W561" s="41"/>
      <c r="X561" s="41"/>
      <c r="Y561" s="43" t="str">
        <f t="shared" si="16"/>
        <v>COMP</v>
      </c>
      <c r="Z561" s="43">
        <v>2310544</v>
      </c>
      <c r="AA561" s="43">
        <f t="shared" si="17"/>
        <v>1775981</v>
      </c>
    </row>
    <row r="562" spans="1:27" x14ac:dyDescent="0.3">
      <c r="A562" s="43">
        <v>1799609</v>
      </c>
      <c r="B562" s="43" t="s">
        <v>893</v>
      </c>
      <c r="C562" s="43" t="s">
        <v>397</v>
      </c>
      <c r="D562" s="41"/>
      <c r="E562" s="43" t="s">
        <v>6263</v>
      </c>
      <c r="F562" s="43" t="s">
        <v>30</v>
      </c>
      <c r="G562" s="43">
        <v>45038</v>
      </c>
      <c r="H562" s="41"/>
      <c r="I562" s="41"/>
      <c r="J562" s="43"/>
      <c r="K562" s="41"/>
      <c r="L562" s="41"/>
      <c r="M562" s="41"/>
      <c r="N562" s="41"/>
      <c r="O562" s="41"/>
      <c r="P562" s="41"/>
      <c r="Q562" s="41"/>
      <c r="R562" s="41"/>
      <c r="S562" s="41"/>
      <c r="T562" s="41"/>
      <c r="U562" s="41"/>
      <c r="V562" s="41"/>
      <c r="W562" s="41"/>
      <c r="X562" s="41"/>
      <c r="Y562" s="43" t="str">
        <f t="shared" si="16"/>
        <v/>
      </c>
      <c r="Z562" s="43">
        <v>1328289</v>
      </c>
      <c r="AA562" s="43" t="e">
        <f t="shared" si="17"/>
        <v>#N/A</v>
      </c>
    </row>
    <row r="563" spans="1:27" x14ac:dyDescent="0.3">
      <c r="A563" s="43">
        <v>1654061</v>
      </c>
      <c r="B563" s="43" t="s">
        <v>893</v>
      </c>
      <c r="C563" s="43" t="s">
        <v>894</v>
      </c>
      <c r="D563" s="41"/>
      <c r="E563" s="43" t="s">
        <v>6263</v>
      </c>
      <c r="F563" s="43" t="s">
        <v>28</v>
      </c>
      <c r="G563" s="43">
        <v>36003</v>
      </c>
      <c r="H563" s="41"/>
      <c r="I563" s="41"/>
      <c r="J563" s="43"/>
      <c r="K563" s="41"/>
      <c r="L563" s="41"/>
      <c r="M563" s="41"/>
      <c r="N563" s="41"/>
      <c r="O563" s="41"/>
      <c r="P563" s="41"/>
      <c r="Q563" s="41"/>
      <c r="R563" s="41"/>
      <c r="S563" s="41"/>
      <c r="T563" s="41"/>
      <c r="U563" s="41"/>
      <c r="V563" s="41"/>
      <c r="W563" s="41"/>
      <c r="X563" s="41"/>
      <c r="Y563" s="43" t="str">
        <f t="shared" si="16"/>
        <v/>
      </c>
      <c r="Z563" s="43">
        <v>1101936</v>
      </c>
      <c r="AA563" s="43" t="e">
        <f t="shared" si="17"/>
        <v>#N/A</v>
      </c>
    </row>
    <row r="564" spans="1:27" x14ac:dyDescent="0.3">
      <c r="A564" s="43">
        <v>2413429</v>
      </c>
      <c r="B564" s="43" t="s">
        <v>893</v>
      </c>
      <c r="C564" s="43" t="s">
        <v>664</v>
      </c>
      <c r="D564" s="41"/>
      <c r="E564" s="43" t="s">
        <v>6263</v>
      </c>
      <c r="F564" s="43" t="s">
        <v>28</v>
      </c>
      <c r="G564" s="43">
        <v>45038</v>
      </c>
      <c r="H564" s="41"/>
      <c r="I564" s="41"/>
      <c r="J564" s="43"/>
      <c r="K564" s="41"/>
      <c r="L564" s="41"/>
      <c r="M564" s="41"/>
      <c r="N564" s="41"/>
      <c r="O564" s="41"/>
      <c r="P564" s="41"/>
      <c r="Q564" s="41"/>
      <c r="R564" s="41"/>
      <c r="S564" s="41"/>
      <c r="T564" s="41"/>
      <c r="U564" s="41"/>
      <c r="V564" s="41"/>
      <c r="W564" s="41"/>
      <c r="X564" s="41"/>
      <c r="Y564" s="43" t="str">
        <f t="shared" si="16"/>
        <v/>
      </c>
      <c r="Z564" s="43">
        <v>1811570</v>
      </c>
      <c r="AA564" s="43" t="e">
        <f t="shared" si="17"/>
        <v>#N/A</v>
      </c>
    </row>
    <row r="565" spans="1:27" x14ac:dyDescent="0.3">
      <c r="A565" s="43">
        <v>1385706</v>
      </c>
      <c r="B565" s="43" t="s">
        <v>895</v>
      </c>
      <c r="C565" s="43" t="s">
        <v>345</v>
      </c>
      <c r="D565" s="41"/>
      <c r="E565" s="43" t="s">
        <v>6263</v>
      </c>
      <c r="F565" s="43" t="s">
        <v>30</v>
      </c>
      <c r="G565" s="43">
        <v>45041</v>
      </c>
      <c r="H565" s="41"/>
      <c r="I565" s="41"/>
      <c r="J565" s="43"/>
      <c r="K565" s="41"/>
      <c r="L565" s="41"/>
      <c r="M565" s="41"/>
      <c r="N565" s="41"/>
      <c r="O565" s="41"/>
      <c r="P565" s="41"/>
      <c r="Q565" s="41"/>
      <c r="R565" s="41"/>
      <c r="S565" s="41"/>
      <c r="T565" s="41"/>
      <c r="U565" s="41"/>
      <c r="V565" s="41"/>
      <c r="W565" s="41"/>
      <c r="X565" s="41"/>
      <c r="Y565" s="43" t="str">
        <f t="shared" si="16"/>
        <v/>
      </c>
      <c r="Z565" s="43">
        <v>1808527</v>
      </c>
      <c r="AA565" s="43" t="e">
        <f t="shared" si="17"/>
        <v>#N/A</v>
      </c>
    </row>
    <row r="566" spans="1:27" x14ac:dyDescent="0.3">
      <c r="A566" s="43">
        <v>1817000</v>
      </c>
      <c r="B566" s="43" t="s">
        <v>896</v>
      </c>
      <c r="C566" s="43" t="s">
        <v>189</v>
      </c>
      <c r="D566" s="41"/>
      <c r="E566" s="43" t="s">
        <v>6263</v>
      </c>
      <c r="F566" s="43" t="s">
        <v>30</v>
      </c>
      <c r="G566" s="43">
        <v>45038</v>
      </c>
      <c r="H566" s="41"/>
      <c r="I566" s="41"/>
      <c r="J566" s="43"/>
      <c r="K566" s="41"/>
      <c r="L566" s="41"/>
      <c r="M566" s="41"/>
      <c r="N566" s="41"/>
      <c r="O566" s="41"/>
      <c r="P566" s="41"/>
      <c r="Q566" s="41"/>
      <c r="R566" s="41"/>
      <c r="S566" s="41"/>
      <c r="T566" s="41"/>
      <c r="U566" s="41"/>
      <c r="V566" s="41"/>
      <c r="W566" s="41"/>
      <c r="X566" s="41"/>
      <c r="Y566" s="43" t="str">
        <f t="shared" si="16"/>
        <v/>
      </c>
      <c r="Z566" s="43">
        <v>621430</v>
      </c>
      <c r="AA566" s="43" t="e">
        <f t="shared" si="17"/>
        <v>#N/A</v>
      </c>
    </row>
    <row r="567" spans="1:27" x14ac:dyDescent="0.3">
      <c r="A567" s="43">
        <v>2286539</v>
      </c>
      <c r="B567" s="43" t="s">
        <v>897</v>
      </c>
      <c r="C567" s="43" t="s">
        <v>898</v>
      </c>
      <c r="D567" s="41"/>
      <c r="E567" s="43" t="s">
        <v>6263</v>
      </c>
      <c r="F567" s="43" t="s">
        <v>28</v>
      </c>
      <c r="G567" s="43">
        <v>45054</v>
      </c>
      <c r="H567" s="41"/>
      <c r="I567" s="41"/>
      <c r="J567" s="43"/>
      <c r="K567" s="41"/>
      <c r="L567" s="41"/>
      <c r="M567" s="41"/>
      <c r="N567" s="41"/>
      <c r="O567" s="41"/>
      <c r="P567" s="41"/>
      <c r="Q567" s="41"/>
      <c r="R567" s="41"/>
      <c r="S567" s="41"/>
      <c r="T567" s="41"/>
      <c r="U567" s="41"/>
      <c r="V567" s="41"/>
      <c r="W567" s="41"/>
      <c r="X567" s="41"/>
      <c r="Y567" s="43" t="str">
        <f t="shared" si="16"/>
        <v/>
      </c>
      <c r="Z567" s="43">
        <v>2342870</v>
      </c>
      <c r="AA567" s="43" t="e">
        <f t="shared" si="17"/>
        <v>#N/A</v>
      </c>
    </row>
    <row r="568" spans="1:27" x14ac:dyDescent="0.3">
      <c r="A568" s="43">
        <v>119031</v>
      </c>
      <c r="B568" s="43" t="s">
        <v>899</v>
      </c>
      <c r="C568" s="43" t="s">
        <v>244</v>
      </c>
      <c r="D568" s="41"/>
      <c r="E568" s="43" t="s">
        <v>6263</v>
      </c>
      <c r="F568" s="43" t="s">
        <v>28</v>
      </c>
      <c r="G568" s="43">
        <v>37021</v>
      </c>
      <c r="H568" s="41"/>
      <c r="I568" s="41"/>
      <c r="J568" s="43"/>
      <c r="K568" s="41"/>
      <c r="L568" s="41"/>
      <c r="M568" s="41"/>
      <c r="N568" s="41"/>
      <c r="O568" s="41"/>
      <c r="P568" s="41"/>
      <c r="Q568" s="41"/>
      <c r="R568" s="41"/>
      <c r="S568" s="41"/>
      <c r="T568" s="41"/>
      <c r="U568" s="41"/>
      <c r="V568" s="41"/>
      <c r="W568" s="41"/>
      <c r="X568" s="41"/>
      <c r="Y568" s="43" t="str">
        <f t="shared" si="16"/>
        <v/>
      </c>
      <c r="Z568" s="43">
        <v>2080467</v>
      </c>
      <c r="AA568" s="43" t="e">
        <f t="shared" si="17"/>
        <v>#N/A</v>
      </c>
    </row>
    <row r="569" spans="1:27" x14ac:dyDescent="0.3">
      <c r="A569" s="43">
        <v>2216014</v>
      </c>
      <c r="B569" s="43" t="s">
        <v>900</v>
      </c>
      <c r="C569" s="43" t="s">
        <v>901</v>
      </c>
      <c r="D569" s="41"/>
      <c r="E569" s="43" t="s">
        <v>6263</v>
      </c>
      <c r="F569" s="43" t="s">
        <v>30</v>
      </c>
      <c r="G569" s="43">
        <v>37023</v>
      </c>
      <c r="H569" s="41"/>
      <c r="I569" s="41"/>
      <c r="J569" s="43"/>
      <c r="K569" s="41"/>
      <c r="L569" s="41"/>
      <c r="M569" s="41"/>
      <c r="N569" s="41"/>
      <c r="O569" s="41"/>
      <c r="P569" s="41"/>
      <c r="Q569" s="41"/>
      <c r="R569" s="41"/>
      <c r="S569" s="41"/>
      <c r="T569" s="41"/>
      <c r="U569" s="41"/>
      <c r="V569" s="41"/>
      <c r="W569" s="41"/>
      <c r="X569" s="41"/>
      <c r="Y569" s="43" t="str">
        <f t="shared" si="16"/>
        <v/>
      </c>
      <c r="Z569" s="43">
        <v>1724726</v>
      </c>
      <c r="AA569" s="43" t="e">
        <f t="shared" si="17"/>
        <v>#N/A</v>
      </c>
    </row>
    <row r="570" spans="1:27" x14ac:dyDescent="0.3">
      <c r="A570" s="43">
        <v>2183635</v>
      </c>
      <c r="B570" s="43" t="s">
        <v>902</v>
      </c>
      <c r="C570" s="43" t="s">
        <v>661</v>
      </c>
      <c r="D570" s="41"/>
      <c r="E570" s="43" t="s">
        <v>6263</v>
      </c>
      <c r="F570" s="43" t="s">
        <v>28</v>
      </c>
      <c r="G570" s="43">
        <v>18029</v>
      </c>
      <c r="H570" s="41"/>
      <c r="I570" s="41"/>
      <c r="J570" s="43"/>
      <c r="K570" s="41"/>
      <c r="L570" s="41"/>
      <c r="M570" s="41"/>
      <c r="N570" s="41"/>
      <c r="O570" s="41"/>
      <c r="P570" s="41"/>
      <c r="Q570" s="41"/>
      <c r="R570" s="41"/>
      <c r="S570" s="41"/>
      <c r="T570" s="41"/>
      <c r="U570" s="41"/>
      <c r="V570" s="41"/>
      <c r="W570" s="41"/>
      <c r="X570" s="41"/>
      <c r="Y570" s="43" t="str">
        <f t="shared" si="16"/>
        <v/>
      </c>
      <c r="Z570" s="43">
        <v>1656185</v>
      </c>
      <c r="AA570" s="43" t="e">
        <f t="shared" si="17"/>
        <v>#N/A</v>
      </c>
    </row>
    <row r="571" spans="1:27" x14ac:dyDescent="0.3">
      <c r="A571" s="43">
        <v>1244803</v>
      </c>
      <c r="B571" s="43" t="s">
        <v>902</v>
      </c>
      <c r="C571" s="43" t="s">
        <v>469</v>
      </c>
      <c r="D571" s="41"/>
      <c r="E571" s="43" t="s">
        <v>6263</v>
      </c>
      <c r="F571" s="43" t="s">
        <v>28</v>
      </c>
      <c r="G571" s="43">
        <v>37015</v>
      </c>
      <c r="H571" s="41"/>
      <c r="I571" s="41"/>
      <c r="J571" s="43"/>
      <c r="K571" s="41"/>
      <c r="L571" s="41"/>
      <c r="M571" s="41"/>
      <c r="N571" s="41"/>
      <c r="O571" s="41"/>
      <c r="P571" s="41"/>
      <c r="Q571" s="41"/>
      <c r="R571" s="41"/>
      <c r="S571" s="41"/>
      <c r="T571" s="41"/>
      <c r="U571" s="41"/>
      <c r="V571" s="41"/>
      <c r="W571" s="41"/>
      <c r="X571" s="41"/>
      <c r="Y571" s="43" t="str">
        <f t="shared" si="16"/>
        <v>COMP</v>
      </c>
      <c r="Z571" s="43">
        <v>720148</v>
      </c>
      <c r="AA571" s="43">
        <f t="shared" si="17"/>
        <v>1244803</v>
      </c>
    </row>
    <row r="572" spans="1:27" x14ac:dyDescent="0.3">
      <c r="A572" s="43">
        <v>2328861</v>
      </c>
      <c r="B572" s="43" t="s">
        <v>902</v>
      </c>
      <c r="C572" s="43" t="s">
        <v>346</v>
      </c>
      <c r="D572" s="41"/>
      <c r="E572" s="43" t="s">
        <v>6263</v>
      </c>
      <c r="F572" s="43" t="s">
        <v>28</v>
      </c>
      <c r="G572" s="43">
        <v>45038</v>
      </c>
      <c r="H572" s="41"/>
      <c r="I572" s="41"/>
      <c r="J572" s="43"/>
      <c r="K572" s="41"/>
      <c r="L572" s="41"/>
      <c r="M572" s="41"/>
      <c r="N572" s="41"/>
      <c r="O572" s="41"/>
      <c r="P572" s="41"/>
      <c r="Q572" s="41"/>
      <c r="R572" s="41"/>
      <c r="S572" s="41"/>
      <c r="T572" s="41"/>
      <c r="U572" s="41"/>
      <c r="V572" s="41"/>
      <c r="W572" s="41"/>
      <c r="X572" s="41"/>
      <c r="Y572" s="43" t="str">
        <f t="shared" si="16"/>
        <v/>
      </c>
      <c r="Z572" s="43">
        <v>858065</v>
      </c>
      <c r="AA572" s="43" t="e">
        <f t="shared" si="17"/>
        <v>#N/A</v>
      </c>
    </row>
    <row r="573" spans="1:27" x14ac:dyDescent="0.3">
      <c r="A573" s="43">
        <v>1134490</v>
      </c>
      <c r="B573" s="43" t="s">
        <v>902</v>
      </c>
      <c r="C573" s="43" t="s">
        <v>903</v>
      </c>
      <c r="D573" s="41"/>
      <c r="E573" s="43" t="s">
        <v>6263</v>
      </c>
      <c r="F573" s="43" t="s">
        <v>30</v>
      </c>
      <c r="G573" s="43">
        <v>37024</v>
      </c>
      <c r="H573" s="41"/>
      <c r="I573" s="41"/>
      <c r="J573" s="43"/>
      <c r="K573" s="41"/>
      <c r="L573" s="41"/>
      <c r="M573" s="41"/>
      <c r="N573" s="41"/>
      <c r="O573" s="41"/>
      <c r="P573" s="41"/>
      <c r="Q573" s="41"/>
      <c r="R573" s="41"/>
      <c r="S573" s="41"/>
      <c r="T573" s="41"/>
      <c r="U573" s="41"/>
      <c r="V573" s="41"/>
      <c r="W573" s="41"/>
      <c r="X573" s="41"/>
      <c r="Y573" s="43" t="str">
        <f t="shared" si="16"/>
        <v>COMP</v>
      </c>
      <c r="Z573" s="43">
        <v>1708844</v>
      </c>
      <c r="AA573" s="43">
        <f t="shared" si="17"/>
        <v>1134490</v>
      </c>
    </row>
    <row r="574" spans="1:27" x14ac:dyDescent="0.3">
      <c r="A574" s="43">
        <v>2385833</v>
      </c>
      <c r="B574" s="43" t="s">
        <v>236</v>
      </c>
      <c r="C574" s="43" t="s">
        <v>904</v>
      </c>
      <c r="D574" s="41"/>
      <c r="E574" s="43" t="s">
        <v>35</v>
      </c>
      <c r="F574" s="43" t="s">
        <v>28</v>
      </c>
      <c r="G574" s="43">
        <v>28037</v>
      </c>
      <c r="H574" s="41"/>
      <c r="I574" s="41"/>
      <c r="J574" s="43"/>
      <c r="K574" s="41"/>
      <c r="L574" s="41"/>
      <c r="M574" s="41"/>
      <c r="N574" s="41"/>
      <c r="O574" s="41"/>
      <c r="P574" s="41"/>
      <c r="Q574" s="41"/>
      <c r="R574" s="41"/>
      <c r="S574" s="41"/>
      <c r="T574" s="41"/>
      <c r="U574" s="41"/>
      <c r="V574" s="41"/>
      <c r="W574" s="41"/>
      <c r="X574" s="41"/>
      <c r="Y574" s="43" t="str">
        <f t="shared" si="16"/>
        <v>COMP</v>
      </c>
      <c r="Z574" s="43">
        <v>2211856</v>
      </c>
      <c r="AA574" s="43">
        <f t="shared" si="17"/>
        <v>2385833</v>
      </c>
    </row>
    <row r="575" spans="1:27" x14ac:dyDescent="0.3">
      <c r="A575" s="43">
        <v>2294718</v>
      </c>
      <c r="B575" s="43" t="s">
        <v>236</v>
      </c>
      <c r="C575" s="43" t="s">
        <v>250</v>
      </c>
      <c r="D575" s="41"/>
      <c r="E575" s="43" t="s">
        <v>6263</v>
      </c>
      <c r="F575" s="43" t="s">
        <v>28</v>
      </c>
      <c r="G575" s="43">
        <v>37045</v>
      </c>
      <c r="H575" s="41"/>
      <c r="I575" s="41"/>
      <c r="J575" s="43"/>
      <c r="K575" s="41"/>
      <c r="L575" s="41"/>
      <c r="M575" s="41"/>
      <c r="N575" s="41"/>
      <c r="O575" s="41"/>
      <c r="P575" s="41"/>
      <c r="Q575" s="41"/>
      <c r="R575" s="41"/>
      <c r="S575" s="41"/>
      <c r="T575" s="41"/>
      <c r="U575" s="41"/>
      <c r="V575" s="41"/>
      <c r="W575" s="41"/>
      <c r="X575" s="41"/>
      <c r="Y575" s="43" t="str">
        <f t="shared" si="16"/>
        <v/>
      </c>
      <c r="Z575" s="43">
        <v>1655485</v>
      </c>
      <c r="AA575" s="43" t="e">
        <f t="shared" si="17"/>
        <v>#N/A</v>
      </c>
    </row>
    <row r="576" spans="1:27" x14ac:dyDescent="0.3">
      <c r="A576" s="43">
        <v>2097020</v>
      </c>
      <c r="B576" s="43" t="s">
        <v>905</v>
      </c>
      <c r="C576" s="43" t="s">
        <v>389</v>
      </c>
      <c r="D576" s="41"/>
      <c r="E576" s="43" t="s">
        <v>34</v>
      </c>
      <c r="F576" s="43" t="s">
        <v>28</v>
      </c>
      <c r="G576" s="43">
        <v>45009</v>
      </c>
      <c r="H576" s="41"/>
      <c r="I576" s="41"/>
      <c r="J576" s="43"/>
      <c r="K576" s="41"/>
      <c r="L576" s="41"/>
      <c r="M576" s="41"/>
      <c r="N576" s="41"/>
      <c r="O576" s="41"/>
      <c r="P576" s="41"/>
      <c r="Q576" s="41"/>
      <c r="R576" s="41"/>
      <c r="S576" s="41"/>
      <c r="T576" s="41"/>
      <c r="U576" s="41"/>
      <c r="V576" s="41"/>
      <c r="W576" s="41"/>
      <c r="X576" s="41"/>
      <c r="Y576" s="43" t="str">
        <f t="shared" si="16"/>
        <v>COMP</v>
      </c>
      <c r="Z576" s="43">
        <v>2426443</v>
      </c>
      <c r="AA576" s="43">
        <f t="shared" si="17"/>
        <v>2097020</v>
      </c>
    </row>
    <row r="577" spans="1:27" x14ac:dyDescent="0.3">
      <c r="A577" s="43">
        <v>1127768</v>
      </c>
      <c r="B577" s="43" t="s">
        <v>906</v>
      </c>
      <c r="C577" s="43" t="s">
        <v>907</v>
      </c>
      <c r="D577" s="41"/>
      <c r="E577" s="43" t="s">
        <v>29</v>
      </c>
      <c r="F577" s="43" t="s">
        <v>28</v>
      </c>
      <c r="G577" s="43">
        <v>18003</v>
      </c>
      <c r="H577" s="41"/>
      <c r="I577" s="41"/>
      <c r="J577" s="43"/>
      <c r="K577" s="41"/>
      <c r="L577" s="41"/>
      <c r="M577" s="41"/>
      <c r="N577" s="41"/>
      <c r="O577" s="41"/>
      <c r="P577" s="41"/>
      <c r="Q577" s="41"/>
      <c r="R577" s="41"/>
      <c r="S577" s="41"/>
      <c r="T577" s="41"/>
      <c r="U577" s="41"/>
      <c r="V577" s="41"/>
      <c r="W577" s="41"/>
      <c r="X577" s="41"/>
      <c r="Y577" s="43" t="str">
        <f t="shared" si="16"/>
        <v>COMP</v>
      </c>
      <c r="Z577" s="43">
        <v>1387803</v>
      </c>
      <c r="AA577" s="43">
        <f t="shared" si="17"/>
        <v>1127768</v>
      </c>
    </row>
    <row r="578" spans="1:27" x14ac:dyDescent="0.3">
      <c r="A578" s="43">
        <v>2006214</v>
      </c>
      <c r="B578" s="43" t="s">
        <v>908</v>
      </c>
      <c r="C578" s="43" t="s">
        <v>909</v>
      </c>
      <c r="D578" s="41"/>
      <c r="E578" s="43" t="s">
        <v>35</v>
      </c>
      <c r="F578" s="43" t="s">
        <v>30</v>
      </c>
      <c r="G578" s="43">
        <v>36003</v>
      </c>
      <c r="H578" s="41"/>
      <c r="I578" s="41"/>
      <c r="J578" s="43"/>
      <c r="K578" s="41"/>
      <c r="L578" s="41"/>
      <c r="M578" s="41"/>
      <c r="N578" s="41"/>
      <c r="O578" s="41"/>
      <c r="P578" s="41"/>
      <c r="Q578" s="41"/>
      <c r="R578" s="41"/>
      <c r="S578" s="41"/>
      <c r="T578" s="41"/>
      <c r="U578" s="41"/>
      <c r="V578" s="41"/>
      <c r="W578" s="41"/>
      <c r="X578" s="41"/>
      <c r="Y578" s="43" t="str">
        <f t="shared" ref="Y578:Y641" si="18">IF(ISERROR(AA578)=FALSE,"COMP","")</f>
        <v>COMP</v>
      </c>
      <c r="Z578" s="43">
        <v>220112</v>
      </c>
      <c r="AA578" s="43">
        <f t="shared" ref="AA578:AA641" si="19">VLOOKUP(A578,Z:Z,1,FALSE)</f>
        <v>2006214</v>
      </c>
    </row>
    <row r="579" spans="1:27" x14ac:dyDescent="0.3">
      <c r="A579" s="43">
        <v>2069329</v>
      </c>
      <c r="B579" s="43" t="s">
        <v>910</v>
      </c>
      <c r="C579" s="43" t="s">
        <v>911</v>
      </c>
      <c r="D579" s="41"/>
      <c r="E579" s="43" t="s">
        <v>31</v>
      </c>
      <c r="F579" s="43" t="s">
        <v>28</v>
      </c>
      <c r="G579" s="43">
        <v>36003</v>
      </c>
      <c r="H579" s="41"/>
      <c r="I579" s="41"/>
      <c r="J579" s="43"/>
      <c r="K579" s="41"/>
      <c r="L579" s="41"/>
      <c r="M579" s="41"/>
      <c r="N579" s="41"/>
      <c r="O579" s="41"/>
      <c r="P579" s="41"/>
      <c r="Q579" s="41"/>
      <c r="R579" s="41"/>
      <c r="S579" s="41"/>
      <c r="T579" s="41"/>
      <c r="U579" s="41"/>
      <c r="V579" s="41"/>
      <c r="W579" s="41"/>
      <c r="X579" s="41"/>
      <c r="Y579" s="43" t="str">
        <f t="shared" si="18"/>
        <v>COMP</v>
      </c>
      <c r="Z579" s="43">
        <v>612544</v>
      </c>
      <c r="AA579" s="43">
        <f t="shared" si="19"/>
        <v>2069329</v>
      </c>
    </row>
    <row r="580" spans="1:27" x14ac:dyDescent="0.3">
      <c r="A580" s="43">
        <v>2378769</v>
      </c>
      <c r="B580" s="43" t="s">
        <v>912</v>
      </c>
      <c r="C580" s="43" t="s">
        <v>175</v>
      </c>
      <c r="D580" s="41"/>
      <c r="E580" s="43" t="s">
        <v>6263</v>
      </c>
      <c r="F580" s="43" t="s">
        <v>28</v>
      </c>
      <c r="G580" s="43">
        <v>37036</v>
      </c>
      <c r="H580" s="41"/>
      <c r="I580" s="41"/>
      <c r="J580" s="43"/>
      <c r="K580" s="41"/>
      <c r="L580" s="41"/>
      <c r="M580" s="41"/>
      <c r="N580" s="41"/>
      <c r="O580" s="41"/>
      <c r="P580" s="41"/>
      <c r="Q580" s="41"/>
      <c r="R580" s="41"/>
      <c r="S580" s="41"/>
      <c r="T580" s="41"/>
      <c r="U580" s="41"/>
      <c r="V580" s="41"/>
      <c r="W580" s="41"/>
      <c r="X580" s="41"/>
      <c r="Y580" s="43" t="str">
        <f t="shared" si="18"/>
        <v/>
      </c>
      <c r="Z580" s="43">
        <v>1584869</v>
      </c>
      <c r="AA580" s="43" t="e">
        <f t="shared" si="19"/>
        <v>#N/A</v>
      </c>
    </row>
    <row r="581" spans="1:27" x14ac:dyDescent="0.3">
      <c r="A581" s="43">
        <v>2328393</v>
      </c>
      <c r="B581" s="43" t="s">
        <v>913</v>
      </c>
      <c r="C581" s="43" t="s">
        <v>318</v>
      </c>
      <c r="D581" s="41"/>
      <c r="E581" s="43" t="s">
        <v>29</v>
      </c>
      <c r="F581" s="43" t="s">
        <v>28</v>
      </c>
      <c r="G581" s="43">
        <v>45045</v>
      </c>
      <c r="H581" s="41"/>
      <c r="I581" s="41"/>
      <c r="J581" s="43"/>
      <c r="K581" s="41"/>
      <c r="L581" s="41"/>
      <c r="M581" s="41"/>
      <c r="N581" s="41"/>
      <c r="O581" s="41"/>
      <c r="P581" s="41"/>
      <c r="Q581" s="41"/>
      <c r="R581" s="41"/>
      <c r="S581" s="41"/>
      <c r="T581" s="41"/>
      <c r="U581" s="41"/>
      <c r="V581" s="41"/>
      <c r="W581" s="41"/>
      <c r="X581" s="41"/>
      <c r="Y581" s="43" t="str">
        <f t="shared" si="18"/>
        <v>COMP</v>
      </c>
      <c r="Z581" s="43">
        <v>1870067</v>
      </c>
      <c r="AA581" s="43">
        <f t="shared" si="19"/>
        <v>2328393</v>
      </c>
    </row>
    <row r="582" spans="1:27" x14ac:dyDescent="0.3">
      <c r="A582" s="43">
        <v>1742026</v>
      </c>
      <c r="B582" s="43" t="s">
        <v>914</v>
      </c>
      <c r="C582" s="43" t="s">
        <v>175</v>
      </c>
      <c r="D582" s="41"/>
      <c r="E582" s="43" t="s">
        <v>6263</v>
      </c>
      <c r="F582" s="43" t="s">
        <v>28</v>
      </c>
      <c r="G582" s="43">
        <v>37015</v>
      </c>
      <c r="H582" s="41"/>
      <c r="I582" s="41"/>
      <c r="J582" s="43"/>
      <c r="K582" s="41"/>
      <c r="L582" s="41"/>
      <c r="M582" s="41"/>
      <c r="N582" s="41"/>
      <c r="O582" s="41"/>
      <c r="P582" s="41"/>
      <c r="Q582" s="41"/>
      <c r="R582" s="41"/>
      <c r="S582" s="41"/>
      <c r="T582" s="41"/>
      <c r="U582" s="41"/>
      <c r="V582" s="41"/>
      <c r="W582" s="41"/>
      <c r="X582" s="41"/>
      <c r="Y582" s="43" t="str">
        <f t="shared" si="18"/>
        <v>COMP</v>
      </c>
      <c r="Z582" s="43">
        <v>1472345</v>
      </c>
      <c r="AA582" s="43">
        <f t="shared" si="19"/>
        <v>1742026</v>
      </c>
    </row>
    <row r="583" spans="1:27" x14ac:dyDescent="0.3">
      <c r="A583" s="43">
        <v>1469674</v>
      </c>
      <c r="B583" s="43" t="s">
        <v>914</v>
      </c>
      <c r="C583" s="43" t="s">
        <v>427</v>
      </c>
      <c r="D583" s="41"/>
      <c r="E583" s="43" t="s">
        <v>29</v>
      </c>
      <c r="F583" s="43" t="s">
        <v>28</v>
      </c>
      <c r="G583" s="43">
        <v>18003</v>
      </c>
      <c r="H583" s="41"/>
      <c r="I583" s="41"/>
      <c r="J583" s="43"/>
      <c r="K583" s="41"/>
      <c r="L583" s="41"/>
      <c r="M583" s="41"/>
      <c r="N583" s="41"/>
      <c r="O583" s="41"/>
      <c r="P583" s="41"/>
      <c r="Q583" s="41"/>
      <c r="R583" s="41"/>
      <c r="S583" s="41"/>
      <c r="T583" s="41"/>
      <c r="U583" s="41"/>
      <c r="V583" s="41"/>
      <c r="W583" s="41"/>
      <c r="X583" s="41"/>
      <c r="Y583" s="43" t="str">
        <f t="shared" si="18"/>
        <v>COMP</v>
      </c>
      <c r="Z583" s="43">
        <v>1563834</v>
      </c>
      <c r="AA583" s="43">
        <f t="shared" si="19"/>
        <v>1469674</v>
      </c>
    </row>
    <row r="584" spans="1:27" x14ac:dyDescent="0.3">
      <c r="A584" s="43">
        <v>1297761</v>
      </c>
      <c r="B584" s="43" t="s">
        <v>915</v>
      </c>
      <c r="C584" s="43" t="s">
        <v>408</v>
      </c>
      <c r="D584" s="41"/>
      <c r="E584" s="43" t="s">
        <v>6263</v>
      </c>
      <c r="F584" s="43" t="s">
        <v>30</v>
      </c>
      <c r="G584" s="43">
        <v>28037</v>
      </c>
      <c r="H584" s="41"/>
      <c r="I584" s="41"/>
      <c r="J584" s="43"/>
      <c r="K584" s="41"/>
      <c r="L584" s="41"/>
      <c r="M584" s="41"/>
      <c r="N584" s="41"/>
      <c r="O584" s="41"/>
      <c r="P584" s="41"/>
      <c r="Q584" s="41"/>
      <c r="R584" s="41"/>
      <c r="S584" s="41"/>
      <c r="T584" s="41"/>
      <c r="U584" s="41"/>
      <c r="V584" s="41"/>
      <c r="W584" s="41"/>
      <c r="X584" s="41"/>
      <c r="Y584" s="43" t="str">
        <f t="shared" si="18"/>
        <v/>
      </c>
      <c r="Z584" s="43">
        <v>1454021</v>
      </c>
      <c r="AA584" s="43" t="e">
        <f t="shared" si="19"/>
        <v>#N/A</v>
      </c>
    </row>
    <row r="585" spans="1:27" x14ac:dyDescent="0.3">
      <c r="A585" s="43">
        <v>2430753</v>
      </c>
      <c r="B585" s="43" t="s">
        <v>915</v>
      </c>
      <c r="C585" s="43" t="s">
        <v>916</v>
      </c>
      <c r="D585" s="41"/>
      <c r="E585" s="43" t="s">
        <v>6263</v>
      </c>
      <c r="F585" s="43" t="s">
        <v>30</v>
      </c>
      <c r="G585" s="43">
        <v>28037</v>
      </c>
      <c r="H585" s="41"/>
      <c r="I585" s="41"/>
      <c r="J585" s="43"/>
      <c r="K585" s="41"/>
      <c r="L585" s="41"/>
      <c r="M585" s="41"/>
      <c r="N585" s="41"/>
      <c r="O585" s="41"/>
      <c r="P585" s="41"/>
      <c r="Q585" s="41"/>
      <c r="R585" s="41"/>
      <c r="S585" s="41"/>
      <c r="T585" s="41"/>
      <c r="U585" s="41"/>
      <c r="V585" s="41"/>
      <c r="W585" s="41"/>
      <c r="X585" s="41"/>
      <c r="Y585" s="43" t="str">
        <f t="shared" si="18"/>
        <v/>
      </c>
      <c r="Z585" s="43">
        <v>475236</v>
      </c>
      <c r="AA585" s="43" t="e">
        <f t="shared" si="19"/>
        <v>#N/A</v>
      </c>
    </row>
    <row r="586" spans="1:27" x14ac:dyDescent="0.3">
      <c r="A586" s="43">
        <v>1867981</v>
      </c>
      <c r="B586" s="43" t="s">
        <v>917</v>
      </c>
      <c r="C586" s="43" t="s">
        <v>732</v>
      </c>
      <c r="D586" s="41"/>
      <c r="E586" s="43" t="s">
        <v>29</v>
      </c>
      <c r="F586" s="43" t="s">
        <v>30</v>
      </c>
      <c r="G586" s="43">
        <v>28017</v>
      </c>
      <c r="H586" s="41"/>
      <c r="I586" s="41"/>
      <c r="J586" s="43"/>
      <c r="K586" s="41"/>
      <c r="L586" s="41"/>
      <c r="M586" s="41"/>
      <c r="N586" s="41"/>
      <c r="O586" s="41"/>
      <c r="P586" s="41"/>
      <c r="Q586" s="41"/>
      <c r="R586" s="41"/>
      <c r="S586" s="41"/>
      <c r="T586" s="41"/>
      <c r="U586" s="41"/>
      <c r="V586" s="41"/>
      <c r="W586" s="41"/>
      <c r="X586" s="41"/>
      <c r="Y586" s="43" t="str">
        <f t="shared" si="18"/>
        <v/>
      </c>
      <c r="Z586" s="43">
        <v>1738996</v>
      </c>
      <c r="AA586" s="43" t="e">
        <f t="shared" si="19"/>
        <v>#N/A</v>
      </c>
    </row>
    <row r="587" spans="1:27" x14ac:dyDescent="0.3">
      <c r="A587" s="43">
        <v>2090434</v>
      </c>
      <c r="B587" s="43" t="s">
        <v>918</v>
      </c>
      <c r="C587" s="43" t="s">
        <v>357</v>
      </c>
      <c r="D587" s="41"/>
      <c r="E587" s="43" t="s">
        <v>6263</v>
      </c>
      <c r="F587" s="43" t="s">
        <v>30</v>
      </c>
      <c r="G587" s="43">
        <v>37043</v>
      </c>
      <c r="H587" s="41"/>
      <c r="I587" s="41"/>
      <c r="J587" s="43"/>
      <c r="K587" s="41"/>
      <c r="L587" s="41"/>
      <c r="M587" s="41"/>
      <c r="N587" s="41"/>
      <c r="O587" s="41"/>
      <c r="P587" s="41"/>
      <c r="Q587" s="41"/>
      <c r="R587" s="41"/>
      <c r="S587" s="41"/>
      <c r="T587" s="41"/>
      <c r="U587" s="41"/>
      <c r="V587" s="41"/>
      <c r="W587" s="41"/>
      <c r="X587" s="41"/>
      <c r="Y587" s="43" t="str">
        <f t="shared" si="18"/>
        <v>COMP</v>
      </c>
      <c r="Z587" s="43">
        <v>2372009</v>
      </c>
      <c r="AA587" s="43">
        <f t="shared" si="19"/>
        <v>2090434</v>
      </c>
    </row>
    <row r="588" spans="1:27" x14ac:dyDescent="0.3">
      <c r="A588" s="43">
        <v>2272898</v>
      </c>
      <c r="B588" s="43" t="s">
        <v>919</v>
      </c>
      <c r="C588" s="43" t="s">
        <v>920</v>
      </c>
      <c r="D588" s="41"/>
      <c r="E588" s="43" t="s">
        <v>35</v>
      </c>
      <c r="F588" s="43" t="s">
        <v>28</v>
      </c>
      <c r="G588" s="43">
        <v>37021</v>
      </c>
      <c r="H588" s="41"/>
      <c r="I588" s="41"/>
      <c r="J588" s="43"/>
      <c r="K588" s="41"/>
      <c r="L588" s="41"/>
      <c r="M588" s="41"/>
      <c r="N588" s="41"/>
      <c r="O588" s="41"/>
      <c r="P588" s="41"/>
      <c r="Q588" s="41"/>
      <c r="R588" s="41"/>
      <c r="S588" s="41"/>
      <c r="T588" s="41"/>
      <c r="U588" s="41"/>
      <c r="V588" s="41"/>
      <c r="W588" s="41"/>
      <c r="X588" s="41"/>
      <c r="Y588" s="43" t="str">
        <f t="shared" si="18"/>
        <v>COMP</v>
      </c>
      <c r="Z588" s="43">
        <v>854679</v>
      </c>
      <c r="AA588" s="43">
        <f t="shared" si="19"/>
        <v>2272898</v>
      </c>
    </row>
    <row r="589" spans="1:27" x14ac:dyDescent="0.3">
      <c r="A589" s="43">
        <v>329422</v>
      </c>
      <c r="B589" s="43" t="s">
        <v>921</v>
      </c>
      <c r="C589" s="43" t="s">
        <v>922</v>
      </c>
      <c r="D589" s="41"/>
      <c r="E589" s="43" t="s">
        <v>6263</v>
      </c>
      <c r="F589" s="43" t="s">
        <v>30</v>
      </c>
      <c r="G589" s="43">
        <v>36003</v>
      </c>
      <c r="H589" s="41"/>
      <c r="I589" s="41"/>
      <c r="J589" s="43"/>
      <c r="K589" s="41"/>
      <c r="L589" s="41"/>
      <c r="M589" s="41"/>
      <c r="N589" s="41"/>
      <c r="O589" s="41"/>
      <c r="P589" s="41"/>
      <c r="Q589" s="41"/>
      <c r="R589" s="41"/>
      <c r="S589" s="41"/>
      <c r="T589" s="41"/>
      <c r="U589" s="41"/>
      <c r="V589" s="41"/>
      <c r="W589" s="41"/>
      <c r="X589" s="41"/>
      <c r="Y589" s="43" t="str">
        <f t="shared" si="18"/>
        <v>COMP</v>
      </c>
      <c r="Z589" s="43">
        <v>1438391</v>
      </c>
      <c r="AA589" s="43">
        <f t="shared" si="19"/>
        <v>329422</v>
      </c>
    </row>
    <row r="590" spans="1:27" x14ac:dyDescent="0.3">
      <c r="A590" s="43">
        <v>2143743</v>
      </c>
      <c r="B590" s="43" t="s">
        <v>923</v>
      </c>
      <c r="C590" s="43" t="s">
        <v>924</v>
      </c>
      <c r="D590" s="41"/>
      <c r="E590" s="43" t="s">
        <v>29</v>
      </c>
      <c r="F590" s="43" t="s">
        <v>30</v>
      </c>
      <c r="G590" s="43">
        <v>45044</v>
      </c>
      <c r="H590" s="41"/>
      <c r="I590" s="41"/>
      <c r="J590" s="43"/>
      <c r="K590" s="41"/>
      <c r="L590" s="41"/>
      <c r="M590" s="41"/>
      <c r="N590" s="41"/>
      <c r="O590" s="41"/>
      <c r="P590" s="41"/>
      <c r="Q590" s="41"/>
      <c r="R590" s="41"/>
      <c r="S590" s="41"/>
      <c r="T590" s="41"/>
      <c r="U590" s="41"/>
      <c r="V590" s="41"/>
      <c r="W590" s="41"/>
      <c r="X590" s="41"/>
      <c r="Y590" s="43" t="str">
        <f t="shared" si="18"/>
        <v>COMP</v>
      </c>
      <c r="Z590" s="43">
        <v>1754709</v>
      </c>
      <c r="AA590" s="43">
        <f t="shared" si="19"/>
        <v>2143743</v>
      </c>
    </row>
    <row r="591" spans="1:27" x14ac:dyDescent="0.3">
      <c r="A591" s="43">
        <v>1682443</v>
      </c>
      <c r="B591" s="43" t="s">
        <v>925</v>
      </c>
      <c r="C591" s="43" t="s">
        <v>589</v>
      </c>
      <c r="D591" s="41"/>
      <c r="E591" s="43" t="s">
        <v>35</v>
      </c>
      <c r="F591" s="43" t="s">
        <v>30</v>
      </c>
      <c r="G591" s="43">
        <v>45010</v>
      </c>
      <c r="H591" s="41"/>
      <c r="I591" s="41"/>
      <c r="J591" s="43"/>
      <c r="K591" s="41"/>
      <c r="L591" s="41"/>
      <c r="M591" s="41"/>
      <c r="N591" s="41"/>
      <c r="O591" s="41"/>
      <c r="P591" s="41"/>
      <c r="Q591" s="41"/>
      <c r="R591" s="41"/>
      <c r="S591" s="41"/>
      <c r="T591" s="41"/>
      <c r="U591" s="41"/>
      <c r="V591" s="41"/>
      <c r="W591" s="41"/>
      <c r="X591" s="41"/>
      <c r="Y591" s="43" t="str">
        <f t="shared" si="18"/>
        <v>COMP</v>
      </c>
      <c r="Z591" s="43">
        <v>1434496</v>
      </c>
      <c r="AA591" s="43">
        <f t="shared" si="19"/>
        <v>1682443</v>
      </c>
    </row>
    <row r="592" spans="1:27" x14ac:dyDescent="0.3">
      <c r="A592" s="43">
        <v>1940774</v>
      </c>
      <c r="B592" s="43" t="s">
        <v>926</v>
      </c>
      <c r="C592" s="43" t="s">
        <v>659</v>
      </c>
      <c r="D592" s="41"/>
      <c r="E592" s="43" t="s">
        <v>6263</v>
      </c>
      <c r="F592" s="43" t="s">
        <v>28</v>
      </c>
      <c r="G592" s="43">
        <v>45009</v>
      </c>
      <c r="H592" s="41"/>
      <c r="I592" s="41"/>
      <c r="J592" s="43"/>
      <c r="K592" s="41"/>
      <c r="L592" s="41"/>
      <c r="M592" s="41"/>
      <c r="N592" s="41"/>
      <c r="O592" s="41"/>
      <c r="P592" s="41"/>
      <c r="Q592" s="41"/>
      <c r="R592" s="41"/>
      <c r="S592" s="41"/>
      <c r="T592" s="41"/>
      <c r="U592" s="41"/>
      <c r="V592" s="41"/>
      <c r="W592" s="41"/>
      <c r="X592" s="41"/>
      <c r="Y592" s="43" t="str">
        <f t="shared" si="18"/>
        <v/>
      </c>
      <c r="Z592" s="43">
        <v>1976816</v>
      </c>
      <c r="AA592" s="43" t="e">
        <f t="shared" si="19"/>
        <v>#N/A</v>
      </c>
    </row>
    <row r="593" spans="1:27" x14ac:dyDescent="0.3">
      <c r="A593" s="43">
        <v>2273808</v>
      </c>
      <c r="B593" s="43" t="s">
        <v>927</v>
      </c>
      <c r="C593" s="43" t="s">
        <v>780</v>
      </c>
      <c r="D593" s="41"/>
      <c r="E593" s="43" t="s">
        <v>34</v>
      </c>
      <c r="F593" s="43" t="s">
        <v>28</v>
      </c>
      <c r="G593" s="43">
        <v>37011</v>
      </c>
      <c r="H593" s="41"/>
      <c r="I593" s="41"/>
      <c r="J593" s="43"/>
      <c r="K593" s="41"/>
      <c r="L593" s="41"/>
      <c r="M593" s="41"/>
      <c r="N593" s="41"/>
      <c r="O593" s="41"/>
      <c r="P593" s="41"/>
      <c r="Q593" s="41"/>
      <c r="R593" s="41"/>
      <c r="S593" s="41"/>
      <c r="T593" s="41"/>
      <c r="U593" s="41"/>
      <c r="V593" s="41"/>
      <c r="W593" s="41"/>
      <c r="X593" s="41"/>
      <c r="Y593" s="43" t="str">
        <f t="shared" si="18"/>
        <v>COMP</v>
      </c>
      <c r="Z593" s="43">
        <v>2347234</v>
      </c>
      <c r="AA593" s="43">
        <f t="shared" si="19"/>
        <v>2273808</v>
      </c>
    </row>
    <row r="594" spans="1:27" x14ac:dyDescent="0.3">
      <c r="A594" s="43">
        <v>2269183</v>
      </c>
      <c r="B594" s="43" t="s">
        <v>928</v>
      </c>
      <c r="C594" s="43" t="s">
        <v>683</v>
      </c>
      <c r="D594" s="41"/>
      <c r="E594" s="43" t="s">
        <v>35</v>
      </c>
      <c r="F594" s="43" t="s">
        <v>28</v>
      </c>
      <c r="G594" s="43">
        <v>28037</v>
      </c>
      <c r="H594" s="41"/>
      <c r="I594" s="41"/>
      <c r="J594" s="43"/>
      <c r="K594" s="41"/>
      <c r="L594" s="41"/>
      <c r="M594" s="41"/>
      <c r="N594" s="41"/>
      <c r="O594" s="41"/>
      <c r="P594" s="41"/>
      <c r="Q594" s="41"/>
      <c r="R594" s="41"/>
      <c r="S594" s="41"/>
      <c r="T594" s="41"/>
      <c r="U594" s="41"/>
      <c r="V594" s="41"/>
      <c r="W594" s="41"/>
      <c r="X594" s="41"/>
      <c r="Y594" s="43" t="str">
        <f t="shared" si="18"/>
        <v>COMP</v>
      </c>
      <c r="Z594" s="43">
        <v>1190175</v>
      </c>
      <c r="AA594" s="43">
        <f t="shared" si="19"/>
        <v>2269183</v>
      </c>
    </row>
    <row r="595" spans="1:27" x14ac:dyDescent="0.3">
      <c r="A595" s="43">
        <v>2345422</v>
      </c>
      <c r="B595" s="43" t="s">
        <v>929</v>
      </c>
      <c r="C595" s="43" t="s">
        <v>568</v>
      </c>
      <c r="D595" s="41"/>
      <c r="E595" s="43" t="s">
        <v>35</v>
      </c>
      <c r="F595" s="43" t="s">
        <v>30</v>
      </c>
      <c r="G595" s="43">
        <v>37024</v>
      </c>
      <c r="H595" s="41"/>
      <c r="I595" s="41"/>
      <c r="J595" s="43"/>
      <c r="K595" s="41"/>
      <c r="L595" s="41"/>
      <c r="M595" s="41"/>
      <c r="N595" s="41"/>
      <c r="O595" s="41"/>
      <c r="P595" s="41"/>
      <c r="Q595" s="41"/>
      <c r="R595" s="41"/>
      <c r="S595" s="41"/>
      <c r="T595" s="41"/>
      <c r="U595" s="41"/>
      <c r="V595" s="41"/>
      <c r="W595" s="41"/>
      <c r="X595" s="41"/>
      <c r="Y595" s="43" t="str">
        <f t="shared" si="18"/>
        <v>COMP</v>
      </c>
      <c r="Z595" s="43">
        <v>1917636</v>
      </c>
      <c r="AA595" s="43">
        <f t="shared" si="19"/>
        <v>2345422</v>
      </c>
    </row>
    <row r="596" spans="1:27" x14ac:dyDescent="0.3">
      <c r="A596" s="43">
        <v>739951</v>
      </c>
      <c r="B596" s="43" t="s">
        <v>930</v>
      </c>
      <c r="C596" s="43" t="s">
        <v>931</v>
      </c>
      <c r="D596" s="41"/>
      <c r="E596" s="43" t="s">
        <v>29</v>
      </c>
      <c r="F596" s="43" t="s">
        <v>30</v>
      </c>
      <c r="G596" s="43">
        <v>37017</v>
      </c>
      <c r="H596" s="41"/>
      <c r="I596" s="41"/>
      <c r="J596" s="43"/>
      <c r="K596" s="41"/>
      <c r="L596" s="41"/>
      <c r="M596" s="41"/>
      <c r="N596" s="41"/>
      <c r="O596" s="41"/>
      <c r="P596" s="41"/>
      <c r="Q596" s="41"/>
      <c r="R596" s="41"/>
      <c r="S596" s="41"/>
      <c r="T596" s="41"/>
      <c r="U596" s="41"/>
      <c r="V596" s="41"/>
      <c r="W596" s="41"/>
      <c r="X596" s="41"/>
      <c r="Y596" s="43" t="str">
        <f t="shared" si="18"/>
        <v>COMP</v>
      </c>
      <c r="Z596" s="43">
        <v>1848694</v>
      </c>
      <c r="AA596" s="43">
        <f t="shared" si="19"/>
        <v>739951</v>
      </c>
    </row>
    <row r="597" spans="1:27" x14ac:dyDescent="0.3">
      <c r="A597" s="43">
        <v>2404608</v>
      </c>
      <c r="B597" s="43" t="s">
        <v>932</v>
      </c>
      <c r="C597" s="43" t="s">
        <v>933</v>
      </c>
      <c r="D597" s="41"/>
      <c r="E597" s="43" t="s">
        <v>31</v>
      </c>
      <c r="F597" s="43" t="s">
        <v>28</v>
      </c>
      <c r="G597" s="43">
        <v>45041</v>
      </c>
      <c r="H597" s="41"/>
      <c r="I597" s="41"/>
      <c r="J597" s="43"/>
      <c r="K597" s="41"/>
      <c r="L597" s="41"/>
      <c r="M597" s="41"/>
      <c r="N597" s="41"/>
      <c r="O597" s="41"/>
      <c r="P597" s="41"/>
      <c r="Q597" s="41"/>
      <c r="R597" s="41"/>
      <c r="S597" s="41"/>
      <c r="T597" s="41"/>
      <c r="U597" s="41"/>
      <c r="V597" s="41"/>
      <c r="W597" s="41"/>
      <c r="X597" s="41"/>
      <c r="Y597" s="43" t="str">
        <f t="shared" si="18"/>
        <v/>
      </c>
      <c r="Z597" s="43">
        <v>950787</v>
      </c>
      <c r="AA597" s="43" t="e">
        <f t="shared" si="19"/>
        <v>#N/A</v>
      </c>
    </row>
    <row r="598" spans="1:27" x14ac:dyDescent="0.3">
      <c r="A598" s="43">
        <v>1804592</v>
      </c>
      <c r="B598" s="43" t="s">
        <v>934</v>
      </c>
      <c r="C598" s="43" t="s">
        <v>742</v>
      </c>
      <c r="D598" s="41"/>
      <c r="E598" s="43" t="s">
        <v>6263</v>
      </c>
      <c r="F598" s="43" t="s">
        <v>30</v>
      </c>
      <c r="G598" s="43">
        <v>37015</v>
      </c>
      <c r="H598" s="41"/>
      <c r="I598" s="41"/>
      <c r="J598" s="43"/>
      <c r="K598" s="41"/>
      <c r="L598" s="41"/>
      <c r="M598" s="41"/>
      <c r="N598" s="41"/>
      <c r="O598" s="41"/>
      <c r="P598" s="41"/>
      <c r="Q598" s="41"/>
      <c r="R598" s="41"/>
      <c r="S598" s="41"/>
      <c r="T598" s="41"/>
      <c r="U598" s="41"/>
      <c r="V598" s="41"/>
      <c r="W598" s="41"/>
      <c r="X598" s="41"/>
      <c r="Y598" s="43" t="str">
        <f t="shared" si="18"/>
        <v>COMP</v>
      </c>
      <c r="Z598" s="43">
        <v>680156</v>
      </c>
      <c r="AA598" s="43">
        <f t="shared" si="19"/>
        <v>1804592</v>
      </c>
    </row>
    <row r="599" spans="1:27" x14ac:dyDescent="0.3">
      <c r="A599" s="43">
        <v>1653508</v>
      </c>
      <c r="B599" s="43" t="s">
        <v>934</v>
      </c>
      <c r="C599" s="43" t="s">
        <v>346</v>
      </c>
      <c r="D599" s="41"/>
      <c r="E599" s="43" t="s">
        <v>6263</v>
      </c>
      <c r="F599" s="43" t="s">
        <v>28</v>
      </c>
      <c r="G599" s="43">
        <v>37015</v>
      </c>
      <c r="H599" s="41"/>
      <c r="I599" s="41"/>
      <c r="J599" s="43"/>
      <c r="K599" s="41"/>
      <c r="L599" s="41"/>
      <c r="M599" s="41"/>
      <c r="N599" s="41"/>
      <c r="O599" s="41"/>
      <c r="P599" s="41"/>
      <c r="Q599" s="41"/>
      <c r="R599" s="41"/>
      <c r="S599" s="41"/>
      <c r="T599" s="41"/>
      <c r="U599" s="41"/>
      <c r="V599" s="41"/>
      <c r="W599" s="41"/>
      <c r="X599" s="41"/>
      <c r="Y599" s="43" t="str">
        <f t="shared" si="18"/>
        <v>COMP</v>
      </c>
      <c r="Z599" s="43">
        <v>2050918</v>
      </c>
      <c r="AA599" s="43">
        <f t="shared" si="19"/>
        <v>1653508</v>
      </c>
    </row>
    <row r="600" spans="1:27" x14ac:dyDescent="0.3">
      <c r="A600" s="43">
        <v>262253</v>
      </c>
      <c r="B600" s="43" t="s">
        <v>935</v>
      </c>
      <c r="C600" s="43" t="s">
        <v>936</v>
      </c>
      <c r="D600" s="41"/>
      <c r="E600" s="43" t="s">
        <v>6263</v>
      </c>
      <c r="F600" s="43" t="s">
        <v>30</v>
      </c>
      <c r="G600" s="43">
        <v>36014</v>
      </c>
      <c r="H600" s="41"/>
      <c r="I600" s="41"/>
      <c r="J600" s="43"/>
      <c r="K600" s="41"/>
      <c r="L600" s="41"/>
      <c r="M600" s="41"/>
      <c r="N600" s="41"/>
      <c r="O600" s="41"/>
      <c r="P600" s="41"/>
      <c r="Q600" s="41"/>
      <c r="R600" s="41"/>
      <c r="S600" s="41"/>
      <c r="T600" s="41"/>
      <c r="U600" s="41"/>
      <c r="V600" s="41"/>
      <c r="W600" s="41"/>
      <c r="X600" s="41"/>
      <c r="Y600" s="43" t="str">
        <f t="shared" si="18"/>
        <v>COMP</v>
      </c>
      <c r="Z600" s="43">
        <v>2086907</v>
      </c>
      <c r="AA600" s="43">
        <f t="shared" si="19"/>
        <v>262253</v>
      </c>
    </row>
    <row r="601" spans="1:27" x14ac:dyDescent="0.3">
      <c r="A601" s="43">
        <v>2392984</v>
      </c>
      <c r="B601" s="43" t="s">
        <v>937</v>
      </c>
      <c r="C601" s="43" t="s">
        <v>529</v>
      </c>
      <c r="D601" s="41"/>
      <c r="E601" s="43" t="s">
        <v>6263</v>
      </c>
      <c r="F601" s="43" t="s">
        <v>30</v>
      </c>
      <c r="G601" s="43">
        <v>37042</v>
      </c>
      <c r="H601" s="41"/>
      <c r="I601" s="41"/>
      <c r="J601" s="43"/>
      <c r="K601" s="41"/>
      <c r="L601" s="41"/>
      <c r="M601" s="41"/>
      <c r="N601" s="41"/>
      <c r="O601" s="41"/>
      <c r="P601" s="41"/>
      <c r="Q601" s="41"/>
      <c r="R601" s="41"/>
      <c r="S601" s="41"/>
      <c r="T601" s="41"/>
      <c r="U601" s="41"/>
      <c r="V601" s="41"/>
      <c r="W601" s="41"/>
      <c r="X601" s="41"/>
      <c r="Y601" s="43" t="str">
        <f t="shared" si="18"/>
        <v/>
      </c>
      <c r="Z601" s="43">
        <v>1562069</v>
      </c>
      <c r="AA601" s="43" t="e">
        <f t="shared" si="19"/>
        <v>#N/A</v>
      </c>
    </row>
    <row r="602" spans="1:27" x14ac:dyDescent="0.3">
      <c r="A602" s="43">
        <v>677162</v>
      </c>
      <c r="B602" s="43" t="s">
        <v>937</v>
      </c>
      <c r="C602" s="43" t="s">
        <v>316</v>
      </c>
      <c r="D602" s="41"/>
      <c r="E602" s="43" t="s">
        <v>6263</v>
      </c>
      <c r="F602" s="43" t="s">
        <v>28</v>
      </c>
      <c r="G602" s="43">
        <v>45005</v>
      </c>
      <c r="H602" s="41"/>
      <c r="I602" s="41"/>
      <c r="J602" s="43"/>
      <c r="K602" s="41"/>
      <c r="L602" s="41"/>
      <c r="M602" s="41"/>
      <c r="N602" s="41"/>
      <c r="O602" s="41"/>
      <c r="P602" s="41"/>
      <c r="Q602" s="41"/>
      <c r="R602" s="41"/>
      <c r="S602" s="41"/>
      <c r="T602" s="41"/>
      <c r="U602" s="41"/>
      <c r="V602" s="41"/>
      <c r="W602" s="41"/>
      <c r="X602" s="41"/>
      <c r="Y602" s="43" t="str">
        <f t="shared" si="18"/>
        <v>COMP</v>
      </c>
      <c r="Z602" s="43">
        <v>2293473</v>
      </c>
      <c r="AA602" s="43">
        <f t="shared" si="19"/>
        <v>677162</v>
      </c>
    </row>
    <row r="603" spans="1:27" x14ac:dyDescent="0.3">
      <c r="A603" s="43">
        <v>1691370</v>
      </c>
      <c r="B603" s="43" t="s">
        <v>937</v>
      </c>
      <c r="C603" s="43" t="s">
        <v>557</v>
      </c>
      <c r="D603" s="41"/>
      <c r="E603" s="43" t="s">
        <v>6263</v>
      </c>
      <c r="F603" s="43" t="s">
        <v>30</v>
      </c>
      <c r="G603" s="43">
        <v>41016</v>
      </c>
      <c r="H603" s="41"/>
      <c r="I603" s="41"/>
      <c r="J603" s="43"/>
      <c r="K603" s="41"/>
      <c r="L603" s="41"/>
      <c r="M603" s="41"/>
      <c r="N603" s="41"/>
      <c r="O603" s="41"/>
      <c r="P603" s="41"/>
      <c r="Q603" s="41"/>
      <c r="R603" s="41"/>
      <c r="S603" s="41"/>
      <c r="T603" s="41"/>
      <c r="U603" s="41"/>
      <c r="V603" s="41"/>
      <c r="W603" s="41"/>
      <c r="X603" s="41"/>
      <c r="Y603" s="43" t="str">
        <f t="shared" si="18"/>
        <v/>
      </c>
      <c r="Z603" s="43">
        <v>2342001</v>
      </c>
      <c r="AA603" s="43" t="e">
        <f t="shared" si="19"/>
        <v>#N/A</v>
      </c>
    </row>
    <row r="604" spans="1:27" x14ac:dyDescent="0.3">
      <c r="A604" s="43">
        <v>2436505</v>
      </c>
      <c r="B604" s="43" t="s">
        <v>937</v>
      </c>
      <c r="C604" s="43" t="s">
        <v>936</v>
      </c>
      <c r="D604" s="41"/>
      <c r="E604" s="43" t="s">
        <v>6263</v>
      </c>
      <c r="F604" s="43" t="s">
        <v>30</v>
      </c>
      <c r="G604" s="43">
        <v>45044</v>
      </c>
      <c r="H604" s="41"/>
      <c r="I604" s="41"/>
      <c r="J604" s="43"/>
      <c r="K604" s="41"/>
      <c r="L604" s="41"/>
      <c r="M604" s="41"/>
      <c r="N604" s="41"/>
      <c r="O604" s="41"/>
      <c r="P604" s="41"/>
      <c r="Q604" s="41"/>
      <c r="R604" s="41"/>
      <c r="S604" s="41"/>
      <c r="T604" s="41"/>
      <c r="U604" s="41"/>
      <c r="V604" s="41"/>
      <c r="W604" s="41"/>
      <c r="X604" s="41"/>
      <c r="Y604" s="43" t="str">
        <f t="shared" si="18"/>
        <v/>
      </c>
      <c r="Z604" s="43">
        <v>430735</v>
      </c>
      <c r="AA604" s="43" t="e">
        <f t="shared" si="19"/>
        <v>#N/A</v>
      </c>
    </row>
    <row r="605" spans="1:27" x14ac:dyDescent="0.3">
      <c r="A605" s="43">
        <v>708330</v>
      </c>
      <c r="B605" s="43" t="s">
        <v>937</v>
      </c>
      <c r="C605" s="43" t="s">
        <v>938</v>
      </c>
      <c r="D605" s="41"/>
      <c r="E605" s="43" t="s">
        <v>6263</v>
      </c>
      <c r="F605" s="43" t="s">
        <v>28</v>
      </c>
      <c r="G605" s="43">
        <v>28037</v>
      </c>
      <c r="H605" s="41"/>
      <c r="I605" s="41"/>
      <c r="J605" s="43"/>
      <c r="K605" s="41"/>
      <c r="L605" s="41"/>
      <c r="M605" s="41"/>
      <c r="N605" s="41"/>
      <c r="O605" s="41"/>
      <c r="P605" s="41"/>
      <c r="Q605" s="41"/>
      <c r="R605" s="41"/>
      <c r="S605" s="41"/>
      <c r="T605" s="41"/>
      <c r="U605" s="41"/>
      <c r="V605" s="41"/>
      <c r="W605" s="41"/>
      <c r="X605" s="41"/>
      <c r="Y605" s="43" t="str">
        <f t="shared" si="18"/>
        <v/>
      </c>
      <c r="Z605" s="43">
        <v>1513187</v>
      </c>
      <c r="AA605" s="43" t="e">
        <f t="shared" si="19"/>
        <v>#N/A</v>
      </c>
    </row>
    <row r="606" spans="1:27" x14ac:dyDescent="0.3">
      <c r="A606" s="43">
        <v>435115</v>
      </c>
      <c r="B606" s="43" t="s">
        <v>937</v>
      </c>
      <c r="C606" s="43" t="s">
        <v>171</v>
      </c>
      <c r="D606" s="41"/>
      <c r="E606" s="43" t="s">
        <v>6263</v>
      </c>
      <c r="F606" s="43" t="s">
        <v>30</v>
      </c>
      <c r="G606" s="43">
        <v>28037</v>
      </c>
      <c r="H606" s="41"/>
      <c r="I606" s="41"/>
      <c r="J606" s="43"/>
      <c r="K606" s="41"/>
      <c r="L606" s="41"/>
      <c r="M606" s="41"/>
      <c r="N606" s="41"/>
      <c r="O606" s="41"/>
      <c r="P606" s="41"/>
      <c r="Q606" s="41"/>
      <c r="R606" s="41"/>
      <c r="S606" s="41"/>
      <c r="T606" s="41"/>
      <c r="U606" s="41"/>
      <c r="V606" s="41"/>
      <c r="W606" s="41"/>
      <c r="X606" s="41"/>
      <c r="Y606" s="43" t="str">
        <f t="shared" si="18"/>
        <v>COMP</v>
      </c>
      <c r="Z606" s="43">
        <v>1477115</v>
      </c>
      <c r="AA606" s="43">
        <f t="shared" si="19"/>
        <v>435115</v>
      </c>
    </row>
    <row r="607" spans="1:27" x14ac:dyDescent="0.3">
      <c r="A607" s="43">
        <v>2350335</v>
      </c>
      <c r="B607" s="43" t="s">
        <v>937</v>
      </c>
      <c r="C607" s="43" t="s">
        <v>939</v>
      </c>
      <c r="D607" s="41"/>
      <c r="E607" s="43" t="s">
        <v>34</v>
      </c>
      <c r="F607" s="43" t="s">
        <v>28</v>
      </c>
      <c r="G607" s="43">
        <v>45008</v>
      </c>
      <c r="H607" s="41"/>
      <c r="I607" s="41"/>
      <c r="J607" s="43"/>
      <c r="K607" s="41"/>
      <c r="L607" s="41"/>
      <c r="M607" s="41"/>
      <c r="N607" s="41"/>
      <c r="O607" s="41"/>
      <c r="P607" s="41"/>
      <c r="Q607" s="41"/>
      <c r="R607" s="41"/>
      <c r="S607" s="41"/>
      <c r="T607" s="41"/>
      <c r="U607" s="41"/>
      <c r="V607" s="41"/>
      <c r="W607" s="41"/>
      <c r="X607" s="41"/>
      <c r="Y607" s="43" t="str">
        <f t="shared" si="18"/>
        <v>COMP</v>
      </c>
      <c r="Z607" s="43">
        <v>1976470</v>
      </c>
      <c r="AA607" s="43">
        <f t="shared" si="19"/>
        <v>2350335</v>
      </c>
    </row>
    <row r="608" spans="1:27" x14ac:dyDescent="0.3">
      <c r="A608" s="43">
        <v>411309</v>
      </c>
      <c r="B608" s="43" t="s">
        <v>937</v>
      </c>
      <c r="C608" s="43" t="s">
        <v>530</v>
      </c>
      <c r="D608" s="41"/>
      <c r="E608" s="43" t="s">
        <v>6263</v>
      </c>
      <c r="F608" s="43" t="s">
        <v>30</v>
      </c>
      <c r="G608" s="43">
        <v>36003</v>
      </c>
      <c r="H608" s="41"/>
      <c r="I608" s="41"/>
      <c r="J608" s="43"/>
      <c r="K608" s="41"/>
      <c r="L608" s="41"/>
      <c r="M608" s="41"/>
      <c r="N608" s="41"/>
      <c r="O608" s="41"/>
      <c r="P608" s="41"/>
      <c r="Q608" s="41"/>
      <c r="R608" s="41"/>
      <c r="S608" s="41"/>
      <c r="T608" s="41"/>
      <c r="U608" s="41"/>
      <c r="V608" s="41"/>
      <c r="W608" s="41"/>
      <c r="X608" s="41"/>
      <c r="Y608" s="43" t="str">
        <f t="shared" si="18"/>
        <v>COMP</v>
      </c>
      <c r="Z608" s="43">
        <v>1145484</v>
      </c>
      <c r="AA608" s="43">
        <f t="shared" si="19"/>
        <v>411309</v>
      </c>
    </row>
    <row r="609" spans="1:27" x14ac:dyDescent="0.3">
      <c r="A609" s="43">
        <v>1758680</v>
      </c>
      <c r="B609" s="43" t="s">
        <v>937</v>
      </c>
      <c r="C609" s="43" t="s">
        <v>677</v>
      </c>
      <c r="D609" s="41"/>
      <c r="E609" s="43" t="s">
        <v>6263</v>
      </c>
      <c r="F609" s="43" t="s">
        <v>28</v>
      </c>
      <c r="G609" s="43">
        <v>41016</v>
      </c>
      <c r="H609" s="41"/>
      <c r="I609" s="41"/>
      <c r="J609" s="43"/>
      <c r="K609" s="41"/>
      <c r="L609" s="41"/>
      <c r="M609" s="41"/>
      <c r="N609" s="41"/>
      <c r="O609" s="41"/>
      <c r="P609" s="41"/>
      <c r="Q609" s="41"/>
      <c r="R609" s="41"/>
      <c r="S609" s="41"/>
      <c r="T609" s="41"/>
      <c r="U609" s="41"/>
      <c r="V609" s="41"/>
      <c r="W609" s="41"/>
      <c r="X609" s="41"/>
      <c r="Y609" s="43" t="str">
        <f t="shared" si="18"/>
        <v>COMP</v>
      </c>
      <c r="Z609" s="43">
        <v>1484540</v>
      </c>
      <c r="AA609" s="43">
        <f t="shared" si="19"/>
        <v>1758680</v>
      </c>
    </row>
    <row r="610" spans="1:27" x14ac:dyDescent="0.3">
      <c r="A610" s="43">
        <v>1720462</v>
      </c>
      <c r="B610" s="43" t="s">
        <v>937</v>
      </c>
      <c r="C610" s="43" t="s">
        <v>940</v>
      </c>
      <c r="D610" s="41"/>
      <c r="E610" s="43" t="s">
        <v>6263</v>
      </c>
      <c r="F610" s="43" t="s">
        <v>30</v>
      </c>
      <c r="G610" s="43">
        <v>28037</v>
      </c>
      <c r="H610" s="41"/>
      <c r="I610" s="41"/>
      <c r="J610" s="43"/>
      <c r="K610" s="41"/>
      <c r="L610" s="41"/>
      <c r="M610" s="41"/>
      <c r="N610" s="41"/>
      <c r="O610" s="41"/>
      <c r="P610" s="41"/>
      <c r="Q610" s="41"/>
      <c r="R610" s="41"/>
      <c r="S610" s="41"/>
      <c r="T610" s="41"/>
      <c r="U610" s="41"/>
      <c r="V610" s="41"/>
      <c r="W610" s="41"/>
      <c r="X610" s="41"/>
      <c r="Y610" s="43" t="str">
        <f t="shared" si="18"/>
        <v/>
      </c>
      <c r="Z610" s="43">
        <v>1877794</v>
      </c>
      <c r="AA610" s="43" t="e">
        <f t="shared" si="19"/>
        <v>#N/A</v>
      </c>
    </row>
    <row r="611" spans="1:27" x14ac:dyDescent="0.3">
      <c r="A611" s="43">
        <v>2079018</v>
      </c>
      <c r="B611" s="43" t="s">
        <v>937</v>
      </c>
      <c r="C611" s="43" t="s">
        <v>202</v>
      </c>
      <c r="D611" s="41"/>
      <c r="E611" s="43" t="s">
        <v>6263</v>
      </c>
      <c r="F611" s="43" t="s">
        <v>28</v>
      </c>
      <c r="G611" s="43">
        <v>37021</v>
      </c>
      <c r="H611" s="41"/>
      <c r="I611" s="41"/>
      <c r="J611" s="43"/>
      <c r="K611" s="41"/>
      <c r="L611" s="41"/>
      <c r="M611" s="41"/>
      <c r="N611" s="41"/>
      <c r="O611" s="41"/>
      <c r="P611" s="41"/>
      <c r="Q611" s="41"/>
      <c r="R611" s="41"/>
      <c r="S611" s="41"/>
      <c r="T611" s="41"/>
      <c r="U611" s="41"/>
      <c r="V611" s="41"/>
      <c r="W611" s="41"/>
      <c r="X611" s="41"/>
      <c r="Y611" s="43" t="str">
        <f t="shared" si="18"/>
        <v>COMP</v>
      </c>
      <c r="Z611" s="43">
        <v>2295655</v>
      </c>
      <c r="AA611" s="43">
        <f t="shared" si="19"/>
        <v>2079018</v>
      </c>
    </row>
    <row r="612" spans="1:27" x14ac:dyDescent="0.3">
      <c r="A612" s="43">
        <v>208231</v>
      </c>
      <c r="B612" s="43" t="s">
        <v>941</v>
      </c>
      <c r="C612" s="43" t="s">
        <v>942</v>
      </c>
      <c r="D612" s="41"/>
      <c r="E612" s="43" t="s">
        <v>6263</v>
      </c>
      <c r="F612" s="43" t="s">
        <v>28</v>
      </c>
      <c r="G612" s="43">
        <v>28009</v>
      </c>
      <c r="H612" s="41"/>
      <c r="I612" s="41"/>
      <c r="J612" s="43"/>
      <c r="K612" s="41"/>
      <c r="L612" s="41"/>
      <c r="M612" s="41"/>
      <c r="N612" s="41"/>
      <c r="O612" s="41"/>
      <c r="P612" s="41"/>
      <c r="Q612" s="41"/>
      <c r="R612" s="41"/>
      <c r="S612" s="41"/>
      <c r="T612" s="41"/>
      <c r="U612" s="41"/>
      <c r="V612" s="41"/>
      <c r="W612" s="41"/>
      <c r="X612" s="41"/>
      <c r="Y612" s="43" t="str">
        <f t="shared" si="18"/>
        <v/>
      </c>
      <c r="Z612" s="43">
        <v>591275</v>
      </c>
      <c r="AA612" s="43" t="e">
        <f t="shared" si="19"/>
        <v>#N/A</v>
      </c>
    </row>
    <row r="613" spans="1:27" x14ac:dyDescent="0.3">
      <c r="A613" s="43">
        <v>312893</v>
      </c>
      <c r="B613" s="43" t="s">
        <v>941</v>
      </c>
      <c r="C613" s="43" t="s">
        <v>943</v>
      </c>
      <c r="D613" s="41"/>
      <c r="E613" s="43" t="s">
        <v>6263</v>
      </c>
      <c r="F613" s="43" t="s">
        <v>30</v>
      </c>
      <c r="G613" s="43">
        <v>28009</v>
      </c>
      <c r="H613" s="41"/>
      <c r="I613" s="41"/>
      <c r="J613" s="43"/>
      <c r="K613" s="41"/>
      <c r="L613" s="41"/>
      <c r="M613" s="41"/>
      <c r="N613" s="41"/>
      <c r="O613" s="41"/>
      <c r="P613" s="41"/>
      <c r="Q613" s="41"/>
      <c r="R613" s="41"/>
      <c r="S613" s="41"/>
      <c r="T613" s="41"/>
      <c r="U613" s="41"/>
      <c r="V613" s="41"/>
      <c r="W613" s="41"/>
      <c r="X613" s="41"/>
      <c r="Y613" s="43" t="str">
        <f t="shared" si="18"/>
        <v/>
      </c>
      <c r="Z613" s="43">
        <v>1780905</v>
      </c>
      <c r="AA613" s="43" t="e">
        <f t="shared" si="19"/>
        <v>#N/A</v>
      </c>
    </row>
    <row r="614" spans="1:27" x14ac:dyDescent="0.3">
      <c r="A614" s="43">
        <v>1556090</v>
      </c>
      <c r="B614" s="43" t="s">
        <v>944</v>
      </c>
      <c r="C614" s="43" t="s">
        <v>945</v>
      </c>
      <c r="D614" s="41"/>
      <c r="E614" s="43" t="s">
        <v>34</v>
      </c>
      <c r="F614" s="43" t="s">
        <v>28</v>
      </c>
      <c r="G614" s="43">
        <v>18032</v>
      </c>
      <c r="H614" s="41"/>
      <c r="I614" s="41"/>
      <c r="J614" s="43"/>
      <c r="K614" s="41"/>
      <c r="L614" s="41"/>
      <c r="M614" s="41"/>
      <c r="N614" s="41"/>
      <c r="O614" s="41"/>
      <c r="P614" s="41"/>
      <c r="Q614" s="41"/>
      <c r="R614" s="41"/>
      <c r="S614" s="41"/>
      <c r="T614" s="41"/>
      <c r="U614" s="41"/>
      <c r="V614" s="41"/>
      <c r="W614" s="41"/>
      <c r="X614" s="41"/>
      <c r="Y614" s="43" t="str">
        <f t="shared" si="18"/>
        <v>COMP</v>
      </c>
      <c r="Z614" s="43">
        <v>558179</v>
      </c>
      <c r="AA614" s="43">
        <f t="shared" si="19"/>
        <v>1556090</v>
      </c>
    </row>
    <row r="615" spans="1:27" x14ac:dyDescent="0.3">
      <c r="A615" s="43">
        <v>1523718</v>
      </c>
      <c r="B615" s="43" t="s">
        <v>946</v>
      </c>
      <c r="C615" s="43" t="s">
        <v>375</v>
      </c>
      <c r="D615" s="41"/>
      <c r="E615" s="43" t="s">
        <v>6263</v>
      </c>
      <c r="F615" s="43" t="s">
        <v>28</v>
      </c>
      <c r="G615" s="43">
        <v>18035</v>
      </c>
      <c r="H615" s="41"/>
      <c r="I615" s="41"/>
      <c r="J615" s="43"/>
      <c r="K615" s="41"/>
      <c r="L615" s="41"/>
      <c r="M615" s="41"/>
      <c r="N615" s="41"/>
      <c r="O615" s="41"/>
      <c r="P615" s="41"/>
      <c r="Q615" s="41"/>
      <c r="R615" s="41"/>
      <c r="S615" s="41"/>
      <c r="T615" s="41"/>
      <c r="U615" s="41"/>
      <c r="V615" s="41"/>
      <c r="W615" s="41"/>
      <c r="X615" s="41"/>
      <c r="Y615" s="43" t="str">
        <f t="shared" si="18"/>
        <v/>
      </c>
      <c r="Z615" s="43">
        <v>1211294</v>
      </c>
      <c r="AA615" s="43" t="e">
        <f t="shared" si="19"/>
        <v>#N/A</v>
      </c>
    </row>
    <row r="616" spans="1:27" x14ac:dyDescent="0.3">
      <c r="A616" s="43">
        <v>1237315</v>
      </c>
      <c r="B616" s="43" t="s">
        <v>946</v>
      </c>
      <c r="C616" s="43" t="s">
        <v>313</v>
      </c>
      <c r="D616" s="41"/>
      <c r="E616" s="43" t="s">
        <v>29</v>
      </c>
      <c r="F616" s="43" t="s">
        <v>30</v>
      </c>
      <c r="G616" s="43">
        <v>18035</v>
      </c>
      <c r="H616" s="41"/>
      <c r="I616" s="41"/>
      <c r="J616" s="43"/>
      <c r="K616" s="41"/>
      <c r="L616" s="41"/>
      <c r="M616" s="41"/>
      <c r="N616" s="41"/>
      <c r="O616" s="41"/>
      <c r="P616" s="41"/>
      <c r="Q616" s="41"/>
      <c r="R616" s="41"/>
      <c r="S616" s="41"/>
      <c r="T616" s="41"/>
      <c r="U616" s="41"/>
      <c r="V616" s="41"/>
      <c r="W616" s="41"/>
      <c r="X616" s="41"/>
      <c r="Y616" s="43" t="str">
        <f t="shared" si="18"/>
        <v>COMP</v>
      </c>
      <c r="Z616" s="43">
        <v>1566515</v>
      </c>
      <c r="AA616" s="43">
        <f t="shared" si="19"/>
        <v>1237315</v>
      </c>
    </row>
    <row r="617" spans="1:27" x14ac:dyDescent="0.3">
      <c r="A617" s="43">
        <v>2426021</v>
      </c>
      <c r="B617" s="43" t="s">
        <v>946</v>
      </c>
      <c r="C617" s="43" t="s">
        <v>947</v>
      </c>
      <c r="D617" s="41"/>
      <c r="E617" s="43" t="s">
        <v>31</v>
      </c>
      <c r="F617" s="43" t="s">
        <v>30</v>
      </c>
      <c r="G617" s="43">
        <v>45005</v>
      </c>
      <c r="H617" s="41"/>
      <c r="I617" s="41"/>
      <c r="J617" s="43"/>
      <c r="K617" s="41"/>
      <c r="L617" s="41"/>
      <c r="M617" s="41"/>
      <c r="N617" s="41"/>
      <c r="O617" s="41"/>
      <c r="P617" s="41"/>
      <c r="Q617" s="41"/>
      <c r="R617" s="41"/>
      <c r="S617" s="41"/>
      <c r="T617" s="41"/>
      <c r="U617" s="41"/>
      <c r="V617" s="41"/>
      <c r="W617" s="41"/>
      <c r="X617" s="41"/>
      <c r="Y617" s="43" t="str">
        <f t="shared" si="18"/>
        <v>COMP</v>
      </c>
      <c r="Z617" s="43">
        <v>1949094</v>
      </c>
      <c r="AA617" s="43">
        <f t="shared" si="19"/>
        <v>2426021</v>
      </c>
    </row>
    <row r="618" spans="1:27" x14ac:dyDescent="0.3">
      <c r="A618" s="43">
        <v>2423201</v>
      </c>
      <c r="B618" s="43" t="s">
        <v>948</v>
      </c>
      <c r="C618" s="43" t="s">
        <v>685</v>
      </c>
      <c r="D618" s="41"/>
      <c r="E618" s="43" t="s">
        <v>6263</v>
      </c>
      <c r="F618" s="43" t="s">
        <v>30</v>
      </c>
      <c r="G618" s="43">
        <v>45038</v>
      </c>
      <c r="H618" s="41"/>
      <c r="I618" s="41"/>
      <c r="J618" s="43"/>
      <c r="K618" s="41"/>
      <c r="L618" s="41"/>
      <c r="M618" s="41"/>
      <c r="N618" s="41"/>
      <c r="O618" s="41"/>
      <c r="P618" s="41"/>
      <c r="Q618" s="41"/>
      <c r="R618" s="41"/>
      <c r="S618" s="41"/>
      <c r="T618" s="41"/>
      <c r="U618" s="41"/>
      <c r="V618" s="41"/>
      <c r="W618" s="41"/>
      <c r="X618" s="41"/>
      <c r="Y618" s="43" t="str">
        <f t="shared" si="18"/>
        <v>COMP</v>
      </c>
      <c r="Z618" s="43">
        <v>1978228</v>
      </c>
      <c r="AA618" s="43">
        <f t="shared" si="19"/>
        <v>2423201</v>
      </c>
    </row>
    <row r="619" spans="1:27" x14ac:dyDescent="0.3">
      <c r="A619" s="43">
        <v>995290</v>
      </c>
      <c r="B619" s="43" t="s">
        <v>948</v>
      </c>
      <c r="C619" s="43" t="s">
        <v>949</v>
      </c>
      <c r="D619" s="41"/>
      <c r="E619" s="43" t="s">
        <v>6263</v>
      </c>
      <c r="F619" s="43" t="s">
        <v>30</v>
      </c>
      <c r="G619" s="43">
        <v>45009</v>
      </c>
      <c r="H619" s="41"/>
      <c r="I619" s="41"/>
      <c r="J619" s="43"/>
      <c r="K619" s="41"/>
      <c r="L619" s="41"/>
      <c r="M619" s="41"/>
      <c r="N619" s="41"/>
      <c r="O619" s="41"/>
      <c r="P619" s="41"/>
      <c r="Q619" s="41"/>
      <c r="R619" s="41"/>
      <c r="S619" s="41"/>
      <c r="T619" s="41"/>
      <c r="U619" s="41"/>
      <c r="V619" s="41"/>
      <c r="W619" s="41"/>
      <c r="X619" s="41"/>
      <c r="Y619" s="43" t="str">
        <f t="shared" si="18"/>
        <v>COMP</v>
      </c>
      <c r="Z619" s="43">
        <v>2426301</v>
      </c>
      <c r="AA619" s="43">
        <f t="shared" si="19"/>
        <v>995290</v>
      </c>
    </row>
    <row r="620" spans="1:27" x14ac:dyDescent="0.3">
      <c r="A620" s="43">
        <v>2345764</v>
      </c>
      <c r="B620" s="43" t="s">
        <v>950</v>
      </c>
      <c r="C620" s="43" t="s">
        <v>951</v>
      </c>
      <c r="D620" s="41"/>
      <c r="E620" s="43" t="s">
        <v>6263</v>
      </c>
      <c r="F620" s="43" t="s">
        <v>28</v>
      </c>
      <c r="G620" s="43">
        <v>36011</v>
      </c>
      <c r="H620" s="41"/>
      <c r="I620" s="41"/>
      <c r="J620" s="43"/>
      <c r="K620" s="41"/>
      <c r="L620" s="41"/>
      <c r="M620" s="41"/>
      <c r="N620" s="41"/>
      <c r="O620" s="41"/>
      <c r="P620" s="41"/>
      <c r="Q620" s="41"/>
      <c r="R620" s="41"/>
      <c r="S620" s="41"/>
      <c r="T620" s="41"/>
      <c r="U620" s="41"/>
      <c r="V620" s="41"/>
      <c r="W620" s="41"/>
      <c r="X620" s="41"/>
      <c r="Y620" s="43" t="str">
        <f t="shared" si="18"/>
        <v/>
      </c>
      <c r="Z620" s="43">
        <v>1681812</v>
      </c>
      <c r="AA620" s="43" t="e">
        <f t="shared" si="19"/>
        <v>#N/A</v>
      </c>
    </row>
    <row r="621" spans="1:27" x14ac:dyDescent="0.3">
      <c r="A621" s="43">
        <v>2141665</v>
      </c>
      <c r="B621" s="43" t="s">
        <v>952</v>
      </c>
      <c r="C621" s="43" t="s">
        <v>357</v>
      </c>
      <c r="D621" s="41"/>
      <c r="E621" s="43" t="s">
        <v>6263</v>
      </c>
      <c r="F621" s="43" t="s">
        <v>30</v>
      </c>
      <c r="G621" s="43">
        <v>37024</v>
      </c>
      <c r="H621" s="41"/>
      <c r="I621" s="41"/>
      <c r="J621" s="43"/>
      <c r="K621" s="41"/>
      <c r="L621" s="41"/>
      <c r="M621" s="41"/>
      <c r="N621" s="41"/>
      <c r="O621" s="41"/>
      <c r="P621" s="41"/>
      <c r="Q621" s="41"/>
      <c r="R621" s="41"/>
      <c r="S621" s="41"/>
      <c r="T621" s="41"/>
      <c r="U621" s="41"/>
      <c r="V621" s="41"/>
      <c r="W621" s="41"/>
      <c r="X621" s="41"/>
      <c r="Y621" s="43" t="str">
        <f t="shared" si="18"/>
        <v>COMP</v>
      </c>
      <c r="Z621" s="43">
        <v>1770839</v>
      </c>
      <c r="AA621" s="43">
        <f t="shared" si="19"/>
        <v>2141665</v>
      </c>
    </row>
    <row r="622" spans="1:27" x14ac:dyDescent="0.3">
      <c r="A622" s="43">
        <v>883112</v>
      </c>
      <c r="B622" s="43" t="s">
        <v>953</v>
      </c>
      <c r="C622" s="43" t="s">
        <v>474</v>
      </c>
      <c r="D622" s="41"/>
      <c r="E622" s="43" t="s">
        <v>6263</v>
      </c>
      <c r="F622" s="43" t="s">
        <v>30</v>
      </c>
      <c r="G622" s="43">
        <v>45009</v>
      </c>
      <c r="H622" s="41"/>
      <c r="I622" s="41"/>
      <c r="J622" s="43"/>
      <c r="K622" s="41"/>
      <c r="L622" s="41"/>
      <c r="M622" s="41"/>
      <c r="N622" s="41"/>
      <c r="O622" s="41"/>
      <c r="P622" s="41"/>
      <c r="Q622" s="41"/>
      <c r="R622" s="41"/>
      <c r="S622" s="41"/>
      <c r="T622" s="41"/>
      <c r="U622" s="41"/>
      <c r="V622" s="41"/>
      <c r="W622" s="41"/>
      <c r="X622" s="41"/>
      <c r="Y622" s="43" t="str">
        <f t="shared" si="18"/>
        <v>COMP</v>
      </c>
      <c r="Z622" s="43">
        <v>1035796</v>
      </c>
      <c r="AA622" s="43">
        <f t="shared" si="19"/>
        <v>883112</v>
      </c>
    </row>
    <row r="623" spans="1:27" x14ac:dyDescent="0.3">
      <c r="A623" s="43">
        <v>894084</v>
      </c>
      <c r="B623" s="43" t="s">
        <v>953</v>
      </c>
      <c r="C623" s="43" t="s">
        <v>346</v>
      </c>
      <c r="D623" s="41"/>
      <c r="E623" s="43" t="s">
        <v>6263</v>
      </c>
      <c r="F623" s="43" t="s">
        <v>28</v>
      </c>
      <c r="G623" s="43">
        <v>45009</v>
      </c>
      <c r="H623" s="41"/>
      <c r="I623" s="41"/>
      <c r="J623" s="43"/>
      <c r="K623" s="41"/>
      <c r="L623" s="41"/>
      <c r="M623" s="41"/>
      <c r="N623" s="41"/>
      <c r="O623" s="41"/>
      <c r="P623" s="41"/>
      <c r="Q623" s="41"/>
      <c r="R623" s="41"/>
      <c r="S623" s="41"/>
      <c r="T623" s="41"/>
      <c r="U623" s="41"/>
      <c r="V623" s="41"/>
      <c r="W623" s="41"/>
      <c r="X623" s="41"/>
      <c r="Y623" s="43" t="str">
        <f t="shared" si="18"/>
        <v/>
      </c>
      <c r="Z623" s="43">
        <v>1747498</v>
      </c>
      <c r="AA623" s="43" t="e">
        <f t="shared" si="19"/>
        <v>#N/A</v>
      </c>
    </row>
    <row r="624" spans="1:27" x14ac:dyDescent="0.3">
      <c r="A624" s="43">
        <v>2434061</v>
      </c>
      <c r="B624" s="43" t="s">
        <v>954</v>
      </c>
      <c r="C624" s="43" t="s">
        <v>221</v>
      </c>
      <c r="D624" s="41"/>
      <c r="E624" s="43" t="s">
        <v>6263</v>
      </c>
      <c r="F624" s="43" t="s">
        <v>28</v>
      </c>
      <c r="G624" s="43">
        <v>41003</v>
      </c>
      <c r="H624" s="41"/>
      <c r="I624" s="41"/>
      <c r="J624" s="43"/>
      <c r="K624" s="41"/>
      <c r="L624" s="41"/>
      <c r="M624" s="41"/>
      <c r="N624" s="41"/>
      <c r="O624" s="41"/>
      <c r="P624" s="41"/>
      <c r="Q624" s="41"/>
      <c r="R624" s="41"/>
      <c r="S624" s="41"/>
      <c r="T624" s="41"/>
      <c r="U624" s="41"/>
      <c r="V624" s="41"/>
      <c r="W624" s="41"/>
      <c r="X624" s="41"/>
      <c r="Y624" s="43" t="str">
        <f t="shared" si="18"/>
        <v/>
      </c>
      <c r="Z624" s="43">
        <v>1031688</v>
      </c>
      <c r="AA624" s="43" t="e">
        <f t="shared" si="19"/>
        <v>#N/A</v>
      </c>
    </row>
    <row r="625" spans="1:27" x14ac:dyDescent="0.3">
      <c r="A625" s="43">
        <v>1927312</v>
      </c>
      <c r="B625" s="43" t="s">
        <v>955</v>
      </c>
      <c r="C625" s="43" t="s">
        <v>173</v>
      </c>
      <c r="D625" s="41"/>
      <c r="E625" s="43" t="s">
        <v>6263</v>
      </c>
      <c r="F625" s="43" t="s">
        <v>30</v>
      </c>
      <c r="G625" s="43">
        <v>41016</v>
      </c>
      <c r="H625" s="41"/>
      <c r="I625" s="41"/>
      <c r="J625" s="43"/>
      <c r="K625" s="41"/>
      <c r="L625" s="41"/>
      <c r="M625" s="41"/>
      <c r="N625" s="41"/>
      <c r="O625" s="41"/>
      <c r="P625" s="41"/>
      <c r="Q625" s="41"/>
      <c r="R625" s="41"/>
      <c r="S625" s="41"/>
      <c r="T625" s="41"/>
      <c r="U625" s="41"/>
      <c r="V625" s="41"/>
      <c r="W625" s="41"/>
      <c r="X625" s="41"/>
      <c r="Y625" s="43" t="str">
        <f t="shared" si="18"/>
        <v/>
      </c>
      <c r="Z625" s="43">
        <v>2084820</v>
      </c>
      <c r="AA625" s="43" t="e">
        <f t="shared" si="19"/>
        <v>#N/A</v>
      </c>
    </row>
    <row r="626" spans="1:27" x14ac:dyDescent="0.3">
      <c r="A626" s="43">
        <v>2430987</v>
      </c>
      <c r="B626" s="43" t="s">
        <v>956</v>
      </c>
      <c r="C626" s="43" t="s">
        <v>321</v>
      </c>
      <c r="D626" s="41"/>
      <c r="E626" s="43" t="s">
        <v>6263</v>
      </c>
      <c r="F626" s="43" t="s">
        <v>28</v>
      </c>
      <c r="G626" s="43">
        <v>45008</v>
      </c>
      <c r="H626" s="41"/>
      <c r="I626" s="41"/>
      <c r="J626" s="43"/>
      <c r="K626" s="41"/>
      <c r="L626" s="41"/>
      <c r="M626" s="41"/>
      <c r="N626" s="41"/>
      <c r="O626" s="41"/>
      <c r="P626" s="41"/>
      <c r="Q626" s="41"/>
      <c r="R626" s="41"/>
      <c r="S626" s="41"/>
      <c r="T626" s="41"/>
      <c r="U626" s="41"/>
      <c r="V626" s="41"/>
      <c r="W626" s="41"/>
      <c r="X626" s="41"/>
      <c r="Y626" s="43" t="str">
        <f t="shared" si="18"/>
        <v/>
      </c>
      <c r="Z626" s="43">
        <v>2325248</v>
      </c>
      <c r="AA626" s="43" t="e">
        <f t="shared" si="19"/>
        <v>#N/A</v>
      </c>
    </row>
    <row r="627" spans="1:27" x14ac:dyDescent="0.3">
      <c r="A627" s="43">
        <v>769918</v>
      </c>
      <c r="B627" s="43" t="s">
        <v>957</v>
      </c>
      <c r="C627" s="43" t="s">
        <v>958</v>
      </c>
      <c r="D627" s="41"/>
      <c r="E627" s="43" t="s">
        <v>6263</v>
      </c>
      <c r="F627" s="43" t="s">
        <v>30</v>
      </c>
      <c r="G627" s="43">
        <v>41006</v>
      </c>
      <c r="H627" s="41"/>
      <c r="I627" s="41"/>
      <c r="J627" s="43"/>
      <c r="K627" s="41"/>
      <c r="L627" s="41"/>
      <c r="M627" s="41"/>
      <c r="N627" s="41"/>
      <c r="O627" s="41"/>
      <c r="P627" s="41"/>
      <c r="Q627" s="41"/>
      <c r="R627" s="41"/>
      <c r="S627" s="41"/>
      <c r="T627" s="41"/>
      <c r="U627" s="41"/>
      <c r="V627" s="41"/>
      <c r="W627" s="41"/>
      <c r="X627" s="41"/>
      <c r="Y627" s="43" t="str">
        <f t="shared" si="18"/>
        <v>COMP</v>
      </c>
      <c r="Z627" s="43">
        <v>1795778</v>
      </c>
      <c r="AA627" s="43">
        <f t="shared" si="19"/>
        <v>769918</v>
      </c>
    </row>
    <row r="628" spans="1:27" x14ac:dyDescent="0.3">
      <c r="A628" s="43">
        <v>1869021</v>
      </c>
      <c r="B628" s="43" t="s">
        <v>959</v>
      </c>
      <c r="C628" s="43" t="s">
        <v>960</v>
      </c>
      <c r="D628" s="41"/>
      <c r="E628" s="43" t="s">
        <v>6263</v>
      </c>
      <c r="F628" s="43" t="s">
        <v>30</v>
      </c>
      <c r="G628" s="43">
        <v>28030</v>
      </c>
      <c r="H628" s="41"/>
      <c r="I628" s="41"/>
      <c r="J628" s="43"/>
      <c r="K628" s="41"/>
      <c r="L628" s="41"/>
      <c r="M628" s="41"/>
      <c r="N628" s="41"/>
      <c r="O628" s="41"/>
      <c r="P628" s="41"/>
      <c r="Q628" s="41"/>
      <c r="R628" s="41"/>
      <c r="S628" s="41"/>
      <c r="T628" s="41"/>
      <c r="U628" s="41"/>
      <c r="V628" s="41"/>
      <c r="W628" s="41"/>
      <c r="X628" s="41"/>
      <c r="Y628" s="43" t="str">
        <f t="shared" si="18"/>
        <v>COMP</v>
      </c>
      <c r="Z628" s="43">
        <v>1433486</v>
      </c>
      <c r="AA628" s="43">
        <f t="shared" si="19"/>
        <v>1869021</v>
      </c>
    </row>
    <row r="629" spans="1:27" x14ac:dyDescent="0.3">
      <c r="A629" s="43">
        <v>2316051</v>
      </c>
      <c r="B629" s="43" t="s">
        <v>959</v>
      </c>
      <c r="C629" s="43" t="s">
        <v>497</v>
      </c>
      <c r="D629" s="41"/>
      <c r="E629" s="43" t="s">
        <v>6263</v>
      </c>
      <c r="F629" s="43" t="s">
        <v>30</v>
      </c>
      <c r="G629" s="43">
        <v>45044</v>
      </c>
      <c r="H629" s="41"/>
      <c r="I629" s="41"/>
      <c r="J629" s="43"/>
      <c r="K629" s="41"/>
      <c r="L629" s="41"/>
      <c r="M629" s="41"/>
      <c r="N629" s="41"/>
      <c r="O629" s="41"/>
      <c r="P629" s="41"/>
      <c r="Q629" s="41"/>
      <c r="R629" s="41"/>
      <c r="S629" s="41"/>
      <c r="T629" s="41"/>
      <c r="U629" s="41"/>
      <c r="V629" s="41"/>
      <c r="W629" s="41"/>
      <c r="X629" s="41"/>
      <c r="Y629" s="43" t="str">
        <f t="shared" si="18"/>
        <v/>
      </c>
      <c r="Z629" s="43">
        <v>2179261</v>
      </c>
      <c r="AA629" s="43" t="e">
        <f t="shared" si="19"/>
        <v>#N/A</v>
      </c>
    </row>
    <row r="630" spans="1:27" x14ac:dyDescent="0.3">
      <c r="A630" s="43">
        <v>2164444</v>
      </c>
      <c r="B630" s="43" t="s">
        <v>961</v>
      </c>
      <c r="C630" s="43" t="s">
        <v>268</v>
      </c>
      <c r="D630" s="41"/>
      <c r="E630" s="43" t="s">
        <v>6263</v>
      </c>
      <c r="F630" s="43" t="s">
        <v>30</v>
      </c>
      <c r="G630" s="43">
        <v>28037</v>
      </c>
      <c r="H630" s="41"/>
      <c r="I630" s="41"/>
      <c r="J630" s="43"/>
      <c r="K630" s="41"/>
      <c r="L630" s="41"/>
      <c r="M630" s="41"/>
      <c r="N630" s="41"/>
      <c r="O630" s="41"/>
      <c r="P630" s="41"/>
      <c r="Q630" s="41"/>
      <c r="R630" s="41"/>
      <c r="S630" s="41"/>
      <c r="T630" s="41"/>
      <c r="U630" s="41"/>
      <c r="V630" s="41"/>
      <c r="W630" s="41"/>
      <c r="X630" s="41"/>
      <c r="Y630" s="43" t="str">
        <f t="shared" si="18"/>
        <v/>
      </c>
      <c r="Z630" s="43">
        <v>501815</v>
      </c>
      <c r="AA630" s="43" t="e">
        <f t="shared" si="19"/>
        <v>#N/A</v>
      </c>
    </row>
    <row r="631" spans="1:27" x14ac:dyDescent="0.3">
      <c r="A631" s="43">
        <v>448500</v>
      </c>
      <c r="B631" s="43" t="s">
        <v>961</v>
      </c>
      <c r="C631" s="43" t="s">
        <v>330</v>
      </c>
      <c r="D631" s="41"/>
      <c r="E631" s="43" t="s">
        <v>6263</v>
      </c>
      <c r="F631" s="43" t="s">
        <v>28</v>
      </c>
      <c r="G631" s="43">
        <v>28037</v>
      </c>
      <c r="H631" s="41"/>
      <c r="I631" s="41"/>
      <c r="J631" s="43"/>
      <c r="K631" s="41"/>
      <c r="L631" s="41"/>
      <c r="M631" s="41"/>
      <c r="N631" s="41"/>
      <c r="O631" s="41"/>
      <c r="P631" s="41"/>
      <c r="Q631" s="41"/>
      <c r="R631" s="41"/>
      <c r="S631" s="41"/>
      <c r="T631" s="41"/>
      <c r="U631" s="41"/>
      <c r="V631" s="41"/>
      <c r="W631" s="41"/>
      <c r="X631" s="41"/>
      <c r="Y631" s="43" t="str">
        <f t="shared" si="18"/>
        <v>COMP</v>
      </c>
      <c r="Z631" s="43">
        <v>307300</v>
      </c>
      <c r="AA631" s="43">
        <f t="shared" si="19"/>
        <v>448500</v>
      </c>
    </row>
    <row r="632" spans="1:27" x14ac:dyDescent="0.3">
      <c r="A632" s="43">
        <v>2428395</v>
      </c>
      <c r="B632" s="43" t="s">
        <v>962</v>
      </c>
      <c r="C632" s="43" t="s">
        <v>963</v>
      </c>
      <c r="D632" s="41"/>
      <c r="E632" s="43" t="s">
        <v>35</v>
      </c>
      <c r="F632" s="43" t="s">
        <v>30</v>
      </c>
      <c r="G632" s="43">
        <v>18035</v>
      </c>
      <c r="H632" s="41"/>
      <c r="I632" s="41"/>
      <c r="J632" s="43"/>
      <c r="K632" s="41"/>
      <c r="L632" s="41"/>
      <c r="M632" s="41"/>
      <c r="N632" s="41"/>
      <c r="O632" s="41"/>
      <c r="P632" s="41"/>
      <c r="Q632" s="41"/>
      <c r="R632" s="41"/>
      <c r="S632" s="41"/>
      <c r="T632" s="41"/>
      <c r="U632" s="41"/>
      <c r="V632" s="41"/>
      <c r="W632" s="41"/>
      <c r="X632" s="41"/>
      <c r="Y632" s="43" t="str">
        <f t="shared" si="18"/>
        <v>COMP</v>
      </c>
      <c r="Z632" s="43">
        <v>1013859</v>
      </c>
      <c r="AA632" s="43">
        <f t="shared" si="19"/>
        <v>2428395</v>
      </c>
    </row>
    <row r="633" spans="1:27" x14ac:dyDescent="0.3">
      <c r="A633" s="43">
        <v>2349154</v>
      </c>
      <c r="B633" s="43" t="s">
        <v>964</v>
      </c>
      <c r="C633" s="43" t="s">
        <v>241</v>
      </c>
      <c r="D633" s="41"/>
      <c r="E633" s="43" t="s">
        <v>6263</v>
      </c>
      <c r="F633" s="43" t="s">
        <v>28</v>
      </c>
      <c r="G633" s="43">
        <v>18029</v>
      </c>
      <c r="H633" s="41"/>
      <c r="I633" s="41"/>
      <c r="J633" s="43"/>
      <c r="K633" s="41"/>
      <c r="L633" s="41"/>
      <c r="M633" s="41"/>
      <c r="N633" s="41"/>
      <c r="O633" s="41"/>
      <c r="P633" s="41"/>
      <c r="Q633" s="41"/>
      <c r="R633" s="41"/>
      <c r="S633" s="41"/>
      <c r="T633" s="41"/>
      <c r="U633" s="41"/>
      <c r="V633" s="41"/>
      <c r="W633" s="41"/>
      <c r="X633" s="41"/>
      <c r="Y633" s="43" t="str">
        <f t="shared" si="18"/>
        <v/>
      </c>
      <c r="Z633" s="43">
        <v>654523</v>
      </c>
      <c r="AA633" s="43" t="e">
        <f t="shared" si="19"/>
        <v>#N/A</v>
      </c>
    </row>
    <row r="634" spans="1:27" x14ac:dyDescent="0.3">
      <c r="A634" s="43">
        <v>2220178</v>
      </c>
      <c r="B634" s="43" t="s">
        <v>965</v>
      </c>
      <c r="C634" s="43" t="s">
        <v>805</v>
      </c>
      <c r="D634" s="41"/>
      <c r="E634" s="43" t="s">
        <v>6263</v>
      </c>
      <c r="F634" s="43" t="s">
        <v>30</v>
      </c>
      <c r="G634" s="43">
        <v>18036</v>
      </c>
      <c r="H634" s="41"/>
      <c r="I634" s="41"/>
      <c r="J634" s="43"/>
      <c r="K634" s="41"/>
      <c r="L634" s="41"/>
      <c r="M634" s="41"/>
      <c r="N634" s="41"/>
      <c r="O634" s="41"/>
      <c r="P634" s="41"/>
      <c r="Q634" s="41"/>
      <c r="R634" s="41"/>
      <c r="S634" s="41"/>
      <c r="T634" s="41"/>
      <c r="U634" s="41"/>
      <c r="V634" s="41"/>
      <c r="W634" s="41"/>
      <c r="X634" s="41"/>
      <c r="Y634" s="43" t="str">
        <f t="shared" si="18"/>
        <v/>
      </c>
      <c r="Z634" s="43">
        <v>1975313</v>
      </c>
      <c r="AA634" s="43" t="e">
        <f t="shared" si="19"/>
        <v>#N/A</v>
      </c>
    </row>
    <row r="635" spans="1:27" x14ac:dyDescent="0.3">
      <c r="A635" s="43">
        <v>549968</v>
      </c>
      <c r="B635" s="43" t="s">
        <v>966</v>
      </c>
      <c r="C635" s="43" t="s">
        <v>446</v>
      </c>
      <c r="D635" s="41"/>
      <c r="E635" s="43" t="s">
        <v>6263</v>
      </c>
      <c r="F635" s="43" t="s">
        <v>28</v>
      </c>
      <c r="G635" s="43">
        <v>18003</v>
      </c>
      <c r="H635" s="41"/>
      <c r="I635" s="41"/>
      <c r="J635" s="43"/>
      <c r="K635" s="41"/>
      <c r="L635" s="41"/>
      <c r="M635" s="41"/>
      <c r="N635" s="41"/>
      <c r="O635" s="41"/>
      <c r="P635" s="41"/>
      <c r="Q635" s="41"/>
      <c r="R635" s="41"/>
      <c r="S635" s="41"/>
      <c r="T635" s="41"/>
      <c r="U635" s="41"/>
      <c r="V635" s="41"/>
      <c r="W635" s="41"/>
      <c r="X635" s="41"/>
      <c r="Y635" s="43" t="str">
        <f t="shared" si="18"/>
        <v>COMP</v>
      </c>
      <c r="Z635" s="43">
        <v>529699</v>
      </c>
      <c r="AA635" s="43">
        <f t="shared" si="19"/>
        <v>549968</v>
      </c>
    </row>
    <row r="636" spans="1:27" x14ac:dyDescent="0.3">
      <c r="A636" s="43">
        <v>1205778</v>
      </c>
      <c r="B636" s="43" t="s">
        <v>967</v>
      </c>
      <c r="C636" s="43" t="s">
        <v>399</v>
      </c>
      <c r="D636" s="41"/>
      <c r="E636" s="43" t="s">
        <v>6263</v>
      </c>
      <c r="F636" s="43" t="s">
        <v>28</v>
      </c>
      <c r="G636" s="43">
        <v>45041</v>
      </c>
      <c r="H636" s="41"/>
      <c r="I636" s="41"/>
      <c r="J636" s="43"/>
      <c r="K636" s="41"/>
      <c r="L636" s="41"/>
      <c r="M636" s="41"/>
      <c r="N636" s="41"/>
      <c r="O636" s="41"/>
      <c r="P636" s="41"/>
      <c r="Q636" s="41"/>
      <c r="R636" s="41"/>
      <c r="S636" s="41"/>
      <c r="T636" s="41"/>
      <c r="U636" s="41"/>
      <c r="V636" s="41"/>
      <c r="W636" s="41"/>
      <c r="X636" s="41"/>
      <c r="Y636" s="43" t="str">
        <f t="shared" si="18"/>
        <v/>
      </c>
      <c r="Z636" s="43">
        <v>1074832</v>
      </c>
      <c r="AA636" s="43" t="e">
        <f t="shared" si="19"/>
        <v>#N/A</v>
      </c>
    </row>
    <row r="637" spans="1:27" x14ac:dyDescent="0.3">
      <c r="A637" s="43">
        <v>1204019</v>
      </c>
      <c r="B637" s="43" t="s">
        <v>967</v>
      </c>
      <c r="C637" s="43" t="s">
        <v>414</v>
      </c>
      <c r="D637" s="41"/>
      <c r="E637" s="43" t="s">
        <v>6263</v>
      </c>
      <c r="F637" s="43" t="s">
        <v>30</v>
      </c>
      <c r="G637" s="43">
        <v>45041</v>
      </c>
      <c r="H637" s="41"/>
      <c r="I637" s="41"/>
      <c r="J637" s="43"/>
      <c r="K637" s="41"/>
      <c r="L637" s="41"/>
      <c r="M637" s="41"/>
      <c r="N637" s="41"/>
      <c r="O637" s="41"/>
      <c r="P637" s="41"/>
      <c r="Q637" s="41"/>
      <c r="R637" s="41"/>
      <c r="S637" s="41"/>
      <c r="T637" s="41"/>
      <c r="U637" s="41"/>
      <c r="V637" s="41"/>
      <c r="W637" s="41"/>
      <c r="X637" s="41"/>
      <c r="Y637" s="43" t="str">
        <f t="shared" si="18"/>
        <v/>
      </c>
      <c r="Z637" s="43">
        <v>1341003</v>
      </c>
      <c r="AA637" s="43" t="e">
        <f t="shared" si="19"/>
        <v>#N/A</v>
      </c>
    </row>
    <row r="638" spans="1:27" x14ac:dyDescent="0.3">
      <c r="A638" s="43">
        <v>2435762</v>
      </c>
      <c r="B638" s="43" t="s">
        <v>968</v>
      </c>
      <c r="C638" s="43" t="s">
        <v>681</v>
      </c>
      <c r="D638" s="41"/>
      <c r="E638" s="43" t="s">
        <v>6263</v>
      </c>
      <c r="F638" s="43" t="s">
        <v>30</v>
      </c>
      <c r="G638" s="43">
        <v>45056</v>
      </c>
      <c r="H638" s="41"/>
      <c r="I638" s="41"/>
      <c r="J638" s="43"/>
      <c r="K638" s="41"/>
      <c r="L638" s="41"/>
      <c r="M638" s="41"/>
      <c r="N638" s="41"/>
      <c r="O638" s="41"/>
      <c r="P638" s="41"/>
      <c r="Q638" s="41"/>
      <c r="R638" s="41"/>
      <c r="S638" s="41"/>
      <c r="T638" s="41"/>
      <c r="U638" s="41"/>
      <c r="V638" s="41"/>
      <c r="W638" s="41"/>
      <c r="X638" s="41"/>
      <c r="Y638" s="43" t="str">
        <f t="shared" si="18"/>
        <v>COMP</v>
      </c>
      <c r="Z638" s="43">
        <v>2364863</v>
      </c>
      <c r="AA638" s="43">
        <f t="shared" si="19"/>
        <v>2435762</v>
      </c>
    </row>
    <row r="639" spans="1:27" x14ac:dyDescent="0.3">
      <c r="A639" s="43">
        <v>2242582</v>
      </c>
      <c r="B639" s="43" t="s">
        <v>969</v>
      </c>
      <c r="C639" s="43" t="s">
        <v>274</v>
      </c>
      <c r="D639" s="41"/>
      <c r="E639" s="43" t="s">
        <v>6263</v>
      </c>
      <c r="F639" s="43" t="s">
        <v>28</v>
      </c>
      <c r="G639" s="43">
        <v>28037</v>
      </c>
      <c r="H639" s="41"/>
      <c r="I639" s="41"/>
      <c r="J639" s="43"/>
      <c r="K639" s="41"/>
      <c r="L639" s="41"/>
      <c r="M639" s="41"/>
      <c r="N639" s="41"/>
      <c r="O639" s="41"/>
      <c r="P639" s="41"/>
      <c r="Q639" s="41"/>
      <c r="R639" s="41"/>
      <c r="S639" s="41"/>
      <c r="T639" s="41"/>
      <c r="U639" s="41"/>
      <c r="V639" s="41"/>
      <c r="W639" s="41"/>
      <c r="X639" s="41"/>
      <c r="Y639" s="43" t="str">
        <f t="shared" si="18"/>
        <v/>
      </c>
      <c r="Z639" s="43">
        <v>1065626</v>
      </c>
      <c r="AA639" s="43" t="e">
        <f t="shared" si="19"/>
        <v>#N/A</v>
      </c>
    </row>
    <row r="640" spans="1:27" x14ac:dyDescent="0.3">
      <c r="A640" s="43">
        <v>100445</v>
      </c>
      <c r="B640" s="43" t="s">
        <v>970</v>
      </c>
      <c r="C640" s="43" t="s">
        <v>266</v>
      </c>
      <c r="D640" s="41"/>
      <c r="E640" s="43" t="s">
        <v>6263</v>
      </c>
      <c r="F640" s="43" t="s">
        <v>30</v>
      </c>
      <c r="G640" s="43">
        <v>45044</v>
      </c>
      <c r="H640" s="41"/>
      <c r="I640" s="41"/>
      <c r="J640" s="43"/>
      <c r="K640" s="41"/>
      <c r="L640" s="41"/>
      <c r="M640" s="41"/>
      <c r="N640" s="41"/>
      <c r="O640" s="41"/>
      <c r="P640" s="41"/>
      <c r="Q640" s="41"/>
      <c r="R640" s="41"/>
      <c r="S640" s="41"/>
      <c r="T640" s="41"/>
      <c r="U640" s="41"/>
      <c r="V640" s="41"/>
      <c r="W640" s="41"/>
      <c r="X640" s="41"/>
      <c r="Y640" s="43" t="str">
        <f t="shared" si="18"/>
        <v>COMP</v>
      </c>
      <c r="Z640" s="43">
        <v>2183607</v>
      </c>
      <c r="AA640" s="43">
        <f t="shared" si="19"/>
        <v>100445</v>
      </c>
    </row>
    <row r="641" spans="1:27" x14ac:dyDescent="0.3">
      <c r="A641" s="43">
        <v>1981734</v>
      </c>
      <c r="B641" s="43" t="s">
        <v>971</v>
      </c>
      <c r="C641" s="43" t="s">
        <v>972</v>
      </c>
      <c r="D641" s="41"/>
      <c r="E641" s="43" t="s">
        <v>29</v>
      </c>
      <c r="F641" s="43" t="s">
        <v>30</v>
      </c>
      <c r="G641" s="43">
        <v>18035</v>
      </c>
      <c r="H641" s="41"/>
      <c r="I641" s="41"/>
      <c r="J641" s="43"/>
      <c r="K641" s="41"/>
      <c r="L641" s="41"/>
      <c r="M641" s="41"/>
      <c r="N641" s="41"/>
      <c r="O641" s="41"/>
      <c r="P641" s="41"/>
      <c r="Q641" s="41"/>
      <c r="R641" s="41"/>
      <c r="S641" s="41"/>
      <c r="T641" s="41"/>
      <c r="U641" s="41"/>
      <c r="V641" s="41"/>
      <c r="W641" s="41"/>
      <c r="X641" s="41"/>
      <c r="Y641" s="43" t="str">
        <f t="shared" si="18"/>
        <v>COMP</v>
      </c>
      <c r="Z641" s="43">
        <v>2059001</v>
      </c>
      <c r="AA641" s="43">
        <f t="shared" si="19"/>
        <v>1981734</v>
      </c>
    </row>
    <row r="642" spans="1:27" x14ac:dyDescent="0.3">
      <c r="A642" s="43">
        <v>1478350</v>
      </c>
      <c r="B642" s="43" t="s">
        <v>971</v>
      </c>
      <c r="C642" s="43" t="s">
        <v>290</v>
      </c>
      <c r="D642" s="41"/>
      <c r="E642" s="43" t="s">
        <v>6263</v>
      </c>
      <c r="F642" s="43" t="s">
        <v>28</v>
      </c>
      <c r="G642" s="43">
        <v>18016</v>
      </c>
      <c r="H642" s="41"/>
      <c r="I642" s="41"/>
      <c r="J642" s="43"/>
      <c r="K642" s="41"/>
      <c r="L642" s="41"/>
      <c r="M642" s="41"/>
      <c r="N642" s="41"/>
      <c r="O642" s="41"/>
      <c r="P642" s="41"/>
      <c r="Q642" s="41"/>
      <c r="R642" s="41"/>
      <c r="S642" s="41"/>
      <c r="T642" s="41"/>
      <c r="U642" s="41"/>
      <c r="V642" s="41"/>
      <c r="W642" s="41"/>
      <c r="X642" s="41"/>
      <c r="Y642" s="43" t="str">
        <f t="shared" ref="Y642:Y705" si="20">IF(ISERROR(AA642)=FALSE,"COMP","")</f>
        <v>COMP</v>
      </c>
      <c r="Z642" s="43">
        <v>1518578</v>
      </c>
      <c r="AA642" s="43">
        <f t="shared" ref="AA642:AA705" si="21">VLOOKUP(A642,Z:Z,1,FALSE)</f>
        <v>1478350</v>
      </c>
    </row>
    <row r="643" spans="1:27" x14ac:dyDescent="0.3">
      <c r="A643" s="43">
        <v>2262310</v>
      </c>
      <c r="B643" s="43" t="s">
        <v>766</v>
      </c>
      <c r="C643" s="43" t="s">
        <v>512</v>
      </c>
      <c r="D643" s="41"/>
      <c r="E643" s="43" t="s">
        <v>35</v>
      </c>
      <c r="F643" s="43" t="s">
        <v>28</v>
      </c>
      <c r="G643" s="43">
        <v>28041</v>
      </c>
      <c r="H643" s="41"/>
      <c r="I643" s="41"/>
      <c r="J643" s="43"/>
      <c r="K643" s="41"/>
      <c r="L643" s="41"/>
      <c r="M643" s="41"/>
      <c r="N643" s="41"/>
      <c r="O643" s="41"/>
      <c r="P643" s="41"/>
      <c r="Q643" s="41"/>
      <c r="R643" s="41"/>
      <c r="S643" s="41"/>
      <c r="T643" s="41"/>
      <c r="U643" s="41"/>
      <c r="V643" s="41"/>
      <c r="W643" s="41"/>
      <c r="X643" s="41"/>
      <c r="Y643" s="43" t="str">
        <f t="shared" si="20"/>
        <v>COMP</v>
      </c>
      <c r="Z643" s="43">
        <v>930441</v>
      </c>
      <c r="AA643" s="43">
        <f t="shared" si="21"/>
        <v>2262310</v>
      </c>
    </row>
    <row r="644" spans="1:27" x14ac:dyDescent="0.3">
      <c r="A644" s="43">
        <v>2409129</v>
      </c>
      <c r="B644" s="43" t="s">
        <v>766</v>
      </c>
      <c r="C644" s="43" t="s">
        <v>973</v>
      </c>
      <c r="D644" s="41"/>
      <c r="E644" s="43" t="s">
        <v>31</v>
      </c>
      <c r="F644" s="43" t="s">
        <v>28</v>
      </c>
      <c r="G644" s="43">
        <v>37043</v>
      </c>
      <c r="H644" s="41"/>
      <c r="I644" s="41"/>
      <c r="J644" s="43"/>
      <c r="K644" s="41"/>
      <c r="L644" s="41"/>
      <c r="M644" s="41"/>
      <c r="N644" s="41"/>
      <c r="O644" s="41"/>
      <c r="P644" s="41"/>
      <c r="Q644" s="41"/>
      <c r="R644" s="41"/>
      <c r="S644" s="41"/>
      <c r="T644" s="41"/>
      <c r="U644" s="41"/>
      <c r="V644" s="41"/>
      <c r="W644" s="41"/>
      <c r="X644" s="41"/>
      <c r="Y644" s="43" t="str">
        <f t="shared" si="20"/>
        <v>COMP</v>
      </c>
      <c r="Z644" s="43">
        <v>2290174</v>
      </c>
      <c r="AA644" s="43">
        <f t="shared" si="21"/>
        <v>2409129</v>
      </c>
    </row>
    <row r="645" spans="1:27" x14ac:dyDescent="0.3">
      <c r="A645" s="43">
        <v>1187365</v>
      </c>
      <c r="B645" s="43" t="s">
        <v>766</v>
      </c>
      <c r="C645" s="43" t="s">
        <v>803</v>
      </c>
      <c r="D645" s="41"/>
      <c r="E645" s="43" t="s">
        <v>6263</v>
      </c>
      <c r="F645" s="43" t="s">
        <v>30</v>
      </c>
      <c r="G645" s="43">
        <v>37033</v>
      </c>
      <c r="H645" s="41"/>
      <c r="I645" s="41"/>
      <c r="J645" s="43"/>
      <c r="K645" s="41"/>
      <c r="L645" s="41"/>
      <c r="M645" s="41"/>
      <c r="N645" s="41"/>
      <c r="O645" s="41"/>
      <c r="P645" s="41"/>
      <c r="Q645" s="41"/>
      <c r="R645" s="41"/>
      <c r="S645" s="41"/>
      <c r="T645" s="41"/>
      <c r="U645" s="41"/>
      <c r="V645" s="41"/>
      <c r="W645" s="41"/>
      <c r="X645" s="41"/>
      <c r="Y645" s="43" t="str">
        <f t="shared" si="20"/>
        <v/>
      </c>
      <c r="Z645" s="43">
        <v>2182288</v>
      </c>
      <c r="AA645" s="43" t="e">
        <f t="shared" si="21"/>
        <v>#N/A</v>
      </c>
    </row>
    <row r="646" spans="1:27" x14ac:dyDescent="0.3">
      <c r="A646" s="43">
        <v>1301952</v>
      </c>
      <c r="B646" s="43" t="s">
        <v>766</v>
      </c>
      <c r="C646" s="43" t="s">
        <v>260</v>
      </c>
      <c r="D646" s="41"/>
      <c r="E646" s="43" t="s">
        <v>29</v>
      </c>
      <c r="F646" s="43" t="s">
        <v>28</v>
      </c>
      <c r="G646" s="43">
        <v>37043</v>
      </c>
      <c r="H646" s="41"/>
      <c r="I646" s="41"/>
      <c r="J646" s="43"/>
      <c r="K646" s="41"/>
      <c r="L646" s="41"/>
      <c r="M646" s="41"/>
      <c r="N646" s="41"/>
      <c r="O646" s="41"/>
      <c r="P646" s="41"/>
      <c r="Q646" s="41"/>
      <c r="R646" s="41"/>
      <c r="S646" s="41"/>
      <c r="T646" s="41"/>
      <c r="U646" s="41"/>
      <c r="V646" s="41"/>
      <c r="W646" s="41"/>
      <c r="X646" s="41"/>
      <c r="Y646" s="43" t="str">
        <f t="shared" si="20"/>
        <v>COMP</v>
      </c>
      <c r="Z646" s="43">
        <v>1490898</v>
      </c>
      <c r="AA646" s="43">
        <f t="shared" si="21"/>
        <v>1301952</v>
      </c>
    </row>
    <row r="647" spans="1:27" x14ac:dyDescent="0.3">
      <c r="A647" s="43">
        <v>1822514</v>
      </c>
      <c r="B647" s="43" t="s">
        <v>766</v>
      </c>
      <c r="C647" s="43" t="s">
        <v>659</v>
      </c>
      <c r="D647" s="41"/>
      <c r="E647" s="43" t="s">
        <v>6263</v>
      </c>
      <c r="F647" s="43" t="s">
        <v>28</v>
      </c>
      <c r="G647" s="43">
        <v>18032</v>
      </c>
      <c r="H647" s="41"/>
      <c r="I647" s="41"/>
      <c r="J647" s="43"/>
      <c r="K647" s="41"/>
      <c r="L647" s="41"/>
      <c r="M647" s="41"/>
      <c r="N647" s="41"/>
      <c r="O647" s="41"/>
      <c r="P647" s="41"/>
      <c r="Q647" s="41"/>
      <c r="R647" s="41"/>
      <c r="S647" s="41"/>
      <c r="T647" s="41"/>
      <c r="U647" s="41"/>
      <c r="V647" s="41"/>
      <c r="W647" s="41"/>
      <c r="X647" s="41"/>
      <c r="Y647" s="43" t="str">
        <f t="shared" si="20"/>
        <v/>
      </c>
      <c r="Z647" s="43">
        <v>1070060</v>
      </c>
      <c r="AA647" s="43" t="e">
        <f t="shared" si="21"/>
        <v>#N/A</v>
      </c>
    </row>
    <row r="648" spans="1:27" x14ac:dyDescent="0.3">
      <c r="A648" s="43">
        <v>1354354</v>
      </c>
      <c r="B648" s="43" t="s">
        <v>766</v>
      </c>
      <c r="C648" s="43" t="s">
        <v>425</v>
      </c>
      <c r="D648" s="41"/>
      <c r="E648" s="43" t="s">
        <v>6263</v>
      </c>
      <c r="F648" s="43" t="s">
        <v>28</v>
      </c>
      <c r="G648" s="43">
        <v>18029</v>
      </c>
      <c r="H648" s="41"/>
      <c r="I648" s="41"/>
      <c r="J648" s="43"/>
      <c r="K648" s="41"/>
      <c r="L648" s="41"/>
      <c r="M648" s="41"/>
      <c r="N648" s="41"/>
      <c r="O648" s="41"/>
      <c r="P648" s="41"/>
      <c r="Q648" s="41"/>
      <c r="R648" s="41"/>
      <c r="S648" s="41"/>
      <c r="T648" s="41"/>
      <c r="U648" s="41"/>
      <c r="V648" s="41"/>
      <c r="W648" s="41"/>
      <c r="X648" s="41"/>
      <c r="Y648" s="43" t="str">
        <f t="shared" si="20"/>
        <v/>
      </c>
      <c r="Z648" s="43">
        <v>2366772</v>
      </c>
      <c r="AA648" s="43" t="e">
        <f t="shared" si="21"/>
        <v>#N/A</v>
      </c>
    </row>
    <row r="649" spans="1:27" x14ac:dyDescent="0.3">
      <c r="A649" s="43">
        <v>2347394</v>
      </c>
      <c r="B649" s="43" t="s">
        <v>766</v>
      </c>
      <c r="C649" s="43" t="s">
        <v>974</v>
      </c>
      <c r="D649" s="41"/>
      <c r="E649" s="43" t="s">
        <v>34</v>
      </c>
      <c r="F649" s="43" t="s">
        <v>28</v>
      </c>
      <c r="G649" s="43">
        <v>28017</v>
      </c>
      <c r="H649" s="41"/>
      <c r="I649" s="41"/>
      <c r="J649" s="43"/>
      <c r="K649" s="41"/>
      <c r="L649" s="41"/>
      <c r="M649" s="41"/>
      <c r="N649" s="41"/>
      <c r="O649" s="41"/>
      <c r="P649" s="41"/>
      <c r="Q649" s="41"/>
      <c r="R649" s="41"/>
      <c r="S649" s="41"/>
      <c r="T649" s="41"/>
      <c r="U649" s="41"/>
      <c r="V649" s="41"/>
      <c r="W649" s="41"/>
      <c r="X649" s="41"/>
      <c r="Y649" s="43" t="str">
        <f t="shared" si="20"/>
        <v>COMP</v>
      </c>
      <c r="Z649" s="43">
        <v>106576</v>
      </c>
      <c r="AA649" s="43">
        <f t="shared" si="21"/>
        <v>2347394</v>
      </c>
    </row>
    <row r="650" spans="1:27" x14ac:dyDescent="0.3">
      <c r="A650" s="43">
        <v>2330387</v>
      </c>
      <c r="B650" s="43" t="s">
        <v>766</v>
      </c>
      <c r="C650" s="43" t="s">
        <v>408</v>
      </c>
      <c r="D650" s="41"/>
      <c r="E650" s="43" t="s">
        <v>6263</v>
      </c>
      <c r="F650" s="43" t="s">
        <v>30</v>
      </c>
      <c r="G650" s="43">
        <v>37048</v>
      </c>
      <c r="H650" s="41"/>
      <c r="I650" s="41"/>
      <c r="J650" s="43"/>
      <c r="K650" s="41"/>
      <c r="L650" s="41"/>
      <c r="M650" s="41"/>
      <c r="N650" s="41"/>
      <c r="O650" s="41"/>
      <c r="P650" s="41"/>
      <c r="Q650" s="41"/>
      <c r="R650" s="41"/>
      <c r="S650" s="41"/>
      <c r="T650" s="41"/>
      <c r="U650" s="41"/>
      <c r="V650" s="41"/>
      <c r="W650" s="41"/>
      <c r="X650" s="41"/>
      <c r="Y650" s="43" t="str">
        <f t="shared" si="20"/>
        <v/>
      </c>
      <c r="Z650" s="43">
        <v>282093</v>
      </c>
      <c r="AA650" s="43" t="e">
        <f t="shared" si="21"/>
        <v>#N/A</v>
      </c>
    </row>
    <row r="651" spans="1:27" x14ac:dyDescent="0.3">
      <c r="A651" s="43">
        <v>1822516</v>
      </c>
      <c r="B651" s="43" t="s">
        <v>766</v>
      </c>
      <c r="C651" s="43" t="s">
        <v>390</v>
      </c>
      <c r="D651" s="41"/>
      <c r="E651" s="43" t="s">
        <v>6263</v>
      </c>
      <c r="F651" s="43" t="s">
        <v>30</v>
      </c>
      <c r="G651" s="43">
        <v>18032</v>
      </c>
      <c r="H651" s="41"/>
      <c r="I651" s="41"/>
      <c r="J651" s="43"/>
      <c r="K651" s="41"/>
      <c r="L651" s="41"/>
      <c r="M651" s="41"/>
      <c r="N651" s="41"/>
      <c r="O651" s="41"/>
      <c r="P651" s="41"/>
      <c r="Q651" s="41"/>
      <c r="R651" s="41"/>
      <c r="S651" s="41"/>
      <c r="T651" s="41"/>
      <c r="U651" s="41"/>
      <c r="V651" s="41"/>
      <c r="W651" s="41"/>
      <c r="X651" s="41"/>
      <c r="Y651" s="43" t="str">
        <f t="shared" si="20"/>
        <v/>
      </c>
      <c r="Z651" s="43">
        <v>1666589</v>
      </c>
      <c r="AA651" s="43" t="e">
        <f t="shared" si="21"/>
        <v>#N/A</v>
      </c>
    </row>
    <row r="652" spans="1:27" x14ac:dyDescent="0.3">
      <c r="A652" s="43">
        <v>1187367</v>
      </c>
      <c r="B652" s="43" t="s">
        <v>766</v>
      </c>
      <c r="C652" s="43" t="s">
        <v>571</v>
      </c>
      <c r="D652" s="41"/>
      <c r="E652" s="43" t="s">
        <v>6263</v>
      </c>
      <c r="F652" s="43" t="s">
        <v>28</v>
      </c>
      <c r="G652" s="43">
        <v>37033</v>
      </c>
      <c r="H652" s="41"/>
      <c r="I652" s="41"/>
      <c r="J652" s="43"/>
      <c r="K652" s="41"/>
      <c r="L652" s="41"/>
      <c r="M652" s="41"/>
      <c r="N652" s="41"/>
      <c r="O652" s="41"/>
      <c r="P652" s="41"/>
      <c r="Q652" s="41"/>
      <c r="R652" s="41"/>
      <c r="S652" s="41"/>
      <c r="T652" s="41"/>
      <c r="U652" s="41"/>
      <c r="V652" s="41"/>
      <c r="W652" s="41"/>
      <c r="X652" s="41"/>
      <c r="Y652" s="43" t="str">
        <f t="shared" si="20"/>
        <v/>
      </c>
      <c r="Z652" s="43">
        <v>2372244</v>
      </c>
      <c r="AA652" s="43" t="e">
        <f t="shared" si="21"/>
        <v>#N/A</v>
      </c>
    </row>
    <row r="653" spans="1:27" x14ac:dyDescent="0.3">
      <c r="A653" s="43">
        <v>1699662</v>
      </c>
      <c r="B653" s="43" t="s">
        <v>766</v>
      </c>
      <c r="C653" s="43" t="s">
        <v>975</v>
      </c>
      <c r="D653" s="41"/>
      <c r="E653" s="43" t="s">
        <v>35</v>
      </c>
      <c r="F653" s="43" t="s">
        <v>28</v>
      </c>
      <c r="G653" s="43">
        <v>41003</v>
      </c>
      <c r="H653" s="41"/>
      <c r="I653" s="41"/>
      <c r="J653" s="43"/>
      <c r="K653" s="41"/>
      <c r="L653" s="41"/>
      <c r="M653" s="41"/>
      <c r="N653" s="41"/>
      <c r="O653" s="41"/>
      <c r="P653" s="41"/>
      <c r="Q653" s="41"/>
      <c r="R653" s="41"/>
      <c r="S653" s="41"/>
      <c r="T653" s="41"/>
      <c r="U653" s="41"/>
      <c r="V653" s="41"/>
      <c r="W653" s="41"/>
      <c r="X653" s="41"/>
      <c r="Y653" s="43" t="str">
        <f t="shared" si="20"/>
        <v>COMP</v>
      </c>
      <c r="Z653" s="43">
        <v>1916989</v>
      </c>
      <c r="AA653" s="43">
        <f t="shared" si="21"/>
        <v>1699662</v>
      </c>
    </row>
    <row r="654" spans="1:27" x14ac:dyDescent="0.3">
      <c r="A654" s="43">
        <v>2420535</v>
      </c>
      <c r="B654" s="43" t="s">
        <v>766</v>
      </c>
      <c r="C654" s="43" t="s">
        <v>580</v>
      </c>
      <c r="D654" s="41"/>
      <c r="E654" s="43" t="s">
        <v>6263</v>
      </c>
      <c r="F654" s="43" t="s">
        <v>30</v>
      </c>
      <c r="G654" s="43">
        <v>45008</v>
      </c>
      <c r="H654" s="41"/>
      <c r="I654" s="41"/>
      <c r="J654" s="43"/>
      <c r="K654" s="41"/>
      <c r="L654" s="41"/>
      <c r="M654" s="41"/>
      <c r="N654" s="41"/>
      <c r="O654" s="41"/>
      <c r="P654" s="41"/>
      <c r="Q654" s="41"/>
      <c r="R654" s="41"/>
      <c r="S654" s="41"/>
      <c r="T654" s="41"/>
      <c r="U654" s="41"/>
      <c r="V654" s="41"/>
      <c r="W654" s="41"/>
      <c r="X654" s="41"/>
      <c r="Y654" s="43" t="str">
        <f t="shared" si="20"/>
        <v/>
      </c>
      <c r="Z654" s="43">
        <v>1870017</v>
      </c>
      <c r="AA654" s="43" t="e">
        <f t="shared" si="21"/>
        <v>#N/A</v>
      </c>
    </row>
    <row r="655" spans="1:27" x14ac:dyDescent="0.3">
      <c r="A655" s="43">
        <v>2223470</v>
      </c>
      <c r="B655" s="43" t="s">
        <v>976</v>
      </c>
      <c r="C655" s="43" t="s">
        <v>829</v>
      </c>
      <c r="D655" s="41"/>
      <c r="E655" s="43" t="s">
        <v>6263</v>
      </c>
      <c r="F655" s="43" t="s">
        <v>28</v>
      </c>
      <c r="G655" s="43">
        <v>37037</v>
      </c>
      <c r="H655" s="41"/>
      <c r="I655" s="41"/>
      <c r="J655" s="43"/>
      <c r="K655" s="41"/>
      <c r="L655" s="41"/>
      <c r="M655" s="41"/>
      <c r="N655" s="41"/>
      <c r="O655" s="41"/>
      <c r="P655" s="41"/>
      <c r="Q655" s="41"/>
      <c r="R655" s="41"/>
      <c r="S655" s="41"/>
      <c r="T655" s="41"/>
      <c r="U655" s="41"/>
      <c r="V655" s="41"/>
      <c r="W655" s="41"/>
      <c r="X655" s="41"/>
      <c r="Y655" s="43" t="str">
        <f t="shared" si="20"/>
        <v>COMP</v>
      </c>
      <c r="Z655" s="43">
        <v>2333857</v>
      </c>
      <c r="AA655" s="43">
        <f t="shared" si="21"/>
        <v>2223470</v>
      </c>
    </row>
    <row r="656" spans="1:27" x14ac:dyDescent="0.3">
      <c r="A656" s="43">
        <v>2175238</v>
      </c>
      <c r="B656" s="43" t="s">
        <v>977</v>
      </c>
      <c r="C656" s="43" t="s">
        <v>175</v>
      </c>
      <c r="D656" s="41"/>
      <c r="E656" s="43" t="s">
        <v>6263</v>
      </c>
      <c r="F656" s="43" t="s">
        <v>28</v>
      </c>
      <c r="G656" s="43">
        <v>41027</v>
      </c>
      <c r="H656" s="41"/>
      <c r="I656" s="41"/>
      <c r="J656" s="43"/>
      <c r="K656" s="41"/>
      <c r="L656" s="41"/>
      <c r="M656" s="41"/>
      <c r="N656" s="41"/>
      <c r="O656" s="41"/>
      <c r="P656" s="41"/>
      <c r="Q656" s="41"/>
      <c r="R656" s="41"/>
      <c r="S656" s="41"/>
      <c r="T656" s="41"/>
      <c r="U656" s="41"/>
      <c r="V656" s="41"/>
      <c r="W656" s="41"/>
      <c r="X656" s="41"/>
      <c r="Y656" s="43" t="str">
        <f t="shared" si="20"/>
        <v/>
      </c>
      <c r="Z656" s="43">
        <v>1869997</v>
      </c>
      <c r="AA656" s="43" t="e">
        <f t="shared" si="21"/>
        <v>#N/A</v>
      </c>
    </row>
    <row r="657" spans="1:27" x14ac:dyDescent="0.3">
      <c r="A657" s="43">
        <v>2363434</v>
      </c>
      <c r="B657" s="43" t="s">
        <v>978</v>
      </c>
      <c r="C657" s="43" t="s">
        <v>480</v>
      </c>
      <c r="D657" s="41"/>
      <c r="E657" s="43" t="s">
        <v>6263</v>
      </c>
      <c r="F657" s="43" t="s">
        <v>30</v>
      </c>
      <c r="G657" s="43">
        <v>36003</v>
      </c>
      <c r="H657" s="41"/>
      <c r="I657" s="41"/>
      <c r="J657" s="43"/>
      <c r="K657" s="41"/>
      <c r="L657" s="41"/>
      <c r="M657" s="41"/>
      <c r="N657" s="41"/>
      <c r="O657" s="41"/>
      <c r="P657" s="41"/>
      <c r="Q657" s="41"/>
      <c r="R657" s="41"/>
      <c r="S657" s="41"/>
      <c r="T657" s="41"/>
      <c r="U657" s="41"/>
      <c r="V657" s="41"/>
      <c r="W657" s="41"/>
      <c r="X657" s="41"/>
      <c r="Y657" s="43" t="str">
        <f t="shared" si="20"/>
        <v/>
      </c>
      <c r="Z657" s="43">
        <v>1584273</v>
      </c>
      <c r="AA657" s="43" t="e">
        <f t="shared" si="21"/>
        <v>#N/A</v>
      </c>
    </row>
    <row r="658" spans="1:27" x14ac:dyDescent="0.3">
      <c r="A658" s="43">
        <v>331607</v>
      </c>
      <c r="B658" s="43" t="s">
        <v>978</v>
      </c>
      <c r="C658" s="43" t="s">
        <v>244</v>
      </c>
      <c r="D658" s="41"/>
      <c r="E658" s="43" t="s">
        <v>6263</v>
      </c>
      <c r="F658" s="43" t="s">
        <v>28</v>
      </c>
      <c r="G658" s="43">
        <v>36003</v>
      </c>
      <c r="H658" s="41"/>
      <c r="I658" s="41"/>
      <c r="J658" s="43"/>
      <c r="K658" s="41"/>
      <c r="L658" s="41"/>
      <c r="M658" s="41"/>
      <c r="N658" s="41"/>
      <c r="O658" s="41"/>
      <c r="P658" s="41"/>
      <c r="Q658" s="41"/>
      <c r="R658" s="41"/>
      <c r="S658" s="41"/>
      <c r="T658" s="41"/>
      <c r="U658" s="41"/>
      <c r="V658" s="41"/>
      <c r="W658" s="41"/>
      <c r="X658" s="41"/>
      <c r="Y658" s="43" t="str">
        <f t="shared" si="20"/>
        <v>COMP</v>
      </c>
      <c r="Z658" s="43">
        <v>1967847</v>
      </c>
      <c r="AA658" s="43">
        <f t="shared" si="21"/>
        <v>331607</v>
      </c>
    </row>
    <row r="659" spans="1:27" x14ac:dyDescent="0.3">
      <c r="A659" s="43">
        <v>1756973</v>
      </c>
      <c r="B659" s="43" t="s">
        <v>978</v>
      </c>
      <c r="C659" s="43" t="s">
        <v>979</v>
      </c>
      <c r="D659" s="41"/>
      <c r="E659" s="43" t="s">
        <v>35</v>
      </c>
      <c r="F659" s="43" t="s">
        <v>30</v>
      </c>
      <c r="G659" s="43">
        <v>36003</v>
      </c>
      <c r="H659" s="41"/>
      <c r="I659" s="41"/>
      <c r="J659" s="43"/>
      <c r="K659" s="41"/>
      <c r="L659" s="41"/>
      <c r="M659" s="41"/>
      <c r="N659" s="41"/>
      <c r="O659" s="41"/>
      <c r="P659" s="41"/>
      <c r="Q659" s="41"/>
      <c r="R659" s="41"/>
      <c r="S659" s="41"/>
      <c r="T659" s="41"/>
      <c r="U659" s="41"/>
      <c r="V659" s="41"/>
      <c r="W659" s="41"/>
      <c r="X659" s="41"/>
      <c r="Y659" s="43" t="str">
        <f t="shared" si="20"/>
        <v>COMP</v>
      </c>
      <c r="Z659" s="43">
        <v>2320046</v>
      </c>
      <c r="AA659" s="43">
        <f t="shared" si="21"/>
        <v>1756973</v>
      </c>
    </row>
    <row r="660" spans="1:27" x14ac:dyDescent="0.3">
      <c r="A660" s="43">
        <v>1772706</v>
      </c>
      <c r="B660" s="43" t="s">
        <v>980</v>
      </c>
      <c r="C660" s="43" t="s">
        <v>412</v>
      </c>
      <c r="D660" s="41"/>
      <c r="E660" s="43" t="s">
        <v>6263</v>
      </c>
      <c r="F660" s="43" t="s">
        <v>28</v>
      </c>
      <c r="G660" s="43">
        <v>41012</v>
      </c>
      <c r="H660" s="41"/>
      <c r="I660" s="41"/>
      <c r="J660" s="43"/>
      <c r="K660" s="41"/>
      <c r="L660" s="41"/>
      <c r="M660" s="41"/>
      <c r="N660" s="41"/>
      <c r="O660" s="41"/>
      <c r="P660" s="41"/>
      <c r="Q660" s="41"/>
      <c r="R660" s="41"/>
      <c r="S660" s="41"/>
      <c r="T660" s="41"/>
      <c r="U660" s="41"/>
      <c r="V660" s="41"/>
      <c r="W660" s="41"/>
      <c r="X660" s="41"/>
      <c r="Y660" s="43" t="str">
        <f t="shared" si="20"/>
        <v>COMP</v>
      </c>
      <c r="Z660" s="43">
        <v>1770788</v>
      </c>
      <c r="AA660" s="43">
        <f t="shared" si="21"/>
        <v>1772706</v>
      </c>
    </row>
    <row r="661" spans="1:27" x14ac:dyDescent="0.3">
      <c r="A661" s="43">
        <v>2244581</v>
      </c>
      <c r="B661" s="43" t="s">
        <v>980</v>
      </c>
      <c r="C661" s="43" t="s">
        <v>981</v>
      </c>
      <c r="D661" s="41"/>
      <c r="E661" s="43" t="s">
        <v>6263</v>
      </c>
      <c r="F661" s="43" t="s">
        <v>30</v>
      </c>
      <c r="G661" s="43">
        <v>18005</v>
      </c>
      <c r="H661" s="41"/>
      <c r="I661" s="41"/>
      <c r="J661" s="43"/>
      <c r="K661" s="41"/>
      <c r="L661" s="41"/>
      <c r="M661" s="41"/>
      <c r="N661" s="41"/>
      <c r="O661" s="41"/>
      <c r="P661" s="41"/>
      <c r="Q661" s="41"/>
      <c r="R661" s="41"/>
      <c r="S661" s="41"/>
      <c r="T661" s="41"/>
      <c r="U661" s="41"/>
      <c r="V661" s="41"/>
      <c r="W661" s="41"/>
      <c r="X661" s="41"/>
      <c r="Y661" s="43" t="str">
        <f t="shared" si="20"/>
        <v/>
      </c>
      <c r="Z661" s="43">
        <v>1972705</v>
      </c>
      <c r="AA661" s="43" t="e">
        <f t="shared" si="21"/>
        <v>#N/A</v>
      </c>
    </row>
    <row r="662" spans="1:27" x14ac:dyDescent="0.3">
      <c r="A662" s="43">
        <v>2286510</v>
      </c>
      <c r="B662" s="43" t="s">
        <v>980</v>
      </c>
      <c r="C662" s="43" t="s">
        <v>497</v>
      </c>
      <c r="D662" s="41"/>
      <c r="E662" s="43" t="s">
        <v>6263</v>
      </c>
      <c r="F662" s="43" t="s">
        <v>30</v>
      </c>
      <c r="G662" s="43">
        <v>45054</v>
      </c>
      <c r="H662" s="41"/>
      <c r="I662" s="41"/>
      <c r="J662" s="43"/>
      <c r="K662" s="41"/>
      <c r="L662" s="41"/>
      <c r="M662" s="41"/>
      <c r="N662" s="41"/>
      <c r="O662" s="41"/>
      <c r="P662" s="41"/>
      <c r="Q662" s="41"/>
      <c r="R662" s="41"/>
      <c r="S662" s="41"/>
      <c r="T662" s="41"/>
      <c r="U662" s="41"/>
      <c r="V662" s="41"/>
      <c r="W662" s="41"/>
      <c r="X662" s="41"/>
      <c r="Y662" s="43" t="str">
        <f t="shared" si="20"/>
        <v/>
      </c>
      <c r="Z662" s="43">
        <v>1035169</v>
      </c>
      <c r="AA662" s="43" t="e">
        <f t="shared" si="21"/>
        <v>#N/A</v>
      </c>
    </row>
    <row r="663" spans="1:27" x14ac:dyDescent="0.3">
      <c r="A663" s="43">
        <v>2289041</v>
      </c>
      <c r="B663" s="43" t="s">
        <v>980</v>
      </c>
      <c r="C663" s="43" t="s">
        <v>982</v>
      </c>
      <c r="D663" s="41"/>
      <c r="E663" s="43" t="s">
        <v>6263</v>
      </c>
      <c r="F663" s="43" t="s">
        <v>30</v>
      </c>
      <c r="G663" s="43">
        <v>37048</v>
      </c>
      <c r="H663" s="41"/>
      <c r="I663" s="41"/>
      <c r="J663" s="43"/>
      <c r="K663" s="41"/>
      <c r="L663" s="41"/>
      <c r="M663" s="41"/>
      <c r="N663" s="41"/>
      <c r="O663" s="41"/>
      <c r="P663" s="41"/>
      <c r="Q663" s="41"/>
      <c r="R663" s="41"/>
      <c r="S663" s="41"/>
      <c r="T663" s="41"/>
      <c r="U663" s="41"/>
      <c r="V663" s="41"/>
      <c r="W663" s="41"/>
      <c r="X663" s="41"/>
      <c r="Y663" s="43" t="str">
        <f t="shared" si="20"/>
        <v/>
      </c>
      <c r="Z663" s="43">
        <v>2144080</v>
      </c>
      <c r="AA663" s="43" t="e">
        <f t="shared" si="21"/>
        <v>#N/A</v>
      </c>
    </row>
    <row r="664" spans="1:27" x14ac:dyDescent="0.3">
      <c r="A664" s="43">
        <v>1997067</v>
      </c>
      <c r="B664" s="43" t="s">
        <v>980</v>
      </c>
      <c r="C664" s="43" t="s">
        <v>187</v>
      </c>
      <c r="D664" s="41"/>
      <c r="E664" s="43" t="s">
        <v>6263</v>
      </c>
      <c r="F664" s="43" t="s">
        <v>30</v>
      </c>
      <c r="G664" s="43">
        <v>45038</v>
      </c>
      <c r="H664" s="41"/>
      <c r="I664" s="41"/>
      <c r="J664" s="43"/>
      <c r="K664" s="41"/>
      <c r="L664" s="41"/>
      <c r="M664" s="41"/>
      <c r="N664" s="41"/>
      <c r="O664" s="41"/>
      <c r="P664" s="41"/>
      <c r="Q664" s="41"/>
      <c r="R664" s="41"/>
      <c r="S664" s="41"/>
      <c r="T664" s="41"/>
      <c r="U664" s="41"/>
      <c r="V664" s="41"/>
      <c r="W664" s="41"/>
      <c r="X664" s="41"/>
      <c r="Y664" s="43" t="str">
        <f t="shared" si="20"/>
        <v/>
      </c>
      <c r="Z664" s="43">
        <v>2426020</v>
      </c>
      <c r="AA664" s="43" t="e">
        <f t="shared" si="21"/>
        <v>#N/A</v>
      </c>
    </row>
    <row r="665" spans="1:27" x14ac:dyDescent="0.3">
      <c r="A665" s="43">
        <v>2272362</v>
      </c>
      <c r="B665" s="43" t="s">
        <v>980</v>
      </c>
      <c r="C665" s="43" t="s">
        <v>557</v>
      </c>
      <c r="D665" s="41"/>
      <c r="E665" s="43" t="s">
        <v>6263</v>
      </c>
      <c r="F665" s="43" t="s">
        <v>30</v>
      </c>
      <c r="G665" s="43">
        <v>37027</v>
      </c>
      <c r="H665" s="41"/>
      <c r="I665" s="41"/>
      <c r="J665" s="43"/>
      <c r="K665" s="41"/>
      <c r="L665" s="41"/>
      <c r="M665" s="41"/>
      <c r="N665" s="41"/>
      <c r="O665" s="41"/>
      <c r="P665" s="41"/>
      <c r="Q665" s="41"/>
      <c r="R665" s="41"/>
      <c r="S665" s="41"/>
      <c r="T665" s="41"/>
      <c r="U665" s="41"/>
      <c r="V665" s="41"/>
      <c r="W665" s="41"/>
      <c r="X665" s="41"/>
      <c r="Y665" s="43" t="str">
        <f t="shared" si="20"/>
        <v>COMP</v>
      </c>
      <c r="Z665" s="43">
        <v>1718587</v>
      </c>
      <c r="AA665" s="43">
        <f t="shared" si="21"/>
        <v>2272362</v>
      </c>
    </row>
    <row r="666" spans="1:27" x14ac:dyDescent="0.3">
      <c r="A666" s="43">
        <v>1850380</v>
      </c>
      <c r="B666" s="43" t="s">
        <v>980</v>
      </c>
      <c r="C666" s="43" t="s">
        <v>175</v>
      </c>
      <c r="D666" s="41"/>
      <c r="E666" s="43" t="s">
        <v>6263</v>
      </c>
      <c r="F666" s="43" t="s">
        <v>28</v>
      </c>
      <c r="G666" s="43">
        <v>45044</v>
      </c>
      <c r="H666" s="41"/>
      <c r="I666" s="41"/>
      <c r="J666" s="43"/>
      <c r="K666" s="41"/>
      <c r="L666" s="41"/>
      <c r="M666" s="41"/>
      <c r="N666" s="41"/>
      <c r="O666" s="41"/>
      <c r="P666" s="41"/>
      <c r="Q666" s="41"/>
      <c r="R666" s="41"/>
      <c r="S666" s="41"/>
      <c r="T666" s="41"/>
      <c r="U666" s="41"/>
      <c r="V666" s="41"/>
      <c r="W666" s="41"/>
      <c r="X666" s="41"/>
      <c r="Y666" s="43" t="str">
        <f t="shared" si="20"/>
        <v/>
      </c>
      <c r="Z666" s="43">
        <v>1563573</v>
      </c>
      <c r="AA666" s="43" t="e">
        <f t="shared" si="21"/>
        <v>#N/A</v>
      </c>
    </row>
    <row r="667" spans="1:27" x14ac:dyDescent="0.3">
      <c r="A667" s="43">
        <v>2185247</v>
      </c>
      <c r="B667" s="43" t="s">
        <v>980</v>
      </c>
      <c r="C667" s="43" t="s">
        <v>492</v>
      </c>
      <c r="D667" s="41"/>
      <c r="E667" s="43" t="s">
        <v>6263</v>
      </c>
      <c r="F667" s="43" t="s">
        <v>30</v>
      </c>
      <c r="G667" s="43">
        <v>41006</v>
      </c>
      <c r="H667" s="41"/>
      <c r="I667" s="41"/>
      <c r="J667" s="43"/>
      <c r="K667" s="41"/>
      <c r="L667" s="41"/>
      <c r="M667" s="41"/>
      <c r="N667" s="41"/>
      <c r="O667" s="41"/>
      <c r="P667" s="41"/>
      <c r="Q667" s="41"/>
      <c r="R667" s="41"/>
      <c r="S667" s="41"/>
      <c r="T667" s="41"/>
      <c r="U667" s="41"/>
      <c r="V667" s="41"/>
      <c r="W667" s="41"/>
      <c r="X667" s="41"/>
      <c r="Y667" s="43" t="str">
        <f t="shared" si="20"/>
        <v/>
      </c>
      <c r="Z667" s="43">
        <v>2416322</v>
      </c>
      <c r="AA667" s="43" t="e">
        <f t="shared" si="21"/>
        <v>#N/A</v>
      </c>
    </row>
    <row r="668" spans="1:27" x14ac:dyDescent="0.3">
      <c r="A668" s="43">
        <v>723517</v>
      </c>
      <c r="B668" s="43" t="s">
        <v>983</v>
      </c>
      <c r="C668" s="43" t="s">
        <v>984</v>
      </c>
      <c r="D668" s="41"/>
      <c r="E668" s="43" t="s">
        <v>6263</v>
      </c>
      <c r="F668" s="43" t="s">
        <v>28</v>
      </c>
      <c r="G668" s="43">
        <v>37023</v>
      </c>
      <c r="H668" s="41"/>
      <c r="I668" s="41"/>
      <c r="J668" s="43"/>
      <c r="K668" s="41"/>
      <c r="L668" s="41"/>
      <c r="M668" s="41"/>
      <c r="N668" s="41"/>
      <c r="O668" s="41"/>
      <c r="P668" s="41"/>
      <c r="Q668" s="41"/>
      <c r="R668" s="41"/>
      <c r="S668" s="41"/>
      <c r="T668" s="41"/>
      <c r="U668" s="41"/>
      <c r="V668" s="41"/>
      <c r="W668" s="41"/>
      <c r="X668" s="41"/>
      <c r="Y668" s="43" t="str">
        <f t="shared" si="20"/>
        <v/>
      </c>
      <c r="Z668" s="43">
        <v>1321200</v>
      </c>
      <c r="AA668" s="43" t="e">
        <f t="shared" si="21"/>
        <v>#N/A</v>
      </c>
    </row>
    <row r="669" spans="1:27" x14ac:dyDescent="0.3">
      <c r="A669" s="43">
        <v>2213165</v>
      </c>
      <c r="B669" s="43" t="s">
        <v>983</v>
      </c>
      <c r="C669" s="43" t="s">
        <v>985</v>
      </c>
      <c r="D669" s="41"/>
      <c r="E669" s="43" t="s">
        <v>34</v>
      </c>
      <c r="F669" s="43" t="s">
        <v>30</v>
      </c>
      <c r="G669" s="43">
        <v>37045</v>
      </c>
      <c r="H669" s="41"/>
      <c r="I669" s="41"/>
      <c r="J669" s="43"/>
      <c r="K669" s="41"/>
      <c r="L669" s="41"/>
      <c r="M669" s="41"/>
      <c r="N669" s="41"/>
      <c r="O669" s="41"/>
      <c r="P669" s="41"/>
      <c r="Q669" s="41"/>
      <c r="R669" s="41"/>
      <c r="S669" s="41"/>
      <c r="T669" s="41"/>
      <c r="U669" s="41"/>
      <c r="V669" s="41"/>
      <c r="W669" s="41"/>
      <c r="X669" s="41"/>
      <c r="Y669" s="43" t="str">
        <f t="shared" si="20"/>
        <v>COMP</v>
      </c>
      <c r="Z669" s="43">
        <v>435917</v>
      </c>
      <c r="AA669" s="43">
        <f t="shared" si="21"/>
        <v>2213165</v>
      </c>
    </row>
    <row r="670" spans="1:27" x14ac:dyDescent="0.3">
      <c r="A670" s="43">
        <v>1807644</v>
      </c>
      <c r="B670" s="43" t="s">
        <v>983</v>
      </c>
      <c r="C670" s="43" t="s">
        <v>986</v>
      </c>
      <c r="D670" s="41"/>
      <c r="E670" s="43" t="s">
        <v>34</v>
      </c>
      <c r="F670" s="43" t="s">
        <v>28</v>
      </c>
      <c r="G670" s="43">
        <v>37045</v>
      </c>
      <c r="H670" s="41"/>
      <c r="I670" s="41"/>
      <c r="J670" s="43"/>
      <c r="K670" s="41"/>
      <c r="L670" s="41"/>
      <c r="M670" s="41"/>
      <c r="N670" s="41"/>
      <c r="O670" s="41"/>
      <c r="P670" s="41"/>
      <c r="Q670" s="41"/>
      <c r="R670" s="41"/>
      <c r="S670" s="41"/>
      <c r="T670" s="41"/>
      <c r="U670" s="41"/>
      <c r="V670" s="41"/>
      <c r="W670" s="41"/>
      <c r="X670" s="41"/>
      <c r="Y670" s="43" t="str">
        <f t="shared" si="20"/>
        <v>COMP</v>
      </c>
      <c r="Z670" s="43">
        <v>1992117</v>
      </c>
      <c r="AA670" s="43">
        <f t="shared" si="21"/>
        <v>1807644</v>
      </c>
    </row>
    <row r="671" spans="1:27" x14ac:dyDescent="0.3">
      <c r="A671" s="43">
        <v>2397384</v>
      </c>
      <c r="B671" s="43" t="s">
        <v>987</v>
      </c>
      <c r="C671" s="43" t="s">
        <v>266</v>
      </c>
      <c r="D671" s="41"/>
      <c r="E671" s="43" t="s">
        <v>6263</v>
      </c>
      <c r="F671" s="43" t="s">
        <v>30</v>
      </c>
      <c r="G671" s="43">
        <v>37024</v>
      </c>
      <c r="H671" s="41"/>
      <c r="I671" s="41"/>
      <c r="J671" s="43"/>
      <c r="K671" s="41"/>
      <c r="L671" s="41"/>
      <c r="M671" s="41"/>
      <c r="N671" s="41"/>
      <c r="O671" s="41"/>
      <c r="P671" s="41"/>
      <c r="Q671" s="41"/>
      <c r="R671" s="41"/>
      <c r="S671" s="41"/>
      <c r="T671" s="41"/>
      <c r="U671" s="41"/>
      <c r="V671" s="41"/>
      <c r="W671" s="41"/>
      <c r="X671" s="41"/>
      <c r="Y671" s="43" t="str">
        <f t="shared" si="20"/>
        <v/>
      </c>
      <c r="Z671" s="43">
        <v>193631</v>
      </c>
      <c r="AA671" s="43" t="e">
        <f t="shared" si="21"/>
        <v>#N/A</v>
      </c>
    </row>
    <row r="672" spans="1:27" x14ac:dyDescent="0.3">
      <c r="A672" s="43">
        <v>357509</v>
      </c>
      <c r="B672" s="43" t="s">
        <v>988</v>
      </c>
      <c r="C672" s="43" t="s">
        <v>989</v>
      </c>
      <c r="D672" s="41"/>
      <c r="E672" s="43" t="s">
        <v>6263</v>
      </c>
      <c r="F672" s="43" t="s">
        <v>30</v>
      </c>
      <c r="G672" s="43">
        <v>45038</v>
      </c>
      <c r="H672" s="41"/>
      <c r="I672" s="41"/>
      <c r="J672" s="43"/>
      <c r="K672" s="41"/>
      <c r="L672" s="41"/>
      <c r="M672" s="41"/>
      <c r="N672" s="41"/>
      <c r="O672" s="41"/>
      <c r="P672" s="41"/>
      <c r="Q672" s="41"/>
      <c r="R672" s="41"/>
      <c r="S672" s="41"/>
      <c r="T672" s="41"/>
      <c r="U672" s="41"/>
      <c r="V672" s="41"/>
      <c r="W672" s="41"/>
      <c r="X672" s="41"/>
      <c r="Y672" s="43" t="str">
        <f t="shared" si="20"/>
        <v>COMP</v>
      </c>
      <c r="Z672" s="43">
        <v>1924557</v>
      </c>
      <c r="AA672" s="43">
        <f t="shared" si="21"/>
        <v>357509</v>
      </c>
    </row>
    <row r="673" spans="1:27" x14ac:dyDescent="0.3">
      <c r="A673" s="43">
        <v>200089</v>
      </c>
      <c r="B673" s="43" t="s">
        <v>990</v>
      </c>
      <c r="C673" s="43" t="s">
        <v>408</v>
      </c>
      <c r="D673" s="41"/>
      <c r="E673" s="43" t="s">
        <v>6263</v>
      </c>
      <c r="F673" s="43" t="s">
        <v>30</v>
      </c>
      <c r="G673" s="43">
        <v>45008</v>
      </c>
      <c r="H673" s="41"/>
      <c r="I673" s="41"/>
      <c r="J673" s="43"/>
      <c r="K673" s="41"/>
      <c r="L673" s="41"/>
      <c r="M673" s="41"/>
      <c r="N673" s="41"/>
      <c r="O673" s="41"/>
      <c r="P673" s="41"/>
      <c r="Q673" s="41"/>
      <c r="R673" s="41"/>
      <c r="S673" s="41"/>
      <c r="T673" s="41"/>
      <c r="U673" s="41"/>
      <c r="V673" s="41"/>
      <c r="W673" s="41"/>
      <c r="X673" s="41"/>
      <c r="Y673" s="43" t="str">
        <f t="shared" si="20"/>
        <v/>
      </c>
      <c r="Z673" s="43">
        <v>700015</v>
      </c>
      <c r="AA673" s="43" t="e">
        <f t="shared" si="21"/>
        <v>#N/A</v>
      </c>
    </row>
    <row r="674" spans="1:27" x14ac:dyDescent="0.3">
      <c r="A674" s="43">
        <v>475093</v>
      </c>
      <c r="B674" s="43" t="s">
        <v>990</v>
      </c>
      <c r="C674" s="43" t="s">
        <v>437</v>
      </c>
      <c r="D674" s="41"/>
      <c r="E674" s="43" t="s">
        <v>6263</v>
      </c>
      <c r="F674" s="43" t="s">
        <v>28</v>
      </c>
      <c r="G674" s="43">
        <v>45008</v>
      </c>
      <c r="H674" s="41"/>
      <c r="I674" s="41"/>
      <c r="J674" s="43"/>
      <c r="K674" s="41"/>
      <c r="L674" s="41"/>
      <c r="M674" s="41"/>
      <c r="N674" s="41"/>
      <c r="O674" s="41"/>
      <c r="P674" s="41"/>
      <c r="Q674" s="41"/>
      <c r="R674" s="41"/>
      <c r="S674" s="41"/>
      <c r="T674" s="41"/>
      <c r="U674" s="41"/>
      <c r="V674" s="41"/>
      <c r="W674" s="41"/>
      <c r="X674" s="41"/>
      <c r="Y674" s="43" t="str">
        <f t="shared" si="20"/>
        <v/>
      </c>
      <c r="Z674" s="43">
        <v>1668355</v>
      </c>
      <c r="AA674" s="43" t="e">
        <f t="shared" si="21"/>
        <v>#N/A</v>
      </c>
    </row>
    <row r="675" spans="1:27" x14ac:dyDescent="0.3">
      <c r="A675" s="43">
        <v>1627589</v>
      </c>
      <c r="B675" s="43" t="s">
        <v>990</v>
      </c>
      <c r="C675" s="43" t="s">
        <v>333</v>
      </c>
      <c r="D675" s="41"/>
      <c r="E675" s="43" t="s">
        <v>6263</v>
      </c>
      <c r="F675" s="43" t="s">
        <v>30</v>
      </c>
      <c r="G675" s="43">
        <v>28037</v>
      </c>
      <c r="H675" s="41"/>
      <c r="I675" s="41"/>
      <c r="J675" s="43"/>
      <c r="K675" s="41"/>
      <c r="L675" s="41"/>
      <c r="M675" s="41"/>
      <c r="N675" s="41"/>
      <c r="O675" s="41"/>
      <c r="P675" s="41"/>
      <c r="Q675" s="41"/>
      <c r="R675" s="41"/>
      <c r="S675" s="41"/>
      <c r="T675" s="41"/>
      <c r="U675" s="41"/>
      <c r="V675" s="41"/>
      <c r="W675" s="41"/>
      <c r="X675" s="41"/>
      <c r="Y675" s="43" t="str">
        <f t="shared" si="20"/>
        <v/>
      </c>
      <c r="Z675" s="43">
        <v>1953689</v>
      </c>
      <c r="AA675" s="43" t="e">
        <f t="shared" si="21"/>
        <v>#N/A</v>
      </c>
    </row>
    <row r="676" spans="1:27" x14ac:dyDescent="0.3">
      <c r="A676" s="43">
        <v>1156077</v>
      </c>
      <c r="B676" s="43" t="s">
        <v>991</v>
      </c>
      <c r="C676" s="43" t="s">
        <v>381</v>
      </c>
      <c r="D676" s="41"/>
      <c r="E676" s="43" t="s">
        <v>31</v>
      </c>
      <c r="F676" s="43" t="s">
        <v>28</v>
      </c>
      <c r="G676" s="43">
        <v>41003</v>
      </c>
      <c r="H676" s="41"/>
      <c r="I676" s="41"/>
      <c r="J676" s="43"/>
      <c r="K676" s="41"/>
      <c r="L676" s="41"/>
      <c r="M676" s="41"/>
      <c r="N676" s="41"/>
      <c r="O676" s="41"/>
      <c r="P676" s="41"/>
      <c r="Q676" s="41"/>
      <c r="R676" s="41"/>
      <c r="S676" s="41"/>
      <c r="T676" s="41"/>
      <c r="U676" s="41"/>
      <c r="V676" s="41"/>
      <c r="W676" s="41"/>
      <c r="X676" s="41"/>
      <c r="Y676" s="43" t="str">
        <f t="shared" si="20"/>
        <v>COMP</v>
      </c>
      <c r="Z676" s="43">
        <v>2116269</v>
      </c>
      <c r="AA676" s="43">
        <f t="shared" si="21"/>
        <v>1156077</v>
      </c>
    </row>
    <row r="677" spans="1:27" x14ac:dyDescent="0.3">
      <c r="A677" s="43">
        <v>2399617</v>
      </c>
      <c r="B677" s="43" t="s">
        <v>992</v>
      </c>
      <c r="C677" s="43" t="s">
        <v>993</v>
      </c>
      <c r="D677" s="41"/>
      <c r="E677" s="43" t="s">
        <v>6263</v>
      </c>
      <c r="F677" s="43" t="s">
        <v>30</v>
      </c>
      <c r="G677" s="43">
        <v>41012</v>
      </c>
      <c r="H677" s="41"/>
      <c r="I677" s="41"/>
      <c r="J677" s="43"/>
      <c r="K677" s="41"/>
      <c r="L677" s="41"/>
      <c r="M677" s="41"/>
      <c r="N677" s="41"/>
      <c r="O677" s="41"/>
      <c r="P677" s="41"/>
      <c r="Q677" s="41"/>
      <c r="R677" s="41"/>
      <c r="S677" s="41"/>
      <c r="T677" s="41"/>
      <c r="U677" s="41"/>
      <c r="V677" s="41"/>
      <c r="W677" s="41"/>
      <c r="X677" s="41"/>
      <c r="Y677" s="43" t="str">
        <f t="shared" si="20"/>
        <v/>
      </c>
      <c r="Z677" s="43">
        <v>1993511</v>
      </c>
      <c r="AA677" s="43" t="e">
        <f t="shared" si="21"/>
        <v>#N/A</v>
      </c>
    </row>
    <row r="678" spans="1:27" x14ac:dyDescent="0.3">
      <c r="A678" s="43">
        <v>1143039</v>
      </c>
      <c r="B678" s="43" t="s">
        <v>994</v>
      </c>
      <c r="C678" s="43" t="s">
        <v>467</v>
      </c>
      <c r="D678" s="41"/>
      <c r="E678" s="43" t="s">
        <v>29</v>
      </c>
      <c r="F678" s="43" t="s">
        <v>30</v>
      </c>
      <c r="G678" s="43">
        <v>41012</v>
      </c>
      <c r="H678" s="41"/>
      <c r="I678" s="41"/>
      <c r="J678" s="43"/>
      <c r="K678" s="41"/>
      <c r="L678" s="41"/>
      <c r="M678" s="41"/>
      <c r="N678" s="41"/>
      <c r="O678" s="41"/>
      <c r="P678" s="41"/>
      <c r="Q678" s="41"/>
      <c r="R678" s="41"/>
      <c r="S678" s="41"/>
      <c r="T678" s="41"/>
      <c r="U678" s="41"/>
      <c r="V678" s="41"/>
      <c r="W678" s="41"/>
      <c r="X678" s="41"/>
      <c r="Y678" s="43" t="str">
        <f t="shared" si="20"/>
        <v>COMP</v>
      </c>
      <c r="Z678" s="43">
        <v>1869786</v>
      </c>
      <c r="AA678" s="43">
        <f t="shared" si="21"/>
        <v>1143039</v>
      </c>
    </row>
    <row r="679" spans="1:27" x14ac:dyDescent="0.3">
      <c r="A679" s="43">
        <v>2430073</v>
      </c>
      <c r="B679" s="43" t="s">
        <v>995</v>
      </c>
      <c r="C679" s="43" t="s">
        <v>870</v>
      </c>
      <c r="D679" s="41"/>
      <c r="E679" s="43" t="s">
        <v>29</v>
      </c>
      <c r="F679" s="43" t="s">
        <v>28</v>
      </c>
      <c r="G679" s="43">
        <v>41024</v>
      </c>
      <c r="H679" s="41"/>
      <c r="I679" s="41"/>
      <c r="J679" s="43"/>
      <c r="K679" s="41"/>
      <c r="L679" s="41"/>
      <c r="M679" s="41"/>
      <c r="N679" s="41"/>
      <c r="O679" s="41"/>
      <c r="P679" s="41"/>
      <c r="Q679" s="41"/>
      <c r="R679" s="41"/>
      <c r="S679" s="41"/>
      <c r="T679" s="41"/>
      <c r="U679" s="41"/>
      <c r="V679" s="41"/>
      <c r="W679" s="41"/>
      <c r="X679" s="41"/>
      <c r="Y679" s="43" t="str">
        <f t="shared" si="20"/>
        <v>COMP</v>
      </c>
      <c r="Z679" s="43">
        <v>1594930</v>
      </c>
      <c r="AA679" s="43">
        <f t="shared" si="21"/>
        <v>2430073</v>
      </c>
    </row>
    <row r="680" spans="1:27" x14ac:dyDescent="0.3">
      <c r="A680" s="43">
        <v>2346062</v>
      </c>
      <c r="B680" s="43" t="s">
        <v>995</v>
      </c>
      <c r="C680" s="43" t="s">
        <v>996</v>
      </c>
      <c r="D680" s="41"/>
      <c r="E680" s="43" t="s">
        <v>29</v>
      </c>
      <c r="F680" s="43" t="s">
        <v>28</v>
      </c>
      <c r="G680" s="43">
        <v>41027</v>
      </c>
      <c r="H680" s="41"/>
      <c r="I680" s="41"/>
      <c r="J680" s="43"/>
      <c r="K680" s="41"/>
      <c r="L680" s="41"/>
      <c r="M680" s="41"/>
      <c r="N680" s="41"/>
      <c r="O680" s="41"/>
      <c r="P680" s="41"/>
      <c r="Q680" s="41"/>
      <c r="R680" s="41"/>
      <c r="S680" s="41"/>
      <c r="T680" s="41"/>
      <c r="U680" s="41"/>
      <c r="V680" s="41"/>
      <c r="W680" s="41"/>
      <c r="X680" s="41"/>
      <c r="Y680" s="43" t="str">
        <f t="shared" si="20"/>
        <v/>
      </c>
      <c r="Z680" s="43">
        <v>1295498</v>
      </c>
      <c r="AA680" s="43" t="e">
        <f t="shared" si="21"/>
        <v>#N/A</v>
      </c>
    </row>
    <row r="681" spans="1:27" x14ac:dyDescent="0.3">
      <c r="A681" s="43">
        <v>1828836</v>
      </c>
      <c r="B681" s="43" t="s">
        <v>997</v>
      </c>
      <c r="C681" s="43" t="s">
        <v>998</v>
      </c>
      <c r="D681" s="41"/>
      <c r="E681" s="43" t="s">
        <v>29</v>
      </c>
      <c r="F681" s="43" t="s">
        <v>28</v>
      </c>
      <c r="G681" s="43">
        <v>41027</v>
      </c>
      <c r="H681" s="41"/>
      <c r="I681" s="41"/>
      <c r="J681" s="43"/>
      <c r="K681" s="41"/>
      <c r="L681" s="41"/>
      <c r="M681" s="41"/>
      <c r="N681" s="41"/>
      <c r="O681" s="41"/>
      <c r="P681" s="41"/>
      <c r="Q681" s="41"/>
      <c r="R681" s="41"/>
      <c r="S681" s="41"/>
      <c r="T681" s="41"/>
      <c r="U681" s="41"/>
      <c r="V681" s="41"/>
      <c r="W681" s="41"/>
      <c r="X681" s="41"/>
      <c r="Y681" s="43" t="str">
        <f t="shared" si="20"/>
        <v/>
      </c>
      <c r="Z681" s="43">
        <v>1578672</v>
      </c>
      <c r="AA681" s="43" t="e">
        <f t="shared" si="21"/>
        <v>#N/A</v>
      </c>
    </row>
    <row r="682" spans="1:27" x14ac:dyDescent="0.3">
      <c r="A682" s="43">
        <v>1664386</v>
      </c>
      <c r="B682" s="43" t="s">
        <v>999</v>
      </c>
      <c r="C682" s="43" t="s">
        <v>497</v>
      </c>
      <c r="D682" s="41"/>
      <c r="E682" s="43" t="s">
        <v>6263</v>
      </c>
      <c r="F682" s="43" t="s">
        <v>30</v>
      </c>
      <c r="G682" s="43">
        <v>36024</v>
      </c>
      <c r="H682" s="41"/>
      <c r="I682" s="41"/>
      <c r="J682" s="43"/>
      <c r="K682" s="41"/>
      <c r="L682" s="41"/>
      <c r="M682" s="41"/>
      <c r="N682" s="41"/>
      <c r="O682" s="41"/>
      <c r="P682" s="41"/>
      <c r="Q682" s="41"/>
      <c r="R682" s="41"/>
      <c r="S682" s="41"/>
      <c r="T682" s="41"/>
      <c r="U682" s="41"/>
      <c r="V682" s="41"/>
      <c r="W682" s="41"/>
      <c r="X682" s="41"/>
      <c r="Y682" s="43" t="str">
        <f t="shared" si="20"/>
        <v/>
      </c>
      <c r="Z682" s="43">
        <v>2083771</v>
      </c>
      <c r="AA682" s="43" t="e">
        <f t="shared" si="21"/>
        <v>#N/A</v>
      </c>
    </row>
    <row r="683" spans="1:27" x14ac:dyDescent="0.3">
      <c r="A683" s="43">
        <v>1975099</v>
      </c>
      <c r="B683" s="43" t="s">
        <v>1000</v>
      </c>
      <c r="C683" s="43" t="s">
        <v>1001</v>
      </c>
      <c r="D683" s="41"/>
      <c r="E683" s="43" t="s">
        <v>6263</v>
      </c>
      <c r="F683" s="43" t="s">
        <v>28</v>
      </c>
      <c r="G683" s="43">
        <v>37015</v>
      </c>
      <c r="H683" s="41"/>
      <c r="I683" s="41"/>
      <c r="J683" s="43"/>
      <c r="K683" s="41"/>
      <c r="L683" s="41"/>
      <c r="M683" s="41"/>
      <c r="N683" s="41"/>
      <c r="O683" s="41"/>
      <c r="P683" s="41"/>
      <c r="Q683" s="41"/>
      <c r="R683" s="41"/>
      <c r="S683" s="41"/>
      <c r="T683" s="41"/>
      <c r="U683" s="41"/>
      <c r="V683" s="41"/>
      <c r="W683" s="41"/>
      <c r="X683" s="41"/>
      <c r="Y683" s="43" t="str">
        <f t="shared" si="20"/>
        <v>COMP</v>
      </c>
      <c r="Z683" s="43">
        <v>950380</v>
      </c>
      <c r="AA683" s="43">
        <f t="shared" si="21"/>
        <v>1975099</v>
      </c>
    </row>
    <row r="684" spans="1:27" x14ac:dyDescent="0.3">
      <c r="A684" s="43">
        <v>1970453</v>
      </c>
      <c r="B684" s="43" t="s">
        <v>1002</v>
      </c>
      <c r="C684" s="43" t="s">
        <v>1003</v>
      </c>
      <c r="D684" s="41"/>
      <c r="E684" s="43" t="s">
        <v>6263</v>
      </c>
      <c r="F684" s="43" t="s">
        <v>30</v>
      </c>
      <c r="G684" s="43">
        <v>36003</v>
      </c>
      <c r="H684" s="41"/>
      <c r="I684" s="41"/>
      <c r="J684" s="43"/>
      <c r="K684" s="41"/>
      <c r="L684" s="41"/>
      <c r="M684" s="41"/>
      <c r="N684" s="41"/>
      <c r="O684" s="41"/>
      <c r="P684" s="41"/>
      <c r="Q684" s="41"/>
      <c r="R684" s="41"/>
      <c r="S684" s="41"/>
      <c r="T684" s="41"/>
      <c r="U684" s="41"/>
      <c r="V684" s="41"/>
      <c r="W684" s="41"/>
      <c r="X684" s="41"/>
      <c r="Y684" s="43" t="str">
        <f t="shared" si="20"/>
        <v/>
      </c>
      <c r="Z684" s="43">
        <v>1725368</v>
      </c>
      <c r="AA684" s="43" t="e">
        <f t="shared" si="21"/>
        <v>#N/A</v>
      </c>
    </row>
    <row r="685" spans="1:27" x14ac:dyDescent="0.3">
      <c r="A685" s="43">
        <v>2033698</v>
      </c>
      <c r="B685" s="43" t="s">
        <v>1004</v>
      </c>
      <c r="C685" s="43" t="s">
        <v>232</v>
      </c>
      <c r="D685" s="41"/>
      <c r="E685" s="43" t="s">
        <v>34</v>
      </c>
      <c r="F685" s="43" t="s">
        <v>28</v>
      </c>
      <c r="G685" s="43">
        <v>45038</v>
      </c>
      <c r="H685" s="41"/>
      <c r="I685" s="41"/>
      <c r="J685" s="43"/>
      <c r="K685" s="41"/>
      <c r="L685" s="41"/>
      <c r="M685" s="41"/>
      <c r="N685" s="41"/>
      <c r="O685" s="41"/>
      <c r="P685" s="41"/>
      <c r="Q685" s="41"/>
      <c r="R685" s="41"/>
      <c r="S685" s="41"/>
      <c r="T685" s="41"/>
      <c r="U685" s="41"/>
      <c r="V685" s="41"/>
      <c r="W685" s="41"/>
      <c r="X685" s="41"/>
      <c r="Y685" s="43" t="str">
        <f t="shared" si="20"/>
        <v>COMP</v>
      </c>
      <c r="Z685" s="43">
        <v>2174094</v>
      </c>
      <c r="AA685" s="43">
        <f t="shared" si="21"/>
        <v>2033698</v>
      </c>
    </row>
    <row r="686" spans="1:27" x14ac:dyDescent="0.3">
      <c r="A686" s="43">
        <v>1636955</v>
      </c>
      <c r="B686" s="43" t="s">
        <v>1005</v>
      </c>
      <c r="C686" s="43" t="s">
        <v>795</v>
      </c>
      <c r="D686" s="41"/>
      <c r="E686" s="43" t="s">
        <v>6263</v>
      </c>
      <c r="F686" s="43" t="s">
        <v>30</v>
      </c>
      <c r="G686" s="43">
        <v>37015</v>
      </c>
      <c r="H686" s="41"/>
      <c r="I686" s="41"/>
      <c r="J686" s="43"/>
      <c r="K686" s="41"/>
      <c r="L686" s="41"/>
      <c r="M686" s="41"/>
      <c r="N686" s="41"/>
      <c r="O686" s="41"/>
      <c r="P686" s="41"/>
      <c r="Q686" s="41"/>
      <c r="R686" s="41"/>
      <c r="S686" s="41"/>
      <c r="T686" s="41"/>
      <c r="U686" s="41"/>
      <c r="V686" s="41"/>
      <c r="W686" s="41"/>
      <c r="X686" s="41"/>
      <c r="Y686" s="43" t="str">
        <f t="shared" si="20"/>
        <v>COMP</v>
      </c>
      <c r="Z686" s="43">
        <v>552281</v>
      </c>
      <c r="AA686" s="43">
        <f t="shared" si="21"/>
        <v>1636955</v>
      </c>
    </row>
    <row r="687" spans="1:27" x14ac:dyDescent="0.3">
      <c r="A687" s="43">
        <v>2413137</v>
      </c>
      <c r="B687" s="43" t="s">
        <v>1006</v>
      </c>
      <c r="C687" s="43" t="s">
        <v>1007</v>
      </c>
      <c r="D687" s="41"/>
      <c r="E687" s="43" t="s">
        <v>34</v>
      </c>
      <c r="F687" s="43" t="s">
        <v>28</v>
      </c>
      <c r="G687" s="43">
        <v>41012</v>
      </c>
      <c r="H687" s="41"/>
      <c r="I687" s="41"/>
      <c r="J687" s="43"/>
      <c r="K687" s="41"/>
      <c r="L687" s="41"/>
      <c r="M687" s="41"/>
      <c r="N687" s="41"/>
      <c r="O687" s="41"/>
      <c r="P687" s="41"/>
      <c r="Q687" s="41"/>
      <c r="R687" s="41"/>
      <c r="S687" s="41"/>
      <c r="T687" s="41"/>
      <c r="U687" s="41"/>
      <c r="V687" s="41"/>
      <c r="W687" s="41"/>
      <c r="X687" s="41"/>
      <c r="Y687" s="43" t="str">
        <f t="shared" si="20"/>
        <v>COMP</v>
      </c>
      <c r="Z687" s="43">
        <v>803283</v>
      </c>
      <c r="AA687" s="43">
        <f t="shared" si="21"/>
        <v>2413137</v>
      </c>
    </row>
    <row r="688" spans="1:27" x14ac:dyDescent="0.3">
      <c r="A688" s="43">
        <v>1904496</v>
      </c>
      <c r="B688" s="43" t="s">
        <v>1008</v>
      </c>
      <c r="C688" s="43" t="s">
        <v>1009</v>
      </c>
      <c r="D688" s="41"/>
      <c r="E688" s="43" t="s">
        <v>6263</v>
      </c>
      <c r="F688" s="43" t="s">
        <v>30</v>
      </c>
      <c r="G688" s="43">
        <v>45008</v>
      </c>
      <c r="H688" s="41"/>
      <c r="I688" s="41"/>
      <c r="J688" s="43"/>
      <c r="K688" s="41"/>
      <c r="L688" s="41"/>
      <c r="M688" s="41"/>
      <c r="N688" s="41"/>
      <c r="O688" s="41"/>
      <c r="P688" s="41"/>
      <c r="Q688" s="41"/>
      <c r="R688" s="41"/>
      <c r="S688" s="41"/>
      <c r="T688" s="41"/>
      <c r="U688" s="41"/>
      <c r="V688" s="41"/>
      <c r="W688" s="41"/>
      <c r="X688" s="41"/>
      <c r="Y688" s="43" t="str">
        <f t="shared" si="20"/>
        <v/>
      </c>
      <c r="Z688" s="43">
        <v>2394877</v>
      </c>
      <c r="AA688" s="43" t="e">
        <f t="shared" si="21"/>
        <v>#N/A</v>
      </c>
    </row>
    <row r="689" spans="1:27" x14ac:dyDescent="0.3">
      <c r="A689" s="43">
        <v>1188360</v>
      </c>
      <c r="B689" s="43" t="s">
        <v>1010</v>
      </c>
      <c r="C689" s="43" t="s">
        <v>421</v>
      </c>
      <c r="D689" s="41"/>
      <c r="E689" s="43" t="s">
        <v>6263</v>
      </c>
      <c r="F689" s="43" t="s">
        <v>30</v>
      </c>
      <c r="G689" s="43">
        <v>28030</v>
      </c>
      <c r="H689" s="41"/>
      <c r="I689" s="41"/>
      <c r="J689" s="43"/>
      <c r="K689" s="41"/>
      <c r="L689" s="41"/>
      <c r="M689" s="41"/>
      <c r="N689" s="41"/>
      <c r="O689" s="41"/>
      <c r="P689" s="41"/>
      <c r="Q689" s="41"/>
      <c r="R689" s="41"/>
      <c r="S689" s="41"/>
      <c r="T689" s="41"/>
      <c r="U689" s="41"/>
      <c r="V689" s="41"/>
      <c r="W689" s="41"/>
      <c r="X689" s="41"/>
      <c r="Y689" s="43" t="str">
        <f t="shared" si="20"/>
        <v>COMP</v>
      </c>
      <c r="Z689" s="43">
        <v>2163272</v>
      </c>
      <c r="AA689" s="43">
        <f t="shared" si="21"/>
        <v>1188360</v>
      </c>
    </row>
    <row r="690" spans="1:27" x14ac:dyDescent="0.3">
      <c r="A690" s="43">
        <v>2158873</v>
      </c>
      <c r="B690" s="43" t="s">
        <v>1010</v>
      </c>
      <c r="C690" s="43" t="s">
        <v>274</v>
      </c>
      <c r="D690" s="41"/>
      <c r="E690" s="43" t="s">
        <v>6263</v>
      </c>
      <c r="F690" s="43" t="s">
        <v>28</v>
      </c>
      <c r="G690" s="43">
        <v>36003</v>
      </c>
      <c r="H690" s="41"/>
      <c r="I690" s="41"/>
      <c r="J690" s="43"/>
      <c r="K690" s="41"/>
      <c r="L690" s="41"/>
      <c r="M690" s="41"/>
      <c r="N690" s="41"/>
      <c r="O690" s="41"/>
      <c r="P690" s="41"/>
      <c r="Q690" s="41"/>
      <c r="R690" s="41"/>
      <c r="S690" s="41"/>
      <c r="T690" s="41"/>
      <c r="U690" s="41"/>
      <c r="V690" s="41"/>
      <c r="W690" s="41"/>
      <c r="X690" s="41"/>
      <c r="Y690" s="43" t="str">
        <f t="shared" si="20"/>
        <v>COMP</v>
      </c>
      <c r="Z690" s="43">
        <v>2176127</v>
      </c>
      <c r="AA690" s="43">
        <f t="shared" si="21"/>
        <v>2158873</v>
      </c>
    </row>
    <row r="691" spans="1:27" x14ac:dyDescent="0.3">
      <c r="A691" s="43">
        <v>1574286</v>
      </c>
      <c r="B691" s="43" t="s">
        <v>1011</v>
      </c>
      <c r="C691" s="43" t="s">
        <v>292</v>
      </c>
      <c r="D691" s="41"/>
      <c r="E691" s="43" t="s">
        <v>35</v>
      </c>
      <c r="F691" s="43" t="s">
        <v>30</v>
      </c>
      <c r="G691" s="43">
        <v>37023</v>
      </c>
      <c r="H691" s="41"/>
      <c r="I691" s="41"/>
      <c r="J691" s="43"/>
      <c r="K691" s="41"/>
      <c r="L691" s="41"/>
      <c r="M691" s="41"/>
      <c r="N691" s="41"/>
      <c r="O691" s="41"/>
      <c r="P691" s="41"/>
      <c r="Q691" s="41"/>
      <c r="R691" s="41"/>
      <c r="S691" s="41"/>
      <c r="T691" s="41"/>
      <c r="U691" s="41"/>
      <c r="V691" s="41"/>
      <c r="W691" s="41"/>
      <c r="X691" s="41"/>
      <c r="Y691" s="43" t="str">
        <f t="shared" si="20"/>
        <v>COMP</v>
      </c>
      <c r="Z691" s="43">
        <v>1994880</v>
      </c>
      <c r="AA691" s="43">
        <f t="shared" si="21"/>
        <v>1574286</v>
      </c>
    </row>
    <row r="692" spans="1:27" x14ac:dyDescent="0.3">
      <c r="A692" s="43">
        <v>1820671</v>
      </c>
      <c r="B692" s="43" t="s">
        <v>1012</v>
      </c>
      <c r="C692" s="43" t="s">
        <v>357</v>
      </c>
      <c r="D692" s="41"/>
      <c r="E692" s="43" t="s">
        <v>6263</v>
      </c>
      <c r="F692" s="43" t="s">
        <v>30</v>
      </c>
      <c r="G692" s="43">
        <v>41031</v>
      </c>
      <c r="H692" s="41"/>
      <c r="I692" s="41"/>
      <c r="J692" s="43"/>
      <c r="K692" s="41"/>
      <c r="L692" s="41"/>
      <c r="M692" s="41"/>
      <c r="N692" s="41"/>
      <c r="O692" s="41"/>
      <c r="P692" s="41"/>
      <c r="Q692" s="41"/>
      <c r="R692" s="41"/>
      <c r="S692" s="41"/>
      <c r="T692" s="41"/>
      <c r="U692" s="41"/>
      <c r="V692" s="41"/>
      <c r="W692" s="41"/>
      <c r="X692" s="41"/>
      <c r="Y692" s="43" t="str">
        <f t="shared" si="20"/>
        <v/>
      </c>
      <c r="Z692" s="43">
        <v>2427877</v>
      </c>
      <c r="AA692" s="43" t="e">
        <f t="shared" si="21"/>
        <v>#N/A</v>
      </c>
    </row>
    <row r="693" spans="1:27" x14ac:dyDescent="0.3">
      <c r="A693" s="43">
        <v>2434666</v>
      </c>
      <c r="B693" s="43" t="s">
        <v>1012</v>
      </c>
      <c r="C693" s="43" t="s">
        <v>484</v>
      </c>
      <c r="D693" s="41"/>
      <c r="E693" s="43" t="s">
        <v>31</v>
      </c>
      <c r="F693" s="43" t="s">
        <v>28</v>
      </c>
      <c r="G693" s="43">
        <v>37043</v>
      </c>
      <c r="H693" s="41"/>
      <c r="I693" s="41"/>
      <c r="J693" s="43"/>
      <c r="K693" s="41"/>
      <c r="L693" s="41"/>
      <c r="M693" s="41"/>
      <c r="N693" s="41"/>
      <c r="O693" s="41"/>
      <c r="P693" s="41"/>
      <c r="Q693" s="41"/>
      <c r="R693" s="41"/>
      <c r="S693" s="41"/>
      <c r="T693" s="41"/>
      <c r="U693" s="41"/>
      <c r="V693" s="41"/>
      <c r="W693" s="41"/>
      <c r="X693" s="41"/>
      <c r="Y693" s="43" t="str">
        <f t="shared" si="20"/>
        <v>COMP</v>
      </c>
      <c r="Z693" s="43">
        <v>1293280</v>
      </c>
      <c r="AA693" s="43">
        <f t="shared" si="21"/>
        <v>2434666</v>
      </c>
    </row>
    <row r="694" spans="1:27" x14ac:dyDescent="0.3">
      <c r="A694" s="43">
        <v>1998194</v>
      </c>
      <c r="B694" s="43" t="s">
        <v>1013</v>
      </c>
      <c r="C694" s="43" t="s">
        <v>829</v>
      </c>
      <c r="D694" s="41"/>
      <c r="E694" s="43" t="s">
        <v>6263</v>
      </c>
      <c r="F694" s="43" t="s">
        <v>28</v>
      </c>
      <c r="G694" s="43">
        <v>37038</v>
      </c>
      <c r="H694" s="41"/>
      <c r="I694" s="41"/>
      <c r="J694" s="43"/>
      <c r="K694" s="41"/>
      <c r="L694" s="41"/>
      <c r="M694" s="41"/>
      <c r="N694" s="41"/>
      <c r="O694" s="41"/>
      <c r="P694" s="41"/>
      <c r="Q694" s="41"/>
      <c r="R694" s="41"/>
      <c r="S694" s="41"/>
      <c r="T694" s="41"/>
      <c r="U694" s="41"/>
      <c r="V694" s="41"/>
      <c r="W694" s="41"/>
      <c r="X694" s="41"/>
      <c r="Y694" s="43" t="str">
        <f t="shared" si="20"/>
        <v>COMP</v>
      </c>
      <c r="Z694" s="43">
        <v>1886186</v>
      </c>
      <c r="AA694" s="43">
        <f t="shared" si="21"/>
        <v>1998194</v>
      </c>
    </row>
    <row r="695" spans="1:27" x14ac:dyDescent="0.3">
      <c r="A695" s="43">
        <v>2136571</v>
      </c>
      <c r="B695" s="43" t="s">
        <v>1013</v>
      </c>
      <c r="C695" s="43" t="s">
        <v>1014</v>
      </c>
      <c r="D695" s="41"/>
      <c r="E695" s="43" t="s">
        <v>6263</v>
      </c>
      <c r="F695" s="43" t="s">
        <v>30</v>
      </c>
      <c r="G695" s="43">
        <v>45009</v>
      </c>
      <c r="H695" s="41"/>
      <c r="I695" s="41"/>
      <c r="J695" s="43"/>
      <c r="K695" s="41"/>
      <c r="L695" s="41"/>
      <c r="M695" s="41"/>
      <c r="N695" s="41"/>
      <c r="O695" s="41"/>
      <c r="P695" s="41"/>
      <c r="Q695" s="41"/>
      <c r="R695" s="41"/>
      <c r="S695" s="41"/>
      <c r="T695" s="41"/>
      <c r="U695" s="41"/>
      <c r="V695" s="41"/>
      <c r="W695" s="41"/>
      <c r="X695" s="41"/>
      <c r="Y695" s="43" t="str">
        <f t="shared" si="20"/>
        <v/>
      </c>
      <c r="Z695" s="43">
        <v>2372710</v>
      </c>
      <c r="AA695" s="43" t="e">
        <f t="shared" si="21"/>
        <v>#N/A</v>
      </c>
    </row>
    <row r="696" spans="1:27" x14ac:dyDescent="0.3">
      <c r="A696" s="43">
        <v>419550</v>
      </c>
      <c r="B696" s="43" t="s">
        <v>1015</v>
      </c>
      <c r="C696" s="43" t="s">
        <v>544</v>
      </c>
      <c r="D696" s="41"/>
      <c r="E696" s="43" t="s">
        <v>6263</v>
      </c>
      <c r="F696" s="43" t="s">
        <v>30</v>
      </c>
      <c r="G696" s="43">
        <v>41016</v>
      </c>
      <c r="H696" s="41"/>
      <c r="I696" s="41"/>
      <c r="J696" s="43"/>
      <c r="K696" s="41"/>
      <c r="L696" s="41"/>
      <c r="M696" s="41"/>
      <c r="N696" s="41"/>
      <c r="O696" s="41"/>
      <c r="P696" s="41"/>
      <c r="Q696" s="41"/>
      <c r="R696" s="41"/>
      <c r="S696" s="41"/>
      <c r="T696" s="41"/>
      <c r="U696" s="41"/>
      <c r="V696" s="41"/>
      <c r="W696" s="41"/>
      <c r="X696" s="41"/>
      <c r="Y696" s="43" t="str">
        <f t="shared" si="20"/>
        <v>COMP</v>
      </c>
      <c r="Z696" s="43">
        <v>1949767</v>
      </c>
      <c r="AA696" s="43">
        <f t="shared" si="21"/>
        <v>419550</v>
      </c>
    </row>
    <row r="697" spans="1:27" x14ac:dyDescent="0.3">
      <c r="A697" s="43">
        <v>244084</v>
      </c>
      <c r="B697" s="43" t="s">
        <v>1015</v>
      </c>
      <c r="C697" s="43" t="s">
        <v>657</v>
      </c>
      <c r="D697" s="41"/>
      <c r="E697" s="43" t="s">
        <v>6263</v>
      </c>
      <c r="F697" s="43" t="s">
        <v>28</v>
      </c>
      <c r="G697" s="43">
        <v>41016</v>
      </c>
      <c r="H697" s="41"/>
      <c r="I697" s="41"/>
      <c r="J697" s="43"/>
      <c r="K697" s="41"/>
      <c r="L697" s="41"/>
      <c r="M697" s="41"/>
      <c r="N697" s="41"/>
      <c r="O697" s="41"/>
      <c r="P697" s="41"/>
      <c r="Q697" s="41"/>
      <c r="R697" s="41"/>
      <c r="S697" s="41"/>
      <c r="T697" s="41"/>
      <c r="U697" s="41"/>
      <c r="V697" s="41"/>
      <c r="W697" s="41"/>
      <c r="X697" s="41"/>
      <c r="Y697" s="43" t="str">
        <f t="shared" si="20"/>
        <v/>
      </c>
      <c r="Z697" s="43">
        <v>476579</v>
      </c>
      <c r="AA697" s="43" t="e">
        <f t="shared" si="21"/>
        <v>#N/A</v>
      </c>
    </row>
    <row r="698" spans="1:27" x14ac:dyDescent="0.3">
      <c r="A698" s="43">
        <v>1651103</v>
      </c>
      <c r="B698" s="43" t="s">
        <v>1015</v>
      </c>
      <c r="C698" s="43" t="s">
        <v>212</v>
      </c>
      <c r="D698" s="41"/>
      <c r="E698" s="43" t="s">
        <v>29</v>
      </c>
      <c r="F698" s="43" t="s">
        <v>30</v>
      </c>
      <c r="G698" s="43">
        <v>41016</v>
      </c>
      <c r="H698" s="41"/>
      <c r="I698" s="41"/>
      <c r="J698" s="43"/>
      <c r="K698" s="41"/>
      <c r="L698" s="41"/>
      <c r="M698" s="41"/>
      <c r="N698" s="41"/>
      <c r="O698" s="41"/>
      <c r="P698" s="41"/>
      <c r="Q698" s="41"/>
      <c r="R698" s="41"/>
      <c r="S698" s="41"/>
      <c r="T698" s="41"/>
      <c r="U698" s="41"/>
      <c r="V698" s="41"/>
      <c r="W698" s="41"/>
      <c r="X698" s="41"/>
      <c r="Y698" s="43" t="str">
        <f t="shared" si="20"/>
        <v/>
      </c>
      <c r="Z698" s="43">
        <v>2176301</v>
      </c>
      <c r="AA698" s="43" t="e">
        <f t="shared" si="21"/>
        <v>#N/A</v>
      </c>
    </row>
    <row r="699" spans="1:27" x14ac:dyDescent="0.3">
      <c r="A699" s="43">
        <v>2105208</v>
      </c>
      <c r="B699" s="43" t="s">
        <v>1016</v>
      </c>
      <c r="C699" s="43" t="s">
        <v>1017</v>
      </c>
      <c r="D699" s="41"/>
      <c r="E699" s="43" t="s">
        <v>6263</v>
      </c>
      <c r="F699" s="43" t="s">
        <v>28</v>
      </c>
      <c r="G699" s="43">
        <v>18016</v>
      </c>
      <c r="H699" s="41"/>
      <c r="I699" s="41"/>
      <c r="J699" s="43"/>
      <c r="K699" s="41"/>
      <c r="L699" s="41"/>
      <c r="M699" s="41"/>
      <c r="N699" s="41"/>
      <c r="O699" s="41"/>
      <c r="P699" s="41"/>
      <c r="Q699" s="41"/>
      <c r="R699" s="41"/>
      <c r="S699" s="41"/>
      <c r="T699" s="41"/>
      <c r="U699" s="41"/>
      <c r="V699" s="41"/>
      <c r="W699" s="41"/>
      <c r="X699" s="41"/>
      <c r="Y699" s="43" t="str">
        <f t="shared" si="20"/>
        <v>COMP</v>
      </c>
      <c r="Z699" s="43">
        <v>2426668</v>
      </c>
      <c r="AA699" s="43">
        <f t="shared" si="21"/>
        <v>2105208</v>
      </c>
    </row>
    <row r="700" spans="1:27" x14ac:dyDescent="0.3">
      <c r="A700" s="43">
        <v>1347959</v>
      </c>
      <c r="B700" s="43" t="s">
        <v>1018</v>
      </c>
      <c r="C700" s="43" t="s">
        <v>659</v>
      </c>
      <c r="D700" s="41"/>
      <c r="E700" s="43" t="s">
        <v>6263</v>
      </c>
      <c r="F700" s="43" t="s">
        <v>28</v>
      </c>
      <c r="G700" s="43">
        <v>41012</v>
      </c>
      <c r="H700" s="41"/>
      <c r="I700" s="41"/>
      <c r="J700" s="43"/>
      <c r="K700" s="41"/>
      <c r="L700" s="41"/>
      <c r="M700" s="41"/>
      <c r="N700" s="41"/>
      <c r="O700" s="41"/>
      <c r="P700" s="41"/>
      <c r="Q700" s="41"/>
      <c r="R700" s="41"/>
      <c r="S700" s="41"/>
      <c r="T700" s="41"/>
      <c r="U700" s="41"/>
      <c r="V700" s="41"/>
      <c r="W700" s="41"/>
      <c r="X700" s="41"/>
      <c r="Y700" s="43" t="str">
        <f t="shared" si="20"/>
        <v>COMP</v>
      </c>
      <c r="Z700" s="43">
        <v>2249840</v>
      </c>
      <c r="AA700" s="43">
        <f t="shared" si="21"/>
        <v>1347959</v>
      </c>
    </row>
    <row r="701" spans="1:27" x14ac:dyDescent="0.3">
      <c r="A701" s="43">
        <v>1661629</v>
      </c>
      <c r="B701" s="43" t="s">
        <v>1018</v>
      </c>
      <c r="C701" s="43" t="s">
        <v>1019</v>
      </c>
      <c r="D701" s="41"/>
      <c r="E701" s="43" t="s">
        <v>6263</v>
      </c>
      <c r="F701" s="43" t="s">
        <v>30</v>
      </c>
      <c r="G701" s="43">
        <v>45041</v>
      </c>
      <c r="H701" s="41"/>
      <c r="I701" s="41"/>
      <c r="J701" s="43"/>
      <c r="K701" s="41"/>
      <c r="L701" s="41"/>
      <c r="M701" s="41"/>
      <c r="N701" s="41"/>
      <c r="O701" s="41"/>
      <c r="P701" s="41"/>
      <c r="Q701" s="41"/>
      <c r="R701" s="41"/>
      <c r="S701" s="41"/>
      <c r="T701" s="41"/>
      <c r="U701" s="41"/>
      <c r="V701" s="41"/>
      <c r="W701" s="41"/>
      <c r="X701" s="41"/>
      <c r="Y701" s="43" t="str">
        <f t="shared" si="20"/>
        <v/>
      </c>
      <c r="Z701" s="43">
        <v>1916079</v>
      </c>
      <c r="AA701" s="43" t="e">
        <f t="shared" si="21"/>
        <v>#N/A</v>
      </c>
    </row>
    <row r="702" spans="1:27" x14ac:dyDescent="0.3">
      <c r="A702" s="43">
        <v>1667535</v>
      </c>
      <c r="B702" s="43" t="s">
        <v>1020</v>
      </c>
      <c r="C702" s="43" t="s">
        <v>1021</v>
      </c>
      <c r="D702" s="41"/>
      <c r="E702" s="43" t="s">
        <v>31</v>
      </c>
      <c r="F702" s="43" t="s">
        <v>30</v>
      </c>
      <c r="G702" s="43">
        <v>45003</v>
      </c>
      <c r="H702" s="41"/>
      <c r="I702" s="41"/>
      <c r="J702" s="43"/>
      <c r="K702" s="41"/>
      <c r="L702" s="41"/>
      <c r="M702" s="41"/>
      <c r="N702" s="41"/>
      <c r="O702" s="41"/>
      <c r="P702" s="41"/>
      <c r="Q702" s="41"/>
      <c r="R702" s="41"/>
      <c r="S702" s="41"/>
      <c r="T702" s="41"/>
      <c r="U702" s="41"/>
      <c r="V702" s="41"/>
      <c r="W702" s="41"/>
      <c r="X702" s="41"/>
      <c r="Y702" s="43" t="str">
        <f t="shared" si="20"/>
        <v>COMP</v>
      </c>
      <c r="Z702" s="43">
        <v>635289</v>
      </c>
      <c r="AA702" s="43">
        <f t="shared" si="21"/>
        <v>1667535</v>
      </c>
    </row>
    <row r="703" spans="1:27" x14ac:dyDescent="0.3">
      <c r="A703" s="43">
        <v>1560450</v>
      </c>
      <c r="B703" s="43" t="s">
        <v>1022</v>
      </c>
      <c r="C703" s="43" t="s">
        <v>460</v>
      </c>
      <c r="D703" s="41"/>
      <c r="E703" s="43" t="s">
        <v>6263</v>
      </c>
      <c r="F703" s="43" t="s">
        <v>30</v>
      </c>
      <c r="G703" s="43">
        <v>37043</v>
      </c>
      <c r="H703" s="41"/>
      <c r="I703" s="41"/>
      <c r="J703" s="43"/>
      <c r="K703" s="41"/>
      <c r="L703" s="41"/>
      <c r="M703" s="41"/>
      <c r="N703" s="41"/>
      <c r="O703" s="41"/>
      <c r="P703" s="41"/>
      <c r="Q703" s="41"/>
      <c r="R703" s="41"/>
      <c r="S703" s="41"/>
      <c r="T703" s="41"/>
      <c r="U703" s="41"/>
      <c r="V703" s="41"/>
      <c r="W703" s="41"/>
      <c r="X703" s="41"/>
      <c r="Y703" s="43" t="str">
        <f t="shared" si="20"/>
        <v>COMP</v>
      </c>
      <c r="Z703" s="43">
        <v>2110203</v>
      </c>
      <c r="AA703" s="43">
        <f t="shared" si="21"/>
        <v>1560450</v>
      </c>
    </row>
    <row r="704" spans="1:27" x14ac:dyDescent="0.3">
      <c r="A704" s="43">
        <v>1861661</v>
      </c>
      <c r="B704" s="43" t="s">
        <v>1023</v>
      </c>
      <c r="C704" s="43" t="s">
        <v>230</v>
      </c>
      <c r="D704" s="41"/>
      <c r="E704" s="43" t="s">
        <v>6263</v>
      </c>
      <c r="F704" s="43" t="s">
        <v>28</v>
      </c>
      <c r="G704" s="43">
        <v>45038</v>
      </c>
      <c r="H704" s="41"/>
      <c r="I704" s="41"/>
      <c r="J704" s="43"/>
      <c r="K704" s="41"/>
      <c r="L704" s="41"/>
      <c r="M704" s="41"/>
      <c r="N704" s="41"/>
      <c r="O704" s="41"/>
      <c r="P704" s="41"/>
      <c r="Q704" s="41"/>
      <c r="R704" s="41"/>
      <c r="S704" s="41"/>
      <c r="T704" s="41"/>
      <c r="U704" s="41"/>
      <c r="V704" s="41"/>
      <c r="W704" s="41"/>
      <c r="X704" s="41"/>
      <c r="Y704" s="43" t="str">
        <f t="shared" si="20"/>
        <v/>
      </c>
      <c r="Z704" s="43">
        <v>1502801</v>
      </c>
      <c r="AA704" s="43" t="e">
        <f t="shared" si="21"/>
        <v>#N/A</v>
      </c>
    </row>
    <row r="705" spans="1:27" x14ac:dyDescent="0.3">
      <c r="A705" s="43">
        <v>1348681</v>
      </c>
      <c r="B705" s="43" t="s">
        <v>1023</v>
      </c>
      <c r="C705" s="43" t="s">
        <v>330</v>
      </c>
      <c r="D705" s="41"/>
      <c r="E705" s="43" t="s">
        <v>6263</v>
      </c>
      <c r="F705" s="43" t="s">
        <v>28</v>
      </c>
      <c r="G705" s="43">
        <v>41002</v>
      </c>
      <c r="H705" s="41"/>
      <c r="I705" s="41"/>
      <c r="J705" s="43"/>
      <c r="K705" s="41"/>
      <c r="L705" s="41"/>
      <c r="M705" s="41"/>
      <c r="N705" s="41"/>
      <c r="O705" s="41"/>
      <c r="P705" s="41"/>
      <c r="Q705" s="41"/>
      <c r="R705" s="41"/>
      <c r="S705" s="41"/>
      <c r="T705" s="41"/>
      <c r="U705" s="41"/>
      <c r="V705" s="41"/>
      <c r="W705" s="41"/>
      <c r="X705" s="41"/>
      <c r="Y705" s="43" t="str">
        <f t="shared" si="20"/>
        <v/>
      </c>
      <c r="Z705" s="43">
        <v>1389088</v>
      </c>
      <c r="AA705" s="43" t="e">
        <f t="shared" si="21"/>
        <v>#N/A</v>
      </c>
    </row>
    <row r="706" spans="1:27" x14ac:dyDescent="0.3">
      <c r="A706" s="43">
        <v>1816618</v>
      </c>
      <c r="B706" s="43" t="s">
        <v>1024</v>
      </c>
      <c r="C706" s="43" t="s">
        <v>998</v>
      </c>
      <c r="D706" s="41"/>
      <c r="E706" s="43" t="s">
        <v>34</v>
      </c>
      <c r="F706" s="43" t="s">
        <v>28</v>
      </c>
      <c r="G706" s="43">
        <v>45044</v>
      </c>
      <c r="H706" s="41"/>
      <c r="I706" s="41"/>
      <c r="J706" s="43"/>
      <c r="K706" s="41"/>
      <c r="L706" s="41"/>
      <c r="M706" s="41"/>
      <c r="N706" s="41"/>
      <c r="O706" s="41"/>
      <c r="P706" s="41"/>
      <c r="Q706" s="41"/>
      <c r="R706" s="41"/>
      <c r="S706" s="41"/>
      <c r="T706" s="41"/>
      <c r="U706" s="41"/>
      <c r="V706" s="41"/>
      <c r="W706" s="41"/>
      <c r="X706" s="41"/>
      <c r="Y706" s="43" t="str">
        <f t="shared" ref="Y706:Y769" si="22">IF(ISERROR(AA706)=FALSE,"COMP","")</f>
        <v>COMP</v>
      </c>
      <c r="Z706" s="43">
        <v>1477111</v>
      </c>
      <c r="AA706" s="43">
        <f t="shared" ref="AA706:AA769" si="23">VLOOKUP(A706,Z:Z,1,FALSE)</f>
        <v>1816618</v>
      </c>
    </row>
    <row r="707" spans="1:27" x14ac:dyDescent="0.3">
      <c r="A707" s="43">
        <v>717330</v>
      </c>
      <c r="B707" s="43" t="s">
        <v>1025</v>
      </c>
      <c r="C707" s="43" t="s">
        <v>422</v>
      </c>
      <c r="D707" s="41"/>
      <c r="E707" s="43" t="s">
        <v>6263</v>
      </c>
      <c r="F707" s="43" t="s">
        <v>28</v>
      </c>
      <c r="G707" s="43">
        <v>28013</v>
      </c>
      <c r="H707" s="41"/>
      <c r="I707" s="41"/>
      <c r="J707" s="43"/>
      <c r="K707" s="41"/>
      <c r="L707" s="41"/>
      <c r="M707" s="41"/>
      <c r="N707" s="41"/>
      <c r="O707" s="41"/>
      <c r="P707" s="41"/>
      <c r="Q707" s="41"/>
      <c r="R707" s="41"/>
      <c r="S707" s="41"/>
      <c r="T707" s="41"/>
      <c r="U707" s="41"/>
      <c r="V707" s="41"/>
      <c r="W707" s="41"/>
      <c r="X707" s="41"/>
      <c r="Y707" s="43" t="str">
        <f t="shared" si="22"/>
        <v>COMP</v>
      </c>
      <c r="Z707" s="43">
        <v>2436021</v>
      </c>
      <c r="AA707" s="43">
        <f t="shared" si="23"/>
        <v>717330</v>
      </c>
    </row>
    <row r="708" spans="1:27" x14ac:dyDescent="0.3">
      <c r="A708" s="43">
        <v>2216776</v>
      </c>
      <c r="B708" s="43" t="s">
        <v>1026</v>
      </c>
      <c r="C708" s="43" t="s">
        <v>1027</v>
      </c>
      <c r="D708" s="41"/>
      <c r="E708" s="43" t="s">
        <v>31</v>
      </c>
      <c r="F708" s="43" t="s">
        <v>28</v>
      </c>
      <c r="G708" s="43">
        <v>45010</v>
      </c>
      <c r="H708" s="41"/>
      <c r="I708" s="41"/>
      <c r="J708" s="43"/>
      <c r="K708" s="41"/>
      <c r="L708" s="41"/>
      <c r="M708" s="41"/>
      <c r="N708" s="41"/>
      <c r="O708" s="41"/>
      <c r="P708" s="41"/>
      <c r="Q708" s="41"/>
      <c r="R708" s="41"/>
      <c r="S708" s="41"/>
      <c r="T708" s="41"/>
      <c r="U708" s="41"/>
      <c r="V708" s="41"/>
      <c r="W708" s="41"/>
      <c r="X708" s="41"/>
      <c r="Y708" s="43" t="str">
        <f t="shared" si="22"/>
        <v>COMP</v>
      </c>
      <c r="Z708" s="43">
        <v>1191438</v>
      </c>
      <c r="AA708" s="43">
        <f t="shared" si="23"/>
        <v>2216776</v>
      </c>
    </row>
    <row r="709" spans="1:27" x14ac:dyDescent="0.3">
      <c r="A709" s="43">
        <v>1477512</v>
      </c>
      <c r="B709" s="43" t="s">
        <v>1028</v>
      </c>
      <c r="C709" s="43" t="s">
        <v>641</v>
      </c>
      <c r="D709" s="41"/>
      <c r="E709" s="43" t="s">
        <v>35</v>
      </c>
      <c r="F709" s="43" t="s">
        <v>28</v>
      </c>
      <c r="G709" s="43">
        <v>28030</v>
      </c>
      <c r="H709" s="41"/>
      <c r="I709" s="41"/>
      <c r="J709" s="43"/>
      <c r="K709" s="41"/>
      <c r="L709" s="41"/>
      <c r="M709" s="41"/>
      <c r="N709" s="41"/>
      <c r="O709" s="41"/>
      <c r="P709" s="41"/>
      <c r="Q709" s="41"/>
      <c r="R709" s="41"/>
      <c r="S709" s="41"/>
      <c r="T709" s="41"/>
      <c r="U709" s="41"/>
      <c r="V709" s="41"/>
      <c r="W709" s="41"/>
      <c r="X709" s="41"/>
      <c r="Y709" s="43" t="str">
        <f t="shared" si="22"/>
        <v>COMP</v>
      </c>
      <c r="Z709" s="43">
        <v>1573586</v>
      </c>
      <c r="AA709" s="43">
        <f t="shared" si="23"/>
        <v>1477512</v>
      </c>
    </row>
    <row r="710" spans="1:27" x14ac:dyDescent="0.3">
      <c r="A710" s="43">
        <v>1583015</v>
      </c>
      <c r="B710" s="43" t="s">
        <v>1028</v>
      </c>
      <c r="C710" s="43" t="s">
        <v>244</v>
      </c>
      <c r="D710" s="41"/>
      <c r="E710" s="43" t="s">
        <v>6263</v>
      </c>
      <c r="F710" s="43" t="s">
        <v>28</v>
      </c>
      <c r="G710" s="43">
        <v>28030</v>
      </c>
      <c r="H710" s="41"/>
      <c r="I710" s="41"/>
      <c r="J710" s="43"/>
      <c r="K710" s="41"/>
      <c r="L710" s="41"/>
      <c r="M710" s="41"/>
      <c r="N710" s="41"/>
      <c r="O710" s="41"/>
      <c r="P710" s="41"/>
      <c r="Q710" s="41"/>
      <c r="R710" s="41"/>
      <c r="S710" s="41"/>
      <c r="T710" s="41"/>
      <c r="U710" s="41"/>
      <c r="V710" s="41"/>
      <c r="W710" s="41"/>
      <c r="X710" s="41"/>
      <c r="Y710" s="43" t="str">
        <f t="shared" si="22"/>
        <v>COMP</v>
      </c>
      <c r="Z710" s="43">
        <v>2060887</v>
      </c>
      <c r="AA710" s="43">
        <f t="shared" si="23"/>
        <v>1583015</v>
      </c>
    </row>
    <row r="711" spans="1:27" x14ac:dyDescent="0.3">
      <c r="A711" s="43">
        <v>1477510</v>
      </c>
      <c r="B711" s="43" t="s">
        <v>1028</v>
      </c>
      <c r="C711" s="43" t="s">
        <v>552</v>
      </c>
      <c r="D711" s="41"/>
      <c r="E711" s="43" t="s">
        <v>34</v>
      </c>
      <c r="F711" s="43" t="s">
        <v>28</v>
      </c>
      <c r="G711" s="43">
        <v>28030</v>
      </c>
      <c r="H711" s="41"/>
      <c r="I711" s="41"/>
      <c r="J711" s="43"/>
      <c r="K711" s="41"/>
      <c r="L711" s="41"/>
      <c r="M711" s="41"/>
      <c r="N711" s="41"/>
      <c r="O711" s="41"/>
      <c r="P711" s="41"/>
      <c r="Q711" s="41"/>
      <c r="R711" s="41"/>
      <c r="S711" s="41"/>
      <c r="T711" s="41"/>
      <c r="U711" s="41"/>
      <c r="V711" s="41"/>
      <c r="W711" s="41"/>
      <c r="X711" s="41"/>
      <c r="Y711" s="43" t="str">
        <f t="shared" si="22"/>
        <v>COMP</v>
      </c>
      <c r="Z711" s="43">
        <v>2040910</v>
      </c>
      <c r="AA711" s="43">
        <f t="shared" si="23"/>
        <v>1477510</v>
      </c>
    </row>
    <row r="712" spans="1:27" x14ac:dyDescent="0.3">
      <c r="A712" s="43">
        <v>1712175</v>
      </c>
      <c r="B712" s="43" t="s">
        <v>1029</v>
      </c>
      <c r="C712" s="43" t="s">
        <v>210</v>
      </c>
      <c r="D712" s="41"/>
      <c r="E712" s="43" t="s">
        <v>6263</v>
      </c>
      <c r="F712" s="43" t="s">
        <v>30</v>
      </c>
      <c r="G712" s="43">
        <v>37043</v>
      </c>
      <c r="H712" s="41"/>
      <c r="I712" s="41"/>
      <c r="J712" s="43"/>
      <c r="K712" s="41"/>
      <c r="L712" s="41"/>
      <c r="M712" s="41"/>
      <c r="N712" s="41"/>
      <c r="O712" s="41"/>
      <c r="P712" s="41"/>
      <c r="Q712" s="41"/>
      <c r="R712" s="41"/>
      <c r="S712" s="41"/>
      <c r="T712" s="41"/>
      <c r="U712" s="41"/>
      <c r="V712" s="41"/>
      <c r="W712" s="41"/>
      <c r="X712" s="41"/>
      <c r="Y712" s="43" t="str">
        <f t="shared" si="22"/>
        <v>COMP</v>
      </c>
      <c r="Z712" s="43">
        <v>2048208</v>
      </c>
      <c r="AA712" s="43">
        <f t="shared" si="23"/>
        <v>1712175</v>
      </c>
    </row>
    <row r="713" spans="1:27" x14ac:dyDescent="0.3">
      <c r="A713" s="43">
        <v>2228598</v>
      </c>
      <c r="B713" s="43" t="s">
        <v>1029</v>
      </c>
      <c r="C713" s="43" t="s">
        <v>1030</v>
      </c>
      <c r="D713" s="41"/>
      <c r="E713" s="43" t="s">
        <v>6263</v>
      </c>
      <c r="F713" s="43" t="s">
        <v>30</v>
      </c>
      <c r="G713" s="43">
        <v>37024</v>
      </c>
      <c r="H713" s="41"/>
      <c r="I713" s="41"/>
      <c r="J713" s="43"/>
      <c r="K713" s="41"/>
      <c r="L713" s="41"/>
      <c r="M713" s="41"/>
      <c r="N713" s="41"/>
      <c r="O713" s="41"/>
      <c r="P713" s="41"/>
      <c r="Q713" s="41"/>
      <c r="R713" s="41"/>
      <c r="S713" s="41"/>
      <c r="T713" s="41"/>
      <c r="U713" s="41"/>
      <c r="V713" s="41"/>
      <c r="W713" s="41"/>
      <c r="X713" s="41"/>
      <c r="Y713" s="43" t="str">
        <f t="shared" si="22"/>
        <v>COMP</v>
      </c>
      <c r="Z713" s="43">
        <v>2428564</v>
      </c>
      <c r="AA713" s="43">
        <f t="shared" si="23"/>
        <v>2228598</v>
      </c>
    </row>
    <row r="714" spans="1:27" x14ac:dyDescent="0.3">
      <c r="A714" s="43">
        <v>931519</v>
      </c>
      <c r="B714" s="43" t="s">
        <v>1031</v>
      </c>
      <c r="C714" s="43" t="s">
        <v>1032</v>
      </c>
      <c r="D714" s="41"/>
      <c r="E714" s="43" t="s">
        <v>6263</v>
      </c>
      <c r="F714" s="43" t="s">
        <v>30</v>
      </c>
      <c r="G714" s="43">
        <v>28037</v>
      </c>
      <c r="H714" s="41"/>
      <c r="I714" s="41"/>
      <c r="J714" s="43"/>
      <c r="K714" s="41"/>
      <c r="L714" s="41"/>
      <c r="M714" s="41"/>
      <c r="N714" s="41"/>
      <c r="O714" s="41"/>
      <c r="P714" s="41"/>
      <c r="Q714" s="41"/>
      <c r="R714" s="41"/>
      <c r="S714" s="41"/>
      <c r="T714" s="41"/>
      <c r="U714" s="41"/>
      <c r="V714" s="41"/>
      <c r="W714" s="41"/>
      <c r="X714" s="41"/>
      <c r="Y714" s="43" t="str">
        <f t="shared" si="22"/>
        <v>COMP</v>
      </c>
      <c r="Z714" s="43">
        <v>2076856</v>
      </c>
      <c r="AA714" s="43">
        <f t="shared" si="23"/>
        <v>931519</v>
      </c>
    </row>
    <row r="715" spans="1:27" x14ac:dyDescent="0.3">
      <c r="A715" s="43">
        <v>2165273</v>
      </c>
      <c r="B715" s="43" t="s">
        <v>1033</v>
      </c>
      <c r="C715" s="43" t="s">
        <v>617</v>
      </c>
      <c r="D715" s="41"/>
      <c r="E715" s="43" t="s">
        <v>6263</v>
      </c>
      <c r="F715" s="43" t="s">
        <v>30</v>
      </c>
      <c r="G715" s="43">
        <v>37015</v>
      </c>
      <c r="H715" s="41"/>
      <c r="I715" s="41"/>
      <c r="J715" s="43"/>
      <c r="K715" s="41"/>
      <c r="L715" s="41"/>
      <c r="M715" s="41"/>
      <c r="N715" s="41"/>
      <c r="O715" s="41"/>
      <c r="P715" s="41"/>
      <c r="Q715" s="41"/>
      <c r="R715" s="41"/>
      <c r="S715" s="41"/>
      <c r="T715" s="41"/>
      <c r="U715" s="41"/>
      <c r="V715" s="41"/>
      <c r="W715" s="41"/>
      <c r="X715" s="41"/>
      <c r="Y715" s="43" t="str">
        <f t="shared" si="22"/>
        <v>COMP</v>
      </c>
      <c r="Z715" s="43">
        <v>2237058</v>
      </c>
      <c r="AA715" s="43">
        <f t="shared" si="23"/>
        <v>2165273</v>
      </c>
    </row>
    <row r="716" spans="1:27" x14ac:dyDescent="0.3">
      <c r="A716" s="43">
        <v>1826902</v>
      </c>
      <c r="B716" s="43" t="s">
        <v>1033</v>
      </c>
      <c r="C716" s="43" t="s">
        <v>502</v>
      </c>
      <c r="D716" s="41"/>
      <c r="E716" s="43" t="s">
        <v>6263</v>
      </c>
      <c r="F716" s="43" t="s">
        <v>30</v>
      </c>
      <c r="G716" s="43">
        <v>41003</v>
      </c>
      <c r="H716" s="41"/>
      <c r="I716" s="41"/>
      <c r="J716" s="43"/>
      <c r="K716" s="41"/>
      <c r="L716" s="41"/>
      <c r="M716" s="41"/>
      <c r="N716" s="41"/>
      <c r="O716" s="41"/>
      <c r="P716" s="41"/>
      <c r="Q716" s="41"/>
      <c r="R716" s="41"/>
      <c r="S716" s="41"/>
      <c r="T716" s="41"/>
      <c r="U716" s="41"/>
      <c r="V716" s="41"/>
      <c r="W716" s="41"/>
      <c r="X716" s="41"/>
      <c r="Y716" s="43" t="str">
        <f t="shared" si="22"/>
        <v/>
      </c>
      <c r="Z716" s="43">
        <v>2327000</v>
      </c>
      <c r="AA716" s="43" t="e">
        <f t="shared" si="23"/>
        <v>#N/A</v>
      </c>
    </row>
    <row r="717" spans="1:27" x14ac:dyDescent="0.3">
      <c r="A717" s="43">
        <v>164467</v>
      </c>
      <c r="B717" s="43" t="s">
        <v>1033</v>
      </c>
      <c r="C717" s="43" t="s">
        <v>318</v>
      </c>
      <c r="D717" s="41"/>
      <c r="E717" s="43" t="s">
        <v>29</v>
      </c>
      <c r="F717" s="43" t="s">
        <v>28</v>
      </c>
      <c r="G717" s="43">
        <v>28011</v>
      </c>
      <c r="H717" s="41"/>
      <c r="I717" s="41"/>
      <c r="J717" s="43"/>
      <c r="K717" s="41"/>
      <c r="L717" s="41"/>
      <c r="M717" s="41"/>
      <c r="N717" s="41"/>
      <c r="O717" s="41"/>
      <c r="P717" s="41"/>
      <c r="Q717" s="41"/>
      <c r="R717" s="41"/>
      <c r="S717" s="41"/>
      <c r="T717" s="41"/>
      <c r="U717" s="41"/>
      <c r="V717" s="41"/>
      <c r="W717" s="41"/>
      <c r="X717" s="41"/>
      <c r="Y717" s="43" t="str">
        <f t="shared" si="22"/>
        <v>COMP</v>
      </c>
      <c r="Z717" s="43">
        <v>2377560</v>
      </c>
      <c r="AA717" s="43">
        <f t="shared" si="23"/>
        <v>164467</v>
      </c>
    </row>
    <row r="718" spans="1:27" x14ac:dyDescent="0.3">
      <c r="A718" s="43">
        <v>2429084</v>
      </c>
      <c r="B718" s="43" t="s">
        <v>1033</v>
      </c>
      <c r="C718" s="43" t="s">
        <v>924</v>
      </c>
      <c r="D718" s="41"/>
      <c r="E718" s="43" t="s">
        <v>34</v>
      </c>
      <c r="F718" s="43" t="s">
        <v>30</v>
      </c>
      <c r="G718" s="43">
        <v>41003</v>
      </c>
      <c r="H718" s="41"/>
      <c r="I718" s="41"/>
      <c r="J718" s="43"/>
      <c r="K718" s="41"/>
      <c r="L718" s="41"/>
      <c r="M718" s="41"/>
      <c r="N718" s="41"/>
      <c r="O718" s="41"/>
      <c r="P718" s="41"/>
      <c r="Q718" s="41"/>
      <c r="R718" s="41"/>
      <c r="S718" s="41"/>
      <c r="T718" s="41"/>
      <c r="U718" s="41"/>
      <c r="V718" s="41"/>
      <c r="W718" s="41"/>
      <c r="X718" s="41"/>
      <c r="Y718" s="43" t="str">
        <f t="shared" si="22"/>
        <v>COMP</v>
      </c>
      <c r="Z718" s="43">
        <v>2125225</v>
      </c>
      <c r="AA718" s="43">
        <f t="shared" si="23"/>
        <v>2429084</v>
      </c>
    </row>
    <row r="719" spans="1:27" x14ac:dyDescent="0.3">
      <c r="A719" s="43">
        <v>1118226</v>
      </c>
      <c r="B719" s="43" t="s">
        <v>1033</v>
      </c>
      <c r="C719" s="43" t="s">
        <v>722</v>
      </c>
      <c r="D719" s="41"/>
      <c r="E719" s="43" t="s">
        <v>6263</v>
      </c>
      <c r="F719" s="43" t="s">
        <v>28</v>
      </c>
      <c r="G719" s="43">
        <v>41003</v>
      </c>
      <c r="H719" s="41"/>
      <c r="I719" s="41"/>
      <c r="J719" s="43"/>
      <c r="K719" s="41"/>
      <c r="L719" s="41"/>
      <c r="M719" s="41"/>
      <c r="N719" s="41"/>
      <c r="O719" s="41"/>
      <c r="P719" s="41"/>
      <c r="Q719" s="41"/>
      <c r="R719" s="41"/>
      <c r="S719" s="41"/>
      <c r="T719" s="41"/>
      <c r="U719" s="41"/>
      <c r="V719" s="41"/>
      <c r="W719" s="41"/>
      <c r="X719" s="41"/>
      <c r="Y719" s="43" t="str">
        <f t="shared" si="22"/>
        <v/>
      </c>
      <c r="Z719" s="43">
        <v>2367882</v>
      </c>
      <c r="AA719" s="43" t="e">
        <f t="shared" si="23"/>
        <v>#N/A</v>
      </c>
    </row>
    <row r="720" spans="1:27" x14ac:dyDescent="0.3">
      <c r="A720" s="43">
        <v>1222243</v>
      </c>
      <c r="B720" s="43" t="s">
        <v>1033</v>
      </c>
      <c r="C720" s="43" t="s">
        <v>1034</v>
      </c>
      <c r="D720" s="41"/>
      <c r="E720" s="43" t="s">
        <v>31</v>
      </c>
      <c r="F720" s="43" t="s">
        <v>30</v>
      </c>
      <c r="G720" s="43">
        <v>45008</v>
      </c>
      <c r="H720" s="41"/>
      <c r="I720" s="41"/>
      <c r="J720" s="43"/>
      <c r="K720" s="41"/>
      <c r="L720" s="41"/>
      <c r="M720" s="41"/>
      <c r="N720" s="41"/>
      <c r="O720" s="41"/>
      <c r="P720" s="41"/>
      <c r="Q720" s="41"/>
      <c r="R720" s="41"/>
      <c r="S720" s="41"/>
      <c r="T720" s="41"/>
      <c r="U720" s="41"/>
      <c r="V720" s="41"/>
      <c r="W720" s="41"/>
      <c r="X720" s="41"/>
      <c r="Y720" s="43" t="str">
        <f t="shared" si="22"/>
        <v>COMP</v>
      </c>
      <c r="Z720" s="43">
        <v>1888621</v>
      </c>
      <c r="AA720" s="43">
        <f t="shared" si="23"/>
        <v>1222243</v>
      </c>
    </row>
    <row r="721" spans="1:27" x14ac:dyDescent="0.3">
      <c r="A721" s="43">
        <v>2098616</v>
      </c>
      <c r="B721" s="43" t="s">
        <v>1033</v>
      </c>
      <c r="C721" s="43" t="s">
        <v>1035</v>
      </c>
      <c r="D721" s="41"/>
      <c r="E721" s="43" t="s">
        <v>35</v>
      </c>
      <c r="F721" s="43" t="s">
        <v>30</v>
      </c>
      <c r="G721" s="43">
        <v>41003</v>
      </c>
      <c r="H721" s="41"/>
      <c r="I721" s="41"/>
      <c r="J721" s="43"/>
      <c r="K721" s="41"/>
      <c r="L721" s="41"/>
      <c r="M721" s="41"/>
      <c r="N721" s="41"/>
      <c r="O721" s="41"/>
      <c r="P721" s="41"/>
      <c r="Q721" s="41"/>
      <c r="R721" s="41"/>
      <c r="S721" s="41"/>
      <c r="T721" s="41"/>
      <c r="U721" s="41"/>
      <c r="V721" s="41"/>
      <c r="W721" s="41"/>
      <c r="X721" s="41"/>
      <c r="Y721" s="43" t="str">
        <f t="shared" si="22"/>
        <v>COMP</v>
      </c>
      <c r="Z721" s="43">
        <v>1074840</v>
      </c>
      <c r="AA721" s="43">
        <f t="shared" si="23"/>
        <v>2098616</v>
      </c>
    </row>
    <row r="722" spans="1:27" x14ac:dyDescent="0.3">
      <c r="A722" s="43">
        <v>2072765</v>
      </c>
      <c r="B722" s="43" t="s">
        <v>1033</v>
      </c>
      <c r="C722" s="43" t="s">
        <v>1036</v>
      </c>
      <c r="D722" s="41"/>
      <c r="E722" s="43" t="s">
        <v>6263</v>
      </c>
      <c r="F722" s="43" t="s">
        <v>30</v>
      </c>
      <c r="G722" s="43">
        <v>37045</v>
      </c>
      <c r="H722" s="41"/>
      <c r="I722" s="41"/>
      <c r="J722" s="43"/>
      <c r="K722" s="41"/>
      <c r="L722" s="41"/>
      <c r="M722" s="41"/>
      <c r="N722" s="41"/>
      <c r="O722" s="41"/>
      <c r="P722" s="41"/>
      <c r="Q722" s="41"/>
      <c r="R722" s="41"/>
      <c r="S722" s="41"/>
      <c r="T722" s="41"/>
      <c r="U722" s="41"/>
      <c r="V722" s="41"/>
      <c r="W722" s="41"/>
      <c r="X722" s="41"/>
      <c r="Y722" s="43" t="str">
        <f t="shared" si="22"/>
        <v/>
      </c>
      <c r="Z722" s="43">
        <v>169853</v>
      </c>
      <c r="AA722" s="43" t="e">
        <f t="shared" si="23"/>
        <v>#N/A</v>
      </c>
    </row>
    <row r="723" spans="1:27" x14ac:dyDescent="0.3">
      <c r="A723" s="43">
        <v>1013585</v>
      </c>
      <c r="B723" s="43" t="s">
        <v>1037</v>
      </c>
      <c r="C723" s="43" t="s">
        <v>769</v>
      </c>
      <c r="D723" s="41"/>
      <c r="E723" s="43" t="s">
        <v>29</v>
      </c>
      <c r="F723" s="43" t="s">
        <v>28</v>
      </c>
      <c r="G723" s="43">
        <v>45003</v>
      </c>
      <c r="H723" s="41"/>
      <c r="I723" s="41"/>
      <c r="J723" s="43"/>
      <c r="K723" s="41"/>
      <c r="L723" s="41"/>
      <c r="M723" s="41"/>
      <c r="N723" s="41"/>
      <c r="O723" s="41"/>
      <c r="P723" s="41"/>
      <c r="Q723" s="41"/>
      <c r="R723" s="41"/>
      <c r="S723" s="41"/>
      <c r="T723" s="41"/>
      <c r="U723" s="41"/>
      <c r="V723" s="41"/>
      <c r="W723" s="41"/>
      <c r="X723" s="41"/>
      <c r="Y723" s="43" t="str">
        <f t="shared" si="22"/>
        <v>COMP</v>
      </c>
      <c r="Z723" s="43">
        <v>2059915</v>
      </c>
      <c r="AA723" s="43">
        <f t="shared" si="23"/>
        <v>1013585</v>
      </c>
    </row>
    <row r="724" spans="1:27" x14ac:dyDescent="0.3">
      <c r="A724" s="43">
        <v>125784</v>
      </c>
      <c r="B724" s="43" t="s">
        <v>1038</v>
      </c>
      <c r="C724" s="43" t="s">
        <v>250</v>
      </c>
      <c r="D724" s="41"/>
      <c r="E724" s="43" t="s">
        <v>6263</v>
      </c>
      <c r="F724" s="43" t="s">
        <v>28</v>
      </c>
      <c r="G724" s="43">
        <v>37038</v>
      </c>
      <c r="H724" s="41"/>
      <c r="I724" s="41"/>
      <c r="J724" s="43"/>
      <c r="K724" s="41"/>
      <c r="L724" s="41"/>
      <c r="M724" s="41"/>
      <c r="N724" s="41"/>
      <c r="O724" s="41"/>
      <c r="P724" s="41"/>
      <c r="Q724" s="41"/>
      <c r="R724" s="41"/>
      <c r="S724" s="41"/>
      <c r="T724" s="41"/>
      <c r="U724" s="41"/>
      <c r="V724" s="41"/>
      <c r="W724" s="41"/>
      <c r="X724" s="41"/>
      <c r="Y724" s="43" t="str">
        <f t="shared" si="22"/>
        <v/>
      </c>
      <c r="Z724" s="43">
        <v>2425751</v>
      </c>
      <c r="AA724" s="43" t="e">
        <f t="shared" si="23"/>
        <v>#N/A</v>
      </c>
    </row>
    <row r="725" spans="1:27" x14ac:dyDescent="0.3">
      <c r="A725" s="43">
        <v>1433850</v>
      </c>
      <c r="B725" s="43" t="s">
        <v>1039</v>
      </c>
      <c r="C725" s="43" t="s">
        <v>454</v>
      </c>
      <c r="D725" s="41"/>
      <c r="E725" s="43" t="s">
        <v>6263</v>
      </c>
      <c r="F725" s="43" t="s">
        <v>30</v>
      </c>
      <c r="G725" s="43">
        <v>45044</v>
      </c>
      <c r="H725" s="41"/>
      <c r="I725" s="41"/>
      <c r="J725" s="43"/>
      <c r="K725" s="41"/>
      <c r="L725" s="41"/>
      <c r="M725" s="41"/>
      <c r="N725" s="41"/>
      <c r="O725" s="41"/>
      <c r="P725" s="41"/>
      <c r="Q725" s="41"/>
      <c r="R725" s="41"/>
      <c r="S725" s="41"/>
      <c r="T725" s="41"/>
      <c r="U725" s="41"/>
      <c r="V725" s="41"/>
      <c r="W725" s="41"/>
      <c r="X725" s="41"/>
      <c r="Y725" s="43" t="str">
        <f t="shared" si="22"/>
        <v>COMP</v>
      </c>
      <c r="Z725" s="43">
        <v>975666</v>
      </c>
      <c r="AA725" s="43">
        <f t="shared" si="23"/>
        <v>1433850</v>
      </c>
    </row>
    <row r="726" spans="1:27" x14ac:dyDescent="0.3">
      <c r="A726" s="43">
        <v>1527013</v>
      </c>
      <c r="B726" s="43" t="s">
        <v>1040</v>
      </c>
      <c r="C726" s="43" t="s">
        <v>529</v>
      </c>
      <c r="D726" s="41"/>
      <c r="E726" s="43" t="s">
        <v>6263</v>
      </c>
      <c r="F726" s="43" t="s">
        <v>30</v>
      </c>
      <c r="G726" s="43">
        <v>45045</v>
      </c>
      <c r="H726" s="41"/>
      <c r="I726" s="41"/>
      <c r="J726" s="43"/>
      <c r="K726" s="41"/>
      <c r="L726" s="41"/>
      <c r="M726" s="41"/>
      <c r="N726" s="41"/>
      <c r="O726" s="41"/>
      <c r="P726" s="41"/>
      <c r="Q726" s="41"/>
      <c r="R726" s="41"/>
      <c r="S726" s="41"/>
      <c r="T726" s="41"/>
      <c r="U726" s="41"/>
      <c r="V726" s="41"/>
      <c r="W726" s="41"/>
      <c r="X726" s="41"/>
      <c r="Y726" s="43" t="str">
        <f t="shared" si="22"/>
        <v/>
      </c>
      <c r="Z726" s="43">
        <v>656229</v>
      </c>
      <c r="AA726" s="43" t="e">
        <f t="shared" si="23"/>
        <v>#N/A</v>
      </c>
    </row>
    <row r="727" spans="1:27" x14ac:dyDescent="0.3">
      <c r="A727" s="43">
        <v>1683423</v>
      </c>
      <c r="B727" s="43" t="s">
        <v>1040</v>
      </c>
      <c r="C727" s="43" t="s">
        <v>290</v>
      </c>
      <c r="D727" s="41"/>
      <c r="E727" s="43" t="s">
        <v>6263</v>
      </c>
      <c r="F727" s="43" t="s">
        <v>28</v>
      </c>
      <c r="G727" s="43">
        <v>45053</v>
      </c>
      <c r="H727" s="41"/>
      <c r="I727" s="41"/>
      <c r="J727" s="43"/>
      <c r="K727" s="41"/>
      <c r="L727" s="41"/>
      <c r="M727" s="41"/>
      <c r="N727" s="41"/>
      <c r="O727" s="41"/>
      <c r="P727" s="41"/>
      <c r="Q727" s="41"/>
      <c r="R727" s="41"/>
      <c r="S727" s="41"/>
      <c r="T727" s="41"/>
      <c r="U727" s="41"/>
      <c r="V727" s="41"/>
      <c r="W727" s="41"/>
      <c r="X727" s="41"/>
      <c r="Y727" s="43" t="str">
        <f t="shared" si="22"/>
        <v>COMP</v>
      </c>
      <c r="Z727" s="43">
        <v>2425941</v>
      </c>
      <c r="AA727" s="43">
        <f t="shared" si="23"/>
        <v>1683423</v>
      </c>
    </row>
    <row r="728" spans="1:27" x14ac:dyDescent="0.3">
      <c r="A728" s="43">
        <v>1956338</v>
      </c>
      <c r="B728" s="43" t="s">
        <v>1040</v>
      </c>
      <c r="C728" s="43" t="s">
        <v>565</v>
      </c>
      <c r="D728" s="41"/>
      <c r="E728" s="43" t="s">
        <v>29</v>
      </c>
      <c r="F728" s="43" t="s">
        <v>28</v>
      </c>
      <c r="G728" s="43">
        <v>37023</v>
      </c>
      <c r="H728" s="41"/>
      <c r="I728" s="41"/>
      <c r="J728" s="43"/>
      <c r="K728" s="41"/>
      <c r="L728" s="41"/>
      <c r="M728" s="41"/>
      <c r="N728" s="41"/>
      <c r="O728" s="41"/>
      <c r="P728" s="41"/>
      <c r="Q728" s="41"/>
      <c r="R728" s="41"/>
      <c r="S728" s="41"/>
      <c r="T728" s="41"/>
      <c r="U728" s="41"/>
      <c r="V728" s="41"/>
      <c r="W728" s="41"/>
      <c r="X728" s="41"/>
      <c r="Y728" s="43" t="str">
        <f t="shared" si="22"/>
        <v>COMP</v>
      </c>
      <c r="Z728" s="43">
        <v>2145788</v>
      </c>
      <c r="AA728" s="43">
        <f t="shared" si="23"/>
        <v>1956338</v>
      </c>
    </row>
    <row r="729" spans="1:27" x14ac:dyDescent="0.3">
      <c r="A729" s="43">
        <v>1388533</v>
      </c>
      <c r="B729" s="43" t="s">
        <v>1040</v>
      </c>
      <c r="C729" s="43" t="s">
        <v>730</v>
      </c>
      <c r="D729" s="41"/>
      <c r="E729" s="43" t="s">
        <v>31</v>
      </c>
      <c r="F729" s="43" t="s">
        <v>30</v>
      </c>
      <c r="G729" s="43">
        <v>28037</v>
      </c>
      <c r="H729" s="41"/>
      <c r="I729" s="41"/>
      <c r="J729" s="43"/>
      <c r="K729" s="41"/>
      <c r="L729" s="41"/>
      <c r="M729" s="41"/>
      <c r="N729" s="41"/>
      <c r="O729" s="41"/>
      <c r="P729" s="41"/>
      <c r="Q729" s="41"/>
      <c r="R729" s="41"/>
      <c r="S729" s="41"/>
      <c r="T729" s="41"/>
      <c r="U729" s="41"/>
      <c r="V729" s="41"/>
      <c r="W729" s="41"/>
      <c r="X729" s="41"/>
      <c r="Y729" s="43" t="str">
        <f t="shared" si="22"/>
        <v>COMP</v>
      </c>
      <c r="Z729" s="43">
        <v>1722303</v>
      </c>
      <c r="AA729" s="43">
        <f t="shared" si="23"/>
        <v>1388533</v>
      </c>
    </row>
    <row r="730" spans="1:27" x14ac:dyDescent="0.3">
      <c r="A730" s="43">
        <v>2202109</v>
      </c>
      <c r="B730" s="43" t="s">
        <v>1040</v>
      </c>
      <c r="C730" s="43" t="s">
        <v>1041</v>
      </c>
      <c r="D730" s="41"/>
      <c r="E730" s="43" t="s">
        <v>6263</v>
      </c>
      <c r="F730" s="43" t="s">
        <v>30</v>
      </c>
      <c r="G730" s="43">
        <v>45038</v>
      </c>
      <c r="H730" s="41"/>
      <c r="I730" s="41"/>
      <c r="J730" s="43"/>
      <c r="K730" s="41"/>
      <c r="L730" s="41"/>
      <c r="M730" s="41"/>
      <c r="N730" s="41"/>
      <c r="O730" s="41"/>
      <c r="P730" s="41"/>
      <c r="Q730" s="41"/>
      <c r="R730" s="41"/>
      <c r="S730" s="41"/>
      <c r="T730" s="41"/>
      <c r="U730" s="41"/>
      <c r="V730" s="41"/>
      <c r="W730" s="41"/>
      <c r="X730" s="41"/>
      <c r="Y730" s="43" t="str">
        <f t="shared" si="22"/>
        <v/>
      </c>
      <c r="Z730" s="43">
        <v>2071766</v>
      </c>
      <c r="AA730" s="43" t="e">
        <f t="shared" si="23"/>
        <v>#N/A</v>
      </c>
    </row>
    <row r="731" spans="1:27" x14ac:dyDescent="0.3">
      <c r="A731" s="43">
        <v>675051</v>
      </c>
      <c r="B731" s="43" t="s">
        <v>1040</v>
      </c>
      <c r="C731" s="43" t="s">
        <v>202</v>
      </c>
      <c r="D731" s="41"/>
      <c r="E731" s="43" t="s">
        <v>6263</v>
      </c>
      <c r="F731" s="43" t="s">
        <v>28</v>
      </c>
      <c r="G731" s="43">
        <v>28013</v>
      </c>
      <c r="H731" s="41"/>
      <c r="I731" s="41"/>
      <c r="J731" s="43"/>
      <c r="K731" s="41"/>
      <c r="L731" s="41"/>
      <c r="M731" s="41"/>
      <c r="N731" s="41"/>
      <c r="O731" s="41"/>
      <c r="P731" s="41"/>
      <c r="Q731" s="41"/>
      <c r="R731" s="41"/>
      <c r="S731" s="41"/>
      <c r="T731" s="41"/>
      <c r="U731" s="41"/>
      <c r="V731" s="41"/>
      <c r="W731" s="41"/>
      <c r="X731" s="41"/>
      <c r="Y731" s="43" t="str">
        <f t="shared" si="22"/>
        <v>COMP</v>
      </c>
      <c r="Z731" s="43">
        <v>2430788</v>
      </c>
      <c r="AA731" s="43">
        <f t="shared" si="23"/>
        <v>675051</v>
      </c>
    </row>
    <row r="732" spans="1:27" x14ac:dyDescent="0.3">
      <c r="A732" s="43">
        <v>1864018</v>
      </c>
      <c r="B732" s="43" t="s">
        <v>1042</v>
      </c>
      <c r="C732" s="43" t="s">
        <v>740</v>
      </c>
      <c r="D732" s="41"/>
      <c r="E732" s="43" t="s">
        <v>34</v>
      </c>
      <c r="F732" s="43" t="s">
        <v>30</v>
      </c>
      <c r="G732" s="43">
        <v>41003</v>
      </c>
      <c r="H732" s="41"/>
      <c r="I732" s="41"/>
      <c r="J732" s="43"/>
      <c r="K732" s="41"/>
      <c r="L732" s="41"/>
      <c r="M732" s="41"/>
      <c r="N732" s="41"/>
      <c r="O732" s="41"/>
      <c r="P732" s="41"/>
      <c r="Q732" s="41"/>
      <c r="R732" s="41"/>
      <c r="S732" s="41"/>
      <c r="T732" s="41"/>
      <c r="U732" s="41"/>
      <c r="V732" s="41"/>
      <c r="W732" s="41"/>
      <c r="X732" s="41"/>
      <c r="Y732" s="43" t="str">
        <f t="shared" si="22"/>
        <v>COMP</v>
      </c>
      <c r="Z732" s="43">
        <v>2102496</v>
      </c>
      <c r="AA732" s="43">
        <f t="shared" si="23"/>
        <v>1864018</v>
      </c>
    </row>
    <row r="733" spans="1:27" x14ac:dyDescent="0.3">
      <c r="A733" s="43">
        <v>2082708</v>
      </c>
      <c r="B733" s="43" t="s">
        <v>1043</v>
      </c>
      <c r="C733" s="43" t="s">
        <v>235</v>
      </c>
      <c r="D733" s="41"/>
      <c r="E733" s="43" t="s">
        <v>29</v>
      </c>
      <c r="F733" s="43" t="s">
        <v>28</v>
      </c>
      <c r="G733" s="43">
        <v>41034</v>
      </c>
      <c r="H733" s="41"/>
      <c r="I733" s="41"/>
      <c r="J733" s="43"/>
      <c r="K733" s="41"/>
      <c r="L733" s="41"/>
      <c r="M733" s="41"/>
      <c r="N733" s="41"/>
      <c r="O733" s="41"/>
      <c r="P733" s="41"/>
      <c r="Q733" s="41"/>
      <c r="R733" s="41"/>
      <c r="S733" s="41"/>
      <c r="T733" s="41"/>
      <c r="U733" s="41"/>
      <c r="V733" s="41"/>
      <c r="W733" s="41"/>
      <c r="X733" s="41"/>
      <c r="Y733" s="43" t="str">
        <f t="shared" si="22"/>
        <v/>
      </c>
      <c r="Z733" s="43">
        <v>2189088</v>
      </c>
      <c r="AA733" s="43" t="e">
        <f t="shared" si="23"/>
        <v>#N/A</v>
      </c>
    </row>
    <row r="734" spans="1:27" x14ac:dyDescent="0.3">
      <c r="A734" s="43">
        <v>1614184</v>
      </c>
      <c r="B734" s="43" t="s">
        <v>1044</v>
      </c>
      <c r="C734" s="43" t="s">
        <v>1045</v>
      </c>
      <c r="D734" s="41"/>
      <c r="E734" s="43" t="s">
        <v>35</v>
      </c>
      <c r="F734" s="43" t="s">
        <v>28</v>
      </c>
      <c r="G734" s="43">
        <v>45009</v>
      </c>
      <c r="H734" s="41"/>
      <c r="I734" s="41"/>
      <c r="J734" s="43"/>
      <c r="K734" s="41"/>
      <c r="L734" s="41"/>
      <c r="M734" s="41"/>
      <c r="N734" s="41"/>
      <c r="O734" s="41"/>
      <c r="P734" s="41"/>
      <c r="Q734" s="41"/>
      <c r="R734" s="41"/>
      <c r="S734" s="41"/>
      <c r="T734" s="41"/>
      <c r="U734" s="41"/>
      <c r="V734" s="41"/>
      <c r="W734" s="41"/>
      <c r="X734" s="41"/>
      <c r="Y734" s="43" t="str">
        <f t="shared" si="22"/>
        <v>COMP</v>
      </c>
      <c r="Z734" s="43">
        <v>1965995</v>
      </c>
      <c r="AA734" s="43">
        <f t="shared" si="23"/>
        <v>1614184</v>
      </c>
    </row>
    <row r="735" spans="1:27" x14ac:dyDescent="0.3">
      <c r="A735" s="43">
        <v>1620276</v>
      </c>
      <c r="B735" s="43" t="s">
        <v>1046</v>
      </c>
      <c r="C735" s="43" t="s">
        <v>210</v>
      </c>
      <c r="D735" s="41"/>
      <c r="E735" s="43" t="s">
        <v>6263</v>
      </c>
      <c r="F735" s="43" t="s">
        <v>30</v>
      </c>
      <c r="G735" s="43">
        <v>37021</v>
      </c>
      <c r="H735" s="41"/>
      <c r="I735" s="41"/>
      <c r="J735" s="43"/>
      <c r="K735" s="41"/>
      <c r="L735" s="41"/>
      <c r="M735" s="41"/>
      <c r="N735" s="41"/>
      <c r="O735" s="41"/>
      <c r="P735" s="41"/>
      <c r="Q735" s="41"/>
      <c r="R735" s="41"/>
      <c r="S735" s="41"/>
      <c r="T735" s="41"/>
      <c r="U735" s="41"/>
      <c r="V735" s="41"/>
      <c r="W735" s="41"/>
      <c r="X735" s="41"/>
      <c r="Y735" s="43" t="str">
        <f t="shared" si="22"/>
        <v>COMP</v>
      </c>
      <c r="Z735" s="43">
        <v>207998</v>
      </c>
      <c r="AA735" s="43">
        <f t="shared" si="23"/>
        <v>1620276</v>
      </c>
    </row>
    <row r="736" spans="1:27" x14ac:dyDescent="0.3">
      <c r="A736" s="43">
        <v>1149793</v>
      </c>
      <c r="B736" s="43" t="s">
        <v>1046</v>
      </c>
      <c r="C736" s="43" t="s">
        <v>399</v>
      </c>
      <c r="D736" s="41"/>
      <c r="E736" s="43" t="s">
        <v>6263</v>
      </c>
      <c r="F736" s="43" t="s">
        <v>28</v>
      </c>
      <c r="G736" s="43">
        <v>45016</v>
      </c>
      <c r="H736" s="41"/>
      <c r="I736" s="41"/>
      <c r="J736" s="43"/>
      <c r="K736" s="41"/>
      <c r="L736" s="41"/>
      <c r="M736" s="41"/>
      <c r="N736" s="41"/>
      <c r="O736" s="41"/>
      <c r="P736" s="41"/>
      <c r="Q736" s="41"/>
      <c r="R736" s="41"/>
      <c r="S736" s="41"/>
      <c r="T736" s="41"/>
      <c r="U736" s="41"/>
      <c r="V736" s="41"/>
      <c r="W736" s="41"/>
      <c r="X736" s="41"/>
      <c r="Y736" s="43" t="str">
        <f t="shared" si="22"/>
        <v/>
      </c>
      <c r="Z736" s="43">
        <v>1235104</v>
      </c>
      <c r="AA736" s="43" t="e">
        <f t="shared" si="23"/>
        <v>#N/A</v>
      </c>
    </row>
    <row r="737" spans="1:27" x14ac:dyDescent="0.3">
      <c r="A737" s="43">
        <v>132302</v>
      </c>
      <c r="B737" s="43" t="s">
        <v>1047</v>
      </c>
      <c r="C737" s="43" t="s">
        <v>218</v>
      </c>
      <c r="D737" s="41"/>
      <c r="E737" s="43" t="s">
        <v>6263</v>
      </c>
      <c r="F737" s="43" t="s">
        <v>28</v>
      </c>
      <c r="G737" s="43">
        <v>41026</v>
      </c>
      <c r="H737" s="41"/>
      <c r="I737" s="41"/>
      <c r="J737" s="43"/>
      <c r="K737" s="41"/>
      <c r="L737" s="41"/>
      <c r="M737" s="41"/>
      <c r="N737" s="41"/>
      <c r="O737" s="41"/>
      <c r="P737" s="41"/>
      <c r="Q737" s="41"/>
      <c r="R737" s="41"/>
      <c r="S737" s="41"/>
      <c r="T737" s="41"/>
      <c r="U737" s="41"/>
      <c r="V737" s="41"/>
      <c r="W737" s="41"/>
      <c r="X737" s="41"/>
      <c r="Y737" s="43" t="str">
        <f t="shared" si="22"/>
        <v/>
      </c>
      <c r="Z737" s="43">
        <v>2096997</v>
      </c>
      <c r="AA737" s="43" t="e">
        <f t="shared" si="23"/>
        <v>#N/A</v>
      </c>
    </row>
    <row r="738" spans="1:27" x14ac:dyDescent="0.3">
      <c r="A738" s="43">
        <v>543648</v>
      </c>
      <c r="B738" s="43" t="s">
        <v>1047</v>
      </c>
      <c r="C738" s="43" t="s">
        <v>1048</v>
      </c>
      <c r="D738" s="41"/>
      <c r="E738" s="43" t="s">
        <v>6263</v>
      </c>
      <c r="F738" s="43" t="s">
        <v>30</v>
      </c>
      <c r="G738" s="43">
        <v>45003</v>
      </c>
      <c r="H738" s="41"/>
      <c r="I738" s="41"/>
      <c r="J738" s="43"/>
      <c r="K738" s="41"/>
      <c r="L738" s="41"/>
      <c r="M738" s="41"/>
      <c r="N738" s="41"/>
      <c r="O738" s="41"/>
      <c r="P738" s="41"/>
      <c r="Q738" s="41"/>
      <c r="R738" s="41"/>
      <c r="S738" s="41"/>
      <c r="T738" s="41"/>
      <c r="U738" s="41"/>
      <c r="V738" s="41"/>
      <c r="W738" s="41"/>
      <c r="X738" s="41"/>
      <c r="Y738" s="43" t="str">
        <f t="shared" si="22"/>
        <v/>
      </c>
      <c r="Z738" s="43">
        <v>467898</v>
      </c>
      <c r="AA738" s="43" t="e">
        <f t="shared" si="23"/>
        <v>#N/A</v>
      </c>
    </row>
    <row r="739" spans="1:27" x14ac:dyDescent="0.3">
      <c r="A739" s="43">
        <v>1548246</v>
      </c>
      <c r="B739" s="43" t="s">
        <v>1049</v>
      </c>
      <c r="C739" s="43" t="s">
        <v>195</v>
      </c>
      <c r="D739" s="41"/>
      <c r="E739" s="43" t="s">
        <v>6263</v>
      </c>
      <c r="F739" s="43" t="s">
        <v>30</v>
      </c>
      <c r="G739" s="43">
        <v>45038</v>
      </c>
      <c r="H739" s="41"/>
      <c r="I739" s="41"/>
      <c r="J739" s="43"/>
      <c r="K739" s="41"/>
      <c r="L739" s="41"/>
      <c r="M739" s="41"/>
      <c r="N739" s="41"/>
      <c r="O739" s="41"/>
      <c r="P739" s="41"/>
      <c r="Q739" s="41"/>
      <c r="R739" s="41"/>
      <c r="S739" s="41"/>
      <c r="T739" s="41"/>
      <c r="U739" s="41"/>
      <c r="V739" s="41"/>
      <c r="W739" s="41"/>
      <c r="X739" s="41"/>
      <c r="Y739" s="43" t="str">
        <f t="shared" si="22"/>
        <v/>
      </c>
      <c r="Z739" s="43">
        <v>2200410</v>
      </c>
      <c r="AA739" s="43" t="e">
        <f t="shared" si="23"/>
        <v>#N/A</v>
      </c>
    </row>
    <row r="740" spans="1:27" x14ac:dyDescent="0.3">
      <c r="A740" s="43">
        <v>2099054</v>
      </c>
      <c r="B740" s="43" t="s">
        <v>1050</v>
      </c>
      <c r="C740" s="43" t="s">
        <v>193</v>
      </c>
      <c r="D740" s="41"/>
      <c r="E740" s="43" t="s">
        <v>6263</v>
      </c>
      <c r="F740" s="43" t="s">
        <v>28</v>
      </c>
      <c r="G740" s="43">
        <v>37036</v>
      </c>
      <c r="H740" s="41"/>
      <c r="I740" s="41"/>
      <c r="J740" s="43"/>
      <c r="K740" s="41"/>
      <c r="L740" s="41"/>
      <c r="M740" s="41"/>
      <c r="N740" s="41"/>
      <c r="O740" s="41"/>
      <c r="P740" s="41"/>
      <c r="Q740" s="41"/>
      <c r="R740" s="41"/>
      <c r="S740" s="41"/>
      <c r="T740" s="41"/>
      <c r="U740" s="41"/>
      <c r="V740" s="41"/>
      <c r="W740" s="41"/>
      <c r="X740" s="41"/>
      <c r="Y740" s="43" t="str">
        <f t="shared" si="22"/>
        <v>COMP</v>
      </c>
      <c r="Z740" s="43">
        <v>1980086</v>
      </c>
      <c r="AA740" s="43">
        <f t="shared" si="23"/>
        <v>2099054</v>
      </c>
    </row>
    <row r="741" spans="1:27" x14ac:dyDescent="0.3">
      <c r="A741" s="43">
        <v>1076379</v>
      </c>
      <c r="B741" s="43" t="s">
        <v>1050</v>
      </c>
      <c r="C741" s="43" t="s">
        <v>746</v>
      </c>
      <c r="D741" s="41"/>
      <c r="E741" s="43" t="s">
        <v>6263</v>
      </c>
      <c r="F741" s="43" t="s">
        <v>28</v>
      </c>
      <c r="G741" s="43">
        <v>45052</v>
      </c>
      <c r="H741" s="41"/>
      <c r="I741" s="41"/>
      <c r="J741" s="43"/>
      <c r="K741" s="41"/>
      <c r="L741" s="41"/>
      <c r="M741" s="41"/>
      <c r="N741" s="41"/>
      <c r="O741" s="41"/>
      <c r="P741" s="41"/>
      <c r="Q741" s="41"/>
      <c r="R741" s="41"/>
      <c r="S741" s="41"/>
      <c r="T741" s="41"/>
      <c r="U741" s="41"/>
      <c r="V741" s="41"/>
      <c r="W741" s="41"/>
      <c r="X741" s="41"/>
      <c r="Y741" s="43" t="str">
        <f t="shared" si="22"/>
        <v/>
      </c>
      <c r="Z741" s="43">
        <v>2418534</v>
      </c>
      <c r="AA741" s="43" t="e">
        <f t="shared" si="23"/>
        <v>#N/A</v>
      </c>
    </row>
    <row r="742" spans="1:27" x14ac:dyDescent="0.3">
      <c r="A742" s="43">
        <v>407747</v>
      </c>
      <c r="B742" s="43" t="s">
        <v>1050</v>
      </c>
      <c r="C742" s="43" t="s">
        <v>1051</v>
      </c>
      <c r="D742" s="41"/>
      <c r="E742" s="43" t="s">
        <v>6263</v>
      </c>
      <c r="F742" s="43" t="s">
        <v>28</v>
      </c>
      <c r="G742" s="43">
        <v>41002</v>
      </c>
      <c r="H742" s="41"/>
      <c r="I742" s="41"/>
      <c r="J742" s="43"/>
      <c r="K742" s="41"/>
      <c r="L742" s="41"/>
      <c r="M742" s="41"/>
      <c r="N742" s="41"/>
      <c r="O742" s="41"/>
      <c r="P742" s="41"/>
      <c r="Q742" s="41"/>
      <c r="R742" s="41"/>
      <c r="S742" s="41"/>
      <c r="T742" s="41"/>
      <c r="U742" s="41"/>
      <c r="V742" s="41"/>
      <c r="W742" s="41"/>
      <c r="X742" s="41"/>
      <c r="Y742" s="43" t="str">
        <f t="shared" si="22"/>
        <v/>
      </c>
      <c r="Z742" s="43">
        <v>2076157</v>
      </c>
      <c r="AA742" s="43" t="e">
        <f t="shared" si="23"/>
        <v>#N/A</v>
      </c>
    </row>
    <row r="743" spans="1:27" x14ac:dyDescent="0.3">
      <c r="A743" s="43">
        <v>2008380</v>
      </c>
      <c r="B743" s="43" t="s">
        <v>1052</v>
      </c>
      <c r="C743" s="43" t="s">
        <v>1053</v>
      </c>
      <c r="D743" s="41"/>
      <c r="E743" s="43" t="s">
        <v>35</v>
      </c>
      <c r="F743" s="43" t="s">
        <v>28</v>
      </c>
      <c r="G743" s="43">
        <v>28017</v>
      </c>
      <c r="H743" s="41"/>
      <c r="I743" s="41"/>
      <c r="J743" s="43"/>
      <c r="K743" s="41"/>
      <c r="L743" s="41"/>
      <c r="M743" s="41"/>
      <c r="N743" s="41"/>
      <c r="O743" s="41"/>
      <c r="P743" s="41"/>
      <c r="Q743" s="41"/>
      <c r="R743" s="41"/>
      <c r="S743" s="41"/>
      <c r="T743" s="41"/>
      <c r="U743" s="41"/>
      <c r="V743" s="41"/>
      <c r="W743" s="41"/>
      <c r="X743" s="41"/>
      <c r="Y743" s="43" t="str">
        <f t="shared" si="22"/>
        <v>COMP</v>
      </c>
      <c r="Z743" s="43">
        <v>1646702</v>
      </c>
      <c r="AA743" s="43">
        <f t="shared" si="23"/>
        <v>2008380</v>
      </c>
    </row>
    <row r="744" spans="1:27" x14ac:dyDescent="0.3">
      <c r="A744" s="43">
        <v>2347058</v>
      </c>
      <c r="B744" s="43" t="s">
        <v>1054</v>
      </c>
      <c r="C744" s="43" t="s">
        <v>1055</v>
      </c>
      <c r="D744" s="41"/>
      <c r="E744" s="43" t="s">
        <v>6263</v>
      </c>
      <c r="F744" s="43" t="s">
        <v>30</v>
      </c>
      <c r="G744" s="43">
        <v>37045</v>
      </c>
      <c r="H744" s="41"/>
      <c r="I744" s="41"/>
      <c r="J744" s="43"/>
      <c r="K744" s="41"/>
      <c r="L744" s="41"/>
      <c r="M744" s="41"/>
      <c r="N744" s="41"/>
      <c r="O744" s="41"/>
      <c r="P744" s="41"/>
      <c r="Q744" s="41"/>
      <c r="R744" s="41"/>
      <c r="S744" s="41"/>
      <c r="T744" s="41"/>
      <c r="U744" s="41"/>
      <c r="V744" s="41"/>
      <c r="W744" s="41"/>
      <c r="X744" s="41"/>
      <c r="Y744" s="43" t="str">
        <f t="shared" si="22"/>
        <v/>
      </c>
      <c r="Z744" s="43">
        <v>2356444</v>
      </c>
      <c r="AA744" s="43" t="e">
        <f t="shared" si="23"/>
        <v>#N/A</v>
      </c>
    </row>
    <row r="745" spans="1:27" x14ac:dyDescent="0.3">
      <c r="A745" s="43">
        <v>2036219</v>
      </c>
      <c r="B745" s="43" t="s">
        <v>1056</v>
      </c>
      <c r="C745" s="43" t="s">
        <v>829</v>
      </c>
      <c r="D745" s="41"/>
      <c r="E745" s="43" t="s">
        <v>6263</v>
      </c>
      <c r="F745" s="43" t="s">
        <v>28</v>
      </c>
      <c r="G745" s="43">
        <v>45050</v>
      </c>
      <c r="H745" s="41"/>
      <c r="I745" s="41"/>
      <c r="J745" s="43"/>
      <c r="K745" s="41"/>
      <c r="L745" s="41"/>
      <c r="M745" s="41"/>
      <c r="N745" s="41"/>
      <c r="O745" s="41"/>
      <c r="P745" s="41"/>
      <c r="Q745" s="41"/>
      <c r="R745" s="41"/>
      <c r="S745" s="41"/>
      <c r="T745" s="41"/>
      <c r="U745" s="41"/>
      <c r="V745" s="41"/>
      <c r="W745" s="41"/>
      <c r="X745" s="41"/>
      <c r="Y745" s="43" t="str">
        <f t="shared" si="22"/>
        <v>COMP</v>
      </c>
      <c r="Z745" s="43">
        <v>2385893</v>
      </c>
      <c r="AA745" s="43">
        <f t="shared" si="23"/>
        <v>2036219</v>
      </c>
    </row>
    <row r="746" spans="1:27" x14ac:dyDescent="0.3">
      <c r="A746" s="43">
        <v>2262472</v>
      </c>
      <c r="B746" s="43" t="s">
        <v>1057</v>
      </c>
      <c r="C746" s="43" t="s">
        <v>683</v>
      </c>
      <c r="D746" s="41"/>
      <c r="E746" s="43" t="s">
        <v>35</v>
      </c>
      <c r="F746" s="43" t="s">
        <v>28</v>
      </c>
      <c r="G746" s="43">
        <v>36003</v>
      </c>
      <c r="H746" s="41"/>
      <c r="I746" s="41"/>
      <c r="J746" s="43"/>
      <c r="K746" s="41"/>
      <c r="L746" s="41"/>
      <c r="M746" s="41"/>
      <c r="N746" s="41"/>
      <c r="O746" s="41"/>
      <c r="P746" s="41"/>
      <c r="Q746" s="41"/>
      <c r="R746" s="41"/>
      <c r="S746" s="41"/>
      <c r="T746" s="41"/>
      <c r="U746" s="41"/>
      <c r="V746" s="41"/>
      <c r="W746" s="41"/>
      <c r="X746" s="41"/>
      <c r="Y746" s="43" t="str">
        <f t="shared" si="22"/>
        <v>COMP</v>
      </c>
      <c r="Z746" s="43">
        <v>2150785</v>
      </c>
      <c r="AA746" s="43">
        <f t="shared" si="23"/>
        <v>2262472</v>
      </c>
    </row>
    <row r="747" spans="1:27" x14ac:dyDescent="0.3">
      <c r="A747" s="43">
        <v>1746656</v>
      </c>
      <c r="B747" s="43" t="s">
        <v>1058</v>
      </c>
      <c r="C747" s="43" t="s">
        <v>1059</v>
      </c>
      <c r="D747" s="41"/>
      <c r="E747" s="43" t="s">
        <v>6263</v>
      </c>
      <c r="F747" s="43" t="s">
        <v>30</v>
      </c>
      <c r="G747" s="43">
        <v>36003</v>
      </c>
      <c r="H747" s="41"/>
      <c r="I747" s="41"/>
      <c r="J747" s="43"/>
      <c r="K747" s="41"/>
      <c r="L747" s="41"/>
      <c r="M747" s="41"/>
      <c r="N747" s="41"/>
      <c r="O747" s="41"/>
      <c r="P747" s="41"/>
      <c r="Q747" s="41"/>
      <c r="R747" s="41"/>
      <c r="S747" s="41"/>
      <c r="T747" s="41"/>
      <c r="U747" s="41"/>
      <c r="V747" s="41"/>
      <c r="W747" s="41"/>
      <c r="X747" s="41"/>
      <c r="Y747" s="43" t="str">
        <f t="shared" si="22"/>
        <v/>
      </c>
      <c r="Z747" s="43">
        <v>2100513</v>
      </c>
      <c r="AA747" s="43" t="e">
        <f t="shared" si="23"/>
        <v>#N/A</v>
      </c>
    </row>
    <row r="748" spans="1:27" x14ac:dyDescent="0.3">
      <c r="A748" s="43">
        <v>1466952</v>
      </c>
      <c r="B748" s="43" t="s">
        <v>1060</v>
      </c>
      <c r="C748" s="43" t="s">
        <v>223</v>
      </c>
      <c r="D748" s="41"/>
      <c r="E748" s="43" t="s">
        <v>6263</v>
      </c>
      <c r="F748" s="43" t="s">
        <v>28</v>
      </c>
      <c r="G748" s="43">
        <v>28009</v>
      </c>
      <c r="H748" s="41"/>
      <c r="I748" s="41"/>
      <c r="J748" s="43"/>
      <c r="K748" s="41"/>
      <c r="L748" s="41"/>
      <c r="M748" s="41"/>
      <c r="N748" s="41"/>
      <c r="O748" s="41"/>
      <c r="P748" s="41"/>
      <c r="Q748" s="41"/>
      <c r="R748" s="41"/>
      <c r="S748" s="41"/>
      <c r="T748" s="41"/>
      <c r="U748" s="41"/>
      <c r="V748" s="41"/>
      <c r="W748" s="41"/>
      <c r="X748" s="41"/>
      <c r="Y748" s="43" t="str">
        <f t="shared" si="22"/>
        <v>COMP</v>
      </c>
      <c r="Z748" s="43">
        <v>2173992</v>
      </c>
      <c r="AA748" s="43">
        <f t="shared" si="23"/>
        <v>1466952</v>
      </c>
    </row>
    <row r="749" spans="1:27" x14ac:dyDescent="0.3">
      <c r="A749" s="43">
        <v>704157</v>
      </c>
      <c r="B749" s="43" t="s">
        <v>1060</v>
      </c>
      <c r="C749" s="43" t="s">
        <v>444</v>
      </c>
      <c r="D749" s="41"/>
      <c r="E749" s="43" t="s">
        <v>6263</v>
      </c>
      <c r="F749" s="43" t="s">
        <v>28</v>
      </c>
      <c r="G749" s="43">
        <v>28009</v>
      </c>
      <c r="H749" s="41"/>
      <c r="I749" s="41"/>
      <c r="J749" s="43"/>
      <c r="K749" s="41"/>
      <c r="L749" s="41"/>
      <c r="M749" s="41"/>
      <c r="N749" s="41"/>
      <c r="O749" s="41"/>
      <c r="P749" s="41"/>
      <c r="Q749" s="41"/>
      <c r="R749" s="41"/>
      <c r="S749" s="41"/>
      <c r="T749" s="41"/>
      <c r="U749" s="41"/>
      <c r="V749" s="41"/>
      <c r="W749" s="41"/>
      <c r="X749" s="41"/>
      <c r="Y749" s="43" t="str">
        <f t="shared" si="22"/>
        <v/>
      </c>
      <c r="Z749" s="43">
        <v>2362461</v>
      </c>
      <c r="AA749" s="43" t="e">
        <f t="shared" si="23"/>
        <v>#N/A</v>
      </c>
    </row>
    <row r="750" spans="1:27" x14ac:dyDescent="0.3">
      <c r="A750" s="43">
        <v>1456254</v>
      </c>
      <c r="B750" s="43" t="s">
        <v>1060</v>
      </c>
      <c r="C750" s="43" t="s">
        <v>1061</v>
      </c>
      <c r="D750" s="41"/>
      <c r="E750" s="43" t="s">
        <v>34</v>
      </c>
      <c r="F750" s="43" t="s">
        <v>28</v>
      </c>
      <c r="G750" s="43">
        <v>28009</v>
      </c>
      <c r="H750" s="41"/>
      <c r="I750" s="41"/>
      <c r="J750" s="43"/>
      <c r="K750" s="41"/>
      <c r="L750" s="41"/>
      <c r="M750" s="41"/>
      <c r="N750" s="41"/>
      <c r="O750" s="41"/>
      <c r="P750" s="41"/>
      <c r="Q750" s="41"/>
      <c r="R750" s="41"/>
      <c r="S750" s="41"/>
      <c r="T750" s="41"/>
      <c r="U750" s="41"/>
      <c r="V750" s="41"/>
      <c r="W750" s="41"/>
      <c r="X750" s="41"/>
      <c r="Y750" s="43" t="str">
        <f t="shared" si="22"/>
        <v>COMP</v>
      </c>
      <c r="Z750" s="43">
        <v>1232740</v>
      </c>
      <c r="AA750" s="43">
        <f t="shared" si="23"/>
        <v>1456254</v>
      </c>
    </row>
    <row r="751" spans="1:27" x14ac:dyDescent="0.3">
      <c r="A751" s="43">
        <v>1377230</v>
      </c>
      <c r="B751" s="43" t="s">
        <v>1060</v>
      </c>
      <c r="C751" s="43" t="s">
        <v>305</v>
      </c>
      <c r="D751" s="41"/>
      <c r="E751" s="43" t="s">
        <v>31</v>
      </c>
      <c r="F751" s="43" t="s">
        <v>28</v>
      </c>
      <c r="G751" s="43">
        <v>28009</v>
      </c>
      <c r="H751" s="41"/>
      <c r="I751" s="41"/>
      <c r="J751" s="43"/>
      <c r="K751" s="41"/>
      <c r="L751" s="41"/>
      <c r="M751" s="41"/>
      <c r="N751" s="41"/>
      <c r="O751" s="41"/>
      <c r="P751" s="41"/>
      <c r="Q751" s="41"/>
      <c r="R751" s="41"/>
      <c r="S751" s="41"/>
      <c r="T751" s="41"/>
      <c r="U751" s="41"/>
      <c r="V751" s="41"/>
      <c r="W751" s="41"/>
      <c r="X751" s="41"/>
      <c r="Y751" s="43" t="str">
        <f t="shared" si="22"/>
        <v>COMP</v>
      </c>
      <c r="Z751" s="43">
        <v>2074426</v>
      </c>
      <c r="AA751" s="43">
        <f t="shared" si="23"/>
        <v>1377230</v>
      </c>
    </row>
    <row r="752" spans="1:27" x14ac:dyDescent="0.3">
      <c r="A752" s="43">
        <v>1987428</v>
      </c>
      <c r="B752" s="43" t="s">
        <v>1060</v>
      </c>
      <c r="C752" s="43" t="s">
        <v>1062</v>
      </c>
      <c r="D752" s="41"/>
      <c r="E752" s="43" t="s">
        <v>34</v>
      </c>
      <c r="F752" s="43" t="s">
        <v>28</v>
      </c>
      <c r="G752" s="43">
        <v>37021</v>
      </c>
      <c r="H752" s="41"/>
      <c r="I752" s="41"/>
      <c r="J752" s="43"/>
      <c r="K752" s="41"/>
      <c r="L752" s="41"/>
      <c r="M752" s="41"/>
      <c r="N752" s="41"/>
      <c r="O752" s="41"/>
      <c r="P752" s="41"/>
      <c r="Q752" s="41"/>
      <c r="R752" s="41"/>
      <c r="S752" s="41"/>
      <c r="T752" s="41"/>
      <c r="U752" s="41"/>
      <c r="V752" s="41"/>
      <c r="W752" s="41"/>
      <c r="X752" s="41"/>
      <c r="Y752" s="43" t="str">
        <f t="shared" si="22"/>
        <v>COMP</v>
      </c>
      <c r="Z752" s="43">
        <v>2411843</v>
      </c>
      <c r="AA752" s="43">
        <f t="shared" si="23"/>
        <v>1987428</v>
      </c>
    </row>
    <row r="753" spans="1:27" x14ac:dyDescent="0.3">
      <c r="A753" s="43">
        <v>2161007</v>
      </c>
      <c r="B753" s="43" t="s">
        <v>1063</v>
      </c>
      <c r="C753" s="43" t="s">
        <v>1064</v>
      </c>
      <c r="D753" s="41"/>
      <c r="E753" s="43" t="s">
        <v>29</v>
      </c>
      <c r="F753" s="43" t="s">
        <v>28</v>
      </c>
      <c r="G753" s="43">
        <v>37023</v>
      </c>
      <c r="H753" s="41"/>
      <c r="I753" s="41"/>
      <c r="J753" s="43"/>
      <c r="K753" s="41"/>
      <c r="L753" s="41"/>
      <c r="M753" s="41"/>
      <c r="N753" s="41"/>
      <c r="O753" s="41"/>
      <c r="P753" s="41"/>
      <c r="Q753" s="41"/>
      <c r="R753" s="41"/>
      <c r="S753" s="41"/>
      <c r="T753" s="41"/>
      <c r="U753" s="41"/>
      <c r="V753" s="41"/>
      <c r="W753" s="41"/>
      <c r="X753" s="41"/>
      <c r="Y753" s="43" t="str">
        <f t="shared" si="22"/>
        <v>COMP</v>
      </c>
      <c r="Z753" s="43">
        <v>2336404</v>
      </c>
      <c r="AA753" s="43">
        <f t="shared" si="23"/>
        <v>2161007</v>
      </c>
    </row>
    <row r="754" spans="1:27" x14ac:dyDescent="0.3">
      <c r="A754" s="43">
        <v>1659079</v>
      </c>
      <c r="B754" s="43" t="s">
        <v>1065</v>
      </c>
      <c r="C754" s="43" t="s">
        <v>632</v>
      </c>
      <c r="D754" s="41"/>
      <c r="E754" s="43" t="s">
        <v>6263</v>
      </c>
      <c r="F754" s="43" t="s">
        <v>28</v>
      </c>
      <c r="G754" s="43">
        <v>37046</v>
      </c>
      <c r="H754" s="41"/>
      <c r="I754" s="41"/>
      <c r="J754" s="43"/>
      <c r="K754" s="41"/>
      <c r="L754" s="41"/>
      <c r="M754" s="41"/>
      <c r="N754" s="41"/>
      <c r="O754" s="41"/>
      <c r="P754" s="41"/>
      <c r="Q754" s="41"/>
      <c r="R754" s="41"/>
      <c r="S754" s="41"/>
      <c r="T754" s="41"/>
      <c r="U754" s="41"/>
      <c r="V754" s="41"/>
      <c r="W754" s="41"/>
      <c r="X754" s="41"/>
      <c r="Y754" s="43" t="str">
        <f t="shared" si="22"/>
        <v/>
      </c>
      <c r="Z754" s="43">
        <v>1755930</v>
      </c>
      <c r="AA754" s="43" t="e">
        <f t="shared" si="23"/>
        <v>#N/A</v>
      </c>
    </row>
    <row r="755" spans="1:27" x14ac:dyDescent="0.3">
      <c r="A755" s="43">
        <v>2411760</v>
      </c>
      <c r="B755" s="43" t="s">
        <v>1066</v>
      </c>
      <c r="C755" s="43" t="s">
        <v>235</v>
      </c>
      <c r="D755" s="41"/>
      <c r="E755" s="43" t="s">
        <v>6263</v>
      </c>
      <c r="F755" s="43" t="s">
        <v>28</v>
      </c>
      <c r="G755" s="43">
        <v>28037</v>
      </c>
      <c r="H755" s="41"/>
      <c r="I755" s="41"/>
      <c r="J755" s="43"/>
      <c r="K755" s="41"/>
      <c r="L755" s="41"/>
      <c r="M755" s="41"/>
      <c r="N755" s="41"/>
      <c r="O755" s="41"/>
      <c r="P755" s="41"/>
      <c r="Q755" s="41"/>
      <c r="R755" s="41"/>
      <c r="S755" s="41"/>
      <c r="T755" s="41"/>
      <c r="U755" s="41"/>
      <c r="V755" s="41"/>
      <c r="W755" s="41"/>
      <c r="X755" s="41"/>
      <c r="Y755" s="43" t="str">
        <f t="shared" si="22"/>
        <v>COMP</v>
      </c>
      <c r="Z755" s="43">
        <v>2353501</v>
      </c>
      <c r="AA755" s="43">
        <f t="shared" si="23"/>
        <v>2411760</v>
      </c>
    </row>
    <row r="756" spans="1:27" x14ac:dyDescent="0.3">
      <c r="A756" s="43">
        <v>777076</v>
      </c>
      <c r="B756" s="43" t="s">
        <v>1067</v>
      </c>
      <c r="C756" s="43" t="s">
        <v>819</v>
      </c>
      <c r="D756" s="41"/>
      <c r="E756" s="43" t="s">
        <v>6263</v>
      </c>
      <c r="F756" s="43" t="s">
        <v>28</v>
      </c>
      <c r="G756" s="43">
        <v>18003</v>
      </c>
      <c r="H756" s="41"/>
      <c r="I756" s="41"/>
      <c r="J756" s="43"/>
      <c r="K756" s="41"/>
      <c r="L756" s="41"/>
      <c r="M756" s="41"/>
      <c r="N756" s="41"/>
      <c r="O756" s="41"/>
      <c r="P756" s="41"/>
      <c r="Q756" s="41"/>
      <c r="R756" s="41"/>
      <c r="S756" s="41"/>
      <c r="T756" s="41"/>
      <c r="U756" s="41"/>
      <c r="V756" s="41"/>
      <c r="W756" s="41"/>
      <c r="X756" s="41"/>
      <c r="Y756" s="43" t="str">
        <f t="shared" si="22"/>
        <v/>
      </c>
      <c r="Z756" s="43">
        <v>548644</v>
      </c>
      <c r="AA756" s="43" t="e">
        <f t="shared" si="23"/>
        <v>#N/A</v>
      </c>
    </row>
    <row r="757" spans="1:27" x14ac:dyDescent="0.3">
      <c r="A757" s="43">
        <v>2218604</v>
      </c>
      <c r="B757" s="43" t="s">
        <v>1068</v>
      </c>
      <c r="C757" s="43" t="s">
        <v>1069</v>
      </c>
      <c r="D757" s="41"/>
      <c r="E757" s="43" t="s">
        <v>35</v>
      </c>
      <c r="F757" s="43" t="s">
        <v>30</v>
      </c>
      <c r="G757" s="43">
        <v>18005</v>
      </c>
      <c r="H757" s="41"/>
      <c r="I757" s="41"/>
      <c r="J757" s="43"/>
      <c r="K757" s="41"/>
      <c r="L757" s="41"/>
      <c r="M757" s="41"/>
      <c r="N757" s="41"/>
      <c r="O757" s="41"/>
      <c r="P757" s="41"/>
      <c r="Q757" s="41"/>
      <c r="R757" s="41"/>
      <c r="S757" s="41"/>
      <c r="T757" s="41"/>
      <c r="U757" s="41"/>
      <c r="V757" s="41"/>
      <c r="W757" s="41"/>
      <c r="X757" s="41"/>
      <c r="Y757" s="43" t="str">
        <f t="shared" si="22"/>
        <v>COMP</v>
      </c>
      <c r="Z757" s="43">
        <v>725625</v>
      </c>
      <c r="AA757" s="43">
        <f t="shared" si="23"/>
        <v>2218604</v>
      </c>
    </row>
    <row r="758" spans="1:27" x14ac:dyDescent="0.3">
      <c r="A758" s="43">
        <v>2123674</v>
      </c>
      <c r="B758" s="43" t="s">
        <v>1070</v>
      </c>
      <c r="C758" s="43" t="s">
        <v>502</v>
      </c>
      <c r="D758" s="41"/>
      <c r="E758" s="43" t="s">
        <v>6263</v>
      </c>
      <c r="F758" s="43" t="s">
        <v>30</v>
      </c>
      <c r="G758" s="43">
        <v>41016</v>
      </c>
      <c r="H758" s="41"/>
      <c r="I758" s="41"/>
      <c r="J758" s="43"/>
      <c r="K758" s="41"/>
      <c r="L758" s="41"/>
      <c r="M758" s="41"/>
      <c r="N758" s="41"/>
      <c r="O758" s="41"/>
      <c r="P758" s="41"/>
      <c r="Q758" s="41"/>
      <c r="R758" s="41"/>
      <c r="S758" s="41"/>
      <c r="T758" s="41"/>
      <c r="U758" s="41"/>
      <c r="V758" s="41"/>
      <c r="W758" s="41"/>
      <c r="X758" s="41"/>
      <c r="Y758" s="43" t="str">
        <f t="shared" si="22"/>
        <v/>
      </c>
      <c r="Z758" s="43">
        <v>644623</v>
      </c>
      <c r="AA758" s="43" t="e">
        <f t="shared" si="23"/>
        <v>#N/A</v>
      </c>
    </row>
    <row r="759" spans="1:27" x14ac:dyDescent="0.3">
      <c r="A759" s="43">
        <v>2024349</v>
      </c>
      <c r="B759" s="43" t="s">
        <v>1071</v>
      </c>
      <c r="C759" s="43" t="s">
        <v>803</v>
      </c>
      <c r="D759" s="41"/>
      <c r="E759" s="43" t="s">
        <v>6263</v>
      </c>
      <c r="F759" s="43" t="s">
        <v>30</v>
      </c>
      <c r="G759" s="43">
        <v>18033</v>
      </c>
      <c r="H759" s="41"/>
      <c r="I759" s="41"/>
      <c r="J759" s="43"/>
      <c r="K759" s="41"/>
      <c r="L759" s="41"/>
      <c r="M759" s="41"/>
      <c r="N759" s="41"/>
      <c r="O759" s="41"/>
      <c r="P759" s="41"/>
      <c r="Q759" s="41"/>
      <c r="R759" s="41"/>
      <c r="S759" s="41"/>
      <c r="T759" s="41"/>
      <c r="U759" s="41"/>
      <c r="V759" s="41"/>
      <c r="W759" s="41"/>
      <c r="X759" s="41"/>
      <c r="Y759" s="43" t="str">
        <f t="shared" si="22"/>
        <v/>
      </c>
      <c r="Z759" s="43">
        <v>2409096</v>
      </c>
      <c r="AA759" s="43" t="e">
        <f t="shared" si="23"/>
        <v>#N/A</v>
      </c>
    </row>
    <row r="760" spans="1:27" x14ac:dyDescent="0.3">
      <c r="A760" s="43">
        <v>1738009</v>
      </c>
      <c r="B760" s="43" t="s">
        <v>1071</v>
      </c>
      <c r="C760" s="43" t="s">
        <v>223</v>
      </c>
      <c r="D760" s="41"/>
      <c r="E760" s="43" t="s">
        <v>6263</v>
      </c>
      <c r="F760" s="43" t="s">
        <v>28</v>
      </c>
      <c r="G760" s="43">
        <v>18033</v>
      </c>
      <c r="H760" s="41"/>
      <c r="I760" s="41"/>
      <c r="J760" s="43"/>
      <c r="K760" s="41"/>
      <c r="L760" s="41"/>
      <c r="M760" s="41"/>
      <c r="N760" s="41"/>
      <c r="O760" s="41"/>
      <c r="P760" s="41"/>
      <c r="Q760" s="41"/>
      <c r="R760" s="41"/>
      <c r="S760" s="41"/>
      <c r="T760" s="41"/>
      <c r="U760" s="41"/>
      <c r="V760" s="41"/>
      <c r="W760" s="41"/>
      <c r="X760" s="41"/>
      <c r="Y760" s="43" t="str">
        <f t="shared" si="22"/>
        <v/>
      </c>
      <c r="Z760" s="43">
        <v>1971120</v>
      </c>
      <c r="AA760" s="43" t="e">
        <f t="shared" si="23"/>
        <v>#N/A</v>
      </c>
    </row>
    <row r="761" spans="1:27" x14ac:dyDescent="0.3">
      <c r="A761" s="43">
        <v>1568457</v>
      </c>
      <c r="B761" s="43" t="s">
        <v>1072</v>
      </c>
      <c r="C761" s="43" t="s">
        <v>346</v>
      </c>
      <c r="D761" s="41"/>
      <c r="E761" s="43" t="s">
        <v>6263</v>
      </c>
      <c r="F761" s="43" t="s">
        <v>28</v>
      </c>
      <c r="G761" s="43">
        <v>45003</v>
      </c>
      <c r="H761" s="41"/>
      <c r="I761" s="41"/>
      <c r="J761" s="43"/>
      <c r="K761" s="41"/>
      <c r="L761" s="41"/>
      <c r="M761" s="41"/>
      <c r="N761" s="41"/>
      <c r="O761" s="41"/>
      <c r="P761" s="41"/>
      <c r="Q761" s="41"/>
      <c r="R761" s="41"/>
      <c r="S761" s="41"/>
      <c r="T761" s="41"/>
      <c r="U761" s="41"/>
      <c r="V761" s="41"/>
      <c r="W761" s="41"/>
      <c r="X761" s="41"/>
      <c r="Y761" s="43" t="str">
        <f t="shared" si="22"/>
        <v>COMP</v>
      </c>
      <c r="Z761" s="43">
        <v>2064885</v>
      </c>
      <c r="AA761" s="43">
        <f t="shared" si="23"/>
        <v>1568457</v>
      </c>
    </row>
    <row r="762" spans="1:27" x14ac:dyDescent="0.3">
      <c r="A762" s="43">
        <v>1568463</v>
      </c>
      <c r="B762" s="43" t="s">
        <v>1072</v>
      </c>
      <c r="C762" s="43" t="s">
        <v>542</v>
      </c>
      <c r="D762" s="41"/>
      <c r="E762" s="43" t="s">
        <v>31</v>
      </c>
      <c r="F762" s="43" t="s">
        <v>28</v>
      </c>
      <c r="G762" s="43">
        <v>45003</v>
      </c>
      <c r="H762" s="41"/>
      <c r="I762" s="41"/>
      <c r="J762" s="43"/>
      <c r="K762" s="41"/>
      <c r="L762" s="41"/>
      <c r="M762" s="41"/>
      <c r="N762" s="41"/>
      <c r="O762" s="41"/>
      <c r="P762" s="41"/>
      <c r="Q762" s="41"/>
      <c r="R762" s="41"/>
      <c r="S762" s="41"/>
      <c r="T762" s="41"/>
      <c r="U762" s="41"/>
      <c r="V762" s="41"/>
      <c r="W762" s="41"/>
      <c r="X762" s="41"/>
      <c r="Y762" s="43" t="str">
        <f t="shared" si="22"/>
        <v>COMP</v>
      </c>
      <c r="Z762" s="43">
        <v>276760</v>
      </c>
      <c r="AA762" s="43">
        <f t="shared" si="23"/>
        <v>1568463</v>
      </c>
    </row>
    <row r="763" spans="1:27" x14ac:dyDescent="0.3">
      <c r="A763" s="43">
        <v>1738320</v>
      </c>
      <c r="B763" s="43" t="s">
        <v>1073</v>
      </c>
      <c r="C763" s="43" t="s">
        <v>290</v>
      </c>
      <c r="D763" s="41"/>
      <c r="E763" s="43" t="s">
        <v>6263</v>
      </c>
      <c r="F763" s="43" t="s">
        <v>28</v>
      </c>
      <c r="G763" s="43">
        <v>36023</v>
      </c>
      <c r="H763" s="41"/>
      <c r="I763" s="41"/>
      <c r="J763" s="43"/>
      <c r="K763" s="41"/>
      <c r="L763" s="41"/>
      <c r="M763" s="41"/>
      <c r="N763" s="41"/>
      <c r="O763" s="41"/>
      <c r="P763" s="41"/>
      <c r="Q763" s="41"/>
      <c r="R763" s="41"/>
      <c r="S763" s="41"/>
      <c r="T763" s="41"/>
      <c r="U763" s="41"/>
      <c r="V763" s="41"/>
      <c r="W763" s="41"/>
      <c r="X763" s="41"/>
      <c r="Y763" s="43" t="str">
        <f t="shared" si="22"/>
        <v>COMP</v>
      </c>
      <c r="Z763" s="43">
        <v>2179660</v>
      </c>
      <c r="AA763" s="43">
        <f t="shared" si="23"/>
        <v>1738320</v>
      </c>
    </row>
    <row r="764" spans="1:27" x14ac:dyDescent="0.3">
      <c r="A764" s="43">
        <v>2377448</v>
      </c>
      <c r="B764" s="43" t="s">
        <v>1074</v>
      </c>
      <c r="C764" s="43" t="s">
        <v>33</v>
      </c>
      <c r="D764" s="41"/>
      <c r="E764" s="43" t="s">
        <v>6263</v>
      </c>
      <c r="F764" s="43" t="s">
        <v>30</v>
      </c>
      <c r="G764" s="43">
        <v>28037</v>
      </c>
      <c r="H764" s="41"/>
      <c r="I764" s="41"/>
      <c r="J764" s="43"/>
      <c r="K764" s="41"/>
      <c r="L764" s="41"/>
      <c r="M764" s="41"/>
      <c r="N764" s="41"/>
      <c r="O764" s="41"/>
      <c r="P764" s="41"/>
      <c r="Q764" s="41"/>
      <c r="R764" s="41"/>
      <c r="S764" s="41"/>
      <c r="T764" s="41"/>
      <c r="U764" s="41"/>
      <c r="V764" s="41"/>
      <c r="W764" s="41"/>
      <c r="X764" s="41"/>
      <c r="Y764" s="43" t="str">
        <f t="shared" si="22"/>
        <v/>
      </c>
      <c r="Z764" s="43">
        <v>2235443</v>
      </c>
      <c r="AA764" s="43" t="e">
        <f t="shared" si="23"/>
        <v>#N/A</v>
      </c>
    </row>
    <row r="765" spans="1:27" x14ac:dyDescent="0.3">
      <c r="A765" s="43">
        <v>1710853</v>
      </c>
      <c r="B765" s="43" t="s">
        <v>1074</v>
      </c>
      <c r="C765" s="43" t="s">
        <v>250</v>
      </c>
      <c r="D765" s="41"/>
      <c r="E765" s="43" t="s">
        <v>6263</v>
      </c>
      <c r="F765" s="43" t="s">
        <v>28</v>
      </c>
      <c r="G765" s="43">
        <v>28030</v>
      </c>
      <c r="H765" s="41"/>
      <c r="I765" s="41"/>
      <c r="J765" s="43"/>
      <c r="K765" s="41"/>
      <c r="L765" s="41"/>
      <c r="M765" s="41"/>
      <c r="N765" s="41"/>
      <c r="O765" s="41"/>
      <c r="P765" s="41"/>
      <c r="Q765" s="41"/>
      <c r="R765" s="41"/>
      <c r="S765" s="41"/>
      <c r="T765" s="41"/>
      <c r="U765" s="41"/>
      <c r="V765" s="41"/>
      <c r="W765" s="41"/>
      <c r="X765" s="41"/>
      <c r="Y765" s="43" t="str">
        <f t="shared" si="22"/>
        <v>COMP</v>
      </c>
      <c r="Z765" s="43">
        <v>1680201</v>
      </c>
      <c r="AA765" s="43">
        <f t="shared" si="23"/>
        <v>1710853</v>
      </c>
    </row>
    <row r="766" spans="1:27" x14ac:dyDescent="0.3">
      <c r="A766" s="43">
        <v>397933</v>
      </c>
      <c r="B766" s="43" t="s">
        <v>1075</v>
      </c>
      <c r="C766" s="43" t="s">
        <v>173</v>
      </c>
      <c r="D766" s="41"/>
      <c r="E766" s="43" t="s">
        <v>6263</v>
      </c>
      <c r="F766" s="43" t="s">
        <v>30</v>
      </c>
      <c r="G766" s="43">
        <v>45016</v>
      </c>
      <c r="H766" s="41"/>
      <c r="I766" s="41"/>
      <c r="J766" s="43"/>
      <c r="K766" s="41"/>
      <c r="L766" s="41"/>
      <c r="M766" s="41"/>
      <c r="N766" s="41"/>
      <c r="O766" s="41"/>
      <c r="P766" s="41"/>
      <c r="Q766" s="41"/>
      <c r="R766" s="41"/>
      <c r="S766" s="41"/>
      <c r="T766" s="41"/>
      <c r="U766" s="41"/>
      <c r="V766" s="41"/>
      <c r="W766" s="41"/>
      <c r="X766" s="41"/>
      <c r="Y766" s="43" t="str">
        <f t="shared" si="22"/>
        <v/>
      </c>
      <c r="Z766" s="43">
        <v>1502497</v>
      </c>
      <c r="AA766" s="43" t="e">
        <f t="shared" si="23"/>
        <v>#N/A</v>
      </c>
    </row>
    <row r="767" spans="1:27" x14ac:dyDescent="0.3">
      <c r="A767" s="43">
        <v>1894235</v>
      </c>
      <c r="B767" s="43" t="s">
        <v>1076</v>
      </c>
      <c r="C767" s="43" t="s">
        <v>316</v>
      </c>
      <c r="D767" s="41"/>
      <c r="E767" s="43" t="s">
        <v>6263</v>
      </c>
      <c r="F767" s="43" t="s">
        <v>28</v>
      </c>
      <c r="G767" s="43">
        <v>37033</v>
      </c>
      <c r="H767" s="41"/>
      <c r="I767" s="41"/>
      <c r="J767" s="43"/>
      <c r="K767" s="41"/>
      <c r="L767" s="41"/>
      <c r="M767" s="41"/>
      <c r="N767" s="41"/>
      <c r="O767" s="41"/>
      <c r="P767" s="41"/>
      <c r="Q767" s="41"/>
      <c r="R767" s="41"/>
      <c r="S767" s="41"/>
      <c r="T767" s="41"/>
      <c r="U767" s="41"/>
      <c r="V767" s="41"/>
      <c r="W767" s="41"/>
      <c r="X767" s="41"/>
      <c r="Y767" s="43" t="str">
        <f t="shared" si="22"/>
        <v>COMP</v>
      </c>
      <c r="Z767" s="43">
        <v>2272359</v>
      </c>
      <c r="AA767" s="43">
        <f t="shared" si="23"/>
        <v>1894235</v>
      </c>
    </row>
    <row r="768" spans="1:27" x14ac:dyDescent="0.3">
      <c r="A768" s="43">
        <v>2336405</v>
      </c>
      <c r="B768" s="43" t="s">
        <v>1077</v>
      </c>
      <c r="C768" s="43" t="s">
        <v>1078</v>
      </c>
      <c r="D768" s="41"/>
      <c r="E768" s="43" t="s">
        <v>6263</v>
      </c>
      <c r="F768" s="43" t="s">
        <v>30</v>
      </c>
      <c r="G768" s="43">
        <v>41002</v>
      </c>
      <c r="H768" s="41"/>
      <c r="I768" s="41"/>
      <c r="J768" s="43"/>
      <c r="K768" s="41"/>
      <c r="L768" s="41"/>
      <c r="M768" s="41"/>
      <c r="N768" s="41"/>
      <c r="O768" s="41"/>
      <c r="P768" s="41"/>
      <c r="Q768" s="41"/>
      <c r="R768" s="41"/>
      <c r="S768" s="41"/>
      <c r="T768" s="41"/>
      <c r="U768" s="41"/>
      <c r="V768" s="41"/>
      <c r="W768" s="41"/>
      <c r="X768" s="41"/>
      <c r="Y768" s="43" t="str">
        <f t="shared" si="22"/>
        <v/>
      </c>
      <c r="Z768" s="43">
        <v>1143693</v>
      </c>
      <c r="AA768" s="43" t="e">
        <f t="shared" si="23"/>
        <v>#N/A</v>
      </c>
    </row>
    <row r="769" spans="1:27" x14ac:dyDescent="0.3">
      <c r="A769" s="43">
        <v>1779317</v>
      </c>
      <c r="B769" s="43" t="s">
        <v>1077</v>
      </c>
      <c r="C769" s="43" t="s">
        <v>1079</v>
      </c>
      <c r="D769" s="41"/>
      <c r="E769" s="43" t="s">
        <v>35</v>
      </c>
      <c r="F769" s="43" t="s">
        <v>30</v>
      </c>
      <c r="G769" s="43">
        <v>36003</v>
      </c>
      <c r="H769" s="41"/>
      <c r="I769" s="41"/>
      <c r="J769" s="43"/>
      <c r="K769" s="41"/>
      <c r="L769" s="41"/>
      <c r="M769" s="41"/>
      <c r="N769" s="41"/>
      <c r="O769" s="41"/>
      <c r="P769" s="41"/>
      <c r="Q769" s="41"/>
      <c r="R769" s="41"/>
      <c r="S769" s="41"/>
      <c r="T769" s="41"/>
      <c r="U769" s="41"/>
      <c r="V769" s="41"/>
      <c r="W769" s="41"/>
      <c r="X769" s="41"/>
      <c r="Y769" s="43" t="str">
        <f t="shared" si="22"/>
        <v>COMP</v>
      </c>
      <c r="Z769" s="43">
        <v>1385522</v>
      </c>
      <c r="AA769" s="43">
        <f t="shared" si="23"/>
        <v>1779317</v>
      </c>
    </row>
    <row r="770" spans="1:27" x14ac:dyDescent="0.3">
      <c r="A770" s="43">
        <v>646794</v>
      </c>
      <c r="B770" s="43" t="s">
        <v>1080</v>
      </c>
      <c r="C770" s="43" t="s">
        <v>514</v>
      </c>
      <c r="D770" s="41"/>
      <c r="E770" s="43" t="s">
        <v>6263</v>
      </c>
      <c r="F770" s="43" t="s">
        <v>28</v>
      </c>
      <c r="G770" s="43">
        <v>37045</v>
      </c>
      <c r="H770" s="41"/>
      <c r="I770" s="41"/>
      <c r="J770" s="43"/>
      <c r="K770" s="41"/>
      <c r="L770" s="41"/>
      <c r="M770" s="41"/>
      <c r="N770" s="41"/>
      <c r="O770" s="41"/>
      <c r="P770" s="41"/>
      <c r="Q770" s="41"/>
      <c r="R770" s="41"/>
      <c r="S770" s="41"/>
      <c r="T770" s="41"/>
      <c r="U770" s="41"/>
      <c r="V770" s="41"/>
      <c r="W770" s="41"/>
      <c r="X770" s="41"/>
      <c r="Y770" s="43" t="str">
        <f t="shared" ref="Y770:Y833" si="24">IF(ISERROR(AA770)=FALSE,"COMP","")</f>
        <v>COMP</v>
      </c>
      <c r="Z770" s="43">
        <v>2414117</v>
      </c>
      <c r="AA770" s="43">
        <f t="shared" ref="AA770:AA833" si="25">VLOOKUP(A770,Z:Z,1,FALSE)</f>
        <v>646794</v>
      </c>
    </row>
    <row r="771" spans="1:27" x14ac:dyDescent="0.3">
      <c r="A771" s="43">
        <v>2312479</v>
      </c>
      <c r="B771" s="43" t="s">
        <v>1080</v>
      </c>
      <c r="C771" s="43" t="s">
        <v>529</v>
      </c>
      <c r="D771" s="41"/>
      <c r="E771" s="43" t="s">
        <v>6263</v>
      </c>
      <c r="F771" s="43" t="s">
        <v>30</v>
      </c>
      <c r="G771" s="43">
        <v>37024</v>
      </c>
      <c r="H771" s="41"/>
      <c r="I771" s="41"/>
      <c r="J771" s="43"/>
      <c r="K771" s="41"/>
      <c r="L771" s="41"/>
      <c r="M771" s="41"/>
      <c r="N771" s="41"/>
      <c r="O771" s="41"/>
      <c r="P771" s="41"/>
      <c r="Q771" s="41"/>
      <c r="R771" s="41"/>
      <c r="S771" s="41"/>
      <c r="T771" s="41"/>
      <c r="U771" s="41"/>
      <c r="V771" s="41"/>
      <c r="W771" s="41"/>
      <c r="X771" s="41"/>
      <c r="Y771" s="43" t="str">
        <f t="shared" si="24"/>
        <v/>
      </c>
      <c r="Z771" s="43">
        <v>2023300</v>
      </c>
      <c r="AA771" s="43" t="e">
        <f t="shared" si="25"/>
        <v>#N/A</v>
      </c>
    </row>
    <row r="772" spans="1:27" x14ac:dyDescent="0.3">
      <c r="A772" s="43">
        <v>1727210</v>
      </c>
      <c r="B772" s="43" t="s">
        <v>1080</v>
      </c>
      <c r="C772" s="43" t="s">
        <v>484</v>
      </c>
      <c r="D772" s="41"/>
      <c r="E772" s="43" t="s">
        <v>29</v>
      </c>
      <c r="F772" s="43" t="s">
        <v>28</v>
      </c>
      <c r="G772" s="43">
        <v>37033</v>
      </c>
      <c r="H772" s="41"/>
      <c r="I772" s="41"/>
      <c r="J772" s="43"/>
      <c r="K772" s="41"/>
      <c r="L772" s="41"/>
      <c r="M772" s="41"/>
      <c r="N772" s="41"/>
      <c r="O772" s="41"/>
      <c r="P772" s="41"/>
      <c r="Q772" s="41"/>
      <c r="R772" s="41"/>
      <c r="S772" s="41"/>
      <c r="T772" s="41"/>
      <c r="U772" s="41"/>
      <c r="V772" s="41"/>
      <c r="W772" s="41"/>
      <c r="X772" s="41"/>
      <c r="Y772" s="43" t="str">
        <f t="shared" si="24"/>
        <v>COMP</v>
      </c>
      <c r="Z772" s="43">
        <v>1378502</v>
      </c>
      <c r="AA772" s="43">
        <f t="shared" si="25"/>
        <v>1727210</v>
      </c>
    </row>
    <row r="773" spans="1:27" x14ac:dyDescent="0.3">
      <c r="A773" s="43">
        <v>297057</v>
      </c>
      <c r="B773" s="43" t="s">
        <v>1080</v>
      </c>
      <c r="C773" s="43" t="s">
        <v>1081</v>
      </c>
      <c r="D773" s="41"/>
      <c r="E773" s="43" t="s">
        <v>6263</v>
      </c>
      <c r="F773" s="43" t="s">
        <v>30</v>
      </c>
      <c r="G773" s="43">
        <v>37023</v>
      </c>
      <c r="H773" s="41"/>
      <c r="I773" s="41"/>
      <c r="J773" s="43"/>
      <c r="K773" s="41"/>
      <c r="L773" s="41"/>
      <c r="M773" s="41"/>
      <c r="N773" s="41"/>
      <c r="O773" s="41"/>
      <c r="P773" s="41"/>
      <c r="Q773" s="41"/>
      <c r="R773" s="41"/>
      <c r="S773" s="41"/>
      <c r="T773" s="41"/>
      <c r="U773" s="41"/>
      <c r="V773" s="41"/>
      <c r="W773" s="41"/>
      <c r="X773" s="41"/>
      <c r="Y773" s="43" t="str">
        <f t="shared" si="24"/>
        <v>COMP</v>
      </c>
      <c r="Z773" s="43">
        <v>1791589</v>
      </c>
      <c r="AA773" s="43">
        <f t="shared" si="25"/>
        <v>297057</v>
      </c>
    </row>
    <row r="774" spans="1:27" x14ac:dyDescent="0.3">
      <c r="A774" s="43">
        <v>2312481</v>
      </c>
      <c r="B774" s="43" t="s">
        <v>1080</v>
      </c>
      <c r="C774" s="43" t="s">
        <v>1082</v>
      </c>
      <c r="D774" s="41"/>
      <c r="E774" s="43" t="s">
        <v>6263</v>
      </c>
      <c r="F774" s="43" t="s">
        <v>28</v>
      </c>
      <c r="G774" s="43">
        <v>37024</v>
      </c>
      <c r="H774" s="41"/>
      <c r="I774" s="41"/>
      <c r="J774" s="43"/>
      <c r="K774" s="41"/>
      <c r="L774" s="41"/>
      <c r="M774" s="41"/>
      <c r="N774" s="41"/>
      <c r="O774" s="41"/>
      <c r="P774" s="41"/>
      <c r="Q774" s="41"/>
      <c r="R774" s="41"/>
      <c r="S774" s="41"/>
      <c r="T774" s="41"/>
      <c r="U774" s="41"/>
      <c r="V774" s="41"/>
      <c r="W774" s="41"/>
      <c r="X774" s="41"/>
      <c r="Y774" s="43" t="str">
        <f t="shared" si="24"/>
        <v/>
      </c>
      <c r="Z774" s="43">
        <v>2364812</v>
      </c>
      <c r="AA774" s="43" t="e">
        <f t="shared" si="25"/>
        <v>#N/A</v>
      </c>
    </row>
    <row r="775" spans="1:27" x14ac:dyDescent="0.3">
      <c r="A775" s="43">
        <v>2312145</v>
      </c>
      <c r="B775" s="43" t="s">
        <v>1080</v>
      </c>
      <c r="C775" s="43" t="s">
        <v>1083</v>
      </c>
      <c r="D775" s="41"/>
      <c r="E775" s="43" t="s">
        <v>6263</v>
      </c>
      <c r="F775" s="43" t="s">
        <v>30</v>
      </c>
      <c r="G775" s="43">
        <v>45038</v>
      </c>
      <c r="H775" s="41"/>
      <c r="I775" s="41"/>
      <c r="J775" s="43"/>
      <c r="K775" s="41"/>
      <c r="L775" s="41"/>
      <c r="M775" s="41"/>
      <c r="N775" s="41"/>
      <c r="O775" s="41"/>
      <c r="P775" s="41"/>
      <c r="Q775" s="41"/>
      <c r="R775" s="41"/>
      <c r="S775" s="41"/>
      <c r="T775" s="41"/>
      <c r="U775" s="41"/>
      <c r="V775" s="41"/>
      <c r="W775" s="41"/>
      <c r="X775" s="41"/>
      <c r="Y775" s="43" t="str">
        <f t="shared" si="24"/>
        <v>COMP</v>
      </c>
      <c r="Z775" s="43">
        <v>1950573</v>
      </c>
      <c r="AA775" s="43">
        <f t="shared" si="25"/>
        <v>2312145</v>
      </c>
    </row>
    <row r="776" spans="1:27" x14ac:dyDescent="0.3">
      <c r="A776" s="43">
        <v>1584914</v>
      </c>
      <c r="B776" s="43" t="s">
        <v>1080</v>
      </c>
      <c r="C776" s="43" t="s">
        <v>1084</v>
      </c>
      <c r="D776" s="41"/>
      <c r="E776" s="43" t="s">
        <v>6263</v>
      </c>
      <c r="F776" s="43" t="s">
        <v>30</v>
      </c>
      <c r="G776" s="43">
        <v>41003</v>
      </c>
      <c r="H776" s="41"/>
      <c r="I776" s="41"/>
      <c r="J776" s="43"/>
      <c r="K776" s="41"/>
      <c r="L776" s="41"/>
      <c r="M776" s="41"/>
      <c r="N776" s="41"/>
      <c r="O776" s="41"/>
      <c r="P776" s="41"/>
      <c r="Q776" s="41"/>
      <c r="R776" s="41"/>
      <c r="S776" s="41"/>
      <c r="T776" s="41"/>
      <c r="U776" s="41"/>
      <c r="V776" s="41"/>
      <c r="W776" s="41"/>
      <c r="X776" s="41"/>
      <c r="Y776" s="43" t="str">
        <f t="shared" si="24"/>
        <v/>
      </c>
      <c r="Z776" s="43">
        <v>2188843</v>
      </c>
      <c r="AA776" s="43" t="e">
        <f t="shared" si="25"/>
        <v>#N/A</v>
      </c>
    </row>
    <row r="777" spans="1:27" x14ac:dyDescent="0.3">
      <c r="A777" s="43">
        <v>1259730</v>
      </c>
      <c r="B777" s="43" t="s">
        <v>1080</v>
      </c>
      <c r="C777" s="43" t="s">
        <v>400</v>
      </c>
      <c r="D777" s="41"/>
      <c r="E777" s="43" t="s">
        <v>6263</v>
      </c>
      <c r="F777" s="43" t="s">
        <v>30</v>
      </c>
      <c r="G777" s="43">
        <v>37024</v>
      </c>
      <c r="H777" s="41"/>
      <c r="I777" s="41"/>
      <c r="J777" s="43"/>
      <c r="K777" s="41"/>
      <c r="L777" s="41"/>
      <c r="M777" s="41"/>
      <c r="N777" s="41"/>
      <c r="O777" s="41"/>
      <c r="P777" s="41"/>
      <c r="Q777" s="41"/>
      <c r="R777" s="41"/>
      <c r="S777" s="41"/>
      <c r="T777" s="41"/>
      <c r="U777" s="41"/>
      <c r="V777" s="41"/>
      <c r="W777" s="41"/>
      <c r="X777" s="41"/>
      <c r="Y777" s="43" t="str">
        <f t="shared" si="24"/>
        <v>COMP</v>
      </c>
      <c r="Z777" s="43">
        <v>202660</v>
      </c>
      <c r="AA777" s="43">
        <f t="shared" si="25"/>
        <v>1259730</v>
      </c>
    </row>
    <row r="778" spans="1:27" x14ac:dyDescent="0.3">
      <c r="A778" s="43">
        <v>675054</v>
      </c>
      <c r="B778" s="43" t="s">
        <v>1080</v>
      </c>
      <c r="C778" s="43" t="s">
        <v>343</v>
      </c>
      <c r="D778" s="41"/>
      <c r="E778" s="43" t="s">
        <v>6263</v>
      </c>
      <c r="F778" s="43" t="s">
        <v>28</v>
      </c>
      <c r="G778" s="43">
        <v>37023</v>
      </c>
      <c r="H778" s="41"/>
      <c r="I778" s="41"/>
      <c r="J778" s="43"/>
      <c r="K778" s="41"/>
      <c r="L778" s="41"/>
      <c r="M778" s="41"/>
      <c r="N778" s="41"/>
      <c r="O778" s="41"/>
      <c r="P778" s="41"/>
      <c r="Q778" s="41"/>
      <c r="R778" s="41"/>
      <c r="S778" s="41"/>
      <c r="T778" s="41"/>
      <c r="U778" s="41"/>
      <c r="V778" s="41"/>
      <c r="W778" s="41"/>
      <c r="X778" s="41"/>
      <c r="Y778" s="43" t="str">
        <f t="shared" si="24"/>
        <v>COMP</v>
      </c>
      <c r="Z778" s="43">
        <v>1557858</v>
      </c>
      <c r="AA778" s="43">
        <f t="shared" si="25"/>
        <v>675054</v>
      </c>
    </row>
    <row r="779" spans="1:27" x14ac:dyDescent="0.3">
      <c r="A779" s="43">
        <v>2240724</v>
      </c>
      <c r="B779" s="43" t="s">
        <v>1085</v>
      </c>
      <c r="C779" s="43" t="s">
        <v>803</v>
      </c>
      <c r="D779" s="41"/>
      <c r="E779" s="43" t="s">
        <v>6263</v>
      </c>
      <c r="F779" s="43" t="s">
        <v>30</v>
      </c>
      <c r="G779" s="43">
        <v>45055</v>
      </c>
      <c r="H779" s="41"/>
      <c r="I779" s="41"/>
      <c r="J779" s="43"/>
      <c r="K779" s="41"/>
      <c r="L779" s="41"/>
      <c r="M779" s="41"/>
      <c r="N779" s="41"/>
      <c r="O779" s="41"/>
      <c r="P779" s="41"/>
      <c r="Q779" s="41"/>
      <c r="R779" s="41"/>
      <c r="S779" s="41"/>
      <c r="T779" s="41"/>
      <c r="U779" s="41"/>
      <c r="V779" s="41"/>
      <c r="W779" s="41"/>
      <c r="X779" s="41"/>
      <c r="Y779" s="43" t="str">
        <f t="shared" si="24"/>
        <v>COMP</v>
      </c>
      <c r="Z779" s="43">
        <v>2322133</v>
      </c>
      <c r="AA779" s="43">
        <f t="shared" si="25"/>
        <v>2240724</v>
      </c>
    </row>
    <row r="780" spans="1:27" x14ac:dyDescent="0.3">
      <c r="A780" s="43">
        <v>302398</v>
      </c>
      <c r="B780" s="43" t="s">
        <v>1086</v>
      </c>
      <c r="C780" s="43" t="s">
        <v>437</v>
      </c>
      <c r="D780" s="41"/>
      <c r="E780" s="43" t="s">
        <v>6263</v>
      </c>
      <c r="F780" s="43" t="s">
        <v>28</v>
      </c>
      <c r="G780" s="43">
        <v>41024</v>
      </c>
      <c r="H780" s="41"/>
      <c r="I780" s="41"/>
      <c r="J780" s="43"/>
      <c r="K780" s="41"/>
      <c r="L780" s="41"/>
      <c r="M780" s="41"/>
      <c r="N780" s="41"/>
      <c r="O780" s="41"/>
      <c r="P780" s="41"/>
      <c r="Q780" s="41"/>
      <c r="R780" s="41"/>
      <c r="S780" s="41"/>
      <c r="T780" s="41"/>
      <c r="U780" s="41"/>
      <c r="V780" s="41"/>
      <c r="W780" s="41"/>
      <c r="X780" s="41"/>
      <c r="Y780" s="43" t="str">
        <f t="shared" si="24"/>
        <v>COMP</v>
      </c>
      <c r="Z780" s="43">
        <v>2373953</v>
      </c>
      <c r="AA780" s="43">
        <f t="shared" si="25"/>
        <v>302398</v>
      </c>
    </row>
    <row r="781" spans="1:27" x14ac:dyDescent="0.3">
      <c r="A781" s="43">
        <v>246051</v>
      </c>
      <c r="B781" s="43" t="s">
        <v>1086</v>
      </c>
      <c r="C781" s="43" t="s">
        <v>829</v>
      </c>
      <c r="D781" s="41"/>
      <c r="E781" s="43" t="s">
        <v>6263</v>
      </c>
      <c r="F781" s="43" t="s">
        <v>28</v>
      </c>
      <c r="G781" s="43">
        <v>41024</v>
      </c>
      <c r="H781" s="41"/>
      <c r="I781" s="41"/>
      <c r="J781" s="43"/>
      <c r="K781" s="41"/>
      <c r="L781" s="41"/>
      <c r="M781" s="41"/>
      <c r="N781" s="41"/>
      <c r="O781" s="41"/>
      <c r="P781" s="41"/>
      <c r="Q781" s="41"/>
      <c r="R781" s="41"/>
      <c r="S781" s="41"/>
      <c r="T781" s="41"/>
      <c r="U781" s="41"/>
      <c r="V781" s="41"/>
      <c r="W781" s="41"/>
      <c r="X781" s="41"/>
      <c r="Y781" s="43" t="str">
        <f t="shared" si="24"/>
        <v>COMP</v>
      </c>
      <c r="Z781" s="43">
        <v>2185431</v>
      </c>
      <c r="AA781" s="43">
        <f t="shared" si="25"/>
        <v>246051</v>
      </c>
    </row>
    <row r="782" spans="1:27" x14ac:dyDescent="0.3">
      <c r="A782" s="43">
        <v>2347065</v>
      </c>
      <c r="B782" s="43" t="s">
        <v>1087</v>
      </c>
      <c r="C782" s="43" t="s">
        <v>534</v>
      </c>
      <c r="D782" s="41"/>
      <c r="E782" s="43" t="s">
        <v>6263</v>
      </c>
      <c r="F782" s="43" t="s">
        <v>30</v>
      </c>
      <c r="G782" s="43">
        <v>37045</v>
      </c>
      <c r="H782" s="41"/>
      <c r="I782" s="41"/>
      <c r="J782" s="43"/>
      <c r="K782" s="41"/>
      <c r="L782" s="41"/>
      <c r="M782" s="41"/>
      <c r="N782" s="41"/>
      <c r="O782" s="41"/>
      <c r="P782" s="41"/>
      <c r="Q782" s="41"/>
      <c r="R782" s="41"/>
      <c r="S782" s="41"/>
      <c r="T782" s="41"/>
      <c r="U782" s="41"/>
      <c r="V782" s="41"/>
      <c r="W782" s="41"/>
      <c r="X782" s="41"/>
      <c r="Y782" s="43" t="str">
        <f t="shared" si="24"/>
        <v/>
      </c>
      <c r="Z782" s="43">
        <v>1968825</v>
      </c>
      <c r="AA782" s="43" t="e">
        <f t="shared" si="25"/>
        <v>#N/A</v>
      </c>
    </row>
    <row r="783" spans="1:27" x14ac:dyDescent="0.3">
      <c r="A783" s="43">
        <v>587675</v>
      </c>
      <c r="B783" s="43" t="s">
        <v>1087</v>
      </c>
      <c r="C783" s="43" t="s">
        <v>236</v>
      </c>
      <c r="D783" s="41"/>
      <c r="E783" s="43" t="s">
        <v>29</v>
      </c>
      <c r="F783" s="43" t="s">
        <v>28</v>
      </c>
      <c r="G783" s="43">
        <v>18016</v>
      </c>
      <c r="H783" s="41"/>
      <c r="I783" s="41"/>
      <c r="J783" s="43"/>
      <c r="K783" s="41"/>
      <c r="L783" s="41"/>
      <c r="M783" s="41"/>
      <c r="N783" s="41"/>
      <c r="O783" s="41"/>
      <c r="P783" s="41"/>
      <c r="Q783" s="41"/>
      <c r="R783" s="41"/>
      <c r="S783" s="41"/>
      <c r="T783" s="41"/>
      <c r="U783" s="41"/>
      <c r="V783" s="41"/>
      <c r="W783" s="41"/>
      <c r="X783" s="41"/>
      <c r="Y783" s="43" t="str">
        <f t="shared" si="24"/>
        <v>COMP</v>
      </c>
      <c r="Z783" s="43">
        <v>2091912</v>
      </c>
      <c r="AA783" s="43">
        <f t="shared" si="25"/>
        <v>587675</v>
      </c>
    </row>
    <row r="784" spans="1:27" x14ac:dyDescent="0.3">
      <c r="A784" s="43">
        <v>2332574</v>
      </c>
      <c r="B784" s="43" t="s">
        <v>1087</v>
      </c>
      <c r="C784" s="43" t="s">
        <v>497</v>
      </c>
      <c r="D784" s="41"/>
      <c r="E784" s="43" t="s">
        <v>6263</v>
      </c>
      <c r="F784" s="43" t="s">
        <v>30</v>
      </c>
      <c r="G784" s="43">
        <v>45038</v>
      </c>
      <c r="H784" s="41"/>
      <c r="I784" s="41"/>
      <c r="J784" s="43"/>
      <c r="K784" s="41"/>
      <c r="L784" s="41"/>
      <c r="M784" s="41"/>
      <c r="N784" s="41"/>
      <c r="O784" s="41"/>
      <c r="P784" s="41"/>
      <c r="Q784" s="41"/>
      <c r="R784" s="41"/>
      <c r="S784" s="41"/>
      <c r="T784" s="41"/>
      <c r="U784" s="41"/>
      <c r="V784" s="41"/>
      <c r="W784" s="41"/>
      <c r="X784" s="41"/>
      <c r="Y784" s="43" t="str">
        <f t="shared" si="24"/>
        <v/>
      </c>
      <c r="Z784" s="43">
        <v>2183219</v>
      </c>
      <c r="AA784" s="43" t="e">
        <f t="shared" si="25"/>
        <v>#N/A</v>
      </c>
    </row>
    <row r="785" spans="1:27" x14ac:dyDescent="0.3">
      <c r="A785" s="43">
        <v>980528</v>
      </c>
      <c r="B785" s="43" t="s">
        <v>1087</v>
      </c>
      <c r="C785" s="43" t="s">
        <v>1088</v>
      </c>
      <c r="D785" s="41"/>
      <c r="E785" s="43" t="s">
        <v>6263</v>
      </c>
      <c r="F785" s="43" t="s">
        <v>28</v>
      </c>
      <c r="G785" s="43">
        <v>45005</v>
      </c>
      <c r="H785" s="41"/>
      <c r="I785" s="41"/>
      <c r="J785" s="43"/>
      <c r="K785" s="41"/>
      <c r="L785" s="41"/>
      <c r="M785" s="41"/>
      <c r="N785" s="41"/>
      <c r="O785" s="41"/>
      <c r="P785" s="41"/>
      <c r="Q785" s="41"/>
      <c r="R785" s="41"/>
      <c r="S785" s="41"/>
      <c r="T785" s="41"/>
      <c r="U785" s="41"/>
      <c r="V785" s="41"/>
      <c r="W785" s="41"/>
      <c r="X785" s="41"/>
      <c r="Y785" s="43" t="str">
        <f t="shared" si="24"/>
        <v/>
      </c>
      <c r="Z785" s="43">
        <v>511193</v>
      </c>
      <c r="AA785" s="43" t="e">
        <f t="shared" si="25"/>
        <v>#N/A</v>
      </c>
    </row>
    <row r="786" spans="1:27" x14ac:dyDescent="0.3">
      <c r="A786" s="43">
        <v>1937946</v>
      </c>
      <c r="B786" s="43" t="s">
        <v>1087</v>
      </c>
      <c r="C786" s="43" t="s">
        <v>1089</v>
      </c>
      <c r="D786" s="41"/>
      <c r="E786" s="43" t="s">
        <v>29</v>
      </c>
      <c r="F786" s="43" t="s">
        <v>28</v>
      </c>
      <c r="G786" s="43">
        <v>37045</v>
      </c>
      <c r="H786" s="41"/>
      <c r="I786" s="41"/>
      <c r="J786" s="43"/>
      <c r="K786" s="41"/>
      <c r="L786" s="41"/>
      <c r="M786" s="41"/>
      <c r="N786" s="41"/>
      <c r="O786" s="41"/>
      <c r="P786" s="41"/>
      <c r="Q786" s="41"/>
      <c r="R786" s="41"/>
      <c r="S786" s="41"/>
      <c r="T786" s="41"/>
      <c r="U786" s="41"/>
      <c r="V786" s="41"/>
      <c r="W786" s="41"/>
      <c r="X786" s="41"/>
      <c r="Y786" s="43" t="str">
        <f t="shared" si="24"/>
        <v/>
      </c>
      <c r="Z786" s="43">
        <v>1161496</v>
      </c>
      <c r="AA786" s="43" t="e">
        <f t="shared" si="25"/>
        <v>#N/A</v>
      </c>
    </row>
    <row r="787" spans="1:27" x14ac:dyDescent="0.3">
      <c r="A787" s="43">
        <v>1565316</v>
      </c>
      <c r="B787" s="43" t="s">
        <v>1087</v>
      </c>
      <c r="C787" s="43" t="s">
        <v>292</v>
      </c>
      <c r="D787" s="41"/>
      <c r="E787" s="43" t="s">
        <v>35</v>
      </c>
      <c r="F787" s="43" t="s">
        <v>30</v>
      </c>
      <c r="G787" s="43">
        <v>37042</v>
      </c>
      <c r="H787" s="41"/>
      <c r="I787" s="41"/>
      <c r="J787" s="43"/>
      <c r="K787" s="41"/>
      <c r="L787" s="41"/>
      <c r="M787" s="41"/>
      <c r="N787" s="41"/>
      <c r="O787" s="41"/>
      <c r="P787" s="41"/>
      <c r="Q787" s="41"/>
      <c r="R787" s="41"/>
      <c r="S787" s="41"/>
      <c r="T787" s="41"/>
      <c r="U787" s="41"/>
      <c r="V787" s="41"/>
      <c r="W787" s="41"/>
      <c r="X787" s="41"/>
      <c r="Y787" s="43" t="str">
        <f t="shared" si="24"/>
        <v>COMP</v>
      </c>
      <c r="Z787" s="43">
        <v>1083208</v>
      </c>
      <c r="AA787" s="43">
        <f t="shared" si="25"/>
        <v>1565316</v>
      </c>
    </row>
    <row r="788" spans="1:27" x14ac:dyDescent="0.3">
      <c r="A788" s="43">
        <v>1936269</v>
      </c>
      <c r="B788" s="43" t="s">
        <v>1087</v>
      </c>
      <c r="C788" s="43" t="s">
        <v>1090</v>
      </c>
      <c r="D788" s="41"/>
      <c r="E788" s="43" t="s">
        <v>6263</v>
      </c>
      <c r="F788" s="43" t="s">
        <v>30</v>
      </c>
      <c r="G788" s="43">
        <v>45008</v>
      </c>
      <c r="H788" s="41"/>
      <c r="I788" s="41"/>
      <c r="J788" s="43"/>
      <c r="K788" s="41"/>
      <c r="L788" s="41"/>
      <c r="M788" s="41"/>
      <c r="N788" s="41"/>
      <c r="O788" s="41"/>
      <c r="P788" s="41"/>
      <c r="Q788" s="41"/>
      <c r="R788" s="41"/>
      <c r="S788" s="41"/>
      <c r="T788" s="41"/>
      <c r="U788" s="41"/>
      <c r="V788" s="41"/>
      <c r="W788" s="41"/>
      <c r="X788" s="41"/>
      <c r="Y788" s="43" t="str">
        <f t="shared" si="24"/>
        <v/>
      </c>
      <c r="Z788" s="43">
        <v>1605923</v>
      </c>
      <c r="AA788" s="43" t="e">
        <f t="shared" si="25"/>
        <v>#N/A</v>
      </c>
    </row>
    <row r="789" spans="1:27" x14ac:dyDescent="0.3">
      <c r="A789" s="43">
        <v>2024633</v>
      </c>
      <c r="B789" s="43" t="s">
        <v>1087</v>
      </c>
      <c r="C789" s="43" t="s">
        <v>221</v>
      </c>
      <c r="D789" s="41"/>
      <c r="E789" s="43" t="s">
        <v>6263</v>
      </c>
      <c r="F789" s="43" t="s">
        <v>28</v>
      </c>
      <c r="G789" s="43">
        <v>37021</v>
      </c>
      <c r="H789" s="41"/>
      <c r="I789" s="41"/>
      <c r="J789" s="43"/>
      <c r="K789" s="41"/>
      <c r="L789" s="41"/>
      <c r="M789" s="41"/>
      <c r="N789" s="41"/>
      <c r="O789" s="41"/>
      <c r="P789" s="41"/>
      <c r="Q789" s="41"/>
      <c r="R789" s="41"/>
      <c r="S789" s="41"/>
      <c r="T789" s="41"/>
      <c r="U789" s="41"/>
      <c r="V789" s="41"/>
      <c r="W789" s="41"/>
      <c r="X789" s="41"/>
      <c r="Y789" s="43" t="str">
        <f t="shared" si="24"/>
        <v>COMP</v>
      </c>
      <c r="Z789" s="43">
        <v>185140</v>
      </c>
      <c r="AA789" s="43">
        <f t="shared" si="25"/>
        <v>2024633</v>
      </c>
    </row>
    <row r="790" spans="1:27" x14ac:dyDescent="0.3">
      <c r="A790" s="43">
        <v>2077580</v>
      </c>
      <c r="B790" s="43" t="s">
        <v>1087</v>
      </c>
      <c r="C790" s="43" t="s">
        <v>343</v>
      </c>
      <c r="D790" s="41"/>
      <c r="E790" s="43" t="s">
        <v>6263</v>
      </c>
      <c r="F790" s="43" t="s">
        <v>28</v>
      </c>
      <c r="G790" s="43">
        <v>41006</v>
      </c>
      <c r="H790" s="41"/>
      <c r="I790" s="41"/>
      <c r="J790" s="43"/>
      <c r="K790" s="41"/>
      <c r="L790" s="41"/>
      <c r="M790" s="41"/>
      <c r="N790" s="41"/>
      <c r="O790" s="41"/>
      <c r="P790" s="41"/>
      <c r="Q790" s="41"/>
      <c r="R790" s="41"/>
      <c r="S790" s="41"/>
      <c r="T790" s="41"/>
      <c r="U790" s="41"/>
      <c r="V790" s="41"/>
      <c r="W790" s="41"/>
      <c r="X790" s="41"/>
      <c r="Y790" s="43" t="str">
        <f t="shared" si="24"/>
        <v>COMP</v>
      </c>
      <c r="Z790" s="43">
        <v>2424412</v>
      </c>
      <c r="AA790" s="43">
        <f t="shared" si="25"/>
        <v>2077580</v>
      </c>
    </row>
    <row r="791" spans="1:27" x14ac:dyDescent="0.3">
      <c r="A791" s="43">
        <v>2303239</v>
      </c>
      <c r="B791" s="43" t="s">
        <v>1091</v>
      </c>
      <c r="C791" s="43" t="s">
        <v>1092</v>
      </c>
      <c r="D791" s="41"/>
      <c r="E791" s="43" t="s">
        <v>6263</v>
      </c>
      <c r="F791" s="43" t="s">
        <v>30</v>
      </c>
      <c r="G791" s="43">
        <v>37048</v>
      </c>
      <c r="H791" s="41"/>
      <c r="I791" s="41"/>
      <c r="J791" s="43"/>
      <c r="K791" s="41"/>
      <c r="L791" s="41"/>
      <c r="M791" s="41"/>
      <c r="N791" s="41"/>
      <c r="O791" s="41"/>
      <c r="P791" s="41"/>
      <c r="Q791" s="41"/>
      <c r="R791" s="41"/>
      <c r="S791" s="41"/>
      <c r="T791" s="41"/>
      <c r="U791" s="41"/>
      <c r="V791" s="41"/>
      <c r="W791" s="41"/>
      <c r="X791" s="41"/>
      <c r="Y791" s="43" t="str">
        <f t="shared" si="24"/>
        <v/>
      </c>
      <c r="Z791" s="43">
        <v>1315325</v>
      </c>
      <c r="AA791" s="43" t="e">
        <f t="shared" si="25"/>
        <v>#N/A</v>
      </c>
    </row>
    <row r="792" spans="1:27" x14ac:dyDescent="0.3">
      <c r="A792" s="43">
        <v>1816585</v>
      </c>
      <c r="B792" s="43" t="s">
        <v>1093</v>
      </c>
      <c r="C792" s="43" t="s">
        <v>1094</v>
      </c>
      <c r="D792" s="41"/>
      <c r="E792" s="43" t="s">
        <v>6263</v>
      </c>
      <c r="F792" s="43" t="s">
        <v>30</v>
      </c>
      <c r="G792" s="43">
        <v>45050</v>
      </c>
      <c r="H792" s="41"/>
      <c r="I792" s="41"/>
      <c r="J792" s="43"/>
      <c r="K792" s="41"/>
      <c r="L792" s="41"/>
      <c r="M792" s="41"/>
      <c r="N792" s="41"/>
      <c r="O792" s="41"/>
      <c r="P792" s="41"/>
      <c r="Q792" s="41"/>
      <c r="R792" s="41"/>
      <c r="S792" s="41"/>
      <c r="T792" s="41"/>
      <c r="U792" s="41"/>
      <c r="V792" s="41"/>
      <c r="W792" s="41"/>
      <c r="X792" s="41"/>
      <c r="Y792" s="43" t="str">
        <f t="shared" si="24"/>
        <v>COMP</v>
      </c>
      <c r="Z792" s="43">
        <v>2429076</v>
      </c>
      <c r="AA792" s="43">
        <f t="shared" si="25"/>
        <v>1816585</v>
      </c>
    </row>
    <row r="793" spans="1:27" x14ac:dyDescent="0.3">
      <c r="A793" s="43">
        <v>1091387</v>
      </c>
      <c r="B793" s="43" t="s">
        <v>1095</v>
      </c>
      <c r="C793" s="43" t="s">
        <v>548</v>
      </c>
      <c r="D793" s="41"/>
      <c r="E793" s="43" t="s">
        <v>6263</v>
      </c>
      <c r="F793" s="43" t="s">
        <v>28</v>
      </c>
      <c r="G793" s="43">
        <v>37023</v>
      </c>
      <c r="H793" s="41"/>
      <c r="I793" s="41"/>
      <c r="J793" s="43"/>
      <c r="K793" s="41"/>
      <c r="L793" s="41"/>
      <c r="M793" s="41"/>
      <c r="N793" s="41"/>
      <c r="O793" s="41"/>
      <c r="P793" s="41"/>
      <c r="Q793" s="41"/>
      <c r="R793" s="41"/>
      <c r="S793" s="41"/>
      <c r="T793" s="41"/>
      <c r="U793" s="41"/>
      <c r="V793" s="41"/>
      <c r="W793" s="41"/>
      <c r="X793" s="41"/>
      <c r="Y793" s="43" t="str">
        <f t="shared" si="24"/>
        <v>COMP</v>
      </c>
      <c r="Z793" s="43">
        <v>1562435</v>
      </c>
      <c r="AA793" s="43">
        <f t="shared" si="25"/>
        <v>1091387</v>
      </c>
    </row>
    <row r="794" spans="1:27" x14ac:dyDescent="0.3">
      <c r="A794" s="43">
        <v>441034</v>
      </c>
      <c r="B794" s="43" t="s">
        <v>1096</v>
      </c>
      <c r="C794" s="43" t="s">
        <v>425</v>
      </c>
      <c r="D794" s="41"/>
      <c r="E794" s="43" t="s">
        <v>6263</v>
      </c>
      <c r="F794" s="43" t="s">
        <v>28</v>
      </c>
      <c r="G794" s="43">
        <v>37023</v>
      </c>
      <c r="H794" s="41"/>
      <c r="I794" s="41"/>
      <c r="J794" s="43"/>
      <c r="K794" s="41"/>
      <c r="L794" s="41"/>
      <c r="M794" s="41"/>
      <c r="N794" s="41"/>
      <c r="O794" s="41"/>
      <c r="P794" s="41"/>
      <c r="Q794" s="41"/>
      <c r="R794" s="41"/>
      <c r="S794" s="41"/>
      <c r="T794" s="41"/>
      <c r="U794" s="41"/>
      <c r="V794" s="41"/>
      <c r="W794" s="41"/>
      <c r="X794" s="41"/>
      <c r="Y794" s="43" t="str">
        <f t="shared" si="24"/>
        <v>COMP</v>
      </c>
      <c r="Z794" s="43">
        <v>2413580</v>
      </c>
      <c r="AA794" s="43">
        <f t="shared" si="25"/>
        <v>441034</v>
      </c>
    </row>
    <row r="795" spans="1:27" x14ac:dyDescent="0.3">
      <c r="A795" s="43">
        <v>2180832</v>
      </c>
      <c r="B795" s="43" t="s">
        <v>1097</v>
      </c>
      <c r="C795" s="43" t="s">
        <v>1098</v>
      </c>
      <c r="D795" s="41"/>
      <c r="E795" s="43" t="s">
        <v>29</v>
      </c>
      <c r="F795" s="43" t="s">
        <v>28</v>
      </c>
      <c r="G795" s="43">
        <v>28004</v>
      </c>
      <c r="H795" s="41"/>
      <c r="I795" s="41"/>
      <c r="J795" s="43"/>
      <c r="K795" s="41"/>
      <c r="L795" s="41"/>
      <c r="M795" s="41"/>
      <c r="N795" s="41"/>
      <c r="O795" s="41"/>
      <c r="P795" s="41"/>
      <c r="Q795" s="41"/>
      <c r="R795" s="41"/>
      <c r="S795" s="41"/>
      <c r="T795" s="41"/>
      <c r="U795" s="41"/>
      <c r="V795" s="41"/>
      <c r="W795" s="41"/>
      <c r="X795" s="41"/>
      <c r="Y795" s="43" t="str">
        <f t="shared" si="24"/>
        <v>COMP</v>
      </c>
      <c r="Z795" s="43">
        <v>1992135</v>
      </c>
      <c r="AA795" s="43">
        <f t="shared" si="25"/>
        <v>2180832</v>
      </c>
    </row>
    <row r="796" spans="1:27" x14ac:dyDescent="0.3">
      <c r="A796" s="43">
        <v>2072979</v>
      </c>
      <c r="B796" s="43" t="s">
        <v>1099</v>
      </c>
      <c r="C796" s="43" t="s">
        <v>436</v>
      </c>
      <c r="D796" s="41"/>
      <c r="E796" s="43" t="s">
        <v>34</v>
      </c>
      <c r="F796" s="43" t="s">
        <v>28</v>
      </c>
      <c r="G796" s="43">
        <v>37015</v>
      </c>
      <c r="H796" s="41"/>
      <c r="I796" s="41"/>
      <c r="J796" s="43"/>
      <c r="K796" s="41"/>
      <c r="L796" s="41"/>
      <c r="M796" s="41"/>
      <c r="N796" s="41"/>
      <c r="O796" s="41"/>
      <c r="P796" s="41"/>
      <c r="Q796" s="41"/>
      <c r="R796" s="41"/>
      <c r="S796" s="41"/>
      <c r="T796" s="41"/>
      <c r="U796" s="41"/>
      <c r="V796" s="41"/>
      <c r="W796" s="41"/>
      <c r="X796" s="41"/>
      <c r="Y796" s="43" t="str">
        <f t="shared" si="24"/>
        <v>COMP</v>
      </c>
      <c r="Z796" s="43">
        <v>1791047</v>
      </c>
      <c r="AA796" s="43">
        <f t="shared" si="25"/>
        <v>2072979</v>
      </c>
    </row>
    <row r="797" spans="1:27" x14ac:dyDescent="0.3">
      <c r="A797" s="43">
        <v>2318642</v>
      </c>
      <c r="B797" s="43" t="s">
        <v>1100</v>
      </c>
      <c r="C797" s="43" t="s">
        <v>1101</v>
      </c>
      <c r="D797" s="41"/>
      <c r="E797" s="43" t="s">
        <v>31</v>
      </c>
      <c r="F797" s="43" t="s">
        <v>30</v>
      </c>
      <c r="G797" s="43">
        <v>28004</v>
      </c>
      <c r="H797" s="41"/>
      <c r="I797" s="41"/>
      <c r="J797" s="43"/>
      <c r="K797" s="41"/>
      <c r="L797" s="41"/>
      <c r="M797" s="41"/>
      <c r="N797" s="41"/>
      <c r="O797" s="41"/>
      <c r="P797" s="41"/>
      <c r="Q797" s="41"/>
      <c r="R797" s="41"/>
      <c r="S797" s="41"/>
      <c r="T797" s="41"/>
      <c r="U797" s="41"/>
      <c r="V797" s="41"/>
      <c r="W797" s="41"/>
      <c r="X797" s="41"/>
      <c r="Y797" s="43" t="str">
        <f t="shared" si="24"/>
        <v>COMP</v>
      </c>
      <c r="Z797" s="43">
        <v>1473802</v>
      </c>
      <c r="AA797" s="43">
        <f t="shared" si="25"/>
        <v>2318642</v>
      </c>
    </row>
    <row r="798" spans="1:27" x14ac:dyDescent="0.3">
      <c r="A798" s="43">
        <v>1036149</v>
      </c>
      <c r="B798" s="43" t="s">
        <v>1102</v>
      </c>
      <c r="C798" s="43" t="s">
        <v>1103</v>
      </c>
      <c r="D798" s="41"/>
      <c r="E798" s="43" t="s">
        <v>29</v>
      </c>
      <c r="F798" s="43" t="s">
        <v>28</v>
      </c>
      <c r="G798" s="43">
        <v>37045</v>
      </c>
      <c r="H798" s="41"/>
      <c r="I798" s="41"/>
      <c r="J798" s="43"/>
      <c r="K798" s="41"/>
      <c r="L798" s="41"/>
      <c r="M798" s="41"/>
      <c r="N798" s="41"/>
      <c r="O798" s="41"/>
      <c r="P798" s="41"/>
      <c r="Q798" s="41"/>
      <c r="R798" s="41"/>
      <c r="S798" s="41"/>
      <c r="T798" s="41"/>
      <c r="U798" s="41"/>
      <c r="V798" s="41"/>
      <c r="W798" s="41"/>
      <c r="X798" s="41"/>
      <c r="Y798" s="43" t="str">
        <f t="shared" si="24"/>
        <v>COMP</v>
      </c>
      <c r="Z798" s="43">
        <v>1977357</v>
      </c>
      <c r="AA798" s="43">
        <f t="shared" si="25"/>
        <v>1036149</v>
      </c>
    </row>
    <row r="799" spans="1:27" x14ac:dyDescent="0.3">
      <c r="A799" s="43">
        <v>2342083</v>
      </c>
      <c r="B799" s="43" t="s">
        <v>1104</v>
      </c>
      <c r="C799" s="43" t="s">
        <v>560</v>
      </c>
      <c r="D799" s="41"/>
      <c r="E799" s="43" t="s">
        <v>29</v>
      </c>
      <c r="F799" s="43" t="s">
        <v>30</v>
      </c>
      <c r="G799" s="43">
        <v>28039</v>
      </c>
      <c r="H799" s="41"/>
      <c r="I799" s="41"/>
      <c r="J799" s="43"/>
      <c r="K799" s="41"/>
      <c r="L799" s="41"/>
      <c r="M799" s="41"/>
      <c r="N799" s="41"/>
      <c r="O799" s="41"/>
      <c r="P799" s="41"/>
      <c r="Q799" s="41"/>
      <c r="R799" s="41"/>
      <c r="S799" s="41"/>
      <c r="T799" s="41"/>
      <c r="U799" s="41"/>
      <c r="V799" s="41"/>
      <c r="W799" s="41"/>
      <c r="X799" s="41"/>
      <c r="Y799" s="43" t="str">
        <f t="shared" si="24"/>
        <v>COMP</v>
      </c>
      <c r="Z799" s="43">
        <v>2274319</v>
      </c>
      <c r="AA799" s="43">
        <f t="shared" si="25"/>
        <v>2342083</v>
      </c>
    </row>
    <row r="800" spans="1:27" x14ac:dyDescent="0.3">
      <c r="A800" s="43">
        <v>1658123</v>
      </c>
      <c r="B800" s="43" t="s">
        <v>1105</v>
      </c>
      <c r="C800" s="43" t="s">
        <v>412</v>
      </c>
      <c r="D800" s="41"/>
      <c r="E800" s="43" t="s">
        <v>6263</v>
      </c>
      <c r="F800" s="43" t="s">
        <v>28</v>
      </c>
      <c r="G800" s="43">
        <v>41024</v>
      </c>
      <c r="H800" s="41"/>
      <c r="I800" s="41"/>
      <c r="J800" s="43"/>
      <c r="K800" s="41"/>
      <c r="L800" s="41"/>
      <c r="M800" s="41"/>
      <c r="N800" s="41"/>
      <c r="O800" s="41"/>
      <c r="P800" s="41"/>
      <c r="Q800" s="41"/>
      <c r="R800" s="41"/>
      <c r="S800" s="41"/>
      <c r="T800" s="41"/>
      <c r="U800" s="41"/>
      <c r="V800" s="41"/>
      <c r="W800" s="41"/>
      <c r="X800" s="41"/>
      <c r="Y800" s="43" t="str">
        <f t="shared" si="24"/>
        <v>COMP</v>
      </c>
      <c r="Z800" s="43">
        <v>2398243</v>
      </c>
      <c r="AA800" s="43">
        <f t="shared" si="25"/>
        <v>1658123</v>
      </c>
    </row>
    <row r="801" spans="1:27" x14ac:dyDescent="0.3">
      <c r="A801" s="43">
        <v>2224391</v>
      </c>
      <c r="B801" s="43" t="s">
        <v>1105</v>
      </c>
      <c r="C801" s="43" t="s">
        <v>440</v>
      </c>
      <c r="D801" s="41"/>
      <c r="E801" s="43" t="s">
        <v>6263</v>
      </c>
      <c r="F801" s="43" t="s">
        <v>28</v>
      </c>
      <c r="G801" s="43">
        <v>36012</v>
      </c>
      <c r="H801" s="41"/>
      <c r="I801" s="41"/>
      <c r="J801" s="43"/>
      <c r="K801" s="41"/>
      <c r="L801" s="41"/>
      <c r="M801" s="41"/>
      <c r="N801" s="41"/>
      <c r="O801" s="41"/>
      <c r="P801" s="41"/>
      <c r="Q801" s="41"/>
      <c r="R801" s="41"/>
      <c r="S801" s="41"/>
      <c r="T801" s="41"/>
      <c r="U801" s="41"/>
      <c r="V801" s="41"/>
      <c r="W801" s="41"/>
      <c r="X801" s="41"/>
      <c r="Y801" s="43" t="str">
        <f t="shared" si="24"/>
        <v/>
      </c>
      <c r="Z801" s="43">
        <v>1132797</v>
      </c>
      <c r="AA801" s="43" t="e">
        <f t="shared" si="25"/>
        <v>#N/A</v>
      </c>
    </row>
    <row r="802" spans="1:27" x14ac:dyDescent="0.3">
      <c r="A802" s="43">
        <v>2432683</v>
      </c>
      <c r="B802" s="43" t="s">
        <v>1105</v>
      </c>
      <c r="C802" s="43" t="s">
        <v>1106</v>
      </c>
      <c r="D802" s="41"/>
      <c r="E802" s="43" t="s">
        <v>6263</v>
      </c>
      <c r="F802" s="43" t="s">
        <v>28</v>
      </c>
      <c r="G802" s="43">
        <v>37015</v>
      </c>
      <c r="H802" s="41"/>
      <c r="I802" s="41"/>
      <c r="J802" s="43"/>
      <c r="K802" s="41"/>
      <c r="L802" s="41"/>
      <c r="M802" s="41"/>
      <c r="N802" s="41"/>
      <c r="O802" s="41"/>
      <c r="P802" s="41"/>
      <c r="Q802" s="41"/>
      <c r="R802" s="41"/>
      <c r="S802" s="41"/>
      <c r="T802" s="41"/>
      <c r="U802" s="41"/>
      <c r="V802" s="41"/>
      <c r="W802" s="41"/>
      <c r="X802" s="41"/>
      <c r="Y802" s="43" t="str">
        <f t="shared" si="24"/>
        <v>COMP</v>
      </c>
      <c r="Z802" s="43">
        <v>2055949</v>
      </c>
      <c r="AA802" s="43">
        <f t="shared" si="25"/>
        <v>2432683</v>
      </c>
    </row>
    <row r="803" spans="1:27" x14ac:dyDescent="0.3">
      <c r="A803" s="43">
        <v>1064737</v>
      </c>
      <c r="B803" s="43" t="s">
        <v>1107</v>
      </c>
      <c r="C803" s="43" t="s">
        <v>617</v>
      </c>
      <c r="D803" s="41"/>
      <c r="E803" s="43" t="s">
        <v>31</v>
      </c>
      <c r="F803" s="43" t="s">
        <v>30</v>
      </c>
      <c r="G803" s="43">
        <v>18032</v>
      </c>
      <c r="H803" s="41"/>
      <c r="I803" s="41"/>
      <c r="J803" s="43"/>
      <c r="K803" s="41"/>
      <c r="L803" s="41"/>
      <c r="M803" s="41"/>
      <c r="N803" s="41"/>
      <c r="O803" s="41"/>
      <c r="P803" s="41"/>
      <c r="Q803" s="41"/>
      <c r="R803" s="41"/>
      <c r="S803" s="41"/>
      <c r="T803" s="41"/>
      <c r="U803" s="41"/>
      <c r="V803" s="41"/>
      <c r="W803" s="41"/>
      <c r="X803" s="41"/>
      <c r="Y803" s="43" t="str">
        <f t="shared" si="24"/>
        <v>COMP</v>
      </c>
      <c r="Z803" s="43">
        <v>677961</v>
      </c>
      <c r="AA803" s="43">
        <f t="shared" si="25"/>
        <v>1064737</v>
      </c>
    </row>
    <row r="804" spans="1:27" x14ac:dyDescent="0.3">
      <c r="A804" s="43">
        <v>2323536</v>
      </c>
      <c r="B804" s="43" t="s">
        <v>1108</v>
      </c>
      <c r="C804" s="43" t="s">
        <v>1109</v>
      </c>
      <c r="D804" s="41"/>
      <c r="E804" s="43" t="s">
        <v>6263</v>
      </c>
      <c r="F804" s="43" t="s">
        <v>28</v>
      </c>
      <c r="G804" s="43">
        <v>41006</v>
      </c>
      <c r="H804" s="41"/>
      <c r="I804" s="41"/>
      <c r="J804" s="43"/>
      <c r="K804" s="41"/>
      <c r="L804" s="41"/>
      <c r="M804" s="41"/>
      <c r="N804" s="41"/>
      <c r="O804" s="41"/>
      <c r="P804" s="41"/>
      <c r="Q804" s="41"/>
      <c r="R804" s="41"/>
      <c r="S804" s="41"/>
      <c r="T804" s="41"/>
      <c r="U804" s="41"/>
      <c r="V804" s="41"/>
      <c r="W804" s="41"/>
      <c r="X804" s="41"/>
      <c r="Y804" s="43" t="str">
        <f t="shared" si="24"/>
        <v>COMP</v>
      </c>
      <c r="Z804" s="43">
        <v>1999375</v>
      </c>
      <c r="AA804" s="43">
        <f t="shared" si="25"/>
        <v>2323536</v>
      </c>
    </row>
    <row r="805" spans="1:27" x14ac:dyDescent="0.3">
      <c r="A805" s="43">
        <v>1379043</v>
      </c>
      <c r="B805" s="43" t="s">
        <v>1110</v>
      </c>
      <c r="C805" s="43" t="s">
        <v>870</v>
      </c>
      <c r="D805" s="41"/>
      <c r="E805" s="43" t="s">
        <v>6263</v>
      </c>
      <c r="F805" s="43" t="s">
        <v>28</v>
      </c>
      <c r="G805" s="43">
        <v>45016</v>
      </c>
      <c r="H805" s="41"/>
      <c r="I805" s="41"/>
      <c r="J805" s="43"/>
      <c r="K805" s="41"/>
      <c r="L805" s="41"/>
      <c r="M805" s="41"/>
      <c r="N805" s="41"/>
      <c r="O805" s="41"/>
      <c r="P805" s="41"/>
      <c r="Q805" s="41"/>
      <c r="R805" s="41"/>
      <c r="S805" s="41"/>
      <c r="T805" s="41"/>
      <c r="U805" s="41"/>
      <c r="V805" s="41"/>
      <c r="W805" s="41"/>
      <c r="X805" s="41"/>
      <c r="Y805" s="43" t="str">
        <f t="shared" si="24"/>
        <v/>
      </c>
      <c r="Z805" s="43">
        <v>136065</v>
      </c>
      <c r="AA805" s="43" t="e">
        <f t="shared" si="25"/>
        <v>#N/A</v>
      </c>
    </row>
    <row r="806" spans="1:27" x14ac:dyDescent="0.3">
      <c r="A806" s="43">
        <v>1565743</v>
      </c>
      <c r="B806" s="43" t="s">
        <v>1111</v>
      </c>
      <c r="C806" s="43" t="s">
        <v>250</v>
      </c>
      <c r="D806" s="41"/>
      <c r="E806" s="43" t="s">
        <v>6263</v>
      </c>
      <c r="F806" s="43" t="s">
        <v>28</v>
      </c>
      <c r="G806" s="43">
        <v>45045</v>
      </c>
      <c r="H806" s="41"/>
      <c r="I806" s="41"/>
      <c r="J806" s="43"/>
      <c r="K806" s="41"/>
      <c r="L806" s="41"/>
      <c r="M806" s="41"/>
      <c r="N806" s="41"/>
      <c r="O806" s="41"/>
      <c r="P806" s="41"/>
      <c r="Q806" s="41"/>
      <c r="R806" s="41"/>
      <c r="S806" s="41"/>
      <c r="T806" s="41"/>
      <c r="U806" s="41"/>
      <c r="V806" s="41"/>
      <c r="W806" s="41"/>
      <c r="X806" s="41"/>
      <c r="Y806" s="43" t="str">
        <f t="shared" si="24"/>
        <v>COMP</v>
      </c>
      <c r="Z806" s="43">
        <v>2174649</v>
      </c>
      <c r="AA806" s="43">
        <f t="shared" si="25"/>
        <v>1565743</v>
      </c>
    </row>
    <row r="807" spans="1:27" x14ac:dyDescent="0.3">
      <c r="A807" s="43">
        <v>1719114</v>
      </c>
      <c r="B807" s="43" t="s">
        <v>1112</v>
      </c>
      <c r="C807" s="43" t="s">
        <v>757</v>
      </c>
      <c r="D807" s="41"/>
      <c r="E807" s="43" t="s">
        <v>6263</v>
      </c>
      <c r="F807" s="43" t="s">
        <v>30</v>
      </c>
      <c r="G807" s="43">
        <v>41034</v>
      </c>
      <c r="H807" s="41"/>
      <c r="I807" s="41"/>
      <c r="J807" s="43"/>
      <c r="K807" s="41"/>
      <c r="L807" s="41"/>
      <c r="M807" s="41"/>
      <c r="N807" s="41"/>
      <c r="O807" s="41"/>
      <c r="P807" s="41"/>
      <c r="Q807" s="41"/>
      <c r="R807" s="41"/>
      <c r="S807" s="41"/>
      <c r="T807" s="41"/>
      <c r="U807" s="41"/>
      <c r="V807" s="41"/>
      <c r="W807" s="41"/>
      <c r="X807" s="41"/>
      <c r="Y807" s="43" t="str">
        <f t="shared" si="24"/>
        <v/>
      </c>
      <c r="Z807" s="43">
        <v>1510408</v>
      </c>
      <c r="AA807" s="43" t="e">
        <f t="shared" si="25"/>
        <v>#N/A</v>
      </c>
    </row>
    <row r="808" spans="1:27" x14ac:dyDescent="0.3">
      <c r="A808" s="43">
        <v>1719111</v>
      </c>
      <c r="B808" s="43" t="s">
        <v>1112</v>
      </c>
      <c r="C808" s="43" t="s">
        <v>321</v>
      </c>
      <c r="D808" s="41"/>
      <c r="E808" s="43" t="s">
        <v>6263</v>
      </c>
      <c r="F808" s="43" t="s">
        <v>28</v>
      </c>
      <c r="G808" s="43">
        <v>41034</v>
      </c>
      <c r="H808" s="41"/>
      <c r="I808" s="41"/>
      <c r="J808" s="43"/>
      <c r="K808" s="41"/>
      <c r="L808" s="41"/>
      <c r="M808" s="41"/>
      <c r="N808" s="41"/>
      <c r="O808" s="41"/>
      <c r="P808" s="41"/>
      <c r="Q808" s="41"/>
      <c r="R808" s="41"/>
      <c r="S808" s="41"/>
      <c r="T808" s="41"/>
      <c r="U808" s="41"/>
      <c r="V808" s="41"/>
      <c r="W808" s="41"/>
      <c r="X808" s="41"/>
      <c r="Y808" s="43" t="str">
        <f t="shared" si="24"/>
        <v>COMP</v>
      </c>
      <c r="Z808" s="43">
        <v>1734154</v>
      </c>
      <c r="AA808" s="43">
        <f t="shared" si="25"/>
        <v>1719111</v>
      </c>
    </row>
    <row r="809" spans="1:27" x14ac:dyDescent="0.3">
      <c r="A809" s="43">
        <v>329944</v>
      </c>
      <c r="B809" s="43" t="s">
        <v>1113</v>
      </c>
      <c r="C809" s="43" t="s">
        <v>1114</v>
      </c>
      <c r="D809" s="41"/>
      <c r="E809" s="43" t="s">
        <v>6263</v>
      </c>
      <c r="F809" s="43" t="s">
        <v>30</v>
      </c>
      <c r="G809" s="43">
        <v>41002</v>
      </c>
      <c r="H809" s="41"/>
      <c r="I809" s="41"/>
      <c r="J809" s="43"/>
      <c r="K809" s="41"/>
      <c r="L809" s="41"/>
      <c r="M809" s="41"/>
      <c r="N809" s="41"/>
      <c r="O809" s="41"/>
      <c r="P809" s="41"/>
      <c r="Q809" s="41"/>
      <c r="R809" s="41"/>
      <c r="S809" s="41"/>
      <c r="T809" s="41"/>
      <c r="U809" s="41"/>
      <c r="V809" s="41"/>
      <c r="W809" s="41"/>
      <c r="X809" s="41"/>
      <c r="Y809" s="43" t="str">
        <f t="shared" si="24"/>
        <v>COMP</v>
      </c>
      <c r="Z809" s="43">
        <v>1641687</v>
      </c>
      <c r="AA809" s="43">
        <f t="shared" si="25"/>
        <v>329944</v>
      </c>
    </row>
    <row r="810" spans="1:27" x14ac:dyDescent="0.3">
      <c r="A810" s="43">
        <v>1877943</v>
      </c>
      <c r="B810" s="43" t="s">
        <v>1113</v>
      </c>
      <c r="C810" s="43" t="s">
        <v>1115</v>
      </c>
      <c r="D810" s="41"/>
      <c r="E810" s="43" t="s">
        <v>35</v>
      </c>
      <c r="F810" s="43" t="s">
        <v>28</v>
      </c>
      <c r="G810" s="43">
        <v>45003</v>
      </c>
      <c r="H810" s="41"/>
      <c r="I810" s="41"/>
      <c r="J810" s="43"/>
      <c r="K810" s="41"/>
      <c r="L810" s="41"/>
      <c r="M810" s="41"/>
      <c r="N810" s="41"/>
      <c r="O810" s="41"/>
      <c r="P810" s="41"/>
      <c r="Q810" s="41"/>
      <c r="R810" s="41"/>
      <c r="S810" s="41"/>
      <c r="T810" s="41"/>
      <c r="U810" s="41"/>
      <c r="V810" s="41"/>
      <c r="W810" s="41"/>
      <c r="X810" s="41"/>
      <c r="Y810" s="43" t="str">
        <f t="shared" si="24"/>
        <v>COMP</v>
      </c>
      <c r="Z810" s="43">
        <v>2113062</v>
      </c>
      <c r="AA810" s="43">
        <f t="shared" si="25"/>
        <v>1877943</v>
      </c>
    </row>
    <row r="811" spans="1:27" x14ac:dyDescent="0.3">
      <c r="A811" s="43">
        <v>2286088</v>
      </c>
      <c r="B811" s="43" t="s">
        <v>1113</v>
      </c>
      <c r="C811" s="43" t="s">
        <v>446</v>
      </c>
      <c r="D811" s="41"/>
      <c r="E811" s="43" t="s">
        <v>6263</v>
      </c>
      <c r="F811" s="43" t="s">
        <v>28</v>
      </c>
      <c r="G811" s="43">
        <v>45003</v>
      </c>
      <c r="H811" s="41"/>
      <c r="I811" s="41"/>
      <c r="J811" s="43"/>
      <c r="K811" s="41"/>
      <c r="L811" s="41"/>
      <c r="M811" s="41"/>
      <c r="N811" s="41"/>
      <c r="O811" s="41"/>
      <c r="P811" s="41"/>
      <c r="Q811" s="41"/>
      <c r="R811" s="41"/>
      <c r="S811" s="41"/>
      <c r="T811" s="41"/>
      <c r="U811" s="41"/>
      <c r="V811" s="41"/>
      <c r="W811" s="41"/>
      <c r="X811" s="41"/>
      <c r="Y811" s="43" t="str">
        <f t="shared" si="24"/>
        <v>COMP</v>
      </c>
      <c r="Z811" s="43">
        <v>480188</v>
      </c>
      <c r="AA811" s="43">
        <f t="shared" si="25"/>
        <v>2286088</v>
      </c>
    </row>
    <row r="812" spans="1:27" x14ac:dyDescent="0.3">
      <c r="A812" s="43">
        <v>437682</v>
      </c>
      <c r="B812" s="43" t="s">
        <v>1113</v>
      </c>
      <c r="C812" s="43" t="s">
        <v>238</v>
      </c>
      <c r="D812" s="41"/>
      <c r="E812" s="43" t="s">
        <v>6263</v>
      </c>
      <c r="F812" s="43" t="s">
        <v>28</v>
      </c>
      <c r="G812" s="43">
        <v>41012</v>
      </c>
      <c r="H812" s="41"/>
      <c r="I812" s="41"/>
      <c r="J812" s="43"/>
      <c r="K812" s="41"/>
      <c r="L812" s="41"/>
      <c r="M812" s="41"/>
      <c r="N812" s="41"/>
      <c r="O812" s="41"/>
      <c r="P812" s="41"/>
      <c r="Q812" s="41"/>
      <c r="R812" s="41"/>
      <c r="S812" s="41"/>
      <c r="T812" s="41"/>
      <c r="U812" s="41"/>
      <c r="V812" s="41"/>
      <c r="W812" s="41"/>
      <c r="X812" s="41"/>
      <c r="Y812" s="43" t="str">
        <f t="shared" si="24"/>
        <v>COMP</v>
      </c>
      <c r="Z812" s="43">
        <v>492455</v>
      </c>
      <c r="AA812" s="43">
        <f t="shared" si="25"/>
        <v>437682</v>
      </c>
    </row>
    <row r="813" spans="1:27" x14ac:dyDescent="0.3">
      <c r="A813" s="43">
        <v>2284645</v>
      </c>
      <c r="B813" s="43" t="s">
        <v>1113</v>
      </c>
      <c r="C813" s="43" t="s">
        <v>580</v>
      </c>
      <c r="D813" s="41"/>
      <c r="E813" s="43" t="s">
        <v>6263</v>
      </c>
      <c r="F813" s="43" t="s">
        <v>30</v>
      </c>
      <c r="G813" s="43">
        <v>45038</v>
      </c>
      <c r="H813" s="41"/>
      <c r="I813" s="41"/>
      <c r="J813" s="43"/>
      <c r="K813" s="41"/>
      <c r="L813" s="41"/>
      <c r="M813" s="41"/>
      <c r="N813" s="41"/>
      <c r="O813" s="41"/>
      <c r="P813" s="41"/>
      <c r="Q813" s="41"/>
      <c r="R813" s="41"/>
      <c r="S813" s="41"/>
      <c r="T813" s="41"/>
      <c r="U813" s="41"/>
      <c r="V813" s="41"/>
      <c r="W813" s="41"/>
      <c r="X813" s="41"/>
      <c r="Y813" s="43" t="str">
        <f t="shared" si="24"/>
        <v/>
      </c>
      <c r="Z813" s="43">
        <v>1731937</v>
      </c>
      <c r="AA813" s="43" t="e">
        <f t="shared" si="25"/>
        <v>#N/A</v>
      </c>
    </row>
    <row r="814" spans="1:27" x14ac:dyDescent="0.3">
      <c r="A814" s="43">
        <v>2135638</v>
      </c>
      <c r="B814" s="43" t="s">
        <v>1116</v>
      </c>
      <c r="C814" s="43" t="s">
        <v>244</v>
      </c>
      <c r="D814" s="41"/>
      <c r="E814" s="43" t="s">
        <v>6263</v>
      </c>
      <c r="F814" s="43" t="s">
        <v>28</v>
      </c>
      <c r="G814" s="43">
        <v>41003</v>
      </c>
      <c r="H814" s="41"/>
      <c r="I814" s="41"/>
      <c r="J814" s="43"/>
      <c r="K814" s="41"/>
      <c r="L814" s="41"/>
      <c r="M814" s="41"/>
      <c r="N814" s="41"/>
      <c r="O814" s="41"/>
      <c r="P814" s="41"/>
      <c r="Q814" s="41"/>
      <c r="R814" s="41"/>
      <c r="S814" s="41"/>
      <c r="T814" s="41"/>
      <c r="U814" s="41"/>
      <c r="V814" s="41"/>
      <c r="W814" s="41"/>
      <c r="X814" s="41"/>
      <c r="Y814" s="43" t="str">
        <f t="shared" si="24"/>
        <v/>
      </c>
      <c r="Z814" s="43">
        <v>1177584</v>
      </c>
      <c r="AA814" s="43" t="e">
        <f t="shared" si="25"/>
        <v>#N/A</v>
      </c>
    </row>
    <row r="815" spans="1:27" x14ac:dyDescent="0.3">
      <c r="A815" s="43">
        <v>1207680</v>
      </c>
      <c r="B815" s="43" t="s">
        <v>1116</v>
      </c>
      <c r="C815" s="43" t="s">
        <v>330</v>
      </c>
      <c r="D815" s="41"/>
      <c r="E815" s="43" t="s">
        <v>6263</v>
      </c>
      <c r="F815" s="43" t="s">
        <v>28</v>
      </c>
      <c r="G815" s="43">
        <v>37043</v>
      </c>
      <c r="H815" s="41"/>
      <c r="I815" s="41"/>
      <c r="J815" s="43"/>
      <c r="K815" s="41"/>
      <c r="L815" s="41"/>
      <c r="M815" s="41"/>
      <c r="N815" s="41"/>
      <c r="O815" s="41"/>
      <c r="P815" s="41"/>
      <c r="Q815" s="41"/>
      <c r="R815" s="41"/>
      <c r="S815" s="41"/>
      <c r="T815" s="41"/>
      <c r="U815" s="41"/>
      <c r="V815" s="41"/>
      <c r="W815" s="41"/>
      <c r="X815" s="41"/>
      <c r="Y815" s="43" t="str">
        <f t="shared" si="24"/>
        <v>COMP</v>
      </c>
      <c r="Z815" s="43">
        <v>112121</v>
      </c>
      <c r="AA815" s="43">
        <f t="shared" si="25"/>
        <v>1207680</v>
      </c>
    </row>
    <row r="816" spans="1:27" x14ac:dyDescent="0.3">
      <c r="A816" s="43">
        <v>1333323</v>
      </c>
      <c r="B816" s="43" t="s">
        <v>1117</v>
      </c>
      <c r="C816" s="43" t="s">
        <v>514</v>
      </c>
      <c r="D816" s="41"/>
      <c r="E816" s="43" t="s">
        <v>6263</v>
      </c>
      <c r="F816" s="43" t="s">
        <v>28</v>
      </c>
      <c r="G816" s="43">
        <v>28037</v>
      </c>
      <c r="H816" s="41"/>
      <c r="I816" s="41"/>
      <c r="J816" s="43"/>
      <c r="K816" s="41"/>
      <c r="L816" s="41"/>
      <c r="M816" s="41"/>
      <c r="N816" s="41"/>
      <c r="O816" s="41"/>
      <c r="P816" s="41"/>
      <c r="Q816" s="41"/>
      <c r="R816" s="41"/>
      <c r="S816" s="41"/>
      <c r="T816" s="41"/>
      <c r="U816" s="41"/>
      <c r="V816" s="41"/>
      <c r="W816" s="41"/>
      <c r="X816" s="41"/>
      <c r="Y816" s="43" t="str">
        <f t="shared" si="24"/>
        <v>COMP</v>
      </c>
      <c r="Z816" s="43">
        <v>1939271</v>
      </c>
      <c r="AA816" s="43">
        <f t="shared" si="25"/>
        <v>1333323</v>
      </c>
    </row>
    <row r="817" spans="1:27" x14ac:dyDescent="0.3">
      <c r="A817" s="43">
        <v>1314921</v>
      </c>
      <c r="B817" s="43" t="s">
        <v>1117</v>
      </c>
      <c r="C817" s="43" t="s">
        <v>414</v>
      </c>
      <c r="D817" s="41"/>
      <c r="E817" s="43" t="s">
        <v>6263</v>
      </c>
      <c r="F817" s="43" t="s">
        <v>30</v>
      </c>
      <c r="G817" s="43">
        <v>28037</v>
      </c>
      <c r="H817" s="41"/>
      <c r="I817" s="41"/>
      <c r="J817" s="43"/>
      <c r="K817" s="41"/>
      <c r="L817" s="41"/>
      <c r="M817" s="41"/>
      <c r="N817" s="41"/>
      <c r="O817" s="41"/>
      <c r="P817" s="41"/>
      <c r="Q817" s="41"/>
      <c r="R817" s="41"/>
      <c r="S817" s="41"/>
      <c r="T817" s="41"/>
      <c r="U817" s="41"/>
      <c r="V817" s="41"/>
      <c r="W817" s="41"/>
      <c r="X817" s="41"/>
      <c r="Y817" s="43" t="str">
        <f t="shared" si="24"/>
        <v>COMP</v>
      </c>
      <c r="Z817" s="43">
        <v>1940624</v>
      </c>
      <c r="AA817" s="43">
        <f t="shared" si="25"/>
        <v>1314921</v>
      </c>
    </row>
    <row r="818" spans="1:27" x14ac:dyDescent="0.3">
      <c r="A818" s="43">
        <v>2341684</v>
      </c>
      <c r="B818" s="43" t="s">
        <v>1118</v>
      </c>
      <c r="C818" s="43" t="s">
        <v>568</v>
      </c>
      <c r="D818" s="41"/>
      <c r="E818" s="43" t="s">
        <v>35</v>
      </c>
      <c r="F818" s="43" t="s">
        <v>30</v>
      </c>
      <c r="G818" s="43">
        <v>37042</v>
      </c>
      <c r="H818" s="41"/>
      <c r="I818" s="41"/>
      <c r="J818" s="43"/>
      <c r="K818" s="41"/>
      <c r="L818" s="41"/>
      <c r="M818" s="41"/>
      <c r="N818" s="41"/>
      <c r="O818" s="41"/>
      <c r="P818" s="41"/>
      <c r="Q818" s="41"/>
      <c r="R818" s="41"/>
      <c r="S818" s="41"/>
      <c r="T818" s="41"/>
      <c r="U818" s="41"/>
      <c r="V818" s="41"/>
      <c r="W818" s="41"/>
      <c r="X818" s="41"/>
      <c r="Y818" s="43" t="str">
        <f t="shared" si="24"/>
        <v>COMP</v>
      </c>
      <c r="Z818" s="43">
        <v>2373826</v>
      </c>
      <c r="AA818" s="43">
        <f t="shared" si="25"/>
        <v>2341684</v>
      </c>
    </row>
    <row r="819" spans="1:27" x14ac:dyDescent="0.3">
      <c r="A819" s="43">
        <v>612122</v>
      </c>
      <c r="B819" s="43" t="s">
        <v>1119</v>
      </c>
      <c r="C819" s="43" t="s">
        <v>819</v>
      </c>
      <c r="D819" s="41"/>
      <c r="E819" s="43" t="s">
        <v>6263</v>
      </c>
      <c r="F819" s="43" t="s">
        <v>28</v>
      </c>
      <c r="G819" s="43">
        <v>41002</v>
      </c>
      <c r="H819" s="41"/>
      <c r="I819" s="41"/>
      <c r="J819" s="43"/>
      <c r="K819" s="41"/>
      <c r="L819" s="41"/>
      <c r="M819" s="41"/>
      <c r="N819" s="41"/>
      <c r="O819" s="41"/>
      <c r="P819" s="41"/>
      <c r="Q819" s="41"/>
      <c r="R819" s="41"/>
      <c r="S819" s="41"/>
      <c r="T819" s="41"/>
      <c r="U819" s="41"/>
      <c r="V819" s="41"/>
      <c r="W819" s="41"/>
      <c r="X819" s="41"/>
      <c r="Y819" s="43" t="str">
        <f t="shared" si="24"/>
        <v/>
      </c>
      <c r="Z819" s="43">
        <v>222849</v>
      </c>
      <c r="AA819" s="43" t="e">
        <f t="shared" si="25"/>
        <v>#N/A</v>
      </c>
    </row>
    <row r="820" spans="1:27" x14ac:dyDescent="0.3">
      <c r="A820" s="43">
        <v>1790965</v>
      </c>
      <c r="B820" s="43" t="s">
        <v>1120</v>
      </c>
      <c r="C820" s="43" t="s">
        <v>512</v>
      </c>
      <c r="D820" s="41"/>
      <c r="E820" s="43" t="s">
        <v>35</v>
      </c>
      <c r="F820" s="43" t="s">
        <v>28</v>
      </c>
      <c r="G820" s="43">
        <v>41003</v>
      </c>
      <c r="H820" s="41"/>
      <c r="I820" s="41"/>
      <c r="J820" s="43"/>
      <c r="K820" s="41"/>
      <c r="L820" s="41"/>
      <c r="M820" s="41"/>
      <c r="N820" s="41"/>
      <c r="O820" s="41"/>
      <c r="P820" s="41"/>
      <c r="Q820" s="41"/>
      <c r="R820" s="41"/>
      <c r="S820" s="41"/>
      <c r="T820" s="41"/>
      <c r="U820" s="41"/>
      <c r="V820" s="41"/>
      <c r="W820" s="41"/>
      <c r="X820" s="41"/>
      <c r="Y820" s="43" t="str">
        <f t="shared" si="24"/>
        <v>COMP</v>
      </c>
      <c r="Z820" s="43">
        <v>1054515</v>
      </c>
      <c r="AA820" s="43">
        <f t="shared" si="25"/>
        <v>1790965</v>
      </c>
    </row>
    <row r="821" spans="1:27" x14ac:dyDescent="0.3">
      <c r="A821" s="43">
        <v>2427869</v>
      </c>
      <c r="B821" s="43" t="s">
        <v>1120</v>
      </c>
      <c r="C821" s="43" t="s">
        <v>542</v>
      </c>
      <c r="D821" s="41"/>
      <c r="E821" s="43" t="s">
        <v>29</v>
      </c>
      <c r="F821" s="43" t="s">
        <v>28</v>
      </c>
      <c r="G821" s="43">
        <v>45005</v>
      </c>
      <c r="H821" s="41"/>
      <c r="I821" s="41"/>
      <c r="J821" s="43"/>
      <c r="K821" s="41"/>
      <c r="L821" s="41"/>
      <c r="M821" s="41"/>
      <c r="N821" s="41"/>
      <c r="O821" s="41"/>
      <c r="P821" s="41"/>
      <c r="Q821" s="41"/>
      <c r="R821" s="41"/>
      <c r="S821" s="41"/>
      <c r="T821" s="41"/>
      <c r="U821" s="41"/>
      <c r="V821" s="41"/>
      <c r="W821" s="41"/>
      <c r="X821" s="41"/>
      <c r="Y821" s="43" t="str">
        <f t="shared" si="24"/>
        <v>COMP</v>
      </c>
      <c r="Z821" s="43">
        <v>1960315</v>
      </c>
      <c r="AA821" s="43">
        <f t="shared" si="25"/>
        <v>2427869</v>
      </c>
    </row>
    <row r="822" spans="1:27" x14ac:dyDescent="0.3">
      <c r="A822" s="43">
        <v>438488</v>
      </c>
      <c r="B822" s="43" t="s">
        <v>1121</v>
      </c>
      <c r="C822" s="43" t="s">
        <v>425</v>
      </c>
      <c r="D822" s="41"/>
      <c r="E822" s="43" t="s">
        <v>6263</v>
      </c>
      <c r="F822" s="43" t="s">
        <v>28</v>
      </c>
      <c r="G822" s="43">
        <v>45038</v>
      </c>
      <c r="H822" s="41"/>
      <c r="I822" s="41"/>
      <c r="J822" s="43"/>
      <c r="K822" s="41"/>
      <c r="L822" s="41"/>
      <c r="M822" s="41"/>
      <c r="N822" s="41"/>
      <c r="O822" s="41"/>
      <c r="P822" s="41"/>
      <c r="Q822" s="41"/>
      <c r="R822" s="41"/>
      <c r="S822" s="41"/>
      <c r="T822" s="41"/>
      <c r="U822" s="41"/>
      <c r="V822" s="41"/>
      <c r="W822" s="41"/>
      <c r="X822" s="41"/>
      <c r="Y822" s="43" t="str">
        <f t="shared" si="24"/>
        <v/>
      </c>
      <c r="Z822" s="43">
        <v>2151098</v>
      </c>
      <c r="AA822" s="43" t="e">
        <f t="shared" si="25"/>
        <v>#N/A</v>
      </c>
    </row>
    <row r="823" spans="1:27" x14ac:dyDescent="0.3">
      <c r="A823" s="43">
        <v>1681811</v>
      </c>
      <c r="B823" s="43" t="s">
        <v>1122</v>
      </c>
      <c r="C823" s="43" t="s">
        <v>1019</v>
      </c>
      <c r="D823" s="41"/>
      <c r="E823" s="43" t="s">
        <v>6263</v>
      </c>
      <c r="F823" s="43" t="s">
        <v>30</v>
      </c>
      <c r="G823" s="43">
        <v>37043</v>
      </c>
      <c r="H823" s="41"/>
      <c r="I823" s="41"/>
      <c r="J823" s="43"/>
      <c r="K823" s="41"/>
      <c r="L823" s="41"/>
      <c r="M823" s="41"/>
      <c r="N823" s="41"/>
      <c r="O823" s="41"/>
      <c r="P823" s="41"/>
      <c r="Q823" s="41"/>
      <c r="R823" s="41"/>
      <c r="S823" s="41"/>
      <c r="T823" s="41"/>
      <c r="U823" s="41"/>
      <c r="V823" s="41"/>
      <c r="W823" s="41"/>
      <c r="X823" s="41"/>
      <c r="Y823" s="43" t="str">
        <f t="shared" si="24"/>
        <v>COMP</v>
      </c>
      <c r="Z823" s="43">
        <v>1954896</v>
      </c>
      <c r="AA823" s="43">
        <f t="shared" si="25"/>
        <v>1681811</v>
      </c>
    </row>
    <row r="824" spans="1:27" x14ac:dyDescent="0.3">
      <c r="A824" s="43">
        <v>1355450</v>
      </c>
      <c r="B824" s="43" t="s">
        <v>1123</v>
      </c>
      <c r="C824" s="43" t="s">
        <v>656</v>
      </c>
      <c r="D824" s="41"/>
      <c r="E824" s="43" t="s">
        <v>34</v>
      </c>
      <c r="F824" s="43" t="s">
        <v>28</v>
      </c>
      <c r="G824" s="43">
        <v>18007</v>
      </c>
      <c r="H824" s="41"/>
      <c r="I824" s="41"/>
      <c r="J824" s="43"/>
      <c r="K824" s="41"/>
      <c r="L824" s="41"/>
      <c r="M824" s="41"/>
      <c r="N824" s="41"/>
      <c r="O824" s="41"/>
      <c r="P824" s="41"/>
      <c r="Q824" s="41"/>
      <c r="R824" s="41"/>
      <c r="S824" s="41"/>
      <c r="T824" s="41"/>
      <c r="U824" s="41"/>
      <c r="V824" s="41"/>
      <c r="W824" s="41"/>
      <c r="X824" s="41"/>
      <c r="Y824" s="43" t="str">
        <f t="shared" si="24"/>
        <v>COMP</v>
      </c>
      <c r="Z824" s="43">
        <v>2070920</v>
      </c>
      <c r="AA824" s="43">
        <f t="shared" si="25"/>
        <v>1355450</v>
      </c>
    </row>
    <row r="825" spans="1:27" x14ac:dyDescent="0.3">
      <c r="A825" s="43">
        <v>1124275</v>
      </c>
      <c r="B825" s="43" t="s">
        <v>1124</v>
      </c>
      <c r="C825" s="43" t="s">
        <v>829</v>
      </c>
      <c r="D825" s="41"/>
      <c r="E825" s="43" t="s">
        <v>6263</v>
      </c>
      <c r="F825" s="43" t="s">
        <v>28</v>
      </c>
      <c r="G825" s="43">
        <v>45038</v>
      </c>
      <c r="H825" s="41"/>
      <c r="I825" s="41"/>
      <c r="J825" s="43"/>
      <c r="K825" s="41"/>
      <c r="L825" s="41"/>
      <c r="M825" s="41"/>
      <c r="N825" s="41"/>
      <c r="O825" s="41"/>
      <c r="P825" s="41"/>
      <c r="Q825" s="41"/>
      <c r="R825" s="41"/>
      <c r="S825" s="41"/>
      <c r="T825" s="41"/>
      <c r="U825" s="41"/>
      <c r="V825" s="41"/>
      <c r="W825" s="41"/>
      <c r="X825" s="41"/>
      <c r="Y825" s="43" t="str">
        <f t="shared" si="24"/>
        <v/>
      </c>
      <c r="Z825" s="43">
        <v>1620490</v>
      </c>
      <c r="AA825" s="43" t="e">
        <f t="shared" si="25"/>
        <v>#N/A</v>
      </c>
    </row>
    <row r="826" spans="1:27" x14ac:dyDescent="0.3">
      <c r="A826" s="43">
        <v>557392</v>
      </c>
      <c r="B826" s="43" t="s">
        <v>1124</v>
      </c>
      <c r="C826" s="43" t="s">
        <v>401</v>
      </c>
      <c r="D826" s="41"/>
      <c r="E826" s="43" t="s">
        <v>6263</v>
      </c>
      <c r="F826" s="43" t="s">
        <v>30</v>
      </c>
      <c r="G826" s="43">
        <v>45038</v>
      </c>
      <c r="H826" s="41"/>
      <c r="I826" s="41"/>
      <c r="J826" s="43"/>
      <c r="K826" s="41"/>
      <c r="L826" s="41"/>
      <c r="M826" s="41"/>
      <c r="N826" s="41"/>
      <c r="O826" s="41"/>
      <c r="P826" s="41"/>
      <c r="Q826" s="41"/>
      <c r="R826" s="41"/>
      <c r="S826" s="41"/>
      <c r="T826" s="41"/>
      <c r="U826" s="41"/>
      <c r="V826" s="41"/>
      <c r="W826" s="41"/>
      <c r="X826" s="41"/>
      <c r="Y826" s="43" t="str">
        <f t="shared" si="24"/>
        <v/>
      </c>
      <c r="Z826" s="43">
        <v>2093628</v>
      </c>
      <c r="AA826" s="43" t="e">
        <f t="shared" si="25"/>
        <v>#N/A</v>
      </c>
    </row>
    <row r="827" spans="1:27" x14ac:dyDescent="0.3">
      <c r="A827" s="43">
        <v>2125088</v>
      </c>
      <c r="B827" s="43" t="s">
        <v>1125</v>
      </c>
      <c r="C827" s="43" t="s">
        <v>1126</v>
      </c>
      <c r="D827" s="41"/>
      <c r="E827" s="43" t="s">
        <v>29</v>
      </c>
      <c r="F827" s="43" t="s">
        <v>30</v>
      </c>
      <c r="G827" s="43">
        <v>18024</v>
      </c>
      <c r="H827" s="41"/>
      <c r="I827" s="41"/>
      <c r="J827" s="43"/>
      <c r="K827" s="41"/>
      <c r="L827" s="41"/>
      <c r="M827" s="41"/>
      <c r="N827" s="41"/>
      <c r="O827" s="41"/>
      <c r="P827" s="41"/>
      <c r="Q827" s="41"/>
      <c r="R827" s="41"/>
      <c r="S827" s="41"/>
      <c r="T827" s="41"/>
      <c r="U827" s="41"/>
      <c r="V827" s="41"/>
      <c r="W827" s="41"/>
      <c r="X827" s="41"/>
      <c r="Y827" s="43" t="str">
        <f t="shared" si="24"/>
        <v>COMP</v>
      </c>
      <c r="Z827" s="43">
        <v>2146876</v>
      </c>
      <c r="AA827" s="43">
        <f t="shared" si="25"/>
        <v>2125088</v>
      </c>
    </row>
    <row r="828" spans="1:27" x14ac:dyDescent="0.3">
      <c r="A828" s="43">
        <v>1438657</v>
      </c>
      <c r="B828" s="43" t="s">
        <v>1127</v>
      </c>
      <c r="C828" s="43" t="s">
        <v>287</v>
      </c>
      <c r="D828" s="41"/>
      <c r="E828" s="43" t="s">
        <v>6263</v>
      </c>
      <c r="F828" s="43" t="s">
        <v>28</v>
      </c>
      <c r="G828" s="43">
        <v>37021</v>
      </c>
      <c r="H828" s="41"/>
      <c r="I828" s="41"/>
      <c r="J828" s="43"/>
      <c r="K828" s="41"/>
      <c r="L828" s="41"/>
      <c r="M828" s="41"/>
      <c r="N828" s="41"/>
      <c r="O828" s="41"/>
      <c r="P828" s="41"/>
      <c r="Q828" s="41"/>
      <c r="R828" s="41"/>
      <c r="S828" s="41"/>
      <c r="T828" s="41"/>
      <c r="U828" s="41"/>
      <c r="V828" s="41"/>
      <c r="W828" s="41"/>
      <c r="X828" s="41"/>
      <c r="Y828" s="43" t="str">
        <f t="shared" si="24"/>
        <v>COMP</v>
      </c>
      <c r="Z828" s="43">
        <v>2383761</v>
      </c>
      <c r="AA828" s="43">
        <f t="shared" si="25"/>
        <v>1438657</v>
      </c>
    </row>
    <row r="829" spans="1:27" x14ac:dyDescent="0.3">
      <c r="A829" s="43">
        <v>2265831</v>
      </c>
      <c r="B829" s="43" t="s">
        <v>1128</v>
      </c>
      <c r="C829" s="43" t="s">
        <v>722</v>
      </c>
      <c r="D829" s="41"/>
      <c r="E829" s="43" t="s">
        <v>6263</v>
      </c>
      <c r="F829" s="43" t="s">
        <v>28</v>
      </c>
      <c r="G829" s="43">
        <v>41032</v>
      </c>
      <c r="H829" s="41"/>
      <c r="I829" s="41"/>
      <c r="J829" s="43"/>
      <c r="K829" s="41"/>
      <c r="L829" s="41"/>
      <c r="M829" s="41"/>
      <c r="N829" s="41"/>
      <c r="O829" s="41"/>
      <c r="P829" s="41"/>
      <c r="Q829" s="41"/>
      <c r="R829" s="41"/>
      <c r="S829" s="41"/>
      <c r="T829" s="41"/>
      <c r="U829" s="41"/>
      <c r="V829" s="41"/>
      <c r="W829" s="41"/>
      <c r="X829" s="41"/>
      <c r="Y829" s="43" t="str">
        <f t="shared" si="24"/>
        <v/>
      </c>
      <c r="Z829" s="43">
        <v>1492209</v>
      </c>
      <c r="AA829" s="43" t="e">
        <f t="shared" si="25"/>
        <v>#N/A</v>
      </c>
    </row>
    <row r="830" spans="1:27" x14ac:dyDescent="0.3">
      <c r="A830" s="43">
        <v>1372871</v>
      </c>
      <c r="B830" s="43" t="s">
        <v>1128</v>
      </c>
      <c r="C830" s="43" t="s">
        <v>340</v>
      </c>
      <c r="D830" s="41"/>
      <c r="E830" s="43" t="s">
        <v>6263</v>
      </c>
      <c r="F830" s="43" t="s">
        <v>30</v>
      </c>
      <c r="G830" s="43">
        <v>37043</v>
      </c>
      <c r="H830" s="41"/>
      <c r="I830" s="41"/>
      <c r="J830" s="43"/>
      <c r="K830" s="41"/>
      <c r="L830" s="41"/>
      <c r="M830" s="41"/>
      <c r="N830" s="41"/>
      <c r="O830" s="41"/>
      <c r="P830" s="41"/>
      <c r="Q830" s="41"/>
      <c r="R830" s="41"/>
      <c r="S830" s="41"/>
      <c r="T830" s="41"/>
      <c r="U830" s="41"/>
      <c r="V830" s="41"/>
      <c r="W830" s="41"/>
      <c r="X830" s="41"/>
      <c r="Y830" s="43" t="str">
        <f t="shared" si="24"/>
        <v>COMP</v>
      </c>
      <c r="Z830" s="43">
        <v>1369219</v>
      </c>
      <c r="AA830" s="43">
        <f t="shared" si="25"/>
        <v>1372871</v>
      </c>
    </row>
    <row r="831" spans="1:27" x14ac:dyDescent="0.3">
      <c r="A831" s="43">
        <v>2244883</v>
      </c>
      <c r="B831" s="43" t="s">
        <v>1129</v>
      </c>
      <c r="C831" s="43" t="s">
        <v>722</v>
      </c>
      <c r="D831" s="41"/>
      <c r="E831" s="43" t="s">
        <v>6263</v>
      </c>
      <c r="F831" s="43" t="s">
        <v>28</v>
      </c>
      <c r="G831" s="43">
        <v>37015</v>
      </c>
      <c r="H831" s="41"/>
      <c r="I831" s="41"/>
      <c r="J831" s="43"/>
      <c r="K831" s="41"/>
      <c r="L831" s="41"/>
      <c r="M831" s="41"/>
      <c r="N831" s="41"/>
      <c r="O831" s="41"/>
      <c r="P831" s="41"/>
      <c r="Q831" s="41"/>
      <c r="R831" s="41"/>
      <c r="S831" s="41"/>
      <c r="T831" s="41"/>
      <c r="U831" s="41"/>
      <c r="V831" s="41"/>
      <c r="W831" s="41"/>
      <c r="X831" s="41"/>
      <c r="Y831" s="43" t="str">
        <f t="shared" si="24"/>
        <v>COMP</v>
      </c>
      <c r="Z831" s="43">
        <v>1899955</v>
      </c>
      <c r="AA831" s="43">
        <f t="shared" si="25"/>
        <v>2244883</v>
      </c>
    </row>
    <row r="832" spans="1:27" x14ac:dyDescent="0.3">
      <c r="A832" s="43">
        <v>794855</v>
      </c>
      <c r="B832" s="43" t="s">
        <v>1130</v>
      </c>
      <c r="C832" s="43" t="s">
        <v>1131</v>
      </c>
      <c r="D832" s="41"/>
      <c r="E832" s="43" t="s">
        <v>6263</v>
      </c>
      <c r="F832" s="43" t="s">
        <v>30</v>
      </c>
      <c r="G832" s="43">
        <v>37016</v>
      </c>
      <c r="H832" s="41"/>
      <c r="I832" s="41"/>
      <c r="J832" s="43"/>
      <c r="K832" s="41"/>
      <c r="L832" s="41"/>
      <c r="M832" s="41"/>
      <c r="N832" s="41"/>
      <c r="O832" s="41"/>
      <c r="P832" s="41"/>
      <c r="Q832" s="41"/>
      <c r="R832" s="41"/>
      <c r="S832" s="41"/>
      <c r="T832" s="41"/>
      <c r="U832" s="41"/>
      <c r="V832" s="41"/>
      <c r="W832" s="41"/>
      <c r="X832" s="41"/>
      <c r="Y832" s="43" t="str">
        <f t="shared" si="24"/>
        <v>COMP</v>
      </c>
      <c r="Z832" s="43">
        <v>2135206</v>
      </c>
      <c r="AA832" s="43">
        <f t="shared" si="25"/>
        <v>794855</v>
      </c>
    </row>
    <row r="833" spans="1:27" x14ac:dyDescent="0.3">
      <c r="A833" s="43">
        <v>2085676</v>
      </c>
      <c r="B833" s="43" t="s">
        <v>1132</v>
      </c>
      <c r="C833" s="43" t="s">
        <v>512</v>
      </c>
      <c r="D833" s="41"/>
      <c r="E833" s="43" t="s">
        <v>35</v>
      </c>
      <c r="F833" s="43" t="s">
        <v>28</v>
      </c>
      <c r="G833" s="43">
        <v>41026</v>
      </c>
      <c r="H833" s="41"/>
      <c r="I833" s="41"/>
      <c r="J833" s="43"/>
      <c r="K833" s="41"/>
      <c r="L833" s="41"/>
      <c r="M833" s="41"/>
      <c r="N833" s="41"/>
      <c r="O833" s="41"/>
      <c r="P833" s="41"/>
      <c r="Q833" s="41"/>
      <c r="R833" s="41"/>
      <c r="S833" s="41"/>
      <c r="T833" s="41"/>
      <c r="U833" s="41"/>
      <c r="V833" s="41"/>
      <c r="W833" s="41"/>
      <c r="X833" s="41"/>
      <c r="Y833" s="43" t="str">
        <f t="shared" si="24"/>
        <v>COMP</v>
      </c>
      <c r="Z833" s="43">
        <v>1422390</v>
      </c>
      <c r="AA833" s="43">
        <f t="shared" si="25"/>
        <v>2085676</v>
      </c>
    </row>
    <row r="834" spans="1:27" x14ac:dyDescent="0.3">
      <c r="A834" s="43">
        <v>1751881</v>
      </c>
      <c r="B834" s="43" t="s">
        <v>1132</v>
      </c>
      <c r="C834" s="43" t="s">
        <v>557</v>
      </c>
      <c r="D834" s="41"/>
      <c r="E834" s="43" t="s">
        <v>6263</v>
      </c>
      <c r="F834" s="43" t="s">
        <v>30</v>
      </c>
      <c r="G834" s="43">
        <v>41016</v>
      </c>
      <c r="H834" s="41"/>
      <c r="I834" s="41"/>
      <c r="J834" s="43"/>
      <c r="K834" s="41"/>
      <c r="L834" s="41"/>
      <c r="M834" s="41"/>
      <c r="N834" s="41"/>
      <c r="O834" s="41"/>
      <c r="P834" s="41"/>
      <c r="Q834" s="41"/>
      <c r="R834" s="41"/>
      <c r="S834" s="41"/>
      <c r="T834" s="41"/>
      <c r="U834" s="41"/>
      <c r="V834" s="41"/>
      <c r="W834" s="41"/>
      <c r="X834" s="41"/>
      <c r="Y834" s="43" t="str">
        <f t="shared" ref="Y834:Y897" si="26">IF(ISERROR(AA834)=FALSE,"COMP","")</f>
        <v/>
      </c>
      <c r="Z834" s="43">
        <v>133810</v>
      </c>
      <c r="AA834" s="43" t="e">
        <f t="shared" ref="AA834:AA897" si="27">VLOOKUP(A834,Z:Z,1,FALSE)</f>
        <v>#N/A</v>
      </c>
    </row>
    <row r="835" spans="1:27" x14ac:dyDescent="0.3">
      <c r="A835" s="43">
        <v>2402749</v>
      </c>
      <c r="B835" s="43" t="s">
        <v>1132</v>
      </c>
      <c r="C835" s="43" t="s">
        <v>290</v>
      </c>
      <c r="D835" s="41"/>
      <c r="E835" s="43" t="s">
        <v>6263</v>
      </c>
      <c r="F835" s="43" t="s">
        <v>28</v>
      </c>
      <c r="G835" s="43">
        <v>41026</v>
      </c>
      <c r="H835" s="41"/>
      <c r="I835" s="41"/>
      <c r="J835" s="43"/>
      <c r="K835" s="41"/>
      <c r="L835" s="41"/>
      <c r="M835" s="41"/>
      <c r="N835" s="41"/>
      <c r="O835" s="41"/>
      <c r="P835" s="41"/>
      <c r="Q835" s="41"/>
      <c r="R835" s="41"/>
      <c r="S835" s="41"/>
      <c r="T835" s="41"/>
      <c r="U835" s="41"/>
      <c r="V835" s="41"/>
      <c r="W835" s="41"/>
      <c r="X835" s="41"/>
      <c r="Y835" s="43" t="str">
        <f t="shared" si="26"/>
        <v>COMP</v>
      </c>
      <c r="Z835" s="43">
        <v>1870168</v>
      </c>
      <c r="AA835" s="43">
        <f t="shared" si="27"/>
        <v>2402749</v>
      </c>
    </row>
    <row r="836" spans="1:27" x14ac:dyDescent="0.3">
      <c r="A836" s="43">
        <v>2026636</v>
      </c>
      <c r="B836" s="43" t="s">
        <v>1132</v>
      </c>
      <c r="C836" s="43" t="s">
        <v>1133</v>
      </c>
      <c r="D836" s="41"/>
      <c r="E836" s="43" t="s">
        <v>6263</v>
      </c>
      <c r="F836" s="43" t="s">
        <v>28</v>
      </c>
      <c r="G836" s="43">
        <v>37016</v>
      </c>
      <c r="H836" s="41"/>
      <c r="I836" s="41"/>
      <c r="J836" s="43"/>
      <c r="K836" s="41"/>
      <c r="L836" s="41"/>
      <c r="M836" s="41"/>
      <c r="N836" s="41"/>
      <c r="O836" s="41"/>
      <c r="P836" s="41"/>
      <c r="Q836" s="41"/>
      <c r="R836" s="41"/>
      <c r="S836" s="41"/>
      <c r="T836" s="41"/>
      <c r="U836" s="41"/>
      <c r="V836" s="41"/>
      <c r="W836" s="41"/>
      <c r="X836" s="41"/>
      <c r="Y836" s="43" t="str">
        <f t="shared" si="26"/>
        <v>COMP</v>
      </c>
      <c r="Z836" s="43">
        <v>2184568</v>
      </c>
      <c r="AA836" s="43">
        <f t="shared" si="27"/>
        <v>2026636</v>
      </c>
    </row>
    <row r="837" spans="1:27" x14ac:dyDescent="0.3">
      <c r="A837" s="43">
        <v>2380206</v>
      </c>
      <c r="B837" s="43" t="s">
        <v>1132</v>
      </c>
      <c r="C837" s="43" t="s">
        <v>713</v>
      </c>
      <c r="D837" s="41"/>
      <c r="E837" s="43" t="s">
        <v>6263</v>
      </c>
      <c r="F837" s="43" t="s">
        <v>30</v>
      </c>
      <c r="G837" s="43">
        <v>37021</v>
      </c>
      <c r="H837" s="41"/>
      <c r="I837" s="41"/>
      <c r="J837" s="43"/>
      <c r="K837" s="41"/>
      <c r="L837" s="41"/>
      <c r="M837" s="41"/>
      <c r="N837" s="41"/>
      <c r="O837" s="41"/>
      <c r="P837" s="41"/>
      <c r="Q837" s="41"/>
      <c r="R837" s="41"/>
      <c r="S837" s="41"/>
      <c r="T837" s="41"/>
      <c r="U837" s="41"/>
      <c r="V837" s="41"/>
      <c r="W837" s="41"/>
      <c r="X837" s="41"/>
      <c r="Y837" s="43" t="str">
        <f t="shared" si="26"/>
        <v/>
      </c>
      <c r="Z837" s="43">
        <v>654930</v>
      </c>
      <c r="AA837" s="43" t="e">
        <f t="shared" si="27"/>
        <v>#N/A</v>
      </c>
    </row>
    <row r="838" spans="1:27" x14ac:dyDescent="0.3">
      <c r="A838" s="43">
        <v>1425474</v>
      </c>
      <c r="B838" s="43" t="s">
        <v>1132</v>
      </c>
      <c r="C838" s="43" t="s">
        <v>390</v>
      </c>
      <c r="D838" s="41"/>
      <c r="E838" s="43" t="s">
        <v>6263</v>
      </c>
      <c r="F838" s="43" t="s">
        <v>30</v>
      </c>
      <c r="G838" s="43">
        <v>41016</v>
      </c>
      <c r="H838" s="41"/>
      <c r="I838" s="41"/>
      <c r="J838" s="43"/>
      <c r="K838" s="41"/>
      <c r="L838" s="41"/>
      <c r="M838" s="41"/>
      <c r="N838" s="41"/>
      <c r="O838" s="41"/>
      <c r="P838" s="41"/>
      <c r="Q838" s="41"/>
      <c r="R838" s="41"/>
      <c r="S838" s="41"/>
      <c r="T838" s="41"/>
      <c r="U838" s="41"/>
      <c r="V838" s="41"/>
      <c r="W838" s="41"/>
      <c r="X838" s="41"/>
      <c r="Y838" s="43" t="str">
        <f t="shared" si="26"/>
        <v/>
      </c>
      <c r="Z838" s="43">
        <v>514713</v>
      </c>
      <c r="AA838" s="43" t="e">
        <f t="shared" si="27"/>
        <v>#N/A</v>
      </c>
    </row>
    <row r="839" spans="1:27" x14ac:dyDescent="0.3">
      <c r="A839" s="43">
        <v>1073457</v>
      </c>
      <c r="B839" s="43" t="s">
        <v>1132</v>
      </c>
      <c r="C839" s="43" t="s">
        <v>1134</v>
      </c>
      <c r="D839" s="41"/>
      <c r="E839" s="43" t="s">
        <v>31</v>
      </c>
      <c r="F839" s="43" t="s">
        <v>30</v>
      </c>
      <c r="G839" s="43">
        <v>41003</v>
      </c>
      <c r="H839" s="41"/>
      <c r="I839" s="41"/>
      <c r="J839" s="43"/>
      <c r="K839" s="41"/>
      <c r="L839" s="41"/>
      <c r="M839" s="41"/>
      <c r="N839" s="41"/>
      <c r="O839" s="41"/>
      <c r="P839" s="41"/>
      <c r="Q839" s="41"/>
      <c r="R839" s="41"/>
      <c r="S839" s="41"/>
      <c r="T839" s="41"/>
      <c r="U839" s="41"/>
      <c r="V839" s="41"/>
      <c r="W839" s="41"/>
      <c r="X839" s="41"/>
      <c r="Y839" s="43" t="str">
        <f t="shared" si="26"/>
        <v>COMP</v>
      </c>
      <c r="Z839" s="43">
        <v>2013443</v>
      </c>
      <c r="AA839" s="43">
        <f t="shared" si="27"/>
        <v>1073457</v>
      </c>
    </row>
    <row r="840" spans="1:27" x14ac:dyDescent="0.3">
      <c r="A840" s="43">
        <v>2432354</v>
      </c>
      <c r="B840" s="43" t="s">
        <v>1132</v>
      </c>
      <c r="C840" s="43" t="s">
        <v>221</v>
      </c>
      <c r="D840" s="41"/>
      <c r="E840" s="43" t="s">
        <v>6263</v>
      </c>
      <c r="F840" s="43" t="s">
        <v>28</v>
      </c>
      <c r="G840" s="43">
        <v>41016</v>
      </c>
      <c r="H840" s="41"/>
      <c r="I840" s="41"/>
      <c r="J840" s="43"/>
      <c r="K840" s="41"/>
      <c r="L840" s="41"/>
      <c r="M840" s="41"/>
      <c r="N840" s="41"/>
      <c r="O840" s="41"/>
      <c r="P840" s="41"/>
      <c r="Q840" s="41"/>
      <c r="R840" s="41"/>
      <c r="S840" s="41"/>
      <c r="T840" s="41"/>
      <c r="U840" s="41"/>
      <c r="V840" s="41"/>
      <c r="W840" s="41"/>
      <c r="X840" s="41"/>
      <c r="Y840" s="43" t="str">
        <f t="shared" si="26"/>
        <v/>
      </c>
      <c r="Z840" s="43">
        <v>2013462</v>
      </c>
      <c r="AA840" s="43" t="e">
        <f t="shared" si="27"/>
        <v>#N/A</v>
      </c>
    </row>
    <row r="841" spans="1:27" x14ac:dyDescent="0.3">
      <c r="A841" s="43">
        <v>2230084</v>
      </c>
      <c r="B841" s="43" t="s">
        <v>1132</v>
      </c>
      <c r="C841" s="43" t="s">
        <v>1135</v>
      </c>
      <c r="D841" s="41"/>
      <c r="E841" s="43" t="s">
        <v>6263</v>
      </c>
      <c r="F841" s="43" t="s">
        <v>28</v>
      </c>
      <c r="G841" s="43">
        <v>37045</v>
      </c>
      <c r="H841" s="41"/>
      <c r="I841" s="41"/>
      <c r="J841" s="43"/>
      <c r="K841" s="41"/>
      <c r="L841" s="41"/>
      <c r="M841" s="41"/>
      <c r="N841" s="41"/>
      <c r="O841" s="41"/>
      <c r="P841" s="41"/>
      <c r="Q841" s="41"/>
      <c r="R841" s="41"/>
      <c r="S841" s="41"/>
      <c r="T841" s="41"/>
      <c r="U841" s="41"/>
      <c r="V841" s="41"/>
      <c r="W841" s="41"/>
      <c r="X841" s="41"/>
      <c r="Y841" s="43" t="str">
        <f t="shared" si="26"/>
        <v/>
      </c>
      <c r="Z841" s="43">
        <v>1735339</v>
      </c>
      <c r="AA841" s="43" t="e">
        <f t="shared" si="27"/>
        <v>#N/A</v>
      </c>
    </row>
    <row r="842" spans="1:27" x14ac:dyDescent="0.3">
      <c r="A842" s="43">
        <v>2341099</v>
      </c>
      <c r="B842" s="43" t="s">
        <v>1136</v>
      </c>
      <c r="C842" s="43" t="s">
        <v>377</v>
      </c>
      <c r="D842" s="41"/>
      <c r="E842" s="43" t="s">
        <v>6263</v>
      </c>
      <c r="F842" s="43" t="s">
        <v>30</v>
      </c>
      <c r="G842" s="43">
        <v>45046</v>
      </c>
      <c r="H842" s="41"/>
      <c r="I842" s="41"/>
      <c r="J842" s="43"/>
      <c r="K842" s="41"/>
      <c r="L842" s="41"/>
      <c r="M842" s="41"/>
      <c r="N842" s="41"/>
      <c r="O842" s="41"/>
      <c r="P842" s="41"/>
      <c r="Q842" s="41"/>
      <c r="R842" s="41"/>
      <c r="S842" s="41"/>
      <c r="T842" s="41"/>
      <c r="U842" s="41"/>
      <c r="V842" s="41"/>
      <c r="W842" s="41"/>
      <c r="X842" s="41"/>
      <c r="Y842" s="43" t="str">
        <f t="shared" si="26"/>
        <v/>
      </c>
      <c r="Z842" s="43">
        <v>2242568</v>
      </c>
      <c r="AA842" s="43" t="e">
        <f t="shared" si="27"/>
        <v>#N/A</v>
      </c>
    </row>
    <row r="843" spans="1:27" x14ac:dyDescent="0.3">
      <c r="A843" s="43">
        <v>2352230</v>
      </c>
      <c r="B843" s="43" t="s">
        <v>1137</v>
      </c>
      <c r="C843" s="43" t="s">
        <v>1138</v>
      </c>
      <c r="D843" s="41"/>
      <c r="E843" s="43" t="s">
        <v>35</v>
      </c>
      <c r="F843" s="43" t="s">
        <v>30</v>
      </c>
      <c r="G843" s="43">
        <v>37021</v>
      </c>
      <c r="H843" s="41"/>
      <c r="I843" s="41"/>
      <c r="J843" s="43"/>
      <c r="K843" s="41"/>
      <c r="L843" s="41"/>
      <c r="M843" s="41"/>
      <c r="N843" s="41"/>
      <c r="O843" s="41"/>
      <c r="P843" s="41"/>
      <c r="Q843" s="41"/>
      <c r="R843" s="41"/>
      <c r="S843" s="41"/>
      <c r="T843" s="41"/>
      <c r="U843" s="41"/>
      <c r="V843" s="41"/>
      <c r="W843" s="41"/>
      <c r="X843" s="41"/>
      <c r="Y843" s="43" t="str">
        <f t="shared" si="26"/>
        <v>COMP</v>
      </c>
      <c r="Z843" s="43">
        <v>1888764</v>
      </c>
      <c r="AA843" s="43">
        <f t="shared" si="27"/>
        <v>2352230</v>
      </c>
    </row>
    <row r="844" spans="1:27" x14ac:dyDescent="0.3">
      <c r="A844" s="43">
        <v>2179598</v>
      </c>
      <c r="B844" s="43" t="s">
        <v>1139</v>
      </c>
      <c r="C844" s="43" t="s">
        <v>560</v>
      </c>
      <c r="D844" s="41"/>
      <c r="E844" s="43" t="s">
        <v>29</v>
      </c>
      <c r="F844" s="43" t="s">
        <v>30</v>
      </c>
      <c r="G844" s="43">
        <v>45050</v>
      </c>
      <c r="H844" s="41"/>
      <c r="I844" s="41"/>
      <c r="J844" s="43"/>
      <c r="K844" s="41"/>
      <c r="L844" s="41"/>
      <c r="M844" s="41"/>
      <c r="N844" s="41"/>
      <c r="O844" s="41"/>
      <c r="P844" s="41"/>
      <c r="Q844" s="41"/>
      <c r="R844" s="41"/>
      <c r="S844" s="41"/>
      <c r="T844" s="41"/>
      <c r="U844" s="41"/>
      <c r="V844" s="41"/>
      <c r="W844" s="41"/>
      <c r="X844" s="41"/>
      <c r="Y844" s="43" t="str">
        <f t="shared" si="26"/>
        <v>COMP</v>
      </c>
      <c r="Z844" s="43">
        <v>794237</v>
      </c>
      <c r="AA844" s="43">
        <f t="shared" si="27"/>
        <v>2179598</v>
      </c>
    </row>
    <row r="845" spans="1:27" x14ac:dyDescent="0.3">
      <c r="A845" s="43">
        <v>1314594</v>
      </c>
      <c r="B845" s="43" t="s">
        <v>1140</v>
      </c>
      <c r="C845" s="43" t="s">
        <v>223</v>
      </c>
      <c r="D845" s="41"/>
      <c r="E845" s="43" t="s">
        <v>6263</v>
      </c>
      <c r="F845" s="43" t="s">
        <v>28</v>
      </c>
      <c r="G845" s="43">
        <v>41006</v>
      </c>
      <c r="H845" s="41"/>
      <c r="I845" s="41"/>
      <c r="J845" s="43"/>
      <c r="K845" s="41"/>
      <c r="L845" s="41"/>
      <c r="M845" s="41"/>
      <c r="N845" s="41"/>
      <c r="O845" s="41"/>
      <c r="P845" s="41"/>
      <c r="Q845" s="41"/>
      <c r="R845" s="41"/>
      <c r="S845" s="41"/>
      <c r="T845" s="41"/>
      <c r="U845" s="41"/>
      <c r="V845" s="41"/>
      <c r="W845" s="41"/>
      <c r="X845" s="41"/>
      <c r="Y845" s="43" t="str">
        <f t="shared" si="26"/>
        <v>COMP</v>
      </c>
      <c r="Z845" s="43">
        <v>1868527</v>
      </c>
      <c r="AA845" s="43">
        <f t="shared" si="27"/>
        <v>1314594</v>
      </c>
    </row>
    <row r="846" spans="1:27" x14ac:dyDescent="0.3">
      <c r="A846" s="43">
        <v>1881965</v>
      </c>
      <c r="B846" s="43" t="s">
        <v>1140</v>
      </c>
      <c r="C846" s="43" t="s">
        <v>303</v>
      </c>
      <c r="D846" s="41"/>
      <c r="E846" s="43" t="s">
        <v>6263</v>
      </c>
      <c r="F846" s="43" t="s">
        <v>28</v>
      </c>
      <c r="G846" s="43">
        <v>37047</v>
      </c>
      <c r="H846" s="41"/>
      <c r="I846" s="41"/>
      <c r="J846" s="43"/>
      <c r="K846" s="41"/>
      <c r="L846" s="41"/>
      <c r="M846" s="41"/>
      <c r="N846" s="41"/>
      <c r="O846" s="41"/>
      <c r="P846" s="41"/>
      <c r="Q846" s="41"/>
      <c r="R846" s="41"/>
      <c r="S846" s="41"/>
      <c r="T846" s="41"/>
      <c r="U846" s="41"/>
      <c r="V846" s="41"/>
      <c r="W846" s="41"/>
      <c r="X846" s="41"/>
      <c r="Y846" s="43" t="str">
        <f t="shared" si="26"/>
        <v/>
      </c>
      <c r="Z846" s="43">
        <v>2393873</v>
      </c>
      <c r="AA846" s="43" t="e">
        <f t="shared" si="27"/>
        <v>#N/A</v>
      </c>
    </row>
    <row r="847" spans="1:27" x14ac:dyDescent="0.3">
      <c r="A847" s="43">
        <v>2359102</v>
      </c>
      <c r="B847" s="43" t="s">
        <v>1141</v>
      </c>
      <c r="C847" s="43" t="s">
        <v>1142</v>
      </c>
      <c r="D847" s="41"/>
      <c r="E847" s="43" t="s">
        <v>6263</v>
      </c>
      <c r="F847" s="43" t="s">
        <v>30</v>
      </c>
      <c r="G847" s="43">
        <v>37045</v>
      </c>
      <c r="H847" s="41"/>
      <c r="I847" s="41"/>
      <c r="J847" s="43"/>
      <c r="K847" s="41"/>
      <c r="L847" s="41"/>
      <c r="M847" s="41"/>
      <c r="N847" s="41"/>
      <c r="O847" s="41"/>
      <c r="P847" s="41"/>
      <c r="Q847" s="41"/>
      <c r="R847" s="41"/>
      <c r="S847" s="41"/>
      <c r="T847" s="41"/>
      <c r="U847" s="41"/>
      <c r="V847" s="41"/>
      <c r="W847" s="41"/>
      <c r="X847" s="41"/>
      <c r="Y847" s="43" t="str">
        <f t="shared" si="26"/>
        <v/>
      </c>
      <c r="Z847" s="43">
        <v>2081270</v>
      </c>
      <c r="AA847" s="43" t="e">
        <f t="shared" si="27"/>
        <v>#N/A</v>
      </c>
    </row>
    <row r="848" spans="1:27" x14ac:dyDescent="0.3">
      <c r="A848" s="43">
        <v>788096</v>
      </c>
      <c r="B848" s="43" t="s">
        <v>1143</v>
      </c>
      <c r="C848" s="43" t="s">
        <v>175</v>
      </c>
      <c r="D848" s="41"/>
      <c r="E848" s="43" t="s">
        <v>6263</v>
      </c>
      <c r="F848" s="43" t="s">
        <v>28</v>
      </c>
      <c r="G848" s="43">
        <v>28037</v>
      </c>
      <c r="H848" s="41"/>
      <c r="I848" s="41"/>
      <c r="J848" s="43"/>
      <c r="K848" s="41"/>
      <c r="L848" s="41"/>
      <c r="M848" s="41"/>
      <c r="N848" s="41"/>
      <c r="O848" s="41"/>
      <c r="P848" s="41"/>
      <c r="Q848" s="41"/>
      <c r="R848" s="41"/>
      <c r="S848" s="41"/>
      <c r="T848" s="41"/>
      <c r="U848" s="41"/>
      <c r="V848" s="41"/>
      <c r="W848" s="41"/>
      <c r="X848" s="41"/>
      <c r="Y848" s="43" t="str">
        <f t="shared" si="26"/>
        <v>COMP</v>
      </c>
      <c r="Z848" s="43">
        <v>399667</v>
      </c>
      <c r="AA848" s="43">
        <f t="shared" si="27"/>
        <v>788096</v>
      </c>
    </row>
    <row r="849" spans="1:27" x14ac:dyDescent="0.3">
      <c r="A849" s="43">
        <v>2342088</v>
      </c>
      <c r="B849" s="43" t="s">
        <v>1144</v>
      </c>
      <c r="C849" s="43" t="s">
        <v>1145</v>
      </c>
      <c r="D849" s="41"/>
      <c r="E849" s="43" t="s">
        <v>29</v>
      </c>
      <c r="F849" s="43" t="s">
        <v>30</v>
      </c>
      <c r="G849" s="43">
        <v>28039</v>
      </c>
      <c r="H849" s="41"/>
      <c r="I849" s="41"/>
      <c r="J849" s="43"/>
      <c r="K849" s="41"/>
      <c r="L849" s="41"/>
      <c r="M849" s="41"/>
      <c r="N849" s="41"/>
      <c r="O849" s="41"/>
      <c r="P849" s="41"/>
      <c r="Q849" s="41"/>
      <c r="R849" s="41"/>
      <c r="S849" s="41"/>
      <c r="T849" s="41"/>
      <c r="U849" s="41"/>
      <c r="V849" s="41"/>
      <c r="W849" s="41"/>
      <c r="X849" s="41"/>
      <c r="Y849" s="43" t="str">
        <f t="shared" si="26"/>
        <v>COMP</v>
      </c>
      <c r="Z849" s="43">
        <v>2194366</v>
      </c>
      <c r="AA849" s="43">
        <f t="shared" si="27"/>
        <v>2342088</v>
      </c>
    </row>
    <row r="850" spans="1:27" x14ac:dyDescent="0.3">
      <c r="A850" s="43">
        <v>1386532</v>
      </c>
      <c r="B850" s="43" t="s">
        <v>1146</v>
      </c>
      <c r="C850" s="43" t="s">
        <v>331</v>
      </c>
      <c r="D850" s="41"/>
      <c r="E850" s="43" t="s">
        <v>31</v>
      </c>
      <c r="F850" s="43" t="s">
        <v>30</v>
      </c>
      <c r="G850" s="43">
        <v>28024</v>
      </c>
      <c r="H850" s="41"/>
      <c r="I850" s="41"/>
      <c r="J850" s="43"/>
      <c r="K850" s="41"/>
      <c r="L850" s="41"/>
      <c r="M850" s="41"/>
      <c r="N850" s="41"/>
      <c r="O850" s="41"/>
      <c r="P850" s="41"/>
      <c r="Q850" s="41"/>
      <c r="R850" s="41"/>
      <c r="S850" s="41"/>
      <c r="T850" s="41"/>
      <c r="U850" s="41"/>
      <c r="V850" s="41"/>
      <c r="W850" s="41"/>
      <c r="X850" s="41"/>
      <c r="Y850" s="43" t="str">
        <f t="shared" si="26"/>
        <v>COMP</v>
      </c>
      <c r="Z850" s="43">
        <v>1870787</v>
      </c>
      <c r="AA850" s="43">
        <f t="shared" si="27"/>
        <v>1386532</v>
      </c>
    </row>
    <row r="851" spans="1:27" x14ac:dyDescent="0.3">
      <c r="A851" s="43">
        <v>2157620</v>
      </c>
      <c r="B851" s="43" t="s">
        <v>1147</v>
      </c>
      <c r="C851" s="43" t="s">
        <v>173</v>
      </c>
      <c r="D851" s="41"/>
      <c r="E851" s="43" t="s">
        <v>6263</v>
      </c>
      <c r="F851" s="43" t="s">
        <v>30</v>
      </c>
      <c r="G851" s="43">
        <v>18003</v>
      </c>
      <c r="H851" s="41"/>
      <c r="I851" s="41"/>
      <c r="J851" s="43"/>
      <c r="K851" s="41"/>
      <c r="L851" s="41"/>
      <c r="M851" s="41"/>
      <c r="N851" s="41"/>
      <c r="O851" s="41"/>
      <c r="P851" s="41"/>
      <c r="Q851" s="41"/>
      <c r="R851" s="41"/>
      <c r="S851" s="41"/>
      <c r="T851" s="41"/>
      <c r="U851" s="41"/>
      <c r="V851" s="41"/>
      <c r="W851" s="41"/>
      <c r="X851" s="41"/>
      <c r="Y851" s="43" t="str">
        <f t="shared" si="26"/>
        <v/>
      </c>
      <c r="Z851" s="43">
        <v>2424436</v>
      </c>
      <c r="AA851" s="43" t="e">
        <f t="shared" si="27"/>
        <v>#N/A</v>
      </c>
    </row>
    <row r="852" spans="1:27" x14ac:dyDescent="0.3">
      <c r="A852" s="43">
        <v>827599</v>
      </c>
      <c r="B852" s="43" t="s">
        <v>1148</v>
      </c>
      <c r="C852" s="43" t="s">
        <v>937</v>
      </c>
      <c r="D852" s="41"/>
      <c r="E852" s="43" t="s">
        <v>6263</v>
      </c>
      <c r="F852" s="43" t="s">
        <v>28</v>
      </c>
      <c r="G852" s="43">
        <v>37023</v>
      </c>
      <c r="H852" s="41"/>
      <c r="I852" s="41"/>
      <c r="J852" s="43"/>
      <c r="K852" s="41"/>
      <c r="L852" s="41"/>
      <c r="M852" s="41"/>
      <c r="N852" s="41"/>
      <c r="O852" s="41"/>
      <c r="P852" s="41"/>
      <c r="Q852" s="41"/>
      <c r="R852" s="41"/>
      <c r="S852" s="41"/>
      <c r="T852" s="41"/>
      <c r="U852" s="41"/>
      <c r="V852" s="41"/>
      <c r="W852" s="41"/>
      <c r="X852" s="41"/>
      <c r="Y852" s="43" t="str">
        <f t="shared" si="26"/>
        <v/>
      </c>
      <c r="Z852" s="43">
        <v>2312515</v>
      </c>
      <c r="AA852" s="43" t="e">
        <f t="shared" si="27"/>
        <v>#N/A</v>
      </c>
    </row>
    <row r="853" spans="1:27" x14ac:dyDescent="0.3">
      <c r="A853" s="43">
        <v>1037726</v>
      </c>
      <c r="B853" s="43" t="s">
        <v>1148</v>
      </c>
      <c r="C853" s="43" t="s">
        <v>218</v>
      </c>
      <c r="D853" s="41"/>
      <c r="E853" s="43" t="s">
        <v>6263</v>
      </c>
      <c r="F853" s="43" t="s">
        <v>28</v>
      </c>
      <c r="G853" s="43">
        <v>37021</v>
      </c>
      <c r="H853" s="41"/>
      <c r="I853" s="41"/>
      <c r="J853" s="43"/>
      <c r="K853" s="41"/>
      <c r="L853" s="41"/>
      <c r="M853" s="41"/>
      <c r="N853" s="41"/>
      <c r="O853" s="41"/>
      <c r="P853" s="41"/>
      <c r="Q853" s="41"/>
      <c r="R853" s="41"/>
      <c r="S853" s="41"/>
      <c r="T853" s="41"/>
      <c r="U853" s="41"/>
      <c r="V853" s="41"/>
      <c r="W853" s="41"/>
      <c r="X853" s="41"/>
      <c r="Y853" s="43" t="str">
        <f t="shared" si="26"/>
        <v>COMP</v>
      </c>
      <c r="Z853" s="43">
        <v>2372719</v>
      </c>
      <c r="AA853" s="43">
        <f t="shared" si="27"/>
        <v>1037726</v>
      </c>
    </row>
    <row r="854" spans="1:27" x14ac:dyDescent="0.3">
      <c r="A854" s="43">
        <v>1680777</v>
      </c>
      <c r="B854" s="43" t="s">
        <v>1148</v>
      </c>
      <c r="C854" s="43" t="s">
        <v>1149</v>
      </c>
      <c r="D854" s="41"/>
      <c r="E854" s="43" t="s">
        <v>6263</v>
      </c>
      <c r="F854" s="43" t="s">
        <v>28</v>
      </c>
      <c r="G854" s="43">
        <v>45003</v>
      </c>
      <c r="H854" s="41"/>
      <c r="I854" s="41"/>
      <c r="J854" s="43"/>
      <c r="K854" s="41"/>
      <c r="L854" s="41"/>
      <c r="M854" s="41"/>
      <c r="N854" s="41"/>
      <c r="O854" s="41"/>
      <c r="P854" s="41"/>
      <c r="Q854" s="41"/>
      <c r="R854" s="41"/>
      <c r="S854" s="41"/>
      <c r="T854" s="41"/>
      <c r="U854" s="41"/>
      <c r="V854" s="41"/>
      <c r="W854" s="41"/>
      <c r="X854" s="41"/>
      <c r="Y854" s="43" t="str">
        <f t="shared" si="26"/>
        <v/>
      </c>
      <c r="Z854" s="43">
        <v>2306991</v>
      </c>
      <c r="AA854" s="43" t="e">
        <f t="shared" si="27"/>
        <v>#N/A</v>
      </c>
    </row>
    <row r="855" spans="1:27" x14ac:dyDescent="0.3">
      <c r="A855" s="43">
        <v>126132</v>
      </c>
      <c r="B855" s="43" t="s">
        <v>1148</v>
      </c>
      <c r="C855" s="43" t="s">
        <v>474</v>
      </c>
      <c r="D855" s="41"/>
      <c r="E855" s="43" t="s">
        <v>6263</v>
      </c>
      <c r="F855" s="43" t="s">
        <v>30</v>
      </c>
      <c r="G855" s="43">
        <v>37021</v>
      </c>
      <c r="H855" s="41"/>
      <c r="I855" s="41"/>
      <c r="J855" s="43"/>
      <c r="K855" s="41"/>
      <c r="L855" s="41"/>
      <c r="M855" s="41"/>
      <c r="N855" s="41"/>
      <c r="O855" s="41"/>
      <c r="P855" s="41"/>
      <c r="Q855" s="41"/>
      <c r="R855" s="41"/>
      <c r="S855" s="41"/>
      <c r="T855" s="41"/>
      <c r="U855" s="41"/>
      <c r="V855" s="41"/>
      <c r="W855" s="41"/>
      <c r="X855" s="41"/>
      <c r="Y855" s="43" t="str">
        <f t="shared" si="26"/>
        <v>COMP</v>
      </c>
      <c r="Z855" s="43">
        <v>1558020</v>
      </c>
      <c r="AA855" s="43">
        <f t="shared" si="27"/>
        <v>126132</v>
      </c>
    </row>
    <row r="856" spans="1:27" x14ac:dyDescent="0.3">
      <c r="A856" s="43">
        <v>2317590</v>
      </c>
      <c r="B856" s="43" t="s">
        <v>1150</v>
      </c>
      <c r="C856" s="43" t="s">
        <v>33</v>
      </c>
      <c r="D856" s="41"/>
      <c r="E856" s="43" t="s">
        <v>6263</v>
      </c>
      <c r="F856" s="43" t="s">
        <v>30</v>
      </c>
      <c r="G856" s="43">
        <v>37015</v>
      </c>
      <c r="H856" s="41"/>
      <c r="I856" s="41"/>
      <c r="J856" s="43"/>
      <c r="K856" s="41"/>
      <c r="L856" s="41"/>
      <c r="M856" s="41"/>
      <c r="N856" s="41"/>
      <c r="O856" s="41"/>
      <c r="P856" s="41"/>
      <c r="Q856" s="41"/>
      <c r="R856" s="41"/>
      <c r="S856" s="41"/>
      <c r="T856" s="41"/>
      <c r="U856" s="41"/>
      <c r="V856" s="41"/>
      <c r="W856" s="41"/>
      <c r="X856" s="41"/>
      <c r="Y856" s="43" t="str">
        <f t="shared" si="26"/>
        <v/>
      </c>
      <c r="Z856" s="43">
        <v>621179</v>
      </c>
      <c r="AA856" s="43" t="e">
        <f t="shared" si="27"/>
        <v>#N/A</v>
      </c>
    </row>
    <row r="857" spans="1:27" x14ac:dyDescent="0.3">
      <c r="A857" s="43">
        <v>1029705</v>
      </c>
      <c r="B857" s="43" t="s">
        <v>1151</v>
      </c>
      <c r="C857" s="43" t="s">
        <v>514</v>
      </c>
      <c r="D857" s="41"/>
      <c r="E857" s="43" t="s">
        <v>6263</v>
      </c>
      <c r="F857" s="43" t="s">
        <v>28</v>
      </c>
      <c r="G857" s="43">
        <v>37024</v>
      </c>
      <c r="H857" s="41"/>
      <c r="I857" s="41"/>
      <c r="J857" s="43"/>
      <c r="K857" s="41"/>
      <c r="L857" s="41"/>
      <c r="M857" s="41"/>
      <c r="N857" s="41"/>
      <c r="O857" s="41"/>
      <c r="P857" s="41"/>
      <c r="Q857" s="41"/>
      <c r="R857" s="41"/>
      <c r="S857" s="41"/>
      <c r="T857" s="41"/>
      <c r="U857" s="41"/>
      <c r="V857" s="41"/>
      <c r="W857" s="41"/>
      <c r="X857" s="41"/>
      <c r="Y857" s="43" t="str">
        <f t="shared" si="26"/>
        <v>COMP</v>
      </c>
      <c r="Z857" s="43">
        <v>2140911</v>
      </c>
      <c r="AA857" s="43">
        <f t="shared" si="27"/>
        <v>1029705</v>
      </c>
    </row>
    <row r="858" spans="1:27" x14ac:dyDescent="0.3">
      <c r="A858" s="43">
        <v>432431</v>
      </c>
      <c r="B858" s="43" t="s">
        <v>1151</v>
      </c>
      <c r="C858" s="43" t="s">
        <v>722</v>
      </c>
      <c r="D858" s="41"/>
      <c r="E858" s="43" t="s">
        <v>6263</v>
      </c>
      <c r="F858" s="43" t="s">
        <v>28</v>
      </c>
      <c r="G858" s="43">
        <v>41024</v>
      </c>
      <c r="H858" s="41"/>
      <c r="I858" s="41"/>
      <c r="J858" s="43"/>
      <c r="K858" s="41"/>
      <c r="L858" s="41"/>
      <c r="M858" s="41"/>
      <c r="N858" s="41"/>
      <c r="O858" s="41"/>
      <c r="P858" s="41"/>
      <c r="Q858" s="41"/>
      <c r="R858" s="41"/>
      <c r="S858" s="41"/>
      <c r="T858" s="41"/>
      <c r="U858" s="41"/>
      <c r="V858" s="41"/>
      <c r="W858" s="41"/>
      <c r="X858" s="41"/>
      <c r="Y858" s="43" t="str">
        <f t="shared" si="26"/>
        <v/>
      </c>
      <c r="Z858" s="43">
        <v>592102</v>
      </c>
      <c r="AA858" s="43" t="e">
        <f t="shared" si="27"/>
        <v>#N/A</v>
      </c>
    </row>
    <row r="859" spans="1:27" x14ac:dyDescent="0.3">
      <c r="A859" s="43">
        <v>208345</v>
      </c>
      <c r="B859" s="43" t="s">
        <v>1151</v>
      </c>
      <c r="C859" s="43" t="s">
        <v>437</v>
      </c>
      <c r="D859" s="41"/>
      <c r="E859" s="43" t="s">
        <v>6263</v>
      </c>
      <c r="F859" s="43" t="s">
        <v>28</v>
      </c>
      <c r="G859" s="43">
        <v>45008</v>
      </c>
      <c r="H859" s="41"/>
      <c r="I859" s="41"/>
      <c r="J859" s="43"/>
      <c r="K859" s="41"/>
      <c r="L859" s="41"/>
      <c r="M859" s="41"/>
      <c r="N859" s="41"/>
      <c r="O859" s="41"/>
      <c r="P859" s="41"/>
      <c r="Q859" s="41"/>
      <c r="R859" s="41"/>
      <c r="S859" s="41"/>
      <c r="T859" s="41"/>
      <c r="U859" s="41"/>
      <c r="V859" s="41"/>
      <c r="W859" s="41"/>
      <c r="X859" s="41"/>
      <c r="Y859" s="43" t="str">
        <f t="shared" si="26"/>
        <v/>
      </c>
      <c r="Z859" s="43">
        <v>2197657</v>
      </c>
      <c r="AA859" s="43" t="e">
        <f t="shared" si="27"/>
        <v>#N/A</v>
      </c>
    </row>
    <row r="860" spans="1:27" x14ac:dyDescent="0.3">
      <c r="A860" s="43">
        <v>2367192</v>
      </c>
      <c r="B860" s="43" t="s">
        <v>1152</v>
      </c>
      <c r="C860" s="43" t="s">
        <v>1153</v>
      </c>
      <c r="D860" s="41"/>
      <c r="E860" s="43" t="s">
        <v>6263</v>
      </c>
      <c r="F860" s="43" t="s">
        <v>30</v>
      </c>
      <c r="G860" s="43">
        <v>45038</v>
      </c>
      <c r="H860" s="41"/>
      <c r="I860" s="41"/>
      <c r="J860" s="43"/>
      <c r="K860" s="41"/>
      <c r="L860" s="41"/>
      <c r="M860" s="41"/>
      <c r="N860" s="41"/>
      <c r="O860" s="41"/>
      <c r="P860" s="41"/>
      <c r="Q860" s="41"/>
      <c r="R860" s="41"/>
      <c r="S860" s="41"/>
      <c r="T860" s="41"/>
      <c r="U860" s="41"/>
      <c r="V860" s="41"/>
      <c r="W860" s="41"/>
      <c r="X860" s="41"/>
      <c r="Y860" s="43" t="str">
        <f t="shared" si="26"/>
        <v/>
      </c>
      <c r="Z860" s="43">
        <v>2055465</v>
      </c>
      <c r="AA860" s="43" t="e">
        <f t="shared" si="27"/>
        <v>#N/A</v>
      </c>
    </row>
    <row r="861" spans="1:27" x14ac:dyDescent="0.3">
      <c r="A861" s="43">
        <v>569360</v>
      </c>
      <c r="B861" s="43" t="s">
        <v>1154</v>
      </c>
      <c r="C861" s="43" t="s">
        <v>514</v>
      </c>
      <c r="D861" s="41"/>
      <c r="E861" s="43" t="s">
        <v>6263</v>
      </c>
      <c r="F861" s="43" t="s">
        <v>28</v>
      </c>
      <c r="G861" s="43">
        <v>41006</v>
      </c>
      <c r="H861" s="41"/>
      <c r="I861" s="41"/>
      <c r="J861" s="43"/>
      <c r="K861" s="41"/>
      <c r="L861" s="41"/>
      <c r="M861" s="41"/>
      <c r="N861" s="41"/>
      <c r="O861" s="41"/>
      <c r="P861" s="41"/>
      <c r="Q861" s="41"/>
      <c r="R861" s="41"/>
      <c r="S861" s="41"/>
      <c r="T861" s="41"/>
      <c r="U861" s="41"/>
      <c r="V861" s="41"/>
      <c r="W861" s="41"/>
      <c r="X861" s="41"/>
      <c r="Y861" s="43" t="str">
        <f t="shared" si="26"/>
        <v>COMP</v>
      </c>
      <c r="Z861" s="43">
        <v>2082288</v>
      </c>
      <c r="AA861" s="43">
        <f t="shared" si="27"/>
        <v>569360</v>
      </c>
    </row>
    <row r="862" spans="1:27" x14ac:dyDescent="0.3">
      <c r="A862" s="43">
        <v>1610378</v>
      </c>
      <c r="B862" s="43" t="s">
        <v>1155</v>
      </c>
      <c r="C862" s="43" t="s">
        <v>346</v>
      </c>
      <c r="D862" s="41"/>
      <c r="E862" s="43" t="s">
        <v>6263</v>
      </c>
      <c r="F862" s="43" t="s">
        <v>28</v>
      </c>
      <c r="G862" s="43">
        <v>37024</v>
      </c>
      <c r="H862" s="41"/>
      <c r="I862" s="41"/>
      <c r="J862" s="43"/>
      <c r="K862" s="41"/>
      <c r="L862" s="41"/>
      <c r="M862" s="41"/>
      <c r="N862" s="41"/>
      <c r="O862" s="41"/>
      <c r="P862" s="41"/>
      <c r="Q862" s="41"/>
      <c r="R862" s="41"/>
      <c r="S862" s="41"/>
      <c r="T862" s="41"/>
      <c r="U862" s="41"/>
      <c r="V862" s="41"/>
      <c r="W862" s="41"/>
      <c r="X862" s="41"/>
      <c r="Y862" s="43" t="str">
        <f t="shared" si="26"/>
        <v>COMP</v>
      </c>
      <c r="Z862" s="43">
        <v>1586853</v>
      </c>
      <c r="AA862" s="43">
        <f t="shared" si="27"/>
        <v>1610378</v>
      </c>
    </row>
    <row r="863" spans="1:27" x14ac:dyDescent="0.3">
      <c r="A863" s="43">
        <v>2425183</v>
      </c>
      <c r="B863" s="43" t="s">
        <v>1156</v>
      </c>
      <c r="C863" s="43" t="s">
        <v>1157</v>
      </c>
      <c r="D863" s="41"/>
      <c r="E863" s="43" t="s">
        <v>6263</v>
      </c>
      <c r="F863" s="43" t="s">
        <v>28</v>
      </c>
      <c r="G863" s="43">
        <v>45050</v>
      </c>
      <c r="H863" s="41"/>
      <c r="I863" s="41"/>
      <c r="J863" s="43"/>
      <c r="K863" s="41"/>
      <c r="L863" s="41"/>
      <c r="M863" s="41"/>
      <c r="N863" s="41"/>
      <c r="O863" s="41"/>
      <c r="P863" s="41"/>
      <c r="Q863" s="41"/>
      <c r="R863" s="41"/>
      <c r="S863" s="41"/>
      <c r="T863" s="41"/>
      <c r="U863" s="41"/>
      <c r="V863" s="41"/>
      <c r="W863" s="41"/>
      <c r="X863" s="41"/>
      <c r="Y863" s="43" t="str">
        <f t="shared" si="26"/>
        <v>COMP</v>
      </c>
      <c r="Z863" s="43">
        <v>2361020</v>
      </c>
      <c r="AA863" s="43">
        <f t="shared" si="27"/>
        <v>2425183</v>
      </c>
    </row>
    <row r="864" spans="1:27" x14ac:dyDescent="0.3">
      <c r="A864" s="43">
        <v>584210</v>
      </c>
      <c r="B864" s="43" t="s">
        <v>1158</v>
      </c>
      <c r="C864" s="43" t="s">
        <v>1159</v>
      </c>
      <c r="D864" s="41"/>
      <c r="E864" s="43" t="s">
        <v>6263</v>
      </c>
      <c r="F864" s="43" t="s">
        <v>28</v>
      </c>
      <c r="G864" s="43">
        <v>41024</v>
      </c>
      <c r="H864" s="41"/>
      <c r="I864" s="41"/>
      <c r="J864" s="43"/>
      <c r="K864" s="41"/>
      <c r="L864" s="41"/>
      <c r="M864" s="41"/>
      <c r="N864" s="41"/>
      <c r="O864" s="41"/>
      <c r="P864" s="41"/>
      <c r="Q864" s="41"/>
      <c r="R864" s="41"/>
      <c r="S864" s="41"/>
      <c r="T864" s="41"/>
      <c r="U864" s="41"/>
      <c r="V864" s="41"/>
      <c r="W864" s="41"/>
      <c r="X864" s="41"/>
      <c r="Y864" s="43" t="str">
        <f t="shared" si="26"/>
        <v/>
      </c>
      <c r="Z864" s="43">
        <v>115973</v>
      </c>
      <c r="AA864" s="43" t="e">
        <f t="shared" si="27"/>
        <v>#N/A</v>
      </c>
    </row>
    <row r="865" spans="1:27" x14ac:dyDescent="0.3">
      <c r="A865" s="43">
        <v>1509606</v>
      </c>
      <c r="B865" s="43" t="s">
        <v>1160</v>
      </c>
      <c r="C865" s="43" t="s">
        <v>803</v>
      </c>
      <c r="D865" s="41"/>
      <c r="E865" s="43" t="s">
        <v>6263</v>
      </c>
      <c r="F865" s="43" t="s">
        <v>30</v>
      </c>
      <c r="G865" s="43">
        <v>41012</v>
      </c>
      <c r="H865" s="41"/>
      <c r="I865" s="41"/>
      <c r="J865" s="43"/>
      <c r="K865" s="41"/>
      <c r="L865" s="41"/>
      <c r="M865" s="41"/>
      <c r="N865" s="41"/>
      <c r="O865" s="41"/>
      <c r="P865" s="41"/>
      <c r="Q865" s="41"/>
      <c r="R865" s="41"/>
      <c r="S865" s="41"/>
      <c r="T865" s="41"/>
      <c r="U865" s="41"/>
      <c r="V865" s="41"/>
      <c r="W865" s="41"/>
      <c r="X865" s="41"/>
      <c r="Y865" s="43" t="str">
        <f t="shared" si="26"/>
        <v/>
      </c>
      <c r="Z865" s="43">
        <v>1685471</v>
      </c>
      <c r="AA865" s="43" t="e">
        <f t="shared" si="27"/>
        <v>#N/A</v>
      </c>
    </row>
    <row r="866" spans="1:27" x14ac:dyDescent="0.3">
      <c r="A866" s="43">
        <v>2235812</v>
      </c>
      <c r="B866" s="43" t="s">
        <v>1160</v>
      </c>
      <c r="C866" s="43" t="s">
        <v>238</v>
      </c>
      <c r="D866" s="41"/>
      <c r="E866" s="43" t="s">
        <v>29</v>
      </c>
      <c r="F866" s="43" t="s">
        <v>28</v>
      </c>
      <c r="G866" s="43">
        <v>37045</v>
      </c>
      <c r="H866" s="41"/>
      <c r="I866" s="41"/>
      <c r="J866" s="43"/>
      <c r="K866" s="41"/>
      <c r="L866" s="41"/>
      <c r="M866" s="41"/>
      <c r="N866" s="41"/>
      <c r="O866" s="41"/>
      <c r="P866" s="41"/>
      <c r="Q866" s="41"/>
      <c r="R866" s="41"/>
      <c r="S866" s="41"/>
      <c r="T866" s="41"/>
      <c r="U866" s="41"/>
      <c r="V866" s="41"/>
      <c r="W866" s="41"/>
      <c r="X866" s="41"/>
      <c r="Y866" s="43" t="str">
        <f t="shared" si="26"/>
        <v/>
      </c>
      <c r="Z866" s="43">
        <v>195296</v>
      </c>
      <c r="AA866" s="43" t="e">
        <f t="shared" si="27"/>
        <v>#N/A</v>
      </c>
    </row>
    <row r="867" spans="1:27" x14ac:dyDescent="0.3">
      <c r="A867" s="43">
        <v>2274373</v>
      </c>
      <c r="B867" s="43" t="s">
        <v>1161</v>
      </c>
      <c r="C867" s="43" t="s">
        <v>484</v>
      </c>
      <c r="D867" s="41"/>
      <c r="E867" s="43" t="s">
        <v>6263</v>
      </c>
      <c r="F867" s="43" t="s">
        <v>28</v>
      </c>
      <c r="G867" s="43">
        <v>45046</v>
      </c>
      <c r="H867" s="41"/>
      <c r="I867" s="41"/>
      <c r="J867" s="43"/>
      <c r="K867" s="41"/>
      <c r="L867" s="41"/>
      <c r="M867" s="41"/>
      <c r="N867" s="41"/>
      <c r="O867" s="41"/>
      <c r="P867" s="41"/>
      <c r="Q867" s="41"/>
      <c r="R867" s="41"/>
      <c r="S867" s="41"/>
      <c r="T867" s="41"/>
      <c r="U867" s="41"/>
      <c r="V867" s="41"/>
      <c r="W867" s="41"/>
      <c r="X867" s="41"/>
      <c r="Y867" s="43" t="str">
        <f t="shared" si="26"/>
        <v/>
      </c>
      <c r="Z867" s="43">
        <v>2371051</v>
      </c>
      <c r="AA867" s="43" t="e">
        <f t="shared" si="27"/>
        <v>#N/A</v>
      </c>
    </row>
    <row r="868" spans="1:27" x14ac:dyDescent="0.3">
      <c r="A868" s="43">
        <v>2312041</v>
      </c>
      <c r="B868" s="43" t="s">
        <v>1162</v>
      </c>
      <c r="C868" s="43" t="s">
        <v>1163</v>
      </c>
      <c r="D868" s="41"/>
      <c r="E868" s="43" t="s">
        <v>35</v>
      </c>
      <c r="F868" s="43" t="s">
        <v>28</v>
      </c>
      <c r="G868" s="43">
        <v>28001</v>
      </c>
      <c r="H868" s="41"/>
      <c r="I868" s="41"/>
      <c r="J868" s="43"/>
      <c r="K868" s="41"/>
      <c r="L868" s="41"/>
      <c r="M868" s="41"/>
      <c r="N868" s="41"/>
      <c r="O868" s="41"/>
      <c r="P868" s="41"/>
      <c r="Q868" s="41"/>
      <c r="R868" s="41"/>
      <c r="S868" s="41"/>
      <c r="T868" s="41"/>
      <c r="U868" s="41"/>
      <c r="V868" s="41"/>
      <c r="W868" s="41"/>
      <c r="X868" s="41"/>
      <c r="Y868" s="43" t="str">
        <f t="shared" si="26"/>
        <v>COMP</v>
      </c>
      <c r="Z868" s="43">
        <v>2427736</v>
      </c>
      <c r="AA868" s="43">
        <f t="shared" si="27"/>
        <v>2312041</v>
      </c>
    </row>
    <row r="869" spans="1:27" x14ac:dyDescent="0.3">
      <c r="A869" s="43">
        <v>1475805</v>
      </c>
      <c r="B869" s="43" t="s">
        <v>1164</v>
      </c>
      <c r="C869" s="43" t="s">
        <v>175</v>
      </c>
      <c r="D869" s="41"/>
      <c r="E869" s="43" t="s">
        <v>6263</v>
      </c>
      <c r="F869" s="43" t="s">
        <v>28</v>
      </c>
      <c r="G869" s="43">
        <v>18035</v>
      </c>
      <c r="H869" s="41"/>
      <c r="I869" s="41"/>
      <c r="J869" s="43"/>
      <c r="K869" s="41"/>
      <c r="L869" s="41"/>
      <c r="M869" s="41"/>
      <c r="N869" s="41"/>
      <c r="O869" s="41"/>
      <c r="P869" s="41"/>
      <c r="Q869" s="41"/>
      <c r="R869" s="41"/>
      <c r="S869" s="41"/>
      <c r="T869" s="41"/>
      <c r="U869" s="41"/>
      <c r="V869" s="41"/>
      <c r="W869" s="41"/>
      <c r="X869" s="41"/>
      <c r="Y869" s="43" t="str">
        <f t="shared" si="26"/>
        <v>COMP</v>
      </c>
      <c r="Z869" s="43">
        <v>2236659</v>
      </c>
      <c r="AA869" s="43">
        <f t="shared" si="27"/>
        <v>1475805</v>
      </c>
    </row>
    <row r="870" spans="1:27" x14ac:dyDescent="0.3">
      <c r="A870" s="43">
        <v>828658</v>
      </c>
      <c r="B870" s="43" t="s">
        <v>1164</v>
      </c>
      <c r="C870" s="43" t="s">
        <v>202</v>
      </c>
      <c r="D870" s="41"/>
      <c r="E870" s="43" t="s">
        <v>6263</v>
      </c>
      <c r="F870" s="43" t="s">
        <v>28</v>
      </c>
      <c r="G870" s="43">
        <v>28024</v>
      </c>
      <c r="H870" s="41"/>
      <c r="I870" s="41"/>
      <c r="J870" s="43"/>
      <c r="K870" s="41"/>
      <c r="L870" s="41"/>
      <c r="M870" s="41"/>
      <c r="N870" s="41"/>
      <c r="O870" s="41"/>
      <c r="P870" s="41"/>
      <c r="Q870" s="41"/>
      <c r="R870" s="41"/>
      <c r="S870" s="41"/>
      <c r="T870" s="41"/>
      <c r="U870" s="41"/>
      <c r="V870" s="41"/>
      <c r="W870" s="41"/>
      <c r="X870" s="41"/>
      <c r="Y870" s="43" t="str">
        <f t="shared" si="26"/>
        <v>COMP</v>
      </c>
      <c r="Z870" s="43">
        <v>379062</v>
      </c>
      <c r="AA870" s="43">
        <f t="shared" si="27"/>
        <v>828658</v>
      </c>
    </row>
    <row r="871" spans="1:27" x14ac:dyDescent="0.3">
      <c r="A871" s="43">
        <v>1639162</v>
      </c>
      <c r="B871" s="43" t="s">
        <v>1165</v>
      </c>
      <c r="C871" s="43" t="s">
        <v>472</v>
      </c>
      <c r="D871" s="41"/>
      <c r="E871" s="43" t="s">
        <v>6263</v>
      </c>
      <c r="F871" s="43" t="s">
        <v>28</v>
      </c>
      <c r="G871" s="43">
        <v>45055</v>
      </c>
      <c r="H871" s="41"/>
      <c r="I871" s="41"/>
      <c r="J871" s="43"/>
      <c r="K871" s="41"/>
      <c r="L871" s="41"/>
      <c r="M871" s="41"/>
      <c r="N871" s="41"/>
      <c r="O871" s="41"/>
      <c r="P871" s="41"/>
      <c r="Q871" s="41"/>
      <c r="R871" s="41"/>
      <c r="S871" s="41"/>
      <c r="T871" s="41"/>
      <c r="U871" s="41"/>
      <c r="V871" s="41"/>
      <c r="W871" s="41"/>
      <c r="X871" s="41"/>
      <c r="Y871" s="43" t="str">
        <f t="shared" si="26"/>
        <v>COMP</v>
      </c>
      <c r="Z871" s="43">
        <v>2200456</v>
      </c>
      <c r="AA871" s="43">
        <f t="shared" si="27"/>
        <v>1639162</v>
      </c>
    </row>
    <row r="872" spans="1:27" x14ac:dyDescent="0.3">
      <c r="A872" s="43">
        <v>135474</v>
      </c>
      <c r="B872" s="43" t="s">
        <v>6273</v>
      </c>
      <c r="C872" s="43" t="s">
        <v>331</v>
      </c>
      <c r="D872" s="41"/>
      <c r="E872" s="43" t="s">
        <v>29</v>
      </c>
      <c r="F872" s="43" t="s">
        <v>30</v>
      </c>
      <c r="G872" s="43">
        <v>41012</v>
      </c>
      <c r="H872" s="41"/>
      <c r="I872" s="41"/>
      <c r="J872" s="43"/>
      <c r="K872" s="41"/>
      <c r="L872" s="41"/>
      <c r="M872" s="41"/>
      <c r="N872" s="41"/>
      <c r="O872" s="41"/>
      <c r="P872" s="41"/>
      <c r="Q872" s="41"/>
      <c r="R872" s="41"/>
      <c r="S872" s="41"/>
      <c r="T872" s="41"/>
      <c r="U872" s="41"/>
      <c r="V872" s="41"/>
      <c r="W872" s="41"/>
      <c r="X872" s="41"/>
      <c r="Y872" s="43" t="str">
        <f t="shared" si="26"/>
        <v>COMP</v>
      </c>
      <c r="Z872" s="43">
        <v>442936</v>
      </c>
      <c r="AA872" s="43">
        <f t="shared" si="27"/>
        <v>135474</v>
      </c>
    </row>
    <row r="873" spans="1:27" x14ac:dyDescent="0.3">
      <c r="A873" s="43">
        <v>2140903</v>
      </c>
      <c r="B873" s="43" t="s">
        <v>1166</v>
      </c>
      <c r="C873" s="43" t="s">
        <v>618</v>
      </c>
      <c r="D873" s="41"/>
      <c r="E873" s="43" t="s">
        <v>6263</v>
      </c>
      <c r="F873" s="43" t="s">
        <v>28</v>
      </c>
      <c r="G873" s="43">
        <v>45045</v>
      </c>
      <c r="H873" s="41"/>
      <c r="I873" s="41"/>
      <c r="J873" s="43"/>
      <c r="K873" s="41"/>
      <c r="L873" s="41"/>
      <c r="M873" s="41"/>
      <c r="N873" s="41"/>
      <c r="O873" s="41"/>
      <c r="P873" s="41"/>
      <c r="Q873" s="41"/>
      <c r="R873" s="41"/>
      <c r="S873" s="41"/>
      <c r="T873" s="41"/>
      <c r="U873" s="41"/>
      <c r="V873" s="41"/>
      <c r="W873" s="41"/>
      <c r="X873" s="41"/>
      <c r="Y873" s="43" t="str">
        <f t="shared" si="26"/>
        <v>COMP</v>
      </c>
      <c r="Z873" s="43">
        <v>2129541</v>
      </c>
      <c r="AA873" s="43">
        <f t="shared" si="27"/>
        <v>2140903</v>
      </c>
    </row>
    <row r="874" spans="1:27" x14ac:dyDescent="0.3">
      <c r="A874" s="43">
        <v>2026426</v>
      </c>
      <c r="B874" s="43" t="s">
        <v>1166</v>
      </c>
      <c r="C874" s="43" t="s">
        <v>560</v>
      </c>
      <c r="D874" s="41"/>
      <c r="E874" s="43" t="s">
        <v>29</v>
      </c>
      <c r="F874" s="43" t="s">
        <v>30</v>
      </c>
      <c r="G874" s="43">
        <v>45045</v>
      </c>
      <c r="H874" s="41"/>
      <c r="I874" s="41"/>
      <c r="J874" s="43"/>
      <c r="K874" s="41"/>
      <c r="L874" s="41"/>
      <c r="M874" s="41"/>
      <c r="N874" s="41"/>
      <c r="O874" s="41"/>
      <c r="P874" s="41"/>
      <c r="Q874" s="41"/>
      <c r="R874" s="41"/>
      <c r="S874" s="41"/>
      <c r="T874" s="41"/>
      <c r="U874" s="41"/>
      <c r="V874" s="41"/>
      <c r="W874" s="41"/>
      <c r="X874" s="41"/>
      <c r="Y874" s="43" t="str">
        <f t="shared" si="26"/>
        <v>COMP</v>
      </c>
      <c r="Z874" s="43">
        <v>1972184</v>
      </c>
      <c r="AA874" s="43">
        <f t="shared" si="27"/>
        <v>2026426</v>
      </c>
    </row>
    <row r="875" spans="1:27" x14ac:dyDescent="0.3">
      <c r="A875" s="43">
        <v>2401746</v>
      </c>
      <c r="B875" s="43" t="s">
        <v>1167</v>
      </c>
      <c r="C875" s="43" t="s">
        <v>474</v>
      </c>
      <c r="D875" s="41"/>
      <c r="E875" s="43" t="s">
        <v>6263</v>
      </c>
      <c r="F875" s="43" t="s">
        <v>30</v>
      </c>
      <c r="G875" s="43">
        <v>37024</v>
      </c>
      <c r="H875" s="41"/>
      <c r="I875" s="41"/>
      <c r="J875" s="43"/>
      <c r="K875" s="41"/>
      <c r="L875" s="41"/>
      <c r="M875" s="41"/>
      <c r="N875" s="41"/>
      <c r="O875" s="41"/>
      <c r="P875" s="41"/>
      <c r="Q875" s="41"/>
      <c r="R875" s="41"/>
      <c r="S875" s="41"/>
      <c r="T875" s="41"/>
      <c r="U875" s="41"/>
      <c r="V875" s="41"/>
      <c r="W875" s="41"/>
      <c r="X875" s="41"/>
      <c r="Y875" s="43" t="str">
        <f t="shared" si="26"/>
        <v/>
      </c>
      <c r="Z875" s="43">
        <v>1380100</v>
      </c>
      <c r="AA875" s="43" t="e">
        <f t="shared" si="27"/>
        <v>#N/A</v>
      </c>
    </row>
    <row r="876" spans="1:27" x14ac:dyDescent="0.3">
      <c r="A876" s="43">
        <v>1615540</v>
      </c>
      <c r="B876" s="43" t="s">
        <v>1168</v>
      </c>
      <c r="C876" s="43" t="s">
        <v>1169</v>
      </c>
      <c r="D876" s="41"/>
      <c r="E876" s="43" t="s">
        <v>6263</v>
      </c>
      <c r="F876" s="43" t="s">
        <v>28</v>
      </c>
      <c r="G876" s="43">
        <v>37024</v>
      </c>
      <c r="H876" s="41"/>
      <c r="I876" s="41"/>
      <c r="J876" s="43"/>
      <c r="K876" s="41"/>
      <c r="L876" s="41"/>
      <c r="M876" s="41"/>
      <c r="N876" s="41"/>
      <c r="O876" s="41"/>
      <c r="P876" s="41"/>
      <c r="Q876" s="41"/>
      <c r="R876" s="41"/>
      <c r="S876" s="41"/>
      <c r="T876" s="41"/>
      <c r="U876" s="41"/>
      <c r="V876" s="41"/>
      <c r="W876" s="41"/>
      <c r="X876" s="41"/>
      <c r="Y876" s="43" t="str">
        <f t="shared" si="26"/>
        <v>COMP</v>
      </c>
      <c r="Z876" s="43">
        <v>2430322</v>
      </c>
      <c r="AA876" s="43">
        <f t="shared" si="27"/>
        <v>1615540</v>
      </c>
    </row>
    <row r="877" spans="1:27" x14ac:dyDescent="0.3">
      <c r="A877" s="43">
        <v>1751989</v>
      </c>
      <c r="B877" s="43" t="s">
        <v>1170</v>
      </c>
      <c r="C877" s="43" t="s">
        <v>466</v>
      </c>
      <c r="D877" s="41"/>
      <c r="E877" s="43" t="s">
        <v>6263</v>
      </c>
      <c r="F877" s="43" t="s">
        <v>28</v>
      </c>
      <c r="G877" s="43">
        <v>45045</v>
      </c>
      <c r="H877" s="41"/>
      <c r="I877" s="41"/>
      <c r="J877" s="43"/>
      <c r="K877" s="41"/>
      <c r="L877" s="41"/>
      <c r="M877" s="41"/>
      <c r="N877" s="41"/>
      <c r="O877" s="41"/>
      <c r="P877" s="41"/>
      <c r="Q877" s="41"/>
      <c r="R877" s="41"/>
      <c r="S877" s="41"/>
      <c r="T877" s="41"/>
      <c r="U877" s="41"/>
      <c r="V877" s="41"/>
      <c r="W877" s="41"/>
      <c r="X877" s="41"/>
      <c r="Y877" s="43" t="str">
        <f t="shared" si="26"/>
        <v>COMP</v>
      </c>
      <c r="Z877" s="43">
        <v>1718715</v>
      </c>
      <c r="AA877" s="43">
        <f t="shared" si="27"/>
        <v>1751989</v>
      </c>
    </row>
    <row r="878" spans="1:27" x14ac:dyDescent="0.3">
      <c r="A878" s="43">
        <v>1134640</v>
      </c>
      <c r="B878" s="43" t="s">
        <v>1171</v>
      </c>
      <c r="C878" s="43" t="s">
        <v>264</v>
      </c>
      <c r="D878" s="41"/>
      <c r="E878" s="43" t="s">
        <v>6263</v>
      </c>
      <c r="F878" s="43" t="s">
        <v>28</v>
      </c>
      <c r="G878" s="43">
        <v>37043</v>
      </c>
      <c r="H878" s="41"/>
      <c r="I878" s="41"/>
      <c r="J878" s="43"/>
      <c r="K878" s="41"/>
      <c r="L878" s="41"/>
      <c r="M878" s="41"/>
      <c r="N878" s="41"/>
      <c r="O878" s="41"/>
      <c r="P878" s="41"/>
      <c r="Q878" s="41"/>
      <c r="R878" s="41"/>
      <c r="S878" s="41"/>
      <c r="T878" s="41"/>
      <c r="U878" s="41"/>
      <c r="V878" s="41"/>
      <c r="W878" s="41"/>
      <c r="X878" s="41"/>
      <c r="Y878" s="43" t="str">
        <f t="shared" si="26"/>
        <v>COMP</v>
      </c>
      <c r="Z878" s="43">
        <v>1646774</v>
      </c>
      <c r="AA878" s="43">
        <f t="shared" si="27"/>
        <v>1134640</v>
      </c>
    </row>
    <row r="879" spans="1:27" x14ac:dyDescent="0.3">
      <c r="A879" s="43">
        <v>265835</v>
      </c>
      <c r="B879" s="43" t="s">
        <v>1172</v>
      </c>
      <c r="C879" s="43" t="s">
        <v>366</v>
      </c>
      <c r="D879" s="41"/>
      <c r="E879" s="43" t="s">
        <v>6263</v>
      </c>
      <c r="F879" s="43" t="s">
        <v>28</v>
      </c>
      <c r="G879" s="43">
        <v>41016</v>
      </c>
      <c r="H879" s="41"/>
      <c r="I879" s="41"/>
      <c r="J879" s="43"/>
      <c r="K879" s="41"/>
      <c r="L879" s="41"/>
      <c r="M879" s="41"/>
      <c r="N879" s="41"/>
      <c r="O879" s="41"/>
      <c r="P879" s="41"/>
      <c r="Q879" s="41"/>
      <c r="R879" s="41"/>
      <c r="S879" s="41"/>
      <c r="T879" s="41"/>
      <c r="U879" s="41"/>
      <c r="V879" s="41"/>
      <c r="W879" s="41"/>
      <c r="X879" s="41"/>
      <c r="Y879" s="43" t="str">
        <f t="shared" si="26"/>
        <v>COMP</v>
      </c>
      <c r="Z879" s="43">
        <v>2405040</v>
      </c>
      <c r="AA879" s="43">
        <f t="shared" si="27"/>
        <v>265835</v>
      </c>
    </row>
    <row r="880" spans="1:27" x14ac:dyDescent="0.3">
      <c r="A880" s="43">
        <v>2429728</v>
      </c>
      <c r="B880" s="43" t="s">
        <v>1173</v>
      </c>
      <c r="C880" s="43" t="s">
        <v>274</v>
      </c>
      <c r="D880" s="41"/>
      <c r="E880" s="43" t="s">
        <v>6263</v>
      </c>
      <c r="F880" s="43" t="s">
        <v>28</v>
      </c>
      <c r="G880" s="43">
        <v>37036</v>
      </c>
      <c r="H880" s="41"/>
      <c r="I880" s="41"/>
      <c r="J880" s="43"/>
      <c r="K880" s="41"/>
      <c r="L880" s="41"/>
      <c r="M880" s="41"/>
      <c r="N880" s="41"/>
      <c r="O880" s="41"/>
      <c r="P880" s="41"/>
      <c r="Q880" s="41"/>
      <c r="R880" s="41"/>
      <c r="S880" s="41"/>
      <c r="T880" s="41"/>
      <c r="U880" s="41"/>
      <c r="V880" s="41"/>
      <c r="W880" s="41"/>
      <c r="X880" s="41"/>
      <c r="Y880" s="43" t="str">
        <f t="shared" si="26"/>
        <v>COMP</v>
      </c>
      <c r="Z880" s="43">
        <v>2086862</v>
      </c>
      <c r="AA880" s="43">
        <f t="shared" si="27"/>
        <v>2429728</v>
      </c>
    </row>
    <row r="881" spans="1:27" x14ac:dyDescent="0.3">
      <c r="A881" s="43">
        <v>2368809</v>
      </c>
      <c r="B881" s="43" t="s">
        <v>1174</v>
      </c>
      <c r="C881" s="43" t="s">
        <v>1175</v>
      </c>
      <c r="D881" s="41"/>
      <c r="E881" s="43" t="s">
        <v>29</v>
      </c>
      <c r="F881" s="43" t="s">
        <v>28</v>
      </c>
      <c r="G881" s="43">
        <v>36023</v>
      </c>
      <c r="H881" s="41"/>
      <c r="I881" s="41"/>
      <c r="J881" s="43"/>
      <c r="K881" s="41"/>
      <c r="L881" s="41"/>
      <c r="M881" s="41"/>
      <c r="N881" s="41"/>
      <c r="O881" s="41"/>
      <c r="P881" s="41"/>
      <c r="Q881" s="41"/>
      <c r="R881" s="41"/>
      <c r="S881" s="41"/>
      <c r="T881" s="41"/>
      <c r="U881" s="41"/>
      <c r="V881" s="41"/>
      <c r="W881" s="41"/>
      <c r="X881" s="41"/>
      <c r="Y881" s="43" t="str">
        <f t="shared" si="26"/>
        <v>COMP</v>
      </c>
      <c r="Z881" s="43">
        <v>2316530</v>
      </c>
      <c r="AA881" s="43">
        <f t="shared" si="27"/>
        <v>2368809</v>
      </c>
    </row>
    <row r="882" spans="1:27" x14ac:dyDescent="0.3">
      <c r="A882" s="43">
        <v>1962832</v>
      </c>
      <c r="B882" s="43" t="s">
        <v>1176</v>
      </c>
      <c r="C882" s="43" t="s">
        <v>1177</v>
      </c>
      <c r="D882" s="41"/>
      <c r="E882" s="43" t="s">
        <v>31</v>
      </c>
      <c r="F882" s="43" t="s">
        <v>28</v>
      </c>
      <c r="G882" s="43">
        <v>45009</v>
      </c>
      <c r="H882" s="41"/>
      <c r="I882" s="41"/>
      <c r="J882" s="43"/>
      <c r="K882" s="41"/>
      <c r="L882" s="41"/>
      <c r="M882" s="41"/>
      <c r="N882" s="41"/>
      <c r="O882" s="41"/>
      <c r="P882" s="41"/>
      <c r="Q882" s="41"/>
      <c r="R882" s="41"/>
      <c r="S882" s="41"/>
      <c r="T882" s="41"/>
      <c r="U882" s="41"/>
      <c r="V882" s="41"/>
      <c r="W882" s="41"/>
      <c r="X882" s="41"/>
      <c r="Y882" s="43" t="str">
        <f t="shared" si="26"/>
        <v>COMP</v>
      </c>
      <c r="Z882" s="43">
        <v>711268</v>
      </c>
      <c r="AA882" s="43">
        <f t="shared" si="27"/>
        <v>1962832</v>
      </c>
    </row>
    <row r="883" spans="1:27" x14ac:dyDescent="0.3">
      <c r="A883" s="43">
        <v>2268068</v>
      </c>
      <c r="B883" s="43" t="s">
        <v>1178</v>
      </c>
      <c r="C883" s="43" t="s">
        <v>641</v>
      </c>
      <c r="D883" s="41"/>
      <c r="E883" s="43" t="s">
        <v>29</v>
      </c>
      <c r="F883" s="43" t="s">
        <v>28</v>
      </c>
      <c r="G883" s="43">
        <v>28004</v>
      </c>
      <c r="H883" s="41"/>
      <c r="I883" s="41"/>
      <c r="J883" s="43"/>
      <c r="K883" s="41"/>
      <c r="L883" s="41"/>
      <c r="M883" s="41"/>
      <c r="N883" s="41"/>
      <c r="O883" s="41"/>
      <c r="P883" s="41"/>
      <c r="Q883" s="41"/>
      <c r="R883" s="41"/>
      <c r="S883" s="41"/>
      <c r="T883" s="41"/>
      <c r="U883" s="41"/>
      <c r="V883" s="41"/>
      <c r="W883" s="41"/>
      <c r="X883" s="41"/>
      <c r="Y883" s="43" t="str">
        <f t="shared" si="26"/>
        <v>COMP</v>
      </c>
      <c r="Z883" s="43">
        <v>1972927</v>
      </c>
      <c r="AA883" s="43">
        <f t="shared" si="27"/>
        <v>2268068</v>
      </c>
    </row>
    <row r="884" spans="1:27" x14ac:dyDescent="0.3">
      <c r="A884" s="43">
        <v>1454418</v>
      </c>
      <c r="B884" s="43" t="s">
        <v>1179</v>
      </c>
      <c r="C884" s="43" t="s">
        <v>1084</v>
      </c>
      <c r="D884" s="41"/>
      <c r="E884" s="43" t="s">
        <v>6263</v>
      </c>
      <c r="F884" s="43" t="s">
        <v>30</v>
      </c>
      <c r="G884" s="43">
        <v>37023</v>
      </c>
      <c r="H884" s="41"/>
      <c r="I884" s="41"/>
      <c r="J884" s="43"/>
      <c r="K884" s="41"/>
      <c r="L884" s="41"/>
      <c r="M884" s="41"/>
      <c r="N884" s="41"/>
      <c r="O884" s="41"/>
      <c r="P884" s="41"/>
      <c r="Q884" s="41"/>
      <c r="R884" s="41"/>
      <c r="S884" s="41"/>
      <c r="T884" s="41"/>
      <c r="U884" s="41"/>
      <c r="V884" s="41"/>
      <c r="W884" s="41"/>
      <c r="X884" s="41"/>
      <c r="Y884" s="43" t="str">
        <f t="shared" si="26"/>
        <v/>
      </c>
      <c r="Z884" s="43">
        <v>1213652</v>
      </c>
      <c r="AA884" s="43" t="e">
        <f t="shared" si="27"/>
        <v>#N/A</v>
      </c>
    </row>
    <row r="885" spans="1:27" x14ac:dyDescent="0.3">
      <c r="A885" s="43">
        <v>461888</v>
      </c>
      <c r="B885" s="43" t="s">
        <v>1180</v>
      </c>
      <c r="C885" s="43" t="s">
        <v>530</v>
      </c>
      <c r="D885" s="41"/>
      <c r="E885" s="43" t="s">
        <v>6263</v>
      </c>
      <c r="F885" s="43" t="s">
        <v>30</v>
      </c>
      <c r="G885" s="43">
        <v>41006</v>
      </c>
      <c r="H885" s="41"/>
      <c r="I885" s="41"/>
      <c r="J885" s="43"/>
      <c r="K885" s="41"/>
      <c r="L885" s="41"/>
      <c r="M885" s="41"/>
      <c r="N885" s="41"/>
      <c r="O885" s="41"/>
      <c r="P885" s="41"/>
      <c r="Q885" s="41"/>
      <c r="R885" s="41"/>
      <c r="S885" s="41"/>
      <c r="T885" s="41"/>
      <c r="U885" s="41"/>
      <c r="V885" s="41"/>
      <c r="W885" s="41"/>
      <c r="X885" s="41"/>
      <c r="Y885" s="43" t="str">
        <f t="shared" si="26"/>
        <v/>
      </c>
      <c r="Z885" s="43">
        <v>2247876</v>
      </c>
      <c r="AA885" s="43" t="e">
        <f t="shared" si="27"/>
        <v>#N/A</v>
      </c>
    </row>
    <row r="886" spans="1:27" x14ac:dyDescent="0.3">
      <c r="A886" s="43">
        <v>484844</v>
      </c>
      <c r="B886" s="43" t="s">
        <v>1180</v>
      </c>
      <c r="C886" s="43" t="s">
        <v>202</v>
      </c>
      <c r="D886" s="41"/>
      <c r="E886" s="43" t="s">
        <v>6263</v>
      </c>
      <c r="F886" s="43" t="s">
        <v>28</v>
      </c>
      <c r="G886" s="43">
        <v>41006</v>
      </c>
      <c r="H886" s="41"/>
      <c r="I886" s="41"/>
      <c r="J886" s="43"/>
      <c r="K886" s="41"/>
      <c r="L886" s="41"/>
      <c r="M886" s="41"/>
      <c r="N886" s="41"/>
      <c r="O886" s="41"/>
      <c r="P886" s="41"/>
      <c r="Q886" s="41"/>
      <c r="R886" s="41"/>
      <c r="S886" s="41"/>
      <c r="T886" s="41"/>
      <c r="U886" s="41"/>
      <c r="V886" s="41"/>
      <c r="W886" s="41"/>
      <c r="X886" s="41"/>
      <c r="Y886" s="43" t="str">
        <f t="shared" si="26"/>
        <v>COMP</v>
      </c>
      <c r="Z886" s="43">
        <v>1408940</v>
      </c>
      <c r="AA886" s="43">
        <f t="shared" si="27"/>
        <v>484844</v>
      </c>
    </row>
    <row r="887" spans="1:27" x14ac:dyDescent="0.3">
      <c r="A887" s="43">
        <v>550921</v>
      </c>
      <c r="B887" s="43" t="s">
        <v>1181</v>
      </c>
      <c r="C887" s="43" t="s">
        <v>221</v>
      </c>
      <c r="D887" s="41"/>
      <c r="E887" s="43" t="s">
        <v>6263</v>
      </c>
      <c r="F887" s="43" t="s">
        <v>28</v>
      </c>
      <c r="G887" s="43">
        <v>45045</v>
      </c>
      <c r="H887" s="41"/>
      <c r="I887" s="41"/>
      <c r="J887" s="43"/>
      <c r="K887" s="41"/>
      <c r="L887" s="41"/>
      <c r="M887" s="41"/>
      <c r="N887" s="41"/>
      <c r="O887" s="41"/>
      <c r="P887" s="41"/>
      <c r="Q887" s="41"/>
      <c r="R887" s="41"/>
      <c r="S887" s="41"/>
      <c r="T887" s="41"/>
      <c r="U887" s="41"/>
      <c r="V887" s="41"/>
      <c r="W887" s="41"/>
      <c r="X887" s="41"/>
      <c r="Y887" s="43" t="str">
        <f t="shared" si="26"/>
        <v>COMP</v>
      </c>
      <c r="Z887" s="43">
        <v>1967478</v>
      </c>
      <c r="AA887" s="43">
        <f t="shared" si="27"/>
        <v>550921</v>
      </c>
    </row>
    <row r="888" spans="1:27" x14ac:dyDescent="0.3">
      <c r="A888" s="43">
        <v>2397683</v>
      </c>
      <c r="B888" s="43" t="s">
        <v>1182</v>
      </c>
      <c r="C888" s="43" t="s">
        <v>1183</v>
      </c>
      <c r="D888" s="41"/>
      <c r="E888" s="43" t="s">
        <v>35</v>
      </c>
      <c r="F888" s="43" t="s">
        <v>28</v>
      </c>
      <c r="G888" s="43">
        <v>28041</v>
      </c>
      <c r="H888" s="41"/>
      <c r="I888" s="41"/>
      <c r="J888" s="43"/>
      <c r="K888" s="41"/>
      <c r="L888" s="41"/>
      <c r="M888" s="41"/>
      <c r="N888" s="41"/>
      <c r="O888" s="41"/>
      <c r="P888" s="41"/>
      <c r="Q888" s="41"/>
      <c r="R888" s="41"/>
      <c r="S888" s="41"/>
      <c r="T888" s="41"/>
      <c r="U888" s="41"/>
      <c r="V888" s="41"/>
      <c r="W888" s="41"/>
      <c r="X888" s="41"/>
      <c r="Y888" s="43" t="str">
        <f t="shared" si="26"/>
        <v>COMP</v>
      </c>
      <c r="Z888" s="43">
        <v>1067277</v>
      </c>
      <c r="AA888" s="43">
        <f t="shared" si="27"/>
        <v>2397683</v>
      </c>
    </row>
    <row r="889" spans="1:27" x14ac:dyDescent="0.3">
      <c r="A889" s="43">
        <v>2389805</v>
      </c>
      <c r="B889" s="43" t="s">
        <v>1184</v>
      </c>
      <c r="C889" s="43" t="s">
        <v>1185</v>
      </c>
      <c r="D889" s="41"/>
      <c r="E889" s="43" t="s">
        <v>6263</v>
      </c>
      <c r="F889" s="43" t="s">
        <v>28</v>
      </c>
      <c r="G889" s="43">
        <v>37021</v>
      </c>
      <c r="H889" s="41"/>
      <c r="I889" s="41"/>
      <c r="J889" s="43"/>
      <c r="K889" s="41"/>
      <c r="L889" s="41"/>
      <c r="M889" s="41"/>
      <c r="N889" s="41"/>
      <c r="O889" s="41"/>
      <c r="P889" s="41"/>
      <c r="Q889" s="41"/>
      <c r="R889" s="41"/>
      <c r="S889" s="41"/>
      <c r="T889" s="41"/>
      <c r="U889" s="41"/>
      <c r="V889" s="41"/>
      <c r="W889" s="41"/>
      <c r="X889" s="41"/>
      <c r="Y889" s="43" t="str">
        <f t="shared" si="26"/>
        <v/>
      </c>
      <c r="Z889" s="43">
        <v>606245</v>
      </c>
      <c r="AA889" s="43" t="e">
        <f t="shared" si="27"/>
        <v>#N/A</v>
      </c>
    </row>
    <row r="890" spans="1:27" x14ac:dyDescent="0.3">
      <c r="A890" s="43">
        <v>1124348</v>
      </c>
      <c r="B890" s="43" t="s">
        <v>1186</v>
      </c>
      <c r="C890" s="43" t="s">
        <v>327</v>
      </c>
      <c r="D890" s="41"/>
      <c r="E890" s="43" t="s">
        <v>6263</v>
      </c>
      <c r="F890" s="43" t="s">
        <v>30</v>
      </c>
      <c r="G890" s="43">
        <v>41016</v>
      </c>
      <c r="H890" s="41"/>
      <c r="I890" s="41"/>
      <c r="J890" s="43"/>
      <c r="K890" s="41"/>
      <c r="L890" s="41"/>
      <c r="M890" s="41"/>
      <c r="N890" s="41"/>
      <c r="O890" s="41"/>
      <c r="P890" s="41"/>
      <c r="Q890" s="41"/>
      <c r="R890" s="41"/>
      <c r="S890" s="41"/>
      <c r="T890" s="41"/>
      <c r="U890" s="41"/>
      <c r="V890" s="41"/>
      <c r="W890" s="41"/>
      <c r="X890" s="41"/>
      <c r="Y890" s="43" t="str">
        <f t="shared" si="26"/>
        <v/>
      </c>
      <c r="Z890" s="43">
        <v>953775</v>
      </c>
      <c r="AA890" s="43" t="e">
        <f t="shared" si="27"/>
        <v>#N/A</v>
      </c>
    </row>
    <row r="891" spans="1:27" x14ac:dyDescent="0.3">
      <c r="A891" s="43">
        <v>2397159</v>
      </c>
      <c r="B891" s="43" t="s">
        <v>1186</v>
      </c>
      <c r="C891" s="43" t="s">
        <v>244</v>
      </c>
      <c r="D891" s="41"/>
      <c r="E891" s="43" t="s">
        <v>6263</v>
      </c>
      <c r="F891" s="43" t="s">
        <v>28</v>
      </c>
      <c r="G891" s="43">
        <v>45016</v>
      </c>
      <c r="H891" s="41"/>
      <c r="I891" s="41"/>
      <c r="J891" s="43"/>
      <c r="K891" s="41"/>
      <c r="L891" s="41"/>
      <c r="M891" s="41"/>
      <c r="N891" s="41"/>
      <c r="O891" s="41"/>
      <c r="P891" s="41"/>
      <c r="Q891" s="41"/>
      <c r="R891" s="41"/>
      <c r="S891" s="41"/>
      <c r="T891" s="41"/>
      <c r="U891" s="41"/>
      <c r="V891" s="41"/>
      <c r="W891" s="41"/>
      <c r="X891" s="41"/>
      <c r="Y891" s="43" t="str">
        <f t="shared" si="26"/>
        <v/>
      </c>
      <c r="Z891" s="43">
        <v>1977992</v>
      </c>
      <c r="AA891" s="43" t="e">
        <f t="shared" si="27"/>
        <v>#N/A</v>
      </c>
    </row>
    <row r="892" spans="1:27" x14ac:dyDescent="0.3">
      <c r="A892" s="43">
        <v>2171707</v>
      </c>
      <c r="B892" s="43" t="s">
        <v>1186</v>
      </c>
      <c r="C892" s="43" t="s">
        <v>1183</v>
      </c>
      <c r="D892" s="41"/>
      <c r="E892" s="43" t="s">
        <v>29</v>
      </c>
      <c r="F892" s="43" t="s">
        <v>28</v>
      </c>
      <c r="G892" s="43">
        <v>28001</v>
      </c>
      <c r="H892" s="41"/>
      <c r="I892" s="41"/>
      <c r="J892" s="43"/>
      <c r="K892" s="41"/>
      <c r="L892" s="41"/>
      <c r="M892" s="41"/>
      <c r="N892" s="41"/>
      <c r="O892" s="41"/>
      <c r="P892" s="41"/>
      <c r="Q892" s="41"/>
      <c r="R892" s="41"/>
      <c r="S892" s="41"/>
      <c r="T892" s="41"/>
      <c r="U892" s="41"/>
      <c r="V892" s="41"/>
      <c r="W892" s="41"/>
      <c r="X892" s="41"/>
      <c r="Y892" s="43" t="str">
        <f t="shared" si="26"/>
        <v>COMP</v>
      </c>
      <c r="Z892" s="43">
        <v>1550501</v>
      </c>
      <c r="AA892" s="43">
        <f t="shared" si="27"/>
        <v>2171707</v>
      </c>
    </row>
    <row r="893" spans="1:27" x14ac:dyDescent="0.3">
      <c r="A893" s="43">
        <v>1841495</v>
      </c>
      <c r="B893" s="43" t="s">
        <v>1186</v>
      </c>
      <c r="C893" s="43" t="s">
        <v>274</v>
      </c>
      <c r="D893" s="41"/>
      <c r="E893" s="43" t="s">
        <v>6263</v>
      </c>
      <c r="F893" s="43" t="s">
        <v>28</v>
      </c>
      <c r="G893" s="43">
        <v>18035</v>
      </c>
      <c r="H893" s="41"/>
      <c r="I893" s="41"/>
      <c r="J893" s="43"/>
      <c r="K893" s="41"/>
      <c r="L893" s="41"/>
      <c r="M893" s="41"/>
      <c r="N893" s="41"/>
      <c r="O893" s="41"/>
      <c r="P893" s="41"/>
      <c r="Q893" s="41"/>
      <c r="R893" s="41"/>
      <c r="S893" s="41"/>
      <c r="T893" s="41"/>
      <c r="U893" s="41"/>
      <c r="V893" s="41"/>
      <c r="W893" s="41"/>
      <c r="X893" s="41"/>
      <c r="Y893" s="43" t="str">
        <f t="shared" si="26"/>
        <v/>
      </c>
      <c r="Z893" s="43">
        <v>1638104</v>
      </c>
      <c r="AA893" s="43" t="e">
        <f t="shared" si="27"/>
        <v>#N/A</v>
      </c>
    </row>
    <row r="894" spans="1:27" x14ac:dyDescent="0.3">
      <c r="A894" s="43">
        <v>1986307</v>
      </c>
      <c r="B894" s="43" t="s">
        <v>1187</v>
      </c>
      <c r="C894" s="43" t="s">
        <v>390</v>
      </c>
      <c r="D894" s="41"/>
      <c r="E894" s="43" t="s">
        <v>6263</v>
      </c>
      <c r="F894" s="43" t="s">
        <v>30</v>
      </c>
      <c r="G894" s="43">
        <v>45010</v>
      </c>
      <c r="H894" s="41"/>
      <c r="I894" s="41"/>
      <c r="J894" s="43"/>
      <c r="K894" s="41"/>
      <c r="L894" s="41"/>
      <c r="M894" s="41"/>
      <c r="N894" s="41"/>
      <c r="O894" s="41"/>
      <c r="P894" s="41"/>
      <c r="Q894" s="41"/>
      <c r="R894" s="41"/>
      <c r="S894" s="41"/>
      <c r="T894" s="41"/>
      <c r="U894" s="41"/>
      <c r="V894" s="41"/>
      <c r="W894" s="41"/>
      <c r="X894" s="41"/>
      <c r="Y894" s="43" t="str">
        <f t="shared" si="26"/>
        <v/>
      </c>
      <c r="Z894" s="43">
        <v>1807223</v>
      </c>
      <c r="AA894" s="43" t="e">
        <f t="shared" si="27"/>
        <v>#N/A</v>
      </c>
    </row>
    <row r="895" spans="1:27" x14ac:dyDescent="0.3">
      <c r="A895" s="43">
        <v>2077104</v>
      </c>
      <c r="B895" s="43" t="s">
        <v>1188</v>
      </c>
      <c r="C895" s="43" t="s">
        <v>316</v>
      </c>
      <c r="D895" s="41"/>
      <c r="E895" s="43" t="s">
        <v>6263</v>
      </c>
      <c r="F895" s="43" t="s">
        <v>28</v>
      </c>
      <c r="G895" s="43">
        <v>45050</v>
      </c>
      <c r="H895" s="41"/>
      <c r="I895" s="41"/>
      <c r="J895" s="43"/>
      <c r="K895" s="41"/>
      <c r="L895" s="41"/>
      <c r="M895" s="41"/>
      <c r="N895" s="41"/>
      <c r="O895" s="41"/>
      <c r="P895" s="41"/>
      <c r="Q895" s="41"/>
      <c r="R895" s="41"/>
      <c r="S895" s="41"/>
      <c r="T895" s="41"/>
      <c r="U895" s="41"/>
      <c r="V895" s="41"/>
      <c r="W895" s="41"/>
      <c r="X895" s="41"/>
      <c r="Y895" s="43" t="str">
        <f t="shared" si="26"/>
        <v>COMP</v>
      </c>
      <c r="Z895" s="43">
        <v>2236471</v>
      </c>
      <c r="AA895" s="43">
        <f t="shared" si="27"/>
        <v>2077104</v>
      </c>
    </row>
    <row r="896" spans="1:27" x14ac:dyDescent="0.3">
      <c r="A896" s="43">
        <v>1684365</v>
      </c>
      <c r="B896" s="43" t="s">
        <v>1189</v>
      </c>
      <c r="C896" s="43" t="s">
        <v>1190</v>
      </c>
      <c r="D896" s="41"/>
      <c r="E896" s="43" t="s">
        <v>6263</v>
      </c>
      <c r="F896" s="43" t="s">
        <v>28</v>
      </c>
      <c r="G896" s="43">
        <v>36023</v>
      </c>
      <c r="H896" s="41"/>
      <c r="I896" s="41"/>
      <c r="J896" s="43"/>
      <c r="K896" s="41"/>
      <c r="L896" s="41"/>
      <c r="M896" s="41"/>
      <c r="N896" s="41"/>
      <c r="O896" s="41"/>
      <c r="P896" s="41"/>
      <c r="Q896" s="41"/>
      <c r="R896" s="41"/>
      <c r="S896" s="41"/>
      <c r="T896" s="41"/>
      <c r="U896" s="41"/>
      <c r="V896" s="41"/>
      <c r="W896" s="41"/>
      <c r="X896" s="41"/>
      <c r="Y896" s="43" t="str">
        <f t="shared" si="26"/>
        <v>COMP</v>
      </c>
      <c r="Z896" s="43">
        <v>1857153</v>
      </c>
      <c r="AA896" s="43">
        <f t="shared" si="27"/>
        <v>1684365</v>
      </c>
    </row>
    <row r="897" spans="1:27" x14ac:dyDescent="0.3">
      <c r="A897" s="43">
        <v>1963410</v>
      </c>
      <c r="B897" s="43" t="s">
        <v>1189</v>
      </c>
      <c r="C897" s="43" t="s">
        <v>1191</v>
      </c>
      <c r="D897" s="41"/>
      <c r="E897" s="43" t="s">
        <v>6263</v>
      </c>
      <c r="F897" s="43" t="s">
        <v>30</v>
      </c>
      <c r="G897" s="43">
        <v>36023</v>
      </c>
      <c r="H897" s="41"/>
      <c r="I897" s="41"/>
      <c r="J897" s="43"/>
      <c r="K897" s="41"/>
      <c r="L897" s="41"/>
      <c r="M897" s="41"/>
      <c r="N897" s="41"/>
      <c r="O897" s="41"/>
      <c r="P897" s="41"/>
      <c r="Q897" s="41"/>
      <c r="R897" s="41"/>
      <c r="S897" s="41"/>
      <c r="T897" s="41"/>
      <c r="U897" s="41"/>
      <c r="V897" s="41"/>
      <c r="W897" s="41"/>
      <c r="X897" s="41"/>
      <c r="Y897" s="43" t="str">
        <f t="shared" si="26"/>
        <v/>
      </c>
      <c r="Z897" s="43">
        <v>2344181</v>
      </c>
      <c r="AA897" s="43" t="e">
        <f t="shared" si="27"/>
        <v>#N/A</v>
      </c>
    </row>
    <row r="898" spans="1:27" x14ac:dyDescent="0.3">
      <c r="A898" s="43">
        <v>1501676</v>
      </c>
      <c r="B898" s="43" t="s">
        <v>1189</v>
      </c>
      <c r="C898" s="43" t="s">
        <v>1192</v>
      </c>
      <c r="D898" s="41"/>
      <c r="E898" s="43" t="s">
        <v>35</v>
      </c>
      <c r="F898" s="43" t="s">
        <v>28</v>
      </c>
      <c r="G898" s="43">
        <v>36023</v>
      </c>
      <c r="H898" s="41"/>
      <c r="I898" s="41"/>
      <c r="J898" s="43"/>
      <c r="K898" s="41"/>
      <c r="L898" s="41"/>
      <c r="M898" s="41"/>
      <c r="N898" s="41"/>
      <c r="O898" s="41"/>
      <c r="P898" s="41"/>
      <c r="Q898" s="41"/>
      <c r="R898" s="41"/>
      <c r="S898" s="41"/>
      <c r="T898" s="41"/>
      <c r="U898" s="41"/>
      <c r="V898" s="41"/>
      <c r="W898" s="41"/>
      <c r="X898" s="41"/>
      <c r="Y898" s="43" t="str">
        <f t="shared" ref="Y898:Y961" si="28">IF(ISERROR(AA898)=FALSE,"COMP","")</f>
        <v>COMP</v>
      </c>
      <c r="Z898" s="43">
        <v>1402365</v>
      </c>
      <c r="AA898" s="43">
        <f t="shared" ref="AA898:AA961" si="29">VLOOKUP(A898,Z:Z,1,FALSE)</f>
        <v>1501676</v>
      </c>
    </row>
    <row r="899" spans="1:27" x14ac:dyDescent="0.3">
      <c r="A899" s="43">
        <v>1067105</v>
      </c>
      <c r="B899" s="43" t="s">
        <v>1193</v>
      </c>
      <c r="C899" s="43" t="s">
        <v>1194</v>
      </c>
      <c r="D899" s="41"/>
      <c r="E899" s="43" t="s">
        <v>29</v>
      </c>
      <c r="F899" s="43" t="s">
        <v>28</v>
      </c>
      <c r="G899" s="43">
        <v>18032</v>
      </c>
      <c r="H899" s="41"/>
      <c r="I899" s="41"/>
      <c r="J899" s="43"/>
      <c r="K899" s="41"/>
      <c r="L899" s="41"/>
      <c r="M899" s="41"/>
      <c r="N899" s="41"/>
      <c r="O899" s="41"/>
      <c r="P899" s="41"/>
      <c r="Q899" s="41"/>
      <c r="R899" s="41"/>
      <c r="S899" s="41"/>
      <c r="T899" s="41"/>
      <c r="U899" s="41"/>
      <c r="V899" s="41"/>
      <c r="W899" s="41"/>
      <c r="X899" s="41"/>
      <c r="Y899" s="43" t="str">
        <f t="shared" si="28"/>
        <v>COMP</v>
      </c>
      <c r="Z899" s="43">
        <v>581468</v>
      </c>
      <c r="AA899" s="43">
        <f t="shared" si="29"/>
        <v>1067105</v>
      </c>
    </row>
    <row r="900" spans="1:27" x14ac:dyDescent="0.3">
      <c r="A900" s="43">
        <v>102812</v>
      </c>
      <c r="B900" s="43" t="s">
        <v>1193</v>
      </c>
      <c r="C900" s="43" t="s">
        <v>478</v>
      </c>
      <c r="D900" s="41"/>
      <c r="E900" s="43" t="s">
        <v>6263</v>
      </c>
      <c r="F900" s="43" t="s">
        <v>28</v>
      </c>
      <c r="G900" s="43">
        <v>18032</v>
      </c>
      <c r="H900" s="41"/>
      <c r="I900" s="41"/>
      <c r="J900" s="43"/>
      <c r="K900" s="41"/>
      <c r="L900" s="41"/>
      <c r="M900" s="41"/>
      <c r="N900" s="41"/>
      <c r="O900" s="41"/>
      <c r="P900" s="41"/>
      <c r="Q900" s="41"/>
      <c r="R900" s="41"/>
      <c r="S900" s="41"/>
      <c r="T900" s="41"/>
      <c r="U900" s="41"/>
      <c r="V900" s="41"/>
      <c r="W900" s="41"/>
      <c r="X900" s="41"/>
      <c r="Y900" s="43" t="str">
        <f t="shared" si="28"/>
        <v>COMP</v>
      </c>
      <c r="Z900" s="43">
        <v>205828</v>
      </c>
      <c r="AA900" s="43">
        <f t="shared" si="29"/>
        <v>102812</v>
      </c>
    </row>
    <row r="901" spans="1:27" x14ac:dyDescent="0.3">
      <c r="A901" s="43">
        <v>1063276</v>
      </c>
      <c r="B901" s="43" t="s">
        <v>1193</v>
      </c>
      <c r="C901" s="43" t="s">
        <v>795</v>
      </c>
      <c r="D901" s="41"/>
      <c r="E901" s="43" t="s">
        <v>6263</v>
      </c>
      <c r="F901" s="43" t="s">
        <v>30</v>
      </c>
      <c r="G901" s="43">
        <v>18032</v>
      </c>
      <c r="H901" s="41"/>
      <c r="I901" s="41"/>
      <c r="J901" s="43"/>
      <c r="K901" s="41"/>
      <c r="L901" s="41"/>
      <c r="M901" s="41"/>
      <c r="N901" s="41"/>
      <c r="O901" s="41"/>
      <c r="P901" s="41"/>
      <c r="Q901" s="41"/>
      <c r="R901" s="41"/>
      <c r="S901" s="41"/>
      <c r="T901" s="41"/>
      <c r="U901" s="41"/>
      <c r="V901" s="41"/>
      <c r="W901" s="41"/>
      <c r="X901" s="41"/>
      <c r="Y901" s="43" t="str">
        <f t="shared" si="28"/>
        <v>COMP</v>
      </c>
      <c r="Z901" s="43">
        <v>2411228</v>
      </c>
      <c r="AA901" s="43">
        <f t="shared" si="29"/>
        <v>1063276</v>
      </c>
    </row>
    <row r="902" spans="1:27" x14ac:dyDescent="0.3">
      <c r="A902" s="43">
        <v>1616171</v>
      </c>
      <c r="B902" s="43" t="s">
        <v>1193</v>
      </c>
      <c r="C902" s="43" t="s">
        <v>1195</v>
      </c>
      <c r="D902" s="41"/>
      <c r="E902" s="43" t="s">
        <v>6263</v>
      </c>
      <c r="F902" s="43" t="s">
        <v>30</v>
      </c>
      <c r="G902" s="43">
        <v>45038</v>
      </c>
      <c r="H902" s="41"/>
      <c r="I902" s="41"/>
      <c r="J902" s="43"/>
      <c r="K902" s="41"/>
      <c r="L902" s="41"/>
      <c r="M902" s="41"/>
      <c r="N902" s="41"/>
      <c r="O902" s="41"/>
      <c r="P902" s="41"/>
      <c r="Q902" s="41"/>
      <c r="R902" s="41"/>
      <c r="S902" s="41"/>
      <c r="T902" s="41"/>
      <c r="U902" s="41"/>
      <c r="V902" s="41"/>
      <c r="W902" s="41"/>
      <c r="X902" s="41"/>
      <c r="Y902" s="43" t="str">
        <f t="shared" si="28"/>
        <v/>
      </c>
      <c r="Z902" s="43">
        <v>2330369</v>
      </c>
      <c r="AA902" s="43" t="e">
        <f t="shared" si="29"/>
        <v>#N/A</v>
      </c>
    </row>
    <row r="903" spans="1:27" x14ac:dyDescent="0.3">
      <c r="A903" s="43">
        <v>615974</v>
      </c>
      <c r="B903" s="43" t="s">
        <v>1196</v>
      </c>
      <c r="C903" s="43" t="s">
        <v>657</v>
      </c>
      <c r="D903" s="41"/>
      <c r="E903" s="43" t="s">
        <v>6263</v>
      </c>
      <c r="F903" s="43" t="s">
        <v>28</v>
      </c>
      <c r="G903" s="43">
        <v>37021</v>
      </c>
      <c r="H903" s="41"/>
      <c r="I903" s="41"/>
      <c r="J903" s="43"/>
      <c r="K903" s="41"/>
      <c r="L903" s="41"/>
      <c r="M903" s="41"/>
      <c r="N903" s="41"/>
      <c r="O903" s="41"/>
      <c r="P903" s="41"/>
      <c r="Q903" s="41"/>
      <c r="R903" s="41"/>
      <c r="S903" s="41"/>
      <c r="T903" s="41"/>
      <c r="U903" s="41"/>
      <c r="V903" s="41"/>
      <c r="W903" s="41"/>
      <c r="X903" s="41"/>
      <c r="Y903" s="43" t="str">
        <f t="shared" si="28"/>
        <v>COMP</v>
      </c>
      <c r="Z903" s="43">
        <v>2238616</v>
      </c>
      <c r="AA903" s="43">
        <f t="shared" si="29"/>
        <v>615974</v>
      </c>
    </row>
    <row r="904" spans="1:27" x14ac:dyDescent="0.3">
      <c r="A904" s="43">
        <v>1271269</v>
      </c>
      <c r="B904" s="43" t="s">
        <v>1197</v>
      </c>
      <c r="C904" s="43" t="s">
        <v>982</v>
      </c>
      <c r="D904" s="41"/>
      <c r="E904" s="43" t="s">
        <v>6263</v>
      </c>
      <c r="F904" s="43" t="s">
        <v>30</v>
      </c>
      <c r="G904" s="43">
        <v>45011</v>
      </c>
      <c r="H904" s="41"/>
      <c r="I904" s="41"/>
      <c r="J904" s="43"/>
      <c r="K904" s="41"/>
      <c r="L904" s="41"/>
      <c r="M904" s="41"/>
      <c r="N904" s="41"/>
      <c r="O904" s="41"/>
      <c r="P904" s="41"/>
      <c r="Q904" s="41"/>
      <c r="R904" s="41"/>
      <c r="S904" s="41"/>
      <c r="T904" s="41"/>
      <c r="U904" s="41"/>
      <c r="V904" s="41"/>
      <c r="W904" s="41"/>
      <c r="X904" s="41"/>
      <c r="Y904" s="43" t="str">
        <f t="shared" si="28"/>
        <v/>
      </c>
      <c r="Z904" s="43">
        <v>1864540</v>
      </c>
      <c r="AA904" s="43" t="e">
        <f t="shared" si="29"/>
        <v>#N/A</v>
      </c>
    </row>
    <row r="905" spans="1:27" x14ac:dyDescent="0.3">
      <c r="A905" s="43">
        <v>289252</v>
      </c>
      <c r="B905" s="43" t="s">
        <v>1197</v>
      </c>
      <c r="C905" s="43" t="s">
        <v>887</v>
      </c>
      <c r="D905" s="41"/>
      <c r="E905" s="43" t="s">
        <v>29</v>
      </c>
      <c r="F905" s="43" t="s">
        <v>28</v>
      </c>
      <c r="G905" s="43">
        <v>37015</v>
      </c>
      <c r="H905" s="41"/>
      <c r="I905" s="41"/>
      <c r="J905" s="43"/>
      <c r="K905" s="41"/>
      <c r="L905" s="41"/>
      <c r="M905" s="41"/>
      <c r="N905" s="41"/>
      <c r="O905" s="41"/>
      <c r="P905" s="41"/>
      <c r="Q905" s="41"/>
      <c r="R905" s="41"/>
      <c r="S905" s="41"/>
      <c r="T905" s="41"/>
      <c r="U905" s="41"/>
      <c r="V905" s="41"/>
      <c r="W905" s="41"/>
      <c r="X905" s="41"/>
      <c r="Y905" s="43" t="str">
        <f t="shared" si="28"/>
        <v>COMP</v>
      </c>
      <c r="Z905" s="43">
        <v>268661</v>
      </c>
      <c r="AA905" s="43">
        <f t="shared" si="29"/>
        <v>289252</v>
      </c>
    </row>
    <row r="906" spans="1:27" x14ac:dyDescent="0.3">
      <c r="A906" s="43">
        <v>2106426</v>
      </c>
      <c r="B906" s="43" t="s">
        <v>1197</v>
      </c>
      <c r="C906" s="43" t="s">
        <v>414</v>
      </c>
      <c r="D906" s="41"/>
      <c r="E906" s="43" t="s">
        <v>6263</v>
      </c>
      <c r="F906" s="43" t="s">
        <v>30</v>
      </c>
      <c r="G906" s="43">
        <v>45038</v>
      </c>
      <c r="H906" s="41"/>
      <c r="I906" s="41"/>
      <c r="J906" s="43"/>
      <c r="K906" s="41"/>
      <c r="L906" s="41"/>
      <c r="M906" s="41"/>
      <c r="N906" s="41"/>
      <c r="O906" s="41"/>
      <c r="P906" s="41"/>
      <c r="Q906" s="41"/>
      <c r="R906" s="41"/>
      <c r="S906" s="41"/>
      <c r="T906" s="41"/>
      <c r="U906" s="41"/>
      <c r="V906" s="41"/>
      <c r="W906" s="41"/>
      <c r="X906" s="41"/>
      <c r="Y906" s="43" t="str">
        <f t="shared" si="28"/>
        <v/>
      </c>
      <c r="Z906" s="43">
        <v>2344160</v>
      </c>
      <c r="AA906" s="43" t="e">
        <f t="shared" si="29"/>
        <v>#N/A</v>
      </c>
    </row>
    <row r="907" spans="1:27" x14ac:dyDescent="0.3">
      <c r="A907" s="43">
        <v>2089693</v>
      </c>
      <c r="B907" s="43" t="s">
        <v>1198</v>
      </c>
      <c r="C907" s="43" t="s">
        <v>32</v>
      </c>
      <c r="D907" s="41"/>
      <c r="E907" s="43" t="s">
        <v>6263</v>
      </c>
      <c r="F907" s="43" t="s">
        <v>28</v>
      </c>
      <c r="G907" s="43">
        <v>18035</v>
      </c>
      <c r="H907" s="41"/>
      <c r="I907" s="41"/>
      <c r="J907" s="43"/>
      <c r="K907" s="41"/>
      <c r="L907" s="41"/>
      <c r="M907" s="41"/>
      <c r="N907" s="41"/>
      <c r="O907" s="41"/>
      <c r="P907" s="41"/>
      <c r="Q907" s="41"/>
      <c r="R907" s="41"/>
      <c r="S907" s="41"/>
      <c r="T907" s="41"/>
      <c r="U907" s="41"/>
      <c r="V907" s="41"/>
      <c r="W907" s="41"/>
      <c r="X907" s="41"/>
      <c r="Y907" s="43" t="str">
        <f t="shared" si="28"/>
        <v>COMP</v>
      </c>
      <c r="Z907" s="43">
        <v>1622164</v>
      </c>
      <c r="AA907" s="43">
        <f t="shared" si="29"/>
        <v>2089693</v>
      </c>
    </row>
    <row r="908" spans="1:27" x14ac:dyDescent="0.3">
      <c r="A908" s="43">
        <v>709640</v>
      </c>
      <c r="B908" s="43" t="s">
        <v>1199</v>
      </c>
      <c r="C908" s="43" t="s">
        <v>742</v>
      </c>
      <c r="D908" s="41"/>
      <c r="E908" s="43" t="s">
        <v>6263</v>
      </c>
      <c r="F908" s="43" t="s">
        <v>30</v>
      </c>
      <c r="G908" s="43">
        <v>36003</v>
      </c>
      <c r="H908" s="41"/>
      <c r="I908" s="41"/>
      <c r="J908" s="43"/>
      <c r="K908" s="41"/>
      <c r="L908" s="41"/>
      <c r="M908" s="41"/>
      <c r="N908" s="41"/>
      <c r="O908" s="41"/>
      <c r="P908" s="41"/>
      <c r="Q908" s="41"/>
      <c r="R908" s="41"/>
      <c r="S908" s="41"/>
      <c r="T908" s="41"/>
      <c r="U908" s="41"/>
      <c r="V908" s="41"/>
      <c r="W908" s="41"/>
      <c r="X908" s="41"/>
      <c r="Y908" s="43" t="str">
        <f t="shared" si="28"/>
        <v>COMP</v>
      </c>
      <c r="Z908" s="43">
        <v>2085476</v>
      </c>
      <c r="AA908" s="43">
        <f t="shared" si="29"/>
        <v>709640</v>
      </c>
    </row>
    <row r="909" spans="1:27" x14ac:dyDescent="0.3">
      <c r="A909" s="43">
        <v>1147838</v>
      </c>
      <c r="B909" s="43" t="s">
        <v>1200</v>
      </c>
      <c r="C909" s="43" t="s">
        <v>1201</v>
      </c>
      <c r="D909" s="41"/>
      <c r="E909" s="43" t="s">
        <v>29</v>
      </c>
      <c r="F909" s="43" t="s">
        <v>30</v>
      </c>
      <c r="G909" s="43">
        <v>37023</v>
      </c>
      <c r="H909" s="41"/>
      <c r="I909" s="41"/>
      <c r="J909" s="43"/>
      <c r="K909" s="41"/>
      <c r="L909" s="41"/>
      <c r="M909" s="41"/>
      <c r="N909" s="41"/>
      <c r="O909" s="41"/>
      <c r="P909" s="41"/>
      <c r="Q909" s="41"/>
      <c r="R909" s="41"/>
      <c r="S909" s="41"/>
      <c r="T909" s="41"/>
      <c r="U909" s="41"/>
      <c r="V909" s="41"/>
      <c r="W909" s="41"/>
      <c r="X909" s="41"/>
      <c r="Y909" s="43" t="str">
        <f t="shared" si="28"/>
        <v>COMP</v>
      </c>
      <c r="Z909" s="43">
        <v>1511999</v>
      </c>
      <c r="AA909" s="43">
        <f t="shared" si="29"/>
        <v>1147838</v>
      </c>
    </row>
    <row r="910" spans="1:27" x14ac:dyDescent="0.3">
      <c r="A910" s="43">
        <v>1631238</v>
      </c>
      <c r="B910" s="43" t="s">
        <v>1202</v>
      </c>
      <c r="C910" s="43" t="s">
        <v>236</v>
      </c>
      <c r="D910" s="41"/>
      <c r="E910" s="43" t="s">
        <v>6263</v>
      </c>
      <c r="F910" s="43" t="s">
        <v>28</v>
      </c>
      <c r="G910" s="43">
        <v>18035</v>
      </c>
      <c r="H910" s="41"/>
      <c r="I910" s="41"/>
      <c r="J910" s="43"/>
      <c r="K910" s="41"/>
      <c r="L910" s="41"/>
      <c r="M910" s="41"/>
      <c r="N910" s="41"/>
      <c r="O910" s="41"/>
      <c r="P910" s="41"/>
      <c r="Q910" s="41"/>
      <c r="R910" s="41"/>
      <c r="S910" s="41"/>
      <c r="T910" s="41"/>
      <c r="U910" s="41"/>
      <c r="V910" s="41"/>
      <c r="W910" s="41"/>
      <c r="X910" s="41"/>
      <c r="Y910" s="43" t="str">
        <f t="shared" si="28"/>
        <v/>
      </c>
      <c r="Z910" s="43">
        <v>721648</v>
      </c>
      <c r="AA910" s="43" t="e">
        <f t="shared" si="29"/>
        <v>#N/A</v>
      </c>
    </row>
    <row r="911" spans="1:27" x14ac:dyDescent="0.3">
      <c r="A911" s="43">
        <v>1660791</v>
      </c>
      <c r="B911" s="43" t="s">
        <v>1202</v>
      </c>
      <c r="C911" s="43" t="s">
        <v>1203</v>
      </c>
      <c r="D911" s="41"/>
      <c r="E911" s="43" t="s">
        <v>6263</v>
      </c>
      <c r="F911" s="43" t="s">
        <v>30</v>
      </c>
      <c r="G911" s="43">
        <v>18032</v>
      </c>
      <c r="H911" s="41"/>
      <c r="I911" s="41"/>
      <c r="J911" s="43"/>
      <c r="K911" s="41"/>
      <c r="L911" s="41"/>
      <c r="M911" s="41"/>
      <c r="N911" s="41"/>
      <c r="O911" s="41"/>
      <c r="P911" s="41"/>
      <c r="Q911" s="41"/>
      <c r="R911" s="41"/>
      <c r="S911" s="41"/>
      <c r="T911" s="41"/>
      <c r="U911" s="41"/>
      <c r="V911" s="41"/>
      <c r="W911" s="41"/>
      <c r="X911" s="41"/>
      <c r="Y911" s="43" t="str">
        <f t="shared" si="28"/>
        <v/>
      </c>
      <c r="Z911" s="43">
        <v>284662</v>
      </c>
      <c r="AA911" s="43" t="e">
        <f t="shared" si="29"/>
        <v>#N/A</v>
      </c>
    </row>
    <row r="912" spans="1:27" x14ac:dyDescent="0.3">
      <c r="A912" s="43">
        <v>2185193</v>
      </c>
      <c r="B912" s="43" t="s">
        <v>1202</v>
      </c>
      <c r="C912" s="43" t="s">
        <v>1019</v>
      </c>
      <c r="D912" s="41"/>
      <c r="E912" s="43" t="s">
        <v>34</v>
      </c>
      <c r="F912" s="43" t="s">
        <v>30</v>
      </c>
      <c r="G912" s="43">
        <v>41006</v>
      </c>
      <c r="H912" s="41"/>
      <c r="I912" s="41"/>
      <c r="J912" s="43"/>
      <c r="K912" s="41"/>
      <c r="L912" s="41"/>
      <c r="M912" s="41"/>
      <c r="N912" s="41"/>
      <c r="O912" s="41"/>
      <c r="P912" s="41"/>
      <c r="Q912" s="41"/>
      <c r="R912" s="41"/>
      <c r="S912" s="41"/>
      <c r="T912" s="41"/>
      <c r="U912" s="41"/>
      <c r="V912" s="41"/>
      <c r="W912" s="41"/>
      <c r="X912" s="41"/>
      <c r="Y912" s="43" t="str">
        <f t="shared" si="28"/>
        <v>COMP</v>
      </c>
      <c r="Z912" s="43">
        <v>1996819</v>
      </c>
      <c r="AA912" s="43">
        <f t="shared" si="29"/>
        <v>2185193</v>
      </c>
    </row>
    <row r="913" spans="1:27" x14ac:dyDescent="0.3">
      <c r="A913" s="43">
        <v>1420575</v>
      </c>
      <c r="B913" s="43" t="s">
        <v>1202</v>
      </c>
      <c r="C913" s="43" t="s">
        <v>1204</v>
      </c>
      <c r="D913" s="41"/>
      <c r="E913" s="43" t="s">
        <v>6263</v>
      </c>
      <c r="F913" s="43" t="s">
        <v>30</v>
      </c>
      <c r="G913" s="43">
        <v>37021</v>
      </c>
      <c r="H913" s="41"/>
      <c r="I913" s="41"/>
      <c r="J913" s="43"/>
      <c r="K913" s="41"/>
      <c r="L913" s="41"/>
      <c r="M913" s="41"/>
      <c r="N913" s="41"/>
      <c r="O913" s="41"/>
      <c r="P913" s="41"/>
      <c r="Q913" s="41"/>
      <c r="R913" s="41"/>
      <c r="S913" s="41"/>
      <c r="T913" s="41"/>
      <c r="U913" s="41"/>
      <c r="V913" s="41"/>
      <c r="W913" s="41"/>
      <c r="X913" s="41"/>
      <c r="Y913" s="43" t="str">
        <f t="shared" si="28"/>
        <v/>
      </c>
      <c r="Z913" s="43">
        <v>735032</v>
      </c>
      <c r="AA913" s="43" t="e">
        <f t="shared" si="29"/>
        <v>#N/A</v>
      </c>
    </row>
    <row r="914" spans="1:27" x14ac:dyDescent="0.3">
      <c r="A914" s="43">
        <v>176558</v>
      </c>
      <c r="B914" s="43" t="s">
        <v>1202</v>
      </c>
      <c r="C914" s="43" t="s">
        <v>565</v>
      </c>
      <c r="D914" s="41"/>
      <c r="E914" s="43" t="s">
        <v>6263</v>
      </c>
      <c r="F914" s="43" t="s">
        <v>28</v>
      </c>
      <c r="G914" s="43">
        <v>37023</v>
      </c>
      <c r="H914" s="41"/>
      <c r="I914" s="41"/>
      <c r="J914" s="43"/>
      <c r="K914" s="41"/>
      <c r="L914" s="41"/>
      <c r="M914" s="41"/>
      <c r="N914" s="41"/>
      <c r="O914" s="41"/>
      <c r="P914" s="41"/>
      <c r="Q914" s="41"/>
      <c r="R914" s="41"/>
      <c r="S914" s="41"/>
      <c r="T914" s="41"/>
      <c r="U914" s="41"/>
      <c r="V914" s="41"/>
      <c r="W914" s="41"/>
      <c r="X914" s="41"/>
      <c r="Y914" s="43" t="str">
        <f t="shared" si="28"/>
        <v>COMP</v>
      </c>
      <c r="Z914" s="43">
        <v>1578005</v>
      </c>
      <c r="AA914" s="43">
        <f t="shared" si="29"/>
        <v>176558</v>
      </c>
    </row>
    <row r="915" spans="1:27" x14ac:dyDescent="0.3">
      <c r="A915" s="43">
        <v>1378297</v>
      </c>
      <c r="B915" s="43" t="s">
        <v>1202</v>
      </c>
      <c r="C915" s="43" t="s">
        <v>565</v>
      </c>
      <c r="D915" s="41"/>
      <c r="E915" s="43" t="s">
        <v>29</v>
      </c>
      <c r="F915" s="43" t="s">
        <v>28</v>
      </c>
      <c r="G915" s="43">
        <v>41006</v>
      </c>
      <c r="H915" s="41"/>
      <c r="I915" s="41"/>
      <c r="J915" s="43"/>
      <c r="K915" s="41"/>
      <c r="L915" s="41"/>
      <c r="M915" s="41"/>
      <c r="N915" s="41"/>
      <c r="O915" s="41"/>
      <c r="P915" s="41"/>
      <c r="Q915" s="41"/>
      <c r="R915" s="41"/>
      <c r="S915" s="41"/>
      <c r="T915" s="41"/>
      <c r="U915" s="41"/>
      <c r="V915" s="41"/>
      <c r="W915" s="41"/>
      <c r="X915" s="41"/>
      <c r="Y915" s="43" t="str">
        <f t="shared" si="28"/>
        <v>COMP</v>
      </c>
      <c r="Z915" s="43">
        <v>1657932</v>
      </c>
      <c r="AA915" s="43">
        <f t="shared" si="29"/>
        <v>1378297</v>
      </c>
    </row>
    <row r="916" spans="1:27" x14ac:dyDescent="0.3">
      <c r="A916" s="43">
        <v>2253343</v>
      </c>
      <c r="B916" s="43" t="s">
        <v>1202</v>
      </c>
      <c r="C916" s="43" t="s">
        <v>777</v>
      </c>
      <c r="D916" s="41"/>
      <c r="E916" s="43" t="s">
        <v>29</v>
      </c>
      <c r="F916" s="43" t="s">
        <v>30</v>
      </c>
      <c r="G916" s="43">
        <v>36003</v>
      </c>
      <c r="H916" s="41"/>
      <c r="I916" s="41"/>
      <c r="J916" s="43"/>
      <c r="K916" s="41"/>
      <c r="L916" s="41"/>
      <c r="M916" s="41"/>
      <c r="N916" s="41"/>
      <c r="O916" s="41"/>
      <c r="P916" s="41"/>
      <c r="Q916" s="41"/>
      <c r="R916" s="41"/>
      <c r="S916" s="41"/>
      <c r="T916" s="41"/>
      <c r="U916" s="41"/>
      <c r="V916" s="41"/>
      <c r="W916" s="41"/>
      <c r="X916" s="41"/>
      <c r="Y916" s="43" t="str">
        <f t="shared" si="28"/>
        <v>COMP</v>
      </c>
      <c r="Z916" s="43">
        <v>2041629</v>
      </c>
      <c r="AA916" s="43">
        <f t="shared" si="29"/>
        <v>2253343</v>
      </c>
    </row>
    <row r="917" spans="1:27" x14ac:dyDescent="0.3">
      <c r="A917" s="43">
        <v>1551098</v>
      </c>
      <c r="B917" s="43" t="s">
        <v>1202</v>
      </c>
      <c r="C917" s="43" t="s">
        <v>346</v>
      </c>
      <c r="D917" s="41"/>
      <c r="E917" s="43" t="s">
        <v>6263</v>
      </c>
      <c r="F917" s="43" t="s">
        <v>28</v>
      </c>
      <c r="G917" s="43">
        <v>28030</v>
      </c>
      <c r="H917" s="41"/>
      <c r="I917" s="41"/>
      <c r="J917" s="43"/>
      <c r="K917" s="41"/>
      <c r="L917" s="41"/>
      <c r="M917" s="41"/>
      <c r="N917" s="41"/>
      <c r="O917" s="41"/>
      <c r="P917" s="41"/>
      <c r="Q917" s="41"/>
      <c r="R917" s="41"/>
      <c r="S917" s="41"/>
      <c r="T917" s="41"/>
      <c r="U917" s="41"/>
      <c r="V917" s="41"/>
      <c r="W917" s="41"/>
      <c r="X917" s="41"/>
      <c r="Y917" s="43" t="str">
        <f t="shared" si="28"/>
        <v/>
      </c>
      <c r="Z917" s="43">
        <v>707861</v>
      </c>
      <c r="AA917" s="43" t="e">
        <f t="shared" si="29"/>
        <v>#N/A</v>
      </c>
    </row>
    <row r="918" spans="1:27" x14ac:dyDescent="0.3">
      <c r="A918" s="43">
        <v>1979191</v>
      </c>
      <c r="B918" s="43" t="s">
        <v>1202</v>
      </c>
      <c r="C918" s="43" t="s">
        <v>385</v>
      </c>
      <c r="D918" s="41"/>
      <c r="E918" s="43" t="s">
        <v>6263</v>
      </c>
      <c r="F918" s="43" t="s">
        <v>28</v>
      </c>
      <c r="G918" s="43">
        <v>18016</v>
      </c>
      <c r="H918" s="41"/>
      <c r="I918" s="41"/>
      <c r="J918" s="43"/>
      <c r="K918" s="41"/>
      <c r="L918" s="41"/>
      <c r="M918" s="41"/>
      <c r="N918" s="41"/>
      <c r="O918" s="41"/>
      <c r="P918" s="41"/>
      <c r="Q918" s="41"/>
      <c r="R918" s="41"/>
      <c r="S918" s="41"/>
      <c r="T918" s="41"/>
      <c r="U918" s="41"/>
      <c r="V918" s="41"/>
      <c r="W918" s="41"/>
      <c r="X918" s="41"/>
      <c r="Y918" s="43" t="str">
        <f t="shared" si="28"/>
        <v>COMP</v>
      </c>
      <c r="Z918" s="43">
        <v>1244553</v>
      </c>
      <c r="AA918" s="43">
        <f t="shared" si="29"/>
        <v>1979191</v>
      </c>
    </row>
    <row r="919" spans="1:27" x14ac:dyDescent="0.3">
      <c r="A919" s="43">
        <v>2127863</v>
      </c>
      <c r="B919" s="43" t="s">
        <v>1202</v>
      </c>
      <c r="C919" s="43" t="s">
        <v>1205</v>
      </c>
      <c r="D919" s="41"/>
      <c r="E919" s="43" t="s">
        <v>6263</v>
      </c>
      <c r="F919" s="43" t="s">
        <v>30</v>
      </c>
      <c r="G919" s="43">
        <v>37015</v>
      </c>
      <c r="H919" s="41"/>
      <c r="I919" s="41"/>
      <c r="J919" s="43"/>
      <c r="K919" s="41"/>
      <c r="L919" s="41"/>
      <c r="M919" s="41"/>
      <c r="N919" s="41"/>
      <c r="O919" s="41"/>
      <c r="P919" s="41"/>
      <c r="Q919" s="41"/>
      <c r="R919" s="41"/>
      <c r="S919" s="41"/>
      <c r="T919" s="41"/>
      <c r="U919" s="41"/>
      <c r="V919" s="41"/>
      <c r="W919" s="41"/>
      <c r="X919" s="41"/>
      <c r="Y919" s="43" t="str">
        <f t="shared" si="28"/>
        <v/>
      </c>
      <c r="Z919" s="43">
        <v>528456</v>
      </c>
      <c r="AA919" s="43" t="e">
        <f t="shared" si="29"/>
        <v>#N/A</v>
      </c>
    </row>
    <row r="920" spans="1:27" x14ac:dyDescent="0.3">
      <c r="A920" s="43">
        <v>2079633</v>
      </c>
      <c r="B920" s="43" t="s">
        <v>1202</v>
      </c>
      <c r="C920" s="43" t="s">
        <v>343</v>
      </c>
      <c r="D920" s="41"/>
      <c r="E920" s="43" t="s">
        <v>29</v>
      </c>
      <c r="F920" s="43" t="s">
        <v>28</v>
      </c>
      <c r="G920" s="43">
        <v>18035</v>
      </c>
      <c r="H920" s="41"/>
      <c r="I920" s="41"/>
      <c r="J920" s="43"/>
      <c r="K920" s="41"/>
      <c r="L920" s="41"/>
      <c r="M920" s="41"/>
      <c r="N920" s="41"/>
      <c r="O920" s="41"/>
      <c r="P920" s="41"/>
      <c r="Q920" s="41"/>
      <c r="R920" s="41"/>
      <c r="S920" s="41"/>
      <c r="T920" s="41"/>
      <c r="U920" s="41"/>
      <c r="V920" s="41"/>
      <c r="W920" s="41"/>
      <c r="X920" s="41"/>
      <c r="Y920" s="43" t="str">
        <f t="shared" si="28"/>
        <v>COMP</v>
      </c>
      <c r="Z920" s="43">
        <v>1082382</v>
      </c>
      <c r="AA920" s="43">
        <f t="shared" si="29"/>
        <v>2079633</v>
      </c>
    </row>
    <row r="921" spans="1:27" x14ac:dyDescent="0.3">
      <c r="A921" s="43">
        <v>2413274</v>
      </c>
      <c r="B921" s="43" t="s">
        <v>1202</v>
      </c>
      <c r="C921" s="43" t="s">
        <v>1109</v>
      </c>
      <c r="D921" s="41"/>
      <c r="E921" s="43" t="s">
        <v>6263</v>
      </c>
      <c r="F921" s="43" t="s">
        <v>28</v>
      </c>
      <c r="G921" s="43">
        <v>28030</v>
      </c>
      <c r="H921" s="41"/>
      <c r="I921" s="41"/>
      <c r="J921" s="43"/>
      <c r="K921" s="41"/>
      <c r="L921" s="41"/>
      <c r="M921" s="41"/>
      <c r="N921" s="41"/>
      <c r="O921" s="41"/>
      <c r="P921" s="41"/>
      <c r="Q921" s="41"/>
      <c r="R921" s="41"/>
      <c r="S921" s="41"/>
      <c r="T921" s="41"/>
      <c r="U921" s="41"/>
      <c r="V921" s="41"/>
      <c r="W921" s="41"/>
      <c r="X921" s="41"/>
      <c r="Y921" s="43" t="str">
        <f t="shared" si="28"/>
        <v/>
      </c>
      <c r="Z921" s="43">
        <v>1065748</v>
      </c>
      <c r="AA921" s="43" t="e">
        <f t="shared" si="29"/>
        <v>#N/A</v>
      </c>
    </row>
    <row r="922" spans="1:27" x14ac:dyDescent="0.3">
      <c r="A922" s="43">
        <v>2022141</v>
      </c>
      <c r="B922" s="43" t="s">
        <v>1202</v>
      </c>
      <c r="C922" s="43" t="s">
        <v>1206</v>
      </c>
      <c r="D922" s="41"/>
      <c r="E922" s="43" t="s">
        <v>6263</v>
      </c>
      <c r="F922" s="43" t="s">
        <v>28</v>
      </c>
      <c r="G922" s="43">
        <v>18036</v>
      </c>
      <c r="H922" s="41"/>
      <c r="I922" s="41"/>
      <c r="J922" s="43"/>
      <c r="K922" s="41"/>
      <c r="L922" s="41"/>
      <c r="M922" s="41"/>
      <c r="N922" s="41"/>
      <c r="O922" s="41"/>
      <c r="P922" s="41"/>
      <c r="Q922" s="41"/>
      <c r="R922" s="41"/>
      <c r="S922" s="41"/>
      <c r="T922" s="41"/>
      <c r="U922" s="41"/>
      <c r="V922" s="41"/>
      <c r="W922" s="41"/>
      <c r="X922" s="41"/>
      <c r="Y922" s="43" t="str">
        <f t="shared" si="28"/>
        <v/>
      </c>
      <c r="Z922" s="43">
        <v>2194614</v>
      </c>
      <c r="AA922" s="43" t="e">
        <f t="shared" si="29"/>
        <v>#N/A</v>
      </c>
    </row>
    <row r="923" spans="1:27" x14ac:dyDescent="0.3">
      <c r="A923" s="43">
        <v>723424</v>
      </c>
      <c r="B923" s="43" t="s">
        <v>1207</v>
      </c>
      <c r="C923" s="43" t="s">
        <v>316</v>
      </c>
      <c r="D923" s="41"/>
      <c r="E923" s="43" t="s">
        <v>6263</v>
      </c>
      <c r="F923" s="43" t="s">
        <v>28</v>
      </c>
      <c r="G923" s="43">
        <v>36011</v>
      </c>
      <c r="H923" s="41"/>
      <c r="I923" s="41"/>
      <c r="J923" s="43"/>
      <c r="K923" s="41"/>
      <c r="L923" s="41"/>
      <c r="M923" s="41"/>
      <c r="N923" s="41"/>
      <c r="O923" s="41"/>
      <c r="P923" s="41"/>
      <c r="Q923" s="41"/>
      <c r="R923" s="41"/>
      <c r="S923" s="41"/>
      <c r="T923" s="41"/>
      <c r="U923" s="41"/>
      <c r="V923" s="41"/>
      <c r="W923" s="41"/>
      <c r="X923" s="41"/>
      <c r="Y923" s="43" t="str">
        <f t="shared" si="28"/>
        <v>COMP</v>
      </c>
      <c r="Z923" s="43">
        <v>1083228</v>
      </c>
      <c r="AA923" s="43">
        <f t="shared" si="29"/>
        <v>723424</v>
      </c>
    </row>
    <row r="924" spans="1:27" x14ac:dyDescent="0.3">
      <c r="A924" s="43">
        <v>1871272</v>
      </c>
      <c r="B924" s="43" t="s">
        <v>1207</v>
      </c>
      <c r="C924" s="43" t="s">
        <v>1208</v>
      </c>
      <c r="D924" s="41"/>
      <c r="E924" s="43" t="s">
        <v>6263</v>
      </c>
      <c r="F924" s="43" t="s">
        <v>28</v>
      </c>
      <c r="G924" s="43">
        <v>18003</v>
      </c>
      <c r="H924" s="41"/>
      <c r="I924" s="41"/>
      <c r="J924" s="43"/>
      <c r="K924" s="41"/>
      <c r="L924" s="41"/>
      <c r="M924" s="41"/>
      <c r="N924" s="41"/>
      <c r="O924" s="41"/>
      <c r="P924" s="41"/>
      <c r="Q924" s="41"/>
      <c r="R924" s="41"/>
      <c r="S924" s="41"/>
      <c r="T924" s="41"/>
      <c r="U924" s="41"/>
      <c r="V924" s="41"/>
      <c r="W924" s="41"/>
      <c r="X924" s="41"/>
      <c r="Y924" s="43" t="str">
        <f t="shared" si="28"/>
        <v>COMP</v>
      </c>
      <c r="Z924" s="43">
        <v>695639</v>
      </c>
      <c r="AA924" s="43">
        <f t="shared" si="29"/>
        <v>1871272</v>
      </c>
    </row>
    <row r="925" spans="1:27" x14ac:dyDescent="0.3">
      <c r="A925" s="43">
        <v>1645930</v>
      </c>
      <c r="B925" s="43" t="s">
        <v>1207</v>
      </c>
      <c r="C925" s="43" t="s">
        <v>401</v>
      </c>
      <c r="D925" s="41"/>
      <c r="E925" s="43" t="s">
        <v>6263</v>
      </c>
      <c r="F925" s="43" t="s">
        <v>30</v>
      </c>
      <c r="G925" s="43">
        <v>18036</v>
      </c>
      <c r="H925" s="41"/>
      <c r="I925" s="41"/>
      <c r="J925" s="43"/>
      <c r="K925" s="41"/>
      <c r="L925" s="41"/>
      <c r="M925" s="41"/>
      <c r="N925" s="41"/>
      <c r="O925" s="41"/>
      <c r="P925" s="41"/>
      <c r="Q925" s="41"/>
      <c r="R925" s="41"/>
      <c r="S925" s="41"/>
      <c r="T925" s="41"/>
      <c r="U925" s="41"/>
      <c r="V925" s="41"/>
      <c r="W925" s="41"/>
      <c r="X925" s="41"/>
      <c r="Y925" s="43" t="str">
        <f t="shared" si="28"/>
        <v/>
      </c>
      <c r="Z925" s="43">
        <v>1330177</v>
      </c>
      <c r="AA925" s="43" t="e">
        <f t="shared" si="29"/>
        <v>#N/A</v>
      </c>
    </row>
    <row r="926" spans="1:27" x14ac:dyDescent="0.3">
      <c r="A926" s="43">
        <v>1056695</v>
      </c>
      <c r="B926" s="43" t="s">
        <v>1207</v>
      </c>
      <c r="C926" s="43" t="s">
        <v>1209</v>
      </c>
      <c r="D926" s="41"/>
      <c r="E926" s="43" t="s">
        <v>6263</v>
      </c>
      <c r="F926" s="43" t="s">
        <v>30</v>
      </c>
      <c r="G926" s="43">
        <v>36011</v>
      </c>
      <c r="H926" s="41"/>
      <c r="I926" s="41"/>
      <c r="J926" s="43"/>
      <c r="K926" s="41"/>
      <c r="L926" s="41"/>
      <c r="M926" s="41"/>
      <c r="N926" s="41"/>
      <c r="O926" s="41"/>
      <c r="P926" s="41"/>
      <c r="Q926" s="41"/>
      <c r="R926" s="41"/>
      <c r="S926" s="41"/>
      <c r="T926" s="41"/>
      <c r="U926" s="41"/>
      <c r="V926" s="41"/>
      <c r="W926" s="41"/>
      <c r="X926" s="41"/>
      <c r="Y926" s="43" t="str">
        <f t="shared" si="28"/>
        <v/>
      </c>
      <c r="Z926" s="43">
        <v>2350967</v>
      </c>
      <c r="AA926" s="43" t="e">
        <f t="shared" si="29"/>
        <v>#N/A</v>
      </c>
    </row>
    <row r="927" spans="1:27" x14ac:dyDescent="0.3">
      <c r="A927" s="43">
        <v>2174092</v>
      </c>
      <c r="B927" s="43" t="s">
        <v>1210</v>
      </c>
      <c r="C927" s="43" t="s">
        <v>412</v>
      </c>
      <c r="D927" s="41"/>
      <c r="E927" s="43" t="s">
        <v>6263</v>
      </c>
      <c r="F927" s="43" t="s">
        <v>28</v>
      </c>
      <c r="G927" s="43">
        <v>45050</v>
      </c>
      <c r="H927" s="41"/>
      <c r="I927" s="41"/>
      <c r="J927" s="43"/>
      <c r="K927" s="41"/>
      <c r="L927" s="41"/>
      <c r="M927" s="41"/>
      <c r="N927" s="41"/>
      <c r="O927" s="41"/>
      <c r="P927" s="41"/>
      <c r="Q927" s="41"/>
      <c r="R927" s="41"/>
      <c r="S927" s="41"/>
      <c r="T927" s="41"/>
      <c r="U927" s="41"/>
      <c r="V927" s="41"/>
      <c r="W927" s="41"/>
      <c r="X927" s="41"/>
      <c r="Y927" s="43" t="str">
        <f t="shared" si="28"/>
        <v>COMP</v>
      </c>
      <c r="Z927" s="43">
        <v>243515</v>
      </c>
      <c r="AA927" s="43">
        <f t="shared" si="29"/>
        <v>2174092</v>
      </c>
    </row>
    <row r="928" spans="1:27" x14ac:dyDescent="0.3">
      <c r="A928" s="43">
        <v>1313379</v>
      </c>
      <c r="B928" s="43" t="s">
        <v>1211</v>
      </c>
      <c r="C928" s="43" t="s">
        <v>274</v>
      </c>
      <c r="D928" s="41"/>
      <c r="E928" s="43" t="s">
        <v>6263</v>
      </c>
      <c r="F928" s="43" t="s">
        <v>28</v>
      </c>
      <c r="G928" s="43">
        <v>37038</v>
      </c>
      <c r="H928" s="41"/>
      <c r="I928" s="41"/>
      <c r="J928" s="43"/>
      <c r="K928" s="41"/>
      <c r="L928" s="41"/>
      <c r="M928" s="41"/>
      <c r="N928" s="41"/>
      <c r="O928" s="41"/>
      <c r="P928" s="41"/>
      <c r="Q928" s="41"/>
      <c r="R928" s="41"/>
      <c r="S928" s="41"/>
      <c r="T928" s="41"/>
      <c r="U928" s="41"/>
      <c r="V928" s="41"/>
      <c r="W928" s="41"/>
      <c r="X928" s="41"/>
      <c r="Y928" s="43" t="str">
        <f t="shared" si="28"/>
        <v/>
      </c>
      <c r="Z928" s="43">
        <v>496492</v>
      </c>
      <c r="AA928" s="43" t="e">
        <f t="shared" si="29"/>
        <v>#N/A</v>
      </c>
    </row>
    <row r="929" spans="1:27" x14ac:dyDescent="0.3">
      <c r="A929" s="43">
        <v>1205100</v>
      </c>
      <c r="B929" s="43" t="s">
        <v>1211</v>
      </c>
      <c r="C929" s="43" t="s">
        <v>730</v>
      </c>
      <c r="D929" s="41"/>
      <c r="E929" s="43" t="s">
        <v>31</v>
      </c>
      <c r="F929" s="43" t="s">
        <v>30</v>
      </c>
      <c r="G929" s="43">
        <v>37038</v>
      </c>
      <c r="H929" s="41"/>
      <c r="I929" s="41"/>
      <c r="J929" s="43"/>
      <c r="K929" s="41"/>
      <c r="L929" s="41"/>
      <c r="M929" s="41"/>
      <c r="N929" s="41"/>
      <c r="O929" s="41"/>
      <c r="P929" s="41"/>
      <c r="Q929" s="41"/>
      <c r="R929" s="41"/>
      <c r="S929" s="41"/>
      <c r="T929" s="41"/>
      <c r="U929" s="41"/>
      <c r="V929" s="41"/>
      <c r="W929" s="41"/>
      <c r="X929" s="41"/>
      <c r="Y929" s="43" t="str">
        <f t="shared" si="28"/>
        <v/>
      </c>
      <c r="Z929" s="43">
        <v>1858155</v>
      </c>
      <c r="AA929" s="43" t="e">
        <f t="shared" si="29"/>
        <v>#N/A</v>
      </c>
    </row>
    <row r="930" spans="1:27" x14ac:dyDescent="0.3">
      <c r="A930" s="43">
        <v>1557598</v>
      </c>
      <c r="B930" s="43" t="s">
        <v>1211</v>
      </c>
      <c r="C930" s="43" t="s">
        <v>834</v>
      </c>
      <c r="D930" s="41"/>
      <c r="E930" s="43" t="s">
        <v>6263</v>
      </c>
      <c r="F930" s="43" t="s">
        <v>30</v>
      </c>
      <c r="G930" s="43">
        <v>37038</v>
      </c>
      <c r="H930" s="41"/>
      <c r="I930" s="41"/>
      <c r="J930" s="43"/>
      <c r="K930" s="41"/>
      <c r="L930" s="41"/>
      <c r="M930" s="41"/>
      <c r="N930" s="41"/>
      <c r="O930" s="41"/>
      <c r="P930" s="41"/>
      <c r="Q930" s="41"/>
      <c r="R930" s="41"/>
      <c r="S930" s="41"/>
      <c r="T930" s="41"/>
      <c r="U930" s="41"/>
      <c r="V930" s="41"/>
      <c r="W930" s="41"/>
      <c r="X930" s="41"/>
      <c r="Y930" s="43" t="str">
        <f t="shared" si="28"/>
        <v/>
      </c>
      <c r="Z930" s="43">
        <v>1335350</v>
      </c>
      <c r="AA930" s="43" t="e">
        <f t="shared" si="29"/>
        <v>#N/A</v>
      </c>
    </row>
    <row r="931" spans="1:27" x14ac:dyDescent="0.3">
      <c r="A931" s="43">
        <v>163827</v>
      </c>
      <c r="B931" s="43" t="s">
        <v>1212</v>
      </c>
      <c r="C931" s="43" t="s">
        <v>1213</v>
      </c>
      <c r="D931" s="41"/>
      <c r="E931" s="43" t="s">
        <v>6263</v>
      </c>
      <c r="F931" s="43" t="s">
        <v>30</v>
      </c>
      <c r="G931" s="43">
        <v>45045</v>
      </c>
      <c r="H931" s="41"/>
      <c r="I931" s="41"/>
      <c r="J931" s="43"/>
      <c r="K931" s="41"/>
      <c r="L931" s="41"/>
      <c r="M931" s="41"/>
      <c r="N931" s="41"/>
      <c r="O931" s="41"/>
      <c r="P931" s="41"/>
      <c r="Q931" s="41"/>
      <c r="R931" s="41"/>
      <c r="S931" s="41"/>
      <c r="T931" s="41"/>
      <c r="U931" s="41"/>
      <c r="V931" s="41"/>
      <c r="W931" s="41"/>
      <c r="X931" s="41"/>
      <c r="Y931" s="43" t="str">
        <f t="shared" si="28"/>
        <v>COMP</v>
      </c>
      <c r="Z931" s="43">
        <v>1225192</v>
      </c>
      <c r="AA931" s="43">
        <f t="shared" si="29"/>
        <v>163827</v>
      </c>
    </row>
    <row r="932" spans="1:27" x14ac:dyDescent="0.3">
      <c r="A932" s="43">
        <v>113067</v>
      </c>
      <c r="B932" s="43" t="s">
        <v>1212</v>
      </c>
      <c r="C932" s="43" t="s">
        <v>425</v>
      </c>
      <c r="D932" s="41"/>
      <c r="E932" s="43" t="s">
        <v>6263</v>
      </c>
      <c r="F932" s="43" t="s">
        <v>28</v>
      </c>
      <c r="G932" s="43">
        <v>45045</v>
      </c>
      <c r="H932" s="41"/>
      <c r="I932" s="41"/>
      <c r="J932" s="43"/>
      <c r="K932" s="41"/>
      <c r="L932" s="41"/>
      <c r="M932" s="41"/>
      <c r="N932" s="41"/>
      <c r="O932" s="41"/>
      <c r="P932" s="41"/>
      <c r="Q932" s="41"/>
      <c r="R932" s="41"/>
      <c r="S932" s="41"/>
      <c r="T932" s="41"/>
      <c r="U932" s="41"/>
      <c r="V932" s="41"/>
      <c r="W932" s="41"/>
      <c r="X932" s="41"/>
      <c r="Y932" s="43" t="str">
        <f t="shared" si="28"/>
        <v>COMP</v>
      </c>
      <c r="Z932" s="43">
        <v>1726536</v>
      </c>
      <c r="AA932" s="43">
        <f t="shared" si="29"/>
        <v>113067</v>
      </c>
    </row>
    <row r="933" spans="1:27" x14ac:dyDescent="0.3">
      <c r="A933" s="43">
        <v>113058</v>
      </c>
      <c r="B933" s="43" t="s">
        <v>1212</v>
      </c>
      <c r="C933" s="43" t="s">
        <v>1149</v>
      </c>
      <c r="D933" s="41"/>
      <c r="E933" s="43" t="s">
        <v>29</v>
      </c>
      <c r="F933" s="43" t="s">
        <v>28</v>
      </c>
      <c r="G933" s="43">
        <v>45045</v>
      </c>
      <c r="H933" s="41"/>
      <c r="I933" s="41"/>
      <c r="J933" s="43"/>
      <c r="K933" s="41"/>
      <c r="L933" s="41"/>
      <c r="M933" s="41"/>
      <c r="N933" s="41"/>
      <c r="O933" s="41"/>
      <c r="P933" s="41"/>
      <c r="Q933" s="41"/>
      <c r="R933" s="41"/>
      <c r="S933" s="41"/>
      <c r="T933" s="41"/>
      <c r="U933" s="41"/>
      <c r="V933" s="41"/>
      <c r="W933" s="41"/>
      <c r="X933" s="41"/>
      <c r="Y933" s="43" t="str">
        <f t="shared" si="28"/>
        <v>COMP</v>
      </c>
      <c r="Z933" s="43">
        <v>384254</v>
      </c>
      <c r="AA933" s="43">
        <f t="shared" si="29"/>
        <v>113058</v>
      </c>
    </row>
    <row r="934" spans="1:27" x14ac:dyDescent="0.3">
      <c r="A934" s="43">
        <v>113060</v>
      </c>
      <c r="B934" s="43" t="s">
        <v>1212</v>
      </c>
      <c r="C934" s="43" t="s">
        <v>541</v>
      </c>
      <c r="D934" s="41"/>
      <c r="E934" s="43" t="s">
        <v>29</v>
      </c>
      <c r="F934" s="43" t="s">
        <v>28</v>
      </c>
      <c r="G934" s="43">
        <v>45045</v>
      </c>
      <c r="H934" s="41"/>
      <c r="I934" s="41"/>
      <c r="J934" s="43"/>
      <c r="K934" s="41"/>
      <c r="L934" s="41"/>
      <c r="M934" s="41"/>
      <c r="N934" s="41"/>
      <c r="O934" s="41"/>
      <c r="P934" s="41"/>
      <c r="Q934" s="41"/>
      <c r="R934" s="41"/>
      <c r="S934" s="41"/>
      <c r="T934" s="41"/>
      <c r="U934" s="41"/>
      <c r="V934" s="41"/>
      <c r="W934" s="41"/>
      <c r="X934" s="41"/>
      <c r="Y934" s="43" t="str">
        <f t="shared" si="28"/>
        <v>COMP</v>
      </c>
      <c r="Z934" s="43">
        <v>1750664</v>
      </c>
      <c r="AA934" s="43">
        <f t="shared" si="29"/>
        <v>113060</v>
      </c>
    </row>
    <row r="935" spans="1:27" x14ac:dyDescent="0.3">
      <c r="A935" s="43">
        <v>113062</v>
      </c>
      <c r="B935" s="43" t="s">
        <v>1212</v>
      </c>
      <c r="C935" s="43" t="s">
        <v>427</v>
      </c>
      <c r="D935" s="41"/>
      <c r="E935" s="43" t="s">
        <v>29</v>
      </c>
      <c r="F935" s="43" t="s">
        <v>28</v>
      </c>
      <c r="G935" s="43">
        <v>45045</v>
      </c>
      <c r="H935" s="41"/>
      <c r="I935" s="41"/>
      <c r="J935" s="43"/>
      <c r="K935" s="41"/>
      <c r="L935" s="41"/>
      <c r="M935" s="41"/>
      <c r="N935" s="41"/>
      <c r="O935" s="41"/>
      <c r="P935" s="41"/>
      <c r="Q935" s="41"/>
      <c r="R935" s="41"/>
      <c r="S935" s="41"/>
      <c r="T935" s="41"/>
      <c r="U935" s="41"/>
      <c r="V935" s="41"/>
      <c r="W935" s="41"/>
      <c r="X935" s="41"/>
      <c r="Y935" s="43" t="str">
        <f t="shared" si="28"/>
        <v>COMP</v>
      </c>
      <c r="Z935" s="43">
        <v>2148780</v>
      </c>
      <c r="AA935" s="43">
        <f t="shared" si="29"/>
        <v>113062</v>
      </c>
    </row>
    <row r="936" spans="1:27" x14ac:dyDescent="0.3">
      <c r="A936" s="43">
        <v>2248549</v>
      </c>
      <c r="B936" s="43" t="s">
        <v>1214</v>
      </c>
      <c r="C936" s="43" t="s">
        <v>333</v>
      </c>
      <c r="D936" s="41"/>
      <c r="E936" s="43" t="s">
        <v>6263</v>
      </c>
      <c r="F936" s="43" t="s">
        <v>30</v>
      </c>
      <c r="G936" s="43">
        <v>41024</v>
      </c>
      <c r="H936" s="41"/>
      <c r="I936" s="41"/>
      <c r="J936" s="43"/>
      <c r="K936" s="41"/>
      <c r="L936" s="41"/>
      <c r="M936" s="41"/>
      <c r="N936" s="41"/>
      <c r="O936" s="41"/>
      <c r="P936" s="41"/>
      <c r="Q936" s="41"/>
      <c r="R936" s="41"/>
      <c r="S936" s="41"/>
      <c r="T936" s="41"/>
      <c r="U936" s="41"/>
      <c r="V936" s="41"/>
      <c r="W936" s="41"/>
      <c r="X936" s="41"/>
      <c r="Y936" s="43" t="str">
        <f t="shared" si="28"/>
        <v/>
      </c>
      <c r="Z936" s="43">
        <v>2324049</v>
      </c>
      <c r="AA936" s="43" t="e">
        <f t="shared" si="29"/>
        <v>#N/A</v>
      </c>
    </row>
    <row r="937" spans="1:27" x14ac:dyDescent="0.3">
      <c r="A937" s="43">
        <v>2408785</v>
      </c>
      <c r="B937" s="43" t="s">
        <v>1215</v>
      </c>
      <c r="C937" s="43" t="s">
        <v>1216</v>
      </c>
      <c r="D937" s="41"/>
      <c r="E937" s="43" t="s">
        <v>6263</v>
      </c>
      <c r="F937" s="43" t="s">
        <v>30</v>
      </c>
      <c r="G937" s="43">
        <v>37037</v>
      </c>
      <c r="H937" s="41"/>
      <c r="I937" s="41"/>
      <c r="J937" s="43"/>
      <c r="K937" s="41"/>
      <c r="L937" s="41"/>
      <c r="M937" s="41"/>
      <c r="N937" s="41"/>
      <c r="O937" s="41"/>
      <c r="P937" s="41"/>
      <c r="Q937" s="41"/>
      <c r="R937" s="41"/>
      <c r="S937" s="41"/>
      <c r="T937" s="41"/>
      <c r="U937" s="41"/>
      <c r="V937" s="41"/>
      <c r="W937" s="41"/>
      <c r="X937" s="41"/>
      <c r="Y937" s="43" t="str">
        <f t="shared" si="28"/>
        <v>COMP</v>
      </c>
      <c r="Z937" s="43">
        <v>876684</v>
      </c>
      <c r="AA937" s="43">
        <f t="shared" si="29"/>
        <v>2408785</v>
      </c>
    </row>
    <row r="938" spans="1:27" x14ac:dyDescent="0.3">
      <c r="A938" s="43">
        <v>1760575</v>
      </c>
      <c r="B938" s="43" t="s">
        <v>1217</v>
      </c>
      <c r="C938" s="43" t="s">
        <v>1218</v>
      </c>
      <c r="D938" s="41"/>
      <c r="E938" s="43" t="s">
        <v>29</v>
      </c>
      <c r="F938" s="43" t="s">
        <v>30</v>
      </c>
      <c r="G938" s="43">
        <v>37016</v>
      </c>
      <c r="H938" s="41"/>
      <c r="I938" s="41"/>
      <c r="J938" s="43"/>
      <c r="K938" s="41"/>
      <c r="L938" s="41"/>
      <c r="M938" s="41"/>
      <c r="N938" s="41"/>
      <c r="O938" s="41"/>
      <c r="P938" s="41"/>
      <c r="Q938" s="41"/>
      <c r="R938" s="41"/>
      <c r="S938" s="41"/>
      <c r="T938" s="41"/>
      <c r="U938" s="41"/>
      <c r="V938" s="41"/>
      <c r="W938" s="41"/>
      <c r="X938" s="41"/>
      <c r="Y938" s="43" t="str">
        <f t="shared" si="28"/>
        <v>COMP</v>
      </c>
      <c r="Z938" s="43">
        <v>1289795</v>
      </c>
      <c r="AA938" s="43">
        <f t="shared" si="29"/>
        <v>1760575</v>
      </c>
    </row>
    <row r="939" spans="1:27" x14ac:dyDescent="0.3">
      <c r="A939" s="43">
        <v>2376111</v>
      </c>
      <c r="B939" s="43" t="s">
        <v>1217</v>
      </c>
      <c r="C939" s="43" t="s">
        <v>1149</v>
      </c>
      <c r="D939" s="41"/>
      <c r="E939" s="43" t="s">
        <v>6263</v>
      </c>
      <c r="F939" s="43" t="s">
        <v>28</v>
      </c>
      <c r="G939" s="43">
        <v>37036</v>
      </c>
      <c r="H939" s="41"/>
      <c r="I939" s="41"/>
      <c r="J939" s="43"/>
      <c r="K939" s="41"/>
      <c r="L939" s="41"/>
      <c r="M939" s="41"/>
      <c r="N939" s="41"/>
      <c r="O939" s="41"/>
      <c r="P939" s="41"/>
      <c r="Q939" s="41"/>
      <c r="R939" s="41"/>
      <c r="S939" s="41"/>
      <c r="T939" s="41"/>
      <c r="U939" s="41"/>
      <c r="V939" s="41"/>
      <c r="W939" s="41"/>
      <c r="X939" s="41"/>
      <c r="Y939" s="43" t="str">
        <f t="shared" si="28"/>
        <v/>
      </c>
      <c r="Z939" s="43">
        <v>1088561</v>
      </c>
      <c r="AA939" s="43" t="e">
        <f t="shared" si="29"/>
        <v>#N/A</v>
      </c>
    </row>
    <row r="940" spans="1:27" x14ac:dyDescent="0.3">
      <c r="A940" s="43">
        <v>1641841</v>
      </c>
      <c r="B940" s="43" t="s">
        <v>1219</v>
      </c>
      <c r="C940" s="43" t="s">
        <v>238</v>
      </c>
      <c r="D940" s="41"/>
      <c r="E940" s="43" t="s">
        <v>6263</v>
      </c>
      <c r="F940" s="43" t="s">
        <v>28</v>
      </c>
      <c r="G940" s="43">
        <v>37043</v>
      </c>
      <c r="H940" s="41"/>
      <c r="I940" s="41"/>
      <c r="J940" s="43"/>
      <c r="K940" s="41"/>
      <c r="L940" s="41"/>
      <c r="M940" s="41"/>
      <c r="N940" s="41"/>
      <c r="O940" s="41"/>
      <c r="P940" s="41"/>
      <c r="Q940" s="41"/>
      <c r="R940" s="41"/>
      <c r="S940" s="41"/>
      <c r="T940" s="41"/>
      <c r="U940" s="41"/>
      <c r="V940" s="41"/>
      <c r="W940" s="41"/>
      <c r="X940" s="41"/>
      <c r="Y940" s="43" t="str">
        <f t="shared" si="28"/>
        <v>COMP</v>
      </c>
      <c r="Z940" s="43">
        <v>222272</v>
      </c>
      <c r="AA940" s="43">
        <f t="shared" si="29"/>
        <v>1641841</v>
      </c>
    </row>
    <row r="941" spans="1:27" x14ac:dyDescent="0.3">
      <c r="A941" s="43">
        <v>1476642</v>
      </c>
      <c r="B941" s="43" t="s">
        <v>1219</v>
      </c>
      <c r="C941" s="43" t="s">
        <v>504</v>
      </c>
      <c r="D941" s="41"/>
      <c r="E941" s="43" t="s">
        <v>6263</v>
      </c>
      <c r="F941" s="43" t="s">
        <v>30</v>
      </c>
      <c r="G941" s="43">
        <v>41003</v>
      </c>
      <c r="H941" s="41"/>
      <c r="I941" s="41"/>
      <c r="J941" s="43"/>
      <c r="K941" s="41"/>
      <c r="L941" s="41"/>
      <c r="M941" s="41"/>
      <c r="N941" s="41"/>
      <c r="O941" s="41"/>
      <c r="P941" s="41"/>
      <c r="Q941" s="41"/>
      <c r="R941" s="41"/>
      <c r="S941" s="41"/>
      <c r="T941" s="41"/>
      <c r="U941" s="41"/>
      <c r="V941" s="41"/>
      <c r="W941" s="41"/>
      <c r="X941" s="41"/>
      <c r="Y941" s="43" t="str">
        <f t="shared" si="28"/>
        <v/>
      </c>
      <c r="Z941" s="43">
        <v>701475</v>
      </c>
      <c r="AA941" s="43" t="e">
        <f t="shared" si="29"/>
        <v>#N/A</v>
      </c>
    </row>
    <row r="942" spans="1:27" x14ac:dyDescent="0.3">
      <c r="A942" s="43">
        <v>2220394</v>
      </c>
      <c r="B942" s="43" t="s">
        <v>1220</v>
      </c>
      <c r="C942" s="43" t="s">
        <v>960</v>
      </c>
      <c r="D942" s="41"/>
      <c r="E942" s="43" t="s">
        <v>6263</v>
      </c>
      <c r="F942" s="43" t="s">
        <v>30</v>
      </c>
      <c r="G942" s="43">
        <v>41006</v>
      </c>
      <c r="H942" s="41"/>
      <c r="I942" s="41"/>
      <c r="J942" s="43"/>
      <c r="K942" s="41"/>
      <c r="L942" s="41"/>
      <c r="M942" s="41"/>
      <c r="N942" s="41"/>
      <c r="O942" s="41"/>
      <c r="P942" s="41"/>
      <c r="Q942" s="41"/>
      <c r="R942" s="41"/>
      <c r="S942" s="41"/>
      <c r="T942" s="41"/>
      <c r="U942" s="41"/>
      <c r="V942" s="41"/>
      <c r="W942" s="41"/>
      <c r="X942" s="41"/>
      <c r="Y942" s="43" t="str">
        <f t="shared" si="28"/>
        <v/>
      </c>
      <c r="Z942" s="43">
        <v>509884</v>
      </c>
      <c r="AA942" s="43" t="e">
        <f t="shared" si="29"/>
        <v>#N/A</v>
      </c>
    </row>
    <row r="943" spans="1:27" x14ac:dyDescent="0.3">
      <c r="A943" s="43">
        <v>2314980</v>
      </c>
      <c r="B943" s="43" t="s">
        <v>1221</v>
      </c>
      <c r="C943" s="43" t="s">
        <v>534</v>
      </c>
      <c r="D943" s="41"/>
      <c r="E943" s="43" t="s">
        <v>6263</v>
      </c>
      <c r="F943" s="43" t="s">
        <v>30</v>
      </c>
      <c r="G943" s="43">
        <v>37015</v>
      </c>
      <c r="H943" s="41"/>
      <c r="I943" s="41"/>
      <c r="J943" s="43"/>
      <c r="K943" s="41"/>
      <c r="L943" s="41"/>
      <c r="M943" s="41"/>
      <c r="N943" s="41"/>
      <c r="O943" s="41"/>
      <c r="P943" s="41"/>
      <c r="Q943" s="41"/>
      <c r="R943" s="41"/>
      <c r="S943" s="41"/>
      <c r="T943" s="41"/>
      <c r="U943" s="41"/>
      <c r="V943" s="41"/>
      <c r="W943" s="41"/>
      <c r="X943" s="41"/>
      <c r="Y943" s="43" t="str">
        <f t="shared" si="28"/>
        <v/>
      </c>
      <c r="Z943" s="43">
        <v>2310236</v>
      </c>
      <c r="AA943" s="43" t="e">
        <f t="shared" si="29"/>
        <v>#N/A</v>
      </c>
    </row>
    <row r="944" spans="1:27" x14ac:dyDescent="0.3">
      <c r="A944" s="43">
        <v>1487802</v>
      </c>
      <c r="B944" s="43" t="s">
        <v>1222</v>
      </c>
      <c r="C944" s="43" t="s">
        <v>171</v>
      </c>
      <c r="D944" s="41"/>
      <c r="E944" s="43" t="s">
        <v>6263</v>
      </c>
      <c r="F944" s="43" t="s">
        <v>30</v>
      </c>
      <c r="G944" s="43">
        <v>37016</v>
      </c>
      <c r="H944" s="41"/>
      <c r="I944" s="41"/>
      <c r="J944" s="43"/>
      <c r="K944" s="41"/>
      <c r="L944" s="41"/>
      <c r="M944" s="41"/>
      <c r="N944" s="41"/>
      <c r="O944" s="41"/>
      <c r="P944" s="41"/>
      <c r="Q944" s="41"/>
      <c r="R944" s="41"/>
      <c r="S944" s="41"/>
      <c r="T944" s="41"/>
      <c r="U944" s="41"/>
      <c r="V944" s="41"/>
      <c r="W944" s="41"/>
      <c r="X944" s="41"/>
      <c r="Y944" s="43" t="str">
        <f t="shared" si="28"/>
        <v/>
      </c>
      <c r="Z944" s="43">
        <v>2174078</v>
      </c>
      <c r="AA944" s="43" t="e">
        <f t="shared" si="29"/>
        <v>#N/A</v>
      </c>
    </row>
    <row r="945" spans="1:27" x14ac:dyDescent="0.3">
      <c r="A945" s="43">
        <v>2412871</v>
      </c>
      <c r="B945" s="43" t="s">
        <v>1223</v>
      </c>
      <c r="C945" s="43" t="s">
        <v>1224</v>
      </c>
      <c r="D945" s="41"/>
      <c r="E945" s="43" t="s">
        <v>29</v>
      </c>
      <c r="F945" s="43" t="s">
        <v>28</v>
      </c>
      <c r="G945" s="43">
        <v>41024</v>
      </c>
      <c r="H945" s="41"/>
      <c r="I945" s="41"/>
      <c r="J945" s="43"/>
      <c r="K945" s="41"/>
      <c r="L945" s="41"/>
      <c r="M945" s="41"/>
      <c r="N945" s="41"/>
      <c r="O945" s="41"/>
      <c r="P945" s="41"/>
      <c r="Q945" s="41"/>
      <c r="R945" s="41"/>
      <c r="S945" s="41"/>
      <c r="T945" s="41"/>
      <c r="U945" s="41"/>
      <c r="V945" s="41"/>
      <c r="W945" s="41"/>
      <c r="X945" s="41"/>
      <c r="Y945" s="43" t="str">
        <f t="shared" si="28"/>
        <v>COMP</v>
      </c>
      <c r="Z945" s="43">
        <v>1690311</v>
      </c>
      <c r="AA945" s="43">
        <f t="shared" si="29"/>
        <v>2412871</v>
      </c>
    </row>
    <row r="946" spans="1:27" x14ac:dyDescent="0.3">
      <c r="A946" s="43">
        <v>2071220</v>
      </c>
      <c r="B946" s="43" t="s">
        <v>1223</v>
      </c>
      <c r="C946" s="43" t="s">
        <v>829</v>
      </c>
      <c r="D946" s="41"/>
      <c r="E946" s="43" t="s">
        <v>6263</v>
      </c>
      <c r="F946" s="43" t="s">
        <v>28</v>
      </c>
      <c r="G946" s="43">
        <v>28017</v>
      </c>
      <c r="H946" s="41"/>
      <c r="I946" s="41"/>
      <c r="J946" s="43"/>
      <c r="K946" s="41"/>
      <c r="L946" s="41"/>
      <c r="M946" s="41"/>
      <c r="N946" s="41"/>
      <c r="O946" s="41"/>
      <c r="P946" s="41"/>
      <c r="Q946" s="41"/>
      <c r="R946" s="41"/>
      <c r="S946" s="41"/>
      <c r="T946" s="41"/>
      <c r="U946" s="41"/>
      <c r="V946" s="41"/>
      <c r="W946" s="41"/>
      <c r="X946" s="41"/>
      <c r="Y946" s="43" t="str">
        <f t="shared" si="28"/>
        <v/>
      </c>
      <c r="Z946" s="43">
        <v>1556092</v>
      </c>
      <c r="AA946" s="43" t="e">
        <f t="shared" si="29"/>
        <v>#N/A</v>
      </c>
    </row>
    <row r="947" spans="1:27" x14ac:dyDescent="0.3">
      <c r="A947" s="43">
        <v>2266123</v>
      </c>
      <c r="B947" s="43" t="s">
        <v>1223</v>
      </c>
      <c r="C947" s="43" t="s">
        <v>1225</v>
      </c>
      <c r="D947" s="41"/>
      <c r="E947" s="43" t="s">
        <v>6263</v>
      </c>
      <c r="F947" s="43" t="s">
        <v>28</v>
      </c>
      <c r="G947" s="43">
        <v>28017</v>
      </c>
      <c r="H947" s="41"/>
      <c r="I947" s="41"/>
      <c r="J947" s="43"/>
      <c r="K947" s="41"/>
      <c r="L947" s="41"/>
      <c r="M947" s="41"/>
      <c r="N947" s="41"/>
      <c r="O947" s="41"/>
      <c r="P947" s="41"/>
      <c r="Q947" s="41"/>
      <c r="R947" s="41"/>
      <c r="S947" s="41"/>
      <c r="T947" s="41"/>
      <c r="U947" s="41"/>
      <c r="V947" s="41"/>
      <c r="W947" s="41"/>
      <c r="X947" s="41"/>
      <c r="Y947" s="43" t="str">
        <f t="shared" si="28"/>
        <v/>
      </c>
      <c r="Z947" s="43">
        <v>1707070</v>
      </c>
      <c r="AA947" s="43" t="e">
        <f t="shared" si="29"/>
        <v>#N/A</v>
      </c>
    </row>
    <row r="948" spans="1:27" x14ac:dyDescent="0.3">
      <c r="A948" s="43">
        <v>1478216</v>
      </c>
      <c r="B948" s="43" t="s">
        <v>1226</v>
      </c>
      <c r="C948" s="43" t="s">
        <v>1227</v>
      </c>
      <c r="D948" s="41"/>
      <c r="E948" s="43" t="s">
        <v>35</v>
      </c>
      <c r="F948" s="43" t="s">
        <v>28</v>
      </c>
      <c r="G948" s="43">
        <v>41003</v>
      </c>
      <c r="H948" s="41"/>
      <c r="I948" s="41"/>
      <c r="J948" s="43"/>
      <c r="K948" s="41"/>
      <c r="L948" s="41"/>
      <c r="M948" s="41"/>
      <c r="N948" s="41"/>
      <c r="O948" s="41"/>
      <c r="P948" s="41"/>
      <c r="Q948" s="41"/>
      <c r="R948" s="41"/>
      <c r="S948" s="41"/>
      <c r="T948" s="41"/>
      <c r="U948" s="41"/>
      <c r="V948" s="41"/>
      <c r="W948" s="41"/>
      <c r="X948" s="41"/>
      <c r="Y948" s="43" t="str">
        <f t="shared" si="28"/>
        <v>COMP</v>
      </c>
      <c r="Z948" s="43">
        <v>1461364</v>
      </c>
      <c r="AA948" s="43">
        <f t="shared" si="29"/>
        <v>1478216</v>
      </c>
    </row>
    <row r="949" spans="1:27" x14ac:dyDescent="0.3">
      <c r="A949" s="43">
        <v>2292372</v>
      </c>
      <c r="B949" s="43" t="s">
        <v>1228</v>
      </c>
      <c r="C949" s="43" t="s">
        <v>440</v>
      </c>
      <c r="D949" s="41"/>
      <c r="E949" s="43" t="s">
        <v>6263</v>
      </c>
      <c r="F949" s="43" t="s">
        <v>28</v>
      </c>
      <c r="G949" s="43">
        <v>18036</v>
      </c>
      <c r="H949" s="41"/>
      <c r="I949" s="41"/>
      <c r="J949" s="43"/>
      <c r="K949" s="41"/>
      <c r="L949" s="41"/>
      <c r="M949" s="41"/>
      <c r="N949" s="41"/>
      <c r="O949" s="41"/>
      <c r="P949" s="41"/>
      <c r="Q949" s="41"/>
      <c r="R949" s="41"/>
      <c r="S949" s="41"/>
      <c r="T949" s="41"/>
      <c r="U949" s="41"/>
      <c r="V949" s="41"/>
      <c r="W949" s="41"/>
      <c r="X949" s="41"/>
      <c r="Y949" s="43" t="str">
        <f t="shared" si="28"/>
        <v/>
      </c>
      <c r="Z949" s="43">
        <v>2128767</v>
      </c>
      <c r="AA949" s="43" t="e">
        <f t="shared" si="29"/>
        <v>#N/A</v>
      </c>
    </row>
    <row r="950" spans="1:27" x14ac:dyDescent="0.3">
      <c r="A950" s="43">
        <v>2201720</v>
      </c>
      <c r="B950" s="43" t="s">
        <v>1228</v>
      </c>
      <c r="C950" s="43" t="s">
        <v>331</v>
      </c>
      <c r="D950" s="41"/>
      <c r="E950" s="43" t="s">
        <v>6263</v>
      </c>
      <c r="F950" s="43" t="s">
        <v>30</v>
      </c>
      <c r="G950" s="43">
        <v>18036</v>
      </c>
      <c r="H950" s="41"/>
      <c r="I950" s="41"/>
      <c r="J950" s="43"/>
      <c r="K950" s="41"/>
      <c r="L950" s="41"/>
      <c r="M950" s="41"/>
      <c r="N950" s="41"/>
      <c r="O950" s="41"/>
      <c r="P950" s="41"/>
      <c r="Q950" s="41"/>
      <c r="R950" s="41"/>
      <c r="S950" s="41"/>
      <c r="T950" s="41"/>
      <c r="U950" s="41"/>
      <c r="V950" s="41"/>
      <c r="W950" s="41"/>
      <c r="X950" s="41"/>
      <c r="Y950" s="43" t="str">
        <f t="shared" si="28"/>
        <v/>
      </c>
      <c r="Z950" s="43">
        <v>1194773</v>
      </c>
      <c r="AA950" s="43" t="e">
        <f t="shared" si="29"/>
        <v>#N/A</v>
      </c>
    </row>
    <row r="951" spans="1:27" x14ac:dyDescent="0.3">
      <c r="A951" s="43">
        <v>2397024</v>
      </c>
      <c r="B951" s="43" t="s">
        <v>1229</v>
      </c>
      <c r="C951" s="43" t="s">
        <v>683</v>
      </c>
      <c r="D951" s="41"/>
      <c r="E951" s="43" t="s">
        <v>34</v>
      </c>
      <c r="F951" s="43" t="s">
        <v>28</v>
      </c>
      <c r="G951" s="43">
        <v>36014</v>
      </c>
      <c r="H951" s="41"/>
      <c r="I951" s="41"/>
      <c r="J951" s="43"/>
      <c r="K951" s="41"/>
      <c r="L951" s="41"/>
      <c r="M951" s="41"/>
      <c r="N951" s="41"/>
      <c r="O951" s="41"/>
      <c r="P951" s="41"/>
      <c r="Q951" s="41"/>
      <c r="R951" s="41"/>
      <c r="S951" s="41"/>
      <c r="T951" s="41"/>
      <c r="U951" s="41"/>
      <c r="V951" s="41"/>
      <c r="W951" s="41"/>
      <c r="X951" s="41"/>
      <c r="Y951" s="43" t="str">
        <f t="shared" si="28"/>
        <v>COMP</v>
      </c>
      <c r="Z951" s="43">
        <v>1578013</v>
      </c>
      <c r="AA951" s="43">
        <f t="shared" si="29"/>
        <v>2397024</v>
      </c>
    </row>
    <row r="952" spans="1:27" x14ac:dyDescent="0.3">
      <c r="A952" s="43">
        <v>426691</v>
      </c>
      <c r="B952" s="43" t="s">
        <v>1230</v>
      </c>
      <c r="C952" s="43" t="s">
        <v>346</v>
      </c>
      <c r="D952" s="41"/>
      <c r="E952" s="43" t="s">
        <v>6263</v>
      </c>
      <c r="F952" s="43" t="s">
        <v>28</v>
      </c>
      <c r="G952" s="43">
        <v>36024</v>
      </c>
      <c r="H952" s="41"/>
      <c r="I952" s="41"/>
      <c r="J952" s="43"/>
      <c r="K952" s="41"/>
      <c r="L952" s="41"/>
      <c r="M952" s="41"/>
      <c r="N952" s="41"/>
      <c r="O952" s="41"/>
      <c r="P952" s="41"/>
      <c r="Q952" s="41"/>
      <c r="R952" s="41"/>
      <c r="S952" s="41"/>
      <c r="T952" s="41"/>
      <c r="U952" s="41"/>
      <c r="V952" s="41"/>
      <c r="W952" s="41"/>
      <c r="X952" s="41"/>
      <c r="Y952" s="43" t="str">
        <f t="shared" si="28"/>
        <v>COMP</v>
      </c>
      <c r="Z952" s="43">
        <v>2017088</v>
      </c>
      <c r="AA952" s="43">
        <f t="shared" si="29"/>
        <v>426691</v>
      </c>
    </row>
    <row r="953" spans="1:27" x14ac:dyDescent="0.3">
      <c r="A953" s="43">
        <v>1909091</v>
      </c>
      <c r="B953" s="43" t="s">
        <v>1231</v>
      </c>
      <c r="C953" s="43" t="s">
        <v>937</v>
      </c>
      <c r="D953" s="41"/>
      <c r="E953" s="43" t="s">
        <v>6263</v>
      </c>
      <c r="F953" s="43" t="s">
        <v>28</v>
      </c>
      <c r="G953" s="43">
        <v>41016</v>
      </c>
      <c r="H953" s="41"/>
      <c r="I953" s="41"/>
      <c r="J953" s="43"/>
      <c r="K953" s="41"/>
      <c r="L953" s="41"/>
      <c r="M953" s="41"/>
      <c r="N953" s="41"/>
      <c r="O953" s="41"/>
      <c r="P953" s="41"/>
      <c r="Q953" s="41"/>
      <c r="R953" s="41"/>
      <c r="S953" s="41"/>
      <c r="T953" s="41"/>
      <c r="U953" s="41"/>
      <c r="V953" s="41"/>
      <c r="W953" s="41"/>
      <c r="X953" s="41"/>
      <c r="Y953" s="43" t="str">
        <f t="shared" si="28"/>
        <v/>
      </c>
      <c r="Z953" s="43">
        <v>2074223</v>
      </c>
      <c r="AA953" s="43" t="e">
        <f t="shared" si="29"/>
        <v>#N/A</v>
      </c>
    </row>
    <row r="954" spans="1:27" x14ac:dyDescent="0.3">
      <c r="A954" s="43">
        <v>2293707</v>
      </c>
      <c r="B954" s="43" t="s">
        <v>1231</v>
      </c>
      <c r="C954" s="43" t="s">
        <v>33</v>
      </c>
      <c r="D954" s="41"/>
      <c r="E954" s="43" t="s">
        <v>6263</v>
      </c>
      <c r="F954" s="43" t="s">
        <v>30</v>
      </c>
      <c r="G954" s="43">
        <v>41016</v>
      </c>
      <c r="H954" s="41"/>
      <c r="I954" s="41"/>
      <c r="J954" s="43"/>
      <c r="K954" s="41"/>
      <c r="L954" s="41"/>
      <c r="M954" s="41"/>
      <c r="N954" s="41"/>
      <c r="O954" s="41"/>
      <c r="P954" s="41"/>
      <c r="Q954" s="41"/>
      <c r="R954" s="41"/>
      <c r="S954" s="41"/>
      <c r="T954" s="41"/>
      <c r="U954" s="41"/>
      <c r="V954" s="41"/>
      <c r="W954" s="41"/>
      <c r="X954" s="41"/>
      <c r="Y954" s="43" t="str">
        <f t="shared" si="28"/>
        <v/>
      </c>
      <c r="Z954" s="43">
        <v>1790928</v>
      </c>
      <c r="AA954" s="43" t="e">
        <f t="shared" si="29"/>
        <v>#N/A</v>
      </c>
    </row>
    <row r="955" spans="1:27" x14ac:dyDescent="0.3">
      <c r="A955" s="43">
        <v>2186608</v>
      </c>
      <c r="B955" s="43" t="s">
        <v>1232</v>
      </c>
      <c r="C955" s="43" t="s">
        <v>869</v>
      </c>
      <c r="D955" s="41"/>
      <c r="E955" s="43" t="s">
        <v>6263</v>
      </c>
      <c r="F955" s="43" t="s">
        <v>30</v>
      </c>
      <c r="G955" s="43">
        <v>45046</v>
      </c>
      <c r="H955" s="41"/>
      <c r="I955" s="41"/>
      <c r="J955" s="43"/>
      <c r="K955" s="41"/>
      <c r="L955" s="41"/>
      <c r="M955" s="41"/>
      <c r="N955" s="41"/>
      <c r="O955" s="41"/>
      <c r="P955" s="41"/>
      <c r="Q955" s="41"/>
      <c r="R955" s="41"/>
      <c r="S955" s="41"/>
      <c r="T955" s="41"/>
      <c r="U955" s="41"/>
      <c r="V955" s="41"/>
      <c r="W955" s="41"/>
      <c r="X955" s="41"/>
      <c r="Y955" s="43" t="str">
        <f t="shared" si="28"/>
        <v/>
      </c>
      <c r="Z955" s="43">
        <v>1882740</v>
      </c>
      <c r="AA955" s="43" t="e">
        <f t="shared" si="29"/>
        <v>#N/A</v>
      </c>
    </row>
    <row r="956" spans="1:27" x14ac:dyDescent="0.3">
      <c r="A956" s="43">
        <v>1904130</v>
      </c>
      <c r="B956" s="43" t="s">
        <v>1233</v>
      </c>
      <c r="C956" s="43" t="s">
        <v>401</v>
      </c>
      <c r="D956" s="41"/>
      <c r="E956" s="43" t="s">
        <v>6263</v>
      </c>
      <c r="F956" s="43" t="s">
        <v>30</v>
      </c>
      <c r="G956" s="43">
        <v>28039</v>
      </c>
      <c r="H956" s="41"/>
      <c r="I956" s="41"/>
      <c r="J956" s="43"/>
      <c r="K956" s="41"/>
      <c r="L956" s="41"/>
      <c r="M956" s="41"/>
      <c r="N956" s="41"/>
      <c r="O956" s="41"/>
      <c r="P956" s="41"/>
      <c r="Q956" s="41"/>
      <c r="R956" s="41"/>
      <c r="S956" s="41"/>
      <c r="T956" s="41"/>
      <c r="U956" s="41"/>
      <c r="V956" s="41"/>
      <c r="W956" s="41"/>
      <c r="X956" s="41"/>
      <c r="Y956" s="43" t="str">
        <f t="shared" si="28"/>
        <v>COMP</v>
      </c>
      <c r="Z956" s="43">
        <v>1749354</v>
      </c>
      <c r="AA956" s="43">
        <f t="shared" si="29"/>
        <v>1904130</v>
      </c>
    </row>
    <row r="957" spans="1:27" x14ac:dyDescent="0.3">
      <c r="A957" s="43">
        <v>2189970</v>
      </c>
      <c r="B957" s="43" t="s">
        <v>1234</v>
      </c>
      <c r="C957" s="43" t="s">
        <v>1235</v>
      </c>
      <c r="D957" s="41"/>
      <c r="E957" s="43" t="s">
        <v>6263</v>
      </c>
      <c r="F957" s="43" t="s">
        <v>30</v>
      </c>
      <c r="G957" s="43">
        <v>36011</v>
      </c>
      <c r="H957" s="41"/>
      <c r="I957" s="41"/>
      <c r="J957" s="43"/>
      <c r="K957" s="41"/>
      <c r="L957" s="41"/>
      <c r="M957" s="41"/>
      <c r="N957" s="41"/>
      <c r="O957" s="41"/>
      <c r="P957" s="41"/>
      <c r="Q957" s="41"/>
      <c r="R957" s="41"/>
      <c r="S957" s="41"/>
      <c r="T957" s="41"/>
      <c r="U957" s="41"/>
      <c r="V957" s="41"/>
      <c r="W957" s="41"/>
      <c r="X957" s="41"/>
      <c r="Y957" s="43" t="str">
        <f t="shared" si="28"/>
        <v/>
      </c>
      <c r="Z957" s="43">
        <v>1338694</v>
      </c>
      <c r="AA957" s="43" t="e">
        <f t="shared" si="29"/>
        <v>#N/A</v>
      </c>
    </row>
    <row r="958" spans="1:27" x14ac:dyDescent="0.3">
      <c r="A958" s="43">
        <v>2297210</v>
      </c>
      <c r="B958" s="43" t="s">
        <v>1236</v>
      </c>
      <c r="C958" s="43" t="s">
        <v>1237</v>
      </c>
      <c r="D958" s="41"/>
      <c r="E958" s="43" t="s">
        <v>34</v>
      </c>
      <c r="F958" s="43" t="s">
        <v>28</v>
      </c>
      <c r="G958" s="43">
        <v>36003</v>
      </c>
      <c r="H958" s="41"/>
      <c r="I958" s="41"/>
      <c r="J958" s="43"/>
      <c r="K958" s="41"/>
      <c r="L958" s="41"/>
      <c r="M958" s="41"/>
      <c r="N958" s="41"/>
      <c r="O958" s="41"/>
      <c r="P958" s="41"/>
      <c r="Q958" s="41"/>
      <c r="R958" s="41"/>
      <c r="S958" s="41"/>
      <c r="T958" s="41"/>
      <c r="U958" s="41"/>
      <c r="V958" s="41"/>
      <c r="W958" s="41"/>
      <c r="X958" s="41"/>
      <c r="Y958" s="43" t="str">
        <f t="shared" si="28"/>
        <v>COMP</v>
      </c>
      <c r="Z958" s="43">
        <v>494938</v>
      </c>
      <c r="AA958" s="43">
        <f t="shared" si="29"/>
        <v>2297210</v>
      </c>
    </row>
    <row r="959" spans="1:27" x14ac:dyDescent="0.3">
      <c r="A959" s="43">
        <v>2103341</v>
      </c>
      <c r="B959" s="43" t="s">
        <v>1236</v>
      </c>
      <c r="C959" s="43" t="s">
        <v>355</v>
      </c>
      <c r="D959" s="41"/>
      <c r="E959" s="43" t="s">
        <v>31</v>
      </c>
      <c r="F959" s="43" t="s">
        <v>30</v>
      </c>
      <c r="G959" s="43">
        <v>36003</v>
      </c>
      <c r="H959" s="41"/>
      <c r="I959" s="41"/>
      <c r="J959" s="43"/>
      <c r="K959" s="41"/>
      <c r="L959" s="41"/>
      <c r="M959" s="41"/>
      <c r="N959" s="41"/>
      <c r="O959" s="41"/>
      <c r="P959" s="41"/>
      <c r="Q959" s="41"/>
      <c r="R959" s="41"/>
      <c r="S959" s="41"/>
      <c r="T959" s="41"/>
      <c r="U959" s="41"/>
      <c r="V959" s="41"/>
      <c r="W959" s="41"/>
      <c r="X959" s="41"/>
      <c r="Y959" s="43" t="str">
        <f t="shared" si="28"/>
        <v>COMP</v>
      </c>
      <c r="Z959" s="43">
        <v>708032</v>
      </c>
      <c r="AA959" s="43">
        <f t="shared" si="29"/>
        <v>2103341</v>
      </c>
    </row>
    <row r="960" spans="1:27" x14ac:dyDescent="0.3">
      <c r="A960" s="43">
        <v>1696743</v>
      </c>
      <c r="B960" s="43" t="s">
        <v>1238</v>
      </c>
      <c r="C960" s="43" t="s">
        <v>440</v>
      </c>
      <c r="D960" s="41"/>
      <c r="E960" s="43" t="s">
        <v>29</v>
      </c>
      <c r="F960" s="43" t="s">
        <v>28</v>
      </c>
      <c r="G960" s="43">
        <v>45044</v>
      </c>
      <c r="H960" s="41"/>
      <c r="I960" s="41"/>
      <c r="J960" s="43"/>
      <c r="K960" s="41"/>
      <c r="L960" s="41"/>
      <c r="M960" s="41"/>
      <c r="N960" s="41"/>
      <c r="O960" s="41"/>
      <c r="P960" s="41"/>
      <c r="Q960" s="41"/>
      <c r="R960" s="41"/>
      <c r="S960" s="41"/>
      <c r="T960" s="41"/>
      <c r="U960" s="41"/>
      <c r="V960" s="41"/>
      <c r="W960" s="41"/>
      <c r="X960" s="41"/>
      <c r="Y960" s="43" t="str">
        <f t="shared" si="28"/>
        <v/>
      </c>
      <c r="Z960" s="43">
        <v>2236108</v>
      </c>
      <c r="AA960" s="43" t="e">
        <f t="shared" si="29"/>
        <v>#N/A</v>
      </c>
    </row>
    <row r="961" spans="1:27" x14ac:dyDescent="0.3">
      <c r="A961" s="43">
        <v>2062124</v>
      </c>
      <c r="B961" s="43" t="s">
        <v>1239</v>
      </c>
      <c r="C961" s="43" t="s">
        <v>175</v>
      </c>
      <c r="D961" s="41"/>
      <c r="E961" s="43" t="s">
        <v>6263</v>
      </c>
      <c r="F961" s="43" t="s">
        <v>28</v>
      </c>
      <c r="G961" s="43">
        <v>36023</v>
      </c>
      <c r="H961" s="41"/>
      <c r="I961" s="41"/>
      <c r="J961" s="43"/>
      <c r="K961" s="41"/>
      <c r="L961" s="41"/>
      <c r="M961" s="41"/>
      <c r="N961" s="41"/>
      <c r="O961" s="41"/>
      <c r="P961" s="41"/>
      <c r="Q961" s="41"/>
      <c r="R961" s="41"/>
      <c r="S961" s="41"/>
      <c r="T961" s="41"/>
      <c r="U961" s="41"/>
      <c r="V961" s="41"/>
      <c r="W961" s="41"/>
      <c r="X961" s="41"/>
      <c r="Y961" s="43" t="str">
        <f t="shared" si="28"/>
        <v>COMP</v>
      </c>
      <c r="Z961" s="43">
        <v>2208592</v>
      </c>
      <c r="AA961" s="43">
        <f t="shared" si="29"/>
        <v>2062124</v>
      </c>
    </row>
    <row r="962" spans="1:27" x14ac:dyDescent="0.3">
      <c r="A962" s="43">
        <v>1853573</v>
      </c>
      <c r="B962" s="43" t="s">
        <v>1240</v>
      </c>
      <c r="C962" s="43" t="s">
        <v>1241</v>
      </c>
      <c r="D962" s="41"/>
      <c r="E962" s="43" t="s">
        <v>6263</v>
      </c>
      <c r="F962" s="43" t="s">
        <v>28</v>
      </c>
      <c r="G962" s="43">
        <v>28037</v>
      </c>
      <c r="H962" s="41"/>
      <c r="I962" s="41"/>
      <c r="J962" s="43"/>
      <c r="K962" s="41"/>
      <c r="L962" s="41"/>
      <c r="M962" s="41"/>
      <c r="N962" s="41"/>
      <c r="O962" s="41"/>
      <c r="P962" s="41"/>
      <c r="Q962" s="41"/>
      <c r="R962" s="41"/>
      <c r="S962" s="41"/>
      <c r="T962" s="41"/>
      <c r="U962" s="41"/>
      <c r="V962" s="41"/>
      <c r="W962" s="41"/>
      <c r="X962" s="41"/>
      <c r="Y962" s="43" t="str">
        <f t="shared" ref="Y962:Y1025" si="30">IF(ISERROR(AA962)=FALSE,"COMP","")</f>
        <v>COMP</v>
      </c>
      <c r="Z962" s="43">
        <v>1598759</v>
      </c>
      <c r="AA962" s="43">
        <f t="shared" ref="AA962:AA1025" si="31">VLOOKUP(A962,Z:Z,1,FALSE)</f>
        <v>1853573</v>
      </c>
    </row>
    <row r="963" spans="1:27" x14ac:dyDescent="0.3">
      <c r="A963" s="43">
        <v>544785</v>
      </c>
      <c r="B963" s="43" t="s">
        <v>1242</v>
      </c>
      <c r="C963" s="43" t="s">
        <v>553</v>
      </c>
      <c r="D963" s="41"/>
      <c r="E963" s="43" t="s">
        <v>29</v>
      </c>
      <c r="F963" s="43" t="s">
        <v>28</v>
      </c>
      <c r="G963" s="43">
        <v>41016</v>
      </c>
      <c r="H963" s="41"/>
      <c r="I963" s="41"/>
      <c r="J963" s="43"/>
      <c r="K963" s="41"/>
      <c r="L963" s="41"/>
      <c r="M963" s="41"/>
      <c r="N963" s="41"/>
      <c r="O963" s="41"/>
      <c r="P963" s="41"/>
      <c r="Q963" s="41"/>
      <c r="R963" s="41"/>
      <c r="S963" s="41"/>
      <c r="T963" s="41"/>
      <c r="U963" s="41"/>
      <c r="V963" s="41"/>
      <c r="W963" s="41"/>
      <c r="X963" s="41"/>
      <c r="Y963" s="43" t="str">
        <f t="shared" si="30"/>
        <v>COMP</v>
      </c>
      <c r="Z963" s="43">
        <v>1976608</v>
      </c>
      <c r="AA963" s="43">
        <f t="shared" si="31"/>
        <v>544785</v>
      </c>
    </row>
    <row r="964" spans="1:27" x14ac:dyDescent="0.3">
      <c r="A964" s="43">
        <v>1741540</v>
      </c>
      <c r="B964" s="43" t="s">
        <v>1243</v>
      </c>
      <c r="C964" s="43" t="s">
        <v>1244</v>
      </c>
      <c r="D964" s="41"/>
      <c r="E964" s="43" t="s">
        <v>35</v>
      </c>
      <c r="F964" s="43" t="s">
        <v>30</v>
      </c>
      <c r="G964" s="43">
        <v>18035</v>
      </c>
      <c r="H964" s="41"/>
      <c r="I964" s="41"/>
      <c r="J964" s="43"/>
      <c r="K964" s="41"/>
      <c r="L964" s="41"/>
      <c r="M964" s="41"/>
      <c r="N964" s="41"/>
      <c r="O964" s="41"/>
      <c r="P964" s="41"/>
      <c r="Q964" s="41"/>
      <c r="R964" s="41"/>
      <c r="S964" s="41"/>
      <c r="T964" s="41"/>
      <c r="U964" s="41"/>
      <c r="V964" s="41"/>
      <c r="W964" s="41"/>
      <c r="X964" s="41"/>
      <c r="Y964" s="43" t="str">
        <f t="shared" si="30"/>
        <v>COMP</v>
      </c>
      <c r="Z964" s="43">
        <v>2382715</v>
      </c>
      <c r="AA964" s="43">
        <f t="shared" si="31"/>
        <v>1741540</v>
      </c>
    </row>
    <row r="965" spans="1:27" x14ac:dyDescent="0.3">
      <c r="A965" s="43">
        <v>2162252</v>
      </c>
      <c r="B965" s="43" t="s">
        <v>1245</v>
      </c>
      <c r="C965" s="43" t="s">
        <v>1246</v>
      </c>
      <c r="D965" s="41"/>
      <c r="E965" s="43" t="s">
        <v>29</v>
      </c>
      <c r="F965" s="43" t="s">
        <v>30</v>
      </c>
      <c r="G965" s="43">
        <v>37023</v>
      </c>
      <c r="H965" s="41"/>
      <c r="I965" s="41"/>
      <c r="J965" s="43"/>
      <c r="K965" s="41"/>
      <c r="L965" s="41"/>
      <c r="M965" s="41"/>
      <c r="N965" s="41"/>
      <c r="O965" s="41"/>
      <c r="P965" s="41"/>
      <c r="Q965" s="41"/>
      <c r="R965" s="41"/>
      <c r="S965" s="41"/>
      <c r="T965" s="41"/>
      <c r="U965" s="41"/>
      <c r="V965" s="41"/>
      <c r="W965" s="41"/>
      <c r="X965" s="41"/>
      <c r="Y965" s="43" t="str">
        <f t="shared" si="30"/>
        <v>COMP</v>
      </c>
      <c r="Z965" s="43">
        <v>1033206</v>
      </c>
      <c r="AA965" s="43">
        <f t="shared" si="31"/>
        <v>2162252</v>
      </c>
    </row>
    <row r="966" spans="1:27" x14ac:dyDescent="0.3">
      <c r="A966" s="43">
        <v>2394113</v>
      </c>
      <c r="B966" s="43" t="s">
        <v>1247</v>
      </c>
      <c r="C966" s="43" t="s">
        <v>632</v>
      </c>
      <c r="D966" s="41"/>
      <c r="E966" s="43" t="s">
        <v>6263</v>
      </c>
      <c r="F966" s="43" t="s">
        <v>28</v>
      </c>
      <c r="G966" s="43">
        <v>18036</v>
      </c>
      <c r="H966" s="41"/>
      <c r="I966" s="41"/>
      <c r="J966" s="43"/>
      <c r="K966" s="41"/>
      <c r="L966" s="41"/>
      <c r="M966" s="41"/>
      <c r="N966" s="41"/>
      <c r="O966" s="41"/>
      <c r="P966" s="41"/>
      <c r="Q966" s="41"/>
      <c r="R966" s="41"/>
      <c r="S966" s="41"/>
      <c r="T966" s="41"/>
      <c r="U966" s="41"/>
      <c r="V966" s="41"/>
      <c r="W966" s="41"/>
      <c r="X966" s="41"/>
      <c r="Y966" s="43" t="str">
        <f t="shared" si="30"/>
        <v/>
      </c>
      <c r="Z966" s="43">
        <v>1848710</v>
      </c>
      <c r="AA966" s="43" t="e">
        <f t="shared" si="31"/>
        <v>#N/A</v>
      </c>
    </row>
    <row r="967" spans="1:27" x14ac:dyDescent="0.3">
      <c r="A967" s="43">
        <v>1984994</v>
      </c>
      <c r="B967" s="43" t="s">
        <v>1248</v>
      </c>
      <c r="C967" s="43" t="s">
        <v>1249</v>
      </c>
      <c r="D967" s="41"/>
      <c r="E967" s="43" t="s">
        <v>6263</v>
      </c>
      <c r="F967" s="43" t="s">
        <v>28</v>
      </c>
      <c r="G967" s="43">
        <v>28037</v>
      </c>
      <c r="H967" s="41"/>
      <c r="I967" s="41"/>
      <c r="J967" s="43"/>
      <c r="K967" s="41"/>
      <c r="L967" s="41"/>
      <c r="M967" s="41"/>
      <c r="N967" s="41"/>
      <c r="O967" s="41"/>
      <c r="P967" s="41"/>
      <c r="Q967" s="41"/>
      <c r="R967" s="41"/>
      <c r="S967" s="41"/>
      <c r="T967" s="41"/>
      <c r="U967" s="41"/>
      <c r="V967" s="41"/>
      <c r="W967" s="41"/>
      <c r="X967" s="41"/>
      <c r="Y967" s="43" t="str">
        <f t="shared" si="30"/>
        <v>COMP</v>
      </c>
      <c r="Z967" s="43">
        <v>1634780</v>
      </c>
      <c r="AA967" s="43">
        <f t="shared" si="31"/>
        <v>1984994</v>
      </c>
    </row>
    <row r="968" spans="1:27" x14ac:dyDescent="0.3">
      <c r="A968" s="43">
        <v>712508</v>
      </c>
      <c r="B968" s="43" t="s">
        <v>1250</v>
      </c>
      <c r="C968" s="43" t="s">
        <v>469</v>
      </c>
      <c r="D968" s="41"/>
      <c r="E968" s="43" t="s">
        <v>6263</v>
      </c>
      <c r="F968" s="43" t="s">
        <v>28</v>
      </c>
      <c r="G968" s="43">
        <v>45052</v>
      </c>
      <c r="H968" s="41"/>
      <c r="I968" s="41"/>
      <c r="J968" s="43"/>
      <c r="K968" s="41"/>
      <c r="L968" s="41"/>
      <c r="M968" s="41"/>
      <c r="N968" s="41"/>
      <c r="O968" s="41"/>
      <c r="P968" s="41"/>
      <c r="Q968" s="41"/>
      <c r="R968" s="41"/>
      <c r="S968" s="41"/>
      <c r="T968" s="41"/>
      <c r="U968" s="41"/>
      <c r="V968" s="41"/>
      <c r="W968" s="41"/>
      <c r="X968" s="41"/>
      <c r="Y968" s="43" t="str">
        <f t="shared" si="30"/>
        <v>COMP</v>
      </c>
      <c r="Z968" s="43">
        <v>489305</v>
      </c>
      <c r="AA968" s="43">
        <f t="shared" si="31"/>
        <v>712508</v>
      </c>
    </row>
    <row r="969" spans="1:27" x14ac:dyDescent="0.3">
      <c r="A969" s="43">
        <v>2371087</v>
      </c>
      <c r="B969" s="43" t="s">
        <v>1251</v>
      </c>
      <c r="C969" s="43" t="s">
        <v>1252</v>
      </c>
      <c r="D969" s="41"/>
      <c r="E969" s="43" t="s">
        <v>34</v>
      </c>
      <c r="F969" s="43" t="s">
        <v>28</v>
      </c>
      <c r="G969" s="43">
        <v>37043</v>
      </c>
      <c r="H969" s="41"/>
      <c r="I969" s="41"/>
      <c r="J969" s="43"/>
      <c r="K969" s="41"/>
      <c r="L969" s="41"/>
      <c r="M969" s="41"/>
      <c r="N969" s="41"/>
      <c r="O969" s="41"/>
      <c r="P969" s="41"/>
      <c r="Q969" s="41"/>
      <c r="R969" s="41"/>
      <c r="S969" s="41"/>
      <c r="T969" s="41"/>
      <c r="U969" s="41"/>
      <c r="V969" s="41"/>
      <c r="W969" s="41"/>
      <c r="X969" s="41"/>
      <c r="Y969" s="43" t="str">
        <f t="shared" si="30"/>
        <v>COMP</v>
      </c>
      <c r="Z969" s="43">
        <v>1378416</v>
      </c>
      <c r="AA969" s="43">
        <f t="shared" si="31"/>
        <v>2371087</v>
      </c>
    </row>
    <row r="970" spans="1:27" x14ac:dyDescent="0.3">
      <c r="A970" s="43">
        <v>2435847</v>
      </c>
      <c r="B970" s="43" t="s">
        <v>1253</v>
      </c>
      <c r="C970" s="43" t="s">
        <v>414</v>
      </c>
      <c r="D970" s="41"/>
      <c r="E970" s="43" t="s">
        <v>6263</v>
      </c>
      <c r="F970" s="43" t="s">
        <v>30</v>
      </c>
      <c r="G970" s="43">
        <v>37033</v>
      </c>
      <c r="H970" s="41"/>
      <c r="I970" s="41"/>
      <c r="J970" s="43"/>
      <c r="K970" s="41"/>
      <c r="L970" s="41"/>
      <c r="M970" s="41"/>
      <c r="N970" s="41"/>
      <c r="O970" s="41"/>
      <c r="P970" s="41"/>
      <c r="Q970" s="41"/>
      <c r="R970" s="41"/>
      <c r="S970" s="41"/>
      <c r="T970" s="41"/>
      <c r="U970" s="41"/>
      <c r="V970" s="41"/>
      <c r="W970" s="41"/>
      <c r="X970" s="41"/>
      <c r="Y970" s="43" t="str">
        <f t="shared" si="30"/>
        <v/>
      </c>
      <c r="Z970" s="43">
        <v>1003452</v>
      </c>
      <c r="AA970" s="43" t="e">
        <f t="shared" si="31"/>
        <v>#N/A</v>
      </c>
    </row>
    <row r="971" spans="1:27" x14ac:dyDescent="0.3">
      <c r="A971" s="43">
        <v>1107752</v>
      </c>
      <c r="B971" s="43" t="s">
        <v>1254</v>
      </c>
      <c r="C971" s="43" t="s">
        <v>541</v>
      </c>
      <c r="D971" s="41"/>
      <c r="E971" s="43" t="s">
        <v>29</v>
      </c>
      <c r="F971" s="43" t="s">
        <v>28</v>
      </c>
      <c r="G971" s="43">
        <v>37015</v>
      </c>
      <c r="H971" s="41"/>
      <c r="I971" s="41"/>
      <c r="J971" s="43"/>
      <c r="K971" s="41"/>
      <c r="L971" s="41"/>
      <c r="M971" s="41"/>
      <c r="N971" s="41"/>
      <c r="O971" s="41"/>
      <c r="P971" s="41"/>
      <c r="Q971" s="41"/>
      <c r="R971" s="41"/>
      <c r="S971" s="41"/>
      <c r="T971" s="41"/>
      <c r="U971" s="41"/>
      <c r="V971" s="41"/>
      <c r="W971" s="41"/>
      <c r="X971" s="41"/>
      <c r="Y971" s="43" t="str">
        <f t="shared" si="30"/>
        <v>COMP</v>
      </c>
      <c r="Z971" s="43">
        <v>1592366</v>
      </c>
      <c r="AA971" s="43">
        <f t="shared" si="31"/>
        <v>1107752</v>
      </c>
    </row>
    <row r="972" spans="1:27" x14ac:dyDescent="0.3">
      <c r="A972" s="43">
        <v>1563782</v>
      </c>
      <c r="B972" s="43" t="s">
        <v>1255</v>
      </c>
      <c r="C972" s="43" t="s">
        <v>185</v>
      </c>
      <c r="D972" s="41"/>
      <c r="E972" s="43" t="s">
        <v>34</v>
      </c>
      <c r="F972" s="43" t="s">
        <v>28</v>
      </c>
      <c r="G972" s="43">
        <v>28041</v>
      </c>
      <c r="H972" s="41"/>
      <c r="I972" s="41"/>
      <c r="J972" s="43"/>
      <c r="K972" s="41"/>
      <c r="L972" s="41"/>
      <c r="M972" s="41"/>
      <c r="N972" s="41"/>
      <c r="O972" s="41"/>
      <c r="P972" s="41"/>
      <c r="Q972" s="41"/>
      <c r="R972" s="41"/>
      <c r="S972" s="41"/>
      <c r="T972" s="41"/>
      <c r="U972" s="41"/>
      <c r="V972" s="41"/>
      <c r="W972" s="41"/>
      <c r="X972" s="41"/>
      <c r="Y972" s="43" t="str">
        <f t="shared" si="30"/>
        <v>COMP</v>
      </c>
      <c r="Z972" s="43">
        <v>1624711</v>
      </c>
      <c r="AA972" s="43">
        <f t="shared" si="31"/>
        <v>1563782</v>
      </c>
    </row>
    <row r="973" spans="1:27" x14ac:dyDescent="0.3">
      <c r="A973" s="43">
        <v>2212602</v>
      </c>
      <c r="B973" s="43" t="s">
        <v>1256</v>
      </c>
      <c r="C973" s="43" t="s">
        <v>973</v>
      </c>
      <c r="D973" s="41"/>
      <c r="E973" s="43" t="s">
        <v>6263</v>
      </c>
      <c r="F973" s="43" t="s">
        <v>28</v>
      </c>
      <c r="G973" s="43">
        <v>45016</v>
      </c>
      <c r="H973" s="41"/>
      <c r="I973" s="41"/>
      <c r="J973" s="43"/>
      <c r="K973" s="41"/>
      <c r="L973" s="41"/>
      <c r="M973" s="41"/>
      <c r="N973" s="41"/>
      <c r="O973" s="41"/>
      <c r="P973" s="41"/>
      <c r="Q973" s="41"/>
      <c r="R973" s="41"/>
      <c r="S973" s="41"/>
      <c r="T973" s="41"/>
      <c r="U973" s="41"/>
      <c r="V973" s="41"/>
      <c r="W973" s="41"/>
      <c r="X973" s="41"/>
      <c r="Y973" s="43" t="str">
        <f t="shared" si="30"/>
        <v/>
      </c>
      <c r="Z973" s="43">
        <v>1090751</v>
      </c>
      <c r="AA973" s="43" t="e">
        <f t="shared" si="31"/>
        <v>#N/A</v>
      </c>
    </row>
    <row r="974" spans="1:27" x14ac:dyDescent="0.3">
      <c r="A974" s="43">
        <v>1874117</v>
      </c>
      <c r="B974" s="43" t="s">
        <v>1257</v>
      </c>
      <c r="C974" s="43" t="s">
        <v>436</v>
      </c>
      <c r="D974" s="41"/>
      <c r="E974" s="43" t="s">
        <v>6263</v>
      </c>
      <c r="F974" s="43" t="s">
        <v>28</v>
      </c>
      <c r="G974" s="43">
        <v>45003</v>
      </c>
      <c r="H974" s="41"/>
      <c r="I974" s="41"/>
      <c r="J974" s="43"/>
      <c r="K974" s="41"/>
      <c r="L974" s="41"/>
      <c r="M974" s="41"/>
      <c r="N974" s="41"/>
      <c r="O974" s="41"/>
      <c r="P974" s="41"/>
      <c r="Q974" s="41"/>
      <c r="R974" s="41"/>
      <c r="S974" s="41"/>
      <c r="T974" s="41"/>
      <c r="U974" s="41"/>
      <c r="V974" s="41"/>
      <c r="W974" s="41"/>
      <c r="X974" s="41"/>
      <c r="Y974" s="43" t="str">
        <f t="shared" si="30"/>
        <v/>
      </c>
      <c r="Z974" s="43">
        <v>401110</v>
      </c>
      <c r="AA974" s="43" t="e">
        <f t="shared" si="31"/>
        <v>#N/A</v>
      </c>
    </row>
    <row r="975" spans="1:27" x14ac:dyDescent="0.3">
      <c r="A975" s="43">
        <v>1386877</v>
      </c>
      <c r="B975" s="43" t="s">
        <v>1257</v>
      </c>
      <c r="C975" s="43" t="s">
        <v>412</v>
      </c>
      <c r="D975" s="41"/>
      <c r="E975" s="43" t="s">
        <v>31</v>
      </c>
      <c r="F975" s="43" t="s">
        <v>28</v>
      </c>
      <c r="G975" s="43">
        <v>41003</v>
      </c>
      <c r="H975" s="41"/>
      <c r="I975" s="41"/>
      <c r="J975" s="43"/>
      <c r="K975" s="41"/>
      <c r="L975" s="41"/>
      <c r="M975" s="41"/>
      <c r="N975" s="41"/>
      <c r="O975" s="41"/>
      <c r="P975" s="41"/>
      <c r="Q975" s="41"/>
      <c r="R975" s="41"/>
      <c r="S975" s="41"/>
      <c r="T975" s="41"/>
      <c r="U975" s="41"/>
      <c r="V975" s="41"/>
      <c r="W975" s="41"/>
      <c r="X975" s="41"/>
      <c r="Y975" s="43" t="str">
        <f t="shared" si="30"/>
        <v>COMP</v>
      </c>
      <c r="Z975" s="43">
        <v>2365985</v>
      </c>
      <c r="AA975" s="43">
        <f t="shared" si="31"/>
        <v>1386877</v>
      </c>
    </row>
    <row r="976" spans="1:27" x14ac:dyDescent="0.3">
      <c r="A976" s="43">
        <v>2081065</v>
      </c>
      <c r="B976" s="43" t="s">
        <v>1257</v>
      </c>
      <c r="C976" s="43" t="s">
        <v>221</v>
      </c>
      <c r="D976" s="41"/>
      <c r="E976" s="43" t="s">
        <v>29</v>
      </c>
      <c r="F976" s="43" t="s">
        <v>28</v>
      </c>
      <c r="G976" s="43">
        <v>45005</v>
      </c>
      <c r="H976" s="41"/>
      <c r="I976" s="41"/>
      <c r="J976" s="43"/>
      <c r="K976" s="41"/>
      <c r="L976" s="41"/>
      <c r="M976" s="41"/>
      <c r="N976" s="41"/>
      <c r="O976" s="41"/>
      <c r="P976" s="41"/>
      <c r="Q976" s="41"/>
      <c r="R976" s="41"/>
      <c r="S976" s="41"/>
      <c r="T976" s="41"/>
      <c r="U976" s="41"/>
      <c r="V976" s="41"/>
      <c r="W976" s="41"/>
      <c r="X976" s="41"/>
      <c r="Y976" s="43" t="str">
        <f t="shared" si="30"/>
        <v/>
      </c>
      <c r="Z976" s="43">
        <v>2096965</v>
      </c>
      <c r="AA976" s="43" t="e">
        <f t="shared" si="31"/>
        <v>#N/A</v>
      </c>
    </row>
    <row r="977" spans="1:27" x14ac:dyDescent="0.3">
      <c r="A977" s="43">
        <v>1069041</v>
      </c>
      <c r="B977" s="43" t="s">
        <v>1258</v>
      </c>
      <c r="C977" s="43" t="s">
        <v>244</v>
      </c>
      <c r="D977" s="41"/>
      <c r="E977" s="43" t="s">
        <v>6263</v>
      </c>
      <c r="F977" s="43" t="s">
        <v>28</v>
      </c>
      <c r="G977" s="43">
        <v>28024</v>
      </c>
      <c r="H977" s="41"/>
      <c r="I977" s="41"/>
      <c r="J977" s="43"/>
      <c r="K977" s="41"/>
      <c r="L977" s="41"/>
      <c r="M977" s="41"/>
      <c r="N977" s="41"/>
      <c r="O977" s="41"/>
      <c r="P977" s="41"/>
      <c r="Q977" s="41"/>
      <c r="R977" s="41"/>
      <c r="S977" s="41"/>
      <c r="T977" s="41"/>
      <c r="U977" s="41"/>
      <c r="V977" s="41"/>
      <c r="W977" s="41"/>
      <c r="X977" s="41"/>
      <c r="Y977" s="43" t="str">
        <f t="shared" si="30"/>
        <v>COMP</v>
      </c>
      <c r="Z977" s="43">
        <v>821159</v>
      </c>
      <c r="AA977" s="43">
        <f t="shared" si="31"/>
        <v>1069041</v>
      </c>
    </row>
    <row r="978" spans="1:27" x14ac:dyDescent="0.3">
      <c r="A978" s="43">
        <v>1986966</v>
      </c>
      <c r="B978" s="43" t="s">
        <v>1258</v>
      </c>
      <c r="C978" s="43" t="s">
        <v>829</v>
      </c>
      <c r="D978" s="41"/>
      <c r="E978" s="43" t="s">
        <v>6263</v>
      </c>
      <c r="F978" s="43" t="s">
        <v>28</v>
      </c>
      <c r="G978" s="43">
        <v>28013</v>
      </c>
      <c r="H978" s="41"/>
      <c r="I978" s="41"/>
      <c r="J978" s="43"/>
      <c r="K978" s="41"/>
      <c r="L978" s="41"/>
      <c r="M978" s="41"/>
      <c r="N978" s="41"/>
      <c r="O978" s="41"/>
      <c r="P978" s="41"/>
      <c r="Q978" s="41"/>
      <c r="R978" s="41"/>
      <c r="S978" s="41"/>
      <c r="T978" s="41"/>
      <c r="U978" s="41"/>
      <c r="V978" s="41"/>
      <c r="W978" s="41"/>
      <c r="X978" s="41"/>
      <c r="Y978" s="43" t="str">
        <f t="shared" si="30"/>
        <v/>
      </c>
      <c r="Z978" s="43">
        <v>1991246</v>
      </c>
      <c r="AA978" s="43" t="e">
        <f t="shared" si="31"/>
        <v>#N/A</v>
      </c>
    </row>
    <row r="979" spans="1:27" x14ac:dyDescent="0.3">
      <c r="A979" s="43">
        <v>1986984</v>
      </c>
      <c r="B979" s="43" t="s">
        <v>1258</v>
      </c>
      <c r="C979" s="43" t="s">
        <v>401</v>
      </c>
      <c r="D979" s="41"/>
      <c r="E979" s="43" t="s">
        <v>6263</v>
      </c>
      <c r="F979" s="43" t="s">
        <v>30</v>
      </c>
      <c r="G979" s="43">
        <v>28013</v>
      </c>
      <c r="H979" s="41"/>
      <c r="I979" s="41"/>
      <c r="J979" s="43"/>
      <c r="K979" s="41"/>
      <c r="L979" s="41"/>
      <c r="M979" s="41"/>
      <c r="N979" s="41"/>
      <c r="O979" s="41"/>
      <c r="P979" s="41"/>
      <c r="Q979" s="41"/>
      <c r="R979" s="41"/>
      <c r="S979" s="41"/>
      <c r="T979" s="41"/>
      <c r="U979" s="41"/>
      <c r="V979" s="41"/>
      <c r="W979" s="41"/>
      <c r="X979" s="41"/>
      <c r="Y979" s="43" t="str">
        <f t="shared" si="30"/>
        <v/>
      </c>
      <c r="Z979" s="43">
        <v>1969548</v>
      </c>
      <c r="AA979" s="43" t="e">
        <f t="shared" si="31"/>
        <v>#N/A</v>
      </c>
    </row>
    <row r="980" spans="1:27" x14ac:dyDescent="0.3">
      <c r="A980" s="43">
        <v>2410257</v>
      </c>
      <c r="B980" s="43" t="s">
        <v>1259</v>
      </c>
      <c r="C980" s="43" t="s">
        <v>305</v>
      </c>
      <c r="D980" s="41"/>
      <c r="E980" s="43" t="s">
        <v>29</v>
      </c>
      <c r="F980" s="43" t="s">
        <v>28</v>
      </c>
      <c r="G980" s="43">
        <v>45005</v>
      </c>
      <c r="H980" s="41"/>
      <c r="I980" s="41"/>
      <c r="J980" s="43"/>
      <c r="K980" s="41"/>
      <c r="L980" s="41"/>
      <c r="M980" s="41"/>
      <c r="N980" s="41"/>
      <c r="O980" s="41"/>
      <c r="P980" s="41"/>
      <c r="Q980" s="41"/>
      <c r="R980" s="41"/>
      <c r="S980" s="41"/>
      <c r="T980" s="41"/>
      <c r="U980" s="41"/>
      <c r="V980" s="41"/>
      <c r="W980" s="41"/>
      <c r="X980" s="41"/>
      <c r="Y980" s="43" t="str">
        <f t="shared" si="30"/>
        <v/>
      </c>
      <c r="Z980" s="43">
        <v>2259231</v>
      </c>
      <c r="AA980" s="43" t="e">
        <f t="shared" si="31"/>
        <v>#N/A</v>
      </c>
    </row>
    <row r="981" spans="1:27" x14ac:dyDescent="0.3">
      <c r="A981" s="43">
        <v>2422429</v>
      </c>
      <c r="B981" s="43" t="s">
        <v>1260</v>
      </c>
      <c r="C981" s="43" t="s">
        <v>432</v>
      </c>
      <c r="D981" s="41"/>
      <c r="E981" s="43" t="s">
        <v>29</v>
      </c>
      <c r="F981" s="43" t="s">
        <v>28</v>
      </c>
      <c r="G981" s="43">
        <v>28025</v>
      </c>
      <c r="H981" s="41"/>
      <c r="I981" s="41"/>
      <c r="J981" s="43"/>
      <c r="K981" s="41"/>
      <c r="L981" s="41"/>
      <c r="M981" s="41"/>
      <c r="N981" s="41"/>
      <c r="O981" s="41"/>
      <c r="P981" s="41"/>
      <c r="Q981" s="41"/>
      <c r="R981" s="41"/>
      <c r="S981" s="41"/>
      <c r="T981" s="41"/>
      <c r="U981" s="41"/>
      <c r="V981" s="41"/>
      <c r="W981" s="41"/>
      <c r="X981" s="41"/>
      <c r="Y981" s="43" t="str">
        <f t="shared" si="30"/>
        <v>COMP</v>
      </c>
      <c r="Z981" s="43">
        <v>1564503</v>
      </c>
      <c r="AA981" s="43">
        <f t="shared" si="31"/>
        <v>2422429</v>
      </c>
    </row>
    <row r="982" spans="1:27" x14ac:dyDescent="0.3">
      <c r="A982" s="43">
        <v>2251014</v>
      </c>
      <c r="B982" s="43" t="s">
        <v>1261</v>
      </c>
      <c r="C982" s="43" t="s">
        <v>617</v>
      </c>
      <c r="D982" s="41"/>
      <c r="E982" s="43" t="s">
        <v>6263</v>
      </c>
      <c r="F982" s="43" t="s">
        <v>30</v>
      </c>
      <c r="G982" s="43">
        <v>18032</v>
      </c>
      <c r="H982" s="41"/>
      <c r="I982" s="41"/>
      <c r="J982" s="43"/>
      <c r="K982" s="41"/>
      <c r="L982" s="41"/>
      <c r="M982" s="41"/>
      <c r="N982" s="41"/>
      <c r="O982" s="41"/>
      <c r="P982" s="41"/>
      <c r="Q982" s="41"/>
      <c r="R982" s="41"/>
      <c r="S982" s="41"/>
      <c r="T982" s="41"/>
      <c r="U982" s="41"/>
      <c r="V982" s="41"/>
      <c r="W982" s="41"/>
      <c r="X982" s="41"/>
      <c r="Y982" s="43" t="str">
        <f t="shared" si="30"/>
        <v/>
      </c>
      <c r="Z982" s="43">
        <v>2339337</v>
      </c>
      <c r="AA982" s="43" t="e">
        <f t="shared" si="31"/>
        <v>#N/A</v>
      </c>
    </row>
    <row r="983" spans="1:27" x14ac:dyDescent="0.3">
      <c r="A983" s="43">
        <v>2171414</v>
      </c>
      <c r="B983" s="43" t="s">
        <v>1261</v>
      </c>
      <c r="C983" s="43" t="s">
        <v>175</v>
      </c>
      <c r="D983" s="41"/>
      <c r="E983" s="43" t="s">
        <v>6263</v>
      </c>
      <c r="F983" s="43" t="s">
        <v>28</v>
      </c>
      <c r="G983" s="43">
        <v>18032</v>
      </c>
      <c r="H983" s="41"/>
      <c r="I983" s="41"/>
      <c r="J983" s="43"/>
      <c r="K983" s="41"/>
      <c r="L983" s="41"/>
      <c r="M983" s="41"/>
      <c r="N983" s="41"/>
      <c r="O983" s="41"/>
      <c r="P983" s="41"/>
      <c r="Q983" s="41"/>
      <c r="R983" s="41"/>
      <c r="S983" s="41"/>
      <c r="T983" s="41"/>
      <c r="U983" s="41"/>
      <c r="V983" s="41"/>
      <c r="W983" s="41"/>
      <c r="X983" s="41"/>
      <c r="Y983" s="43" t="str">
        <f t="shared" si="30"/>
        <v/>
      </c>
      <c r="Z983" s="43">
        <v>2012988</v>
      </c>
      <c r="AA983" s="43" t="e">
        <f t="shared" si="31"/>
        <v>#N/A</v>
      </c>
    </row>
    <row r="984" spans="1:27" x14ac:dyDescent="0.3">
      <c r="A984" s="43">
        <v>1900838</v>
      </c>
      <c r="B984" s="43" t="s">
        <v>1262</v>
      </c>
      <c r="C984" s="43" t="s">
        <v>795</v>
      </c>
      <c r="D984" s="41"/>
      <c r="E984" s="43" t="s">
        <v>6263</v>
      </c>
      <c r="F984" s="43" t="s">
        <v>30</v>
      </c>
      <c r="G984" s="43">
        <v>45044</v>
      </c>
      <c r="H984" s="41"/>
      <c r="I984" s="41"/>
      <c r="J984" s="43"/>
      <c r="K984" s="41"/>
      <c r="L984" s="41"/>
      <c r="M984" s="41"/>
      <c r="N984" s="41"/>
      <c r="O984" s="41"/>
      <c r="P984" s="41"/>
      <c r="Q984" s="41"/>
      <c r="R984" s="41"/>
      <c r="S984" s="41"/>
      <c r="T984" s="41"/>
      <c r="U984" s="41"/>
      <c r="V984" s="41"/>
      <c r="W984" s="41"/>
      <c r="X984" s="41"/>
      <c r="Y984" s="43" t="str">
        <f t="shared" si="30"/>
        <v/>
      </c>
      <c r="Z984" s="43">
        <v>1454194</v>
      </c>
      <c r="AA984" s="43" t="e">
        <f t="shared" si="31"/>
        <v>#N/A</v>
      </c>
    </row>
    <row r="985" spans="1:27" x14ac:dyDescent="0.3">
      <c r="A985" s="43">
        <v>2325428</v>
      </c>
      <c r="B985" s="43" t="s">
        <v>1263</v>
      </c>
      <c r="C985" s="43" t="s">
        <v>687</v>
      </c>
      <c r="D985" s="41"/>
      <c r="E985" s="43" t="s">
        <v>6263</v>
      </c>
      <c r="F985" s="43" t="s">
        <v>28</v>
      </c>
      <c r="G985" s="43">
        <v>41034</v>
      </c>
      <c r="H985" s="41"/>
      <c r="I985" s="41"/>
      <c r="J985" s="43"/>
      <c r="K985" s="41"/>
      <c r="L985" s="41"/>
      <c r="M985" s="41"/>
      <c r="N985" s="41"/>
      <c r="O985" s="41"/>
      <c r="P985" s="41"/>
      <c r="Q985" s="41"/>
      <c r="R985" s="41"/>
      <c r="S985" s="41"/>
      <c r="T985" s="41"/>
      <c r="U985" s="41"/>
      <c r="V985" s="41"/>
      <c r="W985" s="41"/>
      <c r="X985" s="41"/>
      <c r="Y985" s="43" t="str">
        <f t="shared" si="30"/>
        <v>COMP</v>
      </c>
      <c r="Z985" s="43">
        <v>2214719</v>
      </c>
      <c r="AA985" s="43">
        <f t="shared" si="31"/>
        <v>2325428</v>
      </c>
    </row>
    <row r="986" spans="1:27" x14ac:dyDescent="0.3">
      <c r="A986" s="43">
        <v>1420247</v>
      </c>
      <c r="B986" s="43" t="s">
        <v>1264</v>
      </c>
      <c r="C986" s="43" t="s">
        <v>530</v>
      </c>
      <c r="D986" s="41"/>
      <c r="E986" s="43" t="s">
        <v>6263</v>
      </c>
      <c r="F986" s="43" t="s">
        <v>30</v>
      </c>
      <c r="G986" s="43">
        <v>45044</v>
      </c>
      <c r="H986" s="41"/>
      <c r="I986" s="41"/>
      <c r="J986" s="43"/>
      <c r="K986" s="41"/>
      <c r="L986" s="41"/>
      <c r="M986" s="41"/>
      <c r="N986" s="41"/>
      <c r="O986" s="41"/>
      <c r="P986" s="41"/>
      <c r="Q986" s="41"/>
      <c r="R986" s="41"/>
      <c r="S986" s="41"/>
      <c r="T986" s="41"/>
      <c r="U986" s="41"/>
      <c r="V986" s="41"/>
      <c r="W986" s="41"/>
      <c r="X986" s="41"/>
      <c r="Y986" s="43" t="str">
        <f t="shared" si="30"/>
        <v/>
      </c>
      <c r="Z986" s="43">
        <v>1323836</v>
      </c>
      <c r="AA986" s="43" t="e">
        <f t="shared" si="31"/>
        <v>#N/A</v>
      </c>
    </row>
    <row r="987" spans="1:27" x14ac:dyDescent="0.3">
      <c r="A987" s="43">
        <v>288637</v>
      </c>
      <c r="B987" s="43" t="s">
        <v>1264</v>
      </c>
      <c r="C987" s="43" t="s">
        <v>202</v>
      </c>
      <c r="D987" s="41"/>
      <c r="E987" s="43" t="s">
        <v>6263</v>
      </c>
      <c r="F987" s="43" t="s">
        <v>28</v>
      </c>
      <c r="G987" s="43">
        <v>28004</v>
      </c>
      <c r="H987" s="41"/>
      <c r="I987" s="41"/>
      <c r="J987" s="43"/>
      <c r="K987" s="41"/>
      <c r="L987" s="41"/>
      <c r="M987" s="41"/>
      <c r="N987" s="41"/>
      <c r="O987" s="41"/>
      <c r="P987" s="41"/>
      <c r="Q987" s="41"/>
      <c r="R987" s="41"/>
      <c r="S987" s="41"/>
      <c r="T987" s="41"/>
      <c r="U987" s="41"/>
      <c r="V987" s="41"/>
      <c r="W987" s="41"/>
      <c r="X987" s="41"/>
      <c r="Y987" s="43" t="str">
        <f t="shared" si="30"/>
        <v>COMP</v>
      </c>
      <c r="Z987" s="43">
        <v>593802</v>
      </c>
      <c r="AA987" s="43">
        <f t="shared" si="31"/>
        <v>288637</v>
      </c>
    </row>
    <row r="988" spans="1:27" x14ac:dyDescent="0.3">
      <c r="A988" s="43">
        <v>2120229</v>
      </c>
      <c r="B988" s="43" t="s">
        <v>1265</v>
      </c>
      <c r="C988" s="43" t="s">
        <v>1045</v>
      </c>
      <c r="D988" s="41"/>
      <c r="E988" s="43" t="s">
        <v>35</v>
      </c>
      <c r="F988" s="43" t="s">
        <v>28</v>
      </c>
      <c r="G988" s="43">
        <v>45045</v>
      </c>
      <c r="H988" s="41"/>
      <c r="I988" s="41"/>
      <c r="J988" s="43"/>
      <c r="K988" s="41"/>
      <c r="L988" s="41"/>
      <c r="M988" s="41"/>
      <c r="N988" s="41"/>
      <c r="O988" s="41"/>
      <c r="P988" s="41"/>
      <c r="Q988" s="41"/>
      <c r="R988" s="41"/>
      <c r="S988" s="41"/>
      <c r="T988" s="41"/>
      <c r="U988" s="41"/>
      <c r="V988" s="41"/>
      <c r="W988" s="41"/>
      <c r="X988" s="41"/>
      <c r="Y988" s="43" t="str">
        <f t="shared" si="30"/>
        <v>COMP</v>
      </c>
      <c r="Z988" s="43">
        <v>1720621</v>
      </c>
      <c r="AA988" s="43">
        <f t="shared" si="31"/>
        <v>2120229</v>
      </c>
    </row>
    <row r="989" spans="1:27" x14ac:dyDescent="0.3">
      <c r="A989" s="43">
        <v>1894164</v>
      </c>
      <c r="B989" s="43" t="s">
        <v>1265</v>
      </c>
      <c r="C989" s="43" t="s">
        <v>1266</v>
      </c>
      <c r="D989" s="41"/>
      <c r="E989" s="43" t="s">
        <v>6263</v>
      </c>
      <c r="F989" s="43" t="s">
        <v>30</v>
      </c>
      <c r="G989" s="43">
        <v>45010</v>
      </c>
      <c r="H989" s="41"/>
      <c r="I989" s="41"/>
      <c r="J989" s="43"/>
      <c r="K989" s="41"/>
      <c r="L989" s="41"/>
      <c r="M989" s="41"/>
      <c r="N989" s="41"/>
      <c r="O989" s="41"/>
      <c r="P989" s="41"/>
      <c r="Q989" s="41"/>
      <c r="R989" s="41"/>
      <c r="S989" s="41"/>
      <c r="T989" s="41"/>
      <c r="U989" s="41"/>
      <c r="V989" s="41"/>
      <c r="W989" s="41"/>
      <c r="X989" s="41"/>
      <c r="Y989" s="43" t="str">
        <f t="shared" si="30"/>
        <v>COMP</v>
      </c>
      <c r="Z989" s="43">
        <v>1652050</v>
      </c>
      <c r="AA989" s="43">
        <f t="shared" si="31"/>
        <v>1894164</v>
      </c>
    </row>
    <row r="990" spans="1:27" x14ac:dyDescent="0.3">
      <c r="A990" s="43">
        <v>2417082</v>
      </c>
      <c r="B990" s="43" t="s">
        <v>1267</v>
      </c>
      <c r="C990" s="43" t="s">
        <v>239</v>
      </c>
      <c r="D990" s="41"/>
      <c r="E990" s="43" t="s">
        <v>6263</v>
      </c>
      <c r="F990" s="43" t="s">
        <v>30</v>
      </c>
      <c r="G990" s="43">
        <v>37023</v>
      </c>
      <c r="H990" s="41"/>
      <c r="I990" s="41"/>
      <c r="J990" s="43"/>
      <c r="K990" s="41"/>
      <c r="L990" s="41"/>
      <c r="M990" s="41"/>
      <c r="N990" s="41"/>
      <c r="O990" s="41"/>
      <c r="P990" s="41"/>
      <c r="Q990" s="41"/>
      <c r="R990" s="41"/>
      <c r="S990" s="41"/>
      <c r="T990" s="41"/>
      <c r="U990" s="41"/>
      <c r="V990" s="41"/>
      <c r="W990" s="41"/>
      <c r="X990" s="41"/>
      <c r="Y990" s="43" t="str">
        <f t="shared" si="30"/>
        <v/>
      </c>
      <c r="Z990" s="43">
        <v>1217808</v>
      </c>
      <c r="AA990" s="43" t="e">
        <f t="shared" si="31"/>
        <v>#N/A</v>
      </c>
    </row>
    <row r="991" spans="1:27" x14ac:dyDescent="0.3">
      <c r="A991" s="43">
        <v>2075696</v>
      </c>
      <c r="B991" s="43" t="s">
        <v>1268</v>
      </c>
      <c r="C991" s="43" t="s">
        <v>260</v>
      </c>
      <c r="D991" s="41"/>
      <c r="E991" s="43" t="s">
        <v>31</v>
      </c>
      <c r="F991" s="43" t="s">
        <v>28</v>
      </c>
      <c r="G991" s="43">
        <v>36024</v>
      </c>
      <c r="H991" s="41"/>
      <c r="I991" s="41"/>
      <c r="J991" s="43"/>
      <c r="K991" s="41"/>
      <c r="L991" s="41"/>
      <c r="M991" s="41"/>
      <c r="N991" s="41"/>
      <c r="O991" s="41"/>
      <c r="P991" s="41"/>
      <c r="Q991" s="41"/>
      <c r="R991" s="41"/>
      <c r="S991" s="41"/>
      <c r="T991" s="41"/>
      <c r="U991" s="41"/>
      <c r="V991" s="41"/>
      <c r="W991" s="41"/>
      <c r="X991" s="41"/>
      <c r="Y991" s="43" t="str">
        <f t="shared" si="30"/>
        <v/>
      </c>
      <c r="Z991" s="43">
        <v>2074309</v>
      </c>
      <c r="AA991" s="43" t="e">
        <f t="shared" si="31"/>
        <v>#N/A</v>
      </c>
    </row>
    <row r="992" spans="1:27" x14ac:dyDescent="0.3">
      <c r="A992" s="43">
        <v>1563523</v>
      </c>
      <c r="B992" s="43" t="s">
        <v>1268</v>
      </c>
      <c r="C992" s="43" t="s">
        <v>659</v>
      </c>
      <c r="D992" s="41"/>
      <c r="E992" s="43" t="s">
        <v>6263</v>
      </c>
      <c r="F992" s="43" t="s">
        <v>28</v>
      </c>
      <c r="G992" s="43">
        <v>36024</v>
      </c>
      <c r="H992" s="41"/>
      <c r="I992" s="41"/>
      <c r="J992" s="43"/>
      <c r="K992" s="41"/>
      <c r="L992" s="41"/>
      <c r="M992" s="41"/>
      <c r="N992" s="41"/>
      <c r="O992" s="41"/>
      <c r="P992" s="41"/>
      <c r="Q992" s="41"/>
      <c r="R992" s="41"/>
      <c r="S992" s="41"/>
      <c r="T992" s="41"/>
      <c r="U992" s="41"/>
      <c r="V992" s="41"/>
      <c r="W992" s="41"/>
      <c r="X992" s="41"/>
      <c r="Y992" s="43" t="str">
        <f t="shared" si="30"/>
        <v>COMP</v>
      </c>
      <c r="Z992" s="43">
        <v>995501</v>
      </c>
      <c r="AA992" s="43">
        <f t="shared" si="31"/>
        <v>1563523</v>
      </c>
    </row>
    <row r="993" spans="1:27" x14ac:dyDescent="0.3">
      <c r="A993" s="43">
        <v>1684221</v>
      </c>
      <c r="B993" s="43" t="s">
        <v>1269</v>
      </c>
      <c r="C993" s="43" t="s">
        <v>620</v>
      </c>
      <c r="D993" s="41"/>
      <c r="E993" s="43" t="s">
        <v>6263</v>
      </c>
      <c r="F993" s="43" t="s">
        <v>30</v>
      </c>
      <c r="G993" s="43">
        <v>28004</v>
      </c>
      <c r="H993" s="41"/>
      <c r="I993" s="41"/>
      <c r="J993" s="43"/>
      <c r="K993" s="41"/>
      <c r="L993" s="41"/>
      <c r="M993" s="41"/>
      <c r="N993" s="41"/>
      <c r="O993" s="41"/>
      <c r="P993" s="41"/>
      <c r="Q993" s="41"/>
      <c r="R993" s="41"/>
      <c r="S993" s="41"/>
      <c r="T993" s="41"/>
      <c r="U993" s="41"/>
      <c r="V993" s="41"/>
      <c r="W993" s="41"/>
      <c r="X993" s="41"/>
      <c r="Y993" s="43" t="str">
        <f t="shared" si="30"/>
        <v/>
      </c>
      <c r="Z993" s="43">
        <v>2425523</v>
      </c>
      <c r="AA993" s="43" t="e">
        <f t="shared" si="31"/>
        <v>#N/A</v>
      </c>
    </row>
    <row r="994" spans="1:27" x14ac:dyDescent="0.3">
      <c r="A994" s="43">
        <v>2396395</v>
      </c>
      <c r="B994" s="43" t="s">
        <v>1270</v>
      </c>
      <c r="C994" s="43" t="s">
        <v>401</v>
      </c>
      <c r="D994" s="41"/>
      <c r="E994" s="43" t="s">
        <v>6263</v>
      </c>
      <c r="F994" s="43" t="s">
        <v>30</v>
      </c>
      <c r="G994" s="43">
        <v>18005</v>
      </c>
      <c r="H994" s="41"/>
      <c r="I994" s="41"/>
      <c r="J994" s="43"/>
      <c r="K994" s="41"/>
      <c r="L994" s="41"/>
      <c r="M994" s="41"/>
      <c r="N994" s="41"/>
      <c r="O994" s="41"/>
      <c r="P994" s="41"/>
      <c r="Q994" s="41"/>
      <c r="R994" s="41"/>
      <c r="S994" s="41"/>
      <c r="T994" s="41"/>
      <c r="U994" s="41"/>
      <c r="V994" s="41"/>
      <c r="W994" s="41"/>
      <c r="X994" s="41"/>
      <c r="Y994" s="43" t="str">
        <f t="shared" si="30"/>
        <v/>
      </c>
      <c r="Z994" s="43">
        <v>1973233</v>
      </c>
      <c r="AA994" s="43" t="e">
        <f t="shared" si="31"/>
        <v>#N/A</v>
      </c>
    </row>
    <row r="995" spans="1:27" x14ac:dyDescent="0.3">
      <c r="A995" s="43">
        <v>2415677</v>
      </c>
      <c r="B995" s="43" t="s">
        <v>1271</v>
      </c>
      <c r="C995" s="43" t="s">
        <v>730</v>
      </c>
      <c r="D995" s="41"/>
      <c r="E995" s="43" t="s">
        <v>29</v>
      </c>
      <c r="F995" s="43" t="s">
        <v>30</v>
      </c>
      <c r="G995" s="43">
        <v>41016</v>
      </c>
      <c r="H995" s="41"/>
      <c r="I995" s="41"/>
      <c r="J995" s="43"/>
      <c r="K995" s="41"/>
      <c r="L995" s="41"/>
      <c r="M995" s="41"/>
      <c r="N995" s="41"/>
      <c r="O995" s="41"/>
      <c r="P995" s="41"/>
      <c r="Q995" s="41"/>
      <c r="R995" s="41"/>
      <c r="S995" s="41"/>
      <c r="T995" s="41"/>
      <c r="U995" s="41"/>
      <c r="V995" s="41"/>
      <c r="W995" s="41"/>
      <c r="X995" s="41"/>
      <c r="Y995" s="43" t="str">
        <f t="shared" si="30"/>
        <v/>
      </c>
      <c r="Z995" s="43">
        <v>1394103</v>
      </c>
      <c r="AA995" s="43" t="e">
        <f t="shared" si="31"/>
        <v>#N/A</v>
      </c>
    </row>
    <row r="996" spans="1:27" x14ac:dyDescent="0.3">
      <c r="A996" s="43">
        <v>217427</v>
      </c>
      <c r="B996" s="43" t="s">
        <v>1272</v>
      </c>
      <c r="C996" s="43" t="s">
        <v>366</v>
      </c>
      <c r="D996" s="41"/>
      <c r="E996" s="43" t="s">
        <v>6263</v>
      </c>
      <c r="F996" s="43" t="s">
        <v>28</v>
      </c>
      <c r="G996" s="43">
        <v>28041</v>
      </c>
      <c r="H996" s="41"/>
      <c r="I996" s="41"/>
      <c r="J996" s="43"/>
      <c r="K996" s="41"/>
      <c r="L996" s="41"/>
      <c r="M996" s="41"/>
      <c r="N996" s="41"/>
      <c r="O996" s="41"/>
      <c r="P996" s="41"/>
      <c r="Q996" s="41"/>
      <c r="R996" s="41"/>
      <c r="S996" s="41"/>
      <c r="T996" s="41"/>
      <c r="U996" s="41"/>
      <c r="V996" s="41"/>
      <c r="W996" s="41"/>
      <c r="X996" s="41"/>
      <c r="Y996" s="43" t="str">
        <f t="shared" si="30"/>
        <v>COMP</v>
      </c>
      <c r="Z996" s="43">
        <v>1990354</v>
      </c>
      <c r="AA996" s="43">
        <f t="shared" si="31"/>
        <v>217427</v>
      </c>
    </row>
    <row r="997" spans="1:27" x14ac:dyDescent="0.3">
      <c r="A997" s="43">
        <v>2402165</v>
      </c>
      <c r="B997" s="43" t="s">
        <v>1273</v>
      </c>
      <c r="C997" s="43" t="s">
        <v>514</v>
      </c>
      <c r="D997" s="41"/>
      <c r="E997" s="43" t="s">
        <v>6263</v>
      </c>
      <c r="F997" s="43" t="s">
        <v>28</v>
      </c>
      <c r="G997" s="43">
        <v>45008</v>
      </c>
      <c r="H997" s="41"/>
      <c r="I997" s="41"/>
      <c r="J997" s="43"/>
      <c r="K997" s="41"/>
      <c r="L997" s="41"/>
      <c r="M997" s="41"/>
      <c r="N997" s="41"/>
      <c r="O997" s="41"/>
      <c r="P997" s="41"/>
      <c r="Q997" s="41"/>
      <c r="R997" s="41"/>
      <c r="S997" s="41"/>
      <c r="T997" s="41"/>
      <c r="U997" s="41"/>
      <c r="V997" s="41"/>
      <c r="W997" s="41"/>
      <c r="X997" s="41"/>
      <c r="Y997" s="43" t="str">
        <f t="shared" si="30"/>
        <v/>
      </c>
      <c r="Z997" s="43">
        <v>1113838</v>
      </c>
      <c r="AA997" s="43" t="e">
        <f t="shared" si="31"/>
        <v>#N/A</v>
      </c>
    </row>
    <row r="998" spans="1:27" x14ac:dyDescent="0.3">
      <c r="A998" s="43">
        <v>2312492</v>
      </c>
      <c r="B998" s="43" t="s">
        <v>1274</v>
      </c>
      <c r="C998" s="43" t="s">
        <v>1275</v>
      </c>
      <c r="D998" s="41"/>
      <c r="E998" s="43" t="s">
        <v>6263</v>
      </c>
      <c r="F998" s="43" t="s">
        <v>28</v>
      </c>
      <c r="G998" s="43">
        <v>37024</v>
      </c>
      <c r="H998" s="41"/>
      <c r="I998" s="41"/>
      <c r="J998" s="43"/>
      <c r="K998" s="41"/>
      <c r="L998" s="41"/>
      <c r="M998" s="41"/>
      <c r="N998" s="41"/>
      <c r="O998" s="41"/>
      <c r="P998" s="41"/>
      <c r="Q998" s="41"/>
      <c r="R998" s="41"/>
      <c r="S998" s="41"/>
      <c r="T998" s="41"/>
      <c r="U998" s="41"/>
      <c r="V998" s="41"/>
      <c r="W998" s="41"/>
      <c r="X998" s="41"/>
      <c r="Y998" s="43" t="str">
        <f t="shared" si="30"/>
        <v>COMP</v>
      </c>
      <c r="Z998" s="43">
        <v>2254733</v>
      </c>
      <c r="AA998" s="43">
        <f t="shared" si="31"/>
        <v>2312492</v>
      </c>
    </row>
    <row r="999" spans="1:27" x14ac:dyDescent="0.3">
      <c r="A999" s="43">
        <v>1557925</v>
      </c>
      <c r="B999" s="43" t="s">
        <v>1276</v>
      </c>
      <c r="C999" s="43" t="s">
        <v>379</v>
      </c>
      <c r="D999" s="41"/>
      <c r="E999" s="43" t="s">
        <v>6263</v>
      </c>
      <c r="F999" s="43" t="s">
        <v>30</v>
      </c>
      <c r="G999" s="43">
        <v>28034</v>
      </c>
      <c r="H999" s="41"/>
      <c r="I999" s="41"/>
      <c r="J999" s="43"/>
      <c r="K999" s="41"/>
      <c r="L999" s="41"/>
      <c r="M999" s="41"/>
      <c r="N999" s="41"/>
      <c r="O999" s="41"/>
      <c r="P999" s="41"/>
      <c r="Q999" s="41"/>
      <c r="R999" s="41"/>
      <c r="S999" s="41"/>
      <c r="T999" s="41"/>
      <c r="U999" s="41"/>
      <c r="V999" s="41"/>
      <c r="W999" s="41"/>
      <c r="X999" s="41"/>
      <c r="Y999" s="43" t="str">
        <f t="shared" si="30"/>
        <v/>
      </c>
      <c r="Z999" s="43">
        <v>2431578</v>
      </c>
      <c r="AA999" s="43" t="e">
        <f t="shared" si="31"/>
        <v>#N/A</v>
      </c>
    </row>
    <row r="1000" spans="1:27" x14ac:dyDescent="0.3">
      <c r="A1000" s="43">
        <v>1204132</v>
      </c>
      <c r="B1000" s="43" t="s">
        <v>1277</v>
      </c>
      <c r="C1000" s="43" t="s">
        <v>717</v>
      </c>
      <c r="D1000" s="41"/>
      <c r="E1000" s="43" t="s">
        <v>29</v>
      </c>
      <c r="F1000" s="43" t="s">
        <v>30</v>
      </c>
      <c r="G1000" s="43">
        <v>37023</v>
      </c>
      <c r="H1000" s="41"/>
      <c r="I1000" s="41"/>
      <c r="J1000" s="43"/>
      <c r="K1000" s="41"/>
      <c r="L1000" s="41"/>
      <c r="M1000" s="41"/>
      <c r="N1000" s="41"/>
      <c r="O1000" s="41"/>
      <c r="P1000" s="41"/>
      <c r="Q1000" s="41"/>
      <c r="R1000" s="41"/>
      <c r="S1000" s="41"/>
      <c r="T1000" s="41"/>
      <c r="U1000" s="41"/>
      <c r="V1000" s="41"/>
      <c r="W1000" s="41"/>
      <c r="X1000" s="41"/>
      <c r="Y1000" s="43" t="str">
        <f t="shared" si="30"/>
        <v>COMP</v>
      </c>
      <c r="Z1000" s="43">
        <v>2071487</v>
      </c>
      <c r="AA1000" s="43">
        <f t="shared" si="31"/>
        <v>1204132</v>
      </c>
    </row>
    <row r="1001" spans="1:27" x14ac:dyDescent="0.3">
      <c r="A1001" s="43">
        <v>1561855</v>
      </c>
      <c r="B1001" s="43" t="s">
        <v>1277</v>
      </c>
      <c r="C1001" s="43" t="s">
        <v>346</v>
      </c>
      <c r="D1001" s="41"/>
      <c r="E1001" s="43" t="s">
        <v>6263</v>
      </c>
      <c r="F1001" s="43" t="s">
        <v>28</v>
      </c>
      <c r="G1001" s="43">
        <v>37011</v>
      </c>
      <c r="H1001" s="41"/>
      <c r="I1001" s="41"/>
      <c r="J1001" s="43"/>
      <c r="K1001" s="41"/>
      <c r="L1001" s="41"/>
      <c r="M1001" s="41"/>
      <c r="N1001" s="41"/>
      <c r="O1001" s="41"/>
      <c r="P1001" s="41"/>
      <c r="Q1001" s="41"/>
      <c r="R1001" s="41"/>
      <c r="S1001" s="41"/>
      <c r="T1001" s="41"/>
      <c r="U1001" s="41"/>
      <c r="V1001" s="41"/>
      <c r="W1001" s="41"/>
      <c r="X1001" s="41"/>
      <c r="Y1001" s="43" t="str">
        <f t="shared" si="30"/>
        <v/>
      </c>
      <c r="Z1001" s="43">
        <v>2406303</v>
      </c>
      <c r="AA1001" s="43" t="e">
        <f t="shared" si="31"/>
        <v>#N/A</v>
      </c>
    </row>
    <row r="1002" spans="1:27" x14ac:dyDescent="0.3">
      <c r="A1002" s="43">
        <v>1303488</v>
      </c>
      <c r="B1002" s="43" t="s">
        <v>1278</v>
      </c>
      <c r="C1002" s="43" t="s">
        <v>1279</v>
      </c>
      <c r="D1002" s="41"/>
      <c r="E1002" s="43" t="s">
        <v>34</v>
      </c>
      <c r="F1002" s="43" t="s">
        <v>30</v>
      </c>
      <c r="G1002" s="43">
        <v>18032</v>
      </c>
      <c r="H1002" s="41"/>
      <c r="I1002" s="41"/>
      <c r="J1002" s="43"/>
      <c r="K1002" s="41"/>
      <c r="L1002" s="41"/>
      <c r="M1002" s="41"/>
      <c r="N1002" s="41"/>
      <c r="O1002" s="41"/>
      <c r="P1002" s="41"/>
      <c r="Q1002" s="41"/>
      <c r="R1002" s="41"/>
      <c r="S1002" s="41"/>
      <c r="T1002" s="41"/>
      <c r="U1002" s="41"/>
      <c r="V1002" s="41"/>
      <c r="W1002" s="41"/>
      <c r="X1002" s="41"/>
      <c r="Y1002" s="43" t="str">
        <f t="shared" si="30"/>
        <v>COMP</v>
      </c>
      <c r="Z1002" s="43">
        <v>1004872</v>
      </c>
      <c r="AA1002" s="43">
        <f t="shared" si="31"/>
        <v>1303488</v>
      </c>
    </row>
    <row r="1003" spans="1:27" x14ac:dyDescent="0.3">
      <c r="A1003" s="43">
        <v>1767497</v>
      </c>
      <c r="B1003" s="43" t="s">
        <v>1280</v>
      </c>
      <c r="C1003" s="43" t="s">
        <v>474</v>
      </c>
      <c r="D1003" s="41"/>
      <c r="E1003" s="43" t="s">
        <v>6263</v>
      </c>
      <c r="F1003" s="43" t="s">
        <v>30</v>
      </c>
      <c r="G1003" s="43">
        <v>45045</v>
      </c>
      <c r="H1003" s="41"/>
      <c r="I1003" s="41"/>
      <c r="J1003" s="43"/>
      <c r="K1003" s="41"/>
      <c r="L1003" s="41"/>
      <c r="M1003" s="41"/>
      <c r="N1003" s="41"/>
      <c r="O1003" s="41"/>
      <c r="P1003" s="41"/>
      <c r="Q1003" s="41"/>
      <c r="R1003" s="41"/>
      <c r="S1003" s="41"/>
      <c r="T1003" s="41"/>
      <c r="U1003" s="41"/>
      <c r="V1003" s="41"/>
      <c r="W1003" s="41"/>
      <c r="X1003" s="41"/>
      <c r="Y1003" s="43" t="str">
        <f t="shared" si="30"/>
        <v>COMP</v>
      </c>
      <c r="Z1003" s="43">
        <v>1965829</v>
      </c>
      <c r="AA1003" s="43">
        <f t="shared" si="31"/>
        <v>1767497</v>
      </c>
    </row>
    <row r="1004" spans="1:27" x14ac:dyDescent="0.3">
      <c r="A1004" s="43">
        <v>2403068</v>
      </c>
      <c r="B1004" s="43" t="s">
        <v>1281</v>
      </c>
      <c r="C1004" s="43" t="s">
        <v>1279</v>
      </c>
      <c r="D1004" s="41"/>
      <c r="E1004" s="43" t="s">
        <v>6263</v>
      </c>
      <c r="F1004" s="43" t="s">
        <v>30</v>
      </c>
      <c r="G1004" s="43">
        <v>41002</v>
      </c>
      <c r="H1004" s="41"/>
      <c r="I1004" s="41"/>
      <c r="J1004" s="43"/>
      <c r="K1004" s="41"/>
      <c r="L1004" s="41"/>
      <c r="M1004" s="41"/>
      <c r="N1004" s="41"/>
      <c r="O1004" s="41"/>
      <c r="P1004" s="41"/>
      <c r="Q1004" s="41"/>
      <c r="R1004" s="41"/>
      <c r="S1004" s="41"/>
      <c r="T1004" s="41"/>
      <c r="U1004" s="41"/>
      <c r="V1004" s="41"/>
      <c r="W1004" s="41"/>
      <c r="X1004" s="41"/>
      <c r="Y1004" s="43" t="str">
        <f t="shared" si="30"/>
        <v/>
      </c>
      <c r="Z1004" s="43">
        <v>2360622</v>
      </c>
      <c r="AA1004" s="43" t="e">
        <f t="shared" si="31"/>
        <v>#N/A</v>
      </c>
    </row>
    <row r="1005" spans="1:27" x14ac:dyDescent="0.3">
      <c r="A1005" s="43">
        <v>2345066</v>
      </c>
      <c r="B1005" s="43" t="s">
        <v>1282</v>
      </c>
      <c r="C1005" s="43" t="s">
        <v>1283</v>
      </c>
      <c r="D1005" s="41"/>
      <c r="E1005" s="43" t="s">
        <v>6263</v>
      </c>
      <c r="F1005" s="43" t="s">
        <v>28</v>
      </c>
      <c r="G1005" s="43">
        <v>45046</v>
      </c>
      <c r="H1005" s="41"/>
      <c r="I1005" s="41"/>
      <c r="J1005" s="43"/>
      <c r="K1005" s="41"/>
      <c r="L1005" s="41"/>
      <c r="M1005" s="41"/>
      <c r="N1005" s="41"/>
      <c r="O1005" s="41"/>
      <c r="P1005" s="41"/>
      <c r="Q1005" s="41"/>
      <c r="R1005" s="41"/>
      <c r="S1005" s="41"/>
      <c r="T1005" s="41"/>
      <c r="U1005" s="41"/>
      <c r="V1005" s="41"/>
      <c r="W1005" s="41"/>
      <c r="X1005" s="41"/>
      <c r="Y1005" s="43" t="str">
        <f t="shared" si="30"/>
        <v/>
      </c>
      <c r="Z1005" s="43">
        <v>2175684</v>
      </c>
      <c r="AA1005" s="43" t="e">
        <f t="shared" si="31"/>
        <v>#N/A</v>
      </c>
    </row>
    <row r="1006" spans="1:27" x14ac:dyDescent="0.3">
      <c r="A1006" s="43">
        <v>2310544</v>
      </c>
      <c r="B1006" s="43" t="s">
        <v>1284</v>
      </c>
      <c r="C1006" s="43" t="s">
        <v>553</v>
      </c>
      <c r="D1006" s="41"/>
      <c r="E1006" s="43" t="s">
        <v>29</v>
      </c>
      <c r="F1006" s="43" t="s">
        <v>28</v>
      </c>
      <c r="G1006" s="43">
        <v>28037</v>
      </c>
      <c r="H1006" s="41"/>
      <c r="I1006" s="41"/>
      <c r="J1006" s="43"/>
      <c r="K1006" s="41"/>
      <c r="L1006" s="41"/>
      <c r="M1006" s="41"/>
      <c r="N1006" s="41"/>
      <c r="O1006" s="41"/>
      <c r="P1006" s="41"/>
      <c r="Q1006" s="41"/>
      <c r="R1006" s="41"/>
      <c r="S1006" s="41"/>
      <c r="T1006" s="41"/>
      <c r="U1006" s="41"/>
      <c r="V1006" s="41"/>
      <c r="W1006" s="41"/>
      <c r="X1006" s="41"/>
      <c r="Y1006" s="43" t="str">
        <f t="shared" si="30"/>
        <v>COMP</v>
      </c>
      <c r="Z1006" s="43">
        <v>1747478</v>
      </c>
      <c r="AA1006" s="43">
        <f t="shared" si="31"/>
        <v>2310544</v>
      </c>
    </row>
    <row r="1007" spans="1:27" x14ac:dyDescent="0.3">
      <c r="A1007" s="43">
        <v>1758785</v>
      </c>
      <c r="B1007" s="43" t="s">
        <v>1285</v>
      </c>
      <c r="C1007" s="43" t="s">
        <v>659</v>
      </c>
      <c r="D1007" s="41"/>
      <c r="E1007" s="43" t="s">
        <v>6263</v>
      </c>
      <c r="F1007" s="43" t="s">
        <v>28</v>
      </c>
      <c r="G1007" s="43">
        <v>28017</v>
      </c>
      <c r="H1007" s="41"/>
      <c r="I1007" s="41"/>
      <c r="J1007" s="43"/>
      <c r="K1007" s="41"/>
      <c r="L1007" s="41"/>
      <c r="M1007" s="41"/>
      <c r="N1007" s="41"/>
      <c r="O1007" s="41"/>
      <c r="P1007" s="41"/>
      <c r="Q1007" s="41"/>
      <c r="R1007" s="41"/>
      <c r="S1007" s="41"/>
      <c r="T1007" s="41"/>
      <c r="U1007" s="41"/>
      <c r="V1007" s="41"/>
      <c r="W1007" s="41"/>
      <c r="X1007" s="41"/>
      <c r="Y1007" s="43" t="str">
        <f t="shared" si="30"/>
        <v/>
      </c>
      <c r="Z1007" s="43">
        <v>1581903</v>
      </c>
      <c r="AA1007" s="43" t="e">
        <f t="shared" si="31"/>
        <v>#N/A</v>
      </c>
    </row>
    <row r="1008" spans="1:27" x14ac:dyDescent="0.3">
      <c r="A1008" s="43">
        <v>1342038</v>
      </c>
      <c r="B1008" s="43" t="s">
        <v>1286</v>
      </c>
      <c r="C1008" s="43" t="s">
        <v>1287</v>
      </c>
      <c r="D1008" s="41"/>
      <c r="E1008" s="43" t="s">
        <v>6263</v>
      </c>
      <c r="F1008" s="43" t="s">
        <v>30</v>
      </c>
      <c r="G1008" s="43">
        <v>41002</v>
      </c>
      <c r="H1008" s="41"/>
      <c r="I1008" s="41"/>
      <c r="J1008" s="43"/>
      <c r="K1008" s="41"/>
      <c r="L1008" s="41"/>
      <c r="M1008" s="41"/>
      <c r="N1008" s="41"/>
      <c r="O1008" s="41"/>
      <c r="P1008" s="41"/>
      <c r="Q1008" s="41"/>
      <c r="R1008" s="41"/>
      <c r="S1008" s="41"/>
      <c r="T1008" s="41"/>
      <c r="U1008" s="41"/>
      <c r="V1008" s="41"/>
      <c r="W1008" s="41"/>
      <c r="X1008" s="41"/>
      <c r="Y1008" s="43" t="str">
        <f t="shared" si="30"/>
        <v/>
      </c>
      <c r="Z1008" s="43">
        <v>1064193</v>
      </c>
      <c r="AA1008" s="43" t="e">
        <f t="shared" si="31"/>
        <v>#N/A</v>
      </c>
    </row>
    <row r="1009" spans="1:27" x14ac:dyDescent="0.3">
      <c r="A1009" s="43">
        <v>1328289</v>
      </c>
      <c r="B1009" s="43" t="s">
        <v>1286</v>
      </c>
      <c r="C1009" s="43" t="s">
        <v>777</v>
      </c>
      <c r="D1009" s="41"/>
      <c r="E1009" s="43" t="s">
        <v>34</v>
      </c>
      <c r="F1009" s="43" t="s">
        <v>30</v>
      </c>
      <c r="G1009" s="43">
        <v>41002</v>
      </c>
      <c r="H1009" s="41"/>
      <c r="I1009" s="41"/>
      <c r="J1009" s="43"/>
      <c r="K1009" s="41"/>
      <c r="L1009" s="41"/>
      <c r="M1009" s="41"/>
      <c r="N1009" s="41"/>
      <c r="O1009" s="41"/>
      <c r="P1009" s="41"/>
      <c r="Q1009" s="41"/>
      <c r="R1009" s="41"/>
      <c r="S1009" s="41"/>
      <c r="T1009" s="41"/>
      <c r="U1009" s="41"/>
      <c r="V1009" s="41"/>
      <c r="W1009" s="41"/>
      <c r="X1009" s="41"/>
      <c r="Y1009" s="43" t="str">
        <f t="shared" si="30"/>
        <v>COMP</v>
      </c>
      <c r="Z1009" s="43">
        <v>1564179</v>
      </c>
      <c r="AA1009" s="43">
        <f t="shared" si="31"/>
        <v>1328289</v>
      </c>
    </row>
    <row r="1010" spans="1:27" x14ac:dyDescent="0.3">
      <c r="A1010" s="43">
        <v>2337124</v>
      </c>
      <c r="B1010" s="43" t="s">
        <v>1288</v>
      </c>
      <c r="C1010" s="43" t="s">
        <v>474</v>
      </c>
      <c r="D1010" s="41"/>
      <c r="E1010" s="43" t="s">
        <v>6263</v>
      </c>
      <c r="F1010" s="43" t="s">
        <v>30</v>
      </c>
      <c r="G1010" s="43">
        <v>41016</v>
      </c>
      <c r="H1010" s="41"/>
      <c r="I1010" s="41"/>
      <c r="J1010" s="43"/>
      <c r="K1010" s="41"/>
      <c r="L1010" s="41"/>
      <c r="M1010" s="41"/>
      <c r="N1010" s="41"/>
      <c r="O1010" s="41"/>
      <c r="P1010" s="41"/>
      <c r="Q1010" s="41"/>
      <c r="R1010" s="41"/>
      <c r="S1010" s="41"/>
      <c r="T1010" s="41"/>
      <c r="U1010" s="41"/>
      <c r="V1010" s="41"/>
      <c r="W1010" s="41"/>
      <c r="X1010" s="41"/>
      <c r="Y1010" s="43" t="str">
        <f t="shared" si="30"/>
        <v/>
      </c>
      <c r="Z1010" s="43">
        <v>2041628</v>
      </c>
      <c r="AA1010" s="43" t="e">
        <f t="shared" si="31"/>
        <v>#N/A</v>
      </c>
    </row>
    <row r="1011" spans="1:27" x14ac:dyDescent="0.3">
      <c r="A1011" s="43">
        <v>1101936</v>
      </c>
      <c r="B1011" s="43" t="s">
        <v>1289</v>
      </c>
      <c r="C1011" s="43" t="s">
        <v>766</v>
      </c>
      <c r="D1011" s="41"/>
      <c r="E1011" s="43" t="s">
        <v>6263</v>
      </c>
      <c r="F1011" s="43" t="s">
        <v>28</v>
      </c>
      <c r="G1011" s="43">
        <v>36003</v>
      </c>
      <c r="H1011" s="41"/>
      <c r="I1011" s="41"/>
      <c r="J1011" s="43"/>
      <c r="K1011" s="41"/>
      <c r="L1011" s="41"/>
      <c r="M1011" s="41"/>
      <c r="N1011" s="41"/>
      <c r="O1011" s="41"/>
      <c r="P1011" s="41"/>
      <c r="Q1011" s="41"/>
      <c r="R1011" s="41"/>
      <c r="S1011" s="41"/>
      <c r="T1011" s="41"/>
      <c r="U1011" s="41"/>
      <c r="V1011" s="41"/>
      <c r="W1011" s="41"/>
      <c r="X1011" s="41"/>
      <c r="Y1011" s="43" t="str">
        <f t="shared" si="30"/>
        <v>COMP</v>
      </c>
      <c r="Z1011" s="43">
        <v>1363602</v>
      </c>
      <c r="AA1011" s="43">
        <f t="shared" si="31"/>
        <v>1101936</v>
      </c>
    </row>
    <row r="1012" spans="1:27" x14ac:dyDescent="0.3">
      <c r="A1012" s="43">
        <v>1811570</v>
      </c>
      <c r="B1012" s="43" t="s">
        <v>1290</v>
      </c>
      <c r="C1012" s="43" t="s">
        <v>1291</v>
      </c>
      <c r="D1012" s="41"/>
      <c r="E1012" s="43" t="s">
        <v>6263</v>
      </c>
      <c r="F1012" s="43" t="s">
        <v>28</v>
      </c>
      <c r="G1012" s="43">
        <v>28039</v>
      </c>
      <c r="H1012" s="41"/>
      <c r="I1012" s="41"/>
      <c r="J1012" s="43"/>
      <c r="K1012" s="41"/>
      <c r="L1012" s="41"/>
      <c r="M1012" s="41"/>
      <c r="N1012" s="41"/>
      <c r="O1012" s="41"/>
      <c r="P1012" s="41"/>
      <c r="Q1012" s="41"/>
      <c r="R1012" s="41"/>
      <c r="S1012" s="41"/>
      <c r="T1012" s="41"/>
      <c r="U1012" s="41"/>
      <c r="V1012" s="41"/>
      <c r="W1012" s="41"/>
      <c r="X1012" s="41"/>
      <c r="Y1012" s="43" t="str">
        <f t="shared" si="30"/>
        <v>COMP</v>
      </c>
      <c r="Z1012" s="43">
        <v>1823075</v>
      </c>
      <c r="AA1012" s="43">
        <f t="shared" si="31"/>
        <v>1811570</v>
      </c>
    </row>
    <row r="1013" spans="1:27" x14ac:dyDescent="0.3">
      <c r="A1013" s="43">
        <v>2425084</v>
      </c>
      <c r="B1013" s="43" t="s">
        <v>1292</v>
      </c>
      <c r="C1013" s="43" t="s">
        <v>1293</v>
      </c>
      <c r="D1013" s="41"/>
      <c r="E1013" s="43" t="s">
        <v>29</v>
      </c>
      <c r="F1013" s="43" t="s">
        <v>30</v>
      </c>
      <c r="G1013" s="43">
        <v>37051</v>
      </c>
      <c r="H1013" s="41"/>
      <c r="I1013" s="41"/>
      <c r="J1013" s="43"/>
      <c r="K1013" s="41"/>
      <c r="L1013" s="41"/>
      <c r="M1013" s="41"/>
      <c r="N1013" s="41"/>
      <c r="O1013" s="41"/>
      <c r="P1013" s="41"/>
      <c r="Q1013" s="41"/>
      <c r="R1013" s="41"/>
      <c r="S1013" s="41"/>
      <c r="T1013" s="41"/>
      <c r="U1013" s="41"/>
      <c r="V1013" s="41"/>
      <c r="W1013" s="41"/>
      <c r="X1013" s="41"/>
      <c r="Y1013" s="43" t="str">
        <f t="shared" si="30"/>
        <v/>
      </c>
      <c r="Z1013" s="43">
        <v>1381568</v>
      </c>
      <c r="AA1013" s="43" t="e">
        <f t="shared" si="31"/>
        <v>#N/A</v>
      </c>
    </row>
    <row r="1014" spans="1:27" x14ac:dyDescent="0.3">
      <c r="A1014" s="43">
        <v>1808527</v>
      </c>
      <c r="B1014" s="43" t="s">
        <v>1294</v>
      </c>
      <c r="C1014" s="43" t="s">
        <v>697</v>
      </c>
      <c r="D1014" s="41"/>
      <c r="E1014" s="43" t="s">
        <v>31</v>
      </c>
      <c r="F1014" s="43" t="s">
        <v>30</v>
      </c>
      <c r="G1014" s="43">
        <v>28037</v>
      </c>
      <c r="H1014" s="41"/>
      <c r="I1014" s="41"/>
      <c r="J1014" s="43"/>
      <c r="K1014" s="41"/>
      <c r="L1014" s="41"/>
      <c r="M1014" s="41"/>
      <c r="N1014" s="41"/>
      <c r="O1014" s="41"/>
      <c r="P1014" s="41"/>
      <c r="Q1014" s="41"/>
      <c r="R1014" s="41"/>
      <c r="S1014" s="41"/>
      <c r="T1014" s="41"/>
      <c r="U1014" s="41"/>
      <c r="V1014" s="41"/>
      <c r="W1014" s="41"/>
      <c r="X1014" s="41"/>
      <c r="Y1014" s="43" t="str">
        <f t="shared" si="30"/>
        <v>COMP</v>
      </c>
      <c r="Z1014" s="43">
        <v>1299164</v>
      </c>
      <c r="AA1014" s="43">
        <f t="shared" si="31"/>
        <v>1808527</v>
      </c>
    </row>
    <row r="1015" spans="1:27" x14ac:dyDescent="0.3">
      <c r="A1015" s="43">
        <v>621430</v>
      </c>
      <c r="B1015" s="43" t="s">
        <v>1295</v>
      </c>
      <c r="C1015" s="43" t="s">
        <v>1296</v>
      </c>
      <c r="D1015" s="41"/>
      <c r="E1015" s="43" t="s">
        <v>6263</v>
      </c>
      <c r="F1015" s="43" t="s">
        <v>30</v>
      </c>
      <c r="G1015" s="43">
        <v>45016</v>
      </c>
      <c r="H1015" s="41"/>
      <c r="I1015" s="41"/>
      <c r="J1015" s="43"/>
      <c r="K1015" s="41"/>
      <c r="L1015" s="41"/>
      <c r="M1015" s="41"/>
      <c r="N1015" s="41"/>
      <c r="O1015" s="41"/>
      <c r="P1015" s="41"/>
      <c r="Q1015" s="41"/>
      <c r="R1015" s="41"/>
      <c r="S1015" s="41"/>
      <c r="T1015" s="41"/>
      <c r="U1015" s="41"/>
      <c r="V1015" s="41"/>
      <c r="W1015" s="41"/>
      <c r="X1015" s="41"/>
      <c r="Y1015" s="43" t="str">
        <f t="shared" si="30"/>
        <v>COMP</v>
      </c>
      <c r="Z1015" s="43">
        <v>1299168</v>
      </c>
      <c r="AA1015" s="43">
        <f t="shared" si="31"/>
        <v>621430</v>
      </c>
    </row>
    <row r="1016" spans="1:27" x14ac:dyDescent="0.3">
      <c r="A1016" s="43">
        <v>2390894</v>
      </c>
      <c r="B1016" s="43" t="s">
        <v>1295</v>
      </c>
      <c r="C1016" s="43" t="s">
        <v>1084</v>
      </c>
      <c r="D1016" s="41"/>
      <c r="E1016" s="43" t="s">
        <v>6263</v>
      </c>
      <c r="F1016" s="43" t="s">
        <v>30</v>
      </c>
      <c r="G1016" s="43">
        <v>45038</v>
      </c>
      <c r="H1016" s="41"/>
      <c r="I1016" s="41"/>
      <c r="J1016" s="43"/>
      <c r="K1016" s="41"/>
      <c r="L1016" s="41"/>
      <c r="M1016" s="41"/>
      <c r="N1016" s="41"/>
      <c r="O1016" s="41"/>
      <c r="P1016" s="41"/>
      <c r="Q1016" s="41"/>
      <c r="R1016" s="41"/>
      <c r="S1016" s="41"/>
      <c r="T1016" s="41"/>
      <c r="U1016" s="41"/>
      <c r="V1016" s="41"/>
      <c r="W1016" s="41"/>
      <c r="X1016" s="41"/>
      <c r="Y1016" s="43" t="str">
        <f t="shared" si="30"/>
        <v/>
      </c>
      <c r="Z1016" s="43">
        <v>1381562</v>
      </c>
      <c r="AA1016" s="43" t="e">
        <f t="shared" si="31"/>
        <v>#N/A</v>
      </c>
    </row>
    <row r="1017" spans="1:27" x14ac:dyDescent="0.3">
      <c r="A1017" s="43">
        <v>2342870</v>
      </c>
      <c r="B1017" s="43" t="s">
        <v>1297</v>
      </c>
      <c r="C1017" s="43" t="s">
        <v>193</v>
      </c>
      <c r="D1017" s="41"/>
      <c r="E1017" s="43" t="s">
        <v>35</v>
      </c>
      <c r="F1017" s="43" t="s">
        <v>28</v>
      </c>
      <c r="G1017" s="43">
        <v>45003</v>
      </c>
      <c r="H1017" s="41"/>
      <c r="I1017" s="41"/>
      <c r="J1017" s="43"/>
      <c r="K1017" s="41"/>
      <c r="L1017" s="41"/>
      <c r="M1017" s="41"/>
      <c r="N1017" s="41"/>
      <c r="O1017" s="41"/>
      <c r="P1017" s="41"/>
      <c r="Q1017" s="41"/>
      <c r="R1017" s="41"/>
      <c r="S1017" s="41"/>
      <c r="T1017" s="41"/>
      <c r="U1017" s="41"/>
      <c r="V1017" s="41"/>
      <c r="W1017" s="41"/>
      <c r="X1017" s="41"/>
      <c r="Y1017" s="43" t="str">
        <f t="shared" si="30"/>
        <v>COMP</v>
      </c>
      <c r="Z1017" s="43">
        <v>1381570</v>
      </c>
      <c r="AA1017" s="43">
        <f t="shared" si="31"/>
        <v>2342870</v>
      </c>
    </row>
    <row r="1018" spans="1:27" x14ac:dyDescent="0.3">
      <c r="A1018" s="43">
        <v>1650290</v>
      </c>
      <c r="B1018" s="43" t="s">
        <v>1298</v>
      </c>
      <c r="C1018" s="43" t="s">
        <v>375</v>
      </c>
      <c r="D1018" s="41"/>
      <c r="E1018" s="43" t="s">
        <v>6263</v>
      </c>
      <c r="F1018" s="43" t="s">
        <v>28</v>
      </c>
      <c r="G1018" s="43">
        <v>28017</v>
      </c>
      <c r="H1018" s="41"/>
      <c r="I1018" s="41"/>
      <c r="J1018" s="43"/>
      <c r="K1018" s="41"/>
      <c r="L1018" s="41"/>
      <c r="M1018" s="41"/>
      <c r="N1018" s="41"/>
      <c r="O1018" s="41"/>
      <c r="P1018" s="41"/>
      <c r="Q1018" s="41"/>
      <c r="R1018" s="41"/>
      <c r="S1018" s="41"/>
      <c r="T1018" s="41"/>
      <c r="U1018" s="41"/>
      <c r="V1018" s="41"/>
      <c r="W1018" s="41"/>
      <c r="X1018" s="41"/>
      <c r="Y1018" s="43" t="str">
        <f t="shared" si="30"/>
        <v/>
      </c>
      <c r="Z1018" s="43">
        <v>718401</v>
      </c>
      <c r="AA1018" s="43" t="e">
        <f t="shared" si="31"/>
        <v>#N/A</v>
      </c>
    </row>
    <row r="1019" spans="1:27" x14ac:dyDescent="0.3">
      <c r="A1019" s="43">
        <v>2300769</v>
      </c>
      <c r="B1019" s="43" t="s">
        <v>1298</v>
      </c>
      <c r="C1019" s="43" t="s">
        <v>1299</v>
      </c>
      <c r="D1019" s="41"/>
      <c r="E1019" s="43" t="s">
        <v>6263</v>
      </c>
      <c r="F1019" s="43" t="s">
        <v>30</v>
      </c>
      <c r="G1019" s="43">
        <v>41002</v>
      </c>
      <c r="H1019" s="41"/>
      <c r="I1019" s="41"/>
      <c r="J1019" s="43"/>
      <c r="K1019" s="41"/>
      <c r="L1019" s="41"/>
      <c r="M1019" s="41"/>
      <c r="N1019" s="41"/>
      <c r="O1019" s="41"/>
      <c r="P1019" s="41"/>
      <c r="Q1019" s="41"/>
      <c r="R1019" s="41"/>
      <c r="S1019" s="41"/>
      <c r="T1019" s="41"/>
      <c r="U1019" s="41"/>
      <c r="V1019" s="41"/>
      <c r="W1019" s="41"/>
      <c r="X1019" s="41"/>
      <c r="Y1019" s="43" t="str">
        <f t="shared" si="30"/>
        <v/>
      </c>
      <c r="Z1019" s="43">
        <v>2220167</v>
      </c>
      <c r="AA1019" s="43" t="e">
        <f t="shared" si="31"/>
        <v>#N/A</v>
      </c>
    </row>
    <row r="1020" spans="1:27" x14ac:dyDescent="0.3">
      <c r="A1020" s="43">
        <v>1855001</v>
      </c>
      <c r="B1020" s="43" t="s">
        <v>1298</v>
      </c>
      <c r="C1020" s="43" t="s">
        <v>685</v>
      </c>
      <c r="D1020" s="41"/>
      <c r="E1020" s="43" t="s">
        <v>6263</v>
      </c>
      <c r="F1020" s="43" t="s">
        <v>30</v>
      </c>
      <c r="G1020" s="43">
        <v>28017</v>
      </c>
      <c r="H1020" s="41"/>
      <c r="I1020" s="41"/>
      <c r="J1020" s="43"/>
      <c r="K1020" s="41"/>
      <c r="L1020" s="41"/>
      <c r="M1020" s="41"/>
      <c r="N1020" s="41"/>
      <c r="O1020" s="41"/>
      <c r="P1020" s="41"/>
      <c r="Q1020" s="41"/>
      <c r="R1020" s="41"/>
      <c r="S1020" s="41"/>
      <c r="T1020" s="41"/>
      <c r="U1020" s="41"/>
      <c r="V1020" s="41"/>
      <c r="W1020" s="41"/>
      <c r="X1020" s="41"/>
      <c r="Y1020" s="43" t="str">
        <f t="shared" si="30"/>
        <v/>
      </c>
      <c r="Z1020" s="43">
        <v>1804641</v>
      </c>
      <c r="AA1020" s="43" t="e">
        <f t="shared" si="31"/>
        <v>#N/A</v>
      </c>
    </row>
    <row r="1021" spans="1:27" x14ac:dyDescent="0.3">
      <c r="A1021" s="43">
        <v>1720689</v>
      </c>
      <c r="B1021" s="43" t="s">
        <v>1298</v>
      </c>
      <c r="C1021" s="43" t="s">
        <v>815</v>
      </c>
      <c r="D1021" s="41"/>
      <c r="E1021" s="43" t="s">
        <v>29</v>
      </c>
      <c r="F1021" s="43" t="s">
        <v>28</v>
      </c>
      <c r="G1021" s="43">
        <v>28017</v>
      </c>
      <c r="H1021" s="41"/>
      <c r="I1021" s="41"/>
      <c r="J1021" s="43"/>
      <c r="K1021" s="41"/>
      <c r="L1021" s="41"/>
      <c r="M1021" s="41"/>
      <c r="N1021" s="41"/>
      <c r="O1021" s="41"/>
      <c r="P1021" s="41"/>
      <c r="Q1021" s="41"/>
      <c r="R1021" s="41"/>
      <c r="S1021" s="41"/>
      <c r="T1021" s="41"/>
      <c r="U1021" s="41"/>
      <c r="V1021" s="41"/>
      <c r="W1021" s="41"/>
      <c r="X1021" s="41"/>
      <c r="Y1021" s="43" t="str">
        <f t="shared" si="30"/>
        <v/>
      </c>
      <c r="Z1021" s="43">
        <v>1918301</v>
      </c>
      <c r="AA1021" s="43" t="e">
        <f t="shared" si="31"/>
        <v>#N/A</v>
      </c>
    </row>
    <row r="1022" spans="1:27" x14ac:dyDescent="0.3">
      <c r="A1022" s="43">
        <v>1369224</v>
      </c>
      <c r="B1022" s="43" t="s">
        <v>1298</v>
      </c>
      <c r="C1022" s="43" t="s">
        <v>1300</v>
      </c>
      <c r="D1022" s="41"/>
      <c r="E1022" s="43" t="s">
        <v>6263</v>
      </c>
      <c r="F1022" s="43" t="s">
        <v>30</v>
      </c>
      <c r="G1022" s="43">
        <v>41031</v>
      </c>
      <c r="H1022" s="41"/>
      <c r="I1022" s="41"/>
      <c r="J1022" s="43"/>
      <c r="K1022" s="41"/>
      <c r="L1022" s="41"/>
      <c r="M1022" s="41"/>
      <c r="N1022" s="41"/>
      <c r="O1022" s="41"/>
      <c r="P1022" s="41"/>
      <c r="Q1022" s="41"/>
      <c r="R1022" s="41"/>
      <c r="S1022" s="41"/>
      <c r="T1022" s="41"/>
      <c r="U1022" s="41"/>
      <c r="V1022" s="41"/>
      <c r="W1022" s="41"/>
      <c r="X1022" s="41"/>
      <c r="Y1022" s="43" t="str">
        <f t="shared" si="30"/>
        <v/>
      </c>
      <c r="Z1022" s="43">
        <v>224909</v>
      </c>
      <c r="AA1022" s="43" t="e">
        <f t="shared" si="31"/>
        <v>#N/A</v>
      </c>
    </row>
    <row r="1023" spans="1:27" x14ac:dyDescent="0.3">
      <c r="A1023" s="43">
        <v>1432120</v>
      </c>
      <c r="B1023" s="43" t="s">
        <v>1301</v>
      </c>
      <c r="C1023" s="43" t="s">
        <v>346</v>
      </c>
      <c r="D1023" s="41"/>
      <c r="E1023" s="43" t="s">
        <v>6263</v>
      </c>
      <c r="F1023" s="43" t="s">
        <v>28</v>
      </c>
      <c r="G1023" s="43">
        <v>41006</v>
      </c>
      <c r="H1023" s="41"/>
      <c r="I1023" s="41"/>
      <c r="J1023" s="43"/>
      <c r="K1023" s="41"/>
      <c r="L1023" s="41"/>
      <c r="M1023" s="41"/>
      <c r="N1023" s="41"/>
      <c r="O1023" s="41"/>
      <c r="P1023" s="41"/>
      <c r="Q1023" s="41"/>
      <c r="R1023" s="41"/>
      <c r="S1023" s="41"/>
      <c r="T1023" s="41"/>
      <c r="U1023" s="41"/>
      <c r="V1023" s="41"/>
      <c r="W1023" s="41"/>
      <c r="X1023" s="41"/>
      <c r="Y1023" s="43" t="str">
        <f t="shared" si="30"/>
        <v/>
      </c>
      <c r="Z1023" s="43">
        <v>2123772</v>
      </c>
      <c r="AA1023" s="43" t="e">
        <f t="shared" si="31"/>
        <v>#N/A</v>
      </c>
    </row>
    <row r="1024" spans="1:27" x14ac:dyDescent="0.3">
      <c r="A1024" s="43">
        <v>1568212</v>
      </c>
      <c r="B1024" s="43" t="s">
        <v>1301</v>
      </c>
      <c r="C1024" s="43" t="s">
        <v>580</v>
      </c>
      <c r="D1024" s="41"/>
      <c r="E1024" s="43" t="s">
        <v>6263</v>
      </c>
      <c r="F1024" s="43" t="s">
        <v>30</v>
      </c>
      <c r="G1024" s="43">
        <v>41006</v>
      </c>
      <c r="H1024" s="41"/>
      <c r="I1024" s="41"/>
      <c r="J1024" s="43"/>
      <c r="K1024" s="41"/>
      <c r="L1024" s="41"/>
      <c r="M1024" s="41"/>
      <c r="N1024" s="41"/>
      <c r="O1024" s="41"/>
      <c r="P1024" s="41"/>
      <c r="Q1024" s="41"/>
      <c r="R1024" s="41"/>
      <c r="S1024" s="41"/>
      <c r="T1024" s="41"/>
      <c r="U1024" s="41"/>
      <c r="V1024" s="41"/>
      <c r="W1024" s="41"/>
      <c r="X1024" s="41"/>
      <c r="Y1024" s="43" t="str">
        <f t="shared" si="30"/>
        <v/>
      </c>
      <c r="Z1024" s="43">
        <v>2018242</v>
      </c>
      <c r="AA1024" s="43" t="e">
        <f t="shared" si="31"/>
        <v>#N/A</v>
      </c>
    </row>
    <row r="1025" spans="1:27" x14ac:dyDescent="0.3">
      <c r="A1025" s="43">
        <v>2080467</v>
      </c>
      <c r="B1025" s="43" t="s">
        <v>1302</v>
      </c>
      <c r="C1025" s="43" t="s">
        <v>1303</v>
      </c>
      <c r="D1025" s="41"/>
      <c r="E1025" s="43" t="s">
        <v>6263</v>
      </c>
      <c r="F1025" s="43" t="s">
        <v>28</v>
      </c>
      <c r="G1025" s="43">
        <v>37037</v>
      </c>
      <c r="H1025" s="41"/>
      <c r="I1025" s="41"/>
      <c r="J1025" s="43"/>
      <c r="K1025" s="41"/>
      <c r="L1025" s="41"/>
      <c r="M1025" s="41"/>
      <c r="N1025" s="41"/>
      <c r="O1025" s="41"/>
      <c r="P1025" s="41"/>
      <c r="Q1025" s="41"/>
      <c r="R1025" s="41"/>
      <c r="S1025" s="41"/>
      <c r="T1025" s="41"/>
      <c r="U1025" s="41"/>
      <c r="V1025" s="41"/>
      <c r="W1025" s="41"/>
      <c r="X1025" s="41"/>
      <c r="Y1025" s="43" t="str">
        <f t="shared" si="30"/>
        <v>COMP</v>
      </c>
      <c r="Z1025" s="43">
        <v>1067528</v>
      </c>
      <c r="AA1025" s="43">
        <f t="shared" si="31"/>
        <v>2080467</v>
      </c>
    </row>
    <row r="1026" spans="1:27" x14ac:dyDescent="0.3">
      <c r="A1026" s="43">
        <v>1724726</v>
      </c>
      <c r="B1026" s="43" t="s">
        <v>1304</v>
      </c>
      <c r="C1026" s="43" t="s">
        <v>746</v>
      </c>
      <c r="D1026" s="41"/>
      <c r="E1026" s="43" t="s">
        <v>6263</v>
      </c>
      <c r="F1026" s="43" t="s">
        <v>28</v>
      </c>
      <c r="G1026" s="43">
        <v>45005</v>
      </c>
      <c r="H1026" s="41"/>
      <c r="I1026" s="41"/>
      <c r="J1026" s="43"/>
      <c r="K1026" s="41"/>
      <c r="L1026" s="41"/>
      <c r="M1026" s="41"/>
      <c r="N1026" s="41"/>
      <c r="O1026" s="41"/>
      <c r="P1026" s="41"/>
      <c r="Q1026" s="41"/>
      <c r="R1026" s="41"/>
      <c r="S1026" s="41"/>
      <c r="T1026" s="41"/>
      <c r="U1026" s="41"/>
      <c r="V1026" s="41"/>
      <c r="W1026" s="41"/>
      <c r="X1026" s="41"/>
      <c r="Y1026" s="43" t="str">
        <f t="shared" ref="Y1026:Y1089" si="32">IF(ISERROR(AA1026)=FALSE,"COMP","")</f>
        <v>COMP</v>
      </c>
      <c r="Z1026" s="43">
        <v>2052436</v>
      </c>
      <c r="AA1026" s="43">
        <f t="shared" ref="AA1026:AA1089" si="33">VLOOKUP(A1026,Z:Z,1,FALSE)</f>
        <v>1724726</v>
      </c>
    </row>
    <row r="1027" spans="1:27" x14ac:dyDescent="0.3">
      <c r="A1027" s="43">
        <v>1656185</v>
      </c>
      <c r="B1027" s="43" t="s">
        <v>1305</v>
      </c>
      <c r="C1027" s="43" t="s">
        <v>1306</v>
      </c>
      <c r="D1027" s="41"/>
      <c r="E1027" s="43" t="s">
        <v>34</v>
      </c>
      <c r="F1027" s="43" t="s">
        <v>30</v>
      </c>
      <c r="G1027" s="43">
        <v>45008</v>
      </c>
      <c r="H1027" s="41"/>
      <c r="I1027" s="41"/>
      <c r="J1027" s="43"/>
      <c r="K1027" s="41"/>
      <c r="L1027" s="41"/>
      <c r="M1027" s="41"/>
      <c r="N1027" s="41"/>
      <c r="O1027" s="41"/>
      <c r="P1027" s="41"/>
      <c r="Q1027" s="41"/>
      <c r="R1027" s="41"/>
      <c r="S1027" s="41"/>
      <c r="T1027" s="41"/>
      <c r="U1027" s="41"/>
      <c r="V1027" s="41"/>
      <c r="W1027" s="41"/>
      <c r="X1027" s="41"/>
      <c r="Y1027" s="43" t="str">
        <f t="shared" si="32"/>
        <v>COMP</v>
      </c>
      <c r="Z1027" s="43">
        <v>1864702</v>
      </c>
      <c r="AA1027" s="43">
        <f t="shared" si="33"/>
        <v>1656185</v>
      </c>
    </row>
    <row r="1028" spans="1:27" x14ac:dyDescent="0.3">
      <c r="A1028" s="43">
        <v>720148</v>
      </c>
      <c r="B1028" s="43" t="s">
        <v>1305</v>
      </c>
      <c r="C1028" s="43" t="s">
        <v>580</v>
      </c>
      <c r="D1028" s="41"/>
      <c r="E1028" s="43" t="s">
        <v>6263</v>
      </c>
      <c r="F1028" s="43" t="s">
        <v>30</v>
      </c>
      <c r="G1028" s="43">
        <v>45008</v>
      </c>
      <c r="H1028" s="41"/>
      <c r="I1028" s="41"/>
      <c r="J1028" s="43"/>
      <c r="K1028" s="41"/>
      <c r="L1028" s="41"/>
      <c r="M1028" s="41"/>
      <c r="N1028" s="41"/>
      <c r="O1028" s="41"/>
      <c r="P1028" s="41"/>
      <c r="Q1028" s="41"/>
      <c r="R1028" s="41"/>
      <c r="S1028" s="41"/>
      <c r="T1028" s="41"/>
      <c r="U1028" s="41"/>
      <c r="V1028" s="41"/>
      <c r="W1028" s="41"/>
      <c r="X1028" s="41"/>
      <c r="Y1028" s="43" t="str">
        <f t="shared" si="32"/>
        <v>COMP</v>
      </c>
      <c r="Z1028" s="43">
        <v>1467314</v>
      </c>
      <c r="AA1028" s="43">
        <f t="shared" si="33"/>
        <v>720148</v>
      </c>
    </row>
    <row r="1029" spans="1:27" x14ac:dyDescent="0.3">
      <c r="A1029" s="43">
        <v>858065</v>
      </c>
      <c r="B1029" s="43" t="s">
        <v>1307</v>
      </c>
      <c r="C1029" s="43" t="s">
        <v>762</v>
      </c>
      <c r="D1029" s="41"/>
      <c r="E1029" s="43" t="s">
        <v>6263</v>
      </c>
      <c r="F1029" s="43" t="s">
        <v>30</v>
      </c>
      <c r="G1029" s="43">
        <v>28009</v>
      </c>
      <c r="H1029" s="41"/>
      <c r="I1029" s="41"/>
      <c r="J1029" s="43"/>
      <c r="K1029" s="41"/>
      <c r="L1029" s="41"/>
      <c r="M1029" s="41"/>
      <c r="N1029" s="41"/>
      <c r="O1029" s="41"/>
      <c r="P1029" s="41"/>
      <c r="Q1029" s="41"/>
      <c r="R1029" s="41"/>
      <c r="S1029" s="41"/>
      <c r="T1029" s="41"/>
      <c r="U1029" s="41"/>
      <c r="V1029" s="41"/>
      <c r="W1029" s="41"/>
      <c r="X1029" s="41"/>
      <c r="Y1029" s="43" t="str">
        <f t="shared" si="32"/>
        <v>COMP</v>
      </c>
      <c r="Z1029" s="43">
        <v>1318445</v>
      </c>
      <c r="AA1029" s="43">
        <f t="shared" si="33"/>
        <v>858065</v>
      </c>
    </row>
    <row r="1030" spans="1:27" x14ac:dyDescent="0.3">
      <c r="A1030" s="43">
        <v>1852110</v>
      </c>
      <c r="B1030" s="43" t="s">
        <v>1308</v>
      </c>
      <c r="C1030" s="43" t="s">
        <v>618</v>
      </c>
      <c r="D1030" s="41"/>
      <c r="E1030" s="43" t="s">
        <v>6263</v>
      </c>
      <c r="F1030" s="43" t="s">
        <v>28</v>
      </c>
      <c r="G1030" s="43">
        <v>37033</v>
      </c>
      <c r="H1030" s="41"/>
      <c r="I1030" s="41"/>
      <c r="J1030" s="43"/>
      <c r="K1030" s="41"/>
      <c r="L1030" s="41"/>
      <c r="M1030" s="41"/>
      <c r="N1030" s="41"/>
      <c r="O1030" s="41"/>
      <c r="P1030" s="41"/>
      <c r="Q1030" s="41"/>
      <c r="R1030" s="41"/>
      <c r="S1030" s="41"/>
      <c r="T1030" s="41"/>
      <c r="U1030" s="41"/>
      <c r="V1030" s="41"/>
      <c r="W1030" s="41"/>
      <c r="X1030" s="41"/>
      <c r="Y1030" s="43" t="str">
        <f t="shared" si="32"/>
        <v/>
      </c>
      <c r="Z1030" s="43">
        <v>1246356</v>
      </c>
      <c r="AA1030" s="43" t="e">
        <f t="shared" si="33"/>
        <v>#N/A</v>
      </c>
    </row>
    <row r="1031" spans="1:27" x14ac:dyDescent="0.3">
      <c r="A1031" s="43">
        <v>1708844</v>
      </c>
      <c r="B1031" s="43" t="s">
        <v>1309</v>
      </c>
      <c r="C1031" s="43" t="s">
        <v>427</v>
      </c>
      <c r="D1031" s="41"/>
      <c r="E1031" s="43" t="s">
        <v>6263</v>
      </c>
      <c r="F1031" s="43" t="s">
        <v>28</v>
      </c>
      <c r="G1031" s="43">
        <v>41012</v>
      </c>
      <c r="H1031" s="41"/>
      <c r="I1031" s="41"/>
      <c r="J1031" s="43"/>
      <c r="K1031" s="41"/>
      <c r="L1031" s="41"/>
      <c r="M1031" s="41"/>
      <c r="N1031" s="41"/>
      <c r="O1031" s="41"/>
      <c r="P1031" s="41"/>
      <c r="Q1031" s="41"/>
      <c r="R1031" s="41"/>
      <c r="S1031" s="41"/>
      <c r="T1031" s="41"/>
      <c r="U1031" s="41"/>
      <c r="V1031" s="41"/>
      <c r="W1031" s="41"/>
      <c r="X1031" s="41"/>
      <c r="Y1031" s="43" t="str">
        <f t="shared" si="32"/>
        <v>COMP</v>
      </c>
      <c r="Z1031" s="43">
        <v>1598726</v>
      </c>
      <c r="AA1031" s="43">
        <f t="shared" si="33"/>
        <v>1708844</v>
      </c>
    </row>
    <row r="1032" spans="1:27" x14ac:dyDescent="0.3">
      <c r="A1032" s="43">
        <v>2211856</v>
      </c>
      <c r="B1032" s="43" t="s">
        <v>1310</v>
      </c>
      <c r="C1032" s="43" t="s">
        <v>316</v>
      </c>
      <c r="D1032" s="41"/>
      <c r="E1032" s="43" t="s">
        <v>6263</v>
      </c>
      <c r="F1032" s="43" t="s">
        <v>28</v>
      </c>
      <c r="G1032" s="43">
        <v>45003</v>
      </c>
      <c r="H1032" s="41"/>
      <c r="I1032" s="41"/>
      <c r="J1032" s="43"/>
      <c r="K1032" s="41"/>
      <c r="L1032" s="41"/>
      <c r="M1032" s="41"/>
      <c r="N1032" s="41"/>
      <c r="O1032" s="41"/>
      <c r="P1032" s="41"/>
      <c r="Q1032" s="41"/>
      <c r="R1032" s="41"/>
      <c r="S1032" s="41"/>
      <c r="T1032" s="41"/>
      <c r="U1032" s="41"/>
      <c r="V1032" s="41"/>
      <c r="W1032" s="41"/>
      <c r="X1032" s="41"/>
      <c r="Y1032" s="43" t="str">
        <f t="shared" si="32"/>
        <v>COMP</v>
      </c>
      <c r="Z1032" s="43">
        <v>402724</v>
      </c>
      <c r="AA1032" s="43">
        <f t="shared" si="33"/>
        <v>2211856</v>
      </c>
    </row>
    <row r="1033" spans="1:27" x14ac:dyDescent="0.3">
      <c r="A1033" s="43">
        <v>2229718</v>
      </c>
      <c r="B1033" s="43" t="s">
        <v>1311</v>
      </c>
      <c r="C1033" s="43" t="s">
        <v>1312</v>
      </c>
      <c r="D1033" s="41"/>
      <c r="E1033" s="43" t="s">
        <v>6263</v>
      </c>
      <c r="F1033" s="43" t="s">
        <v>30</v>
      </c>
      <c r="G1033" s="43">
        <v>45008</v>
      </c>
      <c r="H1033" s="41"/>
      <c r="I1033" s="41"/>
      <c r="J1033" s="43"/>
      <c r="K1033" s="41"/>
      <c r="L1033" s="41"/>
      <c r="M1033" s="41"/>
      <c r="N1033" s="41"/>
      <c r="O1033" s="41"/>
      <c r="P1033" s="41"/>
      <c r="Q1033" s="41"/>
      <c r="R1033" s="41"/>
      <c r="S1033" s="41"/>
      <c r="T1033" s="41"/>
      <c r="U1033" s="41"/>
      <c r="V1033" s="41"/>
      <c r="W1033" s="41"/>
      <c r="X1033" s="41"/>
      <c r="Y1033" s="43" t="str">
        <f t="shared" si="32"/>
        <v/>
      </c>
      <c r="Z1033" s="43">
        <v>2221854</v>
      </c>
      <c r="AA1033" s="43" t="e">
        <f t="shared" si="33"/>
        <v>#N/A</v>
      </c>
    </row>
    <row r="1034" spans="1:27" x14ac:dyDescent="0.3">
      <c r="A1034" s="43">
        <v>2075697</v>
      </c>
      <c r="B1034" s="43" t="s">
        <v>1313</v>
      </c>
      <c r="C1034" s="43" t="s">
        <v>189</v>
      </c>
      <c r="D1034" s="41"/>
      <c r="E1034" s="43" t="s">
        <v>6263</v>
      </c>
      <c r="F1034" s="43" t="s">
        <v>30</v>
      </c>
      <c r="G1034" s="43">
        <v>36024</v>
      </c>
      <c r="H1034" s="41"/>
      <c r="I1034" s="41"/>
      <c r="J1034" s="43"/>
      <c r="K1034" s="41"/>
      <c r="L1034" s="41"/>
      <c r="M1034" s="41"/>
      <c r="N1034" s="41"/>
      <c r="O1034" s="41"/>
      <c r="P1034" s="41"/>
      <c r="Q1034" s="41"/>
      <c r="R1034" s="41"/>
      <c r="S1034" s="41"/>
      <c r="T1034" s="41"/>
      <c r="U1034" s="41"/>
      <c r="V1034" s="41"/>
      <c r="W1034" s="41"/>
      <c r="X1034" s="41"/>
      <c r="Y1034" s="43" t="str">
        <f t="shared" si="32"/>
        <v/>
      </c>
      <c r="Z1034" s="43">
        <v>2170478</v>
      </c>
      <c r="AA1034" s="43" t="e">
        <f t="shared" si="33"/>
        <v>#N/A</v>
      </c>
    </row>
    <row r="1035" spans="1:27" x14ac:dyDescent="0.3">
      <c r="A1035" s="43">
        <v>2130163</v>
      </c>
      <c r="B1035" s="43" t="s">
        <v>1314</v>
      </c>
      <c r="C1035" s="43" t="s">
        <v>466</v>
      </c>
      <c r="D1035" s="41"/>
      <c r="E1035" s="43" t="s">
        <v>6263</v>
      </c>
      <c r="F1035" s="43" t="s">
        <v>28</v>
      </c>
      <c r="G1035" s="43">
        <v>45038</v>
      </c>
      <c r="H1035" s="41"/>
      <c r="I1035" s="41"/>
      <c r="J1035" s="43"/>
      <c r="K1035" s="41"/>
      <c r="L1035" s="41"/>
      <c r="M1035" s="41"/>
      <c r="N1035" s="41"/>
      <c r="O1035" s="41"/>
      <c r="P1035" s="41"/>
      <c r="Q1035" s="41"/>
      <c r="R1035" s="41"/>
      <c r="S1035" s="41"/>
      <c r="T1035" s="41"/>
      <c r="U1035" s="41"/>
      <c r="V1035" s="41"/>
      <c r="W1035" s="41"/>
      <c r="X1035" s="41"/>
      <c r="Y1035" s="43" t="str">
        <f t="shared" si="32"/>
        <v/>
      </c>
      <c r="Z1035" s="43">
        <v>1265616</v>
      </c>
      <c r="AA1035" s="43" t="e">
        <f t="shared" si="33"/>
        <v>#N/A</v>
      </c>
    </row>
    <row r="1036" spans="1:27" x14ac:dyDescent="0.3">
      <c r="A1036" s="43">
        <v>1655485</v>
      </c>
      <c r="B1036" s="43" t="s">
        <v>1315</v>
      </c>
      <c r="C1036" s="43" t="s">
        <v>1316</v>
      </c>
      <c r="D1036" s="41"/>
      <c r="E1036" s="43" t="s">
        <v>35</v>
      </c>
      <c r="F1036" s="43" t="s">
        <v>28</v>
      </c>
      <c r="G1036" s="43">
        <v>28024</v>
      </c>
      <c r="H1036" s="41"/>
      <c r="I1036" s="41"/>
      <c r="J1036" s="43"/>
      <c r="K1036" s="41"/>
      <c r="L1036" s="41"/>
      <c r="M1036" s="41"/>
      <c r="N1036" s="41"/>
      <c r="O1036" s="41"/>
      <c r="P1036" s="41"/>
      <c r="Q1036" s="41"/>
      <c r="R1036" s="41"/>
      <c r="S1036" s="41"/>
      <c r="T1036" s="41"/>
      <c r="U1036" s="41"/>
      <c r="V1036" s="41"/>
      <c r="W1036" s="41"/>
      <c r="X1036" s="41"/>
      <c r="Y1036" s="43" t="str">
        <f t="shared" si="32"/>
        <v>COMP</v>
      </c>
      <c r="Z1036" s="43">
        <v>1579397</v>
      </c>
      <c r="AA1036" s="43">
        <f t="shared" si="33"/>
        <v>1655485</v>
      </c>
    </row>
    <row r="1037" spans="1:27" x14ac:dyDescent="0.3">
      <c r="A1037" s="43">
        <v>833007</v>
      </c>
      <c r="B1037" s="43" t="s">
        <v>1315</v>
      </c>
      <c r="C1037" s="43" t="s">
        <v>437</v>
      </c>
      <c r="D1037" s="41"/>
      <c r="E1037" s="43" t="s">
        <v>6263</v>
      </c>
      <c r="F1037" s="43" t="s">
        <v>28</v>
      </c>
      <c r="G1037" s="43">
        <v>36003</v>
      </c>
      <c r="H1037" s="41"/>
      <c r="I1037" s="41"/>
      <c r="J1037" s="43"/>
      <c r="K1037" s="41"/>
      <c r="L1037" s="41"/>
      <c r="M1037" s="41"/>
      <c r="N1037" s="41"/>
      <c r="O1037" s="41"/>
      <c r="P1037" s="41"/>
      <c r="Q1037" s="41"/>
      <c r="R1037" s="41"/>
      <c r="S1037" s="41"/>
      <c r="T1037" s="41"/>
      <c r="U1037" s="41"/>
      <c r="V1037" s="41"/>
      <c r="W1037" s="41"/>
      <c r="X1037" s="41"/>
      <c r="Y1037" s="43" t="str">
        <f t="shared" si="32"/>
        <v/>
      </c>
      <c r="Z1037" s="43">
        <v>1865604</v>
      </c>
      <c r="AA1037" s="43" t="e">
        <f t="shared" si="33"/>
        <v>#N/A</v>
      </c>
    </row>
    <row r="1038" spans="1:27" x14ac:dyDescent="0.3">
      <c r="A1038" s="43">
        <v>2426443</v>
      </c>
      <c r="B1038" s="43" t="s">
        <v>1315</v>
      </c>
      <c r="C1038" s="43" t="s">
        <v>760</v>
      </c>
      <c r="D1038" s="41"/>
      <c r="E1038" s="43" t="s">
        <v>34</v>
      </c>
      <c r="F1038" s="43" t="s">
        <v>28</v>
      </c>
      <c r="G1038" s="43">
        <v>36455</v>
      </c>
      <c r="H1038" s="41"/>
      <c r="I1038" s="41"/>
      <c r="J1038" s="43"/>
      <c r="K1038" s="41"/>
      <c r="L1038" s="41"/>
      <c r="M1038" s="41"/>
      <c r="N1038" s="41"/>
      <c r="O1038" s="41"/>
      <c r="P1038" s="41"/>
      <c r="Q1038" s="41"/>
      <c r="R1038" s="41"/>
      <c r="S1038" s="41"/>
      <c r="T1038" s="41"/>
      <c r="U1038" s="41"/>
      <c r="V1038" s="41"/>
      <c r="W1038" s="41"/>
      <c r="X1038" s="41"/>
      <c r="Y1038" s="43" t="str">
        <f t="shared" si="32"/>
        <v>COMP</v>
      </c>
      <c r="Z1038" s="43">
        <v>1865595</v>
      </c>
      <c r="AA1038" s="43">
        <f t="shared" si="33"/>
        <v>2426443</v>
      </c>
    </row>
    <row r="1039" spans="1:27" x14ac:dyDescent="0.3">
      <c r="A1039" s="43">
        <v>1953057</v>
      </c>
      <c r="B1039" s="43" t="s">
        <v>1317</v>
      </c>
      <c r="C1039" s="43" t="s">
        <v>1318</v>
      </c>
      <c r="D1039" s="41"/>
      <c r="E1039" s="43" t="s">
        <v>6263</v>
      </c>
      <c r="F1039" s="43" t="s">
        <v>30</v>
      </c>
      <c r="G1039" s="43">
        <v>18033</v>
      </c>
      <c r="H1039" s="41"/>
      <c r="I1039" s="41"/>
      <c r="J1039" s="43"/>
      <c r="K1039" s="41"/>
      <c r="L1039" s="41"/>
      <c r="M1039" s="41"/>
      <c r="N1039" s="41"/>
      <c r="O1039" s="41"/>
      <c r="P1039" s="41"/>
      <c r="Q1039" s="41"/>
      <c r="R1039" s="41"/>
      <c r="S1039" s="41"/>
      <c r="T1039" s="41"/>
      <c r="U1039" s="41"/>
      <c r="V1039" s="41"/>
      <c r="W1039" s="41"/>
      <c r="X1039" s="41"/>
      <c r="Y1039" s="43" t="str">
        <f t="shared" si="32"/>
        <v/>
      </c>
      <c r="Z1039" s="43">
        <v>699597</v>
      </c>
      <c r="AA1039" s="43" t="e">
        <f t="shared" si="33"/>
        <v>#N/A</v>
      </c>
    </row>
    <row r="1040" spans="1:27" x14ac:dyDescent="0.3">
      <c r="A1040" s="43">
        <v>1387803</v>
      </c>
      <c r="B1040" s="43" t="s">
        <v>1319</v>
      </c>
      <c r="C1040" s="43" t="s">
        <v>343</v>
      </c>
      <c r="D1040" s="41"/>
      <c r="E1040" s="43" t="s">
        <v>6263</v>
      </c>
      <c r="F1040" s="43" t="s">
        <v>28</v>
      </c>
      <c r="G1040" s="43">
        <v>37021</v>
      </c>
      <c r="H1040" s="41"/>
      <c r="I1040" s="41"/>
      <c r="J1040" s="43"/>
      <c r="K1040" s="41"/>
      <c r="L1040" s="41"/>
      <c r="M1040" s="41"/>
      <c r="N1040" s="41"/>
      <c r="O1040" s="41"/>
      <c r="P1040" s="41"/>
      <c r="Q1040" s="41"/>
      <c r="R1040" s="41"/>
      <c r="S1040" s="41"/>
      <c r="T1040" s="41"/>
      <c r="U1040" s="41"/>
      <c r="V1040" s="41"/>
      <c r="W1040" s="41"/>
      <c r="X1040" s="41"/>
      <c r="Y1040" s="43" t="str">
        <f t="shared" si="32"/>
        <v>COMP</v>
      </c>
      <c r="Z1040" s="43">
        <v>1402369</v>
      </c>
      <c r="AA1040" s="43">
        <f t="shared" si="33"/>
        <v>1387803</v>
      </c>
    </row>
    <row r="1041" spans="1:27" x14ac:dyDescent="0.3">
      <c r="A1041" s="43">
        <v>220112</v>
      </c>
      <c r="B1041" s="43" t="s">
        <v>1320</v>
      </c>
      <c r="C1041" s="43" t="s">
        <v>274</v>
      </c>
      <c r="D1041" s="41"/>
      <c r="E1041" s="43" t="s">
        <v>6263</v>
      </c>
      <c r="F1041" s="43" t="s">
        <v>28</v>
      </c>
      <c r="G1041" s="43">
        <v>28037</v>
      </c>
      <c r="H1041" s="41"/>
      <c r="I1041" s="41"/>
      <c r="J1041" s="43"/>
      <c r="K1041" s="41"/>
      <c r="L1041" s="41"/>
      <c r="M1041" s="41"/>
      <c r="N1041" s="41"/>
      <c r="O1041" s="41"/>
      <c r="P1041" s="41"/>
      <c r="Q1041" s="41"/>
      <c r="R1041" s="41"/>
      <c r="S1041" s="41"/>
      <c r="T1041" s="41"/>
      <c r="U1041" s="41"/>
      <c r="V1041" s="41"/>
      <c r="W1041" s="41"/>
      <c r="X1041" s="41"/>
      <c r="Y1041" s="43" t="str">
        <f t="shared" si="32"/>
        <v>COMP</v>
      </c>
      <c r="Z1041" s="43">
        <v>1656590</v>
      </c>
      <c r="AA1041" s="43">
        <f t="shared" si="33"/>
        <v>220112</v>
      </c>
    </row>
    <row r="1042" spans="1:27" x14ac:dyDescent="0.3">
      <c r="A1042" s="43">
        <v>1816680</v>
      </c>
      <c r="B1042" s="43" t="s">
        <v>1321</v>
      </c>
      <c r="C1042" s="43" t="s">
        <v>534</v>
      </c>
      <c r="D1042" s="41"/>
      <c r="E1042" s="43" t="s">
        <v>6263</v>
      </c>
      <c r="F1042" s="43" t="s">
        <v>30</v>
      </c>
      <c r="G1042" s="43">
        <v>45044</v>
      </c>
      <c r="H1042" s="41"/>
      <c r="I1042" s="41"/>
      <c r="J1042" s="43"/>
      <c r="K1042" s="41"/>
      <c r="L1042" s="41"/>
      <c r="M1042" s="41"/>
      <c r="N1042" s="41"/>
      <c r="O1042" s="41"/>
      <c r="P1042" s="41"/>
      <c r="Q1042" s="41"/>
      <c r="R1042" s="41"/>
      <c r="S1042" s="41"/>
      <c r="T1042" s="41"/>
      <c r="U1042" s="41"/>
      <c r="V1042" s="41"/>
      <c r="W1042" s="41"/>
      <c r="X1042" s="41"/>
      <c r="Y1042" s="43" t="str">
        <f t="shared" si="32"/>
        <v/>
      </c>
      <c r="Z1042" s="43">
        <v>1239845</v>
      </c>
      <c r="AA1042" s="43" t="e">
        <f t="shared" si="33"/>
        <v>#N/A</v>
      </c>
    </row>
    <row r="1043" spans="1:27" x14ac:dyDescent="0.3">
      <c r="A1043" s="43">
        <v>612544</v>
      </c>
      <c r="B1043" s="43" t="s">
        <v>1322</v>
      </c>
      <c r="C1043" s="43" t="s">
        <v>397</v>
      </c>
      <c r="D1043" s="41"/>
      <c r="E1043" s="43" t="s">
        <v>6263</v>
      </c>
      <c r="F1043" s="43" t="s">
        <v>30</v>
      </c>
      <c r="G1043" s="43">
        <v>45003</v>
      </c>
      <c r="H1043" s="41"/>
      <c r="I1043" s="41"/>
      <c r="J1043" s="43"/>
      <c r="K1043" s="41"/>
      <c r="L1043" s="41"/>
      <c r="M1043" s="41"/>
      <c r="N1043" s="41"/>
      <c r="O1043" s="41"/>
      <c r="P1043" s="41"/>
      <c r="Q1043" s="41"/>
      <c r="R1043" s="41"/>
      <c r="S1043" s="41"/>
      <c r="T1043" s="41"/>
      <c r="U1043" s="41"/>
      <c r="V1043" s="41"/>
      <c r="W1043" s="41"/>
      <c r="X1043" s="41"/>
      <c r="Y1043" s="43" t="str">
        <f t="shared" si="32"/>
        <v>COMP</v>
      </c>
      <c r="Z1043" s="43">
        <v>2005232</v>
      </c>
      <c r="AA1043" s="43">
        <f t="shared" si="33"/>
        <v>612544</v>
      </c>
    </row>
    <row r="1044" spans="1:27" x14ac:dyDescent="0.3">
      <c r="A1044" s="43">
        <v>1584869</v>
      </c>
      <c r="B1044" s="43" t="s">
        <v>1323</v>
      </c>
      <c r="C1044" s="43" t="s">
        <v>349</v>
      </c>
      <c r="D1044" s="41"/>
      <c r="E1044" s="43" t="s">
        <v>35</v>
      </c>
      <c r="F1044" s="43" t="s">
        <v>30</v>
      </c>
      <c r="G1044" s="43">
        <v>28037</v>
      </c>
      <c r="H1044" s="41"/>
      <c r="I1044" s="41"/>
      <c r="J1044" s="43"/>
      <c r="K1044" s="41"/>
      <c r="L1044" s="41"/>
      <c r="M1044" s="41"/>
      <c r="N1044" s="41"/>
      <c r="O1044" s="41"/>
      <c r="P1044" s="41"/>
      <c r="Q1044" s="41"/>
      <c r="R1044" s="41"/>
      <c r="S1044" s="41"/>
      <c r="T1044" s="41"/>
      <c r="U1044" s="41"/>
      <c r="V1044" s="41"/>
      <c r="W1044" s="41"/>
      <c r="X1044" s="41"/>
      <c r="Y1044" s="43" t="str">
        <f t="shared" si="32"/>
        <v>COMP</v>
      </c>
      <c r="Z1044" s="43">
        <v>1976069</v>
      </c>
      <c r="AA1044" s="43">
        <f t="shared" si="33"/>
        <v>1584869</v>
      </c>
    </row>
    <row r="1045" spans="1:27" x14ac:dyDescent="0.3">
      <c r="A1045" s="43">
        <v>2231063</v>
      </c>
      <c r="B1045" s="43" t="s">
        <v>1324</v>
      </c>
      <c r="C1045" s="43" t="s">
        <v>422</v>
      </c>
      <c r="D1045" s="41"/>
      <c r="E1045" s="43" t="s">
        <v>6263</v>
      </c>
      <c r="F1045" s="43" t="s">
        <v>28</v>
      </c>
      <c r="G1045" s="43">
        <v>45016</v>
      </c>
      <c r="H1045" s="41"/>
      <c r="I1045" s="41"/>
      <c r="J1045" s="43"/>
      <c r="K1045" s="41"/>
      <c r="L1045" s="41"/>
      <c r="M1045" s="41"/>
      <c r="N1045" s="41"/>
      <c r="O1045" s="41"/>
      <c r="P1045" s="41"/>
      <c r="Q1045" s="41"/>
      <c r="R1045" s="41"/>
      <c r="S1045" s="41"/>
      <c r="T1045" s="41"/>
      <c r="U1045" s="41"/>
      <c r="V1045" s="41"/>
      <c r="W1045" s="41"/>
      <c r="X1045" s="41"/>
      <c r="Y1045" s="43" t="str">
        <f t="shared" si="32"/>
        <v/>
      </c>
      <c r="Z1045" s="43">
        <v>287210</v>
      </c>
      <c r="AA1045" s="43" t="e">
        <f t="shared" si="33"/>
        <v>#N/A</v>
      </c>
    </row>
    <row r="1046" spans="1:27" x14ac:dyDescent="0.3">
      <c r="A1046" s="43">
        <v>2360939</v>
      </c>
      <c r="B1046" s="43" t="s">
        <v>1325</v>
      </c>
      <c r="C1046" s="43" t="s">
        <v>819</v>
      </c>
      <c r="D1046" s="41"/>
      <c r="E1046" s="43" t="s">
        <v>6263</v>
      </c>
      <c r="F1046" s="43" t="s">
        <v>28</v>
      </c>
      <c r="G1046" s="43">
        <v>45008</v>
      </c>
      <c r="H1046" s="41"/>
      <c r="I1046" s="41"/>
      <c r="J1046" s="43"/>
      <c r="K1046" s="41"/>
      <c r="L1046" s="41"/>
      <c r="M1046" s="41"/>
      <c r="N1046" s="41"/>
      <c r="O1046" s="41"/>
      <c r="P1046" s="41"/>
      <c r="Q1046" s="41"/>
      <c r="R1046" s="41"/>
      <c r="S1046" s="41"/>
      <c r="T1046" s="41"/>
      <c r="U1046" s="41"/>
      <c r="V1046" s="41"/>
      <c r="W1046" s="41"/>
      <c r="X1046" s="41"/>
      <c r="Y1046" s="43" t="str">
        <f t="shared" si="32"/>
        <v/>
      </c>
      <c r="Z1046" s="43">
        <v>1794009</v>
      </c>
      <c r="AA1046" s="43" t="e">
        <f t="shared" si="33"/>
        <v>#N/A</v>
      </c>
    </row>
    <row r="1047" spans="1:27" x14ac:dyDescent="0.3">
      <c r="A1047" s="43">
        <v>1670590</v>
      </c>
      <c r="B1047" s="43" t="s">
        <v>1326</v>
      </c>
      <c r="C1047" s="43" t="s">
        <v>1327</v>
      </c>
      <c r="D1047" s="41"/>
      <c r="E1047" s="43" t="s">
        <v>6263</v>
      </c>
      <c r="F1047" s="43" t="s">
        <v>28</v>
      </c>
      <c r="G1047" s="43">
        <v>28034</v>
      </c>
      <c r="H1047" s="41"/>
      <c r="I1047" s="41"/>
      <c r="J1047" s="43"/>
      <c r="K1047" s="41"/>
      <c r="L1047" s="41"/>
      <c r="M1047" s="41"/>
      <c r="N1047" s="41"/>
      <c r="O1047" s="41"/>
      <c r="P1047" s="41"/>
      <c r="Q1047" s="41"/>
      <c r="R1047" s="41"/>
      <c r="S1047" s="41"/>
      <c r="T1047" s="41"/>
      <c r="U1047" s="41"/>
      <c r="V1047" s="41"/>
      <c r="W1047" s="41"/>
      <c r="X1047" s="41"/>
      <c r="Y1047" s="43" t="str">
        <f t="shared" si="32"/>
        <v/>
      </c>
      <c r="Z1047" s="43">
        <v>1660029</v>
      </c>
      <c r="AA1047" s="43" t="e">
        <f t="shared" si="33"/>
        <v>#N/A</v>
      </c>
    </row>
    <row r="1048" spans="1:27" x14ac:dyDescent="0.3">
      <c r="A1048" s="43">
        <v>1870067</v>
      </c>
      <c r="B1048" s="43" t="s">
        <v>1328</v>
      </c>
      <c r="C1048" s="43" t="s">
        <v>274</v>
      </c>
      <c r="D1048" s="41"/>
      <c r="E1048" s="43" t="s">
        <v>6263</v>
      </c>
      <c r="F1048" s="43" t="s">
        <v>28</v>
      </c>
      <c r="G1048" s="43">
        <v>45009</v>
      </c>
      <c r="H1048" s="41"/>
      <c r="I1048" s="41"/>
      <c r="J1048" s="43"/>
      <c r="K1048" s="41"/>
      <c r="L1048" s="41"/>
      <c r="M1048" s="41"/>
      <c r="N1048" s="41"/>
      <c r="O1048" s="41"/>
      <c r="P1048" s="41"/>
      <c r="Q1048" s="41"/>
      <c r="R1048" s="41"/>
      <c r="S1048" s="41"/>
      <c r="T1048" s="41"/>
      <c r="U1048" s="41"/>
      <c r="V1048" s="41"/>
      <c r="W1048" s="41"/>
      <c r="X1048" s="41"/>
      <c r="Y1048" s="43" t="str">
        <f t="shared" si="32"/>
        <v>COMP</v>
      </c>
      <c r="Z1048" s="43">
        <v>1014811</v>
      </c>
      <c r="AA1048" s="43">
        <f t="shared" si="33"/>
        <v>1870067</v>
      </c>
    </row>
    <row r="1049" spans="1:27" x14ac:dyDescent="0.3">
      <c r="A1049" s="43">
        <v>1472345</v>
      </c>
      <c r="B1049" s="43" t="s">
        <v>1328</v>
      </c>
      <c r="C1049" s="43" t="s">
        <v>175</v>
      </c>
      <c r="D1049" s="41"/>
      <c r="E1049" s="43" t="s">
        <v>31</v>
      </c>
      <c r="F1049" s="43" t="s">
        <v>28</v>
      </c>
      <c r="G1049" s="43">
        <v>45009</v>
      </c>
      <c r="H1049" s="41"/>
      <c r="I1049" s="41"/>
      <c r="J1049" s="43"/>
      <c r="K1049" s="41"/>
      <c r="L1049" s="41"/>
      <c r="M1049" s="41"/>
      <c r="N1049" s="41"/>
      <c r="O1049" s="41"/>
      <c r="P1049" s="41"/>
      <c r="Q1049" s="41"/>
      <c r="R1049" s="41"/>
      <c r="S1049" s="41"/>
      <c r="T1049" s="41"/>
      <c r="U1049" s="41"/>
      <c r="V1049" s="41"/>
      <c r="W1049" s="41"/>
      <c r="X1049" s="41"/>
      <c r="Y1049" s="43" t="str">
        <f t="shared" si="32"/>
        <v>COMP</v>
      </c>
      <c r="Z1049" s="43">
        <v>2091501</v>
      </c>
      <c r="AA1049" s="43">
        <f t="shared" si="33"/>
        <v>1472345</v>
      </c>
    </row>
    <row r="1050" spans="1:27" x14ac:dyDescent="0.3">
      <c r="A1050" s="43">
        <v>1563834</v>
      </c>
      <c r="B1050" s="43" t="s">
        <v>1329</v>
      </c>
      <c r="C1050" s="43" t="s">
        <v>1330</v>
      </c>
      <c r="D1050" s="41"/>
      <c r="E1050" s="43" t="s">
        <v>6263</v>
      </c>
      <c r="F1050" s="43" t="s">
        <v>30</v>
      </c>
      <c r="G1050" s="43">
        <v>37021</v>
      </c>
      <c r="H1050" s="41"/>
      <c r="I1050" s="41"/>
      <c r="J1050" s="43"/>
      <c r="K1050" s="41"/>
      <c r="L1050" s="41"/>
      <c r="M1050" s="41"/>
      <c r="N1050" s="41"/>
      <c r="O1050" s="41"/>
      <c r="P1050" s="41"/>
      <c r="Q1050" s="41"/>
      <c r="R1050" s="41"/>
      <c r="S1050" s="41"/>
      <c r="T1050" s="41"/>
      <c r="U1050" s="41"/>
      <c r="V1050" s="41"/>
      <c r="W1050" s="41"/>
      <c r="X1050" s="41"/>
      <c r="Y1050" s="43" t="str">
        <f t="shared" si="32"/>
        <v>COMP</v>
      </c>
      <c r="Z1050" s="43">
        <v>1832335</v>
      </c>
      <c r="AA1050" s="43">
        <f t="shared" si="33"/>
        <v>1563834</v>
      </c>
    </row>
    <row r="1051" spans="1:27" x14ac:dyDescent="0.3">
      <c r="A1051" s="43">
        <v>1454021</v>
      </c>
      <c r="B1051" s="43" t="s">
        <v>1329</v>
      </c>
      <c r="C1051" s="43" t="s">
        <v>478</v>
      </c>
      <c r="D1051" s="41"/>
      <c r="E1051" s="43" t="s">
        <v>6263</v>
      </c>
      <c r="F1051" s="43" t="s">
        <v>28</v>
      </c>
      <c r="G1051" s="43">
        <v>37021</v>
      </c>
      <c r="H1051" s="41"/>
      <c r="I1051" s="41"/>
      <c r="J1051" s="43"/>
      <c r="K1051" s="41"/>
      <c r="L1051" s="41"/>
      <c r="M1051" s="41"/>
      <c r="N1051" s="41"/>
      <c r="O1051" s="41"/>
      <c r="P1051" s="41"/>
      <c r="Q1051" s="41"/>
      <c r="R1051" s="41"/>
      <c r="S1051" s="41"/>
      <c r="T1051" s="41"/>
      <c r="U1051" s="41"/>
      <c r="V1051" s="41"/>
      <c r="W1051" s="41"/>
      <c r="X1051" s="41"/>
      <c r="Y1051" s="43" t="str">
        <f t="shared" si="32"/>
        <v>COMP</v>
      </c>
      <c r="Z1051" s="43">
        <v>1378937</v>
      </c>
      <c r="AA1051" s="43">
        <f t="shared" si="33"/>
        <v>1454021</v>
      </c>
    </row>
    <row r="1052" spans="1:27" x14ac:dyDescent="0.3">
      <c r="A1052" s="43">
        <v>475236</v>
      </c>
      <c r="B1052" s="43" t="s">
        <v>1331</v>
      </c>
      <c r="C1052" s="43" t="s">
        <v>268</v>
      </c>
      <c r="D1052" s="41"/>
      <c r="E1052" s="43" t="s">
        <v>6263</v>
      </c>
      <c r="F1052" s="43" t="s">
        <v>30</v>
      </c>
      <c r="G1052" s="43">
        <v>45045</v>
      </c>
      <c r="H1052" s="41"/>
      <c r="I1052" s="41"/>
      <c r="J1052" s="43"/>
      <c r="K1052" s="41"/>
      <c r="L1052" s="41"/>
      <c r="M1052" s="41"/>
      <c r="N1052" s="41"/>
      <c r="O1052" s="41"/>
      <c r="P1052" s="41"/>
      <c r="Q1052" s="41"/>
      <c r="R1052" s="41"/>
      <c r="S1052" s="41"/>
      <c r="T1052" s="41"/>
      <c r="U1052" s="41"/>
      <c r="V1052" s="41"/>
      <c r="W1052" s="41"/>
      <c r="X1052" s="41"/>
      <c r="Y1052" s="43" t="str">
        <f t="shared" si="32"/>
        <v>COMP</v>
      </c>
      <c r="Z1052" s="43">
        <v>2148723</v>
      </c>
      <c r="AA1052" s="43">
        <f t="shared" si="33"/>
        <v>475236</v>
      </c>
    </row>
    <row r="1053" spans="1:27" x14ac:dyDescent="0.3">
      <c r="A1053" s="43">
        <v>1738996</v>
      </c>
      <c r="B1053" s="43" t="s">
        <v>1332</v>
      </c>
      <c r="C1053" s="43" t="s">
        <v>1019</v>
      </c>
      <c r="D1053" s="41"/>
      <c r="E1053" s="43" t="s">
        <v>6263</v>
      </c>
      <c r="F1053" s="43" t="s">
        <v>30</v>
      </c>
      <c r="G1053" s="43">
        <v>37045</v>
      </c>
      <c r="H1053" s="41"/>
      <c r="I1053" s="41"/>
      <c r="J1053" s="43"/>
      <c r="K1053" s="41"/>
      <c r="L1053" s="41"/>
      <c r="M1053" s="41"/>
      <c r="N1053" s="41"/>
      <c r="O1053" s="41"/>
      <c r="P1053" s="41"/>
      <c r="Q1053" s="41"/>
      <c r="R1053" s="41"/>
      <c r="S1053" s="41"/>
      <c r="T1053" s="41"/>
      <c r="U1053" s="41"/>
      <c r="V1053" s="41"/>
      <c r="W1053" s="41"/>
      <c r="X1053" s="41"/>
      <c r="Y1053" s="43" t="str">
        <f t="shared" si="32"/>
        <v>COMP</v>
      </c>
      <c r="Z1053" s="43">
        <v>1001570</v>
      </c>
      <c r="AA1053" s="43">
        <f t="shared" si="33"/>
        <v>1738996</v>
      </c>
    </row>
    <row r="1054" spans="1:27" x14ac:dyDescent="0.3">
      <c r="A1054" s="43">
        <v>2372009</v>
      </c>
      <c r="B1054" s="43" t="s">
        <v>1333</v>
      </c>
      <c r="C1054" s="43" t="s">
        <v>230</v>
      </c>
      <c r="D1054" s="41"/>
      <c r="E1054" s="43" t="s">
        <v>6263</v>
      </c>
      <c r="F1054" s="43" t="s">
        <v>28</v>
      </c>
      <c r="G1054" s="43">
        <v>37016</v>
      </c>
      <c r="H1054" s="41"/>
      <c r="I1054" s="41"/>
      <c r="J1054" s="43"/>
      <c r="K1054" s="41"/>
      <c r="L1054" s="41"/>
      <c r="M1054" s="41"/>
      <c r="N1054" s="41"/>
      <c r="O1054" s="41"/>
      <c r="P1054" s="41"/>
      <c r="Q1054" s="41"/>
      <c r="R1054" s="41"/>
      <c r="S1054" s="41"/>
      <c r="T1054" s="41"/>
      <c r="U1054" s="41"/>
      <c r="V1054" s="41"/>
      <c r="W1054" s="41"/>
      <c r="X1054" s="41"/>
      <c r="Y1054" s="43" t="str">
        <f t="shared" si="32"/>
        <v>COMP</v>
      </c>
      <c r="Z1054" s="43">
        <v>2115480</v>
      </c>
      <c r="AA1054" s="43">
        <f t="shared" si="33"/>
        <v>2372009</v>
      </c>
    </row>
    <row r="1055" spans="1:27" x14ac:dyDescent="0.3">
      <c r="A1055" s="43">
        <v>854679</v>
      </c>
      <c r="B1055" s="43" t="s">
        <v>1334</v>
      </c>
      <c r="C1055" s="43" t="s">
        <v>1335</v>
      </c>
      <c r="D1055" s="41"/>
      <c r="E1055" s="43" t="s">
        <v>6263</v>
      </c>
      <c r="F1055" s="43" t="s">
        <v>30</v>
      </c>
      <c r="G1055" s="43">
        <v>45016</v>
      </c>
      <c r="H1055" s="41"/>
      <c r="I1055" s="41"/>
      <c r="J1055" s="43"/>
      <c r="K1055" s="41"/>
      <c r="L1055" s="41"/>
      <c r="M1055" s="41"/>
      <c r="N1055" s="41"/>
      <c r="O1055" s="41"/>
      <c r="P1055" s="41"/>
      <c r="Q1055" s="41"/>
      <c r="R1055" s="41"/>
      <c r="S1055" s="41"/>
      <c r="T1055" s="41"/>
      <c r="U1055" s="41"/>
      <c r="V1055" s="41"/>
      <c r="W1055" s="41"/>
      <c r="X1055" s="41"/>
      <c r="Y1055" s="43" t="str">
        <f t="shared" si="32"/>
        <v>COMP</v>
      </c>
      <c r="Z1055" s="43">
        <v>2185892</v>
      </c>
      <c r="AA1055" s="43">
        <f t="shared" si="33"/>
        <v>854679</v>
      </c>
    </row>
    <row r="1056" spans="1:27" x14ac:dyDescent="0.3">
      <c r="A1056" s="43">
        <v>1438391</v>
      </c>
      <c r="B1056" s="43" t="s">
        <v>1336</v>
      </c>
      <c r="C1056" s="43" t="s">
        <v>377</v>
      </c>
      <c r="D1056" s="41"/>
      <c r="E1056" s="43" t="s">
        <v>6263</v>
      </c>
      <c r="F1056" s="43" t="s">
        <v>30</v>
      </c>
      <c r="G1056" s="43">
        <v>37023</v>
      </c>
      <c r="H1056" s="41"/>
      <c r="I1056" s="41"/>
      <c r="J1056" s="43"/>
      <c r="K1056" s="41"/>
      <c r="L1056" s="41"/>
      <c r="M1056" s="41"/>
      <c r="N1056" s="41"/>
      <c r="O1056" s="41"/>
      <c r="P1056" s="41"/>
      <c r="Q1056" s="41"/>
      <c r="R1056" s="41"/>
      <c r="S1056" s="41"/>
      <c r="T1056" s="41"/>
      <c r="U1056" s="41"/>
      <c r="V1056" s="41"/>
      <c r="W1056" s="41"/>
      <c r="X1056" s="41"/>
      <c r="Y1056" s="43" t="str">
        <f t="shared" si="32"/>
        <v>COMP</v>
      </c>
      <c r="Z1056" s="43">
        <v>2016070</v>
      </c>
      <c r="AA1056" s="43">
        <f t="shared" si="33"/>
        <v>1438391</v>
      </c>
    </row>
    <row r="1057" spans="1:27" x14ac:dyDescent="0.3">
      <c r="A1057" s="43">
        <v>1754709</v>
      </c>
      <c r="B1057" s="43" t="s">
        <v>1337</v>
      </c>
      <c r="C1057" s="43" t="s">
        <v>1082</v>
      </c>
      <c r="D1057" s="41"/>
      <c r="E1057" s="43" t="s">
        <v>6263</v>
      </c>
      <c r="F1057" s="43" t="s">
        <v>28</v>
      </c>
      <c r="G1057" s="43">
        <v>28017</v>
      </c>
      <c r="H1057" s="41"/>
      <c r="I1057" s="41"/>
      <c r="J1057" s="43"/>
      <c r="K1057" s="41"/>
      <c r="L1057" s="41"/>
      <c r="M1057" s="41"/>
      <c r="N1057" s="41"/>
      <c r="O1057" s="41"/>
      <c r="P1057" s="41"/>
      <c r="Q1057" s="41"/>
      <c r="R1057" s="41"/>
      <c r="S1057" s="41"/>
      <c r="T1057" s="41"/>
      <c r="U1057" s="41"/>
      <c r="V1057" s="41"/>
      <c r="W1057" s="41"/>
      <c r="X1057" s="41"/>
      <c r="Y1057" s="43" t="str">
        <f t="shared" si="32"/>
        <v>COMP</v>
      </c>
      <c r="Z1057" s="43">
        <v>1569983</v>
      </c>
      <c r="AA1057" s="43">
        <f t="shared" si="33"/>
        <v>1754709</v>
      </c>
    </row>
    <row r="1058" spans="1:27" x14ac:dyDescent="0.3">
      <c r="A1058" s="43">
        <v>1625282</v>
      </c>
      <c r="B1058" s="43" t="s">
        <v>1338</v>
      </c>
      <c r="C1058" s="43" t="s">
        <v>674</v>
      </c>
      <c r="D1058" s="41"/>
      <c r="E1058" s="43" t="s">
        <v>6263</v>
      </c>
      <c r="F1058" s="43" t="s">
        <v>28</v>
      </c>
      <c r="G1058" s="43">
        <v>45041</v>
      </c>
      <c r="H1058" s="41"/>
      <c r="I1058" s="41"/>
      <c r="J1058" s="43"/>
      <c r="K1058" s="41"/>
      <c r="L1058" s="41"/>
      <c r="M1058" s="41"/>
      <c r="N1058" s="41"/>
      <c r="O1058" s="41"/>
      <c r="P1058" s="41"/>
      <c r="Q1058" s="41"/>
      <c r="R1058" s="41"/>
      <c r="S1058" s="41"/>
      <c r="T1058" s="41"/>
      <c r="U1058" s="41"/>
      <c r="V1058" s="41"/>
      <c r="W1058" s="41"/>
      <c r="X1058" s="41"/>
      <c r="Y1058" s="43" t="str">
        <f t="shared" si="32"/>
        <v/>
      </c>
      <c r="Z1058" s="43">
        <v>313649</v>
      </c>
      <c r="AA1058" s="43" t="e">
        <f t="shared" si="33"/>
        <v>#N/A</v>
      </c>
    </row>
    <row r="1059" spans="1:27" x14ac:dyDescent="0.3">
      <c r="A1059" s="43">
        <v>1434496</v>
      </c>
      <c r="B1059" s="43" t="s">
        <v>1338</v>
      </c>
      <c r="C1059" s="43" t="s">
        <v>936</v>
      </c>
      <c r="D1059" s="41"/>
      <c r="E1059" s="43" t="s">
        <v>35</v>
      </c>
      <c r="F1059" s="43" t="s">
        <v>30</v>
      </c>
      <c r="G1059" s="43">
        <v>45043</v>
      </c>
      <c r="H1059" s="41"/>
      <c r="I1059" s="41"/>
      <c r="J1059" s="43"/>
      <c r="K1059" s="41"/>
      <c r="L1059" s="41"/>
      <c r="M1059" s="41"/>
      <c r="N1059" s="41"/>
      <c r="O1059" s="41"/>
      <c r="P1059" s="41"/>
      <c r="Q1059" s="41"/>
      <c r="R1059" s="41"/>
      <c r="S1059" s="41"/>
      <c r="T1059" s="41"/>
      <c r="U1059" s="41"/>
      <c r="V1059" s="41"/>
      <c r="W1059" s="41"/>
      <c r="X1059" s="41"/>
      <c r="Y1059" s="43" t="str">
        <f t="shared" si="32"/>
        <v>COMP</v>
      </c>
      <c r="Z1059" s="43">
        <v>2261519</v>
      </c>
      <c r="AA1059" s="43">
        <f t="shared" si="33"/>
        <v>1434496</v>
      </c>
    </row>
    <row r="1060" spans="1:27" x14ac:dyDescent="0.3">
      <c r="A1060" s="43">
        <v>2080878</v>
      </c>
      <c r="B1060" s="43" t="s">
        <v>1339</v>
      </c>
      <c r="C1060" s="43" t="s">
        <v>1340</v>
      </c>
      <c r="D1060" s="41"/>
      <c r="E1060" s="43" t="s">
        <v>6263</v>
      </c>
      <c r="F1060" s="43" t="s">
        <v>28</v>
      </c>
      <c r="G1060" s="43">
        <v>37045</v>
      </c>
      <c r="H1060" s="41"/>
      <c r="I1060" s="41"/>
      <c r="J1060" s="43"/>
      <c r="K1060" s="41"/>
      <c r="L1060" s="41"/>
      <c r="M1060" s="41"/>
      <c r="N1060" s="41"/>
      <c r="O1060" s="41"/>
      <c r="P1060" s="41"/>
      <c r="Q1060" s="41"/>
      <c r="R1060" s="41"/>
      <c r="S1060" s="41"/>
      <c r="T1060" s="41"/>
      <c r="U1060" s="41"/>
      <c r="V1060" s="41"/>
      <c r="W1060" s="41"/>
      <c r="X1060" s="41"/>
      <c r="Y1060" s="43" t="str">
        <f t="shared" si="32"/>
        <v/>
      </c>
      <c r="Z1060" s="43">
        <v>566286</v>
      </c>
      <c r="AA1060" s="43" t="e">
        <f t="shared" si="33"/>
        <v>#N/A</v>
      </c>
    </row>
    <row r="1061" spans="1:27" x14ac:dyDescent="0.3">
      <c r="A1061" s="43">
        <v>2381984</v>
      </c>
      <c r="B1061" s="43" t="s">
        <v>1341</v>
      </c>
      <c r="C1061" s="43" t="s">
        <v>290</v>
      </c>
      <c r="D1061" s="41"/>
      <c r="E1061" s="43" t="s">
        <v>6263</v>
      </c>
      <c r="F1061" s="43" t="s">
        <v>28</v>
      </c>
      <c r="G1061" s="43">
        <v>37023</v>
      </c>
      <c r="H1061" s="41"/>
      <c r="I1061" s="41"/>
      <c r="J1061" s="43"/>
      <c r="K1061" s="41"/>
      <c r="L1061" s="41"/>
      <c r="M1061" s="41"/>
      <c r="N1061" s="41"/>
      <c r="O1061" s="41"/>
      <c r="P1061" s="41"/>
      <c r="Q1061" s="41"/>
      <c r="R1061" s="41"/>
      <c r="S1061" s="41"/>
      <c r="T1061" s="41"/>
      <c r="U1061" s="41"/>
      <c r="V1061" s="41"/>
      <c r="W1061" s="41"/>
      <c r="X1061" s="41"/>
      <c r="Y1061" s="43" t="str">
        <f t="shared" si="32"/>
        <v/>
      </c>
      <c r="Z1061" s="43">
        <v>1985898</v>
      </c>
      <c r="AA1061" s="43" t="e">
        <f t="shared" si="33"/>
        <v>#N/A</v>
      </c>
    </row>
    <row r="1062" spans="1:27" x14ac:dyDescent="0.3">
      <c r="A1062" s="43">
        <v>1976816</v>
      </c>
      <c r="B1062" s="43" t="s">
        <v>1341</v>
      </c>
      <c r="C1062" s="43" t="s">
        <v>390</v>
      </c>
      <c r="D1062" s="41"/>
      <c r="E1062" s="43" t="s">
        <v>6263</v>
      </c>
      <c r="F1062" s="43" t="s">
        <v>30</v>
      </c>
      <c r="G1062" s="43">
        <v>37015</v>
      </c>
      <c r="H1062" s="41"/>
      <c r="I1062" s="41"/>
      <c r="J1062" s="43"/>
      <c r="K1062" s="41"/>
      <c r="L1062" s="41"/>
      <c r="M1062" s="41"/>
      <c r="N1062" s="41"/>
      <c r="O1062" s="41"/>
      <c r="P1062" s="41"/>
      <c r="Q1062" s="41"/>
      <c r="R1062" s="41"/>
      <c r="S1062" s="41"/>
      <c r="T1062" s="41"/>
      <c r="U1062" s="41"/>
      <c r="V1062" s="41"/>
      <c r="W1062" s="41"/>
      <c r="X1062" s="41"/>
      <c r="Y1062" s="43" t="str">
        <f t="shared" si="32"/>
        <v>COMP</v>
      </c>
      <c r="Z1062" s="43">
        <v>303907</v>
      </c>
      <c r="AA1062" s="43">
        <f t="shared" si="33"/>
        <v>1976816</v>
      </c>
    </row>
    <row r="1063" spans="1:27" x14ac:dyDescent="0.3">
      <c r="A1063" s="43">
        <v>2347234</v>
      </c>
      <c r="B1063" s="43" t="s">
        <v>6274</v>
      </c>
      <c r="C1063" s="43" t="s">
        <v>907</v>
      </c>
      <c r="D1063" s="41"/>
      <c r="E1063" s="43" t="s">
        <v>35</v>
      </c>
      <c r="F1063" s="43" t="s">
        <v>28</v>
      </c>
      <c r="G1063" s="43">
        <v>45008</v>
      </c>
      <c r="H1063" s="41"/>
      <c r="I1063" s="41"/>
      <c r="J1063" s="43"/>
      <c r="K1063" s="41"/>
      <c r="L1063" s="41"/>
      <c r="M1063" s="41"/>
      <c r="N1063" s="41"/>
      <c r="O1063" s="41"/>
      <c r="P1063" s="41"/>
      <c r="Q1063" s="41"/>
      <c r="R1063" s="41"/>
      <c r="S1063" s="41"/>
      <c r="T1063" s="41"/>
      <c r="U1063" s="41"/>
      <c r="V1063" s="41"/>
      <c r="W1063" s="41"/>
      <c r="X1063" s="41"/>
      <c r="Y1063" s="43" t="str">
        <f t="shared" si="32"/>
        <v>COMP</v>
      </c>
      <c r="Z1063" s="43">
        <v>964670</v>
      </c>
      <c r="AA1063" s="43">
        <f t="shared" si="33"/>
        <v>2347234</v>
      </c>
    </row>
    <row r="1064" spans="1:27" x14ac:dyDescent="0.3">
      <c r="A1064" s="43">
        <v>1190175</v>
      </c>
      <c r="B1064" s="43" t="s">
        <v>1342</v>
      </c>
      <c r="C1064" s="43" t="s">
        <v>664</v>
      </c>
      <c r="D1064" s="41"/>
      <c r="E1064" s="43" t="s">
        <v>6263</v>
      </c>
      <c r="F1064" s="43" t="s">
        <v>28</v>
      </c>
      <c r="G1064" s="43">
        <v>18035</v>
      </c>
      <c r="H1064" s="41"/>
      <c r="I1064" s="41"/>
      <c r="J1064" s="43"/>
      <c r="K1064" s="41"/>
      <c r="L1064" s="41"/>
      <c r="M1064" s="41"/>
      <c r="N1064" s="41"/>
      <c r="O1064" s="41"/>
      <c r="P1064" s="41"/>
      <c r="Q1064" s="41"/>
      <c r="R1064" s="41"/>
      <c r="S1064" s="41"/>
      <c r="T1064" s="41"/>
      <c r="U1064" s="41"/>
      <c r="V1064" s="41"/>
      <c r="W1064" s="41"/>
      <c r="X1064" s="41"/>
      <c r="Y1064" s="43" t="str">
        <f t="shared" si="32"/>
        <v>COMP</v>
      </c>
      <c r="Z1064" s="43">
        <v>2160853</v>
      </c>
      <c r="AA1064" s="43">
        <f t="shared" si="33"/>
        <v>1190175</v>
      </c>
    </row>
    <row r="1065" spans="1:27" x14ac:dyDescent="0.3">
      <c r="A1065" s="43">
        <v>1917636</v>
      </c>
      <c r="B1065" s="43" t="s">
        <v>1343</v>
      </c>
      <c r="C1065" s="43" t="s">
        <v>1344</v>
      </c>
      <c r="D1065" s="41"/>
      <c r="E1065" s="43" t="s">
        <v>35</v>
      </c>
      <c r="F1065" s="43" t="s">
        <v>28</v>
      </c>
      <c r="G1065" s="43">
        <v>41003</v>
      </c>
      <c r="H1065" s="41"/>
      <c r="I1065" s="41"/>
      <c r="J1065" s="43"/>
      <c r="K1065" s="41"/>
      <c r="L1065" s="41"/>
      <c r="M1065" s="41"/>
      <c r="N1065" s="41"/>
      <c r="O1065" s="41"/>
      <c r="P1065" s="41"/>
      <c r="Q1065" s="41"/>
      <c r="R1065" s="41"/>
      <c r="S1065" s="41"/>
      <c r="T1065" s="41"/>
      <c r="U1065" s="41"/>
      <c r="V1065" s="41"/>
      <c r="W1065" s="41"/>
      <c r="X1065" s="41"/>
      <c r="Y1065" s="43" t="str">
        <f t="shared" si="32"/>
        <v>COMP</v>
      </c>
      <c r="Z1065" s="43">
        <v>1388770</v>
      </c>
      <c r="AA1065" s="43">
        <f t="shared" si="33"/>
        <v>1917636</v>
      </c>
    </row>
    <row r="1066" spans="1:27" x14ac:dyDescent="0.3">
      <c r="A1066" s="43">
        <v>1848694</v>
      </c>
      <c r="B1066" s="43" t="s">
        <v>1345</v>
      </c>
      <c r="C1066" s="43" t="s">
        <v>1346</v>
      </c>
      <c r="D1066" s="41"/>
      <c r="E1066" s="43" t="s">
        <v>6263</v>
      </c>
      <c r="F1066" s="43" t="s">
        <v>28</v>
      </c>
      <c r="G1066" s="43">
        <v>41024</v>
      </c>
      <c r="H1066" s="41"/>
      <c r="I1066" s="41"/>
      <c r="J1066" s="43"/>
      <c r="K1066" s="41"/>
      <c r="L1066" s="41"/>
      <c r="M1066" s="41"/>
      <c r="N1066" s="41"/>
      <c r="O1066" s="41"/>
      <c r="P1066" s="41"/>
      <c r="Q1066" s="41"/>
      <c r="R1066" s="41"/>
      <c r="S1066" s="41"/>
      <c r="T1066" s="41"/>
      <c r="U1066" s="41"/>
      <c r="V1066" s="41"/>
      <c r="W1066" s="41"/>
      <c r="X1066" s="41"/>
      <c r="Y1066" s="43" t="str">
        <f t="shared" si="32"/>
        <v>COMP</v>
      </c>
      <c r="Z1066" s="43">
        <v>2222291</v>
      </c>
      <c r="AA1066" s="43">
        <f t="shared" si="33"/>
        <v>1848694</v>
      </c>
    </row>
    <row r="1067" spans="1:27" x14ac:dyDescent="0.3">
      <c r="A1067" s="43">
        <v>950787</v>
      </c>
      <c r="B1067" s="43" t="s">
        <v>1345</v>
      </c>
      <c r="C1067" s="43" t="s">
        <v>425</v>
      </c>
      <c r="D1067" s="41"/>
      <c r="E1067" s="43" t="s">
        <v>6263</v>
      </c>
      <c r="F1067" s="43" t="s">
        <v>28</v>
      </c>
      <c r="G1067" s="43">
        <v>41025</v>
      </c>
      <c r="H1067" s="41"/>
      <c r="I1067" s="41"/>
      <c r="J1067" s="43"/>
      <c r="K1067" s="41"/>
      <c r="L1067" s="41"/>
      <c r="M1067" s="41"/>
      <c r="N1067" s="41"/>
      <c r="O1067" s="41"/>
      <c r="P1067" s="41"/>
      <c r="Q1067" s="41"/>
      <c r="R1067" s="41"/>
      <c r="S1067" s="41"/>
      <c r="T1067" s="41"/>
      <c r="U1067" s="41"/>
      <c r="V1067" s="41"/>
      <c r="W1067" s="41"/>
      <c r="X1067" s="41"/>
      <c r="Y1067" s="43" t="str">
        <f t="shared" si="32"/>
        <v>COMP</v>
      </c>
      <c r="Z1067" s="43">
        <v>2289601</v>
      </c>
      <c r="AA1067" s="43">
        <f t="shared" si="33"/>
        <v>950787</v>
      </c>
    </row>
    <row r="1068" spans="1:27" x14ac:dyDescent="0.3">
      <c r="A1068" s="43">
        <v>1999060</v>
      </c>
      <c r="B1068" s="43" t="s">
        <v>1345</v>
      </c>
      <c r="C1068" s="43" t="s">
        <v>294</v>
      </c>
      <c r="D1068" s="41"/>
      <c r="E1068" s="43" t="s">
        <v>6263</v>
      </c>
      <c r="F1068" s="43" t="s">
        <v>30</v>
      </c>
      <c r="G1068" s="43">
        <v>45038</v>
      </c>
      <c r="H1068" s="41"/>
      <c r="I1068" s="41"/>
      <c r="J1068" s="43"/>
      <c r="K1068" s="41"/>
      <c r="L1068" s="41"/>
      <c r="M1068" s="41"/>
      <c r="N1068" s="41"/>
      <c r="O1068" s="41"/>
      <c r="P1068" s="41"/>
      <c r="Q1068" s="41"/>
      <c r="R1068" s="41"/>
      <c r="S1068" s="41"/>
      <c r="T1068" s="41"/>
      <c r="U1068" s="41"/>
      <c r="V1068" s="41"/>
      <c r="W1068" s="41"/>
      <c r="X1068" s="41"/>
      <c r="Y1068" s="43" t="str">
        <f t="shared" si="32"/>
        <v/>
      </c>
      <c r="Z1068" s="43">
        <v>2202192</v>
      </c>
      <c r="AA1068" s="43" t="e">
        <f t="shared" si="33"/>
        <v>#N/A</v>
      </c>
    </row>
    <row r="1069" spans="1:27" x14ac:dyDescent="0.3">
      <c r="A1069" s="43">
        <v>2333851</v>
      </c>
      <c r="B1069" s="43" t="s">
        <v>1345</v>
      </c>
      <c r="C1069" s="43" t="s">
        <v>221</v>
      </c>
      <c r="D1069" s="41"/>
      <c r="E1069" s="43" t="s">
        <v>6263</v>
      </c>
      <c r="F1069" s="43" t="s">
        <v>28</v>
      </c>
      <c r="G1069" s="43">
        <v>45008</v>
      </c>
      <c r="H1069" s="41"/>
      <c r="I1069" s="41"/>
      <c r="J1069" s="43"/>
      <c r="K1069" s="41"/>
      <c r="L1069" s="41"/>
      <c r="M1069" s="41"/>
      <c r="N1069" s="41"/>
      <c r="O1069" s="41"/>
      <c r="P1069" s="41"/>
      <c r="Q1069" s="41"/>
      <c r="R1069" s="41"/>
      <c r="S1069" s="41"/>
      <c r="T1069" s="41"/>
      <c r="U1069" s="41"/>
      <c r="V1069" s="41"/>
      <c r="W1069" s="41"/>
      <c r="X1069" s="41"/>
      <c r="Y1069" s="43" t="str">
        <f t="shared" si="32"/>
        <v/>
      </c>
      <c r="Z1069" s="43">
        <v>1577106</v>
      </c>
      <c r="AA1069" s="43" t="e">
        <f t="shared" si="33"/>
        <v>#N/A</v>
      </c>
    </row>
    <row r="1070" spans="1:27" x14ac:dyDescent="0.3">
      <c r="A1070" s="43">
        <v>1550368</v>
      </c>
      <c r="B1070" s="43" t="s">
        <v>1347</v>
      </c>
      <c r="C1070" s="43" t="s">
        <v>620</v>
      </c>
      <c r="D1070" s="41"/>
      <c r="E1070" s="43" t="s">
        <v>6263</v>
      </c>
      <c r="F1070" s="43" t="s">
        <v>30</v>
      </c>
      <c r="G1070" s="43">
        <v>37045</v>
      </c>
      <c r="H1070" s="41"/>
      <c r="I1070" s="41"/>
      <c r="J1070" s="43"/>
      <c r="K1070" s="41"/>
      <c r="L1070" s="41"/>
      <c r="M1070" s="41"/>
      <c r="N1070" s="41"/>
      <c r="O1070" s="41"/>
      <c r="P1070" s="41"/>
      <c r="Q1070" s="41"/>
      <c r="R1070" s="41"/>
      <c r="S1070" s="41"/>
      <c r="T1070" s="41"/>
      <c r="U1070" s="41"/>
      <c r="V1070" s="41"/>
      <c r="W1070" s="41"/>
      <c r="X1070" s="41"/>
      <c r="Y1070" s="43" t="str">
        <f t="shared" si="32"/>
        <v/>
      </c>
      <c r="Z1070" s="43">
        <v>2392592</v>
      </c>
      <c r="AA1070" s="43" t="e">
        <f t="shared" si="33"/>
        <v>#N/A</v>
      </c>
    </row>
    <row r="1071" spans="1:27" x14ac:dyDescent="0.3">
      <c r="A1071" s="43">
        <v>491173</v>
      </c>
      <c r="B1071" s="43" t="s">
        <v>1348</v>
      </c>
      <c r="C1071" s="43" t="s">
        <v>657</v>
      </c>
      <c r="D1071" s="41"/>
      <c r="E1071" s="43" t="s">
        <v>6263</v>
      </c>
      <c r="F1071" s="43" t="s">
        <v>28</v>
      </c>
      <c r="G1071" s="43">
        <v>28011</v>
      </c>
      <c r="H1071" s="41"/>
      <c r="I1071" s="41"/>
      <c r="J1071" s="43"/>
      <c r="K1071" s="41"/>
      <c r="L1071" s="41"/>
      <c r="M1071" s="41"/>
      <c r="N1071" s="41"/>
      <c r="O1071" s="41"/>
      <c r="P1071" s="41"/>
      <c r="Q1071" s="41"/>
      <c r="R1071" s="41"/>
      <c r="S1071" s="41"/>
      <c r="T1071" s="41"/>
      <c r="U1071" s="41"/>
      <c r="V1071" s="41"/>
      <c r="W1071" s="41"/>
      <c r="X1071" s="41"/>
      <c r="Y1071" s="43" t="str">
        <f t="shared" si="32"/>
        <v/>
      </c>
      <c r="Z1071" s="43">
        <v>2264877</v>
      </c>
      <c r="AA1071" s="43" t="e">
        <f t="shared" si="33"/>
        <v>#N/A</v>
      </c>
    </row>
    <row r="1072" spans="1:27" x14ac:dyDescent="0.3">
      <c r="A1072" s="43">
        <v>2321876</v>
      </c>
      <c r="B1072" s="43" t="s">
        <v>1349</v>
      </c>
      <c r="C1072" s="43" t="s">
        <v>936</v>
      </c>
      <c r="D1072" s="41"/>
      <c r="E1072" s="43" t="s">
        <v>6263</v>
      </c>
      <c r="F1072" s="43" t="s">
        <v>30</v>
      </c>
      <c r="G1072" s="43">
        <v>18031</v>
      </c>
      <c r="H1072" s="41"/>
      <c r="I1072" s="41"/>
      <c r="J1072" s="43"/>
      <c r="K1072" s="41"/>
      <c r="L1072" s="41"/>
      <c r="M1072" s="41"/>
      <c r="N1072" s="41"/>
      <c r="O1072" s="41"/>
      <c r="P1072" s="41"/>
      <c r="Q1072" s="41"/>
      <c r="R1072" s="41"/>
      <c r="S1072" s="41"/>
      <c r="T1072" s="41"/>
      <c r="U1072" s="41"/>
      <c r="V1072" s="41"/>
      <c r="W1072" s="41"/>
      <c r="X1072" s="41"/>
      <c r="Y1072" s="43" t="str">
        <f t="shared" si="32"/>
        <v/>
      </c>
      <c r="Z1072" s="43">
        <v>1718589</v>
      </c>
      <c r="AA1072" s="43" t="e">
        <f t="shared" si="33"/>
        <v>#N/A</v>
      </c>
    </row>
    <row r="1073" spans="1:27" x14ac:dyDescent="0.3">
      <c r="A1073" s="43">
        <v>213179</v>
      </c>
      <c r="B1073" s="43" t="s">
        <v>1349</v>
      </c>
      <c r="C1073" s="43" t="s">
        <v>984</v>
      </c>
      <c r="D1073" s="41"/>
      <c r="E1073" s="43" t="s">
        <v>6263</v>
      </c>
      <c r="F1073" s="43" t="s">
        <v>28</v>
      </c>
      <c r="G1073" s="43">
        <v>45008</v>
      </c>
      <c r="H1073" s="41"/>
      <c r="I1073" s="41"/>
      <c r="J1073" s="43"/>
      <c r="K1073" s="41"/>
      <c r="L1073" s="41"/>
      <c r="M1073" s="41"/>
      <c r="N1073" s="41"/>
      <c r="O1073" s="41"/>
      <c r="P1073" s="41"/>
      <c r="Q1073" s="41"/>
      <c r="R1073" s="41"/>
      <c r="S1073" s="41"/>
      <c r="T1073" s="41"/>
      <c r="U1073" s="41"/>
      <c r="V1073" s="41"/>
      <c r="W1073" s="41"/>
      <c r="X1073" s="41"/>
      <c r="Y1073" s="43" t="str">
        <f t="shared" si="32"/>
        <v/>
      </c>
      <c r="Z1073" s="43">
        <v>2288551</v>
      </c>
      <c r="AA1073" s="43" t="e">
        <f t="shared" si="33"/>
        <v>#N/A</v>
      </c>
    </row>
    <row r="1074" spans="1:27" x14ac:dyDescent="0.3">
      <c r="A1074" s="43">
        <v>2331994</v>
      </c>
      <c r="B1074" s="43" t="s">
        <v>1350</v>
      </c>
      <c r="C1074" s="43" t="s">
        <v>1351</v>
      </c>
      <c r="D1074" s="41"/>
      <c r="E1074" s="43" t="s">
        <v>6263</v>
      </c>
      <c r="F1074" s="43" t="s">
        <v>28</v>
      </c>
      <c r="G1074" s="43">
        <v>41003</v>
      </c>
      <c r="H1074" s="41"/>
      <c r="I1074" s="41"/>
      <c r="J1074" s="43"/>
      <c r="K1074" s="41"/>
      <c r="L1074" s="41"/>
      <c r="M1074" s="41"/>
      <c r="N1074" s="41"/>
      <c r="O1074" s="41"/>
      <c r="P1074" s="41"/>
      <c r="Q1074" s="41"/>
      <c r="R1074" s="41"/>
      <c r="S1074" s="41"/>
      <c r="T1074" s="41"/>
      <c r="U1074" s="41"/>
      <c r="V1074" s="41"/>
      <c r="W1074" s="41"/>
      <c r="X1074" s="41"/>
      <c r="Y1074" s="43" t="str">
        <f t="shared" si="32"/>
        <v/>
      </c>
      <c r="Z1074" s="43">
        <v>1935713</v>
      </c>
      <c r="AA1074" s="43" t="e">
        <f t="shared" si="33"/>
        <v>#N/A</v>
      </c>
    </row>
    <row r="1075" spans="1:27" x14ac:dyDescent="0.3">
      <c r="A1075" s="43">
        <v>680156</v>
      </c>
      <c r="B1075" s="43" t="s">
        <v>1352</v>
      </c>
      <c r="C1075" s="43" t="s">
        <v>641</v>
      </c>
      <c r="D1075" s="41"/>
      <c r="E1075" s="43" t="s">
        <v>29</v>
      </c>
      <c r="F1075" s="43" t="s">
        <v>28</v>
      </c>
      <c r="G1075" s="43">
        <v>45044</v>
      </c>
      <c r="H1075" s="41"/>
      <c r="I1075" s="41"/>
      <c r="J1075" s="43"/>
      <c r="K1075" s="41"/>
      <c r="L1075" s="41"/>
      <c r="M1075" s="41"/>
      <c r="N1075" s="41"/>
      <c r="O1075" s="41"/>
      <c r="P1075" s="41"/>
      <c r="Q1075" s="41"/>
      <c r="R1075" s="41"/>
      <c r="S1075" s="41"/>
      <c r="T1075" s="41"/>
      <c r="U1075" s="41"/>
      <c r="V1075" s="41"/>
      <c r="W1075" s="41"/>
      <c r="X1075" s="41"/>
      <c r="Y1075" s="43" t="str">
        <f t="shared" si="32"/>
        <v>COMP</v>
      </c>
      <c r="Z1075" s="43">
        <v>1091363</v>
      </c>
      <c r="AA1075" s="43">
        <f t="shared" si="33"/>
        <v>680156</v>
      </c>
    </row>
    <row r="1076" spans="1:27" x14ac:dyDescent="0.3">
      <c r="A1076" s="43">
        <v>2050918</v>
      </c>
      <c r="B1076" s="43" t="s">
        <v>1353</v>
      </c>
      <c r="C1076" s="43" t="s">
        <v>548</v>
      </c>
      <c r="D1076" s="41"/>
      <c r="E1076" s="43" t="s">
        <v>6263</v>
      </c>
      <c r="F1076" s="43" t="s">
        <v>28</v>
      </c>
      <c r="G1076" s="43">
        <v>45050</v>
      </c>
      <c r="H1076" s="41"/>
      <c r="I1076" s="41"/>
      <c r="J1076" s="43"/>
      <c r="K1076" s="41"/>
      <c r="L1076" s="41"/>
      <c r="M1076" s="41"/>
      <c r="N1076" s="41"/>
      <c r="O1076" s="41"/>
      <c r="P1076" s="41"/>
      <c r="Q1076" s="41"/>
      <c r="R1076" s="41"/>
      <c r="S1076" s="41"/>
      <c r="T1076" s="41"/>
      <c r="U1076" s="41"/>
      <c r="V1076" s="41"/>
      <c r="W1076" s="41"/>
      <c r="X1076" s="41"/>
      <c r="Y1076" s="43" t="str">
        <f t="shared" si="32"/>
        <v>COMP</v>
      </c>
      <c r="Z1076" s="43">
        <v>1398073</v>
      </c>
      <c r="AA1076" s="43">
        <f t="shared" si="33"/>
        <v>2050918</v>
      </c>
    </row>
    <row r="1077" spans="1:27" x14ac:dyDescent="0.3">
      <c r="A1077" s="43">
        <v>2086907</v>
      </c>
      <c r="B1077" s="43" t="s">
        <v>1354</v>
      </c>
      <c r="C1077" s="43" t="s">
        <v>534</v>
      </c>
      <c r="D1077" s="41"/>
      <c r="E1077" s="43" t="s">
        <v>6263</v>
      </c>
      <c r="F1077" s="43" t="s">
        <v>30</v>
      </c>
      <c r="G1077" s="43">
        <v>37024</v>
      </c>
      <c r="H1077" s="41"/>
      <c r="I1077" s="41"/>
      <c r="J1077" s="43"/>
      <c r="K1077" s="41"/>
      <c r="L1077" s="41"/>
      <c r="M1077" s="41"/>
      <c r="N1077" s="41"/>
      <c r="O1077" s="41"/>
      <c r="P1077" s="41"/>
      <c r="Q1077" s="41"/>
      <c r="R1077" s="41"/>
      <c r="S1077" s="41"/>
      <c r="T1077" s="41"/>
      <c r="U1077" s="41"/>
      <c r="V1077" s="41"/>
      <c r="W1077" s="41"/>
      <c r="X1077" s="41"/>
      <c r="Y1077" s="43" t="str">
        <f t="shared" si="32"/>
        <v>COMP</v>
      </c>
      <c r="Z1077" s="43">
        <v>335407</v>
      </c>
      <c r="AA1077" s="43">
        <f t="shared" si="33"/>
        <v>2086907</v>
      </c>
    </row>
    <row r="1078" spans="1:27" x14ac:dyDescent="0.3">
      <c r="A1078" s="43">
        <v>535038</v>
      </c>
      <c r="B1078" s="43" t="s">
        <v>1354</v>
      </c>
      <c r="C1078" s="43" t="s">
        <v>189</v>
      </c>
      <c r="D1078" s="41"/>
      <c r="E1078" s="43" t="s">
        <v>6263</v>
      </c>
      <c r="F1078" s="43" t="s">
        <v>30</v>
      </c>
      <c r="G1078" s="43">
        <v>45044</v>
      </c>
      <c r="H1078" s="41"/>
      <c r="I1078" s="41"/>
      <c r="J1078" s="43"/>
      <c r="K1078" s="41"/>
      <c r="L1078" s="41"/>
      <c r="M1078" s="41"/>
      <c r="N1078" s="41"/>
      <c r="O1078" s="41"/>
      <c r="P1078" s="41"/>
      <c r="Q1078" s="41"/>
      <c r="R1078" s="41"/>
      <c r="S1078" s="41"/>
      <c r="T1078" s="41"/>
      <c r="U1078" s="41"/>
      <c r="V1078" s="41"/>
      <c r="W1078" s="41"/>
      <c r="X1078" s="41"/>
      <c r="Y1078" s="43" t="str">
        <f t="shared" si="32"/>
        <v/>
      </c>
      <c r="Z1078" s="43">
        <v>985504</v>
      </c>
      <c r="AA1078" s="43" t="e">
        <f t="shared" si="33"/>
        <v>#N/A</v>
      </c>
    </row>
    <row r="1079" spans="1:27" x14ac:dyDescent="0.3">
      <c r="A1079" s="43">
        <v>2033020</v>
      </c>
      <c r="B1079" s="43" t="s">
        <v>1355</v>
      </c>
      <c r="C1079" s="43" t="s">
        <v>514</v>
      </c>
      <c r="D1079" s="41"/>
      <c r="E1079" s="43" t="s">
        <v>6263</v>
      </c>
      <c r="F1079" s="43" t="s">
        <v>28</v>
      </c>
      <c r="G1079" s="43">
        <v>36003</v>
      </c>
      <c r="H1079" s="41"/>
      <c r="I1079" s="41"/>
      <c r="J1079" s="43"/>
      <c r="K1079" s="41"/>
      <c r="L1079" s="41"/>
      <c r="M1079" s="41"/>
      <c r="N1079" s="41"/>
      <c r="O1079" s="41"/>
      <c r="P1079" s="41"/>
      <c r="Q1079" s="41"/>
      <c r="R1079" s="41"/>
      <c r="S1079" s="41"/>
      <c r="T1079" s="41"/>
      <c r="U1079" s="41"/>
      <c r="V1079" s="41"/>
      <c r="W1079" s="41"/>
      <c r="X1079" s="41"/>
      <c r="Y1079" s="43" t="str">
        <f t="shared" si="32"/>
        <v/>
      </c>
      <c r="Z1079" s="43">
        <v>696075</v>
      </c>
      <c r="AA1079" s="43" t="e">
        <f t="shared" si="33"/>
        <v>#N/A</v>
      </c>
    </row>
    <row r="1080" spans="1:27" x14ac:dyDescent="0.3">
      <c r="A1080" s="43">
        <v>1999141</v>
      </c>
      <c r="B1080" s="43" t="s">
        <v>1355</v>
      </c>
      <c r="C1080" s="43" t="s">
        <v>674</v>
      </c>
      <c r="D1080" s="41"/>
      <c r="E1080" s="43" t="s">
        <v>6263</v>
      </c>
      <c r="F1080" s="43" t="s">
        <v>30</v>
      </c>
      <c r="G1080" s="43">
        <v>36003</v>
      </c>
      <c r="H1080" s="41"/>
      <c r="I1080" s="41"/>
      <c r="J1080" s="43"/>
      <c r="K1080" s="41"/>
      <c r="L1080" s="41"/>
      <c r="M1080" s="41"/>
      <c r="N1080" s="41"/>
      <c r="O1080" s="41"/>
      <c r="P1080" s="41"/>
      <c r="Q1080" s="41"/>
      <c r="R1080" s="41"/>
      <c r="S1080" s="41"/>
      <c r="T1080" s="41"/>
      <c r="U1080" s="41"/>
      <c r="V1080" s="41"/>
      <c r="W1080" s="41"/>
      <c r="X1080" s="41"/>
      <c r="Y1080" s="43" t="str">
        <f t="shared" si="32"/>
        <v/>
      </c>
      <c r="Z1080" s="43">
        <v>2292269</v>
      </c>
      <c r="AA1080" s="43" t="e">
        <f t="shared" si="33"/>
        <v>#N/A</v>
      </c>
    </row>
    <row r="1081" spans="1:27" x14ac:dyDescent="0.3">
      <c r="A1081" s="43">
        <v>1562069</v>
      </c>
      <c r="B1081" s="43" t="s">
        <v>1356</v>
      </c>
      <c r="C1081" s="43" t="s">
        <v>260</v>
      </c>
      <c r="D1081" s="41"/>
      <c r="E1081" s="43" t="s">
        <v>35</v>
      </c>
      <c r="F1081" s="43" t="s">
        <v>28</v>
      </c>
      <c r="G1081" s="43">
        <v>28009</v>
      </c>
      <c r="H1081" s="41"/>
      <c r="I1081" s="41"/>
      <c r="J1081" s="43"/>
      <c r="K1081" s="41"/>
      <c r="L1081" s="41"/>
      <c r="M1081" s="41"/>
      <c r="N1081" s="41"/>
      <c r="O1081" s="41"/>
      <c r="P1081" s="41"/>
      <c r="Q1081" s="41"/>
      <c r="R1081" s="41"/>
      <c r="S1081" s="41"/>
      <c r="T1081" s="41"/>
      <c r="U1081" s="41"/>
      <c r="V1081" s="41"/>
      <c r="W1081" s="41"/>
      <c r="X1081" s="41"/>
      <c r="Y1081" s="43" t="str">
        <f t="shared" si="32"/>
        <v>COMP</v>
      </c>
      <c r="Z1081" s="43">
        <v>1496671</v>
      </c>
      <c r="AA1081" s="43">
        <f t="shared" si="33"/>
        <v>1562069</v>
      </c>
    </row>
    <row r="1082" spans="1:27" x14ac:dyDescent="0.3">
      <c r="A1082" s="43">
        <v>1461849</v>
      </c>
      <c r="B1082" s="43" t="s">
        <v>1357</v>
      </c>
      <c r="C1082" s="43" t="s">
        <v>202</v>
      </c>
      <c r="D1082" s="41"/>
      <c r="E1082" s="43" t="s">
        <v>6263</v>
      </c>
      <c r="F1082" s="43" t="s">
        <v>28</v>
      </c>
      <c r="G1082" s="43">
        <v>45038</v>
      </c>
      <c r="H1082" s="41"/>
      <c r="I1082" s="41"/>
      <c r="J1082" s="43"/>
      <c r="K1082" s="41"/>
      <c r="L1082" s="41"/>
      <c r="M1082" s="41"/>
      <c r="N1082" s="41"/>
      <c r="O1082" s="41"/>
      <c r="P1082" s="41"/>
      <c r="Q1082" s="41"/>
      <c r="R1082" s="41"/>
      <c r="S1082" s="41"/>
      <c r="T1082" s="41"/>
      <c r="U1082" s="41"/>
      <c r="V1082" s="41"/>
      <c r="W1082" s="41"/>
      <c r="X1082" s="41"/>
      <c r="Y1082" s="43" t="str">
        <f t="shared" si="32"/>
        <v/>
      </c>
      <c r="Z1082" s="43">
        <v>1825706</v>
      </c>
      <c r="AA1082" s="43" t="e">
        <f t="shared" si="33"/>
        <v>#N/A</v>
      </c>
    </row>
    <row r="1083" spans="1:27" x14ac:dyDescent="0.3">
      <c r="A1083" s="43">
        <v>1945537</v>
      </c>
      <c r="B1083" s="43" t="s">
        <v>1358</v>
      </c>
      <c r="C1083" s="43" t="s">
        <v>210</v>
      </c>
      <c r="D1083" s="41"/>
      <c r="E1083" s="43" t="s">
        <v>6263</v>
      </c>
      <c r="F1083" s="43" t="s">
        <v>30</v>
      </c>
      <c r="G1083" s="43">
        <v>45044</v>
      </c>
      <c r="H1083" s="41"/>
      <c r="I1083" s="41"/>
      <c r="J1083" s="43"/>
      <c r="K1083" s="41"/>
      <c r="L1083" s="41"/>
      <c r="M1083" s="41"/>
      <c r="N1083" s="41"/>
      <c r="O1083" s="41"/>
      <c r="P1083" s="41"/>
      <c r="Q1083" s="41"/>
      <c r="R1083" s="41"/>
      <c r="S1083" s="41"/>
      <c r="T1083" s="41"/>
      <c r="U1083" s="41"/>
      <c r="V1083" s="41"/>
      <c r="W1083" s="41"/>
      <c r="X1083" s="41"/>
      <c r="Y1083" s="43" t="str">
        <f t="shared" si="32"/>
        <v/>
      </c>
      <c r="Z1083" s="43">
        <v>456708</v>
      </c>
      <c r="AA1083" s="43" t="e">
        <f t="shared" si="33"/>
        <v>#N/A</v>
      </c>
    </row>
    <row r="1084" spans="1:27" x14ac:dyDescent="0.3">
      <c r="A1084" s="43">
        <v>709829</v>
      </c>
      <c r="B1084" s="43" t="s">
        <v>1358</v>
      </c>
      <c r="C1084" s="43" t="s">
        <v>276</v>
      </c>
      <c r="D1084" s="41"/>
      <c r="E1084" s="43" t="s">
        <v>6263</v>
      </c>
      <c r="F1084" s="43" t="s">
        <v>28</v>
      </c>
      <c r="G1084" s="43">
        <v>36003</v>
      </c>
      <c r="H1084" s="41"/>
      <c r="I1084" s="41"/>
      <c r="J1084" s="43"/>
      <c r="K1084" s="41"/>
      <c r="L1084" s="41"/>
      <c r="M1084" s="41"/>
      <c r="N1084" s="41"/>
      <c r="O1084" s="41"/>
      <c r="P1084" s="41"/>
      <c r="Q1084" s="41"/>
      <c r="R1084" s="41"/>
      <c r="S1084" s="41"/>
      <c r="T1084" s="41"/>
      <c r="U1084" s="41"/>
      <c r="V1084" s="41"/>
      <c r="W1084" s="41"/>
      <c r="X1084" s="41"/>
      <c r="Y1084" s="43" t="str">
        <f t="shared" si="32"/>
        <v/>
      </c>
      <c r="Z1084" s="43">
        <v>1002715</v>
      </c>
      <c r="AA1084" s="43" t="e">
        <f t="shared" si="33"/>
        <v>#N/A</v>
      </c>
    </row>
    <row r="1085" spans="1:27" x14ac:dyDescent="0.3">
      <c r="A1085" s="43">
        <v>2293473</v>
      </c>
      <c r="B1085" s="43" t="s">
        <v>1359</v>
      </c>
      <c r="C1085" s="43" t="s">
        <v>1216</v>
      </c>
      <c r="D1085" s="41"/>
      <c r="E1085" s="43" t="s">
        <v>6263</v>
      </c>
      <c r="F1085" s="43" t="s">
        <v>30</v>
      </c>
      <c r="G1085" s="43">
        <v>37047</v>
      </c>
      <c r="H1085" s="41"/>
      <c r="I1085" s="41"/>
      <c r="J1085" s="43"/>
      <c r="K1085" s="41"/>
      <c r="L1085" s="41"/>
      <c r="M1085" s="41"/>
      <c r="N1085" s="41"/>
      <c r="O1085" s="41"/>
      <c r="P1085" s="41"/>
      <c r="Q1085" s="41"/>
      <c r="R1085" s="41"/>
      <c r="S1085" s="41"/>
      <c r="T1085" s="41"/>
      <c r="U1085" s="41"/>
      <c r="V1085" s="41"/>
      <c r="W1085" s="41"/>
      <c r="X1085" s="41"/>
      <c r="Y1085" s="43" t="str">
        <f t="shared" si="32"/>
        <v>COMP</v>
      </c>
      <c r="Z1085" s="43">
        <v>2265196</v>
      </c>
      <c r="AA1085" s="43">
        <f t="shared" si="33"/>
        <v>2293473</v>
      </c>
    </row>
    <row r="1086" spans="1:27" x14ac:dyDescent="0.3">
      <c r="A1086" s="43">
        <v>2425234</v>
      </c>
      <c r="B1086" s="43" t="s">
        <v>1359</v>
      </c>
      <c r="C1086" s="43" t="s">
        <v>542</v>
      </c>
      <c r="D1086" s="41"/>
      <c r="E1086" s="43" t="s">
        <v>31</v>
      </c>
      <c r="F1086" s="43" t="s">
        <v>28</v>
      </c>
      <c r="G1086" s="43">
        <v>41027</v>
      </c>
      <c r="H1086" s="41"/>
      <c r="I1086" s="41"/>
      <c r="J1086" s="43"/>
      <c r="K1086" s="41"/>
      <c r="L1086" s="41"/>
      <c r="M1086" s="41"/>
      <c r="N1086" s="41"/>
      <c r="O1086" s="41"/>
      <c r="P1086" s="41"/>
      <c r="Q1086" s="41"/>
      <c r="R1086" s="41"/>
      <c r="S1086" s="41"/>
      <c r="T1086" s="41"/>
      <c r="U1086" s="41"/>
      <c r="V1086" s="41"/>
      <c r="W1086" s="41"/>
      <c r="X1086" s="41"/>
      <c r="Y1086" s="43" t="str">
        <f t="shared" si="32"/>
        <v/>
      </c>
      <c r="Z1086" s="43">
        <v>2275706</v>
      </c>
      <c r="AA1086" s="43" t="e">
        <f t="shared" si="33"/>
        <v>#N/A</v>
      </c>
    </row>
    <row r="1087" spans="1:27" x14ac:dyDescent="0.3">
      <c r="A1087" s="43">
        <v>2342001</v>
      </c>
      <c r="B1087" s="43" t="s">
        <v>1360</v>
      </c>
      <c r="C1087" s="43" t="s">
        <v>746</v>
      </c>
      <c r="D1087" s="41"/>
      <c r="E1087" s="43" t="s">
        <v>29</v>
      </c>
      <c r="F1087" s="43" t="s">
        <v>28</v>
      </c>
      <c r="G1087" s="43">
        <v>37045</v>
      </c>
      <c r="H1087" s="41"/>
      <c r="I1087" s="41"/>
      <c r="J1087" s="43"/>
      <c r="K1087" s="41"/>
      <c r="L1087" s="41"/>
      <c r="M1087" s="41"/>
      <c r="N1087" s="41"/>
      <c r="O1087" s="41"/>
      <c r="P1087" s="41"/>
      <c r="Q1087" s="41"/>
      <c r="R1087" s="41"/>
      <c r="S1087" s="41"/>
      <c r="T1087" s="41"/>
      <c r="U1087" s="41"/>
      <c r="V1087" s="41"/>
      <c r="W1087" s="41"/>
      <c r="X1087" s="41"/>
      <c r="Y1087" s="43" t="str">
        <f t="shared" si="32"/>
        <v>COMP</v>
      </c>
      <c r="Z1087" s="43">
        <v>1428691</v>
      </c>
      <c r="AA1087" s="43">
        <f t="shared" si="33"/>
        <v>2342001</v>
      </c>
    </row>
    <row r="1088" spans="1:27" x14ac:dyDescent="0.3">
      <c r="A1088" s="43">
        <v>430735</v>
      </c>
      <c r="B1088" s="43" t="s">
        <v>6275</v>
      </c>
      <c r="C1088" s="43" t="s">
        <v>2510</v>
      </c>
      <c r="D1088" s="41"/>
      <c r="E1088" s="43" t="s">
        <v>6263</v>
      </c>
      <c r="F1088" s="43" t="s">
        <v>28</v>
      </c>
      <c r="G1088" s="43">
        <v>37021</v>
      </c>
      <c r="H1088" s="41"/>
      <c r="I1088" s="41"/>
      <c r="J1088" s="43"/>
      <c r="K1088" s="41"/>
      <c r="L1088" s="41"/>
      <c r="M1088" s="41"/>
      <c r="N1088" s="41"/>
      <c r="O1088" s="41"/>
      <c r="P1088" s="41"/>
      <c r="Q1088" s="41"/>
      <c r="R1088" s="41"/>
      <c r="S1088" s="41"/>
      <c r="T1088" s="41"/>
      <c r="U1088" s="41"/>
      <c r="V1088" s="41"/>
      <c r="W1088" s="41"/>
      <c r="X1088" s="41"/>
      <c r="Y1088" s="43" t="str">
        <f t="shared" si="32"/>
        <v>COMP</v>
      </c>
      <c r="Z1088" s="43">
        <v>2342048</v>
      </c>
      <c r="AA1088" s="43">
        <f t="shared" si="33"/>
        <v>430735</v>
      </c>
    </row>
    <row r="1089" spans="1:27" x14ac:dyDescent="0.3">
      <c r="A1089" s="43">
        <v>2056640</v>
      </c>
      <c r="B1089" s="43" t="s">
        <v>1361</v>
      </c>
      <c r="C1089" s="43" t="s">
        <v>1032</v>
      </c>
      <c r="D1089" s="41"/>
      <c r="E1089" s="43" t="s">
        <v>6263</v>
      </c>
      <c r="F1089" s="43" t="s">
        <v>30</v>
      </c>
      <c r="G1089" s="43">
        <v>37023</v>
      </c>
      <c r="H1089" s="41"/>
      <c r="I1089" s="41"/>
      <c r="J1089" s="43"/>
      <c r="K1089" s="41"/>
      <c r="L1089" s="41"/>
      <c r="M1089" s="41"/>
      <c r="N1089" s="41"/>
      <c r="O1089" s="41"/>
      <c r="P1089" s="41"/>
      <c r="Q1089" s="41"/>
      <c r="R1089" s="41"/>
      <c r="S1089" s="41"/>
      <c r="T1089" s="41"/>
      <c r="U1089" s="41"/>
      <c r="V1089" s="41"/>
      <c r="W1089" s="41"/>
      <c r="X1089" s="41"/>
      <c r="Y1089" s="43" t="str">
        <f t="shared" si="32"/>
        <v/>
      </c>
      <c r="Z1089" s="43">
        <v>1673993</v>
      </c>
      <c r="AA1089" s="43" t="e">
        <f t="shared" si="33"/>
        <v>#N/A</v>
      </c>
    </row>
    <row r="1090" spans="1:27" x14ac:dyDescent="0.3">
      <c r="A1090" s="43">
        <v>1513187</v>
      </c>
      <c r="B1090" s="43" t="s">
        <v>1362</v>
      </c>
      <c r="C1090" s="43" t="s">
        <v>292</v>
      </c>
      <c r="D1090" s="41"/>
      <c r="E1090" s="43" t="s">
        <v>35</v>
      </c>
      <c r="F1090" s="43" t="s">
        <v>30</v>
      </c>
      <c r="G1090" s="43">
        <v>37023</v>
      </c>
      <c r="H1090" s="41"/>
      <c r="I1090" s="41"/>
      <c r="J1090" s="43"/>
      <c r="K1090" s="41"/>
      <c r="L1090" s="41"/>
      <c r="M1090" s="41"/>
      <c r="N1090" s="41"/>
      <c r="O1090" s="41"/>
      <c r="P1090" s="41"/>
      <c r="Q1090" s="41"/>
      <c r="R1090" s="41"/>
      <c r="S1090" s="41"/>
      <c r="T1090" s="41"/>
      <c r="U1090" s="41"/>
      <c r="V1090" s="41"/>
      <c r="W1090" s="41"/>
      <c r="X1090" s="41"/>
      <c r="Y1090" s="43" t="str">
        <f t="shared" ref="Y1090:Y1153" si="34">IF(ISERROR(AA1090)=FALSE,"COMP","")</f>
        <v>COMP</v>
      </c>
      <c r="Z1090" s="43">
        <v>1999339</v>
      </c>
      <c r="AA1090" s="43">
        <f t="shared" ref="AA1090:AA1153" si="35">VLOOKUP(A1090,Z:Z,1,FALSE)</f>
        <v>1513187</v>
      </c>
    </row>
    <row r="1091" spans="1:27" x14ac:dyDescent="0.3">
      <c r="A1091" s="43">
        <v>1216709</v>
      </c>
      <c r="B1091" s="43" t="s">
        <v>1363</v>
      </c>
      <c r="C1091" s="43" t="s">
        <v>520</v>
      </c>
      <c r="D1091" s="41"/>
      <c r="E1091" s="43" t="s">
        <v>6263</v>
      </c>
      <c r="F1091" s="43" t="s">
        <v>30</v>
      </c>
      <c r="G1091" s="43">
        <v>36010</v>
      </c>
      <c r="H1091" s="41"/>
      <c r="I1091" s="41"/>
      <c r="J1091" s="43"/>
      <c r="K1091" s="41"/>
      <c r="L1091" s="41"/>
      <c r="M1091" s="41"/>
      <c r="N1091" s="41"/>
      <c r="O1091" s="41"/>
      <c r="P1091" s="41"/>
      <c r="Q1091" s="41"/>
      <c r="R1091" s="41"/>
      <c r="S1091" s="41"/>
      <c r="T1091" s="41"/>
      <c r="U1091" s="41"/>
      <c r="V1091" s="41"/>
      <c r="W1091" s="41"/>
      <c r="X1091" s="41"/>
      <c r="Y1091" s="43" t="str">
        <f t="shared" si="34"/>
        <v/>
      </c>
      <c r="Z1091" s="43">
        <v>1710041</v>
      </c>
      <c r="AA1091" s="43" t="e">
        <f t="shared" si="35"/>
        <v>#N/A</v>
      </c>
    </row>
    <row r="1092" spans="1:27" x14ac:dyDescent="0.3">
      <c r="A1092" s="43">
        <v>2422852</v>
      </c>
      <c r="B1092" s="43" t="s">
        <v>1363</v>
      </c>
      <c r="C1092" s="43" t="s">
        <v>1114</v>
      </c>
      <c r="D1092" s="41"/>
      <c r="E1092" s="43" t="s">
        <v>31</v>
      </c>
      <c r="F1092" s="43" t="s">
        <v>30</v>
      </c>
      <c r="G1092" s="43">
        <v>37042</v>
      </c>
      <c r="H1092" s="41"/>
      <c r="I1092" s="41"/>
      <c r="J1092" s="43"/>
      <c r="K1092" s="41"/>
      <c r="L1092" s="41"/>
      <c r="M1092" s="41"/>
      <c r="N1092" s="41"/>
      <c r="O1092" s="41"/>
      <c r="P1092" s="41"/>
      <c r="Q1092" s="41"/>
      <c r="R1092" s="41"/>
      <c r="S1092" s="41"/>
      <c r="T1092" s="41"/>
      <c r="U1092" s="41"/>
      <c r="V1092" s="41"/>
      <c r="W1092" s="41"/>
      <c r="X1092" s="41"/>
      <c r="Y1092" s="43" t="str">
        <f t="shared" si="34"/>
        <v/>
      </c>
      <c r="Z1092" s="43">
        <v>489564</v>
      </c>
      <c r="AA1092" s="43" t="e">
        <f t="shared" si="35"/>
        <v>#N/A</v>
      </c>
    </row>
    <row r="1093" spans="1:27" x14ac:dyDescent="0.3">
      <c r="A1093" s="43">
        <v>2077906</v>
      </c>
      <c r="B1093" s="43" t="s">
        <v>1363</v>
      </c>
      <c r="C1093" s="43" t="s">
        <v>223</v>
      </c>
      <c r="D1093" s="41"/>
      <c r="E1093" s="43" t="s">
        <v>6263</v>
      </c>
      <c r="F1093" s="43" t="s">
        <v>28</v>
      </c>
      <c r="G1093" s="43">
        <v>37027</v>
      </c>
      <c r="H1093" s="41"/>
      <c r="I1093" s="41"/>
      <c r="J1093" s="43"/>
      <c r="K1093" s="41"/>
      <c r="L1093" s="41"/>
      <c r="M1093" s="41"/>
      <c r="N1093" s="41"/>
      <c r="O1093" s="41"/>
      <c r="P1093" s="41"/>
      <c r="Q1093" s="41"/>
      <c r="R1093" s="41"/>
      <c r="S1093" s="41"/>
      <c r="T1093" s="41"/>
      <c r="U1093" s="41"/>
      <c r="V1093" s="41"/>
      <c r="W1093" s="41"/>
      <c r="X1093" s="41"/>
      <c r="Y1093" s="43" t="str">
        <f t="shared" si="34"/>
        <v/>
      </c>
      <c r="Z1093" s="43">
        <v>2328684</v>
      </c>
      <c r="AA1093" s="43" t="e">
        <f t="shared" si="35"/>
        <v>#N/A</v>
      </c>
    </row>
    <row r="1094" spans="1:27" x14ac:dyDescent="0.3">
      <c r="A1094" s="43">
        <v>1494960</v>
      </c>
      <c r="B1094" s="43" t="s">
        <v>1363</v>
      </c>
      <c r="C1094" s="43" t="s">
        <v>377</v>
      </c>
      <c r="D1094" s="41"/>
      <c r="E1094" s="43" t="s">
        <v>6263</v>
      </c>
      <c r="F1094" s="43" t="s">
        <v>30</v>
      </c>
      <c r="G1094" s="43">
        <v>45041</v>
      </c>
      <c r="H1094" s="41"/>
      <c r="I1094" s="41"/>
      <c r="J1094" s="43"/>
      <c r="K1094" s="41"/>
      <c r="L1094" s="41"/>
      <c r="M1094" s="41"/>
      <c r="N1094" s="41"/>
      <c r="O1094" s="41"/>
      <c r="P1094" s="41"/>
      <c r="Q1094" s="41"/>
      <c r="R1094" s="41"/>
      <c r="S1094" s="41"/>
      <c r="T1094" s="41"/>
      <c r="U1094" s="41"/>
      <c r="V1094" s="41"/>
      <c r="W1094" s="41"/>
      <c r="X1094" s="41"/>
      <c r="Y1094" s="43" t="str">
        <f t="shared" si="34"/>
        <v/>
      </c>
      <c r="Z1094" s="43">
        <v>2174747</v>
      </c>
      <c r="AA1094" s="43" t="e">
        <f t="shared" si="35"/>
        <v>#N/A</v>
      </c>
    </row>
    <row r="1095" spans="1:27" x14ac:dyDescent="0.3">
      <c r="A1095" s="43">
        <v>1477115</v>
      </c>
      <c r="B1095" s="43" t="s">
        <v>1364</v>
      </c>
      <c r="C1095" s="43" t="s">
        <v>1365</v>
      </c>
      <c r="D1095" s="41"/>
      <c r="E1095" s="43" t="s">
        <v>34</v>
      </c>
      <c r="F1095" s="43" t="s">
        <v>28</v>
      </c>
      <c r="G1095" s="43">
        <v>37023</v>
      </c>
      <c r="H1095" s="41"/>
      <c r="I1095" s="41"/>
      <c r="J1095" s="43"/>
      <c r="K1095" s="41"/>
      <c r="L1095" s="41"/>
      <c r="M1095" s="41"/>
      <c r="N1095" s="41"/>
      <c r="O1095" s="41"/>
      <c r="P1095" s="41"/>
      <c r="Q1095" s="41"/>
      <c r="R1095" s="41"/>
      <c r="S1095" s="41"/>
      <c r="T1095" s="41"/>
      <c r="U1095" s="41"/>
      <c r="V1095" s="41"/>
      <c r="W1095" s="41"/>
      <c r="X1095" s="41"/>
      <c r="Y1095" s="43" t="str">
        <f t="shared" si="34"/>
        <v>COMP</v>
      </c>
      <c r="Z1095" s="43">
        <v>1484017</v>
      </c>
      <c r="AA1095" s="43">
        <f t="shared" si="35"/>
        <v>1477115</v>
      </c>
    </row>
    <row r="1096" spans="1:27" x14ac:dyDescent="0.3">
      <c r="A1096" s="43">
        <v>1976470</v>
      </c>
      <c r="B1096" s="43" t="s">
        <v>1366</v>
      </c>
      <c r="C1096" s="43" t="s">
        <v>235</v>
      </c>
      <c r="D1096" s="41"/>
      <c r="E1096" s="43" t="s">
        <v>6263</v>
      </c>
      <c r="F1096" s="43" t="s">
        <v>28</v>
      </c>
      <c r="G1096" s="43">
        <v>28040</v>
      </c>
      <c r="H1096" s="41"/>
      <c r="I1096" s="41"/>
      <c r="J1096" s="43"/>
      <c r="K1096" s="41"/>
      <c r="L1096" s="41"/>
      <c r="M1096" s="41"/>
      <c r="N1096" s="41"/>
      <c r="O1096" s="41"/>
      <c r="P1096" s="41"/>
      <c r="Q1096" s="41"/>
      <c r="R1096" s="41"/>
      <c r="S1096" s="41"/>
      <c r="T1096" s="41"/>
      <c r="U1096" s="41"/>
      <c r="V1096" s="41"/>
      <c r="W1096" s="41"/>
      <c r="X1096" s="41"/>
      <c r="Y1096" s="43" t="str">
        <f t="shared" si="34"/>
        <v>COMP</v>
      </c>
      <c r="Z1096" s="43">
        <v>450089</v>
      </c>
      <c r="AA1096" s="43">
        <f t="shared" si="35"/>
        <v>1976470</v>
      </c>
    </row>
    <row r="1097" spans="1:27" x14ac:dyDescent="0.3">
      <c r="A1097" s="43">
        <v>1145484</v>
      </c>
      <c r="B1097" s="43" t="s">
        <v>1367</v>
      </c>
      <c r="C1097" s="43" t="s">
        <v>330</v>
      </c>
      <c r="D1097" s="41"/>
      <c r="E1097" s="43" t="s">
        <v>6263</v>
      </c>
      <c r="F1097" s="43" t="s">
        <v>28</v>
      </c>
      <c r="G1097" s="43">
        <v>37039</v>
      </c>
      <c r="H1097" s="41"/>
      <c r="I1097" s="41"/>
      <c r="J1097" s="43"/>
      <c r="K1097" s="41"/>
      <c r="L1097" s="41"/>
      <c r="M1097" s="41"/>
      <c r="N1097" s="41"/>
      <c r="O1097" s="41"/>
      <c r="P1097" s="41"/>
      <c r="Q1097" s="41"/>
      <c r="R1097" s="41"/>
      <c r="S1097" s="41"/>
      <c r="T1097" s="41"/>
      <c r="U1097" s="41"/>
      <c r="V1097" s="41"/>
      <c r="W1097" s="41"/>
      <c r="X1097" s="41"/>
      <c r="Y1097" s="43" t="str">
        <f t="shared" si="34"/>
        <v>COMP</v>
      </c>
      <c r="Z1097" s="43">
        <v>1571380</v>
      </c>
      <c r="AA1097" s="43">
        <f t="shared" si="35"/>
        <v>1145484</v>
      </c>
    </row>
    <row r="1098" spans="1:27" x14ac:dyDescent="0.3">
      <c r="A1098" s="43">
        <v>2205126</v>
      </c>
      <c r="B1098" s="43" t="s">
        <v>1368</v>
      </c>
      <c r="C1098" s="43" t="s">
        <v>232</v>
      </c>
      <c r="D1098" s="41"/>
      <c r="E1098" s="43" t="s">
        <v>29</v>
      </c>
      <c r="F1098" s="43" t="s">
        <v>28</v>
      </c>
      <c r="G1098" s="43">
        <v>45041</v>
      </c>
      <c r="H1098" s="41"/>
      <c r="I1098" s="41"/>
      <c r="J1098" s="43"/>
      <c r="K1098" s="41"/>
      <c r="L1098" s="41"/>
      <c r="M1098" s="41"/>
      <c r="N1098" s="41"/>
      <c r="O1098" s="41"/>
      <c r="P1098" s="41"/>
      <c r="Q1098" s="41"/>
      <c r="R1098" s="41"/>
      <c r="S1098" s="41"/>
      <c r="T1098" s="41"/>
      <c r="U1098" s="41"/>
      <c r="V1098" s="41"/>
      <c r="W1098" s="41"/>
      <c r="X1098" s="41"/>
      <c r="Y1098" s="43" t="str">
        <f t="shared" si="34"/>
        <v/>
      </c>
      <c r="Z1098" s="43">
        <v>676886</v>
      </c>
      <c r="AA1098" s="43" t="e">
        <f t="shared" si="35"/>
        <v>#N/A</v>
      </c>
    </row>
    <row r="1099" spans="1:27" x14ac:dyDescent="0.3">
      <c r="A1099" s="43">
        <v>1725009</v>
      </c>
      <c r="B1099" s="43" t="s">
        <v>1369</v>
      </c>
      <c r="C1099" s="43" t="s">
        <v>1370</v>
      </c>
      <c r="D1099" s="41"/>
      <c r="E1099" s="43" t="s">
        <v>6263</v>
      </c>
      <c r="F1099" s="43" t="s">
        <v>28</v>
      </c>
      <c r="G1099" s="43">
        <v>41003</v>
      </c>
      <c r="H1099" s="41"/>
      <c r="I1099" s="41"/>
      <c r="J1099" s="43"/>
      <c r="K1099" s="41"/>
      <c r="L1099" s="41"/>
      <c r="M1099" s="41"/>
      <c r="N1099" s="41"/>
      <c r="O1099" s="41"/>
      <c r="P1099" s="41"/>
      <c r="Q1099" s="41"/>
      <c r="R1099" s="41"/>
      <c r="S1099" s="41"/>
      <c r="T1099" s="41"/>
      <c r="U1099" s="41"/>
      <c r="V1099" s="41"/>
      <c r="W1099" s="41"/>
      <c r="X1099" s="41"/>
      <c r="Y1099" s="43" t="str">
        <f t="shared" si="34"/>
        <v/>
      </c>
      <c r="Z1099" s="43">
        <v>677958</v>
      </c>
      <c r="AA1099" s="43" t="e">
        <f t="shared" si="35"/>
        <v>#N/A</v>
      </c>
    </row>
    <row r="1100" spans="1:27" x14ac:dyDescent="0.3">
      <c r="A1100" s="43">
        <v>1736673</v>
      </c>
      <c r="B1100" s="43" t="s">
        <v>1371</v>
      </c>
      <c r="C1100" s="43" t="s">
        <v>1372</v>
      </c>
      <c r="D1100" s="41"/>
      <c r="E1100" s="43" t="s">
        <v>6263</v>
      </c>
      <c r="F1100" s="43" t="s">
        <v>30</v>
      </c>
      <c r="G1100" s="43">
        <v>45043</v>
      </c>
      <c r="H1100" s="41"/>
      <c r="I1100" s="41"/>
      <c r="J1100" s="43"/>
      <c r="K1100" s="41"/>
      <c r="L1100" s="41"/>
      <c r="M1100" s="41"/>
      <c r="N1100" s="41"/>
      <c r="O1100" s="41"/>
      <c r="P1100" s="41"/>
      <c r="Q1100" s="41"/>
      <c r="R1100" s="41"/>
      <c r="S1100" s="41"/>
      <c r="T1100" s="41"/>
      <c r="U1100" s="41"/>
      <c r="V1100" s="41"/>
      <c r="W1100" s="41"/>
      <c r="X1100" s="41"/>
      <c r="Y1100" s="43" t="str">
        <f t="shared" si="34"/>
        <v/>
      </c>
      <c r="Z1100" s="43">
        <v>507344</v>
      </c>
      <c r="AA1100" s="43" t="e">
        <f t="shared" si="35"/>
        <v>#N/A</v>
      </c>
    </row>
    <row r="1101" spans="1:27" x14ac:dyDescent="0.3">
      <c r="A1101" s="43">
        <v>1484540</v>
      </c>
      <c r="B1101" s="43" t="s">
        <v>1373</v>
      </c>
      <c r="C1101" s="43" t="s">
        <v>708</v>
      </c>
      <c r="D1101" s="41"/>
      <c r="E1101" s="43" t="s">
        <v>35</v>
      </c>
      <c r="F1101" s="43" t="s">
        <v>30</v>
      </c>
      <c r="G1101" s="43">
        <v>37036</v>
      </c>
      <c r="H1101" s="41"/>
      <c r="I1101" s="41"/>
      <c r="J1101" s="43"/>
      <c r="K1101" s="41"/>
      <c r="L1101" s="41"/>
      <c r="M1101" s="41"/>
      <c r="N1101" s="41"/>
      <c r="O1101" s="41"/>
      <c r="P1101" s="41"/>
      <c r="Q1101" s="41"/>
      <c r="R1101" s="41"/>
      <c r="S1101" s="41"/>
      <c r="T1101" s="41"/>
      <c r="U1101" s="41"/>
      <c r="V1101" s="41"/>
      <c r="W1101" s="41"/>
      <c r="X1101" s="41"/>
      <c r="Y1101" s="43" t="str">
        <f t="shared" si="34"/>
        <v>COMP</v>
      </c>
      <c r="Z1101" s="43">
        <v>2341837</v>
      </c>
      <c r="AA1101" s="43">
        <f t="shared" si="35"/>
        <v>1484540</v>
      </c>
    </row>
    <row r="1102" spans="1:27" x14ac:dyDescent="0.3">
      <c r="A1102" s="43">
        <v>1988935</v>
      </c>
      <c r="B1102" s="43" t="s">
        <v>1373</v>
      </c>
      <c r="C1102" s="43" t="s">
        <v>366</v>
      </c>
      <c r="D1102" s="41"/>
      <c r="E1102" s="43" t="s">
        <v>6263</v>
      </c>
      <c r="F1102" s="43" t="s">
        <v>28</v>
      </c>
      <c r="G1102" s="43">
        <v>41016</v>
      </c>
      <c r="H1102" s="41"/>
      <c r="I1102" s="41"/>
      <c r="J1102" s="43"/>
      <c r="K1102" s="41"/>
      <c r="L1102" s="41"/>
      <c r="M1102" s="41"/>
      <c r="N1102" s="41"/>
      <c r="O1102" s="41"/>
      <c r="P1102" s="41"/>
      <c r="Q1102" s="41"/>
      <c r="R1102" s="41"/>
      <c r="S1102" s="41"/>
      <c r="T1102" s="41"/>
      <c r="U1102" s="41"/>
      <c r="V1102" s="41"/>
      <c r="W1102" s="41"/>
      <c r="X1102" s="41"/>
      <c r="Y1102" s="43" t="str">
        <f t="shared" si="34"/>
        <v/>
      </c>
      <c r="Z1102" s="43">
        <v>1859990</v>
      </c>
      <c r="AA1102" s="43" t="e">
        <f t="shared" si="35"/>
        <v>#N/A</v>
      </c>
    </row>
    <row r="1103" spans="1:27" x14ac:dyDescent="0.3">
      <c r="A1103" s="43">
        <v>1877794</v>
      </c>
      <c r="B1103" s="43" t="s">
        <v>1373</v>
      </c>
      <c r="C1103" s="43" t="s">
        <v>1192</v>
      </c>
      <c r="D1103" s="41"/>
      <c r="E1103" s="43" t="s">
        <v>35</v>
      </c>
      <c r="F1103" s="43" t="s">
        <v>28</v>
      </c>
      <c r="G1103" s="43">
        <v>28041</v>
      </c>
      <c r="H1103" s="41"/>
      <c r="I1103" s="41"/>
      <c r="J1103" s="43"/>
      <c r="K1103" s="41"/>
      <c r="L1103" s="41"/>
      <c r="M1103" s="41"/>
      <c r="N1103" s="41"/>
      <c r="O1103" s="41"/>
      <c r="P1103" s="41"/>
      <c r="Q1103" s="41"/>
      <c r="R1103" s="41"/>
      <c r="S1103" s="41"/>
      <c r="T1103" s="41"/>
      <c r="U1103" s="41"/>
      <c r="V1103" s="41"/>
      <c r="W1103" s="41"/>
      <c r="X1103" s="41"/>
      <c r="Y1103" s="43" t="str">
        <f t="shared" si="34"/>
        <v>COMP</v>
      </c>
      <c r="Z1103" s="43">
        <v>449939</v>
      </c>
      <c r="AA1103" s="43">
        <f t="shared" si="35"/>
        <v>1877794</v>
      </c>
    </row>
    <row r="1104" spans="1:27" x14ac:dyDescent="0.3">
      <c r="A1104" s="43">
        <v>2295655</v>
      </c>
      <c r="B1104" s="43" t="s">
        <v>1374</v>
      </c>
      <c r="C1104" s="43" t="s">
        <v>565</v>
      </c>
      <c r="D1104" s="41"/>
      <c r="E1104" s="43" t="s">
        <v>6263</v>
      </c>
      <c r="F1104" s="43" t="s">
        <v>28</v>
      </c>
      <c r="G1104" s="43">
        <v>37046</v>
      </c>
      <c r="H1104" s="41"/>
      <c r="I1104" s="41"/>
      <c r="J1104" s="43"/>
      <c r="K1104" s="41"/>
      <c r="L1104" s="41"/>
      <c r="M1104" s="41"/>
      <c r="N1104" s="41"/>
      <c r="O1104" s="41"/>
      <c r="P1104" s="41"/>
      <c r="Q1104" s="41"/>
      <c r="R1104" s="41"/>
      <c r="S1104" s="41"/>
      <c r="T1104" s="41"/>
      <c r="U1104" s="41"/>
      <c r="V1104" s="41"/>
      <c r="W1104" s="41"/>
      <c r="X1104" s="41"/>
      <c r="Y1104" s="43" t="str">
        <f t="shared" si="34"/>
        <v>COMP</v>
      </c>
      <c r="Z1104" s="43">
        <v>2175391</v>
      </c>
      <c r="AA1104" s="43">
        <f t="shared" si="35"/>
        <v>2295655</v>
      </c>
    </row>
    <row r="1105" spans="1:27" x14ac:dyDescent="0.3">
      <c r="A1105" s="43">
        <v>591275</v>
      </c>
      <c r="B1105" s="43" t="s">
        <v>1375</v>
      </c>
      <c r="C1105" s="43" t="s">
        <v>236</v>
      </c>
      <c r="D1105" s="41"/>
      <c r="E1105" s="43" t="s">
        <v>6263</v>
      </c>
      <c r="F1105" s="43" t="s">
        <v>28</v>
      </c>
      <c r="G1105" s="43">
        <v>41003</v>
      </c>
      <c r="H1105" s="41"/>
      <c r="I1105" s="41"/>
      <c r="J1105" s="43"/>
      <c r="K1105" s="41"/>
      <c r="L1105" s="41"/>
      <c r="M1105" s="41"/>
      <c r="N1105" s="41"/>
      <c r="O1105" s="41"/>
      <c r="P1105" s="41"/>
      <c r="Q1105" s="41"/>
      <c r="R1105" s="41"/>
      <c r="S1105" s="41"/>
      <c r="T1105" s="41"/>
      <c r="U1105" s="41"/>
      <c r="V1105" s="41"/>
      <c r="W1105" s="41"/>
      <c r="X1105" s="41"/>
      <c r="Y1105" s="43" t="str">
        <f t="shared" si="34"/>
        <v>COMP</v>
      </c>
      <c r="Z1105" s="43">
        <v>2331259</v>
      </c>
      <c r="AA1105" s="43">
        <f t="shared" si="35"/>
        <v>591275</v>
      </c>
    </row>
    <row r="1106" spans="1:27" x14ac:dyDescent="0.3">
      <c r="A1106" s="43">
        <v>1780905</v>
      </c>
      <c r="B1106" s="43" t="s">
        <v>1375</v>
      </c>
      <c r="C1106" s="43" t="s">
        <v>502</v>
      </c>
      <c r="D1106" s="41"/>
      <c r="E1106" s="43" t="s">
        <v>6263</v>
      </c>
      <c r="F1106" s="43" t="s">
        <v>30</v>
      </c>
      <c r="G1106" s="43">
        <v>37016</v>
      </c>
      <c r="H1106" s="41"/>
      <c r="I1106" s="41"/>
      <c r="J1106" s="43"/>
      <c r="K1106" s="41"/>
      <c r="L1106" s="41"/>
      <c r="M1106" s="41"/>
      <c r="N1106" s="41"/>
      <c r="O1106" s="41"/>
      <c r="P1106" s="41"/>
      <c r="Q1106" s="41"/>
      <c r="R1106" s="41"/>
      <c r="S1106" s="41"/>
      <c r="T1106" s="41"/>
      <c r="U1106" s="41"/>
      <c r="V1106" s="41"/>
      <c r="W1106" s="41"/>
      <c r="X1106" s="41"/>
      <c r="Y1106" s="43" t="str">
        <f t="shared" si="34"/>
        <v>COMP</v>
      </c>
      <c r="Z1106" s="43">
        <v>2255163</v>
      </c>
      <c r="AA1106" s="43">
        <f t="shared" si="35"/>
        <v>1780905</v>
      </c>
    </row>
    <row r="1107" spans="1:27" x14ac:dyDescent="0.3">
      <c r="A1107" s="43">
        <v>1818595</v>
      </c>
      <c r="B1107" s="43" t="s">
        <v>1375</v>
      </c>
      <c r="C1107" s="43" t="s">
        <v>1376</v>
      </c>
      <c r="D1107" s="41"/>
      <c r="E1107" s="43" t="s">
        <v>6263</v>
      </c>
      <c r="F1107" s="43" t="s">
        <v>30</v>
      </c>
      <c r="G1107" s="43">
        <v>37024</v>
      </c>
      <c r="H1107" s="41"/>
      <c r="I1107" s="41"/>
      <c r="J1107" s="43"/>
      <c r="K1107" s="41"/>
      <c r="L1107" s="41"/>
      <c r="M1107" s="41"/>
      <c r="N1107" s="41"/>
      <c r="O1107" s="41"/>
      <c r="P1107" s="41"/>
      <c r="Q1107" s="41"/>
      <c r="R1107" s="41"/>
      <c r="S1107" s="41"/>
      <c r="T1107" s="41"/>
      <c r="U1107" s="41"/>
      <c r="V1107" s="41"/>
      <c r="W1107" s="41"/>
      <c r="X1107" s="41"/>
      <c r="Y1107" s="43" t="str">
        <f t="shared" si="34"/>
        <v/>
      </c>
      <c r="Z1107" s="43">
        <v>1778496</v>
      </c>
      <c r="AA1107" s="43" t="e">
        <f t="shared" si="35"/>
        <v>#N/A</v>
      </c>
    </row>
    <row r="1108" spans="1:27" x14ac:dyDescent="0.3">
      <c r="A1108" s="43">
        <v>558179</v>
      </c>
      <c r="B1108" s="43" t="s">
        <v>1375</v>
      </c>
      <c r="C1108" s="43" t="s">
        <v>221</v>
      </c>
      <c r="D1108" s="41"/>
      <c r="E1108" s="43" t="s">
        <v>6263</v>
      </c>
      <c r="F1108" s="43" t="s">
        <v>28</v>
      </c>
      <c r="G1108" s="43">
        <v>37024</v>
      </c>
      <c r="H1108" s="41"/>
      <c r="I1108" s="41"/>
      <c r="J1108" s="43"/>
      <c r="K1108" s="41"/>
      <c r="L1108" s="41"/>
      <c r="M1108" s="41"/>
      <c r="N1108" s="41"/>
      <c r="O1108" s="41"/>
      <c r="P1108" s="41"/>
      <c r="Q1108" s="41"/>
      <c r="R1108" s="41"/>
      <c r="S1108" s="41"/>
      <c r="T1108" s="41"/>
      <c r="U1108" s="41"/>
      <c r="V1108" s="41"/>
      <c r="W1108" s="41"/>
      <c r="X1108" s="41"/>
      <c r="Y1108" s="43" t="str">
        <f t="shared" si="34"/>
        <v>COMP</v>
      </c>
      <c r="Z1108" s="43">
        <v>1778478</v>
      </c>
      <c r="AA1108" s="43">
        <f t="shared" si="35"/>
        <v>558179</v>
      </c>
    </row>
    <row r="1109" spans="1:27" x14ac:dyDescent="0.3">
      <c r="A1109" s="43">
        <v>1211294</v>
      </c>
      <c r="B1109" s="43" t="s">
        <v>1377</v>
      </c>
      <c r="C1109" s="43" t="s">
        <v>659</v>
      </c>
      <c r="D1109" s="41"/>
      <c r="E1109" s="43" t="s">
        <v>6263</v>
      </c>
      <c r="F1109" s="43" t="s">
        <v>28</v>
      </c>
      <c r="G1109" s="43">
        <v>45045</v>
      </c>
      <c r="H1109" s="41"/>
      <c r="I1109" s="41"/>
      <c r="J1109" s="43"/>
      <c r="K1109" s="41"/>
      <c r="L1109" s="41"/>
      <c r="M1109" s="41"/>
      <c r="N1109" s="41"/>
      <c r="O1109" s="41"/>
      <c r="P1109" s="41"/>
      <c r="Q1109" s="41"/>
      <c r="R1109" s="41"/>
      <c r="S1109" s="41"/>
      <c r="T1109" s="41"/>
      <c r="U1109" s="41"/>
      <c r="V1109" s="41"/>
      <c r="W1109" s="41"/>
      <c r="X1109" s="41"/>
      <c r="Y1109" s="43" t="str">
        <f t="shared" si="34"/>
        <v>COMP</v>
      </c>
      <c r="Z1109" s="43">
        <v>2127576</v>
      </c>
      <c r="AA1109" s="43">
        <f t="shared" si="35"/>
        <v>1211294</v>
      </c>
    </row>
    <row r="1110" spans="1:27" x14ac:dyDescent="0.3">
      <c r="A1110" s="43">
        <v>1119742</v>
      </c>
      <c r="B1110" s="43" t="s">
        <v>1377</v>
      </c>
      <c r="C1110" s="43" t="s">
        <v>390</v>
      </c>
      <c r="D1110" s="41"/>
      <c r="E1110" s="43" t="s">
        <v>6263</v>
      </c>
      <c r="F1110" s="43" t="s">
        <v>30</v>
      </c>
      <c r="G1110" s="43">
        <v>18032</v>
      </c>
      <c r="H1110" s="41"/>
      <c r="I1110" s="41"/>
      <c r="J1110" s="43"/>
      <c r="K1110" s="41"/>
      <c r="L1110" s="41"/>
      <c r="M1110" s="41"/>
      <c r="N1110" s="41"/>
      <c r="O1110" s="41"/>
      <c r="P1110" s="41"/>
      <c r="Q1110" s="41"/>
      <c r="R1110" s="41"/>
      <c r="S1110" s="41"/>
      <c r="T1110" s="41"/>
      <c r="U1110" s="41"/>
      <c r="V1110" s="41"/>
      <c r="W1110" s="41"/>
      <c r="X1110" s="41"/>
      <c r="Y1110" s="43" t="str">
        <f t="shared" si="34"/>
        <v/>
      </c>
      <c r="Z1110" s="43">
        <v>1563688</v>
      </c>
      <c r="AA1110" s="43" t="e">
        <f t="shared" si="35"/>
        <v>#N/A</v>
      </c>
    </row>
    <row r="1111" spans="1:27" x14ac:dyDescent="0.3">
      <c r="A1111" s="43">
        <v>2017752</v>
      </c>
      <c r="B1111" s="43" t="s">
        <v>1377</v>
      </c>
      <c r="C1111" s="43" t="s">
        <v>191</v>
      </c>
      <c r="D1111" s="41"/>
      <c r="E1111" s="43" t="s">
        <v>6263</v>
      </c>
      <c r="F1111" s="43" t="s">
        <v>30</v>
      </c>
      <c r="G1111" s="43">
        <v>37023</v>
      </c>
      <c r="H1111" s="41"/>
      <c r="I1111" s="41"/>
      <c r="J1111" s="43"/>
      <c r="K1111" s="41"/>
      <c r="L1111" s="41"/>
      <c r="M1111" s="41"/>
      <c r="N1111" s="41"/>
      <c r="O1111" s="41"/>
      <c r="P1111" s="41"/>
      <c r="Q1111" s="41"/>
      <c r="R1111" s="41"/>
      <c r="S1111" s="41"/>
      <c r="T1111" s="41"/>
      <c r="U1111" s="41"/>
      <c r="V1111" s="41"/>
      <c r="W1111" s="41"/>
      <c r="X1111" s="41"/>
      <c r="Y1111" s="43" t="str">
        <f t="shared" si="34"/>
        <v/>
      </c>
      <c r="Z1111" s="43">
        <v>1860838</v>
      </c>
      <c r="AA1111" s="43" t="e">
        <f t="shared" si="35"/>
        <v>#N/A</v>
      </c>
    </row>
    <row r="1112" spans="1:27" x14ac:dyDescent="0.3">
      <c r="A1112" s="43">
        <v>1566515</v>
      </c>
      <c r="B1112" s="43" t="s">
        <v>1378</v>
      </c>
      <c r="C1112" s="43" t="s">
        <v>1379</v>
      </c>
      <c r="D1112" s="41"/>
      <c r="E1112" s="43" t="s">
        <v>34</v>
      </c>
      <c r="F1112" s="43" t="s">
        <v>30</v>
      </c>
      <c r="G1112" s="43">
        <v>28041</v>
      </c>
      <c r="H1112" s="41"/>
      <c r="I1112" s="41"/>
      <c r="J1112" s="43"/>
      <c r="K1112" s="41"/>
      <c r="L1112" s="41"/>
      <c r="M1112" s="41"/>
      <c r="N1112" s="41"/>
      <c r="O1112" s="41"/>
      <c r="P1112" s="41"/>
      <c r="Q1112" s="41"/>
      <c r="R1112" s="41"/>
      <c r="S1112" s="41"/>
      <c r="T1112" s="41"/>
      <c r="U1112" s="41"/>
      <c r="V1112" s="41"/>
      <c r="W1112" s="41"/>
      <c r="X1112" s="41"/>
      <c r="Y1112" s="43" t="str">
        <f t="shared" si="34"/>
        <v>COMP</v>
      </c>
      <c r="Z1112" s="43">
        <v>2167046</v>
      </c>
      <c r="AA1112" s="43">
        <f t="shared" si="35"/>
        <v>1566515</v>
      </c>
    </row>
    <row r="1113" spans="1:27" x14ac:dyDescent="0.3">
      <c r="A1113" s="43">
        <v>2403269</v>
      </c>
      <c r="B1113" s="43" t="s">
        <v>1380</v>
      </c>
      <c r="C1113" s="43" t="s">
        <v>1381</v>
      </c>
      <c r="D1113" s="41"/>
      <c r="E1113" s="43" t="s">
        <v>6263</v>
      </c>
      <c r="F1113" s="43" t="s">
        <v>30</v>
      </c>
      <c r="G1113" s="43">
        <v>41002</v>
      </c>
      <c r="H1113" s="41"/>
      <c r="I1113" s="41"/>
      <c r="J1113" s="43"/>
      <c r="K1113" s="41"/>
      <c r="L1113" s="41"/>
      <c r="M1113" s="41"/>
      <c r="N1113" s="41"/>
      <c r="O1113" s="41"/>
      <c r="P1113" s="41"/>
      <c r="Q1113" s="41"/>
      <c r="R1113" s="41"/>
      <c r="S1113" s="41"/>
      <c r="T1113" s="41"/>
      <c r="U1113" s="41"/>
      <c r="V1113" s="41"/>
      <c r="W1113" s="41"/>
      <c r="X1113" s="41"/>
      <c r="Y1113" s="43" t="str">
        <f t="shared" si="34"/>
        <v/>
      </c>
      <c r="Z1113" s="43">
        <v>1003300</v>
      </c>
      <c r="AA1113" s="43" t="e">
        <f t="shared" si="35"/>
        <v>#N/A</v>
      </c>
    </row>
    <row r="1114" spans="1:27" x14ac:dyDescent="0.3">
      <c r="A1114" s="43">
        <v>675827</v>
      </c>
      <c r="B1114" s="43" t="s">
        <v>1380</v>
      </c>
      <c r="C1114" s="43" t="s">
        <v>444</v>
      </c>
      <c r="D1114" s="41"/>
      <c r="E1114" s="43" t="s">
        <v>6263</v>
      </c>
      <c r="F1114" s="43" t="s">
        <v>28</v>
      </c>
      <c r="G1114" s="43">
        <v>36023</v>
      </c>
      <c r="H1114" s="41"/>
      <c r="I1114" s="41"/>
      <c r="J1114" s="43"/>
      <c r="K1114" s="41"/>
      <c r="L1114" s="41"/>
      <c r="M1114" s="41"/>
      <c r="N1114" s="41"/>
      <c r="O1114" s="41"/>
      <c r="P1114" s="41"/>
      <c r="Q1114" s="41"/>
      <c r="R1114" s="41"/>
      <c r="S1114" s="41"/>
      <c r="T1114" s="41"/>
      <c r="U1114" s="41"/>
      <c r="V1114" s="41"/>
      <c r="W1114" s="41"/>
      <c r="X1114" s="41"/>
      <c r="Y1114" s="43" t="str">
        <f t="shared" si="34"/>
        <v/>
      </c>
      <c r="Z1114" s="43">
        <v>2404231</v>
      </c>
      <c r="AA1114" s="43" t="e">
        <f t="shared" si="35"/>
        <v>#N/A</v>
      </c>
    </row>
    <row r="1115" spans="1:27" x14ac:dyDescent="0.3">
      <c r="A1115" s="43">
        <v>1630476</v>
      </c>
      <c r="B1115" s="43" t="s">
        <v>1380</v>
      </c>
      <c r="C1115" s="43" t="s">
        <v>226</v>
      </c>
      <c r="D1115" s="41"/>
      <c r="E1115" s="43" t="s">
        <v>6263</v>
      </c>
      <c r="F1115" s="43" t="s">
        <v>30</v>
      </c>
      <c r="G1115" s="43">
        <v>41003</v>
      </c>
      <c r="H1115" s="41"/>
      <c r="I1115" s="41"/>
      <c r="J1115" s="43"/>
      <c r="K1115" s="41"/>
      <c r="L1115" s="41"/>
      <c r="M1115" s="41"/>
      <c r="N1115" s="41"/>
      <c r="O1115" s="41"/>
      <c r="P1115" s="41"/>
      <c r="Q1115" s="41"/>
      <c r="R1115" s="41"/>
      <c r="S1115" s="41"/>
      <c r="T1115" s="41"/>
      <c r="U1115" s="41"/>
      <c r="V1115" s="41"/>
      <c r="W1115" s="41"/>
      <c r="X1115" s="41"/>
      <c r="Y1115" s="43" t="str">
        <f t="shared" si="34"/>
        <v/>
      </c>
      <c r="Z1115" s="43">
        <v>2226150</v>
      </c>
      <c r="AA1115" s="43" t="e">
        <f t="shared" si="35"/>
        <v>#N/A</v>
      </c>
    </row>
    <row r="1116" spans="1:27" x14ac:dyDescent="0.3">
      <c r="A1116" s="43">
        <v>2372724</v>
      </c>
      <c r="B1116" s="43" t="s">
        <v>1380</v>
      </c>
      <c r="C1116" s="43" t="s">
        <v>422</v>
      </c>
      <c r="D1116" s="41"/>
      <c r="E1116" s="43" t="s">
        <v>6263</v>
      </c>
      <c r="F1116" s="43" t="s">
        <v>28</v>
      </c>
      <c r="G1116" s="43">
        <v>37015</v>
      </c>
      <c r="H1116" s="41"/>
      <c r="I1116" s="41"/>
      <c r="J1116" s="43"/>
      <c r="K1116" s="41"/>
      <c r="L1116" s="41"/>
      <c r="M1116" s="41"/>
      <c r="N1116" s="41"/>
      <c r="O1116" s="41"/>
      <c r="P1116" s="41"/>
      <c r="Q1116" s="41"/>
      <c r="R1116" s="41"/>
      <c r="S1116" s="41"/>
      <c r="T1116" s="41"/>
      <c r="U1116" s="41"/>
      <c r="V1116" s="41"/>
      <c r="W1116" s="41"/>
      <c r="X1116" s="41"/>
      <c r="Y1116" s="43" t="str">
        <f t="shared" si="34"/>
        <v/>
      </c>
      <c r="Z1116" s="43">
        <v>477003</v>
      </c>
      <c r="AA1116" s="43" t="e">
        <f t="shared" si="35"/>
        <v>#N/A</v>
      </c>
    </row>
    <row r="1117" spans="1:27" x14ac:dyDescent="0.3">
      <c r="A1117" s="43">
        <v>2169329</v>
      </c>
      <c r="B1117" s="43" t="s">
        <v>1380</v>
      </c>
      <c r="C1117" s="43" t="s">
        <v>346</v>
      </c>
      <c r="D1117" s="41"/>
      <c r="E1117" s="43" t="s">
        <v>6263</v>
      </c>
      <c r="F1117" s="43" t="s">
        <v>28</v>
      </c>
      <c r="G1117" s="43">
        <v>41002</v>
      </c>
      <c r="H1117" s="41"/>
      <c r="I1117" s="41"/>
      <c r="J1117" s="43"/>
      <c r="K1117" s="41"/>
      <c r="L1117" s="41"/>
      <c r="M1117" s="41"/>
      <c r="N1117" s="41"/>
      <c r="O1117" s="41"/>
      <c r="P1117" s="41"/>
      <c r="Q1117" s="41"/>
      <c r="R1117" s="41"/>
      <c r="S1117" s="41"/>
      <c r="T1117" s="41"/>
      <c r="U1117" s="41"/>
      <c r="V1117" s="41"/>
      <c r="W1117" s="41"/>
      <c r="X1117" s="41"/>
      <c r="Y1117" s="43" t="str">
        <f t="shared" si="34"/>
        <v/>
      </c>
      <c r="Z1117" s="43">
        <v>713832</v>
      </c>
      <c r="AA1117" s="43" t="e">
        <f t="shared" si="35"/>
        <v>#N/A</v>
      </c>
    </row>
    <row r="1118" spans="1:27" x14ac:dyDescent="0.3">
      <c r="A1118" s="43">
        <v>2292114</v>
      </c>
      <c r="B1118" s="43" t="s">
        <v>1380</v>
      </c>
      <c r="C1118" s="43" t="s">
        <v>427</v>
      </c>
      <c r="D1118" s="41"/>
      <c r="E1118" s="43" t="s">
        <v>6263</v>
      </c>
      <c r="F1118" s="43" t="s">
        <v>28</v>
      </c>
      <c r="G1118" s="43">
        <v>18035</v>
      </c>
      <c r="H1118" s="41"/>
      <c r="I1118" s="41"/>
      <c r="J1118" s="43"/>
      <c r="K1118" s="41"/>
      <c r="L1118" s="41"/>
      <c r="M1118" s="41"/>
      <c r="N1118" s="41"/>
      <c r="O1118" s="41"/>
      <c r="P1118" s="41"/>
      <c r="Q1118" s="41"/>
      <c r="R1118" s="41"/>
      <c r="S1118" s="41"/>
      <c r="T1118" s="41"/>
      <c r="U1118" s="41"/>
      <c r="V1118" s="41"/>
      <c r="W1118" s="41"/>
      <c r="X1118" s="41"/>
      <c r="Y1118" s="43" t="str">
        <f t="shared" si="34"/>
        <v/>
      </c>
      <c r="Z1118" s="43">
        <v>2074286</v>
      </c>
      <c r="AA1118" s="43" t="e">
        <f t="shared" si="35"/>
        <v>#N/A</v>
      </c>
    </row>
    <row r="1119" spans="1:27" x14ac:dyDescent="0.3">
      <c r="A1119" s="43">
        <v>2379567</v>
      </c>
      <c r="B1119" s="43" t="s">
        <v>1382</v>
      </c>
      <c r="C1119" s="43" t="s">
        <v>1383</v>
      </c>
      <c r="D1119" s="41"/>
      <c r="E1119" s="43" t="s">
        <v>6263</v>
      </c>
      <c r="F1119" s="43" t="s">
        <v>28</v>
      </c>
      <c r="G1119" s="43">
        <v>41002</v>
      </c>
      <c r="H1119" s="41"/>
      <c r="I1119" s="41"/>
      <c r="J1119" s="43"/>
      <c r="K1119" s="41"/>
      <c r="L1119" s="41"/>
      <c r="M1119" s="41"/>
      <c r="N1119" s="41"/>
      <c r="O1119" s="41"/>
      <c r="P1119" s="41"/>
      <c r="Q1119" s="41"/>
      <c r="R1119" s="41"/>
      <c r="S1119" s="41"/>
      <c r="T1119" s="41"/>
      <c r="U1119" s="41"/>
      <c r="V1119" s="41"/>
      <c r="W1119" s="41"/>
      <c r="X1119" s="41"/>
      <c r="Y1119" s="43" t="str">
        <f t="shared" si="34"/>
        <v/>
      </c>
      <c r="Z1119" s="43">
        <v>1885050</v>
      </c>
      <c r="AA1119" s="43" t="e">
        <f t="shared" si="35"/>
        <v>#N/A</v>
      </c>
    </row>
    <row r="1120" spans="1:27" x14ac:dyDescent="0.3">
      <c r="A1120" s="43">
        <v>1949094</v>
      </c>
      <c r="B1120" s="43" t="s">
        <v>1384</v>
      </c>
      <c r="C1120" s="43" t="s">
        <v>232</v>
      </c>
      <c r="D1120" s="41"/>
      <c r="E1120" s="43" t="s">
        <v>6263</v>
      </c>
      <c r="F1120" s="43" t="s">
        <v>28</v>
      </c>
      <c r="G1120" s="43">
        <v>18036</v>
      </c>
      <c r="H1120" s="41"/>
      <c r="I1120" s="41"/>
      <c r="J1120" s="43"/>
      <c r="K1120" s="41"/>
      <c r="L1120" s="41"/>
      <c r="M1120" s="41"/>
      <c r="N1120" s="41"/>
      <c r="O1120" s="41"/>
      <c r="P1120" s="41"/>
      <c r="Q1120" s="41"/>
      <c r="R1120" s="41"/>
      <c r="S1120" s="41"/>
      <c r="T1120" s="41"/>
      <c r="U1120" s="41"/>
      <c r="V1120" s="41"/>
      <c r="W1120" s="41"/>
      <c r="X1120" s="41"/>
      <c r="Y1120" s="43" t="str">
        <f t="shared" si="34"/>
        <v>COMP</v>
      </c>
      <c r="Z1120" s="43">
        <v>1811578</v>
      </c>
      <c r="AA1120" s="43">
        <f t="shared" si="35"/>
        <v>1949094</v>
      </c>
    </row>
    <row r="1121" spans="1:27" x14ac:dyDescent="0.3">
      <c r="A1121" s="43">
        <v>2264945</v>
      </c>
      <c r="B1121" s="43" t="s">
        <v>1385</v>
      </c>
      <c r="C1121" s="43" t="s">
        <v>742</v>
      </c>
      <c r="D1121" s="41"/>
      <c r="E1121" s="43" t="s">
        <v>6263</v>
      </c>
      <c r="F1121" s="43" t="s">
        <v>30</v>
      </c>
      <c r="G1121" s="43">
        <v>28017</v>
      </c>
      <c r="H1121" s="41"/>
      <c r="I1121" s="41"/>
      <c r="J1121" s="43"/>
      <c r="K1121" s="41"/>
      <c r="L1121" s="41"/>
      <c r="M1121" s="41"/>
      <c r="N1121" s="41"/>
      <c r="O1121" s="41"/>
      <c r="P1121" s="41"/>
      <c r="Q1121" s="41"/>
      <c r="R1121" s="41"/>
      <c r="S1121" s="41"/>
      <c r="T1121" s="41"/>
      <c r="U1121" s="41"/>
      <c r="V1121" s="41"/>
      <c r="W1121" s="41"/>
      <c r="X1121" s="41"/>
      <c r="Y1121" s="43" t="str">
        <f t="shared" si="34"/>
        <v/>
      </c>
      <c r="Z1121" s="43">
        <v>1480082</v>
      </c>
      <c r="AA1121" s="43" t="e">
        <f t="shared" si="35"/>
        <v>#N/A</v>
      </c>
    </row>
    <row r="1122" spans="1:27" x14ac:dyDescent="0.3">
      <c r="A1122" s="43">
        <v>1978228</v>
      </c>
      <c r="B1122" s="43" t="s">
        <v>1386</v>
      </c>
      <c r="C1122" s="43" t="s">
        <v>1109</v>
      </c>
      <c r="D1122" s="41"/>
      <c r="E1122" s="43" t="s">
        <v>34</v>
      </c>
      <c r="F1122" s="43" t="s">
        <v>28</v>
      </c>
      <c r="G1122" s="43">
        <v>18003</v>
      </c>
      <c r="H1122" s="41"/>
      <c r="I1122" s="41"/>
      <c r="J1122" s="43"/>
      <c r="K1122" s="41"/>
      <c r="L1122" s="41"/>
      <c r="M1122" s="41"/>
      <c r="N1122" s="41"/>
      <c r="O1122" s="41"/>
      <c r="P1122" s="41"/>
      <c r="Q1122" s="41"/>
      <c r="R1122" s="41"/>
      <c r="S1122" s="41"/>
      <c r="T1122" s="41"/>
      <c r="U1122" s="41"/>
      <c r="V1122" s="41"/>
      <c r="W1122" s="41"/>
      <c r="X1122" s="41"/>
      <c r="Y1122" s="43" t="str">
        <f t="shared" si="34"/>
        <v>COMP</v>
      </c>
      <c r="Z1122" s="43">
        <v>2059339</v>
      </c>
      <c r="AA1122" s="43">
        <f t="shared" si="35"/>
        <v>1978228</v>
      </c>
    </row>
    <row r="1123" spans="1:27" x14ac:dyDescent="0.3">
      <c r="A1123" s="43">
        <v>1626901</v>
      </c>
      <c r="B1123" s="43" t="s">
        <v>1387</v>
      </c>
      <c r="C1123" s="43" t="s">
        <v>1388</v>
      </c>
      <c r="D1123" s="41"/>
      <c r="E1123" s="43" t="s">
        <v>6263</v>
      </c>
      <c r="F1123" s="43" t="s">
        <v>30</v>
      </c>
      <c r="G1123" s="43">
        <v>41012</v>
      </c>
      <c r="H1123" s="41"/>
      <c r="I1123" s="41"/>
      <c r="J1123" s="43"/>
      <c r="K1123" s="41"/>
      <c r="L1123" s="41"/>
      <c r="M1123" s="41"/>
      <c r="N1123" s="41"/>
      <c r="O1123" s="41"/>
      <c r="P1123" s="41"/>
      <c r="Q1123" s="41"/>
      <c r="R1123" s="41"/>
      <c r="S1123" s="41"/>
      <c r="T1123" s="41"/>
      <c r="U1123" s="41"/>
      <c r="V1123" s="41"/>
      <c r="W1123" s="41"/>
      <c r="X1123" s="41"/>
      <c r="Y1123" s="43" t="str">
        <f t="shared" si="34"/>
        <v/>
      </c>
      <c r="Z1123" s="43">
        <v>2030866</v>
      </c>
      <c r="AA1123" s="43" t="e">
        <f t="shared" si="35"/>
        <v>#N/A</v>
      </c>
    </row>
    <row r="1124" spans="1:27" x14ac:dyDescent="0.3">
      <c r="A1124" s="43">
        <v>2418106</v>
      </c>
      <c r="B1124" s="43" t="s">
        <v>1389</v>
      </c>
      <c r="C1124" s="43" t="s">
        <v>343</v>
      </c>
      <c r="D1124" s="41"/>
      <c r="E1124" s="43" t="s">
        <v>6263</v>
      </c>
      <c r="F1124" s="43" t="s">
        <v>28</v>
      </c>
      <c r="G1124" s="43">
        <v>37047</v>
      </c>
      <c r="H1124" s="41"/>
      <c r="I1124" s="41"/>
      <c r="J1124" s="43"/>
      <c r="K1124" s="41"/>
      <c r="L1124" s="41"/>
      <c r="M1124" s="41"/>
      <c r="N1124" s="41"/>
      <c r="O1124" s="41"/>
      <c r="P1124" s="41"/>
      <c r="Q1124" s="41"/>
      <c r="R1124" s="41"/>
      <c r="S1124" s="41"/>
      <c r="T1124" s="41"/>
      <c r="U1124" s="41"/>
      <c r="V1124" s="41"/>
      <c r="W1124" s="41"/>
      <c r="X1124" s="41"/>
      <c r="Y1124" s="43" t="str">
        <f t="shared" si="34"/>
        <v/>
      </c>
      <c r="Z1124" s="43">
        <v>2388757</v>
      </c>
      <c r="AA1124" s="43" t="e">
        <f t="shared" si="35"/>
        <v>#N/A</v>
      </c>
    </row>
    <row r="1125" spans="1:27" x14ac:dyDescent="0.3">
      <c r="A1125" s="43">
        <v>2250117</v>
      </c>
      <c r="B1125" s="43" t="s">
        <v>1390</v>
      </c>
      <c r="C1125" s="43" t="s">
        <v>803</v>
      </c>
      <c r="D1125" s="41"/>
      <c r="E1125" s="43" t="s">
        <v>6263</v>
      </c>
      <c r="F1125" s="43" t="s">
        <v>30</v>
      </c>
      <c r="G1125" s="43">
        <v>36011</v>
      </c>
      <c r="H1125" s="41"/>
      <c r="I1125" s="41"/>
      <c r="J1125" s="43"/>
      <c r="K1125" s="41"/>
      <c r="L1125" s="41"/>
      <c r="M1125" s="41"/>
      <c r="N1125" s="41"/>
      <c r="O1125" s="41"/>
      <c r="P1125" s="41"/>
      <c r="Q1125" s="41"/>
      <c r="R1125" s="41"/>
      <c r="S1125" s="41"/>
      <c r="T1125" s="41"/>
      <c r="U1125" s="41"/>
      <c r="V1125" s="41"/>
      <c r="W1125" s="41"/>
      <c r="X1125" s="41"/>
      <c r="Y1125" s="43" t="str">
        <f t="shared" si="34"/>
        <v/>
      </c>
      <c r="Z1125" s="43">
        <v>1813015</v>
      </c>
      <c r="AA1125" s="43" t="e">
        <f t="shared" si="35"/>
        <v>#N/A</v>
      </c>
    </row>
    <row r="1126" spans="1:27" x14ac:dyDescent="0.3">
      <c r="A1126" s="43">
        <v>1630866</v>
      </c>
      <c r="B1126" s="43" t="s">
        <v>1391</v>
      </c>
      <c r="C1126" s="43" t="s">
        <v>329</v>
      </c>
      <c r="D1126" s="41"/>
      <c r="E1126" s="43" t="s">
        <v>6263</v>
      </c>
      <c r="F1126" s="43" t="s">
        <v>28</v>
      </c>
      <c r="G1126" s="43">
        <v>37016</v>
      </c>
      <c r="H1126" s="41"/>
      <c r="I1126" s="41"/>
      <c r="J1126" s="43"/>
      <c r="K1126" s="41"/>
      <c r="L1126" s="41"/>
      <c r="M1126" s="41"/>
      <c r="N1126" s="41"/>
      <c r="O1126" s="41"/>
      <c r="P1126" s="41"/>
      <c r="Q1126" s="41"/>
      <c r="R1126" s="41"/>
      <c r="S1126" s="41"/>
      <c r="T1126" s="41"/>
      <c r="U1126" s="41"/>
      <c r="V1126" s="41"/>
      <c r="W1126" s="41"/>
      <c r="X1126" s="41"/>
      <c r="Y1126" s="43" t="str">
        <f t="shared" si="34"/>
        <v/>
      </c>
      <c r="Z1126" s="43">
        <v>1614543</v>
      </c>
      <c r="AA1126" s="43" t="e">
        <f t="shared" si="35"/>
        <v>#N/A</v>
      </c>
    </row>
    <row r="1127" spans="1:27" x14ac:dyDescent="0.3">
      <c r="A1127" s="43">
        <v>1476701</v>
      </c>
      <c r="B1127" s="43" t="s">
        <v>1392</v>
      </c>
      <c r="C1127" s="43" t="s">
        <v>534</v>
      </c>
      <c r="D1127" s="41"/>
      <c r="E1127" s="43" t="s">
        <v>6263</v>
      </c>
      <c r="F1127" s="43" t="s">
        <v>30</v>
      </c>
      <c r="G1127" s="43">
        <v>41003</v>
      </c>
      <c r="H1127" s="41"/>
      <c r="I1127" s="41"/>
      <c r="J1127" s="43"/>
      <c r="K1127" s="41"/>
      <c r="L1127" s="41"/>
      <c r="M1127" s="41"/>
      <c r="N1127" s="41"/>
      <c r="O1127" s="41"/>
      <c r="P1127" s="41"/>
      <c r="Q1127" s="41"/>
      <c r="R1127" s="41"/>
      <c r="S1127" s="41"/>
      <c r="T1127" s="41"/>
      <c r="U1127" s="41"/>
      <c r="V1127" s="41"/>
      <c r="W1127" s="41"/>
      <c r="X1127" s="41"/>
      <c r="Y1127" s="43" t="str">
        <f t="shared" si="34"/>
        <v/>
      </c>
      <c r="Z1127" s="43">
        <v>1841121</v>
      </c>
      <c r="AA1127" s="43" t="e">
        <f t="shared" si="35"/>
        <v>#N/A</v>
      </c>
    </row>
    <row r="1128" spans="1:27" x14ac:dyDescent="0.3">
      <c r="A1128" s="43">
        <v>2426301</v>
      </c>
      <c r="B1128" s="43" t="s">
        <v>1393</v>
      </c>
      <c r="C1128" s="43" t="s">
        <v>440</v>
      </c>
      <c r="D1128" s="41"/>
      <c r="E1128" s="43" t="s">
        <v>6263</v>
      </c>
      <c r="F1128" s="43" t="s">
        <v>28</v>
      </c>
      <c r="G1128" s="43">
        <v>18036</v>
      </c>
      <c r="H1128" s="41"/>
      <c r="I1128" s="41"/>
      <c r="J1128" s="43"/>
      <c r="K1128" s="41"/>
      <c r="L1128" s="41"/>
      <c r="M1128" s="41"/>
      <c r="N1128" s="41"/>
      <c r="O1128" s="41"/>
      <c r="P1128" s="41"/>
      <c r="Q1128" s="41"/>
      <c r="R1128" s="41"/>
      <c r="S1128" s="41"/>
      <c r="T1128" s="41"/>
      <c r="U1128" s="41"/>
      <c r="V1128" s="41"/>
      <c r="W1128" s="41"/>
      <c r="X1128" s="41"/>
      <c r="Y1128" s="43" t="str">
        <f t="shared" si="34"/>
        <v>COMP</v>
      </c>
      <c r="Z1128" s="43">
        <v>1895381</v>
      </c>
      <c r="AA1128" s="43">
        <f t="shared" si="35"/>
        <v>2426301</v>
      </c>
    </row>
    <row r="1129" spans="1:27" x14ac:dyDescent="0.3">
      <c r="A1129" s="43">
        <v>1681812</v>
      </c>
      <c r="B1129" s="43" t="s">
        <v>1394</v>
      </c>
      <c r="C1129" s="43" t="s">
        <v>397</v>
      </c>
      <c r="D1129" s="41"/>
      <c r="E1129" s="43" t="s">
        <v>6263</v>
      </c>
      <c r="F1129" s="43" t="s">
        <v>28</v>
      </c>
      <c r="G1129" s="43">
        <v>37043</v>
      </c>
      <c r="H1129" s="41"/>
      <c r="I1129" s="41"/>
      <c r="J1129" s="43"/>
      <c r="K1129" s="41"/>
      <c r="L1129" s="41"/>
      <c r="M1129" s="41"/>
      <c r="N1129" s="41"/>
      <c r="O1129" s="41"/>
      <c r="P1129" s="41"/>
      <c r="Q1129" s="41"/>
      <c r="R1129" s="41"/>
      <c r="S1129" s="41"/>
      <c r="T1129" s="41"/>
      <c r="U1129" s="41"/>
      <c r="V1129" s="41"/>
      <c r="W1129" s="41"/>
      <c r="X1129" s="41"/>
      <c r="Y1129" s="43" t="str">
        <f t="shared" si="34"/>
        <v>COMP</v>
      </c>
      <c r="Z1129" s="43">
        <v>1872545</v>
      </c>
      <c r="AA1129" s="43">
        <f t="shared" si="35"/>
        <v>1681812</v>
      </c>
    </row>
    <row r="1130" spans="1:27" x14ac:dyDescent="0.3">
      <c r="A1130" s="43">
        <v>2389451</v>
      </c>
      <c r="B1130" s="43" t="s">
        <v>1395</v>
      </c>
      <c r="C1130" s="43" t="s">
        <v>399</v>
      </c>
      <c r="D1130" s="41"/>
      <c r="E1130" s="43" t="s">
        <v>6263</v>
      </c>
      <c r="F1130" s="43" t="s">
        <v>28</v>
      </c>
      <c r="G1130" s="43">
        <v>37021</v>
      </c>
      <c r="H1130" s="41"/>
      <c r="I1130" s="41"/>
      <c r="J1130" s="43"/>
      <c r="K1130" s="41"/>
      <c r="L1130" s="41"/>
      <c r="M1130" s="41"/>
      <c r="N1130" s="41"/>
      <c r="O1130" s="41"/>
      <c r="P1130" s="41"/>
      <c r="Q1130" s="41"/>
      <c r="R1130" s="41"/>
      <c r="S1130" s="41"/>
      <c r="T1130" s="41"/>
      <c r="U1130" s="41"/>
      <c r="V1130" s="41"/>
      <c r="W1130" s="41"/>
      <c r="X1130" s="41"/>
      <c r="Y1130" s="43" t="str">
        <f t="shared" si="34"/>
        <v/>
      </c>
      <c r="Z1130" s="43">
        <v>2436427</v>
      </c>
      <c r="AA1130" s="43" t="e">
        <f t="shared" si="35"/>
        <v>#N/A</v>
      </c>
    </row>
    <row r="1131" spans="1:27" x14ac:dyDescent="0.3">
      <c r="A1131" s="43">
        <v>1993258</v>
      </c>
      <c r="B1131" s="43" t="s">
        <v>1396</v>
      </c>
      <c r="C1131" s="43" t="s">
        <v>444</v>
      </c>
      <c r="D1131" s="41"/>
      <c r="E1131" s="43" t="s">
        <v>6263</v>
      </c>
      <c r="F1131" s="43" t="s">
        <v>28</v>
      </c>
      <c r="G1131" s="43">
        <v>18029</v>
      </c>
      <c r="H1131" s="41"/>
      <c r="I1131" s="41"/>
      <c r="J1131" s="43"/>
      <c r="K1131" s="41"/>
      <c r="L1131" s="41"/>
      <c r="M1131" s="41"/>
      <c r="N1131" s="41"/>
      <c r="O1131" s="41"/>
      <c r="P1131" s="41"/>
      <c r="Q1131" s="41"/>
      <c r="R1131" s="41"/>
      <c r="S1131" s="41"/>
      <c r="T1131" s="41"/>
      <c r="U1131" s="41"/>
      <c r="V1131" s="41"/>
      <c r="W1131" s="41"/>
      <c r="X1131" s="41"/>
      <c r="Y1131" s="43" t="str">
        <f t="shared" si="34"/>
        <v/>
      </c>
      <c r="Z1131" s="43">
        <v>2061416</v>
      </c>
      <c r="AA1131" s="43" t="e">
        <f t="shared" si="35"/>
        <v>#N/A</v>
      </c>
    </row>
    <row r="1132" spans="1:27" x14ac:dyDescent="0.3">
      <c r="A1132" s="43">
        <v>1770839</v>
      </c>
      <c r="B1132" s="43" t="s">
        <v>1397</v>
      </c>
      <c r="C1132" s="43" t="s">
        <v>1398</v>
      </c>
      <c r="D1132" s="41"/>
      <c r="E1132" s="43" t="s">
        <v>6263</v>
      </c>
      <c r="F1132" s="43" t="s">
        <v>28</v>
      </c>
      <c r="G1132" s="43">
        <v>41016</v>
      </c>
      <c r="H1132" s="41"/>
      <c r="I1132" s="41"/>
      <c r="J1132" s="43"/>
      <c r="K1132" s="41"/>
      <c r="L1132" s="41"/>
      <c r="M1132" s="41"/>
      <c r="N1132" s="41"/>
      <c r="O1132" s="41"/>
      <c r="P1132" s="41"/>
      <c r="Q1132" s="41"/>
      <c r="R1132" s="41"/>
      <c r="S1132" s="41"/>
      <c r="T1132" s="41"/>
      <c r="U1132" s="41"/>
      <c r="V1132" s="41"/>
      <c r="W1132" s="41"/>
      <c r="X1132" s="41"/>
      <c r="Y1132" s="43" t="str">
        <f t="shared" si="34"/>
        <v>COMP</v>
      </c>
      <c r="Z1132" s="43">
        <v>392932</v>
      </c>
      <c r="AA1132" s="43">
        <f t="shared" si="35"/>
        <v>1770839</v>
      </c>
    </row>
    <row r="1133" spans="1:27" x14ac:dyDescent="0.3">
      <c r="A1133" s="43">
        <v>1035796</v>
      </c>
      <c r="B1133" s="43" t="s">
        <v>1397</v>
      </c>
      <c r="C1133" s="43" t="s">
        <v>730</v>
      </c>
      <c r="D1133" s="41"/>
      <c r="E1133" s="43" t="s">
        <v>29</v>
      </c>
      <c r="F1133" s="43" t="s">
        <v>30</v>
      </c>
      <c r="G1133" s="43">
        <v>18005</v>
      </c>
      <c r="H1133" s="41"/>
      <c r="I1133" s="41"/>
      <c r="J1133" s="43"/>
      <c r="K1133" s="41"/>
      <c r="L1133" s="41"/>
      <c r="M1133" s="41"/>
      <c r="N1133" s="41"/>
      <c r="O1133" s="41"/>
      <c r="P1133" s="41"/>
      <c r="Q1133" s="41"/>
      <c r="R1133" s="41"/>
      <c r="S1133" s="41"/>
      <c r="T1133" s="41"/>
      <c r="U1133" s="41"/>
      <c r="V1133" s="41"/>
      <c r="W1133" s="41"/>
      <c r="X1133" s="41"/>
      <c r="Y1133" s="43" t="str">
        <f t="shared" si="34"/>
        <v>COMP</v>
      </c>
      <c r="Z1133" s="43">
        <v>1131077</v>
      </c>
      <c r="AA1133" s="43">
        <f t="shared" si="35"/>
        <v>1035796</v>
      </c>
    </row>
    <row r="1134" spans="1:27" x14ac:dyDescent="0.3">
      <c r="A1134" s="43">
        <v>1161912</v>
      </c>
      <c r="B1134" s="43" t="s">
        <v>1397</v>
      </c>
      <c r="C1134" s="43" t="s">
        <v>1399</v>
      </c>
      <c r="D1134" s="41"/>
      <c r="E1134" s="43" t="s">
        <v>6263</v>
      </c>
      <c r="F1134" s="43" t="s">
        <v>28</v>
      </c>
      <c r="G1134" s="43">
        <v>36024</v>
      </c>
      <c r="H1134" s="41"/>
      <c r="I1134" s="41"/>
      <c r="J1134" s="43"/>
      <c r="K1134" s="41"/>
      <c r="L1134" s="41"/>
      <c r="M1134" s="41"/>
      <c r="N1134" s="41"/>
      <c r="O1134" s="41"/>
      <c r="P1134" s="41"/>
      <c r="Q1134" s="41"/>
      <c r="R1134" s="41"/>
      <c r="S1134" s="41"/>
      <c r="T1134" s="41"/>
      <c r="U1134" s="41"/>
      <c r="V1134" s="41"/>
      <c r="W1134" s="41"/>
      <c r="X1134" s="41"/>
      <c r="Y1134" s="43" t="str">
        <f t="shared" si="34"/>
        <v/>
      </c>
      <c r="Z1134" s="43">
        <v>2160331</v>
      </c>
      <c r="AA1134" s="43" t="e">
        <f t="shared" si="35"/>
        <v>#N/A</v>
      </c>
    </row>
    <row r="1135" spans="1:27" x14ac:dyDescent="0.3">
      <c r="A1135" s="43">
        <v>2098736</v>
      </c>
      <c r="B1135" s="43" t="s">
        <v>1397</v>
      </c>
      <c r="C1135" s="43" t="s">
        <v>475</v>
      </c>
      <c r="D1135" s="41"/>
      <c r="E1135" s="43" t="s">
        <v>6263</v>
      </c>
      <c r="F1135" s="43" t="s">
        <v>28</v>
      </c>
      <c r="G1135" s="43">
        <v>41027</v>
      </c>
      <c r="H1135" s="41"/>
      <c r="I1135" s="41"/>
      <c r="J1135" s="43"/>
      <c r="K1135" s="41"/>
      <c r="L1135" s="41"/>
      <c r="M1135" s="41"/>
      <c r="N1135" s="41"/>
      <c r="O1135" s="41"/>
      <c r="P1135" s="41"/>
      <c r="Q1135" s="41"/>
      <c r="R1135" s="41"/>
      <c r="S1135" s="41"/>
      <c r="T1135" s="41"/>
      <c r="U1135" s="41"/>
      <c r="V1135" s="41"/>
      <c r="W1135" s="41"/>
      <c r="X1135" s="41"/>
      <c r="Y1135" s="43" t="str">
        <f t="shared" si="34"/>
        <v/>
      </c>
      <c r="Z1135" s="43">
        <v>1157905</v>
      </c>
      <c r="AA1135" s="43" t="e">
        <f t="shared" si="35"/>
        <v>#N/A</v>
      </c>
    </row>
    <row r="1136" spans="1:27" x14ac:dyDescent="0.3">
      <c r="A1136" s="43">
        <v>489431</v>
      </c>
      <c r="B1136" s="43" t="s">
        <v>1400</v>
      </c>
      <c r="C1136" s="43" t="s">
        <v>520</v>
      </c>
      <c r="D1136" s="41"/>
      <c r="E1136" s="43" t="s">
        <v>6263</v>
      </c>
      <c r="F1136" s="43" t="s">
        <v>30</v>
      </c>
      <c r="G1136" s="43">
        <v>37051</v>
      </c>
      <c r="H1136" s="41"/>
      <c r="I1136" s="41"/>
      <c r="J1136" s="43"/>
      <c r="K1136" s="41"/>
      <c r="L1136" s="41"/>
      <c r="M1136" s="41"/>
      <c r="N1136" s="41"/>
      <c r="O1136" s="41"/>
      <c r="P1136" s="41"/>
      <c r="Q1136" s="41"/>
      <c r="R1136" s="41"/>
      <c r="S1136" s="41"/>
      <c r="T1136" s="41"/>
      <c r="U1136" s="41"/>
      <c r="V1136" s="41"/>
      <c r="W1136" s="41"/>
      <c r="X1136" s="41"/>
      <c r="Y1136" s="43" t="str">
        <f t="shared" si="34"/>
        <v/>
      </c>
      <c r="Z1136" s="43">
        <v>918991</v>
      </c>
      <c r="AA1136" s="43" t="e">
        <f t="shared" si="35"/>
        <v>#N/A</v>
      </c>
    </row>
    <row r="1137" spans="1:27" x14ac:dyDescent="0.3">
      <c r="A1137" s="43">
        <v>1087356</v>
      </c>
      <c r="B1137" s="43" t="s">
        <v>1401</v>
      </c>
      <c r="C1137" s="43" t="s">
        <v>508</v>
      </c>
      <c r="D1137" s="41"/>
      <c r="E1137" s="43" t="s">
        <v>6263</v>
      </c>
      <c r="F1137" s="43" t="s">
        <v>28</v>
      </c>
      <c r="G1137" s="43">
        <v>45008</v>
      </c>
      <c r="H1137" s="41"/>
      <c r="I1137" s="41"/>
      <c r="J1137" s="43"/>
      <c r="K1137" s="41"/>
      <c r="L1137" s="41"/>
      <c r="M1137" s="41"/>
      <c r="N1137" s="41"/>
      <c r="O1137" s="41"/>
      <c r="P1137" s="41"/>
      <c r="Q1137" s="41"/>
      <c r="R1137" s="41"/>
      <c r="S1137" s="41"/>
      <c r="T1137" s="41"/>
      <c r="U1137" s="41"/>
      <c r="V1137" s="41"/>
      <c r="W1137" s="41"/>
      <c r="X1137" s="41"/>
      <c r="Y1137" s="43" t="str">
        <f t="shared" si="34"/>
        <v/>
      </c>
      <c r="Z1137" s="43">
        <v>1929645</v>
      </c>
      <c r="AA1137" s="43" t="e">
        <f t="shared" si="35"/>
        <v>#N/A</v>
      </c>
    </row>
    <row r="1138" spans="1:27" x14ac:dyDescent="0.3">
      <c r="A1138" s="43">
        <v>1747498</v>
      </c>
      <c r="B1138" s="43" t="s">
        <v>1402</v>
      </c>
      <c r="C1138" s="43" t="s">
        <v>389</v>
      </c>
      <c r="D1138" s="41"/>
      <c r="E1138" s="43" t="s">
        <v>29</v>
      </c>
      <c r="F1138" s="43" t="s">
        <v>28</v>
      </c>
      <c r="G1138" s="43">
        <v>28037</v>
      </c>
      <c r="H1138" s="41"/>
      <c r="I1138" s="41"/>
      <c r="J1138" s="43"/>
      <c r="K1138" s="41"/>
      <c r="L1138" s="41"/>
      <c r="M1138" s="41"/>
      <c r="N1138" s="41"/>
      <c r="O1138" s="41"/>
      <c r="P1138" s="41"/>
      <c r="Q1138" s="41"/>
      <c r="R1138" s="41"/>
      <c r="S1138" s="41"/>
      <c r="T1138" s="41"/>
      <c r="U1138" s="41"/>
      <c r="V1138" s="41"/>
      <c r="W1138" s="41"/>
      <c r="X1138" s="41"/>
      <c r="Y1138" s="43" t="str">
        <f t="shared" si="34"/>
        <v>COMP</v>
      </c>
      <c r="Z1138" s="43">
        <v>1882997</v>
      </c>
      <c r="AA1138" s="43">
        <f t="shared" si="35"/>
        <v>1747498</v>
      </c>
    </row>
    <row r="1139" spans="1:27" x14ac:dyDescent="0.3">
      <c r="A1139" s="43">
        <v>2221745</v>
      </c>
      <c r="B1139" s="43" t="s">
        <v>1403</v>
      </c>
      <c r="C1139" s="43" t="s">
        <v>641</v>
      </c>
      <c r="D1139" s="41"/>
      <c r="E1139" s="43" t="s">
        <v>29</v>
      </c>
      <c r="F1139" s="43" t="s">
        <v>28</v>
      </c>
      <c r="G1139" s="43">
        <v>41003</v>
      </c>
      <c r="H1139" s="41"/>
      <c r="I1139" s="41"/>
      <c r="J1139" s="43"/>
      <c r="K1139" s="41"/>
      <c r="L1139" s="41"/>
      <c r="M1139" s="41"/>
      <c r="N1139" s="41"/>
      <c r="O1139" s="41"/>
      <c r="P1139" s="41"/>
      <c r="Q1139" s="41"/>
      <c r="R1139" s="41"/>
      <c r="S1139" s="41"/>
      <c r="T1139" s="41"/>
      <c r="U1139" s="41"/>
      <c r="V1139" s="41"/>
      <c r="W1139" s="41"/>
      <c r="X1139" s="41"/>
      <c r="Y1139" s="43" t="str">
        <f t="shared" si="34"/>
        <v/>
      </c>
      <c r="Z1139" s="43">
        <v>1781033</v>
      </c>
      <c r="AA1139" s="43" t="e">
        <f t="shared" si="35"/>
        <v>#N/A</v>
      </c>
    </row>
    <row r="1140" spans="1:27" x14ac:dyDescent="0.3">
      <c r="A1140" s="43">
        <v>1031688</v>
      </c>
      <c r="B1140" s="43" t="s">
        <v>1404</v>
      </c>
      <c r="C1140" s="43" t="s">
        <v>232</v>
      </c>
      <c r="D1140" s="41"/>
      <c r="E1140" s="43" t="s">
        <v>6263</v>
      </c>
      <c r="F1140" s="43" t="s">
        <v>28</v>
      </c>
      <c r="G1140" s="43">
        <v>37023</v>
      </c>
      <c r="H1140" s="41"/>
      <c r="I1140" s="41"/>
      <c r="J1140" s="43"/>
      <c r="K1140" s="41"/>
      <c r="L1140" s="41"/>
      <c r="M1140" s="41"/>
      <c r="N1140" s="41"/>
      <c r="O1140" s="41"/>
      <c r="P1140" s="41"/>
      <c r="Q1140" s="41"/>
      <c r="R1140" s="41"/>
      <c r="S1140" s="41"/>
      <c r="T1140" s="41"/>
      <c r="U1140" s="41"/>
      <c r="V1140" s="41"/>
      <c r="W1140" s="41"/>
      <c r="X1140" s="41"/>
      <c r="Y1140" s="43" t="str">
        <f t="shared" si="34"/>
        <v>COMP</v>
      </c>
      <c r="Z1140" s="43">
        <v>2039636</v>
      </c>
      <c r="AA1140" s="43">
        <f t="shared" si="35"/>
        <v>1031688</v>
      </c>
    </row>
    <row r="1141" spans="1:27" x14ac:dyDescent="0.3">
      <c r="A1141" s="43">
        <v>2084820</v>
      </c>
      <c r="B1141" s="43" t="s">
        <v>1405</v>
      </c>
      <c r="C1141" s="43" t="s">
        <v>1089</v>
      </c>
      <c r="D1141" s="41"/>
      <c r="E1141" s="43" t="s">
        <v>34</v>
      </c>
      <c r="F1141" s="43" t="s">
        <v>28</v>
      </c>
      <c r="G1141" s="43">
        <v>41003</v>
      </c>
      <c r="H1141" s="41"/>
      <c r="I1141" s="41"/>
      <c r="J1141" s="43"/>
      <c r="K1141" s="41"/>
      <c r="L1141" s="41"/>
      <c r="M1141" s="41"/>
      <c r="N1141" s="41"/>
      <c r="O1141" s="41"/>
      <c r="P1141" s="41"/>
      <c r="Q1141" s="41"/>
      <c r="R1141" s="41"/>
      <c r="S1141" s="41"/>
      <c r="T1141" s="41"/>
      <c r="U1141" s="41"/>
      <c r="V1141" s="41"/>
      <c r="W1141" s="41"/>
      <c r="X1141" s="41"/>
      <c r="Y1141" s="43" t="str">
        <f t="shared" si="34"/>
        <v>COMP</v>
      </c>
      <c r="Z1141" s="43">
        <v>442123</v>
      </c>
      <c r="AA1141" s="43">
        <f t="shared" si="35"/>
        <v>2084820</v>
      </c>
    </row>
    <row r="1142" spans="1:27" x14ac:dyDescent="0.3">
      <c r="A1142" s="43">
        <v>2325248</v>
      </c>
      <c r="B1142" s="43" t="s">
        <v>1406</v>
      </c>
      <c r="C1142" s="43" t="s">
        <v>1407</v>
      </c>
      <c r="D1142" s="41"/>
      <c r="E1142" s="43" t="s">
        <v>29</v>
      </c>
      <c r="F1142" s="43" t="s">
        <v>30</v>
      </c>
      <c r="G1142" s="43">
        <v>28004</v>
      </c>
      <c r="H1142" s="41"/>
      <c r="I1142" s="41"/>
      <c r="J1142" s="43"/>
      <c r="K1142" s="41"/>
      <c r="L1142" s="41"/>
      <c r="M1142" s="41"/>
      <c r="N1142" s="41"/>
      <c r="O1142" s="41"/>
      <c r="P1142" s="41"/>
      <c r="Q1142" s="41"/>
      <c r="R1142" s="41"/>
      <c r="S1142" s="41"/>
      <c r="T1142" s="41"/>
      <c r="U1142" s="41"/>
      <c r="V1142" s="41"/>
      <c r="W1142" s="41"/>
      <c r="X1142" s="41"/>
      <c r="Y1142" s="43" t="str">
        <f t="shared" si="34"/>
        <v>COMP</v>
      </c>
      <c r="Z1142" s="43">
        <v>717823</v>
      </c>
      <c r="AA1142" s="43">
        <f t="shared" si="35"/>
        <v>2325248</v>
      </c>
    </row>
    <row r="1143" spans="1:27" x14ac:dyDescent="0.3">
      <c r="A1143" s="43">
        <v>1795778</v>
      </c>
      <c r="B1143" s="43" t="s">
        <v>1408</v>
      </c>
      <c r="C1143" s="43" t="s">
        <v>401</v>
      </c>
      <c r="D1143" s="41"/>
      <c r="E1143" s="43" t="s">
        <v>6263</v>
      </c>
      <c r="F1143" s="43" t="s">
        <v>30</v>
      </c>
      <c r="G1143" s="43">
        <v>37036</v>
      </c>
      <c r="H1143" s="41"/>
      <c r="I1143" s="41"/>
      <c r="J1143" s="43"/>
      <c r="K1143" s="41"/>
      <c r="L1143" s="41"/>
      <c r="M1143" s="41"/>
      <c r="N1143" s="41"/>
      <c r="O1143" s="41"/>
      <c r="P1143" s="41"/>
      <c r="Q1143" s="41"/>
      <c r="R1143" s="41"/>
      <c r="S1143" s="41"/>
      <c r="T1143" s="41"/>
      <c r="U1143" s="41"/>
      <c r="V1143" s="41"/>
      <c r="W1143" s="41"/>
      <c r="X1143" s="41"/>
      <c r="Y1143" s="43" t="str">
        <f t="shared" si="34"/>
        <v>COMP</v>
      </c>
      <c r="Z1143" s="43">
        <v>345565</v>
      </c>
      <c r="AA1143" s="43">
        <f t="shared" si="35"/>
        <v>1795778</v>
      </c>
    </row>
    <row r="1144" spans="1:27" x14ac:dyDescent="0.3">
      <c r="A1144" s="43">
        <v>1433486</v>
      </c>
      <c r="B1144" s="43" t="s">
        <v>1409</v>
      </c>
      <c r="C1144" s="43" t="s">
        <v>1410</v>
      </c>
      <c r="D1144" s="41"/>
      <c r="E1144" s="43" t="s">
        <v>6263</v>
      </c>
      <c r="F1144" s="43" t="s">
        <v>28</v>
      </c>
      <c r="G1144" s="43">
        <v>28009</v>
      </c>
      <c r="H1144" s="41"/>
      <c r="I1144" s="41"/>
      <c r="J1144" s="43"/>
      <c r="K1144" s="41"/>
      <c r="L1144" s="41"/>
      <c r="M1144" s="41"/>
      <c r="N1144" s="41"/>
      <c r="O1144" s="41"/>
      <c r="P1144" s="41"/>
      <c r="Q1144" s="41"/>
      <c r="R1144" s="41"/>
      <c r="S1144" s="41"/>
      <c r="T1144" s="41"/>
      <c r="U1144" s="41"/>
      <c r="V1144" s="41"/>
      <c r="W1144" s="41"/>
      <c r="X1144" s="41"/>
      <c r="Y1144" s="43" t="str">
        <f t="shared" si="34"/>
        <v>COMP</v>
      </c>
      <c r="Z1144" s="43">
        <v>1766078</v>
      </c>
      <c r="AA1144" s="43">
        <f t="shared" si="35"/>
        <v>1433486</v>
      </c>
    </row>
    <row r="1145" spans="1:27" x14ac:dyDescent="0.3">
      <c r="A1145" s="43">
        <v>2179261</v>
      </c>
      <c r="B1145" s="43" t="s">
        <v>1411</v>
      </c>
      <c r="C1145" s="43" t="s">
        <v>377</v>
      </c>
      <c r="D1145" s="41"/>
      <c r="E1145" s="43" t="s">
        <v>6263</v>
      </c>
      <c r="F1145" s="43" t="s">
        <v>30</v>
      </c>
      <c r="G1145" s="43">
        <v>28039</v>
      </c>
      <c r="H1145" s="41"/>
      <c r="I1145" s="41"/>
      <c r="J1145" s="43"/>
      <c r="K1145" s="41"/>
      <c r="L1145" s="41"/>
      <c r="M1145" s="41"/>
      <c r="N1145" s="41"/>
      <c r="O1145" s="41"/>
      <c r="P1145" s="41"/>
      <c r="Q1145" s="41"/>
      <c r="R1145" s="41"/>
      <c r="S1145" s="41"/>
      <c r="T1145" s="41"/>
      <c r="U1145" s="41"/>
      <c r="V1145" s="41"/>
      <c r="W1145" s="41"/>
      <c r="X1145" s="41"/>
      <c r="Y1145" s="43" t="str">
        <f t="shared" si="34"/>
        <v>COMP</v>
      </c>
      <c r="Z1145" s="43">
        <v>1762957</v>
      </c>
      <c r="AA1145" s="43">
        <f t="shared" si="35"/>
        <v>2179261</v>
      </c>
    </row>
    <row r="1146" spans="1:27" x14ac:dyDescent="0.3">
      <c r="A1146" s="43">
        <v>501815</v>
      </c>
      <c r="B1146" s="43" t="s">
        <v>1412</v>
      </c>
      <c r="C1146" s="43" t="s">
        <v>1413</v>
      </c>
      <c r="D1146" s="41"/>
      <c r="E1146" s="43" t="s">
        <v>6263</v>
      </c>
      <c r="F1146" s="43" t="s">
        <v>28</v>
      </c>
      <c r="G1146" s="43">
        <v>36003</v>
      </c>
      <c r="H1146" s="41"/>
      <c r="I1146" s="41"/>
      <c r="J1146" s="43"/>
      <c r="K1146" s="41"/>
      <c r="L1146" s="41"/>
      <c r="M1146" s="41"/>
      <c r="N1146" s="41"/>
      <c r="O1146" s="41"/>
      <c r="P1146" s="41"/>
      <c r="Q1146" s="41"/>
      <c r="R1146" s="41"/>
      <c r="S1146" s="41"/>
      <c r="T1146" s="41"/>
      <c r="U1146" s="41"/>
      <c r="V1146" s="41"/>
      <c r="W1146" s="41"/>
      <c r="X1146" s="41"/>
      <c r="Y1146" s="43" t="str">
        <f t="shared" si="34"/>
        <v>COMP</v>
      </c>
      <c r="Z1146" s="43">
        <v>2071503</v>
      </c>
      <c r="AA1146" s="43">
        <f t="shared" si="35"/>
        <v>501815</v>
      </c>
    </row>
    <row r="1147" spans="1:27" x14ac:dyDescent="0.3">
      <c r="A1147" s="43">
        <v>307300</v>
      </c>
      <c r="B1147" s="43" t="s">
        <v>1412</v>
      </c>
      <c r="C1147" s="43" t="s">
        <v>532</v>
      </c>
      <c r="D1147" s="41"/>
      <c r="E1147" s="43" t="s">
        <v>6263</v>
      </c>
      <c r="F1147" s="43" t="s">
        <v>28</v>
      </c>
      <c r="G1147" s="43">
        <v>36003</v>
      </c>
      <c r="H1147" s="41"/>
      <c r="I1147" s="41"/>
      <c r="J1147" s="43"/>
      <c r="K1147" s="41"/>
      <c r="L1147" s="41"/>
      <c r="M1147" s="41"/>
      <c r="N1147" s="41"/>
      <c r="O1147" s="41"/>
      <c r="P1147" s="41"/>
      <c r="Q1147" s="41"/>
      <c r="R1147" s="41"/>
      <c r="S1147" s="41"/>
      <c r="T1147" s="41"/>
      <c r="U1147" s="41"/>
      <c r="V1147" s="41"/>
      <c r="W1147" s="41"/>
      <c r="X1147" s="41"/>
      <c r="Y1147" s="43" t="str">
        <f t="shared" si="34"/>
        <v>COMP</v>
      </c>
      <c r="Z1147" s="43">
        <v>2346507</v>
      </c>
      <c r="AA1147" s="43">
        <f t="shared" si="35"/>
        <v>307300</v>
      </c>
    </row>
    <row r="1148" spans="1:27" x14ac:dyDescent="0.3">
      <c r="A1148" s="43">
        <v>845405</v>
      </c>
      <c r="B1148" s="43" t="s">
        <v>1414</v>
      </c>
      <c r="C1148" s="43" t="s">
        <v>664</v>
      </c>
      <c r="D1148" s="41"/>
      <c r="E1148" s="43" t="s">
        <v>6263</v>
      </c>
      <c r="F1148" s="43" t="s">
        <v>28</v>
      </c>
      <c r="G1148" s="43">
        <v>45038</v>
      </c>
      <c r="H1148" s="41"/>
      <c r="I1148" s="41"/>
      <c r="J1148" s="43"/>
      <c r="K1148" s="41"/>
      <c r="L1148" s="41"/>
      <c r="M1148" s="41"/>
      <c r="N1148" s="41"/>
      <c r="O1148" s="41"/>
      <c r="P1148" s="41"/>
      <c r="Q1148" s="41"/>
      <c r="R1148" s="41"/>
      <c r="S1148" s="41"/>
      <c r="T1148" s="41"/>
      <c r="U1148" s="41"/>
      <c r="V1148" s="41"/>
      <c r="W1148" s="41"/>
      <c r="X1148" s="41"/>
      <c r="Y1148" s="43" t="str">
        <f t="shared" si="34"/>
        <v/>
      </c>
      <c r="Z1148" s="43">
        <v>1091853</v>
      </c>
      <c r="AA1148" s="43" t="e">
        <f t="shared" si="35"/>
        <v>#N/A</v>
      </c>
    </row>
    <row r="1149" spans="1:27" x14ac:dyDescent="0.3">
      <c r="A1149" s="43">
        <v>1926851</v>
      </c>
      <c r="B1149" s="43" t="s">
        <v>1414</v>
      </c>
      <c r="C1149" s="43" t="s">
        <v>1415</v>
      </c>
      <c r="D1149" s="41"/>
      <c r="E1149" s="43" t="s">
        <v>6263</v>
      </c>
      <c r="F1149" s="43" t="s">
        <v>30</v>
      </c>
      <c r="G1149" s="43">
        <v>45038</v>
      </c>
      <c r="H1149" s="41"/>
      <c r="I1149" s="41"/>
      <c r="J1149" s="43"/>
      <c r="K1149" s="41"/>
      <c r="L1149" s="41"/>
      <c r="M1149" s="41"/>
      <c r="N1149" s="41"/>
      <c r="O1149" s="41"/>
      <c r="P1149" s="41"/>
      <c r="Q1149" s="41"/>
      <c r="R1149" s="41"/>
      <c r="S1149" s="41"/>
      <c r="T1149" s="41"/>
      <c r="U1149" s="41"/>
      <c r="V1149" s="41"/>
      <c r="W1149" s="41"/>
      <c r="X1149" s="41"/>
      <c r="Y1149" s="43" t="str">
        <f t="shared" si="34"/>
        <v/>
      </c>
      <c r="Z1149" s="43">
        <v>1003761</v>
      </c>
      <c r="AA1149" s="43" t="e">
        <f t="shared" si="35"/>
        <v>#N/A</v>
      </c>
    </row>
    <row r="1150" spans="1:27" x14ac:dyDescent="0.3">
      <c r="A1150" s="43">
        <v>2275042</v>
      </c>
      <c r="B1150" s="43" t="s">
        <v>1416</v>
      </c>
      <c r="C1150" s="43" t="s">
        <v>401</v>
      </c>
      <c r="D1150" s="41"/>
      <c r="E1150" s="43" t="s">
        <v>6263</v>
      </c>
      <c r="F1150" s="43" t="s">
        <v>30</v>
      </c>
      <c r="G1150" s="43">
        <v>41006</v>
      </c>
      <c r="H1150" s="41"/>
      <c r="I1150" s="41"/>
      <c r="J1150" s="43"/>
      <c r="K1150" s="41"/>
      <c r="L1150" s="41"/>
      <c r="M1150" s="41"/>
      <c r="N1150" s="41"/>
      <c r="O1150" s="41"/>
      <c r="P1150" s="41"/>
      <c r="Q1150" s="41"/>
      <c r="R1150" s="41"/>
      <c r="S1150" s="41"/>
      <c r="T1150" s="41"/>
      <c r="U1150" s="41"/>
      <c r="V1150" s="41"/>
      <c r="W1150" s="41"/>
      <c r="X1150" s="41"/>
      <c r="Y1150" s="43" t="str">
        <f t="shared" si="34"/>
        <v/>
      </c>
      <c r="Z1150" s="43">
        <v>1968339</v>
      </c>
      <c r="AA1150" s="43" t="e">
        <f t="shared" si="35"/>
        <v>#N/A</v>
      </c>
    </row>
    <row r="1151" spans="1:27" x14ac:dyDescent="0.3">
      <c r="A1151" s="43">
        <v>1013859</v>
      </c>
      <c r="B1151" s="43" t="s">
        <v>1417</v>
      </c>
      <c r="C1151" s="43" t="s">
        <v>427</v>
      </c>
      <c r="D1151" s="41"/>
      <c r="E1151" s="43" t="s">
        <v>6263</v>
      </c>
      <c r="F1151" s="43" t="s">
        <v>28</v>
      </c>
      <c r="G1151" s="43">
        <v>36003</v>
      </c>
      <c r="H1151" s="41"/>
      <c r="I1151" s="41"/>
      <c r="J1151" s="43"/>
      <c r="K1151" s="41"/>
      <c r="L1151" s="41"/>
      <c r="M1151" s="41"/>
      <c r="N1151" s="41"/>
      <c r="O1151" s="41"/>
      <c r="P1151" s="41"/>
      <c r="Q1151" s="41"/>
      <c r="R1151" s="41"/>
      <c r="S1151" s="41"/>
      <c r="T1151" s="41"/>
      <c r="U1151" s="41"/>
      <c r="V1151" s="41"/>
      <c r="W1151" s="41"/>
      <c r="X1151" s="41"/>
      <c r="Y1151" s="43" t="str">
        <f t="shared" si="34"/>
        <v>COMP</v>
      </c>
      <c r="Z1151" s="43">
        <v>2037210</v>
      </c>
      <c r="AA1151" s="43">
        <f t="shared" si="35"/>
        <v>1013859</v>
      </c>
    </row>
    <row r="1152" spans="1:27" x14ac:dyDescent="0.3">
      <c r="A1152" s="43">
        <v>1599827</v>
      </c>
      <c r="B1152" s="43" t="s">
        <v>1418</v>
      </c>
      <c r="C1152" s="43" t="s">
        <v>390</v>
      </c>
      <c r="D1152" s="41"/>
      <c r="E1152" s="43" t="s">
        <v>6263</v>
      </c>
      <c r="F1152" s="43" t="s">
        <v>30</v>
      </c>
      <c r="G1152" s="43">
        <v>37011</v>
      </c>
      <c r="H1152" s="41"/>
      <c r="I1152" s="41"/>
      <c r="J1152" s="43"/>
      <c r="K1152" s="41"/>
      <c r="L1152" s="41"/>
      <c r="M1152" s="41"/>
      <c r="N1152" s="41"/>
      <c r="O1152" s="41"/>
      <c r="P1152" s="41"/>
      <c r="Q1152" s="41"/>
      <c r="R1152" s="41"/>
      <c r="S1152" s="41"/>
      <c r="T1152" s="41"/>
      <c r="U1152" s="41"/>
      <c r="V1152" s="41"/>
      <c r="W1152" s="41"/>
      <c r="X1152" s="41"/>
      <c r="Y1152" s="43" t="str">
        <f t="shared" si="34"/>
        <v/>
      </c>
      <c r="Z1152" s="43">
        <v>1833736</v>
      </c>
      <c r="AA1152" s="43" t="e">
        <f t="shared" si="35"/>
        <v>#N/A</v>
      </c>
    </row>
    <row r="1153" spans="1:27" x14ac:dyDescent="0.3">
      <c r="A1153" s="43">
        <v>654523</v>
      </c>
      <c r="B1153" s="43" t="s">
        <v>1419</v>
      </c>
      <c r="C1153" s="43" t="s">
        <v>1420</v>
      </c>
      <c r="D1153" s="41"/>
      <c r="E1153" s="43" t="s">
        <v>29</v>
      </c>
      <c r="F1153" s="43" t="s">
        <v>28</v>
      </c>
      <c r="G1153" s="43">
        <v>45008</v>
      </c>
      <c r="H1153" s="41"/>
      <c r="I1153" s="41"/>
      <c r="J1153" s="43"/>
      <c r="K1153" s="41"/>
      <c r="L1153" s="41"/>
      <c r="M1153" s="41"/>
      <c r="N1153" s="41"/>
      <c r="O1153" s="41"/>
      <c r="P1153" s="41"/>
      <c r="Q1153" s="41"/>
      <c r="R1153" s="41"/>
      <c r="S1153" s="41"/>
      <c r="T1153" s="41"/>
      <c r="U1153" s="41"/>
      <c r="V1153" s="41"/>
      <c r="W1153" s="41"/>
      <c r="X1153" s="41"/>
      <c r="Y1153" s="43" t="str">
        <f t="shared" si="34"/>
        <v>COMP</v>
      </c>
      <c r="Z1153" s="43">
        <v>778065</v>
      </c>
      <c r="AA1153" s="43">
        <f t="shared" si="35"/>
        <v>654523</v>
      </c>
    </row>
    <row r="1154" spans="1:27" x14ac:dyDescent="0.3">
      <c r="A1154" s="43">
        <v>1975313</v>
      </c>
      <c r="B1154" s="43" t="s">
        <v>1421</v>
      </c>
      <c r="C1154" s="43" t="s">
        <v>236</v>
      </c>
      <c r="D1154" s="41"/>
      <c r="E1154" s="43" t="s">
        <v>29</v>
      </c>
      <c r="F1154" s="43" t="s">
        <v>28</v>
      </c>
      <c r="G1154" s="43">
        <v>28037</v>
      </c>
      <c r="H1154" s="41"/>
      <c r="I1154" s="41"/>
      <c r="J1154" s="43"/>
      <c r="K1154" s="41"/>
      <c r="L1154" s="41"/>
      <c r="M1154" s="41"/>
      <c r="N1154" s="41"/>
      <c r="O1154" s="41"/>
      <c r="P1154" s="41"/>
      <c r="Q1154" s="41"/>
      <c r="R1154" s="41"/>
      <c r="S1154" s="41"/>
      <c r="T1154" s="41"/>
      <c r="U1154" s="41"/>
      <c r="V1154" s="41"/>
      <c r="W1154" s="41"/>
      <c r="X1154" s="41"/>
      <c r="Y1154" s="43" t="str">
        <f t="shared" ref="Y1154:Y1217" si="36">IF(ISERROR(AA1154)=FALSE,"COMP","")</f>
        <v>COMP</v>
      </c>
      <c r="Z1154" s="43">
        <v>707334</v>
      </c>
      <c r="AA1154" s="43">
        <f t="shared" ref="AA1154:AA1217" si="37">VLOOKUP(A1154,Z:Z,1,FALSE)</f>
        <v>1975313</v>
      </c>
    </row>
    <row r="1155" spans="1:27" x14ac:dyDescent="0.3">
      <c r="A1155" s="43">
        <v>529699</v>
      </c>
      <c r="B1155" s="43" t="s">
        <v>1422</v>
      </c>
      <c r="C1155" s="43" t="s">
        <v>664</v>
      </c>
      <c r="D1155" s="41"/>
      <c r="E1155" s="43" t="s">
        <v>6263</v>
      </c>
      <c r="F1155" s="43" t="s">
        <v>28</v>
      </c>
      <c r="G1155" s="43">
        <v>45005</v>
      </c>
      <c r="H1155" s="41"/>
      <c r="I1155" s="41"/>
      <c r="J1155" s="43"/>
      <c r="K1155" s="41"/>
      <c r="L1155" s="41"/>
      <c r="M1155" s="41"/>
      <c r="N1155" s="41"/>
      <c r="O1155" s="41"/>
      <c r="P1155" s="41"/>
      <c r="Q1155" s="41"/>
      <c r="R1155" s="41"/>
      <c r="S1155" s="41"/>
      <c r="T1155" s="41"/>
      <c r="U1155" s="41"/>
      <c r="V1155" s="41"/>
      <c r="W1155" s="41"/>
      <c r="X1155" s="41"/>
      <c r="Y1155" s="43" t="str">
        <f t="shared" si="36"/>
        <v>COMP</v>
      </c>
      <c r="Z1155" s="43">
        <v>1793855</v>
      </c>
      <c r="AA1155" s="43">
        <f t="shared" si="37"/>
        <v>529699</v>
      </c>
    </row>
    <row r="1156" spans="1:27" x14ac:dyDescent="0.3">
      <c r="A1156" s="43">
        <v>1074832</v>
      </c>
      <c r="B1156" s="43" t="s">
        <v>1423</v>
      </c>
      <c r="C1156" s="43" t="s">
        <v>973</v>
      </c>
      <c r="D1156" s="41"/>
      <c r="E1156" s="43" t="s">
        <v>6263</v>
      </c>
      <c r="F1156" s="43" t="s">
        <v>28</v>
      </c>
      <c r="G1156" s="43">
        <v>36003</v>
      </c>
      <c r="H1156" s="41"/>
      <c r="I1156" s="41"/>
      <c r="J1156" s="43"/>
      <c r="K1156" s="41"/>
      <c r="L1156" s="41"/>
      <c r="M1156" s="41"/>
      <c r="N1156" s="41"/>
      <c r="O1156" s="41"/>
      <c r="P1156" s="41"/>
      <c r="Q1156" s="41"/>
      <c r="R1156" s="41"/>
      <c r="S1156" s="41"/>
      <c r="T1156" s="41"/>
      <c r="U1156" s="41"/>
      <c r="V1156" s="41"/>
      <c r="W1156" s="41"/>
      <c r="X1156" s="41"/>
      <c r="Y1156" s="43" t="str">
        <f t="shared" si="36"/>
        <v>COMP</v>
      </c>
      <c r="Z1156" s="43">
        <v>1564666</v>
      </c>
      <c r="AA1156" s="43">
        <f t="shared" si="37"/>
        <v>1074832</v>
      </c>
    </row>
    <row r="1157" spans="1:27" x14ac:dyDescent="0.3">
      <c r="A1157" s="43">
        <v>1341003</v>
      </c>
      <c r="B1157" s="43" t="s">
        <v>1424</v>
      </c>
      <c r="C1157" s="43" t="s">
        <v>656</v>
      </c>
      <c r="D1157" s="41"/>
      <c r="E1157" s="43" t="s">
        <v>29</v>
      </c>
      <c r="F1157" s="43" t="s">
        <v>28</v>
      </c>
      <c r="G1157" s="43">
        <v>18035</v>
      </c>
      <c r="H1157" s="41"/>
      <c r="I1157" s="41"/>
      <c r="J1157" s="43"/>
      <c r="K1157" s="41"/>
      <c r="L1157" s="41"/>
      <c r="M1157" s="41"/>
      <c r="N1157" s="41"/>
      <c r="O1157" s="41"/>
      <c r="P1157" s="41"/>
      <c r="Q1157" s="41"/>
      <c r="R1157" s="41"/>
      <c r="S1157" s="41"/>
      <c r="T1157" s="41"/>
      <c r="U1157" s="41"/>
      <c r="V1157" s="41"/>
      <c r="W1157" s="41"/>
      <c r="X1157" s="41"/>
      <c r="Y1157" s="43" t="str">
        <f t="shared" si="36"/>
        <v>COMP</v>
      </c>
      <c r="Z1157" s="43">
        <v>2303828</v>
      </c>
      <c r="AA1157" s="43">
        <f t="shared" si="37"/>
        <v>1341003</v>
      </c>
    </row>
    <row r="1158" spans="1:27" x14ac:dyDescent="0.3">
      <c r="A1158" s="43">
        <v>2364863</v>
      </c>
      <c r="B1158" s="43" t="s">
        <v>1425</v>
      </c>
      <c r="C1158" s="43" t="s">
        <v>318</v>
      </c>
      <c r="D1158" s="41"/>
      <c r="E1158" s="43" t="s">
        <v>35</v>
      </c>
      <c r="F1158" s="43" t="s">
        <v>28</v>
      </c>
      <c r="G1158" s="43">
        <v>45045</v>
      </c>
      <c r="H1158" s="41"/>
      <c r="I1158" s="41"/>
      <c r="J1158" s="43"/>
      <c r="K1158" s="41"/>
      <c r="L1158" s="41"/>
      <c r="M1158" s="41"/>
      <c r="N1158" s="41"/>
      <c r="O1158" s="41"/>
      <c r="P1158" s="41"/>
      <c r="Q1158" s="41"/>
      <c r="R1158" s="41"/>
      <c r="S1158" s="41"/>
      <c r="T1158" s="41"/>
      <c r="U1158" s="41"/>
      <c r="V1158" s="41"/>
      <c r="W1158" s="41"/>
      <c r="X1158" s="41"/>
      <c r="Y1158" s="43" t="str">
        <f t="shared" si="36"/>
        <v>COMP</v>
      </c>
      <c r="Z1158" s="43">
        <v>1792120</v>
      </c>
      <c r="AA1158" s="43">
        <f t="shared" si="37"/>
        <v>2364863</v>
      </c>
    </row>
    <row r="1159" spans="1:27" x14ac:dyDescent="0.3">
      <c r="A1159" s="43">
        <v>1065626</v>
      </c>
      <c r="B1159" s="43" t="s">
        <v>1426</v>
      </c>
      <c r="C1159" s="43" t="s">
        <v>440</v>
      </c>
      <c r="D1159" s="41"/>
      <c r="E1159" s="43" t="s">
        <v>6263</v>
      </c>
      <c r="F1159" s="43" t="s">
        <v>28</v>
      </c>
      <c r="G1159" s="43">
        <v>37046</v>
      </c>
      <c r="H1159" s="41"/>
      <c r="I1159" s="41"/>
      <c r="J1159" s="43"/>
      <c r="K1159" s="41"/>
      <c r="L1159" s="41"/>
      <c r="M1159" s="41"/>
      <c r="N1159" s="41"/>
      <c r="O1159" s="41"/>
      <c r="P1159" s="41"/>
      <c r="Q1159" s="41"/>
      <c r="R1159" s="41"/>
      <c r="S1159" s="41"/>
      <c r="T1159" s="41"/>
      <c r="U1159" s="41"/>
      <c r="V1159" s="41"/>
      <c r="W1159" s="41"/>
      <c r="X1159" s="41"/>
      <c r="Y1159" s="43" t="str">
        <f t="shared" si="36"/>
        <v>COMP</v>
      </c>
      <c r="Z1159" s="43">
        <v>1680886</v>
      </c>
      <c r="AA1159" s="43">
        <f t="shared" si="37"/>
        <v>1065626</v>
      </c>
    </row>
    <row r="1160" spans="1:27" x14ac:dyDescent="0.3">
      <c r="A1160" s="43">
        <v>2183607</v>
      </c>
      <c r="B1160" s="43" t="s">
        <v>1426</v>
      </c>
      <c r="C1160" s="43" t="s">
        <v>1427</v>
      </c>
      <c r="D1160" s="41"/>
      <c r="E1160" s="43" t="s">
        <v>29</v>
      </c>
      <c r="F1160" s="43" t="s">
        <v>30</v>
      </c>
      <c r="G1160" s="43">
        <v>45050</v>
      </c>
      <c r="H1160" s="41"/>
      <c r="I1160" s="41"/>
      <c r="J1160" s="43"/>
      <c r="K1160" s="41"/>
      <c r="L1160" s="41"/>
      <c r="M1160" s="41"/>
      <c r="N1160" s="41"/>
      <c r="O1160" s="41"/>
      <c r="P1160" s="41"/>
      <c r="Q1160" s="41"/>
      <c r="R1160" s="41"/>
      <c r="S1160" s="41"/>
      <c r="T1160" s="41"/>
      <c r="U1160" s="41"/>
      <c r="V1160" s="41"/>
      <c r="W1160" s="41"/>
      <c r="X1160" s="41"/>
      <c r="Y1160" s="43" t="str">
        <f t="shared" si="36"/>
        <v>COMP</v>
      </c>
      <c r="Z1160" s="43">
        <v>1574593</v>
      </c>
      <c r="AA1160" s="43">
        <f t="shared" si="37"/>
        <v>2183607</v>
      </c>
    </row>
    <row r="1161" spans="1:27" x14ac:dyDescent="0.3">
      <c r="A1161" s="43">
        <v>2095907</v>
      </c>
      <c r="B1161" s="43" t="s">
        <v>1426</v>
      </c>
      <c r="C1161" s="43" t="s">
        <v>1428</v>
      </c>
      <c r="D1161" s="41"/>
      <c r="E1161" s="43" t="s">
        <v>6263</v>
      </c>
      <c r="F1161" s="43" t="s">
        <v>30</v>
      </c>
      <c r="G1161" s="43">
        <v>36003</v>
      </c>
      <c r="H1161" s="41"/>
      <c r="I1161" s="41"/>
      <c r="J1161" s="43"/>
      <c r="K1161" s="41"/>
      <c r="L1161" s="41"/>
      <c r="M1161" s="41"/>
      <c r="N1161" s="41"/>
      <c r="O1161" s="41"/>
      <c r="P1161" s="41"/>
      <c r="Q1161" s="41"/>
      <c r="R1161" s="41"/>
      <c r="S1161" s="41"/>
      <c r="T1161" s="41"/>
      <c r="U1161" s="41"/>
      <c r="V1161" s="41"/>
      <c r="W1161" s="41"/>
      <c r="X1161" s="41"/>
      <c r="Y1161" s="43" t="str">
        <f t="shared" si="36"/>
        <v/>
      </c>
      <c r="Z1161" s="43">
        <v>2416684</v>
      </c>
      <c r="AA1161" s="43" t="e">
        <f t="shared" si="37"/>
        <v>#N/A</v>
      </c>
    </row>
    <row r="1162" spans="1:27" x14ac:dyDescent="0.3">
      <c r="A1162" s="43">
        <v>2059001</v>
      </c>
      <c r="B1162" s="43" t="s">
        <v>1426</v>
      </c>
      <c r="C1162" s="43" t="s">
        <v>223</v>
      </c>
      <c r="D1162" s="41"/>
      <c r="E1162" s="43" t="s">
        <v>6263</v>
      </c>
      <c r="F1162" s="43" t="s">
        <v>28</v>
      </c>
      <c r="G1162" s="43">
        <v>28013</v>
      </c>
      <c r="H1162" s="41"/>
      <c r="I1162" s="41"/>
      <c r="J1162" s="43"/>
      <c r="K1162" s="41"/>
      <c r="L1162" s="41"/>
      <c r="M1162" s="41"/>
      <c r="N1162" s="41"/>
      <c r="O1162" s="41"/>
      <c r="P1162" s="41"/>
      <c r="Q1162" s="41"/>
      <c r="R1162" s="41"/>
      <c r="S1162" s="41"/>
      <c r="T1162" s="41"/>
      <c r="U1162" s="41"/>
      <c r="V1162" s="41"/>
      <c r="W1162" s="41"/>
      <c r="X1162" s="41"/>
      <c r="Y1162" s="43" t="str">
        <f t="shared" si="36"/>
        <v>COMP</v>
      </c>
      <c r="Z1162" s="43">
        <v>1145850</v>
      </c>
      <c r="AA1162" s="43">
        <f t="shared" si="37"/>
        <v>2059001</v>
      </c>
    </row>
    <row r="1163" spans="1:27" x14ac:dyDescent="0.3">
      <c r="A1163" s="43">
        <v>1518578</v>
      </c>
      <c r="B1163" s="43" t="s">
        <v>1426</v>
      </c>
      <c r="C1163" s="43" t="s">
        <v>1429</v>
      </c>
      <c r="D1163" s="41"/>
      <c r="E1163" s="43" t="s">
        <v>6263</v>
      </c>
      <c r="F1163" s="43" t="s">
        <v>28</v>
      </c>
      <c r="G1163" s="43">
        <v>37036</v>
      </c>
      <c r="H1163" s="41"/>
      <c r="I1163" s="41"/>
      <c r="J1163" s="43"/>
      <c r="K1163" s="41"/>
      <c r="L1163" s="41"/>
      <c r="M1163" s="41"/>
      <c r="N1163" s="41"/>
      <c r="O1163" s="41"/>
      <c r="P1163" s="41"/>
      <c r="Q1163" s="41"/>
      <c r="R1163" s="41"/>
      <c r="S1163" s="41"/>
      <c r="T1163" s="41"/>
      <c r="U1163" s="41"/>
      <c r="V1163" s="41"/>
      <c r="W1163" s="41"/>
      <c r="X1163" s="41"/>
      <c r="Y1163" s="43" t="str">
        <f t="shared" si="36"/>
        <v>COMP</v>
      </c>
      <c r="Z1163" s="43">
        <v>1072408</v>
      </c>
      <c r="AA1163" s="43">
        <f t="shared" si="37"/>
        <v>1518578</v>
      </c>
    </row>
    <row r="1164" spans="1:27" x14ac:dyDescent="0.3">
      <c r="A1164" s="43">
        <v>930441</v>
      </c>
      <c r="B1164" s="43" t="s">
        <v>1426</v>
      </c>
      <c r="C1164" s="43" t="s">
        <v>1430</v>
      </c>
      <c r="D1164" s="41"/>
      <c r="E1164" s="43" t="s">
        <v>6263</v>
      </c>
      <c r="F1164" s="43" t="s">
        <v>28</v>
      </c>
      <c r="G1164" s="43">
        <v>37015</v>
      </c>
      <c r="H1164" s="41"/>
      <c r="I1164" s="41"/>
      <c r="J1164" s="43"/>
      <c r="K1164" s="41"/>
      <c r="L1164" s="41"/>
      <c r="M1164" s="41"/>
      <c r="N1164" s="41"/>
      <c r="O1164" s="41"/>
      <c r="P1164" s="41"/>
      <c r="Q1164" s="41"/>
      <c r="R1164" s="41"/>
      <c r="S1164" s="41"/>
      <c r="T1164" s="41"/>
      <c r="U1164" s="41"/>
      <c r="V1164" s="41"/>
      <c r="W1164" s="41"/>
      <c r="X1164" s="41"/>
      <c r="Y1164" s="43" t="str">
        <f t="shared" si="36"/>
        <v>COMP</v>
      </c>
      <c r="Z1164" s="43">
        <v>278200</v>
      </c>
      <c r="AA1164" s="43">
        <f t="shared" si="37"/>
        <v>930441</v>
      </c>
    </row>
    <row r="1165" spans="1:27" x14ac:dyDescent="0.3">
      <c r="A1165" s="43">
        <v>1816691</v>
      </c>
      <c r="B1165" s="43" t="s">
        <v>1431</v>
      </c>
      <c r="C1165" s="43" t="s">
        <v>239</v>
      </c>
      <c r="D1165" s="41"/>
      <c r="E1165" s="43" t="s">
        <v>6263</v>
      </c>
      <c r="F1165" s="43" t="s">
        <v>30</v>
      </c>
      <c r="G1165" s="43">
        <v>45044</v>
      </c>
      <c r="H1165" s="41"/>
      <c r="I1165" s="41"/>
      <c r="J1165" s="43"/>
      <c r="K1165" s="41"/>
      <c r="L1165" s="41"/>
      <c r="M1165" s="41"/>
      <c r="N1165" s="41"/>
      <c r="O1165" s="41"/>
      <c r="P1165" s="41"/>
      <c r="Q1165" s="41"/>
      <c r="R1165" s="41"/>
      <c r="S1165" s="41"/>
      <c r="T1165" s="41"/>
      <c r="U1165" s="41"/>
      <c r="V1165" s="41"/>
      <c r="W1165" s="41"/>
      <c r="X1165" s="41"/>
      <c r="Y1165" s="43" t="str">
        <f t="shared" si="36"/>
        <v/>
      </c>
      <c r="Z1165" s="43">
        <v>1363688</v>
      </c>
      <c r="AA1165" s="43" t="e">
        <f t="shared" si="37"/>
        <v>#N/A</v>
      </c>
    </row>
    <row r="1166" spans="1:27" x14ac:dyDescent="0.3">
      <c r="A1166" s="43">
        <v>2290174</v>
      </c>
      <c r="B1166" s="43" t="s">
        <v>1432</v>
      </c>
      <c r="C1166" s="43" t="s">
        <v>1433</v>
      </c>
      <c r="D1166" s="41"/>
      <c r="E1166" s="43" t="s">
        <v>29</v>
      </c>
      <c r="F1166" s="43" t="s">
        <v>28</v>
      </c>
      <c r="G1166" s="43">
        <v>36455</v>
      </c>
      <c r="H1166" s="41"/>
      <c r="I1166" s="41"/>
      <c r="J1166" s="43"/>
      <c r="K1166" s="41"/>
      <c r="L1166" s="41"/>
      <c r="M1166" s="41"/>
      <c r="N1166" s="41"/>
      <c r="O1166" s="41"/>
      <c r="P1166" s="41"/>
      <c r="Q1166" s="41"/>
      <c r="R1166" s="41"/>
      <c r="S1166" s="41"/>
      <c r="T1166" s="41"/>
      <c r="U1166" s="41"/>
      <c r="V1166" s="41"/>
      <c r="W1166" s="41"/>
      <c r="X1166" s="41"/>
      <c r="Y1166" s="43" t="str">
        <f t="shared" si="36"/>
        <v>COMP</v>
      </c>
      <c r="Z1166" s="43">
        <v>2414430</v>
      </c>
      <c r="AA1166" s="43">
        <f t="shared" si="37"/>
        <v>2290174</v>
      </c>
    </row>
    <row r="1167" spans="1:27" x14ac:dyDescent="0.3">
      <c r="A1167" s="43">
        <v>2422496</v>
      </c>
      <c r="B1167" s="43" t="s">
        <v>1434</v>
      </c>
      <c r="C1167" s="43" t="s">
        <v>401</v>
      </c>
      <c r="D1167" s="41"/>
      <c r="E1167" s="43" t="s">
        <v>6263</v>
      </c>
      <c r="F1167" s="43" t="s">
        <v>30</v>
      </c>
      <c r="G1167" s="43">
        <v>18035</v>
      </c>
      <c r="H1167" s="41"/>
      <c r="I1167" s="41"/>
      <c r="J1167" s="43"/>
      <c r="K1167" s="41"/>
      <c r="L1167" s="41"/>
      <c r="M1167" s="41"/>
      <c r="N1167" s="41"/>
      <c r="O1167" s="41"/>
      <c r="P1167" s="41"/>
      <c r="Q1167" s="41"/>
      <c r="R1167" s="41"/>
      <c r="S1167" s="41"/>
      <c r="T1167" s="41"/>
      <c r="U1167" s="41"/>
      <c r="V1167" s="41"/>
      <c r="W1167" s="41"/>
      <c r="X1167" s="41"/>
      <c r="Y1167" s="43" t="str">
        <f t="shared" si="36"/>
        <v/>
      </c>
      <c r="Z1167" s="43">
        <v>1398907</v>
      </c>
      <c r="AA1167" s="43" t="e">
        <f t="shared" si="37"/>
        <v>#N/A</v>
      </c>
    </row>
    <row r="1168" spans="1:27" x14ac:dyDescent="0.3">
      <c r="A1168" s="43">
        <v>1430679</v>
      </c>
      <c r="B1168" s="43" t="s">
        <v>1435</v>
      </c>
      <c r="C1168" s="43" t="s">
        <v>1030</v>
      </c>
      <c r="D1168" s="41"/>
      <c r="E1168" s="43" t="s">
        <v>6263</v>
      </c>
      <c r="F1168" s="43" t="s">
        <v>30</v>
      </c>
      <c r="G1168" s="43">
        <v>37016</v>
      </c>
      <c r="H1168" s="41"/>
      <c r="I1168" s="41"/>
      <c r="J1168" s="43"/>
      <c r="K1168" s="41"/>
      <c r="L1168" s="41"/>
      <c r="M1168" s="41"/>
      <c r="N1168" s="41"/>
      <c r="O1168" s="41"/>
      <c r="P1168" s="41"/>
      <c r="Q1168" s="41"/>
      <c r="R1168" s="41"/>
      <c r="S1168" s="41"/>
      <c r="T1168" s="41"/>
      <c r="U1168" s="41"/>
      <c r="V1168" s="41"/>
      <c r="W1168" s="41"/>
      <c r="X1168" s="41"/>
      <c r="Y1168" s="43" t="str">
        <f t="shared" si="36"/>
        <v/>
      </c>
      <c r="Z1168" s="43">
        <v>2353092</v>
      </c>
      <c r="AA1168" s="43" t="e">
        <f t="shared" si="37"/>
        <v>#N/A</v>
      </c>
    </row>
    <row r="1169" spans="1:27" x14ac:dyDescent="0.3">
      <c r="A1169" s="43">
        <v>2300927</v>
      </c>
      <c r="B1169" s="43" t="s">
        <v>1436</v>
      </c>
      <c r="C1169" s="43" t="s">
        <v>206</v>
      </c>
      <c r="D1169" s="41"/>
      <c r="E1169" s="43" t="s">
        <v>6263</v>
      </c>
      <c r="F1169" s="43" t="s">
        <v>30</v>
      </c>
      <c r="G1169" s="43">
        <v>41026</v>
      </c>
      <c r="H1169" s="41"/>
      <c r="I1169" s="41"/>
      <c r="J1169" s="43"/>
      <c r="K1169" s="41"/>
      <c r="L1169" s="41"/>
      <c r="M1169" s="41"/>
      <c r="N1169" s="41"/>
      <c r="O1169" s="41"/>
      <c r="P1169" s="41"/>
      <c r="Q1169" s="41"/>
      <c r="R1169" s="41"/>
      <c r="S1169" s="41"/>
      <c r="T1169" s="41"/>
      <c r="U1169" s="41"/>
      <c r="V1169" s="41"/>
      <c r="W1169" s="41"/>
      <c r="X1169" s="41"/>
      <c r="Y1169" s="43" t="str">
        <f t="shared" si="36"/>
        <v/>
      </c>
      <c r="Z1169" s="43">
        <v>1438388</v>
      </c>
      <c r="AA1169" s="43" t="e">
        <f t="shared" si="37"/>
        <v>#N/A</v>
      </c>
    </row>
    <row r="1170" spans="1:27" x14ac:dyDescent="0.3">
      <c r="A1170" s="43">
        <v>2182288</v>
      </c>
      <c r="B1170" s="43" t="s">
        <v>1436</v>
      </c>
      <c r="C1170" s="43" t="s">
        <v>223</v>
      </c>
      <c r="D1170" s="41"/>
      <c r="E1170" s="43" t="s">
        <v>6263</v>
      </c>
      <c r="F1170" s="43" t="s">
        <v>28</v>
      </c>
      <c r="G1170" s="43">
        <v>41026</v>
      </c>
      <c r="H1170" s="41"/>
      <c r="I1170" s="41"/>
      <c r="J1170" s="43"/>
      <c r="K1170" s="41"/>
      <c r="L1170" s="41"/>
      <c r="M1170" s="41"/>
      <c r="N1170" s="41"/>
      <c r="O1170" s="41"/>
      <c r="P1170" s="41"/>
      <c r="Q1170" s="41"/>
      <c r="R1170" s="41"/>
      <c r="S1170" s="41"/>
      <c r="T1170" s="41"/>
      <c r="U1170" s="41"/>
      <c r="V1170" s="41"/>
      <c r="W1170" s="41"/>
      <c r="X1170" s="41"/>
      <c r="Y1170" s="43" t="str">
        <f t="shared" si="36"/>
        <v>COMP</v>
      </c>
      <c r="Z1170" s="43">
        <v>176074</v>
      </c>
      <c r="AA1170" s="43">
        <f t="shared" si="37"/>
        <v>2182288</v>
      </c>
    </row>
    <row r="1171" spans="1:27" x14ac:dyDescent="0.3">
      <c r="A1171" s="43">
        <v>1490898</v>
      </c>
      <c r="B1171" s="43" t="s">
        <v>1436</v>
      </c>
      <c r="C1171" s="43" t="s">
        <v>1437</v>
      </c>
      <c r="D1171" s="41"/>
      <c r="E1171" s="43" t="s">
        <v>35</v>
      </c>
      <c r="F1171" s="43" t="s">
        <v>30</v>
      </c>
      <c r="G1171" s="43">
        <v>41026</v>
      </c>
      <c r="H1171" s="41"/>
      <c r="I1171" s="41"/>
      <c r="J1171" s="43"/>
      <c r="K1171" s="41"/>
      <c r="L1171" s="41"/>
      <c r="M1171" s="41"/>
      <c r="N1171" s="41"/>
      <c r="O1171" s="41"/>
      <c r="P1171" s="41"/>
      <c r="Q1171" s="41"/>
      <c r="R1171" s="41"/>
      <c r="S1171" s="41"/>
      <c r="T1171" s="41"/>
      <c r="U1171" s="41"/>
      <c r="V1171" s="41"/>
      <c r="W1171" s="41"/>
      <c r="X1171" s="41"/>
      <c r="Y1171" s="43" t="str">
        <f t="shared" si="36"/>
        <v>COMP</v>
      </c>
      <c r="Z1171" s="43">
        <v>1003841</v>
      </c>
      <c r="AA1171" s="43">
        <f t="shared" si="37"/>
        <v>1490898</v>
      </c>
    </row>
    <row r="1172" spans="1:27" x14ac:dyDescent="0.3">
      <c r="A1172" s="43">
        <v>1070060</v>
      </c>
      <c r="B1172" s="43" t="s">
        <v>1438</v>
      </c>
      <c r="C1172" s="43" t="s">
        <v>1439</v>
      </c>
      <c r="D1172" s="41"/>
      <c r="E1172" s="43" t="s">
        <v>29</v>
      </c>
      <c r="F1172" s="43" t="s">
        <v>28</v>
      </c>
      <c r="G1172" s="43">
        <v>37037</v>
      </c>
      <c r="H1172" s="41"/>
      <c r="I1172" s="41"/>
      <c r="J1172" s="43"/>
      <c r="K1172" s="41"/>
      <c r="L1172" s="41"/>
      <c r="M1172" s="41"/>
      <c r="N1172" s="41"/>
      <c r="O1172" s="41"/>
      <c r="P1172" s="41"/>
      <c r="Q1172" s="41"/>
      <c r="R1172" s="41"/>
      <c r="S1172" s="41"/>
      <c r="T1172" s="41"/>
      <c r="U1172" s="41"/>
      <c r="V1172" s="41"/>
      <c r="W1172" s="41"/>
      <c r="X1172" s="41"/>
      <c r="Y1172" s="43" t="str">
        <f t="shared" si="36"/>
        <v>COMP</v>
      </c>
      <c r="Z1172" s="43">
        <v>1100220</v>
      </c>
      <c r="AA1172" s="43">
        <f t="shared" si="37"/>
        <v>1070060</v>
      </c>
    </row>
    <row r="1173" spans="1:27" x14ac:dyDescent="0.3">
      <c r="A1173" s="43">
        <v>2366772</v>
      </c>
      <c r="B1173" s="43" t="s">
        <v>1440</v>
      </c>
      <c r="C1173" s="43" t="s">
        <v>1094</v>
      </c>
      <c r="D1173" s="41"/>
      <c r="E1173" s="43" t="s">
        <v>6263</v>
      </c>
      <c r="F1173" s="43" t="s">
        <v>30</v>
      </c>
      <c r="G1173" s="43">
        <v>28039</v>
      </c>
      <c r="H1173" s="41"/>
      <c r="I1173" s="41"/>
      <c r="J1173" s="43"/>
      <c r="K1173" s="41"/>
      <c r="L1173" s="41"/>
      <c r="M1173" s="41"/>
      <c r="N1173" s="41"/>
      <c r="O1173" s="41"/>
      <c r="P1173" s="41"/>
      <c r="Q1173" s="41"/>
      <c r="R1173" s="41"/>
      <c r="S1173" s="41"/>
      <c r="T1173" s="41"/>
      <c r="U1173" s="41"/>
      <c r="V1173" s="41"/>
      <c r="W1173" s="41"/>
      <c r="X1173" s="41"/>
      <c r="Y1173" s="43" t="str">
        <f t="shared" si="36"/>
        <v>COMP</v>
      </c>
      <c r="Z1173" s="43">
        <v>2069107</v>
      </c>
      <c r="AA1173" s="43">
        <f t="shared" si="37"/>
        <v>2366772</v>
      </c>
    </row>
    <row r="1174" spans="1:27" x14ac:dyDescent="0.3">
      <c r="A1174" s="43">
        <v>106576</v>
      </c>
      <c r="B1174" s="43" t="s">
        <v>1440</v>
      </c>
      <c r="C1174" s="43" t="s">
        <v>244</v>
      </c>
      <c r="D1174" s="41"/>
      <c r="E1174" s="43" t="s">
        <v>6263</v>
      </c>
      <c r="F1174" s="43" t="s">
        <v>28</v>
      </c>
      <c r="G1174" s="43">
        <v>37024</v>
      </c>
      <c r="H1174" s="41"/>
      <c r="I1174" s="41"/>
      <c r="J1174" s="43"/>
      <c r="K1174" s="41"/>
      <c r="L1174" s="41"/>
      <c r="M1174" s="41"/>
      <c r="N1174" s="41"/>
      <c r="O1174" s="41"/>
      <c r="P1174" s="41"/>
      <c r="Q1174" s="41"/>
      <c r="R1174" s="41"/>
      <c r="S1174" s="41"/>
      <c r="T1174" s="41"/>
      <c r="U1174" s="41"/>
      <c r="V1174" s="41"/>
      <c r="W1174" s="41"/>
      <c r="X1174" s="41"/>
      <c r="Y1174" s="43" t="str">
        <f t="shared" si="36"/>
        <v>COMP</v>
      </c>
      <c r="Z1174" s="43">
        <v>2251797</v>
      </c>
      <c r="AA1174" s="43">
        <f t="shared" si="37"/>
        <v>106576</v>
      </c>
    </row>
    <row r="1175" spans="1:27" x14ac:dyDescent="0.3">
      <c r="A1175" s="43">
        <v>282093</v>
      </c>
      <c r="B1175" s="43" t="s">
        <v>1440</v>
      </c>
      <c r="C1175" s="43" t="s">
        <v>425</v>
      </c>
      <c r="D1175" s="41"/>
      <c r="E1175" s="43" t="s">
        <v>6263</v>
      </c>
      <c r="F1175" s="43" t="s">
        <v>28</v>
      </c>
      <c r="G1175" s="43">
        <v>41028</v>
      </c>
      <c r="H1175" s="41"/>
      <c r="I1175" s="41"/>
      <c r="J1175" s="43"/>
      <c r="K1175" s="41"/>
      <c r="L1175" s="41"/>
      <c r="M1175" s="41"/>
      <c r="N1175" s="41"/>
      <c r="O1175" s="41"/>
      <c r="P1175" s="41"/>
      <c r="Q1175" s="41"/>
      <c r="R1175" s="41"/>
      <c r="S1175" s="41"/>
      <c r="T1175" s="41"/>
      <c r="U1175" s="41"/>
      <c r="V1175" s="41"/>
      <c r="W1175" s="41"/>
      <c r="X1175" s="41"/>
      <c r="Y1175" s="43" t="str">
        <f t="shared" si="36"/>
        <v>COMP</v>
      </c>
      <c r="Z1175" s="43">
        <v>2272098</v>
      </c>
      <c r="AA1175" s="43">
        <f t="shared" si="37"/>
        <v>282093</v>
      </c>
    </row>
    <row r="1176" spans="1:27" x14ac:dyDescent="0.3">
      <c r="A1176" s="43">
        <v>1666589</v>
      </c>
      <c r="B1176" s="43" t="s">
        <v>1440</v>
      </c>
      <c r="C1176" s="43" t="s">
        <v>722</v>
      </c>
      <c r="D1176" s="41"/>
      <c r="E1176" s="43" t="s">
        <v>6263</v>
      </c>
      <c r="F1176" s="43" t="s">
        <v>28</v>
      </c>
      <c r="G1176" s="43">
        <v>37016</v>
      </c>
      <c r="H1176" s="41"/>
      <c r="I1176" s="41"/>
      <c r="J1176" s="43"/>
      <c r="K1176" s="41"/>
      <c r="L1176" s="41"/>
      <c r="M1176" s="41"/>
      <c r="N1176" s="41"/>
      <c r="O1176" s="41"/>
      <c r="P1176" s="41"/>
      <c r="Q1176" s="41"/>
      <c r="R1176" s="41"/>
      <c r="S1176" s="41"/>
      <c r="T1176" s="41"/>
      <c r="U1176" s="41"/>
      <c r="V1176" s="41"/>
      <c r="W1176" s="41"/>
      <c r="X1176" s="41"/>
      <c r="Y1176" s="43" t="str">
        <f t="shared" si="36"/>
        <v>COMP</v>
      </c>
      <c r="Z1176" s="43">
        <v>1487069</v>
      </c>
      <c r="AA1176" s="43">
        <f t="shared" si="37"/>
        <v>1666589</v>
      </c>
    </row>
    <row r="1177" spans="1:27" x14ac:dyDescent="0.3">
      <c r="A1177" s="43">
        <v>2372244</v>
      </c>
      <c r="B1177" s="43" t="s">
        <v>1441</v>
      </c>
      <c r="C1177" s="43" t="s">
        <v>236</v>
      </c>
      <c r="D1177" s="41"/>
      <c r="E1177" s="43" t="s">
        <v>6263</v>
      </c>
      <c r="F1177" s="43" t="s">
        <v>28</v>
      </c>
      <c r="G1177" s="43">
        <v>37015</v>
      </c>
      <c r="H1177" s="41"/>
      <c r="I1177" s="41"/>
      <c r="J1177" s="43"/>
      <c r="K1177" s="41"/>
      <c r="L1177" s="41"/>
      <c r="M1177" s="41"/>
      <c r="N1177" s="41"/>
      <c r="O1177" s="41"/>
      <c r="P1177" s="41"/>
      <c r="Q1177" s="41"/>
      <c r="R1177" s="41"/>
      <c r="S1177" s="41"/>
      <c r="T1177" s="41"/>
      <c r="U1177" s="41"/>
      <c r="V1177" s="41"/>
      <c r="W1177" s="41"/>
      <c r="X1177" s="41"/>
      <c r="Y1177" s="43" t="str">
        <f t="shared" si="36"/>
        <v>COMP</v>
      </c>
      <c r="Z1177" s="43">
        <v>731188</v>
      </c>
      <c r="AA1177" s="43">
        <f t="shared" si="37"/>
        <v>2372244</v>
      </c>
    </row>
    <row r="1178" spans="1:27" x14ac:dyDescent="0.3">
      <c r="A1178" s="43">
        <v>1916989</v>
      </c>
      <c r="B1178" s="43" t="s">
        <v>1442</v>
      </c>
      <c r="C1178" s="43" t="s">
        <v>594</v>
      </c>
      <c r="D1178" s="41"/>
      <c r="E1178" s="43" t="s">
        <v>31</v>
      </c>
      <c r="F1178" s="43" t="s">
        <v>28</v>
      </c>
      <c r="G1178" s="43">
        <v>28013</v>
      </c>
      <c r="H1178" s="41"/>
      <c r="I1178" s="41"/>
      <c r="J1178" s="43"/>
      <c r="K1178" s="41"/>
      <c r="L1178" s="41"/>
      <c r="M1178" s="41"/>
      <c r="N1178" s="41"/>
      <c r="O1178" s="41"/>
      <c r="P1178" s="41"/>
      <c r="Q1178" s="41"/>
      <c r="R1178" s="41"/>
      <c r="S1178" s="41"/>
      <c r="T1178" s="41"/>
      <c r="U1178" s="41"/>
      <c r="V1178" s="41"/>
      <c r="W1178" s="41"/>
      <c r="X1178" s="41"/>
      <c r="Y1178" s="43" t="str">
        <f t="shared" si="36"/>
        <v>COMP</v>
      </c>
      <c r="Z1178" s="43">
        <v>1653873</v>
      </c>
      <c r="AA1178" s="43">
        <f t="shared" si="37"/>
        <v>1916989</v>
      </c>
    </row>
    <row r="1179" spans="1:27" x14ac:dyDescent="0.3">
      <c r="A1179" s="43">
        <v>1870017</v>
      </c>
      <c r="B1179" s="43" t="s">
        <v>1442</v>
      </c>
      <c r="C1179" s="43" t="s">
        <v>446</v>
      </c>
      <c r="D1179" s="41"/>
      <c r="E1179" s="43" t="s">
        <v>6263</v>
      </c>
      <c r="F1179" s="43" t="s">
        <v>28</v>
      </c>
      <c r="G1179" s="43">
        <v>28013</v>
      </c>
      <c r="H1179" s="41"/>
      <c r="I1179" s="41"/>
      <c r="J1179" s="43"/>
      <c r="K1179" s="41"/>
      <c r="L1179" s="41"/>
      <c r="M1179" s="41"/>
      <c r="N1179" s="41"/>
      <c r="O1179" s="41"/>
      <c r="P1179" s="41"/>
      <c r="Q1179" s="41"/>
      <c r="R1179" s="41"/>
      <c r="S1179" s="41"/>
      <c r="T1179" s="41"/>
      <c r="U1179" s="41"/>
      <c r="V1179" s="41"/>
      <c r="W1179" s="41"/>
      <c r="X1179" s="41"/>
      <c r="Y1179" s="43" t="str">
        <f t="shared" si="36"/>
        <v>COMP</v>
      </c>
      <c r="Z1179" s="43">
        <v>1665481</v>
      </c>
      <c r="AA1179" s="43">
        <f t="shared" si="37"/>
        <v>1870017</v>
      </c>
    </row>
    <row r="1180" spans="1:27" x14ac:dyDescent="0.3">
      <c r="A1180" s="43">
        <v>2386363</v>
      </c>
      <c r="B1180" s="43" t="s">
        <v>1443</v>
      </c>
      <c r="C1180" s="43" t="s">
        <v>438</v>
      </c>
      <c r="D1180" s="41"/>
      <c r="E1180" s="43" t="s">
        <v>6263</v>
      </c>
      <c r="F1180" s="43" t="s">
        <v>30</v>
      </c>
      <c r="G1180" s="43">
        <v>18036</v>
      </c>
      <c r="H1180" s="41"/>
      <c r="I1180" s="41"/>
      <c r="J1180" s="43"/>
      <c r="K1180" s="41"/>
      <c r="L1180" s="41"/>
      <c r="M1180" s="41"/>
      <c r="N1180" s="41"/>
      <c r="O1180" s="41"/>
      <c r="P1180" s="41"/>
      <c r="Q1180" s="41"/>
      <c r="R1180" s="41"/>
      <c r="S1180" s="41"/>
      <c r="T1180" s="41"/>
      <c r="U1180" s="41"/>
      <c r="V1180" s="41"/>
      <c r="W1180" s="41"/>
      <c r="X1180" s="41"/>
      <c r="Y1180" s="43" t="str">
        <f t="shared" si="36"/>
        <v/>
      </c>
      <c r="Z1180" s="43">
        <v>2240723</v>
      </c>
      <c r="AA1180" s="43" t="e">
        <f t="shared" si="37"/>
        <v>#N/A</v>
      </c>
    </row>
    <row r="1181" spans="1:27" x14ac:dyDescent="0.3">
      <c r="A1181" s="43">
        <v>2333857</v>
      </c>
      <c r="B1181" s="43" t="s">
        <v>1444</v>
      </c>
      <c r="C1181" s="43" t="s">
        <v>1017</v>
      </c>
      <c r="D1181" s="41"/>
      <c r="E1181" s="43" t="s">
        <v>6263</v>
      </c>
      <c r="F1181" s="43" t="s">
        <v>28</v>
      </c>
      <c r="G1181" s="43">
        <v>36011</v>
      </c>
      <c r="H1181" s="41"/>
      <c r="I1181" s="41"/>
      <c r="J1181" s="43"/>
      <c r="K1181" s="41"/>
      <c r="L1181" s="41"/>
      <c r="M1181" s="41"/>
      <c r="N1181" s="41"/>
      <c r="O1181" s="41"/>
      <c r="P1181" s="41"/>
      <c r="Q1181" s="41"/>
      <c r="R1181" s="41"/>
      <c r="S1181" s="41"/>
      <c r="T1181" s="41"/>
      <c r="U1181" s="41"/>
      <c r="V1181" s="41"/>
      <c r="W1181" s="41"/>
      <c r="X1181" s="41"/>
      <c r="Y1181" s="43" t="str">
        <f t="shared" si="36"/>
        <v>COMP</v>
      </c>
      <c r="Z1181" s="43">
        <v>1853357</v>
      </c>
      <c r="AA1181" s="43">
        <f t="shared" si="37"/>
        <v>2333857</v>
      </c>
    </row>
    <row r="1182" spans="1:27" x14ac:dyDescent="0.3">
      <c r="A1182" s="43">
        <v>1869997</v>
      </c>
      <c r="B1182" s="43" t="s">
        <v>1445</v>
      </c>
      <c r="C1182" s="43" t="s">
        <v>221</v>
      </c>
      <c r="D1182" s="41"/>
      <c r="E1182" s="43" t="s">
        <v>6263</v>
      </c>
      <c r="F1182" s="43" t="s">
        <v>28</v>
      </c>
      <c r="G1182" s="43">
        <v>28013</v>
      </c>
      <c r="H1182" s="41"/>
      <c r="I1182" s="41"/>
      <c r="J1182" s="43"/>
      <c r="K1182" s="41"/>
      <c r="L1182" s="41"/>
      <c r="M1182" s="41"/>
      <c r="N1182" s="41"/>
      <c r="O1182" s="41"/>
      <c r="P1182" s="41"/>
      <c r="Q1182" s="41"/>
      <c r="R1182" s="41"/>
      <c r="S1182" s="41"/>
      <c r="T1182" s="41"/>
      <c r="U1182" s="41"/>
      <c r="V1182" s="41"/>
      <c r="W1182" s="41"/>
      <c r="X1182" s="41"/>
      <c r="Y1182" s="43" t="str">
        <f t="shared" si="36"/>
        <v>COMP</v>
      </c>
      <c r="Z1182" s="43">
        <v>1335780</v>
      </c>
      <c r="AA1182" s="43">
        <f t="shared" si="37"/>
        <v>1869997</v>
      </c>
    </row>
    <row r="1183" spans="1:27" x14ac:dyDescent="0.3">
      <c r="A1183" s="43">
        <v>1584273</v>
      </c>
      <c r="B1183" s="43" t="s">
        <v>1446</v>
      </c>
      <c r="C1183" s="43" t="s">
        <v>1447</v>
      </c>
      <c r="D1183" s="41"/>
      <c r="E1183" s="43" t="s">
        <v>34</v>
      </c>
      <c r="F1183" s="43" t="s">
        <v>30</v>
      </c>
      <c r="G1183" s="43">
        <v>18003</v>
      </c>
      <c r="H1183" s="41"/>
      <c r="I1183" s="41"/>
      <c r="J1183" s="43"/>
      <c r="K1183" s="41"/>
      <c r="L1183" s="41"/>
      <c r="M1183" s="41"/>
      <c r="N1183" s="41"/>
      <c r="O1183" s="41"/>
      <c r="P1183" s="41"/>
      <c r="Q1183" s="41"/>
      <c r="R1183" s="41"/>
      <c r="S1183" s="41"/>
      <c r="T1183" s="41"/>
      <c r="U1183" s="41"/>
      <c r="V1183" s="41"/>
      <c r="W1183" s="41"/>
      <c r="X1183" s="41"/>
      <c r="Y1183" s="43" t="str">
        <f t="shared" si="36"/>
        <v>COMP</v>
      </c>
      <c r="Z1183" s="43">
        <v>1335772</v>
      </c>
      <c r="AA1183" s="43">
        <f t="shared" si="37"/>
        <v>1584273</v>
      </c>
    </row>
    <row r="1184" spans="1:27" x14ac:dyDescent="0.3">
      <c r="A1184" s="43">
        <v>1967847</v>
      </c>
      <c r="B1184" s="43" t="s">
        <v>1446</v>
      </c>
      <c r="C1184" s="43" t="s">
        <v>1017</v>
      </c>
      <c r="D1184" s="41"/>
      <c r="E1184" s="43" t="s">
        <v>6263</v>
      </c>
      <c r="F1184" s="43" t="s">
        <v>28</v>
      </c>
      <c r="G1184" s="43">
        <v>45050</v>
      </c>
      <c r="H1184" s="41"/>
      <c r="I1184" s="41"/>
      <c r="J1184" s="43"/>
      <c r="K1184" s="41"/>
      <c r="L1184" s="41"/>
      <c r="M1184" s="41"/>
      <c r="N1184" s="41"/>
      <c r="O1184" s="41"/>
      <c r="P1184" s="41"/>
      <c r="Q1184" s="41"/>
      <c r="R1184" s="41"/>
      <c r="S1184" s="41"/>
      <c r="T1184" s="41"/>
      <c r="U1184" s="41"/>
      <c r="V1184" s="41"/>
      <c r="W1184" s="41"/>
      <c r="X1184" s="41"/>
      <c r="Y1184" s="43" t="str">
        <f t="shared" si="36"/>
        <v>COMP</v>
      </c>
      <c r="Z1184" s="43">
        <v>550177</v>
      </c>
      <c r="AA1184" s="43">
        <f t="shared" si="37"/>
        <v>1967847</v>
      </c>
    </row>
    <row r="1185" spans="1:27" x14ac:dyDescent="0.3">
      <c r="A1185" s="43">
        <v>2320046</v>
      </c>
      <c r="B1185" s="43" t="s">
        <v>1448</v>
      </c>
      <c r="C1185" s="43" t="s">
        <v>444</v>
      </c>
      <c r="D1185" s="41"/>
      <c r="E1185" s="43" t="s">
        <v>6263</v>
      </c>
      <c r="F1185" s="43" t="s">
        <v>28</v>
      </c>
      <c r="G1185" s="43">
        <v>28024</v>
      </c>
      <c r="H1185" s="41"/>
      <c r="I1185" s="41"/>
      <c r="J1185" s="43"/>
      <c r="K1185" s="41"/>
      <c r="L1185" s="41"/>
      <c r="M1185" s="41"/>
      <c r="N1185" s="41"/>
      <c r="O1185" s="41"/>
      <c r="P1185" s="41"/>
      <c r="Q1185" s="41"/>
      <c r="R1185" s="41"/>
      <c r="S1185" s="41"/>
      <c r="T1185" s="41"/>
      <c r="U1185" s="41"/>
      <c r="V1185" s="41"/>
      <c r="W1185" s="41"/>
      <c r="X1185" s="41"/>
      <c r="Y1185" s="43" t="str">
        <f t="shared" si="36"/>
        <v>COMP</v>
      </c>
      <c r="Z1185" s="43">
        <v>1593434</v>
      </c>
      <c r="AA1185" s="43">
        <f t="shared" si="37"/>
        <v>2320046</v>
      </c>
    </row>
    <row r="1186" spans="1:27" x14ac:dyDescent="0.3">
      <c r="A1186" s="43">
        <v>1686460</v>
      </c>
      <c r="B1186" s="43" t="s">
        <v>1449</v>
      </c>
      <c r="C1186" s="43" t="s">
        <v>541</v>
      </c>
      <c r="D1186" s="41"/>
      <c r="E1186" s="43" t="s">
        <v>6263</v>
      </c>
      <c r="F1186" s="43" t="s">
        <v>28</v>
      </c>
      <c r="G1186" s="43">
        <v>41027</v>
      </c>
      <c r="H1186" s="41"/>
      <c r="I1186" s="41"/>
      <c r="J1186" s="43"/>
      <c r="K1186" s="41"/>
      <c r="L1186" s="41"/>
      <c r="M1186" s="41"/>
      <c r="N1186" s="41"/>
      <c r="O1186" s="41"/>
      <c r="P1186" s="41"/>
      <c r="Q1186" s="41"/>
      <c r="R1186" s="41"/>
      <c r="S1186" s="41"/>
      <c r="T1186" s="41"/>
      <c r="U1186" s="41"/>
      <c r="V1186" s="41"/>
      <c r="W1186" s="41"/>
      <c r="X1186" s="41"/>
      <c r="Y1186" s="43" t="str">
        <f t="shared" si="36"/>
        <v/>
      </c>
      <c r="Z1186" s="43">
        <v>1193269</v>
      </c>
      <c r="AA1186" s="43" t="e">
        <f t="shared" si="37"/>
        <v>#N/A</v>
      </c>
    </row>
    <row r="1187" spans="1:27" x14ac:dyDescent="0.3">
      <c r="A1187" s="43">
        <v>1770788</v>
      </c>
      <c r="B1187" s="43" t="s">
        <v>1450</v>
      </c>
      <c r="C1187" s="43" t="s">
        <v>235</v>
      </c>
      <c r="D1187" s="41"/>
      <c r="E1187" s="43" t="s">
        <v>6263</v>
      </c>
      <c r="F1187" s="43" t="s">
        <v>28</v>
      </c>
      <c r="G1187" s="43">
        <v>41006</v>
      </c>
      <c r="H1187" s="41"/>
      <c r="I1187" s="41"/>
      <c r="J1187" s="43"/>
      <c r="K1187" s="41"/>
      <c r="L1187" s="41"/>
      <c r="M1187" s="41"/>
      <c r="N1187" s="41"/>
      <c r="O1187" s="41"/>
      <c r="P1187" s="41"/>
      <c r="Q1187" s="41"/>
      <c r="R1187" s="41"/>
      <c r="S1187" s="41"/>
      <c r="T1187" s="41"/>
      <c r="U1187" s="41"/>
      <c r="V1187" s="41"/>
      <c r="W1187" s="41"/>
      <c r="X1187" s="41"/>
      <c r="Y1187" s="43" t="str">
        <f t="shared" si="36"/>
        <v>COMP</v>
      </c>
      <c r="Z1187" s="43">
        <v>1749560</v>
      </c>
      <c r="AA1187" s="43">
        <f t="shared" si="37"/>
        <v>1770788</v>
      </c>
    </row>
    <row r="1188" spans="1:27" x14ac:dyDescent="0.3">
      <c r="A1188" s="43">
        <v>1929848</v>
      </c>
      <c r="B1188" s="43" t="s">
        <v>1450</v>
      </c>
      <c r="C1188" s="43" t="s">
        <v>223</v>
      </c>
      <c r="D1188" s="41"/>
      <c r="E1188" s="43" t="s">
        <v>6263</v>
      </c>
      <c r="F1188" s="43" t="s">
        <v>28</v>
      </c>
      <c r="G1188" s="43">
        <v>18035</v>
      </c>
      <c r="H1188" s="41"/>
      <c r="I1188" s="41"/>
      <c r="J1188" s="43"/>
      <c r="K1188" s="41"/>
      <c r="L1188" s="41"/>
      <c r="M1188" s="41"/>
      <c r="N1188" s="41"/>
      <c r="O1188" s="41"/>
      <c r="P1188" s="41"/>
      <c r="Q1188" s="41"/>
      <c r="R1188" s="41"/>
      <c r="S1188" s="41"/>
      <c r="T1188" s="41"/>
      <c r="U1188" s="41"/>
      <c r="V1188" s="41"/>
      <c r="W1188" s="41"/>
      <c r="X1188" s="41"/>
      <c r="Y1188" s="43" t="str">
        <f t="shared" si="36"/>
        <v/>
      </c>
      <c r="Z1188" s="43">
        <v>2141453</v>
      </c>
      <c r="AA1188" s="43" t="e">
        <f t="shared" si="37"/>
        <v>#N/A</v>
      </c>
    </row>
    <row r="1189" spans="1:27" x14ac:dyDescent="0.3">
      <c r="A1189" s="43">
        <v>2312133</v>
      </c>
      <c r="B1189" s="43" t="s">
        <v>1451</v>
      </c>
      <c r="C1189" s="43" t="s">
        <v>294</v>
      </c>
      <c r="D1189" s="41"/>
      <c r="E1189" s="43" t="s">
        <v>6263</v>
      </c>
      <c r="F1189" s="43" t="s">
        <v>30</v>
      </c>
      <c r="G1189" s="43">
        <v>45038</v>
      </c>
      <c r="H1189" s="41"/>
      <c r="I1189" s="41"/>
      <c r="J1189" s="43"/>
      <c r="K1189" s="41"/>
      <c r="L1189" s="41"/>
      <c r="M1189" s="41"/>
      <c r="N1189" s="41"/>
      <c r="O1189" s="41"/>
      <c r="P1189" s="41"/>
      <c r="Q1189" s="41"/>
      <c r="R1189" s="41"/>
      <c r="S1189" s="41"/>
      <c r="T1189" s="41"/>
      <c r="U1189" s="41"/>
      <c r="V1189" s="41"/>
      <c r="W1189" s="41"/>
      <c r="X1189" s="41"/>
      <c r="Y1189" s="43" t="str">
        <f t="shared" si="36"/>
        <v/>
      </c>
      <c r="Z1189" s="43">
        <v>2069557</v>
      </c>
      <c r="AA1189" s="43" t="e">
        <f t="shared" si="37"/>
        <v>#N/A</v>
      </c>
    </row>
    <row r="1190" spans="1:27" x14ac:dyDescent="0.3">
      <c r="A1190" s="43">
        <v>2367176</v>
      </c>
      <c r="B1190" s="43" t="s">
        <v>1452</v>
      </c>
      <c r="C1190" s="43" t="s">
        <v>1335</v>
      </c>
      <c r="D1190" s="41"/>
      <c r="E1190" s="43" t="s">
        <v>6263</v>
      </c>
      <c r="F1190" s="43" t="s">
        <v>30</v>
      </c>
      <c r="G1190" s="43">
        <v>45038</v>
      </c>
      <c r="H1190" s="41"/>
      <c r="I1190" s="41"/>
      <c r="J1190" s="43"/>
      <c r="K1190" s="41"/>
      <c r="L1190" s="41"/>
      <c r="M1190" s="41"/>
      <c r="N1190" s="41"/>
      <c r="O1190" s="41"/>
      <c r="P1190" s="41"/>
      <c r="Q1190" s="41"/>
      <c r="R1190" s="41"/>
      <c r="S1190" s="41"/>
      <c r="T1190" s="41"/>
      <c r="U1190" s="41"/>
      <c r="V1190" s="41"/>
      <c r="W1190" s="41"/>
      <c r="X1190" s="41"/>
      <c r="Y1190" s="43" t="str">
        <f t="shared" si="36"/>
        <v/>
      </c>
      <c r="Z1190" s="43">
        <v>1394796</v>
      </c>
      <c r="AA1190" s="43" t="e">
        <f t="shared" si="37"/>
        <v>#N/A</v>
      </c>
    </row>
    <row r="1191" spans="1:27" x14ac:dyDescent="0.3">
      <c r="A1191" s="43">
        <v>2169489</v>
      </c>
      <c r="B1191" s="43" t="s">
        <v>1453</v>
      </c>
      <c r="C1191" s="43" t="s">
        <v>328</v>
      </c>
      <c r="D1191" s="41"/>
      <c r="E1191" s="43" t="s">
        <v>6263</v>
      </c>
      <c r="F1191" s="43" t="s">
        <v>30</v>
      </c>
      <c r="G1191" s="43">
        <v>37015</v>
      </c>
      <c r="H1191" s="41"/>
      <c r="I1191" s="41"/>
      <c r="J1191" s="43"/>
      <c r="K1191" s="41"/>
      <c r="L1191" s="41"/>
      <c r="M1191" s="41"/>
      <c r="N1191" s="41"/>
      <c r="O1191" s="41"/>
      <c r="P1191" s="41"/>
      <c r="Q1191" s="41"/>
      <c r="R1191" s="41"/>
      <c r="S1191" s="41"/>
      <c r="T1191" s="41"/>
      <c r="U1191" s="41"/>
      <c r="V1191" s="41"/>
      <c r="W1191" s="41"/>
      <c r="X1191" s="41"/>
      <c r="Y1191" s="43" t="str">
        <f t="shared" si="36"/>
        <v/>
      </c>
      <c r="Z1191" s="43">
        <v>1508078</v>
      </c>
      <c r="AA1191" s="43" t="e">
        <f t="shared" si="37"/>
        <v>#N/A</v>
      </c>
    </row>
    <row r="1192" spans="1:27" x14ac:dyDescent="0.3">
      <c r="A1192" s="43">
        <v>1113002</v>
      </c>
      <c r="B1192" s="43" t="s">
        <v>1453</v>
      </c>
      <c r="C1192" s="43" t="s">
        <v>508</v>
      </c>
      <c r="D1192" s="41"/>
      <c r="E1192" s="43" t="s">
        <v>6263</v>
      </c>
      <c r="F1192" s="43" t="s">
        <v>28</v>
      </c>
      <c r="G1192" s="43">
        <v>37015</v>
      </c>
      <c r="H1192" s="41"/>
      <c r="I1192" s="41"/>
      <c r="J1192" s="43"/>
      <c r="K1192" s="41"/>
      <c r="L1192" s="41"/>
      <c r="M1192" s="41"/>
      <c r="N1192" s="41"/>
      <c r="O1192" s="41"/>
      <c r="P1192" s="41"/>
      <c r="Q1192" s="41"/>
      <c r="R1192" s="41"/>
      <c r="S1192" s="41"/>
      <c r="T1192" s="41"/>
      <c r="U1192" s="41"/>
      <c r="V1192" s="41"/>
      <c r="W1192" s="41"/>
      <c r="X1192" s="41"/>
      <c r="Y1192" s="43" t="str">
        <f t="shared" si="36"/>
        <v/>
      </c>
      <c r="Z1192" s="43">
        <v>1890332</v>
      </c>
      <c r="AA1192" s="43" t="e">
        <f t="shared" si="37"/>
        <v>#N/A</v>
      </c>
    </row>
    <row r="1193" spans="1:27" x14ac:dyDescent="0.3">
      <c r="A1193" s="43">
        <v>1280863</v>
      </c>
      <c r="B1193" s="43" t="s">
        <v>1454</v>
      </c>
      <c r="C1193" s="43" t="s">
        <v>400</v>
      </c>
      <c r="D1193" s="41"/>
      <c r="E1193" s="43" t="s">
        <v>6263</v>
      </c>
      <c r="F1193" s="43" t="s">
        <v>30</v>
      </c>
      <c r="G1193" s="43">
        <v>45009</v>
      </c>
      <c r="H1193" s="41"/>
      <c r="I1193" s="41"/>
      <c r="J1193" s="43"/>
      <c r="K1193" s="41"/>
      <c r="L1193" s="41"/>
      <c r="M1193" s="41"/>
      <c r="N1193" s="41"/>
      <c r="O1193" s="41"/>
      <c r="P1193" s="41"/>
      <c r="Q1193" s="41"/>
      <c r="R1193" s="41"/>
      <c r="S1193" s="41"/>
      <c r="T1193" s="41"/>
      <c r="U1193" s="41"/>
      <c r="V1193" s="41"/>
      <c r="W1193" s="41"/>
      <c r="X1193" s="41"/>
      <c r="Y1193" s="43" t="str">
        <f t="shared" si="36"/>
        <v/>
      </c>
      <c r="Z1193" s="43">
        <v>2305624</v>
      </c>
      <c r="AA1193" s="43" t="e">
        <f t="shared" si="37"/>
        <v>#N/A</v>
      </c>
    </row>
    <row r="1194" spans="1:27" x14ac:dyDescent="0.3">
      <c r="A1194" s="43">
        <v>1619192</v>
      </c>
      <c r="B1194" s="43" t="s">
        <v>1455</v>
      </c>
      <c r="C1194" s="43" t="s">
        <v>529</v>
      </c>
      <c r="D1194" s="41"/>
      <c r="E1194" s="43" t="s">
        <v>6263</v>
      </c>
      <c r="F1194" s="43" t="s">
        <v>30</v>
      </c>
      <c r="G1194" s="43">
        <v>41012</v>
      </c>
      <c r="H1194" s="41"/>
      <c r="I1194" s="41"/>
      <c r="J1194" s="43"/>
      <c r="K1194" s="41"/>
      <c r="L1194" s="41"/>
      <c r="M1194" s="41"/>
      <c r="N1194" s="41"/>
      <c r="O1194" s="41"/>
      <c r="P1194" s="41"/>
      <c r="Q1194" s="41"/>
      <c r="R1194" s="41"/>
      <c r="S1194" s="41"/>
      <c r="T1194" s="41"/>
      <c r="U1194" s="41"/>
      <c r="V1194" s="41"/>
      <c r="W1194" s="41"/>
      <c r="X1194" s="41"/>
      <c r="Y1194" s="43" t="str">
        <f t="shared" si="36"/>
        <v/>
      </c>
      <c r="Z1194" s="43">
        <v>1175959</v>
      </c>
      <c r="AA1194" s="43" t="e">
        <f t="shared" si="37"/>
        <v>#N/A</v>
      </c>
    </row>
    <row r="1195" spans="1:27" x14ac:dyDescent="0.3">
      <c r="A1195" s="43">
        <v>2239911</v>
      </c>
      <c r="B1195" s="43" t="s">
        <v>1455</v>
      </c>
      <c r="C1195" s="43" t="s">
        <v>244</v>
      </c>
      <c r="D1195" s="41"/>
      <c r="E1195" s="43" t="s">
        <v>6263</v>
      </c>
      <c r="F1195" s="43" t="s">
        <v>28</v>
      </c>
      <c r="G1195" s="43">
        <v>45038</v>
      </c>
      <c r="H1195" s="41"/>
      <c r="I1195" s="41"/>
      <c r="J1195" s="43"/>
      <c r="K1195" s="41"/>
      <c r="L1195" s="41"/>
      <c r="M1195" s="41"/>
      <c r="N1195" s="41"/>
      <c r="O1195" s="41"/>
      <c r="P1195" s="41"/>
      <c r="Q1195" s="41"/>
      <c r="R1195" s="41"/>
      <c r="S1195" s="41"/>
      <c r="T1195" s="41"/>
      <c r="U1195" s="41"/>
      <c r="V1195" s="41"/>
      <c r="W1195" s="41"/>
      <c r="X1195" s="41"/>
      <c r="Y1195" s="43" t="str">
        <f t="shared" si="36"/>
        <v/>
      </c>
      <c r="Z1195" s="43">
        <v>2098870</v>
      </c>
      <c r="AA1195" s="43" t="e">
        <f t="shared" si="37"/>
        <v>#N/A</v>
      </c>
    </row>
    <row r="1196" spans="1:27" x14ac:dyDescent="0.3">
      <c r="A1196" s="43">
        <v>2329935</v>
      </c>
      <c r="B1196" s="43" t="s">
        <v>1455</v>
      </c>
      <c r="C1196" s="43" t="s">
        <v>1456</v>
      </c>
      <c r="D1196" s="41"/>
      <c r="E1196" s="43" t="s">
        <v>6263</v>
      </c>
      <c r="F1196" s="43" t="s">
        <v>30</v>
      </c>
      <c r="G1196" s="43">
        <v>45038</v>
      </c>
      <c r="H1196" s="41"/>
      <c r="I1196" s="41"/>
      <c r="J1196" s="43"/>
      <c r="K1196" s="41"/>
      <c r="L1196" s="41"/>
      <c r="M1196" s="41"/>
      <c r="N1196" s="41"/>
      <c r="O1196" s="41"/>
      <c r="P1196" s="41"/>
      <c r="Q1196" s="41"/>
      <c r="R1196" s="41"/>
      <c r="S1196" s="41"/>
      <c r="T1196" s="41"/>
      <c r="U1196" s="41"/>
      <c r="V1196" s="41"/>
      <c r="W1196" s="41"/>
      <c r="X1196" s="41"/>
      <c r="Y1196" s="43" t="str">
        <f t="shared" si="36"/>
        <v/>
      </c>
      <c r="Z1196" s="43">
        <v>1535160</v>
      </c>
      <c r="AA1196" s="43" t="e">
        <f t="shared" si="37"/>
        <v>#N/A</v>
      </c>
    </row>
    <row r="1197" spans="1:27" x14ac:dyDescent="0.3">
      <c r="A1197" s="43">
        <v>1619194</v>
      </c>
      <c r="B1197" s="43" t="s">
        <v>1455</v>
      </c>
      <c r="C1197" s="43" t="s">
        <v>469</v>
      </c>
      <c r="D1197" s="41"/>
      <c r="E1197" s="43" t="s">
        <v>6263</v>
      </c>
      <c r="F1197" s="43" t="s">
        <v>28</v>
      </c>
      <c r="G1197" s="43">
        <v>41012</v>
      </c>
      <c r="H1197" s="41"/>
      <c r="I1197" s="41"/>
      <c r="J1197" s="43"/>
      <c r="K1197" s="41"/>
      <c r="L1197" s="41"/>
      <c r="M1197" s="41"/>
      <c r="N1197" s="41"/>
      <c r="O1197" s="41"/>
      <c r="P1197" s="41"/>
      <c r="Q1197" s="41"/>
      <c r="R1197" s="41"/>
      <c r="S1197" s="41"/>
      <c r="T1197" s="41"/>
      <c r="U1197" s="41"/>
      <c r="V1197" s="41"/>
      <c r="W1197" s="41"/>
      <c r="X1197" s="41"/>
      <c r="Y1197" s="43" t="str">
        <f t="shared" si="36"/>
        <v/>
      </c>
      <c r="Z1197" s="43">
        <v>1886054</v>
      </c>
      <c r="AA1197" s="43" t="e">
        <f t="shared" si="37"/>
        <v>#N/A</v>
      </c>
    </row>
    <row r="1198" spans="1:27" x14ac:dyDescent="0.3">
      <c r="A1198" s="43">
        <v>1674574</v>
      </c>
      <c r="B1198" s="43" t="s">
        <v>1457</v>
      </c>
      <c r="C1198" s="43" t="s">
        <v>534</v>
      </c>
      <c r="D1198" s="41"/>
      <c r="E1198" s="43" t="s">
        <v>6263</v>
      </c>
      <c r="F1198" s="43" t="s">
        <v>30</v>
      </c>
      <c r="G1198" s="43">
        <v>41012</v>
      </c>
      <c r="H1198" s="41"/>
      <c r="I1198" s="41"/>
      <c r="J1198" s="43"/>
      <c r="K1198" s="41"/>
      <c r="L1198" s="41"/>
      <c r="M1198" s="41"/>
      <c r="N1198" s="41"/>
      <c r="O1198" s="41"/>
      <c r="P1198" s="41"/>
      <c r="Q1198" s="41"/>
      <c r="R1198" s="41"/>
      <c r="S1198" s="41"/>
      <c r="T1198" s="41"/>
      <c r="U1198" s="41"/>
      <c r="V1198" s="41"/>
      <c r="W1198" s="41"/>
      <c r="X1198" s="41"/>
      <c r="Y1198" s="43" t="str">
        <f t="shared" si="36"/>
        <v/>
      </c>
      <c r="Z1198" s="43">
        <v>707540</v>
      </c>
      <c r="AA1198" s="43" t="e">
        <f t="shared" si="37"/>
        <v>#N/A</v>
      </c>
    </row>
    <row r="1199" spans="1:27" x14ac:dyDescent="0.3">
      <c r="A1199" s="43">
        <v>1972705</v>
      </c>
      <c r="B1199" s="43" t="s">
        <v>1458</v>
      </c>
      <c r="C1199" s="43" t="s">
        <v>1459</v>
      </c>
      <c r="D1199" s="41"/>
      <c r="E1199" s="43" t="s">
        <v>6263</v>
      </c>
      <c r="F1199" s="43" t="s">
        <v>30</v>
      </c>
      <c r="G1199" s="43">
        <v>37024</v>
      </c>
      <c r="H1199" s="41"/>
      <c r="I1199" s="41"/>
      <c r="J1199" s="43"/>
      <c r="K1199" s="41"/>
      <c r="L1199" s="41"/>
      <c r="M1199" s="41"/>
      <c r="N1199" s="41"/>
      <c r="O1199" s="41"/>
      <c r="P1199" s="41"/>
      <c r="Q1199" s="41"/>
      <c r="R1199" s="41"/>
      <c r="S1199" s="41"/>
      <c r="T1199" s="41"/>
      <c r="U1199" s="41"/>
      <c r="V1199" s="41"/>
      <c r="W1199" s="41"/>
      <c r="X1199" s="41"/>
      <c r="Y1199" s="43" t="str">
        <f t="shared" si="36"/>
        <v>COMP</v>
      </c>
      <c r="Z1199" s="43">
        <v>587833</v>
      </c>
      <c r="AA1199" s="43">
        <f t="shared" si="37"/>
        <v>1972705</v>
      </c>
    </row>
    <row r="1200" spans="1:27" x14ac:dyDescent="0.3">
      <c r="A1200" s="43">
        <v>1984339</v>
      </c>
      <c r="B1200" s="43" t="s">
        <v>1460</v>
      </c>
      <c r="C1200" s="43" t="s">
        <v>1461</v>
      </c>
      <c r="D1200" s="41"/>
      <c r="E1200" s="43" t="s">
        <v>6263</v>
      </c>
      <c r="F1200" s="43" t="s">
        <v>28</v>
      </c>
      <c r="G1200" s="43">
        <v>41002</v>
      </c>
      <c r="H1200" s="41"/>
      <c r="I1200" s="41"/>
      <c r="J1200" s="43"/>
      <c r="K1200" s="41"/>
      <c r="L1200" s="41"/>
      <c r="M1200" s="41"/>
      <c r="N1200" s="41"/>
      <c r="O1200" s="41"/>
      <c r="P1200" s="41"/>
      <c r="Q1200" s="41"/>
      <c r="R1200" s="41"/>
      <c r="S1200" s="41"/>
      <c r="T1200" s="41"/>
      <c r="U1200" s="41"/>
      <c r="V1200" s="41"/>
      <c r="W1200" s="41"/>
      <c r="X1200" s="41"/>
      <c r="Y1200" s="43" t="str">
        <f t="shared" si="36"/>
        <v/>
      </c>
      <c r="Z1200" s="43">
        <v>2213227</v>
      </c>
      <c r="AA1200" s="43" t="e">
        <f t="shared" si="37"/>
        <v>#N/A</v>
      </c>
    </row>
    <row r="1201" spans="1:27" x14ac:dyDescent="0.3">
      <c r="A1201" s="43">
        <v>1035169</v>
      </c>
      <c r="B1201" s="43" t="s">
        <v>1462</v>
      </c>
      <c r="C1201" s="43" t="s">
        <v>1463</v>
      </c>
      <c r="D1201" s="41"/>
      <c r="E1201" s="43" t="s">
        <v>29</v>
      </c>
      <c r="F1201" s="43" t="s">
        <v>28</v>
      </c>
      <c r="G1201" s="43">
        <v>36003</v>
      </c>
      <c r="H1201" s="41"/>
      <c r="I1201" s="41"/>
      <c r="J1201" s="43"/>
      <c r="K1201" s="41"/>
      <c r="L1201" s="41"/>
      <c r="M1201" s="41"/>
      <c r="N1201" s="41"/>
      <c r="O1201" s="41"/>
      <c r="P1201" s="41"/>
      <c r="Q1201" s="41"/>
      <c r="R1201" s="41"/>
      <c r="S1201" s="41"/>
      <c r="T1201" s="41"/>
      <c r="U1201" s="41"/>
      <c r="V1201" s="41"/>
      <c r="W1201" s="41"/>
      <c r="X1201" s="41"/>
      <c r="Y1201" s="43" t="str">
        <f t="shared" si="36"/>
        <v>COMP</v>
      </c>
      <c r="Z1201" s="43">
        <v>2357394</v>
      </c>
      <c r="AA1201" s="43">
        <f t="shared" si="37"/>
        <v>1035169</v>
      </c>
    </row>
    <row r="1202" spans="1:27" x14ac:dyDescent="0.3">
      <c r="A1202" s="43">
        <v>2018104</v>
      </c>
      <c r="B1202" s="43" t="s">
        <v>1464</v>
      </c>
      <c r="C1202" s="43" t="s">
        <v>811</v>
      </c>
      <c r="D1202" s="41"/>
      <c r="E1202" s="43" t="s">
        <v>6263</v>
      </c>
      <c r="F1202" s="43" t="s">
        <v>30</v>
      </c>
      <c r="G1202" s="43">
        <v>28037</v>
      </c>
      <c r="H1202" s="41"/>
      <c r="I1202" s="41"/>
      <c r="J1202" s="43"/>
      <c r="K1202" s="41"/>
      <c r="L1202" s="41"/>
      <c r="M1202" s="41"/>
      <c r="N1202" s="41"/>
      <c r="O1202" s="41"/>
      <c r="P1202" s="41"/>
      <c r="Q1202" s="41"/>
      <c r="R1202" s="41"/>
      <c r="S1202" s="41"/>
      <c r="T1202" s="41"/>
      <c r="U1202" s="41"/>
      <c r="V1202" s="41"/>
      <c r="W1202" s="41"/>
      <c r="X1202" s="41"/>
      <c r="Y1202" s="43" t="str">
        <f t="shared" si="36"/>
        <v/>
      </c>
      <c r="Z1202" s="43">
        <v>2400240</v>
      </c>
      <c r="AA1202" s="43" t="e">
        <f t="shared" si="37"/>
        <v>#N/A</v>
      </c>
    </row>
    <row r="1203" spans="1:27" x14ac:dyDescent="0.3">
      <c r="A1203" s="43">
        <v>1569489</v>
      </c>
      <c r="B1203" s="43" t="s">
        <v>1464</v>
      </c>
      <c r="C1203" s="43" t="s">
        <v>546</v>
      </c>
      <c r="D1203" s="41"/>
      <c r="E1203" s="43" t="s">
        <v>6263</v>
      </c>
      <c r="F1203" s="43" t="s">
        <v>30</v>
      </c>
      <c r="G1203" s="43">
        <v>41031</v>
      </c>
      <c r="H1203" s="41"/>
      <c r="I1203" s="41"/>
      <c r="J1203" s="43"/>
      <c r="K1203" s="41"/>
      <c r="L1203" s="41"/>
      <c r="M1203" s="41"/>
      <c r="N1203" s="41"/>
      <c r="O1203" s="41"/>
      <c r="P1203" s="41"/>
      <c r="Q1203" s="41"/>
      <c r="R1203" s="41"/>
      <c r="S1203" s="41"/>
      <c r="T1203" s="41"/>
      <c r="U1203" s="41"/>
      <c r="V1203" s="41"/>
      <c r="W1203" s="41"/>
      <c r="X1203" s="41"/>
      <c r="Y1203" s="43" t="str">
        <f t="shared" si="36"/>
        <v/>
      </c>
      <c r="Z1203" s="43">
        <v>2255381</v>
      </c>
      <c r="AA1203" s="43" t="e">
        <f t="shared" si="37"/>
        <v>#N/A</v>
      </c>
    </row>
    <row r="1204" spans="1:27" x14ac:dyDescent="0.3">
      <c r="A1204" s="43">
        <v>728578</v>
      </c>
      <c r="B1204" s="43" t="s">
        <v>1465</v>
      </c>
      <c r="C1204" s="43" t="s">
        <v>502</v>
      </c>
      <c r="D1204" s="41"/>
      <c r="E1204" s="43" t="s">
        <v>6263</v>
      </c>
      <c r="F1204" s="43" t="s">
        <v>30</v>
      </c>
      <c r="G1204" s="43">
        <v>41002</v>
      </c>
      <c r="H1204" s="41"/>
      <c r="I1204" s="41"/>
      <c r="J1204" s="43"/>
      <c r="K1204" s="41"/>
      <c r="L1204" s="41"/>
      <c r="M1204" s="41"/>
      <c r="N1204" s="41"/>
      <c r="O1204" s="41"/>
      <c r="P1204" s="41"/>
      <c r="Q1204" s="41"/>
      <c r="R1204" s="41"/>
      <c r="S1204" s="41"/>
      <c r="T1204" s="41"/>
      <c r="U1204" s="41"/>
      <c r="V1204" s="41"/>
      <c r="W1204" s="41"/>
      <c r="X1204" s="41"/>
      <c r="Y1204" s="43" t="str">
        <f t="shared" si="36"/>
        <v/>
      </c>
      <c r="Z1204" s="43">
        <v>1578733</v>
      </c>
      <c r="AA1204" s="43" t="e">
        <f t="shared" si="37"/>
        <v>#N/A</v>
      </c>
    </row>
    <row r="1205" spans="1:27" x14ac:dyDescent="0.3">
      <c r="A1205" s="43">
        <v>227532</v>
      </c>
      <c r="B1205" s="43" t="s">
        <v>1465</v>
      </c>
      <c r="C1205" s="43" t="s">
        <v>466</v>
      </c>
      <c r="D1205" s="41"/>
      <c r="E1205" s="43" t="s">
        <v>6263</v>
      </c>
      <c r="F1205" s="43" t="s">
        <v>28</v>
      </c>
      <c r="G1205" s="43">
        <v>41002</v>
      </c>
      <c r="H1205" s="41"/>
      <c r="I1205" s="41"/>
      <c r="J1205" s="43"/>
      <c r="K1205" s="41"/>
      <c r="L1205" s="41"/>
      <c r="M1205" s="41"/>
      <c r="N1205" s="41"/>
      <c r="O1205" s="41"/>
      <c r="P1205" s="41"/>
      <c r="Q1205" s="41"/>
      <c r="R1205" s="41"/>
      <c r="S1205" s="41"/>
      <c r="T1205" s="41"/>
      <c r="U1205" s="41"/>
      <c r="V1205" s="41"/>
      <c r="W1205" s="41"/>
      <c r="X1205" s="41"/>
      <c r="Y1205" s="43" t="str">
        <f t="shared" si="36"/>
        <v/>
      </c>
      <c r="Z1205" s="43">
        <v>2198295</v>
      </c>
      <c r="AA1205" s="43" t="e">
        <f t="shared" si="37"/>
        <v>#N/A</v>
      </c>
    </row>
    <row r="1206" spans="1:27" x14ac:dyDescent="0.3">
      <c r="A1206" s="43">
        <v>2131086</v>
      </c>
      <c r="B1206" s="43" t="s">
        <v>1466</v>
      </c>
      <c r="C1206" s="43" t="s">
        <v>414</v>
      </c>
      <c r="D1206" s="41"/>
      <c r="E1206" s="43" t="s">
        <v>6263</v>
      </c>
      <c r="F1206" s="43" t="s">
        <v>30</v>
      </c>
      <c r="G1206" s="43">
        <v>28037</v>
      </c>
      <c r="H1206" s="41"/>
      <c r="I1206" s="41"/>
      <c r="J1206" s="43"/>
      <c r="K1206" s="41"/>
      <c r="L1206" s="41"/>
      <c r="M1206" s="41"/>
      <c r="N1206" s="41"/>
      <c r="O1206" s="41"/>
      <c r="P1206" s="41"/>
      <c r="Q1206" s="41"/>
      <c r="R1206" s="41"/>
      <c r="S1206" s="41"/>
      <c r="T1206" s="41"/>
      <c r="U1206" s="41"/>
      <c r="V1206" s="41"/>
      <c r="W1206" s="41"/>
      <c r="X1206" s="41"/>
      <c r="Y1206" s="43" t="str">
        <f t="shared" si="36"/>
        <v/>
      </c>
      <c r="Z1206" s="43">
        <v>189140</v>
      </c>
      <c r="AA1206" s="43" t="e">
        <f t="shared" si="37"/>
        <v>#N/A</v>
      </c>
    </row>
    <row r="1207" spans="1:27" x14ac:dyDescent="0.3">
      <c r="A1207" s="43">
        <v>2426620</v>
      </c>
      <c r="B1207" s="43" t="s">
        <v>1467</v>
      </c>
      <c r="C1207" s="43" t="s">
        <v>989</v>
      </c>
      <c r="D1207" s="41"/>
      <c r="E1207" s="43" t="s">
        <v>6263</v>
      </c>
      <c r="F1207" s="43" t="s">
        <v>30</v>
      </c>
      <c r="G1207" s="43">
        <v>41003</v>
      </c>
      <c r="H1207" s="41"/>
      <c r="I1207" s="41"/>
      <c r="J1207" s="43"/>
      <c r="K1207" s="41"/>
      <c r="L1207" s="41"/>
      <c r="M1207" s="41"/>
      <c r="N1207" s="41"/>
      <c r="O1207" s="41"/>
      <c r="P1207" s="41"/>
      <c r="Q1207" s="41"/>
      <c r="R1207" s="41"/>
      <c r="S1207" s="41"/>
      <c r="T1207" s="41"/>
      <c r="U1207" s="41"/>
      <c r="V1207" s="41"/>
      <c r="W1207" s="41"/>
      <c r="X1207" s="41"/>
      <c r="Y1207" s="43" t="str">
        <f t="shared" si="36"/>
        <v/>
      </c>
      <c r="Z1207" s="43">
        <v>1066646</v>
      </c>
      <c r="AA1207" s="43" t="e">
        <f t="shared" si="37"/>
        <v>#N/A</v>
      </c>
    </row>
    <row r="1208" spans="1:27" x14ac:dyDescent="0.3">
      <c r="A1208" s="43">
        <v>2144080</v>
      </c>
      <c r="B1208" s="43" t="s">
        <v>1468</v>
      </c>
      <c r="C1208" s="43" t="s">
        <v>193</v>
      </c>
      <c r="D1208" s="41"/>
      <c r="E1208" s="43" t="s">
        <v>6263</v>
      </c>
      <c r="F1208" s="43" t="s">
        <v>28</v>
      </c>
      <c r="G1208" s="43">
        <v>45003</v>
      </c>
      <c r="H1208" s="41"/>
      <c r="I1208" s="41"/>
      <c r="J1208" s="43"/>
      <c r="K1208" s="41"/>
      <c r="L1208" s="41"/>
      <c r="M1208" s="41"/>
      <c r="N1208" s="41"/>
      <c r="O1208" s="41"/>
      <c r="P1208" s="41"/>
      <c r="Q1208" s="41"/>
      <c r="R1208" s="41"/>
      <c r="S1208" s="41"/>
      <c r="T1208" s="41"/>
      <c r="U1208" s="41"/>
      <c r="V1208" s="41"/>
      <c r="W1208" s="41"/>
      <c r="X1208" s="41"/>
      <c r="Y1208" s="43" t="str">
        <f t="shared" si="36"/>
        <v>COMP</v>
      </c>
      <c r="Z1208" s="43">
        <v>1863026</v>
      </c>
      <c r="AA1208" s="43">
        <f t="shared" si="37"/>
        <v>2144080</v>
      </c>
    </row>
    <row r="1209" spans="1:27" x14ac:dyDescent="0.3">
      <c r="A1209" s="43">
        <v>1867857</v>
      </c>
      <c r="B1209" s="43" t="s">
        <v>1468</v>
      </c>
      <c r="C1209" s="43" t="s">
        <v>327</v>
      </c>
      <c r="D1209" s="41"/>
      <c r="E1209" s="43" t="s">
        <v>6263</v>
      </c>
      <c r="F1209" s="43" t="s">
        <v>30</v>
      </c>
      <c r="G1209" s="43">
        <v>28004</v>
      </c>
      <c r="H1209" s="41"/>
      <c r="I1209" s="41"/>
      <c r="J1209" s="43"/>
      <c r="K1209" s="41"/>
      <c r="L1209" s="41"/>
      <c r="M1209" s="41"/>
      <c r="N1209" s="41"/>
      <c r="O1209" s="41"/>
      <c r="P1209" s="41"/>
      <c r="Q1209" s="41"/>
      <c r="R1209" s="41"/>
      <c r="S1209" s="41"/>
      <c r="T1209" s="41"/>
      <c r="U1209" s="41"/>
      <c r="V1209" s="41"/>
      <c r="W1209" s="41"/>
      <c r="X1209" s="41"/>
      <c r="Y1209" s="43" t="str">
        <f t="shared" si="36"/>
        <v/>
      </c>
      <c r="Z1209" s="43">
        <v>1506310</v>
      </c>
      <c r="AA1209" s="43" t="e">
        <f t="shared" si="37"/>
        <v>#N/A</v>
      </c>
    </row>
    <row r="1210" spans="1:27" x14ac:dyDescent="0.3">
      <c r="A1210" s="43">
        <v>2307502</v>
      </c>
      <c r="B1210" s="43" t="s">
        <v>1468</v>
      </c>
      <c r="C1210" s="43" t="s">
        <v>557</v>
      </c>
      <c r="D1210" s="41"/>
      <c r="E1210" s="43" t="s">
        <v>6263</v>
      </c>
      <c r="F1210" s="43" t="s">
        <v>30</v>
      </c>
      <c r="G1210" s="43">
        <v>36011</v>
      </c>
      <c r="H1210" s="41"/>
      <c r="I1210" s="41"/>
      <c r="J1210" s="43"/>
      <c r="K1210" s="41"/>
      <c r="L1210" s="41"/>
      <c r="M1210" s="41"/>
      <c r="N1210" s="41"/>
      <c r="O1210" s="41"/>
      <c r="P1210" s="41"/>
      <c r="Q1210" s="41"/>
      <c r="R1210" s="41"/>
      <c r="S1210" s="41"/>
      <c r="T1210" s="41"/>
      <c r="U1210" s="41"/>
      <c r="V1210" s="41"/>
      <c r="W1210" s="41"/>
      <c r="X1210" s="41"/>
      <c r="Y1210" s="43" t="str">
        <f t="shared" si="36"/>
        <v/>
      </c>
      <c r="Z1210" s="43">
        <v>2049340</v>
      </c>
      <c r="AA1210" s="43" t="e">
        <f t="shared" si="37"/>
        <v>#N/A</v>
      </c>
    </row>
    <row r="1211" spans="1:27" x14ac:dyDescent="0.3">
      <c r="A1211" s="43">
        <v>2059179</v>
      </c>
      <c r="B1211" s="43" t="s">
        <v>1468</v>
      </c>
      <c r="C1211" s="43" t="s">
        <v>1109</v>
      </c>
      <c r="D1211" s="41"/>
      <c r="E1211" s="43" t="s">
        <v>6263</v>
      </c>
      <c r="F1211" s="43" t="s">
        <v>28</v>
      </c>
      <c r="G1211" s="43">
        <v>28004</v>
      </c>
      <c r="H1211" s="41"/>
      <c r="I1211" s="41"/>
      <c r="J1211" s="43"/>
      <c r="K1211" s="41"/>
      <c r="L1211" s="41"/>
      <c r="M1211" s="41"/>
      <c r="N1211" s="41"/>
      <c r="O1211" s="41"/>
      <c r="P1211" s="41"/>
      <c r="Q1211" s="41"/>
      <c r="R1211" s="41"/>
      <c r="S1211" s="41"/>
      <c r="T1211" s="41"/>
      <c r="U1211" s="41"/>
      <c r="V1211" s="41"/>
      <c r="W1211" s="41"/>
      <c r="X1211" s="41"/>
      <c r="Y1211" s="43" t="str">
        <f t="shared" si="36"/>
        <v/>
      </c>
      <c r="Z1211" s="43">
        <v>2362633</v>
      </c>
      <c r="AA1211" s="43" t="e">
        <f t="shared" si="37"/>
        <v>#N/A</v>
      </c>
    </row>
    <row r="1212" spans="1:27" x14ac:dyDescent="0.3">
      <c r="A1212" s="43">
        <v>2426020</v>
      </c>
      <c r="B1212" s="43" t="s">
        <v>1469</v>
      </c>
      <c r="C1212" s="43" t="s">
        <v>499</v>
      </c>
      <c r="D1212" s="41"/>
      <c r="E1212" s="43" t="s">
        <v>29</v>
      </c>
      <c r="F1212" s="43" t="s">
        <v>28</v>
      </c>
      <c r="G1212" s="43">
        <v>28001</v>
      </c>
      <c r="H1212" s="41"/>
      <c r="I1212" s="41"/>
      <c r="J1212" s="43"/>
      <c r="K1212" s="41"/>
      <c r="L1212" s="41"/>
      <c r="M1212" s="41"/>
      <c r="N1212" s="41"/>
      <c r="O1212" s="41"/>
      <c r="P1212" s="41"/>
      <c r="Q1212" s="41"/>
      <c r="R1212" s="41"/>
      <c r="S1212" s="41"/>
      <c r="T1212" s="41"/>
      <c r="U1212" s="41"/>
      <c r="V1212" s="41"/>
      <c r="W1212" s="41"/>
      <c r="X1212" s="41"/>
      <c r="Y1212" s="43" t="str">
        <f t="shared" si="36"/>
        <v>COMP</v>
      </c>
      <c r="Z1212" s="43">
        <v>1450232</v>
      </c>
      <c r="AA1212" s="43">
        <f t="shared" si="37"/>
        <v>2426020</v>
      </c>
    </row>
    <row r="1213" spans="1:27" x14ac:dyDescent="0.3">
      <c r="A1213" s="43">
        <v>1718587</v>
      </c>
      <c r="B1213" s="43" t="s">
        <v>1470</v>
      </c>
      <c r="C1213" s="43" t="s">
        <v>292</v>
      </c>
      <c r="D1213" s="41"/>
      <c r="E1213" s="43" t="s">
        <v>31</v>
      </c>
      <c r="F1213" s="43" t="s">
        <v>30</v>
      </c>
      <c r="G1213" s="43">
        <v>37045</v>
      </c>
      <c r="H1213" s="41"/>
      <c r="I1213" s="41"/>
      <c r="J1213" s="43"/>
      <c r="K1213" s="41"/>
      <c r="L1213" s="41"/>
      <c r="M1213" s="41"/>
      <c r="N1213" s="41"/>
      <c r="O1213" s="41"/>
      <c r="P1213" s="41"/>
      <c r="Q1213" s="41"/>
      <c r="R1213" s="41"/>
      <c r="S1213" s="41"/>
      <c r="T1213" s="41"/>
      <c r="U1213" s="41"/>
      <c r="V1213" s="41"/>
      <c r="W1213" s="41"/>
      <c r="X1213" s="41"/>
      <c r="Y1213" s="43" t="str">
        <f t="shared" si="36"/>
        <v>COMP</v>
      </c>
      <c r="Z1213" s="43">
        <v>1831157</v>
      </c>
      <c r="AA1213" s="43">
        <f t="shared" si="37"/>
        <v>1718587</v>
      </c>
    </row>
    <row r="1214" spans="1:27" x14ac:dyDescent="0.3">
      <c r="A1214" s="43">
        <v>1563573</v>
      </c>
      <c r="B1214" s="43" t="s">
        <v>1471</v>
      </c>
      <c r="C1214" s="43" t="s">
        <v>425</v>
      </c>
      <c r="D1214" s="41"/>
      <c r="E1214" s="43" t="s">
        <v>6263</v>
      </c>
      <c r="F1214" s="43" t="s">
        <v>28</v>
      </c>
      <c r="G1214" s="43">
        <v>28024</v>
      </c>
      <c r="H1214" s="41"/>
      <c r="I1214" s="41"/>
      <c r="J1214" s="43"/>
      <c r="K1214" s="41"/>
      <c r="L1214" s="41"/>
      <c r="M1214" s="41"/>
      <c r="N1214" s="41"/>
      <c r="O1214" s="41"/>
      <c r="P1214" s="41"/>
      <c r="Q1214" s="41"/>
      <c r="R1214" s="41"/>
      <c r="S1214" s="41"/>
      <c r="T1214" s="41"/>
      <c r="U1214" s="41"/>
      <c r="V1214" s="41"/>
      <c r="W1214" s="41"/>
      <c r="X1214" s="41"/>
      <c r="Y1214" s="43" t="str">
        <f t="shared" si="36"/>
        <v>COMP</v>
      </c>
      <c r="Z1214" s="43">
        <v>2237715</v>
      </c>
      <c r="AA1214" s="43">
        <f t="shared" si="37"/>
        <v>1563573</v>
      </c>
    </row>
    <row r="1215" spans="1:27" x14ac:dyDescent="0.3">
      <c r="A1215" s="43">
        <v>1870710</v>
      </c>
      <c r="B1215" s="43" t="s">
        <v>1472</v>
      </c>
      <c r="C1215" s="43" t="s">
        <v>377</v>
      </c>
      <c r="D1215" s="41"/>
      <c r="E1215" s="43" t="s">
        <v>6263</v>
      </c>
      <c r="F1215" s="43" t="s">
        <v>30</v>
      </c>
      <c r="G1215" s="43">
        <v>37045</v>
      </c>
      <c r="H1215" s="41"/>
      <c r="I1215" s="41"/>
      <c r="J1215" s="43"/>
      <c r="K1215" s="41"/>
      <c r="L1215" s="41"/>
      <c r="M1215" s="41"/>
      <c r="N1215" s="41"/>
      <c r="O1215" s="41"/>
      <c r="P1215" s="41"/>
      <c r="Q1215" s="41"/>
      <c r="R1215" s="41"/>
      <c r="S1215" s="41"/>
      <c r="T1215" s="41"/>
      <c r="U1215" s="41"/>
      <c r="V1215" s="41"/>
      <c r="W1215" s="41"/>
      <c r="X1215" s="41"/>
      <c r="Y1215" s="43" t="str">
        <f t="shared" si="36"/>
        <v/>
      </c>
      <c r="Z1215" s="43">
        <v>2057928</v>
      </c>
      <c r="AA1215" s="43" t="e">
        <f t="shared" si="37"/>
        <v>#N/A</v>
      </c>
    </row>
    <row r="1216" spans="1:27" x14ac:dyDescent="0.3">
      <c r="A1216" s="43">
        <v>2416322</v>
      </c>
      <c r="B1216" s="43" t="s">
        <v>1473</v>
      </c>
      <c r="C1216" s="43" t="s">
        <v>1474</v>
      </c>
      <c r="D1216" s="41"/>
      <c r="E1216" s="43" t="s">
        <v>31</v>
      </c>
      <c r="F1216" s="43" t="s">
        <v>30</v>
      </c>
      <c r="G1216" s="43">
        <v>45016</v>
      </c>
      <c r="H1216" s="41"/>
      <c r="I1216" s="41"/>
      <c r="J1216" s="43"/>
      <c r="K1216" s="41"/>
      <c r="L1216" s="41"/>
      <c r="M1216" s="41"/>
      <c r="N1216" s="41"/>
      <c r="O1216" s="41"/>
      <c r="P1216" s="41"/>
      <c r="Q1216" s="41"/>
      <c r="R1216" s="41"/>
      <c r="S1216" s="41"/>
      <c r="T1216" s="41"/>
      <c r="U1216" s="41"/>
      <c r="V1216" s="41"/>
      <c r="W1216" s="41"/>
      <c r="X1216" s="41"/>
      <c r="Y1216" s="43" t="str">
        <f t="shared" si="36"/>
        <v>COMP</v>
      </c>
      <c r="Z1216" s="43">
        <v>2385104</v>
      </c>
      <c r="AA1216" s="43">
        <f t="shared" si="37"/>
        <v>2416322</v>
      </c>
    </row>
    <row r="1217" spans="1:27" x14ac:dyDescent="0.3">
      <c r="A1217" s="43">
        <v>1321200</v>
      </c>
      <c r="B1217" s="43" t="s">
        <v>1475</v>
      </c>
      <c r="C1217" s="43" t="s">
        <v>235</v>
      </c>
      <c r="D1217" s="41"/>
      <c r="E1217" s="43" t="s">
        <v>34</v>
      </c>
      <c r="F1217" s="43" t="s">
        <v>28</v>
      </c>
      <c r="G1217" s="43">
        <v>45008</v>
      </c>
      <c r="H1217" s="41"/>
      <c r="I1217" s="41"/>
      <c r="J1217" s="43"/>
      <c r="K1217" s="41"/>
      <c r="L1217" s="41"/>
      <c r="M1217" s="41"/>
      <c r="N1217" s="41"/>
      <c r="O1217" s="41"/>
      <c r="P1217" s="41"/>
      <c r="Q1217" s="41"/>
      <c r="R1217" s="41"/>
      <c r="S1217" s="41"/>
      <c r="T1217" s="41"/>
      <c r="U1217" s="41"/>
      <c r="V1217" s="41"/>
      <c r="W1217" s="41"/>
      <c r="X1217" s="41"/>
      <c r="Y1217" s="43" t="str">
        <f t="shared" si="36"/>
        <v>COMP</v>
      </c>
      <c r="Z1217" s="43">
        <v>2358146</v>
      </c>
      <c r="AA1217" s="43">
        <f t="shared" si="37"/>
        <v>1321200</v>
      </c>
    </row>
    <row r="1218" spans="1:27" x14ac:dyDescent="0.3">
      <c r="A1218" s="43">
        <v>435917</v>
      </c>
      <c r="B1218" s="43" t="s">
        <v>1475</v>
      </c>
      <c r="C1218" s="43" t="s">
        <v>829</v>
      </c>
      <c r="D1218" s="41"/>
      <c r="E1218" s="43" t="s">
        <v>6263</v>
      </c>
      <c r="F1218" s="43" t="s">
        <v>28</v>
      </c>
      <c r="G1218" s="43">
        <v>45008</v>
      </c>
      <c r="H1218" s="41"/>
      <c r="I1218" s="41"/>
      <c r="J1218" s="43"/>
      <c r="K1218" s="41"/>
      <c r="L1218" s="41"/>
      <c r="M1218" s="41"/>
      <c r="N1218" s="41"/>
      <c r="O1218" s="41"/>
      <c r="P1218" s="41"/>
      <c r="Q1218" s="41"/>
      <c r="R1218" s="41"/>
      <c r="S1218" s="41"/>
      <c r="T1218" s="41"/>
      <c r="U1218" s="41"/>
      <c r="V1218" s="41"/>
      <c r="W1218" s="41"/>
      <c r="X1218" s="41"/>
      <c r="Y1218" s="43" t="str">
        <f t="shared" ref="Y1218:Y1281" si="38">IF(ISERROR(AA1218)=FALSE,"COMP","")</f>
        <v>COMP</v>
      </c>
      <c r="Z1218" s="43">
        <v>1626621</v>
      </c>
      <c r="AA1218" s="43">
        <f t="shared" ref="AA1218:AA1281" si="39">VLOOKUP(A1218,Z:Z,1,FALSE)</f>
        <v>435917</v>
      </c>
    </row>
    <row r="1219" spans="1:27" x14ac:dyDescent="0.3">
      <c r="A1219" s="43">
        <v>1992117</v>
      </c>
      <c r="B1219" s="43" t="s">
        <v>1475</v>
      </c>
      <c r="C1219" s="43" t="s">
        <v>1476</v>
      </c>
      <c r="D1219" s="41"/>
      <c r="E1219" s="43" t="s">
        <v>35</v>
      </c>
      <c r="F1219" s="43" t="s">
        <v>30</v>
      </c>
      <c r="G1219" s="43">
        <v>41026</v>
      </c>
      <c r="H1219" s="41"/>
      <c r="I1219" s="41"/>
      <c r="J1219" s="43"/>
      <c r="K1219" s="41"/>
      <c r="L1219" s="41"/>
      <c r="M1219" s="41"/>
      <c r="N1219" s="41"/>
      <c r="O1219" s="41"/>
      <c r="P1219" s="41"/>
      <c r="Q1219" s="41"/>
      <c r="R1219" s="41"/>
      <c r="S1219" s="41"/>
      <c r="T1219" s="41"/>
      <c r="U1219" s="41"/>
      <c r="V1219" s="41"/>
      <c r="W1219" s="41"/>
      <c r="X1219" s="41"/>
      <c r="Y1219" s="43" t="str">
        <f t="shared" si="38"/>
        <v>COMP</v>
      </c>
      <c r="Z1219" s="43">
        <v>487041</v>
      </c>
      <c r="AA1219" s="43">
        <f t="shared" si="39"/>
        <v>1992117</v>
      </c>
    </row>
    <row r="1220" spans="1:27" x14ac:dyDescent="0.3">
      <c r="A1220" s="43">
        <v>193631</v>
      </c>
      <c r="B1220" s="43" t="s">
        <v>1477</v>
      </c>
      <c r="C1220" s="43" t="s">
        <v>1478</v>
      </c>
      <c r="D1220" s="41"/>
      <c r="E1220" s="43" t="s">
        <v>6263</v>
      </c>
      <c r="F1220" s="43" t="s">
        <v>28</v>
      </c>
      <c r="G1220" s="43">
        <v>28037</v>
      </c>
      <c r="H1220" s="41"/>
      <c r="I1220" s="41"/>
      <c r="J1220" s="43"/>
      <c r="K1220" s="41"/>
      <c r="L1220" s="41"/>
      <c r="M1220" s="41"/>
      <c r="N1220" s="41"/>
      <c r="O1220" s="41"/>
      <c r="P1220" s="41"/>
      <c r="Q1220" s="41"/>
      <c r="R1220" s="41"/>
      <c r="S1220" s="41"/>
      <c r="T1220" s="41"/>
      <c r="U1220" s="41"/>
      <c r="V1220" s="41"/>
      <c r="W1220" s="41"/>
      <c r="X1220" s="41"/>
      <c r="Y1220" s="43" t="str">
        <f t="shared" si="38"/>
        <v>COMP</v>
      </c>
      <c r="Z1220" s="43">
        <v>198907</v>
      </c>
      <c r="AA1220" s="43">
        <f t="shared" si="39"/>
        <v>193631</v>
      </c>
    </row>
    <row r="1221" spans="1:27" x14ac:dyDescent="0.3">
      <c r="A1221" s="43">
        <v>256698</v>
      </c>
      <c r="B1221" s="43" t="s">
        <v>1479</v>
      </c>
      <c r="C1221" s="43" t="s">
        <v>1480</v>
      </c>
      <c r="D1221" s="41"/>
      <c r="E1221" s="43" t="s">
        <v>6263</v>
      </c>
      <c r="F1221" s="43" t="s">
        <v>28</v>
      </c>
      <c r="G1221" s="43">
        <v>28041</v>
      </c>
      <c r="H1221" s="41"/>
      <c r="I1221" s="41"/>
      <c r="J1221" s="43"/>
      <c r="K1221" s="41"/>
      <c r="L1221" s="41"/>
      <c r="M1221" s="41"/>
      <c r="N1221" s="41"/>
      <c r="O1221" s="41"/>
      <c r="P1221" s="41"/>
      <c r="Q1221" s="41"/>
      <c r="R1221" s="41"/>
      <c r="S1221" s="41"/>
      <c r="T1221" s="41"/>
      <c r="U1221" s="41"/>
      <c r="V1221" s="41"/>
      <c r="W1221" s="41"/>
      <c r="X1221" s="41"/>
      <c r="Y1221" s="43" t="str">
        <f t="shared" si="38"/>
        <v/>
      </c>
      <c r="Z1221" s="43">
        <v>777238</v>
      </c>
      <c r="AA1221" s="43" t="e">
        <f t="shared" si="39"/>
        <v>#N/A</v>
      </c>
    </row>
    <row r="1222" spans="1:27" x14ac:dyDescent="0.3">
      <c r="A1222" s="43">
        <v>256699</v>
      </c>
      <c r="B1222" s="43" t="s">
        <v>1479</v>
      </c>
      <c r="C1222" s="43" t="s">
        <v>1481</v>
      </c>
      <c r="D1222" s="41"/>
      <c r="E1222" s="43" t="s">
        <v>6263</v>
      </c>
      <c r="F1222" s="43" t="s">
        <v>30</v>
      </c>
      <c r="G1222" s="43">
        <v>28041</v>
      </c>
      <c r="H1222" s="41"/>
      <c r="I1222" s="41"/>
      <c r="J1222" s="43"/>
      <c r="K1222" s="41"/>
      <c r="L1222" s="41"/>
      <c r="M1222" s="41"/>
      <c r="N1222" s="41"/>
      <c r="O1222" s="41"/>
      <c r="P1222" s="41"/>
      <c r="Q1222" s="41"/>
      <c r="R1222" s="41"/>
      <c r="S1222" s="41"/>
      <c r="T1222" s="41"/>
      <c r="U1222" s="41"/>
      <c r="V1222" s="41"/>
      <c r="W1222" s="41"/>
      <c r="X1222" s="41"/>
      <c r="Y1222" s="43" t="str">
        <f t="shared" si="38"/>
        <v/>
      </c>
      <c r="Z1222" s="43">
        <v>1244767</v>
      </c>
      <c r="AA1222" s="43" t="e">
        <f t="shared" si="39"/>
        <v>#N/A</v>
      </c>
    </row>
    <row r="1223" spans="1:27" x14ac:dyDescent="0.3">
      <c r="A1223" s="43">
        <v>2046691</v>
      </c>
      <c r="B1223" s="43" t="s">
        <v>1482</v>
      </c>
      <c r="C1223" s="43" t="s">
        <v>421</v>
      </c>
      <c r="D1223" s="41"/>
      <c r="E1223" s="43" t="s">
        <v>6263</v>
      </c>
      <c r="F1223" s="43" t="s">
        <v>30</v>
      </c>
      <c r="G1223" s="43">
        <v>18003</v>
      </c>
      <c r="H1223" s="41"/>
      <c r="I1223" s="41"/>
      <c r="J1223" s="43"/>
      <c r="K1223" s="41"/>
      <c r="L1223" s="41"/>
      <c r="M1223" s="41"/>
      <c r="N1223" s="41"/>
      <c r="O1223" s="41"/>
      <c r="P1223" s="41"/>
      <c r="Q1223" s="41"/>
      <c r="R1223" s="41"/>
      <c r="S1223" s="41"/>
      <c r="T1223" s="41"/>
      <c r="U1223" s="41"/>
      <c r="V1223" s="41"/>
      <c r="W1223" s="41"/>
      <c r="X1223" s="41"/>
      <c r="Y1223" s="43" t="str">
        <f t="shared" si="38"/>
        <v/>
      </c>
      <c r="Z1223" s="43">
        <v>2416622</v>
      </c>
      <c r="AA1223" s="43" t="e">
        <f t="shared" si="39"/>
        <v>#N/A</v>
      </c>
    </row>
    <row r="1224" spans="1:27" x14ac:dyDescent="0.3">
      <c r="A1224" s="43">
        <v>2375568</v>
      </c>
      <c r="B1224" s="43" t="s">
        <v>1483</v>
      </c>
      <c r="C1224" s="43" t="s">
        <v>1484</v>
      </c>
      <c r="D1224" s="41"/>
      <c r="E1224" s="43" t="s">
        <v>6263</v>
      </c>
      <c r="F1224" s="43" t="s">
        <v>28</v>
      </c>
      <c r="G1224" s="43">
        <v>37038</v>
      </c>
      <c r="H1224" s="41"/>
      <c r="I1224" s="41"/>
      <c r="J1224" s="43"/>
      <c r="K1224" s="41"/>
      <c r="L1224" s="41"/>
      <c r="M1224" s="41"/>
      <c r="N1224" s="41"/>
      <c r="O1224" s="41"/>
      <c r="P1224" s="41"/>
      <c r="Q1224" s="41"/>
      <c r="R1224" s="41"/>
      <c r="S1224" s="41"/>
      <c r="T1224" s="41"/>
      <c r="U1224" s="41"/>
      <c r="V1224" s="41"/>
      <c r="W1224" s="41"/>
      <c r="X1224" s="41"/>
      <c r="Y1224" s="43" t="str">
        <f t="shared" si="38"/>
        <v/>
      </c>
      <c r="Z1224" s="43">
        <v>1388089</v>
      </c>
      <c r="AA1224" s="43" t="e">
        <f t="shared" si="39"/>
        <v>#N/A</v>
      </c>
    </row>
    <row r="1225" spans="1:27" x14ac:dyDescent="0.3">
      <c r="A1225" s="43">
        <v>394429</v>
      </c>
      <c r="B1225" s="43" t="s">
        <v>1485</v>
      </c>
      <c r="C1225" s="43" t="s">
        <v>303</v>
      </c>
      <c r="D1225" s="41"/>
      <c r="E1225" s="43" t="s">
        <v>6263</v>
      </c>
      <c r="F1225" s="43" t="s">
        <v>28</v>
      </c>
      <c r="G1225" s="43">
        <v>45038</v>
      </c>
      <c r="H1225" s="41"/>
      <c r="I1225" s="41"/>
      <c r="J1225" s="43"/>
      <c r="K1225" s="41"/>
      <c r="L1225" s="41"/>
      <c r="M1225" s="41"/>
      <c r="N1225" s="41"/>
      <c r="O1225" s="41"/>
      <c r="P1225" s="41"/>
      <c r="Q1225" s="41"/>
      <c r="R1225" s="41"/>
      <c r="S1225" s="41"/>
      <c r="T1225" s="41"/>
      <c r="U1225" s="41"/>
      <c r="V1225" s="41"/>
      <c r="W1225" s="41"/>
      <c r="X1225" s="41"/>
      <c r="Y1225" s="43" t="str">
        <f t="shared" si="38"/>
        <v/>
      </c>
      <c r="Z1225" s="43">
        <v>1638427</v>
      </c>
      <c r="AA1225" s="43" t="e">
        <f t="shared" si="39"/>
        <v>#N/A</v>
      </c>
    </row>
    <row r="1226" spans="1:27" x14ac:dyDescent="0.3">
      <c r="A1226" s="43">
        <v>1924557</v>
      </c>
      <c r="B1226" s="43" t="s">
        <v>1486</v>
      </c>
      <c r="C1226" s="43" t="s">
        <v>287</v>
      </c>
      <c r="D1226" s="41"/>
      <c r="E1226" s="43" t="s">
        <v>6263</v>
      </c>
      <c r="F1226" s="43" t="s">
        <v>28</v>
      </c>
      <c r="G1226" s="43">
        <v>28037</v>
      </c>
      <c r="H1226" s="41"/>
      <c r="I1226" s="41"/>
      <c r="J1226" s="43"/>
      <c r="K1226" s="41"/>
      <c r="L1226" s="41"/>
      <c r="M1226" s="41"/>
      <c r="N1226" s="41"/>
      <c r="O1226" s="41"/>
      <c r="P1226" s="41"/>
      <c r="Q1226" s="41"/>
      <c r="R1226" s="41"/>
      <c r="S1226" s="41"/>
      <c r="T1226" s="41"/>
      <c r="U1226" s="41"/>
      <c r="V1226" s="41"/>
      <c r="W1226" s="41"/>
      <c r="X1226" s="41"/>
      <c r="Y1226" s="43" t="str">
        <f t="shared" si="38"/>
        <v>COMP</v>
      </c>
      <c r="Z1226" s="43">
        <v>1017794</v>
      </c>
      <c r="AA1226" s="43">
        <f t="shared" si="39"/>
        <v>1924557</v>
      </c>
    </row>
    <row r="1227" spans="1:27" x14ac:dyDescent="0.3">
      <c r="A1227" s="43">
        <v>1742186</v>
      </c>
      <c r="B1227" s="43" t="s">
        <v>1487</v>
      </c>
      <c r="C1227" s="43" t="s">
        <v>1488</v>
      </c>
      <c r="D1227" s="41"/>
      <c r="E1227" s="43" t="s">
        <v>6263</v>
      </c>
      <c r="F1227" s="43" t="s">
        <v>30</v>
      </c>
      <c r="G1227" s="43">
        <v>41031</v>
      </c>
      <c r="H1227" s="41"/>
      <c r="I1227" s="41"/>
      <c r="J1227" s="43"/>
      <c r="K1227" s="41"/>
      <c r="L1227" s="41"/>
      <c r="M1227" s="41"/>
      <c r="N1227" s="41"/>
      <c r="O1227" s="41"/>
      <c r="P1227" s="41"/>
      <c r="Q1227" s="41"/>
      <c r="R1227" s="41"/>
      <c r="S1227" s="41"/>
      <c r="T1227" s="41"/>
      <c r="U1227" s="41"/>
      <c r="V1227" s="41"/>
      <c r="W1227" s="41"/>
      <c r="X1227" s="41"/>
      <c r="Y1227" s="43" t="str">
        <f t="shared" si="38"/>
        <v/>
      </c>
      <c r="Z1227" s="43">
        <v>2266018</v>
      </c>
      <c r="AA1227" s="43" t="e">
        <f t="shared" si="39"/>
        <v>#N/A</v>
      </c>
    </row>
    <row r="1228" spans="1:27" x14ac:dyDescent="0.3">
      <c r="A1228" s="43">
        <v>700015</v>
      </c>
      <c r="B1228" s="43" t="s">
        <v>1489</v>
      </c>
      <c r="C1228" s="43" t="s">
        <v>544</v>
      </c>
      <c r="D1228" s="41"/>
      <c r="E1228" s="43" t="s">
        <v>6263</v>
      </c>
      <c r="F1228" s="43" t="s">
        <v>30</v>
      </c>
      <c r="G1228" s="43">
        <v>28040</v>
      </c>
      <c r="H1228" s="41"/>
      <c r="I1228" s="41"/>
      <c r="J1228" s="43"/>
      <c r="K1228" s="41"/>
      <c r="L1228" s="41"/>
      <c r="M1228" s="41"/>
      <c r="N1228" s="41"/>
      <c r="O1228" s="41"/>
      <c r="P1228" s="41"/>
      <c r="Q1228" s="41"/>
      <c r="R1228" s="41"/>
      <c r="S1228" s="41"/>
      <c r="T1228" s="41"/>
      <c r="U1228" s="41"/>
      <c r="V1228" s="41"/>
      <c r="W1228" s="41"/>
      <c r="X1228" s="41"/>
      <c r="Y1228" s="43" t="str">
        <f t="shared" si="38"/>
        <v>COMP</v>
      </c>
      <c r="Z1228" s="43">
        <v>2363591</v>
      </c>
      <c r="AA1228" s="43">
        <f t="shared" si="39"/>
        <v>700015</v>
      </c>
    </row>
    <row r="1229" spans="1:27" x14ac:dyDescent="0.3">
      <c r="A1229" s="43">
        <v>1668355</v>
      </c>
      <c r="B1229" s="43" t="s">
        <v>1489</v>
      </c>
      <c r="C1229" s="43" t="s">
        <v>1490</v>
      </c>
      <c r="D1229" s="41"/>
      <c r="E1229" s="43" t="s">
        <v>34</v>
      </c>
      <c r="F1229" s="43" t="s">
        <v>28</v>
      </c>
      <c r="G1229" s="43">
        <v>45008</v>
      </c>
      <c r="H1229" s="41"/>
      <c r="I1229" s="41"/>
      <c r="J1229" s="43"/>
      <c r="K1229" s="41"/>
      <c r="L1229" s="41"/>
      <c r="M1229" s="41"/>
      <c r="N1229" s="41"/>
      <c r="O1229" s="41"/>
      <c r="P1229" s="41"/>
      <c r="Q1229" s="41"/>
      <c r="R1229" s="41"/>
      <c r="S1229" s="41"/>
      <c r="T1229" s="41"/>
      <c r="U1229" s="41"/>
      <c r="V1229" s="41"/>
      <c r="W1229" s="41"/>
      <c r="X1229" s="41"/>
      <c r="Y1229" s="43" t="str">
        <f t="shared" si="38"/>
        <v>COMP</v>
      </c>
      <c r="Z1229" s="43">
        <v>1762976</v>
      </c>
      <c r="AA1229" s="43">
        <f t="shared" si="39"/>
        <v>1668355</v>
      </c>
    </row>
    <row r="1230" spans="1:27" x14ac:dyDescent="0.3">
      <c r="A1230" s="43">
        <v>1953689</v>
      </c>
      <c r="B1230" s="43" t="s">
        <v>1491</v>
      </c>
      <c r="C1230" s="43" t="s">
        <v>803</v>
      </c>
      <c r="D1230" s="41"/>
      <c r="E1230" s="43" t="s">
        <v>6263</v>
      </c>
      <c r="F1230" s="43" t="s">
        <v>30</v>
      </c>
      <c r="G1230" s="43">
        <v>36455</v>
      </c>
      <c r="H1230" s="41"/>
      <c r="I1230" s="41"/>
      <c r="J1230" s="43"/>
      <c r="K1230" s="41"/>
      <c r="L1230" s="41"/>
      <c r="M1230" s="41"/>
      <c r="N1230" s="41"/>
      <c r="O1230" s="41"/>
      <c r="P1230" s="41"/>
      <c r="Q1230" s="41"/>
      <c r="R1230" s="41"/>
      <c r="S1230" s="41"/>
      <c r="T1230" s="41"/>
      <c r="U1230" s="41"/>
      <c r="V1230" s="41"/>
      <c r="W1230" s="41"/>
      <c r="X1230" s="41"/>
      <c r="Y1230" s="43" t="str">
        <f t="shared" si="38"/>
        <v>COMP</v>
      </c>
      <c r="Z1230" s="43">
        <v>937591</v>
      </c>
      <c r="AA1230" s="43">
        <f t="shared" si="39"/>
        <v>1953689</v>
      </c>
    </row>
    <row r="1231" spans="1:27" x14ac:dyDescent="0.3">
      <c r="A1231" s="43">
        <v>2116269</v>
      </c>
      <c r="B1231" s="43" t="s">
        <v>1492</v>
      </c>
      <c r="C1231" s="43" t="s">
        <v>456</v>
      </c>
      <c r="D1231" s="41"/>
      <c r="E1231" s="43" t="s">
        <v>35</v>
      </c>
      <c r="F1231" s="43" t="s">
        <v>28</v>
      </c>
      <c r="G1231" s="43">
        <v>37023</v>
      </c>
      <c r="H1231" s="41"/>
      <c r="I1231" s="41"/>
      <c r="J1231" s="43"/>
      <c r="K1231" s="41"/>
      <c r="L1231" s="41"/>
      <c r="M1231" s="41"/>
      <c r="N1231" s="41"/>
      <c r="O1231" s="41"/>
      <c r="P1231" s="41"/>
      <c r="Q1231" s="41"/>
      <c r="R1231" s="41"/>
      <c r="S1231" s="41"/>
      <c r="T1231" s="41"/>
      <c r="U1231" s="41"/>
      <c r="V1231" s="41"/>
      <c r="W1231" s="41"/>
      <c r="X1231" s="41"/>
      <c r="Y1231" s="43" t="str">
        <f t="shared" si="38"/>
        <v>COMP</v>
      </c>
      <c r="Z1231" s="43">
        <v>1708776</v>
      </c>
      <c r="AA1231" s="43">
        <f t="shared" si="39"/>
        <v>2116269</v>
      </c>
    </row>
    <row r="1232" spans="1:27" x14ac:dyDescent="0.3">
      <c r="A1232" s="43">
        <v>2322513</v>
      </c>
      <c r="B1232" s="43" t="s">
        <v>1492</v>
      </c>
      <c r="C1232" s="43" t="s">
        <v>268</v>
      </c>
      <c r="D1232" s="41"/>
      <c r="E1232" s="43" t="s">
        <v>6263</v>
      </c>
      <c r="F1232" s="43" t="s">
        <v>30</v>
      </c>
      <c r="G1232" s="43">
        <v>45008</v>
      </c>
      <c r="H1232" s="41"/>
      <c r="I1232" s="41"/>
      <c r="J1232" s="43"/>
      <c r="K1232" s="41"/>
      <c r="L1232" s="41"/>
      <c r="M1232" s="41"/>
      <c r="N1232" s="41"/>
      <c r="O1232" s="41"/>
      <c r="P1232" s="41"/>
      <c r="Q1232" s="41"/>
      <c r="R1232" s="41"/>
      <c r="S1232" s="41"/>
      <c r="T1232" s="41"/>
      <c r="U1232" s="41"/>
      <c r="V1232" s="41"/>
      <c r="W1232" s="41"/>
      <c r="X1232" s="41"/>
      <c r="Y1232" s="43" t="str">
        <f t="shared" si="38"/>
        <v/>
      </c>
      <c r="Z1232" s="43">
        <v>1051870</v>
      </c>
      <c r="AA1232" s="43" t="e">
        <f t="shared" si="39"/>
        <v>#N/A</v>
      </c>
    </row>
    <row r="1233" spans="1:27" x14ac:dyDescent="0.3">
      <c r="A1233" s="43">
        <v>1993511</v>
      </c>
      <c r="B1233" s="43" t="s">
        <v>1492</v>
      </c>
      <c r="C1233" s="43" t="s">
        <v>1428</v>
      </c>
      <c r="D1233" s="41"/>
      <c r="E1233" s="43" t="s">
        <v>6263</v>
      </c>
      <c r="F1233" s="43" t="s">
        <v>30</v>
      </c>
      <c r="G1233" s="43">
        <v>37024</v>
      </c>
      <c r="H1233" s="41"/>
      <c r="I1233" s="41"/>
      <c r="J1233" s="43"/>
      <c r="K1233" s="41"/>
      <c r="L1233" s="41"/>
      <c r="M1233" s="41"/>
      <c r="N1233" s="41"/>
      <c r="O1233" s="41"/>
      <c r="P1233" s="41"/>
      <c r="Q1233" s="41"/>
      <c r="R1233" s="41"/>
      <c r="S1233" s="41"/>
      <c r="T1233" s="41"/>
      <c r="U1233" s="41"/>
      <c r="V1233" s="41"/>
      <c r="W1233" s="41"/>
      <c r="X1233" s="41"/>
      <c r="Y1233" s="43" t="str">
        <f t="shared" si="38"/>
        <v>COMP</v>
      </c>
      <c r="Z1233" s="43">
        <v>2354267</v>
      </c>
      <c r="AA1233" s="43">
        <f t="shared" si="39"/>
        <v>1993511</v>
      </c>
    </row>
    <row r="1234" spans="1:27" x14ac:dyDescent="0.3">
      <c r="A1234" s="43">
        <v>1869786</v>
      </c>
      <c r="B1234" s="43" t="s">
        <v>1492</v>
      </c>
      <c r="C1234" s="43" t="s">
        <v>223</v>
      </c>
      <c r="D1234" s="41"/>
      <c r="E1234" s="43" t="s">
        <v>6263</v>
      </c>
      <c r="F1234" s="43" t="s">
        <v>28</v>
      </c>
      <c r="G1234" s="43">
        <v>37024</v>
      </c>
      <c r="H1234" s="41"/>
      <c r="I1234" s="41"/>
      <c r="J1234" s="43"/>
      <c r="K1234" s="41"/>
      <c r="L1234" s="41"/>
      <c r="M1234" s="41"/>
      <c r="N1234" s="41"/>
      <c r="O1234" s="41"/>
      <c r="P1234" s="41"/>
      <c r="Q1234" s="41"/>
      <c r="R1234" s="41"/>
      <c r="S1234" s="41"/>
      <c r="T1234" s="41"/>
      <c r="U1234" s="41"/>
      <c r="V1234" s="41"/>
      <c r="W1234" s="41"/>
      <c r="X1234" s="41"/>
      <c r="Y1234" s="43" t="str">
        <f t="shared" si="38"/>
        <v>COMP</v>
      </c>
      <c r="Z1234" s="43">
        <v>2236414</v>
      </c>
      <c r="AA1234" s="43">
        <f t="shared" si="39"/>
        <v>1869786</v>
      </c>
    </row>
    <row r="1235" spans="1:27" x14ac:dyDescent="0.3">
      <c r="A1235" s="43">
        <v>1594930</v>
      </c>
      <c r="B1235" s="43" t="s">
        <v>1492</v>
      </c>
      <c r="C1235" s="43" t="s">
        <v>175</v>
      </c>
      <c r="D1235" s="41"/>
      <c r="E1235" s="43" t="s">
        <v>29</v>
      </c>
      <c r="F1235" s="43" t="s">
        <v>28</v>
      </c>
      <c r="G1235" s="43">
        <v>45008</v>
      </c>
      <c r="H1235" s="41"/>
      <c r="I1235" s="41"/>
      <c r="J1235" s="43"/>
      <c r="K1235" s="41"/>
      <c r="L1235" s="41"/>
      <c r="M1235" s="41"/>
      <c r="N1235" s="41"/>
      <c r="O1235" s="41"/>
      <c r="P1235" s="41"/>
      <c r="Q1235" s="41"/>
      <c r="R1235" s="41"/>
      <c r="S1235" s="41"/>
      <c r="T1235" s="41"/>
      <c r="U1235" s="41"/>
      <c r="V1235" s="41"/>
      <c r="W1235" s="41"/>
      <c r="X1235" s="41"/>
      <c r="Y1235" s="43" t="str">
        <f t="shared" si="38"/>
        <v>COMP</v>
      </c>
      <c r="Z1235" s="43">
        <v>1131282</v>
      </c>
      <c r="AA1235" s="43">
        <f t="shared" si="39"/>
        <v>1594930</v>
      </c>
    </row>
    <row r="1236" spans="1:27" x14ac:dyDescent="0.3">
      <c r="A1236" s="43">
        <v>1295498</v>
      </c>
      <c r="B1236" s="43" t="s">
        <v>1492</v>
      </c>
      <c r="C1236" s="43" t="s">
        <v>221</v>
      </c>
      <c r="D1236" s="41"/>
      <c r="E1236" s="43" t="s">
        <v>6263</v>
      </c>
      <c r="F1236" s="43" t="s">
        <v>28</v>
      </c>
      <c r="G1236" s="43">
        <v>45045</v>
      </c>
      <c r="H1236" s="41"/>
      <c r="I1236" s="41"/>
      <c r="J1236" s="43"/>
      <c r="K1236" s="41"/>
      <c r="L1236" s="41"/>
      <c r="M1236" s="41"/>
      <c r="N1236" s="41"/>
      <c r="O1236" s="41"/>
      <c r="P1236" s="41"/>
      <c r="Q1236" s="41"/>
      <c r="R1236" s="41"/>
      <c r="S1236" s="41"/>
      <c r="T1236" s="41"/>
      <c r="U1236" s="41"/>
      <c r="V1236" s="41"/>
      <c r="W1236" s="41"/>
      <c r="X1236" s="41"/>
      <c r="Y1236" s="43" t="str">
        <f t="shared" si="38"/>
        <v>COMP</v>
      </c>
      <c r="Z1236" s="43">
        <v>1435157</v>
      </c>
      <c r="AA1236" s="43">
        <f t="shared" si="39"/>
        <v>1295498</v>
      </c>
    </row>
    <row r="1237" spans="1:27" x14ac:dyDescent="0.3">
      <c r="A1237" s="43">
        <v>1578672</v>
      </c>
      <c r="B1237" s="43" t="s">
        <v>1493</v>
      </c>
      <c r="C1237" s="43" t="s">
        <v>722</v>
      </c>
      <c r="D1237" s="41"/>
      <c r="E1237" s="43" t="s">
        <v>6263</v>
      </c>
      <c r="F1237" s="43" t="s">
        <v>28</v>
      </c>
      <c r="G1237" s="43">
        <v>28037</v>
      </c>
      <c r="H1237" s="41"/>
      <c r="I1237" s="41"/>
      <c r="J1237" s="43"/>
      <c r="K1237" s="41"/>
      <c r="L1237" s="41"/>
      <c r="M1237" s="41"/>
      <c r="N1237" s="41"/>
      <c r="O1237" s="41"/>
      <c r="P1237" s="41"/>
      <c r="Q1237" s="41"/>
      <c r="R1237" s="41"/>
      <c r="S1237" s="41"/>
      <c r="T1237" s="41"/>
      <c r="U1237" s="41"/>
      <c r="V1237" s="41"/>
      <c r="W1237" s="41"/>
      <c r="X1237" s="41"/>
      <c r="Y1237" s="43" t="str">
        <f t="shared" si="38"/>
        <v>COMP</v>
      </c>
      <c r="Z1237" s="43">
        <v>1518195</v>
      </c>
      <c r="AA1237" s="43">
        <f t="shared" si="39"/>
        <v>1578672</v>
      </c>
    </row>
    <row r="1238" spans="1:27" x14ac:dyDescent="0.3">
      <c r="A1238" s="43">
        <v>2416174</v>
      </c>
      <c r="B1238" s="43" t="s">
        <v>1494</v>
      </c>
      <c r="C1238" s="43" t="s">
        <v>529</v>
      </c>
      <c r="D1238" s="41"/>
      <c r="E1238" s="43" t="s">
        <v>6263</v>
      </c>
      <c r="F1238" s="43" t="s">
        <v>30</v>
      </c>
      <c r="G1238" s="43">
        <v>37016</v>
      </c>
      <c r="H1238" s="41"/>
      <c r="I1238" s="41"/>
      <c r="J1238" s="43"/>
      <c r="K1238" s="41"/>
      <c r="L1238" s="41"/>
      <c r="M1238" s="41"/>
      <c r="N1238" s="41"/>
      <c r="O1238" s="41"/>
      <c r="P1238" s="41"/>
      <c r="Q1238" s="41"/>
      <c r="R1238" s="41"/>
      <c r="S1238" s="41"/>
      <c r="T1238" s="41"/>
      <c r="U1238" s="41"/>
      <c r="V1238" s="41"/>
      <c r="W1238" s="41"/>
      <c r="X1238" s="41"/>
      <c r="Y1238" s="43" t="str">
        <f t="shared" si="38"/>
        <v/>
      </c>
      <c r="Z1238" s="43">
        <v>1518191</v>
      </c>
      <c r="AA1238" s="43" t="e">
        <f t="shared" si="39"/>
        <v>#N/A</v>
      </c>
    </row>
    <row r="1239" spans="1:27" x14ac:dyDescent="0.3">
      <c r="A1239" s="43">
        <v>1578383</v>
      </c>
      <c r="B1239" s="43" t="s">
        <v>1494</v>
      </c>
      <c r="C1239" s="43" t="s">
        <v>421</v>
      </c>
      <c r="D1239" s="41"/>
      <c r="E1239" s="43" t="s">
        <v>6263</v>
      </c>
      <c r="F1239" s="43" t="s">
        <v>30</v>
      </c>
      <c r="G1239" s="43">
        <v>41027</v>
      </c>
      <c r="H1239" s="41"/>
      <c r="I1239" s="41"/>
      <c r="J1239" s="43"/>
      <c r="K1239" s="41"/>
      <c r="L1239" s="41"/>
      <c r="M1239" s="41"/>
      <c r="N1239" s="41"/>
      <c r="O1239" s="41"/>
      <c r="P1239" s="41"/>
      <c r="Q1239" s="41"/>
      <c r="R1239" s="41"/>
      <c r="S1239" s="41"/>
      <c r="T1239" s="41"/>
      <c r="U1239" s="41"/>
      <c r="V1239" s="41"/>
      <c r="W1239" s="41"/>
      <c r="X1239" s="41"/>
      <c r="Y1239" s="43" t="str">
        <f t="shared" si="38"/>
        <v/>
      </c>
      <c r="Z1239" s="43">
        <v>1914307</v>
      </c>
      <c r="AA1239" s="43" t="e">
        <f t="shared" si="39"/>
        <v>#N/A</v>
      </c>
    </row>
    <row r="1240" spans="1:27" x14ac:dyDescent="0.3">
      <c r="A1240" s="43">
        <v>1210778</v>
      </c>
      <c r="B1240" s="43" t="s">
        <v>1494</v>
      </c>
      <c r="C1240" s="43" t="s">
        <v>1495</v>
      </c>
      <c r="D1240" s="41"/>
      <c r="E1240" s="43" t="s">
        <v>6263</v>
      </c>
      <c r="F1240" s="43" t="s">
        <v>28</v>
      </c>
      <c r="G1240" s="43">
        <v>45041</v>
      </c>
      <c r="H1240" s="41"/>
      <c r="I1240" s="41"/>
      <c r="J1240" s="43"/>
      <c r="K1240" s="41"/>
      <c r="L1240" s="41"/>
      <c r="M1240" s="41"/>
      <c r="N1240" s="41"/>
      <c r="O1240" s="41"/>
      <c r="P1240" s="41"/>
      <c r="Q1240" s="41"/>
      <c r="R1240" s="41"/>
      <c r="S1240" s="41"/>
      <c r="T1240" s="41"/>
      <c r="U1240" s="41"/>
      <c r="V1240" s="41"/>
      <c r="W1240" s="41"/>
      <c r="X1240" s="41"/>
      <c r="Y1240" s="43" t="str">
        <f t="shared" si="38"/>
        <v/>
      </c>
      <c r="Z1240" s="43">
        <v>2432463</v>
      </c>
      <c r="AA1240" s="43" t="e">
        <f t="shared" si="39"/>
        <v>#N/A</v>
      </c>
    </row>
    <row r="1241" spans="1:27" x14ac:dyDescent="0.3">
      <c r="A1241" s="43">
        <v>1578395</v>
      </c>
      <c r="B1241" s="43" t="s">
        <v>1494</v>
      </c>
      <c r="C1241" s="43" t="s">
        <v>565</v>
      </c>
      <c r="D1241" s="41"/>
      <c r="E1241" s="43" t="s">
        <v>6263</v>
      </c>
      <c r="F1241" s="43" t="s">
        <v>28</v>
      </c>
      <c r="G1241" s="43">
        <v>41027</v>
      </c>
      <c r="H1241" s="41"/>
      <c r="I1241" s="41"/>
      <c r="J1241" s="43"/>
      <c r="K1241" s="41"/>
      <c r="L1241" s="41"/>
      <c r="M1241" s="41"/>
      <c r="N1241" s="41"/>
      <c r="O1241" s="41"/>
      <c r="P1241" s="41"/>
      <c r="Q1241" s="41"/>
      <c r="R1241" s="41"/>
      <c r="S1241" s="41"/>
      <c r="T1241" s="41"/>
      <c r="U1241" s="41"/>
      <c r="V1241" s="41"/>
      <c r="W1241" s="41"/>
      <c r="X1241" s="41"/>
      <c r="Y1241" s="43" t="str">
        <f t="shared" si="38"/>
        <v/>
      </c>
      <c r="Z1241" s="43">
        <v>1305269</v>
      </c>
      <c r="AA1241" s="43" t="e">
        <f t="shared" si="39"/>
        <v>#N/A</v>
      </c>
    </row>
    <row r="1242" spans="1:27" x14ac:dyDescent="0.3">
      <c r="A1242" s="43">
        <v>2083771</v>
      </c>
      <c r="B1242" s="43" t="s">
        <v>1494</v>
      </c>
      <c r="C1242" s="43" t="s">
        <v>1496</v>
      </c>
      <c r="D1242" s="41"/>
      <c r="E1242" s="43" t="s">
        <v>35</v>
      </c>
      <c r="F1242" s="43" t="s">
        <v>30</v>
      </c>
      <c r="G1242" s="43">
        <v>37023</v>
      </c>
      <c r="H1242" s="41"/>
      <c r="I1242" s="41"/>
      <c r="J1242" s="43"/>
      <c r="K1242" s="41"/>
      <c r="L1242" s="41"/>
      <c r="M1242" s="41"/>
      <c r="N1242" s="41"/>
      <c r="O1242" s="41"/>
      <c r="P1242" s="41"/>
      <c r="Q1242" s="41"/>
      <c r="R1242" s="41"/>
      <c r="S1242" s="41"/>
      <c r="T1242" s="41"/>
      <c r="U1242" s="41"/>
      <c r="V1242" s="41"/>
      <c r="W1242" s="41"/>
      <c r="X1242" s="41"/>
      <c r="Y1242" s="43" t="str">
        <f t="shared" si="38"/>
        <v>COMP</v>
      </c>
      <c r="Z1242" s="43">
        <v>1901371</v>
      </c>
      <c r="AA1242" s="43">
        <f t="shared" si="39"/>
        <v>2083771</v>
      </c>
    </row>
    <row r="1243" spans="1:27" x14ac:dyDescent="0.3">
      <c r="A1243" s="43">
        <v>217518</v>
      </c>
      <c r="B1243" s="43" t="s">
        <v>1494</v>
      </c>
      <c r="C1243" s="43" t="s">
        <v>218</v>
      </c>
      <c r="D1243" s="41"/>
      <c r="E1243" s="43" t="s">
        <v>6263</v>
      </c>
      <c r="F1243" s="43" t="s">
        <v>28</v>
      </c>
      <c r="G1243" s="43">
        <v>36003</v>
      </c>
      <c r="H1243" s="41"/>
      <c r="I1243" s="41"/>
      <c r="J1243" s="43"/>
      <c r="K1243" s="41"/>
      <c r="L1243" s="41"/>
      <c r="M1243" s="41"/>
      <c r="N1243" s="41"/>
      <c r="O1243" s="41"/>
      <c r="P1243" s="41"/>
      <c r="Q1243" s="41"/>
      <c r="R1243" s="41"/>
      <c r="S1243" s="41"/>
      <c r="T1243" s="41"/>
      <c r="U1243" s="41"/>
      <c r="V1243" s="41"/>
      <c r="W1243" s="41"/>
      <c r="X1243" s="41"/>
      <c r="Y1243" s="43" t="str">
        <f t="shared" si="38"/>
        <v/>
      </c>
      <c r="Z1243" s="43">
        <v>2368389</v>
      </c>
      <c r="AA1243" s="43" t="e">
        <f t="shared" si="39"/>
        <v>#N/A</v>
      </c>
    </row>
    <row r="1244" spans="1:27" x14ac:dyDescent="0.3">
      <c r="A1244" s="43">
        <v>950380</v>
      </c>
      <c r="B1244" s="43" t="s">
        <v>1494</v>
      </c>
      <c r="C1244" s="43" t="s">
        <v>171</v>
      </c>
      <c r="D1244" s="41"/>
      <c r="E1244" s="43" t="s">
        <v>6263</v>
      </c>
      <c r="F1244" s="43" t="s">
        <v>30</v>
      </c>
      <c r="G1244" s="43">
        <v>37043</v>
      </c>
      <c r="H1244" s="41"/>
      <c r="I1244" s="41"/>
      <c r="J1244" s="43"/>
      <c r="K1244" s="41"/>
      <c r="L1244" s="41"/>
      <c r="M1244" s="41"/>
      <c r="N1244" s="41"/>
      <c r="O1244" s="41"/>
      <c r="P1244" s="41"/>
      <c r="Q1244" s="41"/>
      <c r="R1244" s="41"/>
      <c r="S1244" s="41"/>
      <c r="T1244" s="41"/>
      <c r="U1244" s="41"/>
      <c r="V1244" s="41"/>
      <c r="W1244" s="41"/>
      <c r="X1244" s="41"/>
      <c r="Y1244" s="43" t="str">
        <f t="shared" si="38"/>
        <v>COMP</v>
      </c>
      <c r="Z1244" s="43">
        <v>2426212</v>
      </c>
      <c r="AA1244" s="43">
        <f t="shared" si="39"/>
        <v>950380</v>
      </c>
    </row>
    <row r="1245" spans="1:27" x14ac:dyDescent="0.3">
      <c r="A1245" s="43">
        <v>119030</v>
      </c>
      <c r="B1245" s="43" t="s">
        <v>1494</v>
      </c>
      <c r="C1245" s="43" t="s">
        <v>368</v>
      </c>
      <c r="D1245" s="41"/>
      <c r="E1245" s="43" t="s">
        <v>6263</v>
      </c>
      <c r="F1245" s="43" t="s">
        <v>30</v>
      </c>
      <c r="G1245" s="43">
        <v>37021</v>
      </c>
      <c r="H1245" s="41"/>
      <c r="I1245" s="41"/>
      <c r="J1245" s="43"/>
      <c r="K1245" s="41"/>
      <c r="L1245" s="41"/>
      <c r="M1245" s="41"/>
      <c r="N1245" s="41"/>
      <c r="O1245" s="41"/>
      <c r="P1245" s="41"/>
      <c r="Q1245" s="41"/>
      <c r="R1245" s="41"/>
      <c r="S1245" s="41"/>
      <c r="T1245" s="41"/>
      <c r="U1245" s="41"/>
      <c r="V1245" s="41"/>
      <c r="W1245" s="41"/>
      <c r="X1245" s="41"/>
      <c r="Y1245" s="43" t="str">
        <f t="shared" si="38"/>
        <v/>
      </c>
      <c r="Z1245" s="43">
        <v>1500366</v>
      </c>
      <c r="AA1245" s="43" t="e">
        <f t="shared" si="39"/>
        <v>#N/A</v>
      </c>
    </row>
    <row r="1246" spans="1:27" x14ac:dyDescent="0.3">
      <c r="A1246" s="43">
        <v>1370090</v>
      </c>
      <c r="B1246" s="43" t="s">
        <v>1494</v>
      </c>
      <c r="C1246" s="43" t="s">
        <v>681</v>
      </c>
      <c r="D1246" s="41"/>
      <c r="E1246" s="43" t="s">
        <v>6263</v>
      </c>
      <c r="F1246" s="43" t="s">
        <v>30</v>
      </c>
      <c r="G1246" s="43">
        <v>45041</v>
      </c>
      <c r="H1246" s="41"/>
      <c r="I1246" s="41"/>
      <c r="J1246" s="43"/>
      <c r="K1246" s="41"/>
      <c r="L1246" s="41"/>
      <c r="M1246" s="41"/>
      <c r="N1246" s="41"/>
      <c r="O1246" s="41"/>
      <c r="P1246" s="41"/>
      <c r="Q1246" s="41"/>
      <c r="R1246" s="41"/>
      <c r="S1246" s="41"/>
      <c r="T1246" s="41"/>
      <c r="U1246" s="41"/>
      <c r="V1246" s="41"/>
      <c r="W1246" s="41"/>
      <c r="X1246" s="41"/>
      <c r="Y1246" s="43" t="str">
        <f t="shared" si="38"/>
        <v/>
      </c>
      <c r="Z1246" s="43">
        <v>1856049</v>
      </c>
      <c r="AA1246" s="43" t="e">
        <f t="shared" si="39"/>
        <v>#N/A</v>
      </c>
    </row>
    <row r="1247" spans="1:27" x14ac:dyDescent="0.3">
      <c r="A1247" s="43">
        <v>1947771</v>
      </c>
      <c r="B1247" s="43" t="s">
        <v>1494</v>
      </c>
      <c r="C1247" s="43" t="s">
        <v>422</v>
      </c>
      <c r="D1247" s="41"/>
      <c r="E1247" s="43" t="s">
        <v>6263</v>
      </c>
      <c r="F1247" s="43" t="s">
        <v>28</v>
      </c>
      <c r="G1247" s="43">
        <v>45008</v>
      </c>
      <c r="H1247" s="41"/>
      <c r="I1247" s="41"/>
      <c r="J1247" s="43"/>
      <c r="K1247" s="41"/>
      <c r="L1247" s="41"/>
      <c r="M1247" s="41"/>
      <c r="N1247" s="41"/>
      <c r="O1247" s="41"/>
      <c r="P1247" s="41"/>
      <c r="Q1247" s="41"/>
      <c r="R1247" s="41"/>
      <c r="S1247" s="41"/>
      <c r="T1247" s="41"/>
      <c r="U1247" s="41"/>
      <c r="V1247" s="41"/>
      <c r="W1247" s="41"/>
      <c r="X1247" s="41"/>
      <c r="Y1247" s="43" t="str">
        <f t="shared" si="38"/>
        <v/>
      </c>
      <c r="Z1247" s="43">
        <v>2099311</v>
      </c>
      <c r="AA1247" s="43" t="e">
        <f t="shared" si="39"/>
        <v>#N/A</v>
      </c>
    </row>
    <row r="1248" spans="1:27" x14ac:dyDescent="0.3">
      <c r="A1248" s="43">
        <v>1725368</v>
      </c>
      <c r="B1248" s="43" t="s">
        <v>1494</v>
      </c>
      <c r="C1248" s="43" t="s">
        <v>221</v>
      </c>
      <c r="D1248" s="41"/>
      <c r="E1248" s="43" t="s">
        <v>6263</v>
      </c>
      <c r="F1248" s="43" t="s">
        <v>28</v>
      </c>
      <c r="G1248" s="43">
        <v>28037</v>
      </c>
      <c r="H1248" s="41"/>
      <c r="I1248" s="41"/>
      <c r="J1248" s="43"/>
      <c r="K1248" s="41"/>
      <c r="L1248" s="41"/>
      <c r="M1248" s="41"/>
      <c r="N1248" s="41"/>
      <c r="O1248" s="41"/>
      <c r="P1248" s="41"/>
      <c r="Q1248" s="41"/>
      <c r="R1248" s="41"/>
      <c r="S1248" s="41"/>
      <c r="T1248" s="41"/>
      <c r="U1248" s="41"/>
      <c r="V1248" s="41"/>
      <c r="W1248" s="41"/>
      <c r="X1248" s="41"/>
      <c r="Y1248" s="43" t="str">
        <f t="shared" si="38"/>
        <v>COMP</v>
      </c>
      <c r="Z1248" s="43">
        <v>730532</v>
      </c>
      <c r="AA1248" s="43">
        <f t="shared" si="39"/>
        <v>1725368</v>
      </c>
    </row>
    <row r="1249" spans="1:27" x14ac:dyDescent="0.3">
      <c r="A1249" s="43">
        <v>217159</v>
      </c>
      <c r="B1249" s="43" t="s">
        <v>1494</v>
      </c>
      <c r="C1249" s="43" t="s">
        <v>346</v>
      </c>
      <c r="D1249" s="41"/>
      <c r="E1249" s="43" t="s">
        <v>6263</v>
      </c>
      <c r="F1249" s="43" t="s">
        <v>28</v>
      </c>
      <c r="G1249" s="43">
        <v>41003</v>
      </c>
      <c r="H1249" s="41"/>
      <c r="I1249" s="41"/>
      <c r="J1249" s="43"/>
      <c r="K1249" s="41"/>
      <c r="L1249" s="41"/>
      <c r="M1249" s="41"/>
      <c r="N1249" s="41"/>
      <c r="O1249" s="41"/>
      <c r="P1249" s="41"/>
      <c r="Q1249" s="41"/>
      <c r="R1249" s="41"/>
      <c r="S1249" s="41"/>
      <c r="T1249" s="41"/>
      <c r="U1249" s="41"/>
      <c r="V1249" s="41"/>
      <c r="W1249" s="41"/>
      <c r="X1249" s="41"/>
      <c r="Y1249" s="43" t="str">
        <f t="shared" si="38"/>
        <v/>
      </c>
      <c r="Z1249" s="43">
        <v>2037994</v>
      </c>
      <c r="AA1249" s="43" t="e">
        <f t="shared" si="39"/>
        <v>#N/A</v>
      </c>
    </row>
    <row r="1250" spans="1:27" x14ac:dyDescent="0.3">
      <c r="A1250" s="43">
        <v>2174094</v>
      </c>
      <c r="B1250" s="43" t="s">
        <v>1494</v>
      </c>
      <c r="C1250" s="43" t="s">
        <v>580</v>
      </c>
      <c r="D1250" s="41"/>
      <c r="E1250" s="43" t="s">
        <v>6263</v>
      </c>
      <c r="F1250" s="43" t="s">
        <v>30</v>
      </c>
      <c r="G1250" s="43">
        <v>45050</v>
      </c>
      <c r="H1250" s="41"/>
      <c r="I1250" s="41"/>
      <c r="J1250" s="43"/>
      <c r="K1250" s="41"/>
      <c r="L1250" s="41"/>
      <c r="M1250" s="41"/>
      <c r="N1250" s="41"/>
      <c r="O1250" s="41"/>
      <c r="P1250" s="41"/>
      <c r="Q1250" s="41"/>
      <c r="R1250" s="41"/>
      <c r="S1250" s="41"/>
      <c r="T1250" s="41"/>
      <c r="U1250" s="41"/>
      <c r="V1250" s="41"/>
      <c r="W1250" s="41"/>
      <c r="X1250" s="41"/>
      <c r="Y1250" s="43" t="str">
        <f t="shared" si="38"/>
        <v>COMP</v>
      </c>
      <c r="Z1250" s="43">
        <v>2040916</v>
      </c>
      <c r="AA1250" s="43">
        <f t="shared" si="39"/>
        <v>2174094</v>
      </c>
    </row>
    <row r="1251" spans="1:27" x14ac:dyDescent="0.3">
      <c r="A1251" s="43">
        <v>552281</v>
      </c>
      <c r="B1251" s="43" t="s">
        <v>1494</v>
      </c>
      <c r="C1251" s="43" t="s">
        <v>943</v>
      </c>
      <c r="D1251" s="41"/>
      <c r="E1251" s="43" t="s">
        <v>6263</v>
      </c>
      <c r="F1251" s="43" t="s">
        <v>30</v>
      </c>
      <c r="G1251" s="43">
        <v>37015</v>
      </c>
      <c r="H1251" s="41"/>
      <c r="I1251" s="41"/>
      <c r="J1251" s="43"/>
      <c r="K1251" s="41"/>
      <c r="L1251" s="41"/>
      <c r="M1251" s="41"/>
      <c r="N1251" s="41"/>
      <c r="O1251" s="41"/>
      <c r="P1251" s="41"/>
      <c r="Q1251" s="41"/>
      <c r="R1251" s="41"/>
      <c r="S1251" s="41"/>
      <c r="T1251" s="41"/>
      <c r="U1251" s="41"/>
      <c r="V1251" s="41"/>
      <c r="W1251" s="41"/>
      <c r="X1251" s="41"/>
      <c r="Y1251" s="43" t="str">
        <f t="shared" si="38"/>
        <v>COMP</v>
      </c>
      <c r="Z1251" s="43">
        <v>2380173</v>
      </c>
      <c r="AA1251" s="43">
        <f t="shared" si="39"/>
        <v>552281</v>
      </c>
    </row>
    <row r="1252" spans="1:27" x14ac:dyDescent="0.3">
      <c r="A1252" s="43">
        <v>803283</v>
      </c>
      <c r="B1252" s="43" t="s">
        <v>1497</v>
      </c>
      <c r="C1252" s="43" t="s">
        <v>1498</v>
      </c>
      <c r="D1252" s="41"/>
      <c r="E1252" s="43" t="s">
        <v>29</v>
      </c>
      <c r="F1252" s="43" t="s">
        <v>28</v>
      </c>
      <c r="G1252" s="43">
        <v>37046</v>
      </c>
      <c r="H1252" s="41"/>
      <c r="I1252" s="41"/>
      <c r="J1252" s="43"/>
      <c r="K1252" s="41"/>
      <c r="L1252" s="41"/>
      <c r="M1252" s="41"/>
      <c r="N1252" s="41"/>
      <c r="O1252" s="41"/>
      <c r="P1252" s="41"/>
      <c r="Q1252" s="41"/>
      <c r="R1252" s="41"/>
      <c r="S1252" s="41"/>
      <c r="T1252" s="41"/>
      <c r="U1252" s="41"/>
      <c r="V1252" s="41"/>
      <c r="W1252" s="41"/>
      <c r="X1252" s="41"/>
      <c r="Y1252" s="43" t="str">
        <f t="shared" si="38"/>
        <v>COMP</v>
      </c>
      <c r="Z1252" s="43">
        <v>1063185</v>
      </c>
      <c r="AA1252" s="43">
        <f t="shared" si="39"/>
        <v>803283</v>
      </c>
    </row>
    <row r="1253" spans="1:27" x14ac:dyDescent="0.3">
      <c r="A1253" s="43">
        <v>2394877</v>
      </c>
      <c r="B1253" s="43" t="s">
        <v>1497</v>
      </c>
      <c r="C1253" s="43" t="s">
        <v>936</v>
      </c>
      <c r="D1253" s="41"/>
      <c r="E1253" s="43" t="s">
        <v>6263</v>
      </c>
      <c r="F1253" s="43" t="s">
        <v>30</v>
      </c>
      <c r="G1253" s="43">
        <v>36011</v>
      </c>
      <c r="H1253" s="41"/>
      <c r="I1253" s="41"/>
      <c r="J1253" s="43"/>
      <c r="K1253" s="41"/>
      <c r="L1253" s="41"/>
      <c r="M1253" s="41"/>
      <c r="N1253" s="41"/>
      <c r="O1253" s="41"/>
      <c r="P1253" s="41"/>
      <c r="Q1253" s="41"/>
      <c r="R1253" s="41"/>
      <c r="S1253" s="41"/>
      <c r="T1253" s="41"/>
      <c r="U1253" s="41"/>
      <c r="V1253" s="41"/>
      <c r="W1253" s="41"/>
      <c r="X1253" s="41"/>
      <c r="Y1253" s="43" t="str">
        <f t="shared" si="38"/>
        <v>COMP</v>
      </c>
      <c r="Z1253" s="43">
        <v>1183337</v>
      </c>
      <c r="AA1253" s="43">
        <f t="shared" si="39"/>
        <v>2394877</v>
      </c>
    </row>
    <row r="1254" spans="1:27" x14ac:dyDescent="0.3">
      <c r="A1254" s="43">
        <v>2163272</v>
      </c>
      <c r="B1254" s="43" t="s">
        <v>1497</v>
      </c>
      <c r="C1254" s="43" t="s">
        <v>1499</v>
      </c>
      <c r="D1254" s="41"/>
      <c r="E1254" s="43" t="s">
        <v>35</v>
      </c>
      <c r="F1254" s="43" t="s">
        <v>30</v>
      </c>
      <c r="G1254" s="43">
        <v>18035</v>
      </c>
      <c r="H1254" s="41"/>
      <c r="I1254" s="41"/>
      <c r="J1254" s="43"/>
      <c r="K1254" s="41"/>
      <c r="L1254" s="41"/>
      <c r="M1254" s="41"/>
      <c r="N1254" s="41"/>
      <c r="O1254" s="41"/>
      <c r="P1254" s="41"/>
      <c r="Q1254" s="41"/>
      <c r="R1254" s="41"/>
      <c r="S1254" s="41"/>
      <c r="T1254" s="41"/>
      <c r="U1254" s="41"/>
      <c r="V1254" s="41"/>
      <c r="W1254" s="41"/>
      <c r="X1254" s="41"/>
      <c r="Y1254" s="43" t="str">
        <f t="shared" si="38"/>
        <v>COMP</v>
      </c>
      <c r="Z1254" s="43">
        <v>1063187</v>
      </c>
      <c r="AA1254" s="43">
        <f t="shared" si="39"/>
        <v>2163272</v>
      </c>
    </row>
    <row r="1255" spans="1:27" x14ac:dyDescent="0.3">
      <c r="A1255" s="43">
        <v>2176127</v>
      </c>
      <c r="B1255" s="43" t="s">
        <v>1497</v>
      </c>
      <c r="C1255" s="43" t="s">
        <v>620</v>
      </c>
      <c r="D1255" s="41"/>
      <c r="E1255" s="43" t="s">
        <v>6263</v>
      </c>
      <c r="F1255" s="43" t="s">
        <v>30</v>
      </c>
      <c r="G1255" s="43">
        <v>36014</v>
      </c>
      <c r="H1255" s="41"/>
      <c r="I1255" s="41"/>
      <c r="J1255" s="43"/>
      <c r="K1255" s="41"/>
      <c r="L1255" s="41"/>
      <c r="M1255" s="41"/>
      <c r="N1255" s="41"/>
      <c r="O1255" s="41"/>
      <c r="P1255" s="41"/>
      <c r="Q1255" s="41"/>
      <c r="R1255" s="41"/>
      <c r="S1255" s="41"/>
      <c r="T1255" s="41"/>
      <c r="U1255" s="41"/>
      <c r="V1255" s="41"/>
      <c r="W1255" s="41"/>
      <c r="X1255" s="41"/>
      <c r="Y1255" s="43" t="str">
        <f t="shared" si="38"/>
        <v>COMP</v>
      </c>
      <c r="Z1255" s="43">
        <v>1962795</v>
      </c>
      <c r="AA1255" s="43">
        <f t="shared" si="39"/>
        <v>2176127</v>
      </c>
    </row>
    <row r="1256" spans="1:27" x14ac:dyDescent="0.3">
      <c r="A1256" s="43">
        <v>2402649</v>
      </c>
      <c r="B1256" s="43" t="s">
        <v>1497</v>
      </c>
      <c r="C1256" s="43" t="s">
        <v>266</v>
      </c>
      <c r="D1256" s="41"/>
      <c r="E1256" s="43" t="s">
        <v>6263</v>
      </c>
      <c r="F1256" s="43" t="s">
        <v>30</v>
      </c>
      <c r="G1256" s="43">
        <v>45038</v>
      </c>
      <c r="H1256" s="41"/>
      <c r="I1256" s="41"/>
      <c r="J1256" s="43"/>
      <c r="K1256" s="41"/>
      <c r="L1256" s="41"/>
      <c r="M1256" s="41"/>
      <c r="N1256" s="41"/>
      <c r="O1256" s="41"/>
      <c r="P1256" s="41"/>
      <c r="Q1256" s="41"/>
      <c r="R1256" s="41"/>
      <c r="S1256" s="41"/>
      <c r="T1256" s="41"/>
      <c r="U1256" s="41"/>
      <c r="V1256" s="41"/>
      <c r="W1256" s="41"/>
      <c r="X1256" s="41"/>
      <c r="Y1256" s="43" t="str">
        <f t="shared" si="38"/>
        <v/>
      </c>
      <c r="Z1256" s="43">
        <v>281540</v>
      </c>
      <c r="AA1256" s="43" t="e">
        <f t="shared" si="39"/>
        <v>#N/A</v>
      </c>
    </row>
    <row r="1257" spans="1:27" x14ac:dyDescent="0.3">
      <c r="A1257" s="43">
        <v>1994880</v>
      </c>
      <c r="B1257" s="43" t="s">
        <v>1497</v>
      </c>
      <c r="C1257" s="43" t="s">
        <v>266</v>
      </c>
      <c r="D1257" s="41"/>
      <c r="E1257" s="43" t="s">
        <v>6263</v>
      </c>
      <c r="F1257" s="43" t="s">
        <v>30</v>
      </c>
      <c r="G1257" s="43">
        <v>36014</v>
      </c>
      <c r="H1257" s="41"/>
      <c r="I1257" s="41"/>
      <c r="J1257" s="43"/>
      <c r="K1257" s="41"/>
      <c r="L1257" s="41"/>
      <c r="M1257" s="41"/>
      <c r="N1257" s="41"/>
      <c r="O1257" s="41"/>
      <c r="P1257" s="41"/>
      <c r="Q1257" s="41"/>
      <c r="R1257" s="41"/>
      <c r="S1257" s="41"/>
      <c r="T1257" s="41"/>
      <c r="U1257" s="41"/>
      <c r="V1257" s="41"/>
      <c r="W1257" s="41"/>
      <c r="X1257" s="41"/>
      <c r="Y1257" s="43" t="str">
        <f t="shared" si="38"/>
        <v>COMP</v>
      </c>
      <c r="Z1257" s="43">
        <v>2004802</v>
      </c>
      <c r="AA1257" s="43">
        <f t="shared" si="39"/>
        <v>1994880</v>
      </c>
    </row>
    <row r="1258" spans="1:27" x14ac:dyDescent="0.3">
      <c r="A1258" s="43">
        <v>1183674</v>
      </c>
      <c r="B1258" s="43" t="s">
        <v>1497</v>
      </c>
      <c r="C1258" s="43" t="s">
        <v>475</v>
      </c>
      <c r="D1258" s="41"/>
      <c r="E1258" s="43" t="s">
        <v>6263</v>
      </c>
      <c r="F1258" s="43" t="s">
        <v>28</v>
      </c>
      <c r="G1258" s="43">
        <v>36012</v>
      </c>
      <c r="H1258" s="41"/>
      <c r="I1258" s="41"/>
      <c r="J1258" s="43"/>
      <c r="K1258" s="41"/>
      <c r="L1258" s="41"/>
      <c r="M1258" s="41"/>
      <c r="N1258" s="41"/>
      <c r="O1258" s="41"/>
      <c r="P1258" s="41"/>
      <c r="Q1258" s="41"/>
      <c r="R1258" s="41"/>
      <c r="S1258" s="41"/>
      <c r="T1258" s="41"/>
      <c r="U1258" s="41"/>
      <c r="V1258" s="41"/>
      <c r="W1258" s="41"/>
      <c r="X1258" s="41"/>
      <c r="Y1258" s="43" t="str">
        <f t="shared" si="38"/>
        <v/>
      </c>
      <c r="Z1258" s="43">
        <v>2407388</v>
      </c>
      <c r="AA1258" s="43" t="e">
        <f t="shared" si="39"/>
        <v>#N/A</v>
      </c>
    </row>
    <row r="1259" spans="1:27" x14ac:dyDescent="0.3">
      <c r="A1259" s="43">
        <v>2427877</v>
      </c>
      <c r="B1259" s="43" t="s">
        <v>1500</v>
      </c>
      <c r="C1259" s="43" t="s">
        <v>1501</v>
      </c>
      <c r="D1259" s="41"/>
      <c r="E1259" s="43" t="s">
        <v>29</v>
      </c>
      <c r="F1259" s="43" t="s">
        <v>30</v>
      </c>
      <c r="G1259" s="43">
        <v>41006</v>
      </c>
      <c r="H1259" s="41"/>
      <c r="I1259" s="41"/>
      <c r="J1259" s="43"/>
      <c r="K1259" s="41"/>
      <c r="L1259" s="41"/>
      <c r="M1259" s="41"/>
      <c r="N1259" s="41"/>
      <c r="O1259" s="41"/>
      <c r="P1259" s="41"/>
      <c r="Q1259" s="41"/>
      <c r="R1259" s="41"/>
      <c r="S1259" s="41"/>
      <c r="T1259" s="41"/>
      <c r="U1259" s="41"/>
      <c r="V1259" s="41"/>
      <c r="W1259" s="41"/>
      <c r="X1259" s="41"/>
      <c r="Y1259" s="43" t="str">
        <f t="shared" si="38"/>
        <v>COMP</v>
      </c>
      <c r="Z1259" s="43">
        <v>1709002</v>
      </c>
      <c r="AA1259" s="43">
        <f t="shared" si="39"/>
        <v>2427877</v>
      </c>
    </row>
    <row r="1260" spans="1:27" x14ac:dyDescent="0.3">
      <c r="A1260" s="43">
        <v>1293280</v>
      </c>
      <c r="B1260" s="43" t="s">
        <v>1502</v>
      </c>
      <c r="C1260" s="43" t="s">
        <v>1503</v>
      </c>
      <c r="D1260" s="41"/>
      <c r="E1260" s="43" t="s">
        <v>6263</v>
      </c>
      <c r="F1260" s="43" t="s">
        <v>30</v>
      </c>
      <c r="G1260" s="43">
        <v>45008</v>
      </c>
      <c r="H1260" s="41"/>
      <c r="I1260" s="41"/>
      <c r="J1260" s="43"/>
      <c r="K1260" s="41"/>
      <c r="L1260" s="41"/>
      <c r="M1260" s="41"/>
      <c r="N1260" s="41"/>
      <c r="O1260" s="41"/>
      <c r="P1260" s="41"/>
      <c r="Q1260" s="41"/>
      <c r="R1260" s="41"/>
      <c r="S1260" s="41"/>
      <c r="T1260" s="41"/>
      <c r="U1260" s="41"/>
      <c r="V1260" s="41"/>
      <c r="W1260" s="41"/>
      <c r="X1260" s="41"/>
      <c r="Y1260" s="43" t="str">
        <f t="shared" si="38"/>
        <v>COMP</v>
      </c>
      <c r="Z1260" s="43">
        <v>331715</v>
      </c>
      <c r="AA1260" s="43">
        <f t="shared" si="39"/>
        <v>1293280</v>
      </c>
    </row>
    <row r="1261" spans="1:27" x14ac:dyDescent="0.3">
      <c r="A1261" s="43">
        <v>1886186</v>
      </c>
      <c r="B1261" s="43" t="s">
        <v>1502</v>
      </c>
      <c r="C1261" s="43" t="s">
        <v>212</v>
      </c>
      <c r="D1261" s="41"/>
      <c r="E1261" s="43" t="s">
        <v>6263</v>
      </c>
      <c r="F1261" s="43" t="s">
        <v>30</v>
      </c>
      <c r="G1261" s="43">
        <v>45008</v>
      </c>
      <c r="H1261" s="41"/>
      <c r="I1261" s="41"/>
      <c r="J1261" s="43"/>
      <c r="K1261" s="41"/>
      <c r="L1261" s="41"/>
      <c r="M1261" s="41"/>
      <c r="N1261" s="41"/>
      <c r="O1261" s="41"/>
      <c r="P1261" s="41"/>
      <c r="Q1261" s="41"/>
      <c r="R1261" s="41"/>
      <c r="S1261" s="41"/>
      <c r="T1261" s="41"/>
      <c r="U1261" s="41"/>
      <c r="V1261" s="41"/>
      <c r="W1261" s="41"/>
      <c r="X1261" s="41"/>
      <c r="Y1261" s="43" t="str">
        <f t="shared" si="38"/>
        <v>COMP</v>
      </c>
      <c r="Z1261" s="43">
        <v>2231639</v>
      </c>
      <c r="AA1261" s="43">
        <f t="shared" si="39"/>
        <v>1886186</v>
      </c>
    </row>
    <row r="1262" spans="1:27" x14ac:dyDescent="0.3">
      <c r="A1262" s="43">
        <v>2344564</v>
      </c>
      <c r="B1262" s="43" t="s">
        <v>1504</v>
      </c>
      <c r="C1262" s="43" t="s">
        <v>656</v>
      </c>
      <c r="D1262" s="41"/>
      <c r="E1262" s="43" t="s">
        <v>6263</v>
      </c>
      <c r="F1262" s="43" t="s">
        <v>28</v>
      </c>
      <c r="G1262" s="43">
        <v>37021</v>
      </c>
      <c r="H1262" s="41"/>
      <c r="I1262" s="41"/>
      <c r="J1262" s="43"/>
      <c r="K1262" s="41"/>
      <c r="L1262" s="41"/>
      <c r="M1262" s="41"/>
      <c r="N1262" s="41"/>
      <c r="O1262" s="41"/>
      <c r="P1262" s="41"/>
      <c r="Q1262" s="41"/>
      <c r="R1262" s="41"/>
      <c r="S1262" s="41"/>
      <c r="T1262" s="41"/>
      <c r="U1262" s="41"/>
      <c r="V1262" s="41"/>
      <c r="W1262" s="41"/>
      <c r="X1262" s="41"/>
      <c r="Y1262" s="43" t="str">
        <f t="shared" si="38"/>
        <v/>
      </c>
      <c r="Z1262" s="43">
        <v>1884465</v>
      </c>
      <c r="AA1262" s="43" t="e">
        <f t="shared" si="39"/>
        <v>#N/A</v>
      </c>
    </row>
    <row r="1263" spans="1:27" x14ac:dyDescent="0.3">
      <c r="A1263" s="43">
        <v>2372710</v>
      </c>
      <c r="B1263" s="43" t="s">
        <v>1505</v>
      </c>
      <c r="C1263" s="43" t="s">
        <v>478</v>
      </c>
      <c r="D1263" s="41"/>
      <c r="E1263" s="43" t="s">
        <v>6263</v>
      </c>
      <c r="F1263" s="43" t="s">
        <v>28</v>
      </c>
      <c r="G1263" s="43">
        <v>37021</v>
      </c>
      <c r="H1263" s="41"/>
      <c r="I1263" s="41"/>
      <c r="J1263" s="43"/>
      <c r="K1263" s="41"/>
      <c r="L1263" s="41"/>
      <c r="M1263" s="41"/>
      <c r="N1263" s="41"/>
      <c r="O1263" s="41"/>
      <c r="P1263" s="41"/>
      <c r="Q1263" s="41"/>
      <c r="R1263" s="41"/>
      <c r="S1263" s="41"/>
      <c r="T1263" s="41"/>
      <c r="U1263" s="41"/>
      <c r="V1263" s="41"/>
      <c r="W1263" s="41"/>
      <c r="X1263" s="41"/>
      <c r="Y1263" s="43" t="str">
        <f t="shared" si="38"/>
        <v>COMP</v>
      </c>
      <c r="Z1263" s="43">
        <v>2271524</v>
      </c>
      <c r="AA1263" s="43">
        <f t="shared" si="39"/>
        <v>2372710</v>
      </c>
    </row>
    <row r="1264" spans="1:27" x14ac:dyDescent="0.3">
      <c r="A1264" s="43">
        <v>1949767</v>
      </c>
      <c r="B1264" s="43" t="s">
        <v>1506</v>
      </c>
      <c r="C1264" s="43" t="s">
        <v>1224</v>
      </c>
      <c r="D1264" s="41"/>
      <c r="E1264" s="43" t="s">
        <v>6263</v>
      </c>
      <c r="F1264" s="43" t="s">
        <v>28</v>
      </c>
      <c r="G1264" s="43">
        <v>18039</v>
      </c>
      <c r="H1264" s="41"/>
      <c r="I1264" s="41"/>
      <c r="J1264" s="43"/>
      <c r="K1264" s="41"/>
      <c r="L1264" s="41"/>
      <c r="M1264" s="41"/>
      <c r="N1264" s="41"/>
      <c r="O1264" s="41"/>
      <c r="P1264" s="41"/>
      <c r="Q1264" s="41"/>
      <c r="R1264" s="41"/>
      <c r="S1264" s="41"/>
      <c r="T1264" s="41"/>
      <c r="U1264" s="41"/>
      <c r="V1264" s="41"/>
      <c r="W1264" s="41"/>
      <c r="X1264" s="41"/>
      <c r="Y1264" s="43" t="str">
        <f t="shared" si="38"/>
        <v>COMP</v>
      </c>
      <c r="Z1264" s="43">
        <v>1793423</v>
      </c>
      <c r="AA1264" s="43">
        <f t="shared" si="39"/>
        <v>1949767</v>
      </c>
    </row>
    <row r="1265" spans="1:27" x14ac:dyDescent="0.3">
      <c r="A1265" s="43">
        <v>978090</v>
      </c>
      <c r="B1265" s="43" t="s">
        <v>1507</v>
      </c>
      <c r="C1265" s="43" t="s">
        <v>819</v>
      </c>
      <c r="D1265" s="41"/>
      <c r="E1265" s="43" t="s">
        <v>6263</v>
      </c>
      <c r="F1265" s="43" t="s">
        <v>28</v>
      </c>
      <c r="G1265" s="43">
        <v>37017</v>
      </c>
      <c r="H1265" s="41"/>
      <c r="I1265" s="41"/>
      <c r="J1265" s="43"/>
      <c r="K1265" s="41"/>
      <c r="L1265" s="41"/>
      <c r="M1265" s="41"/>
      <c r="N1265" s="41"/>
      <c r="O1265" s="41"/>
      <c r="P1265" s="41"/>
      <c r="Q1265" s="41"/>
      <c r="R1265" s="41"/>
      <c r="S1265" s="41"/>
      <c r="T1265" s="41"/>
      <c r="U1265" s="41"/>
      <c r="V1265" s="41"/>
      <c r="W1265" s="41"/>
      <c r="X1265" s="41"/>
      <c r="Y1265" s="43" t="str">
        <f t="shared" si="38"/>
        <v/>
      </c>
      <c r="Z1265" s="43">
        <v>2178911</v>
      </c>
      <c r="AA1265" s="43" t="e">
        <f t="shared" si="39"/>
        <v>#N/A</v>
      </c>
    </row>
    <row r="1266" spans="1:27" x14ac:dyDescent="0.3">
      <c r="A1266" s="43">
        <v>817803</v>
      </c>
      <c r="B1266" s="43" t="s">
        <v>1507</v>
      </c>
      <c r="C1266" s="43" t="s">
        <v>504</v>
      </c>
      <c r="D1266" s="41"/>
      <c r="E1266" s="43" t="s">
        <v>6263</v>
      </c>
      <c r="F1266" s="43" t="s">
        <v>30</v>
      </c>
      <c r="G1266" s="43">
        <v>37017</v>
      </c>
      <c r="H1266" s="41"/>
      <c r="I1266" s="41"/>
      <c r="J1266" s="43"/>
      <c r="K1266" s="41"/>
      <c r="L1266" s="41"/>
      <c r="M1266" s="41"/>
      <c r="N1266" s="41"/>
      <c r="O1266" s="41"/>
      <c r="P1266" s="41"/>
      <c r="Q1266" s="41"/>
      <c r="R1266" s="41"/>
      <c r="S1266" s="41"/>
      <c r="T1266" s="41"/>
      <c r="U1266" s="41"/>
      <c r="V1266" s="41"/>
      <c r="W1266" s="41"/>
      <c r="X1266" s="41"/>
      <c r="Y1266" s="43" t="str">
        <f t="shared" si="38"/>
        <v/>
      </c>
      <c r="Z1266" s="43">
        <v>1461541</v>
      </c>
      <c r="AA1266" s="43" t="e">
        <f t="shared" si="39"/>
        <v>#N/A</v>
      </c>
    </row>
    <row r="1267" spans="1:27" x14ac:dyDescent="0.3">
      <c r="A1267" s="43">
        <v>476579</v>
      </c>
      <c r="B1267" s="43" t="s">
        <v>1507</v>
      </c>
      <c r="C1267" s="43" t="s">
        <v>427</v>
      </c>
      <c r="D1267" s="41"/>
      <c r="E1267" s="43" t="s">
        <v>6263</v>
      </c>
      <c r="F1267" s="43" t="s">
        <v>28</v>
      </c>
      <c r="G1267" s="43">
        <v>37017</v>
      </c>
      <c r="H1267" s="41"/>
      <c r="I1267" s="41"/>
      <c r="J1267" s="43"/>
      <c r="K1267" s="41"/>
      <c r="L1267" s="41"/>
      <c r="M1267" s="41"/>
      <c r="N1267" s="41"/>
      <c r="O1267" s="41"/>
      <c r="P1267" s="41"/>
      <c r="Q1267" s="41"/>
      <c r="R1267" s="41"/>
      <c r="S1267" s="41"/>
      <c r="T1267" s="41"/>
      <c r="U1267" s="41"/>
      <c r="V1267" s="41"/>
      <c r="W1267" s="41"/>
      <c r="X1267" s="41"/>
      <c r="Y1267" s="43" t="str">
        <f t="shared" si="38"/>
        <v>COMP</v>
      </c>
      <c r="Z1267" s="43">
        <v>2412517</v>
      </c>
      <c r="AA1267" s="43">
        <f t="shared" si="39"/>
        <v>476579</v>
      </c>
    </row>
    <row r="1268" spans="1:27" x14ac:dyDescent="0.3">
      <c r="A1268" s="43">
        <v>2176301</v>
      </c>
      <c r="B1268" s="43" t="s">
        <v>1508</v>
      </c>
      <c r="C1268" s="43" t="s">
        <v>327</v>
      </c>
      <c r="D1268" s="41"/>
      <c r="E1268" s="43" t="s">
        <v>6263</v>
      </c>
      <c r="F1268" s="43" t="s">
        <v>30</v>
      </c>
      <c r="G1268" s="43">
        <v>36003</v>
      </c>
      <c r="H1268" s="41"/>
      <c r="I1268" s="41"/>
      <c r="J1268" s="43"/>
      <c r="K1268" s="41"/>
      <c r="L1268" s="41"/>
      <c r="M1268" s="41"/>
      <c r="N1268" s="41"/>
      <c r="O1268" s="41"/>
      <c r="P1268" s="41"/>
      <c r="Q1268" s="41"/>
      <c r="R1268" s="41"/>
      <c r="S1268" s="41"/>
      <c r="T1268" s="41"/>
      <c r="U1268" s="41"/>
      <c r="V1268" s="41"/>
      <c r="W1268" s="41"/>
      <c r="X1268" s="41"/>
      <c r="Y1268" s="43" t="str">
        <f t="shared" si="38"/>
        <v>COMP</v>
      </c>
      <c r="Z1268" s="43">
        <v>1921416</v>
      </c>
      <c r="AA1268" s="43">
        <f t="shared" si="39"/>
        <v>2176301</v>
      </c>
    </row>
    <row r="1269" spans="1:27" x14ac:dyDescent="0.3">
      <c r="A1269" s="43">
        <v>2426668</v>
      </c>
      <c r="B1269" s="43" t="s">
        <v>1509</v>
      </c>
      <c r="C1269" s="43" t="s">
        <v>175</v>
      </c>
      <c r="D1269" s="41"/>
      <c r="E1269" s="43" t="s">
        <v>29</v>
      </c>
      <c r="F1269" s="43" t="s">
        <v>28</v>
      </c>
      <c r="G1269" s="43">
        <v>41024</v>
      </c>
      <c r="H1269" s="41"/>
      <c r="I1269" s="41"/>
      <c r="J1269" s="43"/>
      <c r="K1269" s="41"/>
      <c r="L1269" s="41"/>
      <c r="M1269" s="41"/>
      <c r="N1269" s="41"/>
      <c r="O1269" s="41"/>
      <c r="P1269" s="41"/>
      <c r="Q1269" s="41"/>
      <c r="R1269" s="41"/>
      <c r="S1269" s="41"/>
      <c r="T1269" s="41"/>
      <c r="U1269" s="41"/>
      <c r="V1269" s="41"/>
      <c r="W1269" s="41"/>
      <c r="X1269" s="41"/>
      <c r="Y1269" s="43" t="str">
        <f t="shared" si="38"/>
        <v>COMP</v>
      </c>
      <c r="Z1269" s="43">
        <v>294963</v>
      </c>
      <c r="AA1269" s="43">
        <f t="shared" si="39"/>
        <v>2426668</v>
      </c>
    </row>
    <row r="1270" spans="1:27" x14ac:dyDescent="0.3">
      <c r="A1270" s="43">
        <v>2249840</v>
      </c>
      <c r="B1270" s="43" t="s">
        <v>1510</v>
      </c>
      <c r="C1270" s="43" t="s">
        <v>542</v>
      </c>
      <c r="D1270" s="41"/>
      <c r="E1270" s="43" t="s">
        <v>29</v>
      </c>
      <c r="F1270" s="43" t="s">
        <v>28</v>
      </c>
      <c r="G1270" s="43">
        <v>37045</v>
      </c>
      <c r="H1270" s="41"/>
      <c r="I1270" s="41"/>
      <c r="J1270" s="43"/>
      <c r="K1270" s="41"/>
      <c r="L1270" s="41"/>
      <c r="M1270" s="41"/>
      <c r="N1270" s="41"/>
      <c r="O1270" s="41"/>
      <c r="P1270" s="41"/>
      <c r="Q1270" s="41"/>
      <c r="R1270" s="41"/>
      <c r="S1270" s="41"/>
      <c r="T1270" s="41"/>
      <c r="U1270" s="41"/>
      <c r="V1270" s="41"/>
      <c r="W1270" s="41"/>
      <c r="X1270" s="41"/>
      <c r="Y1270" s="43" t="str">
        <f t="shared" si="38"/>
        <v>COMP</v>
      </c>
      <c r="Z1270" s="43">
        <v>1809838</v>
      </c>
      <c r="AA1270" s="43">
        <f t="shared" si="39"/>
        <v>2249840</v>
      </c>
    </row>
    <row r="1271" spans="1:27" x14ac:dyDescent="0.3">
      <c r="A1271" s="43">
        <v>2412017</v>
      </c>
      <c r="B1271" s="43" t="s">
        <v>1511</v>
      </c>
      <c r="C1271" s="43" t="s">
        <v>1512</v>
      </c>
      <c r="D1271" s="41"/>
      <c r="E1271" s="43" t="s">
        <v>6263</v>
      </c>
      <c r="F1271" s="43" t="s">
        <v>28</v>
      </c>
      <c r="G1271" s="43">
        <v>41002</v>
      </c>
      <c r="H1271" s="41"/>
      <c r="I1271" s="41"/>
      <c r="J1271" s="43"/>
      <c r="K1271" s="41"/>
      <c r="L1271" s="41"/>
      <c r="M1271" s="41"/>
      <c r="N1271" s="41"/>
      <c r="O1271" s="41"/>
      <c r="P1271" s="41"/>
      <c r="Q1271" s="41"/>
      <c r="R1271" s="41"/>
      <c r="S1271" s="41"/>
      <c r="T1271" s="41"/>
      <c r="U1271" s="41"/>
      <c r="V1271" s="41"/>
      <c r="W1271" s="41"/>
      <c r="X1271" s="41"/>
      <c r="Y1271" s="43" t="str">
        <f t="shared" si="38"/>
        <v/>
      </c>
      <c r="Z1271" s="43">
        <v>2324866</v>
      </c>
      <c r="AA1271" s="43" t="e">
        <f t="shared" si="39"/>
        <v>#N/A</v>
      </c>
    </row>
    <row r="1272" spans="1:27" x14ac:dyDescent="0.3">
      <c r="A1272" s="43">
        <v>2433034</v>
      </c>
      <c r="B1272" s="43" t="s">
        <v>1513</v>
      </c>
      <c r="C1272" s="43" t="s">
        <v>1514</v>
      </c>
      <c r="D1272" s="41"/>
      <c r="E1272" s="43" t="s">
        <v>6263</v>
      </c>
      <c r="F1272" s="43" t="s">
        <v>30</v>
      </c>
      <c r="G1272" s="43">
        <v>36023</v>
      </c>
      <c r="H1272" s="41"/>
      <c r="I1272" s="41"/>
      <c r="J1272" s="43"/>
      <c r="K1272" s="41"/>
      <c r="L1272" s="41"/>
      <c r="M1272" s="41"/>
      <c r="N1272" s="41"/>
      <c r="O1272" s="41"/>
      <c r="P1272" s="41"/>
      <c r="Q1272" s="41"/>
      <c r="R1272" s="41"/>
      <c r="S1272" s="41"/>
      <c r="T1272" s="41"/>
      <c r="U1272" s="41"/>
      <c r="V1272" s="41"/>
      <c r="W1272" s="41"/>
      <c r="X1272" s="41"/>
      <c r="Y1272" s="43" t="str">
        <f t="shared" si="38"/>
        <v/>
      </c>
      <c r="Z1272" s="43">
        <v>2402103</v>
      </c>
      <c r="AA1272" s="43" t="e">
        <f t="shared" si="39"/>
        <v>#N/A</v>
      </c>
    </row>
    <row r="1273" spans="1:27" x14ac:dyDescent="0.3">
      <c r="A1273" s="43">
        <v>1916079</v>
      </c>
      <c r="B1273" s="43" t="s">
        <v>1515</v>
      </c>
      <c r="C1273" s="43" t="s">
        <v>541</v>
      </c>
      <c r="D1273" s="41"/>
      <c r="E1273" s="43" t="s">
        <v>6263</v>
      </c>
      <c r="F1273" s="43" t="s">
        <v>28</v>
      </c>
      <c r="G1273" s="43">
        <v>37021</v>
      </c>
      <c r="H1273" s="41"/>
      <c r="I1273" s="41"/>
      <c r="J1273" s="43"/>
      <c r="K1273" s="41"/>
      <c r="L1273" s="41"/>
      <c r="M1273" s="41"/>
      <c r="N1273" s="41"/>
      <c r="O1273" s="41"/>
      <c r="P1273" s="41"/>
      <c r="Q1273" s="41"/>
      <c r="R1273" s="41"/>
      <c r="S1273" s="41"/>
      <c r="T1273" s="41"/>
      <c r="U1273" s="41"/>
      <c r="V1273" s="41"/>
      <c r="W1273" s="41"/>
      <c r="X1273" s="41"/>
      <c r="Y1273" s="43" t="str">
        <f t="shared" si="38"/>
        <v>COMP</v>
      </c>
      <c r="Z1273" s="43">
        <v>1918716</v>
      </c>
      <c r="AA1273" s="43">
        <f t="shared" si="39"/>
        <v>1916079</v>
      </c>
    </row>
    <row r="1274" spans="1:27" x14ac:dyDescent="0.3">
      <c r="A1274" s="43">
        <v>1635858</v>
      </c>
      <c r="B1274" s="43" t="s">
        <v>1516</v>
      </c>
      <c r="C1274" s="43" t="s">
        <v>514</v>
      </c>
      <c r="D1274" s="41"/>
      <c r="E1274" s="43" t="s">
        <v>6263</v>
      </c>
      <c r="F1274" s="43" t="s">
        <v>28</v>
      </c>
      <c r="G1274" s="43">
        <v>41012</v>
      </c>
      <c r="H1274" s="41"/>
      <c r="I1274" s="41"/>
      <c r="J1274" s="43"/>
      <c r="K1274" s="41"/>
      <c r="L1274" s="41"/>
      <c r="M1274" s="41"/>
      <c r="N1274" s="41"/>
      <c r="O1274" s="41"/>
      <c r="P1274" s="41"/>
      <c r="Q1274" s="41"/>
      <c r="R1274" s="41"/>
      <c r="S1274" s="41"/>
      <c r="T1274" s="41"/>
      <c r="U1274" s="41"/>
      <c r="V1274" s="41"/>
      <c r="W1274" s="41"/>
      <c r="X1274" s="41"/>
      <c r="Y1274" s="43" t="str">
        <f t="shared" si="38"/>
        <v/>
      </c>
      <c r="Z1274" s="43">
        <v>1260697</v>
      </c>
      <c r="AA1274" s="43" t="e">
        <f t="shared" si="39"/>
        <v>#N/A</v>
      </c>
    </row>
    <row r="1275" spans="1:27" x14ac:dyDescent="0.3">
      <c r="A1275" s="43">
        <v>635289</v>
      </c>
      <c r="B1275" s="43" t="s">
        <v>1517</v>
      </c>
      <c r="C1275" s="43" t="s">
        <v>274</v>
      </c>
      <c r="D1275" s="41"/>
      <c r="E1275" s="43" t="s">
        <v>6263</v>
      </c>
      <c r="F1275" s="43" t="s">
        <v>28</v>
      </c>
      <c r="G1275" s="43">
        <v>41016</v>
      </c>
      <c r="H1275" s="41"/>
      <c r="I1275" s="41"/>
      <c r="J1275" s="43"/>
      <c r="K1275" s="41"/>
      <c r="L1275" s="41"/>
      <c r="M1275" s="41"/>
      <c r="N1275" s="41"/>
      <c r="O1275" s="41"/>
      <c r="P1275" s="41"/>
      <c r="Q1275" s="41"/>
      <c r="R1275" s="41"/>
      <c r="S1275" s="41"/>
      <c r="T1275" s="41"/>
      <c r="U1275" s="41"/>
      <c r="V1275" s="41"/>
      <c r="W1275" s="41"/>
      <c r="X1275" s="41"/>
      <c r="Y1275" s="43" t="str">
        <f t="shared" si="38"/>
        <v>COMP</v>
      </c>
      <c r="Z1275" s="43">
        <v>1261498</v>
      </c>
      <c r="AA1275" s="43">
        <f t="shared" si="39"/>
        <v>635289</v>
      </c>
    </row>
    <row r="1276" spans="1:27" x14ac:dyDescent="0.3">
      <c r="A1276" s="43">
        <v>2110203</v>
      </c>
      <c r="B1276" s="43" t="s">
        <v>1518</v>
      </c>
      <c r="C1276" s="43" t="s">
        <v>589</v>
      </c>
      <c r="D1276" s="41"/>
      <c r="E1276" s="43" t="s">
        <v>29</v>
      </c>
      <c r="F1276" s="43" t="s">
        <v>30</v>
      </c>
      <c r="G1276" s="43">
        <v>41006</v>
      </c>
      <c r="H1276" s="41"/>
      <c r="I1276" s="41"/>
      <c r="J1276" s="43"/>
      <c r="K1276" s="41"/>
      <c r="L1276" s="41"/>
      <c r="M1276" s="41"/>
      <c r="N1276" s="41"/>
      <c r="O1276" s="41"/>
      <c r="P1276" s="41"/>
      <c r="Q1276" s="41"/>
      <c r="R1276" s="41"/>
      <c r="S1276" s="41"/>
      <c r="T1276" s="41"/>
      <c r="U1276" s="41"/>
      <c r="V1276" s="41"/>
      <c r="W1276" s="41"/>
      <c r="X1276" s="41"/>
      <c r="Y1276" s="43" t="str">
        <f t="shared" si="38"/>
        <v>COMP</v>
      </c>
      <c r="Z1276" s="43">
        <v>1607119</v>
      </c>
      <c r="AA1276" s="43">
        <f t="shared" si="39"/>
        <v>2110203</v>
      </c>
    </row>
    <row r="1277" spans="1:27" x14ac:dyDescent="0.3">
      <c r="A1277" s="43">
        <v>1502801</v>
      </c>
      <c r="B1277" s="43" t="s">
        <v>1519</v>
      </c>
      <c r="C1277" s="43" t="s">
        <v>436</v>
      </c>
      <c r="D1277" s="41"/>
      <c r="E1277" s="43" t="s">
        <v>35</v>
      </c>
      <c r="F1277" s="43" t="s">
        <v>28</v>
      </c>
      <c r="G1277" s="43">
        <v>36014</v>
      </c>
      <c r="H1277" s="41"/>
      <c r="I1277" s="41"/>
      <c r="J1277" s="43"/>
      <c r="K1277" s="41"/>
      <c r="L1277" s="41"/>
      <c r="M1277" s="41"/>
      <c r="N1277" s="41"/>
      <c r="O1277" s="41"/>
      <c r="P1277" s="41"/>
      <c r="Q1277" s="41"/>
      <c r="R1277" s="41"/>
      <c r="S1277" s="41"/>
      <c r="T1277" s="41"/>
      <c r="U1277" s="41"/>
      <c r="V1277" s="41"/>
      <c r="W1277" s="41"/>
      <c r="X1277" s="41"/>
      <c r="Y1277" s="43" t="str">
        <f t="shared" si="38"/>
        <v>COMP</v>
      </c>
      <c r="Z1277" s="43">
        <v>1231363</v>
      </c>
      <c r="AA1277" s="43">
        <f t="shared" si="39"/>
        <v>1502801</v>
      </c>
    </row>
    <row r="1278" spans="1:27" x14ac:dyDescent="0.3">
      <c r="A1278" s="43">
        <v>2064990</v>
      </c>
      <c r="B1278" s="43" t="s">
        <v>1519</v>
      </c>
      <c r="C1278" s="43" t="s">
        <v>202</v>
      </c>
      <c r="D1278" s="41"/>
      <c r="E1278" s="43" t="s">
        <v>6263</v>
      </c>
      <c r="F1278" s="43" t="s">
        <v>28</v>
      </c>
      <c r="G1278" s="43">
        <v>36014</v>
      </c>
      <c r="H1278" s="41"/>
      <c r="I1278" s="41"/>
      <c r="J1278" s="43"/>
      <c r="K1278" s="41"/>
      <c r="L1278" s="41"/>
      <c r="M1278" s="41"/>
      <c r="N1278" s="41"/>
      <c r="O1278" s="41"/>
      <c r="P1278" s="41"/>
      <c r="Q1278" s="41"/>
      <c r="R1278" s="41"/>
      <c r="S1278" s="41"/>
      <c r="T1278" s="41"/>
      <c r="U1278" s="41"/>
      <c r="V1278" s="41"/>
      <c r="W1278" s="41"/>
      <c r="X1278" s="41"/>
      <c r="Y1278" s="43" t="str">
        <f t="shared" si="38"/>
        <v/>
      </c>
      <c r="Z1278" s="43">
        <v>761450</v>
      </c>
      <c r="AA1278" s="43" t="e">
        <f t="shared" si="39"/>
        <v>#N/A</v>
      </c>
    </row>
    <row r="1279" spans="1:27" x14ac:dyDescent="0.3">
      <c r="A1279" s="43">
        <v>1389088</v>
      </c>
      <c r="B1279" s="43" t="s">
        <v>1520</v>
      </c>
      <c r="C1279" s="43" t="s">
        <v>190</v>
      </c>
      <c r="D1279" s="41"/>
      <c r="E1279" s="43" t="s">
        <v>31</v>
      </c>
      <c r="F1279" s="43" t="s">
        <v>28</v>
      </c>
      <c r="G1279" s="43">
        <v>41026</v>
      </c>
      <c r="H1279" s="41"/>
      <c r="I1279" s="41"/>
      <c r="J1279" s="43"/>
      <c r="K1279" s="41"/>
      <c r="L1279" s="41"/>
      <c r="M1279" s="41"/>
      <c r="N1279" s="41"/>
      <c r="O1279" s="41"/>
      <c r="P1279" s="41"/>
      <c r="Q1279" s="41"/>
      <c r="R1279" s="41"/>
      <c r="S1279" s="41"/>
      <c r="T1279" s="41"/>
      <c r="U1279" s="41"/>
      <c r="V1279" s="41"/>
      <c r="W1279" s="41"/>
      <c r="X1279" s="41"/>
      <c r="Y1279" s="43" t="str">
        <f t="shared" si="38"/>
        <v>COMP</v>
      </c>
      <c r="Z1279" s="43">
        <v>1936156</v>
      </c>
      <c r="AA1279" s="43">
        <f t="shared" si="39"/>
        <v>1389088</v>
      </c>
    </row>
    <row r="1280" spans="1:27" x14ac:dyDescent="0.3">
      <c r="A1280" s="43">
        <v>1477111</v>
      </c>
      <c r="B1280" s="43" t="s">
        <v>1520</v>
      </c>
      <c r="C1280" s="43" t="s">
        <v>244</v>
      </c>
      <c r="D1280" s="41"/>
      <c r="E1280" s="43" t="s">
        <v>6263</v>
      </c>
      <c r="F1280" s="43" t="s">
        <v>28</v>
      </c>
      <c r="G1280" s="43">
        <v>37024</v>
      </c>
      <c r="H1280" s="41"/>
      <c r="I1280" s="41"/>
      <c r="J1280" s="43"/>
      <c r="K1280" s="41"/>
      <c r="L1280" s="41"/>
      <c r="M1280" s="41"/>
      <c r="N1280" s="41"/>
      <c r="O1280" s="41"/>
      <c r="P1280" s="41"/>
      <c r="Q1280" s="41"/>
      <c r="R1280" s="41"/>
      <c r="S1280" s="41"/>
      <c r="T1280" s="41"/>
      <c r="U1280" s="41"/>
      <c r="V1280" s="41"/>
      <c r="W1280" s="41"/>
      <c r="X1280" s="41"/>
      <c r="Y1280" s="43" t="str">
        <f t="shared" si="38"/>
        <v>COMP</v>
      </c>
      <c r="Z1280" s="43">
        <v>2172248</v>
      </c>
      <c r="AA1280" s="43">
        <f t="shared" si="39"/>
        <v>1477111</v>
      </c>
    </row>
    <row r="1281" spans="1:27" x14ac:dyDescent="0.3">
      <c r="A1281" s="43">
        <v>1294558</v>
      </c>
      <c r="B1281" s="43" t="s">
        <v>1520</v>
      </c>
      <c r="C1281" s="43" t="s">
        <v>250</v>
      </c>
      <c r="D1281" s="41"/>
      <c r="E1281" s="43" t="s">
        <v>6263</v>
      </c>
      <c r="F1281" s="43" t="s">
        <v>28</v>
      </c>
      <c r="G1281" s="43">
        <v>45038</v>
      </c>
      <c r="H1281" s="41"/>
      <c r="I1281" s="41"/>
      <c r="J1281" s="43"/>
      <c r="K1281" s="41"/>
      <c r="L1281" s="41"/>
      <c r="M1281" s="41"/>
      <c r="N1281" s="41"/>
      <c r="O1281" s="41"/>
      <c r="P1281" s="41"/>
      <c r="Q1281" s="41"/>
      <c r="R1281" s="41"/>
      <c r="S1281" s="41"/>
      <c r="T1281" s="41"/>
      <c r="U1281" s="41"/>
      <c r="V1281" s="41"/>
      <c r="W1281" s="41"/>
      <c r="X1281" s="41"/>
      <c r="Y1281" s="43" t="str">
        <f t="shared" si="38"/>
        <v/>
      </c>
      <c r="Z1281" s="43">
        <v>1648257</v>
      </c>
      <c r="AA1281" s="43" t="e">
        <f t="shared" si="39"/>
        <v>#N/A</v>
      </c>
    </row>
    <row r="1282" spans="1:27" x14ac:dyDescent="0.3">
      <c r="A1282" s="43">
        <v>1665711</v>
      </c>
      <c r="B1282" s="43" t="s">
        <v>1520</v>
      </c>
      <c r="C1282" s="43" t="s">
        <v>523</v>
      </c>
      <c r="D1282" s="41"/>
      <c r="E1282" s="43" t="s">
        <v>6263</v>
      </c>
      <c r="F1282" s="43" t="s">
        <v>30</v>
      </c>
      <c r="G1282" s="43">
        <v>41003</v>
      </c>
      <c r="H1282" s="41"/>
      <c r="I1282" s="41"/>
      <c r="J1282" s="43"/>
      <c r="K1282" s="41"/>
      <c r="L1282" s="41"/>
      <c r="M1282" s="41"/>
      <c r="N1282" s="41"/>
      <c r="O1282" s="41"/>
      <c r="P1282" s="41"/>
      <c r="Q1282" s="41"/>
      <c r="R1282" s="41"/>
      <c r="S1282" s="41"/>
      <c r="T1282" s="41"/>
      <c r="U1282" s="41"/>
      <c r="V1282" s="41"/>
      <c r="W1282" s="41"/>
      <c r="X1282" s="41"/>
      <c r="Y1282" s="43" t="str">
        <f t="shared" ref="Y1282:Y1345" si="40">IF(ISERROR(AA1282)=FALSE,"COMP","")</f>
        <v/>
      </c>
      <c r="Z1282" s="43">
        <v>1770602</v>
      </c>
      <c r="AA1282" s="43" t="e">
        <f t="shared" ref="AA1282:AA1345" si="41">VLOOKUP(A1282,Z:Z,1,FALSE)</f>
        <v>#N/A</v>
      </c>
    </row>
    <row r="1283" spans="1:27" x14ac:dyDescent="0.3">
      <c r="A1283" s="43">
        <v>2126148</v>
      </c>
      <c r="B1283" s="43" t="s">
        <v>1521</v>
      </c>
      <c r="C1283" s="43" t="s">
        <v>1522</v>
      </c>
      <c r="D1283" s="41"/>
      <c r="E1283" s="43" t="s">
        <v>6263</v>
      </c>
      <c r="F1283" s="43" t="s">
        <v>30</v>
      </c>
      <c r="G1283" s="43">
        <v>41006</v>
      </c>
      <c r="H1283" s="41"/>
      <c r="I1283" s="41"/>
      <c r="J1283" s="43"/>
      <c r="K1283" s="41"/>
      <c r="L1283" s="41"/>
      <c r="M1283" s="41"/>
      <c r="N1283" s="41"/>
      <c r="O1283" s="41"/>
      <c r="P1283" s="41"/>
      <c r="Q1283" s="41"/>
      <c r="R1283" s="41"/>
      <c r="S1283" s="41"/>
      <c r="T1283" s="41"/>
      <c r="U1283" s="41"/>
      <c r="V1283" s="41"/>
      <c r="W1283" s="41"/>
      <c r="X1283" s="41"/>
      <c r="Y1283" s="43" t="str">
        <f t="shared" si="40"/>
        <v/>
      </c>
      <c r="Z1283" s="43">
        <v>1770595</v>
      </c>
      <c r="AA1283" s="43" t="e">
        <f t="shared" si="41"/>
        <v>#N/A</v>
      </c>
    </row>
    <row r="1284" spans="1:27" x14ac:dyDescent="0.3">
      <c r="A1284" s="43">
        <v>2167289</v>
      </c>
      <c r="B1284" s="43" t="s">
        <v>1523</v>
      </c>
      <c r="C1284" s="43" t="s">
        <v>1524</v>
      </c>
      <c r="D1284" s="41"/>
      <c r="E1284" s="43" t="s">
        <v>6263</v>
      </c>
      <c r="F1284" s="43" t="s">
        <v>28</v>
      </c>
      <c r="G1284" s="43">
        <v>28017</v>
      </c>
      <c r="H1284" s="41"/>
      <c r="I1284" s="41"/>
      <c r="J1284" s="43"/>
      <c r="K1284" s="41"/>
      <c r="L1284" s="41"/>
      <c r="M1284" s="41"/>
      <c r="N1284" s="41"/>
      <c r="O1284" s="41"/>
      <c r="P1284" s="41"/>
      <c r="Q1284" s="41"/>
      <c r="R1284" s="41"/>
      <c r="S1284" s="41"/>
      <c r="T1284" s="41"/>
      <c r="U1284" s="41"/>
      <c r="V1284" s="41"/>
      <c r="W1284" s="41"/>
      <c r="X1284" s="41"/>
      <c r="Y1284" s="43" t="str">
        <f t="shared" si="40"/>
        <v/>
      </c>
      <c r="Z1284" s="43">
        <v>692169</v>
      </c>
      <c r="AA1284" s="43" t="e">
        <f t="shared" si="41"/>
        <v>#N/A</v>
      </c>
    </row>
    <row r="1285" spans="1:27" x14ac:dyDescent="0.3">
      <c r="A1285" s="43">
        <v>2212380</v>
      </c>
      <c r="B1285" s="43" t="s">
        <v>1525</v>
      </c>
      <c r="C1285" s="43" t="s">
        <v>1109</v>
      </c>
      <c r="D1285" s="41"/>
      <c r="E1285" s="43" t="s">
        <v>6263</v>
      </c>
      <c r="F1285" s="43" t="s">
        <v>28</v>
      </c>
      <c r="G1285" s="43">
        <v>28037</v>
      </c>
      <c r="H1285" s="41"/>
      <c r="I1285" s="41"/>
      <c r="J1285" s="43"/>
      <c r="K1285" s="41"/>
      <c r="L1285" s="41"/>
      <c r="M1285" s="41"/>
      <c r="N1285" s="41"/>
      <c r="O1285" s="41"/>
      <c r="P1285" s="41"/>
      <c r="Q1285" s="41"/>
      <c r="R1285" s="41"/>
      <c r="S1285" s="41"/>
      <c r="T1285" s="41"/>
      <c r="U1285" s="41"/>
      <c r="V1285" s="41"/>
      <c r="W1285" s="41"/>
      <c r="X1285" s="41"/>
      <c r="Y1285" s="43" t="str">
        <f t="shared" si="40"/>
        <v/>
      </c>
      <c r="Z1285" s="43">
        <v>1246161</v>
      </c>
      <c r="AA1285" s="43" t="e">
        <f t="shared" si="41"/>
        <v>#N/A</v>
      </c>
    </row>
    <row r="1286" spans="1:27" x14ac:dyDescent="0.3">
      <c r="A1286" s="43">
        <v>2436021</v>
      </c>
      <c r="B1286" s="43" t="s">
        <v>6276</v>
      </c>
      <c r="C1286" s="43" t="s">
        <v>2300</v>
      </c>
      <c r="D1286" s="41"/>
      <c r="E1286" s="43" t="s">
        <v>29</v>
      </c>
      <c r="F1286" s="43" t="s">
        <v>30</v>
      </c>
      <c r="G1286" s="43">
        <v>37043</v>
      </c>
      <c r="H1286" s="41"/>
      <c r="I1286" s="41"/>
      <c r="J1286" s="43"/>
      <c r="K1286" s="41"/>
      <c r="L1286" s="41"/>
      <c r="M1286" s="41"/>
      <c r="N1286" s="41"/>
      <c r="O1286" s="41"/>
      <c r="P1286" s="41"/>
      <c r="Q1286" s="41"/>
      <c r="R1286" s="41"/>
      <c r="S1286" s="41"/>
      <c r="T1286" s="41"/>
      <c r="U1286" s="41"/>
      <c r="V1286" s="41"/>
      <c r="W1286" s="41"/>
      <c r="X1286" s="41"/>
      <c r="Y1286" s="43" t="str">
        <f t="shared" si="40"/>
        <v>COMP</v>
      </c>
      <c r="Z1286" s="43">
        <v>1975297</v>
      </c>
      <c r="AA1286" s="43">
        <f t="shared" si="41"/>
        <v>2436021</v>
      </c>
    </row>
    <row r="1287" spans="1:27" x14ac:dyDescent="0.3">
      <c r="A1287" s="43">
        <v>235252</v>
      </c>
      <c r="B1287" s="43" t="s">
        <v>1526</v>
      </c>
      <c r="C1287" s="43" t="s">
        <v>504</v>
      </c>
      <c r="D1287" s="41"/>
      <c r="E1287" s="43" t="s">
        <v>6263</v>
      </c>
      <c r="F1287" s="43" t="s">
        <v>30</v>
      </c>
      <c r="G1287" s="43">
        <v>37033</v>
      </c>
      <c r="H1287" s="41"/>
      <c r="I1287" s="41"/>
      <c r="J1287" s="43"/>
      <c r="K1287" s="41"/>
      <c r="L1287" s="41"/>
      <c r="M1287" s="41"/>
      <c r="N1287" s="41"/>
      <c r="O1287" s="41"/>
      <c r="P1287" s="41"/>
      <c r="Q1287" s="41"/>
      <c r="R1287" s="41"/>
      <c r="S1287" s="41"/>
      <c r="T1287" s="41"/>
      <c r="U1287" s="41"/>
      <c r="V1287" s="41"/>
      <c r="W1287" s="41"/>
      <c r="X1287" s="41"/>
      <c r="Y1287" s="43" t="str">
        <f t="shared" si="40"/>
        <v/>
      </c>
      <c r="Z1287" s="43">
        <v>2364279</v>
      </c>
      <c r="AA1287" s="43" t="e">
        <f t="shared" si="41"/>
        <v>#N/A</v>
      </c>
    </row>
    <row r="1288" spans="1:27" x14ac:dyDescent="0.3">
      <c r="A1288" s="43">
        <v>1191438</v>
      </c>
      <c r="B1288" s="43" t="s">
        <v>1527</v>
      </c>
      <c r="C1288" s="43" t="s">
        <v>469</v>
      </c>
      <c r="D1288" s="41"/>
      <c r="E1288" s="43" t="s">
        <v>6263</v>
      </c>
      <c r="F1288" s="43" t="s">
        <v>28</v>
      </c>
      <c r="G1288" s="43">
        <v>18007</v>
      </c>
      <c r="H1288" s="41"/>
      <c r="I1288" s="41"/>
      <c r="J1288" s="43"/>
      <c r="K1288" s="41"/>
      <c r="L1288" s="41"/>
      <c r="M1288" s="41"/>
      <c r="N1288" s="41"/>
      <c r="O1288" s="41"/>
      <c r="P1288" s="41"/>
      <c r="Q1288" s="41"/>
      <c r="R1288" s="41"/>
      <c r="S1288" s="41"/>
      <c r="T1288" s="41"/>
      <c r="U1288" s="41"/>
      <c r="V1288" s="41"/>
      <c r="W1288" s="41"/>
      <c r="X1288" s="41"/>
      <c r="Y1288" s="43" t="str">
        <f t="shared" si="40"/>
        <v>COMP</v>
      </c>
      <c r="Z1288" s="43">
        <v>2419909</v>
      </c>
      <c r="AA1288" s="43">
        <f t="shared" si="41"/>
        <v>1191438</v>
      </c>
    </row>
    <row r="1289" spans="1:27" x14ac:dyDescent="0.3">
      <c r="A1289" s="43">
        <v>2430943</v>
      </c>
      <c r="B1289" s="43" t="s">
        <v>1528</v>
      </c>
      <c r="C1289" s="43" t="s">
        <v>497</v>
      </c>
      <c r="D1289" s="41"/>
      <c r="E1289" s="43" t="s">
        <v>6263</v>
      </c>
      <c r="F1289" s="43" t="s">
        <v>30</v>
      </c>
      <c r="G1289" s="43">
        <v>41031</v>
      </c>
      <c r="H1289" s="41"/>
      <c r="I1289" s="41"/>
      <c r="J1289" s="43"/>
      <c r="K1289" s="41"/>
      <c r="L1289" s="41"/>
      <c r="M1289" s="41"/>
      <c r="N1289" s="41"/>
      <c r="O1289" s="41"/>
      <c r="P1289" s="41"/>
      <c r="Q1289" s="41"/>
      <c r="R1289" s="41"/>
      <c r="S1289" s="41"/>
      <c r="T1289" s="41"/>
      <c r="U1289" s="41"/>
      <c r="V1289" s="41"/>
      <c r="W1289" s="41"/>
      <c r="X1289" s="41"/>
      <c r="Y1289" s="43" t="str">
        <f t="shared" si="40"/>
        <v/>
      </c>
      <c r="Z1289" s="43">
        <v>1624682</v>
      </c>
      <c r="AA1289" s="43" t="e">
        <f t="shared" si="41"/>
        <v>#N/A</v>
      </c>
    </row>
    <row r="1290" spans="1:27" x14ac:dyDescent="0.3">
      <c r="A1290" s="43">
        <v>2410059</v>
      </c>
      <c r="B1290" s="43" t="s">
        <v>1529</v>
      </c>
      <c r="C1290" s="43" t="s">
        <v>951</v>
      </c>
      <c r="D1290" s="41"/>
      <c r="E1290" s="43" t="s">
        <v>29</v>
      </c>
      <c r="F1290" s="43" t="s">
        <v>28</v>
      </c>
      <c r="G1290" s="43">
        <v>18035</v>
      </c>
      <c r="H1290" s="41"/>
      <c r="I1290" s="41"/>
      <c r="J1290" s="43"/>
      <c r="K1290" s="41"/>
      <c r="L1290" s="41"/>
      <c r="M1290" s="41"/>
      <c r="N1290" s="41"/>
      <c r="O1290" s="41"/>
      <c r="P1290" s="41"/>
      <c r="Q1290" s="41"/>
      <c r="R1290" s="41"/>
      <c r="S1290" s="41"/>
      <c r="T1290" s="41"/>
      <c r="U1290" s="41"/>
      <c r="V1290" s="41"/>
      <c r="W1290" s="41"/>
      <c r="X1290" s="41"/>
      <c r="Y1290" s="43" t="str">
        <f t="shared" si="40"/>
        <v/>
      </c>
      <c r="Z1290" s="43">
        <v>1883597</v>
      </c>
      <c r="AA1290" s="43" t="e">
        <f t="shared" si="41"/>
        <v>#N/A</v>
      </c>
    </row>
    <row r="1291" spans="1:27" x14ac:dyDescent="0.3">
      <c r="A1291" s="43">
        <v>1573586</v>
      </c>
      <c r="B1291" s="43" t="s">
        <v>1530</v>
      </c>
      <c r="C1291" s="43" t="s">
        <v>175</v>
      </c>
      <c r="D1291" s="41"/>
      <c r="E1291" s="43" t="s">
        <v>6263</v>
      </c>
      <c r="F1291" s="43" t="s">
        <v>28</v>
      </c>
      <c r="G1291" s="43">
        <v>28001</v>
      </c>
      <c r="H1291" s="41"/>
      <c r="I1291" s="41"/>
      <c r="J1291" s="43"/>
      <c r="K1291" s="41"/>
      <c r="L1291" s="41"/>
      <c r="M1291" s="41"/>
      <c r="N1291" s="41"/>
      <c r="O1291" s="41"/>
      <c r="P1291" s="41"/>
      <c r="Q1291" s="41"/>
      <c r="R1291" s="41"/>
      <c r="S1291" s="41"/>
      <c r="T1291" s="41"/>
      <c r="U1291" s="41"/>
      <c r="V1291" s="41"/>
      <c r="W1291" s="41"/>
      <c r="X1291" s="41"/>
      <c r="Y1291" s="43" t="str">
        <f t="shared" si="40"/>
        <v>COMP</v>
      </c>
      <c r="Z1291" s="43">
        <v>1810316</v>
      </c>
      <c r="AA1291" s="43">
        <f t="shared" si="41"/>
        <v>1573586</v>
      </c>
    </row>
    <row r="1292" spans="1:27" x14ac:dyDescent="0.3">
      <c r="A1292" s="43">
        <v>1856188</v>
      </c>
      <c r="B1292" s="43" t="s">
        <v>1531</v>
      </c>
      <c r="C1292" s="43" t="s">
        <v>475</v>
      </c>
      <c r="D1292" s="41"/>
      <c r="E1292" s="43" t="s">
        <v>6263</v>
      </c>
      <c r="F1292" s="43" t="s">
        <v>28</v>
      </c>
      <c r="G1292" s="43">
        <v>37021</v>
      </c>
      <c r="H1292" s="41"/>
      <c r="I1292" s="41"/>
      <c r="J1292" s="43"/>
      <c r="K1292" s="41"/>
      <c r="L1292" s="41"/>
      <c r="M1292" s="41"/>
      <c r="N1292" s="41"/>
      <c r="O1292" s="41"/>
      <c r="P1292" s="41"/>
      <c r="Q1292" s="41"/>
      <c r="R1292" s="41"/>
      <c r="S1292" s="41"/>
      <c r="T1292" s="41"/>
      <c r="U1292" s="41"/>
      <c r="V1292" s="41"/>
      <c r="W1292" s="41"/>
      <c r="X1292" s="41"/>
      <c r="Y1292" s="43" t="str">
        <f t="shared" si="40"/>
        <v/>
      </c>
      <c r="Z1292" s="43">
        <v>2389295</v>
      </c>
      <c r="AA1292" s="43" t="e">
        <f t="shared" si="41"/>
        <v>#N/A</v>
      </c>
    </row>
    <row r="1293" spans="1:27" x14ac:dyDescent="0.3">
      <c r="A1293" s="43">
        <v>2356695</v>
      </c>
      <c r="B1293" s="43" t="s">
        <v>1532</v>
      </c>
      <c r="C1293" s="43" t="s">
        <v>1082</v>
      </c>
      <c r="D1293" s="41"/>
      <c r="E1293" s="43" t="s">
        <v>29</v>
      </c>
      <c r="F1293" s="43" t="s">
        <v>28</v>
      </c>
      <c r="G1293" s="43">
        <v>37045</v>
      </c>
      <c r="H1293" s="41"/>
      <c r="I1293" s="41"/>
      <c r="J1293" s="43"/>
      <c r="K1293" s="41"/>
      <c r="L1293" s="41"/>
      <c r="M1293" s="41"/>
      <c r="N1293" s="41"/>
      <c r="O1293" s="41"/>
      <c r="P1293" s="41"/>
      <c r="Q1293" s="41"/>
      <c r="R1293" s="41"/>
      <c r="S1293" s="41"/>
      <c r="T1293" s="41"/>
      <c r="U1293" s="41"/>
      <c r="V1293" s="41"/>
      <c r="W1293" s="41"/>
      <c r="X1293" s="41"/>
      <c r="Y1293" s="43" t="str">
        <f t="shared" si="40"/>
        <v/>
      </c>
      <c r="Z1293" s="43">
        <v>1117242</v>
      </c>
      <c r="AA1293" s="43" t="e">
        <f t="shared" si="41"/>
        <v>#N/A</v>
      </c>
    </row>
    <row r="1294" spans="1:27" x14ac:dyDescent="0.3">
      <c r="A1294" s="43">
        <v>2060887</v>
      </c>
      <c r="B1294" s="43" t="s">
        <v>1533</v>
      </c>
      <c r="C1294" s="43" t="s">
        <v>1534</v>
      </c>
      <c r="D1294" s="41"/>
      <c r="E1294" s="43" t="s">
        <v>35</v>
      </c>
      <c r="F1294" s="43" t="s">
        <v>30</v>
      </c>
      <c r="G1294" s="43">
        <v>28001</v>
      </c>
      <c r="H1294" s="41"/>
      <c r="I1294" s="41"/>
      <c r="J1294" s="43"/>
      <c r="K1294" s="41"/>
      <c r="L1294" s="41"/>
      <c r="M1294" s="41"/>
      <c r="N1294" s="41"/>
      <c r="O1294" s="41"/>
      <c r="P1294" s="41"/>
      <c r="Q1294" s="41"/>
      <c r="R1294" s="41"/>
      <c r="S1294" s="41"/>
      <c r="T1294" s="41"/>
      <c r="U1294" s="41"/>
      <c r="V1294" s="41"/>
      <c r="W1294" s="41"/>
      <c r="X1294" s="41"/>
      <c r="Y1294" s="43" t="str">
        <f t="shared" si="40"/>
        <v>COMP</v>
      </c>
      <c r="Z1294" s="43">
        <v>571682</v>
      </c>
      <c r="AA1294" s="43">
        <f t="shared" si="41"/>
        <v>2060887</v>
      </c>
    </row>
    <row r="1295" spans="1:27" x14ac:dyDescent="0.3">
      <c r="A1295" s="43">
        <v>1818942</v>
      </c>
      <c r="B1295" s="43" t="s">
        <v>1535</v>
      </c>
      <c r="C1295" s="43" t="s">
        <v>346</v>
      </c>
      <c r="D1295" s="41"/>
      <c r="E1295" s="43" t="s">
        <v>6263</v>
      </c>
      <c r="F1295" s="43" t="s">
        <v>28</v>
      </c>
      <c r="G1295" s="43">
        <v>45016</v>
      </c>
      <c r="H1295" s="41"/>
      <c r="I1295" s="41"/>
      <c r="J1295" s="43"/>
      <c r="K1295" s="41"/>
      <c r="L1295" s="41"/>
      <c r="M1295" s="41"/>
      <c r="N1295" s="41"/>
      <c r="O1295" s="41"/>
      <c r="P1295" s="41"/>
      <c r="Q1295" s="41"/>
      <c r="R1295" s="41"/>
      <c r="S1295" s="41"/>
      <c r="T1295" s="41"/>
      <c r="U1295" s="41"/>
      <c r="V1295" s="41"/>
      <c r="W1295" s="41"/>
      <c r="X1295" s="41"/>
      <c r="Y1295" s="43" t="str">
        <f t="shared" si="40"/>
        <v/>
      </c>
      <c r="Z1295" s="43">
        <v>896554</v>
      </c>
      <c r="AA1295" s="43" t="e">
        <f t="shared" si="41"/>
        <v>#N/A</v>
      </c>
    </row>
    <row r="1296" spans="1:27" x14ac:dyDescent="0.3">
      <c r="A1296" s="43">
        <v>2040910</v>
      </c>
      <c r="B1296" s="43" t="s">
        <v>1535</v>
      </c>
      <c r="C1296" s="43" t="s">
        <v>1437</v>
      </c>
      <c r="D1296" s="41"/>
      <c r="E1296" s="43" t="s">
        <v>35</v>
      </c>
      <c r="F1296" s="43" t="s">
        <v>30</v>
      </c>
      <c r="G1296" s="43">
        <v>41025</v>
      </c>
      <c r="H1296" s="41"/>
      <c r="I1296" s="41"/>
      <c r="J1296" s="43"/>
      <c r="K1296" s="41"/>
      <c r="L1296" s="41"/>
      <c r="M1296" s="41"/>
      <c r="N1296" s="41"/>
      <c r="O1296" s="41"/>
      <c r="P1296" s="41"/>
      <c r="Q1296" s="41"/>
      <c r="R1296" s="41"/>
      <c r="S1296" s="41"/>
      <c r="T1296" s="41"/>
      <c r="U1296" s="41"/>
      <c r="V1296" s="41"/>
      <c r="W1296" s="41"/>
      <c r="X1296" s="41"/>
      <c r="Y1296" s="43" t="str">
        <f t="shared" si="40"/>
        <v>COMP</v>
      </c>
      <c r="Z1296" s="43">
        <v>725363</v>
      </c>
      <c r="AA1296" s="43">
        <f t="shared" si="41"/>
        <v>2040910</v>
      </c>
    </row>
    <row r="1297" spans="1:27" x14ac:dyDescent="0.3">
      <c r="A1297" s="43">
        <v>2048208</v>
      </c>
      <c r="B1297" s="43" t="s">
        <v>1536</v>
      </c>
      <c r="C1297" s="43" t="s">
        <v>973</v>
      </c>
      <c r="D1297" s="41"/>
      <c r="E1297" s="43" t="s">
        <v>6263</v>
      </c>
      <c r="F1297" s="43" t="s">
        <v>28</v>
      </c>
      <c r="G1297" s="43">
        <v>37021</v>
      </c>
      <c r="H1297" s="41"/>
      <c r="I1297" s="41"/>
      <c r="J1297" s="43"/>
      <c r="K1297" s="41"/>
      <c r="L1297" s="41"/>
      <c r="M1297" s="41"/>
      <c r="N1297" s="41"/>
      <c r="O1297" s="41"/>
      <c r="P1297" s="41"/>
      <c r="Q1297" s="41"/>
      <c r="R1297" s="41"/>
      <c r="S1297" s="41"/>
      <c r="T1297" s="41"/>
      <c r="U1297" s="41"/>
      <c r="V1297" s="41"/>
      <c r="W1297" s="41"/>
      <c r="X1297" s="41"/>
      <c r="Y1297" s="43" t="str">
        <f t="shared" si="40"/>
        <v>COMP</v>
      </c>
      <c r="Z1297" s="43">
        <v>2347357</v>
      </c>
      <c r="AA1297" s="43">
        <f t="shared" si="41"/>
        <v>2048208</v>
      </c>
    </row>
    <row r="1298" spans="1:27" x14ac:dyDescent="0.3">
      <c r="A1298" s="43">
        <v>2428564</v>
      </c>
      <c r="B1298" s="43" t="s">
        <v>1536</v>
      </c>
      <c r="C1298" s="43" t="s">
        <v>777</v>
      </c>
      <c r="D1298" s="41"/>
      <c r="E1298" s="43" t="s">
        <v>29</v>
      </c>
      <c r="F1298" s="43" t="s">
        <v>30</v>
      </c>
      <c r="G1298" s="43">
        <v>41031</v>
      </c>
      <c r="H1298" s="41"/>
      <c r="I1298" s="41"/>
      <c r="J1298" s="43"/>
      <c r="K1298" s="41"/>
      <c r="L1298" s="41"/>
      <c r="M1298" s="41"/>
      <c r="N1298" s="41"/>
      <c r="O1298" s="41"/>
      <c r="P1298" s="41"/>
      <c r="Q1298" s="41"/>
      <c r="R1298" s="41"/>
      <c r="S1298" s="41"/>
      <c r="T1298" s="41"/>
      <c r="U1298" s="41"/>
      <c r="V1298" s="41"/>
      <c r="W1298" s="41"/>
      <c r="X1298" s="41"/>
      <c r="Y1298" s="43" t="str">
        <f t="shared" si="40"/>
        <v>COMP</v>
      </c>
      <c r="Z1298" s="43">
        <v>180100</v>
      </c>
      <c r="AA1298" s="43">
        <f t="shared" si="41"/>
        <v>2428564</v>
      </c>
    </row>
    <row r="1299" spans="1:27" x14ac:dyDescent="0.3">
      <c r="A1299" s="43">
        <v>2076856</v>
      </c>
      <c r="B1299" s="43" t="s">
        <v>1537</v>
      </c>
      <c r="C1299" s="43" t="s">
        <v>1538</v>
      </c>
      <c r="D1299" s="41"/>
      <c r="E1299" s="43" t="s">
        <v>34</v>
      </c>
      <c r="F1299" s="43" t="s">
        <v>30</v>
      </c>
      <c r="G1299" s="43">
        <v>18003</v>
      </c>
      <c r="H1299" s="41"/>
      <c r="I1299" s="41"/>
      <c r="J1299" s="43"/>
      <c r="K1299" s="41"/>
      <c r="L1299" s="41"/>
      <c r="M1299" s="41"/>
      <c r="N1299" s="41"/>
      <c r="O1299" s="41"/>
      <c r="P1299" s="41"/>
      <c r="Q1299" s="41"/>
      <c r="R1299" s="41"/>
      <c r="S1299" s="41"/>
      <c r="T1299" s="41"/>
      <c r="U1299" s="41"/>
      <c r="V1299" s="41"/>
      <c r="W1299" s="41"/>
      <c r="X1299" s="41"/>
      <c r="Y1299" s="43" t="str">
        <f t="shared" si="40"/>
        <v>COMP</v>
      </c>
      <c r="Z1299" s="43">
        <v>1885831</v>
      </c>
      <c r="AA1299" s="43">
        <f t="shared" si="41"/>
        <v>2076856</v>
      </c>
    </row>
    <row r="1300" spans="1:27" x14ac:dyDescent="0.3">
      <c r="A1300" s="43">
        <v>665712</v>
      </c>
      <c r="B1300" s="43" t="s">
        <v>1539</v>
      </c>
      <c r="C1300" s="43" t="s">
        <v>514</v>
      </c>
      <c r="D1300" s="41"/>
      <c r="E1300" s="43" t="s">
        <v>6263</v>
      </c>
      <c r="F1300" s="43" t="s">
        <v>28</v>
      </c>
      <c r="G1300" s="43">
        <v>41026</v>
      </c>
      <c r="H1300" s="41"/>
      <c r="I1300" s="41"/>
      <c r="J1300" s="43"/>
      <c r="K1300" s="41"/>
      <c r="L1300" s="41"/>
      <c r="M1300" s="41"/>
      <c r="N1300" s="41"/>
      <c r="O1300" s="41"/>
      <c r="P1300" s="41"/>
      <c r="Q1300" s="41"/>
      <c r="R1300" s="41"/>
      <c r="S1300" s="41"/>
      <c r="T1300" s="41"/>
      <c r="U1300" s="41"/>
      <c r="V1300" s="41"/>
      <c r="W1300" s="41"/>
      <c r="X1300" s="41"/>
      <c r="Y1300" s="43" t="str">
        <f t="shared" si="40"/>
        <v/>
      </c>
      <c r="Z1300" s="43">
        <v>1781379</v>
      </c>
      <c r="AA1300" s="43" t="e">
        <f t="shared" si="41"/>
        <v>#N/A</v>
      </c>
    </row>
    <row r="1301" spans="1:27" x14ac:dyDescent="0.3">
      <c r="A1301" s="43">
        <v>2237058</v>
      </c>
      <c r="B1301" s="43" t="s">
        <v>1540</v>
      </c>
      <c r="C1301" s="43" t="s">
        <v>303</v>
      </c>
      <c r="D1301" s="41"/>
      <c r="E1301" s="43" t="s">
        <v>6263</v>
      </c>
      <c r="F1301" s="43" t="s">
        <v>28</v>
      </c>
      <c r="G1301" s="43">
        <v>45045</v>
      </c>
      <c r="H1301" s="41"/>
      <c r="I1301" s="41"/>
      <c r="J1301" s="43"/>
      <c r="K1301" s="41"/>
      <c r="L1301" s="41"/>
      <c r="M1301" s="41"/>
      <c r="N1301" s="41"/>
      <c r="O1301" s="41"/>
      <c r="P1301" s="41"/>
      <c r="Q1301" s="41"/>
      <c r="R1301" s="41"/>
      <c r="S1301" s="41"/>
      <c r="T1301" s="41"/>
      <c r="U1301" s="41"/>
      <c r="V1301" s="41"/>
      <c r="W1301" s="41"/>
      <c r="X1301" s="41"/>
      <c r="Y1301" s="43" t="str">
        <f t="shared" si="40"/>
        <v>COMP</v>
      </c>
      <c r="Z1301" s="43">
        <v>1666233</v>
      </c>
      <c r="AA1301" s="43">
        <f t="shared" si="41"/>
        <v>2237058</v>
      </c>
    </row>
    <row r="1302" spans="1:27" x14ac:dyDescent="0.3">
      <c r="A1302" s="43">
        <v>2327000</v>
      </c>
      <c r="B1302" s="43" t="s">
        <v>1541</v>
      </c>
      <c r="C1302" s="43" t="s">
        <v>287</v>
      </c>
      <c r="D1302" s="41"/>
      <c r="E1302" s="43" t="s">
        <v>29</v>
      </c>
      <c r="F1302" s="43" t="s">
        <v>28</v>
      </c>
      <c r="G1302" s="43">
        <v>45003</v>
      </c>
      <c r="H1302" s="41"/>
      <c r="I1302" s="41"/>
      <c r="J1302" s="43"/>
      <c r="K1302" s="41"/>
      <c r="L1302" s="41"/>
      <c r="M1302" s="41"/>
      <c r="N1302" s="41"/>
      <c r="O1302" s="41"/>
      <c r="P1302" s="41"/>
      <c r="Q1302" s="41"/>
      <c r="R1302" s="41"/>
      <c r="S1302" s="41"/>
      <c r="T1302" s="41"/>
      <c r="U1302" s="41"/>
      <c r="V1302" s="41"/>
      <c r="W1302" s="41"/>
      <c r="X1302" s="41"/>
      <c r="Y1302" s="43" t="str">
        <f t="shared" si="40"/>
        <v>COMP</v>
      </c>
      <c r="Z1302" s="43">
        <v>1727435</v>
      </c>
      <c r="AA1302" s="43">
        <f t="shared" si="41"/>
        <v>2327000</v>
      </c>
    </row>
    <row r="1303" spans="1:27" x14ac:dyDescent="0.3">
      <c r="A1303" s="43">
        <v>2377560</v>
      </c>
      <c r="B1303" s="43" t="s">
        <v>1542</v>
      </c>
      <c r="C1303" s="43" t="s">
        <v>1543</v>
      </c>
      <c r="D1303" s="41"/>
      <c r="E1303" s="43" t="s">
        <v>29</v>
      </c>
      <c r="F1303" s="43" t="s">
        <v>30</v>
      </c>
      <c r="G1303" s="43">
        <v>45011</v>
      </c>
      <c r="H1303" s="41"/>
      <c r="I1303" s="41"/>
      <c r="J1303" s="43"/>
      <c r="K1303" s="41"/>
      <c r="L1303" s="41"/>
      <c r="M1303" s="41"/>
      <c r="N1303" s="41"/>
      <c r="O1303" s="41"/>
      <c r="P1303" s="41"/>
      <c r="Q1303" s="41"/>
      <c r="R1303" s="41"/>
      <c r="S1303" s="41"/>
      <c r="T1303" s="41"/>
      <c r="U1303" s="41"/>
      <c r="V1303" s="41"/>
      <c r="W1303" s="41"/>
      <c r="X1303" s="41"/>
      <c r="Y1303" s="43" t="str">
        <f t="shared" si="40"/>
        <v>COMP</v>
      </c>
      <c r="Z1303" s="43">
        <v>2357033</v>
      </c>
      <c r="AA1303" s="43">
        <f t="shared" si="41"/>
        <v>2377560</v>
      </c>
    </row>
    <row r="1304" spans="1:27" x14ac:dyDescent="0.3">
      <c r="A1304" s="43">
        <v>700017</v>
      </c>
      <c r="B1304" s="43" t="s">
        <v>1544</v>
      </c>
      <c r="C1304" s="43" t="s">
        <v>268</v>
      </c>
      <c r="D1304" s="41"/>
      <c r="E1304" s="43" t="s">
        <v>6263</v>
      </c>
      <c r="F1304" s="43" t="s">
        <v>30</v>
      </c>
      <c r="G1304" s="43">
        <v>28004</v>
      </c>
      <c r="H1304" s="41"/>
      <c r="I1304" s="41"/>
      <c r="J1304" s="43"/>
      <c r="K1304" s="41"/>
      <c r="L1304" s="41"/>
      <c r="M1304" s="41"/>
      <c r="N1304" s="41"/>
      <c r="O1304" s="41"/>
      <c r="P1304" s="41"/>
      <c r="Q1304" s="41"/>
      <c r="R1304" s="41"/>
      <c r="S1304" s="41"/>
      <c r="T1304" s="41"/>
      <c r="U1304" s="41"/>
      <c r="V1304" s="41"/>
      <c r="W1304" s="41"/>
      <c r="X1304" s="41"/>
      <c r="Y1304" s="43" t="str">
        <f t="shared" si="40"/>
        <v/>
      </c>
      <c r="Z1304" s="43">
        <v>1862514</v>
      </c>
      <c r="AA1304" s="43" t="e">
        <f t="shared" si="41"/>
        <v>#N/A</v>
      </c>
    </row>
    <row r="1305" spans="1:27" x14ac:dyDescent="0.3">
      <c r="A1305" s="43">
        <v>1449336</v>
      </c>
      <c r="B1305" s="43" t="s">
        <v>1544</v>
      </c>
      <c r="C1305" s="43" t="s">
        <v>504</v>
      </c>
      <c r="D1305" s="41"/>
      <c r="E1305" s="43" t="s">
        <v>6263</v>
      </c>
      <c r="F1305" s="43" t="s">
        <v>30</v>
      </c>
      <c r="G1305" s="43">
        <v>37016</v>
      </c>
      <c r="H1305" s="41"/>
      <c r="I1305" s="41"/>
      <c r="J1305" s="43"/>
      <c r="K1305" s="41"/>
      <c r="L1305" s="41"/>
      <c r="M1305" s="41"/>
      <c r="N1305" s="41"/>
      <c r="O1305" s="41"/>
      <c r="P1305" s="41"/>
      <c r="Q1305" s="41"/>
      <c r="R1305" s="41"/>
      <c r="S1305" s="41"/>
      <c r="T1305" s="41"/>
      <c r="U1305" s="41"/>
      <c r="V1305" s="41"/>
      <c r="W1305" s="41"/>
      <c r="X1305" s="41"/>
      <c r="Y1305" s="43" t="str">
        <f t="shared" si="40"/>
        <v/>
      </c>
      <c r="Z1305" s="43">
        <v>1189753</v>
      </c>
      <c r="AA1305" s="43" t="e">
        <f t="shared" si="41"/>
        <v>#N/A</v>
      </c>
    </row>
    <row r="1306" spans="1:27" x14ac:dyDescent="0.3">
      <c r="A1306" s="43">
        <v>2087319</v>
      </c>
      <c r="B1306" s="43" t="s">
        <v>1545</v>
      </c>
      <c r="C1306" s="43" t="s">
        <v>444</v>
      </c>
      <c r="D1306" s="41"/>
      <c r="E1306" s="43" t="s">
        <v>6263</v>
      </c>
      <c r="F1306" s="43" t="s">
        <v>28</v>
      </c>
      <c r="G1306" s="43">
        <v>28037</v>
      </c>
      <c r="H1306" s="41"/>
      <c r="I1306" s="41"/>
      <c r="J1306" s="43"/>
      <c r="K1306" s="41"/>
      <c r="L1306" s="41"/>
      <c r="M1306" s="41"/>
      <c r="N1306" s="41"/>
      <c r="O1306" s="41"/>
      <c r="P1306" s="41"/>
      <c r="Q1306" s="41"/>
      <c r="R1306" s="41"/>
      <c r="S1306" s="41"/>
      <c r="T1306" s="41"/>
      <c r="U1306" s="41"/>
      <c r="V1306" s="41"/>
      <c r="W1306" s="41"/>
      <c r="X1306" s="41"/>
      <c r="Y1306" s="43" t="str">
        <f t="shared" si="40"/>
        <v/>
      </c>
      <c r="Z1306" s="43">
        <v>2411360</v>
      </c>
      <c r="AA1306" s="43" t="e">
        <f t="shared" si="41"/>
        <v>#N/A</v>
      </c>
    </row>
    <row r="1307" spans="1:27" x14ac:dyDescent="0.3">
      <c r="A1307" s="43">
        <v>2125225</v>
      </c>
      <c r="B1307" s="43" t="s">
        <v>6277</v>
      </c>
      <c r="C1307" s="43" t="s">
        <v>432</v>
      </c>
      <c r="D1307" s="41"/>
      <c r="E1307" s="43" t="s">
        <v>34</v>
      </c>
      <c r="F1307" s="43" t="s">
        <v>28</v>
      </c>
      <c r="G1307" s="43">
        <v>18032</v>
      </c>
      <c r="H1307" s="41"/>
      <c r="I1307" s="41"/>
      <c r="J1307" s="43"/>
      <c r="K1307" s="41"/>
      <c r="L1307" s="41"/>
      <c r="M1307" s="41"/>
      <c r="N1307" s="41"/>
      <c r="O1307" s="41"/>
      <c r="P1307" s="41"/>
      <c r="Q1307" s="41"/>
      <c r="R1307" s="41"/>
      <c r="S1307" s="41"/>
      <c r="T1307" s="41"/>
      <c r="U1307" s="41"/>
      <c r="V1307" s="41"/>
      <c r="W1307" s="41"/>
      <c r="X1307" s="41"/>
      <c r="Y1307" s="43" t="str">
        <f t="shared" si="40"/>
        <v>COMP</v>
      </c>
      <c r="Z1307" s="43">
        <v>2428182</v>
      </c>
      <c r="AA1307" s="43">
        <f t="shared" si="41"/>
        <v>2125225</v>
      </c>
    </row>
    <row r="1308" spans="1:27" x14ac:dyDescent="0.3">
      <c r="A1308" s="43">
        <v>2108054</v>
      </c>
      <c r="B1308" s="43" t="s">
        <v>1546</v>
      </c>
      <c r="C1308" s="43" t="s">
        <v>368</v>
      </c>
      <c r="D1308" s="41"/>
      <c r="E1308" s="43" t="s">
        <v>6263</v>
      </c>
      <c r="F1308" s="43" t="s">
        <v>30</v>
      </c>
      <c r="G1308" s="43">
        <v>37016</v>
      </c>
      <c r="H1308" s="41"/>
      <c r="I1308" s="41"/>
      <c r="J1308" s="43"/>
      <c r="K1308" s="41"/>
      <c r="L1308" s="41"/>
      <c r="M1308" s="41"/>
      <c r="N1308" s="41"/>
      <c r="O1308" s="41"/>
      <c r="P1308" s="41"/>
      <c r="Q1308" s="41"/>
      <c r="R1308" s="41"/>
      <c r="S1308" s="41"/>
      <c r="T1308" s="41"/>
      <c r="U1308" s="41"/>
      <c r="V1308" s="41"/>
      <c r="W1308" s="41"/>
      <c r="X1308" s="41"/>
      <c r="Y1308" s="43" t="str">
        <f t="shared" si="40"/>
        <v/>
      </c>
      <c r="Z1308" s="43">
        <v>2088047</v>
      </c>
      <c r="AA1308" s="43" t="e">
        <f t="shared" si="41"/>
        <v>#N/A</v>
      </c>
    </row>
    <row r="1309" spans="1:27" x14ac:dyDescent="0.3">
      <c r="A1309" s="43">
        <v>2367882</v>
      </c>
      <c r="B1309" s="43" t="s">
        <v>1547</v>
      </c>
      <c r="C1309" s="43" t="s">
        <v>1447</v>
      </c>
      <c r="D1309" s="41"/>
      <c r="E1309" s="43" t="s">
        <v>35</v>
      </c>
      <c r="F1309" s="43" t="s">
        <v>30</v>
      </c>
      <c r="G1309" s="43">
        <v>45009</v>
      </c>
      <c r="H1309" s="41"/>
      <c r="I1309" s="41"/>
      <c r="J1309" s="43"/>
      <c r="K1309" s="41"/>
      <c r="L1309" s="41"/>
      <c r="M1309" s="41"/>
      <c r="N1309" s="41"/>
      <c r="O1309" s="41"/>
      <c r="P1309" s="41"/>
      <c r="Q1309" s="41"/>
      <c r="R1309" s="41"/>
      <c r="S1309" s="41"/>
      <c r="T1309" s="41"/>
      <c r="U1309" s="41"/>
      <c r="V1309" s="41"/>
      <c r="W1309" s="41"/>
      <c r="X1309" s="41"/>
      <c r="Y1309" s="43" t="str">
        <f t="shared" si="40"/>
        <v>COMP</v>
      </c>
      <c r="Z1309" s="43">
        <v>2158012</v>
      </c>
      <c r="AA1309" s="43">
        <f t="shared" si="41"/>
        <v>2367882</v>
      </c>
    </row>
    <row r="1310" spans="1:27" x14ac:dyDescent="0.3">
      <c r="A1310" s="43">
        <v>2289710</v>
      </c>
      <c r="B1310" s="43" t="s">
        <v>1548</v>
      </c>
      <c r="C1310" s="43" t="s">
        <v>1549</v>
      </c>
      <c r="D1310" s="41"/>
      <c r="E1310" s="43" t="s">
        <v>6263</v>
      </c>
      <c r="F1310" s="43" t="s">
        <v>30</v>
      </c>
      <c r="G1310" s="43">
        <v>18029</v>
      </c>
      <c r="H1310" s="41"/>
      <c r="I1310" s="41"/>
      <c r="J1310" s="43"/>
      <c r="K1310" s="41"/>
      <c r="L1310" s="41"/>
      <c r="M1310" s="41"/>
      <c r="N1310" s="41"/>
      <c r="O1310" s="41"/>
      <c r="P1310" s="41"/>
      <c r="Q1310" s="41"/>
      <c r="R1310" s="41"/>
      <c r="S1310" s="41"/>
      <c r="T1310" s="41"/>
      <c r="U1310" s="41"/>
      <c r="V1310" s="41"/>
      <c r="W1310" s="41"/>
      <c r="X1310" s="41"/>
      <c r="Y1310" s="43" t="str">
        <f t="shared" si="40"/>
        <v/>
      </c>
      <c r="Z1310" s="43">
        <v>624192</v>
      </c>
      <c r="AA1310" s="43" t="e">
        <f t="shared" si="41"/>
        <v>#N/A</v>
      </c>
    </row>
    <row r="1311" spans="1:27" x14ac:dyDescent="0.3">
      <c r="A1311" s="43">
        <v>1888621</v>
      </c>
      <c r="B1311" s="43" t="s">
        <v>1550</v>
      </c>
      <c r="C1311" s="43" t="s">
        <v>1551</v>
      </c>
      <c r="D1311" s="41"/>
      <c r="E1311" s="43" t="s">
        <v>31</v>
      </c>
      <c r="F1311" s="43" t="s">
        <v>30</v>
      </c>
      <c r="G1311" s="43">
        <v>41012</v>
      </c>
      <c r="H1311" s="41"/>
      <c r="I1311" s="41"/>
      <c r="J1311" s="43"/>
      <c r="K1311" s="41"/>
      <c r="L1311" s="41"/>
      <c r="M1311" s="41"/>
      <c r="N1311" s="41"/>
      <c r="O1311" s="41"/>
      <c r="P1311" s="41"/>
      <c r="Q1311" s="41"/>
      <c r="R1311" s="41"/>
      <c r="S1311" s="41"/>
      <c r="T1311" s="41"/>
      <c r="U1311" s="41"/>
      <c r="V1311" s="41"/>
      <c r="W1311" s="41"/>
      <c r="X1311" s="41"/>
      <c r="Y1311" s="43" t="str">
        <f t="shared" si="40"/>
        <v>COMP</v>
      </c>
      <c r="Z1311" s="43">
        <v>632399</v>
      </c>
      <c r="AA1311" s="43">
        <f t="shared" si="41"/>
        <v>1888621</v>
      </c>
    </row>
    <row r="1312" spans="1:27" x14ac:dyDescent="0.3">
      <c r="A1312" s="43">
        <v>2277418</v>
      </c>
      <c r="B1312" s="43" t="s">
        <v>1552</v>
      </c>
      <c r="C1312" s="43" t="s">
        <v>722</v>
      </c>
      <c r="D1312" s="41"/>
      <c r="E1312" s="43" t="s">
        <v>6263</v>
      </c>
      <c r="F1312" s="43" t="s">
        <v>28</v>
      </c>
      <c r="G1312" s="43">
        <v>37016</v>
      </c>
      <c r="H1312" s="41"/>
      <c r="I1312" s="41"/>
      <c r="J1312" s="43"/>
      <c r="K1312" s="41"/>
      <c r="L1312" s="41"/>
      <c r="M1312" s="41"/>
      <c r="N1312" s="41"/>
      <c r="O1312" s="41"/>
      <c r="P1312" s="41"/>
      <c r="Q1312" s="41"/>
      <c r="R1312" s="41"/>
      <c r="S1312" s="41"/>
      <c r="T1312" s="41"/>
      <c r="U1312" s="41"/>
      <c r="V1312" s="41"/>
      <c r="W1312" s="41"/>
      <c r="X1312" s="41"/>
      <c r="Y1312" s="43" t="str">
        <f t="shared" si="40"/>
        <v/>
      </c>
      <c r="Z1312" s="43">
        <v>1865224</v>
      </c>
      <c r="AA1312" s="43" t="e">
        <f t="shared" si="41"/>
        <v>#N/A</v>
      </c>
    </row>
    <row r="1313" spans="1:27" x14ac:dyDescent="0.3">
      <c r="A1313" s="43">
        <v>1074840</v>
      </c>
      <c r="B1313" s="43" t="s">
        <v>1553</v>
      </c>
      <c r="C1313" s="43" t="s">
        <v>399</v>
      </c>
      <c r="D1313" s="41"/>
      <c r="E1313" s="43" t="s">
        <v>6263</v>
      </c>
      <c r="F1313" s="43" t="s">
        <v>28</v>
      </c>
      <c r="G1313" s="43">
        <v>36003</v>
      </c>
      <c r="H1313" s="41"/>
      <c r="I1313" s="41"/>
      <c r="J1313" s="43"/>
      <c r="K1313" s="41"/>
      <c r="L1313" s="41"/>
      <c r="M1313" s="41"/>
      <c r="N1313" s="41"/>
      <c r="O1313" s="41"/>
      <c r="P1313" s="41"/>
      <c r="Q1313" s="41"/>
      <c r="R1313" s="41"/>
      <c r="S1313" s="41"/>
      <c r="T1313" s="41"/>
      <c r="U1313" s="41"/>
      <c r="V1313" s="41"/>
      <c r="W1313" s="41"/>
      <c r="X1313" s="41"/>
      <c r="Y1313" s="43" t="str">
        <f t="shared" si="40"/>
        <v>COMP</v>
      </c>
      <c r="Z1313" s="43">
        <v>2063208</v>
      </c>
      <c r="AA1313" s="43">
        <f t="shared" si="41"/>
        <v>1074840</v>
      </c>
    </row>
    <row r="1314" spans="1:27" x14ac:dyDescent="0.3">
      <c r="A1314" s="43">
        <v>169853</v>
      </c>
      <c r="B1314" s="43" t="s">
        <v>1554</v>
      </c>
      <c r="C1314" s="43" t="s">
        <v>1555</v>
      </c>
      <c r="D1314" s="41"/>
      <c r="E1314" s="43" t="s">
        <v>29</v>
      </c>
      <c r="F1314" s="43" t="s">
        <v>30</v>
      </c>
      <c r="G1314" s="43">
        <v>18024</v>
      </c>
      <c r="H1314" s="41"/>
      <c r="I1314" s="41"/>
      <c r="J1314" s="43"/>
      <c r="K1314" s="41"/>
      <c r="L1314" s="41"/>
      <c r="M1314" s="41"/>
      <c r="N1314" s="41"/>
      <c r="O1314" s="41"/>
      <c r="P1314" s="41"/>
      <c r="Q1314" s="41"/>
      <c r="R1314" s="41"/>
      <c r="S1314" s="41"/>
      <c r="T1314" s="41"/>
      <c r="U1314" s="41"/>
      <c r="V1314" s="41"/>
      <c r="W1314" s="41"/>
      <c r="X1314" s="41"/>
      <c r="Y1314" s="43" t="str">
        <f t="shared" si="40"/>
        <v>COMP</v>
      </c>
      <c r="Z1314" s="43">
        <v>2405098</v>
      </c>
      <c r="AA1314" s="43">
        <f t="shared" si="41"/>
        <v>169853</v>
      </c>
    </row>
    <row r="1315" spans="1:27" x14ac:dyDescent="0.3">
      <c r="A1315" s="43">
        <v>2059915</v>
      </c>
      <c r="B1315" s="43" t="s">
        <v>1556</v>
      </c>
      <c r="C1315" s="43" t="s">
        <v>920</v>
      </c>
      <c r="D1315" s="41"/>
      <c r="E1315" s="43" t="s">
        <v>35</v>
      </c>
      <c r="F1315" s="43" t="s">
        <v>28</v>
      </c>
      <c r="G1315" s="43">
        <v>37043</v>
      </c>
      <c r="H1315" s="41"/>
      <c r="I1315" s="41"/>
      <c r="J1315" s="43"/>
      <c r="K1315" s="41"/>
      <c r="L1315" s="41"/>
      <c r="M1315" s="41"/>
      <c r="N1315" s="41"/>
      <c r="O1315" s="41"/>
      <c r="P1315" s="41"/>
      <c r="Q1315" s="41"/>
      <c r="R1315" s="41"/>
      <c r="S1315" s="41"/>
      <c r="T1315" s="41"/>
      <c r="U1315" s="41"/>
      <c r="V1315" s="41"/>
      <c r="W1315" s="41"/>
      <c r="X1315" s="41"/>
      <c r="Y1315" s="43" t="str">
        <f t="shared" si="40"/>
        <v>COMP</v>
      </c>
      <c r="Z1315" s="43">
        <v>123196</v>
      </c>
      <c r="AA1315" s="43">
        <f t="shared" si="41"/>
        <v>2059915</v>
      </c>
    </row>
    <row r="1316" spans="1:27" x14ac:dyDescent="0.3">
      <c r="A1316" s="43">
        <v>1434619</v>
      </c>
      <c r="B1316" s="43" t="s">
        <v>1557</v>
      </c>
      <c r="C1316" s="43" t="s">
        <v>1558</v>
      </c>
      <c r="D1316" s="41"/>
      <c r="E1316" s="43" t="s">
        <v>6263</v>
      </c>
      <c r="F1316" s="43" t="s">
        <v>28</v>
      </c>
      <c r="G1316" s="43">
        <v>36024</v>
      </c>
      <c r="H1316" s="41"/>
      <c r="I1316" s="41"/>
      <c r="J1316" s="43"/>
      <c r="K1316" s="41"/>
      <c r="L1316" s="41"/>
      <c r="M1316" s="41"/>
      <c r="N1316" s="41"/>
      <c r="O1316" s="41"/>
      <c r="P1316" s="41"/>
      <c r="Q1316" s="41"/>
      <c r="R1316" s="41"/>
      <c r="S1316" s="41"/>
      <c r="T1316" s="41"/>
      <c r="U1316" s="41"/>
      <c r="V1316" s="41"/>
      <c r="W1316" s="41"/>
      <c r="X1316" s="41"/>
      <c r="Y1316" s="43" t="str">
        <f t="shared" si="40"/>
        <v/>
      </c>
      <c r="Z1316" s="43">
        <v>1238273</v>
      </c>
      <c r="AA1316" s="43" t="e">
        <f t="shared" si="41"/>
        <v>#N/A</v>
      </c>
    </row>
    <row r="1317" spans="1:27" x14ac:dyDescent="0.3">
      <c r="A1317" s="43">
        <v>2425751</v>
      </c>
      <c r="B1317" s="43" t="s">
        <v>1559</v>
      </c>
      <c r="C1317" s="43" t="s">
        <v>641</v>
      </c>
      <c r="D1317" s="41"/>
      <c r="E1317" s="43" t="s">
        <v>29</v>
      </c>
      <c r="F1317" s="43" t="s">
        <v>28</v>
      </c>
      <c r="G1317" s="43">
        <v>18035</v>
      </c>
      <c r="H1317" s="41"/>
      <c r="I1317" s="41"/>
      <c r="J1317" s="43"/>
      <c r="K1317" s="41"/>
      <c r="L1317" s="41"/>
      <c r="M1317" s="41"/>
      <c r="N1317" s="41"/>
      <c r="O1317" s="41"/>
      <c r="P1317" s="41"/>
      <c r="Q1317" s="41"/>
      <c r="R1317" s="41"/>
      <c r="S1317" s="41"/>
      <c r="T1317" s="41"/>
      <c r="U1317" s="41"/>
      <c r="V1317" s="41"/>
      <c r="W1317" s="41"/>
      <c r="X1317" s="41"/>
      <c r="Y1317" s="43" t="str">
        <f t="shared" si="40"/>
        <v>COMP</v>
      </c>
      <c r="Z1317" s="43">
        <v>1444255</v>
      </c>
      <c r="AA1317" s="43">
        <f t="shared" si="41"/>
        <v>2425751</v>
      </c>
    </row>
    <row r="1318" spans="1:27" x14ac:dyDescent="0.3">
      <c r="A1318" s="43">
        <v>1800605</v>
      </c>
      <c r="B1318" s="43" t="s">
        <v>1560</v>
      </c>
      <c r="C1318" s="43" t="s">
        <v>397</v>
      </c>
      <c r="D1318" s="41"/>
      <c r="E1318" s="43" t="s">
        <v>6263</v>
      </c>
      <c r="F1318" s="43" t="s">
        <v>30</v>
      </c>
      <c r="G1318" s="43">
        <v>18031</v>
      </c>
      <c r="H1318" s="41"/>
      <c r="I1318" s="41"/>
      <c r="J1318" s="43"/>
      <c r="K1318" s="41"/>
      <c r="L1318" s="41"/>
      <c r="M1318" s="41"/>
      <c r="N1318" s="41"/>
      <c r="O1318" s="41"/>
      <c r="P1318" s="41"/>
      <c r="Q1318" s="41"/>
      <c r="R1318" s="41"/>
      <c r="S1318" s="41"/>
      <c r="T1318" s="41"/>
      <c r="U1318" s="41"/>
      <c r="V1318" s="41"/>
      <c r="W1318" s="41"/>
      <c r="X1318" s="41"/>
      <c r="Y1318" s="43" t="str">
        <f t="shared" si="40"/>
        <v/>
      </c>
      <c r="Z1318" s="43">
        <v>1814492</v>
      </c>
      <c r="AA1318" s="43" t="e">
        <f t="shared" si="41"/>
        <v>#N/A</v>
      </c>
    </row>
    <row r="1319" spans="1:27" x14ac:dyDescent="0.3">
      <c r="A1319" s="43">
        <v>2346786</v>
      </c>
      <c r="B1319" s="43" t="s">
        <v>1561</v>
      </c>
      <c r="C1319" s="43" t="s">
        <v>230</v>
      </c>
      <c r="D1319" s="41"/>
      <c r="E1319" s="43" t="s">
        <v>6263</v>
      </c>
      <c r="F1319" s="43" t="s">
        <v>28</v>
      </c>
      <c r="G1319" s="43">
        <v>45046</v>
      </c>
      <c r="H1319" s="41"/>
      <c r="I1319" s="41"/>
      <c r="J1319" s="43"/>
      <c r="K1319" s="41"/>
      <c r="L1319" s="41"/>
      <c r="M1319" s="41"/>
      <c r="N1319" s="41"/>
      <c r="O1319" s="41"/>
      <c r="P1319" s="41"/>
      <c r="Q1319" s="41"/>
      <c r="R1319" s="41"/>
      <c r="S1319" s="41"/>
      <c r="T1319" s="41"/>
      <c r="U1319" s="41"/>
      <c r="V1319" s="41"/>
      <c r="W1319" s="41"/>
      <c r="X1319" s="41"/>
      <c r="Y1319" s="43" t="str">
        <f t="shared" si="40"/>
        <v/>
      </c>
      <c r="Z1319" s="43">
        <v>1854921</v>
      </c>
      <c r="AA1319" s="43" t="e">
        <f t="shared" si="41"/>
        <v>#N/A</v>
      </c>
    </row>
    <row r="1320" spans="1:27" x14ac:dyDescent="0.3">
      <c r="A1320" s="43">
        <v>1847471</v>
      </c>
      <c r="B1320" s="43" t="s">
        <v>1562</v>
      </c>
      <c r="C1320" s="43" t="s">
        <v>520</v>
      </c>
      <c r="D1320" s="41"/>
      <c r="E1320" s="43" t="s">
        <v>6263</v>
      </c>
      <c r="F1320" s="43" t="s">
        <v>30</v>
      </c>
      <c r="G1320" s="43">
        <v>18029</v>
      </c>
      <c r="H1320" s="41"/>
      <c r="I1320" s="41"/>
      <c r="J1320" s="43"/>
      <c r="K1320" s="41"/>
      <c r="L1320" s="41"/>
      <c r="M1320" s="41"/>
      <c r="N1320" s="41"/>
      <c r="O1320" s="41"/>
      <c r="P1320" s="41"/>
      <c r="Q1320" s="41"/>
      <c r="R1320" s="41"/>
      <c r="S1320" s="41"/>
      <c r="T1320" s="41"/>
      <c r="U1320" s="41"/>
      <c r="V1320" s="41"/>
      <c r="W1320" s="41"/>
      <c r="X1320" s="41"/>
      <c r="Y1320" s="43" t="str">
        <f t="shared" si="40"/>
        <v/>
      </c>
      <c r="Z1320" s="43">
        <v>207948</v>
      </c>
      <c r="AA1320" s="43" t="e">
        <f t="shared" si="41"/>
        <v>#N/A</v>
      </c>
    </row>
    <row r="1321" spans="1:27" x14ac:dyDescent="0.3">
      <c r="A1321" s="43">
        <v>1847468</v>
      </c>
      <c r="B1321" s="43" t="s">
        <v>1562</v>
      </c>
      <c r="C1321" s="43" t="s">
        <v>1563</v>
      </c>
      <c r="D1321" s="41"/>
      <c r="E1321" s="43" t="s">
        <v>6263</v>
      </c>
      <c r="F1321" s="43" t="s">
        <v>28</v>
      </c>
      <c r="G1321" s="43">
        <v>18029</v>
      </c>
      <c r="H1321" s="41"/>
      <c r="I1321" s="41"/>
      <c r="J1321" s="43"/>
      <c r="K1321" s="41"/>
      <c r="L1321" s="41"/>
      <c r="M1321" s="41"/>
      <c r="N1321" s="41"/>
      <c r="O1321" s="41"/>
      <c r="P1321" s="41"/>
      <c r="Q1321" s="41"/>
      <c r="R1321" s="41"/>
      <c r="S1321" s="41"/>
      <c r="T1321" s="41"/>
      <c r="U1321" s="41"/>
      <c r="V1321" s="41"/>
      <c r="W1321" s="41"/>
      <c r="X1321" s="41"/>
      <c r="Y1321" s="43" t="str">
        <f t="shared" si="40"/>
        <v/>
      </c>
      <c r="Z1321" s="43">
        <v>2078990</v>
      </c>
      <c r="AA1321" s="43" t="e">
        <f t="shared" si="41"/>
        <v>#N/A</v>
      </c>
    </row>
    <row r="1322" spans="1:27" x14ac:dyDescent="0.3">
      <c r="A1322" s="43">
        <v>2188601</v>
      </c>
      <c r="B1322" s="43" t="s">
        <v>1564</v>
      </c>
      <c r="C1322" s="43" t="s">
        <v>239</v>
      </c>
      <c r="D1322" s="41"/>
      <c r="E1322" s="43" t="s">
        <v>6263</v>
      </c>
      <c r="F1322" s="43" t="s">
        <v>30</v>
      </c>
      <c r="G1322" s="43">
        <v>37038</v>
      </c>
      <c r="H1322" s="41"/>
      <c r="I1322" s="41"/>
      <c r="J1322" s="43"/>
      <c r="K1322" s="41"/>
      <c r="L1322" s="41"/>
      <c r="M1322" s="41"/>
      <c r="N1322" s="41"/>
      <c r="O1322" s="41"/>
      <c r="P1322" s="41"/>
      <c r="Q1322" s="41"/>
      <c r="R1322" s="41"/>
      <c r="S1322" s="41"/>
      <c r="T1322" s="41"/>
      <c r="U1322" s="41"/>
      <c r="V1322" s="41"/>
      <c r="W1322" s="41"/>
      <c r="X1322" s="41"/>
      <c r="Y1322" s="43" t="str">
        <f t="shared" si="40"/>
        <v/>
      </c>
      <c r="Z1322" s="43">
        <v>485613</v>
      </c>
      <c r="AA1322" s="43" t="e">
        <f t="shared" si="41"/>
        <v>#N/A</v>
      </c>
    </row>
    <row r="1323" spans="1:27" x14ac:dyDescent="0.3">
      <c r="A1323" s="43">
        <v>975666</v>
      </c>
      <c r="B1323" s="43" t="s">
        <v>1565</v>
      </c>
      <c r="C1323" s="43" t="s">
        <v>1428</v>
      </c>
      <c r="D1323" s="41"/>
      <c r="E1323" s="43" t="s">
        <v>6263</v>
      </c>
      <c r="F1323" s="43" t="s">
        <v>30</v>
      </c>
      <c r="G1323" s="43">
        <v>28013</v>
      </c>
      <c r="H1323" s="41"/>
      <c r="I1323" s="41"/>
      <c r="J1323" s="43"/>
      <c r="K1323" s="41"/>
      <c r="L1323" s="41"/>
      <c r="M1323" s="41"/>
      <c r="N1323" s="41"/>
      <c r="O1323" s="41"/>
      <c r="P1323" s="41"/>
      <c r="Q1323" s="41"/>
      <c r="R1323" s="41"/>
      <c r="S1323" s="41"/>
      <c r="T1323" s="41"/>
      <c r="U1323" s="41"/>
      <c r="V1323" s="41"/>
      <c r="W1323" s="41"/>
      <c r="X1323" s="41"/>
      <c r="Y1323" s="43" t="str">
        <f t="shared" si="40"/>
        <v>COMP</v>
      </c>
      <c r="Z1323" s="43">
        <v>2046467</v>
      </c>
      <c r="AA1323" s="43">
        <f t="shared" si="41"/>
        <v>975666</v>
      </c>
    </row>
    <row r="1324" spans="1:27" x14ac:dyDescent="0.3">
      <c r="A1324" s="43">
        <v>656229</v>
      </c>
      <c r="B1324" s="43" t="s">
        <v>1566</v>
      </c>
      <c r="C1324" s="43" t="s">
        <v>1567</v>
      </c>
      <c r="D1324" s="41"/>
      <c r="E1324" s="43" t="s">
        <v>6263</v>
      </c>
      <c r="F1324" s="43" t="s">
        <v>28</v>
      </c>
      <c r="G1324" s="43">
        <v>28041</v>
      </c>
      <c r="H1324" s="41"/>
      <c r="I1324" s="41"/>
      <c r="J1324" s="43"/>
      <c r="K1324" s="41"/>
      <c r="L1324" s="41"/>
      <c r="M1324" s="41"/>
      <c r="N1324" s="41"/>
      <c r="O1324" s="41"/>
      <c r="P1324" s="41"/>
      <c r="Q1324" s="41"/>
      <c r="R1324" s="41"/>
      <c r="S1324" s="41"/>
      <c r="T1324" s="41"/>
      <c r="U1324" s="41"/>
      <c r="V1324" s="41"/>
      <c r="W1324" s="41"/>
      <c r="X1324" s="41"/>
      <c r="Y1324" s="43" t="str">
        <f t="shared" si="40"/>
        <v>COMP</v>
      </c>
      <c r="Z1324" s="43">
        <v>936803</v>
      </c>
      <c r="AA1324" s="43">
        <f t="shared" si="41"/>
        <v>656229</v>
      </c>
    </row>
    <row r="1325" spans="1:27" x14ac:dyDescent="0.3">
      <c r="A1325" s="43">
        <v>2425941</v>
      </c>
      <c r="B1325" s="43" t="s">
        <v>1568</v>
      </c>
      <c r="C1325" s="43" t="s">
        <v>303</v>
      </c>
      <c r="D1325" s="41"/>
      <c r="E1325" s="43" t="s">
        <v>29</v>
      </c>
      <c r="F1325" s="43" t="s">
        <v>28</v>
      </c>
      <c r="G1325" s="43">
        <v>45005</v>
      </c>
      <c r="H1325" s="41"/>
      <c r="I1325" s="41"/>
      <c r="J1325" s="43"/>
      <c r="K1325" s="41"/>
      <c r="L1325" s="41"/>
      <c r="M1325" s="41"/>
      <c r="N1325" s="41"/>
      <c r="O1325" s="41"/>
      <c r="P1325" s="41"/>
      <c r="Q1325" s="41"/>
      <c r="R1325" s="41"/>
      <c r="S1325" s="41"/>
      <c r="T1325" s="41"/>
      <c r="U1325" s="41"/>
      <c r="V1325" s="41"/>
      <c r="W1325" s="41"/>
      <c r="X1325" s="41"/>
      <c r="Y1325" s="43" t="str">
        <f t="shared" si="40"/>
        <v>COMP</v>
      </c>
      <c r="Z1325" s="43">
        <v>1460186</v>
      </c>
      <c r="AA1325" s="43">
        <f t="shared" si="41"/>
        <v>2425941</v>
      </c>
    </row>
    <row r="1326" spans="1:27" x14ac:dyDescent="0.3">
      <c r="A1326" s="43">
        <v>2141705</v>
      </c>
      <c r="B1326" s="43" t="s">
        <v>1569</v>
      </c>
      <c r="C1326" s="43" t="s">
        <v>408</v>
      </c>
      <c r="D1326" s="41"/>
      <c r="E1326" s="43" t="s">
        <v>6263</v>
      </c>
      <c r="F1326" s="43" t="s">
        <v>30</v>
      </c>
      <c r="G1326" s="43">
        <v>37024</v>
      </c>
      <c r="H1326" s="41"/>
      <c r="I1326" s="41"/>
      <c r="J1326" s="43"/>
      <c r="K1326" s="41"/>
      <c r="L1326" s="41"/>
      <c r="M1326" s="41"/>
      <c r="N1326" s="41"/>
      <c r="O1326" s="41"/>
      <c r="P1326" s="41"/>
      <c r="Q1326" s="41"/>
      <c r="R1326" s="41"/>
      <c r="S1326" s="41"/>
      <c r="T1326" s="41"/>
      <c r="U1326" s="41"/>
      <c r="V1326" s="41"/>
      <c r="W1326" s="41"/>
      <c r="X1326" s="41"/>
      <c r="Y1326" s="43" t="str">
        <f t="shared" si="40"/>
        <v/>
      </c>
      <c r="Z1326" s="43">
        <v>1668365</v>
      </c>
      <c r="AA1326" s="43" t="e">
        <f t="shared" si="41"/>
        <v>#N/A</v>
      </c>
    </row>
    <row r="1327" spans="1:27" x14ac:dyDescent="0.3">
      <c r="A1327" s="43">
        <v>980572</v>
      </c>
      <c r="B1327" s="43" t="s">
        <v>1570</v>
      </c>
      <c r="C1327" s="43" t="s">
        <v>444</v>
      </c>
      <c r="D1327" s="41"/>
      <c r="E1327" s="43" t="s">
        <v>6263</v>
      </c>
      <c r="F1327" s="43" t="s">
        <v>28</v>
      </c>
      <c r="G1327" s="43">
        <v>45005</v>
      </c>
      <c r="H1327" s="41"/>
      <c r="I1327" s="41"/>
      <c r="J1327" s="43"/>
      <c r="K1327" s="41"/>
      <c r="L1327" s="41"/>
      <c r="M1327" s="41"/>
      <c r="N1327" s="41"/>
      <c r="O1327" s="41"/>
      <c r="P1327" s="41"/>
      <c r="Q1327" s="41"/>
      <c r="R1327" s="41"/>
      <c r="S1327" s="41"/>
      <c r="T1327" s="41"/>
      <c r="U1327" s="41"/>
      <c r="V1327" s="41"/>
      <c r="W1327" s="41"/>
      <c r="X1327" s="41"/>
      <c r="Y1327" s="43" t="str">
        <f t="shared" si="40"/>
        <v/>
      </c>
      <c r="Z1327" s="43">
        <v>2141742</v>
      </c>
      <c r="AA1327" s="43" t="e">
        <f t="shared" si="41"/>
        <v>#N/A</v>
      </c>
    </row>
    <row r="1328" spans="1:27" x14ac:dyDescent="0.3">
      <c r="A1328" s="43">
        <v>2145788</v>
      </c>
      <c r="B1328" s="43" t="s">
        <v>1571</v>
      </c>
      <c r="C1328" s="43" t="s">
        <v>1572</v>
      </c>
      <c r="D1328" s="41"/>
      <c r="E1328" s="43" t="s">
        <v>35</v>
      </c>
      <c r="F1328" s="43" t="s">
        <v>30</v>
      </c>
      <c r="G1328" s="43">
        <v>28009</v>
      </c>
      <c r="H1328" s="41"/>
      <c r="I1328" s="41"/>
      <c r="J1328" s="43"/>
      <c r="K1328" s="41"/>
      <c r="L1328" s="41"/>
      <c r="M1328" s="41"/>
      <c r="N1328" s="41"/>
      <c r="O1328" s="41"/>
      <c r="P1328" s="41"/>
      <c r="Q1328" s="41"/>
      <c r="R1328" s="41"/>
      <c r="S1328" s="41"/>
      <c r="T1328" s="41"/>
      <c r="U1328" s="41"/>
      <c r="V1328" s="41"/>
      <c r="W1328" s="41"/>
      <c r="X1328" s="41"/>
      <c r="Y1328" s="43" t="str">
        <f t="shared" si="40"/>
        <v>COMP</v>
      </c>
      <c r="Z1328" s="43">
        <v>1604619</v>
      </c>
      <c r="AA1328" s="43">
        <f t="shared" si="41"/>
        <v>2145788</v>
      </c>
    </row>
    <row r="1329" spans="1:27" x14ac:dyDescent="0.3">
      <c r="A1329" s="43">
        <v>1164689</v>
      </c>
      <c r="B1329" s="43" t="s">
        <v>1573</v>
      </c>
      <c r="C1329" s="43" t="s">
        <v>274</v>
      </c>
      <c r="D1329" s="41"/>
      <c r="E1329" s="43" t="s">
        <v>6263</v>
      </c>
      <c r="F1329" s="43" t="s">
        <v>28</v>
      </c>
      <c r="G1329" s="43">
        <v>41002</v>
      </c>
      <c r="H1329" s="41"/>
      <c r="I1329" s="41"/>
      <c r="J1329" s="43"/>
      <c r="K1329" s="41"/>
      <c r="L1329" s="41"/>
      <c r="M1329" s="41"/>
      <c r="N1329" s="41"/>
      <c r="O1329" s="41"/>
      <c r="P1329" s="41"/>
      <c r="Q1329" s="41"/>
      <c r="R1329" s="41"/>
      <c r="S1329" s="41"/>
      <c r="T1329" s="41"/>
      <c r="U1329" s="41"/>
      <c r="V1329" s="41"/>
      <c r="W1329" s="41"/>
      <c r="X1329" s="41"/>
      <c r="Y1329" s="43" t="str">
        <f t="shared" si="40"/>
        <v/>
      </c>
      <c r="Z1329" s="43">
        <v>400634</v>
      </c>
      <c r="AA1329" s="43" t="e">
        <f t="shared" si="41"/>
        <v>#N/A</v>
      </c>
    </row>
    <row r="1330" spans="1:27" x14ac:dyDescent="0.3">
      <c r="A1330" s="43">
        <v>1981767</v>
      </c>
      <c r="B1330" s="43" t="s">
        <v>1574</v>
      </c>
      <c r="C1330" s="43" t="s">
        <v>221</v>
      </c>
      <c r="D1330" s="41"/>
      <c r="E1330" s="43" t="s">
        <v>6263</v>
      </c>
      <c r="F1330" s="43" t="s">
        <v>28</v>
      </c>
      <c r="G1330" s="43">
        <v>28004</v>
      </c>
      <c r="H1330" s="41"/>
      <c r="I1330" s="41"/>
      <c r="J1330" s="43"/>
      <c r="K1330" s="41"/>
      <c r="L1330" s="41"/>
      <c r="M1330" s="41"/>
      <c r="N1330" s="41"/>
      <c r="O1330" s="41"/>
      <c r="P1330" s="41"/>
      <c r="Q1330" s="41"/>
      <c r="R1330" s="41"/>
      <c r="S1330" s="41"/>
      <c r="T1330" s="41"/>
      <c r="U1330" s="41"/>
      <c r="V1330" s="41"/>
      <c r="W1330" s="41"/>
      <c r="X1330" s="41"/>
      <c r="Y1330" s="43" t="str">
        <f t="shared" si="40"/>
        <v/>
      </c>
      <c r="Z1330" s="43">
        <v>2132803</v>
      </c>
      <c r="AA1330" s="43" t="e">
        <f t="shared" si="41"/>
        <v>#N/A</v>
      </c>
    </row>
    <row r="1331" spans="1:27" x14ac:dyDescent="0.3">
      <c r="A1331" s="43">
        <v>2088251</v>
      </c>
      <c r="B1331" s="43" t="s">
        <v>1574</v>
      </c>
      <c r="C1331" s="43" t="s">
        <v>401</v>
      </c>
      <c r="D1331" s="41"/>
      <c r="E1331" s="43" t="s">
        <v>6263</v>
      </c>
      <c r="F1331" s="43" t="s">
        <v>30</v>
      </c>
      <c r="G1331" s="43">
        <v>28004</v>
      </c>
      <c r="H1331" s="41"/>
      <c r="I1331" s="41"/>
      <c r="J1331" s="43"/>
      <c r="K1331" s="41"/>
      <c r="L1331" s="41"/>
      <c r="M1331" s="41"/>
      <c r="N1331" s="41"/>
      <c r="O1331" s="41"/>
      <c r="P1331" s="41"/>
      <c r="Q1331" s="41"/>
      <c r="R1331" s="41"/>
      <c r="S1331" s="41"/>
      <c r="T1331" s="41"/>
      <c r="U1331" s="41"/>
      <c r="V1331" s="41"/>
      <c r="W1331" s="41"/>
      <c r="X1331" s="41"/>
      <c r="Y1331" s="43" t="str">
        <f t="shared" si="40"/>
        <v/>
      </c>
      <c r="Z1331" s="43">
        <v>1853240</v>
      </c>
      <c r="AA1331" s="43" t="e">
        <f t="shared" si="41"/>
        <v>#N/A</v>
      </c>
    </row>
    <row r="1332" spans="1:27" x14ac:dyDescent="0.3">
      <c r="A1332" s="43">
        <v>1722303</v>
      </c>
      <c r="B1332" s="43" t="s">
        <v>1575</v>
      </c>
      <c r="C1332" s="43" t="s">
        <v>346</v>
      </c>
      <c r="D1332" s="41"/>
      <c r="E1332" s="43" t="s">
        <v>6263</v>
      </c>
      <c r="F1332" s="43" t="s">
        <v>28</v>
      </c>
      <c r="G1332" s="43">
        <v>28030</v>
      </c>
      <c r="H1332" s="41"/>
      <c r="I1332" s="41"/>
      <c r="J1332" s="43"/>
      <c r="K1332" s="41"/>
      <c r="L1332" s="41"/>
      <c r="M1332" s="41"/>
      <c r="N1332" s="41"/>
      <c r="O1332" s="41"/>
      <c r="P1332" s="41"/>
      <c r="Q1332" s="41"/>
      <c r="R1332" s="41"/>
      <c r="S1332" s="41"/>
      <c r="T1332" s="41"/>
      <c r="U1332" s="41"/>
      <c r="V1332" s="41"/>
      <c r="W1332" s="41"/>
      <c r="X1332" s="41"/>
      <c r="Y1332" s="43" t="str">
        <f t="shared" si="40"/>
        <v>COMP</v>
      </c>
      <c r="Z1332" s="43">
        <v>1778399</v>
      </c>
      <c r="AA1332" s="43">
        <f t="shared" si="41"/>
        <v>1722303</v>
      </c>
    </row>
    <row r="1333" spans="1:27" x14ac:dyDescent="0.3">
      <c r="A1333" s="43">
        <v>2071766</v>
      </c>
      <c r="B1333" s="43" t="s">
        <v>1575</v>
      </c>
      <c r="C1333" s="43" t="s">
        <v>606</v>
      </c>
      <c r="D1333" s="41"/>
      <c r="E1333" s="43" t="s">
        <v>29</v>
      </c>
      <c r="F1333" s="43" t="s">
        <v>28</v>
      </c>
      <c r="G1333" s="43">
        <v>28030</v>
      </c>
      <c r="H1333" s="41"/>
      <c r="I1333" s="41"/>
      <c r="J1333" s="43"/>
      <c r="K1333" s="41"/>
      <c r="L1333" s="41"/>
      <c r="M1333" s="41"/>
      <c r="N1333" s="41"/>
      <c r="O1333" s="41"/>
      <c r="P1333" s="41"/>
      <c r="Q1333" s="41"/>
      <c r="R1333" s="41"/>
      <c r="S1333" s="41"/>
      <c r="T1333" s="41"/>
      <c r="U1333" s="41"/>
      <c r="V1333" s="41"/>
      <c r="W1333" s="41"/>
      <c r="X1333" s="41"/>
      <c r="Y1333" s="43" t="str">
        <f t="shared" si="40"/>
        <v>COMP</v>
      </c>
      <c r="Z1333" s="43">
        <v>1217105</v>
      </c>
      <c r="AA1333" s="43">
        <f t="shared" si="41"/>
        <v>2071766</v>
      </c>
    </row>
    <row r="1334" spans="1:27" x14ac:dyDescent="0.3">
      <c r="A1334" s="43">
        <v>2173024</v>
      </c>
      <c r="B1334" s="43" t="s">
        <v>1576</v>
      </c>
      <c r="C1334" s="43" t="s">
        <v>173</v>
      </c>
      <c r="D1334" s="41"/>
      <c r="E1334" s="43" t="s">
        <v>6263</v>
      </c>
      <c r="F1334" s="43" t="s">
        <v>30</v>
      </c>
      <c r="G1334" s="43">
        <v>18029</v>
      </c>
      <c r="H1334" s="41"/>
      <c r="I1334" s="41"/>
      <c r="J1334" s="43"/>
      <c r="K1334" s="41"/>
      <c r="L1334" s="41"/>
      <c r="M1334" s="41"/>
      <c r="N1334" s="41"/>
      <c r="O1334" s="41"/>
      <c r="P1334" s="41"/>
      <c r="Q1334" s="41"/>
      <c r="R1334" s="41"/>
      <c r="S1334" s="41"/>
      <c r="T1334" s="41"/>
      <c r="U1334" s="41"/>
      <c r="V1334" s="41"/>
      <c r="W1334" s="41"/>
      <c r="X1334" s="41"/>
      <c r="Y1334" s="43" t="str">
        <f t="shared" si="40"/>
        <v/>
      </c>
      <c r="Z1334" s="43">
        <v>1370898</v>
      </c>
      <c r="AA1334" s="43" t="e">
        <f t="shared" si="41"/>
        <v>#N/A</v>
      </c>
    </row>
    <row r="1335" spans="1:27" x14ac:dyDescent="0.3">
      <c r="A1335" s="43">
        <v>2430788</v>
      </c>
      <c r="B1335" s="43" t="s">
        <v>1577</v>
      </c>
      <c r="C1335" s="43" t="s">
        <v>1578</v>
      </c>
      <c r="D1335" s="41"/>
      <c r="E1335" s="43" t="s">
        <v>34</v>
      </c>
      <c r="F1335" s="43" t="s">
        <v>28</v>
      </c>
      <c r="G1335" s="43">
        <v>41003</v>
      </c>
      <c r="H1335" s="41"/>
      <c r="I1335" s="41"/>
      <c r="J1335" s="43"/>
      <c r="K1335" s="41"/>
      <c r="L1335" s="41"/>
      <c r="M1335" s="41"/>
      <c r="N1335" s="41"/>
      <c r="O1335" s="41"/>
      <c r="P1335" s="41"/>
      <c r="Q1335" s="41"/>
      <c r="R1335" s="41"/>
      <c r="S1335" s="41"/>
      <c r="T1335" s="41"/>
      <c r="U1335" s="41"/>
      <c r="V1335" s="41"/>
      <c r="W1335" s="41"/>
      <c r="X1335" s="41"/>
      <c r="Y1335" s="43" t="str">
        <f t="shared" si="40"/>
        <v>COMP</v>
      </c>
      <c r="Z1335" s="43">
        <v>1862476</v>
      </c>
      <c r="AA1335" s="43">
        <f t="shared" si="41"/>
        <v>2430788</v>
      </c>
    </row>
    <row r="1336" spans="1:27" x14ac:dyDescent="0.3">
      <c r="A1336" s="43">
        <v>2102496</v>
      </c>
      <c r="B1336" s="43" t="s">
        <v>1579</v>
      </c>
      <c r="C1336" s="43" t="s">
        <v>659</v>
      </c>
      <c r="D1336" s="41"/>
      <c r="E1336" s="43" t="s">
        <v>6263</v>
      </c>
      <c r="F1336" s="43" t="s">
        <v>28</v>
      </c>
      <c r="G1336" s="43">
        <v>37027</v>
      </c>
      <c r="H1336" s="41"/>
      <c r="I1336" s="41"/>
      <c r="J1336" s="43"/>
      <c r="K1336" s="41"/>
      <c r="L1336" s="41"/>
      <c r="M1336" s="41"/>
      <c r="N1336" s="41"/>
      <c r="O1336" s="41"/>
      <c r="P1336" s="41"/>
      <c r="Q1336" s="41"/>
      <c r="R1336" s="41"/>
      <c r="S1336" s="41"/>
      <c r="T1336" s="41"/>
      <c r="U1336" s="41"/>
      <c r="V1336" s="41"/>
      <c r="W1336" s="41"/>
      <c r="X1336" s="41"/>
      <c r="Y1336" s="43" t="str">
        <f t="shared" si="40"/>
        <v>COMP</v>
      </c>
      <c r="Z1336" s="43">
        <v>2070906</v>
      </c>
      <c r="AA1336" s="43">
        <f t="shared" si="41"/>
        <v>2102496</v>
      </c>
    </row>
    <row r="1337" spans="1:27" x14ac:dyDescent="0.3">
      <c r="A1337" s="43">
        <v>1761380</v>
      </c>
      <c r="B1337" s="43" t="s">
        <v>1580</v>
      </c>
      <c r="C1337" s="43" t="s">
        <v>1581</v>
      </c>
      <c r="D1337" s="41"/>
      <c r="E1337" s="43" t="s">
        <v>29</v>
      </c>
      <c r="F1337" s="43" t="s">
        <v>30</v>
      </c>
      <c r="G1337" s="43">
        <v>45041</v>
      </c>
      <c r="H1337" s="41"/>
      <c r="I1337" s="41"/>
      <c r="J1337" s="43"/>
      <c r="K1337" s="41"/>
      <c r="L1337" s="41"/>
      <c r="M1337" s="41"/>
      <c r="N1337" s="41"/>
      <c r="O1337" s="41"/>
      <c r="P1337" s="41"/>
      <c r="Q1337" s="41"/>
      <c r="R1337" s="41"/>
      <c r="S1337" s="41"/>
      <c r="T1337" s="41"/>
      <c r="U1337" s="41"/>
      <c r="V1337" s="41"/>
      <c r="W1337" s="41"/>
      <c r="X1337" s="41"/>
      <c r="Y1337" s="43" t="str">
        <f t="shared" si="40"/>
        <v/>
      </c>
      <c r="Z1337" s="43">
        <v>1719428</v>
      </c>
      <c r="AA1337" s="43" t="e">
        <f t="shared" si="41"/>
        <v>#N/A</v>
      </c>
    </row>
    <row r="1338" spans="1:27" x14ac:dyDescent="0.3">
      <c r="A1338" s="43">
        <v>1409264</v>
      </c>
      <c r="B1338" s="43" t="s">
        <v>1582</v>
      </c>
      <c r="C1338" s="43" t="s">
        <v>502</v>
      </c>
      <c r="D1338" s="41"/>
      <c r="E1338" s="43" t="s">
        <v>6263</v>
      </c>
      <c r="F1338" s="43" t="s">
        <v>30</v>
      </c>
      <c r="G1338" s="43">
        <v>41031</v>
      </c>
      <c r="H1338" s="41"/>
      <c r="I1338" s="41"/>
      <c r="J1338" s="43"/>
      <c r="K1338" s="41"/>
      <c r="L1338" s="41"/>
      <c r="M1338" s="41"/>
      <c r="N1338" s="41"/>
      <c r="O1338" s="41"/>
      <c r="P1338" s="41"/>
      <c r="Q1338" s="41"/>
      <c r="R1338" s="41"/>
      <c r="S1338" s="41"/>
      <c r="T1338" s="41"/>
      <c r="U1338" s="41"/>
      <c r="V1338" s="41"/>
      <c r="W1338" s="41"/>
      <c r="X1338" s="41"/>
      <c r="Y1338" s="43" t="str">
        <f t="shared" si="40"/>
        <v/>
      </c>
      <c r="Z1338" s="43">
        <v>1421868</v>
      </c>
      <c r="AA1338" s="43" t="e">
        <f t="shared" si="41"/>
        <v>#N/A</v>
      </c>
    </row>
    <row r="1339" spans="1:27" x14ac:dyDescent="0.3">
      <c r="A1339" s="43">
        <v>1272796</v>
      </c>
      <c r="B1339" s="43" t="s">
        <v>1582</v>
      </c>
      <c r="C1339" s="43" t="s">
        <v>1017</v>
      </c>
      <c r="D1339" s="41"/>
      <c r="E1339" s="43" t="s">
        <v>6263</v>
      </c>
      <c r="F1339" s="43" t="s">
        <v>28</v>
      </c>
      <c r="G1339" s="43">
        <v>41031</v>
      </c>
      <c r="H1339" s="41"/>
      <c r="I1339" s="41"/>
      <c r="J1339" s="43"/>
      <c r="K1339" s="41"/>
      <c r="L1339" s="41"/>
      <c r="M1339" s="41"/>
      <c r="N1339" s="41"/>
      <c r="O1339" s="41"/>
      <c r="P1339" s="41"/>
      <c r="Q1339" s="41"/>
      <c r="R1339" s="41"/>
      <c r="S1339" s="41"/>
      <c r="T1339" s="41"/>
      <c r="U1339" s="41"/>
      <c r="V1339" s="41"/>
      <c r="W1339" s="41"/>
      <c r="X1339" s="41"/>
      <c r="Y1339" s="43" t="str">
        <f t="shared" si="40"/>
        <v/>
      </c>
      <c r="Z1339" s="43">
        <v>1983084</v>
      </c>
      <c r="AA1339" s="43" t="e">
        <f t="shared" si="41"/>
        <v>#N/A</v>
      </c>
    </row>
    <row r="1340" spans="1:27" x14ac:dyDescent="0.3">
      <c r="A1340" s="43">
        <v>2189088</v>
      </c>
      <c r="B1340" s="43" t="s">
        <v>1583</v>
      </c>
      <c r="C1340" s="43" t="s">
        <v>241</v>
      </c>
      <c r="D1340" s="41"/>
      <c r="E1340" s="43" t="s">
        <v>6263</v>
      </c>
      <c r="F1340" s="43" t="s">
        <v>28</v>
      </c>
      <c r="G1340" s="43">
        <v>45050</v>
      </c>
      <c r="H1340" s="41"/>
      <c r="I1340" s="41"/>
      <c r="J1340" s="43"/>
      <c r="K1340" s="41"/>
      <c r="L1340" s="41"/>
      <c r="M1340" s="41"/>
      <c r="N1340" s="41"/>
      <c r="O1340" s="41"/>
      <c r="P1340" s="41"/>
      <c r="Q1340" s="41"/>
      <c r="R1340" s="41"/>
      <c r="S1340" s="41"/>
      <c r="T1340" s="41"/>
      <c r="U1340" s="41"/>
      <c r="V1340" s="41"/>
      <c r="W1340" s="41"/>
      <c r="X1340" s="41"/>
      <c r="Y1340" s="43" t="str">
        <f t="shared" si="40"/>
        <v>COMP</v>
      </c>
      <c r="Z1340" s="43">
        <v>651522</v>
      </c>
      <c r="AA1340" s="43">
        <f t="shared" si="41"/>
        <v>2189088</v>
      </c>
    </row>
    <row r="1341" spans="1:27" x14ac:dyDescent="0.3">
      <c r="A1341" s="43">
        <v>1965995</v>
      </c>
      <c r="B1341" s="43" t="s">
        <v>1584</v>
      </c>
      <c r="C1341" s="43" t="s">
        <v>1585</v>
      </c>
      <c r="D1341" s="41"/>
      <c r="E1341" s="43" t="s">
        <v>29</v>
      </c>
      <c r="F1341" s="43" t="s">
        <v>30</v>
      </c>
      <c r="G1341" s="43">
        <v>45046</v>
      </c>
      <c r="H1341" s="41"/>
      <c r="I1341" s="41"/>
      <c r="J1341" s="43"/>
      <c r="K1341" s="41"/>
      <c r="L1341" s="41"/>
      <c r="M1341" s="41"/>
      <c r="N1341" s="41"/>
      <c r="O1341" s="41"/>
      <c r="P1341" s="41"/>
      <c r="Q1341" s="41"/>
      <c r="R1341" s="41"/>
      <c r="S1341" s="41"/>
      <c r="T1341" s="41"/>
      <c r="U1341" s="41"/>
      <c r="V1341" s="41"/>
      <c r="W1341" s="41"/>
      <c r="X1341" s="41"/>
      <c r="Y1341" s="43" t="str">
        <f t="shared" si="40"/>
        <v>COMP</v>
      </c>
      <c r="Z1341" s="43">
        <v>2083058</v>
      </c>
      <c r="AA1341" s="43">
        <f t="shared" si="41"/>
        <v>1965995</v>
      </c>
    </row>
    <row r="1342" spans="1:27" x14ac:dyDescent="0.3">
      <c r="A1342" s="43">
        <v>966284</v>
      </c>
      <c r="B1342" s="43" t="s">
        <v>1584</v>
      </c>
      <c r="C1342" s="43" t="s">
        <v>305</v>
      </c>
      <c r="D1342" s="41"/>
      <c r="E1342" s="43" t="s">
        <v>29</v>
      </c>
      <c r="F1342" s="43" t="s">
        <v>28</v>
      </c>
      <c r="G1342" s="43">
        <v>18029</v>
      </c>
      <c r="H1342" s="41"/>
      <c r="I1342" s="41"/>
      <c r="J1342" s="43"/>
      <c r="K1342" s="41"/>
      <c r="L1342" s="41"/>
      <c r="M1342" s="41"/>
      <c r="N1342" s="41"/>
      <c r="O1342" s="41"/>
      <c r="P1342" s="41"/>
      <c r="Q1342" s="41"/>
      <c r="R1342" s="41"/>
      <c r="S1342" s="41"/>
      <c r="T1342" s="41"/>
      <c r="U1342" s="41"/>
      <c r="V1342" s="41"/>
      <c r="W1342" s="41"/>
      <c r="X1342" s="41"/>
      <c r="Y1342" s="43" t="str">
        <f t="shared" si="40"/>
        <v/>
      </c>
      <c r="Z1342" s="43">
        <v>1172575</v>
      </c>
      <c r="AA1342" s="43" t="e">
        <f t="shared" si="41"/>
        <v>#N/A</v>
      </c>
    </row>
    <row r="1343" spans="1:27" x14ac:dyDescent="0.3">
      <c r="A1343" s="43">
        <v>207998</v>
      </c>
      <c r="B1343" s="43" t="s">
        <v>1584</v>
      </c>
      <c r="C1343" s="43" t="s">
        <v>250</v>
      </c>
      <c r="D1343" s="41"/>
      <c r="E1343" s="43" t="s">
        <v>6263</v>
      </c>
      <c r="F1343" s="43" t="s">
        <v>28</v>
      </c>
      <c r="G1343" s="43">
        <v>41003</v>
      </c>
      <c r="H1343" s="41"/>
      <c r="I1343" s="41"/>
      <c r="J1343" s="43"/>
      <c r="K1343" s="41"/>
      <c r="L1343" s="41"/>
      <c r="M1343" s="41"/>
      <c r="N1343" s="41"/>
      <c r="O1343" s="41"/>
      <c r="P1343" s="41"/>
      <c r="Q1343" s="41"/>
      <c r="R1343" s="41"/>
      <c r="S1343" s="41"/>
      <c r="T1343" s="41"/>
      <c r="U1343" s="41"/>
      <c r="V1343" s="41"/>
      <c r="W1343" s="41"/>
      <c r="X1343" s="41"/>
      <c r="Y1343" s="43" t="str">
        <f t="shared" si="40"/>
        <v>COMP</v>
      </c>
      <c r="Z1343" s="43">
        <v>1865305</v>
      </c>
      <c r="AA1343" s="43">
        <f t="shared" si="41"/>
        <v>207998</v>
      </c>
    </row>
    <row r="1344" spans="1:27" x14ac:dyDescent="0.3">
      <c r="A1344" s="43">
        <v>2416808</v>
      </c>
      <c r="B1344" s="43" t="s">
        <v>1584</v>
      </c>
      <c r="C1344" s="43" t="s">
        <v>1586</v>
      </c>
      <c r="D1344" s="41"/>
      <c r="E1344" s="43" t="s">
        <v>29</v>
      </c>
      <c r="F1344" s="43" t="s">
        <v>30</v>
      </c>
      <c r="G1344" s="43">
        <v>18029</v>
      </c>
      <c r="H1344" s="41"/>
      <c r="I1344" s="41"/>
      <c r="J1344" s="43"/>
      <c r="K1344" s="41"/>
      <c r="L1344" s="41"/>
      <c r="M1344" s="41"/>
      <c r="N1344" s="41"/>
      <c r="O1344" s="41"/>
      <c r="P1344" s="41"/>
      <c r="Q1344" s="41"/>
      <c r="R1344" s="41"/>
      <c r="S1344" s="41"/>
      <c r="T1344" s="41"/>
      <c r="U1344" s="41"/>
      <c r="V1344" s="41"/>
      <c r="W1344" s="41"/>
      <c r="X1344" s="41"/>
      <c r="Y1344" s="43" t="str">
        <f t="shared" si="40"/>
        <v/>
      </c>
      <c r="Z1344" s="43">
        <v>1045609</v>
      </c>
      <c r="AA1344" s="43" t="e">
        <f t="shared" si="41"/>
        <v>#N/A</v>
      </c>
    </row>
    <row r="1345" spans="1:27" x14ac:dyDescent="0.3">
      <c r="A1345" s="43">
        <v>2201041</v>
      </c>
      <c r="B1345" s="43" t="s">
        <v>1587</v>
      </c>
      <c r="C1345" s="43" t="s">
        <v>239</v>
      </c>
      <c r="D1345" s="41"/>
      <c r="E1345" s="43" t="s">
        <v>6263</v>
      </c>
      <c r="F1345" s="43" t="s">
        <v>30</v>
      </c>
      <c r="G1345" s="43">
        <v>45008</v>
      </c>
      <c r="H1345" s="41"/>
      <c r="I1345" s="41"/>
      <c r="J1345" s="43"/>
      <c r="K1345" s="41"/>
      <c r="L1345" s="41"/>
      <c r="M1345" s="41"/>
      <c r="N1345" s="41"/>
      <c r="O1345" s="41"/>
      <c r="P1345" s="41"/>
      <c r="Q1345" s="41"/>
      <c r="R1345" s="41"/>
      <c r="S1345" s="41"/>
      <c r="T1345" s="41"/>
      <c r="U1345" s="41"/>
      <c r="V1345" s="41"/>
      <c r="W1345" s="41"/>
      <c r="X1345" s="41"/>
      <c r="Y1345" s="43" t="str">
        <f t="shared" si="40"/>
        <v/>
      </c>
      <c r="Z1345" s="43">
        <v>2428693</v>
      </c>
      <c r="AA1345" s="43" t="e">
        <f t="shared" si="41"/>
        <v>#N/A</v>
      </c>
    </row>
    <row r="1346" spans="1:27" x14ac:dyDescent="0.3">
      <c r="A1346" s="43">
        <v>1235104</v>
      </c>
      <c r="B1346" s="43" t="s">
        <v>1588</v>
      </c>
      <c r="C1346" s="43" t="s">
        <v>996</v>
      </c>
      <c r="D1346" s="41"/>
      <c r="E1346" s="43" t="s">
        <v>29</v>
      </c>
      <c r="F1346" s="43" t="s">
        <v>28</v>
      </c>
      <c r="G1346" s="43">
        <v>37023</v>
      </c>
      <c r="H1346" s="41"/>
      <c r="I1346" s="41"/>
      <c r="J1346" s="43"/>
      <c r="K1346" s="41"/>
      <c r="L1346" s="41"/>
      <c r="M1346" s="41"/>
      <c r="N1346" s="41"/>
      <c r="O1346" s="41"/>
      <c r="P1346" s="41"/>
      <c r="Q1346" s="41"/>
      <c r="R1346" s="41"/>
      <c r="S1346" s="41"/>
      <c r="T1346" s="41"/>
      <c r="U1346" s="41"/>
      <c r="V1346" s="41"/>
      <c r="W1346" s="41"/>
      <c r="X1346" s="41"/>
      <c r="Y1346" s="43" t="str">
        <f t="shared" ref="Y1346:Y1409" si="42">IF(ISERROR(AA1346)=FALSE,"COMP","")</f>
        <v>COMP</v>
      </c>
      <c r="Z1346" s="43">
        <v>1365848</v>
      </c>
      <c r="AA1346" s="43">
        <f t="shared" ref="AA1346:AA1409" si="43">VLOOKUP(A1346,Z:Z,1,FALSE)</f>
        <v>1235104</v>
      </c>
    </row>
    <row r="1347" spans="1:27" x14ac:dyDescent="0.3">
      <c r="A1347" s="43">
        <v>2096997</v>
      </c>
      <c r="B1347" s="43" t="s">
        <v>1589</v>
      </c>
      <c r="C1347" s="43" t="s">
        <v>232</v>
      </c>
      <c r="D1347" s="41"/>
      <c r="E1347" s="43" t="s">
        <v>29</v>
      </c>
      <c r="F1347" s="43" t="s">
        <v>28</v>
      </c>
      <c r="G1347" s="43">
        <v>36014</v>
      </c>
      <c r="H1347" s="41"/>
      <c r="I1347" s="41"/>
      <c r="J1347" s="43"/>
      <c r="K1347" s="41"/>
      <c r="L1347" s="41"/>
      <c r="M1347" s="41"/>
      <c r="N1347" s="41"/>
      <c r="O1347" s="41"/>
      <c r="P1347" s="41"/>
      <c r="Q1347" s="41"/>
      <c r="R1347" s="41"/>
      <c r="S1347" s="41"/>
      <c r="T1347" s="41"/>
      <c r="U1347" s="41"/>
      <c r="V1347" s="41"/>
      <c r="W1347" s="41"/>
      <c r="X1347" s="41"/>
      <c r="Y1347" s="43" t="str">
        <f t="shared" si="42"/>
        <v>COMP</v>
      </c>
      <c r="Z1347" s="43">
        <v>1387537</v>
      </c>
      <c r="AA1347" s="43">
        <f t="shared" si="43"/>
        <v>2096997</v>
      </c>
    </row>
    <row r="1348" spans="1:27" x14ac:dyDescent="0.3">
      <c r="A1348" s="43">
        <v>2380182</v>
      </c>
      <c r="B1348" s="43" t="s">
        <v>1590</v>
      </c>
      <c r="C1348" s="43" t="s">
        <v>189</v>
      </c>
      <c r="D1348" s="41"/>
      <c r="E1348" s="43" t="s">
        <v>6263</v>
      </c>
      <c r="F1348" s="43" t="s">
        <v>30</v>
      </c>
      <c r="G1348" s="43">
        <v>37021</v>
      </c>
      <c r="H1348" s="41"/>
      <c r="I1348" s="41"/>
      <c r="J1348" s="43"/>
      <c r="K1348" s="41"/>
      <c r="L1348" s="41"/>
      <c r="M1348" s="41"/>
      <c r="N1348" s="41"/>
      <c r="O1348" s="41"/>
      <c r="P1348" s="41"/>
      <c r="Q1348" s="41"/>
      <c r="R1348" s="41"/>
      <c r="S1348" s="41"/>
      <c r="T1348" s="41"/>
      <c r="U1348" s="41"/>
      <c r="V1348" s="41"/>
      <c r="W1348" s="41"/>
      <c r="X1348" s="41"/>
      <c r="Y1348" s="43" t="str">
        <f t="shared" si="42"/>
        <v/>
      </c>
      <c r="Z1348" s="43">
        <v>1902092</v>
      </c>
      <c r="AA1348" s="43" t="e">
        <f t="shared" si="43"/>
        <v>#N/A</v>
      </c>
    </row>
    <row r="1349" spans="1:27" x14ac:dyDescent="0.3">
      <c r="A1349" s="43">
        <v>467898</v>
      </c>
      <c r="B1349" s="43" t="s">
        <v>1591</v>
      </c>
      <c r="C1349" s="43" t="s">
        <v>316</v>
      </c>
      <c r="D1349" s="41"/>
      <c r="E1349" s="43" t="s">
        <v>6263</v>
      </c>
      <c r="F1349" s="43" t="s">
        <v>28</v>
      </c>
      <c r="G1349" s="43">
        <v>18036</v>
      </c>
      <c r="H1349" s="41"/>
      <c r="I1349" s="41"/>
      <c r="J1349" s="43"/>
      <c r="K1349" s="41"/>
      <c r="L1349" s="41"/>
      <c r="M1349" s="41"/>
      <c r="N1349" s="41"/>
      <c r="O1349" s="41"/>
      <c r="P1349" s="41"/>
      <c r="Q1349" s="41"/>
      <c r="R1349" s="41"/>
      <c r="S1349" s="41"/>
      <c r="T1349" s="41"/>
      <c r="U1349" s="41"/>
      <c r="V1349" s="41"/>
      <c r="W1349" s="41"/>
      <c r="X1349" s="41"/>
      <c r="Y1349" s="43" t="str">
        <f t="shared" si="42"/>
        <v>COMP</v>
      </c>
      <c r="Z1349" s="43">
        <v>1586428</v>
      </c>
      <c r="AA1349" s="43">
        <f t="shared" si="43"/>
        <v>467898</v>
      </c>
    </row>
    <row r="1350" spans="1:27" x14ac:dyDescent="0.3">
      <c r="A1350" s="43">
        <v>2200410</v>
      </c>
      <c r="B1350" s="43" t="s">
        <v>1592</v>
      </c>
      <c r="C1350" s="43" t="s">
        <v>722</v>
      </c>
      <c r="D1350" s="41"/>
      <c r="E1350" s="43" t="s">
        <v>6263</v>
      </c>
      <c r="F1350" s="43" t="s">
        <v>28</v>
      </c>
      <c r="G1350" s="43">
        <v>45050</v>
      </c>
      <c r="H1350" s="41"/>
      <c r="I1350" s="41"/>
      <c r="J1350" s="43"/>
      <c r="K1350" s="41"/>
      <c r="L1350" s="41"/>
      <c r="M1350" s="41"/>
      <c r="N1350" s="41"/>
      <c r="O1350" s="41"/>
      <c r="P1350" s="41"/>
      <c r="Q1350" s="41"/>
      <c r="R1350" s="41"/>
      <c r="S1350" s="41"/>
      <c r="T1350" s="41"/>
      <c r="U1350" s="41"/>
      <c r="V1350" s="41"/>
      <c r="W1350" s="41"/>
      <c r="X1350" s="41"/>
      <c r="Y1350" s="43" t="str">
        <f t="shared" si="42"/>
        <v>COMP</v>
      </c>
      <c r="Z1350" s="43">
        <v>2336644</v>
      </c>
      <c r="AA1350" s="43">
        <f t="shared" si="43"/>
        <v>2200410</v>
      </c>
    </row>
    <row r="1351" spans="1:27" x14ac:dyDescent="0.3">
      <c r="A1351" s="43">
        <v>1980086</v>
      </c>
      <c r="B1351" s="43" t="s">
        <v>1593</v>
      </c>
      <c r="C1351" s="43" t="s">
        <v>366</v>
      </c>
      <c r="D1351" s="41"/>
      <c r="E1351" s="43" t="s">
        <v>6263</v>
      </c>
      <c r="F1351" s="43" t="s">
        <v>28</v>
      </c>
      <c r="G1351" s="43">
        <v>45050</v>
      </c>
      <c r="H1351" s="41"/>
      <c r="I1351" s="41"/>
      <c r="J1351" s="43"/>
      <c r="K1351" s="41"/>
      <c r="L1351" s="41"/>
      <c r="M1351" s="41"/>
      <c r="N1351" s="41"/>
      <c r="O1351" s="41"/>
      <c r="P1351" s="41"/>
      <c r="Q1351" s="41"/>
      <c r="R1351" s="41"/>
      <c r="S1351" s="41"/>
      <c r="T1351" s="41"/>
      <c r="U1351" s="41"/>
      <c r="V1351" s="41"/>
      <c r="W1351" s="41"/>
      <c r="X1351" s="41"/>
      <c r="Y1351" s="43" t="str">
        <f t="shared" si="42"/>
        <v>COMP</v>
      </c>
      <c r="Z1351" s="43">
        <v>1679845</v>
      </c>
      <c r="AA1351" s="43">
        <f t="shared" si="43"/>
        <v>1980086</v>
      </c>
    </row>
    <row r="1352" spans="1:27" x14ac:dyDescent="0.3">
      <c r="A1352" s="43">
        <v>2418534</v>
      </c>
      <c r="B1352" s="43" t="s">
        <v>1594</v>
      </c>
      <c r="C1352" s="43" t="s">
        <v>189</v>
      </c>
      <c r="D1352" s="41"/>
      <c r="E1352" s="43" t="s">
        <v>6263</v>
      </c>
      <c r="F1352" s="43" t="s">
        <v>30</v>
      </c>
      <c r="G1352" s="43">
        <v>37015</v>
      </c>
      <c r="H1352" s="41"/>
      <c r="I1352" s="41"/>
      <c r="J1352" s="43"/>
      <c r="K1352" s="41"/>
      <c r="L1352" s="41"/>
      <c r="M1352" s="41"/>
      <c r="N1352" s="41"/>
      <c r="O1352" s="41"/>
      <c r="P1352" s="41"/>
      <c r="Q1352" s="41"/>
      <c r="R1352" s="41"/>
      <c r="S1352" s="41"/>
      <c r="T1352" s="41"/>
      <c r="U1352" s="41"/>
      <c r="V1352" s="41"/>
      <c r="W1352" s="41"/>
      <c r="X1352" s="41"/>
      <c r="Y1352" s="43" t="str">
        <f t="shared" si="42"/>
        <v>COMP</v>
      </c>
      <c r="Z1352" s="43">
        <v>2024614</v>
      </c>
      <c r="AA1352" s="43">
        <f t="shared" si="43"/>
        <v>2418534</v>
      </c>
    </row>
    <row r="1353" spans="1:27" x14ac:dyDescent="0.3">
      <c r="A1353" s="43">
        <v>2076157</v>
      </c>
      <c r="B1353" s="43" t="s">
        <v>1595</v>
      </c>
      <c r="C1353" s="43" t="s">
        <v>421</v>
      </c>
      <c r="D1353" s="41"/>
      <c r="E1353" s="43" t="s">
        <v>6263</v>
      </c>
      <c r="F1353" s="43" t="s">
        <v>30</v>
      </c>
      <c r="G1353" s="43">
        <v>37021</v>
      </c>
      <c r="H1353" s="41"/>
      <c r="I1353" s="41"/>
      <c r="J1353" s="43"/>
      <c r="K1353" s="41"/>
      <c r="L1353" s="41"/>
      <c r="M1353" s="41"/>
      <c r="N1353" s="41"/>
      <c r="O1353" s="41"/>
      <c r="P1353" s="41"/>
      <c r="Q1353" s="41"/>
      <c r="R1353" s="41"/>
      <c r="S1353" s="41"/>
      <c r="T1353" s="41"/>
      <c r="U1353" s="41"/>
      <c r="V1353" s="41"/>
      <c r="W1353" s="41"/>
      <c r="X1353" s="41"/>
      <c r="Y1353" s="43" t="str">
        <f t="shared" si="42"/>
        <v>COMP</v>
      </c>
      <c r="Z1353" s="43">
        <v>1307547</v>
      </c>
      <c r="AA1353" s="43">
        <f t="shared" si="43"/>
        <v>2076157</v>
      </c>
    </row>
    <row r="1354" spans="1:27" x14ac:dyDescent="0.3">
      <c r="A1354" s="43">
        <v>2371298</v>
      </c>
      <c r="B1354" s="43" t="s">
        <v>1596</v>
      </c>
      <c r="C1354" s="43" t="s">
        <v>654</v>
      </c>
      <c r="D1354" s="41"/>
      <c r="E1354" s="43" t="s">
        <v>6263</v>
      </c>
      <c r="F1354" s="43" t="s">
        <v>30</v>
      </c>
      <c r="G1354" s="43">
        <v>45011</v>
      </c>
      <c r="H1354" s="41"/>
      <c r="I1354" s="41"/>
      <c r="J1354" s="43"/>
      <c r="K1354" s="41"/>
      <c r="L1354" s="41"/>
      <c r="M1354" s="41"/>
      <c r="N1354" s="41"/>
      <c r="O1354" s="41"/>
      <c r="P1354" s="41"/>
      <c r="Q1354" s="41"/>
      <c r="R1354" s="41"/>
      <c r="S1354" s="41"/>
      <c r="T1354" s="41"/>
      <c r="U1354" s="41"/>
      <c r="V1354" s="41"/>
      <c r="W1354" s="41"/>
      <c r="X1354" s="41"/>
      <c r="Y1354" s="43" t="str">
        <f t="shared" si="42"/>
        <v/>
      </c>
      <c r="Z1354" s="43">
        <v>2340693</v>
      </c>
      <c r="AA1354" s="43" t="e">
        <f t="shared" si="43"/>
        <v>#N/A</v>
      </c>
    </row>
    <row r="1355" spans="1:27" x14ac:dyDescent="0.3">
      <c r="A1355" s="43">
        <v>2186911</v>
      </c>
      <c r="B1355" s="43" t="s">
        <v>1596</v>
      </c>
      <c r="C1355" s="43" t="s">
        <v>401</v>
      </c>
      <c r="D1355" s="41"/>
      <c r="E1355" s="43" t="s">
        <v>6263</v>
      </c>
      <c r="F1355" s="43" t="s">
        <v>30</v>
      </c>
      <c r="G1355" s="43">
        <v>45011</v>
      </c>
      <c r="H1355" s="41"/>
      <c r="I1355" s="41"/>
      <c r="J1355" s="43"/>
      <c r="K1355" s="41"/>
      <c r="L1355" s="41"/>
      <c r="M1355" s="41"/>
      <c r="N1355" s="41"/>
      <c r="O1355" s="41"/>
      <c r="P1355" s="41"/>
      <c r="Q1355" s="41"/>
      <c r="R1355" s="41"/>
      <c r="S1355" s="41"/>
      <c r="T1355" s="41"/>
      <c r="U1355" s="41"/>
      <c r="V1355" s="41"/>
      <c r="W1355" s="41"/>
      <c r="X1355" s="41"/>
      <c r="Y1355" s="43" t="str">
        <f t="shared" si="42"/>
        <v/>
      </c>
      <c r="Z1355" s="43">
        <v>692113</v>
      </c>
      <c r="AA1355" s="43" t="e">
        <f t="shared" si="43"/>
        <v>#N/A</v>
      </c>
    </row>
    <row r="1356" spans="1:27" x14ac:dyDescent="0.3">
      <c r="A1356" s="43">
        <v>2416974</v>
      </c>
      <c r="B1356" s="43" t="s">
        <v>1597</v>
      </c>
      <c r="C1356" s="43" t="s">
        <v>514</v>
      </c>
      <c r="D1356" s="41"/>
      <c r="E1356" s="43" t="s">
        <v>6263</v>
      </c>
      <c r="F1356" s="43" t="s">
        <v>28</v>
      </c>
      <c r="G1356" s="43">
        <v>45008</v>
      </c>
      <c r="H1356" s="41"/>
      <c r="I1356" s="41"/>
      <c r="J1356" s="43"/>
      <c r="K1356" s="41"/>
      <c r="L1356" s="41"/>
      <c r="M1356" s="41"/>
      <c r="N1356" s="41"/>
      <c r="O1356" s="41"/>
      <c r="P1356" s="41"/>
      <c r="Q1356" s="41"/>
      <c r="R1356" s="41"/>
      <c r="S1356" s="41"/>
      <c r="T1356" s="41"/>
      <c r="U1356" s="41"/>
      <c r="V1356" s="41"/>
      <c r="W1356" s="41"/>
      <c r="X1356" s="41"/>
      <c r="Y1356" s="43" t="str">
        <f t="shared" si="42"/>
        <v/>
      </c>
      <c r="Z1356" s="43">
        <v>2203768</v>
      </c>
      <c r="AA1356" s="43" t="e">
        <f t="shared" si="43"/>
        <v>#N/A</v>
      </c>
    </row>
    <row r="1357" spans="1:27" x14ac:dyDescent="0.3">
      <c r="A1357" s="43">
        <v>1646702</v>
      </c>
      <c r="B1357" s="43" t="s">
        <v>1598</v>
      </c>
      <c r="C1357" s="43" t="s">
        <v>464</v>
      </c>
      <c r="D1357" s="41"/>
      <c r="E1357" s="43" t="s">
        <v>6263</v>
      </c>
      <c r="F1357" s="43" t="s">
        <v>28</v>
      </c>
      <c r="G1357" s="43">
        <v>37023</v>
      </c>
      <c r="H1357" s="41"/>
      <c r="I1357" s="41"/>
      <c r="J1357" s="43"/>
      <c r="K1357" s="41"/>
      <c r="L1357" s="41"/>
      <c r="M1357" s="41"/>
      <c r="N1357" s="41"/>
      <c r="O1357" s="41"/>
      <c r="P1357" s="41"/>
      <c r="Q1357" s="41"/>
      <c r="R1357" s="41"/>
      <c r="S1357" s="41"/>
      <c r="T1357" s="41"/>
      <c r="U1357" s="41"/>
      <c r="V1357" s="41"/>
      <c r="W1357" s="41"/>
      <c r="X1357" s="41"/>
      <c r="Y1357" s="43" t="str">
        <f t="shared" si="42"/>
        <v>COMP</v>
      </c>
      <c r="Z1357" s="43">
        <v>1723630</v>
      </c>
      <c r="AA1357" s="43">
        <f t="shared" si="43"/>
        <v>1646702</v>
      </c>
    </row>
    <row r="1358" spans="1:27" x14ac:dyDescent="0.3">
      <c r="A1358" s="43">
        <v>2356444</v>
      </c>
      <c r="B1358" s="43" t="s">
        <v>1599</v>
      </c>
      <c r="C1358" s="43" t="s">
        <v>1600</v>
      </c>
      <c r="D1358" s="41"/>
      <c r="E1358" s="43" t="s">
        <v>35</v>
      </c>
      <c r="F1358" s="43" t="s">
        <v>28</v>
      </c>
      <c r="G1358" s="43">
        <v>41012</v>
      </c>
      <c r="H1358" s="41"/>
      <c r="I1358" s="41"/>
      <c r="J1358" s="43"/>
      <c r="K1358" s="41"/>
      <c r="L1358" s="41"/>
      <c r="M1358" s="41"/>
      <c r="N1358" s="41"/>
      <c r="O1358" s="41"/>
      <c r="P1358" s="41"/>
      <c r="Q1358" s="41"/>
      <c r="R1358" s="41"/>
      <c r="S1358" s="41"/>
      <c r="T1358" s="41"/>
      <c r="U1358" s="41"/>
      <c r="V1358" s="41"/>
      <c r="W1358" s="41"/>
      <c r="X1358" s="41"/>
      <c r="Y1358" s="43" t="str">
        <f t="shared" si="42"/>
        <v>COMP</v>
      </c>
      <c r="Z1358" s="43">
        <v>589050</v>
      </c>
      <c r="AA1358" s="43">
        <f t="shared" si="43"/>
        <v>2356444</v>
      </c>
    </row>
    <row r="1359" spans="1:27" x14ac:dyDescent="0.3">
      <c r="A1359" s="43">
        <v>2385893</v>
      </c>
      <c r="B1359" s="43" t="s">
        <v>1601</v>
      </c>
      <c r="C1359" s="43" t="s">
        <v>248</v>
      </c>
      <c r="D1359" s="41"/>
      <c r="E1359" s="43" t="s">
        <v>34</v>
      </c>
      <c r="F1359" s="43" t="s">
        <v>30</v>
      </c>
      <c r="G1359" s="43">
        <v>45008</v>
      </c>
      <c r="H1359" s="41"/>
      <c r="I1359" s="41"/>
      <c r="J1359" s="43"/>
      <c r="K1359" s="41"/>
      <c r="L1359" s="41"/>
      <c r="M1359" s="41"/>
      <c r="N1359" s="41"/>
      <c r="O1359" s="41"/>
      <c r="P1359" s="41"/>
      <c r="Q1359" s="41"/>
      <c r="R1359" s="41"/>
      <c r="S1359" s="41"/>
      <c r="T1359" s="41"/>
      <c r="U1359" s="41"/>
      <c r="V1359" s="41"/>
      <c r="W1359" s="41"/>
      <c r="X1359" s="41"/>
      <c r="Y1359" s="43" t="str">
        <f t="shared" si="42"/>
        <v>COMP</v>
      </c>
      <c r="Z1359" s="43">
        <v>2429945</v>
      </c>
      <c r="AA1359" s="43">
        <f t="shared" si="43"/>
        <v>2385893</v>
      </c>
    </row>
    <row r="1360" spans="1:27" x14ac:dyDescent="0.3">
      <c r="A1360" s="43">
        <v>2080624</v>
      </c>
      <c r="B1360" s="43" t="s">
        <v>1602</v>
      </c>
      <c r="C1360" s="43" t="s">
        <v>390</v>
      </c>
      <c r="D1360" s="41"/>
      <c r="E1360" s="43" t="s">
        <v>6263</v>
      </c>
      <c r="F1360" s="43" t="s">
        <v>30</v>
      </c>
      <c r="G1360" s="43">
        <v>45038</v>
      </c>
      <c r="H1360" s="41"/>
      <c r="I1360" s="41"/>
      <c r="J1360" s="43"/>
      <c r="K1360" s="41"/>
      <c r="L1360" s="41"/>
      <c r="M1360" s="41"/>
      <c r="N1360" s="41"/>
      <c r="O1360" s="41"/>
      <c r="P1360" s="41"/>
      <c r="Q1360" s="41"/>
      <c r="R1360" s="41"/>
      <c r="S1360" s="41"/>
      <c r="T1360" s="41"/>
      <c r="U1360" s="41"/>
      <c r="V1360" s="41"/>
      <c r="W1360" s="41"/>
      <c r="X1360" s="41"/>
      <c r="Y1360" s="43" t="str">
        <f t="shared" si="42"/>
        <v/>
      </c>
      <c r="Z1360" s="43">
        <v>1164887</v>
      </c>
      <c r="AA1360" s="43" t="e">
        <f t="shared" si="43"/>
        <v>#N/A</v>
      </c>
    </row>
    <row r="1361" spans="1:27" x14ac:dyDescent="0.3">
      <c r="A1361" s="43">
        <v>2150785</v>
      </c>
      <c r="B1361" s="43" t="s">
        <v>1603</v>
      </c>
      <c r="C1361" s="43" t="s">
        <v>659</v>
      </c>
      <c r="D1361" s="41"/>
      <c r="E1361" s="43" t="s">
        <v>6263</v>
      </c>
      <c r="F1361" s="43" t="s">
        <v>28</v>
      </c>
      <c r="G1361" s="43">
        <v>37015</v>
      </c>
      <c r="H1361" s="41"/>
      <c r="I1361" s="41"/>
      <c r="J1361" s="43"/>
      <c r="K1361" s="41"/>
      <c r="L1361" s="41"/>
      <c r="M1361" s="41"/>
      <c r="N1361" s="41"/>
      <c r="O1361" s="41"/>
      <c r="P1361" s="41"/>
      <c r="Q1361" s="41"/>
      <c r="R1361" s="41"/>
      <c r="S1361" s="41"/>
      <c r="T1361" s="41"/>
      <c r="U1361" s="41"/>
      <c r="V1361" s="41"/>
      <c r="W1361" s="41"/>
      <c r="X1361" s="41"/>
      <c r="Y1361" s="43" t="str">
        <f t="shared" si="42"/>
        <v>COMP</v>
      </c>
      <c r="Z1361" s="43">
        <v>2076531</v>
      </c>
      <c r="AA1361" s="43">
        <f t="shared" si="43"/>
        <v>2150785</v>
      </c>
    </row>
    <row r="1362" spans="1:27" x14ac:dyDescent="0.3">
      <c r="A1362" s="43">
        <v>2025920</v>
      </c>
      <c r="B1362" s="43" t="s">
        <v>1604</v>
      </c>
      <c r="C1362" s="43" t="s">
        <v>241</v>
      </c>
      <c r="D1362" s="41"/>
      <c r="E1362" s="43" t="s">
        <v>6263</v>
      </c>
      <c r="F1362" s="43" t="s">
        <v>28</v>
      </c>
      <c r="G1362" s="43">
        <v>45053</v>
      </c>
      <c r="H1362" s="41"/>
      <c r="I1362" s="41"/>
      <c r="J1362" s="43"/>
      <c r="K1362" s="41"/>
      <c r="L1362" s="41"/>
      <c r="M1362" s="41"/>
      <c r="N1362" s="41"/>
      <c r="O1362" s="41"/>
      <c r="P1362" s="41"/>
      <c r="Q1362" s="41"/>
      <c r="R1362" s="41"/>
      <c r="S1362" s="41"/>
      <c r="T1362" s="41"/>
      <c r="U1362" s="41"/>
      <c r="V1362" s="41"/>
      <c r="W1362" s="41"/>
      <c r="X1362" s="41"/>
      <c r="Y1362" s="43" t="str">
        <f t="shared" si="42"/>
        <v/>
      </c>
      <c r="Z1362" s="43">
        <v>677623</v>
      </c>
      <c r="AA1362" s="43" t="e">
        <f t="shared" si="43"/>
        <v>#N/A</v>
      </c>
    </row>
    <row r="1363" spans="1:27" x14ac:dyDescent="0.3">
      <c r="A1363" s="43">
        <v>2100513</v>
      </c>
      <c r="B1363" s="43" t="s">
        <v>1604</v>
      </c>
      <c r="C1363" s="43" t="s">
        <v>683</v>
      </c>
      <c r="D1363" s="41"/>
      <c r="E1363" s="43" t="s">
        <v>35</v>
      </c>
      <c r="F1363" s="43" t="s">
        <v>28</v>
      </c>
      <c r="G1363" s="43">
        <v>28041</v>
      </c>
      <c r="H1363" s="41"/>
      <c r="I1363" s="41"/>
      <c r="J1363" s="43"/>
      <c r="K1363" s="41"/>
      <c r="L1363" s="41"/>
      <c r="M1363" s="41"/>
      <c r="N1363" s="41"/>
      <c r="O1363" s="41"/>
      <c r="P1363" s="41"/>
      <c r="Q1363" s="41"/>
      <c r="R1363" s="41"/>
      <c r="S1363" s="41"/>
      <c r="T1363" s="41"/>
      <c r="U1363" s="41"/>
      <c r="V1363" s="41"/>
      <c r="W1363" s="41"/>
      <c r="X1363" s="41"/>
      <c r="Y1363" s="43" t="str">
        <f t="shared" si="42"/>
        <v>COMP</v>
      </c>
      <c r="Z1363" s="43">
        <v>2308511</v>
      </c>
      <c r="AA1363" s="43">
        <f t="shared" si="43"/>
        <v>2100513</v>
      </c>
    </row>
    <row r="1364" spans="1:27" x14ac:dyDescent="0.3">
      <c r="A1364" s="43">
        <v>2173992</v>
      </c>
      <c r="B1364" s="43" t="s">
        <v>1605</v>
      </c>
      <c r="C1364" s="43" t="s">
        <v>343</v>
      </c>
      <c r="D1364" s="41"/>
      <c r="E1364" s="43" t="s">
        <v>6263</v>
      </c>
      <c r="F1364" s="43" t="s">
        <v>28</v>
      </c>
      <c r="G1364" s="43">
        <v>45050</v>
      </c>
      <c r="H1364" s="41"/>
      <c r="I1364" s="41"/>
      <c r="J1364" s="43"/>
      <c r="K1364" s="41"/>
      <c r="L1364" s="41"/>
      <c r="M1364" s="41"/>
      <c r="N1364" s="41"/>
      <c r="O1364" s="41"/>
      <c r="P1364" s="41"/>
      <c r="Q1364" s="41"/>
      <c r="R1364" s="41"/>
      <c r="S1364" s="41"/>
      <c r="T1364" s="41"/>
      <c r="U1364" s="41"/>
      <c r="V1364" s="41"/>
      <c r="W1364" s="41"/>
      <c r="X1364" s="41"/>
      <c r="Y1364" s="43" t="str">
        <f t="shared" si="42"/>
        <v>COMP</v>
      </c>
      <c r="Z1364" s="43">
        <v>2217728</v>
      </c>
      <c r="AA1364" s="43">
        <f t="shared" si="43"/>
        <v>2173992</v>
      </c>
    </row>
    <row r="1365" spans="1:27" x14ac:dyDescent="0.3">
      <c r="A1365" s="43">
        <v>2362461</v>
      </c>
      <c r="B1365" s="43" t="s">
        <v>1606</v>
      </c>
      <c r="C1365" s="43" t="s">
        <v>1035</v>
      </c>
      <c r="D1365" s="41"/>
      <c r="E1365" s="43" t="s">
        <v>35</v>
      </c>
      <c r="F1365" s="43" t="s">
        <v>28</v>
      </c>
      <c r="G1365" s="43">
        <v>28037</v>
      </c>
      <c r="H1365" s="41"/>
      <c r="I1365" s="41"/>
      <c r="J1365" s="43"/>
      <c r="K1365" s="41"/>
      <c r="L1365" s="41"/>
      <c r="M1365" s="41"/>
      <c r="N1365" s="41"/>
      <c r="O1365" s="41"/>
      <c r="P1365" s="41"/>
      <c r="Q1365" s="41"/>
      <c r="R1365" s="41"/>
      <c r="S1365" s="41"/>
      <c r="T1365" s="41"/>
      <c r="U1365" s="41"/>
      <c r="V1365" s="41"/>
      <c r="W1365" s="41"/>
      <c r="X1365" s="41"/>
      <c r="Y1365" s="43" t="str">
        <f t="shared" si="42"/>
        <v>COMP</v>
      </c>
      <c r="Z1365" s="43">
        <v>1956675</v>
      </c>
      <c r="AA1365" s="43">
        <f t="shared" si="43"/>
        <v>2362461</v>
      </c>
    </row>
    <row r="1366" spans="1:27" x14ac:dyDescent="0.3">
      <c r="A1366" s="43">
        <v>1924861</v>
      </c>
      <c r="B1366" s="43" t="s">
        <v>1607</v>
      </c>
      <c r="C1366" s="43" t="s">
        <v>960</v>
      </c>
      <c r="D1366" s="41"/>
      <c r="E1366" s="43" t="s">
        <v>6263</v>
      </c>
      <c r="F1366" s="43" t="s">
        <v>30</v>
      </c>
      <c r="G1366" s="43">
        <v>37045</v>
      </c>
      <c r="H1366" s="41"/>
      <c r="I1366" s="41"/>
      <c r="J1366" s="43"/>
      <c r="K1366" s="41"/>
      <c r="L1366" s="41"/>
      <c r="M1366" s="41"/>
      <c r="N1366" s="41"/>
      <c r="O1366" s="41"/>
      <c r="P1366" s="41"/>
      <c r="Q1366" s="41"/>
      <c r="R1366" s="41"/>
      <c r="S1366" s="41"/>
      <c r="T1366" s="41"/>
      <c r="U1366" s="41"/>
      <c r="V1366" s="41"/>
      <c r="W1366" s="41"/>
      <c r="X1366" s="41"/>
      <c r="Y1366" s="43" t="str">
        <f t="shared" si="42"/>
        <v/>
      </c>
      <c r="Z1366" s="43">
        <v>1870087</v>
      </c>
      <c r="AA1366" s="43" t="e">
        <f t="shared" si="43"/>
        <v>#N/A</v>
      </c>
    </row>
    <row r="1367" spans="1:27" x14ac:dyDescent="0.3">
      <c r="A1367" s="43">
        <v>2412176</v>
      </c>
      <c r="B1367" s="43" t="s">
        <v>1608</v>
      </c>
      <c r="C1367" s="43" t="s">
        <v>274</v>
      </c>
      <c r="D1367" s="41"/>
      <c r="E1367" s="43" t="s">
        <v>6263</v>
      </c>
      <c r="F1367" s="43" t="s">
        <v>28</v>
      </c>
      <c r="G1367" s="43">
        <v>45055</v>
      </c>
      <c r="H1367" s="41"/>
      <c r="I1367" s="41"/>
      <c r="J1367" s="43"/>
      <c r="K1367" s="41"/>
      <c r="L1367" s="41"/>
      <c r="M1367" s="41"/>
      <c r="N1367" s="41"/>
      <c r="O1367" s="41"/>
      <c r="P1367" s="41"/>
      <c r="Q1367" s="41"/>
      <c r="R1367" s="41"/>
      <c r="S1367" s="41"/>
      <c r="T1367" s="41"/>
      <c r="U1367" s="41"/>
      <c r="V1367" s="41"/>
      <c r="W1367" s="41"/>
      <c r="X1367" s="41"/>
      <c r="Y1367" s="43" t="str">
        <f t="shared" si="42"/>
        <v/>
      </c>
      <c r="Z1367" s="43">
        <v>1298072</v>
      </c>
      <c r="AA1367" s="43" t="e">
        <f t="shared" si="43"/>
        <v>#N/A</v>
      </c>
    </row>
    <row r="1368" spans="1:27" x14ac:dyDescent="0.3">
      <c r="A1368" s="43">
        <v>1232740</v>
      </c>
      <c r="B1368" s="43" t="s">
        <v>1609</v>
      </c>
      <c r="C1368" s="43" t="s">
        <v>230</v>
      </c>
      <c r="D1368" s="41"/>
      <c r="E1368" s="43" t="s">
        <v>6263</v>
      </c>
      <c r="F1368" s="43" t="s">
        <v>28</v>
      </c>
      <c r="G1368" s="43">
        <v>28001</v>
      </c>
      <c r="H1368" s="41"/>
      <c r="I1368" s="41"/>
      <c r="J1368" s="43"/>
      <c r="K1368" s="41"/>
      <c r="L1368" s="41"/>
      <c r="M1368" s="41"/>
      <c r="N1368" s="41"/>
      <c r="O1368" s="41"/>
      <c r="P1368" s="41"/>
      <c r="Q1368" s="41"/>
      <c r="R1368" s="41"/>
      <c r="S1368" s="41"/>
      <c r="T1368" s="41"/>
      <c r="U1368" s="41"/>
      <c r="V1368" s="41"/>
      <c r="W1368" s="41"/>
      <c r="X1368" s="41"/>
      <c r="Y1368" s="43" t="str">
        <f t="shared" si="42"/>
        <v>COMP</v>
      </c>
      <c r="Z1368" s="43">
        <v>1580670</v>
      </c>
      <c r="AA1368" s="43">
        <f t="shared" si="43"/>
        <v>1232740</v>
      </c>
    </row>
    <row r="1369" spans="1:27" x14ac:dyDescent="0.3">
      <c r="A1369" s="43">
        <v>2288558</v>
      </c>
      <c r="B1369" s="43" t="s">
        <v>1609</v>
      </c>
      <c r="C1369" s="43" t="s">
        <v>1610</v>
      </c>
      <c r="D1369" s="41"/>
      <c r="E1369" s="43" t="s">
        <v>6263</v>
      </c>
      <c r="F1369" s="43" t="s">
        <v>30</v>
      </c>
      <c r="G1369" s="43">
        <v>36011</v>
      </c>
      <c r="H1369" s="41"/>
      <c r="I1369" s="41"/>
      <c r="J1369" s="43"/>
      <c r="K1369" s="41"/>
      <c r="L1369" s="41"/>
      <c r="M1369" s="41"/>
      <c r="N1369" s="41"/>
      <c r="O1369" s="41"/>
      <c r="P1369" s="41"/>
      <c r="Q1369" s="41"/>
      <c r="R1369" s="41"/>
      <c r="S1369" s="41"/>
      <c r="T1369" s="41"/>
      <c r="U1369" s="41"/>
      <c r="V1369" s="41"/>
      <c r="W1369" s="41"/>
      <c r="X1369" s="41"/>
      <c r="Y1369" s="43" t="str">
        <f t="shared" si="42"/>
        <v/>
      </c>
      <c r="Z1369" s="43">
        <v>1388768</v>
      </c>
      <c r="AA1369" s="43" t="e">
        <f t="shared" si="43"/>
        <v>#N/A</v>
      </c>
    </row>
    <row r="1370" spans="1:27" x14ac:dyDescent="0.3">
      <c r="A1370" s="43">
        <v>1941884</v>
      </c>
      <c r="B1370" s="43" t="s">
        <v>1611</v>
      </c>
      <c r="C1370" s="43" t="s">
        <v>1055</v>
      </c>
      <c r="D1370" s="41"/>
      <c r="E1370" s="43" t="s">
        <v>6263</v>
      </c>
      <c r="F1370" s="43" t="s">
        <v>30</v>
      </c>
      <c r="G1370" s="43">
        <v>45010</v>
      </c>
      <c r="H1370" s="41"/>
      <c r="I1370" s="41"/>
      <c r="J1370" s="43"/>
      <c r="K1370" s="41"/>
      <c r="L1370" s="41"/>
      <c r="M1370" s="41"/>
      <c r="N1370" s="41"/>
      <c r="O1370" s="41"/>
      <c r="P1370" s="41"/>
      <c r="Q1370" s="41"/>
      <c r="R1370" s="41"/>
      <c r="S1370" s="41"/>
      <c r="T1370" s="41"/>
      <c r="U1370" s="41"/>
      <c r="V1370" s="41"/>
      <c r="W1370" s="41"/>
      <c r="X1370" s="41"/>
      <c r="Y1370" s="43" t="str">
        <f t="shared" si="42"/>
        <v/>
      </c>
      <c r="Z1370" s="43">
        <v>1940425</v>
      </c>
      <c r="AA1370" s="43" t="e">
        <f t="shared" si="43"/>
        <v>#N/A</v>
      </c>
    </row>
    <row r="1371" spans="1:27" x14ac:dyDescent="0.3">
      <c r="A1371" s="43">
        <v>2074426</v>
      </c>
      <c r="B1371" s="43" t="s">
        <v>1612</v>
      </c>
      <c r="C1371" s="43" t="s">
        <v>1567</v>
      </c>
      <c r="D1371" s="41"/>
      <c r="E1371" s="43" t="s">
        <v>6263</v>
      </c>
      <c r="F1371" s="43" t="s">
        <v>28</v>
      </c>
      <c r="G1371" s="43">
        <v>28040</v>
      </c>
      <c r="H1371" s="41"/>
      <c r="I1371" s="41"/>
      <c r="J1371" s="43"/>
      <c r="K1371" s="41"/>
      <c r="L1371" s="41"/>
      <c r="M1371" s="41"/>
      <c r="N1371" s="41"/>
      <c r="O1371" s="41"/>
      <c r="P1371" s="41"/>
      <c r="Q1371" s="41"/>
      <c r="R1371" s="41"/>
      <c r="S1371" s="41"/>
      <c r="T1371" s="41"/>
      <c r="U1371" s="41"/>
      <c r="V1371" s="41"/>
      <c r="W1371" s="41"/>
      <c r="X1371" s="41"/>
      <c r="Y1371" s="43" t="str">
        <f t="shared" si="42"/>
        <v>COMP</v>
      </c>
      <c r="Z1371" s="43">
        <v>2400903</v>
      </c>
      <c r="AA1371" s="43">
        <f t="shared" si="43"/>
        <v>2074426</v>
      </c>
    </row>
    <row r="1372" spans="1:27" x14ac:dyDescent="0.3">
      <c r="A1372" s="43">
        <v>2411843</v>
      </c>
      <c r="B1372" s="43" t="s">
        <v>1613</v>
      </c>
      <c r="C1372" s="43" t="s">
        <v>327</v>
      </c>
      <c r="D1372" s="41"/>
      <c r="E1372" s="43" t="s">
        <v>6263</v>
      </c>
      <c r="F1372" s="43" t="s">
        <v>30</v>
      </c>
      <c r="G1372" s="43">
        <v>28001</v>
      </c>
      <c r="H1372" s="41"/>
      <c r="I1372" s="41"/>
      <c r="J1372" s="43"/>
      <c r="K1372" s="41"/>
      <c r="L1372" s="41"/>
      <c r="M1372" s="41"/>
      <c r="N1372" s="41"/>
      <c r="O1372" s="41"/>
      <c r="P1372" s="41"/>
      <c r="Q1372" s="41"/>
      <c r="R1372" s="41"/>
      <c r="S1372" s="41"/>
      <c r="T1372" s="41"/>
      <c r="U1372" s="41"/>
      <c r="V1372" s="41"/>
      <c r="W1372" s="41"/>
      <c r="X1372" s="41"/>
      <c r="Y1372" s="43" t="str">
        <f t="shared" si="42"/>
        <v>COMP</v>
      </c>
      <c r="Z1372" s="43">
        <v>1001582</v>
      </c>
      <c r="AA1372" s="43">
        <f t="shared" si="43"/>
        <v>2411843</v>
      </c>
    </row>
    <row r="1373" spans="1:27" x14ac:dyDescent="0.3">
      <c r="A1373" s="43">
        <v>2336404</v>
      </c>
      <c r="B1373" s="43" t="s">
        <v>1613</v>
      </c>
      <c r="C1373" s="43" t="s">
        <v>467</v>
      </c>
      <c r="D1373" s="41"/>
      <c r="E1373" s="43" t="s">
        <v>31</v>
      </c>
      <c r="F1373" s="43" t="s">
        <v>30</v>
      </c>
      <c r="G1373" s="43">
        <v>36455</v>
      </c>
      <c r="H1373" s="41"/>
      <c r="I1373" s="41"/>
      <c r="J1373" s="43"/>
      <c r="K1373" s="41"/>
      <c r="L1373" s="41"/>
      <c r="M1373" s="41"/>
      <c r="N1373" s="41"/>
      <c r="O1373" s="41"/>
      <c r="P1373" s="41"/>
      <c r="Q1373" s="41"/>
      <c r="R1373" s="41"/>
      <c r="S1373" s="41"/>
      <c r="T1373" s="41"/>
      <c r="U1373" s="41"/>
      <c r="V1373" s="41"/>
      <c r="W1373" s="41"/>
      <c r="X1373" s="41"/>
      <c r="Y1373" s="43" t="str">
        <f t="shared" si="42"/>
        <v>COMP</v>
      </c>
      <c r="Z1373" s="43">
        <v>1102038</v>
      </c>
      <c r="AA1373" s="43">
        <f t="shared" si="43"/>
        <v>2336404</v>
      </c>
    </row>
    <row r="1374" spans="1:27" x14ac:dyDescent="0.3">
      <c r="A1374" s="43">
        <v>1755930</v>
      </c>
      <c r="B1374" s="43" t="s">
        <v>1613</v>
      </c>
      <c r="C1374" s="43" t="s">
        <v>221</v>
      </c>
      <c r="D1374" s="41"/>
      <c r="E1374" s="43" t="s">
        <v>6263</v>
      </c>
      <c r="F1374" s="43" t="s">
        <v>28</v>
      </c>
      <c r="G1374" s="43">
        <v>45045</v>
      </c>
      <c r="H1374" s="41"/>
      <c r="I1374" s="41"/>
      <c r="J1374" s="43"/>
      <c r="K1374" s="41"/>
      <c r="L1374" s="41"/>
      <c r="M1374" s="41"/>
      <c r="N1374" s="41"/>
      <c r="O1374" s="41"/>
      <c r="P1374" s="41"/>
      <c r="Q1374" s="41"/>
      <c r="R1374" s="41"/>
      <c r="S1374" s="41"/>
      <c r="T1374" s="41"/>
      <c r="U1374" s="41"/>
      <c r="V1374" s="41"/>
      <c r="W1374" s="41"/>
      <c r="X1374" s="41"/>
      <c r="Y1374" s="43" t="str">
        <f t="shared" si="42"/>
        <v>COMP</v>
      </c>
      <c r="Z1374" s="43">
        <v>2397717</v>
      </c>
      <c r="AA1374" s="43">
        <f t="shared" si="43"/>
        <v>1755930</v>
      </c>
    </row>
    <row r="1375" spans="1:27" x14ac:dyDescent="0.3">
      <c r="A1375" s="43">
        <v>2353501</v>
      </c>
      <c r="B1375" s="43" t="s">
        <v>1613</v>
      </c>
      <c r="C1375" s="43" t="s">
        <v>385</v>
      </c>
      <c r="D1375" s="41"/>
      <c r="E1375" s="43" t="s">
        <v>6263</v>
      </c>
      <c r="F1375" s="43" t="s">
        <v>28</v>
      </c>
      <c r="G1375" s="43">
        <v>18003</v>
      </c>
      <c r="H1375" s="41"/>
      <c r="I1375" s="41"/>
      <c r="J1375" s="43"/>
      <c r="K1375" s="41"/>
      <c r="L1375" s="41"/>
      <c r="M1375" s="41"/>
      <c r="N1375" s="41"/>
      <c r="O1375" s="41"/>
      <c r="P1375" s="41"/>
      <c r="Q1375" s="41"/>
      <c r="R1375" s="41"/>
      <c r="S1375" s="41"/>
      <c r="T1375" s="41"/>
      <c r="U1375" s="41"/>
      <c r="V1375" s="41"/>
      <c r="W1375" s="41"/>
      <c r="X1375" s="41"/>
      <c r="Y1375" s="43" t="str">
        <f t="shared" si="42"/>
        <v>COMP</v>
      </c>
      <c r="Z1375" s="43">
        <v>1266706</v>
      </c>
      <c r="AA1375" s="43">
        <f t="shared" si="43"/>
        <v>2353501</v>
      </c>
    </row>
    <row r="1376" spans="1:27" x14ac:dyDescent="0.3">
      <c r="A1376" s="43">
        <v>2428864</v>
      </c>
      <c r="B1376" s="43" t="s">
        <v>1614</v>
      </c>
      <c r="C1376" s="43" t="s">
        <v>989</v>
      </c>
      <c r="D1376" s="41"/>
      <c r="E1376" s="43" t="s">
        <v>6263</v>
      </c>
      <c r="F1376" s="43" t="s">
        <v>30</v>
      </c>
      <c r="G1376" s="43">
        <v>18036</v>
      </c>
      <c r="H1376" s="41"/>
      <c r="I1376" s="41"/>
      <c r="J1376" s="43"/>
      <c r="K1376" s="41"/>
      <c r="L1376" s="41"/>
      <c r="M1376" s="41"/>
      <c r="N1376" s="41"/>
      <c r="O1376" s="41"/>
      <c r="P1376" s="41"/>
      <c r="Q1376" s="41"/>
      <c r="R1376" s="41"/>
      <c r="S1376" s="41"/>
      <c r="T1376" s="41"/>
      <c r="U1376" s="41"/>
      <c r="V1376" s="41"/>
      <c r="W1376" s="41"/>
      <c r="X1376" s="41"/>
      <c r="Y1376" s="43" t="str">
        <f t="shared" si="42"/>
        <v/>
      </c>
      <c r="Z1376" s="43">
        <v>1970643</v>
      </c>
      <c r="AA1376" s="43" t="e">
        <f t="shared" si="43"/>
        <v>#N/A</v>
      </c>
    </row>
    <row r="1377" spans="1:27" x14ac:dyDescent="0.3">
      <c r="A1377" s="43">
        <v>548644</v>
      </c>
      <c r="B1377" s="43" t="s">
        <v>1615</v>
      </c>
      <c r="C1377" s="43" t="s">
        <v>193</v>
      </c>
      <c r="D1377" s="41"/>
      <c r="E1377" s="43" t="s">
        <v>6263</v>
      </c>
      <c r="F1377" s="43" t="s">
        <v>28</v>
      </c>
      <c r="G1377" s="43">
        <v>37021</v>
      </c>
      <c r="H1377" s="41"/>
      <c r="I1377" s="41"/>
      <c r="J1377" s="43"/>
      <c r="K1377" s="41"/>
      <c r="L1377" s="41"/>
      <c r="M1377" s="41"/>
      <c r="N1377" s="41"/>
      <c r="O1377" s="41"/>
      <c r="P1377" s="41"/>
      <c r="Q1377" s="41"/>
      <c r="R1377" s="41"/>
      <c r="S1377" s="41"/>
      <c r="T1377" s="41"/>
      <c r="U1377" s="41"/>
      <c r="V1377" s="41"/>
      <c r="W1377" s="41"/>
      <c r="X1377" s="41"/>
      <c r="Y1377" s="43" t="str">
        <f t="shared" si="42"/>
        <v>COMP</v>
      </c>
      <c r="Z1377" s="43">
        <v>1194767</v>
      </c>
      <c r="AA1377" s="43">
        <f t="shared" si="43"/>
        <v>548644</v>
      </c>
    </row>
    <row r="1378" spans="1:27" x14ac:dyDescent="0.3">
      <c r="A1378" s="43">
        <v>725625</v>
      </c>
      <c r="B1378" s="43" t="s">
        <v>1616</v>
      </c>
      <c r="C1378" s="43" t="s">
        <v>1617</v>
      </c>
      <c r="D1378" s="41"/>
      <c r="E1378" s="43" t="s">
        <v>6263</v>
      </c>
      <c r="F1378" s="43" t="s">
        <v>28</v>
      </c>
      <c r="G1378" s="43">
        <v>37021</v>
      </c>
      <c r="H1378" s="41"/>
      <c r="I1378" s="41"/>
      <c r="J1378" s="43"/>
      <c r="K1378" s="41"/>
      <c r="L1378" s="41"/>
      <c r="M1378" s="41"/>
      <c r="N1378" s="41"/>
      <c r="O1378" s="41"/>
      <c r="P1378" s="41"/>
      <c r="Q1378" s="41"/>
      <c r="R1378" s="41"/>
      <c r="S1378" s="41"/>
      <c r="T1378" s="41"/>
      <c r="U1378" s="41"/>
      <c r="V1378" s="41"/>
      <c r="W1378" s="41"/>
      <c r="X1378" s="41"/>
      <c r="Y1378" s="43" t="str">
        <f t="shared" si="42"/>
        <v>COMP</v>
      </c>
      <c r="Z1378" s="43">
        <v>1123947</v>
      </c>
      <c r="AA1378" s="43">
        <f t="shared" si="43"/>
        <v>725625</v>
      </c>
    </row>
    <row r="1379" spans="1:27" x14ac:dyDescent="0.3">
      <c r="A1379" s="43">
        <v>644623</v>
      </c>
      <c r="B1379" s="43" t="s">
        <v>1616</v>
      </c>
      <c r="C1379" s="43" t="s">
        <v>239</v>
      </c>
      <c r="D1379" s="41"/>
      <c r="E1379" s="43" t="s">
        <v>6263</v>
      </c>
      <c r="F1379" s="43" t="s">
        <v>30</v>
      </c>
      <c r="G1379" s="43">
        <v>37021</v>
      </c>
      <c r="H1379" s="41"/>
      <c r="I1379" s="41"/>
      <c r="J1379" s="43"/>
      <c r="K1379" s="41"/>
      <c r="L1379" s="41"/>
      <c r="M1379" s="41"/>
      <c r="N1379" s="41"/>
      <c r="O1379" s="41"/>
      <c r="P1379" s="41"/>
      <c r="Q1379" s="41"/>
      <c r="R1379" s="41"/>
      <c r="S1379" s="41"/>
      <c r="T1379" s="41"/>
      <c r="U1379" s="41"/>
      <c r="V1379" s="41"/>
      <c r="W1379" s="41"/>
      <c r="X1379" s="41"/>
      <c r="Y1379" s="43" t="str">
        <f t="shared" si="42"/>
        <v>COMP</v>
      </c>
      <c r="Z1379" s="43">
        <v>1396386</v>
      </c>
      <c r="AA1379" s="43">
        <f t="shared" si="43"/>
        <v>644623</v>
      </c>
    </row>
    <row r="1380" spans="1:27" x14ac:dyDescent="0.3">
      <c r="A1380" s="43">
        <v>2409096</v>
      </c>
      <c r="B1380" s="43" t="s">
        <v>1618</v>
      </c>
      <c r="C1380" s="43" t="s">
        <v>1316</v>
      </c>
      <c r="D1380" s="41"/>
      <c r="E1380" s="43" t="s">
        <v>35</v>
      </c>
      <c r="F1380" s="43" t="s">
        <v>28</v>
      </c>
      <c r="G1380" s="43">
        <v>18032</v>
      </c>
      <c r="H1380" s="41"/>
      <c r="I1380" s="41"/>
      <c r="J1380" s="43"/>
      <c r="K1380" s="41"/>
      <c r="L1380" s="41"/>
      <c r="M1380" s="41"/>
      <c r="N1380" s="41"/>
      <c r="O1380" s="41"/>
      <c r="P1380" s="41"/>
      <c r="Q1380" s="41"/>
      <c r="R1380" s="41"/>
      <c r="S1380" s="41"/>
      <c r="T1380" s="41"/>
      <c r="U1380" s="41"/>
      <c r="V1380" s="41"/>
      <c r="W1380" s="41"/>
      <c r="X1380" s="41"/>
      <c r="Y1380" s="43" t="str">
        <f t="shared" si="42"/>
        <v>COMP</v>
      </c>
      <c r="Z1380" s="43">
        <v>1557969</v>
      </c>
      <c r="AA1380" s="43">
        <f t="shared" si="43"/>
        <v>2409096</v>
      </c>
    </row>
    <row r="1381" spans="1:27" x14ac:dyDescent="0.3">
      <c r="A1381" s="43">
        <v>2131097</v>
      </c>
      <c r="B1381" s="43" t="s">
        <v>1619</v>
      </c>
      <c r="C1381" s="43" t="s">
        <v>993</v>
      </c>
      <c r="D1381" s="41"/>
      <c r="E1381" s="43" t="s">
        <v>6263</v>
      </c>
      <c r="F1381" s="43" t="s">
        <v>30</v>
      </c>
      <c r="G1381" s="43">
        <v>41003</v>
      </c>
      <c r="H1381" s="41"/>
      <c r="I1381" s="41"/>
      <c r="J1381" s="43"/>
      <c r="K1381" s="41"/>
      <c r="L1381" s="41"/>
      <c r="M1381" s="41"/>
      <c r="N1381" s="41"/>
      <c r="O1381" s="41"/>
      <c r="P1381" s="41"/>
      <c r="Q1381" s="41"/>
      <c r="R1381" s="41"/>
      <c r="S1381" s="41"/>
      <c r="T1381" s="41"/>
      <c r="U1381" s="41"/>
      <c r="V1381" s="41"/>
      <c r="W1381" s="41"/>
      <c r="X1381" s="41"/>
      <c r="Y1381" s="43" t="str">
        <f t="shared" si="42"/>
        <v/>
      </c>
      <c r="Z1381" s="43">
        <v>1424392</v>
      </c>
      <c r="AA1381" s="43" t="e">
        <f t="shared" si="43"/>
        <v>#N/A</v>
      </c>
    </row>
    <row r="1382" spans="1:27" x14ac:dyDescent="0.3">
      <c r="A1382" s="43">
        <v>2152177</v>
      </c>
      <c r="B1382" s="43" t="s">
        <v>1620</v>
      </c>
      <c r="C1382" s="43" t="s">
        <v>993</v>
      </c>
      <c r="D1382" s="41"/>
      <c r="E1382" s="43" t="s">
        <v>6263</v>
      </c>
      <c r="F1382" s="43" t="s">
        <v>30</v>
      </c>
      <c r="G1382" s="43">
        <v>45011</v>
      </c>
      <c r="H1382" s="41"/>
      <c r="I1382" s="41"/>
      <c r="J1382" s="43"/>
      <c r="K1382" s="41"/>
      <c r="L1382" s="41"/>
      <c r="M1382" s="41"/>
      <c r="N1382" s="41"/>
      <c r="O1382" s="41"/>
      <c r="P1382" s="41"/>
      <c r="Q1382" s="41"/>
      <c r="R1382" s="41"/>
      <c r="S1382" s="41"/>
      <c r="T1382" s="41"/>
      <c r="U1382" s="41"/>
      <c r="V1382" s="41"/>
      <c r="W1382" s="41"/>
      <c r="X1382" s="41"/>
      <c r="Y1382" s="43" t="str">
        <f t="shared" si="42"/>
        <v/>
      </c>
      <c r="Z1382" s="43">
        <v>1670306</v>
      </c>
      <c r="AA1382" s="43" t="e">
        <f t="shared" si="43"/>
        <v>#N/A</v>
      </c>
    </row>
    <row r="1383" spans="1:27" x14ac:dyDescent="0.3">
      <c r="A1383" s="43">
        <v>1097877</v>
      </c>
      <c r="B1383" s="43" t="s">
        <v>1621</v>
      </c>
      <c r="C1383" s="43" t="s">
        <v>258</v>
      </c>
      <c r="D1383" s="41"/>
      <c r="E1383" s="43" t="s">
        <v>29</v>
      </c>
      <c r="F1383" s="43" t="s">
        <v>28</v>
      </c>
      <c r="G1383" s="43">
        <v>45011</v>
      </c>
      <c r="H1383" s="41"/>
      <c r="I1383" s="41"/>
      <c r="J1383" s="43"/>
      <c r="K1383" s="41"/>
      <c r="L1383" s="41"/>
      <c r="M1383" s="41"/>
      <c r="N1383" s="41"/>
      <c r="O1383" s="41"/>
      <c r="P1383" s="41"/>
      <c r="Q1383" s="41"/>
      <c r="R1383" s="41"/>
      <c r="S1383" s="41"/>
      <c r="T1383" s="41"/>
      <c r="U1383" s="41"/>
      <c r="V1383" s="41"/>
      <c r="W1383" s="41"/>
      <c r="X1383" s="41"/>
      <c r="Y1383" s="43" t="str">
        <f t="shared" si="42"/>
        <v/>
      </c>
      <c r="Z1383" s="43">
        <v>2040911</v>
      </c>
      <c r="AA1383" s="43" t="e">
        <f t="shared" si="43"/>
        <v>#N/A</v>
      </c>
    </row>
    <row r="1384" spans="1:27" x14ac:dyDescent="0.3">
      <c r="A1384" s="43">
        <v>1138383</v>
      </c>
      <c r="B1384" s="43" t="s">
        <v>1622</v>
      </c>
      <c r="C1384" s="43" t="s">
        <v>632</v>
      </c>
      <c r="D1384" s="41"/>
      <c r="E1384" s="43" t="s">
        <v>6263</v>
      </c>
      <c r="F1384" s="43" t="s">
        <v>28</v>
      </c>
      <c r="G1384" s="43">
        <v>41016</v>
      </c>
      <c r="H1384" s="41"/>
      <c r="I1384" s="41"/>
      <c r="J1384" s="43"/>
      <c r="K1384" s="41"/>
      <c r="L1384" s="41"/>
      <c r="M1384" s="41"/>
      <c r="N1384" s="41"/>
      <c r="O1384" s="41"/>
      <c r="P1384" s="41"/>
      <c r="Q1384" s="41"/>
      <c r="R1384" s="41"/>
      <c r="S1384" s="41"/>
      <c r="T1384" s="41"/>
      <c r="U1384" s="41"/>
      <c r="V1384" s="41"/>
      <c r="W1384" s="41"/>
      <c r="X1384" s="41"/>
      <c r="Y1384" s="43" t="str">
        <f t="shared" si="42"/>
        <v/>
      </c>
      <c r="Z1384" s="43">
        <v>2173950</v>
      </c>
      <c r="AA1384" s="43" t="e">
        <f t="shared" si="43"/>
        <v>#N/A</v>
      </c>
    </row>
    <row r="1385" spans="1:27" x14ac:dyDescent="0.3">
      <c r="A1385" s="43">
        <v>2035951</v>
      </c>
      <c r="B1385" s="43" t="s">
        <v>1622</v>
      </c>
      <c r="C1385" s="43" t="s">
        <v>1300</v>
      </c>
      <c r="D1385" s="41"/>
      <c r="E1385" s="43" t="s">
        <v>6263</v>
      </c>
      <c r="F1385" s="43" t="s">
        <v>30</v>
      </c>
      <c r="G1385" s="43">
        <v>41016</v>
      </c>
      <c r="H1385" s="41"/>
      <c r="I1385" s="41"/>
      <c r="J1385" s="43"/>
      <c r="K1385" s="41"/>
      <c r="L1385" s="41"/>
      <c r="M1385" s="41"/>
      <c r="N1385" s="41"/>
      <c r="O1385" s="41"/>
      <c r="P1385" s="41"/>
      <c r="Q1385" s="41"/>
      <c r="R1385" s="41"/>
      <c r="S1385" s="41"/>
      <c r="T1385" s="41"/>
      <c r="U1385" s="41"/>
      <c r="V1385" s="41"/>
      <c r="W1385" s="41"/>
      <c r="X1385" s="41"/>
      <c r="Y1385" s="43" t="str">
        <f t="shared" si="42"/>
        <v/>
      </c>
      <c r="Z1385" s="43">
        <v>2362495</v>
      </c>
      <c r="AA1385" s="43" t="e">
        <f t="shared" si="43"/>
        <v>#N/A</v>
      </c>
    </row>
    <row r="1386" spans="1:27" x14ac:dyDescent="0.3">
      <c r="A1386" s="43">
        <v>1971120</v>
      </c>
      <c r="B1386" s="43" t="s">
        <v>1623</v>
      </c>
      <c r="C1386" s="43" t="s">
        <v>1624</v>
      </c>
      <c r="D1386" s="41"/>
      <c r="E1386" s="43" t="s">
        <v>6263</v>
      </c>
      <c r="F1386" s="43" t="s">
        <v>30</v>
      </c>
      <c r="G1386" s="43">
        <v>28040</v>
      </c>
      <c r="H1386" s="41"/>
      <c r="I1386" s="41"/>
      <c r="J1386" s="43"/>
      <c r="K1386" s="41"/>
      <c r="L1386" s="41"/>
      <c r="M1386" s="41"/>
      <c r="N1386" s="41"/>
      <c r="O1386" s="41"/>
      <c r="P1386" s="41"/>
      <c r="Q1386" s="41"/>
      <c r="R1386" s="41"/>
      <c r="S1386" s="41"/>
      <c r="T1386" s="41"/>
      <c r="U1386" s="41"/>
      <c r="V1386" s="41"/>
      <c r="W1386" s="41"/>
      <c r="X1386" s="41"/>
      <c r="Y1386" s="43" t="str">
        <f t="shared" si="42"/>
        <v>COMP</v>
      </c>
      <c r="Z1386" s="43">
        <v>2404736</v>
      </c>
      <c r="AA1386" s="43">
        <f t="shared" si="43"/>
        <v>1971120</v>
      </c>
    </row>
    <row r="1387" spans="1:27" x14ac:dyDescent="0.3">
      <c r="A1387" s="43">
        <v>2064885</v>
      </c>
      <c r="B1387" s="43" t="s">
        <v>1625</v>
      </c>
      <c r="C1387" s="43" t="s">
        <v>1225</v>
      </c>
      <c r="D1387" s="41"/>
      <c r="E1387" s="43" t="s">
        <v>6263</v>
      </c>
      <c r="F1387" s="43" t="s">
        <v>28</v>
      </c>
      <c r="G1387" s="43">
        <v>45050</v>
      </c>
      <c r="H1387" s="41"/>
      <c r="I1387" s="41"/>
      <c r="J1387" s="43"/>
      <c r="K1387" s="41"/>
      <c r="L1387" s="41"/>
      <c r="M1387" s="41"/>
      <c r="N1387" s="41"/>
      <c r="O1387" s="41"/>
      <c r="P1387" s="41"/>
      <c r="Q1387" s="41"/>
      <c r="R1387" s="41"/>
      <c r="S1387" s="41"/>
      <c r="T1387" s="41"/>
      <c r="U1387" s="41"/>
      <c r="V1387" s="41"/>
      <c r="W1387" s="41"/>
      <c r="X1387" s="41"/>
      <c r="Y1387" s="43" t="str">
        <f t="shared" si="42"/>
        <v>COMP</v>
      </c>
      <c r="Z1387" s="43">
        <v>1862932</v>
      </c>
      <c r="AA1387" s="43">
        <f t="shared" si="43"/>
        <v>2064885</v>
      </c>
    </row>
    <row r="1388" spans="1:27" x14ac:dyDescent="0.3">
      <c r="A1388" s="43">
        <v>1950324</v>
      </c>
      <c r="B1388" s="43" t="s">
        <v>1625</v>
      </c>
      <c r="C1388" s="43" t="s">
        <v>1501</v>
      </c>
      <c r="D1388" s="41"/>
      <c r="E1388" s="43" t="s">
        <v>6263</v>
      </c>
      <c r="F1388" s="43" t="s">
        <v>30</v>
      </c>
      <c r="G1388" s="43">
        <v>45011</v>
      </c>
      <c r="H1388" s="41"/>
      <c r="I1388" s="41"/>
      <c r="J1388" s="43"/>
      <c r="K1388" s="41"/>
      <c r="L1388" s="41"/>
      <c r="M1388" s="41"/>
      <c r="N1388" s="41"/>
      <c r="O1388" s="41"/>
      <c r="P1388" s="41"/>
      <c r="Q1388" s="41"/>
      <c r="R1388" s="41"/>
      <c r="S1388" s="41"/>
      <c r="T1388" s="41"/>
      <c r="U1388" s="41"/>
      <c r="V1388" s="41"/>
      <c r="W1388" s="41"/>
      <c r="X1388" s="41"/>
      <c r="Y1388" s="43" t="str">
        <f t="shared" si="42"/>
        <v/>
      </c>
      <c r="Z1388" s="43">
        <v>1808494</v>
      </c>
      <c r="AA1388" s="43" t="e">
        <f t="shared" si="43"/>
        <v>#N/A</v>
      </c>
    </row>
    <row r="1389" spans="1:27" x14ac:dyDescent="0.3">
      <c r="A1389" s="43">
        <v>2241795</v>
      </c>
      <c r="B1389" s="43" t="s">
        <v>1625</v>
      </c>
      <c r="C1389" s="43" t="s">
        <v>629</v>
      </c>
      <c r="D1389" s="41"/>
      <c r="E1389" s="43" t="s">
        <v>6263</v>
      </c>
      <c r="F1389" s="43" t="s">
        <v>30</v>
      </c>
      <c r="G1389" s="43">
        <v>37015</v>
      </c>
      <c r="H1389" s="41"/>
      <c r="I1389" s="41"/>
      <c r="J1389" s="43"/>
      <c r="K1389" s="41"/>
      <c r="L1389" s="41"/>
      <c r="M1389" s="41"/>
      <c r="N1389" s="41"/>
      <c r="O1389" s="41"/>
      <c r="P1389" s="41"/>
      <c r="Q1389" s="41"/>
      <c r="R1389" s="41"/>
      <c r="S1389" s="41"/>
      <c r="T1389" s="41"/>
      <c r="U1389" s="41"/>
      <c r="V1389" s="41"/>
      <c r="W1389" s="41"/>
      <c r="X1389" s="41"/>
      <c r="Y1389" s="43" t="str">
        <f t="shared" si="42"/>
        <v/>
      </c>
      <c r="Z1389" s="43">
        <v>2083976</v>
      </c>
      <c r="AA1389" s="43" t="e">
        <f t="shared" si="43"/>
        <v>#N/A</v>
      </c>
    </row>
    <row r="1390" spans="1:27" x14ac:dyDescent="0.3">
      <c r="A1390" s="43">
        <v>276760</v>
      </c>
      <c r="B1390" s="43" t="s">
        <v>1625</v>
      </c>
      <c r="C1390" s="43" t="s">
        <v>1626</v>
      </c>
      <c r="D1390" s="41"/>
      <c r="E1390" s="43" t="s">
        <v>6263</v>
      </c>
      <c r="F1390" s="43" t="s">
        <v>28</v>
      </c>
      <c r="G1390" s="43">
        <v>37039</v>
      </c>
      <c r="H1390" s="41"/>
      <c r="I1390" s="41"/>
      <c r="J1390" s="43"/>
      <c r="K1390" s="41"/>
      <c r="L1390" s="41"/>
      <c r="M1390" s="41"/>
      <c r="N1390" s="41"/>
      <c r="O1390" s="41"/>
      <c r="P1390" s="41"/>
      <c r="Q1390" s="41"/>
      <c r="R1390" s="41"/>
      <c r="S1390" s="41"/>
      <c r="T1390" s="41"/>
      <c r="U1390" s="41"/>
      <c r="V1390" s="41"/>
      <c r="W1390" s="41"/>
      <c r="X1390" s="41"/>
      <c r="Y1390" s="43" t="str">
        <f t="shared" si="42"/>
        <v>COMP</v>
      </c>
      <c r="Z1390" s="43">
        <v>1015898</v>
      </c>
      <c r="AA1390" s="43">
        <f t="shared" si="43"/>
        <v>276760</v>
      </c>
    </row>
    <row r="1391" spans="1:27" x14ac:dyDescent="0.3">
      <c r="A1391" s="43">
        <v>2360878</v>
      </c>
      <c r="B1391" s="43" t="s">
        <v>1627</v>
      </c>
      <c r="C1391" s="43" t="s">
        <v>401</v>
      </c>
      <c r="D1391" s="41"/>
      <c r="E1391" s="43" t="s">
        <v>6263</v>
      </c>
      <c r="F1391" s="43" t="s">
        <v>30</v>
      </c>
      <c r="G1391" s="43">
        <v>45032</v>
      </c>
      <c r="H1391" s="41"/>
      <c r="I1391" s="41"/>
      <c r="J1391" s="43"/>
      <c r="K1391" s="41"/>
      <c r="L1391" s="41"/>
      <c r="M1391" s="41"/>
      <c r="N1391" s="41"/>
      <c r="O1391" s="41"/>
      <c r="P1391" s="41"/>
      <c r="Q1391" s="41"/>
      <c r="R1391" s="41"/>
      <c r="S1391" s="41"/>
      <c r="T1391" s="41"/>
      <c r="U1391" s="41"/>
      <c r="V1391" s="41"/>
      <c r="W1391" s="41"/>
      <c r="X1391" s="41"/>
      <c r="Y1391" s="43" t="str">
        <f t="shared" si="42"/>
        <v/>
      </c>
      <c r="Z1391" s="43">
        <v>2426881</v>
      </c>
      <c r="AA1391" s="43" t="e">
        <f t="shared" si="43"/>
        <v>#N/A</v>
      </c>
    </row>
    <row r="1392" spans="1:27" x14ac:dyDescent="0.3">
      <c r="A1392" s="43">
        <v>2435609</v>
      </c>
      <c r="B1392" s="43" t="s">
        <v>1628</v>
      </c>
      <c r="C1392" s="43" t="s">
        <v>755</v>
      </c>
      <c r="D1392" s="41"/>
      <c r="E1392" s="43" t="s">
        <v>31</v>
      </c>
      <c r="F1392" s="43" t="s">
        <v>28</v>
      </c>
      <c r="G1392" s="43">
        <v>45044</v>
      </c>
      <c r="H1392" s="41"/>
      <c r="I1392" s="41"/>
      <c r="J1392" s="43"/>
      <c r="K1392" s="41"/>
      <c r="L1392" s="41"/>
      <c r="M1392" s="41"/>
      <c r="N1392" s="41"/>
      <c r="O1392" s="41"/>
      <c r="P1392" s="41"/>
      <c r="Q1392" s="41"/>
      <c r="R1392" s="41"/>
      <c r="S1392" s="41"/>
      <c r="T1392" s="41"/>
      <c r="U1392" s="41"/>
      <c r="V1392" s="41"/>
      <c r="W1392" s="41"/>
      <c r="X1392" s="41"/>
      <c r="Y1392" s="43" t="str">
        <f t="shared" si="42"/>
        <v/>
      </c>
      <c r="Z1392" s="43">
        <v>1844385</v>
      </c>
      <c r="AA1392" s="43" t="e">
        <f t="shared" si="43"/>
        <v>#N/A</v>
      </c>
    </row>
    <row r="1393" spans="1:27" x14ac:dyDescent="0.3">
      <c r="A1393" s="43">
        <v>2179660</v>
      </c>
      <c r="B1393" s="43" t="s">
        <v>1629</v>
      </c>
      <c r="C1393" s="43" t="s">
        <v>478</v>
      </c>
      <c r="D1393" s="41"/>
      <c r="E1393" s="43" t="s">
        <v>6263</v>
      </c>
      <c r="F1393" s="43" t="s">
        <v>28</v>
      </c>
      <c r="G1393" s="43">
        <v>41034</v>
      </c>
      <c r="H1393" s="41"/>
      <c r="I1393" s="41"/>
      <c r="J1393" s="43"/>
      <c r="K1393" s="41"/>
      <c r="L1393" s="41"/>
      <c r="M1393" s="41"/>
      <c r="N1393" s="41"/>
      <c r="O1393" s="41"/>
      <c r="P1393" s="41"/>
      <c r="Q1393" s="41"/>
      <c r="R1393" s="41"/>
      <c r="S1393" s="41"/>
      <c r="T1393" s="41"/>
      <c r="U1393" s="41"/>
      <c r="V1393" s="41"/>
      <c r="W1393" s="41"/>
      <c r="X1393" s="41"/>
      <c r="Y1393" s="43" t="str">
        <f t="shared" si="42"/>
        <v>COMP</v>
      </c>
      <c r="Z1393" s="43">
        <v>1865383</v>
      </c>
      <c r="AA1393" s="43">
        <f t="shared" si="43"/>
        <v>2179660</v>
      </c>
    </row>
    <row r="1394" spans="1:27" x14ac:dyDescent="0.3">
      <c r="A1394" s="43">
        <v>1931016</v>
      </c>
      <c r="B1394" s="43" t="s">
        <v>1630</v>
      </c>
      <c r="C1394" s="43" t="s">
        <v>377</v>
      </c>
      <c r="D1394" s="41"/>
      <c r="E1394" s="43" t="s">
        <v>6263</v>
      </c>
      <c r="F1394" s="43" t="s">
        <v>30</v>
      </c>
      <c r="G1394" s="43">
        <v>28017</v>
      </c>
      <c r="H1394" s="41"/>
      <c r="I1394" s="41"/>
      <c r="J1394" s="43"/>
      <c r="K1394" s="41"/>
      <c r="L1394" s="41"/>
      <c r="M1394" s="41"/>
      <c r="N1394" s="41"/>
      <c r="O1394" s="41"/>
      <c r="P1394" s="41"/>
      <c r="Q1394" s="41"/>
      <c r="R1394" s="41"/>
      <c r="S1394" s="41"/>
      <c r="T1394" s="41"/>
      <c r="U1394" s="41"/>
      <c r="V1394" s="41"/>
      <c r="W1394" s="41"/>
      <c r="X1394" s="41"/>
      <c r="Y1394" s="43" t="str">
        <f t="shared" si="42"/>
        <v/>
      </c>
      <c r="Z1394" s="43">
        <v>1496470</v>
      </c>
      <c r="AA1394" s="43" t="e">
        <f t="shared" si="43"/>
        <v>#N/A</v>
      </c>
    </row>
    <row r="1395" spans="1:27" x14ac:dyDescent="0.3">
      <c r="A1395" s="43">
        <v>2235443</v>
      </c>
      <c r="B1395" s="43" t="s">
        <v>1631</v>
      </c>
      <c r="C1395" s="43" t="s">
        <v>221</v>
      </c>
      <c r="D1395" s="41"/>
      <c r="E1395" s="43" t="s">
        <v>6263</v>
      </c>
      <c r="F1395" s="43" t="s">
        <v>28</v>
      </c>
      <c r="G1395" s="43">
        <v>37045</v>
      </c>
      <c r="H1395" s="41"/>
      <c r="I1395" s="41"/>
      <c r="J1395" s="43"/>
      <c r="K1395" s="41"/>
      <c r="L1395" s="41"/>
      <c r="M1395" s="41"/>
      <c r="N1395" s="41"/>
      <c r="O1395" s="41"/>
      <c r="P1395" s="41"/>
      <c r="Q1395" s="41"/>
      <c r="R1395" s="41"/>
      <c r="S1395" s="41"/>
      <c r="T1395" s="41"/>
      <c r="U1395" s="41"/>
      <c r="V1395" s="41"/>
      <c r="W1395" s="41"/>
      <c r="X1395" s="41"/>
      <c r="Y1395" s="43" t="str">
        <f t="shared" si="42"/>
        <v>COMP</v>
      </c>
      <c r="Z1395" s="43">
        <v>1008132</v>
      </c>
      <c r="AA1395" s="43">
        <f t="shared" si="43"/>
        <v>2235443</v>
      </c>
    </row>
    <row r="1396" spans="1:27" x14ac:dyDescent="0.3">
      <c r="A1396" s="43">
        <v>2373733</v>
      </c>
      <c r="B1396" s="43" t="s">
        <v>1632</v>
      </c>
      <c r="C1396" s="43" t="s">
        <v>377</v>
      </c>
      <c r="D1396" s="41"/>
      <c r="E1396" s="43" t="s">
        <v>6263</v>
      </c>
      <c r="F1396" s="43" t="s">
        <v>30</v>
      </c>
      <c r="G1396" s="43">
        <v>37042</v>
      </c>
      <c r="H1396" s="41"/>
      <c r="I1396" s="41"/>
      <c r="J1396" s="43"/>
      <c r="K1396" s="41"/>
      <c r="L1396" s="41"/>
      <c r="M1396" s="41"/>
      <c r="N1396" s="41"/>
      <c r="O1396" s="41"/>
      <c r="P1396" s="41"/>
      <c r="Q1396" s="41"/>
      <c r="R1396" s="41"/>
      <c r="S1396" s="41"/>
      <c r="T1396" s="41"/>
      <c r="U1396" s="41"/>
      <c r="V1396" s="41"/>
      <c r="W1396" s="41"/>
      <c r="X1396" s="41"/>
      <c r="Y1396" s="43" t="str">
        <f t="shared" si="42"/>
        <v/>
      </c>
      <c r="Z1396" s="43">
        <v>2175680</v>
      </c>
      <c r="AA1396" s="43" t="e">
        <f t="shared" si="43"/>
        <v>#N/A</v>
      </c>
    </row>
    <row r="1397" spans="1:27" x14ac:dyDescent="0.3">
      <c r="A1397" s="43">
        <v>1680201</v>
      </c>
      <c r="B1397" s="43" t="s">
        <v>1633</v>
      </c>
      <c r="C1397" s="43" t="s">
        <v>502</v>
      </c>
      <c r="D1397" s="41"/>
      <c r="E1397" s="43" t="s">
        <v>6263</v>
      </c>
      <c r="F1397" s="43" t="s">
        <v>30</v>
      </c>
      <c r="G1397" s="43">
        <v>45038</v>
      </c>
      <c r="H1397" s="41"/>
      <c r="I1397" s="41"/>
      <c r="J1397" s="43"/>
      <c r="K1397" s="41"/>
      <c r="L1397" s="41"/>
      <c r="M1397" s="41"/>
      <c r="N1397" s="41"/>
      <c r="O1397" s="41"/>
      <c r="P1397" s="41"/>
      <c r="Q1397" s="41"/>
      <c r="R1397" s="41"/>
      <c r="S1397" s="41"/>
      <c r="T1397" s="41"/>
      <c r="U1397" s="41"/>
      <c r="V1397" s="41"/>
      <c r="W1397" s="41"/>
      <c r="X1397" s="41"/>
      <c r="Y1397" s="43" t="str">
        <f t="shared" si="42"/>
        <v>COMP</v>
      </c>
      <c r="Z1397" s="43">
        <v>1615779</v>
      </c>
      <c r="AA1397" s="43">
        <f t="shared" si="43"/>
        <v>1680201</v>
      </c>
    </row>
    <row r="1398" spans="1:27" x14ac:dyDescent="0.3">
      <c r="A1398" s="43">
        <v>1502497</v>
      </c>
      <c r="B1398" s="43" t="s">
        <v>1634</v>
      </c>
      <c r="C1398" s="43" t="s">
        <v>1635</v>
      </c>
      <c r="D1398" s="41"/>
      <c r="E1398" s="43" t="s">
        <v>6263</v>
      </c>
      <c r="F1398" s="43" t="s">
        <v>28</v>
      </c>
      <c r="G1398" s="43">
        <v>18032</v>
      </c>
      <c r="H1398" s="41"/>
      <c r="I1398" s="41"/>
      <c r="J1398" s="43"/>
      <c r="K1398" s="41"/>
      <c r="L1398" s="41"/>
      <c r="M1398" s="41"/>
      <c r="N1398" s="41"/>
      <c r="O1398" s="41"/>
      <c r="P1398" s="41"/>
      <c r="Q1398" s="41"/>
      <c r="R1398" s="41"/>
      <c r="S1398" s="41"/>
      <c r="T1398" s="41"/>
      <c r="U1398" s="41"/>
      <c r="V1398" s="41"/>
      <c r="W1398" s="41"/>
      <c r="X1398" s="41"/>
      <c r="Y1398" s="43" t="str">
        <f t="shared" si="42"/>
        <v>COMP</v>
      </c>
      <c r="Z1398" s="43">
        <v>1650851</v>
      </c>
      <c r="AA1398" s="43">
        <f t="shared" si="43"/>
        <v>1502497</v>
      </c>
    </row>
    <row r="1399" spans="1:27" x14ac:dyDescent="0.3">
      <c r="A1399" s="43">
        <v>2272359</v>
      </c>
      <c r="B1399" s="43" t="s">
        <v>1636</v>
      </c>
      <c r="C1399" s="43" t="s">
        <v>656</v>
      </c>
      <c r="D1399" s="41"/>
      <c r="E1399" s="43" t="s">
        <v>6263</v>
      </c>
      <c r="F1399" s="43" t="s">
        <v>28</v>
      </c>
      <c r="G1399" s="43">
        <v>37027</v>
      </c>
      <c r="H1399" s="41"/>
      <c r="I1399" s="41"/>
      <c r="J1399" s="43"/>
      <c r="K1399" s="41"/>
      <c r="L1399" s="41"/>
      <c r="M1399" s="41"/>
      <c r="N1399" s="41"/>
      <c r="O1399" s="41"/>
      <c r="P1399" s="41"/>
      <c r="Q1399" s="41"/>
      <c r="R1399" s="41"/>
      <c r="S1399" s="41"/>
      <c r="T1399" s="41"/>
      <c r="U1399" s="41"/>
      <c r="V1399" s="41"/>
      <c r="W1399" s="41"/>
      <c r="X1399" s="41"/>
      <c r="Y1399" s="43" t="str">
        <f t="shared" si="42"/>
        <v>COMP</v>
      </c>
      <c r="Z1399" s="43">
        <v>268801</v>
      </c>
      <c r="AA1399" s="43">
        <f t="shared" si="43"/>
        <v>2272359</v>
      </c>
    </row>
    <row r="1400" spans="1:27" x14ac:dyDescent="0.3">
      <c r="A1400" s="43">
        <v>1143693</v>
      </c>
      <c r="B1400" s="43" t="s">
        <v>1637</v>
      </c>
      <c r="C1400" s="43" t="s">
        <v>244</v>
      </c>
      <c r="D1400" s="41"/>
      <c r="E1400" s="43" t="s">
        <v>6263</v>
      </c>
      <c r="F1400" s="43" t="s">
        <v>28</v>
      </c>
      <c r="G1400" s="43">
        <v>36455</v>
      </c>
      <c r="H1400" s="41"/>
      <c r="I1400" s="41"/>
      <c r="J1400" s="43"/>
      <c r="K1400" s="41"/>
      <c r="L1400" s="41"/>
      <c r="M1400" s="41"/>
      <c r="N1400" s="41"/>
      <c r="O1400" s="41"/>
      <c r="P1400" s="41"/>
      <c r="Q1400" s="41"/>
      <c r="R1400" s="41"/>
      <c r="S1400" s="41"/>
      <c r="T1400" s="41"/>
      <c r="U1400" s="41"/>
      <c r="V1400" s="41"/>
      <c r="W1400" s="41"/>
      <c r="X1400" s="41"/>
      <c r="Y1400" s="43" t="str">
        <f t="shared" si="42"/>
        <v>COMP</v>
      </c>
      <c r="Z1400" s="43">
        <v>1133326</v>
      </c>
      <c r="AA1400" s="43">
        <f t="shared" si="43"/>
        <v>1143693</v>
      </c>
    </row>
    <row r="1401" spans="1:27" x14ac:dyDescent="0.3">
      <c r="A1401" s="43">
        <v>1385522</v>
      </c>
      <c r="B1401" s="43" t="s">
        <v>1638</v>
      </c>
      <c r="C1401" s="43" t="s">
        <v>1480</v>
      </c>
      <c r="D1401" s="41"/>
      <c r="E1401" s="43" t="s">
        <v>6263</v>
      </c>
      <c r="F1401" s="43" t="s">
        <v>28</v>
      </c>
      <c r="G1401" s="43">
        <v>18005</v>
      </c>
      <c r="H1401" s="41"/>
      <c r="I1401" s="41"/>
      <c r="J1401" s="43"/>
      <c r="K1401" s="41"/>
      <c r="L1401" s="41"/>
      <c r="M1401" s="41"/>
      <c r="N1401" s="41"/>
      <c r="O1401" s="41"/>
      <c r="P1401" s="41"/>
      <c r="Q1401" s="41"/>
      <c r="R1401" s="41"/>
      <c r="S1401" s="41"/>
      <c r="T1401" s="41"/>
      <c r="U1401" s="41"/>
      <c r="V1401" s="41"/>
      <c r="W1401" s="41"/>
      <c r="X1401" s="41"/>
      <c r="Y1401" s="43" t="str">
        <f t="shared" si="42"/>
        <v>COMP</v>
      </c>
      <c r="Z1401" s="43">
        <v>2186879</v>
      </c>
      <c r="AA1401" s="43">
        <f t="shared" si="43"/>
        <v>1385522</v>
      </c>
    </row>
    <row r="1402" spans="1:27" x14ac:dyDescent="0.3">
      <c r="A1402" s="43">
        <v>1494989</v>
      </c>
      <c r="B1402" s="43" t="s">
        <v>1639</v>
      </c>
      <c r="C1402" s="43" t="s">
        <v>1640</v>
      </c>
      <c r="D1402" s="41"/>
      <c r="E1402" s="43" t="s">
        <v>6263</v>
      </c>
      <c r="F1402" s="43" t="s">
        <v>28</v>
      </c>
      <c r="G1402" s="43">
        <v>45041</v>
      </c>
      <c r="H1402" s="41"/>
      <c r="I1402" s="41"/>
      <c r="J1402" s="43"/>
      <c r="K1402" s="41"/>
      <c r="L1402" s="41"/>
      <c r="M1402" s="41"/>
      <c r="N1402" s="41"/>
      <c r="O1402" s="41"/>
      <c r="P1402" s="41"/>
      <c r="Q1402" s="41"/>
      <c r="R1402" s="41"/>
      <c r="S1402" s="41"/>
      <c r="T1402" s="41"/>
      <c r="U1402" s="41"/>
      <c r="V1402" s="41"/>
      <c r="W1402" s="41"/>
      <c r="X1402" s="41"/>
      <c r="Y1402" s="43" t="str">
        <f t="shared" si="42"/>
        <v/>
      </c>
      <c r="Z1402" s="43">
        <v>371261</v>
      </c>
      <c r="AA1402" s="43" t="e">
        <f t="shared" si="43"/>
        <v>#N/A</v>
      </c>
    </row>
    <row r="1403" spans="1:27" x14ac:dyDescent="0.3">
      <c r="A1403" s="43">
        <v>2414117</v>
      </c>
      <c r="B1403" s="43" t="s">
        <v>1641</v>
      </c>
      <c r="C1403" s="43" t="s">
        <v>193</v>
      </c>
      <c r="D1403" s="41"/>
      <c r="E1403" s="43" t="s">
        <v>29</v>
      </c>
      <c r="F1403" s="43" t="s">
        <v>28</v>
      </c>
      <c r="G1403" s="43">
        <v>45003</v>
      </c>
      <c r="H1403" s="41"/>
      <c r="I1403" s="41"/>
      <c r="J1403" s="43"/>
      <c r="K1403" s="41"/>
      <c r="L1403" s="41"/>
      <c r="M1403" s="41"/>
      <c r="N1403" s="41"/>
      <c r="O1403" s="41"/>
      <c r="P1403" s="41"/>
      <c r="Q1403" s="41"/>
      <c r="R1403" s="41"/>
      <c r="S1403" s="41"/>
      <c r="T1403" s="41"/>
      <c r="U1403" s="41"/>
      <c r="V1403" s="41"/>
      <c r="W1403" s="41"/>
      <c r="X1403" s="41"/>
      <c r="Y1403" s="43" t="str">
        <f t="shared" si="42"/>
        <v>COMP</v>
      </c>
      <c r="Z1403" s="43">
        <v>2116105</v>
      </c>
      <c r="AA1403" s="43">
        <f t="shared" si="43"/>
        <v>2414117</v>
      </c>
    </row>
    <row r="1404" spans="1:27" x14ac:dyDescent="0.3">
      <c r="A1404" s="43">
        <v>2023300</v>
      </c>
      <c r="B1404" s="43" t="s">
        <v>1642</v>
      </c>
      <c r="C1404" s="43" t="s">
        <v>520</v>
      </c>
      <c r="D1404" s="41"/>
      <c r="E1404" s="43" t="s">
        <v>6263</v>
      </c>
      <c r="F1404" s="43" t="s">
        <v>30</v>
      </c>
      <c r="G1404" s="43">
        <v>28024</v>
      </c>
      <c r="H1404" s="41"/>
      <c r="I1404" s="41"/>
      <c r="J1404" s="43"/>
      <c r="K1404" s="41"/>
      <c r="L1404" s="41"/>
      <c r="M1404" s="41"/>
      <c r="N1404" s="41"/>
      <c r="O1404" s="41"/>
      <c r="P1404" s="41"/>
      <c r="Q1404" s="41"/>
      <c r="R1404" s="41"/>
      <c r="S1404" s="41"/>
      <c r="T1404" s="41"/>
      <c r="U1404" s="41"/>
      <c r="V1404" s="41"/>
      <c r="W1404" s="41"/>
      <c r="X1404" s="41"/>
      <c r="Y1404" s="43" t="str">
        <f t="shared" si="42"/>
        <v>COMP</v>
      </c>
      <c r="Z1404" s="43">
        <v>145384</v>
      </c>
      <c r="AA1404" s="43">
        <f t="shared" si="43"/>
        <v>2023300</v>
      </c>
    </row>
    <row r="1405" spans="1:27" x14ac:dyDescent="0.3">
      <c r="A1405" s="43">
        <v>2390692</v>
      </c>
      <c r="B1405" s="43" t="s">
        <v>1643</v>
      </c>
      <c r="C1405" s="43" t="s">
        <v>993</v>
      </c>
      <c r="D1405" s="41"/>
      <c r="E1405" s="43" t="s">
        <v>6263</v>
      </c>
      <c r="F1405" s="43" t="s">
        <v>30</v>
      </c>
      <c r="G1405" s="43">
        <v>28030</v>
      </c>
      <c r="H1405" s="41"/>
      <c r="I1405" s="41"/>
      <c r="J1405" s="43"/>
      <c r="K1405" s="41"/>
      <c r="L1405" s="41"/>
      <c r="M1405" s="41"/>
      <c r="N1405" s="41"/>
      <c r="O1405" s="41"/>
      <c r="P1405" s="41"/>
      <c r="Q1405" s="41"/>
      <c r="R1405" s="41"/>
      <c r="S1405" s="41"/>
      <c r="T1405" s="41"/>
      <c r="U1405" s="41"/>
      <c r="V1405" s="41"/>
      <c r="W1405" s="41"/>
      <c r="X1405" s="41"/>
      <c r="Y1405" s="43" t="str">
        <f t="shared" si="42"/>
        <v/>
      </c>
      <c r="Z1405" s="43">
        <v>984754</v>
      </c>
      <c r="AA1405" s="43" t="e">
        <f t="shared" si="43"/>
        <v>#N/A</v>
      </c>
    </row>
    <row r="1406" spans="1:27" x14ac:dyDescent="0.3">
      <c r="A1406" s="43">
        <v>1378502</v>
      </c>
      <c r="B1406" s="43" t="s">
        <v>1643</v>
      </c>
      <c r="C1406" s="43" t="s">
        <v>1644</v>
      </c>
      <c r="D1406" s="41"/>
      <c r="E1406" s="43" t="s">
        <v>35</v>
      </c>
      <c r="F1406" s="43" t="s">
        <v>28</v>
      </c>
      <c r="G1406" s="43">
        <v>28030</v>
      </c>
      <c r="H1406" s="41"/>
      <c r="I1406" s="41"/>
      <c r="J1406" s="43"/>
      <c r="K1406" s="41"/>
      <c r="L1406" s="41"/>
      <c r="M1406" s="41"/>
      <c r="N1406" s="41"/>
      <c r="O1406" s="41"/>
      <c r="P1406" s="41"/>
      <c r="Q1406" s="41"/>
      <c r="R1406" s="41"/>
      <c r="S1406" s="41"/>
      <c r="T1406" s="41"/>
      <c r="U1406" s="41"/>
      <c r="V1406" s="41"/>
      <c r="W1406" s="41"/>
      <c r="X1406" s="41"/>
      <c r="Y1406" s="43" t="str">
        <f t="shared" si="42"/>
        <v>COMP</v>
      </c>
      <c r="Z1406" s="43">
        <v>2421795</v>
      </c>
      <c r="AA1406" s="43">
        <f t="shared" si="43"/>
        <v>1378502</v>
      </c>
    </row>
    <row r="1407" spans="1:27" x14ac:dyDescent="0.3">
      <c r="A1407" s="43">
        <v>1791589</v>
      </c>
      <c r="B1407" s="43" t="s">
        <v>1645</v>
      </c>
      <c r="C1407" s="43" t="s">
        <v>346</v>
      </c>
      <c r="D1407" s="41"/>
      <c r="E1407" s="43" t="s">
        <v>6263</v>
      </c>
      <c r="F1407" s="43" t="s">
        <v>28</v>
      </c>
      <c r="G1407" s="43">
        <v>41006</v>
      </c>
      <c r="H1407" s="41"/>
      <c r="I1407" s="41"/>
      <c r="J1407" s="43"/>
      <c r="K1407" s="41"/>
      <c r="L1407" s="41"/>
      <c r="M1407" s="41"/>
      <c r="N1407" s="41"/>
      <c r="O1407" s="41"/>
      <c r="P1407" s="41"/>
      <c r="Q1407" s="41"/>
      <c r="R1407" s="41"/>
      <c r="S1407" s="41"/>
      <c r="T1407" s="41"/>
      <c r="U1407" s="41"/>
      <c r="V1407" s="41"/>
      <c r="W1407" s="41"/>
      <c r="X1407" s="41"/>
      <c r="Y1407" s="43" t="str">
        <f t="shared" si="42"/>
        <v>COMP</v>
      </c>
      <c r="Z1407" s="43">
        <v>1181723</v>
      </c>
      <c r="AA1407" s="43">
        <f t="shared" si="43"/>
        <v>1791589</v>
      </c>
    </row>
    <row r="1408" spans="1:27" x14ac:dyDescent="0.3">
      <c r="A1408" s="43">
        <v>2364812</v>
      </c>
      <c r="B1408" s="43" t="s">
        <v>1646</v>
      </c>
      <c r="C1408" s="43" t="s">
        <v>1647</v>
      </c>
      <c r="D1408" s="41"/>
      <c r="E1408" s="43" t="s">
        <v>6263</v>
      </c>
      <c r="F1408" s="43" t="s">
        <v>28</v>
      </c>
      <c r="G1408" s="43">
        <v>18003</v>
      </c>
      <c r="H1408" s="41"/>
      <c r="I1408" s="41"/>
      <c r="J1408" s="43"/>
      <c r="K1408" s="41"/>
      <c r="L1408" s="41"/>
      <c r="M1408" s="41"/>
      <c r="N1408" s="41"/>
      <c r="O1408" s="41"/>
      <c r="P1408" s="41"/>
      <c r="Q1408" s="41"/>
      <c r="R1408" s="41"/>
      <c r="S1408" s="41"/>
      <c r="T1408" s="41"/>
      <c r="U1408" s="41"/>
      <c r="V1408" s="41"/>
      <c r="W1408" s="41"/>
      <c r="X1408" s="41"/>
      <c r="Y1408" s="43" t="str">
        <f t="shared" si="42"/>
        <v>COMP</v>
      </c>
      <c r="Z1408" s="43">
        <v>2018153</v>
      </c>
      <c r="AA1408" s="43">
        <f t="shared" si="43"/>
        <v>2364812</v>
      </c>
    </row>
    <row r="1409" spans="1:27" x14ac:dyDescent="0.3">
      <c r="A1409" s="43">
        <v>1950573</v>
      </c>
      <c r="B1409" s="43" t="s">
        <v>1648</v>
      </c>
      <c r="C1409" s="43" t="s">
        <v>1649</v>
      </c>
      <c r="D1409" s="41"/>
      <c r="E1409" s="43" t="s">
        <v>6263</v>
      </c>
      <c r="F1409" s="43" t="s">
        <v>30</v>
      </c>
      <c r="G1409" s="43">
        <v>45038</v>
      </c>
      <c r="H1409" s="41"/>
      <c r="I1409" s="41"/>
      <c r="J1409" s="43"/>
      <c r="K1409" s="41"/>
      <c r="L1409" s="41"/>
      <c r="M1409" s="41"/>
      <c r="N1409" s="41"/>
      <c r="O1409" s="41"/>
      <c r="P1409" s="41"/>
      <c r="Q1409" s="41"/>
      <c r="R1409" s="41"/>
      <c r="S1409" s="41"/>
      <c r="T1409" s="41"/>
      <c r="U1409" s="41"/>
      <c r="V1409" s="41"/>
      <c r="W1409" s="41"/>
      <c r="X1409" s="41"/>
      <c r="Y1409" s="43" t="str">
        <f t="shared" si="42"/>
        <v>COMP</v>
      </c>
      <c r="Z1409" s="43">
        <v>1658114</v>
      </c>
      <c r="AA1409" s="43">
        <f t="shared" si="43"/>
        <v>1950573</v>
      </c>
    </row>
    <row r="1410" spans="1:27" x14ac:dyDescent="0.3">
      <c r="A1410" s="43">
        <v>2188843</v>
      </c>
      <c r="B1410" s="43" t="s">
        <v>1650</v>
      </c>
      <c r="C1410" s="43" t="s">
        <v>618</v>
      </c>
      <c r="D1410" s="41"/>
      <c r="E1410" s="43" t="s">
        <v>6263</v>
      </c>
      <c r="F1410" s="43" t="s">
        <v>28</v>
      </c>
      <c r="G1410" s="43">
        <v>37015</v>
      </c>
      <c r="H1410" s="41"/>
      <c r="I1410" s="41"/>
      <c r="J1410" s="43"/>
      <c r="K1410" s="41"/>
      <c r="L1410" s="41"/>
      <c r="M1410" s="41"/>
      <c r="N1410" s="41"/>
      <c r="O1410" s="41"/>
      <c r="P1410" s="41"/>
      <c r="Q1410" s="41"/>
      <c r="R1410" s="41"/>
      <c r="S1410" s="41"/>
      <c r="T1410" s="41"/>
      <c r="U1410" s="41"/>
      <c r="V1410" s="41"/>
      <c r="W1410" s="41"/>
      <c r="X1410" s="41"/>
      <c r="Y1410" s="43" t="str">
        <f t="shared" ref="Y1410:Y1473" si="44">IF(ISERROR(AA1410)=FALSE,"COMP","")</f>
        <v>COMP</v>
      </c>
      <c r="Z1410" s="43">
        <v>1394809</v>
      </c>
      <c r="AA1410" s="43">
        <f t="shared" ref="AA1410:AA1473" si="45">VLOOKUP(A1410,Z:Z,1,FALSE)</f>
        <v>2188843</v>
      </c>
    </row>
    <row r="1411" spans="1:27" x14ac:dyDescent="0.3">
      <c r="A1411" s="43">
        <v>202660</v>
      </c>
      <c r="B1411" s="43" t="s">
        <v>1651</v>
      </c>
      <c r="C1411" s="43" t="s">
        <v>234</v>
      </c>
      <c r="D1411" s="41"/>
      <c r="E1411" s="43" t="s">
        <v>6263</v>
      </c>
      <c r="F1411" s="43" t="s">
        <v>28</v>
      </c>
      <c r="G1411" s="43">
        <v>41016</v>
      </c>
      <c r="H1411" s="41"/>
      <c r="I1411" s="41"/>
      <c r="J1411" s="43"/>
      <c r="K1411" s="41"/>
      <c r="L1411" s="41"/>
      <c r="M1411" s="41"/>
      <c r="N1411" s="41"/>
      <c r="O1411" s="41"/>
      <c r="P1411" s="41"/>
      <c r="Q1411" s="41"/>
      <c r="R1411" s="41"/>
      <c r="S1411" s="41"/>
      <c r="T1411" s="41"/>
      <c r="U1411" s="41"/>
      <c r="V1411" s="41"/>
      <c r="W1411" s="41"/>
      <c r="X1411" s="41"/>
      <c r="Y1411" s="43" t="str">
        <f t="shared" si="44"/>
        <v>COMP</v>
      </c>
      <c r="Z1411" s="43">
        <v>668756</v>
      </c>
      <c r="AA1411" s="43">
        <f t="shared" si="45"/>
        <v>202660</v>
      </c>
    </row>
    <row r="1412" spans="1:27" x14ac:dyDescent="0.3">
      <c r="A1412" s="43">
        <v>1557858</v>
      </c>
      <c r="B1412" s="43" t="s">
        <v>1652</v>
      </c>
      <c r="C1412" s="43" t="s">
        <v>740</v>
      </c>
      <c r="D1412" s="41"/>
      <c r="E1412" s="43" t="s">
        <v>31</v>
      </c>
      <c r="F1412" s="43" t="s">
        <v>30</v>
      </c>
      <c r="G1412" s="43">
        <v>45008</v>
      </c>
      <c r="H1412" s="41"/>
      <c r="I1412" s="41"/>
      <c r="J1412" s="43"/>
      <c r="K1412" s="41"/>
      <c r="L1412" s="41"/>
      <c r="M1412" s="41"/>
      <c r="N1412" s="41"/>
      <c r="O1412" s="41"/>
      <c r="P1412" s="41"/>
      <c r="Q1412" s="41"/>
      <c r="R1412" s="41"/>
      <c r="S1412" s="41"/>
      <c r="T1412" s="41"/>
      <c r="U1412" s="41"/>
      <c r="V1412" s="41"/>
      <c r="W1412" s="41"/>
      <c r="X1412" s="41"/>
      <c r="Y1412" s="43" t="str">
        <f t="shared" si="44"/>
        <v>COMP</v>
      </c>
      <c r="Z1412" s="43">
        <v>2214208</v>
      </c>
      <c r="AA1412" s="43">
        <f t="shared" si="45"/>
        <v>1557858</v>
      </c>
    </row>
    <row r="1413" spans="1:27" x14ac:dyDescent="0.3">
      <c r="A1413" s="43">
        <v>2322133</v>
      </c>
      <c r="B1413" s="43" t="s">
        <v>1653</v>
      </c>
      <c r="C1413" s="43" t="s">
        <v>795</v>
      </c>
      <c r="D1413" s="41"/>
      <c r="E1413" s="43" t="s">
        <v>35</v>
      </c>
      <c r="F1413" s="43" t="s">
        <v>30</v>
      </c>
      <c r="G1413" s="43">
        <v>18005</v>
      </c>
      <c r="H1413" s="41"/>
      <c r="I1413" s="41"/>
      <c r="J1413" s="43"/>
      <c r="K1413" s="41"/>
      <c r="L1413" s="41"/>
      <c r="M1413" s="41"/>
      <c r="N1413" s="41"/>
      <c r="O1413" s="41"/>
      <c r="P1413" s="41"/>
      <c r="Q1413" s="41"/>
      <c r="R1413" s="41"/>
      <c r="S1413" s="41"/>
      <c r="T1413" s="41"/>
      <c r="U1413" s="41"/>
      <c r="V1413" s="41"/>
      <c r="W1413" s="41"/>
      <c r="X1413" s="41"/>
      <c r="Y1413" s="43" t="str">
        <f t="shared" si="44"/>
        <v>COMP</v>
      </c>
      <c r="Z1413" s="43">
        <v>1739169</v>
      </c>
      <c r="AA1413" s="43">
        <f t="shared" si="45"/>
        <v>2322133</v>
      </c>
    </row>
    <row r="1414" spans="1:27" x14ac:dyDescent="0.3">
      <c r="A1414" s="43">
        <v>2103723</v>
      </c>
      <c r="B1414" s="43" t="s">
        <v>1654</v>
      </c>
      <c r="C1414" s="43" t="s">
        <v>1655</v>
      </c>
      <c r="D1414" s="41"/>
      <c r="E1414" s="43" t="s">
        <v>6263</v>
      </c>
      <c r="F1414" s="43" t="s">
        <v>30</v>
      </c>
      <c r="G1414" s="43">
        <v>41027</v>
      </c>
      <c r="H1414" s="41"/>
      <c r="I1414" s="41"/>
      <c r="J1414" s="43"/>
      <c r="K1414" s="41"/>
      <c r="L1414" s="41"/>
      <c r="M1414" s="41"/>
      <c r="N1414" s="41"/>
      <c r="O1414" s="41"/>
      <c r="P1414" s="41"/>
      <c r="Q1414" s="41"/>
      <c r="R1414" s="41"/>
      <c r="S1414" s="41"/>
      <c r="T1414" s="41"/>
      <c r="U1414" s="41"/>
      <c r="V1414" s="41"/>
      <c r="W1414" s="41"/>
      <c r="X1414" s="41"/>
      <c r="Y1414" s="43" t="str">
        <f t="shared" si="44"/>
        <v/>
      </c>
      <c r="Z1414" s="43">
        <v>217445</v>
      </c>
      <c r="AA1414" s="43" t="e">
        <f t="shared" si="45"/>
        <v>#N/A</v>
      </c>
    </row>
    <row r="1415" spans="1:27" x14ac:dyDescent="0.3">
      <c r="A1415" s="43">
        <v>2383250</v>
      </c>
      <c r="B1415" s="43" t="s">
        <v>1656</v>
      </c>
      <c r="C1415" s="43" t="s">
        <v>497</v>
      </c>
      <c r="D1415" s="41"/>
      <c r="E1415" s="43" t="s">
        <v>6263</v>
      </c>
      <c r="F1415" s="43" t="s">
        <v>30</v>
      </c>
      <c r="G1415" s="43">
        <v>18036</v>
      </c>
      <c r="H1415" s="41"/>
      <c r="I1415" s="41"/>
      <c r="J1415" s="43"/>
      <c r="K1415" s="41"/>
      <c r="L1415" s="41"/>
      <c r="M1415" s="41"/>
      <c r="N1415" s="41"/>
      <c r="O1415" s="41"/>
      <c r="P1415" s="41"/>
      <c r="Q1415" s="41"/>
      <c r="R1415" s="41"/>
      <c r="S1415" s="41"/>
      <c r="T1415" s="41"/>
      <c r="U1415" s="41"/>
      <c r="V1415" s="41"/>
      <c r="W1415" s="41"/>
      <c r="X1415" s="41"/>
      <c r="Y1415" s="43" t="str">
        <f t="shared" si="44"/>
        <v/>
      </c>
      <c r="Z1415" s="43">
        <v>2081559</v>
      </c>
      <c r="AA1415" s="43" t="e">
        <f t="shared" si="45"/>
        <v>#N/A</v>
      </c>
    </row>
    <row r="1416" spans="1:27" x14ac:dyDescent="0.3">
      <c r="A1416" s="43">
        <v>2373953</v>
      </c>
      <c r="B1416" s="43" t="s">
        <v>1657</v>
      </c>
      <c r="C1416" s="43" t="s">
        <v>722</v>
      </c>
      <c r="D1416" s="41"/>
      <c r="E1416" s="43" t="s">
        <v>29</v>
      </c>
      <c r="F1416" s="43" t="s">
        <v>28</v>
      </c>
      <c r="G1416" s="43">
        <v>45008</v>
      </c>
      <c r="H1416" s="41"/>
      <c r="I1416" s="41"/>
      <c r="J1416" s="43"/>
      <c r="K1416" s="41"/>
      <c r="L1416" s="41"/>
      <c r="M1416" s="41"/>
      <c r="N1416" s="41"/>
      <c r="O1416" s="41"/>
      <c r="P1416" s="41"/>
      <c r="Q1416" s="41"/>
      <c r="R1416" s="41"/>
      <c r="S1416" s="41"/>
      <c r="T1416" s="41"/>
      <c r="U1416" s="41"/>
      <c r="V1416" s="41"/>
      <c r="W1416" s="41"/>
      <c r="X1416" s="41"/>
      <c r="Y1416" s="43" t="str">
        <f t="shared" si="44"/>
        <v>COMP</v>
      </c>
      <c r="Z1416" s="43">
        <v>1584302</v>
      </c>
      <c r="AA1416" s="43">
        <f t="shared" si="45"/>
        <v>2373953</v>
      </c>
    </row>
    <row r="1417" spans="1:27" x14ac:dyDescent="0.3">
      <c r="A1417" s="43">
        <v>2185431</v>
      </c>
      <c r="B1417" s="43" t="s">
        <v>1658</v>
      </c>
      <c r="C1417" s="43" t="s">
        <v>656</v>
      </c>
      <c r="D1417" s="41"/>
      <c r="E1417" s="43" t="s">
        <v>6263</v>
      </c>
      <c r="F1417" s="43" t="s">
        <v>28</v>
      </c>
      <c r="G1417" s="43">
        <v>18032</v>
      </c>
      <c r="H1417" s="41"/>
      <c r="I1417" s="41"/>
      <c r="J1417" s="43"/>
      <c r="K1417" s="41"/>
      <c r="L1417" s="41"/>
      <c r="M1417" s="41"/>
      <c r="N1417" s="41"/>
      <c r="O1417" s="41"/>
      <c r="P1417" s="41"/>
      <c r="Q1417" s="41"/>
      <c r="R1417" s="41"/>
      <c r="S1417" s="41"/>
      <c r="T1417" s="41"/>
      <c r="U1417" s="41"/>
      <c r="V1417" s="41"/>
      <c r="W1417" s="41"/>
      <c r="X1417" s="41"/>
      <c r="Y1417" s="43" t="str">
        <f t="shared" si="44"/>
        <v>COMP</v>
      </c>
      <c r="Z1417" s="43">
        <v>2413957</v>
      </c>
      <c r="AA1417" s="43">
        <f t="shared" si="45"/>
        <v>2185431</v>
      </c>
    </row>
    <row r="1418" spans="1:27" x14ac:dyDescent="0.3">
      <c r="A1418" s="43">
        <v>1968825</v>
      </c>
      <c r="B1418" s="43" t="s">
        <v>1659</v>
      </c>
      <c r="C1418" s="43" t="s">
        <v>401</v>
      </c>
      <c r="D1418" s="41"/>
      <c r="E1418" s="43" t="s">
        <v>6263</v>
      </c>
      <c r="F1418" s="43" t="s">
        <v>30</v>
      </c>
      <c r="G1418" s="43">
        <v>28039</v>
      </c>
      <c r="H1418" s="41"/>
      <c r="I1418" s="41"/>
      <c r="J1418" s="43"/>
      <c r="K1418" s="41"/>
      <c r="L1418" s="41"/>
      <c r="M1418" s="41"/>
      <c r="N1418" s="41"/>
      <c r="O1418" s="41"/>
      <c r="P1418" s="41"/>
      <c r="Q1418" s="41"/>
      <c r="R1418" s="41"/>
      <c r="S1418" s="41"/>
      <c r="T1418" s="41"/>
      <c r="U1418" s="41"/>
      <c r="V1418" s="41"/>
      <c r="W1418" s="41"/>
      <c r="X1418" s="41"/>
      <c r="Y1418" s="43" t="str">
        <f t="shared" si="44"/>
        <v>COMP</v>
      </c>
      <c r="Z1418" s="43">
        <v>2418656</v>
      </c>
      <c r="AA1418" s="43">
        <f t="shared" si="45"/>
        <v>1968825</v>
      </c>
    </row>
    <row r="1419" spans="1:27" x14ac:dyDescent="0.3">
      <c r="A1419" s="43">
        <v>2091912</v>
      </c>
      <c r="B1419" s="43" t="s">
        <v>1660</v>
      </c>
      <c r="C1419" s="43" t="s">
        <v>1661</v>
      </c>
      <c r="D1419" s="41"/>
      <c r="E1419" s="43" t="s">
        <v>34</v>
      </c>
      <c r="F1419" s="43" t="s">
        <v>30</v>
      </c>
      <c r="G1419" s="43">
        <v>18003</v>
      </c>
      <c r="H1419" s="41"/>
      <c r="I1419" s="41"/>
      <c r="J1419" s="43"/>
      <c r="K1419" s="41"/>
      <c r="L1419" s="41"/>
      <c r="M1419" s="41"/>
      <c r="N1419" s="41"/>
      <c r="O1419" s="41"/>
      <c r="P1419" s="41"/>
      <c r="Q1419" s="41"/>
      <c r="R1419" s="41"/>
      <c r="S1419" s="41"/>
      <c r="T1419" s="41"/>
      <c r="U1419" s="41"/>
      <c r="V1419" s="41"/>
      <c r="W1419" s="41"/>
      <c r="X1419" s="41"/>
      <c r="Y1419" s="43" t="str">
        <f t="shared" si="44"/>
        <v>COMP</v>
      </c>
      <c r="Z1419" s="43">
        <v>1463653</v>
      </c>
      <c r="AA1419" s="43">
        <f t="shared" si="45"/>
        <v>2091912</v>
      </c>
    </row>
    <row r="1420" spans="1:27" x14ac:dyDescent="0.3">
      <c r="A1420" s="43">
        <v>2183219</v>
      </c>
      <c r="B1420" s="43" t="s">
        <v>1662</v>
      </c>
      <c r="C1420" s="43" t="s">
        <v>717</v>
      </c>
      <c r="D1420" s="41"/>
      <c r="E1420" s="43" t="s">
        <v>35</v>
      </c>
      <c r="F1420" s="43" t="s">
        <v>30</v>
      </c>
      <c r="G1420" s="43">
        <v>28004</v>
      </c>
      <c r="H1420" s="41"/>
      <c r="I1420" s="41"/>
      <c r="J1420" s="43"/>
      <c r="K1420" s="41"/>
      <c r="L1420" s="41"/>
      <c r="M1420" s="41"/>
      <c r="N1420" s="41"/>
      <c r="O1420" s="41"/>
      <c r="P1420" s="41"/>
      <c r="Q1420" s="41"/>
      <c r="R1420" s="41"/>
      <c r="S1420" s="41"/>
      <c r="T1420" s="41"/>
      <c r="U1420" s="41"/>
      <c r="V1420" s="41"/>
      <c r="W1420" s="41"/>
      <c r="X1420" s="41"/>
      <c r="Y1420" s="43" t="str">
        <f t="shared" si="44"/>
        <v>COMP</v>
      </c>
      <c r="Z1420" s="43">
        <v>239361</v>
      </c>
      <c r="AA1420" s="43">
        <f t="shared" si="45"/>
        <v>2183219</v>
      </c>
    </row>
    <row r="1421" spans="1:27" x14ac:dyDescent="0.3">
      <c r="A1421" s="43">
        <v>511193</v>
      </c>
      <c r="B1421" s="43" t="s">
        <v>1663</v>
      </c>
      <c r="C1421" s="43" t="s">
        <v>1664</v>
      </c>
      <c r="D1421" s="41"/>
      <c r="E1421" s="43" t="s">
        <v>6263</v>
      </c>
      <c r="F1421" s="43" t="s">
        <v>28</v>
      </c>
      <c r="G1421" s="43">
        <v>28037</v>
      </c>
      <c r="H1421" s="41"/>
      <c r="I1421" s="41"/>
      <c r="J1421" s="43"/>
      <c r="K1421" s="41"/>
      <c r="L1421" s="41"/>
      <c r="M1421" s="41"/>
      <c r="N1421" s="41"/>
      <c r="O1421" s="41"/>
      <c r="P1421" s="41"/>
      <c r="Q1421" s="41"/>
      <c r="R1421" s="41"/>
      <c r="S1421" s="41"/>
      <c r="T1421" s="41"/>
      <c r="U1421" s="41"/>
      <c r="V1421" s="41"/>
      <c r="W1421" s="41"/>
      <c r="X1421" s="41"/>
      <c r="Y1421" s="43" t="str">
        <f t="shared" si="44"/>
        <v>COMP</v>
      </c>
      <c r="Z1421" s="43">
        <v>1747768</v>
      </c>
      <c r="AA1421" s="43">
        <f t="shared" si="45"/>
        <v>511193</v>
      </c>
    </row>
    <row r="1422" spans="1:27" x14ac:dyDescent="0.3">
      <c r="A1422" s="43">
        <v>1161496</v>
      </c>
      <c r="B1422" s="43" t="s">
        <v>1663</v>
      </c>
      <c r="C1422" s="43" t="s">
        <v>1665</v>
      </c>
      <c r="D1422" s="41"/>
      <c r="E1422" s="43" t="s">
        <v>31</v>
      </c>
      <c r="F1422" s="43" t="s">
        <v>28</v>
      </c>
      <c r="G1422" s="43">
        <v>28037</v>
      </c>
      <c r="H1422" s="41"/>
      <c r="I1422" s="41"/>
      <c r="J1422" s="43"/>
      <c r="K1422" s="41"/>
      <c r="L1422" s="41"/>
      <c r="M1422" s="41"/>
      <c r="N1422" s="41"/>
      <c r="O1422" s="41"/>
      <c r="P1422" s="41"/>
      <c r="Q1422" s="41"/>
      <c r="R1422" s="41"/>
      <c r="S1422" s="41"/>
      <c r="T1422" s="41"/>
      <c r="U1422" s="41"/>
      <c r="V1422" s="41"/>
      <c r="W1422" s="41"/>
      <c r="X1422" s="41"/>
      <c r="Y1422" s="43" t="str">
        <f t="shared" si="44"/>
        <v>COMP</v>
      </c>
      <c r="Z1422" s="43">
        <v>419266</v>
      </c>
      <c r="AA1422" s="43">
        <f t="shared" si="45"/>
        <v>1161496</v>
      </c>
    </row>
    <row r="1423" spans="1:27" x14ac:dyDescent="0.3">
      <c r="A1423" s="43">
        <v>1083208</v>
      </c>
      <c r="B1423" s="43" t="s">
        <v>1663</v>
      </c>
      <c r="C1423" s="43" t="s">
        <v>279</v>
      </c>
      <c r="D1423" s="41"/>
      <c r="E1423" s="43" t="s">
        <v>29</v>
      </c>
      <c r="F1423" s="43" t="s">
        <v>30</v>
      </c>
      <c r="G1423" s="43">
        <v>28037</v>
      </c>
      <c r="H1423" s="41"/>
      <c r="I1423" s="41"/>
      <c r="J1423" s="43"/>
      <c r="K1423" s="41"/>
      <c r="L1423" s="41"/>
      <c r="M1423" s="41"/>
      <c r="N1423" s="41"/>
      <c r="O1423" s="41"/>
      <c r="P1423" s="41"/>
      <c r="Q1423" s="41"/>
      <c r="R1423" s="41"/>
      <c r="S1423" s="41"/>
      <c r="T1423" s="41"/>
      <c r="U1423" s="41"/>
      <c r="V1423" s="41"/>
      <c r="W1423" s="41"/>
      <c r="X1423" s="41"/>
      <c r="Y1423" s="43" t="str">
        <f t="shared" si="44"/>
        <v>COMP</v>
      </c>
      <c r="Z1423" s="43">
        <v>1423083</v>
      </c>
      <c r="AA1423" s="43">
        <f t="shared" si="45"/>
        <v>1083208</v>
      </c>
    </row>
    <row r="1424" spans="1:27" x14ac:dyDescent="0.3">
      <c r="A1424" s="43">
        <v>1605923</v>
      </c>
      <c r="B1424" s="43" t="s">
        <v>1663</v>
      </c>
      <c r="C1424" s="43" t="s">
        <v>1666</v>
      </c>
      <c r="D1424" s="41"/>
      <c r="E1424" s="43" t="s">
        <v>31</v>
      </c>
      <c r="F1424" s="43" t="s">
        <v>30</v>
      </c>
      <c r="G1424" s="43">
        <v>28037</v>
      </c>
      <c r="H1424" s="41"/>
      <c r="I1424" s="41"/>
      <c r="J1424" s="43"/>
      <c r="K1424" s="41"/>
      <c r="L1424" s="41"/>
      <c r="M1424" s="41"/>
      <c r="N1424" s="41"/>
      <c r="O1424" s="41"/>
      <c r="P1424" s="41"/>
      <c r="Q1424" s="41"/>
      <c r="R1424" s="41"/>
      <c r="S1424" s="41"/>
      <c r="T1424" s="41"/>
      <c r="U1424" s="41"/>
      <c r="V1424" s="41"/>
      <c r="W1424" s="41"/>
      <c r="X1424" s="41"/>
      <c r="Y1424" s="43" t="str">
        <f t="shared" si="44"/>
        <v>COMP</v>
      </c>
      <c r="Z1424" s="43">
        <v>2220179</v>
      </c>
      <c r="AA1424" s="43">
        <f t="shared" si="45"/>
        <v>1605923</v>
      </c>
    </row>
    <row r="1425" spans="1:27" x14ac:dyDescent="0.3">
      <c r="A1425" s="43">
        <v>185140</v>
      </c>
      <c r="B1425" s="43" t="s">
        <v>1663</v>
      </c>
      <c r="C1425" s="43" t="s">
        <v>492</v>
      </c>
      <c r="D1425" s="41"/>
      <c r="E1425" s="43" t="s">
        <v>6263</v>
      </c>
      <c r="F1425" s="43" t="s">
        <v>30</v>
      </c>
      <c r="G1425" s="43">
        <v>28037</v>
      </c>
      <c r="H1425" s="41"/>
      <c r="I1425" s="41"/>
      <c r="J1425" s="43"/>
      <c r="K1425" s="41"/>
      <c r="L1425" s="41"/>
      <c r="M1425" s="41"/>
      <c r="N1425" s="41"/>
      <c r="O1425" s="41"/>
      <c r="P1425" s="41"/>
      <c r="Q1425" s="41"/>
      <c r="R1425" s="41"/>
      <c r="S1425" s="41"/>
      <c r="T1425" s="41"/>
      <c r="U1425" s="41"/>
      <c r="V1425" s="41"/>
      <c r="W1425" s="41"/>
      <c r="X1425" s="41"/>
      <c r="Y1425" s="43" t="str">
        <f t="shared" si="44"/>
        <v>COMP</v>
      </c>
      <c r="Z1425" s="43">
        <v>1865157</v>
      </c>
      <c r="AA1425" s="43">
        <f t="shared" si="45"/>
        <v>185140</v>
      </c>
    </row>
    <row r="1426" spans="1:27" x14ac:dyDescent="0.3">
      <c r="A1426" s="43">
        <v>2085124</v>
      </c>
      <c r="B1426" s="43" t="s">
        <v>1667</v>
      </c>
      <c r="C1426" s="43" t="s">
        <v>189</v>
      </c>
      <c r="D1426" s="41"/>
      <c r="E1426" s="43" t="s">
        <v>6263</v>
      </c>
      <c r="F1426" s="43" t="s">
        <v>30</v>
      </c>
      <c r="G1426" s="43">
        <v>45009</v>
      </c>
      <c r="H1426" s="41"/>
      <c r="I1426" s="41"/>
      <c r="J1426" s="43"/>
      <c r="K1426" s="41"/>
      <c r="L1426" s="41"/>
      <c r="M1426" s="41"/>
      <c r="N1426" s="41"/>
      <c r="O1426" s="41"/>
      <c r="P1426" s="41"/>
      <c r="Q1426" s="41"/>
      <c r="R1426" s="41"/>
      <c r="S1426" s="41"/>
      <c r="T1426" s="41"/>
      <c r="U1426" s="41"/>
      <c r="V1426" s="41"/>
      <c r="W1426" s="41"/>
      <c r="X1426" s="41"/>
      <c r="Y1426" s="43" t="str">
        <f t="shared" si="44"/>
        <v/>
      </c>
      <c r="Z1426" s="43">
        <v>2413040</v>
      </c>
      <c r="AA1426" s="43" t="e">
        <f t="shared" si="45"/>
        <v>#N/A</v>
      </c>
    </row>
    <row r="1427" spans="1:27" x14ac:dyDescent="0.3">
      <c r="A1427" s="43">
        <v>2075694</v>
      </c>
      <c r="B1427" s="43" t="s">
        <v>1668</v>
      </c>
      <c r="C1427" s="43" t="s">
        <v>1669</v>
      </c>
      <c r="D1427" s="41"/>
      <c r="E1427" s="43" t="s">
        <v>6263</v>
      </c>
      <c r="F1427" s="43" t="s">
        <v>30</v>
      </c>
      <c r="G1427" s="43">
        <v>36024</v>
      </c>
      <c r="H1427" s="41"/>
      <c r="I1427" s="41"/>
      <c r="J1427" s="43"/>
      <c r="K1427" s="41"/>
      <c r="L1427" s="41"/>
      <c r="M1427" s="41"/>
      <c r="N1427" s="41"/>
      <c r="O1427" s="41"/>
      <c r="P1427" s="41"/>
      <c r="Q1427" s="41"/>
      <c r="R1427" s="41"/>
      <c r="S1427" s="41"/>
      <c r="T1427" s="41"/>
      <c r="U1427" s="41"/>
      <c r="V1427" s="41"/>
      <c r="W1427" s="41"/>
      <c r="X1427" s="41"/>
      <c r="Y1427" s="43" t="str">
        <f t="shared" si="44"/>
        <v/>
      </c>
      <c r="Z1427" s="43">
        <v>1272920</v>
      </c>
      <c r="AA1427" s="43" t="e">
        <f t="shared" si="45"/>
        <v>#N/A</v>
      </c>
    </row>
    <row r="1428" spans="1:27" x14ac:dyDescent="0.3">
      <c r="A1428" s="43">
        <v>2424412</v>
      </c>
      <c r="B1428" s="43" t="s">
        <v>1670</v>
      </c>
      <c r="C1428" s="43" t="s">
        <v>241</v>
      </c>
      <c r="D1428" s="41"/>
      <c r="E1428" s="43" t="s">
        <v>6263</v>
      </c>
      <c r="F1428" s="43" t="s">
        <v>28</v>
      </c>
      <c r="G1428" s="43">
        <v>18033</v>
      </c>
      <c r="H1428" s="41"/>
      <c r="I1428" s="41"/>
      <c r="J1428" s="43"/>
      <c r="K1428" s="41"/>
      <c r="L1428" s="41"/>
      <c r="M1428" s="41"/>
      <c r="N1428" s="41"/>
      <c r="O1428" s="41"/>
      <c r="P1428" s="41"/>
      <c r="Q1428" s="41"/>
      <c r="R1428" s="41"/>
      <c r="S1428" s="41"/>
      <c r="T1428" s="41"/>
      <c r="U1428" s="41"/>
      <c r="V1428" s="41"/>
      <c r="W1428" s="41"/>
      <c r="X1428" s="41"/>
      <c r="Y1428" s="43" t="str">
        <f t="shared" si="44"/>
        <v>COMP</v>
      </c>
      <c r="Z1428" s="43">
        <v>1451117</v>
      </c>
      <c r="AA1428" s="43">
        <f t="shared" si="45"/>
        <v>2424412</v>
      </c>
    </row>
    <row r="1429" spans="1:27" x14ac:dyDescent="0.3">
      <c r="A1429" s="43">
        <v>2239906</v>
      </c>
      <c r="B1429" s="43" t="s">
        <v>1671</v>
      </c>
      <c r="C1429" s="43" t="s">
        <v>438</v>
      </c>
      <c r="D1429" s="41"/>
      <c r="E1429" s="43" t="s">
        <v>6263</v>
      </c>
      <c r="F1429" s="43" t="s">
        <v>30</v>
      </c>
      <c r="G1429" s="43">
        <v>37016</v>
      </c>
      <c r="H1429" s="41"/>
      <c r="I1429" s="41"/>
      <c r="J1429" s="43"/>
      <c r="K1429" s="41"/>
      <c r="L1429" s="41"/>
      <c r="M1429" s="41"/>
      <c r="N1429" s="41"/>
      <c r="O1429" s="41"/>
      <c r="P1429" s="41"/>
      <c r="Q1429" s="41"/>
      <c r="R1429" s="41"/>
      <c r="S1429" s="41"/>
      <c r="T1429" s="41"/>
      <c r="U1429" s="41"/>
      <c r="V1429" s="41"/>
      <c r="W1429" s="41"/>
      <c r="X1429" s="41"/>
      <c r="Y1429" s="43" t="str">
        <f t="shared" si="44"/>
        <v/>
      </c>
      <c r="Z1429" s="43">
        <v>2241033</v>
      </c>
      <c r="AA1429" s="43" t="e">
        <f t="shared" si="45"/>
        <v>#N/A</v>
      </c>
    </row>
    <row r="1430" spans="1:27" x14ac:dyDescent="0.3">
      <c r="A1430" s="43">
        <v>1315325</v>
      </c>
      <c r="B1430" s="43" t="s">
        <v>1672</v>
      </c>
      <c r="C1430" s="43" t="s">
        <v>1673</v>
      </c>
      <c r="D1430" s="41"/>
      <c r="E1430" s="43" t="s">
        <v>6263</v>
      </c>
      <c r="F1430" s="43" t="s">
        <v>28</v>
      </c>
      <c r="G1430" s="43">
        <v>18033</v>
      </c>
      <c r="H1430" s="41"/>
      <c r="I1430" s="41"/>
      <c r="J1430" s="43"/>
      <c r="K1430" s="41"/>
      <c r="L1430" s="41"/>
      <c r="M1430" s="41"/>
      <c r="N1430" s="41"/>
      <c r="O1430" s="41"/>
      <c r="P1430" s="41"/>
      <c r="Q1430" s="41"/>
      <c r="R1430" s="41"/>
      <c r="S1430" s="41"/>
      <c r="T1430" s="41"/>
      <c r="U1430" s="41"/>
      <c r="V1430" s="41"/>
      <c r="W1430" s="41"/>
      <c r="X1430" s="41"/>
      <c r="Y1430" s="43" t="str">
        <f t="shared" si="44"/>
        <v>COMP</v>
      </c>
      <c r="Z1430" s="43">
        <v>161936</v>
      </c>
      <c r="AA1430" s="43">
        <f t="shared" si="45"/>
        <v>1315325</v>
      </c>
    </row>
    <row r="1431" spans="1:27" x14ac:dyDescent="0.3">
      <c r="A1431" s="43">
        <v>2429076</v>
      </c>
      <c r="B1431" s="43" t="s">
        <v>1674</v>
      </c>
      <c r="C1431" s="43" t="s">
        <v>654</v>
      </c>
      <c r="D1431" s="41"/>
      <c r="E1431" s="43" t="s">
        <v>6263</v>
      </c>
      <c r="F1431" s="43" t="s">
        <v>30</v>
      </c>
      <c r="G1431" s="43">
        <v>37015</v>
      </c>
      <c r="H1431" s="41"/>
      <c r="I1431" s="41"/>
      <c r="J1431" s="43"/>
      <c r="K1431" s="41"/>
      <c r="L1431" s="41"/>
      <c r="M1431" s="41"/>
      <c r="N1431" s="41"/>
      <c r="O1431" s="41"/>
      <c r="P1431" s="41"/>
      <c r="Q1431" s="41"/>
      <c r="R1431" s="41"/>
      <c r="S1431" s="41"/>
      <c r="T1431" s="41"/>
      <c r="U1431" s="41"/>
      <c r="V1431" s="41"/>
      <c r="W1431" s="41"/>
      <c r="X1431" s="41"/>
      <c r="Y1431" s="43" t="str">
        <f t="shared" si="44"/>
        <v>COMP</v>
      </c>
      <c r="Z1431" s="43">
        <v>2199266</v>
      </c>
      <c r="AA1431" s="43">
        <f t="shared" si="45"/>
        <v>2429076</v>
      </c>
    </row>
    <row r="1432" spans="1:27" x14ac:dyDescent="0.3">
      <c r="A1432" s="43">
        <v>1562435</v>
      </c>
      <c r="B1432" s="43" t="s">
        <v>1674</v>
      </c>
      <c r="C1432" s="43" t="s">
        <v>346</v>
      </c>
      <c r="D1432" s="41"/>
      <c r="E1432" s="43" t="s">
        <v>6263</v>
      </c>
      <c r="F1432" s="43" t="s">
        <v>28</v>
      </c>
      <c r="G1432" s="43">
        <v>18016</v>
      </c>
      <c r="H1432" s="41"/>
      <c r="I1432" s="41"/>
      <c r="J1432" s="43"/>
      <c r="K1432" s="41"/>
      <c r="L1432" s="41"/>
      <c r="M1432" s="41"/>
      <c r="N1432" s="41"/>
      <c r="O1432" s="41"/>
      <c r="P1432" s="41"/>
      <c r="Q1432" s="41"/>
      <c r="R1432" s="41"/>
      <c r="S1432" s="41"/>
      <c r="T1432" s="41"/>
      <c r="U1432" s="41"/>
      <c r="V1432" s="41"/>
      <c r="W1432" s="41"/>
      <c r="X1432" s="41"/>
      <c r="Y1432" s="43" t="str">
        <f t="shared" si="44"/>
        <v>COMP</v>
      </c>
      <c r="Z1432" s="43">
        <v>693974</v>
      </c>
      <c r="AA1432" s="43">
        <f t="shared" si="45"/>
        <v>1562435</v>
      </c>
    </row>
    <row r="1433" spans="1:27" x14ac:dyDescent="0.3">
      <c r="A1433" s="43">
        <v>2413580</v>
      </c>
      <c r="B1433" s="43" t="s">
        <v>1675</v>
      </c>
      <c r="C1433" s="43" t="s">
        <v>1676</v>
      </c>
      <c r="D1433" s="41"/>
      <c r="E1433" s="43" t="s">
        <v>29</v>
      </c>
      <c r="F1433" s="43" t="s">
        <v>30</v>
      </c>
      <c r="G1433" s="43">
        <v>28037</v>
      </c>
      <c r="H1433" s="41"/>
      <c r="I1433" s="41"/>
      <c r="J1433" s="43"/>
      <c r="K1433" s="41"/>
      <c r="L1433" s="41"/>
      <c r="M1433" s="41"/>
      <c r="N1433" s="41"/>
      <c r="O1433" s="41"/>
      <c r="P1433" s="41"/>
      <c r="Q1433" s="41"/>
      <c r="R1433" s="41"/>
      <c r="S1433" s="41"/>
      <c r="T1433" s="41"/>
      <c r="U1433" s="41"/>
      <c r="V1433" s="41"/>
      <c r="W1433" s="41"/>
      <c r="X1433" s="41"/>
      <c r="Y1433" s="43" t="str">
        <f t="shared" si="44"/>
        <v>COMP</v>
      </c>
      <c r="Z1433" s="43">
        <v>1474173</v>
      </c>
      <c r="AA1433" s="43">
        <f t="shared" si="45"/>
        <v>2413580</v>
      </c>
    </row>
    <row r="1434" spans="1:27" x14ac:dyDescent="0.3">
      <c r="A1434" s="43">
        <v>2416435</v>
      </c>
      <c r="B1434" s="43" t="s">
        <v>1677</v>
      </c>
      <c r="C1434" s="43" t="s">
        <v>492</v>
      </c>
      <c r="D1434" s="41"/>
      <c r="E1434" s="43" t="s">
        <v>6263</v>
      </c>
      <c r="F1434" s="43" t="s">
        <v>30</v>
      </c>
      <c r="G1434" s="43">
        <v>45038</v>
      </c>
      <c r="H1434" s="41"/>
      <c r="I1434" s="41"/>
      <c r="J1434" s="43"/>
      <c r="K1434" s="41"/>
      <c r="L1434" s="41"/>
      <c r="M1434" s="41"/>
      <c r="N1434" s="41"/>
      <c r="O1434" s="41"/>
      <c r="P1434" s="41"/>
      <c r="Q1434" s="41"/>
      <c r="R1434" s="41"/>
      <c r="S1434" s="41"/>
      <c r="T1434" s="41"/>
      <c r="U1434" s="41"/>
      <c r="V1434" s="41"/>
      <c r="W1434" s="41"/>
      <c r="X1434" s="41"/>
      <c r="Y1434" s="43" t="str">
        <f t="shared" si="44"/>
        <v/>
      </c>
      <c r="Z1434" s="43">
        <v>114534</v>
      </c>
      <c r="AA1434" s="43" t="e">
        <f t="shared" si="45"/>
        <v>#N/A</v>
      </c>
    </row>
    <row r="1435" spans="1:27" x14ac:dyDescent="0.3">
      <c r="A1435" s="43">
        <v>1992135</v>
      </c>
      <c r="B1435" s="43" t="s">
        <v>1678</v>
      </c>
      <c r="C1435" s="43" t="s">
        <v>1679</v>
      </c>
      <c r="D1435" s="41"/>
      <c r="E1435" s="43" t="s">
        <v>35</v>
      </c>
      <c r="F1435" s="43" t="s">
        <v>30</v>
      </c>
      <c r="G1435" s="43">
        <v>45038</v>
      </c>
      <c r="H1435" s="41"/>
      <c r="I1435" s="41"/>
      <c r="J1435" s="43"/>
      <c r="K1435" s="41"/>
      <c r="L1435" s="41"/>
      <c r="M1435" s="41"/>
      <c r="N1435" s="41"/>
      <c r="O1435" s="41"/>
      <c r="P1435" s="41"/>
      <c r="Q1435" s="41"/>
      <c r="R1435" s="41"/>
      <c r="S1435" s="41"/>
      <c r="T1435" s="41"/>
      <c r="U1435" s="41"/>
      <c r="V1435" s="41"/>
      <c r="W1435" s="41"/>
      <c r="X1435" s="41"/>
      <c r="Y1435" s="43" t="str">
        <f t="shared" si="44"/>
        <v>COMP</v>
      </c>
      <c r="Z1435" s="43">
        <v>2052856</v>
      </c>
      <c r="AA1435" s="43">
        <f t="shared" si="45"/>
        <v>1992135</v>
      </c>
    </row>
    <row r="1436" spans="1:27" x14ac:dyDescent="0.3">
      <c r="A1436" s="43">
        <v>2385879</v>
      </c>
      <c r="B1436" s="43" t="s">
        <v>1680</v>
      </c>
      <c r="C1436" s="43" t="s">
        <v>502</v>
      </c>
      <c r="D1436" s="41"/>
      <c r="E1436" s="43" t="s">
        <v>6263</v>
      </c>
      <c r="F1436" s="43" t="s">
        <v>30</v>
      </c>
      <c r="G1436" s="43">
        <v>37015</v>
      </c>
      <c r="H1436" s="41"/>
      <c r="I1436" s="41"/>
      <c r="J1436" s="43"/>
      <c r="K1436" s="41"/>
      <c r="L1436" s="41"/>
      <c r="M1436" s="41"/>
      <c r="N1436" s="41"/>
      <c r="O1436" s="41"/>
      <c r="P1436" s="41"/>
      <c r="Q1436" s="41"/>
      <c r="R1436" s="41"/>
      <c r="S1436" s="41"/>
      <c r="T1436" s="41"/>
      <c r="U1436" s="41"/>
      <c r="V1436" s="41"/>
      <c r="W1436" s="41"/>
      <c r="X1436" s="41"/>
      <c r="Y1436" s="43" t="str">
        <f t="shared" si="44"/>
        <v/>
      </c>
      <c r="Z1436" s="43">
        <v>2347226</v>
      </c>
      <c r="AA1436" s="43" t="e">
        <f t="shared" si="45"/>
        <v>#N/A</v>
      </c>
    </row>
    <row r="1437" spans="1:27" x14ac:dyDescent="0.3">
      <c r="A1437" s="43">
        <v>1791047</v>
      </c>
      <c r="B1437" s="43" t="s">
        <v>1681</v>
      </c>
      <c r="C1437" s="43" t="s">
        <v>769</v>
      </c>
      <c r="D1437" s="41"/>
      <c r="E1437" s="43" t="s">
        <v>34</v>
      </c>
      <c r="F1437" s="43" t="s">
        <v>28</v>
      </c>
      <c r="G1437" s="43">
        <v>41003</v>
      </c>
      <c r="H1437" s="41"/>
      <c r="I1437" s="41"/>
      <c r="J1437" s="43"/>
      <c r="K1437" s="41"/>
      <c r="L1437" s="41"/>
      <c r="M1437" s="41"/>
      <c r="N1437" s="41"/>
      <c r="O1437" s="41"/>
      <c r="P1437" s="41"/>
      <c r="Q1437" s="41"/>
      <c r="R1437" s="41"/>
      <c r="S1437" s="41"/>
      <c r="T1437" s="41"/>
      <c r="U1437" s="41"/>
      <c r="V1437" s="41"/>
      <c r="W1437" s="41"/>
      <c r="X1437" s="41"/>
      <c r="Y1437" s="43" t="str">
        <f t="shared" si="44"/>
        <v>COMP</v>
      </c>
      <c r="Z1437" s="43">
        <v>1726387</v>
      </c>
      <c r="AA1437" s="43">
        <f t="shared" si="45"/>
        <v>1791047</v>
      </c>
    </row>
    <row r="1438" spans="1:27" x14ac:dyDescent="0.3">
      <c r="A1438" s="43">
        <v>2436041</v>
      </c>
      <c r="B1438" s="43" t="s">
        <v>6278</v>
      </c>
      <c r="C1438" s="43" t="s">
        <v>4917</v>
      </c>
      <c r="D1438" s="41"/>
      <c r="E1438" s="43" t="s">
        <v>6263</v>
      </c>
      <c r="F1438" s="43" t="s">
        <v>30</v>
      </c>
      <c r="G1438" s="43">
        <v>18033</v>
      </c>
      <c r="H1438" s="41"/>
      <c r="I1438" s="41"/>
      <c r="J1438" s="43"/>
      <c r="K1438" s="41"/>
      <c r="L1438" s="41"/>
      <c r="M1438" s="41"/>
      <c r="N1438" s="41"/>
      <c r="O1438" s="41"/>
      <c r="P1438" s="41"/>
      <c r="Q1438" s="41"/>
      <c r="R1438" s="41"/>
      <c r="S1438" s="41"/>
      <c r="T1438" s="41"/>
      <c r="U1438" s="41"/>
      <c r="V1438" s="41"/>
      <c r="W1438" s="41"/>
      <c r="X1438" s="41"/>
      <c r="Y1438" s="43" t="str">
        <f t="shared" si="44"/>
        <v/>
      </c>
      <c r="Z1438" s="43">
        <v>1475022</v>
      </c>
      <c r="AA1438" s="43" t="e">
        <f t="shared" si="45"/>
        <v>#N/A</v>
      </c>
    </row>
    <row r="1439" spans="1:27" x14ac:dyDescent="0.3">
      <c r="A1439" s="43">
        <v>1473802</v>
      </c>
      <c r="B1439" s="43" t="s">
        <v>1682</v>
      </c>
      <c r="C1439" s="43" t="s">
        <v>357</v>
      </c>
      <c r="D1439" s="41"/>
      <c r="E1439" s="43" t="s">
        <v>6263</v>
      </c>
      <c r="F1439" s="43" t="s">
        <v>30</v>
      </c>
      <c r="G1439" s="43">
        <v>45003</v>
      </c>
      <c r="H1439" s="41"/>
      <c r="I1439" s="41"/>
      <c r="J1439" s="43"/>
      <c r="K1439" s="41"/>
      <c r="L1439" s="41"/>
      <c r="M1439" s="41"/>
      <c r="N1439" s="41"/>
      <c r="O1439" s="41"/>
      <c r="P1439" s="41"/>
      <c r="Q1439" s="41"/>
      <c r="R1439" s="41"/>
      <c r="S1439" s="41"/>
      <c r="T1439" s="41"/>
      <c r="U1439" s="41"/>
      <c r="V1439" s="41"/>
      <c r="W1439" s="41"/>
      <c r="X1439" s="41"/>
      <c r="Y1439" s="43" t="str">
        <f t="shared" si="44"/>
        <v>COMP</v>
      </c>
      <c r="Z1439" s="43">
        <v>2428327</v>
      </c>
      <c r="AA1439" s="43">
        <f t="shared" si="45"/>
        <v>1473802</v>
      </c>
    </row>
    <row r="1440" spans="1:27" x14ac:dyDescent="0.3">
      <c r="A1440" s="43">
        <v>1977357</v>
      </c>
      <c r="B1440" s="43" t="s">
        <v>1683</v>
      </c>
      <c r="C1440" s="43" t="s">
        <v>1684</v>
      </c>
      <c r="D1440" s="41"/>
      <c r="E1440" s="43" t="s">
        <v>35</v>
      </c>
      <c r="F1440" s="43" t="s">
        <v>30</v>
      </c>
      <c r="G1440" s="43">
        <v>37042</v>
      </c>
      <c r="H1440" s="41"/>
      <c r="I1440" s="41"/>
      <c r="J1440" s="43"/>
      <c r="K1440" s="41"/>
      <c r="L1440" s="41"/>
      <c r="M1440" s="41"/>
      <c r="N1440" s="41"/>
      <c r="O1440" s="41"/>
      <c r="P1440" s="41"/>
      <c r="Q1440" s="41"/>
      <c r="R1440" s="41"/>
      <c r="S1440" s="41"/>
      <c r="T1440" s="41"/>
      <c r="U1440" s="41"/>
      <c r="V1440" s="41"/>
      <c r="W1440" s="41"/>
      <c r="X1440" s="41"/>
      <c r="Y1440" s="43" t="str">
        <f t="shared" si="44"/>
        <v>COMP</v>
      </c>
      <c r="Z1440" s="43">
        <v>1227595</v>
      </c>
      <c r="AA1440" s="43">
        <f t="shared" si="45"/>
        <v>1977357</v>
      </c>
    </row>
    <row r="1441" spans="1:27" x14ac:dyDescent="0.3">
      <c r="A1441" s="43">
        <v>2321245</v>
      </c>
      <c r="B1441" s="43" t="s">
        <v>1683</v>
      </c>
      <c r="C1441" s="43" t="s">
        <v>287</v>
      </c>
      <c r="D1441" s="41"/>
      <c r="E1441" s="43" t="s">
        <v>6263</v>
      </c>
      <c r="F1441" s="43" t="s">
        <v>28</v>
      </c>
      <c r="G1441" s="43">
        <v>37042</v>
      </c>
      <c r="H1441" s="41"/>
      <c r="I1441" s="41"/>
      <c r="J1441" s="43"/>
      <c r="K1441" s="41"/>
      <c r="L1441" s="41"/>
      <c r="M1441" s="41"/>
      <c r="N1441" s="41"/>
      <c r="O1441" s="41"/>
      <c r="P1441" s="41"/>
      <c r="Q1441" s="41"/>
      <c r="R1441" s="41"/>
      <c r="S1441" s="41"/>
      <c r="T1441" s="41"/>
      <c r="U1441" s="41"/>
      <c r="V1441" s="41"/>
      <c r="W1441" s="41"/>
      <c r="X1441" s="41"/>
      <c r="Y1441" s="43" t="str">
        <f t="shared" si="44"/>
        <v/>
      </c>
      <c r="Z1441" s="43">
        <v>1582258</v>
      </c>
      <c r="AA1441" s="43" t="e">
        <f t="shared" si="45"/>
        <v>#N/A</v>
      </c>
    </row>
    <row r="1442" spans="1:27" x14ac:dyDescent="0.3">
      <c r="A1442" s="43">
        <v>1695595</v>
      </c>
      <c r="B1442" s="43" t="s">
        <v>1685</v>
      </c>
      <c r="C1442" s="43" t="s">
        <v>244</v>
      </c>
      <c r="D1442" s="41"/>
      <c r="E1442" s="43" t="s">
        <v>6263</v>
      </c>
      <c r="F1442" s="43" t="s">
        <v>28</v>
      </c>
      <c r="G1442" s="43">
        <v>45046</v>
      </c>
      <c r="H1442" s="41"/>
      <c r="I1442" s="41"/>
      <c r="J1442" s="43"/>
      <c r="K1442" s="41"/>
      <c r="L1442" s="41"/>
      <c r="M1442" s="41"/>
      <c r="N1442" s="41"/>
      <c r="O1442" s="41"/>
      <c r="P1442" s="41"/>
      <c r="Q1442" s="41"/>
      <c r="R1442" s="41"/>
      <c r="S1442" s="41"/>
      <c r="T1442" s="41"/>
      <c r="U1442" s="41"/>
      <c r="V1442" s="41"/>
      <c r="W1442" s="41"/>
      <c r="X1442" s="41"/>
      <c r="Y1442" s="43" t="str">
        <f t="shared" si="44"/>
        <v/>
      </c>
      <c r="Z1442" s="43">
        <v>2235112</v>
      </c>
      <c r="AA1442" s="43" t="e">
        <f t="shared" si="45"/>
        <v>#N/A</v>
      </c>
    </row>
    <row r="1443" spans="1:27" x14ac:dyDescent="0.3">
      <c r="A1443" s="43">
        <v>2274319</v>
      </c>
      <c r="B1443" s="43" t="s">
        <v>1686</v>
      </c>
      <c r="C1443" s="43" t="s">
        <v>484</v>
      </c>
      <c r="D1443" s="41"/>
      <c r="E1443" s="43" t="s">
        <v>6263</v>
      </c>
      <c r="F1443" s="43" t="s">
        <v>28</v>
      </c>
      <c r="G1443" s="43">
        <v>28030</v>
      </c>
      <c r="H1443" s="41"/>
      <c r="I1443" s="41"/>
      <c r="J1443" s="43"/>
      <c r="K1443" s="41"/>
      <c r="L1443" s="41"/>
      <c r="M1443" s="41"/>
      <c r="N1443" s="41"/>
      <c r="O1443" s="41"/>
      <c r="P1443" s="41"/>
      <c r="Q1443" s="41"/>
      <c r="R1443" s="41"/>
      <c r="S1443" s="41"/>
      <c r="T1443" s="41"/>
      <c r="U1443" s="41"/>
      <c r="V1443" s="41"/>
      <c r="W1443" s="41"/>
      <c r="X1443" s="41"/>
      <c r="Y1443" s="43" t="str">
        <f t="shared" si="44"/>
        <v>COMP</v>
      </c>
      <c r="Z1443" s="43">
        <v>1418778</v>
      </c>
      <c r="AA1443" s="43">
        <f t="shared" si="45"/>
        <v>2274319</v>
      </c>
    </row>
    <row r="1444" spans="1:27" x14ac:dyDescent="0.3">
      <c r="A1444" s="43">
        <v>2397173</v>
      </c>
      <c r="B1444" s="43" t="s">
        <v>1687</v>
      </c>
      <c r="C1444" s="43" t="s">
        <v>377</v>
      </c>
      <c r="D1444" s="41"/>
      <c r="E1444" s="43" t="s">
        <v>6263</v>
      </c>
      <c r="F1444" s="43" t="s">
        <v>30</v>
      </c>
      <c r="G1444" s="43">
        <v>45016</v>
      </c>
      <c r="H1444" s="41"/>
      <c r="I1444" s="41"/>
      <c r="J1444" s="43"/>
      <c r="K1444" s="41"/>
      <c r="L1444" s="41"/>
      <c r="M1444" s="41"/>
      <c r="N1444" s="41"/>
      <c r="O1444" s="41"/>
      <c r="P1444" s="41"/>
      <c r="Q1444" s="41"/>
      <c r="R1444" s="41"/>
      <c r="S1444" s="41"/>
      <c r="T1444" s="41"/>
      <c r="U1444" s="41"/>
      <c r="V1444" s="41"/>
      <c r="W1444" s="41"/>
      <c r="X1444" s="41"/>
      <c r="Y1444" s="43" t="str">
        <f t="shared" si="44"/>
        <v/>
      </c>
      <c r="Z1444" s="43">
        <v>1483366</v>
      </c>
      <c r="AA1444" s="43" t="e">
        <f t="shared" si="45"/>
        <v>#N/A</v>
      </c>
    </row>
    <row r="1445" spans="1:27" x14ac:dyDescent="0.3">
      <c r="A1445" s="43">
        <v>2398243</v>
      </c>
      <c r="B1445" s="43" t="s">
        <v>1688</v>
      </c>
      <c r="C1445" s="43" t="s">
        <v>313</v>
      </c>
      <c r="D1445" s="41"/>
      <c r="E1445" s="43" t="s">
        <v>35</v>
      </c>
      <c r="F1445" s="43" t="s">
        <v>30</v>
      </c>
      <c r="G1445" s="43">
        <v>37042</v>
      </c>
      <c r="H1445" s="41"/>
      <c r="I1445" s="41"/>
      <c r="J1445" s="43"/>
      <c r="K1445" s="41"/>
      <c r="L1445" s="41"/>
      <c r="M1445" s="41"/>
      <c r="N1445" s="41"/>
      <c r="O1445" s="41"/>
      <c r="P1445" s="41"/>
      <c r="Q1445" s="41"/>
      <c r="R1445" s="41"/>
      <c r="S1445" s="41"/>
      <c r="T1445" s="41"/>
      <c r="U1445" s="41"/>
      <c r="V1445" s="41"/>
      <c r="W1445" s="41"/>
      <c r="X1445" s="41"/>
      <c r="Y1445" s="43" t="str">
        <f t="shared" si="44"/>
        <v>COMP</v>
      </c>
      <c r="Z1445" s="43">
        <v>1483726</v>
      </c>
      <c r="AA1445" s="43">
        <f t="shared" si="45"/>
        <v>2398243</v>
      </c>
    </row>
    <row r="1446" spans="1:27" x14ac:dyDescent="0.3">
      <c r="A1446" s="43">
        <v>2389627</v>
      </c>
      <c r="B1446" s="43" t="s">
        <v>1689</v>
      </c>
      <c r="C1446" s="43" t="s">
        <v>1690</v>
      </c>
      <c r="D1446" s="41"/>
      <c r="E1446" s="43" t="s">
        <v>6263</v>
      </c>
      <c r="F1446" s="43" t="s">
        <v>30</v>
      </c>
      <c r="G1446" s="43">
        <v>37046</v>
      </c>
      <c r="H1446" s="41"/>
      <c r="I1446" s="41"/>
      <c r="J1446" s="43"/>
      <c r="K1446" s="41"/>
      <c r="L1446" s="41"/>
      <c r="M1446" s="41"/>
      <c r="N1446" s="41"/>
      <c r="O1446" s="41"/>
      <c r="P1446" s="41"/>
      <c r="Q1446" s="41"/>
      <c r="R1446" s="41"/>
      <c r="S1446" s="41"/>
      <c r="T1446" s="41"/>
      <c r="U1446" s="41"/>
      <c r="V1446" s="41"/>
      <c r="W1446" s="41"/>
      <c r="X1446" s="41"/>
      <c r="Y1446" s="43" t="str">
        <f t="shared" si="44"/>
        <v/>
      </c>
      <c r="Z1446" s="43">
        <v>1417799</v>
      </c>
      <c r="AA1446" s="43" t="e">
        <f t="shared" si="45"/>
        <v>#N/A</v>
      </c>
    </row>
    <row r="1447" spans="1:27" x14ac:dyDescent="0.3">
      <c r="A1447" s="43">
        <v>208266</v>
      </c>
      <c r="B1447" s="43" t="s">
        <v>1691</v>
      </c>
      <c r="C1447" s="43" t="s">
        <v>444</v>
      </c>
      <c r="D1447" s="41"/>
      <c r="E1447" s="43" t="s">
        <v>6263</v>
      </c>
      <c r="F1447" s="43" t="s">
        <v>28</v>
      </c>
      <c r="G1447" s="43">
        <v>37042</v>
      </c>
      <c r="H1447" s="41"/>
      <c r="I1447" s="41"/>
      <c r="J1447" s="43"/>
      <c r="K1447" s="41"/>
      <c r="L1447" s="41"/>
      <c r="M1447" s="41"/>
      <c r="N1447" s="41"/>
      <c r="O1447" s="41"/>
      <c r="P1447" s="41"/>
      <c r="Q1447" s="41"/>
      <c r="R1447" s="41"/>
      <c r="S1447" s="41"/>
      <c r="T1447" s="41"/>
      <c r="U1447" s="41"/>
      <c r="V1447" s="41"/>
      <c r="W1447" s="41"/>
      <c r="X1447" s="41"/>
      <c r="Y1447" s="43" t="str">
        <f t="shared" si="44"/>
        <v/>
      </c>
      <c r="Z1447" s="43">
        <v>1961906</v>
      </c>
      <c r="AA1447" s="43" t="e">
        <f t="shared" si="45"/>
        <v>#N/A</v>
      </c>
    </row>
    <row r="1448" spans="1:27" x14ac:dyDescent="0.3">
      <c r="A1448" s="43">
        <v>1132797</v>
      </c>
      <c r="B1448" s="43" t="s">
        <v>1692</v>
      </c>
      <c r="C1448" s="43" t="s">
        <v>746</v>
      </c>
      <c r="D1448" s="41"/>
      <c r="E1448" s="43" t="s">
        <v>29</v>
      </c>
      <c r="F1448" s="43" t="s">
        <v>28</v>
      </c>
      <c r="G1448" s="43">
        <v>37043</v>
      </c>
      <c r="H1448" s="41"/>
      <c r="I1448" s="41"/>
      <c r="J1448" s="43"/>
      <c r="K1448" s="41"/>
      <c r="L1448" s="41"/>
      <c r="M1448" s="41"/>
      <c r="N1448" s="41"/>
      <c r="O1448" s="41"/>
      <c r="P1448" s="41"/>
      <c r="Q1448" s="41"/>
      <c r="R1448" s="41"/>
      <c r="S1448" s="41"/>
      <c r="T1448" s="41"/>
      <c r="U1448" s="41"/>
      <c r="V1448" s="41"/>
      <c r="W1448" s="41"/>
      <c r="X1448" s="41"/>
      <c r="Y1448" s="43" t="str">
        <f t="shared" si="44"/>
        <v>COMP</v>
      </c>
      <c r="Z1448" s="43">
        <v>2227379</v>
      </c>
      <c r="AA1448" s="43">
        <f t="shared" si="45"/>
        <v>1132797</v>
      </c>
    </row>
    <row r="1449" spans="1:27" x14ac:dyDescent="0.3">
      <c r="A1449" s="43">
        <v>2055949</v>
      </c>
      <c r="B1449" s="43" t="s">
        <v>1693</v>
      </c>
      <c r="C1449" s="43" t="s">
        <v>1694</v>
      </c>
      <c r="D1449" s="41"/>
      <c r="E1449" s="43" t="s">
        <v>6263</v>
      </c>
      <c r="F1449" s="43" t="s">
        <v>28</v>
      </c>
      <c r="G1449" s="43">
        <v>28041</v>
      </c>
      <c r="H1449" s="41"/>
      <c r="I1449" s="41"/>
      <c r="J1449" s="43"/>
      <c r="K1449" s="41"/>
      <c r="L1449" s="41"/>
      <c r="M1449" s="41"/>
      <c r="N1449" s="41"/>
      <c r="O1449" s="41"/>
      <c r="P1449" s="41"/>
      <c r="Q1449" s="41"/>
      <c r="R1449" s="41"/>
      <c r="S1449" s="41"/>
      <c r="T1449" s="41"/>
      <c r="U1449" s="41"/>
      <c r="V1449" s="41"/>
      <c r="W1449" s="41"/>
      <c r="X1449" s="41"/>
      <c r="Y1449" s="43" t="str">
        <f t="shared" si="44"/>
        <v>COMP</v>
      </c>
      <c r="Z1449" s="43">
        <v>2205628</v>
      </c>
      <c r="AA1449" s="43">
        <f t="shared" si="45"/>
        <v>2055949</v>
      </c>
    </row>
    <row r="1450" spans="1:27" x14ac:dyDescent="0.3">
      <c r="A1450" s="43">
        <v>1931483</v>
      </c>
      <c r="B1450" s="43" t="s">
        <v>1695</v>
      </c>
      <c r="C1450" s="43" t="s">
        <v>648</v>
      </c>
      <c r="D1450" s="41"/>
      <c r="E1450" s="43" t="s">
        <v>6263</v>
      </c>
      <c r="F1450" s="43" t="s">
        <v>30</v>
      </c>
      <c r="G1450" s="43">
        <v>37038</v>
      </c>
      <c r="H1450" s="41"/>
      <c r="I1450" s="41"/>
      <c r="J1450" s="43"/>
      <c r="K1450" s="41"/>
      <c r="L1450" s="41"/>
      <c r="M1450" s="41"/>
      <c r="N1450" s="41"/>
      <c r="O1450" s="41"/>
      <c r="P1450" s="41"/>
      <c r="Q1450" s="41"/>
      <c r="R1450" s="41"/>
      <c r="S1450" s="41"/>
      <c r="T1450" s="41"/>
      <c r="U1450" s="41"/>
      <c r="V1450" s="41"/>
      <c r="W1450" s="41"/>
      <c r="X1450" s="41"/>
      <c r="Y1450" s="43" t="str">
        <f t="shared" si="44"/>
        <v/>
      </c>
      <c r="Z1450" s="43">
        <v>1623489</v>
      </c>
      <c r="AA1450" s="43" t="e">
        <f t="shared" si="45"/>
        <v>#N/A</v>
      </c>
    </row>
    <row r="1451" spans="1:27" x14ac:dyDescent="0.3">
      <c r="A1451" s="43">
        <v>677961</v>
      </c>
      <c r="B1451" s="43" t="s">
        <v>1696</v>
      </c>
      <c r="C1451" s="43" t="s">
        <v>1697</v>
      </c>
      <c r="D1451" s="41"/>
      <c r="E1451" s="43" t="s">
        <v>29</v>
      </c>
      <c r="F1451" s="43" t="s">
        <v>28</v>
      </c>
      <c r="G1451" s="43">
        <v>41012</v>
      </c>
      <c r="H1451" s="41"/>
      <c r="I1451" s="41"/>
      <c r="J1451" s="43"/>
      <c r="K1451" s="41"/>
      <c r="L1451" s="41"/>
      <c r="M1451" s="41"/>
      <c r="N1451" s="41"/>
      <c r="O1451" s="41"/>
      <c r="P1451" s="41"/>
      <c r="Q1451" s="41"/>
      <c r="R1451" s="41"/>
      <c r="S1451" s="41"/>
      <c r="T1451" s="41"/>
      <c r="U1451" s="41"/>
      <c r="V1451" s="41"/>
      <c r="W1451" s="41"/>
      <c r="X1451" s="41"/>
      <c r="Y1451" s="43" t="str">
        <f t="shared" si="44"/>
        <v>COMP</v>
      </c>
      <c r="Z1451" s="43">
        <v>1490183</v>
      </c>
      <c r="AA1451" s="43">
        <f t="shared" si="45"/>
        <v>677961</v>
      </c>
    </row>
    <row r="1452" spans="1:27" x14ac:dyDescent="0.3">
      <c r="A1452" s="43">
        <v>1999375</v>
      </c>
      <c r="B1452" s="43" t="s">
        <v>1698</v>
      </c>
      <c r="C1452" s="43" t="s">
        <v>732</v>
      </c>
      <c r="D1452" s="41"/>
      <c r="E1452" s="43" t="s">
        <v>35</v>
      </c>
      <c r="F1452" s="43" t="s">
        <v>30</v>
      </c>
      <c r="G1452" s="43">
        <v>28037</v>
      </c>
      <c r="H1452" s="41"/>
      <c r="I1452" s="41"/>
      <c r="J1452" s="43"/>
      <c r="K1452" s="41"/>
      <c r="L1452" s="41"/>
      <c r="M1452" s="41"/>
      <c r="N1452" s="41"/>
      <c r="O1452" s="41"/>
      <c r="P1452" s="41"/>
      <c r="Q1452" s="41"/>
      <c r="R1452" s="41"/>
      <c r="S1452" s="41"/>
      <c r="T1452" s="41"/>
      <c r="U1452" s="41"/>
      <c r="V1452" s="41"/>
      <c r="W1452" s="41"/>
      <c r="X1452" s="41"/>
      <c r="Y1452" s="43" t="str">
        <f t="shared" si="44"/>
        <v>COMP</v>
      </c>
      <c r="Z1452" s="43">
        <v>1311969</v>
      </c>
      <c r="AA1452" s="43">
        <f t="shared" si="45"/>
        <v>1999375</v>
      </c>
    </row>
    <row r="1453" spans="1:27" x14ac:dyDescent="0.3">
      <c r="A1453" s="43">
        <v>136065</v>
      </c>
      <c r="B1453" s="43" t="s">
        <v>1699</v>
      </c>
      <c r="C1453" s="43" t="s">
        <v>632</v>
      </c>
      <c r="D1453" s="41"/>
      <c r="E1453" s="43" t="s">
        <v>6263</v>
      </c>
      <c r="F1453" s="43" t="s">
        <v>28</v>
      </c>
      <c r="G1453" s="43">
        <v>36003</v>
      </c>
      <c r="H1453" s="41"/>
      <c r="I1453" s="41"/>
      <c r="J1453" s="43"/>
      <c r="K1453" s="41"/>
      <c r="L1453" s="41"/>
      <c r="M1453" s="41"/>
      <c r="N1453" s="41"/>
      <c r="O1453" s="41"/>
      <c r="P1453" s="41"/>
      <c r="Q1453" s="41"/>
      <c r="R1453" s="41"/>
      <c r="S1453" s="41"/>
      <c r="T1453" s="41"/>
      <c r="U1453" s="41"/>
      <c r="V1453" s="41"/>
      <c r="W1453" s="41"/>
      <c r="X1453" s="41"/>
      <c r="Y1453" s="43" t="str">
        <f t="shared" si="44"/>
        <v>COMP</v>
      </c>
      <c r="Z1453" s="43">
        <v>2316879</v>
      </c>
      <c r="AA1453" s="43">
        <f t="shared" si="45"/>
        <v>136065</v>
      </c>
    </row>
    <row r="1454" spans="1:27" x14ac:dyDescent="0.3">
      <c r="A1454" s="43">
        <v>2174649</v>
      </c>
      <c r="B1454" s="43" t="s">
        <v>1700</v>
      </c>
      <c r="C1454" s="43" t="s">
        <v>250</v>
      </c>
      <c r="D1454" s="41"/>
      <c r="E1454" s="43" t="s">
        <v>6263</v>
      </c>
      <c r="F1454" s="43" t="s">
        <v>28</v>
      </c>
      <c r="G1454" s="43">
        <v>28039</v>
      </c>
      <c r="H1454" s="41"/>
      <c r="I1454" s="41"/>
      <c r="J1454" s="43"/>
      <c r="K1454" s="41"/>
      <c r="L1454" s="41"/>
      <c r="M1454" s="41"/>
      <c r="N1454" s="41"/>
      <c r="O1454" s="41"/>
      <c r="P1454" s="41"/>
      <c r="Q1454" s="41"/>
      <c r="R1454" s="41"/>
      <c r="S1454" s="41"/>
      <c r="T1454" s="41"/>
      <c r="U1454" s="41"/>
      <c r="V1454" s="41"/>
      <c r="W1454" s="41"/>
      <c r="X1454" s="41"/>
      <c r="Y1454" s="43" t="str">
        <f t="shared" si="44"/>
        <v>COMP</v>
      </c>
      <c r="Z1454" s="43">
        <v>1001963</v>
      </c>
      <c r="AA1454" s="43">
        <f t="shared" si="45"/>
        <v>2174649</v>
      </c>
    </row>
    <row r="1455" spans="1:27" x14ac:dyDescent="0.3">
      <c r="A1455" s="43">
        <v>651506</v>
      </c>
      <c r="B1455" s="43" t="s">
        <v>1701</v>
      </c>
      <c r="C1455" s="43" t="s">
        <v>659</v>
      </c>
      <c r="D1455" s="41"/>
      <c r="E1455" s="43" t="s">
        <v>6263</v>
      </c>
      <c r="F1455" s="43" t="s">
        <v>28</v>
      </c>
      <c r="G1455" s="43">
        <v>45041</v>
      </c>
      <c r="H1455" s="41"/>
      <c r="I1455" s="41"/>
      <c r="J1455" s="43"/>
      <c r="K1455" s="41"/>
      <c r="L1455" s="41"/>
      <c r="M1455" s="41"/>
      <c r="N1455" s="41"/>
      <c r="O1455" s="41"/>
      <c r="P1455" s="41"/>
      <c r="Q1455" s="41"/>
      <c r="R1455" s="41"/>
      <c r="S1455" s="41"/>
      <c r="T1455" s="41"/>
      <c r="U1455" s="41"/>
      <c r="V1455" s="41"/>
      <c r="W1455" s="41"/>
      <c r="X1455" s="41"/>
      <c r="Y1455" s="43" t="str">
        <f t="shared" si="44"/>
        <v/>
      </c>
      <c r="Z1455" s="43">
        <v>1647638</v>
      </c>
      <c r="AA1455" s="43" t="e">
        <f t="shared" si="45"/>
        <v>#N/A</v>
      </c>
    </row>
    <row r="1456" spans="1:27" x14ac:dyDescent="0.3">
      <c r="A1456" s="43">
        <v>1510408</v>
      </c>
      <c r="B1456" s="43" t="s">
        <v>1702</v>
      </c>
      <c r="C1456" s="43" t="s">
        <v>829</v>
      </c>
      <c r="D1456" s="41"/>
      <c r="E1456" s="43" t="s">
        <v>6263</v>
      </c>
      <c r="F1456" s="43" t="s">
        <v>28</v>
      </c>
      <c r="G1456" s="43">
        <v>41024</v>
      </c>
      <c r="H1456" s="41"/>
      <c r="I1456" s="41"/>
      <c r="J1456" s="43"/>
      <c r="K1456" s="41"/>
      <c r="L1456" s="41"/>
      <c r="M1456" s="41"/>
      <c r="N1456" s="41"/>
      <c r="O1456" s="41"/>
      <c r="P1456" s="41"/>
      <c r="Q1456" s="41"/>
      <c r="R1456" s="41"/>
      <c r="S1456" s="41"/>
      <c r="T1456" s="41"/>
      <c r="U1456" s="41"/>
      <c r="V1456" s="41"/>
      <c r="W1456" s="41"/>
      <c r="X1456" s="41"/>
      <c r="Y1456" s="43" t="str">
        <f t="shared" si="44"/>
        <v>COMP</v>
      </c>
      <c r="Z1456" s="43">
        <v>1311858</v>
      </c>
      <c r="AA1456" s="43">
        <f t="shared" si="45"/>
        <v>1510408</v>
      </c>
    </row>
    <row r="1457" spans="1:27" x14ac:dyDescent="0.3">
      <c r="A1457" s="43">
        <v>2396879</v>
      </c>
      <c r="B1457" s="43" t="s">
        <v>1702</v>
      </c>
      <c r="C1457" s="43" t="s">
        <v>175</v>
      </c>
      <c r="D1457" s="41"/>
      <c r="E1457" s="43" t="s">
        <v>6263</v>
      </c>
      <c r="F1457" s="43" t="s">
        <v>28</v>
      </c>
      <c r="G1457" s="43">
        <v>37036</v>
      </c>
      <c r="H1457" s="41"/>
      <c r="I1457" s="41"/>
      <c r="J1457" s="43"/>
      <c r="K1457" s="41"/>
      <c r="L1457" s="41"/>
      <c r="M1457" s="41"/>
      <c r="N1457" s="41"/>
      <c r="O1457" s="41"/>
      <c r="P1457" s="41"/>
      <c r="Q1457" s="41"/>
      <c r="R1457" s="41"/>
      <c r="S1457" s="41"/>
      <c r="T1457" s="41"/>
      <c r="U1457" s="41"/>
      <c r="V1457" s="41"/>
      <c r="W1457" s="41"/>
      <c r="X1457" s="41"/>
      <c r="Y1457" s="43" t="str">
        <f t="shared" si="44"/>
        <v/>
      </c>
      <c r="Z1457" s="43">
        <v>1235989</v>
      </c>
      <c r="AA1457" s="43" t="e">
        <f t="shared" si="45"/>
        <v>#N/A</v>
      </c>
    </row>
    <row r="1458" spans="1:27" x14ac:dyDescent="0.3">
      <c r="A1458" s="43">
        <v>2434545</v>
      </c>
      <c r="B1458" s="43" t="s">
        <v>1703</v>
      </c>
      <c r="C1458" s="43" t="s">
        <v>294</v>
      </c>
      <c r="D1458" s="41"/>
      <c r="E1458" s="43" t="s">
        <v>6263</v>
      </c>
      <c r="F1458" s="43" t="s">
        <v>30</v>
      </c>
      <c r="G1458" s="43">
        <v>37015</v>
      </c>
      <c r="H1458" s="41"/>
      <c r="I1458" s="41"/>
      <c r="J1458" s="43"/>
      <c r="K1458" s="41"/>
      <c r="L1458" s="41"/>
      <c r="M1458" s="41"/>
      <c r="N1458" s="41"/>
      <c r="O1458" s="41"/>
      <c r="P1458" s="41"/>
      <c r="Q1458" s="41"/>
      <c r="R1458" s="41"/>
      <c r="S1458" s="41"/>
      <c r="T1458" s="41"/>
      <c r="U1458" s="41"/>
      <c r="V1458" s="41"/>
      <c r="W1458" s="41"/>
      <c r="X1458" s="41"/>
      <c r="Y1458" s="43" t="str">
        <f t="shared" si="44"/>
        <v/>
      </c>
      <c r="Z1458" s="43">
        <v>206934</v>
      </c>
      <c r="AA1458" s="43" t="e">
        <f t="shared" si="45"/>
        <v>#N/A</v>
      </c>
    </row>
    <row r="1459" spans="1:27" x14ac:dyDescent="0.3">
      <c r="A1459" s="43">
        <v>2116881</v>
      </c>
      <c r="B1459" s="43" t="s">
        <v>1704</v>
      </c>
      <c r="C1459" s="43" t="s">
        <v>1300</v>
      </c>
      <c r="D1459" s="41"/>
      <c r="E1459" s="43" t="s">
        <v>6263</v>
      </c>
      <c r="F1459" s="43" t="s">
        <v>30</v>
      </c>
      <c r="G1459" s="43">
        <v>45008</v>
      </c>
      <c r="H1459" s="41"/>
      <c r="I1459" s="41"/>
      <c r="J1459" s="43"/>
      <c r="K1459" s="41"/>
      <c r="L1459" s="41"/>
      <c r="M1459" s="41"/>
      <c r="N1459" s="41"/>
      <c r="O1459" s="41"/>
      <c r="P1459" s="41"/>
      <c r="Q1459" s="41"/>
      <c r="R1459" s="41"/>
      <c r="S1459" s="41"/>
      <c r="T1459" s="41"/>
      <c r="U1459" s="41"/>
      <c r="V1459" s="41"/>
      <c r="W1459" s="41"/>
      <c r="X1459" s="41"/>
      <c r="Y1459" s="43" t="str">
        <f t="shared" si="44"/>
        <v/>
      </c>
      <c r="Z1459" s="43">
        <v>1754768</v>
      </c>
      <c r="AA1459" s="43" t="e">
        <f t="shared" si="45"/>
        <v>#N/A</v>
      </c>
    </row>
    <row r="1460" spans="1:27" x14ac:dyDescent="0.3">
      <c r="A1460" s="43">
        <v>1734154</v>
      </c>
      <c r="B1460" s="43" t="s">
        <v>1705</v>
      </c>
      <c r="C1460" s="43" t="s">
        <v>244</v>
      </c>
      <c r="D1460" s="41"/>
      <c r="E1460" s="43" t="s">
        <v>6263</v>
      </c>
      <c r="F1460" s="43" t="s">
        <v>28</v>
      </c>
      <c r="G1460" s="43">
        <v>45045</v>
      </c>
      <c r="H1460" s="41"/>
      <c r="I1460" s="41"/>
      <c r="J1460" s="43"/>
      <c r="K1460" s="41"/>
      <c r="L1460" s="41"/>
      <c r="M1460" s="41"/>
      <c r="N1460" s="41"/>
      <c r="O1460" s="41"/>
      <c r="P1460" s="41"/>
      <c r="Q1460" s="41"/>
      <c r="R1460" s="41"/>
      <c r="S1460" s="41"/>
      <c r="T1460" s="41"/>
      <c r="U1460" s="41"/>
      <c r="V1460" s="41"/>
      <c r="W1460" s="41"/>
      <c r="X1460" s="41"/>
      <c r="Y1460" s="43" t="str">
        <f t="shared" si="44"/>
        <v>COMP</v>
      </c>
      <c r="Z1460" s="43">
        <v>1039699</v>
      </c>
      <c r="AA1460" s="43">
        <f t="shared" si="45"/>
        <v>1734154</v>
      </c>
    </row>
    <row r="1461" spans="1:27" x14ac:dyDescent="0.3">
      <c r="A1461" s="43">
        <v>1641687</v>
      </c>
      <c r="B1461" s="43" t="s">
        <v>1706</v>
      </c>
      <c r="C1461" s="43" t="s">
        <v>1707</v>
      </c>
      <c r="D1461" s="41"/>
      <c r="E1461" s="43" t="s">
        <v>29</v>
      </c>
      <c r="F1461" s="43" t="s">
        <v>28</v>
      </c>
      <c r="G1461" s="43">
        <v>36014</v>
      </c>
      <c r="H1461" s="41"/>
      <c r="I1461" s="41"/>
      <c r="J1461" s="43"/>
      <c r="K1461" s="41"/>
      <c r="L1461" s="41"/>
      <c r="M1461" s="41"/>
      <c r="N1461" s="41"/>
      <c r="O1461" s="41"/>
      <c r="P1461" s="41"/>
      <c r="Q1461" s="41"/>
      <c r="R1461" s="41"/>
      <c r="S1461" s="41"/>
      <c r="T1461" s="41"/>
      <c r="U1461" s="41"/>
      <c r="V1461" s="41"/>
      <c r="W1461" s="41"/>
      <c r="X1461" s="41"/>
      <c r="Y1461" s="43" t="str">
        <f t="shared" si="44"/>
        <v>COMP</v>
      </c>
      <c r="Z1461" s="43">
        <v>2355032</v>
      </c>
      <c r="AA1461" s="43">
        <f t="shared" si="45"/>
        <v>1641687</v>
      </c>
    </row>
    <row r="1462" spans="1:27" x14ac:dyDescent="0.3">
      <c r="A1462" s="43">
        <v>2360079</v>
      </c>
      <c r="B1462" s="43" t="s">
        <v>1708</v>
      </c>
      <c r="C1462" s="43" t="s">
        <v>570</v>
      </c>
      <c r="D1462" s="41"/>
      <c r="E1462" s="43" t="s">
        <v>6263</v>
      </c>
      <c r="F1462" s="43" t="s">
        <v>28</v>
      </c>
      <c r="G1462" s="43">
        <v>18029</v>
      </c>
      <c r="H1462" s="41"/>
      <c r="I1462" s="41"/>
      <c r="J1462" s="43"/>
      <c r="K1462" s="41"/>
      <c r="L1462" s="41"/>
      <c r="M1462" s="41"/>
      <c r="N1462" s="41"/>
      <c r="O1462" s="41"/>
      <c r="P1462" s="41"/>
      <c r="Q1462" s="41"/>
      <c r="R1462" s="41"/>
      <c r="S1462" s="41"/>
      <c r="T1462" s="41"/>
      <c r="U1462" s="41"/>
      <c r="V1462" s="41"/>
      <c r="W1462" s="41"/>
      <c r="X1462" s="41"/>
      <c r="Y1462" s="43" t="str">
        <f t="shared" si="44"/>
        <v/>
      </c>
      <c r="Z1462" s="43">
        <v>1181536</v>
      </c>
      <c r="AA1462" s="43" t="e">
        <f t="shared" si="45"/>
        <v>#N/A</v>
      </c>
    </row>
    <row r="1463" spans="1:27" x14ac:dyDescent="0.3">
      <c r="A1463" s="43">
        <v>2044304</v>
      </c>
      <c r="B1463" s="43" t="s">
        <v>1709</v>
      </c>
      <c r="C1463" s="43" t="s">
        <v>527</v>
      </c>
      <c r="D1463" s="41"/>
      <c r="E1463" s="43" t="s">
        <v>6263</v>
      </c>
      <c r="F1463" s="43" t="s">
        <v>30</v>
      </c>
      <c r="G1463" s="43">
        <v>36023</v>
      </c>
      <c r="H1463" s="41"/>
      <c r="I1463" s="41"/>
      <c r="J1463" s="43"/>
      <c r="K1463" s="41"/>
      <c r="L1463" s="41"/>
      <c r="M1463" s="41"/>
      <c r="N1463" s="41"/>
      <c r="O1463" s="41"/>
      <c r="P1463" s="41"/>
      <c r="Q1463" s="41"/>
      <c r="R1463" s="41"/>
      <c r="S1463" s="41"/>
      <c r="T1463" s="41"/>
      <c r="U1463" s="41"/>
      <c r="V1463" s="41"/>
      <c r="W1463" s="41"/>
      <c r="X1463" s="41"/>
      <c r="Y1463" s="43" t="str">
        <f t="shared" si="44"/>
        <v/>
      </c>
      <c r="Z1463" s="43">
        <v>1683531</v>
      </c>
      <c r="AA1463" s="43" t="e">
        <f t="shared" si="45"/>
        <v>#N/A</v>
      </c>
    </row>
    <row r="1464" spans="1:27" x14ac:dyDescent="0.3">
      <c r="A1464" s="43">
        <v>2113062</v>
      </c>
      <c r="B1464" s="43" t="s">
        <v>1709</v>
      </c>
      <c r="C1464" s="43" t="s">
        <v>478</v>
      </c>
      <c r="D1464" s="41"/>
      <c r="E1464" s="43" t="s">
        <v>6263</v>
      </c>
      <c r="F1464" s="43" t="s">
        <v>28</v>
      </c>
      <c r="G1464" s="43">
        <v>28011</v>
      </c>
      <c r="H1464" s="41"/>
      <c r="I1464" s="41"/>
      <c r="J1464" s="43"/>
      <c r="K1464" s="41"/>
      <c r="L1464" s="41"/>
      <c r="M1464" s="41"/>
      <c r="N1464" s="41"/>
      <c r="O1464" s="41"/>
      <c r="P1464" s="41"/>
      <c r="Q1464" s="41"/>
      <c r="R1464" s="41"/>
      <c r="S1464" s="41"/>
      <c r="T1464" s="41"/>
      <c r="U1464" s="41"/>
      <c r="V1464" s="41"/>
      <c r="W1464" s="41"/>
      <c r="X1464" s="41"/>
      <c r="Y1464" s="43" t="str">
        <f t="shared" si="44"/>
        <v>COMP</v>
      </c>
      <c r="Z1464" s="43">
        <v>612730</v>
      </c>
      <c r="AA1464" s="43">
        <f t="shared" si="45"/>
        <v>2113062</v>
      </c>
    </row>
    <row r="1465" spans="1:27" x14ac:dyDescent="0.3">
      <c r="A1465" s="43">
        <v>480188</v>
      </c>
      <c r="B1465" s="43" t="s">
        <v>1710</v>
      </c>
      <c r="C1465" s="43" t="s">
        <v>355</v>
      </c>
      <c r="D1465" s="41"/>
      <c r="E1465" s="43" t="s">
        <v>29</v>
      </c>
      <c r="F1465" s="43" t="s">
        <v>30</v>
      </c>
      <c r="G1465" s="43">
        <v>37023</v>
      </c>
      <c r="H1465" s="41"/>
      <c r="I1465" s="41"/>
      <c r="J1465" s="43"/>
      <c r="K1465" s="41"/>
      <c r="L1465" s="41"/>
      <c r="M1465" s="41"/>
      <c r="N1465" s="41"/>
      <c r="O1465" s="41"/>
      <c r="P1465" s="41"/>
      <c r="Q1465" s="41"/>
      <c r="R1465" s="41"/>
      <c r="S1465" s="41"/>
      <c r="T1465" s="41"/>
      <c r="U1465" s="41"/>
      <c r="V1465" s="41"/>
      <c r="W1465" s="41"/>
      <c r="X1465" s="41"/>
      <c r="Y1465" s="43" t="str">
        <f t="shared" si="44"/>
        <v>COMP</v>
      </c>
      <c r="Z1465" s="43">
        <v>100512</v>
      </c>
      <c r="AA1465" s="43">
        <f t="shared" si="45"/>
        <v>480188</v>
      </c>
    </row>
    <row r="1466" spans="1:27" x14ac:dyDescent="0.3">
      <c r="A1466" s="43">
        <v>492455</v>
      </c>
      <c r="B1466" s="43" t="s">
        <v>1711</v>
      </c>
      <c r="C1466" s="43" t="s">
        <v>250</v>
      </c>
      <c r="D1466" s="41"/>
      <c r="E1466" s="43" t="s">
        <v>6263</v>
      </c>
      <c r="F1466" s="43" t="s">
        <v>28</v>
      </c>
      <c r="G1466" s="43">
        <v>45045</v>
      </c>
      <c r="H1466" s="41"/>
      <c r="I1466" s="41"/>
      <c r="J1466" s="43"/>
      <c r="K1466" s="41"/>
      <c r="L1466" s="41"/>
      <c r="M1466" s="41"/>
      <c r="N1466" s="41"/>
      <c r="O1466" s="41"/>
      <c r="P1466" s="41"/>
      <c r="Q1466" s="41"/>
      <c r="R1466" s="41"/>
      <c r="S1466" s="41"/>
      <c r="T1466" s="41"/>
      <c r="U1466" s="41"/>
      <c r="V1466" s="41"/>
      <c r="W1466" s="41"/>
      <c r="X1466" s="41"/>
      <c r="Y1466" s="43" t="str">
        <f t="shared" si="44"/>
        <v>COMP</v>
      </c>
      <c r="Z1466" s="43">
        <v>2177370</v>
      </c>
      <c r="AA1466" s="43">
        <f t="shared" si="45"/>
        <v>492455</v>
      </c>
    </row>
    <row r="1467" spans="1:27" x14ac:dyDescent="0.3">
      <c r="A1467" s="43">
        <v>2416164</v>
      </c>
      <c r="B1467" s="43" t="s">
        <v>1712</v>
      </c>
      <c r="C1467" s="43" t="s">
        <v>268</v>
      </c>
      <c r="D1467" s="41"/>
      <c r="E1467" s="43" t="s">
        <v>6263</v>
      </c>
      <c r="F1467" s="43" t="s">
        <v>30</v>
      </c>
      <c r="G1467" s="43">
        <v>37016</v>
      </c>
      <c r="H1467" s="41"/>
      <c r="I1467" s="41"/>
      <c r="J1467" s="43"/>
      <c r="K1467" s="41"/>
      <c r="L1467" s="41"/>
      <c r="M1467" s="41"/>
      <c r="N1467" s="41"/>
      <c r="O1467" s="41"/>
      <c r="P1467" s="41"/>
      <c r="Q1467" s="41"/>
      <c r="R1467" s="41"/>
      <c r="S1467" s="41"/>
      <c r="T1467" s="41"/>
      <c r="U1467" s="41"/>
      <c r="V1467" s="41"/>
      <c r="W1467" s="41"/>
      <c r="X1467" s="41"/>
      <c r="Y1467" s="43" t="str">
        <f t="shared" si="44"/>
        <v/>
      </c>
      <c r="Z1467" s="43">
        <v>1892186</v>
      </c>
      <c r="AA1467" s="43" t="e">
        <f t="shared" si="45"/>
        <v>#N/A</v>
      </c>
    </row>
    <row r="1468" spans="1:27" x14ac:dyDescent="0.3">
      <c r="A1468" s="43">
        <v>1731937</v>
      </c>
      <c r="B1468" s="43" t="s">
        <v>1713</v>
      </c>
      <c r="C1468" s="43" t="s">
        <v>175</v>
      </c>
      <c r="D1468" s="41"/>
      <c r="E1468" s="43" t="s">
        <v>6263</v>
      </c>
      <c r="F1468" s="43" t="s">
        <v>28</v>
      </c>
      <c r="G1468" s="43">
        <v>45046</v>
      </c>
      <c r="H1468" s="41"/>
      <c r="I1468" s="41"/>
      <c r="J1468" s="43"/>
      <c r="K1468" s="41"/>
      <c r="L1468" s="41"/>
      <c r="M1468" s="41"/>
      <c r="N1468" s="41"/>
      <c r="O1468" s="41"/>
      <c r="P1468" s="41"/>
      <c r="Q1468" s="41"/>
      <c r="R1468" s="41"/>
      <c r="S1468" s="41"/>
      <c r="T1468" s="41"/>
      <c r="U1468" s="41"/>
      <c r="V1468" s="41"/>
      <c r="W1468" s="41"/>
      <c r="X1468" s="41"/>
      <c r="Y1468" s="43" t="str">
        <f t="shared" si="44"/>
        <v>COMP</v>
      </c>
      <c r="Z1468" s="43">
        <v>2315955</v>
      </c>
      <c r="AA1468" s="43">
        <f t="shared" si="45"/>
        <v>1731937</v>
      </c>
    </row>
    <row r="1469" spans="1:27" x14ac:dyDescent="0.3">
      <c r="A1469" s="43">
        <v>2377344</v>
      </c>
      <c r="B1469" s="43" t="s">
        <v>1714</v>
      </c>
      <c r="C1469" s="43" t="s">
        <v>998</v>
      </c>
      <c r="D1469" s="41"/>
      <c r="E1469" s="43" t="s">
        <v>6263</v>
      </c>
      <c r="F1469" s="43" t="s">
        <v>28</v>
      </c>
      <c r="G1469" s="43">
        <v>45053</v>
      </c>
      <c r="H1469" s="41"/>
      <c r="I1469" s="41"/>
      <c r="J1469" s="43"/>
      <c r="K1469" s="41"/>
      <c r="L1469" s="41"/>
      <c r="M1469" s="41"/>
      <c r="N1469" s="41"/>
      <c r="O1469" s="41"/>
      <c r="P1469" s="41"/>
      <c r="Q1469" s="41"/>
      <c r="R1469" s="41"/>
      <c r="S1469" s="41"/>
      <c r="T1469" s="41"/>
      <c r="U1469" s="41"/>
      <c r="V1469" s="41"/>
      <c r="W1469" s="41"/>
      <c r="X1469" s="41"/>
      <c r="Y1469" s="43" t="str">
        <f t="shared" si="44"/>
        <v/>
      </c>
      <c r="Z1469" s="43">
        <v>268607</v>
      </c>
      <c r="AA1469" s="43" t="e">
        <f t="shared" si="45"/>
        <v>#N/A</v>
      </c>
    </row>
    <row r="1470" spans="1:27" x14ac:dyDescent="0.3">
      <c r="A1470" s="43">
        <v>2377319</v>
      </c>
      <c r="B1470" s="43" t="s">
        <v>1714</v>
      </c>
      <c r="C1470" s="43" t="s">
        <v>239</v>
      </c>
      <c r="D1470" s="41"/>
      <c r="E1470" s="43" t="s">
        <v>6263</v>
      </c>
      <c r="F1470" s="43" t="s">
        <v>30</v>
      </c>
      <c r="G1470" s="43">
        <v>45053</v>
      </c>
      <c r="H1470" s="41"/>
      <c r="I1470" s="41"/>
      <c r="J1470" s="43"/>
      <c r="K1470" s="41"/>
      <c r="L1470" s="41"/>
      <c r="M1470" s="41"/>
      <c r="N1470" s="41"/>
      <c r="O1470" s="41"/>
      <c r="P1470" s="41"/>
      <c r="Q1470" s="41"/>
      <c r="R1470" s="41"/>
      <c r="S1470" s="41"/>
      <c r="T1470" s="41"/>
      <c r="U1470" s="41"/>
      <c r="V1470" s="41"/>
      <c r="W1470" s="41"/>
      <c r="X1470" s="41"/>
      <c r="Y1470" s="43" t="str">
        <f t="shared" si="44"/>
        <v/>
      </c>
      <c r="Z1470" s="43">
        <v>433413</v>
      </c>
      <c r="AA1470" s="43" t="e">
        <f t="shared" si="45"/>
        <v>#N/A</v>
      </c>
    </row>
    <row r="1471" spans="1:27" x14ac:dyDescent="0.3">
      <c r="A1471" s="43">
        <v>1177584</v>
      </c>
      <c r="B1471" s="43" t="s">
        <v>1715</v>
      </c>
      <c r="C1471" s="43" t="s">
        <v>514</v>
      </c>
      <c r="D1471" s="41"/>
      <c r="E1471" s="43" t="s">
        <v>6263</v>
      </c>
      <c r="F1471" s="43" t="s">
        <v>28</v>
      </c>
      <c r="G1471" s="43">
        <v>36011</v>
      </c>
      <c r="H1471" s="41"/>
      <c r="I1471" s="41"/>
      <c r="J1471" s="43"/>
      <c r="K1471" s="41"/>
      <c r="L1471" s="41"/>
      <c r="M1471" s="41"/>
      <c r="N1471" s="41"/>
      <c r="O1471" s="41"/>
      <c r="P1471" s="41"/>
      <c r="Q1471" s="41"/>
      <c r="R1471" s="41"/>
      <c r="S1471" s="41"/>
      <c r="T1471" s="41"/>
      <c r="U1471" s="41"/>
      <c r="V1471" s="41"/>
      <c r="W1471" s="41"/>
      <c r="X1471" s="41"/>
      <c r="Y1471" s="43" t="str">
        <f t="shared" si="44"/>
        <v>COMP</v>
      </c>
      <c r="Z1471" s="43">
        <v>1862144</v>
      </c>
      <c r="AA1471" s="43">
        <f t="shared" si="45"/>
        <v>1177584</v>
      </c>
    </row>
    <row r="1472" spans="1:27" x14ac:dyDescent="0.3">
      <c r="A1472" s="43">
        <v>1436006</v>
      </c>
      <c r="B1472" s="43" t="s">
        <v>1716</v>
      </c>
      <c r="C1472" s="43" t="s">
        <v>620</v>
      </c>
      <c r="D1472" s="41"/>
      <c r="E1472" s="43" t="s">
        <v>6263</v>
      </c>
      <c r="F1472" s="43" t="s">
        <v>30</v>
      </c>
      <c r="G1472" s="43">
        <v>41031</v>
      </c>
      <c r="H1472" s="41"/>
      <c r="I1472" s="41"/>
      <c r="J1472" s="43"/>
      <c r="K1472" s="41"/>
      <c r="L1472" s="41"/>
      <c r="M1472" s="41"/>
      <c r="N1472" s="41"/>
      <c r="O1472" s="41"/>
      <c r="P1472" s="41"/>
      <c r="Q1472" s="41"/>
      <c r="R1472" s="41"/>
      <c r="S1472" s="41"/>
      <c r="T1472" s="41"/>
      <c r="U1472" s="41"/>
      <c r="V1472" s="41"/>
      <c r="W1472" s="41"/>
      <c r="X1472" s="41"/>
      <c r="Y1472" s="43" t="str">
        <f t="shared" si="44"/>
        <v/>
      </c>
      <c r="Z1472" s="43">
        <v>622271</v>
      </c>
      <c r="AA1472" s="43" t="e">
        <f t="shared" si="45"/>
        <v>#N/A</v>
      </c>
    </row>
    <row r="1473" spans="1:27" x14ac:dyDescent="0.3">
      <c r="A1473" s="43">
        <v>1128076</v>
      </c>
      <c r="B1473" s="43" t="s">
        <v>1716</v>
      </c>
      <c r="C1473" s="43" t="s">
        <v>401</v>
      </c>
      <c r="D1473" s="41"/>
      <c r="E1473" s="43" t="s">
        <v>6263</v>
      </c>
      <c r="F1473" s="43" t="s">
        <v>30</v>
      </c>
      <c r="G1473" s="43">
        <v>41012</v>
      </c>
      <c r="H1473" s="41"/>
      <c r="I1473" s="41"/>
      <c r="J1473" s="43"/>
      <c r="K1473" s="41"/>
      <c r="L1473" s="41"/>
      <c r="M1473" s="41"/>
      <c r="N1473" s="41"/>
      <c r="O1473" s="41"/>
      <c r="P1473" s="41"/>
      <c r="Q1473" s="41"/>
      <c r="R1473" s="41"/>
      <c r="S1473" s="41"/>
      <c r="T1473" s="41"/>
      <c r="U1473" s="41"/>
      <c r="V1473" s="41"/>
      <c r="W1473" s="41"/>
      <c r="X1473" s="41"/>
      <c r="Y1473" s="43" t="str">
        <f t="shared" si="44"/>
        <v/>
      </c>
      <c r="Z1473" s="43">
        <v>1468914</v>
      </c>
      <c r="AA1473" s="43" t="e">
        <f t="shared" si="45"/>
        <v>#N/A</v>
      </c>
    </row>
    <row r="1474" spans="1:27" x14ac:dyDescent="0.3">
      <c r="A1474" s="43">
        <v>2194390</v>
      </c>
      <c r="B1474" s="43" t="s">
        <v>1717</v>
      </c>
      <c r="C1474" s="43" t="s">
        <v>1718</v>
      </c>
      <c r="D1474" s="41"/>
      <c r="E1474" s="43" t="s">
        <v>6263</v>
      </c>
      <c r="F1474" s="43" t="s">
        <v>30</v>
      </c>
      <c r="G1474" s="43">
        <v>37036</v>
      </c>
      <c r="H1474" s="41"/>
      <c r="I1474" s="41"/>
      <c r="J1474" s="43"/>
      <c r="K1474" s="41"/>
      <c r="L1474" s="41"/>
      <c r="M1474" s="41"/>
      <c r="N1474" s="41"/>
      <c r="O1474" s="41"/>
      <c r="P1474" s="41"/>
      <c r="Q1474" s="41"/>
      <c r="R1474" s="41"/>
      <c r="S1474" s="41"/>
      <c r="T1474" s="41"/>
      <c r="U1474" s="41"/>
      <c r="V1474" s="41"/>
      <c r="W1474" s="41"/>
      <c r="X1474" s="41"/>
      <c r="Y1474" s="43" t="str">
        <f t="shared" ref="Y1474:Y1537" si="46">IF(ISERROR(AA1474)=FALSE,"COMP","")</f>
        <v/>
      </c>
      <c r="Z1474" s="43">
        <v>1468916</v>
      </c>
      <c r="AA1474" s="43" t="e">
        <f t="shared" ref="AA1474:AA1537" si="47">VLOOKUP(A1474,Z:Z,1,FALSE)</f>
        <v>#N/A</v>
      </c>
    </row>
    <row r="1475" spans="1:27" x14ac:dyDescent="0.3">
      <c r="A1475" s="43">
        <v>112121</v>
      </c>
      <c r="B1475" s="43" t="s">
        <v>1719</v>
      </c>
      <c r="C1475" s="43" t="s">
        <v>437</v>
      </c>
      <c r="D1475" s="41"/>
      <c r="E1475" s="43" t="s">
        <v>6263</v>
      </c>
      <c r="F1475" s="43" t="s">
        <v>28</v>
      </c>
      <c r="G1475" s="43">
        <v>41006</v>
      </c>
      <c r="H1475" s="41"/>
      <c r="I1475" s="41"/>
      <c r="J1475" s="43"/>
      <c r="K1475" s="41"/>
      <c r="L1475" s="41"/>
      <c r="M1475" s="41"/>
      <c r="N1475" s="41"/>
      <c r="O1475" s="41"/>
      <c r="P1475" s="41"/>
      <c r="Q1475" s="41"/>
      <c r="R1475" s="41"/>
      <c r="S1475" s="41"/>
      <c r="T1475" s="41"/>
      <c r="U1475" s="41"/>
      <c r="V1475" s="41"/>
      <c r="W1475" s="41"/>
      <c r="X1475" s="41"/>
      <c r="Y1475" s="43" t="str">
        <f t="shared" si="46"/>
        <v>COMP</v>
      </c>
      <c r="Z1475" s="43">
        <v>1468913</v>
      </c>
      <c r="AA1475" s="43">
        <f t="shared" si="47"/>
        <v>112121</v>
      </c>
    </row>
    <row r="1476" spans="1:27" x14ac:dyDescent="0.3">
      <c r="A1476" s="43">
        <v>1939271</v>
      </c>
      <c r="B1476" s="43" t="s">
        <v>1720</v>
      </c>
      <c r="C1476" s="43" t="s">
        <v>617</v>
      </c>
      <c r="D1476" s="41"/>
      <c r="E1476" s="43" t="s">
        <v>6263</v>
      </c>
      <c r="F1476" s="43" t="s">
        <v>30</v>
      </c>
      <c r="G1476" s="43">
        <v>36014</v>
      </c>
      <c r="H1476" s="41"/>
      <c r="I1476" s="41"/>
      <c r="J1476" s="43"/>
      <c r="K1476" s="41"/>
      <c r="L1476" s="41"/>
      <c r="M1476" s="41"/>
      <c r="N1476" s="41"/>
      <c r="O1476" s="41"/>
      <c r="P1476" s="41"/>
      <c r="Q1476" s="41"/>
      <c r="R1476" s="41"/>
      <c r="S1476" s="41"/>
      <c r="T1476" s="41"/>
      <c r="U1476" s="41"/>
      <c r="V1476" s="41"/>
      <c r="W1476" s="41"/>
      <c r="X1476" s="41"/>
      <c r="Y1476" s="43" t="str">
        <f t="shared" si="46"/>
        <v>COMP</v>
      </c>
      <c r="Z1476" s="43">
        <v>1196222</v>
      </c>
      <c r="AA1476" s="43">
        <f t="shared" si="47"/>
        <v>1939271</v>
      </c>
    </row>
    <row r="1477" spans="1:27" x14ac:dyDescent="0.3">
      <c r="A1477" s="43">
        <v>1940624</v>
      </c>
      <c r="B1477" s="43" t="s">
        <v>1720</v>
      </c>
      <c r="C1477" s="43" t="s">
        <v>303</v>
      </c>
      <c r="D1477" s="41"/>
      <c r="E1477" s="43" t="s">
        <v>6263</v>
      </c>
      <c r="F1477" s="43" t="s">
        <v>28</v>
      </c>
      <c r="G1477" s="43">
        <v>36014</v>
      </c>
      <c r="H1477" s="41"/>
      <c r="I1477" s="41"/>
      <c r="J1477" s="43"/>
      <c r="K1477" s="41"/>
      <c r="L1477" s="41"/>
      <c r="M1477" s="41"/>
      <c r="N1477" s="41"/>
      <c r="O1477" s="41"/>
      <c r="P1477" s="41"/>
      <c r="Q1477" s="41"/>
      <c r="R1477" s="41"/>
      <c r="S1477" s="41"/>
      <c r="T1477" s="41"/>
      <c r="U1477" s="41"/>
      <c r="V1477" s="41"/>
      <c r="W1477" s="41"/>
      <c r="X1477" s="41"/>
      <c r="Y1477" s="43" t="str">
        <f t="shared" si="46"/>
        <v>COMP</v>
      </c>
      <c r="Z1477" s="43">
        <v>1921276</v>
      </c>
      <c r="AA1477" s="43">
        <f t="shared" si="47"/>
        <v>1940624</v>
      </c>
    </row>
    <row r="1478" spans="1:27" x14ac:dyDescent="0.3">
      <c r="A1478" s="43">
        <v>1645173</v>
      </c>
      <c r="B1478" s="43" t="s">
        <v>1721</v>
      </c>
      <c r="C1478" s="43" t="s">
        <v>299</v>
      </c>
      <c r="D1478" s="41"/>
      <c r="E1478" s="43" t="s">
        <v>6263</v>
      </c>
      <c r="F1478" s="43" t="s">
        <v>30</v>
      </c>
      <c r="G1478" s="43">
        <v>41026</v>
      </c>
      <c r="H1478" s="41"/>
      <c r="I1478" s="41"/>
      <c r="J1478" s="43"/>
      <c r="K1478" s="41"/>
      <c r="L1478" s="41"/>
      <c r="M1478" s="41"/>
      <c r="N1478" s="41"/>
      <c r="O1478" s="41"/>
      <c r="P1478" s="41"/>
      <c r="Q1478" s="41"/>
      <c r="R1478" s="41"/>
      <c r="S1478" s="41"/>
      <c r="T1478" s="41"/>
      <c r="U1478" s="41"/>
      <c r="V1478" s="41"/>
      <c r="W1478" s="41"/>
      <c r="X1478" s="41"/>
      <c r="Y1478" s="43" t="str">
        <f t="shared" si="46"/>
        <v/>
      </c>
      <c r="Z1478" s="43">
        <v>578127</v>
      </c>
      <c r="AA1478" s="43" t="e">
        <f t="shared" si="47"/>
        <v>#N/A</v>
      </c>
    </row>
    <row r="1479" spans="1:27" x14ac:dyDescent="0.3">
      <c r="A1479" s="43">
        <v>2407439</v>
      </c>
      <c r="B1479" s="43" t="s">
        <v>1722</v>
      </c>
      <c r="C1479" s="43" t="s">
        <v>629</v>
      </c>
      <c r="D1479" s="41"/>
      <c r="E1479" s="43" t="s">
        <v>6263</v>
      </c>
      <c r="F1479" s="43" t="s">
        <v>30</v>
      </c>
      <c r="G1479" s="43">
        <v>37045</v>
      </c>
      <c r="H1479" s="41"/>
      <c r="I1479" s="41"/>
      <c r="J1479" s="43"/>
      <c r="K1479" s="41"/>
      <c r="L1479" s="41"/>
      <c r="M1479" s="41"/>
      <c r="N1479" s="41"/>
      <c r="O1479" s="41"/>
      <c r="P1479" s="41"/>
      <c r="Q1479" s="41"/>
      <c r="R1479" s="41"/>
      <c r="S1479" s="41"/>
      <c r="T1479" s="41"/>
      <c r="U1479" s="41"/>
      <c r="V1479" s="41"/>
      <c r="W1479" s="41"/>
      <c r="X1479" s="41"/>
      <c r="Y1479" s="43" t="str">
        <f t="shared" si="46"/>
        <v/>
      </c>
      <c r="Z1479" s="43">
        <v>1854990</v>
      </c>
      <c r="AA1479" s="43" t="e">
        <f t="shared" si="47"/>
        <v>#N/A</v>
      </c>
    </row>
    <row r="1480" spans="1:27" x14ac:dyDescent="0.3">
      <c r="A1480" s="43">
        <v>1825406</v>
      </c>
      <c r="B1480" s="43" t="s">
        <v>1722</v>
      </c>
      <c r="C1480" s="43" t="s">
        <v>239</v>
      </c>
      <c r="D1480" s="41"/>
      <c r="E1480" s="43" t="s">
        <v>6263</v>
      </c>
      <c r="F1480" s="43" t="s">
        <v>30</v>
      </c>
      <c r="G1480" s="43">
        <v>41031</v>
      </c>
      <c r="H1480" s="41"/>
      <c r="I1480" s="41"/>
      <c r="J1480" s="43"/>
      <c r="K1480" s="41"/>
      <c r="L1480" s="41"/>
      <c r="M1480" s="41"/>
      <c r="N1480" s="41"/>
      <c r="O1480" s="41"/>
      <c r="P1480" s="41"/>
      <c r="Q1480" s="41"/>
      <c r="R1480" s="41"/>
      <c r="S1480" s="41"/>
      <c r="T1480" s="41"/>
      <c r="U1480" s="41"/>
      <c r="V1480" s="41"/>
      <c r="W1480" s="41"/>
      <c r="X1480" s="41"/>
      <c r="Y1480" s="43" t="str">
        <f t="shared" si="46"/>
        <v/>
      </c>
      <c r="Z1480" s="43">
        <v>932305</v>
      </c>
      <c r="AA1480" s="43" t="e">
        <f t="shared" si="47"/>
        <v>#N/A</v>
      </c>
    </row>
    <row r="1481" spans="1:27" x14ac:dyDescent="0.3">
      <c r="A1481" s="43">
        <v>2373826</v>
      </c>
      <c r="B1481" s="43" t="s">
        <v>1722</v>
      </c>
      <c r="C1481" s="43" t="s">
        <v>1138</v>
      </c>
      <c r="D1481" s="41"/>
      <c r="E1481" s="43" t="s">
        <v>35</v>
      </c>
      <c r="F1481" s="43" t="s">
        <v>30</v>
      </c>
      <c r="G1481" s="43">
        <v>45008</v>
      </c>
      <c r="H1481" s="41"/>
      <c r="I1481" s="41"/>
      <c r="J1481" s="43"/>
      <c r="K1481" s="41"/>
      <c r="L1481" s="41"/>
      <c r="M1481" s="41"/>
      <c r="N1481" s="41"/>
      <c r="O1481" s="41"/>
      <c r="P1481" s="41"/>
      <c r="Q1481" s="41"/>
      <c r="R1481" s="41"/>
      <c r="S1481" s="41"/>
      <c r="T1481" s="41"/>
      <c r="U1481" s="41"/>
      <c r="V1481" s="41"/>
      <c r="W1481" s="41"/>
      <c r="X1481" s="41"/>
      <c r="Y1481" s="43" t="str">
        <f t="shared" si="46"/>
        <v>COMP</v>
      </c>
      <c r="Z1481" s="43">
        <v>1151176</v>
      </c>
      <c r="AA1481" s="43">
        <f t="shared" si="47"/>
        <v>2373826</v>
      </c>
    </row>
    <row r="1482" spans="1:27" x14ac:dyDescent="0.3">
      <c r="A1482" s="43">
        <v>222849</v>
      </c>
      <c r="B1482" s="43" t="s">
        <v>1723</v>
      </c>
      <c r="C1482" s="43" t="s">
        <v>1724</v>
      </c>
      <c r="D1482" s="41"/>
      <c r="E1482" s="43" t="s">
        <v>6263</v>
      </c>
      <c r="F1482" s="43" t="s">
        <v>28</v>
      </c>
      <c r="G1482" s="43">
        <v>37017</v>
      </c>
      <c r="H1482" s="41"/>
      <c r="I1482" s="41"/>
      <c r="J1482" s="43"/>
      <c r="K1482" s="41"/>
      <c r="L1482" s="41"/>
      <c r="M1482" s="41"/>
      <c r="N1482" s="41"/>
      <c r="O1482" s="41"/>
      <c r="P1482" s="41"/>
      <c r="Q1482" s="41"/>
      <c r="R1482" s="41"/>
      <c r="S1482" s="41"/>
      <c r="T1482" s="41"/>
      <c r="U1482" s="41"/>
      <c r="V1482" s="41"/>
      <c r="W1482" s="41"/>
      <c r="X1482" s="41"/>
      <c r="Y1482" s="43" t="str">
        <f t="shared" si="46"/>
        <v>COMP</v>
      </c>
      <c r="Z1482" s="43">
        <v>1864052</v>
      </c>
      <c r="AA1482" s="43">
        <f t="shared" si="47"/>
        <v>222849</v>
      </c>
    </row>
    <row r="1483" spans="1:27" x14ac:dyDescent="0.3">
      <c r="A1483" s="43">
        <v>1054515</v>
      </c>
      <c r="B1483" s="43" t="s">
        <v>1725</v>
      </c>
      <c r="C1483" s="43" t="s">
        <v>331</v>
      </c>
      <c r="D1483" s="41"/>
      <c r="E1483" s="43" t="s">
        <v>29</v>
      </c>
      <c r="F1483" s="43" t="s">
        <v>30</v>
      </c>
      <c r="G1483" s="43">
        <v>18035</v>
      </c>
      <c r="H1483" s="41"/>
      <c r="I1483" s="41"/>
      <c r="J1483" s="43"/>
      <c r="K1483" s="41"/>
      <c r="L1483" s="41"/>
      <c r="M1483" s="41"/>
      <c r="N1483" s="41"/>
      <c r="O1483" s="41"/>
      <c r="P1483" s="41"/>
      <c r="Q1483" s="41"/>
      <c r="R1483" s="41"/>
      <c r="S1483" s="41"/>
      <c r="T1483" s="41"/>
      <c r="U1483" s="41"/>
      <c r="V1483" s="41"/>
      <c r="W1483" s="41"/>
      <c r="X1483" s="41"/>
      <c r="Y1483" s="43" t="str">
        <f t="shared" si="46"/>
        <v>COMP</v>
      </c>
      <c r="Z1483" s="43">
        <v>2080095</v>
      </c>
      <c r="AA1483" s="43">
        <f t="shared" si="47"/>
        <v>1054515</v>
      </c>
    </row>
    <row r="1484" spans="1:27" x14ac:dyDescent="0.3">
      <c r="A1484" s="43">
        <v>2395257</v>
      </c>
      <c r="B1484" s="43" t="s">
        <v>1726</v>
      </c>
      <c r="C1484" s="43" t="s">
        <v>1727</v>
      </c>
      <c r="D1484" s="41"/>
      <c r="E1484" s="43" t="s">
        <v>29</v>
      </c>
      <c r="F1484" s="43" t="s">
        <v>30</v>
      </c>
      <c r="G1484" s="43">
        <v>41016</v>
      </c>
      <c r="H1484" s="41"/>
      <c r="I1484" s="41"/>
      <c r="J1484" s="43"/>
      <c r="K1484" s="41"/>
      <c r="L1484" s="41"/>
      <c r="M1484" s="41"/>
      <c r="N1484" s="41"/>
      <c r="O1484" s="41"/>
      <c r="P1484" s="41"/>
      <c r="Q1484" s="41"/>
      <c r="R1484" s="41"/>
      <c r="S1484" s="41"/>
      <c r="T1484" s="41"/>
      <c r="U1484" s="41"/>
      <c r="V1484" s="41"/>
      <c r="W1484" s="41"/>
      <c r="X1484" s="41"/>
      <c r="Y1484" s="43" t="str">
        <f t="shared" si="46"/>
        <v/>
      </c>
      <c r="Z1484" s="43">
        <v>1798055</v>
      </c>
      <c r="AA1484" s="43" t="e">
        <f t="shared" si="47"/>
        <v>#N/A</v>
      </c>
    </row>
    <row r="1485" spans="1:27" x14ac:dyDescent="0.3">
      <c r="A1485" s="43">
        <v>1960315</v>
      </c>
      <c r="B1485" s="43" t="s">
        <v>1728</v>
      </c>
      <c r="C1485" s="43" t="s">
        <v>755</v>
      </c>
      <c r="D1485" s="41"/>
      <c r="E1485" s="43" t="s">
        <v>6263</v>
      </c>
      <c r="F1485" s="43" t="s">
        <v>28</v>
      </c>
      <c r="G1485" s="43">
        <v>41026</v>
      </c>
      <c r="H1485" s="41"/>
      <c r="I1485" s="41"/>
      <c r="J1485" s="43"/>
      <c r="K1485" s="41"/>
      <c r="L1485" s="41"/>
      <c r="M1485" s="41"/>
      <c r="N1485" s="41"/>
      <c r="O1485" s="41"/>
      <c r="P1485" s="41"/>
      <c r="Q1485" s="41"/>
      <c r="R1485" s="41"/>
      <c r="S1485" s="41"/>
      <c r="T1485" s="41"/>
      <c r="U1485" s="41"/>
      <c r="V1485" s="41"/>
      <c r="W1485" s="41"/>
      <c r="X1485" s="41"/>
      <c r="Y1485" s="43" t="str">
        <f t="shared" si="46"/>
        <v>COMP</v>
      </c>
      <c r="Z1485" s="43">
        <v>2321056</v>
      </c>
      <c r="AA1485" s="43">
        <f t="shared" si="47"/>
        <v>1960315</v>
      </c>
    </row>
    <row r="1486" spans="1:27" x14ac:dyDescent="0.3">
      <c r="A1486" s="43">
        <v>2334946</v>
      </c>
      <c r="B1486" s="43" t="s">
        <v>1729</v>
      </c>
      <c r="C1486" s="43" t="s">
        <v>1730</v>
      </c>
      <c r="D1486" s="41"/>
      <c r="E1486" s="43" t="s">
        <v>6263</v>
      </c>
      <c r="F1486" s="43" t="s">
        <v>30</v>
      </c>
      <c r="G1486" s="43">
        <v>45054</v>
      </c>
      <c r="H1486" s="41"/>
      <c r="I1486" s="41"/>
      <c r="J1486" s="43"/>
      <c r="K1486" s="41"/>
      <c r="L1486" s="41"/>
      <c r="M1486" s="41"/>
      <c r="N1486" s="41"/>
      <c r="O1486" s="41"/>
      <c r="P1486" s="41"/>
      <c r="Q1486" s="41"/>
      <c r="R1486" s="41"/>
      <c r="S1486" s="41"/>
      <c r="T1486" s="41"/>
      <c r="U1486" s="41"/>
      <c r="V1486" s="41"/>
      <c r="W1486" s="41"/>
      <c r="X1486" s="41"/>
      <c r="Y1486" s="43" t="str">
        <f t="shared" si="46"/>
        <v/>
      </c>
      <c r="Z1486" s="43">
        <v>1671933</v>
      </c>
      <c r="AA1486" s="43" t="e">
        <f t="shared" si="47"/>
        <v>#N/A</v>
      </c>
    </row>
    <row r="1487" spans="1:27" x14ac:dyDescent="0.3">
      <c r="A1487" s="43">
        <v>1271581</v>
      </c>
      <c r="B1487" s="43" t="s">
        <v>1731</v>
      </c>
      <c r="C1487" s="43" t="s">
        <v>239</v>
      </c>
      <c r="D1487" s="41"/>
      <c r="E1487" s="43" t="s">
        <v>6263</v>
      </c>
      <c r="F1487" s="43" t="s">
        <v>30</v>
      </c>
      <c r="G1487" s="43">
        <v>18032</v>
      </c>
      <c r="H1487" s="41"/>
      <c r="I1487" s="41"/>
      <c r="J1487" s="43"/>
      <c r="K1487" s="41"/>
      <c r="L1487" s="41"/>
      <c r="M1487" s="41"/>
      <c r="N1487" s="41"/>
      <c r="O1487" s="41"/>
      <c r="P1487" s="41"/>
      <c r="Q1487" s="41"/>
      <c r="R1487" s="41"/>
      <c r="S1487" s="41"/>
      <c r="T1487" s="41"/>
      <c r="U1487" s="41"/>
      <c r="V1487" s="41"/>
      <c r="W1487" s="41"/>
      <c r="X1487" s="41"/>
      <c r="Y1487" s="43" t="str">
        <f t="shared" si="46"/>
        <v/>
      </c>
      <c r="Z1487" s="43">
        <v>276846</v>
      </c>
      <c r="AA1487" s="43" t="e">
        <f t="shared" si="47"/>
        <v>#N/A</v>
      </c>
    </row>
    <row r="1488" spans="1:27" x14ac:dyDescent="0.3">
      <c r="A1488" s="43">
        <v>2151098</v>
      </c>
      <c r="B1488" s="43" t="s">
        <v>1732</v>
      </c>
      <c r="C1488" s="43" t="s">
        <v>565</v>
      </c>
      <c r="D1488" s="41"/>
      <c r="E1488" s="43" t="s">
        <v>35</v>
      </c>
      <c r="F1488" s="43" t="s">
        <v>28</v>
      </c>
      <c r="G1488" s="43">
        <v>37043</v>
      </c>
      <c r="H1488" s="41"/>
      <c r="I1488" s="41"/>
      <c r="J1488" s="43"/>
      <c r="K1488" s="41"/>
      <c r="L1488" s="41"/>
      <c r="M1488" s="41"/>
      <c r="N1488" s="41"/>
      <c r="O1488" s="41"/>
      <c r="P1488" s="41"/>
      <c r="Q1488" s="41"/>
      <c r="R1488" s="41"/>
      <c r="S1488" s="41"/>
      <c r="T1488" s="41"/>
      <c r="U1488" s="41"/>
      <c r="V1488" s="41"/>
      <c r="W1488" s="41"/>
      <c r="X1488" s="41"/>
      <c r="Y1488" s="43" t="str">
        <f t="shared" si="46"/>
        <v>COMP</v>
      </c>
      <c r="Z1488" s="43">
        <v>1486979</v>
      </c>
      <c r="AA1488" s="43">
        <f t="shared" si="47"/>
        <v>2151098</v>
      </c>
    </row>
    <row r="1489" spans="1:27" x14ac:dyDescent="0.3">
      <c r="A1489" s="43">
        <v>1954896</v>
      </c>
      <c r="B1489" s="43" t="s">
        <v>1733</v>
      </c>
      <c r="C1489" s="43" t="s">
        <v>1734</v>
      </c>
      <c r="D1489" s="41"/>
      <c r="E1489" s="43" t="s">
        <v>34</v>
      </c>
      <c r="F1489" s="43" t="s">
        <v>30</v>
      </c>
      <c r="G1489" s="43">
        <v>36003</v>
      </c>
      <c r="H1489" s="41"/>
      <c r="I1489" s="41"/>
      <c r="J1489" s="43"/>
      <c r="K1489" s="41"/>
      <c r="L1489" s="41"/>
      <c r="M1489" s="41"/>
      <c r="N1489" s="41"/>
      <c r="O1489" s="41"/>
      <c r="P1489" s="41"/>
      <c r="Q1489" s="41"/>
      <c r="R1489" s="41"/>
      <c r="S1489" s="41"/>
      <c r="T1489" s="41"/>
      <c r="U1489" s="41"/>
      <c r="V1489" s="41"/>
      <c r="W1489" s="41"/>
      <c r="X1489" s="41"/>
      <c r="Y1489" s="43" t="str">
        <f t="shared" si="46"/>
        <v>COMP</v>
      </c>
      <c r="Z1489" s="43">
        <v>1398013</v>
      </c>
      <c r="AA1489" s="43">
        <f t="shared" si="47"/>
        <v>1954896</v>
      </c>
    </row>
    <row r="1490" spans="1:27" x14ac:dyDescent="0.3">
      <c r="A1490" s="43">
        <v>2070920</v>
      </c>
      <c r="B1490" s="43" t="s">
        <v>1735</v>
      </c>
      <c r="C1490" s="43" t="s">
        <v>1736</v>
      </c>
      <c r="D1490" s="41"/>
      <c r="E1490" s="43" t="s">
        <v>6263</v>
      </c>
      <c r="F1490" s="43" t="s">
        <v>28</v>
      </c>
      <c r="G1490" s="43">
        <v>41034</v>
      </c>
      <c r="H1490" s="41"/>
      <c r="I1490" s="41"/>
      <c r="J1490" s="43"/>
      <c r="K1490" s="41"/>
      <c r="L1490" s="41"/>
      <c r="M1490" s="41"/>
      <c r="N1490" s="41"/>
      <c r="O1490" s="41"/>
      <c r="P1490" s="41"/>
      <c r="Q1490" s="41"/>
      <c r="R1490" s="41"/>
      <c r="S1490" s="41"/>
      <c r="T1490" s="41"/>
      <c r="U1490" s="41"/>
      <c r="V1490" s="41"/>
      <c r="W1490" s="41"/>
      <c r="X1490" s="41"/>
      <c r="Y1490" s="43" t="str">
        <f t="shared" si="46"/>
        <v>COMP</v>
      </c>
      <c r="Z1490" s="43">
        <v>1597894</v>
      </c>
      <c r="AA1490" s="43">
        <f t="shared" si="47"/>
        <v>2070920</v>
      </c>
    </row>
    <row r="1491" spans="1:27" x14ac:dyDescent="0.3">
      <c r="A1491" s="43">
        <v>2408306</v>
      </c>
      <c r="B1491" s="43" t="s">
        <v>1737</v>
      </c>
      <c r="C1491" s="43" t="s">
        <v>239</v>
      </c>
      <c r="D1491" s="41"/>
      <c r="E1491" s="43" t="s">
        <v>6263</v>
      </c>
      <c r="F1491" s="43" t="s">
        <v>30</v>
      </c>
      <c r="G1491" s="43">
        <v>41003</v>
      </c>
      <c r="H1491" s="41"/>
      <c r="I1491" s="41"/>
      <c r="J1491" s="43"/>
      <c r="K1491" s="41"/>
      <c r="L1491" s="41"/>
      <c r="M1491" s="41"/>
      <c r="N1491" s="41"/>
      <c r="O1491" s="41"/>
      <c r="P1491" s="41"/>
      <c r="Q1491" s="41"/>
      <c r="R1491" s="41"/>
      <c r="S1491" s="41"/>
      <c r="T1491" s="41"/>
      <c r="U1491" s="41"/>
      <c r="V1491" s="41"/>
      <c r="W1491" s="41"/>
      <c r="X1491" s="41"/>
      <c r="Y1491" s="43" t="str">
        <f t="shared" si="46"/>
        <v/>
      </c>
      <c r="Z1491" s="43">
        <v>1506864</v>
      </c>
      <c r="AA1491" s="43" t="e">
        <f t="shared" si="47"/>
        <v>#N/A</v>
      </c>
    </row>
    <row r="1492" spans="1:27" x14ac:dyDescent="0.3">
      <c r="A1492" s="43">
        <v>817618</v>
      </c>
      <c r="B1492" s="43" t="s">
        <v>1738</v>
      </c>
      <c r="C1492" s="43" t="s">
        <v>346</v>
      </c>
      <c r="D1492" s="41"/>
      <c r="E1492" s="43" t="s">
        <v>6263</v>
      </c>
      <c r="F1492" s="43" t="s">
        <v>28</v>
      </c>
      <c r="G1492" s="43">
        <v>37023</v>
      </c>
      <c r="H1492" s="41"/>
      <c r="I1492" s="41"/>
      <c r="J1492" s="43"/>
      <c r="K1492" s="41"/>
      <c r="L1492" s="41"/>
      <c r="M1492" s="41"/>
      <c r="N1492" s="41"/>
      <c r="O1492" s="41"/>
      <c r="P1492" s="41"/>
      <c r="Q1492" s="41"/>
      <c r="R1492" s="41"/>
      <c r="S1492" s="41"/>
      <c r="T1492" s="41"/>
      <c r="U1492" s="41"/>
      <c r="V1492" s="41"/>
      <c r="W1492" s="41"/>
      <c r="X1492" s="41"/>
      <c r="Y1492" s="43" t="str">
        <f t="shared" si="46"/>
        <v/>
      </c>
      <c r="Z1492" s="43">
        <v>1488738</v>
      </c>
      <c r="AA1492" s="43" t="e">
        <f t="shared" si="47"/>
        <v>#N/A</v>
      </c>
    </row>
    <row r="1493" spans="1:27" x14ac:dyDescent="0.3">
      <c r="A1493" s="43">
        <v>1620490</v>
      </c>
      <c r="B1493" s="43" t="s">
        <v>1739</v>
      </c>
      <c r="C1493" s="43" t="s">
        <v>1740</v>
      </c>
      <c r="D1493" s="41"/>
      <c r="E1493" s="43" t="s">
        <v>6263</v>
      </c>
      <c r="F1493" s="43" t="s">
        <v>28</v>
      </c>
      <c r="G1493" s="43">
        <v>28041</v>
      </c>
      <c r="H1493" s="41"/>
      <c r="I1493" s="41"/>
      <c r="J1493" s="43"/>
      <c r="K1493" s="41"/>
      <c r="L1493" s="41"/>
      <c r="M1493" s="41"/>
      <c r="N1493" s="41"/>
      <c r="O1493" s="41"/>
      <c r="P1493" s="41"/>
      <c r="Q1493" s="41"/>
      <c r="R1493" s="41"/>
      <c r="S1493" s="41"/>
      <c r="T1493" s="41"/>
      <c r="U1493" s="41"/>
      <c r="V1493" s="41"/>
      <c r="W1493" s="41"/>
      <c r="X1493" s="41"/>
      <c r="Y1493" s="43" t="str">
        <f t="shared" si="46"/>
        <v>COMP</v>
      </c>
      <c r="Z1493" s="43">
        <v>1558243</v>
      </c>
      <c r="AA1493" s="43">
        <f t="shared" si="47"/>
        <v>1620490</v>
      </c>
    </row>
    <row r="1494" spans="1:27" x14ac:dyDescent="0.3">
      <c r="A1494" s="43">
        <v>2093628</v>
      </c>
      <c r="B1494" s="43" t="s">
        <v>1741</v>
      </c>
      <c r="C1494" s="43" t="s">
        <v>221</v>
      </c>
      <c r="D1494" s="41"/>
      <c r="E1494" s="43" t="s">
        <v>6263</v>
      </c>
      <c r="F1494" s="43" t="s">
        <v>28</v>
      </c>
      <c r="G1494" s="43">
        <v>28039</v>
      </c>
      <c r="H1494" s="41"/>
      <c r="I1494" s="41"/>
      <c r="J1494" s="43"/>
      <c r="K1494" s="41"/>
      <c r="L1494" s="41"/>
      <c r="M1494" s="41"/>
      <c r="N1494" s="41"/>
      <c r="O1494" s="41"/>
      <c r="P1494" s="41"/>
      <c r="Q1494" s="41"/>
      <c r="R1494" s="41"/>
      <c r="S1494" s="41"/>
      <c r="T1494" s="41"/>
      <c r="U1494" s="41"/>
      <c r="V1494" s="41"/>
      <c r="W1494" s="41"/>
      <c r="X1494" s="41"/>
      <c r="Y1494" s="43" t="str">
        <f t="shared" si="46"/>
        <v>COMP</v>
      </c>
      <c r="Z1494" s="43">
        <v>2353068</v>
      </c>
      <c r="AA1494" s="43">
        <f t="shared" si="47"/>
        <v>2093628</v>
      </c>
    </row>
    <row r="1495" spans="1:27" x14ac:dyDescent="0.3">
      <c r="A1495" s="43">
        <v>2146876</v>
      </c>
      <c r="B1495" s="43" t="s">
        <v>1742</v>
      </c>
      <c r="C1495" s="43" t="s">
        <v>319</v>
      </c>
      <c r="D1495" s="41"/>
      <c r="E1495" s="43" t="s">
        <v>6263</v>
      </c>
      <c r="F1495" s="43" t="s">
        <v>30</v>
      </c>
      <c r="G1495" s="43">
        <v>18033</v>
      </c>
      <c r="H1495" s="41"/>
      <c r="I1495" s="41"/>
      <c r="J1495" s="43"/>
      <c r="K1495" s="41"/>
      <c r="L1495" s="41"/>
      <c r="M1495" s="41"/>
      <c r="N1495" s="41"/>
      <c r="O1495" s="41"/>
      <c r="P1495" s="41"/>
      <c r="Q1495" s="41"/>
      <c r="R1495" s="41"/>
      <c r="S1495" s="41"/>
      <c r="T1495" s="41"/>
      <c r="U1495" s="41"/>
      <c r="V1495" s="41"/>
      <c r="W1495" s="41"/>
      <c r="X1495" s="41"/>
      <c r="Y1495" s="43" t="str">
        <f t="shared" si="46"/>
        <v>COMP</v>
      </c>
      <c r="Z1495" s="43">
        <v>1318460</v>
      </c>
      <c r="AA1495" s="43">
        <f t="shared" si="47"/>
        <v>2146876</v>
      </c>
    </row>
    <row r="1496" spans="1:27" x14ac:dyDescent="0.3">
      <c r="A1496" s="43">
        <v>2373004</v>
      </c>
      <c r="B1496" s="43" t="s">
        <v>1743</v>
      </c>
      <c r="C1496" s="43" t="s">
        <v>175</v>
      </c>
      <c r="D1496" s="41"/>
      <c r="E1496" s="43" t="s">
        <v>6263</v>
      </c>
      <c r="F1496" s="43" t="s">
        <v>28</v>
      </c>
      <c r="G1496" s="43">
        <v>45044</v>
      </c>
      <c r="H1496" s="41"/>
      <c r="I1496" s="41"/>
      <c r="J1496" s="43"/>
      <c r="K1496" s="41"/>
      <c r="L1496" s="41"/>
      <c r="M1496" s="41"/>
      <c r="N1496" s="41"/>
      <c r="O1496" s="41"/>
      <c r="P1496" s="41"/>
      <c r="Q1496" s="41"/>
      <c r="R1496" s="41"/>
      <c r="S1496" s="41"/>
      <c r="T1496" s="41"/>
      <c r="U1496" s="41"/>
      <c r="V1496" s="41"/>
      <c r="W1496" s="41"/>
      <c r="X1496" s="41"/>
      <c r="Y1496" s="43" t="str">
        <f t="shared" si="46"/>
        <v/>
      </c>
      <c r="Z1496" s="43">
        <v>231812</v>
      </c>
      <c r="AA1496" s="43" t="e">
        <f t="shared" si="47"/>
        <v>#N/A</v>
      </c>
    </row>
    <row r="1497" spans="1:27" x14ac:dyDescent="0.3">
      <c r="A1497" s="43">
        <v>1527529</v>
      </c>
      <c r="B1497" s="43" t="s">
        <v>1744</v>
      </c>
      <c r="C1497" s="43" t="s">
        <v>805</v>
      </c>
      <c r="D1497" s="41"/>
      <c r="E1497" s="43" t="s">
        <v>6263</v>
      </c>
      <c r="F1497" s="43" t="s">
        <v>30</v>
      </c>
      <c r="G1497" s="43">
        <v>45044</v>
      </c>
      <c r="H1497" s="41"/>
      <c r="I1497" s="41"/>
      <c r="J1497" s="43"/>
      <c r="K1497" s="41"/>
      <c r="L1497" s="41"/>
      <c r="M1497" s="41"/>
      <c r="N1497" s="41"/>
      <c r="O1497" s="41"/>
      <c r="P1497" s="41"/>
      <c r="Q1497" s="41"/>
      <c r="R1497" s="41"/>
      <c r="S1497" s="41"/>
      <c r="T1497" s="41"/>
      <c r="U1497" s="41"/>
      <c r="V1497" s="41"/>
      <c r="W1497" s="41"/>
      <c r="X1497" s="41"/>
      <c r="Y1497" s="43" t="str">
        <f t="shared" si="46"/>
        <v/>
      </c>
      <c r="Z1497" s="43">
        <v>2069974</v>
      </c>
      <c r="AA1497" s="43" t="e">
        <f t="shared" si="47"/>
        <v>#N/A</v>
      </c>
    </row>
    <row r="1498" spans="1:27" x14ac:dyDescent="0.3">
      <c r="A1498" s="43">
        <v>2314246</v>
      </c>
      <c r="B1498" s="43" t="s">
        <v>1745</v>
      </c>
      <c r="C1498" s="43" t="s">
        <v>497</v>
      </c>
      <c r="D1498" s="41"/>
      <c r="E1498" s="43" t="s">
        <v>6263</v>
      </c>
      <c r="F1498" s="43" t="s">
        <v>30</v>
      </c>
      <c r="G1498" s="43">
        <v>45038</v>
      </c>
      <c r="H1498" s="41"/>
      <c r="I1498" s="41"/>
      <c r="J1498" s="43"/>
      <c r="K1498" s="41"/>
      <c r="L1498" s="41"/>
      <c r="M1498" s="41"/>
      <c r="N1498" s="41"/>
      <c r="O1498" s="41"/>
      <c r="P1498" s="41"/>
      <c r="Q1498" s="41"/>
      <c r="R1498" s="41"/>
      <c r="S1498" s="41"/>
      <c r="T1498" s="41"/>
      <c r="U1498" s="41"/>
      <c r="V1498" s="41"/>
      <c r="W1498" s="41"/>
      <c r="X1498" s="41"/>
      <c r="Y1498" s="43" t="str">
        <f t="shared" si="46"/>
        <v/>
      </c>
      <c r="Z1498" s="43">
        <v>2353797</v>
      </c>
      <c r="AA1498" s="43" t="e">
        <f t="shared" si="47"/>
        <v>#N/A</v>
      </c>
    </row>
    <row r="1499" spans="1:27" x14ac:dyDescent="0.3">
      <c r="A1499" s="43">
        <v>2383761</v>
      </c>
      <c r="B1499" s="43" t="s">
        <v>1745</v>
      </c>
      <c r="C1499" s="43" t="s">
        <v>1746</v>
      </c>
      <c r="D1499" s="41"/>
      <c r="E1499" s="43" t="s">
        <v>6263</v>
      </c>
      <c r="F1499" s="43" t="s">
        <v>28</v>
      </c>
      <c r="G1499" s="43">
        <v>28017</v>
      </c>
      <c r="H1499" s="41"/>
      <c r="I1499" s="41"/>
      <c r="J1499" s="43"/>
      <c r="K1499" s="41"/>
      <c r="L1499" s="41"/>
      <c r="M1499" s="41"/>
      <c r="N1499" s="41"/>
      <c r="O1499" s="41"/>
      <c r="P1499" s="41"/>
      <c r="Q1499" s="41"/>
      <c r="R1499" s="41"/>
      <c r="S1499" s="41"/>
      <c r="T1499" s="41"/>
      <c r="U1499" s="41"/>
      <c r="V1499" s="41"/>
      <c r="W1499" s="41"/>
      <c r="X1499" s="41"/>
      <c r="Y1499" s="43" t="str">
        <f t="shared" si="46"/>
        <v>COMP</v>
      </c>
      <c r="Z1499" s="43">
        <v>2353792</v>
      </c>
      <c r="AA1499" s="43">
        <f t="shared" si="47"/>
        <v>2383761</v>
      </c>
    </row>
    <row r="1500" spans="1:27" x14ac:dyDescent="0.3">
      <c r="A1500" s="43">
        <v>2374939</v>
      </c>
      <c r="B1500" s="43" t="s">
        <v>1747</v>
      </c>
      <c r="C1500" s="43" t="s">
        <v>901</v>
      </c>
      <c r="D1500" s="41"/>
      <c r="E1500" s="43" t="s">
        <v>6263</v>
      </c>
      <c r="F1500" s="43" t="s">
        <v>30</v>
      </c>
      <c r="G1500" s="43">
        <v>37045</v>
      </c>
      <c r="H1500" s="41"/>
      <c r="I1500" s="41"/>
      <c r="J1500" s="43"/>
      <c r="K1500" s="41"/>
      <c r="L1500" s="41"/>
      <c r="M1500" s="41"/>
      <c r="N1500" s="41"/>
      <c r="O1500" s="41"/>
      <c r="P1500" s="41"/>
      <c r="Q1500" s="41"/>
      <c r="R1500" s="41"/>
      <c r="S1500" s="41"/>
      <c r="T1500" s="41"/>
      <c r="U1500" s="41"/>
      <c r="V1500" s="41"/>
      <c r="W1500" s="41"/>
      <c r="X1500" s="41"/>
      <c r="Y1500" s="43" t="str">
        <f t="shared" si="46"/>
        <v/>
      </c>
      <c r="Z1500" s="43">
        <v>1227943</v>
      </c>
      <c r="AA1500" s="43" t="e">
        <f t="shared" si="47"/>
        <v>#N/A</v>
      </c>
    </row>
    <row r="1501" spans="1:27" x14ac:dyDescent="0.3">
      <c r="A1501" s="43">
        <v>2328865</v>
      </c>
      <c r="B1501" s="43" t="s">
        <v>151</v>
      </c>
      <c r="C1501" s="43" t="s">
        <v>210</v>
      </c>
      <c r="D1501" s="41"/>
      <c r="E1501" s="43" t="s">
        <v>6263</v>
      </c>
      <c r="F1501" s="43" t="s">
        <v>30</v>
      </c>
      <c r="G1501" s="43">
        <v>45038</v>
      </c>
      <c r="H1501" s="41"/>
      <c r="I1501" s="41"/>
      <c r="J1501" s="43"/>
      <c r="K1501" s="41"/>
      <c r="L1501" s="41"/>
      <c r="M1501" s="41"/>
      <c r="N1501" s="41"/>
      <c r="O1501" s="41"/>
      <c r="P1501" s="41"/>
      <c r="Q1501" s="41"/>
      <c r="R1501" s="41"/>
      <c r="S1501" s="41"/>
      <c r="T1501" s="41"/>
      <c r="U1501" s="41"/>
      <c r="V1501" s="41"/>
      <c r="W1501" s="41"/>
      <c r="X1501" s="41"/>
      <c r="Y1501" s="43" t="str">
        <f t="shared" si="46"/>
        <v/>
      </c>
      <c r="Z1501" s="43">
        <v>1872798</v>
      </c>
      <c r="AA1501" s="43" t="e">
        <f t="shared" si="47"/>
        <v>#N/A</v>
      </c>
    </row>
    <row r="1502" spans="1:27" x14ac:dyDescent="0.3">
      <c r="A1502" s="43">
        <v>344692</v>
      </c>
      <c r="B1502" s="43" t="s">
        <v>151</v>
      </c>
      <c r="C1502" s="43" t="s">
        <v>397</v>
      </c>
      <c r="D1502" s="41"/>
      <c r="E1502" s="43" t="s">
        <v>6263</v>
      </c>
      <c r="F1502" s="43" t="s">
        <v>28</v>
      </c>
      <c r="G1502" s="43">
        <v>41012</v>
      </c>
      <c r="H1502" s="41"/>
      <c r="I1502" s="41"/>
      <c r="J1502" s="43"/>
      <c r="K1502" s="41"/>
      <c r="L1502" s="41"/>
      <c r="M1502" s="41"/>
      <c r="N1502" s="41"/>
      <c r="O1502" s="41"/>
      <c r="P1502" s="41"/>
      <c r="Q1502" s="41"/>
      <c r="R1502" s="41"/>
      <c r="S1502" s="41"/>
      <c r="T1502" s="41"/>
      <c r="U1502" s="41"/>
      <c r="V1502" s="41"/>
      <c r="W1502" s="41"/>
      <c r="X1502" s="41"/>
      <c r="Y1502" s="43" t="str">
        <f t="shared" si="46"/>
        <v/>
      </c>
      <c r="Z1502" s="43">
        <v>158080</v>
      </c>
      <c r="AA1502" s="43" t="e">
        <f t="shared" si="47"/>
        <v>#N/A</v>
      </c>
    </row>
    <row r="1503" spans="1:27" x14ac:dyDescent="0.3">
      <c r="A1503" s="43">
        <v>1492209</v>
      </c>
      <c r="B1503" s="43" t="s">
        <v>151</v>
      </c>
      <c r="C1503" s="43" t="s">
        <v>822</v>
      </c>
      <c r="D1503" s="41"/>
      <c r="E1503" s="43" t="s">
        <v>29</v>
      </c>
      <c r="F1503" s="43" t="s">
        <v>28</v>
      </c>
      <c r="G1503" s="43">
        <v>41012</v>
      </c>
      <c r="H1503" s="41"/>
      <c r="I1503" s="41"/>
      <c r="J1503" s="43"/>
      <c r="K1503" s="41"/>
      <c r="L1503" s="41"/>
      <c r="M1503" s="41"/>
      <c r="N1503" s="41"/>
      <c r="O1503" s="41"/>
      <c r="P1503" s="41"/>
      <c r="Q1503" s="41"/>
      <c r="R1503" s="41"/>
      <c r="S1503" s="41"/>
      <c r="T1503" s="41"/>
      <c r="U1503" s="41"/>
      <c r="V1503" s="41"/>
      <c r="W1503" s="41"/>
      <c r="X1503" s="41"/>
      <c r="Y1503" s="43" t="str">
        <f t="shared" si="46"/>
        <v>COMP</v>
      </c>
      <c r="Z1503" s="43">
        <v>842471</v>
      </c>
      <c r="AA1503" s="43">
        <f t="shared" si="47"/>
        <v>1492209</v>
      </c>
    </row>
    <row r="1504" spans="1:27" x14ac:dyDescent="0.3">
      <c r="A1504" s="43">
        <v>1369219</v>
      </c>
      <c r="B1504" s="43" t="s">
        <v>151</v>
      </c>
      <c r="C1504" s="43" t="s">
        <v>175</v>
      </c>
      <c r="D1504" s="41"/>
      <c r="E1504" s="43" t="s">
        <v>6263</v>
      </c>
      <c r="F1504" s="43" t="s">
        <v>28</v>
      </c>
      <c r="G1504" s="43">
        <v>41012</v>
      </c>
      <c r="H1504" s="41"/>
      <c r="I1504" s="41"/>
      <c r="J1504" s="43"/>
      <c r="K1504" s="41"/>
      <c r="L1504" s="41"/>
      <c r="M1504" s="41"/>
      <c r="N1504" s="41"/>
      <c r="O1504" s="41"/>
      <c r="P1504" s="41"/>
      <c r="Q1504" s="41"/>
      <c r="R1504" s="41"/>
      <c r="S1504" s="41"/>
      <c r="T1504" s="41"/>
      <c r="U1504" s="41"/>
      <c r="V1504" s="41"/>
      <c r="W1504" s="41"/>
      <c r="X1504" s="41"/>
      <c r="Y1504" s="43" t="str">
        <f t="shared" si="46"/>
        <v>COMP</v>
      </c>
      <c r="Z1504" s="43">
        <v>246727</v>
      </c>
      <c r="AA1504" s="43">
        <f t="shared" si="47"/>
        <v>1369219</v>
      </c>
    </row>
    <row r="1505" spans="1:27" x14ac:dyDescent="0.3">
      <c r="A1505" s="43">
        <v>1899955</v>
      </c>
      <c r="B1505" s="43" t="s">
        <v>151</v>
      </c>
      <c r="C1505" s="43" t="s">
        <v>258</v>
      </c>
      <c r="D1505" s="41"/>
      <c r="E1505" s="43" t="s">
        <v>34</v>
      </c>
      <c r="F1505" s="43" t="s">
        <v>28</v>
      </c>
      <c r="G1505" s="43">
        <v>37017</v>
      </c>
      <c r="H1505" s="41"/>
      <c r="I1505" s="41"/>
      <c r="J1505" s="43"/>
      <c r="K1505" s="41"/>
      <c r="L1505" s="41"/>
      <c r="M1505" s="41"/>
      <c r="N1505" s="41"/>
      <c r="O1505" s="41"/>
      <c r="P1505" s="41"/>
      <c r="Q1505" s="41"/>
      <c r="R1505" s="41"/>
      <c r="S1505" s="41"/>
      <c r="T1505" s="41"/>
      <c r="U1505" s="41"/>
      <c r="V1505" s="41"/>
      <c r="W1505" s="41"/>
      <c r="X1505" s="41"/>
      <c r="Y1505" s="43" t="str">
        <f t="shared" si="46"/>
        <v>COMP</v>
      </c>
      <c r="Z1505" s="43">
        <v>1675154</v>
      </c>
      <c r="AA1505" s="43">
        <f t="shared" si="47"/>
        <v>1899955</v>
      </c>
    </row>
    <row r="1506" spans="1:27" x14ac:dyDescent="0.3">
      <c r="A1506" s="43">
        <v>715854</v>
      </c>
      <c r="B1506" s="43" t="s">
        <v>1748</v>
      </c>
      <c r="C1506" s="43" t="s">
        <v>444</v>
      </c>
      <c r="D1506" s="41"/>
      <c r="E1506" s="43" t="s">
        <v>6263</v>
      </c>
      <c r="F1506" s="43" t="s">
        <v>28</v>
      </c>
      <c r="G1506" s="43">
        <v>41003</v>
      </c>
      <c r="H1506" s="41"/>
      <c r="I1506" s="41"/>
      <c r="J1506" s="43"/>
      <c r="K1506" s="41"/>
      <c r="L1506" s="41"/>
      <c r="M1506" s="41"/>
      <c r="N1506" s="41"/>
      <c r="O1506" s="41"/>
      <c r="P1506" s="41"/>
      <c r="Q1506" s="41"/>
      <c r="R1506" s="41"/>
      <c r="S1506" s="41"/>
      <c r="T1506" s="41"/>
      <c r="U1506" s="41"/>
      <c r="V1506" s="41"/>
      <c r="W1506" s="41"/>
      <c r="X1506" s="41"/>
      <c r="Y1506" s="43" t="str">
        <f t="shared" si="46"/>
        <v/>
      </c>
      <c r="Z1506" s="43">
        <v>816837</v>
      </c>
      <c r="AA1506" s="43" t="e">
        <f t="shared" si="47"/>
        <v>#N/A</v>
      </c>
    </row>
    <row r="1507" spans="1:27" x14ac:dyDescent="0.3">
      <c r="A1507" s="43">
        <v>1447221</v>
      </c>
      <c r="B1507" s="43" t="s">
        <v>1749</v>
      </c>
      <c r="C1507" s="43" t="s">
        <v>629</v>
      </c>
      <c r="D1507" s="41"/>
      <c r="E1507" s="43" t="s">
        <v>6263</v>
      </c>
      <c r="F1507" s="43" t="s">
        <v>30</v>
      </c>
      <c r="G1507" s="43">
        <v>18036</v>
      </c>
      <c r="H1507" s="41"/>
      <c r="I1507" s="41"/>
      <c r="J1507" s="43"/>
      <c r="K1507" s="41"/>
      <c r="L1507" s="41"/>
      <c r="M1507" s="41"/>
      <c r="N1507" s="41"/>
      <c r="O1507" s="41"/>
      <c r="P1507" s="41"/>
      <c r="Q1507" s="41"/>
      <c r="R1507" s="41"/>
      <c r="S1507" s="41"/>
      <c r="T1507" s="41"/>
      <c r="U1507" s="41"/>
      <c r="V1507" s="41"/>
      <c r="W1507" s="41"/>
      <c r="X1507" s="41"/>
      <c r="Y1507" s="43" t="str">
        <f t="shared" si="46"/>
        <v/>
      </c>
      <c r="Z1507" s="43">
        <v>2319639</v>
      </c>
      <c r="AA1507" s="43" t="e">
        <f t="shared" si="47"/>
        <v>#N/A</v>
      </c>
    </row>
    <row r="1508" spans="1:27" x14ac:dyDescent="0.3">
      <c r="A1508" s="43">
        <v>2135206</v>
      </c>
      <c r="B1508" s="43" t="s">
        <v>1750</v>
      </c>
      <c r="C1508" s="43" t="s">
        <v>412</v>
      </c>
      <c r="D1508" s="41"/>
      <c r="E1508" s="43" t="s">
        <v>6263</v>
      </c>
      <c r="F1508" s="43" t="s">
        <v>28</v>
      </c>
      <c r="G1508" s="43">
        <v>36455</v>
      </c>
      <c r="H1508" s="41"/>
      <c r="I1508" s="41"/>
      <c r="J1508" s="43"/>
      <c r="K1508" s="41"/>
      <c r="L1508" s="41"/>
      <c r="M1508" s="41"/>
      <c r="N1508" s="41"/>
      <c r="O1508" s="41"/>
      <c r="P1508" s="41"/>
      <c r="Q1508" s="41"/>
      <c r="R1508" s="41"/>
      <c r="S1508" s="41"/>
      <c r="T1508" s="41"/>
      <c r="U1508" s="41"/>
      <c r="V1508" s="41"/>
      <c r="W1508" s="41"/>
      <c r="X1508" s="41"/>
      <c r="Y1508" s="43" t="str">
        <f t="shared" si="46"/>
        <v>COMP</v>
      </c>
      <c r="Z1508" s="43">
        <v>473183</v>
      </c>
      <c r="AA1508" s="43">
        <f t="shared" si="47"/>
        <v>2135206</v>
      </c>
    </row>
    <row r="1509" spans="1:27" x14ac:dyDescent="0.3">
      <c r="A1509" s="43">
        <v>1422390</v>
      </c>
      <c r="B1509" s="43" t="s">
        <v>1751</v>
      </c>
      <c r="C1509" s="43" t="s">
        <v>1752</v>
      </c>
      <c r="D1509" s="41"/>
      <c r="E1509" s="43" t="s">
        <v>6263</v>
      </c>
      <c r="F1509" s="43" t="s">
        <v>30</v>
      </c>
      <c r="G1509" s="43">
        <v>36011</v>
      </c>
      <c r="H1509" s="41"/>
      <c r="I1509" s="41"/>
      <c r="J1509" s="43"/>
      <c r="K1509" s="41"/>
      <c r="L1509" s="41"/>
      <c r="M1509" s="41"/>
      <c r="N1509" s="41"/>
      <c r="O1509" s="41"/>
      <c r="P1509" s="41"/>
      <c r="Q1509" s="41"/>
      <c r="R1509" s="41"/>
      <c r="S1509" s="41"/>
      <c r="T1509" s="41"/>
      <c r="U1509" s="41"/>
      <c r="V1509" s="41"/>
      <c r="W1509" s="41"/>
      <c r="X1509" s="41"/>
      <c r="Y1509" s="43" t="str">
        <f t="shared" si="46"/>
        <v>COMP</v>
      </c>
      <c r="Z1509" s="43">
        <v>1754200</v>
      </c>
      <c r="AA1509" s="43">
        <f t="shared" si="47"/>
        <v>1422390</v>
      </c>
    </row>
    <row r="1510" spans="1:27" x14ac:dyDescent="0.3">
      <c r="A1510" s="43">
        <v>133810</v>
      </c>
      <c r="B1510" s="43" t="s">
        <v>1751</v>
      </c>
      <c r="C1510" s="43" t="s">
        <v>1753</v>
      </c>
      <c r="D1510" s="41"/>
      <c r="E1510" s="43" t="s">
        <v>6263</v>
      </c>
      <c r="F1510" s="43" t="s">
        <v>28</v>
      </c>
      <c r="G1510" s="43">
        <v>36011</v>
      </c>
      <c r="H1510" s="41"/>
      <c r="I1510" s="41"/>
      <c r="J1510" s="43"/>
      <c r="K1510" s="41"/>
      <c r="L1510" s="41"/>
      <c r="M1510" s="41"/>
      <c r="N1510" s="41"/>
      <c r="O1510" s="41"/>
      <c r="P1510" s="41"/>
      <c r="Q1510" s="41"/>
      <c r="R1510" s="41"/>
      <c r="S1510" s="41"/>
      <c r="T1510" s="41"/>
      <c r="U1510" s="41"/>
      <c r="V1510" s="41"/>
      <c r="W1510" s="41"/>
      <c r="X1510" s="41"/>
      <c r="Y1510" s="43" t="str">
        <f t="shared" si="46"/>
        <v>COMP</v>
      </c>
      <c r="Z1510" s="43">
        <v>2216100</v>
      </c>
      <c r="AA1510" s="43">
        <f t="shared" si="47"/>
        <v>133810</v>
      </c>
    </row>
    <row r="1511" spans="1:27" x14ac:dyDescent="0.3">
      <c r="A1511" s="43">
        <v>1870168</v>
      </c>
      <c r="B1511" s="43" t="s">
        <v>1754</v>
      </c>
      <c r="C1511" s="43" t="s">
        <v>1755</v>
      </c>
      <c r="D1511" s="41"/>
      <c r="E1511" s="43" t="s">
        <v>31</v>
      </c>
      <c r="F1511" s="43" t="s">
        <v>28</v>
      </c>
      <c r="G1511" s="43">
        <v>45009</v>
      </c>
      <c r="H1511" s="41"/>
      <c r="I1511" s="41"/>
      <c r="J1511" s="43"/>
      <c r="K1511" s="41"/>
      <c r="L1511" s="41"/>
      <c r="M1511" s="41"/>
      <c r="N1511" s="41"/>
      <c r="O1511" s="41"/>
      <c r="P1511" s="41"/>
      <c r="Q1511" s="41"/>
      <c r="R1511" s="41"/>
      <c r="S1511" s="41"/>
      <c r="T1511" s="41"/>
      <c r="U1511" s="41"/>
      <c r="V1511" s="41"/>
      <c r="W1511" s="41"/>
      <c r="X1511" s="41"/>
      <c r="Y1511" s="43" t="str">
        <f t="shared" si="46"/>
        <v>COMP</v>
      </c>
      <c r="Z1511" s="43">
        <v>1220550</v>
      </c>
      <c r="AA1511" s="43">
        <f t="shared" si="47"/>
        <v>1870168</v>
      </c>
    </row>
    <row r="1512" spans="1:27" x14ac:dyDescent="0.3">
      <c r="A1512" s="43">
        <v>1165696</v>
      </c>
      <c r="B1512" s="43" t="s">
        <v>1756</v>
      </c>
      <c r="C1512" s="43" t="s">
        <v>993</v>
      </c>
      <c r="D1512" s="41"/>
      <c r="E1512" s="43" t="s">
        <v>6263</v>
      </c>
      <c r="F1512" s="43" t="s">
        <v>30</v>
      </c>
      <c r="G1512" s="43">
        <v>45044</v>
      </c>
      <c r="H1512" s="41"/>
      <c r="I1512" s="41"/>
      <c r="J1512" s="43"/>
      <c r="K1512" s="41"/>
      <c r="L1512" s="41"/>
      <c r="M1512" s="41"/>
      <c r="N1512" s="41"/>
      <c r="O1512" s="41"/>
      <c r="P1512" s="41"/>
      <c r="Q1512" s="41"/>
      <c r="R1512" s="41"/>
      <c r="S1512" s="41"/>
      <c r="T1512" s="41"/>
      <c r="U1512" s="41"/>
      <c r="V1512" s="41"/>
      <c r="W1512" s="41"/>
      <c r="X1512" s="41"/>
      <c r="Y1512" s="43" t="str">
        <f t="shared" si="46"/>
        <v/>
      </c>
      <c r="Z1512" s="43">
        <v>2072369</v>
      </c>
      <c r="AA1512" s="43" t="e">
        <f t="shared" si="47"/>
        <v>#N/A</v>
      </c>
    </row>
    <row r="1513" spans="1:27" x14ac:dyDescent="0.3">
      <c r="A1513" s="43">
        <v>2184568</v>
      </c>
      <c r="B1513" s="43" t="s">
        <v>1756</v>
      </c>
      <c r="C1513" s="43" t="s">
        <v>236</v>
      </c>
      <c r="D1513" s="41"/>
      <c r="E1513" s="43" t="s">
        <v>6263</v>
      </c>
      <c r="F1513" s="43" t="s">
        <v>28</v>
      </c>
      <c r="G1513" s="43">
        <v>37024</v>
      </c>
      <c r="H1513" s="41"/>
      <c r="I1513" s="41"/>
      <c r="J1513" s="43"/>
      <c r="K1513" s="41"/>
      <c r="L1513" s="41"/>
      <c r="M1513" s="41"/>
      <c r="N1513" s="41"/>
      <c r="O1513" s="41"/>
      <c r="P1513" s="41"/>
      <c r="Q1513" s="41"/>
      <c r="R1513" s="41"/>
      <c r="S1513" s="41"/>
      <c r="T1513" s="41"/>
      <c r="U1513" s="41"/>
      <c r="V1513" s="41"/>
      <c r="W1513" s="41"/>
      <c r="X1513" s="41"/>
      <c r="Y1513" s="43" t="str">
        <f t="shared" si="46"/>
        <v>COMP</v>
      </c>
      <c r="Z1513" s="43">
        <v>2067019</v>
      </c>
      <c r="AA1513" s="43">
        <f t="shared" si="47"/>
        <v>2184568</v>
      </c>
    </row>
    <row r="1514" spans="1:27" x14ac:dyDescent="0.3">
      <c r="A1514" s="43">
        <v>654930</v>
      </c>
      <c r="B1514" s="43" t="s">
        <v>1756</v>
      </c>
      <c r="C1514" s="43" t="s">
        <v>318</v>
      </c>
      <c r="D1514" s="41"/>
      <c r="E1514" s="43" t="s">
        <v>29</v>
      </c>
      <c r="F1514" s="43" t="s">
        <v>28</v>
      </c>
      <c r="G1514" s="43">
        <v>37037</v>
      </c>
      <c r="H1514" s="41"/>
      <c r="I1514" s="41"/>
      <c r="J1514" s="43"/>
      <c r="K1514" s="41"/>
      <c r="L1514" s="41"/>
      <c r="M1514" s="41"/>
      <c r="N1514" s="41"/>
      <c r="O1514" s="41"/>
      <c r="P1514" s="41"/>
      <c r="Q1514" s="41"/>
      <c r="R1514" s="41"/>
      <c r="S1514" s="41"/>
      <c r="T1514" s="41"/>
      <c r="U1514" s="41"/>
      <c r="V1514" s="41"/>
      <c r="W1514" s="41"/>
      <c r="X1514" s="41"/>
      <c r="Y1514" s="43" t="str">
        <f t="shared" si="46"/>
        <v>COMP</v>
      </c>
      <c r="Z1514" s="43">
        <v>2259479</v>
      </c>
      <c r="AA1514" s="43">
        <f t="shared" si="47"/>
        <v>654930</v>
      </c>
    </row>
    <row r="1515" spans="1:27" x14ac:dyDescent="0.3">
      <c r="A1515" s="43">
        <v>514713</v>
      </c>
      <c r="B1515" s="43" t="s">
        <v>1756</v>
      </c>
      <c r="C1515" s="43" t="s">
        <v>223</v>
      </c>
      <c r="D1515" s="41"/>
      <c r="E1515" s="43" t="s">
        <v>6263</v>
      </c>
      <c r="F1515" s="43" t="s">
        <v>28</v>
      </c>
      <c r="G1515" s="43">
        <v>41006</v>
      </c>
      <c r="H1515" s="41"/>
      <c r="I1515" s="41"/>
      <c r="J1515" s="43"/>
      <c r="K1515" s="41"/>
      <c r="L1515" s="41"/>
      <c r="M1515" s="41"/>
      <c r="N1515" s="41"/>
      <c r="O1515" s="41"/>
      <c r="P1515" s="41"/>
      <c r="Q1515" s="41"/>
      <c r="R1515" s="41"/>
      <c r="S1515" s="41"/>
      <c r="T1515" s="41"/>
      <c r="U1515" s="41"/>
      <c r="V1515" s="41"/>
      <c r="W1515" s="41"/>
      <c r="X1515" s="41"/>
      <c r="Y1515" s="43" t="str">
        <f t="shared" si="46"/>
        <v>COMP</v>
      </c>
      <c r="Z1515" s="43">
        <v>1057109</v>
      </c>
      <c r="AA1515" s="43">
        <f t="shared" si="47"/>
        <v>514713</v>
      </c>
    </row>
    <row r="1516" spans="1:27" x14ac:dyDescent="0.3">
      <c r="A1516" s="43">
        <v>2013443</v>
      </c>
      <c r="B1516" s="43" t="s">
        <v>1756</v>
      </c>
      <c r="C1516" s="43" t="s">
        <v>250</v>
      </c>
      <c r="D1516" s="41"/>
      <c r="E1516" s="43" t="s">
        <v>6263</v>
      </c>
      <c r="F1516" s="43" t="s">
        <v>28</v>
      </c>
      <c r="G1516" s="43">
        <v>36003</v>
      </c>
      <c r="H1516" s="41"/>
      <c r="I1516" s="41"/>
      <c r="J1516" s="43"/>
      <c r="K1516" s="41"/>
      <c r="L1516" s="41"/>
      <c r="M1516" s="41"/>
      <c r="N1516" s="41"/>
      <c r="O1516" s="41"/>
      <c r="P1516" s="41"/>
      <c r="Q1516" s="41"/>
      <c r="R1516" s="41"/>
      <c r="S1516" s="41"/>
      <c r="T1516" s="41"/>
      <c r="U1516" s="41"/>
      <c r="V1516" s="41"/>
      <c r="W1516" s="41"/>
      <c r="X1516" s="41"/>
      <c r="Y1516" s="43" t="str">
        <f t="shared" si="46"/>
        <v>COMP</v>
      </c>
      <c r="Z1516" s="43">
        <v>1666427</v>
      </c>
      <c r="AA1516" s="43">
        <f t="shared" si="47"/>
        <v>2013443</v>
      </c>
    </row>
    <row r="1517" spans="1:27" x14ac:dyDescent="0.3">
      <c r="A1517" s="43">
        <v>2013462</v>
      </c>
      <c r="B1517" s="43" t="s">
        <v>1756</v>
      </c>
      <c r="C1517" s="43" t="s">
        <v>239</v>
      </c>
      <c r="D1517" s="41"/>
      <c r="E1517" s="43" t="s">
        <v>6263</v>
      </c>
      <c r="F1517" s="43" t="s">
        <v>30</v>
      </c>
      <c r="G1517" s="43">
        <v>36003</v>
      </c>
      <c r="H1517" s="41"/>
      <c r="I1517" s="41"/>
      <c r="J1517" s="43"/>
      <c r="K1517" s="41"/>
      <c r="L1517" s="41"/>
      <c r="M1517" s="41"/>
      <c r="N1517" s="41"/>
      <c r="O1517" s="41"/>
      <c r="P1517" s="41"/>
      <c r="Q1517" s="41"/>
      <c r="R1517" s="41"/>
      <c r="S1517" s="41"/>
      <c r="T1517" s="41"/>
      <c r="U1517" s="41"/>
      <c r="V1517" s="41"/>
      <c r="W1517" s="41"/>
      <c r="X1517" s="41"/>
      <c r="Y1517" s="43" t="str">
        <f t="shared" si="46"/>
        <v>COMP</v>
      </c>
      <c r="Z1517" s="43">
        <v>1327023</v>
      </c>
      <c r="AA1517" s="43">
        <f t="shared" si="47"/>
        <v>2013462</v>
      </c>
    </row>
    <row r="1518" spans="1:27" x14ac:dyDescent="0.3">
      <c r="A1518" s="43">
        <v>1735339</v>
      </c>
      <c r="B1518" s="43" t="s">
        <v>1757</v>
      </c>
      <c r="C1518" s="43" t="s">
        <v>548</v>
      </c>
      <c r="D1518" s="41"/>
      <c r="E1518" s="43" t="s">
        <v>6263</v>
      </c>
      <c r="F1518" s="43" t="s">
        <v>28</v>
      </c>
      <c r="G1518" s="43">
        <v>37021</v>
      </c>
      <c r="H1518" s="41"/>
      <c r="I1518" s="41"/>
      <c r="J1518" s="43"/>
      <c r="K1518" s="41"/>
      <c r="L1518" s="41"/>
      <c r="M1518" s="41"/>
      <c r="N1518" s="41"/>
      <c r="O1518" s="41"/>
      <c r="P1518" s="41"/>
      <c r="Q1518" s="41"/>
      <c r="R1518" s="41"/>
      <c r="S1518" s="41"/>
      <c r="T1518" s="41"/>
      <c r="U1518" s="41"/>
      <c r="V1518" s="41"/>
      <c r="W1518" s="41"/>
      <c r="X1518" s="41"/>
      <c r="Y1518" s="43" t="str">
        <f t="shared" si="46"/>
        <v>COMP</v>
      </c>
      <c r="Z1518" s="43">
        <v>1655029</v>
      </c>
      <c r="AA1518" s="43">
        <f t="shared" si="47"/>
        <v>1735339</v>
      </c>
    </row>
    <row r="1519" spans="1:27" x14ac:dyDescent="0.3">
      <c r="A1519" s="43">
        <v>2242568</v>
      </c>
      <c r="B1519" s="43" t="s">
        <v>1758</v>
      </c>
      <c r="C1519" s="43" t="s">
        <v>230</v>
      </c>
      <c r="D1519" s="41"/>
      <c r="E1519" s="43" t="s">
        <v>29</v>
      </c>
      <c r="F1519" s="43" t="s">
        <v>28</v>
      </c>
      <c r="G1519" s="43">
        <v>28037</v>
      </c>
      <c r="H1519" s="41"/>
      <c r="I1519" s="41"/>
      <c r="J1519" s="43"/>
      <c r="K1519" s="41"/>
      <c r="L1519" s="41"/>
      <c r="M1519" s="41"/>
      <c r="N1519" s="41"/>
      <c r="O1519" s="41"/>
      <c r="P1519" s="41"/>
      <c r="Q1519" s="41"/>
      <c r="R1519" s="41"/>
      <c r="S1519" s="41"/>
      <c r="T1519" s="41"/>
      <c r="U1519" s="41"/>
      <c r="V1519" s="41"/>
      <c r="W1519" s="41"/>
      <c r="X1519" s="41"/>
      <c r="Y1519" s="43" t="str">
        <f t="shared" si="46"/>
        <v>COMP</v>
      </c>
      <c r="Z1519" s="43">
        <v>1511278</v>
      </c>
      <c r="AA1519" s="43">
        <f t="shared" si="47"/>
        <v>2242568</v>
      </c>
    </row>
    <row r="1520" spans="1:27" x14ac:dyDescent="0.3">
      <c r="A1520" s="43">
        <v>1888764</v>
      </c>
      <c r="B1520" s="43" t="s">
        <v>1758</v>
      </c>
      <c r="C1520" s="43" t="s">
        <v>472</v>
      </c>
      <c r="D1520" s="41"/>
      <c r="E1520" s="43" t="s">
        <v>6263</v>
      </c>
      <c r="F1520" s="43" t="s">
        <v>28</v>
      </c>
      <c r="G1520" s="43">
        <v>18003</v>
      </c>
      <c r="H1520" s="41"/>
      <c r="I1520" s="41"/>
      <c r="J1520" s="43"/>
      <c r="K1520" s="41"/>
      <c r="L1520" s="41"/>
      <c r="M1520" s="41"/>
      <c r="N1520" s="41"/>
      <c r="O1520" s="41"/>
      <c r="P1520" s="41"/>
      <c r="Q1520" s="41"/>
      <c r="R1520" s="41"/>
      <c r="S1520" s="41"/>
      <c r="T1520" s="41"/>
      <c r="U1520" s="41"/>
      <c r="V1520" s="41"/>
      <c r="W1520" s="41"/>
      <c r="X1520" s="41"/>
      <c r="Y1520" s="43" t="str">
        <f t="shared" si="46"/>
        <v>COMP</v>
      </c>
      <c r="Z1520" s="43">
        <v>2192567</v>
      </c>
      <c r="AA1520" s="43">
        <f t="shared" si="47"/>
        <v>1888764</v>
      </c>
    </row>
    <row r="1521" spans="1:27" x14ac:dyDescent="0.3">
      <c r="A1521" s="43">
        <v>794237</v>
      </c>
      <c r="B1521" s="43" t="s">
        <v>1758</v>
      </c>
      <c r="C1521" s="43" t="s">
        <v>250</v>
      </c>
      <c r="D1521" s="41"/>
      <c r="E1521" s="43" t="s">
        <v>6263</v>
      </c>
      <c r="F1521" s="43" t="s">
        <v>28</v>
      </c>
      <c r="G1521" s="43">
        <v>37021</v>
      </c>
      <c r="H1521" s="41"/>
      <c r="I1521" s="41"/>
      <c r="J1521" s="43"/>
      <c r="K1521" s="41"/>
      <c r="L1521" s="41"/>
      <c r="M1521" s="41"/>
      <c r="N1521" s="41"/>
      <c r="O1521" s="41"/>
      <c r="P1521" s="41"/>
      <c r="Q1521" s="41"/>
      <c r="R1521" s="41"/>
      <c r="S1521" s="41"/>
      <c r="T1521" s="41"/>
      <c r="U1521" s="41"/>
      <c r="V1521" s="41"/>
      <c r="W1521" s="41"/>
      <c r="X1521" s="41"/>
      <c r="Y1521" s="43" t="str">
        <f t="shared" si="46"/>
        <v>COMP</v>
      </c>
      <c r="Z1521" s="43">
        <v>2137488</v>
      </c>
      <c r="AA1521" s="43">
        <f t="shared" si="47"/>
        <v>794237</v>
      </c>
    </row>
    <row r="1522" spans="1:27" x14ac:dyDescent="0.3">
      <c r="A1522" s="43">
        <v>1868527</v>
      </c>
      <c r="B1522" s="43" t="s">
        <v>1759</v>
      </c>
      <c r="C1522" s="43" t="s">
        <v>1760</v>
      </c>
      <c r="D1522" s="41"/>
      <c r="E1522" s="43" t="s">
        <v>35</v>
      </c>
      <c r="F1522" s="43" t="s">
        <v>30</v>
      </c>
      <c r="G1522" s="43">
        <v>28024</v>
      </c>
      <c r="H1522" s="41"/>
      <c r="I1522" s="41"/>
      <c r="J1522" s="43"/>
      <c r="K1522" s="41"/>
      <c r="L1522" s="41"/>
      <c r="M1522" s="41"/>
      <c r="N1522" s="41"/>
      <c r="O1522" s="41"/>
      <c r="P1522" s="41"/>
      <c r="Q1522" s="41"/>
      <c r="R1522" s="41"/>
      <c r="S1522" s="41"/>
      <c r="T1522" s="41"/>
      <c r="U1522" s="41"/>
      <c r="V1522" s="41"/>
      <c r="W1522" s="41"/>
      <c r="X1522" s="41"/>
      <c r="Y1522" s="43" t="str">
        <f t="shared" si="46"/>
        <v>COMP</v>
      </c>
      <c r="Z1522" s="43">
        <v>1440153</v>
      </c>
      <c r="AA1522" s="43">
        <f t="shared" si="47"/>
        <v>1868527</v>
      </c>
    </row>
    <row r="1523" spans="1:27" x14ac:dyDescent="0.3">
      <c r="A1523" s="43">
        <v>2383196</v>
      </c>
      <c r="B1523" s="43" t="s">
        <v>1759</v>
      </c>
      <c r="C1523" s="43" t="s">
        <v>1761</v>
      </c>
      <c r="D1523" s="41"/>
      <c r="E1523" s="43" t="s">
        <v>6263</v>
      </c>
      <c r="F1523" s="43" t="s">
        <v>28</v>
      </c>
      <c r="G1523" s="43">
        <v>18036</v>
      </c>
      <c r="H1523" s="41"/>
      <c r="I1523" s="41"/>
      <c r="J1523" s="43"/>
      <c r="K1523" s="41"/>
      <c r="L1523" s="41"/>
      <c r="M1523" s="41"/>
      <c r="N1523" s="41"/>
      <c r="O1523" s="41"/>
      <c r="P1523" s="41"/>
      <c r="Q1523" s="41"/>
      <c r="R1523" s="41"/>
      <c r="S1523" s="41"/>
      <c r="T1523" s="41"/>
      <c r="U1523" s="41"/>
      <c r="V1523" s="41"/>
      <c r="W1523" s="41"/>
      <c r="X1523" s="41"/>
      <c r="Y1523" s="43" t="str">
        <f t="shared" si="46"/>
        <v/>
      </c>
      <c r="Z1523" s="43">
        <v>1972082</v>
      </c>
      <c r="AA1523" s="43" t="e">
        <f t="shared" si="47"/>
        <v>#N/A</v>
      </c>
    </row>
    <row r="1524" spans="1:27" x14ac:dyDescent="0.3">
      <c r="A1524" s="43">
        <v>2393873</v>
      </c>
      <c r="B1524" s="43" t="s">
        <v>1762</v>
      </c>
      <c r="C1524" s="43" t="s">
        <v>641</v>
      </c>
      <c r="D1524" s="41"/>
      <c r="E1524" s="43" t="s">
        <v>31</v>
      </c>
      <c r="F1524" s="43" t="s">
        <v>28</v>
      </c>
      <c r="G1524" s="43">
        <v>37023</v>
      </c>
      <c r="H1524" s="41"/>
      <c r="I1524" s="41"/>
      <c r="J1524" s="43"/>
      <c r="K1524" s="41"/>
      <c r="L1524" s="41"/>
      <c r="M1524" s="41"/>
      <c r="N1524" s="41"/>
      <c r="O1524" s="41"/>
      <c r="P1524" s="41"/>
      <c r="Q1524" s="41"/>
      <c r="R1524" s="41"/>
      <c r="S1524" s="41"/>
      <c r="T1524" s="41"/>
      <c r="U1524" s="41"/>
      <c r="V1524" s="41"/>
      <c r="W1524" s="41"/>
      <c r="X1524" s="41"/>
      <c r="Y1524" s="43" t="str">
        <f t="shared" si="46"/>
        <v>COMP</v>
      </c>
      <c r="Z1524" s="43">
        <v>2260974</v>
      </c>
      <c r="AA1524" s="43">
        <f t="shared" si="47"/>
        <v>2393873</v>
      </c>
    </row>
    <row r="1525" spans="1:27" x14ac:dyDescent="0.3">
      <c r="A1525" s="43">
        <v>2327989</v>
      </c>
      <c r="B1525" s="43" t="s">
        <v>1762</v>
      </c>
      <c r="C1525" s="43" t="s">
        <v>195</v>
      </c>
      <c r="D1525" s="41"/>
      <c r="E1525" s="43" t="s">
        <v>6263</v>
      </c>
      <c r="F1525" s="43" t="s">
        <v>30</v>
      </c>
      <c r="G1525" s="43">
        <v>41026</v>
      </c>
      <c r="H1525" s="41"/>
      <c r="I1525" s="41"/>
      <c r="J1525" s="43"/>
      <c r="K1525" s="41"/>
      <c r="L1525" s="41"/>
      <c r="M1525" s="41"/>
      <c r="N1525" s="41"/>
      <c r="O1525" s="41"/>
      <c r="P1525" s="41"/>
      <c r="Q1525" s="41"/>
      <c r="R1525" s="41"/>
      <c r="S1525" s="41"/>
      <c r="T1525" s="41"/>
      <c r="U1525" s="41"/>
      <c r="V1525" s="41"/>
      <c r="W1525" s="41"/>
      <c r="X1525" s="41"/>
      <c r="Y1525" s="43" t="str">
        <f t="shared" si="46"/>
        <v/>
      </c>
      <c r="Z1525" s="43">
        <v>1307639</v>
      </c>
      <c r="AA1525" s="43" t="e">
        <f t="shared" si="47"/>
        <v>#N/A</v>
      </c>
    </row>
    <row r="1526" spans="1:27" x14ac:dyDescent="0.3">
      <c r="A1526" s="43">
        <v>2081270</v>
      </c>
      <c r="B1526" s="43" t="s">
        <v>1762</v>
      </c>
      <c r="C1526" s="43" t="s">
        <v>1763</v>
      </c>
      <c r="D1526" s="41"/>
      <c r="E1526" s="43" t="s">
        <v>6263</v>
      </c>
      <c r="F1526" s="43" t="s">
        <v>28</v>
      </c>
      <c r="G1526" s="43">
        <v>37027</v>
      </c>
      <c r="H1526" s="41"/>
      <c r="I1526" s="41"/>
      <c r="J1526" s="43"/>
      <c r="K1526" s="41"/>
      <c r="L1526" s="41"/>
      <c r="M1526" s="41"/>
      <c r="N1526" s="41"/>
      <c r="O1526" s="41"/>
      <c r="P1526" s="41"/>
      <c r="Q1526" s="41"/>
      <c r="R1526" s="41"/>
      <c r="S1526" s="41"/>
      <c r="T1526" s="41"/>
      <c r="U1526" s="41"/>
      <c r="V1526" s="41"/>
      <c r="W1526" s="41"/>
      <c r="X1526" s="41"/>
      <c r="Y1526" s="43" t="str">
        <f t="shared" si="46"/>
        <v>COMP</v>
      </c>
      <c r="Z1526" s="43">
        <v>2090949</v>
      </c>
      <c r="AA1526" s="43">
        <f t="shared" si="47"/>
        <v>2081270</v>
      </c>
    </row>
    <row r="1527" spans="1:27" x14ac:dyDescent="0.3">
      <c r="A1527" s="43">
        <v>399667</v>
      </c>
      <c r="B1527" s="43" t="s">
        <v>1764</v>
      </c>
      <c r="C1527" s="43" t="s">
        <v>565</v>
      </c>
      <c r="D1527" s="41"/>
      <c r="E1527" s="43" t="s">
        <v>6263</v>
      </c>
      <c r="F1527" s="43" t="s">
        <v>28</v>
      </c>
      <c r="G1527" s="43">
        <v>18032</v>
      </c>
      <c r="H1527" s="41"/>
      <c r="I1527" s="41"/>
      <c r="J1527" s="43"/>
      <c r="K1527" s="41"/>
      <c r="L1527" s="41"/>
      <c r="M1527" s="41"/>
      <c r="N1527" s="41"/>
      <c r="O1527" s="41"/>
      <c r="P1527" s="41"/>
      <c r="Q1527" s="41"/>
      <c r="R1527" s="41"/>
      <c r="S1527" s="41"/>
      <c r="T1527" s="41"/>
      <c r="U1527" s="41"/>
      <c r="V1527" s="41"/>
      <c r="W1527" s="41"/>
      <c r="X1527" s="41"/>
      <c r="Y1527" s="43" t="str">
        <f t="shared" si="46"/>
        <v>COMP</v>
      </c>
      <c r="Z1527" s="43">
        <v>395883</v>
      </c>
      <c r="AA1527" s="43">
        <f t="shared" si="47"/>
        <v>399667</v>
      </c>
    </row>
    <row r="1528" spans="1:27" x14ac:dyDescent="0.3">
      <c r="A1528" s="43">
        <v>2194366</v>
      </c>
      <c r="B1528" s="43" t="s">
        <v>1765</v>
      </c>
      <c r="C1528" s="43" t="s">
        <v>870</v>
      </c>
      <c r="D1528" s="41"/>
      <c r="E1528" s="43" t="s">
        <v>35</v>
      </c>
      <c r="F1528" s="43" t="s">
        <v>28</v>
      </c>
      <c r="G1528" s="43">
        <v>37036</v>
      </c>
      <c r="H1528" s="41"/>
      <c r="I1528" s="41"/>
      <c r="J1528" s="43"/>
      <c r="K1528" s="41"/>
      <c r="L1528" s="41"/>
      <c r="M1528" s="41"/>
      <c r="N1528" s="41"/>
      <c r="O1528" s="41"/>
      <c r="P1528" s="41"/>
      <c r="Q1528" s="41"/>
      <c r="R1528" s="41"/>
      <c r="S1528" s="41"/>
      <c r="T1528" s="41"/>
      <c r="U1528" s="41"/>
      <c r="V1528" s="41"/>
      <c r="W1528" s="41"/>
      <c r="X1528" s="41"/>
      <c r="Y1528" s="43" t="str">
        <f t="shared" si="46"/>
        <v>COMP</v>
      </c>
      <c r="Z1528" s="43">
        <v>2166553</v>
      </c>
      <c r="AA1528" s="43">
        <f t="shared" si="47"/>
        <v>2194366</v>
      </c>
    </row>
    <row r="1529" spans="1:27" x14ac:dyDescent="0.3">
      <c r="A1529" s="43">
        <v>1870787</v>
      </c>
      <c r="B1529" s="43" t="s">
        <v>1766</v>
      </c>
      <c r="C1529" s="43" t="s">
        <v>232</v>
      </c>
      <c r="D1529" s="41"/>
      <c r="E1529" s="43" t="s">
        <v>6263</v>
      </c>
      <c r="F1529" s="43" t="s">
        <v>28</v>
      </c>
      <c r="G1529" s="43">
        <v>37021</v>
      </c>
      <c r="H1529" s="41"/>
      <c r="I1529" s="41"/>
      <c r="J1529" s="43"/>
      <c r="K1529" s="41"/>
      <c r="L1529" s="41"/>
      <c r="M1529" s="41"/>
      <c r="N1529" s="41"/>
      <c r="O1529" s="41"/>
      <c r="P1529" s="41"/>
      <c r="Q1529" s="41"/>
      <c r="R1529" s="41"/>
      <c r="S1529" s="41"/>
      <c r="T1529" s="41"/>
      <c r="U1529" s="41"/>
      <c r="V1529" s="41"/>
      <c r="W1529" s="41"/>
      <c r="X1529" s="41"/>
      <c r="Y1529" s="43" t="str">
        <f t="shared" si="46"/>
        <v>COMP</v>
      </c>
      <c r="Z1529" s="43">
        <v>1878098</v>
      </c>
      <c r="AA1529" s="43">
        <f t="shared" si="47"/>
        <v>1870787</v>
      </c>
    </row>
    <row r="1530" spans="1:27" x14ac:dyDescent="0.3">
      <c r="A1530" s="43">
        <v>2424436</v>
      </c>
      <c r="B1530" s="43" t="s">
        <v>1767</v>
      </c>
      <c r="C1530" s="43" t="s">
        <v>659</v>
      </c>
      <c r="D1530" s="41"/>
      <c r="E1530" s="43" t="s">
        <v>29</v>
      </c>
      <c r="F1530" s="43" t="s">
        <v>28</v>
      </c>
      <c r="G1530" s="43">
        <v>37024</v>
      </c>
      <c r="H1530" s="41"/>
      <c r="I1530" s="41"/>
      <c r="J1530" s="43"/>
      <c r="K1530" s="41"/>
      <c r="L1530" s="41"/>
      <c r="M1530" s="41"/>
      <c r="N1530" s="41"/>
      <c r="O1530" s="41"/>
      <c r="P1530" s="41"/>
      <c r="Q1530" s="41"/>
      <c r="R1530" s="41"/>
      <c r="S1530" s="41"/>
      <c r="T1530" s="41"/>
      <c r="U1530" s="41"/>
      <c r="V1530" s="41"/>
      <c r="W1530" s="41"/>
      <c r="X1530" s="41"/>
      <c r="Y1530" s="43" t="str">
        <f t="shared" si="46"/>
        <v>COMP</v>
      </c>
      <c r="Z1530" s="43">
        <v>1785315</v>
      </c>
      <c r="AA1530" s="43">
        <f t="shared" si="47"/>
        <v>2424436</v>
      </c>
    </row>
    <row r="1531" spans="1:27" x14ac:dyDescent="0.3">
      <c r="A1531" s="43">
        <v>2312515</v>
      </c>
      <c r="B1531" s="43" t="s">
        <v>1767</v>
      </c>
      <c r="C1531" s="43" t="s">
        <v>657</v>
      </c>
      <c r="D1531" s="41"/>
      <c r="E1531" s="43" t="s">
        <v>6263</v>
      </c>
      <c r="F1531" s="43" t="s">
        <v>28</v>
      </c>
      <c r="G1531" s="43">
        <v>37024</v>
      </c>
      <c r="H1531" s="41"/>
      <c r="I1531" s="41"/>
      <c r="J1531" s="43"/>
      <c r="K1531" s="41"/>
      <c r="L1531" s="41"/>
      <c r="M1531" s="41"/>
      <c r="N1531" s="41"/>
      <c r="O1531" s="41"/>
      <c r="P1531" s="41"/>
      <c r="Q1531" s="41"/>
      <c r="R1531" s="41"/>
      <c r="S1531" s="41"/>
      <c r="T1531" s="41"/>
      <c r="U1531" s="41"/>
      <c r="V1531" s="41"/>
      <c r="W1531" s="41"/>
      <c r="X1531" s="41"/>
      <c r="Y1531" s="43" t="str">
        <f t="shared" si="46"/>
        <v>COMP</v>
      </c>
      <c r="Z1531" s="43">
        <v>1732506</v>
      </c>
      <c r="AA1531" s="43">
        <f t="shared" si="47"/>
        <v>2312515</v>
      </c>
    </row>
    <row r="1532" spans="1:27" x14ac:dyDescent="0.3">
      <c r="A1532" s="43">
        <v>2372719</v>
      </c>
      <c r="B1532" s="43" t="s">
        <v>1768</v>
      </c>
      <c r="C1532" s="43" t="s">
        <v>1769</v>
      </c>
      <c r="D1532" s="41"/>
      <c r="E1532" s="43" t="s">
        <v>34</v>
      </c>
      <c r="F1532" s="43" t="s">
        <v>28</v>
      </c>
      <c r="G1532" s="43">
        <v>45011</v>
      </c>
      <c r="H1532" s="41"/>
      <c r="I1532" s="41"/>
      <c r="J1532" s="43"/>
      <c r="K1532" s="41"/>
      <c r="L1532" s="41"/>
      <c r="M1532" s="41"/>
      <c r="N1532" s="41"/>
      <c r="O1532" s="41"/>
      <c r="P1532" s="41"/>
      <c r="Q1532" s="41"/>
      <c r="R1532" s="41"/>
      <c r="S1532" s="41"/>
      <c r="T1532" s="41"/>
      <c r="U1532" s="41"/>
      <c r="V1532" s="41"/>
      <c r="W1532" s="41"/>
      <c r="X1532" s="41"/>
      <c r="Y1532" s="43" t="str">
        <f t="shared" si="46"/>
        <v>COMP</v>
      </c>
      <c r="Z1532" s="43">
        <v>807227</v>
      </c>
      <c r="AA1532" s="43">
        <f t="shared" si="47"/>
        <v>2372719</v>
      </c>
    </row>
    <row r="1533" spans="1:27" x14ac:dyDescent="0.3">
      <c r="A1533" s="43">
        <v>2375734</v>
      </c>
      <c r="B1533" s="43" t="s">
        <v>1770</v>
      </c>
      <c r="C1533" s="43" t="s">
        <v>390</v>
      </c>
      <c r="D1533" s="41"/>
      <c r="E1533" s="43" t="s">
        <v>6263</v>
      </c>
      <c r="F1533" s="43" t="s">
        <v>30</v>
      </c>
      <c r="G1533" s="43">
        <v>45053</v>
      </c>
      <c r="H1533" s="41"/>
      <c r="I1533" s="41"/>
      <c r="J1533" s="43"/>
      <c r="K1533" s="41"/>
      <c r="L1533" s="41"/>
      <c r="M1533" s="41"/>
      <c r="N1533" s="41"/>
      <c r="O1533" s="41"/>
      <c r="P1533" s="41"/>
      <c r="Q1533" s="41"/>
      <c r="R1533" s="41"/>
      <c r="S1533" s="41"/>
      <c r="T1533" s="41"/>
      <c r="U1533" s="41"/>
      <c r="V1533" s="41"/>
      <c r="W1533" s="41"/>
      <c r="X1533" s="41"/>
      <c r="Y1533" s="43" t="str">
        <f t="shared" si="46"/>
        <v/>
      </c>
      <c r="Z1533" s="43">
        <v>2086965</v>
      </c>
      <c r="AA1533" s="43" t="e">
        <f t="shared" si="47"/>
        <v>#N/A</v>
      </c>
    </row>
    <row r="1534" spans="1:27" x14ac:dyDescent="0.3">
      <c r="A1534" s="43">
        <v>2306991</v>
      </c>
      <c r="B1534" s="43" t="s">
        <v>1771</v>
      </c>
      <c r="C1534" s="43" t="s">
        <v>1772</v>
      </c>
      <c r="D1534" s="41"/>
      <c r="E1534" s="43" t="s">
        <v>29</v>
      </c>
      <c r="F1534" s="43" t="s">
        <v>30</v>
      </c>
      <c r="G1534" s="43">
        <v>37015</v>
      </c>
      <c r="H1534" s="41"/>
      <c r="I1534" s="41"/>
      <c r="J1534" s="43"/>
      <c r="K1534" s="41"/>
      <c r="L1534" s="41"/>
      <c r="M1534" s="41"/>
      <c r="N1534" s="41"/>
      <c r="O1534" s="41"/>
      <c r="P1534" s="41"/>
      <c r="Q1534" s="41"/>
      <c r="R1534" s="41"/>
      <c r="S1534" s="41"/>
      <c r="T1534" s="41"/>
      <c r="U1534" s="41"/>
      <c r="V1534" s="41"/>
      <c r="W1534" s="41"/>
      <c r="X1534" s="41"/>
      <c r="Y1534" s="43" t="str">
        <f t="shared" si="46"/>
        <v>COMP</v>
      </c>
      <c r="Z1534" s="43">
        <v>142946</v>
      </c>
      <c r="AA1534" s="43">
        <f t="shared" si="47"/>
        <v>2306991</v>
      </c>
    </row>
    <row r="1535" spans="1:27" x14ac:dyDescent="0.3">
      <c r="A1535" s="43">
        <v>1558020</v>
      </c>
      <c r="B1535" s="43" t="s">
        <v>1773</v>
      </c>
      <c r="C1535" s="43" t="s">
        <v>421</v>
      </c>
      <c r="D1535" s="41"/>
      <c r="E1535" s="43" t="s">
        <v>6263</v>
      </c>
      <c r="F1535" s="43" t="s">
        <v>30</v>
      </c>
      <c r="G1535" s="43">
        <v>36003</v>
      </c>
      <c r="H1535" s="41"/>
      <c r="I1535" s="41"/>
      <c r="J1535" s="43"/>
      <c r="K1535" s="41"/>
      <c r="L1535" s="41"/>
      <c r="M1535" s="41"/>
      <c r="N1535" s="41"/>
      <c r="O1535" s="41"/>
      <c r="P1535" s="41"/>
      <c r="Q1535" s="41"/>
      <c r="R1535" s="41"/>
      <c r="S1535" s="41"/>
      <c r="T1535" s="41"/>
      <c r="U1535" s="41"/>
      <c r="V1535" s="41"/>
      <c r="W1535" s="41"/>
      <c r="X1535" s="41"/>
      <c r="Y1535" s="43" t="str">
        <f t="shared" si="46"/>
        <v>COMP</v>
      </c>
      <c r="Z1535" s="43">
        <v>1041635</v>
      </c>
      <c r="AA1535" s="43">
        <f t="shared" si="47"/>
        <v>1558020</v>
      </c>
    </row>
    <row r="1536" spans="1:27" x14ac:dyDescent="0.3">
      <c r="A1536" s="43">
        <v>621179</v>
      </c>
      <c r="B1536" s="43" t="s">
        <v>1773</v>
      </c>
      <c r="C1536" s="43" t="s">
        <v>221</v>
      </c>
      <c r="D1536" s="41"/>
      <c r="E1536" s="43" t="s">
        <v>6263</v>
      </c>
      <c r="F1536" s="43" t="s">
        <v>28</v>
      </c>
      <c r="G1536" s="43">
        <v>36003</v>
      </c>
      <c r="H1536" s="41"/>
      <c r="I1536" s="41"/>
      <c r="J1536" s="43"/>
      <c r="K1536" s="41"/>
      <c r="L1536" s="41"/>
      <c r="M1536" s="41"/>
      <c r="N1536" s="41"/>
      <c r="O1536" s="41"/>
      <c r="P1536" s="41"/>
      <c r="Q1536" s="41"/>
      <c r="R1536" s="41"/>
      <c r="S1536" s="41"/>
      <c r="T1536" s="41"/>
      <c r="U1536" s="41"/>
      <c r="V1536" s="41"/>
      <c r="W1536" s="41"/>
      <c r="X1536" s="41"/>
      <c r="Y1536" s="43" t="str">
        <f t="shared" si="46"/>
        <v>COMP</v>
      </c>
      <c r="Z1536" s="43">
        <v>1535968</v>
      </c>
      <c r="AA1536" s="43">
        <f t="shared" si="47"/>
        <v>621179</v>
      </c>
    </row>
    <row r="1537" spans="1:27" x14ac:dyDescent="0.3">
      <c r="A1537" s="43">
        <v>2140911</v>
      </c>
      <c r="B1537" s="43" t="s">
        <v>1774</v>
      </c>
      <c r="C1537" s="43" t="s">
        <v>951</v>
      </c>
      <c r="D1537" s="41"/>
      <c r="E1537" s="43" t="s">
        <v>6263</v>
      </c>
      <c r="F1537" s="43" t="s">
        <v>28</v>
      </c>
      <c r="G1537" s="43">
        <v>45045</v>
      </c>
      <c r="H1537" s="41"/>
      <c r="I1537" s="41"/>
      <c r="J1537" s="43"/>
      <c r="K1537" s="41"/>
      <c r="L1537" s="41"/>
      <c r="M1537" s="41"/>
      <c r="N1537" s="41"/>
      <c r="O1537" s="41"/>
      <c r="P1537" s="41"/>
      <c r="Q1537" s="41"/>
      <c r="R1537" s="41"/>
      <c r="S1537" s="41"/>
      <c r="T1537" s="41"/>
      <c r="U1537" s="41"/>
      <c r="V1537" s="41"/>
      <c r="W1537" s="41"/>
      <c r="X1537" s="41"/>
      <c r="Y1537" s="43" t="str">
        <f t="shared" si="46"/>
        <v>COMP</v>
      </c>
      <c r="Z1537" s="43">
        <v>1558527</v>
      </c>
      <c r="AA1537" s="43">
        <f t="shared" si="47"/>
        <v>2140911</v>
      </c>
    </row>
    <row r="1538" spans="1:27" x14ac:dyDescent="0.3">
      <c r="A1538" s="43">
        <v>592102</v>
      </c>
      <c r="B1538" s="43" t="s">
        <v>1775</v>
      </c>
      <c r="C1538" s="43" t="s">
        <v>641</v>
      </c>
      <c r="D1538" s="41"/>
      <c r="E1538" s="43" t="s">
        <v>29</v>
      </c>
      <c r="F1538" s="43" t="s">
        <v>28</v>
      </c>
      <c r="G1538" s="43">
        <v>45008</v>
      </c>
      <c r="H1538" s="41"/>
      <c r="I1538" s="41"/>
      <c r="J1538" s="43"/>
      <c r="K1538" s="41"/>
      <c r="L1538" s="41"/>
      <c r="M1538" s="41"/>
      <c r="N1538" s="41"/>
      <c r="O1538" s="41"/>
      <c r="P1538" s="41"/>
      <c r="Q1538" s="41"/>
      <c r="R1538" s="41"/>
      <c r="S1538" s="41"/>
      <c r="T1538" s="41"/>
      <c r="U1538" s="41"/>
      <c r="V1538" s="41"/>
      <c r="W1538" s="41"/>
      <c r="X1538" s="41"/>
      <c r="Y1538" s="43" t="str">
        <f t="shared" ref="Y1538:Y1601" si="48">IF(ISERROR(AA1538)=FALSE,"COMP","")</f>
        <v>COMP</v>
      </c>
      <c r="Z1538" s="43">
        <v>102322</v>
      </c>
      <c r="AA1538" s="43">
        <f t="shared" ref="AA1538:AA1601" si="49">VLOOKUP(A1538,Z:Z,1,FALSE)</f>
        <v>592102</v>
      </c>
    </row>
    <row r="1539" spans="1:27" x14ac:dyDescent="0.3">
      <c r="A1539" s="43">
        <v>189133</v>
      </c>
      <c r="B1539" s="43" t="s">
        <v>1775</v>
      </c>
      <c r="C1539" s="43" t="s">
        <v>1428</v>
      </c>
      <c r="D1539" s="41"/>
      <c r="E1539" s="43" t="s">
        <v>6263</v>
      </c>
      <c r="F1539" s="43" t="s">
        <v>30</v>
      </c>
      <c r="G1539" s="43">
        <v>45008</v>
      </c>
      <c r="H1539" s="41"/>
      <c r="I1539" s="41"/>
      <c r="J1539" s="43"/>
      <c r="K1539" s="41"/>
      <c r="L1539" s="41"/>
      <c r="M1539" s="41"/>
      <c r="N1539" s="41"/>
      <c r="O1539" s="41"/>
      <c r="P1539" s="41"/>
      <c r="Q1539" s="41"/>
      <c r="R1539" s="41"/>
      <c r="S1539" s="41"/>
      <c r="T1539" s="41"/>
      <c r="U1539" s="41"/>
      <c r="V1539" s="41"/>
      <c r="W1539" s="41"/>
      <c r="X1539" s="41"/>
      <c r="Y1539" s="43" t="str">
        <f t="shared" si="48"/>
        <v/>
      </c>
      <c r="Z1539" s="43">
        <v>2241826</v>
      </c>
      <c r="AA1539" s="43" t="e">
        <f t="shared" si="49"/>
        <v>#N/A</v>
      </c>
    </row>
    <row r="1540" spans="1:27" x14ac:dyDescent="0.3">
      <c r="A1540" s="43">
        <v>2197657</v>
      </c>
      <c r="B1540" s="43" t="s">
        <v>1775</v>
      </c>
      <c r="C1540" s="43" t="s">
        <v>557</v>
      </c>
      <c r="D1540" s="41"/>
      <c r="E1540" s="43" t="s">
        <v>6263</v>
      </c>
      <c r="F1540" s="43" t="s">
        <v>30</v>
      </c>
      <c r="G1540" s="43">
        <v>45050</v>
      </c>
      <c r="H1540" s="41"/>
      <c r="I1540" s="41"/>
      <c r="J1540" s="43"/>
      <c r="K1540" s="41"/>
      <c r="L1540" s="41"/>
      <c r="M1540" s="41"/>
      <c r="N1540" s="41"/>
      <c r="O1540" s="41"/>
      <c r="P1540" s="41"/>
      <c r="Q1540" s="41"/>
      <c r="R1540" s="41"/>
      <c r="S1540" s="41"/>
      <c r="T1540" s="41"/>
      <c r="U1540" s="41"/>
      <c r="V1540" s="41"/>
      <c r="W1540" s="41"/>
      <c r="X1540" s="41"/>
      <c r="Y1540" s="43" t="str">
        <f t="shared" si="48"/>
        <v>COMP</v>
      </c>
      <c r="Z1540" s="43">
        <v>1774417</v>
      </c>
      <c r="AA1540" s="43">
        <f t="shared" si="49"/>
        <v>2197657</v>
      </c>
    </row>
    <row r="1541" spans="1:27" x14ac:dyDescent="0.3">
      <c r="A1541" s="43">
        <v>1621948</v>
      </c>
      <c r="B1541" s="43" t="s">
        <v>1775</v>
      </c>
      <c r="C1541" s="43" t="s">
        <v>408</v>
      </c>
      <c r="D1541" s="41"/>
      <c r="E1541" s="43" t="s">
        <v>6263</v>
      </c>
      <c r="F1541" s="43" t="s">
        <v>30</v>
      </c>
      <c r="G1541" s="43">
        <v>37021</v>
      </c>
      <c r="H1541" s="41"/>
      <c r="I1541" s="41"/>
      <c r="J1541" s="43"/>
      <c r="K1541" s="41"/>
      <c r="L1541" s="41"/>
      <c r="M1541" s="41"/>
      <c r="N1541" s="41"/>
      <c r="O1541" s="41"/>
      <c r="P1541" s="41"/>
      <c r="Q1541" s="41"/>
      <c r="R1541" s="41"/>
      <c r="S1541" s="41"/>
      <c r="T1541" s="41"/>
      <c r="U1541" s="41"/>
      <c r="V1541" s="41"/>
      <c r="W1541" s="41"/>
      <c r="X1541" s="41"/>
      <c r="Y1541" s="43" t="str">
        <f t="shared" si="48"/>
        <v/>
      </c>
      <c r="Z1541" s="43">
        <v>1581896</v>
      </c>
      <c r="AA1541" s="43" t="e">
        <f t="shared" si="49"/>
        <v>#N/A</v>
      </c>
    </row>
    <row r="1542" spans="1:27" x14ac:dyDescent="0.3">
      <c r="A1542" s="43">
        <v>1706709</v>
      </c>
      <c r="B1542" s="43" t="s">
        <v>1775</v>
      </c>
      <c r="C1542" s="43" t="s">
        <v>346</v>
      </c>
      <c r="D1542" s="41"/>
      <c r="E1542" s="43" t="s">
        <v>6263</v>
      </c>
      <c r="F1542" s="43" t="s">
        <v>28</v>
      </c>
      <c r="G1542" s="43">
        <v>45008</v>
      </c>
      <c r="H1542" s="41"/>
      <c r="I1542" s="41"/>
      <c r="J1542" s="43"/>
      <c r="K1542" s="41"/>
      <c r="L1542" s="41"/>
      <c r="M1542" s="41"/>
      <c r="N1542" s="41"/>
      <c r="O1542" s="41"/>
      <c r="P1542" s="41"/>
      <c r="Q1542" s="41"/>
      <c r="R1542" s="41"/>
      <c r="S1542" s="41"/>
      <c r="T1542" s="41"/>
      <c r="U1542" s="41"/>
      <c r="V1542" s="41"/>
      <c r="W1542" s="41"/>
      <c r="X1542" s="41"/>
      <c r="Y1542" s="43" t="str">
        <f t="shared" si="48"/>
        <v/>
      </c>
      <c r="Z1542" s="43">
        <v>162215</v>
      </c>
      <c r="AA1542" s="43" t="e">
        <f t="shared" si="49"/>
        <v>#N/A</v>
      </c>
    </row>
    <row r="1543" spans="1:27" x14ac:dyDescent="0.3">
      <c r="A1543" s="43">
        <v>2055465</v>
      </c>
      <c r="B1543" s="43" t="s">
        <v>1775</v>
      </c>
      <c r="C1543" s="43" t="s">
        <v>303</v>
      </c>
      <c r="D1543" s="41"/>
      <c r="E1543" s="43" t="s">
        <v>6263</v>
      </c>
      <c r="F1543" s="43" t="s">
        <v>28</v>
      </c>
      <c r="G1543" s="43">
        <v>37021</v>
      </c>
      <c r="H1543" s="41"/>
      <c r="I1543" s="41"/>
      <c r="J1543" s="43"/>
      <c r="K1543" s="41"/>
      <c r="L1543" s="41"/>
      <c r="M1543" s="41"/>
      <c r="N1543" s="41"/>
      <c r="O1543" s="41"/>
      <c r="P1543" s="41"/>
      <c r="Q1543" s="41"/>
      <c r="R1543" s="41"/>
      <c r="S1543" s="41"/>
      <c r="T1543" s="41"/>
      <c r="U1543" s="41"/>
      <c r="V1543" s="41"/>
      <c r="W1543" s="41"/>
      <c r="X1543" s="41"/>
      <c r="Y1543" s="43" t="str">
        <f t="shared" si="48"/>
        <v>COMP</v>
      </c>
      <c r="Z1543" s="43">
        <v>1689974</v>
      </c>
      <c r="AA1543" s="43">
        <f t="shared" si="49"/>
        <v>2055465</v>
      </c>
    </row>
    <row r="1544" spans="1:27" x14ac:dyDescent="0.3">
      <c r="A1544" s="43">
        <v>2082288</v>
      </c>
      <c r="B1544" s="43" t="s">
        <v>1776</v>
      </c>
      <c r="C1544" s="43" t="s">
        <v>318</v>
      </c>
      <c r="D1544" s="41"/>
      <c r="E1544" s="43" t="s">
        <v>34</v>
      </c>
      <c r="F1544" s="43" t="s">
        <v>28</v>
      </c>
      <c r="G1544" s="43">
        <v>37037</v>
      </c>
      <c r="H1544" s="41"/>
      <c r="I1544" s="41"/>
      <c r="J1544" s="43"/>
      <c r="K1544" s="41"/>
      <c r="L1544" s="41"/>
      <c r="M1544" s="41"/>
      <c r="N1544" s="41"/>
      <c r="O1544" s="41"/>
      <c r="P1544" s="41"/>
      <c r="Q1544" s="41"/>
      <c r="R1544" s="41"/>
      <c r="S1544" s="41"/>
      <c r="T1544" s="41"/>
      <c r="U1544" s="41"/>
      <c r="V1544" s="41"/>
      <c r="W1544" s="41"/>
      <c r="X1544" s="41"/>
      <c r="Y1544" s="43" t="str">
        <f t="shared" si="48"/>
        <v>COMP</v>
      </c>
      <c r="Z1544" s="43">
        <v>1288642</v>
      </c>
      <c r="AA1544" s="43">
        <f t="shared" si="49"/>
        <v>2082288</v>
      </c>
    </row>
    <row r="1545" spans="1:27" x14ac:dyDescent="0.3">
      <c r="A1545" s="43">
        <v>1586853</v>
      </c>
      <c r="B1545" s="43" t="s">
        <v>1776</v>
      </c>
      <c r="C1545" s="43" t="s">
        <v>241</v>
      </c>
      <c r="D1545" s="41"/>
      <c r="E1545" s="43" t="s">
        <v>6263</v>
      </c>
      <c r="F1545" s="43" t="s">
        <v>28</v>
      </c>
      <c r="G1545" s="43">
        <v>37037</v>
      </c>
      <c r="H1545" s="41"/>
      <c r="I1545" s="41"/>
      <c r="J1545" s="43"/>
      <c r="K1545" s="41"/>
      <c r="L1545" s="41"/>
      <c r="M1545" s="41"/>
      <c r="N1545" s="41"/>
      <c r="O1545" s="41"/>
      <c r="P1545" s="41"/>
      <c r="Q1545" s="41"/>
      <c r="R1545" s="41"/>
      <c r="S1545" s="41"/>
      <c r="T1545" s="41"/>
      <c r="U1545" s="41"/>
      <c r="V1545" s="41"/>
      <c r="W1545" s="41"/>
      <c r="X1545" s="41"/>
      <c r="Y1545" s="43" t="str">
        <f t="shared" si="48"/>
        <v>COMP</v>
      </c>
      <c r="Z1545" s="43">
        <v>2086882</v>
      </c>
      <c r="AA1545" s="43">
        <f t="shared" si="49"/>
        <v>1586853</v>
      </c>
    </row>
    <row r="1546" spans="1:27" x14ac:dyDescent="0.3">
      <c r="A1546" s="43">
        <v>2361020</v>
      </c>
      <c r="B1546" s="43" t="s">
        <v>1777</v>
      </c>
      <c r="C1546" s="43" t="s">
        <v>565</v>
      </c>
      <c r="D1546" s="41"/>
      <c r="E1546" s="43" t="s">
        <v>6263</v>
      </c>
      <c r="F1546" s="43" t="s">
        <v>28</v>
      </c>
      <c r="G1546" s="43">
        <v>37036</v>
      </c>
      <c r="H1546" s="41"/>
      <c r="I1546" s="41"/>
      <c r="J1546" s="43"/>
      <c r="K1546" s="41"/>
      <c r="L1546" s="41"/>
      <c r="M1546" s="41"/>
      <c r="N1546" s="41"/>
      <c r="O1546" s="41"/>
      <c r="P1546" s="41"/>
      <c r="Q1546" s="41"/>
      <c r="R1546" s="41"/>
      <c r="S1546" s="41"/>
      <c r="T1546" s="41"/>
      <c r="U1546" s="41"/>
      <c r="V1546" s="41"/>
      <c r="W1546" s="41"/>
      <c r="X1546" s="41"/>
      <c r="Y1546" s="43" t="str">
        <f t="shared" si="48"/>
        <v>COMP</v>
      </c>
      <c r="Z1546" s="43">
        <v>1811026</v>
      </c>
      <c r="AA1546" s="43">
        <f t="shared" si="49"/>
        <v>2361020</v>
      </c>
    </row>
    <row r="1547" spans="1:27" x14ac:dyDescent="0.3">
      <c r="A1547" s="43">
        <v>2359926</v>
      </c>
      <c r="B1547" s="43" t="s">
        <v>1777</v>
      </c>
      <c r="C1547" s="43" t="s">
        <v>427</v>
      </c>
      <c r="D1547" s="41"/>
      <c r="E1547" s="43" t="s">
        <v>6263</v>
      </c>
      <c r="F1547" s="43" t="s">
        <v>28</v>
      </c>
      <c r="G1547" s="43">
        <v>28040</v>
      </c>
      <c r="H1547" s="41"/>
      <c r="I1547" s="41"/>
      <c r="J1547" s="43"/>
      <c r="K1547" s="41"/>
      <c r="L1547" s="41"/>
      <c r="M1547" s="41"/>
      <c r="N1547" s="41"/>
      <c r="O1547" s="41"/>
      <c r="P1547" s="41"/>
      <c r="Q1547" s="41"/>
      <c r="R1547" s="41"/>
      <c r="S1547" s="41"/>
      <c r="T1547" s="41"/>
      <c r="U1547" s="41"/>
      <c r="V1547" s="41"/>
      <c r="W1547" s="41"/>
      <c r="X1547" s="41"/>
      <c r="Y1547" s="43" t="str">
        <f t="shared" si="48"/>
        <v/>
      </c>
      <c r="Z1547" s="43">
        <v>1743225</v>
      </c>
      <c r="AA1547" s="43" t="e">
        <f t="shared" si="49"/>
        <v>#N/A</v>
      </c>
    </row>
    <row r="1548" spans="1:27" x14ac:dyDescent="0.3">
      <c r="A1548" s="43">
        <v>1781751</v>
      </c>
      <c r="B1548" s="43" t="s">
        <v>1778</v>
      </c>
      <c r="C1548" s="43" t="s">
        <v>981</v>
      </c>
      <c r="D1548" s="41"/>
      <c r="E1548" s="43" t="s">
        <v>6263</v>
      </c>
      <c r="F1548" s="43" t="s">
        <v>30</v>
      </c>
      <c r="G1548" s="43">
        <v>28030</v>
      </c>
      <c r="H1548" s="41"/>
      <c r="I1548" s="41"/>
      <c r="J1548" s="43"/>
      <c r="K1548" s="41"/>
      <c r="L1548" s="41"/>
      <c r="M1548" s="41"/>
      <c r="N1548" s="41"/>
      <c r="O1548" s="41"/>
      <c r="P1548" s="41"/>
      <c r="Q1548" s="41"/>
      <c r="R1548" s="41"/>
      <c r="S1548" s="41"/>
      <c r="T1548" s="41"/>
      <c r="U1548" s="41"/>
      <c r="V1548" s="41"/>
      <c r="W1548" s="41"/>
      <c r="X1548" s="41"/>
      <c r="Y1548" s="43" t="str">
        <f t="shared" si="48"/>
        <v/>
      </c>
      <c r="Z1548" s="43">
        <v>2259668</v>
      </c>
      <c r="AA1548" s="43" t="e">
        <f t="shared" si="49"/>
        <v>#N/A</v>
      </c>
    </row>
    <row r="1549" spans="1:27" x14ac:dyDescent="0.3">
      <c r="A1549" s="43">
        <v>115973</v>
      </c>
      <c r="B1549" s="43" t="s">
        <v>1779</v>
      </c>
      <c r="C1549" s="43" t="s">
        <v>221</v>
      </c>
      <c r="D1549" s="41"/>
      <c r="E1549" s="43" t="s">
        <v>6263</v>
      </c>
      <c r="F1549" s="43" t="s">
        <v>28</v>
      </c>
      <c r="G1549" s="43">
        <v>37037</v>
      </c>
      <c r="H1549" s="41"/>
      <c r="I1549" s="41"/>
      <c r="J1549" s="43"/>
      <c r="K1549" s="41"/>
      <c r="L1549" s="41"/>
      <c r="M1549" s="41"/>
      <c r="N1549" s="41"/>
      <c r="O1549" s="41"/>
      <c r="P1549" s="41"/>
      <c r="Q1549" s="41"/>
      <c r="R1549" s="41"/>
      <c r="S1549" s="41"/>
      <c r="T1549" s="41"/>
      <c r="U1549" s="41"/>
      <c r="V1549" s="41"/>
      <c r="W1549" s="41"/>
      <c r="X1549" s="41"/>
      <c r="Y1549" s="43" t="str">
        <f t="shared" si="48"/>
        <v>COMP</v>
      </c>
      <c r="Z1549" s="43">
        <v>2242632</v>
      </c>
      <c r="AA1549" s="43">
        <f t="shared" si="49"/>
        <v>115973</v>
      </c>
    </row>
    <row r="1550" spans="1:27" x14ac:dyDescent="0.3">
      <c r="A1550" s="43">
        <v>1771120</v>
      </c>
      <c r="B1550" s="43" t="s">
        <v>1780</v>
      </c>
      <c r="C1550" s="43" t="s">
        <v>993</v>
      </c>
      <c r="D1550" s="41"/>
      <c r="E1550" s="43" t="s">
        <v>6263</v>
      </c>
      <c r="F1550" s="43" t="s">
        <v>30</v>
      </c>
      <c r="G1550" s="43">
        <v>28037</v>
      </c>
      <c r="H1550" s="41"/>
      <c r="I1550" s="41"/>
      <c r="J1550" s="43"/>
      <c r="K1550" s="41"/>
      <c r="L1550" s="41"/>
      <c r="M1550" s="41"/>
      <c r="N1550" s="41"/>
      <c r="O1550" s="41"/>
      <c r="P1550" s="41"/>
      <c r="Q1550" s="41"/>
      <c r="R1550" s="41"/>
      <c r="S1550" s="41"/>
      <c r="T1550" s="41"/>
      <c r="U1550" s="41"/>
      <c r="V1550" s="41"/>
      <c r="W1550" s="41"/>
      <c r="X1550" s="41"/>
      <c r="Y1550" s="43" t="str">
        <f t="shared" si="48"/>
        <v/>
      </c>
      <c r="Z1550" s="43">
        <v>1188760</v>
      </c>
      <c r="AA1550" s="43" t="e">
        <f t="shared" si="49"/>
        <v>#N/A</v>
      </c>
    </row>
    <row r="1551" spans="1:27" x14ac:dyDescent="0.3">
      <c r="A1551" s="43">
        <v>1745726</v>
      </c>
      <c r="B1551" s="43" t="s">
        <v>1780</v>
      </c>
      <c r="C1551" s="43" t="s">
        <v>537</v>
      </c>
      <c r="D1551" s="41"/>
      <c r="E1551" s="43" t="s">
        <v>6263</v>
      </c>
      <c r="F1551" s="43" t="s">
        <v>28</v>
      </c>
      <c r="G1551" s="43">
        <v>28037</v>
      </c>
      <c r="H1551" s="41"/>
      <c r="I1551" s="41"/>
      <c r="J1551" s="43"/>
      <c r="K1551" s="41"/>
      <c r="L1551" s="41"/>
      <c r="M1551" s="41"/>
      <c r="N1551" s="41"/>
      <c r="O1551" s="41"/>
      <c r="P1551" s="41"/>
      <c r="Q1551" s="41"/>
      <c r="R1551" s="41"/>
      <c r="S1551" s="41"/>
      <c r="T1551" s="41"/>
      <c r="U1551" s="41"/>
      <c r="V1551" s="41"/>
      <c r="W1551" s="41"/>
      <c r="X1551" s="41"/>
      <c r="Y1551" s="43" t="str">
        <f t="shared" si="48"/>
        <v/>
      </c>
      <c r="Z1551" s="43">
        <v>1188757</v>
      </c>
      <c r="AA1551" s="43" t="e">
        <f t="shared" si="49"/>
        <v>#N/A</v>
      </c>
    </row>
    <row r="1552" spans="1:27" x14ac:dyDescent="0.3">
      <c r="A1552" s="43">
        <v>1458720</v>
      </c>
      <c r="B1552" s="43" t="s">
        <v>1781</v>
      </c>
      <c r="C1552" s="43" t="s">
        <v>375</v>
      </c>
      <c r="D1552" s="41"/>
      <c r="E1552" s="43" t="s">
        <v>6263</v>
      </c>
      <c r="F1552" s="43" t="s">
        <v>28</v>
      </c>
      <c r="G1552" s="43">
        <v>36023</v>
      </c>
      <c r="H1552" s="41"/>
      <c r="I1552" s="41"/>
      <c r="J1552" s="43"/>
      <c r="K1552" s="41"/>
      <c r="L1552" s="41"/>
      <c r="M1552" s="41"/>
      <c r="N1552" s="41"/>
      <c r="O1552" s="41"/>
      <c r="P1552" s="41"/>
      <c r="Q1552" s="41"/>
      <c r="R1552" s="41"/>
      <c r="S1552" s="41"/>
      <c r="T1552" s="41"/>
      <c r="U1552" s="41"/>
      <c r="V1552" s="41"/>
      <c r="W1552" s="41"/>
      <c r="X1552" s="41"/>
      <c r="Y1552" s="43" t="str">
        <f t="shared" si="48"/>
        <v/>
      </c>
      <c r="Z1552" s="43">
        <v>2066537</v>
      </c>
      <c r="AA1552" s="43" t="e">
        <f t="shared" si="49"/>
        <v>#N/A</v>
      </c>
    </row>
    <row r="1553" spans="1:27" x14ac:dyDescent="0.3">
      <c r="A1553" s="43">
        <v>1685471</v>
      </c>
      <c r="B1553" s="43" t="s">
        <v>1782</v>
      </c>
      <c r="C1553" s="43" t="s">
        <v>237</v>
      </c>
      <c r="D1553" s="41"/>
      <c r="E1553" s="43" t="s">
        <v>29</v>
      </c>
      <c r="F1553" s="43" t="s">
        <v>30</v>
      </c>
      <c r="G1553" s="43">
        <v>28004</v>
      </c>
      <c r="H1553" s="41"/>
      <c r="I1553" s="41"/>
      <c r="J1553" s="43"/>
      <c r="K1553" s="41"/>
      <c r="L1553" s="41"/>
      <c r="M1553" s="41"/>
      <c r="N1553" s="41"/>
      <c r="O1553" s="41"/>
      <c r="P1553" s="41"/>
      <c r="Q1553" s="41"/>
      <c r="R1553" s="41"/>
      <c r="S1553" s="41"/>
      <c r="T1553" s="41"/>
      <c r="U1553" s="41"/>
      <c r="V1553" s="41"/>
      <c r="W1553" s="41"/>
      <c r="X1553" s="41"/>
      <c r="Y1553" s="43" t="str">
        <f t="shared" si="48"/>
        <v>COMP</v>
      </c>
      <c r="Z1553" s="43">
        <v>2406372</v>
      </c>
      <c r="AA1553" s="43">
        <f t="shared" si="49"/>
        <v>1685471</v>
      </c>
    </row>
    <row r="1554" spans="1:27" x14ac:dyDescent="0.3">
      <c r="A1554" s="43">
        <v>195296</v>
      </c>
      <c r="B1554" s="43" t="s">
        <v>1782</v>
      </c>
      <c r="C1554" s="43" t="s">
        <v>1783</v>
      </c>
      <c r="D1554" s="41"/>
      <c r="E1554" s="43" t="s">
        <v>6263</v>
      </c>
      <c r="F1554" s="43" t="s">
        <v>28</v>
      </c>
      <c r="G1554" s="43">
        <v>28004</v>
      </c>
      <c r="H1554" s="41"/>
      <c r="I1554" s="41"/>
      <c r="J1554" s="43"/>
      <c r="K1554" s="41"/>
      <c r="L1554" s="41"/>
      <c r="M1554" s="41"/>
      <c r="N1554" s="41"/>
      <c r="O1554" s="41"/>
      <c r="P1554" s="41"/>
      <c r="Q1554" s="41"/>
      <c r="R1554" s="41"/>
      <c r="S1554" s="41"/>
      <c r="T1554" s="41"/>
      <c r="U1554" s="41"/>
      <c r="V1554" s="41"/>
      <c r="W1554" s="41"/>
      <c r="X1554" s="41"/>
      <c r="Y1554" s="43" t="str">
        <f t="shared" si="48"/>
        <v>COMP</v>
      </c>
      <c r="Z1554" s="43">
        <v>2316552</v>
      </c>
      <c r="AA1554" s="43">
        <f t="shared" si="49"/>
        <v>195296</v>
      </c>
    </row>
    <row r="1555" spans="1:27" x14ac:dyDescent="0.3">
      <c r="A1555" s="43">
        <v>2371051</v>
      </c>
      <c r="B1555" s="43" t="s">
        <v>1784</v>
      </c>
      <c r="C1555" s="43" t="s">
        <v>237</v>
      </c>
      <c r="D1555" s="41"/>
      <c r="E1555" s="43" t="s">
        <v>6263</v>
      </c>
      <c r="F1555" s="43" t="s">
        <v>30</v>
      </c>
      <c r="G1555" s="43">
        <v>37024</v>
      </c>
      <c r="H1555" s="41"/>
      <c r="I1555" s="41"/>
      <c r="J1555" s="43"/>
      <c r="K1555" s="41"/>
      <c r="L1555" s="41"/>
      <c r="M1555" s="41"/>
      <c r="N1555" s="41"/>
      <c r="O1555" s="41"/>
      <c r="P1555" s="41"/>
      <c r="Q1555" s="41"/>
      <c r="R1555" s="41"/>
      <c r="S1555" s="41"/>
      <c r="T1555" s="41"/>
      <c r="U1555" s="41"/>
      <c r="V1555" s="41"/>
      <c r="W1555" s="41"/>
      <c r="X1555" s="41"/>
      <c r="Y1555" s="43" t="str">
        <f t="shared" si="48"/>
        <v>COMP</v>
      </c>
      <c r="Z1555" s="43">
        <v>1332947</v>
      </c>
      <c r="AA1555" s="43">
        <f t="shared" si="49"/>
        <v>2371051</v>
      </c>
    </row>
    <row r="1556" spans="1:27" x14ac:dyDescent="0.3">
      <c r="A1556" s="43">
        <v>1371102</v>
      </c>
      <c r="B1556" s="43" t="s">
        <v>1785</v>
      </c>
      <c r="C1556" s="43" t="s">
        <v>193</v>
      </c>
      <c r="D1556" s="41"/>
      <c r="E1556" s="43" t="s">
        <v>6263</v>
      </c>
      <c r="F1556" s="43" t="s">
        <v>28</v>
      </c>
      <c r="G1556" s="43">
        <v>41027</v>
      </c>
      <c r="H1556" s="41"/>
      <c r="I1556" s="41"/>
      <c r="J1556" s="43"/>
      <c r="K1556" s="41"/>
      <c r="L1556" s="41"/>
      <c r="M1556" s="41"/>
      <c r="N1556" s="41"/>
      <c r="O1556" s="41"/>
      <c r="P1556" s="41"/>
      <c r="Q1556" s="41"/>
      <c r="R1556" s="41"/>
      <c r="S1556" s="41"/>
      <c r="T1556" s="41"/>
      <c r="U1556" s="41"/>
      <c r="V1556" s="41"/>
      <c r="W1556" s="41"/>
      <c r="X1556" s="41"/>
      <c r="Y1556" s="43" t="str">
        <f t="shared" si="48"/>
        <v/>
      </c>
      <c r="Z1556" s="43">
        <v>2205253</v>
      </c>
      <c r="AA1556" s="43" t="e">
        <f t="shared" si="49"/>
        <v>#N/A</v>
      </c>
    </row>
    <row r="1557" spans="1:27" x14ac:dyDescent="0.3">
      <c r="A1557" s="43">
        <v>2385914</v>
      </c>
      <c r="B1557" s="43" t="s">
        <v>1786</v>
      </c>
      <c r="C1557" s="43" t="s">
        <v>400</v>
      </c>
      <c r="D1557" s="41"/>
      <c r="E1557" s="43" t="s">
        <v>6263</v>
      </c>
      <c r="F1557" s="43" t="s">
        <v>30</v>
      </c>
      <c r="G1557" s="43">
        <v>36023</v>
      </c>
      <c r="H1557" s="41"/>
      <c r="I1557" s="41"/>
      <c r="J1557" s="43"/>
      <c r="K1557" s="41"/>
      <c r="L1557" s="41"/>
      <c r="M1557" s="41"/>
      <c r="N1557" s="41"/>
      <c r="O1557" s="41"/>
      <c r="P1557" s="41"/>
      <c r="Q1557" s="41"/>
      <c r="R1557" s="41"/>
      <c r="S1557" s="41"/>
      <c r="T1557" s="41"/>
      <c r="U1557" s="41"/>
      <c r="V1557" s="41"/>
      <c r="W1557" s="41"/>
      <c r="X1557" s="41"/>
      <c r="Y1557" s="43" t="str">
        <f t="shared" si="48"/>
        <v/>
      </c>
      <c r="Z1557" s="43">
        <v>1854768</v>
      </c>
      <c r="AA1557" s="43" t="e">
        <f t="shared" si="49"/>
        <v>#N/A</v>
      </c>
    </row>
    <row r="1558" spans="1:27" x14ac:dyDescent="0.3">
      <c r="A1558" s="43">
        <v>2297078</v>
      </c>
      <c r="B1558" s="43" t="s">
        <v>1787</v>
      </c>
      <c r="C1558" s="43" t="s">
        <v>340</v>
      </c>
      <c r="D1558" s="41"/>
      <c r="E1558" s="43" t="s">
        <v>29</v>
      </c>
      <c r="F1558" s="43" t="s">
        <v>30</v>
      </c>
      <c r="G1558" s="43">
        <v>45057</v>
      </c>
      <c r="H1558" s="41"/>
      <c r="I1558" s="41"/>
      <c r="J1558" s="43"/>
      <c r="K1558" s="41"/>
      <c r="L1558" s="41"/>
      <c r="M1558" s="41"/>
      <c r="N1558" s="41"/>
      <c r="O1558" s="41"/>
      <c r="P1558" s="41"/>
      <c r="Q1558" s="41"/>
      <c r="R1558" s="41"/>
      <c r="S1558" s="41"/>
      <c r="T1558" s="41"/>
      <c r="U1558" s="41"/>
      <c r="V1558" s="41"/>
      <c r="W1558" s="41"/>
      <c r="X1558" s="41"/>
      <c r="Y1558" s="43" t="str">
        <f t="shared" si="48"/>
        <v/>
      </c>
      <c r="Z1558" s="43">
        <v>1482039</v>
      </c>
      <c r="AA1558" s="43" t="e">
        <f t="shared" si="49"/>
        <v>#N/A</v>
      </c>
    </row>
    <row r="1559" spans="1:27" x14ac:dyDescent="0.3">
      <c r="A1559" s="43">
        <v>2297080</v>
      </c>
      <c r="B1559" s="43" t="s">
        <v>1787</v>
      </c>
      <c r="C1559" s="43" t="s">
        <v>1788</v>
      </c>
      <c r="D1559" s="41"/>
      <c r="E1559" s="43" t="s">
        <v>29</v>
      </c>
      <c r="F1559" s="43" t="s">
        <v>30</v>
      </c>
      <c r="G1559" s="43">
        <v>45057</v>
      </c>
      <c r="H1559" s="41"/>
      <c r="I1559" s="41"/>
      <c r="J1559" s="43"/>
      <c r="K1559" s="41"/>
      <c r="L1559" s="41"/>
      <c r="M1559" s="41"/>
      <c r="N1559" s="41"/>
      <c r="O1559" s="41"/>
      <c r="P1559" s="41"/>
      <c r="Q1559" s="41"/>
      <c r="R1559" s="41"/>
      <c r="S1559" s="41"/>
      <c r="T1559" s="41"/>
      <c r="U1559" s="41"/>
      <c r="V1559" s="41"/>
      <c r="W1559" s="41"/>
      <c r="X1559" s="41"/>
      <c r="Y1559" s="43" t="str">
        <f t="shared" si="48"/>
        <v/>
      </c>
      <c r="Z1559" s="43">
        <v>825989</v>
      </c>
      <c r="AA1559" s="43" t="e">
        <f t="shared" si="49"/>
        <v>#N/A</v>
      </c>
    </row>
    <row r="1560" spans="1:27" x14ac:dyDescent="0.3">
      <c r="A1560" s="43">
        <v>2427736</v>
      </c>
      <c r="B1560" s="43" t="s">
        <v>1789</v>
      </c>
      <c r="C1560" s="43" t="s">
        <v>565</v>
      </c>
      <c r="D1560" s="41"/>
      <c r="E1560" s="43" t="s">
        <v>29</v>
      </c>
      <c r="F1560" s="43" t="s">
        <v>28</v>
      </c>
      <c r="G1560" s="43">
        <v>45046</v>
      </c>
      <c r="H1560" s="41"/>
      <c r="I1560" s="41"/>
      <c r="J1560" s="43"/>
      <c r="K1560" s="41"/>
      <c r="L1560" s="41"/>
      <c r="M1560" s="41"/>
      <c r="N1560" s="41"/>
      <c r="O1560" s="41"/>
      <c r="P1560" s="41"/>
      <c r="Q1560" s="41"/>
      <c r="R1560" s="41"/>
      <c r="S1560" s="41"/>
      <c r="T1560" s="41"/>
      <c r="U1560" s="41"/>
      <c r="V1560" s="41"/>
      <c r="W1560" s="41"/>
      <c r="X1560" s="41"/>
      <c r="Y1560" s="43" t="str">
        <f t="shared" si="48"/>
        <v>COMP</v>
      </c>
      <c r="Z1560" s="43">
        <v>1192254</v>
      </c>
      <c r="AA1560" s="43">
        <f t="shared" si="49"/>
        <v>2427736</v>
      </c>
    </row>
    <row r="1561" spans="1:27" x14ac:dyDescent="0.3">
      <c r="A1561" s="43">
        <v>2236659</v>
      </c>
      <c r="B1561" s="43" t="s">
        <v>1790</v>
      </c>
      <c r="C1561" s="43" t="s">
        <v>618</v>
      </c>
      <c r="D1561" s="41"/>
      <c r="E1561" s="43" t="s">
        <v>6263</v>
      </c>
      <c r="F1561" s="43" t="s">
        <v>28</v>
      </c>
      <c r="G1561" s="43">
        <v>37024</v>
      </c>
      <c r="H1561" s="41"/>
      <c r="I1561" s="41"/>
      <c r="J1561" s="43"/>
      <c r="K1561" s="41"/>
      <c r="L1561" s="41"/>
      <c r="M1561" s="41"/>
      <c r="N1561" s="41"/>
      <c r="O1561" s="41"/>
      <c r="P1561" s="41"/>
      <c r="Q1561" s="41"/>
      <c r="R1561" s="41"/>
      <c r="S1561" s="41"/>
      <c r="T1561" s="41"/>
      <c r="U1561" s="41"/>
      <c r="V1561" s="41"/>
      <c r="W1561" s="41"/>
      <c r="X1561" s="41"/>
      <c r="Y1561" s="43" t="str">
        <f t="shared" si="48"/>
        <v>COMP</v>
      </c>
      <c r="Z1561" s="43">
        <v>1956444</v>
      </c>
      <c r="AA1561" s="43">
        <f t="shared" si="49"/>
        <v>2236659</v>
      </c>
    </row>
    <row r="1562" spans="1:27" x14ac:dyDescent="0.3">
      <c r="A1562" s="43">
        <v>2061640</v>
      </c>
      <c r="B1562" s="43" t="s">
        <v>1790</v>
      </c>
      <c r="C1562" s="43" t="s">
        <v>566</v>
      </c>
      <c r="D1562" s="41"/>
      <c r="E1562" s="43" t="s">
        <v>6263</v>
      </c>
      <c r="F1562" s="43" t="s">
        <v>30</v>
      </c>
      <c r="G1562" s="43">
        <v>41024</v>
      </c>
      <c r="H1562" s="41"/>
      <c r="I1562" s="41"/>
      <c r="J1562" s="43"/>
      <c r="K1562" s="41"/>
      <c r="L1562" s="41"/>
      <c r="M1562" s="41"/>
      <c r="N1562" s="41"/>
      <c r="O1562" s="41"/>
      <c r="P1562" s="41"/>
      <c r="Q1562" s="41"/>
      <c r="R1562" s="41"/>
      <c r="S1562" s="41"/>
      <c r="T1562" s="41"/>
      <c r="U1562" s="41"/>
      <c r="V1562" s="41"/>
      <c r="W1562" s="41"/>
      <c r="X1562" s="41"/>
      <c r="Y1562" s="43" t="str">
        <f t="shared" si="48"/>
        <v/>
      </c>
      <c r="Z1562" s="43">
        <v>2386898</v>
      </c>
      <c r="AA1562" s="43" t="e">
        <f t="shared" si="49"/>
        <v>#N/A</v>
      </c>
    </row>
    <row r="1563" spans="1:27" x14ac:dyDescent="0.3">
      <c r="A1563" s="43">
        <v>2404602</v>
      </c>
      <c r="B1563" s="43" t="s">
        <v>1790</v>
      </c>
      <c r="C1563" s="43" t="s">
        <v>1610</v>
      </c>
      <c r="D1563" s="41"/>
      <c r="E1563" s="43" t="s">
        <v>6263</v>
      </c>
      <c r="F1563" s="43" t="s">
        <v>30</v>
      </c>
      <c r="G1563" s="43">
        <v>41016</v>
      </c>
      <c r="H1563" s="41"/>
      <c r="I1563" s="41"/>
      <c r="J1563" s="43"/>
      <c r="K1563" s="41"/>
      <c r="L1563" s="41"/>
      <c r="M1563" s="41"/>
      <c r="N1563" s="41"/>
      <c r="O1563" s="41"/>
      <c r="P1563" s="41"/>
      <c r="Q1563" s="41"/>
      <c r="R1563" s="41"/>
      <c r="S1563" s="41"/>
      <c r="T1563" s="41"/>
      <c r="U1563" s="41"/>
      <c r="V1563" s="41"/>
      <c r="W1563" s="41"/>
      <c r="X1563" s="41"/>
      <c r="Y1563" s="43" t="str">
        <f t="shared" si="48"/>
        <v/>
      </c>
      <c r="Z1563" s="43">
        <v>1177848</v>
      </c>
      <c r="AA1563" s="43" t="e">
        <f t="shared" si="49"/>
        <v>#N/A</v>
      </c>
    </row>
    <row r="1564" spans="1:27" x14ac:dyDescent="0.3">
      <c r="A1564" s="43">
        <v>379062</v>
      </c>
      <c r="B1564" s="43" t="s">
        <v>1791</v>
      </c>
      <c r="C1564" s="43" t="s">
        <v>346</v>
      </c>
      <c r="D1564" s="41"/>
      <c r="E1564" s="43" t="s">
        <v>6263</v>
      </c>
      <c r="F1564" s="43" t="s">
        <v>28</v>
      </c>
      <c r="G1564" s="43">
        <v>41024</v>
      </c>
      <c r="H1564" s="41"/>
      <c r="I1564" s="41"/>
      <c r="J1564" s="43"/>
      <c r="K1564" s="41"/>
      <c r="L1564" s="41"/>
      <c r="M1564" s="41"/>
      <c r="N1564" s="41"/>
      <c r="O1564" s="41"/>
      <c r="P1564" s="41"/>
      <c r="Q1564" s="41"/>
      <c r="R1564" s="41"/>
      <c r="S1564" s="41"/>
      <c r="T1564" s="41"/>
      <c r="U1564" s="41"/>
      <c r="V1564" s="41"/>
      <c r="W1564" s="41"/>
      <c r="X1564" s="41"/>
      <c r="Y1564" s="43" t="str">
        <f t="shared" si="48"/>
        <v>COMP</v>
      </c>
      <c r="Z1564" s="43">
        <v>605875</v>
      </c>
      <c r="AA1564" s="43">
        <f t="shared" si="49"/>
        <v>379062</v>
      </c>
    </row>
    <row r="1565" spans="1:27" x14ac:dyDescent="0.3">
      <c r="A1565" s="43">
        <v>2200456</v>
      </c>
      <c r="B1565" s="43" t="s">
        <v>1792</v>
      </c>
      <c r="C1565" s="43" t="s">
        <v>629</v>
      </c>
      <c r="D1565" s="41"/>
      <c r="E1565" s="43" t="s">
        <v>6263</v>
      </c>
      <c r="F1565" s="43" t="s">
        <v>30</v>
      </c>
      <c r="G1565" s="43">
        <v>18024</v>
      </c>
      <c r="H1565" s="41"/>
      <c r="I1565" s="41"/>
      <c r="J1565" s="43"/>
      <c r="K1565" s="41"/>
      <c r="L1565" s="41"/>
      <c r="M1565" s="41"/>
      <c r="N1565" s="41"/>
      <c r="O1565" s="41"/>
      <c r="P1565" s="41"/>
      <c r="Q1565" s="41"/>
      <c r="R1565" s="41"/>
      <c r="S1565" s="41"/>
      <c r="T1565" s="41"/>
      <c r="U1565" s="41"/>
      <c r="V1565" s="41"/>
      <c r="W1565" s="41"/>
      <c r="X1565" s="41"/>
      <c r="Y1565" s="43" t="str">
        <f t="shared" si="48"/>
        <v>COMP</v>
      </c>
      <c r="Z1565" s="43">
        <v>1919921</v>
      </c>
      <c r="AA1565" s="43">
        <f t="shared" si="49"/>
        <v>2200456</v>
      </c>
    </row>
    <row r="1566" spans="1:27" x14ac:dyDescent="0.3">
      <c r="A1566" s="43">
        <v>442936</v>
      </c>
      <c r="B1566" s="43" t="s">
        <v>1793</v>
      </c>
      <c r="C1566" s="43" t="s">
        <v>646</v>
      </c>
      <c r="D1566" s="41"/>
      <c r="E1566" s="43" t="s">
        <v>29</v>
      </c>
      <c r="F1566" s="43" t="s">
        <v>30</v>
      </c>
      <c r="G1566" s="43">
        <v>45008</v>
      </c>
      <c r="H1566" s="41"/>
      <c r="I1566" s="41"/>
      <c r="J1566" s="43"/>
      <c r="K1566" s="41"/>
      <c r="L1566" s="41"/>
      <c r="M1566" s="41"/>
      <c r="N1566" s="41"/>
      <c r="O1566" s="41"/>
      <c r="P1566" s="41"/>
      <c r="Q1566" s="41"/>
      <c r="R1566" s="41"/>
      <c r="S1566" s="41"/>
      <c r="T1566" s="41"/>
      <c r="U1566" s="41"/>
      <c r="V1566" s="41"/>
      <c r="W1566" s="41"/>
      <c r="X1566" s="41"/>
      <c r="Y1566" s="43" t="str">
        <f t="shared" si="48"/>
        <v>COMP</v>
      </c>
      <c r="Z1566" s="43">
        <v>820068</v>
      </c>
      <c r="AA1566" s="43">
        <f t="shared" si="49"/>
        <v>442936</v>
      </c>
    </row>
    <row r="1567" spans="1:27" x14ac:dyDescent="0.3">
      <c r="A1567" s="43">
        <v>2129541</v>
      </c>
      <c r="B1567" s="43" t="s">
        <v>1794</v>
      </c>
      <c r="C1567" s="43" t="s">
        <v>881</v>
      </c>
      <c r="D1567" s="41"/>
      <c r="E1567" s="43" t="s">
        <v>34</v>
      </c>
      <c r="F1567" s="43" t="s">
        <v>30</v>
      </c>
      <c r="G1567" s="43">
        <v>28030</v>
      </c>
      <c r="H1567" s="41"/>
      <c r="I1567" s="41"/>
      <c r="J1567" s="43"/>
      <c r="K1567" s="41"/>
      <c r="L1567" s="41"/>
      <c r="M1567" s="41"/>
      <c r="N1567" s="41"/>
      <c r="O1567" s="41"/>
      <c r="P1567" s="41"/>
      <c r="Q1567" s="41"/>
      <c r="R1567" s="41"/>
      <c r="S1567" s="41"/>
      <c r="T1567" s="41"/>
      <c r="U1567" s="41"/>
      <c r="V1567" s="41"/>
      <c r="W1567" s="41"/>
      <c r="X1567" s="41"/>
      <c r="Y1567" s="43" t="str">
        <f t="shared" si="48"/>
        <v>COMP</v>
      </c>
      <c r="Z1567" s="43">
        <v>1854205</v>
      </c>
      <c r="AA1567" s="43">
        <f t="shared" si="49"/>
        <v>2129541</v>
      </c>
    </row>
    <row r="1568" spans="1:27" x14ac:dyDescent="0.3">
      <c r="A1568" s="43">
        <v>2028592</v>
      </c>
      <c r="B1568" s="43" t="s">
        <v>1795</v>
      </c>
      <c r="C1568" s="43" t="s">
        <v>454</v>
      </c>
      <c r="D1568" s="41"/>
      <c r="E1568" s="43" t="s">
        <v>6263</v>
      </c>
      <c r="F1568" s="43" t="s">
        <v>30</v>
      </c>
      <c r="G1568" s="43">
        <v>41026</v>
      </c>
      <c r="H1568" s="41"/>
      <c r="I1568" s="41"/>
      <c r="J1568" s="43"/>
      <c r="K1568" s="41"/>
      <c r="L1568" s="41"/>
      <c r="M1568" s="41"/>
      <c r="N1568" s="41"/>
      <c r="O1568" s="41"/>
      <c r="P1568" s="41"/>
      <c r="Q1568" s="41"/>
      <c r="R1568" s="41"/>
      <c r="S1568" s="41"/>
      <c r="T1568" s="41"/>
      <c r="U1568" s="41"/>
      <c r="V1568" s="41"/>
      <c r="W1568" s="41"/>
      <c r="X1568" s="41"/>
      <c r="Y1568" s="43" t="str">
        <f t="shared" si="48"/>
        <v/>
      </c>
      <c r="Z1568" s="43">
        <v>1287740</v>
      </c>
      <c r="AA1568" s="43" t="e">
        <f t="shared" si="49"/>
        <v>#N/A</v>
      </c>
    </row>
    <row r="1569" spans="1:27" x14ac:dyDescent="0.3">
      <c r="A1569" s="43">
        <v>2152387</v>
      </c>
      <c r="B1569" s="43" t="s">
        <v>1796</v>
      </c>
      <c r="C1569" s="43" t="s">
        <v>368</v>
      </c>
      <c r="D1569" s="41"/>
      <c r="E1569" s="43" t="s">
        <v>6263</v>
      </c>
      <c r="F1569" s="43" t="s">
        <v>30</v>
      </c>
      <c r="G1569" s="43">
        <v>45008</v>
      </c>
      <c r="H1569" s="41"/>
      <c r="I1569" s="41"/>
      <c r="J1569" s="43"/>
      <c r="K1569" s="41"/>
      <c r="L1569" s="41"/>
      <c r="M1569" s="41"/>
      <c r="N1569" s="41"/>
      <c r="O1569" s="41"/>
      <c r="P1569" s="41"/>
      <c r="Q1569" s="41"/>
      <c r="R1569" s="41"/>
      <c r="S1569" s="41"/>
      <c r="T1569" s="41"/>
      <c r="U1569" s="41"/>
      <c r="V1569" s="41"/>
      <c r="W1569" s="41"/>
      <c r="X1569" s="41"/>
      <c r="Y1569" s="43" t="str">
        <f t="shared" si="48"/>
        <v/>
      </c>
      <c r="Z1569" s="43">
        <v>387070</v>
      </c>
      <c r="AA1569" s="43" t="e">
        <f t="shared" si="49"/>
        <v>#N/A</v>
      </c>
    </row>
    <row r="1570" spans="1:27" x14ac:dyDescent="0.3">
      <c r="A1570" s="43">
        <v>2152388</v>
      </c>
      <c r="B1570" s="43" t="s">
        <v>1796</v>
      </c>
      <c r="C1570" s="43" t="s">
        <v>469</v>
      </c>
      <c r="D1570" s="41"/>
      <c r="E1570" s="43" t="s">
        <v>6263</v>
      </c>
      <c r="F1570" s="43" t="s">
        <v>28</v>
      </c>
      <c r="G1570" s="43">
        <v>45008</v>
      </c>
      <c r="H1570" s="41"/>
      <c r="I1570" s="41"/>
      <c r="J1570" s="43"/>
      <c r="K1570" s="41"/>
      <c r="L1570" s="41"/>
      <c r="M1570" s="41"/>
      <c r="N1570" s="41"/>
      <c r="O1570" s="41"/>
      <c r="P1570" s="41"/>
      <c r="Q1570" s="41"/>
      <c r="R1570" s="41"/>
      <c r="S1570" s="41"/>
      <c r="T1570" s="41"/>
      <c r="U1570" s="41"/>
      <c r="V1570" s="41"/>
      <c r="W1570" s="41"/>
      <c r="X1570" s="41"/>
      <c r="Y1570" s="43" t="str">
        <f t="shared" si="48"/>
        <v/>
      </c>
      <c r="Z1570" s="43">
        <v>749210</v>
      </c>
      <c r="AA1570" s="43" t="e">
        <f t="shared" si="49"/>
        <v>#N/A</v>
      </c>
    </row>
    <row r="1571" spans="1:27" x14ac:dyDescent="0.3">
      <c r="A1571" s="43">
        <v>1972184</v>
      </c>
      <c r="B1571" s="43" t="s">
        <v>1797</v>
      </c>
      <c r="C1571" s="43" t="s">
        <v>1306</v>
      </c>
      <c r="D1571" s="41"/>
      <c r="E1571" s="43" t="s">
        <v>35</v>
      </c>
      <c r="F1571" s="43" t="s">
        <v>30</v>
      </c>
      <c r="G1571" s="43">
        <v>36014</v>
      </c>
      <c r="H1571" s="41"/>
      <c r="I1571" s="41"/>
      <c r="J1571" s="43"/>
      <c r="K1571" s="41"/>
      <c r="L1571" s="41"/>
      <c r="M1571" s="41"/>
      <c r="N1571" s="41"/>
      <c r="O1571" s="41"/>
      <c r="P1571" s="41"/>
      <c r="Q1571" s="41"/>
      <c r="R1571" s="41"/>
      <c r="S1571" s="41"/>
      <c r="T1571" s="41"/>
      <c r="U1571" s="41"/>
      <c r="V1571" s="41"/>
      <c r="W1571" s="41"/>
      <c r="X1571" s="41"/>
      <c r="Y1571" s="43" t="str">
        <f t="shared" si="48"/>
        <v>COMP</v>
      </c>
      <c r="Z1571" s="43">
        <v>1967538</v>
      </c>
      <c r="AA1571" s="43">
        <f t="shared" si="49"/>
        <v>1972184</v>
      </c>
    </row>
    <row r="1572" spans="1:27" x14ac:dyDescent="0.3">
      <c r="A1572" s="43">
        <v>1380100</v>
      </c>
      <c r="B1572" s="43" t="s">
        <v>1797</v>
      </c>
      <c r="C1572" s="43" t="s">
        <v>1227</v>
      </c>
      <c r="D1572" s="41"/>
      <c r="E1572" s="43" t="s">
        <v>29</v>
      </c>
      <c r="F1572" s="43" t="s">
        <v>28</v>
      </c>
      <c r="G1572" s="43">
        <v>45008</v>
      </c>
      <c r="H1572" s="41"/>
      <c r="I1572" s="41"/>
      <c r="J1572" s="43"/>
      <c r="K1572" s="41"/>
      <c r="L1572" s="41"/>
      <c r="M1572" s="41"/>
      <c r="N1572" s="41"/>
      <c r="O1572" s="41"/>
      <c r="P1572" s="41"/>
      <c r="Q1572" s="41"/>
      <c r="R1572" s="41"/>
      <c r="S1572" s="41"/>
      <c r="T1572" s="41"/>
      <c r="U1572" s="41"/>
      <c r="V1572" s="41"/>
      <c r="W1572" s="41"/>
      <c r="X1572" s="41"/>
      <c r="Y1572" s="43" t="str">
        <f t="shared" si="48"/>
        <v>COMP</v>
      </c>
      <c r="Z1572" s="43">
        <v>1035633</v>
      </c>
      <c r="AA1572" s="43">
        <f t="shared" si="49"/>
        <v>1380100</v>
      </c>
    </row>
    <row r="1573" spans="1:27" x14ac:dyDescent="0.3">
      <c r="A1573" s="43">
        <v>1954242</v>
      </c>
      <c r="B1573" s="43" t="s">
        <v>1798</v>
      </c>
      <c r="C1573" s="43" t="s">
        <v>766</v>
      </c>
      <c r="D1573" s="41"/>
      <c r="E1573" s="43" t="s">
        <v>6263</v>
      </c>
      <c r="F1573" s="43" t="s">
        <v>28</v>
      </c>
      <c r="G1573" s="43">
        <v>37045</v>
      </c>
      <c r="H1573" s="41"/>
      <c r="I1573" s="41"/>
      <c r="J1573" s="43"/>
      <c r="K1573" s="41"/>
      <c r="L1573" s="41"/>
      <c r="M1573" s="41"/>
      <c r="N1573" s="41"/>
      <c r="O1573" s="41"/>
      <c r="P1573" s="41"/>
      <c r="Q1573" s="41"/>
      <c r="R1573" s="41"/>
      <c r="S1573" s="41"/>
      <c r="T1573" s="41"/>
      <c r="U1573" s="41"/>
      <c r="V1573" s="41"/>
      <c r="W1573" s="41"/>
      <c r="X1573" s="41"/>
      <c r="Y1573" s="43" t="str">
        <f t="shared" si="48"/>
        <v/>
      </c>
      <c r="Z1573" s="43">
        <v>1035631</v>
      </c>
      <c r="AA1573" s="43" t="e">
        <f t="shared" si="49"/>
        <v>#N/A</v>
      </c>
    </row>
    <row r="1574" spans="1:27" x14ac:dyDescent="0.3">
      <c r="A1574" s="43">
        <v>2430322</v>
      </c>
      <c r="B1574" s="43" t="s">
        <v>1798</v>
      </c>
      <c r="C1574" s="43" t="s">
        <v>1799</v>
      </c>
      <c r="D1574" s="41"/>
      <c r="E1574" s="43" t="s">
        <v>35</v>
      </c>
      <c r="F1574" s="43" t="s">
        <v>30</v>
      </c>
      <c r="G1574" s="43">
        <v>37045</v>
      </c>
      <c r="H1574" s="41"/>
      <c r="I1574" s="41"/>
      <c r="J1574" s="43"/>
      <c r="K1574" s="41"/>
      <c r="L1574" s="41"/>
      <c r="M1574" s="41"/>
      <c r="N1574" s="41"/>
      <c r="O1574" s="41"/>
      <c r="P1574" s="41"/>
      <c r="Q1574" s="41"/>
      <c r="R1574" s="41"/>
      <c r="S1574" s="41"/>
      <c r="T1574" s="41"/>
      <c r="U1574" s="41"/>
      <c r="V1574" s="41"/>
      <c r="W1574" s="41"/>
      <c r="X1574" s="41"/>
      <c r="Y1574" s="43" t="str">
        <f t="shared" si="48"/>
        <v>COMP</v>
      </c>
      <c r="Z1574" s="43">
        <v>596453</v>
      </c>
      <c r="AA1574" s="43">
        <f t="shared" si="49"/>
        <v>2430322</v>
      </c>
    </row>
    <row r="1575" spans="1:27" x14ac:dyDescent="0.3">
      <c r="A1575" s="43">
        <v>2046420</v>
      </c>
      <c r="B1575" s="43" t="s">
        <v>1800</v>
      </c>
      <c r="C1575" s="43" t="s">
        <v>425</v>
      </c>
      <c r="D1575" s="41"/>
      <c r="E1575" s="43" t="s">
        <v>6263</v>
      </c>
      <c r="F1575" s="43" t="s">
        <v>28</v>
      </c>
      <c r="G1575" s="43">
        <v>37042</v>
      </c>
      <c r="H1575" s="41"/>
      <c r="I1575" s="41"/>
      <c r="J1575" s="43"/>
      <c r="K1575" s="41"/>
      <c r="L1575" s="41"/>
      <c r="M1575" s="41"/>
      <c r="N1575" s="41"/>
      <c r="O1575" s="41"/>
      <c r="P1575" s="41"/>
      <c r="Q1575" s="41"/>
      <c r="R1575" s="41"/>
      <c r="S1575" s="41"/>
      <c r="T1575" s="41"/>
      <c r="U1575" s="41"/>
      <c r="V1575" s="41"/>
      <c r="W1575" s="41"/>
      <c r="X1575" s="41"/>
      <c r="Y1575" s="43" t="str">
        <f t="shared" si="48"/>
        <v/>
      </c>
      <c r="Z1575" s="43">
        <v>2173622</v>
      </c>
      <c r="AA1575" s="43" t="e">
        <f t="shared" si="49"/>
        <v>#N/A</v>
      </c>
    </row>
    <row r="1576" spans="1:27" x14ac:dyDescent="0.3">
      <c r="A1576" s="43">
        <v>1718715</v>
      </c>
      <c r="B1576" s="43" t="s">
        <v>1801</v>
      </c>
      <c r="C1576" s="43" t="s">
        <v>530</v>
      </c>
      <c r="D1576" s="41"/>
      <c r="E1576" s="43" t="s">
        <v>6263</v>
      </c>
      <c r="F1576" s="43" t="s">
        <v>30</v>
      </c>
      <c r="G1576" s="43">
        <v>37016</v>
      </c>
      <c r="H1576" s="41"/>
      <c r="I1576" s="41"/>
      <c r="J1576" s="43"/>
      <c r="K1576" s="41"/>
      <c r="L1576" s="41"/>
      <c r="M1576" s="41"/>
      <c r="N1576" s="41"/>
      <c r="O1576" s="41"/>
      <c r="P1576" s="41"/>
      <c r="Q1576" s="41"/>
      <c r="R1576" s="41"/>
      <c r="S1576" s="41"/>
      <c r="T1576" s="41"/>
      <c r="U1576" s="41"/>
      <c r="V1576" s="41"/>
      <c r="W1576" s="41"/>
      <c r="X1576" s="41"/>
      <c r="Y1576" s="43" t="str">
        <f t="shared" si="48"/>
        <v>COMP</v>
      </c>
      <c r="Z1576" s="43">
        <v>2092131</v>
      </c>
      <c r="AA1576" s="43">
        <f t="shared" si="49"/>
        <v>1718715</v>
      </c>
    </row>
    <row r="1577" spans="1:27" x14ac:dyDescent="0.3">
      <c r="A1577" s="43">
        <v>2205566</v>
      </c>
      <c r="B1577" s="43" t="s">
        <v>1802</v>
      </c>
      <c r="C1577" s="43" t="s">
        <v>958</v>
      </c>
      <c r="D1577" s="41"/>
      <c r="E1577" s="43" t="s">
        <v>6263</v>
      </c>
      <c r="F1577" s="43" t="s">
        <v>30</v>
      </c>
      <c r="G1577" s="43">
        <v>45044</v>
      </c>
      <c r="H1577" s="41"/>
      <c r="I1577" s="41"/>
      <c r="J1577" s="43"/>
      <c r="K1577" s="41"/>
      <c r="L1577" s="41"/>
      <c r="M1577" s="41"/>
      <c r="N1577" s="41"/>
      <c r="O1577" s="41"/>
      <c r="P1577" s="41"/>
      <c r="Q1577" s="41"/>
      <c r="R1577" s="41"/>
      <c r="S1577" s="41"/>
      <c r="T1577" s="41"/>
      <c r="U1577" s="41"/>
      <c r="V1577" s="41"/>
      <c r="W1577" s="41"/>
      <c r="X1577" s="41"/>
      <c r="Y1577" s="43" t="str">
        <f t="shared" si="48"/>
        <v/>
      </c>
      <c r="Z1577" s="43">
        <v>2358627</v>
      </c>
      <c r="AA1577" s="43" t="e">
        <f t="shared" si="49"/>
        <v>#N/A</v>
      </c>
    </row>
    <row r="1578" spans="1:27" x14ac:dyDescent="0.3">
      <c r="A1578" s="43">
        <v>1646774</v>
      </c>
      <c r="B1578" s="43" t="s">
        <v>1803</v>
      </c>
      <c r="C1578" s="43" t="s">
        <v>744</v>
      </c>
      <c r="D1578" s="41"/>
      <c r="E1578" s="43" t="s">
        <v>6263</v>
      </c>
      <c r="F1578" s="43" t="s">
        <v>28</v>
      </c>
      <c r="G1578" s="43">
        <v>28004</v>
      </c>
      <c r="H1578" s="41"/>
      <c r="I1578" s="41"/>
      <c r="J1578" s="43"/>
      <c r="K1578" s="41"/>
      <c r="L1578" s="41"/>
      <c r="M1578" s="41"/>
      <c r="N1578" s="41"/>
      <c r="O1578" s="41"/>
      <c r="P1578" s="41"/>
      <c r="Q1578" s="41"/>
      <c r="R1578" s="41"/>
      <c r="S1578" s="41"/>
      <c r="T1578" s="41"/>
      <c r="U1578" s="41"/>
      <c r="V1578" s="41"/>
      <c r="W1578" s="41"/>
      <c r="X1578" s="41"/>
      <c r="Y1578" s="43" t="str">
        <f t="shared" si="48"/>
        <v>COMP</v>
      </c>
      <c r="Z1578" s="43">
        <v>1375769</v>
      </c>
      <c r="AA1578" s="43">
        <f t="shared" si="49"/>
        <v>1646774</v>
      </c>
    </row>
    <row r="1579" spans="1:27" x14ac:dyDescent="0.3">
      <c r="A1579" s="43">
        <v>2405040</v>
      </c>
      <c r="B1579" s="43" t="s">
        <v>1804</v>
      </c>
      <c r="C1579" s="43" t="s">
        <v>1805</v>
      </c>
      <c r="D1579" s="41"/>
      <c r="E1579" s="43" t="s">
        <v>31</v>
      </c>
      <c r="F1579" s="43" t="s">
        <v>30</v>
      </c>
      <c r="G1579" s="43">
        <v>45008</v>
      </c>
      <c r="H1579" s="41"/>
      <c r="I1579" s="41"/>
      <c r="J1579" s="43"/>
      <c r="K1579" s="41"/>
      <c r="L1579" s="41"/>
      <c r="M1579" s="41"/>
      <c r="N1579" s="41"/>
      <c r="O1579" s="41"/>
      <c r="P1579" s="41"/>
      <c r="Q1579" s="41"/>
      <c r="R1579" s="41"/>
      <c r="S1579" s="41"/>
      <c r="T1579" s="41"/>
      <c r="U1579" s="41"/>
      <c r="V1579" s="41"/>
      <c r="W1579" s="41"/>
      <c r="X1579" s="41"/>
      <c r="Y1579" s="43" t="str">
        <f t="shared" si="48"/>
        <v>COMP</v>
      </c>
      <c r="Z1579" s="43">
        <v>2092027</v>
      </c>
      <c r="AA1579" s="43">
        <f t="shared" si="49"/>
        <v>2405040</v>
      </c>
    </row>
    <row r="1580" spans="1:27" x14ac:dyDescent="0.3">
      <c r="A1580" s="43">
        <v>2086862</v>
      </c>
      <c r="B1580" s="43" t="s">
        <v>1804</v>
      </c>
      <c r="C1580" s="43" t="s">
        <v>973</v>
      </c>
      <c r="D1580" s="41"/>
      <c r="E1580" s="43" t="s">
        <v>35</v>
      </c>
      <c r="F1580" s="43" t="s">
        <v>28</v>
      </c>
      <c r="G1580" s="43">
        <v>37024</v>
      </c>
      <c r="H1580" s="41"/>
      <c r="I1580" s="41"/>
      <c r="J1580" s="43"/>
      <c r="K1580" s="41"/>
      <c r="L1580" s="41"/>
      <c r="M1580" s="41"/>
      <c r="N1580" s="41"/>
      <c r="O1580" s="41"/>
      <c r="P1580" s="41"/>
      <c r="Q1580" s="41"/>
      <c r="R1580" s="41"/>
      <c r="S1580" s="41"/>
      <c r="T1580" s="41"/>
      <c r="U1580" s="41"/>
      <c r="V1580" s="41"/>
      <c r="W1580" s="41"/>
      <c r="X1580" s="41"/>
      <c r="Y1580" s="43" t="str">
        <f t="shared" si="48"/>
        <v>COMP</v>
      </c>
      <c r="Z1580" s="43">
        <v>1820029</v>
      </c>
      <c r="AA1580" s="43">
        <f t="shared" si="49"/>
        <v>2086862</v>
      </c>
    </row>
    <row r="1581" spans="1:27" x14ac:dyDescent="0.3">
      <c r="A1581" s="43">
        <v>2273315</v>
      </c>
      <c r="B1581" s="43" t="s">
        <v>1804</v>
      </c>
      <c r="C1581" s="43" t="s">
        <v>1806</v>
      </c>
      <c r="D1581" s="41"/>
      <c r="E1581" s="43" t="s">
        <v>6263</v>
      </c>
      <c r="F1581" s="43" t="s">
        <v>30</v>
      </c>
      <c r="G1581" s="43">
        <v>18036</v>
      </c>
      <c r="H1581" s="41"/>
      <c r="I1581" s="41"/>
      <c r="J1581" s="43"/>
      <c r="K1581" s="41"/>
      <c r="L1581" s="41"/>
      <c r="M1581" s="41"/>
      <c r="N1581" s="41"/>
      <c r="O1581" s="41"/>
      <c r="P1581" s="41"/>
      <c r="Q1581" s="41"/>
      <c r="R1581" s="41"/>
      <c r="S1581" s="41"/>
      <c r="T1581" s="41"/>
      <c r="U1581" s="41"/>
      <c r="V1581" s="41"/>
      <c r="W1581" s="41"/>
      <c r="X1581" s="41"/>
      <c r="Y1581" s="43" t="str">
        <f t="shared" si="48"/>
        <v/>
      </c>
      <c r="Z1581" s="43">
        <v>718568</v>
      </c>
      <c r="AA1581" s="43" t="e">
        <f t="shared" si="49"/>
        <v>#N/A</v>
      </c>
    </row>
    <row r="1582" spans="1:27" x14ac:dyDescent="0.3">
      <c r="A1582" s="43">
        <v>2316530</v>
      </c>
      <c r="B1582" s="43" t="s">
        <v>1804</v>
      </c>
      <c r="C1582" s="43" t="s">
        <v>1807</v>
      </c>
      <c r="D1582" s="41"/>
      <c r="E1582" s="43" t="s">
        <v>6263</v>
      </c>
      <c r="F1582" s="43" t="s">
        <v>28</v>
      </c>
      <c r="G1582" s="43">
        <v>37024</v>
      </c>
      <c r="H1582" s="41"/>
      <c r="I1582" s="41"/>
      <c r="J1582" s="43"/>
      <c r="K1582" s="41"/>
      <c r="L1582" s="41"/>
      <c r="M1582" s="41"/>
      <c r="N1582" s="41"/>
      <c r="O1582" s="41"/>
      <c r="P1582" s="41"/>
      <c r="Q1582" s="41"/>
      <c r="R1582" s="41"/>
      <c r="S1582" s="41"/>
      <c r="T1582" s="41"/>
      <c r="U1582" s="41"/>
      <c r="V1582" s="41"/>
      <c r="W1582" s="41"/>
      <c r="X1582" s="41"/>
      <c r="Y1582" s="43" t="str">
        <f t="shared" si="48"/>
        <v>COMP</v>
      </c>
      <c r="Z1582" s="43">
        <v>521729</v>
      </c>
      <c r="AA1582" s="43">
        <f t="shared" si="49"/>
        <v>2316530</v>
      </c>
    </row>
    <row r="1583" spans="1:27" x14ac:dyDescent="0.3">
      <c r="A1583" s="43">
        <v>711268</v>
      </c>
      <c r="B1583" s="43" t="s">
        <v>1808</v>
      </c>
      <c r="C1583" s="43" t="s">
        <v>238</v>
      </c>
      <c r="D1583" s="41"/>
      <c r="E1583" s="43" t="s">
        <v>6263</v>
      </c>
      <c r="F1583" s="43" t="s">
        <v>28</v>
      </c>
      <c r="G1583" s="43">
        <v>45056</v>
      </c>
      <c r="H1583" s="41"/>
      <c r="I1583" s="41"/>
      <c r="J1583" s="43"/>
      <c r="K1583" s="41"/>
      <c r="L1583" s="41"/>
      <c r="M1583" s="41"/>
      <c r="N1583" s="41"/>
      <c r="O1583" s="41"/>
      <c r="P1583" s="41"/>
      <c r="Q1583" s="41"/>
      <c r="R1583" s="41"/>
      <c r="S1583" s="41"/>
      <c r="T1583" s="41"/>
      <c r="U1583" s="41"/>
      <c r="V1583" s="41"/>
      <c r="W1583" s="41"/>
      <c r="X1583" s="41"/>
      <c r="Y1583" s="43" t="str">
        <f t="shared" si="48"/>
        <v>COMP</v>
      </c>
      <c r="Z1583" s="43">
        <v>2338563</v>
      </c>
      <c r="AA1583" s="43">
        <f t="shared" si="49"/>
        <v>711268</v>
      </c>
    </row>
    <row r="1584" spans="1:27" x14ac:dyDescent="0.3">
      <c r="A1584" s="43">
        <v>2064756</v>
      </c>
      <c r="B1584" s="43" t="s">
        <v>1809</v>
      </c>
      <c r="C1584" s="43" t="s">
        <v>819</v>
      </c>
      <c r="D1584" s="41"/>
      <c r="E1584" s="43" t="s">
        <v>6263</v>
      </c>
      <c r="F1584" s="43" t="s">
        <v>28</v>
      </c>
      <c r="G1584" s="43">
        <v>45045</v>
      </c>
      <c r="H1584" s="41"/>
      <c r="I1584" s="41"/>
      <c r="J1584" s="43"/>
      <c r="K1584" s="41"/>
      <c r="L1584" s="41"/>
      <c r="M1584" s="41"/>
      <c r="N1584" s="41"/>
      <c r="O1584" s="41"/>
      <c r="P1584" s="41"/>
      <c r="Q1584" s="41"/>
      <c r="R1584" s="41"/>
      <c r="S1584" s="41"/>
      <c r="T1584" s="41"/>
      <c r="U1584" s="41"/>
      <c r="V1584" s="41"/>
      <c r="W1584" s="41"/>
      <c r="X1584" s="41"/>
      <c r="Y1584" s="43" t="str">
        <f t="shared" si="48"/>
        <v/>
      </c>
      <c r="Z1584" s="43">
        <v>2204404</v>
      </c>
      <c r="AA1584" s="43" t="e">
        <f t="shared" si="49"/>
        <v>#N/A</v>
      </c>
    </row>
    <row r="1585" spans="1:27" x14ac:dyDescent="0.3">
      <c r="A1585" s="43">
        <v>1972927</v>
      </c>
      <c r="B1585" s="43" t="s">
        <v>1809</v>
      </c>
      <c r="C1585" s="43" t="s">
        <v>3407</v>
      </c>
      <c r="D1585" s="41"/>
      <c r="E1585" s="43" t="s">
        <v>6263</v>
      </c>
      <c r="F1585" s="43" t="s">
        <v>28</v>
      </c>
      <c r="G1585" s="43">
        <v>28001</v>
      </c>
      <c r="H1585" s="41"/>
      <c r="I1585" s="41"/>
      <c r="J1585" s="43"/>
      <c r="K1585" s="41"/>
      <c r="L1585" s="41"/>
      <c r="M1585" s="41"/>
      <c r="N1585" s="41"/>
      <c r="O1585" s="41"/>
      <c r="P1585" s="41"/>
      <c r="Q1585" s="41"/>
      <c r="R1585" s="41"/>
      <c r="S1585" s="41"/>
      <c r="T1585" s="41"/>
      <c r="U1585" s="41"/>
      <c r="V1585" s="41"/>
      <c r="W1585" s="41"/>
      <c r="X1585" s="41"/>
      <c r="Y1585" s="43" t="str">
        <f t="shared" si="48"/>
        <v>COMP</v>
      </c>
      <c r="Z1585" s="43">
        <v>1724541</v>
      </c>
      <c r="AA1585" s="43">
        <f t="shared" si="49"/>
        <v>1972927</v>
      </c>
    </row>
    <row r="1586" spans="1:27" x14ac:dyDescent="0.3">
      <c r="A1586" s="43">
        <v>1213652</v>
      </c>
      <c r="B1586" s="43" t="s">
        <v>1809</v>
      </c>
      <c r="C1586" s="43" t="s">
        <v>175</v>
      </c>
      <c r="D1586" s="41"/>
      <c r="E1586" s="43" t="s">
        <v>29</v>
      </c>
      <c r="F1586" s="43" t="s">
        <v>28</v>
      </c>
      <c r="G1586" s="43">
        <v>28001</v>
      </c>
      <c r="H1586" s="41"/>
      <c r="I1586" s="41"/>
      <c r="J1586" s="43"/>
      <c r="K1586" s="41"/>
      <c r="L1586" s="41"/>
      <c r="M1586" s="41"/>
      <c r="N1586" s="41"/>
      <c r="O1586" s="41"/>
      <c r="P1586" s="41"/>
      <c r="Q1586" s="41"/>
      <c r="R1586" s="41"/>
      <c r="S1586" s="41"/>
      <c r="T1586" s="41"/>
      <c r="U1586" s="41"/>
      <c r="V1586" s="41"/>
      <c r="W1586" s="41"/>
      <c r="X1586" s="41"/>
      <c r="Y1586" s="43" t="str">
        <f t="shared" si="48"/>
        <v>COMP</v>
      </c>
      <c r="Z1586" s="43">
        <v>1609396</v>
      </c>
      <c r="AA1586" s="43">
        <f t="shared" si="49"/>
        <v>1213652</v>
      </c>
    </row>
    <row r="1587" spans="1:27" x14ac:dyDescent="0.3">
      <c r="A1587" s="43">
        <v>2247876</v>
      </c>
      <c r="B1587" s="43" t="s">
        <v>1810</v>
      </c>
      <c r="C1587" s="43" t="s">
        <v>223</v>
      </c>
      <c r="D1587" s="41"/>
      <c r="E1587" s="43" t="s">
        <v>6263</v>
      </c>
      <c r="F1587" s="43" t="s">
        <v>28</v>
      </c>
      <c r="G1587" s="43">
        <v>36023</v>
      </c>
      <c r="H1587" s="41"/>
      <c r="I1587" s="41"/>
      <c r="J1587" s="43"/>
      <c r="K1587" s="41"/>
      <c r="L1587" s="41"/>
      <c r="M1587" s="41"/>
      <c r="N1587" s="41"/>
      <c r="O1587" s="41"/>
      <c r="P1587" s="41"/>
      <c r="Q1587" s="41"/>
      <c r="R1587" s="41"/>
      <c r="S1587" s="41"/>
      <c r="T1587" s="41"/>
      <c r="U1587" s="41"/>
      <c r="V1587" s="41"/>
      <c r="W1587" s="41"/>
      <c r="X1587" s="41"/>
      <c r="Y1587" s="43" t="str">
        <f t="shared" si="48"/>
        <v>COMP</v>
      </c>
      <c r="Z1587" s="43">
        <v>1057460</v>
      </c>
      <c r="AA1587" s="43">
        <f t="shared" si="49"/>
        <v>2247876</v>
      </c>
    </row>
    <row r="1588" spans="1:27" x14ac:dyDescent="0.3">
      <c r="A1588" s="43">
        <v>1408940</v>
      </c>
      <c r="B1588" s="43" t="s">
        <v>1811</v>
      </c>
      <c r="C1588" s="43" t="s">
        <v>301</v>
      </c>
      <c r="D1588" s="41"/>
      <c r="E1588" s="43" t="s">
        <v>35</v>
      </c>
      <c r="F1588" s="43" t="s">
        <v>28</v>
      </c>
      <c r="G1588" s="43">
        <v>45045</v>
      </c>
      <c r="H1588" s="41"/>
      <c r="I1588" s="41"/>
      <c r="J1588" s="43"/>
      <c r="K1588" s="41"/>
      <c r="L1588" s="41"/>
      <c r="M1588" s="41"/>
      <c r="N1588" s="41"/>
      <c r="O1588" s="41"/>
      <c r="P1588" s="41"/>
      <c r="Q1588" s="41"/>
      <c r="R1588" s="41"/>
      <c r="S1588" s="41"/>
      <c r="T1588" s="41"/>
      <c r="U1588" s="41"/>
      <c r="V1588" s="41"/>
      <c r="W1588" s="41"/>
      <c r="X1588" s="41"/>
      <c r="Y1588" s="43" t="str">
        <f t="shared" si="48"/>
        <v>COMP</v>
      </c>
      <c r="Z1588" s="43">
        <v>1435075</v>
      </c>
      <c r="AA1588" s="43">
        <f t="shared" si="49"/>
        <v>1408940</v>
      </c>
    </row>
    <row r="1589" spans="1:27" x14ac:dyDescent="0.3">
      <c r="A1589" s="43">
        <v>1967478</v>
      </c>
      <c r="B1589" s="43" t="s">
        <v>1812</v>
      </c>
      <c r="C1589" s="43" t="s">
        <v>1813</v>
      </c>
      <c r="D1589" s="41"/>
      <c r="E1589" s="43" t="s">
        <v>29</v>
      </c>
      <c r="F1589" s="43" t="s">
        <v>30</v>
      </c>
      <c r="G1589" s="43">
        <v>36003</v>
      </c>
      <c r="H1589" s="41"/>
      <c r="I1589" s="41"/>
      <c r="J1589" s="43"/>
      <c r="K1589" s="41"/>
      <c r="L1589" s="41"/>
      <c r="M1589" s="41"/>
      <c r="N1589" s="41"/>
      <c r="O1589" s="41"/>
      <c r="P1589" s="41"/>
      <c r="Q1589" s="41"/>
      <c r="R1589" s="41"/>
      <c r="S1589" s="41"/>
      <c r="T1589" s="41"/>
      <c r="U1589" s="41"/>
      <c r="V1589" s="41"/>
      <c r="W1589" s="41"/>
      <c r="X1589" s="41"/>
      <c r="Y1589" s="43" t="str">
        <f t="shared" si="48"/>
        <v>COMP</v>
      </c>
      <c r="Z1589" s="43">
        <v>1924855</v>
      </c>
      <c r="AA1589" s="43">
        <f t="shared" si="49"/>
        <v>1967478</v>
      </c>
    </row>
    <row r="1590" spans="1:27" x14ac:dyDescent="0.3">
      <c r="A1590" s="43">
        <v>1835096</v>
      </c>
      <c r="B1590" s="43" t="s">
        <v>1812</v>
      </c>
      <c r="C1590" s="43" t="s">
        <v>400</v>
      </c>
      <c r="D1590" s="41"/>
      <c r="E1590" s="43" t="s">
        <v>6263</v>
      </c>
      <c r="F1590" s="43" t="s">
        <v>30</v>
      </c>
      <c r="G1590" s="43">
        <v>28037</v>
      </c>
      <c r="H1590" s="41"/>
      <c r="I1590" s="41"/>
      <c r="J1590" s="43"/>
      <c r="K1590" s="41"/>
      <c r="L1590" s="41"/>
      <c r="M1590" s="41"/>
      <c r="N1590" s="41"/>
      <c r="O1590" s="41"/>
      <c r="P1590" s="41"/>
      <c r="Q1590" s="41"/>
      <c r="R1590" s="41"/>
      <c r="S1590" s="41"/>
      <c r="T1590" s="41"/>
      <c r="U1590" s="41"/>
      <c r="V1590" s="41"/>
      <c r="W1590" s="41"/>
      <c r="X1590" s="41"/>
      <c r="Y1590" s="43" t="str">
        <f t="shared" si="48"/>
        <v/>
      </c>
      <c r="Z1590" s="43">
        <v>2111269</v>
      </c>
      <c r="AA1590" s="43" t="e">
        <f t="shared" si="49"/>
        <v>#N/A</v>
      </c>
    </row>
    <row r="1591" spans="1:27" x14ac:dyDescent="0.3">
      <c r="A1591" s="43">
        <v>2413275</v>
      </c>
      <c r="B1591" s="43" t="s">
        <v>1812</v>
      </c>
      <c r="C1591" s="43" t="s">
        <v>1300</v>
      </c>
      <c r="D1591" s="41"/>
      <c r="E1591" s="43" t="s">
        <v>6263</v>
      </c>
      <c r="F1591" s="43" t="s">
        <v>30</v>
      </c>
      <c r="G1591" s="43">
        <v>28030</v>
      </c>
      <c r="H1591" s="41"/>
      <c r="I1591" s="41"/>
      <c r="J1591" s="43"/>
      <c r="K1591" s="41"/>
      <c r="L1591" s="41"/>
      <c r="M1591" s="41"/>
      <c r="N1591" s="41"/>
      <c r="O1591" s="41"/>
      <c r="P1591" s="41"/>
      <c r="Q1591" s="41"/>
      <c r="R1591" s="41"/>
      <c r="S1591" s="41"/>
      <c r="T1591" s="41"/>
      <c r="U1591" s="41"/>
      <c r="V1591" s="41"/>
      <c r="W1591" s="41"/>
      <c r="X1591" s="41"/>
      <c r="Y1591" s="43" t="str">
        <f t="shared" si="48"/>
        <v/>
      </c>
      <c r="Z1591" s="43">
        <v>2397072</v>
      </c>
      <c r="AA1591" s="43" t="e">
        <f t="shared" si="49"/>
        <v>#N/A</v>
      </c>
    </row>
    <row r="1592" spans="1:27" x14ac:dyDescent="0.3">
      <c r="A1592" s="43">
        <v>1067277</v>
      </c>
      <c r="B1592" s="43" t="s">
        <v>1812</v>
      </c>
      <c r="C1592" s="43" t="s">
        <v>414</v>
      </c>
      <c r="D1592" s="41"/>
      <c r="E1592" s="43" t="s">
        <v>6263</v>
      </c>
      <c r="F1592" s="43" t="s">
        <v>30</v>
      </c>
      <c r="G1592" s="43">
        <v>36003</v>
      </c>
      <c r="H1592" s="41"/>
      <c r="I1592" s="41"/>
      <c r="J1592" s="43"/>
      <c r="K1592" s="41"/>
      <c r="L1592" s="41"/>
      <c r="M1592" s="41"/>
      <c r="N1592" s="41"/>
      <c r="O1592" s="41"/>
      <c r="P1592" s="41"/>
      <c r="Q1592" s="41"/>
      <c r="R1592" s="41"/>
      <c r="S1592" s="41"/>
      <c r="T1592" s="41"/>
      <c r="U1592" s="41"/>
      <c r="V1592" s="41"/>
      <c r="W1592" s="41"/>
      <c r="X1592" s="41"/>
      <c r="Y1592" s="43" t="str">
        <f t="shared" si="48"/>
        <v>COMP</v>
      </c>
      <c r="Z1592" s="43">
        <v>2178943</v>
      </c>
      <c r="AA1592" s="43">
        <f t="shared" si="49"/>
        <v>1067277</v>
      </c>
    </row>
    <row r="1593" spans="1:27" x14ac:dyDescent="0.3">
      <c r="A1593" s="43">
        <v>606245</v>
      </c>
      <c r="B1593" s="43" t="s">
        <v>1814</v>
      </c>
      <c r="C1593" s="43" t="s">
        <v>283</v>
      </c>
      <c r="D1593" s="41"/>
      <c r="E1593" s="43" t="s">
        <v>29</v>
      </c>
      <c r="F1593" s="43" t="s">
        <v>28</v>
      </c>
      <c r="G1593" s="43">
        <v>45008</v>
      </c>
      <c r="H1593" s="41"/>
      <c r="I1593" s="41"/>
      <c r="J1593" s="43"/>
      <c r="K1593" s="41"/>
      <c r="L1593" s="41"/>
      <c r="M1593" s="41"/>
      <c r="N1593" s="41"/>
      <c r="O1593" s="41"/>
      <c r="P1593" s="41"/>
      <c r="Q1593" s="41"/>
      <c r="R1593" s="41"/>
      <c r="S1593" s="41"/>
      <c r="T1593" s="41"/>
      <c r="U1593" s="41"/>
      <c r="V1593" s="41"/>
      <c r="W1593" s="41"/>
      <c r="X1593" s="41"/>
      <c r="Y1593" s="43" t="str">
        <f t="shared" si="48"/>
        <v>COMP</v>
      </c>
      <c r="Z1593" s="43">
        <v>2316553</v>
      </c>
      <c r="AA1593" s="43">
        <f t="shared" si="49"/>
        <v>606245</v>
      </c>
    </row>
    <row r="1594" spans="1:27" x14ac:dyDescent="0.3">
      <c r="A1594" s="43">
        <v>953775</v>
      </c>
      <c r="B1594" s="43" t="s">
        <v>1815</v>
      </c>
      <c r="C1594" s="43" t="s">
        <v>241</v>
      </c>
      <c r="D1594" s="41"/>
      <c r="E1594" s="43" t="s">
        <v>6263</v>
      </c>
      <c r="F1594" s="43" t="s">
        <v>28</v>
      </c>
      <c r="G1594" s="43">
        <v>41012</v>
      </c>
      <c r="H1594" s="41"/>
      <c r="I1594" s="41"/>
      <c r="J1594" s="43"/>
      <c r="K1594" s="41"/>
      <c r="L1594" s="41"/>
      <c r="M1594" s="41"/>
      <c r="N1594" s="41"/>
      <c r="O1594" s="41"/>
      <c r="P1594" s="41"/>
      <c r="Q1594" s="41"/>
      <c r="R1594" s="41"/>
      <c r="S1594" s="41"/>
      <c r="T1594" s="41"/>
      <c r="U1594" s="41"/>
      <c r="V1594" s="41"/>
      <c r="W1594" s="41"/>
      <c r="X1594" s="41"/>
      <c r="Y1594" s="43" t="str">
        <f t="shared" si="48"/>
        <v>COMP</v>
      </c>
      <c r="Z1594" s="43">
        <v>2435145</v>
      </c>
      <c r="AA1594" s="43">
        <f t="shared" si="49"/>
        <v>953775</v>
      </c>
    </row>
    <row r="1595" spans="1:27" x14ac:dyDescent="0.3">
      <c r="A1595" s="43">
        <v>2429818</v>
      </c>
      <c r="B1595" s="43" t="s">
        <v>1815</v>
      </c>
      <c r="C1595" s="43" t="s">
        <v>1036</v>
      </c>
      <c r="D1595" s="41"/>
      <c r="E1595" s="43" t="s">
        <v>29</v>
      </c>
      <c r="F1595" s="43" t="s">
        <v>30</v>
      </c>
      <c r="G1595" s="43">
        <v>41002</v>
      </c>
      <c r="H1595" s="41"/>
      <c r="I1595" s="41"/>
      <c r="J1595" s="43"/>
      <c r="K1595" s="41"/>
      <c r="L1595" s="41"/>
      <c r="M1595" s="41"/>
      <c r="N1595" s="41"/>
      <c r="O1595" s="41"/>
      <c r="P1595" s="41"/>
      <c r="Q1595" s="41"/>
      <c r="R1595" s="41"/>
      <c r="S1595" s="41"/>
      <c r="T1595" s="41"/>
      <c r="U1595" s="41"/>
      <c r="V1595" s="41"/>
      <c r="W1595" s="41"/>
      <c r="X1595" s="41"/>
      <c r="Y1595" s="43" t="str">
        <f t="shared" si="48"/>
        <v/>
      </c>
      <c r="Z1595" s="43">
        <v>2170142</v>
      </c>
      <c r="AA1595" s="43" t="e">
        <f t="shared" si="49"/>
        <v>#N/A</v>
      </c>
    </row>
    <row r="1596" spans="1:27" x14ac:dyDescent="0.3">
      <c r="A1596" s="43">
        <v>1977992</v>
      </c>
      <c r="B1596" s="43" t="s">
        <v>1816</v>
      </c>
      <c r="C1596" s="43" t="s">
        <v>887</v>
      </c>
      <c r="D1596" s="41"/>
      <c r="E1596" s="43" t="s">
        <v>35</v>
      </c>
      <c r="F1596" s="43" t="s">
        <v>28</v>
      </c>
      <c r="G1596" s="43">
        <v>41006</v>
      </c>
      <c r="H1596" s="41"/>
      <c r="I1596" s="41"/>
      <c r="J1596" s="43"/>
      <c r="K1596" s="41"/>
      <c r="L1596" s="41"/>
      <c r="M1596" s="41"/>
      <c r="N1596" s="41"/>
      <c r="O1596" s="41"/>
      <c r="P1596" s="41"/>
      <c r="Q1596" s="41"/>
      <c r="R1596" s="41"/>
      <c r="S1596" s="41"/>
      <c r="T1596" s="41"/>
      <c r="U1596" s="41"/>
      <c r="V1596" s="41"/>
      <c r="W1596" s="41"/>
      <c r="X1596" s="41"/>
      <c r="Y1596" s="43" t="str">
        <f t="shared" si="48"/>
        <v>COMP</v>
      </c>
      <c r="Z1596" s="43">
        <v>1592320</v>
      </c>
      <c r="AA1596" s="43">
        <f t="shared" si="49"/>
        <v>1977992</v>
      </c>
    </row>
    <row r="1597" spans="1:27" x14ac:dyDescent="0.3">
      <c r="A1597" s="43">
        <v>1550501</v>
      </c>
      <c r="B1597" s="43" t="s">
        <v>1817</v>
      </c>
      <c r="C1597" s="43" t="s">
        <v>1818</v>
      </c>
      <c r="D1597" s="41"/>
      <c r="E1597" s="43" t="s">
        <v>6263</v>
      </c>
      <c r="F1597" s="43" t="s">
        <v>28</v>
      </c>
      <c r="G1597" s="43">
        <v>18005</v>
      </c>
      <c r="H1597" s="41"/>
      <c r="I1597" s="41"/>
      <c r="J1597" s="43"/>
      <c r="K1597" s="41"/>
      <c r="L1597" s="41"/>
      <c r="M1597" s="41"/>
      <c r="N1597" s="41"/>
      <c r="O1597" s="41"/>
      <c r="P1597" s="41"/>
      <c r="Q1597" s="41"/>
      <c r="R1597" s="41"/>
      <c r="S1597" s="41"/>
      <c r="T1597" s="41"/>
      <c r="U1597" s="41"/>
      <c r="V1597" s="41"/>
      <c r="W1597" s="41"/>
      <c r="X1597" s="41"/>
      <c r="Y1597" s="43" t="str">
        <f t="shared" si="48"/>
        <v>COMP</v>
      </c>
      <c r="Z1597" s="43">
        <v>2208927</v>
      </c>
      <c r="AA1597" s="43">
        <f t="shared" si="49"/>
        <v>1550501</v>
      </c>
    </row>
    <row r="1598" spans="1:27" x14ac:dyDescent="0.3">
      <c r="A1598" s="43">
        <v>1638104</v>
      </c>
      <c r="B1598" s="43" t="s">
        <v>1819</v>
      </c>
      <c r="C1598" s="43" t="s">
        <v>659</v>
      </c>
      <c r="D1598" s="41"/>
      <c r="E1598" s="43" t="s">
        <v>6263</v>
      </c>
      <c r="F1598" s="43" t="s">
        <v>28</v>
      </c>
      <c r="G1598" s="43">
        <v>41003</v>
      </c>
      <c r="H1598" s="41"/>
      <c r="I1598" s="41"/>
      <c r="J1598" s="43"/>
      <c r="K1598" s="41"/>
      <c r="L1598" s="41"/>
      <c r="M1598" s="41"/>
      <c r="N1598" s="41"/>
      <c r="O1598" s="41"/>
      <c r="P1598" s="41"/>
      <c r="Q1598" s="41"/>
      <c r="R1598" s="41"/>
      <c r="S1598" s="41"/>
      <c r="T1598" s="41"/>
      <c r="U1598" s="41"/>
      <c r="V1598" s="41"/>
      <c r="W1598" s="41"/>
      <c r="X1598" s="41"/>
      <c r="Y1598" s="43" t="str">
        <f t="shared" si="48"/>
        <v>COMP</v>
      </c>
      <c r="Z1598" s="43">
        <v>1688020</v>
      </c>
      <c r="AA1598" s="43">
        <f t="shared" si="49"/>
        <v>1638104</v>
      </c>
    </row>
    <row r="1599" spans="1:27" x14ac:dyDescent="0.3">
      <c r="A1599" s="43">
        <v>1807223</v>
      </c>
      <c r="B1599" s="43" t="s">
        <v>1819</v>
      </c>
      <c r="C1599" s="43" t="s">
        <v>1413</v>
      </c>
      <c r="D1599" s="41"/>
      <c r="E1599" s="43" t="s">
        <v>29</v>
      </c>
      <c r="F1599" s="43" t="s">
        <v>28</v>
      </c>
      <c r="G1599" s="43">
        <v>45011</v>
      </c>
      <c r="H1599" s="41"/>
      <c r="I1599" s="41"/>
      <c r="J1599" s="43"/>
      <c r="K1599" s="41"/>
      <c r="L1599" s="41"/>
      <c r="M1599" s="41"/>
      <c r="N1599" s="41"/>
      <c r="O1599" s="41"/>
      <c r="P1599" s="41"/>
      <c r="Q1599" s="41"/>
      <c r="R1599" s="41"/>
      <c r="S1599" s="41"/>
      <c r="T1599" s="41"/>
      <c r="U1599" s="41"/>
      <c r="V1599" s="41"/>
      <c r="W1599" s="41"/>
      <c r="X1599" s="41"/>
      <c r="Y1599" s="43" t="str">
        <f t="shared" si="48"/>
        <v>COMP</v>
      </c>
      <c r="Z1599" s="43">
        <v>1576032</v>
      </c>
      <c r="AA1599" s="43">
        <f t="shared" si="49"/>
        <v>1807223</v>
      </c>
    </row>
    <row r="1600" spans="1:27" x14ac:dyDescent="0.3">
      <c r="A1600" s="43">
        <v>2236471</v>
      </c>
      <c r="B1600" s="43" t="s">
        <v>1819</v>
      </c>
      <c r="C1600" s="43" t="s">
        <v>1635</v>
      </c>
      <c r="D1600" s="41"/>
      <c r="E1600" s="43" t="s">
        <v>6263</v>
      </c>
      <c r="F1600" s="43" t="s">
        <v>28</v>
      </c>
      <c r="G1600" s="43">
        <v>45011</v>
      </c>
      <c r="H1600" s="41"/>
      <c r="I1600" s="41"/>
      <c r="J1600" s="43"/>
      <c r="K1600" s="41"/>
      <c r="L1600" s="41"/>
      <c r="M1600" s="41"/>
      <c r="N1600" s="41"/>
      <c r="O1600" s="41"/>
      <c r="P1600" s="41"/>
      <c r="Q1600" s="41"/>
      <c r="R1600" s="41"/>
      <c r="S1600" s="41"/>
      <c r="T1600" s="41"/>
      <c r="U1600" s="41"/>
      <c r="V1600" s="41"/>
      <c r="W1600" s="41"/>
      <c r="X1600" s="41"/>
      <c r="Y1600" s="43" t="str">
        <f t="shared" si="48"/>
        <v>COMP</v>
      </c>
      <c r="Z1600" s="43">
        <v>1864422</v>
      </c>
      <c r="AA1600" s="43">
        <f t="shared" si="49"/>
        <v>2236471</v>
      </c>
    </row>
    <row r="1601" spans="1:27" x14ac:dyDescent="0.3">
      <c r="A1601" s="43">
        <v>1857153</v>
      </c>
      <c r="B1601" s="43" t="s">
        <v>1819</v>
      </c>
      <c r="C1601" s="43" t="s">
        <v>346</v>
      </c>
      <c r="D1601" s="41"/>
      <c r="E1601" s="43" t="s">
        <v>6263</v>
      </c>
      <c r="F1601" s="43" t="s">
        <v>28</v>
      </c>
      <c r="G1601" s="43">
        <v>45050</v>
      </c>
      <c r="H1601" s="41"/>
      <c r="I1601" s="41"/>
      <c r="J1601" s="43"/>
      <c r="K1601" s="41"/>
      <c r="L1601" s="41"/>
      <c r="M1601" s="41"/>
      <c r="N1601" s="41"/>
      <c r="O1601" s="41"/>
      <c r="P1601" s="41"/>
      <c r="Q1601" s="41"/>
      <c r="R1601" s="41"/>
      <c r="S1601" s="41"/>
      <c r="T1601" s="41"/>
      <c r="U1601" s="41"/>
      <c r="V1601" s="41"/>
      <c r="W1601" s="41"/>
      <c r="X1601" s="41"/>
      <c r="Y1601" s="43" t="str">
        <f t="shared" si="48"/>
        <v>COMP</v>
      </c>
      <c r="Z1601" s="43">
        <v>2331947</v>
      </c>
      <c r="AA1601" s="43">
        <f t="shared" si="49"/>
        <v>1857153</v>
      </c>
    </row>
    <row r="1602" spans="1:27" x14ac:dyDescent="0.3">
      <c r="A1602" s="43">
        <v>2344181</v>
      </c>
      <c r="B1602" s="43" t="s">
        <v>1820</v>
      </c>
      <c r="C1602" s="43" t="s">
        <v>1089</v>
      </c>
      <c r="D1602" s="41"/>
      <c r="E1602" s="43" t="s">
        <v>35</v>
      </c>
      <c r="F1602" s="43" t="s">
        <v>28</v>
      </c>
      <c r="G1602" s="43">
        <v>36003</v>
      </c>
      <c r="H1602" s="41"/>
      <c r="I1602" s="41"/>
      <c r="J1602" s="43"/>
      <c r="K1602" s="41"/>
      <c r="L1602" s="41"/>
      <c r="M1602" s="41"/>
      <c r="N1602" s="41"/>
      <c r="O1602" s="41"/>
      <c r="P1602" s="41"/>
      <c r="Q1602" s="41"/>
      <c r="R1602" s="41"/>
      <c r="S1602" s="41"/>
      <c r="T1602" s="41"/>
      <c r="U1602" s="41"/>
      <c r="V1602" s="41"/>
      <c r="W1602" s="41"/>
      <c r="X1602" s="41"/>
      <c r="Y1602" s="43" t="str">
        <f t="shared" ref="Y1602:Y1665" si="50">IF(ISERROR(AA1602)=FALSE,"COMP","")</f>
        <v>COMP</v>
      </c>
      <c r="Z1602" s="43">
        <v>1842478</v>
      </c>
      <c r="AA1602" s="43">
        <f t="shared" ref="AA1602:AA1665" si="51">VLOOKUP(A1602,Z:Z,1,FALSE)</f>
        <v>2344181</v>
      </c>
    </row>
    <row r="1603" spans="1:27" x14ac:dyDescent="0.3">
      <c r="A1603" s="43">
        <v>1402365</v>
      </c>
      <c r="B1603" s="43" t="s">
        <v>1821</v>
      </c>
      <c r="C1603" s="43" t="s">
        <v>502</v>
      </c>
      <c r="D1603" s="41"/>
      <c r="E1603" s="43" t="s">
        <v>6263</v>
      </c>
      <c r="F1603" s="43" t="s">
        <v>30</v>
      </c>
      <c r="G1603" s="43">
        <v>37024</v>
      </c>
      <c r="H1603" s="41"/>
      <c r="I1603" s="41"/>
      <c r="J1603" s="43"/>
      <c r="K1603" s="41"/>
      <c r="L1603" s="41"/>
      <c r="M1603" s="41"/>
      <c r="N1603" s="41"/>
      <c r="O1603" s="41"/>
      <c r="P1603" s="41"/>
      <c r="Q1603" s="41"/>
      <c r="R1603" s="41"/>
      <c r="S1603" s="41"/>
      <c r="T1603" s="41"/>
      <c r="U1603" s="41"/>
      <c r="V1603" s="41"/>
      <c r="W1603" s="41"/>
      <c r="X1603" s="41"/>
      <c r="Y1603" s="43" t="str">
        <f t="shared" si="50"/>
        <v>COMP</v>
      </c>
      <c r="Z1603" s="43">
        <v>487484</v>
      </c>
      <c r="AA1603" s="43">
        <f t="shared" si="51"/>
        <v>1402365</v>
      </c>
    </row>
    <row r="1604" spans="1:27" x14ac:dyDescent="0.3">
      <c r="A1604" s="43">
        <v>1033871</v>
      </c>
      <c r="B1604" s="43" t="s">
        <v>1822</v>
      </c>
      <c r="C1604" s="43" t="s">
        <v>838</v>
      </c>
      <c r="D1604" s="41"/>
      <c r="E1604" s="43" t="s">
        <v>29</v>
      </c>
      <c r="F1604" s="43" t="s">
        <v>28</v>
      </c>
      <c r="G1604" s="43">
        <v>37046</v>
      </c>
      <c r="H1604" s="41"/>
      <c r="I1604" s="41"/>
      <c r="J1604" s="43"/>
      <c r="K1604" s="41"/>
      <c r="L1604" s="41"/>
      <c r="M1604" s="41"/>
      <c r="N1604" s="41"/>
      <c r="O1604" s="41"/>
      <c r="P1604" s="41"/>
      <c r="Q1604" s="41"/>
      <c r="R1604" s="41"/>
      <c r="S1604" s="41"/>
      <c r="T1604" s="41"/>
      <c r="U1604" s="41"/>
      <c r="V1604" s="41"/>
      <c r="W1604" s="41"/>
      <c r="X1604" s="41"/>
      <c r="Y1604" s="43" t="str">
        <f t="shared" si="50"/>
        <v/>
      </c>
      <c r="Z1604" s="43">
        <v>2371056</v>
      </c>
      <c r="AA1604" s="43" t="e">
        <f t="shared" si="51"/>
        <v>#N/A</v>
      </c>
    </row>
    <row r="1605" spans="1:27" x14ac:dyDescent="0.3">
      <c r="A1605" s="43">
        <v>499100</v>
      </c>
      <c r="B1605" s="43" t="s">
        <v>1822</v>
      </c>
      <c r="C1605" s="43" t="s">
        <v>422</v>
      </c>
      <c r="D1605" s="41"/>
      <c r="E1605" s="43" t="s">
        <v>6263</v>
      </c>
      <c r="F1605" s="43" t="s">
        <v>28</v>
      </c>
      <c r="G1605" s="43">
        <v>41016</v>
      </c>
      <c r="H1605" s="41"/>
      <c r="I1605" s="41"/>
      <c r="J1605" s="43"/>
      <c r="K1605" s="41"/>
      <c r="L1605" s="41"/>
      <c r="M1605" s="41"/>
      <c r="N1605" s="41"/>
      <c r="O1605" s="41"/>
      <c r="P1605" s="41"/>
      <c r="Q1605" s="41"/>
      <c r="R1605" s="41"/>
      <c r="S1605" s="41"/>
      <c r="T1605" s="41"/>
      <c r="U1605" s="41"/>
      <c r="V1605" s="41"/>
      <c r="W1605" s="41"/>
      <c r="X1605" s="41"/>
      <c r="Y1605" s="43" t="str">
        <f t="shared" si="50"/>
        <v/>
      </c>
      <c r="Z1605" s="43">
        <v>1271798</v>
      </c>
      <c r="AA1605" s="43" t="e">
        <f t="shared" si="51"/>
        <v>#N/A</v>
      </c>
    </row>
    <row r="1606" spans="1:27" x14ac:dyDescent="0.3">
      <c r="A1606" s="43">
        <v>1870366</v>
      </c>
      <c r="B1606" s="43" t="s">
        <v>1823</v>
      </c>
      <c r="C1606" s="43" t="s">
        <v>397</v>
      </c>
      <c r="D1606" s="41"/>
      <c r="E1606" s="43" t="s">
        <v>6263</v>
      </c>
      <c r="F1606" s="43" t="s">
        <v>28</v>
      </c>
      <c r="G1606" s="43">
        <v>28004</v>
      </c>
      <c r="H1606" s="41"/>
      <c r="I1606" s="41"/>
      <c r="J1606" s="43"/>
      <c r="K1606" s="41"/>
      <c r="L1606" s="41"/>
      <c r="M1606" s="41"/>
      <c r="N1606" s="41"/>
      <c r="O1606" s="41"/>
      <c r="P1606" s="41"/>
      <c r="Q1606" s="41"/>
      <c r="R1606" s="41"/>
      <c r="S1606" s="41"/>
      <c r="T1606" s="41"/>
      <c r="U1606" s="41"/>
      <c r="V1606" s="41"/>
      <c r="W1606" s="41"/>
      <c r="X1606" s="41"/>
      <c r="Y1606" s="43" t="str">
        <f t="shared" si="50"/>
        <v/>
      </c>
      <c r="Z1606" s="43">
        <v>1961926</v>
      </c>
      <c r="AA1606" s="43" t="e">
        <f t="shared" si="51"/>
        <v>#N/A</v>
      </c>
    </row>
    <row r="1607" spans="1:27" x14ac:dyDescent="0.3">
      <c r="A1607" s="43">
        <v>1870380</v>
      </c>
      <c r="B1607" s="43" t="s">
        <v>1823</v>
      </c>
      <c r="C1607" s="43" t="s">
        <v>294</v>
      </c>
      <c r="D1607" s="41"/>
      <c r="E1607" s="43" t="s">
        <v>6263</v>
      </c>
      <c r="F1607" s="43" t="s">
        <v>30</v>
      </c>
      <c r="G1607" s="43">
        <v>28004</v>
      </c>
      <c r="H1607" s="41"/>
      <c r="I1607" s="41"/>
      <c r="J1607" s="43"/>
      <c r="K1607" s="41"/>
      <c r="L1607" s="41"/>
      <c r="M1607" s="41"/>
      <c r="N1607" s="41"/>
      <c r="O1607" s="41"/>
      <c r="P1607" s="41"/>
      <c r="Q1607" s="41"/>
      <c r="R1607" s="41"/>
      <c r="S1607" s="41"/>
      <c r="T1607" s="41"/>
      <c r="U1607" s="41"/>
      <c r="V1607" s="41"/>
      <c r="W1607" s="41"/>
      <c r="X1607" s="41"/>
      <c r="Y1607" s="43" t="str">
        <f t="shared" si="50"/>
        <v/>
      </c>
      <c r="Z1607" s="43">
        <v>2068128</v>
      </c>
      <c r="AA1607" s="43" t="e">
        <f t="shared" si="51"/>
        <v>#N/A</v>
      </c>
    </row>
    <row r="1608" spans="1:27" x14ac:dyDescent="0.3">
      <c r="A1608" s="43">
        <v>1324362</v>
      </c>
      <c r="B1608" s="43" t="s">
        <v>1823</v>
      </c>
      <c r="C1608" s="43" t="s">
        <v>989</v>
      </c>
      <c r="D1608" s="41"/>
      <c r="E1608" s="43" t="s">
        <v>6263</v>
      </c>
      <c r="F1608" s="43" t="s">
        <v>30</v>
      </c>
      <c r="G1608" s="43">
        <v>41016</v>
      </c>
      <c r="H1608" s="41"/>
      <c r="I1608" s="41"/>
      <c r="J1608" s="43"/>
      <c r="K1608" s="41"/>
      <c r="L1608" s="41"/>
      <c r="M1608" s="41"/>
      <c r="N1608" s="41"/>
      <c r="O1608" s="41"/>
      <c r="P1608" s="41"/>
      <c r="Q1608" s="41"/>
      <c r="R1608" s="41"/>
      <c r="S1608" s="41"/>
      <c r="T1608" s="41"/>
      <c r="U1608" s="41"/>
      <c r="V1608" s="41"/>
      <c r="W1608" s="41"/>
      <c r="X1608" s="41"/>
      <c r="Y1608" s="43" t="str">
        <f t="shared" si="50"/>
        <v/>
      </c>
      <c r="Z1608" s="43">
        <v>1707033</v>
      </c>
      <c r="AA1608" s="43" t="e">
        <f t="shared" si="51"/>
        <v>#N/A</v>
      </c>
    </row>
    <row r="1609" spans="1:27" x14ac:dyDescent="0.3">
      <c r="A1609" s="43">
        <v>2334776</v>
      </c>
      <c r="B1609" s="43" t="s">
        <v>1824</v>
      </c>
      <c r="C1609" s="43" t="s">
        <v>266</v>
      </c>
      <c r="D1609" s="41"/>
      <c r="E1609" s="43" t="s">
        <v>6263</v>
      </c>
      <c r="F1609" s="43" t="s">
        <v>30</v>
      </c>
      <c r="G1609" s="43">
        <v>45044</v>
      </c>
      <c r="H1609" s="41"/>
      <c r="I1609" s="41"/>
      <c r="J1609" s="43"/>
      <c r="K1609" s="41"/>
      <c r="L1609" s="41"/>
      <c r="M1609" s="41"/>
      <c r="N1609" s="41"/>
      <c r="O1609" s="41"/>
      <c r="P1609" s="41"/>
      <c r="Q1609" s="41"/>
      <c r="R1609" s="41"/>
      <c r="S1609" s="41"/>
      <c r="T1609" s="41"/>
      <c r="U1609" s="41"/>
      <c r="V1609" s="41"/>
      <c r="W1609" s="41"/>
      <c r="X1609" s="41"/>
      <c r="Y1609" s="43" t="str">
        <f t="shared" si="50"/>
        <v/>
      </c>
      <c r="Z1609" s="43">
        <v>2076508</v>
      </c>
      <c r="AA1609" s="43" t="e">
        <f t="shared" si="51"/>
        <v>#N/A</v>
      </c>
    </row>
    <row r="1610" spans="1:27" x14ac:dyDescent="0.3">
      <c r="A1610" s="43">
        <v>581468</v>
      </c>
      <c r="B1610" s="43" t="s">
        <v>1825</v>
      </c>
      <c r="C1610" s="43" t="s">
        <v>340</v>
      </c>
      <c r="D1610" s="41"/>
      <c r="E1610" s="43" t="s">
        <v>6263</v>
      </c>
      <c r="F1610" s="43" t="s">
        <v>30</v>
      </c>
      <c r="G1610" s="43">
        <v>28030</v>
      </c>
      <c r="H1610" s="41"/>
      <c r="I1610" s="41"/>
      <c r="J1610" s="43"/>
      <c r="K1610" s="41"/>
      <c r="L1610" s="41"/>
      <c r="M1610" s="41"/>
      <c r="N1610" s="41"/>
      <c r="O1610" s="41"/>
      <c r="P1610" s="41"/>
      <c r="Q1610" s="41"/>
      <c r="R1610" s="41"/>
      <c r="S1610" s="41"/>
      <c r="T1610" s="41"/>
      <c r="U1610" s="41"/>
      <c r="V1610" s="41"/>
      <c r="W1610" s="41"/>
      <c r="X1610" s="41"/>
      <c r="Y1610" s="43" t="str">
        <f t="shared" si="50"/>
        <v>COMP</v>
      </c>
      <c r="Z1610" s="43">
        <v>2251428</v>
      </c>
      <c r="AA1610" s="43">
        <f t="shared" si="51"/>
        <v>581468</v>
      </c>
    </row>
    <row r="1611" spans="1:27" x14ac:dyDescent="0.3">
      <c r="A1611" s="43">
        <v>2148733</v>
      </c>
      <c r="B1611" s="43" t="s">
        <v>1825</v>
      </c>
      <c r="C1611" s="43" t="s">
        <v>33</v>
      </c>
      <c r="D1611" s="41"/>
      <c r="E1611" s="43" t="s">
        <v>6263</v>
      </c>
      <c r="F1611" s="43" t="s">
        <v>30</v>
      </c>
      <c r="G1611" s="43">
        <v>45038</v>
      </c>
      <c r="H1611" s="41"/>
      <c r="I1611" s="41"/>
      <c r="J1611" s="43"/>
      <c r="K1611" s="41"/>
      <c r="L1611" s="41"/>
      <c r="M1611" s="41"/>
      <c r="N1611" s="41"/>
      <c r="O1611" s="41"/>
      <c r="P1611" s="41"/>
      <c r="Q1611" s="41"/>
      <c r="R1611" s="41"/>
      <c r="S1611" s="41"/>
      <c r="T1611" s="41"/>
      <c r="U1611" s="41"/>
      <c r="V1611" s="41"/>
      <c r="W1611" s="41"/>
      <c r="X1611" s="41"/>
      <c r="Y1611" s="43" t="str">
        <f t="shared" si="50"/>
        <v/>
      </c>
      <c r="Z1611" s="43">
        <v>1865190</v>
      </c>
      <c r="AA1611" s="43" t="e">
        <f t="shared" si="51"/>
        <v>#N/A</v>
      </c>
    </row>
    <row r="1612" spans="1:27" x14ac:dyDescent="0.3">
      <c r="A1612" s="43">
        <v>2157967</v>
      </c>
      <c r="B1612" s="43" t="s">
        <v>1826</v>
      </c>
      <c r="C1612" s="43" t="s">
        <v>250</v>
      </c>
      <c r="D1612" s="41"/>
      <c r="E1612" s="43" t="s">
        <v>6263</v>
      </c>
      <c r="F1612" s="43" t="s">
        <v>28</v>
      </c>
      <c r="G1612" s="43">
        <v>36012</v>
      </c>
      <c r="H1612" s="41"/>
      <c r="I1612" s="41"/>
      <c r="J1612" s="43"/>
      <c r="K1612" s="41"/>
      <c r="L1612" s="41"/>
      <c r="M1612" s="41"/>
      <c r="N1612" s="41"/>
      <c r="O1612" s="41"/>
      <c r="P1612" s="41"/>
      <c r="Q1612" s="41"/>
      <c r="R1612" s="41"/>
      <c r="S1612" s="41"/>
      <c r="T1612" s="41"/>
      <c r="U1612" s="41"/>
      <c r="V1612" s="41"/>
      <c r="W1612" s="41"/>
      <c r="X1612" s="41"/>
      <c r="Y1612" s="43" t="str">
        <f t="shared" si="50"/>
        <v/>
      </c>
      <c r="Z1612" s="43">
        <v>726365</v>
      </c>
      <c r="AA1612" s="43" t="e">
        <f t="shared" si="51"/>
        <v>#N/A</v>
      </c>
    </row>
    <row r="1613" spans="1:27" x14ac:dyDescent="0.3">
      <c r="A1613" s="43">
        <v>2422025</v>
      </c>
      <c r="B1613" s="43" t="s">
        <v>1827</v>
      </c>
      <c r="C1613" s="43" t="s">
        <v>373</v>
      </c>
      <c r="D1613" s="41"/>
      <c r="E1613" s="43" t="s">
        <v>6263</v>
      </c>
      <c r="F1613" s="43" t="s">
        <v>30</v>
      </c>
      <c r="G1613" s="43">
        <v>37045</v>
      </c>
      <c r="H1613" s="41"/>
      <c r="I1613" s="41"/>
      <c r="J1613" s="43"/>
      <c r="K1613" s="41"/>
      <c r="L1613" s="41"/>
      <c r="M1613" s="41"/>
      <c r="N1613" s="41"/>
      <c r="O1613" s="41"/>
      <c r="P1613" s="41"/>
      <c r="Q1613" s="41"/>
      <c r="R1613" s="41"/>
      <c r="S1613" s="41"/>
      <c r="T1613" s="41"/>
      <c r="U1613" s="41"/>
      <c r="V1613" s="41"/>
      <c r="W1613" s="41"/>
      <c r="X1613" s="41"/>
      <c r="Y1613" s="43" t="str">
        <f t="shared" si="50"/>
        <v/>
      </c>
      <c r="Z1613" s="43">
        <v>2409823</v>
      </c>
      <c r="AA1613" s="43" t="e">
        <f t="shared" si="51"/>
        <v>#N/A</v>
      </c>
    </row>
    <row r="1614" spans="1:27" x14ac:dyDescent="0.3">
      <c r="A1614" s="43">
        <v>205828</v>
      </c>
      <c r="B1614" s="43" t="s">
        <v>1828</v>
      </c>
      <c r="C1614" s="43" t="s">
        <v>210</v>
      </c>
      <c r="D1614" s="41"/>
      <c r="E1614" s="43" t="s">
        <v>6263</v>
      </c>
      <c r="F1614" s="43" t="s">
        <v>30</v>
      </c>
      <c r="G1614" s="43">
        <v>41034</v>
      </c>
      <c r="H1614" s="41"/>
      <c r="I1614" s="41"/>
      <c r="J1614" s="43"/>
      <c r="K1614" s="41"/>
      <c r="L1614" s="41"/>
      <c r="M1614" s="41"/>
      <c r="N1614" s="41"/>
      <c r="O1614" s="41"/>
      <c r="P1614" s="41"/>
      <c r="Q1614" s="41"/>
      <c r="R1614" s="41"/>
      <c r="S1614" s="41"/>
      <c r="T1614" s="41"/>
      <c r="U1614" s="41"/>
      <c r="V1614" s="41"/>
      <c r="W1614" s="41"/>
      <c r="X1614" s="41"/>
      <c r="Y1614" s="43" t="str">
        <f t="shared" si="50"/>
        <v>COMP</v>
      </c>
      <c r="Z1614" s="43">
        <v>1284693</v>
      </c>
      <c r="AA1614" s="43">
        <f t="shared" si="51"/>
        <v>205828</v>
      </c>
    </row>
    <row r="1615" spans="1:27" x14ac:dyDescent="0.3">
      <c r="A1615" s="43">
        <v>2411228</v>
      </c>
      <c r="B1615" s="43" t="s">
        <v>1828</v>
      </c>
      <c r="C1615" s="43" t="s">
        <v>1829</v>
      </c>
      <c r="D1615" s="41"/>
      <c r="E1615" s="43" t="s">
        <v>29</v>
      </c>
      <c r="F1615" s="43" t="s">
        <v>30</v>
      </c>
      <c r="G1615" s="43">
        <v>36455</v>
      </c>
      <c r="H1615" s="41"/>
      <c r="I1615" s="41"/>
      <c r="J1615" s="43"/>
      <c r="K1615" s="41"/>
      <c r="L1615" s="41"/>
      <c r="M1615" s="41"/>
      <c r="N1615" s="41"/>
      <c r="O1615" s="41"/>
      <c r="P1615" s="41"/>
      <c r="Q1615" s="41"/>
      <c r="R1615" s="41"/>
      <c r="S1615" s="41"/>
      <c r="T1615" s="41"/>
      <c r="U1615" s="41"/>
      <c r="V1615" s="41"/>
      <c r="W1615" s="41"/>
      <c r="X1615" s="41"/>
      <c r="Y1615" s="43" t="str">
        <f t="shared" si="50"/>
        <v>COMP</v>
      </c>
      <c r="Z1615" s="43">
        <v>472350</v>
      </c>
      <c r="AA1615" s="43">
        <f t="shared" si="51"/>
        <v>2411228</v>
      </c>
    </row>
    <row r="1616" spans="1:27" x14ac:dyDescent="0.3">
      <c r="A1616" s="43">
        <v>2330369</v>
      </c>
      <c r="B1616" s="43" t="s">
        <v>1830</v>
      </c>
      <c r="C1616" s="43" t="s">
        <v>375</v>
      </c>
      <c r="D1616" s="41"/>
      <c r="E1616" s="43" t="s">
        <v>6263</v>
      </c>
      <c r="F1616" s="43" t="s">
        <v>28</v>
      </c>
      <c r="G1616" s="43">
        <v>28030</v>
      </c>
      <c r="H1616" s="41"/>
      <c r="I1616" s="41"/>
      <c r="J1616" s="43"/>
      <c r="K1616" s="41"/>
      <c r="L1616" s="41"/>
      <c r="M1616" s="41"/>
      <c r="N1616" s="41"/>
      <c r="O1616" s="41"/>
      <c r="P1616" s="41"/>
      <c r="Q1616" s="41"/>
      <c r="R1616" s="41"/>
      <c r="S1616" s="41"/>
      <c r="T1616" s="41"/>
      <c r="U1616" s="41"/>
      <c r="V1616" s="41"/>
      <c r="W1616" s="41"/>
      <c r="X1616" s="41"/>
      <c r="Y1616" s="43" t="str">
        <f t="shared" si="50"/>
        <v>COMP</v>
      </c>
      <c r="Z1616" s="43">
        <v>2423025</v>
      </c>
      <c r="AA1616" s="43">
        <f t="shared" si="51"/>
        <v>2330369</v>
      </c>
    </row>
    <row r="1617" spans="1:27" x14ac:dyDescent="0.3">
      <c r="A1617" s="43">
        <v>2238616</v>
      </c>
      <c r="B1617" s="43" t="s">
        <v>1830</v>
      </c>
      <c r="C1617" s="43" t="s">
        <v>260</v>
      </c>
      <c r="D1617" s="41"/>
      <c r="E1617" s="43" t="s">
        <v>31</v>
      </c>
      <c r="F1617" s="43" t="s">
        <v>28</v>
      </c>
      <c r="G1617" s="43">
        <v>28037</v>
      </c>
      <c r="H1617" s="41"/>
      <c r="I1617" s="41"/>
      <c r="J1617" s="43"/>
      <c r="K1617" s="41"/>
      <c r="L1617" s="41"/>
      <c r="M1617" s="41"/>
      <c r="N1617" s="41"/>
      <c r="O1617" s="41"/>
      <c r="P1617" s="41"/>
      <c r="Q1617" s="41"/>
      <c r="R1617" s="41"/>
      <c r="S1617" s="41"/>
      <c r="T1617" s="41"/>
      <c r="U1617" s="41"/>
      <c r="V1617" s="41"/>
      <c r="W1617" s="41"/>
      <c r="X1617" s="41"/>
      <c r="Y1617" s="43" t="str">
        <f t="shared" si="50"/>
        <v>COMP</v>
      </c>
      <c r="Z1617" s="43">
        <v>207345</v>
      </c>
      <c r="AA1617" s="43">
        <f t="shared" si="51"/>
        <v>2238616</v>
      </c>
    </row>
    <row r="1618" spans="1:27" x14ac:dyDescent="0.3">
      <c r="A1618" s="43">
        <v>1664411</v>
      </c>
      <c r="B1618" s="43" t="s">
        <v>1830</v>
      </c>
      <c r="C1618" s="43" t="s">
        <v>294</v>
      </c>
      <c r="D1618" s="41"/>
      <c r="E1618" s="43" t="s">
        <v>6263</v>
      </c>
      <c r="F1618" s="43" t="s">
        <v>30</v>
      </c>
      <c r="G1618" s="43">
        <v>36024</v>
      </c>
      <c r="H1618" s="41"/>
      <c r="I1618" s="41"/>
      <c r="J1618" s="43"/>
      <c r="K1618" s="41"/>
      <c r="L1618" s="41"/>
      <c r="M1618" s="41"/>
      <c r="N1618" s="41"/>
      <c r="O1618" s="41"/>
      <c r="P1618" s="41"/>
      <c r="Q1618" s="41"/>
      <c r="R1618" s="41"/>
      <c r="S1618" s="41"/>
      <c r="T1618" s="41"/>
      <c r="U1618" s="41"/>
      <c r="V1618" s="41"/>
      <c r="W1618" s="41"/>
      <c r="X1618" s="41"/>
      <c r="Y1618" s="43" t="str">
        <f t="shared" si="50"/>
        <v/>
      </c>
      <c r="Z1618" s="43">
        <v>338433</v>
      </c>
      <c r="AA1618" s="43" t="e">
        <f t="shared" si="51"/>
        <v>#N/A</v>
      </c>
    </row>
    <row r="1619" spans="1:27" x14ac:dyDescent="0.3">
      <c r="A1619" s="43">
        <v>1864540</v>
      </c>
      <c r="B1619" s="43" t="s">
        <v>1830</v>
      </c>
      <c r="C1619" s="43" t="s">
        <v>223</v>
      </c>
      <c r="D1619" s="41"/>
      <c r="E1619" s="43" t="s">
        <v>6263</v>
      </c>
      <c r="F1619" s="43" t="s">
        <v>28</v>
      </c>
      <c r="G1619" s="43">
        <v>36023</v>
      </c>
      <c r="H1619" s="41"/>
      <c r="I1619" s="41"/>
      <c r="J1619" s="43"/>
      <c r="K1619" s="41"/>
      <c r="L1619" s="41"/>
      <c r="M1619" s="41"/>
      <c r="N1619" s="41"/>
      <c r="O1619" s="41"/>
      <c r="P1619" s="41"/>
      <c r="Q1619" s="41"/>
      <c r="R1619" s="41"/>
      <c r="S1619" s="41"/>
      <c r="T1619" s="41"/>
      <c r="U1619" s="41"/>
      <c r="V1619" s="41"/>
      <c r="W1619" s="41"/>
      <c r="X1619" s="41"/>
      <c r="Y1619" s="43" t="str">
        <f t="shared" si="50"/>
        <v>COMP</v>
      </c>
      <c r="Z1619" s="43">
        <v>2078662</v>
      </c>
      <c r="AA1619" s="43">
        <f t="shared" si="51"/>
        <v>1864540</v>
      </c>
    </row>
    <row r="1620" spans="1:27" x14ac:dyDescent="0.3">
      <c r="A1620" s="43">
        <v>268661</v>
      </c>
      <c r="B1620" s="43" t="s">
        <v>1830</v>
      </c>
      <c r="C1620" s="43" t="s">
        <v>441</v>
      </c>
      <c r="D1620" s="41"/>
      <c r="E1620" s="43" t="s">
        <v>6263</v>
      </c>
      <c r="F1620" s="43" t="s">
        <v>28</v>
      </c>
      <c r="G1620" s="43">
        <v>18003</v>
      </c>
      <c r="H1620" s="41"/>
      <c r="I1620" s="41"/>
      <c r="J1620" s="43"/>
      <c r="K1620" s="41"/>
      <c r="L1620" s="41"/>
      <c r="M1620" s="41"/>
      <c r="N1620" s="41"/>
      <c r="O1620" s="41"/>
      <c r="P1620" s="41"/>
      <c r="Q1620" s="41"/>
      <c r="R1620" s="41"/>
      <c r="S1620" s="41"/>
      <c r="T1620" s="41"/>
      <c r="U1620" s="41"/>
      <c r="V1620" s="41"/>
      <c r="W1620" s="41"/>
      <c r="X1620" s="41"/>
      <c r="Y1620" s="43" t="str">
        <f t="shared" si="50"/>
        <v>COMP</v>
      </c>
      <c r="Z1620" s="43">
        <v>728827</v>
      </c>
      <c r="AA1620" s="43">
        <f t="shared" si="51"/>
        <v>268661</v>
      </c>
    </row>
    <row r="1621" spans="1:27" x14ac:dyDescent="0.3">
      <c r="A1621" s="43">
        <v>2344160</v>
      </c>
      <c r="B1621" s="43" t="s">
        <v>1830</v>
      </c>
      <c r="C1621" s="43" t="s">
        <v>1831</v>
      </c>
      <c r="D1621" s="41"/>
      <c r="E1621" s="43" t="s">
        <v>6263</v>
      </c>
      <c r="F1621" s="43" t="s">
        <v>28</v>
      </c>
      <c r="G1621" s="43">
        <v>28039</v>
      </c>
      <c r="H1621" s="41"/>
      <c r="I1621" s="41"/>
      <c r="J1621" s="43"/>
      <c r="K1621" s="41"/>
      <c r="L1621" s="41"/>
      <c r="M1621" s="41"/>
      <c r="N1621" s="41"/>
      <c r="O1621" s="41"/>
      <c r="P1621" s="41"/>
      <c r="Q1621" s="41"/>
      <c r="R1621" s="41"/>
      <c r="S1621" s="41"/>
      <c r="T1621" s="41"/>
      <c r="U1621" s="41"/>
      <c r="V1621" s="41"/>
      <c r="W1621" s="41"/>
      <c r="X1621" s="41"/>
      <c r="Y1621" s="43" t="str">
        <f t="shared" si="50"/>
        <v>COMP</v>
      </c>
      <c r="Z1621" s="43">
        <v>1967523</v>
      </c>
      <c r="AA1621" s="43">
        <f t="shared" si="51"/>
        <v>2344160</v>
      </c>
    </row>
    <row r="1622" spans="1:27" x14ac:dyDescent="0.3">
      <c r="A1622" s="43">
        <v>1622164</v>
      </c>
      <c r="B1622" s="43" t="s">
        <v>1830</v>
      </c>
      <c r="C1622" s="43" t="s">
        <v>232</v>
      </c>
      <c r="D1622" s="41"/>
      <c r="E1622" s="43" t="s">
        <v>34</v>
      </c>
      <c r="F1622" s="43" t="s">
        <v>28</v>
      </c>
      <c r="G1622" s="43">
        <v>36003</v>
      </c>
      <c r="H1622" s="41"/>
      <c r="I1622" s="41"/>
      <c r="J1622" s="43"/>
      <c r="K1622" s="41"/>
      <c r="L1622" s="41"/>
      <c r="M1622" s="41"/>
      <c r="N1622" s="41"/>
      <c r="O1622" s="41"/>
      <c r="P1622" s="41"/>
      <c r="Q1622" s="41"/>
      <c r="R1622" s="41"/>
      <c r="S1622" s="41"/>
      <c r="T1622" s="41"/>
      <c r="U1622" s="41"/>
      <c r="V1622" s="41"/>
      <c r="W1622" s="41"/>
      <c r="X1622" s="41"/>
      <c r="Y1622" s="43" t="str">
        <f t="shared" si="50"/>
        <v>COMP</v>
      </c>
      <c r="Z1622" s="43">
        <v>2141736</v>
      </c>
      <c r="AA1622" s="43">
        <f t="shared" si="51"/>
        <v>1622164</v>
      </c>
    </row>
    <row r="1623" spans="1:27" x14ac:dyDescent="0.3">
      <c r="A1623" s="43">
        <v>2085476</v>
      </c>
      <c r="B1623" s="43" t="s">
        <v>1830</v>
      </c>
      <c r="C1623" s="43" t="s">
        <v>345</v>
      </c>
      <c r="D1623" s="41"/>
      <c r="E1623" s="43" t="s">
        <v>6263</v>
      </c>
      <c r="F1623" s="43" t="s">
        <v>30</v>
      </c>
      <c r="G1623" s="43">
        <v>28039</v>
      </c>
      <c r="H1623" s="41"/>
      <c r="I1623" s="41"/>
      <c r="J1623" s="43"/>
      <c r="K1623" s="41"/>
      <c r="L1623" s="41"/>
      <c r="M1623" s="41"/>
      <c r="N1623" s="41"/>
      <c r="O1623" s="41"/>
      <c r="P1623" s="41"/>
      <c r="Q1623" s="41"/>
      <c r="R1623" s="41"/>
      <c r="S1623" s="41"/>
      <c r="T1623" s="41"/>
      <c r="U1623" s="41"/>
      <c r="V1623" s="41"/>
      <c r="W1623" s="41"/>
      <c r="X1623" s="41"/>
      <c r="Y1623" s="43" t="str">
        <f t="shared" si="50"/>
        <v>COMP</v>
      </c>
      <c r="Z1623" s="43">
        <v>1585691</v>
      </c>
      <c r="AA1623" s="43">
        <f t="shared" si="51"/>
        <v>2085476</v>
      </c>
    </row>
    <row r="1624" spans="1:27" x14ac:dyDescent="0.3">
      <c r="A1624" s="43">
        <v>1511999</v>
      </c>
      <c r="B1624" s="43" t="s">
        <v>1830</v>
      </c>
      <c r="C1624" s="43" t="s">
        <v>1610</v>
      </c>
      <c r="D1624" s="41"/>
      <c r="E1624" s="43" t="s">
        <v>6263</v>
      </c>
      <c r="F1624" s="43" t="s">
        <v>30</v>
      </c>
      <c r="G1624" s="43">
        <v>36023</v>
      </c>
      <c r="H1624" s="41"/>
      <c r="I1624" s="41"/>
      <c r="J1624" s="43"/>
      <c r="K1624" s="41"/>
      <c r="L1624" s="41"/>
      <c r="M1624" s="41"/>
      <c r="N1624" s="41"/>
      <c r="O1624" s="41"/>
      <c r="P1624" s="41"/>
      <c r="Q1624" s="41"/>
      <c r="R1624" s="41"/>
      <c r="S1624" s="41"/>
      <c r="T1624" s="41"/>
      <c r="U1624" s="41"/>
      <c r="V1624" s="41"/>
      <c r="W1624" s="41"/>
      <c r="X1624" s="41"/>
      <c r="Y1624" s="43" t="str">
        <f t="shared" si="50"/>
        <v>COMP</v>
      </c>
      <c r="Z1624" s="43">
        <v>2267123</v>
      </c>
      <c r="AA1624" s="43">
        <f t="shared" si="51"/>
        <v>1511999</v>
      </c>
    </row>
    <row r="1625" spans="1:27" x14ac:dyDescent="0.3">
      <c r="A1625" s="43">
        <v>721648</v>
      </c>
      <c r="B1625" s="43" t="s">
        <v>1832</v>
      </c>
      <c r="C1625" s="43" t="s">
        <v>1833</v>
      </c>
      <c r="D1625" s="41"/>
      <c r="E1625" s="43" t="s">
        <v>29</v>
      </c>
      <c r="F1625" s="43" t="s">
        <v>30</v>
      </c>
      <c r="G1625" s="43">
        <v>18040</v>
      </c>
      <c r="H1625" s="41"/>
      <c r="I1625" s="41"/>
      <c r="J1625" s="43"/>
      <c r="K1625" s="41"/>
      <c r="L1625" s="41"/>
      <c r="M1625" s="41"/>
      <c r="N1625" s="41"/>
      <c r="O1625" s="41"/>
      <c r="P1625" s="41"/>
      <c r="Q1625" s="41"/>
      <c r="R1625" s="41"/>
      <c r="S1625" s="41"/>
      <c r="T1625" s="41"/>
      <c r="U1625" s="41"/>
      <c r="V1625" s="41"/>
      <c r="W1625" s="41"/>
      <c r="X1625" s="41"/>
      <c r="Y1625" s="43" t="str">
        <f t="shared" si="50"/>
        <v>COMP</v>
      </c>
      <c r="Z1625" s="43">
        <v>1000067</v>
      </c>
      <c r="AA1625" s="43">
        <f t="shared" si="51"/>
        <v>721648</v>
      </c>
    </row>
    <row r="1626" spans="1:27" x14ac:dyDescent="0.3">
      <c r="A1626" s="43">
        <v>284662</v>
      </c>
      <c r="B1626" s="43" t="s">
        <v>1834</v>
      </c>
      <c r="C1626" s="43" t="s">
        <v>1835</v>
      </c>
      <c r="D1626" s="41"/>
      <c r="E1626" s="43" t="s">
        <v>6263</v>
      </c>
      <c r="F1626" s="43" t="s">
        <v>28</v>
      </c>
      <c r="G1626" s="43">
        <v>45003</v>
      </c>
      <c r="H1626" s="41"/>
      <c r="I1626" s="41"/>
      <c r="J1626" s="43"/>
      <c r="K1626" s="41"/>
      <c r="L1626" s="41"/>
      <c r="M1626" s="41"/>
      <c r="N1626" s="41"/>
      <c r="O1626" s="41"/>
      <c r="P1626" s="41"/>
      <c r="Q1626" s="41"/>
      <c r="R1626" s="41"/>
      <c r="S1626" s="41"/>
      <c r="T1626" s="41"/>
      <c r="U1626" s="41"/>
      <c r="V1626" s="41"/>
      <c r="W1626" s="41"/>
      <c r="X1626" s="41"/>
      <c r="Y1626" s="43" t="str">
        <f t="shared" si="50"/>
        <v>COMP</v>
      </c>
      <c r="Z1626" s="43">
        <v>1346187</v>
      </c>
      <c r="AA1626" s="43">
        <f t="shared" si="51"/>
        <v>284662</v>
      </c>
    </row>
    <row r="1627" spans="1:27" x14ac:dyDescent="0.3">
      <c r="A1627" s="43">
        <v>2367449</v>
      </c>
      <c r="B1627" s="43" t="s">
        <v>1834</v>
      </c>
      <c r="C1627" s="43" t="s">
        <v>1142</v>
      </c>
      <c r="D1627" s="41"/>
      <c r="E1627" s="43" t="s">
        <v>6263</v>
      </c>
      <c r="F1627" s="43" t="s">
        <v>30</v>
      </c>
      <c r="G1627" s="43">
        <v>28030</v>
      </c>
      <c r="H1627" s="41"/>
      <c r="I1627" s="41"/>
      <c r="J1627" s="43"/>
      <c r="K1627" s="41"/>
      <c r="L1627" s="41"/>
      <c r="M1627" s="41"/>
      <c r="N1627" s="41"/>
      <c r="O1627" s="41"/>
      <c r="P1627" s="41"/>
      <c r="Q1627" s="41"/>
      <c r="R1627" s="41"/>
      <c r="S1627" s="41"/>
      <c r="T1627" s="41"/>
      <c r="U1627" s="41"/>
      <c r="V1627" s="41"/>
      <c r="W1627" s="41"/>
      <c r="X1627" s="41"/>
      <c r="Y1627" s="43" t="str">
        <f t="shared" si="50"/>
        <v/>
      </c>
      <c r="Z1627" s="43">
        <v>1510393</v>
      </c>
      <c r="AA1627" s="43" t="e">
        <f t="shared" si="51"/>
        <v>#N/A</v>
      </c>
    </row>
    <row r="1628" spans="1:27" x14ac:dyDescent="0.3">
      <c r="A1628" s="43">
        <v>1996819</v>
      </c>
      <c r="B1628" s="43" t="s">
        <v>1834</v>
      </c>
      <c r="C1628" s="43" t="s">
        <v>427</v>
      </c>
      <c r="D1628" s="41"/>
      <c r="E1628" s="43" t="s">
        <v>6263</v>
      </c>
      <c r="F1628" s="43" t="s">
        <v>28</v>
      </c>
      <c r="G1628" s="43">
        <v>37045</v>
      </c>
      <c r="H1628" s="41"/>
      <c r="I1628" s="41"/>
      <c r="J1628" s="43"/>
      <c r="K1628" s="41"/>
      <c r="L1628" s="41"/>
      <c r="M1628" s="41"/>
      <c r="N1628" s="41"/>
      <c r="O1628" s="41"/>
      <c r="P1628" s="41"/>
      <c r="Q1628" s="41"/>
      <c r="R1628" s="41"/>
      <c r="S1628" s="41"/>
      <c r="T1628" s="41"/>
      <c r="U1628" s="41"/>
      <c r="V1628" s="41"/>
      <c r="W1628" s="41"/>
      <c r="X1628" s="41"/>
      <c r="Y1628" s="43" t="str">
        <f t="shared" si="50"/>
        <v>COMP</v>
      </c>
      <c r="Z1628" s="43">
        <v>1989720</v>
      </c>
      <c r="AA1628" s="43">
        <f t="shared" si="51"/>
        <v>1996819</v>
      </c>
    </row>
    <row r="1629" spans="1:27" x14ac:dyDescent="0.3">
      <c r="A1629" s="43">
        <v>2367459</v>
      </c>
      <c r="B1629" s="43" t="s">
        <v>1834</v>
      </c>
      <c r="C1629" s="43" t="s">
        <v>1836</v>
      </c>
      <c r="D1629" s="41"/>
      <c r="E1629" s="43" t="s">
        <v>6263</v>
      </c>
      <c r="F1629" s="43" t="s">
        <v>28</v>
      </c>
      <c r="G1629" s="43">
        <v>28030</v>
      </c>
      <c r="H1629" s="41"/>
      <c r="I1629" s="41"/>
      <c r="J1629" s="43"/>
      <c r="K1629" s="41"/>
      <c r="L1629" s="41"/>
      <c r="M1629" s="41"/>
      <c r="N1629" s="41"/>
      <c r="O1629" s="41"/>
      <c r="P1629" s="41"/>
      <c r="Q1629" s="41"/>
      <c r="R1629" s="41"/>
      <c r="S1629" s="41"/>
      <c r="T1629" s="41"/>
      <c r="U1629" s="41"/>
      <c r="V1629" s="41"/>
      <c r="W1629" s="41"/>
      <c r="X1629" s="41"/>
      <c r="Y1629" s="43" t="str">
        <f t="shared" si="50"/>
        <v/>
      </c>
      <c r="Z1629" s="43">
        <v>2160254</v>
      </c>
      <c r="AA1629" s="43" t="e">
        <f t="shared" si="51"/>
        <v>#N/A</v>
      </c>
    </row>
    <row r="1630" spans="1:27" x14ac:dyDescent="0.3">
      <c r="A1630" s="43">
        <v>735032</v>
      </c>
      <c r="B1630" s="43" t="s">
        <v>1837</v>
      </c>
      <c r="C1630" s="43" t="s">
        <v>212</v>
      </c>
      <c r="D1630" s="41"/>
      <c r="E1630" s="43" t="s">
        <v>31</v>
      </c>
      <c r="F1630" s="43" t="s">
        <v>30</v>
      </c>
      <c r="G1630" s="43">
        <v>37023</v>
      </c>
      <c r="H1630" s="41"/>
      <c r="I1630" s="41"/>
      <c r="J1630" s="43"/>
      <c r="K1630" s="41"/>
      <c r="L1630" s="41"/>
      <c r="M1630" s="41"/>
      <c r="N1630" s="41"/>
      <c r="O1630" s="41"/>
      <c r="P1630" s="41"/>
      <c r="Q1630" s="41"/>
      <c r="R1630" s="41"/>
      <c r="S1630" s="41"/>
      <c r="T1630" s="41"/>
      <c r="U1630" s="41"/>
      <c r="V1630" s="41"/>
      <c r="W1630" s="41"/>
      <c r="X1630" s="41"/>
      <c r="Y1630" s="43" t="str">
        <f t="shared" si="50"/>
        <v>COMP</v>
      </c>
      <c r="Z1630" s="43">
        <v>1861108</v>
      </c>
      <c r="AA1630" s="43">
        <f t="shared" si="51"/>
        <v>735032</v>
      </c>
    </row>
    <row r="1631" spans="1:27" x14ac:dyDescent="0.3">
      <c r="A1631" s="43">
        <v>2370659</v>
      </c>
      <c r="B1631" s="43" t="s">
        <v>1838</v>
      </c>
      <c r="C1631" s="43" t="s">
        <v>454</v>
      </c>
      <c r="D1631" s="41"/>
      <c r="E1631" s="43" t="s">
        <v>6263</v>
      </c>
      <c r="F1631" s="43" t="s">
        <v>30</v>
      </c>
      <c r="G1631" s="43">
        <v>28004</v>
      </c>
      <c r="H1631" s="41"/>
      <c r="I1631" s="41"/>
      <c r="J1631" s="43"/>
      <c r="K1631" s="41"/>
      <c r="L1631" s="41"/>
      <c r="M1631" s="41"/>
      <c r="N1631" s="41"/>
      <c r="O1631" s="41"/>
      <c r="P1631" s="41"/>
      <c r="Q1631" s="41"/>
      <c r="R1631" s="41"/>
      <c r="S1631" s="41"/>
      <c r="T1631" s="41"/>
      <c r="U1631" s="41"/>
      <c r="V1631" s="41"/>
      <c r="W1631" s="41"/>
      <c r="X1631" s="41"/>
      <c r="Y1631" s="43" t="str">
        <f t="shared" si="50"/>
        <v/>
      </c>
      <c r="Z1631" s="43">
        <v>350261</v>
      </c>
      <c r="AA1631" s="43" t="e">
        <f t="shared" si="51"/>
        <v>#N/A</v>
      </c>
    </row>
    <row r="1632" spans="1:27" x14ac:dyDescent="0.3">
      <c r="A1632" s="43">
        <v>2209251</v>
      </c>
      <c r="B1632" s="43" t="s">
        <v>1838</v>
      </c>
      <c r="C1632" s="43" t="s">
        <v>803</v>
      </c>
      <c r="D1632" s="41"/>
      <c r="E1632" s="43" t="s">
        <v>6263</v>
      </c>
      <c r="F1632" s="43" t="s">
        <v>30</v>
      </c>
      <c r="G1632" s="43">
        <v>28017</v>
      </c>
      <c r="H1632" s="41"/>
      <c r="I1632" s="41"/>
      <c r="J1632" s="43"/>
      <c r="K1632" s="41"/>
      <c r="L1632" s="41"/>
      <c r="M1632" s="41"/>
      <c r="N1632" s="41"/>
      <c r="O1632" s="41"/>
      <c r="P1632" s="41"/>
      <c r="Q1632" s="41"/>
      <c r="R1632" s="41"/>
      <c r="S1632" s="41"/>
      <c r="T1632" s="41"/>
      <c r="U1632" s="41"/>
      <c r="V1632" s="41"/>
      <c r="W1632" s="41"/>
      <c r="X1632" s="41"/>
      <c r="Y1632" s="43" t="str">
        <f t="shared" si="50"/>
        <v/>
      </c>
      <c r="Z1632" s="43">
        <v>2270506</v>
      </c>
      <c r="AA1632" s="43" t="e">
        <f t="shared" si="51"/>
        <v>#N/A</v>
      </c>
    </row>
    <row r="1633" spans="1:27" x14ac:dyDescent="0.3">
      <c r="A1633" s="43">
        <v>1659323</v>
      </c>
      <c r="B1633" s="43" t="s">
        <v>1838</v>
      </c>
      <c r="C1633" s="43" t="s">
        <v>654</v>
      </c>
      <c r="D1633" s="41"/>
      <c r="E1633" s="43" t="s">
        <v>6263</v>
      </c>
      <c r="F1633" s="43" t="s">
        <v>30</v>
      </c>
      <c r="G1633" s="43">
        <v>45041</v>
      </c>
      <c r="H1633" s="41"/>
      <c r="I1633" s="41"/>
      <c r="J1633" s="43"/>
      <c r="K1633" s="41"/>
      <c r="L1633" s="41"/>
      <c r="M1633" s="41"/>
      <c r="N1633" s="41"/>
      <c r="O1633" s="41"/>
      <c r="P1633" s="41"/>
      <c r="Q1633" s="41"/>
      <c r="R1633" s="41"/>
      <c r="S1633" s="41"/>
      <c r="T1633" s="41"/>
      <c r="U1633" s="41"/>
      <c r="V1633" s="41"/>
      <c r="W1633" s="41"/>
      <c r="X1633" s="41"/>
      <c r="Y1633" s="43" t="str">
        <f t="shared" si="50"/>
        <v/>
      </c>
      <c r="Z1633" s="43">
        <v>2308686</v>
      </c>
      <c r="AA1633" s="43" t="e">
        <f t="shared" si="51"/>
        <v>#N/A</v>
      </c>
    </row>
    <row r="1634" spans="1:27" x14ac:dyDescent="0.3">
      <c r="A1634" s="43">
        <v>1578005</v>
      </c>
      <c r="B1634" s="43" t="s">
        <v>1839</v>
      </c>
      <c r="C1634" s="43" t="s">
        <v>1840</v>
      </c>
      <c r="D1634" s="41"/>
      <c r="E1634" s="43" t="s">
        <v>6263</v>
      </c>
      <c r="F1634" s="43" t="s">
        <v>28</v>
      </c>
      <c r="G1634" s="43">
        <v>41012</v>
      </c>
      <c r="H1634" s="41"/>
      <c r="I1634" s="41"/>
      <c r="J1634" s="43"/>
      <c r="K1634" s="41"/>
      <c r="L1634" s="41"/>
      <c r="M1634" s="41"/>
      <c r="N1634" s="41"/>
      <c r="O1634" s="41"/>
      <c r="P1634" s="41"/>
      <c r="Q1634" s="41"/>
      <c r="R1634" s="41"/>
      <c r="S1634" s="41"/>
      <c r="T1634" s="41"/>
      <c r="U1634" s="41"/>
      <c r="V1634" s="41"/>
      <c r="W1634" s="41"/>
      <c r="X1634" s="41"/>
      <c r="Y1634" s="43" t="str">
        <f t="shared" si="50"/>
        <v>COMP</v>
      </c>
      <c r="Z1634" s="43">
        <v>1926586</v>
      </c>
      <c r="AA1634" s="43">
        <f t="shared" si="51"/>
        <v>1578005</v>
      </c>
    </row>
    <row r="1635" spans="1:27" x14ac:dyDescent="0.3">
      <c r="A1635" s="43">
        <v>1657932</v>
      </c>
      <c r="B1635" s="43" t="s">
        <v>1839</v>
      </c>
      <c r="C1635" s="43" t="s">
        <v>36</v>
      </c>
      <c r="D1635" s="41"/>
      <c r="E1635" s="43" t="s">
        <v>6263</v>
      </c>
      <c r="F1635" s="43" t="s">
        <v>30</v>
      </c>
      <c r="G1635" s="43">
        <v>41012</v>
      </c>
      <c r="H1635" s="41"/>
      <c r="I1635" s="41"/>
      <c r="J1635" s="43"/>
      <c r="K1635" s="41"/>
      <c r="L1635" s="41"/>
      <c r="M1635" s="41"/>
      <c r="N1635" s="41"/>
      <c r="O1635" s="41"/>
      <c r="P1635" s="41"/>
      <c r="Q1635" s="41"/>
      <c r="R1635" s="41"/>
      <c r="S1635" s="41"/>
      <c r="T1635" s="41"/>
      <c r="U1635" s="41"/>
      <c r="V1635" s="41"/>
      <c r="W1635" s="41"/>
      <c r="X1635" s="41"/>
      <c r="Y1635" s="43" t="str">
        <f t="shared" si="50"/>
        <v>COMP</v>
      </c>
      <c r="Z1635" s="43">
        <v>1610088</v>
      </c>
      <c r="AA1635" s="43">
        <f t="shared" si="51"/>
        <v>1657932</v>
      </c>
    </row>
    <row r="1636" spans="1:27" x14ac:dyDescent="0.3">
      <c r="A1636" s="43">
        <v>2379557</v>
      </c>
      <c r="B1636" s="43" t="s">
        <v>1839</v>
      </c>
      <c r="C1636" s="43" t="s">
        <v>469</v>
      </c>
      <c r="D1636" s="41"/>
      <c r="E1636" s="43" t="s">
        <v>6263</v>
      </c>
      <c r="F1636" s="43" t="s">
        <v>28</v>
      </c>
      <c r="G1636" s="43">
        <v>41002</v>
      </c>
      <c r="H1636" s="41"/>
      <c r="I1636" s="41"/>
      <c r="J1636" s="43"/>
      <c r="K1636" s="41"/>
      <c r="L1636" s="41"/>
      <c r="M1636" s="41"/>
      <c r="N1636" s="41"/>
      <c r="O1636" s="41"/>
      <c r="P1636" s="41"/>
      <c r="Q1636" s="41"/>
      <c r="R1636" s="41"/>
      <c r="S1636" s="41"/>
      <c r="T1636" s="41"/>
      <c r="U1636" s="41"/>
      <c r="V1636" s="41"/>
      <c r="W1636" s="41"/>
      <c r="X1636" s="41"/>
      <c r="Y1636" s="43" t="str">
        <f t="shared" si="50"/>
        <v/>
      </c>
      <c r="Z1636" s="43">
        <v>2426680</v>
      </c>
      <c r="AA1636" s="43" t="e">
        <f t="shared" si="51"/>
        <v>#N/A</v>
      </c>
    </row>
    <row r="1637" spans="1:27" x14ac:dyDescent="0.3">
      <c r="A1637" s="43">
        <v>2334624</v>
      </c>
      <c r="B1637" s="43" t="s">
        <v>1839</v>
      </c>
      <c r="C1637" s="43" t="s">
        <v>239</v>
      </c>
      <c r="D1637" s="41"/>
      <c r="E1637" s="43" t="s">
        <v>6263</v>
      </c>
      <c r="F1637" s="43" t="s">
        <v>30</v>
      </c>
      <c r="G1637" s="43">
        <v>41002</v>
      </c>
      <c r="H1637" s="41"/>
      <c r="I1637" s="41"/>
      <c r="J1637" s="43"/>
      <c r="K1637" s="41"/>
      <c r="L1637" s="41"/>
      <c r="M1637" s="41"/>
      <c r="N1637" s="41"/>
      <c r="O1637" s="41"/>
      <c r="P1637" s="41"/>
      <c r="Q1637" s="41"/>
      <c r="R1637" s="41"/>
      <c r="S1637" s="41"/>
      <c r="T1637" s="41"/>
      <c r="U1637" s="41"/>
      <c r="V1637" s="41"/>
      <c r="W1637" s="41"/>
      <c r="X1637" s="41"/>
      <c r="Y1637" s="43" t="str">
        <f t="shared" si="50"/>
        <v/>
      </c>
      <c r="Z1637" s="43">
        <v>2190659</v>
      </c>
      <c r="AA1637" s="43" t="e">
        <f t="shared" si="51"/>
        <v>#N/A</v>
      </c>
    </row>
    <row r="1638" spans="1:27" x14ac:dyDescent="0.3">
      <c r="A1638" s="43">
        <v>2041629</v>
      </c>
      <c r="B1638" s="43" t="s">
        <v>1841</v>
      </c>
      <c r="C1638" s="43" t="s">
        <v>565</v>
      </c>
      <c r="D1638" s="41"/>
      <c r="E1638" s="43" t="s">
        <v>6263</v>
      </c>
      <c r="F1638" s="43" t="s">
        <v>28</v>
      </c>
      <c r="G1638" s="43">
        <v>37038</v>
      </c>
      <c r="H1638" s="41"/>
      <c r="I1638" s="41"/>
      <c r="J1638" s="43"/>
      <c r="K1638" s="41"/>
      <c r="L1638" s="41"/>
      <c r="M1638" s="41"/>
      <c r="N1638" s="41"/>
      <c r="O1638" s="41"/>
      <c r="P1638" s="41"/>
      <c r="Q1638" s="41"/>
      <c r="R1638" s="41"/>
      <c r="S1638" s="41"/>
      <c r="T1638" s="41"/>
      <c r="U1638" s="41"/>
      <c r="V1638" s="41"/>
      <c r="W1638" s="41"/>
      <c r="X1638" s="41"/>
      <c r="Y1638" s="43" t="str">
        <f t="shared" si="50"/>
        <v>COMP</v>
      </c>
      <c r="Z1638" s="43">
        <v>677268</v>
      </c>
      <c r="AA1638" s="43">
        <f t="shared" si="51"/>
        <v>2041629</v>
      </c>
    </row>
    <row r="1639" spans="1:27" x14ac:dyDescent="0.3">
      <c r="A1639" s="43">
        <v>1313389</v>
      </c>
      <c r="B1639" s="43" t="s">
        <v>1842</v>
      </c>
      <c r="C1639" s="43" t="s">
        <v>327</v>
      </c>
      <c r="D1639" s="41"/>
      <c r="E1639" s="43" t="s">
        <v>6263</v>
      </c>
      <c r="F1639" s="43" t="s">
        <v>30</v>
      </c>
      <c r="G1639" s="43">
        <v>37038</v>
      </c>
      <c r="H1639" s="41"/>
      <c r="I1639" s="41"/>
      <c r="J1639" s="43"/>
      <c r="K1639" s="41"/>
      <c r="L1639" s="41"/>
      <c r="M1639" s="41"/>
      <c r="N1639" s="41"/>
      <c r="O1639" s="41"/>
      <c r="P1639" s="41"/>
      <c r="Q1639" s="41"/>
      <c r="R1639" s="41"/>
      <c r="S1639" s="41"/>
      <c r="T1639" s="41"/>
      <c r="U1639" s="41"/>
      <c r="V1639" s="41"/>
      <c r="W1639" s="41"/>
      <c r="X1639" s="41"/>
      <c r="Y1639" s="43" t="str">
        <f t="shared" si="50"/>
        <v/>
      </c>
      <c r="Z1639" s="43">
        <v>1887154</v>
      </c>
      <c r="AA1639" s="43" t="e">
        <f t="shared" si="51"/>
        <v>#N/A</v>
      </c>
    </row>
    <row r="1640" spans="1:27" x14ac:dyDescent="0.3">
      <c r="A1640" s="43">
        <v>707861</v>
      </c>
      <c r="B1640" s="43" t="s">
        <v>1843</v>
      </c>
      <c r="C1640" s="43" t="s">
        <v>377</v>
      </c>
      <c r="D1640" s="41"/>
      <c r="E1640" s="43" t="s">
        <v>6263</v>
      </c>
      <c r="F1640" s="43" t="s">
        <v>30</v>
      </c>
      <c r="G1640" s="43">
        <v>37036</v>
      </c>
      <c r="H1640" s="41"/>
      <c r="I1640" s="41"/>
      <c r="J1640" s="43"/>
      <c r="K1640" s="41"/>
      <c r="L1640" s="41"/>
      <c r="M1640" s="41"/>
      <c r="N1640" s="41"/>
      <c r="O1640" s="41"/>
      <c r="P1640" s="41"/>
      <c r="Q1640" s="41"/>
      <c r="R1640" s="41"/>
      <c r="S1640" s="41"/>
      <c r="T1640" s="41"/>
      <c r="U1640" s="41"/>
      <c r="V1640" s="41"/>
      <c r="W1640" s="41"/>
      <c r="X1640" s="41"/>
      <c r="Y1640" s="43" t="str">
        <f t="shared" si="50"/>
        <v>COMP</v>
      </c>
      <c r="Z1640" s="43">
        <v>1760730</v>
      </c>
      <c r="AA1640" s="43">
        <f t="shared" si="51"/>
        <v>707861</v>
      </c>
    </row>
    <row r="1641" spans="1:27" x14ac:dyDescent="0.3">
      <c r="A1641" s="43">
        <v>1244553</v>
      </c>
      <c r="B1641" s="43" t="s">
        <v>1844</v>
      </c>
      <c r="C1641" s="43" t="s">
        <v>1845</v>
      </c>
      <c r="D1641" s="41"/>
      <c r="E1641" s="43" t="s">
        <v>34</v>
      </c>
      <c r="F1641" s="43" t="s">
        <v>30</v>
      </c>
      <c r="G1641" s="43">
        <v>41003</v>
      </c>
      <c r="H1641" s="41"/>
      <c r="I1641" s="41"/>
      <c r="J1641" s="43"/>
      <c r="K1641" s="41"/>
      <c r="L1641" s="41"/>
      <c r="M1641" s="41"/>
      <c r="N1641" s="41"/>
      <c r="O1641" s="41"/>
      <c r="P1641" s="41"/>
      <c r="Q1641" s="41"/>
      <c r="R1641" s="41"/>
      <c r="S1641" s="41"/>
      <c r="T1641" s="41"/>
      <c r="U1641" s="41"/>
      <c r="V1641" s="41"/>
      <c r="W1641" s="41"/>
      <c r="X1641" s="41"/>
      <c r="Y1641" s="43" t="str">
        <f t="shared" si="50"/>
        <v>COMP</v>
      </c>
      <c r="Z1641" s="43">
        <v>1873091</v>
      </c>
      <c r="AA1641" s="43">
        <f t="shared" si="51"/>
        <v>1244553</v>
      </c>
    </row>
    <row r="1642" spans="1:27" x14ac:dyDescent="0.3">
      <c r="A1642" s="43">
        <v>528456</v>
      </c>
      <c r="B1642" s="43" t="s">
        <v>1844</v>
      </c>
      <c r="C1642" s="43" t="s">
        <v>1109</v>
      </c>
      <c r="D1642" s="41"/>
      <c r="E1642" s="43" t="s">
        <v>6263</v>
      </c>
      <c r="F1642" s="43" t="s">
        <v>28</v>
      </c>
      <c r="G1642" s="43">
        <v>37015</v>
      </c>
      <c r="H1642" s="41"/>
      <c r="I1642" s="41"/>
      <c r="J1642" s="43"/>
      <c r="K1642" s="41"/>
      <c r="L1642" s="41"/>
      <c r="M1642" s="41"/>
      <c r="N1642" s="41"/>
      <c r="O1642" s="41"/>
      <c r="P1642" s="41"/>
      <c r="Q1642" s="41"/>
      <c r="R1642" s="41"/>
      <c r="S1642" s="41"/>
      <c r="T1642" s="41"/>
      <c r="U1642" s="41"/>
      <c r="V1642" s="41"/>
      <c r="W1642" s="41"/>
      <c r="X1642" s="41"/>
      <c r="Y1642" s="43" t="str">
        <f t="shared" si="50"/>
        <v>COMP</v>
      </c>
      <c r="Z1642" s="43">
        <v>2416156</v>
      </c>
      <c r="AA1642" s="43">
        <f t="shared" si="51"/>
        <v>528456</v>
      </c>
    </row>
    <row r="1643" spans="1:27" x14ac:dyDescent="0.3">
      <c r="A1643" s="43">
        <v>1082382</v>
      </c>
      <c r="B1643" s="43" t="s">
        <v>1846</v>
      </c>
      <c r="C1643" s="43" t="s">
        <v>542</v>
      </c>
      <c r="D1643" s="41"/>
      <c r="E1643" s="43" t="s">
        <v>6263</v>
      </c>
      <c r="F1643" s="43" t="s">
        <v>28</v>
      </c>
      <c r="G1643" s="43">
        <v>28041</v>
      </c>
      <c r="H1643" s="41"/>
      <c r="I1643" s="41"/>
      <c r="J1643" s="43"/>
      <c r="K1643" s="41"/>
      <c r="L1643" s="41"/>
      <c r="M1643" s="41"/>
      <c r="N1643" s="41"/>
      <c r="O1643" s="41"/>
      <c r="P1643" s="41"/>
      <c r="Q1643" s="41"/>
      <c r="R1643" s="41"/>
      <c r="S1643" s="41"/>
      <c r="T1643" s="41"/>
      <c r="U1643" s="41"/>
      <c r="V1643" s="41"/>
      <c r="W1643" s="41"/>
      <c r="X1643" s="41"/>
      <c r="Y1643" s="43" t="str">
        <f t="shared" si="50"/>
        <v>COMP</v>
      </c>
      <c r="Z1643" s="43">
        <v>2372067</v>
      </c>
      <c r="AA1643" s="43">
        <f t="shared" si="51"/>
        <v>1082382</v>
      </c>
    </row>
    <row r="1644" spans="1:27" x14ac:dyDescent="0.3">
      <c r="A1644" s="43">
        <v>849166</v>
      </c>
      <c r="B1644" s="43" t="s">
        <v>1846</v>
      </c>
      <c r="C1644" s="43" t="s">
        <v>287</v>
      </c>
      <c r="D1644" s="41"/>
      <c r="E1644" s="43" t="s">
        <v>6263</v>
      </c>
      <c r="F1644" s="43" t="s">
        <v>28</v>
      </c>
      <c r="G1644" s="43">
        <v>28013</v>
      </c>
      <c r="H1644" s="41"/>
      <c r="I1644" s="41"/>
      <c r="J1644" s="43"/>
      <c r="K1644" s="41"/>
      <c r="L1644" s="41"/>
      <c r="M1644" s="41"/>
      <c r="N1644" s="41"/>
      <c r="O1644" s="41"/>
      <c r="P1644" s="41"/>
      <c r="Q1644" s="41"/>
      <c r="R1644" s="41"/>
      <c r="S1644" s="41"/>
      <c r="T1644" s="41"/>
      <c r="U1644" s="41"/>
      <c r="V1644" s="41"/>
      <c r="W1644" s="41"/>
      <c r="X1644" s="41"/>
      <c r="Y1644" s="43" t="str">
        <f t="shared" si="50"/>
        <v/>
      </c>
      <c r="Z1644" s="43">
        <v>1695417</v>
      </c>
      <c r="AA1644" s="43" t="e">
        <f t="shared" si="51"/>
        <v>#N/A</v>
      </c>
    </row>
    <row r="1645" spans="1:27" x14ac:dyDescent="0.3">
      <c r="A1645" s="43">
        <v>1065748</v>
      </c>
      <c r="B1645" s="43" t="s">
        <v>1847</v>
      </c>
      <c r="C1645" s="43" t="s">
        <v>869</v>
      </c>
      <c r="D1645" s="41"/>
      <c r="E1645" s="43" t="s">
        <v>6263</v>
      </c>
      <c r="F1645" s="43" t="s">
        <v>30</v>
      </c>
      <c r="G1645" s="43">
        <v>28011</v>
      </c>
      <c r="H1645" s="41"/>
      <c r="I1645" s="41"/>
      <c r="J1645" s="43"/>
      <c r="K1645" s="41"/>
      <c r="L1645" s="41"/>
      <c r="M1645" s="41"/>
      <c r="N1645" s="41"/>
      <c r="O1645" s="41"/>
      <c r="P1645" s="41"/>
      <c r="Q1645" s="41"/>
      <c r="R1645" s="41"/>
      <c r="S1645" s="41"/>
      <c r="T1645" s="41"/>
      <c r="U1645" s="41"/>
      <c r="V1645" s="41"/>
      <c r="W1645" s="41"/>
      <c r="X1645" s="41"/>
      <c r="Y1645" s="43" t="str">
        <f t="shared" si="50"/>
        <v>COMP</v>
      </c>
      <c r="Z1645" s="43">
        <v>1403181</v>
      </c>
      <c r="AA1645" s="43">
        <f t="shared" si="51"/>
        <v>1065748</v>
      </c>
    </row>
    <row r="1646" spans="1:27" x14ac:dyDescent="0.3">
      <c r="A1646" s="43">
        <v>1555823</v>
      </c>
      <c r="B1646" s="43" t="s">
        <v>1847</v>
      </c>
      <c r="C1646" s="43" t="s">
        <v>340</v>
      </c>
      <c r="D1646" s="41"/>
      <c r="E1646" s="43" t="s">
        <v>31</v>
      </c>
      <c r="F1646" s="43" t="s">
        <v>30</v>
      </c>
      <c r="G1646" s="43">
        <v>28011</v>
      </c>
      <c r="H1646" s="41"/>
      <c r="I1646" s="41"/>
      <c r="J1646" s="43"/>
      <c r="K1646" s="41"/>
      <c r="L1646" s="41"/>
      <c r="M1646" s="41"/>
      <c r="N1646" s="41"/>
      <c r="O1646" s="41"/>
      <c r="P1646" s="41"/>
      <c r="Q1646" s="41"/>
      <c r="R1646" s="41"/>
      <c r="S1646" s="41"/>
      <c r="T1646" s="41"/>
      <c r="U1646" s="41"/>
      <c r="V1646" s="41"/>
      <c r="W1646" s="41"/>
      <c r="X1646" s="41"/>
      <c r="Y1646" s="43" t="str">
        <f t="shared" si="50"/>
        <v/>
      </c>
      <c r="Z1646" s="43">
        <v>1512872</v>
      </c>
      <c r="AA1646" s="43" t="e">
        <f t="shared" si="51"/>
        <v>#N/A</v>
      </c>
    </row>
    <row r="1647" spans="1:27" x14ac:dyDescent="0.3">
      <c r="A1647" s="43">
        <v>2194614</v>
      </c>
      <c r="B1647" s="43" t="s">
        <v>1847</v>
      </c>
      <c r="C1647" s="43" t="s">
        <v>870</v>
      </c>
      <c r="D1647" s="41"/>
      <c r="E1647" s="43" t="s">
        <v>29</v>
      </c>
      <c r="F1647" s="43" t="s">
        <v>28</v>
      </c>
      <c r="G1647" s="43">
        <v>28011</v>
      </c>
      <c r="H1647" s="41"/>
      <c r="I1647" s="41"/>
      <c r="J1647" s="43"/>
      <c r="K1647" s="41"/>
      <c r="L1647" s="41"/>
      <c r="M1647" s="41"/>
      <c r="N1647" s="41"/>
      <c r="O1647" s="41"/>
      <c r="P1647" s="41"/>
      <c r="Q1647" s="41"/>
      <c r="R1647" s="41"/>
      <c r="S1647" s="41"/>
      <c r="T1647" s="41"/>
      <c r="U1647" s="41"/>
      <c r="V1647" s="41"/>
      <c r="W1647" s="41"/>
      <c r="X1647" s="41"/>
      <c r="Y1647" s="43" t="str">
        <f t="shared" si="50"/>
        <v>COMP</v>
      </c>
      <c r="Z1647" s="43">
        <v>2433230</v>
      </c>
      <c r="AA1647" s="43">
        <f t="shared" si="51"/>
        <v>2194614</v>
      </c>
    </row>
    <row r="1648" spans="1:27" x14ac:dyDescent="0.3">
      <c r="A1648" s="43">
        <v>1083228</v>
      </c>
      <c r="B1648" s="43" t="s">
        <v>1847</v>
      </c>
      <c r="C1648" s="43" t="s">
        <v>305</v>
      </c>
      <c r="D1648" s="41"/>
      <c r="E1648" s="43" t="s">
        <v>29</v>
      </c>
      <c r="F1648" s="43" t="s">
        <v>28</v>
      </c>
      <c r="G1648" s="43">
        <v>28011</v>
      </c>
      <c r="H1648" s="41"/>
      <c r="I1648" s="41"/>
      <c r="J1648" s="43"/>
      <c r="K1648" s="41"/>
      <c r="L1648" s="41"/>
      <c r="M1648" s="41"/>
      <c r="N1648" s="41"/>
      <c r="O1648" s="41"/>
      <c r="P1648" s="41"/>
      <c r="Q1648" s="41"/>
      <c r="R1648" s="41"/>
      <c r="S1648" s="41"/>
      <c r="T1648" s="41"/>
      <c r="U1648" s="41"/>
      <c r="V1648" s="41"/>
      <c r="W1648" s="41"/>
      <c r="X1648" s="41"/>
      <c r="Y1648" s="43" t="str">
        <f t="shared" si="50"/>
        <v>COMP</v>
      </c>
      <c r="Z1648" s="43">
        <v>628336</v>
      </c>
      <c r="AA1648" s="43">
        <f t="shared" si="51"/>
        <v>1083228</v>
      </c>
    </row>
    <row r="1649" spans="1:27" x14ac:dyDescent="0.3">
      <c r="A1649" s="43">
        <v>804980</v>
      </c>
      <c r="B1649" s="43" t="s">
        <v>1847</v>
      </c>
      <c r="C1649" s="43" t="s">
        <v>287</v>
      </c>
      <c r="D1649" s="41"/>
      <c r="E1649" s="43" t="s">
        <v>6263</v>
      </c>
      <c r="F1649" s="43" t="s">
        <v>28</v>
      </c>
      <c r="G1649" s="43">
        <v>28011</v>
      </c>
      <c r="H1649" s="41"/>
      <c r="I1649" s="41"/>
      <c r="J1649" s="43"/>
      <c r="K1649" s="41"/>
      <c r="L1649" s="41"/>
      <c r="M1649" s="41"/>
      <c r="N1649" s="41"/>
      <c r="O1649" s="41"/>
      <c r="P1649" s="41"/>
      <c r="Q1649" s="41"/>
      <c r="R1649" s="41"/>
      <c r="S1649" s="41"/>
      <c r="T1649" s="41"/>
      <c r="U1649" s="41"/>
      <c r="V1649" s="41"/>
      <c r="W1649" s="41"/>
      <c r="X1649" s="41"/>
      <c r="Y1649" s="43" t="str">
        <f t="shared" si="50"/>
        <v/>
      </c>
      <c r="Z1649" s="43">
        <v>2159435</v>
      </c>
      <c r="AA1649" s="43" t="e">
        <f t="shared" si="51"/>
        <v>#N/A</v>
      </c>
    </row>
    <row r="1650" spans="1:27" x14ac:dyDescent="0.3">
      <c r="A1650" s="43">
        <v>695639</v>
      </c>
      <c r="B1650" s="43" t="s">
        <v>1848</v>
      </c>
      <c r="C1650" s="43" t="s">
        <v>274</v>
      </c>
      <c r="D1650" s="41"/>
      <c r="E1650" s="43" t="s">
        <v>6263</v>
      </c>
      <c r="F1650" s="43" t="s">
        <v>28</v>
      </c>
      <c r="G1650" s="43">
        <v>37036</v>
      </c>
      <c r="H1650" s="41"/>
      <c r="I1650" s="41"/>
      <c r="J1650" s="43"/>
      <c r="K1650" s="41"/>
      <c r="L1650" s="41"/>
      <c r="M1650" s="41"/>
      <c r="N1650" s="41"/>
      <c r="O1650" s="41"/>
      <c r="P1650" s="41"/>
      <c r="Q1650" s="41"/>
      <c r="R1650" s="41"/>
      <c r="S1650" s="41"/>
      <c r="T1650" s="41"/>
      <c r="U1650" s="41"/>
      <c r="V1650" s="41"/>
      <c r="W1650" s="41"/>
      <c r="X1650" s="41"/>
      <c r="Y1650" s="43" t="str">
        <f t="shared" si="50"/>
        <v>COMP</v>
      </c>
      <c r="Z1650" s="43">
        <v>2397497</v>
      </c>
      <c r="AA1650" s="43">
        <f t="shared" si="51"/>
        <v>695639</v>
      </c>
    </row>
    <row r="1651" spans="1:27" x14ac:dyDescent="0.3">
      <c r="A1651" s="43">
        <v>1330177</v>
      </c>
      <c r="B1651" s="43" t="s">
        <v>1849</v>
      </c>
      <c r="C1651" s="43" t="s">
        <v>260</v>
      </c>
      <c r="D1651" s="41"/>
      <c r="E1651" s="43" t="s">
        <v>31</v>
      </c>
      <c r="F1651" s="43" t="s">
        <v>28</v>
      </c>
      <c r="G1651" s="43">
        <v>37045</v>
      </c>
      <c r="H1651" s="41"/>
      <c r="I1651" s="41"/>
      <c r="J1651" s="43"/>
      <c r="K1651" s="41"/>
      <c r="L1651" s="41"/>
      <c r="M1651" s="41"/>
      <c r="N1651" s="41"/>
      <c r="O1651" s="41"/>
      <c r="P1651" s="41"/>
      <c r="Q1651" s="41"/>
      <c r="R1651" s="41"/>
      <c r="S1651" s="41"/>
      <c r="T1651" s="41"/>
      <c r="U1651" s="41"/>
      <c r="V1651" s="41"/>
      <c r="W1651" s="41"/>
      <c r="X1651" s="41"/>
      <c r="Y1651" s="43" t="str">
        <f t="shared" si="50"/>
        <v>COMP</v>
      </c>
      <c r="Z1651" s="43">
        <v>460398</v>
      </c>
      <c r="AA1651" s="43">
        <f t="shared" si="51"/>
        <v>1330177</v>
      </c>
    </row>
    <row r="1652" spans="1:27" x14ac:dyDescent="0.3">
      <c r="A1652" s="43">
        <v>2350967</v>
      </c>
      <c r="B1652" s="43" t="s">
        <v>1850</v>
      </c>
      <c r="C1652" s="43" t="s">
        <v>1126</v>
      </c>
      <c r="D1652" s="41"/>
      <c r="E1652" s="43" t="s">
        <v>6263</v>
      </c>
      <c r="F1652" s="43" t="s">
        <v>30</v>
      </c>
      <c r="G1652" s="43">
        <v>18035</v>
      </c>
      <c r="H1652" s="41"/>
      <c r="I1652" s="41"/>
      <c r="J1652" s="43"/>
      <c r="K1652" s="41"/>
      <c r="L1652" s="41"/>
      <c r="M1652" s="41"/>
      <c r="N1652" s="41"/>
      <c r="O1652" s="41"/>
      <c r="P1652" s="41"/>
      <c r="Q1652" s="41"/>
      <c r="R1652" s="41"/>
      <c r="S1652" s="41"/>
      <c r="T1652" s="41"/>
      <c r="U1652" s="41"/>
      <c r="V1652" s="41"/>
      <c r="W1652" s="41"/>
      <c r="X1652" s="41"/>
      <c r="Y1652" s="43" t="str">
        <f t="shared" si="50"/>
        <v>COMP</v>
      </c>
      <c r="Z1652" s="43">
        <v>2161253</v>
      </c>
      <c r="AA1652" s="43">
        <f t="shared" si="51"/>
        <v>2350967</v>
      </c>
    </row>
    <row r="1653" spans="1:27" x14ac:dyDescent="0.3">
      <c r="A1653" s="43">
        <v>1738998</v>
      </c>
      <c r="B1653" s="43" t="s">
        <v>1851</v>
      </c>
      <c r="C1653" s="43" t="s">
        <v>244</v>
      </c>
      <c r="D1653" s="41"/>
      <c r="E1653" s="43" t="s">
        <v>6263</v>
      </c>
      <c r="F1653" s="43" t="s">
        <v>28</v>
      </c>
      <c r="G1653" s="43">
        <v>37045</v>
      </c>
      <c r="H1653" s="41"/>
      <c r="I1653" s="41"/>
      <c r="J1653" s="43"/>
      <c r="K1653" s="41"/>
      <c r="L1653" s="41"/>
      <c r="M1653" s="41"/>
      <c r="N1653" s="41"/>
      <c r="O1653" s="41"/>
      <c r="P1653" s="41"/>
      <c r="Q1653" s="41"/>
      <c r="R1653" s="41"/>
      <c r="S1653" s="41"/>
      <c r="T1653" s="41"/>
      <c r="U1653" s="41"/>
      <c r="V1653" s="41"/>
      <c r="W1653" s="41"/>
      <c r="X1653" s="41"/>
      <c r="Y1653" s="43" t="str">
        <f t="shared" si="50"/>
        <v/>
      </c>
      <c r="Z1653" s="43">
        <v>1880714</v>
      </c>
      <c r="AA1653" s="43" t="e">
        <f t="shared" si="51"/>
        <v>#N/A</v>
      </c>
    </row>
    <row r="1654" spans="1:27" x14ac:dyDescent="0.3">
      <c r="A1654" s="43">
        <v>243515</v>
      </c>
      <c r="B1654" s="43" t="s">
        <v>1852</v>
      </c>
      <c r="C1654" s="43" t="s">
        <v>951</v>
      </c>
      <c r="D1654" s="41"/>
      <c r="E1654" s="43" t="s">
        <v>6263</v>
      </c>
      <c r="F1654" s="43" t="s">
        <v>28</v>
      </c>
      <c r="G1654" s="43">
        <v>37016</v>
      </c>
      <c r="H1654" s="41"/>
      <c r="I1654" s="41"/>
      <c r="J1654" s="43"/>
      <c r="K1654" s="41"/>
      <c r="L1654" s="41"/>
      <c r="M1654" s="41"/>
      <c r="N1654" s="41"/>
      <c r="O1654" s="41"/>
      <c r="P1654" s="41"/>
      <c r="Q1654" s="41"/>
      <c r="R1654" s="41"/>
      <c r="S1654" s="41"/>
      <c r="T1654" s="41"/>
      <c r="U1654" s="41"/>
      <c r="V1654" s="41"/>
      <c r="W1654" s="41"/>
      <c r="X1654" s="41"/>
      <c r="Y1654" s="43" t="str">
        <f t="shared" si="50"/>
        <v>COMP</v>
      </c>
      <c r="Z1654" s="43">
        <v>2110935</v>
      </c>
      <c r="AA1654" s="43">
        <f t="shared" si="51"/>
        <v>243515</v>
      </c>
    </row>
    <row r="1655" spans="1:27" x14ac:dyDescent="0.3">
      <c r="A1655" s="43">
        <v>496492</v>
      </c>
      <c r="B1655" s="43" t="s">
        <v>1853</v>
      </c>
      <c r="C1655" s="43" t="s">
        <v>478</v>
      </c>
      <c r="D1655" s="41"/>
      <c r="E1655" s="43" t="s">
        <v>6263</v>
      </c>
      <c r="F1655" s="43" t="s">
        <v>28</v>
      </c>
      <c r="G1655" s="43">
        <v>37016</v>
      </c>
      <c r="H1655" s="41"/>
      <c r="I1655" s="41"/>
      <c r="J1655" s="43"/>
      <c r="K1655" s="41"/>
      <c r="L1655" s="41"/>
      <c r="M1655" s="41"/>
      <c r="N1655" s="41"/>
      <c r="O1655" s="41"/>
      <c r="P1655" s="41"/>
      <c r="Q1655" s="41"/>
      <c r="R1655" s="41"/>
      <c r="S1655" s="41"/>
      <c r="T1655" s="41"/>
      <c r="U1655" s="41"/>
      <c r="V1655" s="41"/>
      <c r="W1655" s="41"/>
      <c r="X1655" s="41"/>
      <c r="Y1655" s="43" t="str">
        <f t="shared" si="50"/>
        <v>COMP</v>
      </c>
      <c r="Z1655" s="43">
        <v>2236679</v>
      </c>
      <c r="AA1655" s="43">
        <f t="shared" si="51"/>
        <v>496492</v>
      </c>
    </row>
    <row r="1656" spans="1:27" x14ac:dyDescent="0.3">
      <c r="A1656" s="43">
        <v>2032647</v>
      </c>
      <c r="B1656" s="43" t="s">
        <v>1853</v>
      </c>
      <c r="C1656" s="43" t="s">
        <v>1854</v>
      </c>
      <c r="D1656" s="41"/>
      <c r="E1656" s="43" t="s">
        <v>6263</v>
      </c>
      <c r="F1656" s="43" t="s">
        <v>30</v>
      </c>
      <c r="G1656" s="43">
        <v>36003</v>
      </c>
      <c r="H1656" s="41"/>
      <c r="I1656" s="41"/>
      <c r="J1656" s="43"/>
      <c r="K1656" s="41"/>
      <c r="L1656" s="41"/>
      <c r="M1656" s="41"/>
      <c r="N1656" s="41"/>
      <c r="O1656" s="41"/>
      <c r="P1656" s="41"/>
      <c r="Q1656" s="41"/>
      <c r="R1656" s="41"/>
      <c r="S1656" s="41"/>
      <c r="T1656" s="41"/>
      <c r="U1656" s="41"/>
      <c r="V1656" s="41"/>
      <c r="W1656" s="41"/>
      <c r="X1656" s="41"/>
      <c r="Y1656" s="43" t="str">
        <f t="shared" si="50"/>
        <v/>
      </c>
      <c r="Z1656" s="43">
        <v>205308</v>
      </c>
      <c r="AA1656" s="43" t="e">
        <f t="shared" si="51"/>
        <v>#N/A</v>
      </c>
    </row>
    <row r="1657" spans="1:27" x14ac:dyDescent="0.3">
      <c r="A1657" s="43">
        <v>2201138</v>
      </c>
      <c r="B1657" s="43" t="s">
        <v>1855</v>
      </c>
      <c r="C1657" s="43" t="s">
        <v>165</v>
      </c>
      <c r="D1657" s="41"/>
      <c r="E1657" s="43" t="s">
        <v>6263</v>
      </c>
      <c r="F1657" s="43" t="s">
        <v>30</v>
      </c>
      <c r="G1657" s="43">
        <v>45005</v>
      </c>
      <c r="H1657" s="41"/>
      <c r="I1657" s="41"/>
      <c r="J1657" s="43"/>
      <c r="K1657" s="41"/>
      <c r="L1657" s="41"/>
      <c r="M1657" s="41"/>
      <c r="N1657" s="41"/>
      <c r="O1657" s="41"/>
      <c r="P1657" s="41"/>
      <c r="Q1657" s="41"/>
      <c r="R1657" s="41"/>
      <c r="S1657" s="41"/>
      <c r="T1657" s="41"/>
      <c r="U1657" s="41"/>
      <c r="V1657" s="41"/>
      <c r="W1657" s="41"/>
      <c r="X1657" s="41"/>
      <c r="Y1657" s="43" t="str">
        <f t="shared" si="50"/>
        <v/>
      </c>
      <c r="Z1657" s="43">
        <v>204776</v>
      </c>
      <c r="AA1657" s="43" t="e">
        <f t="shared" si="51"/>
        <v>#N/A</v>
      </c>
    </row>
    <row r="1658" spans="1:27" x14ac:dyDescent="0.3">
      <c r="A1658" s="43">
        <v>2429785</v>
      </c>
      <c r="B1658" s="43" t="s">
        <v>1856</v>
      </c>
      <c r="C1658" s="43" t="s">
        <v>421</v>
      </c>
      <c r="D1658" s="41"/>
      <c r="E1658" s="43" t="s">
        <v>6263</v>
      </c>
      <c r="F1658" s="43" t="s">
        <v>30</v>
      </c>
      <c r="G1658" s="43">
        <v>18035</v>
      </c>
      <c r="H1658" s="41"/>
      <c r="I1658" s="41"/>
      <c r="J1658" s="43"/>
      <c r="K1658" s="41"/>
      <c r="L1658" s="41"/>
      <c r="M1658" s="41"/>
      <c r="N1658" s="41"/>
      <c r="O1658" s="41"/>
      <c r="P1658" s="41"/>
      <c r="Q1658" s="41"/>
      <c r="R1658" s="41"/>
      <c r="S1658" s="41"/>
      <c r="T1658" s="41"/>
      <c r="U1658" s="41"/>
      <c r="V1658" s="41"/>
      <c r="W1658" s="41"/>
      <c r="X1658" s="41"/>
      <c r="Y1658" s="43" t="str">
        <f t="shared" si="50"/>
        <v/>
      </c>
      <c r="Z1658" s="43">
        <v>919109</v>
      </c>
      <c r="AA1658" s="43" t="e">
        <f t="shared" si="51"/>
        <v>#N/A</v>
      </c>
    </row>
    <row r="1659" spans="1:27" x14ac:dyDescent="0.3">
      <c r="A1659" s="43">
        <v>1858155</v>
      </c>
      <c r="B1659" s="43" t="s">
        <v>1857</v>
      </c>
      <c r="C1659" s="43" t="s">
        <v>1858</v>
      </c>
      <c r="D1659" s="41"/>
      <c r="E1659" s="43" t="s">
        <v>6263</v>
      </c>
      <c r="F1659" s="43" t="s">
        <v>30</v>
      </c>
      <c r="G1659" s="43">
        <v>18003</v>
      </c>
      <c r="H1659" s="41"/>
      <c r="I1659" s="41"/>
      <c r="J1659" s="43"/>
      <c r="K1659" s="41"/>
      <c r="L1659" s="41"/>
      <c r="M1659" s="41"/>
      <c r="N1659" s="41"/>
      <c r="O1659" s="41"/>
      <c r="P1659" s="41"/>
      <c r="Q1659" s="41"/>
      <c r="R1659" s="41"/>
      <c r="S1659" s="41"/>
      <c r="T1659" s="41"/>
      <c r="U1659" s="41"/>
      <c r="V1659" s="41"/>
      <c r="W1659" s="41"/>
      <c r="X1659" s="41"/>
      <c r="Y1659" s="43" t="str">
        <f t="shared" si="50"/>
        <v>COMP</v>
      </c>
      <c r="Z1659" s="43">
        <v>1731928</v>
      </c>
      <c r="AA1659" s="43">
        <f t="shared" si="51"/>
        <v>1858155</v>
      </c>
    </row>
    <row r="1660" spans="1:27" x14ac:dyDescent="0.3">
      <c r="A1660" s="43">
        <v>1335350</v>
      </c>
      <c r="B1660" s="43" t="s">
        <v>1857</v>
      </c>
      <c r="C1660" s="43" t="s">
        <v>4048</v>
      </c>
      <c r="D1660" s="41"/>
      <c r="E1660" s="43" t="s">
        <v>34</v>
      </c>
      <c r="F1660" s="43" t="s">
        <v>30</v>
      </c>
      <c r="G1660" s="43">
        <v>18040</v>
      </c>
      <c r="H1660" s="41"/>
      <c r="I1660" s="41"/>
      <c r="J1660" s="43"/>
      <c r="K1660" s="41"/>
      <c r="L1660" s="41"/>
      <c r="M1660" s="41"/>
      <c r="N1660" s="41"/>
      <c r="O1660" s="41"/>
      <c r="P1660" s="41"/>
      <c r="Q1660" s="41"/>
      <c r="R1660" s="41"/>
      <c r="S1660" s="41"/>
      <c r="T1660" s="41"/>
      <c r="U1660" s="41"/>
      <c r="V1660" s="41"/>
      <c r="W1660" s="41"/>
      <c r="X1660" s="41"/>
      <c r="Y1660" s="43" t="str">
        <f t="shared" si="50"/>
        <v>COMP</v>
      </c>
      <c r="Z1660" s="43">
        <v>2398579</v>
      </c>
      <c r="AA1660" s="43">
        <f t="shared" si="51"/>
        <v>1335350</v>
      </c>
    </row>
    <row r="1661" spans="1:27" x14ac:dyDescent="0.3">
      <c r="A1661" s="43">
        <v>1225192</v>
      </c>
      <c r="B1661" s="43" t="s">
        <v>1857</v>
      </c>
      <c r="C1661" s="43" t="s">
        <v>1859</v>
      </c>
      <c r="D1661" s="41"/>
      <c r="E1661" s="43" t="s">
        <v>31</v>
      </c>
      <c r="F1661" s="43" t="s">
        <v>30</v>
      </c>
      <c r="G1661" s="43">
        <v>18003</v>
      </c>
      <c r="H1661" s="41"/>
      <c r="I1661" s="41"/>
      <c r="J1661" s="43"/>
      <c r="K1661" s="41"/>
      <c r="L1661" s="41"/>
      <c r="M1661" s="41"/>
      <c r="N1661" s="41"/>
      <c r="O1661" s="41"/>
      <c r="P1661" s="41"/>
      <c r="Q1661" s="41"/>
      <c r="R1661" s="41"/>
      <c r="S1661" s="41"/>
      <c r="T1661" s="41"/>
      <c r="U1661" s="41"/>
      <c r="V1661" s="41"/>
      <c r="W1661" s="41"/>
      <c r="X1661" s="41"/>
      <c r="Y1661" s="43" t="str">
        <f t="shared" si="50"/>
        <v>COMP</v>
      </c>
      <c r="Z1661" s="43">
        <v>2149446</v>
      </c>
      <c r="AA1661" s="43">
        <f t="shared" si="51"/>
        <v>1225192</v>
      </c>
    </row>
    <row r="1662" spans="1:27" x14ac:dyDescent="0.3">
      <c r="A1662" s="43">
        <v>1367010</v>
      </c>
      <c r="B1662" s="43" t="s">
        <v>1860</v>
      </c>
      <c r="C1662" s="43" t="s">
        <v>316</v>
      </c>
      <c r="D1662" s="41"/>
      <c r="E1662" s="43" t="s">
        <v>6263</v>
      </c>
      <c r="F1662" s="43" t="s">
        <v>28</v>
      </c>
      <c r="G1662" s="43">
        <v>45041</v>
      </c>
      <c r="H1662" s="41"/>
      <c r="I1662" s="41"/>
      <c r="J1662" s="43"/>
      <c r="K1662" s="41"/>
      <c r="L1662" s="41"/>
      <c r="M1662" s="41"/>
      <c r="N1662" s="41"/>
      <c r="O1662" s="41"/>
      <c r="P1662" s="41"/>
      <c r="Q1662" s="41"/>
      <c r="R1662" s="41"/>
      <c r="S1662" s="41"/>
      <c r="T1662" s="41"/>
      <c r="U1662" s="41"/>
      <c r="V1662" s="41"/>
      <c r="W1662" s="41"/>
      <c r="X1662" s="41"/>
      <c r="Y1662" s="43" t="str">
        <f t="shared" si="50"/>
        <v/>
      </c>
      <c r="Z1662" s="43">
        <v>1370567</v>
      </c>
      <c r="AA1662" s="43" t="e">
        <f t="shared" si="51"/>
        <v>#N/A</v>
      </c>
    </row>
    <row r="1663" spans="1:27" x14ac:dyDescent="0.3">
      <c r="A1663" s="43">
        <v>2430387</v>
      </c>
      <c r="B1663" s="43" t="s">
        <v>1861</v>
      </c>
      <c r="C1663" s="43" t="s">
        <v>1862</v>
      </c>
      <c r="D1663" s="41"/>
      <c r="E1663" s="43" t="s">
        <v>29</v>
      </c>
      <c r="F1663" s="43" t="s">
        <v>30</v>
      </c>
      <c r="G1663" s="43">
        <v>45045</v>
      </c>
      <c r="H1663" s="41"/>
      <c r="I1663" s="41"/>
      <c r="J1663" s="43"/>
      <c r="K1663" s="41"/>
      <c r="L1663" s="41"/>
      <c r="M1663" s="41"/>
      <c r="N1663" s="41"/>
      <c r="O1663" s="41"/>
      <c r="P1663" s="41"/>
      <c r="Q1663" s="41"/>
      <c r="R1663" s="41"/>
      <c r="S1663" s="41"/>
      <c r="T1663" s="41"/>
      <c r="U1663" s="41"/>
      <c r="V1663" s="41"/>
      <c r="W1663" s="41"/>
      <c r="X1663" s="41"/>
      <c r="Y1663" s="43" t="str">
        <f t="shared" si="50"/>
        <v/>
      </c>
      <c r="Z1663" s="43">
        <v>580046</v>
      </c>
      <c r="AA1663" s="43" t="e">
        <f t="shared" si="51"/>
        <v>#N/A</v>
      </c>
    </row>
    <row r="1664" spans="1:27" x14ac:dyDescent="0.3">
      <c r="A1664" s="43">
        <v>1726536</v>
      </c>
      <c r="B1664" s="43" t="s">
        <v>1863</v>
      </c>
      <c r="C1664" s="43" t="s">
        <v>746</v>
      </c>
      <c r="D1664" s="41"/>
      <c r="E1664" s="43" t="s">
        <v>6263</v>
      </c>
      <c r="F1664" s="43" t="s">
        <v>28</v>
      </c>
      <c r="G1664" s="43">
        <v>37037</v>
      </c>
      <c r="H1664" s="41"/>
      <c r="I1664" s="41"/>
      <c r="J1664" s="43"/>
      <c r="K1664" s="41"/>
      <c r="L1664" s="41"/>
      <c r="M1664" s="41"/>
      <c r="N1664" s="41"/>
      <c r="O1664" s="41"/>
      <c r="P1664" s="41"/>
      <c r="Q1664" s="41"/>
      <c r="R1664" s="41"/>
      <c r="S1664" s="41"/>
      <c r="T1664" s="41"/>
      <c r="U1664" s="41"/>
      <c r="V1664" s="41"/>
      <c r="W1664" s="41"/>
      <c r="X1664" s="41"/>
      <c r="Y1664" s="43" t="str">
        <f t="shared" si="50"/>
        <v>COMP</v>
      </c>
      <c r="Z1664" s="43">
        <v>2423016</v>
      </c>
      <c r="AA1664" s="43">
        <f t="shared" si="51"/>
        <v>1726536</v>
      </c>
    </row>
    <row r="1665" spans="1:27" x14ac:dyDescent="0.3">
      <c r="A1665" s="43">
        <v>384254</v>
      </c>
      <c r="B1665" s="43" t="s">
        <v>1863</v>
      </c>
      <c r="C1665" s="43" t="s">
        <v>1227</v>
      </c>
      <c r="D1665" s="41"/>
      <c r="E1665" s="43" t="s">
        <v>6263</v>
      </c>
      <c r="F1665" s="43" t="s">
        <v>28</v>
      </c>
      <c r="G1665" s="43">
        <v>41003</v>
      </c>
      <c r="H1665" s="41"/>
      <c r="I1665" s="41"/>
      <c r="J1665" s="43"/>
      <c r="K1665" s="41"/>
      <c r="L1665" s="41"/>
      <c r="M1665" s="41"/>
      <c r="N1665" s="41"/>
      <c r="O1665" s="41"/>
      <c r="P1665" s="41"/>
      <c r="Q1665" s="41"/>
      <c r="R1665" s="41"/>
      <c r="S1665" s="41"/>
      <c r="T1665" s="41"/>
      <c r="U1665" s="41"/>
      <c r="V1665" s="41"/>
      <c r="W1665" s="41"/>
      <c r="X1665" s="41"/>
      <c r="Y1665" s="43" t="str">
        <f t="shared" si="50"/>
        <v>COMP</v>
      </c>
      <c r="Z1665" s="43">
        <v>159204</v>
      </c>
      <c r="AA1665" s="43">
        <f t="shared" si="51"/>
        <v>384254</v>
      </c>
    </row>
    <row r="1666" spans="1:27" x14ac:dyDescent="0.3">
      <c r="A1666" s="43">
        <v>2319754</v>
      </c>
      <c r="B1666" s="43" t="s">
        <v>1864</v>
      </c>
      <c r="C1666" s="43" t="s">
        <v>444</v>
      </c>
      <c r="D1666" s="41"/>
      <c r="E1666" s="43" t="s">
        <v>6263</v>
      </c>
      <c r="F1666" s="43" t="s">
        <v>28</v>
      </c>
      <c r="G1666" s="43">
        <v>37024</v>
      </c>
      <c r="H1666" s="41"/>
      <c r="I1666" s="41"/>
      <c r="J1666" s="43"/>
      <c r="K1666" s="41"/>
      <c r="L1666" s="41"/>
      <c r="M1666" s="41"/>
      <c r="N1666" s="41"/>
      <c r="O1666" s="41"/>
      <c r="P1666" s="41"/>
      <c r="Q1666" s="41"/>
      <c r="R1666" s="41"/>
      <c r="S1666" s="41"/>
      <c r="T1666" s="41"/>
      <c r="U1666" s="41"/>
      <c r="V1666" s="41"/>
      <c r="W1666" s="41"/>
      <c r="X1666" s="41"/>
      <c r="Y1666" s="43" t="str">
        <f t="shared" ref="Y1666:Y1729" si="52">IF(ISERROR(AA1666)=FALSE,"COMP","")</f>
        <v/>
      </c>
      <c r="Z1666" s="43">
        <v>1394207</v>
      </c>
      <c r="AA1666" s="43" t="e">
        <f t="shared" ref="AA1666:AA1729" si="53">VLOOKUP(A1666,Z:Z,1,FALSE)</f>
        <v>#N/A</v>
      </c>
    </row>
    <row r="1667" spans="1:27" x14ac:dyDescent="0.3">
      <c r="A1667" s="43">
        <v>1750664</v>
      </c>
      <c r="B1667" s="43" t="s">
        <v>1865</v>
      </c>
      <c r="C1667" s="43" t="s">
        <v>244</v>
      </c>
      <c r="D1667" s="41"/>
      <c r="E1667" s="43" t="s">
        <v>6263</v>
      </c>
      <c r="F1667" s="43" t="s">
        <v>28</v>
      </c>
      <c r="G1667" s="43">
        <v>41034</v>
      </c>
      <c r="H1667" s="41"/>
      <c r="I1667" s="41"/>
      <c r="J1667" s="43"/>
      <c r="K1667" s="41"/>
      <c r="L1667" s="41"/>
      <c r="M1667" s="41"/>
      <c r="N1667" s="41"/>
      <c r="O1667" s="41"/>
      <c r="P1667" s="41"/>
      <c r="Q1667" s="41"/>
      <c r="R1667" s="41"/>
      <c r="S1667" s="41"/>
      <c r="T1667" s="41"/>
      <c r="U1667" s="41"/>
      <c r="V1667" s="41"/>
      <c r="W1667" s="41"/>
      <c r="X1667" s="41"/>
      <c r="Y1667" s="43" t="str">
        <f t="shared" si="52"/>
        <v>COMP</v>
      </c>
      <c r="Z1667" s="43">
        <v>761389</v>
      </c>
      <c r="AA1667" s="43">
        <f t="shared" si="53"/>
        <v>1750664</v>
      </c>
    </row>
    <row r="1668" spans="1:27" x14ac:dyDescent="0.3">
      <c r="A1668" s="43">
        <v>117405</v>
      </c>
      <c r="B1668" s="43" t="s">
        <v>1866</v>
      </c>
      <c r="C1668" s="43" t="s">
        <v>1429</v>
      </c>
      <c r="D1668" s="41"/>
      <c r="E1668" s="43" t="s">
        <v>6263</v>
      </c>
      <c r="F1668" s="43" t="s">
        <v>28</v>
      </c>
      <c r="G1668" s="43">
        <v>41027</v>
      </c>
      <c r="H1668" s="41"/>
      <c r="I1668" s="41"/>
      <c r="J1668" s="43"/>
      <c r="K1668" s="41"/>
      <c r="L1668" s="41"/>
      <c r="M1668" s="41"/>
      <c r="N1668" s="41"/>
      <c r="O1668" s="41"/>
      <c r="P1668" s="41"/>
      <c r="Q1668" s="41"/>
      <c r="R1668" s="41"/>
      <c r="S1668" s="41"/>
      <c r="T1668" s="41"/>
      <c r="U1668" s="41"/>
      <c r="V1668" s="41"/>
      <c r="W1668" s="41"/>
      <c r="X1668" s="41"/>
      <c r="Y1668" s="43" t="str">
        <f t="shared" si="52"/>
        <v/>
      </c>
      <c r="Z1668" s="43">
        <v>488585</v>
      </c>
      <c r="AA1668" s="43" t="e">
        <f t="shared" si="53"/>
        <v>#N/A</v>
      </c>
    </row>
    <row r="1669" spans="1:27" x14ac:dyDescent="0.3">
      <c r="A1669" s="43">
        <v>2148780</v>
      </c>
      <c r="B1669" s="43" t="s">
        <v>1867</v>
      </c>
      <c r="C1669" s="43" t="s">
        <v>708</v>
      </c>
      <c r="D1669" s="41"/>
      <c r="E1669" s="43" t="s">
        <v>6263</v>
      </c>
      <c r="F1669" s="43" t="s">
        <v>30</v>
      </c>
      <c r="G1669" s="43">
        <v>45053</v>
      </c>
      <c r="H1669" s="41"/>
      <c r="I1669" s="41"/>
      <c r="J1669" s="43"/>
      <c r="K1669" s="41"/>
      <c r="L1669" s="41"/>
      <c r="M1669" s="41"/>
      <c r="N1669" s="41"/>
      <c r="O1669" s="41"/>
      <c r="P1669" s="41"/>
      <c r="Q1669" s="41"/>
      <c r="R1669" s="41"/>
      <c r="S1669" s="41"/>
      <c r="T1669" s="41"/>
      <c r="U1669" s="41"/>
      <c r="V1669" s="41"/>
      <c r="W1669" s="41"/>
      <c r="X1669" s="41"/>
      <c r="Y1669" s="43" t="str">
        <f t="shared" si="52"/>
        <v>COMP</v>
      </c>
      <c r="Z1669" s="43">
        <v>901024</v>
      </c>
      <c r="AA1669" s="43">
        <f t="shared" si="53"/>
        <v>2148780</v>
      </c>
    </row>
    <row r="1670" spans="1:27" x14ac:dyDescent="0.3">
      <c r="A1670" s="43">
        <v>1728546</v>
      </c>
      <c r="B1670" s="43" t="s">
        <v>1868</v>
      </c>
      <c r="C1670" s="43" t="s">
        <v>1869</v>
      </c>
      <c r="D1670" s="41"/>
      <c r="E1670" s="43" t="s">
        <v>6263</v>
      </c>
      <c r="F1670" s="43" t="s">
        <v>30</v>
      </c>
      <c r="G1670" s="43">
        <v>45038</v>
      </c>
      <c r="H1670" s="41"/>
      <c r="I1670" s="41"/>
      <c r="J1670" s="43"/>
      <c r="K1670" s="41"/>
      <c r="L1670" s="41"/>
      <c r="M1670" s="41"/>
      <c r="N1670" s="41"/>
      <c r="O1670" s="41"/>
      <c r="P1670" s="41"/>
      <c r="Q1670" s="41"/>
      <c r="R1670" s="41"/>
      <c r="S1670" s="41"/>
      <c r="T1670" s="41"/>
      <c r="U1670" s="41"/>
      <c r="V1670" s="41"/>
      <c r="W1670" s="41"/>
      <c r="X1670" s="41"/>
      <c r="Y1670" s="43" t="str">
        <f t="shared" si="52"/>
        <v/>
      </c>
      <c r="Z1670" s="43">
        <v>1410568</v>
      </c>
      <c r="AA1670" s="43" t="e">
        <f t="shared" si="53"/>
        <v>#N/A</v>
      </c>
    </row>
    <row r="1671" spans="1:27" x14ac:dyDescent="0.3">
      <c r="A1671" s="43">
        <v>296542</v>
      </c>
      <c r="B1671" s="43" t="s">
        <v>1870</v>
      </c>
      <c r="C1671" s="43" t="s">
        <v>548</v>
      </c>
      <c r="D1671" s="41"/>
      <c r="E1671" s="43" t="s">
        <v>6263</v>
      </c>
      <c r="F1671" s="43" t="s">
        <v>28</v>
      </c>
      <c r="G1671" s="43">
        <v>45003</v>
      </c>
      <c r="H1671" s="41"/>
      <c r="I1671" s="41"/>
      <c r="J1671" s="43"/>
      <c r="K1671" s="41"/>
      <c r="L1671" s="41"/>
      <c r="M1671" s="41"/>
      <c r="N1671" s="41"/>
      <c r="O1671" s="41"/>
      <c r="P1671" s="41"/>
      <c r="Q1671" s="41"/>
      <c r="R1671" s="41"/>
      <c r="S1671" s="41"/>
      <c r="T1671" s="41"/>
      <c r="U1671" s="41"/>
      <c r="V1671" s="41"/>
      <c r="W1671" s="41"/>
      <c r="X1671" s="41"/>
      <c r="Y1671" s="43" t="str">
        <f t="shared" si="52"/>
        <v/>
      </c>
      <c r="Z1671" s="43">
        <v>157834</v>
      </c>
      <c r="AA1671" s="43" t="e">
        <f t="shared" si="53"/>
        <v>#N/A</v>
      </c>
    </row>
    <row r="1672" spans="1:27" x14ac:dyDescent="0.3">
      <c r="A1672" s="43">
        <v>2324049</v>
      </c>
      <c r="B1672" s="43" t="s">
        <v>1871</v>
      </c>
      <c r="C1672" s="43" t="s">
        <v>226</v>
      </c>
      <c r="D1672" s="41"/>
      <c r="E1672" s="43" t="s">
        <v>6263</v>
      </c>
      <c r="F1672" s="43" t="s">
        <v>30</v>
      </c>
      <c r="G1672" s="43">
        <v>28039</v>
      </c>
      <c r="H1672" s="41"/>
      <c r="I1672" s="41"/>
      <c r="J1672" s="43"/>
      <c r="K1672" s="41"/>
      <c r="L1672" s="41"/>
      <c r="M1672" s="41"/>
      <c r="N1672" s="41"/>
      <c r="O1672" s="41"/>
      <c r="P1672" s="41"/>
      <c r="Q1672" s="41"/>
      <c r="R1672" s="41"/>
      <c r="S1672" s="41"/>
      <c r="T1672" s="41"/>
      <c r="U1672" s="41"/>
      <c r="V1672" s="41"/>
      <c r="W1672" s="41"/>
      <c r="X1672" s="41"/>
      <c r="Y1672" s="43" t="str">
        <f t="shared" si="52"/>
        <v>COMP</v>
      </c>
      <c r="Z1672" s="43">
        <v>2406377</v>
      </c>
      <c r="AA1672" s="43">
        <f t="shared" si="53"/>
        <v>2324049</v>
      </c>
    </row>
    <row r="1673" spans="1:27" x14ac:dyDescent="0.3">
      <c r="A1673" s="43">
        <v>2281741</v>
      </c>
      <c r="B1673" s="43" t="s">
        <v>1872</v>
      </c>
      <c r="C1673" s="43" t="s">
        <v>268</v>
      </c>
      <c r="D1673" s="41"/>
      <c r="E1673" s="43" t="s">
        <v>6263</v>
      </c>
      <c r="F1673" s="43" t="s">
        <v>30</v>
      </c>
      <c r="G1673" s="43">
        <v>37023</v>
      </c>
      <c r="H1673" s="41"/>
      <c r="I1673" s="41"/>
      <c r="J1673" s="43"/>
      <c r="K1673" s="41"/>
      <c r="L1673" s="41"/>
      <c r="M1673" s="41"/>
      <c r="N1673" s="41"/>
      <c r="O1673" s="41"/>
      <c r="P1673" s="41"/>
      <c r="Q1673" s="41"/>
      <c r="R1673" s="41"/>
      <c r="S1673" s="41"/>
      <c r="T1673" s="41"/>
      <c r="U1673" s="41"/>
      <c r="V1673" s="41"/>
      <c r="W1673" s="41"/>
      <c r="X1673" s="41"/>
      <c r="Y1673" s="43" t="str">
        <f t="shared" si="52"/>
        <v/>
      </c>
      <c r="Z1673" s="43">
        <v>2185684</v>
      </c>
      <c r="AA1673" s="43" t="e">
        <f t="shared" si="53"/>
        <v>#N/A</v>
      </c>
    </row>
    <row r="1674" spans="1:27" x14ac:dyDescent="0.3">
      <c r="A1674" s="43">
        <v>876684</v>
      </c>
      <c r="B1674" s="43" t="s">
        <v>1872</v>
      </c>
      <c r="C1674" s="43" t="s">
        <v>1673</v>
      </c>
      <c r="D1674" s="41"/>
      <c r="E1674" s="43" t="s">
        <v>6263</v>
      </c>
      <c r="F1674" s="43" t="s">
        <v>28</v>
      </c>
      <c r="G1674" s="43">
        <v>37023</v>
      </c>
      <c r="H1674" s="41"/>
      <c r="I1674" s="41"/>
      <c r="J1674" s="43"/>
      <c r="K1674" s="41"/>
      <c r="L1674" s="41"/>
      <c r="M1674" s="41"/>
      <c r="N1674" s="41"/>
      <c r="O1674" s="41"/>
      <c r="P1674" s="41"/>
      <c r="Q1674" s="41"/>
      <c r="R1674" s="41"/>
      <c r="S1674" s="41"/>
      <c r="T1674" s="41"/>
      <c r="U1674" s="41"/>
      <c r="V1674" s="41"/>
      <c r="W1674" s="41"/>
      <c r="X1674" s="41"/>
      <c r="Y1674" s="43" t="str">
        <f t="shared" si="52"/>
        <v>COMP</v>
      </c>
      <c r="Z1674" s="43">
        <v>2192500</v>
      </c>
      <c r="AA1674" s="43">
        <f t="shared" si="53"/>
        <v>876684</v>
      </c>
    </row>
    <row r="1675" spans="1:27" x14ac:dyDescent="0.3">
      <c r="A1675" s="43">
        <v>2334404</v>
      </c>
      <c r="B1675" s="43" t="s">
        <v>1873</v>
      </c>
      <c r="C1675" s="43" t="s">
        <v>266</v>
      </c>
      <c r="D1675" s="41"/>
      <c r="E1675" s="43" t="s">
        <v>6263</v>
      </c>
      <c r="F1675" s="43" t="s">
        <v>30</v>
      </c>
      <c r="G1675" s="43">
        <v>37015</v>
      </c>
      <c r="H1675" s="41"/>
      <c r="I1675" s="41"/>
      <c r="J1675" s="43"/>
      <c r="K1675" s="41"/>
      <c r="L1675" s="41"/>
      <c r="M1675" s="41"/>
      <c r="N1675" s="41"/>
      <c r="O1675" s="41"/>
      <c r="P1675" s="41"/>
      <c r="Q1675" s="41"/>
      <c r="R1675" s="41"/>
      <c r="S1675" s="41"/>
      <c r="T1675" s="41"/>
      <c r="U1675" s="41"/>
      <c r="V1675" s="41"/>
      <c r="W1675" s="41"/>
      <c r="X1675" s="41"/>
      <c r="Y1675" s="43" t="str">
        <f t="shared" si="52"/>
        <v/>
      </c>
      <c r="Z1675" s="43">
        <v>1208401</v>
      </c>
      <c r="AA1675" s="43" t="e">
        <f t="shared" si="53"/>
        <v>#N/A</v>
      </c>
    </row>
    <row r="1676" spans="1:27" x14ac:dyDescent="0.3">
      <c r="A1676" s="43">
        <v>1435088</v>
      </c>
      <c r="B1676" s="43" t="s">
        <v>1874</v>
      </c>
      <c r="C1676" s="43" t="s">
        <v>1875</v>
      </c>
      <c r="D1676" s="41"/>
      <c r="E1676" s="43" t="s">
        <v>6263</v>
      </c>
      <c r="F1676" s="43" t="s">
        <v>28</v>
      </c>
      <c r="G1676" s="43">
        <v>37021</v>
      </c>
      <c r="H1676" s="41"/>
      <c r="I1676" s="41"/>
      <c r="J1676" s="43"/>
      <c r="K1676" s="41"/>
      <c r="L1676" s="41"/>
      <c r="M1676" s="41"/>
      <c r="N1676" s="41"/>
      <c r="O1676" s="41"/>
      <c r="P1676" s="41"/>
      <c r="Q1676" s="41"/>
      <c r="R1676" s="41"/>
      <c r="S1676" s="41"/>
      <c r="T1676" s="41"/>
      <c r="U1676" s="41"/>
      <c r="V1676" s="41"/>
      <c r="W1676" s="41"/>
      <c r="X1676" s="41"/>
      <c r="Y1676" s="43" t="str">
        <f t="shared" si="52"/>
        <v/>
      </c>
      <c r="Z1676" s="43">
        <v>1535316</v>
      </c>
      <c r="AA1676" s="43" t="e">
        <f t="shared" si="53"/>
        <v>#N/A</v>
      </c>
    </row>
    <row r="1677" spans="1:27" x14ac:dyDescent="0.3">
      <c r="A1677" s="43">
        <v>1289795</v>
      </c>
      <c r="B1677" s="43" t="s">
        <v>1876</v>
      </c>
      <c r="C1677" s="43" t="s">
        <v>632</v>
      </c>
      <c r="D1677" s="41"/>
      <c r="E1677" s="43" t="s">
        <v>6263</v>
      </c>
      <c r="F1677" s="43" t="s">
        <v>28</v>
      </c>
      <c r="G1677" s="43">
        <v>18035</v>
      </c>
      <c r="H1677" s="41"/>
      <c r="I1677" s="41"/>
      <c r="J1677" s="43"/>
      <c r="K1677" s="41"/>
      <c r="L1677" s="41"/>
      <c r="M1677" s="41"/>
      <c r="N1677" s="41"/>
      <c r="O1677" s="41"/>
      <c r="P1677" s="41"/>
      <c r="Q1677" s="41"/>
      <c r="R1677" s="41"/>
      <c r="S1677" s="41"/>
      <c r="T1677" s="41"/>
      <c r="U1677" s="41"/>
      <c r="V1677" s="41"/>
      <c r="W1677" s="41"/>
      <c r="X1677" s="41"/>
      <c r="Y1677" s="43" t="str">
        <f t="shared" si="52"/>
        <v>COMP</v>
      </c>
      <c r="Z1677" s="43">
        <v>1674751</v>
      </c>
      <c r="AA1677" s="43">
        <f t="shared" si="53"/>
        <v>1289795</v>
      </c>
    </row>
    <row r="1678" spans="1:27" x14ac:dyDescent="0.3">
      <c r="A1678" s="43">
        <v>1088561</v>
      </c>
      <c r="B1678" s="43" t="s">
        <v>244</v>
      </c>
      <c r="C1678" s="43" t="s">
        <v>223</v>
      </c>
      <c r="D1678" s="41"/>
      <c r="E1678" s="43" t="s">
        <v>6263</v>
      </c>
      <c r="F1678" s="43" t="s">
        <v>28</v>
      </c>
      <c r="G1678" s="43">
        <v>45005</v>
      </c>
      <c r="H1678" s="41"/>
      <c r="I1678" s="41"/>
      <c r="J1678" s="43"/>
      <c r="K1678" s="41"/>
      <c r="L1678" s="41"/>
      <c r="M1678" s="41"/>
      <c r="N1678" s="41"/>
      <c r="O1678" s="41"/>
      <c r="P1678" s="41"/>
      <c r="Q1678" s="41"/>
      <c r="R1678" s="41"/>
      <c r="S1678" s="41"/>
      <c r="T1678" s="41"/>
      <c r="U1678" s="41"/>
      <c r="V1678" s="41"/>
      <c r="W1678" s="41"/>
      <c r="X1678" s="41"/>
      <c r="Y1678" s="43" t="str">
        <f t="shared" si="52"/>
        <v>COMP</v>
      </c>
      <c r="Z1678" s="43">
        <v>2145865</v>
      </c>
      <c r="AA1678" s="43">
        <f t="shared" si="53"/>
        <v>1088561</v>
      </c>
    </row>
    <row r="1679" spans="1:27" x14ac:dyDescent="0.3">
      <c r="A1679" s="43">
        <v>222272</v>
      </c>
      <c r="B1679" s="43" t="s">
        <v>1877</v>
      </c>
      <c r="C1679" s="43" t="s">
        <v>331</v>
      </c>
      <c r="D1679" s="41"/>
      <c r="E1679" s="43" t="s">
        <v>6263</v>
      </c>
      <c r="F1679" s="43" t="s">
        <v>30</v>
      </c>
      <c r="G1679" s="43">
        <v>37046</v>
      </c>
      <c r="H1679" s="41"/>
      <c r="I1679" s="41"/>
      <c r="J1679" s="43"/>
      <c r="K1679" s="41"/>
      <c r="L1679" s="41"/>
      <c r="M1679" s="41"/>
      <c r="N1679" s="41"/>
      <c r="O1679" s="41"/>
      <c r="P1679" s="41"/>
      <c r="Q1679" s="41"/>
      <c r="R1679" s="41"/>
      <c r="S1679" s="41"/>
      <c r="T1679" s="41"/>
      <c r="U1679" s="41"/>
      <c r="V1679" s="41"/>
      <c r="W1679" s="41"/>
      <c r="X1679" s="41"/>
      <c r="Y1679" s="43" t="str">
        <f t="shared" si="52"/>
        <v>COMP</v>
      </c>
      <c r="Z1679" s="43">
        <v>2098882</v>
      </c>
      <c r="AA1679" s="43">
        <f t="shared" si="53"/>
        <v>222272</v>
      </c>
    </row>
    <row r="1680" spans="1:27" x14ac:dyDescent="0.3">
      <c r="A1680" s="43">
        <v>701475</v>
      </c>
      <c r="B1680" s="43" t="s">
        <v>1877</v>
      </c>
      <c r="C1680" s="43" t="s">
        <v>1878</v>
      </c>
      <c r="D1680" s="41"/>
      <c r="E1680" s="43" t="s">
        <v>29</v>
      </c>
      <c r="F1680" s="43" t="s">
        <v>28</v>
      </c>
      <c r="G1680" s="43">
        <v>45003</v>
      </c>
      <c r="H1680" s="41"/>
      <c r="I1680" s="41"/>
      <c r="J1680" s="43"/>
      <c r="K1680" s="41"/>
      <c r="L1680" s="41"/>
      <c r="M1680" s="41"/>
      <c r="N1680" s="41"/>
      <c r="O1680" s="41"/>
      <c r="P1680" s="41"/>
      <c r="Q1680" s="41"/>
      <c r="R1680" s="41"/>
      <c r="S1680" s="41"/>
      <c r="T1680" s="41"/>
      <c r="U1680" s="41"/>
      <c r="V1680" s="41"/>
      <c r="W1680" s="41"/>
      <c r="X1680" s="41"/>
      <c r="Y1680" s="43" t="str">
        <f t="shared" si="52"/>
        <v>COMP</v>
      </c>
      <c r="Z1680" s="43">
        <v>197218</v>
      </c>
      <c r="AA1680" s="43">
        <f t="shared" si="53"/>
        <v>701475</v>
      </c>
    </row>
    <row r="1681" spans="1:27" x14ac:dyDescent="0.3">
      <c r="A1681" s="43">
        <v>509884</v>
      </c>
      <c r="B1681" s="43" t="s">
        <v>1879</v>
      </c>
      <c r="C1681" s="43" t="s">
        <v>469</v>
      </c>
      <c r="D1681" s="41"/>
      <c r="E1681" s="43" t="s">
        <v>6263</v>
      </c>
      <c r="F1681" s="43" t="s">
        <v>28</v>
      </c>
      <c r="G1681" s="43">
        <v>37037</v>
      </c>
      <c r="H1681" s="41"/>
      <c r="I1681" s="41"/>
      <c r="J1681" s="43"/>
      <c r="K1681" s="41"/>
      <c r="L1681" s="41"/>
      <c r="M1681" s="41"/>
      <c r="N1681" s="41"/>
      <c r="O1681" s="41"/>
      <c r="P1681" s="41"/>
      <c r="Q1681" s="41"/>
      <c r="R1681" s="41"/>
      <c r="S1681" s="41"/>
      <c r="T1681" s="41"/>
      <c r="U1681" s="41"/>
      <c r="V1681" s="41"/>
      <c r="W1681" s="41"/>
      <c r="X1681" s="41"/>
      <c r="Y1681" s="43" t="str">
        <f t="shared" si="52"/>
        <v>COMP</v>
      </c>
      <c r="Z1681" s="43">
        <v>714372</v>
      </c>
      <c r="AA1681" s="43">
        <f t="shared" si="53"/>
        <v>509884</v>
      </c>
    </row>
    <row r="1682" spans="1:27" x14ac:dyDescent="0.3">
      <c r="A1682" s="43">
        <v>2310236</v>
      </c>
      <c r="B1682" s="43" t="s">
        <v>1880</v>
      </c>
      <c r="C1682" s="43" t="s">
        <v>175</v>
      </c>
      <c r="D1682" s="41"/>
      <c r="E1682" s="43" t="s">
        <v>6263</v>
      </c>
      <c r="F1682" s="43" t="s">
        <v>28</v>
      </c>
      <c r="G1682" s="43">
        <v>41012</v>
      </c>
      <c r="H1682" s="41"/>
      <c r="I1682" s="41"/>
      <c r="J1682" s="43"/>
      <c r="K1682" s="41"/>
      <c r="L1682" s="41"/>
      <c r="M1682" s="41"/>
      <c r="N1682" s="41"/>
      <c r="O1682" s="41"/>
      <c r="P1682" s="41"/>
      <c r="Q1682" s="41"/>
      <c r="R1682" s="41"/>
      <c r="S1682" s="41"/>
      <c r="T1682" s="41"/>
      <c r="U1682" s="41"/>
      <c r="V1682" s="41"/>
      <c r="W1682" s="41"/>
      <c r="X1682" s="41"/>
      <c r="Y1682" s="43" t="str">
        <f t="shared" si="52"/>
        <v>COMP</v>
      </c>
      <c r="Z1682" s="43">
        <v>2429947</v>
      </c>
      <c r="AA1682" s="43">
        <f t="shared" si="53"/>
        <v>2310236</v>
      </c>
    </row>
    <row r="1683" spans="1:27" x14ac:dyDescent="0.3">
      <c r="A1683" s="43">
        <v>2317583</v>
      </c>
      <c r="B1683" s="43" t="s">
        <v>1881</v>
      </c>
      <c r="C1683" s="43" t="s">
        <v>368</v>
      </c>
      <c r="D1683" s="41"/>
      <c r="E1683" s="43" t="s">
        <v>6263</v>
      </c>
      <c r="F1683" s="43" t="s">
        <v>30</v>
      </c>
      <c r="G1683" s="43">
        <v>37015</v>
      </c>
      <c r="H1683" s="41"/>
      <c r="I1683" s="41"/>
      <c r="J1683" s="43"/>
      <c r="K1683" s="41"/>
      <c r="L1683" s="41"/>
      <c r="M1683" s="41"/>
      <c r="N1683" s="41"/>
      <c r="O1683" s="41"/>
      <c r="P1683" s="41"/>
      <c r="Q1683" s="41"/>
      <c r="R1683" s="41"/>
      <c r="S1683" s="41"/>
      <c r="T1683" s="41"/>
      <c r="U1683" s="41"/>
      <c r="V1683" s="41"/>
      <c r="W1683" s="41"/>
      <c r="X1683" s="41"/>
      <c r="Y1683" s="43" t="str">
        <f t="shared" si="52"/>
        <v/>
      </c>
      <c r="Z1683" s="43">
        <v>978478</v>
      </c>
      <c r="AA1683" s="43" t="e">
        <f t="shared" si="53"/>
        <v>#N/A</v>
      </c>
    </row>
    <row r="1684" spans="1:27" x14ac:dyDescent="0.3">
      <c r="A1684" s="43">
        <v>2401732</v>
      </c>
      <c r="B1684" s="43" t="s">
        <v>1882</v>
      </c>
      <c r="C1684" s="43" t="s">
        <v>414</v>
      </c>
      <c r="D1684" s="41"/>
      <c r="E1684" s="43" t="s">
        <v>6263</v>
      </c>
      <c r="F1684" s="43" t="s">
        <v>30</v>
      </c>
      <c r="G1684" s="43">
        <v>45038</v>
      </c>
      <c r="H1684" s="41"/>
      <c r="I1684" s="41"/>
      <c r="J1684" s="43"/>
      <c r="K1684" s="41"/>
      <c r="L1684" s="41"/>
      <c r="M1684" s="41"/>
      <c r="N1684" s="41"/>
      <c r="O1684" s="41"/>
      <c r="P1684" s="41"/>
      <c r="Q1684" s="41"/>
      <c r="R1684" s="41"/>
      <c r="S1684" s="41"/>
      <c r="T1684" s="41"/>
      <c r="U1684" s="41"/>
      <c r="V1684" s="41"/>
      <c r="W1684" s="41"/>
      <c r="X1684" s="41"/>
      <c r="Y1684" s="43" t="str">
        <f t="shared" si="52"/>
        <v/>
      </c>
      <c r="Z1684" s="43">
        <v>2259371</v>
      </c>
      <c r="AA1684" s="43" t="e">
        <f t="shared" si="53"/>
        <v>#N/A</v>
      </c>
    </row>
    <row r="1685" spans="1:27" x14ac:dyDescent="0.3">
      <c r="A1685" s="43">
        <v>1082802</v>
      </c>
      <c r="B1685" s="43" t="s">
        <v>1883</v>
      </c>
      <c r="C1685" s="43" t="s">
        <v>330</v>
      </c>
      <c r="D1685" s="41"/>
      <c r="E1685" s="43" t="s">
        <v>29</v>
      </c>
      <c r="F1685" s="43" t="s">
        <v>28</v>
      </c>
      <c r="G1685" s="43">
        <v>28041</v>
      </c>
      <c r="H1685" s="41"/>
      <c r="I1685" s="41"/>
      <c r="J1685" s="43"/>
      <c r="K1685" s="41"/>
      <c r="L1685" s="41"/>
      <c r="M1685" s="41"/>
      <c r="N1685" s="41"/>
      <c r="O1685" s="41"/>
      <c r="P1685" s="41"/>
      <c r="Q1685" s="41"/>
      <c r="R1685" s="41"/>
      <c r="S1685" s="41"/>
      <c r="T1685" s="41"/>
      <c r="U1685" s="41"/>
      <c r="V1685" s="41"/>
      <c r="W1685" s="41"/>
      <c r="X1685" s="41"/>
      <c r="Y1685" s="43" t="str">
        <f t="shared" si="52"/>
        <v/>
      </c>
      <c r="Z1685" s="43">
        <v>552056</v>
      </c>
      <c r="AA1685" s="43" t="e">
        <f t="shared" si="53"/>
        <v>#N/A</v>
      </c>
    </row>
    <row r="1686" spans="1:27" x14ac:dyDescent="0.3">
      <c r="A1686" s="43">
        <v>2383182</v>
      </c>
      <c r="B1686" s="43" t="s">
        <v>1884</v>
      </c>
      <c r="C1686" s="43" t="s">
        <v>1885</v>
      </c>
      <c r="D1686" s="41"/>
      <c r="E1686" s="43" t="s">
        <v>6263</v>
      </c>
      <c r="F1686" s="43" t="s">
        <v>30</v>
      </c>
      <c r="G1686" s="43">
        <v>28037</v>
      </c>
      <c r="H1686" s="41"/>
      <c r="I1686" s="41"/>
      <c r="J1686" s="43"/>
      <c r="K1686" s="41"/>
      <c r="L1686" s="41"/>
      <c r="M1686" s="41"/>
      <c r="N1686" s="41"/>
      <c r="O1686" s="41"/>
      <c r="P1686" s="41"/>
      <c r="Q1686" s="41"/>
      <c r="R1686" s="41"/>
      <c r="S1686" s="41"/>
      <c r="T1686" s="41"/>
      <c r="U1686" s="41"/>
      <c r="V1686" s="41"/>
      <c r="W1686" s="41"/>
      <c r="X1686" s="41"/>
      <c r="Y1686" s="43" t="str">
        <f t="shared" si="52"/>
        <v/>
      </c>
      <c r="Z1686" s="43">
        <v>129188</v>
      </c>
      <c r="AA1686" s="43" t="e">
        <f t="shared" si="53"/>
        <v>#N/A</v>
      </c>
    </row>
    <row r="1687" spans="1:27" x14ac:dyDescent="0.3">
      <c r="A1687" s="43">
        <v>2174078</v>
      </c>
      <c r="B1687" s="43" t="s">
        <v>1886</v>
      </c>
      <c r="C1687" s="43" t="s">
        <v>571</v>
      </c>
      <c r="D1687" s="41"/>
      <c r="E1687" s="43" t="s">
        <v>6263</v>
      </c>
      <c r="F1687" s="43" t="s">
        <v>28</v>
      </c>
      <c r="G1687" s="43">
        <v>45050</v>
      </c>
      <c r="H1687" s="41"/>
      <c r="I1687" s="41"/>
      <c r="J1687" s="43"/>
      <c r="K1687" s="41"/>
      <c r="L1687" s="41"/>
      <c r="M1687" s="41"/>
      <c r="N1687" s="41"/>
      <c r="O1687" s="41"/>
      <c r="P1687" s="41"/>
      <c r="Q1687" s="41"/>
      <c r="R1687" s="41"/>
      <c r="S1687" s="41"/>
      <c r="T1687" s="41"/>
      <c r="U1687" s="41"/>
      <c r="V1687" s="41"/>
      <c r="W1687" s="41"/>
      <c r="X1687" s="41"/>
      <c r="Y1687" s="43" t="str">
        <f t="shared" si="52"/>
        <v>COMP</v>
      </c>
      <c r="Z1687" s="43">
        <v>1979189</v>
      </c>
      <c r="AA1687" s="43">
        <f t="shared" si="53"/>
        <v>2174078</v>
      </c>
    </row>
    <row r="1688" spans="1:27" x14ac:dyDescent="0.3">
      <c r="A1688" s="43">
        <v>1447223</v>
      </c>
      <c r="B1688" s="43" t="s">
        <v>1887</v>
      </c>
      <c r="C1688" s="43" t="s">
        <v>239</v>
      </c>
      <c r="D1688" s="41"/>
      <c r="E1688" s="43" t="s">
        <v>6263</v>
      </c>
      <c r="F1688" s="43" t="s">
        <v>30</v>
      </c>
      <c r="G1688" s="43">
        <v>18036</v>
      </c>
      <c r="H1688" s="41"/>
      <c r="I1688" s="41"/>
      <c r="J1688" s="43"/>
      <c r="K1688" s="41"/>
      <c r="L1688" s="41"/>
      <c r="M1688" s="41"/>
      <c r="N1688" s="41"/>
      <c r="O1688" s="41"/>
      <c r="P1688" s="41"/>
      <c r="Q1688" s="41"/>
      <c r="R1688" s="41"/>
      <c r="S1688" s="41"/>
      <c r="T1688" s="41"/>
      <c r="U1688" s="41"/>
      <c r="V1688" s="41"/>
      <c r="W1688" s="41"/>
      <c r="X1688" s="41"/>
      <c r="Y1688" s="43" t="str">
        <f t="shared" si="52"/>
        <v/>
      </c>
      <c r="Z1688" s="43">
        <v>2428308</v>
      </c>
      <c r="AA1688" s="43" t="e">
        <f t="shared" si="53"/>
        <v>#N/A</v>
      </c>
    </row>
    <row r="1689" spans="1:27" x14ac:dyDescent="0.3">
      <c r="A1689" s="43">
        <v>1690311</v>
      </c>
      <c r="B1689" s="43" t="s">
        <v>6279</v>
      </c>
      <c r="C1689" s="43" t="s">
        <v>6280</v>
      </c>
      <c r="D1689" s="41"/>
      <c r="E1689" s="43" t="s">
        <v>35</v>
      </c>
      <c r="F1689" s="43" t="s">
        <v>30</v>
      </c>
      <c r="G1689" s="43">
        <v>28037</v>
      </c>
      <c r="H1689" s="41"/>
      <c r="I1689" s="41"/>
      <c r="J1689" s="43"/>
      <c r="K1689" s="41"/>
      <c r="L1689" s="41"/>
      <c r="M1689" s="41"/>
      <c r="N1689" s="41"/>
      <c r="O1689" s="41"/>
      <c r="P1689" s="41"/>
      <c r="Q1689" s="41"/>
      <c r="R1689" s="41"/>
      <c r="S1689" s="41"/>
      <c r="T1689" s="41"/>
      <c r="U1689" s="41"/>
      <c r="V1689" s="41"/>
      <c r="W1689" s="41"/>
      <c r="X1689" s="41"/>
      <c r="Y1689" s="43" t="str">
        <f t="shared" si="52"/>
        <v>COMP</v>
      </c>
      <c r="Z1689" s="43">
        <v>2350674</v>
      </c>
      <c r="AA1689" s="43">
        <f t="shared" si="53"/>
        <v>1690311</v>
      </c>
    </row>
    <row r="1690" spans="1:27" x14ac:dyDescent="0.3">
      <c r="A1690" s="43">
        <v>1327235</v>
      </c>
      <c r="B1690" s="43" t="s">
        <v>1888</v>
      </c>
      <c r="C1690" s="43" t="s">
        <v>514</v>
      </c>
      <c r="D1690" s="41"/>
      <c r="E1690" s="43" t="s">
        <v>6263</v>
      </c>
      <c r="F1690" s="43" t="s">
        <v>28</v>
      </c>
      <c r="G1690" s="43">
        <v>18035</v>
      </c>
      <c r="H1690" s="41"/>
      <c r="I1690" s="41"/>
      <c r="J1690" s="43"/>
      <c r="K1690" s="41"/>
      <c r="L1690" s="41"/>
      <c r="M1690" s="41"/>
      <c r="N1690" s="41"/>
      <c r="O1690" s="41"/>
      <c r="P1690" s="41"/>
      <c r="Q1690" s="41"/>
      <c r="R1690" s="41"/>
      <c r="S1690" s="41"/>
      <c r="T1690" s="41"/>
      <c r="U1690" s="41"/>
      <c r="V1690" s="41"/>
      <c r="W1690" s="41"/>
      <c r="X1690" s="41"/>
      <c r="Y1690" s="43" t="str">
        <f t="shared" si="52"/>
        <v/>
      </c>
      <c r="Z1690" s="43">
        <v>2433454</v>
      </c>
      <c r="AA1690" s="43" t="e">
        <f t="shared" si="53"/>
        <v>#N/A</v>
      </c>
    </row>
    <row r="1691" spans="1:27" x14ac:dyDescent="0.3">
      <c r="A1691" s="43">
        <v>1556092</v>
      </c>
      <c r="B1691" s="43" t="s">
        <v>1888</v>
      </c>
      <c r="C1691" s="43" t="s">
        <v>1889</v>
      </c>
      <c r="D1691" s="41"/>
      <c r="E1691" s="43" t="s">
        <v>34</v>
      </c>
      <c r="F1691" s="43" t="s">
        <v>30</v>
      </c>
      <c r="G1691" s="43">
        <v>18035</v>
      </c>
      <c r="H1691" s="41"/>
      <c r="I1691" s="41"/>
      <c r="J1691" s="43"/>
      <c r="K1691" s="41"/>
      <c r="L1691" s="41"/>
      <c r="M1691" s="41"/>
      <c r="N1691" s="41"/>
      <c r="O1691" s="41"/>
      <c r="P1691" s="41"/>
      <c r="Q1691" s="41"/>
      <c r="R1691" s="41"/>
      <c r="S1691" s="41"/>
      <c r="T1691" s="41"/>
      <c r="U1691" s="41"/>
      <c r="V1691" s="41"/>
      <c r="W1691" s="41"/>
      <c r="X1691" s="41"/>
      <c r="Y1691" s="43" t="str">
        <f t="shared" si="52"/>
        <v>COMP</v>
      </c>
      <c r="Z1691" s="43">
        <v>211097</v>
      </c>
      <c r="AA1691" s="43">
        <f t="shared" si="53"/>
        <v>1556092</v>
      </c>
    </row>
    <row r="1692" spans="1:27" x14ac:dyDescent="0.3">
      <c r="A1692" s="43">
        <v>2311591</v>
      </c>
      <c r="B1692" s="43" t="s">
        <v>1890</v>
      </c>
      <c r="C1692" s="43" t="s">
        <v>1891</v>
      </c>
      <c r="D1692" s="41"/>
      <c r="E1692" s="43" t="s">
        <v>6263</v>
      </c>
      <c r="F1692" s="43" t="s">
        <v>30</v>
      </c>
      <c r="G1692" s="43">
        <v>41012</v>
      </c>
      <c r="H1692" s="41"/>
      <c r="I1692" s="41"/>
      <c r="J1692" s="43"/>
      <c r="K1692" s="41"/>
      <c r="L1692" s="41"/>
      <c r="M1692" s="41"/>
      <c r="N1692" s="41"/>
      <c r="O1692" s="41"/>
      <c r="P1692" s="41"/>
      <c r="Q1692" s="41"/>
      <c r="R1692" s="41"/>
      <c r="S1692" s="41"/>
      <c r="T1692" s="41"/>
      <c r="U1692" s="41"/>
      <c r="V1692" s="41"/>
      <c r="W1692" s="41"/>
      <c r="X1692" s="41"/>
      <c r="Y1692" s="43" t="str">
        <f t="shared" si="52"/>
        <v/>
      </c>
      <c r="Z1692" s="43">
        <v>353319</v>
      </c>
      <c r="AA1692" s="43" t="e">
        <f t="shared" si="53"/>
        <v>#N/A</v>
      </c>
    </row>
    <row r="1693" spans="1:27" x14ac:dyDescent="0.3">
      <c r="A1693" s="43">
        <v>1707070</v>
      </c>
      <c r="B1693" s="43" t="s">
        <v>1890</v>
      </c>
      <c r="C1693" s="43" t="s">
        <v>639</v>
      </c>
      <c r="D1693" s="41"/>
      <c r="E1693" s="43" t="s">
        <v>35</v>
      </c>
      <c r="F1693" s="43" t="s">
        <v>28</v>
      </c>
      <c r="G1693" s="43">
        <v>41002</v>
      </c>
      <c r="H1693" s="41"/>
      <c r="I1693" s="41"/>
      <c r="J1693" s="43"/>
      <c r="K1693" s="41"/>
      <c r="L1693" s="41"/>
      <c r="M1693" s="41"/>
      <c r="N1693" s="41"/>
      <c r="O1693" s="41"/>
      <c r="P1693" s="41"/>
      <c r="Q1693" s="41"/>
      <c r="R1693" s="41"/>
      <c r="S1693" s="41"/>
      <c r="T1693" s="41"/>
      <c r="U1693" s="41"/>
      <c r="V1693" s="41"/>
      <c r="W1693" s="41"/>
      <c r="X1693" s="41"/>
      <c r="Y1693" s="43" t="str">
        <f t="shared" si="52"/>
        <v>COMP</v>
      </c>
      <c r="Z1693" s="43">
        <v>531668</v>
      </c>
      <c r="AA1693" s="43">
        <f t="shared" si="53"/>
        <v>1707070</v>
      </c>
    </row>
    <row r="1694" spans="1:27" x14ac:dyDescent="0.3">
      <c r="A1694" s="43">
        <v>2025374</v>
      </c>
      <c r="B1694" s="43" t="s">
        <v>1892</v>
      </c>
      <c r="C1694" s="43" t="s">
        <v>330</v>
      </c>
      <c r="D1694" s="41"/>
      <c r="E1694" s="43" t="s">
        <v>6263</v>
      </c>
      <c r="F1694" s="43" t="s">
        <v>28</v>
      </c>
      <c r="G1694" s="43">
        <v>41034</v>
      </c>
      <c r="H1694" s="41"/>
      <c r="I1694" s="41"/>
      <c r="J1694" s="43"/>
      <c r="K1694" s="41"/>
      <c r="L1694" s="41"/>
      <c r="M1694" s="41"/>
      <c r="N1694" s="41"/>
      <c r="O1694" s="41"/>
      <c r="P1694" s="41"/>
      <c r="Q1694" s="41"/>
      <c r="R1694" s="41"/>
      <c r="S1694" s="41"/>
      <c r="T1694" s="41"/>
      <c r="U1694" s="41"/>
      <c r="V1694" s="41"/>
      <c r="W1694" s="41"/>
      <c r="X1694" s="41"/>
      <c r="Y1694" s="43" t="str">
        <f t="shared" si="52"/>
        <v/>
      </c>
      <c r="Z1694" s="43">
        <v>2252522</v>
      </c>
      <c r="AA1694" s="43" t="e">
        <f t="shared" si="53"/>
        <v>#N/A</v>
      </c>
    </row>
    <row r="1695" spans="1:27" x14ac:dyDescent="0.3">
      <c r="A1695" s="43">
        <v>2219270</v>
      </c>
      <c r="B1695" s="43" t="s">
        <v>1893</v>
      </c>
      <c r="C1695" s="43" t="s">
        <v>746</v>
      </c>
      <c r="D1695" s="41"/>
      <c r="E1695" s="43" t="s">
        <v>6263</v>
      </c>
      <c r="F1695" s="43" t="s">
        <v>28</v>
      </c>
      <c r="G1695" s="43">
        <v>36011</v>
      </c>
      <c r="H1695" s="41"/>
      <c r="I1695" s="41"/>
      <c r="J1695" s="43"/>
      <c r="K1695" s="41"/>
      <c r="L1695" s="41"/>
      <c r="M1695" s="41"/>
      <c r="N1695" s="41"/>
      <c r="O1695" s="41"/>
      <c r="P1695" s="41"/>
      <c r="Q1695" s="41"/>
      <c r="R1695" s="41"/>
      <c r="S1695" s="41"/>
      <c r="T1695" s="41"/>
      <c r="U1695" s="41"/>
      <c r="V1695" s="41"/>
      <c r="W1695" s="41"/>
      <c r="X1695" s="41"/>
      <c r="Y1695" s="43" t="str">
        <f t="shared" si="52"/>
        <v/>
      </c>
      <c r="Z1695" s="43">
        <v>1586344</v>
      </c>
      <c r="AA1695" s="43" t="e">
        <f t="shared" si="53"/>
        <v>#N/A</v>
      </c>
    </row>
    <row r="1696" spans="1:27" x14ac:dyDescent="0.3">
      <c r="A1696" s="43">
        <v>2057141</v>
      </c>
      <c r="B1696" s="43" t="s">
        <v>1894</v>
      </c>
      <c r="C1696" s="43" t="s">
        <v>492</v>
      </c>
      <c r="D1696" s="41"/>
      <c r="E1696" s="43" t="s">
        <v>6263</v>
      </c>
      <c r="F1696" s="43" t="s">
        <v>30</v>
      </c>
      <c r="G1696" s="43">
        <v>41003</v>
      </c>
      <c r="H1696" s="41"/>
      <c r="I1696" s="41"/>
      <c r="J1696" s="43"/>
      <c r="K1696" s="41"/>
      <c r="L1696" s="41"/>
      <c r="M1696" s="41"/>
      <c r="N1696" s="41"/>
      <c r="O1696" s="41"/>
      <c r="P1696" s="41"/>
      <c r="Q1696" s="41"/>
      <c r="R1696" s="41"/>
      <c r="S1696" s="41"/>
      <c r="T1696" s="41"/>
      <c r="U1696" s="41"/>
      <c r="V1696" s="41"/>
      <c r="W1696" s="41"/>
      <c r="X1696" s="41"/>
      <c r="Y1696" s="43" t="str">
        <f t="shared" si="52"/>
        <v/>
      </c>
      <c r="Z1696" s="43">
        <v>1452062</v>
      </c>
      <c r="AA1696" s="43" t="e">
        <f t="shared" si="53"/>
        <v>#N/A</v>
      </c>
    </row>
    <row r="1697" spans="1:27" x14ac:dyDescent="0.3">
      <c r="A1697" s="43">
        <v>1461364</v>
      </c>
      <c r="B1697" s="43" t="s">
        <v>1895</v>
      </c>
      <c r="C1697" s="43" t="s">
        <v>1896</v>
      </c>
      <c r="D1697" s="41"/>
      <c r="E1697" s="43" t="s">
        <v>6263</v>
      </c>
      <c r="F1697" s="43" t="s">
        <v>28</v>
      </c>
      <c r="G1697" s="43">
        <v>36023</v>
      </c>
      <c r="H1697" s="41"/>
      <c r="I1697" s="41"/>
      <c r="J1697" s="43"/>
      <c r="K1697" s="41"/>
      <c r="L1697" s="41"/>
      <c r="M1697" s="41"/>
      <c r="N1697" s="41"/>
      <c r="O1697" s="41"/>
      <c r="P1697" s="41"/>
      <c r="Q1697" s="41"/>
      <c r="R1697" s="41"/>
      <c r="S1697" s="41"/>
      <c r="T1697" s="41"/>
      <c r="U1697" s="41"/>
      <c r="V1697" s="41"/>
      <c r="W1697" s="41"/>
      <c r="X1697" s="41"/>
      <c r="Y1697" s="43" t="str">
        <f t="shared" si="52"/>
        <v>COMP</v>
      </c>
      <c r="Z1697" s="43">
        <v>1647005</v>
      </c>
      <c r="AA1697" s="43">
        <f t="shared" si="53"/>
        <v>1461364</v>
      </c>
    </row>
    <row r="1698" spans="1:27" x14ac:dyDescent="0.3">
      <c r="A1698" s="43">
        <v>2330860</v>
      </c>
      <c r="B1698" s="43" t="s">
        <v>1895</v>
      </c>
      <c r="C1698" s="43" t="s">
        <v>343</v>
      </c>
      <c r="D1698" s="41"/>
      <c r="E1698" s="43" t="s">
        <v>6263</v>
      </c>
      <c r="F1698" s="43" t="s">
        <v>28</v>
      </c>
      <c r="G1698" s="43">
        <v>18036</v>
      </c>
      <c r="H1698" s="41"/>
      <c r="I1698" s="41"/>
      <c r="J1698" s="43"/>
      <c r="K1698" s="41"/>
      <c r="L1698" s="41"/>
      <c r="M1698" s="41"/>
      <c r="N1698" s="41"/>
      <c r="O1698" s="41"/>
      <c r="P1698" s="41"/>
      <c r="Q1698" s="41"/>
      <c r="R1698" s="41"/>
      <c r="S1698" s="41"/>
      <c r="T1698" s="41"/>
      <c r="U1698" s="41"/>
      <c r="V1698" s="41"/>
      <c r="W1698" s="41"/>
      <c r="X1698" s="41"/>
      <c r="Y1698" s="43" t="str">
        <f t="shared" si="52"/>
        <v/>
      </c>
      <c r="Z1698" s="43">
        <v>1457110</v>
      </c>
      <c r="AA1698" s="43" t="e">
        <f t="shared" si="53"/>
        <v>#N/A</v>
      </c>
    </row>
    <row r="1699" spans="1:27" x14ac:dyDescent="0.3">
      <c r="A1699" s="43">
        <v>2128767</v>
      </c>
      <c r="B1699" s="43" t="s">
        <v>1897</v>
      </c>
      <c r="C1699" s="43" t="s">
        <v>1730</v>
      </c>
      <c r="D1699" s="41"/>
      <c r="E1699" s="43" t="s">
        <v>6263</v>
      </c>
      <c r="F1699" s="43" t="s">
        <v>30</v>
      </c>
      <c r="G1699" s="43">
        <v>18003</v>
      </c>
      <c r="H1699" s="41"/>
      <c r="I1699" s="41"/>
      <c r="J1699" s="43"/>
      <c r="K1699" s="41"/>
      <c r="L1699" s="41"/>
      <c r="M1699" s="41"/>
      <c r="N1699" s="41"/>
      <c r="O1699" s="41"/>
      <c r="P1699" s="41"/>
      <c r="Q1699" s="41"/>
      <c r="R1699" s="41"/>
      <c r="S1699" s="41"/>
      <c r="T1699" s="41"/>
      <c r="U1699" s="41"/>
      <c r="V1699" s="41"/>
      <c r="W1699" s="41"/>
      <c r="X1699" s="41"/>
      <c r="Y1699" s="43" t="str">
        <f t="shared" si="52"/>
        <v>COMP</v>
      </c>
      <c r="Z1699" s="43">
        <v>1786193</v>
      </c>
      <c r="AA1699" s="43">
        <f t="shared" si="53"/>
        <v>2128767</v>
      </c>
    </row>
    <row r="1700" spans="1:27" x14ac:dyDescent="0.3">
      <c r="A1700" s="43">
        <v>1194773</v>
      </c>
      <c r="B1700" s="43" t="s">
        <v>1898</v>
      </c>
      <c r="C1700" s="43" t="s">
        <v>241</v>
      </c>
      <c r="D1700" s="41"/>
      <c r="E1700" s="43" t="s">
        <v>31</v>
      </c>
      <c r="F1700" s="43" t="s">
        <v>28</v>
      </c>
      <c r="G1700" s="43">
        <v>41016</v>
      </c>
      <c r="H1700" s="41"/>
      <c r="I1700" s="41"/>
      <c r="J1700" s="43"/>
      <c r="K1700" s="41"/>
      <c r="L1700" s="41"/>
      <c r="M1700" s="41"/>
      <c r="N1700" s="41"/>
      <c r="O1700" s="41"/>
      <c r="P1700" s="41"/>
      <c r="Q1700" s="41"/>
      <c r="R1700" s="41"/>
      <c r="S1700" s="41"/>
      <c r="T1700" s="41"/>
      <c r="U1700" s="41"/>
      <c r="V1700" s="41"/>
      <c r="W1700" s="41"/>
      <c r="X1700" s="41"/>
      <c r="Y1700" s="43" t="str">
        <f t="shared" si="52"/>
        <v>COMP</v>
      </c>
      <c r="Z1700" s="43">
        <v>1610806</v>
      </c>
      <c r="AA1700" s="43">
        <f t="shared" si="53"/>
        <v>1194773</v>
      </c>
    </row>
    <row r="1701" spans="1:27" x14ac:dyDescent="0.3">
      <c r="A1701" s="43">
        <v>1578013</v>
      </c>
      <c r="B1701" s="43" t="s">
        <v>1899</v>
      </c>
      <c r="C1701" s="43" t="s">
        <v>532</v>
      </c>
      <c r="D1701" s="41"/>
      <c r="E1701" s="43" t="s">
        <v>6263</v>
      </c>
      <c r="F1701" s="43" t="s">
        <v>28</v>
      </c>
      <c r="G1701" s="43">
        <v>41012</v>
      </c>
      <c r="H1701" s="41"/>
      <c r="I1701" s="41"/>
      <c r="J1701" s="43"/>
      <c r="K1701" s="41"/>
      <c r="L1701" s="41"/>
      <c r="M1701" s="41"/>
      <c r="N1701" s="41"/>
      <c r="O1701" s="41"/>
      <c r="P1701" s="41"/>
      <c r="Q1701" s="41"/>
      <c r="R1701" s="41"/>
      <c r="S1701" s="41"/>
      <c r="T1701" s="41"/>
      <c r="U1701" s="41"/>
      <c r="V1701" s="41"/>
      <c r="W1701" s="41"/>
      <c r="X1701" s="41"/>
      <c r="Y1701" s="43" t="str">
        <f t="shared" si="52"/>
        <v>COMP</v>
      </c>
      <c r="Z1701" s="43">
        <v>1302135</v>
      </c>
      <c r="AA1701" s="43">
        <f t="shared" si="53"/>
        <v>1578013</v>
      </c>
    </row>
    <row r="1702" spans="1:27" x14ac:dyDescent="0.3">
      <c r="A1702" s="43">
        <v>2017088</v>
      </c>
      <c r="B1702" s="43" t="s">
        <v>1900</v>
      </c>
      <c r="C1702" s="43" t="s">
        <v>235</v>
      </c>
      <c r="D1702" s="41"/>
      <c r="E1702" s="43" t="s">
        <v>31</v>
      </c>
      <c r="F1702" s="43" t="s">
        <v>28</v>
      </c>
      <c r="G1702" s="43">
        <v>41006</v>
      </c>
      <c r="H1702" s="41"/>
      <c r="I1702" s="41"/>
      <c r="J1702" s="43"/>
      <c r="K1702" s="41"/>
      <c r="L1702" s="41"/>
      <c r="M1702" s="41"/>
      <c r="N1702" s="41"/>
      <c r="O1702" s="41"/>
      <c r="P1702" s="41"/>
      <c r="Q1702" s="41"/>
      <c r="R1702" s="41"/>
      <c r="S1702" s="41"/>
      <c r="T1702" s="41"/>
      <c r="U1702" s="41"/>
      <c r="V1702" s="41"/>
      <c r="W1702" s="41"/>
      <c r="X1702" s="41"/>
      <c r="Y1702" s="43" t="str">
        <f t="shared" si="52"/>
        <v>COMP</v>
      </c>
      <c r="Z1702" s="43">
        <v>679835</v>
      </c>
      <c r="AA1702" s="43">
        <f t="shared" si="53"/>
        <v>2017088</v>
      </c>
    </row>
    <row r="1703" spans="1:27" x14ac:dyDescent="0.3">
      <c r="A1703" s="43">
        <v>2074223</v>
      </c>
      <c r="B1703" s="43" t="s">
        <v>1900</v>
      </c>
      <c r="C1703" s="43" t="s">
        <v>357</v>
      </c>
      <c r="D1703" s="41"/>
      <c r="E1703" s="43" t="s">
        <v>29</v>
      </c>
      <c r="F1703" s="43" t="s">
        <v>30</v>
      </c>
      <c r="G1703" s="43">
        <v>45016</v>
      </c>
      <c r="H1703" s="41"/>
      <c r="I1703" s="41"/>
      <c r="J1703" s="43"/>
      <c r="K1703" s="41"/>
      <c r="L1703" s="41"/>
      <c r="M1703" s="41"/>
      <c r="N1703" s="41"/>
      <c r="O1703" s="41"/>
      <c r="P1703" s="41"/>
      <c r="Q1703" s="41"/>
      <c r="R1703" s="41"/>
      <c r="S1703" s="41"/>
      <c r="T1703" s="41"/>
      <c r="U1703" s="41"/>
      <c r="V1703" s="41"/>
      <c r="W1703" s="41"/>
      <c r="X1703" s="41"/>
      <c r="Y1703" s="43" t="str">
        <f t="shared" si="52"/>
        <v>COMP</v>
      </c>
      <c r="Z1703" s="43">
        <v>2213918</v>
      </c>
      <c r="AA1703" s="43">
        <f t="shared" si="53"/>
        <v>2074223</v>
      </c>
    </row>
    <row r="1704" spans="1:27" x14ac:dyDescent="0.3">
      <c r="A1704" s="43">
        <v>779571</v>
      </c>
      <c r="B1704" s="43" t="s">
        <v>1900</v>
      </c>
      <c r="C1704" s="43" t="s">
        <v>819</v>
      </c>
      <c r="D1704" s="41"/>
      <c r="E1704" s="43" t="s">
        <v>6263</v>
      </c>
      <c r="F1704" s="43" t="s">
        <v>28</v>
      </c>
      <c r="G1704" s="43">
        <v>37023</v>
      </c>
      <c r="H1704" s="41"/>
      <c r="I1704" s="41"/>
      <c r="J1704" s="43"/>
      <c r="K1704" s="41"/>
      <c r="L1704" s="41"/>
      <c r="M1704" s="41"/>
      <c r="N1704" s="41"/>
      <c r="O1704" s="41"/>
      <c r="P1704" s="41"/>
      <c r="Q1704" s="41"/>
      <c r="R1704" s="41"/>
      <c r="S1704" s="41"/>
      <c r="T1704" s="41"/>
      <c r="U1704" s="41"/>
      <c r="V1704" s="41"/>
      <c r="W1704" s="41"/>
      <c r="X1704" s="41"/>
      <c r="Y1704" s="43" t="str">
        <f t="shared" si="52"/>
        <v/>
      </c>
      <c r="Z1704" s="43">
        <v>1848752</v>
      </c>
      <c r="AA1704" s="43" t="e">
        <f t="shared" si="53"/>
        <v>#N/A</v>
      </c>
    </row>
    <row r="1705" spans="1:27" x14ac:dyDescent="0.3">
      <c r="A1705" s="43">
        <v>1790928</v>
      </c>
      <c r="B1705" s="43" t="s">
        <v>1901</v>
      </c>
      <c r="C1705" s="43" t="s">
        <v>1902</v>
      </c>
      <c r="D1705" s="41"/>
      <c r="E1705" s="43" t="s">
        <v>29</v>
      </c>
      <c r="F1705" s="43" t="s">
        <v>30</v>
      </c>
      <c r="G1705" s="43">
        <v>45005</v>
      </c>
      <c r="H1705" s="41"/>
      <c r="I1705" s="41"/>
      <c r="J1705" s="43"/>
      <c r="K1705" s="41"/>
      <c r="L1705" s="41"/>
      <c r="M1705" s="41"/>
      <c r="N1705" s="41"/>
      <c r="O1705" s="41"/>
      <c r="P1705" s="41"/>
      <c r="Q1705" s="41"/>
      <c r="R1705" s="41"/>
      <c r="S1705" s="41"/>
      <c r="T1705" s="41"/>
      <c r="U1705" s="41"/>
      <c r="V1705" s="41"/>
      <c r="W1705" s="41"/>
      <c r="X1705" s="41"/>
      <c r="Y1705" s="43" t="str">
        <f t="shared" si="52"/>
        <v>COMP</v>
      </c>
      <c r="Z1705" s="43">
        <v>429145</v>
      </c>
      <c r="AA1705" s="43">
        <f t="shared" si="53"/>
        <v>1790928</v>
      </c>
    </row>
    <row r="1706" spans="1:27" x14ac:dyDescent="0.3">
      <c r="A1706" s="43">
        <v>2086550</v>
      </c>
      <c r="B1706" s="43" t="s">
        <v>318</v>
      </c>
      <c r="C1706" s="43" t="s">
        <v>421</v>
      </c>
      <c r="D1706" s="41"/>
      <c r="E1706" s="43" t="s">
        <v>6263</v>
      </c>
      <c r="F1706" s="43" t="s">
        <v>30</v>
      </c>
      <c r="G1706" s="43">
        <v>37036</v>
      </c>
      <c r="H1706" s="41"/>
      <c r="I1706" s="41"/>
      <c r="J1706" s="43"/>
      <c r="K1706" s="41"/>
      <c r="L1706" s="41"/>
      <c r="M1706" s="41"/>
      <c r="N1706" s="41"/>
      <c r="O1706" s="41"/>
      <c r="P1706" s="41"/>
      <c r="Q1706" s="41"/>
      <c r="R1706" s="41"/>
      <c r="S1706" s="41"/>
      <c r="T1706" s="41"/>
      <c r="U1706" s="41"/>
      <c r="V1706" s="41"/>
      <c r="W1706" s="41"/>
      <c r="X1706" s="41"/>
      <c r="Y1706" s="43" t="str">
        <f t="shared" si="52"/>
        <v/>
      </c>
      <c r="Z1706" s="43">
        <v>810907</v>
      </c>
      <c r="AA1706" s="43" t="e">
        <f t="shared" si="53"/>
        <v>#N/A</v>
      </c>
    </row>
    <row r="1707" spans="1:27" x14ac:dyDescent="0.3">
      <c r="A1707" s="43">
        <v>2179535</v>
      </c>
      <c r="B1707" s="43" t="s">
        <v>318</v>
      </c>
      <c r="C1707" s="43" t="s">
        <v>244</v>
      </c>
      <c r="D1707" s="41"/>
      <c r="E1707" s="43" t="s">
        <v>6263</v>
      </c>
      <c r="F1707" s="43" t="s">
        <v>28</v>
      </c>
      <c r="G1707" s="43">
        <v>45046</v>
      </c>
      <c r="H1707" s="41"/>
      <c r="I1707" s="41"/>
      <c r="J1707" s="43"/>
      <c r="K1707" s="41"/>
      <c r="L1707" s="41"/>
      <c r="M1707" s="41"/>
      <c r="N1707" s="41"/>
      <c r="O1707" s="41"/>
      <c r="P1707" s="41"/>
      <c r="Q1707" s="41"/>
      <c r="R1707" s="41"/>
      <c r="S1707" s="41"/>
      <c r="T1707" s="41"/>
      <c r="U1707" s="41"/>
      <c r="V1707" s="41"/>
      <c r="W1707" s="41"/>
      <c r="X1707" s="41"/>
      <c r="Y1707" s="43" t="str">
        <f t="shared" si="52"/>
        <v/>
      </c>
      <c r="Z1707" s="43">
        <v>2267306</v>
      </c>
      <c r="AA1707" s="43" t="e">
        <f t="shared" si="53"/>
        <v>#N/A</v>
      </c>
    </row>
    <row r="1708" spans="1:27" x14ac:dyDescent="0.3">
      <c r="A1708" s="43">
        <v>1882740</v>
      </c>
      <c r="B1708" s="43" t="s">
        <v>318</v>
      </c>
      <c r="C1708" s="43" t="s">
        <v>1903</v>
      </c>
      <c r="D1708" s="41"/>
      <c r="E1708" s="43" t="s">
        <v>34</v>
      </c>
      <c r="F1708" s="43" t="s">
        <v>28</v>
      </c>
      <c r="G1708" s="43">
        <v>41026</v>
      </c>
      <c r="H1708" s="41"/>
      <c r="I1708" s="41"/>
      <c r="J1708" s="43"/>
      <c r="K1708" s="41"/>
      <c r="L1708" s="41"/>
      <c r="M1708" s="41"/>
      <c r="N1708" s="41"/>
      <c r="O1708" s="41"/>
      <c r="P1708" s="41"/>
      <c r="Q1708" s="41"/>
      <c r="R1708" s="41"/>
      <c r="S1708" s="41"/>
      <c r="T1708" s="41"/>
      <c r="U1708" s="41"/>
      <c r="V1708" s="41"/>
      <c r="W1708" s="41"/>
      <c r="X1708" s="41"/>
      <c r="Y1708" s="43" t="str">
        <f t="shared" si="52"/>
        <v>COMP</v>
      </c>
      <c r="Z1708" s="43">
        <v>1170734</v>
      </c>
      <c r="AA1708" s="43">
        <f t="shared" si="53"/>
        <v>1882740</v>
      </c>
    </row>
    <row r="1709" spans="1:27" x14ac:dyDescent="0.3">
      <c r="A1709" s="43">
        <v>1749354</v>
      </c>
      <c r="B1709" s="43" t="s">
        <v>318</v>
      </c>
      <c r="C1709" s="43" t="s">
        <v>1904</v>
      </c>
      <c r="D1709" s="41"/>
      <c r="E1709" s="43" t="s">
        <v>6263</v>
      </c>
      <c r="F1709" s="43" t="s">
        <v>28</v>
      </c>
      <c r="G1709" s="43">
        <v>41024</v>
      </c>
      <c r="H1709" s="41"/>
      <c r="I1709" s="41"/>
      <c r="J1709" s="43"/>
      <c r="K1709" s="41"/>
      <c r="L1709" s="41"/>
      <c r="M1709" s="41"/>
      <c r="N1709" s="41"/>
      <c r="O1709" s="41"/>
      <c r="P1709" s="41"/>
      <c r="Q1709" s="41"/>
      <c r="R1709" s="41"/>
      <c r="S1709" s="41"/>
      <c r="T1709" s="41"/>
      <c r="U1709" s="41"/>
      <c r="V1709" s="41"/>
      <c r="W1709" s="41"/>
      <c r="X1709" s="41"/>
      <c r="Y1709" s="43" t="str">
        <f t="shared" si="52"/>
        <v>COMP</v>
      </c>
      <c r="Z1709" s="43">
        <v>785039</v>
      </c>
      <c r="AA1709" s="43">
        <f t="shared" si="53"/>
        <v>1749354</v>
      </c>
    </row>
    <row r="1710" spans="1:27" x14ac:dyDescent="0.3">
      <c r="A1710" s="43">
        <v>1338694</v>
      </c>
      <c r="B1710" s="43" t="s">
        <v>318</v>
      </c>
      <c r="C1710" s="43" t="s">
        <v>984</v>
      </c>
      <c r="D1710" s="41"/>
      <c r="E1710" s="43" t="s">
        <v>6263</v>
      </c>
      <c r="F1710" s="43" t="s">
        <v>28</v>
      </c>
      <c r="G1710" s="43">
        <v>37037</v>
      </c>
      <c r="H1710" s="41"/>
      <c r="I1710" s="41"/>
      <c r="J1710" s="43"/>
      <c r="K1710" s="41"/>
      <c r="L1710" s="41"/>
      <c r="M1710" s="41"/>
      <c r="N1710" s="41"/>
      <c r="O1710" s="41"/>
      <c r="P1710" s="41"/>
      <c r="Q1710" s="41"/>
      <c r="R1710" s="41"/>
      <c r="S1710" s="41"/>
      <c r="T1710" s="41"/>
      <c r="U1710" s="41"/>
      <c r="V1710" s="41"/>
      <c r="W1710" s="41"/>
      <c r="X1710" s="41"/>
      <c r="Y1710" s="43" t="str">
        <f t="shared" si="52"/>
        <v>COMP</v>
      </c>
      <c r="Z1710" s="43">
        <v>1752437</v>
      </c>
      <c r="AA1710" s="43">
        <f t="shared" si="53"/>
        <v>1338694</v>
      </c>
    </row>
    <row r="1711" spans="1:27" x14ac:dyDescent="0.3">
      <c r="A1711" s="43">
        <v>494938</v>
      </c>
      <c r="B1711" s="43" t="s">
        <v>318</v>
      </c>
      <c r="C1711" s="43" t="s">
        <v>422</v>
      </c>
      <c r="D1711" s="41"/>
      <c r="E1711" s="43" t="s">
        <v>6263</v>
      </c>
      <c r="F1711" s="43" t="s">
        <v>28</v>
      </c>
      <c r="G1711" s="43">
        <v>37038</v>
      </c>
      <c r="H1711" s="41"/>
      <c r="I1711" s="41"/>
      <c r="J1711" s="43"/>
      <c r="K1711" s="41"/>
      <c r="L1711" s="41"/>
      <c r="M1711" s="41"/>
      <c r="N1711" s="41"/>
      <c r="O1711" s="41"/>
      <c r="P1711" s="41"/>
      <c r="Q1711" s="41"/>
      <c r="R1711" s="41"/>
      <c r="S1711" s="41"/>
      <c r="T1711" s="41"/>
      <c r="U1711" s="41"/>
      <c r="V1711" s="41"/>
      <c r="W1711" s="41"/>
      <c r="X1711" s="41"/>
      <c r="Y1711" s="43" t="str">
        <f t="shared" si="52"/>
        <v>COMP</v>
      </c>
      <c r="Z1711" s="43">
        <v>1729115</v>
      </c>
      <c r="AA1711" s="43">
        <f t="shared" si="53"/>
        <v>494938</v>
      </c>
    </row>
    <row r="1712" spans="1:27" x14ac:dyDescent="0.3">
      <c r="A1712" s="43">
        <v>708032</v>
      </c>
      <c r="B1712" s="43" t="s">
        <v>318</v>
      </c>
      <c r="C1712" s="43" t="s">
        <v>840</v>
      </c>
      <c r="D1712" s="41"/>
      <c r="E1712" s="43" t="s">
        <v>6263</v>
      </c>
      <c r="F1712" s="43" t="s">
        <v>28</v>
      </c>
      <c r="G1712" s="43">
        <v>37038</v>
      </c>
      <c r="H1712" s="41"/>
      <c r="I1712" s="41"/>
      <c r="J1712" s="43"/>
      <c r="K1712" s="41"/>
      <c r="L1712" s="41"/>
      <c r="M1712" s="41"/>
      <c r="N1712" s="41"/>
      <c r="O1712" s="41"/>
      <c r="P1712" s="41"/>
      <c r="Q1712" s="41"/>
      <c r="R1712" s="41"/>
      <c r="S1712" s="41"/>
      <c r="T1712" s="41"/>
      <c r="U1712" s="41"/>
      <c r="V1712" s="41"/>
      <c r="W1712" s="41"/>
      <c r="X1712" s="41"/>
      <c r="Y1712" s="43" t="str">
        <f t="shared" si="52"/>
        <v>COMP</v>
      </c>
      <c r="Z1712" s="43">
        <v>2196249</v>
      </c>
      <c r="AA1712" s="43">
        <f t="shared" si="53"/>
        <v>708032</v>
      </c>
    </row>
    <row r="1713" spans="1:27" x14ac:dyDescent="0.3">
      <c r="A1713" s="43">
        <v>2086542</v>
      </c>
      <c r="B1713" s="43" t="s">
        <v>318</v>
      </c>
      <c r="C1713" s="43" t="s">
        <v>427</v>
      </c>
      <c r="D1713" s="41"/>
      <c r="E1713" s="43" t="s">
        <v>6263</v>
      </c>
      <c r="F1713" s="43" t="s">
        <v>28</v>
      </c>
      <c r="G1713" s="43">
        <v>37036</v>
      </c>
      <c r="H1713" s="41"/>
      <c r="I1713" s="41"/>
      <c r="J1713" s="43"/>
      <c r="K1713" s="41"/>
      <c r="L1713" s="41"/>
      <c r="M1713" s="41"/>
      <c r="N1713" s="41"/>
      <c r="O1713" s="41"/>
      <c r="P1713" s="41"/>
      <c r="Q1713" s="41"/>
      <c r="R1713" s="41"/>
      <c r="S1713" s="41"/>
      <c r="T1713" s="41"/>
      <c r="U1713" s="41"/>
      <c r="V1713" s="41"/>
      <c r="W1713" s="41"/>
      <c r="X1713" s="41"/>
      <c r="Y1713" s="43" t="str">
        <f t="shared" si="52"/>
        <v/>
      </c>
      <c r="Z1713" s="43">
        <v>1969556</v>
      </c>
      <c r="AA1713" s="43" t="e">
        <f t="shared" si="53"/>
        <v>#N/A</v>
      </c>
    </row>
    <row r="1714" spans="1:27" x14ac:dyDescent="0.3">
      <c r="A1714" s="43">
        <v>1699215</v>
      </c>
      <c r="B1714" s="43" t="s">
        <v>318</v>
      </c>
      <c r="C1714" s="43" t="s">
        <v>499</v>
      </c>
      <c r="D1714" s="41"/>
      <c r="E1714" s="43" t="s">
        <v>29</v>
      </c>
      <c r="F1714" s="43" t="s">
        <v>28</v>
      </c>
      <c r="G1714" s="43">
        <v>37046</v>
      </c>
      <c r="H1714" s="41"/>
      <c r="I1714" s="41"/>
      <c r="J1714" s="43"/>
      <c r="K1714" s="41"/>
      <c r="L1714" s="41"/>
      <c r="M1714" s="41"/>
      <c r="N1714" s="41"/>
      <c r="O1714" s="41"/>
      <c r="P1714" s="41"/>
      <c r="Q1714" s="41"/>
      <c r="R1714" s="41"/>
      <c r="S1714" s="41"/>
      <c r="T1714" s="41"/>
      <c r="U1714" s="41"/>
      <c r="V1714" s="41"/>
      <c r="W1714" s="41"/>
      <c r="X1714" s="41"/>
      <c r="Y1714" s="43" t="str">
        <f t="shared" si="52"/>
        <v/>
      </c>
      <c r="Z1714" s="43">
        <v>1753761</v>
      </c>
      <c r="AA1714" s="43" t="e">
        <f t="shared" si="53"/>
        <v>#N/A</v>
      </c>
    </row>
    <row r="1715" spans="1:27" x14ac:dyDescent="0.3">
      <c r="A1715" s="43">
        <v>2179539</v>
      </c>
      <c r="B1715" s="43" t="s">
        <v>318</v>
      </c>
      <c r="C1715" s="43" t="s">
        <v>239</v>
      </c>
      <c r="D1715" s="41"/>
      <c r="E1715" s="43" t="s">
        <v>6263</v>
      </c>
      <c r="F1715" s="43" t="s">
        <v>30</v>
      </c>
      <c r="G1715" s="43">
        <v>45046</v>
      </c>
      <c r="H1715" s="41"/>
      <c r="I1715" s="41"/>
      <c r="J1715" s="43"/>
      <c r="K1715" s="41"/>
      <c r="L1715" s="41"/>
      <c r="M1715" s="41"/>
      <c r="N1715" s="41"/>
      <c r="O1715" s="41"/>
      <c r="P1715" s="41"/>
      <c r="Q1715" s="41"/>
      <c r="R1715" s="41"/>
      <c r="S1715" s="41"/>
      <c r="T1715" s="41"/>
      <c r="U1715" s="41"/>
      <c r="V1715" s="41"/>
      <c r="W1715" s="41"/>
      <c r="X1715" s="41"/>
      <c r="Y1715" s="43" t="str">
        <f t="shared" si="52"/>
        <v/>
      </c>
      <c r="Z1715" s="43">
        <v>2423185</v>
      </c>
      <c r="AA1715" s="43" t="e">
        <f t="shared" si="53"/>
        <v>#N/A</v>
      </c>
    </row>
    <row r="1716" spans="1:27" x14ac:dyDescent="0.3">
      <c r="A1716" s="43">
        <v>2236108</v>
      </c>
      <c r="B1716" s="43" t="s">
        <v>318</v>
      </c>
      <c r="C1716" s="43" t="s">
        <v>1905</v>
      </c>
      <c r="D1716" s="41"/>
      <c r="E1716" s="43" t="s">
        <v>6263</v>
      </c>
      <c r="F1716" s="43" t="s">
        <v>30</v>
      </c>
      <c r="G1716" s="43">
        <v>45008</v>
      </c>
      <c r="H1716" s="41"/>
      <c r="I1716" s="41"/>
      <c r="J1716" s="43"/>
      <c r="K1716" s="41"/>
      <c r="L1716" s="41"/>
      <c r="M1716" s="41"/>
      <c r="N1716" s="41"/>
      <c r="O1716" s="41"/>
      <c r="P1716" s="41"/>
      <c r="Q1716" s="41"/>
      <c r="R1716" s="41"/>
      <c r="S1716" s="41"/>
      <c r="T1716" s="41"/>
      <c r="U1716" s="41"/>
      <c r="V1716" s="41"/>
      <c r="W1716" s="41"/>
      <c r="X1716" s="41"/>
      <c r="Y1716" s="43" t="str">
        <f t="shared" si="52"/>
        <v>COMP</v>
      </c>
      <c r="Z1716" s="43">
        <v>2338243</v>
      </c>
      <c r="AA1716" s="43">
        <f t="shared" si="53"/>
        <v>2236108</v>
      </c>
    </row>
    <row r="1717" spans="1:27" x14ac:dyDescent="0.3">
      <c r="A1717" s="43">
        <v>2208592</v>
      </c>
      <c r="B1717" s="43" t="s">
        <v>318</v>
      </c>
      <c r="C1717" s="43" t="s">
        <v>986</v>
      </c>
      <c r="D1717" s="41"/>
      <c r="E1717" s="43" t="s">
        <v>6263</v>
      </c>
      <c r="F1717" s="43" t="s">
        <v>28</v>
      </c>
      <c r="G1717" s="43">
        <v>37021</v>
      </c>
      <c r="H1717" s="41"/>
      <c r="I1717" s="41"/>
      <c r="J1717" s="43"/>
      <c r="K1717" s="41"/>
      <c r="L1717" s="41"/>
      <c r="M1717" s="41"/>
      <c r="N1717" s="41"/>
      <c r="O1717" s="41"/>
      <c r="P1717" s="41"/>
      <c r="Q1717" s="41"/>
      <c r="R1717" s="41"/>
      <c r="S1717" s="41"/>
      <c r="T1717" s="41"/>
      <c r="U1717" s="41"/>
      <c r="V1717" s="41"/>
      <c r="W1717" s="41"/>
      <c r="X1717" s="41"/>
      <c r="Y1717" s="43" t="str">
        <f t="shared" si="52"/>
        <v>COMP</v>
      </c>
      <c r="Z1717" s="43">
        <v>1908095</v>
      </c>
      <c r="AA1717" s="43">
        <f t="shared" si="53"/>
        <v>2208592</v>
      </c>
    </row>
    <row r="1718" spans="1:27" x14ac:dyDescent="0.3">
      <c r="A1718" s="43">
        <v>2342002</v>
      </c>
      <c r="B1718" s="43" t="s">
        <v>1906</v>
      </c>
      <c r="C1718" s="43" t="s">
        <v>508</v>
      </c>
      <c r="D1718" s="41"/>
      <c r="E1718" s="43" t="s">
        <v>6263</v>
      </c>
      <c r="F1718" s="43" t="s">
        <v>28</v>
      </c>
      <c r="G1718" s="43">
        <v>37045</v>
      </c>
      <c r="H1718" s="41"/>
      <c r="I1718" s="41"/>
      <c r="J1718" s="43"/>
      <c r="K1718" s="41"/>
      <c r="L1718" s="41"/>
      <c r="M1718" s="41"/>
      <c r="N1718" s="41"/>
      <c r="O1718" s="41"/>
      <c r="P1718" s="41"/>
      <c r="Q1718" s="41"/>
      <c r="R1718" s="41"/>
      <c r="S1718" s="41"/>
      <c r="T1718" s="41"/>
      <c r="U1718" s="41"/>
      <c r="V1718" s="41"/>
      <c r="W1718" s="41"/>
      <c r="X1718" s="41"/>
      <c r="Y1718" s="43" t="str">
        <f t="shared" si="52"/>
        <v/>
      </c>
      <c r="Z1718" s="43">
        <v>2385878</v>
      </c>
      <c r="AA1718" s="43" t="e">
        <f t="shared" si="53"/>
        <v>#N/A</v>
      </c>
    </row>
    <row r="1719" spans="1:27" x14ac:dyDescent="0.3">
      <c r="A1719" s="43">
        <v>1598759</v>
      </c>
      <c r="B1719" s="43" t="s">
        <v>1907</v>
      </c>
      <c r="C1719" s="43" t="s">
        <v>1908</v>
      </c>
      <c r="D1719" s="41"/>
      <c r="E1719" s="43" t="s">
        <v>35</v>
      </c>
      <c r="F1719" s="43" t="s">
        <v>30</v>
      </c>
      <c r="G1719" s="43">
        <v>18005</v>
      </c>
      <c r="H1719" s="41"/>
      <c r="I1719" s="41"/>
      <c r="J1719" s="43"/>
      <c r="K1719" s="41"/>
      <c r="L1719" s="41"/>
      <c r="M1719" s="41"/>
      <c r="N1719" s="41"/>
      <c r="O1719" s="41"/>
      <c r="P1719" s="41"/>
      <c r="Q1719" s="41"/>
      <c r="R1719" s="41"/>
      <c r="S1719" s="41"/>
      <c r="T1719" s="41"/>
      <c r="U1719" s="41"/>
      <c r="V1719" s="41"/>
      <c r="W1719" s="41"/>
      <c r="X1719" s="41"/>
      <c r="Y1719" s="43" t="str">
        <f t="shared" si="52"/>
        <v>COMP</v>
      </c>
      <c r="Z1719" s="43">
        <v>1899471</v>
      </c>
      <c r="AA1719" s="43">
        <f t="shared" si="53"/>
        <v>1598759</v>
      </c>
    </row>
    <row r="1720" spans="1:27" x14ac:dyDescent="0.3">
      <c r="A1720" s="43">
        <v>1976608</v>
      </c>
      <c r="B1720" s="43" t="s">
        <v>1909</v>
      </c>
      <c r="C1720" s="43" t="s">
        <v>656</v>
      </c>
      <c r="D1720" s="41"/>
      <c r="E1720" s="43" t="s">
        <v>6263</v>
      </c>
      <c r="F1720" s="43" t="s">
        <v>28</v>
      </c>
      <c r="G1720" s="43">
        <v>37015</v>
      </c>
      <c r="H1720" s="41"/>
      <c r="I1720" s="41"/>
      <c r="J1720" s="43"/>
      <c r="K1720" s="41"/>
      <c r="L1720" s="41"/>
      <c r="M1720" s="41"/>
      <c r="N1720" s="41"/>
      <c r="O1720" s="41"/>
      <c r="P1720" s="41"/>
      <c r="Q1720" s="41"/>
      <c r="R1720" s="41"/>
      <c r="S1720" s="41"/>
      <c r="T1720" s="41"/>
      <c r="U1720" s="41"/>
      <c r="V1720" s="41"/>
      <c r="W1720" s="41"/>
      <c r="X1720" s="41"/>
      <c r="Y1720" s="43" t="str">
        <f t="shared" si="52"/>
        <v>COMP</v>
      </c>
      <c r="Z1720" s="43">
        <v>2035526</v>
      </c>
      <c r="AA1720" s="43">
        <f t="shared" si="53"/>
        <v>1976608</v>
      </c>
    </row>
    <row r="1721" spans="1:27" x14ac:dyDescent="0.3">
      <c r="A1721" s="43">
        <v>2382715</v>
      </c>
      <c r="B1721" s="43" t="s">
        <v>1910</v>
      </c>
      <c r="C1721" s="43" t="s">
        <v>1772</v>
      </c>
      <c r="D1721" s="41"/>
      <c r="E1721" s="43" t="s">
        <v>31</v>
      </c>
      <c r="F1721" s="43" t="s">
        <v>30</v>
      </c>
      <c r="G1721" s="43">
        <v>45045</v>
      </c>
      <c r="H1721" s="41"/>
      <c r="I1721" s="41"/>
      <c r="J1721" s="43"/>
      <c r="K1721" s="41"/>
      <c r="L1721" s="41"/>
      <c r="M1721" s="41"/>
      <c r="N1721" s="41"/>
      <c r="O1721" s="41"/>
      <c r="P1721" s="41"/>
      <c r="Q1721" s="41"/>
      <c r="R1721" s="41"/>
      <c r="S1721" s="41"/>
      <c r="T1721" s="41"/>
      <c r="U1721" s="41"/>
      <c r="V1721" s="41"/>
      <c r="W1721" s="41"/>
      <c r="X1721" s="41"/>
      <c r="Y1721" s="43" t="str">
        <f t="shared" si="52"/>
        <v>COMP</v>
      </c>
      <c r="Z1721" s="43">
        <v>2348955</v>
      </c>
      <c r="AA1721" s="43">
        <f t="shared" si="53"/>
        <v>2382715</v>
      </c>
    </row>
    <row r="1722" spans="1:27" x14ac:dyDescent="0.3">
      <c r="A1722" s="43">
        <v>1033206</v>
      </c>
      <c r="B1722" s="43" t="s">
        <v>1911</v>
      </c>
      <c r="C1722" s="43" t="s">
        <v>829</v>
      </c>
      <c r="D1722" s="41"/>
      <c r="E1722" s="43" t="s">
        <v>6263</v>
      </c>
      <c r="F1722" s="43" t="s">
        <v>28</v>
      </c>
      <c r="G1722" s="43">
        <v>41006</v>
      </c>
      <c r="H1722" s="41"/>
      <c r="I1722" s="41"/>
      <c r="J1722" s="43"/>
      <c r="K1722" s="41"/>
      <c r="L1722" s="41"/>
      <c r="M1722" s="41"/>
      <c r="N1722" s="41"/>
      <c r="O1722" s="41"/>
      <c r="P1722" s="41"/>
      <c r="Q1722" s="41"/>
      <c r="R1722" s="41"/>
      <c r="S1722" s="41"/>
      <c r="T1722" s="41"/>
      <c r="U1722" s="41"/>
      <c r="V1722" s="41"/>
      <c r="W1722" s="41"/>
      <c r="X1722" s="41"/>
      <c r="Y1722" s="43" t="str">
        <f t="shared" si="52"/>
        <v>COMP</v>
      </c>
      <c r="Z1722" s="43">
        <v>1770661</v>
      </c>
      <c r="AA1722" s="43">
        <f t="shared" si="53"/>
        <v>1033206</v>
      </c>
    </row>
    <row r="1723" spans="1:27" x14ac:dyDescent="0.3">
      <c r="A1723" s="43">
        <v>1848710</v>
      </c>
      <c r="B1723" s="43" t="s">
        <v>1912</v>
      </c>
      <c r="C1723" s="43" t="s">
        <v>412</v>
      </c>
      <c r="D1723" s="41"/>
      <c r="E1723" s="43" t="s">
        <v>29</v>
      </c>
      <c r="F1723" s="43" t="s">
        <v>28</v>
      </c>
      <c r="G1723" s="43">
        <v>18035</v>
      </c>
      <c r="H1723" s="41"/>
      <c r="I1723" s="41"/>
      <c r="J1723" s="43"/>
      <c r="K1723" s="41"/>
      <c r="L1723" s="41"/>
      <c r="M1723" s="41"/>
      <c r="N1723" s="41"/>
      <c r="O1723" s="41"/>
      <c r="P1723" s="41"/>
      <c r="Q1723" s="41"/>
      <c r="R1723" s="41"/>
      <c r="S1723" s="41"/>
      <c r="T1723" s="41"/>
      <c r="U1723" s="41"/>
      <c r="V1723" s="41"/>
      <c r="W1723" s="41"/>
      <c r="X1723" s="41"/>
      <c r="Y1723" s="43" t="str">
        <f t="shared" si="52"/>
        <v>COMP</v>
      </c>
      <c r="Z1723" s="43">
        <v>2106432</v>
      </c>
      <c r="AA1723" s="43">
        <f t="shared" si="53"/>
        <v>1848710</v>
      </c>
    </row>
    <row r="1724" spans="1:27" x14ac:dyDescent="0.3">
      <c r="A1724" s="43">
        <v>1505487</v>
      </c>
      <c r="B1724" s="43" t="s">
        <v>1913</v>
      </c>
      <c r="C1724" s="43" t="s">
        <v>1914</v>
      </c>
      <c r="D1724" s="41"/>
      <c r="E1724" s="43" t="s">
        <v>6263</v>
      </c>
      <c r="F1724" s="43" t="s">
        <v>30</v>
      </c>
      <c r="G1724" s="43">
        <v>37045</v>
      </c>
      <c r="H1724" s="41"/>
      <c r="I1724" s="41"/>
      <c r="J1724" s="43"/>
      <c r="K1724" s="41"/>
      <c r="L1724" s="41"/>
      <c r="M1724" s="41"/>
      <c r="N1724" s="41"/>
      <c r="O1724" s="41"/>
      <c r="P1724" s="41"/>
      <c r="Q1724" s="41"/>
      <c r="R1724" s="41"/>
      <c r="S1724" s="41"/>
      <c r="T1724" s="41"/>
      <c r="U1724" s="41"/>
      <c r="V1724" s="41"/>
      <c r="W1724" s="41"/>
      <c r="X1724" s="41"/>
      <c r="Y1724" s="43" t="str">
        <f t="shared" si="52"/>
        <v/>
      </c>
      <c r="Z1724" s="43">
        <v>151633</v>
      </c>
      <c r="AA1724" s="43" t="e">
        <f t="shared" si="53"/>
        <v>#N/A</v>
      </c>
    </row>
    <row r="1725" spans="1:27" x14ac:dyDescent="0.3">
      <c r="A1725" s="43">
        <v>1017674</v>
      </c>
      <c r="B1725" s="43" t="s">
        <v>1915</v>
      </c>
      <c r="C1725" s="43" t="s">
        <v>1035</v>
      </c>
      <c r="D1725" s="41"/>
      <c r="E1725" s="43" t="s">
        <v>29</v>
      </c>
      <c r="F1725" s="43" t="s">
        <v>30</v>
      </c>
      <c r="G1725" s="43">
        <v>37021</v>
      </c>
      <c r="H1725" s="41"/>
      <c r="I1725" s="41"/>
      <c r="J1725" s="43"/>
      <c r="K1725" s="41"/>
      <c r="L1725" s="41"/>
      <c r="M1725" s="41"/>
      <c r="N1725" s="41"/>
      <c r="O1725" s="41"/>
      <c r="P1725" s="41"/>
      <c r="Q1725" s="41"/>
      <c r="R1725" s="41"/>
      <c r="S1725" s="41"/>
      <c r="T1725" s="41"/>
      <c r="U1725" s="41"/>
      <c r="V1725" s="41"/>
      <c r="W1725" s="41"/>
      <c r="X1725" s="41"/>
      <c r="Y1725" s="43" t="str">
        <f t="shared" si="52"/>
        <v/>
      </c>
      <c r="Z1725" s="43">
        <v>2177696</v>
      </c>
      <c r="AA1725" s="43" t="e">
        <f t="shared" si="53"/>
        <v>#N/A</v>
      </c>
    </row>
    <row r="1726" spans="1:27" x14ac:dyDescent="0.3">
      <c r="A1726" s="43">
        <v>2380211</v>
      </c>
      <c r="B1726" s="43" t="s">
        <v>1916</v>
      </c>
      <c r="C1726" s="43" t="s">
        <v>210</v>
      </c>
      <c r="D1726" s="41"/>
      <c r="E1726" s="43" t="s">
        <v>6263</v>
      </c>
      <c r="F1726" s="43" t="s">
        <v>30</v>
      </c>
      <c r="G1726" s="43">
        <v>37021</v>
      </c>
      <c r="H1726" s="41"/>
      <c r="I1726" s="41"/>
      <c r="J1726" s="43"/>
      <c r="K1726" s="41"/>
      <c r="L1726" s="41"/>
      <c r="M1726" s="41"/>
      <c r="N1726" s="41"/>
      <c r="O1726" s="41"/>
      <c r="P1726" s="41"/>
      <c r="Q1726" s="41"/>
      <c r="R1726" s="41"/>
      <c r="S1726" s="41"/>
      <c r="T1726" s="41"/>
      <c r="U1726" s="41"/>
      <c r="V1726" s="41"/>
      <c r="W1726" s="41"/>
      <c r="X1726" s="41"/>
      <c r="Y1726" s="43" t="str">
        <f t="shared" si="52"/>
        <v/>
      </c>
      <c r="Z1726" s="43">
        <v>190371</v>
      </c>
      <c r="AA1726" s="43" t="e">
        <f t="shared" si="53"/>
        <v>#N/A</v>
      </c>
    </row>
    <row r="1727" spans="1:27" x14ac:dyDescent="0.3">
      <c r="A1727" s="43">
        <v>2402035</v>
      </c>
      <c r="B1727" s="43" t="s">
        <v>1917</v>
      </c>
      <c r="C1727" s="43" t="s">
        <v>936</v>
      </c>
      <c r="D1727" s="41"/>
      <c r="E1727" s="43" t="s">
        <v>6263</v>
      </c>
      <c r="F1727" s="43" t="s">
        <v>30</v>
      </c>
      <c r="G1727" s="43">
        <v>37033</v>
      </c>
      <c r="H1727" s="41"/>
      <c r="I1727" s="41"/>
      <c r="J1727" s="43"/>
      <c r="K1727" s="41"/>
      <c r="L1727" s="41"/>
      <c r="M1727" s="41"/>
      <c r="N1727" s="41"/>
      <c r="O1727" s="41"/>
      <c r="P1727" s="41"/>
      <c r="Q1727" s="41"/>
      <c r="R1727" s="41"/>
      <c r="S1727" s="41"/>
      <c r="T1727" s="41"/>
      <c r="U1727" s="41"/>
      <c r="V1727" s="41"/>
      <c r="W1727" s="41"/>
      <c r="X1727" s="41"/>
      <c r="Y1727" s="43" t="str">
        <f t="shared" si="52"/>
        <v/>
      </c>
      <c r="Z1727" s="43">
        <v>2316909</v>
      </c>
      <c r="AA1727" s="43" t="e">
        <f t="shared" si="53"/>
        <v>#N/A</v>
      </c>
    </row>
    <row r="1728" spans="1:27" x14ac:dyDescent="0.3">
      <c r="A1728" s="43">
        <v>1634780</v>
      </c>
      <c r="B1728" s="43" t="s">
        <v>1918</v>
      </c>
      <c r="C1728" s="43" t="s">
        <v>1635</v>
      </c>
      <c r="D1728" s="41"/>
      <c r="E1728" s="43" t="s">
        <v>6263</v>
      </c>
      <c r="F1728" s="43" t="s">
        <v>28</v>
      </c>
      <c r="G1728" s="43">
        <v>28040</v>
      </c>
      <c r="H1728" s="41"/>
      <c r="I1728" s="41"/>
      <c r="J1728" s="43"/>
      <c r="K1728" s="41"/>
      <c r="L1728" s="41"/>
      <c r="M1728" s="41"/>
      <c r="N1728" s="41"/>
      <c r="O1728" s="41"/>
      <c r="P1728" s="41"/>
      <c r="Q1728" s="41"/>
      <c r="R1728" s="41"/>
      <c r="S1728" s="41"/>
      <c r="T1728" s="41"/>
      <c r="U1728" s="41"/>
      <c r="V1728" s="41"/>
      <c r="W1728" s="41"/>
      <c r="X1728" s="41"/>
      <c r="Y1728" s="43" t="str">
        <f t="shared" si="52"/>
        <v>COMP</v>
      </c>
      <c r="Z1728" s="43">
        <v>2076730</v>
      </c>
      <c r="AA1728" s="43">
        <f t="shared" si="53"/>
        <v>1634780</v>
      </c>
    </row>
    <row r="1729" spans="1:27" x14ac:dyDescent="0.3">
      <c r="A1729" s="43">
        <v>2202145</v>
      </c>
      <c r="B1729" s="43" t="s">
        <v>1919</v>
      </c>
      <c r="C1729" s="43" t="s">
        <v>617</v>
      </c>
      <c r="D1729" s="41"/>
      <c r="E1729" s="43" t="s">
        <v>6263</v>
      </c>
      <c r="F1729" s="43" t="s">
        <v>30</v>
      </c>
      <c r="G1729" s="43">
        <v>37048</v>
      </c>
      <c r="H1729" s="41"/>
      <c r="I1729" s="41"/>
      <c r="J1729" s="43"/>
      <c r="K1729" s="41"/>
      <c r="L1729" s="41"/>
      <c r="M1729" s="41"/>
      <c r="N1729" s="41"/>
      <c r="O1729" s="41"/>
      <c r="P1729" s="41"/>
      <c r="Q1729" s="41"/>
      <c r="R1729" s="41"/>
      <c r="S1729" s="41"/>
      <c r="T1729" s="41"/>
      <c r="U1729" s="41"/>
      <c r="V1729" s="41"/>
      <c r="W1729" s="41"/>
      <c r="X1729" s="41"/>
      <c r="Y1729" s="43" t="str">
        <f t="shared" si="52"/>
        <v/>
      </c>
      <c r="Z1729" s="43">
        <v>2425601</v>
      </c>
      <c r="AA1729" s="43" t="e">
        <f t="shared" si="53"/>
        <v>#N/A</v>
      </c>
    </row>
    <row r="1730" spans="1:27" x14ac:dyDescent="0.3">
      <c r="A1730" s="43">
        <v>489305</v>
      </c>
      <c r="B1730" s="43" t="s">
        <v>1920</v>
      </c>
      <c r="C1730" s="43" t="s">
        <v>819</v>
      </c>
      <c r="D1730" s="41"/>
      <c r="E1730" s="43" t="s">
        <v>6263</v>
      </c>
      <c r="F1730" s="43" t="s">
        <v>28</v>
      </c>
      <c r="G1730" s="43">
        <v>28024</v>
      </c>
      <c r="H1730" s="41"/>
      <c r="I1730" s="41"/>
      <c r="J1730" s="43"/>
      <c r="K1730" s="41"/>
      <c r="L1730" s="41"/>
      <c r="M1730" s="41"/>
      <c r="N1730" s="41"/>
      <c r="O1730" s="41"/>
      <c r="P1730" s="41"/>
      <c r="Q1730" s="41"/>
      <c r="R1730" s="41"/>
      <c r="S1730" s="41"/>
      <c r="T1730" s="41"/>
      <c r="U1730" s="41"/>
      <c r="V1730" s="41"/>
      <c r="W1730" s="41"/>
      <c r="X1730" s="41"/>
      <c r="Y1730" s="43" t="str">
        <f t="shared" ref="Y1730:Y1793" si="54">IF(ISERROR(AA1730)=FALSE,"COMP","")</f>
        <v>COMP</v>
      </c>
      <c r="Z1730" s="43">
        <v>1960562</v>
      </c>
      <c r="AA1730" s="43">
        <f t="shared" ref="AA1730:AA1793" si="55">VLOOKUP(A1730,Z:Z,1,FALSE)</f>
        <v>489305</v>
      </c>
    </row>
    <row r="1731" spans="1:27" x14ac:dyDescent="0.3">
      <c r="A1731" s="43">
        <v>2348962</v>
      </c>
      <c r="B1731" s="43" t="s">
        <v>1920</v>
      </c>
      <c r="C1731" s="43" t="s">
        <v>355</v>
      </c>
      <c r="D1731" s="41"/>
      <c r="E1731" s="43" t="s">
        <v>6263</v>
      </c>
      <c r="F1731" s="43" t="s">
        <v>30</v>
      </c>
      <c r="G1731" s="43">
        <v>28040</v>
      </c>
      <c r="H1731" s="41"/>
      <c r="I1731" s="41"/>
      <c r="J1731" s="43"/>
      <c r="K1731" s="41"/>
      <c r="L1731" s="41"/>
      <c r="M1731" s="41"/>
      <c r="N1731" s="41"/>
      <c r="O1731" s="41"/>
      <c r="P1731" s="41"/>
      <c r="Q1731" s="41"/>
      <c r="R1731" s="41"/>
      <c r="S1731" s="41"/>
      <c r="T1731" s="41"/>
      <c r="U1731" s="41"/>
      <c r="V1731" s="41"/>
      <c r="W1731" s="41"/>
      <c r="X1731" s="41"/>
      <c r="Y1731" s="43" t="str">
        <f t="shared" si="54"/>
        <v/>
      </c>
      <c r="Z1731" s="43">
        <v>1468883</v>
      </c>
      <c r="AA1731" s="43" t="e">
        <f t="shared" si="55"/>
        <v>#N/A</v>
      </c>
    </row>
    <row r="1732" spans="1:27" x14ac:dyDescent="0.3">
      <c r="A1732" s="43">
        <v>2397633</v>
      </c>
      <c r="B1732" s="43" t="s">
        <v>1920</v>
      </c>
      <c r="C1732" s="43" t="s">
        <v>202</v>
      </c>
      <c r="D1732" s="41"/>
      <c r="E1732" s="43" t="s">
        <v>6263</v>
      </c>
      <c r="F1732" s="43" t="s">
        <v>28</v>
      </c>
      <c r="G1732" s="43">
        <v>28040</v>
      </c>
      <c r="H1732" s="41"/>
      <c r="I1732" s="41"/>
      <c r="J1732" s="43"/>
      <c r="K1732" s="41"/>
      <c r="L1732" s="41"/>
      <c r="M1732" s="41"/>
      <c r="N1732" s="41"/>
      <c r="O1732" s="41"/>
      <c r="P1732" s="41"/>
      <c r="Q1732" s="41"/>
      <c r="R1732" s="41"/>
      <c r="S1732" s="41"/>
      <c r="T1732" s="41"/>
      <c r="U1732" s="41"/>
      <c r="V1732" s="41"/>
      <c r="W1732" s="41"/>
      <c r="X1732" s="41"/>
      <c r="Y1732" s="43" t="str">
        <f t="shared" si="54"/>
        <v/>
      </c>
      <c r="Z1732" s="43">
        <v>2081494</v>
      </c>
      <c r="AA1732" s="43" t="e">
        <f t="shared" si="55"/>
        <v>#N/A</v>
      </c>
    </row>
    <row r="1733" spans="1:27" x14ac:dyDescent="0.3">
      <c r="A1733" s="43">
        <v>1378416</v>
      </c>
      <c r="B1733" s="43" t="s">
        <v>1921</v>
      </c>
      <c r="C1733" s="43" t="s">
        <v>659</v>
      </c>
      <c r="D1733" s="41"/>
      <c r="E1733" s="43" t="s">
        <v>6263</v>
      </c>
      <c r="F1733" s="43" t="s">
        <v>28</v>
      </c>
      <c r="G1733" s="43">
        <v>28037</v>
      </c>
      <c r="H1733" s="41"/>
      <c r="I1733" s="41"/>
      <c r="J1733" s="43"/>
      <c r="K1733" s="41"/>
      <c r="L1733" s="41"/>
      <c r="M1733" s="41"/>
      <c r="N1733" s="41"/>
      <c r="O1733" s="41"/>
      <c r="P1733" s="41"/>
      <c r="Q1733" s="41"/>
      <c r="R1733" s="41"/>
      <c r="S1733" s="41"/>
      <c r="T1733" s="41"/>
      <c r="U1733" s="41"/>
      <c r="V1733" s="41"/>
      <c r="W1733" s="41"/>
      <c r="X1733" s="41"/>
      <c r="Y1733" s="43" t="str">
        <f t="shared" si="54"/>
        <v>COMP</v>
      </c>
      <c r="Z1733" s="43">
        <v>2044399</v>
      </c>
      <c r="AA1733" s="43">
        <f t="shared" si="55"/>
        <v>1378416</v>
      </c>
    </row>
    <row r="1734" spans="1:27" x14ac:dyDescent="0.3">
      <c r="A1734" s="43">
        <v>1003452</v>
      </c>
      <c r="B1734" s="43" t="s">
        <v>1922</v>
      </c>
      <c r="C1734" s="43" t="s">
        <v>244</v>
      </c>
      <c r="D1734" s="41"/>
      <c r="E1734" s="43" t="s">
        <v>6263</v>
      </c>
      <c r="F1734" s="43" t="s">
        <v>28</v>
      </c>
      <c r="G1734" s="43">
        <v>37038</v>
      </c>
      <c r="H1734" s="41"/>
      <c r="I1734" s="41"/>
      <c r="J1734" s="43"/>
      <c r="K1734" s="41"/>
      <c r="L1734" s="41"/>
      <c r="M1734" s="41"/>
      <c r="N1734" s="41"/>
      <c r="O1734" s="41"/>
      <c r="P1734" s="41"/>
      <c r="Q1734" s="41"/>
      <c r="R1734" s="41"/>
      <c r="S1734" s="41"/>
      <c r="T1734" s="41"/>
      <c r="U1734" s="41"/>
      <c r="V1734" s="41"/>
      <c r="W1734" s="41"/>
      <c r="X1734" s="41"/>
      <c r="Y1734" s="43" t="str">
        <f t="shared" si="54"/>
        <v>COMP</v>
      </c>
      <c r="Z1734" s="43">
        <v>1291093</v>
      </c>
      <c r="AA1734" s="43">
        <f t="shared" si="55"/>
        <v>1003452</v>
      </c>
    </row>
    <row r="1735" spans="1:27" x14ac:dyDescent="0.3">
      <c r="A1735" s="43">
        <v>1003574</v>
      </c>
      <c r="B1735" s="43" t="s">
        <v>1922</v>
      </c>
      <c r="C1735" s="43" t="s">
        <v>544</v>
      </c>
      <c r="D1735" s="41"/>
      <c r="E1735" s="43" t="s">
        <v>6263</v>
      </c>
      <c r="F1735" s="43" t="s">
        <v>30</v>
      </c>
      <c r="G1735" s="43">
        <v>37038</v>
      </c>
      <c r="H1735" s="41"/>
      <c r="I1735" s="41"/>
      <c r="J1735" s="43"/>
      <c r="K1735" s="41"/>
      <c r="L1735" s="41"/>
      <c r="M1735" s="41"/>
      <c r="N1735" s="41"/>
      <c r="O1735" s="41"/>
      <c r="P1735" s="41"/>
      <c r="Q1735" s="41"/>
      <c r="R1735" s="41"/>
      <c r="S1735" s="41"/>
      <c r="T1735" s="41"/>
      <c r="U1735" s="41"/>
      <c r="V1735" s="41"/>
      <c r="W1735" s="41"/>
      <c r="X1735" s="41"/>
      <c r="Y1735" s="43" t="str">
        <f t="shared" si="54"/>
        <v/>
      </c>
      <c r="Z1735" s="43">
        <v>2387166</v>
      </c>
      <c r="AA1735" s="43" t="e">
        <f t="shared" si="55"/>
        <v>#N/A</v>
      </c>
    </row>
    <row r="1736" spans="1:27" x14ac:dyDescent="0.3">
      <c r="A1736" s="43">
        <v>1592366</v>
      </c>
      <c r="B1736" s="43" t="s">
        <v>1923</v>
      </c>
      <c r="C1736" s="43" t="s">
        <v>250</v>
      </c>
      <c r="D1736" s="41"/>
      <c r="E1736" s="43" t="s">
        <v>6263</v>
      </c>
      <c r="F1736" s="43" t="s">
        <v>28</v>
      </c>
      <c r="G1736" s="43">
        <v>28013</v>
      </c>
      <c r="H1736" s="41"/>
      <c r="I1736" s="41"/>
      <c r="J1736" s="43"/>
      <c r="K1736" s="41"/>
      <c r="L1736" s="41"/>
      <c r="M1736" s="41"/>
      <c r="N1736" s="41"/>
      <c r="O1736" s="41"/>
      <c r="P1736" s="41"/>
      <c r="Q1736" s="41"/>
      <c r="R1736" s="41"/>
      <c r="S1736" s="41"/>
      <c r="T1736" s="41"/>
      <c r="U1736" s="41"/>
      <c r="V1736" s="41"/>
      <c r="W1736" s="41"/>
      <c r="X1736" s="41"/>
      <c r="Y1736" s="43" t="str">
        <f t="shared" si="54"/>
        <v>COMP</v>
      </c>
      <c r="Z1736" s="43">
        <v>2404047</v>
      </c>
      <c r="AA1736" s="43">
        <f t="shared" si="55"/>
        <v>1592366</v>
      </c>
    </row>
    <row r="1737" spans="1:27" x14ac:dyDescent="0.3">
      <c r="A1737" s="43">
        <v>1624711</v>
      </c>
      <c r="B1737" s="43" t="s">
        <v>1923</v>
      </c>
      <c r="C1737" s="43" t="s">
        <v>1924</v>
      </c>
      <c r="D1737" s="41"/>
      <c r="E1737" s="43" t="s">
        <v>35</v>
      </c>
      <c r="F1737" s="43" t="s">
        <v>28</v>
      </c>
      <c r="G1737" s="43">
        <v>37015</v>
      </c>
      <c r="H1737" s="41"/>
      <c r="I1737" s="41"/>
      <c r="J1737" s="43"/>
      <c r="K1737" s="41"/>
      <c r="L1737" s="41"/>
      <c r="M1737" s="41"/>
      <c r="N1737" s="41"/>
      <c r="O1737" s="41"/>
      <c r="P1737" s="41"/>
      <c r="Q1737" s="41"/>
      <c r="R1737" s="41"/>
      <c r="S1737" s="41"/>
      <c r="T1737" s="41"/>
      <c r="U1737" s="41"/>
      <c r="V1737" s="41"/>
      <c r="W1737" s="41"/>
      <c r="X1737" s="41"/>
      <c r="Y1737" s="43" t="str">
        <f t="shared" si="54"/>
        <v>COMP</v>
      </c>
      <c r="Z1737" s="43">
        <v>2233226</v>
      </c>
      <c r="AA1737" s="43">
        <f t="shared" si="55"/>
        <v>1624711</v>
      </c>
    </row>
    <row r="1738" spans="1:27" x14ac:dyDescent="0.3">
      <c r="A1738" s="43">
        <v>2008289</v>
      </c>
      <c r="B1738" s="43" t="s">
        <v>1925</v>
      </c>
      <c r="C1738" s="43" t="s">
        <v>440</v>
      </c>
      <c r="D1738" s="41"/>
      <c r="E1738" s="43" t="s">
        <v>6263</v>
      </c>
      <c r="F1738" s="43" t="s">
        <v>28</v>
      </c>
      <c r="G1738" s="43">
        <v>28017</v>
      </c>
      <c r="H1738" s="41"/>
      <c r="I1738" s="41"/>
      <c r="J1738" s="43"/>
      <c r="K1738" s="41"/>
      <c r="L1738" s="41"/>
      <c r="M1738" s="41"/>
      <c r="N1738" s="41"/>
      <c r="O1738" s="41"/>
      <c r="P1738" s="41"/>
      <c r="Q1738" s="41"/>
      <c r="R1738" s="41"/>
      <c r="S1738" s="41"/>
      <c r="T1738" s="41"/>
      <c r="U1738" s="41"/>
      <c r="V1738" s="41"/>
      <c r="W1738" s="41"/>
      <c r="X1738" s="41"/>
      <c r="Y1738" s="43" t="str">
        <f t="shared" si="54"/>
        <v/>
      </c>
      <c r="Z1738" s="43">
        <v>2028470</v>
      </c>
      <c r="AA1738" s="43" t="e">
        <f t="shared" si="55"/>
        <v>#N/A</v>
      </c>
    </row>
    <row r="1739" spans="1:27" x14ac:dyDescent="0.3">
      <c r="A1739" s="43">
        <v>1090751</v>
      </c>
      <c r="B1739" s="43" t="s">
        <v>1926</v>
      </c>
      <c r="C1739" s="43" t="s">
        <v>1927</v>
      </c>
      <c r="D1739" s="41"/>
      <c r="E1739" s="43" t="s">
        <v>6263</v>
      </c>
      <c r="F1739" s="43" t="s">
        <v>30</v>
      </c>
      <c r="G1739" s="43">
        <v>18031</v>
      </c>
      <c r="H1739" s="41"/>
      <c r="I1739" s="41"/>
      <c r="J1739" s="43"/>
      <c r="K1739" s="41"/>
      <c r="L1739" s="41"/>
      <c r="M1739" s="41"/>
      <c r="N1739" s="41"/>
      <c r="O1739" s="41"/>
      <c r="P1739" s="41"/>
      <c r="Q1739" s="41"/>
      <c r="R1739" s="41"/>
      <c r="S1739" s="41"/>
      <c r="T1739" s="41"/>
      <c r="U1739" s="41"/>
      <c r="V1739" s="41"/>
      <c r="W1739" s="41"/>
      <c r="X1739" s="41"/>
      <c r="Y1739" s="43" t="str">
        <f t="shared" si="54"/>
        <v>COMP</v>
      </c>
      <c r="Z1739" s="43">
        <v>2426378</v>
      </c>
      <c r="AA1739" s="43">
        <f t="shared" si="55"/>
        <v>1090751</v>
      </c>
    </row>
    <row r="1740" spans="1:27" x14ac:dyDescent="0.3">
      <c r="A1740" s="43">
        <v>401110</v>
      </c>
      <c r="B1740" s="43" t="s">
        <v>1928</v>
      </c>
      <c r="C1740" s="43" t="s">
        <v>422</v>
      </c>
      <c r="D1740" s="41"/>
      <c r="E1740" s="43" t="s">
        <v>6263</v>
      </c>
      <c r="F1740" s="43" t="s">
        <v>28</v>
      </c>
      <c r="G1740" s="43">
        <v>41006</v>
      </c>
      <c r="H1740" s="41"/>
      <c r="I1740" s="41"/>
      <c r="J1740" s="43"/>
      <c r="K1740" s="41"/>
      <c r="L1740" s="41"/>
      <c r="M1740" s="41"/>
      <c r="N1740" s="41"/>
      <c r="O1740" s="41"/>
      <c r="P1740" s="41"/>
      <c r="Q1740" s="41"/>
      <c r="R1740" s="41"/>
      <c r="S1740" s="41"/>
      <c r="T1740" s="41"/>
      <c r="U1740" s="41"/>
      <c r="V1740" s="41"/>
      <c r="W1740" s="41"/>
      <c r="X1740" s="41"/>
      <c r="Y1740" s="43" t="str">
        <f t="shared" si="54"/>
        <v>COMP</v>
      </c>
      <c r="Z1740" s="43">
        <v>1736810</v>
      </c>
      <c r="AA1740" s="43">
        <f t="shared" si="55"/>
        <v>401110</v>
      </c>
    </row>
    <row r="1741" spans="1:27" x14ac:dyDescent="0.3">
      <c r="A1741" s="43">
        <v>2136991</v>
      </c>
      <c r="B1741" s="43" t="s">
        <v>1929</v>
      </c>
      <c r="C1741" s="43" t="s">
        <v>1330</v>
      </c>
      <c r="D1741" s="41"/>
      <c r="E1741" s="43" t="s">
        <v>6263</v>
      </c>
      <c r="F1741" s="43" t="s">
        <v>30</v>
      </c>
      <c r="G1741" s="43">
        <v>18031</v>
      </c>
      <c r="H1741" s="41"/>
      <c r="I1741" s="41"/>
      <c r="J1741" s="43"/>
      <c r="K1741" s="41"/>
      <c r="L1741" s="41"/>
      <c r="M1741" s="41"/>
      <c r="N1741" s="41"/>
      <c r="O1741" s="41"/>
      <c r="P1741" s="41"/>
      <c r="Q1741" s="41"/>
      <c r="R1741" s="41"/>
      <c r="S1741" s="41"/>
      <c r="T1741" s="41"/>
      <c r="U1741" s="41"/>
      <c r="V1741" s="41"/>
      <c r="W1741" s="41"/>
      <c r="X1741" s="41"/>
      <c r="Y1741" s="43" t="str">
        <f t="shared" si="54"/>
        <v/>
      </c>
      <c r="Z1741" s="43">
        <v>1157182</v>
      </c>
      <c r="AA1741" s="43" t="e">
        <f t="shared" si="55"/>
        <v>#N/A</v>
      </c>
    </row>
    <row r="1742" spans="1:27" x14ac:dyDescent="0.3">
      <c r="A1742" s="43">
        <v>2327882</v>
      </c>
      <c r="B1742" s="43" t="s">
        <v>1929</v>
      </c>
      <c r="C1742" s="43" t="s">
        <v>1930</v>
      </c>
      <c r="D1742" s="41"/>
      <c r="E1742" s="43" t="s">
        <v>6263</v>
      </c>
      <c r="F1742" s="43" t="s">
        <v>30</v>
      </c>
      <c r="G1742" s="43">
        <v>41026</v>
      </c>
      <c r="H1742" s="41"/>
      <c r="I1742" s="41"/>
      <c r="J1742" s="43"/>
      <c r="K1742" s="41"/>
      <c r="L1742" s="41"/>
      <c r="M1742" s="41"/>
      <c r="N1742" s="41"/>
      <c r="O1742" s="41"/>
      <c r="P1742" s="41"/>
      <c r="Q1742" s="41"/>
      <c r="R1742" s="41"/>
      <c r="S1742" s="41"/>
      <c r="T1742" s="41"/>
      <c r="U1742" s="41"/>
      <c r="V1742" s="41"/>
      <c r="W1742" s="41"/>
      <c r="X1742" s="41"/>
      <c r="Y1742" s="43" t="str">
        <f t="shared" si="54"/>
        <v/>
      </c>
      <c r="Z1742" s="43">
        <v>1192065</v>
      </c>
      <c r="AA1742" s="43" t="e">
        <f t="shared" si="55"/>
        <v>#N/A</v>
      </c>
    </row>
    <row r="1743" spans="1:27" x14ac:dyDescent="0.3">
      <c r="A1743" s="43">
        <v>2365985</v>
      </c>
      <c r="B1743" s="43" t="s">
        <v>1931</v>
      </c>
      <c r="C1743" s="43" t="s">
        <v>1932</v>
      </c>
      <c r="D1743" s="41"/>
      <c r="E1743" s="43" t="s">
        <v>35</v>
      </c>
      <c r="F1743" s="43" t="s">
        <v>30</v>
      </c>
      <c r="G1743" s="43">
        <v>45038</v>
      </c>
      <c r="H1743" s="41"/>
      <c r="I1743" s="41"/>
      <c r="J1743" s="43"/>
      <c r="K1743" s="41"/>
      <c r="L1743" s="41"/>
      <c r="M1743" s="41"/>
      <c r="N1743" s="41"/>
      <c r="O1743" s="41"/>
      <c r="P1743" s="41"/>
      <c r="Q1743" s="41"/>
      <c r="R1743" s="41"/>
      <c r="S1743" s="41"/>
      <c r="T1743" s="41"/>
      <c r="U1743" s="41"/>
      <c r="V1743" s="41"/>
      <c r="W1743" s="41"/>
      <c r="X1743" s="41"/>
      <c r="Y1743" s="43" t="str">
        <f t="shared" si="54"/>
        <v>COMP</v>
      </c>
      <c r="Z1743" s="43">
        <v>2338473</v>
      </c>
      <c r="AA1743" s="43">
        <f t="shared" si="55"/>
        <v>2365985</v>
      </c>
    </row>
    <row r="1744" spans="1:27" x14ac:dyDescent="0.3">
      <c r="A1744" s="43">
        <v>2096965</v>
      </c>
      <c r="B1744" s="43" t="s">
        <v>1933</v>
      </c>
      <c r="C1744" s="43" t="s">
        <v>193</v>
      </c>
      <c r="D1744" s="41"/>
      <c r="E1744" s="43" t="s">
        <v>31</v>
      </c>
      <c r="F1744" s="43" t="s">
        <v>28</v>
      </c>
      <c r="G1744" s="43">
        <v>45003</v>
      </c>
      <c r="H1744" s="41"/>
      <c r="I1744" s="41"/>
      <c r="J1744" s="43"/>
      <c r="K1744" s="41"/>
      <c r="L1744" s="41"/>
      <c r="M1744" s="41"/>
      <c r="N1744" s="41"/>
      <c r="O1744" s="41"/>
      <c r="P1744" s="41"/>
      <c r="Q1744" s="41"/>
      <c r="R1744" s="41"/>
      <c r="S1744" s="41"/>
      <c r="T1744" s="41"/>
      <c r="U1744" s="41"/>
      <c r="V1744" s="41"/>
      <c r="W1744" s="41"/>
      <c r="X1744" s="41"/>
      <c r="Y1744" s="43" t="str">
        <f t="shared" si="54"/>
        <v>COMP</v>
      </c>
      <c r="Z1744" s="43">
        <v>1774627</v>
      </c>
      <c r="AA1744" s="43">
        <f t="shared" si="55"/>
        <v>2096965</v>
      </c>
    </row>
    <row r="1745" spans="1:27" x14ac:dyDescent="0.3">
      <c r="A1745" s="43">
        <v>2201425</v>
      </c>
      <c r="B1745" s="43" t="s">
        <v>1934</v>
      </c>
      <c r="C1745" s="43" t="s">
        <v>557</v>
      </c>
      <c r="D1745" s="41"/>
      <c r="E1745" s="43" t="s">
        <v>6263</v>
      </c>
      <c r="F1745" s="43" t="s">
        <v>30</v>
      </c>
      <c r="G1745" s="43">
        <v>45016</v>
      </c>
      <c r="H1745" s="41"/>
      <c r="I1745" s="41"/>
      <c r="J1745" s="43"/>
      <c r="K1745" s="41"/>
      <c r="L1745" s="41"/>
      <c r="M1745" s="41"/>
      <c r="N1745" s="41"/>
      <c r="O1745" s="41"/>
      <c r="P1745" s="41"/>
      <c r="Q1745" s="41"/>
      <c r="R1745" s="41"/>
      <c r="S1745" s="41"/>
      <c r="T1745" s="41"/>
      <c r="U1745" s="41"/>
      <c r="V1745" s="41"/>
      <c r="W1745" s="41"/>
      <c r="X1745" s="41"/>
      <c r="Y1745" s="43" t="str">
        <f t="shared" si="54"/>
        <v/>
      </c>
      <c r="Z1745" s="43">
        <v>1177958</v>
      </c>
      <c r="AA1745" s="43" t="e">
        <f t="shared" si="55"/>
        <v>#N/A</v>
      </c>
    </row>
    <row r="1746" spans="1:27" x14ac:dyDescent="0.3">
      <c r="A1746" s="43">
        <v>821159</v>
      </c>
      <c r="B1746" s="43" t="s">
        <v>1934</v>
      </c>
      <c r="C1746" s="43" t="s">
        <v>1736</v>
      </c>
      <c r="D1746" s="41"/>
      <c r="E1746" s="43" t="s">
        <v>6263</v>
      </c>
      <c r="F1746" s="43" t="s">
        <v>28</v>
      </c>
      <c r="G1746" s="43">
        <v>45044</v>
      </c>
      <c r="H1746" s="41"/>
      <c r="I1746" s="41"/>
      <c r="J1746" s="43"/>
      <c r="K1746" s="41"/>
      <c r="L1746" s="41"/>
      <c r="M1746" s="41"/>
      <c r="N1746" s="41"/>
      <c r="O1746" s="41"/>
      <c r="P1746" s="41"/>
      <c r="Q1746" s="41"/>
      <c r="R1746" s="41"/>
      <c r="S1746" s="41"/>
      <c r="T1746" s="41"/>
      <c r="U1746" s="41"/>
      <c r="V1746" s="41"/>
      <c r="W1746" s="41"/>
      <c r="X1746" s="41"/>
      <c r="Y1746" s="43" t="str">
        <f t="shared" si="54"/>
        <v>COMP</v>
      </c>
      <c r="Z1746" s="43">
        <v>2115775</v>
      </c>
      <c r="AA1746" s="43">
        <f t="shared" si="55"/>
        <v>821159</v>
      </c>
    </row>
    <row r="1747" spans="1:27" x14ac:dyDescent="0.3">
      <c r="A1747" s="43">
        <v>730596</v>
      </c>
      <c r="B1747" s="43" t="s">
        <v>1934</v>
      </c>
      <c r="C1747" s="43" t="s">
        <v>722</v>
      </c>
      <c r="D1747" s="41"/>
      <c r="E1747" s="43" t="s">
        <v>6263</v>
      </c>
      <c r="F1747" s="43" t="s">
        <v>28</v>
      </c>
      <c r="G1747" s="43">
        <v>45009</v>
      </c>
      <c r="H1747" s="41"/>
      <c r="I1747" s="41"/>
      <c r="J1747" s="43"/>
      <c r="K1747" s="41"/>
      <c r="L1747" s="41"/>
      <c r="M1747" s="41"/>
      <c r="N1747" s="41"/>
      <c r="O1747" s="41"/>
      <c r="P1747" s="41"/>
      <c r="Q1747" s="41"/>
      <c r="R1747" s="41"/>
      <c r="S1747" s="41"/>
      <c r="T1747" s="41"/>
      <c r="U1747" s="41"/>
      <c r="V1747" s="41"/>
      <c r="W1747" s="41"/>
      <c r="X1747" s="41"/>
      <c r="Y1747" s="43" t="str">
        <f t="shared" si="54"/>
        <v/>
      </c>
      <c r="Z1747" s="43">
        <v>1332877</v>
      </c>
      <c r="AA1747" s="43" t="e">
        <f t="shared" si="55"/>
        <v>#N/A</v>
      </c>
    </row>
    <row r="1748" spans="1:27" x14ac:dyDescent="0.3">
      <c r="A1748" s="43">
        <v>1991246</v>
      </c>
      <c r="B1748" s="43" t="s">
        <v>1935</v>
      </c>
      <c r="C1748" s="43" t="s">
        <v>279</v>
      </c>
      <c r="D1748" s="41"/>
      <c r="E1748" s="43" t="s">
        <v>29</v>
      </c>
      <c r="F1748" s="43" t="s">
        <v>30</v>
      </c>
      <c r="G1748" s="43">
        <v>45008</v>
      </c>
      <c r="H1748" s="41"/>
      <c r="I1748" s="41"/>
      <c r="J1748" s="43"/>
      <c r="K1748" s="41"/>
      <c r="L1748" s="41"/>
      <c r="M1748" s="41"/>
      <c r="N1748" s="41"/>
      <c r="O1748" s="41"/>
      <c r="P1748" s="41"/>
      <c r="Q1748" s="41"/>
      <c r="R1748" s="41"/>
      <c r="S1748" s="41"/>
      <c r="T1748" s="41"/>
      <c r="U1748" s="41"/>
      <c r="V1748" s="41"/>
      <c r="W1748" s="41"/>
      <c r="X1748" s="41"/>
      <c r="Y1748" s="43" t="str">
        <f t="shared" si="54"/>
        <v>COMP</v>
      </c>
      <c r="Z1748" s="43">
        <v>1770898</v>
      </c>
      <c r="AA1748" s="43">
        <f t="shared" si="55"/>
        <v>1991246</v>
      </c>
    </row>
    <row r="1749" spans="1:27" x14ac:dyDescent="0.3">
      <c r="A1749" s="43">
        <v>1245848</v>
      </c>
      <c r="B1749" s="43" t="s">
        <v>1936</v>
      </c>
      <c r="C1749" s="43" t="s">
        <v>947</v>
      </c>
      <c r="D1749" s="41"/>
      <c r="E1749" s="43" t="s">
        <v>31</v>
      </c>
      <c r="F1749" s="43" t="s">
        <v>30</v>
      </c>
      <c r="G1749" s="43">
        <v>37047</v>
      </c>
      <c r="H1749" s="41"/>
      <c r="I1749" s="41"/>
      <c r="J1749" s="43"/>
      <c r="K1749" s="41"/>
      <c r="L1749" s="41"/>
      <c r="M1749" s="41"/>
      <c r="N1749" s="41"/>
      <c r="O1749" s="41"/>
      <c r="P1749" s="41"/>
      <c r="Q1749" s="41"/>
      <c r="R1749" s="41"/>
      <c r="S1749" s="41"/>
      <c r="T1749" s="41"/>
      <c r="U1749" s="41"/>
      <c r="V1749" s="41"/>
      <c r="W1749" s="41"/>
      <c r="X1749" s="41"/>
      <c r="Y1749" s="43" t="str">
        <f t="shared" si="54"/>
        <v/>
      </c>
      <c r="Z1749" s="43">
        <v>2366057</v>
      </c>
      <c r="AA1749" s="43" t="e">
        <f t="shared" si="55"/>
        <v>#N/A</v>
      </c>
    </row>
    <row r="1750" spans="1:27" x14ac:dyDescent="0.3">
      <c r="A1750" s="43">
        <v>2406722</v>
      </c>
      <c r="B1750" s="43" t="s">
        <v>1936</v>
      </c>
      <c r="C1750" s="43" t="s">
        <v>377</v>
      </c>
      <c r="D1750" s="41"/>
      <c r="E1750" s="43" t="s">
        <v>6263</v>
      </c>
      <c r="F1750" s="43" t="s">
        <v>30</v>
      </c>
      <c r="G1750" s="43">
        <v>37047</v>
      </c>
      <c r="H1750" s="41"/>
      <c r="I1750" s="41"/>
      <c r="J1750" s="43"/>
      <c r="K1750" s="41"/>
      <c r="L1750" s="41"/>
      <c r="M1750" s="41"/>
      <c r="N1750" s="41"/>
      <c r="O1750" s="41"/>
      <c r="P1750" s="41"/>
      <c r="Q1750" s="41"/>
      <c r="R1750" s="41"/>
      <c r="S1750" s="41"/>
      <c r="T1750" s="41"/>
      <c r="U1750" s="41"/>
      <c r="V1750" s="41"/>
      <c r="W1750" s="41"/>
      <c r="X1750" s="41"/>
      <c r="Y1750" s="43" t="str">
        <f t="shared" si="54"/>
        <v/>
      </c>
      <c r="Z1750" s="43">
        <v>1270773</v>
      </c>
      <c r="AA1750" s="43" t="e">
        <f t="shared" si="55"/>
        <v>#N/A</v>
      </c>
    </row>
    <row r="1751" spans="1:27" x14ac:dyDescent="0.3">
      <c r="A1751" s="43">
        <v>1969548</v>
      </c>
      <c r="B1751" s="43" t="s">
        <v>1937</v>
      </c>
      <c r="C1751" s="43" t="s">
        <v>436</v>
      </c>
      <c r="D1751" s="41"/>
      <c r="E1751" s="43" t="s">
        <v>6263</v>
      </c>
      <c r="F1751" s="43" t="s">
        <v>28</v>
      </c>
      <c r="G1751" s="43">
        <v>45050</v>
      </c>
      <c r="H1751" s="41"/>
      <c r="I1751" s="41"/>
      <c r="J1751" s="43"/>
      <c r="K1751" s="41"/>
      <c r="L1751" s="41"/>
      <c r="M1751" s="41"/>
      <c r="N1751" s="41"/>
      <c r="O1751" s="41"/>
      <c r="P1751" s="41"/>
      <c r="Q1751" s="41"/>
      <c r="R1751" s="41"/>
      <c r="S1751" s="41"/>
      <c r="T1751" s="41"/>
      <c r="U1751" s="41"/>
      <c r="V1751" s="41"/>
      <c r="W1751" s="41"/>
      <c r="X1751" s="41"/>
      <c r="Y1751" s="43" t="str">
        <f t="shared" si="54"/>
        <v>COMP</v>
      </c>
      <c r="Z1751" s="43">
        <v>1902331</v>
      </c>
      <c r="AA1751" s="43">
        <f t="shared" si="55"/>
        <v>1969548</v>
      </c>
    </row>
    <row r="1752" spans="1:27" x14ac:dyDescent="0.3">
      <c r="A1752" s="43">
        <v>2424437</v>
      </c>
      <c r="B1752" s="43" t="s">
        <v>1938</v>
      </c>
      <c r="C1752" s="43" t="s">
        <v>397</v>
      </c>
      <c r="D1752" s="41"/>
      <c r="E1752" s="43" t="s">
        <v>6263</v>
      </c>
      <c r="F1752" s="43" t="s">
        <v>30</v>
      </c>
      <c r="G1752" s="43">
        <v>37024</v>
      </c>
      <c r="H1752" s="41"/>
      <c r="I1752" s="41"/>
      <c r="J1752" s="43"/>
      <c r="K1752" s="41"/>
      <c r="L1752" s="41"/>
      <c r="M1752" s="41"/>
      <c r="N1752" s="41"/>
      <c r="O1752" s="41"/>
      <c r="P1752" s="41"/>
      <c r="Q1752" s="41"/>
      <c r="R1752" s="41"/>
      <c r="S1752" s="41"/>
      <c r="T1752" s="41"/>
      <c r="U1752" s="41"/>
      <c r="V1752" s="41"/>
      <c r="W1752" s="41"/>
      <c r="X1752" s="41"/>
      <c r="Y1752" s="43" t="str">
        <f t="shared" si="54"/>
        <v/>
      </c>
      <c r="Z1752" s="43">
        <v>2171872</v>
      </c>
      <c r="AA1752" s="43" t="e">
        <f t="shared" si="55"/>
        <v>#N/A</v>
      </c>
    </row>
    <row r="1753" spans="1:27" x14ac:dyDescent="0.3">
      <c r="A1753" s="43">
        <v>2259231</v>
      </c>
      <c r="B1753" s="43" t="s">
        <v>1939</v>
      </c>
      <c r="C1753" s="43" t="s">
        <v>237</v>
      </c>
      <c r="D1753" s="41"/>
      <c r="E1753" s="43" t="s">
        <v>29</v>
      </c>
      <c r="F1753" s="43" t="s">
        <v>30</v>
      </c>
      <c r="G1753" s="43">
        <v>36003</v>
      </c>
      <c r="H1753" s="41"/>
      <c r="I1753" s="41"/>
      <c r="J1753" s="43"/>
      <c r="K1753" s="41"/>
      <c r="L1753" s="41"/>
      <c r="M1753" s="41"/>
      <c r="N1753" s="41"/>
      <c r="O1753" s="41"/>
      <c r="P1753" s="41"/>
      <c r="Q1753" s="41"/>
      <c r="R1753" s="41"/>
      <c r="S1753" s="41"/>
      <c r="T1753" s="41"/>
      <c r="U1753" s="41"/>
      <c r="V1753" s="41"/>
      <c r="W1753" s="41"/>
      <c r="X1753" s="41"/>
      <c r="Y1753" s="43" t="str">
        <f t="shared" si="54"/>
        <v>COMP</v>
      </c>
      <c r="Z1753" s="43">
        <v>2426766</v>
      </c>
      <c r="AA1753" s="43">
        <f t="shared" si="55"/>
        <v>2259231</v>
      </c>
    </row>
    <row r="1754" spans="1:27" x14ac:dyDescent="0.3">
      <c r="A1754" s="43">
        <v>1564503</v>
      </c>
      <c r="B1754" s="43" t="s">
        <v>1940</v>
      </c>
      <c r="C1754" s="43" t="s">
        <v>1941</v>
      </c>
      <c r="D1754" s="41"/>
      <c r="E1754" s="43" t="s">
        <v>6263</v>
      </c>
      <c r="F1754" s="43" t="s">
        <v>28</v>
      </c>
      <c r="G1754" s="43">
        <v>45003</v>
      </c>
      <c r="H1754" s="41"/>
      <c r="I1754" s="41"/>
      <c r="J1754" s="43"/>
      <c r="K1754" s="41"/>
      <c r="L1754" s="41"/>
      <c r="M1754" s="41"/>
      <c r="N1754" s="41"/>
      <c r="O1754" s="41"/>
      <c r="P1754" s="41"/>
      <c r="Q1754" s="41"/>
      <c r="R1754" s="41"/>
      <c r="S1754" s="41"/>
      <c r="T1754" s="41"/>
      <c r="U1754" s="41"/>
      <c r="V1754" s="41"/>
      <c r="W1754" s="41"/>
      <c r="X1754" s="41"/>
      <c r="Y1754" s="43" t="str">
        <f t="shared" si="54"/>
        <v>COMP</v>
      </c>
      <c r="Z1754" s="43">
        <v>352720</v>
      </c>
      <c r="AA1754" s="43">
        <f t="shared" si="55"/>
        <v>1564503</v>
      </c>
    </row>
    <row r="1755" spans="1:27" x14ac:dyDescent="0.3">
      <c r="A1755" s="43">
        <v>2339337</v>
      </c>
      <c r="B1755" s="43" t="s">
        <v>1942</v>
      </c>
      <c r="C1755" s="43" t="s">
        <v>436</v>
      </c>
      <c r="D1755" s="41"/>
      <c r="E1755" s="43" t="s">
        <v>29</v>
      </c>
      <c r="F1755" s="43" t="s">
        <v>28</v>
      </c>
      <c r="G1755" s="43">
        <v>18039</v>
      </c>
      <c r="H1755" s="41"/>
      <c r="I1755" s="41"/>
      <c r="J1755" s="43"/>
      <c r="K1755" s="41"/>
      <c r="L1755" s="41"/>
      <c r="M1755" s="41"/>
      <c r="N1755" s="41"/>
      <c r="O1755" s="41"/>
      <c r="P1755" s="41"/>
      <c r="Q1755" s="41"/>
      <c r="R1755" s="41"/>
      <c r="S1755" s="41"/>
      <c r="T1755" s="41"/>
      <c r="U1755" s="41"/>
      <c r="V1755" s="41"/>
      <c r="W1755" s="41"/>
      <c r="X1755" s="41"/>
      <c r="Y1755" s="43" t="str">
        <f t="shared" si="54"/>
        <v>COMP</v>
      </c>
      <c r="Z1755" s="43">
        <v>2255270</v>
      </c>
      <c r="AA1755" s="43">
        <f t="shared" si="55"/>
        <v>2339337</v>
      </c>
    </row>
    <row r="1756" spans="1:27" x14ac:dyDescent="0.3">
      <c r="A1756" s="43">
        <v>2012988</v>
      </c>
      <c r="B1756" s="43" t="s">
        <v>1943</v>
      </c>
      <c r="C1756" s="43" t="s">
        <v>1944</v>
      </c>
      <c r="D1756" s="41"/>
      <c r="E1756" s="43" t="s">
        <v>35</v>
      </c>
      <c r="F1756" s="43" t="s">
        <v>30</v>
      </c>
      <c r="G1756" s="43">
        <v>36003</v>
      </c>
      <c r="H1756" s="41"/>
      <c r="I1756" s="41"/>
      <c r="J1756" s="43"/>
      <c r="K1756" s="41"/>
      <c r="L1756" s="41"/>
      <c r="M1756" s="41"/>
      <c r="N1756" s="41"/>
      <c r="O1756" s="41"/>
      <c r="P1756" s="41"/>
      <c r="Q1756" s="41"/>
      <c r="R1756" s="41"/>
      <c r="S1756" s="41"/>
      <c r="T1756" s="41"/>
      <c r="U1756" s="41"/>
      <c r="V1756" s="41"/>
      <c r="W1756" s="41"/>
      <c r="X1756" s="41"/>
      <c r="Y1756" s="43" t="str">
        <f t="shared" si="54"/>
        <v>COMP</v>
      </c>
      <c r="Z1756" s="43">
        <v>239955</v>
      </c>
      <c r="AA1756" s="43">
        <f t="shared" si="55"/>
        <v>2012988</v>
      </c>
    </row>
    <row r="1757" spans="1:27" x14ac:dyDescent="0.3">
      <c r="A1757" s="43">
        <v>509162</v>
      </c>
      <c r="B1757" s="43" t="s">
        <v>1945</v>
      </c>
      <c r="C1757" s="43" t="s">
        <v>1946</v>
      </c>
      <c r="D1757" s="41"/>
      <c r="E1757" s="43" t="s">
        <v>6263</v>
      </c>
      <c r="F1757" s="43" t="s">
        <v>30</v>
      </c>
      <c r="G1757" s="43">
        <v>45038</v>
      </c>
      <c r="H1757" s="41"/>
      <c r="I1757" s="41"/>
      <c r="J1757" s="43"/>
      <c r="K1757" s="41"/>
      <c r="L1757" s="41"/>
      <c r="M1757" s="41"/>
      <c r="N1757" s="41"/>
      <c r="O1757" s="41"/>
      <c r="P1757" s="41"/>
      <c r="Q1757" s="41"/>
      <c r="R1757" s="41"/>
      <c r="S1757" s="41"/>
      <c r="T1757" s="41"/>
      <c r="U1757" s="41"/>
      <c r="V1757" s="41"/>
      <c r="W1757" s="41"/>
      <c r="X1757" s="41"/>
      <c r="Y1757" s="43" t="str">
        <f t="shared" si="54"/>
        <v/>
      </c>
      <c r="Z1757" s="43">
        <v>2189757</v>
      </c>
      <c r="AA1757" s="43" t="e">
        <f t="shared" si="55"/>
        <v>#N/A</v>
      </c>
    </row>
    <row r="1758" spans="1:27" x14ac:dyDescent="0.3">
      <c r="A1758" s="43">
        <v>1965946</v>
      </c>
      <c r="B1758" s="43" t="s">
        <v>1947</v>
      </c>
      <c r="C1758" s="43" t="s">
        <v>408</v>
      </c>
      <c r="D1758" s="41"/>
      <c r="E1758" s="43" t="s">
        <v>6263</v>
      </c>
      <c r="F1758" s="43" t="s">
        <v>30</v>
      </c>
      <c r="G1758" s="43">
        <v>37015</v>
      </c>
      <c r="H1758" s="41"/>
      <c r="I1758" s="41"/>
      <c r="J1758" s="43"/>
      <c r="K1758" s="41"/>
      <c r="L1758" s="41"/>
      <c r="M1758" s="41"/>
      <c r="N1758" s="41"/>
      <c r="O1758" s="41"/>
      <c r="P1758" s="41"/>
      <c r="Q1758" s="41"/>
      <c r="R1758" s="41"/>
      <c r="S1758" s="41"/>
      <c r="T1758" s="41"/>
      <c r="U1758" s="41"/>
      <c r="V1758" s="41"/>
      <c r="W1758" s="41"/>
      <c r="X1758" s="41"/>
      <c r="Y1758" s="43" t="str">
        <f t="shared" si="54"/>
        <v/>
      </c>
      <c r="Z1758" s="43">
        <v>1683348</v>
      </c>
      <c r="AA1758" s="43" t="e">
        <f t="shared" si="55"/>
        <v>#N/A</v>
      </c>
    </row>
    <row r="1759" spans="1:27" x14ac:dyDescent="0.3">
      <c r="A1759" s="43">
        <v>2418277</v>
      </c>
      <c r="B1759" s="43" t="s">
        <v>1948</v>
      </c>
      <c r="C1759" s="43" t="s">
        <v>1949</v>
      </c>
      <c r="D1759" s="41"/>
      <c r="E1759" s="43" t="s">
        <v>29</v>
      </c>
      <c r="F1759" s="43" t="s">
        <v>28</v>
      </c>
      <c r="G1759" s="43">
        <v>37045</v>
      </c>
      <c r="H1759" s="41"/>
      <c r="I1759" s="41"/>
      <c r="J1759" s="43"/>
      <c r="K1759" s="41"/>
      <c r="L1759" s="41"/>
      <c r="M1759" s="41"/>
      <c r="N1759" s="41"/>
      <c r="O1759" s="41"/>
      <c r="P1759" s="41"/>
      <c r="Q1759" s="41"/>
      <c r="R1759" s="41"/>
      <c r="S1759" s="41"/>
      <c r="T1759" s="41"/>
      <c r="U1759" s="41"/>
      <c r="V1759" s="41"/>
      <c r="W1759" s="41"/>
      <c r="X1759" s="41"/>
      <c r="Y1759" s="43" t="str">
        <f t="shared" si="54"/>
        <v/>
      </c>
      <c r="Z1759" s="43">
        <v>1844346</v>
      </c>
      <c r="AA1759" s="43" t="e">
        <f t="shared" si="55"/>
        <v>#N/A</v>
      </c>
    </row>
    <row r="1760" spans="1:27" x14ac:dyDescent="0.3">
      <c r="A1760" s="43">
        <v>1454194</v>
      </c>
      <c r="B1760" s="43" t="s">
        <v>1950</v>
      </c>
      <c r="C1760" s="43" t="s">
        <v>534</v>
      </c>
      <c r="D1760" s="41"/>
      <c r="E1760" s="43" t="s">
        <v>6263</v>
      </c>
      <c r="F1760" s="43" t="s">
        <v>30</v>
      </c>
      <c r="G1760" s="43">
        <v>36003</v>
      </c>
      <c r="H1760" s="41"/>
      <c r="I1760" s="41"/>
      <c r="J1760" s="43"/>
      <c r="K1760" s="41"/>
      <c r="L1760" s="41"/>
      <c r="M1760" s="41"/>
      <c r="N1760" s="41"/>
      <c r="O1760" s="41"/>
      <c r="P1760" s="41"/>
      <c r="Q1760" s="41"/>
      <c r="R1760" s="41"/>
      <c r="S1760" s="41"/>
      <c r="T1760" s="41"/>
      <c r="U1760" s="41"/>
      <c r="V1760" s="41"/>
      <c r="W1760" s="41"/>
      <c r="X1760" s="41"/>
      <c r="Y1760" s="43" t="str">
        <f t="shared" si="54"/>
        <v>COMP</v>
      </c>
      <c r="Z1760" s="43">
        <v>2344159</v>
      </c>
      <c r="AA1760" s="43">
        <f t="shared" si="55"/>
        <v>1454194</v>
      </c>
    </row>
    <row r="1761" spans="1:27" x14ac:dyDescent="0.3">
      <c r="A1761" s="43">
        <v>2214719</v>
      </c>
      <c r="B1761" s="43" t="s">
        <v>1950</v>
      </c>
      <c r="C1761" s="43" t="s">
        <v>746</v>
      </c>
      <c r="D1761" s="41"/>
      <c r="E1761" s="43" t="s">
        <v>6263</v>
      </c>
      <c r="F1761" s="43" t="s">
        <v>28</v>
      </c>
      <c r="G1761" s="43">
        <v>37027</v>
      </c>
      <c r="H1761" s="41"/>
      <c r="I1761" s="41"/>
      <c r="J1761" s="43"/>
      <c r="K1761" s="41"/>
      <c r="L1761" s="41"/>
      <c r="M1761" s="41"/>
      <c r="N1761" s="41"/>
      <c r="O1761" s="41"/>
      <c r="P1761" s="41"/>
      <c r="Q1761" s="41"/>
      <c r="R1761" s="41"/>
      <c r="S1761" s="41"/>
      <c r="T1761" s="41"/>
      <c r="U1761" s="41"/>
      <c r="V1761" s="41"/>
      <c r="W1761" s="41"/>
      <c r="X1761" s="41"/>
      <c r="Y1761" s="43" t="str">
        <f t="shared" si="54"/>
        <v>COMP</v>
      </c>
      <c r="Z1761" s="43">
        <v>1699824</v>
      </c>
      <c r="AA1761" s="43">
        <f t="shared" si="55"/>
        <v>2214719</v>
      </c>
    </row>
    <row r="1762" spans="1:27" x14ac:dyDescent="0.3">
      <c r="A1762" s="43">
        <v>2112270</v>
      </c>
      <c r="B1762" s="43" t="s">
        <v>1950</v>
      </c>
      <c r="C1762" s="43" t="s">
        <v>466</v>
      </c>
      <c r="D1762" s="41"/>
      <c r="E1762" s="43" t="s">
        <v>6263</v>
      </c>
      <c r="F1762" s="43" t="s">
        <v>28</v>
      </c>
      <c r="G1762" s="43">
        <v>41031</v>
      </c>
      <c r="H1762" s="41"/>
      <c r="I1762" s="41"/>
      <c r="J1762" s="43"/>
      <c r="K1762" s="41"/>
      <c r="L1762" s="41"/>
      <c r="M1762" s="41"/>
      <c r="N1762" s="41"/>
      <c r="O1762" s="41"/>
      <c r="P1762" s="41"/>
      <c r="Q1762" s="41"/>
      <c r="R1762" s="41"/>
      <c r="S1762" s="41"/>
      <c r="T1762" s="41"/>
      <c r="U1762" s="41"/>
      <c r="V1762" s="41"/>
      <c r="W1762" s="41"/>
      <c r="X1762" s="41"/>
      <c r="Y1762" s="43" t="str">
        <f t="shared" si="54"/>
        <v/>
      </c>
      <c r="Z1762" s="43">
        <v>1425037</v>
      </c>
      <c r="AA1762" s="43" t="e">
        <f t="shared" si="55"/>
        <v>#N/A</v>
      </c>
    </row>
    <row r="1763" spans="1:27" x14ac:dyDescent="0.3">
      <c r="A1763" s="43">
        <v>1323836</v>
      </c>
      <c r="B1763" s="43" t="s">
        <v>1950</v>
      </c>
      <c r="C1763" s="43" t="s">
        <v>532</v>
      </c>
      <c r="D1763" s="41"/>
      <c r="E1763" s="43" t="s">
        <v>6263</v>
      </c>
      <c r="F1763" s="43" t="s">
        <v>28</v>
      </c>
      <c r="G1763" s="43">
        <v>18036</v>
      </c>
      <c r="H1763" s="41"/>
      <c r="I1763" s="41"/>
      <c r="J1763" s="43"/>
      <c r="K1763" s="41"/>
      <c r="L1763" s="41"/>
      <c r="M1763" s="41"/>
      <c r="N1763" s="41"/>
      <c r="O1763" s="41"/>
      <c r="P1763" s="41"/>
      <c r="Q1763" s="41"/>
      <c r="R1763" s="41"/>
      <c r="S1763" s="41"/>
      <c r="T1763" s="41"/>
      <c r="U1763" s="41"/>
      <c r="V1763" s="41"/>
      <c r="W1763" s="41"/>
      <c r="X1763" s="41"/>
      <c r="Y1763" s="43" t="str">
        <f t="shared" si="54"/>
        <v>COMP</v>
      </c>
      <c r="Z1763" s="43">
        <v>1425028</v>
      </c>
      <c r="AA1763" s="43">
        <f t="shared" si="55"/>
        <v>1323836</v>
      </c>
    </row>
    <row r="1764" spans="1:27" x14ac:dyDescent="0.3">
      <c r="A1764" s="43">
        <v>593802</v>
      </c>
      <c r="B1764" s="43" t="s">
        <v>1950</v>
      </c>
      <c r="C1764" s="43" t="s">
        <v>330</v>
      </c>
      <c r="D1764" s="41"/>
      <c r="E1764" s="43" t="s">
        <v>6263</v>
      </c>
      <c r="F1764" s="43" t="s">
        <v>28</v>
      </c>
      <c r="G1764" s="43">
        <v>28030</v>
      </c>
      <c r="H1764" s="41"/>
      <c r="I1764" s="41"/>
      <c r="J1764" s="43"/>
      <c r="K1764" s="41"/>
      <c r="L1764" s="41"/>
      <c r="M1764" s="41"/>
      <c r="N1764" s="41"/>
      <c r="O1764" s="41"/>
      <c r="P1764" s="41"/>
      <c r="Q1764" s="41"/>
      <c r="R1764" s="41"/>
      <c r="S1764" s="41"/>
      <c r="T1764" s="41"/>
      <c r="U1764" s="41"/>
      <c r="V1764" s="41"/>
      <c r="W1764" s="41"/>
      <c r="X1764" s="41"/>
      <c r="Y1764" s="43" t="str">
        <f t="shared" si="54"/>
        <v>COMP</v>
      </c>
      <c r="Z1764" s="43">
        <v>2262460</v>
      </c>
      <c r="AA1764" s="43">
        <f t="shared" si="55"/>
        <v>593802</v>
      </c>
    </row>
    <row r="1765" spans="1:27" x14ac:dyDescent="0.3">
      <c r="A1765" s="43">
        <v>1544737</v>
      </c>
      <c r="B1765" s="43" t="s">
        <v>1950</v>
      </c>
      <c r="C1765" s="43" t="s">
        <v>620</v>
      </c>
      <c r="D1765" s="41"/>
      <c r="E1765" s="43" t="s">
        <v>6263</v>
      </c>
      <c r="F1765" s="43" t="s">
        <v>30</v>
      </c>
      <c r="G1765" s="43">
        <v>41031</v>
      </c>
      <c r="H1765" s="41"/>
      <c r="I1765" s="41"/>
      <c r="J1765" s="43"/>
      <c r="K1765" s="41"/>
      <c r="L1765" s="41"/>
      <c r="M1765" s="41"/>
      <c r="N1765" s="41"/>
      <c r="O1765" s="41"/>
      <c r="P1765" s="41"/>
      <c r="Q1765" s="41"/>
      <c r="R1765" s="41"/>
      <c r="S1765" s="41"/>
      <c r="T1765" s="41"/>
      <c r="U1765" s="41"/>
      <c r="V1765" s="41"/>
      <c r="W1765" s="41"/>
      <c r="X1765" s="41"/>
      <c r="Y1765" s="43" t="str">
        <f t="shared" si="54"/>
        <v/>
      </c>
      <c r="Z1765" s="43">
        <v>2043837</v>
      </c>
      <c r="AA1765" s="43" t="e">
        <f t="shared" si="55"/>
        <v>#N/A</v>
      </c>
    </row>
    <row r="1766" spans="1:27" x14ac:dyDescent="0.3">
      <c r="A1766" s="43">
        <v>2397539</v>
      </c>
      <c r="B1766" s="43" t="s">
        <v>1951</v>
      </c>
      <c r="C1766" s="43" t="s">
        <v>1055</v>
      </c>
      <c r="D1766" s="41"/>
      <c r="E1766" s="43" t="s">
        <v>6263</v>
      </c>
      <c r="F1766" s="43" t="s">
        <v>30</v>
      </c>
      <c r="G1766" s="43">
        <v>28037</v>
      </c>
      <c r="H1766" s="41"/>
      <c r="I1766" s="41"/>
      <c r="J1766" s="43"/>
      <c r="K1766" s="41"/>
      <c r="L1766" s="41"/>
      <c r="M1766" s="41"/>
      <c r="N1766" s="41"/>
      <c r="O1766" s="41"/>
      <c r="P1766" s="41"/>
      <c r="Q1766" s="41"/>
      <c r="R1766" s="41"/>
      <c r="S1766" s="41"/>
      <c r="T1766" s="41"/>
      <c r="U1766" s="41"/>
      <c r="V1766" s="41"/>
      <c r="W1766" s="41"/>
      <c r="X1766" s="41"/>
      <c r="Y1766" s="43" t="str">
        <f t="shared" si="54"/>
        <v/>
      </c>
      <c r="Z1766" s="43">
        <v>1822166</v>
      </c>
      <c r="AA1766" s="43" t="e">
        <f t="shared" si="55"/>
        <v>#N/A</v>
      </c>
    </row>
    <row r="1767" spans="1:27" x14ac:dyDescent="0.3">
      <c r="A1767" s="43">
        <v>1720621</v>
      </c>
      <c r="B1767" s="43" t="s">
        <v>1952</v>
      </c>
      <c r="C1767" s="43" t="s">
        <v>319</v>
      </c>
      <c r="D1767" s="41"/>
      <c r="E1767" s="43" t="s">
        <v>6263</v>
      </c>
      <c r="F1767" s="43" t="s">
        <v>30</v>
      </c>
      <c r="G1767" s="43">
        <v>37016</v>
      </c>
      <c r="H1767" s="41"/>
      <c r="I1767" s="41"/>
      <c r="J1767" s="43"/>
      <c r="K1767" s="41"/>
      <c r="L1767" s="41"/>
      <c r="M1767" s="41"/>
      <c r="N1767" s="41"/>
      <c r="O1767" s="41"/>
      <c r="P1767" s="41"/>
      <c r="Q1767" s="41"/>
      <c r="R1767" s="41"/>
      <c r="S1767" s="41"/>
      <c r="T1767" s="41"/>
      <c r="U1767" s="41"/>
      <c r="V1767" s="41"/>
      <c r="W1767" s="41"/>
      <c r="X1767" s="41"/>
      <c r="Y1767" s="43" t="str">
        <f t="shared" si="54"/>
        <v>COMP</v>
      </c>
      <c r="Z1767" s="43">
        <v>1817331</v>
      </c>
      <c r="AA1767" s="43">
        <f t="shared" si="55"/>
        <v>1720621</v>
      </c>
    </row>
    <row r="1768" spans="1:27" x14ac:dyDescent="0.3">
      <c r="A1768" s="43">
        <v>1652050</v>
      </c>
      <c r="B1768" s="43" t="s">
        <v>482</v>
      </c>
      <c r="C1768" s="43" t="s">
        <v>1300</v>
      </c>
      <c r="D1768" s="41"/>
      <c r="E1768" s="43" t="s">
        <v>6263</v>
      </c>
      <c r="F1768" s="43" t="s">
        <v>30</v>
      </c>
      <c r="G1768" s="43">
        <v>28001</v>
      </c>
      <c r="H1768" s="41"/>
      <c r="I1768" s="41"/>
      <c r="J1768" s="43"/>
      <c r="K1768" s="41"/>
      <c r="L1768" s="41"/>
      <c r="M1768" s="41"/>
      <c r="N1768" s="41"/>
      <c r="O1768" s="41"/>
      <c r="P1768" s="41"/>
      <c r="Q1768" s="41"/>
      <c r="R1768" s="41"/>
      <c r="S1768" s="41"/>
      <c r="T1768" s="41"/>
      <c r="U1768" s="41"/>
      <c r="V1768" s="41"/>
      <c r="W1768" s="41"/>
      <c r="X1768" s="41"/>
      <c r="Y1768" s="43" t="str">
        <f t="shared" si="54"/>
        <v>COMP</v>
      </c>
      <c r="Z1768" s="43">
        <v>1956447</v>
      </c>
      <c r="AA1768" s="43">
        <f t="shared" si="55"/>
        <v>1652050</v>
      </c>
    </row>
    <row r="1769" spans="1:27" x14ac:dyDescent="0.3">
      <c r="A1769" s="43">
        <v>1217808</v>
      </c>
      <c r="B1769" s="43" t="s">
        <v>482</v>
      </c>
      <c r="C1769" s="43" t="s">
        <v>202</v>
      </c>
      <c r="D1769" s="41"/>
      <c r="E1769" s="43" t="s">
        <v>6263</v>
      </c>
      <c r="F1769" s="43" t="s">
        <v>28</v>
      </c>
      <c r="G1769" s="43">
        <v>28001</v>
      </c>
      <c r="H1769" s="41"/>
      <c r="I1769" s="41"/>
      <c r="J1769" s="43"/>
      <c r="K1769" s="41"/>
      <c r="L1769" s="41"/>
      <c r="M1769" s="41"/>
      <c r="N1769" s="41"/>
      <c r="O1769" s="41"/>
      <c r="P1769" s="41"/>
      <c r="Q1769" s="41"/>
      <c r="R1769" s="41"/>
      <c r="S1769" s="41"/>
      <c r="T1769" s="41"/>
      <c r="U1769" s="41"/>
      <c r="V1769" s="41"/>
      <c r="W1769" s="41"/>
      <c r="X1769" s="41"/>
      <c r="Y1769" s="43" t="str">
        <f t="shared" si="54"/>
        <v>COMP</v>
      </c>
      <c r="Z1769" s="43">
        <v>2415364</v>
      </c>
      <c r="AA1769" s="43">
        <f t="shared" si="55"/>
        <v>1217808</v>
      </c>
    </row>
    <row r="1770" spans="1:27" x14ac:dyDescent="0.3">
      <c r="A1770" s="43">
        <v>1046037</v>
      </c>
      <c r="B1770" s="43" t="s">
        <v>1953</v>
      </c>
      <c r="C1770" s="43" t="s">
        <v>982</v>
      </c>
      <c r="D1770" s="41"/>
      <c r="E1770" s="43" t="s">
        <v>6263</v>
      </c>
      <c r="F1770" s="43" t="s">
        <v>30</v>
      </c>
      <c r="G1770" s="43">
        <v>37038</v>
      </c>
      <c r="H1770" s="41"/>
      <c r="I1770" s="41"/>
      <c r="J1770" s="43"/>
      <c r="K1770" s="41"/>
      <c r="L1770" s="41"/>
      <c r="M1770" s="41"/>
      <c r="N1770" s="41"/>
      <c r="O1770" s="41"/>
      <c r="P1770" s="41"/>
      <c r="Q1770" s="41"/>
      <c r="R1770" s="41"/>
      <c r="S1770" s="41"/>
      <c r="T1770" s="41"/>
      <c r="U1770" s="41"/>
      <c r="V1770" s="41"/>
      <c r="W1770" s="41"/>
      <c r="X1770" s="41"/>
      <c r="Y1770" s="43" t="str">
        <f t="shared" si="54"/>
        <v/>
      </c>
      <c r="Z1770" s="43">
        <v>1781229</v>
      </c>
      <c r="AA1770" s="43" t="e">
        <f t="shared" si="55"/>
        <v>#N/A</v>
      </c>
    </row>
    <row r="1771" spans="1:27" x14ac:dyDescent="0.3">
      <c r="A1771" s="43">
        <v>2074309</v>
      </c>
      <c r="B1771" s="43" t="s">
        <v>1953</v>
      </c>
      <c r="C1771" s="43" t="s">
        <v>732</v>
      </c>
      <c r="D1771" s="41"/>
      <c r="E1771" s="43" t="s">
        <v>35</v>
      </c>
      <c r="F1771" s="43" t="s">
        <v>30</v>
      </c>
      <c r="G1771" s="43">
        <v>37027</v>
      </c>
      <c r="H1771" s="41"/>
      <c r="I1771" s="41"/>
      <c r="J1771" s="43"/>
      <c r="K1771" s="41"/>
      <c r="L1771" s="41"/>
      <c r="M1771" s="41"/>
      <c r="N1771" s="41"/>
      <c r="O1771" s="41"/>
      <c r="P1771" s="41"/>
      <c r="Q1771" s="41"/>
      <c r="R1771" s="41"/>
      <c r="S1771" s="41"/>
      <c r="T1771" s="41"/>
      <c r="U1771" s="41"/>
      <c r="V1771" s="41"/>
      <c r="W1771" s="41"/>
      <c r="X1771" s="41"/>
      <c r="Y1771" s="43" t="str">
        <f t="shared" si="54"/>
        <v>COMP</v>
      </c>
      <c r="Z1771" s="43">
        <v>2207992</v>
      </c>
      <c r="AA1771" s="43">
        <f t="shared" si="55"/>
        <v>2074309</v>
      </c>
    </row>
    <row r="1772" spans="1:27" x14ac:dyDescent="0.3">
      <c r="A1772" s="43">
        <v>1953691</v>
      </c>
      <c r="B1772" s="43" t="s">
        <v>1954</v>
      </c>
      <c r="C1772" s="43" t="s">
        <v>189</v>
      </c>
      <c r="D1772" s="41"/>
      <c r="E1772" s="43" t="s">
        <v>6263</v>
      </c>
      <c r="F1772" s="43" t="s">
        <v>30</v>
      </c>
      <c r="G1772" s="43">
        <v>41026</v>
      </c>
      <c r="H1772" s="41"/>
      <c r="I1772" s="41"/>
      <c r="J1772" s="43"/>
      <c r="K1772" s="41"/>
      <c r="L1772" s="41"/>
      <c r="M1772" s="41"/>
      <c r="N1772" s="41"/>
      <c r="O1772" s="41"/>
      <c r="P1772" s="41"/>
      <c r="Q1772" s="41"/>
      <c r="R1772" s="41"/>
      <c r="S1772" s="41"/>
      <c r="T1772" s="41"/>
      <c r="U1772" s="41"/>
      <c r="V1772" s="41"/>
      <c r="W1772" s="41"/>
      <c r="X1772" s="41"/>
      <c r="Y1772" s="43" t="str">
        <f t="shared" si="54"/>
        <v/>
      </c>
      <c r="Z1772" s="43">
        <v>2220114</v>
      </c>
      <c r="AA1772" s="43" t="e">
        <f t="shared" si="55"/>
        <v>#N/A</v>
      </c>
    </row>
    <row r="1773" spans="1:27" x14ac:dyDescent="0.3">
      <c r="A1773" s="43">
        <v>995501</v>
      </c>
      <c r="B1773" s="43" t="s">
        <v>1954</v>
      </c>
      <c r="C1773" s="43" t="s">
        <v>951</v>
      </c>
      <c r="D1773" s="41"/>
      <c r="E1773" s="43" t="s">
        <v>6263</v>
      </c>
      <c r="F1773" s="43" t="s">
        <v>28</v>
      </c>
      <c r="G1773" s="43">
        <v>28037</v>
      </c>
      <c r="H1773" s="41"/>
      <c r="I1773" s="41"/>
      <c r="J1773" s="43"/>
      <c r="K1773" s="41"/>
      <c r="L1773" s="41"/>
      <c r="M1773" s="41"/>
      <c r="N1773" s="41"/>
      <c r="O1773" s="41"/>
      <c r="P1773" s="41"/>
      <c r="Q1773" s="41"/>
      <c r="R1773" s="41"/>
      <c r="S1773" s="41"/>
      <c r="T1773" s="41"/>
      <c r="U1773" s="41"/>
      <c r="V1773" s="41"/>
      <c r="W1773" s="41"/>
      <c r="X1773" s="41"/>
      <c r="Y1773" s="43" t="str">
        <f t="shared" si="54"/>
        <v>COMP</v>
      </c>
      <c r="Z1773" s="43">
        <v>1809525</v>
      </c>
      <c r="AA1773" s="43">
        <f t="shared" si="55"/>
        <v>995501</v>
      </c>
    </row>
    <row r="1774" spans="1:27" x14ac:dyDescent="0.3">
      <c r="A1774" s="43">
        <v>2020082</v>
      </c>
      <c r="B1774" s="43" t="s">
        <v>1955</v>
      </c>
      <c r="C1774" s="43" t="s">
        <v>190</v>
      </c>
      <c r="D1774" s="41"/>
      <c r="E1774" s="43" t="s">
        <v>6263</v>
      </c>
      <c r="F1774" s="43" t="s">
        <v>28</v>
      </c>
      <c r="G1774" s="43">
        <v>45052</v>
      </c>
      <c r="H1774" s="41"/>
      <c r="I1774" s="41"/>
      <c r="J1774" s="43"/>
      <c r="K1774" s="41"/>
      <c r="L1774" s="41"/>
      <c r="M1774" s="41"/>
      <c r="N1774" s="41"/>
      <c r="O1774" s="41"/>
      <c r="P1774" s="41"/>
      <c r="Q1774" s="41"/>
      <c r="R1774" s="41"/>
      <c r="S1774" s="41"/>
      <c r="T1774" s="41"/>
      <c r="U1774" s="41"/>
      <c r="V1774" s="41"/>
      <c r="W1774" s="41"/>
      <c r="X1774" s="41"/>
      <c r="Y1774" s="43" t="str">
        <f t="shared" si="54"/>
        <v/>
      </c>
      <c r="Z1774" s="43">
        <v>390971</v>
      </c>
      <c r="AA1774" s="43" t="e">
        <f t="shared" si="55"/>
        <v>#N/A</v>
      </c>
    </row>
    <row r="1775" spans="1:27" x14ac:dyDescent="0.3">
      <c r="A1775" s="43">
        <v>2342006</v>
      </c>
      <c r="B1775" s="43" t="s">
        <v>1956</v>
      </c>
      <c r="C1775" s="43" t="s">
        <v>1094</v>
      </c>
      <c r="D1775" s="41"/>
      <c r="E1775" s="43" t="s">
        <v>29</v>
      </c>
      <c r="F1775" s="43" t="s">
        <v>30</v>
      </c>
      <c r="G1775" s="43">
        <v>37045</v>
      </c>
      <c r="H1775" s="41"/>
      <c r="I1775" s="41"/>
      <c r="J1775" s="43"/>
      <c r="K1775" s="41"/>
      <c r="L1775" s="41"/>
      <c r="M1775" s="41"/>
      <c r="N1775" s="41"/>
      <c r="O1775" s="41"/>
      <c r="P1775" s="41"/>
      <c r="Q1775" s="41"/>
      <c r="R1775" s="41"/>
      <c r="S1775" s="41"/>
      <c r="T1775" s="41"/>
      <c r="U1775" s="41"/>
      <c r="V1775" s="41"/>
      <c r="W1775" s="41"/>
      <c r="X1775" s="41"/>
      <c r="Y1775" s="43" t="str">
        <f t="shared" si="54"/>
        <v/>
      </c>
      <c r="Z1775" s="43">
        <v>2273902</v>
      </c>
      <c r="AA1775" s="43" t="e">
        <f t="shared" si="55"/>
        <v>#N/A</v>
      </c>
    </row>
    <row r="1776" spans="1:27" x14ac:dyDescent="0.3">
      <c r="A1776" s="43">
        <v>2425523</v>
      </c>
      <c r="B1776" s="43" t="s">
        <v>1956</v>
      </c>
      <c r="C1776" s="43" t="s">
        <v>1957</v>
      </c>
      <c r="D1776" s="41"/>
      <c r="E1776" s="43" t="s">
        <v>6263</v>
      </c>
      <c r="F1776" s="43" t="s">
        <v>30</v>
      </c>
      <c r="G1776" s="43">
        <v>36014</v>
      </c>
      <c r="H1776" s="41"/>
      <c r="I1776" s="41"/>
      <c r="J1776" s="43"/>
      <c r="K1776" s="41"/>
      <c r="L1776" s="41"/>
      <c r="M1776" s="41"/>
      <c r="N1776" s="41"/>
      <c r="O1776" s="41"/>
      <c r="P1776" s="41"/>
      <c r="Q1776" s="41"/>
      <c r="R1776" s="41"/>
      <c r="S1776" s="41"/>
      <c r="T1776" s="41"/>
      <c r="U1776" s="41"/>
      <c r="V1776" s="41"/>
      <c r="W1776" s="41"/>
      <c r="X1776" s="41"/>
      <c r="Y1776" s="43" t="str">
        <f t="shared" si="54"/>
        <v>COMP</v>
      </c>
      <c r="Z1776" s="43">
        <v>1759495</v>
      </c>
      <c r="AA1776" s="43">
        <f t="shared" si="55"/>
        <v>2425523</v>
      </c>
    </row>
    <row r="1777" spans="1:27" x14ac:dyDescent="0.3">
      <c r="A1777" s="43">
        <v>2393458</v>
      </c>
      <c r="B1777" s="43" t="s">
        <v>1956</v>
      </c>
      <c r="C1777" s="43" t="s">
        <v>495</v>
      </c>
      <c r="D1777" s="41"/>
      <c r="E1777" s="43" t="s">
        <v>31</v>
      </c>
      <c r="F1777" s="43" t="s">
        <v>30</v>
      </c>
      <c r="G1777" s="43">
        <v>36011</v>
      </c>
      <c r="H1777" s="41"/>
      <c r="I1777" s="41"/>
      <c r="J1777" s="43"/>
      <c r="K1777" s="41"/>
      <c r="L1777" s="41"/>
      <c r="M1777" s="41"/>
      <c r="N1777" s="41"/>
      <c r="O1777" s="41"/>
      <c r="P1777" s="41"/>
      <c r="Q1777" s="41"/>
      <c r="R1777" s="41"/>
      <c r="S1777" s="41"/>
      <c r="T1777" s="41"/>
      <c r="U1777" s="41"/>
      <c r="V1777" s="41"/>
      <c r="W1777" s="41"/>
      <c r="X1777" s="41"/>
      <c r="Y1777" s="43" t="str">
        <f t="shared" si="54"/>
        <v/>
      </c>
      <c r="Z1777" s="43">
        <v>1587328</v>
      </c>
      <c r="AA1777" s="43" t="e">
        <f t="shared" si="55"/>
        <v>#N/A</v>
      </c>
    </row>
    <row r="1778" spans="1:27" x14ac:dyDescent="0.3">
      <c r="A1778" s="43">
        <v>1973233</v>
      </c>
      <c r="B1778" s="43" t="s">
        <v>1956</v>
      </c>
      <c r="C1778" s="43" t="s">
        <v>1958</v>
      </c>
      <c r="D1778" s="41"/>
      <c r="E1778" s="43" t="s">
        <v>35</v>
      </c>
      <c r="F1778" s="43" t="s">
        <v>28</v>
      </c>
      <c r="G1778" s="43">
        <v>37021</v>
      </c>
      <c r="H1778" s="41"/>
      <c r="I1778" s="41"/>
      <c r="J1778" s="43"/>
      <c r="K1778" s="41"/>
      <c r="L1778" s="41"/>
      <c r="M1778" s="41"/>
      <c r="N1778" s="41"/>
      <c r="O1778" s="41"/>
      <c r="P1778" s="41"/>
      <c r="Q1778" s="41"/>
      <c r="R1778" s="41"/>
      <c r="S1778" s="41"/>
      <c r="T1778" s="41"/>
      <c r="U1778" s="41"/>
      <c r="V1778" s="41"/>
      <c r="W1778" s="41"/>
      <c r="X1778" s="41"/>
      <c r="Y1778" s="43" t="str">
        <f t="shared" si="54"/>
        <v>COMP</v>
      </c>
      <c r="Z1778" s="43">
        <v>1587333</v>
      </c>
      <c r="AA1778" s="43">
        <f t="shared" si="55"/>
        <v>1973233</v>
      </c>
    </row>
    <row r="1779" spans="1:27" x14ac:dyDescent="0.3">
      <c r="A1779" s="43">
        <v>1272275</v>
      </c>
      <c r="B1779" s="43" t="s">
        <v>1959</v>
      </c>
      <c r="C1779" s="43" t="s">
        <v>195</v>
      </c>
      <c r="D1779" s="41"/>
      <c r="E1779" s="43" t="s">
        <v>6263</v>
      </c>
      <c r="F1779" s="43" t="s">
        <v>30</v>
      </c>
      <c r="G1779" s="43">
        <v>45008</v>
      </c>
      <c r="H1779" s="41"/>
      <c r="I1779" s="41"/>
      <c r="J1779" s="43"/>
      <c r="K1779" s="41"/>
      <c r="L1779" s="41"/>
      <c r="M1779" s="41"/>
      <c r="N1779" s="41"/>
      <c r="O1779" s="41"/>
      <c r="P1779" s="41"/>
      <c r="Q1779" s="41"/>
      <c r="R1779" s="41"/>
      <c r="S1779" s="41"/>
      <c r="T1779" s="41"/>
      <c r="U1779" s="41"/>
      <c r="V1779" s="41"/>
      <c r="W1779" s="41"/>
      <c r="X1779" s="41"/>
      <c r="Y1779" s="43" t="str">
        <f t="shared" si="54"/>
        <v/>
      </c>
      <c r="Z1779" s="43">
        <v>2297046</v>
      </c>
      <c r="AA1779" s="43" t="e">
        <f t="shared" si="55"/>
        <v>#N/A</v>
      </c>
    </row>
    <row r="1780" spans="1:27" x14ac:dyDescent="0.3">
      <c r="A1780" s="43">
        <v>2172081</v>
      </c>
      <c r="B1780" s="43" t="s">
        <v>1960</v>
      </c>
      <c r="C1780" s="43" t="s">
        <v>454</v>
      </c>
      <c r="D1780" s="41"/>
      <c r="E1780" s="43" t="s">
        <v>29</v>
      </c>
      <c r="F1780" s="43" t="s">
        <v>30</v>
      </c>
      <c r="G1780" s="43">
        <v>36023</v>
      </c>
      <c r="H1780" s="41"/>
      <c r="I1780" s="41"/>
      <c r="J1780" s="43"/>
      <c r="K1780" s="41"/>
      <c r="L1780" s="41"/>
      <c r="M1780" s="41"/>
      <c r="N1780" s="41"/>
      <c r="O1780" s="41"/>
      <c r="P1780" s="41"/>
      <c r="Q1780" s="41"/>
      <c r="R1780" s="41"/>
      <c r="S1780" s="41"/>
      <c r="T1780" s="41"/>
      <c r="U1780" s="41"/>
      <c r="V1780" s="41"/>
      <c r="W1780" s="41"/>
      <c r="X1780" s="41"/>
      <c r="Y1780" s="43" t="str">
        <f t="shared" si="54"/>
        <v/>
      </c>
      <c r="Z1780" s="43">
        <v>281529</v>
      </c>
      <c r="AA1780" s="43" t="e">
        <f t="shared" si="55"/>
        <v>#N/A</v>
      </c>
    </row>
    <row r="1781" spans="1:27" x14ac:dyDescent="0.3">
      <c r="A1781" s="43">
        <v>1394103</v>
      </c>
      <c r="B1781" s="43" t="s">
        <v>1961</v>
      </c>
      <c r="C1781" s="43" t="s">
        <v>591</v>
      </c>
      <c r="D1781" s="41"/>
      <c r="E1781" s="43" t="s">
        <v>29</v>
      </c>
      <c r="F1781" s="43" t="s">
        <v>28</v>
      </c>
      <c r="G1781" s="43">
        <v>37043</v>
      </c>
      <c r="H1781" s="41"/>
      <c r="I1781" s="41"/>
      <c r="J1781" s="43"/>
      <c r="K1781" s="41"/>
      <c r="L1781" s="41"/>
      <c r="M1781" s="41"/>
      <c r="N1781" s="41"/>
      <c r="O1781" s="41"/>
      <c r="P1781" s="41"/>
      <c r="Q1781" s="41"/>
      <c r="R1781" s="41"/>
      <c r="S1781" s="41"/>
      <c r="T1781" s="41"/>
      <c r="U1781" s="41"/>
      <c r="V1781" s="41"/>
      <c r="W1781" s="41"/>
      <c r="X1781" s="41"/>
      <c r="Y1781" s="43" t="str">
        <f t="shared" si="54"/>
        <v>COMP</v>
      </c>
      <c r="Z1781" s="43">
        <v>1343235</v>
      </c>
      <c r="AA1781" s="43">
        <f t="shared" si="55"/>
        <v>1394103</v>
      </c>
    </row>
    <row r="1782" spans="1:27" x14ac:dyDescent="0.3">
      <c r="A1782" s="43">
        <v>1990354</v>
      </c>
      <c r="B1782" s="43" t="s">
        <v>1962</v>
      </c>
      <c r="C1782" s="43" t="s">
        <v>331</v>
      </c>
      <c r="D1782" s="41"/>
      <c r="E1782" s="43" t="s">
        <v>6263</v>
      </c>
      <c r="F1782" s="43" t="s">
        <v>30</v>
      </c>
      <c r="G1782" s="43">
        <v>37015</v>
      </c>
      <c r="H1782" s="41"/>
      <c r="I1782" s="41"/>
      <c r="J1782" s="43"/>
      <c r="K1782" s="41"/>
      <c r="L1782" s="41"/>
      <c r="M1782" s="41"/>
      <c r="N1782" s="41"/>
      <c r="O1782" s="41"/>
      <c r="P1782" s="41"/>
      <c r="Q1782" s="41"/>
      <c r="R1782" s="41"/>
      <c r="S1782" s="41"/>
      <c r="T1782" s="41"/>
      <c r="U1782" s="41"/>
      <c r="V1782" s="41"/>
      <c r="W1782" s="41"/>
      <c r="X1782" s="41"/>
      <c r="Y1782" s="43" t="str">
        <f t="shared" si="54"/>
        <v>COMP</v>
      </c>
      <c r="Z1782" s="43">
        <v>574843</v>
      </c>
      <c r="AA1782" s="43">
        <f t="shared" si="55"/>
        <v>1990354</v>
      </c>
    </row>
    <row r="1783" spans="1:27" x14ac:dyDescent="0.3">
      <c r="A1783" s="43">
        <v>1113838</v>
      </c>
      <c r="B1783" s="43" t="s">
        <v>1963</v>
      </c>
      <c r="C1783" s="43" t="s">
        <v>436</v>
      </c>
      <c r="D1783" s="41"/>
      <c r="E1783" s="43" t="s">
        <v>29</v>
      </c>
      <c r="F1783" s="43" t="s">
        <v>28</v>
      </c>
      <c r="G1783" s="43">
        <v>18032</v>
      </c>
      <c r="H1783" s="41"/>
      <c r="I1783" s="41"/>
      <c r="J1783" s="43"/>
      <c r="K1783" s="41"/>
      <c r="L1783" s="41"/>
      <c r="M1783" s="41"/>
      <c r="N1783" s="41"/>
      <c r="O1783" s="41"/>
      <c r="P1783" s="41"/>
      <c r="Q1783" s="41"/>
      <c r="R1783" s="41"/>
      <c r="S1783" s="41"/>
      <c r="T1783" s="41"/>
      <c r="U1783" s="41"/>
      <c r="V1783" s="41"/>
      <c r="W1783" s="41"/>
      <c r="X1783" s="41"/>
      <c r="Y1783" s="43" t="str">
        <f t="shared" si="54"/>
        <v>COMP</v>
      </c>
      <c r="Z1783" s="43">
        <v>2247685</v>
      </c>
      <c r="AA1783" s="43">
        <f t="shared" si="55"/>
        <v>1113838</v>
      </c>
    </row>
    <row r="1784" spans="1:27" x14ac:dyDescent="0.3">
      <c r="A1784" s="43">
        <v>1210426</v>
      </c>
      <c r="B1784" s="43" t="s">
        <v>1963</v>
      </c>
      <c r="C1784" s="43" t="s">
        <v>1567</v>
      </c>
      <c r="D1784" s="41"/>
      <c r="E1784" s="43" t="s">
        <v>6263</v>
      </c>
      <c r="F1784" s="43" t="s">
        <v>28</v>
      </c>
      <c r="G1784" s="43">
        <v>18032</v>
      </c>
      <c r="H1784" s="41"/>
      <c r="I1784" s="41"/>
      <c r="J1784" s="43"/>
      <c r="K1784" s="41"/>
      <c r="L1784" s="41"/>
      <c r="M1784" s="41"/>
      <c r="N1784" s="41"/>
      <c r="O1784" s="41"/>
      <c r="P1784" s="41"/>
      <c r="Q1784" s="41"/>
      <c r="R1784" s="41"/>
      <c r="S1784" s="41"/>
      <c r="T1784" s="41"/>
      <c r="U1784" s="41"/>
      <c r="V1784" s="41"/>
      <c r="W1784" s="41"/>
      <c r="X1784" s="41"/>
      <c r="Y1784" s="43" t="str">
        <f t="shared" si="54"/>
        <v/>
      </c>
      <c r="Z1784" s="43">
        <v>2104790</v>
      </c>
      <c r="AA1784" s="43" t="e">
        <f t="shared" si="55"/>
        <v>#N/A</v>
      </c>
    </row>
    <row r="1785" spans="1:27" x14ac:dyDescent="0.3">
      <c r="A1785" s="43">
        <v>1990877</v>
      </c>
      <c r="B1785" s="43" t="s">
        <v>1964</v>
      </c>
      <c r="C1785" s="43" t="s">
        <v>239</v>
      </c>
      <c r="D1785" s="41"/>
      <c r="E1785" s="43" t="s">
        <v>6263</v>
      </c>
      <c r="F1785" s="43" t="s">
        <v>30</v>
      </c>
      <c r="G1785" s="43">
        <v>45016</v>
      </c>
      <c r="H1785" s="41"/>
      <c r="I1785" s="41"/>
      <c r="J1785" s="43"/>
      <c r="K1785" s="41"/>
      <c r="L1785" s="41"/>
      <c r="M1785" s="41"/>
      <c r="N1785" s="41"/>
      <c r="O1785" s="41"/>
      <c r="P1785" s="41"/>
      <c r="Q1785" s="41"/>
      <c r="R1785" s="41"/>
      <c r="S1785" s="41"/>
      <c r="T1785" s="41"/>
      <c r="U1785" s="41"/>
      <c r="V1785" s="41"/>
      <c r="W1785" s="41"/>
      <c r="X1785" s="41"/>
      <c r="Y1785" s="43" t="str">
        <f t="shared" si="54"/>
        <v/>
      </c>
      <c r="Z1785" s="43">
        <v>1163127</v>
      </c>
      <c r="AA1785" s="43" t="e">
        <f t="shared" si="55"/>
        <v>#N/A</v>
      </c>
    </row>
    <row r="1786" spans="1:27" x14ac:dyDescent="0.3">
      <c r="A1786" s="43">
        <v>2254733</v>
      </c>
      <c r="B1786" s="43" t="s">
        <v>1965</v>
      </c>
      <c r="C1786" s="43" t="s">
        <v>1413</v>
      </c>
      <c r="D1786" s="41"/>
      <c r="E1786" s="43" t="s">
        <v>31</v>
      </c>
      <c r="F1786" s="43" t="s">
        <v>28</v>
      </c>
      <c r="G1786" s="43">
        <v>36010</v>
      </c>
      <c r="H1786" s="41"/>
      <c r="I1786" s="41"/>
      <c r="J1786" s="43"/>
      <c r="K1786" s="41"/>
      <c r="L1786" s="41"/>
      <c r="M1786" s="41"/>
      <c r="N1786" s="41"/>
      <c r="O1786" s="41"/>
      <c r="P1786" s="41"/>
      <c r="Q1786" s="41"/>
      <c r="R1786" s="41"/>
      <c r="S1786" s="41"/>
      <c r="T1786" s="41"/>
      <c r="U1786" s="41"/>
      <c r="V1786" s="41"/>
      <c r="W1786" s="41"/>
      <c r="X1786" s="41"/>
      <c r="Y1786" s="43" t="str">
        <f t="shared" si="54"/>
        <v>COMP</v>
      </c>
      <c r="Z1786" s="43">
        <v>1068295</v>
      </c>
      <c r="AA1786" s="43">
        <f t="shared" si="55"/>
        <v>2254733</v>
      </c>
    </row>
    <row r="1787" spans="1:27" x14ac:dyDescent="0.3">
      <c r="A1787" s="43">
        <v>2431578</v>
      </c>
      <c r="B1787" s="43" t="s">
        <v>1966</v>
      </c>
      <c r="C1787" s="43" t="s">
        <v>1967</v>
      </c>
      <c r="D1787" s="41"/>
      <c r="E1787" s="43" t="s">
        <v>6263</v>
      </c>
      <c r="F1787" s="43" t="s">
        <v>28</v>
      </c>
      <c r="G1787" s="43">
        <v>45050</v>
      </c>
      <c r="H1787" s="41"/>
      <c r="I1787" s="41"/>
      <c r="J1787" s="43"/>
      <c r="K1787" s="41"/>
      <c r="L1787" s="41"/>
      <c r="M1787" s="41"/>
      <c r="N1787" s="41"/>
      <c r="O1787" s="41"/>
      <c r="P1787" s="41"/>
      <c r="Q1787" s="41"/>
      <c r="R1787" s="41"/>
      <c r="S1787" s="41"/>
      <c r="T1787" s="41"/>
      <c r="U1787" s="41"/>
      <c r="V1787" s="41"/>
      <c r="W1787" s="41"/>
      <c r="X1787" s="41"/>
      <c r="Y1787" s="43" t="str">
        <f t="shared" si="54"/>
        <v>COMP</v>
      </c>
      <c r="Z1787" s="43">
        <v>578559</v>
      </c>
      <c r="AA1787" s="43">
        <f t="shared" si="55"/>
        <v>2431578</v>
      </c>
    </row>
    <row r="1788" spans="1:27" x14ac:dyDescent="0.3">
      <c r="A1788" s="43">
        <v>2071487</v>
      </c>
      <c r="B1788" s="43" t="s">
        <v>1966</v>
      </c>
      <c r="C1788" s="43" t="s">
        <v>541</v>
      </c>
      <c r="D1788" s="41"/>
      <c r="E1788" s="43" t="s">
        <v>6263</v>
      </c>
      <c r="F1788" s="43" t="s">
        <v>28</v>
      </c>
      <c r="G1788" s="43">
        <v>45050</v>
      </c>
      <c r="H1788" s="41"/>
      <c r="I1788" s="41"/>
      <c r="J1788" s="43"/>
      <c r="K1788" s="41"/>
      <c r="L1788" s="41"/>
      <c r="M1788" s="41"/>
      <c r="N1788" s="41"/>
      <c r="O1788" s="41"/>
      <c r="P1788" s="41"/>
      <c r="Q1788" s="41"/>
      <c r="R1788" s="41"/>
      <c r="S1788" s="41"/>
      <c r="T1788" s="41"/>
      <c r="U1788" s="41"/>
      <c r="V1788" s="41"/>
      <c r="W1788" s="41"/>
      <c r="X1788" s="41"/>
      <c r="Y1788" s="43" t="str">
        <f t="shared" si="54"/>
        <v>COMP</v>
      </c>
      <c r="Z1788" s="43">
        <v>378243</v>
      </c>
      <c r="AA1788" s="43">
        <f t="shared" si="55"/>
        <v>2071487</v>
      </c>
    </row>
    <row r="1789" spans="1:27" x14ac:dyDescent="0.3">
      <c r="A1789" s="43">
        <v>2406303</v>
      </c>
      <c r="B1789" s="43" t="s">
        <v>1966</v>
      </c>
      <c r="C1789" s="43" t="s">
        <v>740</v>
      </c>
      <c r="D1789" s="41"/>
      <c r="E1789" s="43" t="s">
        <v>29</v>
      </c>
      <c r="F1789" s="43" t="s">
        <v>30</v>
      </c>
      <c r="G1789" s="43">
        <v>18005</v>
      </c>
      <c r="H1789" s="41"/>
      <c r="I1789" s="41"/>
      <c r="J1789" s="43"/>
      <c r="K1789" s="41"/>
      <c r="L1789" s="41"/>
      <c r="M1789" s="41"/>
      <c r="N1789" s="41"/>
      <c r="O1789" s="41"/>
      <c r="P1789" s="41"/>
      <c r="Q1789" s="41"/>
      <c r="R1789" s="41"/>
      <c r="S1789" s="41"/>
      <c r="T1789" s="41"/>
      <c r="U1789" s="41"/>
      <c r="V1789" s="41"/>
      <c r="W1789" s="41"/>
      <c r="X1789" s="41"/>
      <c r="Y1789" s="43" t="str">
        <f t="shared" si="54"/>
        <v>COMP</v>
      </c>
      <c r="Z1789" s="43">
        <v>2108455</v>
      </c>
      <c r="AA1789" s="43">
        <f t="shared" si="55"/>
        <v>2406303</v>
      </c>
    </row>
    <row r="1790" spans="1:27" x14ac:dyDescent="0.3">
      <c r="A1790" s="43">
        <v>319770</v>
      </c>
      <c r="B1790" s="43" t="s">
        <v>1968</v>
      </c>
      <c r="C1790" s="43" t="s">
        <v>664</v>
      </c>
      <c r="D1790" s="41"/>
      <c r="E1790" s="43" t="s">
        <v>6263</v>
      </c>
      <c r="F1790" s="43" t="s">
        <v>28</v>
      </c>
      <c r="G1790" s="43">
        <v>18039</v>
      </c>
      <c r="H1790" s="41"/>
      <c r="I1790" s="41"/>
      <c r="J1790" s="43"/>
      <c r="K1790" s="41"/>
      <c r="L1790" s="41"/>
      <c r="M1790" s="41"/>
      <c r="N1790" s="41"/>
      <c r="O1790" s="41"/>
      <c r="P1790" s="41"/>
      <c r="Q1790" s="41"/>
      <c r="R1790" s="41"/>
      <c r="S1790" s="41"/>
      <c r="T1790" s="41"/>
      <c r="U1790" s="41"/>
      <c r="V1790" s="41"/>
      <c r="W1790" s="41"/>
      <c r="X1790" s="41"/>
      <c r="Y1790" s="43" t="str">
        <f t="shared" si="54"/>
        <v/>
      </c>
      <c r="Z1790" s="43">
        <v>2428081</v>
      </c>
      <c r="AA1790" s="43" t="e">
        <f t="shared" si="55"/>
        <v>#N/A</v>
      </c>
    </row>
    <row r="1791" spans="1:27" x14ac:dyDescent="0.3">
      <c r="A1791" s="43">
        <v>1004872</v>
      </c>
      <c r="B1791" s="43" t="s">
        <v>1969</v>
      </c>
      <c r="C1791" s="43" t="s">
        <v>1055</v>
      </c>
      <c r="D1791" s="41"/>
      <c r="E1791" s="43" t="s">
        <v>6263</v>
      </c>
      <c r="F1791" s="43" t="s">
        <v>30</v>
      </c>
      <c r="G1791" s="43">
        <v>37015</v>
      </c>
      <c r="H1791" s="41"/>
      <c r="I1791" s="41"/>
      <c r="J1791" s="43"/>
      <c r="K1791" s="41"/>
      <c r="L1791" s="41"/>
      <c r="M1791" s="41"/>
      <c r="N1791" s="41"/>
      <c r="O1791" s="41"/>
      <c r="P1791" s="41"/>
      <c r="Q1791" s="41"/>
      <c r="R1791" s="41"/>
      <c r="S1791" s="41"/>
      <c r="T1791" s="41"/>
      <c r="U1791" s="41"/>
      <c r="V1791" s="41"/>
      <c r="W1791" s="41"/>
      <c r="X1791" s="41"/>
      <c r="Y1791" s="43" t="str">
        <f t="shared" si="54"/>
        <v>COMP</v>
      </c>
      <c r="Z1791" s="43">
        <v>2079610</v>
      </c>
      <c r="AA1791" s="43">
        <f t="shared" si="55"/>
        <v>1004872</v>
      </c>
    </row>
    <row r="1792" spans="1:27" x14ac:dyDescent="0.3">
      <c r="A1792" s="43">
        <v>2140143</v>
      </c>
      <c r="B1792" s="43" t="s">
        <v>1970</v>
      </c>
      <c r="C1792" s="43" t="s">
        <v>1971</v>
      </c>
      <c r="D1792" s="41"/>
      <c r="E1792" s="43" t="s">
        <v>6263</v>
      </c>
      <c r="F1792" s="43" t="s">
        <v>28</v>
      </c>
      <c r="G1792" s="43">
        <v>37045</v>
      </c>
      <c r="H1792" s="41"/>
      <c r="I1792" s="41"/>
      <c r="J1792" s="43"/>
      <c r="K1792" s="41"/>
      <c r="L1792" s="41"/>
      <c r="M1792" s="41"/>
      <c r="N1792" s="41"/>
      <c r="O1792" s="41"/>
      <c r="P1792" s="41"/>
      <c r="Q1792" s="41"/>
      <c r="R1792" s="41"/>
      <c r="S1792" s="41"/>
      <c r="T1792" s="41"/>
      <c r="U1792" s="41"/>
      <c r="V1792" s="41"/>
      <c r="W1792" s="41"/>
      <c r="X1792" s="41"/>
      <c r="Y1792" s="43" t="str">
        <f t="shared" si="54"/>
        <v/>
      </c>
      <c r="Z1792" s="43">
        <v>534011</v>
      </c>
      <c r="AA1792" s="43" t="e">
        <f t="shared" si="55"/>
        <v>#N/A</v>
      </c>
    </row>
    <row r="1793" spans="1:27" x14ac:dyDescent="0.3">
      <c r="A1793" s="43">
        <v>1837405</v>
      </c>
      <c r="B1793" s="43" t="s">
        <v>1972</v>
      </c>
      <c r="C1793" s="43" t="s">
        <v>401</v>
      </c>
      <c r="D1793" s="41"/>
      <c r="E1793" s="43" t="s">
        <v>6263</v>
      </c>
      <c r="F1793" s="43" t="s">
        <v>30</v>
      </c>
      <c r="G1793" s="43">
        <v>28017</v>
      </c>
      <c r="H1793" s="41"/>
      <c r="I1793" s="41"/>
      <c r="J1793" s="43"/>
      <c r="K1793" s="41"/>
      <c r="L1793" s="41"/>
      <c r="M1793" s="41"/>
      <c r="N1793" s="41"/>
      <c r="O1793" s="41"/>
      <c r="P1793" s="41"/>
      <c r="Q1793" s="41"/>
      <c r="R1793" s="41"/>
      <c r="S1793" s="41"/>
      <c r="T1793" s="41"/>
      <c r="U1793" s="41"/>
      <c r="V1793" s="41"/>
      <c r="W1793" s="41"/>
      <c r="X1793" s="41"/>
      <c r="Y1793" s="43" t="str">
        <f t="shared" si="54"/>
        <v/>
      </c>
      <c r="Z1793" s="43">
        <v>137808</v>
      </c>
      <c r="AA1793" s="43" t="e">
        <f t="shared" si="55"/>
        <v>#N/A</v>
      </c>
    </row>
    <row r="1794" spans="1:27" x14ac:dyDescent="0.3">
      <c r="A1794" s="43">
        <v>1742667</v>
      </c>
      <c r="B1794" s="43" t="s">
        <v>1973</v>
      </c>
      <c r="C1794" s="43" t="s">
        <v>1287</v>
      </c>
      <c r="D1794" s="41"/>
      <c r="E1794" s="43" t="s">
        <v>6263</v>
      </c>
      <c r="F1794" s="43" t="s">
        <v>30</v>
      </c>
      <c r="G1794" s="43">
        <v>36003</v>
      </c>
      <c r="H1794" s="41"/>
      <c r="I1794" s="41"/>
      <c r="J1794" s="43"/>
      <c r="K1794" s="41"/>
      <c r="L1794" s="41"/>
      <c r="M1794" s="41"/>
      <c r="N1794" s="41"/>
      <c r="O1794" s="41"/>
      <c r="P1794" s="41"/>
      <c r="Q1794" s="41"/>
      <c r="R1794" s="41"/>
      <c r="S1794" s="41"/>
      <c r="T1794" s="41"/>
      <c r="U1794" s="41"/>
      <c r="V1794" s="41"/>
      <c r="W1794" s="41"/>
      <c r="X1794" s="41"/>
      <c r="Y1794" s="43" t="str">
        <f t="shared" ref="Y1794:Y1857" si="56">IF(ISERROR(AA1794)=FALSE,"COMP","")</f>
        <v/>
      </c>
      <c r="Z1794" s="43">
        <v>858426</v>
      </c>
      <c r="AA1794" s="43" t="e">
        <f t="shared" ref="AA1794:AA1857" si="57">VLOOKUP(A1794,Z:Z,1,FALSE)</f>
        <v>#N/A</v>
      </c>
    </row>
    <row r="1795" spans="1:27" x14ac:dyDescent="0.3">
      <c r="A1795" s="43">
        <v>2434672</v>
      </c>
      <c r="B1795" s="43" t="s">
        <v>1974</v>
      </c>
      <c r="C1795" s="43" t="s">
        <v>454</v>
      </c>
      <c r="D1795" s="41"/>
      <c r="E1795" s="43" t="s">
        <v>6263</v>
      </c>
      <c r="F1795" s="43" t="s">
        <v>30</v>
      </c>
      <c r="G1795" s="43">
        <v>41026</v>
      </c>
      <c r="H1795" s="41"/>
      <c r="I1795" s="41"/>
      <c r="J1795" s="43"/>
      <c r="K1795" s="41"/>
      <c r="L1795" s="41"/>
      <c r="M1795" s="41"/>
      <c r="N1795" s="41"/>
      <c r="O1795" s="41"/>
      <c r="P1795" s="41"/>
      <c r="Q1795" s="41"/>
      <c r="R1795" s="41"/>
      <c r="S1795" s="41"/>
      <c r="T1795" s="41"/>
      <c r="U1795" s="41"/>
      <c r="V1795" s="41"/>
      <c r="W1795" s="41"/>
      <c r="X1795" s="41"/>
      <c r="Y1795" s="43" t="str">
        <f t="shared" si="56"/>
        <v/>
      </c>
      <c r="Z1795" s="43">
        <v>1579964</v>
      </c>
      <c r="AA1795" s="43" t="e">
        <f t="shared" si="57"/>
        <v>#N/A</v>
      </c>
    </row>
    <row r="1796" spans="1:27" x14ac:dyDescent="0.3">
      <c r="A1796" s="43">
        <v>2379787</v>
      </c>
      <c r="B1796" s="43" t="s">
        <v>1975</v>
      </c>
      <c r="C1796" s="43" t="s">
        <v>1610</v>
      </c>
      <c r="D1796" s="41"/>
      <c r="E1796" s="43" t="s">
        <v>6263</v>
      </c>
      <c r="F1796" s="43" t="s">
        <v>30</v>
      </c>
      <c r="G1796" s="43">
        <v>36023</v>
      </c>
      <c r="H1796" s="41"/>
      <c r="I1796" s="41"/>
      <c r="J1796" s="43"/>
      <c r="K1796" s="41"/>
      <c r="L1796" s="41"/>
      <c r="M1796" s="41"/>
      <c r="N1796" s="41"/>
      <c r="O1796" s="41"/>
      <c r="P1796" s="41"/>
      <c r="Q1796" s="41"/>
      <c r="R1796" s="41"/>
      <c r="S1796" s="41"/>
      <c r="T1796" s="41"/>
      <c r="U1796" s="41"/>
      <c r="V1796" s="41"/>
      <c r="W1796" s="41"/>
      <c r="X1796" s="41"/>
      <c r="Y1796" s="43" t="str">
        <f t="shared" si="56"/>
        <v/>
      </c>
      <c r="Z1796" s="43">
        <v>2419754</v>
      </c>
      <c r="AA1796" s="43" t="e">
        <f t="shared" si="57"/>
        <v>#N/A</v>
      </c>
    </row>
    <row r="1797" spans="1:27" x14ac:dyDescent="0.3">
      <c r="A1797" s="43">
        <v>1965829</v>
      </c>
      <c r="B1797" s="43" t="s">
        <v>1976</v>
      </c>
      <c r="C1797" s="43" t="s">
        <v>212</v>
      </c>
      <c r="D1797" s="41"/>
      <c r="E1797" s="43" t="s">
        <v>34</v>
      </c>
      <c r="F1797" s="43" t="s">
        <v>30</v>
      </c>
      <c r="G1797" s="43">
        <v>28041</v>
      </c>
      <c r="H1797" s="41"/>
      <c r="I1797" s="41"/>
      <c r="J1797" s="43"/>
      <c r="K1797" s="41"/>
      <c r="L1797" s="41"/>
      <c r="M1797" s="41"/>
      <c r="N1797" s="41"/>
      <c r="O1797" s="41"/>
      <c r="P1797" s="41"/>
      <c r="Q1797" s="41"/>
      <c r="R1797" s="41"/>
      <c r="S1797" s="41"/>
      <c r="T1797" s="41"/>
      <c r="U1797" s="41"/>
      <c r="V1797" s="41"/>
      <c r="W1797" s="41"/>
      <c r="X1797" s="41"/>
      <c r="Y1797" s="43" t="str">
        <f t="shared" si="56"/>
        <v>COMP</v>
      </c>
      <c r="Z1797" s="43">
        <v>1812410</v>
      </c>
      <c r="AA1797" s="43">
        <f t="shared" si="57"/>
        <v>1965829</v>
      </c>
    </row>
    <row r="1798" spans="1:27" x14ac:dyDescent="0.3">
      <c r="A1798" s="43">
        <v>2360622</v>
      </c>
      <c r="B1798" s="43" t="s">
        <v>1977</v>
      </c>
      <c r="C1798" s="43" t="s">
        <v>357</v>
      </c>
      <c r="D1798" s="41"/>
      <c r="E1798" s="43" t="s">
        <v>6263</v>
      </c>
      <c r="F1798" s="43" t="s">
        <v>30</v>
      </c>
      <c r="G1798" s="43">
        <v>28037</v>
      </c>
      <c r="H1798" s="41"/>
      <c r="I1798" s="41"/>
      <c r="J1798" s="43"/>
      <c r="K1798" s="41"/>
      <c r="L1798" s="41"/>
      <c r="M1798" s="41"/>
      <c r="N1798" s="41"/>
      <c r="O1798" s="41"/>
      <c r="P1798" s="41"/>
      <c r="Q1798" s="41"/>
      <c r="R1798" s="41"/>
      <c r="S1798" s="41"/>
      <c r="T1798" s="41"/>
      <c r="U1798" s="41"/>
      <c r="V1798" s="41"/>
      <c r="W1798" s="41"/>
      <c r="X1798" s="41"/>
      <c r="Y1798" s="43" t="str">
        <f t="shared" si="56"/>
        <v>COMP</v>
      </c>
      <c r="Z1798" s="43">
        <v>1620767</v>
      </c>
      <c r="AA1798" s="43">
        <f t="shared" si="57"/>
        <v>2360622</v>
      </c>
    </row>
    <row r="1799" spans="1:27" x14ac:dyDescent="0.3">
      <c r="A1799" s="43">
        <v>2175684</v>
      </c>
      <c r="B1799" s="43" t="s">
        <v>1977</v>
      </c>
      <c r="C1799" s="43" t="s">
        <v>1978</v>
      </c>
      <c r="D1799" s="41"/>
      <c r="E1799" s="43" t="s">
        <v>6263</v>
      </c>
      <c r="F1799" s="43" t="s">
        <v>28</v>
      </c>
      <c r="G1799" s="43">
        <v>28037</v>
      </c>
      <c r="H1799" s="41"/>
      <c r="I1799" s="41"/>
      <c r="J1799" s="43"/>
      <c r="K1799" s="41"/>
      <c r="L1799" s="41"/>
      <c r="M1799" s="41"/>
      <c r="N1799" s="41"/>
      <c r="O1799" s="41"/>
      <c r="P1799" s="41"/>
      <c r="Q1799" s="41"/>
      <c r="R1799" s="41"/>
      <c r="S1799" s="41"/>
      <c r="T1799" s="41"/>
      <c r="U1799" s="41"/>
      <c r="V1799" s="41"/>
      <c r="W1799" s="41"/>
      <c r="X1799" s="41"/>
      <c r="Y1799" s="43" t="str">
        <f t="shared" si="56"/>
        <v>COMP</v>
      </c>
      <c r="Z1799" s="43">
        <v>1669627</v>
      </c>
      <c r="AA1799" s="43">
        <f t="shared" si="57"/>
        <v>2175684</v>
      </c>
    </row>
    <row r="1800" spans="1:27" x14ac:dyDescent="0.3">
      <c r="A1800" s="43">
        <v>1747478</v>
      </c>
      <c r="B1800" s="43" t="s">
        <v>1979</v>
      </c>
      <c r="C1800" s="43" t="s">
        <v>631</v>
      </c>
      <c r="D1800" s="41"/>
      <c r="E1800" s="43" t="s">
        <v>6263</v>
      </c>
      <c r="F1800" s="43" t="s">
        <v>30</v>
      </c>
      <c r="G1800" s="43">
        <v>37024</v>
      </c>
      <c r="H1800" s="41"/>
      <c r="I1800" s="41"/>
      <c r="J1800" s="43"/>
      <c r="K1800" s="41"/>
      <c r="L1800" s="41"/>
      <c r="M1800" s="41"/>
      <c r="N1800" s="41"/>
      <c r="O1800" s="41"/>
      <c r="P1800" s="41"/>
      <c r="Q1800" s="41"/>
      <c r="R1800" s="41"/>
      <c r="S1800" s="41"/>
      <c r="T1800" s="41"/>
      <c r="U1800" s="41"/>
      <c r="V1800" s="41"/>
      <c r="W1800" s="41"/>
      <c r="X1800" s="41"/>
      <c r="Y1800" s="43" t="str">
        <f t="shared" si="56"/>
        <v>COMP</v>
      </c>
      <c r="Z1800" s="43">
        <v>1124552</v>
      </c>
      <c r="AA1800" s="43">
        <f t="shared" si="57"/>
        <v>1747478</v>
      </c>
    </row>
    <row r="1801" spans="1:27" x14ac:dyDescent="0.3">
      <c r="A1801" s="43">
        <v>2404690</v>
      </c>
      <c r="B1801" s="43" t="s">
        <v>1980</v>
      </c>
      <c r="C1801" s="43" t="s">
        <v>1981</v>
      </c>
      <c r="D1801" s="41"/>
      <c r="E1801" s="43" t="s">
        <v>6263</v>
      </c>
      <c r="F1801" s="43" t="s">
        <v>30</v>
      </c>
      <c r="G1801" s="43">
        <v>28037</v>
      </c>
      <c r="H1801" s="41"/>
      <c r="I1801" s="41"/>
      <c r="J1801" s="43"/>
      <c r="K1801" s="41"/>
      <c r="L1801" s="41"/>
      <c r="M1801" s="41"/>
      <c r="N1801" s="41"/>
      <c r="O1801" s="41"/>
      <c r="P1801" s="41"/>
      <c r="Q1801" s="41"/>
      <c r="R1801" s="41"/>
      <c r="S1801" s="41"/>
      <c r="T1801" s="41"/>
      <c r="U1801" s="41"/>
      <c r="V1801" s="41"/>
      <c r="W1801" s="41"/>
      <c r="X1801" s="41"/>
      <c r="Y1801" s="43" t="str">
        <f t="shared" si="56"/>
        <v/>
      </c>
      <c r="Z1801" s="43">
        <v>1459610</v>
      </c>
      <c r="AA1801" s="43" t="e">
        <f t="shared" si="57"/>
        <v>#N/A</v>
      </c>
    </row>
    <row r="1802" spans="1:27" x14ac:dyDescent="0.3">
      <c r="A1802" s="43">
        <v>2413245</v>
      </c>
      <c r="B1802" s="43" t="s">
        <v>1982</v>
      </c>
      <c r="C1802" s="43" t="s">
        <v>1833</v>
      </c>
      <c r="D1802" s="41"/>
      <c r="E1802" s="43" t="s">
        <v>29</v>
      </c>
      <c r="F1802" s="43" t="s">
        <v>30</v>
      </c>
      <c r="G1802" s="43">
        <v>45042</v>
      </c>
      <c r="H1802" s="41"/>
      <c r="I1802" s="41"/>
      <c r="J1802" s="43"/>
      <c r="K1802" s="41"/>
      <c r="L1802" s="41"/>
      <c r="M1802" s="41"/>
      <c r="N1802" s="41"/>
      <c r="O1802" s="41"/>
      <c r="P1802" s="41"/>
      <c r="Q1802" s="41"/>
      <c r="R1802" s="41"/>
      <c r="S1802" s="41"/>
      <c r="T1802" s="41"/>
      <c r="U1802" s="41"/>
      <c r="V1802" s="41"/>
      <c r="W1802" s="41"/>
      <c r="X1802" s="41"/>
      <c r="Y1802" s="43" t="str">
        <f t="shared" si="56"/>
        <v/>
      </c>
      <c r="Z1802" s="43">
        <v>657931</v>
      </c>
      <c r="AA1802" s="43" t="e">
        <f t="shared" si="57"/>
        <v>#N/A</v>
      </c>
    </row>
    <row r="1803" spans="1:27" x14ac:dyDescent="0.3">
      <c r="A1803" s="43">
        <v>2334625</v>
      </c>
      <c r="B1803" s="43" t="s">
        <v>1983</v>
      </c>
      <c r="C1803" s="43" t="s">
        <v>502</v>
      </c>
      <c r="D1803" s="41"/>
      <c r="E1803" s="43" t="s">
        <v>6263</v>
      </c>
      <c r="F1803" s="43" t="s">
        <v>30</v>
      </c>
      <c r="G1803" s="43">
        <v>41002</v>
      </c>
      <c r="H1803" s="41"/>
      <c r="I1803" s="41"/>
      <c r="J1803" s="43"/>
      <c r="K1803" s="41"/>
      <c r="L1803" s="41"/>
      <c r="M1803" s="41"/>
      <c r="N1803" s="41"/>
      <c r="O1803" s="41"/>
      <c r="P1803" s="41"/>
      <c r="Q1803" s="41"/>
      <c r="R1803" s="41"/>
      <c r="S1803" s="41"/>
      <c r="T1803" s="41"/>
      <c r="U1803" s="41"/>
      <c r="V1803" s="41"/>
      <c r="W1803" s="41"/>
      <c r="X1803" s="41"/>
      <c r="Y1803" s="43" t="str">
        <f t="shared" si="56"/>
        <v/>
      </c>
      <c r="Z1803" s="43">
        <v>1991961</v>
      </c>
      <c r="AA1803" s="43" t="e">
        <f t="shared" si="57"/>
        <v>#N/A</v>
      </c>
    </row>
    <row r="1804" spans="1:27" x14ac:dyDescent="0.3">
      <c r="A1804" s="43">
        <v>1581903</v>
      </c>
      <c r="B1804" s="43" t="s">
        <v>1983</v>
      </c>
      <c r="C1804" s="43" t="s">
        <v>1082</v>
      </c>
      <c r="D1804" s="41"/>
      <c r="E1804" s="43" t="s">
        <v>6263</v>
      </c>
      <c r="F1804" s="43" t="s">
        <v>28</v>
      </c>
      <c r="G1804" s="43">
        <v>28009</v>
      </c>
      <c r="H1804" s="41"/>
      <c r="I1804" s="41"/>
      <c r="J1804" s="43"/>
      <c r="K1804" s="41"/>
      <c r="L1804" s="41"/>
      <c r="M1804" s="41"/>
      <c r="N1804" s="41"/>
      <c r="O1804" s="41"/>
      <c r="P1804" s="41"/>
      <c r="Q1804" s="41"/>
      <c r="R1804" s="41"/>
      <c r="S1804" s="41"/>
      <c r="T1804" s="41"/>
      <c r="U1804" s="41"/>
      <c r="V1804" s="41"/>
      <c r="W1804" s="41"/>
      <c r="X1804" s="41"/>
      <c r="Y1804" s="43" t="str">
        <f t="shared" si="56"/>
        <v>COMP</v>
      </c>
      <c r="Z1804" s="43">
        <v>1711014</v>
      </c>
      <c r="AA1804" s="43">
        <f t="shared" si="57"/>
        <v>1581903</v>
      </c>
    </row>
    <row r="1805" spans="1:27" x14ac:dyDescent="0.3">
      <c r="A1805" s="43">
        <v>1064193</v>
      </c>
      <c r="B1805" s="43" t="s">
        <v>1984</v>
      </c>
      <c r="C1805" s="43" t="s">
        <v>746</v>
      </c>
      <c r="D1805" s="41"/>
      <c r="E1805" s="43" t="s">
        <v>6263</v>
      </c>
      <c r="F1805" s="43" t="s">
        <v>28</v>
      </c>
      <c r="G1805" s="43">
        <v>45045</v>
      </c>
      <c r="H1805" s="41"/>
      <c r="I1805" s="41"/>
      <c r="J1805" s="43"/>
      <c r="K1805" s="41"/>
      <c r="L1805" s="41"/>
      <c r="M1805" s="41"/>
      <c r="N1805" s="41"/>
      <c r="O1805" s="41"/>
      <c r="P1805" s="41"/>
      <c r="Q1805" s="41"/>
      <c r="R1805" s="41"/>
      <c r="S1805" s="41"/>
      <c r="T1805" s="41"/>
      <c r="U1805" s="41"/>
      <c r="V1805" s="41"/>
      <c r="W1805" s="41"/>
      <c r="X1805" s="41"/>
      <c r="Y1805" s="43" t="str">
        <f t="shared" si="56"/>
        <v>COMP</v>
      </c>
      <c r="Z1805" s="43">
        <v>1467618</v>
      </c>
      <c r="AA1805" s="43">
        <f t="shared" si="57"/>
        <v>1064193</v>
      </c>
    </row>
    <row r="1806" spans="1:27" x14ac:dyDescent="0.3">
      <c r="A1806" s="43">
        <v>1564179</v>
      </c>
      <c r="B1806" s="43" t="s">
        <v>1985</v>
      </c>
      <c r="C1806" s="43" t="s">
        <v>512</v>
      </c>
      <c r="D1806" s="41"/>
      <c r="E1806" s="43" t="s">
        <v>6263</v>
      </c>
      <c r="F1806" s="43" t="s">
        <v>28</v>
      </c>
      <c r="G1806" s="43">
        <v>41012</v>
      </c>
      <c r="H1806" s="41"/>
      <c r="I1806" s="41"/>
      <c r="J1806" s="43"/>
      <c r="K1806" s="41"/>
      <c r="L1806" s="41"/>
      <c r="M1806" s="41"/>
      <c r="N1806" s="41"/>
      <c r="O1806" s="41"/>
      <c r="P1806" s="41"/>
      <c r="Q1806" s="41"/>
      <c r="R1806" s="41"/>
      <c r="S1806" s="41"/>
      <c r="T1806" s="41"/>
      <c r="U1806" s="41"/>
      <c r="V1806" s="41"/>
      <c r="W1806" s="41"/>
      <c r="X1806" s="41"/>
      <c r="Y1806" s="43" t="str">
        <f t="shared" si="56"/>
        <v>COMP</v>
      </c>
      <c r="Z1806" s="43">
        <v>1459087</v>
      </c>
      <c r="AA1806" s="43">
        <f t="shared" si="57"/>
        <v>1564179</v>
      </c>
    </row>
    <row r="1807" spans="1:27" x14ac:dyDescent="0.3">
      <c r="A1807" s="43">
        <v>2041628</v>
      </c>
      <c r="B1807" s="43" t="s">
        <v>1985</v>
      </c>
      <c r="C1807" s="43" t="s">
        <v>1986</v>
      </c>
      <c r="D1807" s="41"/>
      <c r="E1807" s="43" t="s">
        <v>6263</v>
      </c>
      <c r="F1807" s="43" t="s">
        <v>28</v>
      </c>
      <c r="G1807" s="43">
        <v>37037</v>
      </c>
      <c r="H1807" s="41"/>
      <c r="I1807" s="41"/>
      <c r="J1807" s="43"/>
      <c r="K1807" s="41"/>
      <c r="L1807" s="41"/>
      <c r="M1807" s="41"/>
      <c r="N1807" s="41"/>
      <c r="O1807" s="41"/>
      <c r="P1807" s="41"/>
      <c r="Q1807" s="41"/>
      <c r="R1807" s="41"/>
      <c r="S1807" s="41"/>
      <c r="T1807" s="41"/>
      <c r="U1807" s="41"/>
      <c r="V1807" s="41"/>
      <c r="W1807" s="41"/>
      <c r="X1807" s="41"/>
      <c r="Y1807" s="43" t="str">
        <f t="shared" si="56"/>
        <v>COMP</v>
      </c>
      <c r="Z1807" s="43">
        <v>1367349</v>
      </c>
      <c r="AA1807" s="43">
        <f t="shared" si="57"/>
        <v>2041628</v>
      </c>
    </row>
    <row r="1808" spans="1:27" x14ac:dyDescent="0.3">
      <c r="A1808" s="43">
        <v>1363602</v>
      </c>
      <c r="B1808" s="43" t="s">
        <v>1987</v>
      </c>
      <c r="C1808" s="43" t="s">
        <v>1988</v>
      </c>
      <c r="D1808" s="41"/>
      <c r="E1808" s="43" t="s">
        <v>29</v>
      </c>
      <c r="F1808" s="43" t="s">
        <v>30</v>
      </c>
      <c r="G1808" s="43">
        <v>18035</v>
      </c>
      <c r="H1808" s="41"/>
      <c r="I1808" s="41"/>
      <c r="J1808" s="43"/>
      <c r="K1808" s="41"/>
      <c r="L1808" s="41"/>
      <c r="M1808" s="41"/>
      <c r="N1808" s="41"/>
      <c r="O1808" s="41"/>
      <c r="P1808" s="41"/>
      <c r="Q1808" s="41"/>
      <c r="R1808" s="41"/>
      <c r="S1808" s="41"/>
      <c r="T1808" s="41"/>
      <c r="U1808" s="41"/>
      <c r="V1808" s="41"/>
      <c r="W1808" s="41"/>
      <c r="X1808" s="41"/>
      <c r="Y1808" s="43" t="str">
        <f t="shared" si="56"/>
        <v>COMP</v>
      </c>
      <c r="Z1808" s="43">
        <v>2143977</v>
      </c>
      <c r="AA1808" s="43">
        <f t="shared" si="57"/>
        <v>1363602</v>
      </c>
    </row>
    <row r="1809" spans="1:27" x14ac:dyDescent="0.3">
      <c r="A1809" s="43">
        <v>1823075</v>
      </c>
      <c r="B1809" s="43" t="s">
        <v>1989</v>
      </c>
      <c r="C1809" s="43" t="s">
        <v>241</v>
      </c>
      <c r="D1809" s="41"/>
      <c r="E1809" s="43" t="s">
        <v>6263</v>
      </c>
      <c r="F1809" s="43" t="s">
        <v>28</v>
      </c>
      <c r="G1809" s="43">
        <v>45045</v>
      </c>
      <c r="H1809" s="41"/>
      <c r="I1809" s="41"/>
      <c r="J1809" s="43"/>
      <c r="K1809" s="41"/>
      <c r="L1809" s="41"/>
      <c r="M1809" s="41"/>
      <c r="N1809" s="41"/>
      <c r="O1809" s="41"/>
      <c r="P1809" s="41"/>
      <c r="Q1809" s="41"/>
      <c r="R1809" s="41"/>
      <c r="S1809" s="41"/>
      <c r="T1809" s="41"/>
      <c r="U1809" s="41"/>
      <c r="V1809" s="41"/>
      <c r="W1809" s="41"/>
      <c r="X1809" s="41"/>
      <c r="Y1809" s="43" t="str">
        <f t="shared" si="56"/>
        <v>COMP</v>
      </c>
      <c r="Z1809" s="43">
        <v>2327026</v>
      </c>
      <c r="AA1809" s="43">
        <f t="shared" si="57"/>
        <v>1823075</v>
      </c>
    </row>
    <row r="1810" spans="1:27" x14ac:dyDescent="0.3">
      <c r="A1810" s="43">
        <v>1859577</v>
      </c>
      <c r="B1810" s="43" t="s">
        <v>1990</v>
      </c>
      <c r="C1810" s="43" t="s">
        <v>343</v>
      </c>
      <c r="D1810" s="41"/>
      <c r="E1810" s="43" t="s">
        <v>6263</v>
      </c>
      <c r="F1810" s="43" t="s">
        <v>28</v>
      </c>
      <c r="G1810" s="43">
        <v>18036</v>
      </c>
      <c r="H1810" s="41"/>
      <c r="I1810" s="41"/>
      <c r="J1810" s="43"/>
      <c r="K1810" s="41"/>
      <c r="L1810" s="41"/>
      <c r="M1810" s="41"/>
      <c r="N1810" s="41"/>
      <c r="O1810" s="41"/>
      <c r="P1810" s="41"/>
      <c r="Q1810" s="41"/>
      <c r="R1810" s="41"/>
      <c r="S1810" s="41"/>
      <c r="T1810" s="41"/>
      <c r="U1810" s="41"/>
      <c r="V1810" s="41"/>
      <c r="W1810" s="41"/>
      <c r="X1810" s="41"/>
      <c r="Y1810" s="43" t="str">
        <f t="shared" si="56"/>
        <v/>
      </c>
      <c r="Z1810" s="43">
        <v>1702098</v>
      </c>
      <c r="AA1810" s="43" t="e">
        <f t="shared" si="57"/>
        <v>#N/A</v>
      </c>
    </row>
    <row r="1811" spans="1:27" x14ac:dyDescent="0.3">
      <c r="A1811" s="43">
        <v>1381568</v>
      </c>
      <c r="B1811" s="43" t="s">
        <v>1991</v>
      </c>
      <c r="C1811" s="43" t="s">
        <v>1992</v>
      </c>
      <c r="D1811" s="41"/>
      <c r="E1811" s="43" t="s">
        <v>31</v>
      </c>
      <c r="F1811" s="43" t="s">
        <v>30</v>
      </c>
      <c r="G1811" s="43">
        <v>28024</v>
      </c>
      <c r="H1811" s="41"/>
      <c r="I1811" s="41"/>
      <c r="J1811" s="43"/>
      <c r="K1811" s="41"/>
      <c r="L1811" s="41"/>
      <c r="M1811" s="41"/>
      <c r="N1811" s="41"/>
      <c r="O1811" s="41"/>
      <c r="P1811" s="41"/>
      <c r="Q1811" s="41"/>
      <c r="R1811" s="41"/>
      <c r="S1811" s="41"/>
      <c r="T1811" s="41"/>
      <c r="U1811" s="41"/>
      <c r="V1811" s="41"/>
      <c r="W1811" s="41"/>
      <c r="X1811" s="41"/>
      <c r="Y1811" s="43" t="str">
        <f t="shared" si="56"/>
        <v>COMP</v>
      </c>
      <c r="Z1811" s="43">
        <v>184896</v>
      </c>
      <c r="AA1811" s="43">
        <f t="shared" si="57"/>
        <v>1381568</v>
      </c>
    </row>
    <row r="1812" spans="1:27" x14ac:dyDescent="0.3">
      <c r="A1812" s="43">
        <v>1299164</v>
      </c>
      <c r="B1812" s="43" t="s">
        <v>1991</v>
      </c>
      <c r="C1812" s="43" t="s">
        <v>399</v>
      </c>
      <c r="D1812" s="41"/>
      <c r="E1812" s="43" t="s">
        <v>6263</v>
      </c>
      <c r="F1812" s="43" t="s">
        <v>28</v>
      </c>
      <c r="G1812" s="43">
        <v>28024</v>
      </c>
      <c r="H1812" s="41"/>
      <c r="I1812" s="41"/>
      <c r="J1812" s="43"/>
      <c r="K1812" s="41"/>
      <c r="L1812" s="41"/>
      <c r="M1812" s="41"/>
      <c r="N1812" s="41"/>
      <c r="O1812" s="41"/>
      <c r="P1812" s="41"/>
      <c r="Q1812" s="41"/>
      <c r="R1812" s="41"/>
      <c r="S1812" s="41"/>
      <c r="T1812" s="41"/>
      <c r="U1812" s="41"/>
      <c r="V1812" s="41"/>
      <c r="W1812" s="41"/>
      <c r="X1812" s="41"/>
      <c r="Y1812" s="43" t="str">
        <f t="shared" si="56"/>
        <v>COMP</v>
      </c>
      <c r="Z1812" s="43">
        <v>2267577</v>
      </c>
      <c r="AA1812" s="43">
        <f t="shared" si="57"/>
        <v>1299164</v>
      </c>
    </row>
    <row r="1813" spans="1:27" x14ac:dyDescent="0.3">
      <c r="A1813" s="43">
        <v>1299168</v>
      </c>
      <c r="B1813" s="43" t="s">
        <v>1991</v>
      </c>
      <c r="C1813" s="43" t="s">
        <v>760</v>
      </c>
      <c r="D1813" s="41"/>
      <c r="E1813" s="43" t="s">
        <v>29</v>
      </c>
      <c r="F1813" s="43" t="s">
        <v>28</v>
      </c>
      <c r="G1813" s="43">
        <v>28024</v>
      </c>
      <c r="H1813" s="41"/>
      <c r="I1813" s="41"/>
      <c r="J1813" s="43"/>
      <c r="K1813" s="41"/>
      <c r="L1813" s="41"/>
      <c r="M1813" s="41"/>
      <c r="N1813" s="41"/>
      <c r="O1813" s="41"/>
      <c r="P1813" s="41"/>
      <c r="Q1813" s="41"/>
      <c r="R1813" s="41"/>
      <c r="S1813" s="41"/>
      <c r="T1813" s="41"/>
      <c r="U1813" s="41"/>
      <c r="V1813" s="41"/>
      <c r="W1813" s="41"/>
      <c r="X1813" s="41"/>
      <c r="Y1813" s="43" t="str">
        <f t="shared" si="56"/>
        <v>COMP</v>
      </c>
      <c r="Z1813" s="43">
        <v>652170</v>
      </c>
      <c r="AA1813" s="43">
        <f t="shared" si="57"/>
        <v>1299168</v>
      </c>
    </row>
    <row r="1814" spans="1:27" x14ac:dyDescent="0.3">
      <c r="A1814" s="43">
        <v>1381562</v>
      </c>
      <c r="B1814" s="43" t="s">
        <v>1991</v>
      </c>
      <c r="C1814" s="43" t="s">
        <v>1993</v>
      </c>
      <c r="D1814" s="41"/>
      <c r="E1814" s="43" t="s">
        <v>35</v>
      </c>
      <c r="F1814" s="43" t="s">
        <v>30</v>
      </c>
      <c r="G1814" s="43">
        <v>28024</v>
      </c>
      <c r="H1814" s="41"/>
      <c r="I1814" s="41"/>
      <c r="J1814" s="43"/>
      <c r="K1814" s="41"/>
      <c r="L1814" s="41"/>
      <c r="M1814" s="41"/>
      <c r="N1814" s="41"/>
      <c r="O1814" s="41"/>
      <c r="P1814" s="41"/>
      <c r="Q1814" s="41"/>
      <c r="R1814" s="41"/>
      <c r="S1814" s="41"/>
      <c r="T1814" s="41"/>
      <c r="U1814" s="41"/>
      <c r="V1814" s="41"/>
      <c r="W1814" s="41"/>
      <c r="X1814" s="41"/>
      <c r="Y1814" s="43" t="str">
        <f t="shared" si="56"/>
        <v>COMP</v>
      </c>
      <c r="Z1814" s="43">
        <v>2147123</v>
      </c>
      <c r="AA1814" s="43">
        <f t="shared" si="57"/>
        <v>1381562</v>
      </c>
    </row>
    <row r="1815" spans="1:27" x14ac:dyDescent="0.3">
      <c r="A1815" s="43">
        <v>1381570</v>
      </c>
      <c r="B1815" s="43" t="s">
        <v>1991</v>
      </c>
      <c r="C1815" s="43" t="s">
        <v>239</v>
      </c>
      <c r="D1815" s="41"/>
      <c r="E1815" s="43" t="s">
        <v>6263</v>
      </c>
      <c r="F1815" s="43" t="s">
        <v>30</v>
      </c>
      <c r="G1815" s="43">
        <v>28024</v>
      </c>
      <c r="H1815" s="41"/>
      <c r="I1815" s="41"/>
      <c r="J1815" s="43"/>
      <c r="K1815" s="41"/>
      <c r="L1815" s="41"/>
      <c r="M1815" s="41"/>
      <c r="N1815" s="41"/>
      <c r="O1815" s="41"/>
      <c r="P1815" s="41"/>
      <c r="Q1815" s="41"/>
      <c r="R1815" s="41"/>
      <c r="S1815" s="41"/>
      <c r="T1815" s="41"/>
      <c r="U1815" s="41"/>
      <c r="V1815" s="41"/>
      <c r="W1815" s="41"/>
      <c r="X1815" s="41"/>
      <c r="Y1815" s="43" t="str">
        <f t="shared" si="56"/>
        <v>COMP</v>
      </c>
      <c r="Z1815" s="43">
        <v>1939050</v>
      </c>
      <c r="AA1815" s="43">
        <f t="shared" si="57"/>
        <v>1381570</v>
      </c>
    </row>
    <row r="1816" spans="1:27" x14ac:dyDescent="0.3">
      <c r="A1816" s="43">
        <v>1951660</v>
      </c>
      <c r="B1816" s="43" t="s">
        <v>1994</v>
      </c>
      <c r="C1816" s="43" t="s">
        <v>244</v>
      </c>
      <c r="D1816" s="41"/>
      <c r="E1816" s="43" t="s">
        <v>6263</v>
      </c>
      <c r="F1816" s="43" t="s">
        <v>28</v>
      </c>
      <c r="G1816" s="43">
        <v>18029</v>
      </c>
      <c r="H1816" s="41"/>
      <c r="I1816" s="41"/>
      <c r="J1816" s="43"/>
      <c r="K1816" s="41"/>
      <c r="L1816" s="41"/>
      <c r="M1816" s="41"/>
      <c r="N1816" s="41"/>
      <c r="O1816" s="41"/>
      <c r="P1816" s="41"/>
      <c r="Q1816" s="41"/>
      <c r="R1816" s="41"/>
      <c r="S1816" s="41"/>
      <c r="T1816" s="41"/>
      <c r="U1816" s="41"/>
      <c r="V1816" s="41"/>
      <c r="W1816" s="41"/>
      <c r="X1816" s="41"/>
      <c r="Y1816" s="43" t="str">
        <f t="shared" si="56"/>
        <v/>
      </c>
      <c r="Z1816" s="43">
        <v>198805</v>
      </c>
      <c r="AA1816" s="43" t="e">
        <f t="shared" si="57"/>
        <v>#N/A</v>
      </c>
    </row>
    <row r="1817" spans="1:27" x14ac:dyDescent="0.3">
      <c r="A1817" s="43">
        <v>1717348</v>
      </c>
      <c r="B1817" s="43" t="s">
        <v>1995</v>
      </c>
      <c r="C1817" s="43" t="s">
        <v>343</v>
      </c>
      <c r="D1817" s="41"/>
      <c r="E1817" s="43" t="s">
        <v>6263</v>
      </c>
      <c r="F1817" s="43" t="s">
        <v>28</v>
      </c>
      <c r="G1817" s="43">
        <v>18036</v>
      </c>
      <c r="H1817" s="41"/>
      <c r="I1817" s="41"/>
      <c r="J1817" s="43"/>
      <c r="K1817" s="41"/>
      <c r="L1817" s="41"/>
      <c r="M1817" s="41"/>
      <c r="N1817" s="41"/>
      <c r="O1817" s="41"/>
      <c r="P1817" s="41"/>
      <c r="Q1817" s="41"/>
      <c r="R1817" s="41"/>
      <c r="S1817" s="41"/>
      <c r="T1817" s="41"/>
      <c r="U1817" s="41"/>
      <c r="V1817" s="41"/>
      <c r="W1817" s="41"/>
      <c r="X1817" s="41"/>
      <c r="Y1817" s="43" t="str">
        <f t="shared" si="56"/>
        <v/>
      </c>
      <c r="Z1817" s="43">
        <v>1792843</v>
      </c>
      <c r="AA1817" s="43" t="e">
        <f t="shared" si="57"/>
        <v>#N/A</v>
      </c>
    </row>
    <row r="1818" spans="1:27" x14ac:dyDescent="0.3">
      <c r="A1818" s="43">
        <v>718401</v>
      </c>
      <c r="B1818" s="43" t="s">
        <v>1996</v>
      </c>
      <c r="C1818" s="43" t="s">
        <v>1048</v>
      </c>
      <c r="D1818" s="41"/>
      <c r="E1818" s="43" t="s">
        <v>6263</v>
      </c>
      <c r="F1818" s="43" t="s">
        <v>30</v>
      </c>
      <c r="G1818" s="43">
        <v>18032</v>
      </c>
      <c r="H1818" s="41"/>
      <c r="I1818" s="41"/>
      <c r="J1818" s="43"/>
      <c r="K1818" s="41"/>
      <c r="L1818" s="41"/>
      <c r="M1818" s="41"/>
      <c r="N1818" s="41"/>
      <c r="O1818" s="41"/>
      <c r="P1818" s="41"/>
      <c r="Q1818" s="41"/>
      <c r="R1818" s="41"/>
      <c r="S1818" s="41"/>
      <c r="T1818" s="41"/>
      <c r="U1818" s="41"/>
      <c r="V1818" s="41"/>
      <c r="W1818" s="41"/>
      <c r="X1818" s="41"/>
      <c r="Y1818" s="43" t="str">
        <f t="shared" si="56"/>
        <v>COMP</v>
      </c>
      <c r="Z1818" s="43">
        <v>832944</v>
      </c>
      <c r="AA1818" s="43">
        <f t="shared" si="57"/>
        <v>718401</v>
      </c>
    </row>
    <row r="1819" spans="1:27" x14ac:dyDescent="0.3">
      <c r="A1819" s="43">
        <v>1420027</v>
      </c>
      <c r="B1819" s="43" t="s">
        <v>1997</v>
      </c>
      <c r="C1819" s="43" t="s">
        <v>318</v>
      </c>
      <c r="D1819" s="41"/>
      <c r="E1819" s="43" t="s">
        <v>6263</v>
      </c>
      <c r="F1819" s="43" t="s">
        <v>28</v>
      </c>
      <c r="G1819" s="43">
        <v>45009</v>
      </c>
      <c r="H1819" s="41"/>
      <c r="I1819" s="41"/>
      <c r="J1819" s="43"/>
      <c r="K1819" s="41"/>
      <c r="L1819" s="41"/>
      <c r="M1819" s="41"/>
      <c r="N1819" s="41"/>
      <c r="O1819" s="41"/>
      <c r="P1819" s="41"/>
      <c r="Q1819" s="41"/>
      <c r="R1819" s="41"/>
      <c r="S1819" s="41"/>
      <c r="T1819" s="41"/>
      <c r="U1819" s="41"/>
      <c r="V1819" s="41"/>
      <c r="W1819" s="41"/>
      <c r="X1819" s="41"/>
      <c r="Y1819" s="43" t="str">
        <f t="shared" si="56"/>
        <v/>
      </c>
      <c r="Z1819" s="43">
        <v>1004699</v>
      </c>
      <c r="AA1819" s="43" t="e">
        <f t="shared" si="57"/>
        <v>#N/A</v>
      </c>
    </row>
    <row r="1820" spans="1:27" x14ac:dyDescent="0.3">
      <c r="A1820" s="43">
        <v>2220167</v>
      </c>
      <c r="B1820" s="43" t="s">
        <v>1998</v>
      </c>
      <c r="C1820" s="43" t="s">
        <v>1019</v>
      </c>
      <c r="D1820" s="41"/>
      <c r="E1820" s="43" t="s">
        <v>29</v>
      </c>
      <c r="F1820" s="43" t="s">
        <v>30</v>
      </c>
      <c r="G1820" s="43">
        <v>18036</v>
      </c>
      <c r="H1820" s="41"/>
      <c r="I1820" s="41"/>
      <c r="J1820" s="43"/>
      <c r="K1820" s="41"/>
      <c r="L1820" s="41"/>
      <c r="M1820" s="41"/>
      <c r="N1820" s="41"/>
      <c r="O1820" s="41"/>
      <c r="P1820" s="41"/>
      <c r="Q1820" s="41"/>
      <c r="R1820" s="41"/>
      <c r="S1820" s="41"/>
      <c r="T1820" s="41"/>
      <c r="U1820" s="41"/>
      <c r="V1820" s="41"/>
      <c r="W1820" s="41"/>
      <c r="X1820" s="41"/>
      <c r="Y1820" s="43" t="str">
        <f t="shared" si="56"/>
        <v>COMP</v>
      </c>
      <c r="Z1820" s="43">
        <v>2402888</v>
      </c>
      <c r="AA1820" s="43">
        <f t="shared" si="57"/>
        <v>2220167</v>
      </c>
    </row>
    <row r="1821" spans="1:27" x14ac:dyDescent="0.3">
      <c r="A1821" s="43">
        <v>1804641</v>
      </c>
      <c r="B1821" s="43" t="s">
        <v>1999</v>
      </c>
      <c r="C1821" s="43" t="s">
        <v>656</v>
      </c>
      <c r="D1821" s="41"/>
      <c r="E1821" s="43" t="s">
        <v>6263</v>
      </c>
      <c r="F1821" s="43" t="s">
        <v>28</v>
      </c>
      <c r="G1821" s="43">
        <v>18016</v>
      </c>
      <c r="H1821" s="41"/>
      <c r="I1821" s="41"/>
      <c r="J1821" s="43"/>
      <c r="K1821" s="41"/>
      <c r="L1821" s="41"/>
      <c r="M1821" s="41"/>
      <c r="N1821" s="41"/>
      <c r="O1821" s="41"/>
      <c r="P1821" s="41"/>
      <c r="Q1821" s="41"/>
      <c r="R1821" s="41"/>
      <c r="S1821" s="41"/>
      <c r="T1821" s="41"/>
      <c r="U1821" s="41"/>
      <c r="V1821" s="41"/>
      <c r="W1821" s="41"/>
      <c r="X1821" s="41"/>
      <c r="Y1821" s="43" t="str">
        <f t="shared" si="56"/>
        <v>COMP</v>
      </c>
      <c r="Z1821" s="43">
        <v>1669312</v>
      </c>
      <c r="AA1821" s="43">
        <f t="shared" si="57"/>
        <v>1804641</v>
      </c>
    </row>
    <row r="1822" spans="1:27" x14ac:dyDescent="0.3">
      <c r="A1822" s="43">
        <v>1168684</v>
      </c>
      <c r="B1822" s="43" t="s">
        <v>2000</v>
      </c>
      <c r="C1822" s="43" t="s">
        <v>557</v>
      </c>
      <c r="D1822" s="41"/>
      <c r="E1822" s="43" t="s">
        <v>6263</v>
      </c>
      <c r="F1822" s="43" t="s">
        <v>30</v>
      </c>
      <c r="G1822" s="43">
        <v>41002</v>
      </c>
      <c r="H1822" s="41"/>
      <c r="I1822" s="41"/>
      <c r="J1822" s="43"/>
      <c r="K1822" s="41"/>
      <c r="L1822" s="41"/>
      <c r="M1822" s="41"/>
      <c r="N1822" s="41"/>
      <c r="O1822" s="41"/>
      <c r="P1822" s="41"/>
      <c r="Q1822" s="41"/>
      <c r="R1822" s="41"/>
      <c r="S1822" s="41"/>
      <c r="T1822" s="41"/>
      <c r="U1822" s="41"/>
      <c r="V1822" s="41"/>
      <c r="W1822" s="41"/>
      <c r="X1822" s="41"/>
      <c r="Y1822" s="43" t="str">
        <f t="shared" si="56"/>
        <v/>
      </c>
      <c r="Z1822" s="43">
        <v>1942788</v>
      </c>
      <c r="AA1822" s="43" t="e">
        <f t="shared" si="57"/>
        <v>#N/A</v>
      </c>
    </row>
    <row r="1823" spans="1:27" x14ac:dyDescent="0.3">
      <c r="A1823" s="43">
        <v>1861055</v>
      </c>
      <c r="B1823" s="43" t="s">
        <v>2000</v>
      </c>
      <c r="C1823" s="43" t="s">
        <v>713</v>
      </c>
      <c r="D1823" s="41"/>
      <c r="E1823" s="43" t="s">
        <v>6263</v>
      </c>
      <c r="F1823" s="43" t="s">
        <v>30</v>
      </c>
      <c r="G1823" s="43">
        <v>41003</v>
      </c>
      <c r="H1823" s="41"/>
      <c r="I1823" s="41"/>
      <c r="J1823" s="43"/>
      <c r="K1823" s="41"/>
      <c r="L1823" s="41"/>
      <c r="M1823" s="41"/>
      <c r="N1823" s="41"/>
      <c r="O1823" s="41"/>
      <c r="P1823" s="41"/>
      <c r="Q1823" s="41"/>
      <c r="R1823" s="41"/>
      <c r="S1823" s="41"/>
      <c r="T1823" s="41"/>
      <c r="U1823" s="41"/>
      <c r="V1823" s="41"/>
      <c r="W1823" s="41"/>
      <c r="X1823" s="41"/>
      <c r="Y1823" s="43" t="str">
        <f t="shared" si="56"/>
        <v/>
      </c>
      <c r="Z1823" s="43">
        <v>1454415</v>
      </c>
      <c r="AA1823" s="43" t="e">
        <f t="shared" si="57"/>
        <v>#N/A</v>
      </c>
    </row>
    <row r="1824" spans="1:27" x14ac:dyDescent="0.3">
      <c r="A1824" s="43">
        <v>328647</v>
      </c>
      <c r="B1824" s="43" t="s">
        <v>2000</v>
      </c>
      <c r="C1824" s="43" t="s">
        <v>1241</v>
      </c>
      <c r="D1824" s="41"/>
      <c r="E1824" s="43" t="s">
        <v>6263</v>
      </c>
      <c r="F1824" s="43" t="s">
        <v>28</v>
      </c>
      <c r="G1824" s="43">
        <v>41002</v>
      </c>
      <c r="H1824" s="41"/>
      <c r="I1824" s="41"/>
      <c r="J1824" s="43"/>
      <c r="K1824" s="41"/>
      <c r="L1824" s="41"/>
      <c r="M1824" s="41"/>
      <c r="N1824" s="41"/>
      <c r="O1824" s="41"/>
      <c r="P1824" s="41"/>
      <c r="Q1824" s="41"/>
      <c r="R1824" s="41"/>
      <c r="S1824" s="41"/>
      <c r="T1824" s="41"/>
      <c r="U1824" s="41"/>
      <c r="V1824" s="41"/>
      <c r="W1824" s="41"/>
      <c r="X1824" s="41"/>
      <c r="Y1824" s="43" t="str">
        <f t="shared" si="56"/>
        <v/>
      </c>
      <c r="Z1824" s="43">
        <v>2372788</v>
      </c>
      <c r="AA1824" s="43" t="e">
        <f t="shared" si="57"/>
        <v>#N/A</v>
      </c>
    </row>
    <row r="1825" spans="1:27" x14ac:dyDescent="0.3">
      <c r="A1825" s="43">
        <v>1918301</v>
      </c>
      <c r="B1825" s="43" t="s">
        <v>2000</v>
      </c>
      <c r="C1825" s="43" t="s">
        <v>2001</v>
      </c>
      <c r="D1825" s="41"/>
      <c r="E1825" s="43" t="s">
        <v>35</v>
      </c>
      <c r="F1825" s="43" t="s">
        <v>30</v>
      </c>
      <c r="G1825" s="43">
        <v>45016</v>
      </c>
      <c r="H1825" s="41"/>
      <c r="I1825" s="41"/>
      <c r="J1825" s="43"/>
      <c r="K1825" s="41"/>
      <c r="L1825" s="41"/>
      <c r="M1825" s="41"/>
      <c r="N1825" s="41"/>
      <c r="O1825" s="41"/>
      <c r="P1825" s="41"/>
      <c r="Q1825" s="41"/>
      <c r="R1825" s="41"/>
      <c r="S1825" s="41"/>
      <c r="T1825" s="41"/>
      <c r="U1825" s="41"/>
      <c r="V1825" s="41"/>
      <c r="W1825" s="41"/>
      <c r="X1825" s="41"/>
      <c r="Y1825" s="43" t="str">
        <f t="shared" si="56"/>
        <v>COMP</v>
      </c>
      <c r="Z1825" s="43">
        <v>2315320</v>
      </c>
      <c r="AA1825" s="43">
        <f t="shared" si="57"/>
        <v>1918301</v>
      </c>
    </row>
    <row r="1826" spans="1:27" x14ac:dyDescent="0.3">
      <c r="A1826" s="43">
        <v>1763338</v>
      </c>
      <c r="B1826" s="43" t="s">
        <v>2002</v>
      </c>
      <c r="C1826" s="43" t="s">
        <v>237</v>
      </c>
      <c r="D1826" s="41"/>
      <c r="E1826" s="43" t="s">
        <v>6263</v>
      </c>
      <c r="F1826" s="43" t="s">
        <v>30</v>
      </c>
      <c r="G1826" s="43">
        <v>28030</v>
      </c>
      <c r="H1826" s="41"/>
      <c r="I1826" s="41"/>
      <c r="J1826" s="43"/>
      <c r="K1826" s="41"/>
      <c r="L1826" s="41"/>
      <c r="M1826" s="41"/>
      <c r="N1826" s="41"/>
      <c r="O1826" s="41"/>
      <c r="P1826" s="41"/>
      <c r="Q1826" s="41"/>
      <c r="R1826" s="41"/>
      <c r="S1826" s="41"/>
      <c r="T1826" s="41"/>
      <c r="U1826" s="41"/>
      <c r="V1826" s="41"/>
      <c r="W1826" s="41"/>
      <c r="X1826" s="41"/>
      <c r="Y1826" s="43" t="str">
        <f t="shared" si="56"/>
        <v/>
      </c>
      <c r="Z1826" s="43">
        <v>1874159</v>
      </c>
      <c r="AA1826" s="43" t="e">
        <f t="shared" si="57"/>
        <v>#N/A</v>
      </c>
    </row>
    <row r="1827" spans="1:27" x14ac:dyDescent="0.3">
      <c r="A1827" s="43">
        <v>1904617</v>
      </c>
      <c r="B1827" s="43" t="s">
        <v>2003</v>
      </c>
      <c r="C1827" s="43" t="s">
        <v>2004</v>
      </c>
      <c r="D1827" s="41"/>
      <c r="E1827" s="43" t="s">
        <v>6263</v>
      </c>
      <c r="F1827" s="43" t="s">
        <v>28</v>
      </c>
      <c r="G1827" s="43">
        <v>45054</v>
      </c>
      <c r="H1827" s="41"/>
      <c r="I1827" s="41"/>
      <c r="J1827" s="43"/>
      <c r="K1827" s="41"/>
      <c r="L1827" s="41"/>
      <c r="M1827" s="41"/>
      <c r="N1827" s="41"/>
      <c r="O1827" s="41"/>
      <c r="P1827" s="41"/>
      <c r="Q1827" s="41"/>
      <c r="R1827" s="41"/>
      <c r="S1827" s="41"/>
      <c r="T1827" s="41"/>
      <c r="U1827" s="41"/>
      <c r="V1827" s="41"/>
      <c r="W1827" s="41"/>
      <c r="X1827" s="41"/>
      <c r="Y1827" s="43" t="str">
        <f t="shared" si="56"/>
        <v/>
      </c>
      <c r="Z1827" s="43">
        <v>2433627</v>
      </c>
      <c r="AA1827" s="43" t="e">
        <f t="shared" si="57"/>
        <v>#N/A</v>
      </c>
    </row>
    <row r="1828" spans="1:27" x14ac:dyDescent="0.3">
      <c r="A1828" s="43">
        <v>224909</v>
      </c>
      <c r="B1828" s="43" t="s">
        <v>2005</v>
      </c>
      <c r="C1828" s="43" t="s">
        <v>235</v>
      </c>
      <c r="D1828" s="41"/>
      <c r="E1828" s="43" t="s">
        <v>6263</v>
      </c>
      <c r="F1828" s="43" t="s">
        <v>28</v>
      </c>
      <c r="G1828" s="43">
        <v>37043</v>
      </c>
      <c r="H1828" s="41"/>
      <c r="I1828" s="41"/>
      <c r="J1828" s="43"/>
      <c r="K1828" s="41"/>
      <c r="L1828" s="41"/>
      <c r="M1828" s="41"/>
      <c r="N1828" s="41"/>
      <c r="O1828" s="41"/>
      <c r="P1828" s="41"/>
      <c r="Q1828" s="41"/>
      <c r="R1828" s="41"/>
      <c r="S1828" s="41"/>
      <c r="T1828" s="41"/>
      <c r="U1828" s="41"/>
      <c r="V1828" s="41"/>
      <c r="W1828" s="41"/>
      <c r="X1828" s="41"/>
      <c r="Y1828" s="43" t="str">
        <f t="shared" si="56"/>
        <v>COMP</v>
      </c>
      <c r="Z1828" s="43">
        <v>1599269</v>
      </c>
      <c r="AA1828" s="43">
        <f t="shared" si="57"/>
        <v>224909</v>
      </c>
    </row>
    <row r="1829" spans="1:27" x14ac:dyDescent="0.3">
      <c r="A1829" s="43">
        <v>2123772</v>
      </c>
      <c r="B1829" s="43" t="s">
        <v>2006</v>
      </c>
      <c r="C1829" s="43" t="s">
        <v>544</v>
      </c>
      <c r="D1829" s="41"/>
      <c r="E1829" s="43" t="s">
        <v>6263</v>
      </c>
      <c r="F1829" s="43" t="s">
        <v>30</v>
      </c>
      <c r="G1829" s="43">
        <v>18005</v>
      </c>
      <c r="H1829" s="41"/>
      <c r="I1829" s="41"/>
      <c r="J1829" s="43"/>
      <c r="K1829" s="41"/>
      <c r="L1829" s="41"/>
      <c r="M1829" s="41"/>
      <c r="N1829" s="41"/>
      <c r="O1829" s="41"/>
      <c r="P1829" s="41"/>
      <c r="Q1829" s="41"/>
      <c r="R1829" s="41"/>
      <c r="S1829" s="41"/>
      <c r="T1829" s="41"/>
      <c r="U1829" s="41"/>
      <c r="V1829" s="41"/>
      <c r="W1829" s="41"/>
      <c r="X1829" s="41"/>
      <c r="Y1829" s="43" t="str">
        <f t="shared" si="56"/>
        <v>COMP</v>
      </c>
      <c r="Z1829" s="43">
        <v>119241</v>
      </c>
      <c r="AA1829" s="43">
        <f t="shared" si="57"/>
        <v>2123772</v>
      </c>
    </row>
    <row r="1830" spans="1:27" x14ac:dyDescent="0.3">
      <c r="A1830" s="43">
        <v>211217</v>
      </c>
      <c r="B1830" s="43" t="s">
        <v>2006</v>
      </c>
      <c r="C1830" s="43" t="s">
        <v>444</v>
      </c>
      <c r="D1830" s="41"/>
      <c r="E1830" s="43" t="s">
        <v>6263</v>
      </c>
      <c r="F1830" s="43" t="s">
        <v>28</v>
      </c>
      <c r="G1830" s="43">
        <v>41003</v>
      </c>
      <c r="H1830" s="41"/>
      <c r="I1830" s="41"/>
      <c r="J1830" s="43"/>
      <c r="K1830" s="41"/>
      <c r="L1830" s="41"/>
      <c r="M1830" s="41"/>
      <c r="N1830" s="41"/>
      <c r="O1830" s="41"/>
      <c r="P1830" s="41"/>
      <c r="Q1830" s="41"/>
      <c r="R1830" s="41"/>
      <c r="S1830" s="41"/>
      <c r="T1830" s="41"/>
      <c r="U1830" s="41"/>
      <c r="V1830" s="41"/>
      <c r="W1830" s="41"/>
      <c r="X1830" s="41"/>
      <c r="Y1830" s="43" t="str">
        <f t="shared" si="56"/>
        <v/>
      </c>
      <c r="Z1830" s="43">
        <v>2190266</v>
      </c>
      <c r="AA1830" s="43" t="e">
        <f t="shared" si="57"/>
        <v>#N/A</v>
      </c>
    </row>
    <row r="1831" spans="1:27" x14ac:dyDescent="0.3">
      <c r="A1831" s="43">
        <v>2018242</v>
      </c>
      <c r="B1831" s="43" t="s">
        <v>2006</v>
      </c>
      <c r="C1831" s="43" t="s">
        <v>1061</v>
      </c>
      <c r="D1831" s="41"/>
      <c r="E1831" s="43" t="s">
        <v>35</v>
      </c>
      <c r="F1831" s="43" t="s">
        <v>28</v>
      </c>
      <c r="G1831" s="43">
        <v>37016</v>
      </c>
      <c r="H1831" s="41"/>
      <c r="I1831" s="41"/>
      <c r="J1831" s="43"/>
      <c r="K1831" s="41"/>
      <c r="L1831" s="41"/>
      <c r="M1831" s="41"/>
      <c r="N1831" s="41"/>
      <c r="O1831" s="41"/>
      <c r="P1831" s="41"/>
      <c r="Q1831" s="41"/>
      <c r="R1831" s="41"/>
      <c r="S1831" s="41"/>
      <c r="T1831" s="41"/>
      <c r="U1831" s="41"/>
      <c r="V1831" s="41"/>
      <c r="W1831" s="41"/>
      <c r="X1831" s="41"/>
      <c r="Y1831" s="43" t="str">
        <f t="shared" si="56"/>
        <v>COMP</v>
      </c>
      <c r="Z1831" s="43">
        <v>2418233</v>
      </c>
      <c r="AA1831" s="43">
        <f t="shared" si="57"/>
        <v>2018242</v>
      </c>
    </row>
    <row r="1832" spans="1:27" x14ac:dyDescent="0.3">
      <c r="A1832" s="43">
        <v>1067528</v>
      </c>
      <c r="B1832" s="43" t="s">
        <v>2006</v>
      </c>
      <c r="C1832" s="43" t="s">
        <v>740</v>
      </c>
      <c r="D1832" s="41"/>
      <c r="E1832" s="43" t="s">
        <v>29</v>
      </c>
      <c r="F1832" s="43" t="s">
        <v>30</v>
      </c>
      <c r="G1832" s="43">
        <v>45003</v>
      </c>
      <c r="H1832" s="41"/>
      <c r="I1832" s="41"/>
      <c r="J1832" s="43"/>
      <c r="K1832" s="41"/>
      <c r="L1832" s="41"/>
      <c r="M1832" s="41"/>
      <c r="N1832" s="41"/>
      <c r="O1832" s="41"/>
      <c r="P1832" s="41"/>
      <c r="Q1832" s="41"/>
      <c r="R1832" s="41"/>
      <c r="S1832" s="41"/>
      <c r="T1832" s="41"/>
      <c r="U1832" s="41"/>
      <c r="V1832" s="41"/>
      <c r="W1832" s="41"/>
      <c r="X1832" s="41"/>
      <c r="Y1832" s="43" t="str">
        <f t="shared" si="56"/>
        <v>COMP</v>
      </c>
      <c r="Z1832" s="43">
        <v>2223821</v>
      </c>
      <c r="AA1832" s="43">
        <f t="shared" si="57"/>
        <v>1067528</v>
      </c>
    </row>
    <row r="1833" spans="1:27" x14ac:dyDescent="0.3">
      <c r="A1833" s="43">
        <v>2052436</v>
      </c>
      <c r="B1833" s="43" t="s">
        <v>2006</v>
      </c>
      <c r="C1833" s="43" t="s">
        <v>250</v>
      </c>
      <c r="D1833" s="41"/>
      <c r="E1833" s="43" t="s">
        <v>6263</v>
      </c>
      <c r="F1833" s="43" t="s">
        <v>28</v>
      </c>
      <c r="G1833" s="43">
        <v>37016</v>
      </c>
      <c r="H1833" s="41"/>
      <c r="I1833" s="41"/>
      <c r="J1833" s="43"/>
      <c r="K1833" s="41"/>
      <c r="L1833" s="41"/>
      <c r="M1833" s="41"/>
      <c r="N1833" s="41"/>
      <c r="O1833" s="41"/>
      <c r="P1833" s="41"/>
      <c r="Q1833" s="41"/>
      <c r="R1833" s="41"/>
      <c r="S1833" s="41"/>
      <c r="T1833" s="41"/>
      <c r="U1833" s="41"/>
      <c r="V1833" s="41"/>
      <c r="W1833" s="41"/>
      <c r="X1833" s="41"/>
      <c r="Y1833" s="43" t="str">
        <f t="shared" si="56"/>
        <v>COMP</v>
      </c>
      <c r="Z1833" s="43">
        <v>1658117</v>
      </c>
      <c r="AA1833" s="43">
        <f t="shared" si="57"/>
        <v>2052436</v>
      </c>
    </row>
    <row r="1834" spans="1:27" x14ac:dyDescent="0.3">
      <c r="A1834" s="43">
        <v>2302828</v>
      </c>
      <c r="B1834" s="43" t="s">
        <v>2007</v>
      </c>
      <c r="C1834" s="43" t="s">
        <v>557</v>
      </c>
      <c r="D1834" s="41"/>
      <c r="E1834" s="43" t="s">
        <v>6263</v>
      </c>
      <c r="F1834" s="43" t="s">
        <v>30</v>
      </c>
      <c r="G1834" s="43">
        <v>18003</v>
      </c>
      <c r="H1834" s="41"/>
      <c r="I1834" s="41"/>
      <c r="J1834" s="43"/>
      <c r="K1834" s="41"/>
      <c r="L1834" s="41"/>
      <c r="M1834" s="41"/>
      <c r="N1834" s="41"/>
      <c r="O1834" s="41"/>
      <c r="P1834" s="41"/>
      <c r="Q1834" s="41"/>
      <c r="R1834" s="41"/>
      <c r="S1834" s="41"/>
      <c r="T1834" s="41"/>
      <c r="U1834" s="41"/>
      <c r="V1834" s="41"/>
      <c r="W1834" s="41"/>
      <c r="X1834" s="41"/>
      <c r="Y1834" s="43" t="str">
        <f t="shared" si="56"/>
        <v/>
      </c>
      <c r="Z1834" s="43">
        <v>1900203</v>
      </c>
      <c r="AA1834" s="43" t="e">
        <f t="shared" si="57"/>
        <v>#N/A</v>
      </c>
    </row>
    <row r="1835" spans="1:27" x14ac:dyDescent="0.3">
      <c r="A1835" s="43">
        <v>1864702</v>
      </c>
      <c r="B1835" s="43" t="s">
        <v>2008</v>
      </c>
      <c r="C1835" s="43" t="s">
        <v>1138</v>
      </c>
      <c r="D1835" s="41"/>
      <c r="E1835" s="43" t="s">
        <v>35</v>
      </c>
      <c r="F1835" s="43" t="s">
        <v>30</v>
      </c>
      <c r="G1835" s="43">
        <v>45044</v>
      </c>
      <c r="H1835" s="41"/>
      <c r="I1835" s="41"/>
      <c r="J1835" s="43"/>
      <c r="K1835" s="41"/>
      <c r="L1835" s="41"/>
      <c r="M1835" s="41"/>
      <c r="N1835" s="41"/>
      <c r="O1835" s="41"/>
      <c r="P1835" s="41"/>
      <c r="Q1835" s="41"/>
      <c r="R1835" s="41"/>
      <c r="S1835" s="41"/>
      <c r="T1835" s="41"/>
      <c r="U1835" s="41"/>
      <c r="V1835" s="41"/>
      <c r="W1835" s="41"/>
      <c r="X1835" s="41"/>
      <c r="Y1835" s="43" t="str">
        <f t="shared" si="56"/>
        <v>COMP</v>
      </c>
      <c r="Z1835" s="43">
        <v>2187677</v>
      </c>
      <c r="AA1835" s="43">
        <f t="shared" si="57"/>
        <v>1864702</v>
      </c>
    </row>
    <row r="1836" spans="1:27" x14ac:dyDescent="0.3">
      <c r="A1836" s="43">
        <v>1467314</v>
      </c>
      <c r="B1836" s="43" t="s">
        <v>2009</v>
      </c>
      <c r="C1836" s="43" t="s">
        <v>2010</v>
      </c>
      <c r="D1836" s="41"/>
      <c r="E1836" s="43" t="s">
        <v>31</v>
      </c>
      <c r="F1836" s="43" t="s">
        <v>30</v>
      </c>
      <c r="G1836" s="43">
        <v>37023</v>
      </c>
      <c r="H1836" s="41"/>
      <c r="I1836" s="41"/>
      <c r="J1836" s="43"/>
      <c r="K1836" s="41"/>
      <c r="L1836" s="41"/>
      <c r="M1836" s="41"/>
      <c r="N1836" s="41"/>
      <c r="O1836" s="41"/>
      <c r="P1836" s="41"/>
      <c r="Q1836" s="41"/>
      <c r="R1836" s="41"/>
      <c r="S1836" s="41"/>
      <c r="T1836" s="41"/>
      <c r="U1836" s="41"/>
      <c r="V1836" s="41"/>
      <c r="W1836" s="41"/>
      <c r="X1836" s="41"/>
      <c r="Y1836" s="43" t="str">
        <f t="shared" si="56"/>
        <v>COMP</v>
      </c>
      <c r="Z1836" s="43">
        <v>1383884</v>
      </c>
      <c r="AA1836" s="43">
        <f t="shared" si="57"/>
        <v>1467314</v>
      </c>
    </row>
    <row r="1837" spans="1:27" x14ac:dyDescent="0.3">
      <c r="A1837" s="43">
        <v>2404223</v>
      </c>
      <c r="B1837" s="43" t="s">
        <v>2011</v>
      </c>
      <c r="C1837" s="43" t="s">
        <v>210</v>
      </c>
      <c r="D1837" s="41"/>
      <c r="E1837" s="43" t="s">
        <v>6263</v>
      </c>
      <c r="F1837" s="43" t="s">
        <v>30</v>
      </c>
      <c r="G1837" s="43">
        <v>37024</v>
      </c>
      <c r="H1837" s="41"/>
      <c r="I1837" s="41"/>
      <c r="J1837" s="43"/>
      <c r="K1837" s="41"/>
      <c r="L1837" s="41"/>
      <c r="M1837" s="41"/>
      <c r="N1837" s="41"/>
      <c r="O1837" s="41"/>
      <c r="P1837" s="41"/>
      <c r="Q1837" s="41"/>
      <c r="R1837" s="41"/>
      <c r="S1837" s="41"/>
      <c r="T1837" s="41"/>
      <c r="U1837" s="41"/>
      <c r="V1837" s="41"/>
      <c r="W1837" s="41"/>
      <c r="X1837" s="41"/>
      <c r="Y1837" s="43" t="str">
        <f t="shared" si="56"/>
        <v/>
      </c>
      <c r="Z1837" s="43">
        <v>1642608</v>
      </c>
      <c r="AA1837" s="43" t="e">
        <f t="shared" si="57"/>
        <v>#N/A</v>
      </c>
    </row>
    <row r="1838" spans="1:27" x14ac:dyDescent="0.3">
      <c r="A1838" s="43">
        <v>1318445</v>
      </c>
      <c r="B1838" s="43" t="s">
        <v>2011</v>
      </c>
      <c r="C1838" s="43" t="s">
        <v>542</v>
      </c>
      <c r="D1838" s="41"/>
      <c r="E1838" s="43" t="s">
        <v>34</v>
      </c>
      <c r="F1838" s="43" t="s">
        <v>28</v>
      </c>
      <c r="G1838" s="43">
        <v>37021</v>
      </c>
      <c r="H1838" s="41"/>
      <c r="I1838" s="41"/>
      <c r="J1838" s="43"/>
      <c r="K1838" s="41"/>
      <c r="L1838" s="41"/>
      <c r="M1838" s="41"/>
      <c r="N1838" s="41"/>
      <c r="O1838" s="41"/>
      <c r="P1838" s="41"/>
      <c r="Q1838" s="41"/>
      <c r="R1838" s="41"/>
      <c r="S1838" s="41"/>
      <c r="T1838" s="41"/>
      <c r="U1838" s="41"/>
      <c r="V1838" s="41"/>
      <c r="W1838" s="41"/>
      <c r="X1838" s="41"/>
      <c r="Y1838" s="43" t="str">
        <f t="shared" si="56"/>
        <v>COMP</v>
      </c>
      <c r="Z1838" s="43">
        <v>1499139</v>
      </c>
      <c r="AA1838" s="43">
        <f t="shared" si="57"/>
        <v>1318445</v>
      </c>
    </row>
    <row r="1839" spans="1:27" x14ac:dyDescent="0.3">
      <c r="A1839" s="43">
        <v>1246356</v>
      </c>
      <c r="B1839" s="43" t="s">
        <v>2012</v>
      </c>
      <c r="C1839" s="43" t="s">
        <v>290</v>
      </c>
      <c r="D1839" s="41"/>
      <c r="E1839" s="43" t="s">
        <v>6263</v>
      </c>
      <c r="F1839" s="43" t="s">
        <v>28</v>
      </c>
      <c r="G1839" s="43">
        <v>18031</v>
      </c>
      <c r="H1839" s="41"/>
      <c r="I1839" s="41"/>
      <c r="J1839" s="43"/>
      <c r="K1839" s="41"/>
      <c r="L1839" s="41"/>
      <c r="M1839" s="41"/>
      <c r="N1839" s="41"/>
      <c r="O1839" s="41"/>
      <c r="P1839" s="41"/>
      <c r="Q1839" s="41"/>
      <c r="R1839" s="41"/>
      <c r="S1839" s="41"/>
      <c r="T1839" s="41"/>
      <c r="U1839" s="41"/>
      <c r="V1839" s="41"/>
      <c r="W1839" s="41"/>
      <c r="X1839" s="41"/>
      <c r="Y1839" s="43" t="str">
        <f t="shared" si="56"/>
        <v>COMP</v>
      </c>
      <c r="Z1839" s="43">
        <v>1182364</v>
      </c>
      <c r="AA1839" s="43">
        <f t="shared" si="57"/>
        <v>1246356</v>
      </c>
    </row>
    <row r="1840" spans="1:27" x14ac:dyDescent="0.3">
      <c r="A1840" s="43">
        <v>1598726</v>
      </c>
      <c r="B1840" s="43" t="s">
        <v>2013</v>
      </c>
      <c r="C1840" s="43" t="s">
        <v>565</v>
      </c>
      <c r="D1840" s="41"/>
      <c r="E1840" s="43" t="s">
        <v>35</v>
      </c>
      <c r="F1840" s="43" t="s">
        <v>28</v>
      </c>
      <c r="G1840" s="43">
        <v>28030</v>
      </c>
      <c r="H1840" s="41"/>
      <c r="I1840" s="41"/>
      <c r="J1840" s="43"/>
      <c r="K1840" s="41"/>
      <c r="L1840" s="41"/>
      <c r="M1840" s="41"/>
      <c r="N1840" s="41"/>
      <c r="O1840" s="41"/>
      <c r="P1840" s="41"/>
      <c r="Q1840" s="41"/>
      <c r="R1840" s="41"/>
      <c r="S1840" s="41"/>
      <c r="T1840" s="41"/>
      <c r="U1840" s="41"/>
      <c r="V1840" s="41"/>
      <c r="W1840" s="41"/>
      <c r="X1840" s="41"/>
      <c r="Y1840" s="43" t="str">
        <f t="shared" si="56"/>
        <v>COMP</v>
      </c>
      <c r="Z1840" s="43">
        <v>908621</v>
      </c>
      <c r="AA1840" s="43">
        <f t="shared" si="57"/>
        <v>1598726</v>
      </c>
    </row>
    <row r="1841" spans="1:27" x14ac:dyDescent="0.3">
      <c r="A1841" s="43">
        <v>2389423</v>
      </c>
      <c r="B1841" s="43" t="s">
        <v>2014</v>
      </c>
      <c r="C1841" s="43" t="s">
        <v>565</v>
      </c>
      <c r="D1841" s="41"/>
      <c r="E1841" s="43" t="s">
        <v>6263</v>
      </c>
      <c r="F1841" s="43" t="s">
        <v>28</v>
      </c>
      <c r="G1841" s="43">
        <v>37021</v>
      </c>
      <c r="H1841" s="41"/>
      <c r="I1841" s="41"/>
      <c r="J1841" s="43"/>
      <c r="K1841" s="41"/>
      <c r="L1841" s="41"/>
      <c r="M1841" s="41"/>
      <c r="N1841" s="41"/>
      <c r="O1841" s="41"/>
      <c r="P1841" s="41"/>
      <c r="Q1841" s="41"/>
      <c r="R1841" s="41"/>
      <c r="S1841" s="41"/>
      <c r="T1841" s="41"/>
      <c r="U1841" s="41"/>
      <c r="V1841" s="41"/>
      <c r="W1841" s="41"/>
      <c r="X1841" s="41"/>
      <c r="Y1841" s="43" t="str">
        <f t="shared" si="56"/>
        <v/>
      </c>
      <c r="Z1841" s="43">
        <v>2076242</v>
      </c>
      <c r="AA1841" s="43" t="e">
        <f t="shared" si="57"/>
        <v>#N/A</v>
      </c>
    </row>
    <row r="1842" spans="1:27" x14ac:dyDescent="0.3">
      <c r="A1842" s="43">
        <v>1900089</v>
      </c>
      <c r="B1842" s="43" t="s">
        <v>2015</v>
      </c>
      <c r="C1842" s="43" t="s">
        <v>993</v>
      </c>
      <c r="D1842" s="41"/>
      <c r="E1842" s="43" t="s">
        <v>6263</v>
      </c>
      <c r="F1842" s="43" t="s">
        <v>30</v>
      </c>
      <c r="G1842" s="43">
        <v>45010</v>
      </c>
      <c r="H1842" s="41"/>
      <c r="I1842" s="41"/>
      <c r="J1842" s="43"/>
      <c r="K1842" s="41"/>
      <c r="L1842" s="41"/>
      <c r="M1842" s="41"/>
      <c r="N1842" s="41"/>
      <c r="O1842" s="41"/>
      <c r="P1842" s="41"/>
      <c r="Q1842" s="41"/>
      <c r="R1842" s="41"/>
      <c r="S1842" s="41"/>
      <c r="T1842" s="41"/>
      <c r="U1842" s="41"/>
      <c r="V1842" s="41"/>
      <c r="W1842" s="41"/>
      <c r="X1842" s="41"/>
      <c r="Y1842" s="43" t="str">
        <f t="shared" si="56"/>
        <v/>
      </c>
      <c r="Z1842" s="43">
        <v>2233846</v>
      </c>
      <c r="AA1842" s="43" t="e">
        <f t="shared" si="57"/>
        <v>#N/A</v>
      </c>
    </row>
    <row r="1843" spans="1:27" x14ac:dyDescent="0.3">
      <c r="A1843" s="43">
        <v>1530495</v>
      </c>
      <c r="B1843" s="43" t="s">
        <v>2016</v>
      </c>
      <c r="C1843" s="43" t="s">
        <v>492</v>
      </c>
      <c r="D1843" s="41"/>
      <c r="E1843" s="43" t="s">
        <v>6263</v>
      </c>
      <c r="F1843" s="43" t="s">
        <v>30</v>
      </c>
      <c r="G1843" s="43">
        <v>41006</v>
      </c>
      <c r="H1843" s="41"/>
      <c r="I1843" s="41"/>
      <c r="J1843" s="43"/>
      <c r="K1843" s="41"/>
      <c r="L1843" s="41"/>
      <c r="M1843" s="41"/>
      <c r="N1843" s="41"/>
      <c r="O1843" s="41"/>
      <c r="P1843" s="41"/>
      <c r="Q1843" s="41"/>
      <c r="R1843" s="41"/>
      <c r="S1843" s="41"/>
      <c r="T1843" s="41"/>
      <c r="U1843" s="41"/>
      <c r="V1843" s="41"/>
      <c r="W1843" s="41"/>
      <c r="X1843" s="41"/>
      <c r="Y1843" s="43" t="str">
        <f t="shared" si="56"/>
        <v/>
      </c>
      <c r="Z1843" s="43">
        <v>1557548</v>
      </c>
      <c r="AA1843" s="43" t="e">
        <f t="shared" si="57"/>
        <v>#N/A</v>
      </c>
    </row>
    <row r="1844" spans="1:27" x14ac:dyDescent="0.3">
      <c r="A1844" s="43">
        <v>402724</v>
      </c>
      <c r="B1844" s="43" t="s">
        <v>2017</v>
      </c>
      <c r="C1844" s="43" t="s">
        <v>389</v>
      </c>
      <c r="D1844" s="41"/>
      <c r="E1844" s="43" t="s">
        <v>29</v>
      </c>
      <c r="F1844" s="43" t="s">
        <v>28</v>
      </c>
      <c r="G1844" s="43">
        <v>37023</v>
      </c>
      <c r="H1844" s="41"/>
      <c r="I1844" s="41"/>
      <c r="J1844" s="43"/>
      <c r="K1844" s="41"/>
      <c r="L1844" s="41"/>
      <c r="M1844" s="41"/>
      <c r="N1844" s="41"/>
      <c r="O1844" s="41"/>
      <c r="P1844" s="41"/>
      <c r="Q1844" s="41"/>
      <c r="R1844" s="41"/>
      <c r="S1844" s="41"/>
      <c r="T1844" s="41"/>
      <c r="U1844" s="41"/>
      <c r="V1844" s="41"/>
      <c r="W1844" s="41"/>
      <c r="X1844" s="41"/>
      <c r="Y1844" s="43" t="str">
        <f t="shared" si="56"/>
        <v>COMP</v>
      </c>
      <c r="Z1844" s="43">
        <v>2228597</v>
      </c>
      <c r="AA1844" s="43">
        <f t="shared" si="57"/>
        <v>402724</v>
      </c>
    </row>
    <row r="1845" spans="1:27" x14ac:dyDescent="0.3">
      <c r="A1845" s="43">
        <v>622594</v>
      </c>
      <c r="B1845" s="43" t="s">
        <v>2018</v>
      </c>
      <c r="C1845" s="43" t="s">
        <v>2019</v>
      </c>
      <c r="D1845" s="41"/>
      <c r="E1845" s="43" t="s">
        <v>6263</v>
      </c>
      <c r="F1845" s="43" t="s">
        <v>28</v>
      </c>
      <c r="G1845" s="43">
        <v>45016</v>
      </c>
      <c r="H1845" s="41"/>
      <c r="I1845" s="41"/>
      <c r="J1845" s="43"/>
      <c r="K1845" s="41"/>
      <c r="L1845" s="41"/>
      <c r="M1845" s="41"/>
      <c r="N1845" s="41"/>
      <c r="O1845" s="41"/>
      <c r="P1845" s="41"/>
      <c r="Q1845" s="41"/>
      <c r="R1845" s="41"/>
      <c r="S1845" s="41"/>
      <c r="T1845" s="41"/>
      <c r="U1845" s="41"/>
      <c r="V1845" s="41"/>
      <c r="W1845" s="41"/>
      <c r="X1845" s="41"/>
      <c r="Y1845" s="43" t="str">
        <f t="shared" si="56"/>
        <v/>
      </c>
      <c r="Z1845" s="43">
        <v>2380448</v>
      </c>
      <c r="AA1845" s="43" t="e">
        <f t="shared" si="57"/>
        <v>#N/A</v>
      </c>
    </row>
    <row r="1846" spans="1:27" x14ac:dyDescent="0.3">
      <c r="A1846" s="43">
        <v>2221854</v>
      </c>
      <c r="B1846" s="43" t="s">
        <v>2020</v>
      </c>
      <c r="C1846" s="43" t="s">
        <v>2021</v>
      </c>
      <c r="D1846" s="41"/>
      <c r="E1846" s="43" t="s">
        <v>6263</v>
      </c>
      <c r="F1846" s="43" t="s">
        <v>30</v>
      </c>
      <c r="G1846" s="43">
        <v>28024</v>
      </c>
      <c r="H1846" s="41"/>
      <c r="I1846" s="41"/>
      <c r="J1846" s="43"/>
      <c r="K1846" s="41"/>
      <c r="L1846" s="41"/>
      <c r="M1846" s="41"/>
      <c r="N1846" s="41"/>
      <c r="O1846" s="41"/>
      <c r="P1846" s="41"/>
      <c r="Q1846" s="41"/>
      <c r="R1846" s="41"/>
      <c r="S1846" s="41"/>
      <c r="T1846" s="41"/>
      <c r="U1846" s="41"/>
      <c r="V1846" s="41"/>
      <c r="W1846" s="41"/>
      <c r="X1846" s="41"/>
      <c r="Y1846" s="43" t="str">
        <f t="shared" si="56"/>
        <v>COMP</v>
      </c>
      <c r="Z1846" s="43">
        <v>1796878</v>
      </c>
      <c r="AA1846" s="43">
        <f t="shared" si="57"/>
        <v>2221854</v>
      </c>
    </row>
    <row r="1847" spans="1:27" x14ac:dyDescent="0.3">
      <c r="A1847" s="43">
        <v>2170478</v>
      </c>
      <c r="B1847" s="43" t="s">
        <v>2020</v>
      </c>
      <c r="C1847" s="43" t="s">
        <v>542</v>
      </c>
      <c r="D1847" s="41"/>
      <c r="E1847" s="43" t="s">
        <v>6263</v>
      </c>
      <c r="F1847" s="43" t="s">
        <v>28</v>
      </c>
      <c r="G1847" s="43">
        <v>28001</v>
      </c>
      <c r="H1847" s="41"/>
      <c r="I1847" s="41"/>
      <c r="J1847" s="43"/>
      <c r="K1847" s="41"/>
      <c r="L1847" s="41"/>
      <c r="M1847" s="41"/>
      <c r="N1847" s="41"/>
      <c r="O1847" s="41"/>
      <c r="P1847" s="41"/>
      <c r="Q1847" s="41"/>
      <c r="R1847" s="41"/>
      <c r="S1847" s="41"/>
      <c r="T1847" s="41"/>
      <c r="U1847" s="41"/>
      <c r="V1847" s="41"/>
      <c r="W1847" s="41"/>
      <c r="X1847" s="41"/>
      <c r="Y1847" s="43" t="str">
        <f t="shared" si="56"/>
        <v>COMP</v>
      </c>
      <c r="Z1847" s="43">
        <v>2327495</v>
      </c>
      <c r="AA1847" s="43">
        <f t="shared" si="57"/>
        <v>2170478</v>
      </c>
    </row>
    <row r="1848" spans="1:27" x14ac:dyDescent="0.3">
      <c r="A1848" s="43">
        <v>1265616</v>
      </c>
      <c r="B1848" s="43" t="s">
        <v>2022</v>
      </c>
      <c r="C1848" s="43" t="s">
        <v>755</v>
      </c>
      <c r="D1848" s="41"/>
      <c r="E1848" s="43" t="s">
        <v>6263</v>
      </c>
      <c r="F1848" s="43" t="s">
        <v>28</v>
      </c>
      <c r="G1848" s="43">
        <v>18033</v>
      </c>
      <c r="H1848" s="41"/>
      <c r="I1848" s="41"/>
      <c r="J1848" s="43"/>
      <c r="K1848" s="41"/>
      <c r="L1848" s="41"/>
      <c r="M1848" s="41"/>
      <c r="N1848" s="41"/>
      <c r="O1848" s="41"/>
      <c r="P1848" s="41"/>
      <c r="Q1848" s="41"/>
      <c r="R1848" s="41"/>
      <c r="S1848" s="41"/>
      <c r="T1848" s="41"/>
      <c r="U1848" s="41"/>
      <c r="V1848" s="41"/>
      <c r="W1848" s="41"/>
      <c r="X1848" s="41"/>
      <c r="Y1848" s="43" t="str">
        <f t="shared" si="56"/>
        <v>COMP</v>
      </c>
      <c r="Z1848" s="43">
        <v>1268347</v>
      </c>
      <c r="AA1848" s="43">
        <f t="shared" si="57"/>
        <v>1265616</v>
      </c>
    </row>
    <row r="1849" spans="1:27" x14ac:dyDescent="0.3">
      <c r="A1849" s="43">
        <v>1793082</v>
      </c>
      <c r="B1849" s="43" t="s">
        <v>2023</v>
      </c>
      <c r="C1849" s="43" t="s">
        <v>514</v>
      </c>
      <c r="D1849" s="41"/>
      <c r="E1849" s="43" t="s">
        <v>6263</v>
      </c>
      <c r="F1849" s="43" t="s">
        <v>28</v>
      </c>
      <c r="G1849" s="43">
        <v>36003</v>
      </c>
      <c r="H1849" s="41"/>
      <c r="I1849" s="41"/>
      <c r="J1849" s="43"/>
      <c r="K1849" s="41"/>
      <c r="L1849" s="41"/>
      <c r="M1849" s="41"/>
      <c r="N1849" s="41"/>
      <c r="O1849" s="41"/>
      <c r="P1849" s="41"/>
      <c r="Q1849" s="41"/>
      <c r="R1849" s="41"/>
      <c r="S1849" s="41"/>
      <c r="T1849" s="41"/>
      <c r="U1849" s="41"/>
      <c r="V1849" s="41"/>
      <c r="W1849" s="41"/>
      <c r="X1849" s="41"/>
      <c r="Y1849" s="43" t="str">
        <f t="shared" si="56"/>
        <v/>
      </c>
      <c r="Z1849" s="43">
        <v>1739524</v>
      </c>
      <c r="AA1849" s="43" t="e">
        <f t="shared" si="57"/>
        <v>#N/A</v>
      </c>
    </row>
    <row r="1850" spans="1:27" x14ac:dyDescent="0.3">
      <c r="A1850" s="43">
        <v>1579397</v>
      </c>
      <c r="B1850" s="43" t="s">
        <v>2023</v>
      </c>
      <c r="C1850" s="43" t="s">
        <v>161</v>
      </c>
      <c r="D1850" s="41"/>
      <c r="E1850" s="43" t="s">
        <v>31</v>
      </c>
      <c r="F1850" s="43" t="s">
        <v>28</v>
      </c>
      <c r="G1850" s="43">
        <v>36003</v>
      </c>
      <c r="H1850" s="41"/>
      <c r="I1850" s="41"/>
      <c r="J1850" s="43"/>
      <c r="K1850" s="41"/>
      <c r="L1850" s="41"/>
      <c r="M1850" s="41"/>
      <c r="N1850" s="41"/>
      <c r="O1850" s="41"/>
      <c r="P1850" s="41"/>
      <c r="Q1850" s="41"/>
      <c r="R1850" s="41"/>
      <c r="S1850" s="41"/>
      <c r="T1850" s="41"/>
      <c r="U1850" s="41"/>
      <c r="V1850" s="41"/>
      <c r="W1850" s="41"/>
      <c r="X1850" s="41"/>
      <c r="Y1850" s="43" t="str">
        <f t="shared" si="56"/>
        <v>COMP</v>
      </c>
      <c r="Z1850" s="43">
        <v>2373856</v>
      </c>
      <c r="AA1850" s="43">
        <f t="shared" si="57"/>
        <v>1579397</v>
      </c>
    </row>
    <row r="1851" spans="1:27" x14ac:dyDescent="0.3">
      <c r="A1851" s="43">
        <v>1344041</v>
      </c>
      <c r="B1851" s="43" t="s">
        <v>2023</v>
      </c>
      <c r="C1851" s="43" t="s">
        <v>937</v>
      </c>
      <c r="D1851" s="41"/>
      <c r="E1851" s="43" t="s">
        <v>6263</v>
      </c>
      <c r="F1851" s="43" t="s">
        <v>28</v>
      </c>
      <c r="G1851" s="43">
        <v>41026</v>
      </c>
      <c r="H1851" s="41"/>
      <c r="I1851" s="41"/>
      <c r="J1851" s="43"/>
      <c r="K1851" s="41"/>
      <c r="L1851" s="41"/>
      <c r="M1851" s="41"/>
      <c r="N1851" s="41"/>
      <c r="O1851" s="41"/>
      <c r="P1851" s="41"/>
      <c r="Q1851" s="41"/>
      <c r="R1851" s="41"/>
      <c r="S1851" s="41"/>
      <c r="T1851" s="41"/>
      <c r="U1851" s="41"/>
      <c r="V1851" s="41"/>
      <c r="W1851" s="41"/>
      <c r="X1851" s="41"/>
      <c r="Y1851" s="43" t="str">
        <f t="shared" si="56"/>
        <v/>
      </c>
      <c r="Z1851" s="43">
        <v>2404785</v>
      </c>
      <c r="AA1851" s="43" t="e">
        <f t="shared" si="57"/>
        <v>#N/A</v>
      </c>
    </row>
    <row r="1852" spans="1:27" x14ac:dyDescent="0.3">
      <c r="A1852" s="43">
        <v>1865604</v>
      </c>
      <c r="B1852" s="43" t="s">
        <v>2023</v>
      </c>
      <c r="C1852" s="43" t="s">
        <v>803</v>
      </c>
      <c r="D1852" s="41"/>
      <c r="E1852" s="43" t="s">
        <v>6263</v>
      </c>
      <c r="F1852" s="43" t="s">
        <v>30</v>
      </c>
      <c r="G1852" s="43">
        <v>36003</v>
      </c>
      <c r="H1852" s="41"/>
      <c r="I1852" s="41"/>
      <c r="J1852" s="43"/>
      <c r="K1852" s="41"/>
      <c r="L1852" s="41"/>
      <c r="M1852" s="41"/>
      <c r="N1852" s="41"/>
      <c r="O1852" s="41"/>
      <c r="P1852" s="41"/>
      <c r="Q1852" s="41"/>
      <c r="R1852" s="41"/>
      <c r="S1852" s="41"/>
      <c r="T1852" s="41"/>
      <c r="U1852" s="41"/>
      <c r="V1852" s="41"/>
      <c r="W1852" s="41"/>
      <c r="X1852" s="41"/>
      <c r="Y1852" s="43" t="str">
        <f t="shared" si="56"/>
        <v>COMP</v>
      </c>
      <c r="Z1852" s="43">
        <v>2174132</v>
      </c>
      <c r="AA1852" s="43">
        <f t="shared" si="57"/>
        <v>1865604</v>
      </c>
    </row>
    <row r="1853" spans="1:27" x14ac:dyDescent="0.3">
      <c r="A1853" s="43">
        <v>1793086</v>
      </c>
      <c r="B1853" s="43" t="s">
        <v>2023</v>
      </c>
      <c r="C1853" s="43" t="s">
        <v>2024</v>
      </c>
      <c r="D1853" s="41"/>
      <c r="E1853" s="43" t="s">
        <v>6263</v>
      </c>
      <c r="F1853" s="43" t="s">
        <v>30</v>
      </c>
      <c r="G1853" s="43">
        <v>36003</v>
      </c>
      <c r="H1853" s="41"/>
      <c r="I1853" s="41"/>
      <c r="J1853" s="43"/>
      <c r="K1853" s="41"/>
      <c r="L1853" s="41"/>
      <c r="M1853" s="41"/>
      <c r="N1853" s="41"/>
      <c r="O1853" s="41"/>
      <c r="P1853" s="41"/>
      <c r="Q1853" s="41"/>
      <c r="R1853" s="41"/>
      <c r="S1853" s="41"/>
      <c r="T1853" s="41"/>
      <c r="U1853" s="41"/>
      <c r="V1853" s="41"/>
      <c r="W1853" s="41"/>
      <c r="X1853" s="41"/>
      <c r="Y1853" s="43" t="str">
        <f t="shared" si="56"/>
        <v/>
      </c>
      <c r="Z1853" s="43">
        <v>1107019</v>
      </c>
      <c r="AA1853" s="43" t="e">
        <f t="shared" si="57"/>
        <v>#N/A</v>
      </c>
    </row>
    <row r="1854" spans="1:27" x14ac:dyDescent="0.3">
      <c r="A1854" s="43">
        <v>1344043</v>
      </c>
      <c r="B1854" s="43" t="s">
        <v>2023</v>
      </c>
      <c r="C1854" s="43" t="s">
        <v>1191</v>
      </c>
      <c r="D1854" s="41"/>
      <c r="E1854" s="43" t="s">
        <v>6263</v>
      </c>
      <c r="F1854" s="43" t="s">
        <v>30</v>
      </c>
      <c r="G1854" s="43">
        <v>41026</v>
      </c>
      <c r="H1854" s="41"/>
      <c r="I1854" s="41"/>
      <c r="J1854" s="43"/>
      <c r="K1854" s="41"/>
      <c r="L1854" s="41"/>
      <c r="M1854" s="41"/>
      <c r="N1854" s="41"/>
      <c r="O1854" s="41"/>
      <c r="P1854" s="41"/>
      <c r="Q1854" s="41"/>
      <c r="R1854" s="41"/>
      <c r="S1854" s="41"/>
      <c r="T1854" s="41"/>
      <c r="U1854" s="41"/>
      <c r="V1854" s="41"/>
      <c r="W1854" s="41"/>
      <c r="X1854" s="41"/>
      <c r="Y1854" s="43" t="str">
        <f t="shared" si="56"/>
        <v/>
      </c>
      <c r="Z1854" s="43">
        <v>1675695</v>
      </c>
      <c r="AA1854" s="43" t="e">
        <f t="shared" si="57"/>
        <v>#N/A</v>
      </c>
    </row>
    <row r="1855" spans="1:27" x14ac:dyDescent="0.3">
      <c r="A1855" s="43">
        <v>1865595</v>
      </c>
      <c r="B1855" s="43" t="s">
        <v>2023</v>
      </c>
      <c r="C1855" s="43" t="s">
        <v>427</v>
      </c>
      <c r="D1855" s="41"/>
      <c r="E1855" s="43" t="s">
        <v>6263</v>
      </c>
      <c r="F1855" s="43" t="s">
        <v>28</v>
      </c>
      <c r="G1855" s="43">
        <v>36003</v>
      </c>
      <c r="H1855" s="41"/>
      <c r="I1855" s="41"/>
      <c r="J1855" s="43"/>
      <c r="K1855" s="41"/>
      <c r="L1855" s="41"/>
      <c r="M1855" s="41"/>
      <c r="N1855" s="41"/>
      <c r="O1855" s="41"/>
      <c r="P1855" s="41"/>
      <c r="Q1855" s="41"/>
      <c r="R1855" s="41"/>
      <c r="S1855" s="41"/>
      <c r="T1855" s="41"/>
      <c r="U1855" s="41"/>
      <c r="V1855" s="41"/>
      <c r="W1855" s="41"/>
      <c r="X1855" s="41"/>
      <c r="Y1855" s="43" t="str">
        <f t="shared" si="56"/>
        <v>COMP</v>
      </c>
      <c r="Z1855" s="43">
        <v>1687652</v>
      </c>
      <c r="AA1855" s="43">
        <f t="shared" si="57"/>
        <v>1865595</v>
      </c>
    </row>
    <row r="1856" spans="1:27" x14ac:dyDescent="0.3">
      <c r="A1856" s="43">
        <v>2254354</v>
      </c>
      <c r="B1856" s="43" t="s">
        <v>2025</v>
      </c>
      <c r="C1856" s="43" t="s">
        <v>1718</v>
      </c>
      <c r="D1856" s="41"/>
      <c r="E1856" s="43" t="s">
        <v>6263</v>
      </c>
      <c r="F1856" s="43" t="s">
        <v>30</v>
      </c>
      <c r="G1856" s="43">
        <v>18005</v>
      </c>
      <c r="H1856" s="41"/>
      <c r="I1856" s="41"/>
      <c r="J1856" s="43"/>
      <c r="K1856" s="41"/>
      <c r="L1856" s="41"/>
      <c r="M1856" s="41"/>
      <c r="N1856" s="41"/>
      <c r="O1856" s="41"/>
      <c r="P1856" s="41"/>
      <c r="Q1856" s="41"/>
      <c r="R1856" s="41"/>
      <c r="S1856" s="41"/>
      <c r="T1856" s="41"/>
      <c r="U1856" s="41"/>
      <c r="V1856" s="41"/>
      <c r="W1856" s="41"/>
      <c r="X1856" s="41"/>
      <c r="Y1856" s="43" t="str">
        <f t="shared" si="56"/>
        <v/>
      </c>
      <c r="Z1856" s="43">
        <v>454886</v>
      </c>
      <c r="AA1856" s="43" t="e">
        <f t="shared" si="57"/>
        <v>#N/A</v>
      </c>
    </row>
    <row r="1857" spans="1:27" x14ac:dyDescent="0.3">
      <c r="A1857" s="43">
        <v>2275785</v>
      </c>
      <c r="B1857" s="43" t="s">
        <v>2026</v>
      </c>
      <c r="C1857" s="43" t="s">
        <v>631</v>
      </c>
      <c r="D1857" s="41"/>
      <c r="E1857" s="43" t="s">
        <v>6263</v>
      </c>
      <c r="F1857" s="43" t="s">
        <v>30</v>
      </c>
      <c r="G1857" s="43">
        <v>37021</v>
      </c>
      <c r="H1857" s="41"/>
      <c r="I1857" s="41"/>
      <c r="J1857" s="43"/>
      <c r="K1857" s="41"/>
      <c r="L1857" s="41"/>
      <c r="M1857" s="41"/>
      <c r="N1857" s="41"/>
      <c r="O1857" s="41"/>
      <c r="P1857" s="41"/>
      <c r="Q1857" s="41"/>
      <c r="R1857" s="41"/>
      <c r="S1857" s="41"/>
      <c r="T1857" s="41"/>
      <c r="U1857" s="41"/>
      <c r="V1857" s="41"/>
      <c r="W1857" s="41"/>
      <c r="X1857" s="41"/>
      <c r="Y1857" s="43" t="str">
        <f t="shared" si="56"/>
        <v/>
      </c>
      <c r="Z1857" s="43">
        <v>2278898</v>
      </c>
      <c r="AA1857" s="43" t="e">
        <f t="shared" si="57"/>
        <v>#N/A</v>
      </c>
    </row>
    <row r="1858" spans="1:27" x14ac:dyDescent="0.3">
      <c r="A1858" s="43">
        <v>2071249</v>
      </c>
      <c r="B1858" s="43" t="s">
        <v>2027</v>
      </c>
      <c r="C1858" s="43" t="s">
        <v>674</v>
      </c>
      <c r="D1858" s="41"/>
      <c r="E1858" s="43" t="s">
        <v>6263</v>
      </c>
      <c r="F1858" s="43" t="s">
        <v>28</v>
      </c>
      <c r="G1858" s="43">
        <v>28017</v>
      </c>
      <c r="H1858" s="41"/>
      <c r="I1858" s="41"/>
      <c r="J1858" s="43"/>
      <c r="K1858" s="41"/>
      <c r="L1858" s="41"/>
      <c r="M1858" s="41"/>
      <c r="N1858" s="41"/>
      <c r="O1858" s="41"/>
      <c r="P1858" s="41"/>
      <c r="Q1858" s="41"/>
      <c r="R1858" s="41"/>
      <c r="S1858" s="41"/>
      <c r="T1858" s="41"/>
      <c r="U1858" s="41"/>
      <c r="V1858" s="41"/>
      <c r="W1858" s="41"/>
      <c r="X1858" s="41"/>
      <c r="Y1858" s="43" t="str">
        <f t="shared" ref="Y1858:Y1921" si="58">IF(ISERROR(AA1858)=FALSE,"COMP","")</f>
        <v/>
      </c>
      <c r="Z1858" s="43">
        <v>2220389</v>
      </c>
      <c r="AA1858" s="43" t="e">
        <f t="shared" ref="AA1858:AA1921" si="59">VLOOKUP(A1858,Z:Z,1,FALSE)</f>
        <v>#N/A</v>
      </c>
    </row>
    <row r="1859" spans="1:27" x14ac:dyDescent="0.3">
      <c r="A1859" s="43">
        <v>699597</v>
      </c>
      <c r="B1859" s="43" t="s">
        <v>2028</v>
      </c>
      <c r="C1859" s="43" t="s">
        <v>375</v>
      </c>
      <c r="D1859" s="41"/>
      <c r="E1859" s="43" t="s">
        <v>6263</v>
      </c>
      <c r="F1859" s="43" t="s">
        <v>28</v>
      </c>
      <c r="G1859" s="43">
        <v>37024</v>
      </c>
      <c r="H1859" s="41"/>
      <c r="I1859" s="41"/>
      <c r="J1859" s="43"/>
      <c r="K1859" s="41"/>
      <c r="L1859" s="41"/>
      <c r="M1859" s="41"/>
      <c r="N1859" s="41"/>
      <c r="O1859" s="41"/>
      <c r="P1859" s="41"/>
      <c r="Q1859" s="41"/>
      <c r="R1859" s="41"/>
      <c r="S1859" s="41"/>
      <c r="T1859" s="41"/>
      <c r="U1859" s="41"/>
      <c r="V1859" s="41"/>
      <c r="W1859" s="41"/>
      <c r="X1859" s="41"/>
      <c r="Y1859" s="43" t="str">
        <f t="shared" si="58"/>
        <v>COMP</v>
      </c>
      <c r="Z1859" s="43">
        <v>2413397</v>
      </c>
      <c r="AA1859" s="43">
        <f t="shared" si="59"/>
        <v>699597</v>
      </c>
    </row>
    <row r="1860" spans="1:27" x14ac:dyDescent="0.3">
      <c r="A1860" s="43">
        <v>1402369</v>
      </c>
      <c r="B1860" s="43" t="s">
        <v>2028</v>
      </c>
      <c r="C1860" s="43" t="s">
        <v>497</v>
      </c>
      <c r="D1860" s="41"/>
      <c r="E1860" s="43" t="s">
        <v>6263</v>
      </c>
      <c r="F1860" s="43" t="s">
        <v>30</v>
      </c>
      <c r="G1860" s="43">
        <v>37024</v>
      </c>
      <c r="H1860" s="41"/>
      <c r="I1860" s="41"/>
      <c r="J1860" s="43"/>
      <c r="K1860" s="41"/>
      <c r="L1860" s="41"/>
      <c r="M1860" s="41"/>
      <c r="N1860" s="41"/>
      <c r="O1860" s="41"/>
      <c r="P1860" s="41"/>
      <c r="Q1860" s="41"/>
      <c r="R1860" s="41"/>
      <c r="S1860" s="41"/>
      <c r="T1860" s="41"/>
      <c r="U1860" s="41"/>
      <c r="V1860" s="41"/>
      <c r="W1860" s="41"/>
      <c r="X1860" s="41"/>
      <c r="Y1860" s="43" t="str">
        <f t="shared" si="58"/>
        <v>COMP</v>
      </c>
      <c r="Z1860" s="43">
        <v>1376034</v>
      </c>
      <c r="AA1860" s="43">
        <f t="shared" si="59"/>
        <v>1402369</v>
      </c>
    </row>
    <row r="1861" spans="1:27" x14ac:dyDescent="0.3">
      <c r="A1861" s="43">
        <v>1656590</v>
      </c>
      <c r="B1861" s="43" t="s">
        <v>2029</v>
      </c>
      <c r="C1861" s="43" t="s">
        <v>1135</v>
      </c>
      <c r="D1861" s="41"/>
      <c r="E1861" s="43" t="s">
        <v>6263</v>
      </c>
      <c r="F1861" s="43" t="s">
        <v>28</v>
      </c>
      <c r="G1861" s="43">
        <v>37024</v>
      </c>
      <c r="H1861" s="41"/>
      <c r="I1861" s="41"/>
      <c r="J1861" s="43"/>
      <c r="K1861" s="41"/>
      <c r="L1861" s="41"/>
      <c r="M1861" s="41"/>
      <c r="N1861" s="41"/>
      <c r="O1861" s="41"/>
      <c r="P1861" s="41"/>
      <c r="Q1861" s="41"/>
      <c r="R1861" s="41"/>
      <c r="S1861" s="41"/>
      <c r="T1861" s="41"/>
      <c r="U1861" s="41"/>
      <c r="V1861" s="41"/>
      <c r="W1861" s="41"/>
      <c r="X1861" s="41"/>
      <c r="Y1861" s="43" t="str">
        <f t="shared" si="58"/>
        <v>COMP</v>
      </c>
      <c r="Z1861" s="43">
        <v>340892</v>
      </c>
      <c r="AA1861" s="43">
        <f t="shared" si="59"/>
        <v>1656590</v>
      </c>
    </row>
    <row r="1862" spans="1:27" x14ac:dyDescent="0.3">
      <c r="A1862" s="43">
        <v>2392729</v>
      </c>
      <c r="B1862" s="43" t="s">
        <v>2030</v>
      </c>
      <c r="C1862" s="43" t="s">
        <v>973</v>
      </c>
      <c r="D1862" s="41"/>
      <c r="E1862" s="43" t="s">
        <v>6263</v>
      </c>
      <c r="F1862" s="43" t="s">
        <v>28</v>
      </c>
      <c r="G1862" s="43">
        <v>45003</v>
      </c>
      <c r="H1862" s="41"/>
      <c r="I1862" s="41"/>
      <c r="J1862" s="43"/>
      <c r="K1862" s="41"/>
      <c r="L1862" s="41"/>
      <c r="M1862" s="41"/>
      <c r="N1862" s="41"/>
      <c r="O1862" s="41"/>
      <c r="P1862" s="41"/>
      <c r="Q1862" s="41"/>
      <c r="R1862" s="41"/>
      <c r="S1862" s="41"/>
      <c r="T1862" s="41"/>
      <c r="U1862" s="41"/>
      <c r="V1862" s="41"/>
      <c r="W1862" s="41"/>
      <c r="X1862" s="41"/>
      <c r="Y1862" s="43" t="str">
        <f t="shared" si="58"/>
        <v/>
      </c>
      <c r="Z1862" s="43">
        <v>237373</v>
      </c>
      <c r="AA1862" s="43" t="e">
        <f t="shared" si="59"/>
        <v>#N/A</v>
      </c>
    </row>
    <row r="1863" spans="1:27" x14ac:dyDescent="0.3">
      <c r="A1863" s="43">
        <v>374560</v>
      </c>
      <c r="B1863" s="43" t="s">
        <v>2031</v>
      </c>
      <c r="C1863" s="43" t="s">
        <v>514</v>
      </c>
      <c r="D1863" s="41"/>
      <c r="E1863" s="43" t="s">
        <v>6263</v>
      </c>
      <c r="F1863" s="43" t="s">
        <v>28</v>
      </c>
      <c r="G1863" s="43">
        <v>28041</v>
      </c>
      <c r="H1863" s="41"/>
      <c r="I1863" s="41"/>
      <c r="J1863" s="43"/>
      <c r="K1863" s="41"/>
      <c r="L1863" s="41"/>
      <c r="M1863" s="41"/>
      <c r="N1863" s="41"/>
      <c r="O1863" s="41"/>
      <c r="P1863" s="41"/>
      <c r="Q1863" s="41"/>
      <c r="R1863" s="41"/>
      <c r="S1863" s="41"/>
      <c r="T1863" s="41"/>
      <c r="U1863" s="41"/>
      <c r="V1863" s="41"/>
      <c r="W1863" s="41"/>
      <c r="X1863" s="41"/>
      <c r="Y1863" s="43" t="str">
        <f t="shared" si="58"/>
        <v/>
      </c>
      <c r="Z1863" s="43">
        <v>1346829</v>
      </c>
      <c r="AA1863" s="43" t="e">
        <f t="shared" si="59"/>
        <v>#N/A</v>
      </c>
    </row>
    <row r="1864" spans="1:27" x14ac:dyDescent="0.3">
      <c r="A1864" s="43">
        <v>1239845</v>
      </c>
      <c r="B1864" s="43" t="s">
        <v>2032</v>
      </c>
      <c r="C1864" s="43" t="s">
        <v>235</v>
      </c>
      <c r="D1864" s="41"/>
      <c r="E1864" s="43" t="s">
        <v>6263</v>
      </c>
      <c r="F1864" s="43" t="s">
        <v>28</v>
      </c>
      <c r="G1864" s="43">
        <v>18032</v>
      </c>
      <c r="H1864" s="41"/>
      <c r="I1864" s="41"/>
      <c r="J1864" s="43"/>
      <c r="K1864" s="41"/>
      <c r="L1864" s="41"/>
      <c r="M1864" s="41"/>
      <c r="N1864" s="41"/>
      <c r="O1864" s="41"/>
      <c r="P1864" s="41"/>
      <c r="Q1864" s="41"/>
      <c r="R1864" s="41"/>
      <c r="S1864" s="41"/>
      <c r="T1864" s="41"/>
      <c r="U1864" s="41"/>
      <c r="V1864" s="41"/>
      <c r="W1864" s="41"/>
      <c r="X1864" s="41"/>
      <c r="Y1864" s="43" t="str">
        <f t="shared" si="58"/>
        <v>COMP</v>
      </c>
      <c r="Z1864" s="43">
        <v>2424118</v>
      </c>
      <c r="AA1864" s="43">
        <f t="shared" si="59"/>
        <v>1239845</v>
      </c>
    </row>
    <row r="1865" spans="1:27" x14ac:dyDescent="0.3">
      <c r="A1865" s="43">
        <v>2005232</v>
      </c>
      <c r="B1865" s="43" t="s">
        <v>2033</v>
      </c>
      <c r="C1865" s="43" t="s">
        <v>189</v>
      </c>
      <c r="D1865" s="41"/>
      <c r="E1865" s="43" t="s">
        <v>6263</v>
      </c>
      <c r="F1865" s="43" t="s">
        <v>30</v>
      </c>
      <c r="G1865" s="43">
        <v>28041</v>
      </c>
      <c r="H1865" s="41"/>
      <c r="I1865" s="41"/>
      <c r="J1865" s="43"/>
      <c r="K1865" s="41"/>
      <c r="L1865" s="41"/>
      <c r="M1865" s="41"/>
      <c r="N1865" s="41"/>
      <c r="O1865" s="41"/>
      <c r="P1865" s="41"/>
      <c r="Q1865" s="41"/>
      <c r="R1865" s="41"/>
      <c r="S1865" s="41"/>
      <c r="T1865" s="41"/>
      <c r="U1865" s="41"/>
      <c r="V1865" s="41"/>
      <c r="W1865" s="41"/>
      <c r="X1865" s="41"/>
      <c r="Y1865" s="43" t="str">
        <f t="shared" si="58"/>
        <v>COMP</v>
      </c>
      <c r="Z1865" s="43">
        <v>1564710</v>
      </c>
      <c r="AA1865" s="43">
        <f t="shared" si="59"/>
        <v>2005232</v>
      </c>
    </row>
    <row r="1866" spans="1:27" x14ac:dyDescent="0.3">
      <c r="A1866" s="43">
        <v>2420536</v>
      </c>
      <c r="B1866" s="43" t="s">
        <v>2034</v>
      </c>
      <c r="C1866" s="43" t="s">
        <v>520</v>
      </c>
      <c r="D1866" s="41"/>
      <c r="E1866" s="43" t="s">
        <v>6263</v>
      </c>
      <c r="F1866" s="43" t="s">
        <v>30</v>
      </c>
      <c r="G1866" s="43">
        <v>45008</v>
      </c>
      <c r="H1866" s="41"/>
      <c r="I1866" s="41"/>
      <c r="J1866" s="43"/>
      <c r="K1866" s="41"/>
      <c r="L1866" s="41"/>
      <c r="M1866" s="41"/>
      <c r="N1866" s="41"/>
      <c r="O1866" s="41"/>
      <c r="P1866" s="41"/>
      <c r="Q1866" s="41"/>
      <c r="R1866" s="41"/>
      <c r="S1866" s="41"/>
      <c r="T1866" s="41"/>
      <c r="U1866" s="41"/>
      <c r="V1866" s="41"/>
      <c r="W1866" s="41"/>
      <c r="X1866" s="41"/>
      <c r="Y1866" s="43" t="str">
        <f t="shared" si="58"/>
        <v/>
      </c>
      <c r="Z1866" s="43">
        <v>241523</v>
      </c>
      <c r="AA1866" s="43" t="e">
        <f t="shared" si="59"/>
        <v>#N/A</v>
      </c>
    </row>
    <row r="1867" spans="1:27" x14ac:dyDescent="0.3">
      <c r="A1867" s="43">
        <v>2426317</v>
      </c>
      <c r="B1867" s="43" t="s">
        <v>2035</v>
      </c>
      <c r="C1867" s="43" t="s">
        <v>248</v>
      </c>
      <c r="D1867" s="41"/>
      <c r="E1867" s="43" t="s">
        <v>6263</v>
      </c>
      <c r="F1867" s="43" t="s">
        <v>30</v>
      </c>
      <c r="G1867" s="43">
        <v>37021</v>
      </c>
      <c r="H1867" s="41"/>
      <c r="I1867" s="41"/>
      <c r="J1867" s="43"/>
      <c r="K1867" s="41"/>
      <c r="L1867" s="41"/>
      <c r="M1867" s="41"/>
      <c r="N1867" s="41"/>
      <c r="O1867" s="41"/>
      <c r="P1867" s="41"/>
      <c r="Q1867" s="41"/>
      <c r="R1867" s="41"/>
      <c r="S1867" s="41"/>
      <c r="T1867" s="41"/>
      <c r="U1867" s="41"/>
      <c r="V1867" s="41"/>
      <c r="W1867" s="41"/>
      <c r="X1867" s="41"/>
      <c r="Y1867" s="43" t="str">
        <f t="shared" si="58"/>
        <v/>
      </c>
      <c r="Z1867" s="43">
        <v>2079545</v>
      </c>
      <c r="AA1867" s="43" t="e">
        <f t="shared" si="59"/>
        <v>#N/A</v>
      </c>
    </row>
    <row r="1868" spans="1:27" x14ac:dyDescent="0.3">
      <c r="A1868" s="43">
        <v>1976069</v>
      </c>
      <c r="B1868" s="43" t="s">
        <v>2036</v>
      </c>
      <c r="C1868" s="43" t="s">
        <v>1447</v>
      </c>
      <c r="D1868" s="41"/>
      <c r="E1868" s="43" t="s">
        <v>35</v>
      </c>
      <c r="F1868" s="43" t="s">
        <v>30</v>
      </c>
      <c r="G1868" s="43">
        <v>41024</v>
      </c>
      <c r="H1868" s="41"/>
      <c r="I1868" s="41"/>
      <c r="J1868" s="43"/>
      <c r="K1868" s="41"/>
      <c r="L1868" s="41"/>
      <c r="M1868" s="41"/>
      <c r="N1868" s="41"/>
      <c r="O1868" s="41"/>
      <c r="P1868" s="41"/>
      <c r="Q1868" s="41"/>
      <c r="R1868" s="41"/>
      <c r="S1868" s="41"/>
      <c r="T1868" s="41"/>
      <c r="U1868" s="41"/>
      <c r="V1868" s="41"/>
      <c r="W1868" s="41"/>
      <c r="X1868" s="41"/>
      <c r="Y1868" s="43" t="str">
        <f t="shared" si="58"/>
        <v>COMP</v>
      </c>
      <c r="Z1868" s="43">
        <v>1551247</v>
      </c>
      <c r="AA1868" s="43">
        <f t="shared" si="59"/>
        <v>1976069</v>
      </c>
    </row>
    <row r="1869" spans="1:27" x14ac:dyDescent="0.3">
      <c r="A1869" s="43">
        <v>287210</v>
      </c>
      <c r="B1869" s="43" t="s">
        <v>2036</v>
      </c>
      <c r="C1869" s="43" t="s">
        <v>218</v>
      </c>
      <c r="D1869" s="41"/>
      <c r="E1869" s="43" t="s">
        <v>6263</v>
      </c>
      <c r="F1869" s="43" t="s">
        <v>28</v>
      </c>
      <c r="G1869" s="43">
        <v>28037</v>
      </c>
      <c r="H1869" s="41"/>
      <c r="I1869" s="41"/>
      <c r="J1869" s="43"/>
      <c r="K1869" s="41"/>
      <c r="L1869" s="41"/>
      <c r="M1869" s="41"/>
      <c r="N1869" s="41"/>
      <c r="O1869" s="41"/>
      <c r="P1869" s="41"/>
      <c r="Q1869" s="41"/>
      <c r="R1869" s="41"/>
      <c r="S1869" s="41"/>
      <c r="T1869" s="41"/>
      <c r="U1869" s="41"/>
      <c r="V1869" s="41"/>
      <c r="W1869" s="41"/>
      <c r="X1869" s="41"/>
      <c r="Y1869" s="43" t="str">
        <f t="shared" si="58"/>
        <v>COMP</v>
      </c>
      <c r="Z1869" s="43">
        <v>1811022</v>
      </c>
      <c r="AA1869" s="43">
        <f t="shared" si="59"/>
        <v>287210</v>
      </c>
    </row>
    <row r="1870" spans="1:27" x14ac:dyDescent="0.3">
      <c r="A1870" s="43">
        <v>1699706</v>
      </c>
      <c r="B1870" s="43" t="s">
        <v>2037</v>
      </c>
      <c r="C1870" s="43" t="s">
        <v>937</v>
      </c>
      <c r="D1870" s="41"/>
      <c r="E1870" s="43" t="s">
        <v>6263</v>
      </c>
      <c r="F1870" s="43" t="s">
        <v>28</v>
      </c>
      <c r="G1870" s="43">
        <v>37024</v>
      </c>
      <c r="H1870" s="41"/>
      <c r="I1870" s="41"/>
      <c r="J1870" s="43"/>
      <c r="K1870" s="41"/>
      <c r="L1870" s="41"/>
      <c r="M1870" s="41"/>
      <c r="N1870" s="41"/>
      <c r="O1870" s="41"/>
      <c r="P1870" s="41"/>
      <c r="Q1870" s="41"/>
      <c r="R1870" s="41"/>
      <c r="S1870" s="41"/>
      <c r="T1870" s="41"/>
      <c r="U1870" s="41"/>
      <c r="V1870" s="41"/>
      <c r="W1870" s="41"/>
      <c r="X1870" s="41"/>
      <c r="Y1870" s="43" t="str">
        <f t="shared" si="58"/>
        <v/>
      </c>
      <c r="Z1870" s="43">
        <v>2041262</v>
      </c>
      <c r="AA1870" s="43" t="e">
        <f t="shared" si="59"/>
        <v>#N/A</v>
      </c>
    </row>
    <row r="1871" spans="1:27" x14ac:dyDescent="0.3">
      <c r="A1871" s="43">
        <v>1794009</v>
      </c>
      <c r="B1871" s="43" t="s">
        <v>2038</v>
      </c>
      <c r="C1871" s="43" t="s">
        <v>2039</v>
      </c>
      <c r="D1871" s="41"/>
      <c r="E1871" s="43" t="s">
        <v>35</v>
      </c>
      <c r="F1871" s="43" t="s">
        <v>30</v>
      </c>
      <c r="G1871" s="43">
        <v>45008</v>
      </c>
      <c r="H1871" s="41"/>
      <c r="I1871" s="41"/>
      <c r="J1871" s="43"/>
      <c r="K1871" s="41"/>
      <c r="L1871" s="41"/>
      <c r="M1871" s="41"/>
      <c r="N1871" s="41"/>
      <c r="O1871" s="41"/>
      <c r="P1871" s="41"/>
      <c r="Q1871" s="41"/>
      <c r="R1871" s="41"/>
      <c r="S1871" s="41"/>
      <c r="T1871" s="41"/>
      <c r="U1871" s="41"/>
      <c r="V1871" s="41"/>
      <c r="W1871" s="41"/>
      <c r="X1871" s="41"/>
      <c r="Y1871" s="43" t="str">
        <f t="shared" si="58"/>
        <v>COMP</v>
      </c>
      <c r="Z1871" s="43">
        <v>1556039</v>
      </c>
      <c r="AA1871" s="43">
        <f t="shared" si="59"/>
        <v>1794009</v>
      </c>
    </row>
    <row r="1872" spans="1:27" x14ac:dyDescent="0.3">
      <c r="A1872" s="43">
        <v>1660029</v>
      </c>
      <c r="B1872" s="43" t="s">
        <v>2040</v>
      </c>
      <c r="C1872" s="43" t="s">
        <v>617</v>
      </c>
      <c r="D1872" s="41"/>
      <c r="E1872" s="43" t="s">
        <v>6263</v>
      </c>
      <c r="F1872" s="43" t="s">
        <v>30</v>
      </c>
      <c r="G1872" s="43">
        <v>45053</v>
      </c>
      <c r="H1872" s="41"/>
      <c r="I1872" s="41"/>
      <c r="J1872" s="43"/>
      <c r="K1872" s="41"/>
      <c r="L1872" s="41"/>
      <c r="M1872" s="41"/>
      <c r="N1872" s="41"/>
      <c r="O1872" s="41"/>
      <c r="P1872" s="41"/>
      <c r="Q1872" s="41"/>
      <c r="R1872" s="41"/>
      <c r="S1872" s="41"/>
      <c r="T1872" s="41"/>
      <c r="U1872" s="41"/>
      <c r="V1872" s="41"/>
      <c r="W1872" s="41"/>
      <c r="X1872" s="41"/>
      <c r="Y1872" s="43" t="str">
        <f t="shared" si="58"/>
        <v>COMP</v>
      </c>
      <c r="Z1872" s="43">
        <v>1456748</v>
      </c>
      <c r="AA1872" s="43">
        <f t="shared" si="59"/>
        <v>1660029</v>
      </c>
    </row>
    <row r="1873" spans="1:27" x14ac:dyDescent="0.3">
      <c r="A1873" s="43">
        <v>788362</v>
      </c>
      <c r="B1873" s="43" t="s">
        <v>2041</v>
      </c>
      <c r="C1873" s="43" t="s">
        <v>202</v>
      </c>
      <c r="D1873" s="41"/>
      <c r="E1873" s="43" t="s">
        <v>6263</v>
      </c>
      <c r="F1873" s="43" t="s">
        <v>28</v>
      </c>
      <c r="G1873" s="43">
        <v>41002</v>
      </c>
      <c r="H1873" s="41"/>
      <c r="I1873" s="41"/>
      <c r="J1873" s="43"/>
      <c r="K1873" s="41"/>
      <c r="L1873" s="41"/>
      <c r="M1873" s="41"/>
      <c r="N1873" s="41"/>
      <c r="O1873" s="41"/>
      <c r="P1873" s="41"/>
      <c r="Q1873" s="41"/>
      <c r="R1873" s="41"/>
      <c r="S1873" s="41"/>
      <c r="T1873" s="41"/>
      <c r="U1873" s="41"/>
      <c r="V1873" s="41"/>
      <c r="W1873" s="41"/>
      <c r="X1873" s="41"/>
      <c r="Y1873" s="43" t="str">
        <f t="shared" si="58"/>
        <v/>
      </c>
      <c r="Z1873" s="43">
        <v>2150439</v>
      </c>
      <c r="AA1873" s="43" t="e">
        <f t="shared" si="59"/>
        <v>#N/A</v>
      </c>
    </row>
    <row r="1874" spans="1:27" x14ac:dyDescent="0.3">
      <c r="A1874" s="43">
        <v>2432460</v>
      </c>
      <c r="B1874" s="43" t="s">
        <v>2042</v>
      </c>
      <c r="C1874" s="43" t="s">
        <v>2043</v>
      </c>
      <c r="D1874" s="41"/>
      <c r="E1874" s="43" t="s">
        <v>6263</v>
      </c>
      <c r="F1874" s="43" t="s">
        <v>30</v>
      </c>
      <c r="G1874" s="43">
        <v>41006</v>
      </c>
      <c r="H1874" s="41"/>
      <c r="I1874" s="41"/>
      <c r="J1874" s="43"/>
      <c r="K1874" s="41"/>
      <c r="L1874" s="41"/>
      <c r="M1874" s="41"/>
      <c r="N1874" s="41"/>
      <c r="O1874" s="41"/>
      <c r="P1874" s="41"/>
      <c r="Q1874" s="41"/>
      <c r="R1874" s="41"/>
      <c r="S1874" s="41"/>
      <c r="T1874" s="41"/>
      <c r="U1874" s="41"/>
      <c r="V1874" s="41"/>
      <c r="W1874" s="41"/>
      <c r="X1874" s="41"/>
      <c r="Y1874" s="43" t="str">
        <f t="shared" si="58"/>
        <v/>
      </c>
      <c r="Z1874" s="43">
        <v>2130025</v>
      </c>
      <c r="AA1874" s="43" t="e">
        <f t="shared" si="59"/>
        <v>#N/A</v>
      </c>
    </row>
    <row r="1875" spans="1:27" x14ac:dyDescent="0.3">
      <c r="A1875" s="43">
        <v>1014811</v>
      </c>
      <c r="B1875" s="43" t="s">
        <v>2044</v>
      </c>
      <c r="C1875" s="43" t="s">
        <v>2045</v>
      </c>
      <c r="D1875" s="41"/>
      <c r="E1875" s="43" t="s">
        <v>29</v>
      </c>
      <c r="F1875" s="43" t="s">
        <v>30</v>
      </c>
      <c r="G1875" s="43">
        <v>45009</v>
      </c>
      <c r="H1875" s="41"/>
      <c r="I1875" s="41"/>
      <c r="J1875" s="43"/>
      <c r="K1875" s="41"/>
      <c r="L1875" s="41"/>
      <c r="M1875" s="41"/>
      <c r="N1875" s="41"/>
      <c r="O1875" s="41"/>
      <c r="P1875" s="41"/>
      <c r="Q1875" s="41"/>
      <c r="R1875" s="41"/>
      <c r="S1875" s="41"/>
      <c r="T1875" s="41"/>
      <c r="U1875" s="41"/>
      <c r="V1875" s="41"/>
      <c r="W1875" s="41"/>
      <c r="X1875" s="41"/>
      <c r="Y1875" s="43" t="str">
        <f t="shared" si="58"/>
        <v>COMP</v>
      </c>
      <c r="Z1875" s="43">
        <v>1961390</v>
      </c>
      <c r="AA1875" s="43">
        <f t="shared" si="59"/>
        <v>1014811</v>
      </c>
    </row>
    <row r="1876" spans="1:27" x14ac:dyDescent="0.3">
      <c r="A1876" s="43">
        <v>2371561</v>
      </c>
      <c r="B1876" s="43" t="s">
        <v>2046</v>
      </c>
      <c r="C1876" s="43" t="s">
        <v>722</v>
      </c>
      <c r="D1876" s="41"/>
      <c r="E1876" s="43" t="s">
        <v>6263</v>
      </c>
      <c r="F1876" s="43" t="s">
        <v>28</v>
      </c>
      <c r="G1876" s="43">
        <v>37042</v>
      </c>
      <c r="H1876" s="41"/>
      <c r="I1876" s="41"/>
      <c r="J1876" s="43"/>
      <c r="K1876" s="41"/>
      <c r="L1876" s="41"/>
      <c r="M1876" s="41"/>
      <c r="N1876" s="41"/>
      <c r="O1876" s="41"/>
      <c r="P1876" s="41"/>
      <c r="Q1876" s="41"/>
      <c r="R1876" s="41"/>
      <c r="S1876" s="41"/>
      <c r="T1876" s="41"/>
      <c r="U1876" s="41"/>
      <c r="V1876" s="41"/>
      <c r="W1876" s="41"/>
      <c r="X1876" s="41"/>
      <c r="Y1876" s="43" t="str">
        <f t="shared" si="58"/>
        <v/>
      </c>
      <c r="Z1876" s="43">
        <v>1146931</v>
      </c>
      <c r="AA1876" s="43" t="e">
        <f t="shared" si="59"/>
        <v>#N/A</v>
      </c>
    </row>
    <row r="1877" spans="1:27" x14ac:dyDescent="0.3">
      <c r="A1877" s="43">
        <v>2377137</v>
      </c>
      <c r="B1877" s="43" t="s">
        <v>2047</v>
      </c>
      <c r="C1877" s="43" t="s">
        <v>421</v>
      </c>
      <c r="D1877" s="41"/>
      <c r="E1877" s="43" t="s">
        <v>6263</v>
      </c>
      <c r="F1877" s="43" t="s">
        <v>30</v>
      </c>
      <c r="G1877" s="43">
        <v>37047</v>
      </c>
      <c r="H1877" s="41"/>
      <c r="I1877" s="41"/>
      <c r="J1877" s="43"/>
      <c r="K1877" s="41"/>
      <c r="L1877" s="41"/>
      <c r="M1877" s="41"/>
      <c r="N1877" s="41"/>
      <c r="O1877" s="41"/>
      <c r="P1877" s="41"/>
      <c r="Q1877" s="41"/>
      <c r="R1877" s="41"/>
      <c r="S1877" s="41"/>
      <c r="T1877" s="41"/>
      <c r="U1877" s="41"/>
      <c r="V1877" s="41"/>
      <c r="W1877" s="41"/>
      <c r="X1877" s="41"/>
      <c r="Y1877" s="43" t="str">
        <f t="shared" si="58"/>
        <v/>
      </c>
      <c r="Z1877" s="43">
        <v>2265600</v>
      </c>
      <c r="AA1877" s="43" t="e">
        <f t="shared" si="59"/>
        <v>#N/A</v>
      </c>
    </row>
    <row r="1878" spans="1:27" x14ac:dyDescent="0.3">
      <c r="A1878" s="43">
        <v>2434664</v>
      </c>
      <c r="B1878" s="43" t="s">
        <v>2048</v>
      </c>
      <c r="C1878" s="43" t="s">
        <v>617</v>
      </c>
      <c r="D1878" s="41"/>
      <c r="E1878" s="43" t="s">
        <v>6263</v>
      </c>
      <c r="F1878" s="43" t="s">
        <v>30</v>
      </c>
      <c r="G1878" s="43">
        <v>41031</v>
      </c>
      <c r="H1878" s="41"/>
      <c r="I1878" s="41"/>
      <c r="J1878" s="43"/>
      <c r="K1878" s="41"/>
      <c r="L1878" s="41"/>
      <c r="M1878" s="41"/>
      <c r="N1878" s="41"/>
      <c r="O1878" s="41"/>
      <c r="P1878" s="41"/>
      <c r="Q1878" s="41"/>
      <c r="R1878" s="41"/>
      <c r="S1878" s="41"/>
      <c r="T1878" s="41"/>
      <c r="U1878" s="41"/>
      <c r="V1878" s="41"/>
      <c r="W1878" s="41"/>
      <c r="X1878" s="41"/>
      <c r="Y1878" s="43" t="str">
        <f t="shared" si="58"/>
        <v/>
      </c>
      <c r="Z1878" s="43">
        <v>840216</v>
      </c>
      <c r="AA1878" s="43" t="e">
        <f t="shared" si="59"/>
        <v>#N/A</v>
      </c>
    </row>
    <row r="1879" spans="1:27" x14ac:dyDescent="0.3">
      <c r="A1879" s="43">
        <v>1997030</v>
      </c>
      <c r="B1879" s="43" t="s">
        <v>2048</v>
      </c>
      <c r="C1879" s="43" t="s">
        <v>2049</v>
      </c>
      <c r="D1879" s="41"/>
      <c r="E1879" s="43" t="s">
        <v>6263</v>
      </c>
      <c r="F1879" s="43" t="s">
        <v>30</v>
      </c>
      <c r="G1879" s="43">
        <v>45038</v>
      </c>
      <c r="H1879" s="41"/>
      <c r="I1879" s="41"/>
      <c r="J1879" s="43"/>
      <c r="K1879" s="41"/>
      <c r="L1879" s="41"/>
      <c r="M1879" s="41"/>
      <c r="N1879" s="41"/>
      <c r="O1879" s="41"/>
      <c r="P1879" s="41"/>
      <c r="Q1879" s="41"/>
      <c r="R1879" s="41"/>
      <c r="S1879" s="41"/>
      <c r="T1879" s="41"/>
      <c r="U1879" s="41"/>
      <c r="V1879" s="41"/>
      <c r="W1879" s="41"/>
      <c r="X1879" s="41"/>
      <c r="Y1879" s="43" t="str">
        <f t="shared" si="58"/>
        <v/>
      </c>
      <c r="Z1879" s="43">
        <v>1514751</v>
      </c>
      <c r="AA1879" s="43" t="e">
        <f t="shared" si="59"/>
        <v>#N/A</v>
      </c>
    </row>
    <row r="1880" spans="1:27" x14ac:dyDescent="0.3">
      <c r="A1880" s="43">
        <v>1415267</v>
      </c>
      <c r="B1880" s="43" t="s">
        <v>2048</v>
      </c>
      <c r="C1880" s="43" t="s">
        <v>2050</v>
      </c>
      <c r="D1880" s="41"/>
      <c r="E1880" s="43" t="s">
        <v>6263</v>
      </c>
      <c r="F1880" s="43" t="s">
        <v>30</v>
      </c>
      <c r="G1880" s="43">
        <v>41012</v>
      </c>
      <c r="H1880" s="41"/>
      <c r="I1880" s="41"/>
      <c r="J1880" s="43"/>
      <c r="K1880" s="41"/>
      <c r="L1880" s="41"/>
      <c r="M1880" s="41"/>
      <c r="N1880" s="41"/>
      <c r="O1880" s="41"/>
      <c r="P1880" s="41"/>
      <c r="Q1880" s="41"/>
      <c r="R1880" s="41"/>
      <c r="S1880" s="41"/>
      <c r="T1880" s="41"/>
      <c r="U1880" s="41"/>
      <c r="V1880" s="41"/>
      <c r="W1880" s="41"/>
      <c r="X1880" s="41"/>
      <c r="Y1880" s="43" t="str">
        <f t="shared" si="58"/>
        <v/>
      </c>
      <c r="Z1880" s="43">
        <v>1809452</v>
      </c>
      <c r="AA1880" s="43" t="e">
        <f t="shared" si="59"/>
        <v>#N/A</v>
      </c>
    </row>
    <row r="1881" spans="1:27" x14ac:dyDescent="0.3">
      <c r="A1881" s="43">
        <v>1869067</v>
      </c>
      <c r="B1881" s="43" t="s">
        <v>2051</v>
      </c>
      <c r="C1881" s="43" t="s">
        <v>421</v>
      </c>
      <c r="D1881" s="41"/>
      <c r="E1881" s="43" t="s">
        <v>6263</v>
      </c>
      <c r="F1881" s="43" t="s">
        <v>30</v>
      </c>
      <c r="G1881" s="43">
        <v>45041</v>
      </c>
      <c r="H1881" s="41"/>
      <c r="I1881" s="41"/>
      <c r="J1881" s="43"/>
      <c r="K1881" s="41"/>
      <c r="L1881" s="41"/>
      <c r="M1881" s="41"/>
      <c r="N1881" s="41"/>
      <c r="O1881" s="41"/>
      <c r="P1881" s="41"/>
      <c r="Q1881" s="41"/>
      <c r="R1881" s="41"/>
      <c r="S1881" s="41"/>
      <c r="T1881" s="41"/>
      <c r="U1881" s="41"/>
      <c r="V1881" s="41"/>
      <c r="W1881" s="41"/>
      <c r="X1881" s="41"/>
      <c r="Y1881" s="43" t="str">
        <f t="shared" si="58"/>
        <v/>
      </c>
      <c r="Z1881" s="43">
        <v>1128685</v>
      </c>
      <c r="AA1881" s="43" t="e">
        <f t="shared" si="59"/>
        <v>#N/A</v>
      </c>
    </row>
    <row r="1882" spans="1:27" x14ac:dyDescent="0.3">
      <c r="A1882" s="43">
        <v>2091501</v>
      </c>
      <c r="B1882" s="43" t="s">
        <v>2052</v>
      </c>
      <c r="C1882" s="43" t="s">
        <v>694</v>
      </c>
      <c r="D1882" s="41"/>
      <c r="E1882" s="43" t="s">
        <v>35</v>
      </c>
      <c r="F1882" s="43" t="s">
        <v>30</v>
      </c>
      <c r="G1882" s="43">
        <v>28037</v>
      </c>
      <c r="H1882" s="41"/>
      <c r="I1882" s="41"/>
      <c r="J1882" s="43"/>
      <c r="K1882" s="41"/>
      <c r="L1882" s="41"/>
      <c r="M1882" s="41"/>
      <c r="N1882" s="41"/>
      <c r="O1882" s="41"/>
      <c r="P1882" s="41"/>
      <c r="Q1882" s="41"/>
      <c r="R1882" s="41"/>
      <c r="S1882" s="41"/>
      <c r="T1882" s="41"/>
      <c r="U1882" s="41"/>
      <c r="V1882" s="41"/>
      <c r="W1882" s="41"/>
      <c r="X1882" s="41"/>
      <c r="Y1882" s="43" t="str">
        <f t="shared" si="58"/>
        <v>COMP</v>
      </c>
      <c r="Z1882" s="43">
        <v>2398588</v>
      </c>
      <c r="AA1882" s="43">
        <f t="shared" si="59"/>
        <v>2091501</v>
      </c>
    </row>
    <row r="1883" spans="1:27" x14ac:dyDescent="0.3">
      <c r="A1883" s="43">
        <v>1832335</v>
      </c>
      <c r="B1883" s="43" t="s">
        <v>2053</v>
      </c>
      <c r="C1883" s="43" t="s">
        <v>677</v>
      </c>
      <c r="D1883" s="41"/>
      <c r="E1883" s="43" t="s">
        <v>29</v>
      </c>
      <c r="F1883" s="43" t="s">
        <v>28</v>
      </c>
      <c r="G1883" s="43">
        <v>45005</v>
      </c>
      <c r="H1883" s="41"/>
      <c r="I1883" s="41"/>
      <c r="J1883" s="43"/>
      <c r="K1883" s="41"/>
      <c r="L1883" s="41"/>
      <c r="M1883" s="41"/>
      <c r="N1883" s="41"/>
      <c r="O1883" s="41"/>
      <c r="P1883" s="41"/>
      <c r="Q1883" s="41"/>
      <c r="R1883" s="41"/>
      <c r="S1883" s="41"/>
      <c r="T1883" s="41"/>
      <c r="U1883" s="41"/>
      <c r="V1883" s="41"/>
      <c r="W1883" s="41"/>
      <c r="X1883" s="41"/>
      <c r="Y1883" s="43" t="str">
        <f t="shared" si="58"/>
        <v>COMP</v>
      </c>
      <c r="Z1883" s="43">
        <v>1655660</v>
      </c>
      <c r="AA1883" s="43">
        <f t="shared" si="59"/>
        <v>1832335</v>
      </c>
    </row>
    <row r="1884" spans="1:27" x14ac:dyDescent="0.3">
      <c r="A1884" s="43">
        <v>2298426</v>
      </c>
      <c r="B1884" s="43" t="s">
        <v>2053</v>
      </c>
      <c r="C1884" s="43" t="s">
        <v>542</v>
      </c>
      <c r="D1884" s="41"/>
      <c r="E1884" s="43" t="s">
        <v>6263</v>
      </c>
      <c r="F1884" s="43" t="s">
        <v>28</v>
      </c>
      <c r="G1884" s="43">
        <v>45005</v>
      </c>
      <c r="H1884" s="41"/>
      <c r="I1884" s="41"/>
      <c r="J1884" s="43"/>
      <c r="K1884" s="41"/>
      <c r="L1884" s="41"/>
      <c r="M1884" s="41"/>
      <c r="N1884" s="41"/>
      <c r="O1884" s="41"/>
      <c r="P1884" s="41"/>
      <c r="Q1884" s="41"/>
      <c r="R1884" s="41"/>
      <c r="S1884" s="41"/>
      <c r="T1884" s="41"/>
      <c r="U1884" s="41"/>
      <c r="V1884" s="41"/>
      <c r="W1884" s="41"/>
      <c r="X1884" s="41"/>
      <c r="Y1884" s="43" t="str">
        <f t="shared" si="58"/>
        <v/>
      </c>
      <c r="Z1884" s="43">
        <v>339025</v>
      </c>
      <c r="AA1884" s="43" t="e">
        <f t="shared" si="59"/>
        <v>#N/A</v>
      </c>
    </row>
    <row r="1885" spans="1:27" x14ac:dyDescent="0.3">
      <c r="A1885" s="43">
        <v>1378937</v>
      </c>
      <c r="B1885" s="43" t="s">
        <v>2054</v>
      </c>
      <c r="C1885" s="43" t="s">
        <v>250</v>
      </c>
      <c r="D1885" s="41"/>
      <c r="E1885" s="43" t="s">
        <v>6263</v>
      </c>
      <c r="F1885" s="43" t="s">
        <v>28</v>
      </c>
      <c r="G1885" s="43">
        <v>36003</v>
      </c>
      <c r="H1885" s="41"/>
      <c r="I1885" s="41"/>
      <c r="J1885" s="43"/>
      <c r="K1885" s="41"/>
      <c r="L1885" s="41"/>
      <c r="M1885" s="41"/>
      <c r="N1885" s="41"/>
      <c r="O1885" s="41"/>
      <c r="P1885" s="41"/>
      <c r="Q1885" s="41"/>
      <c r="R1885" s="41"/>
      <c r="S1885" s="41"/>
      <c r="T1885" s="41"/>
      <c r="U1885" s="41"/>
      <c r="V1885" s="41"/>
      <c r="W1885" s="41"/>
      <c r="X1885" s="41"/>
      <c r="Y1885" s="43" t="str">
        <f t="shared" si="58"/>
        <v>COMP</v>
      </c>
      <c r="Z1885" s="43">
        <v>2339552</v>
      </c>
      <c r="AA1885" s="43">
        <f t="shared" si="59"/>
        <v>1378937</v>
      </c>
    </row>
    <row r="1886" spans="1:27" x14ac:dyDescent="0.3">
      <c r="A1886" s="43">
        <v>1766322</v>
      </c>
      <c r="B1886" s="43" t="s">
        <v>2055</v>
      </c>
      <c r="C1886" s="43" t="s">
        <v>250</v>
      </c>
      <c r="D1886" s="41"/>
      <c r="E1886" s="43" t="s">
        <v>6263</v>
      </c>
      <c r="F1886" s="43" t="s">
        <v>28</v>
      </c>
      <c r="G1886" s="43">
        <v>45041</v>
      </c>
      <c r="H1886" s="41"/>
      <c r="I1886" s="41"/>
      <c r="J1886" s="43"/>
      <c r="K1886" s="41"/>
      <c r="L1886" s="41"/>
      <c r="M1886" s="41"/>
      <c r="N1886" s="41"/>
      <c r="O1886" s="41"/>
      <c r="P1886" s="41"/>
      <c r="Q1886" s="41"/>
      <c r="R1886" s="41"/>
      <c r="S1886" s="41"/>
      <c r="T1886" s="41"/>
      <c r="U1886" s="41"/>
      <c r="V1886" s="41"/>
      <c r="W1886" s="41"/>
      <c r="X1886" s="41"/>
      <c r="Y1886" s="43" t="str">
        <f t="shared" si="58"/>
        <v/>
      </c>
      <c r="Z1886" s="43">
        <v>1534818</v>
      </c>
      <c r="AA1886" s="43" t="e">
        <f t="shared" si="59"/>
        <v>#N/A</v>
      </c>
    </row>
    <row r="1887" spans="1:27" x14ac:dyDescent="0.3">
      <c r="A1887" s="43">
        <v>2228243</v>
      </c>
      <c r="B1887" s="43" t="s">
        <v>2056</v>
      </c>
      <c r="C1887" s="43" t="s">
        <v>408</v>
      </c>
      <c r="D1887" s="41"/>
      <c r="E1887" s="43" t="s">
        <v>6263</v>
      </c>
      <c r="F1887" s="43" t="s">
        <v>30</v>
      </c>
      <c r="G1887" s="43">
        <v>37021</v>
      </c>
      <c r="H1887" s="41"/>
      <c r="I1887" s="41"/>
      <c r="J1887" s="43"/>
      <c r="K1887" s="41"/>
      <c r="L1887" s="41"/>
      <c r="M1887" s="41"/>
      <c r="N1887" s="41"/>
      <c r="O1887" s="41"/>
      <c r="P1887" s="41"/>
      <c r="Q1887" s="41"/>
      <c r="R1887" s="41"/>
      <c r="S1887" s="41"/>
      <c r="T1887" s="41"/>
      <c r="U1887" s="41"/>
      <c r="V1887" s="41"/>
      <c r="W1887" s="41"/>
      <c r="X1887" s="41"/>
      <c r="Y1887" s="43" t="str">
        <f t="shared" si="58"/>
        <v/>
      </c>
      <c r="Z1887" s="43">
        <v>2063007</v>
      </c>
      <c r="AA1887" s="43" t="e">
        <f t="shared" si="59"/>
        <v>#N/A</v>
      </c>
    </row>
    <row r="1888" spans="1:27" x14ac:dyDescent="0.3">
      <c r="A1888" s="43">
        <v>2148723</v>
      </c>
      <c r="B1888" s="43" t="s">
        <v>2057</v>
      </c>
      <c r="C1888" s="43" t="s">
        <v>193</v>
      </c>
      <c r="D1888" s="41"/>
      <c r="E1888" s="43" t="s">
        <v>6263</v>
      </c>
      <c r="F1888" s="43" t="s">
        <v>28</v>
      </c>
      <c r="G1888" s="43">
        <v>41026</v>
      </c>
      <c r="H1888" s="41"/>
      <c r="I1888" s="41"/>
      <c r="J1888" s="43"/>
      <c r="K1888" s="41"/>
      <c r="L1888" s="41"/>
      <c r="M1888" s="41"/>
      <c r="N1888" s="41"/>
      <c r="O1888" s="41"/>
      <c r="P1888" s="41"/>
      <c r="Q1888" s="41"/>
      <c r="R1888" s="41"/>
      <c r="S1888" s="41"/>
      <c r="T1888" s="41"/>
      <c r="U1888" s="41"/>
      <c r="V1888" s="41"/>
      <c r="W1888" s="41"/>
      <c r="X1888" s="41"/>
      <c r="Y1888" s="43" t="str">
        <f t="shared" si="58"/>
        <v>COMP</v>
      </c>
      <c r="Z1888" s="43">
        <v>964669</v>
      </c>
      <c r="AA1888" s="43">
        <f t="shared" si="59"/>
        <v>2148723</v>
      </c>
    </row>
    <row r="1889" spans="1:27" x14ac:dyDescent="0.3">
      <c r="A1889" s="43">
        <v>1001570</v>
      </c>
      <c r="B1889" s="43" t="s">
        <v>2058</v>
      </c>
      <c r="C1889" s="43" t="s">
        <v>1673</v>
      </c>
      <c r="D1889" s="41"/>
      <c r="E1889" s="43" t="s">
        <v>6263</v>
      </c>
      <c r="F1889" s="43" t="s">
        <v>28</v>
      </c>
      <c r="G1889" s="43">
        <v>45045</v>
      </c>
      <c r="H1889" s="41"/>
      <c r="I1889" s="41"/>
      <c r="J1889" s="43"/>
      <c r="K1889" s="41"/>
      <c r="L1889" s="41"/>
      <c r="M1889" s="41"/>
      <c r="N1889" s="41"/>
      <c r="O1889" s="41"/>
      <c r="P1889" s="41"/>
      <c r="Q1889" s="41"/>
      <c r="R1889" s="41"/>
      <c r="S1889" s="41"/>
      <c r="T1889" s="41"/>
      <c r="U1889" s="41"/>
      <c r="V1889" s="41"/>
      <c r="W1889" s="41"/>
      <c r="X1889" s="41"/>
      <c r="Y1889" s="43" t="str">
        <f t="shared" si="58"/>
        <v>COMP</v>
      </c>
      <c r="Z1889" s="43">
        <v>2263199</v>
      </c>
      <c r="AA1889" s="43">
        <f t="shared" si="59"/>
        <v>1001570</v>
      </c>
    </row>
    <row r="1890" spans="1:27" x14ac:dyDescent="0.3">
      <c r="A1890" s="43">
        <v>1235849</v>
      </c>
      <c r="B1890" s="43" t="s">
        <v>2059</v>
      </c>
      <c r="C1890" s="43" t="s">
        <v>2060</v>
      </c>
      <c r="D1890" s="41"/>
      <c r="E1890" s="43" t="s">
        <v>6263</v>
      </c>
      <c r="F1890" s="43" t="s">
        <v>30</v>
      </c>
      <c r="G1890" s="43">
        <v>41027</v>
      </c>
      <c r="H1890" s="41"/>
      <c r="I1890" s="41"/>
      <c r="J1890" s="43"/>
      <c r="K1890" s="41"/>
      <c r="L1890" s="41"/>
      <c r="M1890" s="41"/>
      <c r="N1890" s="41"/>
      <c r="O1890" s="41"/>
      <c r="P1890" s="41"/>
      <c r="Q1890" s="41"/>
      <c r="R1890" s="41"/>
      <c r="S1890" s="41"/>
      <c r="T1890" s="41"/>
      <c r="U1890" s="41"/>
      <c r="V1890" s="41"/>
      <c r="W1890" s="41"/>
      <c r="X1890" s="41"/>
      <c r="Y1890" s="43" t="str">
        <f t="shared" si="58"/>
        <v/>
      </c>
      <c r="Z1890" s="43">
        <v>587661</v>
      </c>
      <c r="AA1890" s="43" t="e">
        <f t="shared" si="59"/>
        <v>#N/A</v>
      </c>
    </row>
    <row r="1891" spans="1:27" x14ac:dyDescent="0.3">
      <c r="A1891" s="43">
        <v>2115480</v>
      </c>
      <c r="B1891" s="43" t="s">
        <v>2061</v>
      </c>
      <c r="C1891" s="43" t="s">
        <v>1429</v>
      </c>
      <c r="D1891" s="41"/>
      <c r="E1891" s="43" t="s">
        <v>29</v>
      </c>
      <c r="F1891" s="43" t="s">
        <v>28</v>
      </c>
      <c r="G1891" s="43">
        <v>41016</v>
      </c>
      <c r="H1891" s="41"/>
      <c r="I1891" s="41"/>
      <c r="J1891" s="43"/>
      <c r="K1891" s="41"/>
      <c r="L1891" s="41"/>
      <c r="M1891" s="41"/>
      <c r="N1891" s="41"/>
      <c r="O1891" s="41"/>
      <c r="P1891" s="41"/>
      <c r="Q1891" s="41"/>
      <c r="R1891" s="41"/>
      <c r="S1891" s="41"/>
      <c r="T1891" s="41"/>
      <c r="U1891" s="41"/>
      <c r="V1891" s="41"/>
      <c r="W1891" s="41"/>
      <c r="X1891" s="41"/>
      <c r="Y1891" s="43" t="str">
        <f t="shared" si="58"/>
        <v>COMP</v>
      </c>
      <c r="Z1891" s="43">
        <v>2402043</v>
      </c>
      <c r="AA1891" s="43">
        <f t="shared" si="59"/>
        <v>2115480</v>
      </c>
    </row>
    <row r="1892" spans="1:27" x14ac:dyDescent="0.3">
      <c r="A1892" s="43">
        <v>2408250</v>
      </c>
      <c r="B1892" s="43" t="s">
        <v>2062</v>
      </c>
      <c r="C1892" s="43" t="s">
        <v>973</v>
      </c>
      <c r="D1892" s="41"/>
      <c r="E1892" s="43" t="s">
        <v>6263</v>
      </c>
      <c r="F1892" s="43" t="s">
        <v>28</v>
      </c>
      <c r="G1892" s="43">
        <v>37042</v>
      </c>
      <c r="H1892" s="41"/>
      <c r="I1892" s="41"/>
      <c r="J1892" s="43"/>
      <c r="K1892" s="41"/>
      <c r="L1892" s="41"/>
      <c r="M1892" s="41"/>
      <c r="N1892" s="41"/>
      <c r="O1892" s="41"/>
      <c r="P1892" s="41"/>
      <c r="Q1892" s="41"/>
      <c r="R1892" s="41"/>
      <c r="S1892" s="41"/>
      <c r="T1892" s="41"/>
      <c r="U1892" s="41"/>
      <c r="V1892" s="41"/>
      <c r="W1892" s="41"/>
      <c r="X1892" s="41"/>
      <c r="Y1892" s="43" t="str">
        <f t="shared" si="58"/>
        <v/>
      </c>
      <c r="Z1892" s="43">
        <v>627022</v>
      </c>
      <c r="AA1892" s="43" t="e">
        <f t="shared" si="59"/>
        <v>#N/A</v>
      </c>
    </row>
    <row r="1893" spans="1:27" x14ac:dyDescent="0.3">
      <c r="A1893" s="43">
        <v>1843888</v>
      </c>
      <c r="B1893" s="43" t="s">
        <v>2063</v>
      </c>
      <c r="C1893" s="43" t="s">
        <v>412</v>
      </c>
      <c r="D1893" s="41"/>
      <c r="E1893" s="43" t="s">
        <v>6263</v>
      </c>
      <c r="F1893" s="43" t="s">
        <v>28</v>
      </c>
      <c r="G1893" s="43">
        <v>45046</v>
      </c>
      <c r="H1893" s="41"/>
      <c r="I1893" s="41"/>
      <c r="J1893" s="43"/>
      <c r="K1893" s="41"/>
      <c r="L1893" s="41"/>
      <c r="M1893" s="41"/>
      <c r="N1893" s="41"/>
      <c r="O1893" s="41"/>
      <c r="P1893" s="41"/>
      <c r="Q1893" s="41"/>
      <c r="R1893" s="41"/>
      <c r="S1893" s="41"/>
      <c r="T1893" s="41"/>
      <c r="U1893" s="41"/>
      <c r="V1893" s="41"/>
      <c r="W1893" s="41"/>
      <c r="X1893" s="41"/>
      <c r="Y1893" s="43" t="str">
        <f t="shared" si="58"/>
        <v/>
      </c>
      <c r="Z1893" s="43">
        <v>326492</v>
      </c>
      <c r="AA1893" s="43" t="e">
        <f t="shared" si="59"/>
        <v>#N/A</v>
      </c>
    </row>
    <row r="1894" spans="1:27" x14ac:dyDescent="0.3">
      <c r="A1894" s="43">
        <v>1870591</v>
      </c>
      <c r="B1894" s="43" t="s">
        <v>2064</v>
      </c>
      <c r="C1894" s="43" t="s">
        <v>235</v>
      </c>
      <c r="D1894" s="41"/>
      <c r="E1894" s="43" t="s">
        <v>6263</v>
      </c>
      <c r="F1894" s="43" t="s">
        <v>28</v>
      </c>
      <c r="G1894" s="43">
        <v>45041</v>
      </c>
      <c r="H1894" s="41"/>
      <c r="I1894" s="41"/>
      <c r="J1894" s="43"/>
      <c r="K1894" s="41"/>
      <c r="L1894" s="41"/>
      <c r="M1894" s="41"/>
      <c r="N1894" s="41"/>
      <c r="O1894" s="41"/>
      <c r="P1894" s="41"/>
      <c r="Q1894" s="41"/>
      <c r="R1894" s="41"/>
      <c r="S1894" s="41"/>
      <c r="T1894" s="41"/>
      <c r="U1894" s="41"/>
      <c r="V1894" s="41"/>
      <c r="W1894" s="41"/>
      <c r="X1894" s="41"/>
      <c r="Y1894" s="43" t="str">
        <f t="shared" si="58"/>
        <v/>
      </c>
      <c r="Z1894" s="43">
        <v>1620467</v>
      </c>
      <c r="AA1894" s="43" t="e">
        <f t="shared" si="59"/>
        <v>#N/A</v>
      </c>
    </row>
    <row r="1895" spans="1:27" x14ac:dyDescent="0.3">
      <c r="A1895" s="43">
        <v>2105301</v>
      </c>
      <c r="B1895" s="43" t="s">
        <v>2065</v>
      </c>
      <c r="C1895" s="43" t="s">
        <v>795</v>
      </c>
      <c r="D1895" s="41"/>
      <c r="E1895" s="43" t="s">
        <v>6263</v>
      </c>
      <c r="F1895" s="43" t="s">
        <v>30</v>
      </c>
      <c r="G1895" s="43">
        <v>45041</v>
      </c>
      <c r="H1895" s="41"/>
      <c r="I1895" s="41"/>
      <c r="J1895" s="43"/>
      <c r="K1895" s="41"/>
      <c r="L1895" s="41"/>
      <c r="M1895" s="41"/>
      <c r="N1895" s="41"/>
      <c r="O1895" s="41"/>
      <c r="P1895" s="41"/>
      <c r="Q1895" s="41"/>
      <c r="R1895" s="41"/>
      <c r="S1895" s="41"/>
      <c r="T1895" s="41"/>
      <c r="U1895" s="41"/>
      <c r="V1895" s="41"/>
      <c r="W1895" s="41"/>
      <c r="X1895" s="41"/>
      <c r="Y1895" s="43" t="str">
        <f t="shared" si="58"/>
        <v/>
      </c>
      <c r="Z1895" s="43">
        <v>1007369</v>
      </c>
      <c r="AA1895" s="43" t="e">
        <f t="shared" si="59"/>
        <v>#N/A</v>
      </c>
    </row>
    <row r="1896" spans="1:27" x14ac:dyDescent="0.3">
      <c r="A1896" s="43">
        <v>2155558</v>
      </c>
      <c r="B1896" s="43" t="s">
        <v>2066</v>
      </c>
      <c r="C1896" s="43" t="s">
        <v>239</v>
      </c>
      <c r="D1896" s="41"/>
      <c r="E1896" s="43" t="s">
        <v>6263</v>
      </c>
      <c r="F1896" s="43" t="s">
        <v>30</v>
      </c>
      <c r="G1896" s="43">
        <v>41024</v>
      </c>
      <c r="H1896" s="41"/>
      <c r="I1896" s="41"/>
      <c r="J1896" s="43"/>
      <c r="K1896" s="41"/>
      <c r="L1896" s="41"/>
      <c r="M1896" s="41"/>
      <c r="N1896" s="41"/>
      <c r="O1896" s="41"/>
      <c r="P1896" s="41"/>
      <c r="Q1896" s="41"/>
      <c r="R1896" s="41"/>
      <c r="S1896" s="41"/>
      <c r="T1896" s="41"/>
      <c r="U1896" s="41"/>
      <c r="V1896" s="41"/>
      <c r="W1896" s="41"/>
      <c r="X1896" s="41"/>
      <c r="Y1896" s="43" t="str">
        <f t="shared" si="58"/>
        <v/>
      </c>
      <c r="Z1896" s="43">
        <v>712656</v>
      </c>
      <c r="AA1896" s="43" t="e">
        <f t="shared" si="59"/>
        <v>#N/A</v>
      </c>
    </row>
    <row r="1897" spans="1:27" x14ac:dyDescent="0.3">
      <c r="A1897" s="43">
        <v>2185892</v>
      </c>
      <c r="B1897" s="43" t="s">
        <v>2067</v>
      </c>
      <c r="C1897" s="43" t="s">
        <v>1567</v>
      </c>
      <c r="D1897" s="41"/>
      <c r="E1897" s="43" t="s">
        <v>6263</v>
      </c>
      <c r="F1897" s="43" t="s">
        <v>28</v>
      </c>
      <c r="G1897" s="43">
        <v>37016</v>
      </c>
      <c r="H1897" s="41"/>
      <c r="I1897" s="41"/>
      <c r="J1897" s="43"/>
      <c r="K1897" s="41"/>
      <c r="L1897" s="41"/>
      <c r="M1897" s="41"/>
      <c r="N1897" s="41"/>
      <c r="O1897" s="41"/>
      <c r="P1897" s="41"/>
      <c r="Q1897" s="41"/>
      <c r="R1897" s="41"/>
      <c r="S1897" s="41"/>
      <c r="T1897" s="41"/>
      <c r="U1897" s="41"/>
      <c r="V1897" s="41"/>
      <c r="W1897" s="41"/>
      <c r="X1897" s="41"/>
      <c r="Y1897" s="43" t="str">
        <f t="shared" si="58"/>
        <v>COMP</v>
      </c>
      <c r="Z1897" s="43">
        <v>347717</v>
      </c>
      <c r="AA1897" s="43">
        <f t="shared" si="59"/>
        <v>2185892</v>
      </c>
    </row>
    <row r="1898" spans="1:27" x14ac:dyDescent="0.3">
      <c r="A1898" s="43">
        <v>1387993</v>
      </c>
      <c r="B1898" s="43" t="s">
        <v>2067</v>
      </c>
      <c r="C1898" s="43" t="s">
        <v>438</v>
      </c>
      <c r="D1898" s="41"/>
      <c r="E1898" s="43" t="s">
        <v>6263</v>
      </c>
      <c r="F1898" s="43" t="s">
        <v>30</v>
      </c>
      <c r="G1898" s="43">
        <v>37016</v>
      </c>
      <c r="H1898" s="41"/>
      <c r="I1898" s="41"/>
      <c r="J1898" s="43"/>
      <c r="K1898" s="41"/>
      <c r="L1898" s="41"/>
      <c r="M1898" s="41"/>
      <c r="N1898" s="41"/>
      <c r="O1898" s="41"/>
      <c r="P1898" s="41"/>
      <c r="Q1898" s="41"/>
      <c r="R1898" s="41"/>
      <c r="S1898" s="41"/>
      <c r="T1898" s="41"/>
      <c r="U1898" s="41"/>
      <c r="V1898" s="41"/>
      <c r="W1898" s="41"/>
      <c r="X1898" s="41"/>
      <c r="Y1898" s="43" t="str">
        <f t="shared" si="58"/>
        <v/>
      </c>
      <c r="Z1898" s="43">
        <v>1160505</v>
      </c>
      <c r="AA1898" s="43" t="e">
        <f t="shared" si="59"/>
        <v>#N/A</v>
      </c>
    </row>
    <row r="1899" spans="1:27" x14ac:dyDescent="0.3">
      <c r="A1899" s="43">
        <v>640471</v>
      </c>
      <c r="B1899" s="43" t="s">
        <v>2068</v>
      </c>
      <c r="C1899" s="43" t="s">
        <v>390</v>
      </c>
      <c r="D1899" s="41"/>
      <c r="E1899" s="43" t="s">
        <v>6263</v>
      </c>
      <c r="F1899" s="43" t="s">
        <v>30</v>
      </c>
      <c r="G1899" s="43">
        <v>28009</v>
      </c>
      <c r="H1899" s="41"/>
      <c r="I1899" s="41"/>
      <c r="J1899" s="43"/>
      <c r="K1899" s="41"/>
      <c r="L1899" s="41"/>
      <c r="M1899" s="41"/>
      <c r="N1899" s="41"/>
      <c r="O1899" s="41"/>
      <c r="P1899" s="41"/>
      <c r="Q1899" s="41"/>
      <c r="R1899" s="41"/>
      <c r="S1899" s="41"/>
      <c r="T1899" s="41"/>
      <c r="U1899" s="41"/>
      <c r="V1899" s="41"/>
      <c r="W1899" s="41"/>
      <c r="X1899" s="41"/>
      <c r="Y1899" s="43" t="str">
        <f t="shared" si="58"/>
        <v/>
      </c>
      <c r="Z1899" s="43">
        <v>1761235</v>
      </c>
      <c r="AA1899" s="43" t="e">
        <f t="shared" si="59"/>
        <v>#N/A</v>
      </c>
    </row>
    <row r="1900" spans="1:27" x14ac:dyDescent="0.3">
      <c r="A1900" s="43">
        <v>190297</v>
      </c>
      <c r="B1900" s="43" t="s">
        <v>2069</v>
      </c>
      <c r="C1900" s="43" t="s">
        <v>617</v>
      </c>
      <c r="D1900" s="41"/>
      <c r="E1900" s="43" t="s">
        <v>6263</v>
      </c>
      <c r="F1900" s="43" t="s">
        <v>30</v>
      </c>
      <c r="G1900" s="43">
        <v>18003</v>
      </c>
      <c r="H1900" s="41"/>
      <c r="I1900" s="41"/>
      <c r="J1900" s="43"/>
      <c r="K1900" s="41"/>
      <c r="L1900" s="41"/>
      <c r="M1900" s="41"/>
      <c r="N1900" s="41"/>
      <c r="O1900" s="41"/>
      <c r="P1900" s="41"/>
      <c r="Q1900" s="41"/>
      <c r="R1900" s="41"/>
      <c r="S1900" s="41"/>
      <c r="T1900" s="41"/>
      <c r="U1900" s="41"/>
      <c r="V1900" s="41"/>
      <c r="W1900" s="41"/>
      <c r="X1900" s="41"/>
      <c r="Y1900" s="43" t="str">
        <f t="shared" si="58"/>
        <v/>
      </c>
      <c r="Z1900" s="43">
        <v>526213</v>
      </c>
      <c r="AA1900" s="43" t="e">
        <f t="shared" si="59"/>
        <v>#N/A</v>
      </c>
    </row>
    <row r="1901" spans="1:27" x14ac:dyDescent="0.3">
      <c r="A1901" s="43">
        <v>1071148</v>
      </c>
      <c r="B1901" s="43" t="s">
        <v>2069</v>
      </c>
      <c r="C1901" s="43" t="s">
        <v>1204</v>
      </c>
      <c r="D1901" s="41"/>
      <c r="E1901" s="43" t="s">
        <v>6263</v>
      </c>
      <c r="F1901" s="43" t="s">
        <v>30</v>
      </c>
      <c r="G1901" s="43">
        <v>18003</v>
      </c>
      <c r="H1901" s="41"/>
      <c r="I1901" s="41"/>
      <c r="J1901" s="43"/>
      <c r="K1901" s="41"/>
      <c r="L1901" s="41"/>
      <c r="M1901" s="41"/>
      <c r="N1901" s="41"/>
      <c r="O1901" s="41"/>
      <c r="P1901" s="41"/>
      <c r="Q1901" s="41"/>
      <c r="R1901" s="41"/>
      <c r="S1901" s="41"/>
      <c r="T1901" s="41"/>
      <c r="U1901" s="41"/>
      <c r="V1901" s="41"/>
      <c r="W1901" s="41"/>
      <c r="X1901" s="41"/>
      <c r="Y1901" s="43" t="str">
        <f t="shared" si="58"/>
        <v/>
      </c>
      <c r="Z1901" s="43">
        <v>2318409</v>
      </c>
      <c r="AA1901" s="43" t="e">
        <f t="shared" si="59"/>
        <v>#N/A</v>
      </c>
    </row>
    <row r="1902" spans="1:27" x14ac:dyDescent="0.3">
      <c r="A1902" s="43">
        <v>2356700</v>
      </c>
      <c r="B1902" s="43" t="s">
        <v>2070</v>
      </c>
      <c r="C1902" s="43" t="s">
        <v>460</v>
      </c>
      <c r="D1902" s="41"/>
      <c r="E1902" s="43" t="s">
        <v>29</v>
      </c>
      <c r="F1902" s="43" t="s">
        <v>30</v>
      </c>
      <c r="G1902" s="43">
        <v>37045</v>
      </c>
      <c r="H1902" s="41"/>
      <c r="I1902" s="41"/>
      <c r="J1902" s="43"/>
      <c r="K1902" s="41"/>
      <c r="L1902" s="41"/>
      <c r="M1902" s="41"/>
      <c r="N1902" s="41"/>
      <c r="O1902" s="41"/>
      <c r="P1902" s="41"/>
      <c r="Q1902" s="41"/>
      <c r="R1902" s="41"/>
      <c r="S1902" s="41"/>
      <c r="T1902" s="41"/>
      <c r="U1902" s="41"/>
      <c r="V1902" s="41"/>
      <c r="W1902" s="41"/>
      <c r="X1902" s="41"/>
      <c r="Y1902" s="43" t="str">
        <f t="shared" si="58"/>
        <v/>
      </c>
      <c r="Z1902" s="43">
        <v>2219012</v>
      </c>
      <c r="AA1902" s="43" t="e">
        <f t="shared" si="59"/>
        <v>#N/A</v>
      </c>
    </row>
    <row r="1903" spans="1:27" x14ac:dyDescent="0.3">
      <c r="A1903" s="43">
        <v>2016070</v>
      </c>
      <c r="B1903" s="43" t="s">
        <v>2070</v>
      </c>
      <c r="C1903" s="43" t="s">
        <v>346</v>
      </c>
      <c r="D1903" s="41"/>
      <c r="E1903" s="43" t="s">
        <v>6263</v>
      </c>
      <c r="F1903" s="43" t="s">
        <v>28</v>
      </c>
      <c r="G1903" s="43">
        <v>37021</v>
      </c>
      <c r="H1903" s="41"/>
      <c r="I1903" s="41"/>
      <c r="J1903" s="43"/>
      <c r="K1903" s="41"/>
      <c r="L1903" s="41"/>
      <c r="M1903" s="41"/>
      <c r="N1903" s="41"/>
      <c r="O1903" s="41"/>
      <c r="P1903" s="41"/>
      <c r="Q1903" s="41"/>
      <c r="R1903" s="41"/>
      <c r="S1903" s="41"/>
      <c r="T1903" s="41"/>
      <c r="U1903" s="41"/>
      <c r="V1903" s="41"/>
      <c r="W1903" s="41"/>
      <c r="X1903" s="41"/>
      <c r="Y1903" s="43" t="str">
        <f t="shared" si="58"/>
        <v>COMP</v>
      </c>
      <c r="Z1903" s="43">
        <v>1780358</v>
      </c>
      <c r="AA1903" s="43">
        <f t="shared" si="59"/>
        <v>2016070</v>
      </c>
    </row>
    <row r="1904" spans="1:27" x14ac:dyDescent="0.3">
      <c r="A1904" s="43">
        <v>1569983</v>
      </c>
      <c r="B1904" s="43" t="s">
        <v>2071</v>
      </c>
      <c r="C1904" s="43" t="s">
        <v>2072</v>
      </c>
      <c r="D1904" s="41"/>
      <c r="E1904" s="43" t="s">
        <v>34</v>
      </c>
      <c r="F1904" s="43" t="s">
        <v>28</v>
      </c>
      <c r="G1904" s="43">
        <v>28001</v>
      </c>
      <c r="H1904" s="41"/>
      <c r="I1904" s="41"/>
      <c r="J1904" s="43"/>
      <c r="K1904" s="41"/>
      <c r="L1904" s="41"/>
      <c r="M1904" s="41"/>
      <c r="N1904" s="41"/>
      <c r="O1904" s="41"/>
      <c r="P1904" s="41"/>
      <c r="Q1904" s="41"/>
      <c r="R1904" s="41"/>
      <c r="S1904" s="41"/>
      <c r="T1904" s="41"/>
      <c r="U1904" s="41"/>
      <c r="V1904" s="41"/>
      <c r="W1904" s="41"/>
      <c r="X1904" s="41"/>
      <c r="Y1904" s="43" t="str">
        <f t="shared" si="58"/>
        <v>COMP</v>
      </c>
      <c r="Z1904" s="43">
        <v>1127814</v>
      </c>
      <c r="AA1904" s="43">
        <f t="shared" si="59"/>
        <v>1569983</v>
      </c>
    </row>
    <row r="1905" spans="1:27" x14ac:dyDescent="0.3">
      <c r="A1905" s="43">
        <v>313649</v>
      </c>
      <c r="B1905" s="43" t="s">
        <v>2073</v>
      </c>
      <c r="C1905" s="43" t="s">
        <v>425</v>
      </c>
      <c r="D1905" s="41"/>
      <c r="E1905" s="43" t="s">
        <v>6263</v>
      </c>
      <c r="F1905" s="43" t="s">
        <v>28</v>
      </c>
      <c r="G1905" s="43">
        <v>37021</v>
      </c>
      <c r="H1905" s="41"/>
      <c r="I1905" s="41"/>
      <c r="J1905" s="43"/>
      <c r="K1905" s="41"/>
      <c r="L1905" s="41"/>
      <c r="M1905" s="41"/>
      <c r="N1905" s="41"/>
      <c r="O1905" s="41"/>
      <c r="P1905" s="41"/>
      <c r="Q1905" s="41"/>
      <c r="R1905" s="41"/>
      <c r="S1905" s="41"/>
      <c r="T1905" s="41"/>
      <c r="U1905" s="41"/>
      <c r="V1905" s="41"/>
      <c r="W1905" s="41"/>
      <c r="X1905" s="41"/>
      <c r="Y1905" s="43" t="str">
        <f t="shared" si="58"/>
        <v>COMP</v>
      </c>
      <c r="Z1905" s="43">
        <v>2319755</v>
      </c>
      <c r="AA1905" s="43">
        <f t="shared" si="59"/>
        <v>313649</v>
      </c>
    </row>
    <row r="1906" spans="1:27" x14ac:dyDescent="0.3">
      <c r="A1906" s="43">
        <v>2261519</v>
      </c>
      <c r="B1906" s="43" t="s">
        <v>2074</v>
      </c>
      <c r="C1906" s="43" t="s">
        <v>6281</v>
      </c>
      <c r="D1906" s="41"/>
      <c r="E1906" s="43" t="s">
        <v>6263</v>
      </c>
      <c r="F1906" s="43" t="s">
        <v>28</v>
      </c>
      <c r="G1906" s="43">
        <v>18031</v>
      </c>
      <c r="H1906" s="41"/>
      <c r="I1906" s="41"/>
      <c r="J1906" s="43"/>
      <c r="K1906" s="41"/>
      <c r="L1906" s="41"/>
      <c r="M1906" s="41"/>
      <c r="N1906" s="41"/>
      <c r="O1906" s="41"/>
      <c r="P1906" s="41"/>
      <c r="Q1906" s="41"/>
      <c r="R1906" s="41"/>
      <c r="S1906" s="41"/>
      <c r="T1906" s="41"/>
      <c r="U1906" s="41"/>
      <c r="V1906" s="41"/>
      <c r="W1906" s="41"/>
      <c r="X1906" s="41"/>
      <c r="Y1906" s="43" t="str">
        <f t="shared" si="58"/>
        <v>COMP</v>
      </c>
      <c r="Z1906" s="43">
        <v>1178797</v>
      </c>
      <c r="AA1906" s="43">
        <f t="shared" si="59"/>
        <v>2261519</v>
      </c>
    </row>
    <row r="1907" spans="1:27" x14ac:dyDescent="0.3">
      <c r="A1907" s="43">
        <v>566286</v>
      </c>
      <c r="B1907" s="43" t="s">
        <v>2075</v>
      </c>
      <c r="C1907" s="43" t="s">
        <v>427</v>
      </c>
      <c r="D1907" s="41"/>
      <c r="E1907" s="43" t="s">
        <v>6263</v>
      </c>
      <c r="F1907" s="43" t="s">
        <v>28</v>
      </c>
      <c r="G1907" s="43">
        <v>45005</v>
      </c>
      <c r="H1907" s="41"/>
      <c r="I1907" s="41"/>
      <c r="J1907" s="43"/>
      <c r="K1907" s="41"/>
      <c r="L1907" s="41"/>
      <c r="M1907" s="41"/>
      <c r="N1907" s="41"/>
      <c r="O1907" s="41"/>
      <c r="P1907" s="41"/>
      <c r="Q1907" s="41"/>
      <c r="R1907" s="41"/>
      <c r="S1907" s="41"/>
      <c r="T1907" s="41"/>
      <c r="U1907" s="41"/>
      <c r="V1907" s="41"/>
      <c r="W1907" s="41"/>
      <c r="X1907" s="41"/>
      <c r="Y1907" s="43" t="str">
        <f t="shared" si="58"/>
        <v>COMP</v>
      </c>
      <c r="Z1907" s="43">
        <v>1377260</v>
      </c>
      <c r="AA1907" s="43">
        <f t="shared" si="59"/>
        <v>566286</v>
      </c>
    </row>
    <row r="1908" spans="1:27" x14ac:dyDescent="0.3">
      <c r="A1908" s="43">
        <v>2430468</v>
      </c>
      <c r="B1908" s="43" t="s">
        <v>2076</v>
      </c>
      <c r="C1908" s="43" t="s">
        <v>151</v>
      </c>
      <c r="D1908" s="41"/>
      <c r="E1908" s="43" t="s">
        <v>29</v>
      </c>
      <c r="F1908" s="43" t="s">
        <v>28</v>
      </c>
      <c r="G1908" s="43">
        <v>45038</v>
      </c>
      <c r="H1908" s="41"/>
      <c r="I1908" s="41"/>
      <c r="J1908" s="43"/>
      <c r="K1908" s="41"/>
      <c r="L1908" s="41"/>
      <c r="M1908" s="41"/>
      <c r="N1908" s="41"/>
      <c r="O1908" s="41"/>
      <c r="P1908" s="41"/>
      <c r="Q1908" s="41"/>
      <c r="R1908" s="41"/>
      <c r="S1908" s="41"/>
      <c r="T1908" s="41"/>
      <c r="U1908" s="41"/>
      <c r="V1908" s="41"/>
      <c r="W1908" s="41"/>
      <c r="X1908" s="41"/>
      <c r="Y1908" s="43" t="str">
        <f t="shared" si="58"/>
        <v/>
      </c>
      <c r="Z1908" s="43">
        <v>2429357</v>
      </c>
      <c r="AA1908" s="43" t="e">
        <f t="shared" si="59"/>
        <v>#N/A</v>
      </c>
    </row>
    <row r="1909" spans="1:27" x14ac:dyDescent="0.3">
      <c r="A1909" s="43">
        <v>1985898</v>
      </c>
      <c r="B1909" s="43" t="s">
        <v>2076</v>
      </c>
      <c r="C1909" s="43" t="s">
        <v>936</v>
      </c>
      <c r="D1909" s="41"/>
      <c r="E1909" s="43" t="s">
        <v>6263</v>
      </c>
      <c r="F1909" s="43" t="s">
        <v>30</v>
      </c>
      <c r="G1909" s="43">
        <v>28039</v>
      </c>
      <c r="H1909" s="41"/>
      <c r="I1909" s="41"/>
      <c r="J1909" s="43"/>
      <c r="K1909" s="41"/>
      <c r="L1909" s="41"/>
      <c r="M1909" s="41"/>
      <c r="N1909" s="41"/>
      <c r="O1909" s="41"/>
      <c r="P1909" s="41"/>
      <c r="Q1909" s="41"/>
      <c r="R1909" s="41"/>
      <c r="S1909" s="41"/>
      <c r="T1909" s="41"/>
      <c r="U1909" s="41"/>
      <c r="V1909" s="41"/>
      <c r="W1909" s="41"/>
      <c r="X1909" s="41"/>
      <c r="Y1909" s="43" t="str">
        <f t="shared" si="58"/>
        <v>COMP</v>
      </c>
      <c r="Z1909" s="43">
        <v>703622</v>
      </c>
      <c r="AA1909" s="43">
        <f t="shared" si="59"/>
        <v>1985898</v>
      </c>
    </row>
    <row r="1910" spans="1:27" x14ac:dyDescent="0.3">
      <c r="A1910" s="43">
        <v>303907</v>
      </c>
      <c r="B1910" s="43" t="s">
        <v>2077</v>
      </c>
      <c r="C1910" s="43" t="s">
        <v>2078</v>
      </c>
      <c r="D1910" s="41"/>
      <c r="E1910" s="43" t="s">
        <v>6263</v>
      </c>
      <c r="F1910" s="43" t="s">
        <v>28</v>
      </c>
      <c r="G1910" s="43">
        <v>41002</v>
      </c>
      <c r="H1910" s="41"/>
      <c r="I1910" s="41"/>
      <c r="J1910" s="43"/>
      <c r="K1910" s="41"/>
      <c r="L1910" s="41"/>
      <c r="M1910" s="41"/>
      <c r="N1910" s="41"/>
      <c r="O1910" s="41"/>
      <c r="P1910" s="41"/>
      <c r="Q1910" s="41"/>
      <c r="R1910" s="41"/>
      <c r="S1910" s="41"/>
      <c r="T1910" s="41"/>
      <c r="U1910" s="41"/>
      <c r="V1910" s="41"/>
      <c r="W1910" s="41"/>
      <c r="X1910" s="41"/>
      <c r="Y1910" s="43" t="str">
        <f t="shared" si="58"/>
        <v>COMP</v>
      </c>
      <c r="Z1910" s="43">
        <v>1065319</v>
      </c>
      <c r="AA1910" s="43">
        <f t="shared" si="59"/>
        <v>303907</v>
      </c>
    </row>
    <row r="1911" spans="1:27" x14ac:dyDescent="0.3">
      <c r="A1911" s="43">
        <v>964670</v>
      </c>
      <c r="B1911" s="43" t="s">
        <v>2079</v>
      </c>
      <c r="C1911" s="43" t="s">
        <v>2354</v>
      </c>
      <c r="D1911" s="41"/>
      <c r="E1911" s="43" t="s">
        <v>6263</v>
      </c>
      <c r="F1911" s="43" t="s">
        <v>30</v>
      </c>
      <c r="G1911" s="43">
        <v>18035</v>
      </c>
      <c r="H1911" s="41"/>
      <c r="I1911" s="41"/>
      <c r="J1911" s="43"/>
      <c r="K1911" s="41"/>
      <c r="L1911" s="41"/>
      <c r="M1911" s="41"/>
      <c r="N1911" s="41"/>
      <c r="O1911" s="41"/>
      <c r="P1911" s="41"/>
      <c r="Q1911" s="41"/>
      <c r="R1911" s="41"/>
      <c r="S1911" s="41"/>
      <c r="T1911" s="41"/>
      <c r="U1911" s="41"/>
      <c r="V1911" s="41"/>
      <c r="W1911" s="41"/>
      <c r="X1911" s="41"/>
      <c r="Y1911" s="43" t="str">
        <f t="shared" si="58"/>
        <v>COMP</v>
      </c>
      <c r="Z1911" s="43">
        <v>2433764</v>
      </c>
      <c r="AA1911" s="43">
        <f t="shared" si="59"/>
        <v>964670</v>
      </c>
    </row>
    <row r="1912" spans="1:27" x14ac:dyDescent="0.3">
      <c r="A1912" s="43">
        <v>2404227</v>
      </c>
      <c r="B1912" s="43" t="s">
        <v>2079</v>
      </c>
      <c r="C1912" s="43" t="s">
        <v>631</v>
      </c>
      <c r="D1912" s="41"/>
      <c r="E1912" s="43" t="s">
        <v>6263</v>
      </c>
      <c r="F1912" s="43" t="s">
        <v>30</v>
      </c>
      <c r="G1912" s="43">
        <v>37024</v>
      </c>
      <c r="H1912" s="41"/>
      <c r="I1912" s="41"/>
      <c r="J1912" s="43"/>
      <c r="K1912" s="41"/>
      <c r="L1912" s="41"/>
      <c r="M1912" s="41"/>
      <c r="N1912" s="41"/>
      <c r="O1912" s="41"/>
      <c r="P1912" s="41"/>
      <c r="Q1912" s="41"/>
      <c r="R1912" s="41"/>
      <c r="S1912" s="41"/>
      <c r="T1912" s="41"/>
      <c r="U1912" s="41"/>
      <c r="V1912" s="41"/>
      <c r="W1912" s="41"/>
      <c r="X1912" s="41"/>
      <c r="Y1912" s="43" t="str">
        <f t="shared" si="58"/>
        <v/>
      </c>
      <c r="Z1912" s="43">
        <v>2002794</v>
      </c>
      <c r="AA1912" s="43" t="e">
        <f t="shared" si="59"/>
        <v>#N/A</v>
      </c>
    </row>
    <row r="1913" spans="1:27" x14ac:dyDescent="0.3">
      <c r="A1913" s="43">
        <v>2389880</v>
      </c>
      <c r="B1913" s="43" t="s">
        <v>2080</v>
      </c>
      <c r="C1913" s="43" t="s">
        <v>766</v>
      </c>
      <c r="D1913" s="41"/>
      <c r="E1913" s="43" t="s">
        <v>6263</v>
      </c>
      <c r="F1913" s="43" t="s">
        <v>28</v>
      </c>
      <c r="G1913" s="43">
        <v>41034</v>
      </c>
      <c r="H1913" s="41"/>
      <c r="I1913" s="41"/>
      <c r="J1913" s="43"/>
      <c r="K1913" s="41"/>
      <c r="L1913" s="41"/>
      <c r="M1913" s="41"/>
      <c r="N1913" s="41"/>
      <c r="O1913" s="41"/>
      <c r="P1913" s="41"/>
      <c r="Q1913" s="41"/>
      <c r="R1913" s="41"/>
      <c r="S1913" s="41"/>
      <c r="T1913" s="41"/>
      <c r="U1913" s="41"/>
      <c r="V1913" s="41"/>
      <c r="W1913" s="41"/>
      <c r="X1913" s="41"/>
      <c r="Y1913" s="43" t="str">
        <f t="shared" si="58"/>
        <v/>
      </c>
      <c r="Z1913" s="43">
        <v>1674176</v>
      </c>
      <c r="AA1913" s="43" t="e">
        <f t="shared" si="59"/>
        <v>#N/A</v>
      </c>
    </row>
    <row r="1914" spans="1:27" x14ac:dyDescent="0.3">
      <c r="A1914" s="43">
        <v>2283733</v>
      </c>
      <c r="B1914" s="43" t="s">
        <v>2081</v>
      </c>
      <c r="C1914" s="43" t="s">
        <v>368</v>
      </c>
      <c r="D1914" s="41"/>
      <c r="E1914" s="43" t="s">
        <v>6263</v>
      </c>
      <c r="F1914" s="43" t="s">
        <v>30</v>
      </c>
      <c r="G1914" s="43">
        <v>45044</v>
      </c>
      <c r="H1914" s="41"/>
      <c r="I1914" s="41"/>
      <c r="J1914" s="43"/>
      <c r="K1914" s="41"/>
      <c r="L1914" s="41"/>
      <c r="M1914" s="41"/>
      <c r="N1914" s="41"/>
      <c r="O1914" s="41"/>
      <c r="P1914" s="41"/>
      <c r="Q1914" s="41"/>
      <c r="R1914" s="41"/>
      <c r="S1914" s="41"/>
      <c r="T1914" s="41"/>
      <c r="U1914" s="41"/>
      <c r="V1914" s="41"/>
      <c r="W1914" s="41"/>
      <c r="X1914" s="41"/>
      <c r="Y1914" s="43" t="str">
        <f t="shared" si="58"/>
        <v/>
      </c>
      <c r="Z1914" s="43">
        <v>1479576</v>
      </c>
      <c r="AA1914" s="43" t="e">
        <f t="shared" si="59"/>
        <v>#N/A</v>
      </c>
    </row>
    <row r="1915" spans="1:27" x14ac:dyDescent="0.3">
      <c r="A1915" s="43">
        <v>2388716</v>
      </c>
      <c r="B1915" s="43" t="s">
        <v>2082</v>
      </c>
      <c r="C1915" s="43" t="s">
        <v>514</v>
      </c>
      <c r="D1915" s="41"/>
      <c r="E1915" s="43" t="s">
        <v>6263</v>
      </c>
      <c r="F1915" s="43" t="s">
        <v>28</v>
      </c>
      <c r="G1915" s="43">
        <v>28037</v>
      </c>
      <c r="H1915" s="41"/>
      <c r="I1915" s="41"/>
      <c r="J1915" s="43"/>
      <c r="K1915" s="41"/>
      <c r="L1915" s="41"/>
      <c r="M1915" s="41"/>
      <c r="N1915" s="41"/>
      <c r="O1915" s="41"/>
      <c r="P1915" s="41"/>
      <c r="Q1915" s="41"/>
      <c r="R1915" s="41"/>
      <c r="S1915" s="41"/>
      <c r="T1915" s="41"/>
      <c r="U1915" s="41"/>
      <c r="V1915" s="41"/>
      <c r="W1915" s="41"/>
      <c r="X1915" s="41"/>
      <c r="Y1915" s="43" t="str">
        <f t="shared" si="58"/>
        <v/>
      </c>
      <c r="Z1915" s="43">
        <v>1479578</v>
      </c>
      <c r="AA1915" s="43" t="e">
        <f t="shared" si="59"/>
        <v>#N/A</v>
      </c>
    </row>
    <row r="1916" spans="1:27" x14ac:dyDescent="0.3">
      <c r="A1916" s="43">
        <v>1648991</v>
      </c>
      <c r="B1916" s="43" t="s">
        <v>2083</v>
      </c>
      <c r="C1916" s="43" t="s">
        <v>938</v>
      </c>
      <c r="D1916" s="41"/>
      <c r="E1916" s="43" t="s">
        <v>6263</v>
      </c>
      <c r="F1916" s="43" t="s">
        <v>28</v>
      </c>
      <c r="G1916" s="43">
        <v>45008</v>
      </c>
      <c r="H1916" s="41"/>
      <c r="I1916" s="41"/>
      <c r="J1916" s="43"/>
      <c r="K1916" s="41"/>
      <c r="L1916" s="41"/>
      <c r="M1916" s="41"/>
      <c r="N1916" s="41"/>
      <c r="O1916" s="41"/>
      <c r="P1916" s="41"/>
      <c r="Q1916" s="41"/>
      <c r="R1916" s="41"/>
      <c r="S1916" s="41"/>
      <c r="T1916" s="41"/>
      <c r="U1916" s="41"/>
      <c r="V1916" s="41"/>
      <c r="W1916" s="41"/>
      <c r="X1916" s="41"/>
      <c r="Y1916" s="43" t="str">
        <f t="shared" si="58"/>
        <v/>
      </c>
      <c r="Z1916" s="43">
        <v>101567</v>
      </c>
      <c r="AA1916" s="43" t="e">
        <f t="shared" si="59"/>
        <v>#N/A</v>
      </c>
    </row>
    <row r="1917" spans="1:27" x14ac:dyDescent="0.3">
      <c r="A1917" s="43">
        <v>2160853</v>
      </c>
      <c r="B1917" s="43" t="s">
        <v>2084</v>
      </c>
      <c r="C1917" s="43" t="s">
        <v>1971</v>
      </c>
      <c r="D1917" s="41"/>
      <c r="E1917" s="43" t="s">
        <v>34</v>
      </c>
      <c r="F1917" s="43" t="s">
        <v>28</v>
      </c>
      <c r="G1917" s="43">
        <v>37043</v>
      </c>
      <c r="H1917" s="41"/>
      <c r="I1917" s="41"/>
      <c r="J1917" s="43"/>
      <c r="K1917" s="41"/>
      <c r="L1917" s="41"/>
      <c r="M1917" s="41"/>
      <c r="N1917" s="41"/>
      <c r="O1917" s="41"/>
      <c r="P1917" s="41"/>
      <c r="Q1917" s="41"/>
      <c r="R1917" s="41"/>
      <c r="S1917" s="41"/>
      <c r="T1917" s="41"/>
      <c r="U1917" s="41"/>
      <c r="V1917" s="41"/>
      <c r="W1917" s="41"/>
      <c r="X1917" s="41"/>
      <c r="Y1917" s="43" t="str">
        <f t="shared" si="58"/>
        <v>COMP</v>
      </c>
      <c r="Z1917" s="43">
        <v>1869988</v>
      </c>
      <c r="AA1917" s="43">
        <f t="shared" si="59"/>
        <v>2160853</v>
      </c>
    </row>
    <row r="1918" spans="1:27" x14ac:dyDescent="0.3">
      <c r="A1918" s="43">
        <v>1669735</v>
      </c>
      <c r="B1918" s="43" t="s">
        <v>2085</v>
      </c>
      <c r="C1918" s="43" t="s">
        <v>2086</v>
      </c>
      <c r="D1918" s="41"/>
      <c r="E1918" s="43" t="s">
        <v>6263</v>
      </c>
      <c r="F1918" s="43" t="s">
        <v>30</v>
      </c>
      <c r="G1918" s="43">
        <v>18031</v>
      </c>
      <c r="H1918" s="41"/>
      <c r="I1918" s="41"/>
      <c r="J1918" s="43"/>
      <c r="K1918" s="41"/>
      <c r="L1918" s="41"/>
      <c r="M1918" s="41"/>
      <c r="N1918" s="41"/>
      <c r="O1918" s="41"/>
      <c r="P1918" s="41"/>
      <c r="Q1918" s="41"/>
      <c r="R1918" s="41"/>
      <c r="S1918" s="41"/>
      <c r="T1918" s="41"/>
      <c r="U1918" s="41"/>
      <c r="V1918" s="41"/>
      <c r="W1918" s="41"/>
      <c r="X1918" s="41"/>
      <c r="Y1918" s="43" t="str">
        <f t="shared" si="58"/>
        <v/>
      </c>
      <c r="Z1918" s="43">
        <v>1007048</v>
      </c>
      <c r="AA1918" s="43" t="e">
        <f t="shared" si="59"/>
        <v>#N/A</v>
      </c>
    </row>
    <row r="1919" spans="1:27" x14ac:dyDescent="0.3">
      <c r="A1919" s="43">
        <v>1388770</v>
      </c>
      <c r="B1919" s="43" t="s">
        <v>2085</v>
      </c>
      <c r="C1919" s="43" t="s">
        <v>326</v>
      </c>
      <c r="D1919" s="41"/>
      <c r="E1919" s="43" t="s">
        <v>34</v>
      </c>
      <c r="F1919" s="43" t="s">
        <v>30</v>
      </c>
      <c r="G1919" s="43">
        <v>36003</v>
      </c>
      <c r="H1919" s="41"/>
      <c r="I1919" s="41"/>
      <c r="J1919" s="43"/>
      <c r="K1919" s="41"/>
      <c r="L1919" s="41"/>
      <c r="M1919" s="41"/>
      <c r="N1919" s="41"/>
      <c r="O1919" s="41"/>
      <c r="P1919" s="41"/>
      <c r="Q1919" s="41"/>
      <c r="R1919" s="41"/>
      <c r="S1919" s="41"/>
      <c r="T1919" s="41"/>
      <c r="U1919" s="41"/>
      <c r="V1919" s="41"/>
      <c r="W1919" s="41"/>
      <c r="X1919" s="41"/>
      <c r="Y1919" s="43" t="str">
        <f t="shared" si="58"/>
        <v>COMP</v>
      </c>
      <c r="Z1919" s="43">
        <v>2430040</v>
      </c>
      <c r="AA1919" s="43">
        <f t="shared" si="59"/>
        <v>1388770</v>
      </c>
    </row>
    <row r="1920" spans="1:27" x14ac:dyDescent="0.3">
      <c r="A1920" s="43">
        <v>2086817</v>
      </c>
      <c r="B1920" s="43" t="s">
        <v>2087</v>
      </c>
      <c r="C1920" s="43" t="s">
        <v>2088</v>
      </c>
      <c r="D1920" s="41"/>
      <c r="E1920" s="43" t="s">
        <v>6263</v>
      </c>
      <c r="F1920" s="43" t="s">
        <v>30</v>
      </c>
      <c r="G1920" s="43">
        <v>37024</v>
      </c>
      <c r="H1920" s="41"/>
      <c r="I1920" s="41"/>
      <c r="J1920" s="43"/>
      <c r="K1920" s="41"/>
      <c r="L1920" s="41"/>
      <c r="M1920" s="41"/>
      <c r="N1920" s="41"/>
      <c r="O1920" s="41"/>
      <c r="P1920" s="41"/>
      <c r="Q1920" s="41"/>
      <c r="R1920" s="41"/>
      <c r="S1920" s="41"/>
      <c r="T1920" s="41"/>
      <c r="U1920" s="41"/>
      <c r="V1920" s="41"/>
      <c r="W1920" s="41"/>
      <c r="X1920" s="41"/>
      <c r="Y1920" s="43" t="str">
        <f t="shared" si="58"/>
        <v/>
      </c>
      <c r="Z1920" s="43">
        <v>1509655</v>
      </c>
      <c r="AA1920" s="43" t="e">
        <f t="shared" si="59"/>
        <v>#N/A</v>
      </c>
    </row>
    <row r="1921" spans="1:27" x14ac:dyDescent="0.3">
      <c r="A1921" s="43">
        <v>2400889</v>
      </c>
      <c r="B1921" s="43" t="s">
        <v>2089</v>
      </c>
      <c r="C1921" s="43" t="s">
        <v>454</v>
      </c>
      <c r="D1921" s="41"/>
      <c r="E1921" s="43" t="s">
        <v>6263</v>
      </c>
      <c r="F1921" s="43" t="s">
        <v>30</v>
      </c>
      <c r="G1921" s="43">
        <v>41006</v>
      </c>
      <c r="H1921" s="41"/>
      <c r="I1921" s="41"/>
      <c r="J1921" s="43"/>
      <c r="K1921" s="41"/>
      <c r="L1921" s="41"/>
      <c r="M1921" s="41"/>
      <c r="N1921" s="41"/>
      <c r="O1921" s="41"/>
      <c r="P1921" s="41"/>
      <c r="Q1921" s="41"/>
      <c r="R1921" s="41"/>
      <c r="S1921" s="41"/>
      <c r="T1921" s="41"/>
      <c r="U1921" s="41"/>
      <c r="V1921" s="41"/>
      <c r="W1921" s="41"/>
      <c r="X1921" s="41"/>
      <c r="Y1921" s="43" t="str">
        <f t="shared" si="58"/>
        <v/>
      </c>
      <c r="Z1921" s="43">
        <v>1564876</v>
      </c>
      <c r="AA1921" s="43" t="e">
        <f t="shared" si="59"/>
        <v>#N/A</v>
      </c>
    </row>
    <row r="1922" spans="1:27" x14ac:dyDescent="0.3">
      <c r="A1922" s="43">
        <v>1626231</v>
      </c>
      <c r="B1922" s="43" t="s">
        <v>2090</v>
      </c>
      <c r="C1922" s="43" t="s">
        <v>2091</v>
      </c>
      <c r="D1922" s="41"/>
      <c r="E1922" s="43" t="s">
        <v>6263</v>
      </c>
      <c r="F1922" s="43" t="s">
        <v>30</v>
      </c>
      <c r="G1922" s="43">
        <v>41026</v>
      </c>
      <c r="H1922" s="41"/>
      <c r="I1922" s="41"/>
      <c r="J1922" s="43"/>
      <c r="K1922" s="41"/>
      <c r="L1922" s="41"/>
      <c r="M1922" s="41"/>
      <c r="N1922" s="41"/>
      <c r="O1922" s="41"/>
      <c r="P1922" s="41"/>
      <c r="Q1922" s="41"/>
      <c r="R1922" s="41"/>
      <c r="S1922" s="41"/>
      <c r="T1922" s="41"/>
      <c r="U1922" s="41"/>
      <c r="V1922" s="41"/>
      <c r="W1922" s="41"/>
      <c r="X1922" s="41"/>
      <c r="Y1922" s="43" t="str">
        <f t="shared" ref="Y1922:Y1985" si="60">IF(ISERROR(AA1922)=FALSE,"COMP","")</f>
        <v/>
      </c>
      <c r="Z1922" s="43">
        <v>1036667</v>
      </c>
      <c r="AA1922" s="43" t="e">
        <f t="shared" ref="AA1922:AA1985" si="61">VLOOKUP(A1922,Z:Z,1,FALSE)</f>
        <v>#N/A</v>
      </c>
    </row>
    <row r="1923" spans="1:27" x14ac:dyDescent="0.3">
      <c r="A1923" s="43">
        <v>2222291</v>
      </c>
      <c r="B1923" s="43" t="s">
        <v>2092</v>
      </c>
      <c r="C1923" s="43" t="s">
        <v>542</v>
      </c>
      <c r="D1923" s="41"/>
      <c r="E1923" s="43" t="s">
        <v>29</v>
      </c>
      <c r="F1923" s="43" t="s">
        <v>28</v>
      </c>
      <c r="G1923" s="43">
        <v>45005</v>
      </c>
      <c r="H1923" s="41"/>
      <c r="I1923" s="41"/>
      <c r="J1923" s="43"/>
      <c r="K1923" s="41"/>
      <c r="L1923" s="41"/>
      <c r="M1923" s="41"/>
      <c r="N1923" s="41"/>
      <c r="O1923" s="41"/>
      <c r="P1923" s="41"/>
      <c r="Q1923" s="41"/>
      <c r="R1923" s="41"/>
      <c r="S1923" s="41"/>
      <c r="T1923" s="41"/>
      <c r="U1923" s="41"/>
      <c r="V1923" s="41"/>
      <c r="W1923" s="41"/>
      <c r="X1923" s="41"/>
      <c r="Y1923" s="43" t="str">
        <f t="shared" si="60"/>
        <v>COMP</v>
      </c>
      <c r="Z1923" s="43">
        <v>2048527</v>
      </c>
      <c r="AA1923" s="43">
        <f t="shared" si="61"/>
        <v>2222291</v>
      </c>
    </row>
    <row r="1924" spans="1:27" x14ac:dyDescent="0.3">
      <c r="A1924" s="43">
        <v>2423342</v>
      </c>
      <c r="B1924" s="43" t="s">
        <v>2093</v>
      </c>
      <c r="C1924" s="43" t="s">
        <v>2094</v>
      </c>
      <c r="D1924" s="41"/>
      <c r="E1924" s="43" t="s">
        <v>6263</v>
      </c>
      <c r="F1924" s="43" t="s">
        <v>30</v>
      </c>
      <c r="G1924" s="43">
        <v>28037</v>
      </c>
      <c r="H1924" s="41"/>
      <c r="I1924" s="41"/>
      <c r="J1924" s="43"/>
      <c r="K1924" s="41"/>
      <c r="L1924" s="41"/>
      <c r="M1924" s="41"/>
      <c r="N1924" s="41"/>
      <c r="O1924" s="41"/>
      <c r="P1924" s="41"/>
      <c r="Q1924" s="41"/>
      <c r="R1924" s="41"/>
      <c r="S1924" s="41"/>
      <c r="T1924" s="41"/>
      <c r="U1924" s="41"/>
      <c r="V1924" s="41"/>
      <c r="W1924" s="41"/>
      <c r="X1924" s="41"/>
      <c r="Y1924" s="43" t="str">
        <f t="shared" si="60"/>
        <v/>
      </c>
      <c r="Z1924" s="43">
        <v>584323</v>
      </c>
      <c r="AA1924" s="43" t="e">
        <f t="shared" si="61"/>
        <v>#N/A</v>
      </c>
    </row>
    <row r="1925" spans="1:27" x14ac:dyDescent="0.3">
      <c r="A1925" s="43">
        <v>2289601</v>
      </c>
      <c r="B1925" s="43" t="s">
        <v>2093</v>
      </c>
      <c r="C1925" s="43" t="s">
        <v>1109</v>
      </c>
      <c r="D1925" s="41"/>
      <c r="E1925" s="43" t="s">
        <v>31</v>
      </c>
      <c r="F1925" s="43" t="s">
        <v>28</v>
      </c>
      <c r="G1925" s="43">
        <v>28037</v>
      </c>
      <c r="H1925" s="41"/>
      <c r="I1925" s="41"/>
      <c r="J1925" s="43"/>
      <c r="K1925" s="41"/>
      <c r="L1925" s="41"/>
      <c r="M1925" s="41"/>
      <c r="N1925" s="41"/>
      <c r="O1925" s="41"/>
      <c r="P1925" s="41"/>
      <c r="Q1925" s="41"/>
      <c r="R1925" s="41"/>
      <c r="S1925" s="41"/>
      <c r="T1925" s="41"/>
      <c r="U1925" s="41"/>
      <c r="V1925" s="41"/>
      <c r="W1925" s="41"/>
      <c r="X1925" s="41"/>
      <c r="Y1925" s="43" t="str">
        <f t="shared" si="60"/>
        <v>COMP</v>
      </c>
      <c r="Z1925" s="43">
        <v>610223</v>
      </c>
      <c r="AA1925" s="43">
        <f t="shared" si="61"/>
        <v>2289601</v>
      </c>
    </row>
    <row r="1926" spans="1:27" x14ac:dyDescent="0.3">
      <c r="A1926" s="43">
        <v>2202192</v>
      </c>
      <c r="B1926" s="43" t="s">
        <v>2095</v>
      </c>
      <c r="C1926" s="43" t="s">
        <v>1149</v>
      </c>
      <c r="D1926" s="41"/>
      <c r="E1926" s="43" t="s">
        <v>6263</v>
      </c>
      <c r="F1926" s="43" t="s">
        <v>28</v>
      </c>
      <c r="G1926" s="43">
        <v>41012</v>
      </c>
      <c r="H1926" s="41"/>
      <c r="I1926" s="41"/>
      <c r="J1926" s="43"/>
      <c r="K1926" s="41"/>
      <c r="L1926" s="41"/>
      <c r="M1926" s="41"/>
      <c r="N1926" s="41"/>
      <c r="O1926" s="41"/>
      <c r="P1926" s="41"/>
      <c r="Q1926" s="41"/>
      <c r="R1926" s="41"/>
      <c r="S1926" s="41"/>
      <c r="T1926" s="41"/>
      <c r="U1926" s="41"/>
      <c r="V1926" s="41"/>
      <c r="W1926" s="41"/>
      <c r="X1926" s="41"/>
      <c r="Y1926" s="43" t="str">
        <f t="shared" si="60"/>
        <v>COMP</v>
      </c>
      <c r="Z1926" s="43">
        <v>2275392</v>
      </c>
      <c r="AA1926" s="43">
        <f t="shared" si="61"/>
        <v>2202192</v>
      </c>
    </row>
    <row r="1927" spans="1:27" x14ac:dyDescent="0.3">
      <c r="A1927" s="43">
        <v>1577106</v>
      </c>
      <c r="B1927" s="43" t="s">
        <v>2096</v>
      </c>
      <c r="C1927" s="43" t="s">
        <v>412</v>
      </c>
      <c r="D1927" s="41"/>
      <c r="E1927" s="43" t="s">
        <v>6263</v>
      </c>
      <c r="F1927" s="43" t="s">
        <v>28</v>
      </c>
      <c r="G1927" s="43">
        <v>18031</v>
      </c>
      <c r="H1927" s="41"/>
      <c r="I1927" s="41"/>
      <c r="J1927" s="43"/>
      <c r="K1927" s="41"/>
      <c r="L1927" s="41"/>
      <c r="M1927" s="41"/>
      <c r="N1927" s="41"/>
      <c r="O1927" s="41"/>
      <c r="P1927" s="41"/>
      <c r="Q1927" s="41"/>
      <c r="R1927" s="41"/>
      <c r="S1927" s="41"/>
      <c r="T1927" s="41"/>
      <c r="U1927" s="41"/>
      <c r="V1927" s="41"/>
      <c r="W1927" s="41"/>
      <c r="X1927" s="41"/>
      <c r="Y1927" s="43" t="str">
        <f t="shared" si="60"/>
        <v>COMP</v>
      </c>
      <c r="Z1927" s="43">
        <v>1621891</v>
      </c>
      <c r="AA1927" s="43">
        <f t="shared" si="61"/>
        <v>1577106</v>
      </c>
    </row>
    <row r="1928" spans="1:27" x14ac:dyDescent="0.3">
      <c r="A1928" s="43">
        <v>2392592</v>
      </c>
      <c r="B1928" s="43" t="s">
        <v>2096</v>
      </c>
      <c r="C1928" s="43" t="s">
        <v>432</v>
      </c>
      <c r="D1928" s="41"/>
      <c r="E1928" s="43" t="s">
        <v>31</v>
      </c>
      <c r="F1928" s="43" t="s">
        <v>28</v>
      </c>
      <c r="G1928" s="43">
        <v>18032</v>
      </c>
      <c r="H1928" s="41"/>
      <c r="I1928" s="41"/>
      <c r="J1928" s="43"/>
      <c r="K1928" s="41"/>
      <c r="L1928" s="41"/>
      <c r="M1928" s="41"/>
      <c r="N1928" s="41"/>
      <c r="O1928" s="41"/>
      <c r="P1928" s="41"/>
      <c r="Q1928" s="41"/>
      <c r="R1928" s="41"/>
      <c r="S1928" s="41"/>
      <c r="T1928" s="41"/>
      <c r="U1928" s="41"/>
      <c r="V1928" s="41"/>
      <c r="W1928" s="41"/>
      <c r="X1928" s="41"/>
      <c r="Y1928" s="43" t="str">
        <f t="shared" si="60"/>
        <v>COMP</v>
      </c>
      <c r="Z1928" s="43">
        <v>2231024</v>
      </c>
      <c r="AA1928" s="43">
        <f t="shared" si="61"/>
        <v>2392592</v>
      </c>
    </row>
    <row r="1929" spans="1:27" x14ac:dyDescent="0.3">
      <c r="A1929" s="43">
        <v>2348187</v>
      </c>
      <c r="B1929" s="43" t="s">
        <v>2097</v>
      </c>
      <c r="C1929" s="43" t="s">
        <v>1126</v>
      </c>
      <c r="D1929" s="41"/>
      <c r="E1929" s="43" t="s">
        <v>6263</v>
      </c>
      <c r="F1929" s="43" t="s">
        <v>30</v>
      </c>
      <c r="G1929" s="43">
        <v>37048</v>
      </c>
      <c r="H1929" s="41"/>
      <c r="I1929" s="41"/>
      <c r="J1929" s="43"/>
      <c r="K1929" s="41"/>
      <c r="L1929" s="41"/>
      <c r="M1929" s="41"/>
      <c r="N1929" s="41"/>
      <c r="O1929" s="41"/>
      <c r="P1929" s="41"/>
      <c r="Q1929" s="41"/>
      <c r="R1929" s="41"/>
      <c r="S1929" s="41"/>
      <c r="T1929" s="41"/>
      <c r="U1929" s="41"/>
      <c r="V1929" s="41"/>
      <c r="W1929" s="41"/>
      <c r="X1929" s="41"/>
      <c r="Y1929" s="43" t="str">
        <f t="shared" si="60"/>
        <v/>
      </c>
      <c r="Z1929" s="43">
        <v>1256225</v>
      </c>
      <c r="AA1929" s="43" t="e">
        <f t="shared" si="61"/>
        <v>#N/A</v>
      </c>
    </row>
    <row r="1930" spans="1:27" x14ac:dyDescent="0.3">
      <c r="A1930" s="43">
        <v>2264877</v>
      </c>
      <c r="B1930" s="43" t="s">
        <v>2098</v>
      </c>
      <c r="C1930" s="43" t="s">
        <v>345</v>
      </c>
      <c r="D1930" s="41"/>
      <c r="E1930" s="43" t="s">
        <v>6263</v>
      </c>
      <c r="F1930" s="43" t="s">
        <v>30</v>
      </c>
      <c r="G1930" s="43">
        <v>45050</v>
      </c>
      <c r="H1930" s="41"/>
      <c r="I1930" s="41"/>
      <c r="J1930" s="43"/>
      <c r="K1930" s="41"/>
      <c r="L1930" s="41"/>
      <c r="M1930" s="41"/>
      <c r="N1930" s="41"/>
      <c r="O1930" s="41"/>
      <c r="P1930" s="41"/>
      <c r="Q1930" s="41"/>
      <c r="R1930" s="41"/>
      <c r="S1930" s="41"/>
      <c r="T1930" s="41"/>
      <c r="U1930" s="41"/>
      <c r="V1930" s="41"/>
      <c r="W1930" s="41"/>
      <c r="X1930" s="41"/>
      <c r="Y1930" s="43" t="str">
        <f t="shared" si="60"/>
        <v>COMP</v>
      </c>
      <c r="Z1930" s="43">
        <v>1574400</v>
      </c>
      <c r="AA1930" s="43">
        <f t="shared" si="61"/>
        <v>2264877</v>
      </c>
    </row>
    <row r="1931" spans="1:27" x14ac:dyDescent="0.3">
      <c r="A1931" s="43">
        <v>2309213</v>
      </c>
      <c r="B1931" s="43" t="s">
        <v>2099</v>
      </c>
      <c r="C1931" s="43" t="s">
        <v>629</v>
      </c>
      <c r="D1931" s="41"/>
      <c r="E1931" s="43" t="s">
        <v>6263</v>
      </c>
      <c r="F1931" s="43" t="s">
        <v>30</v>
      </c>
      <c r="G1931" s="43">
        <v>36011</v>
      </c>
      <c r="H1931" s="41"/>
      <c r="I1931" s="41"/>
      <c r="J1931" s="43"/>
      <c r="K1931" s="41"/>
      <c r="L1931" s="41"/>
      <c r="M1931" s="41"/>
      <c r="N1931" s="41"/>
      <c r="O1931" s="41"/>
      <c r="P1931" s="41"/>
      <c r="Q1931" s="41"/>
      <c r="R1931" s="41"/>
      <c r="S1931" s="41"/>
      <c r="T1931" s="41"/>
      <c r="U1931" s="41"/>
      <c r="V1931" s="41"/>
      <c r="W1931" s="41"/>
      <c r="X1931" s="41"/>
      <c r="Y1931" s="43" t="str">
        <f t="shared" si="60"/>
        <v/>
      </c>
      <c r="Z1931" s="43">
        <v>2034010</v>
      </c>
      <c r="AA1931" s="43" t="e">
        <f t="shared" si="61"/>
        <v>#N/A</v>
      </c>
    </row>
    <row r="1932" spans="1:27" x14ac:dyDescent="0.3">
      <c r="A1932" s="43">
        <v>1718589</v>
      </c>
      <c r="B1932" s="43" t="s">
        <v>2099</v>
      </c>
      <c r="C1932" s="43" t="s">
        <v>681</v>
      </c>
      <c r="D1932" s="41"/>
      <c r="E1932" s="43" t="s">
        <v>6263</v>
      </c>
      <c r="F1932" s="43" t="s">
        <v>30</v>
      </c>
      <c r="G1932" s="43">
        <v>37043</v>
      </c>
      <c r="H1932" s="41"/>
      <c r="I1932" s="41"/>
      <c r="J1932" s="43"/>
      <c r="K1932" s="41"/>
      <c r="L1932" s="41"/>
      <c r="M1932" s="41"/>
      <c r="N1932" s="41"/>
      <c r="O1932" s="41"/>
      <c r="P1932" s="41"/>
      <c r="Q1932" s="41"/>
      <c r="R1932" s="41"/>
      <c r="S1932" s="41"/>
      <c r="T1932" s="41"/>
      <c r="U1932" s="41"/>
      <c r="V1932" s="41"/>
      <c r="W1932" s="41"/>
      <c r="X1932" s="41"/>
      <c r="Y1932" s="43" t="str">
        <f t="shared" si="60"/>
        <v>COMP</v>
      </c>
      <c r="Z1932" s="43">
        <v>1000127</v>
      </c>
      <c r="AA1932" s="43">
        <f t="shared" si="61"/>
        <v>1718589</v>
      </c>
    </row>
    <row r="1933" spans="1:27" x14ac:dyDescent="0.3">
      <c r="A1933" s="43">
        <v>2371201</v>
      </c>
      <c r="B1933" s="43" t="s">
        <v>2099</v>
      </c>
      <c r="C1933" s="43" t="s">
        <v>472</v>
      </c>
      <c r="D1933" s="41"/>
      <c r="E1933" s="43" t="s">
        <v>6263</v>
      </c>
      <c r="F1933" s="43" t="s">
        <v>28</v>
      </c>
      <c r="G1933" s="43">
        <v>36011</v>
      </c>
      <c r="H1933" s="41"/>
      <c r="I1933" s="41"/>
      <c r="J1933" s="43"/>
      <c r="K1933" s="41"/>
      <c r="L1933" s="41"/>
      <c r="M1933" s="41"/>
      <c r="N1933" s="41"/>
      <c r="O1933" s="41"/>
      <c r="P1933" s="41"/>
      <c r="Q1933" s="41"/>
      <c r="R1933" s="41"/>
      <c r="S1933" s="41"/>
      <c r="T1933" s="41"/>
      <c r="U1933" s="41"/>
      <c r="V1933" s="41"/>
      <c r="W1933" s="41"/>
      <c r="X1933" s="41"/>
      <c r="Y1933" s="43" t="str">
        <f t="shared" si="60"/>
        <v/>
      </c>
      <c r="Z1933" s="43">
        <v>1492266</v>
      </c>
      <c r="AA1933" s="43" t="e">
        <f t="shared" si="61"/>
        <v>#N/A</v>
      </c>
    </row>
    <row r="1934" spans="1:27" x14ac:dyDescent="0.3">
      <c r="A1934" s="43">
        <v>2288551</v>
      </c>
      <c r="B1934" s="43" t="s">
        <v>2099</v>
      </c>
      <c r="C1934" s="43" t="s">
        <v>639</v>
      </c>
      <c r="D1934" s="41"/>
      <c r="E1934" s="43" t="s">
        <v>29</v>
      </c>
      <c r="F1934" s="43" t="s">
        <v>28</v>
      </c>
      <c r="G1934" s="43">
        <v>36011</v>
      </c>
      <c r="H1934" s="41"/>
      <c r="I1934" s="41"/>
      <c r="J1934" s="43"/>
      <c r="K1934" s="41"/>
      <c r="L1934" s="41"/>
      <c r="M1934" s="41"/>
      <c r="N1934" s="41"/>
      <c r="O1934" s="41"/>
      <c r="P1934" s="41"/>
      <c r="Q1934" s="41"/>
      <c r="R1934" s="41"/>
      <c r="S1934" s="41"/>
      <c r="T1934" s="41"/>
      <c r="U1934" s="41"/>
      <c r="V1934" s="41"/>
      <c r="W1934" s="41"/>
      <c r="X1934" s="41"/>
      <c r="Y1934" s="43" t="str">
        <f t="shared" si="60"/>
        <v>COMP</v>
      </c>
      <c r="Z1934" s="43">
        <v>2195586</v>
      </c>
      <c r="AA1934" s="43">
        <f t="shared" si="61"/>
        <v>2288551</v>
      </c>
    </row>
    <row r="1935" spans="1:27" x14ac:dyDescent="0.3">
      <c r="A1935" s="43">
        <v>1935713</v>
      </c>
      <c r="B1935" s="43" t="s">
        <v>2100</v>
      </c>
      <c r="C1935" s="43" t="s">
        <v>656</v>
      </c>
      <c r="D1935" s="41"/>
      <c r="E1935" s="43" t="s">
        <v>29</v>
      </c>
      <c r="F1935" s="43" t="s">
        <v>28</v>
      </c>
      <c r="G1935" s="43">
        <v>28037</v>
      </c>
      <c r="H1935" s="41"/>
      <c r="I1935" s="41"/>
      <c r="J1935" s="43"/>
      <c r="K1935" s="41"/>
      <c r="L1935" s="41"/>
      <c r="M1935" s="41"/>
      <c r="N1935" s="41"/>
      <c r="O1935" s="41"/>
      <c r="P1935" s="41"/>
      <c r="Q1935" s="41"/>
      <c r="R1935" s="41"/>
      <c r="S1935" s="41"/>
      <c r="T1935" s="41"/>
      <c r="U1935" s="41"/>
      <c r="V1935" s="41"/>
      <c r="W1935" s="41"/>
      <c r="X1935" s="41"/>
      <c r="Y1935" s="43" t="str">
        <f t="shared" si="60"/>
        <v>COMP</v>
      </c>
      <c r="Z1935" s="43">
        <v>107623</v>
      </c>
      <c r="AA1935" s="43">
        <f t="shared" si="61"/>
        <v>1935713</v>
      </c>
    </row>
    <row r="1936" spans="1:27" x14ac:dyDescent="0.3">
      <c r="A1936" s="43">
        <v>1091363</v>
      </c>
      <c r="B1936" s="43" t="s">
        <v>2101</v>
      </c>
      <c r="C1936" s="43" t="s">
        <v>512</v>
      </c>
      <c r="D1936" s="41"/>
      <c r="E1936" s="43" t="s">
        <v>29</v>
      </c>
      <c r="F1936" s="43" t="s">
        <v>28</v>
      </c>
      <c r="G1936" s="43">
        <v>41012</v>
      </c>
      <c r="H1936" s="41"/>
      <c r="I1936" s="41"/>
      <c r="J1936" s="43"/>
      <c r="K1936" s="41"/>
      <c r="L1936" s="41"/>
      <c r="M1936" s="41"/>
      <c r="N1936" s="41"/>
      <c r="O1936" s="41"/>
      <c r="P1936" s="41"/>
      <c r="Q1936" s="41"/>
      <c r="R1936" s="41"/>
      <c r="S1936" s="41"/>
      <c r="T1936" s="41"/>
      <c r="U1936" s="41"/>
      <c r="V1936" s="41"/>
      <c r="W1936" s="41"/>
      <c r="X1936" s="41"/>
      <c r="Y1936" s="43" t="str">
        <f t="shared" si="60"/>
        <v>COMP</v>
      </c>
      <c r="Z1936" s="43">
        <v>2245677</v>
      </c>
      <c r="AA1936" s="43">
        <f t="shared" si="61"/>
        <v>1091363</v>
      </c>
    </row>
    <row r="1937" spans="1:27" x14ac:dyDescent="0.3">
      <c r="A1937" s="43">
        <v>1398073</v>
      </c>
      <c r="B1937" s="43" t="s">
        <v>2101</v>
      </c>
      <c r="C1937" s="43" t="s">
        <v>594</v>
      </c>
      <c r="D1937" s="41"/>
      <c r="E1937" s="43" t="s">
        <v>35</v>
      </c>
      <c r="F1937" s="43" t="s">
        <v>28</v>
      </c>
      <c r="G1937" s="43">
        <v>37036</v>
      </c>
      <c r="H1937" s="41"/>
      <c r="I1937" s="41"/>
      <c r="J1937" s="43"/>
      <c r="K1937" s="41"/>
      <c r="L1937" s="41"/>
      <c r="M1937" s="41"/>
      <c r="N1937" s="41"/>
      <c r="O1937" s="41"/>
      <c r="P1937" s="41"/>
      <c r="Q1937" s="41"/>
      <c r="R1937" s="41"/>
      <c r="S1937" s="41"/>
      <c r="T1937" s="41"/>
      <c r="U1937" s="41"/>
      <c r="V1937" s="41"/>
      <c r="W1937" s="41"/>
      <c r="X1937" s="41"/>
      <c r="Y1937" s="43" t="str">
        <f t="shared" si="60"/>
        <v>COMP</v>
      </c>
      <c r="Z1937" s="43">
        <v>2354082</v>
      </c>
      <c r="AA1937" s="43">
        <f t="shared" si="61"/>
        <v>1398073</v>
      </c>
    </row>
    <row r="1938" spans="1:27" x14ac:dyDescent="0.3">
      <c r="A1938" s="43">
        <v>1937450</v>
      </c>
      <c r="B1938" s="43" t="s">
        <v>2101</v>
      </c>
      <c r="C1938" s="43" t="s">
        <v>1407</v>
      </c>
      <c r="D1938" s="41"/>
      <c r="E1938" s="43" t="s">
        <v>6263</v>
      </c>
      <c r="F1938" s="43" t="s">
        <v>30</v>
      </c>
      <c r="G1938" s="43">
        <v>41024</v>
      </c>
      <c r="H1938" s="41"/>
      <c r="I1938" s="41"/>
      <c r="J1938" s="43"/>
      <c r="K1938" s="41"/>
      <c r="L1938" s="41"/>
      <c r="M1938" s="41"/>
      <c r="N1938" s="41"/>
      <c r="O1938" s="41"/>
      <c r="P1938" s="41"/>
      <c r="Q1938" s="41"/>
      <c r="R1938" s="41"/>
      <c r="S1938" s="41"/>
      <c r="T1938" s="41"/>
      <c r="U1938" s="41"/>
      <c r="V1938" s="41"/>
      <c r="W1938" s="41"/>
      <c r="X1938" s="41"/>
      <c r="Y1938" s="43" t="str">
        <f t="shared" si="60"/>
        <v/>
      </c>
      <c r="Z1938" s="43">
        <v>1774683</v>
      </c>
      <c r="AA1938" s="43" t="e">
        <f t="shared" si="61"/>
        <v>#N/A</v>
      </c>
    </row>
    <row r="1939" spans="1:27" x14ac:dyDescent="0.3">
      <c r="A1939" s="43">
        <v>2016189</v>
      </c>
      <c r="B1939" s="43" t="s">
        <v>2101</v>
      </c>
      <c r="C1939" s="43" t="s">
        <v>175</v>
      </c>
      <c r="D1939" s="41"/>
      <c r="E1939" s="43" t="s">
        <v>6263</v>
      </c>
      <c r="F1939" s="43" t="s">
        <v>28</v>
      </c>
      <c r="G1939" s="43">
        <v>41003</v>
      </c>
      <c r="H1939" s="41"/>
      <c r="I1939" s="41"/>
      <c r="J1939" s="43"/>
      <c r="K1939" s="41"/>
      <c r="L1939" s="41"/>
      <c r="M1939" s="41"/>
      <c r="N1939" s="41"/>
      <c r="O1939" s="41"/>
      <c r="P1939" s="41"/>
      <c r="Q1939" s="41"/>
      <c r="R1939" s="41"/>
      <c r="S1939" s="41"/>
      <c r="T1939" s="41"/>
      <c r="U1939" s="41"/>
      <c r="V1939" s="41"/>
      <c r="W1939" s="41"/>
      <c r="X1939" s="41"/>
      <c r="Y1939" s="43" t="str">
        <f t="shared" si="60"/>
        <v/>
      </c>
      <c r="Z1939" s="43">
        <v>1400941</v>
      </c>
      <c r="AA1939" s="43" t="e">
        <f t="shared" si="61"/>
        <v>#N/A</v>
      </c>
    </row>
    <row r="1940" spans="1:27" x14ac:dyDescent="0.3">
      <c r="A1940" s="43">
        <v>335407</v>
      </c>
      <c r="B1940" s="43" t="s">
        <v>2101</v>
      </c>
      <c r="C1940" s="43" t="s">
        <v>239</v>
      </c>
      <c r="D1940" s="41"/>
      <c r="E1940" s="43" t="s">
        <v>6263</v>
      </c>
      <c r="F1940" s="43" t="s">
        <v>30</v>
      </c>
      <c r="G1940" s="43">
        <v>45003</v>
      </c>
      <c r="H1940" s="41"/>
      <c r="I1940" s="41"/>
      <c r="J1940" s="43"/>
      <c r="K1940" s="41"/>
      <c r="L1940" s="41"/>
      <c r="M1940" s="41"/>
      <c r="N1940" s="41"/>
      <c r="O1940" s="41"/>
      <c r="P1940" s="41"/>
      <c r="Q1940" s="41"/>
      <c r="R1940" s="41"/>
      <c r="S1940" s="41"/>
      <c r="T1940" s="41"/>
      <c r="U1940" s="41"/>
      <c r="V1940" s="41"/>
      <c r="W1940" s="41"/>
      <c r="X1940" s="41"/>
      <c r="Y1940" s="43" t="str">
        <f t="shared" si="60"/>
        <v>COMP</v>
      </c>
      <c r="Z1940" s="43">
        <v>1686510</v>
      </c>
      <c r="AA1940" s="43">
        <f t="shared" si="61"/>
        <v>335407</v>
      </c>
    </row>
    <row r="1941" spans="1:27" x14ac:dyDescent="0.3">
      <c r="A1941" s="43">
        <v>985504</v>
      </c>
      <c r="B1941" s="43" t="s">
        <v>2102</v>
      </c>
      <c r="C1941" s="43" t="s">
        <v>165</v>
      </c>
      <c r="D1941" s="41"/>
      <c r="E1941" s="43" t="s">
        <v>6263</v>
      </c>
      <c r="F1941" s="43" t="s">
        <v>30</v>
      </c>
      <c r="G1941" s="43">
        <v>18016</v>
      </c>
      <c r="H1941" s="41"/>
      <c r="I1941" s="41"/>
      <c r="J1941" s="43"/>
      <c r="K1941" s="41"/>
      <c r="L1941" s="41"/>
      <c r="M1941" s="41"/>
      <c r="N1941" s="41"/>
      <c r="O1941" s="41"/>
      <c r="P1941" s="41"/>
      <c r="Q1941" s="41"/>
      <c r="R1941" s="41"/>
      <c r="S1941" s="41"/>
      <c r="T1941" s="41"/>
      <c r="U1941" s="41"/>
      <c r="V1941" s="41"/>
      <c r="W1941" s="41"/>
      <c r="X1941" s="41"/>
      <c r="Y1941" s="43" t="str">
        <f t="shared" si="60"/>
        <v>COMP</v>
      </c>
      <c r="Z1941" s="43">
        <v>1513234</v>
      </c>
      <c r="AA1941" s="43">
        <f t="shared" si="61"/>
        <v>985504</v>
      </c>
    </row>
    <row r="1942" spans="1:27" x14ac:dyDescent="0.3">
      <c r="A1942" s="43">
        <v>1709029</v>
      </c>
      <c r="B1942" s="43" t="s">
        <v>2103</v>
      </c>
      <c r="C1942" s="43" t="s">
        <v>1885</v>
      </c>
      <c r="D1942" s="41"/>
      <c r="E1942" s="43" t="s">
        <v>6263</v>
      </c>
      <c r="F1942" s="43" t="s">
        <v>30</v>
      </c>
      <c r="G1942" s="43">
        <v>18036</v>
      </c>
      <c r="H1942" s="41"/>
      <c r="I1942" s="41"/>
      <c r="J1942" s="43"/>
      <c r="K1942" s="41"/>
      <c r="L1942" s="41"/>
      <c r="M1942" s="41"/>
      <c r="N1942" s="41"/>
      <c r="O1942" s="41"/>
      <c r="P1942" s="41"/>
      <c r="Q1942" s="41"/>
      <c r="R1942" s="41"/>
      <c r="S1942" s="41"/>
      <c r="T1942" s="41"/>
      <c r="U1942" s="41"/>
      <c r="V1942" s="41"/>
      <c r="W1942" s="41"/>
      <c r="X1942" s="41"/>
      <c r="Y1942" s="43" t="str">
        <f t="shared" si="60"/>
        <v/>
      </c>
      <c r="Z1942" s="43">
        <v>1653913</v>
      </c>
      <c r="AA1942" s="43" t="e">
        <f t="shared" si="61"/>
        <v>#N/A</v>
      </c>
    </row>
    <row r="1943" spans="1:27" x14ac:dyDescent="0.3">
      <c r="A1943" s="43">
        <v>696075</v>
      </c>
      <c r="B1943" s="43" t="s">
        <v>6282</v>
      </c>
      <c r="C1943" s="43" t="s">
        <v>440</v>
      </c>
      <c r="D1943" s="41"/>
      <c r="E1943" s="43" t="s">
        <v>6263</v>
      </c>
      <c r="F1943" s="43" t="s">
        <v>28</v>
      </c>
      <c r="G1943" s="43">
        <v>41012</v>
      </c>
      <c r="H1943" s="41"/>
      <c r="I1943" s="41"/>
      <c r="J1943" s="43"/>
      <c r="K1943" s="41"/>
      <c r="L1943" s="41"/>
      <c r="M1943" s="41"/>
      <c r="N1943" s="41"/>
      <c r="O1943" s="41"/>
      <c r="P1943" s="41"/>
      <c r="Q1943" s="41"/>
      <c r="R1943" s="41"/>
      <c r="S1943" s="41"/>
      <c r="T1943" s="41"/>
      <c r="U1943" s="41"/>
      <c r="V1943" s="41"/>
      <c r="W1943" s="41"/>
      <c r="X1943" s="41"/>
      <c r="Y1943" s="43" t="str">
        <f t="shared" si="60"/>
        <v>COMP</v>
      </c>
      <c r="Z1943" s="43">
        <v>2341027</v>
      </c>
      <c r="AA1943" s="43">
        <f t="shared" si="61"/>
        <v>696075</v>
      </c>
    </row>
    <row r="1944" spans="1:27" x14ac:dyDescent="0.3">
      <c r="A1944" s="43">
        <v>2292269</v>
      </c>
      <c r="B1944" s="43" t="s">
        <v>2104</v>
      </c>
      <c r="C1944" s="43" t="s">
        <v>1149</v>
      </c>
      <c r="D1944" s="41"/>
      <c r="E1944" s="43" t="s">
        <v>29</v>
      </c>
      <c r="F1944" s="43" t="s">
        <v>28</v>
      </c>
      <c r="G1944" s="43">
        <v>41024</v>
      </c>
      <c r="H1944" s="41"/>
      <c r="I1944" s="41"/>
      <c r="J1944" s="43"/>
      <c r="K1944" s="41"/>
      <c r="L1944" s="41"/>
      <c r="M1944" s="41"/>
      <c r="N1944" s="41"/>
      <c r="O1944" s="41"/>
      <c r="P1944" s="41"/>
      <c r="Q1944" s="41"/>
      <c r="R1944" s="41"/>
      <c r="S1944" s="41"/>
      <c r="T1944" s="41"/>
      <c r="U1944" s="41"/>
      <c r="V1944" s="41"/>
      <c r="W1944" s="41"/>
      <c r="X1944" s="41"/>
      <c r="Y1944" s="43" t="str">
        <f t="shared" si="60"/>
        <v>COMP</v>
      </c>
      <c r="Z1944" s="43">
        <v>2385796</v>
      </c>
      <c r="AA1944" s="43">
        <f t="shared" si="61"/>
        <v>2292269</v>
      </c>
    </row>
    <row r="1945" spans="1:27" x14ac:dyDescent="0.3">
      <c r="A1945" s="43">
        <v>1496671</v>
      </c>
      <c r="B1945" s="43" t="s">
        <v>2105</v>
      </c>
      <c r="C1945" s="43" t="s">
        <v>683</v>
      </c>
      <c r="D1945" s="41"/>
      <c r="E1945" s="43" t="s">
        <v>34</v>
      </c>
      <c r="F1945" s="43" t="s">
        <v>28</v>
      </c>
      <c r="G1945" s="43">
        <v>37017</v>
      </c>
      <c r="H1945" s="41"/>
      <c r="I1945" s="41"/>
      <c r="J1945" s="43"/>
      <c r="K1945" s="41"/>
      <c r="L1945" s="41"/>
      <c r="M1945" s="41"/>
      <c r="N1945" s="41"/>
      <c r="O1945" s="41"/>
      <c r="P1945" s="41"/>
      <c r="Q1945" s="41"/>
      <c r="R1945" s="41"/>
      <c r="S1945" s="41"/>
      <c r="T1945" s="41"/>
      <c r="U1945" s="41"/>
      <c r="V1945" s="41"/>
      <c r="W1945" s="41"/>
      <c r="X1945" s="41"/>
      <c r="Y1945" s="43" t="str">
        <f t="shared" si="60"/>
        <v>COMP</v>
      </c>
      <c r="Z1945" s="43">
        <v>2110223</v>
      </c>
      <c r="AA1945" s="43">
        <f t="shared" si="61"/>
        <v>1496671</v>
      </c>
    </row>
    <row r="1946" spans="1:27" x14ac:dyDescent="0.3">
      <c r="A1946" s="43">
        <v>1825706</v>
      </c>
      <c r="B1946" s="43" t="s">
        <v>2106</v>
      </c>
      <c r="C1946" s="43" t="s">
        <v>931</v>
      </c>
      <c r="D1946" s="41"/>
      <c r="E1946" s="43" t="s">
        <v>31</v>
      </c>
      <c r="F1946" s="43" t="s">
        <v>30</v>
      </c>
      <c r="G1946" s="43">
        <v>37017</v>
      </c>
      <c r="H1946" s="41"/>
      <c r="I1946" s="41"/>
      <c r="J1946" s="43"/>
      <c r="K1946" s="41"/>
      <c r="L1946" s="41"/>
      <c r="M1946" s="41"/>
      <c r="N1946" s="41"/>
      <c r="O1946" s="41"/>
      <c r="P1946" s="41"/>
      <c r="Q1946" s="41"/>
      <c r="R1946" s="41"/>
      <c r="S1946" s="41"/>
      <c r="T1946" s="41"/>
      <c r="U1946" s="41"/>
      <c r="V1946" s="41"/>
      <c r="W1946" s="41"/>
      <c r="X1946" s="41"/>
      <c r="Y1946" s="43" t="str">
        <f t="shared" si="60"/>
        <v>COMP</v>
      </c>
      <c r="Z1946" s="43">
        <v>1788149</v>
      </c>
      <c r="AA1946" s="43">
        <f t="shared" si="61"/>
        <v>1825706</v>
      </c>
    </row>
    <row r="1947" spans="1:27" x14ac:dyDescent="0.3">
      <c r="A1947" s="43">
        <v>2351273</v>
      </c>
      <c r="B1947" s="43" t="s">
        <v>2107</v>
      </c>
      <c r="C1947" s="43" t="s">
        <v>400</v>
      </c>
      <c r="D1947" s="41"/>
      <c r="E1947" s="43" t="s">
        <v>6263</v>
      </c>
      <c r="F1947" s="43" t="s">
        <v>30</v>
      </c>
      <c r="G1947" s="43">
        <v>28017</v>
      </c>
      <c r="H1947" s="41"/>
      <c r="I1947" s="41"/>
      <c r="J1947" s="43"/>
      <c r="K1947" s="41"/>
      <c r="L1947" s="41"/>
      <c r="M1947" s="41"/>
      <c r="N1947" s="41"/>
      <c r="O1947" s="41"/>
      <c r="P1947" s="41"/>
      <c r="Q1947" s="41"/>
      <c r="R1947" s="41"/>
      <c r="S1947" s="41"/>
      <c r="T1947" s="41"/>
      <c r="U1947" s="41"/>
      <c r="V1947" s="41"/>
      <c r="W1947" s="41"/>
      <c r="X1947" s="41"/>
      <c r="Y1947" s="43" t="str">
        <f t="shared" si="60"/>
        <v/>
      </c>
      <c r="Z1947" s="43">
        <v>2271038</v>
      </c>
      <c r="AA1947" s="43" t="e">
        <f t="shared" si="61"/>
        <v>#N/A</v>
      </c>
    </row>
    <row r="1948" spans="1:27" x14ac:dyDescent="0.3">
      <c r="A1948" s="43">
        <v>456708</v>
      </c>
      <c r="B1948" s="43" t="s">
        <v>2108</v>
      </c>
      <c r="C1948" s="43" t="s">
        <v>1971</v>
      </c>
      <c r="D1948" s="41"/>
      <c r="E1948" s="43" t="s">
        <v>6263</v>
      </c>
      <c r="F1948" s="43" t="s">
        <v>28</v>
      </c>
      <c r="G1948" s="43">
        <v>18035</v>
      </c>
      <c r="H1948" s="41"/>
      <c r="I1948" s="41"/>
      <c r="J1948" s="43"/>
      <c r="K1948" s="41"/>
      <c r="L1948" s="41"/>
      <c r="M1948" s="41"/>
      <c r="N1948" s="41"/>
      <c r="O1948" s="41"/>
      <c r="P1948" s="41"/>
      <c r="Q1948" s="41"/>
      <c r="R1948" s="41"/>
      <c r="S1948" s="41"/>
      <c r="T1948" s="41"/>
      <c r="U1948" s="41"/>
      <c r="V1948" s="41"/>
      <c r="W1948" s="41"/>
      <c r="X1948" s="41"/>
      <c r="Y1948" s="43" t="str">
        <f t="shared" si="60"/>
        <v>COMP</v>
      </c>
      <c r="Z1948" s="43">
        <v>1967134</v>
      </c>
      <c r="AA1948" s="43">
        <f t="shared" si="61"/>
        <v>456708</v>
      </c>
    </row>
    <row r="1949" spans="1:27" x14ac:dyDescent="0.3">
      <c r="A1949" s="43">
        <v>2417439</v>
      </c>
      <c r="B1949" s="43" t="s">
        <v>2109</v>
      </c>
      <c r="C1949" s="43" t="s">
        <v>2110</v>
      </c>
      <c r="D1949" s="41"/>
      <c r="E1949" s="43" t="s">
        <v>34</v>
      </c>
      <c r="F1949" s="43" t="s">
        <v>30</v>
      </c>
      <c r="G1949" s="43">
        <v>37021</v>
      </c>
      <c r="H1949" s="41"/>
      <c r="I1949" s="41"/>
      <c r="J1949" s="43"/>
      <c r="K1949" s="41"/>
      <c r="L1949" s="41"/>
      <c r="M1949" s="41"/>
      <c r="N1949" s="41"/>
      <c r="O1949" s="41"/>
      <c r="P1949" s="41"/>
      <c r="Q1949" s="41"/>
      <c r="R1949" s="41"/>
      <c r="S1949" s="41"/>
      <c r="T1949" s="41"/>
      <c r="U1949" s="41"/>
      <c r="V1949" s="41"/>
      <c r="W1949" s="41"/>
      <c r="X1949" s="41"/>
      <c r="Y1949" s="43" t="str">
        <f t="shared" si="60"/>
        <v/>
      </c>
      <c r="Z1949" s="43">
        <v>924265</v>
      </c>
      <c r="AA1949" s="43" t="e">
        <f t="shared" si="61"/>
        <v>#N/A</v>
      </c>
    </row>
    <row r="1950" spans="1:27" x14ac:dyDescent="0.3">
      <c r="A1950" s="43">
        <v>1002715</v>
      </c>
      <c r="B1950" s="43" t="s">
        <v>2111</v>
      </c>
      <c r="C1950" s="43" t="s">
        <v>2112</v>
      </c>
      <c r="D1950" s="41"/>
      <c r="E1950" s="43" t="s">
        <v>6263</v>
      </c>
      <c r="F1950" s="43" t="s">
        <v>28</v>
      </c>
      <c r="G1950" s="43">
        <v>36003</v>
      </c>
      <c r="H1950" s="41"/>
      <c r="I1950" s="41"/>
      <c r="J1950" s="43"/>
      <c r="K1950" s="41"/>
      <c r="L1950" s="41"/>
      <c r="M1950" s="41"/>
      <c r="N1950" s="41"/>
      <c r="O1950" s="41"/>
      <c r="P1950" s="41"/>
      <c r="Q1950" s="41"/>
      <c r="R1950" s="41"/>
      <c r="S1950" s="41"/>
      <c r="T1950" s="41"/>
      <c r="U1950" s="41"/>
      <c r="V1950" s="41"/>
      <c r="W1950" s="41"/>
      <c r="X1950" s="41"/>
      <c r="Y1950" s="43" t="str">
        <f t="shared" si="60"/>
        <v>COMP</v>
      </c>
      <c r="Z1950" s="43">
        <v>1668498</v>
      </c>
      <c r="AA1950" s="43">
        <f t="shared" si="61"/>
        <v>1002715</v>
      </c>
    </row>
    <row r="1951" spans="1:27" x14ac:dyDescent="0.3">
      <c r="A1951" s="43">
        <v>1936682</v>
      </c>
      <c r="B1951" s="43" t="s">
        <v>2113</v>
      </c>
      <c r="C1951" s="43" t="s">
        <v>414</v>
      </c>
      <c r="D1951" s="41"/>
      <c r="E1951" s="43" t="s">
        <v>6263</v>
      </c>
      <c r="F1951" s="43" t="s">
        <v>30</v>
      </c>
      <c r="G1951" s="43">
        <v>41012</v>
      </c>
      <c r="H1951" s="41"/>
      <c r="I1951" s="41"/>
      <c r="J1951" s="43"/>
      <c r="K1951" s="41"/>
      <c r="L1951" s="41"/>
      <c r="M1951" s="41"/>
      <c r="N1951" s="41"/>
      <c r="O1951" s="41"/>
      <c r="P1951" s="41"/>
      <c r="Q1951" s="41"/>
      <c r="R1951" s="41"/>
      <c r="S1951" s="41"/>
      <c r="T1951" s="41"/>
      <c r="U1951" s="41"/>
      <c r="V1951" s="41"/>
      <c r="W1951" s="41"/>
      <c r="X1951" s="41"/>
      <c r="Y1951" s="43" t="str">
        <f t="shared" si="60"/>
        <v/>
      </c>
      <c r="Z1951" s="43">
        <v>1695108</v>
      </c>
      <c r="AA1951" s="43" t="e">
        <f t="shared" si="61"/>
        <v>#N/A</v>
      </c>
    </row>
    <row r="1952" spans="1:27" x14ac:dyDescent="0.3">
      <c r="A1952" s="43">
        <v>2265196</v>
      </c>
      <c r="B1952" s="43" t="s">
        <v>2114</v>
      </c>
      <c r="C1952" s="43" t="s">
        <v>2115</v>
      </c>
      <c r="D1952" s="41"/>
      <c r="E1952" s="43" t="s">
        <v>6263</v>
      </c>
      <c r="F1952" s="43" t="s">
        <v>28</v>
      </c>
      <c r="G1952" s="43">
        <v>18031</v>
      </c>
      <c r="H1952" s="41"/>
      <c r="I1952" s="41"/>
      <c r="J1952" s="43"/>
      <c r="K1952" s="41"/>
      <c r="L1952" s="41"/>
      <c r="M1952" s="41"/>
      <c r="N1952" s="41"/>
      <c r="O1952" s="41"/>
      <c r="P1952" s="41"/>
      <c r="Q1952" s="41"/>
      <c r="R1952" s="41"/>
      <c r="S1952" s="41"/>
      <c r="T1952" s="41"/>
      <c r="U1952" s="41"/>
      <c r="V1952" s="41"/>
      <c r="W1952" s="41"/>
      <c r="X1952" s="41"/>
      <c r="Y1952" s="43" t="str">
        <f t="shared" si="60"/>
        <v>COMP</v>
      </c>
      <c r="Z1952" s="43">
        <v>1953686</v>
      </c>
      <c r="AA1952" s="43">
        <f t="shared" si="61"/>
        <v>2265196</v>
      </c>
    </row>
    <row r="1953" spans="1:27" x14ac:dyDescent="0.3">
      <c r="A1953" s="43">
        <v>2275706</v>
      </c>
      <c r="B1953" s="43" t="s">
        <v>2116</v>
      </c>
      <c r="C1953" s="43" t="s">
        <v>996</v>
      </c>
      <c r="D1953" s="41"/>
      <c r="E1953" s="43" t="s">
        <v>6263</v>
      </c>
      <c r="F1953" s="43" t="s">
        <v>28</v>
      </c>
      <c r="G1953" s="43">
        <v>18003</v>
      </c>
      <c r="H1953" s="41"/>
      <c r="I1953" s="41"/>
      <c r="J1953" s="43"/>
      <c r="K1953" s="41"/>
      <c r="L1953" s="41"/>
      <c r="M1953" s="41"/>
      <c r="N1953" s="41"/>
      <c r="O1953" s="41"/>
      <c r="P1953" s="41"/>
      <c r="Q1953" s="41"/>
      <c r="R1953" s="41"/>
      <c r="S1953" s="41"/>
      <c r="T1953" s="41"/>
      <c r="U1953" s="41"/>
      <c r="V1953" s="41"/>
      <c r="W1953" s="41"/>
      <c r="X1953" s="41"/>
      <c r="Y1953" s="43" t="str">
        <f t="shared" si="60"/>
        <v>COMP</v>
      </c>
      <c r="Z1953" s="43">
        <v>1992204</v>
      </c>
      <c r="AA1953" s="43">
        <f t="shared" si="61"/>
        <v>2275706</v>
      </c>
    </row>
    <row r="1954" spans="1:27" x14ac:dyDescent="0.3">
      <c r="A1954" s="43">
        <v>2394255</v>
      </c>
      <c r="B1954" s="43" t="s">
        <v>2117</v>
      </c>
      <c r="C1954" s="43" t="s">
        <v>2118</v>
      </c>
      <c r="D1954" s="41"/>
      <c r="E1954" s="43" t="s">
        <v>6263</v>
      </c>
      <c r="F1954" s="43" t="s">
        <v>30</v>
      </c>
      <c r="G1954" s="43">
        <v>37021</v>
      </c>
      <c r="H1954" s="41"/>
      <c r="I1954" s="41"/>
      <c r="J1954" s="43"/>
      <c r="K1954" s="41"/>
      <c r="L1954" s="41"/>
      <c r="M1954" s="41"/>
      <c r="N1954" s="41"/>
      <c r="O1954" s="41"/>
      <c r="P1954" s="41"/>
      <c r="Q1954" s="41"/>
      <c r="R1954" s="41"/>
      <c r="S1954" s="41"/>
      <c r="T1954" s="41"/>
      <c r="U1954" s="41"/>
      <c r="V1954" s="41"/>
      <c r="W1954" s="41"/>
      <c r="X1954" s="41"/>
      <c r="Y1954" s="43" t="str">
        <f t="shared" si="60"/>
        <v/>
      </c>
      <c r="Z1954" s="43">
        <v>1047341</v>
      </c>
      <c r="AA1954" s="43" t="e">
        <f t="shared" si="61"/>
        <v>#N/A</v>
      </c>
    </row>
    <row r="1955" spans="1:27" x14ac:dyDescent="0.3">
      <c r="A1955" s="43">
        <v>2346074</v>
      </c>
      <c r="B1955" s="43" t="s">
        <v>2119</v>
      </c>
      <c r="C1955" s="43" t="s">
        <v>1142</v>
      </c>
      <c r="D1955" s="41"/>
      <c r="E1955" s="43" t="s">
        <v>6263</v>
      </c>
      <c r="F1955" s="43" t="s">
        <v>30</v>
      </c>
      <c r="G1955" s="43">
        <v>18003</v>
      </c>
      <c r="H1955" s="41"/>
      <c r="I1955" s="41"/>
      <c r="J1955" s="43"/>
      <c r="K1955" s="41"/>
      <c r="L1955" s="41"/>
      <c r="M1955" s="41"/>
      <c r="N1955" s="41"/>
      <c r="O1955" s="41"/>
      <c r="P1955" s="41"/>
      <c r="Q1955" s="41"/>
      <c r="R1955" s="41"/>
      <c r="S1955" s="41"/>
      <c r="T1955" s="41"/>
      <c r="U1955" s="41"/>
      <c r="V1955" s="41"/>
      <c r="W1955" s="41"/>
      <c r="X1955" s="41"/>
      <c r="Y1955" s="43" t="str">
        <f t="shared" si="60"/>
        <v/>
      </c>
      <c r="Z1955" s="43">
        <v>799692</v>
      </c>
      <c r="AA1955" s="43" t="e">
        <f t="shared" si="61"/>
        <v>#N/A</v>
      </c>
    </row>
    <row r="1956" spans="1:27" x14ac:dyDescent="0.3">
      <c r="A1956" s="43">
        <v>1428691</v>
      </c>
      <c r="B1956" s="43" t="s">
        <v>2120</v>
      </c>
      <c r="C1956" s="43" t="s">
        <v>1208</v>
      </c>
      <c r="D1956" s="41"/>
      <c r="E1956" s="43" t="s">
        <v>31</v>
      </c>
      <c r="F1956" s="43" t="s">
        <v>28</v>
      </c>
      <c r="G1956" s="43">
        <v>36003</v>
      </c>
      <c r="H1956" s="41"/>
      <c r="I1956" s="41"/>
      <c r="J1956" s="43"/>
      <c r="K1956" s="41"/>
      <c r="L1956" s="41"/>
      <c r="M1956" s="41"/>
      <c r="N1956" s="41"/>
      <c r="O1956" s="41"/>
      <c r="P1956" s="41"/>
      <c r="Q1956" s="41"/>
      <c r="R1956" s="41"/>
      <c r="S1956" s="41"/>
      <c r="T1956" s="41"/>
      <c r="U1956" s="41"/>
      <c r="V1956" s="41"/>
      <c r="W1956" s="41"/>
      <c r="X1956" s="41"/>
      <c r="Y1956" s="43" t="str">
        <f t="shared" si="60"/>
        <v>COMP</v>
      </c>
      <c r="Z1956" s="43">
        <v>217456</v>
      </c>
      <c r="AA1956" s="43">
        <f t="shared" si="61"/>
        <v>1428691</v>
      </c>
    </row>
    <row r="1957" spans="1:27" x14ac:dyDescent="0.3">
      <c r="A1957" s="43">
        <v>2342048</v>
      </c>
      <c r="B1957" s="43" t="s">
        <v>2121</v>
      </c>
      <c r="C1957" s="43" t="s">
        <v>232</v>
      </c>
      <c r="D1957" s="41"/>
      <c r="E1957" s="43" t="s">
        <v>29</v>
      </c>
      <c r="F1957" s="43" t="s">
        <v>28</v>
      </c>
      <c r="G1957" s="43">
        <v>45005</v>
      </c>
      <c r="H1957" s="41"/>
      <c r="I1957" s="41"/>
      <c r="J1957" s="43"/>
      <c r="K1957" s="41"/>
      <c r="L1957" s="41"/>
      <c r="M1957" s="41"/>
      <c r="N1957" s="41"/>
      <c r="O1957" s="41"/>
      <c r="P1957" s="41"/>
      <c r="Q1957" s="41"/>
      <c r="R1957" s="41"/>
      <c r="S1957" s="41"/>
      <c r="T1957" s="41"/>
      <c r="U1957" s="41"/>
      <c r="V1957" s="41"/>
      <c r="W1957" s="41"/>
      <c r="X1957" s="41"/>
      <c r="Y1957" s="43" t="str">
        <f t="shared" si="60"/>
        <v>COMP</v>
      </c>
      <c r="Z1957" s="43">
        <v>2389335</v>
      </c>
      <c r="AA1957" s="43">
        <f t="shared" si="61"/>
        <v>2342048</v>
      </c>
    </row>
    <row r="1958" spans="1:27" x14ac:dyDescent="0.3">
      <c r="A1958" s="43">
        <v>1673993</v>
      </c>
      <c r="B1958" s="43" t="s">
        <v>2121</v>
      </c>
      <c r="C1958" s="43" t="s">
        <v>2122</v>
      </c>
      <c r="D1958" s="41"/>
      <c r="E1958" s="43" t="s">
        <v>35</v>
      </c>
      <c r="F1958" s="43" t="s">
        <v>30</v>
      </c>
      <c r="G1958" s="43">
        <v>28037</v>
      </c>
      <c r="H1958" s="41"/>
      <c r="I1958" s="41"/>
      <c r="J1958" s="43"/>
      <c r="K1958" s="41"/>
      <c r="L1958" s="41"/>
      <c r="M1958" s="41"/>
      <c r="N1958" s="41"/>
      <c r="O1958" s="41"/>
      <c r="P1958" s="41"/>
      <c r="Q1958" s="41"/>
      <c r="R1958" s="41"/>
      <c r="S1958" s="41"/>
      <c r="T1958" s="41"/>
      <c r="U1958" s="41"/>
      <c r="V1958" s="41"/>
      <c r="W1958" s="41"/>
      <c r="X1958" s="41"/>
      <c r="Y1958" s="43" t="str">
        <f t="shared" si="60"/>
        <v>COMP</v>
      </c>
      <c r="Z1958" s="43">
        <v>2189460</v>
      </c>
      <c r="AA1958" s="43">
        <f t="shared" si="61"/>
        <v>1673993</v>
      </c>
    </row>
    <row r="1959" spans="1:27" x14ac:dyDescent="0.3">
      <c r="A1959" s="43">
        <v>2435426</v>
      </c>
      <c r="B1959" s="43" t="s">
        <v>2123</v>
      </c>
      <c r="C1959" s="43" t="s">
        <v>2124</v>
      </c>
      <c r="D1959" s="41"/>
      <c r="E1959" s="43" t="s">
        <v>6263</v>
      </c>
      <c r="F1959" s="43" t="s">
        <v>30</v>
      </c>
      <c r="G1959" s="43">
        <v>41003</v>
      </c>
      <c r="H1959" s="41"/>
      <c r="I1959" s="41"/>
      <c r="J1959" s="43"/>
      <c r="K1959" s="41"/>
      <c r="L1959" s="41"/>
      <c r="M1959" s="41"/>
      <c r="N1959" s="41"/>
      <c r="O1959" s="41"/>
      <c r="P1959" s="41"/>
      <c r="Q1959" s="41"/>
      <c r="R1959" s="41"/>
      <c r="S1959" s="41"/>
      <c r="T1959" s="41"/>
      <c r="U1959" s="41"/>
      <c r="V1959" s="41"/>
      <c r="W1959" s="41"/>
      <c r="X1959" s="41"/>
      <c r="Y1959" s="43" t="str">
        <f t="shared" si="60"/>
        <v/>
      </c>
      <c r="Z1959" s="43">
        <v>2174270</v>
      </c>
      <c r="AA1959" s="43" t="e">
        <f t="shared" si="61"/>
        <v>#N/A</v>
      </c>
    </row>
    <row r="1960" spans="1:27" x14ac:dyDescent="0.3">
      <c r="A1960" s="43">
        <v>1999339</v>
      </c>
      <c r="B1960" s="43" t="s">
        <v>2125</v>
      </c>
      <c r="C1960" s="43" t="s">
        <v>331</v>
      </c>
      <c r="D1960" s="41"/>
      <c r="E1960" s="43" t="s">
        <v>35</v>
      </c>
      <c r="F1960" s="43" t="s">
        <v>30</v>
      </c>
      <c r="G1960" s="43">
        <v>36003</v>
      </c>
      <c r="H1960" s="41"/>
      <c r="I1960" s="41"/>
      <c r="J1960" s="43"/>
      <c r="K1960" s="41"/>
      <c r="L1960" s="41"/>
      <c r="M1960" s="41"/>
      <c r="N1960" s="41"/>
      <c r="O1960" s="41"/>
      <c r="P1960" s="41"/>
      <c r="Q1960" s="41"/>
      <c r="R1960" s="41"/>
      <c r="S1960" s="41"/>
      <c r="T1960" s="41"/>
      <c r="U1960" s="41"/>
      <c r="V1960" s="41"/>
      <c r="W1960" s="41"/>
      <c r="X1960" s="41"/>
      <c r="Y1960" s="43" t="str">
        <f t="shared" si="60"/>
        <v>COMP</v>
      </c>
      <c r="Z1960" s="43">
        <v>530137</v>
      </c>
      <c r="AA1960" s="43">
        <f t="shared" si="61"/>
        <v>1999339</v>
      </c>
    </row>
    <row r="1961" spans="1:27" x14ac:dyDescent="0.3">
      <c r="A1961" s="43">
        <v>1710041</v>
      </c>
      <c r="B1961" s="43" t="s">
        <v>2126</v>
      </c>
      <c r="C1961" s="43" t="s">
        <v>2127</v>
      </c>
      <c r="D1961" s="41"/>
      <c r="E1961" s="43" t="s">
        <v>35</v>
      </c>
      <c r="F1961" s="43" t="s">
        <v>30</v>
      </c>
      <c r="G1961" s="43">
        <v>37021</v>
      </c>
      <c r="H1961" s="41"/>
      <c r="I1961" s="41"/>
      <c r="J1961" s="43"/>
      <c r="K1961" s="41"/>
      <c r="L1961" s="41"/>
      <c r="M1961" s="41"/>
      <c r="N1961" s="41"/>
      <c r="O1961" s="41"/>
      <c r="P1961" s="41"/>
      <c r="Q1961" s="41"/>
      <c r="R1961" s="41"/>
      <c r="S1961" s="41"/>
      <c r="T1961" s="41"/>
      <c r="U1961" s="41"/>
      <c r="V1961" s="41"/>
      <c r="W1961" s="41"/>
      <c r="X1961" s="41"/>
      <c r="Y1961" s="43" t="str">
        <f t="shared" si="60"/>
        <v>COMP</v>
      </c>
      <c r="Z1961" s="43">
        <v>1952335</v>
      </c>
      <c r="AA1961" s="43">
        <f t="shared" si="61"/>
        <v>1710041</v>
      </c>
    </row>
    <row r="1962" spans="1:27" x14ac:dyDescent="0.3">
      <c r="A1962" s="43">
        <v>226014</v>
      </c>
      <c r="B1962" s="43" t="s">
        <v>2128</v>
      </c>
      <c r="C1962" s="43" t="s">
        <v>819</v>
      </c>
      <c r="D1962" s="41"/>
      <c r="E1962" s="43" t="s">
        <v>6263</v>
      </c>
      <c r="F1962" s="43" t="s">
        <v>28</v>
      </c>
      <c r="G1962" s="43">
        <v>41026</v>
      </c>
      <c r="H1962" s="41"/>
      <c r="I1962" s="41"/>
      <c r="J1962" s="43"/>
      <c r="K1962" s="41"/>
      <c r="L1962" s="41"/>
      <c r="M1962" s="41"/>
      <c r="N1962" s="41"/>
      <c r="O1962" s="41"/>
      <c r="P1962" s="41"/>
      <c r="Q1962" s="41"/>
      <c r="R1962" s="41"/>
      <c r="S1962" s="41"/>
      <c r="T1962" s="41"/>
      <c r="U1962" s="41"/>
      <c r="V1962" s="41"/>
      <c r="W1962" s="41"/>
      <c r="X1962" s="41"/>
      <c r="Y1962" s="43" t="str">
        <f t="shared" si="60"/>
        <v/>
      </c>
      <c r="Z1962" s="43">
        <v>2319981</v>
      </c>
      <c r="AA1962" s="43" t="e">
        <f t="shared" si="61"/>
        <v>#N/A</v>
      </c>
    </row>
    <row r="1963" spans="1:27" x14ac:dyDescent="0.3">
      <c r="A1963" s="43">
        <v>489564</v>
      </c>
      <c r="B1963" s="43" t="s">
        <v>2128</v>
      </c>
      <c r="C1963" s="43" t="s">
        <v>722</v>
      </c>
      <c r="D1963" s="41"/>
      <c r="E1963" s="43" t="s">
        <v>6263</v>
      </c>
      <c r="F1963" s="43" t="s">
        <v>28</v>
      </c>
      <c r="G1963" s="43">
        <v>41026</v>
      </c>
      <c r="H1963" s="41"/>
      <c r="I1963" s="41"/>
      <c r="J1963" s="43"/>
      <c r="K1963" s="41"/>
      <c r="L1963" s="41"/>
      <c r="M1963" s="41"/>
      <c r="N1963" s="41"/>
      <c r="O1963" s="41"/>
      <c r="P1963" s="41"/>
      <c r="Q1963" s="41"/>
      <c r="R1963" s="41"/>
      <c r="S1963" s="41"/>
      <c r="T1963" s="41"/>
      <c r="U1963" s="41"/>
      <c r="V1963" s="41"/>
      <c r="W1963" s="41"/>
      <c r="X1963" s="41"/>
      <c r="Y1963" s="43" t="str">
        <f t="shared" si="60"/>
        <v>COMP</v>
      </c>
      <c r="Z1963" s="43">
        <v>2078529</v>
      </c>
      <c r="AA1963" s="43">
        <f t="shared" si="61"/>
        <v>489564</v>
      </c>
    </row>
    <row r="1964" spans="1:27" x14ac:dyDescent="0.3">
      <c r="A1964" s="43">
        <v>1435821</v>
      </c>
      <c r="B1964" s="43" t="s">
        <v>2128</v>
      </c>
      <c r="C1964" s="43" t="s">
        <v>165</v>
      </c>
      <c r="D1964" s="41"/>
      <c r="E1964" s="43" t="s">
        <v>6263</v>
      </c>
      <c r="F1964" s="43" t="s">
        <v>30</v>
      </c>
      <c r="G1964" s="43">
        <v>41026</v>
      </c>
      <c r="H1964" s="41"/>
      <c r="I1964" s="41"/>
      <c r="J1964" s="43"/>
      <c r="K1964" s="41"/>
      <c r="L1964" s="41"/>
      <c r="M1964" s="41"/>
      <c r="N1964" s="41"/>
      <c r="O1964" s="41"/>
      <c r="P1964" s="41"/>
      <c r="Q1964" s="41"/>
      <c r="R1964" s="41"/>
      <c r="S1964" s="41"/>
      <c r="T1964" s="41"/>
      <c r="U1964" s="41"/>
      <c r="V1964" s="41"/>
      <c r="W1964" s="41"/>
      <c r="X1964" s="41"/>
      <c r="Y1964" s="43" t="str">
        <f t="shared" si="60"/>
        <v/>
      </c>
      <c r="Z1964" s="43">
        <v>134761</v>
      </c>
      <c r="AA1964" s="43" t="e">
        <f t="shared" si="61"/>
        <v>#N/A</v>
      </c>
    </row>
    <row r="1965" spans="1:27" x14ac:dyDescent="0.3">
      <c r="A1965" s="43">
        <v>2328684</v>
      </c>
      <c r="B1965" s="43" t="s">
        <v>2128</v>
      </c>
      <c r="C1965" s="43" t="s">
        <v>740</v>
      </c>
      <c r="D1965" s="41"/>
      <c r="E1965" s="43" t="s">
        <v>29</v>
      </c>
      <c r="F1965" s="43" t="s">
        <v>30</v>
      </c>
      <c r="G1965" s="43">
        <v>45008</v>
      </c>
      <c r="H1965" s="41"/>
      <c r="I1965" s="41"/>
      <c r="J1965" s="43"/>
      <c r="K1965" s="41"/>
      <c r="L1965" s="41"/>
      <c r="M1965" s="41"/>
      <c r="N1965" s="41"/>
      <c r="O1965" s="41"/>
      <c r="P1965" s="41"/>
      <c r="Q1965" s="41"/>
      <c r="R1965" s="41"/>
      <c r="S1965" s="41"/>
      <c r="T1965" s="41"/>
      <c r="U1965" s="41"/>
      <c r="V1965" s="41"/>
      <c r="W1965" s="41"/>
      <c r="X1965" s="41"/>
      <c r="Y1965" s="43" t="str">
        <f t="shared" si="60"/>
        <v>COMP</v>
      </c>
      <c r="Z1965" s="43">
        <v>1778770</v>
      </c>
      <c r="AA1965" s="43">
        <f t="shared" si="61"/>
        <v>2328684</v>
      </c>
    </row>
    <row r="1966" spans="1:27" x14ac:dyDescent="0.3">
      <c r="A1966" s="43">
        <v>2299200</v>
      </c>
      <c r="B1966" s="43" t="s">
        <v>2129</v>
      </c>
      <c r="C1966" s="43" t="s">
        <v>346</v>
      </c>
      <c r="D1966" s="41"/>
      <c r="E1966" s="43" t="s">
        <v>6263</v>
      </c>
      <c r="F1966" s="43" t="s">
        <v>28</v>
      </c>
      <c r="G1966" s="43">
        <v>45038</v>
      </c>
      <c r="H1966" s="41"/>
      <c r="I1966" s="41"/>
      <c r="J1966" s="43"/>
      <c r="K1966" s="41"/>
      <c r="L1966" s="41"/>
      <c r="M1966" s="41"/>
      <c r="N1966" s="41"/>
      <c r="O1966" s="41"/>
      <c r="P1966" s="41"/>
      <c r="Q1966" s="41"/>
      <c r="R1966" s="41"/>
      <c r="S1966" s="41"/>
      <c r="T1966" s="41"/>
      <c r="U1966" s="41"/>
      <c r="V1966" s="41"/>
      <c r="W1966" s="41"/>
      <c r="X1966" s="41"/>
      <c r="Y1966" s="43" t="str">
        <f t="shared" si="60"/>
        <v/>
      </c>
      <c r="Z1966" s="43">
        <v>1811483</v>
      </c>
      <c r="AA1966" s="43" t="e">
        <f t="shared" si="61"/>
        <v>#N/A</v>
      </c>
    </row>
    <row r="1967" spans="1:27" x14ac:dyDescent="0.3">
      <c r="A1967" s="43">
        <v>1505901</v>
      </c>
      <c r="B1967" s="43" t="s">
        <v>2130</v>
      </c>
      <c r="C1967" s="43" t="s">
        <v>1429</v>
      </c>
      <c r="D1967" s="41"/>
      <c r="E1967" s="43" t="s">
        <v>6263</v>
      </c>
      <c r="F1967" s="43" t="s">
        <v>28</v>
      </c>
      <c r="G1967" s="43">
        <v>41027</v>
      </c>
      <c r="H1967" s="41"/>
      <c r="I1967" s="41"/>
      <c r="J1967" s="43"/>
      <c r="K1967" s="41"/>
      <c r="L1967" s="41"/>
      <c r="M1967" s="41"/>
      <c r="N1967" s="41"/>
      <c r="O1967" s="41"/>
      <c r="P1967" s="41"/>
      <c r="Q1967" s="41"/>
      <c r="R1967" s="41"/>
      <c r="S1967" s="41"/>
      <c r="T1967" s="41"/>
      <c r="U1967" s="41"/>
      <c r="V1967" s="41"/>
      <c r="W1967" s="41"/>
      <c r="X1967" s="41"/>
      <c r="Y1967" s="43" t="str">
        <f t="shared" si="60"/>
        <v/>
      </c>
      <c r="Z1967" s="43">
        <v>1294563</v>
      </c>
      <c r="AA1967" s="43" t="e">
        <f t="shared" si="61"/>
        <v>#N/A</v>
      </c>
    </row>
    <row r="1968" spans="1:27" x14ac:dyDescent="0.3">
      <c r="A1968" s="43">
        <v>2174747</v>
      </c>
      <c r="B1968" s="43" t="s">
        <v>2131</v>
      </c>
      <c r="C1968" s="43" t="s">
        <v>777</v>
      </c>
      <c r="D1968" s="41"/>
      <c r="E1968" s="43" t="s">
        <v>29</v>
      </c>
      <c r="F1968" s="43" t="s">
        <v>30</v>
      </c>
      <c r="G1968" s="43">
        <v>37021</v>
      </c>
      <c r="H1968" s="41"/>
      <c r="I1968" s="41"/>
      <c r="J1968" s="43"/>
      <c r="K1968" s="41"/>
      <c r="L1968" s="41"/>
      <c r="M1968" s="41"/>
      <c r="N1968" s="41"/>
      <c r="O1968" s="41"/>
      <c r="P1968" s="41"/>
      <c r="Q1968" s="41"/>
      <c r="R1968" s="41"/>
      <c r="S1968" s="41"/>
      <c r="T1968" s="41"/>
      <c r="U1968" s="41"/>
      <c r="V1968" s="41"/>
      <c r="W1968" s="41"/>
      <c r="X1968" s="41"/>
      <c r="Y1968" s="43" t="str">
        <f t="shared" si="60"/>
        <v>COMP</v>
      </c>
      <c r="Z1968" s="43">
        <v>1982604</v>
      </c>
      <c r="AA1968" s="43">
        <f t="shared" si="61"/>
        <v>2174747</v>
      </c>
    </row>
    <row r="1969" spans="1:27" x14ac:dyDescent="0.3">
      <c r="A1969" s="43">
        <v>1484017</v>
      </c>
      <c r="B1969" s="43" t="s">
        <v>2132</v>
      </c>
      <c r="C1969" s="43" t="s">
        <v>2133</v>
      </c>
      <c r="D1969" s="41"/>
      <c r="E1969" s="43" t="s">
        <v>34</v>
      </c>
      <c r="F1969" s="43" t="s">
        <v>30</v>
      </c>
      <c r="G1969" s="43">
        <v>41024</v>
      </c>
      <c r="H1969" s="41"/>
      <c r="I1969" s="41"/>
      <c r="J1969" s="43"/>
      <c r="K1969" s="41"/>
      <c r="L1969" s="41"/>
      <c r="M1969" s="41"/>
      <c r="N1969" s="41"/>
      <c r="O1969" s="41"/>
      <c r="P1969" s="41"/>
      <c r="Q1969" s="41"/>
      <c r="R1969" s="41"/>
      <c r="S1969" s="41"/>
      <c r="T1969" s="41"/>
      <c r="U1969" s="41"/>
      <c r="V1969" s="41"/>
      <c r="W1969" s="41"/>
      <c r="X1969" s="41"/>
      <c r="Y1969" s="43" t="str">
        <f t="shared" si="60"/>
        <v>COMP</v>
      </c>
      <c r="Z1969" s="43">
        <v>1867332</v>
      </c>
      <c r="AA1969" s="43">
        <f t="shared" si="61"/>
        <v>1484017</v>
      </c>
    </row>
    <row r="1970" spans="1:27" x14ac:dyDescent="0.3">
      <c r="A1970" s="43">
        <v>2269256</v>
      </c>
      <c r="B1970" s="43" t="s">
        <v>2134</v>
      </c>
      <c r="C1970" s="43" t="s">
        <v>375</v>
      </c>
      <c r="D1970" s="41"/>
      <c r="E1970" s="43" t="s">
        <v>6263</v>
      </c>
      <c r="F1970" s="43" t="s">
        <v>28</v>
      </c>
      <c r="G1970" s="43">
        <v>41024</v>
      </c>
      <c r="H1970" s="41"/>
      <c r="I1970" s="41"/>
      <c r="J1970" s="43"/>
      <c r="K1970" s="41"/>
      <c r="L1970" s="41"/>
      <c r="M1970" s="41"/>
      <c r="N1970" s="41"/>
      <c r="O1970" s="41"/>
      <c r="P1970" s="41"/>
      <c r="Q1970" s="41"/>
      <c r="R1970" s="41"/>
      <c r="S1970" s="41"/>
      <c r="T1970" s="41"/>
      <c r="U1970" s="41"/>
      <c r="V1970" s="41"/>
      <c r="W1970" s="41"/>
      <c r="X1970" s="41"/>
      <c r="Y1970" s="43" t="str">
        <f t="shared" si="60"/>
        <v/>
      </c>
      <c r="Z1970" s="43">
        <v>1804018</v>
      </c>
      <c r="AA1970" s="43" t="e">
        <f t="shared" si="61"/>
        <v>#N/A</v>
      </c>
    </row>
    <row r="1971" spans="1:27" x14ac:dyDescent="0.3">
      <c r="A1971" s="43">
        <v>450089</v>
      </c>
      <c r="B1971" s="43" t="s">
        <v>2135</v>
      </c>
      <c r="C1971" s="43" t="s">
        <v>848</v>
      </c>
      <c r="D1971" s="41"/>
      <c r="E1971" s="43" t="s">
        <v>6263</v>
      </c>
      <c r="F1971" s="43" t="s">
        <v>28</v>
      </c>
      <c r="G1971" s="43">
        <v>45011</v>
      </c>
      <c r="H1971" s="41"/>
      <c r="I1971" s="41"/>
      <c r="J1971" s="43"/>
      <c r="K1971" s="41"/>
      <c r="L1971" s="41"/>
      <c r="M1971" s="41"/>
      <c r="N1971" s="41"/>
      <c r="O1971" s="41"/>
      <c r="P1971" s="41"/>
      <c r="Q1971" s="41"/>
      <c r="R1971" s="41"/>
      <c r="S1971" s="41"/>
      <c r="T1971" s="41"/>
      <c r="U1971" s="41"/>
      <c r="V1971" s="41"/>
      <c r="W1971" s="41"/>
      <c r="X1971" s="41"/>
      <c r="Y1971" s="43" t="str">
        <f t="shared" si="60"/>
        <v>COMP</v>
      </c>
      <c r="Z1971" s="43">
        <v>2428069</v>
      </c>
      <c r="AA1971" s="43">
        <f t="shared" si="61"/>
        <v>450089</v>
      </c>
    </row>
    <row r="1972" spans="1:27" x14ac:dyDescent="0.3">
      <c r="A1972" s="43">
        <v>1959558</v>
      </c>
      <c r="B1972" s="43" t="s">
        <v>2136</v>
      </c>
      <c r="C1972" s="43" t="s">
        <v>819</v>
      </c>
      <c r="D1972" s="41"/>
      <c r="E1972" s="43" t="s">
        <v>6263</v>
      </c>
      <c r="F1972" s="43" t="s">
        <v>28</v>
      </c>
      <c r="G1972" s="43">
        <v>36003</v>
      </c>
      <c r="H1972" s="41"/>
      <c r="I1972" s="41"/>
      <c r="J1972" s="43"/>
      <c r="K1972" s="41"/>
      <c r="L1972" s="41"/>
      <c r="M1972" s="41"/>
      <c r="N1972" s="41"/>
      <c r="O1972" s="41"/>
      <c r="P1972" s="41"/>
      <c r="Q1972" s="41"/>
      <c r="R1972" s="41"/>
      <c r="S1972" s="41"/>
      <c r="T1972" s="41"/>
      <c r="U1972" s="41"/>
      <c r="V1972" s="41"/>
      <c r="W1972" s="41"/>
      <c r="X1972" s="41"/>
      <c r="Y1972" s="43" t="str">
        <f t="shared" si="60"/>
        <v/>
      </c>
      <c r="Z1972" s="43">
        <v>1685361</v>
      </c>
      <c r="AA1972" s="43" t="e">
        <f t="shared" si="61"/>
        <v>#N/A</v>
      </c>
    </row>
    <row r="1973" spans="1:27" x14ac:dyDescent="0.3">
      <c r="A1973" s="43">
        <v>2165036</v>
      </c>
      <c r="B1973" s="43" t="s">
        <v>2136</v>
      </c>
      <c r="C1973" s="43" t="s">
        <v>1084</v>
      </c>
      <c r="D1973" s="41"/>
      <c r="E1973" s="43" t="s">
        <v>6263</v>
      </c>
      <c r="F1973" s="43" t="s">
        <v>30</v>
      </c>
      <c r="G1973" s="43">
        <v>36003</v>
      </c>
      <c r="H1973" s="41"/>
      <c r="I1973" s="41"/>
      <c r="J1973" s="43"/>
      <c r="K1973" s="41"/>
      <c r="L1973" s="41"/>
      <c r="M1973" s="41"/>
      <c r="N1973" s="41"/>
      <c r="O1973" s="41"/>
      <c r="P1973" s="41"/>
      <c r="Q1973" s="41"/>
      <c r="R1973" s="41"/>
      <c r="S1973" s="41"/>
      <c r="T1973" s="41"/>
      <c r="U1973" s="41"/>
      <c r="V1973" s="41"/>
      <c r="W1973" s="41"/>
      <c r="X1973" s="41"/>
      <c r="Y1973" s="43" t="str">
        <f t="shared" si="60"/>
        <v/>
      </c>
      <c r="Z1973" s="43">
        <v>1398215</v>
      </c>
      <c r="AA1973" s="43" t="e">
        <f t="shared" si="61"/>
        <v>#N/A</v>
      </c>
    </row>
    <row r="1974" spans="1:27" x14ac:dyDescent="0.3">
      <c r="A1974" s="43">
        <v>2074958</v>
      </c>
      <c r="B1974" s="43" t="s">
        <v>2137</v>
      </c>
      <c r="C1974" s="43" t="s">
        <v>2138</v>
      </c>
      <c r="D1974" s="41"/>
      <c r="E1974" s="43" t="s">
        <v>6263</v>
      </c>
      <c r="F1974" s="43" t="s">
        <v>28</v>
      </c>
      <c r="G1974" s="43">
        <v>41027</v>
      </c>
      <c r="H1974" s="41"/>
      <c r="I1974" s="41"/>
      <c r="J1974" s="43"/>
      <c r="K1974" s="41"/>
      <c r="L1974" s="41"/>
      <c r="M1974" s="41"/>
      <c r="N1974" s="41"/>
      <c r="O1974" s="41"/>
      <c r="P1974" s="41"/>
      <c r="Q1974" s="41"/>
      <c r="R1974" s="41"/>
      <c r="S1974" s="41"/>
      <c r="T1974" s="41"/>
      <c r="U1974" s="41"/>
      <c r="V1974" s="41"/>
      <c r="W1974" s="41"/>
      <c r="X1974" s="41"/>
      <c r="Y1974" s="43" t="str">
        <f t="shared" si="60"/>
        <v/>
      </c>
      <c r="Z1974" s="43">
        <v>429429</v>
      </c>
      <c r="AA1974" s="43" t="e">
        <f t="shared" si="61"/>
        <v>#N/A</v>
      </c>
    </row>
    <row r="1975" spans="1:27" x14ac:dyDescent="0.3">
      <c r="A1975" s="43">
        <v>1571380</v>
      </c>
      <c r="B1975" s="43" t="s">
        <v>2139</v>
      </c>
      <c r="C1975" s="43" t="s">
        <v>722</v>
      </c>
      <c r="D1975" s="41"/>
      <c r="E1975" s="43" t="s">
        <v>6263</v>
      </c>
      <c r="F1975" s="43" t="s">
        <v>28</v>
      </c>
      <c r="G1975" s="43">
        <v>18036</v>
      </c>
      <c r="H1975" s="41"/>
      <c r="I1975" s="41"/>
      <c r="J1975" s="43"/>
      <c r="K1975" s="41"/>
      <c r="L1975" s="41"/>
      <c r="M1975" s="41"/>
      <c r="N1975" s="41"/>
      <c r="O1975" s="41"/>
      <c r="P1975" s="41"/>
      <c r="Q1975" s="41"/>
      <c r="R1975" s="41"/>
      <c r="S1975" s="41"/>
      <c r="T1975" s="41"/>
      <c r="U1975" s="41"/>
      <c r="V1975" s="41"/>
      <c r="W1975" s="41"/>
      <c r="X1975" s="41"/>
      <c r="Y1975" s="43" t="str">
        <f t="shared" si="60"/>
        <v>COMP</v>
      </c>
      <c r="Z1975" s="43">
        <v>1125438</v>
      </c>
      <c r="AA1975" s="43">
        <f t="shared" si="61"/>
        <v>1571380</v>
      </c>
    </row>
    <row r="1976" spans="1:27" x14ac:dyDescent="0.3">
      <c r="A1976" s="43">
        <v>2068972</v>
      </c>
      <c r="B1976" s="43" t="s">
        <v>2140</v>
      </c>
      <c r="C1976" s="43" t="s">
        <v>266</v>
      </c>
      <c r="D1976" s="41"/>
      <c r="E1976" s="43" t="s">
        <v>6263</v>
      </c>
      <c r="F1976" s="43" t="s">
        <v>30</v>
      </c>
      <c r="G1976" s="43">
        <v>37033</v>
      </c>
      <c r="H1976" s="41"/>
      <c r="I1976" s="41"/>
      <c r="J1976" s="43"/>
      <c r="K1976" s="41"/>
      <c r="L1976" s="41"/>
      <c r="M1976" s="41"/>
      <c r="N1976" s="41"/>
      <c r="O1976" s="41"/>
      <c r="P1976" s="41"/>
      <c r="Q1976" s="41"/>
      <c r="R1976" s="41"/>
      <c r="S1976" s="41"/>
      <c r="T1976" s="41"/>
      <c r="U1976" s="41"/>
      <c r="V1976" s="41"/>
      <c r="W1976" s="41"/>
      <c r="X1976" s="41"/>
      <c r="Y1976" s="43" t="str">
        <f t="shared" si="60"/>
        <v/>
      </c>
      <c r="Z1976" s="43">
        <v>1566568</v>
      </c>
      <c r="AA1976" s="43" t="e">
        <f t="shared" si="61"/>
        <v>#N/A</v>
      </c>
    </row>
    <row r="1977" spans="1:27" x14ac:dyDescent="0.3">
      <c r="A1977" s="43">
        <v>2229106</v>
      </c>
      <c r="B1977" s="43" t="s">
        <v>2141</v>
      </c>
      <c r="C1977" s="43" t="s">
        <v>677</v>
      </c>
      <c r="D1977" s="41"/>
      <c r="E1977" s="43" t="s">
        <v>6263</v>
      </c>
      <c r="F1977" s="43" t="s">
        <v>28</v>
      </c>
      <c r="G1977" s="43">
        <v>45046</v>
      </c>
      <c r="H1977" s="41"/>
      <c r="I1977" s="41"/>
      <c r="J1977" s="43"/>
      <c r="K1977" s="41"/>
      <c r="L1977" s="41"/>
      <c r="M1977" s="41"/>
      <c r="N1977" s="41"/>
      <c r="O1977" s="41"/>
      <c r="P1977" s="41"/>
      <c r="Q1977" s="41"/>
      <c r="R1977" s="41"/>
      <c r="S1977" s="41"/>
      <c r="T1977" s="41"/>
      <c r="U1977" s="41"/>
      <c r="V1977" s="41"/>
      <c r="W1977" s="41"/>
      <c r="X1977" s="41"/>
      <c r="Y1977" s="43" t="str">
        <f t="shared" si="60"/>
        <v/>
      </c>
      <c r="Z1977" s="43">
        <v>510643</v>
      </c>
      <c r="AA1977" s="43" t="e">
        <f t="shared" si="61"/>
        <v>#N/A</v>
      </c>
    </row>
    <row r="1978" spans="1:27" x14ac:dyDescent="0.3">
      <c r="A1978" s="43">
        <v>2234227</v>
      </c>
      <c r="B1978" s="43" t="s">
        <v>2141</v>
      </c>
      <c r="C1978" s="43" t="s">
        <v>346</v>
      </c>
      <c r="D1978" s="41"/>
      <c r="E1978" s="43" t="s">
        <v>6263</v>
      </c>
      <c r="F1978" s="43" t="s">
        <v>28</v>
      </c>
      <c r="G1978" s="43">
        <v>45038</v>
      </c>
      <c r="H1978" s="41"/>
      <c r="I1978" s="41"/>
      <c r="J1978" s="43"/>
      <c r="K1978" s="41"/>
      <c r="L1978" s="41"/>
      <c r="M1978" s="41"/>
      <c r="N1978" s="41"/>
      <c r="O1978" s="41"/>
      <c r="P1978" s="41"/>
      <c r="Q1978" s="41"/>
      <c r="R1978" s="41"/>
      <c r="S1978" s="41"/>
      <c r="T1978" s="41"/>
      <c r="U1978" s="41"/>
      <c r="V1978" s="41"/>
      <c r="W1978" s="41"/>
      <c r="X1978" s="41"/>
      <c r="Y1978" s="43" t="str">
        <f t="shared" si="60"/>
        <v/>
      </c>
      <c r="Z1978" s="43">
        <v>2083587</v>
      </c>
      <c r="AA1978" s="43" t="e">
        <f t="shared" si="61"/>
        <v>#N/A</v>
      </c>
    </row>
    <row r="1979" spans="1:27" x14ac:dyDescent="0.3">
      <c r="A1979" s="43">
        <v>2108326</v>
      </c>
      <c r="B1979" s="43" t="s">
        <v>2142</v>
      </c>
      <c r="C1979" s="43" t="s">
        <v>492</v>
      </c>
      <c r="D1979" s="41"/>
      <c r="E1979" s="43" t="s">
        <v>6263</v>
      </c>
      <c r="F1979" s="43" t="s">
        <v>30</v>
      </c>
      <c r="G1979" s="43">
        <v>45044</v>
      </c>
      <c r="H1979" s="41"/>
      <c r="I1979" s="41"/>
      <c r="J1979" s="43"/>
      <c r="K1979" s="41"/>
      <c r="L1979" s="41"/>
      <c r="M1979" s="41"/>
      <c r="N1979" s="41"/>
      <c r="O1979" s="41"/>
      <c r="P1979" s="41"/>
      <c r="Q1979" s="41"/>
      <c r="R1979" s="41"/>
      <c r="S1979" s="41"/>
      <c r="T1979" s="41"/>
      <c r="U1979" s="41"/>
      <c r="V1979" s="41"/>
      <c r="W1979" s="41"/>
      <c r="X1979" s="41"/>
      <c r="Y1979" s="43" t="str">
        <f t="shared" si="60"/>
        <v/>
      </c>
      <c r="Z1979" s="43">
        <v>1951597</v>
      </c>
      <c r="AA1979" s="43" t="e">
        <f t="shared" si="61"/>
        <v>#N/A</v>
      </c>
    </row>
    <row r="1980" spans="1:27" x14ac:dyDescent="0.3">
      <c r="A1980" s="43">
        <v>676886</v>
      </c>
      <c r="B1980" s="43" t="s">
        <v>2143</v>
      </c>
      <c r="C1980" s="43" t="s">
        <v>250</v>
      </c>
      <c r="D1980" s="41"/>
      <c r="E1980" s="43" t="s">
        <v>6263</v>
      </c>
      <c r="F1980" s="43" t="s">
        <v>28</v>
      </c>
      <c r="G1980" s="43">
        <v>36003</v>
      </c>
      <c r="H1980" s="41"/>
      <c r="I1980" s="41"/>
      <c r="J1980" s="43"/>
      <c r="K1980" s="41"/>
      <c r="L1980" s="41"/>
      <c r="M1980" s="41"/>
      <c r="N1980" s="41"/>
      <c r="O1980" s="41"/>
      <c r="P1980" s="41"/>
      <c r="Q1980" s="41"/>
      <c r="R1980" s="41"/>
      <c r="S1980" s="41"/>
      <c r="T1980" s="41"/>
      <c r="U1980" s="41"/>
      <c r="V1980" s="41"/>
      <c r="W1980" s="41"/>
      <c r="X1980" s="41"/>
      <c r="Y1980" s="43" t="str">
        <f t="shared" si="60"/>
        <v>COMP</v>
      </c>
      <c r="Z1980" s="43">
        <v>706658</v>
      </c>
      <c r="AA1980" s="43">
        <f t="shared" si="61"/>
        <v>676886</v>
      </c>
    </row>
    <row r="1981" spans="1:27" x14ac:dyDescent="0.3">
      <c r="A1981" s="43">
        <v>677958</v>
      </c>
      <c r="B1981" s="43" t="s">
        <v>2144</v>
      </c>
      <c r="C1981" s="43" t="s">
        <v>1017</v>
      </c>
      <c r="D1981" s="41"/>
      <c r="E1981" s="43" t="s">
        <v>6263</v>
      </c>
      <c r="F1981" s="43" t="s">
        <v>28</v>
      </c>
      <c r="G1981" s="43">
        <v>41002</v>
      </c>
      <c r="H1981" s="41"/>
      <c r="I1981" s="41"/>
      <c r="J1981" s="43"/>
      <c r="K1981" s="41"/>
      <c r="L1981" s="41"/>
      <c r="M1981" s="41"/>
      <c r="N1981" s="41"/>
      <c r="O1981" s="41"/>
      <c r="P1981" s="41"/>
      <c r="Q1981" s="41"/>
      <c r="R1981" s="41"/>
      <c r="S1981" s="41"/>
      <c r="T1981" s="41"/>
      <c r="U1981" s="41"/>
      <c r="V1981" s="41"/>
      <c r="W1981" s="41"/>
      <c r="X1981" s="41"/>
      <c r="Y1981" s="43" t="str">
        <f t="shared" si="60"/>
        <v>COMP</v>
      </c>
      <c r="Z1981" s="43">
        <v>2087385</v>
      </c>
      <c r="AA1981" s="43">
        <f t="shared" si="61"/>
        <v>677958</v>
      </c>
    </row>
    <row r="1982" spans="1:27" x14ac:dyDescent="0.3">
      <c r="A1982" s="43">
        <v>507344</v>
      </c>
      <c r="B1982" s="43" t="s">
        <v>2145</v>
      </c>
      <c r="C1982" s="43" t="s">
        <v>2146</v>
      </c>
      <c r="D1982" s="41"/>
      <c r="E1982" s="43" t="s">
        <v>6263</v>
      </c>
      <c r="F1982" s="43" t="s">
        <v>28</v>
      </c>
      <c r="G1982" s="43">
        <v>37033</v>
      </c>
      <c r="H1982" s="41"/>
      <c r="I1982" s="41"/>
      <c r="J1982" s="43"/>
      <c r="K1982" s="41"/>
      <c r="L1982" s="41"/>
      <c r="M1982" s="41"/>
      <c r="N1982" s="41"/>
      <c r="O1982" s="41"/>
      <c r="P1982" s="41"/>
      <c r="Q1982" s="41"/>
      <c r="R1982" s="41"/>
      <c r="S1982" s="41"/>
      <c r="T1982" s="41"/>
      <c r="U1982" s="41"/>
      <c r="V1982" s="41"/>
      <c r="W1982" s="41"/>
      <c r="X1982" s="41"/>
      <c r="Y1982" s="43" t="str">
        <f t="shared" si="60"/>
        <v>COMP</v>
      </c>
      <c r="Z1982" s="43">
        <v>1479150</v>
      </c>
      <c r="AA1982" s="43">
        <f t="shared" si="61"/>
        <v>507344</v>
      </c>
    </row>
    <row r="1983" spans="1:27" x14ac:dyDescent="0.3">
      <c r="A1983" s="43">
        <v>2247676</v>
      </c>
      <c r="B1983" s="43" t="s">
        <v>466</v>
      </c>
      <c r="C1983" s="43" t="s">
        <v>2147</v>
      </c>
      <c r="D1983" s="41"/>
      <c r="E1983" s="43" t="s">
        <v>6263</v>
      </c>
      <c r="F1983" s="43" t="s">
        <v>30</v>
      </c>
      <c r="G1983" s="43">
        <v>45038</v>
      </c>
      <c r="H1983" s="41"/>
      <c r="I1983" s="41"/>
      <c r="J1983" s="43"/>
      <c r="K1983" s="41"/>
      <c r="L1983" s="41"/>
      <c r="M1983" s="41"/>
      <c r="N1983" s="41"/>
      <c r="O1983" s="41"/>
      <c r="P1983" s="41"/>
      <c r="Q1983" s="41"/>
      <c r="R1983" s="41"/>
      <c r="S1983" s="41"/>
      <c r="T1983" s="41"/>
      <c r="U1983" s="41"/>
      <c r="V1983" s="41"/>
      <c r="W1983" s="41"/>
      <c r="X1983" s="41"/>
      <c r="Y1983" s="43" t="str">
        <f t="shared" si="60"/>
        <v/>
      </c>
      <c r="Z1983" s="43">
        <v>1673470</v>
      </c>
      <c r="AA1983" s="43" t="e">
        <f t="shared" si="61"/>
        <v>#N/A</v>
      </c>
    </row>
    <row r="1984" spans="1:27" x14ac:dyDescent="0.3">
      <c r="A1984" s="43">
        <v>2341837</v>
      </c>
      <c r="B1984" s="43" t="s">
        <v>2148</v>
      </c>
      <c r="C1984" s="43" t="s">
        <v>436</v>
      </c>
      <c r="D1984" s="41"/>
      <c r="E1984" s="43" t="s">
        <v>6263</v>
      </c>
      <c r="F1984" s="43" t="s">
        <v>28</v>
      </c>
      <c r="G1984" s="43">
        <v>45003</v>
      </c>
      <c r="H1984" s="41"/>
      <c r="I1984" s="41"/>
      <c r="J1984" s="43"/>
      <c r="K1984" s="41"/>
      <c r="L1984" s="41"/>
      <c r="M1984" s="41"/>
      <c r="N1984" s="41"/>
      <c r="O1984" s="41"/>
      <c r="P1984" s="41"/>
      <c r="Q1984" s="41"/>
      <c r="R1984" s="41"/>
      <c r="S1984" s="41"/>
      <c r="T1984" s="41"/>
      <c r="U1984" s="41"/>
      <c r="V1984" s="41"/>
      <c r="W1984" s="41"/>
      <c r="X1984" s="41"/>
      <c r="Y1984" s="43" t="str">
        <f t="shared" si="60"/>
        <v>COMP</v>
      </c>
      <c r="Z1984" s="43">
        <v>2427255</v>
      </c>
      <c r="AA1984" s="43">
        <f t="shared" si="61"/>
        <v>2341837</v>
      </c>
    </row>
    <row r="1985" spans="1:27" x14ac:dyDescent="0.3">
      <c r="A1985" s="43">
        <v>1859990</v>
      </c>
      <c r="B1985" s="43" t="s">
        <v>2149</v>
      </c>
      <c r="C1985" s="43" t="s">
        <v>1447</v>
      </c>
      <c r="D1985" s="41"/>
      <c r="E1985" s="43" t="s">
        <v>31</v>
      </c>
      <c r="F1985" s="43" t="s">
        <v>30</v>
      </c>
      <c r="G1985" s="43">
        <v>36003</v>
      </c>
      <c r="H1985" s="41"/>
      <c r="I1985" s="41"/>
      <c r="J1985" s="43"/>
      <c r="K1985" s="41"/>
      <c r="L1985" s="41"/>
      <c r="M1985" s="41"/>
      <c r="N1985" s="41"/>
      <c r="O1985" s="41"/>
      <c r="P1985" s="41"/>
      <c r="Q1985" s="41"/>
      <c r="R1985" s="41"/>
      <c r="S1985" s="41"/>
      <c r="T1985" s="41"/>
      <c r="U1985" s="41"/>
      <c r="V1985" s="41"/>
      <c r="W1985" s="41"/>
      <c r="X1985" s="41"/>
      <c r="Y1985" s="43" t="str">
        <f t="shared" si="60"/>
        <v>COMP</v>
      </c>
      <c r="Z1985" s="43">
        <v>1314875</v>
      </c>
      <c r="AA1985" s="43">
        <f t="shared" si="61"/>
        <v>1859990</v>
      </c>
    </row>
    <row r="1986" spans="1:27" x14ac:dyDescent="0.3">
      <c r="A1986" s="43">
        <v>2325000</v>
      </c>
      <c r="B1986" s="43" t="s">
        <v>2150</v>
      </c>
      <c r="C1986" s="43" t="s">
        <v>795</v>
      </c>
      <c r="D1986" s="41"/>
      <c r="E1986" s="43" t="s">
        <v>6263</v>
      </c>
      <c r="F1986" s="43" t="s">
        <v>30</v>
      </c>
      <c r="G1986" s="43">
        <v>37021</v>
      </c>
      <c r="H1986" s="41"/>
      <c r="I1986" s="41"/>
      <c r="J1986" s="43"/>
      <c r="K1986" s="41"/>
      <c r="L1986" s="41"/>
      <c r="M1986" s="41"/>
      <c r="N1986" s="41"/>
      <c r="O1986" s="41"/>
      <c r="P1986" s="41"/>
      <c r="Q1986" s="41"/>
      <c r="R1986" s="41"/>
      <c r="S1986" s="41"/>
      <c r="T1986" s="41"/>
      <c r="U1986" s="41"/>
      <c r="V1986" s="41"/>
      <c r="W1986" s="41"/>
      <c r="X1986" s="41"/>
      <c r="Y1986" s="43" t="str">
        <f t="shared" ref="Y1986:Y2049" si="62">IF(ISERROR(AA1986)=FALSE,"COMP","")</f>
        <v/>
      </c>
      <c r="Z1986" s="43">
        <v>2370309</v>
      </c>
      <c r="AA1986" s="43" t="e">
        <f t="shared" ref="AA1986:AA2049" si="63">VLOOKUP(A1986,Z:Z,1,FALSE)</f>
        <v>#N/A</v>
      </c>
    </row>
    <row r="1987" spans="1:27" x14ac:dyDescent="0.3">
      <c r="A1987" s="43">
        <v>449939</v>
      </c>
      <c r="B1987" s="43" t="s">
        <v>2151</v>
      </c>
      <c r="C1987" s="43" t="s">
        <v>1094</v>
      </c>
      <c r="D1987" s="41"/>
      <c r="E1987" s="43" t="s">
        <v>29</v>
      </c>
      <c r="F1987" s="43" t="s">
        <v>30</v>
      </c>
      <c r="G1987" s="43">
        <v>28001</v>
      </c>
      <c r="H1987" s="41"/>
      <c r="I1987" s="41"/>
      <c r="J1987" s="43"/>
      <c r="K1987" s="41"/>
      <c r="L1987" s="41"/>
      <c r="M1987" s="41"/>
      <c r="N1987" s="41"/>
      <c r="O1987" s="41"/>
      <c r="P1987" s="41"/>
      <c r="Q1987" s="41"/>
      <c r="R1987" s="41"/>
      <c r="S1987" s="41"/>
      <c r="T1987" s="41"/>
      <c r="U1987" s="41"/>
      <c r="V1987" s="41"/>
      <c r="W1987" s="41"/>
      <c r="X1987" s="41"/>
      <c r="Y1987" s="43" t="str">
        <f t="shared" si="62"/>
        <v>COMP</v>
      </c>
      <c r="Z1987" s="43">
        <v>2365167</v>
      </c>
      <c r="AA1987" s="43">
        <f t="shared" si="63"/>
        <v>449939</v>
      </c>
    </row>
    <row r="1988" spans="1:27" x14ac:dyDescent="0.3">
      <c r="A1988" s="43">
        <v>2220227</v>
      </c>
      <c r="B1988" s="43" t="s">
        <v>2152</v>
      </c>
      <c r="C1988" s="43" t="s">
        <v>401</v>
      </c>
      <c r="D1988" s="41"/>
      <c r="E1988" s="43" t="s">
        <v>6263</v>
      </c>
      <c r="F1988" s="43" t="s">
        <v>30</v>
      </c>
      <c r="G1988" s="43">
        <v>28030</v>
      </c>
      <c r="H1988" s="41"/>
      <c r="I1988" s="41"/>
      <c r="J1988" s="43"/>
      <c r="K1988" s="41"/>
      <c r="L1988" s="41"/>
      <c r="M1988" s="41"/>
      <c r="N1988" s="41"/>
      <c r="O1988" s="41"/>
      <c r="P1988" s="41"/>
      <c r="Q1988" s="41"/>
      <c r="R1988" s="41"/>
      <c r="S1988" s="41"/>
      <c r="T1988" s="41"/>
      <c r="U1988" s="41"/>
      <c r="V1988" s="41"/>
      <c r="W1988" s="41"/>
      <c r="X1988" s="41"/>
      <c r="Y1988" s="43" t="str">
        <f t="shared" si="62"/>
        <v/>
      </c>
      <c r="Z1988" s="43">
        <v>684366</v>
      </c>
      <c r="AA1988" s="43" t="e">
        <f t="shared" si="63"/>
        <v>#N/A</v>
      </c>
    </row>
    <row r="1989" spans="1:27" x14ac:dyDescent="0.3">
      <c r="A1989" s="43">
        <v>2175391</v>
      </c>
      <c r="B1989" s="43" t="s">
        <v>2153</v>
      </c>
      <c r="C1989" s="43" t="s">
        <v>2154</v>
      </c>
      <c r="D1989" s="41"/>
      <c r="E1989" s="43" t="s">
        <v>35</v>
      </c>
      <c r="F1989" s="43" t="s">
        <v>28</v>
      </c>
      <c r="G1989" s="43">
        <v>45003</v>
      </c>
      <c r="H1989" s="41"/>
      <c r="I1989" s="41"/>
      <c r="J1989" s="43"/>
      <c r="K1989" s="41"/>
      <c r="L1989" s="41"/>
      <c r="M1989" s="41"/>
      <c r="N1989" s="41"/>
      <c r="O1989" s="41"/>
      <c r="P1989" s="41"/>
      <c r="Q1989" s="41"/>
      <c r="R1989" s="41"/>
      <c r="S1989" s="41"/>
      <c r="T1989" s="41"/>
      <c r="U1989" s="41"/>
      <c r="V1989" s="41"/>
      <c r="W1989" s="41"/>
      <c r="X1989" s="41"/>
      <c r="Y1989" s="43" t="str">
        <f t="shared" si="62"/>
        <v>COMP</v>
      </c>
      <c r="Z1989" s="43">
        <v>2316918</v>
      </c>
      <c r="AA1989" s="43">
        <f t="shared" si="63"/>
        <v>2175391</v>
      </c>
    </row>
    <row r="1990" spans="1:27" x14ac:dyDescent="0.3">
      <c r="A1990" s="43">
        <v>713110</v>
      </c>
      <c r="B1990" s="43" t="s">
        <v>2155</v>
      </c>
      <c r="C1990" s="43" t="s">
        <v>1213</v>
      </c>
      <c r="D1990" s="41"/>
      <c r="E1990" s="43" t="s">
        <v>6263</v>
      </c>
      <c r="F1990" s="43" t="s">
        <v>30</v>
      </c>
      <c r="G1990" s="43">
        <v>18040</v>
      </c>
      <c r="H1990" s="41"/>
      <c r="I1990" s="41"/>
      <c r="J1990" s="43"/>
      <c r="K1990" s="41"/>
      <c r="L1990" s="41"/>
      <c r="M1990" s="41"/>
      <c r="N1990" s="41"/>
      <c r="O1990" s="41"/>
      <c r="P1990" s="41"/>
      <c r="Q1990" s="41"/>
      <c r="R1990" s="41"/>
      <c r="S1990" s="41"/>
      <c r="T1990" s="41"/>
      <c r="U1990" s="41"/>
      <c r="V1990" s="41"/>
      <c r="W1990" s="41"/>
      <c r="X1990" s="41"/>
      <c r="Y1990" s="43" t="str">
        <f t="shared" si="62"/>
        <v/>
      </c>
      <c r="Z1990" s="43">
        <v>1099755</v>
      </c>
      <c r="AA1990" s="43" t="e">
        <f t="shared" si="63"/>
        <v>#N/A</v>
      </c>
    </row>
    <row r="1991" spans="1:27" x14ac:dyDescent="0.3">
      <c r="A1991" s="43">
        <v>235082</v>
      </c>
      <c r="B1991" s="43" t="s">
        <v>2155</v>
      </c>
      <c r="C1991" s="43" t="s">
        <v>722</v>
      </c>
      <c r="D1991" s="41"/>
      <c r="E1991" s="43" t="s">
        <v>6263</v>
      </c>
      <c r="F1991" s="43" t="s">
        <v>28</v>
      </c>
      <c r="G1991" s="43">
        <v>18040</v>
      </c>
      <c r="H1991" s="41"/>
      <c r="I1991" s="41"/>
      <c r="J1991" s="43"/>
      <c r="K1991" s="41"/>
      <c r="L1991" s="41"/>
      <c r="M1991" s="41"/>
      <c r="N1991" s="41"/>
      <c r="O1991" s="41"/>
      <c r="P1991" s="41"/>
      <c r="Q1991" s="41"/>
      <c r="R1991" s="41"/>
      <c r="S1991" s="41"/>
      <c r="T1991" s="41"/>
      <c r="U1991" s="41"/>
      <c r="V1991" s="41"/>
      <c r="W1991" s="41"/>
      <c r="X1991" s="41"/>
      <c r="Y1991" s="43" t="str">
        <f t="shared" si="62"/>
        <v/>
      </c>
      <c r="Z1991" s="43">
        <v>2153639</v>
      </c>
      <c r="AA1991" s="43" t="e">
        <f t="shared" si="63"/>
        <v>#N/A</v>
      </c>
    </row>
    <row r="1992" spans="1:27" x14ac:dyDescent="0.3">
      <c r="A1992" s="43">
        <v>2421198</v>
      </c>
      <c r="B1992" s="43" t="s">
        <v>2156</v>
      </c>
      <c r="C1992" s="43" t="s">
        <v>508</v>
      </c>
      <c r="D1992" s="41"/>
      <c r="E1992" s="43" t="s">
        <v>6263</v>
      </c>
      <c r="F1992" s="43" t="s">
        <v>28</v>
      </c>
      <c r="G1992" s="43">
        <v>36003</v>
      </c>
      <c r="H1992" s="41"/>
      <c r="I1992" s="41"/>
      <c r="J1992" s="43"/>
      <c r="K1992" s="41"/>
      <c r="L1992" s="41"/>
      <c r="M1992" s="41"/>
      <c r="N1992" s="41"/>
      <c r="O1992" s="41"/>
      <c r="P1992" s="41"/>
      <c r="Q1992" s="41"/>
      <c r="R1992" s="41"/>
      <c r="S1992" s="41"/>
      <c r="T1992" s="41"/>
      <c r="U1992" s="41"/>
      <c r="V1992" s="41"/>
      <c r="W1992" s="41"/>
      <c r="X1992" s="41"/>
      <c r="Y1992" s="43" t="str">
        <f t="shared" si="62"/>
        <v/>
      </c>
      <c r="Z1992" s="43">
        <v>217457</v>
      </c>
      <c r="AA1992" s="43" t="e">
        <f t="shared" si="63"/>
        <v>#N/A</v>
      </c>
    </row>
    <row r="1993" spans="1:27" x14ac:dyDescent="0.3">
      <c r="A1993" s="43">
        <v>2331259</v>
      </c>
      <c r="B1993" s="43" t="s">
        <v>2157</v>
      </c>
      <c r="C1993" s="43" t="s">
        <v>894</v>
      </c>
      <c r="D1993" s="41"/>
      <c r="E1993" s="43" t="s">
        <v>6263</v>
      </c>
      <c r="F1993" s="43" t="s">
        <v>28</v>
      </c>
      <c r="G1993" s="43">
        <v>28004</v>
      </c>
      <c r="H1993" s="41"/>
      <c r="I1993" s="41"/>
      <c r="J1993" s="43"/>
      <c r="K1993" s="41"/>
      <c r="L1993" s="41"/>
      <c r="M1993" s="41"/>
      <c r="N1993" s="41"/>
      <c r="O1993" s="41"/>
      <c r="P1993" s="41"/>
      <c r="Q1993" s="41"/>
      <c r="R1993" s="41"/>
      <c r="S1993" s="41"/>
      <c r="T1993" s="41"/>
      <c r="U1993" s="41"/>
      <c r="V1993" s="41"/>
      <c r="W1993" s="41"/>
      <c r="X1993" s="41"/>
      <c r="Y1993" s="43" t="str">
        <f t="shared" si="62"/>
        <v>COMP</v>
      </c>
      <c r="Z1993" s="43">
        <v>729760</v>
      </c>
      <c r="AA1993" s="43">
        <f t="shared" si="63"/>
        <v>2331259</v>
      </c>
    </row>
    <row r="1994" spans="1:27" x14ac:dyDescent="0.3">
      <c r="A1994" s="43">
        <v>2255163</v>
      </c>
      <c r="B1994" s="43" t="s">
        <v>2157</v>
      </c>
      <c r="C1994" s="43" t="s">
        <v>2158</v>
      </c>
      <c r="D1994" s="41"/>
      <c r="E1994" s="43" t="s">
        <v>29</v>
      </c>
      <c r="F1994" s="43" t="s">
        <v>30</v>
      </c>
      <c r="G1994" s="43">
        <v>28004</v>
      </c>
      <c r="H1994" s="41"/>
      <c r="I1994" s="41"/>
      <c r="J1994" s="43"/>
      <c r="K1994" s="41"/>
      <c r="L1994" s="41"/>
      <c r="M1994" s="41"/>
      <c r="N1994" s="41"/>
      <c r="O1994" s="41"/>
      <c r="P1994" s="41"/>
      <c r="Q1994" s="41"/>
      <c r="R1994" s="41"/>
      <c r="S1994" s="41"/>
      <c r="T1994" s="41"/>
      <c r="U1994" s="41"/>
      <c r="V1994" s="41"/>
      <c r="W1994" s="41"/>
      <c r="X1994" s="41"/>
      <c r="Y1994" s="43" t="str">
        <f t="shared" si="62"/>
        <v>COMP</v>
      </c>
      <c r="Z1994" s="43">
        <v>2380493</v>
      </c>
      <c r="AA1994" s="43">
        <f t="shared" si="63"/>
        <v>2255163</v>
      </c>
    </row>
    <row r="1995" spans="1:27" x14ac:dyDescent="0.3">
      <c r="A1995" s="43">
        <v>1778496</v>
      </c>
      <c r="B1995" s="43" t="s">
        <v>2157</v>
      </c>
      <c r="C1995" s="43" t="s">
        <v>2159</v>
      </c>
      <c r="D1995" s="41"/>
      <c r="E1995" s="43" t="s">
        <v>35</v>
      </c>
      <c r="F1995" s="43" t="s">
        <v>28</v>
      </c>
      <c r="G1995" s="43">
        <v>28004</v>
      </c>
      <c r="H1995" s="41"/>
      <c r="I1995" s="41"/>
      <c r="J1995" s="43"/>
      <c r="K1995" s="41"/>
      <c r="L1995" s="41"/>
      <c r="M1995" s="41"/>
      <c r="N1995" s="41"/>
      <c r="O1995" s="41"/>
      <c r="P1995" s="41"/>
      <c r="Q1995" s="41"/>
      <c r="R1995" s="41"/>
      <c r="S1995" s="41"/>
      <c r="T1995" s="41"/>
      <c r="U1995" s="41"/>
      <c r="V1995" s="41"/>
      <c r="W1995" s="41"/>
      <c r="X1995" s="41"/>
      <c r="Y1995" s="43" t="str">
        <f t="shared" si="62"/>
        <v>COMP</v>
      </c>
      <c r="Z1995" s="43">
        <v>1875636</v>
      </c>
      <c r="AA1995" s="43">
        <f t="shared" si="63"/>
        <v>1778496</v>
      </c>
    </row>
    <row r="1996" spans="1:27" x14ac:dyDescent="0.3">
      <c r="A1996" s="43">
        <v>1778478</v>
      </c>
      <c r="B1996" s="43" t="s">
        <v>2157</v>
      </c>
      <c r="C1996" s="43" t="s">
        <v>189</v>
      </c>
      <c r="D1996" s="41"/>
      <c r="E1996" s="43" t="s">
        <v>6263</v>
      </c>
      <c r="F1996" s="43" t="s">
        <v>30</v>
      </c>
      <c r="G1996" s="43">
        <v>28004</v>
      </c>
      <c r="H1996" s="41"/>
      <c r="I1996" s="41"/>
      <c r="J1996" s="43"/>
      <c r="K1996" s="41"/>
      <c r="L1996" s="41"/>
      <c r="M1996" s="41"/>
      <c r="N1996" s="41"/>
      <c r="O1996" s="41"/>
      <c r="P1996" s="41"/>
      <c r="Q1996" s="41"/>
      <c r="R1996" s="41"/>
      <c r="S1996" s="41"/>
      <c r="T1996" s="41"/>
      <c r="U1996" s="41"/>
      <c r="V1996" s="41"/>
      <c r="W1996" s="41"/>
      <c r="X1996" s="41"/>
      <c r="Y1996" s="43" t="str">
        <f t="shared" si="62"/>
        <v>COMP</v>
      </c>
      <c r="Z1996" s="43">
        <v>1875652</v>
      </c>
      <c r="AA1996" s="43">
        <f t="shared" si="63"/>
        <v>1778478</v>
      </c>
    </row>
    <row r="1997" spans="1:27" x14ac:dyDescent="0.3">
      <c r="A1997" s="43">
        <v>2127576</v>
      </c>
      <c r="B1997" s="43" t="s">
        <v>2160</v>
      </c>
      <c r="C1997" s="43" t="s">
        <v>1659</v>
      </c>
      <c r="D1997" s="41"/>
      <c r="E1997" s="43" t="s">
        <v>34</v>
      </c>
      <c r="F1997" s="43" t="s">
        <v>28</v>
      </c>
      <c r="G1997" s="43">
        <v>37016</v>
      </c>
      <c r="H1997" s="41"/>
      <c r="I1997" s="41"/>
      <c r="J1997" s="43"/>
      <c r="K1997" s="41"/>
      <c r="L1997" s="41"/>
      <c r="M1997" s="41"/>
      <c r="N1997" s="41"/>
      <c r="O1997" s="41"/>
      <c r="P1997" s="41"/>
      <c r="Q1997" s="41"/>
      <c r="R1997" s="41"/>
      <c r="S1997" s="41"/>
      <c r="T1997" s="41"/>
      <c r="U1997" s="41"/>
      <c r="V1997" s="41"/>
      <c r="W1997" s="41"/>
      <c r="X1997" s="41"/>
      <c r="Y1997" s="43" t="str">
        <f t="shared" si="62"/>
        <v>COMP</v>
      </c>
      <c r="Z1997" s="43">
        <v>1009930</v>
      </c>
      <c r="AA1997" s="43">
        <f t="shared" si="63"/>
        <v>2127576</v>
      </c>
    </row>
    <row r="1998" spans="1:27" x14ac:dyDescent="0.3">
      <c r="A1998" s="43">
        <v>2417478</v>
      </c>
      <c r="B1998" s="43" t="s">
        <v>2161</v>
      </c>
      <c r="C1998" s="43" t="s">
        <v>1481</v>
      </c>
      <c r="D1998" s="41"/>
      <c r="E1998" s="43" t="s">
        <v>6263</v>
      </c>
      <c r="F1998" s="43" t="s">
        <v>30</v>
      </c>
      <c r="G1998" s="43">
        <v>41003</v>
      </c>
      <c r="H1998" s="41"/>
      <c r="I1998" s="41"/>
      <c r="J1998" s="43"/>
      <c r="K1998" s="41"/>
      <c r="L1998" s="41"/>
      <c r="M1998" s="41"/>
      <c r="N1998" s="41"/>
      <c r="O1998" s="41"/>
      <c r="P1998" s="41"/>
      <c r="Q1998" s="41"/>
      <c r="R1998" s="41"/>
      <c r="S1998" s="41"/>
      <c r="T1998" s="41"/>
      <c r="U1998" s="41"/>
      <c r="V1998" s="41"/>
      <c r="W1998" s="41"/>
      <c r="X1998" s="41"/>
      <c r="Y1998" s="43" t="str">
        <f t="shared" si="62"/>
        <v/>
      </c>
      <c r="Z1998" s="43">
        <v>2376485</v>
      </c>
      <c r="AA1998" s="43" t="e">
        <f t="shared" si="63"/>
        <v>#N/A</v>
      </c>
    </row>
    <row r="1999" spans="1:27" x14ac:dyDescent="0.3">
      <c r="A1999" s="43">
        <v>1563688</v>
      </c>
      <c r="B1999" s="43" t="s">
        <v>2162</v>
      </c>
      <c r="C1999" s="43" t="s">
        <v>2163</v>
      </c>
      <c r="D1999" s="41"/>
      <c r="E1999" s="43" t="s">
        <v>31</v>
      </c>
      <c r="F1999" s="43" t="s">
        <v>28</v>
      </c>
      <c r="G1999" s="43">
        <v>37023</v>
      </c>
      <c r="H1999" s="41"/>
      <c r="I1999" s="41"/>
      <c r="J1999" s="43"/>
      <c r="K1999" s="41"/>
      <c r="L1999" s="41"/>
      <c r="M1999" s="41"/>
      <c r="N1999" s="41"/>
      <c r="O1999" s="41"/>
      <c r="P1999" s="41"/>
      <c r="Q1999" s="41"/>
      <c r="R1999" s="41"/>
      <c r="S1999" s="41"/>
      <c r="T1999" s="41"/>
      <c r="U1999" s="41"/>
      <c r="V1999" s="41"/>
      <c r="W1999" s="41"/>
      <c r="X1999" s="41"/>
      <c r="Y1999" s="43" t="str">
        <f t="shared" si="62"/>
        <v>COMP</v>
      </c>
      <c r="Z1999" s="43">
        <v>1560688</v>
      </c>
      <c r="AA1999" s="43">
        <f t="shared" si="63"/>
        <v>1563688</v>
      </c>
    </row>
    <row r="2000" spans="1:27" x14ac:dyDescent="0.3">
      <c r="A2000" s="43">
        <v>1860838</v>
      </c>
      <c r="B2000" s="43" t="s">
        <v>2164</v>
      </c>
      <c r="C2000" s="43" t="s">
        <v>427</v>
      </c>
      <c r="D2000" s="41"/>
      <c r="E2000" s="43" t="s">
        <v>6263</v>
      </c>
      <c r="F2000" s="43" t="s">
        <v>28</v>
      </c>
      <c r="G2000" s="43">
        <v>37027</v>
      </c>
      <c r="H2000" s="41"/>
      <c r="I2000" s="41"/>
      <c r="J2000" s="43"/>
      <c r="K2000" s="41"/>
      <c r="L2000" s="41"/>
      <c r="M2000" s="41"/>
      <c r="N2000" s="41"/>
      <c r="O2000" s="41"/>
      <c r="P2000" s="41"/>
      <c r="Q2000" s="41"/>
      <c r="R2000" s="41"/>
      <c r="S2000" s="41"/>
      <c r="T2000" s="41"/>
      <c r="U2000" s="41"/>
      <c r="V2000" s="41"/>
      <c r="W2000" s="41"/>
      <c r="X2000" s="41"/>
      <c r="Y2000" s="43" t="str">
        <f t="shared" si="62"/>
        <v>COMP</v>
      </c>
      <c r="Z2000" s="43">
        <v>2152658</v>
      </c>
      <c r="AA2000" s="43">
        <f t="shared" si="63"/>
        <v>1860838</v>
      </c>
    </row>
    <row r="2001" spans="1:27" x14ac:dyDescent="0.3">
      <c r="A2001" s="43">
        <v>2167311</v>
      </c>
      <c r="B2001" s="43" t="s">
        <v>2165</v>
      </c>
      <c r="C2001" s="43" t="s">
        <v>766</v>
      </c>
      <c r="D2001" s="41"/>
      <c r="E2001" s="43" t="s">
        <v>6263</v>
      </c>
      <c r="F2001" s="43" t="s">
        <v>28</v>
      </c>
      <c r="G2001" s="43">
        <v>18036</v>
      </c>
      <c r="H2001" s="41"/>
      <c r="I2001" s="41"/>
      <c r="J2001" s="43"/>
      <c r="K2001" s="41"/>
      <c r="L2001" s="41"/>
      <c r="M2001" s="41"/>
      <c r="N2001" s="41"/>
      <c r="O2001" s="41"/>
      <c r="P2001" s="41"/>
      <c r="Q2001" s="41"/>
      <c r="R2001" s="41"/>
      <c r="S2001" s="41"/>
      <c r="T2001" s="41"/>
      <c r="U2001" s="41"/>
      <c r="V2001" s="41"/>
      <c r="W2001" s="41"/>
      <c r="X2001" s="41"/>
      <c r="Y2001" s="43" t="str">
        <f t="shared" si="62"/>
        <v/>
      </c>
      <c r="Z2001" s="43">
        <v>1978118</v>
      </c>
      <c r="AA2001" s="43" t="e">
        <f t="shared" si="63"/>
        <v>#N/A</v>
      </c>
    </row>
    <row r="2002" spans="1:27" x14ac:dyDescent="0.3">
      <c r="A2002" s="43">
        <v>1117773</v>
      </c>
      <c r="B2002" s="43" t="s">
        <v>2166</v>
      </c>
      <c r="C2002" s="43" t="s">
        <v>385</v>
      </c>
      <c r="D2002" s="41"/>
      <c r="E2002" s="43" t="s">
        <v>6263</v>
      </c>
      <c r="F2002" s="43" t="s">
        <v>28</v>
      </c>
      <c r="G2002" s="43">
        <v>36012</v>
      </c>
      <c r="H2002" s="41"/>
      <c r="I2002" s="41"/>
      <c r="J2002" s="43"/>
      <c r="K2002" s="41"/>
      <c r="L2002" s="41"/>
      <c r="M2002" s="41"/>
      <c r="N2002" s="41"/>
      <c r="O2002" s="41"/>
      <c r="P2002" s="41"/>
      <c r="Q2002" s="41"/>
      <c r="R2002" s="41"/>
      <c r="S2002" s="41"/>
      <c r="T2002" s="41"/>
      <c r="U2002" s="41"/>
      <c r="V2002" s="41"/>
      <c r="W2002" s="41"/>
      <c r="X2002" s="41"/>
      <c r="Y2002" s="43" t="str">
        <f t="shared" si="62"/>
        <v/>
      </c>
      <c r="Z2002" s="43">
        <v>2178569</v>
      </c>
      <c r="AA2002" s="43" t="e">
        <f t="shared" si="63"/>
        <v>#N/A</v>
      </c>
    </row>
    <row r="2003" spans="1:27" x14ac:dyDescent="0.3">
      <c r="A2003" s="43">
        <v>2167046</v>
      </c>
      <c r="B2003" s="43" t="s">
        <v>2167</v>
      </c>
      <c r="C2003" s="43" t="s">
        <v>274</v>
      </c>
      <c r="D2003" s="41"/>
      <c r="E2003" s="43" t="s">
        <v>6263</v>
      </c>
      <c r="F2003" s="43" t="s">
        <v>28</v>
      </c>
      <c r="G2003" s="43">
        <v>45050</v>
      </c>
      <c r="H2003" s="41"/>
      <c r="I2003" s="41"/>
      <c r="J2003" s="43"/>
      <c r="K2003" s="41"/>
      <c r="L2003" s="41"/>
      <c r="M2003" s="41"/>
      <c r="N2003" s="41"/>
      <c r="O2003" s="41"/>
      <c r="P2003" s="41"/>
      <c r="Q2003" s="41"/>
      <c r="R2003" s="41"/>
      <c r="S2003" s="41"/>
      <c r="T2003" s="41"/>
      <c r="U2003" s="41"/>
      <c r="V2003" s="41"/>
      <c r="W2003" s="41"/>
      <c r="X2003" s="41"/>
      <c r="Y2003" s="43" t="str">
        <f t="shared" si="62"/>
        <v>COMP</v>
      </c>
      <c r="Z2003" s="43">
        <v>2243512</v>
      </c>
      <c r="AA2003" s="43">
        <f t="shared" si="63"/>
        <v>2167046</v>
      </c>
    </row>
    <row r="2004" spans="1:27" x14ac:dyDescent="0.3">
      <c r="A2004" s="43">
        <v>1003300</v>
      </c>
      <c r="B2004" s="43" t="s">
        <v>2168</v>
      </c>
      <c r="C2004" s="43" t="s">
        <v>440</v>
      </c>
      <c r="D2004" s="41"/>
      <c r="E2004" s="43" t="s">
        <v>29</v>
      </c>
      <c r="F2004" s="43" t="s">
        <v>28</v>
      </c>
      <c r="G2004" s="43">
        <v>41012</v>
      </c>
      <c r="H2004" s="41"/>
      <c r="I2004" s="41"/>
      <c r="J2004" s="43"/>
      <c r="K2004" s="41"/>
      <c r="L2004" s="41"/>
      <c r="M2004" s="41"/>
      <c r="N2004" s="41"/>
      <c r="O2004" s="41"/>
      <c r="P2004" s="41"/>
      <c r="Q2004" s="41"/>
      <c r="R2004" s="41"/>
      <c r="S2004" s="41"/>
      <c r="T2004" s="41"/>
      <c r="U2004" s="41"/>
      <c r="V2004" s="41"/>
      <c r="W2004" s="41"/>
      <c r="X2004" s="41"/>
      <c r="Y2004" s="43" t="str">
        <f t="shared" si="62"/>
        <v>COMP</v>
      </c>
      <c r="Z2004" s="43">
        <v>209178</v>
      </c>
      <c r="AA2004" s="43">
        <f t="shared" si="63"/>
        <v>1003300</v>
      </c>
    </row>
    <row r="2005" spans="1:27" x14ac:dyDescent="0.3">
      <c r="A2005" s="43">
        <v>891418</v>
      </c>
      <c r="B2005" s="43" t="s">
        <v>2169</v>
      </c>
      <c r="C2005" s="43" t="s">
        <v>722</v>
      </c>
      <c r="D2005" s="41"/>
      <c r="E2005" s="43" t="s">
        <v>6263</v>
      </c>
      <c r="F2005" s="43" t="s">
        <v>28</v>
      </c>
      <c r="G2005" s="43">
        <v>18005</v>
      </c>
      <c r="H2005" s="41"/>
      <c r="I2005" s="41"/>
      <c r="J2005" s="43"/>
      <c r="K2005" s="41"/>
      <c r="L2005" s="41"/>
      <c r="M2005" s="41"/>
      <c r="N2005" s="41"/>
      <c r="O2005" s="41"/>
      <c r="P2005" s="41"/>
      <c r="Q2005" s="41"/>
      <c r="R2005" s="41"/>
      <c r="S2005" s="41"/>
      <c r="T2005" s="41"/>
      <c r="U2005" s="41"/>
      <c r="V2005" s="41"/>
      <c r="W2005" s="41"/>
      <c r="X2005" s="41"/>
      <c r="Y2005" s="43" t="str">
        <f t="shared" si="62"/>
        <v/>
      </c>
      <c r="Z2005" s="43">
        <v>1019915</v>
      </c>
      <c r="AA2005" s="43" t="e">
        <f t="shared" si="63"/>
        <v>#N/A</v>
      </c>
    </row>
    <row r="2006" spans="1:27" x14ac:dyDescent="0.3">
      <c r="A2006" s="43">
        <v>2404231</v>
      </c>
      <c r="B2006" s="43" t="s">
        <v>2170</v>
      </c>
      <c r="C2006" s="43" t="s">
        <v>740</v>
      </c>
      <c r="D2006" s="41"/>
      <c r="E2006" s="43" t="s">
        <v>29</v>
      </c>
      <c r="F2006" s="43" t="s">
        <v>30</v>
      </c>
      <c r="G2006" s="43">
        <v>37024</v>
      </c>
      <c r="H2006" s="41"/>
      <c r="I2006" s="41"/>
      <c r="J2006" s="43"/>
      <c r="K2006" s="41"/>
      <c r="L2006" s="41"/>
      <c r="M2006" s="41"/>
      <c r="N2006" s="41"/>
      <c r="O2006" s="41"/>
      <c r="P2006" s="41"/>
      <c r="Q2006" s="41"/>
      <c r="R2006" s="41"/>
      <c r="S2006" s="41"/>
      <c r="T2006" s="41"/>
      <c r="U2006" s="41"/>
      <c r="V2006" s="41"/>
      <c r="W2006" s="41"/>
      <c r="X2006" s="41"/>
      <c r="Y2006" s="43" t="str">
        <f t="shared" si="62"/>
        <v>COMP</v>
      </c>
      <c r="Z2006" s="43">
        <v>2385887</v>
      </c>
      <c r="AA2006" s="43">
        <f t="shared" si="63"/>
        <v>2404231</v>
      </c>
    </row>
    <row r="2007" spans="1:27" x14ac:dyDescent="0.3">
      <c r="A2007" s="43">
        <v>2105707</v>
      </c>
      <c r="B2007" s="43" t="s">
        <v>2171</v>
      </c>
      <c r="C2007" s="43" t="s">
        <v>373</v>
      </c>
      <c r="D2007" s="41"/>
      <c r="E2007" s="43" t="s">
        <v>6263</v>
      </c>
      <c r="F2007" s="43" t="s">
        <v>30</v>
      </c>
      <c r="G2007" s="43">
        <v>41016</v>
      </c>
      <c r="H2007" s="41"/>
      <c r="I2007" s="41"/>
      <c r="J2007" s="43"/>
      <c r="K2007" s="41"/>
      <c r="L2007" s="41"/>
      <c r="M2007" s="41"/>
      <c r="N2007" s="41"/>
      <c r="O2007" s="41"/>
      <c r="P2007" s="41"/>
      <c r="Q2007" s="41"/>
      <c r="R2007" s="41"/>
      <c r="S2007" s="41"/>
      <c r="T2007" s="41"/>
      <c r="U2007" s="41"/>
      <c r="V2007" s="41"/>
      <c r="W2007" s="41"/>
      <c r="X2007" s="41"/>
      <c r="Y2007" s="43" t="str">
        <f t="shared" si="62"/>
        <v/>
      </c>
      <c r="Z2007" s="43">
        <v>1234226</v>
      </c>
      <c r="AA2007" s="43" t="e">
        <f t="shared" si="63"/>
        <v>#N/A</v>
      </c>
    </row>
    <row r="2008" spans="1:27" x14ac:dyDescent="0.3">
      <c r="A2008" s="43">
        <v>2226150</v>
      </c>
      <c r="B2008" s="43" t="s">
        <v>2171</v>
      </c>
      <c r="C2008" s="43" t="s">
        <v>484</v>
      </c>
      <c r="D2008" s="41"/>
      <c r="E2008" s="43" t="s">
        <v>29</v>
      </c>
      <c r="F2008" s="43" t="s">
        <v>28</v>
      </c>
      <c r="G2008" s="43">
        <v>45005</v>
      </c>
      <c r="H2008" s="41"/>
      <c r="I2008" s="41"/>
      <c r="J2008" s="43"/>
      <c r="K2008" s="41"/>
      <c r="L2008" s="41"/>
      <c r="M2008" s="41"/>
      <c r="N2008" s="41"/>
      <c r="O2008" s="41"/>
      <c r="P2008" s="41"/>
      <c r="Q2008" s="41"/>
      <c r="R2008" s="41"/>
      <c r="S2008" s="41"/>
      <c r="T2008" s="41"/>
      <c r="U2008" s="41"/>
      <c r="V2008" s="41"/>
      <c r="W2008" s="41"/>
      <c r="X2008" s="41"/>
      <c r="Y2008" s="43" t="str">
        <f t="shared" si="62"/>
        <v>COMP</v>
      </c>
      <c r="Z2008" s="43">
        <v>1401322</v>
      </c>
      <c r="AA2008" s="43">
        <f t="shared" si="63"/>
        <v>2226150</v>
      </c>
    </row>
    <row r="2009" spans="1:27" x14ac:dyDescent="0.3">
      <c r="A2009" s="43">
        <v>2105714</v>
      </c>
      <c r="B2009" s="43" t="s">
        <v>2171</v>
      </c>
      <c r="C2009" s="43" t="s">
        <v>250</v>
      </c>
      <c r="D2009" s="41"/>
      <c r="E2009" s="43" t="s">
        <v>6263</v>
      </c>
      <c r="F2009" s="43" t="s">
        <v>28</v>
      </c>
      <c r="G2009" s="43">
        <v>41016</v>
      </c>
      <c r="H2009" s="41"/>
      <c r="I2009" s="41"/>
      <c r="J2009" s="43"/>
      <c r="K2009" s="41"/>
      <c r="L2009" s="41"/>
      <c r="M2009" s="41"/>
      <c r="N2009" s="41"/>
      <c r="O2009" s="41"/>
      <c r="P2009" s="41"/>
      <c r="Q2009" s="41"/>
      <c r="R2009" s="41"/>
      <c r="S2009" s="41"/>
      <c r="T2009" s="41"/>
      <c r="U2009" s="41"/>
      <c r="V2009" s="41"/>
      <c r="W2009" s="41"/>
      <c r="X2009" s="41"/>
      <c r="Y2009" s="43" t="str">
        <f t="shared" si="62"/>
        <v/>
      </c>
      <c r="Z2009" s="43">
        <v>1377634</v>
      </c>
      <c r="AA2009" s="43" t="e">
        <f t="shared" si="63"/>
        <v>#N/A</v>
      </c>
    </row>
    <row r="2010" spans="1:27" x14ac:dyDescent="0.3">
      <c r="A2010" s="43">
        <v>477003</v>
      </c>
      <c r="B2010" s="43" t="s">
        <v>2172</v>
      </c>
      <c r="C2010" s="43" t="s">
        <v>366</v>
      </c>
      <c r="D2010" s="41"/>
      <c r="E2010" s="43" t="s">
        <v>6263</v>
      </c>
      <c r="F2010" s="43" t="s">
        <v>28</v>
      </c>
      <c r="G2010" s="43">
        <v>37023</v>
      </c>
      <c r="H2010" s="41"/>
      <c r="I2010" s="41"/>
      <c r="J2010" s="43"/>
      <c r="K2010" s="41"/>
      <c r="L2010" s="41"/>
      <c r="M2010" s="41"/>
      <c r="N2010" s="41"/>
      <c r="O2010" s="41"/>
      <c r="P2010" s="41"/>
      <c r="Q2010" s="41"/>
      <c r="R2010" s="41"/>
      <c r="S2010" s="41"/>
      <c r="T2010" s="41"/>
      <c r="U2010" s="41"/>
      <c r="V2010" s="41"/>
      <c r="W2010" s="41"/>
      <c r="X2010" s="41"/>
      <c r="Y2010" s="43" t="str">
        <f t="shared" si="62"/>
        <v>COMP</v>
      </c>
      <c r="Z2010" s="43">
        <v>1323042</v>
      </c>
      <c r="AA2010" s="43">
        <f t="shared" si="63"/>
        <v>477003</v>
      </c>
    </row>
    <row r="2011" spans="1:27" x14ac:dyDescent="0.3">
      <c r="A2011" s="43">
        <v>1932488</v>
      </c>
      <c r="B2011" s="43" t="s">
        <v>2173</v>
      </c>
      <c r="C2011" s="43" t="s">
        <v>534</v>
      </c>
      <c r="D2011" s="41"/>
      <c r="E2011" s="43" t="s">
        <v>6263</v>
      </c>
      <c r="F2011" s="43" t="s">
        <v>30</v>
      </c>
      <c r="G2011" s="43">
        <v>41016</v>
      </c>
      <c r="H2011" s="41"/>
      <c r="I2011" s="41"/>
      <c r="J2011" s="43"/>
      <c r="K2011" s="41"/>
      <c r="L2011" s="41"/>
      <c r="M2011" s="41"/>
      <c r="N2011" s="41"/>
      <c r="O2011" s="41"/>
      <c r="P2011" s="41"/>
      <c r="Q2011" s="41"/>
      <c r="R2011" s="41"/>
      <c r="S2011" s="41"/>
      <c r="T2011" s="41"/>
      <c r="U2011" s="41"/>
      <c r="V2011" s="41"/>
      <c r="W2011" s="41"/>
      <c r="X2011" s="41"/>
      <c r="Y2011" s="43" t="str">
        <f t="shared" si="62"/>
        <v/>
      </c>
      <c r="Z2011" s="43">
        <v>1634406</v>
      </c>
      <c r="AA2011" s="43" t="e">
        <f t="shared" si="63"/>
        <v>#N/A</v>
      </c>
    </row>
    <row r="2012" spans="1:27" x14ac:dyDescent="0.3">
      <c r="A2012" s="43">
        <v>2401733</v>
      </c>
      <c r="B2012" s="43" t="s">
        <v>2174</v>
      </c>
      <c r="C2012" s="43" t="s">
        <v>502</v>
      </c>
      <c r="D2012" s="41"/>
      <c r="E2012" s="43" t="s">
        <v>6263</v>
      </c>
      <c r="F2012" s="43" t="s">
        <v>30</v>
      </c>
      <c r="G2012" s="43">
        <v>45038</v>
      </c>
      <c r="H2012" s="41"/>
      <c r="I2012" s="41"/>
      <c r="J2012" s="43"/>
      <c r="K2012" s="41"/>
      <c r="L2012" s="41"/>
      <c r="M2012" s="41"/>
      <c r="N2012" s="41"/>
      <c r="O2012" s="41"/>
      <c r="P2012" s="41"/>
      <c r="Q2012" s="41"/>
      <c r="R2012" s="41"/>
      <c r="S2012" s="41"/>
      <c r="T2012" s="41"/>
      <c r="U2012" s="41"/>
      <c r="V2012" s="41"/>
      <c r="W2012" s="41"/>
      <c r="X2012" s="41"/>
      <c r="Y2012" s="43" t="str">
        <f t="shared" si="62"/>
        <v/>
      </c>
      <c r="Z2012" s="43">
        <v>1143717</v>
      </c>
      <c r="AA2012" s="43" t="e">
        <f t="shared" si="63"/>
        <v>#N/A</v>
      </c>
    </row>
    <row r="2013" spans="1:27" x14ac:dyDescent="0.3">
      <c r="A2013" s="43">
        <v>1855188</v>
      </c>
      <c r="B2013" s="43" t="s">
        <v>2175</v>
      </c>
      <c r="C2013" s="43" t="s">
        <v>268</v>
      </c>
      <c r="D2013" s="41"/>
      <c r="E2013" s="43" t="s">
        <v>6263</v>
      </c>
      <c r="F2013" s="43" t="s">
        <v>30</v>
      </c>
      <c r="G2013" s="43">
        <v>28024</v>
      </c>
      <c r="H2013" s="41"/>
      <c r="I2013" s="41"/>
      <c r="J2013" s="43"/>
      <c r="K2013" s="41"/>
      <c r="L2013" s="41"/>
      <c r="M2013" s="41"/>
      <c r="N2013" s="41"/>
      <c r="O2013" s="41"/>
      <c r="P2013" s="41"/>
      <c r="Q2013" s="41"/>
      <c r="R2013" s="41"/>
      <c r="S2013" s="41"/>
      <c r="T2013" s="41"/>
      <c r="U2013" s="41"/>
      <c r="V2013" s="41"/>
      <c r="W2013" s="41"/>
      <c r="X2013" s="41"/>
      <c r="Y2013" s="43" t="str">
        <f t="shared" si="62"/>
        <v/>
      </c>
      <c r="Z2013" s="43">
        <v>1966835</v>
      </c>
      <c r="AA2013" s="43" t="e">
        <f t="shared" si="63"/>
        <v>#N/A</v>
      </c>
    </row>
    <row r="2014" spans="1:27" x14ac:dyDescent="0.3">
      <c r="A2014" s="43">
        <v>713832</v>
      </c>
      <c r="B2014" s="43" t="s">
        <v>2176</v>
      </c>
      <c r="C2014" s="43" t="s">
        <v>444</v>
      </c>
      <c r="D2014" s="41"/>
      <c r="E2014" s="43" t="s">
        <v>6263</v>
      </c>
      <c r="F2014" s="43" t="s">
        <v>28</v>
      </c>
      <c r="G2014" s="43">
        <v>37015</v>
      </c>
      <c r="H2014" s="41"/>
      <c r="I2014" s="41"/>
      <c r="J2014" s="43"/>
      <c r="K2014" s="41"/>
      <c r="L2014" s="41"/>
      <c r="M2014" s="41"/>
      <c r="N2014" s="41"/>
      <c r="O2014" s="41"/>
      <c r="P2014" s="41"/>
      <c r="Q2014" s="41"/>
      <c r="R2014" s="41"/>
      <c r="S2014" s="41"/>
      <c r="T2014" s="41"/>
      <c r="U2014" s="41"/>
      <c r="V2014" s="41"/>
      <c r="W2014" s="41"/>
      <c r="X2014" s="41"/>
      <c r="Y2014" s="43" t="str">
        <f t="shared" si="62"/>
        <v>COMP</v>
      </c>
      <c r="Z2014" s="43">
        <v>1860333</v>
      </c>
      <c r="AA2014" s="43">
        <f t="shared" si="63"/>
        <v>713832</v>
      </c>
    </row>
    <row r="2015" spans="1:27" x14ac:dyDescent="0.3">
      <c r="A2015" s="43">
        <v>1568808</v>
      </c>
      <c r="B2015" s="43" t="s">
        <v>659</v>
      </c>
      <c r="C2015" s="43" t="s">
        <v>412</v>
      </c>
      <c r="D2015" s="41"/>
      <c r="E2015" s="43" t="s">
        <v>6263</v>
      </c>
      <c r="F2015" s="43" t="s">
        <v>28</v>
      </c>
      <c r="G2015" s="43">
        <v>28017</v>
      </c>
      <c r="H2015" s="41"/>
      <c r="I2015" s="41"/>
      <c r="J2015" s="43"/>
      <c r="K2015" s="41"/>
      <c r="L2015" s="41"/>
      <c r="M2015" s="41"/>
      <c r="N2015" s="41"/>
      <c r="O2015" s="41"/>
      <c r="P2015" s="41"/>
      <c r="Q2015" s="41"/>
      <c r="R2015" s="41"/>
      <c r="S2015" s="41"/>
      <c r="T2015" s="41"/>
      <c r="U2015" s="41"/>
      <c r="V2015" s="41"/>
      <c r="W2015" s="41"/>
      <c r="X2015" s="41"/>
      <c r="Y2015" s="43" t="str">
        <f t="shared" si="62"/>
        <v/>
      </c>
      <c r="Z2015" s="43">
        <v>2008390</v>
      </c>
      <c r="AA2015" s="43" t="e">
        <f t="shared" si="63"/>
        <v>#N/A</v>
      </c>
    </row>
    <row r="2016" spans="1:27" x14ac:dyDescent="0.3">
      <c r="A2016" s="43">
        <v>1698191</v>
      </c>
      <c r="B2016" s="43" t="s">
        <v>659</v>
      </c>
      <c r="C2016" s="43" t="s">
        <v>454</v>
      </c>
      <c r="D2016" s="41"/>
      <c r="E2016" s="43" t="s">
        <v>6263</v>
      </c>
      <c r="F2016" s="43" t="s">
        <v>30</v>
      </c>
      <c r="G2016" s="43">
        <v>45038</v>
      </c>
      <c r="H2016" s="41"/>
      <c r="I2016" s="41"/>
      <c r="J2016" s="43"/>
      <c r="K2016" s="41"/>
      <c r="L2016" s="41"/>
      <c r="M2016" s="41"/>
      <c r="N2016" s="41"/>
      <c r="O2016" s="41"/>
      <c r="P2016" s="41"/>
      <c r="Q2016" s="41"/>
      <c r="R2016" s="41"/>
      <c r="S2016" s="41"/>
      <c r="T2016" s="41"/>
      <c r="U2016" s="41"/>
      <c r="V2016" s="41"/>
      <c r="W2016" s="41"/>
      <c r="X2016" s="41"/>
      <c r="Y2016" s="43" t="str">
        <f t="shared" si="62"/>
        <v/>
      </c>
      <c r="Z2016" s="43">
        <v>2083134</v>
      </c>
      <c r="AA2016" s="43" t="e">
        <f t="shared" si="63"/>
        <v>#N/A</v>
      </c>
    </row>
    <row r="2017" spans="1:27" x14ac:dyDescent="0.3">
      <c r="A2017" s="43">
        <v>2200201</v>
      </c>
      <c r="B2017" s="43" t="s">
        <v>659</v>
      </c>
      <c r="C2017" s="43" t="s">
        <v>1495</v>
      </c>
      <c r="D2017" s="41"/>
      <c r="E2017" s="43" t="s">
        <v>6263</v>
      </c>
      <c r="F2017" s="43" t="s">
        <v>28</v>
      </c>
      <c r="G2017" s="43">
        <v>36023</v>
      </c>
      <c r="H2017" s="41"/>
      <c r="I2017" s="41"/>
      <c r="J2017" s="43"/>
      <c r="K2017" s="41"/>
      <c r="L2017" s="41"/>
      <c r="M2017" s="41"/>
      <c r="N2017" s="41"/>
      <c r="O2017" s="41"/>
      <c r="P2017" s="41"/>
      <c r="Q2017" s="41"/>
      <c r="R2017" s="41"/>
      <c r="S2017" s="41"/>
      <c r="T2017" s="41"/>
      <c r="U2017" s="41"/>
      <c r="V2017" s="41"/>
      <c r="W2017" s="41"/>
      <c r="X2017" s="41"/>
      <c r="Y2017" s="43" t="str">
        <f t="shared" si="62"/>
        <v/>
      </c>
      <c r="Z2017" s="43">
        <v>1037568</v>
      </c>
      <c r="AA2017" s="43" t="e">
        <f t="shared" si="63"/>
        <v>#N/A</v>
      </c>
    </row>
    <row r="2018" spans="1:27" x14ac:dyDescent="0.3">
      <c r="A2018" s="43">
        <v>2200249</v>
      </c>
      <c r="B2018" s="43" t="s">
        <v>659</v>
      </c>
      <c r="C2018" s="43" t="s">
        <v>437</v>
      </c>
      <c r="D2018" s="41"/>
      <c r="E2018" s="43" t="s">
        <v>6263</v>
      </c>
      <c r="F2018" s="43" t="s">
        <v>28</v>
      </c>
      <c r="G2018" s="43">
        <v>28017</v>
      </c>
      <c r="H2018" s="41"/>
      <c r="I2018" s="41"/>
      <c r="J2018" s="43"/>
      <c r="K2018" s="41"/>
      <c r="L2018" s="41"/>
      <c r="M2018" s="41"/>
      <c r="N2018" s="41"/>
      <c r="O2018" s="41"/>
      <c r="P2018" s="41"/>
      <c r="Q2018" s="41"/>
      <c r="R2018" s="41"/>
      <c r="S2018" s="41"/>
      <c r="T2018" s="41"/>
      <c r="U2018" s="41"/>
      <c r="V2018" s="41"/>
      <c r="W2018" s="41"/>
      <c r="X2018" s="41"/>
      <c r="Y2018" s="43" t="str">
        <f t="shared" si="62"/>
        <v/>
      </c>
      <c r="Z2018" s="43">
        <v>2084032</v>
      </c>
      <c r="AA2018" s="43" t="e">
        <f t="shared" si="63"/>
        <v>#N/A</v>
      </c>
    </row>
    <row r="2019" spans="1:27" x14ac:dyDescent="0.3">
      <c r="A2019" s="43">
        <v>2037096</v>
      </c>
      <c r="B2019" s="43" t="s">
        <v>659</v>
      </c>
      <c r="C2019" s="43" t="s">
        <v>629</v>
      </c>
      <c r="D2019" s="41"/>
      <c r="E2019" s="43" t="s">
        <v>6263</v>
      </c>
      <c r="F2019" s="43" t="s">
        <v>30</v>
      </c>
      <c r="G2019" s="43">
        <v>28017</v>
      </c>
      <c r="H2019" s="41"/>
      <c r="I2019" s="41"/>
      <c r="J2019" s="43"/>
      <c r="K2019" s="41"/>
      <c r="L2019" s="41"/>
      <c r="M2019" s="41"/>
      <c r="N2019" s="41"/>
      <c r="O2019" s="41"/>
      <c r="P2019" s="41"/>
      <c r="Q2019" s="41"/>
      <c r="R2019" s="41"/>
      <c r="S2019" s="41"/>
      <c r="T2019" s="41"/>
      <c r="U2019" s="41"/>
      <c r="V2019" s="41"/>
      <c r="W2019" s="41"/>
      <c r="X2019" s="41"/>
      <c r="Y2019" s="43" t="str">
        <f t="shared" si="62"/>
        <v/>
      </c>
      <c r="Z2019" s="43">
        <v>2319752</v>
      </c>
      <c r="AA2019" s="43" t="e">
        <f t="shared" si="63"/>
        <v>#N/A</v>
      </c>
    </row>
    <row r="2020" spans="1:27" x14ac:dyDescent="0.3">
      <c r="A2020" s="43">
        <v>2356294</v>
      </c>
      <c r="B2020" s="43" t="s">
        <v>659</v>
      </c>
      <c r="C2020" s="43" t="s">
        <v>1752</v>
      </c>
      <c r="D2020" s="41"/>
      <c r="E2020" s="43" t="s">
        <v>6263</v>
      </c>
      <c r="F2020" s="43" t="s">
        <v>30</v>
      </c>
      <c r="G2020" s="43">
        <v>36023</v>
      </c>
      <c r="H2020" s="41"/>
      <c r="I2020" s="41"/>
      <c r="J2020" s="43"/>
      <c r="K2020" s="41"/>
      <c r="L2020" s="41"/>
      <c r="M2020" s="41"/>
      <c r="N2020" s="41"/>
      <c r="O2020" s="41"/>
      <c r="P2020" s="41"/>
      <c r="Q2020" s="41"/>
      <c r="R2020" s="41"/>
      <c r="S2020" s="41"/>
      <c r="T2020" s="41"/>
      <c r="U2020" s="41"/>
      <c r="V2020" s="41"/>
      <c r="W2020" s="41"/>
      <c r="X2020" s="41"/>
      <c r="Y2020" s="43" t="str">
        <f t="shared" si="62"/>
        <v/>
      </c>
      <c r="Z2020" s="43">
        <v>240656</v>
      </c>
      <c r="AA2020" s="43" t="e">
        <f t="shared" si="63"/>
        <v>#N/A</v>
      </c>
    </row>
    <row r="2021" spans="1:27" x14ac:dyDescent="0.3">
      <c r="A2021" s="43">
        <v>2074286</v>
      </c>
      <c r="B2021" s="43" t="s">
        <v>659</v>
      </c>
      <c r="C2021" s="43" t="s">
        <v>1429</v>
      </c>
      <c r="D2021" s="41"/>
      <c r="E2021" s="43" t="s">
        <v>6263</v>
      </c>
      <c r="F2021" s="43" t="s">
        <v>28</v>
      </c>
      <c r="G2021" s="43">
        <v>37033</v>
      </c>
      <c r="H2021" s="41"/>
      <c r="I2021" s="41"/>
      <c r="J2021" s="43"/>
      <c r="K2021" s="41"/>
      <c r="L2021" s="41"/>
      <c r="M2021" s="41"/>
      <c r="N2021" s="41"/>
      <c r="O2021" s="41"/>
      <c r="P2021" s="41"/>
      <c r="Q2021" s="41"/>
      <c r="R2021" s="41"/>
      <c r="S2021" s="41"/>
      <c r="T2021" s="41"/>
      <c r="U2021" s="41"/>
      <c r="V2021" s="41"/>
      <c r="W2021" s="41"/>
      <c r="X2021" s="41"/>
      <c r="Y2021" s="43" t="str">
        <f t="shared" si="62"/>
        <v>COMP</v>
      </c>
      <c r="Z2021" s="43">
        <v>2319436</v>
      </c>
      <c r="AA2021" s="43">
        <f t="shared" si="63"/>
        <v>2074286</v>
      </c>
    </row>
    <row r="2022" spans="1:27" x14ac:dyDescent="0.3">
      <c r="A2022" s="43">
        <v>1727229</v>
      </c>
      <c r="B2022" s="43" t="s">
        <v>659</v>
      </c>
      <c r="C2022" s="43" t="s">
        <v>546</v>
      </c>
      <c r="D2022" s="41"/>
      <c r="E2022" s="43" t="s">
        <v>6263</v>
      </c>
      <c r="F2022" s="43" t="s">
        <v>30</v>
      </c>
      <c r="G2022" s="43">
        <v>45038</v>
      </c>
      <c r="H2022" s="41"/>
      <c r="I2022" s="41"/>
      <c r="J2022" s="43"/>
      <c r="K2022" s="41"/>
      <c r="L2022" s="41"/>
      <c r="M2022" s="41"/>
      <c r="N2022" s="41"/>
      <c r="O2022" s="41"/>
      <c r="P2022" s="41"/>
      <c r="Q2022" s="41"/>
      <c r="R2022" s="41"/>
      <c r="S2022" s="41"/>
      <c r="T2022" s="41"/>
      <c r="U2022" s="41"/>
      <c r="V2022" s="41"/>
      <c r="W2022" s="41"/>
      <c r="X2022" s="41"/>
      <c r="Y2022" s="43" t="str">
        <f t="shared" si="62"/>
        <v/>
      </c>
      <c r="Z2022" s="43">
        <v>642622</v>
      </c>
      <c r="AA2022" s="43" t="e">
        <f t="shared" si="63"/>
        <v>#N/A</v>
      </c>
    </row>
    <row r="2023" spans="1:27" x14ac:dyDescent="0.3">
      <c r="A2023" s="43">
        <v>400548</v>
      </c>
      <c r="B2023" s="43" t="s">
        <v>659</v>
      </c>
      <c r="C2023" s="43" t="s">
        <v>1666</v>
      </c>
      <c r="D2023" s="41"/>
      <c r="E2023" s="43" t="s">
        <v>29</v>
      </c>
      <c r="F2023" s="43" t="s">
        <v>30</v>
      </c>
      <c r="G2023" s="43">
        <v>37021</v>
      </c>
      <c r="H2023" s="41"/>
      <c r="I2023" s="41"/>
      <c r="J2023" s="43"/>
      <c r="K2023" s="41"/>
      <c r="L2023" s="41"/>
      <c r="M2023" s="41"/>
      <c r="N2023" s="41"/>
      <c r="O2023" s="41"/>
      <c r="P2023" s="41"/>
      <c r="Q2023" s="41"/>
      <c r="R2023" s="41"/>
      <c r="S2023" s="41"/>
      <c r="T2023" s="41"/>
      <c r="U2023" s="41"/>
      <c r="V2023" s="41"/>
      <c r="W2023" s="41"/>
      <c r="X2023" s="41"/>
      <c r="Y2023" s="43" t="str">
        <f t="shared" si="62"/>
        <v/>
      </c>
      <c r="Z2023" s="43">
        <v>120598</v>
      </c>
      <c r="AA2023" s="43" t="e">
        <f t="shared" si="63"/>
        <v>#N/A</v>
      </c>
    </row>
    <row r="2024" spans="1:27" x14ac:dyDescent="0.3">
      <c r="A2024" s="43">
        <v>1885050</v>
      </c>
      <c r="B2024" s="43" t="s">
        <v>2177</v>
      </c>
      <c r="C2024" s="43" t="s">
        <v>931</v>
      </c>
      <c r="D2024" s="41"/>
      <c r="E2024" s="43" t="s">
        <v>35</v>
      </c>
      <c r="F2024" s="43" t="s">
        <v>30</v>
      </c>
      <c r="G2024" s="43">
        <v>45016</v>
      </c>
      <c r="H2024" s="41"/>
      <c r="I2024" s="41"/>
      <c r="J2024" s="43"/>
      <c r="K2024" s="41"/>
      <c r="L2024" s="41"/>
      <c r="M2024" s="41"/>
      <c r="N2024" s="41"/>
      <c r="O2024" s="41"/>
      <c r="P2024" s="41"/>
      <c r="Q2024" s="41"/>
      <c r="R2024" s="41"/>
      <c r="S2024" s="41"/>
      <c r="T2024" s="41"/>
      <c r="U2024" s="41"/>
      <c r="V2024" s="41"/>
      <c r="W2024" s="41"/>
      <c r="X2024" s="41"/>
      <c r="Y2024" s="43" t="str">
        <f t="shared" si="62"/>
        <v>COMP</v>
      </c>
      <c r="Z2024" s="43">
        <v>1253301</v>
      </c>
      <c r="AA2024" s="43">
        <f t="shared" si="63"/>
        <v>1885050</v>
      </c>
    </row>
    <row r="2025" spans="1:27" x14ac:dyDescent="0.3">
      <c r="A2025" s="43">
        <v>2344020</v>
      </c>
      <c r="B2025" s="43" t="s">
        <v>2178</v>
      </c>
      <c r="C2025" s="43" t="s">
        <v>2179</v>
      </c>
      <c r="D2025" s="41"/>
      <c r="E2025" s="43" t="s">
        <v>35</v>
      </c>
      <c r="F2025" s="43" t="s">
        <v>30</v>
      </c>
      <c r="G2025" s="43">
        <v>45009</v>
      </c>
      <c r="H2025" s="41"/>
      <c r="I2025" s="41"/>
      <c r="J2025" s="43"/>
      <c r="K2025" s="41"/>
      <c r="L2025" s="41"/>
      <c r="M2025" s="41"/>
      <c r="N2025" s="41"/>
      <c r="O2025" s="41"/>
      <c r="P2025" s="41"/>
      <c r="Q2025" s="41"/>
      <c r="R2025" s="41"/>
      <c r="S2025" s="41"/>
      <c r="T2025" s="41"/>
      <c r="U2025" s="41"/>
      <c r="V2025" s="41"/>
      <c r="W2025" s="41"/>
      <c r="X2025" s="41"/>
      <c r="Y2025" s="43" t="str">
        <f t="shared" si="62"/>
        <v/>
      </c>
      <c r="Z2025" s="43">
        <v>881670</v>
      </c>
      <c r="AA2025" s="43" t="e">
        <f t="shared" si="63"/>
        <v>#N/A</v>
      </c>
    </row>
    <row r="2026" spans="1:27" x14ac:dyDescent="0.3">
      <c r="A2026" s="43">
        <v>1811578</v>
      </c>
      <c r="B2026" s="43" t="s">
        <v>2180</v>
      </c>
      <c r="C2026" s="43" t="s">
        <v>2181</v>
      </c>
      <c r="D2026" s="41"/>
      <c r="E2026" s="43" t="s">
        <v>29</v>
      </c>
      <c r="F2026" s="43" t="s">
        <v>30</v>
      </c>
      <c r="G2026" s="43">
        <v>28039</v>
      </c>
      <c r="H2026" s="41"/>
      <c r="I2026" s="41"/>
      <c r="J2026" s="43"/>
      <c r="K2026" s="41"/>
      <c r="L2026" s="41"/>
      <c r="M2026" s="41"/>
      <c r="N2026" s="41"/>
      <c r="O2026" s="41"/>
      <c r="P2026" s="41"/>
      <c r="Q2026" s="41"/>
      <c r="R2026" s="41"/>
      <c r="S2026" s="41"/>
      <c r="T2026" s="41"/>
      <c r="U2026" s="41"/>
      <c r="V2026" s="41"/>
      <c r="W2026" s="41"/>
      <c r="X2026" s="41"/>
      <c r="Y2026" s="43" t="str">
        <f t="shared" si="62"/>
        <v>COMP</v>
      </c>
      <c r="Z2026" s="43">
        <v>1322423</v>
      </c>
      <c r="AA2026" s="43">
        <f t="shared" si="63"/>
        <v>1811578</v>
      </c>
    </row>
    <row r="2027" spans="1:27" x14ac:dyDescent="0.3">
      <c r="A2027" s="43">
        <v>2339209</v>
      </c>
      <c r="B2027" s="43" t="s">
        <v>2182</v>
      </c>
      <c r="C2027" s="43" t="s">
        <v>1752</v>
      </c>
      <c r="D2027" s="41"/>
      <c r="E2027" s="43" t="s">
        <v>6263</v>
      </c>
      <c r="F2027" s="43" t="s">
        <v>30</v>
      </c>
      <c r="G2027" s="43">
        <v>45053</v>
      </c>
      <c r="H2027" s="41"/>
      <c r="I2027" s="41"/>
      <c r="J2027" s="43"/>
      <c r="K2027" s="41"/>
      <c r="L2027" s="41"/>
      <c r="M2027" s="41"/>
      <c r="N2027" s="41"/>
      <c r="O2027" s="41"/>
      <c r="P2027" s="41"/>
      <c r="Q2027" s="41"/>
      <c r="R2027" s="41"/>
      <c r="S2027" s="41"/>
      <c r="T2027" s="41"/>
      <c r="U2027" s="41"/>
      <c r="V2027" s="41"/>
      <c r="W2027" s="41"/>
      <c r="X2027" s="41"/>
      <c r="Y2027" s="43" t="str">
        <f t="shared" si="62"/>
        <v/>
      </c>
      <c r="Z2027" s="43">
        <v>1590813</v>
      </c>
      <c r="AA2027" s="43" t="e">
        <f t="shared" si="63"/>
        <v>#N/A</v>
      </c>
    </row>
    <row r="2028" spans="1:27" x14ac:dyDescent="0.3">
      <c r="A2028" s="43">
        <v>1480082</v>
      </c>
      <c r="B2028" s="43" t="s">
        <v>2182</v>
      </c>
      <c r="C2028" s="43" t="s">
        <v>250</v>
      </c>
      <c r="D2028" s="41"/>
      <c r="E2028" s="43" t="s">
        <v>6263</v>
      </c>
      <c r="F2028" s="43" t="s">
        <v>28</v>
      </c>
      <c r="G2028" s="43">
        <v>45053</v>
      </c>
      <c r="H2028" s="41"/>
      <c r="I2028" s="41"/>
      <c r="J2028" s="43"/>
      <c r="K2028" s="41"/>
      <c r="L2028" s="41"/>
      <c r="M2028" s="41"/>
      <c r="N2028" s="41"/>
      <c r="O2028" s="41"/>
      <c r="P2028" s="41"/>
      <c r="Q2028" s="41"/>
      <c r="R2028" s="41"/>
      <c r="S2028" s="41"/>
      <c r="T2028" s="41"/>
      <c r="U2028" s="41"/>
      <c r="V2028" s="41"/>
      <c r="W2028" s="41"/>
      <c r="X2028" s="41"/>
      <c r="Y2028" s="43" t="str">
        <f t="shared" si="62"/>
        <v>COMP</v>
      </c>
      <c r="Z2028" s="43">
        <v>329771</v>
      </c>
      <c r="AA2028" s="43">
        <f t="shared" si="63"/>
        <v>1480082</v>
      </c>
    </row>
    <row r="2029" spans="1:27" x14ac:dyDescent="0.3">
      <c r="A2029" s="43">
        <v>2432610</v>
      </c>
      <c r="B2029" s="43" t="s">
        <v>2183</v>
      </c>
      <c r="C2029" s="43" t="s">
        <v>2184</v>
      </c>
      <c r="D2029" s="41"/>
      <c r="E2029" s="43" t="s">
        <v>6263</v>
      </c>
      <c r="F2029" s="43" t="s">
        <v>28</v>
      </c>
      <c r="G2029" s="43">
        <v>45003</v>
      </c>
      <c r="H2029" s="41"/>
      <c r="I2029" s="41"/>
      <c r="J2029" s="43"/>
      <c r="K2029" s="41"/>
      <c r="L2029" s="41"/>
      <c r="M2029" s="41"/>
      <c r="N2029" s="41"/>
      <c r="O2029" s="41"/>
      <c r="P2029" s="41"/>
      <c r="Q2029" s="41"/>
      <c r="R2029" s="41"/>
      <c r="S2029" s="41"/>
      <c r="T2029" s="41"/>
      <c r="U2029" s="41"/>
      <c r="V2029" s="41"/>
      <c r="W2029" s="41"/>
      <c r="X2029" s="41"/>
      <c r="Y2029" s="43" t="str">
        <f t="shared" si="62"/>
        <v/>
      </c>
      <c r="Z2029" s="43">
        <v>947439</v>
      </c>
      <c r="AA2029" s="43" t="e">
        <f t="shared" si="63"/>
        <v>#N/A</v>
      </c>
    </row>
    <row r="2030" spans="1:27" x14ac:dyDescent="0.3">
      <c r="A2030" s="43">
        <v>2059339</v>
      </c>
      <c r="B2030" s="43" t="s">
        <v>2185</v>
      </c>
      <c r="C2030" s="43" t="s">
        <v>427</v>
      </c>
      <c r="D2030" s="41"/>
      <c r="E2030" s="43" t="s">
        <v>6263</v>
      </c>
      <c r="F2030" s="43" t="s">
        <v>28</v>
      </c>
      <c r="G2030" s="43">
        <v>45056</v>
      </c>
      <c r="H2030" s="41"/>
      <c r="I2030" s="41"/>
      <c r="J2030" s="43"/>
      <c r="K2030" s="41"/>
      <c r="L2030" s="41"/>
      <c r="M2030" s="41"/>
      <c r="N2030" s="41"/>
      <c r="O2030" s="41"/>
      <c r="P2030" s="41"/>
      <c r="Q2030" s="41"/>
      <c r="R2030" s="41"/>
      <c r="S2030" s="41"/>
      <c r="T2030" s="41"/>
      <c r="U2030" s="41"/>
      <c r="V2030" s="41"/>
      <c r="W2030" s="41"/>
      <c r="X2030" s="41"/>
      <c r="Y2030" s="43" t="str">
        <f t="shared" si="62"/>
        <v>COMP</v>
      </c>
      <c r="Z2030" s="43">
        <v>745077</v>
      </c>
      <c r="AA2030" s="43">
        <f t="shared" si="63"/>
        <v>2059339</v>
      </c>
    </row>
    <row r="2031" spans="1:27" x14ac:dyDescent="0.3">
      <c r="A2031" s="43">
        <v>2030866</v>
      </c>
      <c r="B2031" s="43" t="s">
        <v>2186</v>
      </c>
      <c r="C2031" s="43" t="s">
        <v>287</v>
      </c>
      <c r="D2031" s="41"/>
      <c r="E2031" s="43" t="s">
        <v>6263</v>
      </c>
      <c r="F2031" s="43" t="s">
        <v>28</v>
      </c>
      <c r="G2031" s="43">
        <v>18016</v>
      </c>
      <c r="H2031" s="41"/>
      <c r="I2031" s="41"/>
      <c r="J2031" s="43"/>
      <c r="K2031" s="41"/>
      <c r="L2031" s="41"/>
      <c r="M2031" s="41"/>
      <c r="N2031" s="41"/>
      <c r="O2031" s="41"/>
      <c r="P2031" s="41"/>
      <c r="Q2031" s="41"/>
      <c r="R2031" s="41"/>
      <c r="S2031" s="41"/>
      <c r="T2031" s="41"/>
      <c r="U2031" s="41"/>
      <c r="V2031" s="41"/>
      <c r="W2031" s="41"/>
      <c r="X2031" s="41"/>
      <c r="Y2031" s="43" t="str">
        <f t="shared" si="62"/>
        <v>COMP</v>
      </c>
      <c r="Z2031" s="43">
        <v>1483752</v>
      </c>
      <c r="AA2031" s="43">
        <f t="shared" si="63"/>
        <v>2030866</v>
      </c>
    </row>
    <row r="2032" spans="1:27" x14ac:dyDescent="0.3">
      <c r="A2032" s="43">
        <v>2388757</v>
      </c>
      <c r="B2032" s="43" t="s">
        <v>2187</v>
      </c>
      <c r="C2032" s="43" t="s">
        <v>2188</v>
      </c>
      <c r="D2032" s="41"/>
      <c r="E2032" s="43" t="s">
        <v>35</v>
      </c>
      <c r="F2032" s="43" t="s">
        <v>30</v>
      </c>
      <c r="G2032" s="43">
        <v>45008</v>
      </c>
      <c r="H2032" s="41"/>
      <c r="I2032" s="41"/>
      <c r="J2032" s="43"/>
      <c r="K2032" s="41"/>
      <c r="L2032" s="41"/>
      <c r="M2032" s="41"/>
      <c r="N2032" s="41"/>
      <c r="O2032" s="41"/>
      <c r="P2032" s="41"/>
      <c r="Q2032" s="41"/>
      <c r="R2032" s="41"/>
      <c r="S2032" s="41"/>
      <c r="T2032" s="41"/>
      <c r="U2032" s="41"/>
      <c r="V2032" s="41"/>
      <c r="W2032" s="41"/>
      <c r="X2032" s="41"/>
      <c r="Y2032" s="43" t="str">
        <f t="shared" si="62"/>
        <v>COMP</v>
      </c>
      <c r="Z2032" s="43">
        <v>2286784</v>
      </c>
      <c r="AA2032" s="43">
        <f t="shared" si="63"/>
        <v>2388757</v>
      </c>
    </row>
    <row r="2033" spans="1:27" x14ac:dyDescent="0.3">
      <c r="A2033" s="43">
        <v>2102210</v>
      </c>
      <c r="B2033" s="43" t="s">
        <v>2189</v>
      </c>
      <c r="C2033" s="43" t="s">
        <v>795</v>
      </c>
      <c r="D2033" s="41"/>
      <c r="E2033" s="43" t="s">
        <v>6263</v>
      </c>
      <c r="F2033" s="43" t="s">
        <v>30</v>
      </c>
      <c r="G2033" s="43">
        <v>41034</v>
      </c>
      <c r="H2033" s="41"/>
      <c r="I2033" s="41"/>
      <c r="J2033" s="43"/>
      <c r="K2033" s="41"/>
      <c r="L2033" s="41"/>
      <c r="M2033" s="41"/>
      <c r="N2033" s="41"/>
      <c r="O2033" s="41"/>
      <c r="P2033" s="41"/>
      <c r="Q2033" s="41"/>
      <c r="R2033" s="41"/>
      <c r="S2033" s="41"/>
      <c r="T2033" s="41"/>
      <c r="U2033" s="41"/>
      <c r="V2033" s="41"/>
      <c r="W2033" s="41"/>
      <c r="X2033" s="41"/>
      <c r="Y2033" s="43" t="str">
        <f t="shared" si="62"/>
        <v/>
      </c>
      <c r="Z2033" s="43">
        <v>1796880</v>
      </c>
      <c r="AA2033" s="43" t="e">
        <f t="shared" si="63"/>
        <v>#N/A</v>
      </c>
    </row>
    <row r="2034" spans="1:27" x14ac:dyDescent="0.3">
      <c r="A2034" s="43">
        <v>1344038</v>
      </c>
      <c r="B2034" s="43" t="s">
        <v>2190</v>
      </c>
      <c r="C2034" s="43" t="s">
        <v>390</v>
      </c>
      <c r="D2034" s="41"/>
      <c r="E2034" s="43" t="s">
        <v>6263</v>
      </c>
      <c r="F2034" s="43" t="s">
        <v>30</v>
      </c>
      <c r="G2034" s="43">
        <v>41026</v>
      </c>
      <c r="H2034" s="41"/>
      <c r="I2034" s="41"/>
      <c r="J2034" s="43"/>
      <c r="K2034" s="41"/>
      <c r="L2034" s="41"/>
      <c r="M2034" s="41"/>
      <c r="N2034" s="41"/>
      <c r="O2034" s="41"/>
      <c r="P2034" s="41"/>
      <c r="Q2034" s="41"/>
      <c r="R2034" s="41"/>
      <c r="S2034" s="41"/>
      <c r="T2034" s="41"/>
      <c r="U2034" s="41"/>
      <c r="V2034" s="41"/>
      <c r="W2034" s="41"/>
      <c r="X2034" s="41"/>
      <c r="Y2034" s="43" t="str">
        <f t="shared" si="62"/>
        <v/>
      </c>
      <c r="Z2034" s="43">
        <v>2407838</v>
      </c>
      <c r="AA2034" s="43" t="e">
        <f t="shared" si="63"/>
        <v>#N/A</v>
      </c>
    </row>
    <row r="2035" spans="1:27" x14ac:dyDescent="0.3">
      <c r="A2035" s="43">
        <v>1813015</v>
      </c>
      <c r="B2035" s="43" t="s">
        <v>2191</v>
      </c>
      <c r="C2035" s="43" t="s">
        <v>2192</v>
      </c>
      <c r="D2035" s="41"/>
      <c r="E2035" s="43" t="s">
        <v>34</v>
      </c>
      <c r="F2035" s="43" t="s">
        <v>28</v>
      </c>
      <c r="G2035" s="43">
        <v>28037</v>
      </c>
      <c r="H2035" s="41"/>
      <c r="I2035" s="41"/>
      <c r="J2035" s="43"/>
      <c r="K2035" s="41"/>
      <c r="L2035" s="41"/>
      <c r="M2035" s="41"/>
      <c r="N2035" s="41"/>
      <c r="O2035" s="41"/>
      <c r="P2035" s="41"/>
      <c r="Q2035" s="41"/>
      <c r="R2035" s="41"/>
      <c r="S2035" s="41"/>
      <c r="T2035" s="41"/>
      <c r="U2035" s="41"/>
      <c r="V2035" s="41"/>
      <c r="W2035" s="41"/>
      <c r="X2035" s="41"/>
      <c r="Y2035" s="43" t="str">
        <f t="shared" si="62"/>
        <v>COMP</v>
      </c>
      <c r="Z2035" s="43">
        <v>2202135</v>
      </c>
      <c r="AA2035" s="43">
        <f t="shared" si="63"/>
        <v>1813015</v>
      </c>
    </row>
    <row r="2036" spans="1:27" x14ac:dyDescent="0.3">
      <c r="A2036" s="43">
        <v>1614543</v>
      </c>
      <c r="B2036" s="43" t="s">
        <v>2193</v>
      </c>
      <c r="C2036" s="43" t="s">
        <v>319</v>
      </c>
      <c r="D2036" s="41"/>
      <c r="E2036" s="43" t="s">
        <v>6263</v>
      </c>
      <c r="F2036" s="43" t="s">
        <v>30</v>
      </c>
      <c r="G2036" s="43">
        <v>28035</v>
      </c>
      <c r="H2036" s="41"/>
      <c r="I2036" s="41"/>
      <c r="J2036" s="43"/>
      <c r="K2036" s="41"/>
      <c r="L2036" s="41"/>
      <c r="M2036" s="41"/>
      <c r="N2036" s="41"/>
      <c r="O2036" s="41"/>
      <c r="P2036" s="41"/>
      <c r="Q2036" s="41"/>
      <c r="R2036" s="41"/>
      <c r="S2036" s="41"/>
      <c r="T2036" s="41"/>
      <c r="U2036" s="41"/>
      <c r="V2036" s="41"/>
      <c r="W2036" s="41"/>
      <c r="X2036" s="41"/>
      <c r="Y2036" s="43" t="str">
        <f t="shared" si="62"/>
        <v>COMP</v>
      </c>
      <c r="Z2036" s="43">
        <v>715551</v>
      </c>
      <c r="AA2036" s="43">
        <f t="shared" si="63"/>
        <v>1614543</v>
      </c>
    </row>
    <row r="2037" spans="1:27" x14ac:dyDescent="0.3">
      <c r="A2037" s="43">
        <v>1841121</v>
      </c>
      <c r="B2037" s="43" t="s">
        <v>2194</v>
      </c>
      <c r="C2037" s="43" t="s">
        <v>422</v>
      </c>
      <c r="D2037" s="41"/>
      <c r="E2037" s="43" t="s">
        <v>6263</v>
      </c>
      <c r="F2037" s="43" t="s">
        <v>28</v>
      </c>
      <c r="G2037" s="43">
        <v>45053</v>
      </c>
      <c r="H2037" s="41"/>
      <c r="I2037" s="41"/>
      <c r="J2037" s="43"/>
      <c r="K2037" s="41"/>
      <c r="L2037" s="41"/>
      <c r="M2037" s="41"/>
      <c r="N2037" s="41"/>
      <c r="O2037" s="41"/>
      <c r="P2037" s="41"/>
      <c r="Q2037" s="41"/>
      <c r="R2037" s="41"/>
      <c r="S2037" s="41"/>
      <c r="T2037" s="41"/>
      <c r="U2037" s="41"/>
      <c r="V2037" s="41"/>
      <c r="W2037" s="41"/>
      <c r="X2037" s="41"/>
      <c r="Y2037" s="43" t="str">
        <f t="shared" si="62"/>
        <v>COMP</v>
      </c>
      <c r="Z2037" s="43">
        <v>1166951</v>
      </c>
      <c r="AA2037" s="43">
        <f t="shared" si="63"/>
        <v>1841121</v>
      </c>
    </row>
    <row r="2038" spans="1:27" x14ac:dyDescent="0.3">
      <c r="A2038" s="43">
        <v>1895381</v>
      </c>
      <c r="B2038" s="43" t="s">
        <v>2195</v>
      </c>
      <c r="C2038" s="43" t="s">
        <v>2196</v>
      </c>
      <c r="D2038" s="41"/>
      <c r="E2038" s="43" t="s">
        <v>6263</v>
      </c>
      <c r="F2038" s="43" t="s">
        <v>30</v>
      </c>
      <c r="G2038" s="43">
        <v>36014</v>
      </c>
      <c r="H2038" s="41"/>
      <c r="I2038" s="41"/>
      <c r="J2038" s="43"/>
      <c r="K2038" s="41"/>
      <c r="L2038" s="41"/>
      <c r="M2038" s="41"/>
      <c r="N2038" s="41"/>
      <c r="O2038" s="41"/>
      <c r="P2038" s="41"/>
      <c r="Q2038" s="41"/>
      <c r="R2038" s="41"/>
      <c r="S2038" s="41"/>
      <c r="T2038" s="41"/>
      <c r="U2038" s="41"/>
      <c r="V2038" s="41"/>
      <c r="W2038" s="41"/>
      <c r="X2038" s="41"/>
      <c r="Y2038" s="43" t="str">
        <f t="shared" si="62"/>
        <v>COMP</v>
      </c>
      <c r="Z2038" s="43">
        <v>2079025</v>
      </c>
      <c r="AA2038" s="43">
        <f t="shared" si="63"/>
        <v>1895381</v>
      </c>
    </row>
    <row r="2039" spans="1:27" x14ac:dyDescent="0.3">
      <c r="A2039" s="43">
        <v>1823865</v>
      </c>
      <c r="B2039" s="43" t="s">
        <v>2197</v>
      </c>
      <c r="C2039" s="43" t="s">
        <v>766</v>
      </c>
      <c r="D2039" s="41"/>
      <c r="E2039" s="43" t="s">
        <v>6263</v>
      </c>
      <c r="F2039" s="43" t="s">
        <v>28</v>
      </c>
      <c r="G2039" s="43">
        <v>28037</v>
      </c>
      <c r="H2039" s="41"/>
      <c r="I2039" s="41"/>
      <c r="J2039" s="43"/>
      <c r="K2039" s="41"/>
      <c r="L2039" s="41"/>
      <c r="M2039" s="41"/>
      <c r="N2039" s="41"/>
      <c r="O2039" s="41"/>
      <c r="P2039" s="41"/>
      <c r="Q2039" s="41"/>
      <c r="R2039" s="41"/>
      <c r="S2039" s="41"/>
      <c r="T2039" s="41"/>
      <c r="U2039" s="41"/>
      <c r="V2039" s="41"/>
      <c r="W2039" s="41"/>
      <c r="X2039" s="41"/>
      <c r="Y2039" s="43" t="str">
        <f t="shared" si="62"/>
        <v/>
      </c>
      <c r="Z2039" s="43">
        <v>1815202</v>
      </c>
      <c r="AA2039" s="43" t="e">
        <f t="shared" si="63"/>
        <v>#N/A</v>
      </c>
    </row>
    <row r="2040" spans="1:27" x14ac:dyDescent="0.3">
      <c r="A2040" s="43">
        <v>1976849</v>
      </c>
      <c r="B2040" s="43" t="s">
        <v>2198</v>
      </c>
      <c r="C2040" s="43" t="s">
        <v>223</v>
      </c>
      <c r="D2040" s="41"/>
      <c r="E2040" s="43" t="s">
        <v>6263</v>
      </c>
      <c r="F2040" s="43" t="s">
        <v>28</v>
      </c>
      <c r="G2040" s="43">
        <v>37045</v>
      </c>
      <c r="H2040" s="41"/>
      <c r="I2040" s="41"/>
      <c r="J2040" s="43"/>
      <c r="K2040" s="41"/>
      <c r="L2040" s="41"/>
      <c r="M2040" s="41"/>
      <c r="N2040" s="41"/>
      <c r="O2040" s="41"/>
      <c r="P2040" s="41"/>
      <c r="Q2040" s="41"/>
      <c r="R2040" s="41"/>
      <c r="S2040" s="41"/>
      <c r="T2040" s="41"/>
      <c r="U2040" s="41"/>
      <c r="V2040" s="41"/>
      <c r="W2040" s="41"/>
      <c r="X2040" s="41"/>
      <c r="Y2040" s="43" t="str">
        <f t="shared" si="62"/>
        <v/>
      </c>
      <c r="Z2040" s="43">
        <v>1753380</v>
      </c>
      <c r="AA2040" s="43" t="e">
        <f t="shared" si="63"/>
        <v>#N/A</v>
      </c>
    </row>
    <row r="2041" spans="1:27" x14ac:dyDescent="0.3">
      <c r="A2041" s="43">
        <v>1872545</v>
      </c>
      <c r="B2041" s="43" t="s">
        <v>2199</v>
      </c>
      <c r="C2041" s="43" t="s">
        <v>2200</v>
      </c>
      <c r="D2041" s="41"/>
      <c r="E2041" s="43" t="s">
        <v>34</v>
      </c>
      <c r="F2041" s="43" t="s">
        <v>30</v>
      </c>
      <c r="G2041" s="43">
        <v>41012</v>
      </c>
      <c r="H2041" s="41"/>
      <c r="I2041" s="41"/>
      <c r="J2041" s="43"/>
      <c r="K2041" s="41"/>
      <c r="L2041" s="41"/>
      <c r="M2041" s="41"/>
      <c r="N2041" s="41"/>
      <c r="O2041" s="41"/>
      <c r="P2041" s="41"/>
      <c r="Q2041" s="41"/>
      <c r="R2041" s="41"/>
      <c r="S2041" s="41"/>
      <c r="T2041" s="41"/>
      <c r="U2041" s="41"/>
      <c r="V2041" s="41"/>
      <c r="W2041" s="41"/>
      <c r="X2041" s="41"/>
      <c r="Y2041" s="43" t="str">
        <f t="shared" si="62"/>
        <v>COMP</v>
      </c>
      <c r="Z2041" s="43">
        <v>2159808</v>
      </c>
      <c r="AA2041" s="43">
        <f t="shared" si="63"/>
        <v>1872545</v>
      </c>
    </row>
    <row r="2042" spans="1:27" x14ac:dyDescent="0.3">
      <c r="A2042" s="43">
        <v>2436427</v>
      </c>
      <c r="B2042" s="43" t="s">
        <v>2199</v>
      </c>
      <c r="C2042" s="43" t="s">
        <v>1522</v>
      </c>
      <c r="D2042" s="41"/>
      <c r="E2042" s="43" t="s">
        <v>31</v>
      </c>
      <c r="F2042" s="43" t="s">
        <v>30</v>
      </c>
      <c r="G2042" s="43">
        <v>41012</v>
      </c>
      <c r="H2042" s="41"/>
      <c r="I2042" s="41"/>
      <c r="J2042" s="43"/>
      <c r="K2042" s="41"/>
      <c r="L2042" s="41"/>
      <c r="M2042" s="41"/>
      <c r="N2042" s="41"/>
      <c r="O2042" s="41"/>
      <c r="P2042" s="41"/>
      <c r="Q2042" s="41"/>
      <c r="R2042" s="41"/>
      <c r="S2042" s="41"/>
      <c r="T2042" s="41"/>
      <c r="U2042" s="41"/>
      <c r="V2042" s="41"/>
      <c r="W2042" s="41"/>
      <c r="X2042" s="41"/>
      <c r="Y2042" s="43" t="str">
        <f t="shared" si="62"/>
        <v>COMP</v>
      </c>
      <c r="Z2042" s="43">
        <v>2210504</v>
      </c>
      <c r="AA2042" s="43">
        <f t="shared" si="63"/>
        <v>2436427</v>
      </c>
    </row>
    <row r="2043" spans="1:27" x14ac:dyDescent="0.3">
      <c r="A2043" s="43">
        <v>2061416</v>
      </c>
      <c r="B2043" s="43" t="s">
        <v>2201</v>
      </c>
      <c r="C2043" s="43" t="s">
        <v>2202</v>
      </c>
      <c r="D2043" s="41"/>
      <c r="E2043" s="43" t="s">
        <v>6263</v>
      </c>
      <c r="F2043" s="43" t="s">
        <v>28</v>
      </c>
      <c r="G2043" s="43">
        <v>37043</v>
      </c>
      <c r="H2043" s="41"/>
      <c r="I2043" s="41"/>
      <c r="J2043" s="43"/>
      <c r="K2043" s="41"/>
      <c r="L2043" s="41"/>
      <c r="M2043" s="41"/>
      <c r="N2043" s="41"/>
      <c r="O2043" s="41"/>
      <c r="P2043" s="41"/>
      <c r="Q2043" s="41"/>
      <c r="R2043" s="41"/>
      <c r="S2043" s="41"/>
      <c r="T2043" s="41"/>
      <c r="U2043" s="41"/>
      <c r="V2043" s="41"/>
      <c r="W2043" s="41"/>
      <c r="X2043" s="41"/>
      <c r="Y2043" s="43" t="str">
        <f t="shared" si="62"/>
        <v>COMP</v>
      </c>
      <c r="Z2043" s="43">
        <v>711083</v>
      </c>
      <c r="AA2043" s="43">
        <f t="shared" si="63"/>
        <v>2061416</v>
      </c>
    </row>
    <row r="2044" spans="1:27" x14ac:dyDescent="0.3">
      <c r="A2044" s="43">
        <v>392932</v>
      </c>
      <c r="B2044" s="43" t="s">
        <v>2201</v>
      </c>
      <c r="C2044" s="43" t="s">
        <v>2203</v>
      </c>
      <c r="D2044" s="41"/>
      <c r="E2044" s="43" t="s">
        <v>6263</v>
      </c>
      <c r="F2044" s="43" t="s">
        <v>30</v>
      </c>
      <c r="G2044" s="43">
        <v>41006</v>
      </c>
      <c r="H2044" s="41"/>
      <c r="I2044" s="41"/>
      <c r="J2044" s="43"/>
      <c r="K2044" s="41"/>
      <c r="L2044" s="41"/>
      <c r="M2044" s="41"/>
      <c r="N2044" s="41"/>
      <c r="O2044" s="41"/>
      <c r="P2044" s="41"/>
      <c r="Q2044" s="41"/>
      <c r="R2044" s="41"/>
      <c r="S2044" s="41"/>
      <c r="T2044" s="41"/>
      <c r="U2044" s="41"/>
      <c r="V2044" s="41"/>
      <c r="W2044" s="41"/>
      <c r="X2044" s="41"/>
      <c r="Y2044" s="43" t="str">
        <f t="shared" si="62"/>
        <v>COMP</v>
      </c>
      <c r="Z2044" s="43">
        <v>208240</v>
      </c>
      <c r="AA2044" s="43">
        <f t="shared" si="63"/>
        <v>392932</v>
      </c>
    </row>
    <row r="2045" spans="1:27" x14ac:dyDescent="0.3">
      <c r="A2045" s="43">
        <v>2108316</v>
      </c>
      <c r="B2045" s="43" t="s">
        <v>2204</v>
      </c>
      <c r="C2045" s="43" t="s">
        <v>401</v>
      </c>
      <c r="D2045" s="41"/>
      <c r="E2045" s="43" t="s">
        <v>6263</v>
      </c>
      <c r="F2045" s="43" t="s">
        <v>30</v>
      </c>
      <c r="G2045" s="43">
        <v>45044</v>
      </c>
      <c r="H2045" s="41"/>
      <c r="I2045" s="41"/>
      <c r="J2045" s="43"/>
      <c r="K2045" s="41"/>
      <c r="L2045" s="41"/>
      <c r="M2045" s="41"/>
      <c r="N2045" s="41"/>
      <c r="O2045" s="41"/>
      <c r="P2045" s="41"/>
      <c r="Q2045" s="41"/>
      <c r="R2045" s="41"/>
      <c r="S2045" s="41"/>
      <c r="T2045" s="41"/>
      <c r="U2045" s="41"/>
      <c r="V2045" s="41"/>
      <c r="W2045" s="41"/>
      <c r="X2045" s="41"/>
      <c r="Y2045" s="43" t="str">
        <f t="shared" si="62"/>
        <v/>
      </c>
      <c r="Z2045" s="43">
        <v>1124553</v>
      </c>
      <c r="AA2045" s="43" t="e">
        <f t="shared" si="63"/>
        <v>#N/A</v>
      </c>
    </row>
    <row r="2046" spans="1:27" x14ac:dyDescent="0.3">
      <c r="A2046" s="43">
        <v>1131077</v>
      </c>
      <c r="B2046" s="43" t="s">
        <v>2205</v>
      </c>
      <c r="C2046" s="43" t="s">
        <v>1437</v>
      </c>
      <c r="D2046" s="41"/>
      <c r="E2046" s="43" t="s">
        <v>31</v>
      </c>
      <c r="F2046" s="43" t="s">
        <v>30</v>
      </c>
      <c r="G2046" s="43">
        <v>37042</v>
      </c>
      <c r="H2046" s="41"/>
      <c r="I2046" s="41"/>
      <c r="J2046" s="43"/>
      <c r="K2046" s="41"/>
      <c r="L2046" s="41"/>
      <c r="M2046" s="41"/>
      <c r="N2046" s="41"/>
      <c r="O2046" s="41"/>
      <c r="P2046" s="41"/>
      <c r="Q2046" s="41"/>
      <c r="R2046" s="41"/>
      <c r="S2046" s="41"/>
      <c r="T2046" s="41"/>
      <c r="U2046" s="41"/>
      <c r="V2046" s="41"/>
      <c r="W2046" s="41"/>
      <c r="X2046" s="41"/>
      <c r="Y2046" s="43" t="str">
        <f t="shared" si="62"/>
        <v>COMP</v>
      </c>
      <c r="Z2046" s="43">
        <v>773048</v>
      </c>
      <c r="AA2046" s="43">
        <f t="shared" si="63"/>
        <v>1131077</v>
      </c>
    </row>
    <row r="2047" spans="1:27" x14ac:dyDescent="0.3">
      <c r="A2047" s="43">
        <v>1694562</v>
      </c>
      <c r="B2047" s="43" t="s">
        <v>2206</v>
      </c>
      <c r="C2047" s="43" t="s">
        <v>1059</v>
      </c>
      <c r="D2047" s="41"/>
      <c r="E2047" s="43" t="s">
        <v>6263</v>
      </c>
      <c r="F2047" s="43" t="s">
        <v>30</v>
      </c>
      <c r="G2047" s="43">
        <v>41012</v>
      </c>
      <c r="H2047" s="41"/>
      <c r="I2047" s="41"/>
      <c r="J2047" s="43"/>
      <c r="K2047" s="41"/>
      <c r="L2047" s="41"/>
      <c r="M2047" s="41"/>
      <c r="N2047" s="41"/>
      <c r="O2047" s="41"/>
      <c r="P2047" s="41"/>
      <c r="Q2047" s="41"/>
      <c r="R2047" s="41"/>
      <c r="S2047" s="41"/>
      <c r="T2047" s="41"/>
      <c r="U2047" s="41"/>
      <c r="V2047" s="41"/>
      <c r="W2047" s="41"/>
      <c r="X2047" s="41"/>
      <c r="Y2047" s="43" t="str">
        <f t="shared" si="62"/>
        <v/>
      </c>
      <c r="Z2047" s="43">
        <v>1113386</v>
      </c>
      <c r="AA2047" s="43" t="e">
        <f t="shared" si="63"/>
        <v>#N/A</v>
      </c>
    </row>
    <row r="2048" spans="1:27" x14ac:dyDescent="0.3">
      <c r="A2048" s="43">
        <v>2417661</v>
      </c>
      <c r="B2048" s="43" t="s">
        <v>2207</v>
      </c>
      <c r="C2048" s="43" t="s">
        <v>746</v>
      </c>
      <c r="D2048" s="41"/>
      <c r="E2048" s="43" t="s">
        <v>6263</v>
      </c>
      <c r="F2048" s="43" t="s">
        <v>28</v>
      </c>
      <c r="G2048" s="43">
        <v>36011</v>
      </c>
      <c r="H2048" s="41"/>
      <c r="I2048" s="41"/>
      <c r="J2048" s="43"/>
      <c r="K2048" s="41"/>
      <c r="L2048" s="41"/>
      <c r="M2048" s="41"/>
      <c r="N2048" s="41"/>
      <c r="O2048" s="41"/>
      <c r="P2048" s="41"/>
      <c r="Q2048" s="41"/>
      <c r="R2048" s="41"/>
      <c r="S2048" s="41"/>
      <c r="T2048" s="41"/>
      <c r="U2048" s="41"/>
      <c r="V2048" s="41"/>
      <c r="W2048" s="41"/>
      <c r="X2048" s="41"/>
      <c r="Y2048" s="43" t="str">
        <f t="shared" si="62"/>
        <v/>
      </c>
      <c r="Z2048" s="43">
        <v>2394262</v>
      </c>
      <c r="AA2048" s="43" t="e">
        <f t="shared" si="63"/>
        <v>#N/A</v>
      </c>
    </row>
    <row r="2049" spans="1:27" x14ac:dyDescent="0.3">
      <c r="A2049" s="43">
        <v>1928860</v>
      </c>
      <c r="B2049" s="43" t="s">
        <v>2208</v>
      </c>
      <c r="C2049" s="43" t="s">
        <v>340</v>
      </c>
      <c r="D2049" s="41"/>
      <c r="E2049" s="43" t="s">
        <v>6263</v>
      </c>
      <c r="F2049" s="43" t="s">
        <v>30</v>
      </c>
      <c r="G2049" s="43">
        <v>45008</v>
      </c>
      <c r="H2049" s="41"/>
      <c r="I2049" s="41"/>
      <c r="J2049" s="43"/>
      <c r="K2049" s="41"/>
      <c r="L2049" s="41"/>
      <c r="M2049" s="41"/>
      <c r="N2049" s="41"/>
      <c r="O2049" s="41"/>
      <c r="P2049" s="41"/>
      <c r="Q2049" s="41"/>
      <c r="R2049" s="41"/>
      <c r="S2049" s="41"/>
      <c r="T2049" s="41"/>
      <c r="U2049" s="41"/>
      <c r="V2049" s="41"/>
      <c r="W2049" s="41"/>
      <c r="X2049" s="41"/>
      <c r="Y2049" s="43" t="str">
        <f t="shared" si="62"/>
        <v/>
      </c>
      <c r="Z2049" s="43">
        <v>1405524</v>
      </c>
      <c r="AA2049" s="43" t="e">
        <f t="shared" si="63"/>
        <v>#N/A</v>
      </c>
    </row>
    <row r="2050" spans="1:27" x14ac:dyDescent="0.3">
      <c r="A2050" s="43">
        <v>2160331</v>
      </c>
      <c r="B2050" s="43" t="s">
        <v>2209</v>
      </c>
      <c r="C2050" s="43" t="s">
        <v>870</v>
      </c>
      <c r="D2050" s="41"/>
      <c r="E2050" s="43" t="s">
        <v>35</v>
      </c>
      <c r="F2050" s="43" t="s">
        <v>28</v>
      </c>
      <c r="G2050" s="43">
        <v>45045</v>
      </c>
      <c r="H2050" s="41"/>
      <c r="I2050" s="41"/>
      <c r="J2050" s="43"/>
      <c r="K2050" s="41"/>
      <c r="L2050" s="41"/>
      <c r="M2050" s="41"/>
      <c r="N2050" s="41"/>
      <c r="O2050" s="41"/>
      <c r="P2050" s="41"/>
      <c r="Q2050" s="41"/>
      <c r="R2050" s="41"/>
      <c r="S2050" s="41"/>
      <c r="T2050" s="41"/>
      <c r="U2050" s="41"/>
      <c r="V2050" s="41"/>
      <c r="W2050" s="41"/>
      <c r="X2050" s="41"/>
      <c r="Y2050" s="43" t="str">
        <f t="shared" ref="Y2050:Y2113" si="64">IF(ISERROR(AA2050)=FALSE,"COMP","")</f>
        <v>COMP</v>
      </c>
      <c r="Z2050" s="43">
        <v>1102670</v>
      </c>
      <c r="AA2050" s="43">
        <f t="shared" ref="AA2050:AA2113" si="65">VLOOKUP(A2050,Z:Z,1,FALSE)</f>
        <v>2160331</v>
      </c>
    </row>
    <row r="2051" spans="1:27" x14ac:dyDescent="0.3">
      <c r="A2051" s="43">
        <v>1157905</v>
      </c>
      <c r="B2051" s="43" t="s">
        <v>2210</v>
      </c>
      <c r="C2051" s="43" t="s">
        <v>187</v>
      </c>
      <c r="D2051" s="41"/>
      <c r="E2051" s="43" t="s">
        <v>6263</v>
      </c>
      <c r="F2051" s="43" t="s">
        <v>30</v>
      </c>
      <c r="G2051" s="43">
        <v>37021</v>
      </c>
      <c r="H2051" s="41"/>
      <c r="I2051" s="41"/>
      <c r="J2051" s="43"/>
      <c r="K2051" s="41"/>
      <c r="L2051" s="41"/>
      <c r="M2051" s="41"/>
      <c r="N2051" s="41"/>
      <c r="O2051" s="41"/>
      <c r="P2051" s="41"/>
      <c r="Q2051" s="41"/>
      <c r="R2051" s="41"/>
      <c r="S2051" s="41"/>
      <c r="T2051" s="41"/>
      <c r="U2051" s="41"/>
      <c r="V2051" s="41"/>
      <c r="W2051" s="41"/>
      <c r="X2051" s="41"/>
      <c r="Y2051" s="43" t="str">
        <f t="shared" si="64"/>
        <v>COMP</v>
      </c>
      <c r="Z2051" s="43">
        <v>2081644</v>
      </c>
      <c r="AA2051" s="43">
        <f t="shared" si="65"/>
        <v>1157905</v>
      </c>
    </row>
    <row r="2052" spans="1:27" x14ac:dyDescent="0.3">
      <c r="A2052" s="43">
        <v>918991</v>
      </c>
      <c r="B2052" s="43" t="s">
        <v>2211</v>
      </c>
      <c r="C2052" s="43" t="s">
        <v>701</v>
      </c>
      <c r="D2052" s="41"/>
      <c r="E2052" s="43" t="s">
        <v>6263</v>
      </c>
      <c r="F2052" s="43" t="s">
        <v>30</v>
      </c>
      <c r="G2052" s="43">
        <v>45050</v>
      </c>
      <c r="H2052" s="41"/>
      <c r="I2052" s="41"/>
      <c r="J2052" s="43"/>
      <c r="K2052" s="41"/>
      <c r="L2052" s="41"/>
      <c r="M2052" s="41"/>
      <c r="N2052" s="41"/>
      <c r="O2052" s="41"/>
      <c r="P2052" s="41"/>
      <c r="Q2052" s="41"/>
      <c r="R2052" s="41"/>
      <c r="S2052" s="41"/>
      <c r="T2052" s="41"/>
      <c r="U2052" s="41"/>
      <c r="V2052" s="41"/>
      <c r="W2052" s="41"/>
      <c r="X2052" s="41"/>
      <c r="Y2052" s="43" t="str">
        <f t="shared" si="64"/>
        <v>COMP</v>
      </c>
      <c r="Z2052" s="43">
        <v>1720609</v>
      </c>
      <c r="AA2052" s="43">
        <f t="shared" si="65"/>
        <v>918991</v>
      </c>
    </row>
    <row r="2053" spans="1:27" x14ac:dyDescent="0.3">
      <c r="A2053" s="43">
        <v>1929645</v>
      </c>
      <c r="B2053" s="43" t="s">
        <v>2212</v>
      </c>
      <c r="C2053" s="43" t="s">
        <v>811</v>
      </c>
      <c r="D2053" s="41"/>
      <c r="E2053" s="43" t="s">
        <v>6263</v>
      </c>
      <c r="F2053" s="43" t="s">
        <v>30</v>
      </c>
      <c r="G2053" s="43">
        <v>45009</v>
      </c>
      <c r="H2053" s="41"/>
      <c r="I2053" s="41"/>
      <c r="J2053" s="43"/>
      <c r="K2053" s="41"/>
      <c r="L2053" s="41"/>
      <c r="M2053" s="41"/>
      <c r="N2053" s="41"/>
      <c r="O2053" s="41"/>
      <c r="P2053" s="41"/>
      <c r="Q2053" s="41"/>
      <c r="R2053" s="41"/>
      <c r="S2053" s="41"/>
      <c r="T2053" s="41"/>
      <c r="U2053" s="41"/>
      <c r="V2053" s="41"/>
      <c r="W2053" s="41"/>
      <c r="X2053" s="41"/>
      <c r="Y2053" s="43" t="str">
        <f t="shared" si="64"/>
        <v>COMP</v>
      </c>
      <c r="Z2053" s="43">
        <v>1012541</v>
      </c>
      <c r="AA2053" s="43">
        <f t="shared" si="65"/>
        <v>1929645</v>
      </c>
    </row>
    <row r="2054" spans="1:27" x14ac:dyDescent="0.3">
      <c r="A2054" s="43">
        <v>1882997</v>
      </c>
      <c r="B2054" s="43" t="s">
        <v>2213</v>
      </c>
      <c r="C2054" s="43" t="s">
        <v>2214</v>
      </c>
      <c r="D2054" s="41"/>
      <c r="E2054" s="43" t="s">
        <v>35</v>
      </c>
      <c r="F2054" s="43" t="s">
        <v>30</v>
      </c>
      <c r="G2054" s="43">
        <v>37016</v>
      </c>
      <c r="H2054" s="41"/>
      <c r="I2054" s="41"/>
      <c r="J2054" s="43"/>
      <c r="K2054" s="41"/>
      <c r="L2054" s="41"/>
      <c r="M2054" s="41"/>
      <c r="N2054" s="41"/>
      <c r="O2054" s="41"/>
      <c r="P2054" s="41"/>
      <c r="Q2054" s="41"/>
      <c r="R2054" s="41"/>
      <c r="S2054" s="41"/>
      <c r="T2054" s="41"/>
      <c r="U2054" s="41"/>
      <c r="V2054" s="41"/>
      <c r="W2054" s="41"/>
      <c r="X2054" s="41"/>
      <c r="Y2054" s="43" t="str">
        <f t="shared" si="64"/>
        <v>COMP</v>
      </c>
      <c r="Z2054" s="43">
        <v>1493515</v>
      </c>
      <c r="AA2054" s="43">
        <f t="shared" si="65"/>
        <v>1882997</v>
      </c>
    </row>
    <row r="2055" spans="1:27" x14ac:dyDescent="0.3">
      <c r="A2055" s="43">
        <v>1781033</v>
      </c>
      <c r="B2055" s="43" t="s">
        <v>2213</v>
      </c>
      <c r="C2055" s="43" t="s">
        <v>495</v>
      </c>
      <c r="D2055" s="41"/>
      <c r="E2055" s="43" t="s">
        <v>34</v>
      </c>
      <c r="F2055" s="43" t="s">
        <v>30</v>
      </c>
      <c r="G2055" s="43">
        <v>37016</v>
      </c>
      <c r="H2055" s="41"/>
      <c r="I2055" s="41"/>
      <c r="J2055" s="43"/>
      <c r="K2055" s="41"/>
      <c r="L2055" s="41"/>
      <c r="M2055" s="41"/>
      <c r="N2055" s="41"/>
      <c r="O2055" s="41"/>
      <c r="P2055" s="41"/>
      <c r="Q2055" s="41"/>
      <c r="R2055" s="41"/>
      <c r="S2055" s="41"/>
      <c r="T2055" s="41"/>
      <c r="U2055" s="41"/>
      <c r="V2055" s="41"/>
      <c r="W2055" s="41"/>
      <c r="X2055" s="41"/>
      <c r="Y2055" s="43" t="str">
        <f t="shared" si="64"/>
        <v>COMP</v>
      </c>
      <c r="Z2055" s="43">
        <v>1742082</v>
      </c>
      <c r="AA2055" s="43">
        <f t="shared" si="65"/>
        <v>1781033</v>
      </c>
    </row>
    <row r="2056" spans="1:27" x14ac:dyDescent="0.3">
      <c r="A2056" s="43">
        <v>2039636</v>
      </c>
      <c r="B2056" s="43" t="s">
        <v>2213</v>
      </c>
      <c r="C2056" s="43" t="s">
        <v>2215</v>
      </c>
      <c r="D2056" s="41"/>
      <c r="E2056" s="43" t="s">
        <v>6263</v>
      </c>
      <c r="F2056" s="43" t="s">
        <v>28</v>
      </c>
      <c r="G2056" s="43">
        <v>37016</v>
      </c>
      <c r="H2056" s="41"/>
      <c r="I2056" s="41"/>
      <c r="J2056" s="43"/>
      <c r="K2056" s="41"/>
      <c r="L2056" s="41"/>
      <c r="M2056" s="41"/>
      <c r="N2056" s="41"/>
      <c r="O2056" s="41"/>
      <c r="P2056" s="41"/>
      <c r="Q2056" s="41"/>
      <c r="R2056" s="41"/>
      <c r="S2056" s="41"/>
      <c r="T2056" s="41"/>
      <c r="U2056" s="41"/>
      <c r="V2056" s="41"/>
      <c r="W2056" s="41"/>
      <c r="X2056" s="41"/>
      <c r="Y2056" s="43" t="str">
        <f t="shared" si="64"/>
        <v>COMP</v>
      </c>
      <c r="Z2056" s="43">
        <v>2238323</v>
      </c>
      <c r="AA2056" s="43">
        <f t="shared" si="65"/>
        <v>2039636</v>
      </c>
    </row>
    <row r="2057" spans="1:27" x14ac:dyDescent="0.3">
      <c r="A2057" s="43">
        <v>442123</v>
      </c>
      <c r="B2057" s="43" t="s">
        <v>2216</v>
      </c>
      <c r="C2057" s="43" t="s">
        <v>2217</v>
      </c>
      <c r="D2057" s="41"/>
      <c r="E2057" s="43" t="s">
        <v>29</v>
      </c>
      <c r="F2057" s="43" t="s">
        <v>30</v>
      </c>
      <c r="G2057" s="43">
        <v>28037</v>
      </c>
      <c r="H2057" s="41"/>
      <c r="I2057" s="41"/>
      <c r="J2057" s="43"/>
      <c r="K2057" s="41"/>
      <c r="L2057" s="41"/>
      <c r="M2057" s="41"/>
      <c r="N2057" s="41"/>
      <c r="O2057" s="41"/>
      <c r="P2057" s="41"/>
      <c r="Q2057" s="41"/>
      <c r="R2057" s="41"/>
      <c r="S2057" s="41"/>
      <c r="T2057" s="41"/>
      <c r="U2057" s="41"/>
      <c r="V2057" s="41"/>
      <c r="W2057" s="41"/>
      <c r="X2057" s="41"/>
      <c r="Y2057" s="43" t="str">
        <f t="shared" si="64"/>
        <v>COMP</v>
      </c>
      <c r="Z2057" s="43">
        <v>494893</v>
      </c>
      <c r="AA2057" s="43">
        <f t="shared" si="65"/>
        <v>442123</v>
      </c>
    </row>
    <row r="2058" spans="1:27" x14ac:dyDescent="0.3">
      <c r="A2058" s="43">
        <v>2297415</v>
      </c>
      <c r="B2058" s="43" t="s">
        <v>2218</v>
      </c>
      <c r="C2058" s="43" t="s">
        <v>266</v>
      </c>
      <c r="D2058" s="41"/>
      <c r="E2058" s="43" t="s">
        <v>6263</v>
      </c>
      <c r="F2058" s="43" t="s">
        <v>30</v>
      </c>
      <c r="G2058" s="43">
        <v>45008</v>
      </c>
      <c r="H2058" s="41"/>
      <c r="I2058" s="41"/>
      <c r="J2058" s="43"/>
      <c r="K2058" s="41"/>
      <c r="L2058" s="41"/>
      <c r="M2058" s="41"/>
      <c r="N2058" s="41"/>
      <c r="O2058" s="41"/>
      <c r="P2058" s="41"/>
      <c r="Q2058" s="41"/>
      <c r="R2058" s="41"/>
      <c r="S2058" s="41"/>
      <c r="T2058" s="41"/>
      <c r="U2058" s="41"/>
      <c r="V2058" s="41"/>
      <c r="W2058" s="41"/>
      <c r="X2058" s="41"/>
      <c r="Y2058" s="43" t="str">
        <f t="shared" si="64"/>
        <v/>
      </c>
      <c r="Z2058" s="43">
        <v>2106296</v>
      </c>
      <c r="AA2058" s="43" t="e">
        <f t="shared" si="65"/>
        <v>#N/A</v>
      </c>
    </row>
    <row r="2059" spans="1:27" x14ac:dyDescent="0.3">
      <c r="A2059" s="43">
        <v>717823</v>
      </c>
      <c r="B2059" s="43" t="s">
        <v>2219</v>
      </c>
      <c r="C2059" s="43" t="s">
        <v>936</v>
      </c>
      <c r="D2059" s="41"/>
      <c r="E2059" s="43" t="s">
        <v>6263</v>
      </c>
      <c r="F2059" s="43" t="s">
        <v>30</v>
      </c>
      <c r="G2059" s="43">
        <v>18031</v>
      </c>
      <c r="H2059" s="41"/>
      <c r="I2059" s="41"/>
      <c r="J2059" s="43"/>
      <c r="K2059" s="41"/>
      <c r="L2059" s="41"/>
      <c r="M2059" s="41"/>
      <c r="N2059" s="41"/>
      <c r="O2059" s="41"/>
      <c r="P2059" s="41"/>
      <c r="Q2059" s="41"/>
      <c r="R2059" s="41"/>
      <c r="S2059" s="41"/>
      <c r="T2059" s="41"/>
      <c r="U2059" s="41"/>
      <c r="V2059" s="41"/>
      <c r="W2059" s="41"/>
      <c r="X2059" s="41"/>
      <c r="Y2059" s="43" t="str">
        <f t="shared" si="64"/>
        <v>COMP</v>
      </c>
      <c r="Z2059" s="43">
        <v>1880982</v>
      </c>
      <c r="AA2059" s="43">
        <f t="shared" si="65"/>
        <v>717823</v>
      </c>
    </row>
    <row r="2060" spans="1:27" x14ac:dyDescent="0.3">
      <c r="A2060" s="43">
        <v>2207871</v>
      </c>
      <c r="B2060" s="43" t="s">
        <v>2220</v>
      </c>
      <c r="C2060" s="43" t="s">
        <v>287</v>
      </c>
      <c r="D2060" s="41"/>
      <c r="E2060" s="43" t="s">
        <v>6263</v>
      </c>
      <c r="F2060" s="43" t="s">
        <v>28</v>
      </c>
      <c r="G2060" s="43">
        <v>45042</v>
      </c>
      <c r="H2060" s="41"/>
      <c r="I2060" s="41"/>
      <c r="J2060" s="43"/>
      <c r="K2060" s="41"/>
      <c r="L2060" s="41"/>
      <c r="M2060" s="41"/>
      <c r="N2060" s="41"/>
      <c r="O2060" s="41"/>
      <c r="P2060" s="41"/>
      <c r="Q2060" s="41"/>
      <c r="R2060" s="41"/>
      <c r="S2060" s="41"/>
      <c r="T2060" s="41"/>
      <c r="U2060" s="41"/>
      <c r="V2060" s="41"/>
      <c r="W2060" s="41"/>
      <c r="X2060" s="41"/>
      <c r="Y2060" s="43" t="str">
        <f t="shared" si="64"/>
        <v/>
      </c>
      <c r="Z2060" s="43">
        <v>1096353</v>
      </c>
      <c r="AA2060" s="43" t="e">
        <f t="shared" si="65"/>
        <v>#N/A</v>
      </c>
    </row>
    <row r="2061" spans="1:27" x14ac:dyDescent="0.3">
      <c r="A2061" s="43">
        <v>345565</v>
      </c>
      <c r="B2061" s="43" t="s">
        <v>2221</v>
      </c>
      <c r="C2061" s="43" t="s">
        <v>390</v>
      </c>
      <c r="D2061" s="41"/>
      <c r="E2061" s="43" t="s">
        <v>6263</v>
      </c>
      <c r="F2061" s="43" t="s">
        <v>30</v>
      </c>
      <c r="G2061" s="43">
        <v>37016</v>
      </c>
      <c r="H2061" s="41"/>
      <c r="I2061" s="41"/>
      <c r="J2061" s="43"/>
      <c r="K2061" s="41"/>
      <c r="L2061" s="41"/>
      <c r="M2061" s="41"/>
      <c r="N2061" s="41"/>
      <c r="O2061" s="41"/>
      <c r="P2061" s="41"/>
      <c r="Q2061" s="41"/>
      <c r="R2061" s="41"/>
      <c r="S2061" s="41"/>
      <c r="T2061" s="41"/>
      <c r="U2061" s="41"/>
      <c r="V2061" s="41"/>
      <c r="W2061" s="41"/>
      <c r="X2061" s="41"/>
      <c r="Y2061" s="43" t="str">
        <f t="shared" si="64"/>
        <v>COMP</v>
      </c>
      <c r="Z2061" s="43">
        <v>2326928</v>
      </c>
      <c r="AA2061" s="43">
        <f t="shared" si="65"/>
        <v>345565</v>
      </c>
    </row>
    <row r="2062" spans="1:27" x14ac:dyDescent="0.3">
      <c r="A2062" s="43">
        <v>2327607</v>
      </c>
      <c r="B2062" s="43" t="s">
        <v>2222</v>
      </c>
      <c r="C2062" s="43" t="s">
        <v>2223</v>
      </c>
      <c r="D2062" s="41"/>
      <c r="E2062" s="43" t="s">
        <v>6263</v>
      </c>
      <c r="F2062" s="43" t="s">
        <v>30</v>
      </c>
      <c r="G2062" s="43">
        <v>37047</v>
      </c>
      <c r="H2062" s="41"/>
      <c r="I2062" s="41"/>
      <c r="J2062" s="43"/>
      <c r="K2062" s="41"/>
      <c r="L2062" s="41"/>
      <c r="M2062" s="41"/>
      <c r="N2062" s="41"/>
      <c r="O2062" s="41"/>
      <c r="P2062" s="41"/>
      <c r="Q2062" s="41"/>
      <c r="R2062" s="41"/>
      <c r="S2062" s="41"/>
      <c r="T2062" s="41"/>
      <c r="U2062" s="41"/>
      <c r="V2062" s="41"/>
      <c r="W2062" s="41"/>
      <c r="X2062" s="41"/>
      <c r="Y2062" s="43" t="str">
        <f t="shared" si="64"/>
        <v/>
      </c>
      <c r="Z2062" s="43">
        <v>1965248</v>
      </c>
      <c r="AA2062" s="43" t="e">
        <f t="shared" si="65"/>
        <v>#N/A</v>
      </c>
    </row>
    <row r="2063" spans="1:27" x14ac:dyDescent="0.3">
      <c r="A2063" s="43">
        <v>1766078</v>
      </c>
      <c r="B2063" s="43" t="s">
        <v>2224</v>
      </c>
      <c r="C2063" s="43" t="s">
        <v>235</v>
      </c>
      <c r="D2063" s="41"/>
      <c r="E2063" s="43" t="s">
        <v>29</v>
      </c>
      <c r="F2063" s="43" t="s">
        <v>28</v>
      </c>
      <c r="G2063" s="43">
        <v>45008</v>
      </c>
      <c r="H2063" s="41"/>
      <c r="I2063" s="41"/>
      <c r="J2063" s="43"/>
      <c r="K2063" s="41"/>
      <c r="L2063" s="41"/>
      <c r="M2063" s="41"/>
      <c r="N2063" s="41"/>
      <c r="O2063" s="41"/>
      <c r="P2063" s="41"/>
      <c r="Q2063" s="41"/>
      <c r="R2063" s="41"/>
      <c r="S2063" s="41"/>
      <c r="T2063" s="41"/>
      <c r="U2063" s="41"/>
      <c r="V2063" s="41"/>
      <c r="W2063" s="41"/>
      <c r="X2063" s="41"/>
      <c r="Y2063" s="43" t="str">
        <f t="shared" si="64"/>
        <v>COMP</v>
      </c>
      <c r="Z2063" s="43">
        <v>1864038</v>
      </c>
      <c r="AA2063" s="43">
        <f t="shared" si="65"/>
        <v>1766078</v>
      </c>
    </row>
    <row r="2064" spans="1:27" x14ac:dyDescent="0.3">
      <c r="A2064" s="43">
        <v>1542264</v>
      </c>
      <c r="B2064" s="43" t="s">
        <v>2224</v>
      </c>
      <c r="C2064" s="43" t="s">
        <v>664</v>
      </c>
      <c r="D2064" s="41"/>
      <c r="E2064" s="43" t="s">
        <v>6263</v>
      </c>
      <c r="F2064" s="43" t="s">
        <v>28</v>
      </c>
      <c r="G2064" s="43">
        <v>28037</v>
      </c>
      <c r="H2064" s="41"/>
      <c r="I2064" s="41"/>
      <c r="J2064" s="43"/>
      <c r="K2064" s="41"/>
      <c r="L2064" s="41"/>
      <c r="M2064" s="41"/>
      <c r="N2064" s="41"/>
      <c r="O2064" s="41"/>
      <c r="P2064" s="41"/>
      <c r="Q2064" s="41"/>
      <c r="R2064" s="41"/>
      <c r="S2064" s="41"/>
      <c r="T2064" s="41"/>
      <c r="U2064" s="41"/>
      <c r="V2064" s="41"/>
      <c r="W2064" s="41"/>
      <c r="X2064" s="41"/>
      <c r="Y2064" s="43" t="str">
        <f t="shared" si="64"/>
        <v/>
      </c>
      <c r="Z2064" s="43">
        <v>1816572</v>
      </c>
      <c r="AA2064" s="43" t="e">
        <f t="shared" si="65"/>
        <v>#N/A</v>
      </c>
    </row>
    <row r="2065" spans="1:27" x14ac:dyDescent="0.3">
      <c r="A2065" s="43">
        <v>2423751</v>
      </c>
      <c r="B2065" s="43" t="s">
        <v>2224</v>
      </c>
      <c r="C2065" s="43" t="s">
        <v>1191</v>
      </c>
      <c r="D2065" s="41"/>
      <c r="E2065" s="43" t="s">
        <v>6263</v>
      </c>
      <c r="F2065" s="43" t="s">
        <v>30</v>
      </c>
      <c r="G2065" s="43">
        <v>45053</v>
      </c>
      <c r="H2065" s="41"/>
      <c r="I2065" s="41"/>
      <c r="J2065" s="43"/>
      <c r="K2065" s="41"/>
      <c r="L2065" s="41"/>
      <c r="M2065" s="41"/>
      <c r="N2065" s="41"/>
      <c r="O2065" s="41"/>
      <c r="P2065" s="41"/>
      <c r="Q2065" s="41"/>
      <c r="R2065" s="41"/>
      <c r="S2065" s="41"/>
      <c r="T2065" s="41"/>
      <c r="U2065" s="41"/>
      <c r="V2065" s="41"/>
      <c r="W2065" s="41"/>
      <c r="X2065" s="41"/>
      <c r="Y2065" s="43" t="str">
        <f t="shared" si="64"/>
        <v/>
      </c>
      <c r="Z2065" s="43">
        <v>1188216</v>
      </c>
      <c r="AA2065" s="43" t="e">
        <f t="shared" si="65"/>
        <v>#N/A</v>
      </c>
    </row>
    <row r="2066" spans="1:27" x14ac:dyDescent="0.3">
      <c r="A2066" s="43">
        <v>1762957</v>
      </c>
      <c r="B2066" s="43" t="s">
        <v>2225</v>
      </c>
      <c r="C2066" s="43" t="s">
        <v>507</v>
      </c>
      <c r="D2066" s="41"/>
      <c r="E2066" s="43" t="s">
        <v>31</v>
      </c>
      <c r="F2066" s="43" t="s">
        <v>28</v>
      </c>
      <c r="G2066" s="43">
        <v>28009</v>
      </c>
      <c r="H2066" s="41"/>
      <c r="I2066" s="41"/>
      <c r="J2066" s="43"/>
      <c r="K2066" s="41"/>
      <c r="L2066" s="41"/>
      <c r="M2066" s="41"/>
      <c r="N2066" s="41"/>
      <c r="O2066" s="41"/>
      <c r="P2066" s="41"/>
      <c r="Q2066" s="41"/>
      <c r="R2066" s="41"/>
      <c r="S2066" s="41"/>
      <c r="T2066" s="41"/>
      <c r="U2066" s="41"/>
      <c r="V2066" s="41"/>
      <c r="W2066" s="41"/>
      <c r="X2066" s="41"/>
      <c r="Y2066" s="43" t="str">
        <f t="shared" si="64"/>
        <v>COMP</v>
      </c>
      <c r="Z2066" s="43">
        <v>745967</v>
      </c>
      <c r="AA2066" s="43">
        <f t="shared" si="65"/>
        <v>1762957</v>
      </c>
    </row>
    <row r="2067" spans="1:27" x14ac:dyDescent="0.3">
      <c r="A2067" s="43">
        <v>2071503</v>
      </c>
      <c r="B2067" s="43" t="s">
        <v>2226</v>
      </c>
      <c r="C2067" s="43" t="s">
        <v>512</v>
      </c>
      <c r="D2067" s="41"/>
      <c r="E2067" s="43" t="s">
        <v>6263</v>
      </c>
      <c r="F2067" s="43" t="s">
        <v>28</v>
      </c>
      <c r="G2067" s="43">
        <v>45050</v>
      </c>
      <c r="H2067" s="41"/>
      <c r="I2067" s="41"/>
      <c r="J2067" s="43"/>
      <c r="K2067" s="41"/>
      <c r="L2067" s="41"/>
      <c r="M2067" s="41"/>
      <c r="N2067" s="41"/>
      <c r="O2067" s="41"/>
      <c r="P2067" s="41"/>
      <c r="Q2067" s="41"/>
      <c r="R2067" s="41"/>
      <c r="S2067" s="41"/>
      <c r="T2067" s="41"/>
      <c r="U2067" s="41"/>
      <c r="V2067" s="41"/>
      <c r="W2067" s="41"/>
      <c r="X2067" s="41"/>
      <c r="Y2067" s="43" t="str">
        <f t="shared" si="64"/>
        <v>COMP</v>
      </c>
      <c r="Z2067" s="43">
        <v>1754628</v>
      </c>
      <c r="AA2067" s="43">
        <f t="shared" si="65"/>
        <v>2071503</v>
      </c>
    </row>
    <row r="2068" spans="1:27" x14ac:dyDescent="0.3">
      <c r="A2068" s="43">
        <v>2346507</v>
      </c>
      <c r="B2068" s="43" t="s">
        <v>2227</v>
      </c>
      <c r="C2068" s="43" t="s">
        <v>173</v>
      </c>
      <c r="D2068" s="41"/>
      <c r="E2068" s="43" t="s">
        <v>6263</v>
      </c>
      <c r="F2068" s="43" t="s">
        <v>30</v>
      </c>
      <c r="G2068" s="43">
        <v>36455</v>
      </c>
      <c r="H2068" s="41"/>
      <c r="I2068" s="41"/>
      <c r="J2068" s="43"/>
      <c r="K2068" s="41"/>
      <c r="L2068" s="41"/>
      <c r="M2068" s="41"/>
      <c r="N2068" s="41"/>
      <c r="O2068" s="41"/>
      <c r="P2068" s="41"/>
      <c r="Q2068" s="41"/>
      <c r="R2068" s="41"/>
      <c r="S2068" s="41"/>
      <c r="T2068" s="41"/>
      <c r="U2068" s="41"/>
      <c r="V2068" s="41"/>
      <c r="W2068" s="41"/>
      <c r="X2068" s="41"/>
      <c r="Y2068" s="43" t="str">
        <f t="shared" si="64"/>
        <v>COMP</v>
      </c>
      <c r="Z2068" s="43">
        <v>2147458</v>
      </c>
      <c r="AA2068" s="43">
        <f t="shared" si="65"/>
        <v>2346507</v>
      </c>
    </row>
    <row r="2069" spans="1:27" x14ac:dyDescent="0.3">
      <c r="A2069" s="43">
        <v>2326845</v>
      </c>
      <c r="B2069" s="43" t="s">
        <v>2228</v>
      </c>
      <c r="C2069" s="43" t="s">
        <v>1036</v>
      </c>
      <c r="D2069" s="41"/>
      <c r="E2069" s="43" t="s">
        <v>6263</v>
      </c>
      <c r="F2069" s="43" t="s">
        <v>30</v>
      </c>
      <c r="G2069" s="43">
        <v>36023</v>
      </c>
      <c r="H2069" s="41"/>
      <c r="I2069" s="41"/>
      <c r="J2069" s="43"/>
      <c r="K2069" s="41"/>
      <c r="L2069" s="41"/>
      <c r="M2069" s="41"/>
      <c r="N2069" s="41"/>
      <c r="O2069" s="41"/>
      <c r="P2069" s="41"/>
      <c r="Q2069" s="41"/>
      <c r="R2069" s="41"/>
      <c r="S2069" s="41"/>
      <c r="T2069" s="41"/>
      <c r="U2069" s="41"/>
      <c r="V2069" s="41"/>
      <c r="W2069" s="41"/>
      <c r="X2069" s="41"/>
      <c r="Y2069" s="43" t="str">
        <f t="shared" si="64"/>
        <v/>
      </c>
      <c r="Z2069" s="43">
        <v>1986324</v>
      </c>
      <c r="AA2069" s="43" t="e">
        <f t="shared" si="65"/>
        <v>#N/A</v>
      </c>
    </row>
    <row r="2070" spans="1:27" x14ac:dyDescent="0.3">
      <c r="A2070" s="43">
        <v>1939046</v>
      </c>
      <c r="B2070" s="43" t="s">
        <v>2229</v>
      </c>
      <c r="C2070" s="43" t="s">
        <v>2230</v>
      </c>
      <c r="D2070" s="41"/>
      <c r="E2070" s="43" t="s">
        <v>6263</v>
      </c>
      <c r="F2070" s="43" t="s">
        <v>28</v>
      </c>
      <c r="G2070" s="43">
        <v>41012</v>
      </c>
      <c r="H2070" s="41"/>
      <c r="I2070" s="41"/>
      <c r="J2070" s="43"/>
      <c r="K2070" s="41"/>
      <c r="L2070" s="41"/>
      <c r="M2070" s="41"/>
      <c r="N2070" s="41"/>
      <c r="O2070" s="41"/>
      <c r="P2070" s="41"/>
      <c r="Q2070" s="41"/>
      <c r="R2070" s="41"/>
      <c r="S2070" s="41"/>
      <c r="T2070" s="41"/>
      <c r="U2070" s="41"/>
      <c r="V2070" s="41"/>
      <c r="W2070" s="41"/>
      <c r="X2070" s="41"/>
      <c r="Y2070" s="43" t="str">
        <f t="shared" si="64"/>
        <v/>
      </c>
      <c r="Z2070" s="43">
        <v>1233202</v>
      </c>
      <c r="AA2070" s="43" t="e">
        <f t="shared" si="65"/>
        <v>#N/A</v>
      </c>
    </row>
    <row r="2071" spans="1:27" x14ac:dyDescent="0.3">
      <c r="A2071" s="43">
        <v>1091853</v>
      </c>
      <c r="B2071" s="43" t="s">
        <v>2231</v>
      </c>
      <c r="C2071" s="43" t="s">
        <v>829</v>
      </c>
      <c r="D2071" s="41"/>
      <c r="E2071" s="43" t="s">
        <v>6263</v>
      </c>
      <c r="F2071" s="43" t="s">
        <v>28</v>
      </c>
      <c r="G2071" s="43">
        <v>36014</v>
      </c>
      <c r="H2071" s="41"/>
      <c r="I2071" s="41"/>
      <c r="J2071" s="43"/>
      <c r="K2071" s="41"/>
      <c r="L2071" s="41"/>
      <c r="M2071" s="41"/>
      <c r="N2071" s="41"/>
      <c r="O2071" s="41"/>
      <c r="P2071" s="41"/>
      <c r="Q2071" s="41"/>
      <c r="R2071" s="41"/>
      <c r="S2071" s="41"/>
      <c r="T2071" s="41"/>
      <c r="U2071" s="41"/>
      <c r="V2071" s="41"/>
      <c r="W2071" s="41"/>
      <c r="X2071" s="41"/>
      <c r="Y2071" s="43" t="str">
        <f t="shared" si="64"/>
        <v>COMP</v>
      </c>
      <c r="Z2071" s="43">
        <v>1993471</v>
      </c>
      <c r="AA2071" s="43">
        <f t="shared" si="65"/>
        <v>1091853</v>
      </c>
    </row>
    <row r="2072" spans="1:27" x14ac:dyDescent="0.3">
      <c r="A2072" s="43">
        <v>2125770</v>
      </c>
      <c r="B2072" s="43" t="s">
        <v>2232</v>
      </c>
      <c r="C2072" s="43" t="s">
        <v>400</v>
      </c>
      <c r="D2072" s="41"/>
      <c r="E2072" s="43" t="s">
        <v>6263</v>
      </c>
      <c r="F2072" s="43" t="s">
        <v>30</v>
      </c>
      <c r="G2072" s="43">
        <v>36003</v>
      </c>
      <c r="H2072" s="41"/>
      <c r="I2072" s="41"/>
      <c r="J2072" s="43"/>
      <c r="K2072" s="41"/>
      <c r="L2072" s="41"/>
      <c r="M2072" s="41"/>
      <c r="N2072" s="41"/>
      <c r="O2072" s="41"/>
      <c r="P2072" s="41"/>
      <c r="Q2072" s="41"/>
      <c r="R2072" s="41"/>
      <c r="S2072" s="41"/>
      <c r="T2072" s="41"/>
      <c r="U2072" s="41"/>
      <c r="V2072" s="41"/>
      <c r="W2072" s="41"/>
      <c r="X2072" s="41"/>
      <c r="Y2072" s="43" t="str">
        <f t="shared" si="64"/>
        <v/>
      </c>
      <c r="Z2072" s="43">
        <v>1993479</v>
      </c>
      <c r="AA2072" s="43" t="e">
        <f t="shared" si="65"/>
        <v>#N/A</v>
      </c>
    </row>
    <row r="2073" spans="1:27" x14ac:dyDescent="0.3">
      <c r="A2073" s="43">
        <v>1003761</v>
      </c>
      <c r="B2073" s="43" t="s">
        <v>2233</v>
      </c>
      <c r="C2073" s="43" t="s">
        <v>708</v>
      </c>
      <c r="D2073" s="41"/>
      <c r="E2073" s="43" t="s">
        <v>29</v>
      </c>
      <c r="F2073" s="43" t="s">
        <v>30</v>
      </c>
      <c r="G2073" s="43">
        <v>28009</v>
      </c>
      <c r="H2073" s="41"/>
      <c r="I2073" s="41"/>
      <c r="J2073" s="43"/>
      <c r="K2073" s="41"/>
      <c r="L2073" s="41"/>
      <c r="M2073" s="41"/>
      <c r="N2073" s="41"/>
      <c r="O2073" s="41"/>
      <c r="P2073" s="41"/>
      <c r="Q2073" s="41"/>
      <c r="R2073" s="41"/>
      <c r="S2073" s="41"/>
      <c r="T2073" s="41"/>
      <c r="U2073" s="41"/>
      <c r="V2073" s="41"/>
      <c r="W2073" s="41"/>
      <c r="X2073" s="41"/>
      <c r="Y2073" s="43" t="str">
        <f t="shared" si="64"/>
        <v>COMP</v>
      </c>
      <c r="Z2073" s="43">
        <v>1743712</v>
      </c>
      <c r="AA2073" s="43">
        <f t="shared" si="65"/>
        <v>1003761</v>
      </c>
    </row>
    <row r="2074" spans="1:27" x14ac:dyDescent="0.3">
      <c r="A2074" s="43">
        <v>1968339</v>
      </c>
      <c r="B2074" s="43" t="s">
        <v>2234</v>
      </c>
      <c r="C2074" s="43" t="s">
        <v>508</v>
      </c>
      <c r="D2074" s="41"/>
      <c r="E2074" s="43" t="s">
        <v>6263</v>
      </c>
      <c r="F2074" s="43" t="s">
        <v>28</v>
      </c>
      <c r="G2074" s="43">
        <v>37037</v>
      </c>
      <c r="H2074" s="41"/>
      <c r="I2074" s="41"/>
      <c r="J2074" s="43"/>
      <c r="K2074" s="41"/>
      <c r="L2074" s="41"/>
      <c r="M2074" s="41"/>
      <c r="N2074" s="41"/>
      <c r="O2074" s="41"/>
      <c r="P2074" s="41"/>
      <c r="Q2074" s="41"/>
      <c r="R2074" s="41"/>
      <c r="S2074" s="41"/>
      <c r="T2074" s="41"/>
      <c r="U2074" s="41"/>
      <c r="V2074" s="41"/>
      <c r="W2074" s="41"/>
      <c r="X2074" s="41"/>
      <c r="Y2074" s="43" t="str">
        <f t="shared" si="64"/>
        <v>COMP</v>
      </c>
      <c r="Z2074" s="43">
        <v>1759631</v>
      </c>
      <c r="AA2074" s="43">
        <f t="shared" si="65"/>
        <v>1968339</v>
      </c>
    </row>
    <row r="2075" spans="1:27" x14ac:dyDescent="0.3">
      <c r="A2075" s="43">
        <v>1559787</v>
      </c>
      <c r="B2075" s="43" t="s">
        <v>2235</v>
      </c>
      <c r="C2075" s="43" t="s">
        <v>631</v>
      </c>
      <c r="D2075" s="41"/>
      <c r="E2075" s="43" t="s">
        <v>6263</v>
      </c>
      <c r="F2075" s="43" t="s">
        <v>30</v>
      </c>
      <c r="G2075" s="43">
        <v>41003</v>
      </c>
      <c r="H2075" s="41"/>
      <c r="I2075" s="41"/>
      <c r="J2075" s="43"/>
      <c r="K2075" s="41"/>
      <c r="L2075" s="41"/>
      <c r="M2075" s="41"/>
      <c r="N2075" s="41"/>
      <c r="O2075" s="41"/>
      <c r="P2075" s="41"/>
      <c r="Q2075" s="41"/>
      <c r="R2075" s="41"/>
      <c r="S2075" s="41"/>
      <c r="T2075" s="41"/>
      <c r="U2075" s="41"/>
      <c r="V2075" s="41"/>
      <c r="W2075" s="41"/>
      <c r="X2075" s="41"/>
      <c r="Y2075" s="43" t="str">
        <f t="shared" si="64"/>
        <v/>
      </c>
      <c r="Z2075" s="43">
        <v>205095</v>
      </c>
      <c r="AA2075" s="43" t="e">
        <f t="shared" si="65"/>
        <v>#N/A</v>
      </c>
    </row>
    <row r="2076" spans="1:27" x14ac:dyDescent="0.3">
      <c r="A2076" s="43">
        <v>2413569</v>
      </c>
      <c r="B2076" s="43" t="s">
        <v>2236</v>
      </c>
      <c r="C2076" s="43" t="s">
        <v>268</v>
      </c>
      <c r="D2076" s="41"/>
      <c r="E2076" s="43" t="s">
        <v>6263</v>
      </c>
      <c r="F2076" s="43" t="s">
        <v>30</v>
      </c>
      <c r="G2076" s="43">
        <v>28037</v>
      </c>
      <c r="H2076" s="41"/>
      <c r="I2076" s="41"/>
      <c r="J2076" s="43"/>
      <c r="K2076" s="41"/>
      <c r="L2076" s="41"/>
      <c r="M2076" s="41"/>
      <c r="N2076" s="41"/>
      <c r="O2076" s="41"/>
      <c r="P2076" s="41"/>
      <c r="Q2076" s="41"/>
      <c r="R2076" s="41"/>
      <c r="S2076" s="41"/>
      <c r="T2076" s="41"/>
      <c r="U2076" s="41"/>
      <c r="V2076" s="41"/>
      <c r="W2076" s="41"/>
      <c r="X2076" s="41"/>
      <c r="Y2076" s="43" t="str">
        <f t="shared" si="64"/>
        <v/>
      </c>
      <c r="Z2076" s="43">
        <v>905934</v>
      </c>
      <c r="AA2076" s="43" t="e">
        <f t="shared" si="65"/>
        <v>#N/A</v>
      </c>
    </row>
    <row r="2077" spans="1:27" x14ac:dyDescent="0.3">
      <c r="A2077" s="43">
        <v>1878605</v>
      </c>
      <c r="B2077" s="43" t="s">
        <v>2237</v>
      </c>
      <c r="C2077" s="43" t="s">
        <v>565</v>
      </c>
      <c r="D2077" s="41"/>
      <c r="E2077" s="43" t="s">
        <v>6263</v>
      </c>
      <c r="F2077" s="43" t="s">
        <v>28</v>
      </c>
      <c r="G2077" s="43">
        <v>37045</v>
      </c>
      <c r="H2077" s="41"/>
      <c r="I2077" s="41"/>
      <c r="J2077" s="43"/>
      <c r="K2077" s="41"/>
      <c r="L2077" s="41"/>
      <c r="M2077" s="41"/>
      <c r="N2077" s="41"/>
      <c r="O2077" s="41"/>
      <c r="P2077" s="41"/>
      <c r="Q2077" s="41"/>
      <c r="R2077" s="41"/>
      <c r="S2077" s="41"/>
      <c r="T2077" s="41"/>
      <c r="U2077" s="41"/>
      <c r="V2077" s="41"/>
      <c r="W2077" s="41"/>
      <c r="X2077" s="41"/>
      <c r="Y2077" s="43" t="str">
        <f t="shared" si="64"/>
        <v/>
      </c>
      <c r="Z2077" s="43">
        <v>1896116</v>
      </c>
      <c r="AA2077" s="43" t="e">
        <f t="shared" si="65"/>
        <v>#N/A</v>
      </c>
    </row>
    <row r="2078" spans="1:27" x14ac:dyDescent="0.3">
      <c r="A2078" s="43">
        <v>2435861</v>
      </c>
      <c r="B2078" s="43" t="s">
        <v>2238</v>
      </c>
      <c r="C2078" s="43" t="s">
        <v>777</v>
      </c>
      <c r="D2078" s="41"/>
      <c r="E2078" s="43" t="s">
        <v>6263</v>
      </c>
      <c r="F2078" s="43" t="s">
        <v>30</v>
      </c>
      <c r="G2078" s="43">
        <v>18035</v>
      </c>
      <c r="H2078" s="41"/>
      <c r="I2078" s="41"/>
      <c r="J2078" s="43"/>
      <c r="K2078" s="41"/>
      <c r="L2078" s="41"/>
      <c r="M2078" s="41"/>
      <c r="N2078" s="41"/>
      <c r="O2078" s="41"/>
      <c r="P2078" s="41"/>
      <c r="Q2078" s="41"/>
      <c r="R2078" s="41"/>
      <c r="S2078" s="41"/>
      <c r="T2078" s="41"/>
      <c r="U2078" s="41"/>
      <c r="V2078" s="41"/>
      <c r="W2078" s="41"/>
      <c r="X2078" s="41"/>
      <c r="Y2078" s="43" t="str">
        <f t="shared" si="64"/>
        <v/>
      </c>
      <c r="Z2078" s="43">
        <v>1639639</v>
      </c>
      <c r="AA2078" s="43" t="e">
        <f t="shared" si="65"/>
        <v>#N/A</v>
      </c>
    </row>
    <row r="2079" spans="1:27" x14ac:dyDescent="0.3">
      <c r="A2079" s="43">
        <v>2037210</v>
      </c>
      <c r="B2079" s="43" t="s">
        <v>2239</v>
      </c>
      <c r="C2079" s="43" t="s">
        <v>1149</v>
      </c>
      <c r="D2079" s="41"/>
      <c r="E2079" s="43" t="s">
        <v>29</v>
      </c>
      <c r="F2079" s="43" t="s">
        <v>28</v>
      </c>
      <c r="G2079" s="43">
        <v>45046</v>
      </c>
      <c r="H2079" s="41"/>
      <c r="I2079" s="41"/>
      <c r="J2079" s="43"/>
      <c r="K2079" s="41"/>
      <c r="L2079" s="41"/>
      <c r="M2079" s="41"/>
      <c r="N2079" s="41"/>
      <c r="O2079" s="41"/>
      <c r="P2079" s="41"/>
      <c r="Q2079" s="41"/>
      <c r="R2079" s="41"/>
      <c r="S2079" s="41"/>
      <c r="T2079" s="41"/>
      <c r="U2079" s="41"/>
      <c r="V2079" s="41"/>
      <c r="W2079" s="41"/>
      <c r="X2079" s="41"/>
      <c r="Y2079" s="43" t="str">
        <f t="shared" si="64"/>
        <v>COMP</v>
      </c>
      <c r="Z2079" s="43">
        <v>2423771</v>
      </c>
      <c r="AA2079" s="43">
        <f t="shared" si="65"/>
        <v>2037210</v>
      </c>
    </row>
    <row r="2080" spans="1:27" x14ac:dyDescent="0.3">
      <c r="A2080" s="43">
        <v>2259352</v>
      </c>
      <c r="B2080" s="43" t="s">
        <v>2240</v>
      </c>
      <c r="C2080" s="43" t="s">
        <v>527</v>
      </c>
      <c r="D2080" s="41"/>
      <c r="E2080" s="43" t="s">
        <v>6263</v>
      </c>
      <c r="F2080" s="43" t="s">
        <v>30</v>
      </c>
      <c r="G2080" s="43">
        <v>37048</v>
      </c>
      <c r="H2080" s="41"/>
      <c r="I2080" s="41"/>
      <c r="J2080" s="43"/>
      <c r="K2080" s="41"/>
      <c r="L2080" s="41"/>
      <c r="M2080" s="41"/>
      <c r="N2080" s="41"/>
      <c r="O2080" s="41"/>
      <c r="P2080" s="41"/>
      <c r="Q2080" s="41"/>
      <c r="R2080" s="41"/>
      <c r="S2080" s="41"/>
      <c r="T2080" s="41"/>
      <c r="U2080" s="41"/>
      <c r="V2080" s="41"/>
      <c r="W2080" s="41"/>
      <c r="X2080" s="41"/>
      <c r="Y2080" s="43" t="str">
        <f t="shared" si="64"/>
        <v/>
      </c>
      <c r="Z2080" s="43">
        <v>1444651</v>
      </c>
      <c r="AA2080" s="43" t="e">
        <f t="shared" si="65"/>
        <v>#N/A</v>
      </c>
    </row>
    <row r="2081" spans="1:27" x14ac:dyDescent="0.3">
      <c r="A2081" s="43">
        <v>1833736</v>
      </c>
      <c r="B2081" s="43" t="s">
        <v>2241</v>
      </c>
      <c r="C2081" s="43" t="s">
        <v>492</v>
      </c>
      <c r="D2081" s="41"/>
      <c r="E2081" s="43" t="s">
        <v>6263</v>
      </c>
      <c r="F2081" s="43" t="s">
        <v>30</v>
      </c>
      <c r="G2081" s="43">
        <v>41024</v>
      </c>
      <c r="H2081" s="41"/>
      <c r="I2081" s="41"/>
      <c r="J2081" s="43"/>
      <c r="K2081" s="41"/>
      <c r="L2081" s="41"/>
      <c r="M2081" s="41"/>
      <c r="N2081" s="41"/>
      <c r="O2081" s="41"/>
      <c r="P2081" s="41"/>
      <c r="Q2081" s="41"/>
      <c r="R2081" s="41"/>
      <c r="S2081" s="41"/>
      <c r="T2081" s="41"/>
      <c r="U2081" s="41"/>
      <c r="V2081" s="41"/>
      <c r="W2081" s="41"/>
      <c r="X2081" s="41"/>
      <c r="Y2081" s="43" t="str">
        <f t="shared" si="64"/>
        <v>COMP</v>
      </c>
      <c r="Z2081" s="43">
        <v>2251196</v>
      </c>
      <c r="AA2081" s="43">
        <f t="shared" si="65"/>
        <v>1833736</v>
      </c>
    </row>
    <row r="2082" spans="1:27" x14ac:dyDescent="0.3">
      <c r="A2082" s="43">
        <v>778065</v>
      </c>
      <c r="B2082" s="43" t="s">
        <v>2242</v>
      </c>
      <c r="C2082" s="43" t="s">
        <v>502</v>
      </c>
      <c r="D2082" s="41"/>
      <c r="E2082" s="43" t="s">
        <v>6263</v>
      </c>
      <c r="F2082" s="43" t="s">
        <v>30</v>
      </c>
      <c r="G2082" s="43">
        <v>37016</v>
      </c>
      <c r="H2082" s="41"/>
      <c r="I2082" s="41"/>
      <c r="J2082" s="43"/>
      <c r="K2082" s="41"/>
      <c r="L2082" s="41"/>
      <c r="M2082" s="41"/>
      <c r="N2082" s="41"/>
      <c r="O2082" s="41"/>
      <c r="P2082" s="41"/>
      <c r="Q2082" s="41"/>
      <c r="R2082" s="41"/>
      <c r="S2082" s="41"/>
      <c r="T2082" s="41"/>
      <c r="U2082" s="41"/>
      <c r="V2082" s="41"/>
      <c r="W2082" s="41"/>
      <c r="X2082" s="41"/>
      <c r="Y2082" s="43" t="str">
        <f t="shared" si="64"/>
        <v>COMP</v>
      </c>
      <c r="Z2082" s="43">
        <v>2239306</v>
      </c>
      <c r="AA2082" s="43">
        <f t="shared" si="65"/>
        <v>778065</v>
      </c>
    </row>
    <row r="2083" spans="1:27" x14ac:dyDescent="0.3">
      <c r="A2083" s="43">
        <v>707334</v>
      </c>
      <c r="B2083" s="43" t="s">
        <v>2243</v>
      </c>
      <c r="C2083" s="43" t="s">
        <v>746</v>
      </c>
      <c r="D2083" s="41"/>
      <c r="E2083" s="43" t="s">
        <v>6263</v>
      </c>
      <c r="F2083" s="43" t="s">
        <v>28</v>
      </c>
      <c r="G2083" s="43">
        <v>45045</v>
      </c>
      <c r="H2083" s="41"/>
      <c r="I2083" s="41"/>
      <c r="J2083" s="43"/>
      <c r="K2083" s="41"/>
      <c r="L2083" s="41"/>
      <c r="M2083" s="41"/>
      <c r="N2083" s="41"/>
      <c r="O2083" s="41"/>
      <c r="P2083" s="41"/>
      <c r="Q2083" s="41"/>
      <c r="R2083" s="41"/>
      <c r="S2083" s="41"/>
      <c r="T2083" s="41"/>
      <c r="U2083" s="41"/>
      <c r="V2083" s="41"/>
      <c r="W2083" s="41"/>
      <c r="X2083" s="41"/>
      <c r="Y2083" s="43" t="str">
        <f t="shared" si="64"/>
        <v>COMP</v>
      </c>
      <c r="Z2083" s="43">
        <v>276812</v>
      </c>
      <c r="AA2083" s="43">
        <f t="shared" si="65"/>
        <v>707334</v>
      </c>
    </row>
    <row r="2084" spans="1:27" x14ac:dyDescent="0.3">
      <c r="A2084" s="43">
        <v>1793855</v>
      </c>
      <c r="B2084" s="43" t="s">
        <v>2244</v>
      </c>
      <c r="C2084" s="43" t="s">
        <v>478</v>
      </c>
      <c r="D2084" s="41"/>
      <c r="E2084" s="43" t="s">
        <v>6263</v>
      </c>
      <c r="F2084" s="43" t="s">
        <v>28</v>
      </c>
      <c r="G2084" s="43">
        <v>45010</v>
      </c>
      <c r="H2084" s="41"/>
      <c r="I2084" s="41"/>
      <c r="J2084" s="43"/>
      <c r="K2084" s="41"/>
      <c r="L2084" s="41"/>
      <c r="M2084" s="41"/>
      <c r="N2084" s="41"/>
      <c r="O2084" s="41"/>
      <c r="P2084" s="41"/>
      <c r="Q2084" s="41"/>
      <c r="R2084" s="41"/>
      <c r="S2084" s="41"/>
      <c r="T2084" s="41"/>
      <c r="U2084" s="41"/>
      <c r="V2084" s="41"/>
      <c r="W2084" s="41"/>
      <c r="X2084" s="41"/>
      <c r="Y2084" s="43" t="str">
        <f t="shared" si="64"/>
        <v>COMP</v>
      </c>
      <c r="Z2084" s="43">
        <v>320086</v>
      </c>
      <c r="AA2084" s="43">
        <f t="shared" si="65"/>
        <v>1793855</v>
      </c>
    </row>
    <row r="2085" spans="1:27" x14ac:dyDescent="0.3">
      <c r="A2085" s="43">
        <v>2387260</v>
      </c>
      <c r="B2085" s="43" t="s">
        <v>2245</v>
      </c>
      <c r="C2085" s="43" t="s">
        <v>659</v>
      </c>
      <c r="D2085" s="41"/>
      <c r="E2085" s="43" t="s">
        <v>6263</v>
      </c>
      <c r="F2085" s="43" t="s">
        <v>28</v>
      </c>
      <c r="G2085" s="43">
        <v>37042</v>
      </c>
      <c r="H2085" s="41"/>
      <c r="I2085" s="41"/>
      <c r="J2085" s="43"/>
      <c r="K2085" s="41"/>
      <c r="L2085" s="41"/>
      <c r="M2085" s="41"/>
      <c r="N2085" s="41"/>
      <c r="O2085" s="41"/>
      <c r="P2085" s="41"/>
      <c r="Q2085" s="41"/>
      <c r="R2085" s="41"/>
      <c r="S2085" s="41"/>
      <c r="T2085" s="41"/>
      <c r="U2085" s="41"/>
      <c r="V2085" s="41"/>
      <c r="W2085" s="41"/>
      <c r="X2085" s="41"/>
      <c r="Y2085" s="43" t="str">
        <f t="shared" si="64"/>
        <v/>
      </c>
      <c r="Z2085" s="43">
        <v>1498769</v>
      </c>
      <c r="AA2085" s="43" t="e">
        <f t="shared" si="65"/>
        <v>#N/A</v>
      </c>
    </row>
    <row r="2086" spans="1:27" x14ac:dyDescent="0.3">
      <c r="A2086" s="43">
        <v>2264806</v>
      </c>
      <c r="B2086" s="43" t="s">
        <v>2246</v>
      </c>
      <c r="C2086" s="43" t="s">
        <v>829</v>
      </c>
      <c r="D2086" s="41"/>
      <c r="E2086" s="43" t="s">
        <v>6263</v>
      </c>
      <c r="F2086" s="43" t="s">
        <v>28</v>
      </c>
      <c r="G2086" s="43">
        <v>36011</v>
      </c>
      <c r="H2086" s="41"/>
      <c r="I2086" s="41"/>
      <c r="J2086" s="43"/>
      <c r="K2086" s="41"/>
      <c r="L2086" s="41"/>
      <c r="M2086" s="41"/>
      <c r="N2086" s="41"/>
      <c r="O2086" s="41"/>
      <c r="P2086" s="41"/>
      <c r="Q2086" s="41"/>
      <c r="R2086" s="41"/>
      <c r="S2086" s="41"/>
      <c r="T2086" s="41"/>
      <c r="U2086" s="41"/>
      <c r="V2086" s="41"/>
      <c r="W2086" s="41"/>
      <c r="X2086" s="41"/>
      <c r="Y2086" s="43" t="str">
        <f t="shared" si="64"/>
        <v/>
      </c>
      <c r="Z2086" s="43">
        <v>1490892</v>
      </c>
      <c r="AA2086" s="43" t="e">
        <f t="shared" si="65"/>
        <v>#N/A</v>
      </c>
    </row>
    <row r="2087" spans="1:27" x14ac:dyDescent="0.3">
      <c r="A2087" s="43">
        <v>1564666</v>
      </c>
      <c r="B2087" s="43" t="s">
        <v>2247</v>
      </c>
      <c r="C2087" s="43" t="s">
        <v>436</v>
      </c>
      <c r="D2087" s="41"/>
      <c r="E2087" s="43" t="s">
        <v>34</v>
      </c>
      <c r="F2087" s="43" t="s">
        <v>28</v>
      </c>
      <c r="G2087" s="43">
        <v>37021</v>
      </c>
      <c r="H2087" s="41"/>
      <c r="I2087" s="41"/>
      <c r="J2087" s="43"/>
      <c r="K2087" s="41"/>
      <c r="L2087" s="41"/>
      <c r="M2087" s="41"/>
      <c r="N2087" s="41"/>
      <c r="O2087" s="41"/>
      <c r="P2087" s="41"/>
      <c r="Q2087" s="41"/>
      <c r="R2087" s="41"/>
      <c r="S2087" s="41"/>
      <c r="T2087" s="41"/>
      <c r="U2087" s="41"/>
      <c r="V2087" s="41"/>
      <c r="W2087" s="41"/>
      <c r="X2087" s="41"/>
      <c r="Y2087" s="43" t="str">
        <f t="shared" si="64"/>
        <v>COMP</v>
      </c>
      <c r="Z2087" s="43">
        <v>610025</v>
      </c>
      <c r="AA2087" s="43">
        <f t="shared" si="65"/>
        <v>1564666</v>
      </c>
    </row>
    <row r="2088" spans="1:27" x14ac:dyDescent="0.3">
      <c r="A2088" s="43">
        <v>2303828</v>
      </c>
      <c r="B2088" s="43" t="s">
        <v>2248</v>
      </c>
      <c r="C2088" s="43" t="s">
        <v>232</v>
      </c>
      <c r="D2088" s="41"/>
      <c r="E2088" s="43" t="s">
        <v>6263</v>
      </c>
      <c r="F2088" s="43" t="s">
        <v>28</v>
      </c>
      <c r="G2088" s="43">
        <v>37016</v>
      </c>
      <c r="H2088" s="41"/>
      <c r="I2088" s="41"/>
      <c r="J2088" s="43"/>
      <c r="K2088" s="41"/>
      <c r="L2088" s="41"/>
      <c r="M2088" s="41"/>
      <c r="N2088" s="41"/>
      <c r="O2088" s="41"/>
      <c r="P2088" s="41"/>
      <c r="Q2088" s="41"/>
      <c r="R2088" s="41"/>
      <c r="S2088" s="41"/>
      <c r="T2088" s="41"/>
      <c r="U2088" s="41"/>
      <c r="V2088" s="41"/>
      <c r="W2088" s="41"/>
      <c r="X2088" s="41"/>
      <c r="Y2088" s="43" t="str">
        <f t="shared" si="64"/>
        <v>COMP</v>
      </c>
      <c r="Z2088" s="43">
        <v>208285</v>
      </c>
      <c r="AA2088" s="43">
        <f t="shared" si="65"/>
        <v>2303828</v>
      </c>
    </row>
    <row r="2089" spans="1:27" x14ac:dyDescent="0.3">
      <c r="A2089" s="43">
        <v>1792120</v>
      </c>
      <c r="B2089" s="43" t="s">
        <v>2249</v>
      </c>
      <c r="C2089" s="43" t="s">
        <v>618</v>
      </c>
      <c r="D2089" s="41"/>
      <c r="E2089" s="43" t="s">
        <v>6263</v>
      </c>
      <c r="F2089" s="43" t="s">
        <v>28</v>
      </c>
      <c r="G2089" s="43">
        <v>45044</v>
      </c>
      <c r="H2089" s="41"/>
      <c r="I2089" s="41"/>
      <c r="J2089" s="43"/>
      <c r="K2089" s="41"/>
      <c r="L2089" s="41"/>
      <c r="M2089" s="41"/>
      <c r="N2089" s="41"/>
      <c r="O2089" s="41"/>
      <c r="P2089" s="41"/>
      <c r="Q2089" s="41"/>
      <c r="R2089" s="41"/>
      <c r="S2089" s="41"/>
      <c r="T2089" s="41"/>
      <c r="U2089" s="41"/>
      <c r="V2089" s="41"/>
      <c r="W2089" s="41"/>
      <c r="X2089" s="41"/>
      <c r="Y2089" s="43" t="str">
        <f t="shared" si="64"/>
        <v>COMP</v>
      </c>
      <c r="Z2089" s="43">
        <v>1747347</v>
      </c>
      <c r="AA2089" s="43">
        <f t="shared" si="65"/>
        <v>1792120</v>
      </c>
    </row>
    <row r="2090" spans="1:27" x14ac:dyDescent="0.3">
      <c r="A2090" s="43">
        <v>1680886</v>
      </c>
      <c r="B2090" s="43" t="s">
        <v>2249</v>
      </c>
      <c r="C2090" s="43" t="s">
        <v>331</v>
      </c>
      <c r="D2090" s="41"/>
      <c r="E2090" s="43" t="s">
        <v>34</v>
      </c>
      <c r="F2090" s="43" t="s">
        <v>30</v>
      </c>
      <c r="G2090" s="43">
        <v>45044</v>
      </c>
      <c r="H2090" s="41"/>
      <c r="I2090" s="41"/>
      <c r="J2090" s="43"/>
      <c r="K2090" s="41"/>
      <c r="L2090" s="41"/>
      <c r="M2090" s="41"/>
      <c r="N2090" s="41"/>
      <c r="O2090" s="41"/>
      <c r="P2090" s="41"/>
      <c r="Q2090" s="41"/>
      <c r="R2090" s="41"/>
      <c r="S2090" s="41"/>
      <c r="T2090" s="41"/>
      <c r="U2090" s="41"/>
      <c r="V2090" s="41"/>
      <c r="W2090" s="41"/>
      <c r="X2090" s="41"/>
      <c r="Y2090" s="43" t="str">
        <f t="shared" si="64"/>
        <v>COMP</v>
      </c>
      <c r="Z2090" s="43">
        <v>1624109</v>
      </c>
      <c r="AA2090" s="43">
        <f t="shared" si="65"/>
        <v>1680886</v>
      </c>
    </row>
    <row r="2091" spans="1:27" x14ac:dyDescent="0.3">
      <c r="A2091" s="43">
        <v>1574593</v>
      </c>
      <c r="B2091" s="43" t="s">
        <v>2249</v>
      </c>
      <c r="C2091" s="43" t="s">
        <v>730</v>
      </c>
      <c r="D2091" s="41"/>
      <c r="E2091" s="43" t="s">
        <v>31</v>
      </c>
      <c r="F2091" s="43" t="s">
        <v>30</v>
      </c>
      <c r="G2091" s="43">
        <v>45044</v>
      </c>
      <c r="H2091" s="41"/>
      <c r="I2091" s="41"/>
      <c r="J2091" s="43"/>
      <c r="K2091" s="41"/>
      <c r="L2091" s="41"/>
      <c r="M2091" s="41"/>
      <c r="N2091" s="41"/>
      <c r="O2091" s="41"/>
      <c r="P2091" s="41"/>
      <c r="Q2091" s="41"/>
      <c r="R2091" s="41"/>
      <c r="S2091" s="41"/>
      <c r="T2091" s="41"/>
      <c r="U2091" s="41"/>
      <c r="V2091" s="41"/>
      <c r="W2091" s="41"/>
      <c r="X2091" s="41"/>
      <c r="Y2091" s="43" t="str">
        <f t="shared" si="64"/>
        <v>COMP</v>
      </c>
      <c r="Z2091" s="43">
        <v>1775961</v>
      </c>
      <c r="AA2091" s="43">
        <f t="shared" si="65"/>
        <v>1574593</v>
      </c>
    </row>
    <row r="2092" spans="1:27" x14ac:dyDescent="0.3">
      <c r="A2092" s="43">
        <v>2416684</v>
      </c>
      <c r="B2092" s="43" t="s">
        <v>2250</v>
      </c>
      <c r="C2092" s="43" t="s">
        <v>2251</v>
      </c>
      <c r="D2092" s="41"/>
      <c r="E2092" s="43" t="s">
        <v>6263</v>
      </c>
      <c r="F2092" s="43" t="s">
        <v>28</v>
      </c>
      <c r="G2092" s="43">
        <v>28039</v>
      </c>
      <c r="H2092" s="41"/>
      <c r="I2092" s="41"/>
      <c r="J2092" s="43"/>
      <c r="K2092" s="41"/>
      <c r="L2092" s="41"/>
      <c r="M2092" s="41"/>
      <c r="N2092" s="41"/>
      <c r="O2092" s="41"/>
      <c r="P2092" s="41"/>
      <c r="Q2092" s="41"/>
      <c r="R2092" s="41"/>
      <c r="S2092" s="41"/>
      <c r="T2092" s="41"/>
      <c r="U2092" s="41"/>
      <c r="V2092" s="41"/>
      <c r="W2092" s="41"/>
      <c r="X2092" s="41"/>
      <c r="Y2092" s="43" t="str">
        <f t="shared" si="64"/>
        <v>COMP</v>
      </c>
      <c r="Z2092" s="43">
        <v>1967071</v>
      </c>
      <c r="AA2092" s="43">
        <f t="shared" si="65"/>
        <v>2416684</v>
      </c>
    </row>
    <row r="2093" spans="1:27" x14ac:dyDescent="0.3">
      <c r="A2093" s="43">
        <v>1145850</v>
      </c>
      <c r="B2093" s="43" t="s">
        <v>2252</v>
      </c>
      <c r="C2093" s="43" t="s">
        <v>2196</v>
      </c>
      <c r="D2093" s="41"/>
      <c r="E2093" s="43" t="s">
        <v>29</v>
      </c>
      <c r="F2093" s="43" t="s">
        <v>30</v>
      </c>
      <c r="G2093" s="43">
        <v>41012</v>
      </c>
      <c r="H2093" s="41"/>
      <c r="I2093" s="41"/>
      <c r="J2093" s="43"/>
      <c r="K2093" s="41"/>
      <c r="L2093" s="41"/>
      <c r="M2093" s="41"/>
      <c r="N2093" s="41"/>
      <c r="O2093" s="41"/>
      <c r="P2093" s="41"/>
      <c r="Q2093" s="41"/>
      <c r="R2093" s="41"/>
      <c r="S2093" s="41"/>
      <c r="T2093" s="41"/>
      <c r="U2093" s="41"/>
      <c r="V2093" s="41"/>
      <c r="W2093" s="41"/>
      <c r="X2093" s="41"/>
      <c r="Y2093" s="43" t="str">
        <f t="shared" si="64"/>
        <v>COMP</v>
      </c>
      <c r="Z2093" s="43">
        <v>1430810</v>
      </c>
      <c r="AA2093" s="43">
        <f t="shared" si="65"/>
        <v>1145850</v>
      </c>
    </row>
    <row r="2094" spans="1:27" x14ac:dyDescent="0.3">
      <c r="A2094" s="43">
        <v>1072408</v>
      </c>
      <c r="B2094" s="43" t="s">
        <v>2252</v>
      </c>
      <c r="C2094" s="43" t="s">
        <v>1306</v>
      </c>
      <c r="D2094" s="41"/>
      <c r="E2094" s="43" t="s">
        <v>29</v>
      </c>
      <c r="F2094" s="43" t="s">
        <v>30</v>
      </c>
      <c r="G2094" s="43">
        <v>41012</v>
      </c>
      <c r="H2094" s="41"/>
      <c r="I2094" s="41"/>
      <c r="J2094" s="43"/>
      <c r="K2094" s="41"/>
      <c r="L2094" s="41"/>
      <c r="M2094" s="41"/>
      <c r="N2094" s="41"/>
      <c r="O2094" s="41"/>
      <c r="P2094" s="41"/>
      <c r="Q2094" s="41"/>
      <c r="R2094" s="41"/>
      <c r="S2094" s="41"/>
      <c r="T2094" s="41"/>
      <c r="U2094" s="41"/>
      <c r="V2094" s="41"/>
      <c r="W2094" s="41"/>
      <c r="X2094" s="41"/>
      <c r="Y2094" s="43" t="str">
        <f t="shared" si="64"/>
        <v>COMP</v>
      </c>
      <c r="Z2094" s="43">
        <v>2023086</v>
      </c>
      <c r="AA2094" s="43">
        <f t="shared" si="65"/>
        <v>1072408</v>
      </c>
    </row>
    <row r="2095" spans="1:27" x14ac:dyDescent="0.3">
      <c r="A2095" s="43">
        <v>278200</v>
      </c>
      <c r="B2095" s="43" t="s">
        <v>2252</v>
      </c>
      <c r="C2095" s="43" t="s">
        <v>223</v>
      </c>
      <c r="D2095" s="41"/>
      <c r="E2095" s="43" t="s">
        <v>6263</v>
      </c>
      <c r="F2095" s="43" t="s">
        <v>28</v>
      </c>
      <c r="G2095" s="43">
        <v>41012</v>
      </c>
      <c r="H2095" s="41"/>
      <c r="I2095" s="41"/>
      <c r="J2095" s="43"/>
      <c r="K2095" s="41"/>
      <c r="L2095" s="41"/>
      <c r="M2095" s="41"/>
      <c r="N2095" s="41"/>
      <c r="O2095" s="41"/>
      <c r="P2095" s="41"/>
      <c r="Q2095" s="41"/>
      <c r="R2095" s="41"/>
      <c r="S2095" s="41"/>
      <c r="T2095" s="41"/>
      <c r="U2095" s="41"/>
      <c r="V2095" s="41"/>
      <c r="W2095" s="41"/>
      <c r="X2095" s="41"/>
      <c r="Y2095" s="43" t="str">
        <f t="shared" si="64"/>
        <v>COMP</v>
      </c>
      <c r="Z2095" s="43">
        <v>2072836</v>
      </c>
      <c r="AA2095" s="43">
        <f t="shared" si="65"/>
        <v>278200</v>
      </c>
    </row>
    <row r="2096" spans="1:27" x14ac:dyDescent="0.3">
      <c r="A2096" s="43">
        <v>1363688</v>
      </c>
      <c r="B2096" s="43" t="s">
        <v>2252</v>
      </c>
      <c r="C2096" s="43" t="s">
        <v>401</v>
      </c>
      <c r="D2096" s="41"/>
      <c r="E2096" s="43" t="s">
        <v>6263</v>
      </c>
      <c r="F2096" s="43" t="s">
        <v>30</v>
      </c>
      <c r="G2096" s="43">
        <v>41012</v>
      </c>
      <c r="H2096" s="41"/>
      <c r="I2096" s="41"/>
      <c r="J2096" s="43"/>
      <c r="K2096" s="41"/>
      <c r="L2096" s="41"/>
      <c r="M2096" s="41"/>
      <c r="N2096" s="41"/>
      <c r="O2096" s="41"/>
      <c r="P2096" s="41"/>
      <c r="Q2096" s="41"/>
      <c r="R2096" s="41"/>
      <c r="S2096" s="41"/>
      <c r="T2096" s="41"/>
      <c r="U2096" s="41"/>
      <c r="V2096" s="41"/>
      <c r="W2096" s="41"/>
      <c r="X2096" s="41"/>
      <c r="Y2096" s="43" t="str">
        <f t="shared" si="64"/>
        <v>COMP</v>
      </c>
      <c r="Z2096" s="43">
        <v>1273466</v>
      </c>
      <c r="AA2096" s="43">
        <f t="shared" si="65"/>
        <v>1363688</v>
      </c>
    </row>
    <row r="2097" spans="1:27" x14ac:dyDescent="0.3">
      <c r="A2097" s="43">
        <v>2414430</v>
      </c>
      <c r="B2097" s="43" t="s">
        <v>2253</v>
      </c>
      <c r="C2097" s="43" t="s">
        <v>456</v>
      </c>
      <c r="D2097" s="41"/>
      <c r="E2097" s="43" t="s">
        <v>35</v>
      </c>
      <c r="F2097" s="43" t="s">
        <v>28</v>
      </c>
      <c r="G2097" s="43">
        <v>45003</v>
      </c>
      <c r="H2097" s="41"/>
      <c r="I2097" s="41"/>
      <c r="J2097" s="43"/>
      <c r="K2097" s="41"/>
      <c r="L2097" s="41"/>
      <c r="M2097" s="41"/>
      <c r="N2097" s="41"/>
      <c r="O2097" s="41"/>
      <c r="P2097" s="41"/>
      <c r="Q2097" s="41"/>
      <c r="R2097" s="41"/>
      <c r="S2097" s="41"/>
      <c r="T2097" s="41"/>
      <c r="U2097" s="41"/>
      <c r="V2097" s="41"/>
      <c r="W2097" s="41"/>
      <c r="X2097" s="41"/>
      <c r="Y2097" s="43" t="str">
        <f t="shared" si="64"/>
        <v>COMP</v>
      </c>
      <c r="Z2097" s="43">
        <v>1463003</v>
      </c>
      <c r="AA2097" s="43">
        <f t="shared" si="65"/>
        <v>2414430</v>
      </c>
    </row>
    <row r="2098" spans="1:27" x14ac:dyDescent="0.3">
      <c r="A2098" s="43">
        <v>1398907</v>
      </c>
      <c r="B2098" s="43" t="s">
        <v>2254</v>
      </c>
      <c r="C2098" s="43" t="s">
        <v>1760</v>
      </c>
      <c r="D2098" s="41"/>
      <c r="E2098" s="43" t="s">
        <v>34</v>
      </c>
      <c r="F2098" s="43" t="s">
        <v>30</v>
      </c>
      <c r="G2098" s="43">
        <v>45010</v>
      </c>
      <c r="H2098" s="41"/>
      <c r="I2098" s="41"/>
      <c r="J2098" s="43"/>
      <c r="K2098" s="41"/>
      <c r="L2098" s="41"/>
      <c r="M2098" s="41"/>
      <c r="N2098" s="41"/>
      <c r="O2098" s="41"/>
      <c r="P2098" s="41"/>
      <c r="Q2098" s="41"/>
      <c r="R2098" s="41"/>
      <c r="S2098" s="41"/>
      <c r="T2098" s="41"/>
      <c r="U2098" s="41"/>
      <c r="V2098" s="41"/>
      <c r="W2098" s="41"/>
      <c r="X2098" s="41"/>
      <c r="Y2098" s="43" t="str">
        <f t="shared" si="64"/>
        <v>COMP</v>
      </c>
      <c r="Z2098" s="43">
        <v>883066</v>
      </c>
      <c r="AA2098" s="43">
        <f t="shared" si="65"/>
        <v>1398907</v>
      </c>
    </row>
    <row r="2099" spans="1:27" x14ac:dyDescent="0.3">
      <c r="A2099" s="43">
        <v>516425</v>
      </c>
      <c r="B2099" s="43" t="s">
        <v>2254</v>
      </c>
      <c r="C2099" s="43" t="s">
        <v>785</v>
      </c>
      <c r="D2099" s="41"/>
      <c r="E2099" s="43" t="s">
        <v>6263</v>
      </c>
      <c r="F2099" s="43" t="s">
        <v>28</v>
      </c>
      <c r="G2099" s="43">
        <v>45010</v>
      </c>
      <c r="H2099" s="41"/>
      <c r="I2099" s="41"/>
      <c r="J2099" s="43"/>
      <c r="K2099" s="41"/>
      <c r="L2099" s="41"/>
      <c r="M2099" s="41"/>
      <c r="N2099" s="41"/>
      <c r="O2099" s="41"/>
      <c r="P2099" s="41"/>
      <c r="Q2099" s="41"/>
      <c r="R2099" s="41"/>
      <c r="S2099" s="41"/>
      <c r="T2099" s="41"/>
      <c r="U2099" s="41"/>
      <c r="V2099" s="41"/>
      <c r="W2099" s="41"/>
      <c r="X2099" s="41"/>
      <c r="Y2099" s="43" t="str">
        <f t="shared" si="64"/>
        <v/>
      </c>
      <c r="Z2099" s="43">
        <v>1503999</v>
      </c>
      <c r="AA2099" s="43" t="e">
        <f t="shared" si="65"/>
        <v>#N/A</v>
      </c>
    </row>
    <row r="2100" spans="1:27" x14ac:dyDescent="0.3">
      <c r="A2100" s="43">
        <v>2353092</v>
      </c>
      <c r="B2100" s="43" t="s">
        <v>2255</v>
      </c>
      <c r="C2100" s="43" t="s">
        <v>661</v>
      </c>
      <c r="D2100" s="41"/>
      <c r="E2100" s="43" t="s">
        <v>29</v>
      </c>
      <c r="F2100" s="43" t="s">
        <v>28</v>
      </c>
      <c r="G2100" s="43">
        <v>28039</v>
      </c>
      <c r="H2100" s="41"/>
      <c r="I2100" s="41"/>
      <c r="J2100" s="43"/>
      <c r="K2100" s="41"/>
      <c r="L2100" s="41"/>
      <c r="M2100" s="41"/>
      <c r="N2100" s="41"/>
      <c r="O2100" s="41"/>
      <c r="P2100" s="41"/>
      <c r="Q2100" s="41"/>
      <c r="R2100" s="41"/>
      <c r="S2100" s="41"/>
      <c r="T2100" s="41"/>
      <c r="U2100" s="41"/>
      <c r="V2100" s="41"/>
      <c r="W2100" s="41"/>
      <c r="X2100" s="41"/>
      <c r="Y2100" s="43" t="str">
        <f t="shared" si="64"/>
        <v>COMP</v>
      </c>
      <c r="Z2100" s="43">
        <v>1400800</v>
      </c>
      <c r="AA2100" s="43">
        <f t="shared" si="65"/>
        <v>2353092</v>
      </c>
    </row>
    <row r="2101" spans="1:27" x14ac:dyDescent="0.3">
      <c r="A2101" s="43">
        <v>1438388</v>
      </c>
      <c r="B2101" s="43" t="s">
        <v>2256</v>
      </c>
      <c r="C2101" s="43" t="s">
        <v>274</v>
      </c>
      <c r="D2101" s="41"/>
      <c r="E2101" s="43" t="s">
        <v>6263</v>
      </c>
      <c r="F2101" s="43" t="s">
        <v>28</v>
      </c>
      <c r="G2101" s="43">
        <v>37023</v>
      </c>
      <c r="H2101" s="41"/>
      <c r="I2101" s="41"/>
      <c r="J2101" s="43"/>
      <c r="K2101" s="41"/>
      <c r="L2101" s="41"/>
      <c r="M2101" s="41"/>
      <c r="N2101" s="41"/>
      <c r="O2101" s="41"/>
      <c r="P2101" s="41"/>
      <c r="Q2101" s="41"/>
      <c r="R2101" s="41"/>
      <c r="S2101" s="41"/>
      <c r="T2101" s="41"/>
      <c r="U2101" s="41"/>
      <c r="V2101" s="41"/>
      <c r="W2101" s="41"/>
      <c r="X2101" s="41"/>
      <c r="Y2101" s="43" t="str">
        <f t="shared" si="64"/>
        <v>COMP</v>
      </c>
      <c r="Z2101" s="43">
        <v>1379925</v>
      </c>
      <c r="AA2101" s="43">
        <f t="shared" si="65"/>
        <v>1438388</v>
      </c>
    </row>
    <row r="2102" spans="1:27" x14ac:dyDescent="0.3">
      <c r="A2102" s="43">
        <v>2360058</v>
      </c>
      <c r="B2102" s="43" t="s">
        <v>2257</v>
      </c>
      <c r="C2102" s="43" t="s">
        <v>413</v>
      </c>
      <c r="D2102" s="41"/>
      <c r="E2102" s="43" t="s">
        <v>6263</v>
      </c>
      <c r="F2102" s="43" t="s">
        <v>30</v>
      </c>
      <c r="G2102" s="43">
        <v>18029</v>
      </c>
      <c r="H2102" s="41"/>
      <c r="I2102" s="41"/>
      <c r="J2102" s="43"/>
      <c r="K2102" s="41"/>
      <c r="L2102" s="41"/>
      <c r="M2102" s="41"/>
      <c r="N2102" s="41"/>
      <c r="O2102" s="41"/>
      <c r="P2102" s="41"/>
      <c r="Q2102" s="41"/>
      <c r="R2102" s="41"/>
      <c r="S2102" s="41"/>
      <c r="T2102" s="41"/>
      <c r="U2102" s="41"/>
      <c r="V2102" s="41"/>
      <c r="W2102" s="41"/>
      <c r="X2102" s="41"/>
      <c r="Y2102" s="43" t="str">
        <f t="shared" si="64"/>
        <v/>
      </c>
      <c r="Z2102" s="43">
        <v>2215766</v>
      </c>
      <c r="AA2102" s="43" t="e">
        <f t="shared" si="65"/>
        <v>#N/A</v>
      </c>
    </row>
    <row r="2103" spans="1:27" x14ac:dyDescent="0.3">
      <c r="A2103" s="43">
        <v>2416425</v>
      </c>
      <c r="B2103" s="43" t="s">
        <v>2258</v>
      </c>
      <c r="C2103" s="43" t="s">
        <v>685</v>
      </c>
      <c r="D2103" s="41"/>
      <c r="E2103" s="43" t="s">
        <v>6263</v>
      </c>
      <c r="F2103" s="43" t="s">
        <v>30</v>
      </c>
      <c r="G2103" s="43">
        <v>45038</v>
      </c>
      <c r="H2103" s="41"/>
      <c r="I2103" s="41"/>
      <c r="J2103" s="43"/>
      <c r="K2103" s="41"/>
      <c r="L2103" s="41"/>
      <c r="M2103" s="41"/>
      <c r="N2103" s="41"/>
      <c r="O2103" s="41"/>
      <c r="P2103" s="41"/>
      <c r="Q2103" s="41"/>
      <c r="R2103" s="41"/>
      <c r="S2103" s="41"/>
      <c r="T2103" s="41"/>
      <c r="U2103" s="41"/>
      <c r="V2103" s="41"/>
      <c r="W2103" s="41"/>
      <c r="X2103" s="41"/>
      <c r="Y2103" s="43" t="str">
        <f t="shared" si="64"/>
        <v/>
      </c>
      <c r="Z2103" s="43">
        <v>1259869</v>
      </c>
      <c r="AA2103" s="43" t="e">
        <f t="shared" si="65"/>
        <v>#N/A</v>
      </c>
    </row>
    <row r="2104" spans="1:27" x14ac:dyDescent="0.3">
      <c r="A2104" s="43">
        <v>2430287</v>
      </c>
      <c r="B2104" s="43" t="s">
        <v>2259</v>
      </c>
      <c r="C2104" s="43" t="s">
        <v>232</v>
      </c>
      <c r="D2104" s="41"/>
      <c r="E2104" s="43" t="s">
        <v>29</v>
      </c>
      <c r="F2104" s="43" t="s">
        <v>28</v>
      </c>
      <c r="G2104" s="43">
        <v>45005</v>
      </c>
      <c r="H2104" s="41"/>
      <c r="I2104" s="41"/>
      <c r="J2104" s="43"/>
      <c r="K2104" s="41"/>
      <c r="L2104" s="41"/>
      <c r="M2104" s="41"/>
      <c r="N2104" s="41"/>
      <c r="O2104" s="41"/>
      <c r="P2104" s="41"/>
      <c r="Q2104" s="41"/>
      <c r="R2104" s="41"/>
      <c r="S2104" s="41"/>
      <c r="T2104" s="41"/>
      <c r="U2104" s="41"/>
      <c r="V2104" s="41"/>
      <c r="W2104" s="41"/>
      <c r="X2104" s="41"/>
      <c r="Y2104" s="43" t="str">
        <f t="shared" si="64"/>
        <v/>
      </c>
      <c r="Z2104" s="43">
        <v>1862537</v>
      </c>
      <c r="AA2104" s="43" t="e">
        <f t="shared" si="65"/>
        <v>#N/A</v>
      </c>
    </row>
    <row r="2105" spans="1:27" x14ac:dyDescent="0.3">
      <c r="A2105" s="43">
        <v>176074</v>
      </c>
      <c r="B2105" s="43" t="s">
        <v>2260</v>
      </c>
      <c r="C2105" s="43" t="s">
        <v>1664</v>
      </c>
      <c r="D2105" s="41"/>
      <c r="E2105" s="43" t="s">
        <v>29</v>
      </c>
      <c r="F2105" s="43" t="s">
        <v>28</v>
      </c>
      <c r="G2105" s="43">
        <v>18024</v>
      </c>
      <c r="H2105" s="41"/>
      <c r="I2105" s="41"/>
      <c r="J2105" s="43"/>
      <c r="K2105" s="41"/>
      <c r="L2105" s="41"/>
      <c r="M2105" s="41"/>
      <c r="N2105" s="41"/>
      <c r="O2105" s="41"/>
      <c r="P2105" s="41"/>
      <c r="Q2105" s="41"/>
      <c r="R2105" s="41"/>
      <c r="S2105" s="41"/>
      <c r="T2105" s="41"/>
      <c r="U2105" s="41"/>
      <c r="V2105" s="41"/>
      <c r="W2105" s="41"/>
      <c r="X2105" s="41"/>
      <c r="Y2105" s="43" t="str">
        <f t="shared" si="64"/>
        <v>COMP</v>
      </c>
      <c r="Z2105" s="43">
        <v>575183</v>
      </c>
      <c r="AA2105" s="43">
        <f t="shared" si="65"/>
        <v>176074</v>
      </c>
    </row>
    <row r="2106" spans="1:27" x14ac:dyDescent="0.3">
      <c r="A2106" s="43">
        <v>1003841</v>
      </c>
      <c r="B2106" s="43" t="s">
        <v>2260</v>
      </c>
      <c r="C2106" s="43" t="s">
        <v>236</v>
      </c>
      <c r="D2106" s="41"/>
      <c r="E2106" s="43" t="s">
        <v>6263</v>
      </c>
      <c r="F2106" s="43" t="s">
        <v>28</v>
      </c>
      <c r="G2106" s="43">
        <v>18024</v>
      </c>
      <c r="H2106" s="41"/>
      <c r="I2106" s="41"/>
      <c r="J2106" s="43"/>
      <c r="K2106" s="41"/>
      <c r="L2106" s="41"/>
      <c r="M2106" s="41"/>
      <c r="N2106" s="41"/>
      <c r="O2106" s="41"/>
      <c r="P2106" s="41"/>
      <c r="Q2106" s="41"/>
      <c r="R2106" s="41"/>
      <c r="S2106" s="41"/>
      <c r="T2106" s="41"/>
      <c r="U2106" s="41"/>
      <c r="V2106" s="41"/>
      <c r="W2106" s="41"/>
      <c r="X2106" s="41"/>
      <c r="Y2106" s="43" t="str">
        <f t="shared" si="64"/>
        <v>COMP</v>
      </c>
      <c r="Z2106" s="43">
        <v>2001556</v>
      </c>
      <c r="AA2106" s="43">
        <f t="shared" si="65"/>
        <v>1003841</v>
      </c>
    </row>
    <row r="2107" spans="1:27" x14ac:dyDescent="0.3">
      <c r="A2107" s="43">
        <v>1100220</v>
      </c>
      <c r="B2107" s="43" t="s">
        <v>2260</v>
      </c>
      <c r="C2107" s="43" t="s">
        <v>629</v>
      </c>
      <c r="D2107" s="41"/>
      <c r="E2107" s="43" t="s">
        <v>6263</v>
      </c>
      <c r="F2107" s="43" t="s">
        <v>30</v>
      </c>
      <c r="G2107" s="43">
        <v>18024</v>
      </c>
      <c r="H2107" s="41"/>
      <c r="I2107" s="41"/>
      <c r="J2107" s="43"/>
      <c r="K2107" s="41"/>
      <c r="L2107" s="41"/>
      <c r="M2107" s="41"/>
      <c r="N2107" s="41"/>
      <c r="O2107" s="41"/>
      <c r="P2107" s="41"/>
      <c r="Q2107" s="41"/>
      <c r="R2107" s="41"/>
      <c r="S2107" s="41"/>
      <c r="T2107" s="41"/>
      <c r="U2107" s="41"/>
      <c r="V2107" s="41"/>
      <c r="W2107" s="41"/>
      <c r="X2107" s="41"/>
      <c r="Y2107" s="43" t="str">
        <f t="shared" si="64"/>
        <v>COMP</v>
      </c>
      <c r="Z2107" s="43">
        <v>2409299</v>
      </c>
      <c r="AA2107" s="43">
        <f t="shared" si="65"/>
        <v>1100220</v>
      </c>
    </row>
    <row r="2108" spans="1:27" x14ac:dyDescent="0.3">
      <c r="A2108" s="43">
        <v>1719587</v>
      </c>
      <c r="B2108" s="43" t="s">
        <v>2261</v>
      </c>
      <c r="C2108" s="43" t="s">
        <v>454</v>
      </c>
      <c r="D2108" s="41"/>
      <c r="E2108" s="43" t="s">
        <v>6263</v>
      </c>
      <c r="F2108" s="43" t="s">
        <v>30</v>
      </c>
      <c r="G2108" s="43">
        <v>41031</v>
      </c>
      <c r="H2108" s="41"/>
      <c r="I2108" s="41"/>
      <c r="J2108" s="43"/>
      <c r="K2108" s="41"/>
      <c r="L2108" s="41"/>
      <c r="M2108" s="41"/>
      <c r="N2108" s="41"/>
      <c r="O2108" s="41"/>
      <c r="P2108" s="41"/>
      <c r="Q2108" s="41"/>
      <c r="R2108" s="41"/>
      <c r="S2108" s="41"/>
      <c r="T2108" s="41"/>
      <c r="U2108" s="41"/>
      <c r="V2108" s="41"/>
      <c r="W2108" s="41"/>
      <c r="X2108" s="41"/>
      <c r="Y2108" s="43" t="str">
        <f t="shared" si="64"/>
        <v/>
      </c>
      <c r="Z2108" s="43">
        <v>458900</v>
      </c>
      <c r="AA2108" s="43" t="e">
        <f t="shared" si="65"/>
        <v>#N/A</v>
      </c>
    </row>
    <row r="2109" spans="1:27" x14ac:dyDescent="0.3">
      <c r="A2109" s="43">
        <v>1324356</v>
      </c>
      <c r="B2109" s="43" t="s">
        <v>2262</v>
      </c>
      <c r="C2109" s="43" t="s">
        <v>1287</v>
      </c>
      <c r="D2109" s="41"/>
      <c r="E2109" s="43" t="s">
        <v>6263</v>
      </c>
      <c r="F2109" s="43" t="s">
        <v>30</v>
      </c>
      <c r="G2109" s="43">
        <v>41016</v>
      </c>
      <c r="H2109" s="41"/>
      <c r="I2109" s="41"/>
      <c r="J2109" s="43"/>
      <c r="K2109" s="41"/>
      <c r="L2109" s="41"/>
      <c r="M2109" s="41"/>
      <c r="N2109" s="41"/>
      <c r="O2109" s="41"/>
      <c r="P2109" s="41"/>
      <c r="Q2109" s="41"/>
      <c r="R2109" s="41"/>
      <c r="S2109" s="41"/>
      <c r="T2109" s="41"/>
      <c r="U2109" s="41"/>
      <c r="V2109" s="41"/>
      <c r="W2109" s="41"/>
      <c r="X2109" s="41"/>
      <c r="Y2109" s="43" t="str">
        <f t="shared" si="64"/>
        <v/>
      </c>
      <c r="Z2109" s="43">
        <v>1173439</v>
      </c>
      <c r="AA2109" s="43" t="e">
        <f t="shared" si="65"/>
        <v>#N/A</v>
      </c>
    </row>
    <row r="2110" spans="1:27" x14ac:dyDescent="0.3">
      <c r="A2110" s="43">
        <v>1653187</v>
      </c>
      <c r="B2110" s="43" t="s">
        <v>2262</v>
      </c>
      <c r="C2110" s="43" t="s">
        <v>472</v>
      </c>
      <c r="D2110" s="41"/>
      <c r="E2110" s="43" t="s">
        <v>6263</v>
      </c>
      <c r="F2110" s="43" t="s">
        <v>28</v>
      </c>
      <c r="G2110" s="43">
        <v>41016</v>
      </c>
      <c r="H2110" s="41"/>
      <c r="I2110" s="41"/>
      <c r="J2110" s="43"/>
      <c r="K2110" s="41"/>
      <c r="L2110" s="41"/>
      <c r="M2110" s="41"/>
      <c r="N2110" s="41"/>
      <c r="O2110" s="41"/>
      <c r="P2110" s="41"/>
      <c r="Q2110" s="41"/>
      <c r="R2110" s="41"/>
      <c r="S2110" s="41"/>
      <c r="T2110" s="41"/>
      <c r="U2110" s="41"/>
      <c r="V2110" s="41"/>
      <c r="W2110" s="41"/>
      <c r="X2110" s="41"/>
      <c r="Y2110" s="43" t="str">
        <f t="shared" si="64"/>
        <v/>
      </c>
      <c r="Z2110" s="43">
        <v>2280165</v>
      </c>
      <c r="AA2110" s="43" t="e">
        <f t="shared" si="65"/>
        <v>#N/A</v>
      </c>
    </row>
    <row r="2111" spans="1:27" x14ac:dyDescent="0.3">
      <c r="A2111" s="43">
        <v>1518253</v>
      </c>
      <c r="B2111" s="43" t="s">
        <v>2263</v>
      </c>
      <c r="C2111" s="43" t="s">
        <v>214</v>
      </c>
      <c r="D2111" s="41"/>
      <c r="E2111" s="43" t="s">
        <v>6263</v>
      </c>
      <c r="F2111" s="43" t="s">
        <v>30</v>
      </c>
      <c r="G2111" s="43">
        <v>41012</v>
      </c>
      <c r="H2111" s="41"/>
      <c r="I2111" s="41"/>
      <c r="J2111" s="43"/>
      <c r="K2111" s="41"/>
      <c r="L2111" s="41"/>
      <c r="M2111" s="41"/>
      <c r="N2111" s="41"/>
      <c r="O2111" s="41"/>
      <c r="P2111" s="41"/>
      <c r="Q2111" s="41"/>
      <c r="R2111" s="41"/>
      <c r="S2111" s="41"/>
      <c r="T2111" s="41"/>
      <c r="U2111" s="41"/>
      <c r="V2111" s="41"/>
      <c r="W2111" s="41"/>
      <c r="X2111" s="41"/>
      <c r="Y2111" s="43" t="str">
        <f t="shared" si="64"/>
        <v/>
      </c>
      <c r="Z2111" s="43">
        <v>354831</v>
      </c>
      <c r="AA2111" s="43" t="e">
        <f t="shared" si="65"/>
        <v>#N/A</v>
      </c>
    </row>
    <row r="2112" spans="1:27" x14ac:dyDescent="0.3">
      <c r="A2112" s="43">
        <v>1047381</v>
      </c>
      <c r="B2112" s="43" t="s">
        <v>2263</v>
      </c>
      <c r="C2112" s="43" t="s">
        <v>632</v>
      </c>
      <c r="D2112" s="41"/>
      <c r="E2112" s="43" t="s">
        <v>6263</v>
      </c>
      <c r="F2112" s="43" t="s">
        <v>28</v>
      </c>
      <c r="G2112" s="43">
        <v>45016</v>
      </c>
      <c r="H2112" s="41"/>
      <c r="I2112" s="41"/>
      <c r="J2112" s="43"/>
      <c r="K2112" s="41"/>
      <c r="L2112" s="41"/>
      <c r="M2112" s="41"/>
      <c r="N2112" s="41"/>
      <c r="O2112" s="41"/>
      <c r="P2112" s="41"/>
      <c r="Q2112" s="41"/>
      <c r="R2112" s="41"/>
      <c r="S2112" s="41"/>
      <c r="T2112" s="41"/>
      <c r="U2112" s="41"/>
      <c r="V2112" s="41"/>
      <c r="W2112" s="41"/>
      <c r="X2112" s="41"/>
      <c r="Y2112" s="43" t="str">
        <f t="shared" si="64"/>
        <v/>
      </c>
      <c r="Z2112" s="43">
        <v>180565</v>
      </c>
      <c r="AA2112" s="43" t="e">
        <f t="shared" si="65"/>
        <v>#N/A</v>
      </c>
    </row>
    <row r="2113" spans="1:27" x14ac:dyDescent="0.3">
      <c r="A2113" s="43">
        <v>1544807</v>
      </c>
      <c r="B2113" s="43" t="s">
        <v>2263</v>
      </c>
      <c r="C2113" s="43" t="s">
        <v>508</v>
      </c>
      <c r="D2113" s="41"/>
      <c r="E2113" s="43" t="s">
        <v>6263</v>
      </c>
      <c r="F2113" s="43" t="s">
        <v>28</v>
      </c>
      <c r="G2113" s="43">
        <v>41012</v>
      </c>
      <c r="H2113" s="41"/>
      <c r="I2113" s="41"/>
      <c r="J2113" s="43"/>
      <c r="K2113" s="41"/>
      <c r="L2113" s="41"/>
      <c r="M2113" s="41"/>
      <c r="N2113" s="41"/>
      <c r="O2113" s="41"/>
      <c r="P2113" s="41"/>
      <c r="Q2113" s="41"/>
      <c r="R2113" s="41"/>
      <c r="S2113" s="41"/>
      <c r="T2113" s="41"/>
      <c r="U2113" s="41"/>
      <c r="V2113" s="41"/>
      <c r="W2113" s="41"/>
      <c r="X2113" s="41"/>
      <c r="Y2113" s="43" t="str">
        <f t="shared" si="64"/>
        <v/>
      </c>
      <c r="Z2113" s="43">
        <v>1563163</v>
      </c>
      <c r="AA2113" s="43" t="e">
        <f t="shared" si="65"/>
        <v>#N/A</v>
      </c>
    </row>
    <row r="2114" spans="1:27" x14ac:dyDescent="0.3">
      <c r="A2114" s="43">
        <v>2069107</v>
      </c>
      <c r="B2114" s="43" t="s">
        <v>2264</v>
      </c>
      <c r="C2114" s="43" t="s">
        <v>454</v>
      </c>
      <c r="D2114" s="41"/>
      <c r="E2114" s="43" t="s">
        <v>6263</v>
      </c>
      <c r="F2114" s="43" t="s">
        <v>30</v>
      </c>
      <c r="G2114" s="43">
        <v>37046</v>
      </c>
      <c r="H2114" s="41"/>
      <c r="I2114" s="41"/>
      <c r="J2114" s="43"/>
      <c r="K2114" s="41"/>
      <c r="L2114" s="41"/>
      <c r="M2114" s="41"/>
      <c r="N2114" s="41"/>
      <c r="O2114" s="41"/>
      <c r="P2114" s="41"/>
      <c r="Q2114" s="41"/>
      <c r="R2114" s="41"/>
      <c r="S2114" s="41"/>
      <c r="T2114" s="41"/>
      <c r="U2114" s="41"/>
      <c r="V2114" s="41"/>
      <c r="W2114" s="41"/>
      <c r="X2114" s="41"/>
      <c r="Y2114" s="43" t="str">
        <f t="shared" ref="Y2114:Y2177" si="66">IF(ISERROR(AA2114)=FALSE,"COMP","")</f>
        <v>COMP</v>
      </c>
      <c r="Z2114" s="43">
        <v>1131183</v>
      </c>
      <c r="AA2114" s="43">
        <f t="shared" ref="AA2114:AA2177" si="67">VLOOKUP(A2114,Z:Z,1,FALSE)</f>
        <v>2069107</v>
      </c>
    </row>
    <row r="2115" spans="1:27" x14ac:dyDescent="0.3">
      <c r="A2115" s="43">
        <v>1694557</v>
      </c>
      <c r="B2115" s="43" t="s">
        <v>2264</v>
      </c>
      <c r="C2115" s="43" t="s">
        <v>390</v>
      </c>
      <c r="D2115" s="41"/>
      <c r="E2115" s="43" t="s">
        <v>6263</v>
      </c>
      <c r="F2115" s="43" t="s">
        <v>30</v>
      </c>
      <c r="G2115" s="43">
        <v>41012</v>
      </c>
      <c r="H2115" s="41"/>
      <c r="I2115" s="41"/>
      <c r="J2115" s="43"/>
      <c r="K2115" s="41"/>
      <c r="L2115" s="41"/>
      <c r="M2115" s="41"/>
      <c r="N2115" s="41"/>
      <c r="O2115" s="41"/>
      <c r="P2115" s="41"/>
      <c r="Q2115" s="41"/>
      <c r="R2115" s="41"/>
      <c r="S2115" s="41"/>
      <c r="T2115" s="41"/>
      <c r="U2115" s="41"/>
      <c r="V2115" s="41"/>
      <c r="W2115" s="41"/>
      <c r="X2115" s="41"/>
      <c r="Y2115" s="43" t="str">
        <f t="shared" si="66"/>
        <v/>
      </c>
      <c r="Z2115" s="43">
        <v>2434961</v>
      </c>
      <c r="AA2115" s="43" t="e">
        <f t="shared" si="67"/>
        <v>#N/A</v>
      </c>
    </row>
    <row r="2116" spans="1:27" x14ac:dyDescent="0.3">
      <c r="A2116" s="43">
        <v>2026996</v>
      </c>
      <c r="B2116" s="43" t="s">
        <v>2264</v>
      </c>
      <c r="C2116" s="43" t="s">
        <v>400</v>
      </c>
      <c r="D2116" s="41"/>
      <c r="E2116" s="43" t="s">
        <v>6263</v>
      </c>
      <c r="F2116" s="43" t="s">
        <v>30</v>
      </c>
      <c r="G2116" s="43">
        <v>37021</v>
      </c>
      <c r="H2116" s="41"/>
      <c r="I2116" s="41"/>
      <c r="J2116" s="43"/>
      <c r="K2116" s="41"/>
      <c r="L2116" s="41"/>
      <c r="M2116" s="41"/>
      <c r="N2116" s="41"/>
      <c r="O2116" s="41"/>
      <c r="P2116" s="41"/>
      <c r="Q2116" s="41"/>
      <c r="R2116" s="41"/>
      <c r="S2116" s="41"/>
      <c r="T2116" s="41"/>
      <c r="U2116" s="41"/>
      <c r="V2116" s="41"/>
      <c r="W2116" s="41"/>
      <c r="X2116" s="41"/>
      <c r="Y2116" s="43" t="str">
        <f t="shared" si="66"/>
        <v/>
      </c>
      <c r="Z2116" s="43">
        <v>1311278</v>
      </c>
      <c r="AA2116" s="43" t="e">
        <f t="shared" si="67"/>
        <v>#N/A</v>
      </c>
    </row>
    <row r="2117" spans="1:27" x14ac:dyDescent="0.3">
      <c r="A2117" s="43">
        <v>2251797</v>
      </c>
      <c r="B2117" s="43" t="s">
        <v>2265</v>
      </c>
      <c r="C2117" s="43" t="s">
        <v>440</v>
      </c>
      <c r="D2117" s="41"/>
      <c r="E2117" s="43" t="s">
        <v>6263</v>
      </c>
      <c r="F2117" s="43" t="s">
        <v>28</v>
      </c>
      <c r="G2117" s="43">
        <v>37048</v>
      </c>
      <c r="H2117" s="41"/>
      <c r="I2117" s="41"/>
      <c r="J2117" s="43"/>
      <c r="K2117" s="41"/>
      <c r="L2117" s="41"/>
      <c r="M2117" s="41"/>
      <c r="N2117" s="41"/>
      <c r="O2117" s="41"/>
      <c r="P2117" s="41"/>
      <c r="Q2117" s="41"/>
      <c r="R2117" s="41"/>
      <c r="S2117" s="41"/>
      <c r="T2117" s="41"/>
      <c r="U2117" s="41"/>
      <c r="V2117" s="41"/>
      <c r="W2117" s="41"/>
      <c r="X2117" s="41"/>
      <c r="Y2117" s="43" t="str">
        <f t="shared" si="66"/>
        <v>COMP</v>
      </c>
      <c r="Z2117" s="43">
        <v>1755411</v>
      </c>
      <c r="AA2117" s="43">
        <f t="shared" si="67"/>
        <v>2251797</v>
      </c>
    </row>
    <row r="2118" spans="1:27" x14ac:dyDescent="0.3">
      <c r="A2118" s="43">
        <v>2272098</v>
      </c>
      <c r="B2118" s="43" t="s">
        <v>2265</v>
      </c>
      <c r="C2118" s="43" t="s">
        <v>1036</v>
      </c>
      <c r="D2118" s="41"/>
      <c r="E2118" s="43" t="s">
        <v>29</v>
      </c>
      <c r="F2118" s="43" t="s">
        <v>30</v>
      </c>
      <c r="G2118" s="43">
        <v>37048</v>
      </c>
      <c r="H2118" s="41"/>
      <c r="I2118" s="41"/>
      <c r="J2118" s="43"/>
      <c r="K2118" s="41"/>
      <c r="L2118" s="41"/>
      <c r="M2118" s="41"/>
      <c r="N2118" s="41"/>
      <c r="O2118" s="41"/>
      <c r="P2118" s="41"/>
      <c r="Q2118" s="41"/>
      <c r="R2118" s="41"/>
      <c r="S2118" s="41"/>
      <c r="T2118" s="41"/>
      <c r="U2118" s="41"/>
      <c r="V2118" s="41"/>
      <c r="W2118" s="41"/>
      <c r="X2118" s="41"/>
      <c r="Y2118" s="43" t="str">
        <f t="shared" si="66"/>
        <v>COMP</v>
      </c>
      <c r="Z2118" s="43">
        <v>1685282</v>
      </c>
      <c r="AA2118" s="43">
        <f t="shared" si="67"/>
        <v>2272098</v>
      </c>
    </row>
    <row r="2119" spans="1:27" x14ac:dyDescent="0.3">
      <c r="A2119" s="43">
        <v>1487069</v>
      </c>
      <c r="B2119" s="43" t="s">
        <v>2266</v>
      </c>
      <c r="C2119" s="43" t="s">
        <v>2267</v>
      </c>
      <c r="D2119" s="41"/>
      <c r="E2119" s="43" t="s">
        <v>35</v>
      </c>
      <c r="F2119" s="43" t="s">
        <v>28</v>
      </c>
      <c r="G2119" s="43">
        <v>41002</v>
      </c>
      <c r="H2119" s="41"/>
      <c r="I2119" s="41"/>
      <c r="J2119" s="43"/>
      <c r="K2119" s="41"/>
      <c r="L2119" s="41"/>
      <c r="M2119" s="41"/>
      <c r="N2119" s="41"/>
      <c r="O2119" s="41"/>
      <c r="P2119" s="41"/>
      <c r="Q2119" s="41"/>
      <c r="R2119" s="41"/>
      <c r="S2119" s="41"/>
      <c r="T2119" s="41"/>
      <c r="U2119" s="41"/>
      <c r="V2119" s="41"/>
      <c r="W2119" s="41"/>
      <c r="X2119" s="41"/>
      <c r="Y2119" s="43" t="str">
        <f t="shared" si="66"/>
        <v>COMP</v>
      </c>
      <c r="Z2119" s="43">
        <v>986214</v>
      </c>
      <c r="AA2119" s="43">
        <f t="shared" si="67"/>
        <v>1487069</v>
      </c>
    </row>
    <row r="2120" spans="1:27" x14ac:dyDescent="0.3">
      <c r="A2120" s="43">
        <v>731188</v>
      </c>
      <c r="B2120" s="43" t="s">
        <v>2266</v>
      </c>
      <c r="C2120" s="43" t="s">
        <v>766</v>
      </c>
      <c r="D2120" s="41"/>
      <c r="E2120" s="43" t="s">
        <v>6263</v>
      </c>
      <c r="F2120" s="43" t="s">
        <v>28</v>
      </c>
      <c r="G2120" s="43">
        <v>28037</v>
      </c>
      <c r="H2120" s="41"/>
      <c r="I2120" s="41"/>
      <c r="J2120" s="43"/>
      <c r="K2120" s="41"/>
      <c r="L2120" s="41"/>
      <c r="M2120" s="41"/>
      <c r="N2120" s="41"/>
      <c r="O2120" s="41"/>
      <c r="P2120" s="41"/>
      <c r="Q2120" s="41"/>
      <c r="R2120" s="41"/>
      <c r="S2120" s="41"/>
      <c r="T2120" s="41"/>
      <c r="U2120" s="41"/>
      <c r="V2120" s="41"/>
      <c r="W2120" s="41"/>
      <c r="X2120" s="41"/>
      <c r="Y2120" s="43" t="str">
        <f t="shared" si="66"/>
        <v>COMP</v>
      </c>
      <c r="Z2120" s="43">
        <v>2308657</v>
      </c>
      <c r="AA2120" s="43">
        <f t="shared" si="67"/>
        <v>731188</v>
      </c>
    </row>
    <row r="2121" spans="1:27" x14ac:dyDescent="0.3">
      <c r="A2121" s="43">
        <v>1653873</v>
      </c>
      <c r="B2121" s="43" t="s">
        <v>2268</v>
      </c>
      <c r="C2121" s="43" t="s">
        <v>279</v>
      </c>
      <c r="D2121" s="41"/>
      <c r="E2121" s="43" t="s">
        <v>31</v>
      </c>
      <c r="F2121" s="43" t="s">
        <v>30</v>
      </c>
      <c r="G2121" s="43">
        <v>18035</v>
      </c>
      <c r="H2121" s="41"/>
      <c r="I2121" s="41"/>
      <c r="J2121" s="43"/>
      <c r="K2121" s="41"/>
      <c r="L2121" s="41"/>
      <c r="M2121" s="41"/>
      <c r="N2121" s="41"/>
      <c r="O2121" s="41"/>
      <c r="P2121" s="41"/>
      <c r="Q2121" s="41"/>
      <c r="R2121" s="41"/>
      <c r="S2121" s="41"/>
      <c r="T2121" s="41"/>
      <c r="U2121" s="41"/>
      <c r="V2121" s="41"/>
      <c r="W2121" s="41"/>
      <c r="X2121" s="41"/>
      <c r="Y2121" s="43" t="str">
        <f t="shared" si="66"/>
        <v>COMP</v>
      </c>
      <c r="Z2121" s="43">
        <v>2273585</v>
      </c>
      <c r="AA2121" s="43">
        <f t="shared" si="67"/>
        <v>1653873</v>
      </c>
    </row>
    <row r="2122" spans="1:27" x14ac:dyDescent="0.3">
      <c r="A2122" s="43">
        <v>1957553</v>
      </c>
      <c r="B2122" s="43" t="s">
        <v>2268</v>
      </c>
      <c r="C2122" s="43" t="s">
        <v>469</v>
      </c>
      <c r="D2122" s="41"/>
      <c r="E2122" s="43" t="s">
        <v>6263</v>
      </c>
      <c r="F2122" s="43" t="s">
        <v>28</v>
      </c>
      <c r="G2122" s="43">
        <v>18035</v>
      </c>
      <c r="H2122" s="41"/>
      <c r="I2122" s="41"/>
      <c r="J2122" s="43"/>
      <c r="K2122" s="41"/>
      <c r="L2122" s="41"/>
      <c r="M2122" s="41"/>
      <c r="N2122" s="41"/>
      <c r="O2122" s="41"/>
      <c r="P2122" s="41"/>
      <c r="Q2122" s="41"/>
      <c r="R2122" s="41"/>
      <c r="S2122" s="41"/>
      <c r="T2122" s="41"/>
      <c r="U2122" s="41"/>
      <c r="V2122" s="41"/>
      <c r="W2122" s="41"/>
      <c r="X2122" s="41"/>
      <c r="Y2122" s="43" t="str">
        <f t="shared" si="66"/>
        <v/>
      </c>
      <c r="Z2122" s="43">
        <v>2162669</v>
      </c>
      <c r="AA2122" s="43" t="e">
        <f t="shared" si="67"/>
        <v>#N/A</v>
      </c>
    </row>
    <row r="2123" spans="1:27" x14ac:dyDescent="0.3">
      <c r="A2123" s="43">
        <v>1356893</v>
      </c>
      <c r="B2123" s="43" t="s">
        <v>2269</v>
      </c>
      <c r="C2123" s="43" t="s">
        <v>218</v>
      </c>
      <c r="D2123" s="41"/>
      <c r="E2123" s="43" t="s">
        <v>6263</v>
      </c>
      <c r="F2123" s="43" t="s">
        <v>28</v>
      </c>
      <c r="G2123" s="43">
        <v>41016</v>
      </c>
      <c r="H2123" s="41"/>
      <c r="I2123" s="41"/>
      <c r="J2123" s="43"/>
      <c r="K2123" s="41"/>
      <c r="L2123" s="41"/>
      <c r="M2123" s="41"/>
      <c r="N2123" s="41"/>
      <c r="O2123" s="41"/>
      <c r="P2123" s="41"/>
      <c r="Q2123" s="41"/>
      <c r="R2123" s="41"/>
      <c r="S2123" s="41"/>
      <c r="T2123" s="41"/>
      <c r="U2123" s="41"/>
      <c r="V2123" s="41"/>
      <c r="W2123" s="41"/>
      <c r="X2123" s="41"/>
      <c r="Y2123" s="43" t="str">
        <f t="shared" si="66"/>
        <v/>
      </c>
      <c r="Z2123" s="43">
        <v>2008543</v>
      </c>
      <c r="AA2123" s="43" t="e">
        <f t="shared" si="67"/>
        <v>#N/A</v>
      </c>
    </row>
    <row r="2124" spans="1:27" x14ac:dyDescent="0.3">
      <c r="A2124" s="43">
        <v>1378080</v>
      </c>
      <c r="B2124" s="43" t="s">
        <v>2269</v>
      </c>
      <c r="C2124" s="43" t="s">
        <v>472</v>
      </c>
      <c r="D2124" s="41"/>
      <c r="E2124" s="43" t="s">
        <v>6263</v>
      </c>
      <c r="F2124" s="43" t="s">
        <v>28</v>
      </c>
      <c r="G2124" s="43">
        <v>37021</v>
      </c>
      <c r="H2124" s="41"/>
      <c r="I2124" s="41"/>
      <c r="J2124" s="43"/>
      <c r="K2124" s="41"/>
      <c r="L2124" s="41"/>
      <c r="M2124" s="41"/>
      <c r="N2124" s="41"/>
      <c r="O2124" s="41"/>
      <c r="P2124" s="41"/>
      <c r="Q2124" s="41"/>
      <c r="R2124" s="41"/>
      <c r="S2124" s="41"/>
      <c r="T2124" s="41"/>
      <c r="U2124" s="41"/>
      <c r="V2124" s="41"/>
      <c r="W2124" s="41"/>
      <c r="X2124" s="41"/>
      <c r="Y2124" s="43" t="str">
        <f t="shared" si="66"/>
        <v/>
      </c>
      <c r="Z2124" s="43">
        <v>1858816</v>
      </c>
      <c r="AA2124" s="43" t="e">
        <f t="shared" si="67"/>
        <v>#N/A</v>
      </c>
    </row>
    <row r="2125" spans="1:27" x14ac:dyDescent="0.3">
      <c r="A2125" s="43">
        <v>1665481</v>
      </c>
      <c r="B2125" s="43" t="s">
        <v>2270</v>
      </c>
      <c r="C2125" s="43" t="s">
        <v>173</v>
      </c>
      <c r="D2125" s="41"/>
      <c r="E2125" s="43" t="s">
        <v>31</v>
      </c>
      <c r="F2125" s="43" t="s">
        <v>30</v>
      </c>
      <c r="G2125" s="43">
        <v>45008</v>
      </c>
      <c r="H2125" s="41"/>
      <c r="I2125" s="41"/>
      <c r="J2125" s="43"/>
      <c r="K2125" s="41"/>
      <c r="L2125" s="41"/>
      <c r="M2125" s="41"/>
      <c r="N2125" s="41"/>
      <c r="O2125" s="41"/>
      <c r="P2125" s="41"/>
      <c r="Q2125" s="41"/>
      <c r="R2125" s="41"/>
      <c r="S2125" s="41"/>
      <c r="T2125" s="41"/>
      <c r="U2125" s="41"/>
      <c r="V2125" s="41"/>
      <c r="W2125" s="41"/>
      <c r="X2125" s="41"/>
      <c r="Y2125" s="43" t="str">
        <f t="shared" si="66"/>
        <v>COMP</v>
      </c>
      <c r="Z2125" s="43">
        <v>1364609</v>
      </c>
      <c r="AA2125" s="43">
        <f t="shared" si="67"/>
        <v>1665481</v>
      </c>
    </row>
    <row r="2126" spans="1:27" x14ac:dyDescent="0.3">
      <c r="A2126" s="43">
        <v>2406990</v>
      </c>
      <c r="B2126" s="43" t="s">
        <v>2270</v>
      </c>
      <c r="C2126" s="43" t="s">
        <v>408</v>
      </c>
      <c r="D2126" s="41"/>
      <c r="E2126" s="43" t="s">
        <v>6263</v>
      </c>
      <c r="F2126" s="43" t="s">
        <v>30</v>
      </c>
      <c r="G2126" s="43">
        <v>45044</v>
      </c>
      <c r="H2126" s="41"/>
      <c r="I2126" s="41"/>
      <c r="J2126" s="43"/>
      <c r="K2126" s="41"/>
      <c r="L2126" s="41"/>
      <c r="M2126" s="41"/>
      <c r="N2126" s="41"/>
      <c r="O2126" s="41"/>
      <c r="P2126" s="41"/>
      <c r="Q2126" s="41"/>
      <c r="R2126" s="41"/>
      <c r="S2126" s="41"/>
      <c r="T2126" s="41"/>
      <c r="U2126" s="41"/>
      <c r="V2126" s="41"/>
      <c r="W2126" s="41"/>
      <c r="X2126" s="41"/>
      <c r="Y2126" s="43" t="str">
        <f t="shared" si="66"/>
        <v/>
      </c>
      <c r="Z2126" s="43">
        <v>168625</v>
      </c>
      <c r="AA2126" s="43" t="e">
        <f t="shared" si="67"/>
        <v>#N/A</v>
      </c>
    </row>
    <row r="2127" spans="1:27" x14ac:dyDescent="0.3">
      <c r="A2127" s="43">
        <v>2240723</v>
      </c>
      <c r="B2127" s="43" t="s">
        <v>2270</v>
      </c>
      <c r="C2127" s="43" t="s">
        <v>427</v>
      </c>
      <c r="D2127" s="41"/>
      <c r="E2127" s="43" t="s">
        <v>6263</v>
      </c>
      <c r="F2127" s="43" t="s">
        <v>28</v>
      </c>
      <c r="G2127" s="43">
        <v>45055</v>
      </c>
      <c r="H2127" s="41"/>
      <c r="I2127" s="41"/>
      <c r="J2127" s="43"/>
      <c r="K2127" s="41"/>
      <c r="L2127" s="41"/>
      <c r="M2127" s="41"/>
      <c r="N2127" s="41"/>
      <c r="O2127" s="41"/>
      <c r="P2127" s="41"/>
      <c r="Q2127" s="41"/>
      <c r="R2127" s="41"/>
      <c r="S2127" s="41"/>
      <c r="T2127" s="41"/>
      <c r="U2127" s="41"/>
      <c r="V2127" s="41"/>
      <c r="W2127" s="41"/>
      <c r="X2127" s="41"/>
      <c r="Y2127" s="43" t="str">
        <f t="shared" si="66"/>
        <v>COMP</v>
      </c>
      <c r="Z2127" s="43">
        <v>2371776</v>
      </c>
      <c r="AA2127" s="43">
        <f t="shared" si="67"/>
        <v>2240723</v>
      </c>
    </row>
    <row r="2128" spans="1:27" x14ac:dyDescent="0.3">
      <c r="A2128" s="43">
        <v>1853357</v>
      </c>
      <c r="B2128" s="43" t="s">
        <v>2271</v>
      </c>
      <c r="C2128" s="43" t="s">
        <v>881</v>
      </c>
      <c r="D2128" s="41"/>
      <c r="E2128" s="43" t="s">
        <v>35</v>
      </c>
      <c r="F2128" s="43" t="s">
        <v>30</v>
      </c>
      <c r="G2128" s="43">
        <v>41003</v>
      </c>
      <c r="H2128" s="41"/>
      <c r="I2128" s="41"/>
      <c r="J2128" s="43"/>
      <c r="K2128" s="41"/>
      <c r="L2128" s="41"/>
      <c r="M2128" s="41"/>
      <c r="N2128" s="41"/>
      <c r="O2128" s="41"/>
      <c r="P2128" s="41"/>
      <c r="Q2128" s="41"/>
      <c r="R2128" s="41"/>
      <c r="S2128" s="41"/>
      <c r="T2128" s="41"/>
      <c r="U2128" s="41"/>
      <c r="V2128" s="41"/>
      <c r="W2128" s="41"/>
      <c r="X2128" s="41"/>
      <c r="Y2128" s="43" t="str">
        <f t="shared" si="66"/>
        <v>COMP</v>
      </c>
      <c r="Z2128" s="43">
        <v>2215925</v>
      </c>
      <c r="AA2128" s="43">
        <f t="shared" si="67"/>
        <v>1853357</v>
      </c>
    </row>
    <row r="2129" spans="1:27" x14ac:dyDescent="0.3">
      <c r="A2129" s="43">
        <v>1335780</v>
      </c>
      <c r="B2129" s="43" t="s">
        <v>2272</v>
      </c>
      <c r="C2129" s="43" t="s">
        <v>1769</v>
      </c>
      <c r="D2129" s="41"/>
      <c r="E2129" s="43" t="s">
        <v>31</v>
      </c>
      <c r="F2129" s="43" t="s">
        <v>28</v>
      </c>
      <c r="G2129" s="43">
        <v>45008</v>
      </c>
      <c r="H2129" s="41"/>
      <c r="I2129" s="41"/>
      <c r="J2129" s="43"/>
      <c r="K2129" s="41"/>
      <c r="L2129" s="41"/>
      <c r="M2129" s="41"/>
      <c r="N2129" s="41"/>
      <c r="O2129" s="41"/>
      <c r="P2129" s="41"/>
      <c r="Q2129" s="41"/>
      <c r="R2129" s="41"/>
      <c r="S2129" s="41"/>
      <c r="T2129" s="41"/>
      <c r="U2129" s="41"/>
      <c r="V2129" s="41"/>
      <c r="W2129" s="41"/>
      <c r="X2129" s="41"/>
      <c r="Y2129" s="43" t="str">
        <f t="shared" si="66"/>
        <v>COMP</v>
      </c>
      <c r="Z2129" s="43">
        <v>1379331</v>
      </c>
      <c r="AA2129" s="43">
        <f t="shared" si="67"/>
        <v>1335780</v>
      </c>
    </row>
    <row r="2130" spans="1:27" x14ac:dyDescent="0.3">
      <c r="A2130" s="43">
        <v>1335772</v>
      </c>
      <c r="B2130" s="43" t="s">
        <v>2272</v>
      </c>
      <c r="C2130" s="43" t="s">
        <v>2273</v>
      </c>
      <c r="D2130" s="41"/>
      <c r="E2130" s="43" t="s">
        <v>34</v>
      </c>
      <c r="F2130" s="43" t="s">
        <v>28</v>
      </c>
      <c r="G2130" s="43">
        <v>45008</v>
      </c>
      <c r="H2130" s="41"/>
      <c r="I2130" s="41"/>
      <c r="J2130" s="43"/>
      <c r="K2130" s="41"/>
      <c r="L2130" s="41"/>
      <c r="M2130" s="41"/>
      <c r="N2130" s="41"/>
      <c r="O2130" s="41"/>
      <c r="P2130" s="41"/>
      <c r="Q2130" s="41"/>
      <c r="R2130" s="41"/>
      <c r="S2130" s="41"/>
      <c r="T2130" s="41"/>
      <c r="U2130" s="41"/>
      <c r="V2130" s="41"/>
      <c r="W2130" s="41"/>
      <c r="X2130" s="41"/>
      <c r="Y2130" s="43" t="str">
        <f t="shared" si="66"/>
        <v>COMP</v>
      </c>
      <c r="Z2130" s="43">
        <v>1363774</v>
      </c>
      <c r="AA2130" s="43">
        <f t="shared" si="67"/>
        <v>1335772</v>
      </c>
    </row>
    <row r="2131" spans="1:27" x14ac:dyDescent="0.3">
      <c r="A2131" s="43">
        <v>550177</v>
      </c>
      <c r="B2131" s="43" t="s">
        <v>2274</v>
      </c>
      <c r="C2131" s="43" t="s">
        <v>366</v>
      </c>
      <c r="D2131" s="41"/>
      <c r="E2131" s="43" t="s">
        <v>6263</v>
      </c>
      <c r="F2131" s="43" t="s">
        <v>28</v>
      </c>
      <c r="G2131" s="43">
        <v>28037</v>
      </c>
      <c r="H2131" s="41"/>
      <c r="I2131" s="41"/>
      <c r="J2131" s="43"/>
      <c r="K2131" s="41"/>
      <c r="L2131" s="41"/>
      <c r="M2131" s="41"/>
      <c r="N2131" s="41"/>
      <c r="O2131" s="41"/>
      <c r="P2131" s="41"/>
      <c r="Q2131" s="41"/>
      <c r="R2131" s="41"/>
      <c r="S2131" s="41"/>
      <c r="T2131" s="41"/>
      <c r="U2131" s="41"/>
      <c r="V2131" s="41"/>
      <c r="W2131" s="41"/>
      <c r="X2131" s="41"/>
      <c r="Y2131" s="43" t="str">
        <f t="shared" si="66"/>
        <v>COMP</v>
      </c>
      <c r="Z2131" s="43">
        <v>2299175</v>
      </c>
      <c r="AA2131" s="43">
        <f t="shared" si="67"/>
        <v>550177</v>
      </c>
    </row>
    <row r="2132" spans="1:27" x14ac:dyDescent="0.3">
      <c r="A2132" s="43">
        <v>1593434</v>
      </c>
      <c r="B2132" s="43" t="s">
        <v>2275</v>
      </c>
      <c r="C2132" s="43" t="s">
        <v>529</v>
      </c>
      <c r="D2132" s="41"/>
      <c r="E2132" s="43" t="s">
        <v>6263</v>
      </c>
      <c r="F2132" s="43" t="s">
        <v>30</v>
      </c>
      <c r="G2132" s="43">
        <v>37024</v>
      </c>
      <c r="H2132" s="41"/>
      <c r="I2132" s="41"/>
      <c r="J2132" s="43"/>
      <c r="K2132" s="41"/>
      <c r="L2132" s="41"/>
      <c r="M2132" s="41"/>
      <c r="N2132" s="41"/>
      <c r="O2132" s="41"/>
      <c r="P2132" s="41"/>
      <c r="Q2132" s="41"/>
      <c r="R2132" s="41"/>
      <c r="S2132" s="41"/>
      <c r="T2132" s="41"/>
      <c r="U2132" s="41"/>
      <c r="V2132" s="41"/>
      <c r="W2132" s="41"/>
      <c r="X2132" s="41"/>
      <c r="Y2132" s="43" t="str">
        <f t="shared" si="66"/>
        <v>COMP</v>
      </c>
      <c r="Z2132" s="43">
        <v>1241547</v>
      </c>
      <c r="AA2132" s="43">
        <f t="shared" si="67"/>
        <v>1593434</v>
      </c>
    </row>
    <row r="2133" spans="1:27" x14ac:dyDescent="0.3">
      <c r="A2133" s="43">
        <v>2282561</v>
      </c>
      <c r="B2133" s="43" t="s">
        <v>2276</v>
      </c>
      <c r="C2133" s="43" t="s">
        <v>421</v>
      </c>
      <c r="D2133" s="41"/>
      <c r="E2133" s="43" t="s">
        <v>6263</v>
      </c>
      <c r="F2133" s="43" t="s">
        <v>30</v>
      </c>
      <c r="G2133" s="43">
        <v>45008</v>
      </c>
      <c r="H2133" s="41"/>
      <c r="I2133" s="41"/>
      <c r="J2133" s="43"/>
      <c r="K2133" s="41"/>
      <c r="L2133" s="41"/>
      <c r="M2133" s="41"/>
      <c r="N2133" s="41"/>
      <c r="O2133" s="41"/>
      <c r="P2133" s="41"/>
      <c r="Q2133" s="41"/>
      <c r="R2133" s="41"/>
      <c r="S2133" s="41"/>
      <c r="T2133" s="41"/>
      <c r="U2133" s="41"/>
      <c r="V2133" s="41"/>
      <c r="W2133" s="41"/>
      <c r="X2133" s="41"/>
      <c r="Y2133" s="43" t="str">
        <f t="shared" si="66"/>
        <v/>
      </c>
      <c r="Z2133" s="43">
        <v>2362252</v>
      </c>
      <c r="AA2133" s="43" t="e">
        <f t="shared" si="67"/>
        <v>#N/A</v>
      </c>
    </row>
    <row r="2134" spans="1:27" x14ac:dyDescent="0.3">
      <c r="A2134" s="43">
        <v>1193269</v>
      </c>
      <c r="B2134" s="43" t="s">
        <v>2277</v>
      </c>
      <c r="C2134" s="43" t="s">
        <v>681</v>
      </c>
      <c r="D2134" s="41"/>
      <c r="E2134" s="43" t="s">
        <v>6263</v>
      </c>
      <c r="F2134" s="43" t="s">
        <v>30</v>
      </c>
      <c r="G2134" s="43">
        <v>18031</v>
      </c>
      <c r="H2134" s="41"/>
      <c r="I2134" s="41"/>
      <c r="J2134" s="43"/>
      <c r="K2134" s="41"/>
      <c r="L2134" s="41"/>
      <c r="M2134" s="41"/>
      <c r="N2134" s="41"/>
      <c r="O2134" s="41"/>
      <c r="P2134" s="41"/>
      <c r="Q2134" s="41"/>
      <c r="R2134" s="41"/>
      <c r="S2134" s="41"/>
      <c r="T2134" s="41"/>
      <c r="U2134" s="41"/>
      <c r="V2134" s="41"/>
      <c r="W2134" s="41"/>
      <c r="X2134" s="41"/>
      <c r="Y2134" s="43" t="str">
        <f t="shared" si="66"/>
        <v>COMP</v>
      </c>
      <c r="Z2134" s="43">
        <v>2417841</v>
      </c>
      <c r="AA2134" s="43">
        <f t="shared" si="67"/>
        <v>1193269</v>
      </c>
    </row>
    <row r="2135" spans="1:27" x14ac:dyDescent="0.3">
      <c r="A2135" s="43">
        <v>1749560</v>
      </c>
      <c r="B2135" s="43" t="s">
        <v>2277</v>
      </c>
      <c r="C2135" s="43" t="s">
        <v>189</v>
      </c>
      <c r="D2135" s="41"/>
      <c r="E2135" s="43" t="s">
        <v>6263</v>
      </c>
      <c r="F2135" s="43" t="s">
        <v>30</v>
      </c>
      <c r="G2135" s="43">
        <v>37016</v>
      </c>
      <c r="H2135" s="41"/>
      <c r="I2135" s="41"/>
      <c r="J2135" s="43"/>
      <c r="K2135" s="41"/>
      <c r="L2135" s="41"/>
      <c r="M2135" s="41"/>
      <c r="N2135" s="41"/>
      <c r="O2135" s="41"/>
      <c r="P2135" s="41"/>
      <c r="Q2135" s="41"/>
      <c r="R2135" s="41"/>
      <c r="S2135" s="41"/>
      <c r="T2135" s="41"/>
      <c r="U2135" s="41"/>
      <c r="V2135" s="41"/>
      <c r="W2135" s="41"/>
      <c r="X2135" s="41"/>
      <c r="Y2135" s="43" t="str">
        <f t="shared" si="66"/>
        <v>COMP</v>
      </c>
      <c r="Z2135" s="43">
        <v>2046008</v>
      </c>
      <c r="AA2135" s="43">
        <f t="shared" si="67"/>
        <v>1749560</v>
      </c>
    </row>
    <row r="2136" spans="1:27" x14ac:dyDescent="0.3">
      <c r="A2136" s="43">
        <v>2141453</v>
      </c>
      <c r="B2136" s="43" t="s">
        <v>2278</v>
      </c>
      <c r="C2136" s="43" t="s">
        <v>530</v>
      </c>
      <c r="D2136" s="41"/>
      <c r="E2136" s="43" t="s">
        <v>6263</v>
      </c>
      <c r="F2136" s="43" t="s">
        <v>30</v>
      </c>
      <c r="G2136" s="43">
        <v>18031</v>
      </c>
      <c r="H2136" s="41"/>
      <c r="I2136" s="41"/>
      <c r="J2136" s="43"/>
      <c r="K2136" s="41"/>
      <c r="L2136" s="41"/>
      <c r="M2136" s="41"/>
      <c r="N2136" s="41"/>
      <c r="O2136" s="41"/>
      <c r="P2136" s="41"/>
      <c r="Q2136" s="41"/>
      <c r="R2136" s="41"/>
      <c r="S2136" s="41"/>
      <c r="T2136" s="41"/>
      <c r="U2136" s="41"/>
      <c r="V2136" s="41"/>
      <c r="W2136" s="41"/>
      <c r="X2136" s="41"/>
      <c r="Y2136" s="43" t="str">
        <f t="shared" si="66"/>
        <v>COMP</v>
      </c>
      <c r="Z2136" s="43">
        <v>1714709</v>
      </c>
      <c r="AA2136" s="43">
        <f t="shared" si="67"/>
        <v>2141453</v>
      </c>
    </row>
    <row r="2137" spans="1:27" x14ac:dyDescent="0.3">
      <c r="A2137" s="43">
        <v>2069557</v>
      </c>
      <c r="B2137" s="43" t="s">
        <v>2279</v>
      </c>
      <c r="C2137" s="43" t="s">
        <v>340</v>
      </c>
      <c r="D2137" s="41"/>
      <c r="E2137" s="43" t="s">
        <v>29</v>
      </c>
      <c r="F2137" s="43" t="s">
        <v>30</v>
      </c>
      <c r="G2137" s="43">
        <v>45005</v>
      </c>
      <c r="H2137" s="41"/>
      <c r="I2137" s="41"/>
      <c r="J2137" s="43"/>
      <c r="K2137" s="41"/>
      <c r="L2137" s="41"/>
      <c r="M2137" s="41"/>
      <c r="N2137" s="41"/>
      <c r="O2137" s="41"/>
      <c r="P2137" s="41"/>
      <c r="Q2137" s="41"/>
      <c r="R2137" s="41"/>
      <c r="S2137" s="41"/>
      <c r="T2137" s="41"/>
      <c r="U2137" s="41"/>
      <c r="V2137" s="41"/>
      <c r="W2137" s="41"/>
      <c r="X2137" s="41"/>
      <c r="Y2137" s="43" t="str">
        <f t="shared" si="66"/>
        <v>COMP</v>
      </c>
      <c r="Z2137" s="43">
        <v>208349</v>
      </c>
      <c r="AA2137" s="43">
        <f t="shared" si="67"/>
        <v>2069557</v>
      </c>
    </row>
    <row r="2138" spans="1:27" x14ac:dyDescent="0.3">
      <c r="A2138" s="43">
        <v>2426365</v>
      </c>
      <c r="B2138" s="43" t="s">
        <v>2280</v>
      </c>
      <c r="C2138" s="43" t="s">
        <v>629</v>
      </c>
      <c r="D2138" s="41"/>
      <c r="E2138" s="43" t="s">
        <v>6263</v>
      </c>
      <c r="F2138" s="43" t="s">
        <v>30</v>
      </c>
      <c r="G2138" s="43">
        <v>41002</v>
      </c>
      <c r="H2138" s="41"/>
      <c r="I2138" s="41"/>
      <c r="J2138" s="43"/>
      <c r="K2138" s="41"/>
      <c r="L2138" s="41"/>
      <c r="M2138" s="41"/>
      <c r="N2138" s="41"/>
      <c r="O2138" s="41"/>
      <c r="P2138" s="41"/>
      <c r="Q2138" s="41"/>
      <c r="R2138" s="41"/>
      <c r="S2138" s="41"/>
      <c r="T2138" s="41"/>
      <c r="U2138" s="41"/>
      <c r="V2138" s="41"/>
      <c r="W2138" s="41"/>
      <c r="X2138" s="41"/>
      <c r="Y2138" s="43" t="str">
        <f t="shared" si="66"/>
        <v/>
      </c>
      <c r="Z2138" s="43">
        <v>1839762</v>
      </c>
      <c r="AA2138" s="43" t="e">
        <f t="shared" si="67"/>
        <v>#N/A</v>
      </c>
    </row>
    <row r="2139" spans="1:27" x14ac:dyDescent="0.3">
      <c r="A2139" s="43">
        <v>1508807</v>
      </c>
      <c r="B2139" s="43" t="s">
        <v>2281</v>
      </c>
      <c r="C2139" s="43" t="s">
        <v>413</v>
      </c>
      <c r="D2139" s="41"/>
      <c r="E2139" s="43" t="s">
        <v>6263</v>
      </c>
      <c r="F2139" s="43" t="s">
        <v>30</v>
      </c>
      <c r="G2139" s="43">
        <v>37023</v>
      </c>
      <c r="H2139" s="41"/>
      <c r="I2139" s="41"/>
      <c r="J2139" s="43"/>
      <c r="K2139" s="41"/>
      <c r="L2139" s="41"/>
      <c r="M2139" s="41"/>
      <c r="N2139" s="41"/>
      <c r="O2139" s="41"/>
      <c r="P2139" s="41"/>
      <c r="Q2139" s="41"/>
      <c r="R2139" s="41"/>
      <c r="S2139" s="41"/>
      <c r="T2139" s="41"/>
      <c r="U2139" s="41"/>
      <c r="V2139" s="41"/>
      <c r="W2139" s="41"/>
      <c r="X2139" s="41"/>
      <c r="Y2139" s="43" t="str">
        <f t="shared" si="66"/>
        <v/>
      </c>
      <c r="Z2139" s="43">
        <v>1986332</v>
      </c>
      <c r="AA2139" s="43" t="e">
        <f t="shared" si="67"/>
        <v>#N/A</v>
      </c>
    </row>
    <row r="2140" spans="1:27" x14ac:dyDescent="0.3">
      <c r="A2140" s="43">
        <v>1394796</v>
      </c>
      <c r="B2140" s="43" t="s">
        <v>2282</v>
      </c>
      <c r="C2140" s="43" t="s">
        <v>2283</v>
      </c>
      <c r="D2140" s="41"/>
      <c r="E2140" s="43" t="s">
        <v>31</v>
      </c>
      <c r="F2140" s="43" t="s">
        <v>28</v>
      </c>
      <c r="G2140" s="43">
        <v>41012</v>
      </c>
      <c r="H2140" s="41"/>
      <c r="I2140" s="41"/>
      <c r="J2140" s="43"/>
      <c r="K2140" s="41"/>
      <c r="L2140" s="41"/>
      <c r="M2140" s="41"/>
      <c r="N2140" s="41"/>
      <c r="O2140" s="41"/>
      <c r="P2140" s="41"/>
      <c r="Q2140" s="41"/>
      <c r="R2140" s="41"/>
      <c r="S2140" s="41"/>
      <c r="T2140" s="41"/>
      <c r="U2140" s="41"/>
      <c r="V2140" s="41"/>
      <c r="W2140" s="41"/>
      <c r="X2140" s="41"/>
      <c r="Y2140" s="43" t="str">
        <f t="shared" si="66"/>
        <v>COMP</v>
      </c>
      <c r="Z2140" s="43">
        <v>1856431</v>
      </c>
      <c r="AA2140" s="43">
        <f t="shared" si="67"/>
        <v>1394796</v>
      </c>
    </row>
    <row r="2141" spans="1:27" x14ac:dyDescent="0.3">
      <c r="A2141" s="43">
        <v>1508078</v>
      </c>
      <c r="B2141" s="43" t="s">
        <v>2284</v>
      </c>
      <c r="C2141" s="43" t="s">
        <v>401</v>
      </c>
      <c r="D2141" s="41"/>
      <c r="E2141" s="43" t="s">
        <v>6263</v>
      </c>
      <c r="F2141" s="43" t="s">
        <v>30</v>
      </c>
      <c r="G2141" s="43">
        <v>41006</v>
      </c>
      <c r="H2141" s="41"/>
      <c r="I2141" s="41"/>
      <c r="J2141" s="43"/>
      <c r="K2141" s="41"/>
      <c r="L2141" s="41"/>
      <c r="M2141" s="41"/>
      <c r="N2141" s="41"/>
      <c r="O2141" s="41"/>
      <c r="P2141" s="41"/>
      <c r="Q2141" s="41"/>
      <c r="R2141" s="41"/>
      <c r="S2141" s="41"/>
      <c r="T2141" s="41"/>
      <c r="U2141" s="41"/>
      <c r="V2141" s="41"/>
      <c r="W2141" s="41"/>
      <c r="X2141" s="41"/>
      <c r="Y2141" s="43" t="str">
        <f t="shared" si="66"/>
        <v>COMP</v>
      </c>
      <c r="Z2141" s="43">
        <v>1848226</v>
      </c>
      <c r="AA2141" s="43">
        <f t="shared" si="67"/>
        <v>1508078</v>
      </c>
    </row>
    <row r="2142" spans="1:27" x14ac:dyDescent="0.3">
      <c r="A2142" s="43">
        <v>1890332</v>
      </c>
      <c r="B2142" s="43" t="s">
        <v>2285</v>
      </c>
      <c r="C2142" s="43" t="s">
        <v>924</v>
      </c>
      <c r="D2142" s="41"/>
      <c r="E2142" s="43" t="s">
        <v>35</v>
      </c>
      <c r="F2142" s="43" t="s">
        <v>30</v>
      </c>
      <c r="G2142" s="43">
        <v>45003</v>
      </c>
      <c r="H2142" s="41"/>
      <c r="I2142" s="41"/>
      <c r="J2142" s="43"/>
      <c r="K2142" s="41"/>
      <c r="L2142" s="41"/>
      <c r="M2142" s="41"/>
      <c r="N2142" s="41"/>
      <c r="O2142" s="41"/>
      <c r="P2142" s="41"/>
      <c r="Q2142" s="41"/>
      <c r="R2142" s="41"/>
      <c r="S2142" s="41"/>
      <c r="T2142" s="41"/>
      <c r="U2142" s="41"/>
      <c r="V2142" s="41"/>
      <c r="W2142" s="41"/>
      <c r="X2142" s="41"/>
      <c r="Y2142" s="43" t="str">
        <f t="shared" si="66"/>
        <v>COMP</v>
      </c>
      <c r="Z2142" s="43">
        <v>1132082</v>
      </c>
      <c r="AA2142" s="43">
        <f t="shared" si="67"/>
        <v>1890332</v>
      </c>
    </row>
    <row r="2143" spans="1:27" x14ac:dyDescent="0.3">
      <c r="A2143" s="43">
        <v>2018122</v>
      </c>
      <c r="B2143" s="43" t="s">
        <v>2286</v>
      </c>
      <c r="C2143" s="43" t="s">
        <v>2287</v>
      </c>
      <c r="D2143" s="41"/>
      <c r="E2143" s="43" t="s">
        <v>6263</v>
      </c>
      <c r="F2143" s="43" t="s">
        <v>30</v>
      </c>
      <c r="G2143" s="43">
        <v>28037</v>
      </c>
      <c r="H2143" s="41"/>
      <c r="I2143" s="41"/>
      <c r="J2143" s="43"/>
      <c r="K2143" s="41"/>
      <c r="L2143" s="41"/>
      <c r="M2143" s="41"/>
      <c r="N2143" s="41"/>
      <c r="O2143" s="41"/>
      <c r="P2143" s="41"/>
      <c r="Q2143" s="41"/>
      <c r="R2143" s="41"/>
      <c r="S2143" s="41"/>
      <c r="T2143" s="41"/>
      <c r="U2143" s="41"/>
      <c r="V2143" s="41"/>
      <c r="W2143" s="41"/>
      <c r="X2143" s="41"/>
      <c r="Y2143" s="43" t="str">
        <f t="shared" si="66"/>
        <v/>
      </c>
      <c r="Z2143" s="43">
        <v>2341727</v>
      </c>
      <c r="AA2143" s="43" t="e">
        <f t="shared" si="67"/>
        <v>#N/A</v>
      </c>
    </row>
    <row r="2144" spans="1:27" x14ac:dyDescent="0.3">
      <c r="A2144" s="43">
        <v>2319708</v>
      </c>
      <c r="B2144" s="43" t="s">
        <v>2286</v>
      </c>
      <c r="C2144" s="43" t="s">
        <v>318</v>
      </c>
      <c r="D2144" s="41"/>
      <c r="E2144" s="43" t="s">
        <v>6263</v>
      </c>
      <c r="F2144" s="43" t="s">
        <v>28</v>
      </c>
      <c r="G2144" s="43">
        <v>45016</v>
      </c>
      <c r="H2144" s="41"/>
      <c r="I2144" s="41"/>
      <c r="J2144" s="43"/>
      <c r="K2144" s="41"/>
      <c r="L2144" s="41"/>
      <c r="M2144" s="41"/>
      <c r="N2144" s="41"/>
      <c r="O2144" s="41"/>
      <c r="P2144" s="41"/>
      <c r="Q2144" s="41"/>
      <c r="R2144" s="41"/>
      <c r="S2144" s="41"/>
      <c r="T2144" s="41"/>
      <c r="U2144" s="41"/>
      <c r="V2144" s="41"/>
      <c r="W2144" s="41"/>
      <c r="X2144" s="41"/>
      <c r="Y2144" s="43" t="str">
        <f t="shared" si="66"/>
        <v/>
      </c>
      <c r="Z2144" s="43">
        <v>389501</v>
      </c>
      <c r="AA2144" s="43" t="e">
        <f t="shared" si="67"/>
        <v>#N/A</v>
      </c>
    </row>
    <row r="2145" spans="1:27" x14ac:dyDescent="0.3">
      <c r="A2145" s="43">
        <v>1680788</v>
      </c>
      <c r="B2145" s="43" t="s">
        <v>2286</v>
      </c>
      <c r="C2145" s="43" t="s">
        <v>422</v>
      </c>
      <c r="D2145" s="41"/>
      <c r="E2145" s="43" t="s">
        <v>6263</v>
      </c>
      <c r="F2145" s="43" t="s">
        <v>28</v>
      </c>
      <c r="G2145" s="43">
        <v>45016</v>
      </c>
      <c r="H2145" s="41"/>
      <c r="I2145" s="41"/>
      <c r="J2145" s="43"/>
      <c r="K2145" s="41"/>
      <c r="L2145" s="41"/>
      <c r="M2145" s="41"/>
      <c r="N2145" s="41"/>
      <c r="O2145" s="41"/>
      <c r="P2145" s="41"/>
      <c r="Q2145" s="41"/>
      <c r="R2145" s="41"/>
      <c r="S2145" s="41"/>
      <c r="T2145" s="41"/>
      <c r="U2145" s="41"/>
      <c r="V2145" s="41"/>
      <c r="W2145" s="41"/>
      <c r="X2145" s="41"/>
      <c r="Y2145" s="43" t="str">
        <f t="shared" si="66"/>
        <v/>
      </c>
      <c r="Z2145" s="43">
        <v>1069229</v>
      </c>
      <c r="AA2145" s="43" t="e">
        <f t="shared" si="67"/>
        <v>#N/A</v>
      </c>
    </row>
    <row r="2146" spans="1:27" x14ac:dyDescent="0.3">
      <c r="A2146" s="43">
        <v>1795584</v>
      </c>
      <c r="B2146" s="43" t="s">
        <v>2288</v>
      </c>
      <c r="C2146" s="43" t="s">
        <v>641</v>
      </c>
      <c r="D2146" s="41"/>
      <c r="E2146" s="43" t="s">
        <v>6263</v>
      </c>
      <c r="F2146" s="43" t="s">
        <v>28</v>
      </c>
      <c r="G2146" s="43">
        <v>41034</v>
      </c>
      <c r="H2146" s="41"/>
      <c r="I2146" s="41"/>
      <c r="J2146" s="43"/>
      <c r="K2146" s="41"/>
      <c r="L2146" s="41"/>
      <c r="M2146" s="41"/>
      <c r="N2146" s="41"/>
      <c r="O2146" s="41"/>
      <c r="P2146" s="41"/>
      <c r="Q2146" s="41"/>
      <c r="R2146" s="41"/>
      <c r="S2146" s="41"/>
      <c r="T2146" s="41"/>
      <c r="U2146" s="41"/>
      <c r="V2146" s="41"/>
      <c r="W2146" s="41"/>
      <c r="X2146" s="41"/>
      <c r="Y2146" s="43" t="str">
        <f t="shared" si="66"/>
        <v/>
      </c>
      <c r="Z2146" s="43">
        <v>2100202</v>
      </c>
      <c r="AA2146" s="43" t="e">
        <f t="shared" si="67"/>
        <v>#N/A</v>
      </c>
    </row>
    <row r="2147" spans="1:27" x14ac:dyDescent="0.3">
      <c r="A2147" s="43">
        <v>2305624</v>
      </c>
      <c r="B2147" s="43" t="s">
        <v>2289</v>
      </c>
      <c r="C2147" s="43" t="s">
        <v>760</v>
      </c>
      <c r="D2147" s="41"/>
      <c r="E2147" s="43" t="s">
        <v>35</v>
      </c>
      <c r="F2147" s="43" t="s">
        <v>28</v>
      </c>
      <c r="G2147" s="43">
        <v>37021</v>
      </c>
      <c r="H2147" s="41"/>
      <c r="I2147" s="41"/>
      <c r="J2147" s="43"/>
      <c r="K2147" s="41"/>
      <c r="L2147" s="41"/>
      <c r="M2147" s="41"/>
      <c r="N2147" s="41"/>
      <c r="O2147" s="41"/>
      <c r="P2147" s="41"/>
      <c r="Q2147" s="41"/>
      <c r="R2147" s="41"/>
      <c r="S2147" s="41"/>
      <c r="T2147" s="41"/>
      <c r="U2147" s="41"/>
      <c r="V2147" s="41"/>
      <c r="W2147" s="41"/>
      <c r="X2147" s="41"/>
      <c r="Y2147" s="43" t="str">
        <f t="shared" si="66"/>
        <v>COMP</v>
      </c>
      <c r="Z2147" s="43">
        <v>2366762</v>
      </c>
      <c r="AA2147" s="43">
        <f t="shared" si="67"/>
        <v>2305624</v>
      </c>
    </row>
    <row r="2148" spans="1:27" x14ac:dyDescent="0.3">
      <c r="A2148" s="43">
        <v>1175959</v>
      </c>
      <c r="B2148" s="43" t="s">
        <v>2290</v>
      </c>
      <c r="C2148" s="43" t="s">
        <v>425</v>
      </c>
      <c r="D2148" s="41"/>
      <c r="E2148" s="43" t="s">
        <v>6263</v>
      </c>
      <c r="F2148" s="43" t="s">
        <v>28</v>
      </c>
      <c r="G2148" s="43">
        <v>45045</v>
      </c>
      <c r="H2148" s="41"/>
      <c r="I2148" s="41"/>
      <c r="J2148" s="43"/>
      <c r="K2148" s="41"/>
      <c r="L2148" s="41"/>
      <c r="M2148" s="41"/>
      <c r="N2148" s="41"/>
      <c r="O2148" s="41"/>
      <c r="P2148" s="41"/>
      <c r="Q2148" s="41"/>
      <c r="R2148" s="41"/>
      <c r="S2148" s="41"/>
      <c r="T2148" s="41"/>
      <c r="U2148" s="41"/>
      <c r="V2148" s="41"/>
      <c r="W2148" s="41"/>
      <c r="X2148" s="41"/>
      <c r="Y2148" s="43" t="str">
        <f t="shared" si="66"/>
        <v>COMP</v>
      </c>
      <c r="Z2148" s="43">
        <v>2164616</v>
      </c>
      <c r="AA2148" s="43">
        <f t="shared" si="67"/>
        <v>1175959</v>
      </c>
    </row>
    <row r="2149" spans="1:27" x14ac:dyDescent="0.3">
      <c r="A2149" s="43">
        <v>2098870</v>
      </c>
      <c r="B2149" s="43" t="s">
        <v>2291</v>
      </c>
      <c r="C2149" s="43" t="s">
        <v>2292</v>
      </c>
      <c r="D2149" s="41"/>
      <c r="E2149" s="43" t="s">
        <v>35</v>
      </c>
      <c r="F2149" s="43" t="s">
        <v>28</v>
      </c>
      <c r="G2149" s="43">
        <v>28041</v>
      </c>
      <c r="H2149" s="41"/>
      <c r="I2149" s="41"/>
      <c r="J2149" s="43"/>
      <c r="K2149" s="41"/>
      <c r="L2149" s="41"/>
      <c r="M2149" s="41"/>
      <c r="N2149" s="41"/>
      <c r="O2149" s="41"/>
      <c r="P2149" s="41"/>
      <c r="Q2149" s="41"/>
      <c r="R2149" s="41"/>
      <c r="S2149" s="41"/>
      <c r="T2149" s="41"/>
      <c r="U2149" s="41"/>
      <c r="V2149" s="41"/>
      <c r="W2149" s="41"/>
      <c r="X2149" s="41"/>
      <c r="Y2149" s="43" t="str">
        <f t="shared" si="66"/>
        <v>COMP</v>
      </c>
      <c r="Z2149" s="43">
        <v>2141652</v>
      </c>
      <c r="AA2149" s="43">
        <f t="shared" si="67"/>
        <v>2098870</v>
      </c>
    </row>
    <row r="2150" spans="1:27" x14ac:dyDescent="0.3">
      <c r="A2150" s="43">
        <v>1535160</v>
      </c>
      <c r="B2150" s="43" t="s">
        <v>2293</v>
      </c>
      <c r="C2150" s="43" t="s">
        <v>236</v>
      </c>
      <c r="D2150" s="41"/>
      <c r="E2150" s="43" t="s">
        <v>29</v>
      </c>
      <c r="F2150" s="43" t="s">
        <v>28</v>
      </c>
      <c r="G2150" s="43">
        <v>37043</v>
      </c>
      <c r="H2150" s="41"/>
      <c r="I2150" s="41"/>
      <c r="J2150" s="43"/>
      <c r="K2150" s="41"/>
      <c r="L2150" s="41"/>
      <c r="M2150" s="41"/>
      <c r="N2150" s="41"/>
      <c r="O2150" s="41"/>
      <c r="P2150" s="41"/>
      <c r="Q2150" s="41"/>
      <c r="R2150" s="41"/>
      <c r="S2150" s="41"/>
      <c r="T2150" s="41"/>
      <c r="U2150" s="41"/>
      <c r="V2150" s="41"/>
      <c r="W2150" s="41"/>
      <c r="X2150" s="41"/>
      <c r="Y2150" s="43" t="str">
        <f t="shared" si="66"/>
        <v>COMP</v>
      </c>
      <c r="Z2150" s="43">
        <v>538614</v>
      </c>
      <c r="AA2150" s="43">
        <f t="shared" si="67"/>
        <v>1535160</v>
      </c>
    </row>
    <row r="2151" spans="1:27" x14ac:dyDescent="0.3">
      <c r="A2151" s="43">
        <v>2404748</v>
      </c>
      <c r="B2151" s="43" t="s">
        <v>2294</v>
      </c>
      <c r="C2151" s="43" t="s">
        <v>1862</v>
      </c>
      <c r="D2151" s="41"/>
      <c r="E2151" s="43" t="s">
        <v>6263</v>
      </c>
      <c r="F2151" s="43" t="s">
        <v>30</v>
      </c>
      <c r="G2151" s="43">
        <v>45016</v>
      </c>
      <c r="H2151" s="41"/>
      <c r="I2151" s="41"/>
      <c r="J2151" s="43"/>
      <c r="K2151" s="41"/>
      <c r="L2151" s="41"/>
      <c r="M2151" s="41"/>
      <c r="N2151" s="41"/>
      <c r="O2151" s="41"/>
      <c r="P2151" s="41"/>
      <c r="Q2151" s="41"/>
      <c r="R2151" s="41"/>
      <c r="S2151" s="41"/>
      <c r="T2151" s="41"/>
      <c r="U2151" s="41"/>
      <c r="V2151" s="41"/>
      <c r="W2151" s="41"/>
      <c r="X2151" s="41"/>
      <c r="Y2151" s="43" t="str">
        <f t="shared" si="66"/>
        <v/>
      </c>
      <c r="Z2151" s="43">
        <v>2406836</v>
      </c>
      <c r="AA2151" s="43" t="e">
        <f t="shared" si="67"/>
        <v>#N/A</v>
      </c>
    </row>
    <row r="2152" spans="1:27" x14ac:dyDescent="0.3">
      <c r="A2152" s="43">
        <v>1886054</v>
      </c>
      <c r="B2152" s="43" t="s">
        <v>2295</v>
      </c>
      <c r="C2152" s="43" t="s">
        <v>594</v>
      </c>
      <c r="D2152" s="41"/>
      <c r="E2152" s="43" t="s">
        <v>35</v>
      </c>
      <c r="F2152" s="43" t="s">
        <v>28</v>
      </c>
      <c r="G2152" s="43">
        <v>45008</v>
      </c>
      <c r="H2152" s="41"/>
      <c r="I2152" s="41"/>
      <c r="J2152" s="43"/>
      <c r="K2152" s="41"/>
      <c r="L2152" s="41"/>
      <c r="M2152" s="41"/>
      <c r="N2152" s="41"/>
      <c r="O2152" s="41"/>
      <c r="P2152" s="41"/>
      <c r="Q2152" s="41"/>
      <c r="R2152" s="41"/>
      <c r="S2152" s="41"/>
      <c r="T2152" s="41"/>
      <c r="U2152" s="41"/>
      <c r="V2152" s="41"/>
      <c r="W2152" s="41"/>
      <c r="X2152" s="41"/>
      <c r="Y2152" s="43" t="str">
        <f t="shared" si="66"/>
        <v>COMP</v>
      </c>
      <c r="Z2152" s="43">
        <v>1127694</v>
      </c>
      <c r="AA2152" s="43">
        <f t="shared" si="67"/>
        <v>1886054</v>
      </c>
    </row>
    <row r="2153" spans="1:27" x14ac:dyDescent="0.3">
      <c r="A2153" s="43">
        <v>707540</v>
      </c>
      <c r="B2153" s="43" t="s">
        <v>2296</v>
      </c>
      <c r="C2153" s="43" t="s">
        <v>520</v>
      </c>
      <c r="D2153" s="41"/>
      <c r="E2153" s="43" t="s">
        <v>6263</v>
      </c>
      <c r="F2153" s="43" t="s">
        <v>30</v>
      </c>
      <c r="G2153" s="43">
        <v>18003</v>
      </c>
      <c r="H2153" s="41"/>
      <c r="I2153" s="41"/>
      <c r="J2153" s="43"/>
      <c r="K2153" s="41"/>
      <c r="L2153" s="41"/>
      <c r="M2153" s="41"/>
      <c r="N2153" s="41"/>
      <c r="O2153" s="41"/>
      <c r="P2153" s="41"/>
      <c r="Q2153" s="41"/>
      <c r="R2153" s="41"/>
      <c r="S2153" s="41"/>
      <c r="T2153" s="41"/>
      <c r="U2153" s="41"/>
      <c r="V2153" s="41"/>
      <c r="W2153" s="41"/>
      <c r="X2153" s="41"/>
      <c r="Y2153" s="43" t="str">
        <f t="shared" si="66"/>
        <v>COMP</v>
      </c>
      <c r="Z2153" s="43">
        <v>2286268</v>
      </c>
      <c r="AA2153" s="43">
        <f t="shared" si="67"/>
        <v>707540</v>
      </c>
    </row>
    <row r="2154" spans="1:27" x14ac:dyDescent="0.3">
      <c r="A2154" s="43">
        <v>587833</v>
      </c>
      <c r="B2154" s="43" t="s">
        <v>2297</v>
      </c>
      <c r="C2154" s="43" t="s">
        <v>250</v>
      </c>
      <c r="D2154" s="41"/>
      <c r="E2154" s="43" t="s">
        <v>6263</v>
      </c>
      <c r="F2154" s="43" t="s">
        <v>28</v>
      </c>
      <c r="G2154" s="43">
        <v>37043</v>
      </c>
      <c r="H2154" s="41"/>
      <c r="I2154" s="41"/>
      <c r="J2154" s="43"/>
      <c r="K2154" s="41"/>
      <c r="L2154" s="41"/>
      <c r="M2154" s="41"/>
      <c r="N2154" s="41"/>
      <c r="O2154" s="41"/>
      <c r="P2154" s="41"/>
      <c r="Q2154" s="41"/>
      <c r="R2154" s="41"/>
      <c r="S2154" s="41"/>
      <c r="T2154" s="41"/>
      <c r="U2154" s="41"/>
      <c r="V2154" s="41"/>
      <c r="W2154" s="41"/>
      <c r="X2154" s="41"/>
      <c r="Y2154" s="43" t="str">
        <f t="shared" si="66"/>
        <v>COMP</v>
      </c>
      <c r="Z2154" s="43">
        <v>2278820</v>
      </c>
      <c r="AA2154" s="43">
        <f t="shared" si="67"/>
        <v>587833</v>
      </c>
    </row>
    <row r="2155" spans="1:27" x14ac:dyDescent="0.3">
      <c r="A2155" s="43">
        <v>2143454</v>
      </c>
      <c r="B2155" s="43" t="s">
        <v>2298</v>
      </c>
      <c r="C2155" s="43" t="s">
        <v>210</v>
      </c>
      <c r="D2155" s="41"/>
      <c r="E2155" s="43" t="s">
        <v>6263</v>
      </c>
      <c r="F2155" s="43" t="s">
        <v>30</v>
      </c>
      <c r="G2155" s="43">
        <v>45046</v>
      </c>
      <c r="H2155" s="41"/>
      <c r="I2155" s="41"/>
      <c r="J2155" s="43"/>
      <c r="K2155" s="41"/>
      <c r="L2155" s="41"/>
      <c r="M2155" s="41"/>
      <c r="N2155" s="41"/>
      <c r="O2155" s="41"/>
      <c r="P2155" s="41"/>
      <c r="Q2155" s="41"/>
      <c r="R2155" s="41"/>
      <c r="S2155" s="41"/>
      <c r="T2155" s="41"/>
      <c r="U2155" s="41"/>
      <c r="V2155" s="41"/>
      <c r="W2155" s="41"/>
      <c r="X2155" s="41"/>
      <c r="Y2155" s="43" t="str">
        <f t="shared" si="66"/>
        <v/>
      </c>
      <c r="Z2155" s="43">
        <v>395673</v>
      </c>
      <c r="AA2155" s="43" t="e">
        <f t="shared" si="67"/>
        <v>#N/A</v>
      </c>
    </row>
    <row r="2156" spans="1:27" x14ac:dyDescent="0.3">
      <c r="A2156" s="43">
        <v>2213227</v>
      </c>
      <c r="B2156" s="43" t="s">
        <v>2299</v>
      </c>
      <c r="C2156" s="43" t="s">
        <v>2300</v>
      </c>
      <c r="D2156" s="41"/>
      <c r="E2156" s="43" t="s">
        <v>35</v>
      </c>
      <c r="F2156" s="43" t="s">
        <v>30</v>
      </c>
      <c r="G2156" s="43">
        <v>37045</v>
      </c>
      <c r="H2156" s="41"/>
      <c r="I2156" s="41"/>
      <c r="J2156" s="43"/>
      <c r="K2156" s="41"/>
      <c r="L2156" s="41"/>
      <c r="M2156" s="41"/>
      <c r="N2156" s="41"/>
      <c r="O2156" s="41"/>
      <c r="P2156" s="41"/>
      <c r="Q2156" s="41"/>
      <c r="R2156" s="41"/>
      <c r="S2156" s="41"/>
      <c r="T2156" s="41"/>
      <c r="U2156" s="41"/>
      <c r="V2156" s="41"/>
      <c r="W2156" s="41"/>
      <c r="X2156" s="41"/>
      <c r="Y2156" s="43" t="str">
        <f t="shared" si="66"/>
        <v>COMP</v>
      </c>
      <c r="Z2156" s="43">
        <v>1131018</v>
      </c>
      <c r="AA2156" s="43">
        <f t="shared" si="67"/>
        <v>2213227</v>
      </c>
    </row>
    <row r="2157" spans="1:27" x14ac:dyDescent="0.3">
      <c r="A2157" s="43">
        <v>1595345</v>
      </c>
      <c r="B2157" s="43" t="s">
        <v>2301</v>
      </c>
      <c r="C2157" s="43" t="s">
        <v>250</v>
      </c>
      <c r="D2157" s="41"/>
      <c r="E2157" s="43" t="s">
        <v>6263</v>
      </c>
      <c r="F2157" s="43" t="s">
        <v>28</v>
      </c>
      <c r="G2157" s="43">
        <v>45046</v>
      </c>
      <c r="H2157" s="41"/>
      <c r="I2157" s="41"/>
      <c r="J2157" s="43"/>
      <c r="K2157" s="41"/>
      <c r="L2157" s="41"/>
      <c r="M2157" s="41"/>
      <c r="N2157" s="41"/>
      <c r="O2157" s="41"/>
      <c r="P2157" s="41"/>
      <c r="Q2157" s="41"/>
      <c r="R2157" s="41"/>
      <c r="S2157" s="41"/>
      <c r="T2157" s="41"/>
      <c r="U2157" s="41"/>
      <c r="V2157" s="41"/>
      <c r="W2157" s="41"/>
      <c r="X2157" s="41"/>
      <c r="Y2157" s="43" t="str">
        <f t="shared" si="66"/>
        <v/>
      </c>
      <c r="Z2157" s="43">
        <v>1977430</v>
      </c>
      <c r="AA2157" s="43" t="e">
        <f t="shared" si="67"/>
        <v>#N/A</v>
      </c>
    </row>
    <row r="2158" spans="1:27" x14ac:dyDescent="0.3">
      <c r="A2158" s="43">
        <v>2260830</v>
      </c>
      <c r="B2158" s="43" t="s">
        <v>2302</v>
      </c>
      <c r="C2158" s="43" t="s">
        <v>244</v>
      </c>
      <c r="D2158" s="41"/>
      <c r="E2158" s="43" t="s">
        <v>6263</v>
      </c>
      <c r="F2158" s="43" t="s">
        <v>28</v>
      </c>
      <c r="G2158" s="43">
        <v>28017</v>
      </c>
      <c r="H2158" s="41"/>
      <c r="I2158" s="41"/>
      <c r="J2158" s="43"/>
      <c r="K2158" s="41"/>
      <c r="L2158" s="41"/>
      <c r="M2158" s="41"/>
      <c r="N2158" s="41"/>
      <c r="O2158" s="41"/>
      <c r="P2158" s="41"/>
      <c r="Q2158" s="41"/>
      <c r="R2158" s="41"/>
      <c r="S2158" s="41"/>
      <c r="T2158" s="41"/>
      <c r="U2158" s="41"/>
      <c r="V2158" s="41"/>
      <c r="W2158" s="41"/>
      <c r="X2158" s="41"/>
      <c r="Y2158" s="43" t="str">
        <f t="shared" si="66"/>
        <v/>
      </c>
      <c r="Z2158" s="43">
        <v>2338311</v>
      </c>
      <c r="AA2158" s="43" t="e">
        <f t="shared" si="67"/>
        <v>#N/A</v>
      </c>
    </row>
    <row r="2159" spans="1:27" x14ac:dyDescent="0.3">
      <c r="A2159" s="43">
        <v>350036</v>
      </c>
      <c r="B2159" s="43" t="s">
        <v>2303</v>
      </c>
      <c r="C2159" s="43" t="s">
        <v>466</v>
      </c>
      <c r="D2159" s="41"/>
      <c r="E2159" s="43" t="s">
        <v>6263</v>
      </c>
      <c r="F2159" s="43" t="s">
        <v>28</v>
      </c>
      <c r="G2159" s="43">
        <v>37039</v>
      </c>
      <c r="H2159" s="41"/>
      <c r="I2159" s="41"/>
      <c r="J2159" s="43"/>
      <c r="K2159" s="41"/>
      <c r="L2159" s="41"/>
      <c r="M2159" s="41"/>
      <c r="N2159" s="41"/>
      <c r="O2159" s="41"/>
      <c r="P2159" s="41"/>
      <c r="Q2159" s="41"/>
      <c r="R2159" s="41"/>
      <c r="S2159" s="41"/>
      <c r="T2159" s="41"/>
      <c r="U2159" s="41"/>
      <c r="V2159" s="41"/>
      <c r="W2159" s="41"/>
      <c r="X2159" s="41"/>
      <c r="Y2159" s="43" t="str">
        <f t="shared" si="66"/>
        <v/>
      </c>
      <c r="Z2159" s="43">
        <v>1441813</v>
      </c>
      <c r="AA2159" s="43" t="e">
        <f t="shared" si="67"/>
        <v>#N/A</v>
      </c>
    </row>
    <row r="2160" spans="1:27" x14ac:dyDescent="0.3">
      <c r="A2160" s="43">
        <v>472603</v>
      </c>
      <c r="B2160" s="43" t="s">
        <v>2303</v>
      </c>
      <c r="C2160" s="43" t="s">
        <v>713</v>
      </c>
      <c r="D2160" s="41"/>
      <c r="E2160" s="43" t="s">
        <v>6263</v>
      </c>
      <c r="F2160" s="43" t="s">
        <v>30</v>
      </c>
      <c r="G2160" s="43">
        <v>37039</v>
      </c>
      <c r="H2160" s="41"/>
      <c r="I2160" s="41"/>
      <c r="J2160" s="43"/>
      <c r="K2160" s="41"/>
      <c r="L2160" s="41"/>
      <c r="M2160" s="41"/>
      <c r="N2160" s="41"/>
      <c r="O2160" s="41"/>
      <c r="P2160" s="41"/>
      <c r="Q2160" s="41"/>
      <c r="R2160" s="41"/>
      <c r="S2160" s="41"/>
      <c r="T2160" s="41"/>
      <c r="U2160" s="41"/>
      <c r="V2160" s="41"/>
      <c r="W2160" s="41"/>
      <c r="X2160" s="41"/>
      <c r="Y2160" s="43" t="str">
        <f t="shared" si="66"/>
        <v/>
      </c>
      <c r="Z2160" s="43">
        <v>1792745</v>
      </c>
      <c r="AA2160" s="43" t="e">
        <f t="shared" si="67"/>
        <v>#N/A</v>
      </c>
    </row>
    <row r="2161" spans="1:27" x14ac:dyDescent="0.3">
      <c r="A2161" s="43">
        <v>2357394</v>
      </c>
      <c r="B2161" s="43" t="s">
        <v>2304</v>
      </c>
      <c r="C2161" s="43" t="s">
        <v>193</v>
      </c>
      <c r="D2161" s="41"/>
      <c r="E2161" s="43" t="s">
        <v>34</v>
      </c>
      <c r="F2161" s="43" t="s">
        <v>28</v>
      </c>
      <c r="G2161" s="43">
        <v>41006</v>
      </c>
      <c r="H2161" s="41"/>
      <c r="I2161" s="41"/>
      <c r="J2161" s="43"/>
      <c r="K2161" s="41"/>
      <c r="L2161" s="41"/>
      <c r="M2161" s="41"/>
      <c r="N2161" s="41"/>
      <c r="O2161" s="41"/>
      <c r="P2161" s="41"/>
      <c r="Q2161" s="41"/>
      <c r="R2161" s="41"/>
      <c r="S2161" s="41"/>
      <c r="T2161" s="41"/>
      <c r="U2161" s="41"/>
      <c r="V2161" s="41"/>
      <c r="W2161" s="41"/>
      <c r="X2161" s="41"/>
      <c r="Y2161" s="43" t="str">
        <f t="shared" si="66"/>
        <v>COMP</v>
      </c>
      <c r="Z2161" s="43">
        <v>2223805</v>
      </c>
      <c r="AA2161" s="43">
        <f t="shared" si="67"/>
        <v>2357394</v>
      </c>
    </row>
    <row r="2162" spans="1:27" x14ac:dyDescent="0.3">
      <c r="A2162" s="43">
        <v>2400240</v>
      </c>
      <c r="B2162" s="43" t="s">
        <v>2304</v>
      </c>
      <c r="C2162" s="43" t="s">
        <v>412</v>
      </c>
      <c r="D2162" s="41"/>
      <c r="E2162" s="43" t="s">
        <v>35</v>
      </c>
      <c r="F2162" s="43" t="s">
        <v>28</v>
      </c>
      <c r="G2162" s="43">
        <v>37017</v>
      </c>
      <c r="H2162" s="41"/>
      <c r="I2162" s="41"/>
      <c r="J2162" s="43"/>
      <c r="K2162" s="41"/>
      <c r="L2162" s="41"/>
      <c r="M2162" s="41"/>
      <c r="N2162" s="41"/>
      <c r="O2162" s="41"/>
      <c r="P2162" s="41"/>
      <c r="Q2162" s="41"/>
      <c r="R2162" s="41"/>
      <c r="S2162" s="41"/>
      <c r="T2162" s="41"/>
      <c r="U2162" s="41"/>
      <c r="V2162" s="41"/>
      <c r="W2162" s="41"/>
      <c r="X2162" s="41"/>
      <c r="Y2162" s="43" t="str">
        <f t="shared" si="66"/>
        <v>COMP</v>
      </c>
      <c r="Z2162" s="43">
        <v>1442984</v>
      </c>
      <c r="AA2162" s="43">
        <f t="shared" si="67"/>
        <v>2400240</v>
      </c>
    </row>
    <row r="2163" spans="1:27" x14ac:dyDescent="0.3">
      <c r="A2163" s="43">
        <v>2420910</v>
      </c>
      <c r="B2163" s="43" t="s">
        <v>2304</v>
      </c>
      <c r="C2163" s="43" t="s">
        <v>1089</v>
      </c>
      <c r="D2163" s="41"/>
      <c r="E2163" s="43" t="s">
        <v>31</v>
      </c>
      <c r="F2163" s="43" t="s">
        <v>28</v>
      </c>
      <c r="G2163" s="43">
        <v>45016</v>
      </c>
      <c r="H2163" s="41"/>
      <c r="I2163" s="41"/>
      <c r="J2163" s="43"/>
      <c r="K2163" s="41"/>
      <c r="L2163" s="41"/>
      <c r="M2163" s="41"/>
      <c r="N2163" s="41"/>
      <c r="O2163" s="41"/>
      <c r="P2163" s="41"/>
      <c r="Q2163" s="41"/>
      <c r="R2163" s="41"/>
      <c r="S2163" s="41"/>
      <c r="T2163" s="41"/>
      <c r="U2163" s="41"/>
      <c r="V2163" s="41"/>
      <c r="W2163" s="41"/>
      <c r="X2163" s="41"/>
      <c r="Y2163" s="43" t="str">
        <f t="shared" si="66"/>
        <v/>
      </c>
      <c r="Z2163" s="43">
        <v>2301266</v>
      </c>
      <c r="AA2163" s="43" t="e">
        <f t="shared" si="67"/>
        <v>#N/A</v>
      </c>
    </row>
    <row r="2164" spans="1:27" x14ac:dyDescent="0.3">
      <c r="A2164" s="43">
        <v>2230663</v>
      </c>
      <c r="B2164" s="43" t="s">
        <v>2305</v>
      </c>
      <c r="C2164" s="43" t="s">
        <v>462</v>
      </c>
      <c r="D2164" s="41"/>
      <c r="E2164" s="43" t="s">
        <v>6263</v>
      </c>
      <c r="F2164" s="43" t="s">
        <v>30</v>
      </c>
      <c r="G2164" s="43">
        <v>41006</v>
      </c>
      <c r="H2164" s="41"/>
      <c r="I2164" s="41"/>
      <c r="J2164" s="43"/>
      <c r="K2164" s="41"/>
      <c r="L2164" s="41"/>
      <c r="M2164" s="41"/>
      <c r="N2164" s="41"/>
      <c r="O2164" s="41"/>
      <c r="P2164" s="41"/>
      <c r="Q2164" s="41"/>
      <c r="R2164" s="41"/>
      <c r="S2164" s="41"/>
      <c r="T2164" s="41"/>
      <c r="U2164" s="41"/>
      <c r="V2164" s="41"/>
      <c r="W2164" s="41"/>
      <c r="X2164" s="41"/>
      <c r="Y2164" s="43" t="str">
        <f t="shared" si="66"/>
        <v/>
      </c>
      <c r="Z2164" s="43">
        <v>1969552</v>
      </c>
      <c r="AA2164" s="43" t="e">
        <f t="shared" si="67"/>
        <v>#N/A</v>
      </c>
    </row>
    <row r="2165" spans="1:27" x14ac:dyDescent="0.3">
      <c r="A2165" s="43">
        <v>2166444</v>
      </c>
      <c r="B2165" s="43" t="s">
        <v>2306</v>
      </c>
      <c r="C2165" s="43" t="s">
        <v>390</v>
      </c>
      <c r="D2165" s="41"/>
      <c r="E2165" s="43" t="s">
        <v>6263</v>
      </c>
      <c r="F2165" s="43" t="s">
        <v>30</v>
      </c>
      <c r="G2165" s="43">
        <v>45038</v>
      </c>
      <c r="H2165" s="41"/>
      <c r="I2165" s="41"/>
      <c r="J2165" s="43"/>
      <c r="K2165" s="41"/>
      <c r="L2165" s="41"/>
      <c r="M2165" s="41"/>
      <c r="N2165" s="41"/>
      <c r="O2165" s="41"/>
      <c r="P2165" s="41"/>
      <c r="Q2165" s="41"/>
      <c r="R2165" s="41"/>
      <c r="S2165" s="41"/>
      <c r="T2165" s="41"/>
      <c r="U2165" s="41"/>
      <c r="V2165" s="41"/>
      <c r="W2165" s="41"/>
      <c r="X2165" s="41"/>
      <c r="Y2165" s="43" t="str">
        <f t="shared" si="66"/>
        <v/>
      </c>
      <c r="Z2165" s="43">
        <v>1283179</v>
      </c>
      <c r="AA2165" s="43" t="e">
        <f t="shared" si="67"/>
        <v>#N/A</v>
      </c>
    </row>
    <row r="2166" spans="1:27" x14ac:dyDescent="0.3">
      <c r="A2166" s="43">
        <v>2166443</v>
      </c>
      <c r="B2166" s="43" t="s">
        <v>2306</v>
      </c>
      <c r="C2166" s="43" t="s">
        <v>657</v>
      </c>
      <c r="D2166" s="41"/>
      <c r="E2166" s="43" t="s">
        <v>6263</v>
      </c>
      <c r="F2166" s="43" t="s">
        <v>28</v>
      </c>
      <c r="G2166" s="43">
        <v>45038</v>
      </c>
      <c r="H2166" s="41"/>
      <c r="I2166" s="41"/>
      <c r="J2166" s="43"/>
      <c r="K2166" s="41"/>
      <c r="L2166" s="41"/>
      <c r="M2166" s="41"/>
      <c r="N2166" s="41"/>
      <c r="O2166" s="41"/>
      <c r="P2166" s="41"/>
      <c r="Q2166" s="41"/>
      <c r="R2166" s="41"/>
      <c r="S2166" s="41"/>
      <c r="T2166" s="41"/>
      <c r="U2166" s="41"/>
      <c r="V2166" s="41"/>
      <c r="W2166" s="41"/>
      <c r="X2166" s="41"/>
      <c r="Y2166" s="43" t="str">
        <f t="shared" si="66"/>
        <v/>
      </c>
      <c r="Z2166" s="43">
        <v>1675926</v>
      </c>
      <c r="AA2166" s="43" t="e">
        <f t="shared" si="67"/>
        <v>#N/A</v>
      </c>
    </row>
    <row r="2167" spans="1:27" x14ac:dyDescent="0.3">
      <c r="A2167" s="43">
        <v>2303215</v>
      </c>
      <c r="B2167" s="43" t="s">
        <v>2307</v>
      </c>
      <c r="C2167" s="43" t="s">
        <v>210</v>
      </c>
      <c r="D2167" s="41"/>
      <c r="E2167" s="43" t="s">
        <v>6263</v>
      </c>
      <c r="F2167" s="43" t="s">
        <v>30</v>
      </c>
      <c r="G2167" s="43">
        <v>41024</v>
      </c>
      <c r="H2167" s="41"/>
      <c r="I2167" s="41"/>
      <c r="J2167" s="43"/>
      <c r="K2167" s="41"/>
      <c r="L2167" s="41"/>
      <c r="M2167" s="41"/>
      <c r="N2167" s="41"/>
      <c r="O2167" s="41"/>
      <c r="P2167" s="41"/>
      <c r="Q2167" s="41"/>
      <c r="R2167" s="41"/>
      <c r="S2167" s="41"/>
      <c r="T2167" s="41"/>
      <c r="U2167" s="41"/>
      <c r="V2167" s="41"/>
      <c r="W2167" s="41"/>
      <c r="X2167" s="41"/>
      <c r="Y2167" s="43" t="str">
        <f t="shared" si="66"/>
        <v/>
      </c>
      <c r="Z2167" s="43">
        <v>1675935</v>
      </c>
      <c r="AA2167" s="43" t="e">
        <f t="shared" si="67"/>
        <v>#N/A</v>
      </c>
    </row>
    <row r="2168" spans="1:27" x14ac:dyDescent="0.3">
      <c r="A2168" s="43">
        <v>1288307</v>
      </c>
      <c r="B2168" s="43" t="s">
        <v>2307</v>
      </c>
      <c r="C2168" s="43" t="s">
        <v>664</v>
      </c>
      <c r="D2168" s="41"/>
      <c r="E2168" s="43" t="s">
        <v>6263</v>
      </c>
      <c r="F2168" s="43" t="s">
        <v>28</v>
      </c>
      <c r="G2168" s="43">
        <v>41024</v>
      </c>
      <c r="H2168" s="41"/>
      <c r="I2168" s="41"/>
      <c r="J2168" s="43"/>
      <c r="K2168" s="41"/>
      <c r="L2168" s="41"/>
      <c r="M2168" s="41"/>
      <c r="N2168" s="41"/>
      <c r="O2168" s="41"/>
      <c r="P2168" s="41"/>
      <c r="Q2168" s="41"/>
      <c r="R2168" s="41"/>
      <c r="S2168" s="41"/>
      <c r="T2168" s="41"/>
      <c r="U2168" s="41"/>
      <c r="V2168" s="41"/>
      <c r="W2168" s="41"/>
      <c r="X2168" s="41"/>
      <c r="Y2168" s="43" t="str">
        <f t="shared" si="66"/>
        <v/>
      </c>
      <c r="Z2168" s="43">
        <v>1879541</v>
      </c>
      <c r="AA2168" s="43" t="e">
        <f t="shared" si="67"/>
        <v>#N/A</v>
      </c>
    </row>
    <row r="2169" spans="1:27" x14ac:dyDescent="0.3">
      <c r="A2169" s="43">
        <v>1673893</v>
      </c>
      <c r="B2169" s="43" t="s">
        <v>2308</v>
      </c>
      <c r="C2169" s="43" t="s">
        <v>1019</v>
      </c>
      <c r="D2169" s="41"/>
      <c r="E2169" s="43" t="s">
        <v>6263</v>
      </c>
      <c r="F2169" s="43" t="s">
        <v>30</v>
      </c>
      <c r="G2169" s="43">
        <v>28037</v>
      </c>
      <c r="H2169" s="41"/>
      <c r="I2169" s="41"/>
      <c r="J2169" s="43"/>
      <c r="K2169" s="41"/>
      <c r="L2169" s="41"/>
      <c r="M2169" s="41"/>
      <c r="N2169" s="41"/>
      <c r="O2169" s="41"/>
      <c r="P2169" s="41"/>
      <c r="Q2169" s="41"/>
      <c r="R2169" s="41"/>
      <c r="S2169" s="41"/>
      <c r="T2169" s="41"/>
      <c r="U2169" s="41"/>
      <c r="V2169" s="41"/>
      <c r="W2169" s="41"/>
      <c r="X2169" s="41"/>
      <c r="Y2169" s="43" t="str">
        <f t="shared" si="66"/>
        <v/>
      </c>
      <c r="Z2169" s="43">
        <v>198424</v>
      </c>
      <c r="AA2169" s="43" t="e">
        <f t="shared" si="67"/>
        <v>#N/A</v>
      </c>
    </row>
    <row r="2170" spans="1:27" x14ac:dyDescent="0.3">
      <c r="A2170" s="43">
        <v>2255381</v>
      </c>
      <c r="B2170" s="43" t="s">
        <v>2309</v>
      </c>
      <c r="C2170" s="43" t="s">
        <v>390</v>
      </c>
      <c r="D2170" s="41"/>
      <c r="E2170" s="43" t="s">
        <v>6263</v>
      </c>
      <c r="F2170" s="43" t="s">
        <v>30</v>
      </c>
      <c r="G2170" s="43">
        <v>18032</v>
      </c>
      <c r="H2170" s="41"/>
      <c r="I2170" s="41"/>
      <c r="J2170" s="43"/>
      <c r="K2170" s="41"/>
      <c r="L2170" s="41"/>
      <c r="M2170" s="41"/>
      <c r="N2170" s="41"/>
      <c r="O2170" s="41"/>
      <c r="P2170" s="41"/>
      <c r="Q2170" s="41"/>
      <c r="R2170" s="41"/>
      <c r="S2170" s="41"/>
      <c r="T2170" s="41"/>
      <c r="U2170" s="41"/>
      <c r="V2170" s="41"/>
      <c r="W2170" s="41"/>
      <c r="X2170" s="41"/>
      <c r="Y2170" s="43" t="str">
        <f t="shared" si="66"/>
        <v>COMP</v>
      </c>
      <c r="Z2170" s="43">
        <v>1669264</v>
      </c>
      <c r="AA2170" s="43">
        <f t="shared" si="67"/>
        <v>2255381</v>
      </c>
    </row>
    <row r="2171" spans="1:27" x14ac:dyDescent="0.3">
      <c r="A2171" s="43">
        <v>1095206</v>
      </c>
      <c r="B2171" s="43" t="s">
        <v>2310</v>
      </c>
      <c r="C2171" s="43" t="s">
        <v>401</v>
      </c>
      <c r="D2171" s="41"/>
      <c r="E2171" s="43" t="s">
        <v>6263</v>
      </c>
      <c r="F2171" s="43" t="s">
        <v>30</v>
      </c>
      <c r="G2171" s="43">
        <v>28030</v>
      </c>
      <c r="H2171" s="41"/>
      <c r="I2171" s="41"/>
      <c r="J2171" s="43"/>
      <c r="K2171" s="41"/>
      <c r="L2171" s="41"/>
      <c r="M2171" s="41"/>
      <c r="N2171" s="41"/>
      <c r="O2171" s="41"/>
      <c r="P2171" s="41"/>
      <c r="Q2171" s="41"/>
      <c r="R2171" s="41"/>
      <c r="S2171" s="41"/>
      <c r="T2171" s="41"/>
      <c r="U2171" s="41"/>
      <c r="V2171" s="41"/>
      <c r="W2171" s="41"/>
      <c r="X2171" s="41"/>
      <c r="Y2171" s="43" t="str">
        <f t="shared" si="66"/>
        <v/>
      </c>
      <c r="Z2171" s="43">
        <v>1398248</v>
      </c>
      <c r="AA2171" s="43" t="e">
        <f t="shared" si="67"/>
        <v>#N/A</v>
      </c>
    </row>
    <row r="2172" spans="1:27" x14ac:dyDescent="0.3">
      <c r="A2172" s="43">
        <v>615278</v>
      </c>
      <c r="B2172" s="43" t="s">
        <v>2311</v>
      </c>
      <c r="C2172" s="43" t="s">
        <v>1495</v>
      </c>
      <c r="D2172" s="41"/>
      <c r="E2172" s="43" t="s">
        <v>6263</v>
      </c>
      <c r="F2172" s="43" t="s">
        <v>28</v>
      </c>
      <c r="G2172" s="43">
        <v>41016</v>
      </c>
      <c r="H2172" s="41"/>
      <c r="I2172" s="41"/>
      <c r="J2172" s="43"/>
      <c r="K2172" s="41"/>
      <c r="L2172" s="41"/>
      <c r="M2172" s="41"/>
      <c r="N2172" s="41"/>
      <c r="O2172" s="41"/>
      <c r="P2172" s="41"/>
      <c r="Q2172" s="41"/>
      <c r="R2172" s="41"/>
      <c r="S2172" s="41"/>
      <c r="T2172" s="41"/>
      <c r="U2172" s="41"/>
      <c r="V2172" s="41"/>
      <c r="W2172" s="41"/>
      <c r="X2172" s="41"/>
      <c r="Y2172" s="43" t="str">
        <f t="shared" si="66"/>
        <v/>
      </c>
      <c r="Z2172" s="43">
        <v>1735254</v>
      </c>
      <c r="AA2172" s="43" t="e">
        <f t="shared" si="67"/>
        <v>#N/A</v>
      </c>
    </row>
    <row r="2173" spans="1:27" x14ac:dyDescent="0.3">
      <c r="A2173" s="43">
        <v>1042549</v>
      </c>
      <c r="B2173" s="43" t="s">
        <v>2311</v>
      </c>
      <c r="C2173" s="43" t="s">
        <v>2312</v>
      </c>
      <c r="D2173" s="41"/>
      <c r="E2173" s="43" t="s">
        <v>6263</v>
      </c>
      <c r="F2173" s="43" t="s">
        <v>30</v>
      </c>
      <c r="G2173" s="43">
        <v>41016</v>
      </c>
      <c r="H2173" s="41"/>
      <c r="I2173" s="41"/>
      <c r="J2173" s="43"/>
      <c r="K2173" s="41"/>
      <c r="L2173" s="41"/>
      <c r="M2173" s="41"/>
      <c r="N2173" s="41"/>
      <c r="O2173" s="41"/>
      <c r="P2173" s="41"/>
      <c r="Q2173" s="41"/>
      <c r="R2173" s="41"/>
      <c r="S2173" s="41"/>
      <c r="T2173" s="41"/>
      <c r="U2173" s="41"/>
      <c r="V2173" s="41"/>
      <c r="W2173" s="41"/>
      <c r="X2173" s="41"/>
      <c r="Y2173" s="43" t="str">
        <f t="shared" si="66"/>
        <v/>
      </c>
      <c r="Z2173" s="43">
        <v>2275816</v>
      </c>
      <c r="AA2173" s="43" t="e">
        <f t="shared" si="67"/>
        <v>#N/A</v>
      </c>
    </row>
    <row r="2174" spans="1:27" x14ac:dyDescent="0.3">
      <c r="A2174" s="43">
        <v>192115</v>
      </c>
      <c r="B2174" s="43" t="s">
        <v>2313</v>
      </c>
      <c r="C2174" s="43" t="s">
        <v>548</v>
      </c>
      <c r="D2174" s="41"/>
      <c r="E2174" s="43" t="s">
        <v>6263</v>
      </c>
      <c r="F2174" s="43" t="s">
        <v>28</v>
      </c>
      <c r="G2174" s="43">
        <v>41003</v>
      </c>
      <c r="H2174" s="41"/>
      <c r="I2174" s="41"/>
      <c r="J2174" s="43"/>
      <c r="K2174" s="41"/>
      <c r="L2174" s="41"/>
      <c r="M2174" s="41"/>
      <c r="N2174" s="41"/>
      <c r="O2174" s="41"/>
      <c r="P2174" s="41"/>
      <c r="Q2174" s="41"/>
      <c r="R2174" s="41"/>
      <c r="S2174" s="41"/>
      <c r="T2174" s="41"/>
      <c r="U2174" s="41"/>
      <c r="V2174" s="41"/>
      <c r="W2174" s="41"/>
      <c r="X2174" s="41"/>
      <c r="Y2174" s="43" t="str">
        <f t="shared" si="66"/>
        <v/>
      </c>
      <c r="Z2174" s="43">
        <v>2137489</v>
      </c>
      <c r="AA2174" s="43" t="e">
        <f t="shared" si="67"/>
        <v>#N/A</v>
      </c>
    </row>
    <row r="2175" spans="1:27" x14ac:dyDescent="0.3">
      <c r="A2175" s="43">
        <v>1578733</v>
      </c>
      <c r="B2175" s="43" t="s">
        <v>2314</v>
      </c>
      <c r="C2175" s="43" t="s">
        <v>2196</v>
      </c>
      <c r="D2175" s="41"/>
      <c r="E2175" s="43" t="s">
        <v>6263</v>
      </c>
      <c r="F2175" s="43" t="s">
        <v>30</v>
      </c>
      <c r="G2175" s="43">
        <v>37015</v>
      </c>
      <c r="H2175" s="41"/>
      <c r="I2175" s="41"/>
      <c r="J2175" s="43"/>
      <c r="K2175" s="41"/>
      <c r="L2175" s="41"/>
      <c r="M2175" s="41"/>
      <c r="N2175" s="41"/>
      <c r="O2175" s="41"/>
      <c r="P2175" s="41"/>
      <c r="Q2175" s="41"/>
      <c r="R2175" s="41"/>
      <c r="S2175" s="41"/>
      <c r="T2175" s="41"/>
      <c r="U2175" s="41"/>
      <c r="V2175" s="41"/>
      <c r="W2175" s="41"/>
      <c r="X2175" s="41"/>
      <c r="Y2175" s="43" t="str">
        <f t="shared" si="66"/>
        <v>COMP</v>
      </c>
      <c r="Z2175" s="43">
        <v>1578096</v>
      </c>
      <c r="AA2175" s="43">
        <f t="shared" si="67"/>
        <v>1578733</v>
      </c>
    </row>
    <row r="2176" spans="1:27" x14ac:dyDescent="0.3">
      <c r="A2176" s="43">
        <v>2198295</v>
      </c>
      <c r="B2176" s="43" t="s">
        <v>2315</v>
      </c>
      <c r="C2176" s="43" t="s">
        <v>1772</v>
      </c>
      <c r="D2176" s="41"/>
      <c r="E2176" s="43" t="s">
        <v>35</v>
      </c>
      <c r="F2176" s="43" t="s">
        <v>30</v>
      </c>
      <c r="G2176" s="43">
        <v>28030</v>
      </c>
      <c r="H2176" s="41"/>
      <c r="I2176" s="41"/>
      <c r="J2176" s="43"/>
      <c r="K2176" s="41"/>
      <c r="L2176" s="41"/>
      <c r="M2176" s="41"/>
      <c r="N2176" s="41"/>
      <c r="O2176" s="41"/>
      <c r="P2176" s="41"/>
      <c r="Q2176" s="41"/>
      <c r="R2176" s="41"/>
      <c r="S2176" s="41"/>
      <c r="T2176" s="41"/>
      <c r="U2176" s="41"/>
      <c r="V2176" s="41"/>
      <c r="W2176" s="41"/>
      <c r="X2176" s="41"/>
      <c r="Y2176" s="43" t="str">
        <f t="shared" si="66"/>
        <v>COMP</v>
      </c>
      <c r="Z2176" s="43">
        <v>2362582</v>
      </c>
      <c r="AA2176" s="43">
        <f t="shared" si="67"/>
        <v>2198295</v>
      </c>
    </row>
    <row r="2177" spans="1:27" x14ac:dyDescent="0.3">
      <c r="A2177" s="43">
        <v>1380168</v>
      </c>
      <c r="B2177" s="43" t="s">
        <v>2315</v>
      </c>
      <c r="C2177" s="43" t="s">
        <v>2316</v>
      </c>
      <c r="D2177" s="41"/>
      <c r="E2177" s="43" t="s">
        <v>6263</v>
      </c>
      <c r="F2177" s="43" t="s">
        <v>28</v>
      </c>
      <c r="G2177" s="43">
        <v>41027</v>
      </c>
      <c r="H2177" s="41"/>
      <c r="I2177" s="41"/>
      <c r="J2177" s="43"/>
      <c r="K2177" s="41"/>
      <c r="L2177" s="41"/>
      <c r="M2177" s="41"/>
      <c r="N2177" s="41"/>
      <c r="O2177" s="41"/>
      <c r="P2177" s="41"/>
      <c r="Q2177" s="41"/>
      <c r="R2177" s="41"/>
      <c r="S2177" s="41"/>
      <c r="T2177" s="41"/>
      <c r="U2177" s="41"/>
      <c r="V2177" s="41"/>
      <c r="W2177" s="41"/>
      <c r="X2177" s="41"/>
      <c r="Y2177" s="43" t="str">
        <f t="shared" si="66"/>
        <v/>
      </c>
      <c r="Z2177" s="43">
        <v>1650309</v>
      </c>
      <c r="AA2177" s="43" t="e">
        <f t="shared" si="67"/>
        <v>#N/A</v>
      </c>
    </row>
    <row r="2178" spans="1:27" x14ac:dyDescent="0.3">
      <c r="A2178" s="43">
        <v>2216018</v>
      </c>
      <c r="B2178" s="43" t="s">
        <v>2317</v>
      </c>
      <c r="C2178" s="43" t="s">
        <v>331</v>
      </c>
      <c r="D2178" s="41"/>
      <c r="E2178" s="43" t="s">
        <v>6263</v>
      </c>
      <c r="F2178" s="43" t="s">
        <v>30</v>
      </c>
      <c r="G2178" s="43">
        <v>37021</v>
      </c>
      <c r="H2178" s="41"/>
      <c r="I2178" s="41"/>
      <c r="J2178" s="43"/>
      <c r="K2178" s="41"/>
      <c r="L2178" s="41"/>
      <c r="M2178" s="41"/>
      <c r="N2178" s="41"/>
      <c r="O2178" s="41"/>
      <c r="P2178" s="41"/>
      <c r="Q2178" s="41"/>
      <c r="R2178" s="41"/>
      <c r="S2178" s="41"/>
      <c r="T2178" s="41"/>
      <c r="U2178" s="41"/>
      <c r="V2178" s="41"/>
      <c r="W2178" s="41"/>
      <c r="X2178" s="41"/>
      <c r="Y2178" s="43" t="str">
        <f t="shared" ref="Y2178:Y2241" si="68">IF(ISERROR(AA2178)=FALSE,"COMP","")</f>
        <v/>
      </c>
      <c r="Z2178" s="43">
        <v>2073948</v>
      </c>
      <c r="AA2178" s="43" t="e">
        <f t="shared" ref="AA2178:AA2241" si="69">VLOOKUP(A2178,Z:Z,1,FALSE)</f>
        <v>#N/A</v>
      </c>
    </row>
    <row r="2179" spans="1:27" x14ac:dyDescent="0.3">
      <c r="A2179" s="43">
        <v>189140</v>
      </c>
      <c r="B2179" s="43" t="s">
        <v>2318</v>
      </c>
      <c r="C2179" s="43" t="s">
        <v>1495</v>
      </c>
      <c r="D2179" s="41"/>
      <c r="E2179" s="43" t="s">
        <v>6263</v>
      </c>
      <c r="F2179" s="43" t="s">
        <v>28</v>
      </c>
      <c r="G2179" s="43">
        <v>36011</v>
      </c>
      <c r="H2179" s="41"/>
      <c r="I2179" s="41"/>
      <c r="J2179" s="43"/>
      <c r="K2179" s="41"/>
      <c r="L2179" s="41"/>
      <c r="M2179" s="41"/>
      <c r="N2179" s="41"/>
      <c r="O2179" s="41"/>
      <c r="P2179" s="41"/>
      <c r="Q2179" s="41"/>
      <c r="R2179" s="41"/>
      <c r="S2179" s="41"/>
      <c r="T2179" s="41"/>
      <c r="U2179" s="41"/>
      <c r="V2179" s="41"/>
      <c r="W2179" s="41"/>
      <c r="X2179" s="41"/>
      <c r="Y2179" s="43" t="str">
        <f t="shared" si="68"/>
        <v>COMP</v>
      </c>
      <c r="Z2179" s="43">
        <v>1085599</v>
      </c>
      <c r="AA2179" s="43">
        <f t="shared" si="69"/>
        <v>189140</v>
      </c>
    </row>
    <row r="2180" spans="1:27" x14ac:dyDescent="0.3">
      <c r="A2180" s="43">
        <v>2392367</v>
      </c>
      <c r="B2180" s="43" t="s">
        <v>2319</v>
      </c>
      <c r="C2180" s="43" t="s">
        <v>685</v>
      </c>
      <c r="D2180" s="41"/>
      <c r="E2180" s="43" t="s">
        <v>6263</v>
      </c>
      <c r="F2180" s="43" t="s">
        <v>30</v>
      </c>
      <c r="G2180" s="43">
        <v>45008</v>
      </c>
      <c r="H2180" s="41"/>
      <c r="I2180" s="41"/>
      <c r="J2180" s="43"/>
      <c r="K2180" s="41"/>
      <c r="L2180" s="41"/>
      <c r="M2180" s="41"/>
      <c r="N2180" s="41"/>
      <c r="O2180" s="41"/>
      <c r="P2180" s="41"/>
      <c r="Q2180" s="41"/>
      <c r="R2180" s="41"/>
      <c r="S2180" s="41"/>
      <c r="T2180" s="41"/>
      <c r="U2180" s="41"/>
      <c r="V2180" s="41"/>
      <c r="W2180" s="41"/>
      <c r="X2180" s="41"/>
      <c r="Y2180" s="43" t="str">
        <f t="shared" si="68"/>
        <v/>
      </c>
      <c r="Z2180" s="43">
        <v>2431525</v>
      </c>
      <c r="AA2180" s="43" t="e">
        <f t="shared" si="69"/>
        <v>#N/A</v>
      </c>
    </row>
    <row r="2181" spans="1:27" x14ac:dyDescent="0.3">
      <c r="A2181" s="43">
        <v>1778060</v>
      </c>
      <c r="B2181" s="43" t="s">
        <v>2320</v>
      </c>
      <c r="C2181" s="43" t="s">
        <v>375</v>
      </c>
      <c r="D2181" s="41"/>
      <c r="E2181" s="43" t="s">
        <v>6263</v>
      </c>
      <c r="F2181" s="43" t="s">
        <v>28</v>
      </c>
      <c r="G2181" s="43">
        <v>41003</v>
      </c>
      <c r="H2181" s="41"/>
      <c r="I2181" s="41"/>
      <c r="J2181" s="43"/>
      <c r="K2181" s="41"/>
      <c r="L2181" s="41"/>
      <c r="M2181" s="41"/>
      <c r="N2181" s="41"/>
      <c r="O2181" s="41"/>
      <c r="P2181" s="41"/>
      <c r="Q2181" s="41"/>
      <c r="R2181" s="41"/>
      <c r="S2181" s="41"/>
      <c r="T2181" s="41"/>
      <c r="U2181" s="41"/>
      <c r="V2181" s="41"/>
      <c r="W2181" s="41"/>
      <c r="X2181" s="41"/>
      <c r="Y2181" s="43" t="str">
        <f t="shared" si="68"/>
        <v/>
      </c>
      <c r="Z2181" s="43">
        <v>2407390</v>
      </c>
      <c r="AA2181" s="43" t="e">
        <f t="shared" si="69"/>
        <v>#N/A</v>
      </c>
    </row>
    <row r="2182" spans="1:27" x14ac:dyDescent="0.3">
      <c r="A2182" s="43">
        <v>1066646</v>
      </c>
      <c r="B2182" s="43" t="s">
        <v>2321</v>
      </c>
      <c r="C2182" s="43" t="s">
        <v>305</v>
      </c>
      <c r="D2182" s="41"/>
      <c r="E2182" s="43" t="s">
        <v>29</v>
      </c>
      <c r="F2182" s="43" t="s">
        <v>28</v>
      </c>
      <c r="G2182" s="43">
        <v>41012</v>
      </c>
      <c r="H2182" s="41"/>
      <c r="I2182" s="41"/>
      <c r="J2182" s="43"/>
      <c r="K2182" s="41"/>
      <c r="L2182" s="41"/>
      <c r="M2182" s="41"/>
      <c r="N2182" s="41"/>
      <c r="O2182" s="41"/>
      <c r="P2182" s="41"/>
      <c r="Q2182" s="41"/>
      <c r="R2182" s="41"/>
      <c r="S2182" s="41"/>
      <c r="T2182" s="41"/>
      <c r="U2182" s="41"/>
      <c r="V2182" s="41"/>
      <c r="W2182" s="41"/>
      <c r="X2182" s="41"/>
      <c r="Y2182" s="43" t="str">
        <f t="shared" si="68"/>
        <v>COMP</v>
      </c>
      <c r="Z2182" s="43">
        <v>2404033</v>
      </c>
      <c r="AA2182" s="43">
        <f t="shared" si="69"/>
        <v>1066646</v>
      </c>
    </row>
    <row r="2183" spans="1:27" x14ac:dyDescent="0.3">
      <c r="A2183" s="43">
        <v>2422850</v>
      </c>
      <c r="B2183" s="43" t="s">
        <v>2322</v>
      </c>
      <c r="C2183" s="43" t="s">
        <v>292</v>
      </c>
      <c r="D2183" s="41"/>
      <c r="E2183" s="43" t="s">
        <v>6263</v>
      </c>
      <c r="F2183" s="43" t="s">
        <v>30</v>
      </c>
      <c r="G2183" s="43">
        <v>37042</v>
      </c>
      <c r="H2183" s="41"/>
      <c r="I2183" s="41"/>
      <c r="J2183" s="43"/>
      <c r="K2183" s="41"/>
      <c r="L2183" s="41"/>
      <c r="M2183" s="41"/>
      <c r="N2183" s="41"/>
      <c r="O2183" s="41"/>
      <c r="P2183" s="41"/>
      <c r="Q2183" s="41"/>
      <c r="R2183" s="41"/>
      <c r="S2183" s="41"/>
      <c r="T2183" s="41"/>
      <c r="U2183" s="41"/>
      <c r="V2183" s="41"/>
      <c r="W2183" s="41"/>
      <c r="X2183" s="41"/>
      <c r="Y2183" s="43" t="str">
        <f t="shared" si="68"/>
        <v/>
      </c>
      <c r="Z2183" s="43">
        <v>239120</v>
      </c>
      <c r="AA2183" s="43" t="e">
        <f t="shared" si="69"/>
        <v>#N/A</v>
      </c>
    </row>
    <row r="2184" spans="1:27" x14ac:dyDescent="0.3">
      <c r="A2184" s="43">
        <v>1863026</v>
      </c>
      <c r="B2184" s="43" t="s">
        <v>2323</v>
      </c>
      <c r="C2184" s="43" t="s">
        <v>829</v>
      </c>
      <c r="D2184" s="41"/>
      <c r="E2184" s="43" t="s">
        <v>6263</v>
      </c>
      <c r="F2184" s="43" t="s">
        <v>28</v>
      </c>
      <c r="G2184" s="43">
        <v>18024</v>
      </c>
      <c r="H2184" s="41"/>
      <c r="I2184" s="41"/>
      <c r="J2184" s="43"/>
      <c r="K2184" s="41"/>
      <c r="L2184" s="41"/>
      <c r="M2184" s="41"/>
      <c r="N2184" s="41"/>
      <c r="O2184" s="41"/>
      <c r="P2184" s="41"/>
      <c r="Q2184" s="41"/>
      <c r="R2184" s="41"/>
      <c r="S2184" s="41"/>
      <c r="T2184" s="41"/>
      <c r="U2184" s="41"/>
      <c r="V2184" s="41"/>
      <c r="W2184" s="41"/>
      <c r="X2184" s="41"/>
      <c r="Y2184" s="43" t="str">
        <f t="shared" si="68"/>
        <v>COMP</v>
      </c>
      <c r="Z2184" s="43">
        <v>213876</v>
      </c>
      <c r="AA2184" s="43">
        <f t="shared" si="69"/>
        <v>1863026</v>
      </c>
    </row>
    <row r="2185" spans="1:27" x14ac:dyDescent="0.3">
      <c r="A2185" s="43">
        <v>1506310</v>
      </c>
      <c r="B2185" s="43" t="s">
        <v>2323</v>
      </c>
      <c r="C2185" s="43" t="s">
        <v>2324</v>
      </c>
      <c r="D2185" s="41"/>
      <c r="E2185" s="43" t="s">
        <v>35</v>
      </c>
      <c r="F2185" s="43" t="s">
        <v>28</v>
      </c>
      <c r="G2185" s="43">
        <v>18024</v>
      </c>
      <c r="H2185" s="41"/>
      <c r="I2185" s="41"/>
      <c r="J2185" s="43"/>
      <c r="K2185" s="41"/>
      <c r="L2185" s="41"/>
      <c r="M2185" s="41"/>
      <c r="N2185" s="41"/>
      <c r="O2185" s="41"/>
      <c r="P2185" s="41"/>
      <c r="Q2185" s="41"/>
      <c r="R2185" s="41"/>
      <c r="S2185" s="41"/>
      <c r="T2185" s="41"/>
      <c r="U2185" s="41"/>
      <c r="V2185" s="41"/>
      <c r="W2185" s="41"/>
      <c r="X2185" s="41"/>
      <c r="Y2185" s="43" t="str">
        <f t="shared" si="68"/>
        <v>COMP</v>
      </c>
      <c r="Z2185" s="43">
        <v>2435147</v>
      </c>
      <c r="AA2185" s="43">
        <f t="shared" si="69"/>
        <v>1506310</v>
      </c>
    </row>
    <row r="2186" spans="1:27" x14ac:dyDescent="0.3">
      <c r="A2186" s="43">
        <v>2049340</v>
      </c>
      <c r="B2186" s="43" t="s">
        <v>2323</v>
      </c>
      <c r="C2186" s="43" t="s">
        <v>377</v>
      </c>
      <c r="D2186" s="41"/>
      <c r="E2186" s="43" t="s">
        <v>6263</v>
      </c>
      <c r="F2186" s="43" t="s">
        <v>30</v>
      </c>
      <c r="G2186" s="43">
        <v>18024</v>
      </c>
      <c r="H2186" s="41"/>
      <c r="I2186" s="41"/>
      <c r="J2186" s="43"/>
      <c r="K2186" s="41"/>
      <c r="L2186" s="41"/>
      <c r="M2186" s="41"/>
      <c r="N2186" s="41"/>
      <c r="O2186" s="41"/>
      <c r="P2186" s="41"/>
      <c r="Q2186" s="41"/>
      <c r="R2186" s="41"/>
      <c r="S2186" s="41"/>
      <c r="T2186" s="41"/>
      <c r="U2186" s="41"/>
      <c r="V2186" s="41"/>
      <c r="W2186" s="41"/>
      <c r="X2186" s="41"/>
      <c r="Y2186" s="43" t="str">
        <f t="shared" si="68"/>
        <v>COMP</v>
      </c>
      <c r="Z2186" s="43">
        <v>1545822</v>
      </c>
      <c r="AA2186" s="43">
        <f t="shared" si="69"/>
        <v>2049340</v>
      </c>
    </row>
    <row r="2187" spans="1:27" x14ac:dyDescent="0.3">
      <c r="A2187" s="43">
        <v>2401741</v>
      </c>
      <c r="B2187" s="43" t="s">
        <v>2325</v>
      </c>
      <c r="C2187" s="43" t="s">
        <v>187</v>
      </c>
      <c r="D2187" s="41"/>
      <c r="E2187" s="43" t="s">
        <v>6263</v>
      </c>
      <c r="F2187" s="43" t="s">
        <v>30</v>
      </c>
      <c r="G2187" s="43">
        <v>45038</v>
      </c>
      <c r="H2187" s="41"/>
      <c r="I2187" s="41"/>
      <c r="J2187" s="43"/>
      <c r="K2187" s="41"/>
      <c r="L2187" s="41"/>
      <c r="M2187" s="41"/>
      <c r="N2187" s="41"/>
      <c r="O2187" s="41"/>
      <c r="P2187" s="41"/>
      <c r="Q2187" s="41"/>
      <c r="R2187" s="41"/>
      <c r="S2187" s="41"/>
      <c r="T2187" s="41"/>
      <c r="U2187" s="41"/>
      <c r="V2187" s="41"/>
      <c r="W2187" s="41"/>
      <c r="X2187" s="41"/>
      <c r="Y2187" s="43" t="str">
        <f t="shared" si="68"/>
        <v/>
      </c>
      <c r="Z2187" s="43">
        <v>1759642</v>
      </c>
      <c r="AA2187" s="43" t="e">
        <f t="shared" si="69"/>
        <v>#N/A</v>
      </c>
    </row>
    <row r="2188" spans="1:27" x14ac:dyDescent="0.3">
      <c r="A2188" s="43">
        <v>2401739</v>
      </c>
      <c r="B2188" s="43" t="s">
        <v>2325</v>
      </c>
      <c r="C2188" s="43" t="s">
        <v>942</v>
      </c>
      <c r="D2188" s="41"/>
      <c r="E2188" s="43" t="s">
        <v>6263</v>
      </c>
      <c r="F2188" s="43" t="s">
        <v>28</v>
      </c>
      <c r="G2188" s="43">
        <v>45038</v>
      </c>
      <c r="H2188" s="41"/>
      <c r="I2188" s="41"/>
      <c r="J2188" s="43"/>
      <c r="K2188" s="41"/>
      <c r="L2188" s="41"/>
      <c r="M2188" s="41"/>
      <c r="N2188" s="41"/>
      <c r="O2188" s="41"/>
      <c r="P2188" s="41"/>
      <c r="Q2188" s="41"/>
      <c r="R2188" s="41"/>
      <c r="S2188" s="41"/>
      <c r="T2188" s="41"/>
      <c r="U2188" s="41"/>
      <c r="V2188" s="41"/>
      <c r="W2188" s="41"/>
      <c r="X2188" s="41"/>
      <c r="Y2188" s="43" t="str">
        <f t="shared" si="68"/>
        <v/>
      </c>
      <c r="Z2188" s="43">
        <v>2323493</v>
      </c>
      <c r="AA2188" s="43" t="e">
        <f t="shared" si="69"/>
        <v>#N/A</v>
      </c>
    </row>
    <row r="2189" spans="1:27" x14ac:dyDescent="0.3">
      <c r="A2189" s="43">
        <v>1220109</v>
      </c>
      <c r="B2189" s="43" t="s">
        <v>2326</v>
      </c>
      <c r="C2189" s="43" t="s">
        <v>469</v>
      </c>
      <c r="D2189" s="41"/>
      <c r="E2189" s="43" t="s">
        <v>6263</v>
      </c>
      <c r="F2189" s="43" t="s">
        <v>28</v>
      </c>
      <c r="G2189" s="43">
        <v>37038</v>
      </c>
      <c r="H2189" s="41"/>
      <c r="I2189" s="41"/>
      <c r="J2189" s="43"/>
      <c r="K2189" s="41"/>
      <c r="L2189" s="41"/>
      <c r="M2189" s="41"/>
      <c r="N2189" s="41"/>
      <c r="O2189" s="41"/>
      <c r="P2189" s="41"/>
      <c r="Q2189" s="41"/>
      <c r="R2189" s="41"/>
      <c r="S2189" s="41"/>
      <c r="T2189" s="41"/>
      <c r="U2189" s="41"/>
      <c r="V2189" s="41"/>
      <c r="W2189" s="41"/>
      <c r="X2189" s="41"/>
      <c r="Y2189" s="43" t="str">
        <f t="shared" si="68"/>
        <v/>
      </c>
      <c r="Z2189" s="43">
        <v>1849316</v>
      </c>
      <c r="AA2189" s="43" t="e">
        <f t="shared" si="69"/>
        <v>#N/A</v>
      </c>
    </row>
    <row r="2190" spans="1:27" x14ac:dyDescent="0.3">
      <c r="A2190" s="43">
        <v>2362633</v>
      </c>
      <c r="B2190" s="43" t="s">
        <v>2326</v>
      </c>
      <c r="C2190" s="43" t="s">
        <v>840</v>
      </c>
      <c r="D2190" s="41"/>
      <c r="E2190" s="43" t="s">
        <v>6263</v>
      </c>
      <c r="F2190" s="43" t="s">
        <v>28</v>
      </c>
      <c r="G2190" s="43">
        <v>28040</v>
      </c>
      <c r="H2190" s="41"/>
      <c r="I2190" s="41"/>
      <c r="J2190" s="43"/>
      <c r="K2190" s="41"/>
      <c r="L2190" s="41"/>
      <c r="M2190" s="41"/>
      <c r="N2190" s="41"/>
      <c r="O2190" s="41"/>
      <c r="P2190" s="41"/>
      <c r="Q2190" s="41"/>
      <c r="R2190" s="41"/>
      <c r="S2190" s="41"/>
      <c r="T2190" s="41"/>
      <c r="U2190" s="41"/>
      <c r="V2190" s="41"/>
      <c r="W2190" s="41"/>
      <c r="X2190" s="41"/>
      <c r="Y2190" s="43" t="str">
        <f t="shared" si="68"/>
        <v>COMP</v>
      </c>
      <c r="Z2190" s="43">
        <v>134797</v>
      </c>
      <c r="AA2190" s="43">
        <f t="shared" si="69"/>
        <v>2362633</v>
      </c>
    </row>
    <row r="2191" spans="1:27" x14ac:dyDescent="0.3">
      <c r="A2191" s="43">
        <v>1450232</v>
      </c>
      <c r="B2191" s="43" t="s">
        <v>290</v>
      </c>
      <c r="C2191" s="43" t="s">
        <v>2327</v>
      </c>
      <c r="D2191" s="41"/>
      <c r="E2191" s="43" t="s">
        <v>35</v>
      </c>
      <c r="F2191" s="43" t="s">
        <v>28</v>
      </c>
      <c r="G2191" s="43">
        <v>28004</v>
      </c>
      <c r="H2191" s="41"/>
      <c r="I2191" s="41"/>
      <c r="J2191" s="43"/>
      <c r="K2191" s="41"/>
      <c r="L2191" s="41"/>
      <c r="M2191" s="41"/>
      <c r="N2191" s="41"/>
      <c r="O2191" s="41"/>
      <c r="P2191" s="41"/>
      <c r="Q2191" s="41"/>
      <c r="R2191" s="41"/>
      <c r="S2191" s="41"/>
      <c r="T2191" s="41"/>
      <c r="U2191" s="41"/>
      <c r="V2191" s="41"/>
      <c r="W2191" s="41"/>
      <c r="X2191" s="41"/>
      <c r="Y2191" s="43" t="str">
        <f t="shared" si="68"/>
        <v>COMP</v>
      </c>
      <c r="Z2191" s="43">
        <v>1661994</v>
      </c>
      <c r="AA2191" s="43">
        <f t="shared" si="69"/>
        <v>1450232</v>
      </c>
    </row>
    <row r="2192" spans="1:27" x14ac:dyDescent="0.3">
      <c r="A2192" s="43">
        <v>1834521</v>
      </c>
      <c r="B2192" s="43" t="s">
        <v>290</v>
      </c>
      <c r="C2192" s="43" t="s">
        <v>656</v>
      </c>
      <c r="D2192" s="41"/>
      <c r="E2192" s="43" t="s">
        <v>6263</v>
      </c>
      <c r="F2192" s="43" t="s">
        <v>28</v>
      </c>
      <c r="G2192" s="43">
        <v>41016</v>
      </c>
      <c r="H2192" s="41"/>
      <c r="I2192" s="41"/>
      <c r="J2192" s="43"/>
      <c r="K2192" s="41"/>
      <c r="L2192" s="41"/>
      <c r="M2192" s="41"/>
      <c r="N2192" s="41"/>
      <c r="O2192" s="41"/>
      <c r="P2192" s="41"/>
      <c r="Q2192" s="41"/>
      <c r="R2192" s="41"/>
      <c r="S2192" s="41"/>
      <c r="T2192" s="41"/>
      <c r="U2192" s="41"/>
      <c r="V2192" s="41"/>
      <c r="W2192" s="41"/>
      <c r="X2192" s="41"/>
      <c r="Y2192" s="43" t="str">
        <f t="shared" si="68"/>
        <v/>
      </c>
      <c r="Z2192" s="43">
        <v>2281484</v>
      </c>
      <c r="AA2192" s="43" t="e">
        <f t="shared" si="69"/>
        <v>#N/A</v>
      </c>
    </row>
    <row r="2193" spans="1:27" x14ac:dyDescent="0.3">
      <c r="A2193" s="43">
        <v>1831157</v>
      </c>
      <c r="B2193" s="43" t="s">
        <v>290</v>
      </c>
      <c r="C2193" s="43" t="s">
        <v>2328</v>
      </c>
      <c r="D2193" s="41"/>
      <c r="E2193" s="43" t="s">
        <v>6263</v>
      </c>
      <c r="F2193" s="43" t="s">
        <v>30</v>
      </c>
      <c r="G2193" s="43">
        <v>36003</v>
      </c>
      <c r="H2193" s="41"/>
      <c r="I2193" s="41"/>
      <c r="J2193" s="43"/>
      <c r="K2193" s="41"/>
      <c r="L2193" s="41"/>
      <c r="M2193" s="41"/>
      <c r="N2193" s="41"/>
      <c r="O2193" s="41"/>
      <c r="P2193" s="41"/>
      <c r="Q2193" s="41"/>
      <c r="R2193" s="41"/>
      <c r="S2193" s="41"/>
      <c r="T2193" s="41"/>
      <c r="U2193" s="41"/>
      <c r="V2193" s="41"/>
      <c r="W2193" s="41"/>
      <c r="X2193" s="41"/>
      <c r="Y2193" s="43" t="str">
        <f t="shared" si="68"/>
        <v>COMP</v>
      </c>
      <c r="Z2193" s="43">
        <v>2091983</v>
      </c>
      <c r="AA2193" s="43">
        <f t="shared" si="69"/>
        <v>1831157</v>
      </c>
    </row>
    <row r="2194" spans="1:27" x14ac:dyDescent="0.3">
      <c r="A2194" s="43">
        <v>1988977</v>
      </c>
      <c r="B2194" s="43" t="s">
        <v>290</v>
      </c>
      <c r="C2194" s="43" t="s">
        <v>274</v>
      </c>
      <c r="D2194" s="41"/>
      <c r="E2194" s="43" t="s">
        <v>29</v>
      </c>
      <c r="F2194" s="43" t="s">
        <v>28</v>
      </c>
      <c r="G2194" s="43">
        <v>41016</v>
      </c>
      <c r="H2194" s="41"/>
      <c r="I2194" s="41"/>
      <c r="J2194" s="43"/>
      <c r="K2194" s="41"/>
      <c r="L2194" s="41"/>
      <c r="M2194" s="41"/>
      <c r="N2194" s="41"/>
      <c r="O2194" s="41"/>
      <c r="P2194" s="41"/>
      <c r="Q2194" s="41"/>
      <c r="R2194" s="41"/>
      <c r="S2194" s="41"/>
      <c r="T2194" s="41"/>
      <c r="U2194" s="41"/>
      <c r="V2194" s="41"/>
      <c r="W2194" s="41"/>
      <c r="X2194" s="41"/>
      <c r="Y2194" s="43" t="str">
        <f t="shared" si="68"/>
        <v/>
      </c>
      <c r="Z2194" s="43">
        <v>1675534</v>
      </c>
      <c r="AA2194" s="43" t="e">
        <f t="shared" si="69"/>
        <v>#N/A</v>
      </c>
    </row>
    <row r="2195" spans="1:27" x14ac:dyDescent="0.3">
      <c r="A2195" s="43">
        <v>2237715</v>
      </c>
      <c r="B2195" s="43" t="s">
        <v>290</v>
      </c>
      <c r="C2195" s="43" t="s">
        <v>760</v>
      </c>
      <c r="D2195" s="41"/>
      <c r="E2195" s="43" t="s">
        <v>31</v>
      </c>
      <c r="F2195" s="43" t="s">
        <v>28</v>
      </c>
      <c r="G2195" s="43">
        <v>45003</v>
      </c>
      <c r="H2195" s="41"/>
      <c r="I2195" s="41"/>
      <c r="J2195" s="43"/>
      <c r="K2195" s="41"/>
      <c r="L2195" s="41"/>
      <c r="M2195" s="41"/>
      <c r="N2195" s="41"/>
      <c r="O2195" s="41"/>
      <c r="P2195" s="41"/>
      <c r="Q2195" s="41"/>
      <c r="R2195" s="41"/>
      <c r="S2195" s="41"/>
      <c r="T2195" s="41"/>
      <c r="U2195" s="41"/>
      <c r="V2195" s="41"/>
      <c r="W2195" s="41"/>
      <c r="X2195" s="41"/>
      <c r="Y2195" s="43" t="str">
        <f t="shared" si="68"/>
        <v>COMP</v>
      </c>
      <c r="Z2195" s="43">
        <v>2084936</v>
      </c>
      <c r="AA2195" s="43">
        <f t="shared" si="69"/>
        <v>2237715</v>
      </c>
    </row>
    <row r="2196" spans="1:27" x14ac:dyDescent="0.3">
      <c r="A2196" s="43">
        <v>1289651</v>
      </c>
      <c r="B2196" s="43" t="s">
        <v>290</v>
      </c>
      <c r="C2196" s="43" t="s">
        <v>438</v>
      </c>
      <c r="D2196" s="41"/>
      <c r="E2196" s="43" t="s">
        <v>6263</v>
      </c>
      <c r="F2196" s="43" t="s">
        <v>30</v>
      </c>
      <c r="G2196" s="43">
        <v>41016</v>
      </c>
      <c r="H2196" s="41"/>
      <c r="I2196" s="41"/>
      <c r="J2196" s="43"/>
      <c r="K2196" s="41"/>
      <c r="L2196" s="41"/>
      <c r="M2196" s="41"/>
      <c r="N2196" s="41"/>
      <c r="O2196" s="41"/>
      <c r="P2196" s="41"/>
      <c r="Q2196" s="41"/>
      <c r="R2196" s="41"/>
      <c r="S2196" s="41"/>
      <c r="T2196" s="41"/>
      <c r="U2196" s="41"/>
      <c r="V2196" s="41"/>
      <c r="W2196" s="41"/>
      <c r="X2196" s="41"/>
      <c r="Y2196" s="43" t="str">
        <f t="shared" si="68"/>
        <v/>
      </c>
      <c r="Z2196" s="43">
        <v>1304968</v>
      </c>
      <c r="AA2196" s="43" t="e">
        <f t="shared" si="69"/>
        <v>#N/A</v>
      </c>
    </row>
    <row r="2197" spans="1:27" x14ac:dyDescent="0.3">
      <c r="A2197" s="43">
        <v>2092533</v>
      </c>
      <c r="B2197" s="43" t="s">
        <v>290</v>
      </c>
      <c r="C2197" s="43" t="s">
        <v>1459</v>
      </c>
      <c r="D2197" s="41"/>
      <c r="E2197" s="43" t="s">
        <v>6263</v>
      </c>
      <c r="F2197" s="43" t="s">
        <v>30</v>
      </c>
      <c r="G2197" s="43">
        <v>37038</v>
      </c>
      <c r="H2197" s="41"/>
      <c r="I2197" s="41"/>
      <c r="J2197" s="43"/>
      <c r="K2197" s="41"/>
      <c r="L2197" s="41"/>
      <c r="M2197" s="41"/>
      <c r="N2197" s="41"/>
      <c r="O2197" s="41"/>
      <c r="P2197" s="41"/>
      <c r="Q2197" s="41"/>
      <c r="R2197" s="41"/>
      <c r="S2197" s="41"/>
      <c r="T2197" s="41"/>
      <c r="U2197" s="41"/>
      <c r="V2197" s="41"/>
      <c r="W2197" s="41"/>
      <c r="X2197" s="41"/>
      <c r="Y2197" s="43" t="str">
        <f t="shared" si="68"/>
        <v/>
      </c>
      <c r="Z2197" s="43">
        <v>244200</v>
      </c>
      <c r="AA2197" s="43" t="e">
        <f t="shared" si="69"/>
        <v>#N/A</v>
      </c>
    </row>
    <row r="2198" spans="1:27" x14ac:dyDescent="0.3">
      <c r="A2198" s="43">
        <v>2057928</v>
      </c>
      <c r="B2198" s="43" t="s">
        <v>290</v>
      </c>
      <c r="C2198" s="43" t="s">
        <v>1971</v>
      </c>
      <c r="D2198" s="41"/>
      <c r="E2198" s="43" t="s">
        <v>29</v>
      </c>
      <c r="F2198" s="43" t="s">
        <v>28</v>
      </c>
      <c r="G2198" s="43">
        <v>41006</v>
      </c>
      <c r="H2198" s="41"/>
      <c r="I2198" s="41"/>
      <c r="J2198" s="43"/>
      <c r="K2198" s="41"/>
      <c r="L2198" s="41"/>
      <c r="M2198" s="41"/>
      <c r="N2198" s="41"/>
      <c r="O2198" s="41"/>
      <c r="P2198" s="41"/>
      <c r="Q2198" s="41"/>
      <c r="R2198" s="41"/>
      <c r="S2198" s="41"/>
      <c r="T2198" s="41"/>
      <c r="U2198" s="41"/>
      <c r="V2198" s="41"/>
      <c r="W2198" s="41"/>
      <c r="X2198" s="41"/>
      <c r="Y2198" s="43" t="str">
        <f t="shared" si="68"/>
        <v>COMP</v>
      </c>
      <c r="Z2198" s="43">
        <v>2143284</v>
      </c>
      <c r="AA2198" s="43">
        <f t="shared" si="69"/>
        <v>2057928</v>
      </c>
    </row>
    <row r="2199" spans="1:27" x14ac:dyDescent="0.3">
      <c r="A2199" s="43">
        <v>2385104</v>
      </c>
      <c r="B2199" s="43" t="s">
        <v>2329</v>
      </c>
      <c r="C2199" s="43" t="s">
        <v>499</v>
      </c>
      <c r="D2199" s="41"/>
      <c r="E2199" s="43" t="s">
        <v>35</v>
      </c>
      <c r="F2199" s="43" t="s">
        <v>28</v>
      </c>
      <c r="G2199" s="43">
        <v>37045</v>
      </c>
      <c r="H2199" s="41"/>
      <c r="I2199" s="41"/>
      <c r="J2199" s="43"/>
      <c r="K2199" s="41"/>
      <c r="L2199" s="41"/>
      <c r="M2199" s="41"/>
      <c r="N2199" s="41"/>
      <c r="O2199" s="41"/>
      <c r="P2199" s="41"/>
      <c r="Q2199" s="41"/>
      <c r="R2199" s="41"/>
      <c r="S2199" s="41"/>
      <c r="T2199" s="41"/>
      <c r="U2199" s="41"/>
      <c r="V2199" s="41"/>
      <c r="W2199" s="41"/>
      <c r="X2199" s="41"/>
      <c r="Y2199" s="43" t="str">
        <f t="shared" si="68"/>
        <v>COMP</v>
      </c>
      <c r="Z2199" s="43">
        <v>2386004</v>
      </c>
      <c r="AA2199" s="43">
        <f t="shared" si="69"/>
        <v>2385104</v>
      </c>
    </row>
    <row r="2200" spans="1:27" x14ac:dyDescent="0.3">
      <c r="A2200" s="43">
        <v>2358146</v>
      </c>
      <c r="B2200" s="43" t="s">
        <v>2330</v>
      </c>
      <c r="C2200" s="43" t="s">
        <v>993</v>
      </c>
      <c r="D2200" s="41"/>
      <c r="E2200" s="43" t="s">
        <v>6263</v>
      </c>
      <c r="F2200" s="43" t="s">
        <v>30</v>
      </c>
      <c r="G2200" s="43">
        <v>28030</v>
      </c>
      <c r="H2200" s="41"/>
      <c r="I2200" s="41"/>
      <c r="J2200" s="43"/>
      <c r="K2200" s="41"/>
      <c r="L2200" s="41"/>
      <c r="M2200" s="41"/>
      <c r="N2200" s="41"/>
      <c r="O2200" s="41"/>
      <c r="P2200" s="41"/>
      <c r="Q2200" s="41"/>
      <c r="R2200" s="41"/>
      <c r="S2200" s="41"/>
      <c r="T2200" s="41"/>
      <c r="U2200" s="41"/>
      <c r="V2200" s="41"/>
      <c r="W2200" s="41"/>
      <c r="X2200" s="41"/>
      <c r="Y2200" s="43" t="str">
        <f t="shared" si="68"/>
        <v>COMP</v>
      </c>
      <c r="Z2200" s="43">
        <v>1869071</v>
      </c>
      <c r="AA2200" s="43">
        <f t="shared" si="69"/>
        <v>2358146</v>
      </c>
    </row>
    <row r="2201" spans="1:27" x14ac:dyDescent="0.3">
      <c r="A2201" s="43">
        <v>1626621</v>
      </c>
      <c r="B2201" s="43" t="s">
        <v>2331</v>
      </c>
      <c r="C2201" s="43" t="s">
        <v>2332</v>
      </c>
      <c r="D2201" s="41"/>
      <c r="E2201" s="43" t="s">
        <v>29</v>
      </c>
      <c r="F2201" s="43" t="s">
        <v>30</v>
      </c>
      <c r="G2201" s="43">
        <v>18035</v>
      </c>
      <c r="H2201" s="41"/>
      <c r="I2201" s="41"/>
      <c r="J2201" s="43"/>
      <c r="K2201" s="41"/>
      <c r="L2201" s="41"/>
      <c r="M2201" s="41"/>
      <c r="N2201" s="41"/>
      <c r="O2201" s="41"/>
      <c r="P2201" s="41"/>
      <c r="Q2201" s="41"/>
      <c r="R2201" s="41"/>
      <c r="S2201" s="41"/>
      <c r="T2201" s="41"/>
      <c r="U2201" s="41"/>
      <c r="V2201" s="41"/>
      <c r="W2201" s="41"/>
      <c r="X2201" s="41"/>
      <c r="Y2201" s="43" t="str">
        <f t="shared" si="68"/>
        <v>COMP</v>
      </c>
      <c r="Z2201" s="43">
        <v>2258075</v>
      </c>
      <c r="AA2201" s="43">
        <f t="shared" si="69"/>
        <v>1626621</v>
      </c>
    </row>
    <row r="2202" spans="1:27" x14ac:dyDescent="0.3">
      <c r="A2202" s="43">
        <v>1784857</v>
      </c>
      <c r="B2202" s="43" t="s">
        <v>2333</v>
      </c>
      <c r="C2202" s="43" t="s">
        <v>1904</v>
      </c>
      <c r="D2202" s="41"/>
      <c r="E2202" s="43" t="s">
        <v>6263</v>
      </c>
      <c r="F2202" s="43" t="s">
        <v>28</v>
      </c>
      <c r="G2202" s="43">
        <v>37047</v>
      </c>
      <c r="H2202" s="41"/>
      <c r="I2202" s="41"/>
      <c r="J2202" s="43"/>
      <c r="K2202" s="41"/>
      <c r="L2202" s="41"/>
      <c r="M2202" s="41"/>
      <c r="N2202" s="41"/>
      <c r="O2202" s="41"/>
      <c r="P2202" s="41"/>
      <c r="Q2202" s="41"/>
      <c r="R2202" s="41"/>
      <c r="S2202" s="41"/>
      <c r="T2202" s="41"/>
      <c r="U2202" s="41"/>
      <c r="V2202" s="41"/>
      <c r="W2202" s="41"/>
      <c r="X2202" s="41"/>
      <c r="Y2202" s="43" t="str">
        <f t="shared" si="68"/>
        <v/>
      </c>
      <c r="Z2202" s="43">
        <v>2074020</v>
      </c>
      <c r="AA2202" s="43" t="e">
        <f t="shared" si="69"/>
        <v>#N/A</v>
      </c>
    </row>
    <row r="2203" spans="1:27" x14ac:dyDescent="0.3">
      <c r="A2203" s="43">
        <v>2103840</v>
      </c>
      <c r="B2203" s="43" t="s">
        <v>2334</v>
      </c>
      <c r="C2203" s="43" t="s">
        <v>187</v>
      </c>
      <c r="D2203" s="41"/>
      <c r="E2203" s="43" t="s">
        <v>6263</v>
      </c>
      <c r="F2203" s="43" t="s">
        <v>30</v>
      </c>
      <c r="G2203" s="43">
        <v>18036</v>
      </c>
      <c r="H2203" s="41"/>
      <c r="I2203" s="41"/>
      <c r="J2203" s="43"/>
      <c r="K2203" s="41"/>
      <c r="L2203" s="41"/>
      <c r="M2203" s="41"/>
      <c r="N2203" s="41"/>
      <c r="O2203" s="41"/>
      <c r="P2203" s="41"/>
      <c r="Q2203" s="41"/>
      <c r="R2203" s="41"/>
      <c r="S2203" s="41"/>
      <c r="T2203" s="41"/>
      <c r="U2203" s="41"/>
      <c r="V2203" s="41"/>
      <c r="W2203" s="41"/>
      <c r="X2203" s="41"/>
      <c r="Y2203" s="43" t="str">
        <f t="shared" si="68"/>
        <v/>
      </c>
      <c r="Z2203" s="43">
        <v>2410039</v>
      </c>
      <c r="AA2203" s="43" t="e">
        <f t="shared" si="69"/>
        <v>#N/A</v>
      </c>
    </row>
    <row r="2204" spans="1:27" x14ac:dyDescent="0.3">
      <c r="A2204" s="43">
        <v>227393</v>
      </c>
      <c r="B2204" s="43" t="s">
        <v>2335</v>
      </c>
      <c r="C2204" s="43" t="s">
        <v>514</v>
      </c>
      <c r="D2204" s="41"/>
      <c r="E2204" s="43" t="s">
        <v>6263</v>
      </c>
      <c r="F2204" s="43" t="s">
        <v>28</v>
      </c>
      <c r="G2204" s="43">
        <v>37036</v>
      </c>
      <c r="H2204" s="41"/>
      <c r="I2204" s="41"/>
      <c r="J2204" s="43"/>
      <c r="K2204" s="41"/>
      <c r="L2204" s="41"/>
      <c r="M2204" s="41"/>
      <c r="N2204" s="41"/>
      <c r="O2204" s="41"/>
      <c r="P2204" s="41"/>
      <c r="Q2204" s="41"/>
      <c r="R2204" s="41"/>
      <c r="S2204" s="41"/>
      <c r="T2204" s="41"/>
      <c r="U2204" s="41"/>
      <c r="V2204" s="41"/>
      <c r="W2204" s="41"/>
      <c r="X2204" s="41"/>
      <c r="Y2204" s="43" t="str">
        <f t="shared" si="68"/>
        <v/>
      </c>
      <c r="Z2204" s="43">
        <v>2380122</v>
      </c>
      <c r="AA2204" s="43" t="e">
        <f t="shared" si="69"/>
        <v>#N/A</v>
      </c>
    </row>
    <row r="2205" spans="1:27" x14ac:dyDescent="0.3">
      <c r="A2205" s="43">
        <v>487041</v>
      </c>
      <c r="B2205" s="43" t="s">
        <v>2335</v>
      </c>
      <c r="C2205" s="43" t="s">
        <v>546</v>
      </c>
      <c r="D2205" s="41"/>
      <c r="E2205" s="43" t="s">
        <v>6263</v>
      </c>
      <c r="F2205" s="43" t="s">
        <v>30</v>
      </c>
      <c r="G2205" s="43">
        <v>37036</v>
      </c>
      <c r="H2205" s="41"/>
      <c r="I2205" s="41"/>
      <c r="J2205" s="43"/>
      <c r="K2205" s="41"/>
      <c r="L2205" s="41"/>
      <c r="M2205" s="41"/>
      <c r="N2205" s="41"/>
      <c r="O2205" s="41"/>
      <c r="P2205" s="41"/>
      <c r="Q2205" s="41"/>
      <c r="R2205" s="41"/>
      <c r="S2205" s="41"/>
      <c r="T2205" s="41"/>
      <c r="U2205" s="41"/>
      <c r="V2205" s="41"/>
      <c r="W2205" s="41"/>
      <c r="X2205" s="41"/>
      <c r="Y2205" s="43" t="str">
        <f t="shared" si="68"/>
        <v>COMP</v>
      </c>
      <c r="Z2205" s="43">
        <v>1545897</v>
      </c>
      <c r="AA2205" s="43">
        <f t="shared" si="69"/>
        <v>487041</v>
      </c>
    </row>
    <row r="2206" spans="1:27" x14ac:dyDescent="0.3">
      <c r="A2206" s="43">
        <v>700023</v>
      </c>
      <c r="B2206" s="43" t="s">
        <v>2336</v>
      </c>
      <c r="C2206" s="43" t="s">
        <v>803</v>
      </c>
      <c r="D2206" s="41"/>
      <c r="E2206" s="43" t="s">
        <v>6263</v>
      </c>
      <c r="F2206" s="43" t="s">
        <v>30</v>
      </c>
      <c r="G2206" s="43">
        <v>28004</v>
      </c>
      <c r="H2206" s="41"/>
      <c r="I2206" s="41"/>
      <c r="J2206" s="43"/>
      <c r="K2206" s="41"/>
      <c r="L2206" s="41"/>
      <c r="M2206" s="41"/>
      <c r="N2206" s="41"/>
      <c r="O2206" s="41"/>
      <c r="P2206" s="41"/>
      <c r="Q2206" s="41"/>
      <c r="R2206" s="41"/>
      <c r="S2206" s="41"/>
      <c r="T2206" s="41"/>
      <c r="U2206" s="41"/>
      <c r="V2206" s="41"/>
      <c r="W2206" s="41"/>
      <c r="X2206" s="41"/>
      <c r="Y2206" s="43" t="str">
        <f t="shared" si="68"/>
        <v/>
      </c>
      <c r="Z2206" s="43">
        <v>1762987</v>
      </c>
      <c r="AA2206" s="43" t="e">
        <f t="shared" si="69"/>
        <v>#N/A</v>
      </c>
    </row>
    <row r="2207" spans="1:27" x14ac:dyDescent="0.3">
      <c r="A2207" s="43">
        <v>2241166</v>
      </c>
      <c r="B2207" s="43" t="s">
        <v>2336</v>
      </c>
      <c r="C2207" s="43" t="s">
        <v>1082</v>
      </c>
      <c r="D2207" s="41"/>
      <c r="E2207" s="43" t="s">
        <v>6263</v>
      </c>
      <c r="F2207" s="43" t="s">
        <v>28</v>
      </c>
      <c r="G2207" s="43">
        <v>28004</v>
      </c>
      <c r="H2207" s="41"/>
      <c r="I2207" s="41"/>
      <c r="J2207" s="43"/>
      <c r="K2207" s="41"/>
      <c r="L2207" s="41"/>
      <c r="M2207" s="41"/>
      <c r="N2207" s="41"/>
      <c r="O2207" s="41"/>
      <c r="P2207" s="41"/>
      <c r="Q2207" s="41"/>
      <c r="R2207" s="41"/>
      <c r="S2207" s="41"/>
      <c r="T2207" s="41"/>
      <c r="U2207" s="41"/>
      <c r="V2207" s="41"/>
      <c r="W2207" s="41"/>
      <c r="X2207" s="41"/>
      <c r="Y2207" s="43" t="str">
        <f t="shared" si="68"/>
        <v/>
      </c>
      <c r="Z2207" s="43">
        <v>2413435</v>
      </c>
      <c r="AA2207" s="43" t="e">
        <f t="shared" si="69"/>
        <v>#N/A</v>
      </c>
    </row>
    <row r="2208" spans="1:27" x14ac:dyDescent="0.3">
      <c r="A2208" s="43">
        <v>2367817</v>
      </c>
      <c r="B2208" s="43" t="s">
        <v>2337</v>
      </c>
      <c r="C2208" s="43" t="s">
        <v>2338</v>
      </c>
      <c r="D2208" s="41"/>
      <c r="E2208" s="43" t="s">
        <v>6263</v>
      </c>
      <c r="F2208" s="43" t="s">
        <v>30</v>
      </c>
      <c r="G2208" s="43">
        <v>45032</v>
      </c>
      <c r="H2208" s="41"/>
      <c r="I2208" s="41"/>
      <c r="J2208" s="43"/>
      <c r="K2208" s="41"/>
      <c r="L2208" s="41"/>
      <c r="M2208" s="41"/>
      <c r="N2208" s="41"/>
      <c r="O2208" s="41"/>
      <c r="P2208" s="41"/>
      <c r="Q2208" s="41"/>
      <c r="R2208" s="41"/>
      <c r="S2208" s="41"/>
      <c r="T2208" s="41"/>
      <c r="U2208" s="41"/>
      <c r="V2208" s="41"/>
      <c r="W2208" s="41"/>
      <c r="X2208" s="41"/>
      <c r="Y2208" s="43" t="str">
        <f t="shared" si="68"/>
        <v/>
      </c>
      <c r="Z2208" s="43">
        <v>1486326</v>
      </c>
      <c r="AA2208" s="43" t="e">
        <f t="shared" si="69"/>
        <v>#N/A</v>
      </c>
    </row>
    <row r="2209" spans="1:27" x14ac:dyDescent="0.3">
      <c r="A2209" s="43">
        <v>198907</v>
      </c>
      <c r="B2209" s="43" t="s">
        <v>2337</v>
      </c>
      <c r="C2209" s="43" t="s">
        <v>221</v>
      </c>
      <c r="D2209" s="41"/>
      <c r="E2209" s="43" t="s">
        <v>6263</v>
      </c>
      <c r="F2209" s="43" t="s">
        <v>28</v>
      </c>
      <c r="G2209" s="43">
        <v>41034</v>
      </c>
      <c r="H2209" s="41"/>
      <c r="I2209" s="41"/>
      <c r="J2209" s="43"/>
      <c r="K2209" s="41"/>
      <c r="L2209" s="41"/>
      <c r="M2209" s="41"/>
      <c r="N2209" s="41"/>
      <c r="O2209" s="41"/>
      <c r="P2209" s="41"/>
      <c r="Q2209" s="41"/>
      <c r="R2209" s="41"/>
      <c r="S2209" s="41"/>
      <c r="T2209" s="41"/>
      <c r="U2209" s="41"/>
      <c r="V2209" s="41"/>
      <c r="W2209" s="41"/>
      <c r="X2209" s="41"/>
      <c r="Y2209" s="43" t="str">
        <f t="shared" si="68"/>
        <v>COMP</v>
      </c>
      <c r="Z2209" s="43">
        <v>1688794</v>
      </c>
      <c r="AA2209" s="43">
        <f t="shared" si="69"/>
        <v>198907</v>
      </c>
    </row>
    <row r="2210" spans="1:27" x14ac:dyDescent="0.3">
      <c r="A2210" s="43">
        <v>777238</v>
      </c>
      <c r="B2210" s="43" t="s">
        <v>2339</v>
      </c>
      <c r="C2210" s="43" t="s">
        <v>2340</v>
      </c>
      <c r="D2210" s="41"/>
      <c r="E2210" s="43" t="s">
        <v>6263</v>
      </c>
      <c r="F2210" s="43" t="s">
        <v>28</v>
      </c>
      <c r="G2210" s="43">
        <v>37046</v>
      </c>
      <c r="H2210" s="41"/>
      <c r="I2210" s="41"/>
      <c r="J2210" s="43"/>
      <c r="K2210" s="41"/>
      <c r="L2210" s="41"/>
      <c r="M2210" s="41"/>
      <c r="N2210" s="41"/>
      <c r="O2210" s="41"/>
      <c r="P2210" s="41"/>
      <c r="Q2210" s="41"/>
      <c r="R2210" s="41"/>
      <c r="S2210" s="41"/>
      <c r="T2210" s="41"/>
      <c r="U2210" s="41"/>
      <c r="V2210" s="41"/>
      <c r="W2210" s="41"/>
      <c r="X2210" s="41"/>
      <c r="Y2210" s="43" t="str">
        <f t="shared" si="68"/>
        <v>COMP</v>
      </c>
      <c r="Z2210" s="43">
        <v>957367</v>
      </c>
      <c r="AA2210" s="43">
        <f t="shared" si="69"/>
        <v>777238</v>
      </c>
    </row>
    <row r="2211" spans="1:27" x14ac:dyDescent="0.3">
      <c r="A2211" s="43">
        <v>2337533</v>
      </c>
      <c r="B2211" s="43" t="s">
        <v>2341</v>
      </c>
      <c r="C2211" s="43" t="s">
        <v>1082</v>
      </c>
      <c r="D2211" s="41"/>
      <c r="E2211" s="43" t="s">
        <v>6263</v>
      </c>
      <c r="F2211" s="43" t="s">
        <v>28</v>
      </c>
      <c r="G2211" s="43">
        <v>45038</v>
      </c>
      <c r="H2211" s="41"/>
      <c r="I2211" s="41"/>
      <c r="J2211" s="43"/>
      <c r="K2211" s="41"/>
      <c r="L2211" s="41"/>
      <c r="M2211" s="41"/>
      <c r="N2211" s="41"/>
      <c r="O2211" s="41"/>
      <c r="P2211" s="41"/>
      <c r="Q2211" s="41"/>
      <c r="R2211" s="41"/>
      <c r="S2211" s="41"/>
      <c r="T2211" s="41"/>
      <c r="U2211" s="41"/>
      <c r="V2211" s="41"/>
      <c r="W2211" s="41"/>
      <c r="X2211" s="41"/>
      <c r="Y2211" s="43" t="str">
        <f t="shared" si="68"/>
        <v/>
      </c>
      <c r="Z2211" s="43">
        <v>1322666</v>
      </c>
      <c r="AA2211" s="43" t="e">
        <f t="shared" si="69"/>
        <v>#N/A</v>
      </c>
    </row>
    <row r="2212" spans="1:27" x14ac:dyDescent="0.3">
      <c r="A2212" s="43">
        <v>1646764</v>
      </c>
      <c r="B2212" s="43" t="s">
        <v>2341</v>
      </c>
      <c r="C2212" s="43" t="s">
        <v>530</v>
      </c>
      <c r="D2212" s="41"/>
      <c r="E2212" s="43" t="s">
        <v>6263</v>
      </c>
      <c r="F2212" s="43" t="s">
        <v>30</v>
      </c>
      <c r="G2212" s="43">
        <v>45038</v>
      </c>
      <c r="H2212" s="41"/>
      <c r="I2212" s="41"/>
      <c r="J2212" s="43"/>
      <c r="K2212" s="41"/>
      <c r="L2212" s="41"/>
      <c r="M2212" s="41"/>
      <c r="N2212" s="41"/>
      <c r="O2212" s="41"/>
      <c r="P2212" s="41"/>
      <c r="Q2212" s="41"/>
      <c r="R2212" s="41"/>
      <c r="S2212" s="41"/>
      <c r="T2212" s="41"/>
      <c r="U2212" s="41"/>
      <c r="V2212" s="41"/>
      <c r="W2212" s="41"/>
      <c r="X2212" s="41"/>
      <c r="Y2212" s="43" t="str">
        <f t="shared" si="68"/>
        <v/>
      </c>
      <c r="Z2212" s="43">
        <v>1444396</v>
      </c>
      <c r="AA2212" s="43" t="e">
        <f t="shared" si="69"/>
        <v>#N/A</v>
      </c>
    </row>
    <row r="2213" spans="1:27" x14ac:dyDescent="0.3">
      <c r="A2213" s="43">
        <v>1244767</v>
      </c>
      <c r="B2213" s="43" t="s">
        <v>2342</v>
      </c>
      <c r="C2213" s="43" t="s">
        <v>1109</v>
      </c>
      <c r="D2213" s="41"/>
      <c r="E2213" s="43" t="s">
        <v>6263</v>
      </c>
      <c r="F2213" s="43" t="s">
        <v>28</v>
      </c>
      <c r="G2213" s="43">
        <v>45016</v>
      </c>
      <c r="H2213" s="41"/>
      <c r="I2213" s="41"/>
      <c r="J2213" s="43"/>
      <c r="K2213" s="41"/>
      <c r="L2213" s="41"/>
      <c r="M2213" s="41"/>
      <c r="N2213" s="41"/>
      <c r="O2213" s="41"/>
      <c r="P2213" s="41"/>
      <c r="Q2213" s="41"/>
      <c r="R2213" s="41"/>
      <c r="S2213" s="41"/>
      <c r="T2213" s="41"/>
      <c r="U2213" s="41"/>
      <c r="V2213" s="41"/>
      <c r="W2213" s="41"/>
      <c r="X2213" s="41"/>
      <c r="Y2213" s="43" t="str">
        <f t="shared" si="68"/>
        <v>COMP</v>
      </c>
      <c r="Z2213" s="43">
        <v>1233469</v>
      </c>
      <c r="AA2213" s="43">
        <f t="shared" si="69"/>
        <v>1244767</v>
      </c>
    </row>
    <row r="2214" spans="1:27" x14ac:dyDescent="0.3">
      <c r="A2214" s="43">
        <v>2416622</v>
      </c>
      <c r="B2214" s="43" t="s">
        <v>2343</v>
      </c>
      <c r="C2214" s="43" t="s">
        <v>777</v>
      </c>
      <c r="D2214" s="41"/>
      <c r="E2214" s="43" t="s">
        <v>29</v>
      </c>
      <c r="F2214" s="43" t="s">
        <v>30</v>
      </c>
      <c r="G2214" s="43">
        <v>37043</v>
      </c>
      <c r="H2214" s="41"/>
      <c r="I2214" s="41"/>
      <c r="J2214" s="43"/>
      <c r="K2214" s="41"/>
      <c r="L2214" s="41"/>
      <c r="M2214" s="41"/>
      <c r="N2214" s="41"/>
      <c r="O2214" s="41"/>
      <c r="P2214" s="41"/>
      <c r="Q2214" s="41"/>
      <c r="R2214" s="41"/>
      <c r="S2214" s="41"/>
      <c r="T2214" s="41"/>
      <c r="U2214" s="41"/>
      <c r="V2214" s="41"/>
      <c r="W2214" s="41"/>
      <c r="X2214" s="41"/>
      <c r="Y2214" s="43" t="str">
        <f t="shared" si="68"/>
        <v>COMP</v>
      </c>
      <c r="Z2214" s="43">
        <v>458187</v>
      </c>
      <c r="AA2214" s="43">
        <f t="shared" si="69"/>
        <v>2416622</v>
      </c>
    </row>
    <row r="2215" spans="1:27" x14ac:dyDescent="0.3">
      <c r="A2215" s="43">
        <v>1388089</v>
      </c>
      <c r="B2215" s="43" t="s">
        <v>2344</v>
      </c>
      <c r="C2215" s="43" t="s">
        <v>499</v>
      </c>
      <c r="D2215" s="41"/>
      <c r="E2215" s="43" t="s">
        <v>34</v>
      </c>
      <c r="F2215" s="43" t="s">
        <v>28</v>
      </c>
      <c r="G2215" s="43">
        <v>37023</v>
      </c>
      <c r="H2215" s="41"/>
      <c r="I2215" s="41"/>
      <c r="J2215" s="43"/>
      <c r="K2215" s="41"/>
      <c r="L2215" s="41"/>
      <c r="M2215" s="41"/>
      <c r="N2215" s="41"/>
      <c r="O2215" s="41"/>
      <c r="P2215" s="41"/>
      <c r="Q2215" s="41"/>
      <c r="R2215" s="41"/>
      <c r="S2215" s="41"/>
      <c r="T2215" s="41"/>
      <c r="U2215" s="41"/>
      <c r="V2215" s="41"/>
      <c r="W2215" s="41"/>
      <c r="X2215" s="41"/>
      <c r="Y2215" s="43" t="str">
        <f t="shared" si="68"/>
        <v>COMP</v>
      </c>
      <c r="Z2215" s="43">
        <v>117911</v>
      </c>
      <c r="AA2215" s="43">
        <f t="shared" si="69"/>
        <v>1388089</v>
      </c>
    </row>
    <row r="2216" spans="1:27" x14ac:dyDescent="0.3">
      <c r="A2216" s="43">
        <v>1638427</v>
      </c>
      <c r="B2216" s="43" t="s">
        <v>2345</v>
      </c>
      <c r="C2216" s="43" t="s">
        <v>901</v>
      </c>
      <c r="D2216" s="41"/>
      <c r="E2216" s="43" t="s">
        <v>6263</v>
      </c>
      <c r="F2216" s="43" t="s">
        <v>30</v>
      </c>
      <c r="G2216" s="43">
        <v>37021</v>
      </c>
      <c r="H2216" s="41"/>
      <c r="I2216" s="41"/>
      <c r="J2216" s="43"/>
      <c r="K2216" s="41"/>
      <c r="L2216" s="41"/>
      <c r="M2216" s="41"/>
      <c r="N2216" s="41"/>
      <c r="O2216" s="41"/>
      <c r="P2216" s="41"/>
      <c r="Q2216" s="41"/>
      <c r="R2216" s="41"/>
      <c r="S2216" s="41"/>
      <c r="T2216" s="41"/>
      <c r="U2216" s="41"/>
      <c r="V2216" s="41"/>
      <c r="W2216" s="41"/>
      <c r="X2216" s="41"/>
      <c r="Y2216" s="43" t="str">
        <f t="shared" si="68"/>
        <v>COMP</v>
      </c>
      <c r="Z2216" s="43">
        <v>2277079</v>
      </c>
      <c r="AA2216" s="43">
        <f t="shared" si="69"/>
        <v>1638427</v>
      </c>
    </row>
    <row r="2217" spans="1:27" x14ac:dyDescent="0.3">
      <c r="A2217" s="43">
        <v>1017794</v>
      </c>
      <c r="B2217" s="43" t="s">
        <v>2346</v>
      </c>
      <c r="C2217" s="43" t="s">
        <v>730</v>
      </c>
      <c r="D2217" s="41"/>
      <c r="E2217" s="43" t="s">
        <v>29</v>
      </c>
      <c r="F2217" s="43" t="s">
        <v>30</v>
      </c>
      <c r="G2217" s="43">
        <v>28041</v>
      </c>
      <c r="H2217" s="41"/>
      <c r="I2217" s="41"/>
      <c r="J2217" s="43"/>
      <c r="K2217" s="41"/>
      <c r="L2217" s="41"/>
      <c r="M2217" s="41"/>
      <c r="N2217" s="41"/>
      <c r="O2217" s="41"/>
      <c r="P2217" s="41"/>
      <c r="Q2217" s="41"/>
      <c r="R2217" s="41"/>
      <c r="S2217" s="41"/>
      <c r="T2217" s="41"/>
      <c r="U2217" s="41"/>
      <c r="V2217" s="41"/>
      <c r="W2217" s="41"/>
      <c r="X2217" s="41"/>
      <c r="Y2217" s="43" t="str">
        <f t="shared" si="68"/>
        <v>COMP</v>
      </c>
      <c r="Z2217" s="43">
        <v>1869650</v>
      </c>
      <c r="AA2217" s="43">
        <f t="shared" si="69"/>
        <v>1017794</v>
      </c>
    </row>
    <row r="2218" spans="1:27" x14ac:dyDescent="0.3">
      <c r="A2218" s="43">
        <v>2266018</v>
      </c>
      <c r="B2218" s="43" t="s">
        <v>2347</v>
      </c>
      <c r="C2218" s="43" t="s">
        <v>274</v>
      </c>
      <c r="D2218" s="41"/>
      <c r="E2218" s="43" t="s">
        <v>6263</v>
      </c>
      <c r="F2218" s="43" t="s">
        <v>28</v>
      </c>
      <c r="G2218" s="43">
        <v>18031</v>
      </c>
      <c r="H2218" s="41"/>
      <c r="I2218" s="41"/>
      <c r="J2218" s="43"/>
      <c r="K2218" s="41"/>
      <c r="L2218" s="41"/>
      <c r="M2218" s="41"/>
      <c r="N2218" s="41"/>
      <c r="O2218" s="41"/>
      <c r="P2218" s="41"/>
      <c r="Q2218" s="41"/>
      <c r="R2218" s="41"/>
      <c r="S2218" s="41"/>
      <c r="T2218" s="41"/>
      <c r="U2218" s="41"/>
      <c r="V2218" s="41"/>
      <c r="W2218" s="41"/>
      <c r="X2218" s="41"/>
      <c r="Y2218" s="43" t="str">
        <f t="shared" si="68"/>
        <v>COMP</v>
      </c>
      <c r="Z2218" s="43">
        <v>443040</v>
      </c>
      <c r="AA2218" s="43">
        <f t="shared" si="69"/>
        <v>2266018</v>
      </c>
    </row>
    <row r="2219" spans="1:27" x14ac:dyDescent="0.3">
      <c r="A2219" s="43">
        <v>2095658</v>
      </c>
      <c r="B2219" s="43" t="s">
        <v>2348</v>
      </c>
      <c r="C2219" s="43" t="s">
        <v>399</v>
      </c>
      <c r="D2219" s="41"/>
      <c r="E2219" s="43" t="s">
        <v>6263</v>
      </c>
      <c r="F2219" s="43" t="s">
        <v>28</v>
      </c>
      <c r="G2219" s="43">
        <v>41016</v>
      </c>
      <c r="H2219" s="41"/>
      <c r="I2219" s="41"/>
      <c r="J2219" s="43"/>
      <c r="K2219" s="41"/>
      <c r="L2219" s="41"/>
      <c r="M2219" s="41"/>
      <c r="N2219" s="41"/>
      <c r="O2219" s="41"/>
      <c r="P2219" s="41"/>
      <c r="Q2219" s="41"/>
      <c r="R2219" s="41"/>
      <c r="S2219" s="41"/>
      <c r="T2219" s="41"/>
      <c r="U2219" s="41"/>
      <c r="V2219" s="41"/>
      <c r="W2219" s="41"/>
      <c r="X2219" s="41"/>
      <c r="Y2219" s="43" t="str">
        <f t="shared" si="68"/>
        <v/>
      </c>
      <c r="Z2219" s="43">
        <v>1967704</v>
      </c>
      <c r="AA2219" s="43" t="e">
        <f t="shared" si="69"/>
        <v>#N/A</v>
      </c>
    </row>
    <row r="2220" spans="1:27" x14ac:dyDescent="0.3">
      <c r="A2220" s="43">
        <v>1980457</v>
      </c>
      <c r="B2220" s="43" t="s">
        <v>2348</v>
      </c>
      <c r="C2220" s="43" t="s">
        <v>2050</v>
      </c>
      <c r="D2220" s="41"/>
      <c r="E2220" s="43" t="s">
        <v>6263</v>
      </c>
      <c r="F2220" s="43" t="s">
        <v>30</v>
      </c>
      <c r="G2220" s="43">
        <v>41016</v>
      </c>
      <c r="H2220" s="41"/>
      <c r="I2220" s="41"/>
      <c r="J2220" s="43"/>
      <c r="K2220" s="41"/>
      <c r="L2220" s="41"/>
      <c r="M2220" s="41"/>
      <c r="N2220" s="41"/>
      <c r="O2220" s="41"/>
      <c r="P2220" s="41"/>
      <c r="Q2220" s="41"/>
      <c r="R2220" s="41"/>
      <c r="S2220" s="41"/>
      <c r="T2220" s="41"/>
      <c r="U2220" s="41"/>
      <c r="V2220" s="41"/>
      <c r="W2220" s="41"/>
      <c r="X2220" s="41"/>
      <c r="Y2220" s="43" t="str">
        <f t="shared" si="68"/>
        <v/>
      </c>
      <c r="Z2220" s="43">
        <v>1910488</v>
      </c>
      <c r="AA2220" s="43" t="e">
        <f t="shared" si="69"/>
        <v>#N/A</v>
      </c>
    </row>
    <row r="2221" spans="1:27" x14ac:dyDescent="0.3">
      <c r="A2221" s="43">
        <v>2363591</v>
      </c>
      <c r="B2221" s="43" t="s">
        <v>2349</v>
      </c>
      <c r="C2221" s="43" t="s">
        <v>2350</v>
      </c>
      <c r="D2221" s="41"/>
      <c r="E2221" s="43" t="s">
        <v>6263</v>
      </c>
      <c r="F2221" s="43" t="s">
        <v>28</v>
      </c>
      <c r="G2221" s="43">
        <v>45016</v>
      </c>
      <c r="H2221" s="41"/>
      <c r="I2221" s="41"/>
      <c r="J2221" s="43"/>
      <c r="K2221" s="41"/>
      <c r="L2221" s="41"/>
      <c r="M2221" s="41"/>
      <c r="N2221" s="41"/>
      <c r="O2221" s="41"/>
      <c r="P2221" s="41"/>
      <c r="Q2221" s="41"/>
      <c r="R2221" s="41"/>
      <c r="S2221" s="41"/>
      <c r="T2221" s="41"/>
      <c r="U2221" s="41"/>
      <c r="V2221" s="41"/>
      <c r="W2221" s="41"/>
      <c r="X2221" s="41"/>
      <c r="Y2221" s="43" t="str">
        <f t="shared" si="68"/>
        <v>COMP</v>
      </c>
      <c r="Z2221" s="43">
        <v>2421237</v>
      </c>
      <c r="AA2221" s="43">
        <f t="shared" si="69"/>
        <v>2363591</v>
      </c>
    </row>
    <row r="2222" spans="1:27" x14ac:dyDescent="0.3">
      <c r="A2222" s="43">
        <v>1762976</v>
      </c>
      <c r="B2222" s="43" t="s">
        <v>2351</v>
      </c>
      <c r="C2222" s="43" t="s">
        <v>189</v>
      </c>
      <c r="D2222" s="41"/>
      <c r="E2222" s="43" t="s">
        <v>6263</v>
      </c>
      <c r="F2222" s="43" t="s">
        <v>30</v>
      </c>
      <c r="G2222" s="43">
        <v>45045</v>
      </c>
      <c r="H2222" s="41"/>
      <c r="I2222" s="41"/>
      <c r="J2222" s="43"/>
      <c r="K2222" s="41"/>
      <c r="L2222" s="41"/>
      <c r="M2222" s="41"/>
      <c r="N2222" s="41"/>
      <c r="O2222" s="41"/>
      <c r="P2222" s="41"/>
      <c r="Q2222" s="41"/>
      <c r="R2222" s="41"/>
      <c r="S2222" s="41"/>
      <c r="T2222" s="41"/>
      <c r="U2222" s="41"/>
      <c r="V2222" s="41"/>
      <c r="W2222" s="41"/>
      <c r="X2222" s="41"/>
      <c r="Y2222" s="43" t="str">
        <f t="shared" si="68"/>
        <v>COMP</v>
      </c>
      <c r="Z2222" s="43">
        <v>302856</v>
      </c>
      <c r="AA2222" s="43">
        <f t="shared" si="69"/>
        <v>1762976</v>
      </c>
    </row>
    <row r="2223" spans="1:27" x14ac:dyDescent="0.3">
      <c r="A2223" s="43">
        <v>937591</v>
      </c>
      <c r="B2223" s="43" t="s">
        <v>2352</v>
      </c>
      <c r="C2223" s="43" t="s">
        <v>565</v>
      </c>
      <c r="D2223" s="41"/>
      <c r="E2223" s="43" t="s">
        <v>6263</v>
      </c>
      <c r="F2223" s="43" t="s">
        <v>28</v>
      </c>
      <c r="G2223" s="43">
        <v>28030</v>
      </c>
      <c r="H2223" s="41"/>
      <c r="I2223" s="41"/>
      <c r="J2223" s="43"/>
      <c r="K2223" s="41"/>
      <c r="L2223" s="41"/>
      <c r="M2223" s="41"/>
      <c r="N2223" s="41"/>
      <c r="O2223" s="41"/>
      <c r="P2223" s="41"/>
      <c r="Q2223" s="41"/>
      <c r="R2223" s="41"/>
      <c r="S2223" s="41"/>
      <c r="T2223" s="41"/>
      <c r="U2223" s="41"/>
      <c r="V2223" s="41"/>
      <c r="W2223" s="41"/>
      <c r="X2223" s="41"/>
      <c r="Y2223" s="43" t="str">
        <f t="shared" si="68"/>
        <v>COMP</v>
      </c>
      <c r="Z2223" s="43">
        <v>2432755</v>
      </c>
      <c r="AA2223" s="43">
        <f t="shared" si="69"/>
        <v>937591</v>
      </c>
    </row>
    <row r="2224" spans="1:27" x14ac:dyDescent="0.3">
      <c r="A2224" s="43">
        <v>1615538</v>
      </c>
      <c r="B2224" s="43" t="s">
        <v>2353</v>
      </c>
      <c r="C2224" s="43" t="s">
        <v>2354</v>
      </c>
      <c r="D2224" s="41"/>
      <c r="E2224" s="43" t="s">
        <v>6263</v>
      </c>
      <c r="F2224" s="43" t="s">
        <v>30</v>
      </c>
      <c r="G2224" s="43">
        <v>37024</v>
      </c>
      <c r="H2224" s="41"/>
      <c r="I2224" s="41"/>
      <c r="J2224" s="43"/>
      <c r="K2224" s="41"/>
      <c r="L2224" s="41"/>
      <c r="M2224" s="41"/>
      <c r="N2224" s="41"/>
      <c r="O2224" s="41"/>
      <c r="P2224" s="41"/>
      <c r="Q2224" s="41"/>
      <c r="R2224" s="41"/>
      <c r="S2224" s="41"/>
      <c r="T2224" s="41"/>
      <c r="U2224" s="41"/>
      <c r="V2224" s="41"/>
      <c r="W2224" s="41"/>
      <c r="X2224" s="41"/>
      <c r="Y2224" s="43" t="str">
        <f t="shared" si="68"/>
        <v/>
      </c>
      <c r="Z2224" s="43">
        <v>902217</v>
      </c>
      <c r="AA2224" s="43" t="e">
        <f t="shared" si="69"/>
        <v>#N/A</v>
      </c>
    </row>
    <row r="2225" spans="1:27" x14ac:dyDescent="0.3">
      <c r="A2225" s="43">
        <v>1708776</v>
      </c>
      <c r="B2225" s="43" t="s">
        <v>2355</v>
      </c>
      <c r="C2225" s="43" t="s">
        <v>1109</v>
      </c>
      <c r="D2225" s="41"/>
      <c r="E2225" s="43" t="s">
        <v>6263</v>
      </c>
      <c r="F2225" s="43" t="s">
        <v>28</v>
      </c>
      <c r="G2225" s="43">
        <v>18035</v>
      </c>
      <c r="H2225" s="41"/>
      <c r="I2225" s="41"/>
      <c r="J2225" s="43"/>
      <c r="K2225" s="41"/>
      <c r="L2225" s="41"/>
      <c r="M2225" s="41"/>
      <c r="N2225" s="41"/>
      <c r="O2225" s="41"/>
      <c r="P2225" s="41"/>
      <c r="Q2225" s="41"/>
      <c r="R2225" s="41"/>
      <c r="S2225" s="41"/>
      <c r="T2225" s="41"/>
      <c r="U2225" s="41"/>
      <c r="V2225" s="41"/>
      <c r="W2225" s="41"/>
      <c r="X2225" s="41"/>
      <c r="Y2225" s="43" t="str">
        <f t="shared" si="68"/>
        <v>COMP</v>
      </c>
      <c r="Z2225" s="43">
        <v>1465130</v>
      </c>
      <c r="AA2225" s="43">
        <f t="shared" si="69"/>
        <v>1708776</v>
      </c>
    </row>
    <row r="2226" spans="1:27" x14ac:dyDescent="0.3">
      <c r="A2226" s="43">
        <v>1051870</v>
      </c>
      <c r="B2226" s="43" t="s">
        <v>2356</v>
      </c>
      <c r="C2226" s="43" t="s">
        <v>244</v>
      </c>
      <c r="D2226" s="41"/>
      <c r="E2226" s="43" t="s">
        <v>6263</v>
      </c>
      <c r="F2226" s="43" t="s">
        <v>28</v>
      </c>
      <c r="G2226" s="43">
        <v>28001</v>
      </c>
      <c r="H2226" s="41"/>
      <c r="I2226" s="41"/>
      <c r="J2226" s="43"/>
      <c r="K2226" s="41"/>
      <c r="L2226" s="41"/>
      <c r="M2226" s="41"/>
      <c r="N2226" s="41"/>
      <c r="O2226" s="41"/>
      <c r="P2226" s="41"/>
      <c r="Q2226" s="41"/>
      <c r="R2226" s="41"/>
      <c r="S2226" s="41"/>
      <c r="T2226" s="41"/>
      <c r="U2226" s="41"/>
      <c r="V2226" s="41"/>
      <c r="W2226" s="41"/>
      <c r="X2226" s="41"/>
      <c r="Y2226" s="43" t="str">
        <f t="shared" si="68"/>
        <v>COMP</v>
      </c>
      <c r="Z2226" s="43">
        <v>606938</v>
      </c>
      <c r="AA2226" s="43">
        <f t="shared" si="69"/>
        <v>1051870</v>
      </c>
    </row>
    <row r="2227" spans="1:27" x14ac:dyDescent="0.3">
      <c r="A2227" s="43">
        <v>1250903</v>
      </c>
      <c r="B2227" s="43" t="s">
        <v>2357</v>
      </c>
      <c r="C2227" s="43" t="s">
        <v>803</v>
      </c>
      <c r="D2227" s="41"/>
      <c r="E2227" s="43" t="s">
        <v>6263</v>
      </c>
      <c r="F2227" s="43" t="s">
        <v>30</v>
      </c>
      <c r="G2227" s="43">
        <v>28004</v>
      </c>
      <c r="H2227" s="41"/>
      <c r="I2227" s="41"/>
      <c r="J2227" s="43"/>
      <c r="K2227" s="41"/>
      <c r="L2227" s="41"/>
      <c r="M2227" s="41"/>
      <c r="N2227" s="41"/>
      <c r="O2227" s="41"/>
      <c r="P2227" s="41"/>
      <c r="Q2227" s="41"/>
      <c r="R2227" s="41"/>
      <c r="S2227" s="41"/>
      <c r="T2227" s="41"/>
      <c r="U2227" s="41"/>
      <c r="V2227" s="41"/>
      <c r="W2227" s="41"/>
      <c r="X2227" s="41"/>
      <c r="Y2227" s="43" t="str">
        <f t="shared" si="68"/>
        <v/>
      </c>
      <c r="Z2227" s="43">
        <v>2335201</v>
      </c>
      <c r="AA2227" s="43" t="e">
        <f t="shared" si="69"/>
        <v>#N/A</v>
      </c>
    </row>
    <row r="2228" spans="1:27" x14ac:dyDescent="0.3">
      <c r="A2228" s="43">
        <v>1801447</v>
      </c>
      <c r="B2228" s="43" t="s">
        <v>2358</v>
      </c>
      <c r="C2228" s="43" t="s">
        <v>250</v>
      </c>
      <c r="D2228" s="41"/>
      <c r="E2228" s="43" t="s">
        <v>6263</v>
      </c>
      <c r="F2228" s="43" t="s">
        <v>28</v>
      </c>
      <c r="G2228" s="43">
        <v>45041</v>
      </c>
      <c r="H2228" s="41"/>
      <c r="I2228" s="41"/>
      <c r="J2228" s="43"/>
      <c r="K2228" s="41"/>
      <c r="L2228" s="41"/>
      <c r="M2228" s="41"/>
      <c r="N2228" s="41"/>
      <c r="O2228" s="41"/>
      <c r="P2228" s="41"/>
      <c r="Q2228" s="41"/>
      <c r="R2228" s="41"/>
      <c r="S2228" s="41"/>
      <c r="T2228" s="41"/>
      <c r="U2228" s="41"/>
      <c r="V2228" s="41"/>
      <c r="W2228" s="41"/>
      <c r="X2228" s="41"/>
      <c r="Y2228" s="43" t="str">
        <f t="shared" si="68"/>
        <v/>
      </c>
      <c r="Z2228" s="43">
        <v>2256247</v>
      </c>
      <c r="AA2228" s="43" t="e">
        <f t="shared" si="69"/>
        <v>#N/A</v>
      </c>
    </row>
    <row r="2229" spans="1:27" x14ac:dyDescent="0.3">
      <c r="A2229" s="43">
        <v>1801445</v>
      </c>
      <c r="B2229" s="43" t="s">
        <v>2358</v>
      </c>
      <c r="C2229" s="43" t="s">
        <v>239</v>
      </c>
      <c r="D2229" s="41"/>
      <c r="E2229" s="43" t="s">
        <v>6263</v>
      </c>
      <c r="F2229" s="43" t="s">
        <v>30</v>
      </c>
      <c r="G2229" s="43">
        <v>45041</v>
      </c>
      <c r="H2229" s="41"/>
      <c r="I2229" s="41"/>
      <c r="J2229" s="43"/>
      <c r="K2229" s="41"/>
      <c r="L2229" s="41"/>
      <c r="M2229" s="41"/>
      <c r="N2229" s="41"/>
      <c r="O2229" s="41"/>
      <c r="P2229" s="41"/>
      <c r="Q2229" s="41"/>
      <c r="R2229" s="41"/>
      <c r="S2229" s="41"/>
      <c r="T2229" s="41"/>
      <c r="U2229" s="41"/>
      <c r="V2229" s="41"/>
      <c r="W2229" s="41"/>
      <c r="X2229" s="41"/>
      <c r="Y2229" s="43" t="str">
        <f t="shared" si="68"/>
        <v/>
      </c>
      <c r="Z2229" s="43">
        <v>1447988</v>
      </c>
      <c r="AA2229" s="43" t="e">
        <f t="shared" si="69"/>
        <v>#N/A</v>
      </c>
    </row>
    <row r="2230" spans="1:27" x14ac:dyDescent="0.3">
      <c r="A2230" s="43">
        <v>2416423</v>
      </c>
      <c r="B2230" s="43" t="s">
        <v>2359</v>
      </c>
      <c r="C2230" s="43" t="s">
        <v>268</v>
      </c>
      <c r="D2230" s="41"/>
      <c r="E2230" s="43" t="s">
        <v>6263</v>
      </c>
      <c r="F2230" s="43" t="s">
        <v>30</v>
      </c>
      <c r="G2230" s="43">
        <v>45038</v>
      </c>
      <c r="H2230" s="41"/>
      <c r="I2230" s="41"/>
      <c r="J2230" s="43"/>
      <c r="K2230" s="41"/>
      <c r="L2230" s="41"/>
      <c r="M2230" s="41"/>
      <c r="N2230" s="41"/>
      <c r="O2230" s="41"/>
      <c r="P2230" s="41"/>
      <c r="Q2230" s="41"/>
      <c r="R2230" s="41"/>
      <c r="S2230" s="41"/>
      <c r="T2230" s="41"/>
      <c r="U2230" s="41"/>
      <c r="V2230" s="41"/>
      <c r="W2230" s="41"/>
      <c r="X2230" s="41"/>
      <c r="Y2230" s="43" t="str">
        <f t="shared" si="68"/>
        <v/>
      </c>
      <c r="Z2230" s="43">
        <v>1443180</v>
      </c>
      <c r="AA2230" s="43" t="e">
        <f t="shared" si="69"/>
        <v>#N/A</v>
      </c>
    </row>
    <row r="2231" spans="1:27" x14ac:dyDescent="0.3">
      <c r="A2231" s="43">
        <v>2398832</v>
      </c>
      <c r="B2231" s="43" t="s">
        <v>2360</v>
      </c>
      <c r="C2231" s="43" t="s">
        <v>189</v>
      </c>
      <c r="D2231" s="41"/>
      <c r="E2231" s="43" t="s">
        <v>6263</v>
      </c>
      <c r="F2231" s="43" t="s">
        <v>30</v>
      </c>
      <c r="G2231" s="43">
        <v>37045</v>
      </c>
      <c r="H2231" s="41"/>
      <c r="I2231" s="41"/>
      <c r="J2231" s="43"/>
      <c r="K2231" s="41"/>
      <c r="L2231" s="41"/>
      <c r="M2231" s="41"/>
      <c r="N2231" s="41"/>
      <c r="O2231" s="41"/>
      <c r="P2231" s="41"/>
      <c r="Q2231" s="41"/>
      <c r="R2231" s="41"/>
      <c r="S2231" s="41"/>
      <c r="T2231" s="41"/>
      <c r="U2231" s="41"/>
      <c r="V2231" s="41"/>
      <c r="W2231" s="41"/>
      <c r="X2231" s="41"/>
      <c r="Y2231" s="43" t="str">
        <f t="shared" si="68"/>
        <v/>
      </c>
      <c r="Z2231" s="43">
        <v>1968755</v>
      </c>
      <c r="AA2231" s="43" t="e">
        <f t="shared" si="69"/>
        <v>#N/A</v>
      </c>
    </row>
    <row r="2232" spans="1:27" x14ac:dyDescent="0.3">
      <c r="A2232" s="43">
        <v>2354267</v>
      </c>
      <c r="B2232" s="43" t="s">
        <v>2361</v>
      </c>
      <c r="C2232" s="43" t="s">
        <v>677</v>
      </c>
      <c r="D2232" s="41"/>
      <c r="E2232" s="43" t="s">
        <v>6263</v>
      </c>
      <c r="F2232" s="43" t="s">
        <v>28</v>
      </c>
      <c r="G2232" s="43">
        <v>37043</v>
      </c>
      <c r="H2232" s="41"/>
      <c r="I2232" s="41"/>
      <c r="J2232" s="43"/>
      <c r="K2232" s="41"/>
      <c r="L2232" s="41"/>
      <c r="M2232" s="41"/>
      <c r="N2232" s="41"/>
      <c r="O2232" s="41"/>
      <c r="P2232" s="41"/>
      <c r="Q2232" s="41"/>
      <c r="R2232" s="41"/>
      <c r="S2232" s="41"/>
      <c r="T2232" s="41"/>
      <c r="U2232" s="41"/>
      <c r="V2232" s="41"/>
      <c r="W2232" s="41"/>
      <c r="X2232" s="41"/>
      <c r="Y2232" s="43" t="str">
        <f t="shared" si="68"/>
        <v>COMP</v>
      </c>
      <c r="Z2232" s="43">
        <v>1656116</v>
      </c>
      <c r="AA2232" s="43">
        <f t="shared" si="69"/>
        <v>2354267</v>
      </c>
    </row>
    <row r="2233" spans="1:27" x14ac:dyDescent="0.3">
      <c r="A2233" s="43">
        <v>1853166</v>
      </c>
      <c r="B2233" s="43" t="s">
        <v>2362</v>
      </c>
      <c r="C2233" s="43" t="s">
        <v>343</v>
      </c>
      <c r="D2233" s="41"/>
      <c r="E2233" s="43" t="s">
        <v>6263</v>
      </c>
      <c r="F2233" s="43" t="s">
        <v>28</v>
      </c>
      <c r="G2233" s="43">
        <v>36024</v>
      </c>
      <c r="H2233" s="41"/>
      <c r="I2233" s="41"/>
      <c r="J2233" s="43"/>
      <c r="K2233" s="41"/>
      <c r="L2233" s="41"/>
      <c r="M2233" s="41"/>
      <c r="N2233" s="41"/>
      <c r="O2233" s="41"/>
      <c r="P2233" s="41"/>
      <c r="Q2233" s="41"/>
      <c r="R2233" s="41"/>
      <c r="S2233" s="41"/>
      <c r="T2233" s="41"/>
      <c r="U2233" s="41"/>
      <c r="V2233" s="41"/>
      <c r="W2233" s="41"/>
      <c r="X2233" s="41"/>
      <c r="Y2233" s="43" t="str">
        <f t="shared" si="68"/>
        <v/>
      </c>
      <c r="Z2233" s="43">
        <v>902668</v>
      </c>
      <c r="AA2233" s="43" t="e">
        <f t="shared" si="69"/>
        <v>#N/A</v>
      </c>
    </row>
    <row r="2234" spans="1:27" x14ac:dyDescent="0.3">
      <c r="A2234" s="43">
        <v>357423</v>
      </c>
      <c r="B2234" s="43" t="s">
        <v>2363</v>
      </c>
      <c r="C2234" s="43" t="s">
        <v>937</v>
      </c>
      <c r="D2234" s="41"/>
      <c r="E2234" s="43" t="s">
        <v>6263</v>
      </c>
      <c r="F2234" s="43" t="s">
        <v>28</v>
      </c>
      <c r="G2234" s="43">
        <v>41024</v>
      </c>
      <c r="H2234" s="41"/>
      <c r="I2234" s="41"/>
      <c r="J2234" s="43"/>
      <c r="K2234" s="41"/>
      <c r="L2234" s="41"/>
      <c r="M2234" s="41"/>
      <c r="N2234" s="41"/>
      <c r="O2234" s="41"/>
      <c r="P2234" s="41"/>
      <c r="Q2234" s="41"/>
      <c r="R2234" s="41"/>
      <c r="S2234" s="41"/>
      <c r="T2234" s="41"/>
      <c r="U2234" s="41"/>
      <c r="V2234" s="41"/>
      <c r="W2234" s="41"/>
      <c r="X2234" s="41"/>
      <c r="Y2234" s="43" t="str">
        <f t="shared" si="68"/>
        <v/>
      </c>
      <c r="Z2234" s="43">
        <v>561966</v>
      </c>
      <c r="AA2234" s="43" t="e">
        <f t="shared" si="69"/>
        <v>#N/A</v>
      </c>
    </row>
    <row r="2235" spans="1:27" x14ac:dyDescent="0.3">
      <c r="A2235" s="43">
        <v>2413360</v>
      </c>
      <c r="B2235" s="43" t="s">
        <v>2364</v>
      </c>
      <c r="C2235" s="43" t="s">
        <v>6283</v>
      </c>
      <c r="D2235" s="41"/>
      <c r="E2235" s="43" t="s">
        <v>6263</v>
      </c>
      <c r="F2235" s="43" t="s">
        <v>30</v>
      </c>
      <c r="G2235" s="43">
        <v>41031</v>
      </c>
      <c r="H2235" s="41"/>
      <c r="I2235" s="41"/>
      <c r="J2235" s="43"/>
      <c r="K2235" s="41"/>
      <c r="L2235" s="41"/>
      <c r="M2235" s="41"/>
      <c r="N2235" s="41"/>
      <c r="O2235" s="41"/>
      <c r="P2235" s="41"/>
      <c r="Q2235" s="41"/>
      <c r="R2235" s="41"/>
      <c r="S2235" s="41"/>
      <c r="T2235" s="41"/>
      <c r="U2235" s="41"/>
      <c r="V2235" s="41"/>
      <c r="W2235" s="41"/>
      <c r="X2235" s="41"/>
      <c r="Y2235" s="43" t="str">
        <f t="shared" si="68"/>
        <v/>
      </c>
      <c r="Z2235" s="43">
        <v>656362</v>
      </c>
      <c r="AA2235" s="43" t="e">
        <f t="shared" si="69"/>
        <v>#N/A</v>
      </c>
    </row>
    <row r="2236" spans="1:27" x14ac:dyDescent="0.3">
      <c r="A2236" s="43">
        <v>2104380</v>
      </c>
      <c r="B2236" s="43" t="s">
        <v>2364</v>
      </c>
      <c r="C2236" s="43" t="s">
        <v>343</v>
      </c>
      <c r="D2236" s="41"/>
      <c r="E2236" s="43" t="s">
        <v>6263</v>
      </c>
      <c r="F2236" s="43" t="s">
        <v>28</v>
      </c>
      <c r="G2236" s="43">
        <v>37036</v>
      </c>
      <c r="H2236" s="41"/>
      <c r="I2236" s="41"/>
      <c r="J2236" s="43"/>
      <c r="K2236" s="41"/>
      <c r="L2236" s="41"/>
      <c r="M2236" s="41"/>
      <c r="N2236" s="41"/>
      <c r="O2236" s="41"/>
      <c r="P2236" s="41"/>
      <c r="Q2236" s="41"/>
      <c r="R2236" s="41"/>
      <c r="S2236" s="41"/>
      <c r="T2236" s="41"/>
      <c r="U2236" s="41"/>
      <c r="V2236" s="41"/>
      <c r="W2236" s="41"/>
      <c r="X2236" s="41"/>
      <c r="Y2236" s="43" t="str">
        <f t="shared" si="68"/>
        <v/>
      </c>
      <c r="Z2236" s="43">
        <v>1774021</v>
      </c>
      <c r="AA2236" s="43" t="e">
        <f t="shared" si="69"/>
        <v>#N/A</v>
      </c>
    </row>
    <row r="2237" spans="1:27" x14ac:dyDescent="0.3">
      <c r="A2237" s="43">
        <v>980782</v>
      </c>
      <c r="B2237" s="43" t="s">
        <v>2365</v>
      </c>
      <c r="C2237" s="43" t="s">
        <v>422</v>
      </c>
      <c r="D2237" s="41"/>
      <c r="E2237" s="43" t="s">
        <v>6263</v>
      </c>
      <c r="F2237" s="43" t="s">
        <v>28</v>
      </c>
      <c r="G2237" s="43">
        <v>45016</v>
      </c>
      <c r="H2237" s="41"/>
      <c r="I2237" s="41"/>
      <c r="J2237" s="43"/>
      <c r="K2237" s="41"/>
      <c r="L2237" s="41"/>
      <c r="M2237" s="41"/>
      <c r="N2237" s="41"/>
      <c r="O2237" s="41"/>
      <c r="P2237" s="41"/>
      <c r="Q2237" s="41"/>
      <c r="R2237" s="41"/>
      <c r="S2237" s="41"/>
      <c r="T2237" s="41"/>
      <c r="U2237" s="41"/>
      <c r="V2237" s="41"/>
      <c r="W2237" s="41"/>
      <c r="X2237" s="41"/>
      <c r="Y2237" s="43" t="str">
        <f t="shared" si="68"/>
        <v/>
      </c>
      <c r="Z2237" s="43">
        <v>1417313</v>
      </c>
      <c r="AA2237" s="43" t="e">
        <f t="shared" si="69"/>
        <v>#N/A</v>
      </c>
    </row>
    <row r="2238" spans="1:27" x14ac:dyDescent="0.3">
      <c r="A2238" s="43">
        <v>2404233</v>
      </c>
      <c r="B2238" s="43" t="s">
        <v>2366</v>
      </c>
      <c r="C2238" s="43" t="s">
        <v>1204</v>
      </c>
      <c r="D2238" s="41"/>
      <c r="E2238" s="43" t="s">
        <v>6263</v>
      </c>
      <c r="F2238" s="43" t="s">
        <v>30</v>
      </c>
      <c r="G2238" s="43">
        <v>37024</v>
      </c>
      <c r="H2238" s="41"/>
      <c r="I2238" s="41"/>
      <c r="J2238" s="43"/>
      <c r="K2238" s="41"/>
      <c r="L2238" s="41"/>
      <c r="M2238" s="41"/>
      <c r="N2238" s="41"/>
      <c r="O2238" s="41"/>
      <c r="P2238" s="41"/>
      <c r="Q2238" s="41"/>
      <c r="R2238" s="41"/>
      <c r="S2238" s="41"/>
      <c r="T2238" s="41"/>
      <c r="U2238" s="41"/>
      <c r="V2238" s="41"/>
      <c r="W2238" s="41"/>
      <c r="X2238" s="41"/>
      <c r="Y2238" s="43" t="str">
        <f t="shared" si="68"/>
        <v/>
      </c>
      <c r="Z2238" s="43">
        <v>156219</v>
      </c>
      <c r="AA2238" s="43" t="e">
        <f t="shared" si="69"/>
        <v>#N/A</v>
      </c>
    </row>
    <row r="2239" spans="1:27" x14ac:dyDescent="0.3">
      <c r="A2239" s="43">
        <v>2236414</v>
      </c>
      <c r="B2239" s="43" t="s">
        <v>2367</v>
      </c>
      <c r="C2239" s="43" t="s">
        <v>659</v>
      </c>
      <c r="D2239" s="41"/>
      <c r="E2239" s="43" t="s">
        <v>6263</v>
      </c>
      <c r="F2239" s="43" t="s">
        <v>28</v>
      </c>
      <c r="G2239" s="43">
        <v>37043</v>
      </c>
      <c r="H2239" s="41"/>
      <c r="I2239" s="41"/>
      <c r="J2239" s="43"/>
      <c r="K2239" s="41"/>
      <c r="L2239" s="41"/>
      <c r="M2239" s="41"/>
      <c r="N2239" s="41"/>
      <c r="O2239" s="41"/>
      <c r="P2239" s="41"/>
      <c r="Q2239" s="41"/>
      <c r="R2239" s="41"/>
      <c r="S2239" s="41"/>
      <c r="T2239" s="41"/>
      <c r="U2239" s="41"/>
      <c r="V2239" s="41"/>
      <c r="W2239" s="41"/>
      <c r="X2239" s="41"/>
      <c r="Y2239" s="43" t="str">
        <f t="shared" si="68"/>
        <v>COMP</v>
      </c>
      <c r="Z2239" s="43">
        <v>1313354</v>
      </c>
      <c r="AA2239" s="43">
        <f t="shared" si="69"/>
        <v>2236414</v>
      </c>
    </row>
    <row r="2240" spans="1:27" x14ac:dyDescent="0.3">
      <c r="A2240" s="43">
        <v>1131282</v>
      </c>
      <c r="B2240" s="43" t="s">
        <v>2368</v>
      </c>
      <c r="C2240" s="43" t="s">
        <v>512</v>
      </c>
      <c r="D2240" s="41"/>
      <c r="E2240" s="43" t="s">
        <v>29</v>
      </c>
      <c r="F2240" s="43" t="s">
        <v>28</v>
      </c>
      <c r="G2240" s="43">
        <v>18003</v>
      </c>
      <c r="H2240" s="41"/>
      <c r="I2240" s="41"/>
      <c r="J2240" s="43"/>
      <c r="K2240" s="41"/>
      <c r="L2240" s="41"/>
      <c r="M2240" s="41"/>
      <c r="N2240" s="41"/>
      <c r="O2240" s="41"/>
      <c r="P2240" s="41"/>
      <c r="Q2240" s="41"/>
      <c r="R2240" s="41"/>
      <c r="S2240" s="41"/>
      <c r="T2240" s="41"/>
      <c r="U2240" s="41"/>
      <c r="V2240" s="41"/>
      <c r="W2240" s="41"/>
      <c r="X2240" s="41"/>
      <c r="Y2240" s="43" t="str">
        <f t="shared" si="68"/>
        <v>COMP</v>
      </c>
      <c r="Z2240" s="43">
        <v>2365508</v>
      </c>
      <c r="AA2240" s="43">
        <f t="shared" si="69"/>
        <v>1131282</v>
      </c>
    </row>
    <row r="2241" spans="1:27" x14ac:dyDescent="0.3">
      <c r="A2241" s="43">
        <v>1221471</v>
      </c>
      <c r="B2241" s="43" t="s">
        <v>2368</v>
      </c>
      <c r="C2241" s="43" t="s">
        <v>223</v>
      </c>
      <c r="D2241" s="41"/>
      <c r="E2241" s="43" t="s">
        <v>6263</v>
      </c>
      <c r="F2241" s="43" t="s">
        <v>28</v>
      </c>
      <c r="G2241" s="43">
        <v>18003</v>
      </c>
      <c r="H2241" s="41"/>
      <c r="I2241" s="41"/>
      <c r="J2241" s="43"/>
      <c r="K2241" s="41"/>
      <c r="L2241" s="41"/>
      <c r="M2241" s="41"/>
      <c r="N2241" s="41"/>
      <c r="O2241" s="41"/>
      <c r="P2241" s="41"/>
      <c r="Q2241" s="41"/>
      <c r="R2241" s="41"/>
      <c r="S2241" s="41"/>
      <c r="T2241" s="41"/>
      <c r="U2241" s="41"/>
      <c r="V2241" s="41"/>
      <c r="W2241" s="41"/>
      <c r="X2241" s="41"/>
      <c r="Y2241" s="43" t="str">
        <f t="shared" si="68"/>
        <v/>
      </c>
      <c r="Z2241" s="43">
        <v>2041585</v>
      </c>
      <c r="AA2241" s="43" t="e">
        <f t="shared" si="69"/>
        <v>#N/A</v>
      </c>
    </row>
    <row r="2242" spans="1:27" x14ac:dyDescent="0.3">
      <c r="A2242" s="43">
        <v>1435157</v>
      </c>
      <c r="B2242" s="43" t="s">
        <v>2368</v>
      </c>
      <c r="C2242" s="43" t="s">
        <v>730</v>
      </c>
      <c r="D2242" s="41"/>
      <c r="E2242" s="43" t="s">
        <v>35</v>
      </c>
      <c r="F2242" s="43" t="s">
        <v>30</v>
      </c>
      <c r="G2242" s="43">
        <v>18003</v>
      </c>
      <c r="H2242" s="41"/>
      <c r="I2242" s="41"/>
      <c r="J2242" s="43"/>
      <c r="K2242" s="41"/>
      <c r="L2242" s="41"/>
      <c r="M2242" s="41"/>
      <c r="N2242" s="41"/>
      <c r="O2242" s="41"/>
      <c r="P2242" s="41"/>
      <c r="Q2242" s="41"/>
      <c r="R2242" s="41"/>
      <c r="S2242" s="41"/>
      <c r="T2242" s="41"/>
      <c r="U2242" s="41"/>
      <c r="V2242" s="41"/>
      <c r="W2242" s="41"/>
      <c r="X2242" s="41"/>
      <c r="Y2242" s="43" t="str">
        <f t="shared" ref="Y2242:Y2305" si="70">IF(ISERROR(AA2242)=FALSE,"COMP","")</f>
        <v>COMP</v>
      </c>
      <c r="Z2242" s="43">
        <v>1020014</v>
      </c>
      <c r="AA2242" s="43">
        <f t="shared" ref="AA2242:AA2305" si="71">VLOOKUP(A2242,Z:Z,1,FALSE)</f>
        <v>1435157</v>
      </c>
    </row>
    <row r="2243" spans="1:27" x14ac:dyDescent="0.3">
      <c r="A2243" s="43">
        <v>1926860</v>
      </c>
      <c r="B2243" s="43" t="s">
        <v>2369</v>
      </c>
      <c r="C2243" s="43" t="s">
        <v>620</v>
      </c>
      <c r="D2243" s="41"/>
      <c r="E2243" s="43" t="s">
        <v>6263</v>
      </c>
      <c r="F2243" s="43" t="s">
        <v>30</v>
      </c>
      <c r="G2243" s="43">
        <v>45038</v>
      </c>
      <c r="H2243" s="41"/>
      <c r="I2243" s="41"/>
      <c r="J2243" s="43"/>
      <c r="K2243" s="41"/>
      <c r="L2243" s="41"/>
      <c r="M2243" s="41"/>
      <c r="N2243" s="41"/>
      <c r="O2243" s="41"/>
      <c r="P2243" s="41"/>
      <c r="Q2243" s="41"/>
      <c r="R2243" s="41"/>
      <c r="S2243" s="41"/>
      <c r="T2243" s="41"/>
      <c r="U2243" s="41"/>
      <c r="V2243" s="41"/>
      <c r="W2243" s="41"/>
      <c r="X2243" s="41"/>
      <c r="Y2243" s="43" t="str">
        <f t="shared" si="70"/>
        <v/>
      </c>
      <c r="Z2243" s="43">
        <v>433000</v>
      </c>
      <c r="AA2243" s="43" t="e">
        <f t="shared" si="71"/>
        <v>#N/A</v>
      </c>
    </row>
    <row r="2244" spans="1:27" x14ac:dyDescent="0.3">
      <c r="A2244" s="43">
        <v>1514352</v>
      </c>
      <c r="B2244" s="43" t="s">
        <v>2370</v>
      </c>
      <c r="C2244" s="43" t="s">
        <v>345</v>
      </c>
      <c r="D2244" s="41"/>
      <c r="E2244" s="43" t="s">
        <v>6263</v>
      </c>
      <c r="F2244" s="43" t="s">
        <v>30</v>
      </c>
      <c r="G2244" s="43">
        <v>37021</v>
      </c>
      <c r="H2244" s="41"/>
      <c r="I2244" s="41"/>
      <c r="J2244" s="43"/>
      <c r="K2244" s="41"/>
      <c r="L2244" s="41"/>
      <c r="M2244" s="41"/>
      <c r="N2244" s="41"/>
      <c r="O2244" s="41"/>
      <c r="P2244" s="41"/>
      <c r="Q2244" s="41"/>
      <c r="R2244" s="41"/>
      <c r="S2244" s="41"/>
      <c r="T2244" s="41"/>
      <c r="U2244" s="41"/>
      <c r="V2244" s="41"/>
      <c r="W2244" s="41"/>
      <c r="X2244" s="41"/>
      <c r="Y2244" s="43" t="str">
        <f t="shared" si="70"/>
        <v/>
      </c>
      <c r="Z2244" s="43">
        <v>839391</v>
      </c>
      <c r="AA2244" s="43" t="e">
        <f t="shared" si="71"/>
        <v>#N/A</v>
      </c>
    </row>
    <row r="2245" spans="1:27" x14ac:dyDescent="0.3">
      <c r="A2245" s="43">
        <v>518459</v>
      </c>
      <c r="B2245" s="43" t="s">
        <v>2371</v>
      </c>
      <c r="C2245" s="43" t="s">
        <v>319</v>
      </c>
      <c r="D2245" s="41"/>
      <c r="E2245" s="43" t="s">
        <v>6263</v>
      </c>
      <c r="F2245" s="43" t="s">
        <v>30</v>
      </c>
      <c r="G2245" s="43">
        <v>37036</v>
      </c>
      <c r="H2245" s="41"/>
      <c r="I2245" s="41"/>
      <c r="J2245" s="43"/>
      <c r="K2245" s="41"/>
      <c r="L2245" s="41"/>
      <c r="M2245" s="41"/>
      <c r="N2245" s="41"/>
      <c r="O2245" s="41"/>
      <c r="P2245" s="41"/>
      <c r="Q2245" s="41"/>
      <c r="R2245" s="41"/>
      <c r="S2245" s="41"/>
      <c r="T2245" s="41"/>
      <c r="U2245" s="41"/>
      <c r="V2245" s="41"/>
      <c r="W2245" s="41"/>
      <c r="X2245" s="41"/>
      <c r="Y2245" s="43" t="str">
        <f t="shared" si="70"/>
        <v/>
      </c>
      <c r="Z2245" s="43">
        <v>1211322</v>
      </c>
      <c r="AA2245" s="43" t="e">
        <f t="shared" si="71"/>
        <v>#N/A</v>
      </c>
    </row>
    <row r="2246" spans="1:27" x14ac:dyDescent="0.3">
      <c r="A2246" s="43">
        <v>2194954</v>
      </c>
      <c r="B2246" s="43" t="s">
        <v>2372</v>
      </c>
      <c r="C2246" s="43" t="s">
        <v>829</v>
      </c>
      <c r="D2246" s="41"/>
      <c r="E2246" s="43" t="s">
        <v>6263</v>
      </c>
      <c r="F2246" s="43" t="s">
        <v>28</v>
      </c>
      <c r="G2246" s="43">
        <v>45010</v>
      </c>
      <c r="H2246" s="41"/>
      <c r="I2246" s="41"/>
      <c r="J2246" s="43"/>
      <c r="K2246" s="41"/>
      <c r="L2246" s="41"/>
      <c r="M2246" s="41"/>
      <c r="N2246" s="41"/>
      <c r="O2246" s="41"/>
      <c r="P2246" s="41"/>
      <c r="Q2246" s="41"/>
      <c r="R2246" s="41"/>
      <c r="S2246" s="41"/>
      <c r="T2246" s="41"/>
      <c r="U2246" s="41"/>
      <c r="V2246" s="41"/>
      <c r="W2246" s="41"/>
      <c r="X2246" s="41"/>
      <c r="Y2246" s="43" t="str">
        <f t="shared" si="70"/>
        <v/>
      </c>
      <c r="Z2246" s="43">
        <v>2264358</v>
      </c>
      <c r="AA2246" s="43" t="e">
        <f t="shared" si="71"/>
        <v>#N/A</v>
      </c>
    </row>
    <row r="2247" spans="1:27" x14ac:dyDescent="0.3">
      <c r="A2247" s="43">
        <v>1518195</v>
      </c>
      <c r="B2247" s="43" t="s">
        <v>2373</v>
      </c>
      <c r="C2247" s="43" t="s">
        <v>290</v>
      </c>
      <c r="D2247" s="41"/>
      <c r="E2247" s="43" t="s">
        <v>6263</v>
      </c>
      <c r="F2247" s="43" t="s">
        <v>28</v>
      </c>
      <c r="G2247" s="43">
        <v>36003</v>
      </c>
      <c r="H2247" s="41"/>
      <c r="I2247" s="41"/>
      <c r="J2247" s="43"/>
      <c r="K2247" s="41"/>
      <c r="L2247" s="41"/>
      <c r="M2247" s="41"/>
      <c r="N2247" s="41"/>
      <c r="O2247" s="41"/>
      <c r="P2247" s="41"/>
      <c r="Q2247" s="41"/>
      <c r="R2247" s="41"/>
      <c r="S2247" s="41"/>
      <c r="T2247" s="41"/>
      <c r="U2247" s="41"/>
      <c r="V2247" s="41"/>
      <c r="W2247" s="41"/>
      <c r="X2247" s="41"/>
      <c r="Y2247" s="43" t="str">
        <f t="shared" si="70"/>
        <v>COMP</v>
      </c>
      <c r="Z2247" s="43">
        <v>1409606</v>
      </c>
      <c r="AA2247" s="43">
        <f t="shared" si="71"/>
        <v>1518195</v>
      </c>
    </row>
    <row r="2248" spans="1:27" x14ac:dyDescent="0.3">
      <c r="A2248" s="43">
        <v>1518191</v>
      </c>
      <c r="B2248" s="43" t="s">
        <v>2373</v>
      </c>
      <c r="C2248" s="43" t="s">
        <v>414</v>
      </c>
      <c r="D2248" s="41"/>
      <c r="E2248" s="43" t="s">
        <v>6263</v>
      </c>
      <c r="F2248" s="43" t="s">
        <v>30</v>
      </c>
      <c r="G2248" s="43">
        <v>36003</v>
      </c>
      <c r="H2248" s="41"/>
      <c r="I2248" s="41"/>
      <c r="J2248" s="43"/>
      <c r="K2248" s="41"/>
      <c r="L2248" s="41"/>
      <c r="M2248" s="41"/>
      <c r="N2248" s="41"/>
      <c r="O2248" s="41"/>
      <c r="P2248" s="41"/>
      <c r="Q2248" s="41"/>
      <c r="R2248" s="41"/>
      <c r="S2248" s="41"/>
      <c r="T2248" s="41"/>
      <c r="U2248" s="41"/>
      <c r="V2248" s="41"/>
      <c r="W2248" s="41"/>
      <c r="X2248" s="41"/>
      <c r="Y2248" s="43" t="str">
        <f t="shared" si="70"/>
        <v>COMP</v>
      </c>
      <c r="Z2248" s="43">
        <v>2080920</v>
      </c>
      <c r="AA2248" s="43">
        <f t="shared" si="71"/>
        <v>1518191</v>
      </c>
    </row>
    <row r="2249" spans="1:27" x14ac:dyDescent="0.3">
      <c r="A2249" s="43">
        <v>2114225</v>
      </c>
      <c r="B2249" s="43" t="s">
        <v>2374</v>
      </c>
      <c r="C2249" s="43" t="s">
        <v>565</v>
      </c>
      <c r="D2249" s="41"/>
      <c r="E2249" s="43" t="s">
        <v>29</v>
      </c>
      <c r="F2249" s="43" t="s">
        <v>28</v>
      </c>
      <c r="G2249" s="43">
        <v>45016</v>
      </c>
      <c r="H2249" s="41"/>
      <c r="I2249" s="41"/>
      <c r="J2249" s="43"/>
      <c r="K2249" s="41"/>
      <c r="L2249" s="41"/>
      <c r="M2249" s="41"/>
      <c r="N2249" s="41"/>
      <c r="O2249" s="41"/>
      <c r="P2249" s="41"/>
      <c r="Q2249" s="41"/>
      <c r="R2249" s="41"/>
      <c r="S2249" s="41"/>
      <c r="T2249" s="41"/>
      <c r="U2249" s="41"/>
      <c r="V2249" s="41"/>
      <c r="W2249" s="41"/>
      <c r="X2249" s="41"/>
      <c r="Y2249" s="43" t="str">
        <f t="shared" si="70"/>
        <v/>
      </c>
      <c r="Z2249" s="43">
        <v>1278177</v>
      </c>
      <c r="AA2249" s="43" t="e">
        <f t="shared" si="71"/>
        <v>#N/A</v>
      </c>
    </row>
    <row r="2250" spans="1:27" x14ac:dyDescent="0.3">
      <c r="A2250" s="43">
        <v>2073007</v>
      </c>
      <c r="B2250" s="43" t="s">
        <v>2375</v>
      </c>
      <c r="C2250" s="43" t="s">
        <v>1055</v>
      </c>
      <c r="D2250" s="41"/>
      <c r="E2250" s="43" t="s">
        <v>6263</v>
      </c>
      <c r="F2250" s="43" t="s">
        <v>30</v>
      </c>
      <c r="G2250" s="43">
        <v>18029</v>
      </c>
      <c r="H2250" s="41"/>
      <c r="I2250" s="41"/>
      <c r="J2250" s="43"/>
      <c r="K2250" s="41"/>
      <c r="L2250" s="41"/>
      <c r="M2250" s="41"/>
      <c r="N2250" s="41"/>
      <c r="O2250" s="41"/>
      <c r="P2250" s="41"/>
      <c r="Q2250" s="41"/>
      <c r="R2250" s="41"/>
      <c r="S2250" s="41"/>
      <c r="T2250" s="41"/>
      <c r="U2250" s="41"/>
      <c r="V2250" s="41"/>
      <c r="W2250" s="41"/>
      <c r="X2250" s="41"/>
      <c r="Y2250" s="43" t="str">
        <f t="shared" si="70"/>
        <v/>
      </c>
      <c r="Z2250" s="43">
        <v>2240726</v>
      </c>
      <c r="AA2250" s="43" t="e">
        <f t="shared" si="71"/>
        <v>#N/A</v>
      </c>
    </row>
    <row r="2251" spans="1:27" x14ac:dyDescent="0.3">
      <c r="A2251" s="43">
        <v>611547</v>
      </c>
      <c r="B2251" s="43" t="s">
        <v>2376</v>
      </c>
      <c r="C2251" s="43" t="s">
        <v>346</v>
      </c>
      <c r="D2251" s="41"/>
      <c r="E2251" s="43" t="s">
        <v>6263</v>
      </c>
      <c r="F2251" s="43" t="s">
        <v>28</v>
      </c>
      <c r="G2251" s="43">
        <v>41025</v>
      </c>
      <c r="H2251" s="41"/>
      <c r="I2251" s="41"/>
      <c r="J2251" s="43"/>
      <c r="K2251" s="41"/>
      <c r="L2251" s="41"/>
      <c r="M2251" s="41"/>
      <c r="N2251" s="41"/>
      <c r="O2251" s="41"/>
      <c r="P2251" s="41"/>
      <c r="Q2251" s="41"/>
      <c r="R2251" s="41"/>
      <c r="S2251" s="41"/>
      <c r="T2251" s="41"/>
      <c r="U2251" s="41"/>
      <c r="V2251" s="41"/>
      <c r="W2251" s="41"/>
      <c r="X2251" s="41"/>
      <c r="Y2251" s="43" t="str">
        <f t="shared" si="70"/>
        <v/>
      </c>
      <c r="Z2251" s="43">
        <v>2363296</v>
      </c>
      <c r="AA2251" s="43" t="e">
        <f t="shared" si="71"/>
        <v>#N/A</v>
      </c>
    </row>
    <row r="2252" spans="1:27" x14ac:dyDescent="0.3">
      <c r="A2252" s="43">
        <v>1914307</v>
      </c>
      <c r="B2252" s="43" t="s">
        <v>2377</v>
      </c>
      <c r="C2252" s="43" t="s">
        <v>2378</v>
      </c>
      <c r="D2252" s="41"/>
      <c r="E2252" s="43" t="s">
        <v>34</v>
      </c>
      <c r="F2252" s="43" t="s">
        <v>28</v>
      </c>
      <c r="G2252" s="43">
        <v>41006</v>
      </c>
      <c r="H2252" s="41"/>
      <c r="I2252" s="41"/>
      <c r="J2252" s="43"/>
      <c r="K2252" s="41"/>
      <c r="L2252" s="41"/>
      <c r="M2252" s="41"/>
      <c r="N2252" s="41"/>
      <c r="O2252" s="41"/>
      <c r="P2252" s="41"/>
      <c r="Q2252" s="41"/>
      <c r="R2252" s="41"/>
      <c r="S2252" s="41"/>
      <c r="T2252" s="41"/>
      <c r="U2252" s="41"/>
      <c r="V2252" s="41"/>
      <c r="W2252" s="41"/>
      <c r="X2252" s="41"/>
      <c r="Y2252" s="43" t="str">
        <f t="shared" si="70"/>
        <v>COMP</v>
      </c>
      <c r="Z2252" s="43">
        <v>1633363</v>
      </c>
      <c r="AA2252" s="43">
        <f t="shared" si="71"/>
        <v>1914307</v>
      </c>
    </row>
    <row r="2253" spans="1:27" x14ac:dyDescent="0.3">
      <c r="A2253" s="43">
        <v>2288488</v>
      </c>
      <c r="B2253" s="43" t="s">
        <v>2377</v>
      </c>
      <c r="C2253" s="43" t="s">
        <v>333</v>
      </c>
      <c r="D2253" s="41"/>
      <c r="E2253" s="43" t="s">
        <v>6263</v>
      </c>
      <c r="F2253" s="43" t="s">
        <v>30</v>
      </c>
      <c r="G2253" s="43">
        <v>41024</v>
      </c>
      <c r="H2253" s="41"/>
      <c r="I2253" s="41"/>
      <c r="J2253" s="43"/>
      <c r="K2253" s="41"/>
      <c r="L2253" s="41"/>
      <c r="M2253" s="41"/>
      <c r="N2253" s="41"/>
      <c r="O2253" s="41"/>
      <c r="P2253" s="41"/>
      <c r="Q2253" s="41"/>
      <c r="R2253" s="41"/>
      <c r="S2253" s="41"/>
      <c r="T2253" s="41"/>
      <c r="U2253" s="41"/>
      <c r="V2253" s="41"/>
      <c r="W2253" s="41"/>
      <c r="X2253" s="41"/>
      <c r="Y2253" s="43" t="str">
        <f t="shared" si="70"/>
        <v/>
      </c>
      <c r="Z2253" s="43">
        <v>104658</v>
      </c>
      <c r="AA2253" s="43" t="e">
        <f t="shared" si="71"/>
        <v>#N/A</v>
      </c>
    </row>
    <row r="2254" spans="1:27" x14ac:dyDescent="0.3">
      <c r="A2254" s="43">
        <v>2432463</v>
      </c>
      <c r="B2254" s="43" t="s">
        <v>2379</v>
      </c>
      <c r="C2254" s="43" t="s">
        <v>2380</v>
      </c>
      <c r="D2254" s="41"/>
      <c r="E2254" s="43" t="s">
        <v>29</v>
      </c>
      <c r="F2254" s="43" t="s">
        <v>30</v>
      </c>
      <c r="G2254" s="43">
        <v>28041</v>
      </c>
      <c r="H2254" s="41"/>
      <c r="I2254" s="41"/>
      <c r="J2254" s="43"/>
      <c r="K2254" s="41"/>
      <c r="L2254" s="41"/>
      <c r="M2254" s="41"/>
      <c r="N2254" s="41"/>
      <c r="O2254" s="41"/>
      <c r="P2254" s="41"/>
      <c r="Q2254" s="41"/>
      <c r="R2254" s="41"/>
      <c r="S2254" s="41"/>
      <c r="T2254" s="41"/>
      <c r="U2254" s="41"/>
      <c r="V2254" s="41"/>
      <c r="W2254" s="41"/>
      <c r="X2254" s="41"/>
      <c r="Y2254" s="43" t="str">
        <f t="shared" si="70"/>
        <v>COMP</v>
      </c>
      <c r="Z2254" s="43">
        <v>1650292</v>
      </c>
      <c r="AA2254" s="43">
        <f t="shared" si="71"/>
        <v>2432463</v>
      </c>
    </row>
    <row r="2255" spans="1:27" x14ac:dyDescent="0.3">
      <c r="A2255" s="43">
        <v>1305269</v>
      </c>
      <c r="B2255" s="43" t="s">
        <v>2381</v>
      </c>
      <c r="C2255" s="43" t="s">
        <v>274</v>
      </c>
      <c r="D2255" s="41"/>
      <c r="E2255" s="43" t="s">
        <v>6263</v>
      </c>
      <c r="F2255" s="43" t="s">
        <v>28</v>
      </c>
      <c r="G2255" s="43">
        <v>28035</v>
      </c>
      <c r="H2255" s="41"/>
      <c r="I2255" s="41"/>
      <c r="J2255" s="43"/>
      <c r="K2255" s="41"/>
      <c r="L2255" s="41"/>
      <c r="M2255" s="41"/>
      <c r="N2255" s="41"/>
      <c r="O2255" s="41"/>
      <c r="P2255" s="41"/>
      <c r="Q2255" s="41"/>
      <c r="R2255" s="41"/>
      <c r="S2255" s="41"/>
      <c r="T2255" s="41"/>
      <c r="U2255" s="41"/>
      <c r="V2255" s="41"/>
      <c r="W2255" s="41"/>
      <c r="X2255" s="41"/>
      <c r="Y2255" s="43" t="str">
        <f t="shared" si="70"/>
        <v>COMP</v>
      </c>
      <c r="Z2255" s="43">
        <v>1011032</v>
      </c>
      <c r="AA2255" s="43">
        <f t="shared" si="71"/>
        <v>1305269</v>
      </c>
    </row>
    <row r="2256" spans="1:27" x14ac:dyDescent="0.3">
      <c r="A2256" s="43">
        <v>578424</v>
      </c>
      <c r="B2256" s="43" t="s">
        <v>2382</v>
      </c>
      <c r="C2256" s="43" t="s">
        <v>408</v>
      </c>
      <c r="D2256" s="41"/>
      <c r="E2256" s="43" t="s">
        <v>6263</v>
      </c>
      <c r="F2256" s="43" t="s">
        <v>30</v>
      </c>
      <c r="G2256" s="43">
        <v>41024</v>
      </c>
      <c r="H2256" s="41"/>
      <c r="I2256" s="41"/>
      <c r="J2256" s="43"/>
      <c r="K2256" s="41"/>
      <c r="L2256" s="41"/>
      <c r="M2256" s="41"/>
      <c r="N2256" s="41"/>
      <c r="O2256" s="41"/>
      <c r="P2256" s="41"/>
      <c r="Q2256" s="41"/>
      <c r="R2256" s="41"/>
      <c r="S2256" s="41"/>
      <c r="T2256" s="41"/>
      <c r="U2256" s="41"/>
      <c r="V2256" s="41"/>
      <c r="W2256" s="41"/>
      <c r="X2256" s="41"/>
      <c r="Y2256" s="43" t="str">
        <f t="shared" si="70"/>
        <v/>
      </c>
      <c r="Z2256" s="43">
        <v>1200794</v>
      </c>
      <c r="AA2256" s="43" t="e">
        <f t="shared" si="71"/>
        <v>#N/A</v>
      </c>
    </row>
    <row r="2257" spans="1:27" x14ac:dyDescent="0.3">
      <c r="A2257" s="43">
        <v>1676533</v>
      </c>
      <c r="B2257" s="43" t="s">
        <v>2382</v>
      </c>
      <c r="C2257" s="43" t="s">
        <v>495</v>
      </c>
      <c r="D2257" s="41"/>
      <c r="E2257" s="43" t="s">
        <v>31</v>
      </c>
      <c r="F2257" s="43" t="s">
        <v>30</v>
      </c>
      <c r="G2257" s="43">
        <v>37042</v>
      </c>
      <c r="H2257" s="41"/>
      <c r="I2257" s="41"/>
      <c r="J2257" s="43"/>
      <c r="K2257" s="41"/>
      <c r="L2257" s="41"/>
      <c r="M2257" s="41"/>
      <c r="N2257" s="41"/>
      <c r="O2257" s="41"/>
      <c r="P2257" s="41"/>
      <c r="Q2257" s="41"/>
      <c r="R2257" s="41"/>
      <c r="S2257" s="41"/>
      <c r="T2257" s="41"/>
      <c r="U2257" s="41"/>
      <c r="V2257" s="41"/>
      <c r="W2257" s="41"/>
      <c r="X2257" s="41"/>
      <c r="Y2257" s="43" t="str">
        <f t="shared" si="70"/>
        <v/>
      </c>
      <c r="Z2257" s="43">
        <v>1734237</v>
      </c>
      <c r="AA2257" s="43" t="e">
        <f t="shared" si="71"/>
        <v>#N/A</v>
      </c>
    </row>
    <row r="2258" spans="1:27" x14ac:dyDescent="0.3">
      <c r="A2258" s="43">
        <v>965252</v>
      </c>
      <c r="B2258" s="43" t="s">
        <v>2382</v>
      </c>
      <c r="C2258" s="43" t="s">
        <v>427</v>
      </c>
      <c r="D2258" s="41"/>
      <c r="E2258" s="43" t="s">
        <v>6263</v>
      </c>
      <c r="F2258" s="43" t="s">
        <v>28</v>
      </c>
      <c r="G2258" s="43">
        <v>41024</v>
      </c>
      <c r="H2258" s="41"/>
      <c r="I2258" s="41"/>
      <c r="J2258" s="43"/>
      <c r="K2258" s="41"/>
      <c r="L2258" s="41"/>
      <c r="M2258" s="41"/>
      <c r="N2258" s="41"/>
      <c r="O2258" s="41"/>
      <c r="P2258" s="41"/>
      <c r="Q2258" s="41"/>
      <c r="R2258" s="41"/>
      <c r="S2258" s="41"/>
      <c r="T2258" s="41"/>
      <c r="U2258" s="41"/>
      <c r="V2258" s="41"/>
      <c r="W2258" s="41"/>
      <c r="X2258" s="41"/>
      <c r="Y2258" s="43" t="str">
        <f t="shared" si="70"/>
        <v/>
      </c>
      <c r="Z2258" s="43">
        <v>2384025</v>
      </c>
      <c r="AA2258" s="43" t="e">
        <f t="shared" si="71"/>
        <v>#N/A</v>
      </c>
    </row>
    <row r="2259" spans="1:27" x14ac:dyDescent="0.3">
      <c r="A2259" s="43">
        <v>513992</v>
      </c>
      <c r="B2259" s="43" t="s">
        <v>2382</v>
      </c>
      <c r="C2259" s="43" t="s">
        <v>1135</v>
      </c>
      <c r="D2259" s="41"/>
      <c r="E2259" s="43" t="s">
        <v>6263</v>
      </c>
      <c r="F2259" s="43" t="s">
        <v>28</v>
      </c>
      <c r="G2259" s="43">
        <v>41024</v>
      </c>
      <c r="H2259" s="41"/>
      <c r="I2259" s="41"/>
      <c r="J2259" s="43"/>
      <c r="K2259" s="41"/>
      <c r="L2259" s="41"/>
      <c r="M2259" s="41"/>
      <c r="N2259" s="41"/>
      <c r="O2259" s="41"/>
      <c r="P2259" s="41"/>
      <c r="Q2259" s="41"/>
      <c r="R2259" s="41"/>
      <c r="S2259" s="41"/>
      <c r="T2259" s="41"/>
      <c r="U2259" s="41"/>
      <c r="V2259" s="41"/>
      <c r="W2259" s="41"/>
      <c r="X2259" s="41"/>
      <c r="Y2259" s="43" t="str">
        <f t="shared" si="70"/>
        <v/>
      </c>
      <c r="Z2259" s="43">
        <v>1400643</v>
      </c>
      <c r="AA2259" s="43" t="e">
        <f t="shared" si="71"/>
        <v>#N/A</v>
      </c>
    </row>
    <row r="2260" spans="1:27" x14ac:dyDescent="0.3">
      <c r="A2260" s="43">
        <v>1754705</v>
      </c>
      <c r="B2260" s="43" t="s">
        <v>2383</v>
      </c>
      <c r="C2260" s="43" t="s">
        <v>1149</v>
      </c>
      <c r="D2260" s="41"/>
      <c r="E2260" s="43" t="s">
        <v>6263</v>
      </c>
      <c r="F2260" s="43" t="s">
        <v>28</v>
      </c>
      <c r="G2260" s="43">
        <v>28017</v>
      </c>
      <c r="H2260" s="41"/>
      <c r="I2260" s="41"/>
      <c r="J2260" s="43"/>
      <c r="K2260" s="41"/>
      <c r="L2260" s="41"/>
      <c r="M2260" s="41"/>
      <c r="N2260" s="41"/>
      <c r="O2260" s="41"/>
      <c r="P2260" s="41"/>
      <c r="Q2260" s="41"/>
      <c r="R2260" s="41"/>
      <c r="S2260" s="41"/>
      <c r="T2260" s="41"/>
      <c r="U2260" s="41"/>
      <c r="V2260" s="41"/>
      <c r="W2260" s="41"/>
      <c r="X2260" s="41"/>
      <c r="Y2260" s="43" t="str">
        <f t="shared" si="70"/>
        <v/>
      </c>
      <c r="Z2260" s="43">
        <v>2086317</v>
      </c>
      <c r="AA2260" s="43" t="e">
        <f t="shared" si="71"/>
        <v>#N/A</v>
      </c>
    </row>
    <row r="2261" spans="1:27" x14ac:dyDescent="0.3">
      <c r="A2261" s="43">
        <v>2181069</v>
      </c>
      <c r="B2261" s="43" t="s">
        <v>2384</v>
      </c>
      <c r="C2261" s="43" t="s">
        <v>2385</v>
      </c>
      <c r="D2261" s="41"/>
      <c r="E2261" s="43" t="s">
        <v>6263</v>
      </c>
      <c r="F2261" s="43" t="s">
        <v>30</v>
      </c>
      <c r="G2261" s="43">
        <v>28017</v>
      </c>
      <c r="H2261" s="41"/>
      <c r="I2261" s="41"/>
      <c r="J2261" s="43"/>
      <c r="K2261" s="41"/>
      <c r="L2261" s="41"/>
      <c r="M2261" s="41"/>
      <c r="N2261" s="41"/>
      <c r="O2261" s="41"/>
      <c r="P2261" s="41"/>
      <c r="Q2261" s="41"/>
      <c r="R2261" s="41"/>
      <c r="S2261" s="41"/>
      <c r="T2261" s="41"/>
      <c r="U2261" s="41"/>
      <c r="V2261" s="41"/>
      <c r="W2261" s="41"/>
      <c r="X2261" s="41"/>
      <c r="Y2261" s="43" t="str">
        <f t="shared" si="70"/>
        <v/>
      </c>
      <c r="Z2261" s="43">
        <v>2150447</v>
      </c>
      <c r="AA2261" s="43" t="e">
        <f t="shared" si="71"/>
        <v>#N/A</v>
      </c>
    </row>
    <row r="2262" spans="1:27" x14ac:dyDescent="0.3">
      <c r="A2262" s="43">
        <v>1901371</v>
      </c>
      <c r="B2262" s="43" t="s">
        <v>2386</v>
      </c>
      <c r="C2262" s="43" t="s">
        <v>1055</v>
      </c>
      <c r="D2262" s="41"/>
      <c r="E2262" s="43" t="s">
        <v>6263</v>
      </c>
      <c r="F2262" s="43" t="s">
        <v>30</v>
      </c>
      <c r="G2262" s="43">
        <v>36003</v>
      </c>
      <c r="H2262" s="41"/>
      <c r="I2262" s="41"/>
      <c r="J2262" s="43"/>
      <c r="K2262" s="41"/>
      <c r="L2262" s="41"/>
      <c r="M2262" s="41"/>
      <c r="N2262" s="41"/>
      <c r="O2262" s="41"/>
      <c r="P2262" s="41"/>
      <c r="Q2262" s="41"/>
      <c r="R2262" s="41"/>
      <c r="S2262" s="41"/>
      <c r="T2262" s="41"/>
      <c r="U2262" s="41"/>
      <c r="V2262" s="41"/>
      <c r="W2262" s="41"/>
      <c r="X2262" s="41"/>
      <c r="Y2262" s="43" t="str">
        <f t="shared" si="70"/>
        <v>COMP</v>
      </c>
      <c r="Z2262" s="43">
        <v>1600621</v>
      </c>
      <c r="AA2262" s="43">
        <f t="shared" si="71"/>
        <v>1901371</v>
      </c>
    </row>
    <row r="2263" spans="1:27" x14ac:dyDescent="0.3">
      <c r="A2263" s="43">
        <v>2368389</v>
      </c>
      <c r="B2263" s="43" t="s">
        <v>2387</v>
      </c>
      <c r="C2263" s="43" t="s">
        <v>259</v>
      </c>
      <c r="D2263" s="41"/>
      <c r="E2263" s="43" t="s">
        <v>35</v>
      </c>
      <c r="F2263" s="43" t="s">
        <v>30</v>
      </c>
      <c r="G2263" s="43">
        <v>37023</v>
      </c>
      <c r="H2263" s="41"/>
      <c r="I2263" s="41"/>
      <c r="J2263" s="43"/>
      <c r="K2263" s="41"/>
      <c r="L2263" s="41"/>
      <c r="M2263" s="41"/>
      <c r="N2263" s="41"/>
      <c r="O2263" s="41"/>
      <c r="P2263" s="41"/>
      <c r="Q2263" s="41"/>
      <c r="R2263" s="41"/>
      <c r="S2263" s="41"/>
      <c r="T2263" s="41"/>
      <c r="U2263" s="41"/>
      <c r="V2263" s="41"/>
      <c r="W2263" s="41"/>
      <c r="X2263" s="41"/>
      <c r="Y2263" s="43" t="str">
        <f t="shared" si="70"/>
        <v>COMP</v>
      </c>
      <c r="Z2263" s="43">
        <v>1245663</v>
      </c>
      <c r="AA2263" s="43">
        <f t="shared" si="71"/>
        <v>2368389</v>
      </c>
    </row>
    <row r="2264" spans="1:27" x14ac:dyDescent="0.3">
      <c r="A2264" s="43">
        <v>1765516</v>
      </c>
      <c r="B2264" s="43" t="s">
        <v>2388</v>
      </c>
      <c r="C2264" s="43" t="s">
        <v>266</v>
      </c>
      <c r="D2264" s="41"/>
      <c r="E2264" s="43" t="s">
        <v>6263</v>
      </c>
      <c r="F2264" s="43" t="s">
        <v>30</v>
      </c>
      <c r="G2264" s="43">
        <v>28030</v>
      </c>
      <c r="H2264" s="41"/>
      <c r="I2264" s="41"/>
      <c r="J2264" s="43"/>
      <c r="K2264" s="41"/>
      <c r="L2264" s="41"/>
      <c r="M2264" s="41"/>
      <c r="N2264" s="41"/>
      <c r="O2264" s="41"/>
      <c r="P2264" s="41"/>
      <c r="Q2264" s="41"/>
      <c r="R2264" s="41"/>
      <c r="S2264" s="41"/>
      <c r="T2264" s="41"/>
      <c r="U2264" s="41"/>
      <c r="V2264" s="41"/>
      <c r="W2264" s="41"/>
      <c r="X2264" s="41"/>
      <c r="Y2264" s="43" t="str">
        <f t="shared" si="70"/>
        <v/>
      </c>
      <c r="Z2264" s="43">
        <v>1218614</v>
      </c>
      <c r="AA2264" s="43" t="e">
        <f t="shared" si="71"/>
        <v>#N/A</v>
      </c>
    </row>
    <row r="2265" spans="1:27" x14ac:dyDescent="0.3">
      <c r="A2265" s="43">
        <v>2426212</v>
      </c>
      <c r="B2265" s="43" t="s">
        <v>2389</v>
      </c>
      <c r="C2265" s="43" t="s">
        <v>1089</v>
      </c>
      <c r="D2265" s="41"/>
      <c r="E2265" s="43" t="s">
        <v>35</v>
      </c>
      <c r="F2265" s="43" t="s">
        <v>28</v>
      </c>
      <c r="G2265" s="43">
        <v>36455</v>
      </c>
      <c r="H2265" s="41"/>
      <c r="I2265" s="41"/>
      <c r="J2265" s="43"/>
      <c r="K2265" s="41"/>
      <c r="L2265" s="41"/>
      <c r="M2265" s="41"/>
      <c r="N2265" s="41"/>
      <c r="O2265" s="41"/>
      <c r="P2265" s="41"/>
      <c r="Q2265" s="41"/>
      <c r="R2265" s="41"/>
      <c r="S2265" s="41"/>
      <c r="T2265" s="41"/>
      <c r="U2265" s="41"/>
      <c r="V2265" s="41"/>
      <c r="W2265" s="41"/>
      <c r="X2265" s="41"/>
      <c r="Y2265" s="43" t="str">
        <f t="shared" si="70"/>
        <v>COMP</v>
      </c>
      <c r="Z2265" s="43">
        <v>1805805</v>
      </c>
      <c r="AA2265" s="43">
        <f t="shared" si="71"/>
        <v>2426212</v>
      </c>
    </row>
    <row r="2266" spans="1:27" x14ac:dyDescent="0.3">
      <c r="A2266" s="43">
        <v>340275</v>
      </c>
      <c r="B2266" s="43" t="s">
        <v>2390</v>
      </c>
      <c r="C2266" s="43" t="s">
        <v>422</v>
      </c>
      <c r="D2266" s="41"/>
      <c r="E2266" s="43" t="s">
        <v>6263</v>
      </c>
      <c r="F2266" s="43" t="s">
        <v>28</v>
      </c>
      <c r="G2266" s="43">
        <v>37015</v>
      </c>
      <c r="H2266" s="41"/>
      <c r="I2266" s="41"/>
      <c r="J2266" s="43"/>
      <c r="K2266" s="41"/>
      <c r="L2266" s="41"/>
      <c r="M2266" s="41"/>
      <c r="N2266" s="41"/>
      <c r="O2266" s="41"/>
      <c r="P2266" s="41"/>
      <c r="Q2266" s="41"/>
      <c r="R2266" s="41"/>
      <c r="S2266" s="41"/>
      <c r="T2266" s="41"/>
      <c r="U2266" s="41"/>
      <c r="V2266" s="41"/>
      <c r="W2266" s="41"/>
      <c r="X2266" s="41"/>
      <c r="Y2266" s="43" t="str">
        <f t="shared" si="70"/>
        <v/>
      </c>
      <c r="Z2266" s="43">
        <v>1264809</v>
      </c>
      <c r="AA2266" s="43" t="e">
        <f t="shared" si="71"/>
        <v>#N/A</v>
      </c>
    </row>
    <row r="2267" spans="1:27" x14ac:dyDescent="0.3">
      <c r="A2267" s="43">
        <v>1500366</v>
      </c>
      <c r="B2267" s="43" t="s">
        <v>2391</v>
      </c>
      <c r="C2267" s="43" t="s">
        <v>274</v>
      </c>
      <c r="D2267" s="41"/>
      <c r="E2267" s="43" t="s">
        <v>6263</v>
      </c>
      <c r="F2267" s="43" t="s">
        <v>28</v>
      </c>
      <c r="G2267" s="43">
        <v>41002</v>
      </c>
      <c r="H2267" s="41"/>
      <c r="I2267" s="41"/>
      <c r="J2267" s="43"/>
      <c r="K2267" s="41"/>
      <c r="L2267" s="41"/>
      <c r="M2267" s="41"/>
      <c r="N2267" s="41"/>
      <c r="O2267" s="41"/>
      <c r="P2267" s="41"/>
      <c r="Q2267" s="41"/>
      <c r="R2267" s="41"/>
      <c r="S2267" s="41"/>
      <c r="T2267" s="41"/>
      <c r="U2267" s="41"/>
      <c r="V2267" s="41"/>
      <c r="W2267" s="41"/>
      <c r="X2267" s="41"/>
      <c r="Y2267" s="43" t="str">
        <f t="shared" si="70"/>
        <v>COMP</v>
      </c>
      <c r="Z2267" s="43">
        <v>1253567</v>
      </c>
      <c r="AA2267" s="43">
        <f t="shared" si="71"/>
        <v>1500366</v>
      </c>
    </row>
    <row r="2268" spans="1:27" x14ac:dyDescent="0.3">
      <c r="A2268" s="43">
        <v>1856049</v>
      </c>
      <c r="B2268" s="43" t="s">
        <v>2392</v>
      </c>
      <c r="C2268" s="43" t="s">
        <v>274</v>
      </c>
      <c r="D2268" s="41"/>
      <c r="E2268" s="43" t="s">
        <v>6263</v>
      </c>
      <c r="F2268" s="43" t="s">
        <v>28</v>
      </c>
      <c r="G2268" s="43">
        <v>18005</v>
      </c>
      <c r="H2268" s="41"/>
      <c r="I2268" s="41"/>
      <c r="J2268" s="43"/>
      <c r="K2268" s="41"/>
      <c r="L2268" s="41"/>
      <c r="M2268" s="41"/>
      <c r="N2268" s="41"/>
      <c r="O2268" s="41"/>
      <c r="P2268" s="41"/>
      <c r="Q2268" s="41"/>
      <c r="R2268" s="41"/>
      <c r="S2268" s="41"/>
      <c r="T2268" s="41"/>
      <c r="U2268" s="41"/>
      <c r="V2268" s="41"/>
      <c r="W2268" s="41"/>
      <c r="X2268" s="41"/>
      <c r="Y2268" s="43" t="str">
        <f t="shared" si="70"/>
        <v>COMP</v>
      </c>
      <c r="Z2268" s="43">
        <v>1798979</v>
      </c>
      <c r="AA2268" s="43">
        <f t="shared" si="71"/>
        <v>1856049</v>
      </c>
    </row>
    <row r="2269" spans="1:27" x14ac:dyDescent="0.3">
      <c r="A2269" s="43">
        <v>1350444</v>
      </c>
      <c r="B2269" s="43" t="s">
        <v>2392</v>
      </c>
      <c r="C2269" s="43" t="s">
        <v>189</v>
      </c>
      <c r="D2269" s="41"/>
      <c r="E2269" s="43" t="s">
        <v>6263</v>
      </c>
      <c r="F2269" s="43" t="s">
        <v>30</v>
      </c>
      <c r="G2269" s="43">
        <v>45009</v>
      </c>
      <c r="H2269" s="41"/>
      <c r="I2269" s="41"/>
      <c r="J2269" s="43"/>
      <c r="K2269" s="41"/>
      <c r="L2269" s="41"/>
      <c r="M2269" s="41"/>
      <c r="N2269" s="41"/>
      <c r="O2269" s="41"/>
      <c r="P2269" s="41"/>
      <c r="Q2269" s="41"/>
      <c r="R2269" s="41"/>
      <c r="S2269" s="41"/>
      <c r="T2269" s="41"/>
      <c r="U2269" s="41"/>
      <c r="V2269" s="41"/>
      <c r="W2269" s="41"/>
      <c r="X2269" s="41"/>
      <c r="Y2269" s="43" t="str">
        <f t="shared" si="70"/>
        <v/>
      </c>
      <c r="Z2269" s="43">
        <v>1754241</v>
      </c>
      <c r="AA2269" s="43" t="e">
        <f t="shared" si="71"/>
        <v>#N/A</v>
      </c>
    </row>
    <row r="2270" spans="1:27" x14ac:dyDescent="0.3">
      <c r="A2270" s="43">
        <v>2270094</v>
      </c>
      <c r="B2270" s="43" t="s">
        <v>2393</v>
      </c>
      <c r="C2270" s="43" t="s">
        <v>250</v>
      </c>
      <c r="D2270" s="41"/>
      <c r="E2270" s="43" t="s">
        <v>6263</v>
      </c>
      <c r="F2270" s="43" t="s">
        <v>28</v>
      </c>
      <c r="G2270" s="43">
        <v>45046</v>
      </c>
      <c r="H2270" s="41"/>
      <c r="I2270" s="41"/>
      <c r="J2270" s="43"/>
      <c r="K2270" s="41"/>
      <c r="L2270" s="41"/>
      <c r="M2270" s="41"/>
      <c r="N2270" s="41"/>
      <c r="O2270" s="41"/>
      <c r="P2270" s="41"/>
      <c r="Q2270" s="41"/>
      <c r="R2270" s="41"/>
      <c r="S2270" s="41"/>
      <c r="T2270" s="41"/>
      <c r="U2270" s="41"/>
      <c r="V2270" s="41"/>
      <c r="W2270" s="41"/>
      <c r="X2270" s="41"/>
      <c r="Y2270" s="43" t="str">
        <f t="shared" si="70"/>
        <v/>
      </c>
      <c r="Z2270" s="43">
        <v>1635850</v>
      </c>
      <c r="AA2270" s="43" t="e">
        <f t="shared" si="71"/>
        <v>#N/A</v>
      </c>
    </row>
    <row r="2271" spans="1:27" x14ac:dyDescent="0.3">
      <c r="A2271" s="43">
        <v>2085544</v>
      </c>
      <c r="B2271" s="43" t="s">
        <v>2393</v>
      </c>
      <c r="C2271" s="43" t="s">
        <v>2394</v>
      </c>
      <c r="D2271" s="41"/>
      <c r="E2271" s="43" t="s">
        <v>6263</v>
      </c>
      <c r="F2271" s="43" t="s">
        <v>30</v>
      </c>
      <c r="G2271" s="43">
        <v>45046</v>
      </c>
      <c r="H2271" s="41"/>
      <c r="I2271" s="41"/>
      <c r="J2271" s="43"/>
      <c r="K2271" s="41"/>
      <c r="L2271" s="41"/>
      <c r="M2271" s="41"/>
      <c r="N2271" s="41"/>
      <c r="O2271" s="41"/>
      <c r="P2271" s="41"/>
      <c r="Q2271" s="41"/>
      <c r="R2271" s="41"/>
      <c r="S2271" s="41"/>
      <c r="T2271" s="41"/>
      <c r="U2271" s="41"/>
      <c r="V2271" s="41"/>
      <c r="W2271" s="41"/>
      <c r="X2271" s="41"/>
      <c r="Y2271" s="43" t="str">
        <f t="shared" si="70"/>
        <v/>
      </c>
      <c r="Z2271" s="43">
        <v>2137281</v>
      </c>
      <c r="AA2271" s="43" t="e">
        <f t="shared" si="71"/>
        <v>#N/A</v>
      </c>
    </row>
    <row r="2272" spans="1:27" x14ac:dyDescent="0.3">
      <c r="A2272" s="43">
        <v>2331064</v>
      </c>
      <c r="B2272" s="43" t="s">
        <v>2395</v>
      </c>
      <c r="C2272" s="43" t="s">
        <v>618</v>
      </c>
      <c r="D2272" s="41"/>
      <c r="E2272" s="43" t="s">
        <v>6263</v>
      </c>
      <c r="F2272" s="43" t="s">
        <v>28</v>
      </c>
      <c r="G2272" s="43">
        <v>41016</v>
      </c>
      <c r="H2272" s="41"/>
      <c r="I2272" s="41"/>
      <c r="J2272" s="43"/>
      <c r="K2272" s="41"/>
      <c r="L2272" s="41"/>
      <c r="M2272" s="41"/>
      <c r="N2272" s="41"/>
      <c r="O2272" s="41"/>
      <c r="P2272" s="41"/>
      <c r="Q2272" s="41"/>
      <c r="R2272" s="41"/>
      <c r="S2272" s="41"/>
      <c r="T2272" s="41"/>
      <c r="U2272" s="41"/>
      <c r="V2272" s="41"/>
      <c r="W2272" s="41"/>
      <c r="X2272" s="41"/>
      <c r="Y2272" s="43" t="str">
        <f t="shared" si="70"/>
        <v/>
      </c>
      <c r="Z2272" s="43">
        <v>476903</v>
      </c>
      <c r="AA2272" s="43" t="e">
        <f t="shared" si="71"/>
        <v>#N/A</v>
      </c>
    </row>
    <row r="2273" spans="1:27" x14ac:dyDescent="0.3">
      <c r="A2273" s="43">
        <v>2331065</v>
      </c>
      <c r="B2273" s="43" t="s">
        <v>2395</v>
      </c>
      <c r="C2273" s="43" t="s">
        <v>2396</v>
      </c>
      <c r="D2273" s="41"/>
      <c r="E2273" s="43" t="s">
        <v>6263</v>
      </c>
      <c r="F2273" s="43" t="s">
        <v>30</v>
      </c>
      <c r="G2273" s="43">
        <v>41016</v>
      </c>
      <c r="H2273" s="41"/>
      <c r="I2273" s="41"/>
      <c r="J2273" s="43"/>
      <c r="K2273" s="41"/>
      <c r="L2273" s="41"/>
      <c r="M2273" s="41"/>
      <c r="N2273" s="41"/>
      <c r="O2273" s="41"/>
      <c r="P2273" s="41"/>
      <c r="Q2273" s="41"/>
      <c r="R2273" s="41"/>
      <c r="S2273" s="41"/>
      <c r="T2273" s="41"/>
      <c r="U2273" s="41"/>
      <c r="V2273" s="41"/>
      <c r="W2273" s="41"/>
      <c r="X2273" s="41"/>
      <c r="Y2273" s="43" t="str">
        <f t="shared" si="70"/>
        <v/>
      </c>
      <c r="Z2273" s="43">
        <v>2339239</v>
      </c>
      <c r="AA2273" s="43" t="e">
        <f t="shared" si="71"/>
        <v>#N/A</v>
      </c>
    </row>
    <row r="2274" spans="1:27" x14ac:dyDescent="0.3">
      <c r="A2274" s="43">
        <v>2099311</v>
      </c>
      <c r="B2274" s="43" t="s">
        <v>2397</v>
      </c>
      <c r="C2274" s="43" t="s">
        <v>694</v>
      </c>
      <c r="D2274" s="41"/>
      <c r="E2274" s="43" t="s">
        <v>34</v>
      </c>
      <c r="F2274" s="43" t="s">
        <v>30</v>
      </c>
      <c r="G2274" s="43">
        <v>41012</v>
      </c>
      <c r="H2274" s="41"/>
      <c r="I2274" s="41"/>
      <c r="J2274" s="43"/>
      <c r="K2274" s="41"/>
      <c r="L2274" s="41"/>
      <c r="M2274" s="41"/>
      <c r="N2274" s="41"/>
      <c r="O2274" s="41"/>
      <c r="P2274" s="41"/>
      <c r="Q2274" s="41"/>
      <c r="R2274" s="41"/>
      <c r="S2274" s="41"/>
      <c r="T2274" s="41"/>
      <c r="U2274" s="41"/>
      <c r="V2274" s="41"/>
      <c r="W2274" s="41"/>
      <c r="X2274" s="41"/>
      <c r="Y2274" s="43" t="str">
        <f t="shared" si="70"/>
        <v>COMP</v>
      </c>
      <c r="Z2274" s="43">
        <v>2266460</v>
      </c>
      <c r="AA2274" s="43">
        <f t="shared" si="71"/>
        <v>2099311</v>
      </c>
    </row>
    <row r="2275" spans="1:27" x14ac:dyDescent="0.3">
      <c r="A2275" s="43">
        <v>1703562</v>
      </c>
      <c r="B2275" s="43" t="s">
        <v>2398</v>
      </c>
      <c r="C2275" s="43" t="s">
        <v>274</v>
      </c>
      <c r="D2275" s="41"/>
      <c r="E2275" s="43" t="s">
        <v>6263</v>
      </c>
      <c r="F2275" s="43" t="s">
        <v>28</v>
      </c>
      <c r="G2275" s="43">
        <v>41034</v>
      </c>
      <c r="H2275" s="41"/>
      <c r="I2275" s="41"/>
      <c r="J2275" s="43"/>
      <c r="K2275" s="41"/>
      <c r="L2275" s="41"/>
      <c r="M2275" s="41"/>
      <c r="N2275" s="41"/>
      <c r="O2275" s="41"/>
      <c r="P2275" s="41"/>
      <c r="Q2275" s="41"/>
      <c r="R2275" s="41"/>
      <c r="S2275" s="41"/>
      <c r="T2275" s="41"/>
      <c r="U2275" s="41"/>
      <c r="V2275" s="41"/>
      <c r="W2275" s="41"/>
      <c r="X2275" s="41"/>
      <c r="Y2275" s="43" t="str">
        <f t="shared" si="70"/>
        <v/>
      </c>
      <c r="Z2275" s="43">
        <v>1420531</v>
      </c>
      <c r="AA2275" s="43" t="e">
        <f t="shared" si="71"/>
        <v>#N/A</v>
      </c>
    </row>
    <row r="2276" spans="1:27" x14ac:dyDescent="0.3">
      <c r="A2276" s="43">
        <v>2066942</v>
      </c>
      <c r="B2276" s="43" t="s">
        <v>2398</v>
      </c>
      <c r="C2276" s="43" t="s">
        <v>2399</v>
      </c>
      <c r="D2276" s="41"/>
      <c r="E2276" s="43" t="s">
        <v>6263</v>
      </c>
      <c r="F2276" s="43" t="s">
        <v>30</v>
      </c>
      <c r="G2276" s="43">
        <v>37016</v>
      </c>
      <c r="H2276" s="41"/>
      <c r="I2276" s="41"/>
      <c r="J2276" s="43"/>
      <c r="K2276" s="41"/>
      <c r="L2276" s="41"/>
      <c r="M2276" s="41"/>
      <c r="N2276" s="41"/>
      <c r="O2276" s="41"/>
      <c r="P2276" s="41"/>
      <c r="Q2276" s="41"/>
      <c r="R2276" s="41"/>
      <c r="S2276" s="41"/>
      <c r="T2276" s="41"/>
      <c r="U2276" s="41"/>
      <c r="V2276" s="41"/>
      <c r="W2276" s="41"/>
      <c r="X2276" s="41"/>
      <c r="Y2276" s="43" t="str">
        <f t="shared" si="70"/>
        <v/>
      </c>
      <c r="Z2276" s="43">
        <v>2362052</v>
      </c>
      <c r="AA2276" s="43" t="e">
        <f t="shared" si="71"/>
        <v>#N/A</v>
      </c>
    </row>
    <row r="2277" spans="1:27" x14ac:dyDescent="0.3">
      <c r="A2277" s="43">
        <v>730532</v>
      </c>
      <c r="B2277" s="43" t="s">
        <v>2400</v>
      </c>
      <c r="C2277" s="43" t="s">
        <v>2401</v>
      </c>
      <c r="D2277" s="41"/>
      <c r="E2277" s="43" t="s">
        <v>29</v>
      </c>
      <c r="F2277" s="43" t="s">
        <v>28</v>
      </c>
      <c r="G2277" s="43">
        <v>37037</v>
      </c>
      <c r="H2277" s="41"/>
      <c r="I2277" s="41"/>
      <c r="J2277" s="43"/>
      <c r="K2277" s="41"/>
      <c r="L2277" s="41"/>
      <c r="M2277" s="41"/>
      <c r="N2277" s="41"/>
      <c r="O2277" s="41"/>
      <c r="P2277" s="41"/>
      <c r="Q2277" s="41"/>
      <c r="R2277" s="41"/>
      <c r="S2277" s="41"/>
      <c r="T2277" s="41"/>
      <c r="U2277" s="41"/>
      <c r="V2277" s="41"/>
      <c r="W2277" s="41"/>
      <c r="X2277" s="41"/>
      <c r="Y2277" s="43" t="str">
        <f t="shared" si="70"/>
        <v>COMP</v>
      </c>
      <c r="Z2277" s="43">
        <v>2230519</v>
      </c>
      <c r="AA2277" s="43">
        <f t="shared" si="71"/>
        <v>730532</v>
      </c>
    </row>
    <row r="2278" spans="1:27" x14ac:dyDescent="0.3">
      <c r="A2278" s="43">
        <v>2247320</v>
      </c>
      <c r="B2278" s="43" t="s">
        <v>2402</v>
      </c>
      <c r="C2278" s="43" t="s">
        <v>1109</v>
      </c>
      <c r="D2278" s="41"/>
      <c r="E2278" s="43" t="s">
        <v>6263</v>
      </c>
      <c r="F2278" s="43" t="s">
        <v>28</v>
      </c>
      <c r="G2278" s="43">
        <v>45046</v>
      </c>
      <c r="H2278" s="41"/>
      <c r="I2278" s="41"/>
      <c r="J2278" s="43"/>
      <c r="K2278" s="41"/>
      <c r="L2278" s="41"/>
      <c r="M2278" s="41"/>
      <c r="N2278" s="41"/>
      <c r="O2278" s="41"/>
      <c r="P2278" s="41"/>
      <c r="Q2278" s="41"/>
      <c r="R2278" s="41"/>
      <c r="S2278" s="41"/>
      <c r="T2278" s="41"/>
      <c r="U2278" s="41"/>
      <c r="V2278" s="41"/>
      <c r="W2278" s="41"/>
      <c r="X2278" s="41"/>
      <c r="Y2278" s="43" t="str">
        <f t="shared" si="70"/>
        <v/>
      </c>
      <c r="Z2278" s="43">
        <v>2098747</v>
      </c>
      <c r="AA2278" s="43" t="e">
        <f t="shared" si="71"/>
        <v>#N/A</v>
      </c>
    </row>
    <row r="2279" spans="1:27" x14ac:dyDescent="0.3">
      <c r="A2279" s="43">
        <v>2037994</v>
      </c>
      <c r="B2279" s="43" t="s">
        <v>2403</v>
      </c>
      <c r="C2279" s="43" t="s">
        <v>244</v>
      </c>
      <c r="D2279" s="41"/>
      <c r="E2279" s="43" t="s">
        <v>6263</v>
      </c>
      <c r="F2279" s="43" t="s">
        <v>28</v>
      </c>
      <c r="G2279" s="43">
        <v>45050</v>
      </c>
      <c r="H2279" s="41"/>
      <c r="I2279" s="41"/>
      <c r="J2279" s="43"/>
      <c r="K2279" s="41"/>
      <c r="L2279" s="41"/>
      <c r="M2279" s="41"/>
      <c r="N2279" s="41"/>
      <c r="O2279" s="41"/>
      <c r="P2279" s="41"/>
      <c r="Q2279" s="41"/>
      <c r="R2279" s="41"/>
      <c r="S2279" s="41"/>
      <c r="T2279" s="41"/>
      <c r="U2279" s="41"/>
      <c r="V2279" s="41"/>
      <c r="W2279" s="41"/>
      <c r="X2279" s="41"/>
      <c r="Y2279" s="43" t="str">
        <f t="shared" si="70"/>
        <v>COMP</v>
      </c>
      <c r="Z2279" s="43">
        <v>2408370</v>
      </c>
      <c r="AA2279" s="43">
        <f t="shared" si="71"/>
        <v>2037994</v>
      </c>
    </row>
    <row r="2280" spans="1:27" x14ac:dyDescent="0.3">
      <c r="A2280" s="43">
        <v>2040916</v>
      </c>
      <c r="B2280" s="43" t="s">
        <v>2403</v>
      </c>
      <c r="C2280" s="43" t="s">
        <v>2404</v>
      </c>
      <c r="D2280" s="41"/>
      <c r="E2280" s="43" t="s">
        <v>35</v>
      </c>
      <c r="F2280" s="43" t="s">
        <v>30</v>
      </c>
      <c r="G2280" s="43">
        <v>41026</v>
      </c>
      <c r="H2280" s="41"/>
      <c r="I2280" s="41"/>
      <c r="J2280" s="43"/>
      <c r="K2280" s="41"/>
      <c r="L2280" s="41"/>
      <c r="M2280" s="41"/>
      <c r="N2280" s="41"/>
      <c r="O2280" s="41"/>
      <c r="P2280" s="41"/>
      <c r="Q2280" s="41"/>
      <c r="R2280" s="41"/>
      <c r="S2280" s="41"/>
      <c r="T2280" s="41"/>
      <c r="U2280" s="41"/>
      <c r="V2280" s="41"/>
      <c r="W2280" s="41"/>
      <c r="X2280" s="41"/>
      <c r="Y2280" s="43" t="str">
        <f t="shared" si="70"/>
        <v>COMP</v>
      </c>
      <c r="Z2280" s="43">
        <v>827569</v>
      </c>
      <c r="AA2280" s="43">
        <f t="shared" si="71"/>
        <v>2040916</v>
      </c>
    </row>
    <row r="2281" spans="1:27" x14ac:dyDescent="0.3">
      <c r="A2281" s="43">
        <v>1800296</v>
      </c>
      <c r="B2281" s="43" t="s">
        <v>2403</v>
      </c>
      <c r="C2281" s="43" t="s">
        <v>2094</v>
      </c>
      <c r="D2281" s="41"/>
      <c r="E2281" s="43" t="s">
        <v>6263</v>
      </c>
      <c r="F2281" s="43" t="s">
        <v>30</v>
      </c>
      <c r="G2281" s="43">
        <v>18032</v>
      </c>
      <c r="H2281" s="41"/>
      <c r="I2281" s="41"/>
      <c r="J2281" s="43"/>
      <c r="K2281" s="41"/>
      <c r="L2281" s="41"/>
      <c r="M2281" s="41"/>
      <c r="N2281" s="41"/>
      <c r="O2281" s="41"/>
      <c r="P2281" s="41"/>
      <c r="Q2281" s="41"/>
      <c r="R2281" s="41"/>
      <c r="S2281" s="41"/>
      <c r="T2281" s="41"/>
      <c r="U2281" s="41"/>
      <c r="V2281" s="41"/>
      <c r="W2281" s="41"/>
      <c r="X2281" s="41"/>
      <c r="Y2281" s="43" t="str">
        <f t="shared" si="70"/>
        <v/>
      </c>
      <c r="Z2281" s="43">
        <v>1878826</v>
      </c>
      <c r="AA2281" s="43" t="e">
        <f t="shared" si="71"/>
        <v>#N/A</v>
      </c>
    </row>
    <row r="2282" spans="1:27" x14ac:dyDescent="0.3">
      <c r="A2282" s="43">
        <v>2380173</v>
      </c>
      <c r="B2282" s="43" t="s">
        <v>2405</v>
      </c>
      <c r="C2282" s="43" t="s">
        <v>1522</v>
      </c>
      <c r="D2282" s="41"/>
      <c r="E2282" s="43" t="s">
        <v>34</v>
      </c>
      <c r="F2282" s="43" t="s">
        <v>30</v>
      </c>
      <c r="G2282" s="43">
        <v>37021</v>
      </c>
      <c r="H2282" s="41"/>
      <c r="I2282" s="41"/>
      <c r="J2282" s="43"/>
      <c r="K2282" s="41"/>
      <c r="L2282" s="41"/>
      <c r="M2282" s="41"/>
      <c r="N2282" s="41"/>
      <c r="O2282" s="41"/>
      <c r="P2282" s="41"/>
      <c r="Q2282" s="41"/>
      <c r="R2282" s="41"/>
      <c r="S2282" s="41"/>
      <c r="T2282" s="41"/>
      <c r="U2282" s="41"/>
      <c r="V2282" s="41"/>
      <c r="W2282" s="41"/>
      <c r="X2282" s="41"/>
      <c r="Y2282" s="43" t="str">
        <f t="shared" si="70"/>
        <v>COMP</v>
      </c>
      <c r="Z2282" s="43">
        <v>2365408</v>
      </c>
      <c r="AA2282" s="43">
        <f t="shared" si="71"/>
        <v>2380173</v>
      </c>
    </row>
    <row r="2283" spans="1:27" x14ac:dyDescent="0.3">
      <c r="A2283" s="43">
        <v>1063185</v>
      </c>
      <c r="B2283" s="43" t="s">
        <v>2406</v>
      </c>
      <c r="C2283" s="43" t="s">
        <v>421</v>
      </c>
      <c r="D2283" s="41"/>
      <c r="E2283" s="43" t="s">
        <v>6263</v>
      </c>
      <c r="F2283" s="43" t="s">
        <v>30</v>
      </c>
      <c r="G2283" s="43">
        <v>18039</v>
      </c>
      <c r="H2283" s="41"/>
      <c r="I2283" s="41"/>
      <c r="J2283" s="43"/>
      <c r="K2283" s="41"/>
      <c r="L2283" s="41"/>
      <c r="M2283" s="41"/>
      <c r="N2283" s="41"/>
      <c r="O2283" s="41"/>
      <c r="P2283" s="41"/>
      <c r="Q2283" s="41"/>
      <c r="R2283" s="41"/>
      <c r="S2283" s="41"/>
      <c r="T2283" s="41"/>
      <c r="U2283" s="41"/>
      <c r="V2283" s="41"/>
      <c r="W2283" s="41"/>
      <c r="X2283" s="41"/>
      <c r="Y2283" s="43" t="str">
        <f t="shared" si="70"/>
        <v>COMP</v>
      </c>
      <c r="Z2283" s="43">
        <v>983472</v>
      </c>
      <c r="AA2283" s="43">
        <f t="shared" si="71"/>
        <v>1063185</v>
      </c>
    </row>
    <row r="2284" spans="1:27" x14ac:dyDescent="0.3">
      <c r="A2284" s="43">
        <v>1183337</v>
      </c>
      <c r="B2284" s="43" t="s">
        <v>2406</v>
      </c>
      <c r="C2284" s="43" t="s">
        <v>553</v>
      </c>
      <c r="D2284" s="41"/>
      <c r="E2284" s="43" t="s">
        <v>31</v>
      </c>
      <c r="F2284" s="43" t="s">
        <v>28</v>
      </c>
      <c r="G2284" s="43">
        <v>37023</v>
      </c>
      <c r="H2284" s="41"/>
      <c r="I2284" s="41"/>
      <c r="J2284" s="43"/>
      <c r="K2284" s="41"/>
      <c r="L2284" s="41"/>
      <c r="M2284" s="41"/>
      <c r="N2284" s="41"/>
      <c r="O2284" s="41"/>
      <c r="P2284" s="41"/>
      <c r="Q2284" s="41"/>
      <c r="R2284" s="41"/>
      <c r="S2284" s="41"/>
      <c r="T2284" s="41"/>
      <c r="U2284" s="41"/>
      <c r="V2284" s="41"/>
      <c r="W2284" s="41"/>
      <c r="X2284" s="41"/>
      <c r="Y2284" s="43" t="str">
        <f t="shared" si="70"/>
        <v>COMP</v>
      </c>
      <c r="Z2284" s="43">
        <v>1960777</v>
      </c>
      <c r="AA2284" s="43">
        <f t="shared" si="71"/>
        <v>1183337</v>
      </c>
    </row>
    <row r="2285" spans="1:27" x14ac:dyDescent="0.3">
      <c r="A2285" s="43">
        <v>1063187</v>
      </c>
      <c r="B2285" s="43" t="s">
        <v>2406</v>
      </c>
      <c r="C2285" s="43" t="s">
        <v>250</v>
      </c>
      <c r="D2285" s="41"/>
      <c r="E2285" s="43" t="s">
        <v>6263</v>
      </c>
      <c r="F2285" s="43" t="s">
        <v>28</v>
      </c>
      <c r="G2285" s="43">
        <v>18039</v>
      </c>
      <c r="H2285" s="41"/>
      <c r="I2285" s="41"/>
      <c r="J2285" s="43"/>
      <c r="K2285" s="41"/>
      <c r="L2285" s="41"/>
      <c r="M2285" s="41"/>
      <c r="N2285" s="41"/>
      <c r="O2285" s="41"/>
      <c r="P2285" s="41"/>
      <c r="Q2285" s="41"/>
      <c r="R2285" s="41"/>
      <c r="S2285" s="41"/>
      <c r="T2285" s="41"/>
      <c r="U2285" s="41"/>
      <c r="V2285" s="41"/>
      <c r="W2285" s="41"/>
      <c r="X2285" s="41"/>
      <c r="Y2285" s="43" t="str">
        <f t="shared" si="70"/>
        <v>COMP</v>
      </c>
      <c r="Z2285" s="43">
        <v>1593579</v>
      </c>
      <c r="AA2285" s="43">
        <f t="shared" si="71"/>
        <v>1063187</v>
      </c>
    </row>
    <row r="2286" spans="1:27" x14ac:dyDescent="0.3">
      <c r="A2286" s="43">
        <v>2401922</v>
      </c>
      <c r="B2286" s="43" t="s">
        <v>2407</v>
      </c>
      <c r="C2286" s="43" t="s">
        <v>333</v>
      </c>
      <c r="D2286" s="41"/>
      <c r="E2286" s="43" t="s">
        <v>6263</v>
      </c>
      <c r="F2286" s="43" t="s">
        <v>30</v>
      </c>
      <c r="G2286" s="43">
        <v>45008</v>
      </c>
      <c r="H2286" s="41"/>
      <c r="I2286" s="41"/>
      <c r="J2286" s="43"/>
      <c r="K2286" s="41"/>
      <c r="L2286" s="41"/>
      <c r="M2286" s="41"/>
      <c r="N2286" s="41"/>
      <c r="O2286" s="41"/>
      <c r="P2286" s="41"/>
      <c r="Q2286" s="41"/>
      <c r="R2286" s="41"/>
      <c r="S2286" s="41"/>
      <c r="T2286" s="41"/>
      <c r="U2286" s="41"/>
      <c r="V2286" s="41"/>
      <c r="W2286" s="41"/>
      <c r="X2286" s="41"/>
      <c r="Y2286" s="43" t="str">
        <f t="shared" si="70"/>
        <v/>
      </c>
      <c r="Z2286" s="43">
        <v>2299680</v>
      </c>
      <c r="AA2286" s="43" t="e">
        <f t="shared" si="71"/>
        <v>#N/A</v>
      </c>
    </row>
    <row r="2287" spans="1:27" x14ac:dyDescent="0.3">
      <c r="A2287" s="43">
        <v>2104932</v>
      </c>
      <c r="B2287" s="43" t="s">
        <v>2408</v>
      </c>
      <c r="C2287" s="43" t="s">
        <v>1752</v>
      </c>
      <c r="D2287" s="41"/>
      <c r="E2287" s="43" t="s">
        <v>6263</v>
      </c>
      <c r="F2287" s="43" t="s">
        <v>30</v>
      </c>
      <c r="G2287" s="43">
        <v>45038</v>
      </c>
      <c r="H2287" s="41"/>
      <c r="I2287" s="41"/>
      <c r="J2287" s="43"/>
      <c r="K2287" s="41"/>
      <c r="L2287" s="41"/>
      <c r="M2287" s="41"/>
      <c r="N2287" s="41"/>
      <c r="O2287" s="41"/>
      <c r="P2287" s="41"/>
      <c r="Q2287" s="41"/>
      <c r="R2287" s="41"/>
      <c r="S2287" s="41"/>
      <c r="T2287" s="41"/>
      <c r="U2287" s="41"/>
      <c r="V2287" s="41"/>
      <c r="W2287" s="41"/>
      <c r="X2287" s="41"/>
      <c r="Y2287" s="43" t="str">
        <f t="shared" si="70"/>
        <v/>
      </c>
      <c r="Z2287" s="43">
        <v>2198752</v>
      </c>
      <c r="AA2287" s="43" t="e">
        <f t="shared" si="71"/>
        <v>#N/A</v>
      </c>
    </row>
    <row r="2288" spans="1:27" x14ac:dyDescent="0.3">
      <c r="A2288" s="43">
        <v>1847966</v>
      </c>
      <c r="B2288" s="43" t="s">
        <v>2409</v>
      </c>
      <c r="C2288" s="43" t="s">
        <v>274</v>
      </c>
      <c r="D2288" s="41"/>
      <c r="E2288" s="43" t="s">
        <v>6263</v>
      </c>
      <c r="F2288" s="43" t="s">
        <v>28</v>
      </c>
      <c r="G2288" s="43">
        <v>37036</v>
      </c>
      <c r="H2288" s="41"/>
      <c r="I2288" s="41"/>
      <c r="J2288" s="43"/>
      <c r="K2288" s="41"/>
      <c r="L2288" s="41"/>
      <c r="M2288" s="41"/>
      <c r="N2288" s="41"/>
      <c r="O2288" s="41"/>
      <c r="P2288" s="41"/>
      <c r="Q2288" s="41"/>
      <c r="R2288" s="41"/>
      <c r="S2288" s="41"/>
      <c r="T2288" s="41"/>
      <c r="U2288" s="41"/>
      <c r="V2288" s="41"/>
      <c r="W2288" s="41"/>
      <c r="X2288" s="41"/>
      <c r="Y2288" s="43" t="str">
        <f t="shared" si="70"/>
        <v/>
      </c>
      <c r="Z2288" s="43">
        <v>1616730</v>
      </c>
      <c r="AA2288" s="43" t="e">
        <f t="shared" si="71"/>
        <v>#N/A</v>
      </c>
    </row>
    <row r="2289" spans="1:27" x14ac:dyDescent="0.3">
      <c r="A2289" s="43">
        <v>1962795</v>
      </c>
      <c r="B2289" s="43" t="s">
        <v>2409</v>
      </c>
      <c r="C2289" s="43" t="s">
        <v>381</v>
      </c>
      <c r="D2289" s="41"/>
      <c r="E2289" s="43" t="s">
        <v>29</v>
      </c>
      <c r="F2289" s="43" t="s">
        <v>28</v>
      </c>
      <c r="G2289" s="43">
        <v>37036</v>
      </c>
      <c r="H2289" s="41"/>
      <c r="I2289" s="41"/>
      <c r="J2289" s="43"/>
      <c r="K2289" s="41"/>
      <c r="L2289" s="41"/>
      <c r="M2289" s="41"/>
      <c r="N2289" s="41"/>
      <c r="O2289" s="41"/>
      <c r="P2289" s="41"/>
      <c r="Q2289" s="41"/>
      <c r="R2289" s="41"/>
      <c r="S2289" s="41"/>
      <c r="T2289" s="41"/>
      <c r="U2289" s="41"/>
      <c r="V2289" s="41"/>
      <c r="W2289" s="41"/>
      <c r="X2289" s="41"/>
      <c r="Y2289" s="43" t="str">
        <f t="shared" si="70"/>
        <v>COMP</v>
      </c>
      <c r="Z2289" s="43">
        <v>1864718</v>
      </c>
      <c r="AA2289" s="43">
        <f t="shared" si="71"/>
        <v>1962795</v>
      </c>
    </row>
    <row r="2290" spans="1:27" x14ac:dyDescent="0.3">
      <c r="A2290" s="43">
        <v>281540</v>
      </c>
      <c r="B2290" s="43" t="s">
        <v>2410</v>
      </c>
      <c r="C2290" s="43" t="s">
        <v>2411</v>
      </c>
      <c r="D2290" s="41"/>
      <c r="E2290" s="43" t="s">
        <v>6263</v>
      </c>
      <c r="F2290" s="43" t="s">
        <v>28</v>
      </c>
      <c r="G2290" s="43">
        <v>28011</v>
      </c>
      <c r="H2290" s="41"/>
      <c r="I2290" s="41"/>
      <c r="J2290" s="43"/>
      <c r="K2290" s="41"/>
      <c r="L2290" s="41"/>
      <c r="M2290" s="41"/>
      <c r="N2290" s="41"/>
      <c r="O2290" s="41"/>
      <c r="P2290" s="41"/>
      <c r="Q2290" s="41"/>
      <c r="R2290" s="41"/>
      <c r="S2290" s="41"/>
      <c r="T2290" s="41"/>
      <c r="U2290" s="41"/>
      <c r="V2290" s="41"/>
      <c r="W2290" s="41"/>
      <c r="X2290" s="41"/>
      <c r="Y2290" s="43" t="str">
        <f t="shared" si="70"/>
        <v>COMP</v>
      </c>
      <c r="Z2290" s="43">
        <v>2239437</v>
      </c>
      <c r="AA2290" s="43">
        <f t="shared" si="71"/>
        <v>281540</v>
      </c>
    </row>
    <row r="2291" spans="1:27" x14ac:dyDescent="0.3">
      <c r="A2291" s="43">
        <v>1745165</v>
      </c>
      <c r="B2291" s="43" t="s">
        <v>2412</v>
      </c>
      <c r="C2291" s="43" t="s">
        <v>397</v>
      </c>
      <c r="D2291" s="41"/>
      <c r="E2291" s="43" t="s">
        <v>6263</v>
      </c>
      <c r="F2291" s="43" t="s">
        <v>28</v>
      </c>
      <c r="G2291" s="43">
        <v>45009</v>
      </c>
      <c r="H2291" s="41"/>
      <c r="I2291" s="41"/>
      <c r="J2291" s="43"/>
      <c r="K2291" s="41"/>
      <c r="L2291" s="41"/>
      <c r="M2291" s="41"/>
      <c r="N2291" s="41"/>
      <c r="O2291" s="41"/>
      <c r="P2291" s="41"/>
      <c r="Q2291" s="41"/>
      <c r="R2291" s="41"/>
      <c r="S2291" s="41"/>
      <c r="T2291" s="41"/>
      <c r="U2291" s="41"/>
      <c r="V2291" s="41"/>
      <c r="W2291" s="41"/>
      <c r="X2291" s="41"/>
      <c r="Y2291" s="43" t="str">
        <f t="shared" si="70"/>
        <v/>
      </c>
      <c r="Z2291" s="43">
        <v>1246542</v>
      </c>
      <c r="AA2291" s="43" t="e">
        <f t="shared" si="71"/>
        <v>#N/A</v>
      </c>
    </row>
    <row r="2292" spans="1:27" x14ac:dyDescent="0.3">
      <c r="A2292" s="43">
        <v>2004802</v>
      </c>
      <c r="B2292" s="43" t="s">
        <v>2413</v>
      </c>
      <c r="C2292" s="43" t="s">
        <v>594</v>
      </c>
      <c r="D2292" s="41"/>
      <c r="E2292" s="43" t="s">
        <v>35</v>
      </c>
      <c r="F2292" s="43" t="s">
        <v>28</v>
      </c>
      <c r="G2292" s="43">
        <v>45038</v>
      </c>
      <c r="H2292" s="41"/>
      <c r="I2292" s="41"/>
      <c r="J2292" s="43"/>
      <c r="K2292" s="41"/>
      <c r="L2292" s="41"/>
      <c r="M2292" s="41"/>
      <c r="N2292" s="41"/>
      <c r="O2292" s="41"/>
      <c r="P2292" s="41"/>
      <c r="Q2292" s="41"/>
      <c r="R2292" s="41"/>
      <c r="S2292" s="41"/>
      <c r="T2292" s="41"/>
      <c r="U2292" s="41"/>
      <c r="V2292" s="41"/>
      <c r="W2292" s="41"/>
      <c r="X2292" s="41"/>
      <c r="Y2292" s="43" t="str">
        <f t="shared" si="70"/>
        <v>COMP</v>
      </c>
      <c r="Z2292" s="43">
        <v>1080460</v>
      </c>
      <c r="AA2292" s="43">
        <f t="shared" si="71"/>
        <v>2004802</v>
      </c>
    </row>
    <row r="2293" spans="1:27" x14ac:dyDescent="0.3">
      <c r="A2293" s="43">
        <v>2407388</v>
      </c>
      <c r="B2293" s="43" t="s">
        <v>2414</v>
      </c>
      <c r="C2293" s="43" t="s">
        <v>2415</v>
      </c>
      <c r="D2293" s="41"/>
      <c r="E2293" s="43" t="s">
        <v>6263</v>
      </c>
      <c r="F2293" s="43" t="s">
        <v>28</v>
      </c>
      <c r="G2293" s="43">
        <v>36455</v>
      </c>
      <c r="H2293" s="41"/>
      <c r="I2293" s="41"/>
      <c r="J2293" s="43"/>
      <c r="K2293" s="41"/>
      <c r="L2293" s="41"/>
      <c r="M2293" s="41"/>
      <c r="N2293" s="41"/>
      <c r="O2293" s="41"/>
      <c r="P2293" s="41"/>
      <c r="Q2293" s="41"/>
      <c r="R2293" s="41"/>
      <c r="S2293" s="41"/>
      <c r="T2293" s="41"/>
      <c r="U2293" s="41"/>
      <c r="V2293" s="41"/>
      <c r="W2293" s="41"/>
      <c r="X2293" s="41"/>
      <c r="Y2293" s="43" t="str">
        <f t="shared" si="70"/>
        <v>COMP</v>
      </c>
      <c r="Z2293" s="43">
        <v>2394621</v>
      </c>
      <c r="AA2293" s="43">
        <f t="shared" si="71"/>
        <v>2407388</v>
      </c>
    </row>
    <row r="2294" spans="1:27" x14ac:dyDescent="0.3">
      <c r="A2294" s="43">
        <v>1709002</v>
      </c>
      <c r="B2294" s="43" t="s">
        <v>2416</v>
      </c>
      <c r="C2294" s="43" t="s">
        <v>440</v>
      </c>
      <c r="D2294" s="41"/>
      <c r="E2294" s="43" t="s">
        <v>6263</v>
      </c>
      <c r="F2294" s="43" t="s">
        <v>28</v>
      </c>
      <c r="G2294" s="43">
        <v>18003</v>
      </c>
      <c r="H2294" s="41"/>
      <c r="I2294" s="41"/>
      <c r="J2294" s="43"/>
      <c r="K2294" s="41"/>
      <c r="L2294" s="41"/>
      <c r="M2294" s="41"/>
      <c r="N2294" s="41"/>
      <c r="O2294" s="41"/>
      <c r="P2294" s="41"/>
      <c r="Q2294" s="41"/>
      <c r="R2294" s="41"/>
      <c r="S2294" s="41"/>
      <c r="T2294" s="41"/>
      <c r="U2294" s="41"/>
      <c r="V2294" s="41"/>
      <c r="W2294" s="41"/>
      <c r="X2294" s="41"/>
      <c r="Y2294" s="43" t="str">
        <f t="shared" si="70"/>
        <v>COMP</v>
      </c>
      <c r="Z2294" s="43">
        <v>1892694</v>
      </c>
      <c r="AA2294" s="43">
        <f t="shared" si="71"/>
        <v>1709002</v>
      </c>
    </row>
    <row r="2295" spans="1:27" x14ac:dyDescent="0.3">
      <c r="A2295" s="43">
        <v>331715</v>
      </c>
      <c r="B2295" s="43" t="s">
        <v>2417</v>
      </c>
      <c r="C2295" s="43" t="s">
        <v>232</v>
      </c>
      <c r="D2295" s="41"/>
      <c r="E2295" s="43" t="s">
        <v>29</v>
      </c>
      <c r="F2295" s="43" t="s">
        <v>28</v>
      </c>
      <c r="G2295" s="43">
        <v>37046</v>
      </c>
      <c r="H2295" s="41"/>
      <c r="I2295" s="41"/>
      <c r="J2295" s="43"/>
      <c r="K2295" s="41"/>
      <c r="L2295" s="41"/>
      <c r="M2295" s="41"/>
      <c r="N2295" s="41"/>
      <c r="O2295" s="41"/>
      <c r="P2295" s="41"/>
      <c r="Q2295" s="41"/>
      <c r="R2295" s="41"/>
      <c r="S2295" s="41"/>
      <c r="T2295" s="41"/>
      <c r="U2295" s="41"/>
      <c r="V2295" s="41"/>
      <c r="W2295" s="41"/>
      <c r="X2295" s="41"/>
      <c r="Y2295" s="43" t="str">
        <f t="shared" si="70"/>
        <v>COMP</v>
      </c>
      <c r="Z2295" s="43">
        <v>619822</v>
      </c>
      <c r="AA2295" s="43">
        <f t="shared" si="71"/>
        <v>331715</v>
      </c>
    </row>
    <row r="2296" spans="1:27" x14ac:dyDescent="0.3">
      <c r="A2296" s="43">
        <v>2231639</v>
      </c>
      <c r="B2296" s="43" t="s">
        <v>2418</v>
      </c>
      <c r="C2296" s="43" t="s">
        <v>1805</v>
      </c>
      <c r="D2296" s="41"/>
      <c r="E2296" s="43" t="s">
        <v>35</v>
      </c>
      <c r="F2296" s="43" t="s">
        <v>30</v>
      </c>
      <c r="G2296" s="43">
        <v>37024</v>
      </c>
      <c r="H2296" s="41"/>
      <c r="I2296" s="41"/>
      <c r="J2296" s="43"/>
      <c r="K2296" s="41"/>
      <c r="L2296" s="41"/>
      <c r="M2296" s="41"/>
      <c r="N2296" s="41"/>
      <c r="O2296" s="41"/>
      <c r="P2296" s="41"/>
      <c r="Q2296" s="41"/>
      <c r="R2296" s="41"/>
      <c r="S2296" s="41"/>
      <c r="T2296" s="41"/>
      <c r="U2296" s="41"/>
      <c r="V2296" s="41"/>
      <c r="W2296" s="41"/>
      <c r="X2296" s="41"/>
      <c r="Y2296" s="43" t="str">
        <f t="shared" si="70"/>
        <v>COMP</v>
      </c>
      <c r="Z2296" s="43">
        <v>2269308</v>
      </c>
      <c r="AA2296" s="43">
        <f t="shared" si="71"/>
        <v>2231639</v>
      </c>
    </row>
    <row r="2297" spans="1:27" x14ac:dyDescent="0.3">
      <c r="A2297" s="43">
        <v>1884465</v>
      </c>
      <c r="B2297" s="43" t="s">
        <v>2419</v>
      </c>
      <c r="C2297" s="43" t="s">
        <v>2420</v>
      </c>
      <c r="D2297" s="41"/>
      <c r="E2297" s="43" t="s">
        <v>35</v>
      </c>
      <c r="F2297" s="43" t="s">
        <v>30</v>
      </c>
      <c r="G2297" s="43">
        <v>45045</v>
      </c>
      <c r="H2297" s="41"/>
      <c r="I2297" s="41"/>
      <c r="J2297" s="43"/>
      <c r="K2297" s="41"/>
      <c r="L2297" s="41"/>
      <c r="M2297" s="41"/>
      <c r="N2297" s="41"/>
      <c r="O2297" s="41"/>
      <c r="P2297" s="41"/>
      <c r="Q2297" s="41"/>
      <c r="R2297" s="41"/>
      <c r="S2297" s="41"/>
      <c r="T2297" s="41"/>
      <c r="U2297" s="41"/>
      <c r="V2297" s="41"/>
      <c r="W2297" s="41"/>
      <c r="X2297" s="41"/>
      <c r="Y2297" s="43" t="str">
        <f t="shared" si="70"/>
        <v>COMP</v>
      </c>
      <c r="Z2297" s="43">
        <v>1320352</v>
      </c>
      <c r="AA2297" s="43">
        <f t="shared" si="71"/>
        <v>1884465</v>
      </c>
    </row>
    <row r="2298" spans="1:27" x14ac:dyDescent="0.3">
      <c r="A2298" s="43">
        <v>2271524</v>
      </c>
      <c r="B2298" s="43" t="s">
        <v>2421</v>
      </c>
      <c r="C2298" s="43" t="s">
        <v>553</v>
      </c>
      <c r="D2298" s="41"/>
      <c r="E2298" s="43" t="s">
        <v>6263</v>
      </c>
      <c r="F2298" s="43" t="s">
        <v>28</v>
      </c>
      <c r="G2298" s="43">
        <v>45011</v>
      </c>
      <c r="H2298" s="41"/>
      <c r="I2298" s="41"/>
      <c r="J2298" s="43"/>
      <c r="K2298" s="41"/>
      <c r="L2298" s="41"/>
      <c r="M2298" s="41"/>
      <c r="N2298" s="41"/>
      <c r="O2298" s="41"/>
      <c r="P2298" s="41"/>
      <c r="Q2298" s="41"/>
      <c r="R2298" s="41"/>
      <c r="S2298" s="41"/>
      <c r="T2298" s="41"/>
      <c r="U2298" s="41"/>
      <c r="V2298" s="41"/>
      <c r="W2298" s="41"/>
      <c r="X2298" s="41"/>
      <c r="Y2298" s="43" t="str">
        <f t="shared" si="70"/>
        <v>COMP</v>
      </c>
      <c r="Z2298" s="43">
        <v>2290447</v>
      </c>
      <c r="AA2298" s="43">
        <f t="shared" si="71"/>
        <v>2271524</v>
      </c>
    </row>
    <row r="2299" spans="1:27" x14ac:dyDescent="0.3">
      <c r="A2299" s="43">
        <v>2096487</v>
      </c>
      <c r="B2299" s="43" t="s">
        <v>2422</v>
      </c>
      <c r="C2299" s="43" t="s">
        <v>2423</v>
      </c>
      <c r="D2299" s="41"/>
      <c r="E2299" s="43" t="s">
        <v>29</v>
      </c>
      <c r="F2299" s="43" t="s">
        <v>28</v>
      </c>
      <c r="G2299" s="43">
        <v>45044</v>
      </c>
      <c r="H2299" s="41"/>
      <c r="I2299" s="41"/>
      <c r="J2299" s="43"/>
      <c r="K2299" s="41"/>
      <c r="L2299" s="41"/>
      <c r="M2299" s="41"/>
      <c r="N2299" s="41"/>
      <c r="O2299" s="41"/>
      <c r="P2299" s="41"/>
      <c r="Q2299" s="41"/>
      <c r="R2299" s="41"/>
      <c r="S2299" s="41"/>
      <c r="T2299" s="41"/>
      <c r="U2299" s="41"/>
      <c r="V2299" s="41"/>
      <c r="W2299" s="41"/>
      <c r="X2299" s="41"/>
      <c r="Y2299" s="43" t="str">
        <f t="shared" si="70"/>
        <v/>
      </c>
      <c r="Z2299" s="43">
        <v>1834505</v>
      </c>
      <c r="AA2299" s="43" t="e">
        <f t="shared" si="71"/>
        <v>#N/A</v>
      </c>
    </row>
    <row r="2300" spans="1:27" x14ac:dyDescent="0.3">
      <c r="A2300" s="43">
        <v>1793423</v>
      </c>
      <c r="B2300" s="43" t="s">
        <v>2424</v>
      </c>
      <c r="C2300" s="43" t="s">
        <v>1439</v>
      </c>
      <c r="D2300" s="41"/>
      <c r="E2300" s="43" t="s">
        <v>6263</v>
      </c>
      <c r="F2300" s="43" t="s">
        <v>28</v>
      </c>
      <c r="G2300" s="43">
        <v>36014</v>
      </c>
      <c r="H2300" s="41"/>
      <c r="I2300" s="41"/>
      <c r="J2300" s="43"/>
      <c r="K2300" s="41"/>
      <c r="L2300" s="41"/>
      <c r="M2300" s="41"/>
      <c r="N2300" s="41"/>
      <c r="O2300" s="41"/>
      <c r="P2300" s="41"/>
      <c r="Q2300" s="41"/>
      <c r="R2300" s="41"/>
      <c r="S2300" s="41"/>
      <c r="T2300" s="41"/>
      <c r="U2300" s="41"/>
      <c r="V2300" s="41"/>
      <c r="W2300" s="41"/>
      <c r="X2300" s="41"/>
      <c r="Y2300" s="43" t="str">
        <f t="shared" si="70"/>
        <v>COMP</v>
      </c>
      <c r="Z2300" s="43">
        <v>1622673</v>
      </c>
      <c r="AA2300" s="43">
        <f t="shared" si="71"/>
        <v>1793423</v>
      </c>
    </row>
    <row r="2301" spans="1:27" x14ac:dyDescent="0.3">
      <c r="A2301" s="43">
        <v>2218131</v>
      </c>
      <c r="B2301" s="43" t="s">
        <v>2425</v>
      </c>
      <c r="C2301" s="43" t="s">
        <v>2426</v>
      </c>
      <c r="D2301" s="41"/>
      <c r="E2301" s="43" t="s">
        <v>6263</v>
      </c>
      <c r="F2301" s="43" t="s">
        <v>30</v>
      </c>
      <c r="G2301" s="43">
        <v>41026</v>
      </c>
      <c r="H2301" s="41"/>
      <c r="I2301" s="41"/>
      <c r="J2301" s="43"/>
      <c r="K2301" s="41"/>
      <c r="L2301" s="41"/>
      <c r="M2301" s="41"/>
      <c r="N2301" s="41"/>
      <c r="O2301" s="41"/>
      <c r="P2301" s="41"/>
      <c r="Q2301" s="41"/>
      <c r="R2301" s="41"/>
      <c r="S2301" s="41"/>
      <c r="T2301" s="41"/>
      <c r="U2301" s="41"/>
      <c r="V2301" s="41"/>
      <c r="W2301" s="41"/>
      <c r="X2301" s="41"/>
      <c r="Y2301" s="43" t="str">
        <f t="shared" si="70"/>
        <v/>
      </c>
      <c r="Z2301" s="43">
        <v>2125746</v>
      </c>
      <c r="AA2301" s="43" t="e">
        <f t="shared" si="71"/>
        <v>#N/A</v>
      </c>
    </row>
    <row r="2302" spans="1:27" x14ac:dyDescent="0.3">
      <c r="A2302" s="43">
        <v>2404237</v>
      </c>
      <c r="B2302" s="43" t="s">
        <v>2427</v>
      </c>
      <c r="C2302" s="43" t="s">
        <v>617</v>
      </c>
      <c r="D2302" s="41"/>
      <c r="E2302" s="43" t="s">
        <v>6263</v>
      </c>
      <c r="F2302" s="43" t="s">
        <v>30</v>
      </c>
      <c r="G2302" s="43">
        <v>37024</v>
      </c>
      <c r="H2302" s="41"/>
      <c r="I2302" s="41"/>
      <c r="J2302" s="43"/>
      <c r="K2302" s="41"/>
      <c r="L2302" s="41"/>
      <c r="M2302" s="41"/>
      <c r="N2302" s="41"/>
      <c r="O2302" s="41"/>
      <c r="P2302" s="41"/>
      <c r="Q2302" s="41"/>
      <c r="R2302" s="41"/>
      <c r="S2302" s="41"/>
      <c r="T2302" s="41"/>
      <c r="U2302" s="41"/>
      <c r="V2302" s="41"/>
      <c r="W2302" s="41"/>
      <c r="X2302" s="41"/>
      <c r="Y2302" s="43" t="str">
        <f t="shared" si="70"/>
        <v/>
      </c>
      <c r="Z2302" s="43">
        <v>1620877</v>
      </c>
      <c r="AA2302" s="43" t="e">
        <f t="shared" si="71"/>
        <v>#N/A</v>
      </c>
    </row>
    <row r="2303" spans="1:27" x14ac:dyDescent="0.3">
      <c r="A2303" s="43">
        <v>2178911</v>
      </c>
      <c r="B2303" s="43" t="s">
        <v>2428</v>
      </c>
      <c r="C2303" s="43" t="s">
        <v>313</v>
      </c>
      <c r="D2303" s="41"/>
      <c r="E2303" s="43" t="s">
        <v>35</v>
      </c>
      <c r="F2303" s="43" t="s">
        <v>30</v>
      </c>
      <c r="G2303" s="43">
        <v>18003</v>
      </c>
      <c r="H2303" s="41"/>
      <c r="I2303" s="41"/>
      <c r="J2303" s="43"/>
      <c r="K2303" s="41"/>
      <c r="L2303" s="41"/>
      <c r="M2303" s="41"/>
      <c r="N2303" s="41"/>
      <c r="O2303" s="41"/>
      <c r="P2303" s="41"/>
      <c r="Q2303" s="41"/>
      <c r="R2303" s="41"/>
      <c r="S2303" s="41"/>
      <c r="T2303" s="41"/>
      <c r="U2303" s="41"/>
      <c r="V2303" s="41"/>
      <c r="W2303" s="41"/>
      <c r="X2303" s="41"/>
      <c r="Y2303" s="43" t="str">
        <f t="shared" si="70"/>
        <v>COMP</v>
      </c>
      <c r="Z2303" s="43">
        <v>239213</v>
      </c>
      <c r="AA2303" s="43">
        <f t="shared" si="71"/>
        <v>2178911</v>
      </c>
    </row>
    <row r="2304" spans="1:27" x14ac:dyDescent="0.3">
      <c r="A2304" s="43">
        <v>1461541</v>
      </c>
      <c r="B2304" s="43" t="s">
        <v>2429</v>
      </c>
      <c r="C2304" s="43" t="s">
        <v>266</v>
      </c>
      <c r="D2304" s="41"/>
      <c r="E2304" s="43" t="s">
        <v>6263</v>
      </c>
      <c r="F2304" s="43" t="s">
        <v>30</v>
      </c>
      <c r="G2304" s="43">
        <v>28037</v>
      </c>
      <c r="H2304" s="41"/>
      <c r="I2304" s="41"/>
      <c r="J2304" s="43"/>
      <c r="K2304" s="41"/>
      <c r="L2304" s="41"/>
      <c r="M2304" s="41"/>
      <c r="N2304" s="41"/>
      <c r="O2304" s="41"/>
      <c r="P2304" s="41"/>
      <c r="Q2304" s="41"/>
      <c r="R2304" s="41"/>
      <c r="S2304" s="41"/>
      <c r="T2304" s="41"/>
      <c r="U2304" s="41"/>
      <c r="V2304" s="41"/>
      <c r="W2304" s="41"/>
      <c r="X2304" s="41"/>
      <c r="Y2304" s="43" t="str">
        <f t="shared" si="70"/>
        <v>COMP</v>
      </c>
      <c r="Z2304" s="43">
        <v>974357</v>
      </c>
      <c r="AA2304" s="43">
        <f t="shared" si="71"/>
        <v>1461541</v>
      </c>
    </row>
    <row r="2305" spans="1:27" x14ac:dyDescent="0.3">
      <c r="A2305" s="43">
        <v>2412517</v>
      </c>
      <c r="B2305" s="43" t="s">
        <v>2430</v>
      </c>
      <c r="C2305" s="43" t="s">
        <v>2431</v>
      </c>
      <c r="D2305" s="41"/>
      <c r="E2305" s="43" t="s">
        <v>29</v>
      </c>
      <c r="F2305" s="43" t="s">
        <v>28</v>
      </c>
      <c r="G2305" s="43">
        <v>37015</v>
      </c>
      <c r="H2305" s="41"/>
      <c r="I2305" s="41"/>
      <c r="J2305" s="43"/>
      <c r="K2305" s="41"/>
      <c r="L2305" s="41"/>
      <c r="M2305" s="41"/>
      <c r="N2305" s="41"/>
      <c r="O2305" s="41"/>
      <c r="P2305" s="41"/>
      <c r="Q2305" s="41"/>
      <c r="R2305" s="41"/>
      <c r="S2305" s="41"/>
      <c r="T2305" s="41"/>
      <c r="U2305" s="41"/>
      <c r="V2305" s="41"/>
      <c r="W2305" s="41"/>
      <c r="X2305" s="41"/>
      <c r="Y2305" s="43" t="str">
        <f t="shared" si="70"/>
        <v>COMP</v>
      </c>
      <c r="Z2305" s="43">
        <v>228951</v>
      </c>
      <c r="AA2305" s="43">
        <f t="shared" si="71"/>
        <v>2412517</v>
      </c>
    </row>
    <row r="2306" spans="1:27" x14ac:dyDescent="0.3">
      <c r="A2306" s="43">
        <v>1921416</v>
      </c>
      <c r="B2306" s="43" t="s">
        <v>2432</v>
      </c>
      <c r="C2306" s="43" t="s">
        <v>1772</v>
      </c>
      <c r="D2306" s="41"/>
      <c r="E2306" s="43" t="s">
        <v>31</v>
      </c>
      <c r="F2306" s="43" t="s">
        <v>30</v>
      </c>
      <c r="G2306" s="43">
        <v>45011</v>
      </c>
      <c r="H2306" s="41"/>
      <c r="I2306" s="41"/>
      <c r="J2306" s="43"/>
      <c r="K2306" s="41"/>
      <c r="L2306" s="41"/>
      <c r="M2306" s="41"/>
      <c r="N2306" s="41"/>
      <c r="O2306" s="41"/>
      <c r="P2306" s="41"/>
      <c r="Q2306" s="41"/>
      <c r="R2306" s="41"/>
      <c r="S2306" s="41"/>
      <c r="T2306" s="41"/>
      <c r="U2306" s="41"/>
      <c r="V2306" s="41"/>
      <c r="W2306" s="41"/>
      <c r="X2306" s="41"/>
      <c r="Y2306" s="43" t="str">
        <f t="shared" ref="Y2306:Y2369" si="72">IF(ISERROR(AA2306)=FALSE,"COMP","")</f>
        <v>COMP</v>
      </c>
      <c r="Z2306" s="43">
        <v>1799004</v>
      </c>
      <c r="AA2306" s="43">
        <f t="shared" ref="AA2306:AA2369" si="73">VLOOKUP(A2306,Z:Z,1,FALSE)</f>
        <v>1921416</v>
      </c>
    </row>
    <row r="2307" spans="1:27" x14ac:dyDescent="0.3">
      <c r="A2307" s="43">
        <v>1808805</v>
      </c>
      <c r="B2307" s="43" t="s">
        <v>2433</v>
      </c>
      <c r="C2307" s="43" t="s">
        <v>250</v>
      </c>
      <c r="D2307" s="41"/>
      <c r="E2307" s="43" t="s">
        <v>6263</v>
      </c>
      <c r="F2307" s="43" t="s">
        <v>28</v>
      </c>
      <c r="G2307" s="43">
        <v>45003</v>
      </c>
      <c r="H2307" s="41"/>
      <c r="I2307" s="41"/>
      <c r="J2307" s="43"/>
      <c r="K2307" s="41"/>
      <c r="L2307" s="41"/>
      <c r="M2307" s="41"/>
      <c r="N2307" s="41"/>
      <c r="O2307" s="41"/>
      <c r="P2307" s="41"/>
      <c r="Q2307" s="41"/>
      <c r="R2307" s="41"/>
      <c r="S2307" s="41"/>
      <c r="T2307" s="41"/>
      <c r="U2307" s="41"/>
      <c r="V2307" s="41"/>
      <c r="W2307" s="41"/>
      <c r="X2307" s="41"/>
      <c r="Y2307" s="43" t="str">
        <f t="shared" si="72"/>
        <v/>
      </c>
      <c r="Z2307" s="43">
        <v>2118544</v>
      </c>
      <c r="AA2307" s="43" t="e">
        <f t="shared" si="73"/>
        <v>#N/A</v>
      </c>
    </row>
    <row r="2308" spans="1:27" x14ac:dyDescent="0.3">
      <c r="A2308" s="43">
        <v>1254995</v>
      </c>
      <c r="B2308" s="43" t="s">
        <v>2434</v>
      </c>
      <c r="C2308" s="43" t="s">
        <v>677</v>
      </c>
      <c r="D2308" s="41"/>
      <c r="E2308" s="43" t="s">
        <v>6263</v>
      </c>
      <c r="F2308" s="43" t="s">
        <v>28</v>
      </c>
      <c r="G2308" s="43">
        <v>41002</v>
      </c>
      <c r="H2308" s="41"/>
      <c r="I2308" s="41"/>
      <c r="J2308" s="43"/>
      <c r="K2308" s="41"/>
      <c r="L2308" s="41"/>
      <c r="M2308" s="41"/>
      <c r="N2308" s="41"/>
      <c r="O2308" s="41"/>
      <c r="P2308" s="41"/>
      <c r="Q2308" s="41"/>
      <c r="R2308" s="41"/>
      <c r="S2308" s="41"/>
      <c r="T2308" s="41"/>
      <c r="U2308" s="41"/>
      <c r="V2308" s="41"/>
      <c r="W2308" s="41"/>
      <c r="X2308" s="41"/>
      <c r="Y2308" s="43" t="str">
        <f t="shared" si="72"/>
        <v/>
      </c>
      <c r="Z2308" s="43">
        <v>2321186</v>
      </c>
      <c r="AA2308" s="43" t="e">
        <f t="shared" si="73"/>
        <v>#N/A</v>
      </c>
    </row>
    <row r="2309" spans="1:27" x14ac:dyDescent="0.3">
      <c r="A2309" s="43">
        <v>2403863</v>
      </c>
      <c r="B2309" s="43" t="s">
        <v>2435</v>
      </c>
      <c r="C2309" s="43" t="s">
        <v>2436</v>
      </c>
      <c r="D2309" s="41"/>
      <c r="E2309" s="43" t="s">
        <v>29</v>
      </c>
      <c r="F2309" s="43" t="s">
        <v>30</v>
      </c>
      <c r="G2309" s="43">
        <v>28040</v>
      </c>
      <c r="H2309" s="41"/>
      <c r="I2309" s="41"/>
      <c r="J2309" s="43"/>
      <c r="K2309" s="41"/>
      <c r="L2309" s="41"/>
      <c r="M2309" s="41"/>
      <c r="N2309" s="41"/>
      <c r="O2309" s="41"/>
      <c r="P2309" s="41"/>
      <c r="Q2309" s="41"/>
      <c r="R2309" s="41"/>
      <c r="S2309" s="41"/>
      <c r="T2309" s="41"/>
      <c r="U2309" s="41"/>
      <c r="V2309" s="41"/>
      <c r="W2309" s="41"/>
      <c r="X2309" s="41"/>
      <c r="Y2309" s="43" t="str">
        <f t="shared" si="72"/>
        <v/>
      </c>
      <c r="Z2309" s="43">
        <v>1978095</v>
      </c>
      <c r="AA2309" s="43" t="e">
        <f t="shared" si="73"/>
        <v>#N/A</v>
      </c>
    </row>
    <row r="2310" spans="1:27" x14ac:dyDescent="0.3">
      <c r="A2310" s="43">
        <v>2249282</v>
      </c>
      <c r="B2310" s="43" t="s">
        <v>2437</v>
      </c>
      <c r="C2310" s="43" t="s">
        <v>2438</v>
      </c>
      <c r="D2310" s="41"/>
      <c r="E2310" s="43" t="s">
        <v>6263</v>
      </c>
      <c r="F2310" s="43" t="s">
        <v>30</v>
      </c>
      <c r="G2310" s="43">
        <v>37015</v>
      </c>
      <c r="H2310" s="41"/>
      <c r="I2310" s="41"/>
      <c r="J2310" s="43"/>
      <c r="K2310" s="41"/>
      <c r="L2310" s="41"/>
      <c r="M2310" s="41"/>
      <c r="N2310" s="41"/>
      <c r="O2310" s="41"/>
      <c r="P2310" s="41"/>
      <c r="Q2310" s="41"/>
      <c r="R2310" s="41"/>
      <c r="S2310" s="41"/>
      <c r="T2310" s="41"/>
      <c r="U2310" s="41"/>
      <c r="V2310" s="41"/>
      <c r="W2310" s="41"/>
      <c r="X2310" s="41"/>
      <c r="Y2310" s="43" t="str">
        <f t="shared" si="72"/>
        <v/>
      </c>
      <c r="Z2310" s="43">
        <v>2342084</v>
      </c>
      <c r="AA2310" s="43" t="e">
        <f t="shared" si="73"/>
        <v>#N/A</v>
      </c>
    </row>
    <row r="2311" spans="1:27" x14ac:dyDescent="0.3">
      <c r="A2311" s="43">
        <v>294963</v>
      </c>
      <c r="B2311" s="43" t="s">
        <v>2439</v>
      </c>
      <c r="C2311" s="43" t="s">
        <v>2440</v>
      </c>
      <c r="D2311" s="41"/>
      <c r="E2311" s="43" t="s">
        <v>6263</v>
      </c>
      <c r="F2311" s="43" t="s">
        <v>28</v>
      </c>
      <c r="G2311" s="43">
        <v>18033</v>
      </c>
      <c r="H2311" s="41"/>
      <c r="I2311" s="41"/>
      <c r="J2311" s="43"/>
      <c r="K2311" s="41"/>
      <c r="L2311" s="41"/>
      <c r="M2311" s="41"/>
      <c r="N2311" s="41"/>
      <c r="O2311" s="41"/>
      <c r="P2311" s="41"/>
      <c r="Q2311" s="41"/>
      <c r="R2311" s="41"/>
      <c r="S2311" s="41"/>
      <c r="T2311" s="41"/>
      <c r="U2311" s="41"/>
      <c r="V2311" s="41"/>
      <c r="W2311" s="41"/>
      <c r="X2311" s="41"/>
      <c r="Y2311" s="43" t="str">
        <f t="shared" si="72"/>
        <v>COMP</v>
      </c>
      <c r="Z2311" s="43">
        <v>1090032</v>
      </c>
      <c r="AA2311" s="43">
        <f t="shared" si="73"/>
        <v>294963</v>
      </c>
    </row>
    <row r="2312" spans="1:27" x14ac:dyDescent="0.3">
      <c r="A2312" s="43">
        <v>1809838</v>
      </c>
      <c r="B2312" s="43" t="s">
        <v>2441</v>
      </c>
      <c r="C2312" s="43" t="s">
        <v>2442</v>
      </c>
      <c r="D2312" s="41"/>
      <c r="E2312" s="43" t="s">
        <v>34</v>
      </c>
      <c r="F2312" s="43" t="s">
        <v>28</v>
      </c>
      <c r="G2312" s="43">
        <v>45008</v>
      </c>
      <c r="H2312" s="41"/>
      <c r="I2312" s="41"/>
      <c r="J2312" s="43"/>
      <c r="K2312" s="41"/>
      <c r="L2312" s="41"/>
      <c r="M2312" s="41"/>
      <c r="N2312" s="41"/>
      <c r="O2312" s="41"/>
      <c r="P2312" s="41"/>
      <c r="Q2312" s="41"/>
      <c r="R2312" s="41"/>
      <c r="S2312" s="41"/>
      <c r="T2312" s="41"/>
      <c r="U2312" s="41"/>
      <c r="V2312" s="41"/>
      <c r="W2312" s="41"/>
      <c r="X2312" s="41"/>
      <c r="Y2312" s="43" t="str">
        <f t="shared" si="72"/>
        <v>COMP</v>
      </c>
      <c r="Z2312" s="43">
        <v>1970992</v>
      </c>
      <c r="AA2312" s="43">
        <f t="shared" si="73"/>
        <v>1809838</v>
      </c>
    </row>
    <row r="2313" spans="1:27" x14ac:dyDescent="0.3">
      <c r="A2313" s="43">
        <v>2324866</v>
      </c>
      <c r="B2313" s="43" t="s">
        <v>2443</v>
      </c>
      <c r="C2313" s="43" t="s">
        <v>1447</v>
      </c>
      <c r="D2313" s="41"/>
      <c r="E2313" s="43" t="s">
        <v>35</v>
      </c>
      <c r="F2313" s="43" t="s">
        <v>30</v>
      </c>
      <c r="G2313" s="43">
        <v>45009</v>
      </c>
      <c r="H2313" s="41"/>
      <c r="I2313" s="41"/>
      <c r="J2313" s="43"/>
      <c r="K2313" s="41"/>
      <c r="L2313" s="41"/>
      <c r="M2313" s="41"/>
      <c r="N2313" s="41"/>
      <c r="O2313" s="41"/>
      <c r="P2313" s="41"/>
      <c r="Q2313" s="41"/>
      <c r="R2313" s="41"/>
      <c r="S2313" s="41"/>
      <c r="T2313" s="41"/>
      <c r="U2313" s="41"/>
      <c r="V2313" s="41"/>
      <c r="W2313" s="41"/>
      <c r="X2313" s="41"/>
      <c r="Y2313" s="43" t="str">
        <f t="shared" si="72"/>
        <v>COMP</v>
      </c>
      <c r="Z2313" s="43">
        <v>1461209</v>
      </c>
      <c r="AA2313" s="43">
        <f t="shared" si="73"/>
        <v>2324866</v>
      </c>
    </row>
    <row r="2314" spans="1:27" x14ac:dyDescent="0.3">
      <c r="A2314" s="43">
        <v>2402103</v>
      </c>
      <c r="B2314" s="43" t="s">
        <v>2444</v>
      </c>
      <c r="C2314" s="43" t="s">
        <v>1941</v>
      </c>
      <c r="D2314" s="41"/>
      <c r="E2314" s="43" t="s">
        <v>29</v>
      </c>
      <c r="F2314" s="43" t="s">
        <v>28</v>
      </c>
      <c r="G2314" s="43">
        <v>37023</v>
      </c>
      <c r="H2314" s="41"/>
      <c r="I2314" s="41"/>
      <c r="J2314" s="43"/>
      <c r="K2314" s="41"/>
      <c r="L2314" s="41"/>
      <c r="M2314" s="41"/>
      <c r="N2314" s="41"/>
      <c r="O2314" s="41"/>
      <c r="P2314" s="41"/>
      <c r="Q2314" s="41"/>
      <c r="R2314" s="41"/>
      <c r="S2314" s="41"/>
      <c r="T2314" s="41"/>
      <c r="U2314" s="41"/>
      <c r="V2314" s="41"/>
      <c r="W2314" s="41"/>
      <c r="X2314" s="41"/>
      <c r="Y2314" s="43" t="str">
        <f t="shared" si="72"/>
        <v>COMP</v>
      </c>
      <c r="Z2314" s="43">
        <v>2284821</v>
      </c>
      <c r="AA2314" s="43">
        <f t="shared" si="73"/>
        <v>2402103</v>
      </c>
    </row>
    <row r="2315" spans="1:27" x14ac:dyDescent="0.3">
      <c r="A2315" s="43">
        <v>1918716</v>
      </c>
      <c r="B2315" s="43" t="s">
        <v>2445</v>
      </c>
      <c r="C2315" s="43" t="s">
        <v>2446</v>
      </c>
      <c r="D2315" s="41"/>
      <c r="E2315" s="43" t="s">
        <v>6263</v>
      </c>
      <c r="F2315" s="43" t="s">
        <v>30</v>
      </c>
      <c r="G2315" s="43">
        <v>45050</v>
      </c>
      <c r="H2315" s="41"/>
      <c r="I2315" s="41"/>
      <c r="J2315" s="43"/>
      <c r="K2315" s="41"/>
      <c r="L2315" s="41"/>
      <c r="M2315" s="41"/>
      <c r="N2315" s="41"/>
      <c r="O2315" s="41"/>
      <c r="P2315" s="41"/>
      <c r="Q2315" s="41"/>
      <c r="R2315" s="41"/>
      <c r="S2315" s="41"/>
      <c r="T2315" s="41"/>
      <c r="U2315" s="41"/>
      <c r="V2315" s="41"/>
      <c r="W2315" s="41"/>
      <c r="X2315" s="41"/>
      <c r="Y2315" s="43" t="str">
        <f t="shared" si="72"/>
        <v>COMP</v>
      </c>
      <c r="Z2315" s="43">
        <v>1663945</v>
      </c>
      <c r="AA2315" s="43">
        <f t="shared" si="73"/>
        <v>1918716</v>
      </c>
    </row>
    <row r="2316" spans="1:27" x14ac:dyDescent="0.3">
      <c r="A2316" s="43">
        <v>1260697</v>
      </c>
      <c r="B2316" s="43" t="s">
        <v>2447</v>
      </c>
      <c r="C2316" s="43" t="s">
        <v>1673</v>
      </c>
      <c r="D2316" s="41"/>
      <c r="E2316" s="43" t="s">
        <v>29</v>
      </c>
      <c r="F2316" s="43" t="s">
        <v>28</v>
      </c>
      <c r="G2316" s="43">
        <v>18035</v>
      </c>
      <c r="H2316" s="41"/>
      <c r="I2316" s="41"/>
      <c r="J2316" s="43"/>
      <c r="K2316" s="41"/>
      <c r="L2316" s="41"/>
      <c r="M2316" s="41"/>
      <c r="N2316" s="41"/>
      <c r="O2316" s="41"/>
      <c r="P2316" s="41"/>
      <c r="Q2316" s="41"/>
      <c r="R2316" s="41"/>
      <c r="S2316" s="41"/>
      <c r="T2316" s="41"/>
      <c r="U2316" s="41"/>
      <c r="V2316" s="41"/>
      <c r="W2316" s="41"/>
      <c r="X2316" s="41"/>
      <c r="Y2316" s="43" t="str">
        <f t="shared" si="72"/>
        <v>COMP</v>
      </c>
      <c r="Z2316" s="43">
        <v>1433086</v>
      </c>
      <c r="AA2316" s="43">
        <f t="shared" si="73"/>
        <v>1260697</v>
      </c>
    </row>
    <row r="2317" spans="1:27" x14ac:dyDescent="0.3">
      <c r="A2317" s="43">
        <v>1261498</v>
      </c>
      <c r="B2317" s="43" t="s">
        <v>425</v>
      </c>
      <c r="C2317" s="43" t="s">
        <v>656</v>
      </c>
      <c r="D2317" s="41"/>
      <c r="E2317" s="43" t="s">
        <v>31</v>
      </c>
      <c r="F2317" s="43" t="s">
        <v>28</v>
      </c>
      <c r="G2317" s="43">
        <v>37043</v>
      </c>
      <c r="H2317" s="41"/>
      <c r="I2317" s="41"/>
      <c r="J2317" s="43"/>
      <c r="K2317" s="41"/>
      <c r="L2317" s="41"/>
      <c r="M2317" s="41"/>
      <c r="N2317" s="41"/>
      <c r="O2317" s="41"/>
      <c r="P2317" s="41"/>
      <c r="Q2317" s="41"/>
      <c r="R2317" s="41"/>
      <c r="S2317" s="41"/>
      <c r="T2317" s="41"/>
      <c r="U2317" s="41"/>
      <c r="V2317" s="41"/>
      <c r="W2317" s="41"/>
      <c r="X2317" s="41"/>
      <c r="Y2317" s="43" t="str">
        <f t="shared" si="72"/>
        <v>COMP</v>
      </c>
      <c r="Z2317" s="43">
        <v>106327</v>
      </c>
      <c r="AA2317" s="43">
        <f t="shared" si="73"/>
        <v>1261498</v>
      </c>
    </row>
    <row r="2318" spans="1:27" x14ac:dyDescent="0.3">
      <c r="A2318" s="43">
        <v>1607119</v>
      </c>
      <c r="B2318" s="43" t="s">
        <v>2448</v>
      </c>
      <c r="C2318" s="43" t="s">
        <v>2449</v>
      </c>
      <c r="D2318" s="41"/>
      <c r="E2318" s="43" t="s">
        <v>35</v>
      </c>
      <c r="F2318" s="43" t="s">
        <v>28</v>
      </c>
      <c r="G2318" s="43">
        <v>37021</v>
      </c>
      <c r="H2318" s="41"/>
      <c r="I2318" s="41"/>
      <c r="J2318" s="43"/>
      <c r="K2318" s="41"/>
      <c r="L2318" s="41"/>
      <c r="M2318" s="41"/>
      <c r="N2318" s="41"/>
      <c r="O2318" s="41"/>
      <c r="P2318" s="41"/>
      <c r="Q2318" s="41"/>
      <c r="R2318" s="41"/>
      <c r="S2318" s="41"/>
      <c r="T2318" s="41"/>
      <c r="U2318" s="41"/>
      <c r="V2318" s="41"/>
      <c r="W2318" s="41"/>
      <c r="X2318" s="41"/>
      <c r="Y2318" s="43" t="str">
        <f t="shared" si="72"/>
        <v>COMP</v>
      </c>
      <c r="Z2318" s="43">
        <v>1664600</v>
      </c>
      <c r="AA2318" s="43">
        <f t="shared" si="73"/>
        <v>1607119</v>
      </c>
    </row>
    <row r="2319" spans="1:27" x14ac:dyDescent="0.3">
      <c r="A2319" s="43">
        <v>1231363</v>
      </c>
      <c r="B2319" s="43" t="s">
        <v>2450</v>
      </c>
      <c r="C2319" s="43" t="s">
        <v>399</v>
      </c>
      <c r="D2319" s="41"/>
      <c r="E2319" s="43" t="s">
        <v>6263</v>
      </c>
      <c r="F2319" s="43" t="s">
        <v>28</v>
      </c>
      <c r="G2319" s="43">
        <v>37024</v>
      </c>
      <c r="H2319" s="41"/>
      <c r="I2319" s="41"/>
      <c r="J2319" s="43"/>
      <c r="K2319" s="41"/>
      <c r="L2319" s="41"/>
      <c r="M2319" s="41"/>
      <c r="N2319" s="41"/>
      <c r="O2319" s="41"/>
      <c r="P2319" s="41"/>
      <c r="Q2319" s="41"/>
      <c r="R2319" s="41"/>
      <c r="S2319" s="41"/>
      <c r="T2319" s="41"/>
      <c r="U2319" s="41"/>
      <c r="V2319" s="41"/>
      <c r="W2319" s="41"/>
      <c r="X2319" s="41"/>
      <c r="Y2319" s="43" t="str">
        <f t="shared" si="72"/>
        <v>COMP</v>
      </c>
      <c r="Z2319" s="43">
        <v>1993489</v>
      </c>
      <c r="AA2319" s="43">
        <f t="shared" si="73"/>
        <v>1231363</v>
      </c>
    </row>
    <row r="2320" spans="1:27" x14ac:dyDescent="0.3">
      <c r="A2320" s="43">
        <v>761450</v>
      </c>
      <c r="B2320" s="43" t="s">
        <v>2451</v>
      </c>
      <c r="C2320" s="43" t="s">
        <v>223</v>
      </c>
      <c r="D2320" s="41"/>
      <c r="E2320" s="43" t="s">
        <v>6263</v>
      </c>
      <c r="F2320" s="43" t="s">
        <v>28</v>
      </c>
      <c r="G2320" s="43">
        <v>37046</v>
      </c>
      <c r="H2320" s="41"/>
      <c r="I2320" s="41"/>
      <c r="J2320" s="43"/>
      <c r="K2320" s="41"/>
      <c r="L2320" s="41"/>
      <c r="M2320" s="41"/>
      <c r="N2320" s="41"/>
      <c r="O2320" s="41"/>
      <c r="P2320" s="41"/>
      <c r="Q2320" s="41"/>
      <c r="R2320" s="41"/>
      <c r="S2320" s="41"/>
      <c r="T2320" s="41"/>
      <c r="U2320" s="41"/>
      <c r="V2320" s="41"/>
      <c r="W2320" s="41"/>
      <c r="X2320" s="41"/>
      <c r="Y2320" s="43" t="str">
        <f t="shared" si="72"/>
        <v>COMP</v>
      </c>
      <c r="Z2320" s="43">
        <v>1612990</v>
      </c>
      <c r="AA2320" s="43">
        <f t="shared" si="73"/>
        <v>761450</v>
      </c>
    </row>
    <row r="2321" spans="1:27" x14ac:dyDescent="0.3">
      <c r="A2321" s="43">
        <v>1936156</v>
      </c>
      <c r="B2321" s="43" t="s">
        <v>2452</v>
      </c>
      <c r="C2321" s="43" t="s">
        <v>2453</v>
      </c>
      <c r="D2321" s="41"/>
      <c r="E2321" s="43" t="s">
        <v>35</v>
      </c>
      <c r="F2321" s="43" t="s">
        <v>30</v>
      </c>
      <c r="G2321" s="43">
        <v>37042</v>
      </c>
      <c r="H2321" s="41"/>
      <c r="I2321" s="41"/>
      <c r="J2321" s="43"/>
      <c r="K2321" s="41"/>
      <c r="L2321" s="41"/>
      <c r="M2321" s="41"/>
      <c r="N2321" s="41"/>
      <c r="O2321" s="41"/>
      <c r="P2321" s="41"/>
      <c r="Q2321" s="41"/>
      <c r="R2321" s="41"/>
      <c r="S2321" s="41"/>
      <c r="T2321" s="41"/>
      <c r="U2321" s="41"/>
      <c r="V2321" s="41"/>
      <c r="W2321" s="41"/>
      <c r="X2321" s="41"/>
      <c r="Y2321" s="43" t="str">
        <f t="shared" si="72"/>
        <v>COMP</v>
      </c>
      <c r="Z2321" s="43">
        <v>1480398</v>
      </c>
      <c r="AA2321" s="43">
        <f t="shared" si="73"/>
        <v>1936156</v>
      </c>
    </row>
    <row r="2322" spans="1:27" x14ac:dyDescent="0.3">
      <c r="A2322" s="43">
        <v>2419356</v>
      </c>
      <c r="B2322" s="43" t="s">
        <v>2454</v>
      </c>
      <c r="C2322" s="43" t="s">
        <v>1007</v>
      </c>
      <c r="D2322" s="41"/>
      <c r="E2322" s="43" t="s">
        <v>6263</v>
      </c>
      <c r="F2322" s="43" t="s">
        <v>28</v>
      </c>
      <c r="G2322" s="43">
        <v>45016</v>
      </c>
      <c r="H2322" s="41"/>
      <c r="I2322" s="41"/>
      <c r="J2322" s="43"/>
      <c r="K2322" s="41"/>
      <c r="L2322" s="41"/>
      <c r="M2322" s="41"/>
      <c r="N2322" s="41"/>
      <c r="O2322" s="41"/>
      <c r="P2322" s="41"/>
      <c r="Q2322" s="41"/>
      <c r="R2322" s="41"/>
      <c r="S2322" s="41"/>
      <c r="T2322" s="41"/>
      <c r="U2322" s="41"/>
      <c r="V2322" s="41"/>
      <c r="W2322" s="41"/>
      <c r="X2322" s="41"/>
      <c r="Y2322" s="43" t="str">
        <f t="shared" si="72"/>
        <v/>
      </c>
      <c r="Z2322" s="43">
        <v>1691750</v>
      </c>
      <c r="AA2322" s="43" t="e">
        <f t="shared" si="73"/>
        <v>#N/A</v>
      </c>
    </row>
    <row r="2323" spans="1:27" x14ac:dyDescent="0.3">
      <c r="A2323" s="43">
        <v>2172248</v>
      </c>
      <c r="B2323" s="43" t="s">
        <v>2455</v>
      </c>
      <c r="C2323" s="43" t="s">
        <v>708</v>
      </c>
      <c r="D2323" s="41"/>
      <c r="E2323" s="43" t="s">
        <v>29</v>
      </c>
      <c r="F2323" s="43" t="s">
        <v>30</v>
      </c>
      <c r="G2323" s="43">
        <v>18035</v>
      </c>
      <c r="H2323" s="41"/>
      <c r="I2323" s="41"/>
      <c r="J2323" s="43"/>
      <c r="K2323" s="41"/>
      <c r="L2323" s="41"/>
      <c r="M2323" s="41"/>
      <c r="N2323" s="41"/>
      <c r="O2323" s="41"/>
      <c r="P2323" s="41"/>
      <c r="Q2323" s="41"/>
      <c r="R2323" s="41"/>
      <c r="S2323" s="41"/>
      <c r="T2323" s="41"/>
      <c r="U2323" s="41"/>
      <c r="V2323" s="41"/>
      <c r="W2323" s="41"/>
      <c r="X2323" s="41"/>
      <c r="Y2323" s="43" t="str">
        <f t="shared" si="72"/>
        <v>COMP</v>
      </c>
      <c r="Z2323" s="43">
        <v>469424</v>
      </c>
      <c r="AA2323" s="43">
        <f t="shared" si="73"/>
        <v>2172248</v>
      </c>
    </row>
    <row r="2324" spans="1:27" x14ac:dyDescent="0.3">
      <c r="A2324" s="43">
        <v>1648257</v>
      </c>
      <c r="B2324" s="43" t="s">
        <v>2456</v>
      </c>
      <c r="C2324" s="43" t="s">
        <v>260</v>
      </c>
      <c r="D2324" s="41"/>
      <c r="E2324" s="43" t="s">
        <v>31</v>
      </c>
      <c r="F2324" s="43" t="s">
        <v>28</v>
      </c>
      <c r="G2324" s="43">
        <v>41003</v>
      </c>
      <c r="H2324" s="41"/>
      <c r="I2324" s="41"/>
      <c r="J2324" s="43"/>
      <c r="K2324" s="41"/>
      <c r="L2324" s="41"/>
      <c r="M2324" s="41"/>
      <c r="N2324" s="41"/>
      <c r="O2324" s="41"/>
      <c r="P2324" s="41"/>
      <c r="Q2324" s="41"/>
      <c r="R2324" s="41"/>
      <c r="S2324" s="41"/>
      <c r="T2324" s="41"/>
      <c r="U2324" s="41"/>
      <c r="V2324" s="41"/>
      <c r="W2324" s="41"/>
      <c r="X2324" s="41"/>
      <c r="Y2324" s="43" t="str">
        <f t="shared" si="72"/>
        <v>COMP</v>
      </c>
      <c r="Z2324" s="43">
        <v>1008133</v>
      </c>
      <c r="AA2324" s="43">
        <f t="shared" si="73"/>
        <v>1648257</v>
      </c>
    </row>
    <row r="2325" spans="1:27" x14ac:dyDescent="0.3">
      <c r="A2325" s="43">
        <v>1770602</v>
      </c>
      <c r="B2325" s="43" t="s">
        <v>2456</v>
      </c>
      <c r="C2325" s="43" t="s">
        <v>2457</v>
      </c>
      <c r="D2325" s="41"/>
      <c r="E2325" s="43" t="s">
        <v>35</v>
      </c>
      <c r="F2325" s="43" t="s">
        <v>30</v>
      </c>
      <c r="G2325" s="43">
        <v>41003</v>
      </c>
      <c r="H2325" s="41"/>
      <c r="I2325" s="41"/>
      <c r="J2325" s="43"/>
      <c r="K2325" s="41"/>
      <c r="L2325" s="41"/>
      <c r="M2325" s="41"/>
      <c r="N2325" s="41"/>
      <c r="O2325" s="41"/>
      <c r="P2325" s="41"/>
      <c r="Q2325" s="41"/>
      <c r="R2325" s="41"/>
      <c r="S2325" s="41"/>
      <c r="T2325" s="41"/>
      <c r="U2325" s="41"/>
      <c r="V2325" s="41"/>
      <c r="W2325" s="41"/>
      <c r="X2325" s="41"/>
      <c r="Y2325" s="43" t="str">
        <f t="shared" si="72"/>
        <v>COMP</v>
      </c>
      <c r="Z2325" s="43">
        <v>1712133</v>
      </c>
      <c r="AA2325" s="43">
        <f t="shared" si="73"/>
        <v>1770602</v>
      </c>
    </row>
    <row r="2326" spans="1:27" x14ac:dyDescent="0.3">
      <c r="A2326" s="43">
        <v>1770595</v>
      </c>
      <c r="B2326" s="43" t="s">
        <v>2456</v>
      </c>
      <c r="C2326" s="43" t="s">
        <v>2458</v>
      </c>
      <c r="D2326" s="41"/>
      <c r="E2326" s="43" t="s">
        <v>34</v>
      </c>
      <c r="F2326" s="43" t="s">
        <v>28</v>
      </c>
      <c r="G2326" s="43">
        <v>41003</v>
      </c>
      <c r="H2326" s="41"/>
      <c r="I2326" s="41"/>
      <c r="J2326" s="43"/>
      <c r="K2326" s="41"/>
      <c r="L2326" s="41"/>
      <c r="M2326" s="41"/>
      <c r="N2326" s="41"/>
      <c r="O2326" s="41"/>
      <c r="P2326" s="41"/>
      <c r="Q2326" s="41"/>
      <c r="R2326" s="41"/>
      <c r="S2326" s="41"/>
      <c r="T2326" s="41"/>
      <c r="U2326" s="41"/>
      <c r="V2326" s="41"/>
      <c r="W2326" s="41"/>
      <c r="X2326" s="41"/>
      <c r="Y2326" s="43" t="str">
        <f t="shared" si="72"/>
        <v>COMP</v>
      </c>
      <c r="Z2326" s="43">
        <v>861861</v>
      </c>
      <c r="AA2326" s="43">
        <f t="shared" si="73"/>
        <v>1770595</v>
      </c>
    </row>
    <row r="2327" spans="1:27" x14ac:dyDescent="0.3">
      <c r="A2327" s="43">
        <v>692169</v>
      </c>
      <c r="B2327" s="43" t="s">
        <v>2459</v>
      </c>
      <c r="C2327" s="43" t="s">
        <v>819</v>
      </c>
      <c r="D2327" s="41"/>
      <c r="E2327" s="43" t="s">
        <v>6263</v>
      </c>
      <c r="F2327" s="43" t="s">
        <v>28</v>
      </c>
      <c r="G2327" s="43">
        <v>45038</v>
      </c>
      <c r="H2327" s="41"/>
      <c r="I2327" s="41"/>
      <c r="J2327" s="43"/>
      <c r="K2327" s="41"/>
      <c r="L2327" s="41"/>
      <c r="M2327" s="41"/>
      <c r="N2327" s="41"/>
      <c r="O2327" s="41"/>
      <c r="P2327" s="41"/>
      <c r="Q2327" s="41"/>
      <c r="R2327" s="41"/>
      <c r="S2327" s="41"/>
      <c r="T2327" s="41"/>
      <c r="U2327" s="41"/>
      <c r="V2327" s="41"/>
      <c r="W2327" s="41"/>
      <c r="X2327" s="41"/>
      <c r="Y2327" s="43" t="str">
        <f t="shared" si="72"/>
        <v>COMP</v>
      </c>
      <c r="Z2327" s="43">
        <v>2208167</v>
      </c>
      <c r="AA2327" s="43">
        <f t="shared" si="73"/>
        <v>692169</v>
      </c>
    </row>
    <row r="2328" spans="1:27" x14ac:dyDescent="0.3">
      <c r="A2328" s="43">
        <v>1246161</v>
      </c>
      <c r="B2328" s="43" t="s">
        <v>2460</v>
      </c>
      <c r="C2328" s="43" t="s">
        <v>664</v>
      </c>
      <c r="D2328" s="41"/>
      <c r="E2328" s="43" t="s">
        <v>6263</v>
      </c>
      <c r="F2328" s="43" t="s">
        <v>28</v>
      </c>
      <c r="G2328" s="43">
        <v>45003</v>
      </c>
      <c r="H2328" s="41"/>
      <c r="I2328" s="41"/>
      <c r="J2328" s="43"/>
      <c r="K2328" s="41"/>
      <c r="L2328" s="41"/>
      <c r="M2328" s="41"/>
      <c r="N2328" s="41"/>
      <c r="O2328" s="41"/>
      <c r="P2328" s="41"/>
      <c r="Q2328" s="41"/>
      <c r="R2328" s="41"/>
      <c r="S2328" s="41"/>
      <c r="T2328" s="41"/>
      <c r="U2328" s="41"/>
      <c r="V2328" s="41"/>
      <c r="W2328" s="41"/>
      <c r="X2328" s="41"/>
      <c r="Y2328" s="43" t="str">
        <f t="shared" si="72"/>
        <v>COMP</v>
      </c>
      <c r="Z2328" s="43">
        <v>1078821</v>
      </c>
      <c r="AA2328" s="43">
        <f t="shared" si="73"/>
        <v>1246161</v>
      </c>
    </row>
    <row r="2329" spans="1:27" x14ac:dyDescent="0.3">
      <c r="A2329" s="43">
        <v>2271189</v>
      </c>
      <c r="B2329" s="43" t="s">
        <v>2461</v>
      </c>
      <c r="C2329" s="43" t="s">
        <v>2462</v>
      </c>
      <c r="D2329" s="41"/>
      <c r="E2329" s="43" t="s">
        <v>6263</v>
      </c>
      <c r="F2329" s="43" t="s">
        <v>28</v>
      </c>
      <c r="G2329" s="43">
        <v>41034</v>
      </c>
      <c r="H2329" s="41"/>
      <c r="I2329" s="41"/>
      <c r="J2329" s="43"/>
      <c r="K2329" s="41"/>
      <c r="L2329" s="41"/>
      <c r="M2329" s="41"/>
      <c r="N2329" s="41"/>
      <c r="O2329" s="41"/>
      <c r="P2329" s="41"/>
      <c r="Q2329" s="41"/>
      <c r="R2329" s="41"/>
      <c r="S2329" s="41"/>
      <c r="T2329" s="41"/>
      <c r="U2329" s="41"/>
      <c r="V2329" s="41"/>
      <c r="W2329" s="41"/>
      <c r="X2329" s="41"/>
      <c r="Y2329" s="43" t="str">
        <f t="shared" si="72"/>
        <v/>
      </c>
      <c r="Z2329" s="43">
        <v>2180862</v>
      </c>
      <c r="AA2329" s="43" t="e">
        <f t="shared" si="73"/>
        <v>#N/A</v>
      </c>
    </row>
    <row r="2330" spans="1:27" x14ac:dyDescent="0.3">
      <c r="A2330" s="43">
        <v>2105069</v>
      </c>
      <c r="B2330" s="43" t="s">
        <v>2463</v>
      </c>
      <c r="C2330" s="43" t="s">
        <v>2399</v>
      </c>
      <c r="D2330" s="41"/>
      <c r="E2330" s="43" t="s">
        <v>6263</v>
      </c>
      <c r="F2330" s="43" t="s">
        <v>30</v>
      </c>
      <c r="G2330" s="43">
        <v>45038</v>
      </c>
      <c r="H2330" s="41"/>
      <c r="I2330" s="41"/>
      <c r="J2330" s="43"/>
      <c r="K2330" s="41"/>
      <c r="L2330" s="41"/>
      <c r="M2330" s="41"/>
      <c r="N2330" s="41"/>
      <c r="O2330" s="41"/>
      <c r="P2330" s="41"/>
      <c r="Q2330" s="41"/>
      <c r="R2330" s="41"/>
      <c r="S2330" s="41"/>
      <c r="T2330" s="41"/>
      <c r="U2330" s="41"/>
      <c r="V2330" s="41"/>
      <c r="W2330" s="41"/>
      <c r="X2330" s="41"/>
      <c r="Y2330" s="43" t="str">
        <f t="shared" si="72"/>
        <v/>
      </c>
      <c r="Z2330" s="43">
        <v>1282248</v>
      </c>
      <c r="AA2330" s="43" t="e">
        <f t="shared" si="73"/>
        <v>#N/A</v>
      </c>
    </row>
    <row r="2331" spans="1:27" x14ac:dyDescent="0.3">
      <c r="A2331" s="43">
        <v>1975297</v>
      </c>
      <c r="B2331" s="43" t="s">
        <v>2464</v>
      </c>
      <c r="C2331" s="43" t="s">
        <v>2465</v>
      </c>
      <c r="D2331" s="41"/>
      <c r="E2331" s="43" t="s">
        <v>29</v>
      </c>
      <c r="F2331" s="43" t="s">
        <v>30</v>
      </c>
      <c r="G2331" s="43">
        <v>37037</v>
      </c>
      <c r="H2331" s="41"/>
      <c r="I2331" s="41"/>
      <c r="J2331" s="43"/>
      <c r="K2331" s="41"/>
      <c r="L2331" s="41"/>
      <c r="M2331" s="41"/>
      <c r="N2331" s="41"/>
      <c r="O2331" s="41"/>
      <c r="P2331" s="41"/>
      <c r="Q2331" s="41"/>
      <c r="R2331" s="41"/>
      <c r="S2331" s="41"/>
      <c r="T2331" s="41"/>
      <c r="U2331" s="41"/>
      <c r="V2331" s="41"/>
      <c r="W2331" s="41"/>
      <c r="X2331" s="41"/>
      <c r="Y2331" s="43" t="str">
        <f t="shared" si="72"/>
        <v>COMP</v>
      </c>
      <c r="Z2331" s="43">
        <v>1151378</v>
      </c>
      <c r="AA2331" s="43">
        <f t="shared" si="73"/>
        <v>1975297</v>
      </c>
    </row>
    <row r="2332" spans="1:27" x14ac:dyDescent="0.3">
      <c r="A2332" s="43">
        <v>1269900</v>
      </c>
      <c r="B2332" s="43" t="s">
        <v>2466</v>
      </c>
      <c r="C2332" s="43" t="s">
        <v>366</v>
      </c>
      <c r="D2332" s="41"/>
      <c r="E2332" s="43" t="s">
        <v>6263</v>
      </c>
      <c r="F2332" s="43" t="s">
        <v>28</v>
      </c>
      <c r="G2332" s="43">
        <v>37023</v>
      </c>
      <c r="H2332" s="41"/>
      <c r="I2332" s="41"/>
      <c r="J2332" s="43"/>
      <c r="K2332" s="41"/>
      <c r="L2332" s="41"/>
      <c r="M2332" s="41"/>
      <c r="N2332" s="41"/>
      <c r="O2332" s="41"/>
      <c r="P2332" s="41"/>
      <c r="Q2332" s="41"/>
      <c r="R2332" s="41"/>
      <c r="S2332" s="41"/>
      <c r="T2332" s="41"/>
      <c r="U2332" s="41"/>
      <c r="V2332" s="41"/>
      <c r="W2332" s="41"/>
      <c r="X2332" s="41"/>
      <c r="Y2332" s="43" t="str">
        <f t="shared" si="72"/>
        <v/>
      </c>
      <c r="Z2332" s="43">
        <v>2416920</v>
      </c>
      <c r="AA2332" s="43" t="e">
        <f t="shared" si="73"/>
        <v>#N/A</v>
      </c>
    </row>
    <row r="2333" spans="1:27" x14ac:dyDescent="0.3">
      <c r="A2333" s="43">
        <v>2364279</v>
      </c>
      <c r="B2333" s="43" t="s">
        <v>2467</v>
      </c>
      <c r="C2333" s="43" t="s">
        <v>2468</v>
      </c>
      <c r="D2333" s="41"/>
      <c r="E2333" s="43" t="s">
        <v>6263</v>
      </c>
      <c r="F2333" s="43" t="s">
        <v>30</v>
      </c>
      <c r="G2333" s="43">
        <v>45056</v>
      </c>
      <c r="H2333" s="41"/>
      <c r="I2333" s="41"/>
      <c r="J2333" s="43"/>
      <c r="K2333" s="41"/>
      <c r="L2333" s="41"/>
      <c r="M2333" s="41"/>
      <c r="N2333" s="41"/>
      <c r="O2333" s="41"/>
      <c r="P2333" s="41"/>
      <c r="Q2333" s="41"/>
      <c r="R2333" s="41"/>
      <c r="S2333" s="41"/>
      <c r="T2333" s="41"/>
      <c r="U2333" s="41"/>
      <c r="V2333" s="41"/>
      <c r="W2333" s="41"/>
      <c r="X2333" s="41"/>
      <c r="Y2333" s="43" t="str">
        <f t="shared" si="72"/>
        <v>COMP</v>
      </c>
      <c r="Z2333" s="43">
        <v>1699265</v>
      </c>
      <c r="AA2333" s="43">
        <f t="shared" si="73"/>
        <v>2364279</v>
      </c>
    </row>
    <row r="2334" spans="1:27" x14ac:dyDescent="0.3">
      <c r="A2334" s="43">
        <v>1571776</v>
      </c>
      <c r="B2334" s="43" t="s">
        <v>2469</v>
      </c>
      <c r="C2334" s="43" t="s">
        <v>2470</v>
      </c>
      <c r="D2334" s="41"/>
      <c r="E2334" s="43" t="s">
        <v>6263</v>
      </c>
      <c r="F2334" s="43" t="s">
        <v>28</v>
      </c>
      <c r="G2334" s="43">
        <v>45046</v>
      </c>
      <c r="H2334" s="41"/>
      <c r="I2334" s="41"/>
      <c r="J2334" s="43"/>
      <c r="K2334" s="41"/>
      <c r="L2334" s="41"/>
      <c r="M2334" s="41"/>
      <c r="N2334" s="41"/>
      <c r="O2334" s="41"/>
      <c r="P2334" s="41"/>
      <c r="Q2334" s="41"/>
      <c r="R2334" s="41"/>
      <c r="S2334" s="41"/>
      <c r="T2334" s="41"/>
      <c r="U2334" s="41"/>
      <c r="V2334" s="41"/>
      <c r="W2334" s="41"/>
      <c r="X2334" s="41"/>
      <c r="Y2334" s="43" t="str">
        <f t="shared" si="72"/>
        <v/>
      </c>
      <c r="Z2334" s="43">
        <v>2097213</v>
      </c>
      <c r="AA2334" s="43" t="e">
        <f t="shared" si="73"/>
        <v>#N/A</v>
      </c>
    </row>
    <row r="2335" spans="1:27" x14ac:dyDescent="0.3">
      <c r="A2335" s="43">
        <v>2419909</v>
      </c>
      <c r="B2335" s="43" t="s">
        <v>2471</v>
      </c>
      <c r="C2335" s="43" t="s">
        <v>2472</v>
      </c>
      <c r="D2335" s="41"/>
      <c r="E2335" s="43" t="s">
        <v>35</v>
      </c>
      <c r="F2335" s="43" t="s">
        <v>28</v>
      </c>
      <c r="G2335" s="43">
        <v>28041</v>
      </c>
      <c r="H2335" s="41"/>
      <c r="I2335" s="41"/>
      <c r="J2335" s="43"/>
      <c r="K2335" s="41"/>
      <c r="L2335" s="41"/>
      <c r="M2335" s="41"/>
      <c r="N2335" s="41"/>
      <c r="O2335" s="41"/>
      <c r="P2335" s="41"/>
      <c r="Q2335" s="41"/>
      <c r="R2335" s="41"/>
      <c r="S2335" s="41"/>
      <c r="T2335" s="41"/>
      <c r="U2335" s="41"/>
      <c r="V2335" s="41"/>
      <c r="W2335" s="41"/>
      <c r="X2335" s="41"/>
      <c r="Y2335" s="43" t="str">
        <f t="shared" si="72"/>
        <v>COMP</v>
      </c>
      <c r="Z2335" s="43">
        <v>2290218</v>
      </c>
      <c r="AA2335" s="43">
        <f t="shared" si="73"/>
        <v>2419909</v>
      </c>
    </row>
    <row r="2336" spans="1:27" x14ac:dyDescent="0.3">
      <c r="A2336" s="43">
        <v>1624682</v>
      </c>
      <c r="B2336" s="43" t="s">
        <v>2473</v>
      </c>
      <c r="C2336" s="43" t="s">
        <v>936</v>
      </c>
      <c r="D2336" s="41"/>
      <c r="E2336" s="43" t="s">
        <v>35</v>
      </c>
      <c r="F2336" s="43" t="s">
        <v>30</v>
      </c>
      <c r="G2336" s="43">
        <v>45003</v>
      </c>
      <c r="H2336" s="41"/>
      <c r="I2336" s="41"/>
      <c r="J2336" s="43"/>
      <c r="K2336" s="41"/>
      <c r="L2336" s="41"/>
      <c r="M2336" s="41"/>
      <c r="N2336" s="41"/>
      <c r="O2336" s="41"/>
      <c r="P2336" s="41"/>
      <c r="Q2336" s="41"/>
      <c r="R2336" s="41"/>
      <c r="S2336" s="41"/>
      <c r="T2336" s="41"/>
      <c r="U2336" s="41"/>
      <c r="V2336" s="41"/>
      <c r="W2336" s="41"/>
      <c r="X2336" s="41"/>
      <c r="Y2336" s="43" t="str">
        <f t="shared" si="72"/>
        <v>COMP</v>
      </c>
      <c r="Z2336" s="43">
        <v>1544771</v>
      </c>
      <c r="AA2336" s="43">
        <f t="shared" si="73"/>
        <v>1624682</v>
      </c>
    </row>
    <row r="2337" spans="1:27" x14ac:dyDescent="0.3">
      <c r="A2337" s="43">
        <v>1883597</v>
      </c>
      <c r="B2337" s="43" t="s">
        <v>2474</v>
      </c>
      <c r="C2337" s="43" t="s">
        <v>175</v>
      </c>
      <c r="D2337" s="41"/>
      <c r="E2337" s="43" t="s">
        <v>6263</v>
      </c>
      <c r="F2337" s="43" t="s">
        <v>28</v>
      </c>
      <c r="G2337" s="43">
        <v>36014</v>
      </c>
      <c r="H2337" s="41"/>
      <c r="I2337" s="41"/>
      <c r="J2337" s="43"/>
      <c r="K2337" s="41"/>
      <c r="L2337" s="41"/>
      <c r="M2337" s="41"/>
      <c r="N2337" s="41"/>
      <c r="O2337" s="41"/>
      <c r="P2337" s="41"/>
      <c r="Q2337" s="41"/>
      <c r="R2337" s="41"/>
      <c r="S2337" s="41"/>
      <c r="T2337" s="41"/>
      <c r="U2337" s="41"/>
      <c r="V2337" s="41"/>
      <c r="W2337" s="41"/>
      <c r="X2337" s="41"/>
      <c r="Y2337" s="43" t="str">
        <f t="shared" si="72"/>
        <v>COMP</v>
      </c>
      <c r="Z2337" s="43">
        <v>2324302</v>
      </c>
      <c r="AA2337" s="43">
        <f t="shared" si="73"/>
        <v>1883597</v>
      </c>
    </row>
    <row r="2338" spans="1:27" x14ac:dyDescent="0.3">
      <c r="A2338" s="43">
        <v>1810316</v>
      </c>
      <c r="B2338" s="43" t="s">
        <v>2475</v>
      </c>
      <c r="C2338" s="43" t="s">
        <v>478</v>
      </c>
      <c r="D2338" s="41"/>
      <c r="E2338" s="43" t="s">
        <v>31</v>
      </c>
      <c r="F2338" s="43" t="s">
        <v>28</v>
      </c>
      <c r="G2338" s="43">
        <v>37021</v>
      </c>
      <c r="H2338" s="41"/>
      <c r="I2338" s="41"/>
      <c r="J2338" s="43"/>
      <c r="K2338" s="41"/>
      <c r="L2338" s="41"/>
      <c r="M2338" s="41"/>
      <c r="N2338" s="41"/>
      <c r="O2338" s="41"/>
      <c r="P2338" s="41"/>
      <c r="Q2338" s="41"/>
      <c r="R2338" s="41"/>
      <c r="S2338" s="41"/>
      <c r="T2338" s="41"/>
      <c r="U2338" s="41"/>
      <c r="V2338" s="41"/>
      <c r="W2338" s="41"/>
      <c r="X2338" s="41"/>
      <c r="Y2338" s="43" t="str">
        <f t="shared" si="72"/>
        <v>COMP</v>
      </c>
      <c r="Z2338" s="43">
        <v>1699792</v>
      </c>
      <c r="AA2338" s="43">
        <f t="shared" si="73"/>
        <v>1810316</v>
      </c>
    </row>
    <row r="2339" spans="1:27" x14ac:dyDescent="0.3">
      <c r="A2339" s="43">
        <v>2389295</v>
      </c>
      <c r="B2339" s="43" t="s">
        <v>2476</v>
      </c>
      <c r="C2339" s="43" t="s">
        <v>2477</v>
      </c>
      <c r="D2339" s="41"/>
      <c r="E2339" s="43" t="s">
        <v>31</v>
      </c>
      <c r="F2339" s="43" t="s">
        <v>28</v>
      </c>
      <c r="G2339" s="43">
        <v>37023</v>
      </c>
      <c r="H2339" s="41"/>
      <c r="I2339" s="41"/>
      <c r="J2339" s="43"/>
      <c r="K2339" s="41"/>
      <c r="L2339" s="41"/>
      <c r="M2339" s="41"/>
      <c r="N2339" s="41"/>
      <c r="O2339" s="41"/>
      <c r="P2339" s="41"/>
      <c r="Q2339" s="41"/>
      <c r="R2339" s="41"/>
      <c r="S2339" s="41"/>
      <c r="T2339" s="41"/>
      <c r="U2339" s="41"/>
      <c r="V2339" s="41"/>
      <c r="W2339" s="41"/>
      <c r="X2339" s="41"/>
      <c r="Y2339" s="43" t="str">
        <f t="shared" si="72"/>
        <v>COMP</v>
      </c>
      <c r="Z2339" s="43">
        <v>2041718</v>
      </c>
      <c r="AA2339" s="43">
        <f t="shared" si="73"/>
        <v>2389295</v>
      </c>
    </row>
    <row r="2340" spans="1:27" x14ac:dyDescent="0.3">
      <c r="A2340" s="43">
        <v>1117242</v>
      </c>
      <c r="B2340" s="43" t="s">
        <v>2478</v>
      </c>
      <c r="C2340" s="43" t="s">
        <v>2479</v>
      </c>
      <c r="D2340" s="41"/>
      <c r="E2340" s="43" t="s">
        <v>29</v>
      </c>
      <c r="F2340" s="43" t="s">
        <v>28</v>
      </c>
      <c r="G2340" s="43">
        <v>45008</v>
      </c>
      <c r="H2340" s="41"/>
      <c r="I2340" s="41"/>
      <c r="J2340" s="43"/>
      <c r="K2340" s="41"/>
      <c r="L2340" s="41"/>
      <c r="M2340" s="41"/>
      <c r="N2340" s="41"/>
      <c r="O2340" s="41"/>
      <c r="P2340" s="41"/>
      <c r="Q2340" s="41"/>
      <c r="R2340" s="41"/>
      <c r="S2340" s="41"/>
      <c r="T2340" s="41"/>
      <c r="U2340" s="41"/>
      <c r="V2340" s="41"/>
      <c r="W2340" s="41"/>
      <c r="X2340" s="41"/>
      <c r="Y2340" s="43" t="str">
        <f t="shared" si="72"/>
        <v>COMP</v>
      </c>
      <c r="Z2340" s="43">
        <v>1483908</v>
      </c>
      <c r="AA2340" s="43">
        <f t="shared" si="73"/>
        <v>1117242</v>
      </c>
    </row>
    <row r="2341" spans="1:27" x14ac:dyDescent="0.3">
      <c r="A2341" s="43">
        <v>2357121</v>
      </c>
      <c r="B2341" s="43" t="s">
        <v>2480</v>
      </c>
      <c r="C2341" s="43" t="s">
        <v>565</v>
      </c>
      <c r="D2341" s="41"/>
      <c r="E2341" s="43" t="s">
        <v>6263</v>
      </c>
      <c r="F2341" s="43" t="s">
        <v>28</v>
      </c>
      <c r="G2341" s="43">
        <v>37033</v>
      </c>
      <c r="H2341" s="41"/>
      <c r="I2341" s="41"/>
      <c r="J2341" s="43"/>
      <c r="K2341" s="41"/>
      <c r="L2341" s="41"/>
      <c r="M2341" s="41"/>
      <c r="N2341" s="41"/>
      <c r="O2341" s="41"/>
      <c r="P2341" s="41"/>
      <c r="Q2341" s="41"/>
      <c r="R2341" s="41"/>
      <c r="S2341" s="41"/>
      <c r="T2341" s="41"/>
      <c r="U2341" s="41"/>
      <c r="V2341" s="41"/>
      <c r="W2341" s="41"/>
      <c r="X2341" s="41"/>
      <c r="Y2341" s="43" t="str">
        <f t="shared" si="72"/>
        <v/>
      </c>
      <c r="Z2341" s="43">
        <v>1226173</v>
      </c>
      <c r="AA2341" s="43" t="e">
        <f t="shared" si="73"/>
        <v>#N/A</v>
      </c>
    </row>
    <row r="2342" spans="1:27" x14ac:dyDescent="0.3">
      <c r="A2342" s="43">
        <v>2432616</v>
      </c>
      <c r="B2342" s="43" t="s">
        <v>2481</v>
      </c>
      <c r="C2342" s="43" t="s">
        <v>187</v>
      </c>
      <c r="D2342" s="41"/>
      <c r="E2342" s="43" t="s">
        <v>6263</v>
      </c>
      <c r="F2342" s="43" t="s">
        <v>30</v>
      </c>
      <c r="G2342" s="43">
        <v>45009</v>
      </c>
      <c r="H2342" s="41"/>
      <c r="I2342" s="41"/>
      <c r="J2342" s="43"/>
      <c r="K2342" s="41"/>
      <c r="L2342" s="41"/>
      <c r="M2342" s="41"/>
      <c r="N2342" s="41"/>
      <c r="O2342" s="41"/>
      <c r="P2342" s="41"/>
      <c r="Q2342" s="41"/>
      <c r="R2342" s="41"/>
      <c r="S2342" s="41"/>
      <c r="T2342" s="41"/>
      <c r="U2342" s="41"/>
      <c r="V2342" s="41"/>
      <c r="W2342" s="41"/>
      <c r="X2342" s="41"/>
      <c r="Y2342" s="43" t="str">
        <f t="shared" si="72"/>
        <v/>
      </c>
      <c r="Z2342" s="43">
        <v>2315646</v>
      </c>
      <c r="AA2342" s="43" t="e">
        <f t="shared" si="73"/>
        <v>#N/A</v>
      </c>
    </row>
    <row r="2343" spans="1:27" x14ac:dyDescent="0.3">
      <c r="A2343" s="43">
        <v>867207</v>
      </c>
      <c r="B2343" s="43" t="s">
        <v>2482</v>
      </c>
      <c r="C2343" s="43" t="s">
        <v>175</v>
      </c>
      <c r="D2343" s="41"/>
      <c r="E2343" s="43" t="s">
        <v>6263</v>
      </c>
      <c r="F2343" s="43" t="s">
        <v>28</v>
      </c>
      <c r="G2343" s="43">
        <v>45003</v>
      </c>
      <c r="H2343" s="41"/>
      <c r="I2343" s="41"/>
      <c r="J2343" s="43"/>
      <c r="K2343" s="41"/>
      <c r="L2343" s="41"/>
      <c r="M2343" s="41"/>
      <c r="N2343" s="41"/>
      <c r="O2343" s="41"/>
      <c r="P2343" s="41"/>
      <c r="Q2343" s="41"/>
      <c r="R2343" s="41"/>
      <c r="S2343" s="41"/>
      <c r="T2343" s="41"/>
      <c r="U2343" s="41"/>
      <c r="V2343" s="41"/>
      <c r="W2343" s="41"/>
      <c r="X2343" s="41"/>
      <c r="Y2343" s="43" t="str">
        <f t="shared" si="72"/>
        <v/>
      </c>
      <c r="Z2343" s="43">
        <v>1464425</v>
      </c>
      <c r="AA2343" s="43" t="e">
        <f t="shared" si="73"/>
        <v>#N/A</v>
      </c>
    </row>
    <row r="2344" spans="1:27" x14ac:dyDescent="0.3">
      <c r="A2344" s="43">
        <v>571682</v>
      </c>
      <c r="B2344" s="43" t="s">
        <v>2482</v>
      </c>
      <c r="C2344" s="43" t="s">
        <v>343</v>
      </c>
      <c r="D2344" s="41"/>
      <c r="E2344" s="43" t="s">
        <v>6263</v>
      </c>
      <c r="F2344" s="43" t="s">
        <v>28</v>
      </c>
      <c r="G2344" s="43">
        <v>37046</v>
      </c>
      <c r="H2344" s="41"/>
      <c r="I2344" s="41"/>
      <c r="J2344" s="43"/>
      <c r="K2344" s="41"/>
      <c r="L2344" s="41"/>
      <c r="M2344" s="41"/>
      <c r="N2344" s="41"/>
      <c r="O2344" s="41"/>
      <c r="P2344" s="41"/>
      <c r="Q2344" s="41"/>
      <c r="R2344" s="41"/>
      <c r="S2344" s="41"/>
      <c r="T2344" s="41"/>
      <c r="U2344" s="41"/>
      <c r="V2344" s="41"/>
      <c r="W2344" s="41"/>
      <c r="X2344" s="41"/>
      <c r="Y2344" s="43" t="str">
        <f t="shared" si="72"/>
        <v>COMP</v>
      </c>
      <c r="Z2344" s="43">
        <v>2287630</v>
      </c>
      <c r="AA2344" s="43">
        <f t="shared" si="73"/>
        <v>571682</v>
      </c>
    </row>
    <row r="2345" spans="1:27" x14ac:dyDescent="0.3">
      <c r="A2345" s="43">
        <v>1419631</v>
      </c>
      <c r="B2345" s="43" t="s">
        <v>2483</v>
      </c>
      <c r="C2345" s="43" t="s">
        <v>674</v>
      </c>
      <c r="D2345" s="41"/>
      <c r="E2345" s="43" t="s">
        <v>6263</v>
      </c>
      <c r="F2345" s="43" t="s">
        <v>28</v>
      </c>
      <c r="G2345" s="43">
        <v>41016</v>
      </c>
      <c r="H2345" s="41"/>
      <c r="I2345" s="41"/>
      <c r="J2345" s="43"/>
      <c r="K2345" s="41"/>
      <c r="L2345" s="41"/>
      <c r="M2345" s="41"/>
      <c r="N2345" s="41"/>
      <c r="O2345" s="41"/>
      <c r="P2345" s="41"/>
      <c r="Q2345" s="41"/>
      <c r="R2345" s="41"/>
      <c r="S2345" s="41"/>
      <c r="T2345" s="41"/>
      <c r="U2345" s="41"/>
      <c r="V2345" s="41"/>
      <c r="W2345" s="41"/>
      <c r="X2345" s="41"/>
      <c r="Y2345" s="43" t="str">
        <f t="shared" si="72"/>
        <v/>
      </c>
      <c r="Z2345" s="43">
        <v>607369</v>
      </c>
      <c r="AA2345" s="43" t="e">
        <f t="shared" si="73"/>
        <v>#N/A</v>
      </c>
    </row>
    <row r="2346" spans="1:27" x14ac:dyDescent="0.3">
      <c r="A2346" s="43">
        <v>896554</v>
      </c>
      <c r="B2346" s="43" t="s">
        <v>2484</v>
      </c>
      <c r="C2346" s="43" t="s">
        <v>230</v>
      </c>
      <c r="D2346" s="41"/>
      <c r="E2346" s="43" t="s">
        <v>6263</v>
      </c>
      <c r="F2346" s="43" t="s">
        <v>28</v>
      </c>
      <c r="G2346" s="43">
        <v>45009</v>
      </c>
      <c r="H2346" s="41"/>
      <c r="I2346" s="41"/>
      <c r="J2346" s="43"/>
      <c r="K2346" s="41"/>
      <c r="L2346" s="41"/>
      <c r="M2346" s="41"/>
      <c r="N2346" s="41"/>
      <c r="O2346" s="41"/>
      <c r="P2346" s="41"/>
      <c r="Q2346" s="41"/>
      <c r="R2346" s="41"/>
      <c r="S2346" s="41"/>
      <c r="T2346" s="41"/>
      <c r="U2346" s="41"/>
      <c r="V2346" s="41"/>
      <c r="W2346" s="41"/>
      <c r="X2346" s="41"/>
      <c r="Y2346" s="43" t="str">
        <f t="shared" si="72"/>
        <v>COMP</v>
      </c>
      <c r="Z2346" s="43">
        <v>1225875</v>
      </c>
      <c r="AA2346" s="43">
        <f t="shared" si="73"/>
        <v>896554</v>
      </c>
    </row>
    <row r="2347" spans="1:27" x14ac:dyDescent="0.3">
      <c r="A2347" s="43">
        <v>725363</v>
      </c>
      <c r="B2347" s="43" t="s">
        <v>2485</v>
      </c>
      <c r="C2347" s="43" t="s">
        <v>221</v>
      </c>
      <c r="D2347" s="41"/>
      <c r="E2347" s="43" t="s">
        <v>6263</v>
      </c>
      <c r="F2347" s="43" t="s">
        <v>28</v>
      </c>
      <c r="G2347" s="43">
        <v>37045</v>
      </c>
      <c r="H2347" s="41"/>
      <c r="I2347" s="41"/>
      <c r="J2347" s="43"/>
      <c r="K2347" s="41"/>
      <c r="L2347" s="41"/>
      <c r="M2347" s="41"/>
      <c r="N2347" s="41"/>
      <c r="O2347" s="41"/>
      <c r="P2347" s="41"/>
      <c r="Q2347" s="41"/>
      <c r="R2347" s="41"/>
      <c r="S2347" s="41"/>
      <c r="T2347" s="41"/>
      <c r="U2347" s="41"/>
      <c r="V2347" s="41"/>
      <c r="W2347" s="41"/>
      <c r="X2347" s="41"/>
      <c r="Y2347" s="43" t="str">
        <f t="shared" si="72"/>
        <v>COMP</v>
      </c>
      <c r="Z2347" s="43">
        <v>2128316</v>
      </c>
      <c r="AA2347" s="43">
        <f t="shared" si="73"/>
        <v>725363</v>
      </c>
    </row>
    <row r="2348" spans="1:27" x14ac:dyDescent="0.3">
      <c r="A2348" s="43">
        <v>2347357</v>
      </c>
      <c r="B2348" s="43" t="s">
        <v>2486</v>
      </c>
      <c r="C2348" s="43" t="s">
        <v>2487</v>
      </c>
      <c r="D2348" s="41"/>
      <c r="E2348" s="43" t="s">
        <v>29</v>
      </c>
      <c r="F2348" s="43" t="s">
        <v>30</v>
      </c>
      <c r="G2348" s="43">
        <v>28037</v>
      </c>
      <c r="H2348" s="41"/>
      <c r="I2348" s="41"/>
      <c r="J2348" s="43"/>
      <c r="K2348" s="41"/>
      <c r="L2348" s="41"/>
      <c r="M2348" s="41"/>
      <c r="N2348" s="41"/>
      <c r="O2348" s="41"/>
      <c r="P2348" s="41"/>
      <c r="Q2348" s="41"/>
      <c r="R2348" s="41"/>
      <c r="S2348" s="41"/>
      <c r="T2348" s="41"/>
      <c r="U2348" s="41"/>
      <c r="V2348" s="41"/>
      <c r="W2348" s="41"/>
      <c r="X2348" s="41"/>
      <c r="Y2348" s="43" t="str">
        <f t="shared" si="72"/>
        <v>COMP</v>
      </c>
      <c r="Z2348" s="43">
        <v>2145303</v>
      </c>
      <c r="AA2348" s="43">
        <f t="shared" si="73"/>
        <v>2347357</v>
      </c>
    </row>
    <row r="2349" spans="1:27" x14ac:dyDescent="0.3">
      <c r="A2349" s="43">
        <v>180100</v>
      </c>
      <c r="B2349" s="43" t="s">
        <v>2488</v>
      </c>
      <c r="C2349" s="43" t="s">
        <v>1407</v>
      </c>
      <c r="D2349" s="41"/>
      <c r="E2349" s="43" t="s">
        <v>29</v>
      </c>
      <c r="F2349" s="43" t="s">
        <v>30</v>
      </c>
      <c r="G2349" s="43">
        <v>45050</v>
      </c>
      <c r="H2349" s="41"/>
      <c r="I2349" s="41"/>
      <c r="J2349" s="43"/>
      <c r="K2349" s="41"/>
      <c r="L2349" s="41"/>
      <c r="M2349" s="41"/>
      <c r="N2349" s="41"/>
      <c r="O2349" s="41"/>
      <c r="P2349" s="41"/>
      <c r="Q2349" s="41"/>
      <c r="R2349" s="41"/>
      <c r="S2349" s="41"/>
      <c r="T2349" s="41"/>
      <c r="U2349" s="41"/>
      <c r="V2349" s="41"/>
      <c r="W2349" s="41"/>
      <c r="X2349" s="41"/>
      <c r="Y2349" s="43" t="str">
        <f t="shared" si="72"/>
        <v>COMP</v>
      </c>
      <c r="Z2349" s="43">
        <v>1014224</v>
      </c>
      <c r="AA2349" s="43">
        <f t="shared" si="73"/>
        <v>180100</v>
      </c>
    </row>
    <row r="2350" spans="1:27" x14ac:dyDescent="0.3">
      <c r="A2350" s="43">
        <v>1110806</v>
      </c>
      <c r="B2350" s="43" t="s">
        <v>2489</v>
      </c>
      <c r="C2350" s="43" t="s">
        <v>2490</v>
      </c>
      <c r="D2350" s="41"/>
      <c r="E2350" s="43" t="s">
        <v>6263</v>
      </c>
      <c r="F2350" s="43" t="s">
        <v>30</v>
      </c>
      <c r="G2350" s="43">
        <v>36003</v>
      </c>
      <c r="H2350" s="41"/>
      <c r="I2350" s="41"/>
      <c r="J2350" s="43"/>
      <c r="K2350" s="41"/>
      <c r="L2350" s="41"/>
      <c r="M2350" s="41"/>
      <c r="N2350" s="41"/>
      <c r="O2350" s="41"/>
      <c r="P2350" s="41"/>
      <c r="Q2350" s="41"/>
      <c r="R2350" s="41"/>
      <c r="S2350" s="41"/>
      <c r="T2350" s="41"/>
      <c r="U2350" s="41"/>
      <c r="V2350" s="41"/>
      <c r="W2350" s="41"/>
      <c r="X2350" s="41"/>
      <c r="Y2350" s="43" t="str">
        <f t="shared" si="72"/>
        <v/>
      </c>
      <c r="Z2350" s="43">
        <v>2168029</v>
      </c>
      <c r="AA2350" s="43" t="e">
        <f t="shared" si="73"/>
        <v>#N/A</v>
      </c>
    </row>
    <row r="2351" spans="1:27" x14ac:dyDescent="0.3">
      <c r="A2351" s="43">
        <v>976261</v>
      </c>
      <c r="B2351" s="43" t="s">
        <v>2491</v>
      </c>
      <c r="C2351" s="43" t="s">
        <v>414</v>
      </c>
      <c r="D2351" s="41"/>
      <c r="E2351" s="43" t="s">
        <v>6263</v>
      </c>
      <c r="F2351" s="43" t="s">
        <v>30</v>
      </c>
      <c r="G2351" s="43">
        <v>28030</v>
      </c>
      <c r="H2351" s="41"/>
      <c r="I2351" s="41"/>
      <c r="J2351" s="43"/>
      <c r="K2351" s="41"/>
      <c r="L2351" s="41"/>
      <c r="M2351" s="41"/>
      <c r="N2351" s="41"/>
      <c r="O2351" s="41"/>
      <c r="P2351" s="41"/>
      <c r="Q2351" s="41"/>
      <c r="R2351" s="41"/>
      <c r="S2351" s="41"/>
      <c r="T2351" s="41"/>
      <c r="U2351" s="41"/>
      <c r="V2351" s="41"/>
      <c r="W2351" s="41"/>
      <c r="X2351" s="41"/>
      <c r="Y2351" s="43" t="str">
        <f t="shared" si="72"/>
        <v/>
      </c>
      <c r="Z2351" s="43">
        <v>2256142</v>
      </c>
      <c r="AA2351" s="43" t="e">
        <f t="shared" si="73"/>
        <v>#N/A</v>
      </c>
    </row>
    <row r="2352" spans="1:27" x14ac:dyDescent="0.3">
      <c r="A2352" s="43">
        <v>1885831</v>
      </c>
      <c r="B2352" s="43" t="s">
        <v>2492</v>
      </c>
      <c r="C2352" s="43" t="s">
        <v>425</v>
      </c>
      <c r="D2352" s="41"/>
      <c r="E2352" s="43" t="s">
        <v>6263</v>
      </c>
      <c r="F2352" s="43" t="s">
        <v>28</v>
      </c>
      <c r="G2352" s="43">
        <v>28040</v>
      </c>
      <c r="H2352" s="41"/>
      <c r="I2352" s="41"/>
      <c r="J2352" s="43"/>
      <c r="K2352" s="41"/>
      <c r="L2352" s="41"/>
      <c r="M2352" s="41"/>
      <c r="N2352" s="41"/>
      <c r="O2352" s="41"/>
      <c r="P2352" s="41"/>
      <c r="Q2352" s="41"/>
      <c r="R2352" s="41"/>
      <c r="S2352" s="41"/>
      <c r="T2352" s="41"/>
      <c r="U2352" s="41"/>
      <c r="V2352" s="41"/>
      <c r="W2352" s="41"/>
      <c r="X2352" s="41"/>
      <c r="Y2352" s="43" t="str">
        <f t="shared" si="72"/>
        <v>COMP</v>
      </c>
      <c r="Z2352" s="43">
        <v>1800946</v>
      </c>
      <c r="AA2352" s="43">
        <f t="shared" si="73"/>
        <v>1885831</v>
      </c>
    </row>
    <row r="2353" spans="1:27" x14ac:dyDescent="0.3">
      <c r="A2353" s="43">
        <v>1781379</v>
      </c>
      <c r="B2353" s="43" t="s">
        <v>2492</v>
      </c>
      <c r="C2353" s="43" t="s">
        <v>936</v>
      </c>
      <c r="D2353" s="41"/>
      <c r="E2353" s="43" t="s">
        <v>6263</v>
      </c>
      <c r="F2353" s="43" t="s">
        <v>30</v>
      </c>
      <c r="G2353" s="43">
        <v>28004</v>
      </c>
      <c r="H2353" s="41"/>
      <c r="I2353" s="41"/>
      <c r="J2353" s="43"/>
      <c r="K2353" s="41"/>
      <c r="L2353" s="41"/>
      <c r="M2353" s="41"/>
      <c r="N2353" s="41"/>
      <c r="O2353" s="41"/>
      <c r="P2353" s="41"/>
      <c r="Q2353" s="41"/>
      <c r="R2353" s="41"/>
      <c r="S2353" s="41"/>
      <c r="T2353" s="41"/>
      <c r="U2353" s="41"/>
      <c r="V2353" s="41"/>
      <c r="W2353" s="41"/>
      <c r="X2353" s="41"/>
      <c r="Y2353" s="43" t="str">
        <f t="shared" si="72"/>
        <v>COMP</v>
      </c>
      <c r="Z2353" s="43">
        <v>2115851</v>
      </c>
      <c r="AA2353" s="43">
        <f t="shared" si="73"/>
        <v>1781379</v>
      </c>
    </row>
    <row r="2354" spans="1:27" x14ac:dyDescent="0.3">
      <c r="A2354" s="43">
        <v>1666233</v>
      </c>
      <c r="B2354" s="43" t="s">
        <v>2493</v>
      </c>
      <c r="C2354" s="43" t="s">
        <v>1413</v>
      </c>
      <c r="D2354" s="41"/>
      <c r="E2354" s="43" t="s">
        <v>29</v>
      </c>
      <c r="F2354" s="43" t="s">
        <v>28</v>
      </c>
      <c r="G2354" s="43">
        <v>45003</v>
      </c>
      <c r="H2354" s="41"/>
      <c r="I2354" s="41"/>
      <c r="J2354" s="43"/>
      <c r="K2354" s="41"/>
      <c r="L2354" s="41"/>
      <c r="M2354" s="41"/>
      <c r="N2354" s="41"/>
      <c r="O2354" s="41"/>
      <c r="P2354" s="41"/>
      <c r="Q2354" s="41"/>
      <c r="R2354" s="41"/>
      <c r="S2354" s="41"/>
      <c r="T2354" s="41"/>
      <c r="U2354" s="41"/>
      <c r="V2354" s="41"/>
      <c r="W2354" s="41"/>
      <c r="X2354" s="41"/>
      <c r="Y2354" s="43" t="str">
        <f t="shared" si="72"/>
        <v>COMP</v>
      </c>
      <c r="Z2354" s="43">
        <v>1962311</v>
      </c>
      <c r="AA2354" s="43">
        <f t="shared" si="73"/>
        <v>1666233</v>
      </c>
    </row>
    <row r="2355" spans="1:27" x14ac:dyDescent="0.3">
      <c r="A2355" s="43">
        <v>1727435</v>
      </c>
      <c r="B2355" s="43" t="s">
        <v>2494</v>
      </c>
      <c r="C2355" s="43" t="s">
        <v>659</v>
      </c>
      <c r="D2355" s="41"/>
      <c r="E2355" s="43" t="s">
        <v>6263</v>
      </c>
      <c r="F2355" s="43" t="s">
        <v>28</v>
      </c>
      <c r="G2355" s="43">
        <v>41006</v>
      </c>
      <c r="H2355" s="41"/>
      <c r="I2355" s="41"/>
      <c r="J2355" s="43"/>
      <c r="K2355" s="41"/>
      <c r="L2355" s="41"/>
      <c r="M2355" s="41"/>
      <c r="N2355" s="41"/>
      <c r="O2355" s="41"/>
      <c r="P2355" s="41"/>
      <c r="Q2355" s="41"/>
      <c r="R2355" s="41"/>
      <c r="S2355" s="41"/>
      <c r="T2355" s="41"/>
      <c r="U2355" s="41"/>
      <c r="V2355" s="41"/>
      <c r="W2355" s="41"/>
      <c r="X2355" s="41"/>
      <c r="Y2355" s="43" t="str">
        <f t="shared" si="72"/>
        <v>COMP</v>
      </c>
      <c r="Z2355" s="43">
        <v>328219</v>
      </c>
      <c r="AA2355" s="43">
        <f t="shared" si="73"/>
        <v>1727435</v>
      </c>
    </row>
    <row r="2356" spans="1:27" x14ac:dyDescent="0.3">
      <c r="A2356" s="43">
        <v>2363954</v>
      </c>
      <c r="B2356" s="43" t="s">
        <v>2495</v>
      </c>
      <c r="C2356" s="43" t="s">
        <v>951</v>
      </c>
      <c r="D2356" s="41"/>
      <c r="E2356" s="43" t="s">
        <v>29</v>
      </c>
      <c r="F2356" s="43" t="s">
        <v>28</v>
      </c>
      <c r="G2356" s="43">
        <v>28013</v>
      </c>
      <c r="H2356" s="41"/>
      <c r="I2356" s="41"/>
      <c r="J2356" s="43"/>
      <c r="K2356" s="41"/>
      <c r="L2356" s="41"/>
      <c r="M2356" s="41"/>
      <c r="N2356" s="41"/>
      <c r="O2356" s="41"/>
      <c r="P2356" s="41"/>
      <c r="Q2356" s="41"/>
      <c r="R2356" s="41"/>
      <c r="S2356" s="41"/>
      <c r="T2356" s="41"/>
      <c r="U2356" s="41"/>
      <c r="V2356" s="41"/>
      <c r="W2356" s="41"/>
      <c r="X2356" s="41"/>
      <c r="Y2356" s="43" t="str">
        <f t="shared" si="72"/>
        <v/>
      </c>
      <c r="Z2356" s="43">
        <v>1300873</v>
      </c>
      <c r="AA2356" s="43" t="e">
        <f t="shared" si="73"/>
        <v>#N/A</v>
      </c>
    </row>
    <row r="2357" spans="1:27" x14ac:dyDescent="0.3">
      <c r="A2357" s="43">
        <v>2357033</v>
      </c>
      <c r="B2357" s="43" t="s">
        <v>2496</v>
      </c>
      <c r="C2357" s="43" t="s">
        <v>2497</v>
      </c>
      <c r="D2357" s="41"/>
      <c r="E2357" s="43" t="s">
        <v>29</v>
      </c>
      <c r="F2357" s="43" t="s">
        <v>30</v>
      </c>
      <c r="G2357" s="43">
        <v>45008</v>
      </c>
      <c r="H2357" s="41"/>
      <c r="I2357" s="41"/>
      <c r="J2357" s="43"/>
      <c r="K2357" s="41"/>
      <c r="L2357" s="41"/>
      <c r="M2357" s="41"/>
      <c r="N2357" s="41"/>
      <c r="O2357" s="41"/>
      <c r="P2357" s="41"/>
      <c r="Q2357" s="41"/>
      <c r="R2357" s="41"/>
      <c r="S2357" s="41"/>
      <c r="T2357" s="41"/>
      <c r="U2357" s="41"/>
      <c r="V2357" s="41"/>
      <c r="W2357" s="41"/>
      <c r="X2357" s="41"/>
      <c r="Y2357" s="43" t="str">
        <f t="shared" si="72"/>
        <v>COMP</v>
      </c>
      <c r="Z2357" s="43">
        <v>1885078</v>
      </c>
      <c r="AA2357" s="43">
        <f t="shared" si="73"/>
        <v>2357033</v>
      </c>
    </row>
    <row r="2358" spans="1:27" x14ac:dyDescent="0.3">
      <c r="A2358" s="43">
        <v>1862514</v>
      </c>
      <c r="B2358" s="43" t="s">
        <v>2498</v>
      </c>
      <c r="C2358" s="43" t="s">
        <v>244</v>
      </c>
      <c r="D2358" s="41"/>
      <c r="E2358" s="43" t="s">
        <v>6263</v>
      </c>
      <c r="F2358" s="43" t="s">
        <v>28</v>
      </c>
      <c r="G2358" s="43">
        <v>45045</v>
      </c>
      <c r="H2358" s="41"/>
      <c r="I2358" s="41"/>
      <c r="J2358" s="43"/>
      <c r="K2358" s="41"/>
      <c r="L2358" s="41"/>
      <c r="M2358" s="41"/>
      <c r="N2358" s="41"/>
      <c r="O2358" s="41"/>
      <c r="P2358" s="41"/>
      <c r="Q2358" s="41"/>
      <c r="R2358" s="41"/>
      <c r="S2358" s="41"/>
      <c r="T2358" s="41"/>
      <c r="U2358" s="41"/>
      <c r="V2358" s="41"/>
      <c r="W2358" s="41"/>
      <c r="X2358" s="41"/>
      <c r="Y2358" s="43" t="str">
        <f t="shared" si="72"/>
        <v>COMP</v>
      </c>
      <c r="Z2358" s="43">
        <v>2291479</v>
      </c>
      <c r="AA2358" s="43">
        <f t="shared" si="73"/>
        <v>1862514</v>
      </c>
    </row>
    <row r="2359" spans="1:27" x14ac:dyDescent="0.3">
      <c r="A2359" s="43">
        <v>1189753</v>
      </c>
      <c r="B2359" s="43" t="s">
        <v>2499</v>
      </c>
      <c r="C2359" s="43" t="s">
        <v>740</v>
      </c>
      <c r="D2359" s="41"/>
      <c r="E2359" s="43" t="s">
        <v>29</v>
      </c>
      <c r="F2359" s="43" t="s">
        <v>30</v>
      </c>
      <c r="G2359" s="43">
        <v>45008</v>
      </c>
      <c r="H2359" s="41"/>
      <c r="I2359" s="41"/>
      <c r="J2359" s="43"/>
      <c r="K2359" s="41"/>
      <c r="L2359" s="41"/>
      <c r="M2359" s="41"/>
      <c r="N2359" s="41"/>
      <c r="O2359" s="41"/>
      <c r="P2359" s="41"/>
      <c r="Q2359" s="41"/>
      <c r="R2359" s="41"/>
      <c r="S2359" s="41"/>
      <c r="T2359" s="41"/>
      <c r="U2359" s="41"/>
      <c r="V2359" s="41"/>
      <c r="W2359" s="41"/>
      <c r="X2359" s="41"/>
      <c r="Y2359" s="43" t="str">
        <f t="shared" si="72"/>
        <v>COMP</v>
      </c>
      <c r="Z2359" s="43">
        <v>1954769</v>
      </c>
      <c r="AA2359" s="43">
        <f t="shared" si="73"/>
        <v>1189753</v>
      </c>
    </row>
    <row r="2360" spans="1:27" x14ac:dyDescent="0.3">
      <c r="A2360" s="43">
        <v>2411360</v>
      </c>
      <c r="B2360" s="43" t="s">
        <v>2500</v>
      </c>
      <c r="C2360" s="43" t="s">
        <v>278</v>
      </c>
      <c r="D2360" s="41"/>
      <c r="E2360" s="43" t="s">
        <v>6263</v>
      </c>
      <c r="F2360" s="43" t="s">
        <v>30</v>
      </c>
      <c r="G2360" s="43">
        <v>45011</v>
      </c>
      <c r="H2360" s="41"/>
      <c r="I2360" s="41"/>
      <c r="J2360" s="43"/>
      <c r="K2360" s="41"/>
      <c r="L2360" s="41"/>
      <c r="M2360" s="41"/>
      <c r="N2360" s="41"/>
      <c r="O2360" s="41"/>
      <c r="P2360" s="41"/>
      <c r="Q2360" s="41"/>
      <c r="R2360" s="41"/>
      <c r="S2360" s="41"/>
      <c r="T2360" s="41"/>
      <c r="U2360" s="41"/>
      <c r="V2360" s="41"/>
      <c r="W2360" s="41"/>
      <c r="X2360" s="41"/>
      <c r="Y2360" s="43" t="str">
        <f t="shared" si="72"/>
        <v>COMP</v>
      </c>
      <c r="Z2360" s="43">
        <v>1761746</v>
      </c>
      <c r="AA2360" s="43">
        <f t="shared" si="73"/>
        <v>2411360</v>
      </c>
    </row>
    <row r="2361" spans="1:27" x14ac:dyDescent="0.3">
      <c r="A2361" s="43">
        <v>2302293</v>
      </c>
      <c r="B2361" s="43" t="s">
        <v>2501</v>
      </c>
      <c r="C2361" s="43" t="s">
        <v>708</v>
      </c>
      <c r="D2361" s="41"/>
      <c r="E2361" s="43" t="s">
        <v>6263</v>
      </c>
      <c r="F2361" s="43" t="s">
        <v>30</v>
      </c>
      <c r="G2361" s="43">
        <v>28037</v>
      </c>
      <c r="H2361" s="41"/>
      <c r="I2361" s="41"/>
      <c r="J2361" s="43"/>
      <c r="K2361" s="41"/>
      <c r="L2361" s="41"/>
      <c r="M2361" s="41"/>
      <c r="N2361" s="41"/>
      <c r="O2361" s="41"/>
      <c r="P2361" s="41"/>
      <c r="Q2361" s="41"/>
      <c r="R2361" s="41"/>
      <c r="S2361" s="41"/>
      <c r="T2361" s="41"/>
      <c r="U2361" s="41"/>
      <c r="V2361" s="41"/>
      <c r="W2361" s="41"/>
      <c r="X2361" s="41"/>
      <c r="Y2361" s="43" t="str">
        <f t="shared" si="72"/>
        <v/>
      </c>
      <c r="Z2361" s="43">
        <v>1490132</v>
      </c>
      <c r="AA2361" s="43" t="e">
        <f t="shared" si="73"/>
        <v>#N/A</v>
      </c>
    </row>
    <row r="2362" spans="1:27" x14ac:dyDescent="0.3">
      <c r="A2362" s="43">
        <v>2287212</v>
      </c>
      <c r="B2362" s="43" t="s">
        <v>2502</v>
      </c>
      <c r="C2362" s="43" t="s">
        <v>2503</v>
      </c>
      <c r="D2362" s="41"/>
      <c r="E2362" s="43" t="s">
        <v>29</v>
      </c>
      <c r="F2362" s="43" t="s">
        <v>28</v>
      </c>
      <c r="G2362" s="43">
        <v>45053</v>
      </c>
      <c r="H2362" s="41"/>
      <c r="I2362" s="41"/>
      <c r="J2362" s="43"/>
      <c r="K2362" s="41"/>
      <c r="L2362" s="41"/>
      <c r="M2362" s="41"/>
      <c r="N2362" s="41"/>
      <c r="O2362" s="41"/>
      <c r="P2362" s="41"/>
      <c r="Q2362" s="41"/>
      <c r="R2362" s="41"/>
      <c r="S2362" s="41"/>
      <c r="T2362" s="41"/>
      <c r="U2362" s="41"/>
      <c r="V2362" s="41"/>
      <c r="W2362" s="41"/>
      <c r="X2362" s="41"/>
      <c r="Y2362" s="43" t="str">
        <f t="shared" si="72"/>
        <v/>
      </c>
      <c r="Z2362" s="43">
        <v>1968821</v>
      </c>
      <c r="AA2362" s="43" t="e">
        <f t="shared" si="73"/>
        <v>#N/A</v>
      </c>
    </row>
    <row r="2363" spans="1:27" x14ac:dyDescent="0.3">
      <c r="A2363" s="43">
        <v>2428182</v>
      </c>
      <c r="B2363" s="43" t="s">
        <v>2504</v>
      </c>
      <c r="C2363" s="43" t="s">
        <v>2505</v>
      </c>
      <c r="D2363" s="41"/>
      <c r="E2363" s="43" t="s">
        <v>6263</v>
      </c>
      <c r="F2363" s="43" t="s">
        <v>28</v>
      </c>
      <c r="G2363" s="43">
        <v>45005</v>
      </c>
      <c r="H2363" s="41"/>
      <c r="I2363" s="41"/>
      <c r="J2363" s="43"/>
      <c r="K2363" s="41"/>
      <c r="L2363" s="41"/>
      <c r="M2363" s="41"/>
      <c r="N2363" s="41"/>
      <c r="O2363" s="41"/>
      <c r="P2363" s="41"/>
      <c r="Q2363" s="41"/>
      <c r="R2363" s="41"/>
      <c r="S2363" s="41"/>
      <c r="T2363" s="41"/>
      <c r="U2363" s="41"/>
      <c r="V2363" s="41"/>
      <c r="W2363" s="41"/>
      <c r="X2363" s="41"/>
      <c r="Y2363" s="43" t="str">
        <f t="shared" si="72"/>
        <v>COMP</v>
      </c>
      <c r="Z2363" s="43">
        <v>118426</v>
      </c>
      <c r="AA2363" s="43">
        <f t="shared" si="73"/>
        <v>2428182</v>
      </c>
    </row>
    <row r="2364" spans="1:27" x14ac:dyDescent="0.3">
      <c r="A2364" s="43">
        <v>2088047</v>
      </c>
      <c r="B2364" s="43" t="s">
        <v>2506</v>
      </c>
      <c r="C2364" s="43" t="s">
        <v>1760</v>
      </c>
      <c r="D2364" s="41"/>
      <c r="E2364" s="43" t="s">
        <v>34</v>
      </c>
      <c r="F2364" s="43" t="s">
        <v>30</v>
      </c>
      <c r="G2364" s="43">
        <v>28037</v>
      </c>
      <c r="H2364" s="41"/>
      <c r="I2364" s="41"/>
      <c r="J2364" s="43"/>
      <c r="K2364" s="41"/>
      <c r="L2364" s="41"/>
      <c r="M2364" s="41"/>
      <c r="N2364" s="41"/>
      <c r="O2364" s="41"/>
      <c r="P2364" s="41"/>
      <c r="Q2364" s="41"/>
      <c r="R2364" s="41"/>
      <c r="S2364" s="41"/>
      <c r="T2364" s="41"/>
      <c r="U2364" s="41"/>
      <c r="V2364" s="41"/>
      <c r="W2364" s="41"/>
      <c r="X2364" s="41"/>
      <c r="Y2364" s="43" t="str">
        <f t="shared" si="72"/>
        <v>COMP</v>
      </c>
      <c r="Z2364" s="43">
        <v>1218680</v>
      </c>
      <c r="AA2364" s="43">
        <f t="shared" si="73"/>
        <v>2088047</v>
      </c>
    </row>
    <row r="2365" spans="1:27" x14ac:dyDescent="0.3">
      <c r="A2365" s="43">
        <v>2158012</v>
      </c>
      <c r="B2365" s="43" t="s">
        <v>2507</v>
      </c>
      <c r="C2365" s="43" t="s">
        <v>2508</v>
      </c>
      <c r="D2365" s="41"/>
      <c r="E2365" s="43" t="s">
        <v>35</v>
      </c>
      <c r="F2365" s="43" t="s">
        <v>28</v>
      </c>
      <c r="G2365" s="43">
        <v>45008</v>
      </c>
      <c r="H2365" s="41"/>
      <c r="I2365" s="41"/>
      <c r="J2365" s="43"/>
      <c r="K2365" s="41"/>
      <c r="L2365" s="41"/>
      <c r="M2365" s="41"/>
      <c r="N2365" s="41"/>
      <c r="O2365" s="41"/>
      <c r="P2365" s="41"/>
      <c r="Q2365" s="41"/>
      <c r="R2365" s="41"/>
      <c r="S2365" s="41"/>
      <c r="T2365" s="41"/>
      <c r="U2365" s="41"/>
      <c r="V2365" s="41"/>
      <c r="W2365" s="41"/>
      <c r="X2365" s="41"/>
      <c r="Y2365" s="43" t="str">
        <f t="shared" si="72"/>
        <v>COMP</v>
      </c>
      <c r="Z2365" s="43">
        <v>1556749</v>
      </c>
      <c r="AA2365" s="43">
        <f t="shared" si="73"/>
        <v>2158012</v>
      </c>
    </row>
    <row r="2366" spans="1:27" x14ac:dyDescent="0.3">
      <c r="A2366" s="43">
        <v>624192</v>
      </c>
      <c r="B2366" s="43" t="s">
        <v>2509</v>
      </c>
      <c r="C2366" s="43" t="s">
        <v>2510</v>
      </c>
      <c r="D2366" s="41"/>
      <c r="E2366" s="43" t="s">
        <v>6263</v>
      </c>
      <c r="F2366" s="43" t="s">
        <v>28</v>
      </c>
      <c r="G2366" s="43">
        <v>28035</v>
      </c>
      <c r="H2366" s="41"/>
      <c r="I2366" s="41"/>
      <c r="J2366" s="43"/>
      <c r="K2366" s="41"/>
      <c r="L2366" s="41"/>
      <c r="M2366" s="41"/>
      <c r="N2366" s="41"/>
      <c r="O2366" s="41"/>
      <c r="P2366" s="41"/>
      <c r="Q2366" s="41"/>
      <c r="R2366" s="41"/>
      <c r="S2366" s="41"/>
      <c r="T2366" s="41"/>
      <c r="U2366" s="41"/>
      <c r="V2366" s="41"/>
      <c r="W2366" s="41"/>
      <c r="X2366" s="41"/>
      <c r="Y2366" s="43" t="str">
        <f t="shared" si="72"/>
        <v>COMP</v>
      </c>
      <c r="Z2366" s="43">
        <v>2421188</v>
      </c>
      <c r="AA2366" s="43">
        <f t="shared" si="73"/>
        <v>624192</v>
      </c>
    </row>
    <row r="2367" spans="1:27" x14ac:dyDescent="0.3">
      <c r="A2367" s="43">
        <v>2173532</v>
      </c>
      <c r="B2367" s="43" t="s">
        <v>2511</v>
      </c>
      <c r="C2367" s="43" t="s">
        <v>268</v>
      </c>
      <c r="D2367" s="41"/>
      <c r="E2367" s="43" t="s">
        <v>6263</v>
      </c>
      <c r="F2367" s="43" t="s">
        <v>30</v>
      </c>
      <c r="G2367" s="43">
        <v>41034</v>
      </c>
      <c r="H2367" s="41"/>
      <c r="I2367" s="41"/>
      <c r="J2367" s="43"/>
      <c r="K2367" s="41"/>
      <c r="L2367" s="41"/>
      <c r="M2367" s="41"/>
      <c r="N2367" s="41"/>
      <c r="O2367" s="41"/>
      <c r="P2367" s="41"/>
      <c r="Q2367" s="41"/>
      <c r="R2367" s="41"/>
      <c r="S2367" s="41"/>
      <c r="T2367" s="41"/>
      <c r="U2367" s="41"/>
      <c r="V2367" s="41"/>
      <c r="W2367" s="41"/>
      <c r="X2367" s="41"/>
      <c r="Y2367" s="43" t="str">
        <f t="shared" si="72"/>
        <v/>
      </c>
      <c r="Z2367" s="43">
        <v>809356</v>
      </c>
      <c r="AA2367" s="43" t="e">
        <f t="shared" si="73"/>
        <v>#N/A</v>
      </c>
    </row>
    <row r="2368" spans="1:27" x14ac:dyDescent="0.3">
      <c r="A2368" s="43">
        <v>632399</v>
      </c>
      <c r="B2368" s="43" t="s">
        <v>2512</v>
      </c>
      <c r="C2368" s="43" t="s">
        <v>2513</v>
      </c>
      <c r="D2368" s="41"/>
      <c r="E2368" s="43" t="s">
        <v>31</v>
      </c>
      <c r="F2368" s="43" t="s">
        <v>30</v>
      </c>
      <c r="G2368" s="43">
        <v>36003</v>
      </c>
      <c r="H2368" s="41"/>
      <c r="I2368" s="41"/>
      <c r="J2368" s="43"/>
      <c r="K2368" s="41"/>
      <c r="L2368" s="41"/>
      <c r="M2368" s="41"/>
      <c r="N2368" s="41"/>
      <c r="O2368" s="41"/>
      <c r="P2368" s="41"/>
      <c r="Q2368" s="41"/>
      <c r="R2368" s="41"/>
      <c r="S2368" s="41"/>
      <c r="T2368" s="41"/>
      <c r="U2368" s="41"/>
      <c r="V2368" s="41"/>
      <c r="W2368" s="41"/>
      <c r="X2368" s="41"/>
      <c r="Y2368" s="43" t="str">
        <f t="shared" si="72"/>
        <v>COMP</v>
      </c>
      <c r="Z2368" s="43">
        <v>1326021</v>
      </c>
      <c r="AA2368" s="43">
        <f t="shared" si="73"/>
        <v>632399</v>
      </c>
    </row>
    <row r="2369" spans="1:27" x14ac:dyDescent="0.3">
      <c r="A2369" s="43">
        <v>1865224</v>
      </c>
      <c r="B2369" s="43" t="s">
        <v>2514</v>
      </c>
      <c r="C2369" s="43" t="s">
        <v>444</v>
      </c>
      <c r="D2369" s="41"/>
      <c r="E2369" s="43" t="s">
        <v>6263</v>
      </c>
      <c r="F2369" s="43" t="s">
        <v>28</v>
      </c>
      <c r="G2369" s="43">
        <v>45050</v>
      </c>
      <c r="H2369" s="41"/>
      <c r="I2369" s="41"/>
      <c r="J2369" s="43"/>
      <c r="K2369" s="41"/>
      <c r="L2369" s="41"/>
      <c r="M2369" s="41"/>
      <c r="N2369" s="41"/>
      <c r="O2369" s="41"/>
      <c r="P2369" s="41"/>
      <c r="Q2369" s="41"/>
      <c r="R2369" s="41"/>
      <c r="S2369" s="41"/>
      <c r="T2369" s="41"/>
      <c r="U2369" s="41"/>
      <c r="V2369" s="41"/>
      <c r="W2369" s="41"/>
      <c r="X2369" s="41"/>
      <c r="Y2369" s="43" t="str">
        <f t="shared" si="72"/>
        <v>COMP</v>
      </c>
      <c r="Z2369" s="43">
        <v>1614852</v>
      </c>
      <c r="AA2369" s="43">
        <f t="shared" si="73"/>
        <v>1865224</v>
      </c>
    </row>
    <row r="2370" spans="1:27" x14ac:dyDescent="0.3">
      <c r="A2370" s="43">
        <v>2433626</v>
      </c>
      <c r="B2370" s="43" t="s">
        <v>2515</v>
      </c>
      <c r="C2370" s="43" t="s">
        <v>266</v>
      </c>
      <c r="D2370" s="41"/>
      <c r="E2370" s="43" t="s">
        <v>6263</v>
      </c>
      <c r="F2370" s="43" t="s">
        <v>30</v>
      </c>
      <c r="G2370" s="43">
        <v>37045</v>
      </c>
      <c r="H2370" s="41"/>
      <c r="I2370" s="41"/>
      <c r="J2370" s="43"/>
      <c r="K2370" s="41"/>
      <c r="L2370" s="41"/>
      <c r="M2370" s="41"/>
      <c r="N2370" s="41"/>
      <c r="O2370" s="41"/>
      <c r="P2370" s="41"/>
      <c r="Q2370" s="41"/>
      <c r="R2370" s="41"/>
      <c r="S2370" s="41"/>
      <c r="T2370" s="41"/>
      <c r="U2370" s="41"/>
      <c r="V2370" s="41"/>
      <c r="W2370" s="41"/>
      <c r="X2370" s="41"/>
      <c r="Y2370" s="43" t="str">
        <f t="shared" ref="Y2370:Y2433" si="74">IF(ISERROR(AA2370)=FALSE,"COMP","")</f>
        <v/>
      </c>
      <c r="Z2370" s="43">
        <v>2362386</v>
      </c>
      <c r="AA2370" s="43" t="e">
        <f t="shared" ref="AA2370:AA2433" si="75">VLOOKUP(A2370,Z:Z,1,FALSE)</f>
        <v>#N/A</v>
      </c>
    </row>
    <row r="2371" spans="1:27" x14ac:dyDescent="0.3">
      <c r="A2371" s="43">
        <v>2040666</v>
      </c>
      <c r="B2371" s="43" t="s">
        <v>2516</v>
      </c>
      <c r="C2371" s="43" t="s">
        <v>620</v>
      </c>
      <c r="D2371" s="41"/>
      <c r="E2371" s="43" t="s">
        <v>6263</v>
      </c>
      <c r="F2371" s="43" t="s">
        <v>30</v>
      </c>
      <c r="G2371" s="43">
        <v>18032</v>
      </c>
      <c r="H2371" s="41"/>
      <c r="I2371" s="41"/>
      <c r="J2371" s="43"/>
      <c r="K2371" s="41"/>
      <c r="L2371" s="41"/>
      <c r="M2371" s="41"/>
      <c r="N2371" s="41"/>
      <c r="O2371" s="41"/>
      <c r="P2371" s="41"/>
      <c r="Q2371" s="41"/>
      <c r="R2371" s="41"/>
      <c r="S2371" s="41"/>
      <c r="T2371" s="41"/>
      <c r="U2371" s="41"/>
      <c r="V2371" s="41"/>
      <c r="W2371" s="41"/>
      <c r="X2371" s="41"/>
      <c r="Y2371" s="43" t="str">
        <f t="shared" si="74"/>
        <v/>
      </c>
      <c r="Z2371" s="43">
        <v>1063314</v>
      </c>
      <c r="AA2371" s="43" t="e">
        <f t="shared" si="75"/>
        <v>#N/A</v>
      </c>
    </row>
    <row r="2372" spans="1:27" x14ac:dyDescent="0.3">
      <c r="A2372" s="43">
        <v>2413426</v>
      </c>
      <c r="B2372" s="43" t="s">
        <v>2517</v>
      </c>
      <c r="C2372" s="43" t="s">
        <v>2518</v>
      </c>
      <c r="D2372" s="41"/>
      <c r="E2372" s="43" t="s">
        <v>6263</v>
      </c>
      <c r="F2372" s="43" t="s">
        <v>30</v>
      </c>
      <c r="G2372" s="43">
        <v>45038</v>
      </c>
      <c r="H2372" s="41"/>
      <c r="I2372" s="41"/>
      <c r="J2372" s="43"/>
      <c r="K2372" s="41"/>
      <c r="L2372" s="41"/>
      <c r="M2372" s="41"/>
      <c r="N2372" s="41"/>
      <c r="O2372" s="41"/>
      <c r="P2372" s="41"/>
      <c r="Q2372" s="41"/>
      <c r="R2372" s="41"/>
      <c r="S2372" s="41"/>
      <c r="T2372" s="41"/>
      <c r="U2372" s="41"/>
      <c r="V2372" s="41"/>
      <c r="W2372" s="41"/>
      <c r="X2372" s="41"/>
      <c r="Y2372" s="43" t="str">
        <f t="shared" si="74"/>
        <v/>
      </c>
      <c r="Z2372" s="43">
        <v>1462069</v>
      </c>
      <c r="AA2372" s="43" t="e">
        <f t="shared" si="75"/>
        <v>#N/A</v>
      </c>
    </row>
    <row r="2373" spans="1:27" x14ac:dyDescent="0.3">
      <c r="A2373" s="43">
        <v>2063208</v>
      </c>
      <c r="B2373" s="43" t="s">
        <v>2517</v>
      </c>
      <c r="C2373" s="43" t="s">
        <v>2519</v>
      </c>
      <c r="D2373" s="41"/>
      <c r="E2373" s="43" t="s">
        <v>34</v>
      </c>
      <c r="F2373" s="43" t="s">
        <v>30</v>
      </c>
      <c r="G2373" s="43">
        <v>18003</v>
      </c>
      <c r="H2373" s="41"/>
      <c r="I2373" s="41"/>
      <c r="J2373" s="43"/>
      <c r="K2373" s="41"/>
      <c r="L2373" s="41"/>
      <c r="M2373" s="41"/>
      <c r="N2373" s="41"/>
      <c r="O2373" s="41"/>
      <c r="P2373" s="41"/>
      <c r="Q2373" s="41"/>
      <c r="R2373" s="41"/>
      <c r="S2373" s="41"/>
      <c r="T2373" s="41"/>
      <c r="U2373" s="41"/>
      <c r="V2373" s="41"/>
      <c r="W2373" s="41"/>
      <c r="X2373" s="41"/>
      <c r="Y2373" s="43" t="str">
        <f t="shared" si="74"/>
        <v>COMP</v>
      </c>
      <c r="Z2373" s="43">
        <v>1968813</v>
      </c>
      <c r="AA2373" s="43">
        <f t="shared" si="75"/>
        <v>2063208</v>
      </c>
    </row>
    <row r="2374" spans="1:27" x14ac:dyDescent="0.3">
      <c r="A2374" s="43">
        <v>2405098</v>
      </c>
      <c r="B2374" s="43" t="s">
        <v>2517</v>
      </c>
      <c r="C2374" s="43" t="s">
        <v>2520</v>
      </c>
      <c r="D2374" s="41"/>
      <c r="E2374" s="43" t="s">
        <v>31</v>
      </c>
      <c r="F2374" s="43" t="s">
        <v>28</v>
      </c>
      <c r="G2374" s="43">
        <v>18003</v>
      </c>
      <c r="H2374" s="41"/>
      <c r="I2374" s="41"/>
      <c r="J2374" s="43"/>
      <c r="K2374" s="41"/>
      <c r="L2374" s="41"/>
      <c r="M2374" s="41"/>
      <c r="N2374" s="41"/>
      <c r="O2374" s="41"/>
      <c r="P2374" s="41"/>
      <c r="Q2374" s="41"/>
      <c r="R2374" s="41"/>
      <c r="S2374" s="41"/>
      <c r="T2374" s="41"/>
      <c r="U2374" s="41"/>
      <c r="V2374" s="41"/>
      <c r="W2374" s="41"/>
      <c r="X2374" s="41"/>
      <c r="Y2374" s="43" t="str">
        <f t="shared" si="74"/>
        <v>COMP</v>
      </c>
      <c r="Z2374" s="43">
        <v>2187764</v>
      </c>
      <c r="AA2374" s="43">
        <f t="shared" si="75"/>
        <v>2405098</v>
      </c>
    </row>
    <row r="2375" spans="1:27" x14ac:dyDescent="0.3">
      <c r="A2375" s="43">
        <v>1518666</v>
      </c>
      <c r="B2375" s="43" t="s">
        <v>2521</v>
      </c>
      <c r="C2375" s="43" t="s">
        <v>436</v>
      </c>
      <c r="D2375" s="41"/>
      <c r="E2375" s="43" t="s">
        <v>6263</v>
      </c>
      <c r="F2375" s="43" t="s">
        <v>28</v>
      </c>
      <c r="G2375" s="43">
        <v>45016</v>
      </c>
      <c r="H2375" s="41"/>
      <c r="I2375" s="41"/>
      <c r="J2375" s="43"/>
      <c r="K2375" s="41"/>
      <c r="L2375" s="41"/>
      <c r="M2375" s="41"/>
      <c r="N2375" s="41"/>
      <c r="O2375" s="41"/>
      <c r="P2375" s="41"/>
      <c r="Q2375" s="41"/>
      <c r="R2375" s="41"/>
      <c r="S2375" s="41"/>
      <c r="T2375" s="41"/>
      <c r="U2375" s="41"/>
      <c r="V2375" s="41"/>
      <c r="W2375" s="41"/>
      <c r="X2375" s="41"/>
      <c r="Y2375" s="43" t="str">
        <f t="shared" si="74"/>
        <v/>
      </c>
      <c r="Z2375" s="43">
        <v>1683435</v>
      </c>
      <c r="AA2375" s="43" t="e">
        <f t="shared" si="75"/>
        <v>#N/A</v>
      </c>
    </row>
    <row r="2376" spans="1:27" x14ac:dyDescent="0.3">
      <c r="A2376" s="43">
        <v>123196</v>
      </c>
      <c r="B2376" s="43" t="s">
        <v>2522</v>
      </c>
      <c r="C2376" s="43" t="s">
        <v>2440</v>
      </c>
      <c r="D2376" s="41"/>
      <c r="E2376" s="43" t="s">
        <v>6263</v>
      </c>
      <c r="F2376" s="43" t="s">
        <v>28</v>
      </c>
      <c r="G2376" s="43">
        <v>37048</v>
      </c>
      <c r="H2376" s="41"/>
      <c r="I2376" s="41"/>
      <c r="J2376" s="43"/>
      <c r="K2376" s="41"/>
      <c r="L2376" s="41"/>
      <c r="M2376" s="41"/>
      <c r="N2376" s="41"/>
      <c r="O2376" s="41"/>
      <c r="P2376" s="41"/>
      <c r="Q2376" s="41"/>
      <c r="R2376" s="41"/>
      <c r="S2376" s="41"/>
      <c r="T2376" s="41"/>
      <c r="U2376" s="41"/>
      <c r="V2376" s="41"/>
      <c r="W2376" s="41"/>
      <c r="X2376" s="41"/>
      <c r="Y2376" s="43" t="str">
        <f t="shared" si="74"/>
        <v>COMP</v>
      </c>
      <c r="Z2376" s="43">
        <v>2304939</v>
      </c>
      <c r="AA2376" s="43">
        <f t="shared" si="75"/>
        <v>123196</v>
      </c>
    </row>
    <row r="2377" spans="1:27" x14ac:dyDescent="0.3">
      <c r="A2377" s="43">
        <v>2386980</v>
      </c>
      <c r="B2377" s="43" t="s">
        <v>2523</v>
      </c>
      <c r="C2377" s="43" t="s">
        <v>226</v>
      </c>
      <c r="D2377" s="41"/>
      <c r="E2377" s="43" t="s">
        <v>6263</v>
      </c>
      <c r="F2377" s="43" t="s">
        <v>30</v>
      </c>
      <c r="G2377" s="43">
        <v>45003</v>
      </c>
      <c r="H2377" s="41"/>
      <c r="I2377" s="41"/>
      <c r="J2377" s="43"/>
      <c r="K2377" s="41"/>
      <c r="L2377" s="41"/>
      <c r="M2377" s="41"/>
      <c r="N2377" s="41"/>
      <c r="O2377" s="41"/>
      <c r="P2377" s="41"/>
      <c r="Q2377" s="41"/>
      <c r="R2377" s="41"/>
      <c r="S2377" s="41"/>
      <c r="T2377" s="41"/>
      <c r="U2377" s="41"/>
      <c r="V2377" s="41"/>
      <c r="W2377" s="41"/>
      <c r="X2377" s="41"/>
      <c r="Y2377" s="43" t="str">
        <f t="shared" si="74"/>
        <v/>
      </c>
      <c r="Z2377" s="43">
        <v>2348629</v>
      </c>
      <c r="AA2377" s="43" t="e">
        <f t="shared" si="75"/>
        <v>#N/A</v>
      </c>
    </row>
    <row r="2378" spans="1:27" x14ac:dyDescent="0.3">
      <c r="A2378" s="43">
        <v>1658904</v>
      </c>
      <c r="B2378" s="43" t="s">
        <v>2524</v>
      </c>
      <c r="C2378" s="43" t="s">
        <v>413</v>
      </c>
      <c r="D2378" s="41"/>
      <c r="E2378" s="43" t="s">
        <v>6263</v>
      </c>
      <c r="F2378" s="43" t="s">
        <v>30</v>
      </c>
      <c r="G2378" s="43">
        <v>28037</v>
      </c>
      <c r="H2378" s="41"/>
      <c r="I2378" s="41"/>
      <c r="J2378" s="43"/>
      <c r="K2378" s="41"/>
      <c r="L2378" s="41"/>
      <c r="M2378" s="41"/>
      <c r="N2378" s="41"/>
      <c r="O2378" s="41"/>
      <c r="P2378" s="41"/>
      <c r="Q2378" s="41"/>
      <c r="R2378" s="41"/>
      <c r="S2378" s="41"/>
      <c r="T2378" s="41"/>
      <c r="U2378" s="41"/>
      <c r="V2378" s="41"/>
      <c r="W2378" s="41"/>
      <c r="X2378" s="41"/>
      <c r="Y2378" s="43" t="str">
        <f t="shared" si="74"/>
        <v/>
      </c>
      <c r="Z2378" s="43">
        <v>445966</v>
      </c>
      <c r="AA2378" s="43" t="e">
        <f t="shared" si="75"/>
        <v>#N/A</v>
      </c>
    </row>
    <row r="2379" spans="1:27" x14ac:dyDescent="0.3">
      <c r="A2379" s="43">
        <v>117406</v>
      </c>
      <c r="B2379" s="43" t="s">
        <v>2524</v>
      </c>
      <c r="C2379" s="43" t="s">
        <v>618</v>
      </c>
      <c r="D2379" s="41"/>
      <c r="E2379" s="43" t="s">
        <v>6263</v>
      </c>
      <c r="F2379" s="43" t="s">
        <v>28</v>
      </c>
      <c r="G2379" s="43">
        <v>41027</v>
      </c>
      <c r="H2379" s="41"/>
      <c r="I2379" s="41"/>
      <c r="J2379" s="43"/>
      <c r="K2379" s="41"/>
      <c r="L2379" s="41"/>
      <c r="M2379" s="41"/>
      <c r="N2379" s="41"/>
      <c r="O2379" s="41"/>
      <c r="P2379" s="41"/>
      <c r="Q2379" s="41"/>
      <c r="R2379" s="41"/>
      <c r="S2379" s="41"/>
      <c r="T2379" s="41"/>
      <c r="U2379" s="41"/>
      <c r="V2379" s="41"/>
      <c r="W2379" s="41"/>
      <c r="X2379" s="41"/>
      <c r="Y2379" s="43" t="str">
        <f t="shared" si="74"/>
        <v/>
      </c>
      <c r="Z2379" s="43">
        <v>2127522</v>
      </c>
      <c r="AA2379" s="43" t="e">
        <f t="shared" si="75"/>
        <v>#N/A</v>
      </c>
    </row>
    <row r="2380" spans="1:27" x14ac:dyDescent="0.3">
      <c r="A2380" s="43">
        <v>1238273</v>
      </c>
      <c r="B2380" s="43" t="s">
        <v>2524</v>
      </c>
      <c r="C2380" s="43" t="s">
        <v>329</v>
      </c>
      <c r="D2380" s="41"/>
      <c r="E2380" s="43" t="s">
        <v>6263</v>
      </c>
      <c r="F2380" s="43" t="s">
        <v>28</v>
      </c>
      <c r="G2380" s="43">
        <v>18031</v>
      </c>
      <c r="H2380" s="41"/>
      <c r="I2380" s="41"/>
      <c r="J2380" s="43"/>
      <c r="K2380" s="41"/>
      <c r="L2380" s="41"/>
      <c r="M2380" s="41"/>
      <c r="N2380" s="41"/>
      <c r="O2380" s="41"/>
      <c r="P2380" s="41"/>
      <c r="Q2380" s="41"/>
      <c r="R2380" s="41"/>
      <c r="S2380" s="41"/>
      <c r="T2380" s="41"/>
      <c r="U2380" s="41"/>
      <c r="V2380" s="41"/>
      <c r="W2380" s="41"/>
      <c r="X2380" s="41"/>
      <c r="Y2380" s="43" t="str">
        <f t="shared" si="74"/>
        <v>COMP</v>
      </c>
      <c r="Z2380" s="43">
        <v>1285771</v>
      </c>
      <c r="AA2380" s="43">
        <f t="shared" si="75"/>
        <v>1238273</v>
      </c>
    </row>
    <row r="2381" spans="1:27" x14ac:dyDescent="0.3">
      <c r="A2381" s="43">
        <v>1384175</v>
      </c>
      <c r="B2381" s="43" t="s">
        <v>2524</v>
      </c>
      <c r="C2381" s="43" t="s">
        <v>499</v>
      </c>
      <c r="D2381" s="41"/>
      <c r="E2381" s="43" t="s">
        <v>6263</v>
      </c>
      <c r="F2381" s="43" t="s">
        <v>28</v>
      </c>
      <c r="G2381" s="43">
        <v>37038</v>
      </c>
      <c r="H2381" s="41"/>
      <c r="I2381" s="41"/>
      <c r="J2381" s="43"/>
      <c r="K2381" s="41"/>
      <c r="L2381" s="41"/>
      <c r="M2381" s="41"/>
      <c r="N2381" s="41"/>
      <c r="O2381" s="41"/>
      <c r="P2381" s="41"/>
      <c r="Q2381" s="41"/>
      <c r="R2381" s="41"/>
      <c r="S2381" s="41"/>
      <c r="T2381" s="41"/>
      <c r="U2381" s="41"/>
      <c r="V2381" s="41"/>
      <c r="W2381" s="41"/>
      <c r="X2381" s="41"/>
      <c r="Y2381" s="43" t="str">
        <f t="shared" si="74"/>
        <v/>
      </c>
      <c r="Z2381" s="43">
        <v>1361408</v>
      </c>
      <c r="AA2381" s="43" t="e">
        <f t="shared" si="75"/>
        <v>#N/A</v>
      </c>
    </row>
    <row r="2382" spans="1:27" x14ac:dyDescent="0.3">
      <c r="A2382" s="43">
        <v>1977620</v>
      </c>
      <c r="B2382" s="43" t="s">
        <v>2525</v>
      </c>
      <c r="C2382" s="43" t="s">
        <v>400</v>
      </c>
      <c r="D2382" s="41"/>
      <c r="E2382" s="43" t="s">
        <v>6263</v>
      </c>
      <c r="F2382" s="43" t="s">
        <v>30</v>
      </c>
      <c r="G2382" s="43">
        <v>45010</v>
      </c>
      <c r="H2382" s="41"/>
      <c r="I2382" s="41"/>
      <c r="J2382" s="43"/>
      <c r="K2382" s="41"/>
      <c r="L2382" s="41"/>
      <c r="M2382" s="41"/>
      <c r="N2382" s="41"/>
      <c r="O2382" s="41"/>
      <c r="P2382" s="41"/>
      <c r="Q2382" s="41"/>
      <c r="R2382" s="41"/>
      <c r="S2382" s="41"/>
      <c r="T2382" s="41"/>
      <c r="U2382" s="41"/>
      <c r="V2382" s="41"/>
      <c r="W2382" s="41"/>
      <c r="X2382" s="41"/>
      <c r="Y2382" s="43" t="str">
        <f t="shared" si="74"/>
        <v/>
      </c>
      <c r="Z2382" s="43">
        <v>299376</v>
      </c>
      <c r="AA2382" s="43" t="e">
        <f t="shared" si="75"/>
        <v>#N/A</v>
      </c>
    </row>
    <row r="2383" spans="1:27" x14ac:dyDescent="0.3">
      <c r="A2383" s="43">
        <v>1444255</v>
      </c>
      <c r="B2383" s="43" t="s">
        <v>2526</v>
      </c>
      <c r="C2383" s="43" t="s">
        <v>2510</v>
      </c>
      <c r="D2383" s="41"/>
      <c r="E2383" s="43" t="s">
        <v>6263</v>
      </c>
      <c r="F2383" s="43" t="s">
        <v>28</v>
      </c>
      <c r="G2383" s="43">
        <v>37011</v>
      </c>
      <c r="H2383" s="41"/>
      <c r="I2383" s="41"/>
      <c r="J2383" s="43"/>
      <c r="K2383" s="41"/>
      <c r="L2383" s="41"/>
      <c r="M2383" s="41"/>
      <c r="N2383" s="41"/>
      <c r="O2383" s="41"/>
      <c r="P2383" s="41"/>
      <c r="Q2383" s="41"/>
      <c r="R2383" s="41"/>
      <c r="S2383" s="41"/>
      <c r="T2383" s="41"/>
      <c r="U2383" s="41"/>
      <c r="V2383" s="41"/>
      <c r="W2383" s="41"/>
      <c r="X2383" s="41"/>
      <c r="Y2383" s="43" t="str">
        <f t="shared" si="74"/>
        <v>COMP</v>
      </c>
      <c r="Z2383" s="43">
        <v>885310</v>
      </c>
      <c r="AA2383" s="43">
        <f t="shared" si="75"/>
        <v>1444255</v>
      </c>
    </row>
    <row r="2384" spans="1:27" x14ac:dyDescent="0.3">
      <c r="A2384" s="43">
        <v>1814492</v>
      </c>
      <c r="B2384" s="43" t="s">
        <v>2527</v>
      </c>
      <c r="C2384" s="43" t="s">
        <v>1082</v>
      </c>
      <c r="D2384" s="41"/>
      <c r="E2384" s="43" t="s">
        <v>6263</v>
      </c>
      <c r="F2384" s="43" t="s">
        <v>28</v>
      </c>
      <c r="G2384" s="43">
        <v>28039</v>
      </c>
      <c r="H2384" s="41"/>
      <c r="I2384" s="41"/>
      <c r="J2384" s="43"/>
      <c r="K2384" s="41"/>
      <c r="L2384" s="41"/>
      <c r="M2384" s="41"/>
      <c r="N2384" s="41"/>
      <c r="O2384" s="41"/>
      <c r="P2384" s="41"/>
      <c r="Q2384" s="41"/>
      <c r="R2384" s="41"/>
      <c r="S2384" s="41"/>
      <c r="T2384" s="41"/>
      <c r="U2384" s="41"/>
      <c r="V2384" s="41"/>
      <c r="W2384" s="41"/>
      <c r="X2384" s="41"/>
      <c r="Y2384" s="43" t="str">
        <f t="shared" si="74"/>
        <v>COMP</v>
      </c>
      <c r="Z2384" s="43">
        <v>1135185</v>
      </c>
      <c r="AA2384" s="43">
        <f t="shared" si="75"/>
        <v>1814492</v>
      </c>
    </row>
    <row r="2385" spans="1:27" x14ac:dyDescent="0.3">
      <c r="A2385" s="43">
        <v>1854921</v>
      </c>
      <c r="B2385" s="43" t="s">
        <v>2528</v>
      </c>
      <c r="C2385" s="43" t="s">
        <v>2529</v>
      </c>
      <c r="D2385" s="41"/>
      <c r="E2385" s="43" t="s">
        <v>35</v>
      </c>
      <c r="F2385" s="43" t="s">
        <v>28</v>
      </c>
      <c r="G2385" s="43">
        <v>18005</v>
      </c>
      <c r="H2385" s="41"/>
      <c r="I2385" s="41"/>
      <c r="J2385" s="43"/>
      <c r="K2385" s="41"/>
      <c r="L2385" s="41"/>
      <c r="M2385" s="41"/>
      <c r="N2385" s="41"/>
      <c r="O2385" s="41"/>
      <c r="P2385" s="41"/>
      <c r="Q2385" s="41"/>
      <c r="R2385" s="41"/>
      <c r="S2385" s="41"/>
      <c r="T2385" s="41"/>
      <c r="U2385" s="41"/>
      <c r="V2385" s="41"/>
      <c r="W2385" s="41"/>
      <c r="X2385" s="41"/>
      <c r="Y2385" s="43" t="str">
        <f t="shared" si="74"/>
        <v>COMP</v>
      </c>
      <c r="Z2385" s="43">
        <v>2069064</v>
      </c>
      <c r="AA2385" s="43">
        <f t="shared" si="75"/>
        <v>1854921</v>
      </c>
    </row>
    <row r="2386" spans="1:27" x14ac:dyDescent="0.3">
      <c r="A2386" s="43">
        <v>207948</v>
      </c>
      <c r="B2386" s="43" t="s">
        <v>2528</v>
      </c>
      <c r="C2386" s="43" t="s">
        <v>223</v>
      </c>
      <c r="D2386" s="41"/>
      <c r="E2386" s="43" t="s">
        <v>6263</v>
      </c>
      <c r="F2386" s="43" t="s">
        <v>28</v>
      </c>
      <c r="G2386" s="43">
        <v>18005</v>
      </c>
      <c r="H2386" s="41"/>
      <c r="I2386" s="41"/>
      <c r="J2386" s="43"/>
      <c r="K2386" s="41"/>
      <c r="L2386" s="41"/>
      <c r="M2386" s="41"/>
      <c r="N2386" s="41"/>
      <c r="O2386" s="41"/>
      <c r="P2386" s="41"/>
      <c r="Q2386" s="41"/>
      <c r="R2386" s="41"/>
      <c r="S2386" s="41"/>
      <c r="T2386" s="41"/>
      <c r="U2386" s="41"/>
      <c r="V2386" s="41"/>
      <c r="W2386" s="41"/>
      <c r="X2386" s="41"/>
      <c r="Y2386" s="43" t="str">
        <f t="shared" si="74"/>
        <v>COMP</v>
      </c>
      <c r="Z2386" s="43">
        <v>1011546</v>
      </c>
      <c r="AA2386" s="43">
        <f t="shared" si="75"/>
        <v>207948</v>
      </c>
    </row>
    <row r="2387" spans="1:27" x14ac:dyDescent="0.3">
      <c r="A2387" s="43">
        <v>2078990</v>
      </c>
      <c r="B2387" s="43" t="s">
        <v>2530</v>
      </c>
      <c r="C2387" s="43" t="s">
        <v>629</v>
      </c>
      <c r="D2387" s="41"/>
      <c r="E2387" s="43" t="s">
        <v>6263</v>
      </c>
      <c r="F2387" s="43" t="s">
        <v>30</v>
      </c>
      <c r="G2387" s="43">
        <v>37021</v>
      </c>
      <c r="H2387" s="41"/>
      <c r="I2387" s="41"/>
      <c r="J2387" s="43"/>
      <c r="K2387" s="41"/>
      <c r="L2387" s="41"/>
      <c r="M2387" s="41"/>
      <c r="N2387" s="41"/>
      <c r="O2387" s="41"/>
      <c r="P2387" s="41"/>
      <c r="Q2387" s="41"/>
      <c r="R2387" s="41"/>
      <c r="S2387" s="41"/>
      <c r="T2387" s="41"/>
      <c r="U2387" s="41"/>
      <c r="V2387" s="41"/>
      <c r="W2387" s="41"/>
      <c r="X2387" s="41"/>
      <c r="Y2387" s="43" t="str">
        <f t="shared" si="74"/>
        <v>COMP</v>
      </c>
      <c r="Z2387" s="43">
        <v>1284451</v>
      </c>
      <c r="AA2387" s="43">
        <f t="shared" si="75"/>
        <v>2078990</v>
      </c>
    </row>
    <row r="2388" spans="1:27" x14ac:dyDescent="0.3">
      <c r="A2388" s="43">
        <v>485613</v>
      </c>
      <c r="B2388" s="43" t="s">
        <v>2531</v>
      </c>
      <c r="C2388" s="43" t="s">
        <v>993</v>
      </c>
      <c r="D2388" s="41"/>
      <c r="E2388" s="43" t="s">
        <v>6263</v>
      </c>
      <c r="F2388" s="43" t="s">
        <v>30</v>
      </c>
      <c r="G2388" s="43">
        <v>37021</v>
      </c>
      <c r="H2388" s="41"/>
      <c r="I2388" s="41"/>
      <c r="J2388" s="43"/>
      <c r="K2388" s="41"/>
      <c r="L2388" s="41"/>
      <c r="M2388" s="41"/>
      <c r="N2388" s="41"/>
      <c r="O2388" s="41"/>
      <c r="P2388" s="41"/>
      <c r="Q2388" s="41"/>
      <c r="R2388" s="41"/>
      <c r="S2388" s="41"/>
      <c r="T2388" s="41"/>
      <c r="U2388" s="41"/>
      <c r="V2388" s="41"/>
      <c r="W2388" s="41"/>
      <c r="X2388" s="41"/>
      <c r="Y2388" s="43" t="str">
        <f t="shared" si="74"/>
        <v>COMP</v>
      </c>
      <c r="Z2388" s="43">
        <v>2325149</v>
      </c>
      <c r="AA2388" s="43">
        <f t="shared" si="75"/>
        <v>485613</v>
      </c>
    </row>
    <row r="2389" spans="1:27" x14ac:dyDescent="0.3">
      <c r="A2389" s="43">
        <v>1142385</v>
      </c>
      <c r="B2389" s="43" t="s">
        <v>2532</v>
      </c>
      <c r="C2389" s="43" t="s">
        <v>2533</v>
      </c>
      <c r="D2389" s="41"/>
      <c r="E2389" s="43" t="s">
        <v>6263</v>
      </c>
      <c r="F2389" s="43" t="s">
        <v>28</v>
      </c>
      <c r="G2389" s="43">
        <v>18035</v>
      </c>
      <c r="H2389" s="41"/>
      <c r="I2389" s="41"/>
      <c r="J2389" s="43"/>
      <c r="K2389" s="41"/>
      <c r="L2389" s="41"/>
      <c r="M2389" s="41"/>
      <c r="N2389" s="41"/>
      <c r="O2389" s="41"/>
      <c r="P2389" s="41"/>
      <c r="Q2389" s="41"/>
      <c r="R2389" s="41"/>
      <c r="S2389" s="41"/>
      <c r="T2389" s="41"/>
      <c r="U2389" s="41"/>
      <c r="V2389" s="41"/>
      <c r="W2389" s="41"/>
      <c r="X2389" s="41"/>
      <c r="Y2389" s="43" t="str">
        <f t="shared" si="74"/>
        <v/>
      </c>
      <c r="Z2389" s="43">
        <v>2308614</v>
      </c>
      <c r="AA2389" s="43" t="e">
        <f t="shared" si="75"/>
        <v>#N/A</v>
      </c>
    </row>
    <row r="2390" spans="1:27" x14ac:dyDescent="0.3">
      <c r="A2390" s="43">
        <v>1964659</v>
      </c>
      <c r="B2390" s="43" t="s">
        <v>2534</v>
      </c>
      <c r="C2390" s="43" t="s">
        <v>189</v>
      </c>
      <c r="D2390" s="41"/>
      <c r="E2390" s="43" t="s">
        <v>6263</v>
      </c>
      <c r="F2390" s="43" t="s">
        <v>30</v>
      </c>
      <c r="G2390" s="43">
        <v>28037</v>
      </c>
      <c r="H2390" s="41"/>
      <c r="I2390" s="41"/>
      <c r="J2390" s="43"/>
      <c r="K2390" s="41"/>
      <c r="L2390" s="41"/>
      <c r="M2390" s="41"/>
      <c r="N2390" s="41"/>
      <c r="O2390" s="41"/>
      <c r="P2390" s="41"/>
      <c r="Q2390" s="41"/>
      <c r="R2390" s="41"/>
      <c r="S2390" s="41"/>
      <c r="T2390" s="41"/>
      <c r="U2390" s="41"/>
      <c r="V2390" s="41"/>
      <c r="W2390" s="41"/>
      <c r="X2390" s="41"/>
      <c r="Y2390" s="43" t="str">
        <f t="shared" si="74"/>
        <v/>
      </c>
      <c r="Z2390" s="43">
        <v>2341642</v>
      </c>
      <c r="AA2390" s="43" t="e">
        <f t="shared" si="75"/>
        <v>#N/A</v>
      </c>
    </row>
    <row r="2391" spans="1:27" x14ac:dyDescent="0.3">
      <c r="A2391" s="43">
        <v>2046467</v>
      </c>
      <c r="B2391" s="43" t="s">
        <v>2535</v>
      </c>
      <c r="C2391" s="43" t="s">
        <v>1664</v>
      </c>
      <c r="D2391" s="41"/>
      <c r="E2391" s="43" t="s">
        <v>29</v>
      </c>
      <c r="F2391" s="43" t="s">
        <v>28</v>
      </c>
      <c r="G2391" s="43">
        <v>45003</v>
      </c>
      <c r="H2391" s="41"/>
      <c r="I2391" s="41"/>
      <c r="J2391" s="43"/>
      <c r="K2391" s="41"/>
      <c r="L2391" s="41"/>
      <c r="M2391" s="41"/>
      <c r="N2391" s="41"/>
      <c r="O2391" s="41"/>
      <c r="P2391" s="41"/>
      <c r="Q2391" s="41"/>
      <c r="R2391" s="41"/>
      <c r="S2391" s="41"/>
      <c r="T2391" s="41"/>
      <c r="U2391" s="41"/>
      <c r="V2391" s="41"/>
      <c r="W2391" s="41"/>
      <c r="X2391" s="41"/>
      <c r="Y2391" s="43" t="str">
        <f t="shared" si="74"/>
        <v>COMP</v>
      </c>
      <c r="Z2391" s="43">
        <v>2316939</v>
      </c>
      <c r="AA2391" s="43">
        <f t="shared" si="75"/>
        <v>2046467</v>
      </c>
    </row>
    <row r="2392" spans="1:27" x14ac:dyDescent="0.3">
      <c r="A2392" s="43">
        <v>2409300</v>
      </c>
      <c r="B2392" s="43" t="s">
        <v>2535</v>
      </c>
      <c r="C2392" s="43" t="s">
        <v>239</v>
      </c>
      <c r="D2392" s="41"/>
      <c r="E2392" s="43" t="s">
        <v>6263</v>
      </c>
      <c r="F2392" s="43" t="s">
        <v>30</v>
      </c>
      <c r="G2392" s="43">
        <v>28037</v>
      </c>
      <c r="H2392" s="41"/>
      <c r="I2392" s="41"/>
      <c r="J2392" s="43"/>
      <c r="K2392" s="41"/>
      <c r="L2392" s="41"/>
      <c r="M2392" s="41"/>
      <c r="N2392" s="41"/>
      <c r="O2392" s="41"/>
      <c r="P2392" s="41"/>
      <c r="Q2392" s="41"/>
      <c r="R2392" s="41"/>
      <c r="S2392" s="41"/>
      <c r="T2392" s="41"/>
      <c r="U2392" s="41"/>
      <c r="V2392" s="41"/>
      <c r="W2392" s="41"/>
      <c r="X2392" s="41"/>
      <c r="Y2392" s="43" t="str">
        <f t="shared" si="74"/>
        <v/>
      </c>
      <c r="Z2392" s="43">
        <v>1633359</v>
      </c>
      <c r="AA2392" s="43" t="e">
        <f t="shared" si="75"/>
        <v>#N/A</v>
      </c>
    </row>
    <row r="2393" spans="1:27" x14ac:dyDescent="0.3">
      <c r="A2393" s="43">
        <v>936803</v>
      </c>
      <c r="B2393" s="43" t="s">
        <v>2536</v>
      </c>
      <c r="C2393" s="43" t="s">
        <v>659</v>
      </c>
      <c r="D2393" s="41"/>
      <c r="E2393" s="43" t="s">
        <v>6263</v>
      </c>
      <c r="F2393" s="43" t="s">
        <v>28</v>
      </c>
      <c r="G2393" s="43">
        <v>28004</v>
      </c>
      <c r="H2393" s="41"/>
      <c r="I2393" s="41"/>
      <c r="J2393" s="43"/>
      <c r="K2393" s="41"/>
      <c r="L2393" s="41"/>
      <c r="M2393" s="41"/>
      <c r="N2393" s="41"/>
      <c r="O2393" s="41"/>
      <c r="P2393" s="41"/>
      <c r="Q2393" s="41"/>
      <c r="R2393" s="41"/>
      <c r="S2393" s="41"/>
      <c r="T2393" s="41"/>
      <c r="U2393" s="41"/>
      <c r="V2393" s="41"/>
      <c r="W2393" s="41"/>
      <c r="X2393" s="41"/>
      <c r="Y2393" s="43" t="str">
        <f t="shared" si="74"/>
        <v>COMP</v>
      </c>
      <c r="Z2393" s="43">
        <v>1956451</v>
      </c>
      <c r="AA2393" s="43">
        <f t="shared" si="75"/>
        <v>936803</v>
      </c>
    </row>
    <row r="2394" spans="1:27" x14ac:dyDescent="0.3">
      <c r="A2394" s="43">
        <v>1460186</v>
      </c>
      <c r="B2394" s="43" t="s">
        <v>2537</v>
      </c>
      <c r="C2394" s="43" t="s">
        <v>2001</v>
      </c>
      <c r="D2394" s="41"/>
      <c r="E2394" s="43" t="s">
        <v>29</v>
      </c>
      <c r="F2394" s="43" t="s">
        <v>30</v>
      </c>
      <c r="G2394" s="43">
        <v>45008</v>
      </c>
      <c r="H2394" s="41"/>
      <c r="I2394" s="41"/>
      <c r="J2394" s="43"/>
      <c r="K2394" s="41"/>
      <c r="L2394" s="41"/>
      <c r="M2394" s="41"/>
      <c r="N2394" s="41"/>
      <c r="O2394" s="41"/>
      <c r="P2394" s="41"/>
      <c r="Q2394" s="41"/>
      <c r="R2394" s="41"/>
      <c r="S2394" s="41"/>
      <c r="T2394" s="41"/>
      <c r="U2394" s="41"/>
      <c r="V2394" s="41"/>
      <c r="W2394" s="41"/>
      <c r="X2394" s="41"/>
      <c r="Y2394" s="43" t="str">
        <f t="shared" si="74"/>
        <v>COMP</v>
      </c>
      <c r="Z2394" s="43">
        <v>1304016</v>
      </c>
      <c r="AA2394" s="43">
        <f t="shared" si="75"/>
        <v>1460186</v>
      </c>
    </row>
    <row r="2395" spans="1:27" x14ac:dyDescent="0.3">
      <c r="A2395" s="43">
        <v>542888</v>
      </c>
      <c r="B2395" s="43" t="s">
        <v>2538</v>
      </c>
      <c r="C2395" s="43" t="s">
        <v>346</v>
      </c>
      <c r="D2395" s="41"/>
      <c r="E2395" s="43" t="s">
        <v>6263</v>
      </c>
      <c r="F2395" s="43" t="s">
        <v>28</v>
      </c>
      <c r="G2395" s="43">
        <v>36003</v>
      </c>
      <c r="H2395" s="41"/>
      <c r="I2395" s="41"/>
      <c r="J2395" s="43"/>
      <c r="K2395" s="41"/>
      <c r="L2395" s="41"/>
      <c r="M2395" s="41"/>
      <c r="N2395" s="41"/>
      <c r="O2395" s="41"/>
      <c r="P2395" s="41"/>
      <c r="Q2395" s="41"/>
      <c r="R2395" s="41"/>
      <c r="S2395" s="41"/>
      <c r="T2395" s="41"/>
      <c r="U2395" s="41"/>
      <c r="V2395" s="41"/>
      <c r="W2395" s="41"/>
      <c r="X2395" s="41"/>
      <c r="Y2395" s="43" t="str">
        <f t="shared" si="74"/>
        <v/>
      </c>
      <c r="Z2395" s="43">
        <v>2079812</v>
      </c>
      <c r="AA2395" s="43" t="e">
        <f t="shared" si="75"/>
        <v>#N/A</v>
      </c>
    </row>
    <row r="2396" spans="1:27" x14ac:dyDescent="0.3">
      <c r="A2396" s="43">
        <v>1159205</v>
      </c>
      <c r="B2396" s="43" t="s">
        <v>2539</v>
      </c>
      <c r="C2396" s="43" t="s">
        <v>2540</v>
      </c>
      <c r="D2396" s="41"/>
      <c r="E2396" s="43" t="s">
        <v>6263</v>
      </c>
      <c r="F2396" s="43" t="s">
        <v>28</v>
      </c>
      <c r="G2396" s="43">
        <v>45038</v>
      </c>
      <c r="H2396" s="41"/>
      <c r="I2396" s="41"/>
      <c r="J2396" s="43"/>
      <c r="K2396" s="41"/>
      <c r="L2396" s="41"/>
      <c r="M2396" s="41"/>
      <c r="N2396" s="41"/>
      <c r="O2396" s="41"/>
      <c r="P2396" s="41"/>
      <c r="Q2396" s="41"/>
      <c r="R2396" s="41"/>
      <c r="S2396" s="41"/>
      <c r="T2396" s="41"/>
      <c r="U2396" s="41"/>
      <c r="V2396" s="41"/>
      <c r="W2396" s="41"/>
      <c r="X2396" s="41"/>
      <c r="Y2396" s="43" t="str">
        <f t="shared" si="74"/>
        <v/>
      </c>
      <c r="Z2396" s="43">
        <v>2080086</v>
      </c>
      <c r="AA2396" s="43" t="e">
        <f t="shared" si="75"/>
        <v>#N/A</v>
      </c>
    </row>
    <row r="2397" spans="1:27" x14ac:dyDescent="0.3">
      <c r="A2397" s="43">
        <v>1910463</v>
      </c>
      <c r="B2397" s="43" t="s">
        <v>2539</v>
      </c>
      <c r="C2397" s="43" t="s">
        <v>490</v>
      </c>
      <c r="D2397" s="41"/>
      <c r="E2397" s="43" t="s">
        <v>6263</v>
      </c>
      <c r="F2397" s="43" t="s">
        <v>30</v>
      </c>
      <c r="G2397" s="43">
        <v>45038</v>
      </c>
      <c r="H2397" s="41"/>
      <c r="I2397" s="41"/>
      <c r="J2397" s="43"/>
      <c r="K2397" s="41"/>
      <c r="L2397" s="41"/>
      <c r="M2397" s="41"/>
      <c r="N2397" s="41"/>
      <c r="O2397" s="41"/>
      <c r="P2397" s="41"/>
      <c r="Q2397" s="41"/>
      <c r="R2397" s="41"/>
      <c r="S2397" s="41"/>
      <c r="T2397" s="41"/>
      <c r="U2397" s="41"/>
      <c r="V2397" s="41"/>
      <c r="W2397" s="41"/>
      <c r="X2397" s="41"/>
      <c r="Y2397" s="43" t="str">
        <f t="shared" si="74"/>
        <v/>
      </c>
      <c r="Z2397" s="43">
        <v>162219</v>
      </c>
      <c r="AA2397" s="43" t="e">
        <f t="shared" si="75"/>
        <v>#N/A</v>
      </c>
    </row>
    <row r="2398" spans="1:27" x14ac:dyDescent="0.3">
      <c r="A2398" s="43">
        <v>1668365</v>
      </c>
      <c r="B2398" s="43" t="s">
        <v>2541</v>
      </c>
      <c r="C2398" s="43" t="s">
        <v>2542</v>
      </c>
      <c r="D2398" s="41"/>
      <c r="E2398" s="43" t="s">
        <v>35</v>
      </c>
      <c r="F2398" s="43" t="s">
        <v>28</v>
      </c>
      <c r="G2398" s="43">
        <v>45008</v>
      </c>
      <c r="H2398" s="41"/>
      <c r="I2398" s="41"/>
      <c r="J2398" s="43"/>
      <c r="K2398" s="41"/>
      <c r="L2398" s="41"/>
      <c r="M2398" s="41"/>
      <c r="N2398" s="41"/>
      <c r="O2398" s="41"/>
      <c r="P2398" s="41"/>
      <c r="Q2398" s="41"/>
      <c r="R2398" s="41"/>
      <c r="S2398" s="41"/>
      <c r="T2398" s="41"/>
      <c r="U2398" s="41"/>
      <c r="V2398" s="41"/>
      <c r="W2398" s="41"/>
      <c r="X2398" s="41"/>
      <c r="Y2398" s="43" t="str">
        <f t="shared" si="74"/>
        <v>COMP</v>
      </c>
      <c r="Z2398" s="43">
        <v>1042467</v>
      </c>
      <c r="AA2398" s="43">
        <f t="shared" si="75"/>
        <v>1668365</v>
      </c>
    </row>
    <row r="2399" spans="1:27" x14ac:dyDescent="0.3">
      <c r="A2399" s="43">
        <v>2277489</v>
      </c>
      <c r="B2399" s="43" t="s">
        <v>2541</v>
      </c>
      <c r="C2399" s="43" t="s">
        <v>223</v>
      </c>
      <c r="D2399" s="41"/>
      <c r="E2399" s="43" t="s">
        <v>6263</v>
      </c>
      <c r="F2399" s="43" t="s">
        <v>28</v>
      </c>
      <c r="G2399" s="43">
        <v>45008</v>
      </c>
      <c r="H2399" s="41"/>
      <c r="I2399" s="41"/>
      <c r="J2399" s="43"/>
      <c r="K2399" s="41"/>
      <c r="L2399" s="41"/>
      <c r="M2399" s="41"/>
      <c r="N2399" s="41"/>
      <c r="O2399" s="41"/>
      <c r="P2399" s="41"/>
      <c r="Q2399" s="41"/>
      <c r="R2399" s="41"/>
      <c r="S2399" s="41"/>
      <c r="T2399" s="41"/>
      <c r="U2399" s="41"/>
      <c r="V2399" s="41"/>
      <c r="W2399" s="41"/>
      <c r="X2399" s="41"/>
      <c r="Y2399" s="43" t="str">
        <f t="shared" si="74"/>
        <v/>
      </c>
      <c r="Z2399" s="43">
        <v>1124232</v>
      </c>
      <c r="AA2399" s="43" t="e">
        <f t="shared" si="75"/>
        <v>#N/A</v>
      </c>
    </row>
    <row r="2400" spans="1:27" x14ac:dyDescent="0.3">
      <c r="A2400" s="43">
        <v>2141742</v>
      </c>
      <c r="B2400" s="43" t="s">
        <v>2543</v>
      </c>
      <c r="C2400" s="43" t="s">
        <v>316</v>
      </c>
      <c r="D2400" s="41"/>
      <c r="E2400" s="43" t="s">
        <v>6263</v>
      </c>
      <c r="F2400" s="43" t="s">
        <v>28</v>
      </c>
      <c r="G2400" s="43">
        <v>45050</v>
      </c>
      <c r="H2400" s="41"/>
      <c r="I2400" s="41"/>
      <c r="J2400" s="43"/>
      <c r="K2400" s="41"/>
      <c r="L2400" s="41"/>
      <c r="M2400" s="41"/>
      <c r="N2400" s="41"/>
      <c r="O2400" s="41"/>
      <c r="P2400" s="41"/>
      <c r="Q2400" s="41"/>
      <c r="R2400" s="41"/>
      <c r="S2400" s="41"/>
      <c r="T2400" s="41"/>
      <c r="U2400" s="41"/>
      <c r="V2400" s="41"/>
      <c r="W2400" s="41"/>
      <c r="X2400" s="41"/>
      <c r="Y2400" s="43" t="str">
        <f t="shared" si="74"/>
        <v>COMP</v>
      </c>
      <c r="Z2400" s="43">
        <v>2357565</v>
      </c>
      <c r="AA2400" s="43">
        <f t="shared" si="75"/>
        <v>2141742</v>
      </c>
    </row>
    <row r="2401" spans="1:27" x14ac:dyDescent="0.3">
      <c r="A2401" s="43">
        <v>1604619</v>
      </c>
      <c r="B2401" s="43" t="s">
        <v>2543</v>
      </c>
      <c r="C2401" s="43" t="s">
        <v>2544</v>
      </c>
      <c r="D2401" s="41"/>
      <c r="E2401" s="43" t="s">
        <v>34</v>
      </c>
      <c r="F2401" s="43" t="s">
        <v>30</v>
      </c>
      <c r="G2401" s="43">
        <v>28037</v>
      </c>
      <c r="H2401" s="41"/>
      <c r="I2401" s="41"/>
      <c r="J2401" s="43"/>
      <c r="K2401" s="41"/>
      <c r="L2401" s="41"/>
      <c r="M2401" s="41"/>
      <c r="N2401" s="41"/>
      <c r="O2401" s="41"/>
      <c r="P2401" s="41"/>
      <c r="Q2401" s="41"/>
      <c r="R2401" s="41"/>
      <c r="S2401" s="41"/>
      <c r="T2401" s="41"/>
      <c r="U2401" s="41"/>
      <c r="V2401" s="41"/>
      <c r="W2401" s="41"/>
      <c r="X2401" s="41"/>
      <c r="Y2401" s="43" t="str">
        <f t="shared" si="74"/>
        <v>COMP</v>
      </c>
      <c r="Z2401" s="43">
        <v>1902753</v>
      </c>
      <c r="AA2401" s="43">
        <f t="shared" si="75"/>
        <v>1604619</v>
      </c>
    </row>
    <row r="2402" spans="1:27" x14ac:dyDescent="0.3">
      <c r="A2402" s="43">
        <v>400634</v>
      </c>
      <c r="B2402" s="43" t="s">
        <v>2545</v>
      </c>
      <c r="C2402" s="43" t="s">
        <v>327</v>
      </c>
      <c r="D2402" s="41"/>
      <c r="E2402" s="43" t="s">
        <v>6263</v>
      </c>
      <c r="F2402" s="43" t="s">
        <v>30</v>
      </c>
      <c r="G2402" s="43">
        <v>41006</v>
      </c>
      <c r="H2402" s="41"/>
      <c r="I2402" s="41"/>
      <c r="J2402" s="43"/>
      <c r="K2402" s="41"/>
      <c r="L2402" s="41"/>
      <c r="M2402" s="41"/>
      <c r="N2402" s="41"/>
      <c r="O2402" s="41"/>
      <c r="P2402" s="41"/>
      <c r="Q2402" s="41"/>
      <c r="R2402" s="41"/>
      <c r="S2402" s="41"/>
      <c r="T2402" s="41"/>
      <c r="U2402" s="41"/>
      <c r="V2402" s="41"/>
      <c r="W2402" s="41"/>
      <c r="X2402" s="41"/>
      <c r="Y2402" s="43" t="str">
        <f t="shared" si="74"/>
        <v>COMP</v>
      </c>
      <c r="Z2402" s="43">
        <v>1745423</v>
      </c>
      <c r="AA2402" s="43">
        <f t="shared" si="75"/>
        <v>400634</v>
      </c>
    </row>
    <row r="2403" spans="1:27" x14ac:dyDescent="0.3">
      <c r="A2403" s="43">
        <v>2203853</v>
      </c>
      <c r="B2403" s="43" t="s">
        <v>2546</v>
      </c>
      <c r="C2403" s="43" t="s">
        <v>2547</v>
      </c>
      <c r="D2403" s="41"/>
      <c r="E2403" s="43" t="s">
        <v>6263</v>
      </c>
      <c r="F2403" s="43" t="s">
        <v>30</v>
      </c>
      <c r="G2403" s="43">
        <v>45045</v>
      </c>
      <c r="H2403" s="41"/>
      <c r="I2403" s="41"/>
      <c r="J2403" s="43"/>
      <c r="K2403" s="41"/>
      <c r="L2403" s="41"/>
      <c r="M2403" s="41"/>
      <c r="N2403" s="41"/>
      <c r="O2403" s="41"/>
      <c r="P2403" s="41"/>
      <c r="Q2403" s="41"/>
      <c r="R2403" s="41"/>
      <c r="S2403" s="41"/>
      <c r="T2403" s="41"/>
      <c r="U2403" s="41"/>
      <c r="V2403" s="41"/>
      <c r="W2403" s="41"/>
      <c r="X2403" s="41"/>
      <c r="Y2403" s="43" t="str">
        <f t="shared" si="74"/>
        <v/>
      </c>
      <c r="Z2403" s="43">
        <v>1067546</v>
      </c>
      <c r="AA2403" s="43" t="e">
        <f t="shared" si="75"/>
        <v>#N/A</v>
      </c>
    </row>
    <row r="2404" spans="1:27" x14ac:dyDescent="0.3">
      <c r="A2404" s="43">
        <v>2132803</v>
      </c>
      <c r="B2404" s="43" t="s">
        <v>2548</v>
      </c>
      <c r="C2404" s="43" t="s">
        <v>303</v>
      </c>
      <c r="D2404" s="41"/>
      <c r="E2404" s="43" t="s">
        <v>6263</v>
      </c>
      <c r="F2404" s="43" t="s">
        <v>28</v>
      </c>
      <c r="G2404" s="43">
        <v>45045</v>
      </c>
      <c r="H2404" s="41"/>
      <c r="I2404" s="41"/>
      <c r="J2404" s="43"/>
      <c r="K2404" s="41"/>
      <c r="L2404" s="41"/>
      <c r="M2404" s="41"/>
      <c r="N2404" s="41"/>
      <c r="O2404" s="41"/>
      <c r="P2404" s="41"/>
      <c r="Q2404" s="41"/>
      <c r="R2404" s="41"/>
      <c r="S2404" s="41"/>
      <c r="T2404" s="41"/>
      <c r="U2404" s="41"/>
      <c r="V2404" s="41"/>
      <c r="W2404" s="41"/>
      <c r="X2404" s="41"/>
      <c r="Y2404" s="43" t="str">
        <f t="shared" si="74"/>
        <v>COMP</v>
      </c>
      <c r="Z2404" s="43">
        <v>1045975</v>
      </c>
      <c r="AA2404" s="43">
        <f t="shared" si="75"/>
        <v>2132803</v>
      </c>
    </row>
    <row r="2405" spans="1:27" x14ac:dyDescent="0.3">
      <c r="A2405" s="43">
        <v>1853240</v>
      </c>
      <c r="B2405" s="43" t="s">
        <v>2549</v>
      </c>
      <c r="C2405" s="43" t="s">
        <v>629</v>
      </c>
      <c r="D2405" s="41"/>
      <c r="E2405" s="43" t="s">
        <v>6263</v>
      </c>
      <c r="F2405" s="43" t="s">
        <v>30</v>
      </c>
      <c r="G2405" s="43">
        <v>36003</v>
      </c>
      <c r="H2405" s="41"/>
      <c r="I2405" s="41"/>
      <c r="J2405" s="43"/>
      <c r="K2405" s="41"/>
      <c r="L2405" s="41"/>
      <c r="M2405" s="41"/>
      <c r="N2405" s="41"/>
      <c r="O2405" s="41"/>
      <c r="P2405" s="41"/>
      <c r="Q2405" s="41"/>
      <c r="R2405" s="41"/>
      <c r="S2405" s="41"/>
      <c r="T2405" s="41"/>
      <c r="U2405" s="41"/>
      <c r="V2405" s="41"/>
      <c r="W2405" s="41"/>
      <c r="X2405" s="41"/>
      <c r="Y2405" s="43" t="str">
        <f t="shared" si="74"/>
        <v>COMP</v>
      </c>
      <c r="Z2405" s="43">
        <v>2151060</v>
      </c>
      <c r="AA2405" s="43">
        <f t="shared" si="75"/>
        <v>1853240</v>
      </c>
    </row>
    <row r="2406" spans="1:27" x14ac:dyDescent="0.3">
      <c r="A2406" s="43">
        <v>1778399</v>
      </c>
      <c r="B2406" s="43" t="s">
        <v>2550</v>
      </c>
      <c r="C2406" s="43" t="s">
        <v>412</v>
      </c>
      <c r="D2406" s="41"/>
      <c r="E2406" s="43" t="s">
        <v>6263</v>
      </c>
      <c r="F2406" s="43" t="s">
        <v>28</v>
      </c>
      <c r="G2406" s="43">
        <v>41003</v>
      </c>
      <c r="H2406" s="41"/>
      <c r="I2406" s="41"/>
      <c r="J2406" s="43"/>
      <c r="K2406" s="41"/>
      <c r="L2406" s="41"/>
      <c r="M2406" s="41"/>
      <c r="N2406" s="41"/>
      <c r="O2406" s="41"/>
      <c r="P2406" s="41"/>
      <c r="Q2406" s="41"/>
      <c r="R2406" s="41"/>
      <c r="S2406" s="41"/>
      <c r="T2406" s="41"/>
      <c r="U2406" s="41"/>
      <c r="V2406" s="41"/>
      <c r="W2406" s="41"/>
      <c r="X2406" s="41"/>
      <c r="Y2406" s="43" t="str">
        <f t="shared" si="74"/>
        <v>COMP</v>
      </c>
      <c r="Z2406" s="43">
        <v>2031032</v>
      </c>
      <c r="AA2406" s="43">
        <f t="shared" si="75"/>
        <v>1778399</v>
      </c>
    </row>
    <row r="2407" spans="1:27" x14ac:dyDescent="0.3">
      <c r="A2407" s="43">
        <v>1217105</v>
      </c>
      <c r="B2407" s="43" t="s">
        <v>2551</v>
      </c>
      <c r="C2407" s="43" t="s">
        <v>413</v>
      </c>
      <c r="D2407" s="41"/>
      <c r="E2407" s="43" t="s">
        <v>6263</v>
      </c>
      <c r="F2407" s="43" t="s">
        <v>30</v>
      </c>
      <c r="G2407" s="43">
        <v>36003</v>
      </c>
      <c r="H2407" s="41"/>
      <c r="I2407" s="41"/>
      <c r="J2407" s="43"/>
      <c r="K2407" s="41"/>
      <c r="L2407" s="41"/>
      <c r="M2407" s="41"/>
      <c r="N2407" s="41"/>
      <c r="O2407" s="41"/>
      <c r="P2407" s="41"/>
      <c r="Q2407" s="41"/>
      <c r="R2407" s="41"/>
      <c r="S2407" s="41"/>
      <c r="T2407" s="41"/>
      <c r="U2407" s="41"/>
      <c r="V2407" s="41"/>
      <c r="W2407" s="41"/>
      <c r="X2407" s="41"/>
      <c r="Y2407" s="43" t="str">
        <f t="shared" si="74"/>
        <v>COMP</v>
      </c>
      <c r="Z2407" s="43">
        <v>494869</v>
      </c>
      <c r="AA2407" s="43">
        <f t="shared" si="75"/>
        <v>1217105</v>
      </c>
    </row>
    <row r="2408" spans="1:27" x14ac:dyDescent="0.3">
      <c r="A2408" s="43">
        <v>1370898</v>
      </c>
      <c r="B2408" s="43" t="s">
        <v>2552</v>
      </c>
      <c r="C2408" s="43" t="s">
        <v>677</v>
      </c>
      <c r="D2408" s="41"/>
      <c r="E2408" s="43" t="s">
        <v>6263</v>
      </c>
      <c r="F2408" s="43" t="s">
        <v>28</v>
      </c>
      <c r="G2408" s="43">
        <v>36023</v>
      </c>
      <c r="H2408" s="41"/>
      <c r="I2408" s="41"/>
      <c r="J2408" s="43"/>
      <c r="K2408" s="41"/>
      <c r="L2408" s="41"/>
      <c r="M2408" s="41"/>
      <c r="N2408" s="41"/>
      <c r="O2408" s="41"/>
      <c r="P2408" s="41"/>
      <c r="Q2408" s="41"/>
      <c r="R2408" s="41"/>
      <c r="S2408" s="41"/>
      <c r="T2408" s="41"/>
      <c r="U2408" s="41"/>
      <c r="V2408" s="41"/>
      <c r="W2408" s="41"/>
      <c r="X2408" s="41"/>
      <c r="Y2408" s="43" t="str">
        <f t="shared" si="74"/>
        <v>COMP</v>
      </c>
      <c r="Z2408" s="43">
        <v>1803025</v>
      </c>
      <c r="AA2408" s="43">
        <f t="shared" si="75"/>
        <v>1370898</v>
      </c>
    </row>
    <row r="2409" spans="1:27" x14ac:dyDescent="0.3">
      <c r="A2409" s="43">
        <v>2419747</v>
      </c>
      <c r="B2409" s="43" t="s">
        <v>2553</v>
      </c>
      <c r="C2409" s="43" t="s">
        <v>1410</v>
      </c>
      <c r="D2409" s="41"/>
      <c r="E2409" s="43" t="s">
        <v>6263</v>
      </c>
      <c r="F2409" s="43" t="s">
        <v>28</v>
      </c>
      <c r="G2409" s="43">
        <v>41006</v>
      </c>
      <c r="H2409" s="41"/>
      <c r="I2409" s="41"/>
      <c r="J2409" s="43"/>
      <c r="K2409" s="41"/>
      <c r="L2409" s="41"/>
      <c r="M2409" s="41"/>
      <c r="N2409" s="41"/>
      <c r="O2409" s="41"/>
      <c r="P2409" s="41"/>
      <c r="Q2409" s="41"/>
      <c r="R2409" s="41"/>
      <c r="S2409" s="41"/>
      <c r="T2409" s="41"/>
      <c r="U2409" s="41"/>
      <c r="V2409" s="41"/>
      <c r="W2409" s="41"/>
      <c r="X2409" s="41"/>
      <c r="Y2409" s="43" t="str">
        <f t="shared" si="74"/>
        <v/>
      </c>
      <c r="Z2409" s="43">
        <v>1827474</v>
      </c>
      <c r="AA2409" s="43" t="e">
        <f t="shared" si="75"/>
        <v>#N/A</v>
      </c>
    </row>
    <row r="2410" spans="1:27" x14ac:dyDescent="0.3">
      <c r="A2410" s="43">
        <v>1862476</v>
      </c>
      <c r="B2410" s="43" t="s">
        <v>2554</v>
      </c>
      <c r="C2410" s="43" t="s">
        <v>294</v>
      </c>
      <c r="D2410" s="41"/>
      <c r="E2410" s="43" t="s">
        <v>6263</v>
      </c>
      <c r="F2410" s="43" t="s">
        <v>30</v>
      </c>
      <c r="G2410" s="43">
        <v>45045</v>
      </c>
      <c r="H2410" s="41"/>
      <c r="I2410" s="41"/>
      <c r="J2410" s="43"/>
      <c r="K2410" s="41"/>
      <c r="L2410" s="41"/>
      <c r="M2410" s="41"/>
      <c r="N2410" s="41"/>
      <c r="O2410" s="41"/>
      <c r="P2410" s="41"/>
      <c r="Q2410" s="41"/>
      <c r="R2410" s="41"/>
      <c r="S2410" s="41"/>
      <c r="T2410" s="41"/>
      <c r="U2410" s="41"/>
      <c r="V2410" s="41"/>
      <c r="W2410" s="41"/>
      <c r="X2410" s="41"/>
      <c r="Y2410" s="43" t="str">
        <f t="shared" si="74"/>
        <v>COMP</v>
      </c>
      <c r="Z2410" s="43">
        <v>1556263</v>
      </c>
      <c r="AA2410" s="43">
        <f t="shared" si="75"/>
        <v>1862476</v>
      </c>
    </row>
    <row r="2411" spans="1:27" x14ac:dyDescent="0.3">
      <c r="A2411" s="43">
        <v>2070906</v>
      </c>
      <c r="B2411" s="43" t="s">
        <v>2554</v>
      </c>
      <c r="C2411" s="43" t="s">
        <v>2555</v>
      </c>
      <c r="D2411" s="41"/>
      <c r="E2411" s="43" t="s">
        <v>6263</v>
      </c>
      <c r="F2411" s="43" t="s">
        <v>28</v>
      </c>
      <c r="G2411" s="43">
        <v>45045</v>
      </c>
      <c r="H2411" s="41"/>
      <c r="I2411" s="41"/>
      <c r="J2411" s="43"/>
      <c r="K2411" s="41"/>
      <c r="L2411" s="41"/>
      <c r="M2411" s="41"/>
      <c r="N2411" s="41"/>
      <c r="O2411" s="41"/>
      <c r="P2411" s="41"/>
      <c r="Q2411" s="41"/>
      <c r="R2411" s="41"/>
      <c r="S2411" s="41"/>
      <c r="T2411" s="41"/>
      <c r="U2411" s="41"/>
      <c r="V2411" s="41"/>
      <c r="W2411" s="41"/>
      <c r="X2411" s="41"/>
      <c r="Y2411" s="43" t="str">
        <f t="shared" si="74"/>
        <v>COMP</v>
      </c>
      <c r="Z2411" s="43">
        <v>1747890</v>
      </c>
      <c r="AA2411" s="43">
        <f t="shared" si="75"/>
        <v>2070906</v>
      </c>
    </row>
    <row r="2412" spans="1:27" x14ac:dyDescent="0.3">
      <c r="A2412" s="43">
        <v>1859563</v>
      </c>
      <c r="B2412" s="43" t="s">
        <v>2556</v>
      </c>
      <c r="C2412" s="43" t="s">
        <v>230</v>
      </c>
      <c r="D2412" s="41"/>
      <c r="E2412" s="43" t="s">
        <v>6263</v>
      </c>
      <c r="F2412" s="43" t="s">
        <v>28</v>
      </c>
      <c r="G2412" s="43">
        <v>37045</v>
      </c>
      <c r="H2412" s="41"/>
      <c r="I2412" s="41"/>
      <c r="J2412" s="43"/>
      <c r="K2412" s="41"/>
      <c r="L2412" s="41"/>
      <c r="M2412" s="41"/>
      <c r="N2412" s="41"/>
      <c r="O2412" s="41"/>
      <c r="P2412" s="41"/>
      <c r="Q2412" s="41"/>
      <c r="R2412" s="41"/>
      <c r="S2412" s="41"/>
      <c r="T2412" s="41"/>
      <c r="U2412" s="41"/>
      <c r="V2412" s="41"/>
      <c r="W2412" s="41"/>
      <c r="X2412" s="41"/>
      <c r="Y2412" s="43" t="str">
        <f t="shared" si="74"/>
        <v/>
      </c>
      <c r="Z2412" s="43">
        <v>1511180</v>
      </c>
      <c r="AA2412" s="43" t="e">
        <f t="shared" si="75"/>
        <v>#N/A</v>
      </c>
    </row>
    <row r="2413" spans="1:27" x14ac:dyDescent="0.3">
      <c r="A2413" s="43">
        <v>2328867</v>
      </c>
      <c r="B2413" s="43" t="s">
        <v>2557</v>
      </c>
      <c r="C2413" s="43" t="s">
        <v>1084</v>
      </c>
      <c r="D2413" s="41"/>
      <c r="E2413" s="43" t="s">
        <v>6263</v>
      </c>
      <c r="F2413" s="43" t="s">
        <v>30</v>
      </c>
      <c r="G2413" s="43">
        <v>45038</v>
      </c>
      <c r="H2413" s="41"/>
      <c r="I2413" s="41"/>
      <c r="J2413" s="43"/>
      <c r="K2413" s="41"/>
      <c r="L2413" s="41"/>
      <c r="M2413" s="41"/>
      <c r="N2413" s="41"/>
      <c r="O2413" s="41"/>
      <c r="P2413" s="41"/>
      <c r="Q2413" s="41"/>
      <c r="R2413" s="41"/>
      <c r="S2413" s="41"/>
      <c r="T2413" s="41"/>
      <c r="U2413" s="41"/>
      <c r="V2413" s="41"/>
      <c r="W2413" s="41"/>
      <c r="X2413" s="41"/>
      <c r="Y2413" s="43" t="str">
        <f t="shared" si="74"/>
        <v/>
      </c>
      <c r="Z2413" s="43">
        <v>1951464</v>
      </c>
      <c r="AA2413" s="43" t="e">
        <f t="shared" si="75"/>
        <v>#N/A</v>
      </c>
    </row>
    <row r="2414" spans="1:27" x14ac:dyDescent="0.3">
      <c r="A2414" s="43">
        <v>1719428</v>
      </c>
      <c r="B2414" s="43" t="s">
        <v>2558</v>
      </c>
      <c r="C2414" s="43" t="s">
        <v>659</v>
      </c>
      <c r="D2414" s="41"/>
      <c r="E2414" s="43" t="s">
        <v>6263</v>
      </c>
      <c r="F2414" s="43" t="s">
        <v>28</v>
      </c>
      <c r="G2414" s="43">
        <v>37017</v>
      </c>
      <c r="H2414" s="41"/>
      <c r="I2414" s="41"/>
      <c r="J2414" s="43"/>
      <c r="K2414" s="41"/>
      <c r="L2414" s="41"/>
      <c r="M2414" s="41"/>
      <c r="N2414" s="41"/>
      <c r="O2414" s="41"/>
      <c r="P2414" s="41"/>
      <c r="Q2414" s="41"/>
      <c r="R2414" s="41"/>
      <c r="S2414" s="41"/>
      <c r="T2414" s="41"/>
      <c r="U2414" s="41"/>
      <c r="V2414" s="41"/>
      <c r="W2414" s="41"/>
      <c r="X2414" s="41"/>
      <c r="Y2414" s="43" t="str">
        <f t="shared" si="74"/>
        <v>COMP</v>
      </c>
      <c r="Z2414" s="43">
        <v>186149</v>
      </c>
      <c r="AA2414" s="43">
        <f t="shared" si="75"/>
        <v>1719428</v>
      </c>
    </row>
    <row r="2415" spans="1:27" x14ac:dyDescent="0.3">
      <c r="A2415" s="43">
        <v>1421868</v>
      </c>
      <c r="B2415" s="43" t="s">
        <v>2558</v>
      </c>
      <c r="C2415" s="43" t="s">
        <v>2559</v>
      </c>
      <c r="D2415" s="41"/>
      <c r="E2415" s="43" t="s">
        <v>34</v>
      </c>
      <c r="F2415" s="43" t="s">
        <v>28</v>
      </c>
      <c r="G2415" s="43">
        <v>37017</v>
      </c>
      <c r="H2415" s="41"/>
      <c r="I2415" s="41"/>
      <c r="J2415" s="43"/>
      <c r="K2415" s="41"/>
      <c r="L2415" s="41"/>
      <c r="M2415" s="41"/>
      <c r="N2415" s="41"/>
      <c r="O2415" s="41"/>
      <c r="P2415" s="41"/>
      <c r="Q2415" s="41"/>
      <c r="R2415" s="41"/>
      <c r="S2415" s="41"/>
      <c r="T2415" s="41"/>
      <c r="U2415" s="41"/>
      <c r="V2415" s="41"/>
      <c r="W2415" s="41"/>
      <c r="X2415" s="41"/>
      <c r="Y2415" s="43" t="str">
        <f t="shared" si="74"/>
        <v>COMP</v>
      </c>
      <c r="Z2415" s="43">
        <v>1237445</v>
      </c>
      <c r="AA2415" s="43">
        <f t="shared" si="75"/>
        <v>1421868</v>
      </c>
    </row>
    <row r="2416" spans="1:27" x14ac:dyDescent="0.3">
      <c r="A2416" s="43">
        <v>1983084</v>
      </c>
      <c r="B2416" s="43" t="s">
        <v>2560</v>
      </c>
      <c r="C2416" s="43" t="s">
        <v>1673</v>
      </c>
      <c r="D2416" s="41"/>
      <c r="E2416" s="43" t="s">
        <v>6263</v>
      </c>
      <c r="F2416" s="43" t="s">
        <v>28</v>
      </c>
      <c r="G2416" s="43">
        <v>37036</v>
      </c>
      <c r="H2416" s="41"/>
      <c r="I2416" s="41"/>
      <c r="J2416" s="43"/>
      <c r="K2416" s="41"/>
      <c r="L2416" s="41"/>
      <c r="M2416" s="41"/>
      <c r="N2416" s="41"/>
      <c r="O2416" s="41"/>
      <c r="P2416" s="41"/>
      <c r="Q2416" s="41"/>
      <c r="R2416" s="41"/>
      <c r="S2416" s="41"/>
      <c r="T2416" s="41"/>
      <c r="U2416" s="41"/>
      <c r="V2416" s="41"/>
      <c r="W2416" s="41"/>
      <c r="X2416" s="41"/>
      <c r="Y2416" s="43" t="str">
        <f t="shared" si="74"/>
        <v>COMP</v>
      </c>
      <c r="Z2416" s="43">
        <v>1933065</v>
      </c>
      <c r="AA2416" s="43">
        <f t="shared" si="75"/>
        <v>1983084</v>
      </c>
    </row>
    <row r="2417" spans="1:27" x14ac:dyDescent="0.3">
      <c r="A2417" s="43">
        <v>651522</v>
      </c>
      <c r="B2417" s="43" t="s">
        <v>2561</v>
      </c>
      <c r="C2417" s="43" t="s">
        <v>401</v>
      </c>
      <c r="D2417" s="41"/>
      <c r="E2417" s="43" t="s">
        <v>6263</v>
      </c>
      <c r="F2417" s="43" t="s">
        <v>30</v>
      </c>
      <c r="G2417" s="43">
        <v>45003</v>
      </c>
      <c r="H2417" s="41"/>
      <c r="I2417" s="41"/>
      <c r="J2417" s="43"/>
      <c r="K2417" s="41"/>
      <c r="L2417" s="41"/>
      <c r="M2417" s="41"/>
      <c r="N2417" s="41"/>
      <c r="O2417" s="41"/>
      <c r="P2417" s="41"/>
      <c r="Q2417" s="41"/>
      <c r="R2417" s="41"/>
      <c r="S2417" s="41"/>
      <c r="T2417" s="41"/>
      <c r="U2417" s="41"/>
      <c r="V2417" s="41"/>
      <c r="W2417" s="41"/>
      <c r="X2417" s="41"/>
      <c r="Y2417" s="43" t="str">
        <f t="shared" si="74"/>
        <v>COMP</v>
      </c>
      <c r="Z2417" s="43">
        <v>1485915</v>
      </c>
      <c r="AA2417" s="43">
        <f t="shared" si="75"/>
        <v>651522</v>
      </c>
    </row>
    <row r="2418" spans="1:27" x14ac:dyDescent="0.3">
      <c r="A2418" s="43">
        <v>2083058</v>
      </c>
      <c r="B2418" s="43" t="s">
        <v>2562</v>
      </c>
      <c r="C2418" s="43" t="s">
        <v>659</v>
      </c>
      <c r="D2418" s="41"/>
      <c r="E2418" s="43" t="s">
        <v>6263</v>
      </c>
      <c r="F2418" s="43" t="s">
        <v>28</v>
      </c>
      <c r="G2418" s="43">
        <v>37043</v>
      </c>
      <c r="H2418" s="41"/>
      <c r="I2418" s="41"/>
      <c r="J2418" s="43"/>
      <c r="K2418" s="41"/>
      <c r="L2418" s="41"/>
      <c r="M2418" s="41"/>
      <c r="N2418" s="41"/>
      <c r="O2418" s="41"/>
      <c r="P2418" s="41"/>
      <c r="Q2418" s="41"/>
      <c r="R2418" s="41"/>
      <c r="S2418" s="41"/>
      <c r="T2418" s="41"/>
      <c r="U2418" s="41"/>
      <c r="V2418" s="41"/>
      <c r="W2418" s="41"/>
      <c r="X2418" s="41"/>
      <c r="Y2418" s="43" t="str">
        <f t="shared" si="74"/>
        <v>COMP</v>
      </c>
      <c r="Z2418" s="43">
        <v>1294037</v>
      </c>
      <c r="AA2418" s="43">
        <f t="shared" si="75"/>
        <v>2083058</v>
      </c>
    </row>
    <row r="2419" spans="1:27" x14ac:dyDescent="0.3">
      <c r="A2419" s="43">
        <v>1172575</v>
      </c>
      <c r="B2419" s="43" t="s">
        <v>2563</v>
      </c>
      <c r="C2419" s="43" t="s">
        <v>2564</v>
      </c>
      <c r="D2419" s="41"/>
      <c r="E2419" s="43" t="s">
        <v>29</v>
      </c>
      <c r="F2419" s="43" t="s">
        <v>30</v>
      </c>
      <c r="G2419" s="43">
        <v>45008</v>
      </c>
      <c r="H2419" s="41"/>
      <c r="I2419" s="41"/>
      <c r="J2419" s="43"/>
      <c r="K2419" s="41"/>
      <c r="L2419" s="41"/>
      <c r="M2419" s="41"/>
      <c r="N2419" s="41"/>
      <c r="O2419" s="41"/>
      <c r="P2419" s="41"/>
      <c r="Q2419" s="41"/>
      <c r="R2419" s="41"/>
      <c r="S2419" s="41"/>
      <c r="T2419" s="41"/>
      <c r="U2419" s="41"/>
      <c r="V2419" s="41"/>
      <c r="W2419" s="41"/>
      <c r="X2419" s="41"/>
      <c r="Y2419" s="43" t="str">
        <f t="shared" si="74"/>
        <v>COMP</v>
      </c>
      <c r="Z2419" s="43">
        <v>1180948</v>
      </c>
      <c r="AA2419" s="43">
        <f t="shared" si="75"/>
        <v>1172575</v>
      </c>
    </row>
    <row r="2420" spans="1:27" x14ac:dyDescent="0.3">
      <c r="A2420" s="43">
        <v>2192286</v>
      </c>
      <c r="B2420" s="43" t="s">
        <v>2565</v>
      </c>
      <c r="C2420" s="43" t="s">
        <v>287</v>
      </c>
      <c r="D2420" s="41"/>
      <c r="E2420" s="43" t="s">
        <v>6263</v>
      </c>
      <c r="F2420" s="43" t="s">
        <v>28</v>
      </c>
      <c r="G2420" s="43">
        <v>41034</v>
      </c>
      <c r="H2420" s="41"/>
      <c r="I2420" s="41"/>
      <c r="J2420" s="43"/>
      <c r="K2420" s="41"/>
      <c r="L2420" s="41"/>
      <c r="M2420" s="41"/>
      <c r="N2420" s="41"/>
      <c r="O2420" s="41"/>
      <c r="P2420" s="41"/>
      <c r="Q2420" s="41"/>
      <c r="R2420" s="41"/>
      <c r="S2420" s="41"/>
      <c r="T2420" s="41"/>
      <c r="U2420" s="41"/>
      <c r="V2420" s="41"/>
      <c r="W2420" s="41"/>
      <c r="X2420" s="41"/>
      <c r="Y2420" s="43" t="str">
        <f t="shared" si="74"/>
        <v/>
      </c>
      <c r="Z2420" s="43">
        <v>2382376</v>
      </c>
      <c r="AA2420" s="43" t="e">
        <f t="shared" si="75"/>
        <v>#N/A</v>
      </c>
    </row>
    <row r="2421" spans="1:27" x14ac:dyDescent="0.3">
      <c r="A2421" s="43">
        <v>1865305</v>
      </c>
      <c r="B2421" s="43" t="s">
        <v>2566</v>
      </c>
      <c r="C2421" s="43" t="s">
        <v>617</v>
      </c>
      <c r="D2421" s="41"/>
      <c r="E2421" s="43" t="s">
        <v>34</v>
      </c>
      <c r="F2421" s="43" t="s">
        <v>30</v>
      </c>
      <c r="G2421" s="43">
        <v>18003</v>
      </c>
      <c r="H2421" s="41"/>
      <c r="I2421" s="41"/>
      <c r="J2421" s="43"/>
      <c r="K2421" s="41"/>
      <c r="L2421" s="41"/>
      <c r="M2421" s="41"/>
      <c r="N2421" s="41"/>
      <c r="O2421" s="41"/>
      <c r="P2421" s="41"/>
      <c r="Q2421" s="41"/>
      <c r="R2421" s="41"/>
      <c r="S2421" s="41"/>
      <c r="T2421" s="41"/>
      <c r="U2421" s="41"/>
      <c r="V2421" s="41"/>
      <c r="W2421" s="41"/>
      <c r="X2421" s="41"/>
      <c r="Y2421" s="43" t="str">
        <f t="shared" si="74"/>
        <v>COMP</v>
      </c>
      <c r="Z2421" s="43">
        <v>2344982</v>
      </c>
      <c r="AA2421" s="43">
        <f t="shared" si="75"/>
        <v>1865305</v>
      </c>
    </row>
    <row r="2422" spans="1:27" x14ac:dyDescent="0.3">
      <c r="A2422" s="43">
        <v>1045609</v>
      </c>
      <c r="B2422" s="43" t="s">
        <v>2567</v>
      </c>
      <c r="C2422" s="43" t="s">
        <v>1030</v>
      </c>
      <c r="D2422" s="41"/>
      <c r="E2422" s="43" t="s">
        <v>29</v>
      </c>
      <c r="F2422" s="43" t="s">
        <v>30</v>
      </c>
      <c r="G2422" s="43">
        <v>41006</v>
      </c>
      <c r="H2422" s="41"/>
      <c r="I2422" s="41"/>
      <c r="J2422" s="43"/>
      <c r="K2422" s="41"/>
      <c r="L2422" s="41"/>
      <c r="M2422" s="41"/>
      <c r="N2422" s="41"/>
      <c r="O2422" s="41"/>
      <c r="P2422" s="41"/>
      <c r="Q2422" s="41"/>
      <c r="R2422" s="41"/>
      <c r="S2422" s="41"/>
      <c r="T2422" s="41"/>
      <c r="U2422" s="41"/>
      <c r="V2422" s="41"/>
      <c r="W2422" s="41"/>
      <c r="X2422" s="41"/>
      <c r="Y2422" s="43" t="str">
        <f t="shared" si="74"/>
        <v>COMP</v>
      </c>
      <c r="Z2422" s="43">
        <v>1022971</v>
      </c>
      <c r="AA2422" s="43">
        <f t="shared" si="75"/>
        <v>1045609</v>
      </c>
    </row>
    <row r="2423" spans="1:27" x14ac:dyDescent="0.3">
      <c r="A2423" s="43">
        <v>2428693</v>
      </c>
      <c r="B2423" s="43" t="s">
        <v>2568</v>
      </c>
      <c r="C2423" s="43" t="s">
        <v>565</v>
      </c>
      <c r="D2423" s="41"/>
      <c r="E2423" s="43" t="s">
        <v>6263</v>
      </c>
      <c r="F2423" s="43" t="s">
        <v>28</v>
      </c>
      <c r="G2423" s="43">
        <v>28030</v>
      </c>
      <c r="H2423" s="41"/>
      <c r="I2423" s="41"/>
      <c r="J2423" s="43"/>
      <c r="K2423" s="41"/>
      <c r="L2423" s="41"/>
      <c r="M2423" s="41"/>
      <c r="N2423" s="41"/>
      <c r="O2423" s="41"/>
      <c r="P2423" s="41"/>
      <c r="Q2423" s="41"/>
      <c r="R2423" s="41"/>
      <c r="S2423" s="41"/>
      <c r="T2423" s="41"/>
      <c r="U2423" s="41"/>
      <c r="V2423" s="41"/>
      <c r="W2423" s="41"/>
      <c r="X2423" s="41"/>
      <c r="Y2423" s="43" t="str">
        <f t="shared" si="74"/>
        <v>COMP</v>
      </c>
      <c r="Z2423" s="43">
        <v>1055676</v>
      </c>
      <c r="AA2423" s="43">
        <f t="shared" si="75"/>
        <v>2428693</v>
      </c>
    </row>
    <row r="2424" spans="1:27" x14ac:dyDescent="0.3">
      <c r="A2424" s="43">
        <v>1365848</v>
      </c>
      <c r="B2424" s="43" t="s">
        <v>2569</v>
      </c>
      <c r="C2424" s="43" t="s">
        <v>514</v>
      </c>
      <c r="D2424" s="41"/>
      <c r="E2424" s="43" t="s">
        <v>6263</v>
      </c>
      <c r="F2424" s="43" t="s">
        <v>28</v>
      </c>
      <c r="G2424" s="43">
        <v>45044</v>
      </c>
      <c r="H2424" s="41"/>
      <c r="I2424" s="41"/>
      <c r="J2424" s="43"/>
      <c r="K2424" s="41"/>
      <c r="L2424" s="41"/>
      <c r="M2424" s="41"/>
      <c r="N2424" s="41"/>
      <c r="O2424" s="41"/>
      <c r="P2424" s="41"/>
      <c r="Q2424" s="41"/>
      <c r="R2424" s="41"/>
      <c r="S2424" s="41"/>
      <c r="T2424" s="41"/>
      <c r="U2424" s="41"/>
      <c r="V2424" s="41"/>
      <c r="W2424" s="41"/>
      <c r="X2424" s="41"/>
      <c r="Y2424" s="43" t="str">
        <f t="shared" si="74"/>
        <v>COMP</v>
      </c>
      <c r="Z2424" s="43">
        <v>2435956</v>
      </c>
      <c r="AA2424" s="43">
        <f t="shared" si="75"/>
        <v>1365848</v>
      </c>
    </row>
    <row r="2425" spans="1:27" x14ac:dyDescent="0.3">
      <c r="A2425" s="43">
        <v>1784062</v>
      </c>
      <c r="B2425" s="43" t="s">
        <v>2569</v>
      </c>
      <c r="C2425" s="43" t="s">
        <v>617</v>
      </c>
      <c r="D2425" s="41"/>
      <c r="E2425" s="43" t="s">
        <v>6263</v>
      </c>
      <c r="F2425" s="43" t="s">
        <v>30</v>
      </c>
      <c r="G2425" s="43">
        <v>45046</v>
      </c>
      <c r="H2425" s="41"/>
      <c r="I2425" s="41"/>
      <c r="J2425" s="43"/>
      <c r="K2425" s="41"/>
      <c r="L2425" s="41"/>
      <c r="M2425" s="41"/>
      <c r="N2425" s="41"/>
      <c r="O2425" s="41"/>
      <c r="P2425" s="41"/>
      <c r="Q2425" s="41"/>
      <c r="R2425" s="41"/>
      <c r="S2425" s="41"/>
      <c r="T2425" s="41"/>
      <c r="U2425" s="41"/>
      <c r="V2425" s="41"/>
      <c r="W2425" s="41"/>
      <c r="X2425" s="41"/>
      <c r="Y2425" s="43" t="str">
        <f t="shared" si="74"/>
        <v/>
      </c>
      <c r="Z2425" s="43">
        <v>1761661</v>
      </c>
      <c r="AA2425" s="43" t="e">
        <f t="shared" si="75"/>
        <v>#N/A</v>
      </c>
    </row>
    <row r="2426" spans="1:27" x14ac:dyDescent="0.3">
      <c r="A2426" s="43">
        <v>1387537</v>
      </c>
      <c r="B2426" s="43" t="s">
        <v>2569</v>
      </c>
      <c r="C2426" s="43" t="s">
        <v>480</v>
      </c>
      <c r="D2426" s="41"/>
      <c r="E2426" s="43" t="s">
        <v>6263</v>
      </c>
      <c r="F2426" s="43" t="s">
        <v>30</v>
      </c>
      <c r="G2426" s="43">
        <v>45044</v>
      </c>
      <c r="H2426" s="41"/>
      <c r="I2426" s="41"/>
      <c r="J2426" s="43"/>
      <c r="K2426" s="41"/>
      <c r="L2426" s="41"/>
      <c r="M2426" s="41"/>
      <c r="N2426" s="41"/>
      <c r="O2426" s="41"/>
      <c r="P2426" s="41"/>
      <c r="Q2426" s="41"/>
      <c r="R2426" s="41"/>
      <c r="S2426" s="41"/>
      <c r="T2426" s="41"/>
      <c r="U2426" s="41"/>
      <c r="V2426" s="41"/>
      <c r="W2426" s="41"/>
      <c r="X2426" s="41"/>
      <c r="Y2426" s="43" t="str">
        <f t="shared" si="74"/>
        <v>COMP</v>
      </c>
      <c r="Z2426" s="43">
        <v>1712122</v>
      </c>
      <c r="AA2426" s="43">
        <f t="shared" si="75"/>
        <v>1387537</v>
      </c>
    </row>
    <row r="2427" spans="1:27" x14ac:dyDescent="0.3">
      <c r="A2427" s="43">
        <v>1902092</v>
      </c>
      <c r="B2427" s="43" t="s">
        <v>2569</v>
      </c>
      <c r="C2427" s="43" t="s">
        <v>2570</v>
      </c>
      <c r="D2427" s="41"/>
      <c r="E2427" s="43" t="s">
        <v>35</v>
      </c>
      <c r="F2427" s="43" t="s">
        <v>30</v>
      </c>
      <c r="G2427" s="43">
        <v>37027</v>
      </c>
      <c r="H2427" s="41"/>
      <c r="I2427" s="41"/>
      <c r="J2427" s="43"/>
      <c r="K2427" s="41"/>
      <c r="L2427" s="41"/>
      <c r="M2427" s="41"/>
      <c r="N2427" s="41"/>
      <c r="O2427" s="41"/>
      <c r="P2427" s="41"/>
      <c r="Q2427" s="41"/>
      <c r="R2427" s="41"/>
      <c r="S2427" s="41"/>
      <c r="T2427" s="41"/>
      <c r="U2427" s="41"/>
      <c r="V2427" s="41"/>
      <c r="W2427" s="41"/>
      <c r="X2427" s="41"/>
      <c r="Y2427" s="43" t="str">
        <f t="shared" si="74"/>
        <v>COMP</v>
      </c>
      <c r="Z2427" s="43">
        <v>2189361</v>
      </c>
      <c r="AA2427" s="43">
        <f t="shared" si="75"/>
        <v>1902092</v>
      </c>
    </row>
    <row r="2428" spans="1:27" x14ac:dyDescent="0.3">
      <c r="A2428" s="43">
        <v>2361336</v>
      </c>
      <c r="B2428" s="43" t="s">
        <v>2569</v>
      </c>
      <c r="C2428" s="43" t="s">
        <v>924</v>
      </c>
      <c r="D2428" s="41"/>
      <c r="E2428" s="43" t="s">
        <v>29</v>
      </c>
      <c r="F2428" s="43" t="s">
        <v>30</v>
      </c>
      <c r="G2428" s="43">
        <v>45041</v>
      </c>
      <c r="H2428" s="41"/>
      <c r="I2428" s="41"/>
      <c r="J2428" s="43"/>
      <c r="K2428" s="41"/>
      <c r="L2428" s="41"/>
      <c r="M2428" s="41"/>
      <c r="N2428" s="41"/>
      <c r="O2428" s="41"/>
      <c r="P2428" s="41"/>
      <c r="Q2428" s="41"/>
      <c r="R2428" s="41"/>
      <c r="S2428" s="41"/>
      <c r="T2428" s="41"/>
      <c r="U2428" s="41"/>
      <c r="V2428" s="41"/>
      <c r="W2428" s="41"/>
      <c r="X2428" s="41"/>
      <c r="Y2428" s="43" t="str">
        <f t="shared" si="74"/>
        <v/>
      </c>
      <c r="Z2428" s="43">
        <v>1699862</v>
      </c>
      <c r="AA2428" s="43" t="e">
        <f t="shared" si="75"/>
        <v>#N/A</v>
      </c>
    </row>
    <row r="2429" spans="1:27" x14ac:dyDescent="0.3">
      <c r="A2429" s="43">
        <v>2348823</v>
      </c>
      <c r="B2429" s="43" t="s">
        <v>2569</v>
      </c>
      <c r="C2429" s="43" t="s">
        <v>408</v>
      </c>
      <c r="D2429" s="41"/>
      <c r="E2429" s="43" t="s">
        <v>6263</v>
      </c>
      <c r="F2429" s="43" t="s">
        <v>30</v>
      </c>
      <c r="G2429" s="43">
        <v>37021</v>
      </c>
      <c r="H2429" s="41"/>
      <c r="I2429" s="41"/>
      <c r="J2429" s="43"/>
      <c r="K2429" s="41"/>
      <c r="L2429" s="41"/>
      <c r="M2429" s="41"/>
      <c r="N2429" s="41"/>
      <c r="O2429" s="41"/>
      <c r="P2429" s="41"/>
      <c r="Q2429" s="41"/>
      <c r="R2429" s="41"/>
      <c r="S2429" s="41"/>
      <c r="T2429" s="41"/>
      <c r="U2429" s="41"/>
      <c r="V2429" s="41"/>
      <c r="W2429" s="41"/>
      <c r="X2429" s="41"/>
      <c r="Y2429" s="43" t="str">
        <f t="shared" si="74"/>
        <v/>
      </c>
      <c r="Z2429" s="43">
        <v>1934392</v>
      </c>
      <c r="AA2429" s="43" t="e">
        <f t="shared" si="75"/>
        <v>#N/A</v>
      </c>
    </row>
    <row r="2430" spans="1:27" x14ac:dyDescent="0.3">
      <c r="A2430" s="43">
        <v>2250763</v>
      </c>
      <c r="B2430" s="43" t="s">
        <v>2569</v>
      </c>
      <c r="C2430" s="43" t="s">
        <v>565</v>
      </c>
      <c r="D2430" s="41"/>
      <c r="E2430" s="43" t="s">
        <v>6263</v>
      </c>
      <c r="F2430" s="43" t="s">
        <v>28</v>
      </c>
      <c r="G2430" s="43">
        <v>41034</v>
      </c>
      <c r="H2430" s="41"/>
      <c r="I2430" s="41"/>
      <c r="J2430" s="43"/>
      <c r="K2430" s="41"/>
      <c r="L2430" s="41"/>
      <c r="M2430" s="41"/>
      <c r="N2430" s="41"/>
      <c r="O2430" s="41"/>
      <c r="P2430" s="41"/>
      <c r="Q2430" s="41"/>
      <c r="R2430" s="41"/>
      <c r="S2430" s="41"/>
      <c r="T2430" s="41"/>
      <c r="U2430" s="41"/>
      <c r="V2430" s="41"/>
      <c r="W2430" s="41"/>
      <c r="X2430" s="41"/>
      <c r="Y2430" s="43" t="str">
        <f t="shared" si="74"/>
        <v/>
      </c>
      <c r="Z2430" s="43">
        <v>1612955</v>
      </c>
      <c r="AA2430" s="43" t="e">
        <f t="shared" si="75"/>
        <v>#N/A</v>
      </c>
    </row>
    <row r="2431" spans="1:27" x14ac:dyDescent="0.3">
      <c r="A2431" s="43">
        <v>2348852</v>
      </c>
      <c r="B2431" s="43" t="s">
        <v>2569</v>
      </c>
      <c r="C2431" s="43" t="s">
        <v>1549</v>
      </c>
      <c r="D2431" s="41"/>
      <c r="E2431" s="43" t="s">
        <v>6263</v>
      </c>
      <c r="F2431" s="43" t="s">
        <v>30</v>
      </c>
      <c r="G2431" s="43">
        <v>28040</v>
      </c>
      <c r="H2431" s="41"/>
      <c r="I2431" s="41"/>
      <c r="J2431" s="43"/>
      <c r="K2431" s="41"/>
      <c r="L2431" s="41"/>
      <c r="M2431" s="41"/>
      <c r="N2431" s="41"/>
      <c r="O2431" s="41"/>
      <c r="P2431" s="41"/>
      <c r="Q2431" s="41"/>
      <c r="R2431" s="41"/>
      <c r="S2431" s="41"/>
      <c r="T2431" s="41"/>
      <c r="U2431" s="41"/>
      <c r="V2431" s="41"/>
      <c r="W2431" s="41"/>
      <c r="X2431" s="41"/>
      <c r="Y2431" s="43" t="str">
        <f t="shared" si="74"/>
        <v/>
      </c>
      <c r="Z2431" s="43">
        <v>2174129</v>
      </c>
      <c r="AA2431" s="43" t="e">
        <f t="shared" si="75"/>
        <v>#N/A</v>
      </c>
    </row>
    <row r="2432" spans="1:27" x14ac:dyDescent="0.3">
      <c r="A2432" s="43">
        <v>1740368</v>
      </c>
      <c r="B2432" s="43" t="s">
        <v>2569</v>
      </c>
      <c r="C2432" s="43" t="s">
        <v>530</v>
      </c>
      <c r="D2432" s="41"/>
      <c r="E2432" s="43" t="s">
        <v>6263</v>
      </c>
      <c r="F2432" s="43" t="s">
        <v>30</v>
      </c>
      <c r="G2432" s="43">
        <v>45008</v>
      </c>
      <c r="H2432" s="41"/>
      <c r="I2432" s="41"/>
      <c r="J2432" s="43"/>
      <c r="K2432" s="41"/>
      <c r="L2432" s="41"/>
      <c r="M2432" s="41"/>
      <c r="N2432" s="41"/>
      <c r="O2432" s="41"/>
      <c r="P2432" s="41"/>
      <c r="Q2432" s="41"/>
      <c r="R2432" s="41"/>
      <c r="S2432" s="41"/>
      <c r="T2432" s="41"/>
      <c r="U2432" s="41"/>
      <c r="V2432" s="41"/>
      <c r="W2432" s="41"/>
      <c r="X2432" s="41"/>
      <c r="Y2432" s="43" t="str">
        <f t="shared" si="74"/>
        <v/>
      </c>
      <c r="Z2432" s="43">
        <v>457507</v>
      </c>
      <c r="AA2432" s="43" t="e">
        <f t="shared" si="75"/>
        <v>#N/A</v>
      </c>
    </row>
    <row r="2433" spans="1:27" x14ac:dyDescent="0.3">
      <c r="A2433" s="43">
        <v>149747</v>
      </c>
      <c r="B2433" s="43" t="s">
        <v>2569</v>
      </c>
      <c r="C2433" s="43" t="s">
        <v>989</v>
      </c>
      <c r="D2433" s="41"/>
      <c r="E2433" s="43" t="s">
        <v>6263</v>
      </c>
      <c r="F2433" s="43" t="s">
        <v>30</v>
      </c>
      <c r="G2433" s="43">
        <v>45052</v>
      </c>
      <c r="H2433" s="41"/>
      <c r="I2433" s="41"/>
      <c r="J2433" s="43"/>
      <c r="K2433" s="41"/>
      <c r="L2433" s="41"/>
      <c r="M2433" s="41"/>
      <c r="N2433" s="41"/>
      <c r="O2433" s="41"/>
      <c r="P2433" s="41"/>
      <c r="Q2433" s="41"/>
      <c r="R2433" s="41"/>
      <c r="S2433" s="41"/>
      <c r="T2433" s="41"/>
      <c r="U2433" s="41"/>
      <c r="V2433" s="41"/>
      <c r="W2433" s="41"/>
      <c r="X2433" s="41"/>
      <c r="Y2433" s="43" t="str">
        <f t="shared" si="74"/>
        <v/>
      </c>
      <c r="Z2433" s="43">
        <v>2294731</v>
      </c>
      <c r="AA2433" s="43" t="e">
        <f t="shared" si="75"/>
        <v>#N/A</v>
      </c>
    </row>
    <row r="2434" spans="1:27" x14ac:dyDescent="0.3">
      <c r="A2434" s="43">
        <v>1861961</v>
      </c>
      <c r="B2434" s="43" t="s">
        <v>2569</v>
      </c>
      <c r="C2434" s="43" t="s">
        <v>221</v>
      </c>
      <c r="D2434" s="41"/>
      <c r="E2434" s="43" t="s">
        <v>6263</v>
      </c>
      <c r="F2434" s="43" t="s">
        <v>28</v>
      </c>
      <c r="G2434" s="43">
        <v>28017</v>
      </c>
      <c r="H2434" s="41"/>
      <c r="I2434" s="41"/>
      <c r="J2434" s="43"/>
      <c r="K2434" s="41"/>
      <c r="L2434" s="41"/>
      <c r="M2434" s="41"/>
      <c r="N2434" s="41"/>
      <c r="O2434" s="41"/>
      <c r="P2434" s="41"/>
      <c r="Q2434" s="41"/>
      <c r="R2434" s="41"/>
      <c r="S2434" s="41"/>
      <c r="T2434" s="41"/>
      <c r="U2434" s="41"/>
      <c r="V2434" s="41"/>
      <c r="W2434" s="41"/>
      <c r="X2434" s="41"/>
      <c r="Y2434" s="43" t="str">
        <f t="shared" ref="Y2434:Y2497" si="76">IF(ISERROR(AA2434)=FALSE,"COMP","")</f>
        <v/>
      </c>
      <c r="Z2434" s="43">
        <v>1638736</v>
      </c>
      <c r="AA2434" s="43" t="e">
        <f t="shared" ref="AA2434:AA2497" si="77">VLOOKUP(A2434,Z:Z,1,FALSE)</f>
        <v>#N/A</v>
      </c>
    </row>
    <row r="2435" spans="1:27" x14ac:dyDescent="0.3">
      <c r="A2435" s="43">
        <v>149744</v>
      </c>
      <c r="B2435" s="43" t="s">
        <v>2569</v>
      </c>
      <c r="C2435" s="43" t="s">
        <v>346</v>
      </c>
      <c r="D2435" s="41"/>
      <c r="E2435" s="43" t="s">
        <v>6263</v>
      </c>
      <c r="F2435" s="43" t="s">
        <v>28</v>
      </c>
      <c r="G2435" s="43">
        <v>45052</v>
      </c>
      <c r="H2435" s="41"/>
      <c r="I2435" s="41"/>
      <c r="J2435" s="43"/>
      <c r="K2435" s="41"/>
      <c r="L2435" s="41"/>
      <c r="M2435" s="41"/>
      <c r="N2435" s="41"/>
      <c r="O2435" s="41"/>
      <c r="P2435" s="41"/>
      <c r="Q2435" s="41"/>
      <c r="R2435" s="41"/>
      <c r="S2435" s="41"/>
      <c r="T2435" s="41"/>
      <c r="U2435" s="41"/>
      <c r="V2435" s="41"/>
      <c r="W2435" s="41"/>
      <c r="X2435" s="41"/>
      <c r="Y2435" s="43" t="str">
        <f t="shared" si="76"/>
        <v/>
      </c>
      <c r="Z2435" s="43">
        <v>1323325</v>
      </c>
      <c r="AA2435" s="43" t="e">
        <f t="shared" si="77"/>
        <v>#N/A</v>
      </c>
    </row>
    <row r="2436" spans="1:27" x14ac:dyDescent="0.3">
      <c r="A2436" s="43">
        <v>1586428</v>
      </c>
      <c r="B2436" s="43" t="s">
        <v>2569</v>
      </c>
      <c r="C2436" s="43" t="s">
        <v>287</v>
      </c>
      <c r="D2436" s="41"/>
      <c r="E2436" s="43" t="s">
        <v>6263</v>
      </c>
      <c r="F2436" s="43" t="s">
        <v>28</v>
      </c>
      <c r="G2436" s="43">
        <v>45003</v>
      </c>
      <c r="H2436" s="41"/>
      <c r="I2436" s="41"/>
      <c r="J2436" s="43"/>
      <c r="K2436" s="41"/>
      <c r="L2436" s="41"/>
      <c r="M2436" s="41"/>
      <c r="N2436" s="41"/>
      <c r="O2436" s="41"/>
      <c r="P2436" s="41"/>
      <c r="Q2436" s="41"/>
      <c r="R2436" s="41"/>
      <c r="S2436" s="41"/>
      <c r="T2436" s="41"/>
      <c r="U2436" s="41"/>
      <c r="V2436" s="41"/>
      <c r="W2436" s="41"/>
      <c r="X2436" s="41"/>
      <c r="Y2436" s="43" t="str">
        <f t="shared" si="76"/>
        <v>COMP</v>
      </c>
      <c r="Z2436" s="43">
        <v>1257166</v>
      </c>
      <c r="AA2436" s="43">
        <f t="shared" si="77"/>
        <v>1586428</v>
      </c>
    </row>
    <row r="2437" spans="1:27" x14ac:dyDescent="0.3">
      <c r="A2437" s="43">
        <v>2336644</v>
      </c>
      <c r="B2437" s="43" t="s">
        <v>2569</v>
      </c>
      <c r="C2437" s="43" t="s">
        <v>1017</v>
      </c>
      <c r="D2437" s="41"/>
      <c r="E2437" s="43" t="s">
        <v>34</v>
      </c>
      <c r="F2437" s="43" t="s">
        <v>28</v>
      </c>
      <c r="G2437" s="43">
        <v>45003</v>
      </c>
      <c r="H2437" s="41"/>
      <c r="I2437" s="41"/>
      <c r="J2437" s="43"/>
      <c r="K2437" s="41"/>
      <c r="L2437" s="41"/>
      <c r="M2437" s="41"/>
      <c r="N2437" s="41"/>
      <c r="O2437" s="41"/>
      <c r="P2437" s="41"/>
      <c r="Q2437" s="41"/>
      <c r="R2437" s="41"/>
      <c r="S2437" s="41"/>
      <c r="T2437" s="41"/>
      <c r="U2437" s="41"/>
      <c r="V2437" s="41"/>
      <c r="W2437" s="41"/>
      <c r="X2437" s="41"/>
      <c r="Y2437" s="43" t="str">
        <f t="shared" si="76"/>
        <v>COMP</v>
      </c>
      <c r="Z2437" s="43">
        <v>1874191</v>
      </c>
      <c r="AA2437" s="43">
        <f t="shared" si="77"/>
        <v>2336644</v>
      </c>
    </row>
    <row r="2438" spans="1:27" x14ac:dyDescent="0.3">
      <c r="A2438" s="43">
        <v>1679845</v>
      </c>
      <c r="B2438" s="43" t="s">
        <v>2569</v>
      </c>
      <c r="C2438" s="43" t="s">
        <v>1437</v>
      </c>
      <c r="D2438" s="41"/>
      <c r="E2438" s="43" t="s">
        <v>35</v>
      </c>
      <c r="F2438" s="43" t="s">
        <v>30</v>
      </c>
      <c r="G2438" s="43">
        <v>36014</v>
      </c>
      <c r="H2438" s="41"/>
      <c r="I2438" s="41"/>
      <c r="J2438" s="43"/>
      <c r="K2438" s="41"/>
      <c r="L2438" s="41"/>
      <c r="M2438" s="41"/>
      <c r="N2438" s="41"/>
      <c r="O2438" s="41"/>
      <c r="P2438" s="41"/>
      <c r="Q2438" s="41"/>
      <c r="R2438" s="41"/>
      <c r="S2438" s="41"/>
      <c r="T2438" s="41"/>
      <c r="U2438" s="41"/>
      <c r="V2438" s="41"/>
      <c r="W2438" s="41"/>
      <c r="X2438" s="41"/>
      <c r="Y2438" s="43" t="str">
        <f t="shared" si="76"/>
        <v>COMP</v>
      </c>
      <c r="Z2438" s="43">
        <v>2015409</v>
      </c>
      <c r="AA2438" s="43">
        <f t="shared" si="77"/>
        <v>1679845</v>
      </c>
    </row>
    <row r="2439" spans="1:27" x14ac:dyDescent="0.3">
      <c r="A2439" s="43">
        <v>805591</v>
      </c>
      <c r="B2439" s="43" t="s">
        <v>2571</v>
      </c>
      <c r="C2439" s="43" t="s">
        <v>553</v>
      </c>
      <c r="D2439" s="41"/>
      <c r="E2439" s="43" t="s">
        <v>6263</v>
      </c>
      <c r="F2439" s="43" t="s">
        <v>28</v>
      </c>
      <c r="G2439" s="43">
        <v>45009</v>
      </c>
      <c r="H2439" s="41"/>
      <c r="I2439" s="41"/>
      <c r="J2439" s="43"/>
      <c r="K2439" s="41"/>
      <c r="L2439" s="41"/>
      <c r="M2439" s="41"/>
      <c r="N2439" s="41"/>
      <c r="O2439" s="41"/>
      <c r="P2439" s="41"/>
      <c r="Q2439" s="41"/>
      <c r="R2439" s="41"/>
      <c r="S2439" s="41"/>
      <c r="T2439" s="41"/>
      <c r="U2439" s="41"/>
      <c r="V2439" s="41"/>
      <c r="W2439" s="41"/>
      <c r="X2439" s="41"/>
      <c r="Y2439" s="43" t="str">
        <f t="shared" si="76"/>
        <v/>
      </c>
      <c r="Z2439" s="43">
        <v>2188325</v>
      </c>
      <c r="AA2439" s="43" t="e">
        <f t="shared" si="77"/>
        <v>#N/A</v>
      </c>
    </row>
    <row r="2440" spans="1:27" x14ac:dyDescent="0.3">
      <c r="A2440" s="43">
        <v>1507769</v>
      </c>
      <c r="B2440" s="43" t="s">
        <v>2572</v>
      </c>
      <c r="C2440" s="43" t="s">
        <v>534</v>
      </c>
      <c r="D2440" s="41"/>
      <c r="E2440" s="43" t="s">
        <v>6263</v>
      </c>
      <c r="F2440" s="43" t="s">
        <v>30</v>
      </c>
      <c r="G2440" s="43">
        <v>36003</v>
      </c>
      <c r="H2440" s="41"/>
      <c r="I2440" s="41"/>
      <c r="J2440" s="43"/>
      <c r="K2440" s="41"/>
      <c r="L2440" s="41"/>
      <c r="M2440" s="41"/>
      <c r="N2440" s="41"/>
      <c r="O2440" s="41"/>
      <c r="P2440" s="41"/>
      <c r="Q2440" s="41"/>
      <c r="R2440" s="41"/>
      <c r="S2440" s="41"/>
      <c r="T2440" s="41"/>
      <c r="U2440" s="41"/>
      <c r="V2440" s="41"/>
      <c r="W2440" s="41"/>
      <c r="X2440" s="41"/>
      <c r="Y2440" s="43" t="str">
        <f t="shared" si="76"/>
        <v/>
      </c>
      <c r="Z2440" s="43">
        <v>1522048</v>
      </c>
      <c r="AA2440" s="43" t="e">
        <f t="shared" si="77"/>
        <v>#N/A</v>
      </c>
    </row>
    <row r="2441" spans="1:27" x14ac:dyDescent="0.3">
      <c r="A2441" s="43">
        <v>1320379</v>
      </c>
      <c r="B2441" s="43" t="s">
        <v>2572</v>
      </c>
      <c r="C2441" s="43" t="s">
        <v>421</v>
      </c>
      <c r="D2441" s="41"/>
      <c r="E2441" s="43" t="s">
        <v>6263</v>
      </c>
      <c r="F2441" s="43" t="s">
        <v>30</v>
      </c>
      <c r="G2441" s="43">
        <v>45008</v>
      </c>
      <c r="H2441" s="41"/>
      <c r="I2441" s="41"/>
      <c r="J2441" s="43"/>
      <c r="K2441" s="41"/>
      <c r="L2441" s="41"/>
      <c r="M2441" s="41"/>
      <c r="N2441" s="41"/>
      <c r="O2441" s="41"/>
      <c r="P2441" s="41"/>
      <c r="Q2441" s="41"/>
      <c r="R2441" s="41"/>
      <c r="S2441" s="41"/>
      <c r="T2441" s="41"/>
      <c r="U2441" s="41"/>
      <c r="V2441" s="41"/>
      <c r="W2441" s="41"/>
      <c r="X2441" s="41"/>
      <c r="Y2441" s="43" t="str">
        <f t="shared" si="76"/>
        <v/>
      </c>
      <c r="Z2441" s="43">
        <v>743550</v>
      </c>
      <c r="AA2441" s="43" t="e">
        <f t="shared" si="77"/>
        <v>#N/A</v>
      </c>
    </row>
    <row r="2442" spans="1:27" x14ac:dyDescent="0.3">
      <c r="A2442" s="43">
        <v>1317543</v>
      </c>
      <c r="B2442" s="43" t="s">
        <v>2572</v>
      </c>
      <c r="C2442" s="43" t="s">
        <v>274</v>
      </c>
      <c r="D2442" s="41"/>
      <c r="E2442" s="43" t="s">
        <v>6263</v>
      </c>
      <c r="F2442" s="43" t="s">
        <v>28</v>
      </c>
      <c r="G2442" s="43">
        <v>41031</v>
      </c>
      <c r="H2442" s="41"/>
      <c r="I2442" s="41"/>
      <c r="J2442" s="43"/>
      <c r="K2442" s="41"/>
      <c r="L2442" s="41"/>
      <c r="M2442" s="41"/>
      <c r="N2442" s="41"/>
      <c r="O2442" s="41"/>
      <c r="P2442" s="41"/>
      <c r="Q2442" s="41"/>
      <c r="R2442" s="41"/>
      <c r="S2442" s="41"/>
      <c r="T2442" s="41"/>
      <c r="U2442" s="41"/>
      <c r="V2442" s="41"/>
      <c r="W2442" s="41"/>
      <c r="X2442" s="41"/>
      <c r="Y2442" s="43" t="str">
        <f t="shared" si="76"/>
        <v/>
      </c>
      <c r="Z2442" s="43">
        <v>2347198</v>
      </c>
      <c r="AA2442" s="43" t="e">
        <f t="shared" si="77"/>
        <v>#N/A</v>
      </c>
    </row>
    <row r="2443" spans="1:27" x14ac:dyDescent="0.3">
      <c r="A2443" s="43">
        <v>2024614</v>
      </c>
      <c r="B2443" s="43" t="s">
        <v>2573</v>
      </c>
      <c r="C2443" s="43" t="s">
        <v>565</v>
      </c>
      <c r="D2443" s="41"/>
      <c r="E2443" s="43" t="s">
        <v>29</v>
      </c>
      <c r="F2443" s="43" t="s">
        <v>28</v>
      </c>
      <c r="G2443" s="43">
        <v>37021</v>
      </c>
      <c r="H2443" s="41"/>
      <c r="I2443" s="41"/>
      <c r="J2443" s="43"/>
      <c r="K2443" s="41"/>
      <c r="L2443" s="41"/>
      <c r="M2443" s="41"/>
      <c r="N2443" s="41"/>
      <c r="O2443" s="41"/>
      <c r="P2443" s="41"/>
      <c r="Q2443" s="41"/>
      <c r="R2443" s="41"/>
      <c r="S2443" s="41"/>
      <c r="T2443" s="41"/>
      <c r="U2443" s="41"/>
      <c r="V2443" s="41"/>
      <c r="W2443" s="41"/>
      <c r="X2443" s="41"/>
      <c r="Y2443" s="43" t="str">
        <f t="shared" si="76"/>
        <v>COMP</v>
      </c>
      <c r="Z2443" s="43">
        <v>2076546</v>
      </c>
      <c r="AA2443" s="43">
        <f t="shared" si="77"/>
        <v>2024614</v>
      </c>
    </row>
    <row r="2444" spans="1:27" x14ac:dyDescent="0.3">
      <c r="A2444" s="43">
        <v>1307547</v>
      </c>
      <c r="B2444" s="43" t="s">
        <v>2574</v>
      </c>
      <c r="C2444" s="43" t="s">
        <v>232</v>
      </c>
      <c r="D2444" s="41"/>
      <c r="E2444" s="43" t="s">
        <v>6263</v>
      </c>
      <c r="F2444" s="43" t="s">
        <v>28</v>
      </c>
      <c r="G2444" s="43">
        <v>37021</v>
      </c>
      <c r="H2444" s="41"/>
      <c r="I2444" s="41"/>
      <c r="J2444" s="43"/>
      <c r="K2444" s="41"/>
      <c r="L2444" s="41"/>
      <c r="M2444" s="41"/>
      <c r="N2444" s="41"/>
      <c r="O2444" s="41"/>
      <c r="P2444" s="41"/>
      <c r="Q2444" s="41"/>
      <c r="R2444" s="41"/>
      <c r="S2444" s="41"/>
      <c r="T2444" s="41"/>
      <c r="U2444" s="41"/>
      <c r="V2444" s="41"/>
      <c r="W2444" s="41"/>
      <c r="X2444" s="41"/>
      <c r="Y2444" s="43" t="str">
        <f t="shared" si="76"/>
        <v>COMP</v>
      </c>
      <c r="Z2444" s="43">
        <v>1985042</v>
      </c>
      <c r="AA2444" s="43">
        <f t="shared" si="77"/>
        <v>1307547</v>
      </c>
    </row>
    <row r="2445" spans="1:27" x14ac:dyDescent="0.3">
      <c r="A2445" s="43">
        <v>2340693</v>
      </c>
      <c r="B2445" s="43" t="s">
        <v>2574</v>
      </c>
      <c r="C2445" s="43" t="s">
        <v>297</v>
      </c>
      <c r="D2445" s="41"/>
      <c r="E2445" s="43" t="s">
        <v>6263</v>
      </c>
      <c r="F2445" s="43" t="s">
        <v>30</v>
      </c>
      <c r="G2445" s="43">
        <v>37045</v>
      </c>
      <c r="H2445" s="41"/>
      <c r="I2445" s="41"/>
      <c r="J2445" s="43"/>
      <c r="K2445" s="41"/>
      <c r="L2445" s="41"/>
      <c r="M2445" s="41"/>
      <c r="N2445" s="41"/>
      <c r="O2445" s="41"/>
      <c r="P2445" s="41"/>
      <c r="Q2445" s="41"/>
      <c r="R2445" s="41"/>
      <c r="S2445" s="41"/>
      <c r="T2445" s="41"/>
      <c r="U2445" s="41"/>
      <c r="V2445" s="41"/>
      <c r="W2445" s="41"/>
      <c r="X2445" s="41"/>
      <c r="Y2445" s="43" t="str">
        <f t="shared" si="76"/>
        <v>COMP</v>
      </c>
      <c r="Z2445" s="43">
        <v>1303450</v>
      </c>
      <c r="AA2445" s="43">
        <f t="shared" si="77"/>
        <v>2340693</v>
      </c>
    </row>
    <row r="2446" spans="1:27" x14ac:dyDescent="0.3">
      <c r="A2446" s="43">
        <v>692113</v>
      </c>
      <c r="B2446" s="43" t="s">
        <v>2575</v>
      </c>
      <c r="C2446" s="43" t="s">
        <v>641</v>
      </c>
      <c r="D2446" s="41"/>
      <c r="E2446" s="43" t="s">
        <v>29</v>
      </c>
      <c r="F2446" s="43" t="s">
        <v>28</v>
      </c>
      <c r="G2446" s="43">
        <v>37021</v>
      </c>
      <c r="H2446" s="41"/>
      <c r="I2446" s="41"/>
      <c r="J2446" s="43"/>
      <c r="K2446" s="41"/>
      <c r="L2446" s="41"/>
      <c r="M2446" s="41"/>
      <c r="N2446" s="41"/>
      <c r="O2446" s="41"/>
      <c r="P2446" s="41"/>
      <c r="Q2446" s="41"/>
      <c r="R2446" s="41"/>
      <c r="S2446" s="41"/>
      <c r="T2446" s="41"/>
      <c r="U2446" s="41"/>
      <c r="V2446" s="41"/>
      <c r="W2446" s="41"/>
      <c r="X2446" s="41"/>
      <c r="Y2446" s="43" t="str">
        <f t="shared" si="76"/>
        <v>COMP</v>
      </c>
      <c r="Z2446" s="43">
        <v>1303457</v>
      </c>
      <c r="AA2446" s="43">
        <f t="shared" si="77"/>
        <v>692113</v>
      </c>
    </row>
    <row r="2447" spans="1:27" x14ac:dyDescent="0.3">
      <c r="A2447" s="43">
        <v>2281429</v>
      </c>
      <c r="B2447" s="43" t="s">
        <v>2575</v>
      </c>
      <c r="C2447" s="43" t="s">
        <v>268</v>
      </c>
      <c r="D2447" s="41"/>
      <c r="E2447" s="43" t="s">
        <v>6263</v>
      </c>
      <c r="F2447" s="43" t="s">
        <v>30</v>
      </c>
      <c r="G2447" s="43">
        <v>41006</v>
      </c>
      <c r="H2447" s="41"/>
      <c r="I2447" s="41"/>
      <c r="J2447" s="43"/>
      <c r="K2447" s="41"/>
      <c r="L2447" s="41"/>
      <c r="M2447" s="41"/>
      <c r="N2447" s="41"/>
      <c r="O2447" s="41"/>
      <c r="P2447" s="41"/>
      <c r="Q2447" s="41"/>
      <c r="R2447" s="41"/>
      <c r="S2447" s="41"/>
      <c r="T2447" s="41"/>
      <c r="U2447" s="41"/>
      <c r="V2447" s="41"/>
      <c r="W2447" s="41"/>
      <c r="X2447" s="41"/>
      <c r="Y2447" s="43" t="str">
        <f t="shared" si="76"/>
        <v/>
      </c>
      <c r="Z2447" s="43">
        <v>1938278</v>
      </c>
      <c r="AA2447" s="43" t="e">
        <f t="shared" si="77"/>
        <v>#N/A</v>
      </c>
    </row>
    <row r="2448" spans="1:27" x14ac:dyDescent="0.3">
      <c r="A2448" s="43">
        <v>2413707</v>
      </c>
      <c r="B2448" s="43" t="s">
        <v>2576</v>
      </c>
      <c r="C2448" s="43" t="s">
        <v>294</v>
      </c>
      <c r="D2448" s="41"/>
      <c r="E2448" s="43" t="s">
        <v>6263</v>
      </c>
      <c r="F2448" s="43" t="s">
        <v>30</v>
      </c>
      <c r="G2448" s="43">
        <v>41031</v>
      </c>
      <c r="H2448" s="41"/>
      <c r="I2448" s="41"/>
      <c r="J2448" s="43"/>
      <c r="K2448" s="41"/>
      <c r="L2448" s="41"/>
      <c r="M2448" s="41"/>
      <c r="N2448" s="41"/>
      <c r="O2448" s="41"/>
      <c r="P2448" s="41"/>
      <c r="Q2448" s="41"/>
      <c r="R2448" s="41"/>
      <c r="S2448" s="41"/>
      <c r="T2448" s="41"/>
      <c r="U2448" s="41"/>
      <c r="V2448" s="41"/>
      <c r="W2448" s="41"/>
      <c r="X2448" s="41"/>
      <c r="Y2448" s="43" t="str">
        <f t="shared" si="76"/>
        <v/>
      </c>
      <c r="Z2448" s="43">
        <v>2200749</v>
      </c>
      <c r="AA2448" s="43" t="e">
        <f t="shared" si="77"/>
        <v>#N/A</v>
      </c>
    </row>
    <row r="2449" spans="1:27" x14ac:dyDescent="0.3">
      <c r="A2449" s="43">
        <v>2086729</v>
      </c>
      <c r="B2449" s="43" t="s">
        <v>2577</v>
      </c>
      <c r="C2449" s="43" t="s">
        <v>379</v>
      </c>
      <c r="D2449" s="41"/>
      <c r="E2449" s="43" t="s">
        <v>6263</v>
      </c>
      <c r="F2449" s="43" t="s">
        <v>30</v>
      </c>
      <c r="G2449" s="43">
        <v>41012</v>
      </c>
      <c r="H2449" s="41"/>
      <c r="I2449" s="41"/>
      <c r="J2449" s="43"/>
      <c r="K2449" s="41"/>
      <c r="L2449" s="41"/>
      <c r="M2449" s="41"/>
      <c r="N2449" s="41"/>
      <c r="O2449" s="41"/>
      <c r="P2449" s="41"/>
      <c r="Q2449" s="41"/>
      <c r="R2449" s="41"/>
      <c r="S2449" s="41"/>
      <c r="T2449" s="41"/>
      <c r="U2449" s="41"/>
      <c r="V2449" s="41"/>
      <c r="W2449" s="41"/>
      <c r="X2449" s="41"/>
      <c r="Y2449" s="43" t="str">
        <f t="shared" si="76"/>
        <v/>
      </c>
      <c r="Z2449" s="43">
        <v>2346959</v>
      </c>
      <c r="AA2449" s="43" t="e">
        <f t="shared" si="77"/>
        <v>#N/A</v>
      </c>
    </row>
    <row r="2450" spans="1:27" x14ac:dyDescent="0.3">
      <c r="A2450" s="43">
        <v>1366772</v>
      </c>
      <c r="B2450" s="43" t="s">
        <v>2578</v>
      </c>
      <c r="C2450" s="43" t="s">
        <v>657</v>
      </c>
      <c r="D2450" s="41"/>
      <c r="E2450" s="43" t="s">
        <v>6263</v>
      </c>
      <c r="F2450" s="43" t="s">
        <v>28</v>
      </c>
      <c r="G2450" s="43">
        <v>45041</v>
      </c>
      <c r="H2450" s="41"/>
      <c r="I2450" s="41"/>
      <c r="J2450" s="43"/>
      <c r="K2450" s="41"/>
      <c r="L2450" s="41"/>
      <c r="M2450" s="41"/>
      <c r="N2450" s="41"/>
      <c r="O2450" s="41"/>
      <c r="P2450" s="41"/>
      <c r="Q2450" s="41"/>
      <c r="R2450" s="41"/>
      <c r="S2450" s="41"/>
      <c r="T2450" s="41"/>
      <c r="U2450" s="41"/>
      <c r="V2450" s="41"/>
      <c r="W2450" s="41"/>
      <c r="X2450" s="41"/>
      <c r="Y2450" s="43" t="str">
        <f t="shared" si="76"/>
        <v/>
      </c>
      <c r="Z2450" s="43">
        <v>2347235</v>
      </c>
      <c r="AA2450" s="43" t="e">
        <f t="shared" si="77"/>
        <v>#N/A</v>
      </c>
    </row>
    <row r="2451" spans="1:27" x14ac:dyDescent="0.3">
      <c r="A2451" s="43">
        <v>2203768</v>
      </c>
      <c r="B2451" s="43" t="s">
        <v>2578</v>
      </c>
      <c r="C2451" s="43" t="s">
        <v>381</v>
      </c>
      <c r="D2451" s="41"/>
      <c r="E2451" s="43" t="s">
        <v>6263</v>
      </c>
      <c r="F2451" s="43" t="s">
        <v>28</v>
      </c>
      <c r="G2451" s="43">
        <v>41034</v>
      </c>
      <c r="H2451" s="41"/>
      <c r="I2451" s="41"/>
      <c r="J2451" s="43"/>
      <c r="K2451" s="41"/>
      <c r="L2451" s="41"/>
      <c r="M2451" s="41"/>
      <c r="N2451" s="41"/>
      <c r="O2451" s="41"/>
      <c r="P2451" s="41"/>
      <c r="Q2451" s="41"/>
      <c r="R2451" s="41"/>
      <c r="S2451" s="41"/>
      <c r="T2451" s="41"/>
      <c r="U2451" s="41"/>
      <c r="V2451" s="41"/>
      <c r="W2451" s="41"/>
      <c r="X2451" s="41"/>
      <c r="Y2451" s="43" t="str">
        <f t="shared" si="76"/>
        <v>COMP</v>
      </c>
      <c r="Z2451" s="43">
        <v>2404726</v>
      </c>
      <c r="AA2451" s="43">
        <f t="shared" si="77"/>
        <v>2203768</v>
      </c>
    </row>
    <row r="2452" spans="1:27" x14ac:dyDescent="0.3">
      <c r="A2452" s="43">
        <v>2435493</v>
      </c>
      <c r="B2452" s="43" t="s">
        <v>2579</v>
      </c>
      <c r="C2452" s="43" t="s">
        <v>1235</v>
      </c>
      <c r="D2452" s="41"/>
      <c r="E2452" s="43" t="s">
        <v>6263</v>
      </c>
      <c r="F2452" s="43" t="s">
        <v>30</v>
      </c>
      <c r="G2452" s="43">
        <v>45054</v>
      </c>
      <c r="H2452" s="41"/>
      <c r="I2452" s="41"/>
      <c r="J2452" s="43"/>
      <c r="K2452" s="41"/>
      <c r="L2452" s="41"/>
      <c r="M2452" s="41"/>
      <c r="N2452" s="41"/>
      <c r="O2452" s="41"/>
      <c r="P2452" s="41"/>
      <c r="Q2452" s="41"/>
      <c r="R2452" s="41"/>
      <c r="S2452" s="41"/>
      <c r="T2452" s="41"/>
      <c r="U2452" s="41"/>
      <c r="V2452" s="41"/>
      <c r="W2452" s="41"/>
      <c r="X2452" s="41"/>
      <c r="Y2452" s="43" t="str">
        <f t="shared" si="76"/>
        <v/>
      </c>
      <c r="Z2452" s="43">
        <v>1851887</v>
      </c>
      <c r="AA2452" s="43" t="e">
        <f t="shared" si="77"/>
        <v>#N/A</v>
      </c>
    </row>
    <row r="2453" spans="1:27" x14ac:dyDescent="0.3">
      <c r="A2453" s="43">
        <v>1817404</v>
      </c>
      <c r="B2453" s="43" t="s">
        <v>2579</v>
      </c>
      <c r="C2453" s="43" t="s">
        <v>1428</v>
      </c>
      <c r="D2453" s="41"/>
      <c r="E2453" s="43" t="s">
        <v>6263</v>
      </c>
      <c r="F2453" s="43" t="s">
        <v>30</v>
      </c>
      <c r="G2453" s="43">
        <v>28004</v>
      </c>
      <c r="H2453" s="41"/>
      <c r="I2453" s="41"/>
      <c r="J2453" s="43"/>
      <c r="K2453" s="41"/>
      <c r="L2453" s="41"/>
      <c r="M2453" s="41"/>
      <c r="N2453" s="41"/>
      <c r="O2453" s="41"/>
      <c r="P2453" s="41"/>
      <c r="Q2453" s="41"/>
      <c r="R2453" s="41"/>
      <c r="S2453" s="41"/>
      <c r="T2453" s="41"/>
      <c r="U2453" s="41"/>
      <c r="V2453" s="41"/>
      <c r="W2453" s="41"/>
      <c r="X2453" s="41"/>
      <c r="Y2453" s="43" t="str">
        <f t="shared" si="76"/>
        <v/>
      </c>
      <c r="Z2453" s="43">
        <v>1491339</v>
      </c>
      <c r="AA2453" s="43" t="e">
        <f t="shared" si="77"/>
        <v>#N/A</v>
      </c>
    </row>
    <row r="2454" spans="1:27" x14ac:dyDescent="0.3">
      <c r="A2454" s="43">
        <v>1723630</v>
      </c>
      <c r="B2454" s="43" t="s">
        <v>2579</v>
      </c>
      <c r="C2454" s="43" t="s">
        <v>1908</v>
      </c>
      <c r="D2454" s="41"/>
      <c r="E2454" s="43" t="s">
        <v>35</v>
      </c>
      <c r="F2454" s="43" t="s">
        <v>30</v>
      </c>
      <c r="G2454" s="43">
        <v>37023</v>
      </c>
      <c r="H2454" s="41"/>
      <c r="I2454" s="41"/>
      <c r="J2454" s="43"/>
      <c r="K2454" s="41"/>
      <c r="L2454" s="41"/>
      <c r="M2454" s="41"/>
      <c r="N2454" s="41"/>
      <c r="O2454" s="41"/>
      <c r="P2454" s="41"/>
      <c r="Q2454" s="41"/>
      <c r="R2454" s="41"/>
      <c r="S2454" s="41"/>
      <c r="T2454" s="41"/>
      <c r="U2454" s="41"/>
      <c r="V2454" s="41"/>
      <c r="W2454" s="41"/>
      <c r="X2454" s="41"/>
      <c r="Y2454" s="43" t="str">
        <f t="shared" si="76"/>
        <v>COMP</v>
      </c>
      <c r="Z2454" s="43">
        <v>1944565</v>
      </c>
      <c r="AA2454" s="43">
        <f t="shared" si="77"/>
        <v>1723630</v>
      </c>
    </row>
    <row r="2455" spans="1:27" x14ac:dyDescent="0.3">
      <c r="A2455" s="43">
        <v>589050</v>
      </c>
      <c r="B2455" s="43" t="s">
        <v>2579</v>
      </c>
      <c r="C2455" s="43" t="s">
        <v>32</v>
      </c>
      <c r="D2455" s="41"/>
      <c r="E2455" s="43" t="s">
        <v>29</v>
      </c>
      <c r="F2455" s="43" t="s">
        <v>28</v>
      </c>
      <c r="G2455" s="43">
        <v>28011</v>
      </c>
      <c r="H2455" s="41"/>
      <c r="I2455" s="41"/>
      <c r="J2455" s="43"/>
      <c r="K2455" s="41"/>
      <c r="L2455" s="41"/>
      <c r="M2455" s="41"/>
      <c r="N2455" s="41"/>
      <c r="O2455" s="41"/>
      <c r="P2455" s="41"/>
      <c r="Q2455" s="41"/>
      <c r="R2455" s="41"/>
      <c r="S2455" s="41"/>
      <c r="T2455" s="41"/>
      <c r="U2455" s="41"/>
      <c r="V2455" s="41"/>
      <c r="W2455" s="41"/>
      <c r="X2455" s="41"/>
      <c r="Y2455" s="43" t="str">
        <f t="shared" si="76"/>
        <v>COMP</v>
      </c>
      <c r="Z2455" s="43">
        <v>2166293</v>
      </c>
      <c r="AA2455" s="43">
        <f t="shared" si="77"/>
        <v>589050</v>
      </c>
    </row>
    <row r="2456" spans="1:27" x14ac:dyDescent="0.3">
      <c r="A2456" s="43">
        <v>2409396</v>
      </c>
      <c r="B2456" s="43" t="s">
        <v>2579</v>
      </c>
      <c r="C2456" s="43" t="s">
        <v>189</v>
      </c>
      <c r="D2456" s="41"/>
      <c r="E2456" s="43" t="s">
        <v>6263</v>
      </c>
      <c r="F2456" s="43" t="s">
        <v>30</v>
      </c>
      <c r="G2456" s="43">
        <v>37015</v>
      </c>
      <c r="H2456" s="41"/>
      <c r="I2456" s="41"/>
      <c r="J2456" s="43"/>
      <c r="K2456" s="41"/>
      <c r="L2456" s="41"/>
      <c r="M2456" s="41"/>
      <c r="N2456" s="41"/>
      <c r="O2456" s="41"/>
      <c r="P2456" s="41"/>
      <c r="Q2456" s="41"/>
      <c r="R2456" s="41"/>
      <c r="S2456" s="41"/>
      <c r="T2456" s="41"/>
      <c r="U2456" s="41"/>
      <c r="V2456" s="41"/>
      <c r="W2456" s="41"/>
      <c r="X2456" s="41"/>
      <c r="Y2456" s="43" t="str">
        <f t="shared" si="76"/>
        <v/>
      </c>
      <c r="Z2456" s="43">
        <v>2390843</v>
      </c>
      <c r="AA2456" s="43" t="e">
        <f t="shared" si="77"/>
        <v>#N/A</v>
      </c>
    </row>
    <row r="2457" spans="1:27" x14ac:dyDescent="0.3">
      <c r="A2457" s="43">
        <v>2429945</v>
      </c>
      <c r="B2457" s="43" t="s">
        <v>2579</v>
      </c>
      <c r="C2457" s="43" t="s">
        <v>250</v>
      </c>
      <c r="D2457" s="41"/>
      <c r="E2457" s="43" t="s">
        <v>6263</v>
      </c>
      <c r="F2457" s="43" t="s">
        <v>28</v>
      </c>
      <c r="G2457" s="43">
        <v>37015</v>
      </c>
      <c r="H2457" s="41"/>
      <c r="I2457" s="41"/>
      <c r="J2457" s="43"/>
      <c r="K2457" s="41"/>
      <c r="L2457" s="41"/>
      <c r="M2457" s="41"/>
      <c r="N2457" s="41"/>
      <c r="O2457" s="41"/>
      <c r="P2457" s="41"/>
      <c r="Q2457" s="41"/>
      <c r="R2457" s="41"/>
      <c r="S2457" s="41"/>
      <c r="T2457" s="41"/>
      <c r="U2457" s="41"/>
      <c r="V2457" s="41"/>
      <c r="W2457" s="41"/>
      <c r="X2457" s="41"/>
      <c r="Y2457" s="43" t="str">
        <f t="shared" si="76"/>
        <v>COMP</v>
      </c>
      <c r="Z2457" s="43">
        <v>1097121</v>
      </c>
      <c r="AA2457" s="43">
        <f t="shared" si="77"/>
        <v>2429945</v>
      </c>
    </row>
    <row r="2458" spans="1:27" x14ac:dyDescent="0.3">
      <c r="A2458" s="43">
        <v>1376862</v>
      </c>
      <c r="B2458" s="43" t="s">
        <v>2580</v>
      </c>
      <c r="C2458" s="43" t="s">
        <v>1204</v>
      </c>
      <c r="D2458" s="41"/>
      <c r="E2458" s="43" t="s">
        <v>6263</v>
      </c>
      <c r="F2458" s="43" t="s">
        <v>30</v>
      </c>
      <c r="G2458" s="43">
        <v>45008</v>
      </c>
      <c r="H2458" s="41"/>
      <c r="I2458" s="41"/>
      <c r="J2458" s="43"/>
      <c r="K2458" s="41"/>
      <c r="L2458" s="41"/>
      <c r="M2458" s="41"/>
      <c r="N2458" s="41"/>
      <c r="O2458" s="41"/>
      <c r="P2458" s="41"/>
      <c r="Q2458" s="41"/>
      <c r="R2458" s="41"/>
      <c r="S2458" s="41"/>
      <c r="T2458" s="41"/>
      <c r="U2458" s="41"/>
      <c r="V2458" s="41"/>
      <c r="W2458" s="41"/>
      <c r="X2458" s="41"/>
      <c r="Y2458" s="43" t="str">
        <f t="shared" si="76"/>
        <v/>
      </c>
      <c r="Z2458" s="43">
        <v>1725297</v>
      </c>
      <c r="AA2458" s="43" t="e">
        <f t="shared" si="77"/>
        <v>#N/A</v>
      </c>
    </row>
    <row r="2459" spans="1:27" x14ac:dyDescent="0.3">
      <c r="A2459" s="43">
        <v>1164887</v>
      </c>
      <c r="B2459" s="43" t="s">
        <v>2581</v>
      </c>
      <c r="C2459" s="43" t="s">
        <v>422</v>
      </c>
      <c r="D2459" s="41"/>
      <c r="E2459" s="43" t="s">
        <v>6263</v>
      </c>
      <c r="F2459" s="43" t="s">
        <v>28</v>
      </c>
      <c r="G2459" s="43">
        <v>41024</v>
      </c>
      <c r="H2459" s="41"/>
      <c r="I2459" s="41"/>
      <c r="J2459" s="43"/>
      <c r="K2459" s="41"/>
      <c r="L2459" s="41"/>
      <c r="M2459" s="41"/>
      <c r="N2459" s="41"/>
      <c r="O2459" s="41"/>
      <c r="P2459" s="41"/>
      <c r="Q2459" s="41"/>
      <c r="R2459" s="41"/>
      <c r="S2459" s="41"/>
      <c r="T2459" s="41"/>
      <c r="U2459" s="41"/>
      <c r="V2459" s="41"/>
      <c r="W2459" s="41"/>
      <c r="X2459" s="41"/>
      <c r="Y2459" s="43" t="str">
        <f t="shared" si="76"/>
        <v>COMP</v>
      </c>
      <c r="Z2459" s="43">
        <v>1920032</v>
      </c>
      <c r="AA2459" s="43">
        <f t="shared" si="77"/>
        <v>1164887</v>
      </c>
    </row>
    <row r="2460" spans="1:27" x14ac:dyDescent="0.3">
      <c r="A2460" s="43">
        <v>2076531</v>
      </c>
      <c r="B2460" s="43" t="s">
        <v>2582</v>
      </c>
      <c r="C2460" s="43" t="s">
        <v>1495</v>
      </c>
      <c r="D2460" s="41"/>
      <c r="E2460" s="43" t="s">
        <v>6263</v>
      </c>
      <c r="F2460" s="43" t="s">
        <v>28</v>
      </c>
      <c r="G2460" s="43">
        <v>36010</v>
      </c>
      <c r="H2460" s="41"/>
      <c r="I2460" s="41"/>
      <c r="J2460" s="43"/>
      <c r="K2460" s="41"/>
      <c r="L2460" s="41"/>
      <c r="M2460" s="41"/>
      <c r="N2460" s="41"/>
      <c r="O2460" s="41"/>
      <c r="P2460" s="41"/>
      <c r="Q2460" s="41"/>
      <c r="R2460" s="41"/>
      <c r="S2460" s="41"/>
      <c r="T2460" s="41"/>
      <c r="U2460" s="41"/>
      <c r="V2460" s="41"/>
      <c r="W2460" s="41"/>
      <c r="X2460" s="41"/>
      <c r="Y2460" s="43" t="str">
        <f t="shared" si="76"/>
        <v>COMP</v>
      </c>
      <c r="Z2460" s="43">
        <v>2101938</v>
      </c>
      <c r="AA2460" s="43">
        <f t="shared" si="77"/>
        <v>2076531</v>
      </c>
    </row>
    <row r="2461" spans="1:27" x14ac:dyDescent="0.3">
      <c r="A2461" s="43">
        <v>677623</v>
      </c>
      <c r="B2461" s="43" t="s">
        <v>2582</v>
      </c>
      <c r="C2461" s="43" t="s">
        <v>469</v>
      </c>
      <c r="D2461" s="41"/>
      <c r="E2461" s="43" t="s">
        <v>6263</v>
      </c>
      <c r="F2461" s="43" t="s">
        <v>28</v>
      </c>
      <c r="G2461" s="43">
        <v>36010</v>
      </c>
      <c r="H2461" s="41"/>
      <c r="I2461" s="41"/>
      <c r="J2461" s="43"/>
      <c r="K2461" s="41"/>
      <c r="L2461" s="41"/>
      <c r="M2461" s="41"/>
      <c r="N2461" s="41"/>
      <c r="O2461" s="41"/>
      <c r="P2461" s="41"/>
      <c r="Q2461" s="41"/>
      <c r="R2461" s="41"/>
      <c r="S2461" s="41"/>
      <c r="T2461" s="41"/>
      <c r="U2461" s="41"/>
      <c r="V2461" s="41"/>
      <c r="W2461" s="41"/>
      <c r="X2461" s="41"/>
      <c r="Y2461" s="43" t="str">
        <f t="shared" si="76"/>
        <v>COMP</v>
      </c>
      <c r="Z2461" s="43">
        <v>1864043</v>
      </c>
      <c r="AA2461" s="43">
        <f t="shared" si="77"/>
        <v>677623</v>
      </c>
    </row>
    <row r="2462" spans="1:27" x14ac:dyDescent="0.3">
      <c r="A2462" s="43">
        <v>1685431</v>
      </c>
      <c r="B2462" s="43" t="s">
        <v>2583</v>
      </c>
      <c r="C2462" s="43" t="s">
        <v>502</v>
      </c>
      <c r="D2462" s="41"/>
      <c r="E2462" s="43" t="s">
        <v>6263</v>
      </c>
      <c r="F2462" s="43" t="s">
        <v>30</v>
      </c>
      <c r="G2462" s="43">
        <v>45016</v>
      </c>
      <c r="H2462" s="41"/>
      <c r="I2462" s="41"/>
      <c r="J2462" s="43"/>
      <c r="K2462" s="41"/>
      <c r="L2462" s="41"/>
      <c r="M2462" s="41"/>
      <c r="N2462" s="41"/>
      <c r="O2462" s="41"/>
      <c r="P2462" s="41"/>
      <c r="Q2462" s="41"/>
      <c r="R2462" s="41"/>
      <c r="S2462" s="41"/>
      <c r="T2462" s="41"/>
      <c r="U2462" s="41"/>
      <c r="V2462" s="41"/>
      <c r="W2462" s="41"/>
      <c r="X2462" s="41"/>
      <c r="Y2462" s="43" t="str">
        <f t="shared" si="76"/>
        <v/>
      </c>
      <c r="Z2462" s="43">
        <v>2263001</v>
      </c>
      <c r="AA2462" s="43" t="e">
        <f t="shared" si="77"/>
        <v>#N/A</v>
      </c>
    </row>
    <row r="2463" spans="1:27" x14ac:dyDescent="0.3">
      <c r="A2463" s="43">
        <v>2308511</v>
      </c>
      <c r="B2463" s="43" t="s">
        <v>2584</v>
      </c>
      <c r="C2463" s="43" t="s">
        <v>542</v>
      </c>
      <c r="D2463" s="41"/>
      <c r="E2463" s="43" t="s">
        <v>29</v>
      </c>
      <c r="F2463" s="43" t="s">
        <v>28</v>
      </c>
      <c r="G2463" s="43">
        <v>45050</v>
      </c>
      <c r="H2463" s="41"/>
      <c r="I2463" s="41"/>
      <c r="J2463" s="43"/>
      <c r="K2463" s="41"/>
      <c r="L2463" s="41"/>
      <c r="M2463" s="41"/>
      <c r="N2463" s="41"/>
      <c r="O2463" s="41"/>
      <c r="P2463" s="41"/>
      <c r="Q2463" s="41"/>
      <c r="R2463" s="41"/>
      <c r="S2463" s="41"/>
      <c r="T2463" s="41"/>
      <c r="U2463" s="41"/>
      <c r="V2463" s="41"/>
      <c r="W2463" s="41"/>
      <c r="X2463" s="41"/>
      <c r="Y2463" s="43" t="str">
        <f t="shared" si="76"/>
        <v>COMP</v>
      </c>
      <c r="Z2463" s="43">
        <v>360945</v>
      </c>
      <c r="AA2463" s="43">
        <f t="shared" si="77"/>
        <v>2308511</v>
      </c>
    </row>
    <row r="2464" spans="1:27" x14ac:dyDescent="0.3">
      <c r="A2464" s="43">
        <v>2404241</v>
      </c>
      <c r="B2464" s="43" t="s">
        <v>2585</v>
      </c>
      <c r="C2464" s="43" t="s">
        <v>390</v>
      </c>
      <c r="D2464" s="41"/>
      <c r="E2464" s="43" t="s">
        <v>6263</v>
      </c>
      <c r="F2464" s="43" t="s">
        <v>30</v>
      </c>
      <c r="G2464" s="43">
        <v>37024</v>
      </c>
      <c r="H2464" s="41"/>
      <c r="I2464" s="41"/>
      <c r="J2464" s="43"/>
      <c r="K2464" s="41"/>
      <c r="L2464" s="41"/>
      <c r="M2464" s="41"/>
      <c r="N2464" s="41"/>
      <c r="O2464" s="41"/>
      <c r="P2464" s="41"/>
      <c r="Q2464" s="41"/>
      <c r="R2464" s="41"/>
      <c r="S2464" s="41"/>
      <c r="T2464" s="41"/>
      <c r="U2464" s="41"/>
      <c r="V2464" s="41"/>
      <c r="W2464" s="41"/>
      <c r="X2464" s="41"/>
      <c r="Y2464" s="43" t="str">
        <f t="shared" si="76"/>
        <v/>
      </c>
      <c r="Z2464" s="43">
        <v>2220196</v>
      </c>
      <c r="AA2464" s="43" t="e">
        <f t="shared" si="77"/>
        <v>#N/A</v>
      </c>
    </row>
    <row r="2465" spans="1:27" x14ac:dyDescent="0.3">
      <c r="A2465" s="43">
        <v>1892589</v>
      </c>
      <c r="B2465" s="43" t="s">
        <v>2586</v>
      </c>
      <c r="C2465" s="43" t="s">
        <v>1946</v>
      </c>
      <c r="D2465" s="41"/>
      <c r="E2465" s="43" t="s">
        <v>6263</v>
      </c>
      <c r="F2465" s="43" t="s">
        <v>30</v>
      </c>
      <c r="G2465" s="43">
        <v>37045</v>
      </c>
      <c r="H2465" s="41"/>
      <c r="I2465" s="41"/>
      <c r="J2465" s="43"/>
      <c r="K2465" s="41"/>
      <c r="L2465" s="41"/>
      <c r="M2465" s="41"/>
      <c r="N2465" s="41"/>
      <c r="O2465" s="41"/>
      <c r="P2465" s="41"/>
      <c r="Q2465" s="41"/>
      <c r="R2465" s="41"/>
      <c r="S2465" s="41"/>
      <c r="T2465" s="41"/>
      <c r="U2465" s="41"/>
      <c r="V2465" s="41"/>
      <c r="W2465" s="41"/>
      <c r="X2465" s="41"/>
      <c r="Y2465" s="43" t="str">
        <f t="shared" si="76"/>
        <v/>
      </c>
      <c r="Z2465" s="43">
        <v>550288</v>
      </c>
      <c r="AA2465" s="43" t="e">
        <f t="shared" si="77"/>
        <v>#N/A</v>
      </c>
    </row>
    <row r="2466" spans="1:27" x14ac:dyDescent="0.3">
      <c r="A2466" s="43">
        <v>2217728</v>
      </c>
      <c r="B2466" s="43" t="s">
        <v>2587</v>
      </c>
      <c r="C2466" s="43" t="s">
        <v>1551</v>
      </c>
      <c r="D2466" s="41"/>
      <c r="E2466" s="43" t="s">
        <v>35</v>
      </c>
      <c r="F2466" s="43" t="s">
        <v>30</v>
      </c>
      <c r="G2466" s="43">
        <v>36455</v>
      </c>
      <c r="H2466" s="41"/>
      <c r="I2466" s="41"/>
      <c r="J2466" s="43"/>
      <c r="K2466" s="41"/>
      <c r="L2466" s="41"/>
      <c r="M2466" s="41"/>
      <c r="N2466" s="41"/>
      <c r="O2466" s="41"/>
      <c r="P2466" s="41"/>
      <c r="Q2466" s="41"/>
      <c r="R2466" s="41"/>
      <c r="S2466" s="41"/>
      <c r="T2466" s="41"/>
      <c r="U2466" s="41"/>
      <c r="V2466" s="41"/>
      <c r="W2466" s="41"/>
      <c r="X2466" s="41"/>
      <c r="Y2466" s="43" t="str">
        <f t="shared" si="76"/>
        <v>COMP</v>
      </c>
      <c r="Z2466" s="43">
        <v>491026</v>
      </c>
      <c r="AA2466" s="43">
        <f t="shared" si="77"/>
        <v>2217728</v>
      </c>
    </row>
    <row r="2467" spans="1:27" x14ac:dyDescent="0.3">
      <c r="A2467" s="43">
        <v>1956675</v>
      </c>
      <c r="B2467" s="43" t="s">
        <v>2588</v>
      </c>
      <c r="C2467" s="43" t="s">
        <v>557</v>
      </c>
      <c r="D2467" s="41"/>
      <c r="E2467" s="43" t="s">
        <v>6263</v>
      </c>
      <c r="F2467" s="43" t="s">
        <v>30</v>
      </c>
      <c r="G2467" s="43">
        <v>36003</v>
      </c>
      <c r="H2467" s="41"/>
      <c r="I2467" s="41"/>
      <c r="J2467" s="43"/>
      <c r="K2467" s="41"/>
      <c r="L2467" s="41"/>
      <c r="M2467" s="41"/>
      <c r="N2467" s="41"/>
      <c r="O2467" s="41"/>
      <c r="P2467" s="41"/>
      <c r="Q2467" s="41"/>
      <c r="R2467" s="41"/>
      <c r="S2467" s="41"/>
      <c r="T2467" s="41"/>
      <c r="U2467" s="41"/>
      <c r="V2467" s="41"/>
      <c r="W2467" s="41"/>
      <c r="X2467" s="41"/>
      <c r="Y2467" s="43" t="str">
        <f t="shared" si="76"/>
        <v>COMP</v>
      </c>
      <c r="Z2467" s="43">
        <v>1865359</v>
      </c>
      <c r="AA2467" s="43">
        <f t="shared" si="77"/>
        <v>1956675</v>
      </c>
    </row>
    <row r="2468" spans="1:27" x14ac:dyDescent="0.3">
      <c r="A2468" s="43">
        <v>1870087</v>
      </c>
      <c r="B2468" s="43" t="s">
        <v>2588</v>
      </c>
      <c r="C2468" s="43" t="s">
        <v>881</v>
      </c>
      <c r="D2468" s="41"/>
      <c r="E2468" s="43" t="s">
        <v>34</v>
      </c>
      <c r="F2468" s="43" t="s">
        <v>30</v>
      </c>
      <c r="G2468" s="43">
        <v>45009</v>
      </c>
      <c r="H2468" s="41"/>
      <c r="I2468" s="41"/>
      <c r="J2468" s="43"/>
      <c r="K2468" s="41"/>
      <c r="L2468" s="41"/>
      <c r="M2468" s="41"/>
      <c r="N2468" s="41"/>
      <c r="O2468" s="41"/>
      <c r="P2468" s="41"/>
      <c r="Q2468" s="41"/>
      <c r="R2468" s="41"/>
      <c r="S2468" s="41"/>
      <c r="T2468" s="41"/>
      <c r="U2468" s="41"/>
      <c r="V2468" s="41"/>
      <c r="W2468" s="41"/>
      <c r="X2468" s="41"/>
      <c r="Y2468" s="43" t="str">
        <f t="shared" si="76"/>
        <v>COMP</v>
      </c>
      <c r="Z2468" s="43">
        <v>959737</v>
      </c>
      <c r="AA2468" s="43">
        <f t="shared" si="77"/>
        <v>1870087</v>
      </c>
    </row>
    <row r="2469" spans="1:27" x14ac:dyDescent="0.3">
      <c r="A2469" s="43">
        <v>2252897</v>
      </c>
      <c r="B2469" s="43" t="s">
        <v>2588</v>
      </c>
      <c r="C2469" s="43" t="s">
        <v>408</v>
      </c>
      <c r="D2469" s="41"/>
      <c r="E2469" s="43" t="s">
        <v>6263</v>
      </c>
      <c r="F2469" s="43" t="s">
        <v>30</v>
      </c>
      <c r="G2469" s="43">
        <v>18033</v>
      </c>
      <c r="H2469" s="41"/>
      <c r="I2469" s="41"/>
      <c r="J2469" s="43"/>
      <c r="K2469" s="41"/>
      <c r="L2469" s="41"/>
      <c r="M2469" s="41"/>
      <c r="N2469" s="41"/>
      <c r="O2469" s="41"/>
      <c r="P2469" s="41"/>
      <c r="Q2469" s="41"/>
      <c r="R2469" s="41"/>
      <c r="S2469" s="41"/>
      <c r="T2469" s="41"/>
      <c r="U2469" s="41"/>
      <c r="V2469" s="41"/>
      <c r="W2469" s="41"/>
      <c r="X2469" s="41"/>
      <c r="Y2469" s="43" t="str">
        <f t="shared" si="76"/>
        <v/>
      </c>
      <c r="Z2469" s="43">
        <v>2022979</v>
      </c>
      <c r="AA2469" s="43" t="e">
        <f t="shared" si="77"/>
        <v>#N/A</v>
      </c>
    </row>
    <row r="2470" spans="1:27" x14ac:dyDescent="0.3">
      <c r="A2470" s="43">
        <v>1298072</v>
      </c>
      <c r="B2470" s="43" t="s">
        <v>2588</v>
      </c>
      <c r="C2470" s="43" t="s">
        <v>220</v>
      </c>
      <c r="D2470" s="41"/>
      <c r="E2470" s="43" t="s">
        <v>34</v>
      </c>
      <c r="F2470" s="43" t="s">
        <v>30</v>
      </c>
      <c r="G2470" s="43">
        <v>36003</v>
      </c>
      <c r="H2470" s="41"/>
      <c r="I2470" s="41"/>
      <c r="J2470" s="43"/>
      <c r="K2470" s="41"/>
      <c r="L2470" s="41"/>
      <c r="M2470" s="41"/>
      <c r="N2470" s="41"/>
      <c r="O2470" s="41"/>
      <c r="P2470" s="41"/>
      <c r="Q2470" s="41"/>
      <c r="R2470" s="41"/>
      <c r="S2470" s="41"/>
      <c r="T2470" s="41"/>
      <c r="U2470" s="41"/>
      <c r="V2470" s="41"/>
      <c r="W2470" s="41"/>
      <c r="X2470" s="41"/>
      <c r="Y2470" s="43" t="str">
        <f t="shared" si="76"/>
        <v>COMP</v>
      </c>
      <c r="Z2470" s="43">
        <v>384091</v>
      </c>
      <c r="AA2470" s="43">
        <f t="shared" si="77"/>
        <v>1298072</v>
      </c>
    </row>
    <row r="2471" spans="1:27" x14ac:dyDescent="0.3">
      <c r="A2471" s="43">
        <v>1580670</v>
      </c>
      <c r="B2471" s="43" t="s">
        <v>2588</v>
      </c>
      <c r="C2471" s="43" t="s">
        <v>2589</v>
      </c>
      <c r="D2471" s="41"/>
      <c r="E2471" s="43" t="s">
        <v>34</v>
      </c>
      <c r="F2471" s="43" t="s">
        <v>28</v>
      </c>
      <c r="G2471" s="43">
        <v>37027</v>
      </c>
      <c r="H2471" s="41"/>
      <c r="I2471" s="41"/>
      <c r="J2471" s="43"/>
      <c r="K2471" s="41"/>
      <c r="L2471" s="41"/>
      <c r="M2471" s="41"/>
      <c r="N2471" s="41"/>
      <c r="O2471" s="41"/>
      <c r="P2471" s="41"/>
      <c r="Q2471" s="41"/>
      <c r="R2471" s="41"/>
      <c r="S2471" s="41"/>
      <c r="T2471" s="41"/>
      <c r="U2471" s="41"/>
      <c r="V2471" s="41"/>
      <c r="W2471" s="41"/>
      <c r="X2471" s="41"/>
      <c r="Y2471" s="43" t="str">
        <f t="shared" si="76"/>
        <v>COMP</v>
      </c>
      <c r="Z2471" s="43">
        <v>836213</v>
      </c>
      <c r="AA2471" s="43">
        <f t="shared" si="77"/>
        <v>1580670</v>
      </c>
    </row>
    <row r="2472" spans="1:27" x14ac:dyDescent="0.3">
      <c r="A2472" s="43">
        <v>1388768</v>
      </c>
      <c r="B2472" s="43" t="s">
        <v>2588</v>
      </c>
      <c r="C2472" s="43" t="s">
        <v>274</v>
      </c>
      <c r="D2472" s="41"/>
      <c r="E2472" s="43" t="s">
        <v>6263</v>
      </c>
      <c r="F2472" s="43" t="s">
        <v>28</v>
      </c>
      <c r="G2472" s="43">
        <v>36003</v>
      </c>
      <c r="H2472" s="41"/>
      <c r="I2472" s="41"/>
      <c r="J2472" s="43"/>
      <c r="K2472" s="41"/>
      <c r="L2472" s="41"/>
      <c r="M2472" s="41"/>
      <c r="N2472" s="41"/>
      <c r="O2472" s="41"/>
      <c r="P2472" s="41"/>
      <c r="Q2472" s="41"/>
      <c r="R2472" s="41"/>
      <c r="S2472" s="41"/>
      <c r="T2472" s="41"/>
      <c r="U2472" s="41"/>
      <c r="V2472" s="41"/>
      <c r="W2472" s="41"/>
      <c r="X2472" s="41"/>
      <c r="Y2472" s="43" t="str">
        <f t="shared" si="76"/>
        <v>COMP</v>
      </c>
      <c r="Z2472" s="43">
        <v>2178743</v>
      </c>
      <c r="AA2472" s="43">
        <f t="shared" si="77"/>
        <v>1388768</v>
      </c>
    </row>
    <row r="2473" spans="1:27" x14ac:dyDescent="0.3">
      <c r="A2473" s="43">
        <v>589856</v>
      </c>
      <c r="B2473" s="43" t="s">
        <v>2588</v>
      </c>
      <c r="C2473" s="43" t="s">
        <v>469</v>
      </c>
      <c r="D2473" s="41"/>
      <c r="E2473" s="43" t="s">
        <v>6263</v>
      </c>
      <c r="F2473" s="43" t="s">
        <v>28</v>
      </c>
      <c r="G2473" s="43">
        <v>45005</v>
      </c>
      <c r="H2473" s="41"/>
      <c r="I2473" s="41"/>
      <c r="J2473" s="43"/>
      <c r="K2473" s="41"/>
      <c r="L2473" s="41"/>
      <c r="M2473" s="41"/>
      <c r="N2473" s="41"/>
      <c r="O2473" s="41"/>
      <c r="P2473" s="41"/>
      <c r="Q2473" s="41"/>
      <c r="R2473" s="41"/>
      <c r="S2473" s="41"/>
      <c r="T2473" s="41"/>
      <c r="U2473" s="41"/>
      <c r="V2473" s="41"/>
      <c r="W2473" s="41"/>
      <c r="X2473" s="41"/>
      <c r="Y2473" s="43" t="str">
        <f t="shared" si="76"/>
        <v/>
      </c>
      <c r="Z2473" s="43">
        <v>1878633</v>
      </c>
      <c r="AA2473" s="43" t="e">
        <f t="shared" si="77"/>
        <v>#N/A</v>
      </c>
    </row>
    <row r="2474" spans="1:27" x14ac:dyDescent="0.3">
      <c r="A2474" s="43">
        <v>1940425</v>
      </c>
      <c r="B2474" s="43" t="s">
        <v>2588</v>
      </c>
      <c r="C2474" s="43" t="s">
        <v>469</v>
      </c>
      <c r="D2474" s="41"/>
      <c r="E2474" s="43" t="s">
        <v>6263</v>
      </c>
      <c r="F2474" s="43" t="s">
        <v>28</v>
      </c>
      <c r="G2474" s="43">
        <v>18016</v>
      </c>
      <c r="H2474" s="41"/>
      <c r="I2474" s="41"/>
      <c r="J2474" s="43"/>
      <c r="K2474" s="41"/>
      <c r="L2474" s="41"/>
      <c r="M2474" s="41"/>
      <c r="N2474" s="41"/>
      <c r="O2474" s="41"/>
      <c r="P2474" s="41"/>
      <c r="Q2474" s="41"/>
      <c r="R2474" s="41"/>
      <c r="S2474" s="41"/>
      <c r="T2474" s="41"/>
      <c r="U2474" s="41"/>
      <c r="V2474" s="41"/>
      <c r="W2474" s="41"/>
      <c r="X2474" s="41"/>
      <c r="Y2474" s="43" t="str">
        <f t="shared" si="76"/>
        <v>COMP</v>
      </c>
      <c r="Z2474" s="43">
        <v>1673784</v>
      </c>
      <c r="AA2474" s="43">
        <f t="shared" si="77"/>
        <v>1940425</v>
      </c>
    </row>
    <row r="2475" spans="1:27" x14ac:dyDescent="0.3">
      <c r="A2475" s="43">
        <v>2400903</v>
      </c>
      <c r="B2475" s="43" t="s">
        <v>2588</v>
      </c>
      <c r="C2475" s="43" t="s">
        <v>250</v>
      </c>
      <c r="D2475" s="41"/>
      <c r="E2475" s="43" t="s">
        <v>6263</v>
      </c>
      <c r="F2475" s="43" t="s">
        <v>28</v>
      </c>
      <c r="G2475" s="43">
        <v>41006</v>
      </c>
      <c r="H2475" s="41"/>
      <c r="I2475" s="41"/>
      <c r="J2475" s="43"/>
      <c r="K2475" s="41"/>
      <c r="L2475" s="41"/>
      <c r="M2475" s="41"/>
      <c r="N2475" s="41"/>
      <c r="O2475" s="41"/>
      <c r="P2475" s="41"/>
      <c r="Q2475" s="41"/>
      <c r="R2475" s="41"/>
      <c r="S2475" s="41"/>
      <c r="T2475" s="41"/>
      <c r="U2475" s="41"/>
      <c r="V2475" s="41"/>
      <c r="W2475" s="41"/>
      <c r="X2475" s="41"/>
      <c r="Y2475" s="43" t="str">
        <f t="shared" si="76"/>
        <v>COMP</v>
      </c>
      <c r="Z2475" s="43">
        <v>1795120</v>
      </c>
      <c r="AA2475" s="43">
        <f t="shared" si="77"/>
        <v>2400903</v>
      </c>
    </row>
    <row r="2476" spans="1:27" x14ac:dyDescent="0.3">
      <c r="A2476" s="43">
        <v>1230943</v>
      </c>
      <c r="B2476" s="43" t="s">
        <v>2588</v>
      </c>
      <c r="C2476" s="43" t="s">
        <v>202</v>
      </c>
      <c r="D2476" s="41"/>
      <c r="E2476" s="43" t="s">
        <v>6263</v>
      </c>
      <c r="F2476" s="43" t="s">
        <v>28</v>
      </c>
      <c r="G2476" s="43">
        <v>45016</v>
      </c>
      <c r="H2476" s="41"/>
      <c r="I2476" s="41"/>
      <c r="J2476" s="43"/>
      <c r="K2476" s="41"/>
      <c r="L2476" s="41"/>
      <c r="M2476" s="41"/>
      <c r="N2476" s="41"/>
      <c r="O2476" s="41"/>
      <c r="P2476" s="41"/>
      <c r="Q2476" s="41"/>
      <c r="R2476" s="41"/>
      <c r="S2476" s="41"/>
      <c r="T2476" s="41"/>
      <c r="U2476" s="41"/>
      <c r="V2476" s="41"/>
      <c r="W2476" s="41"/>
      <c r="X2476" s="41"/>
      <c r="Y2476" s="43" t="str">
        <f t="shared" si="76"/>
        <v/>
      </c>
      <c r="Z2476" s="43">
        <v>2150460</v>
      </c>
      <c r="AA2476" s="43" t="e">
        <f t="shared" si="77"/>
        <v>#N/A</v>
      </c>
    </row>
    <row r="2477" spans="1:27" x14ac:dyDescent="0.3">
      <c r="A2477" s="43">
        <v>217443</v>
      </c>
      <c r="B2477" s="43" t="s">
        <v>2590</v>
      </c>
      <c r="C2477" s="43" t="s">
        <v>544</v>
      </c>
      <c r="D2477" s="41"/>
      <c r="E2477" s="43" t="s">
        <v>6263</v>
      </c>
      <c r="F2477" s="43" t="s">
        <v>30</v>
      </c>
      <c r="G2477" s="43">
        <v>28041</v>
      </c>
      <c r="H2477" s="41"/>
      <c r="I2477" s="41"/>
      <c r="J2477" s="43"/>
      <c r="K2477" s="41"/>
      <c r="L2477" s="41"/>
      <c r="M2477" s="41"/>
      <c r="N2477" s="41"/>
      <c r="O2477" s="41"/>
      <c r="P2477" s="41"/>
      <c r="Q2477" s="41"/>
      <c r="R2477" s="41"/>
      <c r="S2477" s="41"/>
      <c r="T2477" s="41"/>
      <c r="U2477" s="41"/>
      <c r="V2477" s="41"/>
      <c r="W2477" s="41"/>
      <c r="X2477" s="41"/>
      <c r="Y2477" s="43" t="str">
        <f t="shared" si="76"/>
        <v/>
      </c>
      <c r="Z2477" s="43">
        <v>1114481</v>
      </c>
      <c r="AA2477" s="43" t="e">
        <f t="shared" si="77"/>
        <v>#N/A</v>
      </c>
    </row>
    <row r="2478" spans="1:27" x14ac:dyDescent="0.3">
      <c r="A2478" s="43">
        <v>1655232</v>
      </c>
      <c r="B2478" s="43" t="s">
        <v>2591</v>
      </c>
      <c r="C2478" s="43" t="s">
        <v>274</v>
      </c>
      <c r="D2478" s="41"/>
      <c r="E2478" s="43" t="s">
        <v>6263</v>
      </c>
      <c r="F2478" s="43" t="s">
        <v>28</v>
      </c>
      <c r="G2478" s="43">
        <v>36023</v>
      </c>
      <c r="H2478" s="41"/>
      <c r="I2478" s="41"/>
      <c r="J2478" s="43"/>
      <c r="K2478" s="41"/>
      <c r="L2478" s="41"/>
      <c r="M2478" s="41"/>
      <c r="N2478" s="41"/>
      <c r="O2478" s="41"/>
      <c r="P2478" s="41"/>
      <c r="Q2478" s="41"/>
      <c r="R2478" s="41"/>
      <c r="S2478" s="41"/>
      <c r="T2478" s="41"/>
      <c r="U2478" s="41"/>
      <c r="V2478" s="41"/>
      <c r="W2478" s="41"/>
      <c r="X2478" s="41"/>
      <c r="Y2478" s="43" t="str">
        <f t="shared" si="76"/>
        <v/>
      </c>
      <c r="Z2478" s="43">
        <v>1772013</v>
      </c>
      <c r="AA2478" s="43" t="e">
        <f t="shared" si="77"/>
        <v>#N/A</v>
      </c>
    </row>
    <row r="2479" spans="1:27" x14ac:dyDescent="0.3">
      <c r="A2479" s="43">
        <v>2108036</v>
      </c>
      <c r="B2479" s="43" t="s">
        <v>2592</v>
      </c>
      <c r="C2479" s="43" t="s">
        <v>210</v>
      </c>
      <c r="D2479" s="41"/>
      <c r="E2479" s="43" t="s">
        <v>6263</v>
      </c>
      <c r="F2479" s="43" t="s">
        <v>30</v>
      </c>
      <c r="G2479" s="43">
        <v>37016</v>
      </c>
      <c r="H2479" s="41"/>
      <c r="I2479" s="41"/>
      <c r="J2479" s="43"/>
      <c r="K2479" s="41"/>
      <c r="L2479" s="41"/>
      <c r="M2479" s="41"/>
      <c r="N2479" s="41"/>
      <c r="O2479" s="41"/>
      <c r="P2479" s="41"/>
      <c r="Q2479" s="41"/>
      <c r="R2479" s="41"/>
      <c r="S2479" s="41"/>
      <c r="T2479" s="41"/>
      <c r="U2479" s="41"/>
      <c r="V2479" s="41"/>
      <c r="W2479" s="41"/>
      <c r="X2479" s="41"/>
      <c r="Y2479" s="43" t="str">
        <f t="shared" si="76"/>
        <v/>
      </c>
      <c r="Z2479" s="43">
        <v>2279513</v>
      </c>
      <c r="AA2479" s="43" t="e">
        <f t="shared" si="77"/>
        <v>#N/A</v>
      </c>
    </row>
    <row r="2480" spans="1:27" x14ac:dyDescent="0.3">
      <c r="A2480" s="43">
        <v>1001582</v>
      </c>
      <c r="B2480" s="43" t="s">
        <v>2593</v>
      </c>
      <c r="C2480" s="43" t="s">
        <v>329</v>
      </c>
      <c r="D2480" s="41"/>
      <c r="E2480" s="43" t="s">
        <v>6263</v>
      </c>
      <c r="F2480" s="43" t="s">
        <v>28</v>
      </c>
      <c r="G2480" s="43">
        <v>45052</v>
      </c>
      <c r="H2480" s="41"/>
      <c r="I2480" s="41"/>
      <c r="J2480" s="43"/>
      <c r="K2480" s="41"/>
      <c r="L2480" s="41"/>
      <c r="M2480" s="41"/>
      <c r="N2480" s="41"/>
      <c r="O2480" s="41"/>
      <c r="P2480" s="41"/>
      <c r="Q2480" s="41"/>
      <c r="R2480" s="41"/>
      <c r="S2480" s="41"/>
      <c r="T2480" s="41"/>
      <c r="U2480" s="41"/>
      <c r="V2480" s="41"/>
      <c r="W2480" s="41"/>
      <c r="X2480" s="41"/>
      <c r="Y2480" s="43" t="str">
        <f t="shared" si="76"/>
        <v>COMP</v>
      </c>
      <c r="Z2480" s="43">
        <v>2175724</v>
      </c>
      <c r="AA2480" s="43">
        <f t="shared" si="77"/>
        <v>1001582</v>
      </c>
    </row>
    <row r="2481" spans="1:27" x14ac:dyDescent="0.3">
      <c r="A2481" s="43">
        <v>1102038</v>
      </c>
      <c r="B2481" s="43" t="s">
        <v>2594</v>
      </c>
      <c r="C2481" s="43" t="s">
        <v>1428</v>
      </c>
      <c r="D2481" s="41"/>
      <c r="E2481" s="43" t="s">
        <v>29</v>
      </c>
      <c r="F2481" s="43" t="s">
        <v>30</v>
      </c>
      <c r="G2481" s="43">
        <v>45008</v>
      </c>
      <c r="H2481" s="41"/>
      <c r="I2481" s="41"/>
      <c r="J2481" s="43"/>
      <c r="K2481" s="41"/>
      <c r="L2481" s="41"/>
      <c r="M2481" s="41"/>
      <c r="N2481" s="41"/>
      <c r="O2481" s="41"/>
      <c r="P2481" s="41"/>
      <c r="Q2481" s="41"/>
      <c r="R2481" s="41"/>
      <c r="S2481" s="41"/>
      <c r="T2481" s="41"/>
      <c r="U2481" s="41"/>
      <c r="V2481" s="41"/>
      <c r="W2481" s="41"/>
      <c r="X2481" s="41"/>
      <c r="Y2481" s="43" t="str">
        <f t="shared" si="76"/>
        <v>COMP</v>
      </c>
      <c r="Z2481" s="43">
        <v>2072410</v>
      </c>
      <c r="AA2481" s="43">
        <f t="shared" si="77"/>
        <v>1102038</v>
      </c>
    </row>
    <row r="2482" spans="1:27" x14ac:dyDescent="0.3">
      <c r="A2482" s="43">
        <v>2397717</v>
      </c>
      <c r="B2482" s="43" t="s">
        <v>2594</v>
      </c>
      <c r="C2482" s="43" t="s">
        <v>175</v>
      </c>
      <c r="D2482" s="41"/>
      <c r="E2482" s="43" t="s">
        <v>6263</v>
      </c>
      <c r="F2482" s="43" t="s">
        <v>28</v>
      </c>
      <c r="G2482" s="43">
        <v>45005</v>
      </c>
      <c r="H2482" s="41"/>
      <c r="I2482" s="41"/>
      <c r="J2482" s="43"/>
      <c r="K2482" s="41"/>
      <c r="L2482" s="41"/>
      <c r="M2482" s="41"/>
      <c r="N2482" s="41"/>
      <c r="O2482" s="41"/>
      <c r="P2482" s="41"/>
      <c r="Q2482" s="41"/>
      <c r="R2482" s="41"/>
      <c r="S2482" s="41"/>
      <c r="T2482" s="41"/>
      <c r="U2482" s="41"/>
      <c r="V2482" s="41"/>
      <c r="W2482" s="41"/>
      <c r="X2482" s="41"/>
      <c r="Y2482" s="43" t="str">
        <f t="shared" si="76"/>
        <v>COMP</v>
      </c>
      <c r="Z2482" s="43">
        <v>2085292</v>
      </c>
      <c r="AA2482" s="43">
        <f t="shared" si="77"/>
        <v>2397717</v>
      </c>
    </row>
    <row r="2483" spans="1:27" x14ac:dyDescent="0.3">
      <c r="A2483" s="43">
        <v>1629061</v>
      </c>
      <c r="B2483" s="43" t="s">
        <v>2595</v>
      </c>
      <c r="C2483" s="43" t="s">
        <v>803</v>
      </c>
      <c r="D2483" s="41"/>
      <c r="E2483" s="43" t="s">
        <v>6263</v>
      </c>
      <c r="F2483" s="43" t="s">
        <v>30</v>
      </c>
      <c r="G2483" s="43">
        <v>28017</v>
      </c>
      <c r="H2483" s="41"/>
      <c r="I2483" s="41"/>
      <c r="J2483" s="43"/>
      <c r="K2483" s="41"/>
      <c r="L2483" s="41"/>
      <c r="M2483" s="41"/>
      <c r="N2483" s="41"/>
      <c r="O2483" s="41"/>
      <c r="P2483" s="41"/>
      <c r="Q2483" s="41"/>
      <c r="R2483" s="41"/>
      <c r="S2483" s="41"/>
      <c r="T2483" s="41"/>
      <c r="U2483" s="41"/>
      <c r="V2483" s="41"/>
      <c r="W2483" s="41"/>
      <c r="X2483" s="41"/>
      <c r="Y2483" s="43" t="str">
        <f t="shared" si="76"/>
        <v/>
      </c>
      <c r="Z2483" s="43">
        <v>1766874</v>
      </c>
      <c r="AA2483" s="43" t="e">
        <f t="shared" si="77"/>
        <v>#N/A</v>
      </c>
    </row>
    <row r="2484" spans="1:27" x14ac:dyDescent="0.3">
      <c r="A2484" s="43">
        <v>1266706</v>
      </c>
      <c r="B2484" s="43" t="s">
        <v>2596</v>
      </c>
      <c r="C2484" s="43" t="s">
        <v>2597</v>
      </c>
      <c r="D2484" s="41"/>
      <c r="E2484" s="43" t="s">
        <v>6263</v>
      </c>
      <c r="F2484" s="43" t="s">
        <v>28</v>
      </c>
      <c r="G2484" s="43">
        <v>45008</v>
      </c>
      <c r="H2484" s="41"/>
      <c r="I2484" s="41"/>
      <c r="J2484" s="43"/>
      <c r="K2484" s="41"/>
      <c r="L2484" s="41"/>
      <c r="M2484" s="41"/>
      <c r="N2484" s="41"/>
      <c r="O2484" s="41"/>
      <c r="P2484" s="41"/>
      <c r="Q2484" s="41"/>
      <c r="R2484" s="41"/>
      <c r="S2484" s="41"/>
      <c r="T2484" s="41"/>
      <c r="U2484" s="41"/>
      <c r="V2484" s="41"/>
      <c r="W2484" s="41"/>
      <c r="X2484" s="41"/>
      <c r="Y2484" s="43" t="str">
        <f t="shared" si="76"/>
        <v>COMP</v>
      </c>
      <c r="Z2484" s="43">
        <v>1416346</v>
      </c>
      <c r="AA2484" s="43">
        <f t="shared" si="77"/>
        <v>1266706</v>
      </c>
    </row>
    <row r="2485" spans="1:27" x14ac:dyDescent="0.3">
      <c r="A2485" s="43">
        <v>1970643</v>
      </c>
      <c r="B2485" s="43" t="s">
        <v>2598</v>
      </c>
      <c r="C2485" s="43" t="s">
        <v>189</v>
      </c>
      <c r="D2485" s="41"/>
      <c r="E2485" s="43" t="s">
        <v>6263</v>
      </c>
      <c r="F2485" s="43" t="s">
        <v>30</v>
      </c>
      <c r="G2485" s="43">
        <v>37015</v>
      </c>
      <c r="H2485" s="41"/>
      <c r="I2485" s="41"/>
      <c r="J2485" s="43"/>
      <c r="K2485" s="41"/>
      <c r="L2485" s="41"/>
      <c r="M2485" s="41"/>
      <c r="N2485" s="41"/>
      <c r="O2485" s="41"/>
      <c r="P2485" s="41"/>
      <c r="Q2485" s="41"/>
      <c r="R2485" s="41"/>
      <c r="S2485" s="41"/>
      <c r="T2485" s="41"/>
      <c r="U2485" s="41"/>
      <c r="V2485" s="41"/>
      <c r="W2485" s="41"/>
      <c r="X2485" s="41"/>
      <c r="Y2485" s="43" t="str">
        <f t="shared" si="76"/>
        <v>COMP</v>
      </c>
      <c r="Z2485" s="43">
        <v>1294848</v>
      </c>
      <c r="AA2485" s="43">
        <f t="shared" si="77"/>
        <v>1970643</v>
      </c>
    </row>
    <row r="2486" spans="1:27" x14ac:dyDescent="0.3">
      <c r="A2486" s="43">
        <v>2357142</v>
      </c>
      <c r="B2486" s="43" t="s">
        <v>2599</v>
      </c>
      <c r="C2486" s="43" t="s">
        <v>2600</v>
      </c>
      <c r="D2486" s="41"/>
      <c r="E2486" s="43" t="s">
        <v>6263</v>
      </c>
      <c r="F2486" s="43" t="s">
        <v>30</v>
      </c>
      <c r="G2486" s="43">
        <v>37021</v>
      </c>
      <c r="H2486" s="41"/>
      <c r="I2486" s="41"/>
      <c r="J2486" s="43"/>
      <c r="K2486" s="41"/>
      <c r="L2486" s="41"/>
      <c r="M2486" s="41"/>
      <c r="N2486" s="41"/>
      <c r="O2486" s="41"/>
      <c r="P2486" s="41"/>
      <c r="Q2486" s="41"/>
      <c r="R2486" s="41"/>
      <c r="S2486" s="41"/>
      <c r="T2486" s="41"/>
      <c r="U2486" s="41"/>
      <c r="V2486" s="41"/>
      <c r="W2486" s="41"/>
      <c r="X2486" s="41"/>
      <c r="Y2486" s="43" t="str">
        <f t="shared" si="76"/>
        <v/>
      </c>
      <c r="Z2486" s="43">
        <v>1654055</v>
      </c>
      <c r="AA2486" s="43" t="e">
        <f t="shared" si="77"/>
        <v>#N/A</v>
      </c>
    </row>
    <row r="2487" spans="1:27" x14ac:dyDescent="0.3">
      <c r="A2487" s="43">
        <v>1194767</v>
      </c>
      <c r="B2487" s="43" t="s">
        <v>2599</v>
      </c>
      <c r="C2487" s="43" t="s">
        <v>375</v>
      </c>
      <c r="D2487" s="41"/>
      <c r="E2487" s="43" t="s">
        <v>6263</v>
      </c>
      <c r="F2487" s="43" t="s">
        <v>28</v>
      </c>
      <c r="G2487" s="43">
        <v>37024</v>
      </c>
      <c r="H2487" s="41"/>
      <c r="I2487" s="41"/>
      <c r="J2487" s="43"/>
      <c r="K2487" s="41"/>
      <c r="L2487" s="41"/>
      <c r="M2487" s="41"/>
      <c r="N2487" s="41"/>
      <c r="O2487" s="41"/>
      <c r="P2487" s="41"/>
      <c r="Q2487" s="41"/>
      <c r="R2487" s="41"/>
      <c r="S2487" s="41"/>
      <c r="T2487" s="41"/>
      <c r="U2487" s="41"/>
      <c r="V2487" s="41"/>
      <c r="W2487" s="41"/>
      <c r="X2487" s="41"/>
      <c r="Y2487" s="43" t="str">
        <f t="shared" si="76"/>
        <v>COMP</v>
      </c>
      <c r="Z2487" s="43">
        <v>1395348</v>
      </c>
      <c r="AA2487" s="43">
        <f t="shared" si="77"/>
        <v>1194767</v>
      </c>
    </row>
    <row r="2488" spans="1:27" x14ac:dyDescent="0.3">
      <c r="A2488" s="43">
        <v>1123947</v>
      </c>
      <c r="B2488" s="43" t="s">
        <v>2599</v>
      </c>
      <c r="C2488" s="43" t="s">
        <v>318</v>
      </c>
      <c r="D2488" s="41"/>
      <c r="E2488" s="43" t="s">
        <v>31</v>
      </c>
      <c r="F2488" s="43" t="s">
        <v>28</v>
      </c>
      <c r="G2488" s="43">
        <v>37024</v>
      </c>
      <c r="H2488" s="41"/>
      <c r="I2488" s="41"/>
      <c r="J2488" s="43"/>
      <c r="K2488" s="41"/>
      <c r="L2488" s="41"/>
      <c r="M2488" s="41"/>
      <c r="N2488" s="41"/>
      <c r="O2488" s="41"/>
      <c r="P2488" s="41"/>
      <c r="Q2488" s="41"/>
      <c r="R2488" s="41"/>
      <c r="S2488" s="41"/>
      <c r="T2488" s="41"/>
      <c r="U2488" s="41"/>
      <c r="V2488" s="41"/>
      <c r="W2488" s="41"/>
      <c r="X2488" s="41"/>
      <c r="Y2488" s="43" t="str">
        <f t="shared" si="76"/>
        <v>COMP</v>
      </c>
      <c r="Z2488" s="43">
        <v>2162853</v>
      </c>
      <c r="AA2488" s="43">
        <f t="shared" si="77"/>
        <v>1123947</v>
      </c>
    </row>
    <row r="2489" spans="1:27" x14ac:dyDescent="0.3">
      <c r="A2489" s="43">
        <v>2363202</v>
      </c>
      <c r="B2489" s="43" t="s">
        <v>2599</v>
      </c>
      <c r="C2489" s="43" t="s">
        <v>237</v>
      </c>
      <c r="D2489" s="41"/>
      <c r="E2489" s="43" t="s">
        <v>6263</v>
      </c>
      <c r="F2489" s="43" t="s">
        <v>30</v>
      </c>
      <c r="G2489" s="43">
        <v>28017</v>
      </c>
      <c r="H2489" s="41"/>
      <c r="I2489" s="41"/>
      <c r="J2489" s="43"/>
      <c r="K2489" s="41"/>
      <c r="L2489" s="41"/>
      <c r="M2489" s="41"/>
      <c r="N2489" s="41"/>
      <c r="O2489" s="41"/>
      <c r="P2489" s="41"/>
      <c r="Q2489" s="41"/>
      <c r="R2489" s="41"/>
      <c r="S2489" s="41"/>
      <c r="T2489" s="41"/>
      <c r="U2489" s="41"/>
      <c r="V2489" s="41"/>
      <c r="W2489" s="41"/>
      <c r="X2489" s="41"/>
      <c r="Y2489" s="43" t="str">
        <f t="shared" si="76"/>
        <v/>
      </c>
      <c r="Z2489" s="43">
        <v>2241185</v>
      </c>
      <c r="AA2489" s="43" t="e">
        <f t="shared" si="77"/>
        <v>#N/A</v>
      </c>
    </row>
    <row r="2490" spans="1:27" x14ac:dyDescent="0.3">
      <c r="A2490" s="43">
        <v>2377761</v>
      </c>
      <c r="B2490" s="43" t="s">
        <v>2601</v>
      </c>
      <c r="C2490" s="43" t="s">
        <v>239</v>
      </c>
      <c r="D2490" s="41"/>
      <c r="E2490" s="43" t="s">
        <v>6263</v>
      </c>
      <c r="F2490" s="43" t="s">
        <v>30</v>
      </c>
      <c r="G2490" s="43">
        <v>28037</v>
      </c>
      <c r="H2490" s="41"/>
      <c r="I2490" s="41"/>
      <c r="J2490" s="43"/>
      <c r="K2490" s="41"/>
      <c r="L2490" s="41"/>
      <c r="M2490" s="41"/>
      <c r="N2490" s="41"/>
      <c r="O2490" s="41"/>
      <c r="P2490" s="41"/>
      <c r="Q2490" s="41"/>
      <c r="R2490" s="41"/>
      <c r="S2490" s="41"/>
      <c r="T2490" s="41"/>
      <c r="U2490" s="41"/>
      <c r="V2490" s="41"/>
      <c r="W2490" s="41"/>
      <c r="X2490" s="41"/>
      <c r="Y2490" s="43" t="str">
        <f t="shared" si="76"/>
        <v/>
      </c>
      <c r="Z2490" s="43">
        <v>1080841</v>
      </c>
      <c r="AA2490" s="43" t="e">
        <f t="shared" si="77"/>
        <v>#N/A</v>
      </c>
    </row>
    <row r="2491" spans="1:27" x14ac:dyDescent="0.3">
      <c r="A2491" s="43">
        <v>1396386</v>
      </c>
      <c r="B2491" s="43" t="s">
        <v>2602</v>
      </c>
      <c r="C2491" s="43" t="s">
        <v>2380</v>
      </c>
      <c r="D2491" s="41"/>
      <c r="E2491" s="43" t="s">
        <v>29</v>
      </c>
      <c r="F2491" s="43" t="s">
        <v>30</v>
      </c>
      <c r="G2491" s="43">
        <v>41012</v>
      </c>
      <c r="H2491" s="41"/>
      <c r="I2491" s="41"/>
      <c r="J2491" s="43"/>
      <c r="K2491" s="41"/>
      <c r="L2491" s="41"/>
      <c r="M2491" s="41"/>
      <c r="N2491" s="41"/>
      <c r="O2491" s="41"/>
      <c r="P2491" s="41"/>
      <c r="Q2491" s="41"/>
      <c r="R2491" s="41"/>
      <c r="S2491" s="41"/>
      <c r="T2491" s="41"/>
      <c r="U2491" s="41"/>
      <c r="V2491" s="41"/>
      <c r="W2491" s="41"/>
      <c r="X2491" s="41"/>
      <c r="Y2491" s="43" t="str">
        <f t="shared" si="76"/>
        <v>COMP</v>
      </c>
      <c r="Z2491" s="43">
        <v>448616</v>
      </c>
      <c r="AA2491" s="43">
        <f t="shared" si="77"/>
        <v>1396386</v>
      </c>
    </row>
    <row r="2492" spans="1:27" x14ac:dyDescent="0.3">
      <c r="A2492" s="43">
        <v>1557969</v>
      </c>
      <c r="B2492" s="43" t="s">
        <v>2603</v>
      </c>
      <c r="C2492" s="43" t="s">
        <v>346</v>
      </c>
      <c r="D2492" s="41"/>
      <c r="E2492" s="43" t="s">
        <v>6263</v>
      </c>
      <c r="F2492" s="43" t="s">
        <v>28</v>
      </c>
      <c r="G2492" s="43">
        <v>18016</v>
      </c>
      <c r="H2492" s="41"/>
      <c r="I2492" s="41"/>
      <c r="J2492" s="43"/>
      <c r="K2492" s="41"/>
      <c r="L2492" s="41"/>
      <c r="M2492" s="41"/>
      <c r="N2492" s="41"/>
      <c r="O2492" s="41"/>
      <c r="P2492" s="41"/>
      <c r="Q2492" s="41"/>
      <c r="R2492" s="41"/>
      <c r="S2492" s="41"/>
      <c r="T2492" s="41"/>
      <c r="U2492" s="41"/>
      <c r="V2492" s="41"/>
      <c r="W2492" s="41"/>
      <c r="X2492" s="41"/>
      <c r="Y2492" s="43" t="str">
        <f t="shared" si="76"/>
        <v>COMP</v>
      </c>
      <c r="Z2492" s="43">
        <v>2273257</v>
      </c>
      <c r="AA2492" s="43">
        <f t="shared" si="77"/>
        <v>1557969</v>
      </c>
    </row>
    <row r="2493" spans="1:27" x14ac:dyDescent="0.3">
      <c r="A2493" s="43">
        <v>1424392</v>
      </c>
      <c r="B2493" s="43" t="s">
        <v>2603</v>
      </c>
      <c r="C2493" s="43" t="s">
        <v>2215</v>
      </c>
      <c r="D2493" s="41"/>
      <c r="E2493" s="43" t="s">
        <v>29</v>
      </c>
      <c r="F2493" s="43" t="s">
        <v>28</v>
      </c>
      <c r="G2493" s="43">
        <v>18016</v>
      </c>
      <c r="H2493" s="41"/>
      <c r="I2493" s="41"/>
      <c r="J2493" s="43"/>
      <c r="K2493" s="41"/>
      <c r="L2493" s="41"/>
      <c r="M2493" s="41"/>
      <c r="N2493" s="41"/>
      <c r="O2493" s="41"/>
      <c r="P2493" s="41"/>
      <c r="Q2493" s="41"/>
      <c r="R2493" s="41"/>
      <c r="S2493" s="41"/>
      <c r="T2493" s="41"/>
      <c r="U2493" s="41"/>
      <c r="V2493" s="41"/>
      <c r="W2493" s="41"/>
      <c r="X2493" s="41"/>
      <c r="Y2493" s="43" t="str">
        <f t="shared" si="76"/>
        <v>COMP</v>
      </c>
      <c r="Z2493" s="43">
        <v>2005352</v>
      </c>
      <c r="AA2493" s="43">
        <f t="shared" si="77"/>
        <v>1424392</v>
      </c>
    </row>
    <row r="2494" spans="1:27" x14ac:dyDescent="0.3">
      <c r="A2494" s="43">
        <v>2038009</v>
      </c>
      <c r="B2494" s="43" t="s">
        <v>2604</v>
      </c>
      <c r="C2494" s="43" t="s">
        <v>2605</v>
      </c>
      <c r="D2494" s="41"/>
      <c r="E2494" s="43" t="s">
        <v>6263</v>
      </c>
      <c r="F2494" s="43" t="s">
        <v>30</v>
      </c>
      <c r="G2494" s="43">
        <v>41012</v>
      </c>
      <c r="H2494" s="41"/>
      <c r="I2494" s="41"/>
      <c r="J2494" s="43"/>
      <c r="K2494" s="41"/>
      <c r="L2494" s="41"/>
      <c r="M2494" s="41"/>
      <c r="N2494" s="41"/>
      <c r="O2494" s="41"/>
      <c r="P2494" s="41"/>
      <c r="Q2494" s="41"/>
      <c r="R2494" s="41"/>
      <c r="S2494" s="41"/>
      <c r="T2494" s="41"/>
      <c r="U2494" s="41"/>
      <c r="V2494" s="41"/>
      <c r="W2494" s="41"/>
      <c r="X2494" s="41"/>
      <c r="Y2494" s="43" t="str">
        <f t="shared" si="76"/>
        <v/>
      </c>
      <c r="Z2494" s="43">
        <v>2418254</v>
      </c>
      <c r="AA2494" s="43" t="e">
        <f t="shared" si="77"/>
        <v>#N/A</v>
      </c>
    </row>
    <row r="2495" spans="1:27" x14ac:dyDescent="0.3">
      <c r="A2495" s="43">
        <v>1670306</v>
      </c>
      <c r="B2495" s="43" t="s">
        <v>2604</v>
      </c>
      <c r="C2495" s="43" t="s">
        <v>1279</v>
      </c>
      <c r="D2495" s="41"/>
      <c r="E2495" s="43" t="s">
        <v>35</v>
      </c>
      <c r="F2495" s="43" t="s">
        <v>30</v>
      </c>
      <c r="G2495" s="43">
        <v>28030</v>
      </c>
      <c r="H2495" s="41"/>
      <c r="I2495" s="41"/>
      <c r="J2495" s="43"/>
      <c r="K2495" s="41"/>
      <c r="L2495" s="41"/>
      <c r="M2495" s="41"/>
      <c r="N2495" s="41"/>
      <c r="O2495" s="41"/>
      <c r="P2495" s="41"/>
      <c r="Q2495" s="41"/>
      <c r="R2495" s="41"/>
      <c r="S2495" s="41"/>
      <c r="T2495" s="41"/>
      <c r="U2495" s="41"/>
      <c r="V2495" s="41"/>
      <c r="W2495" s="41"/>
      <c r="X2495" s="41"/>
      <c r="Y2495" s="43" t="str">
        <f t="shared" si="76"/>
        <v>COMP</v>
      </c>
      <c r="Z2495" s="43">
        <v>2025934</v>
      </c>
      <c r="AA2495" s="43">
        <f t="shared" si="77"/>
        <v>1670306</v>
      </c>
    </row>
    <row r="2496" spans="1:27" x14ac:dyDescent="0.3">
      <c r="A2496" s="43">
        <v>2040911</v>
      </c>
      <c r="B2496" s="43" t="s">
        <v>2604</v>
      </c>
      <c r="C2496" s="43" t="s">
        <v>2606</v>
      </c>
      <c r="D2496" s="41"/>
      <c r="E2496" s="43" t="s">
        <v>35</v>
      </c>
      <c r="F2496" s="43" t="s">
        <v>30</v>
      </c>
      <c r="G2496" s="43">
        <v>41025</v>
      </c>
      <c r="H2496" s="41"/>
      <c r="I2496" s="41"/>
      <c r="J2496" s="43"/>
      <c r="K2496" s="41"/>
      <c r="L2496" s="41"/>
      <c r="M2496" s="41"/>
      <c r="N2496" s="41"/>
      <c r="O2496" s="41"/>
      <c r="P2496" s="41"/>
      <c r="Q2496" s="41"/>
      <c r="R2496" s="41"/>
      <c r="S2496" s="41"/>
      <c r="T2496" s="41"/>
      <c r="U2496" s="41"/>
      <c r="V2496" s="41"/>
      <c r="W2496" s="41"/>
      <c r="X2496" s="41"/>
      <c r="Y2496" s="43" t="str">
        <f t="shared" si="76"/>
        <v>COMP</v>
      </c>
      <c r="Z2496" s="43">
        <v>2084595</v>
      </c>
      <c r="AA2496" s="43">
        <f t="shared" si="77"/>
        <v>2040911</v>
      </c>
    </row>
    <row r="2497" spans="1:27" x14ac:dyDescent="0.3">
      <c r="A2497" s="43">
        <v>1873468</v>
      </c>
      <c r="B2497" s="43" t="s">
        <v>2607</v>
      </c>
      <c r="C2497" s="43" t="s">
        <v>244</v>
      </c>
      <c r="D2497" s="41"/>
      <c r="E2497" s="43" t="s">
        <v>6263</v>
      </c>
      <c r="F2497" s="43" t="s">
        <v>28</v>
      </c>
      <c r="G2497" s="43">
        <v>45005</v>
      </c>
      <c r="H2497" s="41"/>
      <c r="I2497" s="41"/>
      <c r="J2497" s="43"/>
      <c r="K2497" s="41"/>
      <c r="L2497" s="41"/>
      <c r="M2497" s="41"/>
      <c r="N2497" s="41"/>
      <c r="O2497" s="41"/>
      <c r="P2497" s="41"/>
      <c r="Q2497" s="41"/>
      <c r="R2497" s="41"/>
      <c r="S2497" s="41"/>
      <c r="T2497" s="41"/>
      <c r="U2497" s="41"/>
      <c r="V2497" s="41"/>
      <c r="W2497" s="41"/>
      <c r="X2497" s="41"/>
      <c r="Y2497" s="43" t="str">
        <f t="shared" si="76"/>
        <v/>
      </c>
      <c r="Z2497" s="43">
        <v>1768652</v>
      </c>
      <c r="AA2497" s="43" t="e">
        <f t="shared" si="77"/>
        <v>#N/A</v>
      </c>
    </row>
    <row r="2498" spans="1:27" x14ac:dyDescent="0.3">
      <c r="A2498" s="43">
        <v>2173950</v>
      </c>
      <c r="B2498" s="43" t="s">
        <v>2608</v>
      </c>
      <c r="C2498" s="43" t="s">
        <v>414</v>
      </c>
      <c r="D2498" s="41"/>
      <c r="E2498" s="43" t="s">
        <v>6263</v>
      </c>
      <c r="F2498" s="43" t="s">
        <v>30</v>
      </c>
      <c r="G2498" s="43">
        <v>37037</v>
      </c>
      <c r="H2498" s="41"/>
      <c r="I2498" s="41"/>
      <c r="J2498" s="43"/>
      <c r="K2498" s="41"/>
      <c r="L2498" s="41"/>
      <c r="M2498" s="41"/>
      <c r="N2498" s="41"/>
      <c r="O2498" s="41"/>
      <c r="P2498" s="41"/>
      <c r="Q2498" s="41"/>
      <c r="R2498" s="41"/>
      <c r="S2498" s="41"/>
      <c r="T2498" s="41"/>
      <c r="U2498" s="41"/>
      <c r="V2498" s="41"/>
      <c r="W2498" s="41"/>
      <c r="X2498" s="41"/>
      <c r="Y2498" s="43" t="str">
        <f t="shared" ref="Y2498:Y2561" si="78">IF(ISERROR(AA2498)=FALSE,"COMP","")</f>
        <v>COMP</v>
      </c>
      <c r="Z2498" s="43">
        <v>2237065</v>
      </c>
      <c r="AA2498" s="43">
        <f t="shared" ref="AA2498:AA2561" si="79">VLOOKUP(A2498,Z:Z,1,FALSE)</f>
        <v>2173950</v>
      </c>
    </row>
    <row r="2499" spans="1:27" x14ac:dyDescent="0.3">
      <c r="A2499" s="43">
        <v>2362495</v>
      </c>
      <c r="B2499" s="43" t="s">
        <v>2609</v>
      </c>
      <c r="C2499" s="43" t="s">
        <v>279</v>
      </c>
      <c r="D2499" s="41"/>
      <c r="E2499" s="43" t="s">
        <v>35</v>
      </c>
      <c r="F2499" s="43" t="s">
        <v>30</v>
      </c>
      <c r="G2499" s="43">
        <v>37033</v>
      </c>
      <c r="H2499" s="41"/>
      <c r="I2499" s="41"/>
      <c r="J2499" s="43"/>
      <c r="K2499" s="41"/>
      <c r="L2499" s="41"/>
      <c r="M2499" s="41"/>
      <c r="N2499" s="41"/>
      <c r="O2499" s="41"/>
      <c r="P2499" s="41"/>
      <c r="Q2499" s="41"/>
      <c r="R2499" s="41"/>
      <c r="S2499" s="41"/>
      <c r="T2499" s="41"/>
      <c r="U2499" s="41"/>
      <c r="V2499" s="41"/>
      <c r="W2499" s="41"/>
      <c r="X2499" s="41"/>
      <c r="Y2499" s="43" t="str">
        <f t="shared" si="78"/>
        <v>COMP</v>
      </c>
      <c r="Z2499" s="43">
        <v>1079575</v>
      </c>
      <c r="AA2499" s="43">
        <f t="shared" si="79"/>
        <v>2362495</v>
      </c>
    </row>
    <row r="2500" spans="1:27" x14ac:dyDescent="0.3">
      <c r="A2500" s="43">
        <v>2364902</v>
      </c>
      <c r="B2500" s="43" t="s">
        <v>2610</v>
      </c>
      <c r="C2500" s="43" t="s">
        <v>373</v>
      </c>
      <c r="D2500" s="41"/>
      <c r="E2500" s="43" t="s">
        <v>6263</v>
      </c>
      <c r="F2500" s="43" t="s">
        <v>30</v>
      </c>
      <c r="G2500" s="43">
        <v>18003</v>
      </c>
      <c r="H2500" s="41"/>
      <c r="I2500" s="41"/>
      <c r="J2500" s="43"/>
      <c r="K2500" s="41"/>
      <c r="L2500" s="41"/>
      <c r="M2500" s="41"/>
      <c r="N2500" s="41"/>
      <c r="O2500" s="41"/>
      <c r="P2500" s="41"/>
      <c r="Q2500" s="41"/>
      <c r="R2500" s="41"/>
      <c r="S2500" s="41"/>
      <c r="T2500" s="41"/>
      <c r="U2500" s="41"/>
      <c r="V2500" s="41"/>
      <c r="W2500" s="41"/>
      <c r="X2500" s="41"/>
      <c r="Y2500" s="43" t="str">
        <f t="shared" si="78"/>
        <v/>
      </c>
      <c r="Z2500" s="43">
        <v>1870778</v>
      </c>
      <c r="AA2500" s="43" t="e">
        <f t="shared" si="79"/>
        <v>#N/A</v>
      </c>
    </row>
    <row r="2501" spans="1:27" x14ac:dyDescent="0.3">
      <c r="A2501" s="43">
        <v>2430479</v>
      </c>
      <c r="B2501" s="43" t="s">
        <v>2611</v>
      </c>
      <c r="C2501" s="43" t="s">
        <v>1335</v>
      </c>
      <c r="D2501" s="41"/>
      <c r="E2501" s="43" t="s">
        <v>6263</v>
      </c>
      <c r="F2501" s="43" t="s">
        <v>30</v>
      </c>
      <c r="G2501" s="43">
        <v>45038</v>
      </c>
      <c r="H2501" s="41"/>
      <c r="I2501" s="41"/>
      <c r="J2501" s="43"/>
      <c r="K2501" s="41"/>
      <c r="L2501" s="41"/>
      <c r="M2501" s="41"/>
      <c r="N2501" s="41"/>
      <c r="O2501" s="41"/>
      <c r="P2501" s="41"/>
      <c r="Q2501" s="41"/>
      <c r="R2501" s="41"/>
      <c r="S2501" s="41"/>
      <c r="T2501" s="41"/>
      <c r="U2501" s="41"/>
      <c r="V2501" s="41"/>
      <c r="W2501" s="41"/>
      <c r="X2501" s="41"/>
      <c r="Y2501" s="43" t="str">
        <f t="shared" si="78"/>
        <v/>
      </c>
      <c r="Z2501" s="43">
        <v>2083677</v>
      </c>
      <c r="AA2501" s="43" t="e">
        <f t="shared" si="79"/>
        <v>#N/A</v>
      </c>
    </row>
    <row r="2502" spans="1:27" x14ac:dyDescent="0.3">
      <c r="A2502" s="43">
        <v>2173144</v>
      </c>
      <c r="B2502" s="43" t="s">
        <v>2612</v>
      </c>
      <c r="C2502" s="43" t="s">
        <v>2613</v>
      </c>
      <c r="D2502" s="41"/>
      <c r="E2502" s="43" t="s">
        <v>6263</v>
      </c>
      <c r="F2502" s="43" t="s">
        <v>28</v>
      </c>
      <c r="G2502" s="43">
        <v>41027</v>
      </c>
      <c r="H2502" s="41"/>
      <c r="I2502" s="41"/>
      <c r="J2502" s="43"/>
      <c r="K2502" s="41"/>
      <c r="L2502" s="41"/>
      <c r="M2502" s="41"/>
      <c r="N2502" s="41"/>
      <c r="O2502" s="41"/>
      <c r="P2502" s="41"/>
      <c r="Q2502" s="41"/>
      <c r="R2502" s="41"/>
      <c r="S2502" s="41"/>
      <c r="T2502" s="41"/>
      <c r="U2502" s="41"/>
      <c r="V2502" s="41"/>
      <c r="W2502" s="41"/>
      <c r="X2502" s="41"/>
      <c r="Y2502" s="43" t="str">
        <f t="shared" si="78"/>
        <v/>
      </c>
      <c r="Z2502" s="43">
        <v>1793204</v>
      </c>
      <c r="AA2502" s="43" t="e">
        <f t="shared" si="79"/>
        <v>#N/A</v>
      </c>
    </row>
    <row r="2503" spans="1:27" x14ac:dyDescent="0.3">
      <c r="A2503" s="43">
        <v>2404736</v>
      </c>
      <c r="B2503" s="43" t="s">
        <v>2614</v>
      </c>
      <c r="C2503" s="43" t="s">
        <v>659</v>
      </c>
      <c r="D2503" s="41"/>
      <c r="E2503" s="43" t="s">
        <v>6263</v>
      </c>
      <c r="F2503" s="43" t="s">
        <v>28</v>
      </c>
      <c r="G2503" s="43">
        <v>37023</v>
      </c>
      <c r="H2503" s="41"/>
      <c r="I2503" s="41"/>
      <c r="J2503" s="43"/>
      <c r="K2503" s="41"/>
      <c r="L2503" s="41"/>
      <c r="M2503" s="41"/>
      <c r="N2503" s="41"/>
      <c r="O2503" s="41"/>
      <c r="P2503" s="41"/>
      <c r="Q2503" s="41"/>
      <c r="R2503" s="41"/>
      <c r="S2503" s="41"/>
      <c r="T2503" s="41"/>
      <c r="U2503" s="41"/>
      <c r="V2503" s="41"/>
      <c r="W2503" s="41"/>
      <c r="X2503" s="41"/>
      <c r="Y2503" s="43" t="str">
        <f t="shared" si="78"/>
        <v>COMP</v>
      </c>
      <c r="Z2503" s="43">
        <v>786092</v>
      </c>
      <c r="AA2503" s="43">
        <f t="shared" si="79"/>
        <v>2404736</v>
      </c>
    </row>
    <row r="2504" spans="1:27" x14ac:dyDescent="0.3">
      <c r="A2504" s="43">
        <v>1862932</v>
      </c>
      <c r="B2504" s="43" t="s">
        <v>2614</v>
      </c>
      <c r="C2504" s="43" t="s">
        <v>237</v>
      </c>
      <c r="D2504" s="41"/>
      <c r="E2504" s="43" t="s">
        <v>6263</v>
      </c>
      <c r="F2504" s="43" t="s">
        <v>30</v>
      </c>
      <c r="G2504" s="43">
        <v>37015</v>
      </c>
      <c r="H2504" s="41"/>
      <c r="I2504" s="41"/>
      <c r="J2504" s="43"/>
      <c r="K2504" s="41"/>
      <c r="L2504" s="41"/>
      <c r="M2504" s="41"/>
      <c r="N2504" s="41"/>
      <c r="O2504" s="41"/>
      <c r="P2504" s="41"/>
      <c r="Q2504" s="41"/>
      <c r="R2504" s="41"/>
      <c r="S2504" s="41"/>
      <c r="T2504" s="41"/>
      <c r="U2504" s="41"/>
      <c r="V2504" s="41"/>
      <c r="W2504" s="41"/>
      <c r="X2504" s="41"/>
      <c r="Y2504" s="43" t="str">
        <f t="shared" si="78"/>
        <v>COMP</v>
      </c>
      <c r="Z2504" s="43">
        <v>1812022</v>
      </c>
      <c r="AA2504" s="43">
        <f t="shared" si="79"/>
        <v>1862932</v>
      </c>
    </row>
    <row r="2505" spans="1:27" x14ac:dyDescent="0.3">
      <c r="A2505" s="43">
        <v>1808494</v>
      </c>
      <c r="B2505" s="43" t="s">
        <v>2615</v>
      </c>
      <c r="C2505" s="43" t="s">
        <v>2616</v>
      </c>
      <c r="D2505" s="41"/>
      <c r="E2505" s="43" t="s">
        <v>34</v>
      </c>
      <c r="F2505" s="43" t="s">
        <v>30</v>
      </c>
      <c r="G2505" s="43">
        <v>45044</v>
      </c>
      <c r="H2505" s="41"/>
      <c r="I2505" s="41"/>
      <c r="J2505" s="43"/>
      <c r="K2505" s="41"/>
      <c r="L2505" s="41"/>
      <c r="M2505" s="41"/>
      <c r="N2505" s="41"/>
      <c r="O2505" s="41"/>
      <c r="P2505" s="41"/>
      <c r="Q2505" s="41"/>
      <c r="R2505" s="41"/>
      <c r="S2505" s="41"/>
      <c r="T2505" s="41"/>
      <c r="U2505" s="41"/>
      <c r="V2505" s="41"/>
      <c r="W2505" s="41"/>
      <c r="X2505" s="41"/>
      <c r="Y2505" s="43" t="str">
        <f t="shared" si="78"/>
        <v>COMP</v>
      </c>
      <c r="Z2505" s="43">
        <v>1775286</v>
      </c>
      <c r="AA2505" s="43">
        <f t="shared" si="79"/>
        <v>1808494</v>
      </c>
    </row>
    <row r="2506" spans="1:27" x14ac:dyDescent="0.3">
      <c r="A2506" s="43">
        <v>2428748</v>
      </c>
      <c r="B2506" s="43" t="s">
        <v>2617</v>
      </c>
      <c r="C2506" s="43" t="s">
        <v>1055</v>
      </c>
      <c r="D2506" s="41"/>
      <c r="E2506" s="43" t="s">
        <v>6263</v>
      </c>
      <c r="F2506" s="43" t="s">
        <v>30</v>
      </c>
      <c r="G2506" s="43">
        <v>36023</v>
      </c>
      <c r="H2506" s="41"/>
      <c r="I2506" s="41"/>
      <c r="J2506" s="43"/>
      <c r="K2506" s="41"/>
      <c r="L2506" s="41"/>
      <c r="M2506" s="41"/>
      <c r="N2506" s="41"/>
      <c r="O2506" s="41"/>
      <c r="P2506" s="41"/>
      <c r="Q2506" s="41"/>
      <c r="R2506" s="41"/>
      <c r="S2506" s="41"/>
      <c r="T2506" s="41"/>
      <c r="U2506" s="41"/>
      <c r="V2506" s="41"/>
      <c r="W2506" s="41"/>
      <c r="X2506" s="41"/>
      <c r="Y2506" s="43" t="str">
        <f t="shared" si="78"/>
        <v/>
      </c>
      <c r="Z2506" s="43">
        <v>2385662</v>
      </c>
      <c r="AA2506" s="43" t="e">
        <f t="shared" si="79"/>
        <v>#N/A</v>
      </c>
    </row>
    <row r="2507" spans="1:27" x14ac:dyDescent="0.3">
      <c r="A2507" s="43">
        <v>1858519</v>
      </c>
      <c r="B2507" s="43" t="s">
        <v>2618</v>
      </c>
      <c r="C2507" s="43" t="s">
        <v>717</v>
      </c>
      <c r="D2507" s="41"/>
      <c r="E2507" s="43" t="s">
        <v>6263</v>
      </c>
      <c r="F2507" s="43" t="s">
        <v>30</v>
      </c>
      <c r="G2507" s="43">
        <v>45016</v>
      </c>
      <c r="H2507" s="41"/>
      <c r="I2507" s="41"/>
      <c r="J2507" s="43"/>
      <c r="K2507" s="41"/>
      <c r="L2507" s="41"/>
      <c r="M2507" s="41"/>
      <c r="N2507" s="41"/>
      <c r="O2507" s="41"/>
      <c r="P2507" s="41"/>
      <c r="Q2507" s="41"/>
      <c r="R2507" s="41"/>
      <c r="S2507" s="41"/>
      <c r="T2507" s="41"/>
      <c r="U2507" s="41"/>
      <c r="V2507" s="41"/>
      <c r="W2507" s="41"/>
      <c r="X2507" s="41"/>
      <c r="Y2507" s="43" t="str">
        <f t="shared" si="78"/>
        <v/>
      </c>
      <c r="Z2507" s="43">
        <v>2237053</v>
      </c>
      <c r="AA2507" s="43" t="e">
        <f t="shared" si="79"/>
        <v>#N/A</v>
      </c>
    </row>
    <row r="2508" spans="1:27" x14ac:dyDescent="0.3">
      <c r="A2508" s="43">
        <v>2083976</v>
      </c>
      <c r="B2508" s="43" t="s">
        <v>2618</v>
      </c>
      <c r="C2508" s="43" t="s">
        <v>975</v>
      </c>
      <c r="D2508" s="41"/>
      <c r="E2508" s="43" t="s">
        <v>34</v>
      </c>
      <c r="F2508" s="43" t="s">
        <v>28</v>
      </c>
      <c r="G2508" s="43">
        <v>36014</v>
      </c>
      <c r="H2508" s="41"/>
      <c r="I2508" s="41"/>
      <c r="J2508" s="43"/>
      <c r="K2508" s="41"/>
      <c r="L2508" s="41"/>
      <c r="M2508" s="41"/>
      <c r="N2508" s="41"/>
      <c r="O2508" s="41"/>
      <c r="P2508" s="41"/>
      <c r="Q2508" s="41"/>
      <c r="R2508" s="41"/>
      <c r="S2508" s="41"/>
      <c r="T2508" s="41"/>
      <c r="U2508" s="41"/>
      <c r="V2508" s="41"/>
      <c r="W2508" s="41"/>
      <c r="X2508" s="41"/>
      <c r="Y2508" s="43" t="str">
        <f t="shared" si="78"/>
        <v>COMP</v>
      </c>
      <c r="Z2508" s="43">
        <v>2386930</v>
      </c>
      <c r="AA2508" s="43">
        <f t="shared" si="79"/>
        <v>2083976</v>
      </c>
    </row>
    <row r="2509" spans="1:27" x14ac:dyDescent="0.3">
      <c r="A2509" s="43">
        <v>2387247</v>
      </c>
      <c r="B2509" s="43" t="s">
        <v>2619</v>
      </c>
      <c r="C2509" s="43" t="s">
        <v>232</v>
      </c>
      <c r="D2509" s="41"/>
      <c r="E2509" s="43" t="s">
        <v>6263</v>
      </c>
      <c r="F2509" s="43" t="s">
        <v>28</v>
      </c>
      <c r="G2509" s="43">
        <v>37042</v>
      </c>
      <c r="H2509" s="41"/>
      <c r="I2509" s="41"/>
      <c r="J2509" s="43"/>
      <c r="K2509" s="41"/>
      <c r="L2509" s="41"/>
      <c r="M2509" s="41"/>
      <c r="N2509" s="41"/>
      <c r="O2509" s="41"/>
      <c r="P2509" s="41"/>
      <c r="Q2509" s="41"/>
      <c r="R2509" s="41"/>
      <c r="S2509" s="41"/>
      <c r="T2509" s="41"/>
      <c r="U2509" s="41"/>
      <c r="V2509" s="41"/>
      <c r="W2509" s="41"/>
      <c r="X2509" s="41"/>
      <c r="Y2509" s="43" t="str">
        <f t="shared" si="78"/>
        <v/>
      </c>
      <c r="Z2509" s="43">
        <v>1747481</v>
      </c>
      <c r="AA2509" s="43" t="e">
        <f t="shared" si="79"/>
        <v>#N/A</v>
      </c>
    </row>
    <row r="2510" spans="1:27" x14ac:dyDescent="0.3">
      <c r="A2510" s="43">
        <v>1964401</v>
      </c>
      <c r="B2510" s="43" t="s">
        <v>2620</v>
      </c>
      <c r="C2510" s="43" t="s">
        <v>805</v>
      </c>
      <c r="D2510" s="41"/>
      <c r="E2510" s="43" t="s">
        <v>6263</v>
      </c>
      <c r="F2510" s="43" t="s">
        <v>30</v>
      </c>
      <c r="G2510" s="43">
        <v>28037</v>
      </c>
      <c r="H2510" s="41"/>
      <c r="I2510" s="41"/>
      <c r="J2510" s="43"/>
      <c r="K2510" s="41"/>
      <c r="L2510" s="41"/>
      <c r="M2510" s="41"/>
      <c r="N2510" s="41"/>
      <c r="O2510" s="41"/>
      <c r="P2510" s="41"/>
      <c r="Q2510" s="41"/>
      <c r="R2510" s="41"/>
      <c r="S2510" s="41"/>
      <c r="T2510" s="41"/>
      <c r="U2510" s="41"/>
      <c r="V2510" s="41"/>
      <c r="W2510" s="41"/>
      <c r="X2510" s="41"/>
      <c r="Y2510" s="43" t="str">
        <f t="shared" si="78"/>
        <v/>
      </c>
      <c r="Z2510" s="43">
        <v>2246759</v>
      </c>
      <c r="AA2510" s="43" t="e">
        <f t="shared" si="79"/>
        <v>#N/A</v>
      </c>
    </row>
    <row r="2511" spans="1:27" x14ac:dyDescent="0.3">
      <c r="A2511" s="43">
        <v>2292092</v>
      </c>
      <c r="B2511" s="43" t="s">
        <v>2620</v>
      </c>
      <c r="C2511" s="43" t="s">
        <v>390</v>
      </c>
      <c r="D2511" s="41"/>
      <c r="E2511" s="43" t="s">
        <v>6263</v>
      </c>
      <c r="F2511" s="43" t="s">
        <v>30</v>
      </c>
      <c r="G2511" s="43">
        <v>18032</v>
      </c>
      <c r="H2511" s="41"/>
      <c r="I2511" s="41"/>
      <c r="J2511" s="43"/>
      <c r="K2511" s="41"/>
      <c r="L2511" s="41"/>
      <c r="M2511" s="41"/>
      <c r="N2511" s="41"/>
      <c r="O2511" s="41"/>
      <c r="P2511" s="41"/>
      <c r="Q2511" s="41"/>
      <c r="R2511" s="41"/>
      <c r="S2511" s="41"/>
      <c r="T2511" s="41"/>
      <c r="U2511" s="41"/>
      <c r="V2511" s="41"/>
      <c r="W2511" s="41"/>
      <c r="X2511" s="41"/>
      <c r="Y2511" s="43" t="str">
        <f t="shared" si="78"/>
        <v/>
      </c>
      <c r="Z2511" s="43">
        <v>1912457</v>
      </c>
      <c r="AA2511" s="43" t="e">
        <f t="shared" si="79"/>
        <v>#N/A</v>
      </c>
    </row>
    <row r="2512" spans="1:27" x14ac:dyDescent="0.3">
      <c r="A2512" s="43">
        <v>2432955</v>
      </c>
      <c r="B2512" s="43" t="s">
        <v>2620</v>
      </c>
      <c r="C2512" s="43" t="s">
        <v>33</v>
      </c>
      <c r="D2512" s="41"/>
      <c r="E2512" s="43" t="s">
        <v>6263</v>
      </c>
      <c r="F2512" s="43" t="s">
        <v>30</v>
      </c>
      <c r="G2512" s="43">
        <v>45038</v>
      </c>
      <c r="H2512" s="41"/>
      <c r="I2512" s="41"/>
      <c r="J2512" s="43"/>
      <c r="K2512" s="41"/>
      <c r="L2512" s="41"/>
      <c r="M2512" s="41"/>
      <c r="N2512" s="41"/>
      <c r="O2512" s="41"/>
      <c r="P2512" s="41"/>
      <c r="Q2512" s="41"/>
      <c r="R2512" s="41"/>
      <c r="S2512" s="41"/>
      <c r="T2512" s="41"/>
      <c r="U2512" s="41"/>
      <c r="V2512" s="41"/>
      <c r="W2512" s="41"/>
      <c r="X2512" s="41"/>
      <c r="Y2512" s="43" t="str">
        <f t="shared" si="78"/>
        <v/>
      </c>
      <c r="Z2512" s="43">
        <v>2282245</v>
      </c>
      <c r="AA2512" s="43" t="e">
        <f t="shared" si="79"/>
        <v>#N/A</v>
      </c>
    </row>
    <row r="2513" spans="1:27" x14ac:dyDescent="0.3">
      <c r="A2513" s="43">
        <v>2155812</v>
      </c>
      <c r="B2513" s="43" t="s">
        <v>2620</v>
      </c>
      <c r="C2513" s="43" t="s">
        <v>1090</v>
      </c>
      <c r="D2513" s="41"/>
      <c r="E2513" s="43" t="s">
        <v>6263</v>
      </c>
      <c r="F2513" s="43" t="s">
        <v>30</v>
      </c>
      <c r="G2513" s="43">
        <v>45009</v>
      </c>
      <c r="H2513" s="41"/>
      <c r="I2513" s="41"/>
      <c r="J2513" s="43"/>
      <c r="K2513" s="41"/>
      <c r="L2513" s="41"/>
      <c r="M2513" s="41"/>
      <c r="N2513" s="41"/>
      <c r="O2513" s="41"/>
      <c r="P2513" s="41"/>
      <c r="Q2513" s="41"/>
      <c r="R2513" s="41"/>
      <c r="S2513" s="41"/>
      <c r="T2513" s="41"/>
      <c r="U2513" s="41"/>
      <c r="V2513" s="41"/>
      <c r="W2513" s="41"/>
      <c r="X2513" s="41"/>
      <c r="Y2513" s="43" t="str">
        <f t="shared" si="78"/>
        <v/>
      </c>
      <c r="Z2513" s="43">
        <v>1124882</v>
      </c>
      <c r="AA2513" s="43" t="e">
        <f t="shared" si="79"/>
        <v>#N/A</v>
      </c>
    </row>
    <row r="2514" spans="1:27" x14ac:dyDescent="0.3">
      <c r="A2514" s="43">
        <v>1015898</v>
      </c>
      <c r="B2514" s="43" t="s">
        <v>2620</v>
      </c>
      <c r="C2514" s="43" t="s">
        <v>2621</v>
      </c>
      <c r="D2514" s="41"/>
      <c r="E2514" s="43" t="s">
        <v>6263</v>
      </c>
      <c r="F2514" s="43" t="s">
        <v>28</v>
      </c>
      <c r="G2514" s="43">
        <v>45050</v>
      </c>
      <c r="H2514" s="41"/>
      <c r="I2514" s="41"/>
      <c r="J2514" s="43"/>
      <c r="K2514" s="41"/>
      <c r="L2514" s="41"/>
      <c r="M2514" s="41"/>
      <c r="N2514" s="41"/>
      <c r="O2514" s="41"/>
      <c r="P2514" s="41"/>
      <c r="Q2514" s="41"/>
      <c r="R2514" s="41"/>
      <c r="S2514" s="41"/>
      <c r="T2514" s="41"/>
      <c r="U2514" s="41"/>
      <c r="V2514" s="41"/>
      <c r="W2514" s="41"/>
      <c r="X2514" s="41"/>
      <c r="Y2514" s="43" t="str">
        <f t="shared" si="78"/>
        <v>COMP</v>
      </c>
      <c r="Z2514" s="43">
        <v>1656588</v>
      </c>
      <c r="AA2514" s="43">
        <f t="shared" si="79"/>
        <v>1015898</v>
      </c>
    </row>
    <row r="2515" spans="1:27" x14ac:dyDescent="0.3">
      <c r="A2515" s="43">
        <v>2426881</v>
      </c>
      <c r="B2515" s="43" t="s">
        <v>2620</v>
      </c>
      <c r="C2515" s="43" t="s">
        <v>552</v>
      </c>
      <c r="D2515" s="41"/>
      <c r="E2515" s="43" t="s">
        <v>29</v>
      </c>
      <c r="F2515" s="43" t="s">
        <v>28</v>
      </c>
      <c r="G2515" s="43">
        <v>45016</v>
      </c>
      <c r="H2515" s="41"/>
      <c r="I2515" s="41"/>
      <c r="J2515" s="43"/>
      <c r="K2515" s="41"/>
      <c r="L2515" s="41"/>
      <c r="M2515" s="41"/>
      <c r="N2515" s="41"/>
      <c r="O2515" s="41"/>
      <c r="P2515" s="41"/>
      <c r="Q2515" s="41"/>
      <c r="R2515" s="41"/>
      <c r="S2515" s="41"/>
      <c r="T2515" s="41"/>
      <c r="U2515" s="41"/>
      <c r="V2515" s="41"/>
      <c r="W2515" s="41"/>
      <c r="X2515" s="41"/>
      <c r="Y2515" s="43" t="str">
        <f t="shared" si="78"/>
        <v>COMP</v>
      </c>
      <c r="Z2515" s="43">
        <v>1980712</v>
      </c>
      <c r="AA2515" s="43">
        <f t="shared" si="79"/>
        <v>2426881</v>
      </c>
    </row>
    <row r="2516" spans="1:27" x14ac:dyDescent="0.3">
      <c r="A2516" s="43">
        <v>2432957</v>
      </c>
      <c r="B2516" s="43" t="s">
        <v>2620</v>
      </c>
      <c r="C2516" s="43" t="s">
        <v>469</v>
      </c>
      <c r="D2516" s="41"/>
      <c r="E2516" s="43" t="s">
        <v>6263</v>
      </c>
      <c r="F2516" s="43" t="s">
        <v>28</v>
      </c>
      <c r="G2516" s="43">
        <v>45038</v>
      </c>
      <c r="H2516" s="41"/>
      <c r="I2516" s="41"/>
      <c r="J2516" s="43"/>
      <c r="K2516" s="41"/>
      <c r="L2516" s="41"/>
      <c r="M2516" s="41"/>
      <c r="N2516" s="41"/>
      <c r="O2516" s="41"/>
      <c r="P2516" s="41"/>
      <c r="Q2516" s="41"/>
      <c r="R2516" s="41"/>
      <c r="S2516" s="41"/>
      <c r="T2516" s="41"/>
      <c r="U2516" s="41"/>
      <c r="V2516" s="41"/>
      <c r="W2516" s="41"/>
      <c r="X2516" s="41"/>
      <c r="Y2516" s="43" t="str">
        <f t="shared" si="78"/>
        <v/>
      </c>
      <c r="Z2516" s="43">
        <v>1781936</v>
      </c>
      <c r="AA2516" s="43" t="e">
        <f t="shared" si="79"/>
        <v>#N/A</v>
      </c>
    </row>
    <row r="2517" spans="1:27" x14ac:dyDescent="0.3">
      <c r="A2517" s="43">
        <v>1708091</v>
      </c>
      <c r="B2517" s="43" t="s">
        <v>2620</v>
      </c>
      <c r="C2517" s="43" t="s">
        <v>1300</v>
      </c>
      <c r="D2517" s="41"/>
      <c r="E2517" s="43" t="s">
        <v>6263</v>
      </c>
      <c r="F2517" s="43" t="s">
        <v>30</v>
      </c>
      <c r="G2517" s="43">
        <v>37023</v>
      </c>
      <c r="H2517" s="41"/>
      <c r="I2517" s="41"/>
      <c r="J2517" s="43"/>
      <c r="K2517" s="41"/>
      <c r="L2517" s="41"/>
      <c r="M2517" s="41"/>
      <c r="N2517" s="41"/>
      <c r="O2517" s="41"/>
      <c r="P2517" s="41"/>
      <c r="Q2517" s="41"/>
      <c r="R2517" s="41"/>
      <c r="S2517" s="41"/>
      <c r="T2517" s="41"/>
      <c r="U2517" s="41"/>
      <c r="V2517" s="41"/>
      <c r="W2517" s="41"/>
      <c r="X2517" s="41"/>
      <c r="Y2517" s="43" t="str">
        <f t="shared" si="78"/>
        <v/>
      </c>
      <c r="Z2517" s="43">
        <v>2178730</v>
      </c>
      <c r="AA2517" s="43" t="e">
        <f t="shared" si="79"/>
        <v>#N/A</v>
      </c>
    </row>
    <row r="2518" spans="1:27" x14ac:dyDescent="0.3">
      <c r="A2518" s="43">
        <v>2280358</v>
      </c>
      <c r="B2518" s="43" t="s">
        <v>2622</v>
      </c>
      <c r="C2518" s="43" t="s">
        <v>502</v>
      </c>
      <c r="D2518" s="41"/>
      <c r="E2518" s="43" t="s">
        <v>6263</v>
      </c>
      <c r="F2518" s="43" t="s">
        <v>30</v>
      </c>
      <c r="G2518" s="43">
        <v>37015</v>
      </c>
      <c r="H2518" s="41"/>
      <c r="I2518" s="41"/>
      <c r="J2518" s="43"/>
      <c r="K2518" s="41"/>
      <c r="L2518" s="41"/>
      <c r="M2518" s="41"/>
      <c r="N2518" s="41"/>
      <c r="O2518" s="41"/>
      <c r="P2518" s="41"/>
      <c r="Q2518" s="41"/>
      <c r="R2518" s="41"/>
      <c r="S2518" s="41"/>
      <c r="T2518" s="41"/>
      <c r="U2518" s="41"/>
      <c r="V2518" s="41"/>
      <c r="W2518" s="41"/>
      <c r="X2518" s="41"/>
      <c r="Y2518" s="43" t="str">
        <f t="shared" si="78"/>
        <v/>
      </c>
      <c r="Z2518" s="43">
        <v>1475058</v>
      </c>
      <c r="AA2518" s="43" t="e">
        <f t="shared" si="79"/>
        <v>#N/A</v>
      </c>
    </row>
    <row r="2519" spans="1:27" x14ac:dyDescent="0.3">
      <c r="A2519" s="43">
        <v>2430800</v>
      </c>
      <c r="B2519" s="43" t="s">
        <v>2622</v>
      </c>
      <c r="C2519" s="43" t="s">
        <v>2623</v>
      </c>
      <c r="D2519" s="41"/>
      <c r="E2519" s="43" t="s">
        <v>6263</v>
      </c>
      <c r="F2519" s="43" t="s">
        <v>30</v>
      </c>
      <c r="G2519" s="43">
        <v>45038</v>
      </c>
      <c r="H2519" s="41"/>
      <c r="I2519" s="41"/>
      <c r="J2519" s="43"/>
      <c r="K2519" s="41"/>
      <c r="L2519" s="41"/>
      <c r="M2519" s="41"/>
      <c r="N2519" s="41"/>
      <c r="O2519" s="41"/>
      <c r="P2519" s="41"/>
      <c r="Q2519" s="41"/>
      <c r="R2519" s="41"/>
      <c r="S2519" s="41"/>
      <c r="T2519" s="41"/>
      <c r="U2519" s="41"/>
      <c r="V2519" s="41"/>
      <c r="W2519" s="41"/>
      <c r="X2519" s="41"/>
      <c r="Y2519" s="43" t="str">
        <f t="shared" si="78"/>
        <v/>
      </c>
      <c r="Z2519" s="43">
        <v>1756529</v>
      </c>
      <c r="AA2519" s="43" t="e">
        <f t="shared" si="79"/>
        <v>#N/A</v>
      </c>
    </row>
    <row r="2520" spans="1:27" x14ac:dyDescent="0.3">
      <c r="A2520" s="43">
        <v>2232634</v>
      </c>
      <c r="B2520" s="43" t="s">
        <v>2624</v>
      </c>
      <c r="C2520" s="43" t="s">
        <v>1427</v>
      </c>
      <c r="D2520" s="41"/>
      <c r="E2520" s="43" t="s">
        <v>6263</v>
      </c>
      <c r="F2520" s="43" t="s">
        <v>30</v>
      </c>
      <c r="G2520" s="43">
        <v>28037</v>
      </c>
      <c r="H2520" s="41"/>
      <c r="I2520" s="41"/>
      <c r="J2520" s="43"/>
      <c r="K2520" s="41"/>
      <c r="L2520" s="41"/>
      <c r="M2520" s="41"/>
      <c r="N2520" s="41"/>
      <c r="O2520" s="41"/>
      <c r="P2520" s="41"/>
      <c r="Q2520" s="41"/>
      <c r="R2520" s="41"/>
      <c r="S2520" s="41"/>
      <c r="T2520" s="41"/>
      <c r="U2520" s="41"/>
      <c r="V2520" s="41"/>
      <c r="W2520" s="41"/>
      <c r="X2520" s="41"/>
      <c r="Y2520" s="43" t="str">
        <f t="shared" si="78"/>
        <v/>
      </c>
      <c r="Z2520" s="43">
        <v>2333226</v>
      </c>
      <c r="AA2520" s="43" t="e">
        <f t="shared" si="79"/>
        <v>#N/A</v>
      </c>
    </row>
    <row r="2521" spans="1:27" x14ac:dyDescent="0.3">
      <c r="A2521" s="43">
        <v>1844385</v>
      </c>
      <c r="B2521" s="43" t="s">
        <v>2625</v>
      </c>
      <c r="C2521" s="43" t="s">
        <v>557</v>
      </c>
      <c r="D2521" s="41"/>
      <c r="E2521" s="43" t="s">
        <v>6263</v>
      </c>
      <c r="F2521" s="43" t="s">
        <v>30</v>
      </c>
      <c r="G2521" s="43">
        <v>36003</v>
      </c>
      <c r="H2521" s="41"/>
      <c r="I2521" s="41"/>
      <c r="J2521" s="43"/>
      <c r="K2521" s="41"/>
      <c r="L2521" s="41"/>
      <c r="M2521" s="41"/>
      <c r="N2521" s="41"/>
      <c r="O2521" s="41"/>
      <c r="P2521" s="41"/>
      <c r="Q2521" s="41"/>
      <c r="R2521" s="41"/>
      <c r="S2521" s="41"/>
      <c r="T2521" s="41"/>
      <c r="U2521" s="41"/>
      <c r="V2521" s="41"/>
      <c r="W2521" s="41"/>
      <c r="X2521" s="41"/>
      <c r="Y2521" s="43" t="str">
        <f t="shared" si="78"/>
        <v>COMP</v>
      </c>
      <c r="Z2521" s="43">
        <v>2095432</v>
      </c>
      <c r="AA2521" s="43">
        <f t="shared" si="79"/>
        <v>1844385</v>
      </c>
    </row>
    <row r="2522" spans="1:27" x14ac:dyDescent="0.3">
      <c r="A2522" s="43">
        <v>2092820</v>
      </c>
      <c r="B2522" s="43" t="s">
        <v>2626</v>
      </c>
      <c r="C2522" s="43" t="s">
        <v>237</v>
      </c>
      <c r="D2522" s="41"/>
      <c r="E2522" s="43" t="s">
        <v>29</v>
      </c>
      <c r="F2522" s="43" t="s">
        <v>30</v>
      </c>
      <c r="G2522" s="43">
        <v>37045</v>
      </c>
      <c r="H2522" s="41"/>
      <c r="I2522" s="41"/>
      <c r="J2522" s="43"/>
      <c r="K2522" s="41"/>
      <c r="L2522" s="41"/>
      <c r="M2522" s="41"/>
      <c r="N2522" s="41"/>
      <c r="O2522" s="41"/>
      <c r="P2522" s="41"/>
      <c r="Q2522" s="41"/>
      <c r="R2522" s="41"/>
      <c r="S2522" s="41"/>
      <c r="T2522" s="41"/>
      <c r="U2522" s="41"/>
      <c r="V2522" s="41"/>
      <c r="W2522" s="41"/>
      <c r="X2522" s="41"/>
      <c r="Y2522" s="43" t="str">
        <f t="shared" si="78"/>
        <v/>
      </c>
      <c r="Z2522" s="43">
        <v>1003367</v>
      </c>
      <c r="AA2522" s="43" t="e">
        <f t="shared" si="79"/>
        <v>#N/A</v>
      </c>
    </row>
    <row r="2523" spans="1:27" x14ac:dyDescent="0.3">
      <c r="A2523" s="43">
        <v>276898</v>
      </c>
      <c r="B2523" s="43" t="s">
        <v>2626</v>
      </c>
      <c r="C2523" s="43" t="s">
        <v>942</v>
      </c>
      <c r="D2523" s="41"/>
      <c r="E2523" s="43" t="s">
        <v>6263</v>
      </c>
      <c r="F2523" s="43" t="s">
        <v>28</v>
      </c>
      <c r="G2523" s="43">
        <v>41003</v>
      </c>
      <c r="H2523" s="41"/>
      <c r="I2523" s="41"/>
      <c r="J2523" s="43"/>
      <c r="K2523" s="41"/>
      <c r="L2523" s="41"/>
      <c r="M2523" s="41"/>
      <c r="N2523" s="41"/>
      <c r="O2523" s="41"/>
      <c r="P2523" s="41"/>
      <c r="Q2523" s="41"/>
      <c r="R2523" s="41"/>
      <c r="S2523" s="41"/>
      <c r="T2523" s="41"/>
      <c r="U2523" s="41"/>
      <c r="V2523" s="41"/>
      <c r="W2523" s="41"/>
      <c r="X2523" s="41"/>
      <c r="Y2523" s="43" t="str">
        <f t="shared" si="78"/>
        <v/>
      </c>
      <c r="Z2523" s="43">
        <v>1702734</v>
      </c>
      <c r="AA2523" s="43" t="e">
        <f t="shared" si="79"/>
        <v>#N/A</v>
      </c>
    </row>
    <row r="2524" spans="1:27" x14ac:dyDescent="0.3">
      <c r="A2524" s="43">
        <v>1977366</v>
      </c>
      <c r="B2524" s="43" t="s">
        <v>2627</v>
      </c>
      <c r="C2524" s="43" t="s">
        <v>268</v>
      </c>
      <c r="D2524" s="41"/>
      <c r="E2524" s="43" t="s">
        <v>6263</v>
      </c>
      <c r="F2524" s="43" t="s">
        <v>30</v>
      </c>
      <c r="G2524" s="43">
        <v>45050</v>
      </c>
      <c r="H2524" s="41"/>
      <c r="I2524" s="41"/>
      <c r="J2524" s="43"/>
      <c r="K2524" s="41"/>
      <c r="L2524" s="41"/>
      <c r="M2524" s="41"/>
      <c r="N2524" s="41"/>
      <c r="O2524" s="41"/>
      <c r="P2524" s="41"/>
      <c r="Q2524" s="41"/>
      <c r="R2524" s="41"/>
      <c r="S2524" s="41"/>
      <c r="T2524" s="41"/>
      <c r="U2524" s="41"/>
      <c r="V2524" s="41"/>
      <c r="W2524" s="41"/>
      <c r="X2524" s="41"/>
      <c r="Y2524" s="43" t="str">
        <f t="shared" si="78"/>
        <v/>
      </c>
      <c r="Z2524" s="43">
        <v>1509686</v>
      </c>
      <c r="AA2524" s="43" t="e">
        <f t="shared" si="79"/>
        <v>#N/A</v>
      </c>
    </row>
    <row r="2525" spans="1:27" x14ac:dyDescent="0.3">
      <c r="A2525" s="43">
        <v>1705449</v>
      </c>
      <c r="B2525" s="43" t="s">
        <v>2628</v>
      </c>
      <c r="C2525" s="43" t="s">
        <v>1885</v>
      </c>
      <c r="D2525" s="41"/>
      <c r="E2525" s="43" t="s">
        <v>6263</v>
      </c>
      <c r="F2525" s="43" t="s">
        <v>30</v>
      </c>
      <c r="G2525" s="43">
        <v>36023</v>
      </c>
      <c r="H2525" s="41"/>
      <c r="I2525" s="41"/>
      <c r="J2525" s="43"/>
      <c r="K2525" s="41"/>
      <c r="L2525" s="41"/>
      <c r="M2525" s="41"/>
      <c r="N2525" s="41"/>
      <c r="O2525" s="41"/>
      <c r="P2525" s="41"/>
      <c r="Q2525" s="41"/>
      <c r="R2525" s="41"/>
      <c r="S2525" s="41"/>
      <c r="T2525" s="41"/>
      <c r="U2525" s="41"/>
      <c r="V2525" s="41"/>
      <c r="W2525" s="41"/>
      <c r="X2525" s="41"/>
      <c r="Y2525" s="43" t="str">
        <f t="shared" si="78"/>
        <v/>
      </c>
      <c r="Z2525" s="43">
        <v>489307</v>
      </c>
      <c r="AA2525" s="43" t="e">
        <f t="shared" si="79"/>
        <v>#N/A</v>
      </c>
    </row>
    <row r="2526" spans="1:27" x14ac:dyDescent="0.3">
      <c r="A2526" s="43">
        <v>1865383</v>
      </c>
      <c r="B2526" s="43" t="s">
        <v>2628</v>
      </c>
      <c r="C2526" s="43" t="s">
        <v>2629</v>
      </c>
      <c r="D2526" s="41"/>
      <c r="E2526" s="43" t="s">
        <v>35</v>
      </c>
      <c r="F2526" s="43" t="s">
        <v>30</v>
      </c>
      <c r="G2526" s="43">
        <v>45008</v>
      </c>
      <c r="H2526" s="41"/>
      <c r="I2526" s="41"/>
      <c r="J2526" s="43"/>
      <c r="K2526" s="41"/>
      <c r="L2526" s="41"/>
      <c r="M2526" s="41"/>
      <c r="N2526" s="41"/>
      <c r="O2526" s="41"/>
      <c r="P2526" s="41"/>
      <c r="Q2526" s="41"/>
      <c r="R2526" s="41"/>
      <c r="S2526" s="41"/>
      <c r="T2526" s="41"/>
      <c r="U2526" s="41"/>
      <c r="V2526" s="41"/>
      <c r="W2526" s="41"/>
      <c r="X2526" s="41"/>
      <c r="Y2526" s="43" t="str">
        <f t="shared" si="78"/>
        <v>COMP</v>
      </c>
      <c r="Z2526" s="43">
        <v>717560</v>
      </c>
      <c r="AA2526" s="43">
        <f t="shared" si="79"/>
        <v>1865383</v>
      </c>
    </row>
    <row r="2527" spans="1:27" x14ac:dyDescent="0.3">
      <c r="A2527" s="43">
        <v>1496470</v>
      </c>
      <c r="B2527" s="43" t="s">
        <v>2628</v>
      </c>
      <c r="C2527" s="43" t="s">
        <v>236</v>
      </c>
      <c r="D2527" s="41"/>
      <c r="E2527" s="43" t="s">
        <v>6263</v>
      </c>
      <c r="F2527" s="43" t="s">
        <v>28</v>
      </c>
      <c r="G2527" s="43">
        <v>28001</v>
      </c>
      <c r="H2527" s="41"/>
      <c r="I2527" s="41"/>
      <c r="J2527" s="43"/>
      <c r="K2527" s="41"/>
      <c r="L2527" s="41"/>
      <c r="M2527" s="41"/>
      <c r="N2527" s="41"/>
      <c r="O2527" s="41"/>
      <c r="P2527" s="41"/>
      <c r="Q2527" s="41"/>
      <c r="R2527" s="41"/>
      <c r="S2527" s="41"/>
      <c r="T2527" s="41"/>
      <c r="U2527" s="41"/>
      <c r="V2527" s="41"/>
      <c r="W2527" s="41"/>
      <c r="X2527" s="41"/>
      <c r="Y2527" s="43" t="str">
        <f t="shared" si="78"/>
        <v>COMP</v>
      </c>
      <c r="Z2527" s="43">
        <v>1560556</v>
      </c>
      <c r="AA2527" s="43">
        <f t="shared" si="79"/>
        <v>1496470</v>
      </c>
    </row>
    <row r="2528" spans="1:27" x14ac:dyDescent="0.3">
      <c r="A2528" s="43">
        <v>1406482</v>
      </c>
      <c r="B2528" s="43" t="s">
        <v>2628</v>
      </c>
      <c r="C2528" s="43" t="s">
        <v>502</v>
      </c>
      <c r="D2528" s="41"/>
      <c r="E2528" s="43" t="s">
        <v>6263</v>
      </c>
      <c r="F2528" s="43" t="s">
        <v>30</v>
      </c>
      <c r="G2528" s="43">
        <v>45044</v>
      </c>
      <c r="H2528" s="41"/>
      <c r="I2528" s="41"/>
      <c r="J2528" s="43"/>
      <c r="K2528" s="41"/>
      <c r="L2528" s="41"/>
      <c r="M2528" s="41"/>
      <c r="N2528" s="41"/>
      <c r="O2528" s="41"/>
      <c r="P2528" s="41"/>
      <c r="Q2528" s="41"/>
      <c r="R2528" s="41"/>
      <c r="S2528" s="41"/>
      <c r="T2528" s="41"/>
      <c r="U2528" s="41"/>
      <c r="V2528" s="41"/>
      <c r="W2528" s="41"/>
      <c r="X2528" s="41"/>
      <c r="Y2528" s="43" t="str">
        <f t="shared" si="78"/>
        <v/>
      </c>
      <c r="Z2528" s="43">
        <v>1982878</v>
      </c>
      <c r="AA2528" s="43" t="e">
        <f t="shared" si="79"/>
        <v>#N/A</v>
      </c>
    </row>
    <row r="2529" spans="1:27" x14ac:dyDescent="0.3">
      <c r="A2529" s="43">
        <v>2266358</v>
      </c>
      <c r="B2529" s="43" t="s">
        <v>2628</v>
      </c>
      <c r="C2529" s="43" t="s">
        <v>316</v>
      </c>
      <c r="D2529" s="41"/>
      <c r="E2529" s="43" t="s">
        <v>6263</v>
      </c>
      <c r="F2529" s="43" t="s">
        <v>28</v>
      </c>
      <c r="G2529" s="43">
        <v>45044</v>
      </c>
      <c r="H2529" s="41"/>
      <c r="I2529" s="41"/>
      <c r="J2529" s="43"/>
      <c r="K2529" s="41"/>
      <c r="L2529" s="41"/>
      <c r="M2529" s="41"/>
      <c r="N2529" s="41"/>
      <c r="O2529" s="41"/>
      <c r="P2529" s="41"/>
      <c r="Q2529" s="41"/>
      <c r="R2529" s="41"/>
      <c r="S2529" s="41"/>
      <c r="T2529" s="41"/>
      <c r="U2529" s="41"/>
      <c r="V2529" s="41"/>
      <c r="W2529" s="41"/>
      <c r="X2529" s="41"/>
      <c r="Y2529" s="43" t="str">
        <f t="shared" si="78"/>
        <v/>
      </c>
      <c r="Z2529" s="43">
        <v>2178680</v>
      </c>
      <c r="AA2529" s="43" t="e">
        <f t="shared" si="79"/>
        <v>#N/A</v>
      </c>
    </row>
    <row r="2530" spans="1:27" x14ac:dyDescent="0.3">
      <c r="A2530" s="43">
        <v>1008132</v>
      </c>
      <c r="B2530" s="43" t="s">
        <v>2628</v>
      </c>
      <c r="C2530" s="43" t="s">
        <v>290</v>
      </c>
      <c r="D2530" s="41"/>
      <c r="E2530" s="43" t="s">
        <v>6263</v>
      </c>
      <c r="F2530" s="43" t="s">
        <v>28</v>
      </c>
      <c r="G2530" s="43">
        <v>41034</v>
      </c>
      <c r="H2530" s="41"/>
      <c r="I2530" s="41"/>
      <c r="J2530" s="43"/>
      <c r="K2530" s="41"/>
      <c r="L2530" s="41"/>
      <c r="M2530" s="41"/>
      <c r="N2530" s="41"/>
      <c r="O2530" s="41"/>
      <c r="P2530" s="41"/>
      <c r="Q2530" s="41"/>
      <c r="R2530" s="41"/>
      <c r="S2530" s="41"/>
      <c r="T2530" s="41"/>
      <c r="U2530" s="41"/>
      <c r="V2530" s="41"/>
      <c r="W2530" s="41"/>
      <c r="X2530" s="41"/>
      <c r="Y2530" s="43" t="str">
        <f t="shared" si="78"/>
        <v>COMP</v>
      </c>
      <c r="Z2530" s="43">
        <v>1848116</v>
      </c>
      <c r="AA2530" s="43">
        <f t="shared" si="79"/>
        <v>1008132</v>
      </c>
    </row>
    <row r="2531" spans="1:27" x14ac:dyDescent="0.3">
      <c r="A2531" s="43">
        <v>1296990</v>
      </c>
      <c r="B2531" s="43" t="s">
        <v>2628</v>
      </c>
      <c r="C2531" s="43" t="s">
        <v>425</v>
      </c>
      <c r="D2531" s="41"/>
      <c r="E2531" s="43" t="s">
        <v>6263</v>
      </c>
      <c r="F2531" s="43" t="s">
        <v>28</v>
      </c>
      <c r="G2531" s="43">
        <v>45044</v>
      </c>
      <c r="H2531" s="41"/>
      <c r="I2531" s="41"/>
      <c r="J2531" s="43"/>
      <c r="K2531" s="41"/>
      <c r="L2531" s="41"/>
      <c r="M2531" s="41"/>
      <c r="N2531" s="41"/>
      <c r="O2531" s="41"/>
      <c r="P2531" s="41"/>
      <c r="Q2531" s="41"/>
      <c r="R2531" s="41"/>
      <c r="S2531" s="41"/>
      <c r="T2531" s="41"/>
      <c r="U2531" s="41"/>
      <c r="V2531" s="41"/>
      <c r="W2531" s="41"/>
      <c r="X2531" s="41"/>
      <c r="Y2531" s="43" t="str">
        <f t="shared" si="78"/>
        <v/>
      </c>
      <c r="Z2531" s="43">
        <v>116568</v>
      </c>
      <c r="AA2531" s="43" t="e">
        <f t="shared" si="79"/>
        <v>#N/A</v>
      </c>
    </row>
    <row r="2532" spans="1:27" x14ac:dyDescent="0.3">
      <c r="A2532" s="43">
        <v>1869633</v>
      </c>
      <c r="B2532" s="43" t="s">
        <v>2628</v>
      </c>
      <c r="C2532" s="43" t="s">
        <v>2630</v>
      </c>
      <c r="D2532" s="41"/>
      <c r="E2532" s="43" t="s">
        <v>35</v>
      </c>
      <c r="F2532" s="43" t="s">
        <v>30</v>
      </c>
      <c r="G2532" s="43">
        <v>37021</v>
      </c>
      <c r="H2532" s="41"/>
      <c r="I2532" s="41"/>
      <c r="J2532" s="43"/>
      <c r="K2532" s="41"/>
      <c r="L2532" s="41"/>
      <c r="M2532" s="41"/>
      <c r="N2532" s="41"/>
      <c r="O2532" s="41"/>
      <c r="P2532" s="41"/>
      <c r="Q2532" s="41"/>
      <c r="R2532" s="41"/>
      <c r="S2532" s="41"/>
      <c r="T2532" s="41"/>
      <c r="U2532" s="41"/>
      <c r="V2532" s="41"/>
      <c r="W2532" s="41"/>
      <c r="X2532" s="41"/>
      <c r="Y2532" s="43" t="str">
        <f t="shared" si="78"/>
        <v/>
      </c>
      <c r="Z2532" s="43">
        <v>1834498</v>
      </c>
      <c r="AA2532" s="43" t="e">
        <f t="shared" si="79"/>
        <v>#N/A</v>
      </c>
    </row>
    <row r="2533" spans="1:27" x14ac:dyDescent="0.3">
      <c r="A2533" s="43">
        <v>2175680</v>
      </c>
      <c r="B2533" s="43" t="s">
        <v>2628</v>
      </c>
      <c r="C2533" s="43" t="s">
        <v>2631</v>
      </c>
      <c r="D2533" s="41"/>
      <c r="E2533" s="43" t="s">
        <v>35</v>
      </c>
      <c r="F2533" s="43" t="s">
        <v>28</v>
      </c>
      <c r="G2533" s="43">
        <v>28037</v>
      </c>
      <c r="H2533" s="41"/>
      <c r="I2533" s="41"/>
      <c r="J2533" s="43"/>
      <c r="K2533" s="41"/>
      <c r="L2533" s="41"/>
      <c r="M2533" s="41"/>
      <c r="N2533" s="41"/>
      <c r="O2533" s="41"/>
      <c r="P2533" s="41"/>
      <c r="Q2533" s="41"/>
      <c r="R2533" s="41"/>
      <c r="S2533" s="41"/>
      <c r="T2533" s="41"/>
      <c r="U2533" s="41"/>
      <c r="V2533" s="41"/>
      <c r="W2533" s="41"/>
      <c r="X2533" s="41"/>
      <c r="Y2533" s="43" t="str">
        <f t="shared" si="78"/>
        <v>COMP</v>
      </c>
      <c r="Z2533" s="43">
        <v>2335671</v>
      </c>
      <c r="AA2533" s="43">
        <f t="shared" si="79"/>
        <v>2175680</v>
      </c>
    </row>
    <row r="2534" spans="1:27" x14ac:dyDescent="0.3">
      <c r="A2534" s="43">
        <v>1615779</v>
      </c>
      <c r="B2534" s="43" t="s">
        <v>2628</v>
      </c>
      <c r="C2534" s="43" t="s">
        <v>1089</v>
      </c>
      <c r="D2534" s="41"/>
      <c r="E2534" s="43" t="s">
        <v>31</v>
      </c>
      <c r="F2534" s="43" t="s">
        <v>28</v>
      </c>
      <c r="G2534" s="43">
        <v>45044</v>
      </c>
      <c r="H2534" s="41"/>
      <c r="I2534" s="41"/>
      <c r="J2534" s="43"/>
      <c r="K2534" s="41"/>
      <c r="L2534" s="41"/>
      <c r="M2534" s="41"/>
      <c r="N2534" s="41"/>
      <c r="O2534" s="41"/>
      <c r="P2534" s="41"/>
      <c r="Q2534" s="41"/>
      <c r="R2534" s="41"/>
      <c r="S2534" s="41"/>
      <c r="T2534" s="41"/>
      <c r="U2534" s="41"/>
      <c r="V2534" s="41"/>
      <c r="W2534" s="41"/>
      <c r="X2534" s="41"/>
      <c r="Y2534" s="43" t="str">
        <f t="shared" si="78"/>
        <v>COMP</v>
      </c>
      <c r="Z2534" s="43">
        <v>1157085</v>
      </c>
      <c r="AA2534" s="43">
        <f t="shared" si="79"/>
        <v>1615779</v>
      </c>
    </row>
    <row r="2535" spans="1:27" x14ac:dyDescent="0.3">
      <c r="A2535" s="43">
        <v>1650851</v>
      </c>
      <c r="B2535" s="43" t="s">
        <v>2628</v>
      </c>
      <c r="C2535" s="43" t="s">
        <v>390</v>
      </c>
      <c r="D2535" s="41"/>
      <c r="E2535" s="43" t="s">
        <v>6263</v>
      </c>
      <c r="F2535" s="43" t="s">
        <v>30</v>
      </c>
      <c r="G2535" s="43">
        <v>45045</v>
      </c>
      <c r="H2535" s="41"/>
      <c r="I2535" s="41"/>
      <c r="J2535" s="43"/>
      <c r="K2535" s="41"/>
      <c r="L2535" s="41"/>
      <c r="M2535" s="41"/>
      <c r="N2535" s="41"/>
      <c r="O2535" s="41"/>
      <c r="P2535" s="41"/>
      <c r="Q2535" s="41"/>
      <c r="R2535" s="41"/>
      <c r="S2535" s="41"/>
      <c r="T2535" s="41"/>
      <c r="U2535" s="41"/>
      <c r="V2535" s="41"/>
      <c r="W2535" s="41"/>
      <c r="X2535" s="41"/>
      <c r="Y2535" s="43" t="str">
        <f t="shared" si="78"/>
        <v>COMP</v>
      </c>
      <c r="Z2535" s="43">
        <v>2176077</v>
      </c>
      <c r="AA2535" s="43">
        <f t="shared" si="79"/>
        <v>1650851</v>
      </c>
    </row>
    <row r="2536" spans="1:27" x14ac:dyDescent="0.3">
      <c r="A2536" s="43">
        <v>268801</v>
      </c>
      <c r="B2536" s="43" t="s">
        <v>2628</v>
      </c>
      <c r="C2536" s="43" t="s">
        <v>838</v>
      </c>
      <c r="D2536" s="41"/>
      <c r="E2536" s="43" t="s">
        <v>6263</v>
      </c>
      <c r="F2536" s="43" t="s">
        <v>28</v>
      </c>
      <c r="G2536" s="43">
        <v>45003</v>
      </c>
      <c r="H2536" s="41"/>
      <c r="I2536" s="41"/>
      <c r="J2536" s="43"/>
      <c r="K2536" s="41"/>
      <c r="L2536" s="41"/>
      <c r="M2536" s="41"/>
      <c r="N2536" s="41"/>
      <c r="O2536" s="41"/>
      <c r="P2536" s="41"/>
      <c r="Q2536" s="41"/>
      <c r="R2536" s="41"/>
      <c r="S2536" s="41"/>
      <c r="T2536" s="41"/>
      <c r="U2536" s="41"/>
      <c r="V2536" s="41"/>
      <c r="W2536" s="41"/>
      <c r="X2536" s="41"/>
      <c r="Y2536" s="43" t="str">
        <f t="shared" si="78"/>
        <v>COMP</v>
      </c>
      <c r="Z2536" s="43">
        <v>304757</v>
      </c>
      <c r="AA2536" s="43">
        <f t="shared" si="79"/>
        <v>268801</v>
      </c>
    </row>
    <row r="2537" spans="1:27" x14ac:dyDescent="0.3">
      <c r="A2537" s="43">
        <v>1133326</v>
      </c>
      <c r="B2537" s="43" t="s">
        <v>2628</v>
      </c>
      <c r="C2537" s="43" t="s">
        <v>2632</v>
      </c>
      <c r="D2537" s="41"/>
      <c r="E2537" s="43" t="s">
        <v>29</v>
      </c>
      <c r="F2537" s="43" t="s">
        <v>28</v>
      </c>
      <c r="G2537" s="43">
        <v>45044</v>
      </c>
      <c r="H2537" s="41"/>
      <c r="I2537" s="41"/>
      <c r="J2537" s="43"/>
      <c r="K2537" s="41"/>
      <c r="L2537" s="41"/>
      <c r="M2537" s="41"/>
      <c r="N2537" s="41"/>
      <c r="O2537" s="41"/>
      <c r="P2537" s="41"/>
      <c r="Q2537" s="41"/>
      <c r="R2537" s="41"/>
      <c r="S2537" s="41"/>
      <c r="T2537" s="41"/>
      <c r="U2537" s="41"/>
      <c r="V2537" s="41"/>
      <c r="W2537" s="41"/>
      <c r="X2537" s="41"/>
      <c r="Y2537" s="43" t="str">
        <f t="shared" si="78"/>
        <v>COMP</v>
      </c>
      <c r="Z2537" s="43">
        <v>1956549</v>
      </c>
      <c r="AA2537" s="43">
        <f t="shared" si="79"/>
        <v>1133326</v>
      </c>
    </row>
    <row r="2538" spans="1:27" x14ac:dyDescent="0.3">
      <c r="A2538" s="43">
        <v>1970462</v>
      </c>
      <c r="B2538" s="43" t="s">
        <v>2628</v>
      </c>
      <c r="C2538" s="43" t="s">
        <v>274</v>
      </c>
      <c r="D2538" s="41"/>
      <c r="E2538" s="43" t="s">
        <v>6263</v>
      </c>
      <c r="F2538" s="43" t="s">
        <v>28</v>
      </c>
      <c r="G2538" s="43">
        <v>28004</v>
      </c>
      <c r="H2538" s="41"/>
      <c r="I2538" s="41"/>
      <c r="J2538" s="43"/>
      <c r="K2538" s="41"/>
      <c r="L2538" s="41"/>
      <c r="M2538" s="41"/>
      <c r="N2538" s="41"/>
      <c r="O2538" s="41"/>
      <c r="P2538" s="41"/>
      <c r="Q2538" s="41"/>
      <c r="R2538" s="41"/>
      <c r="S2538" s="41"/>
      <c r="T2538" s="41"/>
      <c r="U2538" s="41"/>
      <c r="V2538" s="41"/>
      <c r="W2538" s="41"/>
      <c r="X2538" s="41"/>
      <c r="Y2538" s="43" t="str">
        <f t="shared" si="78"/>
        <v/>
      </c>
      <c r="Z2538" s="43">
        <v>1090759</v>
      </c>
      <c r="AA2538" s="43" t="e">
        <f t="shared" si="79"/>
        <v>#N/A</v>
      </c>
    </row>
    <row r="2539" spans="1:27" x14ac:dyDescent="0.3">
      <c r="A2539" s="43">
        <v>2186879</v>
      </c>
      <c r="B2539" s="43" t="s">
        <v>2628</v>
      </c>
      <c r="C2539" s="43" t="s">
        <v>2127</v>
      </c>
      <c r="D2539" s="41"/>
      <c r="E2539" s="43" t="s">
        <v>35</v>
      </c>
      <c r="F2539" s="43" t="s">
        <v>30</v>
      </c>
      <c r="G2539" s="43">
        <v>45016</v>
      </c>
      <c r="H2539" s="41"/>
      <c r="I2539" s="41"/>
      <c r="J2539" s="43"/>
      <c r="K2539" s="41"/>
      <c r="L2539" s="41"/>
      <c r="M2539" s="41"/>
      <c r="N2539" s="41"/>
      <c r="O2539" s="41"/>
      <c r="P2539" s="41"/>
      <c r="Q2539" s="41"/>
      <c r="R2539" s="41"/>
      <c r="S2539" s="41"/>
      <c r="T2539" s="41"/>
      <c r="U2539" s="41"/>
      <c r="V2539" s="41"/>
      <c r="W2539" s="41"/>
      <c r="X2539" s="41"/>
      <c r="Y2539" s="43" t="str">
        <f t="shared" si="78"/>
        <v>COMP</v>
      </c>
      <c r="Z2539" s="43">
        <v>1495468</v>
      </c>
      <c r="AA2539" s="43">
        <f t="shared" si="79"/>
        <v>2186879</v>
      </c>
    </row>
    <row r="2540" spans="1:27" x14ac:dyDescent="0.3">
      <c r="A2540" s="43">
        <v>2401742</v>
      </c>
      <c r="B2540" s="43" t="s">
        <v>2628</v>
      </c>
      <c r="C2540" s="43" t="s">
        <v>508</v>
      </c>
      <c r="D2540" s="41"/>
      <c r="E2540" s="43" t="s">
        <v>6263</v>
      </c>
      <c r="F2540" s="43" t="s">
        <v>28</v>
      </c>
      <c r="G2540" s="43">
        <v>45038</v>
      </c>
      <c r="H2540" s="41"/>
      <c r="I2540" s="41"/>
      <c r="J2540" s="43"/>
      <c r="K2540" s="41"/>
      <c r="L2540" s="41"/>
      <c r="M2540" s="41"/>
      <c r="N2540" s="41"/>
      <c r="O2540" s="41"/>
      <c r="P2540" s="41"/>
      <c r="Q2540" s="41"/>
      <c r="R2540" s="41"/>
      <c r="S2540" s="41"/>
      <c r="T2540" s="41"/>
      <c r="U2540" s="41"/>
      <c r="V2540" s="41"/>
      <c r="W2540" s="41"/>
      <c r="X2540" s="41"/>
      <c r="Y2540" s="43" t="str">
        <f t="shared" si="78"/>
        <v/>
      </c>
      <c r="Z2540" s="43">
        <v>1219296</v>
      </c>
      <c r="AA2540" s="43" t="e">
        <f t="shared" si="79"/>
        <v>#N/A</v>
      </c>
    </row>
    <row r="2541" spans="1:27" x14ac:dyDescent="0.3">
      <c r="A2541" s="43">
        <v>119749</v>
      </c>
      <c r="B2541" s="43" t="s">
        <v>2628</v>
      </c>
      <c r="C2541" s="43" t="s">
        <v>951</v>
      </c>
      <c r="D2541" s="41"/>
      <c r="E2541" s="43" t="s">
        <v>6263</v>
      </c>
      <c r="F2541" s="43" t="s">
        <v>28</v>
      </c>
      <c r="G2541" s="43">
        <v>41016</v>
      </c>
      <c r="H2541" s="41"/>
      <c r="I2541" s="41"/>
      <c r="J2541" s="43"/>
      <c r="K2541" s="41"/>
      <c r="L2541" s="41"/>
      <c r="M2541" s="41"/>
      <c r="N2541" s="41"/>
      <c r="O2541" s="41"/>
      <c r="P2541" s="41"/>
      <c r="Q2541" s="41"/>
      <c r="R2541" s="41"/>
      <c r="S2541" s="41"/>
      <c r="T2541" s="41"/>
      <c r="U2541" s="41"/>
      <c r="V2541" s="41"/>
      <c r="W2541" s="41"/>
      <c r="X2541" s="41"/>
      <c r="Y2541" s="43" t="str">
        <f t="shared" si="78"/>
        <v/>
      </c>
      <c r="Z2541" s="43">
        <v>2388748</v>
      </c>
      <c r="AA2541" s="43" t="e">
        <f t="shared" si="79"/>
        <v>#N/A</v>
      </c>
    </row>
    <row r="2542" spans="1:27" x14ac:dyDescent="0.3">
      <c r="A2542" s="43">
        <v>140222</v>
      </c>
      <c r="B2542" s="43" t="s">
        <v>2628</v>
      </c>
      <c r="C2542" s="43" t="s">
        <v>2633</v>
      </c>
      <c r="D2542" s="41"/>
      <c r="E2542" s="43" t="s">
        <v>29</v>
      </c>
      <c r="F2542" s="43" t="s">
        <v>30</v>
      </c>
      <c r="G2542" s="43">
        <v>28037</v>
      </c>
      <c r="H2542" s="41"/>
      <c r="I2542" s="41"/>
      <c r="J2542" s="43"/>
      <c r="K2542" s="41"/>
      <c r="L2542" s="41"/>
      <c r="M2542" s="41"/>
      <c r="N2542" s="41"/>
      <c r="O2542" s="41"/>
      <c r="P2542" s="41"/>
      <c r="Q2542" s="41"/>
      <c r="R2542" s="41"/>
      <c r="S2542" s="41"/>
      <c r="T2542" s="41"/>
      <c r="U2542" s="41"/>
      <c r="V2542" s="41"/>
      <c r="W2542" s="41"/>
      <c r="X2542" s="41"/>
      <c r="Y2542" s="43" t="str">
        <f t="shared" si="78"/>
        <v/>
      </c>
      <c r="Z2542" s="43">
        <v>2102157</v>
      </c>
      <c r="AA2542" s="43" t="e">
        <f t="shared" si="79"/>
        <v>#N/A</v>
      </c>
    </row>
    <row r="2543" spans="1:27" x14ac:dyDescent="0.3">
      <c r="A2543" s="43">
        <v>2421345</v>
      </c>
      <c r="B2543" s="43" t="s">
        <v>2628</v>
      </c>
      <c r="C2543" s="43" t="s">
        <v>1036</v>
      </c>
      <c r="D2543" s="41"/>
      <c r="E2543" s="43" t="s">
        <v>6263</v>
      </c>
      <c r="F2543" s="43" t="s">
        <v>30</v>
      </c>
      <c r="G2543" s="43">
        <v>28037</v>
      </c>
      <c r="H2543" s="41"/>
      <c r="I2543" s="41"/>
      <c r="J2543" s="43"/>
      <c r="K2543" s="41"/>
      <c r="L2543" s="41"/>
      <c r="M2543" s="41"/>
      <c r="N2543" s="41"/>
      <c r="O2543" s="41"/>
      <c r="P2543" s="41"/>
      <c r="Q2543" s="41"/>
      <c r="R2543" s="41"/>
      <c r="S2543" s="41"/>
      <c r="T2543" s="41"/>
      <c r="U2543" s="41"/>
      <c r="V2543" s="41"/>
      <c r="W2543" s="41"/>
      <c r="X2543" s="41"/>
      <c r="Y2543" s="43" t="str">
        <f t="shared" si="78"/>
        <v/>
      </c>
      <c r="Z2543" s="43">
        <v>1987109</v>
      </c>
      <c r="AA2543" s="43" t="e">
        <f t="shared" si="79"/>
        <v>#N/A</v>
      </c>
    </row>
    <row r="2544" spans="1:27" x14ac:dyDescent="0.3">
      <c r="A2544" s="43">
        <v>371261</v>
      </c>
      <c r="B2544" s="43" t="s">
        <v>2628</v>
      </c>
      <c r="C2544" s="43" t="s">
        <v>343</v>
      </c>
      <c r="D2544" s="41"/>
      <c r="E2544" s="43" t="s">
        <v>6263</v>
      </c>
      <c r="F2544" s="43" t="s">
        <v>28</v>
      </c>
      <c r="G2544" s="43">
        <v>37046</v>
      </c>
      <c r="H2544" s="41"/>
      <c r="I2544" s="41"/>
      <c r="J2544" s="43"/>
      <c r="K2544" s="41"/>
      <c r="L2544" s="41"/>
      <c r="M2544" s="41"/>
      <c r="N2544" s="41"/>
      <c r="O2544" s="41"/>
      <c r="P2544" s="41"/>
      <c r="Q2544" s="41"/>
      <c r="R2544" s="41"/>
      <c r="S2544" s="41"/>
      <c r="T2544" s="41"/>
      <c r="U2544" s="41"/>
      <c r="V2544" s="41"/>
      <c r="W2544" s="41"/>
      <c r="X2544" s="41"/>
      <c r="Y2544" s="43" t="str">
        <f t="shared" si="78"/>
        <v>COMP</v>
      </c>
      <c r="Z2544" s="43">
        <v>1758989</v>
      </c>
      <c r="AA2544" s="43">
        <f t="shared" si="79"/>
        <v>371261</v>
      </c>
    </row>
    <row r="2545" spans="1:27" x14ac:dyDescent="0.3">
      <c r="A2545" s="43">
        <v>2116105</v>
      </c>
      <c r="B2545" s="43" t="s">
        <v>2628</v>
      </c>
      <c r="C2545" s="43" t="s">
        <v>2634</v>
      </c>
      <c r="D2545" s="41"/>
      <c r="E2545" s="43" t="s">
        <v>35</v>
      </c>
      <c r="F2545" s="43" t="s">
        <v>28</v>
      </c>
      <c r="G2545" s="43">
        <v>37023</v>
      </c>
      <c r="H2545" s="41"/>
      <c r="I2545" s="41"/>
      <c r="J2545" s="43"/>
      <c r="K2545" s="41"/>
      <c r="L2545" s="41"/>
      <c r="M2545" s="41"/>
      <c r="N2545" s="41"/>
      <c r="O2545" s="41"/>
      <c r="P2545" s="41"/>
      <c r="Q2545" s="41"/>
      <c r="R2545" s="41"/>
      <c r="S2545" s="41"/>
      <c r="T2545" s="41"/>
      <c r="U2545" s="41"/>
      <c r="V2545" s="41"/>
      <c r="W2545" s="41"/>
      <c r="X2545" s="41"/>
      <c r="Y2545" s="43" t="str">
        <f t="shared" si="78"/>
        <v>COMP</v>
      </c>
      <c r="Z2545" s="43">
        <v>1466960</v>
      </c>
      <c r="AA2545" s="43">
        <f t="shared" si="79"/>
        <v>2116105</v>
      </c>
    </row>
    <row r="2546" spans="1:27" x14ac:dyDescent="0.3">
      <c r="A2546" s="43">
        <v>145384</v>
      </c>
      <c r="B2546" s="43" t="s">
        <v>2635</v>
      </c>
      <c r="C2546" s="43" t="s">
        <v>421</v>
      </c>
      <c r="D2546" s="41"/>
      <c r="E2546" s="43" t="s">
        <v>29</v>
      </c>
      <c r="F2546" s="43" t="s">
        <v>30</v>
      </c>
      <c r="G2546" s="43">
        <v>18035</v>
      </c>
      <c r="H2546" s="41"/>
      <c r="I2546" s="41"/>
      <c r="J2546" s="43"/>
      <c r="K2546" s="41"/>
      <c r="L2546" s="41"/>
      <c r="M2546" s="41"/>
      <c r="N2546" s="41"/>
      <c r="O2546" s="41"/>
      <c r="P2546" s="41"/>
      <c r="Q2546" s="41"/>
      <c r="R2546" s="41"/>
      <c r="S2546" s="41"/>
      <c r="T2546" s="41"/>
      <c r="U2546" s="41"/>
      <c r="V2546" s="41"/>
      <c r="W2546" s="41"/>
      <c r="X2546" s="41"/>
      <c r="Y2546" s="43" t="str">
        <f t="shared" si="78"/>
        <v>COMP</v>
      </c>
      <c r="Z2546" s="43">
        <v>265546</v>
      </c>
      <c r="AA2546" s="43">
        <f t="shared" si="79"/>
        <v>145384</v>
      </c>
    </row>
    <row r="2547" spans="1:27" x14ac:dyDescent="0.3">
      <c r="A2547" s="43">
        <v>984754</v>
      </c>
      <c r="B2547" s="43" t="s">
        <v>2636</v>
      </c>
      <c r="C2547" s="43" t="s">
        <v>674</v>
      </c>
      <c r="D2547" s="41"/>
      <c r="E2547" s="43" t="s">
        <v>6263</v>
      </c>
      <c r="F2547" s="43" t="s">
        <v>28</v>
      </c>
      <c r="G2547" s="43">
        <v>18016</v>
      </c>
      <c r="H2547" s="41"/>
      <c r="I2547" s="41"/>
      <c r="J2547" s="43"/>
      <c r="K2547" s="41"/>
      <c r="L2547" s="41"/>
      <c r="M2547" s="41"/>
      <c r="N2547" s="41"/>
      <c r="O2547" s="41"/>
      <c r="P2547" s="41"/>
      <c r="Q2547" s="41"/>
      <c r="R2547" s="41"/>
      <c r="S2547" s="41"/>
      <c r="T2547" s="41"/>
      <c r="U2547" s="41"/>
      <c r="V2547" s="41"/>
      <c r="W2547" s="41"/>
      <c r="X2547" s="41"/>
      <c r="Y2547" s="43" t="str">
        <f t="shared" si="78"/>
        <v>COMP</v>
      </c>
      <c r="Z2547" s="43">
        <v>1856619</v>
      </c>
      <c r="AA2547" s="43">
        <f t="shared" si="79"/>
        <v>984754</v>
      </c>
    </row>
    <row r="2548" spans="1:27" x14ac:dyDescent="0.3">
      <c r="A2548" s="43">
        <v>2183998</v>
      </c>
      <c r="B2548" s="43" t="s">
        <v>2637</v>
      </c>
      <c r="C2548" s="43" t="s">
        <v>474</v>
      </c>
      <c r="D2548" s="41"/>
      <c r="E2548" s="43" t="s">
        <v>6263</v>
      </c>
      <c r="F2548" s="43" t="s">
        <v>30</v>
      </c>
      <c r="G2548" s="43">
        <v>45009</v>
      </c>
      <c r="H2548" s="41"/>
      <c r="I2548" s="41"/>
      <c r="J2548" s="43"/>
      <c r="K2548" s="41"/>
      <c r="L2548" s="41"/>
      <c r="M2548" s="41"/>
      <c r="N2548" s="41"/>
      <c r="O2548" s="41"/>
      <c r="P2548" s="41"/>
      <c r="Q2548" s="41"/>
      <c r="R2548" s="41"/>
      <c r="S2548" s="41"/>
      <c r="T2548" s="41"/>
      <c r="U2548" s="41"/>
      <c r="V2548" s="41"/>
      <c r="W2548" s="41"/>
      <c r="X2548" s="41"/>
      <c r="Y2548" s="43" t="str">
        <f t="shared" si="78"/>
        <v/>
      </c>
      <c r="Z2548" s="43">
        <v>2104897</v>
      </c>
      <c r="AA2548" s="43" t="e">
        <f t="shared" si="79"/>
        <v>#N/A</v>
      </c>
    </row>
    <row r="2549" spans="1:27" x14ac:dyDescent="0.3">
      <c r="A2549" s="43">
        <v>2421795</v>
      </c>
      <c r="B2549" s="43" t="s">
        <v>2638</v>
      </c>
      <c r="C2549" s="43" t="s">
        <v>499</v>
      </c>
      <c r="D2549" s="41"/>
      <c r="E2549" s="43" t="s">
        <v>35</v>
      </c>
      <c r="F2549" s="43" t="s">
        <v>28</v>
      </c>
      <c r="G2549" s="43">
        <v>37021</v>
      </c>
      <c r="H2549" s="41"/>
      <c r="I2549" s="41"/>
      <c r="J2549" s="43"/>
      <c r="K2549" s="41"/>
      <c r="L2549" s="41"/>
      <c r="M2549" s="41"/>
      <c r="N2549" s="41"/>
      <c r="O2549" s="41"/>
      <c r="P2549" s="41"/>
      <c r="Q2549" s="41"/>
      <c r="R2549" s="41"/>
      <c r="S2549" s="41"/>
      <c r="T2549" s="41"/>
      <c r="U2549" s="41"/>
      <c r="V2549" s="41"/>
      <c r="W2549" s="41"/>
      <c r="X2549" s="41"/>
      <c r="Y2549" s="43" t="str">
        <f t="shared" si="78"/>
        <v>COMP</v>
      </c>
      <c r="Z2549" s="43">
        <v>1528801</v>
      </c>
      <c r="AA2549" s="43">
        <f t="shared" si="79"/>
        <v>2421795</v>
      </c>
    </row>
    <row r="2550" spans="1:27" x14ac:dyDescent="0.3">
      <c r="A2550" s="43">
        <v>1181723</v>
      </c>
      <c r="B2550" s="43" t="s">
        <v>2639</v>
      </c>
      <c r="C2550" s="43" t="s">
        <v>629</v>
      </c>
      <c r="D2550" s="41"/>
      <c r="E2550" s="43" t="s">
        <v>6263</v>
      </c>
      <c r="F2550" s="43" t="s">
        <v>30</v>
      </c>
      <c r="G2550" s="43">
        <v>36014</v>
      </c>
      <c r="H2550" s="41"/>
      <c r="I2550" s="41"/>
      <c r="J2550" s="43"/>
      <c r="K2550" s="41"/>
      <c r="L2550" s="41"/>
      <c r="M2550" s="41"/>
      <c r="N2550" s="41"/>
      <c r="O2550" s="41"/>
      <c r="P2550" s="41"/>
      <c r="Q2550" s="41"/>
      <c r="R2550" s="41"/>
      <c r="S2550" s="41"/>
      <c r="T2550" s="41"/>
      <c r="U2550" s="41"/>
      <c r="V2550" s="41"/>
      <c r="W2550" s="41"/>
      <c r="X2550" s="41"/>
      <c r="Y2550" s="43" t="str">
        <f t="shared" si="78"/>
        <v>COMP</v>
      </c>
      <c r="Z2550" s="43">
        <v>2215234</v>
      </c>
      <c r="AA2550" s="43">
        <f t="shared" si="79"/>
        <v>1181723</v>
      </c>
    </row>
    <row r="2551" spans="1:27" x14ac:dyDescent="0.3">
      <c r="A2551" s="43">
        <v>2018153</v>
      </c>
      <c r="B2551" s="43" t="s">
        <v>2640</v>
      </c>
      <c r="C2551" s="43" t="s">
        <v>1437</v>
      </c>
      <c r="D2551" s="41"/>
      <c r="E2551" s="43" t="s">
        <v>34</v>
      </c>
      <c r="F2551" s="43" t="s">
        <v>30</v>
      </c>
      <c r="G2551" s="43">
        <v>37042</v>
      </c>
      <c r="H2551" s="41"/>
      <c r="I2551" s="41"/>
      <c r="J2551" s="43"/>
      <c r="K2551" s="41"/>
      <c r="L2551" s="41"/>
      <c r="M2551" s="41"/>
      <c r="N2551" s="41"/>
      <c r="O2551" s="41"/>
      <c r="P2551" s="41"/>
      <c r="Q2551" s="41"/>
      <c r="R2551" s="41"/>
      <c r="S2551" s="41"/>
      <c r="T2551" s="41"/>
      <c r="U2551" s="41"/>
      <c r="V2551" s="41"/>
      <c r="W2551" s="41"/>
      <c r="X2551" s="41"/>
      <c r="Y2551" s="43" t="str">
        <f t="shared" si="78"/>
        <v>COMP</v>
      </c>
      <c r="Z2551" s="43">
        <v>681833</v>
      </c>
      <c r="AA2551" s="43">
        <f t="shared" si="79"/>
        <v>2018153</v>
      </c>
    </row>
    <row r="2552" spans="1:27" x14ac:dyDescent="0.3">
      <c r="A2552" s="43">
        <v>1658114</v>
      </c>
      <c r="B2552" s="43" t="s">
        <v>2641</v>
      </c>
      <c r="C2552" s="43" t="s">
        <v>2642</v>
      </c>
      <c r="D2552" s="41"/>
      <c r="E2552" s="43" t="s">
        <v>6263</v>
      </c>
      <c r="F2552" s="43" t="s">
        <v>28</v>
      </c>
      <c r="G2552" s="43">
        <v>41024</v>
      </c>
      <c r="H2552" s="41"/>
      <c r="I2552" s="41"/>
      <c r="J2552" s="43"/>
      <c r="K2552" s="41"/>
      <c r="L2552" s="41"/>
      <c r="M2552" s="41"/>
      <c r="N2552" s="41"/>
      <c r="O2552" s="41"/>
      <c r="P2552" s="41"/>
      <c r="Q2552" s="41"/>
      <c r="R2552" s="41"/>
      <c r="S2552" s="41"/>
      <c r="T2552" s="41"/>
      <c r="U2552" s="41"/>
      <c r="V2552" s="41"/>
      <c r="W2552" s="41"/>
      <c r="X2552" s="41"/>
      <c r="Y2552" s="43" t="str">
        <f t="shared" si="78"/>
        <v>COMP</v>
      </c>
      <c r="Z2552" s="43">
        <v>1888756</v>
      </c>
      <c r="AA2552" s="43">
        <f t="shared" si="79"/>
        <v>1658114</v>
      </c>
    </row>
    <row r="2553" spans="1:27" x14ac:dyDescent="0.3">
      <c r="A2553" s="43">
        <v>1394809</v>
      </c>
      <c r="B2553" s="43" t="s">
        <v>2641</v>
      </c>
      <c r="C2553" s="43" t="s">
        <v>2643</v>
      </c>
      <c r="D2553" s="41"/>
      <c r="E2553" s="43" t="s">
        <v>35</v>
      </c>
      <c r="F2553" s="43" t="s">
        <v>28</v>
      </c>
      <c r="G2553" s="43">
        <v>41012</v>
      </c>
      <c r="H2553" s="41"/>
      <c r="I2553" s="41"/>
      <c r="J2553" s="43"/>
      <c r="K2553" s="41"/>
      <c r="L2553" s="41"/>
      <c r="M2553" s="41"/>
      <c r="N2553" s="41"/>
      <c r="O2553" s="41"/>
      <c r="P2553" s="41"/>
      <c r="Q2553" s="41"/>
      <c r="R2553" s="41"/>
      <c r="S2553" s="41"/>
      <c r="T2553" s="41"/>
      <c r="U2553" s="41"/>
      <c r="V2553" s="41"/>
      <c r="W2553" s="41"/>
      <c r="X2553" s="41"/>
      <c r="Y2553" s="43" t="str">
        <f t="shared" si="78"/>
        <v>COMP</v>
      </c>
      <c r="Z2553" s="43">
        <v>2251045</v>
      </c>
      <c r="AA2553" s="43">
        <f t="shared" si="79"/>
        <v>1394809</v>
      </c>
    </row>
    <row r="2554" spans="1:27" x14ac:dyDescent="0.3">
      <c r="A2554" s="43">
        <v>668756</v>
      </c>
      <c r="B2554" s="43" t="s">
        <v>2644</v>
      </c>
      <c r="C2554" s="43" t="s">
        <v>681</v>
      </c>
      <c r="D2554" s="41"/>
      <c r="E2554" s="43" t="s">
        <v>29</v>
      </c>
      <c r="F2554" s="43" t="s">
        <v>30</v>
      </c>
      <c r="G2554" s="43">
        <v>37037</v>
      </c>
      <c r="H2554" s="41"/>
      <c r="I2554" s="41"/>
      <c r="J2554" s="43"/>
      <c r="K2554" s="41"/>
      <c r="L2554" s="41"/>
      <c r="M2554" s="41"/>
      <c r="N2554" s="41"/>
      <c r="O2554" s="41"/>
      <c r="P2554" s="41"/>
      <c r="Q2554" s="41"/>
      <c r="R2554" s="41"/>
      <c r="S2554" s="41"/>
      <c r="T2554" s="41"/>
      <c r="U2554" s="41"/>
      <c r="V2554" s="41"/>
      <c r="W2554" s="41"/>
      <c r="X2554" s="41"/>
      <c r="Y2554" s="43" t="str">
        <f t="shared" si="78"/>
        <v>COMP</v>
      </c>
      <c r="Z2554" s="43">
        <v>132100</v>
      </c>
      <c r="AA2554" s="43">
        <f t="shared" si="79"/>
        <v>668756</v>
      </c>
    </row>
    <row r="2555" spans="1:27" x14ac:dyDescent="0.3">
      <c r="A2555" s="43">
        <v>2239171</v>
      </c>
      <c r="B2555" s="43" t="s">
        <v>2645</v>
      </c>
      <c r="C2555" s="43" t="s">
        <v>681</v>
      </c>
      <c r="D2555" s="41"/>
      <c r="E2555" s="43" t="s">
        <v>6263</v>
      </c>
      <c r="F2555" s="43" t="s">
        <v>30</v>
      </c>
      <c r="G2555" s="43">
        <v>37045</v>
      </c>
      <c r="H2555" s="41"/>
      <c r="I2555" s="41"/>
      <c r="J2555" s="43"/>
      <c r="K2555" s="41"/>
      <c r="L2555" s="41"/>
      <c r="M2555" s="41"/>
      <c r="N2555" s="41"/>
      <c r="O2555" s="41"/>
      <c r="P2555" s="41"/>
      <c r="Q2555" s="41"/>
      <c r="R2555" s="41"/>
      <c r="S2555" s="41"/>
      <c r="T2555" s="41"/>
      <c r="U2555" s="41"/>
      <c r="V2555" s="41"/>
      <c r="W2555" s="41"/>
      <c r="X2555" s="41"/>
      <c r="Y2555" s="43" t="str">
        <f t="shared" si="78"/>
        <v/>
      </c>
      <c r="Z2555" s="43">
        <v>2282583</v>
      </c>
      <c r="AA2555" s="43" t="e">
        <f t="shared" si="79"/>
        <v>#N/A</v>
      </c>
    </row>
    <row r="2556" spans="1:27" x14ac:dyDescent="0.3">
      <c r="A2556" s="43">
        <v>2214208</v>
      </c>
      <c r="B2556" s="43" t="s">
        <v>2646</v>
      </c>
      <c r="C2556" s="43" t="s">
        <v>1904</v>
      </c>
      <c r="D2556" s="41"/>
      <c r="E2556" s="43" t="s">
        <v>29</v>
      </c>
      <c r="F2556" s="43" t="s">
        <v>28</v>
      </c>
      <c r="G2556" s="43">
        <v>36003</v>
      </c>
      <c r="H2556" s="41"/>
      <c r="I2556" s="41"/>
      <c r="J2556" s="43"/>
      <c r="K2556" s="41"/>
      <c r="L2556" s="41"/>
      <c r="M2556" s="41"/>
      <c r="N2556" s="41"/>
      <c r="O2556" s="41"/>
      <c r="P2556" s="41"/>
      <c r="Q2556" s="41"/>
      <c r="R2556" s="41"/>
      <c r="S2556" s="41"/>
      <c r="T2556" s="41"/>
      <c r="U2556" s="41"/>
      <c r="V2556" s="41"/>
      <c r="W2556" s="41"/>
      <c r="X2556" s="41"/>
      <c r="Y2556" s="43" t="str">
        <f t="shared" si="78"/>
        <v>COMP</v>
      </c>
      <c r="Z2556" s="43">
        <v>1748307</v>
      </c>
      <c r="AA2556" s="43">
        <f t="shared" si="79"/>
        <v>2214208</v>
      </c>
    </row>
    <row r="2557" spans="1:27" x14ac:dyDescent="0.3">
      <c r="A2557" s="43">
        <v>1739169</v>
      </c>
      <c r="B2557" s="43" t="s">
        <v>2647</v>
      </c>
      <c r="C2557" s="43" t="s">
        <v>1109</v>
      </c>
      <c r="D2557" s="41"/>
      <c r="E2557" s="43" t="s">
        <v>6263</v>
      </c>
      <c r="F2557" s="43" t="s">
        <v>28</v>
      </c>
      <c r="G2557" s="43">
        <v>37027</v>
      </c>
      <c r="H2557" s="41"/>
      <c r="I2557" s="41"/>
      <c r="J2557" s="43"/>
      <c r="K2557" s="41"/>
      <c r="L2557" s="41"/>
      <c r="M2557" s="41"/>
      <c r="N2557" s="41"/>
      <c r="O2557" s="41"/>
      <c r="P2557" s="41"/>
      <c r="Q2557" s="41"/>
      <c r="R2557" s="41"/>
      <c r="S2557" s="41"/>
      <c r="T2557" s="41"/>
      <c r="U2557" s="41"/>
      <c r="V2557" s="41"/>
      <c r="W2557" s="41"/>
      <c r="X2557" s="41"/>
      <c r="Y2557" s="43" t="str">
        <f t="shared" si="78"/>
        <v>COMP</v>
      </c>
      <c r="Z2557" s="43">
        <v>1513205</v>
      </c>
      <c r="AA2557" s="43">
        <f t="shared" si="79"/>
        <v>1739169</v>
      </c>
    </row>
    <row r="2558" spans="1:27" x14ac:dyDescent="0.3">
      <c r="A2558" s="43">
        <v>217445</v>
      </c>
      <c r="B2558" s="43" t="s">
        <v>2648</v>
      </c>
      <c r="C2558" s="43" t="s">
        <v>234</v>
      </c>
      <c r="D2558" s="41"/>
      <c r="E2558" s="43" t="s">
        <v>6263</v>
      </c>
      <c r="F2558" s="43" t="s">
        <v>28</v>
      </c>
      <c r="G2558" s="43">
        <v>28041</v>
      </c>
      <c r="H2558" s="41"/>
      <c r="I2558" s="41"/>
      <c r="J2558" s="43"/>
      <c r="K2558" s="41"/>
      <c r="L2558" s="41"/>
      <c r="M2558" s="41"/>
      <c r="N2558" s="41"/>
      <c r="O2558" s="41"/>
      <c r="P2558" s="41"/>
      <c r="Q2558" s="41"/>
      <c r="R2558" s="41"/>
      <c r="S2558" s="41"/>
      <c r="T2558" s="41"/>
      <c r="U2558" s="41"/>
      <c r="V2558" s="41"/>
      <c r="W2558" s="41"/>
      <c r="X2558" s="41"/>
      <c r="Y2558" s="43" t="str">
        <f t="shared" si="78"/>
        <v>COMP</v>
      </c>
      <c r="Z2558" s="43">
        <v>1643062</v>
      </c>
      <c r="AA2558" s="43">
        <f t="shared" si="79"/>
        <v>217445</v>
      </c>
    </row>
    <row r="2559" spans="1:27" x14ac:dyDescent="0.3">
      <c r="A2559" s="43">
        <v>1132672</v>
      </c>
      <c r="B2559" s="43" t="s">
        <v>2648</v>
      </c>
      <c r="C2559" s="43" t="s">
        <v>2649</v>
      </c>
      <c r="D2559" s="41"/>
      <c r="E2559" s="43" t="s">
        <v>6263</v>
      </c>
      <c r="F2559" s="43" t="s">
        <v>30</v>
      </c>
      <c r="G2559" s="43">
        <v>28041</v>
      </c>
      <c r="H2559" s="41"/>
      <c r="I2559" s="41"/>
      <c r="J2559" s="43"/>
      <c r="K2559" s="41"/>
      <c r="L2559" s="41"/>
      <c r="M2559" s="41"/>
      <c r="N2559" s="41"/>
      <c r="O2559" s="41"/>
      <c r="P2559" s="41"/>
      <c r="Q2559" s="41"/>
      <c r="R2559" s="41"/>
      <c r="S2559" s="41"/>
      <c r="T2559" s="41"/>
      <c r="U2559" s="41"/>
      <c r="V2559" s="41"/>
      <c r="W2559" s="41"/>
      <c r="X2559" s="41"/>
      <c r="Y2559" s="43" t="str">
        <f t="shared" si="78"/>
        <v/>
      </c>
      <c r="Z2559" s="43">
        <v>2436390</v>
      </c>
      <c r="AA2559" s="43" t="e">
        <f t="shared" si="79"/>
        <v>#N/A</v>
      </c>
    </row>
    <row r="2560" spans="1:27" x14ac:dyDescent="0.3">
      <c r="A2560" s="43">
        <v>2081559</v>
      </c>
      <c r="B2560" s="43" t="s">
        <v>2650</v>
      </c>
      <c r="C2560" s="43" t="s">
        <v>95</v>
      </c>
      <c r="D2560" s="41"/>
      <c r="E2560" s="43" t="s">
        <v>6263</v>
      </c>
      <c r="F2560" s="43" t="s">
        <v>30</v>
      </c>
      <c r="G2560" s="43">
        <v>28041</v>
      </c>
      <c r="H2560" s="41"/>
      <c r="I2560" s="41"/>
      <c r="J2560" s="43"/>
      <c r="K2560" s="41"/>
      <c r="L2560" s="41"/>
      <c r="M2560" s="41"/>
      <c r="N2560" s="41"/>
      <c r="O2560" s="41"/>
      <c r="P2560" s="41"/>
      <c r="Q2560" s="41"/>
      <c r="R2560" s="41"/>
      <c r="S2560" s="41"/>
      <c r="T2560" s="41"/>
      <c r="U2560" s="41"/>
      <c r="V2560" s="41"/>
      <c r="W2560" s="41"/>
      <c r="X2560" s="41"/>
      <c r="Y2560" s="43" t="str">
        <f t="shared" si="78"/>
        <v>COMP</v>
      </c>
      <c r="Z2560" s="43">
        <v>2033059</v>
      </c>
      <c r="AA2560" s="43">
        <f t="shared" si="79"/>
        <v>2081559</v>
      </c>
    </row>
    <row r="2561" spans="1:27" x14ac:dyDescent="0.3">
      <c r="A2561" s="43">
        <v>1584302</v>
      </c>
      <c r="B2561" s="43" t="s">
        <v>2651</v>
      </c>
      <c r="C2561" s="43" t="s">
        <v>355</v>
      </c>
      <c r="D2561" s="41"/>
      <c r="E2561" s="43" t="s">
        <v>34</v>
      </c>
      <c r="F2561" s="43" t="s">
        <v>30</v>
      </c>
      <c r="G2561" s="43">
        <v>45010</v>
      </c>
      <c r="H2561" s="41"/>
      <c r="I2561" s="41"/>
      <c r="J2561" s="43"/>
      <c r="K2561" s="41"/>
      <c r="L2561" s="41"/>
      <c r="M2561" s="41"/>
      <c r="N2561" s="41"/>
      <c r="O2561" s="41"/>
      <c r="P2561" s="41"/>
      <c r="Q2561" s="41"/>
      <c r="R2561" s="41"/>
      <c r="S2561" s="41"/>
      <c r="T2561" s="41"/>
      <c r="U2561" s="41"/>
      <c r="V2561" s="41"/>
      <c r="W2561" s="41"/>
      <c r="X2561" s="41"/>
      <c r="Y2561" s="43" t="str">
        <f t="shared" si="78"/>
        <v>COMP</v>
      </c>
      <c r="Z2561" s="43">
        <v>2155536</v>
      </c>
      <c r="AA2561" s="43">
        <f t="shared" si="79"/>
        <v>1584302</v>
      </c>
    </row>
    <row r="2562" spans="1:27" x14ac:dyDescent="0.3">
      <c r="A2562" s="43">
        <v>2413957</v>
      </c>
      <c r="B2562" s="43" t="s">
        <v>2651</v>
      </c>
      <c r="C2562" s="43" t="s">
        <v>175</v>
      </c>
      <c r="D2562" s="41"/>
      <c r="E2562" s="43" t="s">
        <v>29</v>
      </c>
      <c r="F2562" s="43" t="s">
        <v>28</v>
      </c>
      <c r="G2562" s="43">
        <v>45003</v>
      </c>
      <c r="H2562" s="41"/>
      <c r="I2562" s="41"/>
      <c r="J2562" s="43"/>
      <c r="K2562" s="41"/>
      <c r="L2562" s="41"/>
      <c r="M2562" s="41"/>
      <c r="N2562" s="41"/>
      <c r="O2562" s="41"/>
      <c r="P2562" s="41"/>
      <c r="Q2562" s="41"/>
      <c r="R2562" s="41"/>
      <c r="S2562" s="41"/>
      <c r="T2562" s="41"/>
      <c r="U2562" s="41"/>
      <c r="V2562" s="41"/>
      <c r="W2562" s="41"/>
      <c r="X2562" s="41"/>
      <c r="Y2562" s="43" t="str">
        <f t="shared" ref="Y2562:Y2625" si="80">IF(ISERROR(AA2562)=FALSE,"COMP","")</f>
        <v>COMP</v>
      </c>
      <c r="Z2562" s="43">
        <v>2097209</v>
      </c>
      <c r="AA2562" s="43">
        <f t="shared" ref="AA2562:AA2625" si="81">VLOOKUP(A2562,Z:Z,1,FALSE)</f>
        <v>2413957</v>
      </c>
    </row>
    <row r="2563" spans="1:27" x14ac:dyDescent="0.3">
      <c r="A2563" s="43">
        <v>2418656</v>
      </c>
      <c r="B2563" s="43" t="s">
        <v>2652</v>
      </c>
      <c r="C2563" s="43" t="s">
        <v>2653</v>
      </c>
      <c r="D2563" s="41"/>
      <c r="E2563" s="43" t="s">
        <v>29</v>
      </c>
      <c r="F2563" s="43" t="s">
        <v>30</v>
      </c>
      <c r="G2563" s="43">
        <v>37015</v>
      </c>
      <c r="H2563" s="41"/>
      <c r="I2563" s="41"/>
      <c r="J2563" s="43"/>
      <c r="K2563" s="41"/>
      <c r="L2563" s="41"/>
      <c r="M2563" s="41"/>
      <c r="N2563" s="41"/>
      <c r="O2563" s="41"/>
      <c r="P2563" s="41"/>
      <c r="Q2563" s="41"/>
      <c r="R2563" s="41"/>
      <c r="S2563" s="41"/>
      <c r="T2563" s="41"/>
      <c r="U2563" s="41"/>
      <c r="V2563" s="41"/>
      <c r="W2563" s="41"/>
      <c r="X2563" s="41"/>
      <c r="Y2563" s="43" t="str">
        <f t="shared" si="80"/>
        <v>COMP</v>
      </c>
      <c r="Z2563" s="43">
        <v>2261564</v>
      </c>
      <c r="AA2563" s="43">
        <f t="shared" si="81"/>
        <v>2418656</v>
      </c>
    </row>
    <row r="2564" spans="1:27" x14ac:dyDescent="0.3">
      <c r="A2564" s="43">
        <v>1463653</v>
      </c>
      <c r="B2564" s="43" t="s">
        <v>2654</v>
      </c>
      <c r="C2564" s="43" t="s">
        <v>187</v>
      </c>
      <c r="D2564" s="41"/>
      <c r="E2564" s="43" t="s">
        <v>6263</v>
      </c>
      <c r="F2564" s="43" t="s">
        <v>30</v>
      </c>
      <c r="G2564" s="43">
        <v>28037</v>
      </c>
      <c r="H2564" s="41"/>
      <c r="I2564" s="41"/>
      <c r="J2564" s="43"/>
      <c r="K2564" s="41"/>
      <c r="L2564" s="41"/>
      <c r="M2564" s="41"/>
      <c r="N2564" s="41"/>
      <c r="O2564" s="41"/>
      <c r="P2564" s="41"/>
      <c r="Q2564" s="41"/>
      <c r="R2564" s="41"/>
      <c r="S2564" s="41"/>
      <c r="T2564" s="41"/>
      <c r="U2564" s="41"/>
      <c r="V2564" s="41"/>
      <c r="W2564" s="41"/>
      <c r="X2564" s="41"/>
      <c r="Y2564" s="43" t="str">
        <f t="shared" si="80"/>
        <v>COMP</v>
      </c>
      <c r="Z2564" s="43">
        <v>1959692</v>
      </c>
      <c r="AA2564" s="43">
        <f t="shared" si="81"/>
        <v>1463653</v>
      </c>
    </row>
    <row r="2565" spans="1:27" x14ac:dyDescent="0.3">
      <c r="A2565" s="43">
        <v>239361</v>
      </c>
      <c r="B2565" s="43" t="s">
        <v>2654</v>
      </c>
      <c r="C2565" s="43" t="s">
        <v>2540</v>
      </c>
      <c r="D2565" s="41"/>
      <c r="E2565" s="43" t="s">
        <v>6263</v>
      </c>
      <c r="F2565" s="43" t="s">
        <v>28</v>
      </c>
      <c r="G2565" s="43">
        <v>45008</v>
      </c>
      <c r="H2565" s="41"/>
      <c r="I2565" s="41"/>
      <c r="J2565" s="43"/>
      <c r="K2565" s="41"/>
      <c r="L2565" s="41"/>
      <c r="M2565" s="41"/>
      <c r="N2565" s="41"/>
      <c r="O2565" s="41"/>
      <c r="P2565" s="41"/>
      <c r="Q2565" s="41"/>
      <c r="R2565" s="41"/>
      <c r="S2565" s="41"/>
      <c r="T2565" s="41"/>
      <c r="U2565" s="41"/>
      <c r="V2565" s="41"/>
      <c r="W2565" s="41"/>
      <c r="X2565" s="41"/>
      <c r="Y2565" s="43" t="str">
        <f t="shared" si="80"/>
        <v>COMP</v>
      </c>
      <c r="Z2565" s="43">
        <v>2375825</v>
      </c>
      <c r="AA2565" s="43">
        <f t="shared" si="81"/>
        <v>239361</v>
      </c>
    </row>
    <row r="2566" spans="1:27" x14ac:dyDescent="0.3">
      <c r="A2566" s="43">
        <v>1747768</v>
      </c>
      <c r="B2566" s="43" t="s">
        <v>2654</v>
      </c>
      <c r="C2566" s="43" t="s">
        <v>2655</v>
      </c>
      <c r="D2566" s="41"/>
      <c r="E2566" s="43" t="s">
        <v>6263</v>
      </c>
      <c r="F2566" s="43" t="s">
        <v>28</v>
      </c>
      <c r="G2566" s="43">
        <v>28037</v>
      </c>
      <c r="H2566" s="41"/>
      <c r="I2566" s="41"/>
      <c r="J2566" s="43"/>
      <c r="K2566" s="41"/>
      <c r="L2566" s="41"/>
      <c r="M2566" s="41"/>
      <c r="N2566" s="41"/>
      <c r="O2566" s="41"/>
      <c r="P2566" s="41"/>
      <c r="Q2566" s="41"/>
      <c r="R2566" s="41"/>
      <c r="S2566" s="41"/>
      <c r="T2566" s="41"/>
      <c r="U2566" s="41"/>
      <c r="V2566" s="41"/>
      <c r="W2566" s="41"/>
      <c r="X2566" s="41"/>
      <c r="Y2566" s="43" t="str">
        <f t="shared" si="80"/>
        <v>COMP</v>
      </c>
      <c r="Z2566" s="43">
        <v>2130158</v>
      </c>
      <c r="AA2566" s="43">
        <f t="shared" si="81"/>
        <v>1747768</v>
      </c>
    </row>
    <row r="2567" spans="1:27" x14ac:dyDescent="0.3">
      <c r="A2567" s="43">
        <v>373977</v>
      </c>
      <c r="B2567" s="43" t="s">
        <v>2654</v>
      </c>
      <c r="C2567" s="43" t="s">
        <v>490</v>
      </c>
      <c r="D2567" s="41"/>
      <c r="E2567" s="43" t="s">
        <v>6263</v>
      </c>
      <c r="F2567" s="43" t="s">
        <v>30</v>
      </c>
      <c r="G2567" s="43">
        <v>45008</v>
      </c>
      <c r="H2567" s="41"/>
      <c r="I2567" s="41"/>
      <c r="J2567" s="43"/>
      <c r="K2567" s="41"/>
      <c r="L2567" s="41"/>
      <c r="M2567" s="41"/>
      <c r="N2567" s="41"/>
      <c r="O2567" s="41"/>
      <c r="P2567" s="41"/>
      <c r="Q2567" s="41"/>
      <c r="R2567" s="41"/>
      <c r="S2567" s="41"/>
      <c r="T2567" s="41"/>
      <c r="U2567" s="41"/>
      <c r="V2567" s="41"/>
      <c r="W2567" s="41"/>
      <c r="X2567" s="41"/>
      <c r="Y2567" s="43" t="str">
        <f t="shared" si="80"/>
        <v/>
      </c>
      <c r="Z2567" s="43">
        <v>1568597</v>
      </c>
      <c r="AA2567" s="43" t="e">
        <f t="shared" si="81"/>
        <v>#N/A</v>
      </c>
    </row>
    <row r="2568" spans="1:27" x14ac:dyDescent="0.3">
      <c r="A2568" s="43">
        <v>419266</v>
      </c>
      <c r="B2568" s="43" t="s">
        <v>2656</v>
      </c>
      <c r="C2568" s="43" t="s">
        <v>244</v>
      </c>
      <c r="D2568" s="41"/>
      <c r="E2568" s="43" t="s">
        <v>6263</v>
      </c>
      <c r="F2568" s="43" t="s">
        <v>28</v>
      </c>
      <c r="G2568" s="43">
        <v>45041</v>
      </c>
      <c r="H2568" s="41"/>
      <c r="I2568" s="41"/>
      <c r="J2568" s="43"/>
      <c r="K2568" s="41"/>
      <c r="L2568" s="41"/>
      <c r="M2568" s="41"/>
      <c r="N2568" s="41"/>
      <c r="O2568" s="41"/>
      <c r="P2568" s="41"/>
      <c r="Q2568" s="41"/>
      <c r="R2568" s="41"/>
      <c r="S2568" s="41"/>
      <c r="T2568" s="41"/>
      <c r="U2568" s="41"/>
      <c r="V2568" s="41"/>
      <c r="W2568" s="41"/>
      <c r="X2568" s="41"/>
      <c r="Y2568" s="43" t="str">
        <f t="shared" si="80"/>
        <v>COMP</v>
      </c>
      <c r="Z2568" s="43">
        <v>2425857</v>
      </c>
      <c r="AA2568" s="43">
        <f t="shared" si="81"/>
        <v>419266</v>
      </c>
    </row>
    <row r="2569" spans="1:27" x14ac:dyDescent="0.3">
      <c r="A2569" s="43">
        <v>1423083</v>
      </c>
      <c r="B2569" s="43" t="s">
        <v>2657</v>
      </c>
      <c r="C2569" s="43" t="s">
        <v>920</v>
      </c>
      <c r="D2569" s="41"/>
      <c r="E2569" s="43" t="s">
        <v>34</v>
      </c>
      <c r="F2569" s="43" t="s">
        <v>28</v>
      </c>
      <c r="G2569" s="43">
        <v>45008</v>
      </c>
      <c r="H2569" s="41"/>
      <c r="I2569" s="41"/>
      <c r="J2569" s="43"/>
      <c r="K2569" s="41"/>
      <c r="L2569" s="41"/>
      <c r="M2569" s="41"/>
      <c r="N2569" s="41"/>
      <c r="O2569" s="41"/>
      <c r="P2569" s="41"/>
      <c r="Q2569" s="41"/>
      <c r="R2569" s="41"/>
      <c r="S2569" s="41"/>
      <c r="T2569" s="41"/>
      <c r="U2569" s="41"/>
      <c r="V2569" s="41"/>
      <c r="W2569" s="41"/>
      <c r="X2569" s="41"/>
      <c r="Y2569" s="43" t="str">
        <f t="shared" si="80"/>
        <v>COMP</v>
      </c>
      <c r="Z2569" s="43">
        <v>2261355</v>
      </c>
      <c r="AA2569" s="43">
        <f t="shared" si="81"/>
        <v>1423083</v>
      </c>
    </row>
    <row r="2570" spans="1:27" x14ac:dyDescent="0.3">
      <c r="A2570" s="43">
        <v>129400</v>
      </c>
      <c r="B2570" s="43" t="s">
        <v>2658</v>
      </c>
      <c r="C2570" s="43" t="s">
        <v>244</v>
      </c>
      <c r="D2570" s="41"/>
      <c r="E2570" s="43" t="s">
        <v>6263</v>
      </c>
      <c r="F2570" s="43" t="s">
        <v>28</v>
      </c>
      <c r="G2570" s="43">
        <v>41003</v>
      </c>
      <c r="H2570" s="41"/>
      <c r="I2570" s="41"/>
      <c r="J2570" s="43"/>
      <c r="K2570" s="41"/>
      <c r="L2570" s="41"/>
      <c r="M2570" s="41"/>
      <c r="N2570" s="41"/>
      <c r="O2570" s="41"/>
      <c r="P2570" s="41"/>
      <c r="Q2570" s="41"/>
      <c r="R2570" s="41"/>
      <c r="S2570" s="41"/>
      <c r="T2570" s="41"/>
      <c r="U2570" s="41"/>
      <c r="V2570" s="41"/>
      <c r="W2570" s="41"/>
      <c r="X2570" s="41"/>
      <c r="Y2570" s="43" t="str">
        <f t="shared" si="80"/>
        <v/>
      </c>
      <c r="Z2570" s="43">
        <v>2015377</v>
      </c>
      <c r="AA2570" s="43" t="e">
        <f t="shared" si="81"/>
        <v>#N/A</v>
      </c>
    </row>
    <row r="2571" spans="1:27" x14ac:dyDescent="0.3">
      <c r="A2571" s="43">
        <v>2220179</v>
      </c>
      <c r="B2571" s="43" t="s">
        <v>2659</v>
      </c>
      <c r="C2571" s="43" t="s">
        <v>232</v>
      </c>
      <c r="D2571" s="41"/>
      <c r="E2571" s="43" t="s">
        <v>6263</v>
      </c>
      <c r="F2571" s="43" t="s">
        <v>28</v>
      </c>
      <c r="G2571" s="43">
        <v>41006</v>
      </c>
      <c r="H2571" s="41"/>
      <c r="I2571" s="41"/>
      <c r="J2571" s="43"/>
      <c r="K2571" s="41"/>
      <c r="L2571" s="41"/>
      <c r="M2571" s="41"/>
      <c r="N2571" s="41"/>
      <c r="O2571" s="41"/>
      <c r="P2571" s="41"/>
      <c r="Q2571" s="41"/>
      <c r="R2571" s="41"/>
      <c r="S2571" s="41"/>
      <c r="T2571" s="41"/>
      <c r="U2571" s="41"/>
      <c r="V2571" s="41"/>
      <c r="W2571" s="41"/>
      <c r="X2571" s="41"/>
      <c r="Y2571" s="43" t="str">
        <f t="shared" si="80"/>
        <v>COMP</v>
      </c>
      <c r="Z2571" s="43">
        <v>1478158</v>
      </c>
      <c r="AA2571" s="43">
        <f t="shared" si="81"/>
        <v>2220179</v>
      </c>
    </row>
    <row r="2572" spans="1:27" x14ac:dyDescent="0.3">
      <c r="A2572" s="43">
        <v>1865157</v>
      </c>
      <c r="B2572" s="43" t="s">
        <v>2660</v>
      </c>
      <c r="C2572" s="43" t="s">
        <v>557</v>
      </c>
      <c r="D2572" s="41"/>
      <c r="E2572" s="43" t="s">
        <v>6263</v>
      </c>
      <c r="F2572" s="43" t="s">
        <v>30</v>
      </c>
      <c r="G2572" s="43">
        <v>45045</v>
      </c>
      <c r="H2572" s="41"/>
      <c r="I2572" s="41"/>
      <c r="J2572" s="43"/>
      <c r="K2572" s="41"/>
      <c r="L2572" s="41"/>
      <c r="M2572" s="41"/>
      <c r="N2572" s="41"/>
      <c r="O2572" s="41"/>
      <c r="P2572" s="41"/>
      <c r="Q2572" s="41"/>
      <c r="R2572" s="41"/>
      <c r="S2572" s="41"/>
      <c r="T2572" s="41"/>
      <c r="U2572" s="41"/>
      <c r="V2572" s="41"/>
      <c r="W2572" s="41"/>
      <c r="X2572" s="41"/>
      <c r="Y2572" s="43" t="str">
        <f t="shared" si="80"/>
        <v>COMP</v>
      </c>
      <c r="Z2572" s="43">
        <v>1201675</v>
      </c>
      <c r="AA2572" s="43">
        <f t="shared" si="81"/>
        <v>1865157</v>
      </c>
    </row>
    <row r="2573" spans="1:27" x14ac:dyDescent="0.3">
      <c r="A2573" s="43">
        <v>2413040</v>
      </c>
      <c r="B2573" s="43" t="s">
        <v>2660</v>
      </c>
      <c r="C2573" s="43" t="s">
        <v>366</v>
      </c>
      <c r="D2573" s="41"/>
      <c r="E2573" s="43" t="s">
        <v>6263</v>
      </c>
      <c r="F2573" s="43" t="s">
        <v>28</v>
      </c>
      <c r="G2573" s="43">
        <v>45045</v>
      </c>
      <c r="H2573" s="41"/>
      <c r="I2573" s="41"/>
      <c r="J2573" s="43"/>
      <c r="K2573" s="41"/>
      <c r="L2573" s="41"/>
      <c r="M2573" s="41"/>
      <c r="N2573" s="41"/>
      <c r="O2573" s="41"/>
      <c r="P2573" s="41"/>
      <c r="Q2573" s="41"/>
      <c r="R2573" s="41"/>
      <c r="S2573" s="41"/>
      <c r="T2573" s="41"/>
      <c r="U2573" s="41"/>
      <c r="V2573" s="41"/>
      <c r="W2573" s="41"/>
      <c r="X2573" s="41"/>
      <c r="Y2573" s="43" t="str">
        <f t="shared" si="80"/>
        <v>COMP</v>
      </c>
      <c r="Z2573" s="43">
        <v>1814764</v>
      </c>
      <c r="AA2573" s="43">
        <f t="shared" si="81"/>
        <v>2413040</v>
      </c>
    </row>
    <row r="2574" spans="1:27" x14ac:dyDescent="0.3">
      <c r="A2574" s="43">
        <v>1272920</v>
      </c>
      <c r="B2574" s="43" t="s">
        <v>2661</v>
      </c>
      <c r="C2574" s="43" t="s">
        <v>2662</v>
      </c>
      <c r="D2574" s="41"/>
      <c r="E2574" s="43" t="s">
        <v>35</v>
      </c>
      <c r="F2574" s="43" t="s">
        <v>30</v>
      </c>
      <c r="G2574" s="43">
        <v>41025</v>
      </c>
      <c r="H2574" s="41"/>
      <c r="I2574" s="41"/>
      <c r="J2574" s="43"/>
      <c r="K2574" s="41"/>
      <c r="L2574" s="41"/>
      <c r="M2574" s="41"/>
      <c r="N2574" s="41"/>
      <c r="O2574" s="41"/>
      <c r="P2574" s="41"/>
      <c r="Q2574" s="41"/>
      <c r="R2574" s="41"/>
      <c r="S2574" s="41"/>
      <c r="T2574" s="41"/>
      <c r="U2574" s="41"/>
      <c r="V2574" s="41"/>
      <c r="W2574" s="41"/>
      <c r="X2574" s="41"/>
      <c r="Y2574" s="43" t="str">
        <f t="shared" si="80"/>
        <v>COMP</v>
      </c>
      <c r="Z2574" s="43">
        <v>2126771</v>
      </c>
      <c r="AA2574" s="43">
        <f t="shared" si="81"/>
        <v>1272920</v>
      </c>
    </row>
    <row r="2575" spans="1:27" x14ac:dyDescent="0.3">
      <c r="A2575" s="43">
        <v>2335238</v>
      </c>
      <c r="B2575" s="43" t="s">
        <v>2663</v>
      </c>
      <c r="C2575" s="43" t="s">
        <v>2664</v>
      </c>
      <c r="D2575" s="41"/>
      <c r="E2575" s="43" t="s">
        <v>34</v>
      </c>
      <c r="F2575" s="43" t="s">
        <v>28</v>
      </c>
      <c r="G2575" s="43">
        <v>37051</v>
      </c>
      <c r="H2575" s="41"/>
      <c r="I2575" s="41"/>
      <c r="J2575" s="43"/>
      <c r="K2575" s="41"/>
      <c r="L2575" s="41"/>
      <c r="M2575" s="41"/>
      <c r="N2575" s="41"/>
      <c r="O2575" s="41"/>
      <c r="P2575" s="41"/>
      <c r="Q2575" s="41"/>
      <c r="R2575" s="41"/>
      <c r="S2575" s="41"/>
      <c r="T2575" s="41"/>
      <c r="U2575" s="41"/>
      <c r="V2575" s="41"/>
      <c r="W2575" s="41"/>
      <c r="X2575" s="41"/>
      <c r="Y2575" s="43" t="str">
        <f t="shared" si="80"/>
        <v/>
      </c>
      <c r="Z2575" s="43">
        <v>2292631</v>
      </c>
      <c r="AA2575" s="43" t="e">
        <f t="shared" si="81"/>
        <v>#N/A</v>
      </c>
    </row>
    <row r="2576" spans="1:27" x14ac:dyDescent="0.3">
      <c r="A2576" s="43">
        <v>2188595</v>
      </c>
      <c r="B2576" s="43" t="s">
        <v>2665</v>
      </c>
      <c r="C2576" s="43" t="s">
        <v>674</v>
      </c>
      <c r="D2576" s="41"/>
      <c r="E2576" s="43" t="s">
        <v>6263</v>
      </c>
      <c r="F2576" s="43" t="s">
        <v>28</v>
      </c>
      <c r="G2576" s="43">
        <v>18036</v>
      </c>
      <c r="H2576" s="41"/>
      <c r="I2576" s="41"/>
      <c r="J2576" s="43"/>
      <c r="K2576" s="41"/>
      <c r="L2576" s="41"/>
      <c r="M2576" s="41"/>
      <c r="N2576" s="41"/>
      <c r="O2576" s="41"/>
      <c r="P2576" s="41"/>
      <c r="Q2576" s="41"/>
      <c r="R2576" s="41"/>
      <c r="S2576" s="41"/>
      <c r="T2576" s="41"/>
      <c r="U2576" s="41"/>
      <c r="V2576" s="41"/>
      <c r="W2576" s="41"/>
      <c r="X2576" s="41"/>
      <c r="Y2576" s="43" t="str">
        <f t="shared" si="80"/>
        <v/>
      </c>
      <c r="Z2576" s="43">
        <v>2413509</v>
      </c>
      <c r="AA2576" s="43" t="e">
        <f t="shared" si="81"/>
        <v>#N/A</v>
      </c>
    </row>
    <row r="2577" spans="1:27" x14ac:dyDescent="0.3">
      <c r="A2577" s="43">
        <v>2202131</v>
      </c>
      <c r="B2577" s="43" t="s">
        <v>2665</v>
      </c>
      <c r="C2577" s="43" t="s">
        <v>189</v>
      </c>
      <c r="D2577" s="41"/>
      <c r="E2577" s="43" t="s">
        <v>6263</v>
      </c>
      <c r="F2577" s="43" t="s">
        <v>30</v>
      </c>
      <c r="G2577" s="43">
        <v>37048</v>
      </c>
      <c r="H2577" s="41"/>
      <c r="I2577" s="41"/>
      <c r="J2577" s="43"/>
      <c r="K2577" s="41"/>
      <c r="L2577" s="41"/>
      <c r="M2577" s="41"/>
      <c r="N2577" s="41"/>
      <c r="O2577" s="41"/>
      <c r="P2577" s="41"/>
      <c r="Q2577" s="41"/>
      <c r="R2577" s="41"/>
      <c r="S2577" s="41"/>
      <c r="T2577" s="41"/>
      <c r="U2577" s="41"/>
      <c r="V2577" s="41"/>
      <c r="W2577" s="41"/>
      <c r="X2577" s="41"/>
      <c r="Y2577" s="43" t="str">
        <f t="shared" si="80"/>
        <v/>
      </c>
      <c r="Z2577" s="43">
        <v>1176357</v>
      </c>
      <c r="AA2577" s="43" t="e">
        <f t="shared" si="81"/>
        <v>#N/A</v>
      </c>
    </row>
    <row r="2578" spans="1:27" x14ac:dyDescent="0.3">
      <c r="A2578" s="43">
        <v>1451117</v>
      </c>
      <c r="B2578" s="43" t="s">
        <v>2665</v>
      </c>
      <c r="C2578" s="43" t="s">
        <v>303</v>
      </c>
      <c r="D2578" s="41"/>
      <c r="E2578" s="43" t="s">
        <v>6263</v>
      </c>
      <c r="F2578" s="43" t="s">
        <v>28</v>
      </c>
      <c r="G2578" s="43">
        <v>37037</v>
      </c>
      <c r="H2578" s="41"/>
      <c r="I2578" s="41"/>
      <c r="J2578" s="43"/>
      <c r="K2578" s="41"/>
      <c r="L2578" s="41"/>
      <c r="M2578" s="41"/>
      <c r="N2578" s="41"/>
      <c r="O2578" s="41"/>
      <c r="P2578" s="41"/>
      <c r="Q2578" s="41"/>
      <c r="R2578" s="41"/>
      <c r="S2578" s="41"/>
      <c r="T2578" s="41"/>
      <c r="U2578" s="41"/>
      <c r="V2578" s="41"/>
      <c r="W2578" s="41"/>
      <c r="X2578" s="41"/>
      <c r="Y2578" s="43" t="str">
        <f t="shared" si="80"/>
        <v>COMP</v>
      </c>
      <c r="Z2578" s="43">
        <v>2427758</v>
      </c>
      <c r="AA2578" s="43">
        <f t="shared" si="81"/>
        <v>1451117</v>
      </c>
    </row>
    <row r="2579" spans="1:27" x14ac:dyDescent="0.3">
      <c r="A2579" s="43">
        <v>1811110</v>
      </c>
      <c r="B2579" s="43" t="s">
        <v>2666</v>
      </c>
      <c r="C2579" s="43" t="s">
        <v>659</v>
      </c>
      <c r="D2579" s="41"/>
      <c r="E2579" s="43" t="s">
        <v>6263</v>
      </c>
      <c r="F2579" s="43" t="s">
        <v>28</v>
      </c>
      <c r="G2579" s="43">
        <v>45046</v>
      </c>
      <c r="H2579" s="41"/>
      <c r="I2579" s="41"/>
      <c r="J2579" s="43"/>
      <c r="K2579" s="41"/>
      <c r="L2579" s="41"/>
      <c r="M2579" s="41"/>
      <c r="N2579" s="41"/>
      <c r="O2579" s="41"/>
      <c r="P2579" s="41"/>
      <c r="Q2579" s="41"/>
      <c r="R2579" s="41"/>
      <c r="S2579" s="41"/>
      <c r="T2579" s="41"/>
      <c r="U2579" s="41"/>
      <c r="V2579" s="41"/>
      <c r="W2579" s="41"/>
      <c r="X2579" s="41"/>
      <c r="Y2579" s="43" t="str">
        <f t="shared" si="80"/>
        <v/>
      </c>
      <c r="Z2579" s="43">
        <v>1207937</v>
      </c>
      <c r="AA2579" s="43" t="e">
        <f t="shared" si="81"/>
        <v>#N/A</v>
      </c>
    </row>
    <row r="2580" spans="1:27" x14ac:dyDescent="0.3">
      <c r="A2580" s="43">
        <v>2241033</v>
      </c>
      <c r="B2580" s="43" t="s">
        <v>2667</v>
      </c>
      <c r="C2580" s="43" t="s">
        <v>508</v>
      </c>
      <c r="D2580" s="41"/>
      <c r="E2580" s="43" t="s">
        <v>6263</v>
      </c>
      <c r="F2580" s="43" t="s">
        <v>28</v>
      </c>
      <c r="G2580" s="43">
        <v>18031</v>
      </c>
      <c r="H2580" s="41"/>
      <c r="I2580" s="41"/>
      <c r="J2580" s="43"/>
      <c r="K2580" s="41"/>
      <c r="L2580" s="41"/>
      <c r="M2580" s="41"/>
      <c r="N2580" s="41"/>
      <c r="O2580" s="41"/>
      <c r="P2580" s="41"/>
      <c r="Q2580" s="41"/>
      <c r="R2580" s="41"/>
      <c r="S2580" s="41"/>
      <c r="T2580" s="41"/>
      <c r="U2580" s="41"/>
      <c r="V2580" s="41"/>
      <c r="W2580" s="41"/>
      <c r="X2580" s="41"/>
      <c r="Y2580" s="43" t="str">
        <f t="shared" si="80"/>
        <v>COMP</v>
      </c>
      <c r="Z2580" s="43">
        <v>1672842</v>
      </c>
      <c r="AA2580" s="43">
        <f t="shared" si="81"/>
        <v>2241033</v>
      </c>
    </row>
    <row r="2581" spans="1:27" x14ac:dyDescent="0.3">
      <c r="A2581" s="43">
        <v>2309151</v>
      </c>
      <c r="B2581" s="43" t="s">
        <v>2668</v>
      </c>
      <c r="C2581" s="43" t="s">
        <v>819</v>
      </c>
      <c r="D2581" s="41"/>
      <c r="E2581" s="43" t="s">
        <v>6263</v>
      </c>
      <c r="F2581" s="43" t="s">
        <v>28</v>
      </c>
      <c r="G2581" s="43">
        <v>41006</v>
      </c>
      <c r="H2581" s="41"/>
      <c r="I2581" s="41"/>
      <c r="J2581" s="43"/>
      <c r="K2581" s="41"/>
      <c r="L2581" s="41"/>
      <c r="M2581" s="41"/>
      <c r="N2581" s="41"/>
      <c r="O2581" s="41"/>
      <c r="P2581" s="41"/>
      <c r="Q2581" s="41"/>
      <c r="R2581" s="41"/>
      <c r="S2581" s="41"/>
      <c r="T2581" s="41"/>
      <c r="U2581" s="41"/>
      <c r="V2581" s="41"/>
      <c r="W2581" s="41"/>
      <c r="X2581" s="41"/>
      <c r="Y2581" s="43" t="str">
        <f t="shared" si="80"/>
        <v/>
      </c>
      <c r="Z2581" s="43">
        <v>1225785</v>
      </c>
      <c r="AA2581" s="43" t="e">
        <f t="shared" si="81"/>
        <v>#N/A</v>
      </c>
    </row>
    <row r="2582" spans="1:27" x14ac:dyDescent="0.3">
      <c r="A2582" s="43">
        <v>1998468</v>
      </c>
      <c r="B2582" s="43" t="s">
        <v>2669</v>
      </c>
      <c r="C2582" s="43" t="s">
        <v>2670</v>
      </c>
      <c r="D2582" s="41"/>
      <c r="E2582" s="43" t="s">
        <v>35</v>
      </c>
      <c r="F2582" s="43" t="s">
        <v>30</v>
      </c>
      <c r="G2582" s="43">
        <v>28037</v>
      </c>
      <c r="H2582" s="41"/>
      <c r="I2582" s="41"/>
      <c r="J2582" s="43"/>
      <c r="K2582" s="41"/>
      <c r="L2582" s="41"/>
      <c r="M2582" s="41"/>
      <c r="N2582" s="41"/>
      <c r="O2582" s="41"/>
      <c r="P2582" s="41"/>
      <c r="Q2582" s="41"/>
      <c r="R2582" s="41"/>
      <c r="S2582" s="41"/>
      <c r="T2582" s="41"/>
      <c r="U2582" s="41"/>
      <c r="V2582" s="41"/>
      <c r="W2582" s="41"/>
      <c r="X2582" s="41"/>
      <c r="Y2582" s="43" t="str">
        <f t="shared" si="80"/>
        <v/>
      </c>
      <c r="Z2582" s="43">
        <v>1377140</v>
      </c>
      <c r="AA2582" s="43" t="e">
        <f t="shared" si="81"/>
        <v>#N/A</v>
      </c>
    </row>
    <row r="2583" spans="1:27" x14ac:dyDescent="0.3">
      <c r="A2583" s="43">
        <v>161936</v>
      </c>
      <c r="B2583" s="43" t="s">
        <v>2671</v>
      </c>
      <c r="C2583" s="43" t="s">
        <v>454</v>
      </c>
      <c r="D2583" s="41"/>
      <c r="E2583" s="43" t="s">
        <v>6263</v>
      </c>
      <c r="F2583" s="43" t="s">
        <v>30</v>
      </c>
      <c r="G2583" s="43">
        <v>45009</v>
      </c>
      <c r="H2583" s="41"/>
      <c r="I2583" s="41"/>
      <c r="J2583" s="43"/>
      <c r="K2583" s="41"/>
      <c r="L2583" s="41"/>
      <c r="M2583" s="41"/>
      <c r="N2583" s="41"/>
      <c r="O2583" s="41"/>
      <c r="P2583" s="41"/>
      <c r="Q2583" s="41"/>
      <c r="R2583" s="41"/>
      <c r="S2583" s="41"/>
      <c r="T2583" s="41"/>
      <c r="U2583" s="41"/>
      <c r="V2583" s="41"/>
      <c r="W2583" s="41"/>
      <c r="X2583" s="41"/>
      <c r="Y2583" s="43" t="str">
        <f t="shared" si="80"/>
        <v>COMP</v>
      </c>
      <c r="Z2583" s="43">
        <v>1722579</v>
      </c>
      <c r="AA2583" s="43">
        <f t="shared" si="81"/>
        <v>161936</v>
      </c>
    </row>
    <row r="2584" spans="1:27" x14ac:dyDescent="0.3">
      <c r="A2584" s="43">
        <v>2199266</v>
      </c>
      <c r="B2584" s="43" t="s">
        <v>2671</v>
      </c>
      <c r="C2584" s="43" t="s">
        <v>220</v>
      </c>
      <c r="D2584" s="41"/>
      <c r="E2584" s="43" t="s">
        <v>35</v>
      </c>
      <c r="F2584" s="43" t="s">
        <v>30</v>
      </c>
      <c r="G2584" s="43">
        <v>45009</v>
      </c>
      <c r="H2584" s="41"/>
      <c r="I2584" s="41"/>
      <c r="J2584" s="43"/>
      <c r="K2584" s="41"/>
      <c r="L2584" s="41"/>
      <c r="M2584" s="41"/>
      <c r="N2584" s="41"/>
      <c r="O2584" s="41"/>
      <c r="P2584" s="41"/>
      <c r="Q2584" s="41"/>
      <c r="R2584" s="41"/>
      <c r="S2584" s="41"/>
      <c r="T2584" s="41"/>
      <c r="U2584" s="41"/>
      <c r="V2584" s="41"/>
      <c r="W2584" s="41"/>
      <c r="X2584" s="41"/>
      <c r="Y2584" s="43" t="str">
        <f t="shared" si="80"/>
        <v>COMP</v>
      </c>
      <c r="Z2584" s="43">
        <v>1474587</v>
      </c>
      <c r="AA2584" s="43">
        <f t="shared" si="81"/>
        <v>2199266</v>
      </c>
    </row>
    <row r="2585" spans="1:27" x14ac:dyDescent="0.3">
      <c r="A2585" s="43">
        <v>2342017</v>
      </c>
      <c r="B2585" s="43" t="s">
        <v>2672</v>
      </c>
      <c r="C2585" s="43" t="s">
        <v>2673</v>
      </c>
      <c r="D2585" s="41"/>
      <c r="E2585" s="43" t="s">
        <v>6263</v>
      </c>
      <c r="F2585" s="43" t="s">
        <v>30</v>
      </c>
      <c r="G2585" s="43">
        <v>37045</v>
      </c>
      <c r="H2585" s="41"/>
      <c r="I2585" s="41"/>
      <c r="J2585" s="43"/>
      <c r="K2585" s="41"/>
      <c r="L2585" s="41"/>
      <c r="M2585" s="41"/>
      <c r="N2585" s="41"/>
      <c r="O2585" s="41"/>
      <c r="P2585" s="41"/>
      <c r="Q2585" s="41"/>
      <c r="R2585" s="41"/>
      <c r="S2585" s="41"/>
      <c r="T2585" s="41"/>
      <c r="U2585" s="41"/>
      <c r="V2585" s="41"/>
      <c r="W2585" s="41"/>
      <c r="X2585" s="41"/>
      <c r="Y2585" s="43" t="str">
        <f t="shared" si="80"/>
        <v/>
      </c>
      <c r="Z2585" s="43">
        <v>2417724</v>
      </c>
      <c r="AA2585" s="43" t="e">
        <f t="shared" si="81"/>
        <v>#N/A</v>
      </c>
    </row>
    <row r="2586" spans="1:27" x14ac:dyDescent="0.3">
      <c r="A2586" s="43">
        <v>693974</v>
      </c>
      <c r="B2586" s="43" t="s">
        <v>2674</v>
      </c>
      <c r="C2586" s="43" t="s">
        <v>2675</v>
      </c>
      <c r="D2586" s="41"/>
      <c r="E2586" s="43" t="s">
        <v>6263</v>
      </c>
      <c r="F2586" s="43" t="s">
        <v>28</v>
      </c>
      <c r="G2586" s="43">
        <v>37038</v>
      </c>
      <c r="H2586" s="41"/>
      <c r="I2586" s="41"/>
      <c r="J2586" s="43"/>
      <c r="K2586" s="41"/>
      <c r="L2586" s="41"/>
      <c r="M2586" s="41"/>
      <c r="N2586" s="41"/>
      <c r="O2586" s="41"/>
      <c r="P2586" s="41"/>
      <c r="Q2586" s="41"/>
      <c r="R2586" s="41"/>
      <c r="S2586" s="41"/>
      <c r="T2586" s="41"/>
      <c r="U2586" s="41"/>
      <c r="V2586" s="41"/>
      <c r="W2586" s="41"/>
      <c r="X2586" s="41"/>
      <c r="Y2586" s="43" t="str">
        <f t="shared" si="80"/>
        <v>COMP</v>
      </c>
      <c r="Z2586" s="43">
        <v>2347727</v>
      </c>
      <c r="AA2586" s="43">
        <f t="shared" si="81"/>
        <v>693974</v>
      </c>
    </row>
    <row r="2587" spans="1:27" x14ac:dyDescent="0.3">
      <c r="A2587" s="43">
        <v>1474173</v>
      </c>
      <c r="B2587" s="43" t="s">
        <v>2676</v>
      </c>
      <c r="C2587" s="43" t="s">
        <v>2677</v>
      </c>
      <c r="D2587" s="41"/>
      <c r="E2587" s="43" t="s">
        <v>29</v>
      </c>
      <c r="F2587" s="43" t="s">
        <v>28</v>
      </c>
      <c r="G2587" s="43">
        <v>37021</v>
      </c>
      <c r="H2587" s="41"/>
      <c r="I2587" s="41"/>
      <c r="J2587" s="43"/>
      <c r="K2587" s="41"/>
      <c r="L2587" s="41"/>
      <c r="M2587" s="41"/>
      <c r="N2587" s="41"/>
      <c r="O2587" s="41"/>
      <c r="P2587" s="41"/>
      <c r="Q2587" s="41"/>
      <c r="R2587" s="41"/>
      <c r="S2587" s="41"/>
      <c r="T2587" s="41"/>
      <c r="U2587" s="41"/>
      <c r="V2587" s="41"/>
      <c r="W2587" s="41"/>
      <c r="X2587" s="41"/>
      <c r="Y2587" s="43" t="str">
        <f t="shared" si="80"/>
        <v>COMP</v>
      </c>
      <c r="Z2587" s="43">
        <v>529894</v>
      </c>
      <c r="AA2587" s="43">
        <f t="shared" si="81"/>
        <v>1474173</v>
      </c>
    </row>
    <row r="2588" spans="1:27" x14ac:dyDescent="0.3">
      <c r="A2588" s="43">
        <v>114534</v>
      </c>
      <c r="B2588" s="43" t="s">
        <v>2678</v>
      </c>
      <c r="C2588" s="43" t="s">
        <v>2679</v>
      </c>
      <c r="D2588" s="41"/>
      <c r="E2588" s="43" t="s">
        <v>29</v>
      </c>
      <c r="F2588" s="43" t="s">
        <v>28</v>
      </c>
      <c r="G2588" s="43">
        <v>28041</v>
      </c>
      <c r="H2588" s="41"/>
      <c r="I2588" s="41"/>
      <c r="J2588" s="43"/>
      <c r="K2588" s="41"/>
      <c r="L2588" s="41"/>
      <c r="M2588" s="41"/>
      <c r="N2588" s="41"/>
      <c r="O2588" s="41"/>
      <c r="P2588" s="41"/>
      <c r="Q2588" s="41"/>
      <c r="R2588" s="41"/>
      <c r="S2588" s="41"/>
      <c r="T2588" s="41"/>
      <c r="U2588" s="41"/>
      <c r="V2588" s="41"/>
      <c r="W2588" s="41"/>
      <c r="X2588" s="41"/>
      <c r="Y2588" s="43" t="str">
        <f t="shared" si="80"/>
        <v>COMP</v>
      </c>
      <c r="Z2588" s="43">
        <v>1432610</v>
      </c>
      <c r="AA2588" s="43">
        <f t="shared" si="81"/>
        <v>114534</v>
      </c>
    </row>
    <row r="2589" spans="1:27" x14ac:dyDescent="0.3">
      <c r="A2589" s="43">
        <v>2052856</v>
      </c>
      <c r="B2589" s="43" t="s">
        <v>2680</v>
      </c>
      <c r="C2589" s="43" t="s">
        <v>2681</v>
      </c>
      <c r="D2589" s="41"/>
      <c r="E2589" s="43" t="s">
        <v>34</v>
      </c>
      <c r="F2589" s="43" t="s">
        <v>28</v>
      </c>
      <c r="G2589" s="43">
        <v>28037</v>
      </c>
      <c r="H2589" s="41"/>
      <c r="I2589" s="41"/>
      <c r="J2589" s="43"/>
      <c r="K2589" s="41"/>
      <c r="L2589" s="41"/>
      <c r="M2589" s="41"/>
      <c r="N2589" s="41"/>
      <c r="O2589" s="41"/>
      <c r="P2589" s="41"/>
      <c r="Q2589" s="41"/>
      <c r="R2589" s="41"/>
      <c r="S2589" s="41"/>
      <c r="T2589" s="41"/>
      <c r="U2589" s="41"/>
      <c r="V2589" s="41"/>
      <c r="W2589" s="41"/>
      <c r="X2589" s="41"/>
      <c r="Y2589" s="43" t="str">
        <f t="shared" si="80"/>
        <v>COMP</v>
      </c>
      <c r="Z2589" s="43">
        <v>1596992</v>
      </c>
      <c r="AA2589" s="43">
        <f t="shared" si="81"/>
        <v>2052856</v>
      </c>
    </row>
    <row r="2590" spans="1:27" x14ac:dyDescent="0.3">
      <c r="A2590" s="43">
        <v>2347226</v>
      </c>
      <c r="B2590" s="43" t="s">
        <v>2682</v>
      </c>
      <c r="C2590" s="43" t="s">
        <v>2683</v>
      </c>
      <c r="D2590" s="41"/>
      <c r="E2590" s="43" t="s">
        <v>31</v>
      </c>
      <c r="F2590" s="43" t="s">
        <v>30</v>
      </c>
      <c r="G2590" s="43">
        <v>45008</v>
      </c>
      <c r="H2590" s="41"/>
      <c r="I2590" s="41"/>
      <c r="J2590" s="43"/>
      <c r="K2590" s="41"/>
      <c r="L2590" s="41"/>
      <c r="M2590" s="41"/>
      <c r="N2590" s="41"/>
      <c r="O2590" s="41"/>
      <c r="P2590" s="41"/>
      <c r="Q2590" s="41"/>
      <c r="R2590" s="41"/>
      <c r="S2590" s="41"/>
      <c r="T2590" s="41"/>
      <c r="U2590" s="41"/>
      <c r="V2590" s="41"/>
      <c r="W2590" s="41"/>
      <c r="X2590" s="41"/>
      <c r="Y2590" s="43" t="str">
        <f t="shared" si="80"/>
        <v>COMP</v>
      </c>
      <c r="Z2590" s="43">
        <v>1630375</v>
      </c>
      <c r="AA2590" s="43">
        <f t="shared" si="81"/>
        <v>2347226</v>
      </c>
    </row>
    <row r="2591" spans="1:27" x14ac:dyDescent="0.3">
      <c r="A2591" s="43">
        <v>1726387</v>
      </c>
      <c r="B2591" s="43" t="s">
        <v>2684</v>
      </c>
      <c r="C2591" s="43" t="s">
        <v>2685</v>
      </c>
      <c r="D2591" s="41"/>
      <c r="E2591" s="43" t="s">
        <v>34</v>
      </c>
      <c r="F2591" s="43" t="s">
        <v>28</v>
      </c>
      <c r="G2591" s="43">
        <v>41003</v>
      </c>
      <c r="H2591" s="41"/>
      <c r="I2591" s="41"/>
      <c r="J2591" s="43"/>
      <c r="K2591" s="41"/>
      <c r="L2591" s="41"/>
      <c r="M2591" s="41"/>
      <c r="N2591" s="41"/>
      <c r="O2591" s="41"/>
      <c r="P2591" s="41"/>
      <c r="Q2591" s="41"/>
      <c r="R2591" s="41"/>
      <c r="S2591" s="41"/>
      <c r="T2591" s="41"/>
      <c r="U2591" s="41"/>
      <c r="V2591" s="41"/>
      <c r="W2591" s="41"/>
      <c r="X2591" s="41"/>
      <c r="Y2591" s="43" t="str">
        <f t="shared" si="80"/>
        <v>COMP</v>
      </c>
      <c r="Z2591" s="43">
        <v>375116</v>
      </c>
      <c r="AA2591" s="43">
        <f t="shared" si="81"/>
        <v>1726387</v>
      </c>
    </row>
    <row r="2592" spans="1:27" x14ac:dyDescent="0.3">
      <c r="A2592" s="43">
        <v>1475022</v>
      </c>
      <c r="B2592" s="43" t="s">
        <v>2686</v>
      </c>
      <c r="C2592" s="43" t="s">
        <v>2687</v>
      </c>
      <c r="D2592" s="41"/>
      <c r="E2592" s="43" t="s">
        <v>35</v>
      </c>
      <c r="F2592" s="43" t="s">
        <v>28</v>
      </c>
      <c r="G2592" s="43">
        <v>37023</v>
      </c>
      <c r="H2592" s="41"/>
      <c r="I2592" s="41"/>
      <c r="J2592" s="43"/>
      <c r="K2592" s="41"/>
      <c r="L2592" s="41"/>
      <c r="M2592" s="41"/>
      <c r="N2592" s="41"/>
      <c r="O2592" s="41"/>
      <c r="P2592" s="41"/>
      <c r="Q2592" s="41"/>
      <c r="R2592" s="41"/>
      <c r="S2592" s="41"/>
      <c r="T2592" s="41"/>
      <c r="U2592" s="41"/>
      <c r="V2592" s="41"/>
      <c r="W2592" s="41"/>
      <c r="X2592" s="41"/>
      <c r="Y2592" s="43" t="str">
        <f t="shared" si="80"/>
        <v>COMP</v>
      </c>
      <c r="Z2592" s="43">
        <v>2079012</v>
      </c>
      <c r="AA2592" s="43">
        <f t="shared" si="81"/>
        <v>1475022</v>
      </c>
    </row>
    <row r="2593" spans="1:27" x14ac:dyDescent="0.3">
      <c r="A2593" s="43">
        <v>2428327</v>
      </c>
      <c r="B2593" s="43" t="s">
        <v>2688</v>
      </c>
      <c r="C2593" s="43" t="s">
        <v>998</v>
      </c>
      <c r="D2593" s="41"/>
      <c r="E2593" s="43" t="s">
        <v>31</v>
      </c>
      <c r="F2593" s="43" t="s">
        <v>28</v>
      </c>
      <c r="G2593" s="43">
        <v>37036</v>
      </c>
      <c r="H2593" s="41"/>
      <c r="I2593" s="41"/>
      <c r="J2593" s="43"/>
      <c r="K2593" s="41"/>
      <c r="L2593" s="41"/>
      <c r="M2593" s="41"/>
      <c r="N2593" s="41"/>
      <c r="O2593" s="41"/>
      <c r="P2593" s="41"/>
      <c r="Q2593" s="41"/>
      <c r="R2593" s="41"/>
      <c r="S2593" s="41"/>
      <c r="T2593" s="41"/>
      <c r="U2593" s="41"/>
      <c r="V2593" s="41"/>
      <c r="W2593" s="41"/>
      <c r="X2593" s="41"/>
      <c r="Y2593" s="43" t="str">
        <f t="shared" si="80"/>
        <v>COMP</v>
      </c>
      <c r="Z2593" s="43">
        <v>1376168</v>
      </c>
      <c r="AA2593" s="43">
        <f t="shared" si="81"/>
        <v>2428327</v>
      </c>
    </row>
    <row r="2594" spans="1:27" x14ac:dyDescent="0.3">
      <c r="A2594" s="43">
        <v>1227595</v>
      </c>
      <c r="B2594" s="43" t="s">
        <v>2689</v>
      </c>
      <c r="C2594" s="43" t="s">
        <v>448</v>
      </c>
      <c r="D2594" s="41"/>
      <c r="E2594" s="43" t="s">
        <v>29</v>
      </c>
      <c r="F2594" s="43" t="s">
        <v>28</v>
      </c>
      <c r="G2594" s="43">
        <v>36003</v>
      </c>
      <c r="H2594" s="41"/>
      <c r="I2594" s="41"/>
      <c r="J2594" s="43"/>
      <c r="K2594" s="41"/>
      <c r="L2594" s="41"/>
      <c r="M2594" s="41"/>
      <c r="N2594" s="41"/>
      <c r="O2594" s="41"/>
      <c r="P2594" s="41"/>
      <c r="Q2594" s="41"/>
      <c r="R2594" s="41"/>
      <c r="S2594" s="41"/>
      <c r="T2594" s="41"/>
      <c r="U2594" s="41"/>
      <c r="V2594" s="41"/>
      <c r="W2594" s="41"/>
      <c r="X2594" s="41"/>
      <c r="Y2594" s="43" t="str">
        <f t="shared" si="80"/>
        <v>COMP</v>
      </c>
      <c r="Z2594" s="43">
        <v>1544773</v>
      </c>
      <c r="AA2594" s="43">
        <f t="shared" si="81"/>
        <v>1227595</v>
      </c>
    </row>
    <row r="2595" spans="1:27" x14ac:dyDescent="0.3">
      <c r="A2595" s="43">
        <v>1582258</v>
      </c>
      <c r="B2595" s="43" t="s">
        <v>2690</v>
      </c>
      <c r="C2595" s="43" t="s">
        <v>2691</v>
      </c>
      <c r="D2595" s="41"/>
      <c r="E2595" s="43" t="s">
        <v>35</v>
      </c>
      <c r="F2595" s="43" t="s">
        <v>30</v>
      </c>
      <c r="G2595" s="43">
        <v>28001</v>
      </c>
      <c r="H2595" s="41"/>
      <c r="I2595" s="41"/>
      <c r="J2595" s="43"/>
      <c r="K2595" s="41"/>
      <c r="L2595" s="41"/>
      <c r="M2595" s="41"/>
      <c r="N2595" s="41"/>
      <c r="O2595" s="41"/>
      <c r="P2595" s="41"/>
      <c r="Q2595" s="41"/>
      <c r="R2595" s="41"/>
      <c r="S2595" s="41"/>
      <c r="T2595" s="41"/>
      <c r="U2595" s="41"/>
      <c r="V2595" s="41"/>
      <c r="W2595" s="41"/>
      <c r="X2595" s="41"/>
      <c r="Y2595" s="43" t="str">
        <f t="shared" si="80"/>
        <v>COMP</v>
      </c>
      <c r="Z2595" s="43">
        <v>1658531</v>
      </c>
      <c r="AA2595" s="43">
        <f t="shared" si="81"/>
        <v>1582258</v>
      </c>
    </row>
    <row r="2596" spans="1:27" x14ac:dyDescent="0.3">
      <c r="A2596" s="43">
        <v>1704669</v>
      </c>
      <c r="B2596" s="43" t="s">
        <v>2692</v>
      </c>
      <c r="C2596" s="43" t="s">
        <v>226</v>
      </c>
      <c r="D2596" s="41"/>
      <c r="E2596" s="43" t="s">
        <v>6263</v>
      </c>
      <c r="F2596" s="43" t="s">
        <v>30</v>
      </c>
      <c r="G2596" s="43">
        <v>28030</v>
      </c>
      <c r="H2596" s="41"/>
      <c r="I2596" s="41"/>
      <c r="J2596" s="43"/>
      <c r="K2596" s="41"/>
      <c r="L2596" s="41"/>
      <c r="M2596" s="41"/>
      <c r="N2596" s="41"/>
      <c r="O2596" s="41"/>
      <c r="P2596" s="41"/>
      <c r="Q2596" s="41"/>
      <c r="R2596" s="41"/>
      <c r="S2596" s="41"/>
      <c r="T2596" s="41"/>
      <c r="U2596" s="41"/>
      <c r="V2596" s="41"/>
      <c r="W2596" s="41"/>
      <c r="X2596" s="41"/>
      <c r="Y2596" s="43" t="str">
        <f t="shared" si="80"/>
        <v/>
      </c>
      <c r="Z2596" s="43">
        <v>1955970</v>
      </c>
      <c r="AA2596" s="43" t="e">
        <f t="shared" si="81"/>
        <v>#N/A</v>
      </c>
    </row>
    <row r="2597" spans="1:27" x14ac:dyDescent="0.3">
      <c r="A2597" s="43">
        <v>2317143</v>
      </c>
      <c r="B2597" s="43" t="s">
        <v>2693</v>
      </c>
      <c r="C2597" s="43" t="s">
        <v>466</v>
      </c>
      <c r="D2597" s="41"/>
      <c r="E2597" s="43" t="s">
        <v>6263</v>
      </c>
      <c r="F2597" s="43" t="s">
        <v>28</v>
      </c>
      <c r="G2597" s="43">
        <v>41024</v>
      </c>
      <c r="H2597" s="41"/>
      <c r="I2597" s="41"/>
      <c r="J2597" s="43"/>
      <c r="K2597" s="41"/>
      <c r="L2597" s="41"/>
      <c r="M2597" s="41"/>
      <c r="N2597" s="41"/>
      <c r="O2597" s="41"/>
      <c r="P2597" s="41"/>
      <c r="Q2597" s="41"/>
      <c r="R2597" s="41"/>
      <c r="S2597" s="41"/>
      <c r="T2597" s="41"/>
      <c r="U2597" s="41"/>
      <c r="V2597" s="41"/>
      <c r="W2597" s="41"/>
      <c r="X2597" s="41"/>
      <c r="Y2597" s="43" t="str">
        <f t="shared" si="80"/>
        <v/>
      </c>
      <c r="Z2597" s="43">
        <v>1820033</v>
      </c>
      <c r="AA2597" s="43" t="e">
        <f t="shared" si="81"/>
        <v>#N/A</v>
      </c>
    </row>
    <row r="2598" spans="1:27" x14ac:dyDescent="0.3">
      <c r="A2598" s="43">
        <v>2348139</v>
      </c>
      <c r="B2598" s="43" t="s">
        <v>2694</v>
      </c>
      <c r="C2598" s="43" t="s">
        <v>677</v>
      </c>
      <c r="D2598" s="41"/>
      <c r="E2598" s="43" t="s">
        <v>6263</v>
      </c>
      <c r="F2598" s="43" t="s">
        <v>28</v>
      </c>
      <c r="G2598" s="43">
        <v>28017</v>
      </c>
      <c r="H2598" s="41"/>
      <c r="I2598" s="41"/>
      <c r="J2598" s="43"/>
      <c r="K2598" s="41"/>
      <c r="L2598" s="41"/>
      <c r="M2598" s="41"/>
      <c r="N2598" s="41"/>
      <c r="O2598" s="41"/>
      <c r="P2598" s="41"/>
      <c r="Q2598" s="41"/>
      <c r="R2598" s="41"/>
      <c r="S2598" s="41"/>
      <c r="T2598" s="41"/>
      <c r="U2598" s="41"/>
      <c r="V2598" s="41"/>
      <c r="W2598" s="41"/>
      <c r="X2598" s="41"/>
      <c r="Y2598" s="43" t="str">
        <f t="shared" si="80"/>
        <v/>
      </c>
      <c r="Z2598" s="43">
        <v>2077023</v>
      </c>
      <c r="AA2598" s="43" t="e">
        <f t="shared" si="81"/>
        <v>#N/A</v>
      </c>
    </row>
    <row r="2599" spans="1:27" x14ac:dyDescent="0.3">
      <c r="A2599" s="43">
        <v>1879542</v>
      </c>
      <c r="B2599" s="43" t="s">
        <v>2695</v>
      </c>
      <c r="C2599" s="43" t="s">
        <v>2696</v>
      </c>
      <c r="D2599" s="41"/>
      <c r="E2599" s="43" t="s">
        <v>6263</v>
      </c>
      <c r="F2599" s="43" t="s">
        <v>30</v>
      </c>
      <c r="G2599" s="43">
        <v>45010</v>
      </c>
      <c r="H2599" s="41"/>
      <c r="I2599" s="41"/>
      <c r="J2599" s="43"/>
      <c r="K2599" s="41"/>
      <c r="L2599" s="41"/>
      <c r="M2599" s="41"/>
      <c r="N2599" s="41"/>
      <c r="O2599" s="41"/>
      <c r="P2599" s="41"/>
      <c r="Q2599" s="41"/>
      <c r="R2599" s="41"/>
      <c r="S2599" s="41"/>
      <c r="T2599" s="41"/>
      <c r="U2599" s="41"/>
      <c r="V2599" s="41"/>
      <c r="W2599" s="41"/>
      <c r="X2599" s="41"/>
      <c r="Y2599" s="43" t="str">
        <f t="shared" si="80"/>
        <v/>
      </c>
      <c r="Z2599" s="43">
        <v>1698730</v>
      </c>
      <c r="AA2599" s="43" t="e">
        <f t="shared" si="81"/>
        <v>#N/A</v>
      </c>
    </row>
    <row r="2600" spans="1:27" x14ac:dyDescent="0.3">
      <c r="A2600" s="43">
        <v>1680925</v>
      </c>
      <c r="B2600" s="43" t="s">
        <v>2697</v>
      </c>
      <c r="C2600" s="43" t="s">
        <v>223</v>
      </c>
      <c r="D2600" s="41"/>
      <c r="E2600" s="43" t="s">
        <v>6263</v>
      </c>
      <c r="F2600" s="43" t="s">
        <v>28</v>
      </c>
      <c r="G2600" s="43">
        <v>28017</v>
      </c>
      <c r="H2600" s="41"/>
      <c r="I2600" s="41"/>
      <c r="J2600" s="43"/>
      <c r="K2600" s="41"/>
      <c r="L2600" s="41"/>
      <c r="M2600" s="41"/>
      <c r="N2600" s="41"/>
      <c r="O2600" s="41"/>
      <c r="P2600" s="41"/>
      <c r="Q2600" s="41"/>
      <c r="R2600" s="41"/>
      <c r="S2600" s="41"/>
      <c r="T2600" s="41"/>
      <c r="U2600" s="41"/>
      <c r="V2600" s="41"/>
      <c r="W2600" s="41"/>
      <c r="X2600" s="41"/>
      <c r="Y2600" s="43" t="str">
        <f t="shared" si="80"/>
        <v/>
      </c>
      <c r="Z2600" s="43">
        <v>1188825</v>
      </c>
      <c r="AA2600" s="43" t="e">
        <f t="shared" si="81"/>
        <v>#N/A</v>
      </c>
    </row>
    <row r="2601" spans="1:27" x14ac:dyDescent="0.3">
      <c r="A2601" s="43">
        <v>2279148</v>
      </c>
      <c r="B2601" s="43" t="s">
        <v>2698</v>
      </c>
      <c r="C2601" s="43" t="s">
        <v>1581</v>
      </c>
      <c r="D2601" s="41"/>
      <c r="E2601" s="43" t="s">
        <v>6263</v>
      </c>
      <c r="F2601" s="43" t="s">
        <v>30</v>
      </c>
      <c r="G2601" s="43">
        <v>37021</v>
      </c>
      <c r="H2601" s="41"/>
      <c r="I2601" s="41"/>
      <c r="J2601" s="43"/>
      <c r="K2601" s="41"/>
      <c r="L2601" s="41"/>
      <c r="M2601" s="41"/>
      <c r="N2601" s="41"/>
      <c r="O2601" s="41"/>
      <c r="P2601" s="41"/>
      <c r="Q2601" s="41"/>
      <c r="R2601" s="41"/>
      <c r="S2601" s="41"/>
      <c r="T2601" s="41"/>
      <c r="U2601" s="41"/>
      <c r="V2601" s="41"/>
      <c r="W2601" s="41"/>
      <c r="X2601" s="41"/>
      <c r="Y2601" s="43" t="str">
        <f t="shared" si="80"/>
        <v/>
      </c>
      <c r="Z2601" s="43">
        <v>1747497</v>
      </c>
      <c r="AA2601" s="43" t="e">
        <f t="shared" si="81"/>
        <v>#N/A</v>
      </c>
    </row>
    <row r="2602" spans="1:27" x14ac:dyDescent="0.3">
      <c r="A2602" s="43">
        <v>2235112</v>
      </c>
      <c r="B2602" s="43" t="s">
        <v>2699</v>
      </c>
      <c r="C2602" s="43" t="s">
        <v>2700</v>
      </c>
      <c r="D2602" s="41"/>
      <c r="E2602" s="43" t="s">
        <v>31</v>
      </c>
      <c r="F2602" s="43" t="s">
        <v>28</v>
      </c>
      <c r="G2602" s="43">
        <v>41006</v>
      </c>
      <c r="H2602" s="41"/>
      <c r="I2602" s="41"/>
      <c r="J2602" s="43"/>
      <c r="K2602" s="41"/>
      <c r="L2602" s="41"/>
      <c r="M2602" s="41"/>
      <c r="N2602" s="41"/>
      <c r="O2602" s="41"/>
      <c r="P2602" s="41"/>
      <c r="Q2602" s="41"/>
      <c r="R2602" s="41"/>
      <c r="S2602" s="41"/>
      <c r="T2602" s="41"/>
      <c r="U2602" s="41"/>
      <c r="V2602" s="41"/>
      <c r="W2602" s="41"/>
      <c r="X2602" s="41"/>
      <c r="Y2602" s="43" t="str">
        <f t="shared" si="80"/>
        <v>COMP</v>
      </c>
      <c r="Z2602" s="43">
        <v>1743916</v>
      </c>
      <c r="AA2602" s="43">
        <f t="shared" si="81"/>
        <v>2235112</v>
      </c>
    </row>
    <row r="2603" spans="1:27" x14ac:dyDescent="0.3">
      <c r="A2603" s="43">
        <v>1418778</v>
      </c>
      <c r="B2603" s="43" t="s">
        <v>2701</v>
      </c>
      <c r="C2603" s="43" t="s">
        <v>656</v>
      </c>
      <c r="D2603" s="41"/>
      <c r="E2603" s="43" t="s">
        <v>6263</v>
      </c>
      <c r="F2603" s="43" t="s">
        <v>28</v>
      </c>
      <c r="G2603" s="43">
        <v>45016</v>
      </c>
      <c r="H2603" s="41"/>
      <c r="I2603" s="41"/>
      <c r="J2603" s="43"/>
      <c r="K2603" s="41"/>
      <c r="L2603" s="41"/>
      <c r="M2603" s="41"/>
      <c r="N2603" s="41"/>
      <c r="O2603" s="41"/>
      <c r="P2603" s="41"/>
      <c r="Q2603" s="41"/>
      <c r="R2603" s="41"/>
      <c r="S2603" s="41"/>
      <c r="T2603" s="41"/>
      <c r="U2603" s="41"/>
      <c r="V2603" s="41"/>
      <c r="W2603" s="41"/>
      <c r="X2603" s="41"/>
      <c r="Y2603" s="43" t="str">
        <f t="shared" si="80"/>
        <v>COMP</v>
      </c>
      <c r="Z2603" s="43">
        <v>1526675</v>
      </c>
      <c r="AA2603" s="43">
        <f t="shared" si="81"/>
        <v>1418778</v>
      </c>
    </row>
    <row r="2604" spans="1:27" x14ac:dyDescent="0.3">
      <c r="A2604" s="43">
        <v>1483366</v>
      </c>
      <c r="B2604" s="43" t="s">
        <v>2701</v>
      </c>
      <c r="C2604" s="43" t="s">
        <v>340</v>
      </c>
      <c r="D2604" s="41"/>
      <c r="E2604" s="43" t="s">
        <v>34</v>
      </c>
      <c r="F2604" s="43" t="s">
        <v>30</v>
      </c>
      <c r="G2604" s="43">
        <v>45050</v>
      </c>
      <c r="H2604" s="41"/>
      <c r="I2604" s="41"/>
      <c r="J2604" s="43"/>
      <c r="K2604" s="41"/>
      <c r="L2604" s="41"/>
      <c r="M2604" s="41"/>
      <c r="N2604" s="41"/>
      <c r="O2604" s="41"/>
      <c r="P2604" s="41"/>
      <c r="Q2604" s="41"/>
      <c r="R2604" s="41"/>
      <c r="S2604" s="41"/>
      <c r="T2604" s="41"/>
      <c r="U2604" s="41"/>
      <c r="V2604" s="41"/>
      <c r="W2604" s="41"/>
      <c r="X2604" s="41"/>
      <c r="Y2604" s="43" t="str">
        <f t="shared" si="80"/>
        <v>COMP</v>
      </c>
      <c r="Z2604" s="43">
        <v>100089</v>
      </c>
      <c r="AA2604" s="43">
        <f t="shared" si="81"/>
        <v>1483366</v>
      </c>
    </row>
    <row r="2605" spans="1:27" x14ac:dyDescent="0.3">
      <c r="A2605" s="43">
        <v>1483726</v>
      </c>
      <c r="B2605" s="43" t="s">
        <v>2701</v>
      </c>
      <c r="C2605" s="43" t="s">
        <v>492</v>
      </c>
      <c r="D2605" s="41"/>
      <c r="E2605" s="43" t="s">
        <v>6263</v>
      </c>
      <c r="F2605" s="43" t="s">
        <v>30</v>
      </c>
      <c r="G2605" s="43">
        <v>45050</v>
      </c>
      <c r="H2605" s="41"/>
      <c r="I2605" s="41"/>
      <c r="J2605" s="43"/>
      <c r="K2605" s="41"/>
      <c r="L2605" s="41"/>
      <c r="M2605" s="41"/>
      <c r="N2605" s="41"/>
      <c r="O2605" s="41"/>
      <c r="P2605" s="41"/>
      <c r="Q2605" s="41"/>
      <c r="R2605" s="41"/>
      <c r="S2605" s="41"/>
      <c r="T2605" s="41"/>
      <c r="U2605" s="41"/>
      <c r="V2605" s="41"/>
      <c r="W2605" s="41"/>
      <c r="X2605" s="41"/>
      <c r="Y2605" s="43" t="str">
        <f t="shared" si="80"/>
        <v>COMP</v>
      </c>
      <c r="Z2605" s="43">
        <v>1153560</v>
      </c>
      <c r="AA2605" s="43">
        <f t="shared" si="81"/>
        <v>1483726</v>
      </c>
    </row>
    <row r="2606" spans="1:27" x14ac:dyDescent="0.3">
      <c r="A2606" s="43">
        <v>1417799</v>
      </c>
      <c r="B2606" s="43" t="s">
        <v>2701</v>
      </c>
      <c r="C2606" s="43" t="s">
        <v>343</v>
      </c>
      <c r="D2606" s="41"/>
      <c r="E2606" s="43" t="s">
        <v>6263</v>
      </c>
      <c r="F2606" s="43" t="s">
        <v>28</v>
      </c>
      <c r="G2606" s="43">
        <v>18003</v>
      </c>
      <c r="H2606" s="41"/>
      <c r="I2606" s="41"/>
      <c r="J2606" s="43"/>
      <c r="K2606" s="41"/>
      <c r="L2606" s="41"/>
      <c r="M2606" s="41"/>
      <c r="N2606" s="41"/>
      <c r="O2606" s="41"/>
      <c r="P2606" s="41"/>
      <c r="Q2606" s="41"/>
      <c r="R2606" s="41"/>
      <c r="S2606" s="41"/>
      <c r="T2606" s="41"/>
      <c r="U2606" s="41"/>
      <c r="V2606" s="41"/>
      <c r="W2606" s="41"/>
      <c r="X2606" s="41"/>
      <c r="Y2606" s="43" t="str">
        <f t="shared" si="80"/>
        <v>COMP</v>
      </c>
      <c r="Z2606" s="43">
        <v>1091347</v>
      </c>
      <c r="AA2606" s="43">
        <f t="shared" si="81"/>
        <v>1417799</v>
      </c>
    </row>
    <row r="2607" spans="1:27" x14ac:dyDescent="0.3">
      <c r="A2607" s="43">
        <v>1961906</v>
      </c>
      <c r="B2607" s="43" t="s">
        <v>2702</v>
      </c>
      <c r="C2607" s="43" t="s">
        <v>973</v>
      </c>
      <c r="D2607" s="41"/>
      <c r="E2607" s="43" t="s">
        <v>29</v>
      </c>
      <c r="F2607" s="43" t="s">
        <v>28</v>
      </c>
      <c r="G2607" s="43">
        <v>41003</v>
      </c>
      <c r="H2607" s="41"/>
      <c r="I2607" s="41"/>
      <c r="J2607" s="43"/>
      <c r="K2607" s="41"/>
      <c r="L2607" s="41"/>
      <c r="M2607" s="41"/>
      <c r="N2607" s="41"/>
      <c r="O2607" s="41"/>
      <c r="P2607" s="41"/>
      <c r="Q2607" s="41"/>
      <c r="R2607" s="41"/>
      <c r="S2607" s="41"/>
      <c r="T2607" s="41"/>
      <c r="U2607" s="41"/>
      <c r="V2607" s="41"/>
      <c r="W2607" s="41"/>
      <c r="X2607" s="41"/>
      <c r="Y2607" s="43" t="str">
        <f t="shared" si="80"/>
        <v>COMP</v>
      </c>
      <c r="Z2607" s="43">
        <v>1325985</v>
      </c>
      <c r="AA2607" s="43">
        <f t="shared" si="81"/>
        <v>1961906</v>
      </c>
    </row>
    <row r="2608" spans="1:27" x14ac:dyDescent="0.3">
      <c r="A2608" s="43">
        <v>2210955</v>
      </c>
      <c r="B2608" s="43" t="s">
        <v>2703</v>
      </c>
      <c r="C2608" s="43" t="s">
        <v>1287</v>
      </c>
      <c r="D2608" s="41"/>
      <c r="E2608" s="43" t="s">
        <v>6263</v>
      </c>
      <c r="F2608" s="43" t="s">
        <v>30</v>
      </c>
      <c r="G2608" s="43">
        <v>41003</v>
      </c>
      <c r="H2608" s="41"/>
      <c r="I2608" s="41"/>
      <c r="J2608" s="43"/>
      <c r="K2608" s="41"/>
      <c r="L2608" s="41"/>
      <c r="M2608" s="41"/>
      <c r="N2608" s="41"/>
      <c r="O2608" s="41"/>
      <c r="P2608" s="41"/>
      <c r="Q2608" s="41"/>
      <c r="R2608" s="41"/>
      <c r="S2608" s="41"/>
      <c r="T2608" s="41"/>
      <c r="U2608" s="41"/>
      <c r="V2608" s="41"/>
      <c r="W2608" s="41"/>
      <c r="X2608" s="41"/>
      <c r="Y2608" s="43" t="str">
        <f t="shared" si="80"/>
        <v/>
      </c>
      <c r="Z2608" s="43">
        <v>1404408</v>
      </c>
      <c r="AA2608" s="43" t="e">
        <f t="shared" si="81"/>
        <v>#N/A</v>
      </c>
    </row>
    <row r="2609" spans="1:27" x14ac:dyDescent="0.3">
      <c r="A2609" s="43">
        <v>2227379</v>
      </c>
      <c r="B2609" s="43" t="s">
        <v>2704</v>
      </c>
      <c r="C2609" s="43" t="s">
        <v>287</v>
      </c>
      <c r="D2609" s="41"/>
      <c r="E2609" s="43" t="s">
        <v>6263</v>
      </c>
      <c r="F2609" s="43" t="s">
        <v>28</v>
      </c>
      <c r="G2609" s="43">
        <v>37027</v>
      </c>
      <c r="H2609" s="41"/>
      <c r="I2609" s="41"/>
      <c r="J2609" s="43"/>
      <c r="K2609" s="41"/>
      <c r="L2609" s="41"/>
      <c r="M2609" s="41"/>
      <c r="N2609" s="41"/>
      <c r="O2609" s="41"/>
      <c r="P2609" s="41"/>
      <c r="Q2609" s="41"/>
      <c r="R2609" s="41"/>
      <c r="S2609" s="41"/>
      <c r="T2609" s="41"/>
      <c r="U2609" s="41"/>
      <c r="V2609" s="41"/>
      <c r="W2609" s="41"/>
      <c r="X2609" s="41"/>
      <c r="Y2609" s="43" t="str">
        <f t="shared" si="80"/>
        <v>COMP</v>
      </c>
      <c r="Z2609" s="43">
        <v>1772700</v>
      </c>
      <c r="AA2609" s="43">
        <f t="shared" si="81"/>
        <v>2227379</v>
      </c>
    </row>
    <row r="2610" spans="1:27" x14ac:dyDescent="0.3">
      <c r="A2610" s="43">
        <v>291083</v>
      </c>
      <c r="B2610" s="43" t="s">
        <v>2705</v>
      </c>
      <c r="C2610" s="43" t="s">
        <v>2706</v>
      </c>
      <c r="D2610" s="41"/>
      <c r="E2610" s="43" t="s">
        <v>6263</v>
      </c>
      <c r="F2610" s="43" t="s">
        <v>28</v>
      </c>
      <c r="G2610" s="43">
        <v>45008</v>
      </c>
      <c r="H2610" s="41"/>
      <c r="I2610" s="41"/>
      <c r="J2610" s="43"/>
      <c r="K2610" s="41"/>
      <c r="L2610" s="41"/>
      <c r="M2610" s="41"/>
      <c r="N2610" s="41"/>
      <c r="O2610" s="41"/>
      <c r="P2610" s="41"/>
      <c r="Q2610" s="41"/>
      <c r="R2610" s="41"/>
      <c r="S2610" s="41"/>
      <c r="T2610" s="41"/>
      <c r="U2610" s="41"/>
      <c r="V2610" s="41"/>
      <c r="W2610" s="41"/>
      <c r="X2610" s="41"/>
      <c r="Y2610" s="43" t="str">
        <f t="shared" si="80"/>
        <v/>
      </c>
      <c r="Z2610" s="43">
        <v>1180588</v>
      </c>
      <c r="AA2610" s="43" t="e">
        <f t="shared" si="81"/>
        <v>#N/A</v>
      </c>
    </row>
    <row r="2611" spans="1:27" x14ac:dyDescent="0.3">
      <c r="A2611" s="43">
        <v>2205628</v>
      </c>
      <c r="B2611" s="43" t="s">
        <v>2707</v>
      </c>
      <c r="C2611" s="43" t="s">
        <v>232</v>
      </c>
      <c r="D2611" s="41"/>
      <c r="E2611" s="43" t="s">
        <v>6263</v>
      </c>
      <c r="F2611" s="43" t="s">
        <v>28</v>
      </c>
      <c r="G2611" s="43">
        <v>18003</v>
      </c>
      <c r="H2611" s="41"/>
      <c r="I2611" s="41"/>
      <c r="J2611" s="43"/>
      <c r="K2611" s="41"/>
      <c r="L2611" s="41"/>
      <c r="M2611" s="41"/>
      <c r="N2611" s="41"/>
      <c r="O2611" s="41"/>
      <c r="P2611" s="41"/>
      <c r="Q2611" s="41"/>
      <c r="R2611" s="41"/>
      <c r="S2611" s="41"/>
      <c r="T2611" s="41"/>
      <c r="U2611" s="41"/>
      <c r="V2611" s="41"/>
      <c r="W2611" s="41"/>
      <c r="X2611" s="41"/>
      <c r="Y2611" s="43" t="str">
        <f t="shared" si="80"/>
        <v>COMP</v>
      </c>
      <c r="Z2611" s="43">
        <v>2188878</v>
      </c>
      <c r="AA2611" s="43">
        <f t="shared" si="81"/>
        <v>2205628</v>
      </c>
    </row>
    <row r="2612" spans="1:27" x14ac:dyDescent="0.3">
      <c r="A2612" s="43">
        <v>2018436</v>
      </c>
      <c r="B2612" s="43" t="s">
        <v>2708</v>
      </c>
      <c r="C2612" s="43" t="s">
        <v>1567</v>
      </c>
      <c r="D2612" s="41"/>
      <c r="E2612" s="43" t="s">
        <v>6263</v>
      </c>
      <c r="F2612" s="43" t="s">
        <v>28</v>
      </c>
      <c r="G2612" s="43">
        <v>45041</v>
      </c>
      <c r="H2612" s="41"/>
      <c r="I2612" s="41"/>
      <c r="J2612" s="43"/>
      <c r="K2612" s="41"/>
      <c r="L2612" s="41"/>
      <c r="M2612" s="41"/>
      <c r="N2612" s="41"/>
      <c r="O2612" s="41"/>
      <c r="P2612" s="41"/>
      <c r="Q2612" s="41"/>
      <c r="R2612" s="41"/>
      <c r="S2612" s="41"/>
      <c r="T2612" s="41"/>
      <c r="U2612" s="41"/>
      <c r="V2612" s="41"/>
      <c r="W2612" s="41"/>
      <c r="X2612" s="41"/>
      <c r="Y2612" s="43" t="str">
        <f t="shared" si="80"/>
        <v/>
      </c>
      <c r="Z2612" s="43">
        <v>2433228</v>
      </c>
      <c r="AA2612" s="43" t="e">
        <f t="shared" si="81"/>
        <v>#N/A</v>
      </c>
    </row>
    <row r="2613" spans="1:27" x14ac:dyDescent="0.3">
      <c r="A2613" s="43">
        <v>2332238</v>
      </c>
      <c r="B2613" s="43" t="s">
        <v>6284</v>
      </c>
      <c r="C2613" s="43" t="s">
        <v>421</v>
      </c>
      <c r="D2613" s="41"/>
      <c r="E2613" s="43" t="s">
        <v>6263</v>
      </c>
      <c r="F2613" s="43" t="s">
        <v>30</v>
      </c>
      <c r="G2613" s="43">
        <v>45008</v>
      </c>
      <c r="H2613" s="41"/>
      <c r="I2613" s="41"/>
      <c r="J2613" s="43"/>
      <c r="K2613" s="41"/>
      <c r="L2613" s="41"/>
      <c r="M2613" s="41"/>
      <c r="N2613" s="41"/>
      <c r="O2613" s="41"/>
      <c r="P2613" s="41"/>
      <c r="Q2613" s="41"/>
      <c r="R2613" s="41"/>
      <c r="S2613" s="41"/>
      <c r="T2613" s="41"/>
      <c r="U2613" s="41"/>
      <c r="V2613" s="41"/>
      <c r="W2613" s="41"/>
      <c r="X2613" s="41"/>
      <c r="Y2613" s="43" t="str">
        <f t="shared" si="80"/>
        <v/>
      </c>
      <c r="Z2613" s="43">
        <v>2259667</v>
      </c>
      <c r="AA2613" s="43" t="e">
        <f t="shared" si="81"/>
        <v>#N/A</v>
      </c>
    </row>
    <row r="2614" spans="1:27" x14ac:dyDescent="0.3">
      <c r="A2614" s="43">
        <v>2172856</v>
      </c>
      <c r="B2614" s="43" t="s">
        <v>2709</v>
      </c>
      <c r="C2614" s="43" t="s">
        <v>2710</v>
      </c>
      <c r="D2614" s="41"/>
      <c r="E2614" s="43" t="s">
        <v>6263</v>
      </c>
      <c r="F2614" s="43" t="s">
        <v>28</v>
      </c>
      <c r="G2614" s="43">
        <v>45053</v>
      </c>
      <c r="H2614" s="41"/>
      <c r="I2614" s="41"/>
      <c r="J2614" s="43"/>
      <c r="K2614" s="41"/>
      <c r="L2614" s="41"/>
      <c r="M2614" s="41"/>
      <c r="N2614" s="41"/>
      <c r="O2614" s="41"/>
      <c r="P2614" s="41"/>
      <c r="Q2614" s="41"/>
      <c r="R2614" s="41"/>
      <c r="S2614" s="41"/>
      <c r="T2614" s="41"/>
      <c r="U2614" s="41"/>
      <c r="V2614" s="41"/>
      <c r="W2614" s="41"/>
      <c r="X2614" s="41"/>
      <c r="Y2614" s="43" t="str">
        <f t="shared" si="80"/>
        <v/>
      </c>
      <c r="Z2614" s="43">
        <v>2217142</v>
      </c>
      <c r="AA2614" s="43" t="e">
        <f t="shared" si="81"/>
        <v>#N/A</v>
      </c>
    </row>
    <row r="2615" spans="1:27" x14ac:dyDescent="0.3">
      <c r="A2615" s="43">
        <v>2236301</v>
      </c>
      <c r="B2615" s="43" t="s">
        <v>2711</v>
      </c>
      <c r="C2615" s="43" t="s">
        <v>427</v>
      </c>
      <c r="D2615" s="41"/>
      <c r="E2615" s="43" t="s">
        <v>6263</v>
      </c>
      <c r="F2615" s="43" t="s">
        <v>28</v>
      </c>
      <c r="G2615" s="43">
        <v>28017</v>
      </c>
      <c r="H2615" s="41"/>
      <c r="I2615" s="41"/>
      <c r="J2615" s="43"/>
      <c r="K2615" s="41"/>
      <c r="L2615" s="41"/>
      <c r="M2615" s="41"/>
      <c r="N2615" s="41"/>
      <c r="O2615" s="41"/>
      <c r="P2615" s="41"/>
      <c r="Q2615" s="41"/>
      <c r="R2615" s="41"/>
      <c r="S2615" s="41"/>
      <c r="T2615" s="41"/>
      <c r="U2615" s="41"/>
      <c r="V2615" s="41"/>
      <c r="W2615" s="41"/>
      <c r="X2615" s="41"/>
      <c r="Y2615" s="43" t="str">
        <f t="shared" si="80"/>
        <v/>
      </c>
      <c r="Z2615" s="43">
        <v>1005561</v>
      </c>
      <c r="AA2615" s="43" t="e">
        <f t="shared" si="81"/>
        <v>#N/A</v>
      </c>
    </row>
    <row r="2616" spans="1:27" x14ac:dyDescent="0.3">
      <c r="A2616" s="43">
        <v>1713301</v>
      </c>
      <c r="B2616" s="43" t="s">
        <v>2711</v>
      </c>
      <c r="C2616" s="43" t="s">
        <v>414</v>
      </c>
      <c r="D2616" s="41"/>
      <c r="E2616" s="43" t="s">
        <v>6263</v>
      </c>
      <c r="F2616" s="43" t="s">
        <v>30</v>
      </c>
      <c r="G2616" s="43">
        <v>41006</v>
      </c>
      <c r="H2616" s="41"/>
      <c r="I2616" s="41"/>
      <c r="J2616" s="43"/>
      <c r="K2616" s="41"/>
      <c r="L2616" s="41"/>
      <c r="M2616" s="41"/>
      <c r="N2616" s="41"/>
      <c r="O2616" s="41"/>
      <c r="P2616" s="41"/>
      <c r="Q2616" s="41"/>
      <c r="R2616" s="41"/>
      <c r="S2616" s="41"/>
      <c r="T2616" s="41"/>
      <c r="U2616" s="41"/>
      <c r="V2616" s="41"/>
      <c r="W2616" s="41"/>
      <c r="X2616" s="41"/>
      <c r="Y2616" s="43" t="str">
        <f t="shared" si="80"/>
        <v/>
      </c>
      <c r="Z2616" s="43">
        <v>714702</v>
      </c>
      <c r="AA2616" s="43" t="e">
        <f t="shared" si="81"/>
        <v>#N/A</v>
      </c>
    </row>
    <row r="2617" spans="1:27" x14ac:dyDescent="0.3">
      <c r="A2617" s="43">
        <v>1623489</v>
      </c>
      <c r="B2617" s="43" t="s">
        <v>2712</v>
      </c>
      <c r="C2617" s="43" t="s">
        <v>677</v>
      </c>
      <c r="D2617" s="41"/>
      <c r="E2617" s="43" t="s">
        <v>34</v>
      </c>
      <c r="F2617" s="43" t="s">
        <v>28</v>
      </c>
      <c r="G2617" s="43">
        <v>18024</v>
      </c>
      <c r="H2617" s="41"/>
      <c r="I2617" s="41"/>
      <c r="J2617" s="43"/>
      <c r="K2617" s="41"/>
      <c r="L2617" s="41"/>
      <c r="M2617" s="41"/>
      <c r="N2617" s="41"/>
      <c r="O2617" s="41"/>
      <c r="P2617" s="41"/>
      <c r="Q2617" s="41"/>
      <c r="R2617" s="41"/>
      <c r="S2617" s="41"/>
      <c r="T2617" s="41"/>
      <c r="U2617" s="41"/>
      <c r="V2617" s="41"/>
      <c r="W2617" s="41"/>
      <c r="X2617" s="41"/>
      <c r="Y2617" s="43" t="str">
        <f t="shared" si="80"/>
        <v>COMP</v>
      </c>
      <c r="Z2617" s="43">
        <v>1293989</v>
      </c>
      <c r="AA2617" s="43">
        <f t="shared" si="81"/>
        <v>1623489</v>
      </c>
    </row>
    <row r="2618" spans="1:27" x14ac:dyDescent="0.3">
      <c r="A2618" s="43">
        <v>1490183</v>
      </c>
      <c r="B2618" s="43" t="s">
        <v>2713</v>
      </c>
      <c r="C2618" s="43" t="s">
        <v>542</v>
      </c>
      <c r="D2618" s="41"/>
      <c r="E2618" s="43" t="s">
        <v>35</v>
      </c>
      <c r="F2618" s="43" t="s">
        <v>28</v>
      </c>
      <c r="G2618" s="43">
        <v>45043</v>
      </c>
      <c r="H2618" s="41"/>
      <c r="I2618" s="41"/>
      <c r="J2618" s="43"/>
      <c r="K2618" s="41"/>
      <c r="L2618" s="41"/>
      <c r="M2618" s="41"/>
      <c r="N2618" s="41"/>
      <c r="O2618" s="41"/>
      <c r="P2618" s="41"/>
      <c r="Q2618" s="41"/>
      <c r="R2618" s="41"/>
      <c r="S2618" s="41"/>
      <c r="T2618" s="41"/>
      <c r="U2618" s="41"/>
      <c r="V2618" s="41"/>
      <c r="W2618" s="41"/>
      <c r="X2618" s="41"/>
      <c r="Y2618" s="43" t="str">
        <f t="shared" si="80"/>
        <v>COMP</v>
      </c>
      <c r="Z2618" s="43">
        <v>2266260</v>
      </c>
      <c r="AA2618" s="43">
        <f t="shared" si="81"/>
        <v>1490183</v>
      </c>
    </row>
    <row r="2619" spans="1:27" x14ac:dyDescent="0.3">
      <c r="A2619" s="43">
        <v>2425087</v>
      </c>
      <c r="B2619" s="43" t="s">
        <v>2714</v>
      </c>
      <c r="C2619" s="43" t="s">
        <v>2715</v>
      </c>
      <c r="D2619" s="41"/>
      <c r="E2619" s="43" t="s">
        <v>29</v>
      </c>
      <c r="F2619" s="43" t="s">
        <v>30</v>
      </c>
      <c r="G2619" s="43">
        <v>37051</v>
      </c>
      <c r="H2619" s="41"/>
      <c r="I2619" s="41"/>
      <c r="J2619" s="43"/>
      <c r="K2619" s="41"/>
      <c r="L2619" s="41"/>
      <c r="M2619" s="41"/>
      <c r="N2619" s="41"/>
      <c r="O2619" s="41"/>
      <c r="P2619" s="41"/>
      <c r="Q2619" s="41"/>
      <c r="R2619" s="41"/>
      <c r="S2619" s="41"/>
      <c r="T2619" s="41"/>
      <c r="U2619" s="41"/>
      <c r="V2619" s="41"/>
      <c r="W2619" s="41"/>
      <c r="X2619" s="41"/>
      <c r="Y2619" s="43" t="str">
        <f t="shared" si="80"/>
        <v/>
      </c>
      <c r="Z2619" s="43">
        <v>2149816</v>
      </c>
      <c r="AA2619" s="43" t="e">
        <f t="shared" si="81"/>
        <v>#N/A</v>
      </c>
    </row>
    <row r="2620" spans="1:27" x14ac:dyDescent="0.3">
      <c r="A2620" s="43">
        <v>1311969</v>
      </c>
      <c r="B2620" s="43" t="s">
        <v>2716</v>
      </c>
      <c r="C2620" s="43" t="s">
        <v>241</v>
      </c>
      <c r="D2620" s="41"/>
      <c r="E2620" s="43" t="s">
        <v>6263</v>
      </c>
      <c r="F2620" s="43" t="s">
        <v>28</v>
      </c>
      <c r="G2620" s="43">
        <v>41006</v>
      </c>
      <c r="H2620" s="41"/>
      <c r="I2620" s="41"/>
      <c r="J2620" s="43"/>
      <c r="K2620" s="41"/>
      <c r="L2620" s="41"/>
      <c r="M2620" s="41"/>
      <c r="N2620" s="41"/>
      <c r="O2620" s="41"/>
      <c r="P2620" s="41"/>
      <c r="Q2620" s="41"/>
      <c r="R2620" s="41"/>
      <c r="S2620" s="41"/>
      <c r="T2620" s="41"/>
      <c r="U2620" s="41"/>
      <c r="V2620" s="41"/>
      <c r="W2620" s="41"/>
      <c r="X2620" s="41"/>
      <c r="Y2620" s="43" t="str">
        <f t="shared" si="80"/>
        <v>COMP</v>
      </c>
      <c r="Z2620" s="43">
        <v>1770818</v>
      </c>
      <c r="AA2620" s="43">
        <f t="shared" si="81"/>
        <v>1311969</v>
      </c>
    </row>
    <row r="2621" spans="1:27" x14ac:dyDescent="0.3">
      <c r="A2621" s="43">
        <v>2316879</v>
      </c>
      <c r="B2621" s="43" t="s">
        <v>2717</v>
      </c>
      <c r="C2621" s="43" t="s">
        <v>544</v>
      </c>
      <c r="D2621" s="41"/>
      <c r="E2621" s="43" t="s">
        <v>6263</v>
      </c>
      <c r="F2621" s="43" t="s">
        <v>30</v>
      </c>
      <c r="G2621" s="43">
        <v>45050</v>
      </c>
      <c r="H2621" s="41"/>
      <c r="I2621" s="41"/>
      <c r="J2621" s="43"/>
      <c r="K2621" s="41"/>
      <c r="L2621" s="41"/>
      <c r="M2621" s="41"/>
      <c r="N2621" s="41"/>
      <c r="O2621" s="41"/>
      <c r="P2621" s="41"/>
      <c r="Q2621" s="41"/>
      <c r="R2621" s="41"/>
      <c r="S2621" s="41"/>
      <c r="T2621" s="41"/>
      <c r="U2621" s="41"/>
      <c r="V2621" s="41"/>
      <c r="W2621" s="41"/>
      <c r="X2621" s="41"/>
      <c r="Y2621" s="43" t="str">
        <f t="shared" si="80"/>
        <v>COMP</v>
      </c>
      <c r="Z2621" s="43">
        <v>2418291</v>
      </c>
      <c r="AA2621" s="43">
        <f t="shared" si="81"/>
        <v>2316879</v>
      </c>
    </row>
    <row r="2622" spans="1:27" x14ac:dyDescent="0.3">
      <c r="A2622" s="43">
        <v>1555929</v>
      </c>
      <c r="B2622" s="43" t="s">
        <v>2717</v>
      </c>
      <c r="C2622" s="43" t="s">
        <v>202</v>
      </c>
      <c r="D2622" s="41"/>
      <c r="E2622" s="43" t="s">
        <v>6263</v>
      </c>
      <c r="F2622" s="43" t="s">
        <v>28</v>
      </c>
      <c r="G2622" s="43">
        <v>18035</v>
      </c>
      <c r="H2622" s="41"/>
      <c r="I2622" s="41"/>
      <c r="J2622" s="43"/>
      <c r="K2622" s="41"/>
      <c r="L2622" s="41"/>
      <c r="M2622" s="41"/>
      <c r="N2622" s="41"/>
      <c r="O2622" s="41"/>
      <c r="P2622" s="41"/>
      <c r="Q2622" s="41"/>
      <c r="R2622" s="41"/>
      <c r="S2622" s="41"/>
      <c r="T2622" s="41"/>
      <c r="U2622" s="41"/>
      <c r="V2622" s="41"/>
      <c r="W2622" s="41"/>
      <c r="X2622" s="41"/>
      <c r="Y2622" s="43" t="str">
        <f t="shared" si="80"/>
        <v/>
      </c>
      <c r="Z2622" s="43">
        <v>2312176</v>
      </c>
      <c r="AA2622" s="43" t="e">
        <f t="shared" si="81"/>
        <v>#N/A</v>
      </c>
    </row>
    <row r="2623" spans="1:27" x14ac:dyDescent="0.3">
      <c r="A2623" s="43">
        <v>1001963</v>
      </c>
      <c r="B2623" s="43" t="s">
        <v>2717</v>
      </c>
      <c r="C2623" s="43" t="s">
        <v>1109</v>
      </c>
      <c r="D2623" s="41"/>
      <c r="E2623" s="43" t="s">
        <v>29</v>
      </c>
      <c r="F2623" s="43" t="s">
        <v>28</v>
      </c>
      <c r="G2623" s="43">
        <v>41012</v>
      </c>
      <c r="H2623" s="41"/>
      <c r="I2623" s="41"/>
      <c r="J2623" s="43"/>
      <c r="K2623" s="41"/>
      <c r="L2623" s="41"/>
      <c r="M2623" s="41"/>
      <c r="N2623" s="41"/>
      <c r="O2623" s="41"/>
      <c r="P2623" s="41"/>
      <c r="Q2623" s="41"/>
      <c r="R2623" s="41"/>
      <c r="S2623" s="41"/>
      <c r="T2623" s="41"/>
      <c r="U2623" s="41"/>
      <c r="V2623" s="41"/>
      <c r="W2623" s="41"/>
      <c r="X2623" s="41"/>
      <c r="Y2623" s="43" t="str">
        <f t="shared" si="80"/>
        <v>COMP</v>
      </c>
      <c r="Z2623" s="43">
        <v>1654172</v>
      </c>
      <c r="AA2623" s="43">
        <f t="shared" si="81"/>
        <v>1001963</v>
      </c>
    </row>
    <row r="2624" spans="1:27" x14ac:dyDescent="0.3">
      <c r="A2624" s="43">
        <v>1647638</v>
      </c>
      <c r="B2624" s="43" t="s">
        <v>2718</v>
      </c>
      <c r="C2624" s="43" t="s">
        <v>244</v>
      </c>
      <c r="D2624" s="41"/>
      <c r="E2624" s="43" t="s">
        <v>6263</v>
      </c>
      <c r="F2624" s="43" t="s">
        <v>28</v>
      </c>
      <c r="G2624" s="43">
        <v>45008</v>
      </c>
      <c r="H2624" s="41"/>
      <c r="I2624" s="41"/>
      <c r="J2624" s="43"/>
      <c r="K2624" s="41"/>
      <c r="L2624" s="41"/>
      <c r="M2624" s="41"/>
      <c r="N2624" s="41"/>
      <c r="O2624" s="41"/>
      <c r="P2624" s="41"/>
      <c r="Q2624" s="41"/>
      <c r="R2624" s="41"/>
      <c r="S2624" s="41"/>
      <c r="T2624" s="41"/>
      <c r="U2624" s="41"/>
      <c r="V2624" s="41"/>
      <c r="W2624" s="41"/>
      <c r="X2624" s="41"/>
      <c r="Y2624" s="43" t="str">
        <f t="shared" si="80"/>
        <v>COMP</v>
      </c>
      <c r="Z2624" s="43">
        <v>2424029</v>
      </c>
      <c r="AA2624" s="43">
        <f t="shared" si="81"/>
        <v>1647638</v>
      </c>
    </row>
    <row r="2625" spans="1:27" x14ac:dyDescent="0.3">
      <c r="A2625" s="43">
        <v>1311858</v>
      </c>
      <c r="B2625" s="43" t="s">
        <v>2718</v>
      </c>
      <c r="C2625" s="43" t="s">
        <v>2719</v>
      </c>
      <c r="D2625" s="41"/>
      <c r="E2625" s="43" t="s">
        <v>31</v>
      </c>
      <c r="F2625" s="43" t="s">
        <v>28</v>
      </c>
      <c r="G2625" s="43">
        <v>45008</v>
      </c>
      <c r="H2625" s="41"/>
      <c r="I2625" s="41"/>
      <c r="J2625" s="43"/>
      <c r="K2625" s="41"/>
      <c r="L2625" s="41"/>
      <c r="M2625" s="41"/>
      <c r="N2625" s="41"/>
      <c r="O2625" s="41"/>
      <c r="P2625" s="41"/>
      <c r="Q2625" s="41"/>
      <c r="R2625" s="41"/>
      <c r="S2625" s="41"/>
      <c r="T2625" s="41"/>
      <c r="U2625" s="41"/>
      <c r="V2625" s="41"/>
      <c r="W2625" s="41"/>
      <c r="X2625" s="41"/>
      <c r="Y2625" s="43" t="str">
        <f t="shared" si="80"/>
        <v>COMP</v>
      </c>
      <c r="Z2625" s="43">
        <v>1483400</v>
      </c>
      <c r="AA2625" s="43">
        <f t="shared" si="81"/>
        <v>1311858</v>
      </c>
    </row>
    <row r="2626" spans="1:27" x14ac:dyDescent="0.3">
      <c r="A2626" s="43">
        <v>1235989</v>
      </c>
      <c r="B2626" s="43" t="s">
        <v>1736</v>
      </c>
      <c r="C2626" s="43" t="s">
        <v>375</v>
      </c>
      <c r="D2626" s="41"/>
      <c r="E2626" s="43" t="s">
        <v>6263</v>
      </c>
      <c r="F2626" s="43" t="s">
        <v>28</v>
      </c>
      <c r="G2626" s="43">
        <v>28030</v>
      </c>
      <c r="H2626" s="41"/>
      <c r="I2626" s="41"/>
      <c r="J2626" s="43"/>
      <c r="K2626" s="41"/>
      <c r="L2626" s="41"/>
      <c r="M2626" s="41"/>
      <c r="N2626" s="41"/>
      <c r="O2626" s="41"/>
      <c r="P2626" s="41"/>
      <c r="Q2626" s="41"/>
      <c r="R2626" s="41"/>
      <c r="S2626" s="41"/>
      <c r="T2626" s="41"/>
      <c r="U2626" s="41"/>
      <c r="V2626" s="41"/>
      <c r="W2626" s="41"/>
      <c r="X2626" s="41"/>
      <c r="Y2626" s="43" t="str">
        <f t="shared" ref="Y2626:Y2689" si="82">IF(ISERROR(AA2626)=FALSE,"COMP","")</f>
        <v>COMP</v>
      </c>
      <c r="Z2626" s="43">
        <v>212259</v>
      </c>
      <c r="AA2626" s="43">
        <f t="shared" ref="AA2626:AA2689" si="83">VLOOKUP(A2626,Z:Z,1,FALSE)</f>
        <v>1235989</v>
      </c>
    </row>
    <row r="2627" spans="1:27" x14ac:dyDescent="0.3">
      <c r="A2627" s="43">
        <v>1433459</v>
      </c>
      <c r="B2627" s="43" t="s">
        <v>1736</v>
      </c>
      <c r="C2627" s="43" t="s">
        <v>803</v>
      </c>
      <c r="D2627" s="41"/>
      <c r="E2627" s="43" t="s">
        <v>6263</v>
      </c>
      <c r="F2627" s="43" t="s">
        <v>30</v>
      </c>
      <c r="G2627" s="43">
        <v>28030</v>
      </c>
      <c r="H2627" s="41"/>
      <c r="I2627" s="41"/>
      <c r="J2627" s="43"/>
      <c r="K2627" s="41"/>
      <c r="L2627" s="41"/>
      <c r="M2627" s="41"/>
      <c r="N2627" s="41"/>
      <c r="O2627" s="41"/>
      <c r="P2627" s="41"/>
      <c r="Q2627" s="41"/>
      <c r="R2627" s="41"/>
      <c r="S2627" s="41"/>
      <c r="T2627" s="41"/>
      <c r="U2627" s="41"/>
      <c r="V2627" s="41"/>
      <c r="W2627" s="41"/>
      <c r="X2627" s="41"/>
      <c r="Y2627" s="43" t="str">
        <f t="shared" si="82"/>
        <v/>
      </c>
      <c r="Z2627" s="43">
        <v>1806342</v>
      </c>
      <c r="AA2627" s="43" t="e">
        <f t="shared" si="83"/>
        <v>#N/A</v>
      </c>
    </row>
    <row r="2628" spans="1:27" x14ac:dyDescent="0.3">
      <c r="A2628" s="43">
        <v>206934</v>
      </c>
      <c r="B2628" s="43" t="s">
        <v>1736</v>
      </c>
      <c r="C2628" s="43" t="s">
        <v>659</v>
      </c>
      <c r="D2628" s="41"/>
      <c r="E2628" s="43" t="s">
        <v>6263</v>
      </c>
      <c r="F2628" s="43" t="s">
        <v>28</v>
      </c>
      <c r="G2628" s="43">
        <v>18032</v>
      </c>
      <c r="H2628" s="41"/>
      <c r="I2628" s="41"/>
      <c r="J2628" s="43"/>
      <c r="K2628" s="41"/>
      <c r="L2628" s="41"/>
      <c r="M2628" s="41"/>
      <c r="N2628" s="41"/>
      <c r="O2628" s="41"/>
      <c r="P2628" s="41"/>
      <c r="Q2628" s="41"/>
      <c r="R2628" s="41"/>
      <c r="S2628" s="41"/>
      <c r="T2628" s="41"/>
      <c r="U2628" s="41"/>
      <c r="V2628" s="41"/>
      <c r="W2628" s="41"/>
      <c r="X2628" s="41"/>
      <c r="Y2628" s="43" t="str">
        <f t="shared" si="82"/>
        <v>COMP</v>
      </c>
      <c r="Z2628" s="43">
        <v>1643681</v>
      </c>
      <c r="AA2628" s="43">
        <f t="shared" si="83"/>
        <v>206934</v>
      </c>
    </row>
    <row r="2629" spans="1:27" x14ac:dyDescent="0.3">
      <c r="A2629" s="43">
        <v>1754768</v>
      </c>
      <c r="B2629" s="43" t="s">
        <v>1736</v>
      </c>
      <c r="C2629" s="43" t="s">
        <v>557</v>
      </c>
      <c r="D2629" s="41"/>
      <c r="E2629" s="43" t="s">
        <v>6263</v>
      </c>
      <c r="F2629" s="43" t="s">
        <v>30</v>
      </c>
      <c r="G2629" s="43">
        <v>18035</v>
      </c>
      <c r="H2629" s="41"/>
      <c r="I2629" s="41"/>
      <c r="J2629" s="43"/>
      <c r="K2629" s="41"/>
      <c r="L2629" s="41"/>
      <c r="M2629" s="41"/>
      <c r="N2629" s="41"/>
      <c r="O2629" s="41"/>
      <c r="P2629" s="41"/>
      <c r="Q2629" s="41"/>
      <c r="R2629" s="41"/>
      <c r="S2629" s="41"/>
      <c r="T2629" s="41"/>
      <c r="U2629" s="41"/>
      <c r="V2629" s="41"/>
      <c r="W2629" s="41"/>
      <c r="X2629" s="41"/>
      <c r="Y2629" s="43" t="str">
        <f t="shared" si="82"/>
        <v>COMP</v>
      </c>
      <c r="Z2629" s="43">
        <v>1002182</v>
      </c>
      <c r="AA2629" s="43">
        <f t="shared" si="83"/>
        <v>1754768</v>
      </c>
    </row>
    <row r="2630" spans="1:27" x14ac:dyDescent="0.3">
      <c r="A2630" s="43">
        <v>1039699</v>
      </c>
      <c r="B2630" s="43" t="s">
        <v>2720</v>
      </c>
      <c r="C2630" s="43" t="s">
        <v>1114</v>
      </c>
      <c r="D2630" s="41"/>
      <c r="E2630" s="43" t="s">
        <v>29</v>
      </c>
      <c r="F2630" s="43" t="s">
        <v>30</v>
      </c>
      <c r="G2630" s="43">
        <v>37046</v>
      </c>
      <c r="H2630" s="41"/>
      <c r="I2630" s="41"/>
      <c r="J2630" s="43"/>
      <c r="K2630" s="41"/>
      <c r="L2630" s="41"/>
      <c r="M2630" s="41"/>
      <c r="N2630" s="41"/>
      <c r="O2630" s="41"/>
      <c r="P2630" s="41"/>
      <c r="Q2630" s="41"/>
      <c r="R2630" s="41"/>
      <c r="S2630" s="41"/>
      <c r="T2630" s="41"/>
      <c r="U2630" s="41"/>
      <c r="V2630" s="41"/>
      <c r="W2630" s="41"/>
      <c r="X2630" s="41"/>
      <c r="Y2630" s="43" t="str">
        <f t="shared" si="82"/>
        <v>COMP</v>
      </c>
      <c r="Z2630" s="43">
        <v>563285</v>
      </c>
      <c r="AA2630" s="43">
        <f t="shared" si="83"/>
        <v>1039699</v>
      </c>
    </row>
    <row r="2631" spans="1:27" x14ac:dyDescent="0.3">
      <c r="A2631" s="43">
        <v>2238154</v>
      </c>
      <c r="B2631" s="43" t="s">
        <v>904</v>
      </c>
      <c r="C2631" s="43" t="s">
        <v>2721</v>
      </c>
      <c r="D2631" s="41"/>
      <c r="E2631" s="43" t="s">
        <v>29</v>
      </c>
      <c r="F2631" s="43" t="s">
        <v>30</v>
      </c>
      <c r="G2631" s="43">
        <v>36003</v>
      </c>
      <c r="H2631" s="41"/>
      <c r="I2631" s="41"/>
      <c r="J2631" s="43"/>
      <c r="K2631" s="41"/>
      <c r="L2631" s="41"/>
      <c r="M2631" s="41"/>
      <c r="N2631" s="41"/>
      <c r="O2631" s="41"/>
      <c r="P2631" s="41"/>
      <c r="Q2631" s="41"/>
      <c r="R2631" s="41"/>
      <c r="S2631" s="41"/>
      <c r="T2631" s="41"/>
      <c r="U2631" s="41"/>
      <c r="V2631" s="41"/>
      <c r="W2631" s="41"/>
      <c r="X2631" s="41"/>
      <c r="Y2631" s="43" t="str">
        <f t="shared" si="82"/>
        <v/>
      </c>
      <c r="Z2631" s="43">
        <v>2273438</v>
      </c>
      <c r="AA2631" s="43" t="e">
        <f t="shared" si="83"/>
        <v>#N/A</v>
      </c>
    </row>
    <row r="2632" spans="1:27" x14ac:dyDescent="0.3">
      <c r="A2632" s="43">
        <v>2355032</v>
      </c>
      <c r="B2632" s="43" t="s">
        <v>2722</v>
      </c>
      <c r="C2632" s="43" t="s">
        <v>2723</v>
      </c>
      <c r="D2632" s="41"/>
      <c r="E2632" s="43" t="s">
        <v>34</v>
      </c>
      <c r="F2632" s="43" t="s">
        <v>28</v>
      </c>
      <c r="G2632" s="43">
        <v>45003</v>
      </c>
      <c r="H2632" s="41"/>
      <c r="I2632" s="41"/>
      <c r="J2632" s="43"/>
      <c r="K2632" s="41"/>
      <c r="L2632" s="41"/>
      <c r="M2632" s="41"/>
      <c r="N2632" s="41"/>
      <c r="O2632" s="41"/>
      <c r="P2632" s="41"/>
      <c r="Q2632" s="41"/>
      <c r="R2632" s="41"/>
      <c r="S2632" s="41"/>
      <c r="T2632" s="41"/>
      <c r="U2632" s="41"/>
      <c r="V2632" s="41"/>
      <c r="W2632" s="41"/>
      <c r="X2632" s="41"/>
      <c r="Y2632" s="43" t="str">
        <f t="shared" si="82"/>
        <v>COMP</v>
      </c>
      <c r="Z2632" s="43">
        <v>2410677</v>
      </c>
      <c r="AA2632" s="43">
        <f t="shared" si="83"/>
        <v>2355032</v>
      </c>
    </row>
    <row r="2633" spans="1:27" x14ac:dyDescent="0.3">
      <c r="A2633" s="43">
        <v>1181536</v>
      </c>
      <c r="B2633" s="43" t="s">
        <v>2724</v>
      </c>
      <c r="C2633" s="43" t="s">
        <v>425</v>
      </c>
      <c r="D2633" s="41"/>
      <c r="E2633" s="43" t="s">
        <v>6263</v>
      </c>
      <c r="F2633" s="43" t="s">
        <v>28</v>
      </c>
      <c r="G2633" s="43">
        <v>28037</v>
      </c>
      <c r="H2633" s="41"/>
      <c r="I2633" s="41"/>
      <c r="J2633" s="43"/>
      <c r="K2633" s="41"/>
      <c r="L2633" s="41"/>
      <c r="M2633" s="41"/>
      <c r="N2633" s="41"/>
      <c r="O2633" s="41"/>
      <c r="P2633" s="41"/>
      <c r="Q2633" s="41"/>
      <c r="R2633" s="41"/>
      <c r="S2633" s="41"/>
      <c r="T2633" s="41"/>
      <c r="U2633" s="41"/>
      <c r="V2633" s="41"/>
      <c r="W2633" s="41"/>
      <c r="X2633" s="41"/>
      <c r="Y2633" s="43" t="str">
        <f t="shared" si="82"/>
        <v>COMP</v>
      </c>
      <c r="Z2633" s="43">
        <v>1236318</v>
      </c>
      <c r="AA2633" s="43">
        <f t="shared" si="83"/>
        <v>1181536</v>
      </c>
    </row>
    <row r="2634" spans="1:27" x14ac:dyDescent="0.3">
      <c r="A2634" s="43">
        <v>2186495</v>
      </c>
      <c r="B2634" s="43" t="s">
        <v>2725</v>
      </c>
      <c r="C2634" s="43" t="s">
        <v>677</v>
      </c>
      <c r="D2634" s="41"/>
      <c r="E2634" s="43" t="s">
        <v>29</v>
      </c>
      <c r="F2634" s="43" t="s">
        <v>28</v>
      </c>
      <c r="G2634" s="43">
        <v>28030</v>
      </c>
      <c r="H2634" s="41"/>
      <c r="I2634" s="41"/>
      <c r="J2634" s="43"/>
      <c r="K2634" s="41"/>
      <c r="L2634" s="41"/>
      <c r="M2634" s="41"/>
      <c r="N2634" s="41"/>
      <c r="O2634" s="41"/>
      <c r="P2634" s="41"/>
      <c r="Q2634" s="41"/>
      <c r="R2634" s="41"/>
      <c r="S2634" s="41"/>
      <c r="T2634" s="41"/>
      <c r="U2634" s="41"/>
      <c r="V2634" s="41"/>
      <c r="W2634" s="41"/>
      <c r="X2634" s="41"/>
      <c r="Y2634" s="43" t="str">
        <f t="shared" si="82"/>
        <v/>
      </c>
      <c r="Z2634" s="43">
        <v>2275864</v>
      </c>
      <c r="AA2634" s="43" t="e">
        <f t="shared" si="83"/>
        <v>#N/A</v>
      </c>
    </row>
    <row r="2635" spans="1:27" x14ac:dyDescent="0.3">
      <c r="A2635" s="43">
        <v>1683531</v>
      </c>
      <c r="B2635" s="43" t="s">
        <v>2726</v>
      </c>
      <c r="C2635" s="43" t="s">
        <v>795</v>
      </c>
      <c r="D2635" s="41"/>
      <c r="E2635" s="43" t="s">
        <v>6263</v>
      </c>
      <c r="F2635" s="43" t="s">
        <v>30</v>
      </c>
      <c r="G2635" s="43">
        <v>45045</v>
      </c>
      <c r="H2635" s="41"/>
      <c r="I2635" s="41"/>
      <c r="J2635" s="43"/>
      <c r="K2635" s="41"/>
      <c r="L2635" s="41"/>
      <c r="M2635" s="41"/>
      <c r="N2635" s="41"/>
      <c r="O2635" s="41"/>
      <c r="P2635" s="41"/>
      <c r="Q2635" s="41"/>
      <c r="R2635" s="41"/>
      <c r="S2635" s="41"/>
      <c r="T2635" s="41"/>
      <c r="U2635" s="41"/>
      <c r="V2635" s="41"/>
      <c r="W2635" s="41"/>
      <c r="X2635" s="41"/>
      <c r="Y2635" s="43" t="str">
        <f t="shared" si="82"/>
        <v>COMP</v>
      </c>
      <c r="Z2635" s="43">
        <v>1317725</v>
      </c>
      <c r="AA2635" s="43">
        <f t="shared" si="83"/>
        <v>1683531</v>
      </c>
    </row>
    <row r="2636" spans="1:27" x14ac:dyDescent="0.3">
      <c r="A2636" s="43">
        <v>612730</v>
      </c>
      <c r="B2636" s="43" t="s">
        <v>2727</v>
      </c>
      <c r="C2636" s="43" t="s">
        <v>313</v>
      </c>
      <c r="D2636" s="41"/>
      <c r="E2636" s="43" t="s">
        <v>31</v>
      </c>
      <c r="F2636" s="43" t="s">
        <v>30</v>
      </c>
      <c r="G2636" s="43">
        <v>41003</v>
      </c>
      <c r="H2636" s="41"/>
      <c r="I2636" s="41"/>
      <c r="J2636" s="43"/>
      <c r="K2636" s="41"/>
      <c r="L2636" s="41"/>
      <c r="M2636" s="41"/>
      <c r="N2636" s="41"/>
      <c r="O2636" s="41"/>
      <c r="P2636" s="41"/>
      <c r="Q2636" s="41"/>
      <c r="R2636" s="41"/>
      <c r="S2636" s="41"/>
      <c r="T2636" s="41"/>
      <c r="U2636" s="41"/>
      <c r="V2636" s="41"/>
      <c r="W2636" s="41"/>
      <c r="X2636" s="41"/>
      <c r="Y2636" s="43" t="str">
        <f t="shared" si="82"/>
        <v>COMP</v>
      </c>
      <c r="Z2636" s="43">
        <v>503001</v>
      </c>
      <c r="AA2636" s="43">
        <f t="shared" si="83"/>
        <v>612730</v>
      </c>
    </row>
    <row r="2637" spans="1:27" x14ac:dyDescent="0.3">
      <c r="A2637" s="43">
        <v>100512</v>
      </c>
      <c r="B2637" s="43" t="s">
        <v>2727</v>
      </c>
      <c r="C2637" s="43" t="s">
        <v>287</v>
      </c>
      <c r="D2637" s="41"/>
      <c r="E2637" s="43" t="s">
        <v>29</v>
      </c>
      <c r="F2637" s="43" t="s">
        <v>28</v>
      </c>
      <c r="G2637" s="43">
        <v>45005</v>
      </c>
      <c r="H2637" s="41"/>
      <c r="I2637" s="41"/>
      <c r="J2637" s="43"/>
      <c r="K2637" s="41"/>
      <c r="L2637" s="41"/>
      <c r="M2637" s="41"/>
      <c r="N2637" s="41"/>
      <c r="O2637" s="41"/>
      <c r="P2637" s="41"/>
      <c r="Q2637" s="41"/>
      <c r="R2637" s="41"/>
      <c r="S2637" s="41"/>
      <c r="T2637" s="41"/>
      <c r="U2637" s="41"/>
      <c r="V2637" s="41"/>
      <c r="W2637" s="41"/>
      <c r="X2637" s="41"/>
      <c r="Y2637" s="43" t="str">
        <f t="shared" si="82"/>
        <v>COMP</v>
      </c>
      <c r="Z2637" s="43">
        <v>2340692</v>
      </c>
      <c r="AA2637" s="43">
        <f t="shared" si="83"/>
        <v>100512</v>
      </c>
    </row>
    <row r="2638" spans="1:27" x14ac:dyDescent="0.3">
      <c r="A2638" s="43">
        <v>2177370</v>
      </c>
      <c r="B2638" s="43" t="s">
        <v>2728</v>
      </c>
      <c r="C2638" s="43" t="s">
        <v>285</v>
      </c>
      <c r="D2638" s="41"/>
      <c r="E2638" s="43" t="s">
        <v>35</v>
      </c>
      <c r="F2638" s="43" t="s">
        <v>28</v>
      </c>
      <c r="G2638" s="43">
        <v>28009</v>
      </c>
      <c r="H2638" s="41"/>
      <c r="I2638" s="41"/>
      <c r="J2638" s="43"/>
      <c r="K2638" s="41"/>
      <c r="L2638" s="41"/>
      <c r="M2638" s="41"/>
      <c r="N2638" s="41"/>
      <c r="O2638" s="41"/>
      <c r="P2638" s="41"/>
      <c r="Q2638" s="41"/>
      <c r="R2638" s="41"/>
      <c r="S2638" s="41"/>
      <c r="T2638" s="41"/>
      <c r="U2638" s="41"/>
      <c r="V2638" s="41"/>
      <c r="W2638" s="41"/>
      <c r="X2638" s="41"/>
      <c r="Y2638" s="43" t="str">
        <f t="shared" si="82"/>
        <v>COMP</v>
      </c>
      <c r="Z2638" s="43">
        <v>436131</v>
      </c>
      <c r="AA2638" s="43">
        <f t="shared" si="83"/>
        <v>2177370</v>
      </c>
    </row>
    <row r="2639" spans="1:27" x14ac:dyDescent="0.3">
      <c r="A2639" s="43">
        <v>1892186</v>
      </c>
      <c r="B2639" s="43" t="s">
        <v>2729</v>
      </c>
      <c r="C2639" s="43" t="s">
        <v>456</v>
      </c>
      <c r="D2639" s="41"/>
      <c r="E2639" s="43" t="s">
        <v>34</v>
      </c>
      <c r="F2639" s="43" t="s">
        <v>28</v>
      </c>
      <c r="G2639" s="43">
        <v>28041</v>
      </c>
      <c r="H2639" s="41"/>
      <c r="I2639" s="41"/>
      <c r="J2639" s="43"/>
      <c r="K2639" s="41"/>
      <c r="L2639" s="41"/>
      <c r="M2639" s="41"/>
      <c r="N2639" s="41"/>
      <c r="O2639" s="41"/>
      <c r="P2639" s="41"/>
      <c r="Q2639" s="41"/>
      <c r="R2639" s="41"/>
      <c r="S2639" s="41"/>
      <c r="T2639" s="41"/>
      <c r="U2639" s="41"/>
      <c r="V2639" s="41"/>
      <c r="W2639" s="41"/>
      <c r="X2639" s="41"/>
      <c r="Y2639" s="43" t="str">
        <f t="shared" si="82"/>
        <v>COMP</v>
      </c>
      <c r="Z2639" s="43">
        <v>358191</v>
      </c>
      <c r="AA2639" s="43">
        <f t="shared" si="83"/>
        <v>1892186</v>
      </c>
    </row>
    <row r="2640" spans="1:27" x14ac:dyDescent="0.3">
      <c r="A2640" s="43">
        <v>2315955</v>
      </c>
      <c r="B2640" s="43" t="s">
        <v>2730</v>
      </c>
      <c r="C2640" s="43" t="s">
        <v>2731</v>
      </c>
      <c r="D2640" s="41"/>
      <c r="E2640" s="43" t="s">
        <v>31</v>
      </c>
      <c r="F2640" s="43" t="s">
        <v>28</v>
      </c>
      <c r="G2640" s="43">
        <v>36455</v>
      </c>
      <c r="H2640" s="41"/>
      <c r="I2640" s="41"/>
      <c r="J2640" s="43"/>
      <c r="K2640" s="41"/>
      <c r="L2640" s="41"/>
      <c r="M2640" s="41"/>
      <c r="N2640" s="41"/>
      <c r="O2640" s="41"/>
      <c r="P2640" s="41"/>
      <c r="Q2640" s="41"/>
      <c r="R2640" s="41"/>
      <c r="S2640" s="41"/>
      <c r="T2640" s="41"/>
      <c r="U2640" s="41"/>
      <c r="V2640" s="41"/>
      <c r="W2640" s="41"/>
      <c r="X2640" s="41"/>
      <c r="Y2640" s="43" t="str">
        <f t="shared" si="82"/>
        <v>COMP</v>
      </c>
      <c r="Z2640" s="43">
        <v>2421230</v>
      </c>
      <c r="AA2640" s="43">
        <f t="shared" si="83"/>
        <v>2315955</v>
      </c>
    </row>
    <row r="2641" spans="1:27" x14ac:dyDescent="0.3">
      <c r="A2641" s="43">
        <v>268607</v>
      </c>
      <c r="B2641" s="43" t="s">
        <v>2732</v>
      </c>
      <c r="C2641" s="43" t="s">
        <v>2733</v>
      </c>
      <c r="D2641" s="41"/>
      <c r="E2641" s="43" t="s">
        <v>6263</v>
      </c>
      <c r="F2641" s="43" t="s">
        <v>28</v>
      </c>
      <c r="G2641" s="43">
        <v>45044</v>
      </c>
      <c r="H2641" s="41"/>
      <c r="I2641" s="41"/>
      <c r="J2641" s="43"/>
      <c r="K2641" s="41"/>
      <c r="L2641" s="41"/>
      <c r="M2641" s="41"/>
      <c r="N2641" s="41"/>
      <c r="O2641" s="41"/>
      <c r="P2641" s="41"/>
      <c r="Q2641" s="41"/>
      <c r="R2641" s="41"/>
      <c r="S2641" s="41"/>
      <c r="T2641" s="41"/>
      <c r="U2641" s="41"/>
      <c r="V2641" s="41"/>
      <c r="W2641" s="41"/>
      <c r="X2641" s="41"/>
      <c r="Y2641" s="43" t="str">
        <f t="shared" si="82"/>
        <v>COMP</v>
      </c>
      <c r="Z2641" s="43">
        <v>2325397</v>
      </c>
      <c r="AA2641" s="43">
        <f t="shared" si="83"/>
        <v>268607</v>
      </c>
    </row>
    <row r="2642" spans="1:27" x14ac:dyDescent="0.3">
      <c r="A2642" s="43">
        <v>1346068</v>
      </c>
      <c r="B2642" s="43" t="s">
        <v>2734</v>
      </c>
      <c r="C2642" s="43" t="s">
        <v>1481</v>
      </c>
      <c r="D2642" s="41"/>
      <c r="E2642" s="43" t="s">
        <v>6263</v>
      </c>
      <c r="F2642" s="43" t="s">
        <v>30</v>
      </c>
      <c r="G2642" s="43">
        <v>45016</v>
      </c>
      <c r="H2642" s="41"/>
      <c r="I2642" s="41"/>
      <c r="J2642" s="43"/>
      <c r="K2642" s="41"/>
      <c r="L2642" s="41"/>
      <c r="M2642" s="41"/>
      <c r="N2642" s="41"/>
      <c r="O2642" s="41"/>
      <c r="P2642" s="41"/>
      <c r="Q2642" s="41"/>
      <c r="R2642" s="41"/>
      <c r="S2642" s="41"/>
      <c r="T2642" s="41"/>
      <c r="U2642" s="41"/>
      <c r="V2642" s="41"/>
      <c r="W2642" s="41"/>
      <c r="X2642" s="41"/>
      <c r="Y2642" s="43" t="str">
        <f t="shared" si="82"/>
        <v/>
      </c>
      <c r="Z2642" s="43">
        <v>2176660</v>
      </c>
      <c r="AA2642" s="43" t="e">
        <f t="shared" si="83"/>
        <v>#N/A</v>
      </c>
    </row>
    <row r="2643" spans="1:27" x14ac:dyDescent="0.3">
      <c r="A2643" s="43">
        <v>433413</v>
      </c>
      <c r="B2643" s="43" t="s">
        <v>2735</v>
      </c>
      <c r="C2643" s="43" t="s">
        <v>241</v>
      </c>
      <c r="D2643" s="41"/>
      <c r="E2643" s="43" t="s">
        <v>6263</v>
      </c>
      <c r="F2643" s="43" t="s">
        <v>28</v>
      </c>
      <c r="G2643" s="43">
        <v>18036</v>
      </c>
      <c r="H2643" s="41"/>
      <c r="I2643" s="41"/>
      <c r="J2643" s="43"/>
      <c r="K2643" s="41"/>
      <c r="L2643" s="41"/>
      <c r="M2643" s="41"/>
      <c r="N2643" s="41"/>
      <c r="O2643" s="41"/>
      <c r="P2643" s="41"/>
      <c r="Q2643" s="41"/>
      <c r="R2643" s="41"/>
      <c r="S2643" s="41"/>
      <c r="T2643" s="41"/>
      <c r="U2643" s="41"/>
      <c r="V2643" s="41"/>
      <c r="W2643" s="41"/>
      <c r="X2643" s="41"/>
      <c r="Y2643" s="43" t="str">
        <f t="shared" si="82"/>
        <v>COMP</v>
      </c>
      <c r="Z2643" s="43">
        <v>2200073</v>
      </c>
      <c r="AA2643" s="43">
        <f t="shared" si="83"/>
        <v>433413</v>
      </c>
    </row>
    <row r="2644" spans="1:27" x14ac:dyDescent="0.3">
      <c r="A2644" s="43">
        <v>1862144</v>
      </c>
      <c r="B2644" s="43" t="s">
        <v>2736</v>
      </c>
      <c r="C2644" s="43" t="s">
        <v>1109</v>
      </c>
      <c r="D2644" s="41"/>
      <c r="E2644" s="43" t="s">
        <v>6263</v>
      </c>
      <c r="F2644" s="43" t="s">
        <v>28</v>
      </c>
      <c r="G2644" s="43">
        <v>18035</v>
      </c>
      <c r="H2644" s="41"/>
      <c r="I2644" s="41"/>
      <c r="J2644" s="43"/>
      <c r="K2644" s="41"/>
      <c r="L2644" s="41"/>
      <c r="M2644" s="41"/>
      <c r="N2644" s="41"/>
      <c r="O2644" s="41"/>
      <c r="P2644" s="41"/>
      <c r="Q2644" s="41"/>
      <c r="R2644" s="41"/>
      <c r="S2644" s="41"/>
      <c r="T2644" s="41"/>
      <c r="U2644" s="41"/>
      <c r="V2644" s="41"/>
      <c r="W2644" s="41"/>
      <c r="X2644" s="41"/>
      <c r="Y2644" s="43" t="str">
        <f t="shared" si="82"/>
        <v>COMP</v>
      </c>
      <c r="Z2644" s="43">
        <v>1965773</v>
      </c>
      <c r="AA2644" s="43">
        <f t="shared" si="83"/>
        <v>1862144</v>
      </c>
    </row>
    <row r="2645" spans="1:27" x14ac:dyDescent="0.3">
      <c r="A2645" s="43">
        <v>622271</v>
      </c>
      <c r="B2645" s="43" t="s">
        <v>2737</v>
      </c>
      <c r="C2645" s="43" t="s">
        <v>2738</v>
      </c>
      <c r="D2645" s="41"/>
      <c r="E2645" s="43" t="s">
        <v>6263</v>
      </c>
      <c r="F2645" s="43" t="s">
        <v>28</v>
      </c>
      <c r="G2645" s="43">
        <v>28037</v>
      </c>
      <c r="H2645" s="41"/>
      <c r="I2645" s="41"/>
      <c r="J2645" s="43"/>
      <c r="K2645" s="41"/>
      <c r="L2645" s="41"/>
      <c r="M2645" s="41"/>
      <c r="N2645" s="41"/>
      <c r="O2645" s="41"/>
      <c r="P2645" s="41"/>
      <c r="Q2645" s="41"/>
      <c r="R2645" s="41"/>
      <c r="S2645" s="41"/>
      <c r="T2645" s="41"/>
      <c r="U2645" s="41"/>
      <c r="V2645" s="41"/>
      <c r="W2645" s="41"/>
      <c r="X2645" s="41"/>
      <c r="Y2645" s="43" t="str">
        <f t="shared" si="82"/>
        <v>COMP</v>
      </c>
      <c r="Z2645" s="43">
        <v>1419630</v>
      </c>
      <c r="AA2645" s="43">
        <f t="shared" si="83"/>
        <v>622271</v>
      </c>
    </row>
    <row r="2646" spans="1:27" x14ac:dyDescent="0.3">
      <c r="A2646" s="43">
        <v>1468914</v>
      </c>
      <c r="B2646" s="43" t="s">
        <v>2739</v>
      </c>
      <c r="C2646" s="43" t="s">
        <v>466</v>
      </c>
      <c r="D2646" s="41"/>
      <c r="E2646" s="43" t="s">
        <v>6263</v>
      </c>
      <c r="F2646" s="43" t="s">
        <v>28</v>
      </c>
      <c r="G2646" s="43">
        <v>28030</v>
      </c>
      <c r="H2646" s="41"/>
      <c r="I2646" s="41"/>
      <c r="J2646" s="43"/>
      <c r="K2646" s="41"/>
      <c r="L2646" s="41"/>
      <c r="M2646" s="41"/>
      <c r="N2646" s="41"/>
      <c r="O2646" s="41"/>
      <c r="P2646" s="41"/>
      <c r="Q2646" s="41"/>
      <c r="R2646" s="41"/>
      <c r="S2646" s="41"/>
      <c r="T2646" s="41"/>
      <c r="U2646" s="41"/>
      <c r="V2646" s="41"/>
      <c r="W2646" s="41"/>
      <c r="X2646" s="41"/>
      <c r="Y2646" s="43" t="str">
        <f t="shared" si="82"/>
        <v>COMP</v>
      </c>
      <c r="Z2646" s="43">
        <v>2199674</v>
      </c>
      <c r="AA2646" s="43">
        <f t="shared" si="83"/>
        <v>1468914</v>
      </c>
    </row>
    <row r="2647" spans="1:27" x14ac:dyDescent="0.3">
      <c r="A2647" s="43">
        <v>1468916</v>
      </c>
      <c r="B2647" s="43" t="s">
        <v>2739</v>
      </c>
      <c r="C2647" s="43" t="s">
        <v>2740</v>
      </c>
      <c r="D2647" s="41"/>
      <c r="E2647" s="43" t="s">
        <v>6263</v>
      </c>
      <c r="F2647" s="43" t="s">
        <v>30</v>
      </c>
      <c r="G2647" s="43">
        <v>28030</v>
      </c>
      <c r="H2647" s="41"/>
      <c r="I2647" s="41"/>
      <c r="J2647" s="43"/>
      <c r="K2647" s="41"/>
      <c r="L2647" s="41"/>
      <c r="M2647" s="41"/>
      <c r="N2647" s="41"/>
      <c r="O2647" s="41"/>
      <c r="P2647" s="41"/>
      <c r="Q2647" s="41"/>
      <c r="R2647" s="41"/>
      <c r="S2647" s="41"/>
      <c r="T2647" s="41"/>
      <c r="U2647" s="41"/>
      <c r="V2647" s="41"/>
      <c r="W2647" s="41"/>
      <c r="X2647" s="41"/>
      <c r="Y2647" s="43" t="str">
        <f t="shared" si="82"/>
        <v>COMP</v>
      </c>
      <c r="Z2647" s="43">
        <v>1625993</v>
      </c>
      <c r="AA2647" s="43">
        <f t="shared" si="83"/>
        <v>1468916</v>
      </c>
    </row>
    <row r="2648" spans="1:27" x14ac:dyDescent="0.3">
      <c r="A2648" s="43">
        <v>1468913</v>
      </c>
      <c r="B2648" s="43" t="s">
        <v>2739</v>
      </c>
      <c r="C2648" s="43" t="s">
        <v>1474</v>
      </c>
      <c r="D2648" s="41"/>
      <c r="E2648" s="43" t="s">
        <v>35</v>
      </c>
      <c r="F2648" s="43" t="s">
        <v>30</v>
      </c>
      <c r="G2648" s="43">
        <v>28030</v>
      </c>
      <c r="H2648" s="41"/>
      <c r="I2648" s="41"/>
      <c r="J2648" s="43"/>
      <c r="K2648" s="41"/>
      <c r="L2648" s="41"/>
      <c r="M2648" s="41"/>
      <c r="N2648" s="41"/>
      <c r="O2648" s="41"/>
      <c r="P2648" s="41"/>
      <c r="Q2648" s="41"/>
      <c r="R2648" s="41"/>
      <c r="S2648" s="41"/>
      <c r="T2648" s="41"/>
      <c r="U2648" s="41"/>
      <c r="V2648" s="41"/>
      <c r="W2648" s="41"/>
      <c r="X2648" s="41"/>
      <c r="Y2648" s="43" t="str">
        <f t="shared" si="82"/>
        <v>COMP</v>
      </c>
      <c r="Z2648" s="43">
        <v>1891228</v>
      </c>
      <c r="AA2648" s="43">
        <f t="shared" si="83"/>
        <v>1468913</v>
      </c>
    </row>
    <row r="2649" spans="1:27" x14ac:dyDescent="0.3">
      <c r="A2649" s="43">
        <v>1773259</v>
      </c>
      <c r="B2649" s="43" t="s">
        <v>2741</v>
      </c>
      <c r="C2649" s="43" t="s">
        <v>659</v>
      </c>
      <c r="D2649" s="41"/>
      <c r="E2649" s="43" t="s">
        <v>6263</v>
      </c>
      <c r="F2649" s="43" t="s">
        <v>28</v>
      </c>
      <c r="G2649" s="43">
        <v>41027</v>
      </c>
      <c r="H2649" s="41"/>
      <c r="I2649" s="41"/>
      <c r="J2649" s="43"/>
      <c r="K2649" s="41"/>
      <c r="L2649" s="41"/>
      <c r="M2649" s="41"/>
      <c r="N2649" s="41"/>
      <c r="O2649" s="41"/>
      <c r="P2649" s="41"/>
      <c r="Q2649" s="41"/>
      <c r="R2649" s="41"/>
      <c r="S2649" s="41"/>
      <c r="T2649" s="41"/>
      <c r="U2649" s="41"/>
      <c r="V2649" s="41"/>
      <c r="W2649" s="41"/>
      <c r="X2649" s="41"/>
      <c r="Y2649" s="43" t="str">
        <f t="shared" si="82"/>
        <v/>
      </c>
      <c r="Z2649" s="43">
        <v>797885</v>
      </c>
      <c r="AA2649" s="43" t="e">
        <f t="shared" si="83"/>
        <v>#N/A</v>
      </c>
    </row>
    <row r="2650" spans="1:27" x14ac:dyDescent="0.3">
      <c r="A2650" s="43">
        <v>1196222</v>
      </c>
      <c r="B2650" s="43" t="s">
        <v>2742</v>
      </c>
      <c r="C2650" s="43" t="s">
        <v>986</v>
      </c>
      <c r="D2650" s="41"/>
      <c r="E2650" s="43" t="s">
        <v>29</v>
      </c>
      <c r="F2650" s="43" t="s">
        <v>28</v>
      </c>
      <c r="G2650" s="43">
        <v>28037</v>
      </c>
      <c r="H2650" s="41"/>
      <c r="I2650" s="41"/>
      <c r="J2650" s="43"/>
      <c r="K2650" s="41"/>
      <c r="L2650" s="41"/>
      <c r="M2650" s="41"/>
      <c r="N2650" s="41"/>
      <c r="O2650" s="41"/>
      <c r="P2650" s="41"/>
      <c r="Q2650" s="41"/>
      <c r="R2650" s="41"/>
      <c r="S2650" s="41"/>
      <c r="T2650" s="41"/>
      <c r="U2650" s="41"/>
      <c r="V2650" s="41"/>
      <c r="W2650" s="41"/>
      <c r="X2650" s="41"/>
      <c r="Y2650" s="43" t="str">
        <f t="shared" si="82"/>
        <v>COMP</v>
      </c>
      <c r="Z2650" s="43">
        <v>2275010</v>
      </c>
      <c r="AA2650" s="43">
        <f t="shared" si="83"/>
        <v>1196222</v>
      </c>
    </row>
    <row r="2651" spans="1:27" x14ac:dyDescent="0.3">
      <c r="A2651" s="43">
        <v>1921276</v>
      </c>
      <c r="B2651" s="43" t="s">
        <v>2743</v>
      </c>
      <c r="C2651" s="43" t="s">
        <v>2442</v>
      </c>
      <c r="D2651" s="41"/>
      <c r="E2651" s="43" t="s">
        <v>6263</v>
      </c>
      <c r="F2651" s="43" t="s">
        <v>28</v>
      </c>
      <c r="G2651" s="43">
        <v>45011</v>
      </c>
      <c r="H2651" s="41"/>
      <c r="I2651" s="41"/>
      <c r="J2651" s="43"/>
      <c r="K2651" s="41"/>
      <c r="L2651" s="41"/>
      <c r="M2651" s="41"/>
      <c r="N2651" s="41"/>
      <c r="O2651" s="41"/>
      <c r="P2651" s="41"/>
      <c r="Q2651" s="41"/>
      <c r="R2651" s="41"/>
      <c r="S2651" s="41"/>
      <c r="T2651" s="41"/>
      <c r="U2651" s="41"/>
      <c r="V2651" s="41"/>
      <c r="W2651" s="41"/>
      <c r="X2651" s="41"/>
      <c r="Y2651" s="43" t="str">
        <f t="shared" si="82"/>
        <v>COMP</v>
      </c>
      <c r="Z2651" s="43">
        <v>614153</v>
      </c>
      <c r="AA2651" s="43">
        <f t="shared" si="83"/>
        <v>1921276</v>
      </c>
    </row>
    <row r="2652" spans="1:27" x14ac:dyDescent="0.3">
      <c r="A2652" s="43">
        <v>388888</v>
      </c>
      <c r="B2652" s="43" t="s">
        <v>2744</v>
      </c>
      <c r="C2652" s="43" t="s">
        <v>421</v>
      </c>
      <c r="D2652" s="41"/>
      <c r="E2652" s="43" t="s">
        <v>6263</v>
      </c>
      <c r="F2652" s="43" t="s">
        <v>30</v>
      </c>
      <c r="G2652" s="43">
        <v>28030</v>
      </c>
      <c r="H2652" s="41"/>
      <c r="I2652" s="41"/>
      <c r="J2652" s="43"/>
      <c r="K2652" s="41"/>
      <c r="L2652" s="41"/>
      <c r="M2652" s="41"/>
      <c r="N2652" s="41"/>
      <c r="O2652" s="41"/>
      <c r="P2652" s="41"/>
      <c r="Q2652" s="41"/>
      <c r="R2652" s="41"/>
      <c r="S2652" s="41"/>
      <c r="T2652" s="41"/>
      <c r="U2652" s="41"/>
      <c r="V2652" s="41"/>
      <c r="W2652" s="41"/>
      <c r="X2652" s="41"/>
      <c r="Y2652" s="43" t="str">
        <f t="shared" si="82"/>
        <v/>
      </c>
      <c r="Z2652" s="43">
        <v>2184542</v>
      </c>
      <c r="AA2652" s="43" t="e">
        <f t="shared" si="83"/>
        <v>#N/A</v>
      </c>
    </row>
    <row r="2653" spans="1:27" x14ac:dyDescent="0.3">
      <c r="A2653" s="43">
        <v>578127</v>
      </c>
      <c r="B2653" s="43" t="s">
        <v>2745</v>
      </c>
      <c r="C2653" s="43" t="s">
        <v>951</v>
      </c>
      <c r="D2653" s="41"/>
      <c r="E2653" s="43" t="s">
        <v>29</v>
      </c>
      <c r="F2653" s="43" t="s">
        <v>28</v>
      </c>
      <c r="G2653" s="43">
        <v>45003</v>
      </c>
      <c r="H2653" s="41"/>
      <c r="I2653" s="41"/>
      <c r="J2653" s="43"/>
      <c r="K2653" s="41"/>
      <c r="L2653" s="41"/>
      <c r="M2653" s="41"/>
      <c r="N2653" s="41"/>
      <c r="O2653" s="41"/>
      <c r="P2653" s="41"/>
      <c r="Q2653" s="41"/>
      <c r="R2653" s="41"/>
      <c r="S2653" s="41"/>
      <c r="T2653" s="41"/>
      <c r="U2653" s="41"/>
      <c r="V2653" s="41"/>
      <c r="W2653" s="41"/>
      <c r="X2653" s="41"/>
      <c r="Y2653" s="43" t="str">
        <f t="shared" si="82"/>
        <v>COMP</v>
      </c>
      <c r="Z2653" s="43">
        <v>504130</v>
      </c>
      <c r="AA2653" s="43">
        <f t="shared" si="83"/>
        <v>578127</v>
      </c>
    </row>
    <row r="2654" spans="1:27" x14ac:dyDescent="0.3">
      <c r="A2654" s="43">
        <v>1854990</v>
      </c>
      <c r="B2654" s="43" t="s">
        <v>2746</v>
      </c>
      <c r="C2654" s="43" t="s">
        <v>557</v>
      </c>
      <c r="D2654" s="41"/>
      <c r="E2654" s="43" t="s">
        <v>31</v>
      </c>
      <c r="F2654" s="43" t="s">
        <v>30</v>
      </c>
      <c r="G2654" s="43">
        <v>45008</v>
      </c>
      <c r="H2654" s="41"/>
      <c r="I2654" s="41"/>
      <c r="J2654" s="43"/>
      <c r="K2654" s="41"/>
      <c r="L2654" s="41"/>
      <c r="M2654" s="41"/>
      <c r="N2654" s="41"/>
      <c r="O2654" s="41"/>
      <c r="P2654" s="41"/>
      <c r="Q2654" s="41"/>
      <c r="R2654" s="41"/>
      <c r="S2654" s="41"/>
      <c r="T2654" s="41"/>
      <c r="U2654" s="41"/>
      <c r="V2654" s="41"/>
      <c r="W2654" s="41"/>
      <c r="X2654" s="41"/>
      <c r="Y2654" s="43" t="str">
        <f t="shared" si="82"/>
        <v>COMP</v>
      </c>
      <c r="Z2654" s="43">
        <v>1040948</v>
      </c>
      <c r="AA2654" s="43">
        <f t="shared" si="83"/>
        <v>1854990</v>
      </c>
    </row>
    <row r="2655" spans="1:27" x14ac:dyDescent="0.3">
      <c r="A2655" s="43">
        <v>932305</v>
      </c>
      <c r="B2655" s="43" t="s">
        <v>2747</v>
      </c>
      <c r="C2655" s="43" t="s">
        <v>237</v>
      </c>
      <c r="D2655" s="41"/>
      <c r="E2655" s="43" t="s">
        <v>6263</v>
      </c>
      <c r="F2655" s="43" t="s">
        <v>30</v>
      </c>
      <c r="G2655" s="43">
        <v>18035</v>
      </c>
      <c r="H2655" s="41"/>
      <c r="I2655" s="41"/>
      <c r="J2655" s="43"/>
      <c r="K2655" s="41"/>
      <c r="L2655" s="41"/>
      <c r="M2655" s="41"/>
      <c r="N2655" s="41"/>
      <c r="O2655" s="41"/>
      <c r="P2655" s="41"/>
      <c r="Q2655" s="41"/>
      <c r="R2655" s="41"/>
      <c r="S2655" s="41"/>
      <c r="T2655" s="41"/>
      <c r="U2655" s="41"/>
      <c r="V2655" s="41"/>
      <c r="W2655" s="41"/>
      <c r="X2655" s="41"/>
      <c r="Y2655" s="43" t="str">
        <f t="shared" si="82"/>
        <v>COMP</v>
      </c>
      <c r="Z2655" s="43">
        <v>2246489</v>
      </c>
      <c r="AA2655" s="43">
        <f t="shared" si="83"/>
        <v>932305</v>
      </c>
    </row>
    <row r="2656" spans="1:27" x14ac:dyDescent="0.3">
      <c r="A2656" s="43">
        <v>276909</v>
      </c>
      <c r="B2656" s="43" t="s">
        <v>2748</v>
      </c>
      <c r="C2656" s="43" t="s">
        <v>437</v>
      </c>
      <c r="D2656" s="41"/>
      <c r="E2656" s="43" t="s">
        <v>6263</v>
      </c>
      <c r="F2656" s="43" t="s">
        <v>28</v>
      </c>
      <c r="G2656" s="43">
        <v>45038</v>
      </c>
      <c r="H2656" s="41"/>
      <c r="I2656" s="41"/>
      <c r="J2656" s="43"/>
      <c r="K2656" s="41"/>
      <c r="L2656" s="41"/>
      <c r="M2656" s="41"/>
      <c r="N2656" s="41"/>
      <c r="O2656" s="41"/>
      <c r="P2656" s="41"/>
      <c r="Q2656" s="41"/>
      <c r="R2656" s="41"/>
      <c r="S2656" s="41"/>
      <c r="T2656" s="41"/>
      <c r="U2656" s="41"/>
      <c r="V2656" s="41"/>
      <c r="W2656" s="41"/>
      <c r="X2656" s="41"/>
      <c r="Y2656" s="43" t="str">
        <f t="shared" si="82"/>
        <v/>
      </c>
      <c r="Z2656" s="43">
        <v>2095449</v>
      </c>
      <c r="AA2656" s="43" t="e">
        <f t="shared" si="83"/>
        <v>#N/A</v>
      </c>
    </row>
    <row r="2657" spans="1:27" x14ac:dyDescent="0.3">
      <c r="A2657" s="43">
        <v>1151176</v>
      </c>
      <c r="B2657" s="43" t="s">
        <v>2749</v>
      </c>
      <c r="C2657" s="43" t="s">
        <v>1971</v>
      </c>
      <c r="D2657" s="41"/>
      <c r="E2657" s="43" t="s">
        <v>31</v>
      </c>
      <c r="F2657" s="43" t="s">
        <v>28</v>
      </c>
      <c r="G2657" s="43">
        <v>41006</v>
      </c>
      <c r="H2657" s="41"/>
      <c r="I2657" s="41"/>
      <c r="J2657" s="43"/>
      <c r="K2657" s="41"/>
      <c r="L2657" s="41"/>
      <c r="M2657" s="41"/>
      <c r="N2657" s="41"/>
      <c r="O2657" s="41"/>
      <c r="P2657" s="41"/>
      <c r="Q2657" s="41"/>
      <c r="R2657" s="41"/>
      <c r="S2657" s="41"/>
      <c r="T2657" s="41"/>
      <c r="U2657" s="41"/>
      <c r="V2657" s="41"/>
      <c r="W2657" s="41"/>
      <c r="X2657" s="41"/>
      <c r="Y2657" s="43" t="str">
        <f t="shared" si="82"/>
        <v>COMP</v>
      </c>
      <c r="Z2657" s="43">
        <v>1492189</v>
      </c>
      <c r="AA2657" s="43">
        <f t="shared" si="83"/>
        <v>1151176</v>
      </c>
    </row>
    <row r="2658" spans="1:27" x14ac:dyDescent="0.3">
      <c r="A2658" s="43">
        <v>2201811</v>
      </c>
      <c r="B2658" s="43" t="s">
        <v>2750</v>
      </c>
      <c r="C2658" s="43" t="s">
        <v>266</v>
      </c>
      <c r="D2658" s="41"/>
      <c r="E2658" s="43" t="s">
        <v>6263</v>
      </c>
      <c r="F2658" s="43" t="s">
        <v>30</v>
      </c>
      <c r="G2658" s="43">
        <v>18036</v>
      </c>
      <c r="H2658" s="41"/>
      <c r="I2658" s="41"/>
      <c r="J2658" s="43"/>
      <c r="K2658" s="41"/>
      <c r="L2658" s="41"/>
      <c r="M2658" s="41"/>
      <c r="N2658" s="41"/>
      <c r="O2658" s="41"/>
      <c r="P2658" s="41"/>
      <c r="Q2658" s="41"/>
      <c r="R2658" s="41"/>
      <c r="S2658" s="41"/>
      <c r="T2658" s="41"/>
      <c r="U2658" s="41"/>
      <c r="V2658" s="41"/>
      <c r="W2658" s="41"/>
      <c r="X2658" s="41"/>
      <c r="Y2658" s="43" t="str">
        <f t="shared" si="82"/>
        <v/>
      </c>
      <c r="Z2658" s="43">
        <v>1429613</v>
      </c>
      <c r="AA2658" s="43" t="e">
        <f t="shared" si="83"/>
        <v>#N/A</v>
      </c>
    </row>
    <row r="2659" spans="1:27" x14ac:dyDescent="0.3">
      <c r="A2659" s="43">
        <v>1864052</v>
      </c>
      <c r="B2659" s="43" t="s">
        <v>2751</v>
      </c>
      <c r="C2659" s="43" t="s">
        <v>687</v>
      </c>
      <c r="D2659" s="41"/>
      <c r="E2659" s="43" t="s">
        <v>6263</v>
      </c>
      <c r="F2659" s="43" t="s">
        <v>28</v>
      </c>
      <c r="G2659" s="43">
        <v>45050</v>
      </c>
      <c r="H2659" s="41"/>
      <c r="I2659" s="41"/>
      <c r="J2659" s="43"/>
      <c r="K2659" s="41"/>
      <c r="L2659" s="41"/>
      <c r="M2659" s="41"/>
      <c r="N2659" s="41"/>
      <c r="O2659" s="41"/>
      <c r="P2659" s="41"/>
      <c r="Q2659" s="41"/>
      <c r="R2659" s="41"/>
      <c r="S2659" s="41"/>
      <c r="T2659" s="41"/>
      <c r="U2659" s="41"/>
      <c r="V2659" s="41"/>
      <c r="W2659" s="41"/>
      <c r="X2659" s="41"/>
      <c r="Y2659" s="43" t="str">
        <f t="shared" si="82"/>
        <v>COMP</v>
      </c>
      <c r="Z2659" s="43">
        <v>1232686</v>
      </c>
      <c r="AA2659" s="43">
        <f t="shared" si="83"/>
        <v>1864052</v>
      </c>
    </row>
    <row r="2660" spans="1:27" x14ac:dyDescent="0.3">
      <c r="A2660" s="43">
        <v>2363290</v>
      </c>
      <c r="B2660" s="43" t="s">
        <v>2752</v>
      </c>
      <c r="C2660" s="43" t="s">
        <v>2753</v>
      </c>
      <c r="D2660" s="41"/>
      <c r="E2660" s="43" t="s">
        <v>6263</v>
      </c>
      <c r="F2660" s="43" t="s">
        <v>28</v>
      </c>
      <c r="G2660" s="43">
        <v>45003</v>
      </c>
      <c r="H2660" s="41"/>
      <c r="I2660" s="41"/>
      <c r="J2660" s="43"/>
      <c r="K2660" s="41"/>
      <c r="L2660" s="41"/>
      <c r="M2660" s="41"/>
      <c r="N2660" s="41"/>
      <c r="O2660" s="41"/>
      <c r="P2660" s="41"/>
      <c r="Q2660" s="41"/>
      <c r="R2660" s="41"/>
      <c r="S2660" s="41"/>
      <c r="T2660" s="41"/>
      <c r="U2660" s="41"/>
      <c r="V2660" s="41"/>
      <c r="W2660" s="41"/>
      <c r="X2660" s="41"/>
      <c r="Y2660" s="43" t="str">
        <f t="shared" si="82"/>
        <v/>
      </c>
      <c r="Z2660" s="43">
        <v>1128419</v>
      </c>
      <c r="AA2660" s="43" t="e">
        <f t="shared" si="83"/>
        <v>#N/A</v>
      </c>
    </row>
    <row r="2661" spans="1:27" x14ac:dyDescent="0.3">
      <c r="A2661" s="43">
        <v>2423755</v>
      </c>
      <c r="B2661" s="43" t="s">
        <v>2754</v>
      </c>
      <c r="C2661" s="43" t="s">
        <v>357</v>
      </c>
      <c r="D2661" s="41"/>
      <c r="E2661" s="43" t="s">
        <v>6263</v>
      </c>
      <c r="F2661" s="43" t="s">
        <v>30</v>
      </c>
      <c r="G2661" s="43">
        <v>45003</v>
      </c>
      <c r="H2661" s="41"/>
      <c r="I2661" s="41"/>
      <c r="J2661" s="43"/>
      <c r="K2661" s="41"/>
      <c r="L2661" s="41"/>
      <c r="M2661" s="41"/>
      <c r="N2661" s="41"/>
      <c r="O2661" s="41"/>
      <c r="P2661" s="41"/>
      <c r="Q2661" s="41"/>
      <c r="R2661" s="41"/>
      <c r="S2661" s="41"/>
      <c r="T2661" s="41"/>
      <c r="U2661" s="41"/>
      <c r="V2661" s="41"/>
      <c r="W2661" s="41"/>
      <c r="X2661" s="41"/>
      <c r="Y2661" s="43" t="str">
        <f t="shared" si="82"/>
        <v/>
      </c>
      <c r="Z2661" s="43">
        <v>2416680</v>
      </c>
      <c r="AA2661" s="43" t="e">
        <f t="shared" si="83"/>
        <v>#N/A</v>
      </c>
    </row>
    <row r="2662" spans="1:27" x14ac:dyDescent="0.3">
      <c r="A2662" s="43">
        <v>2318036</v>
      </c>
      <c r="B2662" s="43" t="s">
        <v>2755</v>
      </c>
      <c r="C2662" s="43" t="s">
        <v>266</v>
      </c>
      <c r="D2662" s="41"/>
      <c r="E2662" s="43" t="s">
        <v>6263</v>
      </c>
      <c r="F2662" s="43" t="s">
        <v>30</v>
      </c>
      <c r="G2662" s="43">
        <v>45041</v>
      </c>
      <c r="H2662" s="41"/>
      <c r="I2662" s="41"/>
      <c r="J2662" s="43"/>
      <c r="K2662" s="41"/>
      <c r="L2662" s="41"/>
      <c r="M2662" s="41"/>
      <c r="N2662" s="41"/>
      <c r="O2662" s="41"/>
      <c r="P2662" s="41"/>
      <c r="Q2662" s="41"/>
      <c r="R2662" s="41"/>
      <c r="S2662" s="41"/>
      <c r="T2662" s="41"/>
      <c r="U2662" s="41"/>
      <c r="V2662" s="41"/>
      <c r="W2662" s="41"/>
      <c r="X2662" s="41"/>
      <c r="Y2662" s="43" t="str">
        <f t="shared" si="82"/>
        <v/>
      </c>
      <c r="Z2662" s="43">
        <v>2318696</v>
      </c>
      <c r="AA2662" s="43" t="e">
        <f t="shared" si="83"/>
        <v>#N/A</v>
      </c>
    </row>
    <row r="2663" spans="1:27" x14ac:dyDescent="0.3">
      <c r="A2663" s="43">
        <v>227538</v>
      </c>
      <c r="B2663" s="43" t="s">
        <v>2756</v>
      </c>
      <c r="C2663" s="43" t="s">
        <v>1724</v>
      </c>
      <c r="D2663" s="41"/>
      <c r="E2663" s="43" t="s">
        <v>6263</v>
      </c>
      <c r="F2663" s="43" t="s">
        <v>28</v>
      </c>
      <c r="G2663" s="43">
        <v>41002</v>
      </c>
      <c r="H2663" s="41"/>
      <c r="I2663" s="41"/>
      <c r="J2663" s="43"/>
      <c r="K2663" s="41"/>
      <c r="L2663" s="41"/>
      <c r="M2663" s="41"/>
      <c r="N2663" s="41"/>
      <c r="O2663" s="41"/>
      <c r="P2663" s="41"/>
      <c r="Q2663" s="41"/>
      <c r="R2663" s="41"/>
      <c r="S2663" s="41"/>
      <c r="T2663" s="41"/>
      <c r="U2663" s="41"/>
      <c r="V2663" s="41"/>
      <c r="W2663" s="41"/>
      <c r="X2663" s="41"/>
      <c r="Y2663" s="43" t="str">
        <f t="shared" si="82"/>
        <v/>
      </c>
      <c r="Z2663" s="43">
        <v>509880</v>
      </c>
      <c r="AA2663" s="43" t="e">
        <f t="shared" si="83"/>
        <v>#N/A</v>
      </c>
    </row>
    <row r="2664" spans="1:27" x14ac:dyDescent="0.3">
      <c r="A2664" s="43">
        <v>2080095</v>
      </c>
      <c r="B2664" s="43" t="s">
        <v>2757</v>
      </c>
      <c r="C2664" s="43" t="s">
        <v>432</v>
      </c>
      <c r="D2664" s="41"/>
      <c r="E2664" s="43" t="s">
        <v>29</v>
      </c>
      <c r="F2664" s="43" t="s">
        <v>28</v>
      </c>
      <c r="G2664" s="43">
        <v>37021</v>
      </c>
      <c r="H2664" s="41"/>
      <c r="I2664" s="41"/>
      <c r="J2664" s="43"/>
      <c r="K2664" s="41"/>
      <c r="L2664" s="41"/>
      <c r="M2664" s="41"/>
      <c r="N2664" s="41"/>
      <c r="O2664" s="41"/>
      <c r="P2664" s="41"/>
      <c r="Q2664" s="41"/>
      <c r="R2664" s="41"/>
      <c r="S2664" s="41"/>
      <c r="T2664" s="41"/>
      <c r="U2664" s="41"/>
      <c r="V2664" s="41"/>
      <c r="W2664" s="41"/>
      <c r="X2664" s="41"/>
      <c r="Y2664" s="43" t="str">
        <f t="shared" si="82"/>
        <v>COMP</v>
      </c>
      <c r="Z2664" s="43">
        <v>488660</v>
      </c>
      <c r="AA2664" s="43">
        <f t="shared" si="83"/>
        <v>2080095</v>
      </c>
    </row>
    <row r="2665" spans="1:27" x14ac:dyDescent="0.3">
      <c r="A2665" s="43">
        <v>1798055</v>
      </c>
      <c r="B2665" s="43" t="s">
        <v>2758</v>
      </c>
      <c r="C2665" s="43" t="s">
        <v>666</v>
      </c>
      <c r="D2665" s="41"/>
      <c r="E2665" s="43" t="s">
        <v>6263</v>
      </c>
      <c r="F2665" s="43" t="s">
        <v>30</v>
      </c>
      <c r="G2665" s="43">
        <v>37024</v>
      </c>
      <c r="H2665" s="41"/>
      <c r="I2665" s="41"/>
      <c r="J2665" s="43"/>
      <c r="K2665" s="41"/>
      <c r="L2665" s="41"/>
      <c r="M2665" s="41"/>
      <c r="N2665" s="41"/>
      <c r="O2665" s="41"/>
      <c r="P2665" s="41"/>
      <c r="Q2665" s="41"/>
      <c r="R2665" s="41"/>
      <c r="S2665" s="41"/>
      <c r="T2665" s="41"/>
      <c r="U2665" s="41"/>
      <c r="V2665" s="41"/>
      <c r="W2665" s="41"/>
      <c r="X2665" s="41"/>
      <c r="Y2665" s="43" t="str">
        <f t="shared" si="82"/>
        <v>COMP</v>
      </c>
      <c r="Z2665" s="43">
        <v>1683431</v>
      </c>
      <c r="AA2665" s="43">
        <f t="shared" si="83"/>
        <v>1798055</v>
      </c>
    </row>
    <row r="2666" spans="1:27" x14ac:dyDescent="0.3">
      <c r="A2666" s="43">
        <v>2321056</v>
      </c>
      <c r="B2666" s="43" t="s">
        <v>2758</v>
      </c>
      <c r="C2666" s="43" t="s">
        <v>478</v>
      </c>
      <c r="D2666" s="41"/>
      <c r="E2666" s="43" t="s">
        <v>6263</v>
      </c>
      <c r="F2666" s="43" t="s">
        <v>28</v>
      </c>
      <c r="G2666" s="43">
        <v>37024</v>
      </c>
      <c r="H2666" s="41"/>
      <c r="I2666" s="41"/>
      <c r="J2666" s="43"/>
      <c r="K2666" s="41"/>
      <c r="L2666" s="41"/>
      <c r="M2666" s="41"/>
      <c r="N2666" s="41"/>
      <c r="O2666" s="41"/>
      <c r="P2666" s="41"/>
      <c r="Q2666" s="41"/>
      <c r="R2666" s="41"/>
      <c r="S2666" s="41"/>
      <c r="T2666" s="41"/>
      <c r="U2666" s="41"/>
      <c r="V2666" s="41"/>
      <c r="W2666" s="41"/>
      <c r="X2666" s="41"/>
      <c r="Y2666" s="43" t="str">
        <f t="shared" si="82"/>
        <v>COMP</v>
      </c>
      <c r="Z2666" s="43">
        <v>2342078</v>
      </c>
      <c r="AA2666" s="43">
        <f t="shared" si="83"/>
        <v>2321056</v>
      </c>
    </row>
    <row r="2667" spans="1:27" x14ac:dyDescent="0.3">
      <c r="A2667" s="43">
        <v>2390686</v>
      </c>
      <c r="B2667" s="43" t="s">
        <v>2759</v>
      </c>
      <c r="C2667" s="43" t="s">
        <v>901</v>
      </c>
      <c r="D2667" s="41"/>
      <c r="E2667" s="43" t="s">
        <v>6263</v>
      </c>
      <c r="F2667" s="43" t="s">
        <v>30</v>
      </c>
      <c r="G2667" s="43">
        <v>28030</v>
      </c>
      <c r="H2667" s="41"/>
      <c r="I2667" s="41"/>
      <c r="J2667" s="43"/>
      <c r="K2667" s="41"/>
      <c r="L2667" s="41"/>
      <c r="M2667" s="41"/>
      <c r="N2667" s="41"/>
      <c r="O2667" s="41"/>
      <c r="P2667" s="41"/>
      <c r="Q2667" s="41"/>
      <c r="R2667" s="41"/>
      <c r="S2667" s="41"/>
      <c r="T2667" s="41"/>
      <c r="U2667" s="41"/>
      <c r="V2667" s="41"/>
      <c r="W2667" s="41"/>
      <c r="X2667" s="41"/>
      <c r="Y2667" s="43" t="str">
        <f t="shared" si="82"/>
        <v/>
      </c>
      <c r="Z2667" s="43">
        <v>1831293</v>
      </c>
      <c r="AA2667" s="43" t="e">
        <f t="shared" si="83"/>
        <v>#N/A</v>
      </c>
    </row>
    <row r="2668" spans="1:27" x14ac:dyDescent="0.3">
      <c r="A2668" s="43">
        <v>1671933</v>
      </c>
      <c r="B2668" s="43" t="s">
        <v>2760</v>
      </c>
      <c r="C2668" s="43" t="s">
        <v>2761</v>
      </c>
      <c r="D2668" s="41"/>
      <c r="E2668" s="43" t="s">
        <v>35</v>
      </c>
      <c r="F2668" s="43" t="s">
        <v>28</v>
      </c>
      <c r="G2668" s="43">
        <v>18032</v>
      </c>
      <c r="H2668" s="41"/>
      <c r="I2668" s="41"/>
      <c r="J2668" s="43"/>
      <c r="K2668" s="41"/>
      <c r="L2668" s="41"/>
      <c r="M2668" s="41"/>
      <c r="N2668" s="41"/>
      <c r="O2668" s="41"/>
      <c r="P2668" s="41"/>
      <c r="Q2668" s="41"/>
      <c r="R2668" s="41"/>
      <c r="S2668" s="41"/>
      <c r="T2668" s="41"/>
      <c r="U2668" s="41"/>
      <c r="V2668" s="41"/>
      <c r="W2668" s="41"/>
      <c r="X2668" s="41"/>
      <c r="Y2668" s="43" t="str">
        <f t="shared" si="82"/>
        <v>COMP</v>
      </c>
      <c r="Z2668" s="43">
        <v>2324690</v>
      </c>
      <c r="AA2668" s="43">
        <f t="shared" si="83"/>
        <v>1671933</v>
      </c>
    </row>
    <row r="2669" spans="1:27" x14ac:dyDescent="0.3">
      <c r="A2669" s="43">
        <v>276846</v>
      </c>
      <c r="B2669" s="43" t="s">
        <v>2760</v>
      </c>
      <c r="C2669" s="43" t="s">
        <v>1971</v>
      </c>
      <c r="D2669" s="41"/>
      <c r="E2669" s="43" t="s">
        <v>6263</v>
      </c>
      <c r="F2669" s="43" t="s">
        <v>28</v>
      </c>
      <c r="G2669" s="43">
        <v>37016</v>
      </c>
      <c r="H2669" s="41"/>
      <c r="I2669" s="41"/>
      <c r="J2669" s="43"/>
      <c r="K2669" s="41"/>
      <c r="L2669" s="41"/>
      <c r="M2669" s="41"/>
      <c r="N2669" s="41"/>
      <c r="O2669" s="41"/>
      <c r="P2669" s="41"/>
      <c r="Q2669" s="41"/>
      <c r="R2669" s="41"/>
      <c r="S2669" s="41"/>
      <c r="T2669" s="41"/>
      <c r="U2669" s="41"/>
      <c r="V2669" s="41"/>
      <c r="W2669" s="41"/>
      <c r="X2669" s="41"/>
      <c r="Y2669" s="43" t="str">
        <f t="shared" si="82"/>
        <v>COMP</v>
      </c>
      <c r="Z2669" s="43">
        <v>2150388</v>
      </c>
      <c r="AA2669" s="43">
        <f t="shared" si="83"/>
        <v>276846</v>
      </c>
    </row>
    <row r="2670" spans="1:27" x14ac:dyDescent="0.3">
      <c r="A2670" s="43">
        <v>704202</v>
      </c>
      <c r="B2670" s="43" t="s">
        <v>2760</v>
      </c>
      <c r="C2670" s="43" t="s">
        <v>1017</v>
      </c>
      <c r="D2670" s="41"/>
      <c r="E2670" s="43" t="s">
        <v>6263</v>
      </c>
      <c r="F2670" s="43" t="s">
        <v>28</v>
      </c>
      <c r="G2670" s="43">
        <v>28009</v>
      </c>
      <c r="H2670" s="41"/>
      <c r="I2670" s="41"/>
      <c r="J2670" s="43"/>
      <c r="K2670" s="41"/>
      <c r="L2670" s="41"/>
      <c r="M2670" s="41"/>
      <c r="N2670" s="41"/>
      <c r="O2670" s="41"/>
      <c r="P2670" s="41"/>
      <c r="Q2670" s="41"/>
      <c r="R2670" s="41"/>
      <c r="S2670" s="41"/>
      <c r="T2670" s="41"/>
      <c r="U2670" s="41"/>
      <c r="V2670" s="41"/>
      <c r="W2670" s="41"/>
      <c r="X2670" s="41"/>
      <c r="Y2670" s="43" t="str">
        <f t="shared" si="82"/>
        <v/>
      </c>
      <c r="Z2670" s="43">
        <v>2040649</v>
      </c>
      <c r="AA2670" s="43" t="e">
        <f t="shared" si="83"/>
        <v>#N/A</v>
      </c>
    </row>
    <row r="2671" spans="1:27" x14ac:dyDescent="0.3">
      <c r="A2671" s="43">
        <v>1486979</v>
      </c>
      <c r="B2671" s="43" t="s">
        <v>2762</v>
      </c>
      <c r="C2671" s="43" t="s">
        <v>529</v>
      </c>
      <c r="D2671" s="41"/>
      <c r="E2671" s="43" t="s">
        <v>6263</v>
      </c>
      <c r="F2671" s="43" t="s">
        <v>30</v>
      </c>
      <c r="G2671" s="43">
        <v>45045</v>
      </c>
      <c r="H2671" s="41"/>
      <c r="I2671" s="41"/>
      <c r="J2671" s="43"/>
      <c r="K2671" s="41"/>
      <c r="L2671" s="41"/>
      <c r="M2671" s="41"/>
      <c r="N2671" s="41"/>
      <c r="O2671" s="41"/>
      <c r="P2671" s="41"/>
      <c r="Q2671" s="41"/>
      <c r="R2671" s="41"/>
      <c r="S2671" s="41"/>
      <c r="T2671" s="41"/>
      <c r="U2671" s="41"/>
      <c r="V2671" s="41"/>
      <c r="W2671" s="41"/>
      <c r="X2671" s="41"/>
      <c r="Y2671" s="43" t="str">
        <f t="shared" si="82"/>
        <v>COMP</v>
      </c>
      <c r="Z2671" s="43">
        <v>2190822</v>
      </c>
      <c r="AA2671" s="43">
        <f t="shared" si="83"/>
        <v>1486979</v>
      </c>
    </row>
    <row r="2672" spans="1:27" x14ac:dyDescent="0.3">
      <c r="A2672" s="43">
        <v>2061932</v>
      </c>
      <c r="B2672" s="43" t="s">
        <v>2763</v>
      </c>
      <c r="C2672" s="43" t="s">
        <v>399</v>
      </c>
      <c r="D2672" s="41"/>
      <c r="E2672" s="43" t="s">
        <v>6263</v>
      </c>
      <c r="F2672" s="43" t="s">
        <v>28</v>
      </c>
      <c r="G2672" s="43">
        <v>45041</v>
      </c>
      <c r="H2672" s="41"/>
      <c r="I2672" s="41"/>
      <c r="J2672" s="43"/>
      <c r="K2672" s="41"/>
      <c r="L2672" s="41"/>
      <c r="M2672" s="41"/>
      <c r="N2672" s="41"/>
      <c r="O2672" s="41"/>
      <c r="P2672" s="41"/>
      <c r="Q2672" s="41"/>
      <c r="R2672" s="41"/>
      <c r="S2672" s="41"/>
      <c r="T2672" s="41"/>
      <c r="U2672" s="41"/>
      <c r="V2672" s="41"/>
      <c r="W2672" s="41"/>
      <c r="X2672" s="41"/>
      <c r="Y2672" s="43" t="str">
        <f t="shared" si="82"/>
        <v/>
      </c>
      <c r="Z2672" s="43">
        <v>1401517</v>
      </c>
      <c r="AA2672" s="43" t="e">
        <f t="shared" si="83"/>
        <v>#N/A</v>
      </c>
    </row>
    <row r="2673" spans="1:27" x14ac:dyDescent="0.3">
      <c r="A2673" s="43">
        <v>2049988</v>
      </c>
      <c r="B2673" s="43" t="s">
        <v>2764</v>
      </c>
      <c r="C2673" s="43" t="s">
        <v>2181</v>
      </c>
      <c r="D2673" s="41"/>
      <c r="E2673" s="43" t="s">
        <v>6263</v>
      </c>
      <c r="F2673" s="43" t="s">
        <v>30</v>
      </c>
      <c r="G2673" s="43">
        <v>41024</v>
      </c>
      <c r="H2673" s="41"/>
      <c r="I2673" s="41"/>
      <c r="J2673" s="43"/>
      <c r="K2673" s="41"/>
      <c r="L2673" s="41"/>
      <c r="M2673" s="41"/>
      <c r="N2673" s="41"/>
      <c r="O2673" s="41"/>
      <c r="P2673" s="41"/>
      <c r="Q2673" s="41"/>
      <c r="R2673" s="41"/>
      <c r="S2673" s="41"/>
      <c r="T2673" s="41"/>
      <c r="U2673" s="41"/>
      <c r="V2673" s="41"/>
      <c r="W2673" s="41"/>
      <c r="X2673" s="41"/>
      <c r="Y2673" s="43" t="str">
        <f t="shared" si="82"/>
        <v/>
      </c>
      <c r="Z2673" s="43">
        <v>129382</v>
      </c>
      <c r="AA2673" s="43" t="e">
        <f t="shared" si="83"/>
        <v>#N/A</v>
      </c>
    </row>
    <row r="2674" spans="1:27" x14ac:dyDescent="0.3">
      <c r="A2674" s="43">
        <v>1892583</v>
      </c>
      <c r="B2674" s="43" t="s">
        <v>2765</v>
      </c>
      <c r="C2674" s="43" t="s">
        <v>189</v>
      </c>
      <c r="D2674" s="41"/>
      <c r="E2674" s="43" t="s">
        <v>6263</v>
      </c>
      <c r="F2674" s="43" t="s">
        <v>30</v>
      </c>
      <c r="G2674" s="43">
        <v>37045</v>
      </c>
      <c r="H2674" s="41"/>
      <c r="I2674" s="41"/>
      <c r="J2674" s="43"/>
      <c r="K2674" s="41"/>
      <c r="L2674" s="41"/>
      <c r="M2674" s="41"/>
      <c r="N2674" s="41"/>
      <c r="O2674" s="41"/>
      <c r="P2674" s="41"/>
      <c r="Q2674" s="41"/>
      <c r="R2674" s="41"/>
      <c r="S2674" s="41"/>
      <c r="T2674" s="41"/>
      <c r="U2674" s="41"/>
      <c r="V2674" s="41"/>
      <c r="W2674" s="41"/>
      <c r="X2674" s="41"/>
      <c r="Y2674" s="43" t="str">
        <f t="shared" si="82"/>
        <v/>
      </c>
      <c r="Z2674" s="43">
        <v>2359770</v>
      </c>
      <c r="AA2674" s="43" t="e">
        <f t="shared" si="83"/>
        <v>#N/A</v>
      </c>
    </row>
    <row r="2675" spans="1:27" x14ac:dyDescent="0.3">
      <c r="A2675" s="43">
        <v>2406353</v>
      </c>
      <c r="B2675" s="43" t="s">
        <v>2766</v>
      </c>
      <c r="C2675" s="43" t="s">
        <v>529</v>
      </c>
      <c r="D2675" s="41"/>
      <c r="E2675" s="43" t="s">
        <v>6263</v>
      </c>
      <c r="F2675" s="43" t="s">
        <v>30</v>
      </c>
      <c r="G2675" s="43">
        <v>37024</v>
      </c>
      <c r="H2675" s="41"/>
      <c r="I2675" s="41"/>
      <c r="J2675" s="43"/>
      <c r="K2675" s="41"/>
      <c r="L2675" s="41"/>
      <c r="M2675" s="41"/>
      <c r="N2675" s="41"/>
      <c r="O2675" s="41"/>
      <c r="P2675" s="41"/>
      <c r="Q2675" s="41"/>
      <c r="R2675" s="41"/>
      <c r="S2675" s="41"/>
      <c r="T2675" s="41"/>
      <c r="U2675" s="41"/>
      <c r="V2675" s="41"/>
      <c r="W2675" s="41"/>
      <c r="X2675" s="41"/>
      <c r="Y2675" s="43" t="str">
        <f t="shared" si="82"/>
        <v/>
      </c>
      <c r="Z2675" s="43">
        <v>1968819</v>
      </c>
      <c r="AA2675" s="43" t="e">
        <f t="shared" si="83"/>
        <v>#N/A</v>
      </c>
    </row>
    <row r="2676" spans="1:27" x14ac:dyDescent="0.3">
      <c r="A2676" s="43">
        <v>2406354</v>
      </c>
      <c r="B2676" s="43" t="s">
        <v>2766</v>
      </c>
      <c r="C2676" s="43" t="s">
        <v>632</v>
      </c>
      <c r="D2676" s="41"/>
      <c r="E2676" s="43" t="s">
        <v>6263</v>
      </c>
      <c r="F2676" s="43" t="s">
        <v>28</v>
      </c>
      <c r="G2676" s="43">
        <v>37024</v>
      </c>
      <c r="H2676" s="41"/>
      <c r="I2676" s="41"/>
      <c r="J2676" s="43"/>
      <c r="K2676" s="41"/>
      <c r="L2676" s="41"/>
      <c r="M2676" s="41"/>
      <c r="N2676" s="41"/>
      <c r="O2676" s="41"/>
      <c r="P2676" s="41"/>
      <c r="Q2676" s="41"/>
      <c r="R2676" s="41"/>
      <c r="S2676" s="41"/>
      <c r="T2676" s="41"/>
      <c r="U2676" s="41"/>
      <c r="V2676" s="41"/>
      <c r="W2676" s="41"/>
      <c r="X2676" s="41"/>
      <c r="Y2676" s="43" t="str">
        <f t="shared" si="82"/>
        <v/>
      </c>
      <c r="Z2676" s="43">
        <v>1079451</v>
      </c>
      <c r="AA2676" s="43" t="e">
        <f t="shared" si="83"/>
        <v>#N/A</v>
      </c>
    </row>
    <row r="2677" spans="1:27" x14ac:dyDescent="0.3">
      <c r="A2677" s="43">
        <v>1398013</v>
      </c>
      <c r="B2677" s="43" t="s">
        <v>2767</v>
      </c>
      <c r="C2677" s="43" t="s">
        <v>1429</v>
      </c>
      <c r="D2677" s="41"/>
      <c r="E2677" s="43" t="s">
        <v>6263</v>
      </c>
      <c r="F2677" s="43" t="s">
        <v>28</v>
      </c>
      <c r="G2677" s="43">
        <v>37036</v>
      </c>
      <c r="H2677" s="41"/>
      <c r="I2677" s="41"/>
      <c r="J2677" s="43"/>
      <c r="K2677" s="41"/>
      <c r="L2677" s="41"/>
      <c r="M2677" s="41"/>
      <c r="N2677" s="41"/>
      <c r="O2677" s="41"/>
      <c r="P2677" s="41"/>
      <c r="Q2677" s="41"/>
      <c r="R2677" s="41"/>
      <c r="S2677" s="41"/>
      <c r="T2677" s="41"/>
      <c r="U2677" s="41"/>
      <c r="V2677" s="41"/>
      <c r="W2677" s="41"/>
      <c r="X2677" s="41"/>
      <c r="Y2677" s="43" t="str">
        <f t="shared" si="82"/>
        <v>COMP</v>
      </c>
      <c r="Z2677" s="43">
        <v>1869122</v>
      </c>
      <c r="AA2677" s="43">
        <f t="shared" si="83"/>
        <v>1398013</v>
      </c>
    </row>
    <row r="2678" spans="1:27" x14ac:dyDescent="0.3">
      <c r="A2678" s="43">
        <v>1597894</v>
      </c>
      <c r="B2678" s="43" t="s">
        <v>2767</v>
      </c>
      <c r="C2678" s="43" t="s">
        <v>1836</v>
      </c>
      <c r="D2678" s="41"/>
      <c r="E2678" s="43" t="s">
        <v>6263</v>
      </c>
      <c r="F2678" s="43" t="s">
        <v>28</v>
      </c>
      <c r="G2678" s="43">
        <v>37036</v>
      </c>
      <c r="H2678" s="41"/>
      <c r="I2678" s="41"/>
      <c r="J2678" s="43"/>
      <c r="K2678" s="41"/>
      <c r="L2678" s="41"/>
      <c r="M2678" s="41"/>
      <c r="N2678" s="41"/>
      <c r="O2678" s="41"/>
      <c r="P2678" s="41"/>
      <c r="Q2678" s="41"/>
      <c r="R2678" s="41"/>
      <c r="S2678" s="41"/>
      <c r="T2678" s="41"/>
      <c r="U2678" s="41"/>
      <c r="V2678" s="41"/>
      <c r="W2678" s="41"/>
      <c r="X2678" s="41"/>
      <c r="Y2678" s="43" t="str">
        <f t="shared" si="82"/>
        <v>COMP</v>
      </c>
      <c r="Z2678" s="43">
        <v>2412021</v>
      </c>
      <c r="AA2678" s="43">
        <f t="shared" si="83"/>
        <v>1597894</v>
      </c>
    </row>
    <row r="2679" spans="1:27" x14ac:dyDescent="0.3">
      <c r="A2679" s="43">
        <v>2422980</v>
      </c>
      <c r="B2679" s="43" t="s">
        <v>2768</v>
      </c>
      <c r="C2679" s="43" t="s">
        <v>795</v>
      </c>
      <c r="D2679" s="41"/>
      <c r="E2679" s="43" t="s">
        <v>6263</v>
      </c>
      <c r="F2679" s="43" t="s">
        <v>30</v>
      </c>
      <c r="G2679" s="43">
        <v>18040</v>
      </c>
      <c r="H2679" s="41"/>
      <c r="I2679" s="41"/>
      <c r="J2679" s="43"/>
      <c r="K2679" s="41"/>
      <c r="L2679" s="41"/>
      <c r="M2679" s="41"/>
      <c r="N2679" s="41"/>
      <c r="O2679" s="41"/>
      <c r="P2679" s="41"/>
      <c r="Q2679" s="41"/>
      <c r="R2679" s="41"/>
      <c r="S2679" s="41"/>
      <c r="T2679" s="41"/>
      <c r="U2679" s="41"/>
      <c r="V2679" s="41"/>
      <c r="W2679" s="41"/>
      <c r="X2679" s="41"/>
      <c r="Y2679" s="43" t="str">
        <f t="shared" si="82"/>
        <v/>
      </c>
      <c r="Z2679" s="43">
        <v>1975405</v>
      </c>
      <c r="AA2679" s="43" t="e">
        <f t="shared" si="83"/>
        <v>#N/A</v>
      </c>
    </row>
    <row r="2680" spans="1:27" x14ac:dyDescent="0.3">
      <c r="A2680" s="43">
        <v>2316610</v>
      </c>
      <c r="B2680" s="43" t="s">
        <v>2768</v>
      </c>
      <c r="C2680" s="43" t="s">
        <v>571</v>
      </c>
      <c r="D2680" s="41"/>
      <c r="E2680" s="43" t="s">
        <v>6263</v>
      </c>
      <c r="F2680" s="43" t="s">
        <v>28</v>
      </c>
      <c r="G2680" s="43">
        <v>18003</v>
      </c>
      <c r="H2680" s="41"/>
      <c r="I2680" s="41"/>
      <c r="J2680" s="43"/>
      <c r="K2680" s="41"/>
      <c r="L2680" s="41"/>
      <c r="M2680" s="41"/>
      <c r="N2680" s="41"/>
      <c r="O2680" s="41"/>
      <c r="P2680" s="41"/>
      <c r="Q2680" s="41"/>
      <c r="R2680" s="41"/>
      <c r="S2680" s="41"/>
      <c r="T2680" s="41"/>
      <c r="U2680" s="41"/>
      <c r="V2680" s="41"/>
      <c r="W2680" s="41"/>
      <c r="X2680" s="41"/>
      <c r="Y2680" s="43" t="str">
        <f t="shared" si="82"/>
        <v/>
      </c>
      <c r="Z2680" s="43">
        <v>2275585</v>
      </c>
      <c r="AA2680" s="43" t="e">
        <f t="shared" si="83"/>
        <v>#N/A</v>
      </c>
    </row>
    <row r="2681" spans="1:27" x14ac:dyDescent="0.3">
      <c r="A2681" s="43">
        <v>1506864</v>
      </c>
      <c r="B2681" s="43" t="s">
        <v>2769</v>
      </c>
      <c r="C2681" s="43" t="s">
        <v>1858</v>
      </c>
      <c r="D2681" s="41"/>
      <c r="E2681" s="43" t="s">
        <v>6263</v>
      </c>
      <c r="F2681" s="43" t="s">
        <v>30</v>
      </c>
      <c r="G2681" s="43">
        <v>41024</v>
      </c>
      <c r="H2681" s="41"/>
      <c r="I2681" s="41"/>
      <c r="J2681" s="43"/>
      <c r="K2681" s="41"/>
      <c r="L2681" s="41"/>
      <c r="M2681" s="41"/>
      <c r="N2681" s="41"/>
      <c r="O2681" s="41"/>
      <c r="P2681" s="41"/>
      <c r="Q2681" s="41"/>
      <c r="R2681" s="41"/>
      <c r="S2681" s="41"/>
      <c r="T2681" s="41"/>
      <c r="U2681" s="41"/>
      <c r="V2681" s="41"/>
      <c r="W2681" s="41"/>
      <c r="X2681" s="41"/>
      <c r="Y2681" s="43" t="str">
        <f t="shared" si="82"/>
        <v>COMP</v>
      </c>
      <c r="Z2681" s="43">
        <v>2406805</v>
      </c>
      <c r="AA2681" s="43">
        <f t="shared" si="83"/>
        <v>1506864</v>
      </c>
    </row>
    <row r="2682" spans="1:27" x14ac:dyDescent="0.3">
      <c r="A2682" s="43">
        <v>1488738</v>
      </c>
      <c r="B2682" s="43" t="s">
        <v>2769</v>
      </c>
      <c r="C2682" s="43" t="s">
        <v>612</v>
      </c>
      <c r="D2682" s="41"/>
      <c r="E2682" s="43" t="s">
        <v>31</v>
      </c>
      <c r="F2682" s="43" t="s">
        <v>28</v>
      </c>
      <c r="G2682" s="43">
        <v>45045</v>
      </c>
      <c r="H2682" s="41"/>
      <c r="I2682" s="41"/>
      <c r="J2682" s="43"/>
      <c r="K2682" s="41"/>
      <c r="L2682" s="41"/>
      <c r="M2682" s="41"/>
      <c r="N2682" s="41"/>
      <c r="O2682" s="41"/>
      <c r="P2682" s="41"/>
      <c r="Q2682" s="41"/>
      <c r="R2682" s="41"/>
      <c r="S2682" s="41"/>
      <c r="T2682" s="41"/>
      <c r="U2682" s="41"/>
      <c r="V2682" s="41"/>
      <c r="W2682" s="41"/>
      <c r="X2682" s="41"/>
      <c r="Y2682" s="43" t="str">
        <f t="shared" si="82"/>
        <v>COMP</v>
      </c>
      <c r="Z2682" s="43">
        <v>100273</v>
      </c>
      <c r="AA2682" s="43">
        <f t="shared" si="83"/>
        <v>1488738</v>
      </c>
    </row>
    <row r="2683" spans="1:27" x14ac:dyDescent="0.3">
      <c r="A2683" s="43">
        <v>1890424</v>
      </c>
      <c r="B2683" s="43" t="s">
        <v>2770</v>
      </c>
      <c r="C2683" s="43" t="s">
        <v>1514</v>
      </c>
      <c r="D2683" s="41"/>
      <c r="E2683" s="43" t="s">
        <v>6263</v>
      </c>
      <c r="F2683" s="43" t="s">
        <v>30</v>
      </c>
      <c r="G2683" s="43">
        <v>37021</v>
      </c>
      <c r="H2683" s="41"/>
      <c r="I2683" s="41"/>
      <c r="J2683" s="43"/>
      <c r="K2683" s="41"/>
      <c r="L2683" s="41"/>
      <c r="M2683" s="41"/>
      <c r="N2683" s="41"/>
      <c r="O2683" s="41"/>
      <c r="P2683" s="41"/>
      <c r="Q2683" s="41"/>
      <c r="R2683" s="41"/>
      <c r="S2683" s="41"/>
      <c r="T2683" s="41"/>
      <c r="U2683" s="41"/>
      <c r="V2683" s="41"/>
      <c r="W2683" s="41"/>
      <c r="X2683" s="41"/>
      <c r="Y2683" s="43" t="str">
        <f t="shared" si="82"/>
        <v/>
      </c>
      <c r="Z2683" s="43">
        <v>1574132</v>
      </c>
      <c r="AA2683" s="43" t="e">
        <f t="shared" si="83"/>
        <v>#N/A</v>
      </c>
    </row>
    <row r="2684" spans="1:27" x14ac:dyDescent="0.3">
      <c r="A2684" s="43">
        <v>1789875</v>
      </c>
      <c r="B2684" s="43" t="s">
        <v>2771</v>
      </c>
      <c r="C2684" s="43" t="s">
        <v>715</v>
      </c>
      <c r="D2684" s="41"/>
      <c r="E2684" s="43" t="s">
        <v>6263</v>
      </c>
      <c r="F2684" s="43" t="s">
        <v>30</v>
      </c>
      <c r="G2684" s="43">
        <v>41024</v>
      </c>
      <c r="H2684" s="41"/>
      <c r="I2684" s="41"/>
      <c r="J2684" s="43"/>
      <c r="K2684" s="41"/>
      <c r="L2684" s="41"/>
      <c r="M2684" s="41"/>
      <c r="N2684" s="41"/>
      <c r="O2684" s="41"/>
      <c r="P2684" s="41"/>
      <c r="Q2684" s="41"/>
      <c r="R2684" s="41"/>
      <c r="S2684" s="41"/>
      <c r="T2684" s="41"/>
      <c r="U2684" s="41"/>
      <c r="V2684" s="41"/>
      <c r="W2684" s="41"/>
      <c r="X2684" s="41"/>
      <c r="Y2684" s="43" t="str">
        <f t="shared" si="82"/>
        <v/>
      </c>
      <c r="Z2684" s="43">
        <v>471179</v>
      </c>
      <c r="AA2684" s="43" t="e">
        <f t="shared" si="83"/>
        <v>#N/A</v>
      </c>
    </row>
    <row r="2685" spans="1:27" x14ac:dyDescent="0.3">
      <c r="A2685" s="43">
        <v>1558243</v>
      </c>
      <c r="B2685" s="43" t="s">
        <v>2772</v>
      </c>
      <c r="C2685" s="43" t="s">
        <v>931</v>
      </c>
      <c r="D2685" s="41"/>
      <c r="E2685" s="43" t="s">
        <v>35</v>
      </c>
      <c r="F2685" s="43" t="s">
        <v>30</v>
      </c>
      <c r="G2685" s="43">
        <v>18003</v>
      </c>
      <c r="H2685" s="41"/>
      <c r="I2685" s="41"/>
      <c r="J2685" s="43"/>
      <c r="K2685" s="41"/>
      <c r="L2685" s="41"/>
      <c r="M2685" s="41"/>
      <c r="N2685" s="41"/>
      <c r="O2685" s="41"/>
      <c r="P2685" s="41"/>
      <c r="Q2685" s="41"/>
      <c r="R2685" s="41"/>
      <c r="S2685" s="41"/>
      <c r="T2685" s="41"/>
      <c r="U2685" s="41"/>
      <c r="V2685" s="41"/>
      <c r="W2685" s="41"/>
      <c r="X2685" s="41"/>
      <c r="Y2685" s="43" t="str">
        <f t="shared" si="82"/>
        <v>COMP</v>
      </c>
      <c r="Z2685" s="43">
        <v>1869873</v>
      </c>
      <c r="AA2685" s="43">
        <f t="shared" si="83"/>
        <v>1558243</v>
      </c>
    </row>
    <row r="2686" spans="1:27" x14ac:dyDescent="0.3">
      <c r="A2686" s="43">
        <v>2126914</v>
      </c>
      <c r="B2686" s="43" t="s">
        <v>2772</v>
      </c>
      <c r="C2686" s="43" t="s">
        <v>340</v>
      </c>
      <c r="D2686" s="41"/>
      <c r="E2686" s="43" t="s">
        <v>6263</v>
      </c>
      <c r="F2686" s="43" t="s">
        <v>30</v>
      </c>
      <c r="G2686" s="43">
        <v>18003</v>
      </c>
      <c r="H2686" s="41"/>
      <c r="I2686" s="41"/>
      <c r="J2686" s="43"/>
      <c r="K2686" s="41"/>
      <c r="L2686" s="41"/>
      <c r="M2686" s="41"/>
      <c r="N2686" s="41"/>
      <c r="O2686" s="41"/>
      <c r="P2686" s="41"/>
      <c r="Q2686" s="41"/>
      <c r="R2686" s="41"/>
      <c r="S2686" s="41"/>
      <c r="T2686" s="41"/>
      <c r="U2686" s="41"/>
      <c r="V2686" s="41"/>
      <c r="W2686" s="41"/>
      <c r="X2686" s="41"/>
      <c r="Y2686" s="43" t="str">
        <f t="shared" si="82"/>
        <v/>
      </c>
      <c r="Z2686" s="43">
        <v>1784169</v>
      </c>
      <c r="AA2686" s="43" t="e">
        <f t="shared" si="83"/>
        <v>#N/A</v>
      </c>
    </row>
    <row r="2687" spans="1:27" x14ac:dyDescent="0.3">
      <c r="A2687" s="43">
        <v>1120257</v>
      </c>
      <c r="B2687" s="43" t="s">
        <v>2772</v>
      </c>
      <c r="C2687" s="43" t="s">
        <v>2773</v>
      </c>
      <c r="D2687" s="41"/>
      <c r="E2687" s="43" t="s">
        <v>6263</v>
      </c>
      <c r="F2687" s="43" t="s">
        <v>30</v>
      </c>
      <c r="G2687" s="43">
        <v>41006</v>
      </c>
      <c r="H2687" s="41"/>
      <c r="I2687" s="41"/>
      <c r="J2687" s="43"/>
      <c r="K2687" s="41"/>
      <c r="L2687" s="41"/>
      <c r="M2687" s="41"/>
      <c r="N2687" s="41"/>
      <c r="O2687" s="41"/>
      <c r="P2687" s="41"/>
      <c r="Q2687" s="41"/>
      <c r="R2687" s="41"/>
      <c r="S2687" s="41"/>
      <c r="T2687" s="41"/>
      <c r="U2687" s="41"/>
      <c r="V2687" s="41"/>
      <c r="W2687" s="41"/>
      <c r="X2687" s="41"/>
      <c r="Y2687" s="43" t="str">
        <f t="shared" si="82"/>
        <v/>
      </c>
      <c r="Z2687" s="43">
        <v>2007266</v>
      </c>
      <c r="AA2687" s="43" t="e">
        <f t="shared" si="83"/>
        <v>#N/A</v>
      </c>
    </row>
    <row r="2688" spans="1:27" x14ac:dyDescent="0.3">
      <c r="A2688" s="43">
        <v>2353068</v>
      </c>
      <c r="B2688" s="43" t="s">
        <v>2774</v>
      </c>
      <c r="C2688" s="43" t="s">
        <v>305</v>
      </c>
      <c r="D2688" s="41"/>
      <c r="E2688" s="43" t="s">
        <v>29</v>
      </c>
      <c r="F2688" s="43" t="s">
        <v>28</v>
      </c>
      <c r="G2688" s="43">
        <v>28039</v>
      </c>
      <c r="H2688" s="41"/>
      <c r="I2688" s="41"/>
      <c r="J2688" s="43"/>
      <c r="K2688" s="41"/>
      <c r="L2688" s="41"/>
      <c r="M2688" s="41"/>
      <c r="N2688" s="41"/>
      <c r="O2688" s="41"/>
      <c r="P2688" s="41"/>
      <c r="Q2688" s="41"/>
      <c r="R2688" s="41"/>
      <c r="S2688" s="41"/>
      <c r="T2688" s="41"/>
      <c r="U2688" s="41"/>
      <c r="V2688" s="41"/>
      <c r="W2688" s="41"/>
      <c r="X2688" s="41"/>
      <c r="Y2688" s="43" t="str">
        <f t="shared" si="82"/>
        <v>COMP</v>
      </c>
      <c r="Z2688" s="43">
        <v>1283614</v>
      </c>
      <c r="AA2688" s="43">
        <f t="shared" si="83"/>
        <v>2353068</v>
      </c>
    </row>
    <row r="2689" spans="1:27" x14ac:dyDescent="0.3">
      <c r="A2689" s="43">
        <v>1318460</v>
      </c>
      <c r="B2689" s="43" t="s">
        <v>2775</v>
      </c>
      <c r="C2689" s="43" t="s">
        <v>1805</v>
      </c>
      <c r="D2689" s="41"/>
      <c r="E2689" s="43" t="s">
        <v>29</v>
      </c>
      <c r="F2689" s="43" t="s">
        <v>30</v>
      </c>
      <c r="G2689" s="43">
        <v>45008</v>
      </c>
      <c r="H2689" s="41"/>
      <c r="I2689" s="41"/>
      <c r="J2689" s="43"/>
      <c r="K2689" s="41"/>
      <c r="L2689" s="41"/>
      <c r="M2689" s="41"/>
      <c r="N2689" s="41"/>
      <c r="O2689" s="41"/>
      <c r="P2689" s="41"/>
      <c r="Q2689" s="41"/>
      <c r="R2689" s="41"/>
      <c r="S2689" s="41"/>
      <c r="T2689" s="41"/>
      <c r="U2689" s="41"/>
      <c r="V2689" s="41"/>
      <c r="W2689" s="41"/>
      <c r="X2689" s="41"/>
      <c r="Y2689" s="43" t="str">
        <f t="shared" si="82"/>
        <v>COMP</v>
      </c>
      <c r="Z2689" s="43">
        <v>1529152</v>
      </c>
      <c r="AA2689" s="43">
        <f t="shared" si="83"/>
        <v>1318460</v>
      </c>
    </row>
    <row r="2690" spans="1:27" x14ac:dyDescent="0.3">
      <c r="A2690" s="43">
        <v>231812</v>
      </c>
      <c r="B2690" s="43" t="s">
        <v>2776</v>
      </c>
      <c r="C2690" s="43" t="s">
        <v>235</v>
      </c>
      <c r="D2690" s="41"/>
      <c r="E2690" s="43" t="s">
        <v>6263</v>
      </c>
      <c r="F2690" s="43" t="s">
        <v>28</v>
      </c>
      <c r="G2690" s="43">
        <v>36003</v>
      </c>
      <c r="H2690" s="41"/>
      <c r="I2690" s="41"/>
      <c r="J2690" s="43"/>
      <c r="K2690" s="41"/>
      <c r="L2690" s="41"/>
      <c r="M2690" s="41"/>
      <c r="N2690" s="41"/>
      <c r="O2690" s="41"/>
      <c r="P2690" s="41"/>
      <c r="Q2690" s="41"/>
      <c r="R2690" s="41"/>
      <c r="S2690" s="41"/>
      <c r="T2690" s="41"/>
      <c r="U2690" s="41"/>
      <c r="V2690" s="41"/>
      <c r="W2690" s="41"/>
      <c r="X2690" s="41"/>
      <c r="Y2690" s="43" t="str">
        <f t="shared" ref="Y2690:Y2753" si="84">IF(ISERROR(AA2690)=FALSE,"COMP","")</f>
        <v>COMP</v>
      </c>
      <c r="Z2690" s="43">
        <v>2110285</v>
      </c>
      <c r="AA2690" s="43">
        <f t="shared" ref="AA2690:AA2753" si="85">VLOOKUP(A2690,Z:Z,1,FALSE)</f>
        <v>231812</v>
      </c>
    </row>
    <row r="2691" spans="1:27" x14ac:dyDescent="0.3">
      <c r="A2691" s="43">
        <v>2415619</v>
      </c>
      <c r="B2691" s="43" t="s">
        <v>2777</v>
      </c>
      <c r="C2691" s="43" t="s">
        <v>2778</v>
      </c>
      <c r="D2691" s="41"/>
      <c r="E2691" s="43" t="s">
        <v>6263</v>
      </c>
      <c r="F2691" s="43" t="s">
        <v>30</v>
      </c>
      <c r="G2691" s="43">
        <v>37045</v>
      </c>
      <c r="H2691" s="41"/>
      <c r="I2691" s="41"/>
      <c r="J2691" s="43"/>
      <c r="K2691" s="41"/>
      <c r="L2691" s="41"/>
      <c r="M2691" s="41"/>
      <c r="N2691" s="41"/>
      <c r="O2691" s="41"/>
      <c r="P2691" s="41"/>
      <c r="Q2691" s="41"/>
      <c r="R2691" s="41"/>
      <c r="S2691" s="41"/>
      <c r="T2691" s="41"/>
      <c r="U2691" s="41"/>
      <c r="V2691" s="41"/>
      <c r="W2691" s="41"/>
      <c r="X2691" s="41"/>
      <c r="Y2691" s="43" t="str">
        <f t="shared" si="84"/>
        <v/>
      </c>
      <c r="Z2691" s="43">
        <v>1234243</v>
      </c>
      <c r="AA2691" s="43" t="e">
        <f t="shared" si="85"/>
        <v>#N/A</v>
      </c>
    </row>
    <row r="2692" spans="1:27" x14ac:dyDescent="0.3">
      <c r="A2692" s="43">
        <v>2069974</v>
      </c>
      <c r="B2692" s="43" t="s">
        <v>2779</v>
      </c>
      <c r="C2692" s="43" t="s">
        <v>730</v>
      </c>
      <c r="D2692" s="41"/>
      <c r="E2692" s="43" t="s">
        <v>31</v>
      </c>
      <c r="F2692" s="43" t="s">
        <v>30</v>
      </c>
      <c r="G2692" s="43">
        <v>41012</v>
      </c>
      <c r="H2692" s="41"/>
      <c r="I2692" s="41"/>
      <c r="J2692" s="43"/>
      <c r="K2692" s="41"/>
      <c r="L2692" s="41"/>
      <c r="M2692" s="41"/>
      <c r="N2692" s="41"/>
      <c r="O2692" s="41"/>
      <c r="P2692" s="41"/>
      <c r="Q2692" s="41"/>
      <c r="R2692" s="41"/>
      <c r="S2692" s="41"/>
      <c r="T2692" s="41"/>
      <c r="U2692" s="41"/>
      <c r="V2692" s="41"/>
      <c r="W2692" s="41"/>
      <c r="X2692" s="41"/>
      <c r="Y2692" s="43" t="str">
        <f t="shared" si="84"/>
        <v>COMP</v>
      </c>
      <c r="Z2692" s="43">
        <v>1307837</v>
      </c>
      <c r="AA2692" s="43">
        <f t="shared" si="85"/>
        <v>2069974</v>
      </c>
    </row>
    <row r="2693" spans="1:27" x14ac:dyDescent="0.3">
      <c r="A2693" s="43">
        <v>2353797</v>
      </c>
      <c r="B2693" s="43" t="s">
        <v>2780</v>
      </c>
      <c r="C2693" s="43" t="s">
        <v>544</v>
      </c>
      <c r="D2693" s="41"/>
      <c r="E2693" s="43" t="s">
        <v>6263</v>
      </c>
      <c r="F2693" s="43" t="s">
        <v>30</v>
      </c>
      <c r="G2693" s="43">
        <v>37027</v>
      </c>
      <c r="H2693" s="41"/>
      <c r="I2693" s="41"/>
      <c r="J2693" s="43"/>
      <c r="K2693" s="41"/>
      <c r="L2693" s="41"/>
      <c r="M2693" s="41"/>
      <c r="N2693" s="41"/>
      <c r="O2693" s="41"/>
      <c r="P2693" s="41"/>
      <c r="Q2693" s="41"/>
      <c r="R2693" s="41"/>
      <c r="S2693" s="41"/>
      <c r="T2693" s="41"/>
      <c r="U2693" s="41"/>
      <c r="V2693" s="41"/>
      <c r="W2693" s="41"/>
      <c r="X2693" s="41"/>
      <c r="Y2693" s="43" t="str">
        <f t="shared" si="84"/>
        <v>COMP</v>
      </c>
      <c r="Z2693" s="43">
        <v>2320961</v>
      </c>
      <c r="AA2693" s="43">
        <f t="shared" si="85"/>
        <v>2353797</v>
      </c>
    </row>
    <row r="2694" spans="1:27" x14ac:dyDescent="0.3">
      <c r="A2694" s="43">
        <v>2353792</v>
      </c>
      <c r="B2694" s="43" t="s">
        <v>2780</v>
      </c>
      <c r="C2694" s="43" t="s">
        <v>2781</v>
      </c>
      <c r="D2694" s="41"/>
      <c r="E2694" s="43" t="s">
        <v>6263</v>
      </c>
      <c r="F2694" s="43" t="s">
        <v>28</v>
      </c>
      <c r="G2694" s="43">
        <v>37027</v>
      </c>
      <c r="H2694" s="41"/>
      <c r="I2694" s="41"/>
      <c r="J2694" s="43"/>
      <c r="K2694" s="41"/>
      <c r="L2694" s="41"/>
      <c r="M2694" s="41"/>
      <c r="N2694" s="41"/>
      <c r="O2694" s="41"/>
      <c r="P2694" s="41"/>
      <c r="Q2694" s="41"/>
      <c r="R2694" s="41"/>
      <c r="S2694" s="41"/>
      <c r="T2694" s="41"/>
      <c r="U2694" s="41"/>
      <c r="V2694" s="41"/>
      <c r="W2694" s="41"/>
      <c r="X2694" s="41"/>
      <c r="Y2694" s="43" t="str">
        <f t="shared" si="84"/>
        <v>COMP</v>
      </c>
      <c r="Z2694" s="43">
        <v>1499724</v>
      </c>
      <c r="AA2694" s="43">
        <f t="shared" si="85"/>
        <v>2353792</v>
      </c>
    </row>
    <row r="2695" spans="1:27" x14ac:dyDescent="0.3">
      <c r="A2695" s="43">
        <v>2219763</v>
      </c>
      <c r="B2695" s="43" t="s">
        <v>2782</v>
      </c>
      <c r="C2695" s="43" t="s">
        <v>666</v>
      </c>
      <c r="D2695" s="41"/>
      <c r="E2695" s="43" t="s">
        <v>29</v>
      </c>
      <c r="F2695" s="43" t="s">
        <v>30</v>
      </c>
      <c r="G2695" s="43">
        <v>37038</v>
      </c>
      <c r="H2695" s="41"/>
      <c r="I2695" s="41"/>
      <c r="J2695" s="43"/>
      <c r="K2695" s="41"/>
      <c r="L2695" s="41"/>
      <c r="M2695" s="41"/>
      <c r="N2695" s="41"/>
      <c r="O2695" s="41"/>
      <c r="P2695" s="41"/>
      <c r="Q2695" s="41"/>
      <c r="R2695" s="41"/>
      <c r="S2695" s="41"/>
      <c r="T2695" s="41"/>
      <c r="U2695" s="41"/>
      <c r="V2695" s="41"/>
      <c r="W2695" s="41"/>
      <c r="X2695" s="41"/>
      <c r="Y2695" s="43" t="str">
        <f t="shared" si="84"/>
        <v/>
      </c>
      <c r="Z2695" s="43">
        <v>1486332</v>
      </c>
      <c r="AA2695" s="43" t="e">
        <f t="shared" si="85"/>
        <v>#N/A</v>
      </c>
    </row>
    <row r="2696" spans="1:27" x14ac:dyDescent="0.3">
      <c r="A2696" s="43">
        <v>2052234</v>
      </c>
      <c r="B2696" s="43" t="s">
        <v>2783</v>
      </c>
      <c r="C2696" s="43" t="s">
        <v>993</v>
      </c>
      <c r="D2696" s="41"/>
      <c r="E2696" s="43" t="s">
        <v>6263</v>
      </c>
      <c r="F2696" s="43" t="s">
        <v>30</v>
      </c>
      <c r="G2696" s="43">
        <v>28025</v>
      </c>
      <c r="H2696" s="41"/>
      <c r="I2696" s="41"/>
      <c r="J2696" s="43"/>
      <c r="K2696" s="41"/>
      <c r="L2696" s="41"/>
      <c r="M2696" s="41"/>
      <c r="N2696" s="41"/>
      <c r="O2696" s="41"/>
      <c r="P2696" s="41"/>
      <c r="Q2696" s="41"/>
      <c r="R2696" s="41"/>
      <c r="S2696" s="41"/>
      <c r="T2696" s="41"/>
      <c r="U2696" s="41"/>
      <c r="V2696" s="41"/>
      <c r="W2696" s="41"/>
      <c r="X2696" s="41"/>
      <c r="Y2696" s="43" t="str">
        <f t="shared" si="84"/>
        <v/>
      </c>
      <c r="Z2696" s="43">
        <v>1579387</v>
      </c>
      <c r="AA2696" s="43" t="e">
        <f t="shared" si="85"/>
        <v>#N/A</v>
      </c>
    </row>
    <row r="2697" spans="1:27" x14ac:dyDescent="0.3">
      <c r="A2697" s="43">
        <v>1302729</v>
      </c>
      <c r="B2697" s="43" t="s">
        <v>2784</v>
      </c>
      <c r="C2697" s="43" t="s">
        <v>659</v>
      </c>
      <c r="D2697" s="41"/>
      <c r="E2697" s="43" t="s">
        <v>6263</v>
      </c>
      <c r="F2697" s="43" t="s">
        <v>28</v>
      </c>
      <c r="G2697" s="43">
        <v>45016</v>
      </c>
      <c r="H2697" s="41"/>
      <c r="I2697" s="41"/>
      <c r="J2697" s="43"/>
      <c r="K2697" s="41"/>
      <c r="L2697" s="41"/>
      <c r="M2697" s="41"/>
      <c r="N2697" s="41"/>
      <c r="O2697" s="41"/>
      <c r="P2697" s="41"/>
      <c r="Q2697" s="41"/>
      <c r="R2697" s="41"/>
      <c r="S2697" s="41"/>
      <c r="T2697" s="41"/>
      <c r="U2697" s="41"/>
      <c r="V2697" s="41"/>
      <c r="W2697" s="41"/>
      <c r="X2697" s="41"/>
      <c r="Y2697" s="43" t="str">
        <f t="shared" si="84"/>
        <v/>
      </c>
      <c r="Z2697" s="43">
        <v>1872544</v>
      </c>
      <c r="AA2697" s="43" t="e">
        <f t="shared" si="85"/>
        <v>#N/A</v>
      </c>
    </row>
    <row r="2698" spans="1:27" x14ac:dyDescent="0.3">
      <c r="A2698" s="43">
        <v>1227943</v>
      </c>
      <c r="B2698" s="43" t="s">
        <v>2785</v>
      </c>
      <c r="C2698" s="43" t="s">
        <v>250</v>
      </c>
      <c r="D2698" s="41"/>
      <c r="E2698" s="43" t="s">
        <v>6263</v>
      </c>
      <c r="F2698" s="43" t="s">
        <v>28</v>
      </c>
      <c r="G2698" s="43">
        <v>28024</v>
      </c>
      <c r="H2698" s="41"/>
      <c r="I2698" s="41"/>
      <c r="J2698" s="43"/>
      <c r="K2698" s="41"/>
      <c r="L2698" s="41"/>
      <c r="M2698" s="41"/>
      <c r="N2698" s="41"/>
      <c r="O2698" s="41"/>
      <c r="P2698" s="41"/>
      <c r="Q2698" s="41"/>
      <c r="R2698" s="41"/>
      <c r="S2698" s="41"/>
      <c r="T2698" s="41"/>
      <c r="U2698" s="41"/>
      <c r="V2698" s="41"/>
      <c r="W2698" s="41"/>
      <c r="X2698" s="41"/>
      <c r="Y2698" s="43" t="str">
        <f t="shared" si="84"/>
        <v>COMP</v>
      </c>
      <c r="Z2698" s="43">
        <v>2253553</v>
      </c>
      <c r="AA2698" s="43">
        <f t="shared" si="85"/>
        <v>1227943</v>
      </c>
    </row>
    <row r="2699" spans="1:27" x14ac:dyDescent="0.3">
      <c r="A2699" s="43">
        <v>1603551</v>
      </c>
      <c r="B2699" s="43" t="s">
        <v>2786</v>
      </c>
      <c r="C2699" s="43" t="s">
        <v>958</v>
      </c>
      <c r="D2699" s="41"/>
      <c r="E2699" s="43" t="s">
        <v>6263</v>
      </c>
      <c r="F2699" s="43" t="s">
        <v>30</v>
      </c>
      <c r="G2699" s="43">
        <v>37024</v>
      </c>
      <c r="H2699" s="41"/>
      <c r="I2699" s="41"/>
      <c r="J2699" s="43"/>
      <c r="K2699" s="41"/>
      <c r="L2699" s="41"/>
      <c r="M2699" s="41"/>
      <c r="N2699" s="41"/>
      <c r="O2699" s="41"/>
      <c r="P2699" s="41"/>
      <c r="Q2699" s="41"/>
      <c r="R2699" s="41"/>
      <c r="S2699" s="41"/>
      <c r="T2699" s="41"/>
      <c r="U2699" s="41"/>
      <c r="V2699" s="41"/>
      <c r="W2699" s="41"/>
      <c r="X2699" s="41"/>
      <c r="Y2699" s="43" t="str">
        <f t="shared" si="84"/>
        <v/>
      </c>
      <c r="Z2699" s="43">
        <v>469818</v>
      </c>
      <c r="AA2699" s="43" t="e">
        <f t="shared" si="85"/>
        <v>#N/A</v>
      </c>
    </row>
    <row r="2700" spans="1:27" x14ac:dyDescent="0.3">
      <c r="A2700" s="43">
        <v>2189770</v>
      </c>
      <c r="B2700" s="43" t="s">
        <v>2786</v>
      </c>
      <c r="C2700" s="43" t="s">
        <v>661</v>
      </c>
      <c r="D2700" s="41"/>
      <c r="E2700" s="43" t="s">
        <v>6263</v>
      </c>
      <c r="F2700" s="43" t="s">
        <v>28</v>
      </c>
      <c r="G2700" s="43">
        <v>45009</v>
      </c>
      <c r="H2700" s="41"/>
      <c r="I2700" s="41"/>
      <c r="J2700" s="43"/>
      <c r="K2700" s="41"/>
      <c r="L2700" s="41"/>
      <c r="M2700" s="41"/>
      <c r="N2700" s="41"/>
      <c r="O2700" s="41"/>
      <c r="P2700" s="41"/>
      <c r="Q2700" s="41"/>
      <c r="R2700" s="41"/>
      <c r="S2700" s="41"/>
      <c r="T2700" s="41"/>
      <c r="U2700" s="41"/>
      <c r="V2700" s="41"/>
      <c r="W2700" s="41"/>
      <c r="X2700" s="41"/>
      <c r="Y2700" s="43" t="str">
        <f t="shared" si="84"/>
        <v/>
      </c>
      <c r="Z2700" s="43">
        <v>256815</v>
      </c>
      <c r="AA2700" s="43" t="e">
        <f t="shared" si="85"/>
        <v>#N/A</v>
      </c>
    </row>
    <row r="2701" spans="1:27" x14ac:dyDescent="0.3">
      <c r="A2701" s="43">
        <v>2421196</v>
      </c>
      <c r="B2701" s="43" t="s">
        <v>2786</v>
      </c>
      <c r="C2701" s="43" t="s">
        <v>2564</v>
      </c>
      <c r="D2701" s="41"/>
      <c r="E2701" s="43" t="s">
        <v>6263</v>
      </c>
      <c r="F2701" s="43" t="s">
        <v>30</v>
      </c>
      <c r="G2701" s="43">
        <v>45009</v>
      </c>
      <c r="H2701" s="41"/>
      <c r="I2701" s="41"/>
      <c r="J2701" s="43"/>
      <c r="K2701" s="41"/>
      <c r="L2701" s="41"/>
      <c r="M2701" s="41"/>
      <c r="N2701" s="41"/>
      <c r="O2701" s="41"/>
      <c r="P2701" s="41"/>
      <c r="Q2701" s="41"/>
      <c r="R2701" s="41"/>
      <c r="S2701" s="41"/>
      <c r="T2701" s="41"/>
      <c r="U2701" s="41"/>
      <c r="V2701" s="41"/>
      <c r="W2701" s="41"/>
      <c r="X2701" s="41"/>
      <c r="Y2701" s="43" t="str">
        <f t="shared" si="84"/>
        <v/>
      </c>
      <c r="Z2701" s="43">
        <v>1996840</v>
      </c>
      <c r="AA2701" s="43" t="e">
        <f t="shared" si="85"/>
        <v>#N/A</v>
      </c>
    </row>
    <row r="2702" spans="1:27" x14ac:dyDescent="0.3">
      <c r="A2702" s="43">
        <v>1872798</v>
      </c>
      <c r="B2702" s="43" t="s">
        <v>2787</v>
      </c>
      <c r="C2702" s="43" t="s">
        <v>2788</v>
      </c>
      <c r="D2702" s="41"/>
      <c r="E2702" s="43" t="s">
        <v>6263</v>
      </c>
      <c r="F2702" s="43" t="s">
        <v>30</v>
      </c>
      <c r="G2702" s="43">
        <v>45016</v>
      </c>
      <c r="H2702" s="41"/>
      <c r="I2702" s="41"/>
      <c r="J2702" s="43"/>
      <c r="K2702" s="41"/>
      <c r="L2702" s="41"/>
      <c r="M2702" s="41"/>
      <c r="N2702" s="41"/>
      <c r="O2702" s="41"/>
      <c r="P2702" s="41"/>
      <c r="Q2702" s="41"/>
      <c r="R2702" s="41"/>
      <c r="S2702" s="41"/>
      <c r="T2702" s="41"/>
      <c r="U2702" s="41"/>
      <c r="V2702" s="41"/>
      <c r="W2702" s="41"/>
      <c r="X2702" s="41"/>
      <c r="Y2702" s="43" t="str">
        <f t="shared" si="84"/>
        <v>COMP</v>
      </c>
      <c r="Z2702" s="43">
        <v>1247221</v>
      </c>
      <c r="AA2702" s="43">
        <f t="shared" si="85"/>
        <v>1872798</v>
      </c>
    </row>
    <row r="2703" spans="1:27" x14ac:dyDescent="0.3">
      <c r="A2703" s="43">
        <v>2192210</v>
      </c>
      <c r="B2703" s="43" t="s">
        <v>2787</v>
      </c>
      <c r="C2703" s="43" t="s">
        <v>1495</v>
      </c>
      <c r="D2703" s="41"/>
      <c r="E2703" s="43" t="s">
        <v>6263</v>
      </c>
      <c r="F2703" s="43" t="s">
        <v>28</v>
      </c>
      <c r="G2703" s="43">
        <v>41034</v>
      </c>
      <c r="H2703" s="41"/>
      <c r="I2703" s="41"/>
      <c r="J2703" s="43"/>
      <c r="K2703" s="41"/>
      <c r="L2703" s="41"/>
      <c r="M2703" s="41"/>
      <c r="N2703" s="41"/>
      <c r="O2703" s="41"/>
      <c r="P2703" s="41"/>
      <c r="Q2703" s="41"/>
      <c r="R2703" s="41"/>
      <c r="S2703" s="41"/>
      <c r="T2703" s="41"/>
      <c r="U2703" s="41"/>
      <c r="V2703" s="41"/>
      <c r="W2703" s="41"/>
      <c r="X2703" s="41"/>
      <c r="Y2703" s="43" t="str">
        <f t="shared" si="84"/>
        <v/>
      </c>
      <c r="Z2703" s="43">
        <v>1027685</v>
      </c>
      <c r="AA2703" s="43" t="e">
        <f t="shared" si="85"/>
        <v>#N/A</v>
      </c>
    </row>
    <row r="2704" spans="1:27" x14ac:dyDescent="0.3">
      <c r="A2704" s="43">
        <v>158080</v>
      </c>
      <c r="B2704" s="43" t="s">
        <v>2789</v>
      </c>
      <c r="C2704" s="43" t="s">
        <v>1194</v>
      </c>
      <c r="D2704" s="41"/>
      <c r="E2704" s="43" t="s">
        <v>29</v>
      </c>
      <c r="F2704" s="43" t="s">
        <v>28</v>
      </c>
      <c r="G2704" s="43">
        <v>45008</v>
      </c>
      <c r="H2704" s="41"/>
      <c r="I2704" s="41"/>
      <c r="J2704" s="43"/>
      <c r="K2704" s="41"/>
      <c r="L2704" s="41"/>
      <c r="M2704" s="41"/>
      <c r="N2704" s="41"/>
      <c r="O2704" s="41"/>
      <c r="P2704" s="41"/>
      <c r="Q2704" s="41"/>
      <c r="R2704" s="41"/>
      <c r="S2704" s="41"/>
      <c r="T2704" s="41"/>
      <c r="U2704" s="41"/>
      <c r="V2704" s="41"/>
      <c r="W2704" s="41"/>
      <c r="X2704" s="41"/>
      <c r="Y2704" s="43" t="str">
        <f t="shared" si="84"/>
        <v>COMP</v>
      </c>
      <c r="Z2704" s="43">
        <v>1413795</v>
      </c>
      <c r="AA2704" s="43">
        <f t="shared" si="85"/>
        <v>158080</v>
      </c>
    </row>
    <row r="2705" spans="1:27" x14ac:dyDescent="0.3">
      <c r="A2705" s="43">
        <v>842471</v>
      </c>
      <c r="B2705" s="43" t="s">
        <v>2789</v>
      </c>
      <c r="C2705" s="43" t="s">
        <v>327</v>
      </c>
      <c r="D2705" s="41"/>
      <c r="E2705" s="43" t="s">
        <v>6263</v>
      </c>
      <c r="F2705" s="43" t="s">
        <v>30</v>
      </c>
      <c r="G2705" s="43">
        <v>41006</v>
      </c>
      <c r="H2705" s="41"/>
      <c r="I2705" s="41"/>
      <c r="J2705" s="43"/>
      <c r="K2705" s="41"/>
      <c r="L2705" s="41"/>
      <c r="M2705" s="41"/>
      <c r="N2705" s="41"/>
      <c r="O2705" s="41"/>
      <c r="P2705" s="41"/>
      <c r="Q2705" s="41"/>
      <c r="R2705" s="41"/>
      <c r="S2705" s="41"/>
      <c r="T2705" s="41"/>
      <c r="U2705" s="41"/>
      <c r="V2705" s="41"/>
      <c r="W2705" s="41"/>
      <c r="X2705" s="41"/>
      <c r="Y2705" s="43" t="str">
        <f t="shared" si="84"/>
        <v>COMP</v>
      </c>
      <c r="Z2705" s="43">
        <v>1514298</v>
      </c>
      <c r="AA2705" s="43">
        <f t="shared" si="85"/>
        <v>842471</v>
      </c>
    </row>
    <row r="2706" spans="1:27" x14ac:dyDescent="0.3">
      <c r="A2706" s="43">
        <v>227398</v>
      </c>
      <c r="B2706" s="43" t="s">
        <v>2789</v>
      </c>
      <c r="C2706" s="43" t="s">
        <v>425</v>
      </c>
      <c r="D2706" s="41"/>
      <c r="E2706" s="43" t="s">
        <v>6263</v>
      </c>
      <c r="F2706" s="43" t="s">
        <v>28</v>
      </c>
      <c r="G2706" s="43">
        <v>37015</v>
      </c>
      <c r="H2706" s="41"/>
      <c r="I2706" s="41"/>
      <c r="J2706" s="43"/>
      <c r="K2706" s="41"/>
      <c r="L2706" s="41"/>
      <c r="M2706" s="41"/>
      <c r="N2706" s="41"/>
      <c r="O2706" s="41"/>
      <c r="P2706" s="41"/>
      <c r="Q2706" s="41"/>
      <c r="R2706" s="41"/>
      <c r="S2706" s="41"/>
      <c r="T2706" s="41"/>
      <c r="U2706" s="41"/>
      <c r="V2706" s="41"/>
      <c r="W2706" s="41"/>
      <c r="X2706" s="41"/>
      <c r="Y2706" s="43" t="str">
        <f t="shared" si="84"/>
        <v/>
      </c>
      <c r="Z2706" s="43">
        <v>1322552</v>
      </c>
      <c r="AA2706" s="43" t="e">
        <f t="shared" si="85"/>
        <v>#N/A</v>
      </c>
    </row>
    <row r="2707" spans="1:27" x14ac:dyDescent="0.3">
      <c r="A2707" s="43">
        <v>2235771</v>
      </c>
      <c r="B2707" s="43" t="s">
        <v>2789</v>
      </c>
      <c r="C2707" s="43" t="s">
        <v>1697</v>
      </c>
      <c r="D2707" s="41"/>
      <c r="E2707" s="43" t="s">
        <v>6263</v>
      </c>
      <c r="F2707" s="43" t="s">
        <v>28</v>
      </c>
      <c r="G2707" s="43">
        <v>37036</v>
      </c>
      <c r="H2707" s="41"/>
      <c r="I2707" s="41"/>
      <c r="J2707" s="43"/>
      <c r="K2707" s="41"/>
      <c r="L2707" s="41"/>
      <c r="M2707" s="41"/>
      <c r="N2707" s="41"/>
      <c r="O2707" s="41"/>
      <c r="P2707" s="41"/>
      <c r="Q2707" s="41"/>
      <c r="R2707" s="41"/>
      <c r="S2707" s="41"/>
      <c r="T2707" s="41"/>
      <c r="U2707" s="41"/>
      <c r="V2707" s="41"/>
      <c r="W2707" s="41"/>
      <c r="X2707" s="41"/>
      <c r="Y2707" s="43" t="str">
        <f t="shared" si="84"/>
        <v/>
      </c>
      <c r="Z2707" s="43">
        <v>2339703</v>
      </c>
      <c r="AA2707" s="43" t="e">
        <f t="shared" si="85"/>
        <v>#N/A</v>
      </c>
    </row>
    <row r="2708" spans="1:27" x14ac:dyDescent="0.3">
      <c r="A2708" s="43">
        <v>246727</v>
      </c>
      <c r="B2708" s="43" t="s">
        <v>2789</v>
      </c>
      <c r="C2708" s="43" t="s">
        <v>840</v>
      </c>
      <c r="D2708" s="41"/>
      <c r="E2708" s="43" t="s">
        <v>6263</v>
      </c>
      <c r="F2708" s="43" t="s">
        <v>28</v>
      </c>
      <c r="G2708" s="43">
        <v>41006</v>
      </c>
      <c r="H2708" s="41"/>
      <c r="I2708" s="41"/>
      <c r="J2708" s="43"/>
      <c r="K2708" s="41"/>
      <c r="L2708" s="41"/>
      <c r="M2708" s="41"/>
      <c r="N2708" s="41"/>
      <c r="O2708" s="41"/>
      <c r="P2708" s="41"/>
      <c r="Q2708" s="41"/>
      <c r="R2708" s="41"/>
      <c r="S2708" s="41"/>
      <c r="T2708" s="41"/>
      <c r="U2708" s="41"/>
      <c r="V2708" s="41"/>
      <c r="W2708" s="41"/>
      <c r="X2708" s="41"/>
      <c r="Y2708" s="43" t="str">
        <f t="shared" si="84"/>
        <v>COMP</v>
      </c>
      <c r="Z2708" s="43">
        <v>1795052</v>
      </c>
      <c r="AA2708" s="43">
        <f t="shared" si="85"/>
        <v>246727</v>
      </c>
    </row>
    <row r="2709" spans="1:27" x14ac:dyDescent="0.3">
      <c r="A2709" s="43">
        <v>1243787</v>
      </c>
      <c r="B2709" s="43" t="s">
        <v>2790</v>
      </c>
      <c r="C2709" s="43" t="s">
        <v>1084</v>
      </c>
      <c r="D2709" s="41"/>
      <c r="E2709" s="43" t="s">
        <v>6263</v>
      </c>
      <c r="F2709" s="43" t="s">
        <v>30</v>
      </c>
      <c r="G2709" s="43">
        <v>36003</v>
      </c>
      <c r="H2709" s="41"/>
      <c r="I2709" s="41"/>
      <c r="J2709" s="43"/>
      <c r="K2709" s="41"/>
      <c r="L2709" s="41"/>
      <c r="M2709" s="41"/>
      <c r="N2709" s="41"/>
      <c r="O2709" s="41"/>
      <c r="P2709" s="41"/>
      <c r="Q2709" s="41"/>
      <c r="R2709" s="41"/>
      <c r="S2709" s="41"/>
      <c r="T2709" s="41"/>
      <c r="U2709" s="41"/>
      <c r="V2709" s="41"/>
      <c r="W2709" s="41"/>
      <c r="X2709" s="41"/>
      <c r="Y2709" s="43" t="str">
        <f t="shared" si="84"/>
        <v/>
      </c>
      <c r="Z2709" s="43">
        <v>2406406</v>
      </c>
      <c r="AA2709" s="43" t="e">
        <f t="shared" si="85"/>
        <v>#N/A</v>
      </c>
    </row>
    <row r="2710" spans="1:27" x14ac:dyDescent="0.3">
      <c r="A2710" s="43">
        <v>717327</v>
      </c>
      <c r="B2710" s="43" t="s">
        <v>2790</v>
      </c>
      <c r="C2710" s="43" t="s">
        <v>422</v>
      </c>
      <c r="D2710" s="41"/>
      <c r="E2710" s="43" t="s">
        <v>6263</v>
      </c>
      <c r="F2710" s="43" t="s">
        <v>28</v>
      </c>
      <c r="G2710" s="43">
        <v>36003</v>
      </c>
      <c r="H2710" s="41"/>
      <c r="I2710" s="41"/>
      <c r="J2710" s="43"/>
      <c r="K2710" s="41"/>
      <c r="L2710" s="41"/>
      <c r="M2710" s="41"/>
      <c r="N2710" s="41"/>
      <c r="O2710" s="41"/>
      <c r="P2710" s="41"/>
      <c r="Q2710" s="41"/>
      <c r="R2710" s="41"/>
      <c r="S2710" s="41"/>
      <c r="T2710" s="41"/>
      <c r="U2710" s="41"/>
      <c r="V2710" s="41"/>
      <c r="W2710" s="41"/>
      <c r="X2710" s="41"/>
      <c r="Y2710" s="43" t="str">
        <f t="shared" si="84"/>
        <v/>
      </c>
      <c r="Z2710" s="43">
        <v>669962</v>
      </c>
      <c r="AA2710" s="43" t="e">
        <f t="shared" si="85"/>
        <v>#N/A</v>
      </c>
    </row>
    <row r="2711" spans="1:27" x14ac:dyDescent="0.3">
      <c r="A2711" s="43">
        <v>1675154</v>
      </c>
      <c r="B2711" s="43" t="s">
        <v>2791</v>
      </c>
      <c r="C2711" s="43" t="s">
        <v>2792</v>
      </c>
      <c r="D2711" s="41"/>
      <c r="E2711" s="43" t="s">
        <v>6263</v>
      </c>
      <c r="F2711" s="43" t="s">
        <v>28</v>
      </c>
      <c r="G2711" s="43">
        <v>37043</v>
      </c>
      <c r="H2711" s="41"/>
      <c r="I2711" s="41"/>
      <c r="J2711" s="43"/>
      <c r="K2711" s="41"/>
      <c r="L2711" s="41"/>
      <c r="M2711" s="41"/>
      <c r="N2711" s="41"/>
      <c r="O2711" s="41"/>
      <c r="P2711" s="41"/>
      <c r="Q2711" s="41"/>
      <c r="R2711" s="41"/>
      <c r="S2711" s="41"/>
      <c r="T2711" s="41"/>
      <c r="U2711" s="41"/>
      <c r="V2711" s="41"/>
      <c r="W2711" s="41"/>
      <c r="X2711" s="41"/>
      <c r="Y2711" s="43" t="str">
        <f t="shared" si="84"/>
        <v>COMP</v>
      </c>
      <c r="Z2711" s="43">
        <v>2313001</v>
      </c>
      <c r="AA2711" s="43">
        <f t="shared" si="85"/>
        <v>1675154</v>
      </c>
    </row>
    <row r="2712" spans="1:27" x14ac:dyDescent="0.3">
      <c r="A2712" s="43">
        <v>816837</v>
      </c>
      <c r="B2712" s="43" t="s">
        <v>2793</v>
      </c>
      <c r="C2712" s="43" t="s">
        <v>894</v>
      </c>
      <c r="D2712" s="41"/>
      <c r="E2712" s="43" t="s">
        <v>6263</v>
      </c>
      <c r="F2712" s="43" t="s">
        <v>28</v>
      </c>
      <c r="G2712" s="43">
        <v>41016</v>
      </c>
      <c r="H2712" s="41"/>
      <c r="I2712" s="41"/>
      <c r="J2712" s="43"/>
      <c r="K2712" s="41"/>
      <c r="L2712" s="41"/>
      <c r="M2712" s="41"/>
      <c r="N2712" s="41"/>
      <c r="O2712" s="41"/>
      <c r="P2712" s="41"/>
      <c r="Q2712" s="41"/>
      <c r="R2712" s="41"/>
      <c r="S2712" s="41"/>
      <c r="T2712" s="41"/>
      <c r="U2712" s="41"/>
      <c r="V2712" s="41"/>
      <c r="W2712" s="41"/>
      <c r="X2712" s="41"/>
      <c r="Y2712" s="43" t="str">
        <f t="shared" si="84"/>
        <v>COMP</v>
      </c>
      <c r="Z2712" s="43">
        <v>1650149</v>
      </c>
      <c r="AA2712" s="43">
        <f t="shared" si="85"/>
        <v>816837</v>
      </c>
    </row>
    <row r="2713" spans="1:27" x14ac:dyDescent="0.3">
      <c r="A2713" s="43">
        <v>2319639</v>
      </c>
      <c r="B2713" s="43" t="s">
        <v>2794</v>
      </c>
      <c r="C2713" s="43" t="s">
        <v>2795</v>
      </c>
      <c r="D2713" s="41"/>
      <c r="E2713" s="43" t="s">
        <v>35</v>
      </c>
      <c r="F2713" s="43" t="s">
        <v>28</v>
      </c>
      <c r="G2713" s="43">
        <v>45009</v>
      </c>
      <c r="H2713" s="41"/>
      <c r="I2713" s="41"/>
      <c r="J2713" s="43"/>
      <c r="K2713" s="41"/>
      <c r="L2713" s="41"/>
      <c r="M2713" s="41"/>
      <c r="N2713" s="41"/>
      <c r="O2713" s="41"/>
      <c r="P2713" s="41"/>
      <c r="Q2713" s="41"/>
      <c r="R2713" s="41"/>
      <c r="S2713" s="41"/>
      <c r="T2713" s="41"/>
      <c r="U2713" s="41"/>
      <c r="V2713" s="41"/>
      <c r="W2713" s="41"/>
      <c r="X2713" s="41"/>
      <c r="Y2713" s="43" t="str">
        <f t="shared" si="84"/>
        <v>COMP</v>
      </c>
      <c r="Z2713" s="43">
        <v>200611</v>
      </c>
      <c r="AA2713" s="43">
        <f t="shared" si="85"/>
        <v>2319639</v>
      </c>
    </row>
    <row r="2714" spans="1:27" x14ac:dyDescent="0.3">
      <c r="A2714" s="43">
        <v>2334947</v>
      </c>
      <c r="B2714" s="43" t="s">
        <v>2796</v>
      </c>
      <c r="C2714" s="43" t="s">
        <v>175</v>
      </c>
      <c r="D2714" s="41"/>
      <c r="E2714" s="43" t="s">
        <v>6263</v>
      </c>
      <c r="F2714" s="43" t="s">
        <v>28</v>
      </c>
      <c r="G2714" s="43">
        <v>45054</v>
      </c>
      <c r="H2714" s="41"/>
      <c r="I2714" s="41"/>
      <c r="J2714" s="43"/>
      <c r="K2714" s="41"/>
      <c r="L2714" s="41"/>
      <c r="M2714" s="41"/>
      <c r="N2714" s="41"/>
      <c r="O2714" s="41"/>
      <c r="P2714" s="41"/>
      <c r="Q2714" s="41"/>
      <c r="R2714" s="41"/>
      <c r="S2714" s="41"/>
      <c r="T2714" s="41"/>
      <c r="U2714" s="41"/>
      <c r="V2714" s="41"/>
      <c r="W2714" s="41"/>
      <c r="X2714" s="41"/>
      <c r="Y2714" s="43" t="str">
        <f t="shared" si="84"/>
        <v/>
      </c>
      <c r="Z2714" s="43">
        <v>1759125</v>
      </c>
      <c r="AA2714" s="43" t="e">
        <f t="shared" si="85"/>
        <v>#N/A</v>
      </c>
    </row>
    <row r="2715" spans="1:27" x14ac:dyDescent="0.3">
      <c r="A2715" s="43">
        <v>2312636</v>
      </c>
      <c r="B2715" s="43" t="s">
        <v>2796</v>
      </c>
      <c r="C2715" s="43" t="s">
        <v>2797</v>
      </c>
      <c r="D2715" s="41"/>
      <c r="E2715" s="43" t="s">
        <v>6263</v>
      </c>
      <c r="F2715" s="43" t="s">
        <v>30</v>
      </c>
      <c r="G2715" s="43">
        <v>18003</v>
      </c>
      <c r="H2715" s="41"/>
      <c r="I2715" s="41"/>
      <c r="J2715" s="43"/>
      <c r="K2715" s="41"/>
      <c r="L2715" s="41"/>
      <c r="M2715" s="41"/>
      <c r="N2715" s="41"/>
      <c r="O2715" s="41"/>
      <c r="P2715" s="41"/>
      <c r="Q2715" s="41"/>
      <c r="R2715" s="41"/>
      <c r="S2715" s="41"/>
      <c r="T2715" s="41"/>
      <c r="U2715" s="41"/>
      <c r="V2715" s="41"/>
      <c r="W2715" s="41"/>
      <c r="X2715" s="41"/>
      <c r="Y2715" s="43" t="str">
        <f t="shared" si="84"/>
        <v/>
      </c>
      <c r="Z2715" s="43">
        <v>1859058</v>
      </c>
      <c r="AA2715" s="43" t="e">
        <f t="shared" si="85"/>
        <v>#N/A</v>
      </c>
    </row>
    <row r="2716" spans="1:27" x14ac:dyDescent="0.3">
      <c r="A2716" s="43">
        <v>473183</v>
      </c>
      <c r="B2716" s="43" t="s">
        <v>2798</v>
      </c>
      <c r="C2716" s="43" t="s">
        <v>345</v>
      </c>
      <c r="D2716" s="41"/>
      <c r="E2716" s="43" t="s">
        <v>6263</v>
      </c>
      <c r="F2716" s="43" t="s">
        <v>30</v>
      </c>
      <c r="G2716" s="43">
        <v>45009</v>
      </c>
      <c r="H2716" s="41"/>
      <c r="I2716" s="41"/>
      <c r="J2716" s="43"/>
      <c r="K2716" s="41"/>
      <c r="L2716" s="41"/>
      <c r="M2716" s="41"/>
      <c r="N2716" s="41"/>
      <c r="O2716" s="41"/>
      <c r="P2716" s="41"/>
      <c r="Q2716" s="41"/>
      <c r="R2716" s="41"/>
      <c r="S2716" s="41"/>
      <c r="T2716" s="41"/>
      <c r="U2716" s="41"/>
      <c r="V2716" s="41"/>
      <c r="W2716" s="41"/>
      <c r="X2716" s="41"/>
      <c r="Y2716" s="43" t="str">
        <f t="shared" si="84"/>
        <v>COMP</v>
      </c>
      <c r="Z2716" s="43">
        <v>1885821</v>
      </c>
      <c r="AA2716" s="43">
        <f t="shared" si="85"/>
        <v>473183</v>
      </c>
    </row>
    <row r="2717" spans="1:27" x14ac:dyDescent="0.3">
      <c r="A2717" s="43">
        <v>143142</v>
      </c>
      <c r="B2717" s="43" t="s">
        <v>2798</v>
      </c>
      <c r="C2717" s="43" t="s">
        <v>1407</v>
      </c>
      <c r="D2717" s="41"/>
      <c r="E2717" s="43" t="s">
        <v>29</v>
      </c>
      <c r="F2717" s="43" t="s">
        <v>30</v>
      </c>
      <c r="G2717" s="43">
        <v>45009</v>
      </c>
      <c r="H2717" s="41"/>
      <c r="I2717" s="41"/>
      <c r="J2717" s="43"/>
      <c r="K2717" s="41"/>
      <c r="L2717" s="41"/>
      <c r="M2717" s="41"/>
      <c r="N2717" s="41"/>
      <c r="O2717" s="41"/>
      <c r="P2717" s="41"/>
      <c r="Q2717" s="41"/>
      <c r="R2717" s="41"/>
      <c r="S2717" s="41"/>
      <c r="T2717" s="41"/>
      <c r="U2717" s="41"/>
      <c r="V2717" s="41"/>
      <c r="W2717" s="41"/>
      <c r="X2717" s="41"/>
      <c r="Y2717" s="43" t="str">
        <f t="shared" si="84"/>
        <v/>
      </c>
      <c r="Z2717" s="43">
        <v>2088095</v>
      </c>
      <c r="AA2717" s="43" t="e">
        <f t="shared" si="85"/>
        <v>#N/A</v>
      </c>
    </row>
    <row r="2718" spans="1:27" x14ac:dyDescent="0.3">
      <c r="A2718" s="43">
        <v>1754200</v>
      </c>
      <c r="B2718" s="43" t="s">
        <v>2798</v>
      </c>
      <c r="C2718" s="43" t="s">
        <v>508</v>
      </c>
      <c r="D2718" s="41"/>
      <c r="E2718" s="43" t="s">
        <v>6263</v>
      </c>
      <c r="F2718" s="43" t="s">
        <v>28</v>
      </c>
      <c r="G2718" s="43">
        <v>37024</v>
      </c>
      <c r="H2718" s="41"/>
      <c r="I2718" s="41"/>
      <c r="J2718" s="43"/>
      <c r="K2718" s="41"/>
      <c r="L2718" s="41"/>
      <c r="M2718" s="41"/>
      <c r="N2718" s="41"/>
      <c r="O2718" s="41"/>
      <c r="P2718" s="41"/>
      <c r="Q2718" s="41"/>
      <c r="R2718" s="41"/>
      <c r="S2718" s="41"/>
      <c r="T2718" s="41"/>
      <c r="U2718" s="41"/>
      <c r="V2718" s="41"/>
      <c r="W2718" s="41"/>
      <c r="X2718" s="41"/>
      <c r="Y2718" s="43" t="str">
        <f t="shared" si="84"/>
        <v>COMP</v>
      </c>
      <c r="Z2718" s="43">
        <v>1567089</v>
      </c>
      <c r="AA2718" s="43">
        <f t="shared" si="85"/>
        <v>1754200</v>
      </c>
    </row>
    <row r="2719" spans="1:27" x14ac:dyDescent="0.3">
      <c r="A2719" s="43">
        <v>2216100</v>
      </c>
      <c r="B2719" s="43" t="s">
        <v>2799</v>
      </c>
      <c r="C2719" s="43" t="s">
        <v>385</v>
      </c>
      <c r="D2719" s="41"/>
      <c r="E2719" s="43" t="s">
        <v>6263</v>
      </c>
      <c r="F2719" s="43" t="s">
        <v>28</v>
      </c>
      <c r="G2719" s="43">
        <v>37037</v>
      </c>
      <c r="H2719" s="41"/>
      <c r="I2719" s="41"/>
      <c r="J2719" s="43"/>
      <c r="K2719" s="41"/>
      <c r="L2719" s="41"/>
      <c r="M2719" s="41"/>
      <c r="N2719" s="41"/>
      <c r="O2719" s="41"/>
      <c r="P2719" s="41"/>
      <c r="Q2719" s="41"/>
      <c r="R2719" s="41"/>
      <c r="S2719" s="41"/>
      <c r="T2719" s="41"/>
      <c r="U2719" s="41"/>
      <c r="V2719" s="41"/>
      <c r="W2719" s="41"/>
      <c r="X2719" s="41"/>
      <c r="Y2719" s="43" t="str">
        <f t="shared" si="84"/>
        <v>COMP</v>
      </c>
      <c r="Z2719" s="43">
        <v>133630</v>
      </c>
      <c r="AA2719" s="43">
        <f t="shared" si="85"/>
        <v>2216100</v>
      </c>
    </row>
    <row r="2720" spans="1:27" x14ac:dyDescent="0.3">
      <c r="A2720" s="43">
        <v>1220550</v>
      </c>
      <c r="B2720" s="43" t="s">
        <v>2800</v>
      </c>
      <c r="C2720" s="43" t="s">
        <v>2801</v>
      </c>
      <c r="D2720" s="41"/>
      <c r="E2720" s="43" t="s">
        <v>34</v>
      </c>
      <c r="F2720" s="43" t="s">
        <v>30</v>
      </c>
      <c r="G2720" s="43">
        <v>18032</v>
      </c>
      <c r="H2720" s="41"/>
      <c r="I2720" s="41"/>
      <c r="J2720" s="43"/>
      <c r="K2720" s="41"/>
      <c r="L2720" s="41"/>
      <c r="M2720" s="41"/>
      <c r="N2720" s="41"/>
      <c r="O2720" s="41"/>
      <c r="P2720" s="41"/>
      <c r="Q2720" s="41"/>
      <c r="R2720" s="41"/>
      <c r="S2720" s="41"/>
      <c r="T2720" s="41"/>
      <c r="U2720" s="41"/>
      <c r="V2720" s="41"/>
      <c r="W2720" s="41"/>
      <c r="X2720" s="41"/>
      <c r="Y2720" s="43" t="str">
        <f t="shared" si="84"/>
        <v>COMP</v>
      </c>
      <c r="Z2720" s="43">
        <v>1125281</v>
      </c>
      <c r="AA2720" s="43">
        <f t="shared" si="85"/>
        <v>1220550</v>
      </c>
    </row>
    <row r="2721" spans="1:27" x14ac:dyDescent="0.3">
      <c r="A2721" s="43">
        <v>2072369</v>
      </c>
      <c r="B2721" s="43" t="s">
        <v>2800</v>
      </c>
      <c r="C2721" s="43" t="s">
        <v>1600</v>
      </c>
      <c r="D2721" s="41"/>
      <c r="E2721" s="43" t="s">
        <v>34</v>
      </c>
      <c r="F2721" s="43" t="s">
        <v>28</v>
      </c>
      <c r="G2721" s="43">
        <v>18032</v>
      </c>
      <c r="H2721" s="41"/>
      <c r="I2721" s="41"/>
      <c r="J2721" s="43"/>
      <c r="K2721" s="41"/>
      <c r="L2721" s="41"/>
      <c r="M2721" s="41"/>
      <c r="N2721" s="41"/>
      <c r="O2721" s="41"/>
      <c r="P2721" s="41"/>
      <c r="Q2721" s="41"/>
      <c r="R2721" s="41"/>
      <c r="S2721" s="41"/>
      <c r="T2721" s="41"/>
      <c r="U2721" s="41"/>
      <c r="V2721" s="41"/>
      <c r="W2721" s="41"/>
      <c r="X2721" s="41"/>
      <c r="Y2721" s="43" t="str">
        <f t="shared" si="84"/>
        <v>COMP</v>
      </c>
      <c r="Z2721" s="43">
        <v>1593454</v>
      </c>
      <c r="AA2721" s="43">
        <f t="shared" si="85"/>
        <v>2072369</v>
      </c>
    </row>
    <row r="2722" spans="1:27" x14ac:dyDescent="0.3">
      <c r="A2722" s="43">
        <v>2173820</v>
      </c>
      <c r="B2722" s="43" t="s">
        <v>2800</v>
      </c>
      <c r="C2722" s="43" t="s">
        <v>492</v>
      </c>
      <c r="D2722" s="41"/>
      <c r="E2722" s="43" t="s">
        <v>6263</v>
      </c>
      <c r="F2722" s="43" t="s">
        <v>30</v>
      </c>
      <c r="G2722" s="43">
        <v>18029</v>
      </c>
      <c r="H2722" s="41"/>
      <c r="I2722" s="41"/>
      <c r="J2722" s="43"/>
      <c r="K2722" s="41"/>
      <c r="L2722" s="41"/>
      <c r="M2722" s="41"/>
      <c r="N2722" s="41"/>
      <c r="O2722" s="41"/>
      <c r="P2722" s="41"/>
      <c r="Q2722" s="41"/>
      <c r="R2722" s="41"/>
      <c r="S2722" s="41"/>
      <c r="T2722" s="41"/>
      <c r="U2722" s="41"/>
      <c r="V2722" s="41"/>
      <c r="W2722" s="41"/>
      <c r="X2722" s="41"/>
      <c r="Y2722" s="43" t="str">
        <f t="shared" si="84"/>
        <v/>
      </c>
      <c r="Z2722" s="43">
        <v>122021</v>
      </c>
      <c r="AA2722" s="43" t="e">
        <f t="shared" si="85"/>
        <v>#N/A</v>
      </c>
    </row>
    <row r="2723" spans="1:27" x14ac:dyDescent="0.3">
      <c r="A2723" s="43">
        <v>2132576</v>
      </c>
      <c r="B2723" s="43" t="s">
        <v>2802</v>
      </c>
      <c r="C2723" s="43" t="s">
        <v>508</v>
      </c>
      <c r="D2723" s="41"/>
      <c r="E2723" s="43" t="s">
        <v>6263</v>
      </c>
      <c r="F2723" s="43" t="s">
        <v>28</v>
      </c>
      <c r="G2723" s="43">
        <v>28037</v>
      </c>
      <c r="H2723" s="41"/>
      <c r="I2723" s="41"/>
      <c r="J2723" s="43"/>
      <c r="K2723" s="41"/>
      <c r="L2723" s="41"/>
      <c r="M2723" s="41"/>
      <c r="N2723" s="41"/>
      <c r="O2723" s="41"/>
      <c r="P2723" s="41"/>
      <c r="Q2723" s="41"/>
      <c r="R2723" s="41"/>
      <c r="S2723" s="41"/>
      <c r="T2723" s="41"/>
      <c r="U2723" s="41"/>
      <c r="V2723" s="41"/>
      <c r="W2723" s="41"/>
      <c r="X2723" s="41"/>
      <c r="Y2723" s="43" t="str">
        <f t="shared" si="84"/>
        <v/>
      </c>
      <c r="Z2723" s="43">
        <v>1454571</v>
      </c>
      <c r="AA2723" s="43" t="e">
        <f t="shared" si="85"/>
        <v>#N/A</v>
      </c>
    </row>
    <row r="2724" spans="1:27" x14ac:dyDescent="0.3">
      <c r="A2724" s="43">
        <v>1787249</v>
      </c>
      <c r="B2724" s="43" t="s">
        <v>2803</v>
      </c>
      <c r="C2724" s="43" t="s">
        <v>333</v>
      </c>
      <c r="D2724" s="41"/>
      <c r="E2724" s="43" t="s">
        <v>6263</v>
      </c>
      <c r="F2724" s="43" t="s">
        <v>30</v>
      </c>
      <c r="G2724" s="43">
        <v>28037</v>
      </c>
      <c r="H2724" s="41"/>
      <c r="I2724" s="41"/>
      <c r="J2724" s="43"/>
      <c r="K2724" s="41"/>
      <c r="L2724" s="41"/>
      <c r="M2724" s="41"/>
      <c r="N2724" s="41"/>
      <c r="O2724" s="41"/>
      <c r="P2724" s="41"/>
      <c r="Q2724" s="41"/>
      <c r="R2724" s="41"/>
      <c r="S2724" s="41"/>
      <c r="T2724" s="41"/>
      <c r="U2724" s="41"/>
      <c r="V2724" s="41"/>
      <c r="W2724" s="41"/>
      <c r="X2724" s="41"/>
      <c r="Y2724" s="43" t="str">
        <f t="shared" si="84"/>
        <v/>
      </c>
      <c r="Z2724" s="43">
        <v>2323762</v>
      </c>
      <c r="AA2724" s="43" t="e">
        <f t="shared" si="85"/>
        <v>#N/A</v>
      </c>
    </row>
    <row r="2725" spans="1:27" x14ac:dyDescent="0.3">
      <c r="A2725" s="43">
        <v>1886427</v>
      </c>
      <c r="B2725" s="43" t="s">
        <v>2803</v>
      </c>
      <c r="C2725" s="43" t="s">
        <v>189</v>
      </c>
      <c r="D2725" s="41"/>
      <c r="E2725" s="43" t="s">
        <v>6263</v>
      </c>
      <c r="F2725" s="43" t="s">
        <v>30</v>
      </c>
      <c r="G2725" s="43">
        <v>28037</v>
      </c>
      <c r="H2725" s="41"/>
      <c r="I2725" s="41"/>
      <c r="J2725" s="43"/>
      <c r="K2725" s="41"/>
      <c r="L2725" s="41"/>
      <c r="M2725" s="41"/>
      <c r="N2725" s="41"/>
      <c r="O2725" s="41"/>
      <c r="P2725" s="41"/>
      <c r="Q2725" s="41"/>
      <c r="R2725" s="41"/>
      <c r="S2725" s="41"/>
      <c r="T2725" s="41"/>
      <c r="U2725" s="41"/>
      <c r="V2725" s="41"/>
      <c r="W2725" s="41"/>
      <c r="X2725" s="41"/>
      <c r="Y2725" s="43" t="str">
        <f t="shared" si="84"/>
        <v/>
      </c>
      <c r="Z2725" s="43">
        <v>2155484</v>
      </c>
      <c r="AA2725" s="43" t="e">
        <f t="shared" si="85"/>
        <v>#N/A</v>
      </c>
    </row>
    <row r="2726" spans="1:27" x14ac:dyDescent="0.3">
      <c r="A2726" s="43">
        <v>1493714</v>
      </c>
      <c r="B2726" s="43" t="s">
        <v>2804</v>
      </c>
      <c r="C2726" s="43" t="s">
        <v>1835</v>
      </c>
      <c r="D2726" s="41"/>
      <c r="E2726" s="43" t="s">
        <v>6263</v>
      </c>
      <c r="F2726" s="43" t="s">
        <v>28</v>
      </c>
      <c r="G2726" s="43">
        <v>41006</v>
      </c>
      <c r="H2726" s="41"/>
      <c r="I2726" s="41"/>
      <c r="J2726" s="43"/>
      <c r="K2726" s="41"/>
      <c r="L2726" s="41"/>
      <c r="M2726" s="41"/>
      <c r="N2726" s="41"/>
      <c r="O2726" s="41"/>
      <c r="P2726" s="41"/>
      <c r="Q2726" s="41"/>
      <c r="R2726" s="41"/>
      <c r="S2726" s="41"/>
      <c r="T2726" s="41"/>
      <c r="U2726" s="41"/>
      <c r="V2726" s="41"/>
      <c r="W2726" s="41"/>
      <c r="X2726" s="41"/>
      <c r="Y2726" s="43" t="str">
        <f t="shared" si="84"/>
        <v/>
      </c>
      <c r="Z2726" s="43">
        <v>1671729</v>
      </c>
      <c r="AA2726" s="43" t="e">
        <f t="shared" si="85"/>
        <v>#N/A</v>
      </c>
    </row>
    <row r="2727" spans="1:27" x14ac:dyDescent="0.3">
      <c r="A2727" s="43">
        <v>2427434</v>
      </c>
      <c r="B2727" s="43" t="s">
        <v>2805</v>
      </c>
      <c r="C2727" s="43" t="s">
        <v>357</v>
      </c>
      <c r="D2727" s="41"/>
      <c r="E2727" s="43" t="s">
        <v>6263</v>
      </c>
      <c r="F2727" s="43" t="s">
        <v>30</v>
      </c>
      <c r="G2727" s="43">
        <v>18035</v>
      </c>
      <c r="H2727" s="41"/>
      <c r="I2727" s="41"/>
      <c r="J2727" s="43"/>
      <c r="K2727" s="41"/>
      <c r="L2727" s="41"/>
      <c r="M2727" s="41"/>
      <c r="N2727" s="41"/>
      <c r="O2727" s="41"/>
      <c r="P2727" s="41"/>
      <c r="Q2727" s="41"/>
      <c r="R2727" s="41"/>
      <c r="S2727" s="41"/>
      <c r="T2727" s="41"/>
      <c r="U2727" s="41"/>
      <c r="V2727" s="41"/>
      <c r="W2727" s="41"/>
      <c r="X2727" s="41"/>
      <c r="Y2727" s="43" t="str">
        <f t="shared" si="84"/>
        <v/>
      </c>
      <c r="Z2727" s="43">
        <v>730971</v>
      </c>
      <c r="AA2727" s="43" t="e">
        <f t="shared" si="85"/>
        <v>#N/A</v>
      </c>
    </row>
    <row r="2728" spans="1:27" x14ac:dyDescent="0.3">
      <c r="A2728" s="43">
        <v>2067019</v>
      </c>
      <c r="B2728" s="43" t="s">
        <v>2806</v>
      </c>
      <c r="C2728" s="43" t="s">
        <v>413</v>
      </c>
      <c r="D2728" s="41"/>
      <c r="E2728" s="43" t="s">
        <v>35</v>
      </c>
      <c r="F2728" s="43" t="s">
        <v>30</v>
      </c>
      <c r="G2728" s="43">
        <v>36003</v>
      </c>
      <c r="H2728" s="41"/>
      <c r="I2728" s="41"/>
      <c r="J2728" s="43"/>
      <c r="K2728" s="41"/>
      <c r="L2728" s="41"/>
      <c r="M2728" s="41"/>
      <c r="N2728" s="41"/>
      <c r="O2728" s="41"/>
      <c r="P2728" s="41"/>
      <c r="Q2728" s="41"/>
      <c r="R2728" s="41"/>
      <c r="S2728" s="41"/>
      <c r="T2728" s="41"/>
      <c r="U2728" s="41"/>
      <c r="V2728" s="41"/>
      <c r="W2728" s="41"/>
      <c r="X2728" s="41"/>
      <c r="Y2728" s="43" t="str">
        <f t="shared" si="84"/>
        <v>COMP</v>
      </c>
      <c r="Z2728" s="43">
        <v>1781675</v>
      </c>
      <c r="AA2728" s="43">
        <f t="shared" si="85"/>
        <v>2067019</v>
      </c>
    </row>
    <row r="2729" spans="1:27" x14ac:dyDescent="0.3">
      <c r="A2729" s="43">
        <v>2259479</v>
      </c>
      <c r="B2729" s="43" t="s">
        <v>2807</v>
      </c>
      <c r="C2729" s="43" t="s">
        <v>340</v>
      </c>
      <c r="D2729" s="41"/>
      <c r="E2729" s="43" t="s">
        <v>29</v>
      </c>
      <c r="F2729" s="43" t="s">
        <v>30</v>
      </c>
      <c r="G2729" s="43">
        <v>28040</v>
      </c>
      <c r="H2729" s="41"/>
      <c r="I2729" s="41"/>
      <c r="J2729" s="43"/>
      <c r="K2729" s="41"/>
      <c r="L2729" s="41"/>
      <c r="M2729" s="41"/>
      <c r="N2729" s="41"/>
      <c r="O2729" s="41"/>
      <c r="P2729" s="41"/>
      <c r="Q2729" s="41"/>
      <c r="R2729" s="41"/>
      <c r="S2729" s="41"/>
      <c r="T2729" s="41"/>
      <c r="U2729" s="41"/>
      <c r="V2729" s="41"/>
      <c r="W2729" s="41"/>
      <c r="X2729" s="41"/>
      <c r="Y2729" s="43" t="str">
        <f t="shared" si="84"/>
        <v>COMP</v>
      </c>
      <c r="Z2729" s="43">
        <v>1781689</v>
      </c>
      <c r="AA2729" s="43">
        <f t="shared" si="85"/>
        <v>2259479</v>
      </c>
    </row>
    <row r="2730" spans="1:27" x14ac:dyDescent="0.3">
      <c r="A2730" s="43">
        <v>2286029</v>
      </c>
      <c r="B2730" s="43" t="s">
        <v>2808</v>
      </c>
      <c r="C2730" s="43" t="s">
        <v>193</v>
      </c>
      <c r="D2730" s="41"/>
      <c r="E2730" s="43" t="s">
        <v>6263</v>
      </c>
      <c r="F2730" s="43" t="s">
        <v>28</v>
      </c>
      <c r="G2730" s="43">
        <v>36024</v>
      </c>
      <c r="H2730" s="41"/>
      <c r="I2730" s="41"/>
      <c r="J2730" s="43"/>
      <c r="K2730" s="41"/>
      <c r="L2730" s="41"/>
      <c r="M2730" s="41"/>
      <c r="N2730" s="41"/>
      <c r="O2730" s="41"/>
      <c r="P2730" s="41"/>
      <c r="Q2730" s="41"/>
      <c r="R2730" s="41"/>
      <c r="S2730" s="41"/>
      <c r="T2730" s="41"/>
      <c r="U2730" s="41"/>
      <c r="V2730" s="41"/>
      <c r="W2730" s="41"/>
      <c r="X2730" s="41"/>
      <c r="Y2730" s="43" t="str">
        <f t="shared" si="84"/>
        <v/>
      </c>
      <c r="Z2730" s="43">
        <v>2272430</v>
      </c>
      <c r="AA2730" s="43" t="e">
        <f t="shared" si="85"/>
        <v>#N/A</v>
      </c>
    </row>
    <row r="2731" spans="1:27" x14ac:dyDescent="0.3">
      <c r="A2731" s="43">
        <v>2338787</v>
      </c>
      <c r="B2731" s="43" t="s">
        <v>2809</v>
      </c>
      <c r="C2731" s="43" t="s">
        <v>400</v>
      </c>
      <c r="D2731" s="41"/>
      <c r="E2731" s="43" t="s">
        <v>6263</v>
      </c>
      <c r="F2731" s="43" t="s">
        <v>30</v>
      </c>
      <c r="G2731" s="43">
        <v>45038</v>
      </c>
      <c r="H2731" s="41"/>
      <c r="I2731" s="41"/>
      <c r="J2731" s="43"/>
      <c r="K2731" s="41"/>
      <c r="L2731" s="41"/>
      <c r="M2731" s="41"/>
      <c r="N2731" s="41"/>
      <c r="O2731" s="41"/>
      <c r="P2731" s="41"/>
      <c r="Q2731" s="41"/>
      <c r="R2731" s="41"/>
      <c r="S2731" s="41"/>
      <c r="T2731" s="41"/>
      <c r="U2731" s="41"/>
      <c r="V2731" s="41"/>
      <c r="W2731" s="41"/>
      <c r="X2731" s="41"/>
      <c r="Y2731" s="43" t="str">
        <f t="shared" si="84"/>
        <v/>
      </c>
      <c r="Z2731" s="43">
        <v>2359777</v>
      </c>
      <c r="AA2731" s="43" t="e">
        <f t="shared" si="85"/>
        <v>#N/A</v>
      </c>
    </row>
    <row r="2732" spans="1:27" x14ac:dyDescent="0.3">
      <c r="A2732" s="43">
        <v>1685411</v>
      </c>
      <c r="B2732" s="43" t="s">
        <v>2810</v>
      </c>
      <c r="C2732" s="43" t="s">
        <v>274</v>
      </c>
      <c r="D2732" s="41"/>
      <c r="E2732" s="43" t="s">
        <v>6263</v>
      </c>
      <c r="F2732" s="43" t="s">
        <v>28</v>
      </c>
      <c r="G2732" s="43">
        <v>45016</v>
      </c>
      <c r="H2732" s="41"/>
      <c r="I2732" s="41"/>
      <c r="J2732" s="43"/>
      <c r="K2732" s="41"/>
      <c r="L2732" s="41"/>
      <c r="M2732" s="41"/>
      <c r="N2732" s="41"/>
      <c r="O2732" s="41"/>
      <c r="P2732" s="41"/>
      <c r="Q2732" s="41"/>
      <c r="R2732" s="41"/>
      <c r="S2732" s="41"/>
      <c r="T2732" s="41"/>
      <c r="U2732" s="41"/>
      <c r="V2732" s="41"/>
      <c r="W2732" s="41"/>
      <c r="X2732" s="41"/>
      <c r="Y2732" s="43" t="str">
        <f t="shared" si="84"/>
        <v/>
      </c>
      <c r="Z2732" s="43">
        <v>2422371</v>
      </c>
      <c r="AA2732" s="43" t="e">
        <f t="shared" si="85"/>
        <v>#N/A</v>
      </c>
    </row>
    <row r="2733" spans="1:27" x14ac:dyDescent="0.3">
      <c r="A2733" s="43">
        <v>1900374</v>
      </c>
      <c r="B2733" s="43" t="s">
        <v>2811</v>
      </c>
      <c r="C2733" s="43" t="s">
        <v>422</v>
      </c>
      <c r="D2733" s="41"/>
      <c r="E2733" s="43" t="s">
        <v>6263</v>
      </c>
      <c r="F2733" s="43" t="s">
        <v>28</v>
      </c>
      <c r="G2733" s="43">
        <v>28037</v>
      </c>
      <c r="H2733" s="41"/>
      <c r="I2733" s="41"/>
      <c r="J2733" s="43"/>
      <c r="K2733" s="41"/>
      <c r="L2733" s="41"/>
      <c r="M2733" s="41"/>
      <c r="N2733" s="41"/>
      <c r="O2733" s="41"/>
      <c r="P2733" s="41"/>
      <c r="Q2733" s="41"/>
      <c r="R2733" s="41"/>
      <c r="S2733" s="41"/>
      <c r="T2733" s="41"/>
      <c r="U2733" s="41"/>
      <c r="V2733" s="41"/>
      <c r="W2733" s="41"/>
      <c r="X2733" s="41"/>
      <c r="Y2733" s="43" t="str">
        <f t="shared" si="84"/>
        <v/>
      </c>
      <c r="Z2733" s="43">
        <v>2429606</v>
      </c>
      <c r="AA2733" s="43" t="e">
        <f t="shared" si="85"/>
        <v>#N/A</v>
      </c>
    </row>
    <row r="2734" spans="1:27" x14ac:dyDescent="0.3">
      <c r="A2734" s="43">
        <v>2403043</v>
      </c>
      <c r="B2734" s="43" t="s">
        <v>2812</v>
      </c>
      <c r="C2734" s="43" t="s">
        <v>2813</v>
      </c>
      <c r="D2734" s="41"/>
      <c r="E2734" s="43" t="s">
        <v>29</v>
      </c>
      <c r="F2734" s="43" t="s">
        <v>30</v>
      </c>
      <c r="G2734" s="43">
        <v>36011</v>
      </c>
      <c r="H2734" s="41"/>
      <c r="I2734" s="41"/>
      <c r="J2734" s="43"/>
      <c r="K2734" s="41"/>
      <c r="L2734" s="41"/>
      <c r="M2734" s="41"/>
      <c r="N2734" s="41"/>
      <c r="O2734" s="41"/>
      <c r="P2734" s="41"/>
      <c r="Q2734" s="41"/>
      <c r="R2734" s="41"/>
      <c r="S2734" s="41"/>
      <c r="T2734" s="41"/>
      <c r="U2734" s="41"/>
      <c r="V2734" s="41"/>
      <c r="W2734" s="41"/>
      <c r="X2734" s="41"/>
      <c r="Y2734" s="43" t="str">
        <f t="shared" si="84"/>
        <v/>
      </c>
      <c r="Z2734" s="43">
        <v>901472</v>
      </c>
      <c r="AA2734" s="43" t="e">
        <f t="shared" si="85"/>
        <v>#N/A</v>
      </c>
    </row>
    <row r="2735" spans="1:27" x14ac:dyDescent="0.3">
      <c r="A2735" s="43">
        <v>1057109</v>
      </c>
      <c r="B2735" s="43" t="s">
        <v>2812</v>
      </c>
      <c r="C2735" s="43" t="s">
        <v>1429</v>
      </c>
      <c r="D2735" s="41"/>
      <c r="E2735" s="43" t="s">
        <v>6263</v>
      </c>
      <c r="F2735" s="43" t="s">
        <v>28</v>
      </c>
      <c r="G2735" s="43">
        <v>37024</v>
      </c>
      <c r="H2735" s="41"/>
      <c r="I2735" s="41"/>
      <c r="J2735" s="43"/>
      <c r="K2735" s="41"/>
      <c r="L2735" s="41"/>
      <c r="M2735" s="41"/>
      <c r="N2735" s="41"/>
      <c r="O2735" s="41"/>
      <c r="P2735" s="41"/>
      <c r="Q2735" s="41"/>
      <c r="R2735" s="41"/>
      <c r="S2735" s="41"/>
      <c r="T2735" s="41"/>
      <c r="U2735" s="41"/>
      <c r="V2735" s="41"/>
      <c r="W2735" s="41"/>
      <c r="X2735" s="41"/>
      <c r="Y2735" s="43" t="str">
        <f t="shared" si="84"/>
        <v>COMP</v>
      </c>
      <c r="Z2735" s="43">
        <v>1981781</v>
      </c>
      <c r="AA2735" s="43">
        <f t="shared" si="85"/>
        <v>1057109</v>
      </c>
    </row>
    <row r="2736" spans="1:27" x14ac:dyDescent="0.3">
      <c r="A2736" s="43">
        <v>1666427</v>
      </c>
      <c r="B2736" s="43" t="s">
        <v>2814</v>
      </c>
      <c r="C2736" s="43" t="s">
        <v>2513</v>
      </c>
      <c r="D2736" s="41"/>
      <c r="E2736" s="43" t="s">
        <v>31</v>
      </c>
      <c r="F2736" s="43" t="s">
        <v>30</v>
      </c>
      <c r="G2736" s="43">
        <v>45044</v>
      </c>
      <c r="H2736" s="41"/>
      <c r="I2736" s="41"/>
      <c r="J2736" s="43"/>
      <c r="K2736" s="41"/>
      <c r="L2736" s="41"/>
      <c r="M2736" s="41"/>
      <c r="N2736" s="41"/>
      <c r="O2736" s="41"/>
      <c r="P2736" s="41"/>
      <c r="Q2736" s="41"/>
      <c r="R2736" s="41"/>
      <c r="S2736" s="41"/>
      <c r="T2736" s="41"/>
      <c r="U2736" s="41"/>
      <c r="V2736" s="41"/>
      <c r="W2736" s="41"/>
      <c r="X2736" s="41"/>
      <c r="Y2736" s="43" t="str">
        <f t="shared" si="84"/>
        <v>COMP</v>
      </c>
      <c r="Z2736" s="43">
        <v>106387</v>
      </c>
      <c r="AA2736" s="43">
        <f t="shared" si="85"/>
        <v>1666427</v>
      </c>
    </row>
    <row r="2737" spans="1:27" x14ac:dyDescent="0.3">
      <c r="A2737" s="43">
        <v>313817</v>
      </c>
      <c r="B2737" s="43" t="s">
        <v>2815</v>
      </c>
      <c r="C2737" s="43" t="s">
        <v>357</v>
      </c>
      <c r="D2737" s="41"/>
      <c r="E2737" s="43" t="s">
        <v>6263</v>
      </c>
      <c r="F2737" s="43" t="s">
        <v>30</v>
      </c>
      <c r="G2737" s="43">
        <v>36014</v>
      </c>
      <c r="H2737" s="41"/>
      <c r="I2737" s="41"/>
      <c r="J2737" s="43"/>
      <c r="K2737" s="41"/>
      <c r="L2737" s="41"/>
      <c r="M2737" s="41"/>
      <c r="N2737" s="41"/>
      <c r="O2737" s="41"/>
      <c r="P2737" s="41"/>
      <c r="Q2737" s="41"/>
      <c r="R2737" s="41"/>
      <c r="S2737" s="41"/>
      <c r="T2737" s="41"/>
      <c r="U2737" s="41"/>
      <c r="V2737" s="41"/>
      <c r="W2737" s="41"/>
      <c r="X2737" s="41"/>
      <c r="Y2737" s="43" t="str">
        <f t="shared" si="84"/>
        <v/>
      </c>
      <c r="Z2737" s="43">
        <v>1411061</v>
      </c>
      <c r="AA2737" s="43" t="e">
        <f t="shared" si="85"/>
        <v>#N/A</v>
      </c>
    </row>
    <row r="2738" spans="1:27" x14ac:dyDescent="0.3">
      <c r="A2738" s="43">
        <v>202736</v>
      </c>
      <c r="B2738" s="43" t="s">
        <v>2815</v>
      </c>
      <c r="C2738" s="43" t="s">
        <v>444</v>
      </c>
      <c r="D2738" s="41"/>
      <c r="E2738" s="43" t="s">
        <v>6263</v>
      </c>
      <c r="F2738" s="43" t="s">
        <v>28</v>
      </c>
      <c r="G2738" s="43">
        <v>36014</v>
      </c>
      <c r="H2738" s="41"/>
      <c r="I2738" s="41"/>
      <c r="J2738" s="43"/>
      <c r="K2738" s="41"/>
      <c r="L2738" s="41"/>
      <c r="M2738" s="41"/>
      <c r="N2738" s="41"/>
      <c r="O2738" s="41"/>
      <c r="P2738" s="41"/>
      <c r="Q2738" s="41"/>
      <c r="R2738" s="41"/>
      <c r="S2738" s="41"/>
      <c r="T2738" s="41"/>
      <c r="U2738" s="41"/>
      <c r="V2738" s="41"/>
      <c r="W2738" s="41"/>
      <c r="X2738" s="41"/>
      <c r="Y2738" s="43" t="str">
        <f t="shared" si="84"/>
        <v/>
      </c>
      <c r="Z2738" s="43">
        <v>1872062</v>
      </c>
      <c r="AA2738" s="43" t="e">
        <f t="shared" si="85"/>
        <v>#N/A</v>
      </c>
    </row>
    <row r="2739" spans="1:27" x14ac:dyDescent="0.3">
      <c r="A2739" s="43">
        <v>2399542</v>
      </c>
      <c r="B2739" s="43" t="s">
        <v>2816</v>
      </c>
      <c r="C2739" s="43" t="s">
        <v>502</v>
      </c>
      <c r="D2739" s="41"/>
      <c r="E2739" s="43" t="s">
        <v>6263</v>
      </c>
      <c r="F2739" s="43" t="s">
        <v>30</v>
      </c>
      <c r="G2739" s="43">
        <v>37042</v>
      </c>
      <c r="H2739" s="41"/>
      <c r="I2739" s="41"/>
      <c r="J2739" s="43"/>
      <c r="K2739" s="41"/>
      <c r="L2739" s="41"/>
      <c r="M2739" s="41"/>
      <c r="N2739" s="41"/>
      <c r="O2739" s="41"/>
      <c r="P2739" s="41"/>
      <c r="Q2739" s="41"/>
      <c r="R2739" s="41"/>
      <c r="S2739" s="41"/>
      <c r="T2739" s="41"/>
      <c r="U2739" s="41"/>
      <c r="V2739" s="41"/>
      <c r="W2739" s="41"/>
      <c r="X2739" s="41"/>
      <c r="Y2739" s="43" t="str">
        <f t="shared" si="84"/>
        <v/>
      </c>
      <c r="Z2739" s="43">
        <v>2064985</v>
      </c>
      <c r="AA2739" s="43" t="e">
        <f t="shared" si="85"/>
        <v>#N/A</v>
      </c>
    </row>
    <row r="2740" spans="1:27" x14ac:dyDescent="0.3">
      <c r="A2740" s="43">
        <v>1123566</v>
      </c>
      <c r="B2740" s="43" t="s">
        <v>2817</v>
      </c>
      <c r="C2740" s="43" t="s">
        <v>2818</v>
      </c>
      <c r="D2740" s="41"/>
      <c r="E2740" s="43" t="s">
        <v>6263</v>
      </c>
      <c r="F2740" s="43" t="s">
        <v>28</v>
      </c>
      <c r="G2740" s="43">
        <v>45011</v>
      </c>
      <c r="H2740" s="41"/>
      <c r="I2740" s="41"/>
      <c r="J2740" s="43"/>
      <c r="K2740" s="41"/>
      <c r="L2740" s="41"/>
      <c r="M2740" s="41"/>
      <c r="N2740" s="41"/>
      <c r="O2740" s="41"/>
      <c r="P2740" s="41"/>
      <c r="Q2740" s="41"/>
      <c r="R2740" s="41"/>
      <c r="S2740" s="41"/>
      <c r="T2740" s="41"/>
      <c r="U2740" s="41"/>
      <c r="V2740" s="41"/>
      <c r="W2740" s="41"/>
      <c r="X2740" s="41"/>
      <c r="Y2740" s="43" t="str">
        <f t="shared" si="84"/>
        <v/>
      </c>
      <c r="Z2740" s="43">
        <v>320630</v>
      </c>
      <c r="AA2740" s="43" t="e">
        <f t="shared" si="85"/>
        <v>#N/A</v>
      </c>
    </row>
    <row r="2741" spans="1:27" x14ac:dyDescent="0.3">
      <c r="A2741" s="43">
        <v>1445366</v>
      </c>
      <c r="B2741" s="43" t="s">
        <v>2819</v>
      </c>
      <c r="C2741" s="43" t="s">
        <v>685</v>
      </c>
      <c r="D2741" s="41"/>
      <c r="E2741" s="43" t="s">
        <v>6263</v>
      </c>
      <c r="F2741" s="43" t="s">
        <v>30</v>
      </c>
      <c r="G2741" s="43">
        <v>41016</v>
      </c>
      <c r="H2741" s="41"/>
      <c r="I2741" s="41"/>
      <c r="J2741" s="43"/>
      <c r="K2741" s="41"/>
      <c r="L2741" s="41"/>
      <c r="M2741" s="41"/>
      <c r="N2741" s="41"/>
      <c r="O2741" s="41"/>
      <c r="P2741" s="41"/>
      <c r="Q2741" s="41"/>
      <c r="R2741" s="41"/>
      <c r="S2741" s="41"/>
      <c r="T2741" s="41"/>
      <c r="U2741" s="41"/>
      <c r="V2741" s="41"/>
      <c r="W2741" s="41"/>
      <c r="X2741" s="41"/>
      <c r="Y2741" s="43" t="str">
        <f t="shared" si="84"/>
        <v/>
      </c>
      <c r="Z2741" s="43">
        <v>380021</v>
      </c>
      <c r="AA2741" s="43" t="e">
        <f t="shared" si="85"/>
        <v>#N/A</v>
      </c>
    </row>
    <row r="2742" spans="1:27" x14ac:dyDescent="0.3">
      <c r="A2742" s="43">
        <v>1327023</v>
      </c>
      <c r="B2742" s="43" t="s">
        <v>2819</v>
      </c>
      <c r="C2742" s="43" t="s">
        <v>1734</v>
      </c>
      <c r="D2742" s="41"/>
      <c r="E2742" s="43" t="s">
        <v>31</v>
      </c>
      <c r="F2742" s="43" t="s">
        <v>30</v>
      </c>
      <c r="G2742" s="43">
        <v>45008</v>
      </c>
      <c r="H2742" s="41"/>
      <c r="I2742" s="41"/>
      <c r="J2742" s="43"/>
      <c r="K2742" s="41"/>
      <c r="L2742" s="41"/>
      <c r="M2742" s="41"/>
      <c r="N2742" s="41"/>
      <c r="O2742" s="41"/>
      <c r="P2742" s="41"/>
      <c r="Q2742" s="41"/>
      <c r="R2742" s="41"/>
      <c r="S2742" s="41"/>
      <c r="T2742" s="41"/>
      <c r="U2742" s="41"/>
      <c r="V2742" s="41"/>
      <c r="W2742" s="41"/>
      <c r="X2742" s="41"/>
      <c r="Y2742" s="43" t="str">
        <f t="shared" si="84"/>
        <v>COMP</v>
      </c>
      <c r="Z2742" s="43">
        <v>2255321</v>
      </c>
      <c r="AA2742" s="43">
        <f t="shared" si="85"/>
        <v>1327023</v>
      </c>
    </row>
    <row r="2743" spans="1:27" x14ac:dyDescent="0.3">
      <c r="A2743" s="43">
        <v>1833732</v>
      </c>
      <c r="B2743" s="43" t="s">
        <v>2820</v>
      </c>
      <c r="C2743" s="43" t="s">
        <v>1617</v>
      </c>
      <c r="D2743" s="41"/>
      <c r="E2743" s="43" t="s">
        <v>6263</v>
      </c>
      <c r="F2743" s="43" t="s">
        <v>28</v>
      </c>
      <c r="G2743" s="43">
        <v>41024</v>
      </c>
      <c r="H2743" s="41"/>
      <c r="I2743" s="41"/>
      <c r="J2743" s="43"/>
      <c r="K2743" s="41"/>
      <c r="L2743" s="41"/>
      <c r="M2743" s="41"/>
      <c r="N2743" s="41"/>
      <c r="O2743" s="41"/>
      <c r="P2743" s="41"/>
      <c r="Q2743" s="41"/>
      <c r="R2743" s="41"/>
      <c r="S2743" s="41"/>
      <c r="T2743" s="41"/>
      <c r="U2743" s="41"/>
      <c r="V2743" s="41"/>
      <c r="W2743" s="41"/>
      <c r="X2743" s="41"/>
      <c r="Y2743" s="43" t="str">
        <f t="shared" si="84"/>
        <v/>
      </c>
      <c r="Z2743" s="43">
        <v>2256625</v>
      </c>
      <c r="AA2743" s="43" t="e">
        <f t="shared" si="85"/>
        <v>#N/A</v>
      </c>
    </row>
    <row r="2744" spans="1:27" x14ac:dyDescent="0.3">
      <c r="A2744" s="43">
        <v>1655029</v>
      </c>
      <c r="B2744" s="43" t="s">
        <v>2821</v>
      </c>
      <c r="C2744" s="43" t="s">
        <v>973</v>
      </c>
      <c r="D2744" s="41"/>
      <c r="E2744" s="43" t="s">
        <v>31</v>
      </c>
      <c r="F2744" s="43" t="s">
        <v>28</v>
      </c>
      <c r="G2744" s="43">
        <v>37024</v>
      </c>
      <c r="H2744" s="41"/>
      <c r="I2744" s="41"/>
      <c r="J2744" s="43"/>
      <c r="K2744" s="41"/>
      <c r="L2744" s="41"/>
      <c r="M2744" s="41"/>
      <c r="N2744" s="41"/>
      <c r="O2744" s="41"/>
      <c r="P2744" s="41"/>
      <c r="Q2744" s="41"/>
      <c r="R2744" s="41"/>
      <c r="S2744" s="41"/>
      <c r="T2744" s="41"/>
      <c r="U2744" s="41"/>
      <c r="V2744" s="41"/>
      <c r="W2744" s="41"/>
      <c r="X2744" s="41"/>
      <c r="Y2744" s="43" t="str">
        <f t="shared" si="84"/>
        <v>COMP</v>
      </c>
      <c r="Z2744" s="43">
        <v>2434616</v>
      </c>
      <c r="AA2744" s="43">
        <f t="shared" si="85"/>
        <v>1655029</v>
      </c>
    </row>
    <row r="2745" spans="1:27" x14ac:dyDescent="0.3">
      <c r="A2745" s="43">
        <v>1511278</v>
      </c>
      <c r="B2745" s="43" t="s">
        <v>2822</v>
      </c>
      <c r="C2745" s="43" t="s">
        <v>2823</v>
      </c>
      <c r="D2745" s="41"/>
      <c r="E2745" s="43" t="s">
        <v>34</v>
      </c>
      <c r="F2745" s="43" t="s">
        <v>28</v>
      </c>
      <c r="G2745" s="43">
        <v>37023</v>
      </c>
      <c r="H2745" s="41"/>
      <c r="I2745" s="41"/>
      <c r="J2745" s="43"/>
      <c r="K2745" s="41"/>
      <c r="L2745" s="41"/>
      <c r="M2745" s="41"/>
      <c r="N2745" s="41"/>
      <c r="O2745" s="41"/>
      <c r="P2745" s="41"/>
      <c r="Q2745" s="41"/>
      <c r="R2745" s="41"/>
      <c r="S2745" s="41"/>
      <c r="T2745" s="41"/>
      <c r="U2745" s="41"/>
      <c r="V2745" s="41"/>
      <c r="W2745" s="41"/>
      <c r="X2745" s="41"/>
      <c r="Y2745" s="43" t="str">
        <f t="shared" si="84"/>
        <v>COMP</v>
      </c>
      <c r="Z2745" s="43">
        <v>1526314</v>
      </c>
      <c r="AA2745" s="43">
        <f t="shared" si="85"/>
        <v>1511278</v>
      </c>
    </row>
    <row r="2746" spans="1:27" x14ac:dyDescent="0.3">
      <c r="A2746" s="43">
        <v>2394273</v>
      </c>
      <c r="B2746" s="43" t="s">
        <v>2824</v>
      </c>
      <c r="C2746" s="43" t="s">
        <v>427</v>
      </c>
      <c r="D2746" s="41"/>
      <c r="E2746" s="43" t="s">
        <v>6263</v>
      </c>
      <c r="F2746" s="43" t="s">
        <v>28</v>
      </c>
      <c r="G2746" s="43">
        <v>18003</v>
      </c>
      <c r="H2746" s="41"/>
      <c r="I2746" s="41"/>
      <c r="J2746" s="43"/>
      <c r="K2746" s="41"/>
      <c r="L2746" s="41"/>
      <c r="M2746" s="41"/>
      <c r="N2746" s="41"/>
      <c r="O2746" s="41"/>
      <c r="P2746" s="41"/>
      <c r="Q2746" s="41"/>
      <c r="R2746" s="41"/>
      <c r="S2746" s="41"/>
      <c r="T2746" s="41"/>
      <c r="U2746" s="41"/>
      <c r="V2746" s="41"/>
      <c r="W2746" s="41"/>
      <c r="X2746" s="41"/>
      <c r="Y2746" s="43" t="str">
        <f t="shared" si="84"/>
        <v/>
      </c>
      <c r="Z2746" s="43">
        <v>2087178</v>
      </c>
      <c r="AA2746" s="43" t="e">
        <f t="shared" si="85"/>
        <v>#N/A</v>
      </c>
    </row>
    <row r="2747" spans="1:27" x14ac:dyDescent="0.3">
      <c r="A2747" s="43">
        <v>2397378</v>
      </c>
      <c r="B2747" s="43" t="s">
        <v>2825</v>
      </c>
      <c r="C2747" s="43" t="s">
        <v>639</v>
      </c>
      <c r="D2747" s="41"/>
      <c r="E2747" s="43" t="s">
        <v>29</v>
      </c>
      <c r="F2747" s="43" t="s">
        <v>28</v>
      </c>
      <c r="G2747" s="43">
        <v>28025</v>
      </c>
      <c r="H2747" s="41"/>
      <c r="I2747" s="41"/>
      <c r="J2747" s="43"/>
      <c r="K2747" s="41"/>
      <c r="L2747" s="41"/>
      <c r="M2747" s="41"/>
      <c r="N2747" s="41"/>
      <c r="O2747" s="41"/>
      <c r="P2747" s="41"/>
      <c r="Q2747" s="41"/>
      <c r="R2747" s="41"/>
      <c r="S2747" s="41"/>
      <c r="T2747" s="41"/>
      <c r="U2747" s="41"/>
      <c r="V2747" s="41"/>
      <c r="W2747" s="41"/>
      <c r="X2747" s="41"/>
      <c r="Y2747" s="43" t="str">
        <f t="shared" si="84"/>
        <v/>
      </c>
      <c r="Z2747" s="43">
        <v>1669812</v>
      </c>
      <c r="AA2747" s="43" t="e">
        <f t="shared" si="85"/>
        <v>#N/A</v>
      </c>
    </row>
    <row r="2748" spans="1:27" x14ac:dyDescent="0.3">
      <c r="A2748" s="43">
        <v>1992709</v>
      </c>
      <c r="B2748" s="43" t="s">
        <v>2826</v>
      </c>
      <c r="C2748" s="43" t="s">
        <v>274</v>
      </c>
      <c r="D2748" s="41"/>
      <c r="E2748" s="43" t="s">
        <v>6263</v>
      </c>
      <c r="F2748" s="43" t="s">
        <v>28</v>
      </c>
      <c r="G2748" s="43">
        <v>37021</v>
      </c>
      <c r="H2748" s="41"/>
      <c r="I2748" s="41"/>
      <c r="J2748" s="43"/>
      <c r="K2748" s="41"/>
      <c r="L2748" s="41"/>
      <c r="M2748" s="41"/>
      <c r="N2748" s="41"/>
      <c r="O2748" s="41"/>
      <c r="P2748" s="41"/>
      <c r="Q2748" s="41"/>
      <c r="R2748" s="41"/>
      <c r="S2748" s="41"/>
      <c r="T2748" s="41"/>
      <c r="U2748" s="41"/>
      <c r="V2748" s="41"/>
      <c r="W2748" s="41"/>
      <c r="X2748" s="41"/>
      <c r="Y2748" s="43" t="str">
        <f t="shared" si="84"/>
        <v/>
      </c>
      <c r="Z2748" s="43">
        <v>837736</v>
      </c>
      <c r="AA2748" s="43" t="e">
        <f t="shared" si="85"/>
        <v>#N/A</v>
      </c>
    </row>
    <row r="2749" spans="1:27" x14ac:dyDescent="0.3">
      <c r="A2749" s="43">
        <v>2192567</v>
      </c>
      <c r="B2749" s="43" t="s">
        <v>2827</v>
      </c>
      <c r="C2749" s="43" t="s">
        <v>274</v>
      </c>
      <c r="D2749" s="41"/>
      <c r="E2749" s="43" t="s">
        <v>6263</v>
      </c>
      <c r="F2749" s="43" t="s">
        <v>28</v>
      </c>
      <c r="G2749" s="43">
        <v>45050</v>
      </c>
      <c r="H2749" s="41"/>
      <c r="I2749" s="41"/>
      <c r="J2749" s="43"/>
      <c r="K2749" s="41"/>
      <c r="L2749" s="41"/>
      <c r="M2749" s="41"/>
      <c r="N2749" s="41"/>
      <c r="O2749" s="41"/>
      <c r="P2749" s="41"/>
      <c r="Q2749" s="41"/>
      <c r="R2749" s="41"/>
      <c r="S2749" s="41"/>
      <c r="T2749" s="41"/>
      <c r="U2749" s="41"/>
      <c r="V2749" s="41"/>
      <c r="W2749" s="41"/>
      <c r="X2749" s="41"/>
      <c r="Y2749" s="43" t="str">
        <f t="shared" si="84"/>
        <v>COMP</v>
      </c>
      <c r="Z2749" s="43">
        <v>1970712</v>
      </c>
      <c r="AA2749" s="43">
        <f t="shared" si="85"/>
        <v>2192567</v>
      </c>
    </row>
    <row r="2750" spans="1:27" x14ac:dyDescent="0.3">
      <c r="A2750" s="43">
        <v>1946658</v>
      </c>
      <c r="B2750" s="43" t="s">
        <v>2828</v>
      </c>
      <c r="C2750" s="43" t="s">
        <v>819</v>
      </c>
      <c r="D2750" s="41"/>
      <c r="E2750" s="43" t="s">
        <v>6263</v>
      </c>
      <c r="F2750" s="43" t="s">
        <v>28</v>
      </c>
      <c r="G2750" s="43">
        <v>41012</v>
      </c>
      <c r="H2750" s="41"/>
      <c r="I2750" s="41"/>
      <c r="J2750" s="43"/>
      <c r="K2750" s="41"/>
      <c r="L2750" s="41"/>
      <c r="M2750" s="41"/>
      <c r="N2750" s="41"/>
      <c r="O2750" s="41"/>
      <c r="P2750" s="41"/>
      <c r="Q2750" s="41"/>
      <c r="R2750" s="41"/>
      <c r="S2750" s="41"/>
      <c r="T2750" s="41"/>
      <c r="U2750" s="41"/>
      <c r="V2750" s="41"/>
      <c r="W2750" s="41"/>
      <c r="X2750" s="41"/>
      <c r="Y2750" s="43" t="str">
        <f t="shared" si="84"/>
        <v/>
      </c>
      <c r="Z2750" s="43">
        <v>1702285</v>
      </c>
      <c r="AA2750" s="43" t="e">
        <f t="shared" si="85"/>
        <v>#N/A</v>
      </c>
    </row>
    <row r="2751" spans="1:27" x14ac:dyDescent="0.3">
      <c r="A2751" s="43">
        <v>2137488</v>
      </c>
      <c r="B2751" s="43" t="s">
        <v>2828</v>
      </c>
      <c r="C2751" s="43" t="s">
        <v>777</v>
      </c>
      <c r="D2751" s="41"/>
      <c r="E2751" s="43" t="s">
        <v>34</v>
      </c>
      <c r="F2751" s="43" t="s">
        <v>30</v>
      </c>
      <c r="G2751" s="43">
        <v>37023</v>
      </c>
      <c r="H2751" s="41"/>
      <c r="I2751" s="41"/>
      <c r="J2751" s="43"/>
      <c r="K2751" s="41"/>
      <c r="L2751" s="41"/>
      <c r="M2751" s="41"/>
      <c r="N2751" s="41"/>
      <c r="O2751" s="41"/>
      <c r="P2751" s="41"/>
      <c r="Q2751" s="41"/>
      <c r="R2751" s="41"/>
      <c r="S2751" s="41"/>
      <c r="T2751" s="41"/>
      <c r="U2751" s="41"/>
      <c r="V2751" s="41"/>
      <c r="W2751" s="41"/>
      <c r="X2751" s="41"/>
      <c r="Y2751" s="43" t="str">
        <f t="shared" si="84"/>
        <v>COMP</v>
      </c>
      <c r="Z2751" s="43">
        <v>1220573</v>
      </c>
      <c r="AA2751" s="43">
        <f t="shared" si="85"/>
        <v>2137488</v>
      </c>
    </row>
    <row r="2752" spans="1:27" x14ac:dyDescent="0.3">
      <c r="A2752" s="43">
        <v>2335124</v>
      </c>
      <c r="B2752" s="43" t="s">
        <v>2829</v>
      </c>
      <c r="C2752" s="43" t="s">
        <v>191</v>
      </c>
      <c r="D2752" s="41"/>
      <c r="E2752" s="43" t="s">
        <v>6263</v>
      </c>
      <c r="F2752" s="43" t="s">
        <v>30</v>
      </c>
      <c r="G2752" s="43">
        <v>41016</v>
      </c>
      <c r="H2752" s="41"/>
      <c r="I2752" s="41"/>
      <c r="J2752" s="43"/>
      <c r="K2752" s="41"/>
      <c r="L2752" s="41"/>
      <c r="M2752" s="41"/>
      <c r="N2752" s="41"/>
      <c r="O2752" s="41"/>
      <c r="P2752" s="41"/>
      <c r="Q2752" s="41"/>
      <c r="R2752" s="41"/>
      <c r="S2752" s="41"/>
      <c r="T2752" s="41"/>
      <c r="U2752" s="41"/>
      <c r="V2752" s="41"/>
      <c r="W2752" s="41"/>
      <c r="X2752" s="41"/>
      <c r="Y2752" s="43" t="str">
        <f t="shared" si="84"/>
        <v/>
      </c>
      <c r="Z2752" s="43">
        <v>1375573</v>
      </c>
      <c r="AA2752" s="43" t="e">
        <f t="shared" si="85"/>
        <v>#N/A</v>
      </c>
    </row>
    <row r="2753" spans="1:27" x14ac:dyDescent="0.3">
      <c r="A2753" s="43">
        <v>1440153</v>
      </c>
      <c r="B2753" s="43" t="s">
        <v>2830</v>
      </c>
      <c r="C2753" s="43" t="s">
        <v>427</v>
      </c>
      <c r="D2753" s="41"/>
      <c r="E2753" s="43" t="s">
        <v>6263</v>
      </c>
      <c r="F2753" s="43" t="s">
        <v>28</v>
      </c>
      <c r="G2753" s="43">
        <v>45038</v>
      </c>
      <c r="H2753" s="41"/>
      <c r="I2753" s="41"/>
      <c r="J2753" s="43"/>
      <c r="K2753" s="41"/>
      <c r="L2753" s="41"/>
      <c r="M2753" s="41"/>
      <c r="N2753" s="41"/>
      <c r="O2753" s="41"/>
      <c r="P2753" s="41"/>
      <c r="Q2753" s="41"/>
      <c r="R2753" s="41"/>
      <c r="S2753" s="41"/>
      <c r="T2753" s="41"/>
      <c r="U2753" s="41"/>
      <c r="V2753" s="41"/>
      <c r="W2753" s="41"/>
      <c r="X2753" s="41"/>
      <c r="Y2753" s="43" t="str">
        <f t="shared" si="84"/>
        <v>COMP</v>
      </c>
      <c r="Z2753" s="43">
        <v>1375604</v>
      </c>
      <c r="AA2753" s="43">
        <f t="shared" si="85"/>
        <v>1440153</v>
      </c>
    </row>
    <row r="2754" spans="1:27" x14ac:dyDescent="0.3">
      <c r="A2754" s="43">
        <v>2283678</v>
      </c>
      <c r="B2754" s="43" t="s">
        <v>2831</v>
      </c>
      <c r="C2754" s="43" t="s">
        <v>454</v>
      </c>
      <c r="D2754" s="41"/>
      <c r="E2754" s="43" t="s">
        <v>6263</v>
      </c>
      <c r="F2754" s="43" t="s">
        <v>30</v>
      </c>
      <c r="G2754" s="43">
        <v>45044</v>
      </c>
      <c r="H2754" s="41"/>
      <c r="I2754" s="41"/>
      <c r="J2754" s="43"/>
      <c r="K2754" s="41"/>
      <c r="L2754" s="41"/>
      <c r="M2754" s="41"/>
      <c r="N2754" s="41"/>
      <c r="O2754" s="41"/>
      <c r="P2754" s="41"/>
      <c r="Q2754" s="41"/>
      <c r="R2754" s="41"/>
      <c r="S2754" s="41"/>
      <c r="T2754" s="41"/>
      <c r="U2754" s="41"/>
      <c r="V2754" s="41"/>
      <c r="W2754" s="41"/>
      <c r="X2754" s="41"/>
      <c r="Y2754" s="43" t="str">
        <f t="shared" ref="Y2754:Y2817" si="86">IF(ISERROR(AA2754)=FALSE,"COMP","")</f>
        <v/>
      </c>
      <c r="Z2754" s="43">
        <v>2161757</v>
      </c>
      <c r="AA2754" s="43" t="e">
        <f t="shared" ref="AA2754:AA2817" si="87">VLOOKUP(A2754,Z:Z,1,FALSE)</f>
        <v>#N/A</v>
      </c>
    </row>
    <row r="2755" spans="1:27" x14ac:dyDescent="0.3">
      <c r="A2755" s="43">
        <v>2411079</v>
      </c>
      <c r="B2755" s="43" t="s">
        <v>2832</v>
      </c>
      <c r="C2755" s="43" t="s">
        <v>2833</v>
      </c>
      <c r="D2755" s="41"/>
      <c r="E2755" s="43" t="s">
        <v>6263</v>
      </c>
      <c r="F2755" s="43" t="s">
        <v>28</v>
      </c>
      <c r="G2755" s="43">
        <v>41012</v>
      </c>
      <c r="H2755" s="41"/>
      <c r="I2755" s="41"/>
      <c r="J2755" s="43"/>
      <c r="K2755" s="41"/>
      <c r="L2755" s="41"/>
      <c r="M2755" s="41"/>
      <c r="N2755" s="41"/>
      <c r="O2755" s="41"/>
      <c r="P2755" s="41"/>
      <c r="Q2755" s="41"/>
      <c r="R2755" s="41"/>
      <c r="S2755" s="41"/>
      <c r="T2755" s="41"/>
      <c r="U2755" s="41"/>
      <c r="V2755" s="41"/>
      <c r="W2755" s="41"/>
      <c r="X2755" s="41"/>
      <c r="Y2755" s="43" t="str">
        <f t="shared" si="86"/>
        <v/>
      </c>
      <c r="Z2755" s="43">
        <v>2141458</v>
      </c>
      <c r="AA2755" s="43" t="e">
        <f t="shared" si="87"/>
        <v>#N/A</v>
      </c>
    </row>
    <row r="2756" spans="1:27" x14ac:dyDescent="0.3">
      <c r="A2756" s="43">
        <v>1972082</v>
      </c>
      <c r="B2756" s="43" t="s">
        <v>2834</v>
      </c>
      <c r="C2756" s="43" t="s">
        <v>951</v>
      </c>
      <c r="D2756" s="41"/>
      <c r="E2756" s="43" t="s">
        <v>35</v>
      </c>
      <c r="F2756" s="43" t="s">
        <v>28</v>
      </c>
      <c r="G2756" s="43">
        <v>45033</v>
      </c>
      <c r="H2756" s="41"/>
      <c r="I2756" s="41"/>
      <c r="J2756" s="43"/>
      <c r="K2756" s="41"/>
      <c r="L2756" s="41"/>
      <c r="M2756" s="41"/>
      <c r="N2756" s="41"/>
      <c r="O2756" s="41"/>
      <c r="P2756" s="41"/>
      <c r="Q2756" s="41"/>
      <c r="R2756" s="41"/>
      <c r="S2756" s="41"/>
      <c r="T2756" s="41"/>
      <c r="U2756" s="41"/>
      <c r="V2756" s="41"/>
      <c r="W2756" s="41"/>
      <c r="X2756" s="41"/>
      <c r="Y2756" s="43" t="str">
        <f t="shared" si="86"/>
        <v>COMP</v>
      </c>
      <c r="Z2756" s="43">
        <v>2137621</v>
      </c>
      <c r="AA2756" s="43">
        <f t="shared" si="87"/>
        <v>1972082</v>
      </c>
    </row>
    <row r="2757" spans="1:27" x14ac:dyDescent="0.3">
      <c r="A2757" s="43">
        <v>2326514</v>
      </c>
      <c r="B2757" s="43" t="s">
        <v>2835</v>
      </c>
      <c r="C2757" s="43" t="s">
        <v>490</v>
      </c>
      <c r="D2757" s="41"/>
      <c r="E2757" s="43" t="s">
        <v>6263</v>
      </c>
      <c r="F2757" s="43" t="s">
        <v>30</v>
      </c>
      <c r="G2757" s="43">
        <v>41012</v>
      </c>
      <c r="H2757" s="41"/>
      <c r="I2757" s="41"/>
      <c r="J2757" s="43"/>
      <c r="K2757" s="41"/>
      <c r="L2757" s="41"/>
      <c r="M2757" s="41"/>
      <c r="N2757" s="41"/>
      <c r="O2757" s="41"/>
      <c r="P2757" s="41"/>
      <c r="Q2757" s="41"/>
      <c r="R2757" s="41"/>
      <c r="S2757" s="41"/>
      <c r="T2757" s="41"/>
      <c r="U2757" s="41"/>
      <c r="V2757" s="41"/>
      <c r="W2757" s="41"/>
      <c r="X2757" s="41"/>
      <c r="Y2757" s="43" t="str">
        <f t="shared" si="86"/>
        <v/>
      </c>
      <c r="Z2757" s="43">
        <v>1176970</v>
      </c>
      <c r="AA2757" s="43" t="e">
        <f t="shared" si="87"/>
        <v>#N/A</v>
      </c>
    </row>
    <row r="2758" spans="1:27" x14ac:dyDescent="0.3">
      <c r="A2758" s="43">
        <v>2260974</v>
      </c>
      <c r="B2758" s="43" t="s">
        <v>2836</v>
      </c>
      <c r="C2758" s="43" t="s">
        <v>355</v>
      </c>
      <c r="D2758" s="41"/>
      <c r="E2758" s="43" t="s">
        <v>6263</v>
      </c>
      <c r="F2758" s="43" t="s">
        <v>30</v>
      </c>
      <c r="G2758" s="43">
        <v>45011</v>
      </c>
      <c r="H2758" s="41"/>
      <c r="I2758" s="41"/>
      <c r="J2758" s="43"/>
      <c r="K2758" s="41"/>
      <c r="L2758" s="41"/>
      <c r="M2758" s="41"/>
      <c r="N2758" s="41"/>
      <c r="O2758" s="41"/>
      <c r="P2758" s="41"/>
      <c r="Q2758" s="41"/>
      <c r="R2758" s="41"/>
      <c r="S2758" s="41"/>
      <c r="T2758" s="41"/>
      <c r="U2758" s="41"/>
      <c r="V2758" s="41"/>
      <c r="W2758" s="41"/>
      <c r="X2758" s="41"/>
      <c r="Y2758" s="43" t="str">
        <f t="shared" si="86"/>
        <v>COMP</v>
      </c>
      <c r="Z2758" s="43">
        <v>1086457</v>
      </c>
      <c r="AA2758" s="43">
        <f t="shared" si="87"/>
        <v>2260974</v>
      </c>
    </row>
    <row r="2759" spans="1:27" x14ac:dyDescent="0.3">
      <c r="A2759" s="43">
        <v>1307639</v>
      </c>
      <c r="B2759" s="43" t="s">
        <v>2837</v>
      </c>
      <c r="C2759" s="43" t="s">
        <v>375</v>
      </c>
      <c r="D2759" s="41"/>
      <c r="E2759" s="43" t="s">
        <v>6263</v>
      </c>
      <c r="F2759" s="43" t="s">
        <v>28</v>
      </c>
      <c r="G2759" s="43">
        <v>37021</v>
      </c>
      <c r="H2759" s="41"/>
      <c r="I2759" s="41"/>
      <c r="J2759" s="43"/>
      <c r="K2759" s="41"/>
      <c r="L2759" s="41"/>
      <c r="M2759" s="41"/>
      <c r="N2759" s="41"/>
      <c r="O2759" s="41"/>
      <c r="P2759" s="41"/>
      <c r="Q2759" s="41"/>
      <c r="R2759" s="41"/>
      <c r="S2759" s="41"/>
      <c r="T2759" s="41"/>
      <c r="U2759" s="41"/>
      <c r="V2759" s="41"/>
      <c r="W2759" s="41"/>
      <c r="X2759" s="41"/>
      <c r="Y2759" s="43" t="str">
        <f t="shared" si="86"/>
        <v>COMP</v>
      </c>
      <c r="Z2759" s="43">
        <v>1365566</v>
      </c>
      <c r="AA2759" s="43">
        <f t="shared" si="87"/>
        <v>1307639</v>
      </c>
    </row>
    <row r="2760" spans="1:27" x14ac:dyDescent="0.3">
      <c r="A2760" s="43">
        <v>227603</v>
      </c>
      <c r="B2760" s="43" t="s">
        <v>2838</v>
      </c>
      <c r="C2760" s="43" t="s">
        <v>444</v>
      </c>
      <c r="D2760" s="41"/>
      <c r="E2760" s="43" t="s">
        <v>6263</v>
      </c>
      <c r="F2760" s="43" t="s">
        <v>28</v>
      </c>
      <c r="G2760" s="43">
        <v>45038</v>
      </c>
      <c r="H2760" s="41"/>
      <c r="I2760" s="41"/>
      <c r="J2760" s="43"/>
      <c r="K2760" s="41"/>
      <c r="L2760" s="41"/>
      <c r="M2760" s="41"/>
      <c r="N2760" s="41"/>
      <c r="O2760" s="41"/>
      <c r="P2760" s="41"/>
      <c r="Q2760" s="41"/>
      <c r="R2760" s="41"/>
      <c r="S2760" s="41"/>
      <c r="T2760" s="41"/>
      <c r="U2760" s="41"/>
      <c r="V2760" s="41"/>
      <c r="W2760" s="41"/>
      <c r="X2760" s="41"/>
      <c r="Y2760" s="43" t="str">
        <f t="shared" si="86"/>
        <v/>
      </c>
      <c r="Z2760" s="43">
        <v>1949078</v>
      </c>
      <c r="AA2760" s="43" t="e">
        <f t="shared" si="87"/>
        <v>#N/A</v>
      </c>
    </row>
    <row r="2761" spans="1:27" x14ac:dyDescent="0.3">
      <c r="A2761" s="43">
        <v>582558</v>
      </c>
      <c r="B2761" s="43" t="s">
        <v>2839</v>
      </c>
      <c r="C2761" s="43" t="s">
        <v>401</v>
      </c>
      <c r="D2761" s="41"/>
      <c r="E2761" s="43" t="s">
        <v>6263</v>
      </c>
      <c r="F2761" s="43" t="s">
        <v>30</v>
      </c>
      <c r="G2761" s="43">
        <v>41026</v>
      </c>
      <c r="H2761" s="41"/>
      <c r="I2761" s="41"/>
      <c r="J2761" s="43"/>
      <c r="K2761" s="41"/>
      <c r="L2761" s="41"/>
      <c r="M2761" s="41"/>
      <c r="N2761" s="41"/>
      <c r="O2761" s="41"/>
      <c r="P2761" s="41"/>
      <c r="Q2761" s="41"/>
      <c r="R2761" s="41"/>
      <c r="S2761" s="41"/>
      <c r="T2761" s="41"/>
      <c r="U2761" s="41"/>
      <c r="V2761" s="41"/>
      <c r="W2761" s="41"/>
      <c r="X2761" s="41"/>
      <c r="Y2761" s="43" t="str">
        <f t="shared" si="86"/>
        <v/>
      </c>
      <c r="Z2761" s="43">
        <v>1366018</v>
      </c>
      <c r="AA2761" s="43" t="e">
        <f t="shared" si="87"/>
        <v>#N/A</v>
      </c>
    </row>
    <row r="2762" spans="1:27" x14ac:dyDescent="0.3">
      <c r="A2762" s="43">
        <v>2090949</v>
      </c>
      <c r="B2762" s="43" t="s">
        <v>2840</v>
      </c>
      <c r="C2762" s="43" t="s">
        <v>268</v>
      </c>
      <c r="D2762" s="41"/>
      <c r="E2762" s="43" t="s">
        <v>6263</v>
      </c>
      <c r="F2762" s="43" t="s">
        <v>30</v>
      </c>
      <c r="G2762" s="43">
        <v>45038</v>
      </c>
      <c r="H2762" s="41"/>
      <c r="I2762" s="41"/>
      <c r="J2762" s="43"/>
      <c r="K2762" s="41"/>
      <c r="L2762" s="41"/>
      <c r="M2762" s="41"/>
      <c r="N2762" s="41"/>
      <c r="O2762" s="41"/>
      <c r="P2762" s="41"/>
      <c r="Q2762" s="41"/>
      <c r="R2762" s="41"/>
      <c r="S2762" s="41"/>
      <c r="T2762" s="41"/>
      <c r="U2762" s="41"/>
      <c r="V2762" s="41"/>
      <c r="W2762" s="41"/>
      <c r="X2762" s="41"/>
      <c r="Y2762" s="43" t="str">
        <f t="shared" si="86"/>
        <v>COMP</v>
      </c>
      <c r="Z2762" s="43">
        <v>2425107</v>
      </c>
      <c r="AA2762" s="43">
        <f t="shared" si="87"/>
        <v>2090949</v>
      </c>
    </row>
    <row r="2763" spans="1:27" x14ac:dyDescent="0.3">
      <c r="A2763" s="43">
        <v>395883</v>
      </c>
      <c r="B2763" s="43" t="s">
        <v>2840</v>
      </c>
      <c r="C2763" s="43" t="s">
        <v>397</v>
      </c>
      <c r="D2763" s="41"/>
      <c r="E2763" s="43" t="s">
        <v>6263</v>
      </c>
      <c r="F2763" s="43" t="s">
        <v>28</v>
      </c>
      <c r="G2763" s="43">
        <v>37037</v>
      </c>
      <c r="H2763" s="41"/>
      <c r="I2763" s="41"/>
      <c r="J2763" s="43"/>
      <c r="K2763" s="41"/>
      <c r="L2763" s="41"/>
      <c r="M2763" s="41"/>
      <c r="N2763" s="41"/>
      <c r="O2763" s="41"/>
      <c r="P2763" s="41"/>
      <c r="Q2763" s="41"/>
      <c r="R2763" s="41"/>
      <c r="S2763" s="41"/>
      <c r="T2763" s="41"/>
      <c r="U2763" s="41"/>
      <c r="V2763" s="41"/>
      <c r="W2763" s="41"/>
      <c r="X2763" s="41"/>
      <c r="Y2763" s="43" t="str">
        <f t="shared" si="86"/>
        <v>COMP</v>
      </c>
      <c r="Z2763" s="43">
        <v>1993073</v>
      </c>
      <c r="AA2763" s="43">
        <f t="shared" si="87"/>
        <v>395883</v>
      </c>
    </row>
    <row r="2764" spans="1:27" x14ac:dyDescent="0.3">
      <c r="A2764" s="43">
        <v>1850752</v>
      </c>
      <c r="B2764" s="43" t="s">
        <v>2840</v>
      </c>
      <c r="C2764" s="43" t="s">
        <v>2642</v>
      </c>
      <c r="D2764" s="41"/>
      <c r="E2764" s="43" t="s">
        <v>6263</v>
      </c>
      <c r="F2764" s="43" t="s">
        <v>28</v>
      </c>
      <c r="G2764" s="43">
        <v>37016</v>
      </c>
      <c r="H2764" s="41"/>
      <c r="I2764" s="41"/>
      <c r="J2764" s="43"/>
      <c r="K2764" s="41"/>
      <c r="L2764" s="41"/>
      <c r="M2764" s="41"/>
      <c r="N2764" s="41"/>
      <c r="O2764" s="41"/>
      <c r="P2764" s="41"/>
      <c r="Q2764" s="41"/>
      <c r="R2764" s="41"/>
      <c r="S2764" s="41"/>
      <c r="T2764" s="41"/>
      <c r="U2764" s="41"/>
      <c r="V2764" s="41"/>
      <c r="W2764" s="41"/>
      <c r="X2764" s="41"/>
      <c r="Y2764" s="43" t="str">
        <f t="shared" si="86"/>
        <v/>
      </c>
      <c r="Z2764" s="43">
        <v>2009936</v>
      </c>
      <c r="AA2764" s="43" t="e">
        <f t="shared" si="87"/>
        <v>#N/A</v>
      </c>
    </row>
    <row r="2765" spans="1:27" x14ac:dyDescent="0.3">
      <c r="A2765" s="43">
        <v>2166553</v>
      </c>
      <c r="B2765" s="43" t="s">
        <v>2840</v>
      </c>
      <c r="C2765" s="43" t="s">
        <v>2841</v>
      </c>
      <c r="D2765" s="41"/>
      <c r="E2765" s="43" t="s">
        <v>6263</v>
      </c>
      <c r="F2765" s="43" t="s">
        <v>28</v>
      </c>
      <c r="G2765" s="43">
        <v>37037</v>
      </c>
      <c r="H2765" s="41"/>
      <c r="I2765" s="41"/>
      <c r="J2765" s="43"/>
      <c r="K2765" s="41"/>
      <c r="L2765" s="41"/>
      <c r="M2765" s="41"/>
      <c r="N2765" s="41"/>
      <c r="O2765" s="41"/>
      <c r="P2765" s="41"/>
      <c r="Q2765" s="41"/>
      <c r="R2765" s="41"/>
      <c r="S2765" s="41"/>
      <c r="T2765" s="41"/>
      <c r="U2765" s="41"/>
      <c r="V2765" s="41"/>
      <c r="W2765" s="41"/>
      <c r="X2765" s="41"/>
      <c r="Y2765" s="43" t="str">
        <f t="shared" si="86"/>
        <v>COMP</v>
      </c>
      <c r="Z2765" s="43">
        <v>1633362</v>
      </c>
      <c r="AA2765" s="43">
        <f t="shared" si="87"/>
        <v>2166553</v>
      </c>
    </row>
    <row r="2766" spans="1:27" x14ac:dyDescent="0.3">
      <c r="A2766" s="43">
        <v>1878098</v>
      </c>
      <c r="B2766" s="43" t="s">
        <v>2840</v>
      </c>
      <c r="C2766" s="43" t="s">
        <v>250</v>
      </c>
      <c r="D2766" s="41"/>
      <c r="E2766" s="43" t="s">
        <v>6263</v>
      </c>
      <c r="F2766" s="43" t="s">
        <v>28</v>
      </c>
      <c r="G2766" s="43">
        <v>41003</v>
      </c>
      <c r="H2766" s="41"/>
      <c r="I2766" s="41"/>
      <c r="J2766" s="43"/>
      <c r="K2766" s="41"/>
      <c r="L2766" s="41"/>
      <c r="M2766" s="41"/>
      <c r="N2766" s="41"/>
      <c r="O2766" s="41"/>
      <c r="P2766" s="41"/>
      <c r="Q2766" s="41"/>
      <c r="R2766" s="41"/>
      <c r="S2766" s="41"/>
      <c r="T2766" s="41"/>
      <c r="U2766" s="41"/>
      <c r="V2766" s="41"/>
      <c r="W2766" s="41"/>
      <c r="X2766" s="41"/>
      <c r="Y2766" s="43" t="str">
        <f t="shared" si="86"/>
        <v>COMP</v>
      </c>
      <c r="Z2766" s="43">
        <v>167001</v>
      </c>
      <c r="AA2766" s="43">
        <f t="shared" si="87"/>
        <v>1878098</v>
      </c>
    </row>
    <row r="2767" spans="1:27" x14ac:dyDescent="0.3">
      <c r="A2767" s="43">
        <v>1785315</v>
      </c>
      <c r="B2767" s="43" t="s">
        <v>2840</v>
      </c>
      <c r="C2767" s="43" t="s">
        <v>1783</v>
      </c>
      <c r="D2767" s="41"/>
      <c r="E2767" s="43" t="s">
        <v>29</v>
      </c>
      <c r="F2767" s="43" t="s">
        <v>28</v>
      </c>
      <c r="G2767" s="43">
        <v>37037</v>
      </c>
      <c r="H2767" s="41"/>
      <c r="I2767" s="41"/>
      <c r="J2767" s="43"/>
      <c r="K2767" s="41"/>
      <c r="L2767" s="41"/>
      <c r="M2767" s="41"/>
      <c r="N2767" s="41"/>
      <c r="O2767" s="41"/>
      <c r="P2767" s="41"/>
      <c r="Q2767" s="41"/>
      <c r="R2767" s="41"/>
      <c r="S2767" s="41"/>
      <c r="T2767" s="41"/>
      <c r="U2767" s="41"/>
      <c r="V2767" s="41"/>
      <c r="W2767" s="41"/>
      <c r="X2767" s="41"/>
      <c r="Y2767" s="43" t="str">
        <f t="shared" si="86"/>
        <v>COMP</v>
      </c>
      <c r="Z2767" s="43">
        <v>1329129</v>
      </c>
      <c r="AA2767" s="43">
        <f t="shared" si="87"/>
        <v>1785315</v>
      </c>
    </row>
    <row r="2768" spans="1:27" x14ac:dyDescent="0.3">
      <c r="A2768" s="43">
        <v>1732506</v>
      </c>
      <c r="B2768" s="43" t="s">
        <v>2842</v>
      </c>
      <c r="C2768" s="43" t="s">
        <v>629</v>
      </c>
      <c r="D2768" s="41"/>
      <c r="E2768" s="43" t="s">
        <v>6263</v>
      </c>
      <c r="F2768" s="43" t="s">
        <v>30</v>
      </c>
      <c r="G2768" s="43">
        <v>18033</v>
      </c>
      <c r="H2768" s="41"/>
      <c r="I2768" s="41"/>
      <c r="J2768" s="43"/>
      <c r="K2768" s="41"/>
      <c r="L2768" s="41"/>
      <c r="M2768" s="41"/>
      <c r="N2768" s="41"/>
      <c r="O2768" s="41"/>
      <c r="P2768" s="41"/>
      <c r="Q2768" s="41"/>
      <c r="R2768" s="41"/>
      <c r="S2768" s="41"/>
      <c r="T2768" s="41"/>
      <c r="U2768" s="41"/>
      <c r="V2768" s="41"/>
      <c r="W2768" s="41"/>
      <c r="X2768" s="41"/>
      <c r="Y2768" s="43" t="str">
        <f t="shared" si="86"/>
        <v>COMP</v>
      </c>
      <c r="Z2768" s="43">
        <v>2403733</v>
      </c>
      <c r="AA2768" s="43">
        <f t="shared" si="87"/>
        <v>1732506</v>
      </c>
    </row>
    <row r="2769" spans="1:27" x14ac:dyDescent="0.3">
      <c r="A2769" s="43">
        <v>110441</v>
      </c>
      <c r="B2769" s="43" t="s">
        <v>2842</v>
      </c>
      <c r="C2769" s="43" t="s">
        <v>546</v>
      </c>
      <c r="D2769" s="41"/>
      <c r="E2769" s="43" t="s">
        <v>6263</v>
      </c>
      <c r="F2769" s="43" t="s">
        <v>30</v>
      </c>
      <c r="G2769" s="43">
        <v>18005</v>
      </c>
      <c r="H2769" s="41"/>
      <c r="I2769" s="41"/>
      <c r="J2769" s="43"/>
      <c r="K2769" s="41"/>
      <c r="L2769" s="41"/>
      <c r="M2769" s="41"/>
      <c r="N2769" s="41"/>
      <c r="O2769" s="41"/>
      <c r="P2769" s="41"/>
      <c r="Q2769" s="41"/>
      <c r="R2769" s="41"/>
      <c r="S2769" s="41"/>
      <c r="T2769" s="41"/>
      <c r="U2769" s="41"/>
      <c r="V2769" s="41"/>
      <c r="W2769" s="41"/>
      <c r="X2769" s="41"/>
      <c r="Y2769" s="43" t="str">
        <f t="shared" si="86"/>
        <v/>
      </c>
      <c r="Z2769" s="43">
        <v>543858</v>
      </c>
      <c r="AA2769" s="43" t="e">
        <f t="shared" si="87"/>
        <v>#N/A</v>
      </c>
    </row>
    <row r="2770" spans="1:27" x14ac:dyDescent="0.3">
      <c r="A2770" s="43">
        <v>2270580</v>
      </c>
      <c r="B2770" s="43" t="s">
        <v>2843</v>
      </c>
      <c r="C2770" s="43" t="s">
        <v>366</v>
      </c>
      <c r="D2770" s="41"/>
      <c r="E2770" s="43" t="s">
        <v>6263</v>
      </c>
      <c r="F2770" s="43" t="s">
        <v>28</v>
      </c>
      <c r="G2770" s="43">
        <v>18029</v>
      </c>
      <c r="H2770" s="41"/>
      <c r="I2770" s="41"/>
      <c r="J2770" s="43"/>
      <c r="K2770" s="41"/>
      <c r="L2770" s="41"/>
      <c r="M2770" s="41"/>
      <c r="N2770" s="41"/>
      <c r="O2770" s="41"/>
      <c r="P2770" s="41"/>
      <c r="Q2770" s="41"/>
      <c r="R2770" s="41"/>
      <c r="S2770" s="41"/>
      <c r="T2770" s="41"/>
      <c r="U2770" s="41"/>
      <c r="V2770" s="41"/>
      <c r="W2770" s="41"/>
      <c r="X2770" s="41"/>
      <c r="Y2770" s="43" t="str">
        <f t="shared" si="86"/>
        <v/>
      </c>
      <c r="Z2770" s="43">
        <v>1578185</v>
      </c>
      <c r="AA2770" s="43" t="e">
        <f t="shared" si="87"/>
        <v>#N/A</v>
      </c>
    </row>
    <row r="2771" spans="1:27" x14ac:dyDescent="0.3">
      <c r="A2771" s="43">
        <v>1483745</v>
      </c>
      <c r="B2771" s="43" t="s">
        <v>2844</v>
      </c>
      <c r="C2771" s="43" t="s">
        <v>400</v>
      </c>
      <c r="D2771" s="41"/>
      <c r="E2771" s="43" t="s">
        <v>6263</v>
      </c>
      <c r="F2771" s="43" t="s">
        <v>30</v>
      </c>
      <c r="G2771" s="43">
        <v>45016</v>
      </c>
      <c r="H2771" s="41"/>
      <c r="I2771" s="41"/>
      <c r="J2771" s="43"/>
      <c r="K2771" s="41"/>
      <c r="L2771" s="41"/>
      <c r="M2771" s="41"/>
      <c r="N2771" s="41"/>
      <c r="O2771" s="41"/>
      <c r="P2771" s="41"/>
      <c r="Q2771" s="41"/>
      <c r="R2771" s="41"/>
      <c r="S2771" s="41"/>
      <c r="T2771" s="41"/>
      <c r="U2771" s="41"/>
      <c r="V2771" s="41"/>
      <c r="W2771" s="41"/>
      <c r="X2771" s="41"/>
      <c r="Y2771" s="43" t="str">
        <f t="shared" si="86"/>
        <v/>
      </c>
      <c r="Z2771" s="43">
        <v>2154351</v>
      </c>
      <c r="AA2771" s="43" t="e">
        <f t="shared" si="87"/>
        <v>#N/A</v>
      </c>
    </row>
    <row r="2772" spans="1:27" x14ac:dyDescent="0.3">
      <c r="A2772" s="43">
        <v>2254126</v>
      </c>
      <c r="B2772" s="43" t="s">
        <v>2845</v>
      </c>
      <c r="C2772" s="43" t="s">
        <v>557</v>
      </c>
      <c r="D2772" s="41"/>
      <c r="E2772" s="43" t="s">
        <v>6263</v>
      </c>
      <c r="F2772" s="43" t="s">
        <v>30</v>
      </c>
      <c r="G2772" s="43">
        <v>36023</v>
      </c>
      <c r="H2772" s="41"/>
      <c r="I2772" s="41"/>
      <c r="J2772" s="43"/>
      <c r="K2772" s="41"/>
      <c r="L2772" s="41"/>
      <c r="M2772" s="41"/>
      <c r="N2772" s="41"/>
      <c r="O2772" s="41"/>
      <c r="P2772" s="41"/>
      <c r="Q2772" s="41"/>
      <c r="R2772" s="41"/>
      <c r="S2772" s="41"/>
      <c r="T2772" s="41"/>
      <c r="U2772" s="41"/>
      <c r="V2772" s="41"/>
      <c r="W2772" s="41"/>
      <c r="X2772" s="41"/>
      <c r="Y2772" s="43" t="str">
        <f t="shared" si="86"/>
        <v/>
      </c>
      <c r="Z2772" s="43">
        <v>1308663</v>
      </c>
      <c r="AA2772" s="43" t="e">
        <f t="shared" si="87"/>
        <v>#N/A</v>
      </c>
    </row>
    <row r="2773" spans="1:27" x14ac:dyDescent="0.3">
      <c r="A2773" s="43">
        <v>807227</v>
      </c>
      <c r="B2773" s="43" t="s">
        <v>2846</v>
      </c>
      <c r="C2773" s="43" t="s">
        <v>305</v>
      </c>
      <c r="D2773" s="41"/>
      <c r="E2773" s="43" t="s">
        <v>29</v>
      </c>
      <c r="F2773" s="43" t="s">
        <v>28</v>
      </c>
      <c r="G2773" s="43">
        <v>45008</v>
      </c>
      <c r="H2773" s="41"/>
      <c r="I2773" s="41"/>
      <c r="J2773" s="43"/>
      <c r="K2773" s="41"/>
      <c r="L2773" s="41"/>
      <c r="M2773" s="41"/>
      <c r="N2773" s="41"/>
      <c r="O2773" s="41"/>
      <c r="P2773" s="41"/>
      <c r="Q2773" s="41"/>
      <c r="R2773" s="41"/>
      <c r="S2773" s="41"/>
      <c r="T2773" s="41"/>
      <c r="U2773" s="41"/>
      <c r="V2773" s="41"/>
      <c r="W2773" s="41"/>
      <c r="X2773" s="41"/>
      <c r="Y2773" s="43" t="str">
        <f t="shared" si="86"/>
        <v>COMP</v>
      </c>
      <c r="Z2773" s="43">
        <v>683167</v>
      </c>
      <c r="AA2773" s="43">
        <f t="shared" si="87"/>
        <v>807227</v>
      </c>
    </row>
    <row r="2774" spans="1:27" x14ac:dyDescent="0.3">
      <c r="A2774" s="43">
        <v>2086965</v>
      </c>
      <c r="B2774" s="43" t="s">
        <v>2847</v>
      </c>
      <c r="C2774" s="43" t="s">
        <v>829</v>
      </c>
      <c r="D2774" s="41"/>
      <c r="E2774" s="43" t="s">
        <v>6263</v>
      </c>
      <c r="F2774" s="43" t="s">
        <v>28</v>
      </c>
      <c r="G2774" s="43">
        <v>28011</v>
      </c>
      <c r="H2774" s="41"/>
      <c r="I2774" s="41"/>
      <c r="J2774" s="43"/>
      <c r="K2774" s="41"/>
      <c r="L2774" s="41"/>
      <c r="M2774" s="41"/>
      <c r="N2774" s="41"/>
      <c r="O2774" s="41"/>
      <c r="P2774" s="41"/>
      <c r="Q2774" s="41"/>
      <c r="R2774" s="41"/>
      <c r="S2774" s="41"/>
      <c r="T2774" s="41"/>
      <c r="U2774" s="41"/>
      <c r="V2774" s="41"/>
      <c r="W2774" s="41"/>
      <c r="X2774" s="41"/>
      <c r="Y2774" s="43" t="str">
        <f t="shared" si="86"/>
        <v>COMP</v>
      </c>
      <c r="Z2774" s="43">
        <v>1940888</v>
      </c>
      <c r="AA2774" s="43">
        <f t="shared" si="87"/>
        <v>2086965</v>
      </c>
    </row>
    <row r="2775" spans="1:27" x14ac:dyDescent="0.3">
      <c r="A2775" s="43">
        <v>142946</v>
      </c>
      <c r="B2775" s="43" t="s">
        <v>2848</v>
      </c>
      <c r="C2775" s="43" t="s">
        <v>478</v>
      </c>
      <c r="D2775" s="41"/>
      <c r="E2775" s="43" t="s">
        <v>6263</v>
      </c>
      <c r="F2775" s="43" t="s">
        <v>28</v>
      </c>
      <c r="G2775" s="43">
        <v>37016</v>
      </c>
      <c r="H2775" s="41"/>
      <c r="I2775" s="41"/>
      <c r="J2775" s="43"/>
      <c r="K2775" s="41"/>
      <c r="L2775" s="41"/>
      <c r="M2775" s="41"/>
      <c r="N2775" s="41"/>
      <c r="O2775" s="41"/>
      <c r="P2775" s="41"/>
      <c r="Q2775" s="41"/>
      <c r="R2775" s="41"/>
      <c r="S2775" s="41"/>
      <c r="T2775" s="41"/>
      <c r="U2775" s="41"/>
      <c r="V2775" s="41"/>
      <c r="W2775" s="41"/>
      <c r="X2775" s="41"/>
      <c r="Y2775" s="43" t="str">
        <f t="shared" si="86"/>
        <v>COMP</v>
      </c>
      <c r="Z2775" s="43">
        <v>1065698</v>
      </c>
      <c r="AA2775" s="43">
        <f t="shared" si="87"/>
        <v>142946</v>
      </c>
    </row>
    <row r="2776" spans="1:27" x14ac:dyDescent="0.3">
      <c r="A2776" s="43">
        <v>2273259</v>
      </c>
      <c r="B2776" s="43" t="s">
        <v>2849</v>
      </c>
      <c r="C2776" s="43" t="s">
        <v>681</v>
      </c>
      <c r="D2776" s="41"/>
      <c r="E2776" s="43" t="s">
        <v>6263</v>
      </c>
      <c r="F2776" s="43" t="s">
        <v>30</v>
      </c>
      <c r="G2776" s="43">
        <v>18036</v>
      </c>
      <c r="H2776" s="41"/>
      <c r="I2776" s="41"/>
      <c r="J2776" s="43"/>
      <c r="K2776" s="41"/>
      <c r="L2776" s="41"/>
      <c r="M2776" s="41"/>
      <c r="N2776" s="41"/>
      <c r="O2776" s="41"/>
      <c r="P2776" s="41"/>
      <c r="Q2776" s="41"/>
      <c r="R2776" s="41"/>
      <c r="S2776" s="41"/>
      <c r="T2776" s="41"/>
      <c r="U2776" s="41"/>
      <c r="V2776" s="41"/>
      <c r="W2776" s="41"/>
      <c r="X2776" s="41"/>
      <c r="Y2776" s="43" t="str">
        <f t="shared" si="86"/>
        <v/>
      </c>
      <c r="Z2776" s="43">
        <v>1405734</v>
      </c>
      <c r="AA2776" s="43" t="e">
        <f t="shared" si="87"/>
        <v>#N/A</v>
      </c>
    </row>
    <row r="2777" spans="1:27" x14ac:dyDescent="0.3">
      <c r="A2777" s="43">
        <v>1041635</v>
      </c>
      <c r="B2777" s="43" t="s">
        <v>2850</v>
      </c>
      <c r="C2777" s="43" t="s">
        <v>2851</v>
      </c>
      <c r="D2777" s="41"/>
      <c r="E2777" s="43" t="s">
        <v>29</v>
      </c>
      <c r="F2777" s="43" t="s">
        <v>30</v>
      </c>
      <c r="G2777" s="43">
        <v>18036</v>
      </c>
      <c r="H2777" s="41"/>
      <c r="I2777" s="41"/>
      <c r="J2777" s="43"/>
      <c r="K2777" s="41"/>
      <c r="L2777" s="41"/>
      <c r="M2777" s="41"/>
      <c r="N2777" s="41"/>
      <c r="O2777" s="41"/>
      <c r="P2777" s="41"/>
      <c r="Q2777" s="41"/>
      <c r="R2777" s="41"/>
      <c r="S2777" s="41"/>
      <c r="T2777" s="41"/>
      <c r="U2777" s="41"/>
      <c r="V2777" s="41"/>
      <c r="W2777" s="41"/>
      <c r="X2777" s="41"/>
      <c r="Y2777" s="43" t="str">
        <f t="shared" si="86"/>
        <v>COMP</v>
      </c>
      <c r="Z2777" s="43">
        <v>1392586</v>
      </c>
      <c r="AA2777" s="43">
        <f t="shared" si="87"/>
        <v>1041635</v>
      </c>
    </row>
    <row r="2778" spans="1:27" x14ac:dyDescent="0.3">
      <c r="A2778" s="43">
        <v>2403374</v>
      </c>
      <c r="B2778" s="43" t="s">
        <v>2850</v>
      </c>
      <c r="C2778" s="43" t="s">
        <v>268</v>
      </c>
      <c r="D2778" s="41"/>
      <c r="E2778" s="43" t="s">
        <v>6263</v>
      </c>
      <c r="F2778" s="43" t="s">
        <v>30</v>
      </c>
      <c r="G2778" s="43">
        <v>18036</v>
      </c>
      <c r="H2778" s="41"/>
      <c r="I2778" s="41"/>
      <c r="J2778" s="43"/>
      <c r="K2778" s="41"/>
      <c r="L2778" s="41"/>
      <c r="M2778" s="41"/>
      <c r="N2778" s="41"/>
      <c r="O2778" s="41"/>
      <c r="P2778" s="41"/>
      <c r="Q2778" s="41"/>
      <c r="R2778" s="41"/>
      <c r="S2778" s="41"/>
      <c r="T2778" s="41"/>
      <c r="U2778" s="41"/>
      <c r="V2778" s="41"/>
      <c r="W2778" s="41"/>
      <c r="X2778" s="41"/>
      <c r="Y2778" s="43" t="str">
        <f t="shared" si="86"/>
        <v/>
      </c>
      <c r="Z2778" s="43">
        <v>2406029</v>
      </c>
      <c r="AA2778" s="43" t="e">
        <f t="shared" si="87"/>
        <v>#N/A</v>
      </c>
    </row>
    <row r="2779" spans="1:27" x14ac:dyDescent="0.3">
      <c r="A2779" s="43">
        <v>1535968</v>
      </c>
      <c r="B2779" s="43" t="s">
        <v>2850</v>
      </c>
      <c r="C2779" s="43" t="s">
        <v>674</v>
      </c>
      <c r="D2779" s="41"/>
      <c r="E2779" s="43" t="s">
        <v>6263</v>
      </c>
      <c r="F2779" s="43" t="s">
        <v>28</v>
      </c>
      <c r="G2779" s="43">
        <v>18036</v>
      </c>
      <c r="H2779" s="41"/>
      <c r="I2779" s="41"/>
      <c r="J2779" s="43"/>
      <c r="K2779" s="41"/>
      <c r="L2779" s="41"/>
      <c r="M2779" s="41"/>
      <c r="N2779" s="41"/>
      <c r="O2779" s="41"/>
      <c r="P2779" s="41"/>
      <c r="Q2779" s="41"/>
      <c r="R2779" s="41"/>
      <c r="S2779" s="41"/>
      <c r="T2779" s="41"/>
      <c r="U2779" s="41"/>
      <c r="V2779" s="41"/>
      <c r="W2779" s="41"/>
      <c r="X2779" s="41"/>
      <c r="Y2779" s="43" t="str">
        <f t="shared" si="86"/>
        <v>COMP</v>
      </c>
      <c r="Z2779" s="43">
        <v>133779</v>
      </c>
      <c r="AA2779" s="43">
        <f t="shared" si="87"/>
        <v>1535968</v>
      </c>
    </row>
    <row r="2780" spans="1:27" x14ac:dyDescent="0.3">
      <c r="A2780" s="43">
        <v>1636337</v>
      </c>
      <c r="B2780" s="43" t="s">
        <v>2850</v>
      </c>
      <c r="C2780" s="43" t="s">
        <v>1673</v>
      </c>
      <c r="D2780" s="41"/>
      <c r="E2780" s="43" t="s">
        <v>29</v>
      </c>
      <c r="F2780" s="43" t="s">
        <v>28</v>
      </c>
      <c r="G2780" s="43">
        <v>37038</v>
      </c>
      <c r="H2780" s="41"/>
      <c r="I2780" s="41"/>
      <c r="J2780" s="43"/>
      <c r="K2780" s="41"/>
      <c r="L2780" s="41"/>
      <c r="M2780" s="41"/>
      <c r="N2780" s="41"/>
      <c r="O2780" s="41"/>
      <c r="P2780" s="41"/>
      <c r="Q2780" s="41"/>
      <c r="R2780" s="41"/>
      <c r="S2780" s="41"/>
      <c r="T2780" s="41"/>
      <c r="U2780" s="41"/>
      <c r="V2780" s="41"/>
      <c r="W2780" s="41"/>
      <c r="X2780" s="41"/>
      <c r="Y2780" s="43" t="str">
        <f t="shared" si="86"/>
        <v/>
      </c>
      <c r="Z2780" s="43">
        <v>1314079</v>
      </c>
      <c r="AA2780" s="43" t="e">
        <f t="shared" si="87"/>
        <v>#N/A</v>
      </c>
    </row>
    <row r="2781" spans="1:27" x14ac:dyDescent="0.3">
      <c r="A2781" s="43">
        <v>2386827</v>
      </c>
      <c r="B2781" s="43" t="s">
        <v>2850</v>
      </c>
      <c r="C2781" s="43" t="s">
        <v>390</v>
      </c>
      <c r="D2781" s="41"/>
      <c r="E2781" s="43" t="s">
        <v>6263</v>
      </c>
      <c r="F2781" s="43" t="s">
        <v>30</v>
      </c>
      <c r="G2781" s="43">
        <v>37015</v>
      </c>
      <c r="H2781" s="41"/>
      <c r="I2781" s="41"/>
      <c r="J2781" s="43"/>
      <c r="K2781" s="41"/>
      <c r="L2781" s="41"/>
      <c r="M2781" s="41"/>
      <c r="N2781" s="41"/>
      <c r="O2781" s="41"/>
      <c r="P2781" s="41"/>
      <c r="Q2781" s="41"/>
      <c r="R2781" s="41"/>
      <c r="S2781" s="41"/>
      <c r="T2781" s="41"/>
      <c r="U2781" s="41"/>
      <c r="V2781" s="41"/>
      <c r="W2781" s="41"/>
      <c r="X2781" s="41"/>
      <c r="Y2781" s="43" t="str">
        <f t="shared" si="86"/>
        <v/>
      </c>
      <c r="Z2781" s="43">
        <v>1175185</v>
      </c>
      <c r="AA2781" s="43" t="e">
        <f t="shared" si="87"/>
        <v>#N/A</v>
      </c>
    </row>
    <row r="2782" spans="1:27" x14ac:dyDescent="0.3">
      <c r="A2782" s="43">
        <v>2348132</v>
      </c>
      <c r="B2782" s="43" t="s">
        <v>2850</v>
      </c>
      <c r="C2782" s="43" t="s">
        <v>319</v>
      </c>
      <c r="D2782" s="41"/>
      <c r="E2782" s="43" t="s">
        <v>29</v>
      </c>
      <c r="F2782" s="43" t="s">
        <v>30</v>
      </c>
      <c r="G2782" s="43">
        <v>28017</v>
      </c>
      <c r="H2782" s="41"/>
      <c r="I2782" s="41"/>
      <c r="J2782" s="43"/>
      <c r="K2782" s="41"/>
      <c r="L2782" s="41"/>
      <c r="M2782" s="41"/>
      <c r="N2782" s="41"/>
      <c r="O2782" s="41"/>
      <c r="P2782" s="41"/>
      <c r="Q2782" s="41"/>
      <c r="R2782" s="41"/>
      <c r="S2782" s="41"/>
      <c r="T2782" s="41"/>
      <c r="U2782" s="41"/>
      <c r="V2782" s="41"/>
      <c r="W2782" s="41"/>
      <c r="X2782" s="41"/>
      <c r="Y2782" s="43" t="str">
        <f t="shared" si="86"/>
        <v/>
      </c>
      <c r="Z2782" s="43">
        <v>727835</v>
      </c>
      <c r="AA2782" s="43" t="e">
        <f t="shared" si="87"/>
        <v>#N/A</v>
      </c>
    </row>
    <row r="2783" spans="1:27" x14ac:dyDescent="0.3">
      <c r="A2783" s="43">
        <v>1941309</v>
      </c>
      <c r="B2783" s="43" t="s">
        <v>2850</v>
      </c>
      <c r="C2783" s="43" t="s">
        <v>427</v>
      </c>
      <c r="D2783" s="41"/>
      <c r="E2783" s="43" t="s">
        <v>6263</v>
      </c>
      <c r="F2783" s="43" t="s">
        <v>28</v>
      </c>
      <c r="G2783" s="43">
        <v>45052</v>
      </c>
      <c r="H2783" s="41"/>
      <c r="I2783" s="41"/>
      <c r="J2783" s="43"/>
      <c r="K2783" s="41"/>
      <c r="L2783" s="41"/>
      <c r="M2783" s="41"/>
      <c r="N2783" s="41"/>
      <c r="O2783" s="41"/>
      <c r="P2783" s="41"/>
      <c r="Q2783" s="41"/>
      <c r="R2783" s="41"/>
      <c r="S2783" s="41"/>
      <c r="T2783" s="41"/>
      <c r="U2783" s="41"/>
      <c r="V2783" s="41"/>
      <c r="W2783" s="41"/>
      <c r="X2783" s="41"/>
      <c r="Y2783" s="43" t="str">
        <f t="shared" si="86"/>
        <v/>
      </c>
      <c r="Z2783" s="43">
        <v>1294110</v>
      </c>
      <c r="AA2783" s="43" t="e">
        <f t="shared" si="87"/>
        <v>#N/A</v>
      </c>
    </row>
    <row r="2784" spans="1:27" x14ac:dyDescent="0.3">
      <c r="A2784" s="43">
        <v>1558527</v>
      </c>
      <c r="B2784" s="43" t="s">
        <v>2852</v>
      </c>
      <c r="C2784" s="43" t="s">
        <v>250</v>
      </c>
      <c r="D2784" s="41"/>
      <c r="E2784" s="43" t="s">
        <v>6263</v>
      </c>
      <c r="F2784" s="43" t="s">
        <v>28</v>
      </c>
      <c r="G2784" s="43">
        <v>18016</v>
      </c>
      <c r="H2784" s="41"/>
      <c r="I2784" s="41"/>
      <c r="J2784" s="43"/>
      <c r="K2784" s="41"/>
      <c r="L2784" s="41"/>
      <c r="M2784" s="41"/>
      <c r="N2784" s="41"/>
      <c r="O2784" s="41"/>
      <c r="P2784" s="41"/>
      <c r="Q2784" s="41"/>
      <c r="R2784" s="41"/>
      <c r="S2784" s="41"/>
      <c r="T2784" s="41"/>
      <c r="U2784" s="41"/>
      <c r="V2784" s="41"/>
      <c r="W2784" s="41"/>
      <c r="X2784" s="41"/>
      <c r="Y2784" s="43" t="str">
        <f t="shared" si="86"/>
        <v>COMP</v>
      </c>
      <c r="Z2784" s="43">
        <v>363323</v>
      </c>
      <c r="AA2784" s="43">
        <f t="shared" si="87"/>
        <v>1558527</v>
      </c>
    </row>
    <row r="2785" spans="1:27" x14ac:dyDescent="0.3">
      <c r="A2785" s="43">
        <v>2243404</v>
      </c>
      <c r="B2785" s="43" t="s">
        <v>2853</v>
      </c>
      <c r="C2785" s="43" t="s">
        <v>715</v>
      </c>
      <c r="D2785" s="41"/>
      <c r="E2785" s="43" t="s">
        <v>6263</v>
      </c>
      <c r="F2785" s="43" t="s">
        <v>30</v>
      </c>
      <c r="G2785" s="43">
        <v>41012</v>
      </c>
      <c r="H2785" s="41"/>
      <c r="I2785" s="41"/>
      <c r="J2785" s="43"/>
      <c r="K2785" s="41"/>
      <c r="L2785" s="41"/>
      <c r="M2785" s="41"/>
      <c r="N2785" s="41"/>
      <c r="O2785" s="41"/>
      <c r="P2785" s="41"/>
      <c r="Q2785" s="41"/>
      <c r="R2785" s="41"/>
      <c r="S2785" s="41"/>
      <c r="T2785" s="41"/>
      <c r="U2785" s="41"/>
      <c r="V2785" s="41"/>
      <c r="W2785" s="41"/>
      <c r="X2785" s="41"/>
      <c r="Y2785" s="43" t="str">
        <f t="shared" si="86"/>
        <v/>
      </c>
      <c r="Z2785" s="43">
        <v>1502419</v>
      </c>
      <c r="AA2785" s="43" t="e">
        <f t="shared" si="87"/>
        <v>#N/A</v>
      </c>
    </row>
    <row r="2786" spans="1:27" x14ac:dyDescent="0.3">
      <c r="A2786" s="43">
        <v>102322</v>
      </c>
      <c r="B2786" s="43" t="s">
        <v>2854</v>
      </c>
      <c r="C2786" s="43" t="s">
        <v>708</v>
      </c>
      <c r="D2786" s="41"/>
      <c r="E2786" s="43" t="s">
        <v>29</v>
      </c>
      <c r="F2786" s="43" t="s">
        <v>30</v>
      </c>
      <c r="G2786" s="43">
        <v>37023</v>
      </c>
      <c r="H2786" s="41"/>
      <c r="I2786" s="41"/>
      <c r="J2786" s="43"/>
      <c r="K2786" s="41"/>
      <c r="L2786" s="41"/>
      <c r="M2786" s="41"/>
      <c r="N2786" s="41"/>
      <c r="O2786" s="41"/>
      <c r="P2786" s="41"/>
      <c r="Q2786" s="41"/>
      <c r="R2786" s="41"/>
      <c r="S2786" s="41"/>
      <c r="T2786" s="41"/>
      <c r="U2786" s="41"/>
      <c r="V2786" s="41"/>
      <c r="W2786" s="41"/>
      <c r="X2786" s="41"/>
      <c r="Y2786" s="43" t="str">
        <f t="shared" si="86"/>
        <v>COMP</v>
      </c>
      <c r="Z2786" s="43">
        <v>580605</v>
      </c>
      <c r="AA2786" s="43">
        <f t="shared" si="87"/>
        <v>102322</v>
      </c>
    </row>
    <row r="2787" spans="1:27" x14ac:dyDescent="0.3">
      <c r="A2787" s="43">
        <v>2241826</v>
      </c>
      <c r="B2787" s="43" t="s">
        <v>2854</v>
      </c>
      <c r="C2787" s="43" t="s">
        <v>331</v>
      </c>
      <c r="D2787" s="41"/>
      <c r="E2787" s="43" t="s">
        <v>29</v>
      </c>
      <c r="F2787" s="43" t="s">
        <v>30</v>
      </c>
      <c r="G2787" s="43">
        <v>18031</v>
      </c>
      <c r="H2787" s="41"/>
      <c r="I2787" s="41"/>
      <c r="J2787" s="43"/>
      <c r="K2787" s="41"/>
      <c r="L2787" s="41"/>
      <c r="M2787" s="41"/>
      <c r="N2787" s="41"/>
      <c r="O2787" s="41"/>
      <c r="P2787" s="41"/>
      <c r="Q2787" s="41"/>
      <c r="R2787" s="41"/>
      <c r="S2787" s="41"/>
      <c r="T2787" s="41"/>
      <c r="U2787" s="41"/>
      <c r="V2787" s="41"/>
      <c r="W2787" s="41"/>
      <c r="X2787" s="41"/>
      <c r="Y2787" s="43" t="str">
        <f t="shared" si="86"/>
        <v>COMP</v>
      </c>
      <c r="Z2787" s="43">
        <v>1993498</v>
      </c>
      <c r="AA2787" s="43">
        <f t="shared" si="87"/>
        <v>2241826</v>
      </c>
    </row>
    <row r="2788" spans="1:27" x14ac:dyDescent="0.3">
      <c r="A2788" s="43">
        <v>1774417</v>
      </c>
      <c r="B2788" s="43" t="s">
        <v>2855</v>
      </c>
      <c r="C2788" s="43" t="s">
        <v>881</v>
      </c>
      <c r="D2788" s="41"/>
      <c r="E2788" s="43" t="s">
        <v>6263</v>
      </c>
      <c r="F2788" s="43" t="s">
        <v>30</v>
      </c>
      <c r="G2788" s="43">
        <v>37045</v>
      </c>
      <c r="H2788" s="41"/>
      <c r="I2788" s="41"/>
      <c r="J2788" s="43"/>
      <c r="K2788" s="41"/>
      <c r="L2788" s="41"/>
      <c r="M2788" s="41"/>
      <c r="N2788" s="41"/>
      <c r="O2788" s="41"/>
      <c r="P2788" s="41"/>
      <c r="Q2788" s="41"/>
      <c r="R2788" s="41"/>
      <c r="S2788" s="41"/>
      <c r="T2788" s="41"/>
      <c r="U2788" s="41"/>
      <c r="V2788" s="41"/>
      <c r="W2788" s="41"/>
      <c r="X2788" s="41"/>
      <c r="Y2788" s="43" t="str">
        <f t="shared" si="86"/>
        <v>COMP</v>
      </c>
      <c r="Z2788" s="43">
        <v>2427333</v>
      </c>
      <c r="AA2788" s="43">
        <f t="shared" si="87"/>
        <v>1774417</v>
      </c>
    </row>
    <row r="2789" spans="1:27" x14ac:dyDescent="0.3">
      <c r="A2789" s="43">
        <v>2316550</v>
      </c>
      <c r="B2789" s="43" t="s">
        <v>2856</v>
      </c>
      <c r="C2789" s="43" t="s">
        <v>2857</v>
      </c>
      <c r="D2789" s="41"/>
      <c r="E2789" s="43" t="s">
        <v>6263</v>
      </c>
      <c r="F2789" s="43" t="s">
        <v>30</v>
      </c>
      <c r="G2789" s="43">
        <v>37024</v>
      </c>
      <c r="H2789" s="41"/>
      <c r="I2789" s="41"/>
      <c r="J2789" s="43"/>
      <c r="K2789" s="41"/>
      <c r="L2789" s="41"/>
      <c r="M2789" s="41"/>
      <c r="N2789" s="41"/>
      <c r="O2789" s="41"/>
      <c r="P2789" s="41"/>
      <c r="Q2789" s="41"/>
      <c r="R2789" s="41"/>
      <c r="S2789" s="41"/>
      <c r="T2789" s="41"/>
      <c r="U2789" s="41"/>
      <c r="V2789" s="41"/>
      <c r="W2789" s="41"/>
      <c r="X2789" s="41"/>
      <c r="Y2789" s="43" t="str">
        <f t="shared" si="86"/>
        <v/>
      </c>
      <c r="Z2789" s="43">
        <v>2177058</v>
      </c>
      <c r="AA2789" s="43" t="e">
        <f t="shared" si="87"/>
        <v>#N/A</v>
      </c>
    </row>
    <row r="2790" spans="1:27" x14ac:dyDescent="0.3">
      <c r="A2790" s="43">
        <v>2172398</v>
      </c>
      <c r="B2790" s="43" t="s">
        <v>2858</v>
      </c>
      <c r="C2790" s="43" t="s">
        <v>1858</v>
      </c>
      <c r="D2790" s="41"/>
      <c r="E2790" s="43" t="s">
        <v>6263</v>
      </c>
      <c r="F2790" s="43" t="s">
        <v>30</v>
      </c>
      <c r="G2790" s="43">
        <v>18036</v>
      </c>
      <c r="H2790" s="41"/>
      <c r="I2790" s="41"/>
      <c r="J2790" s="43"/>
      <c r="K2790" s="41"/>
      <c r="L2790" s="41"/>
      <c r="M2790" s="41"/>
      <c r="N2790" s="41"/>
      <c r="O2790" s="41"/>
      <c r="P2790" s="41"/>
      <c r="Q2790" s="41"/>
      <c r="R2790" s="41"/>
      <c r="S2790" s="41"/>
      <c r="T2790" s="41"/>
      <c r="U2790" s="41"/>
      <c r="V2790" s="41"/>
      <c r="W2790" s="41"/>
      <c r="X2790" s="41"/>
      <c r="Y2790" s="43" t="str">
        <f t="shared" si="86"/>
        <v/>
      </c>
      <c r="Z2790" s="43">
        <v>2401134</v>
      </c>
      <c r="AA2790" s="43" t="e">
        <f t="shared" si="87"/>
        <v>#N/A</v>
      </c>
    </row>
    <row r="2791" spans="1:27" x14ac:dyDescent="0.3">
      <c r="A2791" s="43">
        <v>1581896</v>
      </c>
      <c r="B2791" s="43" t="s">
        <v>2858</v>
      </c>
      <c r="C2791" s="43" t="s">
        <v>2859</v>
      </c>
      <c r="D2791" s="41"/>
      <c r="E2791" s="43" t="s">
        <v>34</v>
      </c>
      <c r="F2791" s="43" t="s">
        <v>30</v>
      </c>
      <c r="G2791" s="43">
        <v>45008</v>
      </c>
      <c r="H2791" s="41"/>
      <c r="I2791" s="41"/>
      <c r="J2791" s="43"/>
      <c r="K2791" s="41"/>
      <c r="L2791" s="41"/>
      <c r="M2791" s="41"/>
      <c r="N2791" s="41"/>
      <c r="O2791" s="41"/>
      <c r="P2791" s="41"/>
      <c r="Q2791" s="41"/>
      <c r="R2791" s="41"/>
      <c r="S2791" s="41"/>
      <c r="T2791" s="41"/>
      <c r="U2791" s="41"/>
      <c r="V2791" s="41"/>
      <c r="W2791" s="41"/>
      <c r="X2791" s="41"/>
      <c r="Y2791" s="43" t="str">
        <f t="shared" si="86"/>
        <v>COMP</v>
      </c>
      <c r="Z2791" s="43">
        <v>2382754</v>
      </c>
      <c r="AA2791" s="43">
        <f t="shared" si="87"/>
        <v>1581896</v>
      </c>
    </row>
    <row r="2792" spans="1:27" x14ac:dyDescent="0.3">
      <c r="A2792" s="43">
        <v>2135909</v>
      </c>
      <c r="B2792" s="43" t="s">
        <v>2858</v>
      </c>
      <c r="C2792" s="43" t="s">
        <v>414</v>
      </c>
      <c r="D2792" s="41"/>
      <c r="E2792" s="43" t="s">
        <v>6263</v>
      </c>
      <c r="F2792" s="43" t="s">
        <v>30</v>
      </c>
      <c r="G2792" s="43">
        <v>45008</v>
      </c>
      <c r="H2792" s="41"/>
      <c r="I2792" s="41"/>
      <c r="J2792" s="43"/>
      <c r="K2792" s="41"/>
      <c r="L2792" s="41"/>
      <c r="M2792" s="41"/>
      <c r="N2792" s="41"/>
      <c r="O2792" s="41"/>
      <c r="P2792" s="41"/>
      <c r="Q2792" s="41"/>
      <c r="R2792" s="41"/>
      <c r="S2792" s="41"/>
      <c r="T2792" s="41"/>
      <c r="U2792" s="41"/>
      <c r="V2792" s="41"/>
      <c r="W2792" s="41"/>
      <c r="X2792" s="41"/>
      <c r="Y2792" s="43" t="str">
        <f t="shared" si="86"/>
        <v/>
      </c>
      <c r="Z2792" s="43">
        <v>1584645</v>
      </c>
      <c r="AA2792" s="43" t="e">
        <f t="shared" si="87"/>
        <v>#N/A</v>
      </c>
    </row>
    <row r="2793" spans="1:27" x14ac:dyDescent="0.3">
      <c r="A2793" s="43">
        <v>361359</v>
      </c>
      <c r="B2793" s="43" t="s">
        <v>2860</v>
      </c>
      <c r="C2793" s="43" t="s">
        <v>478</v>
      </c>
      <c r="D2793" s="41"/>
      <c r="E2793" s="43" t="s">
        <v>6263</v>
      </c>
      <c r="F2793" s="43" t="s">
        <v>28</v>
      </c>
      <c r="G2793" s="43">
        <v>45008</v>
      </c>
      <c r="H2793" s="41"/>
      <c r="I2793" s="41"/>
      <c r="J2793" s="43"/>
      <c r="K2793" s="41"/>
      <c r="L2793" s="41"/>
      <c r="M2793" s="41"/>
      <c r="N2793" s="41"/>
      <c r="O2793" s="41"/>
      <c r="P2793" s="41"/>
      <c r="Q2793" s="41"/>
      <c r="R2793" s="41"/>
      <c r="S2793" s="41"/>
      <c r="T2793" s="41"/>
      <c r="U2793" s="41"/>
      <c r="V2793" s="41"/>
      <c r="W2793" s="41"/>
      <c r="X2793" s="41"/>
      <c r="Y2793" s="43" t="str">
        <f t="shared" si="86"/>
        <v/>
      </c>
      <c r="Z2793" s="43">
        <v>2404598</v>
      </c>
      <c r="AA2793" s="43" t="e">
        <f t="shared" si="87"/>
        <v>#N/A</v>
      </c>
    </row>
    <row r="2794" spans="1:27" x14ac:dyDescent="0.3">
      <c r="A2794" s="43">
        <v>162215</v>
      </c>
      <c r="B2794" s="43" t="s">
        <v>2861</v>
      </c>
      <c r="C2794" s="43" t="s">
        <v>2862</v>
      </c>
      <c r="D2794" s="41"/>
      <c r="E2794" s="43" t="s">
        <v>29</v>
      </c>
      <c r="F2794" s="43" t="s">
        <v>28</v>
      </c>
      <c r="G2794" s="43">
        <v>37023</v>
      </c>
      <c r="H2794" s="41"/>
      <c r="I2794" s="41"/>
      <c r="J2794" s="43"/>
      <c r="K2794" s="41"/>
      <c r="L2794" s="41"/>
      <c r="M2794" s="41"/>
      <c r="N2794" s="41"/>
      <c r="O2794" s="41"/>
      <c r="P2794" s="41"/>
      <c r="Q2794" s="41"/>
      <c r="R2794" s="41"/>
      <c r="S2794" s="41"/>
      <c r="T2794" s="41"/>
      <c r="U2794" s="41"/>
      <c r="V2794" s="41"/>
      <c r="W2794" s="41"/>
      <c r="X2794" s="41"/>
      <c r="Y2794" s="43" t="str">
        <f t="shared" si="86"/>
        <v>COMP</v>
      </c>
      <c r="Z2794" s="43">
        <v>1644242</v>
      </c>
      <c r="AA2794" s="43">
        <f t="shared" si="87"/>
        <v>162215</v>
      </c>
    </row>
    <row r="2795" spans="1:27" x14ac:dyDescent="0.3">
      <c r="A2795" s="43">
        <v>1689974</v>
      </c>
      <c r="B2795" s="43" t="s">
        <v>2863</v>
      </c>
      <c r="C2795" s="43" t="s">
        <v>1495</v>
      </c>
      <c r="D2795" s="41"/>
      <c r="E2795" s="43" t="s">
        <v>6263</v>
      </c>
      <c r="F2795" s="43" t="s">
        <v>28</v>
      </c>
      <c r="G2795" s="43">
        <v>45050</v>
      </c>
      <c r="H2795" s="41"/>
      <c r="I2795" s="41"/>
      <c r="J2795" s="43"/>
      <c r="K2795" s="41"/>
      <c r="L2795" s="41"/>
      <c r="M2795" s="41"/>
      <c r="N2795" s="41"/>
      <c r="O2795" s="41"/>
      <c r="P2795" s="41"/>
      <c r="Q2795" s="41"/>
      <c r="R2795" s="41"/>
      <c r="S2795" s="41"/>
      <c r="T2795" s="41"/>
      <c r="U2795" s="41"/>
      <c r="V2795" s="41"/>
      <c r="W2795" s="41"/>
      <c r="X2795" s="41"/>
      <c r="Y2795" s="43" t="str">
        <f t="shared" si="86"/>
        <v>COMP</v>
      </c>
      <c r="Z2795" s="43">
        <v>1818653</v>
      </c>
      <c r="AA2795" s="43">
        <f t="shared" si="87"/>
        <v>1689974</v>
      </c>
    </row>
    <row r="2796" spans="1:27" x14ac:dyDescent="0.3">
      <c r="A2796" s="43">
        <v>253004</v>
      </c>
      <c r="B2796" s="43" t="s">
        <v>2864</v>
      </c>
      <c r="C2796" s="43" t="s">
        <v>1617</v>
      </c>
      <c r="D2796" s="41"/>
      <c r="E2796" s="43" t="s">
        <v>6263</v>
      </c>
      <c r="F2796" s="43" t="s">
        <v>28</v>
      </c>
      <c r="G2796" s="43">
        <v>45010</v>
      </c>
      <c r="H2796" s="41"/>
      <c r="I2796" s="41"/>
      <c r="J2796" s="43"/>
      <c r="K2796" s="41"/>
      <c r="L2796" s="41"/>
      <c r="M2796" s="41"/>
      <c r="N2796" s="41"/>
      <c r="O2796" s="41"/>
      <c r="P2796" s="41"/>
      <c r="Q2796" s="41"/>
      <c r="R2796" s="41"/>
      <c r="S2796" s="41"/>
      <c r="T2796" s="41"/>
      <c r="U2796" s="41"/>
      <c r="V2796" s="41"/>
      <c r="W2796" s="41"/>
      <c r="X2796" s="41"/>
      <c r="Y2796" s="43" t="str">
        <f t="shared" si="86"/>
        <v/>
      </c>
      <c r="Z2796" s="43">
        <v>323078</v>
      </c>
      <c r="AA2796" s="43" t="e">
        <f t="shared" si="87"/>
        <v>#N/A</v>
      </c>
    </row>
    <row r="2797" spans="1:27" x14ac:dyDescent="0.3">
      <c r="A2797" s="43">
        <v>1883599</v>
      </c>
      <c r="B2797" s="43" t="s">
        <v>2864</v>
      </c>
      <c r="C2797" s="43" t="s">
        <v>1090</v>
      </c>
      <c r="D2797" s="41"/>
      <c r="E2797" s="43" t="s">
        <v>6263</v>
      </c>
      <c r="F2797" s="43" t="s">
        <v>30</v>
      </c>
      <c r="G2797" s="43">
        <v>45010</v>
      </c>
      <c r="H2797" s="41"/>
      <c r="I2797" s="41"/>
      <c r="J2797" s="43"/>
      <c r="K2797" s="41"/>
      <c r="L2797" s="41"/>
      <c r="M2797" s="41"/>
      <c r="N2797" s="41"/>
      <c r="O2797" s="41"/>
      <c r="P2797" s="41"/>
      <c r="Q2797" s="41"/>
      <c r="R2797" s="41"/>
      <c r="S2797" s="41"/>
      <c r="T2797" s="41"/>
      <c r="U2797" s="41"/>
      <c r="V2797" s="41"/>
      <c r="W2797" s="41"/>
      <c r="X2797" s="41"/>
      <c r="Y2797" s="43" t="str">
        <f t="shared" si="86"/>
        <v/>
      </c>
      <c r="Z2797" s="43">
        <v>2341288</v>
      </c>
      <c r="AA2797" s="43" t="e">
        <f t="shared" si="87"/>
        <v>#N/A</v>
      </c>
    </row>
    <row r="2798" spans="1:27" x14ac:dyDescent="0.3">
      <c r="A2798" s="43">
        <v>1921228</v>
      </c>
      <c r="B2798" s="43" t="s">
        <v>2865</v>
      </c>
      <c r="C2798" s="43" t="s">
        <v>762</v>
      </c>
      <c r="D2798" s="41"/>
      <c r="E2798" s="43" t="s">
        <v>6263</v>
      </c>
      <c r="F2798" s="43" t="s">
        <v>30</v>
      </c>
      <c r="G2798" s="43">
        <v>41006</v>
      </c>
      <c r="H2798" s="41"/>
      <c r="I2798" s="41"/>
      <c r="J2798" s="43"/>
      <c r="K2798" s="41"/>
      <c r="L2798" s="41"/>
      <c r="M2798" s="41"/>
      <c r="N2798" s="41"/>
      <c r="O2798" s="41"/>
      <c r="P2798" s="41"/>
      <c r="Q2798" s="41"/>
      <c r="R2798" s="41"/>
      <c r="S2798" s="41"/>
      <c r="T2798" s="41"/>
      <c r="U2798" s="41"/>
      <c r="V2798" s="41"/>
      <c r="W2798" s="41"/>
      <c r="X2798" s="41"/>
      <c r="Y2798" s="43" t="str">
        <f t="shared" si="86"/>
        <v/>
      </c>
      <c r="Z2798" s="43">
        <v>695772</v>
      </c>
      <c r="AA2798" s="43" t="e">
        <f t="shared" si="87"/>
        <v>#N/A</v>
      </c>
    </row>
    <row r="2799" spans="1:27" x14ac:dyDescent="0.3">
      <c r="A2799" s="43">
        <v>2002015</v>
      </c>
      <c r="B2799" s="43" t="s">
        <v>2865</v>
      </c>
      <c r="C2799" s="43" t="s">
        <v>175</v>
      </c>
      <c r="D2799" s="41"/>
      <c r="E2799" s="43" t="s">
        <v>6263</v>
      </c>
      <c r="F2799" s="43" t="s">
        <v>28</v>
      </c>
      <c r="G2799" s="43">
        <v>41006</v>
      </c>
      <c r="H2799" s="41"/>
      <c r="I2799" s="41"/>
      <c r="J2799" s="43"/>
      <c r="K2799" s="41"/>
      <c r="L2799" s="41"/>
      <c r="M2799" s="41"/>
      <c r="N2799" s="41"/>
      <c r="O2799" s="41"/>
      <c r="P2799" s="41"/>
      <c r="Q2799" s="41"/>
      <c r="R2799" s="41"/>
      <c r="S2799" s="41"/>
      <c r="T2799" s="41"/>
      <c r="U2799" s="41"/>
      <c r="V2799" s="41"/>
      <c r="W2799" s="41"/>
      <c r="X2799" s="41"/>
      <c r="Y2799" s="43" t="str">
        <f t="shared" si="86"/>
        <v/>
      </c>
      <c r="Z2799" s="43">
        <v>1753875</v>
      </c>
      <c r="AA2799" s="43" t="e">
        <f t="shared" si="87"/>
        <v>#N/A</v>
      </c>
    </row>
    <row r="2800" spans="1:27" x14ac:dyDescent="0.3">
      <c r="A2800" s="43">
        <v>2274321</v>
      </c>
      <c r="B2800" s="43" t="s">
        <v>2866</v>
      </c>
      <c r="C2800" s="43" t="s">
        <v>327</v>
      </c>
      <c r="D2800" s="41"/>
      <c r="E2800" s="43" t="s">
        <v>29</v>
      </c>
      <c r="F2800" s="43" t="s">
        <v>30</v>
      </c>
      <c r="G2800" s="43">
        <v>45052</v>
      </c>
      <c r="H2800" s="41"/>
      <c r="I2800" s="41"/>
      <c r="J2800" s="43"/>
      <c r="K2800" s="41"/>
      <c r="L2800" s="41"/>
      <c r="M2800" s="41"/>
      <c r="N2800" s="41"/>
      <c r="O2800" s="41"/>
      <c r="P2800" s="41"/>
      <c r="Q2800" s="41"/>
      <c r="R2800" s="41"/>
      <c r="S2800" s="41"/>
      <c r="T2800" s="41"/>
      <c r="U2800" s="41"/>
      <c r="V2800" s="41"/>
      <c r="W2800" s="41"/>
      <c r="X2800" s="41"/>
      <c r="Y2800" s="43" t="str">
        <f t="shared" si="86"/>
        <v/>
      </c>
      <c r="Z2800" s="43">
        <v>2089682</v>
      </c>
      <c r="AA2800" s="43" t="e">
        <f t="shared" si="87"/>
        <v>#N/A</v>
      </c>
    </row>
    <row r="2801" spans="1:27" x14ac:dyDescent="0.3">
      <c r="A2801" s="43">
        <v>1288642</v>
      </c>
      <c r="B2801" s="43" t="s">
        <v>2867</v>
      </c>
      <c r="C2801" s="43" t="s">
        <v>268</v>
      </c>
      <c r="D2801" s="41"/>
      <c r="E2801" s="43" t="s">
        <v>6263</v>
      </c>
      <c r="F2801" s="43" t="s">
        <v>30</v>
      </c>
      <c r="G2801" s="43">
        <v>36014</v>
      </c>
      <c r="H2801" s="41"/>
      <c r="I2801" s="41"/>
      <c r="J2801" s="43"/>
      <c r="K2801" s="41"/>
      <c r="L2801" s="41"/>
      <c r="M2801" s="41"/>
      <c r="N2801" s="41"/>
      <c r="O2801" s="41"/>
      <c r="P2801" s="41"/>
      <c r="Q2801" s="41"/>
      <c r="R2801" s="41"/>
      <c r="S2801" s="41"/>
      <c r="T2801" s="41"/>
      <c r="U2801" s="41"/>
      <c r="V2801" s="41"/>
      <c r="W2801" s="41"/>
      <c r="X2801" s="41"/>
      <c r="Y2801" s="43" t="str">
        <f t="shared" si="86"/>
        <v>COMP</v>
      </c>
      <c r="Z2801" s="43">
        <v>2202202</v>
      </c>
      <c r="AA2801" s="43">
        <f t="shared" si="87"/>
        <v>1288642</v>
      </c>
    </row>
    <row r="2802" spans="1:27" x14ac:dyDescent="0.3">
      <c r="A2802" s="43">
        <v>2237988</v>
      </c>
      <c r="B2802" s="43" t="s">
        <v>2868</v>
      </c>
      <c r="C2802" s="43" t="s">
        <v>460</v>
      </c>
      <c r="D2802" s="41"/>
      <c r="E2802" s="43" t="s">
        <v>6263</v>
      </c>
      <c r="F2802" s="43" t="s">
        <v>30</v>
      </c>
      <c r="G2802" s="43">
        <v>36003</v>
      </c>
      <c r="H2802" s="41"/>
      <c r="I2802" s="41"/>
      <c r="J2802" s="43"/>
      <c r="K2802" s="41"/>
      <c r="L2802" s="41"/>
      <c r="M2802" s="41"/>
      <c r="N2802" s="41"/>
      <c r="O2802" s="41"/>
      <c r="P2802" s="41"/>
      <c r="Q2802" s="41"/>
      <c r="R2802" s="41"/>
      <c r="S2802" s="41"/>
      <c r="T2802" s="41"/>
      <c r="U2802" s="41"/>
      <c r="V2802" s="41"/>
      <c r="W2802" s="41"/>
      <c r="X2802" s="41"/>
      <c r="Y2802" s="43" t="str">
        <f t="shared" si="86"/>
        <v/>
      </c>
      <c r="Z2802" s="43">
        <v>1929293</v>
      </c>
      <c r="AA2802" s="43" t="e">
        <f t="shared" si="87"/>
        <v>#N/A</v>
      </c>
    </row>
    <row r="2803" spans="1:27" x14ac:dyDescent="0.3">
      <c r="A2803" s="43">
        <v>1161502</v>
      </c>
      <c r="B2803" s="43" t="s">
        <v>2869</v>
      </c>
      <c r="C2803" s="43" t="s">
        <v>508</v>
      </c>
      <c r="D2803" s="41"/>
      <c r="E2803" s="43" t="s">
        <v>6263</v>
      </c>
      <c r="F2803" s="43" t="s">
        <v>28</v>
      </c>
      <c r="G2803" s="43">
        <v>37017</v>
      </c>
      <c r="H2803" s="41"/>
      <c r="I2803" s="41"/>
      <c r="J2803" s="43"/>
      <c r="K2803" s="41"/>
      <c r="L2803" s="41"/>
      <c r="M2803" s="41"/>
      <c r="N2803" s="41"/>
      <c r="O2803" s="41"/>
      <c r="P2803" s="41"/>
      <c r="Q2803" s="41"/>
      <c r="R2803" s="41"/>
      <c r="S2803" s="41"/>
      <c r="T2803" s="41"/>
      <c r="U2803" s="41"/>
      <c r="V2803" s="41"/>
      <c r="W2803" s="41"/>
      <c r="X2803" s="41"/>
      <c r="Y2803" s="43" t="str">
        <f t="shared" si="86"/>
        <v/>
      </c>
      <c r="Z2803" s="43">
        <v>1436233</v>
      </c>
      <c r="AA2803" s="43" t="e">
        <f t="shared" si="87"/>
        <v>#N/A</v>
      </c>
    </row>
    <row r="2804" spans="1:27" x14ac:dyDescent="0.3">
      <c r="A2804" s="43">
        <v>2086882</v>
      </c>
      <c r="B2804" s="43" t="s">
        <v>2870</v>
      </c>
      <c r="C2804" s="43" t="s">
        <v>2871</v>
      </c>
      <c r="D2804" s="41"/>
      <c r="E2804" s="43" t="s">
        <v>35</v>
      </c>
      <c r="F2804" s="43" t="s">
        <v>30</v>
      </c>
      <c r="G2804" s="43">
        <v>45011</v>
      </c>
      <c r="H2804" s="41"/>
      <c r="I2804" s="41"/>
      <c r="J2804" s="43"/>
      <c r="K2804" s="41"/>
      <c r="L2804" s="41"/>
      <c r="M2804" s="41"/>
      <c r="N2804" s="41"/>
      <c r="O2804" s="41"/>
      <c r="P2804" s="41"/>
      <c r="Q2804" s="41"/>
      <c r="R2804" s="41"/>
      <c r="S2804" s="41"/>
      <c r="T2804" s="41"/>
      <c r="U2804" s="41"/>
      <c r="V2804" s="41"/>
      <c r="W2804" s="41"/>
      <c r="X2804" s="41"/>
      <c r="Y2804" s="43" t="str">
        <f t="shared" si="86"/>
        <v>COMP</v>
      </c>
      <c r="Z2804" s="43">
        <v>1213272</v>
      </c>
      <c r="AA2804" s="43">
        <f t="shared" si="87"/>
        <v>2086882</v>
      </c>
    </row>
    <row r="2805" spans="1:27" x14ac:dyDescent="0.3">
      <c r="A2805" s="43">
        <v>1811026</v>
      </c>
      <c r="B2805" s="43" t="s">
        <v>2872</v>
      </c>
      <c r="C2805" s="43" t="s">
        <v>829</v>
      </c>
      <c r="D2805" s="41"/>
      <c r="E2805" s="43" t="s">
        <v>6263</v>
      </c>
      <c r="F2805" s="43" t="s">
        <v>28</v>
      </c>
      <c r="G2805" s="43">
        <v>41012</v>
      </c>
      <c r="H2805" s="41"/>
      <c r="I2805" s="41"/>
      <c r="J2805" s="43"/>
      <c r="K2805" s="41"/>
      <c r="L2805" s="41"/>
      <c r="M2805" s="41"/>
      <c r="N2805" s="41"/>
      <c r="O2805" s="41"/>
      <c r="P2805" s="41"/>
      <c r="Q2805" s="41"/>
      <c r="R2805" s="41"/>
      <c r="S2805" s="41"/>
      <c r="T2805" s="41"/>
      <c r="U2805" s="41"/>
      <c r="V2805" s="41"/>
      <c r="W2805" s="41"/>
      <c r="X2805" s="41"/>
      <c r="Y2805" s="43" t="str">
        <f t="shared" si="86"/>
        <v>COMP</v>
      </c>
      <c r="Z2805" s="43">
        <v>2341150</v>
      </c>
      <c r="AA2805" s="43">
        <f t="shared" si="87"/>
        <v>1811026</v>
      </c>
    </row>
    <row r="2806" spans="1:27" x14ac:dyDescent="0.3">
      <c r="A2806" s="43">
        <v>1743225</v>
      </c>
      <c r="B2806" s="43" t="s">
        <v>2873</v>
      </c>
      <c r="C2806" s="43" t="s">
        <v>553</v>
      </c>
      <c r="D2806" s="41"/>
      <c r="E2806" s="43" t="s">
        <v>29</v>
      </c>
      <c r="F2806" s="43" t="s">
        <v>28</v>
      </c>
      <c r="G2806" s="43">
        <v>36455</v>
      </c>
      <c r="H2806" s="41"/>
      <c r="I2806" s="41"/>
      <c r="J2806" s="43"/>
      <c r="K2806" s="41"/>
      <c r="L2806" s="41"/>
      <c r="M2806" s="41"/>
      <c r="N2806" s="41"/>
      <c r="O2806" s="41"/>
      <c r="P2806" s="41"/>
      <c r="Q2806" s="41"/>
      <c r="R2806" s="41"/>
      <c r="S2806" s="41"/>
      <c r="T2806" s="41"/>
      <c r="U2806" s="41"/>
      <c r="V2806" s="41"/>
      <c r="W2806" s="41"/>
      <c r="X2806" s="41"/>
      <c r="Y2806" s="43" t="str">
        <f t="shared" si="86"/>
        <v>COMP</v>
      </c>
      <c r="Z2806" s="43">
        <v>2350539</v>
      </c>
      <c r="AA2806" s="43">
        <f t="shared" si="87"/>
        <v>1743225</v>
      </c>
    </row>
    <row r="2807" spans="1:27" x14ac:dyDescent="0.3">
      <c r="A2807" s="43">
        <v>2259668</v>
      </c>
      <c r="B2807" s="43" t="s">
        <v>2873</v>
      </c>
      <c r="C2807" s="43" t="s">
        <v>606</v>
      </c>
      <c r="D2807" s="41"/>
      <c r="E2807" s="43" t="s">
        <v>35</v>
      </c>
      <c r="F2807" s="43" t="s">
        <v>28</v>
      </c>
      <c r="G2807" s="43">
        <v>36455</v>
      </c>
      <c r="H2807" s="41"/>
      <c r="I2807" s="41"/>
      <c r="J2807" s="43"/>
      <c r="K2807" s="41"/>
      <c r="L2807" s="41"/>
      <c r="M2807" s="41"/>
      <c r="N2807" s="41"/>
      <c r="O2807" s="41"/>
      <c r="P2807" s="41"/>
      <c r="Q2807" s="41"/>
      <c r="R2807" s="41"/>
      <c r="S2807" s="41"/>
      <c r="T2807" s="41"/>
      <c r="U2807" s="41"/>
      <c r="V2807" s="41"/>
      <c r="W2807" s="41"/>
      <c r="X2807" s="41"/>
      <c r="Y2807" s="43" t="str">
        <f t="shared" si="86"/>
        <v>COMP</v>
      </c>
      <c r="Z2807" s="43">
        <v>2417922</v>
      </c>
      <c r="AA2807" s="43">
        <f t="shared" si="87"/>
        <v>2259668</v>
      </c>
    </row>
    <row r="2808" spans="1:27" x14ac:dyDescent="0.3">
      <c r="A2808" s="43">
        <v>2335770</v>
      </c>
      <c r="B2808" s="43" t="s">
        <v>2874</v>
      </c>
      <c r="C2808" s="43" t="s">
        <v>674</v>
      </c>
      <c r="D2808" s="41"/>
      <c r="E2808" s="43" t="s">
        <v>6263</v>
      </c>
      <c r="F2808" s="43" t="s">
        <v>28</v>
      </c>
      <c r="G2808" s="43">
        <v>45044</v>
      </c>
      <c r="H2808" s="41"/>
      <c r="I2808" s="41"/>
      <c r="J2808" s="43"/>
      <c r="K2808" s="41"/>
      <c r="L2808" s="41"/>
      <c r="M2808" s="41"/>
      <c r="N2808" s="41"/>
      <c r="O2808" s="41"/>
      <c r="P2808" s="41"/>
      <c r="Q2808" s="41"/>
      <c r="R2808" s="41"/>
      <c r="S2808" s="41"/>
      <c r="T2808" s="41"/>
      <c r="U2808" s="41"/>
      <c r="V2808" s="41"/>
      <c r="W2808" s="41"/>
      <c r="X2808" s="41"/>
      <c r="Y2808" s="43" t="str">
        <f t="shared" si="86"/>
        <v/>
      </c>
      <c r="Z2808" s="43">
        <v>2398085</v>
      </c>
      <c r="AA2808" s="43" t="e">
        <f t="shared" si="87"/>
        <v>#N/A</v>
      </c>
    </row>
    <row r="2809" spans="1:27" x14ac:dyDescent="0.3">
      <c r="A2809" s="43">
        <v>2242632</v>
      </c>
      <c r="B2809" s="43" t="s">
        <v>2874</v>
      </c>
      <c r="C2809" s="43" t="s">
        <v>366</v>
      </c>
      <c r="D2809" s="41"/>
      <c r="E2809" s="43" t="s">
        <v>6263</v>
      </c>
      <c r="F2809" s="43" t="s">
        <v>28</v>
      </c>
      <c r="G2809" s="43">
        <v>45044</v>
      </c>
      <c r="H2809" s="41"/>
      <c r="I2809" s="41"/>
      <c r="J2809" s="43"/>
      <c r="K2809" s="41"/>
      <c r="L2809" s="41"/>
      <c r="M2809" s="41"/>
      <c r="N2809" s="41"/>
      <c r="O2809" s="41"/>
      <c r="P2809" s="41"/>
      <c r="Q2809" s="41"/>
      <c r="R2809" s="41"/>
      <c r="S2809" s="41"/>
      <c r="T2809" s="41"/>
      <c r="U2809" s="41"/>
      <c r="V2809" s="41"/>
      <c r="W2809" s="41"/>
      <c r="X2809" s="41"/>
      <c r="Y2809" s="43" t="str">
        <f t="shared" si="86"/>
        <v>COMP</v>
      </c>
      <c r="Z2809" s="43">
        <v>1869265</v>
      </c>
      <c r="AA2809" s="43">
        <f t="shared" si="87"/>
        <v>2242632</v>
      </c>
    </row>
    <row r="2810" spans="1:27" x14ac:dyDescent="0.3">
      <c r="A2810" s="43">
        <v>1188760</v>
      </c>
      <c r="B2810" s="43" t="s">
        <v>2875</v>
      </c>
      <c r="C2810" s="43" t="s">
        <v>318</v>
      </c>
      <c r="D2810" s="41"/>
      <c r="E2810" s="43" t="s">
        <v>29</v>
      </c>
      <c r="F2810" s="43" t="s">
        <v>28</v>
      </c>
      <c r="G2810" s="43">
        <v>45008</v>
      </c>
      <c r="H2810" s="41"/>
      <c r="I2810" s="41"/>
      <c r="J2810" s="43"/>
      <c r="K2810" s="41"/>
      <c r="L2810" s="41"/>
      <c r="M2810" s="41"/>
      <c r="N2810" s="41"/>
      <c r="O2810" s="41"/>
      <c r="P2810" s="41"/>
      <c r="Q2810" s="41"/>
      <c r="R2810" s="41"/>
      <c r="S2810" s="41"/>
      <c r="T2810" s="41"/>
      <c r="U2810" s="41"/>
      <c r="V2810" s="41"/>
      <c r="W2810" s="41"/>
      <c r="X2810" s="41"/>
      <c r="Y2810" s="43" t="str">
        <f t="shared" si="86"/>
        <v>COMP</v>
      </c>
      <c r="Z2810" s="43">
        <v>2419030</v>
      </c>
      <c r="AA2810" s="43">
        <f t="shared" si="87"/>
        <v>1188760</v>
      </c>
    </row>
    <row r="2811" spans="1:27" x14ac:dyDescent="0.3">
      <c r="A2811" s="43">
        <v>628907</v>
      </c>
      <c r="B2811" s="43" t="s">
        <v>2875</v>
      </c>
      <c r="C2811" s="43" t="s">
        <v>241</v>
      </c>
      <c r="D2811" s="41"/>
      <c r="E2811" s="43" t="s">
        <v>6263</v>
      </c>
      <c r="F2811" s="43" t="s">
        <v>28</v>
      </c>
      <c r="G2811" s="43">
        <v>45008</v>
      </c>
      <c r="H2811" s="41"/>
      <c r="I2811" s="41"/>
      <c r="J2811" s="43"/>
      <c r="K2811" s="41"/>
      <c r="L2811" s="41"/>
      <c r="M2811" s="41"/>
      <c r="N2811" s="41"/>
      <c r="O2811" s="41"/>
      <c r="P2811" s="41"/>
      <c r="Q2811" s="41"/>
      <c r="R2811" s="41"/>
      <c r="S2811" s="41"/>
      <c r="T2811" s="41"/>
      <c r="U2811" s="41"/>
      <c r="V2811" s="41"/>
      <c r="W2811" s="41"/>
      <c r="X2811" s="41"/>
      <c r="Y2811" s="43" t="str">
        <f t="shared" si="86"/>
        <v/>
      </c>
      <c r="Z2811" s="43">
        <v>1924853</v>
      </c>
      <c r="AA2811" s="43" t="e">
        <f t="shared" si="87"/>
        <v>#N/A</v>
      </c>
    </row>
    <row r="2812" spans="1:27" x14ac:dyDescent="0.3">
      <c r="A2812" s="43">
        <v>1188757</v>
      </c>
      <c r="B2812" s="43" t="s">
        <v>2875</v>
      </c>
      <c r="C2812" s="43" t="s">
        <v>355</v>
      </c>
      <c r="D2812" s="41"/>
      <c r="E2812" s="43" t="s">
        <v>31</v>
      </c>
      <c r="F2812" s="43" t="s">
        <v>30</v>
      </c>
      <c r="G2812" s="43">
        <v>45008</v>
      </c>
      <c r="H2812" s="41"/>
      <c r="I2812" s="41"/>
      <c r="J2812" s="43"/>
      <c r="K2812" s="41"/>
      <c r="L2812" s="41"/>
      <c r="M2812" s="41"/>
      <c r="N2812" s="41"/>
      <c r="O2812" s="41"/>
      <c r="P2812" s="41"/>
      <c r="Q2812" s="41"/>
      <c r="R2812" s="41"/>
      <c r="S2812" s="41"/>
      <c r="T2812" s="41"/>
      <c r="U2812" s="41"/>
      <c r="V2812" s="41"/>
      <c r="W2812" s="41"/>
      <c r="X2812" s="41"/>
      <c r="Y2812" s="43" t="str">
        <f t="shared" si="86"/>
        <v>COMP</v>
      </c>
      <c r="Z2812" s="43">
        <v>584116</v>
      </c>
      <c r="AA2812" s="43">
        <f t="shared" si="87"/>
        <v>1188757</v>
      </c>
    </row>
    <row r="2813" spans="1:27" x14ac:dyDescent="0.3">
      <c r="A2813" s="43">
        <v>1291598</v>
      </c>
      <c r="B2813" s="43" t="s">
        <v>2875</v>
      </c>
      <c r="C2813" s="43" t="s">
        <v>2564</v>
      </c>
      <c r="D2813" s="41"/>
      <c r="E2813" s="43" t="s">
        <v>6263</v>
      </c>
      <c r="F2813" s="43" t="s">
        <v>30</v>
      </c>
      <c r="G2813" s="43">
        <v>18005</v>
      </c>
      <c r="H2813" s="41"/>
      <c r="I2813" s="41"/>
      <c r="J2813" s="43"/>
      <c r="K2813" s="41"/>
      <c r="L2813" s="41"/>
      <c r="M2813" s="41"/>
      <c r="N2813" s="41"/>
      <c r="O2813" s="41"/>
      <c r="P2813" s="41"/>
      <c r="Q2813" s="41"/>
      <c r="R2813" s="41"/>
      <c r="S2813" s="41"/>
      <c r="T2813" s="41"/>
      <c r="U2813" s="41"/>
      <c r="V2813" s="41"/>
      <c r="W2813" s="41"/>
      <c r="X2813" s="41"/>
      <c r="Y2813" s="43" t="str">
        <f t="shared" si="86"/>
        <v/>
      </c>
      <c r="Z2813" s="43">
        <v>2175372</v>
      </c>
      <c r="AA2813" s="43" t="e">
        <f t="shared" si="87"/>
        <v>#N/A</v>
      </c>
    </row>
    <row r="2814" spans="1:27" x14ac:dyDescent="0.3">
      <c r="A2814" s="43">
        <v>1791545</v>
      </c>
      <c r="B2814" s="43" t="s">
        <v>2876</v>
      </c>
      <c r="C2814" s="43" t="s">
        <v>648</v>
      </c>
      <c r="D2814" s="41"/>
      <c r="E2814" s="43" t="s">
        <v>6263</v>
      </c>
      <c r="F2814" s="43" t="s">
        <v>30</v>
      </c>
      <c r="G2814" s="43">
        <v>41012</v>
      </c>
      <c r="H2814" s="41"/>
      <c r="I2814" s="41"/>
      <c r="J2814" s="43"/>
      <c r="K2814" s="41"/>
      <c r="L2814" s="41"/>
      <c r="M2814" s="41"/>
      <c r="N2814" s="41"/>
      <c r="O2814" s="41"/>
      <c r="P2814" s="41"/>
      <c r="Q2814" s="41"/>
      <c r="R2814" s="41"/>
      <c r="S2814" s="41"/>
      <c r="T2814" s="41"/>
      <c r="U2814" s="41"/>
      <c r="V2814" s="41"/>
      <c r="W2814" s="41"/>
      <c r="X2814" s="41"/>
      <c r="Y2814" s="43" t="str">
        <f t="shared" si="86"/>
        <v/>
      </c>
      <c r="Z2814" s="43">
        <v>1862948</v>
      </c>
      <c r="AA2814" s="43" t="e">
        <f t="shared" si="87"/>
        <v>#N/A</v>
      </c>
    </row>
    <row r="2815" spans="1:27" x14ac:dyDescent="0.3">
      <c r="A2815" s="43">
        <v>1746502</v>
      </c>
      <c r="B2815" s="43" t="s">
        <v>2876</v>
      </c>
      <c r="C2815" s="43" t="s">
        <v>2877</v>
      </c>
      <c r="D2815" s="41"/>
      <c r="E2815" s="43" t="s">
        <v>6263</v>
      </c>
      <c r="F2815" s="43" t="s">
        <v>28</v>
      </c>
      <c r="G2815" s="43">
        <v>45016</v>
      </c>
      <c r="H2815" s="41"/>
      <c r="I2815" s="41"/>
      <c r="J2815" s="43"/>
      <c r="K2815" s="41"/>
      <c r="L2815" s="41"/>
      <c r="M2815" s="41"/>
      <c r="N2815" s="41"/>
      <c r="O2815" s="41"/>
      <c r="P2815" s="41"/>
      <c r="Q2815" s="41"/>
      <c r="R2815" s="41"/>
      <c r="S2815" s="41"/>
      <c r="T2815" s="41"/>
      <c r="U2815" s="41"/>
      <c r="V2815" s="41"/>
      <c r="W2815" s="41"/>
      <c r="X2815" s="41"/>
      <c r="Y2815" s="43" t="str">
        <f t="shared" si="86"/>
        <v/>
      </c>
      <c r="Z2815" s="43">
        <v>1286751</v>
      </c>
      <c r="AA2815" s="43" t="e">
        <f t="shared" si="87"/>
        <v>#N/A</v>
      </c>
    </row>
    <row r="2816" spans="1:27" x14ac:dyDescent="0.3">
      <c r="A2816" s="43">
        <v>2432041</v>
      </c>
      <c r="B2816" s="43" t="s">
        <v>2878</v>
      </c>
      <c r="C2816" s="43" t="s">
        <v>189</v>
      </c>
      <c r="D2816" s="41"/>
      <c r="E2816" s="43" t="s">
        <v>6263</v>
      </c>
      <c r="F2816" s="43" t="s">
        <v>30</v>
      </c>
      <c r="G2816" s="43">
        <v>41003</v>
      </c>
      <c r="H2816" s="41"/>
      <c r="I2816" s="41"/>
      <c r="J2816" s="43"/>
      <c r="K2816" s="41"/>
      <c r="L2816" s="41"/>
      <c r="M2816" s="41"/>
      <c r="N2816" s="41"/>
      <c r="O2816" s="41"/>
      <c r="P2816" s="41"/>
      <c r="Q2816" s="41"/>
      <c r="R2816" s="41"/>
      <c r="S2816" s="41"/>
      <c r="T2816" s="41"/>
      <c r="U2816" s="41"/>
      <c r="V2816" s="41"/>
      <c r="W2816" s="41"/>
      <c r="X2816" s="41"/>
      <c r="Y2816" s="43" t="str">
        <f t="shared" si="86"/>
        <v/>
      </c>
      <c r="Z2816" s="43">
        <v>1280728</v>
      </c>
      <c r="AA2816" s="43" t="e">
        <f t="shared" si="87"/>
        <v>#N/A</v>
      </c>
    </row>
    <row r="2817" spans="1:27" x14ac:dyDescent="0.3">
      <c r="A2817" s="43">
        <v>2066537</v>
      </c>
      <c r="B2817" s="43" t="s">
        <v>2879</v>
      </c>
      <c r="C2817" s="43" t="s">
        <v>244</v>
      </c>
      <c r="D2817" s="41"/>
      <c r="E2817" s="43" t="s">
        <v>6263</v>
      </c>
      <c r="F2817" s="43" t="s">
        <v>28</v>
      </c>
      <c r="G2817" s="43">
        <v>45011</v>
      </c>
      <c r="H2817" s="41"/>
      <c r="I2817" s="41"/>
      <c r="J2817" s="43"/>
      <c r="K2817" s="41"/>
      <c r="L2817" s="41"/>
      <c r="M2817" s="41"/>
      <c r="N2817" s="41"/>
      <c r="O2817" s="41"/>
      <c r="P2817" s="41"/>
      <c r="Q2817" s="41"/>
      <c r="R2817" s="41"/>
      <c r="S2817" s="41"/>
      <c r="T2817" s="41"/>
      <c r="U2817" s="41"/>
      <c r="V2817" s="41"/>
      <c r="W2817" s="41"/>
      <c r="X2817" s="41"/>
      <c r="Y2817" s="43" t="str">
        <f t="shared" si="86"/>
        <v>COMP</v>
      </c>
      <c r="Z2817" s="43">
        <v>523698</v>
      </c>
      <c r="AA2817" s="43">
        <f t="shared" si="87"/>
        <v>2066537</v>
      </c>
    </row>
    <row r="2818" spans="1:27" x14ac:dyDescent="0.3">
      <c r="A2818" s="43">
        <v>1447231</v>
      </c>
      <c r="B2818" s="43" t="s">
        <v>2879</v>
      </c>
      <c r="C2818" s="43" t="s">
        <v>557</v>
      </c>
      <c r="D2818" s="41"/>
      <c r="E2818" s="43" t="s">
        <v>6263</v>
      </c>
      <c r="F2818" s="43" t="s">
        <v>30</v>
      </c>
      <c r="G2818" s="43">
        <v>18036</v>
      </c>
      <c r="H2818" s="41"/>
      <c r="I2818" s="41"/>
      <c r="J2818" s="43"/>
      <c r="K2818" s="41"/>
      <c r="L2818" s="41"/>
      <c r="M2818" s="41"/>
      <c r="N2818" s="41"/>
      <c r="O2818" s="41"/>
      <c r="P2818" s="41"/>
      <c r="Q2818" s="41"/>
      <c r="R2818" s="41"/>
      <c r="S2818" s="41"/>
      <c r="T2818" s="41"/>
      <c r="U2818" s="41"/>
      <c r="V2818" s="41"/>
      <c r="W2818" s="41"/>
      <c r="X2818" s="41"/>
      <c r="Y2818" s="43" t="str">
        <f t="shared" ref="Y2818:Y2881" si="88">IF(ISERROR(AA2818)=FALSE,"COMP","")</f>
        <v/>
      </c>
      <c r="Z2818" s="43">
        <v>1230560</v>
      </c>
      <c r="AA2818" s="43" t="e">
        <f t="shared" ref="AA2818:AA2881" si="89">VLOOKUP(A2818,Z:Z,1,FALSE)</f>
        <v>#N/A</v>
      </c>
    </row>
    <row r="2819" spans="1:27" x14ac:dyDescent="0.3">
      <c r="A2819" s="43">
        <v>2382729</v>
      </c>
      <c r="B2819" s="43" t="s">
        <v>2879</v>
      </c>
      <c r="C2819" s="43" t="s">
        <v>722</v>
      </c>
      <c r="D2819" s="41"/>
      <c r="E2819" s="43" t="s">
        <v>6263</v>
      </c>
      <c r="F2819" s="43" t="s">
        <v>28</v>
      </c>
      <c r="G2819" s="43">
        <v>37045</v>
      </c>
      <c r="H2819" s="41"/>
      <c r="I2819" s="41"/>
      <c r="J2819" s="43"/>
      <c r="K2819" s="41"/>
      <c r="L2819" s="41"/>
      <c r="M2819" s="41"/>
      <c r="N2819" s="41"/>
      <c r="O2819" s="41"/>
      <c r="P2819" s="41"/>
      <c r="Q2819" s="41"/>
      <c r="R2819" s="41"/>
      <c r="S2819" s="41"/>
      <c r="T2819" s="41"/>
      <c r="U2819" s="41"/>
      <c r="V2819" s="41"/>
      <c r="W2819" s="41"/>
      <c r="X2819" s="41"/>
      <c r="Y2819" s="43" t="str">
        <f t="shared" si="88"/>
        <v/>
      </c>
      <c r="Z2819" s="43">
        <v>1445362</v>
      </c>
      <c r="AA2819" s="43" t="e">
        <f t="shared" si="89"/>
        <v>#N/A</v>
      </c>
    </row>
    <row r="2820" spans="1:27" x14ac:dyDescent="0.3">
      <c r="A2820" s="43">
        <v>2357531</v>
      </c>
      <c r="B2820" s="43" t="s">
        <v>2879</v>
      </c>
      <c r="C2820" s="43" t="s">
        <v>550</v>
      </c>
      <c r="D2820" s="41"/>
      <c r="E2820" s="43" t="s">
        <v>6263</v>
      </c>
      <c r="F2820" s="43" t="s">
        <v>30</v>
      </c>
      <c r="G2820" s="43">
        <v>45010</v>
      </c>
      <c r="H2820" s="41"/>
      <c r="I2820" s="41"/>
      <c r="J2820" s="43"/>
      <c r="K2820" s="41"/>
      <c r="L2820" s="41"/>
      <c r="M2820" s="41"/>
      <c r="N2820" s="41"/>
      <c r="O2820" s="41"/>
      <c r="P2820" s="41"/>
      <c r="Q2820" s="41"/>
      <c r="R2820" s="41"/>
      <c r="S2820" s="41"/>
      <c r="T2820" s="41"/>
      <c r="U2820" s="41"/>
      <c r="V2820" s="41"/>
      <c r="W2820" s="41"/>
      <c r="X2820" s="41"/>
      <c r="Y2820" s="43" t="str">
        <f t="shared" si="88"/>
        <v/>
      </c>
      <c r="Z2820" s="43">
        <v>2364813</v>
      </c>
      <c r="AA2820" s="43" t="e">
        <f t="shared" si="89"/>
        <v>#N/A</v>
      </c>
    </row>
    <row r="2821" spans="1:27" x14ac:dyDescent="0.3">
      <c r="A2821" s="43">
        <v>2406372</v>
      </c>
      <c r="B2821" s="43" t="s">
        <v>2880</v>
      </c>
      <c r="C2821" s="43" t="s">
        <v>2881</v>
      </c>
      <c r="D2821" s="41"/>
      <c r="E2821" s="43" t="s">
        <v>29</v>
      </c>
      <c r="F2821" s="43" t="s">
        <v>28</v>
      </c>
      <c r="G2821" s="43">
        <v>37024</v>
      </c>
      <c r="H2821" s="41"/>
      <c r="I2821" s="41"/>
      <c r="J2821" s="43"/>
      <c r="K2821" s="41"/>
      <c r="L2821" s="41"/>
      <c r="M2821" s="41"/>
      <c r="N2821" s="41"/>
      <c r="O2821" s="41"/>
      <c r="P2821" s="41"/>
      <c r="Q2821" s="41"/>
      <c r="R2821" s="41"/>
      <c r="S2821" s="41"/>
      <c r="T2821" s="41"/>
      <c r="U2821" s="41"/>
      <c r="V2821" s="41"/>
      <c r="W2821" s="41"/>
      <c r="X2821" s="41"/>
      <c r="Y2821" s="43" t="str">
        <f t="shared" si="88"/>
        <v>COMP</v>
      </c>
      <c r="Z2821" s="43">
        <v>168819</v>
      </c>
      <c r="AA2821" s="43">
        <f t="shared" si="89"/>
        <v>2406372</v>
      </c>
    </row>
    <row r="2822" spans="1:27" x14ac:dyDescent="0.3">
      <c r="A2822" s="43">
        <v>2316552</v>
      </c>
      <c r="B2822" s="43" t="s">
        <v>2880</v>
      </c>
      <c r="C2822" s="43" t="s">
        <v>297</v>
      </c>
      <c r="D2822" s="41"/>
      <c r="E2822" s="43" t="s">
        <v>6263</v>
      </c>
      <c r="F2822" s="43" t="s">
        <v>30</v>
      </c>
      <c r="G2822" s="43">
        <v>37024</v>
      </c>
      <c r="H2822" s="41"/>
      <c r="I2822" s="41"/>
      <c r="J2822" s="43"/>
      <c r="K2822" s="41"/>
      <c r="L2822" s="41"/>
      <c r="M2822" s="41"/>
      <c r="N2822" s="41"/>
      <c r="O2822" s="41"/>
      <c r="P2822" s="41"/>
      <c r="Q2822" s="41"/>
      <c r="R2822" s="41"/>
      <c r="S2822" s="41"/>
      <c r="T2822" s="41"/>
      <c r="U2822" s="41"/>
      <c r="V2822" s="41"/>
      <c r="W2822" s="41"/>
      <c r="X2822" s="41"/>
      <c r="Y2822" s="43" t="str">
        <f t="shared" si="88"/>
        <v>COMP</v>
      </c>
      <c r="Z2822" s="43">
        <v>2036571</v>
      </c>
      <c r="AA2822" s="43">
        <f t="shared" si="89"/>
        <v>2316552</v>
      </c>
    </row>
    <row r="2823" spans="1:27" x14ac:dyDescent="0.3">
      <c r="A2823" s="43">
        <v>332576</v>
      </c>
      <c r="B2823" s="43" t="s">
        <v>2882</v>
      </c>
      <c r="C2823" s="43" t="s">
        <v>375</v>
      </c>
      <c r="D2823" s="41"/>
      <c r="E2823" s="43" t="s">
        <v>6263</v>
      </c>
      <c r="F2823" s="43" t="s">
        <v>28</v>
      </c>
      <c r="G2823" s="43">
        <v>18035</v>
      </c>
      <c r="H2823" s="41"/>
      <c r="I2823" s="41"/>
      <c r="J2823" s="43"/>
      <c r="K2823" s="41"/>
      <c r="L2823" s="41"/>
      <c r="M2823" s="41"/>
      <c r="N2823" s="41"/>
      <c r="O2823" s="41"/>
      <c r="P2823" s="41"/>
      <c r="Q2823" s="41"/>
      <c r="R2823" s="41"/>
      <c r="S2823" s="41"/>
      <c r="T2823" s="41"/>
      <c r="U2823" s="41"/>
      <c r="V2823" s="41"/>
      <c r="W2823" s="41"/>
      <c r="X2823" s="41"/>
      <c r="Y2823" s="43" t="str">
        <f t="shared" si="88"/>
        <v/>
      </c>
      <c r="Z2823" s="43">
        <v>2175896</v>
      </c>
      <c r="AA2823" s="43" t="e">
        <f t="shared" si="89"/>
        <v>#N/A</v>
      </c>
    </row>
    <row r="2824" spans="1:27" x14ac:dyDescent="0.3">
      <c r="A2824" s="43">
        <v>1930904</v>
      </c>
      <c r="B2824" s="43" t="s">
        <v>2882</v>
      </c>
      <c r="C2824" s="43" t="s">
        <v>422</v>
      </c>
      <c r="D2824" s="41"/>
      <c r="E2824" s="43" t="s">
        <v>6263</v>
      </c>
      <c r="F2824" s="43" t="s">
        <v>28</v>
      </c>
      <c r="G2824" s="43">
        <v>41016</v>
      </c>
      <c r="H2824" s="41"/>
      <c r="I2824" s="41"/>
      <c r="J2824" s="43"/>
      <c r="K2824" s="41"/>
      <c r="L2824" s="41"/>
      <c r="M2824" s="41"/>
      <c r="N2824" s="41"/>
      <c r="O2824" s="41"/>
      <c r="P2824" s="41"/>
      <c r="Q2824" s="41"/>
      <c r="R2824" s="41"/>
      <c r="S2824" s="41"/>
      <c r="T2824" s="41"/>
      <c r="U2824" s="41"/>
      <c r="V2824" s="41"/>
      <c r="W2824" s="41"/>
      <c r="X2824" s="41"/>
      <c r="Y2824" s="43" t="str">
        <f t="shared" si="88"/>
        <v/>
      </c>
      <c r="Z2824" s="43">
        <v>2359795</v>
      </c>
      <c r="AA2824" s="43" t="e">
        <f t="shared" si="89"/>
        <v>#N/A</v>
      </c>
    </row>
    <row r="2825" spans="1:27" x14ac:dyDescent="0.3">
      <c r="A2825" s="43">
        <v>1332947</v>
      </c>
      <c r="B2825" s="43" t="s">
        <v>2882</v>
      </c>
      <c r="C2825" s="43" t="s">
        <v>6285</v>
      </c>
      <c r="D2825" s="41"/>
      <c r="E2825" s="43" t="s">
        <v>34</v>
      </c>
      <c r="F2825" s="43" t="s">
        <v>28</v>
      </c>
      <c r="G2825" s="43">
        <v>18035</v>
      </c>
      <c r="H2825" s="41"/>
      <c r="I2825" s="41"/>
      <c r="J2825" s="43"/>
      <c r="K2825" s="41"/>
      <c r="L2825" s="41"/>
      <c r="M2825" s="41"/>
      <c r="N2825" s="41"/>
      <c r="O2825" s="41"/>
      <c r="P2825" s="41"/>
      <c r="Q2825" s="41"/>
      <c r="R2825" s="41"/>
      <c r="S2825" s="41"/>
      <c r="T2825" s="41"/>
      <c r="U2825" s="41"/>
      <c r="V2825" s="41"/>
      <c r="W2825" s="41"/>
      <c r="X2825" s="41"/>
      <c r="Y2825" s="43" t="str">
        <f t="shared" si="88"/>
        <v>COMP</v>
      </c>
      <c r="Z2825" s="43">
        <v>1572821</v>
      </c>
      <c r="AA2825" s="43">
        <f t="shared" si="89"/>
        <v>1332947</v>
      </c>
    </row>
    <row r="2826" spans="1:27" x14ac:dyDescent="0.3">
      <c r="A2826" s="43">
        <v>2205253</v>
      </c>
      <c r="B2826" s="43" t="s">
        <v>2883</v>
      </c>
      <c r="C2826" s="43" t="s">
        <v>1094</v>
      </c>
      <c r="D2826" s="41"/>
      <c r="E2826" s="43" t="s">
        <v>29</v>
      </c>
      <c r="F2826" s="43" t="s">
        <v>30</v>
      </c>
      <c r="G2826" s="43">
        <v>36003</v>
      </c>
      <c r="H2826" s="41"/>
      <c r="I2826" s="41"/>
      <c r="J2826" s="43"/>
      <c r="K2826" s="41"/>
      <c r="L2826" s="41"/>
      <c r="M2826" s="41"/>
      <c r="N2826" s="41"/>
      <c r="O2826" s="41"/>
      <c r="P2826" s="41"/>
      <c r="Q2826" s="41"/>
      <c r="R2826" s="41"/>
      <c r="S2826" s="41"/>
      <c r="T2826" s="41"/>
      <c r="U2826" s="41"/>
      <c r="V2826" s="41"/>
      <c r="W2826" s="41"/>
      <c r="X2826" s="41"/>
      <c r="Y2826" s="43" t="str">
        <f t="shared" si="88"/>
        <v>COMP</v>
      </c>
      <c r="Z2826" s="43">
        <v>1207989</v>
      </c>
      <c r="AA2826" s="43">
        <f t="shared" si="89"/>
        <v>2205253</v>
      </c>
    </row>
    <row r="2827" spans="1:27" x14ac:dyDescent="0.3">
      <c r="A2827" s="43">
        <v>1854768</v>
      </c>
      <c r="B2827" s="43" t="s">
        <v>2883</v>
      </c>
      <c r="C2827" s="43" t="s">
        <v>546</v>
      </c>
      <c r="D2827" s="41"/>
      <c r="E2827" s="43" t="s">
        <v>6263</v>
      </c>
      <c r="F2827" s="43" t="s">
        <v>30</v>
      </c>
      <c r="G2827" s="43">
        <v>36003</v>
      </c>
      <c r="H2827" s="41"/>
      <c r="I2827" s="41"/>
      <c r="J2827" s="43"/>
      <c r="K2827" s="41"/>
      <c r="L2827" s="41"/>
      <c r="M2827" s="41"/>
      <c r="N2827" s="41"/>
      <c r="O2827" s="41"/>
      <c r="P2827" s="41"/>
      <c r="Q2827" s="41"/>
      <c r="R2827" s="41"/>
      <c r="S2827" s="41"/>
      <c r="T2827" s="41"/>
      <c r="U2827" s="41"/>
      <c r="V2827" s="41"/>
      <c r="W2827" s="41"/>
      <c r="X2827" s="41"/>
      <c r="Y2827" s="43" t="str">
        <f t="shared" si="88"/>
        <v>COMP</v>
      </c>
      <c r="Z2827" s="43">
        <v>2162647</v>
      </c>
      <c r="AA2827" s="43">
        <f t="shared" si="89"/>
        <v>1854768</v>
      </c>
    </row>
    <row r="2828" spans="1:27" x14ac:dyDescent="0.3">
      <c r="A2828" s="43">
        <v>2162778</v>
      </c>
      <c r="B2828" s="43" t="s">
        <v>2884</v>
      </c>
      <c r="C2828" s="43" t="s">
        <v>803</v>
      </c>
      <c r="D2828" s="41"/>
      <c r="E2828" s="43" t="s">
        <v>6263</v>
      </c>
      <c r="F2828" s="43" t="s">
        <v>30</v>
      </c>
      <c r="G2828" s="43">
        <v>45003</v>
      </c>
      <c r="H2828" s="41"/>
      <c r="I2828" s="41"/>
      <c r="J2828" s="43"/>
      <c r="K2828" s="41"/>
      <c r="L2828" s="41"/>
      <c r="M2828" s="41"/>
      <c r="N2828" s="41"/>
      <c r="O2828" s="41"/>
      <c r="P2828" s="41"/>
      <c r="Q2828" s="41"/>
      <c r="R2828" s="41"/>
      <c r="S2828" s="41"/>
      <c r="T2828" s="41"/>
      <c r="U2828" s="41"/>
      <c r="V2828" s="41"/>
      <c r="W2828" s="41"/>
      <c r="X2828" s="41"/>
      <c r="Y2828" s="43" t="str">
        <f t="shared" si="88"/>
        <v/>
      </c>
      <c r="Z2828" s="43">
        <v>1559843</v>
      </c>
      <c r="AA2828" s="43" t="e">
        <f t="shared" si="89"/>
        <v>#N/A</v>
      </c>
    </row>
    <row r="2829" spans="1:27" x14ac:dyDescent="0.3">
      <c r="A2829" s="43">
        <v>1482039</v>
      </c>
      <c r="B2829" s="43" t="s">
        <v>2884</v>
      </c>
      <c r="C2829" s="43" t="s">
        <v>881</v>
      </c>
      <c r="D2829" s="41"/>
      <c r="E2829" s="43" t="s">
        <v>34</v>
      </c>
      <c r="F2829" s="43" t="s">
        <v>30</v>
      </c>
      <c r="G2829" s="43">
        <v>45003</v>
      </c>
      <c r="H2829" s="41"/>
      <c r="I2829" s="41"/>
      <c r="J2829" s="43"/>
      <c r="K2829" s="41"/>
      <c r="L2829" s="41"/>
      <c r="M2829" s="41"/>
      <c r="N2829" s="41"/>
      <c r="O2829" s="41"/>
      <c r="P2829" s="41"/>
      <c r="Q2829" s="41"/>
      <c r="R2829" s="41"/>
      <c r="S2829" s="41"/>
      <c r="T2829" s="41"/>
      <c r="U2829" s="41"/>
      <c r="V2829" s="41"/>
      <c r="W2829" s="41"/>
      <c r="X2829" s="41"/>
      <c r="Y2829" s="43" t="str">
        <f t="shared" si="88"/>
        <v>COMP</v>
      </c>
      <c r="Z2829" s="43">
        <v>1172198</v>
      </c>
      <c r="AA2829" s="43">
        <f t="shared" si="89"/>
        <v>1482039</v>
      </c>
    </row>
    <row r="2830" spans="1:27" x14ac:dyDescent="0.3">
      <c r="A2830" s="43">
        <v>2383524</v>
      </c>
      <c r="B2830" s="43" t="s">
        <v>2884</v>
      </c>
      <c r="C2830" s="43" t="s">
        <v>294</v>
      </c>
      <c r="D2830" s="41"/>
      <c r="E2830" s="43" t="s">
        <v>6263</v>
      </c>
      <c r="F2830" s="43" t="s">
        <v>30</v>
      </c>
      <c r="G2830" s="43">
        <v>28037</v>
      </c>
      <c r="H2830" s="41"/>
      <c r="I2830" s="41"/>
      <c r="J2830" s="43"/>
      <c r="K2830" s="41"/>
      <c r="L2830" s="41"/>
      <c r="M2830" s="41"/>
      <c r="N2830" s="41"/>
      <c r="O2830" s="41"/>
      <c r="P2830" s="41"/>
      <c r="Q2830" s="41"/>
      <c r="R2830" s="41"/>
      <c r="S2830" s="41"/>
      <c r="T2830" s="41"/>
      <c r="U2830" s="41"/>
      <c r="V2830" s="41"/>
      <c r="W2830" s="41"/>
      <c r="X2830" s="41"/>
      <c r="Y2830" s="43" t="str">
        <f t="shared" si="88"/>
        <v/>
      </c>
      <c r="Z2830" s="43">
        <v>2319346</v>
      </c>
      <c r="AA2830" s="43" t="e">
        <f t="shared" si="89"/>
        <v>#N/A</v>
      </c>
    </row>
    <row r="2831" spans="1:27" x14ac:dyDescent="0.3">
      <c r="A2831" s="43">
        <v>2216169</v>
      </c>
      <c r="B2831" s="43" t="s">
        <v>2885</v>
      </c>
      <c r="C2831" s="43" t="s">
        <v>274</v>
      </c>
      <c r="D2831" s="41"/>
      <c r="E2831" s="43" t="s">
        <v>6263</v>
      </c>
      <c r="F2831" s="43" t="s">
        <v>28</v>
      </c>
      <c r="G2831" s="43">
        <v>45010</v>
      </c>
      <c r="H2831" s="41"/>
      <c r="I2831" s="41"/>
      <c r="J2831" s="43"/>
      <c r="K2831" s="41"/>
      <c r="L2831" s="41"/>
      <c r="M2831" s="41"/>
      <c r="N2831" s="41"/>
      <c r="O2831" s="41"/>
      <c r="P2831" s="41"/>
      <c r="Q2831" s="41"/>
      <c r="R2831" s="41"/>
      <c r="S2831" s="41"/>
      <c r="T2831" s="41"/>
      <c r="U2831" s="41"/>
      <c r="V2831" s="41"/>
      <c r="W2831" s="41"/>
      <c r="X2831" s="41"/>
      <c r="Y2831" s="43" t="str">
        <f t="shared" si="88"/>
        <v/>
      </c>
      <c r="Z2831" s="43">
        <v>2039250</v>
      </c>
      <c r="AA2831" s="43" t="e">
        <f t="shared" si="89"/>
        <v>#N/A</v>
      </c>
    </row>
    <row r="2832" spans="1:27" x14ac:dyDescent="0.3">
      <c r="A2832" s="43">
        <v>2391407</v>
      </c>
      <c r="B2832" s="43" t="s">
        <v>2886</v>
      </c>
      <c r="C2832" s="43" t="s">
        <v>656</v>
      </c>
      <c r="D2832" s="41"/>
      <c r="E2832" s="43" t="s">
        <v>6263</v>
      </c>
      <c r="F2832" s="43" t="s">
        <v>28</v>
      </c>
      <c r="G2832" s="43">
        <v>45054</v>
      </c>
      <c r="H2832" s="41"/>
      <c r="I2832" s="41"/>
      <c r="J2832" s="43"/>
      <c r="K2832" s="41"/>
      <c r="L2832" s="41"/>
      <c r="M2832" s="41"/>
      <c r="N2832" s="41"/>
      <c r="O2832" s="41"/>
      <c r="P2832" s="41"/>
      <c r="Q2832" s="41"/>
      <c r="R2832" s="41"/>
      <c r="S2832" s="41"/>
      <c r="T2832" s="41"/>
      <c r="U2832" s="41"/>
      <c r="V2832" s="41"/>
      <c r="W2832" s="41"/>
      <c r="X2832" s="41"/>
      <c r="Y2832" s="43" t="str">
        <f t="shared" si="88"/>
        <v/>
      </c>
      <c r="Z2832" s="43">
        <v>2071481</v>
      </c>
      <c r="AA2832" s="43" t="e">
        <f t="shared" si="89"/>
        <v>#N/A</v>
      </c>
    </row>
    <row r="2833" spans="1:27" x14ac:dyDescent="0.3">
      <c r="A2833" s="43">
        <v>2316408</v>
      </c>
      <c r="B2833" s="43" t="s">
        <v>2887</v>
      </c>
      <c r="C2833" s="43" t="s">
        <v>427</v>
      </c>
      <c r="D2833" s="41"/>
      <c r="E2833" s="43" t="s">
        <v>6263</v>
      </c>
      <c r="F2833" s="43" t="s">
        <v>28</v>
      </c>
      <c r="G2833" s="43">
        <v>37046</v>
      </c>
      <c r="H2833" s="41"/>
      <c r="I2833" s="41"/>
      <c r="J2833" s="43"/>
      <c r="K2833" s="41"/>
      <c r="L2833" s="41"/>
      <c r="M2833" s="41"/>
      <c r="N2833" s="41"/>
      <c r="O2833" s="41"/>
      <c r="P2833" s="41"/>
      <c r="Q2833" s="41"/>
      <c r="R2833" s="41"/>
      <c r="S2833" s="41"/>
      <c r="T2833" s="41"/>
      <c r="U2833" s="41"/>
      <c r="V2833" s="41"/>
      <c r="W2833" s="41"/>
      <c r="X2833" s="41"/>
      <c r="Y2833" s="43" t="str">
        <f t="shared" si="88"/>
        <v/>
      </c>
      <c r="Z2833" s="43">
        <v>554689</v>
      </c>
      <c r="AA2833" s="43" t="e">
        <f t="shared" si="89"/>
        <v>#N/A</v>
      </c>
    </row>
    <row r="2834" spans="1:27" x14ac:dyDescent="0.3">
      <c r="A2834" s="43">
        <v>2324891</v>
      </c>
      <c r="B2834" s="43" t="s">
        <v>2888</v>
      </c>
      <c r="C2834" s="43" t="s">
        <v>2443</v>
      </c>
      <c r="D2834" s="41"/>
      <c r="E2834" s="43" t="s">
        <v>6263</v>
      </c>
      <c r="F2834" s="43" t="s">
        <v>30</v>
      </c>
      <c r="G2834" s="43">
        <v>28037</v>
      </c>
      <c r="H2834" s="41"/>
      <c r="I2834" s="41"/>
      <c r="J2834" s="43"/>
      <c r="K2834" s="41"/>
      <c r="L2834" s="41"/>
      <c r="M2834" s="41"/>
      <c r="N2834" s="41"/>
      <c r="O2834" s="41"/>
      <c r="P2834" s="41"/>
      <c r="Q2834" s="41"/>
      <c r="R2834" s="41"/>
      <c r="S2834" s="41"/>
      <c r="T2834" s="41"/>
      <c r="U2834" s="41"/>
      <c r="V2834" s="41"/>
      <c r="W2834" s="41"/>
      <c r="X2834" s="41"/>
      <c r="Y2834" s="43" t="str">
        <f t="shared" si="88"/>
        <v/>
      </c>
      <c r="Z2834" s="43">
        <v>2152095</v>
      </c>
      <c r="AA2834" s="43" t="e">
        <f t="shared" si="89"/>
        <v>#N/A</v>
      </c>
    </row>
    <row r="2835" spans="1:27" x14ac:dyDescent="0.3">
      <c r="A2835" s="43">
        <v>2028782</v>
      </c>
      <c r="B2835" s="43" t="s">
        <v>2889</v>
      </c>
      <c r="C2835" s="43" t="s">
        <v>937</v>
      </c>
      <c r="D2835" s="41"/>
      <c r="E2835" s="43" t="s">
        <v>6263</v>
      </c>
      <c r="F2835" s="43" t="s">
        <v>28</v>
      </c>
      <c r="G2835" s="43">
        <v>28041</v>
      </c>
      <c r="H2835" s="41"/>
      <c r="I2835" s="41"/>
      <c r="J2835" s="43"/>
      <c r="K2835" s="41"/>
      <c r="L2835" s="41"/>
      <c r="M2835" s="41"/>
      <c r="N2835" s="41"/>
      <c r="O2835" s="41"/>
      <c r="P2835" s="41"/>
      <c r="Q2835" s="41"/>
      <c r="R2835" s="41"/>
      <c r="S2835" s="41"/>
      <c r="T2835" s="41"/>
      <c r="U2835" s="41"/>
      <c r="V2835" s="41"/>
      <c r="W2835" s="41"/>
      <c r="X2835" s="41"/>
      <c r="Y2835" s="43" t="str">
        <f t="shared" si="88"/>
        <v/>
      </c>
      <c r="Z2835" s="43">
        <v>882026</v>
      </c>
      <c r="AA2835" s="43" t="e">
        <f t="shared" si="89"/>
        <v>#N/A</v>
      </c>
    </row>
    <row r="2836" spans="1:27" x14ac:dyDescent="0.3">
      <c r="A2836" s="43">
        <v>825989</v>
      </c>
      <c r="B2836" s="43" t="s">
        <v>2889</v>
      </c>
      <c r="C2836" s="43" t="s">
        <v>397</v>
      </c>
      <c r="D2836" s="41"/>
      <c r="E2836" s="43" t="s">
        <v>6263</v>
      </c>
      <c r="F2836" s="43" t="s">
        <v>28</v>
      </c>
      <c r="G2836" s="43">
        <v>41016</v>
      </c>
      <c r="H2836" s="41"/>
      <c r="I2836" s="41"/>
      <c r="J2836" s="43"/>
      <c r="K2836" s="41"/>
      <c r="L2836" s="41"/>
      <c r="M2836" s="41"/>
      <c r="N2836" s="41"/>
      <c r="O2836" s="41"/>
      <c r="P2836" s="41"/>
      <c r="Q2836" s="41"/>
      <c r="R2836" s="41"/>
      <c r="S2836" s="41"/>
      <c r="T2836" s="41"/>
      <c r="U2836" s="41"/>
      <c r="V2836" s="41"/>
      <c r="W2836" s="41"/>
      <c r="X2836" s="41"/>
      <c r="Y2836" s="43" t="str">
        <f t="shared" si="88"/>
        <v>COMP</v>
      </c>
      <c r="Z2836" s="43">
        <v>2294413</v>
      </c>
      <c r="AA2836" s="43">
        <f t="shared" si="89"/>
        <v>825989</v>
      </c>
    </row>
    <row r="2837" spans="1:27" x14ac:dyDescent="0.3">
      <c r="A2837" s="43">
        <v>1277258</v>
      </c>
      <c r="B2837" s="43" t="s">
        <v>2889</v>
      </c>
      <c r="C2837" s="43" t="s">
        <v>1055</v>
      </c>
      <c r="D2837" s="41"/>
      <c r="E2837" s="43" t="s">
        <v>6263</v>
      </c>
      <c r="F2837" s="43" t="s">
        <v>30</v>
      </c>
      <c r="G2837" s="43">
        <v>41016</v>
      </c>
      <c r="H2837" s="41"/>
      <c r="I2837" s="41"/>
      <c r="J2837" s="43"/>
      <c r="K2837" s="41"/>
      <c r="L2837" s="41"/>
      <c r="M2837" s="41"/>
      <c r="N2837" s="41"/>
      <c r="O2837" s="41"/>
      <c r="P2837" s="41"/>
      <c r="Q2837" s="41"/>
      <c r="R2837" s="41"/>
      <c r="S2837" s="41"/>
      <c r="T2837" s="41"/>
      <c r="U2837" s="41"/>
      <c r="V2837" s="41"/>
      <c r="W2837" s="41"/>
      <c r="X2837" s="41"/>
      <c r="Y2837" s="43" t="str">
        <f t="shared" si="88"/>
        <v/>
      </c>
      <c r="Z2837" s="43">
        <v>1102162</v>
      </c>
      <c r="AA2837" s="43" t="e">
        <f t="shared" si="89"/>
        <v>#N/A</v>
      </c>
    </row>
    <row r="2838" spans="1:27" x14ac:dyDescent="0.3">
      <c r="A2838" s="43">
        <v>1192254</v>
      </c>
      <c r="B2838" s="43" t="s">
        <v>2890</v>
      </c>
      <c r="C2838" s="43" t="s">
        <v>2891</v>
      </c>
      <c r="D2838" s="41"/>
      <c r="E2838" s="43" t="s">
        <v>29</v>
      </c>
      <c r="F2838" s="43" t="s">
        <v>28</v>
      </c>
      <c r="G2838" s="43">
        <v>37021</v>
      </c>
      <c r="H2838" s="41"/>
      <c r="I2838" s="41"/>
      <c r="J2838" s="43"/>
      <c r="K2838" s="41"/>
      <c r="L2838" s="41"/>
      <c r="M2838" s="41"/>
      <c r="N2838" s="41"/>
      <c r="O2838" s="41"/>
      <c r="P2838" s="41"/>
      <c r="Q2838" s="41"/>
      <c r="R2838" s="41"/>
      <c r="S2838" s="41"/>
      <c r="T2838" s="41"/>
      <c r="U2838" s="41"/>
      <c r="V2838" s="41"/>
      <c r="W2838" s="41"/>
      <c r="X2838" s="41"/>
      <c r="Y2838" s="43" t="str">
        <f t="shared" si="88"/>
        <v>COMP</v>
      </c>
      <c r="Z2838" s="43">
        <v>1266516</v>
      </c>
      <c r="AA2838" s="43">
        <f t="shared" si="89"/>
        <v>1192254</v>
      </c>
    </row>
    <row r="2839" spans="1:27" x14ac:dyDescent="0.3">
      <c r="A2839" s="43">
        <v>1956444</v>
      </c>
      <c r="B2839" s="43" t="s">
        <v>2890</v>
      </c>
      <c r="C2839" s="43" t="s">
        <v>2892</v>
      </c>
      <c r="D2839" s="41"/>
      <c r="E2839" s="43" t="s">
        <v>6263</v>
      </c>
      <c r="F2839" s="43" t="s">
        <v>28</v>
      </c>
      <c r="G2839" s="43">
        <v>36455</v>
      </c>
      <c r="H2839" s="41"/>
      <c r="I2839" s="41"/>
      <c r="J2839" s="43"/>
      <c r="K2839" s="41"/>
      <c r="L2839" s="41"/>
      <c r="M2839" s="41"/>
      <c r="N2839" s="41"/>
      <c r="O2839" s="41"/>
      <c r="P2839" s="41"/>
      <c r="Q2839" s="41"/>
      <c r="R2839" s="41"/>
      <c r="S2839" s="41"/>
      <c r="T2839" s="41"/>
      <c r="U2839" s="41"/>
      <c r="V2839" s="41"/>
      <c r="W2839" s="41"/>
      <c r="X2839" s="41"/>
      <c r="Y2839" s="43" t="str">
        <f t="shared" si="88"/>
        <v>COMP</v>
      </c>
      <c r="Z2839" s="43">
        <v>1266522</v>
      </c>
      <c r="AA2839" s="43">
        <f t="shared" si="89"/>
        <v>1956444</v>
      </c>
    </row>
    <row r="2840" spans="1:27" x14ac:dyDescent="0.3">
      <c r="A2840" s="43">
        <v>2386898</v>
      </c>
      <c r="B2840" s="43" t="s">
        <v>2890</v>
      </c>
      <c r="C2840" s="43" t="s">
        <v>2801</v>
      </c>
      <c r="D2840" s="41"/>
      <c r="E2840" s="43" t="s">
        <v>35</v>
      </c>
      <c r="F2840" s="43" t="s">
        <v>30</v>
      </c>
      <c r="G2840" s="43">
        <v>37016</v>
      </c>
      <c r="H2840" s="41"/>
      <c r="I2840" s="41"/>
      <c r="J2840" s="43"/>
      <c r="K2840" s="41"/>
      <c r="L2840" s="41"/>
      <c r="M2840" s="41"/>
      <c r="N2840" s="41"/>
      <c r="O2840" s="41"/>
      <c r="P2840" s="41"/>
      <c r="Q2840" s="41"/>
      <c r="R2840" s="41"/>
      <c r="S2840" s="41"/>
      <c r="T2840" s="41"/>
      <c r="U2840" s="41"/>
      <c r="V2840" s="41"/>
      <c r="W2840" s="41"/>
      <c r="X2840" s="41"/>
      <c r="Y2840" s="43" t="str">
        <f t="shared" si="88"/>
        <v>COMP</v>
      </c>
      <c r="Z2840" s="43">
        <v>1397500</v>
      </c>
      <c r="AA2840" s="43">
        <f t="shared" si="89"/>
        <v>2386898</v>
      </c>
    </row>
    <row r="2841" spans="1:27" x14ac:dyDescent="0.3">
      <c r="A2841" s="43">
        <v>1177848</v>
      </c>
      <c r="B2841" s="43" t="s">
        <v>2890</v>
      </c>
      <c r="C2841" s="43" t="s">
        <v>2893</v>
      </c>
      <c r="D2841" s="41"/>
      <c r="E2841" s="43" t="s">
        <v>29</v>
      </c>
      <c r="F2841" s="43" t="s">
        <v>28</v>
      </c>
      <c r="G2841" s="43">
        <v>45008</v>
      </c>
      <c r="H2841" s="41"/>
      <c r="I2841" s="41"/>
      <c r="J2841" s="43"/>
      <c r="K2841" s="41"/>
      <c r="L2841" s="41"/>
      <c r="M2841" s="41"/>
      <c r="N2841" s="41"/>
      <c r="O2841" s="41"/>
      <c r="P2841" s="41"/>
      <c r="Q2841" s="41"/>
      <c r="R2841" s="41"/>
      <c r="S2841" s="41"/>
      <c r="T2841" s="41"/>
      <c r="U2841" s="41"/>
      <c r="V2841" s="41"/>
      <c r="W2841" s="41"/>
      <c r="X2841" s="41"/>
      <c r="Y2841" s="43" t="str">
        <f t="shared" si="88"/>
        <v>COMP</v>
      </c>
      <c r="Z2841" s="43">
        <v>843700</v>
      </c>
      <c r="AA2841" s="43">
        <f t="shared" si="89"/>
        <v>1177848</v>
      </c>
    </row>
    <row r="2842" spans="1:27" x14ac:dyDescent="0.3">
      <c r="A2842" s="43">
        <v>605875</v>
      </c>
      <c r="B2842" s="43" t="s">
        <v>2890</v>
      </c>
      <c r="C2842" s="43" t="s">
        <v>2440</v>
      </c>
      <c r="D2842" s="41"/>
      <c r="E2842" s="43" t="s">
        <v>31</v>
      </c>
      <c r="F2842" s="43" t="s">
        <v>28</v>
      </c>
      <c r="G2842" s="43">
        <v>45008</v>
      </c>
      <c r="H2842" s="41"/>
      <c r="I2842" s="41"/>
      <c r="J2842" s="43"/>
      <c r="K2842" s="41"/>
      <c r="L2842" s="41"/>
      <c r="M2842" s="41"/>
      <c r="N2842" s="41"/>
      <c r="O2842" s="41"/>
      <c r="P2842" s="41"/>
      <c r="Q2842" s="41"/>
      <c r="R2842" s="41"/>
      <c r="S2842" s="41"/>
      <c r="T2842" s="41"/>
      <c r="U2842" s="41"/>
      <c r="V2842" s="41"/>
      <c r="W2842" s="41"/>
      <c r="X2842" s="41"/>
      <c r="Y2842" s="43" t="str">
        <f t="shared" si="88"/>
        <v>COMP</v>
      </c>
      <c r="Z2842" s="43">
        <v>1327421</v>
      </c>
      <c r="AA2842" s="43">
        <f t="shared" si="89"/>
        <v>605875</v>
      </c>
    </row>
    <row r="2843" spans="1:27" x14ac:dyDescent="0.3">
      <c r="A2843" s="43">
        <v>1919921</v>
      </c>
      <c r="B2843" s="43" t="s">
        <v>2890</v>
      </c>
      <c r="C2843" s="43" t="s">
        <v>1131</v>
      </c>
      <c r="D2843" s="41"/>
      <c r="E2843" s="43" t="s">
        <v>29</v>
      </c>
      <c r="F2843" s="43" t="s">
        <v>30</v>
      </c>
      <c r="G2843" s="43">
        <v>37021</v>
      </c>
      <c r="H2843" s="41"/>
      <c r="I2843" s="41"/>
      <c r="J2843" s="43"/>
      <c r="K2843" s="41"/>
      <c r="L2843" s="41"/>
      <c r="M2843" s="41"/>
      <c r="N2843" s="41"/>
      <c r="O2843" s="41"/>
      <c r="P2843" s="41"/>
      <c r="Q2843" s="41"/>
      <c r="R2843" s="41"/>
      <c r="S2843" s="41"/>
      <c r="T2843" s="41"/>
      <c r="U2843" s="41"/>
      <c r="V2843" s="41"/>
      <c r="W2843" s="41"/>
      <c r="X2843" s="41"/>
      <c r="Y2843" s="43" t="str">
        <f t="shared" si="88"/>
        <v>COMP</v>
      </c>
      <c r="Z2843" s="43">
        <v>2161786</v>
      </c>
      <c r="AA2843" s="43">
        <f t="shared" si="89"/>
        <v>1919921</v>
      </c>
    </row>
    <row r="2844" spans="1:27" x14ac:dyDescent="0.3">
      <c r="A2844" s="43">
        <v>820068</v>
      </c>
      <c r="B2844" s="43" t="s">
        <v>2890</v>
      </c>
      <c r="C2844" s="43" t="s">
        <v>508</v>
      </c>
      <c r="D2844" s="41"/>
      <c r="E2844" s="43" t="s">
        <v>6263</v>
      </c>
      <c r="F2844" s="43" t="s">
        <v>28</v>
      </c>
      <c r="G2844" s="43">
        <v>37036</v>
      </c>
      <c r="H2844" s="41"/>
      <c r="I2844" s="41"/>
      <c r="J2844" s="43"/>
      <c r="K2844" s="41"/>
      <c r="L2844" s="41"/>
      <c r="M2844" s="41"/>
      <c r="N2844" s="41"/>
      <c r="O2844" s="41"/>
      <c r="P2844" s="41"/>
      <c r="Q2844" s="41"/>
      <c r="R2844" s="41"/>
      <c r="S2844" s="41"/>
      <c r="T2844" s="41"/>
      <c r="U2844" s="41"/>
      <c r="V2844" s="41"/>
      <c r="W2844" s="41"/>
      <c r="X2844" s="41"/>
      <c r="Y2844" s="43" t="str">
        <f t="shared" si="88"/>
        <v>COMP</v>
      </c>
      <c r="Z2844" s="43">
        <v>466241</v>
      </c>
      <c r="AA2844" s="43">
        <f t="shared" si="89"/>
        <v>820068</v>
      </c>
    </row>
    <row r="2845" spans="1:27" x14ac:dyDescent="0.3">
      <c r="A2845" s="43">
        <v>2072102</v>
      </c>
      <c r="B2845" s="43" t="s">
        <v>2890</v>
      </c>
      <c r="C2845" s="43" t="s">
        <v>346</v>
      </c>
      <c r="D2845" s="41"/>
      <c r="E2845" s="43" t="s">
        <v>6263</v>
      </c>
      <c r="F2845" s="43" t="s">
        <v>28</v>
      </c>
      <c r="G2845" s="43">
        <v>36012</v>
      </c>
      <c r="H2845" s="41"/>
      <c r="I2845" s="41"/>
      <c r="J2845" s="43"/>
      <c r="K2845" s="41"/>
      <c r="L2845" s="41"/>
      <c r="M2845" s="41"/>
      <c r="N2845" s="41"/>
      <c r="O2845" s="41"/>
      <c r="P2845" s="41"/>
      <c r="Q2845" s="41"/>
      <c r="R2845" s="41"/>
      <c r="S2845" s="41"/>
      <c r="T2845" s="41"/>
      <c r="U2845" s="41"/>
      <c r="V2845" s="41"/>
      <c r="W2845" s="41"/>
      <c r="X2845" s="41"/>
      <c r="Y2845" s="43" t="str">
        <f t="shared" si="88"/>
        <v/>
      </c>
      <c r="Z2845" s="43">
        <v>1521309</v>
      </c>
      <c r="AA2845" s="43" t="e">
        <f t="shared" si="89"/>
        <v>#N/A</v>
      </c>
    </row>
    <row r="2846" spans="1:27" x14ac:dyDescent="0.3">
      <c r="A2846" s="43">
        <v>1854205</v>
      </c>
      <c r="B2846" s="43" t="s">
        <v>2890</v>
      </c>
      <c r="C2846" s="43" t="s">
        <v>202</v>
      </c>
      <c r="D2846" s="41"/>
      <c r="E2846" s="43" t="s">
        <v>6263</v>
      </c>
      <c r="F2846" s="43" t="s">
        <v>28</v>
      </c>
      <c r="G2846" s="43">
        <v>18039</v>
      </c>
      <c r="H2846" s="41"/>
      <c r="I2846" s="41"/>
      <c r="J2846" s="43"/>
      <c r="K2846" s="41"/>
      <c r="L2846" s="41"/>
      <c r="M2846" s="41"/>
      <c r="N2846" s="41"/>
      <c r="O2846" s="41"/>
      <c r="P2846" s="41"/>
      <c r="Q2846" s="41"/>
      <c r="R2846" s="41"/>
      <c r="S2846" s="41"/>
      <c r="T2846" s="41"/>
      <c r="U2846" s="41"/>
      <c r="V2846" s="41"/>
      <c r="W2846" s="41"/>
      <c r="X2846" s="41"/>
      <c r="Y2846" s="43" t="str">
        <f t="shared" si="88"/>
        <v>COMP</v>
      </c>
      <c r="Z2846" s="43">
        <v>624197</v>
      </c>
      <c r="AA2846" s="43">
        <f t="shared" si="89"/>
        <v>1854205</v>
      </c>
    </row>
    <row r="2847" spans="1:27" x14ac:dyDescent="0.3">
      <c r="A2847" s="43">
        <v>1679306</v>
      </c>
      <c r="B2847" s="43" t="s">
        <v>2890</v>
      </c>
      <c r="C2847" s="43" t="s">
        <v>303</v>
      </c>
      <c r="D2847" s="41"/>
      <c r="E2847" s="43" t="s">
        <v>6263</v>
      </c>
      <c r="F2847" s="43" t="s">
        <v>28</v>
      </c>
      <c r="G2847" s="43">
        <v>18003</v>
      </c>
      <c r="H2847" s="41"/>
      <c r="I2847" s="41"/>
      <c r="J2847" s="43"/>
      <c r="K2847" s="41"/>
      <c r="L2847" s="41"/>
      <c r="M2847" s="41"/>
      <c r="N2847" s="41"/>
      <c r="O2847" s="41"/>
      <c r="P2847" s="41"/>
      <c r="Q2847" s="41"/>
      <c r="R2847" s="41"/>
      <c r="S2847" s="41"/>
      <c r="T2847" s="41"/>
      <c r="U2847" s="41"/>
      <c r="V2847" s="41"/>
      <c r="W2847" s="41"/>
      <c r="X2847" s="41"/>
      <c r="Y2847" s="43" t="str">
        <f t="shared" si="88"/>
        <v/>
      </c>
      <c r="Z2847" s="43">
        <v>2161562</v>
      </c>
      <c r="AA2847" s="43" t="e">
        <f t="shared" si="89"/>
        <v>#N/A</v>
      </c>
    </row>
    <row r="2848" spans="1:27" x14ac:dyDescent="0.3">
      <c r="A2848" s="43">
        <v>1287740</v>
      </c>
      <c r="B2848" s="43" t="s">
        <v>2894</v>
      </c>
      <c r="C2848" s="43" t="s">
        <v>1208</v>
      </c>
      <c r="D2848" s="41"/>
      <c r="E2848" s="43" t="s">
        <v>29</v>
      </c>
      <c r="F2848" s="43" t="s">
        <v>28</v>
      </c>
      <c r="G2848" s="43">
        <v>18032</v>
      </c>
      <c r="H2848" s="41"/>
      <c r="I2848" s="41"/>
      <c r="J2848" s="43"/>
      <c r="K2848" s="41"/>
      <c r="L2848" s="41"/>
      <c r="M2848" s="41"/>
      <c r="N2848" s="41"/>
      <c r="O2848" s="41"/>
      <c r="P2848" s="41"/>
      <c r="Q2848" s="41"/>
      <c r="R2848" s="41"/>
      <c r="S2848" s="41"/>
      <c r="T2848" s="41"/>
      <c r="U2848" s="41"/>
      <c r="V2848" s="41"/>
      <c r="W2848" s="41"/>
      <c r="X2848" s="41"/>
      <c r="Y2848" s="43" t="str">
        <f t="shared" si="88"/>
        <v>COMP</v>
      </c>
      <c r="Z2848" s="43">
        <v>2426136</v>
      </c>
      <c r="AA2848" s="43">
        <f t="shared" si="89"/>
        <v>1287740</v>
      </c>
    </row>
    <row r="2849" spans="1:27" x14ac:dyDescent="0.3">
      <c r="A2849" s="43">
        <v>387070</v>
      </c>
      <c r="B2849" s="43" t="s">
        <v>2895</v>
      </c>
      <c r="C2849" s="43" t="s">
        <v>1082</v>
      </c>
      <c r="D2849" s="41"/>
      <c r="E2849" s="43" t="s">
        <v>6263</v>
      </c>
      <c r="F2849" s="43" t="s">
        <v>28</v>
      </c>
      <c r="G2849" s="43">
        <v>28017</v>
      </c>
      <c r="H2849" s="41"/>
      <c r="I2849" s="41"/>
      <c r="J2849" s="43"/>
      <c r="K2849" s="41"/>
      <c r="L2849" s="41"/>
      <c r="M2849" s="41"/>
      <c r="N2849" s="41"/>
      <c r="O2849" s="41"/>
      <c r="P2849" s="41"/>
      <c r="Q2849" s="41"/>
      <c r="R2849" s="41"/>
      <c r="S2849" s="41"/>
      <c r="T2849" s="41"/>
      <c r="U2849" s="41"/>
      <c r="V2849" s="41"/>
      <c r="W2849" s="41"/>
      <c r="X2849" s="41"/>
      <c r="Y2849" s="43" t="str">
        <f t="shared" si="88"/>
        <v>COMP</v>
      </c>
      <c r="Z2849" s="43">
        <v>2368356</v>
      </c>
      <c r="AA2849" s="43">
        <f t="shared" si="89"/>
        <v>387070</v>
      </c>
    </row>
    <row r="2850" spans="1:27" x14ac:dyDescent="0.3">
      <c r="A2850" s="43">
        <v>2310339</v>
      </c>
      <c r="B2850" s="43" t="s">
        <v>2896</v>
      </c>
      <c r="C2850" s="43" t="s">
        <v>187</v>
      </c>
      <c r="D2850" s="41"/>
      <c r="E2850" s="43" t="s">
        <v>6263</v>
      </c>
      <c r="F2850" s="43" t="s">
        <v>30</v>
      </c>
      <c r="G2850" s="43">
        <v>41024</v>
      </c>
      <c r="H2850" s="41"/>
      <c r="I2850" s="41"/>
      <c r="J2850" s="43"/>
      <c r="K2850" s="41"/>
      <c r="L2850" s="41"/>
      <c r="M2850" s="41"/>
      <c r="N2850" s="41"/>
      <c r="O2850" s="41"/>
      <c r="P2850" s="41"/>
      <c r="Q2850" s="41"/>
      <c r="R2850" s="41"/>
      <c r="S2850" s="41"/>
      <c r="T2850" s="41"/>
      <c r="U2850" s="41"/>
      <c r="V2850" s="41"/>
      <c r="W2850" s="41"/>
      <c r="X2850" s="41"/>
      <c r="Y2850" s="43" t="str">
        <f t="shared" si="88"/>
        <v/>
      </c>
      <c r="Z2850" s="43">
        <v>1968833</v>
      </c>
      <c r="AA2850" s="43" t="e">
        <f t="shared" si="89"/>
        <v>#N/A</v>
      </c>
    </row>
    <row r="2851" spans="1:27" x14ac:dyDescent="0.3">
      <c r="A2851" s="43">
        <v>749210</v>
      </c>
      <c r="B2851" s="43" t="s">
        <v>2896</v>
      </c>
      <c r="C2851" s="43" t="s">
        <v>397</v>
      </c>
      <c r="D2851" s="41"/>
      <c r="E2851" s="43" t="s">
        <v>6263</v>
      </c>
      <c r="F2851" s="43" t="s">
        <v>28</v>
      </c>
      <c r="G2851" s="43">
        <v>41024</v>
      </c>
      <c r="H2851" s="41"/>
      <c r="I2851" s="41"/>
      <c r="J2851" s="43"/>
      <c r="K2851" s="41"/>
      <c r="L2851" s="41"/>
      <c r="M2851" s="41"/>
      <c r="N2851" s="41"/>
      <c r="O2851" s="41"/>
      <c r="P2851" s="41"/>
      <c r="Q2851" s="41"/>
      <c r="R2851" s="41"/>
      <c r="S2851" s="41"/>
      <c r="T2851" s="41"/>
      <c r="U2851" s="41"/>
      <c r="V2851" s="41"/>
      <c r="W2851" s="41"/>
      <c r="X2851" s="41"/>
      <c r="Y2851" s="43" t="str">
        <f t="shared" si="88"/>
        <v>COMP</v>
      </c>
      <c r="Z2851" s="43">
        <v>2385822</v>
      </c>
      <c r="AA2851" s="43">
        <f t="shared" si="89"/>
        <v>749210</v>
      </c>
    </row>
    <row r="2852" spans="1:27" x14ac:dyDescent="0.3">
      <c r="A2852" s="43">
        <v>1967538</v>
      </c>
      <c r="B2852" s="43" t="s">
        <v>2897</v>
      </c>
      <c r="C2852" s="43" t="s">
        <v>1836</v>
      </c>
      <c r="D2852" s="41"/>
      <c r="E2852" s="43" t="s">
        <v>6263</v>
      </c>
      <c r="F2852" s="43" t="s">
        <v>28</v>
      </c>
      <c r="G2852" s="43">
        <v>45003</v>
      </c>
      <c r="H2852" s="41"/>
      <c r="I2852" s="41"/>
      <c r="J2852" s="43"/>
      <c r="K2852" s="41"/>
      <c r="L2852" s="41"/>
      <c r="M2852" s="41"/>
      <c r="N2852" s="41"/>
      <c r="O2852" s="41"/>
      <c r="P2852" s="41"/>
      <c r="Q2852" s="41"/>
      <c r="R2852" s="41"/>
      <c r="S2852" s="41"/>
      <c r="T2852" s="41"/>
      <c r="U2852" s="41"/>
      <c r="V2852" s="41"/>
      <c r="W2852" s="41"/>
      <c r="X2852" s="41"/>
      <c r="Y2852" s="43" t="str">
        <f t="shared" si="88"/>
        <v>COMP</v>
      </c>
      <c r="Z2852" s="43">
        <v>2306852</v>
      </c>
      <c r="AA2852" s="43">
        <f t="shared" si="89"/>
        <v>1967538</v>
      </c>
    </row>
    <row r="2853" spans="1:27" x14ac:dyDescent="0.3">
      <c r="A2853" s="43">
        <v>2416222</v>
      </c>
      <c r="B2853" s="43" t="s">
        <v>2898</v>
      </c>
      <c r="C2853" s="43" t="s">
        <v>2564</v>
      </c>
      <c r="D2853" s="41"/>
      <c r="E2853" s="43" t="s">
        <v>6263</v>
      </c>
      <c r="F2853" s="43" t="s">
        <v>30</v>
      </c>
      <c r="G2853" s="43">
        <v>45011</v>
      </c>
      <c r="H2853" s="41"/>
      <c r="I2853" s="41"/>
      <c r="J2853" s="43"/>
      <c r="K2853" s="41"/>
      <c r="L2853" s="41"/>
      <c r="M2853" s="41"/>
      <c r="N2853" s="41"/>
      <c r="O2853" s="41"/>
      <c r="P2853" s="41"/>
      <c r="Q2853" s="41"/>
      <c r="R2853" s="41"/>
      <c r="S2853" s="41"/>
      <c r="T2853" s="41"/>
      <c r="U2853" s="41"/>
      <c r="V2853" s="41"/>
      <c r="W2853" s="41"/>
      <c r="X2853" s="41"/>
      <c r="Y2853" s="43" t="str">
        <f t="shared" si="88"/>
        <v/>
      </c>
      <c r="Z2853" s="43">
        <v>2412983</v>
      </c>
      <c r="AA2853" s="43" t="e">
        <f t="shared" si="89"/>
        <v>#N/A</v>
      </c>
    </row>
    <row r="2854" spans="1:27" x14ac:dyDescent="0.3">
      <c r="A2854" s="43">
        <v>1035633</v>
      </c>
      <c r="B2854" s="43" t="s">
        <v>2899</v>
      </c>
      <c r="C2854" s="43" t="s">
        <v>936</v>
      </c>
      <c r="D2854" s="41"/>
      <c r="E2854" s="43" t="s">
        <v>29</v>
      </c>
      <c r="F2854" s="43" t="s">
        <v>30</v>
      </c>
      <c r="G2854" s="43">
        <v>37011</v>
      </c>
      <c r="H2854" s="41"/>
      <c r="I2854" s="41"/>
      <c r="J2854" s="43"/>
      <c r="K2854" s="41"/>
      <c r="L2854" s="41"/>
      <c r="M2854" s="41"/>
      <c r="N2854" s="41"/>
      <c r="O2854" s="41"/>
      <c r="P2854" s="41"/>
      <c r="Q2854" s="41"/>
      <c r="R2854" s="41"/>
      <c r="S2854" s="41"/>
      <c r="T2854" s="41"/>
      <c r="U2854" s="41"/>
      <c r="V2854" s="41"/>
      <c r="W2854" s="41"/>
      <c r="X2854" s="41"/>
      <c r="Y2854" s="43" t="str">
        <f t="shared" si="88"/>
        <v>COMP</v>
      </c>
      <c r="Z2854" s="43">
        <v>2228919</v>
      </c>
      <c r="AA2854" s="43">
        <f t="shared" si="89"/>
        <v>1035633</v>
      </c>
    </row>
    <row r="2855" spans="1:27" x14ac:dyDescent="0.3">
      <c r="A2855" s="43">
        <v>249190</v>
      </c>
      <c r="B2855" s="43" t="s">
        <v>2899</v>
      </c>
      <c r="C2855" s="43" t="s">
        <v>894</v>
      </c>
      <c r="D2855" s="41"/>
      <c r="E2855" s="43" t="s">
        <v>6263</v>
      </c>
      <c r="F2855" s="43" t="s">
        <v>28</v>
      </c>
      <c r="G2855" s="43">
        <v>37011</v>
      </c>
      <c r="H2855" s="41"/>
      <c r="I2855" s="41"/>
      <c r="J2855" s="43"/>
      <c r="K2855" s="41"/>
      <c r="L2855" s="41"/>
      <c r="M2855" s="41"/>
      <c r="N2855" s="41"/>
      <c r="O2855" s="41"/>
      <c r="P2855" s="41"/>
      <c r="Q2855" s="41"/>
      <c r="R2855" s="41"/>
      <c r="S2855" s="41"/>
      <c r="T2855" s="41"/>
      <c r="U2855" s="41"/>
      <c r="V2855" s="41"/>
      <c r="W2855" s="41"/>
      <c r="X2855" s="41"/>
      <c r="Y2855" s="43" t="str">
        <f t="shared" si="88"/>
        <v/>
      </c>
      <c r="Z2855" s="43">
        <v>1496792</v>
      </c>
      <c r="AA2855" s="43" t="e">
        <f t="shared" si="89"/>
        <v>#N/A</v>
      </c>
    </row>
    <row r="2856" spans="1:27" x14ac:dyDescent="0.3">
      <c r="A2856" s="43">
        <v>1936680</v>
      </c>
      <c r="B2856" s="43" t="s">
        <v>2899</v>
      </c>
      <c r="C2856" s="43" t="s">
        <v>331</v>
      </c>
      <c r="D2856" s="41"/>
      <c r="E2856" s="43" t="s">
        <v>6263</v>
      </c>
      <c r="F2856" s="43" t="s">
        <v>30</v>
      </c>
      <c r="G2856" s="43">
        <v>41012</v>
      </c>
      <c r="H2856" s="41"/>
      <c r="I2856" s="41"/>
      <c r="J2856" s="43"/>
      <c r="K2856" s="41"/>
      <c r="L2856" s="41"/>
      <c r="M2856" s="41"/>
      <c r="N2856" s="41"/>
      <c r="O2856" s="41"/>
      <c r="P2856" s="41"/>
      <c r="Q2856" s="41"/>
      <c r="R2856" s="41"/>
      <c r="S2856" s="41"/>
      <c r="T2856" s="41"/>
      <c r="U2856" s="41"/>
      <c r="V2856" s="41"/>
      <c r="W2856" s="41"/>
      <c r="X2856" s="41"/>
      <c r="Y2856" s="43" t="str">
        <f t="shared" si="88"/>
        <v/>
      </c>
      <c r="Z2856" s="43">
        <v>1979152</v>
      </c>
      <c r="AA2856" s="43" t="e">
        <f t="shared" si="89"/>
        <v>#N/A</v>
      </c>
    </row>
    <row r="2857" spans="1:27" x14ac:dyDescent="0.3">
      <c r="A2857" s="43">
        <v>1035631</v>
      </c>
      <c r="B2857" s="43" t="s">
        <v>2899</v>
      </c>
      <c r="C2857" s="43" t="s">
        <v>777</v>
      </c>
      <c r="D2857" s="41"/>
      <c r="E2857" s="43" t="s">
        <v>29</v>
      </c>
      <c r="F2857" s="43" t="s">
        <v>30</v>
      </c>
      <c r="G2857" s="43">
        <v>37011</v>
      </c>
      <c r="H2857" s="41"/>
      <c r="I2857" s="41"/>
      <c r="J2857" s="43"/>
      <c r="K2857" s="41"/>
      <c r="L2857" s="41"/>
      <c r="M2857" s="41"/>
      <c r="N2857" s="41"/>
      <c r="O2857" s="41"/>
      <c r="P2857" s="41"/>
      <c r="Q2857" s="41"/>
      <c r="R2857" s="41"/>
      <c r="S2857" s="41"/>
      <c r="T2857" s="41"/>
      <c r="U2857" s="41"/>
      <c r="V2857" s="41"/>
      <c r="W2857" s="41"/>
      <c r="X2857" s="41"/>
      <c r="Y2857" s="43" t="str">
        <f t="shared" si="88"/>
        <v>COMP</v>
      </c>
      <c r="Z2857" s="43">
        <v>2179233</v>
      </c>
      <c r="AA2857" s="43">
        <f t="shared" si="89"/>
        <v>1035631</v>
      </c>
    </row>
    <row r="2858" spans="1:27" x14ac:dyDescent="0.3">
      <c r="A2858" s="43">
        <v>596453</v>
      </c>
      <c r="B2858" s="43" t="s">
        <v>2899</v>
      </c>
      <c r="C2858" s="43" t="s">
        <v>175</v>
      </c>
      <c r="D2858" s="41"/>
      <c r="E2858" s="43" t="s">
        <v>29</v>
      </c>
      <c r="F2858" s="43" t="s">
        <v>28</v>
      </c>
      <c r="G2858" s="43">
        <v>37011</v>
      </c>
      <c r="H2858" s="41"/>
      <c r="I2858" s="41"/>
      <c r="J2858" s="43"/>
      <c r="K2858" s="41"/>
      <c r="L2858" s="41"/>
      <c r="M2858" s="41"/>
      <c r="N2858" s="41"/>
      <c r="O2858" s="41"/>
      <c r="P2858" s="41"/>
      <c r="Q2858" s="41"/>
      <c r="R2858" s="41"/>
      <c r="S2858" s="41"/>
      <c r="T2858" s="41"/>
      <c r="U2858" s="41"/>
      <c r="V2858" s="41"/>
      <c r="W2858" s="41"/>
      <c r="X2858" s="41"/>
      <c r="Y2858" s="43" t="str">
        <f t="shared" si="88"/>
        <v>COMP</v>
      </c>
      <c r="Z2858" s="43">
        <v>1490474</v>
      </c>
      <c r="AA2858" s="43">
        <f t="shared" si="89"/>
        <v>596453</v>
      </c>
    </row>
    <row r="2859" spans="1:27" x14ac:dyDescent="0.3">
      <c r="A2859" s="43">
        <v>2376023</v>
      </c>
      <c r="B2859" s="43" t="s">
        <v>2900</v>
      </c>
      <c r="C2859" s="43" t="s">
        <v>414</v>
      </c>
      <c r="D2859" s="41"/>
      <c r="E2859" s="43" t="s">
        <v>6263</v>
      </c>
      <c r="F2859" s="43" t="s">
        <v>30</v>
      </c>
      <c r="G2859" s="43">
        <v>28040</v>
      </c>
      <c r="H2859" s="41"/>
      <c r="I2859" s="41"/>
      <c r="J2859" s="43"/>
      <c r="K2859" s="41"/>
      <c r="L2859" s="41"/>
      <c r="M2859" s="41"/>
      <c r="N2859" s="41"/>
      <c r="O2859" s="41"/>
      <c r="P2859" s="41"/>
      <c r="Q2859" s="41"/>
      <c r="R2859" s="41"/>
      <c r="S2859" s="41"/>
      <c r="T2859" s="41"/>
      <c r="U2859" s="41"/>
      <c r="V2859" s="41"/>
      <c r="W2859" s="41"/>
      <c r="X2859" s="41"/>
      <c r="Y2859" s="43" t="str">
        <f t="shared" si="88"/>
        <v/>
      </c>
      <c r="Z2859" s="43">
        <v>1603287</v>
      </c>
      <c r="AA2859" s="43" t="e">
        <f t="shared" si="89"/>
        <v>#N/A</v>
      </c>
    </row>
    <row r="2860" spans="1:27" x14ac:dyDescent="0.3">
      <c r="A2860" s="43">
        <v>2387115</v>
      </c>
      <c r="B2860" s="43" t="s">
        <v>2901</v>
      </c>
      <c r="C2860" s="43" t="s">
        <v>2902</v>
      </c>
      <c r="D2860" s="41"/>
      <c r="E2860" s="43" t="s">
        <v>35</v>
      </c>
      <c r="F2860" s="43" t="s">
        <v>28</v>
      </c>
      <c r="G2860" s="43">
        <v>45041</v>
      </c>
      <c r="H2860" s="41"/>
      <c r="I2860" s="41"/>
      <c r="J2860" s="43"/>
      <c r="K2860" s="41"/>
      <c r="L2860" s="41"/>
      <c r="M2860" s="41"/>
      <c r="N2860" s="41"/>
      <c r="O2860" s="41"/>
      <c r="P2860" s="41"/>
      <c r="Q2860" s="41"/>
      <c r="R2860" s="41"/>
      <c r="S2860" s="41"/>
      <c r="T2860" s="41"/>
      <c r="U2860" s="41"/>
      <c r="V2860" s="41"/>
      <c r="W2860" s="41"/>
      <c r="X2860" s="41"/>
      <c r="Y2860" s="43" t="str">
        <f t="shared" si="88"/>
        <v/>
      </c>
      <c r="Z2860" s="43">
        <v>2427519</v>
      </c>
      <c r="AA2860" s="43" t="e">
        <f t="shared" si="89"/>
        <v>#N/A</v>
      </c>
    </row>
    <row r="2861" spans="1:27" x14ac:dyDescent="0.3">
      <c r="A2861" s="43">
        <v>1650562</v>
      </c>
      <c r="B2861" s="43" t="s">
        <v>2903</v>
      </c>
      <c r="C2861" s="43" t="s">
        <v>1567</v>
      </c>
      <c r="D2861" s="41"/>
      <c r="E2861" s="43" t="s">
        <v>6263</v>
      </c>
      <c r="F2861" s="43" t="s">
        <v>28</v>
      </c>
      <c r="G2861" s="43">
        <v>28017</v>
      </c>
      <c r="H2861" s="41"/>
      <c r="I2861" s="41"/>
      <c r="J2861" s="43"/>
      <c r="K2861" s="41"/>
      <c r="L2861" s="41"/>
      <c r="M2861" s="41"/>
      <c r="N2861" s="41"/>
      <c r="O2861" s="41"/>
      <c r="P2861" s="41"/>
      <c r="Q2861" s="41"/>
      <c r="R2861" s="41"/>
      <c r="S2861" s="41"/>
      <c r="T2861" s="41"/>
      <c r="U2861" s="41"/>
      <c r="V2861" s="41"/>
      <c r="W2861" s="41"/>
      <c r="X2861" s="41"/>
      <c r="Y2861" s="43" t="str">
        <f t="shared" si="88"/>
        <v/>
      </c>
      <c r="Z2861" s="43">
        <v>1467479</v>
      </c>
      <c r="AA2861" s="43" t="e">
        <f t="shared" si="89"/>
        <v>#N/A</v>
      </c>
    </row>
    <row r="2862" spans="1:27" x14ac:dyDescent="0.3">
      <c r="A2862" s="43">
        <v>2173622</v>
      </c>
      <c r="B2862" s="43" t="s">
        <v>2904</v>
      </c>
      <c r="C2862" s="43" t="s">
        <v>1676</v>
      </c>
      <c r="D2862" s="41"/>
      <c r="E2862" s="43" t="s">
        <v>6263</v>
      </c>
      <c r="F2862" s="43" t="s">
        <v>30</v>
      </c>
      <c r="G2862" s="43">
        <v>28030</v>
      </c>
      <c r="H2862" s="41"/>
      <c r="I2862" s="41"/>
      <c r="J2862" s="43"/>
      <c r="K2862" s="41"/>
      <c r="L2862" s="41"/>
      <c r="M2862" s="41"/>
      <c r="N2862" s="41"/>
      <c r="O2862" s="41"/>
      <c r="P2862" s="41"/>
      <c r="Q2862" s="41"/>
      <c r="R2862" s="41"/>
      <c r="S2862" s="41"/>
      <c r="T2862" s="41"/>
      <c r="U2862" s="41"/>
      <c r="V2862" s="41"/>
      <c r="W2862" s="41"/>
      <c r="X2862" s="41"/>
      <c r="Y2862" s="43" t="str">
        <f t="shared" si="88"/>
        <v>COMP</v>
      </c>
      <c r="Z2862" s="43">
        <v>1467483</v>
      </c>
      <c r="AA2862" s="43">
        <f t="shared" si="89"/>
        <v>2173622</v>
      </c>
    </row>
    <row r="2863" spans="1:27" x14ac:dyDescent="0.3">
      <c r="A2863" s="43">
        <v>2092131</v>
      </c>
      <c r="B2863" s="43" t="s">
        <v>2904</v>
      </c>
      <c r="C2863" s="43" t="s">
        <v>390</v>
      </c>
      <c r="D2863" s="41"/>
      <c r="E2863" s="43" t="s">
        <v>6263</v>
      </c>
      <c r="F2863" s="43" t="s">
        <v>30</v>
      </c>
      <c r="G2863" s="43">
        <v>45010</v>
      </c>
      <c r="H2863" s="41"/>
      <c r="I2863" s="41"/>
      <c r="J2863" s="43"/>
      <c r="K2863" s="41"/>
      <c r="L2863" s="41"/>
      <c r="M2863" s="41"/>
      <c r="N2863" s="41"/>
      <c r="O2863" s="41"/>
      <c r="P2863" s="41"/>
      <c r="Q2863" s="41"/>
      <c r="R2863" s="41"/>
      <c r="S2863" s="41"/>
      <c r="T2863" s="41"/>
      <c r="U2863" s="41"/>
      <c r="V2863" s="41"/>
      <c r="W2863" s="41"/>
      <c r="X2863" s="41"/>
      <c r="Y2863" s="43" t="str">
        <f t="shared" si="88"/>
        <v>COMP</v>
      </c>
      <c r="Z2863" s="43">
        <v>1778042</v>
      </c>
      <c r="AA2863" s="43">
        <f t="shared" si="89"/>
        <v>2092131</v>
      </c>
    </row>
    <row r="2864" spans="1:27" x14ac:dyDescent="0.3">
      <c r="A2864" s="43">
        <v>2358627</v>
      </c>
      <c r="B2864" s="43" t="s">
        <v>2905</v>
      </c>
      <c r="C2864" s="43" t="s">
        <v>232</v>
      </c>
      <c r="D2864" s="41"/>
      <c r="E2864" s="43" t="s">
        <v>6263</v>
      </c>
      <c r="F2864" s="43" t="s">
        <v>28</v>
      </c>
      <c r="G2864" s="43">
        <v>45003</v>
      </c>
      <c r="H2864" s="41"/>
      <c r="I2864" s="41"/>
      <c r="J2864" s="43"/>
      <c r="K2864" s="41"/>
      <c r="L2864" s="41"/>
      <c r="M2864" s="41"/>
      <c r="N2864" s="41"/>
      <c r="O2864" s="41"/>
      <c r="P2864" s="41"/>
      <c r="Q2864" s="41"/>
      <c r="R2864" s="41"/>
      <c r="S2864" s="41"/>
      <c r="T2864" s="41"/>
      <c r="U2864" s="41"/>
      <c r="V2864" s="41"/>
      <c r="W2864" s="41"/>
      <c r="X2864" s="41"/>
      <c r="Y2864" s="43" t="str">
        <f t="shared" si="88"/>
        <v>COMP</v>
      </c>
      <c r="Z2864" s="43">
        <v>2231287</v>
      </c>
      <c r="AA2864" s="43">
        <f t="shared" si="89"/>
        <v>2358627</v>
      </c>
    </row>
    <row r="2865" spans="1:27" x14ac:dyDescent="0.3">
      <c r="A2865" s="43">
        <v>2430780</v>
      </c>
      <c r="B2865" s="43" t="s">
        <v>2905</v>
      </c>
      <c r="C2865" s="43" t="s">
        <v>2906</v>
      </c>
      <c r="D2865" s="41"/>
      <c r="E2865" s="43" t="s">
        <v>31</v>
      </c>
      <c r="F2865" s="43" t="s">
        <v>30</v>
      </c>
      <c r="G2865" s="43">
        <v>18003</v>
      </c>
      <c r="H2865" s="41"/>
      <c r="I2865" s="41"/>
      <c r="J2865" s="43"/>
      <c r="K2865" s="41"/>
      <c r="L2865" s="41"/>
      <c r="M2865" s="41"/>
      <c r="N2865" s="41"/>
      <c r="O2865" s="41"/>
      <c r="P2865" s="41"/>
      <c r="Q2865" s="41"/>
      <c r="R2865" s="41"/>
      <c r="S2865" s="41"/>
      <c r="T2865" s="41"/>
      <c r="U2865" s="41"/>
      <c r="V2865" s="41"/>
      <c r="W2865" s="41"/>
      <c r="X2865" s="41"/>
      <c r="Y2865" s="43" t="str">
        <f t="shared" si="88"/>
        <v/>
      </c>
      <c r="Z2865" s="43">
        <v>2077063</v>
      </c>
      <c r="AA2865" s="43" t="e">
        <f t="shared" si="89"/>
        <v>#N/A</v>
      </c>
    </row>
    <row r="2866" spans="1:27" x14ac:dyDescent="0.3">
      <c r="A2866" s="43">
        <v>1375769</v>
      </c>
      <c r="B2866" s="43" t="s">
        <v>478</v>
      </c>
      <c r="C2866" s="43" t="s">
        <v>287</v>
      </c>
      <c r="D2866" s="41"/>
      <c r="E2866" s="43" t="s">
        <v>6263</v>
      </c>
      <c r="F2866" s="43" t="s">
        <v>28</v>
      </c>
      <c r="G2866" s="43">
        <v>28037</v>
      </c>
      <c r="H2866" s="41"/>
      <c r="I2866" s="41"/>
      <c r="J2866" s="43"/>
      <c r="K2866" s="41"/>
      <c r="L2866" s="41"/>
      <c r="M2866" s="41"/>
      <c r="N2866" s="41"/>
      <c r="O2866" s="41"/>
      <c r="P2866" s="41"/>
      <c r="Q2866" s="41"/>
      <c r="R2866" s="41"/>
      <c r="S2866" s="41"/>
      <c r="T2866" s="41"/>
      <c r="U2866" s="41"/>
      <c r="V2866" s="41"/>
      <c r="W2866" s="41"/>
      <c r="X2866" s="41"/>
      <c r="Y2866" s="43" t="str">
        <f t="shared" si="88"/>
        <v>COMP</v>
      </c>
      <c r="Z2866" s="43">
        <v>1141077</v>
      </c>
      <c r="AA2866" s="43">
        <f t="shared" si="89"/>
        <v>1375769</v>
      </c>
    </row>
    <row r="2867" spans="1:27" x14ac:dyDescent="0.3">
      <c r="A2867" s="43">
        <v>2092027</v>
      </c>
      <c r="B2867" s="43" t="s">
        <v>722</v>
      </c>
      <c r="C2867" s="43" t="s">
        <v>565</v>
      </c>
      <c r="D2867" s="41"/>
      <c r="E2867" s="43" t="s">
        <v>6263</v>
      </c>
      <c r="F2867" s="43" t="s">
        <v>28</v>
      </c>
      <c r="G2867" s="43">
        <v>18032</v>
      </c>
      <c r="H2867" s="41"/>
      <c r="I2867" s="41"/>
      <c r="J2867" s="43"/>
      <c r="K2867" s="41"/>
      <c r="L2867" s="41"/>
      <c r="M2867" s="41"/>
      <c r="N2867" s="41"/>
      <c r="O2867" s="41"/>
      <c r="P2867" s="41"/>
      <c r="Q2867" s="41"/>
      <c r="R2867" s="41"/>
      <c r="S2867" s="41"/>
      <c r="T2867" s="41"/>
      <c r="U2867" s="41"/>
      <c r="V2867" s="41"/>
      <c r="W2867" s="41"/>
      <c r="X2867" s="41"/>
      <c r="Y2867" s="43" t="str">
        <f t="shared" si="88"/>
        <v>COMP</v>
      </c>
      <c r="Z2867" s="43">
        <v>2144034</v>
      </c>
      <c r="AA2867" s="43">
        <f t="shared" si="89"/>
        <v>2092027</v>
      </c>
    </row>
    <row r="2868" spans="1:27" x14ac:dyDescent="0.3">
      <c r="A2868" s="43">
        <v>2296502</v>
      </c>
      <c r="B2868" s="43" t="s">
        <v>722</v>
      </c>
      <c r="C2868" s="43" t="s">
        <v>274</v>
      </c>
      <c r="D2868" s="41"/>
      <c r="E2868" s="43" t="s">
        <v>6263</v>
      </c>
      <c r="F2868" s="43" t="s">
        <v>28</v>
      </c>
      <c r="G2868" s="43">
        <v>45016</v>
      </c>
      <c r="H2868" s="41"/>
      <c r="I2868" s="41"/>
      <c r="J2868" s="43"/>
      <c r="K2868" s="41"/>
      <c r="L2868" s="41"/>
      <c r="M2868" s="41"/>
      <c r="N2868" s="41"/>
      <c r="O2868" s="41"/>
      <c r="P2868" s="41"/>
      <c r="Q2868" s="41"/>
      <c r="R2868" s="41"/>
      <c r="S2868" s="41"/>
      <c r="T2868" s="41"/>
      <c r="U2868" s="41"/>
      <c r="V2868" s="41"/>
      <c r="W2868" s="41"/>
      <c r="X2868" s="41"/>
      <c r="Y2868" s="43" t="str">
        <f t="shared" si="88"/>
        <v/>
      </c>
      <c r="Z2868" s="43">
        <v>1412226</v>
      </c>
      <c r="AA2868" s="43" t="e">
        <f t="shared" si="89"/>
        <v>#N/A</v>
      </c>
    </row>
    <row r="2869" spans="1:27" x14ac:dyDescent="0.3">
      <c r="A2869" s="43">
        <v>1820029</v>
      </c>
      <c r="B2869" s="43" t="s">
        <v>722</v>
      </c>
      <c r="C2869" s="43" t="s">
        <v>297</v>
      </c>
      <c r="D2869" s="41"/>
      <c r="E2869" s="43" t="s">
        <v>6263</v>
      </c>
      <c r="F2869" s="43" t="s">
        <v>30</v>
      </c>
      <c r="G2869" s="43">
        <v>37024</v>
      </c>
      <c r="H2869" s="41"/>
      <c r="I2869" s="41"/>
      <c r="J2869" s="43"/>
      <c r="K2869" s="41"/>
      <c r="L2869" s="41"/>
      <c r="M2869" s="41"/>
      <c r="N2869" s="41"/>
      <c r="O2869" s="41"/>
      <c r="P2869" s="41"/>
      <c r="Q2869" s="41"/>
      <c r="R2869" s="41"/>
      <c r="S2869" s="41"/>
      <c r="T2869" s="41"/>
      <c r="U2869" s="41"/>
      <c r="V2869" s="41"/>
      <c r="W2869" s="41"/>
      <c r="X2869" s="41"/>
      <c r="Y2869" s="43" t="str">
        <f t="shared" si="88"/>
        <v>COMP</v>
      </c>
      <c r="Z2869" s="43">
        <v>1999348</v>
      </c>
      <c r="AA2869" s="43">
        <f t="shared" si="89"/>
        <v>1820029</v>
      </c>
    </row>
    <row r="2870" spans="1:27" x14ac:dyDescent="0.3">
      <c r="A2870" s="43">
        <v>1828417</v>
      </c>
      <c r="B2870" s="43" t="s">
        <v>2907</v>
      </c>
      <c r="C2870" s="43" t="s">
        <v>187</v>
      </c>
      <c r="D2870" s="41"/>
      <c r="E2870" s="43" t="s">
        <v>6263</v>
      </c>
      <c r="F2870" s="43" t="s">
        <v>30</v>
      </c>
      <c r="G2870" s="43">
        <v>45038</v>
      </c>
      <c r="H2870" s="41"/>
      <c r="I2870" s="41"/>
      <c r="J2870" s="43"/>
      <c r="K2870" s="41"/>
      <c r="L2870" s="41"/>
      <c r="M2870" s="41"/>
      <c r="N2870" s="41"/>
      <c r="O2870" s="41"/>
      <c r="P2870" s="41"/>
      <c r="Q2870" s="41"/>
      <c r="R2870" s="41"/>
      <c r="S2870" s="41"/>
      <c r="T2870" s="41"/>
      <c r="U2870" s="41"/>
      <c r="V2870" s="41"/>
      <c r="W2870" s="41"/>
      <c r="X2870" s="41"/>
      <c r="Y2870" s="43" t="str">
        <f t="shared" si="88"/>
        <v/>
      </c>
      <c r="Z2870" s="43">
        <v>1471229</v>
      </c>
      <c r="AA2870" s="43" t="e">
        <f t="shared" si="89"/>
        <v>#N/A</v>
      </c>
    </row>
    <row r="2871" spans="1:27" x14ac:dyDescent="0.3">
      <c r="A2871" s="43">
        <v>2337346</v>
      </c>
      <c r="B2871" s="43" t="s">
        <v>2907</v>
      </c>
      <c r="C2871" s="43" t="s">
        <v>346</v>
      </c>
      <c r="D2871" s="41"/>
      <c r="E2871" s="43" t="s">
        <v>6263</v>
      </c>
      <c r="F2871" s="43" t="s">
        <v>28</v>
      </c>
      <c r="G2871" s="43">
        <v>45038</v>
      </c>
      <c r="H2871" s="41"/>
      <c r="I2871" s="41"/>
      <c r="J2871" s="43"/>
      <c r="K2871" s="41"/>
      <c r="L2871" s="41"/>
      <c r="M2871" s="41"/>
      <c r="N2871" s="41"/>
      <c r="O2871" s="41"/>
      <c r="P2871" s="41"/>
      <c r="Q2871" s="41"/>
      <c r="R2871" s="41"/>
      <c r="S2871" s="41"/>
      <c r="T2871" s="41"/>
      <c r="U2871" s="41"/>
      <c r="V2871" s="41"/>
      <c r="W2871" s="41"/>
      <c r="X2871" s="41"/>
      <c r="Y2871" s="43" t="str">
        <f t="shared" si="88"/>
        <v/>
      </c>
      <c r="Z2871" s="43">
        <v>2112488</v>
      </c>
      <c r="AA2871" s="43" t="e">
        <f t="shared" si="89"/>
        <v>#N/A</v>
      </c>
    </row>
    <row r="2872" spans="1:27" x14ac:dyDescent="0.3">
      <c r="A2872" s="43">
        <v>1410757</v>
      </c>
      <c r="B2872" s="43" t="s">
        <v>2908</v>
      </c>
      <c r="C2872" s="43" t="s">
        <v>993</v>
      </c>
      <c r="D2872" s="41"/>
      <c r="E2872" s="43" t="s">
        <v>6263</v>
      </c>
      <c r="F2872" s="43" t="s">
        <v>30</v>
      </c>
      <c r="G2872" s="43">
        <v>37023</v>
      </c>
      <c r="H2872" s="41"/>
      <c r="I2872" s="41"/>
      <c r="J2872" s="43"/>
      <c r="K2872" s="41"/>
      <c r="L2872" s="41"/>
      <c r="M2872" s="41"/>
      <c r="N2872" s="41"/>
      <c r="O2872" s="41"/>
      <c r="P2872" s="41"/>
      <c r="Q2872" s="41"/>
      <c r="R2872" s="41"/>
      <c r="S2872" s="41"/>
      <c r="T2872" s="41"/>
      <c r="U2872" s="41"/>
      <c r="V2872" s="41"/>
      <c r="W2872" s="41"/>
      <c r="X2872" s="41"/>
      <c r="Y2872" s="43" t="str">
        <f t="shared" si="88"/>
        <v/>
      </c>
      <c r="Z2872" s="43">
        <v>2059675</v>
      </c>
      <c r="AA2872" s="43" t="e">
        <f t="shared" si="89"/>
        <v>#N/A</v>
      </c>
    </row>
    <row r="2873" spans="1:27" x14ac:dyDescent="0.3">
      <c r="A2873" s="43">
        <v>718568</v>
      </c>
      <c r="B2873" s="43" t="s">
        <v>2909</v>
      </c>
      <c r="C2873" s="43" t="s">
        <v>366</v>
      </c>
      <c r="D2873" s="41"/>
      <c r="E2873" s="43" t="s">
        <v>6263</v>
      </c>
      <c r="F2873" s="43" t="s">
        <v>28</v>
      </c>
      <c r="G2873" s="43">
        <v>28037</v>
      </c>
      <c r="H2873" s="41"/>
      <c r="I2873" s="41"/>
      <c r="J2873" s="43"/>
      <c r="K2873" s="41"/>
      <c r="L2873" s="41"/>
      <c r="M2873" s="41"/>
      <c r="N2873" s="41"/>
      <c r="O2873" s="41"/>
      <c r="P2873" s="41"/>
      <c r="Q2873" s="41"/>
      <c r="R2873" s="41"/>
      <c r="S2873" s="41"/>
      <c r="T2873" s="41"/>
      <c r="U2873" s="41"/>
      <c r="V2873" s="41"/>
      <c r="W2873" s="41"/>
      <c r="X2873" s="41"/>
      <c r="Y2873" s="43" t="str">
        <f t="shared" si="88"/>
        <v>COMP</v>
      </c>
      <c r="Z2873" s="43">
        <v>1989628</v>
      </c>
      <c r="AA2873" s="43">
        <f t="shared" si="89"/>
        <v>718568</v>
      </c>
    </row>
    <row r="2874" spans="1:27" x14ac:dyDescent="0.3">
      <c r="A2874" s="43">
        <v>521729</v>
      </c>
      <c r="B2874" s="43" t="s">
        <v>2910</v>
      </c>
      <c r="C2874" s="43" t="s">
        <v>377</v>
      </c>
      <c r="D2874" s="41"/>
      <c r="E2874" s="43" t="s">
        <v>6263</v>
      </c>
      <c r="F2874" s="43" t="s">
        <v>30</v>
      </c>
      <c r="G2874" s="43">
        <v>28037</v>
      </c>
      <c r="H2874" s="41"/>
      <c r="I2874" s="41"/>
      <c r="J2874" s="43"/>
      <c r="K2874" s="41"/>
      <c r="L2874" s="41"/>
      <c r="M2874" s="41"/>
      <c r="N2874" s="41"/>
      <c r="O2874" s="41"/>
      <c r="P2874" s="41"/>
      <c r="Q2874" s="41"/>
      <c r="R2874" s="41"/>
      <c r="S2874" s="41"/>
      <c r="T2874" s="41"/>
      <c r="U2874" s="41"/>
      <c r="V2874" s="41"/>
      <c r="W2874" s="41"/>
      <c r="X2874" s="41"/>
      <c r="Y2874" s="43" t="str">
        <f t="shared" si="88"/>
        <v>COMP</v>
      </c>
      <c r="Z2874" s="43">
        <v>1476223</v>
      </c>
      <c r="AA2874" s="43">
        <f t="shared" si="89"/>
        <v>521729</v>
      </c>
    </row>
    <row r="2875" spans="1:27" x14ac:dyDescent="0.3">
      <c r="A2875" s="43">
        <v>2423877</v>
      </c>
      <c r="B2875" s="43" t="s">
        <v>2911</v>
      </c>
      <c r="C2875" s="43" t="s">
        <v>2912</v>
      </c>
      <c r="D2875" s="41"/>
      <c r="E2875" s="43" t="s">
        <v>6263</v>
      </c>
      <c r="F2875" s="43" t="s">
        <v>30</v>
      </c>
      <c r="G2875" s="43">
        <v>45044</v>
      </c>
      <c r="H2875" s="41"/>
      <c r="I2875" s="41"/>
      <c r="J2875" s="43"/>
      <c r="K2875" s="41"/>
      <c r="L2875" s="41"/>
      <c r="M2875" s="41"/>
      <c r="N2875" s="41"/>
      <c r="O2875" s="41"/>
      <c r="P2875" s="41"/>
      <c r="Q2875" s="41"/>
      <c r="R2875" s="41"/>
      <c r="S2875" s="41"/>
      <c r="T2875" s="41"/>
      <c r="U2875" s="41"/>
      <c r="V2875" s="41"/>
      <c r="W2875" s="41"/>
      <c r="X2875" s="41"/>
      <c r="Y2875" s="43" t="str">
        <f t="shared" si="88"/>
        <v/>
      </c>
      <c r="Z2875" s="43">
        <v>2344079</v>
      </c>
      <c r="AA2875" s="43" t="e">
        <f t="shared" si="89"/>
        <v>#N/A</v>
      </c>
    </row>
    <row r="2876" spans="1:27" x14ac:dyDescent="0.3">
      <c r="A2876" s="43">
        <v>1251581</v>
      </c>
      <c r="B2876" s="43" t="s">
        <v>2913</v>
      </c>
      <c r="C2876" s="43" t="s">
        <v>425</v>
      </c>
      <c r="D2876" s="41"/>
      <c r="E2876" s="43" t="s">
        <v>6263</v>
      </c>
      <c r="F2876" s="43" t="s">
        <v>28</v>
      </c>
      <c r="G2876" s="43">
        <v>37021</v>
      </c>
      <c r="H2876" s="41"/>
      <c r="I2876" s="41"/>
      <c r="J2876" s="43"/>
      <c r="K2876" s="41"/>
      <c r="L2876" s="41"/>
      <c r="M2876" s="41"/>
      <c r="N2876" s="41"/>
      <c r="O2876" s="41"/>
      <c r="P2876" s="41"/>
      <c r="Q2876" s="41"/>
      <c r="R2876" s="41"/>
      <c r="S2876" s="41"/>
      <c r="T2876" s="41"/>
      <c r="U2876" s="41"/>
      <c r="V2876" s="41"/>
      <c r="W2876" s="41"/>
      <c r="X2876" s="41"/>
      <c r="Y2876" s="43" t="str">
        <f t="shared" si="88"/>
        <v/>
      </c>
      <c r="Z2876" s="43">
        <v>1610009</v>
      </c>
      <c r="AA2876" s="43" t="e">
        <f t="shared" si="89"/>
        <v>#N/A</v>
      </c>
    </row>
    <row r="2877" spans="1:27" x14ac:dyDescent="0.3">
      <c r="A2877" s="43">
        <v>2338563</v>
      </c>
      <c r="B2877" s="43" t="s">
        <v>2914</v>
      </c>
      <c r="C2877" s="43" t="s">
        <v>654</v>
      </c>
      <c r="D2877" s="41"/>
      <c r="E2877" s="43" t="s">
        <v>29</v>
      </c>
      <c r="F2877" s="43" t="s">
        <v>30</v>
      </c>
      <c r="G2877" s="43">
        <v>45046</v>
      </c>
      <c r="H2877" s="41"/>
      <c r="I2877" s="41"/>
      <c r="J2877" s="43"/>
      <c r="K2877" s="41"/>
      <c r="L2877" s="41"/>
      <c r="M2877" s="41"/>
      <c r="N2877" s="41"/>
      <c r="O2877" s="41"/>
      <c r="P2877" s="41"/>
      <c r="Q2877" s="41"/>
      <c r="R2877" s="41"/>
      <c r="S2877" s="41"/>
      <c r="T2877" s="41"/>
      <c r="U2877" s="41"/>
      <c r="V2877" s="41"/>
      <c r="W2877" s="41"/>
      <c r="X2877" s="41"/>
      <c r="Y2877" s="43" t="str">
        <f t="shared" si="88"/>
        <v>COMP</v>
      </c>
      <c r="Z2877" s="43">
        <v>2420724</v>
      </c>
      <c r="AA2877" s="43">
        <f t="shared" si="89"/>
        <v>2338563</v>
      </c>
    </row>
    <row r="2878" spans="1:27" x14ac:dyDescent="0.3">
      <c r="A2878" s="43">
        <v>2317597</v>
      </c>
      <c r="B2878" s="43" t="s">
        <v>2915</v>
      </c>
      <c r="C2878" s="43" t="s">
        <v>346</v>
      </c>
      <c r="D2878" s="41"/>
      <c r="E2878" s="43" t="s">
        <v>6263</v>
      </c>
      <c r="F2878" s="43" t="s">
        <v>28</v>
      </c>
      <c r="G2878" s="43">
        <v>37015</v>
      </c>
      <c r="H2878" s="41"/>
      <c r="I2878" s="41"/>
      <c r="J2878" s="43"/>
      <c r="K2878" s="41"/>
      <c r="L2878" s="41"/>
      <c r="M2878" s="41"/>
      <c r="N2878" s="41"/>
      <c r="O2878" s="41"/>
      <c r="P2878" s="41"/>
      <c r="Q2878" s="41"/>
      <c r="R2878" s="41"/>
      <c r="S2878" s="41"/>
      <c r="T2878" s="41"/>
      <c r="U2878" s="41"/>
      <c r="V2878" s="41"/>
      <c r="W2878" s="41"/>
      <c r="X2878" s="41"/>
      <c r="Y2878" s="43" t="str">
        <f t="shared" si="88"/>
        <v/>
      </c>
      <c r="Z2878" s="43">
        <v>1297799</v>
      </c>
      <c r="AA2878" s="43" t="e">
        <f t="shared" si="89"/>
        <v>#N/A</v>
      </c>
    </row>
    <row r="2879" spans="1:27" x14ac:dyDescent="0.3">
      <c r="A2879" s="43">
        <v>1153911</v>
      </c>
      <c r="B2879" s="43" t="s">
        <v>2916</v>
      </c>
      <c r="C2879" s="43" t="s">
        <v>202</v>
      </c>
      <c r="D2879" s="41"/>
      <c r="E2879" s="43" t="s">
        <v>6263</v>
      </c>
      <c r="F2879" s="43" t="s">
        <v>28</v>
      </c>
      <c r="G2879" s="43">
        <v>37038</v>
      </c>
      <c r="H2879" s="41"/>
      <c r="I2879" s="41"/>
      <c r="J2879" s="43"/>
      <c r="K2879" s="41"/>
      <c r="L2879" s="41"/>
      <c r="M2879" s="41"/>
      <c r="N2879" s="41"/>
      <c r="O2879" s="41"/>
      <c r="P2879" s="41"/>
      <c r="Q2879" s="41"/>
      <c r="R2879" s="41"/>
      <c r="S2879" s="41"/>
      <c r="T2879" s="41"/>
      <c r="U2879" s="41"/>
      <c r="V2879" s="41"/>
      <c r="W2879" s="41"/>
      <c r="X2879" s="41"/>
      <c r="Y2879" s="43" t="str">
        <f t="shared" si="88"/>
        <v/>
      </c>
      <c r="Z2879" s="43">
        <v>1128174</v>
      </c>
      <c r="AA2879" s="43" t="e">
        <f t="shared" si="89"/>
        <v>#N/A</v>
      </c>
    </row>
    <row r="2880" spans="1:27" x14ac:dyDescent="0.3">
      <c r="A2880" s="43">
        <v>2204404</v>
      </c>
      <c r="B2880" s="43" t="s">
        <v>2917</v>
      </c>
      <c r="C2880" s="43" t="s">
        <v>495</v>
      </c>
      <c r="D2880" s="41"/>
      <c r="E2880" s="43" t="s">
        <v>34</v>
      </c>
      <c r="F2880" s="43" t="s">
        <v>30</v>
      </c>
      <c r="G2880" s="43">
        <v>37043</v>
      </c>
      <c r="H2880" s="41"/>
      <c r="I2880" s="41"/>
      <c r="J2880" s="43"/>
      <c r="K2880" s="41"/>
      <c r="L2880" s="41"/>
      <c r="M2880" s="41"/>
      <c r="N2880" s="41"/>
      <c r="O2880" s="41"/>
      <c r="P2880" s="41"/>
      <c r="Q2880" s="41"/>
      <c r="R2880" s="41"/>
      <c r="S2880" s="41"/>
      <c r="T2880" s="41"/>
      <c r="U2880" s="41"/>
      <c r="V2880" s="41"/>
      <c r="W2880" s="41"/>
      <c r="X2880" s="41"/>
      <c r="Y2880" s="43" t="str">
        <f t="shared" si="88"/>
        <v>COMP</v>
      </c>
      <c r="Z2880" s="43">
        <v>690771</v>
      </c>
      <c r="AA2880" s="43">
        <f t="shared" si="89"/>
        <v>2204404</v>
      </c>
    </row>
    <row r="2881" spans="1:27" x14ac:dyDescent="0.3">
      <c r="A2881" s="43">
        <v>1724541</v>
      </c>
      <c r="B2881" s="43" t="s">
        <v>2918</v>
      </c>
      <c r="C2881" s="43" t="s">
        <v>371</v>
      </c>
      <c r="D2881" s="41"/>
      <c r="E2881" s="43" t="s">
        <v>29</v>
      </c>
      <c r="F2881" s="43" t="s">
        <v>30</v>
      </c>
      <c r="G2881" s="43">
        <v>45011</v>
      </c>
      <c r="H2881" s="41"/>
      <c r="I2881" s="41"/>
      <c r="J2881" s="43"/>
      <c r="K2881" s="41"/>
      <c r="L2881" s="41"/>
      <c r="M2881" s="41"/>
      <c r="N2881" s="41"/>
      <c r="O2881" s="41"/>
      <c r="P2881" s="41"/>
      <c r="Q2881" s="41"/>
      <c r="R2881" s="41"/>
      <c r="S2881" s="41"/>
      <c r="T2881" s="41"/>
      <c r="U2881" s="41"/>
      <c r="V2881" s="41"/>
      <c r="W2881" s="41"/>
      <c r="X2881" s="41"/>
      <c r="Y2881" s="43" t="str">
        <f t="shared" si="88"/>
        <v>COMP</v>
      </c>
      <c r="Z2881" s="43">
        <v>1090936</v>
      </c>
      <c r="AA2881" s="43">
        <f t="shared" si="89"/>
        <v>1724541</v>
      </c>
    </row>
    <row r="2882" spans="1:27" x14ac:dyDescent="0.3">
      <c r="A2882" s="43">
        <v>1802588</v>
      </c>
      <c r="B2882" s="43" t="s">
        <v>2919</v>
      </c>
      <c r="C2882" s="43" t="s">
        <v>438</v>
      </c>
      <c r="D2882" s="41"/>
      <c r="E2882" s="43" t="s">
        <v>6263</v>
      </c>
      <c r="F2882" s="43" t="s">
        <v>30</v>
      </c>
      <c r="G2882" s="43">
        <v>41003</v>
      </c>
      <c r="H2882" s="41"/>
      <c r="I2882" s="41"/>
      <c r="J2882" s="43"/>
      <c r="K2882" s="41"/>
      <c r="L2882" s="41"/>
      <c r="M2882" s="41"/>
      <c r="N2882" s="41"/>
      <c r="O2882" s="41"/>
      <c r="P2882" s="41"/>
      <c r="Q2882" s="41"/>
      <c r="R2882" s="41"/>
      <c r="S2882" s="41"/>
      <c r="T2882" s="41"/>
      <c r="U2882" s="41"/>
      <c r="V2882" s="41"/>
      <c r="W2882" s="41"/>
      <c r="X2882" s="41"/>
      <c r="Y2882" s="43" t="str">
        <f t="shared" ref="Y2882:Y2945" si="90">IF(ISERROR(AA2882)=FALSE,"COMP","")</f>
        <v/>
      </c>
      <c r="Z2882" s="43">
        <v>2159048</v>
      </c>
      <c r="AA2882" s="43" t="e">
        <f t="shared" ref="AA2882:AA2945" si="91">VLOOKUP(A2882,Z:Z,1,FALSE)</f>
        <v>#N/A</v>
      </c>
    </row>
    <row r="2883" spans="1:27" x14ac:dyDescent="0.3">
      <c r="A2883" s="43">
        <v>1609396</v>
      </c>
      <c r="B2883" s="43" t="s">
        <v>2920</v>
      </c>
      <c r="C2883" s="43" t="s">
        <v>292</v>
      </c>
      <c r="D2883" s="41"/>
      <c r="E2883" s="43" t="s">
        <v>31</v>
      </c>
      <c r="F2883" s="43" t="s">
        <v>30</v>
      </c>
      <c r="G2883" s="43">
        <v>41024</v>
      </c>
      <c r="H2883" s="41"/>
      <c r="I2883" s="41"/>
      <c r="J2883" s="43"/>
      <c r="K2883" s="41"/>
      <c r="L2883" s="41"/>
      <c r="M2883" s="41"/>
      <c r="N2883" s="41"/>
      <c r="O2883" s="41"/>
      <c r="P2883" s="41"/>
      <c r="Q2883" s="41"/>
      <c r="R2883" s="41"/>
      <c r="S2883" s="41"/>
      <c r="T2883" s="41"/>
      <c r="U2883" s="41"/>
      <c r="V2883" s="41"/>
      <c r="W2883" s="41"/>
      <c r="X2883" s="41"/>
      <c r="Y2883" s="43" t="str">
        <f t="shared" si="90"/>
        <v>COMP</v>
      </c>
      <c r="Z2883" s="43">
        <v>1741791</v>
      </c>
      <c r="AA2883" s="43">
        <f t="shared" si="91"/>
        <v>1609396</v>
      </c>
    </row>
    <row r="2884" spans="1:27" x14ac:dyDescent="0.3">
      <c r="A2884" s="43">
        <v>1386468</v>
      </c>
      <c r="B2884" s="43" t="s">
        <v>2921</v>
      </c>
      <c r="C2884" s="43" t="s">
        <v>460</v>
      </c>
      <c r="D2884" s="41"/>
      <c r="E2884" s="43" t="s">
        <v>6263</v>
      </c>
      <c r="F2884" s="43" t="s">
        <v>30</v>
      </c>
      <c r="G2884" s="43">
        <v>45003</v>
      </c>
      <c r="H2884" s="41"/>
      <c r="I2884" s="41"/>
      <c r="J2884" s="43"/>
      <c r="K2884" s="41"/>
      <c r="L2884" s="41"/>
      <c r="M2884" s="41"/>
      <c r="N2884" s="41"/>
      <c r="O2884" s="41"/>
      <c r="P2884" s="41"/>
      <c r="Q2884" s="41"/>
      <c r="R2884" s="41"/>
      <c r="S2884" s="41"/>
      <c r="T2884" s="41"/>
      <c r="U2884" s="41"/>
      <c r="V2884" s="41"/>
      <c r="W2884" s="41"/>
      <c r="X2884" s="41"/>
      <c r="Y2884" s="43" t="str">
        <f t="shared" si="90"/>
        <v/>
      </c>
      <c r="Z2884" s="43">
        <v>2419614</v>
      </c>
      <c r="AA2884" s="43" t="e">
        <f t="shared" si="91"/>
        <v>#N/A</v>
      </c>
    </row>
    <row r="2885" spans="1:27" x14ac:dyDescent="0.3">
      <c r="A2885" s="43">
        <v>1057460</v>
      </c>
      <c r="B2885" s="43" t="s">
        <v>2922</v>
      </c>
      <c r="C2885" s="43" t="s">
        <v>1835</v>
      </c>
      <c r="D2885" s="41"/>
      <c r="E2885" s="43" t="s">
        <v>6263</v>
      </c>
      <c r="F2885" s="43" t="s">
        <v>28</v>
      </c>
      <c r="G2885" s="43">
        <v>37016</v>
      </c>
      <c r="H2885" s="41"/>
      <c r="I2885" s="41"/>
      <c r="J2885" s="43"/>
      <c r="K2885" s="41"/>
      <c r="L2885" s="41"/>
      <c r="M2885" s="41"/>
      <c r="N2885" s="41"/>
      <c r="O2885" s="41"/>
      <c r="P2885" s="41"/>
      <c r="Q2885" s="41"/>
      <c r="R2885" s="41"/>
      <c r="S2885" s="41"/>
      <c r="T2885" s="41"/>
      <c r="U2885" s="41"/>
      <c r="V2885" s="41"/>
      <c r="W2885" s="41"/>
      <c r="X2885" s="41"/>
      <c r="Y2885" s="43" t="str">
        <f t="shared" si="90"/>
        <v>COMP</v>
      </c>
      <c r="Z2885" s="43">
        <v>1610708</v>
      </c>
      <c r="AA2885" s="43">
        <f t="shared" si="91"/>
        <v>1057460</v>
      </c>
    </row>
    <row r="2886" spans="1:27" x14ac:dyDescent="0.3">
      <c r="A2886" s="43">
        <v>1428332</v>
      </c>
      <c r="B2886" s="43" t="s">
        <v>2923</v>
      </c>
      <c r="C2886" s="43" t="s">
        <v>532</v>
      </c>
      <c r="D2886" s="41"/>
      <c r="E2886" s="43" t="s">
        <v>6263</v>
      </c>
      <c r="F2886" s="43" t="s">
        <v>28</v>
      </c>
      <c r="G2886" s="43">
        <v>36023</v>
      </c>
      <c r="H2886" s="41"/>
      <c r="I2886" s="41"/>
      <c r="J2886" s="43"/>
      <c r="K2886" s="41"/>
      <c r="L2886" s="41"/>
      <c r="M2886" s="41"/>
      <c r="N2886" s="41"/>
      <c r="O2886" s="41"/>
      <c r="P2886" s="41"/>
      <c r="Q2886" s="41"/>
      <c r="R2886" s="41"/>
      <c r="S2886" s="41"/>
      <c r="T2886" s="41"/>
      <c r="U2886" s="41"/>
      <c r="V2886" s="41"/>
      <c r="W2886" s="41"/>
      <c r="X2886" s="41"/>
      <c r="Y2886" s="43" t="str">
        <f t="shared" si="90"/>
        <v/>
      </c>
      <c r="Z2886" s="43">
        <v>1635340</v>
      </c>
      <c r="AA2886" s="43" t="e">
        <f t="shared" si="91"/>
        <v>#N/A</v>
      </c>
    </row>
    <row r="2887" spans="1:27" x14ac:dyDescent="0.3">
      <c r="A2887" s="43">
        <v>1360635</v>
      </c>
      <c r="B2887" s="43" t="s">
        <v>2924</v>
      </c>
      <c r="C2887" s="43" t="s">
        <v>2925</v>
      </c>
      <c r="D2887" s="41"/>
      <c r="E2887" s="43" t="s">
        <v>6263</v>
      </c>
      <c r="F2887" s="43" t="s">
        <v>30</v>
      </c>
      <c r="G2887" s="43">
        <v>28004</v>
      </c>
      <c r="H2887" s="41"/>
      <c r="I2887" s="41"/>
      <c r="J2887" s="43"/>
      <c r="K2887" s="41"/>
      <c r="L2887" s="41"/>
      <c r="M2887" s="41"/>
      <c r="N2887" s="41"/>
      <c r="O2887" s="41"/>
      <c r="P2887" s="41"/>
      <c r="Q2887" s="41"/>
      <c r="R2887" s="41"/>
      <c r="S2887" s="41"/>
      <c r="T2887" s="41"/>
      <c r="U2887" s="41"/>
      <c r="V2887" s="41"/>
      <c r="W2887" s="41"/>
      <c r="X2887" s="41"/>
      <c r="Y2887" s="43" t="str">
        <f t="shared" si="90"/>
        <v/>
      </c>
      <c r="Z2887" s="43">
        <v>443504</v>
      </c>
      <c r="AA2887" s="43" t="e">
        <f t="shared" si="91"/>
        <v>#N/A</v>
      </c>
    </row>
    <row r="2888" spans="1:27" x14ac:dyDescent="0.3">
      <c r="A2888" s="43">
        <v>1738993</v>
      </c>
      <c r="B2888" s="43" t="s">
        <v>2926</v>
      </c>
      <c r="C2888" s="43" t="s">
        <v>230</v>
      </c>
      <c r="D2888" s="41"/>
      <c r="E2888" s="43" t="s">
        <v>6263</v>
      </c>
      <c r="F2888" s="43" t="s">
        <v>28</v>
      </c>
      <c r="G2888" s="43">
        <v>37045</v>
      </c>
      <c r="H2888" s="41"/>
      <c r="I2888" s="41"/>
      <c r="J2888" s="43"/>
      <c r="K2888" s="41"/>
      <c r="L2888" s="41"/>
      <c r="M2888" s="41"/>
      <c r="N2888" s="41"/>
      <c r="O2888" s="41"/>
      <c r="P2888" s="41"/>
      <c r="Q2888" s="41"/>
      <c r="R2888" s="41"/>
      <c r="S2888" s="41"/>
      <c r="T2888" s="41"/>
      <c r="U2888" s="41"/>
      <c r="V2888" s="41"/>
      <c r="W2888" s="41"/>
      <c r="X2888" s="41"/>
      <c r="Y2888" s="43" t="str">
        <f t="shared" si="90"/>
        <v/>
      </c>
      <c r="Z2888" s="43">
        <v>1201496</v>
      </c>
      <c r="AA2888" s="43" t="e">
        <f t="shared" si="91"/>
        <v>#N/A</v>
      </c>
    </row>
    <row r="2889" spans="1:27" x14ac:dyDescent="0.3">
      <c r="A2889" s="43">
        <v>1435075</v>
      </c>
      <c r="B2889" s="43" t="s">
        <v>2926</v>
      </c>
      <c r="C2889" s="43" t="s">
        <v>571</v>
      </c>
      <c r="D2889" s="41"/>
      <c r="E2889" s="43" t="s">
        <v>29</v>
      </c>
      <c r="F2889" s="43" t="s">
        <v>28</v>
      </c>
      <c r="G2889" s="43">
        <v>37043</v>
      </c>
      <c r="H2889" s="41"/>
      <c r="I2889" s="41"/>
      <c r="J2889" s="43"/>
      <c r="K2889" s="41"/>
      <c r="L2889" s="41"/>
      <c r="M2889" s="41"/>
      <c r="N2889" s="41"/>
      <c r="O2889" s="41"/>
      <c r="P2889" s="41"/>
      <c r="Q2889" s="41"/>
      <c r="R2889" s="41"/>
      <c r="S2889" s="41"/>
      <c r="T2889" s="41"/>
      <c r="U2889" s="41"/>
      <c r="V2889" s="41"/>
      <c r="W2889" s="41"/>
      <c r="X2889" s="41"/>
      <c r="Y2889" s="43" t="str">
        <f t="shared" si="90"/>
        <v>COMP</v>
      </c>
      <c r="Z2889" s="43">
        <v>1615529</v>
      </c>
      <c r="AA2889" s="43">
        <f t="shared" si="91"/>
        <v>1435075</v>
      </c>
    </row>
    <row r="2890" spans="1:27" x14ac:dyDescent="0.3">
      <c r="A2890" s="43">
        <v>1924855</v>
      </c>
      <c r="B2890" s="43" t="s">
        <v>2927</v>
      </c>
      <c r="C2890" s="43" t="s">
        <v>668</v>
      </c>
      <c r="D2890" s="41"/>
      <c r="E2890" s="43" t="s">
        <v>6263</v>
      </c>
      <c r="F2890" s="43" t="s">
        <v>28</v>
      </c>
      <c r="G2890" s="43">
        <v>37021</v>
      </c>
      <c r="H2890" s="41"/>
      <c r="I2890" s="41"/>
      <c r="J2890" s="43"/>
      <c r="K2890" s="41"/>
      <c r="L2890" s="41"/>
      <c r="M2890" s="41"/>
      <c r="N2890" s="41"/>
      <c r="O2890" s="41"/>
      <c r="P2890" s="41"/>
      <c r="Q2890" s="41"/>
      <c r="R2890" s="41"/>
      <c r="S2890" s="41"/>
      <c r="T2890" s="41"/>
      <c r="U2890" s="41"/>
      <c r="V2890" s="41"/>
      <c r="W2890" s="41"/>
      <c r="X2890" s="41"/>
      <c r="Y2890" s="43" t="str">
        <f t="shared" si="90"/>
        <v>COMP</v>
      </c>
      <c r="Z2890" s="43">
        <v>2359764</v>
      </c>
      <c r="AA2890" s="43">
        <f t="shared" si="91"/>
        <v>1924855</v>
      </c>
    </row>
    <row r="2891" spans="1:27" x14ac:dyDescent="0.3">
      <c r="A2891" s="43">
        <v>2111269</v>
      </c>
      <c r="B2891" s="43" t="s">
        <v>2928</v>
      </c>
      <c r="C2891" s="43" t="s">
        <v>427</v>
      </c>
      <c r="D2891" s="41"/>
      <c r="E2891" s="43" t="s">
        <v>6263</v>
      </c>
      <c r="F2891" s="43" t="s">
        <v>28</v>
      </c>
      <c r="G2891" s="43">
        <v>37011</v>
      </c>
      <c r="H2891" s="41"/>
      <c r="I2891" s="41"/>
      <c r="J2891" s="43"/>
      <c r="K2891" s="41"/>
      <c r="L2891" s="41"/>
      <c r="M2891" s="41"/>
      <c r="N2891" s="41"/>
      <c r="O2891" s="41"/>
      <c r="P2891" s="41"/>
      <c r="Q2891" s="41"/>
      <c r="R2891" s="41"/>
      <c r="S2891" s="41"/>
      <c r="T2891" s="41"/>
      <c r="U2891" s="41"/>
      <c r="V2891" s="41"/>
      <c r="W2891" s="41"/>
      <c r="X2891" s="41"/>
      <c r="Y2891" s="43" t="str">
        <f t="shared" si="90"/>
        <v>COMP</v>
      </c>
      <c r="Z2891" s="43">
        <v>941269</v>
      </c>
      <c r="AA2891" s="43">
        <f t="shared" si="91"/>
        <v>2111269</v>
      </c>
    </row>
    <row r="2892" spans="1:27" x14ac:dyDescent="0.3">
      <c r="A2892" s="43">
        <v>1450486</v>
      </c>
      <c r="B2892" s="43" t="s">
        <v>2929</v>
      </c>
      <c r="C2892" s="43" t="s">
        <v>631</v>
      </c>
      <c r="D2892" s="41"/>
      <c r="E2892" s="43" t="s">
        <v>6263</v>
      </c>
      <c r="F2892" s="43" t="s">
        <v>30</v>
      </c>
      <c r="G2892" s="43">
        <v>41006</v>
      </c>
      <c r="H2892" s="41"/>
      <c r="I2892" s="41"/>
      <c r="J2892" s="43"/>
      <c r="K2892" s="41"/>
      <c r="L2892" s="41"/>
      <c r="M2892" s="41"/>
      <c r="N2892" s="41"/>
      <c r="O2892" s="41"/>
      <c r="P2892" s="41"/>
      <c r="Q2892" s="41"/>
      <c r="R2892" s="41"/>
      <c r="S2892" s="41"/>
      <c r="T2892" s="41"/>
      <c r="U2892" s="41"/>
      <c r="V2892" s="41"/>
      <c r="W2892" s="41"/>
      <c r="X2892" s="41"/>
      <c r="Y2892" s="43" t="str">
        <f t="shared" si="90"/>
        <v/>
      </c>
      <c r="Z2892" s="43">
        <v>547392</v>
      </c>
      <c r="AA2892" s="43" t="e">
        <f t="shared" si="91"/>
        <v>#N/A</v>
      </c>
    </row>
    <row r="2893" spans="1:27" x14ac:dyDescent="0.3">
      <c r="A2893" s="43">
        <v>2165265</v>
      </c>
      <c r="B2893" s="43" t="s">
        <v>2929</v>
      </c>
      <c r="C2893" s="43" t="s">
        <v>432</v>
      </c>
      <c r="D2893" s="41"/>
      <c r="E2893" s="43" t="s">
        <v>6263</v>
      </c>
      <c r="F2893" s="43" t="s">
        <v>28</v>
      </c>
      <c r="G2893" s="43">
        <v>45046</v>
      </c>
      <c r="H2893" s="41"/>
      <c r="I2893" s="41"/>
      <c r="J2893" s="43"/>
      <c r="K2893" s="41"/>
      <c r="L2893" s="41"/>
      <c r="M2893" s="41"/>
      <c r="N2893" s="41"/>
      <c r="O2893" s="41"/>
      <c r="P2893" s="41"/>
      <c r="Q2893" s="41"/>
      <c r="R2893" s="41"/>
      <c r="S2893" s="41"/>
      <c r="T2893" s="41"/>
      <c r="U2893" s="41"/>
      <c r="V2893" s="41"/>
      <c r="W2893" s="41"/>
      <c r="X2893" s="41"/>
      <c r="Y2893" s="43" t="str">
        <f t="shared" si="90"/>
        <v/>
      </c>
      <c r="Z2893" s="43">
        <v>1690060</v>
      </c>
      <c r="AA2893" s="43" t="e">
        <f t="shared" si="91"/>
        <v>#N/A</v>
      </c>
    </row>
    <row r="2894" spans="1:27" x14ac:dyDescent="0.3">
      <c r="A2894" s="43">
        <v>2239332</v>
      </c>
      <c r="B2894" s="43" t="s">
        <v>2930</v>
      </c>
      <c r="C2894" s="43" t="s">
        <v>2931</v>
      </c>
      <c r="D2894" s="41"/>
      <c r="E2894" s="43" t="s">
        <v>6263</v>
      </c>
      <c r="F2894" s="43" t="s">
        <v>30</v>
      </c>
      <c r="G2894" s="43">
        <v>41003</v>
      </c>
      <c r="H2894" s="41"/>
      <c r="I2894" s="41"/>
      <c r="J2894" s="43"/>
      <c r="K2894" s="41"/>
      <c r="L2894" s="41"/>
      <c r="M2894" s="41"/>
      <c r="N2894" s="41"/>
      <c r="O2894" s="41"/>
      <c r="P2894" s="41"/>
      <c r="Q2894" s="41"/>
      <c r="R2894" s="41"/>
      <c r="S2894" s="41"/>
      <c r="T2894" s="41"/>
      <c r="U2894" s="41"/>
      <c r="V2894" s="41"/>
      <c r="W2894" s="41"/>
      <c r="X2894" s="41"/>
      <c r="Y2894" s="43" t="str">
        <f t="shared" si="90"/>
        <v/>
      </c>
      <c r="Z2894" s="43">
        <v>1615532</v>
      </c>
      <c r="AA2894" s="43" t="e">
        <f t="shared" si="91"/>
        <v>#N/A</v>
      </c>
    </row>
    <row r="2895" spans="1:27" x14ac:dyDescent="0.3">
      <c r="A2895" s="43">
        <v>1746890</v>
      </c>
      <c r="B2895" s="43" t="s">
        <v>2932</v>
      </c>
      <c r="C2895" s="43" t="s">
        <v>187</v>
      </c>
      <c r="D2895" s="41"/>
      <c r="E2895" s="43" t="s">
        <v>6263</v>
      </c>
      <c r="F2895" s="43" t="s">
        <v>30</v>
      </c>
      <c r="G2895" s="43">
        <v>45005</v>
      </c>
      <c r="H2895" s="41"/>
      <c r="I2895" s="41"/>
      <c r="J2895" s="43"/>
      <c r="K2895" s="41"/>
      <c r="L2895" s="41"/>
      <c r="M2895" s="41"/>
      <c r="N2895" s="41"/>
      <c r="O2895" s="41"/>
      <c r="P2895" s="41"/>
      <c r="Q2895" s="41"/>
      <c r="R2895" s="41"/>
      <c r="S2895" s="41"/>
      <c r="T2895" s="41"/>
      <c r="U2895" s="41"/>
      <c r="V2895" s="41"/>
      <c r="W2895" s="41"/>
      <c r="X2895" s="41"/>
      <c r="Y2895" s="43" t="str">
        <f t="shared" si="90"/>
        <v/>
      </c>
      <c r="Z2895" s="43">
        <v>497479</v>
      </c>
      <c r="AA2895" s="43" t="e">
        <f t="shared" si="91"/>
        <v>#N/A</v>
      </c>
    </row>
    <row r="2896" spans="1:27" x14ac:dyDescent="0.3">
      <c r="A2896" s="43">
        <v>1644563</v>
      </c>
      <c r="B2896" s="43" t="s">
        <v>2933</v>
      </c>
      <c r="C2896" s="43" t="s">
        <v>210</v>
      </c>
      <c r="D2896" s="41"/>
      <c r="E2896" s="43" t="s">
        <v>6263</v>
      </c>
      <c r="F2896" s="43" t="s">
        <v>30</v>
      </c>
      <c r="G2896" s="43">
        <v>37021</v>
      </c>
      <c r="H2896" s="41"/>
      <c r="I2896" s="41"/>
      <c r="J2896" s="43"/>
      <c r="K2896" s="41"/>
      <c r="L2896" s="41"/>
      <c r="M2896" s="41"/>
      <c r="N2896" s="41"/>
      <c r="O2896" s="41"/>
      <c r="P2896" s="41"/>
      <c r="Q2896" s="41"/>
      <c r="R2896" s="41"/>
      <c r="S2896" s="41"/>
      <c r="T2896" s="41"/>
      <c r="U2896" s="41"/>
      <c r="V2896" s="41"/>
      <c r="W2896" s="41"/>
      <c r="X2896" s="41"/>
      <c r="Y2896" s="43" t="str">
        <f t="shared" si="90"/>
        <v/>
      </c>
      <c r="Z2896" s="43">
        <v>1504778</v>
      </c>
      <c r="AA2896" s="43" t="e">
        <f t="shared" si="91"/>
        <v>#N/A</v>
      </c>
    </row>
    <row r="2897" spans="1:27" x14ac:dyDescent="0.3">
      <c r="A2897" s="43">
        <v>2397072</v>
      </c>
      <c r="B2897" s="43" t="s">
        <v>2934</v>
      </c>
      <c r="C2897" s="43" t="s">
        <v>681</v>
      </c>
      <c r="D2897" s="41"/>
      <c r="E2897" s="43" t="s">
        <v>35</v>
      </c>
      <c r="F2897" s="43" t="s">
        <v>30</v>
      </c>
      <c r="G2897" s="43">
        <v>45003</v>
      </c>
      <c r="H2897" s="41"/>
      <c r="I2897" s="41"/>
      <c r="J2897" s="43"/>
      <c r="K2897" s="41"/>
      <c r="L2897" s="41"/>
      <c r="M2897" s="41"/>
      <c r="N2897" s="41"/>
      <c r="O2897" s="41"/>
      <c r="P2897" s="41"/>
      <c r="Q2897" s="41"/>
      <c r="R2897" s="41"/>
      <c r="S2897" s="41"/>
      <c r="T2897" s="41"/>
      <c r="U2897" s="41"/>
      <c r="V2897" s="41"/>
      <c r="W2897" s="41"/>
      <c r="X2897" s="41"/>
      <c r="Y2897" s="43" t="str">
        <f t="shared" si="90"/>
        <v>COMP</v>
      </c>
      <c r="Z2897" s="43">
        <v>2366293</v>
      </c>
      <c r="AA2897" s="43">
        <f t="shared" si="91"/>
        <v>2397072</v>
      </c>
    </row>
    <row r="2898" spans="1:27" x14ac:dyDescent="0.3">
      <c r="A2898" s="43">
        <v>2178943</v>
      </c>
      <c r="B2898" s="43" t="s">
        <v>2935</v>
      </c>
      <c r="C2898" s="43" t="s">
        <v>2127</v>
      </c>
      <c r="D2898" s="41"/>
      <c r="E2898" s="43" t="s">
        <v>35</v>
      </c>
      <c r="F2898" s="43" t="s">
        <v>30</v>
      </c>
      <c r="G2898" s="43">
        <v>18003</v>
      </c>
      <c r="H2898" s="41"/>
      <c r="I2898" s="41"/>
      <c r="J2898" s="43"/>
      <c r="K2898" s="41"/>
      <c r="L2898" s="41"/>
      <c r="M2898" s="41"/>
      <c r="N2898" s="41"/>
      <c r="O2898" s="41"/>
      <c r="P2898" s="41"/>
      <c r="Q2898" s="41"/>
      <c r="R2898" s="41"/>
      <c r="S2898" s="41"/>
      <c r="T2898" s="41"/>
      <c r="U2898" s="41"/>
      <c r="V2898" s="41"/>
      <c r="W2898" s="41"/>
      <c r="X2898" s="41"/>
      <c r="Y2898" s="43" t="str">
        <f t="shared" si="90"/>
        <v>COMP</v>
      </c>
      <c r="Z2898" s="43">
        <v>2246473</v>
      </c>
      <c r="AA2898" s="43">
        <f t="shared" si="91"/>
        <v>2178943</v>
      </c>
    </row>
    <row r="2899" spans="1:27" x14ac:dyDescent="0.3">
      <c r="A2899" s="43">
        <v>2006957</v>
      </c>
      <c r="B2899" s="43" t="s">
        <v>2935</v>
      </c>
      <c r="C2899" s="43" t="s">
        <v>189</v>
      </c>
      <c r="D2899" s="41"/>
      <c r="E2899" s="43" t="s">
        <v>6263</v>
      </c>
      <c r="F2899" s="43" t="s">
        <v>30</v>
      </c>
      <c r="G2899" s="43">
        <v>37038</v>
      </c>
      <c r="H2899" s="41"/>
      <c r="I2899" s="41"/>
      <c r="J2899" s="43"/>
      <c r="K2899" s="41"/>
      <c r="L2899" s="41"/>
      <c r="M2899" s="41"/>
      <c r="N2899" s="41"/>
      <c r="O2899" s="41"/>
      <c r="P2899" s="41"/>
      <c r="Q2899" s="41"/>
      <c r="R2899" s="41"/>
      <c r="S2899" s="41"/>
      <c r="T2899" s="41"/>
      <c r="U2899" s="41"/>
      <c r="V2899" s="41"/>
      <c r="W2899" s="41"/>
      <c r="X2899" s="41"/>
      <c r="Y2899" s="43" t="str">
        <f t="shared" si="90"/>
        <v/>
      </c>
      <c r="Z2899" s="43">
        <v>1890245</v>
      </c>
      <c r="AA2899" s="43" t="e">
        <f t="shared" si="91"/>
        <v>#N/A</v>
      </c>
    </row>
    <row r="2900" spans="1:27" x14ac:dyDescent="0.3">
      <c r="A2900" s="43">
        <v>2372774</v>
      </c>
      <c r="B2900" s="43" t="s">
        <v>2936</v>
      </c>
      <c r="C2900" s="43" t="s">
        <v>224</v>
      </c>
      <c r="D2900" s="41"/>
      <c r="E2900" s="43" t="s">
        <v>6263</v>
      </c>
      <c r="F2900" s="43" t="s">
        <v>30</v>
      </c>
      <c r="G2900" s="43">
        <v>37015</v>
      </c>
      <c r="H2900" s="41"/>
      <c r="I2900" s="41"/>
      <c r="J2900" s="43"/>
      <c r="K2900" s="41"/>
      <c r="L2900" s="41"/>
      <c r="M2900" s="41"/>
      <c r="N2900" s="41"/>
      <c r="O2900" s="41"/>
      <c r="P2900" s="41"/>
      <c r="Q2900" s="41"/>
      <c r="R2900" s="41"/>
      <c r="S2900" s="41"/>
      <c r="T2900" s="41"/>
      <c r="U2900" s="41"/>
      <c r="V2900" s="41"/>
      <c r="W2900" s="41"/>
      <c r="X2900" s="41"/>
      <c r="Y2900" s="43" t="str">
        <f t="shared" si="90"/>
        <v/>
      </c>
      <c r="Z2900" s="43">
        <v>1695003</v>
      </c>
      <c r="AA2900" s="43" t="e">
        <f t="shared" si="91"/>
        <v>#N/A</v>
      </c>
    </row>
    <row r="2901" spans="1:27" x14ac:dyDescent="0.3">
      <c r="A2901" s="43">
        <v>2316553</v>
      </c>
      <c r="B2901" s="43" t="s">
        <v>2937</v>
      </c>
      <c r="C2901" s="43" t="s">
        <v>244</v>
      </c>
      <c r="D2901" s="41"/>
      <c r="E2901" s="43" t="s">
        <v>6263</v>
      </c>
      <c r="F2901" s="43" t="s">
        <v>28</v>
      </c>
      <c r="G2901" s="43">
        <v>37024</v>
      </c>
      <c r="H2901" s="41"/>
      <c r="I2901" s="41"/>
      <c r="J2901" s="43"/>
      <c r="K2901" s="41"/>
      <c r="L2901" s="41"/>
      <c r="M2901" s="41"/>
      <c r="N2901" s="41"/>
      <c r="O2901" s="41"/>
      <c r="P2901" s="41"/>
      <c r="Q2901" s="41"/>
      <c r="R2901" s="41"/>
      <c r="S2901" s="41"/>
      <c r="T2901" s="41"/>
      <c r="U2901" s="41"/>
      <c r="V2901" s="41"/>
      <c r="W2901" s="41"/>
      <c r="X2901" s="41"/>
      <c r="Y2901" s="43" t="str">
        <f t="shared" si="90"/>
        <v>COMP</v>
      </c>
      <c r="Z2901" s="43">
        <v>2375721</v>
      </c>
      <c r="AA2901" s="43">
        <f t="shared" si="91"/>
        <v>2316553</v>
      </c>
    </row>
    <row r="2902" spans="1:27" x14ac:dyDescent="0.3">
      <c r="A2902" s="43">
        <v>2435145</v>
      </c>
      <c r="B2902" s="43" t="s">
        <v>2938</v>
      </c>
      <c r="C2902" s="43" t="s">
        <v>1109</v>
      </c>
      <c r="D2902" s="41"/>
      <c r="E2902" s="43" t="s">
        <v>6263</v>
      </c>
      <c r="F2902" s="43" t="s">
        <v>28</v>
      </c>
      <c r="G2902" s="43">
        <v>45045</v>
      </c>
      <c r="H2902" s="41"/>
      <c r="I2902" s="41"/>
      <c r="J2902" s="43"/>
      <c r="K2902" s="41"/>
      <c r="L2902" s="41"/>
      <c r="M2902" s="41"/>
      <c r="N2902" s="41"/>
      <c r="O2902" s="41"/>
      <c r="P2902" s="41"/>
      <c r="Q2902" s="41"/>
      <c r="R2902" s="41"/>
      <c r="S2902" s="41"/>
      <c r="T2902" s="41"/>
      <c r="U2902" s="41"/>
      <c r="V2902" s="41"/>
      <c r="W2902" s="41"/>
      <c r="X2902" s="41"/>
      <c r="Y2902" s="43" t="str">
        <f t="shared" si="90"/>
        <v>COMP</v>
      </c>
      <c r="Z2902" s="43">
        <v>1654209</v>
      </c>
      <c r="AA2902" s="43">
        <f t="shared" si="91"/>
        <v>2435145</v>
      </c>
    </row>
    <row r="2903" spans="1:27" x14ac:dyDescent="0.3">
      <c r="A2903" s="43">
        <v>2170142</v>
      </c>
      <c r="B2903" s="43" t="s">
        <v>2939</v>
      </c>
      <c r="C2903" s="43" t="s">
        <v>542</v>
      </c>
      <c r="D2903" s="41"/>
      <c r="E2903" s="43" t="s">
        <v>6263</v>
      </c>
      <c r="F2903" s="43" t="s">
        <v>28</v>
      </c>
      <c r="G2903" s="43">
        <v>18035</v>
      </c>
      <c r="H2903" s="41"/>
      <c r="I2903" s="41"/>
      <c r="J2903" s="43"/>
      <c r="K2903" s="41"/>
      <c r="L2903" s="41"/>
      <c r="M2903" s="41"/>
      <c r="N2903" s="41"/>
      <c r="O2903" s="41"/>
      <c r="P2903" s="41"/>
      <c r="Q2903" s="41"/>
      <c r="R2903" s="41"/>
      <c r="S2903" s="41"/>
      <c r="T2903" s="41"/>
      <c r="U2903" s="41"/>
      <c r="V2903" s="41"/>
      <c r="W2903" s="41"/>
      <c r="X2903" s="41"/>
      <c r="Y2903" s="43" t="str">
        <f t="shared" si="90"/>
        <v>COMP</v>
      </c>
      <c r="Z2903" s="43">
        <v>2367977</v>
      </c>
      <c r="AA2903" s="43">
        <f t="shared" si="91"/>
        <v>2170142</v>
      </c>
    </row>
    <row r="2904" spans="1:27" x14ac:dyDescent="0.3">
      <c r="A2904" s="43">
        <v>1832343</v>
      </c>
      <c r="B2904" s="43" t="s">
        <v>2940</v>
      </c>
      <c r="C2904" s="43" t="s">
        <v>937</v>
      </c>
      <c r="D2904" s="41"/>
      <c r="E2904" s="43" t="s">
        <v>6263</v>
      </c>
      <c r="F2904" s="43" t="s">
        <v>28</v>
      </c>
      <c r="G2904" s="43">
        <v>45005</v>
      </c>
      <c r="H2904" s="41"/>
      <c r="I2904" s="41"/>
      <c r="J2904" s="43"/>
      <c r="K2904" s="41"/>
      <c r="L2904" s="41"/>
      <c r="M2904" s="41"/>
      <c r="N2904" s="41"/>
      <c r="O2904" s="41"/>
      <c r="P2904" s="41"/>
      <c r="Q2904" s="41"/>
      <c r="R2904" s="41"/>
      <c r="S2904" s="41"/>
      <c r="T2904" s="41"/>
      <c r="U2904" s="41"/>
      <c r="V2904" s="41"/>
      <c r="W2904" s="41"/>
      <c r="X2904" s="41"/>
      <c r="Y2904" s="43" t="str">
        <f t="shared" si="90"/>
        <v/>
      </c>
      <c r="Z2904" s="43">
        <v>1957243</v>
      </c>
      <c r="AA2904" s="43" t="e">
        <f t="shared" si="91"/>
        <v>#N/A</v>
      </c>
    </row>
    <row r="2905" spans="1:27" x14ac:dyDescent="0.3">
      <c r="A2905" s="43">
        <v>1592320</v>
      </c>
      <c r="B2905" s="43" t="s">
        <v>2940</v>
      </c>
      <c r="C2905" s="43" t="s">
        <v>221</v>
      </c>
      <c r="D2905" s="41"/>
      <c r="E2905" s="43" t="s">
        <v>6263</v>
      </c>
      <c r="F2905" s="43" t="s">
        <v>28</v>
      </c>
      <c r="G2905" s="43">
        <v>18032</v>
      </c>
      <c r="H2905" s="41"/>
      <c r="I2905" s="41"/>
      <c r="J2905" s="43"/>
      <c r="K2905" s="41"/>
      <c r="L2905" s="41"/>
      <c r="M2905" s="41"/>
      <c r="N2905" s="41"/>
      <c r="O2905" s="41"/>
      <c r="P2905" s="41"/>
      <c r="Q2905" s="41"/>
      <c r="R2905" s="41"/>
      <c r="S2905" s="41"/>
      <c r="T2905" s="41"/>
      <c r="U2905" s="41"/>
      <c r="V2905" s="41"/>
      <c r="W2905" s="41"/>
      <c r="X2905" s="41"/>
      <c r="Y2905" s="43" t="str">
        <f t="shared" si="90"/>
        <v>COMP</v>
      </c>
      <c r="Z2905" s="43">
        <v>2436375</v>
      </c>
      <c r="AA2905" s="43">
        <f t="shared" si="91"/>
        <v>1592320</v>
      </c>
    </row>
    <row r="2906" spans="1:27" x14ac:dyDescent="0.3">
      <c r="A2906" s="43">
        <v>160915</v>
      </c>
      <c r="B2906" s="43" t="s">
        <v>2941</v>
      </c>
      <c r="C2906" s="43" t="s">
        <v>2942</v>
      </c>
      <c r="D2906" s="41"/>
      <c r="E2906" s="43" t="s">
        <v>6263</v>
      </c>
      <c r="F2906" s="43" t="s">
        <v>28</v>
      </c>
      <c r="G2906" s="43">
        <v>45003</v>
      </c>
      <c r="H2906" s="41"/>
      <c r="I2906" s="41"/>
      <c r="J2906" s="43"/>
      <c r="K2906" s="41"/>
      <c r="L2906" s="41"/>
      <c r="M2906" s="41"/>
      <c r="N2906" s="41"/>
      <c r="O2906" s="41"/>
      <c r="P2906" s="41"/>
      <c r="Q2906" s="41"/>
      <c r="R2906" s="41"/>
      <c r="S2906" s="41"/>
      <c r="T2906" s="41"/>
      <c r="U2906" s="41"/>
      <c r="V2906" s="41"/>
      <c r="W2906" s="41"/>
      <c r="X2906" s="41"/>
      <c r="Y2906" s="43" t="str">
        <f t="shared" si="90"/>
        <v/>
      </c>
      <c r="Z2906" s="43">
        <v>1813237</v>
      </c>
      <c r="AA2906" s="43" t="e">
        <f t="shared" si="91"/>
        <v>#N/A</v>
      </c>
    </row>
    <row r="2907" spans="1:27" x14ac:dyDescent="0.3">
      <c r="A2907" s="43">
        <v>2208927</v>
      </c>
      <c r="B2907" s="43" t="s">
        <v>2943</v>
      </c>
      <c r="C2907" s="43" t="s">
        <v>1149</v>
      </c>
      <c r="D2907" s="41"/>
      <c r="E2907" s="43" t="s">
        <v>6263</v>
      </c>
      <c r="F2907" s="43" t="s">
        <v>28</v>
      </c>
      <c r="G2907" s="43">
        <v>45053</v>
      </c>
      <c r="H2907" s="41"/>
      <c r="I2907" s="41"/>
      <c r="J2907" s="43"/>
      <c r="K2907" s="41"/>
      <c r="L2907" s="41"/>
      <c r="M2907" s="41"/>
      <c r="N2907" s="41"/>
      <c r="O2907" s="41"/>
      <c r="P2907" s="41"/>
      <c r="Q2907" s="41"/>
      <c r="R2907" s="41"/>
      <c r="S2907" s="41"/>
      <c r="T2907" s="41"/>
      <c r="U2907" s="41"/>
      <c r="V2907" s="41"/>
      <c r="W2907" s="41"/>
      <c r="X2907" s="41"/>
      <c r="Y2907" s="43" t="str">
        <f t="shared" si="90"/>
        <v>COMP</v>
      </c>
      <c r="Z2907" s="43">
        <v>1999038</v>
      </c>
      <c r="AA2907" s="43">
        <f t="shared" si="91"/>
        <v>2208927</v>
      </c>
    </row>
    <row r="2908" spans="1:27" x14ac:dyDescent="0.3">
      <c r="A2908" s="43">
        <v>1688020</v>
      </c>
      <c r="B2908" s="43" t="s">
        <v>2944</v>
      </c>
      <c r="C2908" s="43" t="s">
        <v>390</v>
      </c>
      <c r="D2908" s="41"/>
      <c r="E2908" s="43" t="s">
        <v>6263</v>
      </c>
      <c r="F2908" s="43" t="s">
        <v>30</v>
      </c>
      <c r="G2908" s="43">
        <v>37021</v>
      </c>
      <c r="H2908" s="41"/>
      <c r="I2908" s="41"/>
      <c r="J2908" s="43"/>
      <c r="K2908" s="41"/>
      <c r="L2908" s="41"/>
      <c r="M2908" s="41"/>
      <c r="N2908" s="41"/>
      <c r="O2908" s="41"/>
      <c r="P2908" s="41"/>
      <c r="Q2908" s="41"/>
      <c r="R2908" s="41"/>
      <c r="S2908" s="41"/>
      <c r="T2908" s="41"/>
      <c r="U2908" s="41"/>
      <c r="V2908" s="41"/>
      <c r="W2908" s="41"/>
      <c r="X2908" s="41"/>
      <c r="Y2908" s="43" t="str">
        <f t="shared" si="90"/>
        <v>COMP</v>
      </c>
      <c r="Z2908" s="43">
        <v>1861047</v>
      </c>
      <c r="AA2908" s="43">
        <f t="shared" si="91"/>
        <v>1688020</v>
      </c>
    </row>
    <row r="2909" spans="1:27" x14ac:dyDescent="0.3">
      <c r="A2909" s="43">
        <v>1913146</v>
      </c>
      <c r="B2909" s="43" t="s">
        <v>2945</v>
      </c>
      <c r="C2909" s="43" t="s">
        <v>400</v>
      </c>
      <c r="D2909" s="41"/>
      <c r="E2909" s="43" t="s">
        <v>6263</v>
      </c>
      <c r="F2909" s="43" t="s">
        <v>30</v>
      </c>
      <c r="G2909" s="43">
        <v>45038</v>
      </c>
      <c r="H2909" s="41"/>
      <c r="I2909" s="41"/>
      <c r="J2909" s="43"/>
      <c r="K2909" s="41"/>
      <c r="L2909" s="41"/>
      <c r="M2909" s="41"/>
      <c r="N2909" s="41"/>
      <c r="O2909" s="41"/>
      <c r="P2909" s="41"/>
      <c r="Q2909" s="41"/>
      <c r="R2909" s="41"/>
      <c r="S2909" s="41"/>
      <c r="T2909" s="41"/>
      <c r="U2909" s="41"/>
      <c r="V2909" s="41"/>
      <c r="W2909" s="41"/>
      <c r="X2909" s="41"/>
      <c r="Y2909" s="43" t="str">
        <f t="shared" si="90"/>
        <v/>
      </c>
      <c r="Z2909" s="43">
        <v>1816773</v>
      </c>
      <c r="AA2909" s="43" t="e">
        <f t="shared" si="91"/>
        <v>#N/A</v>
      </c>
    </row>
    <row r="2910" spans="1:27" x14ac:dyDescent="0.3">
      <c r="A2910" s="43">
        <v>213198</v>
      </c>
      <c r="B2910" s="43" t="s">
        <v>2946</v>
      </c>
      <c r="C2910" s="43" t="s">
        <v>1241</v>
      </c>
      <c r="D2910" s="41"/>
      <c r="E2910" s="43" t="s">
        <v>6263</v>
      </c>
      <c r="F2910" s="43" t="s">
        <v>28</v>
      </c>
      <c r="G2910" s="43">
        <v>45011</v>
      </c>
      <c r="H2910" s="41"/>
      <c r="I2910" s="41"/>
      <c r="J2910" s="43"/>
      <c r="K2910" s="41"/>
      <c r="L2910" s="41"/>
      <c r="M2910" s="41"/>
      <c r="N2910" s="41"/>
      <c r="O2910" s="41"/>
      <c r="P2910" s="41"/>
      <c r="Q2910" s="41"/>
      <c r="R2910" s="41"/>
      <c r="S2910" s="41"/>
      <c r="T2910" s="41"/>
      <c r="U2910" s="41"/>
      <c r="V2910" s="41"/>
      <c r="W2910" s="41"/>
      <c r="X2910" s="41"/>
      <c r="Y2910" s="43" t="str">
        <f t="shared" si="90"/>
        <v/>
      </c>
      <c r="Z2910" s="43">
        <v>1188771</v>
      </c>
      <c r="AA2910" s="43" t="e">
        <f t="shared" si="91"/>
        <v>#N/A</v>
      </c>
    </row>
    <row r="2911" spans="1:27" x14ac:dyDescent="0.3">
      <c r="A2911" s="43">
        <v>1576032</v>
      </c>
      <c r="B2911" s="43" t="s">
        <v>2947</v>
      </c>
      <c r="C2911" s="43" t="s">
        <v>223</v>
      </c>
      <c r="D2911" s="41"/>
      <c r="E2911" s="43" t="s">
        <v>6263</v>
      </c>
      <c r="F2911" s="43" t="s">
        <v>28</v>
      </c>
      <c r="G2911" s="43">
        <v>36023</v>
      </c>
      <c r="H2911" s="41"/>
      <c r="I2911" s="41"/>
      <c r="J2911" s="43"/>
      <c r="K2911" s="41"/>
      <c r="L2911" s="41"/>
      <c r="M2911" s="41"/>
      <c r="N2911" s="41"/>
      <c r="O2911" s="41"/>
      <c r="P2911" s="41"/>
      <c r="Q2911" s="41"/>
      <c r="R2911" s="41"/>
      <c r="S2911" s="41"/>
      <c r="T2911" s="41"/>
      <c r="U2911" s="41"/>
      <c r="V2911" s="41"/>
      <c r="W2911" s="41"/>
      <c r="X2911" s="41"/>
      <c r="Y2911" s="43" t="str">
        <f t="shared" si="90"/>
        <v>COMP</v>
      </c>
      <c r="Z2911" s="43">
        <v>1230053</v>
      </c>
      <c r="AA2911" s="43">
        <f t="shared" si="91"/>
        <v>1576032</v>
      </c>
    </row>
    <row r="2912" spans="1:27" x14ac:dyDescent="0.3">
      <c r="A2912" s="43">
        <v>1961278</v>
      </c>
      <c r="B2912" s="43" t="s">
        <v>2948</v>
      </c>
      <c r="C2912" s="43" t="s">
        <v>244</v>
      </c>
      <c r="D2912" s="41"/>
      <c r="E2912" s="43" t="s">
        <v>6263</v>
      </c>
      <c r="F2912" s="43" t="s">
        <v>28</v>
      </c>
      <c r="G2912" s="43">
        <v>45032</v>
      </c>
      <c r="H2912" s="41"/>
      <c r="I2912" s="41"/>
      <c r="J2912" s="43"/>
      <c r="K2912" s="41"/>
      <c r="L2912" s="41"/>
      <c r="M2912" s="41"/>
      <c r="N2912" s="41"/>
      <c r="O2912" s="41"/>
      <c r="P2912" s="41"/>
      <c r="Q2912" s="41"/>
      <c r="R2912" s="41"/>
      <c r="S2912" s="41"/>
      <c r="T2912" s="41"/>
      <c r="U2912" s="41"/>
      <c r="V2912" s="41"/>
      <c r="W2912" s="41"/>
      <c r="X2912" s="41"/>
      <c r="Y2912" s="43" t="str">
        <f t="shared" si="90"/>
        <v/>
      </c>
      <c r="Z2912" s="43">
        <v>1675166</v>
      </c>
      <c r="AA2912" s="43" t="e">
        <f t="shared" si="91"/>
        <v>#N/A</v>
      </c>
    </row>
    <row r="2913" spans="1:27" x14ac:dyDescent="0.3">
      <c r="A2913" s="43">
        <v>1864422</v>
      </c>
      <c r="B2913" s="43" t="s">
        <v>2949</v>
      </c>
      <c r="C2913" s="43" t="s">
        <v>508</v>
      </c>
      <c r="D2913" s="41"/>
      <c r="E2913" s="43" t="s">
        <v>6263</v>
      </c>
      <c r="F2913" s="43" t="s">
        <v>28</v>
      </c>
      <c r="G2913" s="43">
        <v>28013</v>
      </c>
      <c r="H2913" s="41"/>
      <c r="I2913" s="41"/>
      <c r="J2913" s="43"/>
      <c r="K2913" s="41"/>
      <c r="L2913" s="41"/>
      <c r="M2913" s="41"/>
      <c r="N2913" s="41"/>
      <c r="O2913" s="41"/>
      <c r="P2913" s="41"/>
      <c r="Q2913" s="41"/>
      <c r="R2913" s="41"/>
      <c r="S2913" s="41"/>
      <c r="T2913" s="41"/>
      <c r="U2913" s="41"/>
      <c r="V2913" s="41"/>
      <c r="W2913" s="41"/>
      <c r="X2913" s="41"/>
      <c r="Y2913" s="43" t="str">
        <f t="shared" si="90"/>
        <v>COMP</v>
      </c>
      <c r="Z2913" s="43">
        <v>1001105</v>
      </c>
      <c r="AA2913" s="43">
        <f t="shared" si="91"/>
        <v>1864422</v>
      </c>
    </row>
    <row r="2914" spans="1:27" x14ac:dyDescent="0.3">
      <c r="A2914" s="43">
        <v>1774357</v>
      </c>
      <c r="B2914" s="43" t="s">
        <v>2950</v>
      </c>
      <c r="C2914" s="43" t="s">
        <v>193</v>
      </c>
      <c r="D2914" s="41"/>
      <c r="E2914" s="43" t="s">
        <v>6263</v>
      </c>
      <c r="F2914" s="43" t="s">
        <v>28</v>
      </c>
      <c r="G2914" s="43">
        <v>45016</v>
      </c>
      <c r="H2914" s="41"/>
      <c r="I2914" s="41"/>
      <c r="J2914" s="43"/>
      <c r="K2914" s="41"/>
      <c r="L2914" s="41"/>
      <c r="M2914" s="41"/>
      <c r="N2914" s="41"/>
      <c r="O2914" s="41"/>
      <c r="P2914" s="41"/>
      <c r="Q2914" s="41"/>
      <c r="R2914" s="41"/>
      <c r="S2914" s="41"/>
      <c r="T2914" s="41"/>
      <c r="U2914" s="41"/>
      <c r="V2914" s="41"/>
      <c r="W2914" s="41"/>
      <c r="X2914" s="41"/>
      <c r="Y2914" s="43" t="str">
        <f t="shared" si="90"/>
        <v/>
      </c>
      <c r="Z2914" s="43">
        <v>2240838</v>
      </c>
      <c r="AA2914" s="43" t="e">
        <f t="shared" si="91"/>
        <v>#N/A</v>
      </c>
    </row>
    <row r="2915" spans="1:27" x14ac:dyDescent="0.3">
      <c r="A2915" s="43">
        <v>2331947</v>
      </c>
      <c r="B2915" s="43" t="s">
        <v>2950</v>
      </c>
      <c r="C2915" s="43" t="s">
        <v>1772</v>
      </c>
      <c r="D2915" s="41"/>
      <c r="E2915" s="43" t="s">
        <v>35</v>
      </c>
      <c r="F2915" s="43" t="s">
        <v>30</v>
      </c>
      <c r="G2915" s="43">
        <v>45043</v>
      </c>
      <c r="H2915" s="41"/>
      <c r="I2915" s="41"/>
      <c r="J2915" s="43"/>
      <c r="K2915" s="41"/>
      <c r="L2915" s="41"/>
      <c r="M2915" s="41"/>
      <c r="N2915" s="41"/>
      <c r="O2915" s="41"/>
      <c r="P2915" s="41"/>
      <c r="Q2915" s="41"/>
      <c r="R2915" s="41"/>
      <c r="S2915" s="41"/>
      <c r="T2915" s="41"/>
      <c r="U2915" s="41"/>
      <c r="V2915" s="41"/>
      <c r="W2915" s="41"/>
      <c r="X2915" s="41"/>
      <c r="Y2915" s="43" t="str">
        <f t="shared" si="90"/>
        <v>COMP</v>
      </c>
      <c r="Z2915" s="43">
        <v>1265680</v>
      </c>
      <c r="AA2915" s="43">
        <f t="shared" si="91"/>
        <v>2331947</v>
      </c>
    </row>
    <row r="2916" spans="1:27" x14ac:dyDescent="0.3">
      <c r="A2916" s="43">
        <v>1842478</v>
      </c>
      <c r="B2916" s="43" t="s">
        <v>2950</v>
      </c>
      <c r="C2916" s="43" t="s">
        <v>478</v>
      </c>
      <c r="D2916" s="41"/>
      <c r="E2916" s="43" t="s">
        <v>6263</v>
      </c>
      <c r="F2916" s="43" t="s">
        <v>28</v>
      </c>
      <c r="G2916" s="43">
        <v>36003</v>
      </c>
      <c r="H2916" s="41"/>
      <c r="I2916" s="41"/>
      <c r="J2916" s="43"/>
      <c r="K2916" s="41"/>
      <c r="L2916" s="41"/>
      <c r="M2916" s="41"/>
      <c r="N2916" s="41"/>
      <c r="O2916" s="41"/>
      <c r="P2916" s="41"/>
      <c r="Q2916" s="41"/>
      <c r="R2916" s="41"/>
      <c r="S2916" s="41"/>
      <c r="T2916" s="41"/>
      <c r="U2916" s="41"/>
      <c r="V2916" s="41"/>
      <c r="W2916" s="41"/>
      <c r="X2916" s="41"/>
      <c r="Y2916" s="43" t="str">
        <f t="shared" si="90"/>
        <v>COMP</v>
      </c>
      <c r="Z2916" s="43">
        <v>2404792</v>
      </c>
      <c r="AA2916" s="43">
        <f t="shared" si="91"/>
        <v>1842478</v>
      </c>
    </row>
    <row r="2917" spans="1:27" x14ac:dyDescent="0.3">
      <c r="A2917" s="43">
        <v>487484</v>
      </c>
      <c r="B2917" s="43" t="s">
        <v>2950</v>
      </c>
      <c r="C2917" s="43" t="s">
        <v>330</v>
      </c>
      <c r="D2917" s="41"/>
      <c r="E2917" s="43" t="s">
        <v>6263</v>
      </c>
      <c r="F2917" s="43" t="s">
        <v>28</v>
      </c>
      <c r="G2917" s="43">
        <v>28011</v>
      </c>
      <c r="H2917" s="41"/>
      <c r="I2917" s="41"/>
      <c r="J2917" s="43"/>
      <c r="K2917" s="41"/>
      <c r="L2917" s="41"/>
      <c r="M2917" s="41"/>
      <c r="N2917" s="41"/>
      <c r="O2917" s="41"/>
      <c r="P2917" s="41"/>
      <c r="Q2917" s="41"/>
      <c r="R2917" s="41"/>
      <c r="S2917" s="41"/>
      <c r="T2917" s="41"/>
      <c r="U2917" s="41"/>
      <c r="V2917" s="41"/>
      <c r="W2917" s="41"/>
      <c r="X2917" s="41"/>
      <c r="Y2917" s="43" t="str">
        <f t="shared" si="90"/>
        <v>COMP</v>
      </c>
      <c r="Z2917" s="43">
        <v>2186434</v>
      </c>
      <c r="AA2917" s="43">
        <f t="shared" si="91"/>
        <v>487484</v>
      </c>
    </row>
    <row r="2918" spans="1:27" x14ac:dyDescent="0.3">
      <c r="A2918" s="43">
        <v>2371056</v>
      </c>
      <c r="B2918" s="43" t="s">
        <v>2950</v>
      </c>
      <c r="C2918" s="43" t="s">
        <v>681</v>
      </c>
      <c r="D2918" s="41"/>
      <c r="E2918" s="43" t="s">
        <v>6263</v>
      </c>
      <c r="F2918" s="43" t="s">
        <v>30</v>
      </c>
      <c r="G2918" s="43">
        <v>37024</v>
      </c>
      <c r="H2918" s="41"/>
      <c r="I2918" s="41"/>
      <c r="J2918" s="43"/>
      <c r="K2918" s="41"/>
      <c r="L2918" s="41"/>
      <c r="M2918" s="41"/>
      <c r="N2918" s="41"/>
      <c r="O2918" s="41"/>
      <c r="P2918" s="41"/>
      <c r="Q2918" s="41"/>
      <c r="R2918" s="41"/>
      <c r="S2918" s="41"/>
      <c r="T2918" s="41"/>
      <c r="U2918" s="41"/>
      <c r="V2918" s="41"/>
      <c r="W2918" s="41"/>
      <c r="X2918" s="41"/>
      <c r="Y2918" s="43" t="str">
        <f t="shared" si="90"/>
        <v>COMP</v>
      </c>
      <c r="Z2918" s="43">
        <v>100245</v>
      </c>
      <c r="AA2918" s="43">
        <f t="shared" si="91"/>
        <v>2371056</v>
      </c>
    </row>
    <row r="2919" spans="1:27" x14ac:dyDescent="0.3">
      <c r="A2919" s="43">
        <v>1271798</v>
      </c>
      <c r="B2919" s="43" t="s">
        <v>2950</v>
      </c>
      <c r="C2919" s="43" t="s">
        <v>553</v>
      </c>
      <c r="D2919" s="41"/>
      <c r="E2919" s="43" t="s">
        <v>29</v>
      </c>
      <c r="F2919" s="43" t="s">
        <v>28</v>
      </c>
      <c r="G2919" s="43">
        <v>41012</v>
      </c>
      <c r="H2919" s="41"/>
      <c r="I2919" s="41"/>
      <c r="J2919" s="43"/>
      <c r="K2919" s="41"/>
      <c r="L2919" s="41"/>
      <c r="M2919" s="41"/>
      <c r="N2919" s="41"/>
      <c r="O2919" s="41"/>
      <c r="P2919" s="41"/>
      <c r="Q2919" s="41"/>
      <c r="R2919" s="41"/>
      <c r="S2919" s="41"/>
      <c r="T2919" s="41"/>
      <c r="U2919" s="41"/>
      <c r="V2919" s="41"/>
      <c r="W2919" s="41"/>
      <c r="X2919" s="41"/>
      <c r="Y2919" s="43" t="str">
        <f t="shared" si="90"/>
        <v>COMP</v>
      </c>
      <c r="Z2919" s="43">
        <v>562993</v>
      </c>
      <c r="AA2919" s="43">
        <f t="shared" si="91"/>
        <v>1271798</v>
      </c>
    </row>
    <row r="2920" spans="1:27" x14ac:dyDescent="0.3">
      <c r="A2920" s="43">
        <v>1961926</v>
      </c>
      <c r="B2920" s="43" t="s">
        <v>2951</v>
      </c>
      <c r="C2920" s="43" t="s">
        <v>730</v>
      </c>
      <c r="D2920" s="41"/>
      <c r="E2920" s="43" t="s">
        <v>6263</v>
      </c>
      <c r="F2920" s="43" t="s">
        <v>30</v>
      </c>
      <c r="G2920" s="43">
        <v>37016</v>
      </c>
      <c r="H2920" s="41"/>
      <c r="I2920" s="41"/>
      <c r="J2920" s="43"/>
      <c r="K2920" s="41"/>
      <c r="L2920" s="41"/>
      <c r="M2920" s="41"/>
      <c r="N2920" s="41"/>
      <c r="O2920" s="41"/>
      <c r="P2920" s="41"/>
      <c r="Q2920" s="41"/>
      <c r="R2920" s="41"/>
      <c r="S2920" s="41"/>
      <c r="T2920" s="41"/>
      <c r="U2920" s="41"/>
      <c r="V2920" s="41"/>
      <c r="W2920" s="41"/>
      <c r="X2920" s="41"/>
      <c r="Y2920" s="43" t="str">
        <f t="shared" si="90"/>
        <v>COMP</v>
      </c>
      <c r="Z2920" s="43">
        <v>175178</v>
      </c>
      <c r="AA2920" s="43">
        <f t="shared" si="91"/>
        <v>1961926</v>
      </c>
    </row>
    <row r="2921" spans="1:27" x14ac:dyDescent="0.3">
      <c r="A2921" s="43">
        <v>2325403</v>
      </c>
      <c r="B2921" s="43" t="s">
        <v>2952</v>
      </c>
      <c r="C2921" s="43" t="s">
        <v>766</v>
      </c>
      <c r="D2921" s="41"/>
      <c r="E2921" s="43" t="s">
        <v>6263</v>
      </c>
      <c r="F2921" s="43" t="s">
        <v>28</v>
      </c>
      <c r="G2921" s="43">
        <v>45016</v>
      </c>
      <c r="H2921" s="41"/>
      <c r="I2921" s="41"/>
      <c r="J2921" s="43"/>
      <c r="K2921" s="41"/>
      <c r="L2921" s="41"/>
      <c r="M2921" s="41"/>
      <c r="N2921" s="41"/>
      <c r="O2921" s="41"/>
      <c r="P2921" s="41"/>
      <c r="Q2921" s="41"/>
      <c r="R2921" s="41"/>
      <c r="S2921" s="41"/>
      <c r="T2921" s="41"/>
      <c r="U2921" s="41"/>
      <c r="V2921" s="41"/>
      <c r="W2921" s="41"/>
      <c r="X2921" s="41"/>
      <c r="Y2921" s="43" t="str">
        <f t="shared" si="90"/>
        <v/>
      </c>
      <c r="Z2921" s="43">
        <v>906532</v>
      </c>
      <c r="AA2921" s="43" t="e">
        <f t="shared" si="91"/>
        <v>#N/A</v>
      </c>
    </row>
    <row r="2922" spans="1:27" x14ac:dyDescent="0.3">
      <c r="A2922" s="43">
        <v>2068128</v>
      </c>
      <c r="B2922" s="43" t="s">
        <v>2953</v>
      </c>
      <c r="C2922" s="43" t="s">
        <v>2487</v>
      </c>
      <c r="D2922" s="41"/>
      <c r="E2922" s="43" t="s">
        <v>35</v>
      </c>
      <c r="F2922" s="43" t="s">
        <v>30</v>
      </c>
      <c r="G2922" s="43">
        <v>45008</v>
      </c>
      <c r="H2922" s="41"/>
      <c r="I2922" s="41"/>
      <c r="J2922" s="43"/>
      <c r="K2922" s="41"/>
      <c r="L2922" s="41"/>
      <c r="M2922" s="41"/>
      <c r="N2922" s="41"/>
      <c r="O2922" s="41"/>
      <c r="P2922" s="41"/>
      <c r="Q2922" s="41"/>
      <c r="R2922" s="41"/>
      <c r="S2922" s="41"/>
      <c r="T2922" s="41"/>
      <c r="U2922" s="41"/>
      <c r="V2922" s="41"/>
      <c r="W2922" s="41"/>
      <c r="X2922" s="41"/>
      <c r="Y2922" s="43" t="str">
        <f t="shared" si="90"/>
        <v>COMP</v>
      </c>
      <c r="Z2922" s="43">
        <v>1806819</v>
      </c>
      <c r="AA2922" s="43">
        <f t="shared" si="91"/>
        <v>2068128</v>
      </c>
    </row>
    <row r="2923" spans="1:27" x14ac:dyDescent="0.3">
      <c r="A2923" s="43">
        <v>1707033</v>
      </c>
      <c r="B2923" s="43" t="s">
        <v>2953</v>
      </c>
      <c r="C2923" s="43" t="s">
        <v>478</v>
      </c>
      <c r="D2923" s="41"/>
      <c r="E2923" s="43" t="s">
        <v>6263</v>
      </c>
      <c r="F2923" s="43" t="s">
        <v>28</v>
      </c>
      <c r="G2923" s="43">
        <v>37043</v>
      </c>
      <c r="H2923" s="41"/>
      <c r="I2923" s="41"/>
      <c r="J2923" s="43"/>
      <c r="K2923" s="41"/>
      <c r="L2923" s="41"/>
      <c r="M2923" s="41"/>
      <c r="N2923" s="41"/>
      <c r="O2923" s="41"/>
      <c r="P2923" s="41"/>
      <c r="Q2923" s="41"/>
      <c r="R2923" s="41"/>
      <c r="S2923" s="41"/>
      <c r="T2923" s="41"/>
      <c r="U2923" s="41"/>
      <c r="V2923" s="41"/>
      <c r="W2923" s="41"/>
      <c r="X2923" s="41"/>
      <c r="Y2923" s="43" t="str">
        <f t="shared" si="90"/>
        <v>COMP</v>
      </c>
      <c r="Z2923" s="43">
        <v>2417201</v>
      </c>
      <c r="AA2923" s="43">
        <f t="shared" si="91"/>
        <v>1707033</v>
      </c>
    </row>
    <row r="2924" spans="1:27" x14ac:dyDescent="0.3">
      <c r="A2924" s="43">
        <v>2076508</v>
      </c>
      <c r="B2924" s="43" t="s">
        <v>2953</v>
      </c>
      <c r="C2924" s="43" t="s">
        <v>390</v>
      </c>
      <c r="D2924" s="41"/>
      <c r="E2924" s="43" t="s">
        <v>6263</v>
      </c>
      <c r="F2924" s="43" t="s">
        <v>30</v>
      </c>
      <c r="G2924" s="43">
        <v>37043</v>
      </c>
      <c r="H2924" s="41"/>
      <c r="I2924" s="41"/>
      <c r="J2924" s="43"/>
      <c r="K2924" s="41"/>
      <c r="L2924" s="41"/>
      <c r="M2924" s="41"/>
      <c r="N2924" s="41"/>
      <c r="O2924" s="41"/>
      <c r="P2924" s="41"/>
      <c r="Q2924" s="41"/>
      <c r="R2924" s="41"/>
      <c r="S2924" s="41"/>
      <c r="T2924" s="41"/>
      <c r="U2924" s="41"/>
      <c r="V2924" s="41"/>
      <c r="W2924" s="41"/>
      <c r="X2924" s="41"/>
      <c r="Y2924" s="43" t="str">
        <f t="shared" si="90"/>
        <v>COMP</v>
      </c>
      <c r="Z2924" s="43">
        <v>2340318</v>
      </c>
      <c r="AA2924" s="43">
        <f t="shared" si="91"/>
        <v>2076508</v>
      </c>
    </row>
    <row r="2925" spans="1:27" x14ac:dyDescent="0.3">
      <c r="A2925" s="43">
        <v>2044722</v>
      </c>
      <c r="B2925" s="43" t="s">
        <v>2954</v>
      </c>
      <c r="C2925" s="43" t="s">
        <v>580</v>
      </c>
      <c r="D2925" s="41"/>
      <c r="E2925" s="43" t="s">
        <v>6263</v>
      </c>
      <c r="F2925" s="43" t="s">
        <v>30</v>
      </c>
      <c r="G2925" s="43">
        <v>28017</v>
      </c>
      <c r="H2925" s="41"/>
      <c r="I2925" s="41"/>
      <c r="J2925" s="43"/>
      <c r="K2925" s="41"/>
      <c r="L2925" s="41"/>
      <c r="M2925" s="41"/>
      <c r="N2925" s="41"/>
      <c r="O2925" s="41"/>
      <c r="P2925" s="41"/>
      <c r="Q2925" s="41"/>
      <c r="R2925" s="41"/>
      <c r="S2925" s="41"/>
      <c r="T2925" s="41"/>
      <c r="U2925" s="41"/>
      <c r="V2925" s="41"/>
      <c r="W2925" s="41"/>
      <c r="X2925" s="41"/>
      <c r="Y2925" s="43" t="str">
        <f t="shared" si="90"/>
        <v/>
      </c>
      <c r="Z2925" s="43">
        <v>1967499</v>
      </c>
      <c r="AA2925" s="43" t="e">
        <f t="shared" si="91"/>
        <v>#N/A</v>
      </c>
    </row>
    <row r="2926" spans="1:27" x14ac:dyDescent="0.3">
      <c r="A2926" s="43">
        <v>1874904</v>
      </c>
      <c r="B2926" s="43" t="s">
        <v>2955</v>
      </c>
      <c r="C2926" s="43" t="s">
        <v>993</v>
      </c>
      <c r="D2926" s="41"/>
      <c r="E2926" s="43" t="s">
        <v>6263</v>
      </c>
      <c r="F2926" s="43" t="s">
        <v>30</v>
      </c>
      <c r="G2926" s="43">
        <v>37021</v>
      </c>
      <c r="H2926" s="41"/>
      <c r="I2926" s="41"/>
      <c r="J2926" s="43"/>
      <c r="K2926" s="41"/>
      <c r="L2926" s="41"/>
      <c r="M2926" s="41"/>
      <c r="N2926" s="41"/>
      <c r="O2926" s="41"/>
      <c r="P2926" s="41"/>
      <c r="Q2926" s="41"/>
      <c r="R2926" s="41"/>
      <c r="S2926" s="41"/>
      <c r="T2926" s="41"/>
      <c r="U2926" s="41"/>
      <c r="V2926" s="41"/>
      <c r="W2926" s="41"/>
      <c r="X2926" s="41"/>
      <c r="Y2926" s="43" t="str">
        <f t="shared" si="90"/>
        <v/>
      </c>
      <c r="Z2926" s="43">
        <v>2099871</v>
      </c>
      <c r="AA2926" s="43" t="e">
        <f t="shared" si="91"/>
        <v>#N/A</v>
      </c>
    </row>
    <row r="2927" spans="1:27" x14ac:dyDescent="0.3">
      <c r="A2927" s="43">
        <v>2251428</v>
      </c>
      <c r="B2927" s="43" t="s">
        <v>2956</v>
      </c>
      <c r="C2927" s="43" t="s">
        <v>375</v>
      </c>
      <c r="D2927" s="41"/>
      <c r="E2927" s="43" t="s">
        <v>6263</v>
      </c>
      <c r="F2927" s="43" t="s">
        <v>28</v>
      </c>
      <c r="G2927" s="43">
        <v>45005</v>
      </c>
      <c r="H2927" s="41"/>
      <c r="I2927" s="41"/>
      <c r="J2927" s="43"/>
      <c r="K2927" s="41"/>
      <c r="L2927" s="41"/>
      <c r="M2927" s="41"/>
      <c r="N2927" s="41"/>
      <c r="O2927" s="41"/>
      <c r="P2927" s="41"/>
      <c r="Q2927" s="41"/>
      <c r="R2927" s="41"/>
      <c r="S2927" s="41"/>
      <c r="T2927" s="41"/>
      <c r="U2927" s="41"/>
      <c r="V2927" s="41"/>
      <c r="W2927" s="41"/>
      <c r="X2927" s="41"/>
      <c r="Y2927" s="43" t="str">
        <f t="shared" si="90"/>
        <v>COMP</v>
      </c>
      <c r="Z2927" s="43">
        <v>1500373</v>
      </c>
      <c r="AA2927" s="43">
        <f t="shared" si="91"/>
        <v>2251428</v>
      </c>
    </row>
    <row r="2928" spans="1:27" x14ac:dyDescent="0.3">
      <c r="A2928" s="43">
        <v>2188810</v>
      </c>
      <c r="B2928" s="43" t="s">
        <v>2957</v>
      </c>
      <c r="C2928" s="43" t="s">
        <v>316</v>
      </c>
      <c r="D2928" s="41"/>
      <c r="E2928" s="43" t="s">
        <v>6263</v>
      </c>
      <c r="F2928" s="43" t="s">
        <v>28</v>
      </c>
      <c r="G2928" s="43">
        <v>18035</v>
      </c>
      <c r="H2928" s="41"/>
      <c r="I2928" s="41"/>
      <c r="J2928" s="43"/>
      <c r="K2928" s="41"/>
      <c r="L2928" s="41"/>
      <c r="M2928" s="41"/>
      <c r="N2928" s="41"/>
      <c r="O2928" s="41"/>
      <c r="P2928" s="41"/>
      <c r="Q2928" s="41"/>
      <c r="R2928" s="41"/>
      <c r="S2928" s="41"/>
      <c r="T2928" s="41"/>
      <c r="U2928" s="41"/>
      <c r="V2928" s="41"/>
      <c r="W2928" s="41"/>
      <c r="X2928" s="41"/>
      <c r="Y2928" s="43" t="str">
        <f t="shared" si="90"/>
        <v/>
      </c>
      <c r="Z2928" s="43">
        <v>1085573</v>
      </c>
      <c r="AA2928" s="43" t="e">
        <f t="shared" si="91"/>
        <v>#N/A</v>
      </c>
    </row>
    <row r="2929" spans="1:27" x14ac:dyDescent="0.3">
      <c r="A2929" s="43">
        <v>1865190</v>
      </c>
      <c r="B2929" s="43" t="s">
        <v>2957</v>
      </c>
      <c r="C2929" s="43" t="s">
        <v>1992</v>
      </c>
      <c r="D2929" s="41"/>
      <c r="E2929" s="43" t="s">
        <v>35</v>
      </c>
      <c r="F2929" s="43" t="s">
        <v>30</v>
      </c>
      <c r="G2929" s="43">
        <v>18035</v>
      </c>
      <c r="H2929" s="41"/>
      <c r="I2929" s="41"/>
      <c r="J2929" s="43"/>
      <c r="K2929" s="41"/>
      <c r="L2929" s="41"/>
      <c r="M2929" s="41"/>
      <c r="N2929" s="41"/>
      <c r="O2929" s="41"/>
      <c r="P2929" s="41"/>
      <c r="Q2929" s="41"/>
      <c r="R2929" s="41"/>
      <c r="S2929" s="41"/>
      <c r="T2929" s="41"/>
      <c r="U2929" s="41"/>
      <c r="V2929" s="41"/>
      <c r="W2929" s="41"/>
      <c r="X2929" s="41"/>
      <c r="Y2929" s="43" t="str">
        <f t="shared" si="90"/>
        <v>COMP</v>
      </c>
      <c r="Z2929" s="43">
        <v>2176815</v>
      </c>
      <c r="AA2929" s="43">
        <f t="shared" si="91"/>
        <v>1865190</v>
      </c>
    </row>
    <row r="2930" spans="1:27" x14ac:dyDescent="0.3">
      <c r="A2930" s="43">
        <v>2180854</v>
      </c>
      <c r="B2930" s="43" t="s">
        <v>2957</v>
      </c>
      <c r="C2930" s="43" t="s">
        <v>2564</v>
      </c>
      <c r="D2930" s="41"/>
      <c r="E2930" s="43" t="s">
        <v>6263</v>
      </c>
      <c r="F2930" s="43" t="s">
        <v>30</v>
      </c>
      <c r="G2930" s="43">
        <v>18035</v>
      </c>
      <c r="H2930" s="41"/>
      <c r="I2930" s="41"/>
      <c r="J2930" s="43"/>
      <c r="K2930" s="41"/>
      <c r="L2930" s="41"/>
      <c r="M2930" s="41"/>
      <c r="N2930" s="41"/>
      <c r="O2930" s="41"/>
      <c r="P2930" s="41"/>
      <c r="Q2930" s="41"/>
      <c r="R2930" s="41"/>
      <c r="S2930" s="41"/>
      <c r="T2930" s="41"/>
      <c r="U2930" s="41"/>
      <c r="V2930" s="41"/>
      <c r="W2930" s="41"/>
      <c r="X2930" s="41"/>
      <c r="Y2930" s="43" t="str">
        <f t="shared" si="90"/>
        <v/>
      </c>
      <c r="Z2930" s="43">
        <v>2094917</v>
      </c>
      <c r="AA2930" s="43" t="e">
        <f t="shared" si="91"/>
        <v>#N/A</v>
      </c>
    </row>
    <row r="2931" spans="1:27" x14ac:dyDescent="0.3">
      <c r="A2931" s="43">
        <v>2368806</v>
      </c>
      <c r="B2931" s="43" t="s">
        <v>2958</v>
      </c>
      <c r="C2931" s="43" t="s">
        <v>529</v>
      </c>
      <c r="D2931" s="41"/>
      <c r="E2931" s="43" t="s">
        <v>6263</v>
      </c>
      <c r="F2931" s="43" t="s">
        <v>30</v>
      </c>
      <c r="G2931" s="43">
        <v>45044</v>
      </c>
      <c r="H2931" s="41"/>
      <c r="I2931" s="41"/>
      <c r="J2931" s="43"/>
      <c r="K2931" s="41"/>
      <c r="L2931" s="41"/>
      <c r="M2931" s="41"/>
      <c r="N2931" s="41"/>
      <c r="O2931" s="41"/>
      <c r="P2931" s="41"/>
      <c r="Q2931" s="41"/>
      <c r="R2931" s="41"/>
      <c r="S2931" s="41"/>
      <c r="T2931" s="41"/>
      <c r="U2931" s="41"/>
      <c r="V2931" s="41"/>
      <c r="W2931" s="41"/>
      <c r="X2931" s="41"/>
      <c r="Y2931" s="43" t="str">
        <f t="shared" si="90"/>
        <v/>
      </c>
      <c r="Z2931" s="43">
        <v>502886</v>
      </c>
      <c r="AA2931" s="43" t="e">
        <f t="shared" si="91"/>
        <v>#N/A</v>
      </c>
    </row>
    <row r="2932" spans="1:27" x14ac:dyDescent="0.3">
      <c r="A2932" s="43">
        <v>2407520</v>
      </c>
      <c r="B2932" s="43" t="s">
        <v>2959</v>
      </c>
      <c r="C2932" s="43" t="s">
        <v>819</v>
      </c>
      <c r="D2932" s="41"/>
      <c r="E2932" s="43" t="s">
        <v>6263</v>
      </c>
      <c r="F2932" s="43" t="s">
        <v>28</v>
      </c>
      <c r="G2932" s="43">
        <v>41003</v>
      </c>
      <c r="H2932" s="41"/>
      <c r="I2932" s="41"/>
      <c r="J2932" s="43"/>
      <c r="K2932" s="41"/>
      <c r="L2932" s="41"/>
      <c r="M2932" s="41"/>
      <c r="N2932" s="41"/>
      <c r="O2932" s="41"/>
      <c r="P2932" s="41"/>
      <c r="Q2932" s="41"/>
      <c r="R2932" s="41"/>
      <c r="S2932" s="41"/>
      <c r="T2932" s="41"/>
      <c r="U2932" s="41"/>
      <c r="V2932" s="41"/>
      <c r="W2932" s="41"/>
      <c r="X2932" s="41"/>
      <c r="Y2932" s="43" t="str">
        <f t="shared" si="90"/>
        <v/>
      </c>
      <c r="Z2932" s="43">
        <v>2200077</v>
      </c>
      <c r="AA2932" s="43" t="e">
        <f t="shared" si="91"/>
        <v>#N/A</v>
      </c>
    </row>
    <row r="2933" spans="1:27" x14ac:dyDescent="0.3">
      <c r="A2933" s="43">
        <v>2407522</v>
      </c>
      <c r="B2933" s="43" t="s">
        <v>2959</v>
      </c>
      <c r="C2933" s="43" t="s">
        <v>333</v>
      </c>
      <c r="D2933" s="41"/>
      <c r="E2933" s="43" t="s">
        <v>6263</v>
      </c>
      <c r="F2933" s="43" t="s">
        <v>30</v>
      </c>
      <c r="G2933" s="43">
        <v>41003</v>
      </c>
      <c r="H2933" s="41"/>
      <c r="I2933" s="41"/>
      <c r="J2933" s="43"/>
      <c r="K2933" s="41"/>
      <c r="L2933" s="41"/>
      <c r="M2933" s="41"/>
      <c r="N2933" s="41"/>
      <c r="O2933" s="41"/>
      <c r="P2933" s="41"/>
      <c r="Q2933" s="41"/>
      <c r="R2933" s="41"/>
      <c r="S2933" s="41"/>
      <c r="T2933" s="41"/>
      <c r="U2933" s="41"/>
      <c r="V2933" s="41"/>
      <c r="W2933" s="41"/>
      <c r="X2933" s="41"/>
      <c r="Y2933" s="43" t="str">
        <f t="shared" si="90"/>
        <v/>
      </c>
      <c r="Z2933" s="43">
        <v>434278</v>
      </c>
      <c r="AA2933" s="43" t="e">
        <f t="shared" si="91"/>
        <v>#N/A</v>
      </c>
    </row>
    <row r="2934" spans="1:27" x14ac:dyDescent="0.3">
      <c r="A2934" s="43">
        <v>2408299</v>
      </c>
      <c r="B2934" s="43" t="s">
        <v>2960</v>
      </c>
      <c r="C2934" s="43" t="s">
        <v>523</v>
      </c>
      <c r="D2934" s="41"/>
      <c r="E2934" s="43" t="s">
        <v>6263</v>
      </c>
      <c r="F2934" s="43" t="s">
        <v>30</v>
      </c>
      <c r="G2934" s="43">
        <v>37023</v>
      </c>
      <c r="H2934" s="41"/>
      <c r="I2934" s="41"/>
      <c r="J2934" s="43"/>
      <c r="K2934" s="41"/>
      <c r="L2934" s="41"/>
      <c r="M2934" s="41"/>
      <c r="N2934" s="41"/>
      <c r="O2934" s="41"/>
      <c r="P2934" s="41"/>
      <c r="Q2934" s="41"/>
      <c r="R2934" s="41"/>
      <c r="S2934" s="41"/>
      <c r="T2934" s="41"/>
      <c r="U2934" s="41"/>
      <c r="V2934" s="41"/>
      <c r="W2934" s="41"/>
      <c r="X2934" s="41"/>
      <c r="Y2934" s="43" t="str">
        <f t="shared" si="90"/>
        <v/>
      </c>
      <c r="Z2934" s="43">
        <v>2375786</v>
      </c>
      <c r="AA2934" s="43" t="e">
        <f t="shared" si="91"/>
        <v>#N/A</v>
      </c>
    </row>
    <row r="2935" spans="1:27" x14ac:dyDescent="0.3">
      <c r="A2935" s="43">
        <v>726365</v>
      </c>
      <c r="B2935" s="43" t="s">
        <v>2960</v>
      </c>
      <c r="C2935" s="43" t="s">
        <v>414</v>
      </c>
      <c r="D2935" s="41"/>
      <c r="E2935" s="43" t="s">
        <v>6263</v>
      </c>
      <c r="F2935" s="43" t="s">
        <v>30</v>
      </c>
      <c r="G2935" s="43">
        <v>36003</v>
      </c>
      <c r="H2935" s="41"/>
      <c r="I2935" s="41"/>
      <c r="J2935" s="43"/>
      <c r="K2935" s="41"/>
      <c r="L2935" s="41"/>
      <c r="M2935" s="41"/>
      <c r="N2935" s="41"/>
      <c r="O2935" s="41"/>
      <c r="P2935" s="41"/>
      <c r="Q2935" s="41"/>
      <c r="R2935" s="41"/>
      <c r="S2935" s="41"/>
      <c r="T2935" s="41"/>
      <c r="U2935" s="41"/>
      <c r="V2935" s="41"/>
      <c r="W2935" s="41"/>
      <c r="X2935" s="41"/>
      <c r="Y2935" s="43" t="str">
        <f t="shared" si="90"/>
        <v>COMP</v>
      </c>
      <c r="Z2935" s="43">
        <v>186536</v>
      </c>
      <c r="AA2935" s="43">
        <f t="shared" si="91"/>
        <v>726365</v>
      </c>
    </row>
    <row r="2936" spans="1:27" x14ac:dyDescent="0.3">
      <c r="A2936" s="43">
        <v>1893357</v>
      </c>
      <c r="B2936" s="43" t="s">
        <v>2961</v>
      </c>
      <c r="C2936" s="43" t="s">
        <v>553</v>
      </c>
      <c r="D2936" s="41"/>
      <c r="E2936" s="43" t="s">
        <v>6263</v>
      </c>
      <c r="F2936" s="43" t="s">
        <v>28</v>
      </c>
      <c r="G2936" s="43">
        <v>45052</v>
      </c>
      <c r="H2936" s="41"/>
      <c r="I2936" s="41"/>
      <c r="J2936" s="43"/>
      <c r="K2936" s="41"/>
      <c r="L2936" s="41"/>
      <c r="M2936" s="41"/>
      <c r="N2936" s="41"/>
      <c r="O2936" s="41"/>
      <c r="P2936" s="41"/>
      <c r="Q2936" s="41"/>
      <c r="R2936" s="41"/>
      <c r="S2936" s="41"/>
      <c r="T2936" s="41"/>
      <c r="U2936" s="41"/>
      <c r="V2936" s="41"/>
      <c r="W2936" s="41"/>
      <c r="X2936" s="41"/>
      <c r="Y2936" s="43" t="str">
        <f t="shared" si="90"/>
        <v/>
      </c>
      <c r="Z2936" s="43">
        <v>2338543</v>
      </c>
      <c r="AA2936" s="43" t="e">
        <f t="shared" si="91"/>
        <v>#N/A</v>
      </c>
    </row>
    <row r="2937" spans="1:27" x14ac:dyDescent="0.3">
      <c r="A2937" s="43">
        <v>2409823</v>
      </c>
      <c r="B2937" s="43" t="s">
        <v>2962</v>
      </c>
      <c r="C2937" s="43" t="s">
        <v>1551</v>
      </c>
      <c r="D2937" s="41"/>
      <c r="E2937" s="43" t="s">
        <v>34</v>
      </c>
      <c r="F2937" s="43" t="s">
        <v>30</v>
      </c>
      <c r="G2937" s="43">
        <v>37045</v>
      </c>
      <c r="H2937" s="41"/>
      <c r="I2937" s="41"/>
      <c r="J2937" s="43"/>
      <c r="K2937" s="41"/>
      <c r="L2937" s="41"/>
      <c r="M2937" s="41"/>
      <c r="N2937" s="41"/>
      <c r="O2937" s="41"/>
      <c r="P2937" s="41"/>
      <c r="Q2937" s="41"/>
      <c r="R2937" s="41"/>
      <c r="S2937" s="41"/>
      <c r="T2937" s="41"/>
      <c r="U2937" s="41"/>
      <c r="V2937" s="41"/>
      <c r="W2937" s="41"/>
      <c r="X2937" s="41"/>
      <c r="Y2937" s="43" t="str">
        <f t="shared" si="90"/>
        <v>COMP</v>
      </c>
      <c r="Z2937" s="43">
        <v>2371808</v>
      </c>
      <c r="AA2937" s="43">
        <f t="shared" si="91"/>
        <v>2409823</v>
      </c>
    </row>
    <row r="2938" spans="1:27" x14ac:dyDescent="0.3">
      <c r="A2938" s="43">
        <v>1284693</v>
      </c>
      <c r="B2938" s="43" t="s">
        <v>2963</v>
      </c>
      <c r="C2938" s="43" t="s">
        <v>514</v>
      </c>
      <c r="D2938" s="41"/>
      <c r="E2938" s="43" t="s">
        <v>6263</v>
      </c>
      <c r="F2938" s="43" t="s">
        <v>28</v>
      </c>
      <c r="G2938" s="43">
        <v>45050</v>
      </c>
      <c r="H2938" s="41"/>
      <c r="I2938" s="41"/>
      <c r="J2938" s="43"/>
      <c r="K2938" s="41"/>
      <c r="L2938" s="41"/>
      <c r="M2938" s="41"/>
      <c r="N2938" s="41"/>
      <c r="O2938" s="41"/>
      <c r="P2938" s="41"/>
      <c r="Q2938" s="41"/>
      <c r="R2938" s="41"/>
      <c r="S2938" s="41"/>
      <c r="T2938" s="41"/>
      <c r="U2938" s="41"/>
      <c r="V2938" s="41"/>
      <c r="W2938" s="41"/>
      <c r="X2938" s="41"/>
      <c r="Y2938" s="43" t="str">
        <f t="shared" si="90"/>
        <v>COMP</v>
      </c>
      <c r="Z2938" s="43">
        <v>117691</v>
      </c>
      <c r="AA2938" s="43">
        <f t="shared" si="91"/>
        <v>1284693</v>
      </c>
    </row>
    <row r="2939" spans="1:27" x14ac:dyDescent="0.3">
      <c r="A2939" s="43">
        <v>472350</v>
      </c>
      <c r="B2939" s="43" t="s">
        <v>2964</v>
      </c>
      <c r="C2939" s="43" t="s">
        <v>1971</v>
      </c>
      <c r="D2939" s="41"/>
      <c r="E2939" s="43" t="s">
        <v>29</v>
      </c>
      <c r="F2939" s="43" t="s">
        <v>28</v>
      </c>
      <c r="G2939" s="43">
        <v>28037</v>
      </c>
      <c r="H2939" s="41"/>
      <c r="I2939" s="41"/>
      <c r="J2939" s="43"/>
      <c r="K2939" s="41"/>
      <c r="L2939" s="41"/>
      <c r="M2939" s="41"/>
      <c r="N2939" s="41"/>
      <c r="O2939" s="41"/>
      <c r="P2939" s="41"/>
      <c r="Q2939" s="41"/>
      <c r="R2939" s="41"/>
      <c r="S2939" s="41"/>
      <c r="T2939" s="41"/>
      <c r="U2939" s="41"/>
      <c r="V2939" s="41"/>
      <c r="W2939" s="41"/>
      <c r="X2939" s="41"/>
      <c r="Y2939" s="43" t="str">
        <f t="shared" si="90"/>
        <v>COMP</v>
      </c>
      <c r="Z2939" s="43">
        <v>2413980</v>
      </c>
      <c r="AA2939" s="43">
        <f t="shared" si="91"/>
        <v>472350</v>
      </c>
    </row>
    <row r="2940" spans="1:27" x14ac:dyDescent="0.3">
      <c r="A2940" s="43">
        <v>2423025</v>
      </c>
      <c r="B2940" s="43" t="s">
        <v>2965</v>
      </c>
      <c r="C2940" s="43" t="s">
        <v>612</v>
      </c>
      <c r="D2940" s="41"/>
      <c r="E2940" s="43" t="s">
        <v>6263</v>
      </c>
      <c r="F2940" s="43" t="s">
        <v>28</v>
      </c>
      <c r="G2940" s="43">
        <v>18032</v>
      </c>
      <c r="H2940" s="41"/>
      <c r="I2940" s="41"/>
      <c r="J2940" s="43"/>
      <c r="K2940" s="41"/>
      <c r="L2940" s="41"/>
      <c r="M2940" s="41"/>
      <c r="N2940" s="41"/>
      <c r="O2940" s="41"/>
      <c r="P2940" s="41"/>
      <c r="Q2940" s="41"/>
      <c r="R2940" s="41"/>
      <c r="S2940" s="41"/>
      <c r="T2940" s="41"/>
      <c r="U2940" s="41"/>
      <c r="V2940" s="41"/>
      <c r="W2940" s="41"/>
      <c r="X2940" s="41"/>
      <c r="Y2940" s="43" t="str">
        <f t="shared" si="90"/>
        <v>COMP</v>
      </c>
      <c r="Z2940" s="43">
        <v>2260450</v>
      </c>
      <c r="AA2940" s="43">
        <f t="shared" si="91"/>
        <v>2423025</v>
      </c>
    </row>
    <row r="2941" spans="1:27" x14ac:dyDescent="0.3">
      <c r="A2941" s="43">
        <v>207345</v>
      </c>
      <c r="B2941" s="43" t="s">
        <v>2965</v>
      </c>
      <c r="C2941" s="43" t="s">
        <v>266</v>
      </c>
      <c r="D2941" s="41"/>
      <c r="E2941" s="43" t="s">
        <v>6263</v>
      </c>
      <c r="F2941" s="43" t="s">
        <v>30</v>
      </c>
      <c r="G2941" s="43">
        <v>36003</v>
      </c>
      <c r="H2941" s="41"/>
      <c r="I2941" s="41"/>
      <c r="J2941" s="43"/>
      <c r="K2941" s="41"/>
      <c r="L2941" s="41"/>
      <c r="M2941" s="41"/>
      <c r="N2941" s="41"/>
      <c r="O2941" s="41"/>
      <c r="P2941" s="41"/>
      <c r="Q2941" s="41"/>
      <c r="R2941" s="41"/>
      <c r="S2941" s="41"/>
      <c r="T2941" s="41"/>
      <c r="U2941" s="41"/>
      <c r="V2941" s="41"/>
      <c r="W2941" s="41"/>
      <c r="X2941" s="41"/>
      <c r="Y2941" s="43" t="str">
        <f t="shared" si="90"/>
        <v>COMP</v>
      </c>
      <c r="Z2941" s="43">
        <v>1563450</v>
      </c>
      <c r="AA2941" s="43">
        <f t="shared" si="91"/>
        <v>207345</v>
      </c>
    </row>
    <row r="2942" spans="1:27" x14ac:dyDescent="0.3">
      <c r="A2942" s="43">
        <v>338433</v>
      </c>
      <c r="B2942" s="43" t="s">
        <v>2966</v>
      </c>
      <c r="C2942" s="43" t="s">
        <v>565</v>
      </c>
      <c r="D2942" s="41"/>
      <c r="E2942" s="43" t="s">
        <v>6263</v>
      </c>
      <c r="F2942" s="43" t="s">
        <v>28</v>
      </c>
      <c r="G2942" s="43">
        <v>45003</v>
      </c>
      <c r="H2942" s="41"/>
      <c r="I2942" s="41"/>
      <c r="J2942" s="43"/>
      <c r="K2942" s="41"/>
      <c r="L2942" s="41"/>
      <c r="M2942" s="41"/>
      <c r="N2942" s="41"/>
      <c r="O2942" s="41"/>
      <c r="P2942" s="41"/>
      <c r="Q2942" s="41"/>
      <c r="R2942" s="41"/>
      <c r="S2942" s="41"/>
      <c r="T2942" s="41"/>
      <c r="U2942" s="41"/>
      <c r="V2942" s="41"/>
      <c r="W2942" s="41"/>
      <c r="X2942" s="41"/>
      <c r="Y2942" s="43" t="str">
        <f t="shared" si="90"/>
        <v>COMP</v>
      </c>
      <c r="Z2942" s="43">
        <v>435262</v>
      </c>
      <c r="AA2942" s="43">
        <f t="shared" si="91"/>
        <v>338433</v>
      </c>
    </row>
    <row r="2943" spans="1:27" x14ac:dyDescent="0.3">
      <c r="A2943" s="43">
        <v>2078662</v>
      </c>
      <c r="B2943" s="43" t="s">
        <v>2967</v>
      </c>
      <c r="C2943" s="43" t="s">
        <v>2968</v>
      </c>
      <c r="D2943" s="41"/>
      <c r="E2943" s="43" t="s">
        <v>31</v>
      </c>
      <c r="F2943" s="43" t="s">
        <v>28</v>
      </c>
      <c r="G2943" s="43">
        <v>41012</v>
      </c>
      <c r="H2943" s="41"/>
      <c r="I2943" s="41"/>
      <c r="J2943" s="43"/>
      <c r="K2943" s="41"/>
      <c r="L2943" s="41"/>
      <c r="M2943" s="41"/>
      <c r="N2943" s="41"/>
      <c r="O2943" s="41"/>
      <c r="P2943" s="41"/>
      <c r="Q2943" s="41"/>
      <c r="R2943" s="41"/>
      <c r="S2943" s="41"/>
      <c r="T2943" s="41"/>
      <c r="U2943" s="41"/>
      <c r="V2943" s="41"/>
      <c r="W2943" s="41"/>
      <c r="X2943" s="41"/>
      <c r="Y2943" s="43" t="str">
        <f t="shared" si="90"/>
        <v>COMP</v>
      </c>
      <c r="Z2943" s="43">
        <v>808683</v>
      </c>
      <c r="AA2943" s="43">
        <f t="shared" si="91"/>
        <v>2078662</v>
      </c>
    </row>
    <row r="2944" spans="1:27" x14ac:dyDescent="0.3">
      <c r="A2944" s="43">
        <v>2231025</v>
      </c>
      <c r="B2944" s="43" t="s">
        <v>2969</v>
      </c>
      <c r="C2944" s="43" t="s">
        <v>520</v>
      </c>
      <c r="D2944" s="41"/>
      <c r="E2944" s="43" t="s">
        <v>6263</v>
      </c>
      <c r="F2944" s="43" t="s">
        <v>30</v>
      </c>
      <c r="G2944" s="43">
        <v>45009</v>
      </c>
      <c r="H2944" s="41"/>
      <c r="I2944" s="41"/>
      <c r="J2944" s="43"/>
      <c r="K2944" s="41"/>
      <c r="L2944" s="41"/>
      <c r="M2944" s="41"/>
      <c r="N2944" s="41"/>
      <c r="O2944" s="41"/>
      <c r="P2944" s="41"/>
      <c r="Q2944" s="41"/>
      <c r="R2944" s="41"/>
      <c r="S2944" s="41"/>
      <c r="T2944" s="41"/>
      <c r="U2944" s="41"/>
      <c r="V2944" s="41"/>
      <c r="W2944" s="41"/>
      <c r="X2944" s="41"/>
      <c r="Y2944" s="43" t="str">
        <f t="shared" si="90"/>
        <v/>
      </c>
      <c r="Z2944" s="43">
        <v>2218741</v>
      </c>
      <c r="AA2944" s="43" t="e">
        <f t="shared" si="91"/>
        <v>#N/A</v>
      </c>
    </row>
    <row r="2945" spans="1:27" x14ac:dyDescent="0.3">
      <c r="A2945" s="43">
        <v>728827</v>
      </c>
      <c r="B2945" s="43" t="s">
        <v>2970</v>
      </c>
      <c r="C2945" s="43" t="s">
        <v>221</v>
      </c>
      <c r="D2945" s="41"/>
      <c r="E2945" s="43" t="s">
        <v>6263</v>
      </c>
      <c r="F2945" s="43" t="s">
        <v>28</v>
      </c>
      <c r="G2945" s="43">
        <v>41024</v>
      </c>
      <c r="H2945" s="41"/>
      <c r="I2945" s="41"/>
      <c r="J2945" s="43"/>
      <c r="K2945" s="41"/>
      <c r="L2945" s="41"/>
      <c r="M2945" s="41"/>
      <c r="N2945" s="41"/>
      <c r="O2945" s="41"/>
      <c r="P2945" s="41"/>
      <c r="Q2945" s="41"/>
      <c r="R2945" s="41"/>
      <c r="S2945" s="41"/>
      <c r="T2945" s="41"/>
      <c r="U2945" s="41"/>
      <c r="V2945" s="41"/>
      <c r="W2945" s="41"/>
      <c r="X2945" s="41"/>
      <c r="Y2945" s="43" t="str">
        <f t="shared" si="90"/>
        <v>COMP</v>
      </c>
      <c r="Z2945" s="43">
        <v>1948439</v>
      </c>
      <c r="AA2945" s="43">
        <f t="shared" si="91"/>
        <v>728827</v>
      </c>
    </row>
    <row r="2946" spans="1:27" x14ac:dyDescent="0.3">
      <c r="A2946" s="43">
        <v>2044938</v>
      </c>
      <c r="B2946" s="43" t="s">
        <v>2971</v>
      </c>
      <c r="C2946" s="43" t="s">
        <v>390</v>
      </c>
      <c r="D2946" s="41"/>
      <c r="E2946" s="43" t="s">
        <v>6263</v>
      </c>
      <c r="F2946" s="43" t="s">
        <v>30</v>
      </c>
      <c r="G2946" s="43">
        <v>45038</v>
      </c>
      <c r="H2946" s="41"/>
      <c r="I2946" s="41"/>
      <c r="J2946" s="43"/>
      <c r="K2946" s="41"/>
      <c r="L2946" s="41"/>
      <c r="M2946" s="41"/>
      <c r="N2946" s="41"/>
      <c r="O2946" s="41"/>
      <c r="P2946" s="41"/>
      <c r="Q2946" s="41"/>
      <c r="R2946" s="41"/>
      <c r="S2946" s="41"/>
      <c r="T2946" s="41"/>
      <c r="U2946" s="41"/>
      <c r="V2946" s="41"/>
      <c r="W2946" s="41"/>
      <c r="X2946" s="41"/>
      <c r="Y2946" s="43" t="str">
        <f t="shared" ref="Y2946:Y3009" si="92">IF(ISERROR(AA2946)=FALSE,"COMP","")</f>
        <v/>
      </c>
      <c r="Z2946" s="43">
        <v>1994595</v>
      </c>
      <c r="AA2946" s="43" t="e">
        <f t="shared" ref="AA2946:AA3009" si="93">VLOOKUP(A2946,Z:Z,1,FALSE)</f>
        <v>#N/A</v>
      </c>
    </row>
    <row r="2947" spans="1:27" x14ac:dyDescent="0.3">
      <c r="A2947" s="43">
        <v>1967523</v>
      </c>
      <c r="B2947" s="43" t="s">
        <v>2971</v>
      </c>
      <c r="C2947" s="43" t="s">
        <v>444</v>
      </c>
      <c r="D2947" s="41"/>
      <c r="E2947" s="43" t="s">
        <v>6263</v>
      </c>
      <c r="F2947" s="43" t="s">
        <v>28</v>
      </c>
      <c r="G2947" s="43">
        <v>37043</v>
      </c>
      <c r="H2947" s="41"/>
      <c r="I2947" s="41"/>
      <c r="J2947" s="43"/>
      <c r="K2947" s="41"/>
      <c r="L2947" s="41"/>
      <c r="M2947" s="41"/>
      <c r="N2947" s="41"/>
      <c r="O2947" s="41"/>
      <c r="P2947" s="41"/>
      <c r="Q2947" s="41"/>
      <c r="R2947" s="41"/>
      <c r="S2947" s="41"/>
      <c r="T2947" s="41"/>
      <c r="U2947" s="41"/>
      <c r="V2947" s="41"/>
      <c r="W2947" s="41"/>
      <c r="X2947" s="41"/>
      <c r="Y2947" s="43" t="str">
        <f t="shared" si="92"/>
        <v>COMP</v>
      </c>
      <c r="Z2947" s="43">
        <v>1922039</v>
      </c>
      <c r="AA2947" s="43">
        <f t="shared" si="93"/>
        <v>1967523</v>
      </c>
    </row>
    <row r="2948" spans="1:27" x14ac:dyDescent="0.3">
      <c r="A2948" s="43">
        <v>2141736</v>
      </c>
      <c r="B2948" s="43" t="s">
        <v>2971</v>
      </c>
      <c r="C2948" s="43" t="s">
        <v>264</v>
      </c>
      <c r="D2948" s="41"/>
      <c r="E2948" s="43" t="s">
        <v>6263</v>
      </c>
      <c r="F2948" s="43" t="s">
        <v>28</v>
      </c>
      <c r="G2948" s="43">
        <v>37024</v>
      </c>
      <c r="H2948" s="41"/>
      <c r="I2948" s="41"/>
      <c r="J2948" s="43"/>
      <c r="K2948" s="41"/>
      <c r="L2948" s="41"/>
      <c r="M2948" s="41"/>
      <c r="N2948" s="41"/>
      <c r="O2948" s="41"/>
      <c r="P2948" s="41"/>
      <c r="Q2948" s="41"/>
      <c r="R2948" s="41"/>
      <c r="S2948" s="41"/>
      <c r="T2948" s="41"/>
      <c r="U2948" s="41"/>
      <c r="V2948" s="41"/>
      <c r="W2948" s="41"/>
      <c r="X2948" s="41"/>
      <c r="Y2948" s="43" t="str">
        <f t="shared" si="92"/>
        <v>COMP</v>
      </c>
      <c r="Z2948" s="43">
        <v>1705833</v>
      </c>
      <c r="AA2948" s="43">
        <f t="shared" si="93"/>
        <v>2141736</v>
      </c>
    </row>
    <row r="2949" spans="1:27" x14ac:dyDescent="0.3">
      <c r="A2949" s="43">
        <v>1585691</v>
      </c>
      <c r="B2949" s="43" t="s">
        <v>2972</v>
      </c>
      <c r="C2949" s="43" t="s">
        <v>1567</v>
      </c>
      <c r="D2949" s="41"/>
      <c r="E2949" s="43" t="s">
        <v>6263</v>
      </c>
      <c r="F2949" s="43" t="s">
        <v>28</v>
      </c>
      <c r="G2949" s="43">
        <v>37036</v>
      </c>
      <c r="H2949" s="41"/>
      <c r="I2949" s="41"/>
      <c r="J2949" s="43"/>
      <c r="K2949" s="41"/>
      <c r="L2949" s="41"/>
      <c r="M2949" s="41"/>
      <c r="N2949" s="41"/>
      <c r="O2949" s="41"/>
      <c r="P2949" s="41"/>
      <c r="Q2949" s="41"/>
      <c r="R2949" s="41"/>
      <c r="S2949" s="41"/>
      <c r="T2949" s="41"/>
      <c r="U2949" s="41"/>
      <c r="V2949" s="41"/>
      <c r="W2949" s="41"/>
      <c r="X2949" s="41"/>
      <c r="Y2949" s="43" t="str">
        <f t="shared" si="92"/>
        <v>COMP</v>
      </c>
      <c r="Z2949" s="43">
        <v>1412483</v>
      </c>
      <c r="AA2949" s="43">
        <f t="shared" si="93"/>
        <v>1585691</v>
      </c>
    </row>
    <row r="2950" spans="1:27" x14ac:dyDescent="0.3">
      <c r="A2950" s="43">
        <v>1816658</v>
      </c>
      <c r="B2950" s="43" t="s">
        <v>2973</v>
      </c>
      <c r="C2950" s="43" t="s">
        <v>454</v>
      </c>
      <c r="D2950" s="41"/>
      <c r="E2950" s="43" t="s">
        <v>6263</v>
      </c>
      <c r="F2950" s="43" t="s">
        <v>30</v>
      </c>
      <c r="G2950" s="43">
        <v>45044</v>
      </c>
      <c r="H2950" s="41"/>
      <c r="I2950" s="41"/>
      <c r="J2950" s="43"/>
      <c r="K2950" s="41"/>
      <c r="L2950" s="41"/>
      <c r="M2950" s="41"/>
      <c r="N2950" s="41"/>
      <c r="O2950" s="41"/>
      <c r="P2950" s="41"/>
      <c r="Q2950" s="41"/>
      <c r="R2950" s="41"/>
      <c r="S2950" s="41"/>
      <c r="T2950" s="41"/>
      <c r="U2950" s="41"/>
      <c r="V2950" s="41"/>
      <c r="W2950" s="41"/>
      <c r="X2950" s="41"/>
      <c r="Y2950" s="43" t="str">
        <f t="shared" si="92"/>
        <v/>
      </c>
      <c r="Z2950" s="43">
        <v>2140987</v>
      </c>
      <c r="AA2950" s="43" t="e">
        <f t="shared" si="93"/>
        <v>#N/A</v>
      </c>
    </row>
    <row r="2951" spans="1:27" x14ac:dyDescent="0.3">
      <c r="A2951" s="43">
        <v>1886283</v>
      </c>
      <c r="B2951" s="43" t="s">
        <v>2974</v>
      </c>
      <c r="C2951" s="43" t="s">
        <v>757</v>
      </c>
      <c r="D2951" s="41"/>
      <c r="E2951" s="43" t="s">
        <v>6263</v>
      </c>
      <c r="F2951" s="43" t="s">
        <v>30</v>
      </c>
      <c r="G2951" s="43">
        <v>45016</v>
      </c>
      <c r="H2951" s="41"/>
      <c r="I2951" s="41"/>
      <c r="J2951" s="43"/>
      <c r="K2951" s="41"/>
      <c r="L2951" s="41"/>
      <c r="M2951" s="41"/>
      <c r="N2951" s="41"/>
      <c r="O2951" s="41"/>
      <c r="P2951" s="41"/>
      <c r="Q2951" s="41"/>
      <c r="R2951" s="41"/>
      <c r="S2951" s="41"/>
      <c r="T2951" s="41"/>
      <c r="U2951" s="41"/>
      <c r="V2951" s="41"/>
      <c r="W2951" s="41"/>
      <c r="X2951" s="41"/>
      <c r="Y2951" s="43" t="str">
        <f t="shared" si="92"/>
        <v/>
      </c>
      <c r="Z2951" s="43">
        <v>1058473</v>
      </c>
      <c r="AA2951" s="43" t="e">
        <f t="shared" si="93"/>
        <v>#N/A</v>
      </c>
    </row>
    <row r="2952" spans="1:27" x14ac:dyDescent="0.3">
      <c r="A2952" s="43">
        <v>2267123</v>
      </c>
      <c r="B2952" s="43" t="s">
        <v>2975</v>
      </c>
      <c r="C2952" s="43" t="s">
        <v>2976</v>
      </c>
      <c r="D2952" s="41"/>
      <c r="E2952" s="43" t="s">
        <v>29</v>
      </c>
      <c r="F2952" s="43" t="s">
        <v>30</v>
      </c>
      <c r="G2952" s="43">
        <v>18035</v>
      </c>
      <c r="H2952" s="41"/>
      <c r="I2952" s="41"/>
      <c r="J2952" s="43"/>
      <c r="K2952" s="41"/>
      <c r="L2952" s="41"/>
      <c r="M2952" s="41"/>
      <c r="N2952" s="41"/>
      <c r="O2952" s="41"/>
      <c r="P2952" s="41"/>
      <c r="Q2952" s="41"/>
      <c r="R2952" s="41"/>
      <c r="S2952" s="41"/>
      <c r="T2952" s="41"/>
      <c r="U2952" s="41"/>
      <c r="V2952" s="41"/>
      <c r="W2952" s="41"/>
      <c r="X2952" s="41"/>
      <c r="Y2952" s="43" t="str">
        <f t="shared" si="92"/>
        <v>COMP</v>
      </c>
      <c r="Z2952" s="43">
        <v>2338253</v>
      </c>
      <c r="AA2952" s="43">
        <f t="shared" si="93"/>
        <v>2267123</v>
      </c>
    </row>
    <row r="2953" spans="1:27" x14ac:dyDescent="0.3">
      <c r="A2953" s="43">
        <v>1000067</v>
      </c>
      <c r="B2953" s="43" t="s">
        <v>2975</v>
      </c>
      <c r="C2953" s="43" t="s">
        <v>942</v>
      </c>
      <c r="D2953" s="41"/>
      <c r="E2953" s="43" t="s">
        <v>6263</v>
      </c>
      <c r="F2953" s="43" t="s">
        <v>28</v>
      </c>
      <c r="G2953" s="43">
        <v>18035</v>
      </c>
      <c r="H2953" s="41"/>
      <c r="I2953" s="41"/>
      <c r="J2953" s="43"/>
      <c r="K2953" s="41"/>
      <c r="L2953" s="41"/>
      <c r="M2953" s="41"/>
      <c r="N2953" s="41"/>
      <c r="O2953" s="41"/>
      <c r="P2953" s="41"/>
      <c r="Q2953" s="41"/>
      <c r="R2953" s="41"/>
      <c r="S2953" s="41"/>
      <c r="T2953" s="41"/>
      <c r="U2953" s="41"/>
      <c r="V2953" s="41"/>
      <c r="W2953" s="41"/>
      <c r="X2953" s="41"/>
      <c r="Y2953" s="43" t="str">
        <f t="shared" si="92"/>
        <v>COMP</v>
      </c>
      <c r="Z2953" s="43">
        <v>454700</v>
      </c>
      <c r="AA2953" s="43">
        <f t="shared" si="93"/>
        <v>1000067</v>
      </c>
    </row>
    <row r="2954" spans="1:27" x14ac:dyDescent="0.3">
      <c r="A2954" s="43">
        <v>1346187</v>
      </c>
      <c r="B2954" s="43" t="s">
        <v>2977</v>
      </c>
      <c r="C2954" s="43" t="s">
        <v>508</v>
      </c>
      <c r="D2954" s="41"/>
      <c r="E2954" s="43" t="s">
        <v>6263</v>
      </c>
      <c r="F2954" s="43" t="s">
        <v>28</v>
      </c>
      <c r="G2954" s="43">
        <v>45056</v>
      </c>
      <c r="H2954" s="41"/>
      <c r="I2954" s="41"/>
      <c r="J2954" s="43"/>
      <c r="K2954" s="41"/>
      <c r="L2954" s="41"/>
      <c r="M2954" s="41"/>
      <c r="N2954" s="41"/>
      <c r="O2954" s="41"/>
      <c r="P2954" s="41"/>
      <c r="Q2954" s="41"/>
      <c r="R2954" s="41"/>
      <c r="S2954" s="41"/>
      <c r="T2954" s="41"/>
      <c r="U2954" s="41"/>
      <c r="V2954" s="41"/>
      <c r="W2954" s="41"/>
      <c r="X2954" s="41"/>
      <c r="Y2954" s="43" t="str">
        <f t="shared" si="92"/>
        <v>COMP</v>
      </c>
      <c r="Z2954" s="43">
        <v>1495051</v>
      </c>
      <c r="AA2954" s="43">
        <f t="shared" si="93"/>
        <v>1346187</v>
      </c>
    </row>
    <row r="2955" spans="1:27" x14ac:dyDescent="0.3">
      <c r="A2955" s="43">
        <v>1159597</v>
      </c>
      <c r="B2955" s="43" t="s">
        <v>2978</v>
      </c>
      <c r="C2955" s="43" t="s">
        <v>1145</v>
      </c>
      <c r="D2955" s="41"/>
      <c r="E2955" s="43" t="s">
        <v>6263</v>
      </c>
      <c r="F2955" s="43" t="s">
        <v>30</v>
      </c>
      <c r="G2955" s="43">
        <v>41003</v>
      </c>
      <c r="H2955" s="41"/>
      <c r="I2955" s="41"/>
      <c r="J2955" s="43"/>
      <c r="K2955" s="41"/>
      <c r="L2955" s="41"/>
      <c r="M2955" s="41"/>
      <c r="N2955" s="41"/>
      <c r="O2955" s="41"/>
      <c r="P2955" s="41"/>
      <c r="Q2955" s="41"/>
      <c r="R2955" s="41"/>
      <c r="S2955" s="41"/>
      <c r="T2955" s="41"/>
      <c r="U2955" s="41"/>
      <c r="V2955" s="41"/>
      <c r="W2955" s="41"/>
      <c r="X2955" s="41"/>
      <c r="Y2955" s="43" t="str">
        <f t="shared" si="92"/>
        <v/>
      </c>
      <c r="Z2955" s="43">
        <v>1463926</v>
      </c>
      <c r="AA2955" s="43" t="e">
        <f t="shared" si="93"/>
        <v>#N/A</v>
      </c>
    </row>
    <row r="2956" spans="1:27" x14ac:dyDescent="0.3">
      <c r="A2956" s="43">
        <v>1510393</v>
      </c>
      <c r="B2956" s="43" t="s">
        <v>2978</v>
      </c>
      <c r="C2956" s="43" t="s">
        <v>425</v>
      </c>
      <c r="D2956" s="41"/>
      <c r="E2956" s="43" t="s">
        <v>6263</v>
      </c>
      <c r="F2956" s="43" t="s">
        <v>28</v>
      </c>
      <c r="G2956" s="43">
        <v>41024</v>
      </c>
      <c r="H2956" s="41"/>
      <c r="I2956" s="41"/>
      <c r="J2956" s="43"/>
      <c r="K2956" s="41"/>
      <c r="L2956" s="41"/>
      <c r="M2956" s="41"/>
      <c r="N2956" s="41"/>
      <c r="O2956" s="41"/>
      <c r="P2956" s="41"/>
      <c r="Q2956" s="41"/>
      <c r="R2956" s="41"/>
      <c r="S2956" s="41"/>
      <c r="T2956" s="41"/>
      <c r="U2956" s="41"/>
      <c r="V2956" s="41"/>
      <c r="W2956" s="41"/>
      <c r="X2956" s="41"/>
      <c r="Y2956" s="43" t="str">
        <f t="shared" si="92"/>
        <v>COMP</v>
      </c>
      <c r="Z2956" s="43">
        <v>2315443</v>
      </c>
      <c r="AA2956" s="43">
        <f t="shared" si="93"/>
        <v>1510393</v>
      </c>
    </row>
    <row r="2957" spans="1:27" x14ac:dyDescent="0.3">
      <c r="A2957" s="43">
        <v>1084031</v>
      </c>
      <c r="B2957" s="43" t="s">
        <v>2978</v>
      </c>
      <c r="C2957" s="43" t="s">
        <v>437</v>
      </c>
      <c r="D2957" s="41"/>
      <c r="E2957" s="43" t="s">
        <v>6263</v>
      </c>
      <c r="F2957" s="43" t="s">
        <v>28</v>
      </c>
      <c r="G2957" s="43">
        <v>41003</v>
      </c>
      <c r="H2957" s="41"/>
      <c r="I2957" s="41"/>
      <c r="J2957" s="43"/>
      <c r="K2957" s="41"/>
      <c r="L2957" s="41"/>
      <c r="M2957" s="41"/>
      <c r="N2957" s="41"/>
      <c r="O2957" s="41"/>
      <c r="P2957" s="41"/>
      <c r="Q2957" s="41"/>
      <c r="R2957" s="41"/>
      <c r="S2957" s="41"/>
      <c r="T2957" s="41"/>
      <c r="U2957" s="41"/>
      <c r="V2957" s="41"/>
      <c r="W2957" s="41"/>
      <c r="X2957" s="41"/>
      <c r="Y2957" s="43" t="str">
        <f t="shared" si="92"/>
        <v/>
      </c>
      <c r="Z2957" s="43">
        <v>2406437</v>
      </c>
      <c r="AA2957" s="43" t="e">
        <f t="shared" si="93"/>
        <v>#N/A</v>
      </c>
    </row>
    <row r="2958" spans="1:27" x14ac:dyDescent="0.3">
      <c r="A2958" s="43">
        <v>1858030</v>
      </c>
      <c r="B2958" s="43" t="s">
        <v>2978</v>
      </c>
      <c r="C2958" s="43" t="s">
        <v>401</v>
      </c>
      <c r="D2958" s="41"/>
      <c r="E2958" s="43" t="s">
        <v>6263</v>
      </c>
      <c r="F2958" s="43" t="s">
        <v>30</v>
      </c>
      <c r="G2958" s="43">
        <v>41012</v>
      </c>
      <c r="H2958" s="41"/>
      <c r="I2958" s="41"/>
      <c r="J2958" s="43"/>
      <c r="K2958" s="41"/>
      <c r="L2958" s="41"/>
      <c r="M2958" s="41"/>
      <c r="N2958" s="41"/>
      <c r="O2958" s="41"/>
      <c r="P2958" s="41"/>
      <c r="Q2958" s="41"/>
      <c r="R2958" s="41"/>
      <c r="S2958" s="41"/>
      <c r="T2958" s="41"/>
      <c r="U2958" s="41"/>
      <c r="V2958" s="41"/>
      <c r="W2958" s="41"/>
      <c r="X2958" s="41"/>
      <c r="Y2958" s="43" t="str">
        <f t="shared" si="92"/>
        <v/>
      </c>
      <c r="Z2958" s="43">
        <v>1562311</v>
      </c>
      <c r="AA2958" s="43" t="e">
        <f t="shared" si="93"/>
        <v>#N/A</v>
      </c>
    </row>
    <row r="2959" spans="1:27" x14ac:dyDescent="0.3">
      <c r="A2959" s="43">
        <v>2250675</v>
      </c>
      <c r="B2959" s="43" t="s">
        <v>2978</v>
      </c>
      <c r="C2959" s="43" t="s">
        <v>250</v>
      </c>
      <c r="D2959" s="41"/>
      <c r="E2959" s="43" t="s">
        <v>6263</v>
      </c>
      <c r="F2959" s="43" t="s">
        <v>28</v>
      </c>
      <c r="G2959" s="43">
        <v>28009</v>
      </c>
      <c r="H2959" s="41"/>
      <c r="I2959" s="41"/>
      <c r="J2959" s="43"/>
      <c r="K2959" s="41"/>
      <c r="L2959" s="41"/>
      <c r="M2959" s="41"/>
      <c r="N2959" s="41"/>
      <c r="O2959" s="41"/>
      <c r="P2959" s="41"/>
      <c r="Q2959" s="41"/>
      <c r="R2959" s="41"/>
      <c r="S2959" s="41"/>
      <c r="T2959" s="41"/>
      <c r="U2959" s="41"/>
      <c r="V2959" s="41"/>
      <c r="W2959" s="41"/>
      <c r="X2959" s="41"/>
      <c r="Y2959" s="43" t="str">
        <f t="shared" si="92"/>
        <v/>
      </c>
      <c r="Z2959" s="43">
        <v>2379469</v>
      </c>
      <c r="AA2959" s="43" t="e">
        <f t="shared" si="93"/>
        <v>#N/A</v>
      </c>
    </row>
    <row r="2960" spans="1:27" x14ac:dyDescent="0.3">
      <c r="A2960" s="43">
        <v>1989720</v>
      </c>
      <c r="B2960" s="43" t="s">
        <v>2978</v>
      </c>
      <c r="C2960" s="43" t="s">
        <v>606</v>
      </c>
      <c r="D2960" s="41"/>
      <c r="E2960" s="43" t="s">
        <v>34</v>
      </c>
      <c r="F2960" s="43" t="s">
        <v>28</v>
      </c>
      <c r="G2960" s="43">
        <v>28009</v>
      </c>
      <c r="H2960" s="41"/>
      <c r="I2960" s="41"/>
      <c r="J2960" s="43"/>
      <c r="K2960" s="41"/>
      <c r="L2960" s="41"/>
      <c r="M2960" s="41"/>
      <c r="N2960" s="41"/>
      <c r="O2960" s="41"/>
      <c r="P2960" s="41"/>
      <c r="Q2960" s="41"/>
      <c r="R2960" s="41"/>
      <c r="S2960" s="41"/>
      <c r="T2960" s="41"/>
      <c r="U2960" s="41"/>
      <c r="V2960" s="41"/>
      <c r="W2960" s="41"/>
      <c r="X2960" s="41"/>
      <c r="Y2960" s="43" t="str">
        <f t="shared" si="92"/>
        <v>COMP</v>
      </c>
      <c r="Z2960" s="43">
        <v>2284670</v>
      </c>
      <c r="AA2960" s="43">
        <f t="shared" si="93"/>
        <v>1989720</v>
      </c>
    </row>
    <row r="2961" spans="1:27" x14ac:dyDescent="0.3">
      <c r="A2961" s="43">
        <v>2160254</v>
      </c>
      <c r="B2961" s="43" t="s">
        <v>2979</v>
      </c>
      <c r="C2961" s="43" t="s">
        <v>1944</v>
      </c>
      <c r="D2961" s="41"/>
      <c r="E2961" s="43" t="s">
        <v>31</v>
      </c>
      <c r="F2961" s="43" t="s">
        <v>30</v>
      </c>
      <c r="G2961" s="43">
        <v>45038</v>
      </c>
      <c r="H2961" s="41"/>
      <c r="I2961" s="41"/>
      <c r="J2961" s="43"/>
      <c r="K2961" s="41"/>
      <c r="L2961" s="41"/>
      <c r="M2961" s="41"/>
      <c r="N2961" s="41"/>
      <c r="O2961" s="41"/>
      <c r="P2961" s="41"/>
      <c r="Q2961" s="41"/>
      <c r="R2961" s="41"/>
      <c r="S2961" s="41"/>
      <c r="T2961" s="41"/>
      <c r="U2961" s="41"/>
      <c r="V2961" s="41"/>
      <c r="W2961" s="41"/>
      <c r="X2961" s="41"/>
      <c r="Y2961" s="43" t="str">
        <f t="shared" si="92"/>
        <v>COMP</v>
      </c>
      <c r="Z2961" s="43">
        <v>2005295</v>
      </c>
      <c r="AA2961" s="43">
        <f t="shared" si="93"/>
        <v>2160254</v>
      </c>
    </row>
    <row r="2962" spans="1:27" x14ac:dyDescent="0.3">
      <c r="A2962" s="43">
        <v>1861108</v>
      </c>
      <c r="B2962" s="43" t="s">
        <v>2980</v>
      </c>
      <c r="C2962" s="43" t="s">
        <v>2981</v>
      </c>
      <c r="D2962" s="41"/>
      <c r="E2962" s="43" t="s">
        <v>31</v>
      </c>
      <c r="F2962" s="43" t="s">
        <v>28</v>
      </c>
      <c r="G2962" s="43">
        <v>45003</v>
      </c>
      <c r="H2962" s="41"/>
      <c r="I2962" s="41"/>
      <c r="J2962" s="43"/>
      <c r="K2962" s="41"/>
      <c r="L2962" s="41"/>
      <c r="M2962" s="41"/>
      <c r="N2962" s="41"/>
      <c r="O2962" s="41"/>
      <c r="P2962" s="41"/>
      <c r="Q2962" s="41"/>
      <c r="R2962" s="41"/>
      <c r="S2962" s="41"/>
      <c r="T2962" s="41"/>
      <c r="U2962" s="41"/>
      <c r="V2962" s="41"/>
      <c r="W2962" s="41"/>
      <c r="X2962" s="41"/>
      <c r="Y2962" s="43" t="str">
        <f t="shared" si="92"/>
        <v>COMP</v>
      </c>
      <c r="Z2962" s="43">
        <v>1438392</v>
      </c>
      <c r="AA2962" s="43">
        <f t="shared" si="93"/>
        <v>1861108</v>
      </c>
    </row>
    <row r="2963" spans="1:27" x14ac:dyDescent="0.3">
      <c r="A2963" s="43">
        <v>2127717</v>
      </c>
      <c r="B2963" s="43" t="s">
        <v>2982</v>
      </c>
      <c r="C2963" s="43" t="s">
        <v>187</v>
      </c>
      <c r="D2963" s="41"/>
      <c r="E2963" s="43" t="s">
        <v>6263</v>
      </c>
      <c r="F2963" s="43" t="s">
        <v>30</v>
      </c>
      <c r="G2963" s="43">
        <v>41016</v>
      </c>
      <c r="H2963" s="41"/>
      <c r="I2963" s="41"/>
      <c r="J2963" s="43"/>
      <c r="K2963" s="41"/>
      <c r="L2963" s="41"/>
      <c r="M2963" s="41"/>
      <c r="N2963" s="41"/>
      <c r="O2963" s="41"/>
      <c r="P2963" s="41"/>
      <c r="Q2963" s="41"/>
      <c r="R2963" s="41"/>
      <c r="S2963" s="41"/>
      <c r="T2963" s="41"/>
      <c r="U2963" s="41"/>
      <c r="V2963" s="41"/>
      <c r="W2963" s="41"/>
      <c r="X2963" s="41"/>
      <c r="Y2963" s="43" t="str">
        <f t="shared" si="92"/>
        <v/>
      </c>
      <c r="Z2963" s="43">
        <v>1438394</v>
      </c>
      <c r="AA2963" s="43" t="e">
        <f t="shared" si="93"/>
        <v>#N/A</v>
      </c>
    </row>
    <row r="2964" spans="1:27" x14ac:dyDescent="0.3">
      <c r="A2964" s="43">
        <v>1972678</v>
      </c>
      <c r="B2964" s="43" t="s">
        <v>2982</v>
      </c>
      <c r="C2964" s="43" t="s">
        <v>546</v>
      </c>
      <c r="D2964" s="41"/>
      <c r="E2964" s="43" t="s">
        <v>6263</v>
      </c>
      <c r="F2964" s="43" t="s">
        <v>30</v>
      </c>
      <c r="G2964" s="43">
        <v>37024</v>
      </c>
      <c r="H2964" s="41"/>
      <c r="I2964" s="41"/>
      <c r="J2964" s="43"/>
      <c r="K2964" s="41"/>
      <c r="L2964" s="41"/>
      <c r="M2964" s="41"/>
      <c r="N2964" s="41"/>
      <c r="O2964" s="41"/>
      <c r="P2964" s="41"/>
      <c r="Q2964" s="41"/>
      <c r="R2964" s="41"/>
      <c r="S2964" s="41"/>
      <c r="T2964" s="41"/>
      <c r="U2964" s="41"/>
      <c r="V2964" s="41"/>
      <c r="W2964" s="41"/>
      <c r="X2964" s="41"/>
      <c r="Y2964" s="43" t="str">
        <f t="shared" si="92"/>
        <v/>
      </c>
      <c r="Z2964" s="43">
        <v>2423275</v>
      </c>
      <c r="AA2964" s="43" t="e">
        <f t="shared" si="93"/>
        <v>#N/A</v>
      </c>
    </row>
    <row r="2965" spans="1:27" x14ac:dyDescent="0.3">
      <c r="A2965" s="43">
        <v>350261</v>
      </c>
      <c r="B2965" s="43" t="s">
        <v>2983</v>
      </c>
      <c r="C2965" s="43" t="s">
        <v>375</v>
      </c>
      <c r="D2965" s="41"/>
      <c r="E2965" s="43" t="s">
        <v>6263</v>
      </c>
      <c r="F2965" s="43" t="s">
        <v>28</v>
      </c>
      <c r="G2965" s="43">
        <v>37038</v>
      </c>
      <c r="H2965" s="41"/>
      <c r="I2965" s="41"/>
      <c r="J2965" s="43"/>
      <c r="K2965" s="41"/>
      <c r="L2965" s="41"/>
      <c r="M2965" s="41"/>
      <c r="N2965" s="41"/>
      <c r="O2965" s="41"/>
      <c r="P2965" s="41"/>
      <c r="Q2965" s="41"/>
      <c r="R2965" s="41"/>
      <c r="S2965" s="41"/>
      <c r="T2965" s="41"/>
      <c r="U2965" s="41"/>
      <c r="V2965" s="41"/>
      <c r="W2965" s="41"/>
      <c r="X2965" s="41"/>
      <c r="Y2965" s="43" t="str">
        <f t="shared" si="92"/>
        <v>COMP</v>
      </c>
      <c r="Z2965" s="43">
        <v>1567345</v>
      </c>
      <c r="AA2965" s="43">
        <f t="shared" si="93"/>
        <v>350261</v>
      </c>
    </row>
    <row r="2966" spans="1:27" x14ac:dyDescent="0.3">
      <c r="A2966" s="43">
        <v>2270506</v>
      </c>
      <c r="B2966" s="43" t="s">
        <v>2984</v>
      </c>
      <c r="C2966" s="43" t="s">
        <v>467</v>
      </c>
      <c r="D2966" s="41"/>
      <c r="E2966" s="43" t="s">
        <v>34</v>
      </c>
      <c r="F2966" s="43" t="s">
        <v>30</v>
      </c>
      <c r="G2966" s="43">
        <v>18035</v>
      </c>
      <c r="H2966" s="41"/>
      <c r="I2966" s="41"/>
      <c r="J2966" s="43"/>
      <c r="K2966" s="41"/>
      <c r="L2966" s="41"/>
      <c r="M2966" s="41"/>
      <c r="N2966" s="41"/>
      <c r="O2966" s="41"/>
      <c r="P2966" s="41"/>
      <c r="Q2966" s="41"/>
      <c r="R2966" s="41"/>
      <c r="S2966" s="41"/>
      <c r="T2966" s="41"/>
      <c r="U2966" s="41"/>
      <c r="V2966" s="41"/>
      <c r="W2966" s="41"/>
      <c r="X2966" s="41"/>
      <c r="Y2966" s="43" t="str">
        <f t="shared" si="92"/>
        <v>COMP</v>
      </c>
      <c r="Z2966" s="43">
        <v>1691854</v>
      </c>
      <c r="AA2966" s="43">
        <f t="shared" si="93"/>
        <v>2270506</v>
      </c>
    </row>
    <row r="2967" spans="1:27" x14ac:dyDescent="0.3">
      <c r="A2967" s="43">
        <v>2308686</v>
      </c>
      <c r="B2967" s="43" t="s">
        <v>2985</v>
      </c>
      <c r="C2967" s="43" t="s">
        <v>212</v>
      </c>
      <c r="D2967" s="41"/>
      <c r="E2967" s="43" t="s">
        <v>29</v>
      </c>
      <c r="F2967" s="43" t="s">
        <v>30</v>
      </c>
      <c r="G2967" s="43">
        <v>37043</v>
      </c>
      <c r="H2967" s="41"/>
      <c r="I2967" s="41"/>
      <c r="J2967" s="43"/>
      <c r="K2967" s="41"/>
      <c r="L2967" s="41"/>
      <c r="M2967" s="41"/>
      <c r="N2967" s="41"/>
      <c r="O2967" s="41"/>
      <c r="P2967" s="41"/>
      <c r="Q2967" s="41"/>
      <c r="R2967" s="41"/>
      <c r="S2967" s="41"/>
      <c r="T2967" s="41"/>
      <c r="U2967" s="41"/>
      <c r="V2967" s="41"/>
      <c r="W2967" s="41"/>
      <c r="X2967" s="41"/>
      <c r="Y2967" s="43" t="str">
        <f t="shared" si="92"/>
        <v>COMP</v>
      </c>
      <c r="Z2967" s="43">
        <v>167550</v>
      </c>
      <c r="AA2967" s="43">
        <f t="shared" si="93"/>
        <v>2308686</v>
      </c>
    </row>
    <row r="2968" spans="1:27" x14ac:dyDescent="0.3">
      <c r="A2968" s="43">
        <v>2289725</v>
      </c>
      <c r="B2968" s="43" t="s">
        <v>2986</v>
      </c>
      <c r="C2968" s="43" t="s">
        <v>829</v>
      </c>
      <c r="D2968" s="41"/>
      <c r="E2968" s="43" t="s">
        <v>6263</v>
      </c>
      <c r="F2968" s="43" t="s">
        <v>28</v>
      </c>
      <c r="G2968" s="43">
        <v>18029</v>
      </c>
      <c r="H2968" s="41"/>
      <c r="I2968" s="41"/>
      <c r="J2968" s="43"/>
      <c r="K2968" s="41"/>
      <c r="L2968" s="41"/>
      <c r="M2968" s="41"/>
      <c r="N2968" s="41"/>
      <c r="O2968" s="41"/>
      <c r="P2968" s="41"/>
      <c r="Q2968" s="41"/>
      <c r="R2968" s="41"/>
      <c r="S2968" s="41"/>
      <c r="T2968" s="41"/>
      <c r="U2968" s="41"/>
      <c r="V2968" s="41"/>
      <c r="W2968" s="41"/>
      <c r="X2968" s="41"/>
      <c r="Y2968" s="43" t="str">
        <f t="shared" si="92"/>
        <v/>
      </c>
      <c r="Z2968" s="43">
        <v>1955864</v>
      </c>
      <c r="AA2968" s="43" t="e">
        <f t="shared" si="93"/>
        <v>#N/A</v>
      </c>
    </row>
    <row r="2969" spans="1:27" x14ac:dyDescent="0.3">
      <c r="A2969" s="43">
        <v>1477505</v>
      </c>
      <c r="B2969" s="43" t="s">
        <v>2987</v>
      </c>
      <c r="C2969" s="43" t="s">
        <v>414</v>
      </c>
      <c r="D2969" s="41"/>
      <c r="E2969" s="43" t="s">
        <v>6263</v>
      </c>
      <c r="F2969" s="43" t="s">
        <v>30</v>
      </c>
      <c r="G2969" s="43">
        <v>28030</v>
      </c>
      <c r="H2969" s="41"/>
      <c r="I2969" s="41"/>
      <c r="J2969" s="43"/>
      <c r="K2969" s="41"/>
      <c r="L2969" s="41"/>
      <c r="M2969" s="41"/>
      <c r="N2969" s="41"/>
      <c r="O2969" s="41"/>
      <c r="P2969" s="41"/>
      <c r="Q2969" s="41"/>
      <c r="R2969" s="41"/>
      <c r="S2969" s="41"/>
      <c r="T2969" s="41"/>
      <c r="U2969" s="41"/>
      <c r="V2969" s="41"/>
      <c r="W2969" s="41"/>
      <c r="X2969" s="41"/>
      <c r="Y2969" s="43" t="str">
        <f t="shared" si="92"/>
        <v/>
      </c>
      <c r="Z2969" s="43">
        <v>1890383</v>
      </c>
      <c r="AA2969" s="43" t="e">
        <f t="shared" si="93"/>
        <v>#N/A</v>
      </c>
    </row>
    <row r="2970" spans="1:27" x14ac:dyDescent="0.3">
      <c r="A2970" s="43">
        <v>1926586</v>
      </c>
      <c r="B2970" s="43" t="s">
        <v>2988</v>
      </c>
      <c r="C2970" s="43" t="s">
        <v>2989</v>
      </c>
      <c r="D2970" s="41"/>
      <c r="E2970" s="43" t="s">
        <v>6263</v>
      </c>
      <c r="F2970" s="43" t="s">
        <v>30</v>
      </c>
      <c r="G2970" s="43">
        <v>45045</v>
      </c>
      <c r="H2970" s="41"/>
      <c r="I2970" s="41"/>
      <c r="J2970" s="43"/>
      <c r="K2970" s="41"/>
      <c r="L2970" s="41"/>
      <c r="M2970" s="41"/>
      <c r="N2970" s="41"/>
      <c r="O2970" s="41"/>
      <c r="P2970" s="41"/>
      <c r="Q2970" s="41"/>
      <c r="R2970" s="41"/>
      <c r="S2970" s="41"/>
      <c r="T2970" s="41"/>
      <c r="U2970" s="41"/>
      <c r="V2970" s="41"/>
      <c r="W2970" s="41"/>
      <c r="X2970" s="41"/>
      <c r="Y2970" s="43" t="str">
        <f t="shared" si="92"/>
        <v>COMP</v>
      </c>
      <c r="Z2970" s="43">
        <v>2434364</v>
      </c>
      <c r="AA2970" s="43">
        <f t="shared" si="93"/>
        <v>1926586</v>
      </c>
    </row>
    <row r="2971" spans="1:27" x14ac:dyDescent="0.3">
      <c r="A2971" s="43">
        <v>914571</v>
      </c>
      <c r="B2971" s="43" t="s">
        <v>2990</v>
      </c>
      <c r="C2971" s="43" t="s">
        <v>355</v>
      </c>
      <c r="D2971" s="41"/>
      <c r="E2971" s="43" t="s">
        <v>6263</v>
      </c>
      <c r="F2971" s="43" t="s">
        <v>30</v>
      </c>
      <c r="G2971" s="43">
        <v>37024</v>
      </c>
      <c r="H2971" s="41"/>
      <c r="I2971" s="41"/>
      <c r="J2971" s="43"/>
      <c r="K2971" s="41"/>
      <c r="L2971" s="41"/>
      <c r="M2971" s="41"/>
      <c r="N2971" s="41"/>
      <c r="O2971" s="41"/>
      <c r="P2971" s="41"/>
      <c r="Q2971" s="41"/>
      <c r="R2971" s="41"/>
      <c r="S2971" s="41"/>
      <c r="T2971" s="41"/>
      <c r="U2971" s="41"/>
      <c r="V2971" s="41"/>
      <c r="W2971" s="41"/>
      <c r="X2971" s="41"/>
      <c r="Y2971" s="43" t="str">
        <f t="shared" si="92"/>
        <v/>
      </c>
      <c r="Z2971" s="43">
        <v>1929420</v>
      </c>
      <c r="AA2971" s="43" t="e">
        <f t="shared" si="93"/>
        <v>#N/A</v>
      </c>
    </row>
    <row r="2972" spans="1:27" x14ac:dyDescent="0.3">
      <c r="A2972" s="43">
        <v>1610088</v>
      </c>
      <c r="B2972" s="43" t="s">
        <v>2991</v>
      </c>
      <c r="C2972" s="43" t="s">
        <v>620</v>
      </c>
      <c r="D2972" s="41"/>
      <c r="E2972" s="43" t="s">
        <v>6263</v>
      </c>
      <c r="F2972" s="43" t="s">
        <v>30</v>
      </c>
      <c r="G2972" s="43">
        <v>18003</v>
      </c>
      <c r="H2972" s="41"/>
      <c r="I2972" s="41"/>
      <c r="J2972" s="43"/>
      <c r="K2972" s="41"/>
      <c r="L2972" s="41"/>
      <c r="M2972" s="41"/>
      <c r="N2972" s="41"/>
      <c r="O2972" s="41"/>
      <c r="P2972" s="41"/>
      <c r="Q2972" s="41"/>
      <c r="R2972" s="41"/>
      <c r="S2972" s="41"/>
      <c r="T2972" s="41"/>
      <c r="U2972" s="41"/>
      <c r="V2972" s="41"/>
      <c r="W2972" s="41"/>
      <c r="X2972" s="41"/>
      <c r="Y2972" s="43" t="str">
        <f t="shared" si="92"/>
        <v>COMP</v>
      </c>
      <c r="Z2972" s="43">
        <v>134927</v>
      </c>
      <c r="AA2972" s="43">
        <f t="shared" si="93"/>
        <v>1610088</v>
      </c>
    </row>
    <row r="2973" spans="1:27" x14ac:dyDescent="0.3">
      <c r="A2973" s="43">
        <v>1745831</v>
      </c>
      <c r="B2973" s="43" t="s">
        <v>2992</v>
      </c>
      <c r="C2973" s="43" t="s">
        <v>422</v>
      </c>
      <c r="D2973" s="41"/>
      <c r="E2973" s="43" t="s">
        <v>6263</v>
      </c>
      <c r="F2973" s="43" t="s">
        <v>28</v>
      </c>
      <c r="G2973" s="43">
        <v>28041</v>
      </c>
      <c r="H2973" s="41"/>
      <c r="I2973" s="41"/>
      <c r="J2973" s="43"/>
      <c r="K2973" s="41"/>
      <c r="L2973" s="41"/>
      <c r="M2973" s="41"/>
      <c r="N2973" s="41"/>
      <c r="O2973" s="41"/>
      <c r="P2973" s="41"/>
      <c r="Q2973" s="41"/>
      <c r="R2973" s="41"/>
      <c r="S2973" s="41"/>
      <c r="T2973" s="41"/>
      <c r="U2973" s="41"/>
      <c r="V2973" s="41"/>
      <c r="W2973" s="41"/>
      <c r="X2973" s="41"/>
      <c r="Y2973" s="43" t="str">
        <f t="shared" si="92"/>
        <v/>
      </c>
      <c r="Z2973" s="43">
        <v>1943665</v>
      </c>
      <c r="AA2973" s="43" t="e">
        <f t="shared" si="93"/>
        <v>#N/A</v>
      </c>
    </row>
    <row r="2974" spans="1:27" x14ac:dyDescent="0.3">
      <c r="A2974" s="43">
        <v>2426680</v>
      </c>
      <c r="B2974" s="43" t="s">
        <v>2992</v>
      </c>
      <c r="C2974" s="43" t="s">
        <v>250</v>
      </c>
      <c r="D2974" s="41"/>
      <c r="E2974" s="43" t="s">
        <v>34</v>
      </c>
      <c r="F2974" s="43" t="s">
        <v>28</v>
      </c>
      <c r="G2974" s="43">
        <v>45008</v>
      </c>
      <c r="H2974" s="41"/>
      <c r="I2974" s="41"/>
      <c r="J2974" s="43"/>
      <c r="K2974" s="41"/>
      <c r="L2974" s="41"/>
      <c r="M2974" s="41"/>
      <c r="N2974" s="41"/>
      <c r="O2974" s="41"/>
      <c r="P2974" s="41"/>
      <c r="Q2974" s="41"/>
      <c r="R2974" s="41"/>
      <c r="S2974" s="41"/>
      <c r="T2974" s="41"/>
      <c r="U2974" s="41"/>
      <c r="V2974" s="41"/>
      <c r="W2974" s="41"/>
      <c r="X2974" s="41"/>
      <c r="Y2974" s="43" t="str">
        <f t="shared" si="92"/>
        <v>COMP</v>
      </c>
      <c r="Z2974" s="43">
        <v>1951885</v>
      </c>
      <c r="AA2974" s="43">
        <f t="shared" si="93"/>
        <v>2426680</v>
      </c>
    </row>
    <row r="2975" spans="1:27" x14ac:dyDescent="0.3">
      <c r="A2975" s="43">
        <v>2190659</v>
      </c>
      <c r="B2975" s="43" t="s">
        <v>2993</v>
      </c>
      <c r="C2975" s="43" t="s">
        <v>2994</v>
      </c>
      <c r="D2975" s="41"/>
      <c r="E2975" s="43" t="s">
        <v>35</v>
      </c>
      <c r="F2975" s="43" t="s">
        <v>30</v>
      </c>
      <c r="G2975" s="43">
        <v>36011</v>
      </c>
      <c r="H2975" s="41"/>
      <c r="I2975" s="41"/>
      <c r="J2975" s="43"/>
      <c r="K2975" s="41"/>
      <c r="L2975" s="41"/>
      <c r="M2975" s="41"/>
      <c r="N2975" s="41"/>
      <c r="O2975" s="41"/>
      <c r="P2975" s="41"/>
      <c r="Q2975" s="41"/>
      <c r="R2975" s="41"/>
      <c r="S2975" s="41"/>
      <c r="T2975" s="41"/>
      <c r="U2975" s="41"/>
      <c r="V2975" s="41"/>
      <c r="W2975" s="41"/>
      <c r="X2975" s="41"/>
      <c r="Y2975" s="43" t="str">
        <f t="shared" si="92"/>
        <v>COMP</v>
      </c>
      <c r="Z2975" s="43">
        <v>690135</v>
      </c>
      <c r="AA2975" s="43">
        <f t="shared" si="93"/>
        <v>2190659</v>
      </c>
    </row>
    <row r="2976" spans="1:27" x14ac:dyDescent="0.3">
      <c r="A2976" s="43">
        <v>677268</v>
      </c>
      <c r="B2976" s="43" t="s">
        <v>2995</v>
      </c>
      <c r="C2976" s="43" t="s">
        <v>2996</v>
      </c>
      <c r="D2976" s="41"/>
      <c r="E2976" s="43" t="s">
        <v>29</v>
      </c>
      <c r="F2976" s="43" t="s">
        <v>30</v>
      </c>
      <c r="G2976" s="43">
        <v>28039</v>
      </c>
      <c r="H2976" s="41"/>
      <c r="I2976" s="41"/>
      <c r="J2976" s="43"/>
      <c r="K2976" s="41"/>
      <c r="L2976" s="41"/>
      <c r="M2976" s="41"/>
      <c r="N2976" s="41"/>
      <c r="O2976" s="41"/>
      <c r="P2976" s="41"/>
      <c r="Q2976" s="41"/>
      <c r="R2976" s="41"/>
      <c r="S2976" s="41"/>
      <c r="T2976" s="41"/>
      <c r="U2976" s="41"/>
      <c r="V2976" s="41"/>
      <c r="W2976" s="41"/>
      <c r="X2976" s="41"/>
      <c r="Y2976" s="43" t="str">
        <f t="shared" si="92"/>
        <v>COMP</v>
      </c>
      <c r="Z2976" s="43">
        <v>2432034</v>
      </c>
      <c r="AA2976" s="43">
        <f t="shared" si="93"/>
        <v>677268</v>
      </c>
    </row>
    <row r="2977" spans="1:27" x14ac:dyDescent="0.3">
      <c r="A2977" s="43">
        <v>2425464</v>
      </c>
      <c r="B2977" s="43" t="s">
        <v>2995</v>
      </c>
      <c r="C2977" s="43" t="s">
        <v>2696</v>
      </c>
      <c r="D2977" s="41"/>
      <c r="E2977" s="43" t="s">
        <v>6263</v>
      </c>
      <c r="F2977" s="43" t="s">
        <v>30</v>
      </c>
      <c r="G2977" s="43">
        <v>18035</v>
      </c>
      <c r="H2977" s="41"/>
      <c r="I2977" s="41"/>
      <c r="J2977" s="43"/>
      <c r="K2977" s="41"/>
      <c r="L2977" s="41"/>
      <c r="M2977" s="41"/>
      <c r="N2977" s="41"/>
      <c r="O2977" s="41"/>
      <c r="P2977" s="41"/>
      <c r="Q2977" s="41"/>
      <c r="R2977" s="41"/>
      <c r="S2977" s="41"/>
      <c r="T2977" s="41"/>
      <c r="U2977" s="41"/>
      <c r="V2977" s="41"/>
      <c r="W2977" s="41"/>
      <c r="X2977" s="41"/>
      <c r="Y2977" s="43" t="str">
        <f t="shared" si="92"/>
        <v/>
      </c>
      <c r="Z2977" s="43">
        <v>1096570</v>
      </c>
      <c r="AA2977" s="43" t="e">
        <f t="shared" si="93"/>
        <v>#N/A</v>
      </c>
    </row>
    <row r="2978" spans="1:27" x14ac:dyDescent="0.3">
      <c r="A2978" s="43">
        <v>1887154</v>
      </c>
      <c r="B2978" s="43" t="s">
        <v>2995</v>
      </c>
      <c r="C2978" s="43" t="s">
        <v>497</v>
      </c>
      <c r="D2978" s="41"/>
      <c r="E2978" s="43" t="s">
        <v>6263</v>
      </c>
      <c r="F2978" s="43" t="s">
        <v>30</v>
      </c>
      <c r="G2978" s="43">
        <v>37024</v>
      </c>
      <c r="H2978" s="41"/>
      <c r="I2978" s="41"/>
      <c r="J2978" s="43"/>
      <c r="K2978" s="41"/>
      <c r="L2978" s="41"/>
      <c r="M2978" s="41"/>
      <c r="N2978" s="41"/>
      <c r="O2978" s="41"/>
      <c r="P2978" s="41"/>
      <c r="Q2978" s="41"/>
      <c r="R2978" s="41"/>
      <c r="S2978" s="41"/>
      <c r="T2978" s="41"/>
      <c r="U2978" s="41"/>
      <c r="V2978" s="41"/>
      <c r="W2978" s="41"/>
      <c r="X2978" s="41"/>
      <c r="Y2978" s="43" t="str">
        <f t="shared" si="92"/>
        <v>COMP</v>
      </c>
      <c r="Z2978" s="43">
        <v>2205770</v>
      </c>
      <c r="AA2978" s="43">
        <f t="shared" si="93"/>
        <v>1887154</v>
      </c>
    </row>
    <row r="2979" spans="1:27" x14ac:dyDescent="0.3">
      <c r="A2979" s="43">
        <v>1993462</v>
      </c>
      <c r="B2979" s="43" t="s">
        <v>2995</v>
      </c>
      <c r="C2979" s="43" t="s">
        <v>497</v>
      </c>
      <c r="D2979" s="41"/>
      <c r="E2979" s="43" t="s">
        <v>6263</v>
      </c>
      <c r="F2979" s="43" t="s">
        <v>30</v>
      </c>
      <c r="G2979" s="43">
        <v>37024</v>
      </c>
      <c r="H2979" s="41"/>
      <c r="I2979" s="41"/>
      <c r="J2979" s="43"/>
      <c r="K2979" s="41"/>
      <c r="L2979" s="41"/>
      <c r="M2979" s="41"/>
      <c r="N2979" s="41"/>
      <c r="O2979" s="41"/>
      <c r="P2979" s="41"/>
      <c r="Q2979" s="41"/>
      <c r="R2979" s="41"/>
      <c r="S2979" s="41"/>
      <c r="T2979" s="41"/>
      <c r="U2979" s="41"/>
      <c r="V2979" s="41"/>
      <c r="W2979" s="41"/>
      <c r="X2979" s="41"/>
      <c r="Y2979" s="43" t="str">
        <f t="shared" si="92"/>
        <v/>
      </c>
      <c r="Z2979" s="43">
        <v>1696969</v>
      </c>
      <c r="AA2979" s="43" t="e">
        <f t="shared" si="93"/>
        <v>#N/A</v>
      </c>
    </row>
    <row r="2980" spans="1:27" x14ac:dyDescent="0.3">
      <c r="A2980" s="43">
        <v>243606</v>
      </c>
      <c r="B2980" s="43" t="s">
        <v>2995</v>
      </c>
      <c r="C2980" s="43" t="s">
        <v>397</v>
      </c>
      <c r="D2980" s="41"/>
      <c r="E2980" s="43" t="s">
        <v>6263</v>
      </c>
      <c r="F2980" s="43" t="s">
        <v>28</v>
      </c>
      <c r="G2980" s="43">
        <v>37047</v>
      </c>
      <c r="H2980" s="41"/>
      <c r="I2980" s="41"/>
      <c r="J2980" s="43"/>
      <c r="K2980" s="41"/>
      <c r="L2980" s="41"/>
      <c r="M2980" s="41"/>
      <c r="N2980" s="41"/>
      <c r="O2980" s="41"/>
      <c r="P2980" s="41"/>
      <c r="Q2980" s="41"/>
      <c r="R2980" s="41"/>
      <c r="S2980" s="41"/>
      <c r="T2980" s="41"/>
      <c r="U2980" s="41"/>
      <c r="V2980" s="41"/>
      <c r="W2980" s="41"/>
      <c r="X2980" s="41"/>
      <c r="Y2980" s="43" t="str">
        <f t="shared" si="92"/>
        <v/>
      </c>
      <c r="Z2980" s="43">
        <v>2160533</v>
      </c>
      <c r="AA2980" s="43" t="e">
        <f t="shared" si="93"/>
        <v>#N/A</v>
      </c>
    </row>
    <row r="2981" spans="1:27" x14ac:dyDescent="0.3">
      <c r="A2981" s="43">
        <v>1735235</v>
      </c>
      <c r="B2981" s="43" t="s">
        <v>2995</v>
      </c>
      <c r="C2981" s="43" t="s">
        <v>2997</v>
      </c>
      <c r="D2981" s="41"/>
      <c r="E2981" s="43" t="s">
        <v>6263</v>
      </c>
      <c r="F2981" s="43" t="s">
        <v>28</v>
      </c>
      <c r="G2981" s="43">
        <v>45009</v>
      </c>
      <c r="H2981" s="41"/>
      <c r="I2981" s="41"/>
      <c r="J2981" s="43"/>
      <c r="K2981" s="41"/>
      <c r="L2981" s="41"/>
      <c r="M2981" s="41"/>
      <c r="N2981" s="41"/>
      <c r="O2981" s="41"/>
      <c r="P2981" s="41"/>
      <c r="Q2981" s="41"/>
      <c r="R2981" s="41"/>
      <c r="S2981" s="41"/>
      <c r="T2981" s="41"/>
      <c r="U2981" s="41"/>
      <c r="V2981" s="41"/>
      <c r="W2981" s="41"/>
      <c r="X2981" s="41"/>
      <c r="Y2981" s="43" t="str">
        <f t="shared" si="92"/>
        <v/>
      </c>
      <c r="Z2981" s="43">
        <v>1473945</v>
      </c>
      <c r="AA2981" s="43" t="e">
        <f t="shared" si="93"/>
        <v>#N/A</v>
      </c>
    </row>
    <row r="2982" spans="1:27" x14ac:dyDescent="0.3">
      <c r="A2982" s="43">
        <v>1972671</v>
      </c>
      <c r="B2982" s="43" t="s">
        <v>2995</v>
      </c>
      <c r="C2982" s="43" t="s">
        <v>1480</v>
      </c>
      <c r="D2982" s="41"/>
      <c r="E2982" s="43" t="s">
        <v>6263</v>
      </c>
      <c r="F2982" s="43" t="s">
        <v>28</v>
      </c>
      <c r="G2982" s="43">
        <v>37024</v>
      </c>
      <c r="H2982" s="41"/>
      <c r="I2982" s="41"/>
      <c r="J2982" s="43"/>
      <c r="K2982" s="41"/>
      <c r="L2982" s="41"/>
      <c r="M2982" s="41"/>
      <c r="N2982" s="41"/>
      <c r="O2982" s="41"/>
      <c r="P2982" s="41"/>
      <c r="Q2982" s="41"/>
      <c r="R2982" s="41"/>
      <c r="S2982" s="41"/>
      <c r="T2982" s="41"/>
      <c r="U2982" s="41"/>
      <c r="V2982" s="41"/>
      <c r="W2982" s="41"/>
      <c r="X2982" s="41"/>
      <c r="Y2982" s="43" t="str">
        <f t="shared" si="92"/>
        <v/>
      </c>
      <c r="Z2982" s="43">
        <v>1967197</v>
      </c>
      <c r="AA2982" s="43" t="e">
        <f t="shared" si="93"/>
        <v>#N/A</v>
      </c>
    </row>
    <row r="2983" spans="1:27" x14ac:dyDescent="0.3">
      <c r="A2983" s="43">
        <v>2035665</v>
      </c>
      <c r="B2983" s="43" t="s">
        <v>2995</v>
      </c>
      <c r="C2983" s="43" t="s">
        <v>2998</v>
      </c>
      <c r="D2983" s="41"/>
      <c r="E2983" s="43" t="s">
        <v>6263</v>
      </c>
      <c r="F2983" s="43" t="s">
        <v>30</v>
      </c>
      <c r="G2983" s="43">
        <v>45016</v>
      </c>
      <c r="H2983" s="41"/>
      <c r="I2983" s="41"/>
      <c r="J2983" s="43"/>
      <c r="K2983" s="41"/>
      <c r="L2983" s="41"/>
      <c r="M2983" s="41"/>
      <c r="N2983" s="41"/>
      <c r="O2983" s="41"/>
      <c r="P2983" s="41"/>
      <c r="Q2983" s="41"/>
      <c r="R2983" s="41"/>
      <c r="S2983" s="41"/>
      <c r="T2983" s="41"/>
      <c r="U2983" s="41"/>
      <c r="V2983" s="41"/>
      <c r="W2983" s="41"/>
      <c r="X2983" s="41"/>
      <c r="Y2983" s="43" t="str">
        <f t="shared" si="92"/>
        <v/>
      </c>
      <c r="Z2983" s="43">
        <v>1897296</v>
      </c>
      <c r="AA2983" s="43" t="e">
        <f t="shared" si="93"/>
        <v>#N/A</v>
      </c>
    </row>
    <row r="2984" spans="1:27" x14ac:dyDescent="0.3">
      <c r="A2984" s="43">
        <v>1936270</v>
      </c>
      <c r="B2984" s="43" t="s">
        <v>2995</v>
      </c>
      <c r="C2984" s="43" t="s">
        <v>422</v>
      </c>
      <c r="D2984" s="41"/>
      <c r="E2984" s="43" t="s">
        <v>6263</v>
      </c>
      <c r="F2984" s="43" t="s">
        <v>28</v>
      </c>
      <c r="G2984" s="43">
        <v>45008</v>
      </c>
      <c r="H2984" s="41"/>
      <c r="I2984" s="41"/>
      <c r="J2984" s="43"/>
      <c r="K2984" s="41"/>
      <c r="L2984" s="41"/>
      <c r="M2984" s="41"/>
      <c r="N2984" s="41"/>
      <c r="O2984" s="41"/>
      <c r="P2984" s="41"/>
      <c r="Q2984" s="41"/>
      <c r="R2984" s="41"/>
      <c r="S2984" s="41"/>
      <c r="T2984" s="41"/>
      <c r="U2984" s="41"/>
      <c r="V2984" s="41"/>
      <c r="W2984" s="41"/>
      <c r="X2984" s="41"/>
      <c r="Y2984" s="43" t="str">
        <f t="shared" si="92"/>
        <v/>
      </c>
      <c r="Z2984" s="43">
        <v>2352269</v>
      </c>
      <c r="AA2984" s="43" t="e">
        <f t="shared" si="93"/>
        <v>#N/A</v>
      </c>
    </row>
    <row r="2985" spans="1:27" x14ac:dyDescent="0.3">
      <c r="A2985" s="43">
        <v>1916724</v>
      </c>
      <c r="B2985" s="43" t="s">
        <v>2995</v>
      </c>
      <c r="C2985" s="43" t="s">
        <v>901</v>
      </c>
      <c r="D2985" s="41"/>
      <c r="E2985" s="43" t="s">
        <v>6263</v>
      </c>
      <c r="F2985" s="43" t="s">
        <v>30</v>
      </c>
      <c r="G2985" s="43">
        <v>37038</v>
      </c>
      <c r="H2985" s="41"/>
      <c r="I2985" s="41"/>
      <c r="J2985" s="43"/>
      <c r="K2985" s="41"/>
      <c r="L2985" s="41"/>
      <c r="M2985" s="41"/>
      <c r="N2985" s="41"/>
      <c r="O2985" s="41"/>
      <c r="P2985" s="41"/>
      <c r="Q2985" s="41"/>
      <c r="R2985" s="41"/>
      <c r="S2985" s="41"/>
      <c r="T2985" s="41"/>
      <c r="U2985" s="41"/>
      <c r="V2985" s="41"/>
      <c r="W2985" s="41"/>
      <c r="X2985" s="41"/>
      <c r="Y2985" s="43" t="str">
        <f t="shared" si="92"/>
        <v/>
      </c>
      <c r="Z2985" s="43">
        <v>1046883</v>
      </c>
      <c r="AA2985" s="43" t="e">
        <f t="shared" si="93"/>
        <v>#N/A</v>
      </c>
    </row>
    <row r="2986" spans="1:27" x14ac:dyDescent="0.3">
      <c r="A2986" s="43">
        <v>1758858</v>
      </c>
      <c r="B2986" s="43" t="s">
        <v>2995</v>
      </c>
      <c r="C2986" s="43" t="s">
        <v>175</v>
      </c>
      <c r="D2986" s="41"/>
      <c r="E2986" s="43" t="s">
        <v>6263</v>
      </c>
      <c r="F2986" s="43" t="s">
        <v>28</v>
      </c>
      <c r="G2986" s="43">
        <v>37021</v>
      </c>
      <c r="H2986" s="41"/>
      <c r="I2986" s="41"/>
      <c r="J2986" s="43"/>
      <c r="K2986" s="41"/>
      <c r="L2986" s="41"/>
      <c r="M2986" s="41"/>
      <c r="N2986" s="41"/>
      <c r="O2986" s="41"/>
      <c r="P2986" s="41"/>
      <c r="Q2986" s="41"/>
      <c r="R2986" s="41"/>
      <c r="S2986" s="41"/>
      <c r="T2986" s="41"/>
      <c r="U2986" s="41"/>
      <c r="V2986" s="41"/>
      <c r="W2986" s="41"/>
      <c r="X2986" s="41"/>
      <c r="Y2986" s="43" t="str">
        <f t="shared" si="92"/>
        <v/>
      </c>
      <c r="Z2986" s="43">
        <v>557964</v>
      </c>
      <c r="AA2986" s="43" t="e">
        <f t="shared" si="93"/>
        <v>#N/A</v>
      </c>
    </row>
    <row r="2987" spans="1:27" x14ac:dyDescent="0.3">
      <c r="A2987" s="43">
        <v>1125253</v>
      </c>
      <c r="B2987" s="43" t="s">
        <v>2995</v>
      </c>
      <c r="C2987" s="43" t="s">
        <v>1055</v>
      </c>
      <c r="D2987" s="41"/>
      <c r="E2987" s="43" t="s">
        <v>6263</v>
      </c>
      <c r="F2987" s="43" t="s">
        <v>30</v>
      </c>
      <c r="G2987" s="43">
        <v>28037</v>
      </c>
      <c r="H2987" s="41"/>
      <c r="I2987" s="41"/>
      <c r="J2987" s="43"/>
      <c r="K2987" s="41"/>
      <c r="L2987" s="41"/>
      <c r="M2987" s="41"/>
      <c r="N2987" s="41"/>
      <c r="O2987" s="41"/>
      <c r="P2987" s="41"/>
      <c r="Q2987" s="41"/>
      <c r="R2987" s="41"/>
      <c r="S2987" s="41"/>
      <c r="T2987" s="41"/>
      <c r="U2987" s="41"/>
      <c r="V2987" s="41"/>
      <c r="W2987" s="41"/>
      <c r="X2987" s="41"/>
      <c r="Y2987" s="43" t="str">
        <f t="shared" si="92"/>
        <v/>
      </c>
      <c r="Z2987" s="43">
        <v>1227924</v>
      </c>
      <c r="AA2987" s="43" t="e">
        <f t="shared" si="93"/>
        <v>#N/A</v>
      </c>
    </row>
    <row r="2988" spans="1:27" x14ac:dyDescent="0.3">
      <c r="A2988" s="43">
        <v>1760730</v>
      </c>
      <c r="B2988" s="43" t="s">
        <v>2995</v>
      </c>
      <c r="C2988" s="43" t="s">
        <v>2833</v>
      </c>
      <c r="D2988" s="41"/>
      <c r="E2988" s="43" t="s">
        <v>29</v>
      </c>
      <c r="F2988" s="43" t="s">
        <v>28</v>
      </c>
      <c r="G2988" s="43">
        <v>36011</v>
      </c>
      <c r="H2988" s="41"/>
      <c r="I2988" s="41"/>
      <c r="J2988" s="43"/>
      <c r="K2988" s="41"/>
      <c r="L2988" s="41"/>
      <c r="M2988" s="41"/>
      <c r="N2988" s="41"/>
      <c r="O2988" s="41"/>
      <c r="P2988" s="41"/>
      <c r="Q2988" s="41"/>
      <c r="R2988" s="41"/>
      <c r="S2988" s="41"/>
      <c r="T2988" s="41"/>
      <c r="U2988" s="41"/>
      <c r="V2988" s="41"/>
      <c r="W2988" s="41"/>
      <c r="X2988" s="41"/>
      <c r="Y2988" s="43" t="str">
        <f t="shared" si="92"/>
        <v>COMP</v>
      </c>
      <c r="Z2988" s="43">
        <v>1990786</v>
      </c>
      <c r="AA2988" s="43">
        <f t="shared" si="93"/>
        <v>1760730</v>
      </c>
    </row>
    <row r="2989" spans="1:27" x14ac:dyDescent="0.3">
      <c r="A2989" s="43">
        <v>2430898</v>
      </c>
      <c r="B2989" s="43" t="s">
        <v>2999</v>
      </c>
      <c r="C2989" s="43" t="s">
        <v>230</v>
      </c>
      <c r="D2989" s="41"/>
      <c r="E2989" s="43" t="s">
        <v>6263</v>
      </c>
      <c r="F2989" s="43" t="s">
        <v>28</v>
      </c>
      <c r="G2989" s="43">
        <v>45041</v>
      </c>
      <c r="H2989" s="41"/>
      <c r="I2989" s="41"/>
      <c r="J2989" s="43"/>
      <c r="K2989" s="41"/>
      <c r="L2989" s="41"/>
      <c r="M2989" s="41"/>
      <c r="N2989" s="41"/>
      <c r="O2989" s="41"/>
      <c r="P2989" s="41"/>
      <c r="Q2989" s="41"/>
      <c r="R2989" s="41"/>
      <c r="S2989" s="41"/>
      <c r="T2989" s="41"/>
      <c r="U2989" s="41"/>
      <c r="V2989" s="41"/>
      <c r="W2989" s="41"/>
      <c r="X2989" s="41"/>
      <c r="Y2989" s="43" t="str">
        <f t="shared" si="92"/>
        <v/>
      </c>
      <c r="Z2989" s="43">
        <v>1472809</v>
      </c>
      <c r="AA2989" s="43" t="e">
        <f t="shared" si="93"/>
        <v>#N/A</v>
      </c>
    </row>
    <row r="2990" spans="1:27" x14ac:dyDescent="0.3">
      <c r="A2990" s="43">
        <v>1873091</v>
      </c>
      <c r="B2990" s="43" t="s">
        <v>3000</v>
      </c>
      <c r="C2990" s="43" t="s">
        <v>3001</v>
      </c>
      <c r="D2990" s="41"/>
      <c r="E2990" s="43" t="s">
        <v>35</v>
      </c>
      <c r="F2990" s="43" t="s">
        <v>30</v>
      </c>
      <c r="G2990" s="43">
        <v>18032</v>
      </c>
      <c r="H2990" s="41"/>
      <c r="I2990" s="41"/>
      <c r="J2990" s="43"/>
      <c r="K2990" s="41"/>
      <c r="L2990" s="41"/>
      <c r="M2990" s="41"/>
      <c r="N2990" s="41"/>
      <c r="O2990" s="41"/>
      <c r="P2990" s="41"/>
      <c r="Q2990" s="41"/>
      <c r="R2990" s="41"/>
      <c r="S2990" s="41"/>
      <c r="T2990" s="41"/>
      <c r="U2990" s="41"/>
      <c r="V2990" s="41"/>
      <c r="W2990" s="41"/>
      <c r="X2990" s="41"/>
      <c r="Y2990" s="43" t="str">
        <f t="shared" si="92"/>
        <v>COMP</v>
      </c>
      <c r="Z2990" s="43">
        <v>1538385</v>
      </c>
      <c r="AA2990" s="43">
        <f t="shared" si="93"/>
        <v>1873091</v>
      </c>
    </row>
    <row r="2991" spans="1:27" x14ac:dyDescent="0.3">
      <c r="A2991" s="43">
        <v>2416156</v>
      </c>
      <c r="B2991" s="43" t="s">
        <v>3002</v>
      </c>
      <c r="C2991" s="43" t="s">
        <v>620</v>
      </c>
      <c r="D2991" s="41"/>
      <c r="E2991" s="43" t="s">
        <v>6263</v>
      </c>
      <c r="F2991" s="43" t="s">
        <v>30</v>
      </c>
      <c r="G2991" s="43">
        <v>37016</v>
      </c>
      <c r="H2991" s="41"/>
      <c r="I2991" s="41"/>
      <c r="J2991" s="43"/>
      <c r="K2991" s="41"/>
      <c r="L2991" s="41"/>
      <c r="M2991" s="41"/>
      <c r="N2991" s="41"/>
      <c r="O2991" s="41"/>
      <c r="P2991" s="41"/>
      <c r="Q2991" s="41"/>
      <c r="R2991" s="41"/>
      <c r="S2991" s="41"/>
      <c r="T2991" s="41"/>
      <c r="U2991" s="41"/>
      <c r="V2991" s="41"/>
      <c r="W2991" s="41"/>
      <c r="X2991" s="41"/>
      <c r="Y2991" s="43" t="str">
        <f t="shared" si="92"/>
        <v>COMP</v>
      </c>
      <c r="Z2991" s="43">
        <v>2102668</v>
      </c>
      <c r="AA2991" s="43">
        <f t="shared" si="93"/>
        <v>2416156</v>
      </c>
    </row>
    <row r="2992" spans="1:27" x14ac:dyDescent="0.3">
      <c r="A2992" s="43">
        <v>1166090</v>
      </c>
      <c r="B2992" s="43" t="s">
        <v>3003</v>
      </c>
      <c r="C2992" s="43" t="s">
        <v>187</v>
      </c>
      <c r="D2992" s="41"/>
      <c r="E2992" s="43" t="s">
        <v>6263</v>
      </c>
      <c r="F2992" s="43" t="s">
        <v>30</v>
      </c>
      <c r="G2992" s="43">
        <v>45041</v>
      </c>
      <c r="H2992" s="41"/>
      <c r="I2992" s="41"/>
      <c r="J2992" s="43"/>
      <c r="K2992" s="41"/>
      <c r="L2992" s="41"/>
      <c r="M2992" s="41"/>
      <c r="N2992" s="41"/>
      <c r="O2992" s="41"/>
      <c r="P2992" s="41"/>
      <c r="Q2992" s="41"/>
      <c r="R2992" s="41"/>
      <c r="S2992" s="41"/>
      <c r="T2992" s="41"/>
      <c r="U2992" s="41"/>
      <c r="V2992" s="41"/>
      <c r="W2992" s="41"/>
      <c r="X2992" s="41"/>
      <c r="Y2992" s="43" t="str">
        <f t="shared" si="92"/>
        <v/>
      </c>
      <c r="Z2992" s="43">
        <v>2351053</v>
      </c>
      <c r="AA2992" s="43" t="e">
        <f t="shared" si="93"/>
        <v>#N/A</v>
      </c>
    </row>
    <row r="2993" spans="1:27" x14ac:dyDescent="0.3">
      <c r="A2993" s="43">
        <v>2434377</v>
      </c>
      <c r="B2993" s="43" t="s">
        <v>3004</v>
      </c>
      <c r="C2993" s="43" t="s">
        <v>294</v>
      </c>
      <c r="D2993" s="41"/>
      <c r="E2993" s="43" t="s">
        <v>6263</v>
      </c>
      <c r="F2993" s="43" t="s">
        <v>30</v>
      </c>
      <c r="G2993" s="43">
        <v>45009</v>
      </c>
      <c r="H2993" s="41"/>
      <c r="I2993" s="41"/>
      <c r="J2993" s="43"/>
      <c r="K2993" s="41"/>
      <c r="L2993" s="41"/>
      <c r="M2993" s="41"/>
      <c r="N2993" s="41"/>
      <c r="O2993" s="41"/>
      <c r="P2993" s="41"/>
      <c r="Q2993" s="41"/>
      <c r="R2993" s="41"/>
      <c r="S2993" s="41"/>
      <c r="T2993" s="41"/>
      <c r="U2993" s="41"/>
      <c r="V2993" s="41"/>
      <c r="W2993" s="41"/>
      <c r="X2993" s="41"/>
      <c r="Y2993" s="43" t="str">
        <f t="shared" si="92"/>
        <v/>
      </c>
      <c r="Z2993" s="43">
        <v>1573728</v>
      </c>
      <c r="AA2993" s="43" t="e">
        <f t="shared" si="93"/>
        <v>#N/A</v>
      </c>
    </row>
    <row r="2994" spans="1:27" x14ac:dyDescent="0.3">
      <c r="A2994" s="43">
        <v>1166095</v>
      </c>
      <c r="B2994" s="43" t="s">
        <v>3005</v>
      </c>
      <c r="C2994" s="43" t="s">
        <v>171</v>
      </c>
      <c r="D2994" s="41"/>
      <c r="E2994" s="43" t="s">
        <v>6263</v>
      </c>
      <c r="F2994" s="43" t="s">
        <v>30</v>
      </c>
      <c r="G2994" s="43">
        <v>45041</v>
      </c>
      <c r="H2994" s="41"/>
      <c r="I2994" s="41"/>
      <c r="J2994" s="43"/>
      <c r="K2994" s="41"/>
      <c r="L2994" s="41"/>
      <c r="M2994" s="41"/>
      <c r="N2994" s="41"/>
      <c r="O2994" s="41"/>
      <c r="P2994" s="41"/>
      <c r="Q2994" s="41"/>
      <c r="R2994" s="41"/>
      <c r="S2994" s="41"/>
      <c r="T2994" s="41"/>
      <c r="U2994" s="41"/>
      <c r="V2994" s="41"/>
      <c r="W2994" s="41"/>
      <c r="X2994" s="41"/>
      <c r="Y2994" s="43" t="str">
        <f t="shared" si="92"/>
        <v/>
      </c>
      <c r="Z2994" s="43">
        <v>1595186</v>
      </c>
      <c r="AA2994" s="43" t="e">
        <f t="shared" si="93"/>
        <v>#N/A</v>
      </c>
    </row>
    <row r="2995" spans="1:27" x14ac:dyDescent="0.3">
      <c r="A2995" s="43">
        <v>2372067</v>
      </c>
      <c r="B2995" s="43" t="s">
        <v>3006</v>
      </c>
      <c r="C2995" s="43" t="s">
        <v>3007</v>
      </c>
      <c r="D2995" s="41"/>
      <c r="E2995" s="43" t="s">
        <v>35</v>
      </c>
      <c r="F2995" s="43" t="s">
        <v>28</v>
      </c>
      <c r="G2995" s="43">
        <v>18035</v>
      </c>
      <c r="H2995" s="41"/>
      <c r="I2995" s="41"/>
      <c r="J2995" s="43"/>
      <c r="K2995" s="41"/>
      <c r="L2995" s="41"/>
      <c r="M2995" s="41"/>
      <c r="N2995" s="41"/>
      <c r="O2995" s="41"/>
      <c r="P2995" s="41"/>
      <c r="Q2995" s="41"/>
      <c r="R2995" s="41"/>
      <c r="S2995" s="41"/>
      <c r="T2995" s="41"/>
      <c r="U2995" s="41"/>
      <c r="V2995" s="41"/>
      <c r="W2995" s="41"/>
      <c r="X2995" s="41"/>
      <c r="Y2995" s="43" t="str">
        <f t="shared" si="92"/>
        <v>COMP</v>
      </c>
      <c r="Z2995" s="43">
        <v>2037141</v>
      </c>
      <c r="AA2995" s="43">
        <f t="shared" si="93"/>
        <v>2372067</v>
      </c>
    </row>
    <row r="2996" spans="1:27" x14ac:dyDescent="0.3">
      <c r="A2996" s="43">
        <v>1695417</v>
      </c>
      <c r="B2996" s="43" t="s">
        <v>3008</v>
      </c>
      <c r="C2996" s="43" t="s">
        <v>981</v>
      </c>
      <c r="D2996" s="41"/>
      <c r="E2996" s="43" t="s">
        <v>6263</v>
      </c>
      <c r="F2996" s="43" t="s">
        <v>30</v>
      </c>
      <c r="G2996" s="43">
        <v>18032</v>
      </c>
      <c r="H2996" s="41"/>
      <c r="I2996" s="41"/>
      <c r="J2996" s="43"/>
      <c r="K2996" s="41"/>
      <c r="L2996" s="41"/>
      <c r="M2996" s="41"/>
      <c r="N2996" s="41"/>
      <c r="O2996" s="41"/>
      <c r="P2996" s="41"/>
      <c r="Q2996" s="41"/>
      <c r="R2996" s="41"/>
      <c r="S2996" s="41"/>
      <c r="T2996" s="41"/>
      <c r="U2996" s="41"/>
      <c r="V2996" s="41"/>
      <c r="W2996" s="41"/>
      <c r="X2996" s="41"/>
      <c r="Y2996" s="43" t="str">
        <f t="shared" si="92"/>
        <v>COMP</v>
      </c>
      <c r="Z2996" s="43">
        <v>1974366</v>
      </c>
      <c r="AA2996" s="43">
        <f t="shared" si="93"/>
        <v>1695417</v>
      </c>
    </row>
    <row r="2997" spans="1:27" x14ac:dyDescent="0.3">
      <c r="A2997" s="43">
        <v>2364528</v>
      </c>
      <c r="B2997" s="43" t="s">
        <v>3009</v>
      </c>
      <c r="C2997" s="43" t="s">
        <v>520</v>
      </c>
      <c r="D2997" s="41"/>
      <c r="E2997" s="43" t="s">
        <v>6263</v>
      </c>
      <c r="F2997" s="43" t="s">
        <v>30</v>
      </c>
      <c r="G2997" s="43">
        <v>28017</v>
      </c>
      <c r="H2997" s="41"/>
      <c r="I2997" s="41"/>
      <c r="J2997" s="43"/>
      <c r="K2997" s="41"/>
      <c r="L2997" s="41"/>
      <c r="M2997" s="41"/>
      <c r="N2997" s="41"/>
      <c r="O2997" s="41"/>
      <c r="P2997" s="41"/>
      <c r="Q2997" s="41"/>
      <c r="R2997" s="41"/>
      <c r="S2997" s="41"/>
      <c r="T2997" s="41"/>
      <c r="U2997" s="41"/>
      <c r="V2997" s="41"/>
      <c r="W2997" s="41"/>
      <c r="X2997" s="41"/>
      <c r="Y2997" s="43" t="str">
        <f t="shared" si="92"/>
        <v/>
      </c>
      <c r="Z2997" s="43">
        <v>2263020</v>
      </c>
      <c r="AA2997" s="43" t="e">
        <f t="shared" si="93"/>
        <v>#N/A</v>
      </c>
    </row>
    <row r="2998" spans="1:27" x14ac:dyDescent="0.3">
      <c r="A2998" s="43">
        <v>1403181</v>
      </c>
      <c r="B2998" s="43" t="s">
        <v>3010</v>
      </c>
      <c r="C2998" s="43" t="s">
        <v>937</v>
      </c>
      <c r="D2998" s="41"/>
      <c r="E2998" s="43" t="s">
        <v>6263</v>
      </c>
      <c r="F2998" s="43" t="s">
        <v>28</v>
      </c>
      <c r="G2998" s="43">
        <v>36014</v>
      </c>
      <c r="H2998" s="41"/>
      <c r="I2998" s="41"/>
      <c r="J2998" s="43"/>
      <c r="K2998" s="41"/>
      <c r="L2998" s="41"/>
      <c r="M2998" s="41"/>
      <c r="N2998" s="41"/>
      <c r="O2998" s="41"/>
      <c r="P2998" s="41"/>
      <c r="Q2998" s="41"/>
      <c r="R2998" s="41"/>
      <c r="S2998" s="41"/>
      <c r="T2998" s="41"/>
      <c r="U2998" s="41"/>
      <c r="V2998" s="41"/>
      <c r="W2998" s="41"/>
      <c r="X2998" s="41"/>
      <c r="Y2998" s="43" t="str">
        <f t="shared" si="92"/>
        <v>COMP</v>
      </c>
      <c r="Z2998" s="43">
        <v>2436384</v>
      </c>
      <c r="AA2998" s="43">
        <f t="shared" si="93"/>
        <v>1403181</v>
      </c>
    </row>
    <row r="2999" spans="1:27" x14ac:dyDescent="0.3">
      <c r="A2999" s="43">
        <v>1512872</v>
      </c>
      <c r="B2999" s="43" t="s">
        <v>3011</v>
      </c>
      <c r="C2999" s="43" t="s">
        <v>2733</v>
      </c>
      <c r="D2999" s="41"/>
      <c r="E2999" s="43" t="s">
        <v>29</v>
      </c>
      <c r="F2999" s="43" t="s">
        <v>28</v>
      </c>
      <c r="G2999" s="43">
        <v>28013</v>
      </c>
      <c r="H2999" s="41"/>
      <c r="I2999" s="41"/>
      <c r="J2999" s="43"/>
      <c r="K2999" s="41"/>
      <c r="L2999" s="41"/>
      <c r="M2999" s="41"/>
      <c r="N2999" s="41"/>
      <c r="O2999" s="41"/>
      <c r="P2999" s="41"/>
      <c r="Q2999" s="41"/>
      <c r="R2999" s="41"/>
      <c r="S2999" s="41"/>
      <c r="T2999" s="41"/>
      <c r="U2999" s="41"/>
      <c r="V2999" s="41"/>
      <c r="W2999" s="41"/>
      <c r="X2999" s="41"/>
      <c r="Y2999" s="43" t="str">
        <f t="shared" si="92"/>
        <v>COMP</v>
      </c>
      <c r="Z2999" s="43">
        <v>1660023</v>
      </c>
      <c r="AA2999" s="43">
        <f t="shared" si="93"/>
        <v>1512872</v>
      </c>
    </row>
    <row r="3000" spans="1:27" x14ac:dyDescent="0.3">
      <c r="A3000" s="43">
        <v>2367187</v>
      </c>
      <c r="B3000" s="43" t="s">
        <v>3012</v>
      </c>
      <c r="C3000" s="43" t="s">
        <v>617</v>
      </c>
      <c r="D3000" s="41"/>
      <c r="E3000" s="43" t="s">
        <v>6263</v>
      </c>
      <c r="F3000" s="43" t="s">
        <v>30</v>
      </c>
      <c r="G3000" s="43">
        <v>45038</v>
      </c>
      <c r="H3000" s="41"/>
      <c r="I3000" s="41"/>
      <c r="J3000" s="43"/>
      <c r="K3000" s="41"/>
      <c r="L3000" s="41"/>
      <c r="M3000" s="41"/>
      <c r="N3000" s="41"/>
      <c r="O3000" s="41"/>
      <c r="P3000" s="41"/>
      <c r="Q3000" s="41"/>
      <c r="R3000" s="41"/>
      <c r="S3000" s="41"/>
      <c r="T3000" s="41"/>
      <c r="U3000" s="41"/>
      <c r="V3000" s="41"/>
      <c r="W3000" s="41"/>
      <c r="X3000" s="41"/>
      <c r="Y3000" s="43" t="str">
        <f t="shared" si="92"/>
        <v/>
      </c>
      <c r="Z3000" s="43">
        <v>2336187</v>
      </c>
      <c r="AA3000" s="43" t="e">
        <f t="shared" si="93"/>
        <v>#N/A</v>
      </c>
    </row>
    <row r="3001" spans="1:27" x14ac:dyDescent="0.3">
      <c r="A3001" s="43">
        <v>2433230</v>
      </c>
      <c r="B3001" s="43" t="s">
        <v>3012</v>
      </c>
      <c r="C3001" s="43" t="s">
        <v>659</v>
      </c>
      <c r="D3001" s="41"/>
      <c r="E3001" s="43" t="s">
        <v>29</v>
      </c>
      <c r="F3001" s="43" t="s">
        <v>28</v>
      </c>
      <c r="G3001" s="43">
        <v>28039</v>
      </c>
      <c r="H3001" s="41"/>
      <c r="I3001" s="41"/>
      <c r="J3001" s="43"/>
      <c r="K3001" s="41"/>
      <c r="L3001" s="41"/>
      <c r="M3001" s="41"/>
      <c r="N3001" s="41"/>
      <c r="O3001" s="41"/>
      <c r="P3001" s="41"/>
      <c r="Q3001" s="41"/>
      <c r="R3001" s="41"/>
      <c r="S3001" s="41"/>
      <c r="T3001" s="41"/>
      <c r="U3001" s="41"/>
      <c r="V3001" s="41"/>
      <c r="W3001" s="41"/>
      <c r="X3001" s="41"/>
      <c r="Y3001" s="43" t="str">
        <f t="shared" si="92"/>
        <v>COMP</v>
      </c>
      <c r="Z3001" s="43">
        <v>2398753</v>
      </c>
      <c r="AA3001" s="43">
        <f t="shared" si="93"/>
        <v>2433230</v>
      </c>
    </row>
    <row r="3002" spans="1:27" x14ac:dyDescent="0.3">
      <c r="A3002" s="43">
        <v>2348137</v>
      </c>
      <c r="B3002" s="43" t="s">
        <v>3012</v>
      </c>
      <c r="C3002" s="43" t="s">
        <v>795</v>
      </c>
      <c r="D3002" s="41"/>
      <c r="E3002" s="43" t="s">
        <v>6263</v>
      </c>
      <c r="F3002" s="43" t="s">
        <v>30</v>
      </c>
      <c r="G3002" s="43">
        <v>28017</v>
      </c>
      <c r="H3002" s="41"/>
      <c r="I3002" s="41"/>
      <c r="J3002" s="43"/>
      <c r="K3002" s="41"/>
      <c r="L3002" s="41"/>
      <c r="M3002" s="41"/>
      <c r="N3002" s="41"/>
      <c r="O3002" s="41"/>
      <c r="P3002" s="41"/>
      <c r="Q3002" s="41"/>
      <c r="R3002" s="41"/>
      <c r="S3002" s="41"/>
      <c r="T3002" s="41"/>
      <c r="U3002" s="41"/>
      <c r="V3002" s="41"/>
      <c r="W3002" s="41"/>
      <c r="X3002" s="41"/>
      <c r="Y3002" s="43" t="str">
        <f t="shared" si="92"/>
        <v/>
      </c>
      <c r="Z3002" s="43">
        <v>2155553</v>
      </c>
      <c r="AA3002" s="43" t="e">
        <f t="shared" si="93"/>
        <v>#N/A</v>
      </c>
    </row>
    <row r="3003" spans="1:27" x14ac:dyDescent="0.3">
      <c r="A3003" s="43">
        <v>628336</v>
      </c>
      <c r="B3003" s="43" t="s">
        <v>3012</v>
      </c>
      <c r="C3003" s="43" t="s">
        <v>760</v>
      </c>
      <c r="D3003" s="41"/>
      <c r="E3003" s="43" t="s">
        <v>31</v>
      </c>
      <c r="F3003" s="43" t="s">
        <v>28</v>
      </c>
      <c r="G3003" s="43">
        <v>41002</v>
      </c>
      <c r="H3003" s="41"/>
      <c r="I3003" s="41"/>
      <c r="J3003" s="43"/>
      <c r="K3003" s="41"/>
      <c r="L3003" s="41"/>
      <c r="M3003" s="41"/>
      <c r="N3003" s="41"/>
      <c r="O3003" s="41"/>
      <c r="P3003" s="41"/>
      <c r="Q3003" s="41"/>
      <c r="R3003" s="41"/>
      <c r="S3003" s="41"/>
      <c r="T3003" s="41"/>
      <c r="U3003" s="41"/>
      <c r="V3003" s="41"/>
      <c r="W3003" s="41"/>
      <c r="X3003" s="41"/>
      <c r="Y3003" s="43" t="str">
        <f t="shared" si="92"/>
        <v>COMP</v>
      </c>
      <c r="Z3003" s="43">
        <v>1425290</v>
      </c>
      <c r="AA3003" s="43">
        <f t="shared" si="93"/>
        <v>628336</v>
      </c>
    </row>
    <row r="3004" spans="1:27" x14ac:dyDescent="0.3">
      <c r="A3004" s="43">
        <v>2159435</v>
      </c>
      <c r="B3004" s="43" t="s">
        <v>3013</v>
      </c>
      <c r="C3004" s="43" t="s">
        <v>2449</v>
      </c>
      <c r="D3004" s="41"/>
      <c r="E3004" s="43" t="s">
        <v>31</v>
      </c>
      <c r="F3004" s="43" t="s">
        <v>28</v>
      </c>
      <c r="G3004" s="43">
        <v>28011</v>
      </c>
      <c r="H3004" s="41"/>
      <c r="I3004" s="41"/>
      <c r="J3004" s="43"/>
      <c r="K3004" s="41"/>
      <c r="L3004" s="41"/>
      <c r="M3004" s="41"/>
      <c r="N3004" s="41"/>
      <c r="O3004" s="41"/>
      <c r="P3004" s="41"/>
      <c r="Q3004" s="41"/>
      <c r="R3004" s="41"/>
      <c r="S3004" s="41"/>
      <c r="T3004" s="41"/>
      <c r="U3004" s="41"/>
      <c r="V3004" s="41"/>
      <c r="W3004" s="41"/>
      <c r="X3004" s="41"/>
      <c r="Y3004" s="43" t="str">
        <f t="shared" si="92"/>
        <v>COMP</v>
      </c>
      <c r="Z3004" s="43">
        <v>1886922</v>
      </c>
      <c r="AA3004" s="43">
        <f t="shared" si="93"/>
        <v>2159435</v>
      </c>
    </row>
    <row r="3005" spans="1:27" x14ac:dyDescent="0.3">
      <c r="A3005" s="43">
        <v>2421194</v>
      </c>
      <c r="B3005" s="43" t="s">
        <v>3014</v>
      </c>
      <c r="C3005" s="43" t="s">
        <v>1673</v>
      </c>
      <c r="D3005" s="41"/>
      <c r="E3005" s="43" t="s">
        <v>29</v>
      </c>
      <c r="F3005" s="43" t="s">
        <v>28</v>
      </c>
      <c r="G3005" s="43">
        <v>45009</v>
      </c>
      <c r="H3005" s="41"/>
      <c r="I3005" s="41"/>
      <c r="J3005" s="43"/>
      <c r="K3005" s="41"/>
      <c r="L3005" s="41"/>
      <c r="M3005" s="41"/>
      <c r="N3005" s="41"/>
      <c r="O3005" s="41"/>
      <c r="P3005" s="41"/>
      <c r="Q3005" s="41"/>
      <c r="R3005" s="41"/>
      <c r="S3005" s="41"/>
      <c r="T3005" s="41"/>
      <c r="U3005" s="41"/>
      <c r="V3005" s="41"/>
      <c r="W3005" s="41"/>
      <c r="X3005" s="41"/>
      <c r="Y3005" s="43" t="str">
        <f t="shared" si="92"/>
        <v/>
      </c>
      <c r="Z3005" s="43">
        <v>1758266</v>
      </c>
      <c r="AA3005" s="43" t="e">
        <f t="shared" si="93"/>
        <v>#N/A</v>
      </c>
    </row>
    <row r="3006" spans="1:27" x14ac:dyDescent="0.3">
      <c r="A3006" s="43">
        <v>2397497</v>
      </c>
      <c r="B3006" s="43" t="s">
        <v>3015</v>
      </c>
      <c r="C3006" s="43" t="s">
        <v>2700</v>
      </c>
      <c r="D3006" s="41"/>
      <c r="E3006" s="43" t="s">
        <v>35</v>
      </c>
      <c r="F3006" s="43" t="s">
        <v>28</v>
      </c>
      <c r="G3006" s="43">
        <v>41003</v>
      </c>
      <c r="H3006" s="41"/>
      <c r="I3006" s="41"/>
      <c r="J3006" s="43"/>
      <c r="K3006" s="41"/>
      <c r="L3006" s="41"/>
      <c r="M3006" s="41"/>
      <c r="N3006" s="41"/>
      <c r="O3006" s="41"/>
      <c r="P3006" s="41"/>
      <c r="Q3006" s="41"/>
      <c r="R3006" s="41"/>
      <c r="S3006" s="41"/>
      <c r="T3006" s="41"/>
      <c r="U3006" s="41"/>
      <c r="V3006" s="41"/>
      <c r="W3006" s="41"/>
      <c r="X3006" s="41"/>
      <c r="Y3006" s="43" t="str">
        <f t="shared" si="92"/>
        <v>COMP</v>
      </c>
      <c r="Z3006" s="43">
        <v>2043311</v>
      </c>
      <c r="AA3006" s="43">
        <f t="shared" si="93"/>
        <v>2397497</v>
      </c>
    </row>
    <row r="3007" spans="1:27" x14ac:dyDescent="0.3">
      <c r="A3007" s="43">
        <v>1648990</v>
      </c>
      <c r="B3007" s="43" t="s">
        <v>3016</v>
      </c>
      <c r="C3007" s="43" t="s">
        <v>327</v>
      </c>
      <c r="D3007" s="41"/>
      <c r="E3007" s="43" t="s">
        <v>6263</v>
      </c>
      <c r="F3007" s="43" t="s">
        <v>30</v>
      </c>
      <c r="G3007" s="43">
        <v>45008</v>
      </c>
      <c r="H3007" s="41"/>
      <c r="I3007" s="41"/>
      <c r="J3007" s="43"/>
      <c r="K3007" s="41"/>
      <c r="L3007" s="41"/>
      <c r="M3007" s="41"/>
      <c r="N3007" s="41"/>
      <c r="O3007" s="41"/>
      <c r="P3007" s="41"/>
      <c r="Q3007" s="41"/>
      <c r="R3007" s="41"/>
      <c r="S3007" s="41"/>
      <c r="T3007" s="41"/>
      <c r="U3007" s="41"/>
      <c r="V3007" s="41"/>
      <c r="W3007" s="41"/>
      <c r="X3007" s="41"/>
      <c r="Y3007" s="43" t="str">
        <f t="shared" si="92"/>
        <v/>
      </c>
      <c r="Z3007" s="43">
        <v>2215008</v>
      </c>
      <c r="AA3007" s="43" t="e">
        <f t="shared" si="93"/>
        <v>#N/A</v>
      </c>
    </row>
    <row r="3008" spans="1:27" x14ac:dyDescent="0.3">
      <c r="A3008" s="43">
        <v>460398</v>
      </c>
      <c r="B3008" s="43" t="s">
        <v>3017</v>
      </c>
      <c r="C3008" s="43" t="s">
        <v>466</v>
      </c>
      <c r="D3008" s="41"/>
      <c r="E3008" s="43" t="s">
        <v>6263</v>
      </c>
      <c r="F3008" s="43" t="s">
        <v>28</v>
      </c>
      <c r="G3008" s="43">
        <v>37015</v>
      </c>
      <c r="H3008" s="41"/>
      <c r="I3008" s="41"/>
      <c r="J3008" s="43"/>
      <c r="K3008" s="41"/>
      <c r="L3008" s="41"/>
      <c r="M3008" s="41"/>
      <c r="N3008" s="41"/>
      <c r="O3008" s="41"/>
      <c r="P3008" s="41"/>
      <c r="Q3008" s="41"/>
      <c r="R3008" s="41"/>
      <c r="S3008" s="41"/>
      <c r="T3008" s="41"/>
      <c r="U3008" s="41"/>
      <c r="V3008" s="41"/>
      <c r="W3008" s="41"/>
      <c r="X3008" s="41"/>
      <c r="Y3008" s="43" t="str">
        <f t="shared" si="92"/>
        <v>COMP</v>
      </c>
      <c r="Z3008" s="43">
        <v>1966698</v>
      </c>
      <c r="AA3008" s="43">
        <f t="shared" si="93"/>
        <v>460398</v>
      </c>
    </row>
    <row r="3009" spans="1:27" x14ac:dyDescent="0.3">
      <c r="A3009" s="43">
        <v>1915855</v>
      </c>
      <c r="B3009" s="43" t="s">
        <v>3018</v>
      </c>
      <c r="C3009" s="43" t="s">
        <v>685</v>
      </c>
      <c r="D3009" s="41"/>
      <c r="E3009" s="43" t="s">
        <v>6263</v>
      </c>
      <c r="F3009" s="43" t="s">
        <v>30</v>
      </c>
      <c r="G3009" s="43">
        <v>41012</v>
      </c>
      <c r="H3009" s="41"/>
      <c r="I3009" s="41"/>
      <c r="J3009" s="43"/>
      <c r="K3009" s="41"/>
      <c r="L3009" s="41"/>
      <c r="M3009" s="41"/>
      <c r="N3009" s="41"/>
      <c r="O3009" s="41"/>
      <c r="P3009" s="41"/>
      <c r="Q3009" s="41"/>
      <c r="R3009" s="41"/>
      <c r="S3009" s="41"/>
      <c r="T3009" s="41"/>
      <c r="U3009" s="41"/>
      <c r="V3009" s="41"/>
      <c r="W3009" s="41"/>
      <c r="X3009" s="41"/>
      <c r="Y3009" s="43" t="str">
        <f t="shared" si="92"/>
        <v/>
      </c>
      <c r="Z3009" s="43">
        <v>2073077</v>
      </c>
      <c r="AA3009" s="43" t="e">
        <f t="shared" si="93"/>
        <v>#N/A</v>
      </c>
    </row>
    <row r="3010" spans="1:27" x14ac:dyDescent="0.3">
      <c r="A3010" s="43">
        <v>2161253</v>
      </c>
      <c r="B3010" s="43" t="s">
        <v>3019</v>
      </c>
      <c r="C3010" s="43" t="s">
        <v>694</v>
      </c>
      <c r="D3010" s="41"/>
      <c r="E3010" s="43" t="s">
        <v>29</v>
      </c>
      <c r="F3010" s="43" t="s">
        <v>30</v>
      </c>
      <c r="G3010" s="43">
        <v>45005</v>
      </c>
      <c r="H3010" s="41"/>
      <c r="I3010" s="41"/>
      <c r="J3010" s="43"/>
      <c r="K3010" s="41"/>
      <c r="L3010" s="41"/>
      <c r="M3010" s="41"/>
      <c r="N3010" s="41"/>
      <c r="O3010" s="41"/>
      <c r="P3010" s="41"/>
      <c r="Q3010" s="41"/>
      <c r="R3010" s="41"/>
      <c r="S3010" s="41"/>
      <c r="T3010" s="41"/>
      <c r="U3010" s="41"/>
      <c r="V3010" s="41"/>
      <c r="W3010" s="41"/>
      <c r="X3010" s="41"/>
      <c r="Y3010" s="43" t="str">
        <f t="shared" ref="Y3010:Y3073" si="94">IF(ISERROR(AA3010)=FALSE,"COMP","")</f>
        <v>COMP</v>
      </c>
      <c r="Z3010" s="43">
        <v>248988</v>
      </c>
      <c r="AA3010" s="43">
        <f t="shared" ref="AA3010:AA3073" si="95">VLOOKUP(A3010,Z:Z,1,FALSE)</f>
        <v>2161253</v>
      </c>
    </row>
    <row r="3011" spans="1:27" x14ac:dyDescent="0.3">
      <c r="A3011" s="43">
        <v>1880714</v>
      </c>
      <c r="B3011" s="43" t="s">
        <v>3020</v>
      </c>
      <c r="C3011" s="43" t="s">
        <v>370</v>
      </c>
      <c r="D3011" s="41"/>
      <c r="E3011" s="43" t="s">
        <v>34</v>
      </c>
      <c r="F3011" s="43" t="s">
        <v>30</v>
      </c>
      <c r="G3011" s="43">
        <v>45044</v>
      </c>
      <c r="H3011" s="41"/>
      <c r="I3011" s="41"/>
      <c r="J3011" s="43"/>
      <c r="K3011" s="41"/>
      <c r="L3011" s="41"/>
      <c r="M3011" s="41"/>
      <c r="N3011" s="41"/>
      <c r="O3011" s="41"/>
      <c r="P3011" s="41"/>
      <c r="Q3011" s="41"/>
      <c r="R3011" s="41"/>
      <c r="S3011" s="41"/>
      <c r="T3011" s="41"/>
      <c r="U3011" s="41"/>
      <c r="V3011" s="41"/>
      <c r="W3011" s="41"/>
      <c r="X3011" s="41"/>
      <c r="Y3011" s="43" t="str">
        <f t="shared" si="94"/>
        <v>COMP</v>
      </c>
      <c r="Z3011" s="43">
        <v>1941178</v>
      </c>
      <c r="AA3011" s="43">
        <f t="shared" si="95"/>
        <v>1880714</v>
      </c>
    </row>
    <row r="3012" spans="1:27" x14ac:dyDescent="0.3">
      <c r="A3012" s="43">
        <v>2110935</v>
      </c>
      <c r="B3012" s="43" t="s">
        <v>3020</v>
      </c>
      <c r="C3012" s="43" t="s">
        <v>894</v>
      </c>
      <c r="D3012" s="41"/>
      <c r="E3012" s="43" t="s">
        <v>6263</v>
      </c>
      <c r="F3012" s="43" t="s">
        <v>28</v>
      </c>
      <c r="G3012" s="43">
        <v>18031</v>
      </c>
      <c r="H3012" s="41"/>
      <c r="I3012" s="41"/>
      <c r="J3012" s="43"/>
      <c r="K3012" s="41"/>
      <c r="L3012" s="41"/>
      <c r="M3012" s="41"/>
      <c r="N3012" s="41"/>
      <c r="O3012" s="41"/>
      <c r="P3012" s="41"/>
      <c r="Q3012" s="41"/>
      <c r="R3012" s="41"/>
      <c r="S3012" s="41"/>
      <c r="T3012" s="41"/>
      <c r="U3012" s="41"/>
      <c r="V3012" s="41"/>
      <c r="W3012" s="41"/>
      <c r="X3012" s="41"/>
      <c r="Y3012" s="43" t="str">
        <f t="shared" si="94"/>
        <v>COMP</v>
      </c>
      <c r="Z3012" s="43">
        <v>1542827</v>
      </c>
      <c r="AA3012" s="43">
        <f t="shared" si="95"/>
        <v>2110935</v>
      </c>
    </row>
    <row r="3013" spans="1:27" x14ac:dyDescent="0.3">
      <c r="A3013" s="43">
        <v>2068261</v>
      </c>
      <c r="B3013" s="43" t="s">
        <v>3020</v>
      </c>
      <c r="C3013" s="43" t="s">
        <v>829</v>
      </c>
      <c r="D3013" s="41"/>
      <c r="E3013" s="43" t="s">
        <v>6263</v>
      </c>
      <c r="F3013" s="43" t="s">
        <v>28</v>
      </c>
      <c r="G3013" s="43">
        <v>45038</v>
      </c>
      <c r="H3013" s="41"/>
      <c r="I3013" s="41"/>
      <c r="J3013" s="43"/>
      <c r="K3013" s="41"/>
      <c r="L3013" s="41"/>
      <c r="M3013" s="41"/>
      <c r="N3013" s="41"/>
      <c r="O3013" s="41"/>
      <c r="P3013" s="41"/>
      <c r="Q3013" s="41"/>
      <c r="R3013" s="41"/>
      <c r="S3013" s="41"/>
      <c r="T3013" s="41"/>
      <c r="U3013" s="41"/>
      <c r="V3013" s="41"/>
      <c r="W3013" s="41"/>
      <c r="X3013" s="41"/>
      <c r="Y3013" s="43" t="str">
        <f t="shared" si="94"/>
        <v/>
      </c>
      <c r="Z3013" s="43">
        <v>1138664</v>
      </c>
      <c r="AA3013" s="43" t="e">
        <f t="shared" si="95"/>
        <v>#N/A</v>
      </c>
    </row>
    <row r="3014" spans="1:27" x14ac:dyDescent="0.3">
      <c r="A3014" s="43">
        <v>288234</v>
      </c>
      <c r="B3014" s="43" t="s">
        <v>3020</v>
      </c>
      <c r="C3014" s="43" t="s">
        <v>799</v>
      </c>
      <c r="D3014" s="41"/>
      <c r="E3014" s="43" t="s">
        <v>6263</v>
      </c>
      <c r="F3014" s="43" t="s">
        <v>30</v>
      </c>
      <c r="G3014" s="43">
        <v>41012</v>
      </c>
      <c r="H3014" s="41"/>
      <c r="I3014" s="41"/>
      <c r="J3014" s="43"/>
      <c r="K3014" s="41"/>
      <c r="L3014" s="41"/>
      <c r="M3014" s="41"/>
      <c r="N3014" s="41"/>
      <c r="O3014" s="41"/>
      <c r="P3014" s="41"/>
      <c r="Q3014" s="41"/>
      <c r="R3014" s="41"/>
      <c r="S3014" s="41"/>
      <c r="T3014" s="41"/>
      <c r="U3014" s="41"/>
      <c r="V3014" s="41"/>
      <c r="W3014" s="41"/>
      <c r="X3014" s="41"/>
      <c r="Y3014" s="43" t="str">
        <f t="shared" si="94"/>
        <v/>
      </c>
      <c r="Z3014" s="43">
        <v>2239642</v>
      </c>
      <c r="AA3014" s="43" t="e">
        <f t="shared" si="95"/>
        <v>#N/A</v>
      </c>
    </row>
    <row r="3015" spans="1:27" x14ac:dyDescent="0.3">
      <c r="A3015" s="43">
        <v>1410049</v>
      </c>
      <c r="B3015" s="43" t="s">
        <v>3021</v>
      </c>
      <c r="C3015" s="43" t="s">
        <v>294</v>
      </c>
      <c r="D3015" s="41"/>
      <c r="E3015" s="43" t="s">
        <v>6263</v>
      </c>
      <c r="F3015" s="43" t="s">
        <v>30</v>
      </c>
      <c r="G3015" s="43">
        <v>45044</v>
      </c>
      <c r="H3015" s="41"/>
      <c r="I3015" s="41"/>
      <c r="J3015" s="43"/>
      <c r="K3015" s="41"/>
      <c r="L3015" s="41"/>
      <c r="M3015" s="41"/>
      <c r="N3015" s="41"/>
      <c r="O3015" s="41"/>
      <c r="P3015" s="41"/>
      <c r="Q3015" s="41"/>
      <c r="R3015" s="41"/>
      <c r="S3015" s="41"/>
      <c r="T3015" s="41"/>
      <c r="U3015" s="41"/>
      <c r="V3015" s="41"/>
      <c r="W3015" s="41"/>
      <c r="X3015" s="41"/>
      <c r="Y3015" s="43" t="str">
        <f t="shared" si="94"/>
        <v/>
      </c>
      <c r="Z3015" s="43">
        <v>1637760</v>
      </c>
      <c r="AA3015" s="43" t="e">
        <f t="shared" si="95"/>
        <v>#N/A</v>
      </c>
    </row>
    <row r="3016" spans="1:27" x14ac:dyDescent="0.3">
      <c r="A3016" s="43">
        <v>2236679</v>
      </c>
      <c r="B3016" s="43" t="s">
        <v>3022</v>
      </c>
      <c r="C3016" s="43" t="s">
        <v>3023</v>
      </c>
      <c r="D3016" s="41"/>
      <c r="E3016" s="43" t="s">
        <v>6263</v>
      </c>
      <c r="F3016" s="43" t="s">
        <v>30</v>
      </c>
      <c r="G3016" s="43">
        <v>37024</v>
      </c>
      <c r="H3016" s="41"/>
      <c r="I3016" s="41"/>
      <c r="J3016" s="43"/>
      <c r="K3016" s="41"/>
      <c r="L3016" s="41"/>
      <c r="M3016" s="41"/>
      <c r="N3016" s="41"/>
      <c r="O3016" s="41"/>
      <c r="P3016" s="41"/>
      <c r="Q3016" s="41"/>
      <c r="R3016" s="41"/>
      <c r="S3016" s="41"/>
      <c r="T3016" s="41"/>
      <c r="U3016" s="41"/>
      <c r="V3016" s="41"/>
      <c r="W3016" s="41"/>
      <c r="X3016" s="41"/>
      <c r="Y3016" s="43" t="str">
        <f t="shared" si="94"/>
        <v>COMP</v>
      </c>
      <c r="Z3016" s="43">
        <v>1574856</v>
      </c>
      <c r="AA3016" s="43">
        <f t="shared" si="95"/>
        <v>2236679</v>
      </c>
    </row>
    <row r="3017" spans="1:27" x14ac:dyDescent="0.3">
      <c r="A3017" s="43">
        <v>205308</v>
      </c>
      <c r="B3017" s="43" t="s">
        <v>3024</v>
      </c>
      <c r="C3017" s="43" t="s">
        <v>333</v>
      </c>
      <c r="D3017" s="41"/>
      <c r="E3017" s="43" t="s">
        <v>6263</v>
      </c>
      <c r="F3017" s="43" t="s">
        <v>30</v>
      </c>
      <c r="G3017" s="43">
        <v>28037</v>
      </c>
      <c r="H3017" s="41"/>
      <c r="I3017" s="41"/>
      <c r="J3017" s="43"/>
      <c r="K3017" s="41"/>
      <c r="L3017" s="41"/>
      <c r="M3017" s="41"/>
      <c r="N3017" s="41"/>
      <c r="O3017" s="41"/>
      <c r="P3017" s="41"/>
      <c r="Q3017" s="41"/>
      <c r="R3017" s="41"/>
      <c r="S3017" s="41"/>
      <c r="T3017" s="41"/>
      <c r="U3017" s="41"/>
      <c r="V3017" s="41"/>
      <c r="W3017" s="41"/>
      <c r="X3017" s="41"/>
      <c r="Y3017" s="43" t="str">
        <f t="shared" si="94"/>
        <v>COMP</v>
      </c>
      <c r="Z3017" s="43">
        <v>2158101</v>
      </c>
      <c r="AA3017" s="43">
        <f t="shared" si="95"/>
        <v>205308</v>
      </c>
    </row>
    <row r="3018" spans="1:27" x14ac:dyDescent="0.3">
      <c r="A3018" s="43">
        <v>851461</v>
      </c>
      <c r="B3018" s="43" t="s">
        <v>3025</v>
      </c>
      <c r="C3018" s="43" t="s">
        <v>478</v>
      </c>
      <c r="D3018" s="41"/>
      <c r="E3018" s="43" t="s">
        <v>6263</v>
      </c>
      <c r="F3018" s="43" t="s">
        <v>28</v>
      </c>
      <c r="G3018" s="43">
        <v>41002</v>
      </c>
      <c r="H3018" s="41"/>
      <c r="I3018" s="41"/>
      <c r="J3018" s="43"/>
      <c r="K3018" s="41"/>
      <c r="L3018" s="41"/>
      <c r="M3018" s="41"/>
      <c r="N3018" s="41"/>
      <c r="O3018" s="41"/>
      <c r="P3018" s="41"/>
      <c r="Q3018" s="41"/>
      <c r="R3018" s="41"/>
      <c r="S3018" s="41"/>
      <c r="T3018" s="41"/>
      <c r="U3018" s="41"/>
      <c r="V3018" s="41"/>
      <c r="W3018" s="41"/>
      <c r="X3018" s="41"/>
      <c r="Y3018" s="43" t="str">
        <f t="shared" si="94"/>
        <v/>
      </c>
      <c r="Z3018" s="43">
        <v>1298184</v>
      </c>
      <c r="AA3018" s="43" t="e">
        <f t="shared" si="95"/>
        <v>#N/A</v>
      </c>
    </row>
    <row r="3019" spans="1:27" x14ac:dyDescent="0.3">
      <c r="A3019" s="43">
        <v>204776</v>
      </c>
      <c r="B3019" s="43" t="s">
        <v>3026</v>
      </c>
      <c r="C3019" s="43" t="s">
        <v>223</v>
      </c>
      <c r="D3019" s="41"/>
      <c r="E3019" s="43" t="s">
        <v>6263</v>
      </c>
      <c r="F3019" s="43" t="s">
        <v>28</v>
      </c>
      <c r="G3019" s="43">
        <v>37023</v>
      </c>
      <c r="H3019" s="41"/>
      <c r="I3019" s="41"/>
      <c r="J3019" s="43"/>
      <c r="K3019" s="41"/>
      <c r="L3019" s="41"/>
      <c r="M3019" s="41"/>
      <c r="N3019" s="41"/>
      <c r="O3019" s="41"/>
      <c r="P3019" s="41"/>
      <c r="Q3019" s="41"/>
      <c r="R3019" s="41"/>
      <c r="S3019" s="41"/>
      <c r="T3019" s="41"/>
      <c r="U3019" s="41"/>
      <c r="V3019" s="41"/>
      <c r="W3019" s="41"/>
      <c r="X3019" s="41"/>
      <c r="Y3019" s="43" t="str">
        <f t="shared" si="94"/>
        <v>COMP</v>
      </c>
      <c r="Z3019" s="43">
        <v>1555190</v>
      </c>
      <c r="AA3019" s="43">
        <f t="shared" si="95"/>
        <v>204776</v>
      </c>
    </row>
    <row r="3020" spans="1:27" x14ac:dyDescent="0.3">
      <c r="A3020" s="43">
        <v>2088821</v>
      </c>
      <c r="B3020" s="43" t="s">
        <v>3027</v>
      </c>
      <c r="C3020" s="43" t="s">
        <v>936</v>
      </c>
      <c r="D3020" s="41"/>
      <c r="E3020" s="43" t="s">
        <v>6263</v>
      </c>
      <c r="F3020" s="43" t="s">
        <v>30</v>
      </c>
      <c r="G3020" s="43">
        <v>45003</v>
      </c>
      <c r="H3020" s="41"/>
      <c r="I3020" s="41"/>
      <c r="J3020" s="43"/>
      <c r="K3020" s="41"/>
      <c r="L3020" s="41"/>
      <c r="M3020" s="41"/>
      <c r="N3020" s="41"/>
      <c r="O3020" s="41"/>
      <c r="P3020" s="41"/>
      <c r="Q3020" s="41"/>
      <c r="R3020" s="41"/>
      <c r="S3020" s="41"/>
      <c r="T3020" s="41"/>
      <c r="U3020" s="41"/>
      <c r="V3020" s="41"/>
      <c r="W3020" s="41"/>
      <c r="X3020" s="41"/>
      <c r="Y3020" s="43" t="str">
        <f t="shared" si="94"/>
        <v/>
      </c>
      <c r="Z3020" s="43">
        <v>1513255</v>
      </c>
      <c r="AA3020" s="43" t="e">
        <f t="shared" si="95"/>
        <v>#N/A</v>
      </c>
    </row>
    <row r="3021" spans="1:27" x14ac:dyDescent="0.3">
      <c r="A3021" s="43">
        <v>2362031</v>
      </c>
      <c r="B3021" s="43" t="s">
        <v>3027</v>
      </c>
      <c r="C3021" s="43" t="s">
        <v>292</v>
      </c>
      <c r="D3021" s="41"/>
      <c r="E3021" s="43" t="s">
        <v>31</v>
      </c>
      <c r="F3021" s="43" t="s">
        <v>30</v>
      </c>
      <c r="G3021" s="43">
        <v>41003</v>
      </c>
      <c r="H3021" s="41"/>
      <c r="I3021" s="41"/>
      <c r="J3021" s="43"/>
      <c r="K3021" s="41"/>
      <c r="L3021" s="41"/>
      <c r="M3021" s="41"/>
      <c r="N3021" s="41"/>
      <c r="O3021" s="41"/>
      <c r="P3021" s="41"/>
      <c r="Q3021" s="41"/>
      <c r="R3021" s="41"/>
      <c r="S3021" s="41"/>
      <c r="T3021" s="41"/>
      <c r="U3021" s="41"/>
      <c r="V3021" s="41"/>
      <c r="W3021" s="41"/>
      <c r="X3021" s="41"/>
      <c r="Y3021" s="43" t="str">
        <f t="shared" si="94"/>
        <v/>
      </c>
      <c r="Z3021" s="43">
        <v>1757694</v>
      </c>
      <c r="AA3021" s="43" t="e">
        <f t="shared" si="95"/>
        <v>#N/A</v>
      </c>
    </row>
    <row r="3022" spans="1:27" x14ac:dyDescent="0.3">
      <c r="A3022" s="43">
        <v>919109</v>
      </c>
      <c r="B3022" s="43" t="s">
        <v>3028</v>
      </c>
      <c r="C3022" s="43" t="s">
        <v>1213</v>
      </c>
      <c r="D3022" s="41"/>
      <c r="E3022" s="43" t="s">
        <v>6263</v>
      </c>
      <c r="F3022" s="43" t="s">
        <v>30</v>
      </c>
      <c r="G3022" s="43">
        <v>37021</v>
      </c>
      <c r="H3022" s="41"/>
      <c r="I3022" s="41"/>
      <c r="J3022" s="43"/>
      <c r="K3022" s="41"/>
      <c r="L3022" s="41"/>
      <c r="M3022" s="41"/>
      <c r="N3022" s="41"/>
      <c r="O3022" s="41"/>
      <c r="P3022" s="41"/>
      <c r="Q3022" s="41"/>
      <c r="R3022" s="41"/>
      <c r="S3022" s="41"/>
      <c r="T3022" s="41"/>
      <c r="U3022" s="41"/>
      <c r="V3022" s="41"/>
      <c r="W3022" s="41"/>
      <c r="X3022" s="41"/>
      <c r="Y3022" s="43" t="str">
        <f t="shared" si="94"/>
        <v>COMP</v>
      </c>
      <c r="Z3022" s="43">
        <v>1964048</v>
      </c>
      <c r="AA3022" s="43">
        <f t="shared" si="95"/>
        <v>919109</v>
      </c>
    </row>
    <row r="3023" spans="1:27" x14ac:dyDescent="0.3">
      <c r="A3023" s="43">
        <v>1812950</v>
      </c>
      <c r="B3023" s="43" t="s">
        <v>3028</v>
      </c>
      <c r="C3023" s="43" t="s">
        <v>3029</v>
      </c>
      <c r="D3023" s="41"/>
      <c r="E3023" s="43" t="s">
        <v>6263</v>
      </c>
      <c r="F3023" s="43" t="s">
        <v>30</v>
      </c>
      <c r="G3023" s="43">
        <v>41006</v>
      </c>
      <c r="H3023" s="41"/>
      <c r="I3023" s="41"/>
      <c r="J3023" s="43"/>
      <c r="K3023" s="41"/>
      <c r="L3023" s="41"/>
      <c r="M3023" s="41"/>
      <c r="N3023" s="41"/>
      <c r="O3023" s="41"/>
      <c r="P3023" s="41"/>
      <c r="Q3023" s="41"/>
      <c r="R3023" s="41"/>
      <c r="S3023" s="41"/>
      <c r="T3023" s="41"/>
      <c r="U3023" s="41"/>
      <c r="V3023" s="41"/>
      <c r="W3023" s="41"/>
      <c r="X3023" s="41"/>
      <c r="Y3023" s="43" t="str">
        <f t="shared" si="94"/>
        <v/>
      </c>
      <c r="Z3023" s="43">
        <v>2220365</v>
      </c>
      <c r="AA3023" s="43" t="e">
        <f t="shared" si="95"/>
        <v>#N/A</v>
      </c>
    </row>
    <row r="3024" spans="1:27" x14ac:dyDescent="0.3">
      <c r="A3024" s="43">
        <v>2416020</v>
      </c>
      <c r="B3024" s="43" t="s">
        <v>3028</v>
      </c>
      <c r="C3024" s="43" t="s">
        <v>2050</v>
      </c>
      <c r="D3024" s="41"/>
      <c r="E3024" s="43" t="s">
        <v>6263</v>
      </c>
      <c r="F3024" s="43" t="s">
        <v>30</v>
      </c>
      <c r="G3024" s="43">
        <v>37042</v>
      </c>
      <c r="H3024" s="41"/>
      <c r="I3024" s="41"/>
      <c r="J3024" s="43"/>
      <c r="K3024" s="41"/>
      <c r="L3024" s="41"/>
      <c r="M3024" s="41"/>
      <c r="N3024" s="41"/>
      <c r="O3024" s="41"/>
      <c r="P3024" s="41"/>
      <c r="Q3024" s="41"/>
      <c r="R3024" s="41"/>
      <c r="S3024" s="41"/>
      <c r="T3024" s="41"/>
      <c r="U3024" s="41"/>
      <c r="V3024" s="41"/>
      <c r="W3024" s="41"/>
      <c r="X3024" s="41"/>
      <c r="Y3024" s="43" t="str">
        <f t="shared" si="94"/>
        <v/>
      </c>
      <c r="Z3024" s="43">
        <v>1771724</v>
      </c>
      <c r="AA3024" s="43" t="e">
        <f t="shared" si="95"/>
        <v>#N/A</v>
      </c>
    </row>
    <row r="3025" spans="1:27" x14ac:dyDescent="0.3">
      <c r="A3025" s="43">
        <v>1731928</v>
      </c>
      <c r="B3025" s="43" t="s">
        <v>3030</v>
      </c>
      <c r="C3025" s="43" t="s">
        <v>760</v>
      </c>
      <c r="D3025" s="41"/>
      <c r="E3025" s="43" t="s">
        <v>35</v>
      </c>
      <c r="F3025" s="43" t="s">
        <v>28</v>
      </c>
      <c r="G3025" s="43">
        <v>18003</v>
      </c>
      <c r="H3025" s="41"/>
      <c r="I3025" s="41"/>
      <c r="J3025" s="43"/>
      <c r="K3025" s="41"/>
      <c r="L3025" s="41"/>
      <c r="M3025" s="41"/>
      <c r="N3025" s="41"/>
      <c r="O3025" s="41"/>
      <c r="P3025" s="41"/>
      <c r="Q3025" s="41"/>
      <c r="R3025" s="41"/>
      <c r="S3025" s="41"/>
      <c r="T3025" s="41"/>
      <c r="U3025" s="41"/>
      <c r="V3025" s="41"/>
      <c r="W3025" s="41"/>
      <c r="X3025" s="41"/>
      <c r="Y3025" s="43" t="str">
        <f t="shared" si="94"/>
        <v>COMP</v>
      </c>
      <c r="Z3025" s="43">
        <v>1994896</v>
      </c>
      <c r="AA3025" s="43">
        <f t="shared" si="95"/>
        <v>1731928</v>
      </c>
    </row>
    <row r="3026" spans="1:27" x14ac:dyDescent="0.3">
      <c r="A3026" s="43">
        <v>2398579</v>
      </c>
      <c r="B3026" s="43" t="s">
        <v>3030</v>
      </c>
      <c r="C3026" s="43" t="s">
        <v>340</v>
      </c>
      <c r="D3026" s="41"/>
      <c r="E3026" s="43" t="s">
        <v>35</v>
      </c>
      <c r="F3026" s="43" t="s">
        <v>30</v>
      </c>
      <c r="G3026" s="43">
        <v>18035</v>
      </c>
      <c r="H3026" s="41"/>
      <c r="I3026" s="41"/>
      <c r="J3026" s="43"/>
      <c r="K3026" s="41"/>
      <c r="L3026" s="41"/>
      <c r="M3026" s="41"/>
      <c r="N3026" s="41"/>
      <c r="O3026" s="41"/>
      <c r="P3026" s="41"/>
      <c r="Q3026" s="41"/>
      <c r="R3026" s="41"/>
      <c r="S3026" s="41"/>
      <c r="T3026" s="41"/>
      <c r="U3026" s="41"/>
      <c r="V3026" s="41"/>
      <c r="W3026" s="41"/>
      <c r="X3026" s="41"/>
      <c r="Y3026" s="43" t="str">
        <f t="shared" si="94"/>
        <v>COMP</v>
      </c>
      <c r="Z3026" s="43">
        <v>1164927</v>
      </c>
      <c r="AA3026" s="43">
        <f t="shared" si="95"/>
        <v>2398579</v>
      </c>
    </row>
    <row r="3027" spans="1:27" x14ac:dyDescent="0.3">
      <c r="A3027" s="43">
        <v>2149446</v>
      </c>
      <c r="B3027" s="43" t="s">
        <v>3031</v>
      </c>
      <c r="C3027" s="43" t="s">
        <v>870</v>
      </c>
      <c r="D3027" s="41"/>
      <c r="E3027" s="43" t="s">
        <v>29</v>
      </c>
      <c r="F3027" s="43" t="s">
        <v>28</v>
      </c>
      <c r="G3027" s="43">
        <v>41012</v>
      </c>
      <c r="H3027" s="41"/>
      <c r="I3027" s="41"/>
      <c r="J3027" s="43"/>
      <c r="K3027" s="41"/>
      <c r="L3027" s="41"/>
      <c r="M3027" s="41"/>
      <c r="N3027" s="41"/>
      <c r="O3027" s="41"/>
      <c r="P3027" s="41"/>
      <c r="Q3027" s="41"/>
      <c r="R3027" s="41"/>
      <c r="S3027" s="41"/>
      <c r="T3027" s="41"/>
      <c r="U3027" s="41"/>
      <c r="V3027" s="41"/>
      <c r="W3027" s="41"/>
      <c r="X3027" s="41"/>
      <c r="Y3027" s="43" t="str">
        <f t="shared" si="94"/>
        <v>COMP</v>
      </c>
      <c r="Z3027" s="43">
        <v>1410619</v>
      </c>
      <c r="AA3027" s="43">
        <f t="shared" si="95"/>
        <v>2149446</v>
      </c>
    </row>
    <row r="3028" spans="1:27" x14ac:dyDescent="0.3">
      <c r="A3028" s="43">
        <v>1370567</v>
      </c>
      <c r="B3028" s="43" t="s">
        <v>3032</v>
      </c>
      <c r="C3028" s="43" t="s">
        <v>3033</v>
      </c>
      <c r="D3028" s="41"/>
      <c r="E3028" s="43" t="s">
        <v>29</v>
      </c>
      <c r="F3028" s="43" t="s">
        <v>28</v>
      </c>
      <c r="G3028" s="43">
        <v>41006</v>
      </c>
      <c r="H3028" s="41"/>
      <c r="I3028" s="41"/>
      <c r="J3028" s="43"/>
      <c r="K3028" s="41"/>
      <c r="L3028" s="41"/>
      <c r="M3028" s="41"/>
      <c r="N3028" s="41"/>
      <c r="O3028" s="41"/>
      <c r="P3028" s="41"/>
      <c r="Q3028" s="41"/>
      <c r="R3028" s="41"/>
      <c r="S3028" s="41"/>
      <c r="T3028" s="41"/>
      <c r="U3028" s="41"/>
      <c r="V3028" s="41"/>
      <c r="W3028" s="41"/>
      <c r="X3028" s="41"/>
      <c r="Y3028" s="43" t="str">
        <f t="shared" si="94"/>
        <v>COMP</v>
      </c>
      <c r="Z3028" s="43">
        <v>1228170</v>
      </c>
      <c r="AA3028" s="43">
        <f t="shared" si="95"/>
        <v>1370567</v>
      </c>
    </row>
    <row r="3029" spans="1:27" x14ac:dyDescent="0.3">
      <c r="A3029" s="43">
        <v>1680210</v>
      </c>
      <c r="B3029" s="43" t="s">
        <v>3034</v>
      </c>
      <c r="C3029" s="43" t="s">
        <v>715</v>
      </c>
      <c r="D3029" s="41"/>
      <c r="E3029" s="43" t="s">
        <v>6263</v>
      </c>
      <c r="F3029" s="43" t="s">
        <v>30</v>
      </c>
      <c r="G3029" s="43">
        <v>45038</v>
      </c>
      <c r="H3029" s="41"/>
      <c r="I3029" s="41"/>
      <c r="J3029" s="43"/>
      <c r="K3029" s="41"/>
      <c r="L3029" s="41"/>
      <c r="M3029" s="41"/>
      <c r="N3029" s="41"/>
      <c r="O3029" s="41"/>
      <c r="P3029" s="41"/>
      <c r="Q3029" s="41"/>
      <c r="R3029" s="41"/>
      <c r="S3029" s="41"/>
      <c r="T3029" s="41"/>
      <c r="U3029" s="41"/>
      <c r="V3029" s="41"/>
      <c r="W3029" s="41"/>
      <c r="X3029" s="41"/>
      <c r="Y3029" s="43" t="str">
        <f t="shared" si="94"/>
        <v/>
      </c>
      <c r="Z3029" s="43">
        <v>925725</v>
      </c>
      <c r="AA3029" s="43" t="e">
        <f t="shared" si="95"/>
        <v>#N/A</v>
      </c>
    </row>
    <row r="3030" spans="1:27" x14ac:dyDescent="0.3">
      <c r="A3030" s="43">
        <v>2348176</v>
      </c>
      <c r="B3030" s="43" t="s">
        <v>3035</v>
      </c>
      <c r="C3030" s="43" t="s">
        <v>1036</v>
      </c>
      <c r="D3030" s="41"/>
      <c r="E3030" s="43" t="s">
        <v>29</v>
      </c>
      <c r="F3030" s="43" t="s">
        <v>30</v>
      </c>
      <c r="G3030" s="43">
        <v>37048</v>
      </c>
      <c r="H3030" s="41"/>
      <c r="I3030" s="41"/>
      <c r="J3030" s="43"/>
      <c r="K3030" s="41"/>
      <c r="L3030" s="41"/>
      <c r="M3030" s="41"/>
      <c r="N3030" s="41"/>
      <c r="O3030" s="41"/>
      <c r="P3030" s="41"/>
      <c r="Q3030" s="41"/>
      <c r="R3030" s="41"/>
      <c r="S3030" s="41"/>
      <c r="T3030" s="41"/>
      <c r="U3030" s="41"/>
      <c r="V3030" s="41"/>
      <c r="W3030" s="41"/>
      <c r="X3030" s="41"/>
      <c r="Y3030" s="43" t="str">
        <f t="shared" si="94"/>
        <v/>
      </c>
      <c r="Z3030" s="43">
        <v>2025252</v>
      </c>
      <c r="AA3030" s="43" t="e">
        <f t="shared" si="95"/>
        <v>#N/A</v>
      </c>
    </row>
    <row r="3031" spans="1:27" x14ac:dyDescent="0.3">
      <c r="A3031" s="43">
        <v>597412</v>
      </c>
      <c r="B3031" s="43" t="s">
        <v>3036</v>
      </c>
      <c r="C3031" s="43" t="s">
        <v>266</v>
      </c>
      <c r="D3031" s="41"/>
      <c r="E3031" s="43" t="s">
        <v>6263</v>
      </c>
      <c r="F3031" s="43" t="s">
        <v>30</v>
      </c>
      <c r="G3031" s="43">
        <v>45003</v>
      </c>
      <c r="H3031" s="41"/>
      <c r="I3031" s="41"/>
      <c r="J3031" s="43"/>
      <c r="K3031" s="41"/>
      <c r="L3031" s="41"/>
      <c r="M3031" s="41"/>
      <c r="N3031" s="41"/>
      <c r="O3031" s="41"/>
      <c r="P3031" s="41"/>
      <c r="Q3031" s="41"/>
      <c r="R3031" s="41"/>
      <c r="S3031" s="41"/>
      <c r="T3031" s="41"/>
      <c r="U3031" s="41"/>
      <c r="V3031" s="41"/>
      <c r="W3031" s="41"/>
      <c r="X3031" s="41"/>
      <c r="Y3031" s="43" t="str">
        <f t="shared" si="94"/>
        <v/>
      </c>
      <c r="Z3031" s="43">
        <v>1562057</v>
      </c>
      <c r="AA3031" s="43" t="e">
        <f t="shared" si="95"/>
        <v>#N/A</v>
      </c>
    </row>
    <row r="3032" spans="1:27" x14ac:dyDescent="0.3">
      <c r="A3032" s="43">
        <v>2105758</v>
      </c>
      <c r="B3032" s="43" t="s">
        <v>3037</v>
      </c>
      <c r="C3032" s="43" t="s">
        <v>175</v>
      </c>
      <c r="D3032" s="41"/>
      <c r="E3032" s="43" t="s">
        <v>6263</v>
      </c>
      <c r="F3032" s="43" t="s">
        <v>28</v>
      </c>
      <c r="G3032" s="43">
        <v>41006</v>
      </c>
      <c r="H3032" s="41"/>
      <c r="I3032" s="41"/>
      <c r="J3032" s="43"/>
      <c r="K3032" s="41"/>
      <c r="L3032" s="41"/>
      <c r="M3032" s="41"/>
      <c r="N3032" s="41"/>
      <c r="O3032" s="41"/>
      <c r="P3032" s="41"/>
      <c r="Q3032" s="41"/>
      <c r="R3032" s="41"/>
      <c r="S3032" s="41"/>
      <c r="T3032" s="41"/>
      <c r="U3032" s="41"/>
      <c r="V3032" s="41"/>
      <c r="W3032" s="41"/>
      <c r="X3032" s="41"/>
      <c r="Y3032" s="43" t="str">
        <f t="shared" si="94"/>
        <v/>
      </c>
      <c r="Z3032" s="43">
        <v>2406448</v>
      </c>
      <c r="AA3032" s="43" t="e">
        <f t="shared" si="95"/>
        <v>#N/A</v>
      </c>
    </row>
    <row r="3033" spans="1:27" x14ac:dyDescent="0.3">
      <c r="A3033" s="43">
        <v>580046</v>
      </c>
      <c r="B3033" s="43" t="s">
        <v>3038</v>
      </c>
      <c r="C3033" s="43" t="s">
        <v>232</v>
      </c>
      <c r="D3033" s="41"/>
      <c r="E3033" s="43" t="s">
        <v>6263</v>
      </c>
      <c r="F3033" s="43" t="s">
        <v>28</v>
      </c>
      <c r="G3033" s="43">
        <v>18033</v>
      </c>
      <c r="H3033" s="41"/>
      <c r="I3033" s="41"/>
      <c r="J3033" s="43"/>
      <c r="K3033" s="41"/>
      <c r="L3033" s="41"/>
      <c r="M3033" s="41"/>
      <c r="N3033" s="41"/>
      <c r="O3033" s="41"/>
      <c r="P3033" s="41"/>
      <c r="Q3033" s="41"/>
      <c r="R3033" s="41"/>
      <c r="S3033" s="41"/>
      <c r="T3033" s="41"/>
      <c r="U3033" s="41"/>
      <c r="V3033" s="41"/>
      <c r="W3033" s="41"/>
      <c r="X3033" s="41"/>
      <c r="Y3033" s="43" t="str">
        <f t="shared" si="94"/>
        <v>COMP</v>
      </c>
      <c r="Z3033" s="43">
        <v>1855245</v>
      </c>
      <c r="AA3033" s="43">
        <f t="shared" si="95"/>
        <v>580046</v>
      </c>
    </row>
    <row r="3034" spans="1:27" x14ac:dyDescent="0.3">
      <c r="A3034" s="43">
        <v>2423016</v>
      </c>
      <c r="B3034" s="43" t="s">
        <v>3039</v>
      </c>
      <c r="C3034" s="43" t="s">
        <v>190</v>
      </c>
      <c r="D3034" s="41"/>
      <c r="E3034" s="43" t="s">
        <v>35</v>
      </c>
      <c r="F3034" s="43" t="s">
        <v>28</v>
      </c>
      <c r="G3034" s="43">
        <v>45008</v>
      </c>
      <c r="H3034" s="41"/>
      <c r="I3034" s="41"/>
      <c r="J3034" s="43"/>
      <c r="K3034" s="41"/>
      <c r="L3034" s="41"/>
      <c r="M3034" s="41"/>
      <c r="N3034" s="41"/>
      <c r="O3034" s="41"/>
      <c r="P3034" s="41"/>
      <c r="Q3034" s="41"/>
      <c r="R3034" s="41"/>
      <c r="S3034" s="41"/>
      <c r="T3034" s="41"/>
      <c r="U3034" s="41"/>
      <c r="V3034" s="41"/>
      <c r="W3034" s="41"/>
      <c r="X3034" s="41"/>
      <c r="Y3034" s="43" t="str">
        <f t="shared" si="94"/>
        <v>COMP</v>
      </c>
      <c r="Z3034" s="43">
        <v>2238679</v>
      </c>
      <c r="AA3034" s="43">
        <f t="shared" si="95"/>
        <v>2423016</v>
      </c>
    </row>
    <row r="3035" spans="1:27" x14ac:dyDescent="0.3">
      <c r="A3035" s="43">
        <v>159204</v>
      </c>
      <c r="B3035" s="43" t="s">
        <v>3039</v>
      </c>
      <c r="C3035" s="43" t="s">
        <v>659</v>
      </c>
      <c r="D3035" s="41"/>
      <c r="E3035" s="43" t="s">
        <v>6263</v>
      </c>
      <c r="F3035" s="43" t="s">
        <v>28</v>
      </c>
      <c r="G3035" s="43">
        <v>18005</v>
      </c>
      <c r="H3035" s="41"/>
      <c r="I3035" s="41"/>
      <c r="J3035" s="43"/>
      <c r="K3035" s="41"/>
      <c r="L3035" s="41"/>
      <c r="M3035" s="41"/>
      <c r="N3035" s="41"/>
      <c r="O3035" s="41"/>
      <c r="P3035" s="41"/>
      <c r="Q3035" s="41"/>
      <c r="R3035" s="41"/>
      <c r="S3035" s="41"/>
      <c r="T3035" s="41"/>
      <c r="U3035" s="41"/>
      <c r="V3035" s="41"/>
      <c r="W3035" s="41"/>
      <c r="X3035" s="41"/>
      <c r="Y3035" s="43" t="str">
        <f t="shared" si="94"/>
        <v>COMP</v>
      </c>
      <c r="Z3035" s="43">
        <v>1734206</v>
      </c>
      <c r="AA3035" s="43">
        <f t="shared" si="95"/>
        <v>159204</v>
      </c>
    </row>
    <row r="3036" spans="1:27" x14ac:dyDescent="0.3">
      <c r="A3036" s="43">
        <v>2090962</v>
      </c>
      <c r="B3036" s="43" t="s">
        <v>3039</v>
      </c>
      <c r="C3036" s="43" t="s">
        <v>3040</v>
      </c>
      <c r="D3036" s="41"/>
      <c r="E3036" s="43" t="s">
        <v>6263</v>
      </c>
      <c r="F3036" s="43" t="s">
        <v>30</v>
      </c>
      <c r="G3036" s="43">
        <v>45038</v>
      </c>
      <c r="H3036" s="41"/>
      <c r="I3036" s="41"/>
      <c r="J3036" s="43"/>
      <c r="K3036" s="41"/>
      <c r="L3036" s="41"/>
      <c r="M3036" s="41"/>
      <c r="N3036" s="41"/>
      <c r="O3036" s="41"/>
      <c r="P3036" s="41"/>
      <c r="Q3036" s="41"/>
      <c r="R3036" s="41"/>
      <c r="S3036" s="41"/>
      <c r="T3036" s="41"/>
      <c r="U3036" s="41"/>
      <c r="V3036" s="41"/>
      <c r="W3036" s="41"/>
      <c r="X3036" s="41"/>
      <c r="Y3036" s="43" t="str">
        <f t="shared" si="94"/>
        <v/>
      </c>
      <c r="Z3036" s="43">
        <v>1473679</v>
      </c>
      <c r="AA3036" s="43" t="e">
        <f t="shared" si="95"/>
        <v>#N/A</v>
      </c>
    </row>
    <row r="3037" spans="1:27" x14ac:dyDescent="0.3">
      <c r="A3037" s="43">
        <v>1394207</v>
      </c>
      <c r="B3037" s="43" t="s">
        <v>3039</v>
      </c>
      <c r="C3037" s="43" t="s">
        <v>656</v>
      </c>
      <c r="D3037" s="41"/>
      <c r="E3037" s="43" t="s">
        <v>6263</v>
      </c>
      <c r="F3037" s="43" t="s">
        <v>28</v>
      </c>
      <c r="G3037" s="43">
        <v>28001</v>
      </c>
      <c r="H3037" s="41"/>
      <c r="I3037" s="41"/>
      <c r="J3037" s="43"/>
      <c r="K3037" s="41"/>
      <c r="L3037" s="41"/>
      <c r="M3037" s="41"/>
      <c r="N3037" s="41"/>
      <c r="O3037" s="41"/>
      <c r="P3037" s="41"/>
      <c r="Q3037" s="41"/>
      <c r="R3037" s="41"/>
      <c r="S3037" s="41"/>
      <c r="T3037" s="41"/>
      <c r="U3037" s="41"/>
      <c r="V3037" s="41"/>
      <c r="W3037" s="41"/>
      <c r="X3037" s="41"/>
      <c r="Y3037" s="43" t="str">
        <f t="shared" si="94"/>
        <v>COMP</v>
      </c>
      <c r="Z3037" s="43">
        <v>2343846</v>
      </c>
      <c r="AA3037" s="43">
        <f t="shared" si="95"/>
        <v>1394207</v>
      </c>
    </row>
    <row r="3038" spans="1:27" x14ac:dyDescent="0.3">
      <c r="A3038" s="43">
        <v>761389</v>
      </c>
      <c r="B3038" s="43" t="s">
        <v>3039</v>
      </c>
      <c r="C3038" s="43" t="s">
        <v>565</v>
      </c>
      <c r="D3038" s="41"/>
      <c r="E3038" s="43" t="s">
        <v>6263</v>
      </c>
      <c r="F3038" s="43" t="s">
        <v>28</v>
      </c>
      <c r="G3038" s="43">
        <v>37027</v>
      </c>
      <c r="H3038" s="41"/>
      <c r="I3038" s="41"/>
      <c r="J3038" s="43"/>
      <c r="K3038" s="41"/>
      <c r="L3038" s="41"/>
      <c r="M3038" s="41"/>
      <c r="N3038" s="41"/>
      <c r="O3038" s="41"/>
      <c r="P3038" s="41"/>
      <c r="Q3038" s="41"/>
      <c r="R3038" s="41"/>
      <c r="S3038" s="41"/>
      <c r="T3038" s="41"/>
      <c r="U3038" s="41"/>
      <c r="V3038" s="41"/>
      <c r="W3038" s="41"/>
      <c r="X3038" s="41"/>
      <c r="Y3038" s="43" t="str">
        <f t="shared" si="94"/>
        <v>COMP</v>
      </c>
      <c r="Z3038" s="43">
        <v>2088984</v>
      </c>
      <c r="AA3038" s="43">
        <f t="shared" si="95"/>
        <v>761389</v>
      </c>
    </row>
    <row r="3039" spans="1:27" x14ac:dyDescent="0.3">
      <c r="A3039" s="43">
        <v>2141738</v>
      </c>
      <c r="B3039" s="43" t="s">
        <v>3039</v>
      </c>
      <c r="C3039" s="43" t="s">
        <v>390</v>
      </c>
      <c r="D3039" s="41"/>
      <c r="E3039" s="43" t="s">
        <v>6263</v>
      </c>
      <c r="F3039" s="43" t="s">
        <v>30</v>
      </c>
      <c r="G3039" s="43">
        <v>37024</v>
      </c>
      <c r="H3039" s="41"/>
      <c r="I3039" s="41"/>
      <c r="J3039" s="43"/>
      <c r="K3039" s="41"/>
      <c r="L3039" s="41"/>
      <c r="M3039" s="41"/>
      <c r="N3039" s="41"/>
      <c r="O3039" s="41"/>
      <c r="P3039" s="41"/>
      <c r="Q3039" s="41"/>
      <c r="R3039" s="41"/>
      <c r="S3039" s="41"/>
      <c r="T3039" s="41"/>
      <c r="U3039" s="41"/>
      <c r="V3039" s="41"/>
      <c r="W3039" s="41"/>
      <c r="X3039" s="41"/>
      <c r="Y3039" s="43" t="str">
        <f t="shared" si="94"/>
        <v/>
      </c>
      <c r="Z3039" s="43">
        <v>1356615</v>
      </c>
      <c r="AA3039" s="43" t="e">
        <f t="shared" si="95"/>
        <v>#N/A</v>
      </c>
    </row>
    <row r="3040" spans="1:27" x14ac:dyDescent="0.3">
      <c r="A3040" s="43">
        <v>488585</v>
      </c>
      <c r="B3040" s="43" t="s">
        <v>3039</v>
      </c>
      <c r="C3040" s="43" t="s">
        <v>1549</v>
      </c>
      <c r="D3040" s="41"/>
      <c r="E3040" s="43" t="s">
        <v>6263</v>
      </c>
      <c r="F3040" s="43" t="s">
        <v>30</v>
      </c>
      <c r="G3040" s="43">
        <v>41024</v>
      </c>
      <c r="H3040" s="41"/>
      <c r="I3040" s="41"/>
      <c r="J3040" s="43"/>
      <c r="K3040" s="41"/>
      <c r="L3040" s="41"/>
      <c r="M3040" s="41"/>
      <c r="N3040" s="41"/>
      <c r="O3040" s="41"/>
      <c r="P3040" s="41"/>
      <c r="Q3040" s="41"/>
      <c r="R3040" s="41"/>
      <c r="S3040" s="41"/>
      <c r="T3040" s="41"/>
      <c r="U3040" s="41"/>
      <c r="V3040" s="41"/>
      <c r="W3040" s="41"/>
      <c r="X3040" s="41"/>
      <c r="Y3040" s="43" t="str">
        <f t="shared" si="94"/>
        <v>COMP</v>
      </c>
      <c r="Z3040" s="43">
        <v>1647129</v>
      </c>
      <c r="AA3040" s="43">
        <f t="shared" si="95"/>
        <v>488585</v>
      </c>
    </row>
    <row r="3041" spans="1:27" x14ac:dyDescent="0.3">
      <c r="A3041" s="43">
        <v>901024</v>
      </c>
      <c r="B3041" s="43" t="s">
        <v>3039</v>
      </c>
      <c r="C3041" s="43" t="s">
        <v>175</v>
      </c>
      <c r="D3041" s="41"/>
      <c r="E3041" s="43" t="s">
        <v>6263</v>
      </c>
      <c r="F3041" s="43" t="s">
        <v>28</v>
      </c>
      <c r="G3041" s="43">
        <v>41024</v>
      </c>
      <c r="H3041" s="41"/>
      <c r="I3041" s="41"/>
      <c r="J3041" s="43"/>
      <c r="K3041" s="41"/>
      <c r="L3041" s="41"/>
      <c r="M3041" s="41"/>
      <c r="N3041" s="41"/>
      <c r="O3041" s="41"/>
      <c r="P3041" s="41"/>
      <c r="Q3041" s="41"/>
      <c r="R3041" s="41"/>
      <c r="S3041" s="41"/>
      <c r="T3041" s="41"/>
      <c r="U3041" s="41"/>
      <c r="V3041" s="41"/>
      <c r="W3041" s="41"/>
      <c r="X3041" s="41"/>
      <c r="Y3041" s="43" t="str">
        <f t="shared" si="94"/>
        <v>COMP</v>
      </c>
      <c r="Z3041" s="43">
        <v>2073593</v>
      </c>
      <c r="AA3041" s="43">
        <f t="shared" si="95"/>
        <v>901024</v>
      </c>
    </row>
    <row r="3042" spans="1:27" x14ac:dyDescent="0.3">
      <c r="A3042" s="43">
        <v>1410568</v>
      </c>
      <c r="B3042" s="43" t="s">
        <v>3039</v>
      </c>
      <c r="C3042" s="43" t="s">
        <v>3041</v>
      </c>
      <c r="D3042" s="41"/>
      <c r="E3042" s="43" t="s">
        <v>31</v>
      </c>
      <c r="F3042" s="43" t="s">
        <v>30</v>
      </c>
      <c r="G3042" s="43">
        <v>41012</v>
      </c>
      <c r="H3042" s="41"/>
      <c r="I3042" s="41"/>
      <c r="J3042" s="43"/>
      <c r="K3042" s="41"/>
      <c r="L3042" s="41"/>
      <c r="M3042" s="41"/>
      <c r="N3042" s="41"/>
      <c r="O3042" s="41"/>
      <c r="P3042" s="41"/>
      <c r="Q3042" s="41"/>
      <c r="R3042" s="41"/>
      <c r="S3042" s="41"/>
      <c r="T3042" s="41"/>
      <c r="U3042" s="41"/>
      <c r="V3042" s="41"/>
      <c r="W3042" s="41"/>
      <c r="X3042" s="41"/>
      <c r="Y3042" s="43" t="str">
        <f t="shared" si="94"/>
        <v>COMP</v>
      </c>
      <c r="Z3042" s="43">
        <v>1818608</v>
      </c>
      <c r="AA3042" s="43">
        <f t="shared" si="95"/>
        <v>1410568</v>
      </c>
    </row>
    <row r="3043" spans="1:27" x14ac:dyDescent="0.3">
      <c r="A3043" s="43">
        <v>157834</v>
      </c>
      <c r="B3043" s="43" t="s">
        <v>3039</v>
      </c>
      <c r="C3043" s="43" t="s">
        <v>221</v>
      </c>
      <c r="D3043" s="41"/>
      <c r="E3043" s="43" t="s">
        <v>6263</v>
      </c>
      <c r="F3043" s="43" t="s">
        <v>28</v>
      </c>
      <c r="G3043" s="43">
        <v>37043</v>
      </c>
      <c r="H3043" s="41"/>
      <c r="I3043" s="41"/>
      <c r="J3043" s="43"/>
      <c r="K3043" s="41"/>
      <c r="L3043" s="41"/>
      <c r="M3043" s="41"/>
      <c r="N3043" s="41"/>
      <c r="O3043" s="41"/>
      <c r="P3043" s="41"/>
      <c r="Q3043" s="41"/>
      <c r="R3043" s="41"/>
      <c r="S3043" s="41"/>
      <c r="T3043" s="41"/>
      <c r="U3043" s="41"/>
      <c r="V3043" s="41"/>
      <c r="W3043" s="41"/>
      <c r="X3043" s="41"/>
      <c r="Y3043" s="43" t="str">
        <f t="shared" si="94"/>
        <v>COMP</v>
      </c>
      <c r="Z3043" s="43">
        <v>2012469</v>
      </c>
      <c r="AA3043" s="43">
        <f t="shared" si="95"/>
        <v>157834</v>
      </c>
    </row>
    <row r="3044" spans="1:27" x14ac:dyDescent="0.3">
      <c r="A3044" s="43">
        <v>1767196</v>
      </c>
      <c r="B3044" s="43" t="s">
        <v>3039</v>
      </c>
      <c r="C3044" s="43" t="s">
        <v>221</v>
      </c>
      <c r="D3044" s="41"/>
      <c r="E3044" s="43" t="s">
        <v>6263</v>
      </c>
      <c r="F3044" s="43" t="s">
        <v>28</v>
      </c>
      <c r="G3044" s="43">
        <v>45009</v>
      </c>
      <c r="H3044" s="41"/>
      <c r="I3044" s="41"/>
      <c r="J3044" s="43"/>
      <c r="K3044" s="41"/>
      <c r="L3044" s="41"/>
      <c r="M3044" s="41"/>
      <c r="N3044" s="41"/>
      <c r="O3044" s="41"/>
      <c r="P3044" s="41"/>
      <c r="Q3044" s="41"/>
      <c r="R3044" s="41"/>
      <c r="S3044" s="41"/>
      <c r="T3044" s="41"/>
      <c r="U3044" s="41"/>
      <c r="V3044" s="41"/>
      <c r="W3044" s="41"/>
      <c r="X3044" s="41"/>
      <c r="Y3044" s="43" t="str">
        <f t="shared" si="94"/>
        <v/>
      </c>
      <c r="Z3044" s="43">
        <v>2053910</v>
      </c>
      <c r="AA3044" s="43" t="e">
        <f t="shared" si="95"/>
        <v>#N/A</v>
      </c>
    </row>
    <row r="3045" spans="1:27" x14ac:dyDescent="0.3">
      <c r="A3045" s="43">
        <v>2173976</v>
      </c>
      <c r="B3045" s="43" t="s">
        <v>3039</v>
      </c>
      <c r="C3045" s="43" t="s">
        <v>508</v>
      </c>
      <c r="D3045" s="41"/>
      <c r="E3045" s="43" t="s">
        <v>6263</v>
      </c>
      <c r="F3045" s="43" t="s">
        <v>28</v>
      </c>
      <c r="G3045" s="43">
        <v>18035</v>
      </c>
      <c r="H3045" s="41"/>
      <c r="I3045" s="41"/>
      <c r="J3045" s="43"/>
      <c r="K3045" s="41"/>
      <c r="L3045" s="41"/>
      <c r="M3045" s="41"/>
      <c r="N3045" s="41"/>
      <c r="O3045" s="41"/>
      <c r="P3045" s="41"/>
      <c r="Q3045" s="41"/>
      <c r="R3045" s="41"/>
      <c r="S3045" s="41"/>
      <c r="T3045" s="41"/>
      <c r="U3045" s="41"/>
      <c r="V3045" s="41"/>
      <c r="W3045" s="41"/>
      <c r="X3045" s="41"/>
      <c r="Y3045" s="43" t="str">
        <f t="shared" si="94"/>
        <v/>
      </c>
      <c r="Z3045" s="43">
        <v>1483174</v>
      </c>
      <c r="AA3045" s="43" t="e">
        <f t="shared" si="95"/>
        <v>#N/A</v>
      </c>
    </row>
    <row r="3046" spans="1:27" x14ac:dyDescent="0.3">
      <c r="A3046" s="43">
        <v>1724743</v>
      </c>
      <c r="B3046" s="43" t="s">
        <v>3039</v>
      </c>
      <c r="C3046" s="43" t="s">
        <v>542</v>
      </c>
      <c r="D3046" s="41"/>
      <c r="E3046" s="43" t="s">
        <v>6263</v>
      </c>
      <c r="F3046" s="43" t="s">
        <v>28</v>
      </c>
      <c r="G3046" s="43">
        <v>45009</v>
      </c>
      <c r="H3046" s="41"/>
      <c r="I3046" s="41"/>
      <c r="J3046" s="43"/>
      <c r="K3046" s="41"/>
      <c r="L3046" s="41"/>
      <c r="M3046" s="41"/>
      <c r="N3046" s="41"/>
      <c r="O3046" s="41"/>
      <c r="P3046" s="41"/>
      <c r="Q3046" s="41"/>
      <c r="R3046" s="41"/>
      <c r="S3046" s="41"/>
      <c r="T3046" s="41"/>
      <c r="U3046" s="41"/>
      <c r="V3046" s="41"/>
      <c r="W3046" s="41"/>
      <c r="X3046" s="41"/>
      <c r="Y3046" s="43" t="str">
        <f t="shared" si="94"/>
        <v/>
      </c>
      <c r="Z3046" s="43">
        <v>2365189</v>
      </c>
      <c r="AA3046" s="43" t="e">
        <f t="shared" si="95"/>
        <v>#N/A</v>
      </c>
    </row>
    <row r="3047" spans="1:27" x14ac:dyDescent="0.3">
      <c r="A3047" s="43">
        <v>1464576</v>
      </c>
      <c r="B3047" s="43" t="s">
        <v>3039</v>
      </c>
      <c r="C3047" s="43" t="s">
        <v>343</v>
      </c>
      <c r="D3047" s="41"/>
      <c r="E3047" s="43" t="s">
        <v>6263</v>
      </c>
      <c r="F3047" s="43" t="s">
        <v>28</v>
      </c>
      <c r="G3047" s="43">
        <v>41027</v>
      </c>
      <c r="H3047" s="41"/>
      <c r="I3047" s="41"/>
      <c r="J3047" s="43"/>
      <c r="K3047" s="41"/>
      <c r="L3047" s="41"/>
      <c r="M3047" s="41"/>
      <c r="N3047" s="41"/>
      <c r="O3047" s="41"/>
      <c r="P3047" s="41"/>
      <c r="Q3047" s="41"/>
      <c r="R3047" s="41"/>
      <c r="S3047" s="41"/>
      <c r="T3047" s="41"/>
      <c r="U3047" s="41"/>
      <c r="V3047" s="41"/>
      <c r="W3047" s="41"/>
      <c r="X3047" s="41"/>
      <c r="Y3047" s="43" t="str">
        <f t="shared" si="94"/>
        <v/>
      </c>
      <c r="Z3047" s="43">
        <v>1533572</v>
      </c>
      <c r="AA3047" s="43" t="e">
        <f t="shared" si="95"/>
        <v>#N/A</v>
      </c>
    </row>
    <row r="3048" spans="1:27" x14ac:dyDescent="0.3">
      <c r="A3048" s="43">
        <v>1634758</v>
      </c>
      <c r="B3048" s="43" t="s">
        <v>3039</v>
      </c>
      <c r="C3048" s="43" t="s">
        <v>239</v>
      </c>
      <c r="D3048" s="41"/>
      <c r="E3048" s="43" t="s">
        <v>6263</v>
      </c>
      <c r="F3048" s="43" t="s">
        <v>30</v>
      </c>
      <c r="G3048" s="43">
        <v>45045</v>
      </c>
      <c r="H3048" s="41"/>
      <c r="I3048" s="41"/>
      <c r="J3048" s="43"/>
      <c r="K3048" s="41"/>
      <c r="L3048" s="41"/>
      <c r="M3048" s="41"/>
      <c r="N3048" s="41"/>
      <c r="O3048" s="41"/>
      <c r="P3048" s="41"/>
      <c r="Q3048" s="41"/>
      <c r="R3048" s="41"/>
      <c r="S3048" s="41"/>
      <c r="T3048" s="41"/>
      <c r="U3048" s="41"/>
      <c r="V3048" s="41"/>
      <c r="W3048" s="41"/>
      <c r="X3048" s="41"/>
      <c r="Y3048" s="43" t="str">
        <f t="shared" si="94"/>
        <v/>
      </c>
      <c r="Z3048" s="43">
        <v>2041040</v>
      </c>
      <c r="AA3048" s="43" t="e">
        <f t="shared" si="95"/>
        <v>#N/A</v>
      </c>
    </row>
    <row r="3049" spans="1:27" x14ac:dyDescent="0.3">
      <c r="A3049" s="43">
        <v>2406377</v>
      </c>
      <c r="B3049" s="43" t="s">
        <v>3039</v>
      </c>
      <c r="C3049" s="43" t="s">
        <v>996</v>
      </c>
      <c r="D3049" s="41"/>
      <c r="E3049" s="43" t="s">
        <v>6263</v>
      </c>
      <c r="F3049" s="43" t="s">
        <v>28</v>
      </c>
      <c r="G3049" s="43">
        <v>37024</v>
      </c>
      <c r="H3049" s="41"/>
      <c r="I3049" s="41"/>
      <c r="J3049" s="43"/>
      <c r="K3049" s="41"/>
      <c r="L3049" s="41"/>
      <c r="M3049" s="41"/>
      <c r="N3049" s="41"/>
      <c r="O3049" s="41"/>
      <c r="P3049" s="41"/>
      <c r="Q3049" s="41"/>
      <c r="R3049" s="41"/>
      <c r="S3049" s="41"/>
      <c r="T3049" s="41"/>
      <c r="U3049" s="41"/>
      <c r="V3049" s="41"/>
      <c r="W3049" s="41"/>
      <c r="X3049" s="41"/>
      <c r="Y3049" s="43" t="str">
        <f t="shared" si="94"/>
        <v>COMP</v>
      </c>
      <c r="Z3049" s="43">
        <v>1580911</v>
      </c>
      <c r="AA3049" s="43">
        <f t="shared" si="95"/>
        <v>2406377</v>
      </c>
    </row>
    <row r="3050" spans="1:27" x14ac:dyDescent="0.3">
      <c r="A3050" s="43">
        <v>618239</v>
      </c>
      <c r="B3050" s="43" t="s">
        <v>3039</v>
      </c>
      <c r="C3050" s="43" t="s">
        <v>2733</v>
      </c>
      <c r="D3050" s="41"/>
      <c r="E3050" s="43" t="s">
        <v>6263</v>
      </c>
      <c r="F3050" s="43" t="s">
        <v>28</v>
      </c>
      <c r="G3050" s="43">
        <v>45042</v>
      </c>
      <c r="H3050" s="41"/>
      <c r="I3050" s="41"/>
      <c r="J3050" s="43"/>
      <c r="K3050" s="41"/>
      <c r="L3050" s="41"/>
      <c r="M3050" s="41"/>
      <c r="N3050" s="41"/>
      <c r="O3050" s="41"/>
      <c r="P3050" s="41"/>
      <c r="Q3050" s="41"/>
      <c r="R3050" s="41"/>
      <c r="S3050" s="41"/>
      <c r="T3050" s="41"/>
      <c r="U3050" s="41"/>
      <c r="V3050" s="41"/>
      <c r="W3050" s="41"/>
      <c r="X3050" s="41"/>
      <c r="Y3050" s="43" t="str">
        <f t="shared" si="94"/>
        <v/>
      </c>
      <c r="Z3050" s="43">
        <v>2130399</v>
      </c>
      <c r="AA3050" s="43" t="e">
        <f t="shared" si="95"/>
        <v>#N/A</v>
      </c>
    </row>
    <row r="3051" spans="1:27" x14ac:dyDescent="0.3">
      <c r="A3051" s="43">
        <v>222419</v>
      </c>
      <c r="B3051" s="43" t="s">
        <v>3042</v>
      </c>
      <c r="C3051" s="43" t="s">
        <v>534</v>
      </c>
      <c r="D3051" s="41"/>
      <c r="E3051" s="43" t="s">
        <v>6263</v>
      </c>
      <c r="F3051" s="43" t="s">
        <v>30</v>
      </c>
      <c r="G3051" s="43">
        <v>41012</v>
      </c>
      <c r="H3051" s="41"/>
      <c r="I3051" s="41"/>
      <c r="J3051" s="43"/>
      <c r="K3051" s="41"/>
      <c r="L3051" s="41"/>
      <c r="M3051" s="41"/>
      <c r="N3051" s="41"/>
      <c r="O3051" s="41"/>
      <c r="P3051" s="41"/>
      <c r="Q3051" s="41"/>
      <c r="R3051" s="41"/>
      <c r="S3051" s="41"/>
      <c r="T3051" s="41"/>
      <c r="U3051" s="41"/>
      <c r="V3051" s="41"/>
      <c r="W3051" s="41"/>
      <c r="X3051" s="41"/>
      <c r="Y3051" s="43" t="str">
        <f t="shared" si="94"/>
        <v/>
      </c>
      <c r="Z3051" s="43">
        <v>2404575</v>
      </c>
      <c r="AA3051" s="43" t="e">
        <f t="shared" si="95"/>
        <v>#N/A</v>
      </c>
    </row>
    <row r="3052" spans="1:27" x14ac:dyDescent="0.3">
      <c r="A3052" s="43">
        <v>2292941</v>
      </c>
      <c r="B3052" s="43" t="s">
        <v>3042</v>
      </c>
      <c r="C3052" s="43" t="s">
        <v>2196</v>
      </c>
      <c r="D3052" s="41"/>
      <c r="E3052" s="43" t="s">
        <v>34</v>
      </c>
      <c r="F3052" s="43" t="s">
        <v>30</v>
      </c>
      <c r="G3052" s="43">
        <v>18003</v>
      </c>
      <c r="H3052" s="41"/>
      <c r="I3052" s="41"/>
      <c r="J3052" s="43"/>
      <c r="K3052" s="41"/>
      <c r="L3052" s="41"/>
      <c r="M3052" s="41"/>
      <c r="N3052" s="41"/>
      <c r="O3052" s="41"/>
      <c r="P3052" s="41"/>
      <c r="Q3052" s="41"/>
      <c r="R3052" s="41"/>
      <c r="S3052" s="41"/>
      <c r="T3052" s="41"/>
      <c r="U3052" s="41"/>
      <c r="V3052" s="41"/>
      <c r="W3052" s="41"/>
      <c r="X3052" s="41"/>
      <c r="Y3052" s="43" t="str">
        <f t="shared" si="94"/>
        <v/>
      </c>
      <c r="Z3052" s="43">
        <v>1004488</v>
      </c>
      <c r="AA3052" s="43" t="e">
        <f t="shared" si="95"/>
        <v>#N/A</v>
      </c>
    </row>
    <row r="3053" spans="1:27" x14ac:dyDescent="0.3">
      <c r="A3053" s="43">
        <v>1617449</v>
      </c>
      <c r="B3053" s="43" t="s">
        <v>3042</v>
      </c>
      <c r="C3053" s="43" t="s">
        <v>425</v>
      </c>
      <c r="D3053" s="41"/>
      <c r="E3053" s="43" t="s">
        <v>6263</v>
      </c>
      <c r="F3053" s="43" t="s">
        <v>28</v>
      </c>
      <c r="G3053" s="43">
        <v>18003</v>
      </c>
      <c r="H3053" s="41"/>
      <c r="I3053" s="41"/>
      <c r="J3053" s="43"/>
      <c r="K3053" s="41"/>
      <c r="L3053" s="41"/>
      <c r="M3053" s="41"/>
      <c r="N3053" s="41"/>
      <c r="O3053" s="41"/>
      <c r="P3053" s="41"/>
      <c r="Q3053" s="41"/>
      <c r="R3053" s="41"/>
      <c r="S3053" s="41"/>
      <c r="T3053" s="41"/>
      <c r="U3053" s="41"/>
      <c r="V3053" s="41"/>
      <c r="W3053" s="41"/>
      <c r="X3053" s="41"/>
      <c r="Y3053" s="43" t="str">
        <f t="shared" si="94"/>
        <v/>
      </c>
      <c r="Z3053" s="43">
        <v>1772440</v>
      </c>
      <c r="AA3053" s="43" t="e">
        <f t="shared" si="95"/>
        <v>#N/A</v>
      </c>
    </row>
    <row r="3054" spans="1:27" x14ac:dyDescent="0.3">
      <c r="A3054" s="43">
        <v>2185684</v>
      </c>
      <c r="B3054" s="43" t="s">
        <v>3042</v>
      </c>
      <c r="C3054" s="43" t="s">
        <v>1019</v>
      </c>
      <c r="D3054" s="41"/>
      <c r="E3054" s="43" t="s">
        <v>6263</v>
      </c>
      <c r="F3054" s="43" t="s">
        <v>30</v>
      </c>
      <c r="G3054" s="43">
        <v>37027</v>
      </c>
      <c r="H3054" s="41"/>
      <c r="I3054" s="41"/>
      <c r="J3054" s="43"/>
      <c r="K3054" s="41"/>
      <c r="L3054" s="41"/>
      <c r="M3054" s="41"/>
      <c r="N3054" s="41"/>
      <c r="O3054" s="41"/>
      <c r="P3054" s="41"/>
      <c r="Q3054" s="41"/>
      <c r="R3054" s="41"/>
      <c r="S3054" s="41"/>
      <c r="T3054" s="41"/>
      <c r="U3054" s="41"/>
      <c r="V3054" s="41"/>
      <c r="W3054" s="41"/>
      <c r="X3054" s="41"/>
      <c r="Y3054" s="43" t="str">
        <f t="shared" si="94"/>
        <v>COMP</v>
      </c>
      <c r="Z3054" s="43">
        <v>2424918</v>
      </c>
      <c r="AA3054" s="43">
        <f t="shared" si="95"/>
        <v>2185684</v>
      </c>
    </row>
    <row r="3055" spans="1:27" x14ac:dyDescent="0.3">
      <c r="A3055" s="43">
        <v>2192500</v>
      </c>
      <c r="B3055" s="43" t="s">
        <v>3042</v>
      </c>
      <c r="C3055" s="43" t="s">
        <v>570</v>
      </c>
      <c r="D3055" s="41"/>
      <c r="E3055" s="43" t="s">
        <v>6263</v>
      </c>
      <c r="F3055" s="43" t="s">
        <v>28</v>
      </c>
      <c r="G3055" s="43">
        <v>37027</v>
      </c>
      <c r="H3055" s="41"/>
      <c r="I3055" s="41"/>
      <c r="J3055" s="43"/>
      <c r="K3055" s="41"/>
      <c r="L3055" s="41"/>
      <c r="M3055" s="41"/>
      <c r="N3055" s="41"/>
      <c r="O3055" s="41"/>
      <c r="P3055" s="41"/>
      <c r="Q3055" s="41"/>
      <c r="R3055" s="41"/>
      <c r="S3055" s="41"/>
      <c r="T3055" s="41"/>
      <c r="U3055" s="41"/>
      <c r="V3055" s="41"/>
      <c r="W3055" s="41"/>
      <c r="X3055" s="41"/>
      <c r="Y3055" s="43" t="str">
        <f t="shared" si="94"/>
        <v>COMP</v>
      </c>
      <c r="Z3055" s="43">
        <v>1886459</v>
      </c>
      <c r="AA3055" s="43">
        <f t="shared" si="95"/>
        <v>2192500</v>
      </c>
    </row>
    <row r="3056" spans="1:27" x14ac:dyDescent="0.3">
      <c r="A3056" s="43">
        <v>1208401</v>
      </c>
      <c r="B3056" s="43" t="s">
        <v>3042</v>
      </c>
      <c r="C3056" s="43" t="s">
        <v>648</v>
      </c>
      <c r="D3056" s="41"/>
      <c r="E3056" s="43" t="s">
        <v>29</v>
      </c>
      <c r="F3056" s="43" t="s">
        <v>30</v>
      </c>
      <c r="G3056" s="43">
        <v>28024</v>
      </c>
      <c r="H3056" s="41"/>
      <c r="I3056" s="41"/>
      <c r="J3056" s="43"/>
      <c r="K3056" s="41"/>
      <c r="L3056" s="41"/>
      <c r="M3056" s="41"/>
      <c r="N3056" s="41"/>
      <c r="O3056" s="41"/>
      <c r="P3056" s="41"/>
      <c r="Q3056" s="41"/>
      <c r="R3056" s="41"/>
      <c r="S3056" s="41"/>
      <c r="T3056" s="41"/>
      <c r="U3056" s="41"/>
      <c r="V3056" s="41"/>
      <c r="W3056" s="41"/>
      <c r="X3056" s="41"/>
      <c r="Y3056" s="43" t="str">
        <f t="shared" si="94"/>
        <v>COMP</v>
      </c>
      <c r="Z3056" s="43">
        <v>2362825</v>
      </c>
      <c r="AA3056" s="43">
        <f t="shared" si="95"/>
        <v>1208401</v>
      </c>
    </row>
    <row r="3057" spans="1:27" x14ac:dyDescent="0.3">
      <c r="A3057" s="43">
        <v>1535316</v>
      </c>
      <c r="B3057" s="43" t="s">
        <v>3042</v>
      </c>
      <c r="C3057" s="43" t="s">
        <v>3043</v>
      </c>
      <c r="D3057" s="41"/>
      <c r="E3057" s="43" t="s">
        <v>35</v>
      </c>
      <c r="F3057" s="43" t="s">
        <v>30</v>
      </c>
      <c r="G3057" s="43">
        <v>41024</v>
      </c>
      <c r="H3057" s="41"/>
      <c r="I3057" s="41"/>
      <c r="J3057" s="43"/>
      <c r="K3057" s="41"/>
      <c r="L3057" s="41"/>
      <c r="M3057" s="41"/>
      <c r="N3057" s="41"/>
      <c r="O3057" s="41"/>
      <c r="P3057" s="41"/>
      <c r="Q3057" s="41"/>
      <c r="R3057" s="41"/>
      <c r="S3057" s="41"/>
      <c r="T3057" s="41"/>
      <c r="U3057" s="41"/>
      <c r="V3057" s="41"/>
      <c r="W3057" s="41"/>
      <c r="X3057" s="41"/>
      <c r="Y3057" s="43" t="str">
        <f t="shared" si="94"/>
        <v>COMP</v>
      </c>
      <c r="Z3057" s="43">
        <v>2171181</v>
      </c>
      <c r="AA3057" s="43">
        <f t="shared" si="95"/>
        <v>1535316</v>
      </c>
    </row>
    <row r="3058" spans="1:27" x14ac:dyDescent="0.3">
      <c r="A3058" s="43">
        <v>222422</v>
      </c>
      <c r="B3058" s="43" t="s">
        <v>3042</v>
      </c>
      <c r="C3058" s="43" t="s">
        <v>548</v>
      </c>
      <c r="D3058" s="41"/>
      <c r="E3058" s="43" t="s">
        <v>6263</v>
      </c>
      <c r="F3058" s="43" t="s">
        <v>28</v>
      </c>
      <c r="G3058" s="43">
        <v>41012</v>
      </c>
      <c r="H3058" s="41"/>
      <c r="I3058" s="41"/>
      <c r="J3058" s="43"/>
      <c r="K3058" s="41"/>
      <c r="L3058" s="41"/>
      <c r="M3058" s="41"/>
      <c r="N3058" s="41"/>
      <c r="O3058" s="41"/>
      <c r="P3058" s="41"/>
      <c r="Q3058" s="41"/>
      <c r="R3058" s="41"/>
      <c r="S3058" s="41"/>
      <c r="T3058" s="41"/>
      <c r="U3058" s="41"/>
      <c r="V3058" s="41"/>
      <c r="W3058" s="41"/>
      <c r="X3058" s="41"/>
      <c r="Y3058" s="43" t="str">
        <f t="shared" si="94"/>
        <v/>
      </c>
      <c r="Z3058" s="43">
        <v>1285462</v>
      </c>
      <c r="AA3058" s="43" t="e">
        <f t="shared" si="95"/>
        <v>#N/A</v>
      </c>
    </row>
    <row r="3059" spans="1:27" x14ac:dyDescent="0.3">
      <c r="A3059" s="43">
        <v>1674751</v>
      </c>
      <c r="B3059" s="43" t="s">
        <v>3042</v>
      </c>
      <c r="C3059" s="43" t="s">
        <v>381</v>
      </c>
      <c r="D3059" s="41"/>
      <c r="E3059" s="43" t="s">
        <v>35</v>
      </c>
      <c r="F3059" s="43" t="s">
        <v>28</v>
      </c>
      <c r="G3059" s="43">
        <v>37027</v>
      </c>
      <c r="H3059" s="41"/>
      <c r="I3059" s="41"/>
      <c r="J3059" s="43"/>
      <c r="K3059" s="41"/>
      <c r="L3059" s="41"/>
      <c r="M3059" s="41"/>
      <c r="N3059" s="41"/>
      <c r="O3059" s="41"/>
      <c r="P3059" s="41"/>
      <c r="Q3059" s="41"/>
      <c r="R3059" s="41"/>
      <c r="S3059" s="41"/>
      <c r="T3059" s="41"/>
      <c r="U3059" s="41"/>
      <c r="V3059" s="41"/>
      <c r="W3059" s="41"/>
      <c r="X3059" s="41"/>
      <c r="Y3059" s="43" t="str">
        <f t="shared" si="94"/>
        <v>COMP</v>
      </c>
      <c r="Z3059" s="43">
        <v>2169416</v>
      </c>
      <c r="AA3059" s="43">
        <f t="shared" si="95"/>
        <v>1674751</v>
      </c>
    </row>
    <row r="3060" spans="1:27" x14ac:dyDescent="0.3">
      <c r="A3060" s="43">
        <v>2145865</v>
      </c>
      <c r="B3060" s="43" t="s">
        <v>3042</v>
      </c>
      <c r="C3060" s="43" t="s">
        <v>3044</v>
      </c>
      <c r="D3060" s="41"/>
      <c r="E3060" s="43" t="s">
        <v>34</v>
      </c>
      <c r="F3060" s="43" t="s">
        <v>28</v>
      </c>
      <c r="G3060" s="43">
        <v>41024</v>
      </c>
      <c r="H3060" s="41"/>
      <c r="I3060" s="41"/>
      <c r="J3060" s="43"/>
      <c r="K3060" s="41"/>
      <c r="L3060" s="41"/>
      <c r="M3060" s="41"/>
      <c r="N3060" s="41"/>
      <c r="O3060" s="41"/>
      <c r="P3060" s="41"/>
      <c r="Q3060" s="41"/>
      <c r="R3060" s="41"/>
      <c r="S3060" s="41"/>
      <c r="T3060" s="41"/>
      <c r="U3060" s="41"/>
      <c r="V3060" s="41"/>
      <c r="W3060" s="41"/>
      <c r="X3060" s="41"/>
      <c r="Y3060" s="43" t="str">
        <f t="shared" si="94"/>
        <v>COMP</v>
      </c>
      <c r="Z3060" s="43">
        <v>2377081</v>
      </c>
      <c r="AA3060" s="43">
        <f t="shared" si="95"/>
        <v>2145865</v>
      </c>
    </row>
    <row r="3061" spans="1:27" x14ac:dyDescent="0.3">
      <c r="A3061" s="43">
        <v>2167947</v>
      </c>
      <c r="B3061" s="43" t="s">
        <v>3045</v>
      </c>
      <c r="C3061" s="43" t="s">
        <v>544</v>
      </c>
      <c r="D3061" s="41"/>
      <c r="E3061" s="43" t="s">
        <v>6263</v>
      </c>
      <c r="F3061" s="43" t="s">
        <v>30</v>
      </c>
      <c r="G3061" s="43">
        <v>28025</v>
      </c>
      <c r="H3061" s="41"/>
      <c r="I3061" s="41"/>
      <c r="J3061" s="43"/>
      <c r="K3061" s="41"/>
      <c r="L3061" s="41"/>
      <c r="M3061" s="41"/>
      <c r="N3061" s="41"/>
      <c r="O3061" s="41"/>
      <c r="P3061" s="41"/>
      <c r="Q3061" s="41"/>
      <c r="R3061" s="41"/>
      <c r="S3061" s="41"/>
      <c r="T3061" s="41"/>
      <c r="U3061" s="41"/>
      <c r="V3061" s="41"/>
      <c r="W3061" s="41"/>
      <c r="X3061" s="41"/>
      <c r="Y3061" s="43" t="str">
        <f t="shared" si="94"/>
        <v/>
      </c>
      <c r="Z3061" s="43">
        <v>1953050</v>
      </c>
      <c r="AA3061" s="43" t="e">
        <f t="shared" si="95"/>
        <v>#N/A</v>
      </c>
    </row>
    <row r="3062" spans="1:27" x14ac:dyDescent="0.3">
      <c r="A3062" s="43">
        <v>2098882</v>
      </c>
      <c r="B3062" s="43" t="s">
        <v>3046</v>
      </c>
      <c r="C3062" s="43" t="s">
        <v>548</v>
      </c>
      <c r="D3062" s="41"/>
      <c r="E3062" s="43" t="s">
        <v>6263</v>
      </c>
      <c r="F3062" s="43" t="s">
        <v>28</v>
      </c>
      <c r="G3062" s="43">
        <v>37024</v>
      </c>
      <c r="H3062" s="41"/>
      <c r="I3062" s="41"/>
      <c r="J3062" s="43"/>
      <c r="K3062" s="41"/>
      <c r="L3062" s="41"/>
      <c r="M3062" s="41"/>
      <c r="N3062" s="41"/>
      <c r="O3062" s="41"/>
      <c r="P3062" s="41"/>
      <c r="Q3062" s="41"/>
      <c r="R3062" s="41"/>
      <c r="S3062" s="41"/>
      <c r="T3062" s="41"/>
      <c r="U3062" s="41"/>
      <c r="V3062" s="41"/>
      <c r="W3062" s="41"/>
      <c r="X3062" s="41"/>
      <c r="Y3062" s="43" t="str">
        <f t="shared" si="94"/>
        <v>COMP</v>
      </c>
      <c r="Z3062" s="43">
        <v>1133146</v>
      </c>
      <c r="AA3062" s="43">
        <f t="shared" si="95"/>
        <v>2098882</v>
      </c>
    </row>
    <row r="3063" spans="1:27" x14ac:dyDescent="0.3">
      <c r="A3063" s="43">
        <v>197218</v>
      </c>
      <c r="B3063" s="43" t="s">
        <v>3047</v>
      </c>
      <c r="C3063" s="43" t="s">
        <v>329</v>
      </c>
      <c r="D3063" s="41"/>
      <c r="E3063" s="43" t="s">
        <v>6263</v>
      </c>
      <c r="F3063" s="43" t="s">
        <v>28</v>
      </c>
      <c r="G3063" s="43">
        <v>45045</v>
      </c>
      <c r="H3063" s="41"/>
      <c r="I3063" s="41"/>
      <c r="J3063" s="43"/>
      <c r="K3063" s="41"/>
      <c r="L3063" s="41"/>
      <c r="M3063" s="41"/>
      <c r="N3063" s="41"/>
      <c r="O3063" s="41"/>
      <c r="P3063" s="41"/>
      <c r="Q3063" s="41"/>
      <c r="R3063" s="41"/>
      <c r="S3063" s="41"/>
      <c r="T3063" s="41"/>
      <c r="U3063" s="41"/>
      <c r="V3063" s="41"/>
      <c r="W3063" s="41"/>
      <c r="X3063" s="41"/>
      <c r="Y3063" s="43" t="str">
        <f t="shared" si="94"/>
        <v>COMP</v>
      </c>
      <c r="Z3063" s="43">
        <v>1636846</v>
      </c>
      <c r="AA3063" s="43">
        <f t="shared" si="95"/>
        <v>197218</v>
      </c>
    </row>
    <row r="3064" spans="1:27" x14ac:dyDescent="0.3">
      <c r="A3064" s="43">
        <v>1055378</v>
      </c>
      <c r="B3064" s="43" t="s">
        <v>3047</v>
      </c>
      <c r="C3064" s="43" t="s">
        <v>171</v>
      </c>
      <c r="D3064" s="41"/>
      <c r="E3064" s="43" t="s">
        <v>6263</v>
      </c>
      <c r="F3064" s="43" t="s">
        <v>30</v>
      </c>
      <c r="G3064" s="43">
        <v>45045</v>
      </c>
      <c r="H3064" s="41"/>
      <c r="I3064" s="41"/>
      <c r="J3064" s="43"/>
      <c r="K3064" s="41"/>
      <c r="L3064" s="41"/>
      <c r="M3064" s="41"/>
      <c r="N3064" s="41"/>
      <c r="O3064" s="41"/>
      <c r="P3064" s="41"/>
      <c r="Q3064" s="41"/>
      <c r="R3064" s="41"/>
      <c r="S3064" s="41"/>
      <c r="T3064" s="41"/>
      <c r="U3064" s="41"/>
      <c r="V3064" s="41"/>
      <c r="W3064" s="41"/>
      <c r="X3064" s="41"/>
      <c r="Y3064" s="43" t="str">
        <f t="shared" si="94"/>
        <v/>
      </c>
      <c r="Z3064" s="43">
        <v>1865647</v>
      </c>
      <c r="AA3064" s="43" t="e">
        <f t="shared" si="95"/>
        <v>#N/A</v>
      </c>
    </row>
    <row r="3065" spans="1:27" x14ac:dyDescent="0.3">
      <c r="A3065" s="43">
        <v>714372</v>
      </c>
      <c r="B3065" s="43" t="s">
        <v>3047</v>
      </c>
      <c r="C3065" s="43" t="s">
        <v>250</v>
      </c>
      <c r="D3065" s="41"/>
      <c r="E3065" s="43" t="s">
        <v>6263</v>
      </c>
      <c r="F3065" s="43" t="s">
        <v>28</v>
      </c>
      <c r="G3065" s="43">
        <v>41016</v>
      </c>
      <c r="H3065" s="41"/>
      <c r="I3065" s="41"/>
      <c r="J3065" s="43"/>
      <c r="K3065" s="41"/>
      <c r="L3065" s="41"/>
      <c r="M3065" s="41"/>
      <c r="N3065" s="41"/>
      <c r="O3065" s="41"/>
      <c r="P3065" s="41"/>
      <c r="Q3065" s="41"/>
      <c r="R3065" s="41"/>
      <c r="S3065" s="41"/>
      <c r="T3065" s="41"/>
      <c r="U3065" s="41"/>
      <c r="V3065" s="41"/>
      <c r="W3065" s="41"/>
      <c r="X3065" s="41"/>
      <c r="Y3065" s="43" t="str">
        <f t="shared" si="94"/>
        <v>COMP</v>
      </c>
      <c r="Z3065" s="43">
        <v>1636845</v>
      </c>
      <c r="AA3065" s="43">
        <f t="shared" si="95"/>
        <v>714372</v>
      </c>
    </row>
    <row r="3066" spans="1:27" x14ac:dyDescent="0.3">
      <c r="A3066" s="43">
        <v>2296922</v>
      </c>
      <c r="B3066" s="43" t="s">
        <v>3048</v>
      </c>
      <c r="C3066" s="43" t="s">
        <v>274</v>
      </c>
      <c r="D3066" s="41"/>
      <c r="E3066" s="43" t="s">
        <v>6263</v>
      </c>
      <c r="F3066" s="43" t="s">
        <v>28</v>
      </c>
      <c r="G3066" s="43">
        <v>37036</v>
      </c>
      <c r="H3066" s="41"/>
      <c r="I3066" s="41"/>
      <c r="J3066" s="43"/>
      <c r="K3066" s="41"/>
      <c r="L3066" s="41"/>
      <c r="M3066" s="41"/>
      <c r="N3066" s="41"/>
      <c r="O3066" s="41"/>
      <c r="P3066" s="41"/>
      <c r="Q3066" s="41"/>
      <c r="R3066" s="41"/>
      <c r="S3066" s="41"/>
      <c r="T3066" s="41"/>
      <c r="U3066" s="41"/>
      <c r="V3066" s="41"/>
      <c r="W3066" s="41"/>
      <c r="X3066" s="41"/>
      <c r="Y3066" s="43" t="str">
        <f t="shared" si="94"/>
        <v/>
      </c>
      <c r="Z3066" s="43">
        <v>1232291</v>
      </c>
      <c r="AA3066" s="43" t="e">
        <f t="shared" si="95"/>
        <v>#N/A</v>
      </c>
    </row>
    <row r="3067" spans="1:27" x14ac:dyDescent="0.3">
      <c r="A3067" s="43">
        <v>2153825</v>
      </c>
      <c r="B3067" s="43" t="s">
        <v>3049</v>
      </c>
      <c r="C3067" s="43" t="s">
        <v>631</v>
      </c>
      <c r="D3067" s="41"/>
      <c r="E3067" s="43" t="s">
        <v>6263</v>
      </c>
      <c r="F3067" s="43" t="s">
        <v>30</v>
      </c>
      <c r="G3067" s="43">
        <v>45045</v>
      </c>
      <c r="H3067" s="41"/>
      <c r="I3067" s="41"/>
      <c r="J3067" s="43"/>
      <c r="K3067" s="41"/>
      <c r="L3067" s="41"/>
      <c r="M3067" s="41"/>
      <c r="N3067" s="41"/>
      <c r="O3067" s="41"/>
      <c r="P3067" s="41"/>
      <c r="Q3067" s="41"/>
      <c r="R3067" s="41"/>
      <c r="S3067" s="41"/>
      <c r="T3067" s="41"/>
      <c r="U3067" s="41"/>
      <c r="V3067" s="41"/>
      <c r="W3067" s="41"/>
      <c r="X3067" s="41"/>
      <c r="Y3067" s="43" t="str">
        <f t="shared" si="94"/>
        <v/>
      </c>
      <c r="Z3067" s="43">
        <v>2092856</v>
      </c>
      <c r="AA3067" s="43" t="e">
        <f t="shared" si="95"/>
        <v>#N/A</v>
      </c>
    </row>
    <row r="3068" spans="1:27" x14ac:dyDescent="0.3">
      <c r="A3068" s="43">
        <v>2153823</v>
      </c>
      <c r="B3068" s="43" t="s">
        <v>3049</v>
      </c>
      <c r="C3068" s="43" t="s">
        <v>1082</v>
      </c>
      <c r="D3068" s="41"/>
      <c r="E3068" s="43" t="s">
        <v>6263</v>
      </c>
      <c r="F3068" s="43" t="s">
        <v>28</v>
      </c>
      <c r="G3068" s="43">
        <v>45045</v>
      </c>
      <c r="H3068" s="41"/>
      <c r="I3068" s="41"/>
      <c r="J3068" s="43"/>
      <c r="K3068" s="41"/>
      <c r="L3068" s="41"/>
      <c r="M3068" s="41"/>
      <c r="N3068" s="41"/>
      <c r="O3068" s="41"/>
      <c r="P3068" s="41"/>
      <c r="Q3068" s="41"/>
      <c r="R3068" s="41"/>
      <c r="S3068" s="41"/>
      <c r="T3068" s="41"/>
      <c r="U3068" s="41"/>
      <c r="V3068" s="41"/>
      <c r="W3068" s="41"/>
      <c r="X3068" s="41"/>
      <c r="Y3068" s="43" t="str">
        <f t="shared" si="94"/>
        <v/>
      </c>
      <c r="Z3068" s="43">
        <v>2092853</v>
      </c>
      <c r="AA3068" s="43" t="e">
        <f t="shared" si="95"/>
        <v>#N/A</v>
      </c>
    </row>
    <row r="3069" spans="1:27" x14ac:dyDescent="0.3">
      <c r="A3069" s="43">
        <v>2429947</v>
      </c>
      <c r="B3069" s="43" t="s">
        <v>3050</v>
      </c>
      <c r="C3069" s="43" t="s">
        <v>1971</v>
      </c>
      <c r="D3069" s="41"/>
      <c r="E3069" s="43" t="s">
        <v>34</v>
      </c>
      <c r="F3069" s="43" t="s">
        <v>28</v>
      </c>
      <c r="G3069" s="43">
        <v>18035</v>
      </c>
      <c r="H3069" s="41"/>
      <c r="I3069" s="41"/>
      <c r="J3069" s="43"/>
      <c r="K3069" s="41"/>
      <c r="L3069" s="41"/>
      <c r="M3069" s="41"/>
      <c r="N3069" s="41"/>
      <c r="O3069" s="41"/>
      <c r="P3069" s="41"/>
      <c r="Q3069" s="41"/>
      <c r="R3069" s="41"/>
      <c r="S3069" s="41"/>
      <c r="T3069" s="41"/>
      <c r="U3069" s="41"/>
      <c r="V3069" s="41"/>
      <c r="W3069" s="41"/>
      <c r="X3069" s="41"/>
      <c r="Y3069" s="43" t="str">
        <f t="shared" si="94"/>
        <v>COMP</v>
      </c>
      <c r="Z3069" s="43">
        <v>1895789</v>
      </c>
      <c r="AA3069" s="43">
        <f t="shared" si="95"/>
        <v>2429947</v>
      </c>
    </row>
    <row r="3070" spans="1:27" x14ac:dyDescent="0.3">
      <c r="A3070" s="43">
        <v>978478</v>
      </c>
      <c r="B3070" s="43" t="s">
        <v>3051</v>
      </c>
      <c r="C3070" s="43" t="s">
        <v>346</v>
      </c>
      <c r="D3070" s="41"/>
      <c r="E3070" s="43" t="s">
        <v>6263</v>
      </c>
      <c r="F3070" s="43" t="s">
        <v>28</v>
      </c>
      <c r="G3070" s="43">
        <v>41006</v>
      </c>
      <c r="H3070" s="41"/>
      <c r="I3070" s="41"/>
      <c r="J3070" s="43"/>
      <c r="K3070" s="41"/>
      <c r="L3070" s="41"/>
      <c r="M3070" s="41"/>
      <c r="N3070" s="41"/>
      <c r="O3070" s="41"/>
      <c r="P3070" s="41"/>
      <c r="Q3070" s="41"/>
      <c r="R3070" s="41"/>
      <c r="S3070" s="41"/>
      <c r="T3070" s="41"/>
      <c r="U3070" s="41"/>
      <c r="V3070" s="41"/>
      <c r="W3070" s="41"/>
      <c r="X3070" s="41"/>
      <c r="Y3070" s="43" t="str">
        <f t="shared" si="94"/>
        <v>COMP</v>
      </c>
      <c r="Z3070" s="43">
        <v>2071413</v>
      </c>
      <c r="AA3070" s="43">
        <f t="shared" si="95"/>
        <v>978478</v>
      </c>
    </row>
    <row r="3071" spans="1:27" x14ac:dyDescent="0.3">
      <c r="A3071" s="43">
        <v>2259371</v>
      </c>
      <c r="B3071" s="43" t="s">
        <v>3051</v>
      </c>
      <c r="C3071" s="43" t="s">
        <v>250</v>
      </c>
      <c r="D3071" s="41"/>
      <c r="E3071" s="43" t="s">
        <v>6263</v>
      </c>
      <c r="F3071" s="43" t="s">
        <v>28</v>
      </c>
      <c r="G3071" s="43">
        <v>41006</v>
      </c>
      <c r="H3071" s="41"/>
      <c r="I3071" s="41"/>
      <c r="J3071" s="43"/>
      <c r="K3071" s="41"/>
      <c r="L3071" s="41"/>
      <c r="M3071" s="41"/>
      <c r="N3071" s="41"/>
      <c r="O3071" s="41"/>
      <c r="P3071" s="41"/>
      <c r="Q3071" s="41"/>
      <c r="R3071" s="41"/>
      <c r="S3071" s="41"/>
      <c r="T3071" s="41"/>
      <c r="U3071" s="41"/>
      <c r="V3071" s="41"/>
      <c r="W3071" s="41"/>
      <c r="X3071" s="41"/>
      <c r="Y3071" s="43" t="str">
        <f t="shared" si="94"/>
        <v>COMP</v>
      </c>
      <c r="Z3071" s="43">
        <v>1162188</v>
      </c>
      <c r="AA3071" s="43">
        <f t="shared" si="95"/>
        <v>2259371</v>
      </c>
    </row>
    <row r="3072" spans="1:27" x14ac:dyDescent="0.3">
      <c r="A3072" s="43">
        <v>552056</v>
      </c>
      <c r="B3072" s="43" t="s">
        <v>3052</v>
      </c>
      <c r="C3072" s="43" t="s">
        <v>467</v>
      </c>
      <c r="D3072" s="41"/>
      <c r="E3072" s="43" t="s">
        <v>29</v>
      </c>
      <c r="F3072" s="43" t="s">
        <v>30</v>
      </c>
      <c r="G3072" s="43">
        <v>37021</v>
      </c>
      <c r="H3072" s="41"/>
      <c r="I3072" s="41"/>
      <c r="J3072" s="43"/>
      <c r="K3072" s="41"/>
      <c r="L3072" s="41"/>
      <c r="M3072" s="41"/>
      <c r="N3072" s="41"/>
      <c r="O3072" s="41"/>
      <c r="P3072" s="41"/>
      <c r="Q3072" s="41"/>
      <c r="R3072" s="41"/>
      <c r="S3072" s="41"/>
      <c r="T3072" s="41"/>
      <c r="U3072" s="41"/>
      <c r="V3072" s="41"/>
      <c r="W3072" s="41"/>
      <c r="X3072" s="41"/>
      <c r="Y3072" s="43" t="str">
        <f t="shared" si="94"/>
        <v>COMP</v>
      </c>
      <c r="Z3072" s="43">
        <v>2132727</v>
      </c>
      <c r="AA3072" s="43">
        <f t="shared" si="95"/>
        <v>552056</v>
      </c>
    </row>
    <row r="3073" spans="1:27" x14ac:dyDescent="0.3">
      <c r="A3073" s="43">
        <v>129188</v>
      </c>
      <c r="B3073" s="43" t="s">
        <v>3052</v>
      </c>
      <c r="C3073" s="43" t="s">
        <v>346</v>
      </c>
      <c r="D3073" s="41"/>
      <c r="E3073" s="43" t="s">
        <v>6263</v>
      </c>
      <c r="F3073" s="43" t="s">
        <v>28</v>
      </c>
      <c r="G3073" s="43">
        <v>37021</v>
      </c>
      <c r="H3073" s="41"/>
      <c r="I3073" s="41"/>
      <c r="J3073" s="43"/>
      <c r="K3073" s="41"/>
      <c r="L3073" s="41"/>
      <c r="M3073" s="41"/>
      <c r="N3073" s="41"/>
      <c r="O3073" s="41"/>
      <c r="P3073" s="41"/>
      <c r="Q3073" s="41"/>
      <c r="R3073" s="41"/>
      <c r="S3073" s="41"/>
      <c r="T3073" s="41"/>
      <c r="U3073" s="41"/>
      <c r="V3073" s="41"/>
      <c r="W3073" s="41"/>
      <c r="X3073" s="41"/>
      <c r="Y3073" s="43" t="str">
        <f t="shared" si="94"/>
        <v>COMP</v>
      </c>
      <c r="Z3073" s="43">
        <v>1160512</v>
      </c>
      <c r="AA3073" s="43">
        <f t="shared" si="95"/>
        <v>129188</v>
      </c>
    </row>
    <row r="3074" spans="1:27" x14ac:dyDescent="0.3">
      <c r="A3074" s="43">
        <v>2310355</v>
      </c>
      <c r="B3074" s="43" t="s">
        <v>3053</v>
      </c>
      <c r="C3074" s="43" t="s">
        <v>3054</v>
      </c>
      <c r="D3074" s="41"/>
      <c r="E3074" s="43" t="s">
        <v>6263</v>
      </c>
      <c r="F3074" s="43" t="s">
        <v>30</v>
      </c>
      <c r="G3074" s="43">
        <v>41012</v>
      </c>
      <c r="H3074" s="41"/>
      <c r="I3074" s="41"/>
      <c r="J3074" s="43"/>
      <c r="K3074" s="41"/>
      <c r="L3074" s="41"/>
      <c r="M3074" s="41"/>
      <c r="N3074" s="41"/>
      <c r="O3074" s="41"/>
      <c r="P3074" s="41"/>
      <c r="Q3074" s="41"/>
      <c r="R3074" s="41"/>
      <c r="S3074" s="41"/>
      <c r="T3074" s="41"/>
      <c r="U3074" s="41"/>
      <c r="V3074" s="41"/>
      <c r="W3074" s="41"/>
      <c r="X3074" s="41"/>
      <c r="Y3074" s="43" t="str">
        <f t="shared" ref="Y3074:Y3137" si="96">IF(ISERROR(AA3074)=FALSE,"COMP","")</f>
        <v/>
      </c>
      <c r="Z3074" s="43">
        <v>1964930</v>
      </c>
      <c r="AA3074" s="43" t="e">
        <f t="shared" ref="AA3074:AA3137" si="97">VLOOKUP(A3074,Z:Z,1,FALSE)</f>
        <v>#N/A</v>
      </c>
    </row>
    <row r="3075" spans="1:27" x14ac:dyDescent="0.3">
      <c r="A3075" s="43">
        <v>2310353</v>
      </c>
      <c r="B3075" s="43" t="s">
        <v>3053</v>
      </c>
      <c r="C3075" s="43" t="s">
        <v>469</v>
      </c>
      <c r="D3075" s="41"/>
      <c r="E3075" s="43" t="s">
        <v>6263</v>
      </c>
      <c r="F3075" s="43" t="s">
        <v>28</v>
      </c>
      <c r="G3075" s="43">
        <v>41012</v>
      </c>
      <c r="H3075" s="41"/>
      <c r="I3075" s="41"/>
      <c r="J3075" s="43"/>
      <c r="K3075" s="41"/>
      <c r="L3075" s="41"/>
      <c r="M3075" s="41"/>
      <c r="N3075" s="41"/>
      <c r="O3075" s="41"/>
      <c r="P3075" s="41"/>
      <c r="Q3075" s="41"/>
      <c r="R3075" s="41"/>
      <c r="S3075" s="41"/>
      <c r="T3075" s="41"/>
      <c r="U3075" s="41"/>
      <c r="V3075" s="41"/>
      <c r="W3075" s="41"/>
      <c r="X3075" s="41"/>
      <c r="Y3075" s="43" t="str">
        <f t="shared" si="96"/>
        <v/>
      </c>
      <c r="Z3075" s="43">
        <v>2071458</v>
      </c>
      <c r="AA3075" s="43" t="e">
        <f t="shared" si="97"/>
        <v>#N/A</v>
      </c>
    </row>
    <row r="3076" spans="1:27" x14ac:dyDescent="0.3">
      <c r="A3076" s="43">
        <v>1979189</v>
      </c>
      <c r="B3076" s="43" t="s">
        <v>3055</v>
      </c>
      <c r="C3076" s="43" t="s">
        <v>175</v>
      </c>
      <c r="D3076" s="41"/>
      <c r="E3076" s="43" t="s">
        <v>6263</v>
      </c>
      <c r="F3076" s="43" t="s">
        <v>28</v>
      </c>
      <c r="G3076" s="43">
        <v>18016</v>
      </c>
      <c r="H3076" s="41"/>
      <c r="I3076" s="41"/>
      <c r="J3076" s="43"/>
      <c r="K3076" s="41"/>
      <c r="L3076" s="41"/>
      <c r="M3076" s="41"/>
      <c r="N3076" s="41"/>
      <c r="O3076" s="41"/>
      <c r="P3076" s="41"/>
      <c r="Q3076" s="41"/>
      <c r="R3076" s="41"/>
      <c r="S3076" s="41"/>
      <c r="T3076" s="41"/>
      <c r="U3076" s="41"/>
      <c r="V3076" s="41"/>
      <c r="W3076" s="41"/>
      <c r="X3076" s="41"/>
      <c r="Y3076" s="43" t="str">
        <f t="shared" si="96"/>
        <v>COMP</v>
      </c>
      <c r="Z3076" s="43">
        <v>2128354</v>
      </c>
      <c r="AA3076" s="43">
        <f t="shared" si="97"/>
        <v>1979189</v>
      </c>
    </row>
    <row r="3077" spans="1:27" x14ac:dyDescent="0.3">
      <c r="A3077" s="43">
        <v>2428308</v>
      </c>
      <c r="B3077" s="43" t="s">
        <v>3056</v>
      </c>
      <c r="C3077" s="43" t="s">
        <v>2214</v>
      </c>
      <c r="D3077" s="41"/>
      <c r="E3077" s="43" t="s">
        <v>35</v>
      </c>
      <c r="F3077" s="43" t="s">
        <v>30</v>
      </c>
      <c r="G3077" s="43">
        <v>28041</v>
      </c>
      <c r="H3077" s="41"/>
      <c r="I3077" s="41"/>
      <c r="J3077" s="43"/>
      <c r="K3077" s="41"/>
      <c r="L3077" s="41"/>
      <c r="M3077" s="41"/>
      <c r="N3077" s="41"/>
      <c r="O3077" s="41"/>
      <c r="P3077" s="41"/>
      <c r="Q3077" s="41"/>
      <c r="R3077" s="41"/>
      <c r="S3077" s="41"/>
      <c r="T3077" s="41"/>
      <c r="U3077" s="41"/>
      <c r="V3077" s="41"/>
      <c r="W3077" s="41"/>
      <c r="X3077" s="41"/>
      <c r="Y3077" s="43" t="str">
        <f t="shared" si="96"/>
        <v>COMP</v>
      </c>
      <c r="Z3077" s="43">
        <v>2246475</v>
      </c>
      <c r="AA3077" s="43">
        <f t="shared" si="97"/>
        <v>2428308</v>
      </c>
    </row>
    <row r="3078" spans="1:27" x14ac:dyDescent="0.3">
      <c r="A3078" s="43">
        <v>2350674</v>
      </c>
      <c r="B3078" s="43" t="s">
        <v>3057</v>
      </c>
      <c r="C3078" s="43" t="s">
        <v>3058</v>
      </c>
      <c r="D3078" s="41"/>
      <c r="E3078" s="43" t="s">
        <v>31</v>
      </c>
      <c r="F3078" s="43" t="s">
        <v>28</v>
      </c>
      <c r="G3078" s="43">
        <v>45008</v>
      </c>
      <c r="H3078" s="41"/>
      <c r="I3078" s="41"/>
      <c r="J3078" s="43"/>
      <c r="K3078" s="41"/>
      <c r="L3078" s="41"/>
      <c r="M3078" s="41"/>
      <c r="N3078" s="41"/>
      <c r="O3078" s="41"/>
      <c r="P3078" s="41"/>
      <c r="Q3078" s="41"/>
      <c r="R3078" s="41"/>
      <c r="S3078" s="41"/>
      <c r="T3078" s="41"/>
      <c r="U3078" s="41"/>
      <c r="V3078" s="41"/>
      <c r="W3078" s="41"/>
      <c r="X3078" s="41"/>
      <c r="Y3078" s="43" t="str">
        <f t="shared" si="96"/>
        <v>COMP</v>
      </c>
      <c r="Z3078" s="43">
        <v>1454294</v>
      </c>
      <c r="AA3078" s="43">
        <f t="shared" si="97"/>
        <v>2350674</v>
      </c>
    </row>
    <row r="3079" spans="1:27" x14ac:dyDescent="0.3">
      <c r="A3079" s="43">
        <v>2433454</v>
      </c>
      <c r="B3079" s="43" t="s">
        <v>3059</v>
      </c>
      <c r="C3079" s="43" t="s">
        <v>3060</v>
      </c>
      <c r="D3079" s="41"/>
      <c r="E3079" s="43" t="s">
        <v>34</v>
      </c>
      <c r="F3079" s="43" t="s">
        <v>28</v>
      </c>
      <c r="G3079" s="43">
        <v>18035</v>
      </c>
      <c r="H3079" s="41"/>
      <c r="I3079" s="41"/>
      <c r="J3079" s="43"/>
      <c r="K3079" s="41"/>
      <c r="L3079" s="41"/>
      <c r="M3079" s="41"/>
      <c r="N3079" s="41"/>
      <c r="O3079" s="41"/>
      <c r="P3079" s="41"/>
      <c r="Q3079" s="41"/>
      <c r="R3079" s="41"/>
      <c r="S3079" s="41"/>
      <c r="T3079" s="41"/>
      <c r="U3079" s="41"/>
      <c r="V3079" s="41"/>
      <c r="W3079" s="41"/>
      <c r="X3079" s="41"/>
      <c r="Y3079" s="43" t="str">
        <f t="shared" si="96"/>
        <v>COMP</v>
      </c>
      <c r="Z3079" s="43">
        <v>1483959</v>
      </c>
      <c r="AA3079" s="43">
        <f t="shared" si="97"/>
        <v>2433454</v>
      </c>
    </row>
    <row r="3080" spans="1:27" x14ac:dyDescent="0.3">
      <c r="A3080" s="43">
        <v>122231</v>
      </c>
      <c r="B3080" s="43" t="s">
        <v>3061</v>
      </c>
      <c r="C3080" s="43" t="s">
        <v>1300</v>
      </c>
      <c r="D3080" s="41"/>
      <c r="E3080" s="43" t="s">
        <v>6263</v>
      </c>
      <c r="F3080" s="43" t="s">
        <v>30</v>
      </c>
      <c r="G3080" s="43">
        <v>45008</v>
      </c>
      <c r="H3080" s="41"/>
      <c r="I3080" s="41"/>
      <c r="J3080" s="43"/>
      <c r="K3080" s="41"/>
      <c r="L3080" s="41"/>
      <c r="M3080" s="41"/>
      <c r="N3080" s="41"/>
      <c r="O3080" s="41"/>
      <c r="P3080" s="41"/>
      <c r="Q3080" s="41"/>
      <c r="R3080" s="41"/>
      <c r="S3080" s="41"/>
      <c r="T3080" s="41"/>
      <c r="U3080" s="41"/>
      <c r="V3080" s="41"/>
      <c r="W3080" s="41"/>
      <c r="X3080" s="41"/>
      <c r="Y3080" s="43" t="str">
        <f t="shared" si="96"/>
        <v/>
      </c>
      <c r="Z3080" s="43">
        <v>2330368</v>
      </c>
      <c r="AA3080" s="43" t="e">
        <f t="shared" si="97"/>
        <v>#N/A</v>
      </c>
    </row>
    <row r="3081" spans="1:27" x14ac:dyDescent="0.3">
      <c r="A3081" s="43">
        <v>211097</v>
      </c>
      <c r="B3081" s="43" t="s">
        <v>3062</v>
      </c>
      <c r="C3081" s="43" t="s">
        <v>301</v>
      </c>
      <c r="D3081" s="41"/>
      <c r="E3081" s="43" t="s">
        <v>29</v>
      </c>
      <c r="F3081" s="43" t="s">
        <v>28</v>
      </c>
      <c r="G3081" s="43">
        <v>45045</v>
      </c>
      <c r="H3081" s="41"/>
      <c r="I3081" s="41"/>
      <c r="J3081" s="43"/>
      <c r="K3081" s="41"/>
      <c r="L3081" s="41"/>
      <c r="M3081" s="41"/>
      <c r="N3081" s="41"/>
      <c r="O3081" s="41"/>
      <c r="P3081" s="41"/>
      <c r="Q3081" s="41"/>
      <c r="R3081" s="41"/>
      <c r="S3081" s="41"/>
      <c r="T3081" s="41"/>
      <c r="U3081" s="41"/>
      <c r="V3081" s="41"/>
      <c r="W3081" s="41"/>
      <c r="X3081" s="41"/>
      <c r="Y3081" s="43" t="str">
        <f t="shared" si="96"/>
        <v>COMP</v>
      </c>
      <c r="Z3081" s="43">
        <v>1349020</v>
      </c>
      <c r="AA3081" s="43">
        <f t="shared" si="97"/>
        <v>211097</v>
      </c>
    </row>
    <row r="3082" spans="1:27" x14ac:dyDescent="0.3">
      <c r="A3082" s="43">
        <v>353319</v>
      </c>
      <c r="B3082" s="43" t="s">
        <v>3063</v>
      </c>
      <c r="C3082" s="43" t="s">
        <v>333</v>
      </c>
      <c r="D3082" s="41"/>
      <c r="E3082" s="43" t="s">
        <v>6263</v>
      </c>
      <c r="F3082" s="43" t="s">
        <v>30</v>
      </c>
      <c r="G3082" s="43">
        <v>37033</v>
      </c>
      <c r="H3082" s="41"/>
      <c r="I3082" s="41"/>
      <c r="J3082" s="43"/>
      <c r="K3082" s="41"/>
      <c r="L3082" s="41"/>
      <c r="M3082" s="41"/>
      <c r="N3082" s="41"/>
      <c r="O3082" s="41"/>
      <c r="P3082" s="41"/>
      <c r="Q3082" s="41"/>
      <c r="R3082" s="41"/>
      <c r="S3082" s="41"/>
      <c r="T3082" s="41"/>
      <c r="U3082" s="41"/>
      <c r="V3082" s="41"/>
      <c r="W3082" s="41"/>
      <c r="X3082" s="41"/>
      <c r="Y3082" s="43" t="str">
        <f t="shared" si="96"/>
        <v>COMP</v>
      </c>
      <c r="Z3082" s="43">
        <v>804866</v>
      </c>
      <c r="AA3082" s="43">
        <f t="shared" si="97"/>
        <v>353319</v>
      </c>
    </row>
    <row r="3083" spans="1:27" x14ac:dyDescent="0.3">
      <c r="A3083" s="43">
        <v>116555</v>
      </c>
      <c r="B3083" s="43" t="s">
        <v>3064</v>
      </c>
      <c r="C3083" s="43" t="s">
        <v>32</v>
      </c>
      <c r="D3083" s="41"/>
      <c r="E3083" s="43" t="s">
        <v>6263</v>
      </c>
      <c r="F3083" s="43" t="s">
        <v>28</v>
      </c>
      <c r="G3083" s="43">
        <v>41012</v>
      </c>
      <c r="H3083" s="41"/>
      <c r="I3083" s="41"/>
      <c r="J3083" s="43"/>
      <c r="K3083" s="41"/>
      <c r="L3083" s="41"/>
      <c r="M3083" s="41"/>
      <c r="N3083" s="41"/>
      <c r="O3083" s="41"/>
      <c r="P3083" s="41"/>
      <c r="Q3083" s="41"/>
      <c r="R3083" s="41"/>
      <c r="S3083" s="41"/>
      <c r="T3083" s="41"/>
      <c r="U3083" s="41"/>
      <c r="V3083" s="41"/>
      <c r="W3083" s="41"/>
      <c r="X3083" s="41"/>
      <c r="Y3083" s="43" t="str">
        <f t="shared" si="96"/>
        <v/>
      </c>
      <c r="Z3083" s="43">
        <v>1080551</v>
      </c>
      <c r="AA3083" s="43" t="e">
        <f t="shared" si="97"/>
        <v>#N/A</v>
      </c>
    </row>
    <row r="3084" spans="1:27" x14ac:dyDescent="0.3">
      <c r="A3084" s="43">
        <v>548239</v>
      </c>
      <c r="B3084" s="43" t="s">
        <v>3064</v>
      </c>
      <c r="C3084" s="43" t="s">
        <v>1084</v>
      </c>
      <c r="D3084" s="41"/>
      <c r="E3084" s="43" t="s">
        <v>6263</v>
      </c>
      <c r="F3084" s="43" t="s">
        <v>30</v>
      </c>
      <c r="G3084" s="43">
        <v>41012</v>
      </c>
      <c r="H3084" s="41"/>
      <c r="I3084" s="41"/>
      <c r="J3084" s="43"/>
      <c r="K3084" s="41"/>
      <c r="L3084" s="41"/>
      <c r="M3084" s="41"/>
      <c r="N3084" s="41"/>
      <c r="O3084" s="41"/>
      <c r="P3084" s="41"/>
      <c r="Q3084" s="41"/>
      <c r="R3084" s="41"/>
      <c r="S3084" s="41"/>
      <c r="T3084" s="41"/>
      <c r="U3084" s="41"/>
      <c r="V3084" s="41"/>
      <c r="W3084" s="41"/>
      <c r="X3084" s="41"/>
      <c r="Y3084" s="43" t="str">
        <f t="shared" si="96"/>
        <v/>
      </c>
      <c r="Z3084" s="43">
        <v>1160457</v>
      </c>
      <c r="AA3084" s="43" t="e">
        <f t="shared" si="97"/>
        <v>#N/A</v>
      </c>
    </row>
    <row r="3085" spans="1:27" x14ac:dyDescent="0.3">
      <c r="A3085" s="43">
        <v>531668</v>
      </c>
      <c r="B3085" s="43" t="s">
        <v>3064</v>
      </c>
      <c r="C3085" s="43" t="s">
        <v>1666</v>
      </c>
      <c r="D3085" s="41"/>
      <c r="E3085" s="43" t="s">
        <v>29</v>
      </c>
      <c r="F3085" s="43" t="s">
        <v>30</v>
      </c>
      <c r="G3085" s="43">
        <v>41012</v>
      </c>
      <c r="H3085" s="41"/>
      <c r="I3085" s="41"/>
      <c r="J3085" s="43"/>
      <c r="K3085" s="41"/>
      <c r="L3085" s="41"/>
      <c r="M3085" s="41"/>
      <c r="N3085" s="41"/>
      <c r="O3085" s="41"/>
      <c r="P3085" s="41"/>
      <c r="Q3085" s="41"/>
      <c r="R3085" s="41"/>
      <c r="S3085" s="41"/>
      <c r="T3085" s="41"/>
      <c r="U3085" s="41"/>
      <c r="V3085" s="41"/>
      <c r="W3085" s="41"/>
      <c r="X3085" s="41"/>
      <c r="Y3085" s="43" t="str">
        <f t="shared" si="96"/>
        <v>COMP</v>
      </c>
      <c r="Z3085" s="43">
        <v>623861</v>
      </c>
      <c r="AA3085" s="43">
        <f t="shared" si="97"/>
        <v>531668</v>
      </c>
    </row>
    <row r="3086" spans="1:27" x14ac:dyDescent="0.3">
      <c r="A3086" s="43">
        <v>1654561</v>
      </c>
      <c r="B3086" s="43" t="s">
        <v>3065</v>
      </c>
      <c r="C3086" s="43" t="s">
        <v>3066</v>
      </c>
      <c r="D3086" s="41"/>
      <c r="E3086" s="43" t="s">
        <v>6263</v>
      </c>
      <c r="F3086" s="43" t="s">
        <v>30</v>
      </c>
      <c r="G3086" s="43">
        <v>37046</v>
      </c>
      <c r="H3086" s="41"/>
      <c r="I3086" s="41"/>
      <c r="J3086" s="43"/>
      <c r="K3086" s="41"/>
      <c r="L3086" s="41"/>
      <c r="M3086" s="41"/>
      <c r="N3086" s="41"/>
      <c r="O3086" s="41"/>
      <c r="P3086" s="41"/>
      <c r="Q3086" s="41"/>
      <c r="R3086" s="41"/>
      <c r="S3086" s="41"/>
      <c r="T3086" s="41"/>
      <c r="U3086" s="41"/>
      <c r="V3086" s="41"/>
      <c r="W3086" s="41"/>
      <c r="X3086" s="41"/>
      <c r="Y3086" s="43" t="str">
        <f t="shared" si="96"/>
        <v/>
      </c>
      <c r="Z3086" s="43">
        <v>663828</v>
      </c>
      <c r="AA3086" s="43" t="e">
        <f t="shared" si="97"/>
        <v>#N/A</v>
      </c>
    </row>
    <row r="3087" spans="1:27" x14ac:dyDescent="0.3">
      <c r="A3087" s="43">
        <v>2252522</v>
      </c>
      <c r="B3087" s="43" t="s">
        <v>3067</v>
      </c>
      <c r="C3087" s="43" t="s">
        <v>478</v>
      </c>
      <c r="D3087" s="41"/>
      <c r="E3087" s="43" t="s">
        <v>6263</v>
      </c>
      <c r="F3087" s="43" t="s">
        <v>28</v>
      </c>
      <c r="G3087" s="43">
        <v>45005</v>
      </c>
      <c r="H3087" s="41"/>
      <c r="I3087" s="41"/>
      <c r="J3087" s="43"/>
      <c r="K3087" s="41"/>
      <c r="L3087" s="41"/>
      <c r="M3087" s="41"/>
      <c r="N3087" s="41"/>
      <c r="O3087" s="41"/>
      <c r="P3087" s="41"/>
      <c r="Q3087" s="41"/>
      <c r="R3087" s="41"/>
      <c r="S3087" s="41"/>
      <c r="T3087" s="41"/>
      <c r="U3087" s="41"/>
      <c r="V3087" s="41"/>
      <c r="W3087" s="41"/>
      <c r="X3087" s="41"/>
      <c r="Y3087" s="43" t="str">
        <f t="shared" si="96"/>
        <v>COMP</v>
      </c>
      <c r="Z3087" s="43">
        <v>2313062</v>
      </c>
      <c r="AA3087" s="43">
        <f t="shared" si="97"/>
        <v>2252522</v>
      </c>
    </row>
    <row r="3088" spans="1:27" x14ac:dyDescent="0.3">
      <c r="A3088" s="43">
        <v>2116519</v>
      </c>
      <c r="B3088" s="43" t="s">
        <v>3068</v>
      </c>
      <c r="C3088" s="43" t="s">
        <v>525</v>
      </c>
      <c r="D3088" s="41"/>
      <c r="E3088" s="43" t="s">
        <v>6263</v>
      </c>
      <c r="F3088" s="43" t="s">
        <v>28</v>
      </c>
      <c r="G3088" s="43">
        <v>41003</v>
      </c>
      <c r="H3088" s="41"/>
      <c r="I3088" s="41"/>
      <c r="J3088" s="43"/>
      <c r="K3088" s="41"/>
      <c r="L3088" s="41"/>
      <c r="M3088" s="41"/>
      <c r="N3088" s="41"/>
      <c r="O3088" s="41"/>
      <c r="P3088" s="41"/>
      <c r="Q3088" s="41"/>
      <c r="R3088" s="41"/>
      <c r="S3088" s="41"/>
      <c r="T3088" s="41"/>
      <c r="U3088" s="41"/>
      <c r="V3088" s="41"/>
      <c r="W3088" s="41"/>
      <c r="X3088" s="41"/>
      <c r="Y3088" s="43" t="str">
        <f t="shared" si="96"/>
        <v/>
      </c>
      <c r="Z3088" s="43">
        <v>2265607</v>
      </c>
      <c r="AA3088" s="43" t="e">
        <f t="shared" si="97"/>
        <v>#N/A</v>
      </c>
    </row>
    <row r="3089" spans="1:27" x14ac:dyDescent="0.3">
      <c r="A3089" s="43">
        <v>370465</v>
      </c>
      <c r="B3089" s="43" t="s">
        <v>3068</v>
      </c>
      <c r="C3089" s="43" t="s">
        <v>469</v>
      </c>
      <c r="D3089" s="41"/>
      <c r="E3089" s="43" t="s">
        <v>6263</v>
      </c>
      <c r="F3089" s="43" t="s">
        <v>28</v>
      </c>
      <c r="G3089" s="43">
        <v>28009</v>
      </c>
      <c r="H3089" s="41"/>
      <c r="I3089" s="41"/>
      <c r="J3089" s="43"/>
      <c r="K3089" s="41"/>
      <c r="L3089" s="41"/>
      <c r="M3089" s="41"/>
      <c r="N3089" s="41"/>
      <c r="O3089" s="41"/>
      <c r="P3089" s="41"/>
      <c r="Q3089" s="41"/>
      <c r="R3089" s="41"/>
      <c r="S3089" s="41"/>
      <c r="T3089" s="41"/>
      <c r="U3089" s="41"/>
      <c r="V3089" s="41"/>
      <c r="W3089" s="41"/>
      <c r="X3089" s="41"/>
      <c r="Y3089" s="43" t="str">
        <f t="shared" si="96"/>
        <v/>
      </c>
      <c r="Z3089" s="43">
        <v>2362827</v>
      </c>
      <c r="AA3089" s="43" t="e">
        <f t="shared" si="97"/>
        <v>#N/A</v>
      </c>
    </row>
    <row r="3090" spans="1:27" x14ac:dyDescent="0.3">
      <c r="A3090" s="43">
        <v>1649372</v>
      </c>
      <c r="B3090" s="43" t="s">
        <v>3069</v>
      </c>
      <c r="C3090" s="43" t="s">
        <v>221</v>
      </c>
      <c r="D3090" s="41"/>
      <c r="E3090" s="43" t="s">
        <v>6263</v>
      </c>
      <c r="F3090" s="43" t="s">
        <v>28</v>
      </c>
      <c r="G3090" s="43">
        <v>36024</v>
      </c>
      <c r="H3090" s="41"/>
      <c r="I3090" s="41"/>
      <c r="J3090" s="43"/>
      <c r="K3090" s="41"/>
      <c r="L3090" s="41"/>
      <c r="M3090" s="41"/>
      <c r="N3090" s="41"/>
      <c r="O3090" s="41"/>
      <c r="P3090" s="41"/>
      <c r="Q3090" s="41"/>
      <c r="R3090" s="41"/>
      <c r="S3090" s="41"/>
      <c r="T3090" s="41"/>
      <c r="U3090" s="41"/>
      <c r="V3090" s="41"/>
      <c r="W3090" s="41"/>
      <c r="X3090" s="41"/>
      <c r="Y3090" s="43" t="str">
        <f t="shared" si="96"/>
        <v/>
      </c>
      <c r="Z3090" s="43">
        <v>1375611</v>
      </c>
      <c r="AA3090" s="43" t="e">
        <f t="shared" si="97"/>
        <v>#N/A</v>
      </c>
    </row>
    <row r="3091" spans="1:27" x14ac:dyDescent="0.3">
      <c r="A3091" s="43">
        <v>1745984</v>
      </c>
      <c r="B3091" s="43" t="s">
        <v>3070</v>
      </c>
      <c r="C3091" s="43" t="s">
        <v>239</v>
      </c>
      <c r="D3091" s="41"/>
      <c r="E3091" s="43" t="s">
        <v>6263</v>
      </c>
      <c r="F3091" s="43" t="s">
        <v>30</v>
      </c>
      <c r="G3091" s="43">
        <v>37038</v>
      </c>
      <c r="H3091" s="41"/>
      <c r="I3091" s="41"/>
      <c r="J3091" s="43"/>
      <c r="K3091" s="41"/>
      <c r="L3091" s="41"/>
      <c r="M3091" s="41"/>
      <c r="N3091" s="41"/>
      <c r="O3091" s="41"/>
      <c r="P3091" s="41"/>
      <c r="Q3091" s="41"/>
      <c r="R3091" s="41"/>
      <c r="S3091" s="41"/>
      <c r="T3091" s="41"/>
      <c r="U3091" s="41"/>
      <c r="V3091" s="41"/>
      <c r="W3091" s="41"/>
      <c r="X3091" s="41"/>
      <c r="Y3091" s="43" t="str">
        <f t="shared" si="96"/>
        <v/>
      </c>
      <c r="Z3091" s="43">
        <v>2314900</v>
      </c>
      <c r="AA3091" s="43" t="e">
        <f t="shared" si="97"/>
        <v>#N/A</v>
      </c>
    </row>
    <row r="3092" spans="1:27" x14ac:dyDescent="0.3">
      <c r="A3092" s="43">
        <v>2402474</v>
      </c>
      <c r="B3092" s="43" t="s">
        <v>3071</v>
      </c>
      <c r="C3092" s="43" t="s">
        <v>268</v>
      </c>
      <c r="D3092" s="41"/>
      <c r="E3092" s="43" t="s">
        <v>6263</v>
      </c>
      <c r="F3092" s="43" t="s">
        <v>30</v>
      </c>
      <c r="G3092" s="43">
        <v>41012</v>
      </c>
      <c r="H3092" s="41"/>
      <c r="I3092" s="41"/>
      <c r="J3092" s="43"/>
      <c r="K3092" s="41"/>
      <c r="L3092" s="41"/>
      <c r="M3092" s="41"/>
      <c r="N3092" s="41"/>
      <c r="O3092" s="41"/>
      <c r="P3092" s="41"/>
      <c r="Q3092" s="41"/>
      <c r="R3092" s="41"/>
      <c r="S3092" s="41"/>
      <c r="T3092" s="41"/>
      <c r="U3092" s="41"/>
      <c r="V3092" s="41"/>
      <c r="W3092" s="41"/>
      <c r="X3092" s="41"/>
      <c r="Y3092" s="43" t="str">
        <f t="shared" si="96"/>
        <v/>
      </c>
      <c r="Z3092" s="43">
        <v>1095831</v>
      </c>
      <c r="AA3092" s="43" t="e">
        <f t="shared" si="97"/>
        <v>#N/A</v>
      </c>
    </row>
    <row r="3093" spans="1:27" x14ac:dyDescent="0.3">
      <c r="A3093" s="43">
        <v>1586344</v>
      </c>
      <c r="B3093" s="43" t="s">
        <v>3072</v>
      </c>
      <c r="C3093" s="43" t="s">
        <v>542</v>
      </c>
      <c r="D3093" s="41"/>
      <c r="E3093" s="43" t="s">
        <v>34</v>
      </c>
      <c r="F3093" s="43" t="s">
        <v>28</v>
      </c>
      <c r="G3093" s="43">
        <v>41024</v>
      </c>
      <c r="H3093" s="41"/>
      <c r="I3093" s="41"/>
      <c r="J3093" s="43"/>
      <c r="K3093" s="41"/>
      <c r="L3093" s="41"/>
      <c r="M3093" s="41"/>
      <c r="N3093" s="41"/>
      <c r="O3093" s="41"/>
      <c r="P3093" s="41"/>
      <c r="Q3093" s="41"/>
      <c r="R3093" s="41"/>
      <c r="S3093" s="41"/>
      <c r="T3093" s="41"/>
      <c r="U3093" s="41"/>
      <c r="V3093" s="41"/>
      <c r="W3093" s="41"/>
      <c r="X3093" s="41"/>
      <c r="Y3093" s="43" t="str">
        <f t="shared" si="96"/>
        <v>COMP</v>
      </c>
      <c r="Z3093" s="43">
        <v>1806023</v>
      </c>
      <c r="AA3093" s="43">
        <f t="shared" si="97"/>
        <v>1586344</v>
      </c>
    </row>
    <row r="3094" spans="1:27" x14ac:dyDescent="0.3">
      <c r="A3094" s="43">
        <v>1435583</v>
      </c>
      <c r="B3094" s="43" t="s">
        <v>3073</v>
      </c>
      <c r="C3094" s="43" t="s">
        <v>210</v>
      </c>
      <c r="D3094" s="41"/>
      <c r="E3094" s="43" t="s">
        <v>6263</v>
      </c>
      <c r="F3094" s="43" t="s">
        <v>30</v>
      </c>
      <c r="G3094" s="43">
        <v>45046</v>
      </c>
      <c r="H3094" s="41"/>
      <c r="I3094" s="41"/>
      <c r="J3094" s="43"/>
      <c r="K3094" s="41"/>
      <c r="L3094" s="41"/>
      <c r="M3094" s="41"/>
      <c r="N3094" s="41"/>
      <c r="O3094" s="41"/>
      <c r="P3094" s="41"/>
      <c r="Q3094" s="41"/>
      <c r="R3094" s="41"/>
      <c r="S3094" s="41"/>
      <c r="T3094" s="41"/>
      <c r="U3094" s="41"/>
      <c r="V3094" s="41"/>
      <c r="W3094" s="41"/>
      <c r="X3094" s="41"/>
      <c r="Y3094" s="43" t="str">
        <f t="shared" si="96"/>
        <v/>
      </c>
      <c r="Z3094" s="43">
        <v>1710629</v>
      </c>
      <c r="AA3094" s="43" t="e">
        <f t="shared" si="97"/>
        <v>#N/A</v>
      </c>
    </row>
    <row r="3095" spans="1:27" x14ac:dyDescent="0.3">
      <c r="A3095" s="43">
        <v>2429983</v>
      </c>
      <c r="B3095" s="43" t="s">
        <v>3073</v>
      </c>
      <c r="C3095" s="43" t="s">
        <v>230</v>
      </c>
      <c r="D3095" s="41"/>
      <c r="E3095" s="43" t="s">
        <v>6263</v>
      </c>
      <c r="F3095" s="43" t="s">
        <v>28</v>
      </c>
      <c r="G3095" s="43">
        <v>41006</v>
      </c>
      <c r="H3095" s="41"/>
      <c r="I3095" s="41"/>
      <c r="J3095" s="43"/>
      <c r="K3095" s="41"/>
      <c r="L3095" s="41"/>
      <c r="M3095" s="41"/>
      <c r="N3095" s="41"/>
      <c r="O3095" s="41"/>
      <c r="P3095" s="41"/>
      <c r="Q3095" s="41"/>
      <c r="R3095" s="41"/>
      <c r="S3095" s="41"/>
      <c r="T3095" s="41"/>
      <c r="U3095" s="41"/>
      <c r="V3095" s="41"/>
      <c r="W3095" s="41"/>
      <c r="X3095" s="41"/>
      <c r="Y3095" s="43" t="str">
        <f t="shared" si="96"/>
        <v/>
      </c>
      <c r="Z3095" s="43">
        <v>1258402</v>
      </c>
      <c r="AA3095" s="43" t="e">
        <f t="shared" si="97"/>
        <v>#N/A</v>
      </c>
    </row>
    <row r="3096" spans="1:27" x14ac:dyDescent="0.3">
      <c r="A3096" s="43">
        <v>1452062</v>
      </c>
      <c r="B3096" s="43" t="s">
        <v>3073</v>
      </c>
      <c r="C3096" s="43" t="s">
        <v>232</v>
      </c>
      <c r="D3096" s="41"/>
      <c r="E3096" s="43" t="s">
        <v>31</v>
      </c>
      <c r="F3096" s="43" t="s">
        <v>28</v>
      </c>
      <c r="G3096" s="43">
        <v>37036</v>
      </c>
      <c r="H3096" s="41"/>
      <c r="I3096" s="41"/>
      <c r="J3096" s="43"/>
      <c r="K3096" s="41"/>
      <c r="L3096" s="41"/>
      <c r="M3096" s="41"/>
      <c r="N3096" s="41"/>
      <c r="O3096" s="41"/>
      <c r="P3096" s="41"/>
      <c r="Q3096" s="41"/>
      <c r="R3096" s="41"/>
      <c r="S3096" s="41"/>
      <c r="T3096" s="41"/>
      <c r="U3096" s="41"/>
      <c r="V3096" s="41"/>
      <c r="W3096" s="41"/>
      <c r="X3096" s="41"/>
      <c r="Y3096" s="43" t="str">
        <f t="shared" si="96"/>
        <v>COMP</v>
      </c>
      <c r="Z3096" s="43">
        <v>611036</v>
      </c>
      <c r="AA3096" s="43">
        <f t="shared" si="97"/>
        <v>1452062</v>
      </c>
    </row>
    <row r="3097" spans="1:27" x14ac:dyDescent="0.3">
      <c r="A3097" s="43">
        <v>1542522</v>
      </c>
      <c r="B3097" s="43" t="s">
        <v>3073</v>
      </c>
      <c r="C3097" s="43" t="s">
        <v>469</v>
      </c>
      <c r="D3097" s="41"/>
      <c r="E3097" s="43" t="s">
        <v>6263</v>
      </c>
      <c r="F3097" s="43" t="s">
        <v>28</v>
      </c>
      <c r="G3097" s="43">
        <v>37036</v>
      </c>
      <c r="H3097" s="41"/>
      <c r="I3097" s="41"/>
      <c r="J3097" s="43"/>
      <c r="K3097" s="41"/>
      <c r="L3097" s="41"/>
      <c r="M3097" s="41"/>
      <c r="N3097" s="41"/>
      <c r="O3097" s="41"/>
      <c r="P3097" s="41"/>
      <c r="Q3097" s="41"/>
      <c r="R3097" s="41"/>
      <c r="S3097" s="41"/>
      <c r="T3097" s="41"/>
      <c r="U3097" s="41"/>
      <c r="V3097" s="41"/>
      <c r="W3097" s="41"/>
      <c r="X3097" s="41"/>
      <c r="Y3097" s="43" t="str">
        <f t="shared" si="96"/>
        <v/>
      </c>
      <c r="Z3097" s="43">
        <v>2433352</v>
      </c>
      <c r="AA3097" s="43" t="e">
        <f t="shared" si="97"/>
        <v>#N/A</v>
      </c>
    </row>
    <row r="3098" spans="1:27" x14ac:dyDescent="0.3">
      <c r="A3098" s="43">
        <v>1435580</v>
      </c>
      <c r="B3098" s="43" t="s">
        <v>3073</v>
      </c>
      <c r="C3098" s="43" t="s">
        <v>346</v>
      </c>
      <c r="D3098" s="41"/>
      <c r="E3098" s="43" t="s">
        <v>6263</v>
      </c>
      <c r="F3098" s="43" t="s">
        <v>28</v>
      </c>
      <c r="G3098" s="43">
        <v>45046</v>
      </c>
      <c r="H3098" s="41"/>
      <c r="I3098" s="41"/>
      <c r="J3098" s="43"/>
      <c r="K3098" s="41"/>
      <c r="L3098" s="41"/>
      <c r="M3098" s="41"/>
      <c r="N3098" s="41"/>
      <c r="O3098" s="41"/>
      <c r="P3098" s="41"/>
      <c r="Q3098" s="41"/>
      <c r="R3098" s="41"/>
      <c r="S3098" s="41"/>
      <c r="T3098" s="41"/>
      <c r="U3098" s="41"/>
      <c r="V3098" s="41"/>
      <c r="W3098" s="41"/>
      <c r="X3098" s="41"/>
      <c r="Y3098" s="43" t="str">
        <f t="shared" si="96"/>
        <v/>
      </c>
      <c r="Z3098" s="43">
        <v>2174402</v>
      </c>
      <c r="AA3098" s="43" t="e">
        <f t="shared" si="97"/>
        <v>#N/A</v>
      </c>
    </row>
    <row r="3099" spans="1:27" x14ac:dyDescent="0.3">
      <c r="A3099" s="43">
        <v>2310752</v>
      </c>
      <c r="B3099" s="43" t="s">
        <v>3074</v>
      </c>
      <c r="C3099" s="43" t="s">
        <v>811</v>
      </c>
      <c r="D3099" s="41"/>
      <c r="E3099" s="43" t="s">
        <v>6263</v>
      </c>
      <c r="F3099" s="43" t="s">
        <v>30</v>
      </c>
      <c r="G3099" s="43">
        <v>45009</v>
      </c>
      <c r="H3099" s="41"/>
      <c r="I3099" s="41"/>
      <c r="J3099" s="43"/>
      <c r="K3099" s="41"/>
      <c r="L3099" s="41"/>
      <c r="M3099" s="41"/>
      <c r="N3099" s="41"/>
      <c r="O3099" s="41"/>
      <c r="P3099" s="41"/>
      <c r="Q3099" s="41"/>
      <c r="R3099" s="41"/>
      <c r="S3099" s="41"/>
      <c r="T3099" s="41"/>
      <c r="U3099" s="41"/>
      <c r="V3099" s="41"/>
      <c r="W3099" s="41"/>
      <c r="X3099" s="41"/>
      <c r="Y3099" s="43" t="str">
        <f t="shared" si="96"/>
        <v/>
      </c>
      <c r="Z3099" s="43">
        <v>1970451</v>
      </c>
      <c r="AA3099" s="43" t="e">
        <f t="shared" si="97"/>
        <v>#N/A</v>
      </c>
    </row>
    <row r="3100" spans="1:27" x14ac:dyDescent="0.3">
      <c r="A3100" s="43">
        <v>1647005</v>
      </c>
      <c r="B3100" s="43" t="s">
        <v>3075</v>
      </c>
      <c r="C3100" s="43" t="s">
        <v>656</v>
      </c>
      <c r="D3100" s="41"/>
      <c r="E3100" s="43" t="s">
        <v>6263</v>
      </c>
      <c r="F3100" s="43" t="s">
        <v>28</v>
      </c>
      <c r="G3100" s="43">
        <v>28013</v>
      </c>
      <c r="H3100" s="41"/>
      <c r="I3100" s="41"/>
      <c r="J3100" s="43"/>
      <c r="K3100" s="41"/>
      <c r="L3100" s="41"/>
      <c r="M3100" s="41"/>
      <c r="N3100" s="41"/>
      <c r="O3100" s="41"/>
      <c r="P3100" s="41"/>
      <c r="Q3100" s="41"/>
      <c r="R3100" s="41"/>
      <c r="S3100" s="41"/>
      <c r="T3100" s="41"/>
      <c r="U3100" s="41"/>
      <c r="V3100" s="41"/>
      <c r="W3100" s="41"/>
      <c r="X3100" s="41"/>
      <c r="Y3100" s="43" t="str">
        <f t="shared" si="96"/>
        <v>COMP</v>
      </c>
      <c r="Z3100" s="43">
        <v>1902085</v>
      </c>
      <c r="AA3100" s="43">
        <f t="shared" si="97"/>
        <v>1647005</v>
      </c>
    </row>
    <row r="3101" spans="1:27" x14ac:dyDescent="0.3">
      <c r="A3101" s="43">
        <v>1457110</v>
      </c>
      <c r="B3101" s="43" t="s">
        <v>3076</v>
      </c>
      <c r="C3101" s="43" t="s">
        <v>346</v>
      </c>
      <c r="D3101" s="41"/>
      <c r="E3101" s="43" t="s">
        <v>6263</v>
      </c>
      <c r="F3101" s="43" t="s">
        <v>28</v>
      </c>
      <c r="G3101" s="43">
        <v>18036</v>
      </c>
      <c r="H3101" s="41"/>
      <c r="I3101" s="41"/>
      <c r="J3101" s="43"/>
      <c r="K3101" s="41"/>
      <c r="L3101" s="41"/>
      <c r="M3101" s="41"/>
      <c r="N3101" s="41"/>
      <c r="O3101" s="41"/>
      <c r="P3101" s="41"/>
      <c r="Q3101" s="41"/>
      <c r="R3101" s="41"/>
      <c r="S3101" s="41"/>
      <c r="T3101" s="41"/>
      <c r="U3101" s="41"/>
      <c r="V3101" s="41"/>
      <c r="W3101" s="41"/>
      <c r="X3101" s="41"/>
      <c r="Y3101" s="43" t="str">
        <f t="shared" si="96"/>
        <v>COMP</v>
      </c>
      <c r="Z3101" s="43">
        <v>2422136</v>
      </c>
      <c r="AA3101" s="43">
        <f t="shared" si="97"/>
        <v>1457110</v>
      </c>
    </row>
    <row r="3102" spans="1:27" x14ac:dyDescent="0.3">
      <c r="A3102" s="43">
        <v>1786193</v>
      </c>
      <c r="B3102" s="43" t="s">
        <v>329</v>
      </c>
      <c r="C3102" s="43" t="s">
        <v>1673</v>
      </c>
      <c r="D3102" s="41"/>
      <c r="E3102" s="43" t="s">
        <v>6263</v>
      </c>
      <c r="F3102" s="43" t="s">
        <v>28</v>
      </c>
      <c r="G3102" s="43">
        <v>36003</v>
      </c>
      <c r="H3102" s="41"/>
      <c r="I3102" s="41"/>
      <c r="J3102" s="43"/>
      <c r="K3102" s="41"/>
      <c r="L3102" s="41"/>
      <c r="M3102" s="41"/>
      <c r="N3102" s="41"/>
      <c r="O3102" s="41"/>
      <c r="P3102" s="41"/>
      <c r="Q3102" s="41"/>
      <c r="R3102" s="41"/>
      <c r="S3102" s="41"/>
      <c r="T3102" s="41"/>
      <c r="U3102" s="41"/>
      <c r="V3102" s="41"/>
      <c r="W3102" s="41"/>
      <c r="X3102" s="41"/>
      <c r="Y3102" s="43" t="str">
        <f t="shared" si="96"/>
        <v>COMP</v>
      </c>
      <c r="Z3102" s="43">
        <v>120714</v>
      </c>
      <c r="AA3102" s="43">
        <f t="shared" si="97"/>
        <v>1786193</v>
      </c>
    </row>
    <row r="3103" spans="1:27" x14ac:dyDescent="0.3">
      <c r="A3103" s="43">
        <v>1610806</v>
      </c>
      <c r="B3103" s="43" t="s">
        <v>329</v>
      </c>
      <c r="C3103" s="43" t="s">
        <v>2214</v>
      </c>
      <c r="D3103" s="41"/>
      <c r="E3103" s="43" t="s">
        <v>34</v>
      </c>
      <c r="F3103" s="43" t="s">
        <v>30</v>
      </c>
      <c r="G3103" s="43">
        <v>45008</v>
      </c>
      <c r="H3103" s="41"/>
      <c r="I3103" s="41"/>
      <c r="J3103" s="43"/>
      <c r="K3103" s="41"/>
      <c r="L3103" s="41"/>
      <c r="M3103" s="41"/>
      <c r="N3103" s="41"/>
      <c r="O3103" s="41"/>
      <c r="P3103" s="41"/>
      <c r="Q3103" s="41"/>
      <c r="R3103" s="41"/>
      <c r="S3103" s="41"/>
      <c r="T3103" s="41"/>
      <c r="U3103" s="41"/>
      <c r="V3103" s="41"/>
      <c r="W3103" s="41"/>
      <c r="X3103" s="41"/>
      <c r="Y3103" s="43" t="str">
        <f t="shared" si="96"/>
        <v>COMP</v>
      </c>
      <c r="Z3103" s="43">
        <v>2010948</v>
      </c>
      <c r="AA3103" s="43">
        <f t="shared" si="97"/>
        <v>1610806</v>
      </c>
    </row>
    <row r="3104" spans="1:27" x14ac:dyDescent="0.3">
      <c r="A3104" s="43">
        <v>1508785</v>
      </c>
      <c r="B3104" s="43" t="s">
        <v>3077</v>
      </c>
      <c r="C3104" s="43" t="s">
        <v>414</v>
      </c>
      <c r="D3104" s="41"/>
      <c r="E3104" s="43" t="s">
        <v>6263</v>
      </c>
      <c r="F3104" s="43" t="s">
        <v>30</v>
      </c>
      <c r="G3104" s="43">
        <v>37023</v>
      </c>
      <c r="H3104" s="41"/>
      <c r="I3104" s="41"/>
      <c r="J3104" s="43"/>
      <c r="K3104" s="41"/>
      <c r="L3104" s="41"/>
      <c r="M3104" s="41"/>
      <c r="N3104" s="41"/>
      <c r="O3104" s="41"/>
      <c r="P3104" s="41"/>
      <c r="Q3104" s="41"/>
      <c r="R3104" s="41"/>
      <c r="S3104" s="41"/>
      <c r="T3104" s="41"/>
      <c r="U3104" s="41"/>
      <c r="V3104" s="41"/>
      <c r="W3104" s="41"/>
      <c r="X3104" s="41"/>
      <c r="Y3104" s="43" t="str">
        <f t="shared" si="96"/>
        <v/>
      </c>
      <c r="Z3104" s="43">
        <v>1651499</v>
      </c>
      <c r="AA3104" s="43" t="e">
        <f t="shared" si="97"/>
        <v>#N/A</v>
      </c>
    </row>
    <row r="3105" spans="1:27" x14ac:dyDescent="0.3">
      <c r="A3105" s="43">
        <v>1302135</v>
      </c>
      <c r="B3105" s="43" t="s">
        <v>3078</v>
      </c>
      <c r="C3105" s="43" t="s">
        <v>250</v>
      </c>
      <c r="D3105" s="41"/>
      <c r="E3105" s="43" t="s">
        <v>6263</v>
      </c>
      <c r="F3105" s="43" t="s">
        <v>28</v>
      </c>
      <c r="G3105" s="43">
        <v>41024</v>
      </c>
      <c r="H3105" s="41"/>
      <c r="I3105" s="41"/>
      <c r="J3105" s="43"/>
      <c r="K3105" s="41"/>
      <c r="L3105" s="41"/>
      <c r="M3105" s="41"/>
      <c r="N3105" s="41"/>
      <c r="O3105" s="41"/>
      <c r="P3105" s="41"/>
      <c r="Q3105" s="41"/>
      <c r="R3105" s="41"/>
      <c r="S3105" s="41"/>
      <c r="T3105" s="41"/>
      <c r="U3105" s="41"/>
      <c r="V3105" s="41"/>
      <c r="W3105" s="41"/>
      <c r="X3105" s="41"/>
      <c r="Y3105" s="43" t="str">
        <f t="shared" si="96"/>
        <v>COMP</v>
      </c>
      <c r="Z3105" s="43">
        <v>1191426</v>
      </c>
      <c r="AA3105" s="43">
        <f t="shared" si="97"/>
        <v>1302135</v>
      </c>
    </row>
    <row r="3106" spans="1:27" x14ac:dyDescent="0.3">
      <c r="A3106" s="43">
        <v>679835</v>
      </c>
      <c r="B3106" s="43" t="s">
        <v>3079</v>
      </c>
      <c r="C3106" s="43" t="s">
        <v>951</v>
      </c>
      <c r="D3106" s="41"/>
      <c r="E3106" s="43" t="s">
        <v>29</v>
      </c>
      <c r="F3106" s="43" t="s">
        <v>28</v>
      </c>
      <c r="G3106" s="43">
        <v>45008</v>
      </c>
      <c r="H3106" s="41"/>
      <c r="I3106" s="41"/>
      <c r="J3106" s="43"/>
      <c r="K3106" s="41"/>
      <c r="L3106" s="41"/>
      <c r="M3106" s="41"/>
      <c r="N3106" s="41"/>
      <c r="O3106" s="41"/>
      <c r="P3106" s="41"/>
      <c r="Q3106" s="41"/>
      <c r="R3106" s="41"/>
      <c r="S3106" s="41"/>
      <c r="T3106" s="41"/>
      <c r="U3106" s="41"/>
      <c r="V3106" s="41"/>
      <c r="W3106" s="41"/>
      <c r="X3106" s="41"/>
      <c r="Y3106" s="43" t="str">
        <f t="shared" si="96"/>
        <v>COMP</v>
      </c>
      <c r="Z3106" s="43">
        <v>1225156</v>
      </c>
      <c r="AA3106" s="43">
        <f t="shared" si="97"/>
        <v>679835</v>
      </c>
    </row>
    <row r="3107" spans="1:27" x14ac:dyDescent="0.3">
      <c r="A3107" s="43">
        <v>659440</v>
      </c>
      <c r="B3107" s="43" t="s">
        <v>3080</v>
      </c>
      <c r="C3107" s="43" t="s">
        <v>819</v>
      </c>
      <c r="D3107" s="41"/>
      <c r="E3107" s="43" t="s">
        <v>6263</v>
      </c>
      <c r="F3107" s="43" t="s">
        <v>28</v>
      </c>
      <c r="G3107" s="43">
        <v>28037</v>
      </c>
      <c r="H3107" s="41"/>
      <c r="I3107" s="41"/>
      <c r="J3107" s="43"/>
      <c r="K3107" s="41"/>
      <c r="L3107" s="41"/>
      <c r="M3107" s="41"/>
      <c r="N3107" s="41"/>
      <c r="O3107" s="41"/>
      <c r="P3107" s="41"/>
      <c r="Q3107" s="41"/>
      <c r="R3107" s="41"/>
      <c r="S3107" s="41"/>
      <c r="T3107" s="41"/>
      <c r="U3107" s="41"/>
      <c r="V3107" s="41"/>
      <c r="W3107" s="41"/>
      <c r="X3107" s="41"/>
      <c r="Y3107" s="43" t="str">
        <f t="shared" si="96"/>
        <v/>
      </c>
      <c r="Z3107" s="43">
        <v>231841</v>
      </c>
      <c r="AA3107" s="43" t="e">
        <f t="shared" si="97"/>
        <v>#N/A</v>
      </c>
    </row>
    <row r="3108" spans="1:27" x14ac:dyDescent="0.3">
      <c r="A3108" s="43">
        <v>1026959</v>
      </c>
      <c r="B3108" s="43" t="s">
        <v>3081</v>
      </c>
      <c r="C3108" s="43" t="s">
        <v>305</v>
      </c>
      <c r="D3108" s="41"/>
      <c r="E3108" s="43" t="s">
        <v>29</v>
      </c>
      <c r="F3108" s="43" t="s">
        <v>28</v>
      </c>
      <c r="G3108" s="43">
        <v>37021</v>
      </c>
      <c r="H3108" s="41"/>
      <c r="I3108" s="41"/>
      <c r="J3108" s="43"/>
      <c r="K3108" s="41"/>
      <c r="L3108" s="41"/>
      <c r="M3108" s="41"/>
      <c r="N3108" s="41"/>
      <c r="O3108" s="41"/>
      <c r="P3108" s="41"/>
      <c r="Q3108" s="41"/>
      <c r="R3108" s="41"/>
      <c r="S3108" s="41"/>
      <c r="T3108" s="41"/>
      <c r="U3108" s="41"/>
      <c r="V3108" s="41"/>
      <c r="W3108" s="41"/>
      <c r="X3108" s="41"/>
      <c r="Y3108" s="43" t="str">
        <f t="shared" si="96"/>
        <v/>
      </c>
      <c r="Z3108" s="43">
        <v>1872668</v>
      </c>
      <c r="AA3108" s="43" t="e">
        <f t="shared" si="97"/>
        <v>#N/A</v>
      </c>
    </row>
    <row r="3109" spans="1:27" x14ac:dyDescent="0.3">
      <c r="A3109" s="43">
        <v>2101713</v>
      </c>
      <c r="B3109" s="43" t="s">
        <v>3082</v>
      </c>
      <c r="C3109" s="43" t="s">
        <v>512</v>
      </c>
      <c r="D3109" s="41"/>
      <c r="E3109" s="43" t="s">
        <v>6263</v>
      </c>
      <c r="F3109" s="43" t="s">
        <v>28</v>
      </c>
      <c r="G3109" s="43">
        <v>37038</v>
      </c>
      <c r="H3109" s="41"/>
      <c r="I3109" s="41"/>
      <c r="J3109" s="43"/>
      <c r="K3109" s="41"/>
      <c r="L3109" s="41"/>
      <c r="M3109" s="41"/>
      <c r="N3109" s="41"/>
      <c r="O3109" s="41"/>
      <c r="P3109" s="41"/>
      <c r="Q3109" s="41"/>
      <c r="R3109" s="41"/>
      <c r="S3109" s="41"/>
      <c r="T3109" s="41"/>
      <c r="U3109" s="41"/>
      <c r="V3109" s="41"/>
      <c r="W3109" s="41"/>
      <c r="X3109" s="41"/>
      <c r="Y3109" s="43" t="str">
        <f t="shared" si="96"/>
        <v/>
      </c>
      <c r="Z3109" s="43">
        <v>2193730</v>
      </c>
      <c r="AA3109" s="43" t="e">
        <f t="shared" si="97"/>
        <v>#N/A</v>
      </c>
    </row>
    <row r="3110" spans="1:27" x14ac:dyDescent="0.3">
      <c r="A3110" s="43">
        <v>2368787</v>
      </c>
      <c r="B3110" s="43" t="s">
        <v>3082</v>
      </c>
      <c r="C3110" s="43" t="s">
        <v>1126</v>
      </c>
      <c r="D3110" s="41"/>
      <c r="E3110" s="43" t="s">
        <v>6263</v>
      </c>
      <c r="F3110" s="43" t="s">
        <v>30</v>
      </c>
      <c r="G3110" s="43">
        <v>45044</v>
      </c>
      <c r="H3110" s="41"/>
      <c r="I3110" s="41"/>
      <c r="J3110" s="43"/>
      <c r="K3110" s="41"/>
      <c r="L3110" s="41"/>
      <c r="M3110" s="41"/>
      <c r="N3110" s="41"/>
      <c r="O3110" s="41"/>
      <c r="P3110" s="41"/>
      <c r="Q3110" s="41"/>
      <c r="R3110" s="41"/>
      <c r="S3110" s="41"/>
      <c r="T3110" s="41"/>
      <c r="U3110" s="41"/>
      <c r="V3110" s="41"/>
      <c r="W3110" s="41"/>
      <c r="X3110" s="41"/>
      <c r="Y3110" s="43" t="str">
        <f t="shared" si="96"/>
        <v/>
      </c>
      <c r="Z3110" s="43">
        <v>2285655</v>
      </c>
      <c r="AA3110" s="43" t="e">
        <f t="shared" si="97"/>
        <v>#N/A</v>
      </c>
    </row>
    <row r="3111" spans="1:27" x14ac:dyDescent="0.3">
      <c r="A3111" s="43">
        <v>453510</v>
      </c>
      <c r="B3111" s="43" t="s">
        <v>3082</v>
      </c>
      <c r="C3111" s="43" t="s">
        <v>422</v>
      </c>
      <c r="D3111" s="41"/>
      <c r="E3111" s="43" t="s">
        <v>6263</v>
      </c>
      <c r="F3111" s="43" t="s">
        <v>28</v>
      </c>
      <c r="G3111" s="43">
        <v>45044</v>
      </c>
      <c r="H3111" s="41"/>
      <c r="I3111" s="41"/>
      <c r="J3111" s="43"/>
      <c r="K3111" s="41"/>
      <c r="L3111" s="41"/>
      <c r="M3111" s="41"/>
      <c r="N3111" s="41"/>
      <c r="O3111" s="41"/>
      <c r="P3111" s="41"/>
      <c r="Q3111" s="41"/>
      <c r="R3111" s="41"/>
      <c r="S3111" s="41"/>
      <c r="T3111" s="41"/>
      <c r="U3111" s="41"/>
      <c r="V3111" s="41"/>
      <c r="W3111" s="41"/>
      <c r="X3111" s="41"/>
      <c r="Y3111" s="43" t="str">
        <f t="shared" si="96"/>
        <v/>
      </c>
      <c r="Z3111" s="43">
        <v>1946510</v>
      </c>
      <c r="AA3111" s="43" t="e">
        <f t="shared" si="97"/>
        <v>#N/A</v>
      </c>
    </row>
    <row r="3112" spans="1:27" x14ac:dyDescent="0.3">
      <c r="A3112" s="43">
        <v>2277524</v>
      </c>
      <c r="B3112" s="43" t="s">
        <v>3082</v>
      </c>
      <c r="C3112" s="43" t="s">
        <v>922</v>
      </c>
      <c r="D3112" s="41"/>
      <c r="E3112" s="43" t="s">
        <v>6263</v>
      </c>
      <c r="F3112" s="43" t="s">
        <v>30</v>
      </c>
      <c r="G3112" s="43">
        <v>45008</v>
      </c>
      <c r="H3112" s="41"/>
      <c r="I3112" s="41"/>
      <c r="J3112" s="43"/>
      <c r="K3112" s="41"/>
      <c r="L3112" s="41"/>
      <c r="M3112" s="41"/>
      <c r="N3112" s="41"/>
      <c r="O3112" s="41"/>
      <c r="P3112" s="41"/>
      <c r="Q3112" s="41"/>
      <c r="R3112" s="41"/>
      <c r="S3112" s="41"/>
      <c r="T3112" s="41"/>
      <c r="U3112" s="41"/>
      <c r="V3112" s="41"/>
      <c r="W3112" s="41"/>
      <c r="X3112" s="41"/>
      <c r="Y3112" s="43" t="str">
        <f t="shared" si="96"/>
        <v/>
      </c>
      <c r="Z3112" s="43">
        <v>2080076</v>
      </c>
      <c r="AA3112" s="43" t="e">
        <f t="shared" si="97"/>
        <v>#N/A</v>
      </c>
    </row>
    <row r="3113" spans="1:27" x14ac:dyDescent="0.3">
      <c r="A3113" s="43">
        <v>2213918</v>
      </c>
      <c r="B3113" s="43" t="s">
        <v>3083</v>
      </c>
      <c r="C3113" s="43" t="s">
        <v>694</v>
      </c>
      <c r="D3113" s="41"/>
      <c r="E3113" s="43" t="s">
        <v>35</v>
      </c>
      <c r="F3113" s="43" t="s">
        <v>30</v>
      </c>
      <c r="G3113" s="43">
        <v>37023</v>
      </c>
      <c r="H3113" s="41"/>
      <c r="I3113" s="41"/>
      <c r="J3113" s="43"/>
      <c r="K3113" s="41"/>
      <c r="L3113" s="41"/>
      <c r="M3113" s="41"/>
      <c r="N3113" s="41"/>
      <c r="O3113" s="41"/>
      <c r="P3113" s="41"/>
      <c r="Q3113" s="41"/>
      <c r="R3113" s="41"/>
      <c r="S3113" s="41"/>
      <c r="T3113" s="41"/>
      <c r="U3113" s="41"/>
      <c r="V3113" s="41"/>
      <c r="W3113" s="41"/>
      <c r="X3113" s="41"/>
      <c r="Y3113" s="43" t="str">
        <f t="shared" si="96"/>
        <v>COMP</v>
      </c>
      <c r="Z3113" s="43">
        <v>1443773</v>
      </c>
      <c r="AA3113" s="43">
        <f t="shared" si="97"/>
        <v>2213918</v>
      </c>
    </row>
    <row r="3114" spans="1:27" x14ac:dyDescent="0.3">
      <c r="A3114" s="43">
        <v>1848752</v>
      </c>
      <c r="B3114" s="43" t="s">
        <v>3084</v>
      </c>
      <c r="C3114" s="43" t="s">
        <v>1676</v>
      </c>
      <c r="D3114" s="41"/>
      <c r="E3114" s="43" t="s">
        <v>6263</v>
      </c>
      <c r="F3114" s="43" t="s">
        <v>30</v>
      </c>
      <c r="G3114" s="43">
        <v>37038</v>
      </c>
      <c r="H3114" s="41"/>
      <c r="I3114" s="41"/>
      <c r="J3114" s="43"/>
      <c r="K3114" s="41"/>
      <c r="L3114" s="41"/>
      <c r="M3114" s="41"/>
      <c r="N3114" s="41"/>
      <c r="O3114" s="41"/>
      <c r="P3114" s="41"/>
      <c r="Q3114" s="41"/>
      <c r="R3114" s="41"/>
      <c r="S3114" s="41"/>
      <c r="T3114" s="41"/>
      <c r="U3114" s="41"/>
      <c r="V3114" s="41"/>
      <c r="W3114" s="41"/>
      <c r="X3114" s="41"/>
      <c r="Y3114" s="43" t="str">
        <f t="shared" si="96"/>
        <v>COMP</v>
      </c>
      <c r="Z3114" s="43">
        <v>2394779</v>
      </c>
      <c r="AA3114" s="43">
        <f t="shared" si="97"/>
        <v>1848752</v>
      </c>
    </row>
    <row r="3115" spans="1:27" x14ac:dyDescent="0.3">
      <c r="A3115" s="43">
        <v>429145</v>
      </c>
      <c r="B3115" s="43" t="s">
        <v>3084</v>
      </c>
      <c r="C3115" s="43" t="s">
        <v>819</v>
      </c>
      <c r="D3115" s="41"/>
      <c r="E3115" s="43" t="s">
        <v>6263</v>
      </c>
      <c r="F3115" s="43" t="s">
        <v>28</v>
      </c>
      <c r="G3115" s="43">
        <v>37038</v>
      </c>
      <c r="H3115" s="41"/>
      <c r="I3115" s="41"/>
      <c r="J3115" s="43"/>
      <c r="K3115" s="41"/>
      <c r="L3115" s="41"/>
      <c r="M3115" s="41"/>
      <c r="N3115" s="41"/>
      <c r="O3115" s="41"/>
      <c r="P3115" s="41"/>
      <c r="Q3115" s="41"/>
      <c r="R3115" s="41"/>
      <c r="S3115" s="41"/>
      <c r="T3115" s="41"/>
      <c r="U3115" s="41"/>
      <c r="V3115" s="41"/>
      <c r="W3115" s="41"/>
      <c r="X3115" s="41"/>
      <c r="Y3115" s="43" t="str">
        <f t="shared" si="96"/>
        <v>COMP</v>
      </c>
      <c r="Z3115" s="43">
        <v>1203948</v>
      </c>
      <c r="AA3115" s="43">
        <f t="shared" si="97"/>
        <v>429145</v>
      </c>
    </row>
    <row r="3116" spans="1:27" x14ac:dyDescent="0.3">
      <c r="A3116" s="43">
        <v>810907</v>
      </c>
      <c r="B3116" s="43" t="s">
        <v>3085</v>
      </c>
      <c r="C3116" s="43" t="s">
        <v>937</v>
      </c>
      <c r="D3116" s="41"/>
      <c r="E3116" s="43" t="s">
        <v>6263</v>
      </c>
      <c r="F3116" s="43" t="s">
        <v>28</v>
      </c>
      <c r="G3116" s="43">
        <v>28037</v>
      </c>
      <c r="H3116" s="41"/>
      <c r="I3116" s="41"/>
      <c r="J3116" s="43"/>
      <c r="K3116" s="41"/>
      <c r="L3116" s="41"/>
      <c r="M3116" s="41"/>
      <c r="N3116" s="41"/>
      <c r="O3116" s="41"/>
      <c r="P3116" s="41"/>
      <c r="Q3116" s="41"/>
      <c r="R3116" s="41"/>
      <c r="S3116" s="41"/>
      <c r="T3116" s="41"/>
      <c r="U3116" s="41"/>
      <c r="V3116" s="41"/>
      <c r="W3116" s="41"/>
      <c r="X3116" s="41"/>
      <c r="Y3116" s="43" t="str">
        <f t="shared" si="96"/>
        <v>COMP</v>
      </c>
      <c r="Z3116" s="43">
        <v>1224584</v>
      </c>
      <c r="AA3116" s="43">
        <f t="shared" si="97"/>
        <v>810907</v>
      </c>
    </row>
    <row r="3117" spans="1:27" x14ac:dyDescent="0.3">
      <c r="A3117" s="43">
        <v>1522636</v>
      </c>
      <c r="B3117" s="43" t="s">
        <v>3086</v>
      </c>
      <c r="C3117" s="43" t="s">
        <v>936</v>
      </c>
      <c r="D3117" s="41"/>
      <c r="E3117" s="43" t="s">
        <v>6263</v>
      </c>
      <c r="F3117" s="43" t="s">
        <v>30</v>
      </c>
      <c r="G3117" s="43">
        <v>41032</v>
      </c>
      <c r="H3117" s="41"/>
      <c r="I3117" s="41"/>
      <c r="J3117" s="43"/>
      <c r="K3117" s="41"/>
      <c r="L3117" s="41"/>
      <c r="M3117" s="41"/>
      <c r="N3117" s="41"/>
      <c r="O3117" s="41"/>
      <c r="P3117" s="41"/>
      <c r="Q3117" s="41"/>
      <c r="R3117" s="41"/>
      <c r="S3117" s="41"/>
      <c r="T3117" s="41"/>
      <c r="U3117" s="41"/>
      <c r="V3117" s="41"/>
      <c r="W3117" s="41"/>
      <c r="X3117" s="41"/>
      <c r="Y3117" s="43" t="str">
        <f t="shared" si="96"/>
        <v/>
      </c>
      <c r="Z3117" s="43">
        <v>1364701</v>
      </c>
      <c r="AA3117" s="43" t="e">
        <f t="shared" si="97"/>
        <v>#N/A</v>
      </c>
    </row>
    <row r="3118" spans="1:27" x14ac:dyDescent="0.3">
      <c r="A3118" s="43">
        <v>2267306</v>
      </c>
      <c r="B3118" s="43" t="s">
        <v>3087</v>
      </c>
      <c r="C3118" s="43" t="s">
        <v>305</v>
      </c>
      <c r="D3118" s="41"/>
      <c r="E3118" s="43" t="s">
        <v>35</v>
      </c>
      <c r="F3118" s="43" t="s">
        <v>28</v>
      </c>
      <c r="G3118" s="43">
        <v>36014</v>
      </c>
      <c r="H3118" s="41"/>
      <c r="I3118" s="41"/>
      <c r="J3118" s="43"/>
      <c r="K3118" s="41"/>
      <c r="L3118" s="41"/>
      <c r="M3118" s="41"/>
      <c r="N3118" s="41"/>
      <c r="O3118" s="41"/>
      <c r="P3118" s="41"/>
      <c r="Q3118" s="41"/>
      <c r="R3118" s="41"/>
      <c r="S3118" s="41"/>
      <c r="T3118" s="41"/>
      <c r="U3118" s="41"/>
      <c r="V3118" s="41"/>
      <c r="W3118" s="41"/>
      <c r="X3118" s="41"/>
      <c r="Y3118" s="43" t="str">
        <f t="shared" si="96"/>
        <v>COMP</v>
      </c>
      <c r="Z3118" s="43">
        <v>2324179</v>
      </c>
      <c r="AA3118" s="43">
        <f t="shared" si="97"/>
        <v>2267306</v>
      </c>
    </row>
    <row r="3119" spans="1:27" x14ac:dyDescent="0.3">
      <c r="A3119" s="43">
        <v>1170734</v>
      </c>
      <c r="B3119" s="43" t="s">
        <v>3088</v>
      </c>
      <c r="C3119" s="43" t="s">
        <v>618</v>
      </c>
      <c r="D3119" s="41"/>
      <c r="E3119" s="43" t="s">
        <v>6263</v>
      </c>
      <c r="F3119" s="43" t="s">
        <v>28</v>
      </c>
      <c r="G3119" s="43">
        <v>45016</v>
      </c>
      <c r="H3119" s="41"/>
      <c r="I3119" s="41"/>
      <c r="J3119" s="43"/>
      <c r="K3119" s="41"/>
      <c r="L3119" s="41"/>
      <c r="M3119" s="41"/>
      <c r="N3119" s="41"/>
      <c r="O3119" s="41"/>
      <c r="P3119" s="41"/>
      <c r="Q3119" s="41"/>
      <c r="R3119" s="41"/>
      <c r="S3119" s="41"/>
      <c r="T3119" s="41"/>
      <c r="U3119" s="41"/>
      <c r="V3119" s="41"/>
      <c r="W3119" s="41"/>
      <c r="X3119" s="41"/>
      <c r="Y3119" s="43" t="str">
        <f t="shared" si="96"/>
        <v>COMP</v>
      </c>
      <c r="Z3119" s="43">
        <v>1420441</v>
      </c>
      <c r="AA3119" s="43">
        <f t="shared" si="97"/>
        <v>1170734</v>
      </c>
    </row>
    <row r="3120" spans="1:27" x14ac:dyDescent="0.3">
      <c r="A3120" s="43">
        <v>2077959</v>
      </c>
      <c r="B3120" s="43" t="s">
        <v>3088</v>
      </c>
      <c r="C3120" s="43" t="s">
        <v>571</v>
      </c>
      <c r="D3120" s="41"/>
      <c r="E3120" s="43" t="s">
        <v>6263</v>
      </c>
      <c r="F3120" s="43" t="s">
        <v>28</v>
      </c>
      <c r="G3120" s="43">
        <v>45046</v>
      </c>
      <c r="H3120" s="41"/>
      <c r="I3120" s="41"/>
      <c r="J3120" s="43"/>
      <c r="K3120" s="41"/>
      <c r="L3120" s="41"/>
      <c r="M3120" s="41"/>
      <c r="N3120" s="41"/>
      <c r="O3120" s="41"/>
      <c r="P3120" s="41"/>
      <c r="Q3120" s="41"/>
      <c r="R3120" s="41"/>
      <c r="S3120" s="41"/>
      <c r="T3120" s="41"/>
      <c r="U3120" s="41"/>
      <c r="V3120" s="41"/>
      <c r="W3120" s="41"/>
      <c r="X3120" s="41"/>
      <c r="Y3120" s="43" t="str">
        <f t="shared" si="96"/>
        <v/>
      </c>
      <c r="Z3120" s="43">
        <v>1992035</v>
      </c>
      <c r="AA3120" s="43" t="e">
        <f t="shared" si="97"/>
        <v>#N/A</v>
      </c>
    </row>
    <row r="3121" spans="1:27" x14ac:dyDescent="0.3">
      <c r="A3121" s="43">
        <v>2376718</v>
      </c>
      <c r="B3121" s="43" t="s">
        <v>3088</v>
      </c>
      <c r="C3121" s="43" t="s">
        <v>677</v>
      </c>
      <c r="D3121" s="41"/>
      <c r="E3121" s="43" t="s">
        <v>29</v>
      </c>
      <c r="F3121" s="43" t="s">
        <v>28</v>
      </c>
      <c r="G3121" s="43">
        <v>45016</v>
      </c>
      <c r="H3121" s="41"/>
      <c r="I3121" s="41"/>
      <c r="J3121" s="43"/>
      <c r="K3121" s="41"/>
      <c r="L3121" s="41"/>
      <c r="M3121" s="41"/>
      <c r="N3121" s="41"/>
      <c r="O3121" s="41"/>
      <c r="P3121" s="41"/>
      <c r="Q3121" s="41"/>
      <c r="R3121" s="41"/>
      <c r="S3121" s="41"/>
      <c r="T3121" s="41"/>
      <c r="U3121" s="41"/>
      <c r="V3121" s="41"/>
      <c r="W3121" s="41"/>
      <c r="X3121" s="41"/>
      <c r="Y3121" s="43" t="str">
        <f t="shared" si="96"/>
        <v/>
      </c>
      <c r="Z3121" s="43">
        <v>928329</v>
      </c>
      <c r="AA3121" s="43" t="e">
        <f t="shared" si="97"/>
        <v>#N/A</v>
      </c>
    </row>
    <row r="3122" spans="1:27" x14ac:dyDescent="0.3">
      <c r="A3122" s="43">
        <v>785039</v>
      </c>
      <c r="B3122" s="43" t="s">
        <v>3088</v>
      </c>
      <c r="C3122" s="43" t="s">
        <v>266</v>
      </c>
      <c r="D3122" s="41"/>
      <c r="E3122" s="43" t="s">
        <v>6263</v>
      </c>
      <c r="F3122" s="43" t="s">
        <v>30</v>
      </c>
      <c r="G3122" s="43">
        <v>45016</v>
      </c>
      <c r="H3122" s="41"/>
      <c r="I3122" s="41"/>
      <c r="J3122" s="43"/>
      <c r="K3122" s="41"/>
      <c r="L3122" s="41"/>
      <c r="M3122" s="41"/>
      <c r="N3122" s="41"/>
      <c r="O3122" s="41"/>
      <c r="P3122" s="41"/>
      <c r="Q3122" s="41"/>
      <c r="R3122" s="41"/>
      <c r="S3122" s="41"/>
      <c r="T3122" s="41"/>
      <c r="U3122" s="41"/>
      <c r="V3122" s="41"/>
      <c r="W3122" s="41"/>
      <c r="X3122" s="41"/>
      <c r="Y3122" s="43" t="str">
        <f t="shared" si="96"/>
        <v>COMP</v>
      </c>
      <c r="Z3122" s="43">
        <v>2406455</v>
      </c>
      <c r="AA3122" s="43">
        <f t="shared" si="97"/>
        <v>785039</v>
      </c>
    </row>
    <row r="3123" spans="1:27" x14ac:dyDescent="0.3">
      <c r="A3123" s="43">
        <v>1752437</v>
      </c>
      <c r="B3123" s="43" t="s">
        <v>3089</v>
      </c>
      <c r="C3123" s="43" t="s">
        <v>3090</v>
      </c>
      <c r="D3123" s="41"/>
      <c r="E3123" s="43" t="s">
        <v>34</v>
      </c>
      <c r="F3123" s="43" t="s">
        <v>28</v>
      </c>
      <c r="G3123" s="43">
        <v>37023</v>
      </c>
      <c r="H3123" s="41"/>
      <c r="I3123" s="41"/>
      <c r="J3123" s="43"/>
      <c r="K3123" s="41"/>
      <c r="L3123" s="41"/>
      <c r="M3123" s="41"/>
      <c r="N3123" s="41"/>
      <c r="O3123" s="41"/>
      <c r="P3123" s="41"/>
      <c r="Q3123" s="41"/>
      <c r="R3123" s="41"/>
      <c r="S3123" s="41"/>
      <c r="T3123" s="41"/>
      <c r="U3123" s="41"/>
      <c r="V3123" s="41"/>
      <c r="W3123" s="41"/>
      <c r="X3123" s="41"/>
      <c r="Y3123" s="43" t="str">
        <f t="shared" si="96"/>
        <v>COMP</v>
      </c>
      <c r="Z3123" s="43">
        <v>164421</v>
      </c>
      <c r="AA3123" s="43">
        <f t="shared" si="97"/>
        <v>1752437</v>
      </c>
    </row>
    <row r="3124" spans="1:27" x14ac:dyDescent="0.3">
      <c r="A3124" s="43">
        <v>1729115</v>
      </c>
      <c r="B3124" s="43" t="s">
        <v>3091</v>
      </c>
      <c r="C3124" s="43" t="s">
        <v>236</v>
      </c>
      <c r="D3124" s="41"/>
      <c r="E3124" s="43" t="s">
        <v>6263</v>
      </c>
      <c r="F3124" s="43" t="s">
        <v>28</v>
      </c>
      <c r="G3124" s="43">
        <v>28024</v>
      </c>
      <c r="H3124" s="41"/>
      <c r="I3124" s="41"/>
      <c r="J3124" s="43"/>
      <c r="K3124" s="41"/>
      <c r="L3124" s="41"/>
      <c r="M3124" s="41"/>
      <c r="N3124" s="41"/>
      <c r="O3124" s="41"/>
      <c r="P3124" s="41"/>
      <c r="Q3124" s="41"/>
      <c r="R3124" s="41"/>
      <c r="S3124" s="41"/>
      <c r="T3124" s="41"/>
      <c r="U3124" s="41"/>
      <c r="V3124" s="41"/>
      <c r="W3124" s="41"/>
      <c r="X3124" s="41"/>
      <c r="Y3124" s="43" t="str">
        <f t="shared" si="96"/>
        <v>COMP</v>
      </c>
      <c r="Z3124" s="43">
        <v>2260253</v>
      </c>
      <c r="AA3124" s="43">
        <f t="shared" si="97"/>
        <v>1729115</v>
      </c>
    </row>
    <row r="3125" spans="1:27" x14ac:dyDescent="0.3">
      <c r="A3125" s="43">
        <v>2196249</v>
      </c>
      <c r="B3125" s="43" t="s">
        <v>3091</v>
      </c>
      <c r="C3125" s="43" t="s">
        <v>478</v>
      </c>
      <c r="D3125" s="41"/>
      <c r="E3125" s="43" t="s">
        <v>6263</v>
      </c>
      <c r="F3125" s="43" t="s">
        <v>28</v>
      </c>
      <c r="G3125" s="43">
        <v>18031</v>
      </c>
      <c r="H3125" s="41"/>
      <c r="I3125" s="41"/>
      <c r="J3125" s="43"/>
      <c r="K3125" s="41"/>
      <c r="L3125" s="41"/>
      <c r="M3125" s="41"/>
      <c r="N3125" s="41"/>
      <c r="O3125" s="41"/>
      <c r="P3125" s="41"/>
      <c r="Q3125" s="41"/>
      <c r="R3125" s="41"/>
      <c r="S3125" s="41"/>
      <c r="T3125" s="41"/>
      <c r="U3125" s="41"/>
      <c r="V3125" s="41"/>
      <c r="W3125" s="41"/>
      <c r="X3125" s="41"/>
      <c r="Y3125" s="43" t="str">
        <f t="shared" si="96"/>
        <v>COMP</v>
      </c>
      <c r="Z3125" s="43">
        <v>1432501</v>
      </c>
      <c r="AA3125" s="43">
        <f t="shared" si="97"/>
        <v>2196249</v>
      </c>
    </row>
    <row r="3126" spans="1:27" x14ac:dyDescent="0.3">
      <c r="A3126" s="43">
        <v>1969556</v>
      </c>
      <c r="B3126" s="43" t="s">
        <v>3092</v>
      </c>
      <c r="C3126" s="43" t="s">
        <v>412</v>
      </c>
      <c r="D3126" s="41"/>
      <c r="E3126" s="43" t="s">
        <v>6263</v>
      </c>
      <c r="F3126" s="43" t="s">
        <v>28</v>
      </c>
      <c r="G3126" s="43">
        <v>37024</v>
      </c>
      <c r="H3126" s="41"/>
      <c r="I3126" s="41"/>
      <c r="J3126" s="43"/>
      <c r="K3126" s="41"/>
      <c r="L3126" s="41"/>
      <c r="M3126" s="41"/>
      <c r="N3126" s="41"/>
      <c r="O3126" s="41"/>
      <c r="P3126" s="41"/>
      <c r="Q3126" s="41"/>
      <c r="R3126" s="41"/>
      <c r="S3126" s="41"/>
      <c r="T3126" s="41"/>
      <c r="U3126" s="41"/>
      <c r="V3126" s="41"/>
      <c r="W3126" s="41"/>
      <c r="X3126" s="41"/>
      <c r="Y3126" s="43" t="str">
        <f t="shared" si="96"/>
        <v>COMP</v>
      </c>
      <c r="Z3126" s="43">
        <v>2255691</v>
      </c>
      <c r="AA3126" s="43">
        <f t="shared" si="97"/>
        <v>1969556</v>
      </c>
    </row>
    <row r="3127" spans="1:27" x14ac:dyDescent="0.3">
      <c r="A3127" s="43">
        <v>1753761</v>
      </c>
      <c r="B3127" s="43" t="s">
        <v>3092</v>
      </c>
      <c r="C3127" s="43" t="s">
        <v>3093</v>
      </c>
      <c r="D3127" s="41"/>
      <c r="E3127" s="43" t="s">
        <v>6263</v>
      </c>
      <c r="F3127" s="43" t="s">
        <v>30</v>
      </c>
      <c r="G3127" s="43">
        <v>37024</v>
      </c>
      <c r="H3127" s="41"/>
      <c r="I3127" s="41"/>
      <c r="J3127" s="43"/>
      <c r="K3127" s="41"/>
      <c r="L3127" s="41"/>
      <c r="M3127" s="41"/>
      <c r="N3127" s="41"/>
      <c r="O3127" s="41"/>
      <c r="P3127" s="41"/>
      <c r="Q3127" s="41"/>
      <c r="R3127" s="41"/>
      <c r="S3127" s="41"/>
      <c r="T3127" s="41"/>
      <c r="U3127" s="41"/>
      <c r="V3127" s="41"/>
      <c r="W3127" s="41"/>
      <c r="X3127" s="41"/>
      <c r="Y3127" s="43" t="str">
        <f t="shared" si="96"/>
        <v>COMP</v>
      </c>
      <c r="Z3127" s="43">
        <v>2068604</v>
      </c>
      <c r="AA3127" s="43">
        <f t="shared" si="97"/>
        <v>1753761</v>
      </c>
    </row>
    <row r="3128" spans="1:27" x14ac:dyDescent="0.3">
      <c r="A3128" s="43">
        <v>2423185</v>
      </c>
      <c r="B3128" s="43" t="s">
        <v>3094</v>
      </c>
      <c r="C3128" s="43" t="s">
        <v>235</v>
      </c>
      <c r="D3128" s="41"/>
      <c r="E3128" s="43" t="s">
        <v>6263</v>
      </c>
      <c r="F3128" s="43" t="s">
        <v>28</v>
      </c>
      <c r="G3128" s="43">
        <v>45050</v>
      </c>
      <c r="H3128" s="41"/>
      <c r="I3128" s="41"/>
      <c r="J3128" s="43"/>
      <c r="K3128" s="41"/>
      <c r="L3128" s="41"/>
      <c r="M3128" s="41"/>
      <c r="N3128" s="41"/>
      <c r="O3128" s="41"/>
      <c r="P3128" s="41"/>
      <c r="Q3128" s="41"/>
      <c r="R3128" s="41"/>
      <c r="S3128" s="41"/>
      <c r="T3128" s="41"/>
      <c r="U3128" s="41"/>
      <c r="V3128" s="41"/>
      <c r="W3128" s="41"/>
      <c r="X3128" s="41"/>
      <c r="Y3128" s="43" t="str">
        <f t="shared" si="96"/>
        <v>COMP</v>
      </c>
      <c r="Z3128" s="43">
        <v>1539350</v>
      </c>
      <c r="AA3128" s="43">
        <f t="shared" si="97"/>
        <v>2423185</v>
      </c>
    </row>
    <row r="3129" spans="1:27" x14ac:dyDescent="0.3">
      <c r="A3129" s="43">
        <v>2338243</v>
      </c>
      <c r="B3129" s="43" t="s">
        <v>3094</v>
      </c>
      <c r="C3129" s="43" t="s">
        <v>3095</v>
      </c>
      <c r="D3129" s="41"/>
      <c r="E3129" s="43" t="s">
        <v>6263</v>
      </c>
      <c r="F3129" s="43" t="s">
        <v>30</v>
      </c>
      <c r="G3129" s="43">
        <v>45050</v>
      </c>
      <c r="H3129" s="41"/>
      <c r="I3129" s="41"/>
      <c r="J3129" s="43"/>
      <c r="K3129" s="41"/>
      <c r="L3129" s="41"/>
      <c r="M3129" s="41"/>
      <c r="N3129" s="41"/>
      <c r="O3129" s="41"/>
      <c r="P3129" s="41"/>
      <c r="Q3129" s="41"/>
      <c r="R3129" s="41"/>
      <c r="S3129" s="41"/>
      <c r="T3129" s="41"/>
      <c r="U3129" s="41"/>
      <c r="V3129" s="41"/>
      <c r="W3129" s="41"/>
      <c r="X3129" s="41"/>
      <c r="Y3129" s="43" t="str">
        <f t="shared" si="96"/>
        <v>COMP</v>
      </c>
      <c r="Z3129" s="43">
        <v>2088133</v>
      </c>
      <c r="AA3129" s="43">
        <f t="shared" si="97"/>
        <v>2338243</v>
      </c>
    </row>
    <row r="3130" spans="1:27" x14ac:dyDescent="0.3">
      <c r="A3130" s="43">
        <v>1908095</v>
      </c>
      <c r="B3130" s="43" t="s">
        <v>3096</v>
      </c>
      <c r="C3130" s="43" t="s">
        <v>722</v>
      </c>
      <c r="D3130" s="41"/>
      <c r="E3130" s="43" t="s">
        <v>6263</v>
      </c>
      <c r="F3130" s="43" t="s">
        <v>28</v>
      </c>
      <c r="G3130" s="43">
        <v>45038</v>
      </c>
      <c r="H3130" s="41"/>
      <c r="I3130" s="41"/>
      <c r="J3130" s="43"/>
      <c r="K3130" s="41"/>
      <c r="L3130" s="41"/>
      <c r="M3130" s="41"/>
      <c r="N3130" s="41"/>
      <c r="O3130" s="41"/>
      <c r="P3130" s="41"/>
      <c r="Q3130" s="41"/>
      <c r="R3130" s="41"/>
      <c r="S3130" s="41"/>
      <c r="T3130" s="41"/>
      <c r="U3130" s="41"/>
      <c r="V3130" s="41"/>
      <c r="W3130" s="41"/>
      <c r="X3130" s="41"/>
      <c r="Y3130" s="43" t="str">
        <f t="shared" si="96"/>
        <v>COMP</v>
      </c>
      <c r="Z3130" s="43">
        <v>1508735</v>
      </c>
      <c r="AA3130" s="43">
        <f t="shared" si="97"/>
        <v>1908095</v>
      </c>
    </row>
    <row r="3131" spans="1:27" x14ac:dyDescent="0.3">
      <c r="A3131" s="43">
        <v>1913529</v>
      </c>
      <c r="B3131" s="43" t="s">
        <v>3097</v>
      </c>
      <c r="C3131" s="43" t="s">
        <v>803</v>
      </c>
      <c r="D3131" s="41"/>
      <c r="E3131" s="43" t="s">
        <v>6263</v>
      </c>
      <c r="F3131" s="43" t="s">
        <v>30</v>
      </c>
      <c r="G3131" s="43">
        <v>45008</v>
      </c>
      <c r="H3131" s="41"/>
      <c r="I3131" s="41"/>
      <c r="J3131" s="43"/>
      <c r="K3131" s="41"/>
      <c r="L3131" s="41"/>
      <c r="M3131" s="41"/>
      <c r="N3131" s="41"/>
      <c r="O3131" s="41"/>
      <c r="P3131" s="41"/>
      <c r="Q3131" s="41"/>
      <c r="R3131" s="41"/>
      <c r="S3131" s="41"/>
      <c r="T3131" s="41"/>
      <c r="U3131" s="41"/>
      <c r="V3131" s="41"/>
      <c r="W3131" s="41"/>
      <c r="X3131" s="41"/>
      <c r="Y3131" s="43" t="str">
        <f t="shared" si="96"/>
        <v/>
      </c>
      <c r="Z3131" s="43">
        <v>2153330</v>
      </c>
      <c r="AA3131" s="43" t="e">
        <f t="shared" si="97"/>
        <v>#N/A</v>
      </c>
    </row>
    <row r="3132" spans="1:27" x14ac:dyDescent="0.3">
      <c r="A3132" s="43">
        <v>2425535</v>
      </c>
      <c r="B3132" s="43" t="s">
        <v>3098</v>
      </c>
      <c r="C3132" s="43" t="s">
        <v>3099</v>
      </c>
      <c r="D3132" s="41"/>
      <c r="E3132" s="43" t="s">
        <v>6263</v>
      </c>
      <c r="F3132" s="43" t="s">
        <v>30</v>
      </c>
      <c r="G3132" s="43">
        <v>37021</v>
      </c>
      <c r="H3132" s="41"/>
      <c r="I3132" s="41"/>
      <c r="J3132" s="43"/>
      <c r="K3132" s="41"/>
      <c r="L3132" s="41"/>
      <c r="M3132" s="41"/>
      <c r="N3132" s="41"/>
      <c r="O3132" s="41"/>
      <c r="P3132" s="41"/>
      <c r="Q3132" s="41"/>
      <c r="R3132" s="41"/>
      <c r="S3132" s="41"/>
      <c r="T3132" s="41"/>
      <c r="U3132" s="41"/>
      <c r="V3132" s="41"/>
      <c r="W3132" s="41"/>
      <c r="X3132" s="41"/>
      <c r="Y3132" s="43" t="str">
        <f t="shared" si="96"/>
        <v/>
      </c>
      <c r="Z3132" s="43">
        <v>736991</v>
      </c>
      <c r="AA3132" s="43" t="e">
        <f t="shared" si="97"/>
        <v>#N/A</v>
      </c>
    </row>
    <row r="3133" spans="1:27" x14ac:dyDescent="0.3">
      <c r="A3133" s="43">
        <v>2385878</v>
      </c>
      <c r="B3133" s="43" t="s">
        <v>3100</v>
      </c>
      <c r="C3133" s="43" t="s">
        <v>1249</v>
      </c>
      <c r="D3133" s="41"/>
      <c r="E3133" s="43" t="s">
        <v>6263</v>
      </c>
      <c r="F3133" s="43" t="s">
        <v>28</v>
      </c>
      <c r="G3133" s="43">
        <v>45008</v>
      </c>
      <c r="H3133" s="41"/>
      <c r="I3133" s="41"/>
      <c r="J3133" s="43"/>
      <c r="K3133" s="41"/>
      <c r="L3133" s="41"/>
      <c r="M3133" s="41"/>
      <c r="N3133" s="41"/>
      <c r="O3133" s="41"/>
      <c r="P3133" s="41"/>
      <c r="Q3133" s="41"/>
      <c r="R3133" s="41"/>
      <c r="S3133" s="41"/>
      <c r="T3133" s="41"/>
      <c r="U3133" s="41"/>
      <c r="V3133" s="41"/>
      <c r="W3133" s="41"/>
      <c r="X3133" s="41"/>
      <c r="Y3133" s="43" t="str">
        <f t="shared" si="96"/>
        <v>COMP</v>
      </c>
      <c r="Z3133" s="43">
        <v>2153331</v>
      </c>
      <c r="AA3133" s="43">
        <f t="shared" si="97"/>
        <v>2385878</v>
      </c>
    </row>
    <row r="3134" spans="1:27" x14ac:dyDescent="0.3">
      <c r="A3134" s="43">
        <v>1899471</v>
      </c>
      <c r="B3134" s="43" t="s">
        <v>3101</v>
      </c>
      <c r="C3134" s="43" t="s">
        <v>3102</v>
      </c>
      <c r="D3134" s="41"/>
      <c r="E3134" s="43" t="s">
        <v>6263</v>
      </c>
      <c r="F3134" s="43" t="s">
        <v>30</v>
      </c>
      <c r="G3134" s="43">
        <v>45053</v>
      </c>
      <c r="H3134" s="41"/>
      <c r="I3134" s="41"/>
      <c r="J3134" s="43"/>
      <c r="K3134" s="41"/>
      <c r="L3134" s="41"/>
      <c r="M3134" s="41"/>
      <c r="N3134" s="41"/>
      <c r="O3134" s="41"/>
      <c r="P3134" s="41"/>
      <c r="Q3134" s="41"/>
      <c r="R3134" s="41"/>
      <c r="S3134" s="41"/>
      <c r="T3134" s="41"/>
      <c r="U3134" s="41"/>
      <c r="V3134" s="41"/>
      <c r="W3134" s="41"/>
      <c r="X3134" s="41"/>
      <c r="Y3134" s="43" t="str">
        <f t="shared" si="96"/>
        <v>COMP</v>
      </c>
      <c r="Z3134" s="43">
        <v>1004647</v>
      </c>
      <c r="AA3134" s="43">
        <f t="shared" si="97"/>
        <v>1899471</v>
      </c>
    </row>
    <row r="3135" spans="1:27" x14ac:dyDescent="0.3">
      <c r="A3135" s="43">
        <v>2035526</v>
      </c>
      <c r="B3135" s="43" t="s">
        <v>3103</v>
      </c>
      <c r="C3135" s="43" t="s">
        <v>659</v>
      </c>
      <c r="D3135" s="41"/>
      <c r="E3135" s="43" t="s">
        <v>6263</v>
      </c>
      <c r="F3135" s="43" t="s">
        <v>28</v>
      </c>
      <c r="G3135" s="43">
        <v>45053</v>
      </c>
      <c r="H3135" s="41"/>
      <c r="I3135" s="41"/>
      <c r="J3135" s="43"/>
      <c r="K3135" s="41"/>
      <c r="L3135" s="41"/>
      <c r="M3135" s="41"/>
      <c r="N3135" s="41"/>
      <c r="O3135" s="41"/>
      <c r="P3135" s="41"/>
      <c r="Q3135" s="41"/>
      <c r="R3135" s="41"/>
      <c r="S3135" s="41"/>
      <c r="T3135" s="41"/>
      <c r="U3135" s="41"/>
      <c r="V3135" s="41"/>
      <c r="W3135" s="41"/>
      <c r="X3135" s="41"/>
      <c r="Y3135" s="43" t="str">
        <f t="shared" si="96"/>
        <v>COMP</v>
      </c>
      <c r="Z3135" s="43">
        <v>297023</v>
      </c>
      <c r="AA3135" s="43">
        <f t="shared" si="97"/>
        <v>2035526</v>
      </c>
    </row>
    <row r="3136" spans="1:27" x14ac:dyDescent="0.3">
      <c r="A3136" s="43">
        <v>2090987</v>
      </c>
      <c r="B3136" s="43" t="s">
        <v>3104</v>
      </c>
      <c r="C3136" s="43" t="s">
        <v>3105</v>
      </c>
      <c r="D3136" s="41"/>
      <c r="E3136" s="43" t="s">
        <v>6263</v>
      </c>
      <c r="F3136" s="43" t="s">
        <v>28</v>
      </c>
      <c r="G3136" s="43">
        <v>18005</v>
      </c>
      <c r="H3136" s="41"/>
      <c r="I3136" s="41"/>
      <c r="J3136" s="43"/>
      <c r="K3136" s="41"/>
      <c r="L3136" s="41"/>
      <c r="M3136" s="41"/>
      <c r="N3136" s="41"/>
      <c r="O3136" s="41"/>
      <c r="P3136" s="41"/>
      <c r="Q3136" s="41"/>
      <c r="R3136" s="41"/>
      <c r="S3136" s="41"/>
      <c r="T3136" s="41"/>
      <c r="U3136" s="41"/>
      <c r="V3136" s="41"/>
      <c r="W3136" s="41"/>
      <c r="X3136" s="41"/>
      <c r="Y3136" s="43" t="str">
        <f t="shared" si="96"/>
        <v/>
      </c>
      <c r="Z3136" s="43">
        <v>1411062</v>
      </c>
      <c r="AA3136" s="43" t="e">
        <f t="shared" si="97"/>
        <v>#N/A</v>
      </c>
    </row>
    <row r="3137" spans="1:27" x14ac:dyDescent="0.3">
      <c r="A3137" s="43">
        <v>2348955</v>
      </c>
      <c r="B3137" s="43" t="s">
        <v>3106</v>
      </c>
      <c r="C3137" s="43" t="s">
        <v>223</v>
      </c>
      <c r="D3137" s="41"/>
      <c r="E3137" s="43" t="s">
        <v>6263</v>
      </c>
      <c r="F3137" s="43" t="s">
        <v>28</v>
      </c>
      <c r="G3137" s="43">
        <v>28040</v>
      </c>
      <c r="H3137" s="41"/>
      <c r="I3137" s="41"/>
      <c r="J3137" s="43"/>
      <c r="K3137" s="41"/>
      <c r="L3137" s="41"/>
      <c r="M3137" s="41"/>
      <c r="N3137" s="41"/>
      <c r="O3137" s="41"/>
      <c r="P3137" s="41"/>
      <c r="Q3137" s="41"/>
      <c r="R3137" s="41"/>
      <c r="S3137" s="41"/>
      <c r="T3137" s="41"/>
      <c r="U3137" s="41"/>
      <c r="V3137" s="41"/>
      <c r="W3137" s="41"/>
      <c r="X3137" s="41"/>
      <c r="Y3137" s="43" t="str">
        <f t="shared" si="96"/>
        <v>COMP</v>
      </c>
      <c r="Z3137" s="43">
        <v>1919725</v>
      </c>
      <c r="AA3137" s="43">
        <f t="shared" si="97"/>
        <v>2348955</v>
      </c>
    </row>
    <row r="3138" spans="1:27" x14ac:dyDescent="0.3">
      <c r="A3138" s="43">
        <v>1770661</v>
      </c>
      <c r="B3138" s="43" t="s">
        <v>3107</v>
      </c>
      <c r="C3138" s="43" t="s">
        <v>644</v>
      </c>
      <c r="D3138" s="41"/>
      <c r="E3138" s="43" t="s">
        <v>35</v>
      </c>
      <c r="F3138" s="43" t="s">
        <v>30</v>
      </c>
      <c r="G3138" s="43">
        <v>45003</v>
      </c>
      <c r="H3138" s="41"/>
      <c r="I3138" s="41"/>
      <c r="J3138" s="43"/>
      <c r="K3138" s="41"/>
      <c r="L3138" s="41"/>
      <c r="M3138" s="41"/>
      <c r="N3138" s="41"/>
      <c r="O3138" s="41"/>
      <c r="P3138" s="41"/>
      <c r="Q3138" s="41"/>
      <c r="R3138" s="41"/>
      <c r="S3138" s="41"/>
      <c r="T3138" s="41"/>
      <c r="U3138" s="41"/>
      <c r="V3138" s="41"/>
      <c r="W3138" s="41"/>
      <c r="X3138" s="41"/>
      <c r="Y3138" s="43" t="str">
        <f t="shared" ref="Y3138:Y3201" si="98">IF(ISERROR(AA3138)=FALSE,"COMP","")</f>
        <v>COMP</v>
      </c>
      <c r="Z3138" s="43">
        <v>1242169</v>
      </c>
      <c r="AA3138" s="43">
        <f t="shared" ref="AA3138:AA3201" si="99">VLOOKUP(A3138,Z:Z,1,FALSE)</f>
        <v>1770661</v>
      </c>
    </row>
    <row r="3139" spans="1:27" x14ac:dyDescent="0.3">
      <c r="A3139" s="43">
        <v>2106432</v>
      </c>
      <c r="B3139" s="43" t="s">
        <v>3108</v>
      </c>
      <c r="C3139" s="43" t="s">
        <v>390</v>
      </c>
      <c r="D3139" s="41"/>
      <c r="E3139" s="43" t="s">
        <v>6263</v>
      </c>
      <c r="F3139" s="43" t="s">
        <v>30</v>
      </c>
      <c r="G3139" s="43">
        <v>45038</v>
      </c>
      <c r="H3139" s="41"/>
      <c r="I3139" s="41"/>
      <c r="J3139" s="43"/>
      <c r="K3139" s="41"/>
      <c r="L3139" s="41"/>
      <c r="M3139" s="41"/>
      <c r="N3139" s="41"/>
      <c r="O3139" s="41"/>
      <c r="P3139" s="41"/>
      <c r="Q3139" s="41"/>
      <c r="R3139" s="41"/>
      <c r="S3139" s="41"/>
      <c r="T3139" s="41"/>
      <c r="U3139" s="41"/>
      <c r="V3139" s="41"/>
      <c r="W3139" s="41"/>
      <c r="X3139" s="41"/>
      <c r="Y3139" s="43" t="str">
        <f t="shared" si="98"/>
        <v>COMP</v>
      </c>
      <c r="Z3139" s="43">
        <v>2237694</v>
      </c>
      <c r="AA3139" s="43">
        <f t="shared" si="99"/>
        <v>2106432</v>
      </c>
    </row>
    <row r="3140" spans="1:27" x14ac:dyDescent="0.3">
      <c r="A3140" s="43">
        <v>151633</v>
      </c>
      <c r="B3140" s="43" t="s">
        <v>3109</v>
      </c>
      <c r="C3140" s="43" t="s">
        <v>250</v>
      </c>
      <c r="D3140" s="41"/>
      <c r="E3140" s="43" t="s">
        <v>6263</v>
      </c>
      <c r="F3140" s="43" t="s">
        <v>28</v>
      </c>
      <c r="G3140" s="43">
        <v>41006</v>
      </c>
      <c r="H3140" s="41"/>
      <c r="I3140" s="41"/>
      <c r="J3140" s="43"/>
      <c r="K3140" s="41"/>
      <c r="L3140" s="41"/>
      <c r="M3140" s="41"/>
      <c r="N3140" s="41"/>
      <c r="O3140" s="41"/>
      <c r="P3140" s="41"/>
      <c r="Q3140" s="41"/>
      <c r="R3140" s="41"/>
      <c r="S3140" s="41"/>
      <c r="T3140" s="41"/>
      <c r="U3140" s="41"/>
      <c r="V3140" s="41"/>
      <c r="W3140" s="41"/>
      <c r="X3140" s="41"/>
      <c r="Y3140" s="43" t="str">
        <f t="shared" si="98"/>
        <v>COMP</v>
      </c>
      <c r="Z3140" s="43">
        <v>2129235</v>
      </c>
      <c r="AA3140" s="43">
        <f t="shared" si="99"/>
        <v>151633</v>
      </c>
    </row>
    <row r="3141" spans="1:27" x14ac:dyDescent="0.3">
      <c r="A3141" s="43">
        <v>2177696</v>
      </c>
      <c r="B3141" s="43" t="s">
        <v>3110</v>
      </c>
      <c r="C3141" s="43" t="s">
        <v>870</v>
      </c>
      <c r="D3141" s="41"/>
      <c r="E3141" s="43" t="s">
        <v>29</v>
      </c>
      <c r="F3141" s="43" t="s">
        <v>28</v>
      </c>
      <c r="G3141" s="43">
        <v>37037</v>
      </c>
      <c r="H3141" s="41"/>
      <c r="I3141" s="41"/>
      <c r="J3141" s="43"/>
      <c r="K3141" s="41"/>
      <c r="L3141" s="41"/>
      <c r="M3141" s="41"/>
      <c r="N3141" s="41"/>
      <c r="O3141" s="41"/>
      <c r="P3141" s="41"/>
      <c r="Q3141" s="41"/>
      <c r="R3141" s="41"/>
      <c r="S3141" s="41"/>
      <c r="T3141" s="41"/>
      <c r="U3141" s="41"/>
      <c r="V3141" s="41"/>
      <c r="W3141" s="41"/>
      <c r="X3141" s="41"/>
      <c r="Y3141" s="43" t="str">
        <f t="shared" si="98"/>
        <v>COMP</v>
      </c>
      <c r="Z3141" s="43">
        <v>205193</v>
      </c>
      <c r="AA3141" s="43">
        <f t="shared" si="99"/>
        <v>2177696</v>
      </c>
    </row>
    <row r="3142" spans="1:27" x14ac:dyDescent="0.3">
      <c r="A3142" s="43">
        <v>190371</v>
      </c>
      <c r="B3142" s="43" t="s">
        <v>3111</v>
      </c>
      <c r="C3142" s="43" t="s">
        <v>232</v>
      </c>
      <c r="D3142" s="41"/>
      <c r="E3142" s="43" t="s">
        <v>6263</v>
      </c>
      <c r="F3142" s="43" t="s">
        <v>28</v>
      </c>
      <c r="G3142" s="43">
        <v>28037</v>
      </c>
      <c r="H3142" s="41"/>
      <c r="I3142" s="41"/>
      <c r="J3142" s="43"/>
      <c r="K3142" s="41"/>
      <c r="L3142" s="41"/>
      <c r="M3142" s="41"/>
      <c r="N3142" s="41"/>
      <c r="O3142" s="41"/>
      <c r="P3142" s="41"/>
      <c r="Q3142" s="41"/>
      <c r="R3142" s="41"/>
      <c r="S3142" s="41"/>
      <c r="T3142" s="41"/>
      <c r="U3142" s="41"/>
      <c r="V3142" s="41"/>
      <c r="W3142" s="41"/>
      <c r="X3142" s="41"/>
      <c r="Y3142" s="43" t="str">
        <f t="shared" si="98"/>
        <v>COMP</v>
      </c>
      <c r="Z3142" s="43">
        <v>1581339</v>
      </c>
      <c r="AA3142" s="43">
        <f t="shared" si="99"/>
        <v>190371</v>
      </c>
    </row>
    <row r="3143" spans="1:27" x14ac:dyDescent="0.3">
      <c r="A3143" s="43">
        <v>2316909</v>
      </c>
      <c r="B3143" s="43" t="s">
        <v>3112</v>
      </c>
      <c r="C3143" s="43" t="s">
        <v>327</v>
      </c>
      <c r="D3143" s="41"/>
      <c r="E3143" s="43" t="s">
        <v>6263</v>
      </c>
      <c r="F3143" s="43" t="s">
        <v>30</v>
      </c>
      <c r="G3143" s="43">
        <v>37024</v>
      </c>
      <c r="H3143" s="41"/>
      <c r="I3143" s="41"/>
      <c r="J3143" s="43"/>
      <c r="K3143" s="41"/>
      <c r="L3143" s="41"/>
      <c r="M3143" s="41"/>
      <c r="N3143" s="41"/>
      <c r="O3143" s="41"/>
      <c r="P3143" s="41"/>
      <c r="Q3143" s="41"/>
      <c r="R3143" s="41"/>
      <c r="S3143" s="41"/>
      <c r="T3143" s="41"/>
      <c r="U3143" s="41"/>
      <c r="V3143" s="41"/>
      <c r="W3143" s="41"/>
      <c r="X3143" s="41"/>
      <c r="Y3143" s="43" t="str">
        <f t="shared" si="98"/>
        <v>COMP</v>
      </c>
      <c r="Z3143" s="43">
        <v>301530</v>
      </c>
      <c r="AA3143" s="43">
        <f t="shared" si="99"/>
        <v>2316909</v>
      </c>
    </row>
    <row r="3144" spans="1:27" x14ac:dyDescent="0.3">
      <c r="A3144" s="43">
        <v>2076730</v>
      </c>
      <c r="B3144" s="43" t="s">
        <v>3113</v>
      </c>
      <c r="C3144" s="43" t="s">
        <v>3114</v>
      </c>
      <c r="D3144" s="41"/>
      <c r="E3144" s="43" t="s">
        <v>29</v>
      </c>
      <c r="F3144" s="43" t="s">
        <v>30</v>
      </c>
      <c r="G3144" s="43">
        <v>28037</v>
      </c>
      <c r="H3144" s="41"/>
      <c r="I3144" s="41"/>
      <c r="J3144" s="43"/>
      <c r="K3144" s="41"/>
      <c r="L3144" s="41"/>
      <c r="M3144" s="41"/>
      <c r="N3144" s="41"/>
      <c r="O3144" s="41"/>
      <c r="P3144" s="41"/>
      <c r="Q3144" s="41"/>
      <c r="R3144" s="41"/>
      <c r="S3144" s="41"/>
      <c r="T3144" s="41"/>
      <c r="U3144" s="41"/>
      <c r="V3144" s="41"/>
      <c r="W3144" s="41"/>
      <c r="X3144" s="41"/>
      <c r="Y3144" s="43" t="str">
        <f t="shared" si="98"/>
        <v>COMP</v>
      </c>
      <c r="Z3144" s="43">
        <v>1133457</v>
      </c>
      <c r="AA3144" s="43">
        <f t="shared" si="99"/>
        <v>2076730</v>
      </c>
    </row>
    <row r="3145" spans="1:27" x14ac:dyDescent="0.3">
      <c r="A3145" s="43">
        <v>2425601</v>
      </c>
      <c r="B3145" s="43" t="s">
        <v>3113</v>
      </c>
      <c r="C3145" s="43" t="s">
        <v>175</v>
      </c>
      <c r="D3145" s="41"/>
      <c r="E3145" s="43" t="s">
        <v>29</v>
      </c>
      <c r="F3145" s="43" t="s">
        <v>28</v>
      </c>
      <c r="G3145" s="43">
        <v>28037</v>
      </c>
      <c r="H3145" s="41"/>
      <c r="I3145" s="41"/>
      <c r="J3145" s="43"/>
      <c r="K3145" s="41"/>
      <c r="L3145" s="41"/>
      <c r="M3145" s="41"/>
      <c r="N3145" s="41"/>
      <c r="O3145" s="41"/>
      <c r="P3145" s="41"/>
      <c r="Q3145" s="41"/>
      <c r="R3145" s="41"/>
      <c r="S3145" s="41"/>
      <c r="T3145" s="41"/>
      <c r="U3145" s="41"/>
      <c r="V3145" s="41"/>
      <c r="W3145" s="41"/>
      <c r="X3145" s="41"/>
      <c r="Y3145" s="43" t="str">
        <f t="shared" si="98"/>
        <v>COMP</v>
      </c>
      <c r="Z3145" s="43">
        <v>1680700</v>
      </c>
      <c r="AA3145" s="43">
        <f t="shared" si="99"/>
        <v>2425601</v>
      </c>
    </row>
    <row r="3146" spans="1:27" x14ac:dyDescent="0.3">
      <c r="A3146" s="43">
        <v>587343</v>
      </c>
      <c r="B3146" s="43" t="s">
        <v>3115</v>
      </c>
      <c r="C3146" s="43" t="s">
        <v>666</v>
      </c>
      <c r="D3146" s="41"/>
      <c r="E3146" s="43" t="s">
        <v>29</v>
      </c>
      <c r="F3146" s="43" t="s">
        <v>30</v>
      </c>
      <c r="G3146" s="43">
        <v>45033</v>
      </c>
      <c r="H3146" s="41"/>
      <c r="I3146" s="41"/>
      <c r="J3146" s="43"/>
      <c r="K3146" s="41"/>
      <c r="L3146" s="41"/>
      <c r="M3146" s="41"/>
      <c r="N3146" s="41"/>
      <c r="O3146" s="41"/>
      <c r="P3146" s="41"/>
      <c r="Q3146" s="41"/>
      <c r="R3146" s="41"/>
      <c r="S3146" s="41"/>
      <c r="T3146" s="41"/>
      <c r="U3146" s="41"/>
      <c r="V3146" s="41"/>
      <c r="W3146" s="41"/>
      <c r="X3146" s="41"/>
      <c r="Y3146" s="43" t="str">
        <f t="shared" si="98"/>
        <v/>
      </c>
      <c r="Z3146" s="43">
        <v>2381011</v>
      </c>
      <c r="AA3146" s="43" t="e">
        <f t="shared" si="99"/>
        <v>#N/A</v>
      </c>
    </row>
    <row r="3147" spans="1:27" x14ac:dyDescent="0.3">
      <c r="A3147" s="43">
        <v>1960562</v>
      </c>
      <c r="B3147" s="43" t="s">
        <v>3116</v>
      </c>
      <c r="C3147" s="43" t="s">
        <v>1813</v>
      </c>
      <c r="D3147" s="41"/>
      <c r="E3147" s="43" t="s">
        <v>6263</v>
      </c>
      <c r="F3147" s="43" t="s">
        <v>30</v>
      </c>
      <c r="G3147" s="43">
        <v>37015</v>
      </c>
      <c r="H3147" s="41"/>
      <c r="I3147" s="41"/>
      <c r="J3147" s="43"/>
      <c r="K3147" s="41"/>
      <c r="L3147" s="41"/>
      <c r="M3147" s="41"/>
      <c r="N3147" s="41"/>
      <c r="O3147" s="41"/>
      <c r="P3147" s="41"/>
      <c r="Q3147" s="41"/>
      <c r="R3147" s="41"/>
      <c r="S3147" s="41"/>
      <c r="T3147" s="41"/>
      <c r="U3147" s="41"/>
      <c r="V3147" s="41"/>
      <c r="W3147" s="41"/>
      <c r="X3147" s="41"/>
      <c r="Y3147" s="43" t="str">
        <f t="shared" si="98"/>
        <v>COMP</v>
      </c>
      <c r="Z3147" s="43">
        <v>1377258</v>
      </c>
      <c r="AA3147" s="43">
        <f t="shared" si="99"/>
        <v>1960562</v>
      </c>
    </row>
    <row r="3148" spans="1:27" x14ac:dyDescent="0.3">
      <c r="A3148" s="43">
        <v>1468883</v>
      </c>
      <c r="B3148" s="43" t="s">
        <v>3116</v>
      </c>
      <c r="C3148" s="43" t="s">
        <v>1878</v>
      </c>
      <c r="D3148" s="41"/>
      <c r="E3148" s="43" t="s">
        <v>35</v>
      </c>
      <c r="F3148" s="43" t="s">
        <v>28</v>
      </c>
      <c r="G3148" s="43">
        <v>37015</v>
      </c>
      <c r="H3148" s="41"/>
      <c r="I3148" s="41"/>
      <c r="J3148" s="43"/>
      <c r="K3148" s="41"/>
      <c r="L3148" s="41"/>
      <c r="M3148" s="41"/>
      <c r="N3148" s="41"/>
      <c r="O3148" s="41"/>
      <c r="P3148" s="41"/>
      <c r="Q3148" s="41"/>
      <c r="R3148" s="41"/>
      <c r="S3148" s="41"/>
      <c r="T3148" s="41"/>
      <c r="U3148" s="41"/>
      <c r="V3148" s="41"/>
      <c r="W3148" s="41"/>
      <c r="X3148" s="41"/>
      <c r="Y3148" s="43" t="str">
        <f t="shared" si="98"/>
        <v>COMP</v>
      </c>
      <c r="Z3148" s="43">
        <v>1501740</v>
      </c>
      <c r="AA3148" s="43">
        <f t="shared" si="99"/>
        <v>1468883</v>
      </c>
    </row>
    <row r="3149" spans="1:27" x14ac:dyDescent="0.3">
      <c r="A3149" s="43">
        <v>2081494</v>
      </c>
      <c r="B3149" s="43" t="s">
        <v>3116</v>
      </c>
      <c r="C3149" s="43" t="s">
        <v>687</v>
      </c>
      <c r="D3149" s="41"/>
      <c r="E3149" s="43" t="s">
        <v>6263</v>
      </c>
      <c r="F3149" s="43" t="s">
        <v>28</v>
      </c>
      <c r="G3149" s="43">
        <v>37015</v>
      </c>
      <c r="H3149" s="41"/>
      <c r="I3149" s="41"/>
      <c r="J3149" s="43"/>
      <c r="K3149" s="41"/>
      <c r="L3149" s="41"/>
      <c r="M3149" s="41"/>
      <c r="N3149" s="41"/>
      <c r="O3149" s="41"/>
      <c r="P3149" s="41"/>
      <c r="Q3149" s="41"/>
      <c r="R3149" s="41"/>
      <c r="S3149" s="41"/>
      <c r="T3149" s="41"/>
      <c r="U3149" s="41"/>
      <c r="V3149" s="41"/>
      <c r="W3149" s="41"/>
      <c r="X3149" s="41"/>
      <c r="Y3149" s="43" t="str">
        <f t="shared" si="98"/>
        <v>COMP</v>
      </c>
      <c r="Z3149" s="43">
        <v>1997940</v>
      </c>
      <c r="AA3149" s="43">
        <f t="shared" si="99"/>
        <v>2081494</v>
      </c>
    </row>
    <row r="3150" spans="1:27" x14ac:dyDescent="0.3">
      <c r="A3150" s="43">
        <v>2044399</v>
      </c>
      <c r="B3150" s="43" t="s">
        <v>3117</v>
      </c>
      <c r="C3150" s="43" t="s">
        <v>399</v>
      </c>
      <c r="D3150" s="41"/>
      <c r="E3150" s="43" t="s">
        <v>6263</v>
      </c>
      <c r="F3150" s="43" t="s">
        <v>28</v>
      </c>
      <c r="G3150" s="43">
        <v>18024</v>
      </c>
      <c r="H3150" s="41"/>
      <c r="I3150" s="41"/>
      <c r="J3150" s="43"/>
      <c r="K3150" s="41"/>
      <c r="L3150" s="41"/>
      <c r="M3150" s="41"/>
      <c r="N3150" s="41"/>
      <c r="O3150" s="41"/>
      <c r="P3150" s="41"/>
      <c r="Q3150" s="41"/>
      <c r="R3150" s="41"/>
      <c r="S3150" s="41"/>
      <c r="T3150" s="41"/>
      <c r="U3150" s="41"/>
      <c r="V3150" s="41"/>
      <c r="W3150" s="41"/>
      <c r="X3150" s="41"/>
      <c r="Y3150" s="43" t="str">
        <f t="shared" si="98"/>
        <v>COMP</v>
      </c>
      <c r="Z3150" s="43">
        <v>1304683</v>
      </c>
      <c r="AA3150" s="43">
        <f t="shared" si="99"/>
        <v>2044399</v>
      </c>
    </row>
    <row r="3151" spans="1:27" x14ac:dyDescent="0.3">
      <c r="A3151" s="43">
        <v>1745975</v>
      </c>
      <c r="B3151" s="43" t="s">
        <v>3118</v>
      </c>
      <c r="C3151" s="43" t="s">
        <v>474</v>
      </c>
      <c r="D3151" s="41"/>
      <c r="E3151" s="43" t="s">
        <v>6263</v>
      </c>
      <c r="F3151" s="43" t="s">
        <v>30</v>
      </c>
      <c r="G3151" s="43">
        <v>37023</v>
      </c>
      <c r="H3151" s="41"/>
      <c r="I3151" s="41"/>
      <c r="J3151" s="43"/>
      <c r="K3151" s="41"/>
      <c r="L3151" s="41"/>
      <c r="M3151" s="41"/>
      <c r="N3151" s="41"/>
      <c r="O3151" s="41"/>
      <c r="P3151" s="41"/>
      <c r="Q3151" s="41"/>
      <c r="R3151" s="41"/>
      <c r="S3151" s="41"/>
      <c r="T3151" s="41"/>
      <c r="U3151" s="41"/>
      <c r="V3151" s="41"/>
      <c r="W3151" s="41"/>
      <c r="X3151" s="41"/>
      <c r="Y3151" s="43" t="str">
        <f t="shared" si="98"/>
        <v/>
      </c>
      <c r="Z3151" s="43">
        <v>1072422</v>
      </c>
      <c r="AA3151" s="43" t="e">
        <f t="shared" si="99"/>
        <v>#N/A</v>
      </c>
    </row>
    <row r="3152" spans="1:27" x14ac:dyDescent="0.3">
      <c r="A3152" s="43">
        <v>1291093</v>
      </c>
      <c r="B3152" s="43" t="s">
        <v>3119</v>
      </c>
      <c r="C3152" s="43" t="s">
        <v>1495</v>
      </c>
      <c r="D3152" s="41"/>
      <c r="E3152" s="43" t="s">
        <v>6263</v>
      </c>
      <c r="F3152" s="43" t="s">
        <v>28</v>
      </c>
      <c r="G3152" s="43">
        <v>18035</v>
      </c>
      <c r="H3152" s="41"/>
      <c r="I3152" s="41"/>
      <c r="J3152" s="43"/>
      <c r="K3152" s="41"/>
      <c r="L3152" s="41"/>
      <c r="M3152" s="41"/>
      <c r="N3152" s="41"/>
      <c r="O3152" s="41"/>
      <c r="P3152" s="41"/>
      <c r="Q3152" s="41"/>
      <c r="R3152" s="41"/>
      <c r="S3152" s="41"/>
      <c r="T3152" s="41"/>
      <c r="U3152" s="41"/>
      <c r="V3152" s="41"/>
      <c r="W3152" s="41"/>
      <c r="X3152" s="41"/>
      <c r="Y3152" s="43" t="str">
        <f t="shared" si="98"/>
        <v>COMP</v>
      </c>
      <c r="Z3152" s="43">
        <v>1613625</v>
      </c>
      <c r="AA3152" s="43">
        <f t="shared" si="99"/>
        <v>1291093</v>
      </c>
    </row>
    <row r="3153" spans="1:27" x14ac:dyDescent="0.3">
      <c r="A3153" s="43">
        <v>2355504</v>
      </c>
      <c r="B3153" s="43" t="s">
        <v>2540</v>
      </c>
      <c r="C3153" s="43" t="s">
        <v>268</v>
      </c>
      <c r="D3153" s="41"/>
      <c r="E3153" s="43" t="s">
        <v>6263</v>
      </c>
      <c r="F3153" s="43" t="s">
        <v>30</v>
      </c>
      <c r="G3153" s="43">
        <v>45009</v>
      </c>
      <c r="H3153" s="41"/>
      <c r="I3153" s="41"/>
      <c r="J3153" s="43"/>
      <c r="K3153" s="41"/>
      <c r="L3153" s="41"/>
      <c r="M3153" s="41"/>
      <c r="N3153" s="41"/>
      <c r="O3153" s="41"/>
      <c r="P3153" s="41"/>
      <c r="Q3153" s="41"/>
      <c r="R3153" s="41"/>
      <c r="S3153" s="41"/>
      <c r="T3153" s="41"/>
      <c r="U3153" s="41"/>
      <c r="V3153" s="41"/>
      <c r="W3153" s="41"/>
      <c r="X3153" s="41"/>
      <c r="Y3153" s="43" t="str">
        <f t="shared" si="98"/>
        <v/>
      </c>
      <c r="Z3153" s="43">
        <v>1613621</v>
      </c>
      <c r="AA3153" s="43" t="e">
        <f t="shared" si="99"/>
        <v>#N/A</v>
      </c>
    </row>
    <row r="3154" spans="1:27" x14ac:dyDescent="0.3">
      <c r="A3154" s="43">
        <v>2387166</v>
      </c>
      <c r="B3154" s="43" t="s">
        <v>2540</v>
      </c>
      <c r="C3154" s="43" t="s">
        <v>357</v>
      </c>
      <c r="D3154" s="41"/>
      <c r="E3154" s="43" t="s">
        <v>6263</v>
      </c>
      <c r="F3154" s="43" t="s">
        <v>30</v>
      </c>
      <c r="G3154" s="43">
        <v>18032</v>
      </c>
      <c r="H3154" s="41"/>
      <c r="I3154" s="41"/>
      <c r="J3154" s="43"/>
      <c r="K3154" s="41"/>
      <c r="L3154" s="41"/>
      <c r="M3154" s="41"/>
      <c r="N3154" s="41"/>
      <c r="O3154" s="41"/>
      <c r="P3154" s="41"/>
      <c r="Q3154" s="41"/>
      <c r="R3154" s="41"/>
      <c r="S3154" s="41"/>
      <c r="T3154" s="41"/>
      <c r="U3154" s="41"/>
      <c r="V3154" s="41"/>
      <c r="W3154" s="41"/>
      <c r="X3154" s="41"/>
      <c r="Y3154" s="43" t="str">
        <f t="shared" si="98"/>
        <v>COMP</v>
      </c>
      <c r="Z3154" s="43">
        <v>2348789</v>
      </c>
      <c r="AA3154" s="43">
        <f t="shared" si="99"/>
        <v>2387166</v>
      </c>
    </row>
    <row r="3155" spans="1:27" x14ac:dyDescent="0.3">
      <c r="A3155" s="43">
        <v>2404047</v>
      </c>
      <c r="B3155" s="43" t="s">
        <v>2540</v>
      </c>
      <c r="C3155" s="43" t="s">
        <v>3120</v>
      </c>
      <c r="D3155" s="41"/>
      <c r="E3155" s="43" t="s">
        <v>34</v>
      </c>
      <c r="F3155" s="43" t="s">
        <v>28</v>
      </c>
      <c r="G3155" s="43">
        <v>28040</v>
      </c>
      <c r="H3155" s="41"/>
      <c r="I3155" s="41"/>
      <c r="J3155" s="43"/>
      <c r="K3155" s="41"/>
      <c r="L3155" s="41"/>
      <c r="M3155" s="41"/>
      <c r="N3155" s="41"/>
      <c r="O3155" s="41"/>
      <c r="P3155" s="41"/>
      <c r="Q3155" s="41"/>
      <c r="R3155" s="41"/>
      <c r="S3155" s="41"/>
      <c r="T3155" s="41"/>
      <c r="U3155" s="41"/>
      <c r="V3155" s="41"/>
      <c r="W3155" s="41"/>
      <c r="X3155" s="41"/>
      <c r="Y3155" s="43" t="str">
        <f t="shared" si="98"/>
        <v>COMP</v>
      </c>
      <c r="Z3155" s="43">
        <v>2113020</v>
      </c>
      <c r="AA3155" s="43">
        <f t="shared" si="99"/>
        <v>2404047</v>
      </c>
    </row>
    <row r="3156" spans="1:27" x14ac:dyDescent="0.3">
      <c r="A3156" s="43">
        <v>2028468</v>
      </c>
      <c r="B3156" s="43" t="s">
        <v>2540</v>
      </c>
      <c r="C3156" s="43" t="s">
        <v>195</v>
      </c>
      <c r="D3156" s="41"/>
      <c r="E3156" s="43" t="s">
        <v>6263</v>
      </c>
      <c r="F3156" s="43" t="s">
        <v>30</v>
      </c>
      <c r="G3156" s="43">
        <v>37016</v>
      </c>
      <c r="H3156" s="41"/>
      <c r="I3156" s="41"/>
      <c r="J3156" s="43"/>
      <c r="K3156" s="41"/>
      <c r="L3156" s="41"/>
      <c r="M3156" s="41"/>
      <c r="N3156" s="41"/>
      <c r="O3156" s="41"/>
      <c r="P3156" s="41"/>
      <c r="Q3156" s="41"/>
      <c r="R3156" s="41"/>
      <c r="S3156" s="41"/>
      <c r="T3156" s="41"/>
      <c r="U3156" s="41"/>
      <c r="V3156" s="41"/>
      <c r="W3156" s="41"/>
      <c r="X3156" s="41"/>
      <c r="Y3156" s="43" t="str">
        <f t="shared" si="98"/>
        <v/>
      </c>
      <c r="Z3156" s="43">
        <v>1456728</v>
      </c>
      <c r="AA3156" s="43" t="e">
        <f t="shared" si="99"/>
        <v>#N/A</v>
      </c>
    </row>
    <row r="3157" spans="1:27" x14ac:dyDescent="0.3">
      <c r="A3157" s="43">
        <v>2233226</v>
      </c>
      <c r="B3157" s="43" t="s">
        <v>2540</v>
      </c>
      <c r="C3157" s="43" t="s">
        <v>1480</v>
      </c>
      <c r="D3157" s="41"/>
      <c r="E3157" s="43" t="s">
        <v>6263</v>
      </c>
      <c r="F3157" s="43" t="s">
        <v>28</v>
      </c>
      <c r="G3157" s="43">
        <v>18016</v>
      </c>
      <c r="H3157" s="41"/>
      <c r="I3157" s="41"/>
      <c r="J3157" s="43"/>
      <c r="K3157" s="41"/>
      <c r="L3157" s="41"/>
      <c r="M3157" s="41"/>
      <c r="N3157" s="41"/>
      <c r="O3157" s="41"/>
      <c r="P3157" s="41"/>
      <c r="Q3157" s="41"/>
      <c r="R3157" s="41"/>
      <c r="S3157" s="41"/>
      <c r="T3157" s="41"/>
      <c r="U3157" s="41"/>
      <c r="V3157" s="41"/>
      <c r="W3157" s="41"/>
      <c r="X3157" s="41"/>
      <c r="Y3157" s="43" t="str">
        <f t="shared" si="98"/>
        <v>COMP</v>
      </c>
      <c r="Z3157" s="43">
        <v>1991067</v>
      </c>
      <c r="AA3157" s="43">
        <f t="shared" si="99"/>
        <v>2233226</v>
      </c>
    </row>
    <row r="3158" spans="1:27" x14ac:dyDescent="0.3">
      <c r="A3158" s="43">
        <v>2028470</v>
      </c>
      <c r="B3158" s="43" t="s">
        <v>2540</v>
      </c>
      <c r="C3158" s="43" t="s">
        <v>951</v>
      </c>
      <c r="D3158" s="41"/>
      <c r="E3158" s="43" t="s">
        <v>6263</v>
      </c>
      <c r="F3158" s="43" t="s">
        <v>28</v>
      </c>
      <c r="G3158" s="43">
        <v>37016</v>
      </c>
      <c r="H3158" s="41"/>
      <c r="I3158" s="41"/>
      <c r="J3158" s="43"/>
      <c r="K3158" s="41"/>
      <c r="L3158" s="41"/>
      <c r="M3158" s="41"/>
      <c r="N3158" s="41"/>
      <c r="O3158" s="41"/>
      <c r="P3158" s="41"/>
      <c r="Q3158" s="41"/>
      <c r="R3158" s="41"/>
      <c r="S3158" s="41"/>
      <c r="T3158" s="41"/>
      <c r="U3158" s="41"/>
      <c r="V3158" s="41"/>
      <c r="W3158" s="41"/>
      <c r="X3158" s="41"/>
      <c r="Y3158" s="43" t="str">
        <f t="shared" si="98"/>
        <v>COMP</v>
      </c>
      <c r="Z3158" s="43">
        <v>950980</v>
      </c>
      <c r="AA3158" s="43">
        <f t="shared" si="99"/>
        <v>2028470</v>
      </c>
    </row>
    <row r="3159" spans="1:27" x14ac:dyDescent="0.3">
      <c r="A3159" s="43">
        <v>971476</v>
      </c>
      <c r="B3159" s="43" t="s">
        <v>2540</v>
      </c>
      <c r="C3159" s="43" t="s">
        <v>343</v>
      </c>
      <c r="D3159" s="41"/>
      <c r="E3159" s="43" t="s">
        <v>6263</v>
      </c>
      <c r="F3159" s="43" t="s">
        <v>28</v>
      </c>
      <c r="G3159" s="43">
        <v>37046</v>
      </c>
      <c r="H3159" s="41"/>
      <c r="I3159" s="41"/>
      <c r="J3159" s="43"/>
      <c r="K3159" s="41"/>
      <c r="L3159" s="41"/>
      <c r="M3159" s="41"/>
      <c r="N3159" s="41"/>
      <c r="O3159" s="41"/>
      <c r="P3159" s="41"/>
      <c r="Q3159" s="41"/>
      <c r="R3159" s="41"/>
      <c r="S3159" s="41"/>
      <c r="T3159" s="41"/>
      <c r="U3159" s="41"/>
      <c r="V3159" s="41"/>
      <c r="W3159" s="41"/>
      <c r="X3159" s="41"/>
      <c r="Y3159" s="43" t="str">
        <f t="shared" si="98"/>
        <v/>
      </c>
      <c r="Z3159" s="43">
        <v>1492077</v>
      </c>
      <c r="AA3159" s="43" t="e">
        <f t="shared" si="99"/>
        <v>#N/A</v>
      </c>
    </row>
    <row r="3160" spans="1:27" x14ac:dyDescent="0.3">
      <c r="A3160" s="43">
        <v>2426378</v>
      </c>
      <c r="B3160" s="43" t="s">
        <v>3121</v>
      </c>
      <c r="C3160" s="43" t="s">
        <v>907</v>
      </c>
      <c r="D3160" s="41"/>
      <c r="E3160" s="43" t="s">
        <v>35</v>
      </c>
      <c r="F3160" s="43" t="s">
        <v>28</v>
      </c>
      <c r="G3160" s="43">
        <v>45009</v>
      </c>
      <c r="H3160" s="41"/>
      <c r="I3160" s="41"/>
      <c r="J3160" s="43"/>
      <c r="K3160" s="41"/>
      <c r="L3160" s="41"/>
      <c r="M3160" s="41"/>
      <c r="N3160" s="41"/>
      <c r="O3160" s="41"/>
      <c r="P3160" s="41"/>
      <c r="Q3160" s="41"/>
      <c r="R3160" s="41"/>
      <c r="S3160" s="41"/>
      <c r="T3160" s="41"/>
      <c r="U3160" s="41"/>
      <c r="V3160" s="41"/>
      <c r="W3160" s="41"/>
      <c r="X3160" s="41"/>
      <c r="Y3160" s="43" t="str">
        <f t="shared" si="98"/>
        <v>COMP</v>
      </c>
      <c r="Z3160" s="43">
        <v>2180684</v>
      </c>
      <c r="AA3160" s="43">
        <f t="shared" si="99"/>
        <v>2426378</v>
      </c>
    </row>
    <row r="3161" spans="1:27" x14ac:dyDescent="0.3">
      <c r="A3161" s="43">
        <v>1736810</v>
      </c>
      <c r="B3161" s="43" t="s">
        <v>3122</v>
      </c>
      <c r="C3161" s="43" t="s">
        <v>484</v>
      </c>
      <c r="D3161" s="41"/>
      <c r="E3161" s="43" t="s">
        <v>29</v>
      </c>
      <c r="F3161" s="43" t="s">
        <v>28</v>
      </c>
      <c r="G3161" s="43">
        <v>28001</v>
      </c>
      <c r="H3161" s="41"/>
      <c r="I3161" s="41"/>
      <c r="J3161" s="43"/>
      <c r="K3161" s="41"/>
      <c r="L3161" s="41"/>
      <c r="M3161" s="41"/>
      <c r="N3161" s="41"/>
      <c r="O3161" s="41"/>
      <c r="P3161" s="41"/>
      <c r="Q3161" s="41"/>
      <c r="R3161" s="41"/>
      <c r="S3161" s="41"/>
      <c r="T3161" s="41"/>
      <c r="U3161" s="41"/>
      <c r="V3161" s="41"/>
      <c r="W3161" s="41"/>
      <c r="X3161" s="41"/>
      <c r="Y3161" s="43" t="str">
        <f t="shared" si="98"/>
        <v>COMP</v>
      </c>
      <c r="Z3161" s="43">
        <v>724188</v>
      </c>
      <c r="AA3161" s="43">
        <f t="shared" si="99"/>
        <v>1736810</v>
      </c>
    </row>
    <row r="3162" spans="1:27" x14ac:dyDescent="0.3">
      <c r="A3162" s="43">
        <v>826400</v>
      </c>
      <c r="B3162" s="43" t="s">
        <v>1088</v>
      </c>
      <c r="C3162" s="43" t="s">
        <v>2540</v>
      </c>
      <c r="D3162" s="41"/>
      <c r="E3162" s="43" t="s">
        <v>6263</v>
      </c>
      <c r="F3162" s="43" t="s">
        <v>28</v>
      </c>
      <c r="G3162" s="43">
        <v>28001</v>
      </c>
      <c r="H3162" s="41"/>
      <c r="I3162" s="41"/>
      <c r="J3162" s="43"/>
      <c r="K3162" s="41"/>
      <c r="L3162" s="41"/>
      <c r="M3162" s="41"/>
      <c r="N3162" s="41"/>
      <c r="O3162" s="41"/>
      <c r="P3162" s="41"/>
      <c r="Q3162" s="41"/>
      <c r="R3162" s="41"/>
      <c r="S3162" s="41"/>
      <c r="T3162" s="41"/>
      <c r="U3162" s="41"/>
      <c r="V3162" s="41"/>
      <c r="W3162" s="41"/>
      <c r="X3162" s="41"/>
      <c r="Y3162" s="43" t="str">
        <f t="shared" si="98"/>
        <v/>
      </c>
      <c r="Z3162" s="43">
        <v>2211954</v>
      </c>
      <c r="AA3162" s="43" t="e">
        <f t="shared" si="99"/>
        <v>#N/A</v>
      </c>
    </row>
    <row r="3163" spans="1:27" x14ac:dyDescent="0.3">
      <c r="A3163" s="43">
        <v>1092220</v>
      </c>
      <c r="B3163" s="43" t="s">
        <v>1088</v>
      </c>
      <c r="C3163" s="43" t="s">
        <v>305</v>
      </c>
      <c r="D3163" s="41"/>
      <c r="E3163" s="43" t="s">
        <v>29</v>
      </c>
      <c r="F3163" s="43" t="s">
        <v>28</v>
      </c>
      <c r="G3163" s="43">
        <v>45045</v>
      </c>
      <c r="H3163" s="41"/>
      <c r="I3163" s="41"/>
      <c r="J3163" s="43"/>
      <c r="K3163" s="41"/>
      <c r="L3163" s="41"/>
      <c r="M3163" s="41"/>
      <c r="N3163" s="41"/>
      <c r="O3163" s="41"/>
      <c r="P3163" s="41"/>
      <c r="Q3163" s="41"/>
      <c r="R3163" s="41"/>
      <c r="S3163" s="41"/>
      <c r="T3163" s="41"/>
      <c r="U3163" s="41"/>
      <c r="V3163" s="41"/>
      <c r="W3163" s="41"/>
      <c r="X3163" s="41"/>
      <c r="Y3163" s="43" t="str">
        <f t="shared" si="98"/>
        <v/>
      </c>
      <c r="Z3163" s="43">
        <v>2057408</v>
      </c>
      <c r="AA3163" s="43" t="e">
        <f t="shared" si="99"/>
        <v>#N/A</v>
      </c>
    </row>
    <row r="3164" spans="1:27" x14ac:dyDescent="0.3">
      <c r="A3164" s="43">
        <v>443518</v>
      </c>
      <c r="B3164" s="43" t="s">
        <v>664</v>
      </c>
      <c r="C3164" s="43" t="s">
        <v>3123</v>
      </c>
      <c r="D3164" s="41"/>
      <c r="E3164" s="43" t="s">
        <v>29</v>
      </c>
      <c r="F3164" s="43" t="s">
        <v>30</v>
      </c>
      <c r="G3164" s="43">
        <v>45016</v>
      </c>
      <c r="H3164" s="41"/>
      <c r="I3164" s="41"/>
      <c r="J3164" s="43"/>
      <c r="K3164" s="41"/>
      <c r="L3164" s="41"/>
      <c r="M3164" s="41"/>
      <c r="N3164" s="41"/>
      <c r="O3164" s="41"/>
      <c r="P3164" s="41"/>
      <c r="Q3164" s="41"/>
      <c r="R3164" s="41"/>
      <c r="S3164" s="41"/>
      <c r="T3164" s="41"/>
      <c r="U3164" s="41"/>
      <c r="V3164" s="41"/>
      <c r="W3164" s="41"/>
      <c r="X3164" s="41"/>
      <c r="Y3164" s="43" t="str">
        <f t="shared" si="98"/>
        <v/>
      </c>
      <c r="Z3164" s="43">
        <v>175566</v>
      </c>
      <c r="AA3164" s="43" t="e">
        <f t="shared" si="99"/>
        <v>#N/A</v>
      </c>
    </row>
    <row r="3165" spans="1:27" x14ac:dyDescent="0.3">
      <c r="A3165" s="43">
        <v>1157182</v>
      </c>
      <c r="B3165" s="43" t="s">
        <v>664</v>
      </c>
      <c r="C3165" s="43" t="s">
        <v>274</v>
      </c>
      <c r="D3165" s="41"/>
      <c r="E3165" s="43" t="s">
        <v>6263</v>
      </c>
      <c r="F3165" s="43" t="s">
        <v>28</v>
      </c>
      <c r="G3165" s="43">
        <v>28009</v>
      </c>
      <c r="H3165" s="41"/>
      <c r="I3165" s="41"/>
      <c r="J3165" s="43"/>
      <c r="K3165" s="41"/>
      <c r="L3165" s="41"/>
      <c r="M3165" s="41"/>
      <c r="N3165" s="41"/>
      <c r="O3165" s="41"/>
      <c r="P3165" s="41"/>
      <c r="Q3165" s="41"/>
      <c r="R3165" s="41"/>
      <c r="S3165" s="41"/>
      <c r="T3165" s="41"/>
      <c r="U3165" s="41"/>
      <c r="V3165" s="41"/>
      <c r="W3165" s="41"/>
      <c r="X3165" s="41"/>
      <c r="Y3165" s="43" t="str">
        <f t="shared" si="98"/>
        <v>COMP</v>
      </c>
      <c r="Z3165" s="43">
        <v>663837</v>
      </c>
      <c r="AA3165" s="43">
        <f t="shared" si="99"/>
        <v>1157182</v>
      </c>
    </row>
    <row r="3166" spans="1:27" x14ac:dyDescent="0.3">
      <c r="A3166" s="43">
        <v>1192065</v>
      </c>
      <c r="B3166" s="43" t="s">
        <v>664</v>
      </c>
      <c r="C3166" s="43" t="s">
        <v>346</v>
      </c>
      <c r="D3166" s="41"/>
      <c r="E3166" s="43" t="s">
        <v>6263</v>
      </c>
      <c r="F3166" s="43" t="s">
        <v>28</v>
      </c>
      <c r="G3166" s="43">
        <v>45011</v>
      </c>
      <c r="H3166" s="41"/>
      <c r="I3166" s="41"/>
      <c r="J3166" s="43"/>
      <c r="K3166" s="41"/>
      <c r="L3166" s="41"/>
      <c r="M3166" s="41"/>
      <c r="N3166" s="41"/>
      <c r="O3166" s="41"/>
      <c r="P3166" s="41"/>
      <c r="Q3166" s="41"/>
      <c r="R3166" s="41"/>
      <c r="S3166" s="41"/>
      <c r="T3166" s="41"/>
      <c r="U3166" s="41"/>
      <c r="V3166" s="41"/>
      <c r="W3166" s="41"/>
      <c r="X3166" s="41"/>
      <c r="Y3166" s="43" t="str">
        <f t="shared" si="98"/>
        <v>COMP</v>
      </c>
      <c r="Z3166" s="43">
        <v>126093</v>
      </c>
      <c r="AA3166" s="43">
        <f t="shared" si="99"/>
        <v>1192065</v>
      </c>
    </row>
    <row r="3167" spans="1:27" x14ac:dyDescent="0.3">
      <c r="A3167" s="43">
        <v>2338473</v>
      </c>
      <c r="B3167" s="43" t="s">
        <v>3124</v>
      </c>
      <c r="C3167" s="43" t="s">
        <v>677</v>
      </c>
      <c r="D3167" s="41"/>
      <c r="E3167" s="43" t="s">
        <v>6263</v>
      </c>
      <c r="F3167" s="43" t="s">
        <v>28</v>
      </c>
      <c r="G3167" s="43">
        <v>28037</v>
      </c>
      <c r="H3167" s="41"/>
      <c r="I3167" s="41"/>
      <c r="J3167" s="43"/>
      <c r="K3167" s="41"/>
      <c r="L3167" s="41"/>
      <c r="M3167" s="41"/>
      <c r="N3167" s="41"/>
      <c r="O3167" s="41"/>
      <c r="P3167" s="41"/>
      <c r="Q3167" s="41"/>
      <c r="R3167" s="41"/>
      <c r="S3167" s="41"/>
      <c r="T3167" s="41"/>
      <c r="U3167" s="41"/>
      <c r="V3167" s="41"/>
      <c r="W3167" s="41"/>
      <c r="X3167" s="41"/>
      <c r="Y3167" s="43" t="str">
        <f t="shared" si="98"/>
        <v>COMP</v>
      </c>
      <c r="Z3167" s="43">
        <v>1563533</v>
      </c>
      <c r="AA3167" s="43">
        <f t="shared" si="99"/>
        <v>2338473</v>
      </c>
    </row>
    <row r="3168" spans="1:27" x14ac:dyDescent="0.3">
      <c r="A3168" s="43">
        <v>1774627</v>
      </c>
      <c r="B3168" s="43" t="s">
        <v>3124</v>
      </c>
      <c r="C3168" s="43" t="s">
        <v>175</v>
      </c>
      <c r="D3168" s="41"/>
      <c r="E3168" s="43" t="s">
        <v>6263</v>
      </c>
      <c r="F3168" s="43" t="s">
        <v>28</v>
      </c>
      <c r="G3168" s="43">
        <v>37043</v>
      </c>
      <c r="H3168" s="41"/>
      <c r="I3168" s="41"/>
      <c r="J3168" s="43"/>
      <c r="K3168" s="41"/>
      <c r="L3168" s="41"/>
      <c r="M3168" s="41"/>
      <c r="N3168" s="41"/>
      <c r="O3168" s="41"/>
      <c r="P3168" s="41"/>
      <c r="Q3168" s="41"/>
      <c r="R3168" s="41"/>
      <c r="S3168" s="41"/>
      <c r="T3168" s="41"/>
      <c r="U3168" s="41"/>
      <c r="V3168" s="41"/>
      <c r="W3168" s="41"/>
      <c r="X3168" s="41"/>
      <c r="Y3168" s="43" t="str">
        <f t="shared" si="98"/>
        <v>COMP</v>
      </c>
      <c r="Z3168" s="43">
        <v>566672</v>
      </c>
      <c r="AA3168" s="43">
        <f t="shared" si="99"/>
        <v>1774627</v>
      </c>
    </row>
    <row r="3169" spans="1:27" x14ac:dyDescent="0.3">
      <c r="A3169" s="43">
        <v>1177958</v>
      </c>
      <c r="B3169" s="43" t="s">
        <v>3124</v>
      </c>
      <c r="C3169" s="43" t="s">
        <v>475</v>
      </c>
      <c r="D3169" s="41"/>
      <c r="E3169" s="43" t="s">
        <v>6263</v>
      </c>
      <c r="F3169" s="43" t="s">
        <v>28</v>
      </c>
      <c r="G3169" s="43">
        <v>41006</v>
      </c>
      <c r="H3169" s="41"/>
      <c r="I3169" s="41"/>
      <c r="J3169" s="43"/>
      <c r="K3169" s="41"/>
      <c r="L3169" s="41"/>
      <c r="M3169" s="41"/>
      <c r="N3169" s="41"/>
      <c r="O3169" s="41"/>
      <c r="P3169" s="41"/>
      <c r="Q3169" s="41"/>
      <c r="R3169" s="41"/>
      <c r="S3169" s="41"/>
      <c r="T3169" s="41"/>
      <c r="U3169" s="41"/>
      <c r="V3169" s="41"/>
      <c r="W3169" s="41"/>
      <c r="X3169" s="41"/>
      <c r="Y3169" s="43" t="str">
        <f t="shared" si="98"/>
        <v>COMP</v>
      </c>
      <c r="Z3169" s="43">
        <v>2304249</v>
      </c>
      <c r="AA3169" s="43">
        <f t="shared" si="99"/>
        <v>1177958</v>
      </c>
    </row>
    <row r="3170" spans="1:27" x14ac:dyDescent="0.3">
      <c r="A3170" s="43">
        <v>2173527</v>
      </c>
      <c r="B3170" s="43" t="s">
        <v>3125</v>
      </c>
      <c r="C3170" s="43" t="s">
        <v>266</v>
      </c>
      <c r="D3170" s="41"/>
      <c r="E3170" s="43" t="s">
        <v>6263</v>
      </c>
      <c r="F3170" s="43" t="s">
        <v>30</v>
      </c>
      <c r="G3170" s="43">
        <v>41034</v>
      </c>
      <c r="H3170" s="41"/>
      <c r="I3170" s="41"/>
      <c r="J3170" s="43"/>
      <c r="K3170" s="41"/>
      <c r="L3170" s="41"/>
      <c r="M3170" s="41"/>
      <c r="N3170" s="41"/>
      <c r="O3170" s="41"/>
      <c r="P3170" s="41"/>
      <c r="Q3170" s="41"/>
      <c r="R3170" s="41"/>
      <c r="S3170" s="41"/>
      <c r="T3170" s="41"/>
      <c r="U3170" s="41"/>
      <c r="V3170" s="41"/>
      <c r="W3170" s="41"/>
      <c r="X3170" s="41"/>
      <c r="Y3170" s="43" t="str">
        <f t="shared" si="98"/>
        <v/>
      </c>
      <c r="Z3170" s="43">
        <v>1565653</v>
      </c>
      <c r="AA3170" s="43" t="e">
        <f t="shared" si="99"/>
        <v>#N/A</v>
      </c>
    </row>
    <row r="3171" spans="1:27" x14ac:dyDescent="0.3">
      <c r="A3171" s="43">
        <v>913386</v>
      </c>
      <c r="B3171" s="43" t="s">
        <v>3126</v>
      </c>
      <c r="C3171" s="43" t="s">
        <v>480</v>
      </c>
      <c r="D3171" s="41"/>
      <c r="E3171" s="43" t="s">
        <v>6263</v>
      </c>
      <c r="F3171" s="43" t="s">
        <v>30</v>
      </c>
      <c r="G3171" s="43">
        <v>37021</v>
      </c>
      <c r="H3171" s="41"/>
      <c r="I3171" s="41"/>
      <c r="J3171" s="43"/>
      <c r="K3171" s="41"/>
      <c r="L3171" s="41"/>
      <c r="M3171" s="41"/>
      <c r="N3171" s="41"/>
      <c r="O3171" s="41"/>
      <c r="P3171" s="41"/>
      <c r="Q3171" s="41"/>
      <c r="R3171" s="41"/>
      <c r="S3171" s="41"/>
      <c r="T3171" s="41"/>
      <c r="U3171" s="41"/>
      <c r="V3171" s="41"/>
      <c r="W3171" s="41"/>
      <c r="X3171" s="41"/>
      <c r="Y3171" s="43" t="str">
        <f t="shared" si="98"/>
        <v/>
      </c>
      <c r="Z3171" s="43">
        <v>1564927</v>
      </c>
      <c r="AA3171" s="43" t="e">
        <f t="shared" si="99"/>
        <v>#N/A</v>
      </c>
    </row>
    <row r="3172" spans="1:27" x14ac:dyDescent="0.3">
      <c r="A3172" s="43">
        <v>2203524</v>
      </c>
      <c r="B3172" s="43" t="s">
        <v>3126</v>
      </c>
      <c r="C3172" s="43" t="s">
        <v>421</v>
      </c>
      <c r="D3172" s="41"/>
      <c r="E3172" s="43" t="s">
        <v>6263</v>
      </c>
      <c r="F3172" s="43" t="s">
        <v>30</v>
      </c>
      <c r="G3172" s="43">
        <v>45054</v>
      </c>
      <c r="H3172" s="41"/>
      <c r="I3172" s="41"/>
      <c r="J3172" s="43"/>
      <c r="K3172" s="41"/>
      <c r="L3172" s="41"/>
      <c r="M3172" s="41"/>
      <c r="N3172" s="41"/>
      <c r="O3172" s="41"/>
      <c r="P3172" s="41"/>
      <c r="Q3172" s="41"/>
      <c r="R3172" s="41"/>
      <c r="S3172" s="41"/>
      <c r="T3172" s="41"/>
      <c r="U3172" s="41"/>
      <c r="V3172" s="41"/>
      <c r="W3172" s="41"/>
      <c r="X3172" s="41"/>
      <c r="Y3172" s="43" t="str">
        <f t="shared" si="98"/>
        <v/>
      </c>
      <c r="Z3172" s="43">
        <v>2394049</v>
      </c>
      <c r="AA3172" s="43" t="e">
        <f t="shared" si="99"/>
        <v>#N/A</v>
      </c>
    </row>
    <row r="3173" spans="1:27" x14ac:dyDescent="0.3">
      <c r="A3173" s="43">
        <v>2115775</v>
      </c>
      <c r="B3173" s="43" t="s">
        <v>3126</v>
      </c>
      <c r="C3173" s="43" t="s">
        <v>244</v>
      </c>
      <c r="D3173" s="41"/>
      <c r="E3173" s="43" t="s">
        <v>6263</v>
      </c>
      <c r="F3173" s="43" t="s">
        <v>28</v>
      </c>
      <c r="G3173" s="43">
        <v>28037</v>
      </c>
      <c r="H3173" s="41"/>
      <c r="I3173" s="41"/>
      <c r="J3173" s="43"/>
      <c r="K3173" s="41"/>
      <c r="L3173" s="41"/>
      <c r="M3173" s="41"/>
      <c r="N3173" s="41"/>
      <c r="O3173" s="41"/>
      <c r="P3173" s="41"/>
      <c r="Q3173" s="41"/>
      <c r="R3173" s="41"/>
      <c r="S3173" s="41"/>
      <c r="T3173" s="41"/>
      <c r="U3173" s="41"/>
      <c r="V3173" s="41"/>
      <c r="W3173" s="41"/>
      <c r="X3173" s="41"/>
      <c r="Y3173" s="43" t="str">
        <f t="shared" si="98"/>
        <v>COMP</v>
      </c>
      <c r="Z3173" s="43">
        <v>384502</v>
      </c>
      <c r="AA3173" s="43">
        <f t="shared" si="99"/>
        <v>2115775</v>
      </c>
    </row>
    <row r="3174" spans="1:27" x14ac:dyDescent="0.3">
      <c r="A3174" s="43">
        <v>1332877</v>
      </c>
      <c r="B3174" s="43" t="s">
        <v>3127</v>
      </c>
      <c r="C3174" s="43" t="s">
        <v>606</v>
      </c>
      <c r="D3174" s="41"/>
      <c r="E3174" s="43" t="s">
        <v>31</v>
      </c>
      <c r="F3174" s="43" t="s">
        <v>28</v>
      </c>
      <c r="G3174" s="43">
        <v>45008</v>
      </c>
      <c r="H3174" s="41"/>
      <c r="I3174" s="41"/>
      <c r="J3174" s="43"/>
      <c r="K3174" s="41"/>
      <c r="L3174" s="41"/>
      <c r="M3174" s="41"/>
      <c r="N3174" s="41"/>
      <c r="O3174" s="41"/>
      <c r="P3174" s="41"/>
      <c r="Q3174" s="41"/>
      <c r="R3174" s="41"/>
      <c r="S3174" s="41"/>
      <c r="T3174" s="41"/>
      <c r="U3174" s="41"/>
      <c r="V3174" s="41"/>
      <c r="W3174" s="41"/>
      <c r="X3174" s="41"/>
      <c r="Y3174" s="43" t="str">
        <f t="shared" si="98"/>
        <v>COMP</v>
      </c>
      <c r="Z3174" s="43">
        <v>2092540</v>
      </c>
      <c r="AA3174" s="43">
        <f t="shared" si="99"/>
        <v>1332877</v>
      </c>
    </row>
    <row r="3175" spans="1:27" x14ac:dyDescent="0.3">
      <c r="A3175" s="43">
        <v>1384979</v>
      </c>
      <c r="B3175" s="43" t="s">
        <v>3128</v>
      </c>
      <c r="C3175" s="43" t="s">
        <v>1300</v>
      </c>
      <c r="D3175" s="41"/>
      <c r="E3175" s="43" t="s">
        <v>6263</v>
      </c>
      <c r="F3175" s="43" t="s">
        <v>30</v>
      </c>
      <c r="G3175" s="43">
        <v>41003</v>
      </c>
      <c r="H3175" s="41"/>
      <c r="I3175" s="41"/>
      <c r="J3175" s="43"/>
      <c r="K3175" s="41"/>
      <c r="L3175" s="41"/>
      <c r="M3175" s="41"/>
      <c r="N3175" s="41"/>
      <c r="O3175" s="41"/>
      <c r="P3175" s="41"/>
      <c r="Q3175" s="41"/>
      <c r="R3175" s="41"/>
      <c r="S3175" s="41"/>
      <c r="T3175" s="41"/>
      <c r="U3175" s="41"/>
      <c r="V3175" s="41"/>
      <c r="W3175" s="41"/>
      <c r="X3175" s="41"/>
      <c r="Y3175" s="43" t="str">
        <f t="shared" si="98"/>
        <v/>
      </c>
      <c r="Z3175" s="43">
        <v>1602338</v>
      </c>
      <c r="AA3175" s="43" t="e">
        <f t="shared" si="99"/>
        <v>#N/A</v>
      </c>
    </row>
    <row r="3176" spans="1:27" x14ac:dyDescent="0.3">
      <c r="A3176" s="43">
        <v>1770898</v>
      </c>
      <c r="B3176" s="43" t="s">
        <v>3129</v>
      </c>
      <c r="C3176" s="43" t="s">
        <v>3130</v>
      </c>
      <c r="D3176" s="41"/>
      <c r="E3176" s="43" t="s">
        <v>34</v>
      </c>
      <c r="F3176" s="43" t="s">
        <v>30</v>
      </c>
      <c r="G3176" s="43">
        <v>45016</v>
      </c>
      <c r="H3176" s="41"/>
      <c r="I3176" s="41"/>
      <c r="J3176" s="43"/>
      <c r="K3176" s="41"/>
      <c r="L3176" s="41"/>
      <c r="M3176" s="41"/>
      <c r="N3176" s="41"/>
      <c r="O3176" s="41"/>
      <c r="P3176" s="41"/>
      <c r="Q3176" s="41"/>
      <c r="R3176" s="41"/>
      <c r="S3176" s="41"/>
      <c r="T3176" s="41"/>
      <c r="U3176" s="41"/>
      <c r="V3176" s="41"/>
      <c r="W3176" s="41"/>
      <c r="X3176" s="41"/>
      <c r="Y3176" s="43" t="str">
        <f t="shared" si="98"/>
        <v>COMP</v>
      </c>
      <c r="Z3176" s="43">
        <v>1277408</v>
      </c>
      <c r="AA3176" s="43">
        <f t="shared" si="99"/>
        <v>1770898</v>
      </c>
    </row>
    <row r="3177" spans="1:27" x14ac:dyDescent="0.3">
      <c r="A3177" s="43">
        <v>2366057</v>
      </c>
      <c r="B3177" s="43" t="s">
        <v>3131</v>
      </c>
      <c r="C3177" s="43" t="s">
        <v>834</v>
      </c>
      <c r="D3177" s="41"/>
      <c r="E3177" s="43" t="s">
        <v>6263</v>
      </c>
      <c r="F3177" s="43" t="s">
        <v>30</v>
      </c>
      <c r="G3177" s="43">
        <v>45057</v>
      </c>
      <c r="H3177" s="41"/>
      <c r="I3177" s="41"/>
      <c r="J3177" s="43"/>
      <c r="K3177" s="41"/>
      <c r="L3177" s="41"/>
      <c r="M3177" s="41"/>
      <c r="N3177" s="41"/>
      <c r="O3177" s="41"/>
      <c r="P3177" s="41"/>
      <c r="Q3177" s="41"/>
      <c r="R3177" s="41"/>
      <c r="S3177" s="41"/>
      <c r="T3177" s="41"/>
      <c r="U3177" s="41"/>
      <c r="V3177" s="41"/>
      <c r="W3177" s="41"/>
      <c r="X3177" s="41"/>
      <c r="Y3177" s="43" t="str">
        <f t="shared" si="98"/>
        <v>COMP</v>
      </c>
      <c r="Z3177" s="43">
        <v>2174101</v>
      </c>
      <c r="AA3177" s="43">
        <f t="shared" si="99"/>
        <v>2366057</v>
      </c>
    </row>
    <row r="3178" spans="1:27" x14ac:dyDescent="0.3">
      <c r="A3178" s="43">
        <v>1270773</v>
      </c>
      <c r="B3178" s="43" t="s">
        <v>3132</v>
      </c>
      <c r="C3178" s="43" t="s">
        <v>1617</v>
      </c>
      <c r="D3178" s="41"/>
      <c r="E3178" s="43" t="s">
        <v>6263</v>
      </c>
      <c r="F3178" s="43" t="s">
        <v>28</v>
      </c>
      <c r="G3178" s="43">
        <v>18031</v>
      </c>
      <c r="H3178" s="41"/>
      <c r="I3178" s="41"/>
      <c r="J3178" s="43"/>
      <c r="K3178" s="41"/>
      <c r="L3178" s="41"/>
      <c r="M3178" s="41"/>
      <c r="N3178" s="41"/>
      <c r="O3178" s="41"/>
      <c r="P3178" s="41"/>
      <c r="Q3178" s="41"/>
      <c r="R3178" s="41"/>
      <c r="S3178" s="41"/>
      <c r="T3178" s="41"/>
      <c r="U3178" s="41"/>
      <c r="V3178" s="41"/>
      <c r="W3178" s="41"/>
      <c r="X3178" s="41"/>
      <c r="Y3178" s="43" t="str">
        <f t="shared" si="98"/>
        <v>COMP</v>
      </c>
      <c r="Z3178" s="43">
        <v>1483177</v>
      </c>
      <c r="AA3178" s="43">
        <f t="shared" si="99"/>
        <v>1270773</v>
      </c>
    </row>
    <row r="3179" spans="1:27" x14ac:dyDescent="0.3">
      <c r="A3179" s="43">
        <v>1902331</v>
      </c>
      <c r="B3179" s="43" t="s">
        <v>3133</v>
      </c>
      <c r="C3179" s="43" t="s">
        <v>974</v>
      </c>
      <c r="D3179" s="41"/>
      <c r="E3179" s="43" t="s">
        <v>35</v>
      </c>
      <c r="F3179" s="43" t="s">
        <v>28</v>
      </c>
      <c r="G3179" s="43">
        <v>28011</v>
      </c>
      <c r="H3179" s="41"/>
      <c r="I3179" s="41"/>
      <c r="J3179" s="43"/>
      <c r="K3179" s="41"/>
      <c r="L3179" s="41"/>
      <c r="M3179" s="41"/>
      <c r="N3179" s="41"/>
      <c r="O3179" s="41"/>
      <c r="P3179" s="41"/>
      <c r="Q3179" s="41"/>
      <c r="R3179" s="41"/>
      <c r="S3179" s="41"/>
      <c r="T3179" s="41"/>
      <c r="U3179" s="41"/>
      <c r="V3179" s="41"/>
      <c r="W3179" s="41"/>
      <c r="X3179" s="41"/>
      <c r="Y3179" s="43" t="str">
        <f t="shared" si="98"/>
        <v>COMP</v>
      </c>
      <c r="Z3179" s="43">
        <v>1306320</v>
      </c>
      <c r="AA3179" s="43">
        <f t="shared" si="99"/>
        <v>1902331</v>
      </c>
    </row>
    <row r="3180" spans="1:27" x14ac:dyDescent="0.3">
      <c r="A3180" s="43">
        <v>2171872</v>
      </c>
      <c r="B3180" s="43" t="s">
        <v>3134</v>
      </c>
      <c r="C3180" s="43" t="s">
        <v>401</v>
      </c>
      <c r="D3180" s="41"/>
      <c r="E3180" s="43" t="s">
        <v>6263</v>
      </c>
      <c r="F3180" s="43" t="s">
        <v>30</v>
      </c>
      <c r="G3180" s="43">
        <v>28037</v>
      </c>
      <c r="H3180" s="41"/>
      <c r="I3180" s="41"/>
      <c r="J3180" s="43"/>
      <c r="K3180" s="41"/>
      <c r="L3180" s="41"/>
      <c r="M3180" s="41"/>
      <c r="N3180" s="41"/>
      <c r="O3180" s="41"/>
      <c r="P3180" s="41"/>
      <c r="Q3180" s="41"/>
      <c r="R3180" s="41"/>
      <c r="S3180" s="41"/>
      <c r="T3180" s="41"/>
      <c r="U3180" s="41"/>
      <c r="V3180" s="41"/>
      <c r="W3180" s="41"/>
      <c r="X3180" s="41"/>
      <c r="Y3180" s="43" t="str">
        <f t="shared" si="98"/>
        <v>COMP</v>
      </c>
      <c r="Z3180" s="43">
        <v>1524058</v>
      </c>
      <c r="AA3180" s="43">
        <f t="shared" si="99"/>
        <v>2171872</v>
      </c>
    </row>
    <row r="3181" spans="1:27" x14ac:dyDescent="0.3">
      <c r="A3181" s="43">
        <v>2426766</v>
      </c>
      <c r="B3181" s="43" t="s">
        <v>3135</v>
      </c>
      <c r="C3181" s="43" t="s">
        <v>1734</v>
      </c>
      <c r="D3181" s="41"/>
      <c r="E3181" s="43" t="s">
        <v>34</v>
      </c>
      <c r="F3181" s="43" t="s">
        <v>30</v>
      </c>
      <c r="G3181" s="43">
        <v>37023</v>
      </c>
      <c r="H3181" s="41"/>
      <c r="I3181" s="41"/>
      <c r="J3181" s="43"/>
      <c r="K3181" s="41"/>
      <c r="L3181" s="41"/>
      <c r="M3181" s="41"/>
      <c r="N3181" s="41"/>
      <c r="O3181" s="41"/>
      <c r="P3181" s="41"/>
      <c r="Q3181" s="41"/>
      <c r="R3181" s="41"/>
      <c r="S3181" s="41"/>
      <c r="T3181" s="41"/>
      <c r="U3181" s="41"/>
      <c r="V3181" s="41"/>
      <c r="W3181" s="41"/>
      <c r="X3181" s="41"/>
      <c r="Y3181" s="43" t="str">
        <f t="shared" si="98"/>
        <v>COMP</v>
      </c>
      <c r="Z3181" s="43">
        <v>1466933</v>
      </c>
      <c r="AA3181" s="43">
        <f t="shared" si="99"/>
        <v>2426766</v>
      </c>
    </row>
    <row r="3182" spans="1:27" x14ac:dyDescent="0.3">
      <c r="A3182" s="43">
        <v>352720</v>
      </c>
      <c r="B3182" s="43" t="s">
        <v>3136</v>
      </c>
      <c r="C3182" s="43" t="s">
        <v>3137</v>
      </c>
      <c r="D3182" s="41"/>
      <c r="E3182" s="43" t="s">
        <v>6263</v>
      </c>
      <c r="F3182" s="43" t="s">
        <v>28</v>
      </c>
      <c r="G3182" s="43">
        <v>37046</v>
      </c>
      <c r="H3182" s="41"/>
      <c r="I3182" s="41"/>
      <c r="J3182" s="43"/>
      <c r="K3182" s="41"/>
      <c r="L3182" s="41"/>
      <c r="M3182" s="41"/>
      <c r="N3182" s="41"/>
      <c r="O3182" s="41"/>
      <c r="P3182" s="41"/>
      <c r="Q3182" s="41"/>
      <c r="R3182" s="41"/>
      <c r="S3182" s="41"/>
      <c r="T3182" s="41"/>
      <c r="U3182" s="41"/>
      <c r="V3182" s="41"/>
      <c r="W3182" s="41"/>
      <c r="X3182" s="41"/>
      <c r="Y3182" s="43" t="str">
        <f t="shared" si="98"/>
        <v>COMP</v>
      </c>
      <c r="Z3182" s="43">
        <v>107231</v>
      </c>
      <c r="AA3182" s="43">
        <f t="shared" si="99"/>
        <v>352720</v>
      </c>
    </row>
    <row r="3183" spans="1:27" x14ac:dyDescent="0.3">
      <c r="A3183" s="43">
        <v>2255270</v>
      </c>
      <c r="B3183" s="43" t="s">
        <v>3138</v>
      </c>
      <c r="C3183" s="43" t="s">
        <v>412</v>
      </c>
      <c r="D3183" s="41"/>
      <c r="E3183" s="43" t="s">
        <v>29</v>
      </c>
      <c r="F3183" s="43" t="s">
        <v>28</v>
      </c>
      <c r="G3183" s="43">
        <v>36455</v>
      </c>
      <c r="H3183" s="41"/>
      <c r="I3183" s="41"/>
      <c r="J3183" s="43"/>
      <c r="K3183" s="41"/>
      <c r="L3183" s="41"/>
      <c r="M3183" s="41"/>
      <c r="N3183" s="41"/>
      <c r="O3183" s="41"/>
      <c r="P3183" s="41"/>
      <c r="Q3183" s="41"/>
      <c r="R3183" s="41"/>
      <c r="S3183" s="41"/>
      <c r="T3183" s="41"/>
      <c r="U3183" s="41"/>
      <c r="V3183" s="41"/>
      <c r="W3183" s="41"/>
      <c r="X3183" s="41"/>
      <c r="Y3183" s="43" t="str">
        <f t="shared" si="98"/>
        <v>COMP</v>
      </c>
      <c r="Z3183" s="43">
        <v>1665554</v>
      </c>
      <c r="AA3183" s="43">
        <f t="shared" si="99"/>
        <v>2255270</v>
      </c>
    </row>
    <row r="3184" spans="1:27" x14ac:dyDescent="0.3">
      <c r="A3184" s="43">
        <v>2385116</v>
      </c>
      <c r="B3184" s="43" t="s">
        <v>3138</v>
      </c>
      <c r="C3184" s="43" t="s">
        <v>936</v>
      </c>
      <c r="D3184" s="41"/>
      <c r="E3184" s="43" t="s">
        <v>6263</v>
      </c>
      <c r="F3184" s="43" t="s">
        <v>30</v>
      </c>
      <c r="G3184" s="43">
        <v>37045</v>
      </c>
      <c r="H3184" s="41"/>
      <c r="I3184" s="41"/>
      <c r="J3184" s="43"/>
      <c r="K3184" s="41"/>
      <c r="L3184" s="41"/>
      <c r="M3184" s="41"/>
      <c r="N3184" s="41"/>
      <c r="O3184" s="41"/>
      <c r="P3184" s="41"/>
      <c r="Q3184" s="41"/>
      <c r="R3184" s="41"/>
      <c r="S3184" s="41"/>
      <c r="T3184" s="41"/>
      <c r="U3184" s="41"/>
      <c r="V3184" s="41"/>
      <c r="W3184" s="41"/>
      <c r="X3184" s="41"/>
      <c r="Y3184" s="43" t="str">
        <f t="shared" si="98"/>
        <v/>
      </c>
      <c r="Z3184" s="43">
        <v>1468899</v>
      </c>
      <c r="AA3184" s="43" t="e">
        <f t="shared" si="99"/>
        <v>#N/A</v>
      </c>
    </row>
    <row r="3185" spans="1:27" x14ac:dyDescent="0.3">
      <c r="A3185" s="43">
        <v>2292775</v>
      </c>
      <c r="B3185" s="43" t="s">
        <v>3138</v>
      </c>
      <c r="C3185" s="43" t="s">
        <v>677</v>
      </c>
      <c r="D3185" s="41"/>
      <c r="E3185" s="43" t="s">
        <v>6263</v>
      </c>
      <c r="F3185" s="43" t="s">
        <v>28</v>
      </c>
      <c r="G3185" s="43">
        <v>37011</v>
      </c>
      <c r="H3185" s="41"/>
      <c r="I3185" s="41"/>
      <c r="J3185" s="43"/>
      <c r="K3185" s="41"/>
      <c r="L3185" s="41"/>
      <c r="M3185" s="41"/>
      <c r="N3185" s="41"/>
      <c r="O3185" s="41"/>
      <c r="P3185" s="41"/>
      <c r="Q3185" s="41"/>
      <c r="R3185" s="41"/>
      <c r="S3185" s="41"/>
      <c r="T3185" s="41"/>
      <c r="U3185" s="41"/>
      <c r="V3185" s="41"/>
      <c r="W3185" s="41"/>
      <c r="X3185" s="41"/>
      <c r="Y3185" s="43" t="str">
        <f t="shared" si="98"/>
        <v/>
      </c>
      <c r="Z3185" s="43">
        <v>1577323</v>
      </c>
      <c r="AA3185" s="43" t="e">
        <f t="shared" si="99"/>
        <v>#N/A</v>
      </c>
    </row>
    <row r="3186" spans="1:27" x14ac:dyDescent="0.3">
      <c r="A3186" s="43">
        <v>633424</v>
      </c>
      <c r="B3186" s="43" t="s">
        <v>3138</v>
      </c>
      <c r="C3186" s="43" t="s">
        <v>681</v>
      </c>
      <c r="D3186" s="41"/>
      <c r="E3186" s="43" t="s">
        <v>6263</v>
      </c>
      <c r="F3186" s="43" t="s">
        <v>30</v>
      </c>
      <c r="G3186" s="43">
        <v>45016</v>
      </c>
      <c r="H3186" s="41"/>
      <c r="I3186" s="41"/>
      <c r="J3186" s="43"/>
      <c r="K3186" s="41"/>
      <c r="L3186" s="41"/>
      <c r="M3186" s="41"/>
      <c r="N3186" s="41"/>
      <c r="O3186" s="41"/>
      <c r="P3186" s="41"/>
      <c r="Q3186" s="41"/>
      <c r="R3186" s="41"/>
      <c r="S3186" s="41"/>
      <c r="T3186" s="41"/>
      <c r="U3186" s="41"/>
      <c r="V3186" s="41"/>
      <c r="W3186" s="41"/>
      <c r="X3186" s="41"/>
      <c r="Y3186" s="43" t="str">
        <f t="shared" si="98"/>
        <v/>
      </c>
      <c r="Z3186" s="43">
        <v>2278510</v>
      </c>
      <c r="AA3186" s="43" t="e">
        <f t="shared" si="99"/>
        <v>#N/A</v>
      </c>
    </row>
    <row r="3187" spans="1:27" x14ac:dyDescent="0.3">
      <c r="A3187" s="43">
        <v>239955</v>
      </c>
      <c r="B3187" s="43" t="s">
        <v>3138</v>
      </c>
      <c r="C3187" s="43" t="s">
        <v>620</v>
      </c>
      <c r="D3187" s="41"/>
      <c r="E3187" s="43" t="s">
        <v>6263</v>
      </c>
      <c r="F3187" s="43" t="s">
        <v>30</v>
      </c>
      <c r="G3187" s="43">
        <v>37015</v>
      </c>
      <c r="H3187" s="41"/>
      <c r="I3187" s="41"/>
      <c r="J3187" s="43"/>
      <c r="K3187" s="41"/>
      <c r="L3187" s="41"/>
      <c r="M3187" s="41"/>
      <c r="N3187" s="41"/>
      <c r="O3187" s="41"/>
      <c r="P3187" s="41"/>
      <c r="Q3187" s="41"/>
      <c r="R3187" s="41"/>
      <c r="S3187" s="41"/>
      <c r="T3187" s="41"/>
      <c r="U3187" s="41"/>
      <c r="V3187" s="41"/>
      <c r="W3187" s="41"/>
      <c r="X3187" s="41"/>
      <c r="Y3187" s="43" t="str">
        <f t="shared" si="98"/>
        <v>COMP</v>
      </c>
      <c r="Z3187" s="43">
        <v>2185688</v>
      </c>
      <c r="AA3187" s="43">
        <f t="shared" si="99"/>
        <v>239955</v>
      </c>
    </row>
    <row r="3188" spans="1:27" x14ac:dyDescent="0.3">
      <c r="A3188" s="43">
        <v>2189757</v>
      </c>
      <c r="B3188" s="43" t="s">
        <v>3138</v>
      </c>
      <c r="C3188" s="43" t="s">
        <v>3139</v>
      </c>
      <c r="D3188" s="41"/>
      <c r="E3188" s="43" t="s">
        <v>34</v>
      </c>
      <c r="F3188" s="43" t="s">
        <v>28</v>
      </c>
      <c r="G3188" s="43">
        <v>45008</v>
      </c>
      <c r="H3188" s="41"/>
      <c r="I3188" s="41"/>
      <c r="J3188" s="43"/>
      <c r="K3188" s="41"/>
      <c r="L3188" s="41"/>
      <c r="M3188" s="41"/>
      <c r="N3188" s="41"/>
      <c r="O3188" s="41"/>
      <c r="P3188" s="41"/>
      <c r="Q3188" s="41"/>
      <c r="R3188" s="41"/>
      <c r="S3188" s="41"/>
      <c r="T3188" s="41"/>
      <c r="U3188" s="41"/>
      <c r="V3188" s="41"/>
      <c r="W3188" s="41"/>
      <c r="X3188" s="41"/>
      <c r="Y3188" s="43" t="str">
        <f t="shared" si="98"/>
        <v>COMP</v>
      </c>
      <c r="Z3188" s="43">
        <v>1576910</v>
      </c>
      <c r="AA3188" s="43">
        <f t="shared" si="99"/>
        <v>2189757</v>
      </c>
    </row>
    <row r="3189" spans="1:27" x14ac:dyDescent="0.3">
      <c r="A3189" s="43">
        <v>1683348</v>
      </c>
      <c r="B3189" s="43" t="s">
        <v>3140</v>
      </c>
      <c r="C3189" s="43" t="s">
        <v>2001</v>
      </c>
      <c r="D3189" s="41"/>
      <c r="E3189" s="43" t="s">
        <v>29</v>
      </c>
      <c r="F3189" s="43" t="s">
        <v>30</v>
      </c>
      <c r="G3189" s="43">
        <v>28037</v>
      </c>
      <c r="H3189" s="41"/>
      <c r="I3189" s="41"/>
      <c r="J3189" s="43"/>
      <c r="K3189" s="41"/>
      <c r="L3189" s="41"/>
      <c r="M3189" s="41"/>
      <c r="N3189" s="41"/>
      <c r="O3189" s="41"/>
      <c r="P3189" s="41"/>
      <c r="Q3189" s="41"/>
      <c r="R3189" s="41"/>
      <c r="S3189" s="41"/>
      <c r="T3189" s="41"/>
      <c r="U3189" s="41"/>
      <c r="V3189" s="41"/>
      <c r="W3189" s="41"/>
      <c r="X3189" s="41"/>
      <c r="Y3189" s="43" t="str">
        <f t="shared" si="98"/>
        <v>COMP</v>
      </c>
      <c r="Z3189" s="43">
        <v>2386711</v>
      </c>
      <c r="AA3189" s="43">
        <f t="shared" si="99"/>
        <v>1683348</v>
      </c>
    </row>
    <row r="3190" spans="1:27" x14ac:dyDescent="0.3">
      <c r="A3190" s="43">
        <v>239317</v>
      </c>
      <c r="B3190" s="43" t="s">
        <v>3141</v>
      </c>
      <c r="C3190" s="43" t="s">
        <v>202</v>
      </c>
      <c r="D3190" s="41"/>
      <c r="E3190" s="43" t="s">
        <v>6263</v>
      </c>
      <c r="F3190" s="43" t="s">
        <v>28</v>
      </c>
      <c r="G3190" s="43">
        <v>45008</v>
      </c>
      <c r="H3190" s="41"/>
      <c r="I3190" s="41"/>
      <c r="J3190" s="43"/>
      <c r="K3190" s="41"/>
      <c r="L3190" s="41"/>
      <c r="M3190" s="41"/>
      <c r="N3190" s="41"/>
      <c r="O3190" s="41"/>
      <c r="P3190" s="41"/>
      <c r="Q3190" s="41"/>
      <c r="R3190" s="41"/>
      <c r="S3190" s="41"/>
      <c r="T3190" s="41"/>
      <c r="U3190" s="41"/>
      <c r="V3190" s="41"/>
      <c r="W3190" s="41"/>
      <c r="X3190" s="41"/>
      <c r="Y3190" s="43" t="str">
        <f t="shared" si="98"/>
        <v/>
      </c>
      <c r="Z3190" s="43">
        <v>1246231</v>
      </c>
      <c r="AA3190" s="43" t="e">
        <f t="shared" si="99"/>
        <v>#N/A</v>
      </c>
    </row>
    <row r="3191" spans="1:27" x14ac:dyDescent="0.3">
      <c r="A3191" s="43">
        <v>1844346</v>
      </c>
      <c r="B3191" s="43" t="s">
        <v>3142</v>
      </c>
      <c r="C3191" s="43" t="s">
        <v>2696</v>
      </c>
      <c r="D3191" s="41"/>
      <c r="E3191" s="43" t="s">
        <v>6263</v>
      </c>
      <c r="F3191" s="43" t="s">
        <v>30</v>
      </c>
      <c r="G3191" s="43">
        <v>36003</v>
      </c>
      <c r="H3191" s="41"/>
      <c r="I3191" s="41"/>
      <c r="J3191" s="43"/>
      <c r="K3191" s="41"/>
      <c r="L3191" s="41"/>
      <c r="M3191" s="41"/>
      <c r="N3191" s="41"/>
      <c r="O3191" s="41"/>
      <c r="P3191" s="41"/>
      <c r="Q3191" s="41"/>
      <c r="R3191" s="41"/>
      <c r="S3191" s="41"/>
      <c r="T3191" s="41"/>
      <c r="U3191" s="41"/>
      <c r="V3191" s="41"/>
      <c r="W3191" s="41"/>
      <c r="X3191" s="41"/>
      <c r="Y3191" s="43" t="str">
        <f t="shared" si="98"/>
        <v>COMP</v>
      </c>
      <c r="Z3191" s="43">
        <v>2338228</v>
      </c>
      <c r="AA3191" s="43">
        <f t="shared" si="99"/>
        <v>1844346</v>
      </c>
    </row>
    <row r="3192" spans="1:27" x14ac:dyDescent="0.3">
      <c r="A3192" s="43">
        <v>2344159</v>
      </c>
      <c r="B3192" s="43" t="s">
        <v>3142</v>
      </c>
      <c r="C3192" s="43" t="s">
        <v>1673</v>
      </c>
      <c r="D3192" s="41"/>
      <c r="E3192" s="43" t="s">
        <v>29</v>
      </c>
      <c r="F3192" s="43" t="s">
        <v>28</v>
      </c>
      <c r="G3192" s="43">
        <v>28039</v>
      </c>
      <c r="H3192" s="41"/>
      <c r="I3192" s="41"/>
      <c r="J3192" s="43"/>
      <c r="K3192" s="41"/>
      <c r="L3192" s="41"/>
      <c r="M3192" s="41"/>
      <c r="N3192" s="41"/>
      <c r="O3192" s="41"/>
      <c r="P3192" s="41"/>
      <c r="Q3192" s="41"/>
      <c r="R3192" s="41"/>
      <c r="S3192" s="41"/>
      <c r="T3192" s="41"/>
      <c r="U3192" s="41"/>
      <c r="V3192" s="41"/>
      <c r="W3192" s="41"/>
      <c r="X3192" s="41"/>
      <c r="Y3192" s="43" t="str">
        <f t="shared" si="98"/>
        <v>COMP</v>
      </c>
      <c r="Z3192" s="43">
        <v>402503</v>
      </c>
      <c r="AA3192" s="43">
        <f t="shared" si="99"/>
        <v>2344159</v>
      </c>
    </row>
    <row r="3193" spans="1:27" x14ac:dyDescent="0.3">
      <c r="A3193" s="43">
        <v>1473161</v>
      </c>
      <c r="B3193" s="43" t="s">
        <v>3142</v>
      </c>
      <c r="C3193" s="43" t="s">
        <v>478</v>
      </c>
      <c r="D3193" s="41"/>
      <c r="E3193" s="43" t="s">
        <v>6263</v>
      </c>
      <c r="F3193" s="43" t="s">
        <v>28</v>
      </c>
      <c r="G3193" s="43">
        <v>28017</v>
      </c>
      <c r="H3193" s="41"/>
      <c r="I3193" s="41"/>
      <c r="J3193" s="43"/>
      <c r="K3193" s="41"/>
      <c r="L3193" s="41"/>
      <c r="M3193" s="41"/>
      <c r="N3193" s="41"/>
      <c r="O3193" s="41"/>
      <c r="P3193" s="41"/>
      <c r="Q3193" s="41"/>
      <c r="R3193" s="41"/>
      <c r="S3193" s="41"/>
      <c r="T3193" s="41"/>
      <c r="U3193" s="41"/>
      <c r="V3193" s="41"/>
      <c r="W3193" s="41"/>
      <c r="X3193" s="41"/>
      <c r="Y3193" s="43" t="str">
        <f t="shared" si="98"/>
        <v/>
      </c>
      <c r="Z3193" s="43">
        <v>2132568</v>
      </c>
      <c r="AA3193" s="43" t="e">
        <f t="shared" si="99"/>
        <v>#N/A</v>
      </c>
    </row>
    <row r="3194" spans="1:27" x14ac:dyDescent="0.3">
      <c r="A3194" s="43">
        <v>1699824</v>
      </c>
      <c r="B3194" s="43" t="s">
        <v>3142</v>
      </c>
      <c r="C3194" s="43" t="s">
        <v>722</v>
      </c>
      <c r="D3194" s="41"/>
      <c r="E3194" s="43" t="s">
        <v>6263</v>
      </c>
      <c r="F3194" s="43" t="s">
        <v>28</v>
      </c>
      <c r="G3194" s="43">
        <v>37021</v>
      </c>
      <c r="H3194" s="41"/>
      <c r="I3194" s="41"/>
      <c r="J3194" s="43"/>
      <c r="K3194" s="41"/>
      <c r="L3194" s="41"/>
      <c r="M3194" s="41"/>
      <c r="N3194" s="41"/>
      <c r="O3194" s="41"/>
      <c r="P3194" s="41"/>
      <c r="Q3194" s="41"/>
      <c r="R3194" s="41"/>
      <c r="S3194" s="41"/>
      <c r="T3194" s="41"/>
      <c r="U3194" s="41"/>
      <c r="V3194" s="41"/>
      <c r="W3194" s="41"/>
      <c r="X3194" s="41"/>
      <c r="Y3194" s="43" t="str">
        <f t="shared" si="98"/>
        <v>COMP</v>
      </c>
      <c r="Z3194" s="43">
        <v>1920451</v>
      </c>
      <c r="AA3194" s="43">
        <f t="shared" si="99"/>
        <v>1699824</v>
      </c>
    </row>
    <row r="3195" spans="1:27" x14ac:dyDescent="0.3">
      <c r="A3195" s="43">
        <v>1880684</v>
      </c>
      <c r="B3195" s="43" t="s">
        <v>3142</v>
      </c>
      <c r="C3195" s="43" t="s">
        <v>390</v>
      </c>
      <c r="D3195" s="41"/>
      <c r="E3195" s="43" t="s">
        <v>6263</v>
      </c>
      <c r="F3195" s="43" t="s">
        <v>30</v>
      </c>
      <c r="G3195" s="43">
        <v>41003</v>
      </c>
      <c r="H3195" s="41"/>
      <c r="I3195" s="41"/>
      <c r="J3195" s="43"/>
      <c r="K3195" s="41"/>
      <c r="L3195" s="41"/>
      <c r="M3195" s="41"/>
      <c r="N3195" s="41"/>
      <c r="O3195" s="41"/>
      <c r="P3195" s="41"/>
      <c r="Q3195" s="41"/>
      <c r="R3195" s="41"/>
      <c r="S3195" s="41"/>
      <c r="T3195" s="41"/>
      <c r="U3195" s="41"/>
      <c r="V3195" s="41"/>
      <c r="W3195" s="41"/>
      <c r="X3195" s="41"/>
      <c r="Y3195" s="43" t="str">
        <f t="shared" si="98"/>
        <v/>
      </c>
      <c r="Z3195" s="43">
        <v>1961727</v>
      </c>
      <c r="AA3195" s="43" t="e">
        <f t="shared" si="99"/>
        <v>#N/A</v>
      </c>
    </row>
    <row r="3196" spans="1:27" x14ac:dyDescent="0.3">
      <c r="A3196" s="43">
        <v>668707</v>
      </c>
      <c r="B3196" s="43" t="s">
        <v>3142</v>
      </c>
      <c r="C3196" s="43" t="s">
        <v>175</v>
      </c>
      <c r="D3196" s="41"/>
      <c r="E3196" s="43" t="s">
        <v>6263</v>
      </c>
      <c r="F3196" s="43" t="s">
        <v>28</v>
      </c>
      <c r="G3196" s="43">
        <v>37021</v>
      </c>
      <c r="H3196" s="41"/>
      <c r="I3196" s="41"/>
      <c r="J3196" s="43"/>
      <c r="K3196" s="41"/>
      <c r="L3196" s="41"/>
      <c r="M3196" s="41"/>
      <c r="N3196" s="41"/>
      <c r="O3196" s="41"/>
      <c r="P3196" s="41"/>
      <c r="Q3196" s="41"/>
      <c r="R3196" s="41"/>
      <c r="S3196" s="41"/>
      <c r="T3196" s="41"/>
      <c r="U3196" s="41"/>
      <c r="V3196" s="41"/>
      <c r="W3196" s="41"/>
      <c r="X3196" s="41"/>
      <c r="Y3196" s="43" t="str">
        <f t="shared" si="98"/>
        <v/>
      </c>
      <c r="Z3196" s="43">
        <v>142085</v>
      </c>
      <c r="AA3196" s="43" t="e">
        <f t="shared" si="99"/>
        <v>#N/A</v>
      </c>
    </row>
    <row r="3197" spans="1:27" x14ac:dyDescent="0.3">
      <c r="A3197" s="43">
        <v>1425037</v>
      </c>
      <c r="B3197" s="43" t="s">
        <v>3142</v>
      </c>
      <c r="C3197" s="43" t="s">
        <v>1971</v>
      </c>
      <c r="D3197" s="41"/>
      <c r="E3197" s="43" t="s">
        <v>34</v>
      </c>
      <c r="F3197" s="43" t="s">
        <v>28</v>
      </c>
      <c r="G3197" s="43">
        <v>36023</v>
      </c>
      <c r="H3197" s="41"/>
      <c r="I3197" s="41"/>
      <c r="J3197" s="43"/>
      <c r="K3197" s="41"/>
      <c r="L3197" s="41"/>
      <c r="M3197" s="41"/>
      <c r="N3197" s="41"/>
      <c r="O3197" s="41"/>
      <c r="P3197" s="41"/>
      <c r="Q3197" s="41"/>
      <c r="R3197" s="41"/>
      <c r="S3197" s="41"/>
      <c r="T3197" s="41"/>
      <c r="U3197" s="41"/>
      <c r="V3197" s="41"/>
      <c r="W3197" s="41"/>
      <c r="X3197" s="41"/>
      <c r="Y3197" s="43" t="str">
        <f t="shared" si="98"/>
        <v>COMP</v>
      </c>
      <c r="Z3197" s="43">
        <v>170354</v>
      </c>
      <c r="AA3197" s="43">
        <f t="shared" si="99"/>
        <v>1425037</v>
      </c>
    </row>
    <row r="3198" spans="1:27" x14ac:dyDescent="0.3">
      <c r="A3198" s="43">
        <v>1425028</v>
      </c>
      <c r="B3198" s="43" t="s">
        <v>3142</v>
      </c>
      <c r="C3198" s="43" t="s">
        <v>986</v>
      </c>
      <c r="D3198" s="41"/>
      <c r="E3198" s="43" t="s">
        <v>34</v>
      </c>
      <c r="F3198" s="43" t="s">
        <v>28</v>
      </c>
      <c r="G3198" s="43">
        <v>36023</v>
      </c>
      <c r="H3198" s="41"/>
      <c r="I3198" s="41"/>
      <c r="J3198" s="43"/>
      <c r="K3198" s="41"/>
      <c r="L3198" s="41"/>
      <c r="M3198" s="41"/>
      <c r="N3198" s="41"/>
      <c r="O3198" s="41"/>
      <c r="P3198" s="41"/>
      <c r="Q3198" s="41"/>
      <c r="R3198" s="41"/>
      <c r="S3198" s="41"/>
      <c r="T3198" s="41"/>
      <c r="U3198" s="41"/>
      <c r="V3198" s="41"/>
      <c r="W3198" s="41"/>
      <c r="X3198" s="41"/>
      <c r="Y3198" s="43" t="str">
        <f t="shared" si="98"/>
        <v>COMP</v>
      </c>
      <c r="Z3198" s="43">
        <v>2312869</v>
      </c>
      <c r="AA3198" s="43">
        <f t="shared" si="99"/>
        <v>1425028</v>
      </c>
    </row>
    <row r="3199" spans="1:27" x14ac:dyDescent="0.3">
      <c r="A3199" s="43">
        <v>1171345</v>
      </c>
      <c r="B3199" s="43" t="s">
        <v>3143</v>
      </c>
      <c r="C3199" s="43" t="s">
        <v>444</v>
      </c>
      <c r="D3199" s="41"/>
      <c r="E3199" s="43" t="s">
        <v>6263</v>
      </c>
      <c r="F3199" s="43" t="s">
        <v>28</v>
      </c>
      <c r="G3199" s="43">
        <v>41002</v>
      </c>
      <c r="H3199" s="41"/>
      <c r="I3199" s="41"/>
      <c r="J3199" s="43"/>
      <c r="K3199" s="41"/>
      <c r="L3199" s="41"/>
      <c r="M3199" s="41"/>
      <c r="N3199" s="41"/>
      <c r="O3199" s="41"/>
      <c r="P3199" s="41"/>
      <c r="Q3199" s="41"/>
      <c r="R3199" s="41"/>
      <c r="S3199" s="41"/>
      <c r="T3199" s="41"/>
      <c r="U3199" s="41"/>
      <c r="V3199" s="41"/>
      <c r="W3199" s="41"/>
      <c r="X3199" s="41"/>
      <c r="Y3199" s="43" t="str">
        <f t="shared" si="98"/>
        <v/>
      </c>
      <c r="Z3199" s="43">
        <v>713562</v>
      </c>
      <c r="AA3199" s="43" t="e">
        <f t="shared" si="99"/>
        <v>#N/A</v>
      </c>
    </row>
    <row r="3200" spans="1:27" x14ac:dyDescent="0.3">
      <c r="A3200" s="43">
        <v>2205616</v>
      </c>
      <c r="B3200" s="43" t="s">
        <v>3144</v>
      </c>
      <c r="C3200" s="43" t="s">
        <v>230</v>
      </c>
      <c r="D3200" s="41"/>
      <c r="E3200" s="43" t="s">
        <v>6263</v>
      </c>
      <c r="F3200" s="43" t="s">
        <v>28</v>
      </c>
      <c r="G3200" s="43">
        <v>41025</v>
      </c>
      <c r="H3200" s="41"/>
      <c r="I3200" s="41"/>
      <c r="J3200" s="43"/>
      <c r="K3200" s="41"/>
      <c r="L3200" s="41"/>
      <c r="M3200" s="41"/>
      <c r="N3200" s="41"/>
      <c r="O3200" s="41"/>
      <c r="P3200" s="41"/>
      <c r="Q3200" s="41"/>
      <c r="R3200" s="41"/>
      <c r="S3200" s="41"/>
      <c r="T3200" s="41"/>
      <c r="U3200" s="41"/>
      <c r="V3200" s="41"/>
      <c r="W3200" s="41"/>
      <c r="X3200" s="41"/>
      <c r="Y3200" s="43" t="str">
        <f t="shared" si="98"/>
        <v/>
      </c>
      <c r="Z3200" s="43">
        <v>1404149</v>
      </c>
      <c r="AA3200" s="43" t="e">
        <f t="shared" si="99"/>
        <v>#N/A</v>
      </c>
    </row>
    <row r="3201" spans="1:27" x14ac:dyDescent="0.3">
      <c r="A3201" s="43">
        <v>2262460</v>
      </c>
      <c r="B3201" s="43" t="s">
        <v>3144</v>
      </c>
      <c r="C3201" s="43" t="s">
        <v>1169</v>
      </c>
      <c r="D3201" s="41"/>
      <c r="E3201" s="43" t="s">
        <v>6263</v>
      </c>
      <c r="F3201" s="43" t="s">
        <v>28</v>
      </c>
      <c r="G3201" s="43">
        <v>41026</v>
      </c>
      <c r="H3201" s="41"/>
      <c r="I3201" s="41"/>
      <c r="J3201" s="43"/>
      <c r="K3201" s="41"/>
      <c r="L3201" s="41"/>
      <c r="M3201" s="41"/>
      <c r="N3201" s="41"/>
      <c r="O3201" s="41"/>
      <c r="P3201" s="41"/>
      <c r="Q3201" s="41"/>
      <c r="R3201" s="41"/>
      <c r="S3201" s="41"/>
      <c r="T3201" s="41"/>
      <c r="U3201" s="41"/>
      <c r="V3201" s="41"/>
      <c r="W3201" s="41"/>
      <c r="X3201" s="41"/>
      <c r="Y3201" s="43" t="str">
        <f t="shared" si="98"/>
        <v>COMP</v>
      </c>
      <c r="Z3201" s="43">
        <v>1280679</v>
      </c>
      <c r="AA3201" s="43">
        <f t="shared" si="99"/>
        <v>2262460</v>
      </c>
    </row>
    <row r="3202" spans="1:27" x14ac:dyDescent="0.3">
      <c r="A3202" s="43">
        <v>2043837</v>
      </c>
      <c r="B3202" s="43" t="s">
        <v>3144</v>
      </c>
      <c r="C3202" s="43" t="s">
        <v>2127</v>
      </c>
      <c r="D3202" s="41"/>
      <c r="E3202" s="43" t="s">
        <v>6263</v>
      </c>
      <c r="F3202" s="43" t="s">
        <v>30</v>
      </c>
      <c r="G3202" s="43">
        <v>37015</v>
      </c>
      <c r="H3202" s="41"/>
      <c r="I3202" s="41"/>
      <c r="J3202" s="43"/>
      <c r="K3202" s="41"/>
      <c r="L3202" s="41"/>
      <c r="M3202" s="41"/>
      <c r="N3202" s="41"/>
      <c r="O3202" s="41"/>
      <c r="P3202" s="41"/>
      <c r="Q3202" s="41"/>
      <c r="R3202" s="41"/>
      <c r="S3202" s="41"/>
      <c r="T3202" s="41"/>
      <c r="U3202" s="41"/>
      <c r="V3202" s="41"/>
      <c r="W3202" s="41"/>
      <c r="X3202" s="41"/>
      <c r="Y3202" s="43" t="str">
        <f t="shared" ref="Y3202:Y3265" si="100">IF(ISERROR(AA3202)=FALSE,"COMP","")</f>
        <v>COMP</v>
      </c>
      <c r="Z3202" s="43">
        <v>2127575</v>
      </c>
      <c r="AA3202" s="43">
        <f t="shared" ref="AA3202:AA3265" si="101">VLOOKUP(A3202,Z:Z,1,FALSE)</f>
        <v>2043837</v>
      </c>
    </row>
    <row r="3203" spans="1:27" x14ac:dyDescent="0.3">
      <c r="A3203" s="43">
        <v>1822166</v>
      </c>
      <c r="B3203" s="43" t="s">
        <v>3144</v>
      </c>
      <c r="C3203" s="43" t="s">
        <v>3145</v>
      </c>
      <c r="D3203" s="41"/>
      <c r="E3203" s="43" t="s">
        <v>6263</v>
      </c>
      <c r="F3203" s="43" t="s">
        <v>30</v>
      </c>
      <c r="G3203" s="43">
        <v>45008</v>
      </c>
      <c r="H3203" s="41"/>
      <c r="I3203" s="41"/>
      <c r="J3203" s="43"/>
      <c r="K3203" s="41"/>
      <c r="L3203" s="41"/>
      <c r="M3203" s="41"/>
      <c r="N3203" s="41"/>
      <c r="O3203" s="41"/>
      <c r="P3203" s="41"/>
      <c r="Q3203" s="41"/>
      <c r="R3203" s="41"/>
      <c r="S3203" s="41"/>
      <c r="T3203" s="41"/>
      <c r="U3203" s="41"/>
      <c r="V3203" s="41"/>
      <c r="W3203" s="41"/>
      <c r="X3203" s="41"/>
      <c r="Y3203" s="43" t="str">
        <f t="shared" si="100"/>
        <v>COMP</v>
      </c>
      <c r="Z3203" s="43">
        <v>1007867</v>
      </c>
      <c r="AA3203" s="43">
        <f t="shared" si="101"/>
        <v>1822166</v>
      </c>
    </row>
    <row r="3204" spans="1:27" x14ac:dyDescent="0.3">
      <c r="A3204" s="43">
        <v>841641</v>
      </c>
      <c r="B3204" s="43" t="s">
        <v>3144</v>
      </c>
      <c r="C3204" s="43" t="s">
        <v>422</v>
      </c>
      <c r="D3204" s="41"/>
      <c r="E3204" s="43" t="s">
        <v>6263</v>
      </c>
      <c r="F3204" s="43" t="s">
        <v>28</v>
      </c>
      <c r="G3204" s="43">
        <v>18035</v>
      </c>
      <c r="H3204" s="41"/>
      <c r="I3204" s="41"/>
      <c r="J3204" s="43"/>
      <c r="K3204" s="41"/>
      <c r="L3204" s="41"/>
      <c r="M3204" s="41"/>
      <c r="N3204" s="41"/>
      <c r="O3204" s="41"/>
      <c r="P3204" s="41"/>
      <c r="Q3204" s="41"/>
      <c r="R3204" s="41"/>
      <c r="S3204" s="41"/>
      <c r="T3204" s="41"/>
      <c r="U3204" s="41"/>
      <c r="V3204" s="41"/>
      <c r="W3204" s="41"/>
      <c r="X3204" s="41"/>
      <c r="Y3204" s="43" t="str">
        <f t="shared" si="100"/>
        <v/>
      </c>
      <c r="Z3204" s="43">
        <v>1520149</v>
      </c>
      <c r="AA3204" s="43" t="e">
        <f t="shared" si="101"/>
        <v>#N/A</v>
      </c>
    </row>
    <row r="3205" spans="1:27" x14ac:dyDescent="0.3">
      <c r="A3205" s="43">
        <v>2375810</v>
      </c>
      <c r="B3205" s="43" t="s">
        <v>3144</v>
      </c>
      <c r="C3205" s="43" t="s">
        <v>462</v>
      </c>
      <c r="D3205" s="41"/>
      <c r="E3205" s="43" t="s">
        <v>6263</v>
      </c>
      <c r="F3205" s="43" t="s">
        <v>30</v>
      </c>
      <c r="G3205" s="43">
        <v>41024</v>
      </c>
      <c r="H3205" s="41"/>
      <c r="I3205" s="41"/>
      <c r="J3205" s="43"/>
      <c r="K3205" s="41"/>
      <c r="L3205" s="41"/>
      <c r="M3205" s="41"/>
      <c r="N3205" s="41"/>
      <c r="O3205" s="41"/>
      <c r="P3205" s="41"/>
      <c r="Q3205" s="41"/>
      <c r="R3205" s="41"/>
      <c r="S3205" s="41"/>
      <c r="T3205" s="41"/>
      <c r="U3205" s="41"/>
      <c r="V3205" s="41"/>
      <c r="W3205" s="41"/>
      <c r="X3205" s="41"/>
      <c r="Y3205" s="43" t="str">
        <f t="shared" si="100"/>
        <v/>
      </c>
      <c r="Z3205" s="43">
        <v>1975360</v>
      </c>
      <c r="AA3205" s="43" t="e">
        <f t="shared" si="101"/>
        <v>#N/A</v>
      </c>
    </row>
    <row r="3206" spans="1:27" x14ac:dyDescent="0.3">
      <c r="A3206" s="43">
        <v>1817331</v>
      </c>
      <c r="B3206" s="43" t="s">
        <v>3144</v>
      </c>
      <c r="C3206" s="43" t="s">
        <v>189</v>
      </c>
      <c r="D3206" s="41"/>
      <c r="E3206" s="43" t="s">
        <v>6263</v>
      </c>
      <c r="F3206" s="43" t="s">
        <v>30</v>
      </c>
      <c r="G3206" s="43">
        <v>18005</v>
      </c>
      <c r="H3206" s="41"/>
      <c r="I3206" s="41"/>
      <c r="J3206" s="43"/>
      <c r="K3206" s="41"/>
      <c r="L3206" s="41"/>
      <c r="M3206" s="41"/>
      <c r="N3206" s="41"/>
      <c r="O3206" s="41"/>
      <c r="P3206" s="41"/>
      <c r="Q3206" s="41"/>
      <c r="R3206" s="41"/>
      <c r="S3206" s="41"/>
      <c r="T3206" s="41"/>
      <c r="U3206" s="41"/>
      <c r="V3206" s="41"/>
      <c r="W3206" s="41"/>
      <c r="X3206" s="41"/>
      <c r="Y3206" s="43" t="str">
        <f t="shared" si="100"/>
        <v>COMP</v>
      </c>
      <c r="Z3206" s="43">
        <v>1783484</v>
      </c>
      <c r="AA3206" s="43">
        <f t="shared" si="101"/>
        <v>1817331</v>
      </c>
    </row>
    <row r="3207" spans="1:27" x14ac:dyDescent="0.3">
      <c r="A3207" s="43">
        <v>1956447</v>
      </c>
      <c r="B3207" s="43" t="s">
        <v>3144</v>
      </c>
      <c r="C3207" s="43" t="s">
        <v>472</v>
      </c>
      <c r="D3207" s="41"/>
      <c r="E3207" s="43" t="s">
        <v>6263</v>
      </c>
      <c r="F3207" s="43" t="s">
        <v>28</v>
      </c>
      <c r="G3207" s="43">
        <v>36455</v>
      </c>
      <c r="H3207" s="41"/>
      <c r="I3207" s="41"/>
      <c r="J3207" s="43"/>
      <c r="K3207" s="41"/>
      <c r="L3207" s="41"/>
      <c r="M3207" s="41"/>
      <c r="N3207" s="41"/>
      <c r="O3207" s="41"/>
      <c r="P3207" s="41"/>
      <c r="Q3207" s="41"/>
      <c r="R3207" s="41"/>
      <c r="S3207" s="41"/>
      <c r="T3207" s="41"/>
      <c r="U3207" s="41"/>
      <c r="V3207" s="41"/>
      <c r="W3207" s="41"/>
      <c r="X3207" s="41"/>
      <c r="Y3207" s="43" t="str">
        <f t="shared" si="100"/>
        <v>COMP</v>
      </c>
      <c r="Z3207" s="43">
        <v>1002654</v>
      </c>
      <c r="AA3207" s="43">
        <f t="shared" si="101"/>
        <v>1956447</v>
      </c>
    </row>
    <row r="3208" spans="1:27" x14ac:dyDescent="0.3">
      <c r="A3208" s="43">
        <v>2415364</v>
      </c>
      <c r="B3208" s="43" t="s">
        <v>3144</v>
      </c>
      <c r="C3208" s="43" t="s">
        <v>1924</v>
      </c>
      <c r="D3208" s="41"/>
      <c r="E3208" s="43" t="s">
        <v>6263</v>
      </c>
      <c r="F3208" s="43" t="s">
        <v>28</v>
      </c>
      <c r="G3208" s="43">
        <v>37038</v>
      </c>
      <c r="H3208" s="41"/>
      <c r="I3208" s="41"/>
      <c r="J3208" s="43"/>
      <c r="K3208" s="41"/>
      <c r="L3208" s="41"/>
      <c r="M3208" s="41"/>
      <c r="N3208" s="41"/>
      <c r="O3208" s="41"/>
      <c r="P3208" s="41"/>
      <c r="Q3208" s="41"/>
      <c r="R3208" s="41"/>
      <c r="S3208" s="41"/>
      <c r="T3208" s="41"/>
      <c r="U3208" s="41"/>
      <c r="V3208" s="41"/>
      <c r="W3208" s="41"/>
      <c r="X3208" s="41"/>
      <c r="Y3208" s="43" t="str">
        <f t="shared" si="100"/>
        <v>COMP</v>
      </c>
      <c r="Z3208" s="43">
        <v>718569</v>
      </c>
      <c r="AA3208" s="43">
        <f t="shared" si="101"/>
        <v>2415364</v>
      </c>
    </row>
    <row r="3209" spans="1:27" x14ac:dyDescent="0.3">
      <c r="A3209" s="43">
        <v>1781229</v>
      </c>
      <c r="B3209" s="43" t="s">
        <v>3144</v>
      </c>
      <c r="C3209" s="43" t="s">
        <v>258</v>
      </c>
      <c r="D3209" s="41"/>
      <c r="E3209" s="43" t="s">
        <v>34</v>
      </c>
      <c r="F3209" s="43" t="s">
        <v>28</v>
      </c>
      <c r="G3209" s="43">
        <v>45008</v>
      </c>
      <c r="H3209" s="41"/>
      <c r="I3209" s="41"/>
      <c r="J3209" s="43"/>
      <c r="K3209" s="41"/>
      <c r="L3209" s="41"/>
      <c r="M3209" s="41"/>
      <c r="N3209" s="41"/>
      <c r="O3209" s="41"/>
      <c r="P3209" s="41"/>
      <c r="Q3209" s="41"/>
      <c r="R3209" s="41"/>
      <c r="S3209" s="41"/>
      <c r="T3209" s="41"/>
      <c r="U3209" s="41"/>
      <c r="V3209" s="41"/>
      <c r="W3209" s="41"/>
      <c r="X3209" s="41"/>
      <c r="Y3209" s="43" t="str">
        <f t="shared" si="100"/>
        <v>COMP</v>
      </c>
      <c r="Z3209" s="43">
        <v>2176493</v>
      </c>
      <c r="AA3209" s="43">
        <f t="shared" si="101"/>
        <v>1781229</v>
      </c>
    </row>
    <row r="3210" spans="1:27" x14ac:dyDescent="0.3">
      <c r="A3210" s="43">
        <v>2401734</v>
      </c>
      <c r="B3210" s="43" t="s">
        <v>3146</v>
      </c>
      <c r="C3210" s="43" t="s">
        <v>805</v>
      </c>
      <c r="D3210" s="41"/>
      <c r="E3210" s="43" t="s">
        <v>6263</v>
      </c>
      <c r="F3210" s="43" t="s">
        <v>30</v>
      </c>
      <c r="G3210" s="43">
        <v>45038</v>
      </c>
      <c r="H3210" s="41"/>
      <c r="I3210" s="41"/>
      <c r="J3210" s="43"/>
      <c r="K3210" s="41"/>
      <c r="L3210" s="41"/>
      <c r="M3210" s="41"/>
      <c r="N3210" s="41"/>
      <c r="O3210" s="41"/>
      <c r="P3210" s="41"/>
      <c r="Q3210" s="41"/>
      <c r="R3210" s="41"/>
      <c r="S3210" s="41"/>
      <c r="T3210" s="41"/>
      <c r="U3210" s="41"/>
      <c r="V3210" s="41"/>
      <c r="W3210" s="41"/>
      <c r="X3210" s="41"/>
      <c r="Y3210" s="43" t="str">
        <f t="shared" si="100"/>
        <v/>
      </c>
      <c r="Z3210" s="43">
        <v>1614443</v>
      </c>
      <c r="AA3210" s="43" t="e">
        <f t="shared" si="101"/>
        <v>#N/A</v>
      </c>
    </row>
    <row r="3211" spans="1:27" x14ac:dyDescent="0.3">
      <c r="A3211" s="43">
        <v>2207992</v>
      </c>
      <c r="B3211" s="43" t="s">
        <v>3147</v>
      </c>
      <c r="C3211" s="43" t="s">
        <v>1300</v>
      </c>
      <c r="D3211" s="41"/>
      <c r="E3211" s="43" t="s">
        <v>6263</v>
      </c>
      <c r="F3211" s="43" t="s">
        <v>30</v>
      </c>
      <c r="G3211" s="43">
        <v>37015</v>
      </c>
      <c r="H3211" s="41"/>
      <c r="I3211" s="41"/>
      <c r="J3211" s="43"/>
      <c r="K3211" s="41"/>
      <c r="L3211" s="41"/>
      <c r="M3211" s="41"/>
      <c r="N3211" s="41"/>
      <c r="O3211" s="41"/>
      <c r="P3211" s="41"/>
      <c r="Q3211" s="41"/>
      <c r="R3211" s="41"/>
      <c r="S3211" s="41"/>
      <c r="T3211" s="41"/>
      <c r="U3211" s="41"/>
      <c r="V3211" s="41"/>
      <c r="W3211" s="41"/>
      <c r="X3211" s="41"/>
      <c r="Y3211" s="43" t="str">
        <f t="shared" si="100"/>
        <v>COMP</v>
      </c>
      <c r="Z3211" s="43">
        <v>2197577</v>
      </c>
      <c r="AA3211" s="43">
        <f t="shared" si="101"/>
        <v>2207992</v>
      </c>
    </row>
    <row r="3212" spans="1:27" x14ac:dyDescent="0.3">
      <c r="A3212" s="43">
        <v>1936479</v>
      </c>
      <c r="B3212" s="43" t="s">
        <v>3148</v>
      </c>
      <c r="C3212" s="43" t="s">
        <v>195</v>
      </c>
      <c r="D3212" s="41"/>
      <c r="E3212" s="43" t="s">
        <v>6263</v>
      </c>
      <c r="F3212" s="43" t="s">
        <v>30</v>
      </c>
      <c r="G3212" s="43">
        <v>41031</v>
      </c>
      <c r="H3212" s="41"/>
      <c r="I3212" s="41"/>
      <c r="J3212" s="43"/>
      <c r="K3212" s="41"/>
      <c r="L3212" s="41"/>
      <c r="M3212" s="41"/>
      <c r="N3212" s="41"/>
      <c r="O3212" s="41"/>
      <c r="P3212" s="41"/>
      <c r="Q3212" s="41"/>
      <c r="R3212" s="41"/>
      <c r="S3212" s="41"/>
      <c r="T3212" s="41"/>
      <c r="U3212" s="41"/>
      <c r="V3212" s="41"/>
      <c r="W3212" s="41"/>
      <c r="X3212" s="41"/>
      <c r="Y3212" s="43" t="str">
        <f t="shared" si="100"/>
        <v/>
      </c>
      <c r="Z3212" s="43">
        <v>551382</v>
      </c>
      <c r="AA3212" s="43" t="e">
        <f t="shared" si="101"/>
        <v>#N/A</v>
      </c>
    </row>
    <row r="3213" spans="1:27" x14ac:dyDescent="0.3">
      <c r="A3213" s="43">
        <v>1936478</v>
      </c>
      <c r="B3213" s="43" t="s">
        <v>3148</v>
      </c>
      <c r="C3213" s="43" t="s">
        <v>437</v>
      </c>
      <c r="D3213" s="41"/>
      <c r="E3213" s="43" t="s">
        <v>6263</v>
      </c>
      <c r="F3213" s="43" t="s">
        <v>28</v>
      </c>
      <c r="G3213" s="43">
        <v>41031</v>
      </c>
      <c r="H3213" s="41"/>
      <c r="I3213" s="41"/>
      <c r="J3213" s="43"/>
      <c r="K3213" s="41"/>
      <c r="L3213" s="41"/>
      <c r="M3213" s="41"/>
      <c r="N3213" s="41"/>
      <c r="O3213" s="41"/>
      <c r="P3213" s="41"/>
      <c r="Q3213" s="41"/>
      <c r="R3213" s="41"/>
      <c r="S3213" s="41"/>
      <c r="T3213" s="41"/>
      <c r="U3213" s="41"/>
      <c r="V3213" s="41"/>
      <c r="W3213" s="41"/>
      <c r="X3213" s="41"/>
      <c r="Y3213" s="43" t="str">
        <f t="shared" si="100"/>
        <v/>
      </c>
      <c r="Z3213" s="43">
        <v>107207</v>
      </c>
      <c r="AA3213" s="43" t="e">
        <f t="shared" si="101"/>
        <v>#N/A</v>
      </c>
    </row>
    <row r="3214" spans="1:27" x14ac:dyDescent="0.3">
      <c r="A3214" s="43">
        <v>2220114</v>
      </c>
      <c r="B3214" s="43" t="s">
        <v>3149</v>
      </c>
      <c r="C3214" s="43" t="s">
        <v>647</v>
      </c>
      <c r="D3214" s="41"/>
      <c r="E3214" s="43" t="s">
        <v>6263</v>
      </c>
      <c r="F3214" s="43" t="s">
        <v>28</v>
      </c>
      <c r="G3214" s="43">
        <v>41006</v>
      </c>
      <c r="H3214" s="41"/>
      <c r="I3214" s="41"/>
      <c r="J3214" s="43"/>
      <c r="K3214" s="41"/>
      <c r="L3214" s="41"/>
      <c r="M3214" s="41"/>
      <c r="N3214" s="41"/>
      <c r="O3214" s="41"/>
      <c r="P3214" s="41"/>
      <c r="Q3214" s="41"/>
      <c r="R3214" s="41"/>
      <c r="S3214" s="41"/>
      <c r="T3214" s="41"/>
      <c r="U3214" s="41"/>
      <c r="V3214" s="41"/>
      <c r="W3214" s="41"/>
      <c r="X3214" s="41"/>
      <c r="Y3214" s="43" t="str">
        <f t="shared" si="100"/>
        <v>COMP</v>
      </c>
      <c r="Z3214" s="43">
        <v>1340934</v>
      </c>
      <c r="AA3214" s="43">
        <f t="shared" si="101"/>
        <v>2220114</v>
      </c>
    </row>
    <row r="3215" spans="1:27" x14ac:dyDescent="0.3">
      <c r="A3215" s="43">
        <v>1809525</v>
      </c>
      <c r="B3215" s="43" t="s">
        <v>3150</v>
      </c>
      <c r="C3215" s="43" t="s">
        <v>226</v>
      </c>
      <c r="D3215" s="41"/>
      <c r="E3215" s="43" t="s">
        <v>6263</v>
      </c>
      <c r="F3215" s="43" t="s">
        <v>30</v>
      </c>
      <c r="G3215" s="43">
        <v>45050</v>
      </c>
      <c r="H3215" s="41"/>
      <c r="I3215" s="41"/>
      <c r="J3215" s="43"/>
      <c r="K3215" s="41"/>
      <c r="L3215" s="41"/>
      <c r="M3215" s="41"/>
      <c r="N3215" s="41"/>
      <c r="O3215" s="41"/>
      <c r="P3215" s="41"/>
      <c r="Q3215" s="41"/>
      <c r="R3215" s="41"/>
      <c r="S3215" s="41"/>
      <c r="T3215" s="41"/>
      <c r="U3215" s="41"/>
      <c r="V3215" s="41"/>
      <c r="W3215" s="41"/>
      <c r="X3215" s="41"/>
      <c r="Y3215" s="43" t="str">
        <f t="shared" si="100"/>
        <v>COMP</v>
      </c>
      <c r="Z3215" s="43">
        <v>2414428</v>
      </c>
      <c r="AA3215" s="43">
        <f t="shared" si="101"/>
        <v>1809525</v>
      </c>
    </row>
    <row r="3216" spans="1:27" x14ac:dyDescent="0.3">
      <c r="A3216" s="43">
        <v>390971</v>
      </c>
      <c r="B3216" s="43" t="s">
        <v>3150</v>
      </c>
      <c r="C3216" s="43" t="s">
        <v>508</v>
      </c>
      <c r="D3216" s="41"/>
      <c r="E3216" s="43" t="s">
        <v>6263</v>
      </c>
      <c r="F3216" s="43" t="s">
        <v>28</v>
      </c>
      <c r="G3216" s="43">
        <v>45050</v>
      </c>
      <c r="H3216" s="41"/>
      <c r="I3216" s="41"/>
      <c r="J3216" s="43"/>
      <c r="K3216" s="41"/>
      <c r="L3216" s="41"/>
      <c r="M3216" s="41"/>
      <c r="N3216" s="41"/>
      <c r="O3216" s="41"/>
      <c r="P3216" s="41"/>
      <c r="Q3216" s="41"/>
      <c r="R3216" s="41"/>
      <c r="S3216" s="41"/>
      <c r="T3216" s="41"/>
      <c r="U3216" s="41"/>
      <c r="V3216" s="41"/>
      <c r="W3216" s="41"/>
      <c r="X3216" s="41"/>
      <c r="Y3216" s="43" t="str">
        <f t="shared" si="100"/>
        <v>COMP</v>
      </c>
      <c r="Z3216" s="43">
        <v>1484450</v>
      </c>
      <c r="AA3216" s="43">
        <f t="shared" si="101"/>
        <v>390971</v>
      </c>
    </row>
    <row r="3217" spans="1:27" x14ac:dyDescent="0.3">
      <c r="A3217" s="43">
        <v>1809523</v>
      </c>
      <c r="B3217" s="43" t="s">
        <v>3150</v>
      </c>
      <c r="C3217" s="43" t="s">
        <v>1135</v>
      </c>
      <c r="D3217" s="41"/>
      <c r="E3217" s="43" t="s">
        <v>6263</v>
      </c>
      <c r="F3217" s="43" t="s">
        <v>28</v>
      </c>
      <c r="G3217" s="43">
        <v>45050</v>
      </c>
      <c r="H3217" s="41"/>
      <c r="I3217" s="41"/>
      <c r="J3217" s="43"/>
      <c r="K3217" s="41"/>
      <c r="L3217" s="41"/>
      <c r="M3217" s="41"/>
      <c r="N3217" s="41"/>
      <c r="O3217" s="41"/>
      <c r="P3217" s="41"/>
      <c r="Q3217" s="41"/>
      <c r="R3217" s="41"/>
      <c r="S3217" s="41"/>
      <c r="T3217" s="41"/>
      <c r="U3217" s="41"/>
      <c r="V3217" s="41"/>
      <c r="W3217" s="41"/>
      <c r="X3217" s="41"/>
      <c r="Y3217" s="43" t="str">
        <f t="shared" si="100"/>
        <v/>
      </c>
      <c r="Z3217" s="43">
        <v>1534212</v>
      </c>
      <c r="AA3217" s="43" t="e">
        <f t="shared" si="101"/>
        <v>#N/A</v>
      </c>
    </row>
    <row r="3218" spans="1:27" x14ac:dyDescent="0.3">
      <c r="A3218" s="43">
        <v>2273902</v>
      </c>
      <c r="B3218" s="43" t="s">
        <v>3151</v>
      </c>
      <c r="C3218" s="43" t="s">
        <v>951</v>
      </c>
      <c r="D3218" s="41"/>
      <c r="E3218" s="43" t="s">
        <v>31</v>
      </c>
      <c r="F3218" s="43" t="s">
        <v>28</v>
      </c>
      <c r="G3218" s="43">
        <v>28037</v>
      </c>
      <c r="H3218" s="41"/>
      <c r="I3218" s="41"/>
      <c r="J3218" s="43"/>
      <c r="K3218" s="41"/>
      <c r="L3218" s="41"/>
      <c r="M3218" s="41"/>
      <c r="N3218" s="41"/>
      <c r="O3218" s="41"/>
      <c r="P3218" s="41"/>
      <c r="Q3218" s="41"/>
      <c r="R3218" s="41"/>
      <c r="S3218" s="41"/>
      <c r="T3218" s="41"/>
      <c r="U3218" s="41"/>
      <c r="V3218" s="41"/>
      <c r="W3218" s="41"/>
      <c r="X3218" s="41"/>
      <c r="Y3218" s="43" t="str">
        <f t="shared" si="100"/>
        <v>COMP</v>
      </c>
      <c r="Z3218" s="43">
        <v>2089589</v>
      </c>
      <c r="AA3218" s="43">
        <f t="shared" si="101"/>
        <v>2273902</v>
      </c>
    </row>
    <row r="3219" spans="1:27" x14ac:dyDescent="0.3">
      <c r="A3219" s="43">
        <v>2387217</v>
      </c>
      <c r="B3219" s="43" t="s">
        <v>3152</v>
      </c>
      <c r="C3219" s="43" t="s">
        <v>681</v>
      </c>
      <c r="D3219" s="41"/>
      <c r="E3219" s="43" t="s">
        <v>6263</v>
      </c>
      <c r="F3219" s="43" t="s">
        <v>30</v>
      </c>
      <c r="G3219" s="43">
        <v>45016</v>
      </c>
      <c r="H3219" s="41"/>
      <c r="I3219" s="41"/>
      <c r="J3219" s="43"/>
      <c r="K3219" s="41"/>
      <c r="L3219" s="41"/>
      <c r="M3219" s="41"/>
      <c r="N3219" s="41"/>
      <c r="O3219" s="41"/>
      <c r="P3219" s="41"/>
      <c r="Q3219" s="41"/>
      <c r="R3219" s="41"/>
      <c r="S3219" s="41"/>
      <c r="T3219" s="41"/>
      <c r="U3219" s="41"/>
      <c r="V3219" s="41"/>
      <c r="W3219" s="41"/>
      <c r="X3219" s="41"/>
      <c r="Y3219" s="43" t="str">
        <f t="shared" si="100"/>
        <v/>
      </c>
      <c r="Z3219" s="43">
        <v>624196</v>
      </c>
      <c r="AA3219" s="43" t="e">
        <f t="shared" si="101"/>
        <v>#N/A</v>
      </c>
    </row>
    <row r="3220" spans="1:27" x14ac:dyDescent="0.3">
      <c r="A3220" s="43">
        <v>1759495</v>
      </c>
      <c r="B3220" s="43" t="s">
        <v>3152</v>
      </c>
      <c r="C3220" s="43" t="s">
        <v>508</v>
      </c>
      <c r="D3220" s="41"/>
      <c r="E3220" s="43" t="s">
        <v>6263</v>
      </c>
      <c r="F3220" s="43" t="s">
        <v>28</v>
      </c>
      <c r="G3220" s="43">
        <v>45045</v>
      </c>
      <c r="H3220" s="41"/>
      <c r="I3220" s="41"/>
      <c r="J3220" s="43"/>
      <c r="K3220" s="41"/>
      <c r="L3220" s="41"/>
      <c r="M3220" s="41"/>
      <c r="N3220" s="41"/>
      <c r="O3220" s="41"/>
      <c r="P3220" s="41"/>
      <c r="Q3220" s="41"/>
      <c r="R3220" s="41"/>
      <c r="S3220" s="41"/>
      <c r="T3220" s="41"/>
      <c r="U3220" s="41"/>
      <c r="V3220" s="41"/>
      <c r="W3220" s="41"/>
      <c r="X3220" s="41"/>
      <c r="Y3220" s="43" t="str">
        <f t="shared" si="100"/>
        <v>COMP</v>
      </c>
      <c r="Z3220" s="43">
        <v>601976</v>
      </c>
      <c r="AA3220" s="43">
        <f t="shared" si="101"/>
        <v>1759495</v>
      </c>
    </row>
    <row r="3221" spans="1:27" x14ac:dyDescent="0.3">
      <c r="A3221" s="43">
        <v>2279669</v>
      </c>
      <c r="B3221" s="43" t="s">
        <v>3153</v>
      </c>
      <c r="C3221" s="43" t="s">
        <v>981</v>
      </c>
      <c r="D3221" s="41"/>
      <c r="E3221" s="43" t="s">
        <v>6263</v>
      </c>
      <c r="F3221" s="43" t="s">
        <v>30</v>
      </c>
      <c r="G3221" s="43">
        <v>41024</v>
      </c>
      <c r="H3221" s="41"/>
      <c r="I3221" s="41"/>
      <c r="J3221" s="43"/>
      <c r="K3221" s="41"/>
      <c r="L3221" s="41"/>
      <c r="M3221" s="41"/>
      <c r="N3221" s="41"/>
      <c r="O3221" s="41"/>
      <c r="P3221" s="41"/>
      <c r="Q3221" s="41"/>
      <c r="R3221" s="41"/>
      <c r="S3221" s="41"/>
      <c r="T3221" s="41"/>
      <c r="U3221" s="41"/>
      <c r="V3221" s="41"/>
      <c r="W3221" s="41"/>
      <c r="X3221" s="41"/>
      <c r="Y3221" s="43" t="str">
        <f t="shared" si="100"/>
        <v/>
      </c>
      <c r="Z3221" s="43">
        <v>1928563</v>
      </c>
      <c r="AA3221" s="43" t="e">
        <f t="shared" si="101"/>
        <v>#N/A</v>
      </c>
    </row>
    <row r="3222" spans="1:27" x14ac:dyDescent="0.3">
      <c r="A3222" s="43">
        <v>1587328</v>
      </c>
      <c r="B3222" s="43" t="s">
        <v>3154</v>
      </c>
      <c r="C3222" s="43" t="s">
        <v>3130</v>
      </c>
      <c r="D3222" s="41"/>
      <c r="E3222" s="43" t="s">
        <v>34</v>
      </c>
      <c r="F3222" s="43" t="s">
        <v>30</v>
      </c>
      <c r="G3222" s="43">
        <v>41003</v>
      </c>
      <c r="H3222" s="41"/>
      <c r="I3222" s="41"/>
      <c r="J3222" s="43"/>
      <c r="K3222" s="41"/>
      <c r="L3222" s="41"/>
      <c r="M3222" s="41"/>
      <c r="N3222" s="41"/>
      <c r="O3222" s="41"/>
      <c r="P3222" s="41"/>
      <c r="Q3222" s="41"/>
      <c r="R3222" s="41"/>
      <c r="S3222" s="41"/>
      <c r="T3222" s="41"/>
      <c r="U3222" s="41"/>
      <c r="V3222" s="41"/>
      <c r="W3222" s="41"/>
      <c r="X3222" s="41"/>
      <c r="Y3222" s="43" t="str">
        <f t="shared" si="100"/>
        <v>COMP</v>
      </c>
      <c r="Z3222" s="43">
        <v>1191867</v>
      </c>
      <c r="AA3222" s="43">
        <f t="shared" si="101"/>
        <v>1587328</v>
      </c>
    </row>
    <row r="3223" spans="1:27" x14ac:dyDescent="0.3">
      <c r="A3223" s="43">
        <v>386893</v>
      </c>
      <c r="B3223" s="43" t="s">
        <v>3154</v>
      </c>
      <c r="C3223" s="43" t="s">
        <v>548</v>
      </c>
      <c r="D3223" s="41"/>
      <c r="E3223" s="43" t="s">
        <v>6263</v>
      </c>
      <c r="F3223" s="43" t="s">
        <v>28</v>
      </c>
      <c r="G3223" s="43">
        <v>41003</v>
      </c>
      <c r="H3223" s="41"/>
      <c r="I3223" s="41"/>
      <c r="J3223" s="43"/>
      <c r="K3223" s="41"/>
      <c r="L3223" s="41"/>
      <c r="M3223" s="41"/>
      <c r="N3223" s="41"/>
      <c r="O3223" s="41"/>
      <c r="P3223" s="41"/>
      <c r="Q3223" s="41"/>
      <c r="R3223" s="41"/>
      <c r="S3223" s="41"/>
      <c r="T3223" s="41"/>
      <c r="U3223" s="41"/>
      <c r="V3223" s="41"/>
      <c r="W3223" s="41"/>
      <c r="X3223" s="41"/>
      <c r="Y3223" s="43" t="str">
        <f t="shared" si="100"/>
        <v/>
      </c>
      <c r="Z3223" s="43">
        <v>1039528</v>
      </c>
      <c r="AA3223" s="43" t="e">
        <f t="shared" si="101"/>
        <v>#N/A</v>
      </c>
    </row>
    <row r="3224" spans="1:27" x14ac:dyDescent="0.3">
      <c r="A3224" s="43">
        <v>1587333</v>
      </c>
      <c r="B3224" s="43" t="s">
        <v>3154</v>
      </c>
      <c r="C3224" s="43" t="s">
        <v>1017</v>
      </c>
      <c r="D3224" s="41"/>
      <c r="E3224" s="43" t="s">
        <v>35</v>
      </c>
      <c r="F3224" s="43" t="s">
        <v>28</v>
      </c>
      <c r="G3224" s="43">
        <v>41003</v>
      </c>
      <c r="H3224" s="41"/>
      <c r="I3224" s="41"/>
      <c r="J3224" s="43"/>
      <c r="K3224" s="41"/>
      <c r="L3224" s="41"/>
      <c r="M3224" s="41"/>
      <c r="N3224" s="41"/>
      <c r="O3224" s="41"/>
      <c r="P3224" s="41"/>
      <c r="Q3224" s="41"/>
      <c r="R3224" s="41"/>
      <c r="S3224" s="41"/>
      <c r="T3224" s="41"/>
      <c r="U3224" s="41"/>
      <c r="V3224" s="41"/>
      <c r="W3224" s="41"/>
      <c r="X3224" s="41"/>
      <c r="Y3224" s="43" t="str">
        <f t="shared" si="100"/>
        <v>COMP</v>
      </c>
      <c r="Z3224" s="43">
        <v>1653105</v>
      </c>
      <c r="AA3224" s="43">
        <f t="shared" si="101"/>
        <v>1587333</v>
      </c>
    </row>
    <row r="3225" spans="1:27" x14ac:dyDescent="0.3">
      <c r="A3225" s="43">
        <v>799509</v>
      </c>
      <c r="B3225" s="43" t="s">
        <v>3155</v>
      </c>
      <c r="C3225" s="43" t="s">
        <v>226</v>
      </c>
      <c r="D3225" s="41"/>
      <c r="E3225" s="43" t="s">
        <v>6263</v>
      </c>
      <c r="F3225" s="43" t="s">
        <v>30</v>
      </c>
      <c r="G3225" s="43">
        <v>45038</v>
      </c>
      <c r="H3225" s="41"/>
      <c r="I3225" s="41"/>
      <c r="J3225" s="43"/>
      <c r="K3225" s="41"/>
      <c r="L3225" s="41"/>
      <c r="M3225" s="41"/>
      <c r="N3225" s="41"/>
      <c r="O3225" s="41"/>
      <c r="P3225" s="41"/>
      <c r="Q3225" s="41"/>
      <c r="R3225" s="41"/>
      <c r="S3225" s="41"/>
      <c r="T3225" s="41"/>
      <c r="U3225" s="41"/>
      <c r="V3225" s="41"/>
      <c r="W3225" s="41"/>
      <c r="X3225" s="41"/>
      <c r="Y3225" s="43" t="str">
        <f t="shared" si="100"/>
        <v/>
      </c>
      <c r="Z3225" s="43">
        <v>1863735</v>
      </c>
      <c r="AA3225" s="43" t="e">
        <f t="shared" si="101"/>
        <v>#N/A</v>
      </c>
    </row>
    <row r="3226" spans="1:27" x14ac:dyDescent="0.3">
      <c r="A3226" s="43">
        <v>2297046</v>
      </c>
      <c r="B3226" s="43" t="s">
        <v>3156</v>
      </c>
      <c r="C3226" s="43" t="s">
        <v>1149</v>
      </c>
      <c r="D3226" s="41"/>
      <c r="E3226" s="43" t="s">
        <v>29</v>
      </c>
      <c r="F3226" s="43" t="s">
        <v>28</v>
      </c>
      <c r="G3226" s="43">
        <v>45005</v>
      </c>
      <c r="H3226" s="41"/>
      <c r="I3226" s="41"/>
      <c r="J3226" s="43"/>
      <c r="K3226" s="41"/>
      <c r="L3226" s="41"/>
      <c r="M3226" s="41"/>
      <c r="N3226" s="41"/>
      <c r="O3226" s="41"/>
      <c r="P3226" s="41"/>
      <c r="Q3226" s="41"/>
      <c r="R3226" s="41"/>
      <c r="S3226" s="41"/>
      <c r="T3226" s="41"/>
      <c r="U3226" s="41"/>
      <c r="V3226" s="41"/>
      <c r="W3226" s="41"/>
      <c r="X3226" s="41"/>
      <c r="Y3226" s="43" t="str">
        <f t="shared" si="100"/>
        <v>COMP</v>
      </c>
      <c r="Z3226" s="43">
        <v>2410684</v>
      </c>
      <c r="AA3226" s="43">
        <f t="shared" si="101"/>
        <v>2297046</v>
      </c>
    </row>
    <row r="3227" spans="1:27" x14ac:dyDescent="0.3">
      <c r="A3227" s="43">
        <v>281529</v>
      </c>
      <c r="B3227" s="43" t="s">
        <v>3156</v>
      </c>
      <c r="C3227" s="43" t="s">
        <v>469</v>
      </c>
      <c r="D3227" s="41"/>
      <c r="E3227" s="43" t="s">
        <v>6263</v>
      </c>
      <c r="F3227" s="43" t="s">
        <v>28</v>
      </c>
      <c r="G3227" s="43">
        <v>45005</v>
      </c>
      <c r="H3227" s="41"/>
      <c r="I3227" s="41"/>
      <c r="J3227" s="43"/>
      <c r="K3227" s="41"/>
      <c r="L3227" s="41"/>
      <c r="M3227" s="41"/>
      <c r="N3227" s="41"/>
      <c r="O3227" s="41"/>
      <c r="P3227" s="41"/>
      <c r="Q3227" s="41"/>
      <c r="R3227" s="41"/>
      <c r="S3227" s="41"/>
      <c r="T3227" s="41"/>
      <c r="U3227" s="41"/>
      <c r="V3227" s="41"/>
      <c r="W3227" s="41"/>
      <c r="X3227" s="41"/>
      <c r="Y3227" s="43" t="str">
        <f t="shared" si="100"/>
        <v>COMP</v>
      </c>
      <c r="Z3227" s="43">
        <v>2392042</v>
      </c>
      <c r="AA3227" s="43">
        <f t="shared" si="101"/>
        <v>281529</v>
      </c>
    </row>
    <row r="3228" spans="1:27" x14ac:dyDescent="0.3">
      <c r="A3228" s="43">
        <v>1343235</v>
      </c>
      <c r="B3228" s="43" t="s">
        <v>3156</v>
      </c>
      <c r="C3228" s="43" t="s">
        <v>361</v>
      </c>
      <c r="D3228" s="41"/>
      <c r="E3228" s="43" t="s">
        <v>29</v>
      </c>
      <c r="F3228" s="43" t="s">
        <v>28</v>
      </c>
      <c r="G3228" s="43">
        <v>45005</v>
      </c>
      <c r="H3228" s="41"/>
      <c r="I3228" s="41"/>
      <c r="J3228" s="43"/>
      <c r="K3228" s="41"/>
      <c r="L3228" s="41"/>
      <c r="M3228" s="41"/>
      <c r="N3228" s="41"/>
      <c r="O3228" s="41"/>
      <c r="P3228" s="41"/>
      <c r="Q3228" s="41"/>
      <c r="R3228" s="41"/>
      <c r="S3228" s="41"/>
      <c r="T3228" s="41"/>
      <c r="U3228" s="41"/>
      <c r="V3228" s="41"/>
      <c r="W3228" s="41"/>
      <c r="X3228" s="41"/>
      <c r="Y3228" s="43" t="str">
        <f t="shared" si="100"/>
        <v>COMP</v>
      </c>
      <c r="Z3228" s="43">
        <v>1770860</v>
      </c>
      <c r="AA3228" s="43">
        <f t="shared" si="101"/>
        <v>1343235</v>
      </c>
    </row>
    <row r="3229" spans="1:27" x14ac:dyDescent="0.3">
      <c r="A3229" s="43">
        <v>574843</v>
      </c>
      <c r="B3229" s="43" t="s">
        <v>3157</v>
      </c>
      <c r="C3229" s="43" t="s">
        <v>618</v>
      </c>
      <c r="D3229" s="41"/>
      <c r="E3229" s="43" t="s">
        <v>6263</v>
      </c>
      <c r="F3229" s="43" t="s">
        <v>28</v>
      </c>
      <c r="G3229" s="43">
        <v>45045</v>
      </c>
      <c r="H3229" s="41"/>
      <c r="I3229" s="41"/>
      <c r="J3229" s="43"/>
      <c r="K3229" s="41"/>
      <c r="L3229" s="41"/>
      <c r="M3229" s="41"/>
      <c r="N3229" s="41"/>
      <c r="O3229" s="41"/>
      <c r="P3229" s="41"/>
      <c r="Q3229" s="41"/>
      <c r="R3229" s="41"/>
      <c r="S3229" s="41"/>
      <c r="T3229" s="41"/>
      <c r="U3229" s="41"/>
      <c r="V3229" s="41"/>
      <c r="W3229" s="41"/>
      <c r="X3229" s="41"/>
      <c r="Y3229" s="43" t="str">
        <f t="shared" si="100"/>
        <v>COMP</v>
      </c>
      <c r="Z3229" s="43">
        <v>1687082</v>
      </c>
      <c r="AA3229" s="43">
        <f t="shared" si="101"/>
        <v>574843</v>
      </c>
    </row>
    <row r="3230" spans="1:27" x14ac:dyDescent="0.3">
      <c r="A3230" s="43">
        <v>2247685</v>
      </c>
      <c r="B3230" s="43" t="s">
        <v>3157</v>
      </c>
      <c r="C3230" s="43" t="s">
        <v>3158</v>
      </c>
      <c r="D3230" s="41"/>
      <c r="E3230" s="43" t="s">
        <v>29</v>
      </c>
      <c r="F3230" s="43" t="s">
        <v>30</v>
      </c>
      <c r="G3230" s="43">
        <v>45038</v>
      </c>
      <c r="H3230" s="41"/>
      <c r="I3230" s="41"/>
      <c r="J3230" s="43"/>
      <c r="K3230" s="41"/>
      <c r="L3230" s="41"/>
      <c r="M3230" s="41"/>
      <c r="N3230" s="41"/>
      <c r="O3230" s="41"/>
      <c r="P3230" s="41"/>
      <c r="Q3230" s="41"/>
      <c r="R3230" s="41"/>
      <c r="S3230" s="41"/>
      <c r="T3230" s="41"/>
      <c r="U3230" s="41"/>
      <c r="V3230" s="41"/>
      <c r="W3230" s="41"/>
      <c r="X3230" s="41"/>
      <c r="Y3230" s="43" t="str">
        <f t="shared" si="100"/>
        <v>COMP</v>
      </c>
      <c r="Z3230" s="43">
        <v>1523270</v>
      </c>
      <c r="AA3230" s="43">
        <f t="shared" si="101"/>
        <v>2247685</v>
      </c>
    </row>
    <row r="3231" spans="1:27" x14ac:dyDescent="0.3">
      <c r="A3231" s="43">
        <v>2104790</v>
      </c>
      <c r="B3231" s="43" t="s">
        <v>3157</v>
      </c>
      <c r="C3231" s="43" t="s">
        <v>287</v>
      </c>
      <c r="D3231" s="41"/>
      <c r="E3231" s="43" t="s">
        <v>6263</v>
      </c>
      <c r="F3231" s="43" t="s">
        <v>28</v>
      </c>
      <c r="G3231" s="43">
        <v>45045</v>
      </c>
      <c r="H3231" s="41"/>
      <c r="I3231" s="41"/>
      <c r="J3231" s="43"/>
      <c r="K3231" s="41"/>
      <c r="L3231" s="41"/>
      <c r="M3231" s="41"/>
      <c r="N3231" s="41"/>
      <c r="O3231" s="41"/>
      <c r="P3231" s="41"/>
      <c r="Q3231" s="41"/>
      <c r="R3231" s="41"/>
      <c r="S3231" s="41"/>
      <c r="T3231" s="41"/>
      <c r="U3231" s="41"/>
      <c r="V3231" s="41"/>
      <c r="W3231" s="41"/>
      <c r="X3231" s="41"/>
      <c r="Y3231" s="43" t="str">
        <f t="shared" si="100"/>
        <v>COMP</v>
      </c>
      <c r="Z3231" s="43">
        <v>1885847</v>
      </c>
      <c r="AA3231" s="43">
        <f t="shared" si="101"/>
        <v>2104790</v>
      </c>
    </row>
    <row r="3232" spans="1:27" x14ac:dyDescent="0.3">
      <c r="A3232" s="43">
        <v>2143406</v>
      </c>
      <c r="B3232" s="43" t="s">
        <v>3159</v>
      </c>
      <c r="C3232" s="43" t="s">
        <v>438</v>
      </c>
      <c r="D3232" s="41"/>
      <c r="E3232" s="43" t="s">
        <v>6263</v>
      </c>
      <c r="F3232" s="43" t="s">
        <v>30</v>
      </c>
      <c r="G3232" s="43">
        <v>45010</v>
      </c>
      <c r="H3232" s="41"/>
      <c r="I3232" s="41"/>
      <c r="J3232" s="43"/>
      <c r="K3232" s="41"/>
      <c r="L3232" s="41"/>
      <c r="M3232" s="41"/>
      <c r="N3232" s="41"/>
      <c r="O3232" s="41"/>
      <c r="P3232" s="41"/>
      <c r="Q3232" s="41"/>
      <c r="R3232" s="41"/>
      <c r="S3232" s="41"/>
      <c r="T3232" s="41"/>
      <c r="U3232" s="41"/>
      <c r="V3232" s="41"/>
      <c r="W3232" s="41"/>
      <c r="X3232" s="41"/>
      <c r="Y3232" s="43" t="str">
        <f t="shared" si="100"/>
        <v/>
      </c>
      <c r="Z3232" s="43">
        <v>2306501</v>
      </c>
      <c r="AA3232" s="43" t="e">
        <f t="shared" si="101"/>
        <v>#N/A</v>
      </c>
    </row>
    <row r="3233" spans="1:27" x14ac:dyDescent="0.3">
      <c r="A3233" s="43">
        <v>1163127</v>
      </c>
      <c r="B3233" s="43" t="s">
        <v>3160</v>
      </c>
      <c r="C3233" s="43" t="s">
        <v>223</v>
      </c>
      <c r="D3233" s="41"/>
      <c r="E3233" s="43" t="s">
        <v>6263</v>
      </c>
      <c r="F3233" s="43" t="s">
        <v>28</v>
      </c>
      <c r="G3233" s="43">
        <v>41006</v>
      </c>
      <c r="H3233" s="41"/>
      <c r="I3233" s="41"/>
      <c r="J3233" s="43"/>
      <c r="K3233" s="41"/>
      <c r="L3233" s="41"/>
      <c r="M3233" s="41"/>
      <c r="N3233" s="41"/>
      <c r="O3233" s="41"/>
      <c r="P3233" s="41"/>
      <c r="Q3233" s="41"/>
      <c r="R3233" s="41"/>
      <c r="S3233" s="41"/>
      <c r="T3233" s="41"/>
      <c r="U3233" s="41"/>
      <c r="V3233" s="41"/>
      <c r="W3233" s="41"/>
      <c r="X3233" s="41"/>
      <c r="Y3233" s="43" t="str">
        <f t="shared" si="100"/>
        <v>COMP</v>
      </c>
      <c r="Z3233" s="43">
        <v>1869025</v>
      </c>
      <c r="AA3233" s="43">
        <f t="shared" si="101"/>
        <v>1163127</v>
      </c>
    </row>
    <row r="3234" spans="1:27" x14ac:dyDescent="0.3">
      <c r="A3234" s="43">
        <v>1068295</v>
      </c>
      <c r="B3234" s="43" t="s">
        <v>3160</v>
      </c>
      <c r="C3234" s="43" t="s">
        <v>681</v>
      </c>
      <c r="D3234" s="41"/>
      <c r="E3234" s="43" t="s">
        <v>29</v>
      </c>
      <c r="F3234" s="43" t="s">
        <v>30</v>
      </c>
      <c r="G3234" s="43">
        <v>41006</v>
      </c>
      <c r="H3234" s="41"/>
      <c r="I3234" s="41"/>
      <c r="J3234" s="43"/>
      <c r="K3234" s="41"/>
      <c r="L3234" s="41"/>
      <c r="M3234" s="41"/>
      <c r="N3234" s="41"/>
      <c r="O3234" s="41"/>
      <c r="P3234" s="41"/>
      <c r="Q3234" s="41"/>
      <c r="R3234" s="41"/>
      <c r="S3234" s="41"/>
      <c r="T3234" s="41"/>
      <c r="U3234" s="41"/>
      <c r="V3234" s="41"/>
      <c r="W3234" s="41"/>
      <c r="X3234" s="41"/>
      <c r="Y3234" s="43" t="str">
        <f t="shared" si="100"/>
        <v>COMP</v>
      </c>
      <c r="Z3234" s="43">
        <v>1849315</v>
      </c>
      <c r="AA3234" s="43">
        <f t="shared" si="101"/>
        <v>1068295</v>
      </c>
    </row>
    <row r="3235" spans="1:27" x14ac:dyDescent="0.3">
      <c r="A3235" s="43">
        <v>578559</v>
      </c>
      <c r="B3235" s="43" t="s">
        <v>3160</v>
      </c>
      <c r="C3235" s="43" t="s">
        <v>422</v>
      </c>
      <c r="D3235" s="41"/>
      <c r="E3235" s="43" t="s">
        <v>6263</v>
      </c>
      <c r="F3235" s="43" t="s">
        <v>28</v>
      </c>
      <c r="G3235" s="43">
        <v>37015</v>
      </c>
      <c r="H3235" s="41"/>
      <c r="I3235" s="41"/>
      <c r="J3235" s="43"/>
      <c r="K3235" s="41"/>
      <c r="L3235" s="41"/>
      <c r="M3235" s="41"/>
      <c r="N3235" s="41"/>
      <c r="O3235" s="41"/>
      <c r="P3235" s="41"/>
      <c r="Q3235" s="41"/>
      <c r="R3235" s="41"/>
      <c r="S3235" s="41"/>
      <c r="T3235" s="41"/>
      <c r="U3235" s="41"/>
      <c r="V3235" s="41"/>
      <c r="W3235" s="41"/>
      <c r="X3235" s="41"/>
      <c r="Y3235" s="43" t="str">
        <f t="shared" si="100"/>
        <v>COMP</v>
      </c>
      <c r="Z3235" s="43">
        <v>1980274</v>
      </c>
      <c r="AA3235" s="43">
        <f t="shared" si="101"/>
        <v>578559</v>
      </c>
    </row>
    <row r="3236" spans="1:27" x14ac:dyDescent="0.3">
      <c r="A3236" s="43">
        <v>1036762</v>
      </c>
      <c r="B3236" s="43" t="s">
        <v>3160</v>
      </c>
      <c r="C3236" s="43" t="s">
        <v>189</v>
      </c>
      <c r="D3236" s="41"/>
      <c r="E3236" s="43" t="s">
        <v>6263</v>
      </c>
      <c r="F3236" s="43" t="s">
        <v>30</v>
      </c>
      <c r="G3236" s="43">
        <v>41006</v>
      </c>
      <c r="H3236" s="41"/>
      <c r="I3236" s="41"/>
      <c r="J3236" s="43"/>
      <c r="K3236" s="41"/>
      <c r="L3236" s="41"/>
      <c r="M3236" s="41"/>
      <c r="N3236" s="41"/>
      <c r="O3236" s="41"/>
      <c r="P3236" s="41"/>
      <c r="Q3236" s="41"/>
      <c r="R3236" s="41"/>
      <c r="S3236" s="41"/>
      <c r="T3236" s="41"/>
      <c r="U3236" s="41"/>
      <c r="V3236" s="41"/>
      <c r="W3236" s="41"/>
      <c r="X3236" s="41"/>
      <c r="Y3236" s="43" t="str">
        <f t="shared" si="100"/>
        <v/>
      </c>
      <c r="Z3236" s="43">
        <v>1587512</v>
      </c>
      <c r="AA3236" s="43" t="e">
        <f t="shared" si="101"/>
        <v>#N/A</v>
      </c>
    </row>
    <row r="3237" spans="1:27" x14ac:dyDescent="0.3">
      <c r="A3237" s="43">
        <v>378243</v>
      </c>
      <c r="B3237" s="43" t="s">
        <v>3161</v>
      </c>
      <c r="C3237" s="43" t="s">
        <v>379</v>
      </c>
      <c r="D3237" s="41"/>
      <c r="E3237" s="43" t="s">
        <v>6263</v>
      </c>
      <c r="F3237" s="43" t="s">
        <v>30</v>
      </c>
      <c r="G3237" s="43">
        <v>18032</v>
      </c>
      <c r="H3237" s="41"/>
      <c r="I3237" s="41"/>
      <c r="J3237" s="43"/>
      <c r="K3237" s="41"/>
      <c r="L3237" s="41"/>
      <c r="M3237" s="41"/>
      <c r="N3237" s="41"/>
      <c r="O3237" s="41"/>
      <c r="P3237" s="41"/>
      <c r="Q3237" s="41"/>
      <c r="R3237" s="41"/>
      <c r="S3237" s="41"/>
      <c r="T3237" s="41"/>
      <c r="U3237" s="41"/>
      <c r="V3237" s="41"/>
      <c r="W3237" s="41"/>
      <c r="X3237" s="41"/>
      <c r="Y3237" s="43" t="str">
        <f t="shared" si="100"/>
        <v>COMP</v>
      </c>
      <c r="Z3237" s="43">
        <v>1969595</v>
      </c>
      <c r="AA3237" s="43">
        <f t="shared" si="101"/>
        <v>378243</v>
      </c>
    </row>
    <row r="3238" spans="1:27" x14ac:dyDescent="0.3">
      <c r="A3238" s="43">
        <v>2108455</v>
      </c>
      <c r="B3238" s="43" t="s">
        <v>3162</v>
      </c>
      <c r="C3238" s="43" t="s">
        <v>1971</v>
      </c>
      <c r="D3238" s="41"/>
      <c r="E3238" s="43" t="s">
        <v>35</v>
      </c>
      <c r="F3238" s="43" t="s">
        <v>28</v>
      </c>
      <c r="G3238" s="43">
        <v>37023</v>
      </c>
      <c r="H3238" s="41"/>
      <c r="I3238" s="41"/>
      <c r="J3238" s="43"/>
      <c r="K3238" s="41"/>
      <c r="L3238" s="41"/>
      <c r="M3238" s="41"/>
      <c r="N3238" s="41"/>
      <c r="O3238" s="41"/>
      <c r="P3238" s="41"/>
      <c r="Q3238" s="41"/>
      <c r="R3238" s="41"/>
      <c r="S3238" s="41"/>
      <c r="T3238" s="41"/>
      <c r="U3238" s="41"/>
      <c r="V3238" s="41"/>
      <c r="W3238" s="41"/>
      <c r="X3238" s="41"/>
      <c r="Y3238" s="43" t="str">
        <f t="shared" si="100"/>
        <v>COMP</v>
      </c>
      <c r="Z3238" s="43">
        <v>1406882</v>
      </c>
      <c r="AA3238" s="43">
        <f t="shared" si="101"/>
        <v>2108455</v>
      </c>
    </row>
    <row r="3239" spans="1:27" x14ac:dyDescent="0.3">
      <c r="A3239" s="43">
        <v>2428081</v>
      </c>
      <c r="B3239" s="43" t="s">
        <v>3163</v>
      </c>
      <c r="C3239" s="43" t="s">
        <v>235</v>
      </c>
      <c r="D3239" s="41"/>
      <c r="E3239" s="43" t="s">
        <v>6263</v>
      </c>
      <c r="F3239" s="43" t="s">
        <v>28</v>
      </c>
      <c r="G3239" s="43">
        <v>36455</v>
      </c>
      <c r="H3239" s="41"/>
      <c r="I3239" s="41"/>
      <c r="J3239" s="43"/>
      <c r="K3239" s="41"/>
      <c r="L3239" s="41"/>
      <c r="M3239" s="41"/>
      <c r="N3239" s="41"/>
      <c r="O3239" s="41"/>
      <c r="P3239" s="41"/>
      <c r="Q3239" s="41"/>
      <c r="R3239" s="41"/>
      <c r="S3239" s="41"/>
      <c r="T3239" s="41"/>
      <c r="U3239" s="41"/>
      <c r="V3239" s="41"/>
      <c r="W3239" s="41"/>
      <c r="X3239" s="41"/>
      <c r="Y3239" s="43" t="str">
        <f t="shared" si="100"/>
        <v>COMP</v>
      </c>
      <c r="Z3239" s="43">
        <v>1516732</v>
      </c>
      <c r="AA3239" s="43">
        <f t="shared" si="101"/>
        <v>2428081</v>
      </c>
    </row>
    <row r="3240" spans="1:27" x14ac:dyDescent="0.3">
      <c r="A3240" s="43">
        <v>2427789</v>
      </c>
      <c r="B3240" s="43" t="s">
        <v>3164</v>
      </c>
      <c r="C3240" s="43" t="s">
        <v>514</v>
      </c>
      <c r="D3240" s="41"/>
      <c r="E3240" s="43" t="s">
        <v>6263</v>
      </c>
      <c r="F3240" s="43" t="s">
        <v>28</v>
      </c>
      <c r="G3240" s="43">
        <v>37024</v>
      </c>
      <c r="H3240" s="41"/>
      <c r="I3240" s="41"/>
      <c r="J3240" s="43"/>
      <c r="K3240" s="41"/>
      <c r="L3240" s="41"/>
      <c r="M3240" s="41"/>
      <c r="N3240" s="41"/>
      <c r="O3240" s="41"/>
      <c r="P3240" s="41"/>
      <c r="Q3240" s="41"/>
      <c r="R3240" s="41"/>
      <c r="S3240" s="41"/>
      <c r="T3240" s="41"/>
      <c r="U3240" s="41"/>
      <c r="V3240" s="41"/>
      <c r="W3240" s="41"/>
      <c r="X3240" s="41"/>
      <c r="Y3240" s="43" t="str">
        <f t="shared" si="100"/>
        <v/>
      </c>
      <c r="Z3240" s="43">
        <v>525192</v>
      </c>
      <c r="AA3240" s="43" t="e">
        <f t="shared" si="101"/>
        <v>#N/A</v>
      </c>
    </row>
    <row r="3241" spans="1:27" x14ac:dyDescent="0.3">
      <c r="A3241" s="43">
        <v>2079610</v>
      </c>
      <c r="B3241" s="43" t="s">
        <v>3165</v>
      </c>
      <c r="C3241" s="43" t="s">
        <v>986</v>
      </c>
      <c r="D3241" s="41"/>
      <c r="E3241" s="43" t="s">
        <v>35</v>
      </c>
      <c r="F3241" s="43" t="s">
        <v>28</v>
      </c>
      <c r="G3241" s="43">
        <v>18035</v>
      </c>
      <c r="H3241" s="41"/>
      <c r="I3241" s="41"/>
      <c r="J3241" s="43"/>
      <c r="K3241" s="41"/>
      <c r="L3241" s="41"/>
      <c r="M3241" s="41"/>
      <c r="N3241" s="41"/>
      <c r="O3241" s="41"/>
      <c r="P3241" s="41"/>
      <c r="Q3241" s="41"/>
      <c r="R3241" s="41"/>
      <c r="S3241" s="41"/>
      <c r="T3241" s="41"/>
      <c r="U3241" s="41"/>
      <c r="V3241" s="41"/>
      <c r="W3241" s="41"/>
      <c r="X3241" s="41"/>
      <c r="Y3241" s="43" t="str">
        <f t="shared" si="100"/>
        <v>COMP</v>
      </c>
      <c r="Z3241" s="43">
        <v>1434917</v>
      </c>
      <c r="AA3241" s="43">
        <f t="shared" si="101"/>
        <v>2079610</v>
      </c>
    </row>
    <row r="3242" spans="1:27" x14ac:dyDescent="0.3">
      <c r="A3242" s="43">
        <v>1748051</v>
      </c>
      <c r="B3242" s="43" t="s">
        <v>3166</v>
      </c>
      <c r="C3242" s="43" t="s">
        <v>210</v>
      </c>
      <c r="D3242" s="41"/>
      <c r="E3242" s="43" t="s">
        <v>6263</v>
      </c>
      <c r="F3242" s="43" t="s">
        <v>30</v>
      </c>
      <c r="G3242" s="43">
        <v>37016</v>
      </c>
      <c r="H3242" s="41"/>
      <c r="I3242" s="41"/>
      <c r="J3242" s="43"/>
      <c r="K3242" s="41"/>
      <c r="L3242" s="41"/>
      <c r="M3242" s="41"/>
      <c r="N3242" s="41"/>
      <c r="O3242" s="41"/>
      <c r="P3242" s="41"/>
      <c r="Q3242" s="41"/>
      <c r="R3242" s="41"/>
      <c r="S3242" s="41"/>
      <c r="T3242" s="41"/>
      <c r="U3242" s="41"/>
      <c r="V3242" s="41"/>
      <c r="W3242" s="41"/>
      <c r="X3242" s="41"/>
      <c r="Y3242" s="43" t="str">
        <f t="shared" si="100"/>
        <v/>
      </c>
      <c r="Z3242" s="43">
        <v>634155</v>
      </c>
      <c r="AA3242" s="43" t="e">
        <f t="shared" si="101"/>
        <v>#N/A</v>
      </c>
    </row>
    <row r="3243" spans="1:27" x14ac:dyDescent="0.3">
      <c r="A3243" s="43">
        <v>288248</v>
      </c>
      <c r="B3243" s="43" t="s">
        <v>3166</v>
      </c>
      <c r="C3243" s="43" t="s">
        <v>3167</v>
      </c>
      <c r="D3243" s="41"/>
      <c r="E3243" s="43" t="s">
        <v>6263</v>
      </c>
      <c r="F3243" s="43" t="s">
        <v>30</v>
      </c>
      <c r="G3243" s="43">
        <v>41012</v>
      </c>
      <c r="H3243" s="41"/>
      <c r="I3243" s="41"/>
      <c r="J3243" s="43"/>
      <c r="K3243" s="41"/>
      <c r="L3243" s="41"/>
      <c r="M3243" s="41"/>
      <c r="N3243" s="41"/>
      <c r="O3243" s="41"/>
      <c r="P3243" s="41"/>
      <c r="Q3243" s="41"/>
      <c r="R3243" s="41"/>
      <c r="S3243" s="41"/>
      <c r="T3243" s="41"/>
      <c r="U3243" s="41"/>
      <c r="V3243" s="41"/>
      <c r="W3243" s="41"/>
      <c r="X3243" s="41"/>
      <c r="Y3243" s="43" t="str">
        <f t="shared" si="100"/>
        <v/>
      </c>
      <c r="Z3243" s="43">
        <v>1876885</v>
      </c>
      <c r="AA3243" s="43" t="e">
        <f t="shared" si="101"/>
        <v>#N/A</v>
      </c>
    </row>
    <row r="3244" spans="1:27" x14ac:dyDescent="0.3">
      <c r="A3244" s="43">
        <v>534011</v>
      </c>
      <c r="B3244" s="43" t="s">
        <v>3168</v>
      </c>
      <c r="C3244" s="43" t="s">
        <v>329</v>
      </c>
      <c r="D3244" s="41"/>
      <c r="E3244" s="43" t="s">
        <v>6263</v>
      </c>
      <c r="F3244" s="43" t="s">
        <v>28</v>
      </c>
      <c r="G3244" s="43">
        <v>45045</v>
      </c>
      <c r="H3244" s="41"/>
      <c r="I3244" s="41"/>
      <c r="J3244" s="43"/>
      <c r="K3244" s="41"/>
      <c r="L3244" s="41"/>
      <c r="M3244" s="41"/>
      <c r="N3244" s="41"/>
      <c r="O3244" s="41"/>
      <c r="P3244" s="41"/>
      <c r="Q3244" s="41"/>
      <c r="R3244" s="41"/>
      <c r="S3244" s="41"/>
      <c r="T3244" s="41"/>
      <c r="U3244" s="41"/>
      <c r="V3244" s="41"/>
      <c r="W3244" s="41"/>
      <c r="X3244" s="41"/>
      <c r="Y3244" s="43" t="str">
        <f t="shared" si="100"/>
        <v>COMP</v>
      </c>
      <c r="Z3244" s="43">
        <v>2430319</v>
      </c>
      <c r="AA3244" s="43">
        <f t="shared" si="101"/>
        <v>534011</v>
      </c>
    </row>
    <row r="3245" spans="1:27" x14ac:dyDescent="0.3">
      <c r="A3245" s="43">
        <v>2427062</v>
      </c>
      <c r="B3245" s="43" t="s">
        <v>3168</v>
      </c>
      <c r="C3245" s="43" t="s">
        <v>390</v>
      </c>
      <c r="D3245" s="41"/>
      <c r="E3245" s="43" t="s">
        <v>6263</v>
      </c>
      <c r="F3245" s="43" t="s">
        <v>30</v>
      </c>
      <c r="G3245" s="43">
        <v>18035</v>
      </c>
      <c r="H3245" s="41"/>
      <c r="I3245" s="41"/>
      <c r="J3245" s="43"/>
      <c r="K3245" s="41"/>
      <c r="L3245" s="41"/>
      <c r="M3245" s="41"/>
      <c r="N3245" s="41"/>
      <c r="O3245" s="41"/>
      <c r="P3245" s="41"/>
      <c r="Q3245" s="41"/>
      <c r="R3245" s="41"/>
      <c r="S3245" s="41"/>
      <c r="T3245" s="41"/>
      <c r="U3245" s="41"/>
      <c r="V3245" s="41"/>
      <c r="W3245" s="41"/>
      <c r="X3245" s="41"/>
      <c r="Y3245" s="43" t="str">
        <f t="shared" si="100"/>
        <v/>
      </c>
      <c r="Z3245" s="43">
        <v>2078539</v>
      </c>
      <c r="AA3245" s="43" t="e">
        <f t="shared" si="101"/>
        <v>#N/A</v>
      </c>
    </row>
    <row r="3246" spans="1:27" x14ac:dyDescent="0.3">
      <c r="A3246" s="43">
        <v>2381239</v>
      </c>
      <c r="B3246" s="43" t="s">
        <v>3169</v>
      </c>
      <c r="C3246" s="43" t="s">
        <v>425</v>
      </c>
      <c r="D3246" s="41"/>
      <c r="E3246" s="43" t="s">
        <v>6263</v>
      </c>
      <c r="F3246" s="43" t="s">
        <v>28</v>
      </c>
      <c r="G3246" s="43">
        <v>41003</v>
      </c>
      <c r="H3246" s="41"/>
      <c r="I3246" s="41"/>
      <c r="J3246" s="43"/>
      <c r="K3246" s="41"/>
      <c r="L3246" s="41"/>
      <c r="M3246" s="41"/>
      <c r="N3246" s="41"/>
      <c r="O3246" s="41"/>
      <c r="P3246" s="41"/>
      <c r="Q3246" s="41"/>
      <c r="R3246" s="41"/>
      <c r="S3246" s="41"/>
      <c r="T3246" s="41"/>
      <c r="U3246" s="41"/>
      <c r="V3246" s="41"/>
      <c r="W3246" s="41"/>
      <c r="X3246" s="41"/>
      <c r="Y3246" s="43" t="str">
        <f t="shared" si="100"/>
        <v/>
      </c>
      <c r="Z3246" s="43">
        <v>1507365</v>
      </c>
      <c r="AA3246" s="43" t="e">
        <f t="shared" si="101"/>
        <v>#N/A</v>
      </c>
    </row>
    <row r="3247" spans="1:27" x14ac:dyDescent="0.3">
      <c r="A3247" s="43">
        <v>2381234</v>
      </c>
      <c r="B3247" s="43" t="s">
        <v>3169</v>
      </c>
      <c r="C3247" s="43" t="s">
        <v>530</v>
      </c>
      <c r="D3247" s="41"/>
      <c r="E3247" s="43" t="s">
        <v>6263</v>
      </c>
      <c r="F3247" s="43" t="s">
        <v>30</v>
      </c>
      <c r="G3247" s="43">
        <v>41003</v>
      </c>
      <c r="H3247" s="41"/>
      <c r="I3247" s="41"/>
      <c r="J3247" s="43"/>
      <c r="K3247" s="41"/>
      <c r="L3247" s="41"/>
      <c r="M3247" s="41"/>
      <c r="N3247" s="41"/>
      <c r="O3247" s="41"/>
      <c r="P3247" s="41"/>
      <c r="Q3247" s="41"/>
      <c r="R3247" s="41"/>
      <c r="S3247" s="41"/>
      <c r="T3247" s="41"/>
      <c r="U3247" s="41"/>
      <c r="V3247" s="41"/>
      <c r="W3247" s="41"/>
      <c r="X3247" s="41"/>
      <c r="Y3247" s="43" t="str">
        <f t="shared" si="100"/>
        <v/>
      </c>
      <c r="Z3247" s="43">
        <v>2002007</v>
      </c>
      <c r="AA3247" s="43" t="e">
        <f t="shared" si="101"/>
        <v>#N/A</v>
      </c>
    </row>
    <row r="3248" spans="1:27" x14ac:dyDescent="0.3">
      <c r="A3248" s="43">
        <v>1447236</v>
      </c>
      <c r="B3248" s="43" t="s">
        <v>3170</v>
      </c>
      <c r="C3248" s="43" t="s">
        <v>236</v>
      </c>
      <c r="D3248" s="41"/>
      <c r="E3248" s="43" t="s">
        <v>6263</v>
      </c>
      <c r="F3248" s="43" t="s">
        <v>28</v>
      </c>
      <c r="G3248" s="43">
        <v>18036</v>
      </c>
      <c r="H3248" s="41"/>
      <c r="I3248" s="41"/>
      <c r="J3248" s="43"/>
      <c r="K3248" s="41"/>
      <c r="L3248" s="41"/>
      <c r="M3248" s="41"/>
      <c r="N3248" s="41"/>
      <c r="O3248" s="41"/>
      <c r="P3248" s="41"/>
      <c r="Q3248" s="41"/>
      <c r="R3248" s="41"/>
      <c r="S3248" s="41"/>
      <c r="T3248" s="41"/>
      <c r="U3248" s="41"/>
      <c r="V3248" s="41"/>
      <c r="W3248" s="41"/>
      <c r="X3248" s="41"/>
      <c r="Y3248" s="43" t="str">
        <f t="shared" si="100"/>
        <v/>
      </c>
      <c r="Z3248" s="43">
        <v>2154405</v>
      </c>
      <c r="AA3248" s="43" t="e">
        <f t="shared" si="101"/>
        <v>#N/A</v>
      </c>
    </row>
    <row r="3249" spans="1:27" x14ac:dyDescent="0.3">
      <c r="A3249" s="43">
        <v>1790563</v>
      </c>
      <c r="B3249" s="43" t="s">
        <v>3170</v>
      </c>
      <c r="C3249" s="43" t="s">
        <v>544</v>
      </c>
      <c r="D3249" s="41"/>
      <c r="E3249" s="43" t="s">
        <v>6263</v>
      </c>
      <c r="F3249" s="43" t="s">
        <v>30</v>
      </c>
      <c r="G3249" s="43">
        <v>18036</v>
      </c>
      <c r="H3249" s="41"/>
      <c r="I3249" s="41"/>
      <c r="J3249" s="43"/>
      <c r="K3249" s="41"/>
      <c r="L3249" s="41"/>
      <c r="M3249" s="41"/>
      <c r="N3249" s="41"/>
      <c r="O3249" s="41"/>
      <c r="P3249" s="41"/>
      <c r="Q3249" s="41"/>
      <c r="R3249" s="41"/>
      <c r="S3249" s="41"/>
      <c r="T3249" s="41"/>
      <c r="U3249" s="41"/>
      <c r="V3249" s="41"/>
      <c r="W3249" s="41"/>
      <c r="X3249" s="41"/>
      <c r="Y3249" s="43" t="str">
        <f t="shared" si="100"/>
        <v/>
      </c>
      <c r="Z3249" s="43">
        <v>1589821</v>
      </c>
      <c r="AA3249" s="43" t="e">
        <f t="shared" si="101"/>
        <v>#N/A</v>
      </c>
    </row>
    <row r="3250" spans="1:27" x14ac:dyDescent="0.3">
      <c r="A3250" s="43">
        <v>137808</v>
      </c>
      <c r="B3250" s="43" t="s">
        <v>3170</v>
      </c>
      <c r="C3250" s="43" t="s">
        <v>1019</v>
      </c>
      <c r="D3250" s="41"/>
      <c r="E3250" s="43" t="s">
        <v>29</v>
      </c>
      <c r="F3250" s="43" t="s">
        <v>30</v>
      </c>
      <c r="G3250" s="43">
        <v>45009</v>
      </c>
      <c r="H3250" s="41"/>
      <c r="I3250" s="41"/>
      <c r="J3250" s="43"/>
      <c r="K3250" s="41"/>
      <c r="L3250" s="41"/>
      <c r="M3250" s="41"/>
      <c r="N3250" s="41"/>
      <c r="O3250" s="41"/>
      <c r="P3250" s="41"/>
      <c r="Q3250" s="41"/>
      <c r="R3250" s="41"/>
      <c r="S3250" s="41"/>
      <c r="T3250" s="41"/>
      <c r="U3250" s="41"/>
      <c r="V3250" s="41"/>
      <c r="W3250" s="41"/>
      <c r="X3250" s="41"/>
      <c r="Y3250" s="43" t="str">
        <f t="shared" si="100"/>
        <v>COMP</v>
      </c>
      <c r="Z3250" s="43">
        <v>2394289</v>
      </c>
      <c r="AA3250" s="43">
        <f t="shared" si="101"/>
        <v>137808</v>
      </c>
    </row>
    <row r="3251" spans="1:27" x14ac:dyDescent="0.3">
      <c r="A3251" s="43">
        <v>858426</v>
      </c>
      <c r="B3251" s="43" t="s">
        <v>3170</v>
      </c>
      <c r="C3251" s="43" t="s">
        <v>1208</v>
      </c>
      <c r="D3251" s="41"/>
      <c r="E3251" s="43" t="s">
        <v>6263</v>
      </c>
      <c r="F3251" s="43" t="s">
        <v>28</v>
      </c>
      <c r="G3251" s="43">
        <v>45009</v>
      </c>
      <c r="H3251" s="41"/>
      <c r="I3251" s="41"/>
      <c r="J3251" s="43"/>
      <c r="K3251" s="41"/>
      <c r="L3251" s="41"/>
      <c r="M3251" s="41"/>
      <c r="N3251" s="41"/>
      <c r="O3251" s="41"/>
      <c r="P3251" s="41"/>
      <c r="Q3251" s="41"/>
      <c r="R3251" s="41"/>
      <c r="S3251" s="41"/>
      <c r="T3251" s="41"/>
      <c r="U3251" s="41"/>
      <c r="V3251" s="41"/>
      <c r="W3251" s="41"/>
      <c r="X3251" s="41"/>
      <c r="Y3251" s="43" t="str">
        <f t="shared" si="100"/>
        <v>COMP</v>
      </c>
      <c r="Z3251" s="43">
        <v>1649319</v>
      </c>
      <c r="AA3251" s="43">
        <f t="shared" si="101"/>
        <v>858426</v>
      </c>
    </row>
    <row r="3252" spans="1:27" x14ac:dyDescent="0.3">
      <c r="A3252" s="43">
        <v>1579964</v>
      </c>
      <c r="B3252" s="43" t="s">
        <v>3171</v>
      </c>
      <c r="C3252" s="43" t="s">
        <v>232</v>
      </c>
      <c r="D3252" s="41"/>
      <c r="E3252" s="43" t="s">
        <v>6263</v>
      </c>
      <c r="F3252" s="43" t="s">
        <v>28</v>
      </c>
      <c r="G3252" s="43">
        <v>28011</v>
      </c>
      <c r="H3252" s="41"/>
      <c r="I3252" s="41"/>
      <c r="J3252" s="43"/>
      <c r="K3252" s="41"/>
      <c r="L3252" s="41"/>
      <c r="M3252" s="41"/>
      <c r="N3252" s="41"/>
      <c r="O3252" s="41"/>
      <c r="P3252" s="41"/>
      <c r="Q3252" s="41"/>
      <c r="R3252" s="41"/>
      <c r="S3252" s="41"/>
      <c r="T3252" s="41"/>
      <c r="U3252" s="41"/>
      <c r="V3252" s="41"/>
      <c r="W3252" s="41"/>
      <c r="X3252" s="41"/>
      <c r="Y3252" s="43" t="str">
        <f t="shared" si="100"/>
        <v>COMP</v>
      </c>
      <c r="Z3252" s="43">
        <v>1452529</v>
      </c>
      <c r="AA3252" s="43">
        <f t="shared" si="101"/>
        <v>1579964</v>
      </c>
    </row>
    <row r="3253" spans="1:27" x14ac:dyDescent="0.3">
      <c r="A3253" s="43">
        <v>2419754</v>
      </c>
      <c r="B3253" s="43" t="s">
        <v>3172</v>
      </c>
      <c r="C3253" s="43" t="s">
        <v>436</v>
      </c>
      <c r="D3253" s="41"/>
      <c r="E3253" s="43" t="s">
        <v>29</v>
      </c>
      <c r="F3253" s="43" t="s">
        <v>28</v>
      </c>
      <c r="G3253" s="43">
        <v>18040</v>
      </c>
      <c r="H3253" s="41"/>
      <c r="I3253" s="41"/>
      <c r="J3253" s="43"/>
      <c r="K3253" s="41"/>
      <c r="L3253" s="41"/>
      <c r="M3253" s="41"/>
      <c r="N3253" s="41"/>
      <c r="O3253" s="41"/>
      <c r="P3253" s="41"/>
      <c r="Q3253" s="41"/>
      <c r="R3253" s="41"/>
      <c r="S3253" s="41"/>
      <c r="T3253" s="41"/>
      <c r="U3253" s="41"/>
      <c r="V3253" s="41"/>
      <c r="W3253" s="41"/>
      <c r="X3253" s="41"/>
      <c r="Y3253" s="43" t="str">
        <f t="shared" si="100"/>
        <v>COMP</v>
      </c>
      <c r="Z3253" s="43">
        <v>1681075</v>
      </c>
      <c r="AA3253" s="43">
        <f t="shared" si="101"/>
        <v>2419754</v>
      </c>
    </row>
    <row r="3254" spans="1:27" x14ac:dyDescent="0.3">
      <c r="A3254" s="43">
        <v>2379706</v>
      </c>
      <c r="B3254" s="43" t="s">
        <v>3173</v>
      </c>
      <c r="C3254" s="43" t="s">
        <v>345</v>
      </c>
      <c r="D3254" s="41"/>
      <c r="E3254" s="43" t="s">
        <v>6263</v>
      </c>
      <c r="F3254" s="43" t="s">
        <v>30</v>
      </c>
      <c r="G3254" s="43">
        <v>45011</v>
      </c>
      <c r="H3254" s="41"/>
      <c r="I3254" s="41"/>
      <c r="J3254" s="43"/>
      <c r="K3254" s="41"/>
      <c r="L3254" s="41"/>
      <c r="M3254" s="41"/>
      <c r="N3254" s="41"/>
      <c r="O3254" s="41"/>
      <c r="P3254" s="41"/>
      <c r="Q3254" s="41"/>
      <c r="R3254" s="41"/>
      <c r="S3254" s="41"/>
      <c r="T3254" s="41"/>
      <c r="U3254" s="41"/>
      <c r="V3254" s="41"/>
      <c r="W3254" s="41"/>
      <c r="X3254" s="41"/>
      <c r="Y3254" s="43" t="str">
        <f t="shared" si="100"/>
        <v/>
      </c>
      <c r="Z3254" s="43">
        <v>129717</v>
      </c>
      <c r="AA3254" s="43" t="e">
        <f t="shared" si="101"/>
        <v>#N/A</v>
      </c>
    </row>
    <row r="3255" spans="1:27" x14ac:dyDescent="0.3">
      <c r="A3255" s="43">
        <v>2073801</v>
      </c>
      <c r="B3255" s="43" t="s">
        <v>3174</v>
      </c>
      <c r="C3255" s="43" t="s">
        <v>894</v>
      </c>
      <c r="D3255" s="41"/>
      <c r="E3255" s="43" t="s">
        <v>6263</v>
      </c>
      <c r="F3255" s="43" t="s">
        <v>28</v>
      </c>
      <c r="G3255" s="43">
        <v>37023</v>
      </c>
      <c r="H3255" s="41"/>
      <c r="I3255" s="41"/>
      <c r="J3255" s="43"/>
      <c r="K3255" s="41"/>
      <c r="L3255" s="41"/>
      <c r="M3255" s="41"/>
      <c r="N3255" s="41"/>
      <c r="O3255" s="41"/>
      <c r="P3255" s="41"/>
      <c r="Q3255" s="41"/>
      <c r="R3255" s="41"/>
      <c r="S3255" s="41"/>
      <c r="T3255" s="41"/>
      <c r="U3255" s="41"/>
      <c r="V3255" s="41"/>
      <c r="W3255" s="41"/>
      <c r="X3255" s="41"/>
      <c r="Y3255" s="43" t="str">
        <f t="shared" si="100"/>
        <v/>
      </c>
      <c r="Z3255" s="43">
        <v>704164</v>
      </c>
      <c r="AA3255" s="43" t="e">
        <f t="shared" si="101"/>
        <v>#N/A</v>
      </c>
    </row>
    <row r="3256" spans="1:27" x14ac:dyDescent="0.3">
      <c r="A3256" s="43">
        <v>1812410</v>
      </c>
      <c r="B3256" s="43" t="s">
        <v>3175</v>
      </c>
      <c r="C3256" s="43" t="s">
        <v>518</v>
      </c>
      <c r="D3256" s="41"/>
      <c r="E3256" s="43" t="s">
        <v>35</v>
      </c>
      <c r="F3256" s="43" t="s">
        <v>28</v>
      </c>
      <c r="G3256" s="43">
        <v>28001</v>
      </c>
      <c r="H3256" s="41"/>
      <c r="I3256" s="41"/>
      <c r="J3256" s="43"/>
      <c r="K3256" s="41"/>
      <c r="L3256" s="41"/>
      <c r="M3256" s="41"/>
      <c r="N3256" s="41"/>
      <c r="O3256" s="41"/>
      <c r="P3256" s="41"/>
      <c r="Q3256" s="41"/>
      <c r="R3256" s="41"/>
      <c r="S3256" s="41"/>
      <c r="T3256" s="41"/>
      <c r="U3256" s="41"/>
      <c r="V3256" s="41"/>
      <c r="W3256" s="41"/>
      <c r="X3256" s="41"/>
      <c r="Y3256" s="43" t="str">
        <f t="shared" si="100"/>
        <v>COMP</v>
      </c>
      <c r="Z3256" s="43">
        <v>1164775</v>
      </c>
      <c r="AA3256" s="43">
        <f t="shared" si="101"/>
        <v>1812410</v>
      </c>
    </row>
    <row r="3257" spans="1:27" x14ac:dyDescent="0.3">
      <c r="A3257" s="43">
        <v>1620767</v>
      </c>
      <c r="B3257" s="43" t="s">
        <v>3176</v>
      </c>
      <c r="C3257" s="43" t="s">
        <v>3177</v>
      </c>
      <c r="D3257" s="41"/>
      <c r="E3257" s="43" t="s">
        <v>29</v>
      </c>
      <c r="F3257" s="43" t="s">
        <v>28</v>
      </c>
      <c r="G3257" s="43">
        <v>45008</v>
      </c>
      <c r="H3257" s="41"/>
      <c r="I3257" s="41"/>
      <c r="J3257" s="43"/>
      <c r="K3257" s="41"/>
      <c r="L3257" s="41"/>
      <c r="M3257" s="41"/>
      <c r="N3257" s="41"/>
      <c r="O3257" s="41"/>
      <c r="P3257" s="41"/>
      <c r="Q3257" s="41"/>
      <c r="R3257" s="41"/>
      <c r="S3257" s="41"/>
      <c r="T3257" s="41"/>
      <c r="U3257" s="41"/>
      <c r="V3257" s="41"/>
      <c r="W3257" s="41"/>
      <c r="X3257" s="41"/>
      <c r="Y3257" s="43" t="str">
        <f t="shared" si="100"/>
        <v>COMP</v>
      </c>
      <c r="Z3257" s="43">
        <v>2242219</v>
      </c>
      <c r="AA3257" s="43">
        <f t="shared" si="101"/>
        <v>1620767</v>
      </c>
    </row>
    <row r="3258" spans="1:27" x14ac:dyDescent="0.3">
      <c r="A3258" s="43">
        <v>186963</v>
      </c>
      <c r="B3258" s="43" t="s">
        <v>3178</v>
      </c>
      <c r="C3258" s="43" t="s">
        <v>475</v>
      </c>
      <c r="D3258" s="41"/>
      <c r="E3258" s="43" t="s">
        <v>29</v>
      </c>
      <c r="F3258" s="43" t="s">
        <v>28</v>
      </c>
      <c r="G3258" s="43">
        <v>45003</v>
      </c>
      <c r="H3258" s="41"/>
      <c r="I3258" s="41"/>
      <c r="J3258" s="43"/>
      <c r="K3258" s="41"/>
      <c r="L3258" s="41"/>
      <c r="M3258" s="41"/>
      <c r="N3258" s="41"/>
      <c r="O3258" s="41"/>
      <c r="P3258" s="41"/>
      <c r="Q3258" s="41"/>
      <c r="R3258" s="41"/>
      <c r="S3258" s="41"/>
      <c r="T3258" s="41"/>
      <c r="U3258" s="41"/>
      <c r="V3258" s="41"/>
      <c r="W3258" s="41"/>
      <c r="X3258" s="41"/>
      <c r="Y3258" s="43" t="str">
        <f t="shared" si="100"/>
        <v/>
      </c>
      <c r="Z3258" s="43">
        <v>1831403</v>
      </c>
      <c r="AA3258" s="43" t="e">
        <f t="shared" si="101"/>
        <v>#N/A</v>
      </c>
    </row>
    <row r="3259" spans="1:27" x14ac:dyDescent="0.3">
      <c r="A3259" s="43">
        <v>1856521</v>
      </c>
      <c r="B3259" s="43" t="s">
        <v>3179</v>
      </c>
      <c r="C3259" s="43" t="s">
        <v>158</v>
      </c>
      <c r="D3259" s="41"/>
      <c r="E3259" s="43" t="s">
        <v>6263</v>
      </c>
      <c r="F3259" s="43" t="s">
        <v>28</v>
      </c>
      <c r="G3259" s="43">
        <v>41027</v>
      </c>
      <c r="H3259" s="41"/>
      <c r="I3259" s="41"/>
      <c r="J3259" s="43"/>
      <c r="K3259" s="41"/>
      <c r="L3259" s="41"/>
      <c r="M3259" s="41"/>
      <c r="N3259" s="41"/>
      <c r="O3259" s="41"/>
      <c r="P3259" s="41"/>
      <c r="Q3259" s="41"/>
      <c r="R3259" s="41"/>
      <c r="S3259" s="41"/>
      <c r="T3259" s="41"/>
      <c r="U3259" s="41"/>
      <c r="V3259" s="41"/>
      <c r="W3259" s="41"/>
      <c r="X3259" s="41"/>
      <c r="Y3259" s="43" t="str">
        <f t="shared" si="100"/>
        <v/>
      </c>
      <c r="Z3259" s="43">
        <v>215254</v>
      </c>
      <c r="AA3259" s="43" t="e">
        <f t="shared" si="101"/>
        <v>#N/A</v>
      </c>
    </row>
    <row r="3260" spans="1:27" x14ac:dyDescent="0.3">
      <c r="A3260" s="43">
        <v>1912477</v>
      </c>
      <c r="B3260" s="43" t="s">
        <v>3180</v>
      </c>
      <c r="C3260" s="43" t="s">
        <v>544</v>
      </c>
      <c r="D3260" s="41"/>
      <c r="E3260" s="43" t="s">
        <v>6263</v>
      </c>
      <c r="F3260" s="43" t="s">
        <v>30</v>
      </c>
      <c r="G3260" s="43">
        <v>45016</v>
      </c>
      <c r="H3260" s="41"/>
      <c r="I3260" s="41"/>
      <c r="J3260" s="43"/>
      <c r="K3260" s="41"/>
      <c r="L3260" s="41"/>
      <c r="M3260" s="41"/>
      <c r="N3260" s="41"/>
      <c r="O3260" s="41"/>
      <c r="P3260" s="41"/>
      <c r="Q3260" s="41"/>
      <c r="R3260" s="41"/>
      <c r="S3260" s="41"/>
      <c r="T3260" s="41"/>
      <c r="U3260" s="41"/>
      <c r="V3260" s="41"/>
      <c r="W3260" s="41"/>
      <c r="X3260" s="41"/>
      <c r="Y3260" s="43" t="str">
        <f t="shared" si="100"/>
        <v/>
      </c>
      <c r="Z3260" s="43">
        <v>1702642</v>
      </c>
      <c r="AA3260" s="43" t="e">
        <f t="shared" si="101"/>
        <v>#N/A</v>
      </c>
    </row>
    <row r="3261" spans="1:27" x14ac:dyDescent="0.3">
      <c r="A3261" s="43">
        <v>2420216</v>
      </c>
      <c r="B3261" s="43" t="s">
        <v>3181</v>
      </c>
      <c r="C3261" s="43" t="s">
        <v>210</v>
      </c>
      <c r="D3261" s="41"/>
      <c r="E3261" s="43" t="s">
        <v>6263</v>
      </c>
      <c r="F3261" s="43" t="s">
        <v>30</v>
      </c>
      <c r="G3261" s="43">
        <v>28037</v>
      </c>
      <c r="H3261" s="41"/>
      <c r="I3261" s="41"/>
      <c r="J3261" s="43"/>
      <c r="K3261" s="41"/>
      <c r="L3261" s="41"/>
      <c r="M3261" s="41"/>
      <c r="N3261" s="41"/>
      <c r="O3261" s="41"/>
      <c r="P3261" s="41"/>
      <c r="Q3261" s="41"/>
      <c r="R3261" s="41"/>
      <c r="S3261" s="41"/>
      <c r="T3261" s="41"/>
      <c r="U3261" s="41"/>
      <c r="V3261" s="41"/>
      <c r="W3261" s="41"/>
      <c r="X3261" s="41"/>
      <c r="Y3261" s="43" t="str">
        <f t="shared" si="100"/>
        <v/>
      </c>
      <c r="Z3261" s="43">
        <v>143196</v>
      </c>
      <c r="AA3261" s="43" t="e">
        <f t="shared" si="101"/>
        <v>#N/A</v>
      </c>
    </row>
    <row r="3262" spans="1:27" x14ac:dyDescent="0.3">
      <c r="A3262" s="43">
        <v>2394240</v>
      </c>
      <c r="B3262" s="43" t="s">
        <v>3181</v>
      </c>
      <c r="C3262" s="43" t="s">
        <v>230</v>
      </c>
      <c r="D3262" s="41"/>
      <c r="E3262" s="43" t="s">
        <v>29</v>
      </c>
      <c r="F3262" s="43" t="s">
        <v>28</v>
      </c>
      <c r="G3262" s="43">
        <v>45003</v>
      </c>
      <c r="H3262" s="41"/>
      <c r="I3262" s="41"/>
      <c r="J3262" s="43"/>
      <c r="K3262" s="41"/>
      <c r="L3262" s="41"/>
      <c r="M3262" s="41"/>
      <c r="N3262" s="41"/>
      <c r="O3262" s="41"/>
      <c r="P3262" s="41"/>
      <c r="Q3262" s="41"/>
      <c r="R3262" s="41"/>
      <c r="S3262" s="41"/>
      <c r="T3262" s="41"/>
      <c r="U3262" s="41"/>
      <c r="V3262" s="41"/>
      <c r="W3262" s="41"/>
      <c r="X3262" s="41"/>
      <c r="Y3262" s="43" t="str">
        <f t="shared" si="100"/>
        <v/>
      </c>
      <c r="Z3262" s="43">
        <v>1572807</v>
      </c>
      <c r="AA3262" s="43" t="e">
        <f t="shared" si="101"/>
        <v>#N/A</v>
      </c>
    </row>
    <row r="3263" spans="1:27" x14ac:dyDescent="0.3">
      <c r="A3263" s="43">
        <v>1669627</v>
      </c>
      <c r="B3263" s="43" t="s">
        <v>3181</v>
      </c>
      <c r="C3263" s="43" t="s">
        <v>318</v>
      </c>
      <c r="D3263" s="41"/>
      <c r="E3263" s="43" t="s">
        <v>29</v>
      </c>
      <c r="F3263" s="43" t="s">
        <v>28</v>
      </c>
      <c r="G3263" s="43">
        <v>18035</v>
      </c>
      <c r="H3263" s="41"/>
      <c r="I3263" s="41"/>
      <c r="J3263" s="43"/>
      <c r="K3263" s="41"/>
      <c r="L3263" s="41"/>
      <c r="M3263" s="41"/>
      <c r="N3263" s="41"/>
      <c r="O3263" s="41"/>
      <c r="P3263" s="41"/>
      <c r="Q3263" s="41"/>
      <c r="R3263" s="41"/>
      <c r="S3263" s="41"/>
      <c r="T3263" s="41"/>
      <c r="U3263" s="41"/>
      <c r="V3263" s="41"/>
      <c r="W3263" s="41"/>
      <c r="X3263" s="41"/>
      <c r="Y3263" s="43" t="str">
        <f t="shared" si="100"/>
        <v>COMP</v>
      </c>
      <c r="Z3263" s="43">
        <v>1304771</v>
      </c>
      <c r="AA3263" s="43">
        <f t="shared" si="101"/>
        <v>1669627</v>
      </c>
    </row>
    <row r="3264" spans="1:27" x14ac:dyDescent="0.3">
      <c r="A3264" s="43">
        <v>1124552</v>
      </c>
      <c r="B3264" s="43" t="s">
        <v>3181</v>
      </c>
      <c r="C3264" s="43" t="s">
        <v>3182</v>
      </c>
      <c r="D3264" s="41"/>
      <c r="E3264" s="43" t="s">
        <v>6263</v>
      </c>
      <c r="F3264" s="43" t="s">
        <v>28</v>
      </c>
      <c r="G3264" s="43">
        <v>45011</v>
      </c>
      <c r="H3264" s="41"/>
      <c r="I3264" s="41"/>
      <c r="J3264" s="43"/>
      <c r="K3264" s="41"/>
      <c r="L3264" s="41"/>
      <c r="M3264" s="41"/>
      <c r="N3264" s="41"/>
      <c r="O3264" s="41"/>
      <c r="P3264" s="41"/>
      <c r="Q3264" s="41"/>
      <c r="R3264" s="41"/>
      <c r="S3264" s="41"/>
      <c r="T3264" s="41"/>
      <c r="U3264" s="41"/>
      <c r="V3264" s="41"/>
      <c r="W3264" s="41"/>
      <c r="X3264" s="41"/>
      <c r="Y3264" s="43" t="str">
        <f t="shared" si="100"/>
        <v>COMP</v>
      </c>
      <c r="Z3264" s="43">
        <v>1900931</v>
      </c>
      <c r="AA3264" s="43">
        <f t="shared" si="101"/>
        <v>1124552</v>
      </c>
    </row>
    <row r="3265" spans="1:27" x14ac:dyDescent="0.3">
      <c r="A3265" s="43">
        <v>2435164</v>
      </c>
      <c r="B3265" s="43" t="s">
        <v>3183</v>
      </c>
      <c r="C3265" s="43" t="s">
        <v>3184</v>
      </c>
      <c r="D3265" s="41"/>
      <c r="E3265" s="43" t="s">
        <v>6263</v>
      </c>
      <c r="F3265" s="43" t="s">
        <v>30</v>
      </c>
      <c r="G3265" s="43">
        <v>45016</v>
      </c>
      <c r="H3265" s="41"/>
      <c r="I3265" s="41"/>
      <c r="J3265" s="43"/>
      <c r="K3265" s="41"/>
      <c r="L3265" s="41"/>
      <c r="M3265" s="41"/>
      <c r="N3265" s="41"/>
      <c r="O3265" s="41"/>
      <c r="P3265" s="41"/>
      <c r="Q3265" s="41"/>
      <c r="R3265" s="41"/>
      <c r="S3265" s="41"/>
      <c r="T3265" s="41"/>
      <c r="U3265" s="41"/>
      <c r="V3265" s="41"/>
      <c r="W3265" s="41"/>
      <c r="X3265" s="41"/>
      <c r="Y3265" s="43" t="str">
        <f t="shared" si="100"/>
        <v/>
      </c>
      <c r="Z3265" s="43">
        <v>1900933</v>
      </c>
      <c r="AA3265" s="43" t="e">
        <f t="shared" si="101"/>
        <v>#N/A</v>
      </c>
    </row>
    <row r="3266" spans="1:27" x14ac:dyDescent="0.3">
      <c r="A3266" s="43">
        <v>1459610</v>
      </c>
      <c r="B3266" s="43" t="s">
        <v>3185</v>
      </c>
      <c r="C3266" s="43" t="s">
        <v>612</v>
      </c>
      <c r="D3266" s="41"/>
      <c r="E3266" s="43" t="s">
        <v>34</v>
      </c>
      <c r="F3266" s="43" t="s">
        <v>28</v>
      </c>
      <c r="G3266" s="43">
        <v>36014</v>
      </c>
      <c r="H3266" s="41"/>
      <c r="I3266" s="41"/>
      <c r="J3266" s="43"/>
      <c r="K3266" s="41"/>
      <c r="L3266" s="41"/>
      <c r="M3266" s="41"/>
      <c r="N3266" s="41"/>
      <c r="O3266" s="41"/>
      <c r="P3266" s="41"/>
      <c r="Q3266" s="41"/>
      <c r="R3266" s="41"/>
      <c r="S3266" s="41"/>
      <c r="T3266" s="41"/>
      <c r="U3266" s="41"/>
      <c r="V3266" s="41"/>
      <c r="W3266" s="41"/>
      <c r="X3266" s="41"/>
      <c r="Y3266" s="43" t="str">
        <f t="shared" ref="Y3266:Y3329" si="102">IF(ISERROR(AA3266)=FALSE,"COMP","")</f>
        <v>COMP</v>
      </c>
      <c r="Z3266" s="43">
        <v>2116705</v>
      </c>
      <c r="AA3266" s="43">
        <f t="shared" ref="AA3266:AA3329" si="103">VLOOKUP(A3266,Z:Z,1,FALSE)</f>
        <v>1459610</v>
      </c>
    </row>
    <row r="3267" spans="1:27" x14ac:dyDescent="0.3">
      <c r="A3267" s="43">
        <v>2137576</v>
      </c>
      <c r="B3267" s="43" t="s">
        <v>3186</v>
      </c>
      <c r="C3267" s="43" t="s">
        <v>618</v>
      </c>
      <c r="D3267" s="41"/>
      <c r="E3267" s="43" t="s">
        <v>6263</v>
      </c>
      <c r="F3267" s="43" t="s">
        <v>28</v>
      </c>
      <c r="G3267" s="43">
        <v>18033</v>
      </c>
      <c r="H3267" s="41"/>
      <c r="I3267" s="41"/>
      <c r="J3267" s="43"/>
      <c r="K3267" s="41"/>
      <c r="L3267" s="41"/>
      <c r="M3267" s="41"/>
      <c r="N3267" s="41"/>
      <c r="O3267" s="41"/>
      <c r="P3267" s="41"/>
      <c r="Q3267" s="41"/>
      <c r="R3267" s="41"/>
      <c r="S3267" s="41"/>
      <c r="T3267" s="41"/>
      <c r="U3267" s="41"/>
      <c r="V3267" s="41"/>
      <c r="W3267" s="41"/>
      <c r="X3267" s="41"/>
      <c r="Y3267" s="43" t="str">
        <f t="shared" si="102"/>
        <v/>
      </c>
      <c r="Z3267" s="43">
        <v>935650</v>
      </c>
      <c r="AA3267" s="43" t="e">
        <f t="shared" si="103"/>
        <v>#N/A</v>
      </c>
    </row>
    <row r="3268" spans="1:27" x14ac:dyDescent="0.3">
      <c r="A3268" s="43">
        <v>657931</v>
      </c>
      <c r="B3268" s="43" t="s">
        <v>3187</v>
      </c>
      <c r="C3268" s="43" t="s">
        <v>480</v>
      </c>
      <c r="D3268" s="41"/>
      <c r="E3268" s="43" t="s">
        <v>6263</v>
      </c>
      <c r="F3268" s="43" t="s">
        <v>30</v>
      </c>
      <c r="G3268" s="43">
        <v>28011</v>
      </c>
      <c r="H3268" s="41"/>
      <c r="I3268" s="41"/>
      <c r="J3268" s="43"/>
      <c r="K3268" s="41"/>
      <c r="L3268" s="41"/>
      <c r="M3268" s="41"/>
      <c r="N3268" s="41"/>
      <c r="O3268" s="41"/>
      <c r="P3268" s="41"/>
      <c r="Q3268" s="41"/>
      <c r="R3268" s="41"/>
      <c r="S3268" s="41"/>
      <c r="T3268" s="41"/>
      <c r="U3268" s="41"/>
      <c r="V3268" s="41"/>
      <c r="W3268" s="41"/>
      <c r="X3268" s="41"/>
      <c r="Y3268" s="43" t="str">
        <f t="shared" si="102"/>
        <v>COMP</v>
      </c>
      <c r="Z3268" s="43">
        <v>789481</v>
      </c>
      <c r="AA3268" s="43">
        <f t="shared" si="103"/>
        <v>657931</v>
      </c>
    </row>
    <row r="3269" spans="1:27" x14ac:dyDescent="0.3">
      <c r="A3269" s="43">
        <v>1158665</v>
      </c>
      <c r="B3269" s="43" t="s">
        <v>3187</v>
      </c>
      <c r="C3269" s="43" t="s">
        <v>340</v>
      </c>
      <c r="D3269" s="41"/>
      <c r="E3269" s="43" t="s">
        <v>29</v>
      </c>
      <c r="F3269" s="43" t="s">
        <v>30</v>
      </c>
      <c r="G3269" s="43">
        <v>41027</v>
      </c>
      <c r="H3269" s="41"/>
      <c r="I3269" s="41"/>
      <c r="J3269" s="43"/>
      <c r="K3269" s="41"/>
      <c r="L3269" s="41"/>
      <c r="M3269" s="41"/>
      <c r="N3269" s="41"/>
      <c r="O3269" s="41"/>
      <c r="P3269" s="41"/>
      <c r="Q3269" s="41"/>
      <c r="R3269" s="41"/>
      <c r="S3269" s="41"/>
      <c r="T3269" s="41"/>
      <c r="U3269" s="41"/>
      <c r="V3269" s="41"/>
      <c r="W3269" s="41"/>
      <c r="X3269" s="41"/>
      <c r="Y3269" s="43" t="str">
        <f t="shared" si="102"/>
        <v/>
      </c>
      <c r="Z3269" s="43">
        <v>1864515</v>
      </c>
      <c r="AA3269" s="43" t="e">
        <f t="shared" si="103"/>
        <v>#N/A</v>
      </c>
    </row>
    <row r="3270" spans="1:27" x14ac:dyDescent="0.3">
      <c r="A3270" s="43">
        <v>2342899</v>
      </c>
      <c r="B3270" s="43" t="s">
        <v>3188</v>
      </c>
      <c r="C3270" s="43" t="s">
        <v>3187</v>
      </c>
      <c r="D3270" s="41"/>
      <c r="E3270" s="43" t="s">
        <v>29</v>
      </c>
      <c r="F3270" s="43" t="s">
        <v>30</v>
      </c>
      <c r="G3270" s="43">
        <v>41027</v>
      </c>
      <c r="H3270" s="41"/>
      <c r="I3270" s="41"/>
      <c r="J3270" s="43"/>
      <c r="K3270" s="41"/>
      <c r="L3270" s="41"/>
      <c r="M3270" s="41"/>
      <c r="N3270" s="41"/>
      <c r="O3270" s="41"/>
      <c r="P3270" s="41"/>
      <c r="Q3270" s="41"/>
      <c r="R3270" s="41"/>
      <c r="S3270" s="41"/>
      <c r="T3270" s="41"/>
      <c r="U3270" s="41"/>
      <c r="V3270" s="41"/>
      <c r="W3270" s="41"/>
      <c r="X3270" s="41"/>
      <c r="Y3270" s="43" t="str">
        <f t="shared" si="102"/>
        <v/>
      </c>
      <c r="Z3270" s="43">
        <v>1852159</v>
      </c>
      <c r="AA3270" s="43" t="e">
        <f t="shared" si="103"/>
        <v>#N/A</v>
      </c>
    </row>
    <row r="3271" spans="1:27" x14ac:dyDescent="0.3">
      <c r="A3271" s="43">
        <v>1991961</v>
      </c>
      <c r="B3271" s="43" t="s">
        <v>3189</v>
      </c>
      <c r="C3271" s="43" t="s">
        <v>436</v>
      </c>
      <c r="D3271" s="41"/>
      <c r="E3271" s="43" t="s">
        <v>29</v>
      </c>
      <c r="F3271" s="43" t="s">
        <v>28</v>
      </c>
      <c r="G3271" s="43">
        <v>36003</v>
      </c>
      <c r="H3271" s="41"/>
      <c r="I3271" s="41"/>
      <c r="J3271" s="43"/>
      <c r="K3271" s="41"/>
      <c r="L3271" s="41"/>
      <c r="M3271" s="41"/>
      <c r="N3271" s="41"/>
      <c r="O3271" s="41"/>
      <c r="P3271" s="41"/>
      <c r="Q3271" s="41"/>
      <c r="R3271" s="41"/>
      <c r="S3271" s="41"/>
      <c r="T3271" s="41"/>
      <c r="U3271" s="41"/>
      <c r="V3271" s="41"/>
      <c r="W3271" s="41"/>
      <c r="X3271" s="41"/>
      <c r="Y3271" s="43" t="str">
        <f t="shared" si="102"/>
        <v>COMP</v>
      </c>
      <c r="Z3271" s="43">
        <v>1948067</v>
      </c>
      <c r="AA3271" s="43">
        <f t="shared" si="103"/>
        <v>1991961</v>
      </c>
    </row>
    <row r="3272" spans="1:27" x14ac:dyDescent="0.3">
      <c r="A3272" s="43">
        <v>1711014</v>
      </c>
      <c r="B3272" s="43" t="s">
        <v>3189</v>
      </c>
      <c r="C3272" s="43" t="s">
        <v>951</v>
      </c>
      <c r="D3272" s="41"/>
      <c r="E3272" s="43" t="s">
        <v>35</v>
      </c>
      <c r="F3272" s="43" t="s">
        <v>28</v>
      </c>
      <c r="G3272" s="43">
        <v>45009</v>
      </c>
      <c r="H3272" s="41"/>
      <c r="I3272" s="41"/>
      <c r="J3272" s="43"/>
      <c r="K3272" s="41"/>
      <c r="L3272" s="41"/>
      <c r="M3272" s="41"/>
      <c r="N3272" s="41"/>
      <c r="O3272" s="41"/>
      <c r="P3272" s="41"/>
      <c r="Q3272" s="41"/>
      <c r="R3272" s="41"/>
      <c r="S3272" s="41"/>
      <c r="T3272" s="41"/>
      <c r="U3272" s="41"/>
      <c r="V3272" s="41"/>
      <c r="W3272" s="41"/>
      <c r="X3272" s="41"/>
      <c r="Y3272" s="43" t="str">
        <f t="shared" si="102"/>
        <v>COMP</v>
      </c>
      <c r="Z3272" s="43">
        <v>1681723</v>
      </c>
      <c r="AA3272" s="43">
        <f t="shared" si="103"/>
        <v>1711014</v>
      </c>
    </row>
    <row r="3273" spans="1:27" x14ac:dyDescent="0.3">
      <c r="A3273" s="43">
        <v>1650563</v>
      </c>
      <c r="B3273" s="43" t="s">
        <v>3189</v>
      </c>
      <c r="C3273" s="43" t="s">
        <v>492</v>
      </c>
      <c r="D3273" s="41"/>
      <c r="E3273" s="43" t="s">
        <v>6263</v>
      </c>
      <c r="F3273" s="43" t="s">
        <v>30</v>
      </c>
      <c r="G3273" s="43">
        <v>28017</v>
      </c>
      <c r="H3273" s="41"/>
      <c r="I3273" s="41"/>
      <c r="J3273" s="43"/>
      <c r="K3273" s="41"/>
      <c r="L3273" s="41"/>
      <c r="M3273" s="41"/>
      <c r="N3273" s="41"/>
      <c r="O3273" s="41"/>
      <c r="P3273" s="41"/>
      <c r="Q3273" s="41"/>
      <c r="R3273" s="41"/>
      <c r="S3273" s="41"/>
      <c r="T3273" s="41"/>
      <c r="U3273" s="41"/>
      <c r="V3273" s="41"/>
      <c r="W3273" s="41"/>
      <c r="X3273" s="41"/>
      <c r="Y3273" s="43" t="str">
        <f t="shared" si="102"/>
        <v/>
      </c>
      <c r="Z3273" s="43">
        <v>761269</v>
      </c>
      <c r="AA3273" s="43" t="e">
        <f t="shared" si="103"/>
        <v>#N/A</v>
      </c>
    </row>
    <row r="3274" spans="1:27" x14ac:dyDescent="0.3">
      <c r="A3274" s="43">
        <v>1377829</v>
      </c>
      <c r="B3274" s="43" t="s">
        <v>3190</v>
      </c>
      <c r="C3274" s="43" t="s">
        <v>191</v>
      </c>
      <c r="D3274" s="41"/>
      <c r="E3274" s="43" t="s">
        <v>6263</v>
      </c>
      <c r="F3274" s="43" t="s">
        <v>30</v>
      </c>
      <c r="G3274" s="43">
        <v>45038</v>
      </c>
      <c r="H3274" s="41"/>
      <c r="I3274" s="41"/>
      <c r="J3274" s="43"/>
      <c r="K3274" s="41"/>
      <c r="L3274" s="41"/>
      <c r="M3274" s="41"/>
      <c r="N3274" s="41"/>
      <c r="O3274" s="41"/>
      <c r="P3274" s="41"/>
      <c r="Q3274" s="41"/>
      <c r="R3274" s="41"/>
      <c r="S3274" s="41"/>
      <c r="T3274" s="41"/>
      <c r="U3274" s="41"/>
      <c r="V3274" s="41"/>
      <c r="W3274" s="41"/>
      <c r="X3274" s="41"/>
      <c r="Y3274" s="43" t="str">
        <f t="shared" si="102"/>
        <v/>
      </c>
      <c r="Z3274" s="43">
        <v>1725590</v>
      </c>
      <c r="AA3274" s="43" t="e">
        <f t="shared" si="103"/>
        <v>#N/A</v>
      </c>
    </row>
    <row r="3275" spans="1:27" x14ac:dyDescent="0.3">
      <c r="A3275" s="43">
        <v>1467618</v>
      </c>
      <c r="B3275" s="43" t="s">
        <v>3191</v>
      </c>
      <c r="C3275" s="43" t="s">
        <v>318</v>
      </c>
      <c r="D3275" s="41"/>
      <c r="E3275" s="43" t="s">
        <v>29</v>
      </c>
      <c r="F3275" s="43" t="s">
        <v>28</v>
      </c>
      <c r="G3275" s="43">
        <v>45038</v>
      </c>
      <c r="H3275" s="41"/>
      <c r="I3275" s="41"/>
      <c r="J3275" s="43"/>
      <c r="K3275" s="41"/>
      <c r="L3275" s="41"/>
      <c r="M3275" s="41"/>
      <c r="N3275" s="41"/>
      <c r="O3275" s="41"/>
      <c r="P3275" s="41"/>
      <c r="Q3275" s="41"/>
      <c r="R3275" s="41"/>
      <c r="S3275" s="41"/>
      <c r="T3275" s="41"/>
      <c r="U3275" s="41"/>
      <c r="V3275" s="41"/>
      <c r="W3275" s="41"/>
      <c r="X3275" s="41"/>
      <c r="Y3275" s="43" t="str">
        <f t="shared" si="102"/>
        <v>COMP</v>
      </c>
      <c r="Z3275" s="43">
        <v>1004456</v>
      </c>
      <c r="AA3275" s="43">
        <f t="shared" si="103"/>
        <v>1467618</v>
      </c>
    </row>
    <row r="3276" spans="1:27" x14ac:dyDescent="0.3">
      <c r="A3276" s="43">
        <v>2343602</v>
      </c>
      <c r="B3276" s="43" t="s">
        <v>3191</v>
      </c>
      <c r="C3276" s="43" t="s">
        <v>924</v>
      </c>
      <c r="D3276" s="41"/>
      <c r="E3276" s="43" t="s">
        <v>29</v>
      </c>
      <c r="F3276" s="43" t="s">
        <v>30</v>
      </c>
      <c r="G3276" s="43">
        <v>45038</v>
      </c>
      <c r="H3276" s="41"/>
      <c r="I3276" s="41"/>
      <c r="J3276" s="43"/>
      <c r="K3276" s="41"/>
      <c r="L3276" s="41"/>
      <c r="M3276" s="41"/>
      <c r="N3276" s="41"/>
      <c r="O3276" s="41"/>
      <c r="P3276" s="41"/>
      <c r="Q3276" s="41"/>
      <c r="R3276" s="41"/>
      <c r="S3276" s="41"/>
      <c r="T3276" s="41"/>
      <c r="U3276" s="41"/>
      <c r="V3276" s="41"/>
      <c r="W3276" s="41"/>
      <c r="X3276" s="41"/>
      <c r="Y3276" s="43" t="str">
        <f t="shared" si="102"/>
        <v/>
      </c>
      <c r="Z3276" s="43">
        <v>723710</v>
      </c>
      <c r="AA3276" s="43" t="e">
        <f t="shared" si="103"/>
        <v>#N/A</v>
      </c>
    </row>
    <row r="3277" spans="1:27" x14ac:dyDescent="0.3">
      <c r="A3277" s="43">
        <v>1459087</v>
      </c>
      <c r="B3277" s="43" t="s">
        <v>3191</v>
      </c>
      <c r="C3277" s="43" t="s">
        <v>1017</v>
      </c>
      <c r="D3277" s="41"/>
      <c r="E3277" s="43" t="s">
        <v>6263</v>
      </c>
      <c r="F3277" s="43" t="s">
        <v>28</v>
      </c>
      <c r="G3277" s="43">
        <v>45038</v>
      </c>
      <c r="H3277" s="41"/>
      <c r="I3277" s="41"/>
      <c r="J3277" s="43"/>
      <c r="K3277" s="41"/>
      <c r="L3277" s="41"/>
      <c r="M3277" s="41"/>
      <c r="N3277" s="41"/>
      <c r="O3277" s="41"/>
      <c r="P3277" s="41"/>
      <c r="Q3277" s="41"/>
      <c r="R3277" s="41"/>
      <c r="S3277" s="41"/>
      <c r="T3277" s="41"/>
      <c r="U3277" s="41"/>
      <c r="V3277" s="41"/>
      <c r="W3277" s="41"/>
      <c r="X3277" s="41"/>
      <c r="Y3277" s="43" t="str">
        <f t="shared" si="102"/>
        <v>COMP</v>
      </c>
      <c r="Z3277" s="43">
        <v>1747328</v>
      </c>
      <c r="AA3277" s="43">
        <f t="shared" si="103"/>
        <v>1459087</v>
      </c>
    </row>
    <row r="3278" spans="1:27" x14ac:dyDescent="0.3">
      <c r="A3278" s="43">
        <v>1367349</v>
      </c>
      <c r="B3278" s="43" t="s">
        <v>3192</v>
      </c>
      <c r="C3278" s="43" t="s">
        <v>375</v>
      </c>
      <c r="D3278" s="41"/>
      <c r="E3278" s="43" t="s">
        <v>6263</v>
      </c>
      <c r="F3278" s="43" t="s">
        <v>28</v>
      </c>
      <c r="G3278" s="43">
        <v>45011</v>
      </c>
      <c r="H3278" s="41"/>
      <c r="I3278" s="41"/>
      <c r="J3278" s="43"/>
      <c r="K3278" s="41"/>
      <c r="L3278" s="41"/>
      <c r="M3278" s="41"/>
      <c r="N3278" s="41"/>
      <c r="O3278" s="41"/>
      <c r="P3278" s="41"/>
      <c r="Q3278" s="41"/>
      <c r="R3278" s="41"/>
      <c r="S3278" s="41"/>
      <c r="T3278" s="41"/>
      <c r="U3278" s="41"/>
      <c r="V3278" s="41"/>
      <c r="W3278" s="41"/>
      <c r="X3278" s="41"/>
      <c r="Y3278" s="43" t="str">
        <f t="shared" si="102"/>
        <v>COMP</v>
      </c>
      <c r="Z3278" s="43">
        <v>1747329</v>
      </c>
      <c r="AA3278" s="43">
        <f t="shared" si="103"/>
        <v>1367349</v>
      </c>
    </row>
    <row r="3279" spans="1:27" x14ac:dyDescent="0.3">
      <c r="A3279" s="43">
        <v>2143977</v>
      </c>
      <c r="B3279" s="43" t="s">
        <v>3193</v>
      </c>
      <c r="C3279" s="43" t="s">
        <v>3039</v>
      </c>
      <c r="D3279" s="41"/>
      <c r="E3279" s="43" t="s">
        <v>6263</v>
      </c>
      <c r="F3279" s="43" t="s">
        <v>28</v>
      </c>
      <c r="G3279" s="43">
        <v>37046</v>
      </c>
      <c r="H3279" s="41"/>
      <c r="I3279" s="41"/>
      <c r="J3279" s="43"/>
      <c r="K3279" s="41"/>
      <c r="L3279" s="41"/>
      <c r="M3279" s="41"/>
      <c r="N3279" s="41"/>
      <c r="O3279" s="41"/>
      <c r="P3279" s="41"/>
      <c r="Q3279" s="41"/>
      <c r="R3279" s="41"/>
      <c r="S3279" s="41"/>
      <c r="T3279" s="41"/>
      <c r="U3279" s="41"/>
      <c r="V3279" s="41"/>
      <c r="W3279" s="41"/>
      <c r="X3279" s="41"/>
      <c r="Y3279" s="43" t="str">
        <f t="shared" si="102"/>
        <v>COMP</v>
      </c>
      <c r="Z3279" s="43">
        <v>2172986</v>
      </c>
      <c r="AA3279" s="43">
        <f t="shared" si="103"/>
        <v>2143977</v>
      </c>
    </row>
    <row r="3280" spans="1:27" x14ac:dyDescent="0.3">
      <c r="A3280" s="43">
        <v>2392745</v>
      </c>
      <c r="B3280" s="43" t="s">
        <v>3194</v>
      </c>
      <c r="C3280" s="43" t="s">
        <v>190</v>
      </c>
      <c r="D3280" s="41"/>
      <c r="E3280" s="43" t="s">
        <v>6263</v>
      </c>
      <c r="F3280" s="43" t="s">
        <v>28</v>
      </c>
      <c r="G3280" s="43">
        <v>45003</v>
      </c>
      <c r="H3280" s="41"/>
      <c r="I3280" s="41"/>
      <c r="J3280" s="43"/>
      <c r="K3280" s="41"/>
      <c r="L3280" s="41"/>
      <c r="M3280" s="41"/>
      <c r="N3280" s="41"/>
      <c r="O3280" s="41"/>
      <c r="P3280" s="41"/>
      <c r="Q3280" s="41"/>
      <c r="R3280" s="41"/>
      <c r="S3280" s="41"/>
      <c r="T3280" s="41"/>
      <c r="U3280" s="41"/>
      <c r="V3280" s="41"/>
      <c r="W3280" s="41"/>
      <c r="X3280" s="41"/>
      <c r="Y3280" s="43" t="str">
        <f t="shared" si="102"/>
        <v/>
      </c>
      <c r="Z3280" s="43">
        <v>2325388</v>
      </c>
      <c r="AA3280" s="43" t="e">
        <f t="shared" si="103"/>
        <v>#N/A</v>
      </c>
    </row>
    <row r="3281" spans="1:27" x14ac:dyDescent="0.3">
      <c r="A3281" s="43">
        <v>264862</v>
      </c>
      <c r="B3281" s="43" t="s">
        <v>3195</v>
      </c>
      <c r="C3281" s="43" t="s">
        <v>357</v>
      </c>
      <c r="D3281" s="41"/>
      <c r="E3281" s="43" t="s">
        <v>6263</v>
      </c>
      <c r="F3281" s="43" t="s">
        <v>30</v>
      </c>
      <c r="G3281" s="43">
        <v>45008</v>
      </c>
      <c r="H3281" s="41"/>
      <c r="I3281" s="41"/>
      <c r="J3281" s="43"/>
      <c r="K3281" s="41"/>
      <c r="L3281" s="41"/>
      <c r="M3281" s="41"/>
      <c r="N3281" s="41"/>
      <c r="O3281" s="41"/>
      <c r="P3281" s="41"/>
      <c r="Q3281" s="41"/>
      <c r="R3281" s="41"/>
      <c r="S3281" s="41"/>
      <c r="T3281" s="41"/>
      <c r="U3281" s="41"/>
      <c r="V3281" s="41"/>
      <c r="W3281" s="41"/>
      <c r="X3281" s="41"/>
      <c r="Y3281" s="43" t="str">
        <f t="shared" si="102"/>
        <v/>
      </c>
      <c r="Z3281" s="43">
        <v>915901</v>
      </c>
      <c r="AA3281" s="43" t="e">
        <f t="shared" si="103"/>
        <v>#N/A</v>
      </c>
    </row>
    <row r="3282" spans="1:27" x14ac:dyDescent="0.3">
      <c r="A3282" s="43">
        <v>1950568</v>
      </c>
      <c r="B3282" s="43" t="s">
        <v>3195</v>
      </c>
      <c r="C3282" s="43" t="s">
        <v>1048</v>
      </c>
      <c r="D3282" s="41"/>
      <c r="E3282" s="43" t="s">
        <v>6263</v>
      </c>
      <c r="F3282" s="43" t="s">
        <v>30</v>
      </c>
      <c r="G3282" s="43">
        <v>45038</v>
      </c>
      <c r="H3282" s="41"/>
      <c r="I3282" s="41"/>
      <c r="J3282" s="43"/>
      <c r="K3282" s="41"/>
      <c r="L3282" s="41"/>
      <c r="M3282" s="41"/>
      <c r="N3282" s="41"/>
      <c r="O3282" s="41"/>
      <c r="P3282" s="41"/>
      <c r="Q3282" s="41"/>
      <c r="R3282" s="41"/>
      <c r="S3282" s="41"/>
      <c r="T3282" s="41"/>
      <c r="U3282" s="41"/>
      <c r="V3282" s="41"/>
      <c r="W3282" s="41"/>
      <c r="X3282" s="41"/>
      <c r="Y3282" s="43" t="str">
        <f t="shared" si="102"/>
        <v/>
      </c>
      <c r="Z3282" s="43">
        <v>2226627</v>
      </c>
      <c r="AA3282" s="43" t="e">
        <f t="shared" si="103"/>
        <v>#N/A</v>
      </c>
    </row>
    <row r="3283" spans="1:27" x14ac:dyDescent="0.3">
      <c r="A3283" s="43">
        <v>2327026</v>
      </c>
      <c r="B3283" s="43" t="s">
        <v>3196</v>
      </c>
      <c r="C3283" s="43" t="s">
        <v>766</v>
      </c>
      <c r="D3283" s="41"/>
      <c r="E3283" s="43" t="s">
        <v>6263</v>
      </c>
      <c r="F3283" s="43" t="s">
        <v>28</v>
      </c>
      <c r="G3283" s="43">
        <v>45050</v>
      </c>
      <c r="H3283" s="41"/>
      <c r="I3283" s="41"/>
      <c r="J3283" s="43"/>
      <c r="K3283" s="41"/>
      <c r="L3283" s="41"/>
      <c r="M3283" s="41"/>
      <c r="N3283" s="41"/>
      <c r="O3283" s="41"/>
      <c r="P3283" s="41"/>
      <c r="Q3283" s="41"/>
      <c r="R3283" s="41"/>
      <c r="S3283" s="41"/>
      <c r="T3283" s="41"/>
      <c r="U3283" s="41"/>
      <c r="V3283" s="41"/>
      <c r="W3283" s="41"/>
      <c r="X3283" s="41"/>
      <c r="Y3283" s="43" t="str">
        <f t="shared" si="102"/>
        <v>COMP</v>
      </c>
      <c r="Z3283" s="43">
        <v>2060202</v>
      </c>
      <c r="AA3283" s="43">
        <f t="shared" si="103"/>
        <v>2327026</v>
      </c>
    </row>
    <row r="3284" spans="1:27" x14ac:dyDescent="0.3">
      <c r="A3284" s="43">
        <v>1702098</v>
      </c>
      <c r="B3284" s="43" t="s">
        <v>3197</v>
      </c>
      <c r="C3284" s="43" t="s">
        <v>399</v>
      </c>
      <c r="D3284" s="41"/>
      <c r="E3284" s="43" t="s">
        <v>6263</v>
      </c>
      <c r="F3284" s="43" t="s">
        <v>28</v>
      </c>
      <c r="G3284" s="43">
        <v>28037</v>
      </c>
      <c r="H3284" s="41"/>
      <c r="I3284" s="41"/>
      <c r="J3284" s="43"/>
      <c r="K3284" s="41"/>
      <c r="L3284" s="41"/>
      <c r="M3284" s="41"/>
      <c r="N3284" s="41"/>
      <c r="O3284" s="41"/>
      <c r="P3284" s="41"/>
      <c r="Q3284" s="41"/>
      <c r="R3284" s="41"/>
      <c r="S3284" s="41"/>
      <c r="T3284" s="41"/>
      <c r="U3284" s="41"/>
      <c r="V3284" s="41"/>
      <c r="W3284" s="41"/>
      <c r="X3284" s="41"/>
      <c r="Y3284" s="43" t="str">
        <f t="shared" si="102"/>
        <v>COMP</v>
      </c>
      <c r="Z3284" s="43">
        <v>708484</v>
      </c>
      <c r="AA3284" s="43">
        <f t="shared" si="103"/>
        <v>1702098</v>
      </c>
    </row>
    <row r="3285" spans="1:27" x14ac:dyDescent="0.3">
      <c r="A3285" s="43">
        <v>2430491</v>
      </c>
      <c r="B3285" s="43" t="s">
        <v>3198</v>
      </c>
      <c r="C3285" s="43" t="s">
        <v>1635</v>
      </c>
      <c r="D3285" s="41"/>
      <c r="E3285" s="43" t="s">
        <v>6263</v>
      </c>
      <c r="F3285" s="43" t="s">
        <v>28</v>
      </c>
      <c r="G3285" s="43">
        <v>41016</v>
      </c>
      <c r="H3285" s="41"/>
      <c r="I3285" s="41"/>
      <c r="J3285" s="43"/>
      <c r="K3285" s="41"/>
      <c r="L3285" s="41"/>
      <c r="M3285" s="41"/>
      <c r="N3285" s="41"/>
      <c r="O3285" s="41"/>
      <c r="P3285" s="41"/>
      <c r="Q3285" s="41"/>
      <c r="R3285" s="41"/>
      <c r="S3285" s="41"/>
      <c r="T3285" s="41"/>
      <c r="U3285" s="41"/>
      <c r="V3285" s="41"/>
      <c r="W3285" s="41"/>
      <c r="X3285" s="41"/>
      <c r="Y3285" s="43" t="str">
        <f t="shared" si="102"/>
        <v/>
      </c>
      <c r="Z3285" s="43">
        <v>2278811</v>
      </c>
      <c r="AA3285" s="43" t="e">
        <f t="shared" si="103"/>
        <v>#N/A</v>
      </c>
    </row>
    <row r="3286" spans="1:27" x14ac:dyDescent="0.3">
      <c r="A3286" s="43">
        <v>268678</v>
      </c>
      <c r="B3286" s="43" t="s">
        <v>3199</v>
      </c>
      <c r="C3286" s="43" t="s">
        <v>3182</v>
      </c>
      <c r="D3286" s="41"/>
      <c r="E3286" s="43" t="s">
        <v>6263</v>
      </c>
      <c r="F3286" s="43" t="s">
        <v>28</v>
      </c>
      <c r="G3286" s="43">
        <v>18003</v>
      </c>
      <c r="H3286" s="41"/>
      <c r="I3286" s="41"/>
      <c r="J3286" s="43"/>
      <c r="K3286" s="41"/>
      <c r="L3286" s="41"/>
      <c r="M3286" s="41"/>
      <c r="N3286" s="41"/>
      <c r="O3286" s="41"/>
      <c r="P3286" s="41"/>
      <c r="Q3286" s="41"/>
      <c r="R3286" s="41"/>
      <c r="S3286" s="41"/>
      <c r="T3286" s="41"/>
      <c r="U3286" s="41"/>
      <c r="V3286" s="41"/>
      <c r="W3286" s="41"/>
      <c r="X3286" s="41"/>
      <c r="Y3286" s="43" t="str">
        <f t="shared" si="102"/>
        <v/>
      </c>
      <c r="Z3286" s="43">
        <v>2110879</v>
      </c>
      <c r="AA3286" s="43" t="e">
        <f t="shared" si="103"/>
        <v>#N/A</v>
      </c>
    </row>
    <row r="3287" spans="1:27" x14ac:dyDescent="0.3">
      <c r="A3287" s="43">
        <v>184896</v>
      </c>
      <c r="B3287" s="43" t="s">
        <v>3200</v>
      </c>
      <c r="C3287" s="43" t="s">
        <v>3201</v>
      </c>
      <c r="D3287" s="41"/>
      <c r="E3287" s="43" t="s">
        <v>29</v>
      </c>
      <c r="F3287" s="43" t="s">
        <v>28</v>
      </c>
      <c r="G3287" s="43">
        <v>28030</v>
      </c>
      <c r="H3287" s="41"/>
      <c r="I3287" s="41"/>
      <c r="J3287" s="43"/>
      <c r="K3287" s="41"/>
      <c r="L3287" s="41"/>
      <c r="M3287" s="41"/>
      <c r="N3287" s="41"/>
      <c r="O3287" s="41"/>
      <c r="P3287" s="41"/>
      <c r="Q3287" s="41"/>
      <c r="R3287" s="41"/>
      <c r="S3287" s="41"/>
      <c r="T3287" s="41"/>
      <c r="U3287" s="41"/>
      <c r="V3287" s="41"/>
      <c r="W3287" s="41"/>
      <c r="X3287" s="41"/>
      <c r="Y3287" s="43" t="str">
        <f t="shared" si="102"/>
        <v>COMP</v>
      </c>
      <c r="Z3287" s="43">
        <v>1164606</v>
      </c>
      <c r="AA3287" s="43">
        <f t="shared" si="103"/>
        <v>184896</v>
      </c>
    </row>
    <row r="3288" spans="1:27" x14ac:dyDescent="0.3">
      <c r="A3288" s="43">
        <v>2343703</v>
      </c>
      <c r="B3288" s="43" t="s">
        <v>3202</v>
      </c>
      <c r="C3288" s="43" t="s">
        <v>1673</v>
      </c>
      <c r="D3288" s="41"/>
      <c r="E3288" s="43" t="s">
        <v>6263</v>
      </c>
      <c r="F3288" s="43" t="s">
        <v>28</v>
      </c>
      <c r="G3288" s="43">
        <v>45054</v>
      </c>
      <c r="H3288" s="41"/>
      <c r="I3288" s="41"/>
      <c r="J3288" s="43"/>
      <c r="K3288" s="41"/>
      <c r="L3288" s="41"/>
      <c r="M3288" s="41"/>
      <c r="N3288" s="41"/>
      <c r="O3288" s="41"/>
      <c r="P3288" s="41"/>
      <c r="Q3288" s="41"/>
      <c r="R3288" s="41"/>
      <c r="S3288" s="41"/>
      <c r="T3288" s="41"/>
      <c r="U3288" s="41"/>
      <c r="V3288" s="41"/>
      <c r="W3288" s="41"/>
      <c r="X3288" s="41"/>
      <c r="Y3288" s="43" t="str">
        <f t="shared" si="102"/>
        <v/>
      </c>
      <c r="Z3288" s="43">
        <v>1278843</v>
      </c>
      <c r="AA3288" s="43" t="e">
        <f t="shared" si="103"/>
        <v>#N/A</v>
      </c>
    </row>
    <row r="3289" spans="1:27" x14ac:dyDescent="0.3">
      <c r="A3289" s="43">
        <v>1000107</v>
      </c>
      <c r="B3289" s="43" t="s">
        <v>3202</v>
      </c>
      <c r="C3289" s="43" t="s">
        <v>722</v>
      </c>
      <c r="D3289" s="41"/>
      <c r="E3289" s="43" t="s">
        <v>6263</v>
      </c>
      <c r="F3289" s="43" t="s">
        <v>28</v>
      </c>
      <c r="G3289" s="43">
        <v>45003</v>
      </c>
      <c r="H3289" s="41"/>
      <c r="I3289" s="41"/>
      <c r="J3289" s="43"/>
      <c r="K3289" s="41"/>
      <c r="L3289" s="41"/>
      <c r="M3289" s="41"/>
      <c r="N3289" s="41"/>
      <c r="O3289" s="41"/>
      <c r="P3289" s="41"/>
      <c r="Q3289" s="41"/>
      <c r="R3289" s="41"/>
      <c r="S3289" s="41"/>
      <c r="T3289" s="41"/>
      <c r="U3289" s="41"/>
      <c r="V3289" s="41"/>
      <c r="W3289" s="41"/>
      <c r="X3289" s="41"/>
      <c r="Y3289" s="43" t="str">
        <f t="shared" si="102"/>
        <v/>
      </c>
      <c r="Z3289" s="43">
        <v>2297911</v>
      </c>
      <c r="AA3289" s="43" t="e">
        <f t="shared" si="103"/>
        <v>#N/A</v>
      </c>
    </row>
    <row r="3290" spans="1:27" x14ac:dyDescent="0.3">
      <c r="A3290" s="43">
        <v>2042623</v>
      </c>
      <c r="B3290" s="43" t="s">
        <v>3203</v>
      </c>
      <c r="C3290" s="43" t="s">
        <v>1300</v>
      </c>
      <c r="D3290" s="41"/>
      <c r="E3290" s="43" t="s">
        <v>6263</v>
      </c>
      <c r="F3290" s="43" t="s">
        <v>30</v>
      </c>
      <c r="G3290" s="43">
        <v>28004</v>
      </c>
      <c r="H3290" s="41"/>
      <c r="I3290" s="41"/>
      <c r="J3290" s="43"/>
      <c r="K3290" s="41"/>
      <c r="L3290" s="41"/>
      <c r="M3290" s="41"/>
      <c r="N3290" s="41"/>
      <c r="O3290" s="41"/>
      <c r="P3290" s="41"/>
      <c r="Q3290" s="41"/>
      <c r="R3290" s="41"/>
      <c r="S3290" s="41"/>
      <c r="T3290" s="41"/>
      <c r="U3290" s="41"/>
      <c r="V3290" s="41"/>
      <c r="W3290" s="41"/>
      <c r="X3290" s="41"/>
      <c r="Y3290" s="43" t="str">
        <f t="shared" si="102"/>
        <v/>
      </c>
      <c r="Z3290" s="43">
        <v>1798594</v>
      </c>
      <c r="AA3290" s="43" t="e">
        <f t="shared" si="103"/>
        <v>#N/A</v>
      </c>
    </row>
    <row r="3291" spans="1:27" x14ac:dyDescent="0.3">
      <c r="A3291" s="43">
        <v>2267577</v>
      </c>
      <c r="B3291" s="43" t="s">
        <v>3204</v>
      </c>
      <c r="C3291" s="43" t="s">
        <v>3177</v>
      </c>
      <c r="D3291" s="41"/>
      <c r="E3291" s="43" t="s">
        <v>34</v>
      </c>
      <c r="F3291" s="43" t="s">
        <v>28</v>
      </c>
      <c r="G3291" s="43">
        <v>28009</v>
      </c>
      <c r="H3291" s="41"/>
      <c r="I3291" s="41"/>
      <c r="J3291" s="43"/>
      <c r="K3291" s="41"/>
      <c r="L3291" s="41"/>
      <c r="M3291" s="41"/>
      <c r="N3291" s="41"/>
      <c r="O3291" s="41"/>
      <c r="P3291" s="41"/>
      <c r="Q3291" s="41"/>
      <c r="R3291" s="41"/>
      <c r="S3291" s="41"/>
      <c r="T3291" s="41"/>
      <c r="U3291" s="41"/>
      <c r="V3291" s="41"/>
      <c r="W3291" s="41"/>
      <c r="X3291" s="41"/>
      <c r="Y3291" s="43" t="str">
        <f t="shared" si="102"/>
        <v>COMP</v>
      </c>
      <c r="Z3291" s="43">
        <v>1261057</v>
      </c>
      <c r="AA3291" s="43">
        <f t="shared" si="103"/>
        <v>2267577</v>
      </c>
    </row>
    <row r="3292" spans="1:27" x14ac:dyDescent="0.3">
      <c r="A3292" s="43">
        <v>2173031</v>
      </c>
      <c r="B3292" s="43" t="s">
        <v>3205</v>
      </c>
      <c r="C3292" s="43" t="s">
        <v>327</v>
      </c>
      <c r="D3292" s="41"/>
      <c r="E3292" s="43" t="s">
        <v>6263</v>
      </c>
      <c r="F3292" s="43" t="s">
        <v>30</v>
      </c>
      <c r="G3292" s="43">
        <v>28017</v>
      </c>
      <c r="H3292" s="41"/>
      <c r="I3292" s="41"/>
      <c r="J3292" s="43"/>
      <c r="K3292" s="41"/>
      <c r="L3292" s="41"/>
      <c r="M3292" s="41"/>
      <c r="N3292" s="41"/>
      <c r="O3292" s="41"/>
      <c r="P3292" s="41"/>
      <c r="Q3292" s="41"/>
      <c r="R3292" s="41"/>
      <c r="S3292" s="41"/>
      <c r="T3292" s="41"/>
      <c r="U3292" s="41"/>
      <c r="V3292" s="41"/>
      <c r="W3292" s="41"/>
      <c r="X3292" s="41"/>
      <c r="Y3292" s="43" t="str">
        <f t="shared" si="102"/>
        <v/>
      </c>
      <c r="Z3292" s="43">
        <v>2217777</v>
      </c>
      <c r="AA3292" s="43" t="e">
        <f t="shared" si="103"/>
        <v>#N/A</v>
      </c>
    </row>
    <row r="3293" spans="1:27" x14ac:dyDescent="0.3">
      <c r="A3293" s="43">
        <v>652170</v>
      </c>
      <c r="B3293" s="43" t="s">
        <v>3206</v>
      </c>
      <c r="C3293" s="43" t="s">
        <v>250</v>
      </c>
      <c r="D3293" s="41"/>
      <c r="E3293" s="43" t="s">
        <v>6263</v>
      </c>
      <c r="F3293" s="43" t="s">
        <v>28</v>
      </c>
      <c r="G3293" s="43">
        <v>28024</v>
      </c>
      <c r="H3293" s="41"/>
      <c r="I3293" s="41"/>
      <c r="J3293" s="43"/>
      <c r="K3293" s="41"/>
      <c r="L3293" s="41"/>
      <c r="M3293" s="41"/>
      <c r="N3293" s="41"/>
      <c r="O3293" s="41"/>
      <c r="P3293" s="41"/>
      <c r="Q3293" s="41"/>
      <c r="R3293" s="41"/>
      <c r="S3293" s="41"/>
      <c r="T3293" s="41"/>
      <c r="U3293" s="41"/>
      <c r="V3293" s="41"/>
      <c r="W3293" s="41"/>
      <c r="X3293" s="41"/>
      <c r="Y3293" s="43" t="str">
        <f t="shared" si="102"/>
        <v>COMP</v>
      </c>
      <c r="Z3293" s="43">
        <v>2361992</v>
      </c>
      <c r="AA3293" s="43">
        <f t="shared" si="103"/>
        <v>652170</v>
      </c>
    </row>
    <row r="3294" spans="1:27" x14ac:dyDescent="0.3">
      <c r="A3294" s="43">
        <v>2147123</v>
      </c>
      <c r="B3294" s="43" t="s">
        <v>3207</v>
      </c>
      <c r="C3294" s="43" t="s">
        <v>740</v>
      </c>
      <c r="D3294" s="41"/>
      <c r="E3294" s="43" t="s">
        <v>35</v>
      </c>
      <c r="F3294" s="43" t="s">
        <v>30</v>
      </c>
      <c r="G3294" s="43">
        <v>41006</v>
      </c>
      <c r="H3294" s="41"/>
      <c r="I3294" s="41"/>
      <c r="J3294" s="43"/>
      <c r="K3294" s="41"/>
      <c r="L3294" s="41"/>
      <c r="M3294" s="41"/>
      <c r="N3294" s="41"/>
      <c r="O3294" s="41"/>
      <c r="P3294" s="41"/>
      <c r="Q3294" s="41"/>
      <c r="R3294" s="41"/>
      <c r="S3294" s="41"/>
      <c r="T3294" s="41"/>
      <c r="U3294" s="41"/>
      <c r="V3294" s="41"/>
      <c r="W3294" s="41"/>
      <c r="X3294" s="41"/>
      <c r="Y3294" s="43" t="str">
        <f t="shared" si="102"/>
        <v>COMP</v>
      </c>
      <c r="Z3294" s="43">
        <v>332206</v>
      </c>
      <c r="AA3294" s="43">
        <f t="shared" si="103"/>
        <v>2147123</v>
      </c>
    </row>
    <row r="3295" spans="1:27" x14ac:dyDescent="0.3">
      <c r="A3295" s="43">
        <v>1939050</v>
      </c>
      <c r="B3295" s="43" t="s">
        <v>3208</v>
      </c>
      <c r="C3295" s="43" t="s">
        <v>1194</v>
      </c>
      <c r="D3295" s="41"/>
      <c r="E3295" s="43" t="s">
        <v>6263</v>
      </c>
      <c r="F3295" s="43" t="s">
        <v>28</v>
      </c>
      <c r="G3295" s="43">
        <v>41012</v>
      </c>
      <c r="H3295" s="41"/>
      <c r="I3295" s="41"/>
      <c r="J3295" s="43"/>
      <c r="K3295" s="41"/>
      <c r="L3295" s="41"/>
      <c r="M3295" s="41"/>
      <c r="N3295" s="41"/>
      <c r="O3295" s="41"/>
      <c r="P3295" s="41"/>
      <c r="Q3295" s="41"/>
      <c r="R3295" s="41"/>
      <c r="S3295" s="41"/>
      <c r="T3295" s="41"/>
      <c r="U3295" s="41"/>
      <c r="V3295" s="41"/>
      <c r="W3295" s="41"/>
      <c r="X3295" s="41"/>
      <c r="Y3295" s="43" t="str">
        <f t="shared" si="102"/>
        <v>COMP</v>
      </c>
      <c r="Z3295" s="43">
        <v>2258304</v>
      </c>
      <c r="AA3295" s="43">
        <f t="shared" si="103"/>
        <v>1939050</v>
      </c>
    </row>
    <row r="3296" spans="1:27" x14ac:dyDescent="0.3">
      <c r="A3296" s="43">
        <v>1870700</v>
      </c>
      <c r="B3296" s="43" t="s">
        <v>3208</v>
      </c>
      <c r="C3296" s="43" t="s">
        <v>674</v>
      </c>
      <c r="D3296" s="41"/>
      <c r="E3296" s="43" t="s">
        <v>6263</v>
      </c>
      <c r="F3296" s="43" t="s">
        <v>30</v>
      </c>
      <c r="G3296" s="43">
        <v>37045</v>
      </c>
      <c r="H3296" s="41"/>
      <c r="I3296" s="41"/>
      <c r="J3296" s="43"/>
      <c r="K3296" s="41"/>
      <c r="L3296" s="41"/>
      <c r="M3296" s="41"/>
      <c r="N3296" s="41"/>
      <c r="O3296" s="41"/>
      <c r="P3296" s="41"/>
      <c r="Q3296" s="41"/>
      <c r="R3296" s="41"/>
      <c r="S3296" s="41"/>
      <c r="T3296" s="41"/>
      <c r="U3296" s="41"/>
      <c r="V3296" s="41"/>
      <c r="W3296" s="41"/>
      <c r="X3296" s="41"/>
      <c r="Y3296" s="43" t="str">
        <f t="shared" si="102"/>
        <v/>
      </c>
      <c r="Z3296" s="43">
        <v>2135181</v>
      </c>
      <c r="AA3296" s="43" t="e">
        <f t="shared" si="103"/>
        <v>#N/A</v>
      </c>
    </row>
    <row r="3297" spans="1:27" x14ac:dyDescent="0.3">
      <c r="A3297" s="43">
        <v>198805</v>
      </c>
      <c r="B3297" s="43" t="s">
        <v>3208</v>
      </c>
      <c r="C3297" s="43" t="s">
        <v>274</v>
      </c>
      <c r="D3297" s="41"/>
      <c r="E3297" s="43" t="s">
        <v>6263</v>
      </c>
      <c r="F3297" s="43" t="s">
        <v>28</v>
      </c>
      <c r="G3297" s="43">
        <v>37016</v>
      </c>
      <c r="H3297" s="41"/>
      <c r="I3297" s="41"/>
      <c r="J3297" s="43"/>
      <c r="K3297" s="41"/>
      <c r="L3297" s="41"/>
      <c r="M3297" s="41"/>
      <c r="N3297" s="41"/>
      <c r="O3297" s="41"/>
      <c r="P3297" s="41"/>
      <c r="Q3297" s="41"/>
      <c r="R3297" s="41"/>
      <c r="S3297" s="41"/>
      <c r="T3297" s="41"/>
      <c r="U3297" s="41"/>
      <c r="V3297" s="41"/>
      <c r="W3297" s="41"/>
      <c r="X3297" s="41"/>
      <c r="Y3297" s="43" t="str">
        <f t="shared" si="102"/>
        <v>COMP</v>
      </c>
      <c r="Z3297" s="43">
        <v>367535</v>
      </c>
      <c r="AA3297" s="43">
        <f t="shared" si="103"/>
        <v>198805</v>
      </c>
    </row>
    <row r="3298" spans="1:27" x14ac:dyDescent="0.3">
      <c r="A3298" s="43">
        <v>227542</v>
      </c>
      <c r="B3298" s="43" t="s">
        <v>3208</v>
      </c>
      <c r="C3298" s="43" t="s">
        <v>1524</v>
      </c>
      <c r="D3298" s="41"/>
      <c r="E3298" s="43" t="s">
        <v>6263</v>
      </c>
      <c r="F3298" s="43" t="s">
        <v>28</v>
      </c>
      <c r="G3298" s="43">
        <v>41002</v>
      </c>
      <c r="H3298" s="41"/>
      <c r="I3298" s="41"/>
      <c r="J3298" s="43"/>
      <c r="K3298" s="41"/>
      <c r="L3298" s="41"/>
      <c r="M3298" s="41"/>
      <c r="N3298" s="41"/>
      <c r="O3298" s="41"/>
      <c r="P3298" s="41"/>
      <c r="Q3298" s="41"/>
      <c r="R3298" s="41"/>
      <c r="S3298" s="41"/>
      <c r="T3298" s="41"/>
      <c r="U3298" s="41"/>
      <c r="V3298" s="41"/>
      <c r="W3298" s="41"/>
      <c r="X3298" s="41"/>
      <c r="Y3298" s="43" t="str">
        <f t="shared" si="102"/>
        <v/>
      </c>
      <c r="Z3298" s="43">
        <v>354801</v>
      </c>
      <c r="AA3298" s="43" t="e">
        <f t="shared" si="103"/>
        <v>#N/A</v>
      </c>
    </row>
    <row r="3299" spans="1:27" x14ac:dyDescent="0.3">
      <c r="A3299" s="43">
        <v>2030928</v>
      </c>
      <c r="B3299" s="43" t="s">
        <v>3209</v>
      </c>
      <c r="C3299" s="43" t="s">
        <v>268</v>
      </c>
      <c r="D3299" s="41"/>
      <c r="E3299" s="43" t="s">
        <v>6263</v>
      </c>
      <c r="F3299" s="43" t="s">
        <v>30</v>
      </c>
      <c r="G3299" s="43">
        <v>37042</v>
      </c>
      <c r="H3299" s="41"/>
      <c r="I3299" s="41"/>
      <c r="J3299" s="43"/>
      <c r="K3299" s="41"/>
      <c r="L3299" s="41"/>
      <c r="M3299" s="41"/>
      <c r="N3299" s="41"/>
      <c r="O3299" s="41"/>
      <c r="P3299" s="41"/>
      <c r="Q3299" s="41"/>
      <c r="R3299" s="41"/>
      <c r="S3299" s="41"/>
      <c r="T3299" s="41"/>
      <c r="U3299" s="41"/>
      <c r="V3299" s="41"/>
      <c r="W3299" s="41"/>
      <c r="X3299" s="41"/>
      <c r="Y3299" s="43" t="str">
        <f t="shared" si="102"/>
        <v/>
      </c>
      <c r="Z3299" s="43">
        <v>2375081</v>
      </c>
      <c r="AA3299" s="43" t="e">
        <f t="shared" si="103"/>
        <v>#N/A</v>
      </c>
    </row>
    <row r="3300" spans="1:27" x14ac:dyDescent="0.3">
      <c r="A3300" s="43">
        <v>136679</v>
      </c>
      <c r="B3300" s="43" t="s">
        <v>3209</v>
      </c>
      <c r="C3300" s="43" t="s">
        <v>618</v>
      </c>
      <c r="D3300" s="41"/>
      <c r="E3300" s="43" t="s">
        <v>29</v>
      </c>
      <c r="F3300" s="43" t="s">
        <v>28</v>
      </c>
      <c r="G3300" s="43">
        <v>37042</v>
      </c>
      <c r="H3300" s="41"/>
      <c r="I3300" s="41"/>
      <c r="J3300" s="43"/>
      <c r="K3300" s="41"/>
      <c r="L3300" s="41"/>
      <c r="M3300" s="41"/>
      <c r="N3300" s="41"/>
      <c r="O3300" s="41"/>
      <c r="P3300" s="41"/>
      <c r="Q3300" s="41"/>
      <c r="R3300" s="41"/>
      <c r="S3300" s="41"/>
      <c r="T3300" s="41"/>
      <c r="U3300" s="41"/>
      <c r="V3300" s="41"/>
      <c r="W3300" s="41"/>
      <c r="X3300" s="41"/>
      <c r="Y3300" s="43" t="str">
        <f t="shared" si="102"/>
        <v/>
      </c>
      <c r="Z3300" s="43">
        <v>1842314</v>
      </c>
      <c r="AA3300" s="43" t="e">
        <f t="shared" si="103"/>
        <v>#N/A</v>
      </c>
    </row>
    <row r="3301" spans="1:27" x14ac:dyDescent="0.3">
      <c r="A3301" s="43">
        <v>655597</v>
      </c>
      <c r="B3301" s="43" t="s">
        <v>3209</v>
      </c>
      <c r="C3301" s="43" t="s">
        <v>1135</v>
      </c>
      <c r="D3301" s="41"/>
      <c r="E3301" s="43" t="s">
        <v>6263</v>
      </c>
      <c r="F3301" s="43" t="s">
        <v>28</v>
      </c>
      <c r="G3301" s="43">
        <v>37042</v>
      </c>
      <c r="H3301" s="41"/>
      <c r="I3301" s="41"/>
      <c r="J3301" s="43"/>
      <c r="K3301" s="41"/>
      <c r="L3301" s="41"/>
      <c r="M3301" s="41"/>
      <c r="N3301" s="41"/>
      <c r="O3301" s="41"/>
      <c r="P3301" s="41"/>
      <c r="Q3301" s="41"/>
      <c r="R3301" s="41"/>
      <c r="S3301" s="41"/>
      <c r="T3301" s="41"/>
      <c r="U3301" s="41"/>
      <c r="V3301" s="41"/>
      <c r="W3301" s="41"/>
      <c r="X3301" s="41"/>
      <c r="Y3301" s="43" t="str">
        <f t="shared" si="102"/>
        <v/>
      </c>
      <c r="Z3301" s="43">
        <v>1807919</v>
      </c>
      <c r="AA3301" s="43" t="e">
        <f t="shared" si="103"/>
        <v>#N/A</v>
      </c>
    </row>
    <row r="3302" spans="1:27" x14ac:dyDescent="0.3">
      <c r="A3302" s="43">
        <v>1792843</v>
      </c>
      <c r="B3302" s="43" t="s">
        <v>3210</v>
      </c>
      <c r="C3302" s="43" t="s">
        <v>3211</v>
      </c>
      <c r="D3302" s="41"/>
      <c r="E3302" s="43" t="s">
        <v>35</v>
      </c>
      <c r="F3302" s="43" t="s">
        <v>28</v>
      </c>
      <c r="G3302" s="43">
        <v>41003</v>
      </c>
      <c r="H3302" s="41"/>
      <c r="I3302" s="41"/>
      <c r="J3302" s="43"/>
      <c r="K3302" s="41"/>
      <c r="L3302" s="41"/>
      <c r="M3302" s="41"/>
      <c r="N3302" s="41"/>
      <c r="O3302" s="41"/>
      <c r="P3302" s="41"/>
      <c r="Q3302" s="41"/>
      <c r="R3302" s="41"/>
      <c r="S3302" s="41"/>
      <c r="T3302" s="41"/>
      <c r="U3302" s="41"/>
      <c r="V3302" s="41"/>
      <c r="W3302" s="41"/>
      <c r="X3302" s="41"/>
      <c r="Y3302" s="43" t="str">
        <f t="shared" si="102"/>
        <v>COMP</v>
      </c>
      <c r="Z3302" s="43">
        <v>1685704</v>
      </c>
      <c r="AA3302" s="43">
        <f t="shared" si="103"/>
        <v>1792843</v>
      </c>
    </row>
    <row r="3303" spans="1:27" x14ac:dyDescent="0.3">
      <c r="A3303" s="43">
        <v>832944</v>
      </c>
      <c r="B3303" s="43" t="s">
        <v>3212</v>
      </c>
      <c r="C3303" s="43" t="s">
        <v>659</v>
      </c>
      <c r="D3303" s="41"/>
      <c r="E3303" s="43" t="s">
        <v>6263</v>
      </c>
      <c r="F3303" s="43" t="s">
        <v>28</v>
      </c>
      <c r="G3303" s="43">
        <v>37015</v>
      </c>
      <c r="H3303" s="41"/>
      <c r="I3303" s="41"/>
      <c r="J3303" s="43"/>
      <c r="K3303" s="41"/>
      <c r="L3303" s="41"/>
      <c r="M3303" s="41"/>
      <c r="N3303" s="41"/>
      <c r="O3303" s="41"/>
      <c r="P3303" s="41"/>
      <c r="Q3303" s="41"/>
      <c r="R3303" s="41"/>
      <c r="S3303" s="41"/>
      <c r="T3303" s="41"/>
      <c r="U3303" s="41"/>
      <c r="V3303" s="41"/>
      <c r="W3303" s="41"/>
      <c r="X3303" s="41"/>
      <c r="Y3303" s="43" t="str">
        <f t="shared" si="102"/>
        <v>COMP</v>
      </c>
      <c r="Z3303" s="43">
        <v>1252922</v>
      </c>
      <c r="AA3303" s="43">
        <f t="shared" si="103"/>
        <v>832944</v>
      </c>
    </row>
    <row r="3304" spans="1:27" x14ac:dyDescent="0.3">
      <c r="A3304" s="43">
        <v>1004699</v>
      </c>
      <c r="B3304" s="43" t="s">
        <v>3213</v>
      </c>
      <c r="C3304" s="43" t="s">
        <v>3214</v>
      </c>
      <c r="D3304" s="41"/>
      <c r="E3304" s="43" t="s">
        <v>29</v>
      </c>
      <c r="F3304" s="43" t="s">
        <v>28</v>
      </c>
      <c r="G3304" s="43">
        <v>41012</v>
      </c>
      <c r="H3304" s="41"/>
      <c r="I3304" s="41"/>
      <c r="J3304" s="43"/>
      <c r="K3304" s="41"/>
      <c r="L3304" s="41"/>
      <c r="M3304" s="41"/>
      <c r="N3304" s="41"/>
      <c r="O3304" s="41"/>
      <c r="P3304" s="41"/>
      <c r="Q3304" s="41"/>
      <c r="R3304" s="41"/>
      <c r="S3304" s="41"/>
      <c r="T3304" s="41"/>
      <c r="U3304" s="41"/>
      <c r="V3304" s="41"/>
      <c r="W3304" s="41"/>
      <c r="X3304" s="41"/>
      <c r="Y3304" s="43" t="str">
        <f t="shared" si="102"/>
        <v>COMP</v>
      </c>
      <c r="Z3304" s="43">
        <v>1952027</v>
      </c>
      <c r="AA3304" s="43">
        <f t="shared" si="103"/>
        <v>1004699</v>
      </c>
    </row>
    <row r="3305" spans="1:27" x14ac:dyDescent="0.3">
      <c r="A3305" s="43">
        <v>2402888</v>
      </c>
      <c r="B3305" s="43" t="s">
        <v>3215</v>
      </c>
      <c r="C3305" s="43" t="s">
        <v>230</v>
      </c>
      <c r="D3305" s="41"/>
      <c r="E3305" s="43" t="s">
        <v>6263</v>
      </c>
      <c r="F3305" s="43" t="s">
        <v>28</v>
      </c>
      <c r="G3305" s="43">
        <v>45050</v>
      </c>
      <c r="H3305" s="41"/>
      <c r="I3305" s="41"/>
      <c r="J3305" s="43"/>
      <c r="K3305" s="41"/>
      <c r="L3305" s="41"/>
      <c r="M3305" s="41"/>
      <c r="N3305" s="41"/>
      <c r="O3305" s="41"/>
      <c r="P3305" s="41"/>
      <c r="Q3305" s="41"/>
      <c r="R3305" s="41"/>
      <c r="S3305" s="41"/>
      <c r="T3305" s="41"/>
      <c r="U3305" s="41"/>
      <c r="V3305" s="41"/>
      <c r="W3305" s="41"/>
      <c r="X3305" s="41"/>
      <c r="Y3305" s="43" t="str">
        <f t="shared" si="102"/>
        <v>COMP</v>
      </c>
      <c r="Z3305" s="43">
        <v>1763720</v>
      </c>
      <c r="AA3305" s="43">
        <f t="shared" si="103"/>
        <v>2402888</v>
      </c>
    </row>
    <row r="3306" spans="1:27" x14ac:dyDescent="0.3">
      <c r="A3306" s="43">
        <v>1669312</v>
      </c>
      <c r="B3306" s="43" t="s">
        <v>3216</v>
      </c>
      <c r="C3306" s="43" t="s">
        <v>454</v>
      </c>
      <c r="D3306" s="41"/>
      <c r="E3306" s="43" t="s">
        <v>6263</v>
      </c>
      <c r="F3306" s="43" t="s">
        <v>30</v>
      </c>
      <c r="G3306" s="43">
        <v>28013</v>
      </c>
      <c r="H3306" s="41"/>
      <c r="I3306" s="41"/>
      <c r="J3306" s="43"/>
      <c r="K3306" s="41"/>
      <c r="L3306" s="41"/>
      <c r="M3306" s="41"/>
      <c r="N3306" s="41"/>
      <c r="O3306" s="41"/>
      <c r="P3306" s="41"/>
      <c r="Q3306" s="41"/>
      <c r="R3306" s="41"/>
      <c r="S3306" s="41"/>
      <c r="T3306" s="41"/>
      <c r="U3306" s="41"/>
      <c r="V3306" s="41"/>
      <c r="W3306" s="41"/>
      <c r="X3306" s="41"/>
      <c r="Y3306" s="43" t="str">
        <f t="shared" si="102"/>
        <v>COMP</v>
      </c>
      <c r="Z3306" s="43">
        <v>521444</v>
      </c>
      <c r="AA3306" s="43">
        <f t="shared" si="103"/>
        <v>1669312</v>
      </c>
    </row>
    <row r="3307" spans="1:27" x14ac:dyDescent="0.3">
      <c r="A3307" s="43">
        <v>1658832</v>
      </c>
      <c r="B3307" s="43" t="s">
        <v>3217</v>
      </c>
      <c r="C3307" s="43" t="s">
        <v>375</v>
      </c>
      <c r="D3307" s="41"/>
      <c r="E3307" s="43" t="s">
        <v>6263</v>
      </c>
      <c r="F3307" s="43" t="s">
        <v>28</v>
      </c>
      <c r="G3307" s="43">
        <v>28034</v>
      </c>
      <c r="H3307" s="41"/>
      <c r="I3307" s="41"/>
      <c r="J3307" s="43"/>
      <c r="K3307" s="41"/>
      <c r="L3307" s="41"/>
      <c r="M3307" s="41"/>
      <c r="N3307" s="41"/>
      <c r="O3307" s="41"/>
      <c r="P3307" s="41"/>
      <c r="Q3307" s="41"/>
      <c r="R3307" s="41"/>
      <c r="S3307" s="41"/>
      <c r="T3307" s="41"/>
      <c r="U3307" s="41"/>
      <c r="V3307" s="41"/>
      <c r="W3307" s="41"/>
      <c r="X3307" s="41"/>
      <c r="Y3307" s="43" t="str">
        <f t="shared" si="102"/>
        <v/>
      </c>
      <c r="Z3307" s="43">
        <v>1450745</v>
      </c>
      <c r="AA3307" s="43" t="e">
        <f t="shared" si="103"/>
        <v>#N/A</v>
      </c>
    </row>
    <row r="3308" spans="1:27" x14ac:dyDescent="0.3">
      <c r="A3308" s="43">
        <v>1490140</v>
      </c>
      <c r="B3308" s="43" t="s">
        <v>3218</v>
      </c>
      <c r="C3308" s="43" t="s">
        <v>674</v>
      </c>
      <c r="D3308" s="41"/>
      <c r="E3308" s="43" t="s">
        <v>6263</v>
      </c>
      <c r="F3308" s="43" t="s">
        <v>28</v>
      </c>
      <c r="G3308" s="43">
        <v>41003</v>
      </c>
      <c r="H3308" s="41"/>
      <c r="I3308" s="41"/>
      <c r="J3308" s="43"/>
      <c r="K3308" s="41"/>
      <c r="L3308" s="41"/>
      <c r="M3308" s="41"/>
      <c r="N3308" s="41"/>
      <c r="O3308" s="41"/>
      <c r="P3308" s="41"/>
      <c r="Q3308" s="41"/>
      <c r="R3308" s="41"/>
      <c r="S3308" s="41"/>
      <c r="T3308" s="41"/>
      <c r="U3308" s="41"/>
      <c r="V3308" s="41"/>
      <c r="W3308" s="41"/>
      <c r="X3308" s="41"/>
      <c r="Y3308" s="43" t="str">
        <f t="shared" si="102"/>
        <v/>
      </c>
      <c r="Z3308" s="43">
        <v>2215274</v>
      </c>
      <c r="AA3308" s="43" t="e">
        <f t="shared" si="103"/>
        <v>#N/A</v>
      </c>
    </row>
    <row r="3309" spans="1:27" x14ac:dyDescent="0.3">
      <c r="A3309" s="43">
        <v>1711306</v>
      </c>
      <c r="B3309" s="43" t="s">
        <v>3219</v>
      </c>
      <c r="C3309" s="43" t="s">
        <v>1300</v>
      </c>
      <c r="D3309" s="41"/>
      <c r="E3309" s="43" t="s">
        <v>6263</v>
      </c>
      <c r="F3309" s="43" t="s">
        <v>30</v>
      </c>
      <c r="G3309" s="43">
        <v>28017</v>
      </c>
      <c r="H3309" s="41"/>
      <c r="I3309" s="41"/>
      <c r="J3309" s="43"/>
      <c r="K3309" s="41"/>
      <c r="L3309" s="41"/>
      <c r="M3309" s="41"/>
      <c r="N3309" s="41"/>
      <c r="O3309" s="41"/>
      <c r="P3309" s="41"/>
      <c r="Q3309" s="41"/>
      <c r="R3309" s="41"/>
      <c r="S3309" s="41"/>
      <c r="T3309" s="41"/>
      <c r="U3309" s="41"/>
      <c r="V3309" s="41"/>
      <c r="W3309" s="41"/>
      <c r="X3309" s="41"/>
      <c r="Y3309" s="43" t="str">
        <f t="shared" si="102"/>
        <v/>
      </c>
      <c r="Z3309" s="43">
        <v>2350378</v>
      </c>
      <c r="AA3309" s="43" t="e">
        <f t="shared" si="103"/>
        <v>#N/A</v>
      </c>
    </row>
    <row r="3310" spans="1:27" x14ac:dyDescent="0.3">
      <c r="A3310" s="43">
        <v>1870053</v>
      </c>
      <c r="B3310" s="43" t="s">
        <v>3220</v>
      </c>
      <c r="C3310" s="43" t="s">
        <v>189</v>
      </c>
      <c r="D3310" s="41"/>
      <c r="E3310" s="43" t="s">
        <v>6263</v>
      </c>
      <c r="F3310" s="43" t="s">
        <v>30</v>
      </c>
      <c r="G3310" s="43">
        <v>37021</v>
      </c>
      <c r="H3310" s="41"/>
      <c r="I3310" s="41"/>
      <c r="J3310" s="43"/>
      <c r="K3310" s="41"/>
      <c r="L3310" s="41"/>
      <c r="M3310" s="41"/>
      <c r="N3310" s="41"/>
      <c r="O3310" s="41"/>
      <c r="P3310" s="41"/>
      <c r="Q3310" s="41"/>
      <c r="R3310" s="41"/>
      <c r="S3310" s="41"/>
      <c r="T3310" s="41"/>
      <c r="U3310" s="41"/>
      <c r="V3310" s="41"/>
      <c r="W3310" s="41"/>
      <c r="X3310" s="41"/>
      <c r="Y3310" s="43" t="str">
        <f t="shared" si="102"/>
        <v/>
      </c>
      <c r="Z3310" s="43">
        <v>1511196</v>
      </c>
      <c r="AA3310" s="43" t="e">
        <f t="shared" si="103"/>
        <v>#N/A</v>
      </c>
    </row>
    <row r="3311" spans="1:27" x14ac:dyDescent="0.3">
      <c r="A3311" s="43">
        <v>1942788</v>
      </c>
      <c r="B3311" s="43" t="s">
        <v>3221</v>
      </c>
      <c r="C3311" s="43" t="s">
        <v>250</v>
      </c>
      <c r="D3311" s="41"/>
      <c r="E3311" s="43" t="s">
        <v>6263</v>
      </c>
      <c r="F3311" s="43" t="s">
        <v>28</v>
      </c>
      <c r="G3311" s="43">
        <v>37024</v>
      </c>
      <c r="H3311" s="41"/>
      <c r="I3311" s="41"/>
      <c r="J3311" s="43"/>
      <c r="K3311" s="41"/>
      <c r="L3311" s="41"/>
      <c r="M3311" s="41"/>
      <c r="N3311" s="41"/>
      <c r="O3311" s="41"/>
      <c r="P3311" s="41"/>
      <c r="Q3311" s="41"/>
      <c r="R3311" s="41"/>
      <c r="S3311" s="41"/>
      <c r="T3311" s="41"/>
      <c r="U3311" s="41"/>
      <c r="V3311" s="41"/>
      <c r="W3311" s="41"/>
      <c r="X3311" s="41"/>
      <c r="Y3311" s="43" t="str">
        <f t="shared" si="102"/>
        <v>COMP</v>
      </c>
      <c r="Z3311" s="43">
        <v>2015534</v>
      </c>
      <c r="AA3311" s="43">
        <f t="shared" si="103"/>
        <v>1942788</v>
      </c>
    </row>
    <row r="3312" spans="1:27" x14ac:dyDescent="0.3">
      <c r="A3312" s="43">
        <v>1454415</v>
      </c>
      <c r="B3312" s="43" t="s">
        <v>3221</v>
      </c>
      <c r="C3312" s="43" t="s">
        <v>799</v>
      </c>
      <c r="D3312" s="41"/>
      <c r="E3312" s="43" t="s">
        <v>6263</v>
      </c>
      <c r="F3312" s="43" t="s">
        <v>30</v>
      </c>
      <c r="G3312" s="43">
        <v>37045</v>
      </c>
      <c r="H3312" s="41"/>
      <c r="I3312" s="41"/>
      <c r="J3312" s="43"/>
      <c r="K3312" s="41"/>
      <c r="L3312" s="41"/>
      <c r="M3312" s="41"/>
      <c r="N3312" s="41"/>
      <c r="O3312" s="41"/>
      <c r="P3312" s="41"/>
      <c r="Q3312" s="41"/>
      <c r="R3312" s="41"/>
      <c r="S3312" s="41"/>
      <c r="T3312" s="41"/>
      <c r="U3312" s="41"/>
      <c r="V3312" s="41"/>
      <c r="W3312" s="41"/>
      <c r="X3312" s="41"/>
      <c r="Y3312" s="43" t="str">
        <f t="shared" si="102"/>
        <v>COMP</v>
      </c>
      <c r="Z3312" s="43">
        <v>2347693</v>
      </c>
      <c r="AA3312" s="43">
        <f t="shared" si="103"/>
        <v>1454415</v>
      </c>
    </row>
    <row r="3313" spans="1:27" x14ac:dyDescent="0.3">
      <c r="A3313" s="43">
        <v>2372788</v>
      </c>
      <c r="B3313" s="43" t="s">
        <v>3222</v>
      </c>
      <c r="C3313" s="43" t="s">
        <v>460</v>
      </c>
      <c r="D3313" s="41"/>
      <c r="E3313" s="43" t="s">
        <v>29</v>
      </c>
      <c r="F3313" s="43" t="s">
        <v>30</v>
      </c>
      <c r="G3313" s="43">
        <v>36014</v>
      </c>
      <c r="H3313" s="41"/>
      <c r="I3313" s="41"/>
      <c r="J3313" s="43"/>
      <c r="K3313" s="41"/>
      <c r="L3313" s="41"/>
      <c r="M3313" s="41"/>
      <c r="N3313" s="41"/>
      <c r="O3313" s="41"/>
      <c r="P3313" s="41"/>
      <c r="Q3313" s="41"/>
      <c r="R3313" s="41"/>
      <c r="S3313" s="41"/>
      <c r="T3313" s="41"/>
      <c r="U3313" s="41"/>
      <c r="V3313" s="41"/>
      <c r="W3313" s="41"/>
      <c r="X3313" s="41"/>
      <c r="Y3313" s="43" t="str">
        <f t="shared" si="102"/>
        <v>COMP</v>
      </c>
      <c r="Z3313" s="43">
        <v>1753412</v>
      </c>
      <c r="AA3313" s="43">
        <f t="shared" si="103"/>
        <v>2372788</v>
      </c>
    </row>
    <row r="3314" spans="1:27" x14ac:dyDescent="0.3">
      <c r="A3314" s="43">
        <v>2315320</v>
      </c>
      <c r="B3314" s="43" t="s">
        <v>3223</v>
      </c>
      <c r="C3314" s="43" t="s">
        <v>1734</v>
      </c>
      <c r="D3314" s="41"/>
      <c r="E3314" s="43" t="s">
        <v>35</v>
      </c>
      <c r="F3314" s="43" t="s">
        <v>30</v>
      </c>
      <c r="G3314" s="43">
        <v>28041</v>
      </c>
      <c r="H3314" s="41"/>
      <c r="I3314" s="41"/>
      <c r="J3314" s="43"/>
      <c r="K3314" s="41"/>
      <c r="L3314" s="41"/>
      <c r="M3314" s="41"/>
      <c r="N3314" s="41"/>
      <c r="O3314" s="41"/>
      <c r="P3314" s="41"/>
      <c r="Q3314" s="41"/>
      <c r="R3314" s="41"/>
      <c r="S3314" s="41"/>
      <c r="T3314" s="41"/>
      <c r="U3314" s="41"/>
      <c r="V3314" s="41"/>
      <c r="W3314" s="41"/>
      <c r="X3314" s="41"/>
      <c r="Y3314" s="43" t="str">
        <f t="shared" si="102"/>
        <v>COMP</v>
      </c>
      <c r="Z3314" s="43">
        <v>1943255</v>
      </c>
      <c r="AA3314" s="43">
        <f t="shared" si="103"/>
        <v>2315320</v>
      </c>
    </row>
    <row r="3315" spans="1:27" x14ac:dyDescent="0.3">
      <c r="A3315" s="43">
        <v>149831</v>
      </c>
      <c r="B3315" s="43" t="s">
        <v>3224</v>
      </c>
      <c r="C3315" s="43" t="s">
        <v>250</v>
      </c>
      <c r="D3315" s="41"/>
      <c r="E3315" s="43" t="s">
        <v>6263</v>
      </c>
      <c r="F3315" s="43" t="s">
        <v>28</v>
      </c>
      <c r="G3315" s="43">
        <v>45045</v>
      </c>
      <c r="H3315" s="41"/>
      <c r="I3315" s="41"/>
      <c r="J3315" s="43"/>
      <c r="K3315" s="41"/>
      <c r="L3315" s="41"/>
      <c r="M3315" s="41"/>
      <c r="N3315" s="41"/>
      <c r="O3315" s="41"/>
      <c r="P3315" s="41"/>
      <c r="Q3315" s="41"/>
      <c r="R3315" s="41"/>
      <c r="S3315" s="41"/>
      <c r="T3315" s="41"/>
      <c r="U3315" s="41"/>
      <c r="V3315" s="41"/>
      <c r="W3315" s="41"/>
      <c r="X3315" s="41"/>
      <c r="Y3315" s="43" t="str">
        <f t="shared" si="102"/>
        <v/>
      </c>
      <c r="Z3315" s="43">
        <v>337394</v>
      </c>
      <c r="AA3315" s="43" t="e">
        <f t="shared" si="103"/>
        <v>#N/A</v>
      </c>
    </row>
    <row r="3316" spans="1:27" x14ac:dyDescent="0.3">
      <c r="A3316" s="43">
        <v>2055733</v>
      </c>
      <c r="B3316" s="43" t="s">
        <v>3225</v>
      </c>
      <c r="C3316" s="43" t="s">
        <v>294</v>
      </c>
      <c r="D3316" s="41"/>
      <c r="E3316" s="43" t="s">
        <v>6263</v>
      </c>
      <c r="F3316" s="43" t="s">
        <v>30</v>
      </c>
      <c r="G3316" s="43">
        <v>37023</v>
      </c>
      <c r="H3316" s="41"/>
      <c r="I3316" s="41"/>
      <c r="J3316" s="43"/>
      <c r="K3316" s="41"/>
      <c r="L3316" s="41"/>
      <c r="M3316" s="41"/>
      <c r="N3316" s="41"/>
      <c r="O3316" s="41"/>
      <c r="P3316" s="41"/>
      <c r="Q3316" s="41"/>
      <c r="R3316" s="41"/>
      <c r="S3316" s="41"/>
      <c r="T3316" s="41"/>
      <c r="U3316" s="41"/>
      <c r="V3316" s="41"/>
      <c r="W3316" s="41"/>
      <c r="X3316" s="41"/>
      <c r="Y3316" s="43" t="str">
        <f t="shared" si="102"/>
        <v/>
      </c>
      <c r="Z3316" s="43">
        <v>107289</v>
      </c>
      <c r="AA3316" s="43" t="e">
        <f t="shared" si="103"/>
        <v>#N/A</v>
      </c>
    </row>
    <row r="3317" spans="1:27" x14ac:dyDescent="0.3">
      <c r="A3317" s="43">
        <v>1874159</v>
      </c>
      <c r="B3317" s="43" t="s">
        <v>3226</v>
      </c>
      <c r="C3317" s="43" t="s">
        <v>175</v>
      </c>
      <c r="D3317" s="41"/>
      <c r="E3317" s="43" t="s">
        <v>6263</v>
      </c>
      <c r="F3317" s="43" t="s">
        <v>28</v>
      </c>
      <c r="G3317" s="43">
        <v>28040</v>
      </c>
      <c r="H3317" s="41"/>
      <c r="I3317" s="41"/>
      <c r="J3317" s="43"/>
      <c r="K3317" s="41"/>
      <c r="L3317" s="41"/>
      <c r="M3317" s="41"/>
      <c r="N3317" s="41"/>
      <c r="O3317" s="41"/>
      <c r="P3317" s="41"/>
      <c r="Q3317" s="41"/>
      <c r="R3317" s="41"/>
      <c r="S3317" s="41"/>
      <c r="T3317" s="41"/>
      <c r="U3317" s="41"/>
      <c r="V3317" s="41"/>
      <c r="W3317" s="41"/>
      <c r="X3317" s="41"/>
      <c r="Y3317" s="43" t="str">
        <f t="shared" si="102"/>
        <v>COMP</v>
      </c>
      <c r="Z3317" s="43">
        <v>107288</v>
      </c>
      <c r="AA3317" s="43">
        <f t="shared" si="103"/>
        <v>1874159</v>
      </c>
    </row>
    <row r="3318" spans="1:27" x14ac:dyDescent="0.3">
      <c r="A3318" s="43">
        <v>2433627</v>
      </c>
      <c r="B3318" s="43" t="s">
        <v>3227</v>
      </c>
      <c r="C3318" s="43" t="s">
        <v>333</v>
      </c>
      <c r="D3318" s="41"/>
      <c r="E3318" s="43" t="s">
        <v>6263</v>
      </c>
      <c r="F3318" s="43" t="s">
        <v>30</v>
      </c>
      <c r="G3318" s="43">
        <v>37045</v>
      </c>
      <c r="H3318" s="41"/>
      <c r="I3318" s="41"/>
      <c r="J3318" s="43"/>
      <c r="K3318" s="41"/>
      <c r="L3318" s="41"/>
      <c r="M3318" s="41"/>
      <c r="N3318" s="41"/>
      <c r="O3318" s="41"/>
      <c r="P3318" s="41"/>
      <c r="Q3318" s="41"/>
      <c r="R3318" s="41"/>
      <c r="S3318" s="41"/>
      <c r="T3318" s="41"/>
      <c r="U3318" s="41"/>
      <c r="V3318" s="41"/>
      <c r="W3318" s="41"/>
      <c r="X3318" s="41"/>
      <c r="Y3318" s="43" t="str">
        <f t="shared" si="102"/>
        <v>COMP</v>
      </c>
      <c r="Z3318" s="43">
        <v>2348094</v>
      </c>
      <c r="AA3318" s="43">
        <f t="shared" si="103"/>
        <v>2433627</v>
      </c>
    </row>
    <row r="3319" spans="1:27" x14ac:dyDescent="0.3">
      <c r="A3319" s="43">
        <v>1599269</v>
      </c>
      <c r="B3319" s="43" t="s">
        <v>3228</v>
      </c>
      <c r="C3319" s="43" t="s">
        <v>1101</v>
      </c>
      <c r="D3319" s="41"/>
      <c r="E3319" s="43" t="s">
        <v>35</v>
      </c>
      <c r="F3319" s="43" t="s">
        <v>30</v>
      </c>
      <c r="G3319" s="43">
        <v>37023</v>
      </c>
      <c r="H3319" s="41"/>
      <c r="I3319" s="41"/>
      <c r="J3319" s="43"/>
      <c r="K3319" s="41"/>
      <c r="L3319" s="41"/>
      <c r="M3319" s="41"/>
      <c r="N3319" s="41"/>
      <c r="O3319" s="41"/>
      <c r="P3319" s="41"/>
      <c r="Q3319" s="41"/>
      <c r="R3319" s="41"/>
      <c r="S3319" s="41"/>
      <c r="T3319" s="41"/>
      <c r="U3319" s="41"/>
      <c r="V3319" s="41"/>
      <c r="W3319" s="41"/>
      <c r="X3319" s="41"/>
      <c r="Y3319" s="43" t="str">
        <f t="shared" si="102"/>
        <v>COMP</v>
      </c>
      <c r="Z3319" s="43">
        <v>1953664</v>
      </c>
      <c r="AA3319" s="43">
        <f t="shared" si="103"/>
        <v>1599269</v>
      </c>
    </row>
    <row r="3320" spans="1:27" x14ac:dyDescent="0.3">
      <c r="A3320" s="43">
        <v>666544</v>
      </c>
      <c r="B3320" s="43" t="s">
        <v>3229</v>
      </c>
      <c r="C3320" s="43" t="s">
        <v>811</v>
      </c>
      <c r="D3320" s="41"/>
      <c r="E3320" s="43" t="s">
        <v>6263</v>
      </c>
      <c r="F3320" s="43" t="s">
        <v>30</v>
      </c>
      <c r="G3320" s="43">
        <v>28009</v>
      </c>
      <c r="H3320" s="41"/>
      <c r="I3320" s="41"/>
      <c r="J3320" s="43"/>
      <c r="K3320" s="41"/>
      <c r="L3320" s="41"/>
      <c r="M3320" s="41"/>
      <c r="N3320" s="41"/>
      <c r="O3320" s="41"/>
      <c r="P3320" s="41"/>
      <c r="Q3320" s="41"/>
      <c r="R3320" s="41"/>
      <c r="S3320" s="41"/>
      <c r="T3320" s="41"/>
      <c r="U3320" s="41"/>
      <c r="V3320" s="41"/>
      <c r="W3320" s="41"/>
      <c r="X3320" s="41"/>
      <c r="Y3320" s="43" t="str">
        <f t="shared" si="102"/>
        <v/>
      </c>
      <c r="Z3320" s="43">
        <v>1975300</v>
      </c>
      <c r="AA3320" s="43" t="e">
        <f t="shared" si="103"/>
        <v>#N/A</v>
      </c>
    </row>
    <row r="3321" spans="1:27" x14ac:dyDescent="0.3">
      <c r="A3321" s="43">
        <v>119241</v>
      </c>
      <c r="B3321" s="43" t="s">
        <v>3230</v>
      </c>
      <c r="C3321" s="43" t="s">
        <v>346</v>
      </c>
      <c r="D3321" s="41"/>
      <c r="E3321" s="43" t="s">
        <v>6263</v>
      </c>
      <c r="F3321" s="43" t="s">
        <v>28</v>
      </c>
      <c r="G3321" s="43">
        <v>45005</v>
      </c>
      <c r="H3321" s="41"/>
      <c r="I3321" s="41"/>
      <c r="J3321" s="43"/>
      <c r="K3321" s="41"/>
      <c r="L3321" s="41"/>
      <c r="M3321" s="41"/>
      <c r="N3321" s="41"/>
      <c r="O3321" s="41"/>
      <c r="P3321" s="41"/>
      <c r="Q3321" s="41"/>
      <c r="R3321" s="41"/>
      <c r="S3321" s="41"/>
      <c r="T3321" s="41"/>
      <c r="U3321" s="41"/>
      <c r="V3321" s="41"/>
      <c r="W3321" s="41"/>
      <c r="X3321" s="41"/>
      <c r="Y3321" s="43" t="str">
        <f t="shared" si="102"/>
        <v>COMP</v>
      </c>
      <c r="Z3321" s="43">
        <v>2318706</v>
      </c>
      <c r="AA3321" s="43">
        <f t="shared" si="103"/>
        <v>119241</v>
      </c>
    </row>
    <row r="3322" spans="1:27" x14ac:dyDescent="0.3">
      <c r="A3322" s="43">
        <v>557945</v>
      </c>
      <c r="B3322" s="43" t="s">
        <v>3231</v>
      </c>
      <c r="C3322" s="43" t="s">
        <v>250</v>
      </c>
      <c r="D3322" s="41"/>
      <c r="E3322" s="43" t="s">
        <v>6263</v>
      </c>
      <c r="F3322" s="43" t="s">
        <v>28</v>
      </c>
      <c r="G3322" s="43">
        <v>18033</v>
      </c>
      <c r="H3322" s="41"/>
      <c r="I3322" s="41"/>
      <c r="J3322" s="43"/>
      <c r="K3322" s="41"/>
      <c r="L3322" s="41"/>
      <c r="M3322" s="41"/>
      <c r="N3322" s="41"/>
      <c r="O3322" s="41"/>
      <c r="P3322" s="41"/>
      <c r="Q3322" s="41"/>
      <c r="R3322" s="41"/>
      <c r="S3322" s="41"/>
      <c r="T3322" s="41"/>
      <c r="U3322" s="41"/>
      <c r="V3322" s="41"/>
      <c r="W3322" s="41"/>
      <c r="X3322" s="41"/>
      <c r="Y3322" s="43" t="str">
        <f t="shared" si="102"/>
        <v/>
      </c>
      <c r="Z3322" s="43">
        <v>716662</v>
      </c>
      <c r="AA3322" s="43" t="e">
        <f t="shared" si="103"/>
        <v>#N/A</v>
      </c>
    </row>
    <row r="3323" spans="1:27" x14ac:dyDescent="0.3">
      <c r="A3323" s="43">
        <v>2190266</v>
      </c>
      <c r="B3323" s="43" t="s">
        <v>3232</v>
      </c>
      <c r="C3323" s="43" t="s">
        <v>541</v>
      </c>
      <c r="D3323" s="41"/>
      <c r="E3323" s="43" t="s">
        <v>6263</v>
      </c>
      <c r="F3323" s="43" t="s">
        <v>28</v>
      </c>
      <c r="G3323" s="43">
        <v>28030</v>
      </c>
      <c r="H3323" s="41"/>
      <c r="I3323" s="41"/>
      <c r="J3323" s="43"/>
      <c r="K3323" s="41"/>
      <c r="L3323" s="41"/>
      <c r="M3323" s="41"/>
      <c r="N3323" s="41"/>
      <c r="O3323" s="41"/>
      <c r="P3323" s="41"/>
      <c r="Q3323" s="41"/>
      <c r="R3323" s="41"/>
      <c r="S3323" s="41"/>
      <c r="T3323" s="41"/>
      <c r="U3323" s="41"/>
      <c r="V3323" s="41"/>
      <c r="W3323" s="41"/>
      <c r="X3323" s="41"/>
      <c r="Y3323" s="43" t="str">
        <f t="shared" si="102"/>
        <v>COMP</v>
      </c>
      <c r="Z3323" s="43">
        <v>2327436</v>
      </c>
      <c r="AA3323" s="43">
        <f t="shared" si="103"/>
        <v>2190266</v>
      </c>
    </row>
    <row r="3324" spans="1:27" x14ac:dyDescent="0.3">
      <c r="A3324" s="43">
        <v>2418233</v>
      </c>
      <c r="B3324" s="43" t="s">
        <v>3233</v>
      </c>
      <c r="C3324" s="43" t="s">
        <v>274</v>
      </c>
      <c r="D3324" s="41"/>
      <c r="E3324" s="43" t="s">
        <v>6263</v>
      </c>
      <c r="F3324" s="43" t="s">
        <v>28</v>
      </c>
      <c r="G3324" s="43">
        <v>18005</v>
      </c>
      <c r="H3324" s="41"/>
      <c r="I3324" s="41"/>
      <c r="J3324" s="43"/>
      <c r="K3324" s="41"/>
      <c r="L3324" s="41"/>
      <c r="M3324" s="41"/>
      <c r="N3324" s="41"/>
      <c r="O3324" s="41"/>
      <c r="P3324" s="41"/>
      <c r="Q3324" s="41"/>
      <c r="R3324" s="41"/>
      <c r="S3324" s="41"/>
      <c r="T3324" s="41"/>
      <c r="U3324" s="41"/>
      <c r="V3324" s="41"/>
      <c r="W3324" s="41"/>
      <c r="X3324" s="41"/>
      <c r="Y3324" s="43" t="str">
        <f t="shared" si="102"/>
        <v>COMP</v>
      </c>
      <c r="Z3324" s="43">
        <v>103674</v>
      </c>
      <c r="AA3324" s="43">
        <f t="shared" si="103"/>
        <v>2418233</v>
      </c>
    </row>
    <row r="3325" spans="1:27" x14ac:dyDescent="0.3">
      <c r="A3325" s="43">
        <v>2223821</v>
      </c>
      <c r="B3325" s="43" t="s">
        <v>3234</v>
      </c>
      <c r="C3325" s="43" t="s">
        <v>2859</v>
      </c>
      <c r="D3325" s="41"/>
      <c r="E3325" s="43" t="s">
        <v>35</v>
      </c>
      <c r="F3325" s="43" t="s">
        <v>30</v>
      </c>
      <c r="G3325" s="43">
        <v>41002</v>
      </c>
      <c r="H3325" s="41"/>
      <c r="I3325" s="41"/>
      <c r="J3325" s="43"/>
      <c r="K3325" s="41"/>
      <c r="L3325" s="41"/>
      <c r="M3325" s="41"/>
      <c r="N3325" s="41"/>
      <c r="O3325" s="41"/>
      <c r="P3325" s="41"/>
      <c r="Q3325" s="41"/>
      <c r="R3325" s="41"/>
      <c r="S3325" s="41"/>
      <c r="T3325" s="41"/>
      <c r="U3325" s="41"/>
      <c r="V3325" s="41"/>
      <c r="W3325" s="41"/>
      <c r="X3325" s="41"/>
      <c r="Y3325" s="43" t="str">
        <f t="shared" si="102"/>
        <v>COMP</v>
      </c>
      <c r="Z3325" s="43">
        <v>1747993</v>
      </c>
      <c r="AA3325" s="43">
        <f t="shared" si="103"/>
        <v>2223821</v>
      </c>
    </row>
    <row r="3326" spans="1:27" x14ac:dyDescent="0.3">
      <c r="A3326" s="43">
        <v>1658117</v>
      </c>
      <c r="B3326" s="43" t="s">
        <v>3235</v>
      </c>
      <c r="C3326" s="43" t="s">
        <v>190</v>
      </c>
      <c r="D3326" s="41"/>
      <c r="E3326" s="43" t="s">
        <v>29</v>
      </c>
      <c r="F3326" s="43" t="s">
        <v>28</v>
      </c>
      <c r="G3326" s="43">
        <v>28037</v>
      </c>
      <c r="H3326" s="41"/>
      <c r="I3326" s="41"/>
      <c r="J3326" s="43"/>
      <c r="K3326" s="41"/>
      <c r="L3326" s="41"/>
      <c r="M3326" s="41"/>
      <c r="N3326" s="41"/>
      <c r="O3326" s="41"/>
      <c r="P3326" s="41"/>
      <c r="Q3326" s="41"/>
      <c r="R3326" s="41"/>
      <c r="S3326" s="41"/>
      <c r="T3326" s="41"/>
      <c r="U3326" s="41"/>
      <c r="V3326" s="41"/>
      <c r="W3326" s="41"/>
      <c r="X3326" s="41"/>
      <c r="Y3326" s="43" t="str">
        <f t="shared" si="102"/>
        <v>COMP</v>
      </c>
      <c r="Z3326" s="43">
        <v>892104</v>
      </c>
      <c r="AA3326" s="43">
        <f t="shared" si="103"/>
        <v>1658117</v>
      </c>
    </row>
    <row r="3327" spans="1:27" x14ac:dyDescent="0.3">
      <c r="A3327" s="43">
        <v>1900203</v>
      </c>
      <c r="B3327" s="43" t="s">
        <v>3236</v>
      </c>
      <c r="C3327" s="43" t="s">
        <v>2049</v>
      </c>
      <c r="D3327" s="41"/>
      <c r="E3327" s="43" t="s">
        <v>6263</v>
      </c>
      <c r="F3327" s="43" t="s">
        <v>30</v>
      </c>
      <c r="G3327" s="43">
        <v>28037</v>
      </c>
      <c r="H3327" s="41"/>
      <c r="I3327" s="41"/>
      <c r="J3327" s="43"/>
      <c r="K3327" s="41"/>
      <c r="L3327" s="41"/>
      <c r="M3327" s="41"/>
      <c r="N3327" s="41"/>
      <c r="O3327" s="41"/>
      <c r="P3327" s="41"/>
      <c r="Q3327" s="41"/>
      <c r="R3327" s="41"/>
      <c r="S3327" s="41"/>
      <c r="T3327" s="41"/>
      <c r="U3327" s="41"/>
      <c r="V3327" s="41"/>
      <c r="W3327" s="41"/>
      <c r="X3327" s="41"/>
      <c r="Y3327" s="43" t="str">
        <f t="shared" si="102"/>
        <v>COMP</v>
      </c>
      <c r="Z3327" s="43">
        <v>2017677</v>
      </c>
      <c r="AA3327" s="43">
        <f t="shared" si="103"/>
        <v>1900203</v>
      </c>
    </row>
    <row r="3328" spans="1:27" x14ac:dyDescent="0.3">
      <c r="A3328" s="43">
        <v>2045291</v>
      </c>
      <c r="B3328" s="43" t="s">
        <v>3237</v>
      </c>
      <c r="C3328" s="43" t="s">
        <v>333</v>
      </c>
      <c r="D3328" s="41"/>
      <c r="E3328" s="43" t="s">
        <v>6263</v>
      </c>
      <c r="F3328" s="43" t="s">
        <v>30</v>
      </c>
      <c r="G3328" s="43">
        <v>28037</v>
      </c>
      <c r="H3328" s="41"/>
      <c r="I3328" s="41"/>
      <c r="J3328" s="43"/>
      <c r="K3328" s="41"/>
      <c r="L3328" s="41"/>
      <c r="M3328" s="41"/>
      <c r="N3328" s="41"/>
      <c r="O3328" s="41"/>
      <c r="P3328" s="41"/>
      <c r="Q3328" s="41"/>
      <c r="R3328" s="41"/>
      <c r="S3328" s="41"/>
      <c r="T3328" s="41"/>
      <c r="U3328" s="41"/>
      <c r="V3328" s="41"/>
      <c r="W3328" s="41"/>
      <c r="X3328" s="41"/>
      <c r="Y3328" s="43" t="str">
        <f t="shared" si="102"/>
        <v/>
      </c>
      <c r="Z3328" s="43">
        <v>663246</v>
      </c>
      <c r="AA3328" s="43" t="e">
        <f t="shared" si="103"/>
        <v>#N/A</v>
      </c>
    </row>
    <row r="3329" spans="1:27" x14ac:dyDescent="0.3">
      <c r="A3329" s="43">
        <v>2285678</v>
      </c>
      <c r="B3329" s="43" t="s">
        <v>3238</v>
      </c>
      <c r="C3329" s="43" t="s">
        <v>2600</v>
      </c>
      <c r="D3329" s="41"/>
      <c r="E3329" s="43" t="s">
        <v>6263</v>
      </c>
      <c r="F3329" s="43" t="s">
        <v>30</v>
      </c>
      <c r="G3329" s="43">
        <v>28037</v>
      </c>
      <c r="H3329" s="41"/>
      <c r="I3329" s="41"/>
      <c r="J3329" s="43"/>
      <c r="K3329" s="41"/>
      <c r="L3329" s="41"/>
      <c r="M3329" s="41"/>
      <c r="N3329" s="41"/>
      <c r="O3329" s="41"/>
      <c r="P3329" s="41"/>
      <c r="Q3329" s="41"/>
      <c r="R3329" s="41"/>
      <c r="S3329" s="41"/>
      <c r="T3329" s="41"/>
      <c r="U3329" s="41"/>
      <c r="V3329" s="41"/>
      <c r="W3329" s="41"/>
      <c r="X3329" s="41"/>
      <c r="Y3329" s="43" t="str">
        <f t="shared" si="102"/>
        <v/>
      </c>
      <c r="Z3329" s="43">
        <v>1768660</v>
      </c>
      <c r="AA3329" s="43" t="e">
        <f t="shared" si="103"/>
        <v>#N/A</v>
      </c>
    </row>
    <row r="3330" spans="1:27" x14ac:dyDescent="0.3">
      <c r="A3330" s="43">
        <v>2168792</v>
      </c>
      <c r="B3330" s="43" t="s">
        <v>3238</v>
      </c>
      <c r="C3330" s="43" t="s">
        <v>502</v>
      </c>
      <c r="D3330" s="41"/>
      <c r="E3330" s="43" t="s">
        <v>6263</v>
      </c>
      <c r="F3330" s="43" t="s">
        <v>30</v>
      </c>
      <c r="G3330" s="43">
        <v>41012</v>
      </c>
      <c r="H3330" s="41"/>
      <c r="I3330" s="41"/>
      <c r="J3330" s="43"/>
      <c r="K3330" s="41"/>
      <c r="L3330" s="41"/>
      <c r="M3330" s="41"/>
      <c r="N3330" s="41"/>
      <c r="O3330" s="41"/>
      <c r="P3330" s="41"/>
      <c r="Q3330" s="41"/>
      <c r="R3330" s="41"/>
      <c r="S3330" s="41"/>
      <c r="T3330" s="41"/>
      <c r="U3330" s="41"/>
      <c r="V3330" s="41"/>
      <c r="W3330" s="41"/>
      <c r="X3330" s="41"/>
      <c r="Y3330" s="43" t="str">
        <f t="shared" ref="Y3330:Y3393" si="104">IF(ISERROR(AA3330)=FALSE,"COMP","")</f>
        <v/>
      </c>
      <c r="Z3330" s="43">
        <v>1621634</v>
      </c>
      <c r="AA3330" s="43" t="e">
        <f t="shared" ref="AA3330:AA3393" si="105">VLOOKUP(A3330,Z:Z,1,FALSE)</f>
        <v>#N/A</v>
      </c>
    </row>
    <row r="3331" spans="1:27" x14ac:dyDescent="0.3">
      <c r="A3331" s="43">
        <v>2409831</v>
      </c>
      <c r="B3331" s="43" t="s">
        <v>3238</v>
      </c>
      <c r="C3331" s="43" t="s">
        <v>414</v>
      </c>
      <c r="D3331" s="41"/>
      <c r="E3331" s="43" t="s">
        <v>6263</v>
      </c>
      <c r="F3331" s="43" t="s">
        <v>30</v>
      </c>
      <c r="G3331" s="43">
        <v>37045</v>
      </c>
      <c r="H3331" s="41"/>
      <c r="I3331" s="41"/>
      <c r="J3331" s="43"/>
      <c r="K3331" s="41"/>
      <c r="L3331" s="41"/>
      <c r="M3331" s="41"/>
      <c r="N3331" s="41"/>
      <c r="O3331" s="41"/>
      <c r="P3331" s="41"/>
      <c r="Q3331" s="41"/>
      <c r="R3331" s="41"/>
      <c r="S3331" s="41"/>
      <c r="T3331" s="41"/>
      <c r="U3331" s="41"/>
      <c r="V3331" s="41"/>
      <c r="W3331" s="41"/>
      <c r="X3331" s="41"/>
      <c r="Y3331" s="43" t="str">
        <f t="shared" si="104"/>
        <v/>
      </c>
      <c r="Z3331" s="43">
        <v>1503119</v>
      </c>
      <c r="AA3331" s="43" t="e">
        <f t="shared" si="105"/>
        <v>#N/A</v>
      </c>
    </row>
    <row r="3332" spans="1:27" x14ac:dyDescent="0.3">
      <c r="A3332" s="43">
        <v>2192212</v>
      </c>
      <c r="B3332" s="43" t="s">
        <v>3239</v>
      </c>
      <c r="C3332" s="43" t="s">
        <v>544</v>
      </c>
      <c r="D3332" s="41"/>
      <c r="E3332" s="43" t="s">
        <v>6263</v>
      </c>
      <c r="F3332" s="43" t="s">
        <v>30</v>
      </c>
      <c r="G3332" s="43">
        <v>41034</v>
      </c>
      <c r="H3332" s="41"/>
      <c r="I3332" s="41"/>
      <c r="J3332" s="43"/>
      <c r="K3332" s="41"/>
      <c r="L3332" s="41"/>
      <c r="M3332" s="41"/>
      <c r="N3332" s="41"/>
      <c r="O3332" s="41"/>
      <c r="P3332" s="41"/>
      <c r="Q3332" s="41"/>
      <c r="R3332" s="41"/>
      <c r="S3332" s="41"/>
      <c r="T3332" s="41"/>
      <c r="U3332" s="41"/>
      <c r="V3332" s="41"/>
      <c r="W3332" s="41"/>
      <c r="X3332" s="41"/>
      <c r="Y3332" s="43" t="str">
        <f t="shared" si="104"/>
        <v/>
      </c>
      <c r="Z3332" s="43">
        <v>180965</v>
      </c>
      <c r="AA3332" s="43" t="e">
        <f t="shared" si="105"/>
        <v>#N/A</v>
      </c>
    </row>
    <row r="3333" spans="1:27" x14ac:dyDescent="0.3">
      <c r="A3333" s="43">
        <v>2187677</v>
      </c>
      <c r="B3333" s="43" t="s">
        <v>3240</v>
      </c>
      <c r="C3333" s="43" t="s">
        <v>375</v>
      </c>
      <c r="D3333" s="41"/>
      <c r="E3333" s="43" t="s">
        <v>6263</v>
      </c>
      <c r="F3333" s="43" t="s">
        <v>28</v>
      </c>
      <c r="G3333" s="43">
        <v>37016</v>
      </c>
      <c r="H3333" s="41"/>
      <c r="I3333" s="41"/>
      <c r="J3333" s="43"/>
      <c r="K3333" s="41"/>
      <c r="L3333" s="41"/>
      <c r="M3333" s="41"/>
      <c r="N3333" s="41"/>
      <c r="O3333" s="41"/>
      <c r="P3333" s="41"/>
      <c r="Q3333" s="41"/>
      <c r="R3333" s="41"/>
      <c r="S3333" s="41"/>
      <c r="T3333" s="41"/>
      <c r="U3333" s="41"/>
      <c r="V3333" s="41"/>
      <c r="W3333" s="41"/>
      <c r="X3333" s="41"/>
      <c r="Y3333" s="43" t="str">
        <f t="shared" si="104"/>
        <v>COMP</v>
      </c>
      <c r="Z3333" s="43">
        <v>1361344</v>
      </c>
      <c r="AA3333" s="43">
        <f t="shared" si="105"/>
        <v>2187677</v>
      </c>
    </row>
    <row r="3334" spans="1:27" x14ac:dyDescent="0.3">
      <c r="A3334" s="43">
        <v>2072124</v>
      </c>
      <c r="B3334" s="43" t="s">
        <v>3241</v>
      </c>
      <c r="C3334" s="43" t="s">
        <v>993</v>
      </c>
      <c r="D3334" s="41"/>
      <c r="E3334" s="43" t="s">
        <v>6263</v>
      </c>
      <c r="F3334" s="43" t="s">
        <v>30</v>
      </c>
      <c r="G3334" s="43">
        <v>37046</v>
      </c>
      <c r="H3334" s="41"/>
      <c r="I3334" s="41"/>
      <c r="J3334" s="43"/>
      <c r="K3334" s="41"/>
      <c r="L3334" s="41"/>
      <c r="M3334" s="41"/>
      <c r="N3334" s="41"/>
      <c r="O3334" s="41"/>
      <c r="P3334" s="41"/>
      <c r="Q3334" s="41"/>
      <c r="R3334" s="41"/>
      <c r="S3334" s="41"/>
      <c r="T3334" s="41"/>
      <c r="U3334" s="41"/>
      <c r="V3334" s="41"/>
      <c r="W3334" s="41"/>
      <c r="X3334" s="41"/>
      <c r="Y3334" s="43" t="str">
        <f t="shared" si="104"/>
        <v/>
      </c>
      <c r="Z3334" s="43">
        <v>1132543</v>
      </c>
      <c r="AA3334" s="43" t="e">
        <f t="shared" si="105"/>
        <v>#N/A</v>
      </c>
    </row>
    <row r="3335" spans="1:27" x14ac:dyDescent="0.3">
      <c r="A3335" s="43">
        <v>2423756</v>
      </c>
      <c r="B3335" s="43" t="s">
        <v>3242</v>
      </c>
      <c r="C3335" s="43" t="s">
        <v>427</v>
      </c>
      <c r="D3335" s="41"/>
      <c r="E3335" s="43" t="s">
        <v>6263</v>
      </c>
      <c r="F3335" s="43" t="s">
        <v>28</v>
      </c>
      <c r="G3335" s="43">
        <v>45003</v>
      </c>
      <c r="H3335" s="41"/>
      <c r="I3335" s="41"/>
      <c r="J3335" s="43"/>
      <c r="K3335" s="41"/>
      <c r="L3335" s="41"/>
      <c r="M3335" s="41"/>
      <c r="N3335" s="41"/>
      <c r="O3335" s="41"/>
      <c r="P3335" s="41"/>
      <c r="Q3335" s="41"/>
      <c r="R3335" s="41"/>
      <c r="S3335" s="41"/>
      <c r="T3335" s="41"/>
      <c r="U3335" s="41"/>
      <c r="V3335" s="41"/>
      <c r="W3335" s="41"/>
      <c r="X3335" s="41"/>
      <c r="Y3335" s="43" t="str">
        <f t="shared" si="104"/>
        <v/>
      </c>
      <c r="Z3335" s="43">
        <v>1247368</v>
      </c>
      <c r="AA3335" s="43" t="e">
        <f t="shared" si="105"/>
        <v>#N/A</v>
      </c>
    </row>
    <row r="3336" spans="1:27" x14ac:dyDescent="0.3">
      <c r="A3336" s="43">
        <v>1383884</v>
      </c>
      <c r="B3336" s="43" t="s">
        <v>3243</v>
      </c>
      <c r="C3336" s="43" t="s">
        <v>1600</v>
      </c>
      <c r="D3336" s="41"/>
      <c r="E3336" s="43" t="s">
        <v>31</v>
      </c>
      <c r="F3336" s="43" t="s">
        <v>28</v>
      </c>
      <c r="G3336" s="43">
        <v>37042</v>
      </c>
      <c r="H3336" s="41"/>
      <c r="I3336" s="41"/>
      <c r="J3336" s="43"/>
      <c r="K3336" s="41"/>
      <c r="L3336" s="41"/>
      <c r="M3336" s="41"/>
      <c r="N3336" s="41"/>
      <c r="O3336" s="41"/>
      <c r="P3336" s="41"/>
      <c r="Q3336" s="41"/>
      <c r="R3336" s="41"/>
      <c r="S3336" s="41"/>
      <c r="T3336" s="41"/>
      <c r="U3336" s="41"/>
      <c r="V3336" s="41"/>
      <c r="W3336" s="41"/>
      <c r="X3336" s="41"/>
      <c r="Y3336" s="43" t="str">
        <f t="shared" si="104"/>
        <v>COMP</v>
      </c>
      <c r="Z3336" s="43">
        <v>1658121</v>
      </c>
      <c r="AA3336" s="43">
        <f t="shared" si="105"/>
        <v>1383884</v>
      </c>
    </row>
    <row r="3337" spans="1:27" x14ac:dyDescent="0.3">
      <c r="A3337" s="43">
        <v>1476738</v>
      </c>
      <c r="B3337" s="43" t="s">
        <v>3244</v>
      </c>
      <c r="C3337" s="43" t="s">
        <v>2050</v>
      </c>
      <c r="D3337" s="41"/>
      <c r="E3337" s="43" t="s">
        <v>6263</v>
      </c>
      <c r="F3337" s="43" t="s">
        <v>30</v>
      </c>
      <c r="G3337" s="43">
        <v>41003</v>
      </c>
      <c r="H3337" s="41"/>
      <c r="I3337" s="41"/>
      <c r="J3337" s="43"/>
      <c r="K3337" s="41"/>
      <c r="L3337" s="41"/>
      <c r="M3337" s="41"/>
      <c r="N3337" s="41"/>
      <c r="O3337" s="41"/>
      <c r="P3337" s="41"/>
      <c r="Q3337" s="41"/>
      <c r="R3337" s="41"/>
      <c r="S3337" s="41"/>
      <c r="T3337" s="41"/>
      <c r="U3337" s="41"/>
      <c r="V3337" s="41"/>
      <c r="W3337" s="41"/>
      <c r="X3337" s="41"/>
      <c r="Y3337" s="43" t="str">
        <f t="shared" si="104"/>
        <v/>
      </c>
      <c r="Z3337" s="43">
        <v>1582136</v>
      </c>
      <c r="AA3337" s="43" t="e">
        <f t="shared" si="105"/>
        <v>#N/A</v>
      </c>
    </row>
    <row r="3338" spans="1:27" x14ac:dyDescent="0.3">
      <c r="A3338" s="43">
        <v>1642608</v>
      </c>
      <c r="B3338" s="43" t="s">
        <v>3245</v>
      </c>
      <c r="C3338" s="43" t="s">
        <v>340</v>
      </c>
      <c r="D3338" s="41"/>
      <c r="E3338" s="43" t="s">
        <v>6263</v>
      </c>
      <c r="F3338" s="43" t="s">
        <v>30</v>
      </c>
      <c r="G3338" s="43">
        <v>45045</v>
      </c>
      <c r="H3338" s="41"/>
      <c r="I3338" s="41"/>
      <c r="J3338" s="43"/>
      <c r="K3338" s="41"/>
      <c r="L3338" s="41"/>
      <c r="M3338" s="41"/>
      <c r="N3338" s="41"/>
      <c r="O3338" s="41"/>
      <c r="P3338" s="41"/>
      <c r="Q3338" s="41"/>
      <c r="R3338" s="41"/>
      <c r="S3338" s="41"/>
      <c r="T3338" s="41"/>
      <c r="U3338" s="41"/>
      <c r="V3338" s="41"/>
      <c r="W3338" s="41"/>
      <c r="X3338" s="41"/>
      <c r="Y3338" s="43" t="str">
        <f t="shared" si="104"/>
        <v>COMP</v>
      </c>
      <c r="Z3338" s="43">
        <v>2246162</v>
      </c>
      <c r="AA3338" s="43">
        <f t="shared" si="105"/>
        <v>1642608</v>
      </c>
    </row>
    <row r="3339" spans="1:27" x14ac:dyDescent="0.3">
      <c r="A3339" s="43">
        <v>1499139</v>
      </c>
      <c r="B3339" s="43" t="s">
        <v>3245</v>
      </c>
      <c r="C3339" s="43" t="s">
        <v>305</v>
      </c>
      <c r="D3339" s="41"/>
      <c r="E3339" s="43" t="s">
        <v>34</v>
      </c>
      <c r="F3339" s="43" t="s">
        <v>28</v>
      </c>
      <c r="G3339" s="43">
        <v>45045</v>
      </c>
      <c r="H3339" s="41"/>
      <c r="I3339" s="41"/>
      <c r="J3339" s="43"/>
      <c r="K3339" s="41"/>
      <c r="L3339" s="41"/>
      <c r="M3339" s="41"/>
      <c r="N3339" s="41"/>
      <c r="O3339" s="41"/>
      <c r="P3339" s="41"/>
      <c r="Q3339" s="41"/>
      <c r="R3339" s="41"/>
      <c r="S3339" s="41"/>
      <c r="T3339" s="41"/>
      <c r="U3339" s="41"/>
      <c r="V3339" s="41"/>
      <c r="W3339" s="41"/>
      <c r="X3339" s="41"/>
      <c r="Y3339" s="43" t="str">
        <f t="shared" si="104"/>
        <v>COMP</v>
      </c>
      <c r="Z3339" s="43">
        <v>2179271</v>
      </c>
      <c r="AA3339" s="43">
        <f t="shared" si="105"/>
        <v>1499139</v>
      </c>
    </row>
    <row r="3340" spans="1:27" x14ac:dyDescent="0.3">
      <c r="A3340" s="43">
        <v>1182364</v>
      </c>
      <c r="B3340" s="43" t="s">
        <v>3246</v>
      </c>
      <c r="C3340" s="43" t="s">
        <v>173</v>
      </c>
      <c r="D3340" s="41"/>
      <c r="E3340" s="43" t="s">
        <v>6263</v>
      </c>
      <c r="F3340" s="43" t="s">
        <v>30</v>
      </c>
      <c r="G3340" s="43">
        <v>45016</v>
      </c>
      <c r="H3340" s="41"/>
      <c r="I3340" s="41"/>
      <c r="J3340" s="43"/>
      <c r="K3340" s="41"/>
      <c r="L3340" s="41"/>
      <c r="M3340" s="41"/>
      <c r="N3340" s="41"/>
      <c r="O3340" s="41"/>
      <c r="P3340" s="41"/>
      <c r="Q3340" s="41"/>
      <c r="R3340" s="41"/>
      <c r="S3340" s="41"/>
      <c r="T3340" s="41"/>
      <c r="U3340" s="41"/>
      <c r="V3340" s="41"/>
      <c r="W3340" s="41"/>
      <c r="X3340" s="41"/>
      <c r="Y3340" s="43" t="str">
        <f t="shared" si="104"/>
        <v>COMP</v>
      </c>
      <c r="Z3340" s="43">
        <v>2188659</v>
      </c>
      <c r="AA3340" s="43">
        <f t="shared" si="105"/>
        <v>1182364</v>
      </c>
    </row>
    <row r="3341" spans="1:27" x14ac:dyDescent="0.3">
      <c r="A3341" s="43">
        <v>2264798</v>
      </c>
      <c r="B3341" s="43" t="s">
        <v>3246</v>
      </c>
      <c r="C3341" s="43" t="s">
        <v>401</v>
      </c>
      <c r="D3341" s="41"/>
      <c r="E3341" s="43" t="s">
        <v>6263</v>
      </c>
      <c r="F3341" s="43" t="s">
        <v>30</v>
      </c>
      <c r="G3341" s="43">
        <v>36011</v>
      </c>
      <c r="H3341" s="41"/>
      <c r="I3341" s="41"/>
      <c r="J3341" s="43"/>
      <c r="K3341" s="41"/>
      <c r="L3341" s="41"/>
      <c r="M3341" s="41"/>
      <c r="N3341" s="41"/>
      <c r="O3341" s="41"/>
      <c r="P3341" s="41"/>
      <c r="Q3341" s="41"/>
      <c r="R3341" s="41"/>
      <c r="S3341" s="41"/>
      <c r="T3341" s="41"/>
      <c r="U3341" s="41"/>
      <c r="V3341" s="41"/>
      <c r="W3341" s="41"/>
      <c r="X3341" s="41"/>
      <c r="Y3341" s="43" t="str">
        <f t="shared" si="104"/>
        <v/>
      </c>
      <c r="Z3341" s="43">
        <v>935329</v>
      </c>
      <c r="AA3341" s="43" t="e">
        <f t="shared" si="105"/>
        <v>#N/A</v>
      </c>
    </row>
    <row r="3342" spans="1:27" x14ac:dyDescent="0.3">
      <c r="A3342" s="43">
        <v>908621</v>
      </c>
      <c r="B3342" s="43" t="s">
        <v>3247</v>
      </c>
      <c r="C3342" s="43" t="s">
        <v>175</v>
      </c>
      <c r="D3342" s="41"/>
      <c r="E3342" s="43" t="s">
        <v>6263</v>
      </c>
      <c r="F3342" s="43" t="s">
        <v>28</v>
      </c>
      <c r="G3342" s="43">
        <v>45011</v>
      </c>
      <c r="H3342" s="41"/>
      <c r="I3342" s="41"/>
      <c r="J3342" s="43"/>
      <c r="K3342" s="41"/>
      <c r="L3342" s="41"/>
      <c r="M3342" s="41"/>
      <c r="N3342" s="41"/>
      <c r="O3342" s="41"/>
      <c r="P3342" s="41"/>
      <c r="Q3342" s="41"/>
      <c r="R3342" s="41"/>
      <c r="S3342" s="41"/>
      <c r="T3342" s="41"/>
      <c r="U3342" s="41"/>
      <c r="V3342" s="41"/>
      <c r="W3342" s="41"/>
      <c r="X3342" s="41"/>
      <c r="Y3342" s="43" t="str">
        <f t="shared" si="104"/>
        <v>COMP</v>
      </c>
      <c r="Z3342" s="43">
        <v>1949192</v>
      </c>
      <c r="AA3342" s="43">
        <f t="shared" si="105"/>
        <v>908621</v>
      </c>
    </row>
    <row r="3343" spans="1:27" x14ac:dyDescent="0.3">
      <c r="A3343" s="43">
        <v>2059341</v>
      </c>
      <c r="B3343" s="43" t="s">
        <v>3248</v>
      </c>
      <c r="C3343" s="43" t="s">
        <v>3249</v>
      </c>
      <c r="D3343" s="41"/>
      <c r="E3343" s="43" t="s">
        <v>6263</v>
      </c>
      <c r="F3343" s="43" t="s">
        <v>30</v>
      </c>
      <c r="G3343" s="43">
        <v>45054</v>
      </c>
      <c r="H3343" s="41"/>
      <c r="I3343" s="41"/>
      <c r="J3343" s="43"/>
      <c r="K3343" s="41"/>
      <c r="L3343" s="41"/>
      <c r="M3343" s="41"/>
      <c r="N3343" s="41"/>
      <c r="O3343" s="41"/>
      <c r="P3343" s="41"/>
      <c r="Q3343" s="41"/>
      <c r="R3343" s="41"/>
      <c r="S3343" s="41"/>
      <c r="T3343" s="41"/>
      <c r="U3343" s="41"/>
      <c r="V3343" s="41"/>
      <c r="W3343" s="41"/>
      <c r="X3343" s="41"/>
      <c r="Y3343" s="43" t="str">
        <f t="shared" si="104"/>
        <v/>
      </c>
      <c r="Z3343" s="43">
        <v>2349658</v>
      </c>
      <c r="AA3343" s="43" t="e">
        <f t="shared" si="105"/>
        <v>#N/A</v>
      </c>
    </row>
    <row r="3344" spans="1:27" x14ac:dyDescent="0.3">
      <c r="A3344" s="43">
        <v>2401798</v>
      </c>
      <c r="B3344" s="43" t="s">
        <v>3250</v>
      </c>
      <c r="C3344" s="43" t="s">
        <v>629</v>
      </c>
      <c r="D3344" s="41"/>
      <c r="E3344" s="43" t="s">
        <v>6263</v>
      </c>
      <c r="F3344" s="43" t="s">
        <v>30</v>
      </c>
      <c r="G3344" s="43">
        <v>36003</v>
      </c>
      <c r="H3344" s="41"/>
      <c r="I3344" s="41"/>
      <c r="J3344" s="43"/>
      <c r="K3344" s="41"/>
      <c r="L3344" s="41"/>
      <c r="M3344" s="41"/>
      <c r="N3344" s="41"/>
      <c r="O3344" s="41"/>
      <c r="P3344" s="41"/>
      <c r="Q3344" s="41"/>
      <c r="R3344" s="41"/>
      <c r="S3344" s="41"/>
      <c r="T3344" s="41"/>
      <c r="U3344" s="41"/>
      <c r="V3344" s="41"/>
      <c r="W3344" s="41"/>
      <c r="X3344" s="41"/>
      <c r="Y3344" s="43" t="str">
        <f t="shared" si="104"/>
        <v/>
      </c>
      <c r="Z3344" s="43">
        <v>1453079</v>
      </c>
      <c r="AA3344" s="43" t="e">
        <f t="shared" si="105"/>
        <v>#N/A</v>
      </c>
    </row>
    <row r="3345" spans="1:27" x14ac:dyDescent="0.3">
      <c r="A3345" s="43">
        <v>2045591</v>
      </c>
      <c r="B3345" s="43" t="s">
        <v>1807</v>
      </c>
      <c r="C3345" s="43" t="s">
        <v>218</v>
      </c>
      <c r="D3345" s="41"/>
      <c r="E3345" s="43" t="s">
        <v>6263</v>
      </c>
      <c r="F3345" s="43" t="s">
        <v>28</v>
      </c>
      <c r="G3345" s="43">
        <v>41026</v>
      </c>
      <c r="H3345" s="41"/>
      <c r="I3345" s="41"/>
      <c r="J3345" s="43"/>
      <c r="K3345" s="41"/>
      <c r="L3345" s="41"/>
      <c r="M3345" s="41"/>
      <c r="N3345" s="41"/>
      <c r="O3345" s="41"/>
      <c r="P3345" s="41"/>
      <c r="Q3345" s="41"/>
      <c r="R3345" s="41"/>
      <c r="S3345" s="41"/>
      <c r="T3345" s="41"/>
      <c r="U3345" s="41"/>
      <c r="V3345" s="41"/>
      <c r="W3345" s="41"/>
      <c r="X3345" s="41"/>
      <c r="Y3345" s="43" t="str">
        <f t="shared" si="104"/>
        <v/>
      </c>
      <c r="Z3345" s="43">
        <v>2125813</v>
      </c>
      <c r="AA3345" s="43" t="e">
        <f t="shared" si="105"/>
        <v>#N/A</v>
      </c>
    </row>
    <row r="3346" spans="1:27" x14ac:dyDescent="0.3">
      <c r="A3346" s="43">
        <v>2076242</v>
      </c>
      <c r="B3346" s="43" t="s">
        <v>1807</v>
      </c>
      <c r="C3346" s="43" t="s">
        <v>552</v>
      </c>
      <c r="D3346" s="41"/>
      <c r="E3346" s="43" t="s">
        <v>29</v>
      </c>
      <c r="F3346" s="43" t="s">
        <v>28</v>
      </c>
      <c r="G3346" s="43">
        <v>45008</v>
      </c>
      <c r="H3346" s="41"/>
      <c r="I3346" s="41"/>
      <c r="J3346" s="43"/>
      <c r="K3346" s="41"/>
      <c r="L3346" s="41"/>
      <c r="M3346" s="41"/>
      <c r="N3346" s="41"/>
      <c r="O3346" s="41"/>
      <c r="P3346" s="41"/>
      <c r="Q3346" s="41"/>
      <c r="R3346" s="41"/>
      <c r="S3346" s="41"/>
      <c r="T3346" s="41"/>
      <c r="U3346" s="41"/>
      <c r="V3346" s="41"/>
      <c r="W3346" s="41"/>
      <c r="X3346" s="41"/>
      <c r="Y3346" s="43" t="str">
        <f t="shared" si="104"/>
        <v>COMP</v>
      </c>
      <c r="Z3346" s="43">
        <v>1568288</v>
      </c>
      <c r="AA3346" s="43">
        <f t="shared" si="105"/>
        <v>2076242</v>
      </c>
    </row>
    <row r="3347" spans="1:27" x14ac:dyDescent="0.3">
      <c r="A3347" s="43">
        <v>2233846</v>
      </c>
      <c r="B3347" s="43" t="s">
        <v>1807</v>
      </c>
      <c r="C3347" s="43" t="s">
        <v>3251</v>
      </c>
      <c r="D3347" s="41"/>
      <c r="E3347" s="43" t="s">
        <v>6263</v>
      </c>
      <c r="F3347" s="43" t="s">
        <v>28</v>
      </c>
      <c r="G3347" s="43">
        <v>45050</v>
      </c>
      <c r="H3347" s="41"/>
      <c r="I3347" s="41"/>
      <c r="J3347" s="43"/>
      <c r="K3347" s="41"/>
      <c r="L3347" s="41"/>
      <c r="M3347" s="41"/>
      <c r="N3347" s="41"/>
      <c r="O3347" s="41"/>
      <c r="P3347" s="41"/>
      <c r="Q3347" s="41"/>
      <c r="R3347" s="41"/>
      <c r="S3347" s="41"/>
      <c r="T3347" s="41"/>
      <c r="U3347" s="41"/>
      <c r="V3347" s="41"/>
      <c r="W3347" s="41"/>
      <c r="X3347" s="41"/>
      <c r="Y3347" s="43" t="str">
        <f t="shared" si="104"/>
        <v>COMP</v>
      </c>
      <c r="Z3347" s="43">
        <v>1967788</v>
      </c>
      <c r="AA3347" s="43">
        <f t="shared" si="105"/>
        <v>2233846</v>
      </c>
    </row>
    <row r="3348" spans="1:27" x14ac:dyDescent="0.3">
      <c r="A3348" s="43">
        <v>1557548</v>
      </c>
      <c r="B3348" s="43" t="s">
        <v>3252</v>
      </c>
      <c r="C3348" s="43" t="s">
        <v>1131</v>
      </c>
      <c r="D3348" s="41"/>
      <c r="E3348" s="43" t="s">
        <v>31</v>
      </c>
      <c r="F3348" s="43" t="s">
        <v>30</v>
      </c>
      <c r="G3348" s="43">
        <v>28009</v>
      </c>
      <c r="H3348" s="41"/>
      <c r="I3348" s="41"/>
      <c r="J3348" s="43"/>
      <c r="K3348" s="41"/>
      <c r="L3348" s="41"/>
      <c r="M3348" s="41"/>
      <c r="N3348" s="41"/>
      <c r="O3348" s="41"/>
      <c r="P3348" s="41"/>
      <c r="Q3348" s="41"/>
      <c r="R3348" s="41"/>
      <c r="S3348" s="41"/>
      <c r="T3348" s="41"/>
      <c r="U3348" s="41"/>
      <c r="V3348" s="41"/>
      <c r="W3348" s="41"/>
      <c r="X3348" s="41"/>
      <c r="Y3348" s="43" t="str">
        <f t="shared" si="104"/>
        <v>COMP</v>
      </c>
      <c r="Z3348" s="43">
        <v>2178573</v>
      </c>
      <c r="AA3348" s="43">
        <f t="shared" si="105"/>
        <v>1557548</v>
      </c>
    </row>
    <row r="3349" spans="1:27" x14ac:dyDescent="0.3">
      <c r="A3349" s="43">
        <v>2212374</v>
      </c>
      <c r="B3349" s="43" t="s">
        <v>3253</v>
      </c>
      <c r="C3349" s="43" t="s">
        <v>618</v>
      </c>
      <c r="D3349" s="41"/>
      <c r="E3349" s="43" t="s">
        <v>6263</v>
      </c>
      <c r="F3349" s="43" t="s">
        <v>28</v>
      </c>
      <c r="G3349" s="43">
        <v>28037</v>
      </c>
      <c r="H3349" s="41"/>
      <c r="I3349" s="41"/>
      <c r="J3349" s="43"/>
      <c r="K3349" s="41"/>
      <c r="L3349" s="41"/>
      <c r="M3349" s="41"/>
      <c r="N3349" s="41"/>
      <c r="O3349" s="41"/>
      <c r="P3349" s="41"/>
      <c r="Q3349" s="41"/>
      <c r="R3349" s="41"/>
      <c r="S3349" s="41"/>
      <c r="T3349" s="41"/>
      <c r="U3349" s="41"/>
      <c r="V3349" s="41"/>
      <c r="W3349" s="41"/>
      <c r="X3349" s="41"/>
      <c r="Y3349" s="43" t="str">
        <f t="shared" si="104"/>
        <v/>
      </c>
      <c r="Z3349" s="43">
        <v>2237057</v>
      </c>
      <c r="AA3349" s="43" t="e">
        <f t="shared" si="105"/>
        <v>#N/A</v>
      </c>
    </row>
    <row r="3350" spans="1:27" x14ac:dyDescent="0.3">
      <c r="A3350" s="43">
        <v>2294732</v>
      </c>
      <c r="B3350" s="43" t="s">
        <v>3254</v>
      </c>
      <c r="C3350" s="43" t="s">
        <v>1327</v>
      </c>
      <c r="D3350" s="41"/>
      <c r="E3350" s="43" t="s">
        <v>6263</v>
      </c>
      <c r="F3350" s="43" t="s">
        <v>28</v>
      </c>
      <c r="G3350" s="43">
        <v>37045</v>
      </c>
      <c r="H3350" s="41"/>
      <c r="I3350" s="41"/>
      <c r="J3350" s="43"/>
      <c r="K3350" s="41"/>
      <c r="L3350" s="41"/>
      <c r="M3350" s="41"/>
      <c r="N3350" s="41"/>
      <c r="O3350" s="41"/>
      <c r="P3350" s="41"/>
      <c r="Q3350" s="41"/>
      <c r="R3350" s="41"/>
      <c r="S3350" s="41"/>
      <c r="T3350" s="41"/>
      <c r="U3350" s="41"/>
      <c r="V3350" s="41"/>
      <c r="W3350" s="41"/>
      <c r="X3350" s="41"/>
      <c r="Y3350" s="43" t="str">
        <f t="shared" si="104"/>
        <v/>
      </c>
      <c r="Z3350" s="43">
        <v>523399</v>
      </c>
      <c r="AA3350" s="43" t="e">
        <f t="shared" si="105"/>
        <v>#N/A</v>
      </c>
    </row>
    <row r="3351" spans="1:27" x14ac:dyDescent="0.3">
      <c r="A3351" s="43">
        <v>2191147</v>
      </c>
      <c r="B3351" s="43" t="s">
        <v>3255</v>
      </c>
      <c r="C3351" s="43" t="s">
        <v>1300</v>
      </c>
      <c r="D3351" s="41"/>
      <c r="E3351" s="43" t="s">
        <v>6263</v>
      </c>
      <c r="F3351" s="43" t="s">
        <v>30</v>
      </c>
      <c r="G3351" s="43">
        <v>28017</v>
      </c>
      <c r="H3351" s="41"/>
      <c r="I3351" s="41"/>
      <c r="J3351" s="43"/>
      <c r="K3351" s="41"/>
      <c r="L3351" s="41"/>
      <c r="M3351" s="41"/>
      <c r="N3351" s="41"/>
      <c r="O3351" s="41"/>
      <c r="P3351" s="41"/>
      <c r="Q3351" s="41"/>
      <c r="R3351" s="41"/>
      <c r="S3351" s="41"/>
      <c r="T3351" s="41"/>
      <c r="U3351" s="41"/>
      <c r="V3351" s="41"/>
      <c r="W3351" s="41"/>
      <c r="X3351" s="41"/>
      <c r="Y3351" s="43" t="str">
        <f t="shared" si="104"/>
        <v/>
      </c>
      <c r="Z3351" s="43">
        <v>1867978</v>
      </c>
      <c r="AA3351" s="43" t="e">
        <f t="shared" si="105"/>
        <v>#N/A</v>
      </c>
    </row>
    <row r="3352" spans="1:27" x14ac:dyDescent="0.3">
      <c r="A3352" s="43">
        <v>2228597</v>
      </c>
      <c r="B3352" s="43" t="s">
        <v>3256</v>
      </c>
      <c r="C3352" s="43" t="s">
        <v>441</v>
      </c>
      <c r="D3352" s="41"/>
      <c r="E3352" s="43" t="s">
        <v>6263</v>
      </c>
      <c r="F3352" s="43" t="s">
        <v>28</v>
      </c>
      <c r="G3352" s="43">
        <v>37024</v>
      </c>
      <c r="H3352" s="41"/>
      <c r="I3352" s="41"/>
      <c r="J3352" s="43"/>
      <c r="K3352" s="41"/>
      <c r="L3352" s="41"/>
      <c r="M3352" s="41"/>
      <c r="N3352" s="41"/>
      <c r="O3352" s="41"/>
      <c r="P3352" s="41"/>
      <c r="Q3352" s="41"/>
      <c r="R3352" s="41"/>
      <c r="S3352" s="41"/>
      <c r="T3352" s="41"/>
      <c r="U3352" s="41"/>
      <c r="V3352" s="41"/>
      <c r="W3352" s="41"/>
      <c r="X3352" s="41"/>
      <c r="Y3352" s="43" t="str">
        <f t="shared" si="104"/>
        <v>COMP</v>
      </c>
      <c r="Z3352" s="43">
        <v>1901018</v>
      </c>
      <c r="AA3352" s="43">
        <f t="shared" si="105"/>
        <v>2228597</v>
      </c>
    </row>
    <row r="3353" spans="1:27" x14ac:dyDescent="0.3">
      <c r="A3353" s="43">
        <v>2380448</v>
      </c>
      <c r="B3353" s="43" t="s">
        <v>3257</v>
      </c>
      <c r="C3353" s="43" t="s">
        <v>318</v>
      </c>
      <c r="D3353" s="41"/>
      <c r="E3353" s="43" t="s">
        <v>6263</v>
      </c>
      <c r="F3353" s="43" t="s">
        <v>28</v>
      </c>
      <c r="G3353" s="43">
        <v>28037</v>
      </c>
      <c r="H3353" s="41"/>
      <c r="I3353" s="41"/>
      <c r="J3353" s="43"/>
      <c r="K3353" s="41"/>
      <c r="L3353" s="41"/>
      <c r="M3353" s="41"/>
      <c r="N3353" s="41"/>
      <c r="O3353" s="41"/>
      <c r="P3353" s="41"/>
      <c r="Q3353" s="41"/>
      <c r="R3353" s="41"/>
      <c r="S3353" s="41"/>
      <c r="T3353" s="41"/>
      <c r="U3353" s="41"/>
      <c r="V3353" s="41"/>
      <c r="W3353" s="41"/>
      <c r="X3353" s="41"/>
      <c r="Y3353" s="43" t="str">
        <f t="shared" si="104"/>
        <v>COMP</v>
      </c>
      <c r="Z3353" s="43">
        <v>1202331</v>
      </c>
      <c r="AA3353" s="43">
        <f t="shared" si="105"/>
        <v>2380448</v>
      </c>
    </row>
    <row r="3354" spans="1:27" x14ac:dyDescent="0.3">
      <c r="A3354" s="43">
        <v>2231874</v>
      </c>
      <c r="B3354" s="43" t="s">
        <v>3258</v>
      </c>
      <c r="C3354" s="43" t="s">
        <v>1019</v>
      </c>
      <c r="D3354" s="41"/>
      <c r="E3354" s="43" t="s">
        <v>6263</v>
      </c>
      <c r="F3354" s="43" t="s">
        <v>30</v>
      </c>
      <c r="G3354" s="43">
        <v>37038</v>
      </c>
      <c r="H3354" s="41"/>
      <c r="I3354" s="41"/>
      <c r="J3354" s="43"/>
      <c r="K3354" s="41"/>
      <c r="L3354" s="41"/>
      <c r="M3354" s="41"/>
      <c r="N3354" s="41"/>
      <c r="O3354" s="41"/>
      <c r="P3354" s="41"/>
      <c r="Q3354" s="41"/>
      <c r="R3354" s="41"/>
      <c r="S3354" s="41"/>
      <c r="T3354" s="41"/>
      <c r="U3354" s="41"/>
      <c r="V3354" s="41"/>
      <c r="W3354" s="41"/>
      <c r="X3354" s="41"/>
      <c r="Y3354" s="43" t="str">
        <f t="shared" si="104"/>
        <v/>
      </c>
      <c r="Z3354" s="43">
        <v>1793238</v>
      </c>
      <c r="AA3354" s="43" t="e">
        <f t="shared" si="105"/>
        <v>#N/A</v>
      </c>
    </row>
    <row r="3355" spans="1:27" x14ac:dyDescent="0.3">
      <c r="A3355" s="43">
        <v>1796878</v>
      </c>
      <c r="B3355" s="43" t="s">
        <v>3259</v>
      </c>
      <c r="C3355" s="43" t="s">
        <v>1330</v>
      </c>
      <c r="D3355" s="41"/>
      <c r="E3355" s="43" t="s">
        <v>6263</v>
      </c>
      <c r="F3355" s="43" t="s">
        <v>30</v>
      </c>
      <c r="G3355" s="43">
        <v>45045</v>
      </c>
      <c r="H3355" s="41"/>
      <c r="I3355" s="41"/>
      <c r="J3355" s="43"/>
      <c r="K3355" s="41"/>
      <c r="L3355" s="41"/>
      <c r="M3355" s="41"/>
      <c r="N3355" s="41"/>
      <c r="O3355" s="41"/>
      <c r="P3355" s="41"/>
      <c r="Q3355" s="41"/>
      <c r="R3355" s="41"/>
      <c r="S3355" s="41"/>
      <c r="T3355" s="41"/>
      <c r="U3355" s="41"/>
      <c r="V3355" s="41"/>
      <c r="W3355" s="41"/>
      <c r="X3355" s="41"/>
      <c r="Y3355" s="43" t="str">
        <f t="shared" si="104"/>
        <v>COMP</v>
      </c>
      <c r="Z3355" s="43">
        <v>2356974</v>
      </c>
      <c r="AA3355" s="43">
        <f t="shared" si="105"/>
        <v>1796878</v>
      </c>
    </row>
    <row r="3356" spans="1:27" x14ac:dyDescent="0.3">
      <c r="A3356" s="43">
        <v>2327495</v>
      </c>
      <c r="B3356" s="43" t="s">
        <v>3259</v>
      </c>
      <c r="C3356" s="43" t="s">
        <v>287</v>
      </c>
      <c r="D3356" s="41"/>
      <c r="E3356" s="43" t="s">
        <v>29</v>
      </c>
      <c r="F3356" s="43" t="s">
        <v>28</v>
      </c>
      <c r="G3356" s="43">
        <v>45005</v>
      </c>
      <c r="H3356" s="41"/>
      <c r="I3356" s="41"/>
      <c r="J3356" s="43"/>
      <c r="K3356" s="41"/>
      <c r="L3356" s="41"/>
      <c r="M3356" s="41"/>
      <c r="N3356" s="41"/>
      <c r="O3356" s="41"/>
      <c r="P3356" s="41"/>
      <c r="Q3356" s="41"/>
      <c r="R3356" s="41"/>
      <c r="S3356" s="41"/>
      <c r="T3356" s="41"/>
      <c r="U3356" s="41"/>
      <c r="V3356" s="41"/>
      <c r="W3356" s="41"/>
      <c r="X3356" s="41"/>
      <c r="Y3356" s="43" t="str">
        <f t="shared" si="104"/>
        <v>COMP</v>
      </c>
      <c r="Z3356" s="43">
        <v>2088829</v>
      </c>
      <c r="AA3356" s="43">
        <f t="shared" si="105"/>
        <v>2327495</v>
      </c>
    </row>
    <row r="3357" spans="1:27" x14ac:dyDescent="0.3">
      <c r="A3357" s="43">
        <v>1268347</v>
      </c>
      <c r="B3357" s="43" t="s">
        <v>3260</v>
      </c>
      <c r="C3357" s="43" t="s">
        <v>469</v>
      </c>
      <c r="D3357" s="41"/>
      <c r="E3357" s="43" t="s">
        <v>6263</v>
      </c>
      <c r="F3357" s="43" t="s">
        <v>28</v>
      </c>
      <c r="G3357" s="43">
        <v>45038</v>
      </c>
      <c r="H3357" s="41"/>
      <c r="I3357" s="41"/>
      <c r="J3357" s="43"/>
      <c r="K3357" s="41"/>
      <c r="L3357" s="41"/>
      <c r="M3357" s="41"/>
      <c r="N3357" s="41"/>
      <c r="O3357" s="41"/>
      <c r="P3357" s="41"/>
      <c r="Q3357" s="41"/>
      <c r="R3357" s="41"/>
      <c r="S3357" s="41"/>
      <c r="T3357" s="41"/>
      <c r="U3357" s="41"/>
      <c r="V3357" s="41"/>
      <c r="W3357" s="41"/>
      <c r="X3357" s="41"/>
      <c r="Y3357" s="43" t="str">
        <f t="shared" si="104"/>
        <v>COMP</v>
      </c>
      <c r="Z3357" s="43">
        <v>1055763</v>
      </c>
      <c r="AA3357" s="43">
        <f t="shared" si="105"/>
        <v>1268347</v>
      </c>
    </row>
    <row r="3358" spans="1:27" x14ac:dyDescent="0.3">
      <c r="A3358" s="43">
        <v>1739524</v>
      </c>
      <c r="B3358" s="43" t="s">
        <v>3261</v>
      </c>
      <c r="C3358" s="43" t="s">
        <v>1351</v>
      </c>
      <c r="D3358" s="41"/>
      <c r="E3358" s="43" t="s">
        <v>6263</v>
      </c>
      <c r="F3358" s="43" t="s">
        <v>28</v>
      </c>
      <c r="G3358" s="43">
        <v>18031</v>
      </c>
      <c r="H3358" s="41"/>
      <c r="I3358" s="41"/>
      <c r="J3358" s="43"/>
      <c r="K3358" s="41"/>
      <c r="L3358" s="41"/>
      <c r="M3358" s="41"/>
      <c r="N3358" s="41"/>
      <c r="O3358" s="41"/>
      <c r="P3358" s="41"/>
      <c r="Q3358" s="41"/>
      <c r="R3358" s="41"/>
      <c r="S3358" s="41"/>
      <c r="T3358" s="41"/>
      <c r="U3358" s="41"/>
      <c r="V3358" s="41"/>
      <c r="W3358" s="41"/>
      <c r="X3358" s="41"/>
      <c r="Y3358" s="43" t="str">
        <f t="shared" si="104"/>
        <v>COMP</v>
      </c>
      <c r="Z3358" s="43">
        <v>204261</v>
      </c>
      <c r="AA3358" s="43">
        <f t="shared" si="105"/>
        <v>1739524</v>
      </c>
    </row>
    <row r="3359" spans="1:27" x14ac:dyDescent="0.3">
      <c r="A3359" s="43">
        <v>2373856</v>
      </c>
      <c r="B3359" s="43" t="s">
        <v>3262</v>
      </c>
      <c r="C3359" s="43" t="s">
        <v>3263</v>
      </c>
      <c r="D3359" s="41"/>
      <c r="E3359" s="43" t="s">
        <v>35</v>
      </c>
      <c r="F3359" s="43" t="s">
        <v>30</v>
      </c>
      <c r="G3359" s="43">
        <v>45008</v>
      </c>
      <c r="H3359" s="41"/>
      <c r="I3359" s="41"/>
      <c r="J3359" s="43"/>
      <c r="K3359" s="41"/>
      <c r="L3359" s="41"/>
      <c r="M3359" s="41"/>
      <c r="N3359" s="41"/>
      <c r="O3359" s="41"/>
      <c r="P3359" s="41"/>
      <c r="Q3359" s="41"/>
      <c r="R3359" s="41"/>
      <c r="S3359" s="41"/>
      <c r="T3359" s="41"/>
      <c r="U3359" s="41"/>
      <c r="V3359" s="41"/>
      <c r="W3359" s="41"/>
      <c r="X3359" s="41"/>
      <c r="Y3359" s="43" t="str">
        <f t="shared" si="104"/>
        <v>COMP</v>
      </c>
      <c r="Z3359" s="43">
        <v>2203704</v>
      </c>
      <c r="AA3359" s="43">
        <f t="shared" si="105"/>
        <v>2373856</v>
      </c>
    </row>
    <row r="3360" spans="1:27" x14ac:dyDescent="0.3">
      <c r="A3360" s="43">
        <v>2404785</v>
      </c>
      <c r="B3360" s="43" t="s">
        <v>3262</v>
      </c>
      <c r="C3360" s="43" t="s">
        <v>766</v>
      </c>
      <c r="D3360" s="41"/>
      <c r="E3360" s="43" t="s">
        <v>6263</v>
      </c>
      <c r="F3360" s="43" t="s">
        <v>28</v>
      </c>
      <c r="G3360" s="43">
        <v>45008</v>
      </c>
      <c r="H3360" s="41"/>
      <c r="I3360" s="41"/>
      <c r="J3360" s="43"/>
      <c r="K3360" s="41"/>
      <c r="L3360" s="41"/>
      <c r="M3360" s="41"/>
      <c r="N3360" s="41"/>
      <c r="O3360" s="41"/>
      <c r="P3360" s="41"/>
      <c r="Q3360" s="41"/>
      <c r="R3360" s="41"/>
      <c r="S3360" s="41"/>
      <c r="T3360" s="41"/>
      <c r="U3360" s="41"/>
      <c r="V3360" s="41"/>
      <c r="W3360" s="41"/>
      <c r="X3360" s="41"/>
      <c r="Y3360" s="43" t="str">
        <f t="shared" si="104"/>
        <v>COMP</v>
      </c>
      <c r="Z3360" s="43">
        <v>1434965</v>
      </c>
      <c r="AA3360" s="43">
        <f t="shared" si="105"/>
        <v>2404785</v>
      </c>
    </row>
    <row r="3361" spans="1:27" x14ac:dyDescent="0.3">
      <c r="A3361" s="43">
        <v>975186</v>
      </c>
      <c r="B3361" s="43" t="s">
        <v>3264</v>
      </c>
      <c r="C3361" s="43" t="s">
        <v>514</v>
      </c>
      <c r="D3361" s="41"/>
      <c r="E3361" s="43" t="s">
        <v>6263</v>
      </c>
      <c r="F3361" s="43" t="s">
        <v>28</v>
      </c>
      <c r="G3361" s="43">
        <v>18031</v>
      </c>
      <c r="H3361" s="41"/>
      <c r="I3361" s="41"/>
      <c r="J3361" s="43"/>
      <c r="K3361" s="41"/>
      <c r="L3361" s="41"/>
      <c r="M3361" s="41"/>
      <c r="N3361" s="41"/>
      <c r="O3361" s="41"/>
      <c r="P3361" s="41"/>
      <c r="Q3361" s="41"/>
      <c r="R3361" s="41"/>
      <c r="S3361" s="41"/>
      <c r="T3361" s="41"/>
      <c r="U3361" s="41"/>
      <c r="V3361" s="41"/>
      <c r="W3361" s="41"/>
      <c r="X3361" s="41"/>
      <c r="Y3361" s="43" t="str">
        <f t="shared" si="104"/>
        <v/>
      </c>
      <c r="Z3361" s="43">
        <v>1783417</v>
      </c>
      <c r="AA3361" s="43" t="e">
        <f t="shared" si="105"/>
        <v>#N/A</v>
      </c>
    </row>
    <row r="3362" spans="1:27" x14ac:dyDescent="0.3">
      <c r="A3362" s="43">
        <v>2174132</v>
      </c>
      <c r="B3362" s="43" t="s">
        <v>3265</v>
      </c>
      <c r="C3362" s="43" t="s">
        <v>413</v>
      </c>
      <c r="D3362" s="41"/>
      <c r="E3362" s="43" t="s">
        <v>6263</v>
      </c>
      <c r="F3362" s="43" t="s">
        <v>30</v>
      </c>
      <c r="G3362" s="43">
        <v>45046</v>
      </c>
      <c r="H3362" s="41"/>
      <c r="I3362" s="41"/>
      <c r="J3362" s="43"/>
      <c r="K3362" s="41"/>
      <c r="L3362" s="41"/>
      <c r="M3362" s="41"/>
      <c r="N3362" s="41"/>
      <c r="O3362" s="41"/>
      <c r="P3362" s="41"/>
      <c r="Q3362" s="41"/>
      <c r="R3362" s="41"/>
      <c r="S3362" s="41"/>
      <c r="T3362" s="41"/>
      <c r="U3362" s="41"/>
      <c r="V3362" s="41"/>
      <c r="W3362" s="41"/>
      <c r="X3362" s="41"/>
      <c r="Y3362" s="43" t="str">
        <f t="shared" si="104"/>
        <v>COMP</v>
      </c>
      <c r="Z3362" s="43">
        <v>477101</v>
      </c>
      <c r="AA3362" s="43">
        <f t="shared" si="105"/>
        <v>2174132</v>
      </c>
    </row>
    <row r="3363" spans="1:27" x14ac:dyDescent="0.3">
      <c r="A3363" s="43">
        <v>1107019</v>
      </c>
      <c r="B3363" s="43" t="s">
        <v>3266</v>
      </c>
      <c r="C3363" s="43" t="s">
        <v>951</v>
      </c>
      <c r="D3363" s="41"/>
      <c r="E3363" s="43" t="s">
        <v>6263</v>
      </c>
      <c r="F3363" s="43" t="s">
        <v>28</v>
      </c>
      <c r="G3363" s="43">
        <v>45053</v>
      </c>
      <c r="H3363" s="41"/>
      <c r="I3363" s="41"/>
      <c r="J3363" s="43"/>
      <c r="K3363" s="41"/>
      <c r="L3363" s="41"/>
      <c r="M3363" s="41"/>
      <c r="N3363" s="41"/>
      <c r="O3363" s="41"/>
      <c r="P3363" s="41"/>
      <c r="Q3363" s="41"/>
      <c r="R3363" s="41"/>
      <c r="S3363" s="41"/>
      <c r="T3363" s="41"/>
      <c r="U3363" s="41"/>
      <c r="V3363" s="41"/>
      <c r="W3363" s="41"/>
      <c r="X3363" s="41"/>
      <c r="Y3363" s="43" t="str">
        <f t="shared" si="104"/>
        <v>COMP</v>
      </c>
      <c r="Z3363" s="43">
        <v>121092</v>
      </c>
      <c r="AA3363" s="43">
        <f t="shared" si="105"/>
        <v>1107019</v>
      </c>
    </row>
    <row r="3364" spans="1:27" x14ac:dyDescent="0.3">
      <c r="A3364" s="43">
        <v>2171718</v>
      </c>
      <c r="B3364" s="43" t="s">
        <v>3267</v>
      </c>
      <c r="C3364" s="43" t="s">
        <v>462</v>
      </c>
      <c r="D3364" s="41"/>
      <c r="E3364" s="43" t="s">
        <v>6263</v>
      </c>
      <c r="F3364" s="43" t="s">
        <v>30</v>
      </c>
      <c r="G3364" s="43">
        <v>45011</v>
      </c>
      <c r="H3364" s="41"/>
      <c r="I3364" s="41"/>
      <c r="J3364" s="43"/>
      <c r="K3364" s="41"/>
      <c r="L3364" s="41"/>
      <c r="M3364" s="41"/>
      <c r="N3364" s="41"/>
      <c r="O3364" s="41"/>
      <c r="P3364" s="41"/>
      <c r="Q3364" s="41"/>
      <c r="R3364" s="41"/>
      <c r="S3364" s="41"/>
      <c r="T3364" s="41"/>
      <c r="U3364" s="41"/>
      <c r="V3364" s="41"/>
      <c r="W3364" s="41"/>
      <c r="X3364" s="41"/>
      <c r="Y3364" s="43" t="str">
        <f t="shared" si="104"/>
        <v/>
      </c>
      <c r="Z3364" s="43">
        <v>2174014</v>
      </c>
      <c r="AA3364" s="43" t="e">
        <f t="shared" si="105"/>
        <v>#N/A</v>
      </c>
    </row>
    <row r="3365" spans="1:27" x14ac:dyDescent="0.3">
      <c r="A3365" s="43">
        <v>1675695</v>
      </c>
      <c r="B3365" s="43" t="s">
        <v>3268</v>
      </c>
      <c r="C3365" s="43" t="s">
        <v>399</v>
      </c>
      <c r="D3365" s="41"/>
      <c r="E3365" s="43" t="s">
        <v>6263</v>
      </c>
      <c r="F3365" s="43" t="s">
        <v>28</v>
      </c>
      <c r="G3365" s="43">
        <v>41003</v>
      </c>
      <c r="H3365" s="41"/>
      <c r="I3365" s="41"/>
      <c r="J3365" s="43"/>
      <c r="K3365" s="41"/>
      <c r="L3365" s="41"/>
      <c r="M3365" s="41"/>
      <c r="N3365" s="41"/>
      <c r="O3365" s="41"/>
      <c r="P3365" s="41"/>
      <c r="Q3365" s="41"/>
      <c r="R3365" s="41"/>
      <c r="S3365" s="41"/>
      <c r="T3365" s="41"/>
      <c r="U3365" s="41"/>
      <c r="V3365" s="41"/>
      <c r="W3365" s="41"/>
      <c r="X3365" s="41"/>
      <c r="Y3365" s="43" t="str">
        <f t="shared" si="104"/>
        <v>COMP</v>
      </c>
      <c r="Z3365" s="43">
        <v>2015585</v>
      </c>
      <c r="AA3365" s="43">
        <f t="shared" si="105"/>
        <v>1675695</v>
      </c>
    </row>
    <row r="3366" spans="1:27" x14ac:dyDescent="0.3">
      <c r="A3366" s="43">
        <v>2419632</v>
      </c>
      <c r="B3366" s="43" t="s">
        <v>3268</v>
      </c>
      <c r="C3366" s="43" t="s">
        <v>478</v>
      </c>
      <c r="D3366" s="41"/>
      <c r="E3366" s="43" t="s">
        <v>6263</v>
      </c>
      <c r="F3366" s="43" t="s">
        <v>28</v>
      </c>
      <c r="G3366" s="43">
        <v>45055</v>
      </c>
      <c r="H3366" s="41"/>
      <c r="I3366" s="41"/>
      <c r="J3366" s="43"/>
      <c r="K3366" s="41"/>
      <c r="L3366" s="41"/>
      <c r="M3366" s="41"/>
      <c r="N3366" s="41"/>
      <c r="O3366" s="41"/>
      <c r="P3366" s="41"/>
      <c r="Q3366" s="41"/>
      <c r="R3366" s="41"/>
      <c r="S3366" s="41"/>
      <c r="T3366" s="41"/>
      <c r="U3366" s="41"/>
      <c r="V3366" s="41"/>
      <c r="W3366" s="41"/>
      <c r="X3366" s="41"/>
      <c r="Y3366" s="43" t="str">
        <f t="shared" si="104"/>
        <v/>
      </c>
      <c r="Z3366" s="43">
        <v>2049764</v>
      </c>
      <c r="AA3366" s="43" t="e">
        <f t="shared" si="105"/>
        <v>#N/A</v>
      </c>
    </row>
    <row r="3367" spans="1:27" x14ac:dyDescent="0.3">
      <c r="A3367" s="43">
        <v>1687652</v>
      </c>
      <c r="B3367" s="43" t="s">
        <v>3268</v>
      </c>
      <c r="C3367" s="43" t="s">
        <v>3269</v>
      </c>
      <c r="D3367" s="41"/>
      <c r="E3367" s="43" t="s">
        <v>34</v>
      </c>
      <c r="F3367" s="43" t="s">
        <v>28</v>
      </c>
      <c r="G3367" s="43">
        <v>41003</v>
      </c>
      <c r="H3367" s="41"/>
      <c r="I3367" s="41"/>
      <c r="J3367" s="43"/>
      <c r="K3367" s="41"/>
      <c r="L3367" s="41"/>
      <c r="M3367" s="41"/>
      <c r="N3367" s="41"/>
      <c r="O3367" s="41"/>
      <c r="P3367" s="41"/>
      <c r="Q3367" s="41"/>
      <c r="R3367" s="41"/>
      <c r="S3367" s="41"/>
      <c r="T3367" s="41"/>
      <c r="U3367" s="41"/>
      <c r="V3367" s="41"/>
      <c r="W3367" s="41"/>
      <c r="X3367" s="41"/>
      <c r="Y3367" s="43" t="str">
        <f t="shared" si="104"/>
        <v>COMP</v>
      </c>
      <c r="Z3367" s="43">
        <v>1969628</v>
      </c>
      <c r="AA3367" s="43">
        <f t="shared" si="105"/>
        <v>1687652</v>
      </c>
    </row>
    <row r="3368" spans="1:27" x14ac:dyDescent="0.3">
      <c r="A3368" s="43">
        <v>896789</v>
      </c>
      <c r="B3368" s="43" t="s">
        <v>3270</v>
      </c>
      <c r="C3368" s="43" t="s">
        <v>399</v>
      </c>
      <c r="D3368" s="41"/>
      <c r="E3368" s="43" t="s">
        <v>6263</v>
      </c>
      <c r="F3368" s="43" t="s">
        <v>28</v>
      </c>
      <c r="G3368" s="43">
        <v>36024</v>
      </c>
      <c r="H3368" s="41"/>
      <c r="I3368" s="41"/>
      <c r="J3368" s="43"/>
      <c r="K3368" s="41"/>
      <c r="L3368" s="41"/>
      <c r="M3368" s="41"/>
      <c r="N3368" s="41"/>
      <c r="O3368" s="41"/>
      <c r="P3368" s="41"/>
      <c r="Q3368" s="41"/>
      <c r="R3368" s="41"/>
      <c r="S3368" s="41"/>
      <c r="T3368" s="41"/>
      <c r="U3368" s="41"/>
      <c r="V3368" s="41"/>
      <c r="W3368" s="41"/>
      <c r="X3368" s="41"/>
      <c r="Y3368" s="43" t="str">
        <f t="shared" si="104"/>
        <v/>
      </c>
      <c r="Z3368" s="43">
        <v>2427464</v>
      </c>
      <c r="AA3368" s="43" t="e">
        <f t="shared" si="105"/>
        <v>#N/A</v>
      </c>
    </row>
    <row r="3369" spans="1:27" x14ac:dyDescent="0.3">
      <c r="A3369" s="43">
        <v>454886</v>
      </c>
      <c r="B3369" s="43" t="s">
        <v>3270</v>
      </c>
      <c r="C3369" s="43" t="s">
        <v>542</v>
      </c>
      <c r="D3369" s="41"/>
      <c r="E3369" s="43" t="s">
        <v>29</v>
      </c>
      <c r="F3369" s="43" t="s">
        <v>28</v>
      </c>
      <c r="G3369" s="43">
        <v>18035</v>
      </c>
      <c r="H3369" s="41"/>
      <c r="I3369" s="41"/>
      <c r="J3369" s="43"/>
      <c r="K3369" s="41"/>
      <c r="L3369" s="41"/>
      <c r="M3369" s="41"/>
      <c r="N3369" s="41"/>
      <c r="O3369" s="41"/>
      <c r="P3369" s="41"/>
      <c r="Q3369" s="41"/>
      <c r="R3369" s="41"/>
      <c r="S3369" s="41"/>
      <c r="T3369" s="41"/>
      <c r="U3369" s="41"/>
      <c r="V3369" s="41"/>
      <c r="W3369" s="41"/>
      <c r="X3369" s="41"/>
      <c r="Y3369" s="43" t="str">
        <f t="shared" si="104"/>
        <v>COMP</v>
      </c>
      <c r="Z3369" s="43">
        <v>1550983</v>
      </c>
      <c r="AA3369" s="43">
        <f t="shared" si="105"/>
        <v>454886</v>
      </c>
    </row>
    <row r="3370" spans="1:27" x14ac:dyDescent="0.3">
      <c r="A3370" s="43">
        <v>2278898</v>
      </c>
      <c r="B3370" s="43" t="s">
        <v>3271</v>
      </c>
      <c r="C3370" s="43" t="s">
        <v>960</v>
      </c>
      <c r="D3370" s="41"/>
      <c r="E3370" s="43" t="s">
        <v>6263</v>
      </c>
      <c r="F3370" s="43" t="s">
        <v>30</v>
      </c>
      <c r="G3370" s="43">
        <v>37027</v>
      </c>
      <c r="H3370" s="41"/>
      <c r="I3370" s="41"/>
      <c r="J3370" s="43"/>
      <c r="K3370" s="41"/>
      <c r="L3370" s="41"/>
      <c r="M3370" s="41"/>
      <c r="N3370" s="41"/>
      <c r="O3370" s="41"/>
      <c r="P3370" s="41"/>
      <c r="Q3370" s="41"/>
      <c r="R3370" s="41"/>
      <c r="S3370" s="41"/>
      <c r="T3370" s="41"/>
      <c r="U3370" s="41"/>
      <c r="V3370" s="41"/>
      <c r="W3370" s="41"/>
      <c r="X3370" s="41"/>
      <c r="Y3370" s="43" t="str">
        <f t="shared" si="104"/>
        <v>COMP</v>
      </c>
      <c r="Z3370" s="43">
        <v>137447</v>
      </c>
      <c r="AA3370" s="43">
        <f t="shared" si="105"/>
        <v>2278898</v>
      </c>
    </row>
    <row r="3371" spans="1:27" x14ac:dyDescent="0.3">
      <c r="A3371" s="43">
        <v>2404654</v>
      </c>
      <c r="B3371" s="43" t="s">
        <v>3272</v>
      </c>
      <c r="C3371" s="43" t="s">
        <v>187</v>
      </c>
      <c r="D3371" s="41"/>
      <c r="E3371" s="43" t="s">
        <v>6263</v>
      </c>
      <c r="F3371" s="43" t="s">
        <v>30</v>
      </c>
      <c r="G3371" s="43">
        <v>45009</v>
      </c>
      <c r="H3371" s="41"/>
      <c r="I3371" s="41"/>
      <c r="J3371" s="43"/>
      <c r="K3371" s="41"/>
      <c r="L3371" s="41"/>
      <c r="M3371" s="41"/>
      <c r="N3371" s="41"/>
      <c r="O3371" s="41"/>
      <c r="P3371" s="41"/>
      <c r="Q3371" s="41"/>
      <c r="R3371" s="41"/>
      <c r="S3371" s="41"/>
      <c r="T3371" s="41"/>
      <c r="U3371" s="41"/>
      <c r="V3371" s="41"/>
      <c r="W3371" s="41"/>
      <c r="X3371" s="41"/>
      <c r="Y3371" s="43" t="str">
        <f t="shared" si="104"/>
        <v/>
      </c>
      <c r="Z3371" s="43">
        <v>2354271</v>
      </c>
      <c r="AA3371" s="43" t="e">
        <f t="shared" si="105"/>
        <v>#N/A</v>
      </c>
    </row>
    <row r="3372" spans="1:27" x14ac:dyDescent="0.3">
      <c r="A3372" s="43">
        <v>2220389</v>
      </c>
      <c r="B3372" s="43" t="s">
        <v>3272</v>
      </c>
      <c r="C3372" s="43" t="s">
        <v>1499</v>
      </c>
      <c r="D3372" s="41"/>
      <c r="E3372" s="43" t="s">
        <v>35</v>
      </c>
      <c r="F3372" s="43" t="s">
        <v>30</v>
      </c>
      <c r="G3372" s="43">
        <v>45008</v>
      </c>
      <c r="H3372" s="41"/>
      <c r="I3372" s="41"/>
      <c r="J3372" s="43"/>
      <c r="K3372" s="41"/>
      <c r="L3372" s="41"/>
      <c r="M3372" s="41"/>
      <c r="N3372" s="41"/>
      <c r="O3372" s="41"/>
      <c r="P3372" s="41"/>
      <c r="Q3372" s="41"/>
      <c r="R3372" s="41"/>
      <c r="S3372" s="41"/>
      <c r="T3372" s="41"/>
      <c r="U3372" s="41"/>
      <c r="V3372" s="41"/>
      <c r="W3372" s="41"/>
      <c r="X3372" s="41"/>
      <c r="Y3372" s="43" t="str">
        <f t="shared" si="104"/>
        <v>COMP</v>
      </c>
      <c r="Z3372" s="43">
        <v>2322168</v>
      </c>
      <c r="AA3372" s="43">
        <f t="shared" si="105"/>
        <v>2220389</v>
      </c>
    </row>
    <row r="3373" spans="1:27" x14ac:dyDescent="0.3">
      <c r="A3373" s="43">
        <v>401126</v>
      </c>
      <c r="B3373" s="43" t="s">
        <v>3273</v>
      </c>
      <c r="C3373" s="43" t="s">
        <v>1300</v>
      </c>
      <c r="D3373" s="41"/>
      <c r="E3373" s="43" t="s">
        <v>6263</v>
      </c>
      <c r="F3373" s="43" t="s">
        <v>30</v>
      </c>
      <c r="G3373" s="43">
        <v>28040</v>
      </c>
      <c r="H3373" s="41"/>
      <c r="I3373" s="41"/>
      <c r="J3373" s="43"/>
      <c r="K3373" s="41"/>
      <c r="L3373" s="41"/>
      <c r="M3373" s="41"/>
      <c r="N3373" s="41"/>
      <c r="O3373" s="41"/>
      <c r="P3373" s="41"/>
      <c r="Q3373" s="41"/>
      <c r="R3373" s="41"/>
      <c r="S3373" s="41"/>
      <c r="T3373" s="41"/>
      <c r="U3373" s="41"/>
      <c r="V3373" s="41"/>
      <c r="W3373" s="41"/>
      <c r="X3373" s="41"/>
      <c r="Y3373" s="43" t="str">
        <f t="shared" si="104"/>
        <v/>
      </c>
      <c r="Z3373" s="43">
        <v>2144281</v>
      </c>
      <c r="AA3373" s="43" t="e">
        <f t="shared" si="105"/>
        <v>#N/A</v>
      </c>
    </row>
    <row r="3374" spans="1:27" x14ac:dyDescent="0.3">
      <c r="A3374" s="43">
        <v>2413397</v>
      </c>
      <c r="B3374" s="43" t="s">
        <v>3274</v>
      </c>
      <c r="C3374" s="43" t="s">
        <v>2458</v>
      </c>
      <c r="D3374" s="41"/>
      <c r="E3374" s="43" t="s">
        <v>34</v>
      </c>
      <c r="F3374" s="43" t="s">
        <v>28</v>
      </c>
      <c r="G3374" s="43">
        <v>28037</v>
      </c>
      <c r="H3374" s="41"/>
      <c r="I3374" s="41"/>
      <c r="J3374" s="43"/>
      <c r="K3374" s="41"/>
      <c r="L3374" s="41"/>
      <c r="M3374" s="41"/>
      <c r="N3374" s="41"/>
      <c r="O3374" s="41"/>
      <c r="P3374" s="41"/>
      <c r="Q3374" s="41"/>
      <c r="R3374" s="41"/>
      <c r="S3374" s="41"/>
      <c r="T3374" s="41"/>
      <c r="U3374" s="41"/>
      <c r="V3374" s="41"/>
      <c r="W3374" s="41"/>
      <c r="X3374" s="41"/>
      <c r="Y3374" s="43" t="str">
        <f t="shared" si="104"/>
        <v>COMP</v>
      </c>
      <c r="Z3374" s="43">
        <v>680411</v>
      </c>
      <c r="AA3374" s="43">
        <f t="shared" si="105"/>
        <v>2413397</v>
      </c>
    </row>
    <row r="3375" spans="1:27" x14ac:dyDescent="0.3">
      <c r="A3375" s="43">
        <v>1042471</v>
      </c>
      <c r="B3375" s="43" t="s">
        <v>3275</v>
      </c>
      <c r="C3375" s="43" t="s">
        <v>532</v>
      </c>
      <c r="D3375" s="41"/>
      <c r="E3375" s="43" t="s">
        <v>6263</v>
      </c>
      <c r="F3375" s="43" t="s">
        <v>28</v>
      </c>
      <c r="G3375" s="43">
        <v>37021</v>
      </c>
      <c r="H3375" s="41"/>
      <c r="I3375" s="41"/>
      <c r="J3375" s="43"/>
      <c r="K3375" s="41"/>
      <c r="L3375" s="41"/>
      <c r="M3375" s="41"/>
      <c r="N3375" s="41"/>
      <c r="O3375" s="41"/>
      <c r="P3375" s="41"/>
      <c r="Q3375" s="41"/>
      <c r="R3375" s="41"/>
      <c r="S3375" s="41"/>
      <c r="T3375" s="41"/>
      <c r="U3375" s="41"/>
      <c r="V3375" s="41"/>
      <c r="W3375" s="41"/>
      <c r="X3375" s="41"/>
      <c r="Y3375" s="43" t="str">
        <f t="shared" si="104"/>
        <v/>
      </c>
      <c r="Z3375" s="43">
        <v>2091088</v>
      </c>
      <c r="AA3375" s="43" t="e">
        <f t="shared" si="105"/>
        <v>#N/A</v>
      </c>
    </row>
    <row r="3376" spans="1:27" x14ac:dyDescent="0.3">
      <c r="A3376" s="43">
        <v>1376034</v>
      </c>
      <c r="B3376" s="43" t="s">
        <v>3275</v>
      </c>
      <c r="C3376" s="43" t="s">
        <v>175</v>
      </c>
      <c r="D3376" s="41"/>
      <c r="E3376" s="43" t="s">
        <v>6263</v>
      </c>
      <c r="F3376" s="43" t="s">
        <v>28</v>
      </c>
      <c r="G3376" s="43">
        <v>37046</v>
      </c>
      <c r="H3376" s="41"/>
      <c r="I3376" s="41"/>
      <c r="J3376" s="43"/>
      <c r="K3376" s="41"/>
      <c r="L3376" s="41"/>
      <c r="M3376" s="41"/>
      <c r="N3376" s="41"/>
      <c r="O3376" s="41"/>
      <c r="P3376" s="41"/>
      <c r="Q3376" s="41"/>
      <c r="R3376" s="41"/>
      <c r="S3376" s="41"/>
      <c r="T3376" s="41"/>
      <c r="U3376" s="41"/>
      <c r="V3376" s="41"/>
      <c r="W3376" s="41"/>
      <c r="X3376" s="41"/>
      <c r="Y3376" s="43" t="str">
        <f t="shared" si="104"/>
        <v>COMP</v>
      </c>
      <c r="Z3376" s="43">
        <v>2317574</v>
      </c>
      <c r="AA3376" s="43">
        <f t="shared" si="105"/>
        <v>1376034</v>
      </c>
    </row>
    <row r="3377" spans="1:27" x14ac:dyDescent="0.3">
      <c r="A3377" s="43">
        <v>1557523</v>
      </c>
      <c r="B3377" s="43" t="s">
        <v>3275</v>
      </c>
      <c r="C3377" s="43" t="s">
        <v>492</v>
      </c>
      <c r="D3377" s="41"/>
      <c r="E3377" s="43" t="s">
        <v>29</v>
      </c>
      <c r="F3377" s="43" t="s">
        <v>30</v>
      </c>
      <c r="G3377" s="43">
        <v>37046</v>
      </c>
      <c r="H3377" s="41"/>
      <c r="I3377" s="41"/>
      <c r="J3377" s="43"/>
      <c r="K3377" s="41"/>
      <c r="L3377" s="41"/>
      <c r="M3377" s="41"/>
      <c r="N3377" s="41"/>
      <c r="O3377" s="41"/>
      <c r="P3377" s="41"/>
      <c r="Q3377" s="41"/>
      <c r="R3377" s="41"/>
      <c r="S3377" s="41"/>
      <c r="T3377" s="41"/>
      <c r="U3377" s="41"/>
      <c r="V3377" s="41"/>
      <c r="W3377" s="41"/>
      <c r="X3377" s="41"/>
      <c r="Y3377" s="43" t="str">
        <f t="shared" si="104"/>
        <v/>
      </c>
      <c r="Z3377" s="43">
        <v>2368721</v>
      </c>
      <c r="AA3377" s="43" t="e">
        <f t="shared" si="105"/>
        <v>#N/A</v>
      </c>
    </row>
    <row r="3378" spans="1:27" x14ac:dyDescent="0.3">
      <c r="A3378" s="43">
        <v>340892</v>
      </c>
      <c r="B3378" s="43" t="s">
        <v>3275</v>
      </c>
      <c r="C3378" s="43" t="s">
        <v>239</v>
      </c>
      <c r="D3378" s="41"/>
      <c r="E3378" s="43" t="s">
        <v>6263</v>
      </c>
      <c r="F3378" s="43" t="s">
        <v>30</v>
      </c>
      <c r="G3378" s="43">
        <v>37021</v>
      </c>
      <c r="H3378" s="41"/>
      <c r="I3378" s="41"/>
      <c r="J3378" s="43"/>
      <c r="K3378" s="41"/>
      <c r="L3378" s="41"/>
      <c r="M3378" s="41"/>
      <c r="N3378" s="41"/>
      <c r="O3378" s="41"/>
      <c r="P3378" s="41"/>
      <c r="Q3378" s="41"/>
      <c r="R3378" s="41"/>
      <c r="S3378" s="41"/>
      <c r="T3378" s="41"/>
      <c r="U3378" s="41"/>
      <c r="V3378" s="41"/>
      <c r="W3378" s="41"/>
      <c r="X3378" s="41"/>
      <c r="Y3378" s="43" t="str">
        <f t="shared" si="104"/>
        <v>COMP</v>
      </c>
      <c r="Z3378" s="43">
        <v>2217735</v>
      </c>
      <c r="AA3378" s="43">
        <f t="shared" si="105"/>
        <v>340892</v>
      </c>
    </row>
    <row r="3379" spans="1:27" x14ac:dyDescent="0.3">
      <c r="A3379" s="43">
        <v>237373</v>
      </c>
      <c r="B3379" s="43" t="s">
        <v>3276</v>
      </c>
      <c r="C3379" s="43" t="s">
        <v>617</v>
      </c>
      <c r="D3379" s="41"/>
      <c r="E3379" s="43" t="s">
        <v>6263</v>
      </c>
      <c r="F3379" s="43" t="s">
        <v>30</v>
      </c>
      <c r="G3379" s="43">
        <v>37016</v>
      </c>
      <c r="H3379" s="41"/>
      <c r="I3379" s="41"/>
      <c r="J3379" s="43"/>
      <c r="K3379" s="41"/>
      <c r="L3379" s="41"/>
      <c r="M3379" s="41"/>
      <c r="N3379" s="41"/>
      <c r="O3379" s="41"/>
      <c r="P3379" s="41"/>
      <c r="Q3379" s="41"/>
      <c r="R3379" s="41"/>
      <c r="S3379" s="41"/>
      <c r="T3379" s="41"/>
      <c r="U3379" s="41"/>
      <c r="V3379" s="41"/>
      <c r="W3379" s="41"/>
      <c r="X3379" s="41"/>
      <c r="Y3379" s="43" t="str">
        <f t="shared" si="104"/>
        <v>COMP</v>
      </c>
      <c r="Z3379" s="43">
        <v>2412203</v>
      </c>
      <c r="AA3379" s="43">
        <f t="shared" si="105"/>
        <v>237373</v>
      </c>
    </row>
    <row r="3380" spans="1:27" x14ac:dyDescent="0.3">
      <c r="A3380" s="43">
        <v>1277265</v>
      </c>
      <c r="B3380" s="43" t="s">
        <v>3276</v>
      </c>
      <c r="C3380" s="43" t="s">
        <v>1191</v>
      </c>
      <c r="D3380" s="41"/>
      <c r="E3380" s="43" t="s">
        <v>6263</v>
      </c>
      <c r="F3380" s="43" t="s">
        <v>30</v>
      </c>
      <c r="G3380" s="43">
        <v>41016</v>
      </c>
      <c r="H3380" s="41"/>
      <c r="I3380" s="41"/>
      <c r="J3380" s="43"/>
      <c r="K3380" s="41"/>
      <c r="L3380" s="41"/>
      <c r="M3380" s="41"/>
      <c r="N3380" s="41"/>
      <c r="O3380" s="41"/>
      <c r="P3380" s="41"/>
      <c r="Q3380" s="41"/>
      <c r="R3380" s="41"/>
      <c r="S3380" s="41"/>
      <c r="T3380" s="41"/>
      <c r="U3380" s="41"/>
      <c r="V3380" s="41"/>
      <c r="W3380" s="41"/>
      <c r="X3380" s="41"/>
      <c r="Y3380" s="43" t="str">
        <f t="shared" si="104"/>
        <v/>
      </c>
      <c r="Z3380" s="43">
        <v>2174940</v>
      </c>
      <c r="AA3380" s="43" t="e">
        <f t="shared" si="105"/>
        <v>#N/A</v>
      </c>
    </row>
    <row r="3381" spans="1:27" x14ac:dyDescent="0.3">
      <c r="A3381" s="43">
        <v>1346829</v>
      </c>
      <c r="B3381" s="43" t="s">
        <v>3277</v>
      </c>
      <c r="C3381" s="43" t="s">
        <v>3278</v>
      </c>
      <c r="D3381" s="41"/>
      <c r="E3381" s="43" t="s">
        <v>34</v>
      </c>
      <c r="F3381" s="43" t="s">
        <v>28</v>
      </c>
      <c r="G3381" s="43">
        <v>45043</v>
      </c>
      <c r="H3381" s="41"/>
      <c r="I3381" s="41"/>
      <c r="J3381" s="43"/>
      <c r="K3381" s="41"/>
      <c r="L3381" s="41"/>
      <c r="M3381" s="41"/>
      <c r="N3381" s="41"/>
      <c r="O3381" s="41"/>
      <c r="P3381" s="41"/>
      <c r="Q3381" s="41"/>
      <c r="R3381" s="41"/>
      <c r="S3381" s="41"/>
      <c r="T3381" s="41"/>
      <c r="U3381" s="41"/>
      <c r="V3381" s="41"/>
      <c r="W3381" s="41"/>
      <c r="X3381" s="41"/>
      <c r="Y3381" s="43" t="str">
        <f t="shared" si="104"/>
        <v>COMP</v>
      </c>
      <c r="Z3381" s="43">
        <v>1691796</v>
      </c>
      <c r="AA3381" s="43">
        <f t="shared" si="105"/>
        <v>1346829</v>
      </c>
    </row>
    <row r="3382" spans="1:27" x14ac:dyDescent="0.3">
      <c r="A3382" s="43">
        <v>2424118</v>
      </c>
      <c r="B3382" s="43" t="s">
        <v>3277</v>
      </c>
      <c r="C3382" s="43" t="s">
        <v>274</v>
      </c>
      <c r="D3382" s="41"/>
      <c r="E3382" s="43" t="s">
        <v>6263</v>
      </c>
      <c r="F3382" s="43" t="s">
        <v>28</v>
      </c>
      <c r="G3382" s="43">
        <v>37021</v>
      </c>
      <c r="H3382" s="41"/>
      <c r="I3382" s="41"/>
      <c r="J3382" s="43"/>
      <c r="K3382" s="41"/>
      <c r="L3382" s="41"/>
      <c r="M3382" s="41"/>
      <c r="N3382" s="41"/>
      <c r="O3382" s="41"/>
      <c r="P3382" s="41"/>
      <c r="Q3382" s="41"/>
      <c r="R3382" s="41"/>
      <c r="S3382" s="41"/>
      <c r="T3382" s="41"/>
      <c r="U3382" s="41"/>
      <c r="V3382" s="41"/>
      <c r="W3382" s="41"/>
      <c r="X3382" s="41"/>
      <c r="Y3382" s="43" t="str">
        <f t="shared" si="104"/>
        <v>COMP</v>
      </c>
      <c r="Z3382" s="43">
        <v>1587498</v>
      </c>
      <c r="AA3382" s="43">
        <f t="shared" si="105"/>
        <v>2424118</v>
      </c>
    </row>
    <row r="3383" spans="1:27" x14ac:dyDescent="0.3">
      <c r="A3383" s="43">
        <v>2058717</v>
      </c>
      <c r="B3383" s="43" t="s">
        <v>3279</v>
      </c>
      <c r="C3383" s="43" t="s">
        <v>234</v>
      </c>
      <c r="D3383" s="41"/>
      <c r="E3383" s="43" t="s">
        <v>6263</v>
      </c>
      <c r="F3383" s="43" t="s">
        <v>28</v>
      </c>
      <c r="G3383" s="43">
        <v>45044</v>
      </c>
      <c r="H3383" s="41"/>
      <c r="I3383" s="41"/>
      <c r="J3383" s="43"/>
      <c r="K3383" s="41"/>
      <c r="L3383" s="41"/>
      <c r="M3383" s="41"/>
      <c r="N3383" s="41"/>
      <c r="O3383" s="41"/>
      <c r="P3383" s="41"/>
      <c r="Q3383" s="41"/>
      <c r="R3383" s="41"/>
      <c r="S3383" s="41"/>
      <c r="T3383" s="41"/>
      <c r="U3383" s="41"/>
      <c r="V3383" s="41"/>
      <c r="W3383" s="41"/>
      <c r="X3383" s="41"/>
      <c r="Y3383" s="43" t="str">
        <f t="shared" si="104"/>
        <v/>
      </c>
      <c r="Z3383" s="43">
        <v>2359787</v>
      </c>
      <c r="AA3383" s="43" t="e">
        <f t="shared" si="105"/>
        <v>#N/A</v>
      </c>
    </row>
    <row r="3384" spans="1:27" x14ac:dyDescent="0.3">
      <c r="A3384" s="43">
        <v>1998139</v>
      </c>
      <c r="B3384" s="43" t="s">
        <v>3279</v>
      </c>
      <c r="C3384" s="43" t="s">
        <v>6286</v>
      </c>
      <c r="D3384" s="41"/>
      <c r="E3384" s="43" t="s">
        <v>6263</v>
      </c>
      <c r="F3384" s="43" t="s">
        <v>30</v>
      </c>
      <c r="G3384" s="43">
        <v>45044</v>
      </c>
      <c r="H3384" s="41"/>
      <c r="I3384" s="41"/>
      <c r="J3384" s="43"/>
      <c r="K3384" s="41"/>
      <c r="L3384" s="41"/>
      <c r="M3384" s="41"/>
      <c r="N3384" s="41"/>
      <c r="O3384" s="41"/>
      <c r="P3384" s="41"/>
      <c r="Q3384" s="41"/>
      <c r="R3384" s="41"/>
      <c r="S3384" s="41"/>
      <c r="T3384" s="41"/>
      <c r="U3384" s="41"/>
      <c r="V3384" s="41"/>
      <c r="W3384" s="41"/>
      <c r="X3384" s="41"/>
      <c r="Y3384" s="43" t="str">
        <f t="shared" si="104"/>
        <v/>
      </c>
      <c r="Z3384" s="43">
        <v>2404745</v>
      </c>
      <c r="AA3384" s="43" t="e">
        <f t="shared" si="105"/>
        <v>#N/A</v>
      </c>
    </row>
    <row r="3385" spans="1:27" x14ac:dyDescent="0.3">
      <c r="A3385" s="43">
        <v>2281608</v>
      </c>
      <c r="B3385" s="43" t="s">
        <v>3280</v>
      </c>
      <c r="C3385" s="43" t="s">
        <v>502</v>
      </c>
      <c r="D3385" s="41"/>
      <c r="E3385" s="43" t="s">
        <v>6263</v>
      </c>
      <c r="F3385" s="43" t="s">
        <v>30</v>
      </c>
      <c r="G3385" s="43">
        <v>37048</v>
      </c>
      <c r="H3385" s="41"/>
      <c r="I3385" s="41"/>
      <c r="J3385" s="43"/>
      <c r="K3385" s="41"/>
      <c r="L3385" s="41"/>
      <c r="M3385" s="41"/>
      <c r="N3385" s="41"/>
      <c r="O3385" s="41"/>
      <c r="P3385" s="41"/>
      <c r="Q3385" s="41"/>
      <c r="R3385" s="41"/>
      <c r="S3385" s="41"/>
      <c r="T3385" s="41"/>
      <c r="U3385" s="41"/>
      <c r="V3385" s="41"/>
      <c r="W3385" s="41"/>
      <c r="X3385" s="41"/>
      <c r="Y3385" s="43" t="str">
        <f t="shared" si="104"/>
        <v/>
      </c>
      <c r="Z3385" s="43">
        <v>1386295</v>
      </c>
      <c r="AA3385" s="43" t="e">
        <f t="shared" si="105"/>
        <v>#N/A</v>
      </c>
    </row>
    <row r="3386" spans="1:27" x14ac:dyDescent="0.3">
      <c r="A3386" s="43">
        <v>2342028</v>
      </c>
      <c r="B3386" s="43" t="s">
        <v>3281</v>
      </c>
      <c r="C3386" s="43" t="s">
        <v>541</v>
      </c>
      <c r="D3386" s="41"/>
      <c r="E3386" s="43" t="s">
        <v>6263</v>
      </c>
      <c r="F3386" s="43" t="s">
        <v>28</v>
      </c>
      <c r="G3386" s="43">
        <v>37045</v>
      </c>
      <c r="H3386" s="41"/>
      <c r="I3386" s="41"/>
      <c r="J3386" s="43"/>
      <c r="K3386" s="41"/>
      <c r="L3386" s="41"/>
      <c r="M3386" s="41"/>
      <c r="N3386" s="41"/>
      <c r="O3386" s="41"/>
      <c r="P3386" s="41"/>
      <c r="Q3386" s="41"/>
      <c r="R3386" s="41"/>
      <c r="S3386" s="41"/>
      <c r="T3386" s="41"/>
      <c r="U3386" s="41"/>
      <c r="V3386" s="41"/>
      <c r="W3386" s="41"/>
      <c r="X3386" s="41"/>
      <c r="Y3386" s="43" t="str">
        <f t="shared" si="104"/>
        <v/>
      </c>
      <c r="Z3386" s="43">
        <v>1252068</v>
      </c>
      <c r="AA3386" s="43" t="e">
        <f t="shared" si="105"/>
        <v>#N/A</v>
      </c>
    </row>
    <row r="3387" spans="1:27" x14ac:dyDescent="0.3">
      <c r="A3387" s="43">
        <v>1990358</v>
      </c>
      <c r="B3387" s="43" t="s">
        <v>3282</v>
      </c>
      <c r="C3387" s="43" t="s">
        <v>993</v>
      </c>
      <c r="D3387" s="41"/>
      <c r="E3387" s="43" t="s">
        <v>6263</v>
      </c>
      <c r="F3387" s="43" t="s">
        <v>30</v>
      </c>
      <c r="G3387" s="43">
        <v>37015</v>
      </c>
      <c r="H3387" s="41"/>
      <c r="I3387" s="41"/>
      <c r="J3387" s="43"/>
      <c r="K3387" s="41"/>
      <c r="L3387" s="41"/>
      <c r="M3387" s="41"/>
      <c r="N3387" s="41"/>
      <c r="O3387" s="41"/>
      <c r="P3387" s="41"/>
      <c r="Q3387" s="41"/>
      <c r="R3387" s="41"/>
      <c r="S3387" s="41"/>
      <c r="T3387" s="41"/>
      <c r="U3387" s="41"/>
      <c r="V3387" s="41"/>
      <c r="W3387" s="41"/>
      <c r="X3387" s="41"/>
      <c r="Y3387" s="43" t="str">
        <f t="shared" si="104"/>
        <v/>
      </c>
      <c r="Z3387" s="43">
        <v>1870848</v>
      </c>
      <c r="AA3387" s="43" t="e">
        <f t="shared" si="105"/>
        <v>#N/A</v>
      </c>
    </row>
    <row r="3388" spans="1:27" x14ac:dyDescent="0.3">
      <c r="A3388" s="43">
        <v>1933334</v>
      </c>
      <c r="B3388" s="43" t="s">
        <v>3283</v>
      </c>
      <c r="C3388" s="43" t="s">
        <v>390</v>
      </c>
      <c r="D3388" s="41"/>
      <c r="E3388" s="43" t="s">
        <v>29</v>
      </c>
      <c r="F3388" s="43" t="s">
        <v>30</v>
      </c>
      <c r="G3388" s="43">
        <v>45038</v>
      </c>
      <c r="H3388" s="41"/>
      <c r="I3388" s="41"/>
      <c r="J3388" s="43"/>
      <c r="K3388" s="41"/>
      <c r="L3388" s="41"/>
      <c r="M3388" s="41"/>
      <c r="N3388" s="41"/>
      <c r="O3388" s="41"/>
      <c r="P3388" s="41"/>
      <c r="Q3388" s="41"/>
      <c r="R3388" s="41"/>
      <c r="S3388" s="41"/>
      <c r="T3388" s="41"/>
      <c r="U3388" s="41"/>
      <c r="V3388" s="41"/>
      <c r="W3388" s="41"/>
      <c r="X3388" s="41"/>
      <c r="Y3388" s="43" t="str">
        <f t="shared" si="104"/>
        <v/>
      </c>
      <c r="Z3388" s="43">
        <v>1318641</v>
      </c>
      <c r="AA3388" s="43" t="e">
        <f t="shared" si="105"/>
        <v>#N/A</v>
      </c>
    </row>
    <row r="3389" spans="1:27" x14ac:dyDescent="0.3">
      <c r="A3389" s="43">
        <v>1708848</v>
      </c>
      <c r="B3389" s="43" t="s">
        <v>3284</v>
      </c>
      <c r="C3389" s="43" t="s">
        <v>565</v>
      </c>
      <c r="D3389" s="41"/>
      <c r="E3389" s="43" t="s">
        <v>6263</v>
      </c>
      <c r="F3389" s="43" t="s">
        <v>28</v>
      </c>
      <c r="G3389" s="43">
        <v>41034</v>
      </c>
      <c r="H3389" s="41"/>
      <c r="I3389" s="41"/>
      <c r="J3389" s="43"/>
      <c r="K3389" s="41"/>
      <c r="L3389" s="41"/>
      <c r="M3389" s="41"/>
      <c r="N3389" s="41"/>
      <c r="O3389" s="41"/>
      <c r="P3389" s="41"/>
      <c r="Q3389" s="41"/>
      <c r="R3389" s="41"/>
      <c r="S3389" s="41"/>
      <c r="T3389" s="41"/>
      <c r="U3389" s="41"/>
      <c r="V3389" s="41"/>
      <c r="W3389" s="41"/>
      <c r="X3389" s="41"/>
      <c r="Y3389" s="43" t="str">
        <f t="shared" si="104"/>
        <v/>
      </c>
      <c r="Z3389" s="43">
        <v>2320692</v>
      </c>
      <c r="AA3389" s="43" t="e">
        <f t="shared" si="105"/>
        <v>#N/A</v>
      </c>
    </row>
    <row r="3390" spans="1:27" x14ac:dyDescent="0.3">
      <c r="A3390" s="43">
        <v>1804354</v>
      </c>
      <c r="B3390" s="43" t="s">
        <v>3285</v>
      </c>
      <c r="C3390" s="43" t="s">
        <v>244</v>
      </c>
      <c r="D3390" s="41"/>
      <c r="E3390" s="43" t="s">
        <v>6263</v>
      </c>
      <c r="F3390" s="43" t="s">
        <v>28</v>
      </c>
      <c r="G3390" s="43">
        <v>28013</v>
      </c>
      <c r="H3390" s="41"/>
      <c r="I3390" s="41"/>
      <c r="J3390" s="43"/>
      <c r="K3390" s="41"/>
      <c r="L3390" s="41"/>
      <c r="M3390" s="41"/>
      <c r="N3390" s="41"/>
      <c r="O3390" s="41"/>
      <c r="P3390" s="41"/>
      <c r="Q3390" s="41"/>
      <c r="R3390" s="41"/>
      <c r="S3390" s="41"/>
      <c r="T3390" s="41"/>
      <c r="U3390" s="41"/>
      <c r="V3390" s="41"/>
      <c r="W3390" s="41"/>
      <c r="X3390" s="41"/>
      <c r="Y3390" s="43" t="str">
        <f t="shared" si="104"/>
        <v/>
      </c>
      <c r="Z3390" s="43">
        <v>661646</v>
      </c>
      <c r="AA3390" s="43" t="e">
        <f t="shared" si="105"/>
        <v>#N/A</v>
      </c>
    </row>
    <row r="3391" spans="1:27" x14ac:dyDescent="0.3">
      <c r="A3391" s="43">
        <v>2267178</v>
      </c>
      <c r="B3391" s="43" t="s">
        <v>3286</v>
      </c>
      <c r="C3391" s="43" t="s">
        <v>316</v>
      </c>
      <c r="D3391" s="41"/>
      <c r="E3391" s="43" t="s">
        <v>6263</v>
      </c>
      <c r="F3391" s="43" t="s">
        <v>28</v>
      </c>
      <c r="G3391" s="43">
        <v>37033</v>
      </c>
      <c r="H3391" s="41"/>
      <c r="I3391" s="41"/>
      <c r="J3391" s="43"/>
      <c r="K3391" s="41"/>
      <c r="L3391" s="41"/>
      <c r="M3391" s="41"/>
      <c r="N3391" s="41"/>
      <c r="O3391" s="41"/>
      <c r="P3391" s="41"/>
      <c r="Q3391" s="41"/>
      <c r="R3391" s="41"/>
      <c r="S3391" s="41"/>
      <c r="T3391" s="41"/>
      <c r="U3391" s="41"/>
      <c r="V3391" s="41"/>
      <c r="W3391" s="41"/>
      <c r="X3391" s="41"/>
      <c r="Y3391" s="43" t="str">
        <f t="shared" si="104"/>
        <v/>
      </c>
      <c r="Z3391" s="43">
        <v>1481902</v>
      </c>
      <c r="AA3391" s="43" t="e">
        <f t="shared" si="105"/>
        <v>#N/A</v>
      </c>
    </row>
    <row r="3392" spans="1:27" x14ac:dyDescent="0.3">
      <c r="A3392" s="43">
        <v>2432953</v>
      </c>
      <c r="B3392" s="43" t="s">
        <v>3287</v>
      </c>
      <c r="C3392" s="43" t="s">
        <v>266</v>
      </c>
      <c r="D3392" s="41"/>
      <c r="E3392" s="43" t="s">
        <v>6263</v>
      </c>
      <c r="F3392" s="43" t="s">
        <v>30</v>
      </c>
      <c r="G3392" s="43">
        <v>45038</v>
      </c>
      <c r="H3392" s="41"/>
      <c r="I3392" s="41"/>
      <c r="J3392" s="43"/>
      <c r="K3392" s="41"/>
      <c r="L3392" s="41"/>
      <c r="M3392" s="41"/>
      <c r="N3392" s="41"/>
      <c r="O3392" s="41"/>
      <c r="P3392" s="41"/>
      <c r="Q3392" s="41"/>
      <c r="R3392" s="41"/>
      <c r="S3392" s="41"/>
      <c r="T3392" s="41"/>
      <c r="U3392" s="41"/>
      <c r="V3392" s="41"/>
      <c r="W3392" s="41"/>
      <c r="X3392" s="41"/>
      <c r="Y3392" s="43" t="str">
        <f t="shared" si="104"/>
        <v/>
      </c>
      <c r="Z3392" s="43">
        <v>2216667</v>
      </c>
      <c r="AA3392" s="43" t="e">
        <f t="shared" si="105"/>
        <v>#N/A</v>
      </c>
    </row>
    <row r="3393" spans="1:27" x14ac:dyDescent="0.3">
      <c r="A3393" s="43">
        <v>2387265</v>
      </c>
      <c r="B3393" s="43" t="s">
        <v>3288</v>
      </c>
      <c r="C3393" s="43" t="s">
        <v>502</v>
      </c>
      <c r="D3393" s="41"/>
      <c r="E3393" s="43" t="s">
        <v>6263</v>
      </c>
      <c r="F3393" s="43" t="s">
        <v>30</v>
      </c>
      <c r="G3393" s="43">
        <v>37042</v>
      </c>
      <c r="H3393" s="41"/>
      <c r="I3393" s="41"/>
      <c r="J3393" s="43"/>
      <c r="K3393" s="41"/>
      <c r="L3393" s="41"/>
      <c r="M3393" s="41"/>
      <c r="N3393" s="41"/>
      <c r="O3393" s="41"/>
      <c r="P3393" s="41"/>
      <c r="Q3393" s="41"/>
      <c r="R3393" s="41"/>
      <c r="S3393" s="41"/>
      <c r="T3393" s="41"/>
      <c r="U3393" s="41"/>
      <c r="V3393" s="41"/>
      <c r="W3393" s="41"/>
      <c r="X3393" s="41"/>
      <c r="Y3393" s="43" t="str">
        <f t="shared" si="104"/>
        <v/>
      </c>
      <c r="Z3393" s="43">
        <v>2408295</v>
      </c>
      <c r="AA3393" s="43" t="e">
        <f t="shared" si="105"/>
        <v>#N/A</v>
      </c>
    </row>
    <row r="3394" spans="1:27" x14ac:dyDescent="0.3">
      <c r="A3394" s="43">
        <v>777648</v>
      </c>
      <c r="B3394" s="43" t="s">
        <v>3289</v>
      </c>
      <c r="C3394" s="43" t="s">
        <v>478</v>
      </c>
      <c r="D3394" s="41"/>
      <c r="E3394" s="43" t="s">
        <v>6263</v>
      </c>
      <c r="F3394" s="43" t="s">
        <v>28</v>
      </c>
      <c r="G3394" s="43">
        <v>18029</v>
      </c>
      <c r="H3394" s="41"/>
      <c r="I3394" s="41"/>
      <c r="J3394" s="43"/>
      <c r="K3394" s="41"/>
      <c r="L3394" s="41"/>
      <c r="M3394" s="41"/>
      <c r="N3394" s="41"/>
      <c r="O3394" s="41"/>
      <c r="P3394" s="41"/>
      <c r="Q3394" s="41"/>
      <c r="R3394" s="41"/>
      <c r="S3394" s="41"/>
      <c r="T3394" s="41"/>
      <c r="U3394" s="41"/>
      <c r="V3394" s="41"/>
      <c r="W3394" s="41"/>
      <c r="X3394" s="41"/>
      <c r="Y3394" s="43" t="str">
        <f t="shared" ref="Y3394:Y3457" si="106">IF(ISERROR(AA3394)=FALSE,"COMP","")</f>
        <v/>
      </c>
      <c r="Z3394" s="43">
        <v>1399489</v>
      </c>
      <c r="AA3394" s="43" t="e">
        <f t="shared" ref="AA3394:AA3457" si="107">VLOOKUP(A3394,Z:Z,1,FALSE)</f>
        <v>#N/A</v>
      </c>
    </row>
    <row r="3395" spans="1:27" x14ac:dyDescent="0.3">
      <c r="A3395" s="43">
        <v>1564710</v>
      </c>
      <c r="B3395" s="43" t="s">
        <v>3290</v>
      </c>
      <c r="C3395" s="43" t="s">
        <v>390</v>
      </c>
      <c r="D3395" s="41"/>
      <c r="E3395" s="43" t="s">
        <v>6263</v>
      </c>
      <c r="F3395" s="43" t="s">
        <v>30</v>
      </c>
      <c r="G3395" s="43">
        <v>28030</v>
      </c>
      <c r="H3395" s="41"/>
      <c r="I3395" s="41"/>
      <c r="J3395" s="43"/>
      <c r="K3395" s="41"/>
      <c r="L3395" s="41"/>
      <c r="M3395" s="41"/>
      <c r="N3395" s="41"/>
      <c r="O3395" s="41"/>
      <c r="P3395" s="41"/>
      <c r="Q3395" s="41"/>
      <c r="R3395" s="41"/>
      <c r="S3395" s="41"/>
      <c r="T3395" s="41"/>
      <c r="U3395" s="41"/>
      <c r="V3395" s="41"/>
      <c r="W3395" s="41"/>
      <c r="X3395" s="41"/>
      <c r="Y3395" s="43" t="str">
        <f t="shared" si="106"/>
        <v>COMP</v>
      </c>
      <c r="Z3395" s="43">
        <v>1652489</v>
      </c>
      <c r="AA3395" s="43">
        <f t="shared" si="107"/>
        <v>1564710</v>
      </c>
    </row>
    <row r="3396" spans="1:27" x14ac:dyDescent="0.3">
      <c r="A3396" s="43">
        <v>162468</v>
      </c>
      <c r="B3396" s="43" t="s">
        <v>3291</v>
      </c>
      <c r="C3396" s="43" t="s">
        <v>1752</v>
      </c>
      <c r="D3396" s="41"/>
      <c r="E3396" s="43" t="s">
        <v>6263</v>
      </c>
      <c r="F3396" s="43" t="s">
        <v>30</v>
      </c>
      <c r="G3396" s="43">
        <v>45009</v>
      </c>
      <c r="H3396" s="41"/>
      <c r="I3396" s="41"/>
      <c r="J3396" s="43"/>
      <c r="K3396" s="41"/>
      <c r="L3396" s="41"/>
      <c r="M3396" s="41"/>
      <c r="N3396" s="41"/>
      <c r="O3396" s="41"/>
      <c r="P3396" s="41"/>
      <c r="Q3396" s="41"/>
      <c r="R3396" s="41"/>
      <c r="S3396" s="41"/>
      <c r="T3396" s="41"/>
      <c r="U3396" s="41"/>
      <c r="V3396" s="41"/>
      <c r="W3396" s="41"/>
      <c r="X3396" s="41"/>
      <c r="Y3396" s="43" t="str">
        <f t="shared" si="106"/>
        <v/>
      </c>
      <c r="Z3396" s="43">
        <v>1641840</v>
      </c>
      <c r="AA3396" s="43" t="e">
        <f t="shared" si="107"/>
        <v>#N/A</v>
      </c>
    </row>
    <row r="3397" spans="1:27" x14ac:dyDescent="0.3">
      <c r="A3397" s="43">
        <v>2435851</v>
      </c>
      <c r="B3397" s="43" t="s">
        <v>3292</v>
      </c>
      <c r="C3397" s="43" t="s">
        <v>3145</v>
      </c>
      <c r="D3397" s="41"/>
      <c r="E3397" s="43" t="s">
        <v>6263</v>
      </c>
      <c r="F3397" s="43" t="s">
        <v>30</v>
      </c>
      <c r="G3397" s="43">
        <v>28041</v>
      </c>
      <c r="H3397" s="41"/>
      <c r="I3397" s="41"/>
      <c r="J3397" s="43"/>
      <c r="K3397" s="41"/>
      <c r="L3397" s="41"/>
      <c r="M3397" s="41"/>
      <c r="N3397" s="41"/>
      <c r="O3397" s="41"/>
      <c r="P3397" s="41"/>
      <c r="Q3397" s="41"/>
      <c r="R3397" s="41"/>
      <c r="S3397" s="41"/>
      <c r="T3397" s="41"/>
      <c r="U3397" s="41"/>
      <c r="V3397" s="41"/>
      <c r="W3397" s="41"/>
      <c r="X3397" s="41"/>
      <c r="Y3397" s="43" t="str">
        <f t="shared" si="106"/>
        <v/>
      </c>
      <c r="Z3397" s="43">
        <v>432048</v>
      </c>
      <c r="AA3397" s="43" t="e">
        <f t="shared" si="107"/>
        <v>#N/A</v>
      </c>
    </row>
    <row r="3398" spans="1:27" x14ac:dyDescent="0.3">
      <c r="A3398" s="43">
        <v>241523</v>
      </c>
      <c r="B3398" s="43" t="s">
        <v>3293</v>
      </c>
      <c r="C3398" s="43" t="s">
        <v>3294</v>
      </c>
      <c r="D3398" s="41"/>
      <c r="E3398" s="43" t="s">
        <v>6263</v>
      </c>
      <c r="F3398" s="43" t="s">
        <v>28</v>
      </c>
      <c r="G3398" s="43">
        <v>28030</v>
      </c>
      <c r="H3398" s="41"/>
      <c r="I3398" s="41"/>
      <c r="J3398" s="43"/>
      <c r="K3398" s="41"/>
      <c r="L3398" s="41"/>
      <c r="M3398" s="41"/>
      <c r="N3398" s="41"/>
      <c r="O3398" s="41"/>
      <c r="P3398" s="41"/>
      <c r="Q3398" s="41"/>
      <c r="R3398" s="41"/>
      <c r="S3398" s="41"/>
      <c r="T3398" s="41"/>
      <c r="U3398" s="41"/>
      <c r="V3398" s="41"/>
      <c r="W3398" s="41"/>
      <c r="X3398" s="41"/>
      <c r="Y3398" s="43" t="str">
        <f t="shared" si="106"/>
        <v>COMP</v>
      </c>
      <c r="Z3398" s="43">
        <v>1980724</v>
      </c>
      <c r="AA3398" s="43">
        <f t="shared" si="107"/>
        <v>241523</v>
      </c>
    </row>
    <row r="3399" spans="1:27" x14ac:dyDescent="0.3">
      <c r="A3399" s="43">
        <v>2079545</v>
      </c>
      <c r="B3399" s="43" t="s">
        <v>3293</v>
      </c>
      <c r="C3399" s="43" t="s">
        <v>189</v>
      </c>
      <c r="D3399" s="41"/>
      <c r="E3399" s="43" t="s">
        <v>6263</v>
      </c>
      <c r="F3399" s="43" t="s">
        <v>30</v>
      </c>
      <c r="G3399" s="43">
        <v>37043</v>
      </c>
      <c r="H3399" s="41"/>
      <c r="I3399" s="41"/>
      <c r="J3399" s="43"/>
      <c r="K3399" s="41"/>
      <c r="L3399" s="41"/>
      <c r="M3399" s="41"/>
      <c r="N3399" s="41"/>
      <c r="O3399" s="41"/>
      <c r="P3399" s="41"/>
      <c r="Q3399" s="41"/>
      <c r="R3399" s="41"/>
      <c r="S3399" s="41"/>
      <c r="T3399" s="41"/>
      <c r="U3399" s="41"/>
      <c r="V3399" s="41"/>
      <c r="W3399" s="41"/>
      <c r="X3399" s="41"/>
      <c r="Y3399" s="43" t="str">
        <f t="shared" si="106"/>
        <v>COMP</v>
      </c>
      <c r="Z3399" s="43">
        <v>1884379</v>
      </c>
      <c r="AA3399" s="43">
        <f t="shared" si="107"/>
        <v>2079545</v>
      </c>
    </row>
    <row r="3400" spans="1:27" x14ac:dyDescent="0.3">
      <c r="A3400" s="43">
        <v>1551247</v>
      </c>
      <c r="B3400" s="43" t="s">
        <v>3295</v>
      </c>
      <c r="C3400" s="43" t="s">
        <v>175</v>
      </c>
      <c r="D3400" s="41"/>
      <c r="E3400" s="43" t="s">
        <v>6263</v>
      </c>
      <c r="F3400" s="43" t="s">
        <v>28</v>
      </c>
      <c r="G3400" s="43">
        <v>37048</v>
      </c>
      <c r="H3400" s="41"/>
      <c r="I3400" s="41"/>
      <c r="J3400" s="43"/>
      <c r="K3400" s="41"/>
      <c r="L3400" s="41"/>
      <c r="M3400" s="41"/>
      <c r="N3400" s="41"/>
      <c r="O3400" s="41"/>
      <c r="P3400" s="41"/>
      <c r="Q3400" s="41"/>
      <c r="R3400" s="41"/>
      <c r="S3400" s="41"/>
      <c r="T3400" s="41"/>
      <c r="U3400" s="41"/>
      <c r="V3400" s="41"/>
      <c r="W3400" s="41"/>
      <c r="X3400" s="41"/>
      <c r="Y3400" s="43" t="str">
        <f t="shared" si="106"/>
        <v>COMP</v>
      </c>
      <c r="Z3400" s="43">
        <v>1670597</v>
      </c>
      <c r="AA3400" s="43">
        <f t="shared" si="107"/>
        <v>1551247</v>
      </c>
    </row>
    <row r="3401" spans="1:27" x14ac:dyDescent="0.3">
      <c r="A3401" s="43">
        <v>2323188</v>
      </c>
      <c r="B3401" s="43" t="s">
        <v>3296</v>
      </c>
      <c r="C3401" s="43" t="s">
        <v>819</v>
      </c>
      <c r="D3401" s="41"/>
      <c r="E3401" s="43" t="s">
        <v>6263</v>
      </c>
      <c r="F3401" s="43" t="s">
        <v>28</v>
      </c>
      <c r="G3401" s="43">
        <v>41024</v>
      </c>
      <c r="H3401" s="41"/>
      <c r="I3401" s="41"/>
      <c r="J3401" s="43"/>
      <c r="K3401" s="41"/>
      <c r="L3401" s="41"/>
      <c r="M3401" s="41"/>
      <c r="N3401" s="41"/>
      <c r="O3401" s="41"/>
      <c r="P3401" s="41"/>
      <c r="Q3401" s="41"/>
      <c r="R3401" s="41"/>
      <c r="S3401" s="41"/>
      <c r="T3401" s="41"/>
      <c r="U3401" s="41"/>
      <c r="V3401" s="41"/>
      <c r="W3401" s="41"/>
      <c r="X3401" s="41"/>
      <c r="Y3401" s="43" t="str">
        <f t="shared" si="106"/>
        <v/>
      </c>
      <c r="Z3401" s="43">
        <v>1397706</v>
      </c>
      <c r="AA3401" s="43" t="e">
        <f t="shared" si="107"/>
        <v>#N/A</v>
      </c>
    </row>
    <row r="3402" spans="1:27" x14ac:dyDescent="0.3">
      <c r="A3402" s="43">
        <v>1811022</v>
      </c>
      <c r="B3402" s="43" t="s">
        <v>3297</v>
      </c>
      <c r="C3402" s="43" t="s">
        <v>221</v>
      </c>
      <c r="D3402" s="41"/>
      <c r="E3402" s="43" t="s">
        <v>6263</v>
      </c>
      <c r="F3402" s="43" t="s">
        <v>28</v>
      </c>
      <c r="G3402" s="43">
        <v>41012</v>
      </c>
      <c r="H3402" s="41"/>
      <c r="I3402" s="41"/>
      <c r="J3402" s="43"/>
      <c r="K3402" s="41"/>
      <c r="L3402" s="41"/>
      <c r="M3402" s="41"/>
      <c r="N3402" s="41"/>
      <c r="O3402" s="41"/>
      <c r="P3402" s="41"/>
      <c r="Q3402" s="41"/>
      <c r="R3402" s="41"/>
      <c r="S3402" s="41"/>
      <c r="T3402" s="41"/>
      <c r="U3402" s="41"/>
      <c r="V3402" s="41"/>
      <c r="W3402" s="41"/>
      <c r="X3402" s="41"/>
      <c r="Y3402" s="43" t="str">
        <f t="shared" si="106"/>
        <v>COMP</v>
      </c>
      <c r="Z3402" s="43">
        <v>2372804</v>
      </c>
      <c r="AA3402" s="43">
        <f t="shared" si="107"/>
        <v>1811022</v>
      </c>
    </row>
    <row r="3403" spans="1:27" x14ac:dyDescent="0.3">
      <c r="A3403" s="43">
        <v>2041262</v>
      </c>
      <c r="B3403" s="43" t="s">
        <v>3298</v>
      </c>
      <c r="C3403" s="43" t="s">
        <v>446</v>
      </c>
      <c r="D3403" s="41"/>
      <c r="E3403" s="43" t="s">
        <v>6263</v>
      </c>
      <c r="F3403" s="43" t="s">
        <v>28</v>
      </c>
      <c r="G3403" s="43">
        <v>45045</v>
      </c>
      <c r="H3403" s="41"/>
      <c r="I3403" s="41"/>
      <c r="J3403" s="43"/>
      <c r="K3403" s="41"/>
      <c r="L3403" s="41"/>
      <c r="M3403" s="41"/>
      <c r="N3403" s="41"/>
      <c r="O3403" s="41"/>
      <c r="P3403" s="41"/>
      <c r="Q3403" s="41"/>
      <c r="R3403" s="41"/>
      <c r="S3403" s="41"/>
      <c r="T3403" s="41"/>
      <c r="U3403" s="41"/>
      <c r="V3403" s="41"/>
      <c r="W3403" s="41"/>
      <c r="X3403" s="41"/>
      <c r="Y3403" s="43" t="str">
        <f t="shared" si="106"/>
        <v>COMP</v>
      </c>
      <c r="Z3403" s="43">
        <v>1379469</v>
      </c>
      <c r="AA3403" s="43">
        <f t="shared" si="107"/>
        <v>2041262</v>
      </c>
    </row>
    <row r="3404" spans="1:27" x14ac:dyDescent="0.3">
      <c r="A3404" s="43">
        <v>2027966</v>
      </c>
      <c r="B3404" s="43" t="s">
        <v>3299</v>
      </c>
      <c r="C3404" s="43" t="s">
        <v>1300</v>
      </c>
      <c r="D3404" s="41"/>
      <c r="E3404" s="43" t="s">
        <v>6263</v>
      </c>
      <c r="F3404" s="43" t="s">
        <v>30</v>
      </c>
      <c r="G3404" s="43">
        <v>28004</v>
      </c>
      <c r="H3404" s="41"/>
      <c r="I3404" s="41"/>
      <c r="J3404" s="43"/>
      <c r="K3404" s="41"/>
      <c r="L3404" s="41"/>
      <c r="M3404" s="41"/>
      <c r="N3404" s="41"/>
      <c r="O3404" s="41"/>
      <c r="P3404" s="41"/>
      <c r="Q3404" s="41"/>
      <c r="R3404" s="41"/>
      <c r="S3404" s="41"/>
      <c r="T3404" s="41"/>
      <c r="U3404" s="41"/>
      <c r="V3404" s="41"/>
      <c r="W3404" s="41"/>
      <c r="X3404" s="41"/>
      <c r="Y3404" s="43" t="str">
        <f t="shared" si="106"/>
        <v/>
      </c>
      <c r="Z3404" s="43">
        <v>1967256</v>
      </c>
      <c r="AA3404" s="43" t="e">
        <f t="shared" si="107"/>
        <v>#N/A</v>
      </c>
    </row>
    <row r="3405" spans="1:27" x14ac:dyDescent="0.3">
      <c r="A3405" s="43">
        <v>738512</v>
      </c>
      <c r="B3405" s="43" t="s">
        <v>3300</v>
      </c>
      <c r="C3405" s="43" t="s">
        <v>937</v>
      </c>
      <c r="D3405" s="41"/>
      <c r="E3405" s="43" t="s">
        <v>6263</v>
      </c>
      <c r="F3405" s="43" t="s">
        <v>28</v>
      </c>
      <c r="G3405" s="43">
        <v>37042</v>
      </c>
      <c r="H3405" s="41"/>
      <c r="I3405" s="41"/>
      <c r="J3405" s="43"/>
      <c r="K3405" s="41"/>
      <c r="L3405" s="41"/>
      <c r="M3405" s="41"/>
      <c r="N3405" s="41"/>
      <c r="O3405" s="41"/>
      <c r="P3405" s="41"/>
      <c r="Q3405" s="41"/>
      <c r="R3405" s="41"/>
      <c r="S3405" s="41"/>
      <c r="T3405" s="41"/>
      <c r="U3405" s="41"/>
      <c r="V3405" s="41"/>
      <c r="W3405" s="41"/>
      <c r="X3405" s="41"/>
      <c r="Y3405" s="43" t="str">
        <f t="shared" si="106"/>
        <v/>
      </c>
      <c r="Z3405" s="43">
        <v>2412685</v>
      </c>
      <c r="AA3405" s="43" t="e">
        <f t="shared" si="107"/>
        <v>#N/A</v>
      </c>
    </row>
    <row r="3406" spans="1:27" x14ac:dyDescent="0.3">
      <c r="A3406" s="43">
        <v>487695</v>
      </c>
      <c r="B3406" s="43" t="s">
        <v>3301</v>
      </c>
      <c r="C3406" s="43" t="s">
        <v>514</v>
      </c>
      <c r="D3406" s="41"/>
      <c r="E3406" s="43" t="s">
        <v>6263</v>
      </c>
      <c r="F3406" s="43" t="s">
        <v>28</v>
      </c>
      <c r="G3406" s="43">
        <v>28041</v>
      </c>
      <c r="H3406" s="41"/>
      <c r="I3406" s="41"/>
      <c r="J3406" s="43"/>
      <c r="K3406" s="41"/>
      <c r="L3406" s="41"/>
      <c r="M3406" s="41"/>
      <c r="N3406" s="41"/>
      <c r="O3406" s="41"/>
      <c r="P3406" s="41"/>
      <c r="Q3406" s="41"/>
      <c r="R3406" s="41"/>
      <c r="S3406" s="41"/>
      <c r="T3406" s="41"/>
      <c r="U3406" s="41"/>
      <c r="V3406" s="41"/>
      <c r="W3406" s="41"/>
      <c r="X3406" s="41"/>
      <c r="Y3406" s="43" t="str">
        <f t="shared" si="106"/>
        <v/>
      </c>
      <c r="Z3406" s="43">
        <v>1637712</v>
      </c>
      <c r="AA3406" s="43" t="e">
        <f t="shared" si="107"/>
        <v>#N/A</v>
      </c>
    </row>
    <row r="3407" spans="1:27" x14ac:dyDescent="0.3">
      <c r="A3407" s="43">
        <v>2160289</v>
      </c>
      <c r="B3407" s="43" t="s">
        <v>3302</v>
      </c>
      <c r="C3407" s="43" t="s">
        <v>542</v>
      </c>
      <c r="D3407" s="41"/>
      <c r="E3407" s="43" t="s">
        <v>29</v>
      </c>
      <c r="F3407" s="43" t="s">
        <v>28</v>
      </c>
      <c r="G3407" s="43">
        <v>45011</v>
      </c>
      <c r="H3407" s="41"/>
      <c r="I3407" s="41"/>
      <c r="J3407" s="43"/>
      <c r="K3407" s="41"/>
      <c r="L3407" s="41"/>
      <c r="M3407" s="41"/>
      <c r="N3407" s="41"/>
      <c r="O3407" s="41"/>
      <c r="P3407" s="41"/>
      <c r="Q3407" s="41"/>
      <c r="R3407" s="41"/>
      <c r="S3407" s="41"/>
      <c r="T3407" s="41"/>
      <c r="U3407" s="41"/>
      <c r="V3407" s="41"/>
      <c r="W3407" s="41"/>
      <c r="X3407" s="41"/>
      <c r="Y3407" s="43" t="str">
        <f t="shared" si="106"/>
        <v/>
      </c>
      <c r="Z3407" s="43">
        <v>1610128</v>
      </c>
      <c r="AA3407" s="43" t="e">
        <f t="shared" si="107"/>
        <v>#N/A</v>
      </c>
    </row>
    <row r="3408" spans="1:27" x14ac:dyDescent="0.3">
      <c r="A3408" s="43">
        <v>2347109</v>
      </c>
      <c r="B3408" s="43" t="s">
        <v>3303</v>
      </c>
      <c r="C3408" s="43" t="s">
        <v>936</v>
      </c>
      <c r="D3408" s="41"/>
      <c r="E3408" s="43" t="s">
        <v>6263</v>
      </c>
      <c r="F3408" s="43" t="s">
        <v>30</v>
      </c>
      <c r="G3408" s="43">
        <v>37045</v>
      </c>
      <c r="H3408" s="41"/>
      <c r="I3408" s="41"/>
      <c r="J3408" s="43"/>
      <c r="K3408" s="41"/>
      <c r="L3408" s="41"/>
      <c r="M3408" s="41"/>
      <c r="N3408" s="41"/>
      <c r="O3408" s="41"/>
      <c r="P3408" s="41"/>
      <c r="Q3408" s="41"/>
      <c r="R3408" s="41"/>
      <c r="S3408" s="41"/>
      <c r="T3408" s="41"/>
      <c r="U3408" s="41"/>
      <c r="V3408" s="41"/>
      <c r="W3408" s="41"/>
      <c r="X3408" s="41"/>
      <c r="Y3408" s="43" t="str">
        <f t="shared" si="106"/>
        <v/>
      </c>
      <c r="Z3408" s="43">
        <v>677040</v>
      </c>
      <c r="AA3408" s="43" t="e">
        <f t="shared" si="107"/>
        <v>#N/A</v>
      </c>
    </row>
    <row r="3409" spans="1:27" x14ac:dyDescent="0.3">
      <c r="A3409" s="43">
        <v>1664224</v>
      </c>
      <c r="B3409" s="43" t="s">
        <v>3303</v>
      </c>
      <c r="C3409" s="43" t="s">
        <v>294</v>
      </c>
      <c r="D3409" s="41"/>
      <c r="E3409" s="43" t="s">
        <v>6263</v>
      </c>
      <c r="F3409" s="43" t="s">
        <v>30</v>
      </c>
      <c r="G3409" s="43">
        <v>28004</v>
      </c>
      <c r="H3409" s="41"/>
      <c r="I3409" s="41"/>
      <c r="J3409" s="43"/>
      <c r="K3409" s="41"/>
      <c r="L3409" s="41"/>
      <c r="M3409" s="41"/>
      <c r="N3409" s="41"/>
      <c r="O3409" s="41"/>
      <c r="P3409" s="41"/>
      <c r="Q3409" s="41"/>
      <c r="R3409" s="41"/>
      <c r="S3409" s="41"/>
      <c r="T3409" s="41"/>
      <c r="U3409" s="41"/>
      <c r="V3409" s="41"/>
      <c r="W3409" s="41"/>
      <c r="X3409" s="41"/>
      <c r="Y3409" s="43" t="str">
        <f t="shared" si="106"/>
        <v/>
      </c>
      <c r="Z3409" s="43">
        <v>2167421</v>
      </c>
      <c r="AA3409" s="43" t="e">
        <f t="shared" si="107"/>
        <v>#N/A</v>
      </c>
    </row>
    <row r="3410" spans="1:27" x14ac:dyDescent="0.3">
      <c r="A3410" s="43">
        <v>2217800</v>
      </c>
      <c r="B3410" s="43" t="s">
        <v>3304</v>
      </c>
      <c r="C3410" s="43" t="s">
        <v>666</v>
      </c>
      <c r="D3410" s="41"/>
      <c r="E3410" s="43" t="s">
        <v>29</v>
      </c>
      <c r="F3410" s="43" t="s">
        <v>30</v>
      </c>
      <c r="G3410" s="43">
        <v>37045</v>
      </c>
      <c r="H3410" s="41"/>
      <c r="I3410" s="41"/>
      <c r="J3410" s="43"/>
      <c r="K3410" s="41"/>
      <c r="L3410" s="41"/>
      <c r="M3410" s="41"/>
      <c r="N3410" s="41"/>
      <c r="O3410" s="41"/>
      <c r="P3410" s="41"/>
      <c r="Q3410" s="41"/>
      <c r="R3410" s="41"/>
      <c r="S3410" s="41"/>
      <c r="T3410" s="41"/>
      <c r="U3410" s="41"/>
      <c r="V3410" s="41"/>
      <c r="W3410" s="41"/>
      <c r="X3410" s="41"/>
      <c r="Y3410" s="43" t="str">
        <f t="shared" si="106"/>
        <v/>
      </c>
      <c r="Z3410" s="43">
        <v>2186632</v>
      </c>
      <c r="AA3410" s="43" t="e">
        <f t="shared" si="107"/>
        <v>#N/A</v>
      </c>
    </row>
    <row r="3411" spans="1:27" x14ac:dyDescent="0.3">
      <c r="A3411" s="43">
        <v>2432563</v>
      </c>
      <c r="B3411" s="43" t="s">
        <v>3305</v>
      </c>
      <c r="C3411" s="43" t="s">
        <v>480</v>
      </c>
      <c r="D3411" s="41"/>
      <c r="E3411" s="43" t="s">
        <v>29</v>
      </c>
      <c r="F3411" s="43" t="s">
        <v>30</v>
      </c>
      <c r="G3411" s="43">
        <v>18005</v>
      </c>
      <c r="H3411" s="41"/>
      <c r="I3411" s="41"/>
      <c r="J3411" s="43"/>
      <c r="K3411" s="41"/>
      <c r="L3411" s="41"/>
      <c r="M3411" s="41"/>
      <c r="N3411" s="41"/>
      <c r="O3411" s="41"/>
      <c r="P3411" s="41"/>
      <c r="Q3411" s="41"/>
      <c r="R3411" s="41"/>
      <c r="S3411" s="41"/>
      <c r="T3411" s="41"/>
      <c r="U3411" s="41"/>
      <c r="V3411" s="41"/>
      <c r="W3411" s="41"/>
      <c r="X3411" s="41"/>
      <c r="Y3411" s="43" t="str">
        <f t="shared" si="106"/>
        <v/>
      </c>
      <c r="Z3411" s="43">
        <v>1676160</v>
      </c>
      <c r="AA3411" s="43" t="e">
        <f t="shared" si="107"/>
        <v>#N/A</v>
      </c>
    </row>
    <row r="3412" spans="1:27" x14ac:dyDescent="0.3">
      <c r="A3412" s="43">
        <v>200100</v>
      </c>
      <c r="B3412" s="43" t="s">
        <v>3305</v>
      </c>
      <c r="C3412" s="43" t="s">
        <v>937</v>
      </c>
      <c r="D3412" s="41"/>
      <c r="E3412" s="43" t="s">
        <v>6263</v>
      </c>
      <c r="F3412" s="43" t="s">
        <v>28</v>
      </c>
      <c r="G3412" s="43">
        <v>45008</v>
      </c>
      <c r="H3412" s="41"/>
      <c r="I3412" s="41"/>
      <c r="J3412" s="43"/>
      <c r="K3412" s="41"/>
      <c r="L3412" s="41"/>
      <c r="M3412" s="41"/>
      <c r="N3412" s="41"/>
      <c r="O3412" s="41"/>
      <c r="P3412" s="41"/>
      <c r="Q3412" s="41"/>
      <c r="R3412" s="41"/>
      <c r="S3412" s="41"/>
      <c r="T3412" s="41"/>
      <c r="U3412" s="41"/>
      <c r="V3412" s="41"/>
      <c r="W3412" s="41"/>
      <c r="X3412" s="41"/>
      <c r="Y3412" s="43" t="str">
        <f t="shared" si="106"/>
        <v/>
      </c>
      <c r="Z3412" s="43">
        <v>1186676</v>
      </c>
      <c r="AA3412" s="43" t="e">
        <f t="shared" si="107"/>
        <v>#N/A</v>
      </c>
    </row>
    <row r="3413" spans="1:27" x14ac:dyDescent="0.3">
      <c r="A3413" s="43">
        <v>2336797</v>
      </c>
      <c r="B3413" s="43" t="s">
        <v>3305</v>
      </c>
      <c r="C3413" s="43" t="s">
        <v>3306</v>
      </c>
      <c r="D3413" s="41"/>
      <c r="E3413" s="43" t="s">
        <v>6263</v>
      </c>
      <c r="F3413" s="43" t="s">
        <v>30</v>
      </c>
      <c r="G3413" s="43">
        <v>45009</v>
      </c>
      <c r="H3413" s="41"/>
      <c r="I3413" s="41"/>
      <c r="J3413" s="43"/>
      <c r="K3413" s="41"/>
      <c r="L3413" s="41"/>
      <c r="M3413" s="41"/>
      <c r="N3413" s="41"/>
      <c r="O3413" s="41"/>
      <c r="P3413" s="41"/>
      <c r="Q3413" s="41"/>
      <c r="R3413" s="41"/>
      <c r="S3413" s="41"/>
      <c r="T3413" s="41"/>
      <c r="U3413" s="41"/>
      <c r="V3413" s="41"/>
      <c r="W3413" s="41"/>
      <c r="X3413" s="41"/>
      <c r="Y3413" s="43" t="str">
        <f t="shared" si="106"/>
        <v/>
      </c>
      <c r="Z3413" s="43">
        <v>2143980</v>
      </c>
      <c r="AA3413" s="43" t="e">
        <f t="shared" si="107"/>
        <v>#N/A</v>
      </c>
    </row>
    <row r="3414" spans="1:27" x14ac:dyDescent="0.3">
      <c r="A3414" s="43">
        <v>1556039</v>
      </c>
      <c r="B3414" s="43" t="s">
        <v>3305</v>
      </c>
      <c r="C3414" s="43" t="s">
        <v>290</v>
      </c>
      <c r="D3414" s="41"/>
      <c r="E3414" s="43" t="s">
        <v>6263</v>
      </c>
      <c r="F3414" s="43" t="s">
        <v>28</v>
      </c>
      <c r="G3414" s="43">
        <v>18016</v>
      </c>
      <c r="H3414" s="41"/>
      <c r="I3414" s="41"/>
      <c r="J3414" s="43"/>
      <c r="K3414" s="41"/>
      <c r="L3414" s="41"/>
      <c r="M3414" s="41"/>
      <c r="N3414" s="41"/>
      <c r="O3414" s="41"/>
      <c r="P3414" s="41"/>
      <c r="Q3414" s="41"/>
      <c r="R3414" s="41"/>
      <c r="S3414" s="41"/>
      <c r="T3414" s="41"/>
      <c r="U3414" s="41"/>
      <c r="V3414" s="41"/>
      <c r="W3414" s="41"/>
      <c r="X3414" s="41"/>
      <c r="Y3414" s="43" t="str">
        <f t="shared" si="106"/>
        <v>COMP</v>
      </c>
      <c r="Z3414" s="43">
        <v>1842516</v>
      </c>
      <c r="AA3414" s="43">
        <f t="shared" si="107"/>
        <v>1556039</v>
      </c>
    </row>
    <row r="3415" spans="1:27" x14ac:dyDescent="0.3">
      <c r="A3415" s="43">
        <v>200101</v>
      </c>
      <c r="B3415" s="43" t="s">
        <v>3305</v>
      </c>
      <c r="C3415" s="43" t="s">
        <v>408</v>
      </c>
      <c r="D3415" s="41"/>
      <c r="E3415" s="43" t="s">
        <v>6263</v>
      </c>
      <c r="F3415" s="43" t="s">
        <v>30</v>
      </c>
      <c r="G3415" s="43">
        <v>45008</v>
      </c>
      <c r="H3415" s="41"/>
      <c r="I3415" s="41"/>
      <c r="J3415" s="43"/>
      <c r="K3415" s="41"/>
      <c r="L3415" s="41"/>
      <c r="M3415" s="41"/>
      <c r="N3415" s="41"/>
      <c r="O3415" s="41"/>
      <c r="P3415" s="41"/>
      <c r="Q3415" s="41"/>
      <c r="R3415" s="41"/>
      <c r="S3415" s="41"/>
      <c r="T3415" s="41"/>
      <c r="U3415" s="41"/>
      <c r="V3415" s="41"/>
      <c r="W3415" s="41"/>
      <c r="X3415" s="41"/>
      <c r="Y3415" s="43" t="str">
        <f t="shared" si="106"/>
        <v/>
      </c>
      <c r="Z3415" s="43">
        <v>1284352</v>
      </c>
      <c r="AA3415" s="43" t="e">
        <f t="shared" si="107"/>
        <v>#N/A</v>
      </c>
    </row>
    <row r="3416" spans="1:27" x14ac:dyDescent="0.3">
      <c r="A3416" s="43">
        <v>1456748</v>
      </c>
      <c r="B3416" s="43" t="s">
        <v>3305</v>
      </c>
      <c r="C3416" s="43" t="s">
        <v>223</v>
      </c>
      <c r="D3416" s="41"/>
      <c r="E3416" s="43" t="s">
        <v>6263</v>
      </c>
      <c r="F3416" s="43" t="s">
        <v>28</v>
      </c>
      <c r="G3416" s="43">
        <v>45038</v>
      </c>
      <c r="H3416" s="41"/>
      <c r="I3416" s="41"/>
      <c r="J3416" s="43"/>
      <c r="K3416" s="41"/>
      <c r="L3416" s="41"/>
      <c r="M3416" s="41"/>
      <c r="N3416" s="41"/>
      <c r="O3416" s="41"/>
      <c r="P3416" s="41"/>
      <c r="Q3416" s="41"/>
      <c r="R3416" s="41"/>
      <c r="S3416" s="41"/>
      <c r="T3416" s="41"/>
      <c r="U3416" s="41"/>
      <c r="V3416" s="41"/>
      <c r="W3416" s="41"/>
      <c r="X3416" s="41"/>
      <c r="Y3416" s="43" t="str">
        <f t="shared" si="106"/>
        <v>COMP</v>
      </c>
      <c r="Z3416" s="43">
        <v>2250640</v>
      </c>
      <c r="AA3416" s="43">
        <f t="shared" si="107"/>
        <v>1456748</v>
      </c>
    </row>
    <row r="3417" spans="1:27" x14ac:dyDescent="0.3">
      <c r="A3417" s="43">
        <v>1456746</v>
      </c>
      <c r="B3417" s="43" t="s">
        <v>3305</v>
      </c>
      <c r="C3417" s="43" t="s">
        <v>390</v>
      </c>
      <c r="D3417" s="41"/>
      <c r="E3417" s="43" t="s">
        <v>6263</v>
      </c>
      <c r="F3417" s="43" t="s">
        <v>30</v>
      </c>
      <c r="G3417" s="43">
        <v>45038</v>
      </c>
      <c r="H3417" s="41"/>
      <c r="I3417" s="41"/>
      <c r="J3417" s="43"/>
      <c r="K3417" s="41"/>
      <c r="L3417" s="41"/>
      <c r="M3417" s="41"/>
      <c r="N3417" s="41"/>
      <c r="O3417" s="41"/>
      <c r="P3417" s="41"/>
      <c r="Q3417" s="41"/>
      <c r="R3417" s="41"/>
      <c r="S3417" s="41"/>
      <c r="T3417" s="41"/>
      <c r="U3417" s="41"/>
      <c r="V3417" s="41"/>
      <c r="W3417" s="41"/>
      <c r="X3417" s="41"/>
      <c r="Y3417" s="43" t="str">
        <f t="shared" si="106"/>
        <v/>
      </c>
      <c r="Z3417" s="43">
        <v>691387</v>
      </c>
      <c r="AA3417" s="43" t="e">
        <f t="shared" si="107"/>
        <v>#N/A</v>
      </c>
    </row>
    <row r="3418" spans="1:27" x14ac:dyDescent="0.3">
      <c r="A3418" s="43">
        <v>2150439</v>
      </c>
      <c r="B3418" s="43" t="s">
        <v>3305</v>
      </c>
      <c r="C3418" s="43" t="s">
        <v>654</v>
      </c>
      <c r="D3418" s="41"/>
      <c r="E3418" s="43" t="s">
        <v>29</v>
      </c>
      <c r="F3418" s="43" t="s">
        <v>30</v>
      </c>
      <c r="G3418" s="43">
        <v>45003</v>
      </c>
      <c r="H3418" s="41"/>
      <c r="I3418" s="41"/>
      <c r="J3418" s="43"/>
      <c r="K3418" s="41"/>
      <c r="L3418" s="41"/>
      <c r="M3418" s="41"/>
      <c r="N3418" s="41"/>
      <c r="O3418" s="41"/>
      <c r="P3418" s="41"/>
      <c r="Q3418" s="41"/>
      <c r="R3418" s="41"/>
      <c r="S3418" s="41"/>
      <c r="T3418" s="41"/>
      <c r="U3418" s="41"/>
      <c r="V3418" s="41"/>
      <c r="W3418" s="41"/>
      <c r="X3418" s="41"/>
      <c r="Y3418" s="43" t="str">
        <f t="shared" si="106"/>
        <v>COMP</v>
      </c>
      <c r="Z3418" s="43">
        <v>2351140</v>
      </c>
      <c r="AA3418" s="43">
        <f t="shared" si="107"/>
        <v>2150439</v>
      </c>
    </row>
    <row r="3419" spans="1:27" x14ac:dyDescent="0.3">
      <c r="A3419" s="43">
        <v>2130025</v>
      </c>
      <c r="B3419" s="43" t="s">
        <v>3305</v>
      </c>
      <c r="C3419" s="43" t="s">
        <v>730</v>
      </c>
      <c r="D3419" s="41"/>
      <c r="E3419" s="43" t="s">
        <v>29</v>
      </c>
      <c r="F3419" s="43" t="s">
        <v>30</v>
      </c>
      <c r="G3419" s="43">
        <v>37043</v>
      </c>
      <c r="H3419" s="41"/>
      <c r="I3419" s="41"/>
      <c r="J3419" s="43"/>
      <c r="K3419" s="41"/>
      <c r="L3419" s="41"/>
      <c r="M3419" s="41"/>
      <c r="N3419" s="41"/>
      <c r="O3419" s="41"/>
      <c r="P3419" s="41"/>
      <c r="Q3419" s="41"/>
      <c r="R3419" s="41"/>
      <c r="S3419" s="41"/>
      <c r="T3419" s="41"/>
      <c r="U3419" s="41"/>
      <c r="V3419" s="41"/>
      <c r="W3419" s="41"/>
      <c r="X3419" s="41"/>
      <c r="Y3419" s="43" t="str">
        <f t="shared" si="106"/>
        <v>COMP</v>
      </c>
      <c r="Z3419" s="43">
        <v>112323</v>
      </c>
      <c r="AA3419" s="43">
        <f t="shared" si="107"/>
        <v>2130025</v>
      </c>
    </row>
    <row r="3420" spans="1:27" x14ac:dyDescent="0.3">
      <c r="A3420" s="43">
        <v>1961390</v>
      </c>
      <c r="B3420" s="43" t="s">
        <v>3305</v>
      </c>
      <c r="C3420" s="43" t="s">
        <v>571</v>
      </c>
      <c r="D3420" s="41"/>
      <c r="E3420" s="43" t="s">
        <v>6263</v>
      </c>
      <c r="F3420" s="43" t="s">
        <v>28</v>
      </c>
      <c r="G3420" s="43">
        <v>45011</v>
      </c>
      <c r="H3420" s="41"/>
      <c r="I3420" s="41"/>
      <c r="J3420" s="43"/>
      <c r="K3420" s="41"/>
      <c r="L3420" s="41"/>
      <c r="M3420" s="41"/>
      <c r="N3420" s="41"/>
      <c r="O3420" s="41"/>
      <c r="P3420" s="41"/>
      <c r="Q3420" s="41"/>
      <c r="R3420" s="41"/>
      <c r="S3420" s="41"/>
      <c r="T3420" s="41"/>
      <c r="U3420" s="41"/>
      <c r="V3420" s="41"/>
      <c r="W3420" s="41"/>
      <c r="X3420" s="41"/>
      <c r="Y3420" s="43" t="str">
        <f t="shared" si="106"/>
        <v>COMP</v>
      </c>
      <c r="Z3420" s="43">
        <v>1054918</v>
      </c>
      <c r="AA3420" s="43">
        <f t="shared" si="107"/>
        <v>1961390</v>
      </c>
    </row>
    <row r="3421" spans="1:27" x14ac:dyDescent="0.3">
      <c r="A3421" s="43">
        <v>1146931</v>
      </c>
      <c r="B3421" s="43" t="s">
        <v>3305</v>
      </c>
      <c r="C3421" s="43" t="s">
        <v>548</v>
      </c>
      <c r="D3421" s="41"/>
      <c r="E3421" s="43" t="s">
        <v>6263</v>
      </c>
      <c r="F3421" s="43" t="s">
        <v>28</v>
      </c>
      <c r="G3421" s="43">
        <v>28024</v>
      </c>
      <c r="H3421" s="41"/>
      <c r="I3421" s="41"/>
      <c r="J3421" s="43"/>
      <c r="K3421" s="41"/>
      <c r="L3421" s="41"/>
      <c r="M3421" s="41"/>
      <c r="N3421" s="41"/>
      <c r="O3421" s="41"/>
      <c r="P3421" s="41"/>
      <c r="Q3421" s="41"/>
      <c r="R3421" s="41"/>
      <c r="S3421" s="41"/>
      <c r="T3421" s="41"/>
      <c r="U3421" s="41"/>
      <c r="V3421" s="41"/>
      <c r="W3421" s="41"/>
      <c r="X3421" s="41"/>
      <c r="Y3421" s="43" t="str">
        <f t="shared" si="106"/>
        <v>COMP</v>
      </c>
      <c r="Z3421" s="43">
        <v>665716</v>
      </c>
      <c r="AA3421" s="43">
        <f t="shared" si="107"/>
        <v>1146931</v>
      </c>
    </row>
    <row r="3422" spans="1:27" x14ac:dyDescent="0.3">
      <c r="A3422" s="43">
        <v>2265600</v>
      </c>
      <c r="B3422" s="43" t="s">
        <v>3305</v>
      </c>
      <c r="C3422" s="43" t="s">
        <v>870</v>
      </c>
      <c r="D3422" s="41"/>
      <c r="E3422" s="43" t="s">
        <v>29</v>
      </c>
      <c r="F3422" s="43" t="s">
        <v>28</v>
      </c>
      <c r="G3422" s="43">
        <v>28039</v>
      </c>
      <c r="H3422" s="41"/>
      <c r="I3422" s="41"/>
      <c r="J3422" s="43"/>
      <c r="K3422" s="41"/>
      <c r="L3422" s="41"/>
      <c r="M3422" s="41"/>
      <c r="N3422" s="41"/>
      <c r="O3422" s="41"/>
      <c r="P3422" s="41"/>
      <c r="Q3422" s="41"/>
      <c r="R3422" s="41"/>
      <c r="S3422" s="41"/>
      <c r="T3422" s="41"/>
      <c r="U3422" s="41"/>
      <c r="V3422" s="41"/>
      <c r="W3422" s="41"/>
      <c r="X3422" s="41"/>
      <c r="Y3422" s="43" t="str">
        <f t="shared" si="106"/>
        <v>COMP</v>
      </c>
      <c r="Z3422" s="43">
        <v>2172978</v>
      </c>
      <c r="AA3422" s="43">
        <f t="shared" si="107"/>
        <v>2265600</v>
      </c>
    </row>
    <row r="3423" spans="1:27" x14ac:dyDescent="0.3">
      <c r="A3423" s="43">
        <v>840216</v>
      </c>
      <c r="B3423" s="43" t="s">
        <v>3305</v>
      </c>
      <c r="C3423" s="43" t="s">
        <v>427</v>
      </c>
      <c r="D3423" s="41"/>
      <c r="E3423" s="43" t="s">
        <v>6263</v>
      </c>
      <c r="F3423" s="43" t="s">
        <v>28</v>
      </c>
      <c r="G3423" s="43">
        <v>37043</v>
      </c>
      <c r="H3423" s="41"/>
      <c r="I3423" s="41"/>
      <c r="J3423" s="43"/>
      <c r="K3423" s="41"/>
      <c r="L3423" s="41"/>
      <c r="M3423" s="41"/>
      <c r="N3423" s="41"/>
      <c r="O3423" s="41"/>
      <c r="P3423" s="41"/>
      <c r="Q3423" s="41"/>
      <c r="R3423" s="41"/>
      <c r="S3423" s="41"/>
      <c r="T3423" s="41"/>
      <c r="U3423" s="41"/>
      <c r="V3423" s="41"/>
      <c r="W3423" s="41"/>
      <c r="X3423" s="41"/>
      <c r="Y3423" s="43" t="str">
        <f t="shared" si="106"/>
        <v>COMP</v>
      </c>
      <c r="Z3423" s="43">
        <v>1307520</v>
      </c>
      <c r="AA3423" s="43">
        <f t="shared" si="107"/>
        <v>840216</v>
      </c>
    </row>
    <row r="3424" spans="1:27" x14ac:dyDescent="0.3">
      <c r="A3424" s="43">
        <v>2316670</v>
      </c>
      <c r="B3424" s="43" t="s">
        <v>3305</v>
      </c>
      <c r="C3424" s="43" t="s">
        <v>1300</v>
      </c>
      <c r="D3424" s="41"/>
      <c r="E3424" s="43" t="s">
        <v>6263</v>
      </c>
      <c r="F3424" s="43" t="s">
        <v>30</v>
      </c>
      <c r="G3424" s="43">
        <v>45010</v>
      </c>
      <c r="H3424" s="41"/>
      <c r="I3424" s="41"/>
      <c r="J3424" s="43"/>
      <c r="K3424" s="41"/>
      <c r="L3424" s="41"/>
      <c r="M3424" s="41"/>
      <c r="N3424" s="41"/>
      <c r="O3424" s="41"/>
      <c r="P3424" s="41"/>
      <c r="Q3424" s="41"/>
      <c r="R3424" s="41"/>
      <c r="S3424" s="41"/>
      <c r="T3424" s="41"/>
      <c r="U3424" s="41"/>
      <c r="V3424" s="41"/>
      <c r="W3424" s="41"/>
      <c r="X3424" s="41"/>
      <c r="Y3424" s="43" t="str">
        <f t="shared" si="106"/>
        <v/>
      </c>
      <c r="Z3424" s="43">
        <v>265511</v>
      </c>
      <c r="AA3424" s="43" t="e">
        <f t="shared" si="107"/>
        <v>#N/A</v>
      </c>
    </row>
    <row r="3425" spans="1:27" x14ac:dyDescent="0.3">
      <c r="A3425" s="43">
        <v>2274608</v>
      </c>
      <c r="B3425" s="43" t="s">
        <v>3305</v>
      </c>
      <c r="C3425" s="43" t="s">
        <v>1300</v>
      </c>
      <c r="D3425" s="41"/>
      <c r="E3425" s="43" t="s">
        <v>6263</v>
      </c>
      <c r="F3425" s="43" t="s">
        <v>30</v>
      </c>
      <c r="G3425" s="43">
        <v>28037</v>
      </c>
      <c r="H3425" s="41"/>
      <c r="I3425" s="41"/>
      <c r="J3425" s="43"/>
      <c r="K3425" s="41"/>
      <c r="L3425" s="41"/>
      <c r="M3425" s="41"/>
      <c r="N3425" s="41"/>
      <c r="O3425" s="41"/>
      <c r="P3425" s="41"/>
      <c r="Q3425" s="41"/>
      <c r="R3425" s="41"/>
      <c r="S3425" s="41"/>
      <c r="T3425" s="41"/>
      <c r="U3425" s="41"/>
      <c r="V3425" s="41"/>
      <c r="W3425" s="41"/>
      <c r="X3425" s="41"/>
      <c r="Y3425" s="43" t="str">
        <f t="shared" si="106"/>
        <v/>
      </c>
      <c r="Z3425" s="43">
        <v>163815</v>
      </c>
      <c r="AA3425" s="43" t="e">
        <f t="shared" si="107"/>
        <v>#N/A</v>
      </c>
    </row>
    <row r="3426" spans="1:27" x14ac:dyDescent="0.3">
      <c r="A3426" s="43">
        <v>1514751</v>
      </c>
      <c r="B3426" s="43" t="s">
        <v>3307</v>
      </c>
      <c r="C3426" s="43" t="s">
        <v>815</v>
      </c>
      <c r="D3426" s="41"/>
      <c r="E3426" s="43" t="s">
        <v>29</v>
      </c>
      <c r="F3426" s="43" t="s">
        <v>28</v>
      </c>
      <c r="G3426" s="43">
        <v>37043</v>
      </c>
      <c r="H3426" s="41"/>
      <c r="I3426" s="41"/>
      <c r="J3426" s="43"/>
      <c r="K3426" s="41"/>
      <c r="L3426" s="41"/>
      <c r="M3426" s="41"/>
      <c r="N3426" s="41"/>
      <c r="O3426" s="41"/>
      <c r="P3426" s="41"/>
      <c r="Q3426" s="41"/>
      <c r="R3426" s="41"/>
      <c r="S3426" s="41"/>
      <c r="T3426" s="41"/>
      <c r="U3426" s="41"/>
      <c r="V3426" s="41"/>
      <c r="W3426" s="41"/>
      <c r="X3426" s="41"/>
      <c r="Y3426" s="43" t="str">
        <f t="shared" si="106"/>
        <v>COMP</v>
      </c>
      <c r="Z3426" s="43">
        <v>163228</v>
      </c>
      <c r="AA3426" s="43">
        <f t="shared" si="107"/>
        <v>1514751</v>
      </c>
    </row>
    <row r="3427" spans="1:27" x14ac:dyDescent="0.3">
      <c r="A3427" s="43">
        <v>2303816</v>
      </c>
      <c r="B3427" s="43" t="s">
        <v>3308</v>
      </c>
      <c r="C3427" s="43" t="s">
        <v>329</v>
      </c>
      <c r="D3427" s="41"/>
      <c r="E3427" s="43" t="s">
        <v>6263</v>
      </c>
      <c r="F3427" s="43" t="s">
        <v>28</v>
      </c>
      <c r="G3427" s="43">
        <v>37016</v>
      </c>
      <c r="H3427" s="41"/>
      <c r="I3427" s="41"/>
      <c r="J3427" s="43"/>
      <c r="K3427" s="41"/>
      <c r="L3427" s="41"/>
      <c r="M3427" s="41"/>
      <c r="N3427" s="41"/>
      <c r="O3427" s="41"/>
      <c r="P3427" s="41"/>
      <c r="Q3427" s="41"/>
      <c r="R3427" s="41"/>
      <c r="S3427" s="41"/>
      <c r="T3427" s="41"/>
      <c r="U3427" s="41"/>
      <c r="V3427" s="41"/>
      <c r="W3427" s="41"/>
      <c r="X3427" s="41"/>
      <c r="Y3427" s="43" t="str">
        <f t="shared" si="106"/>
        <v/>
      </c>
      <c r="Z3427" s="43">
        <v>2131917</v>
      </c>
      <c r="AA3427" s="43" t="e">
        <f t="shared" si="107"/>
        <v>#N/A</v>
      </c>
    </row>
    <row r="3428" spans="1:27" x14ac:dyDescent="0.3">
      <c r="A3428" s="43">
        <v>1809452</v>
      </c>
      <c r="B3428" s="43" t="s">
        <v>3309</v>
      </c>
      <c r="C3428" s="43" t="s">
        <v>175</v>
      </c>
      <c r="D3428" s="41"/>
      <c r="E3428" s="43" t="s">
        <v>35</v>
      </c>
      <c r="F3428" s="43" t="s">
        <v>28</v>
      </c>
      <c r="G3428" s="43">
        <v>45008</v>
      </c>
      <c r="H3428" s="41"/>
      <c r="I3428" s="41"/>
      <c r="J3428" s="43"/>
      <c r="K3428" s="41"/>
      <c r="L3428" s="41"/>
      <c r="M3428" s="41"/>
      <c r="N3428" s="41"/>
      <c r="O3428" s="41"/>
      <c r="P3428" s="41"/>
      <c r="Q3428" s="41"/>
      <c r="R3428" s="41"/>
      <c r="S3428" s="41"/>
      <c r="T3428" s="41"/>
      <c r="U3428" s="41"/>
      <c r="V3428" s="41"/>
      <c r="W3428" s="41"/>
      <c r="X3428" s="41"/>
      <c r="Y3428" s="43" t="str">
        <f t="shared" si="106"/>
        <v>COMP</v>
      </c>
      <c r="Z3428" s="43">
        <v>2160196</v>
      </c>
      <c r="AA3428" s="43">
        <f t="shared" si="107"/>
        <v>1809452</v>
      </c>
    </row>
    <row r="3429" spans="1:27" x14ac:dyDescent="0.3">
      <c r="A3429" s="43">
        <v>1128685</v>
      </c>
      <c r="B3429" s="43" t="s">
        <v>3310</v>
      </c>
      <c r="C3429" s="43" t="s">
        <v>414</v>
      </c>
      <c r="D3429" s="41"/>
      <c r="E3429" s="43" t="s">
        <v>6263</v>
      </c>
      <c r="F3429" s="43" t="s">
        <v>30</v>
      </c>
      <c r="G3429" s="43">
        <v>37015</v>
      </c>
      <c r="H3429" s="41"/>
      <c r="I3429" s="41"/>
      <c r="J3429" s="43"/>
      <c r="K3429" s="41"/>
      <c r="L3429" s="41"/>
      <c r="M3429" s="41"/>
      <c r="N3429" s="41"/>
      <c r="O3429" s="41"/>
      <c r="P3429" s="41"/>
      <c r="Q3429" s="41"/>
      <c r="R3429" s="41"/>
      <c r="S3429" s="41"/>
      <c r="T3429" s="41"/>
      <c r="U3429" s="41"/>
      <c r="V3429" s="41"/>
      <c r="W3429" s="41"/>
      <c r="X3429" s="41"/>
      <c r="Y3429" s="43" t="str">
        <f t="shared" si="106"/>
        <v>COMP</v>
      </c>
      <c r="Z3429" s="43">
        <v>740283</v>
      </c>
      <c r="AA3429" s="43">
        <f t="shared" si="107"/>
        <v>1128685</v>
      </c>
    </row>
    <row r="3430" spans="1:27" x14ac:dyDescent="0.3">
      <c r="A3430" s="43">
        <v>1702215</v>
      </c>
      <c r="B3430" s="43" t="s">
        <v>3311</v>
      </c>
      <c r="C3430" s="43" t="s">
        <v>340</v>
      </c>
      <c r="D3430" s="41"/>
      <c r="E3430" s="43" t="s">
        <v>29</v>
      </c>
      <c r="F3430" s="43" t="s">
        <v>30</v>
      </c>
      <c r="G3430" s="43">
        <v>45042</v>
      </c>
      <c r="H3430" s="41"/>
      <c r="I3430" s="41"/>
      <c r="J3430" s="43"/>
      <c r="K3430" s="41"/>
      <c r="L3430" s="41"/>
      <c r="M3430" s="41"/>
      <c r="N3430" s="41"/>
      <c r="O3430" s="41"/>
      <c r="P3430" s="41"/>
      <c r="Q3430" s="41"/>
      <c r="R3430" s="41"/>
      <c r="S3430" s="41"/>
      <c r="T3430" s="41"/>
      <c r="U3430" s="41"/>
      <c r="V3430" s="41"/>
      <c r="W3430" s="41"/>
      <c r="X3430" s="41"/>
      <c r="Y3430" s="43" t="str">
        <f t="shared" si="106"/>
        <v/>
      </c>
      <c r="Z3430" s="43">
        <v>1132581</v>
      </c>
      <c r="AA3430" s="43" t="e">
        <f t="shared" si="107"/>
        <v>#N/A</v>
      </c>
    </row>
    <row r="3431" spans="1:27" x14ac:dyDescent="0.3">
      <c r="A3431" s="43">
        <v>2365154</v>
      </c>
      <c r="B3431" s="43" t="s">
        <v>3312</v>
      </c>
      <c r="C3431" s="43" t="s">
        <v>534</v>
      </c>
      <c r="D3431" s="41"/>
      <c r="E3431" s="43" t="s">
        <v>6263</v>
      </c>
      <c r="F3431" s="43" t="s">
        <v>30</v>
      </c>
      <c r="G3431" s="43">
        <v>37021</v>
      </c>
      <c r="H3431" s="41"/>
      <c r="I3431" s="41"/>
      <c r="J3431" s="43"/>
      <c r="K3431" s="41"/>
      <c r="L3431" s="41"/>
      <c r="M3431" s="41"/>
      <c r="N3431" s="41"/>
      <c r="O3431" s="41"/>
      <c r="P3431" s="41"/>
      <c r="Q3431" s="41"/>
      <c r="R3431" s="41"/>
      <c r="S3431" s="41"/>
      <c r="T3431" s="41"/>
      <c r="U3431" s="41"/>
      <c r="V3431" s="41"/>
      <c r="W3431" s="41"/>
      <c r="X3431" s="41"/>
      <c r="Y3431" s="43" t="str">
        <f t="shared" si="106"/>
        <v/>
      </c>
      <c r="Z3431" s="43">
        <v>1792111</v>
      </c>
      <c r="AA3431" s="43" t="e">
        <f t="shared" si="107"/>
        <v>#N/A</v>
      </c>
    </row>
    <row r="3432" spans="1:27" x14ac:dyDescent="0.3">
      <c r="A3432" s="43">
        <v>2398588</v>
      </c>
      <c r="B3432" s="43" t="s">
        <v>3313</v>
      </c>
      <c r="C3432" s="43" t="s">
        <v>3042</v>
      </c>
      <c r="D3432" s="41"/>
      <c r="E3432" s="43" t="s">
        <v>35</v>
      </c>
      <c r="F3432" s="43" t="s">
        <v>28</v>
      </c>
      <c r="G3432" s="43">
        <v>18035</v>
      </c>
      <c r="H3432" s="41"/>
      <c r="I3432" s="41"/>
      <c r="J3432" s="43"/>
      <c r="K3432" s="41"/>
      <c r="L3432" s="41"/>
      <c r="M3432" s="41"/>
      <c r="N3432" s="41"/>
      <c r="O3432" s="41"/>
      <c r="P3432" s="41"/>
      <c r="Q3432" s="41"/>
      <c r="R3432" s="41"/>
      <c r="S3432" s="41"/>
      <c r="T3432" s="41"/>
      <c r="U3432" s="41"/>
      <c r="V3432" s="41"/>
      <c r="W3432" s="41"/>
      <c r="X3432" s="41"/>
      <c r="Y3432" s="43" t="str">
        <f t="shared" si="106"/>
        <v>COMP</v>
      </c>
      <c r="Z3432" s="43">
        <v>1820011</v>
      </c>
      <c r="AA3432" s="43">
        <f t="shared" si="107"/>
        <v>2398588</v>
      </c>
    </row>
    <row r="3433" spans="1:27" x14ac:dyDescent="0.3">
      <c r="A3433" s="43">
        <v>1655660</v>
      </c>
      <c r="B3433" s="43" t="s">
        <v>3314</v>
      </c>
      <c r="C3433" s="43" t="s">
        <v>3315</v>
      </c>
      <c r="D3433" s="41"/>
      <c r="E3433" s="43" t="s">
        <v>35</v>
      </c>
      <c r="F3433" s="43" t="s">
        <v>28</v>
      </c>
      <c r="G3433" s="43">
        <v>28041</v>
      </c>
      <c r="H3433" s="41"/>
      <c r="I3433" s="41"/>
      <c r="J3433" s="43"/>
      <c r="K3433" s="41"/>
      <c r="L3433" s="41"/>
      <c r="M3433" s="41"/>
      <c r="N3433" s="41"/>
      <c r="O3433" s="41"/>
      <c r="P3433" s="41"/>
      <c r="Q3433" s="41"/>
      <c r="R3433" s="41"/>
      <c r="S3433" s="41"/>
      <c r="T3433" s="41"/>
      <c r="U3433" s="41"/>
      <c r="V3433" s="41"/>
      <c r="W3433" s="41"/>
      <c r="X3433" s="41"/>
      <c r="Y3433" s="43" t="str">
        <f t="shared" si="106"/>
        <v>COMP</v>
      </c>
      <c r="Z3433" s="43">
        <v>1561148</v>
      </c>
      <c r="AA3433" s="43">
        <f t="shared" si="107"/>
        <v>1655660</v>
      </c>
    </row>
    <row r="3434" spans="1:27" x14ac:dyDescent="0.3">
      <c r="A3434" s="43">
        <v>339025</v>
      </c>
      <c r="B3434" s="43" t="s">
        <v>3316</v>
      </c>
      <c r="C3434" s="43" t="s">
        <v>1924</v>
      </c>
      <c r="D3434" s="41"/>
      <c r="E3434" s="43" t="s">
        <v>31</v>
      </c>
      <c r="F3434" s="43" t="s">
        <v>28</v>
      </c>
      <c r="G3434" s="43">
        <v>18003</v>
      </c>
      <c r="H3434" s="41"/>
      <c r="I3434" s="41"/>
      <c r="J3434" s="43"/>
      <c r="K3434" s="41"/>
      <c r="L3434" s="41"/>
      <c r="M3434" s="41"/>
      <c r="N3434" s="41"/>
      <c r="O3434" s="41"/>
      <c r="P3434" s="41"/>
      <c r="Q3434" s="41"/>
      <c r="R3434" s="41"/>
      <c r="S3434" s="41"/>
      <c r="T3434" s="41"/>
      <c r="U3434" s="41"/>
      <c r="V3434" s="41"/>
      <c r="W3434" s="41"/>
      <c r="X3434" s="41"/>
      <c r="Y3434" s="43" t="str">
        <f t="shared" si="106"/>
        <v>COMP</v>
      </c>
      <c r="Z3434" s="43">
        <v>2036070</v>
      </c>
      <c r="AA3434" s="43">
        <f t="shared" si="107"/>
        <v>339025</v>
      </c>
    </row>
    <row r="3435" spans="1:27" x14ac:dyDescent="0.3">
      <c r="A3435" s="43">
        <v>2339552</v>
      </c>
      <c r="B3435" s="43" t="s">
        <v>3317</v>
      </c>
      <c r="C3435" s="43" t="s">
        <v>3318</v>
      </c>
      <c r="D3435" s="41"/>
      <c r="E3435" s="43" t="s">
        <v>35</v>
      </c>
      <c r="F3435" s="43" t="s">
        <v>30</v>
      </c>
      <c r="G3435" s="43">
        <v>41012</v>
      </c>
      <c r="H3435" s="41"/>
      <c r="I3435" s="41"/>
      <c r="J3435" s="43"/>
      <c r="K3435" s="41"/>
      <c r="L3435" s="41"/>
      <c r="M3435" s="41"/>
      <c r="N3435" s="41"/>
      <c r="O3435" s="41"/>
      <c r="P3435" s="41"/>
      <c r="Q3435" s="41"/>
      <c r="R3435" s="41"/>
      <c r="S3435" s="41"/>
      <c r="T3435" s="41"/>
      <c r="U3435" s="41"/>
      <c r="V3435" s="41"/>
      <c r="W3435" s="41"/>
      <c r="X3435" s="41"/>
      <c r="Y3435" s="43" t="str">
        <f t="shared" si="106"/>
        <v>COMP</v>
      </c>
      <c r="Z3435" s="43">
        <v>2382368</v>
      </c>
      <c r="AA3435" s="43">
        <f t="shared" si="107"/>
        <v>2339552</v>
      </c>
    </row>
    <row r="3436" spans="1:27" x14ac:dyDescent="0.3">
      <c r="A3436" s="43">
        <v>1711898</v>
      </c>
      <c r="B3436" s="43" t="s">
        <v>3317</v>
      </c>
      <c r="C3436" s="43" t="s">
        <v>266</v>
      </c>
      <c r="D3436" s="41"/>
      <c r="E3436" s="43" t="s">
        <v>6263</v>
      </c>
      <c r="F3436" s="43" t="s">
        <v>30</v>
      </c>
      <c r="G3436" s="43">
        <v>37048</v>
      </c>
      <c r="H3436" s="41"/>
      <c r="I3436" s="41"/>
      <c r="J3436" s="43"/>
      <c r="K3436" s="41"/>
      <c r="L3436" s="41"/>
      <c r="M3436" s="41"/>
      <c r="N3436" s="41"/>
      <c r="O3436" s="41"/>
      <c r="P3436" s="41"/>
      <c r="Q3436" s="41"/>
      <c r="R3436" s="41"/>
      <c r="S3436" s="41"/>
      <c r="T3436" s="41"/>
      <c r="U3436" s="41"/>
      <c r="V3436" s="41"/>
      <c r="W3436" s="41"/>
      <c r="X3436" s="41"/>
      <c r="Y3436" s="43" t="str">
        <f t="shared" si="106"/>
        <v/>
      </c>
      <c r="Z3436" s="43">
        <v>1988176</v>
      </c>
      <c r="AA3436" s="43" t="e">
        <f t="shared" si="107"/>
        <v>#N/A</v>
      </c>
    </row>
    <row r="3437" spans="1:27" x14ac:dyDescent="0.3">
      <c r="A3437" s="43">
        <v>1534818</v>
      </c>
      <c r="B3437" s="43" t="s">
        <v>3319</v>
      </c>
      <c r="C3437" s="43" t="s">
        <v>484</v>
      </c>
      <c r="D3437" s="41"/>
      <c r="E3437" s="43" t="s">
        <v>29</v>
      </c>
      <c r="F3437" s="43" t="s">
        <v>28</v>
      </c>
      <c r="G3437" s="43">
        <v>45009</v>
      </c>
      <c r="H3437" s="41"/>
      <c r="I3437" s="41"/>
      <c r="J3437" s="43"/>
      <c r="K3437" s="41"/>
      <c r="L3437" s="41"/>
      <c r="M3437" s="41"/>
      <c r="N3437" s="41"/>
      <c r="O3437" s="41"/>
      <c r="P3437" s="41"/>
      <c r="Q3437" s="41"/>
      <c r="R3437" s="41"/>
      <c r="S3437" s="41"/>
      <c r="T3437" s="41"/>
      <c r="U3437" s="41"/>
      <c r="V3437" s="41"/>
      <c r="W3437" s="41"/>
      <c r="X3437" s="41"/>
      <c r="Y3437" s="43" t="str">
        <f t="shared" si="106"/>
        <v>COMP</v>
      </c>
      <c r="Z3437" s="43">
        <v>1967547</v>
      </c>
      <c r="AA3437" s="43">
        <f t="shared" si="107"/>
        <v>1534818</v>
      </c>
    </row>
    <row r="3438" spans="1:27" x14ac:dyDescent="0.3">
      <c r="A3438" s="43">
        <v>2063007</v>
      </c>
      <c r="B3438" s="43" t="s">
        <v>3320</v>
      </c>
      <c r="C3438" s="43" t="s">
        <v>175</v>
      </c>
      <c r="D3438" s="41"/>
      <c r="E3438" s="43" t="s">
        <v>6263</v>
      </c>
      <c r="F3438" s="43" t="s">
        <v>28</v>
      </c>
      <c r="G3438" s="43">
        <v>28037</v>
      </c>
      <c r="H3438" s="41"/>
      <c r="I3438" s="41"/>
      <c r="J3438" s="43"/>
      <c r="K3438" s="41"/>
      <c r="L3438" s="41"/>
      <c r="M3438" s="41"/>
      <c r="N3438" s="41"/>
      <c r="O3438" s="41"/>
      <c r="P3438" s="41"/>
      <c r="Q3438" s="41"/>
      <c r="R3438" s="41"/>
      <c r="S3438" s="41"/>
      <c r="T3438" s="41"/>
      <c r="U3438" s="41"/>
      <c r="V3438" s="41"/>
      <c r="W3438" s="41"/>
      <c r="X3438" s="41"/>
      <c r="Y3438" s="43" t="str">
        <f t="shared" si="106"/>
        <v>COMP</v>
      </c>
      <c r="Z3438" s="43">
        <v>1978248</v>
      </c>
      <c r="AA3438" s="43">
        <f t="shared" si="107"/>
        <v>2063007</v>
      </c>
    </row>
    <row r="3439" spans="1:27" x14ac:dyDescent="0.3">
      <c r="A3439" s="43">
        <v>1675664</v>
      </c>
      <c r="B3439" s="43" t="s">
        <v>3321</v>
      </c>
      <c r="C3439" s="43" t="s">
        <v>1126</v>
      </c>
      <c r="D3439" s="41"/>
      <c r="E3439" s="43" t="s">
        <v>6263</v>
      </c>
      <c r="F3439" s="43" t="s">
        <v>30</v>
      </c>
      <c r="G3439" s="43">
        <v>45003</v>
      </c>
      <c r="H3439" s="41"/>
      <c r="I3439" s="41"/>
      <c r="J3439" s="43"/>
      <c r="K3439" s="41"/>
      <c r="L3439" s="41"/>
      <c r="M3439" s="41"/>
      <c r="N3439" s="41"/>
      <c r="O3439" s="41"/>
      <c r="P3439" s="41"/>
      <c r="Q3439" s="41"/>
      <c r="R3439" s="41"/>
      <c r="S3439" s="41"/>
      <c r="T3439" s="41"/>
      <c r="U3439" s="41"/>
      <c r="V3439" s="41"/>
      <c r="W3439" s="41"/>
      <c r="X3439" s="41"/>
      <c r="Y3439" s="43" t="str">
        <f t="shared" si="106"/>
        <v/>
      </c>
      <c r="Z3439" s="43">
        <v>1816580</v>
      </c>
      <c r="AA3439" s="43" t="e">
        <f t="shared" si="107"/>
        <v>#N/A</v>
      </c>
    </row>
    <row r="3440" spans="1:27" x14ac:dyDescent="0.3">
      <c r="A3440" s="43">
        <v>964669</v>
      </c>
      <c r="B3440" s="43" t="s">
        <v>3321</v>
      </c>
      <c r="C3440" s="43" t="s">
        <v>508</v>
      </c>
      <c r="D3440" s="41"/>
      <c r="E3440" s="43" t="s">
        <v>6263</v>
      </c>
      <c r="F3440" s="43" t="s">
        <v>28</v>
      </c>
      <c r="G3440" s="43">
        <v>37027</v>
      </c>
      <c r="H3440" s="41"/>
      <c r="I3440" s="41"/>
      <c r="J3440" s="43"/>
      <c r="K3440" s="41"/>
      <c r="L3440" s="41"/>
      <c r="M3440" s="41"/>
      <c r="N3440" s="41"/>
      <c r="O3440" s="41"/>
      <c r="P3440" s="41"/>
      <c r="Q3440" s="41"/>
      <c r="R3440" s="41"/>
      <c r="S3440" s="41"/>
      <c r="T3440" s="41"/>
      <c r="U3440" s="41"/>
      <c r="V3440" s="41"/>
      <c r="W3440" s="41"/>
      <c r="X3440" s="41"/>
      <c r="Y3440" s="43" t="str">
        <f t="shared" si="106"/>
        <v>COMP</v>
      </c>
      <c r="Z3440" s="43">
        <v>1295565</v>
      </c>
      <c r="AA3440" s="43">
        <f t="shared" si="107"/>
        <v>964669</v>
      </c>
    </row>
    <row r="3441" spans="1:27" x14ac:dyDescent="0.3">
      <c r="A3441" s="43">
        <v>1968373</v>
      </c>
      <c r="B3441" s="43" t="s">
        <v>3322</v>
      </c>
      <c r="C3441" s="43" t="s">
        <v>440</v>
      </c>
      <c r="D3441" s="41"/>
      <c r="E3441" s="43" t="s">
        <v>29</v>
      </c>
      <c r="F3441" s="43" t="s">
        <v>28</v>
      </c>
      <c r="G3441" s="43">
        <v>36011</v>
      </c>
      <c r="H3441" s="41"/>
      <c r="I3441" s="41"/>
      <c r="J3441" s="43"/>
      <c r="K3441" s="41"/>
      <c r="L3441" s="41"/>
      <c r="M3441" s="41"/>
      <c r="N3441" s="41"/>
      <c r="O3441" s="41"/>
      <c r="P3441" s="41"/>
      <c r="Q3441" s="41"/>
      <c r="R3441" s="41"/>
      <c r="S3441" s="41"/>
      <c r="T3441" s="41"/>
      <c r="U3441" s="41"/>
      <c r="V3441" s="41"/>
      <c r="W3441" s="41"/>
      <c r="X3441" s="41"/>
      <c r="Y3441" s="43" t="str">
        <f t="shared" si="106"/>
        <v/>
      </c>
      <c r="Z3441" s="43">
        <v>163975</v>
      </c>
      <c r="AA3441" s="43" t="e">
        <f t="shared" si="107"/>
        <v>#N/A</v>
      </c>
    </row>
    <row r="3442" spans="1:27" x14ac:dyDescent="0.3">
      <c r="A3442" s="43">
        <v>2263199</v>
      </c>
      <c r="B3442" s="43" t="s">
        <v>3323</v>
      </c>
      <c r="C3442" s="43" t="s">
        <v>829</v>
      </c>
      <c r="D3442" s="41"/>
      <c r="E3442" s="43" t="s">
        <v>6263</v>
      </c>
      <c r="F3442" s="43" t="s">
        <v>28</v>
      </c>
      <c r="G3442" s="43">
        <v>45056</v>
      </c>
      <c r="H3442" s="41"/>
      <c r="I3442" s="41"/>
      <c r="J3442" s="43"/>
      <c r="K3442" s="41"/>
      <c r="L3442" s="41"/>
      <c r="M3442" s="41"/>
      <c r="N3442" s="41"/>
      <c r="O3442" s="41"/>
      <c r="P3442" s="41"/>
      <c r="Q3442" s="41"/>
      <c r="R3442" s="41"/>
      <c r="S3442" s="41"/>
      <c r="T3442" s="41"/>
      <c r="U3442" s="41"/>
      <c r="V3442" s="41"/>
      <c r="W3442" s="41"/>
      <c r="X3442" s="41"/>
      <c r="Y3442" s="43" t="str">
        <f t="shared" si="106"/>
        <v>COMP</v>
      </c>
      <c r="Z3442" s="43">
        <v>1800661</v>
      </c>
      <c r="AA3442" s="43">
        <f t="shared" si="107"/>
        <v>2263199</v>
      </c>
    </row>
    <row r="3443" spans="1:27" x14ac:dyDescent="0.3">
      <c r="A3443" s="43">
        <v>202742</v>
      </c>
      <c r="B3443" s="43" t="s">
        <v>3324</v>
      </c>
      <c r="C3443" s="43" t="s">
        <v>508</v>
      </c>
      <c r="D3443" s="41"/>
      <c r="E3443" s="43" t="s">
        <v>6263</v>
      </c>
      <c r="F3443" s="43" t="s">
        <v>28</v>
      </c>
      <c r="G3443" s="43">
        <v>36014</v>
      </c>
      <c r="H3443" s="41"/>
      <c r="I3443" s="41"/>
      <c r="J3443" s="43"/>
      <c r="K3443" s="41"/>
      <c r="L3443" s="41"/>
      <c r="M3443" s="41"/>
      <c r="N3443" s="41"/>
      <c r="O3443" s="41"/>
      <c r="P3443" s="41"/>
      <c r="Q3443" s="41"/>
      <c r="R3443" s="41"/>
      <c r="S3443" s="41"/>
      <c r="T3443" s="41"/>
      <c r="U3443" s="41"/>
      <c r="V3443" s="41"/>
      <c r="W3443" s="41"/>
      <c r="X3443" s="41"/>
      <c r="Y3443" s="43" t="str">
        <f t="shared" si="106"/>
        <v/>
      </c>
      <c r="Z3443" s="43">
        <v>371685</v>
      </c>
      <c r="AA3443" s="43" t="e">
        <f t="shared" si="107"/>
        <v>#N/A</v>
      </c>
    </row>
    <row r="3444" spans="1:27" x14ac:dyDescent="0.3">
      <c r="A3444" s="43">
        <v>1302094</v>
      </c>
      <c r="B3444" s="43" t="s">
        <v>3325</v>
      </c>
      <c r="C3444" s="43" t="s">
        <v>565</v>
      </c>
      <c r="D3444" s="41"/>
      <c r="E3444" s="43" t="s">
        <v>6263</v>
      </c>
      <c r="F3444" s="43" t="s">
        <v>28</v>
      </c>
      <c r="G3444" s="43">
        <v>41027</v>
      </c>
      <c r="H3444" s="41"/>
      <c r="I3444" s="41"/>
      <c r="J3444" s="43"/>
      <c r="K3444" s="41"/>
      <c r="L3444" s="41"/>
      <c r="M3444" s="41"/>
      <c r="N3444" s="41"/>
      <c r="O3444" s="41"/>
      <c r="P3444" s="41"/>
      <c r="Q3444" s="41"/>
      <c r="R3444" s="41"/>
      <c r="S3444" s="41"/>
      <c r="T3444" s="41"/>
      <c r="U3444" s="41"/>
      <c r="V3444" s="41"/>
      <c r="W3444" s="41"/>
      <c r="X3444" s="41"/>
      <c r="Y3444" s="43" t="str">
        <f t="shared" si="106"/>
        <v/>
      </c>
      <c r="Z3444" s="43">
        <v>1217109</v>
      </c>
      <c r="AA3444" s="43" t="e">
        <f t="shared" si="107"/>
        <v>#N/A</v>
      </c>
    </row>
    <row r="3445" spans="1:27" x14ac:dyDescent="0.3">
      <c r="A3445" s="43">
        <v>587661</v>
      </c>
      <c r="B3445" s="43" t="s">
        <v>3326</v>
      </c>
      <c r="C3445" s="43" t="s">
        <v>3327</v>
      </c>
      <c r="D3445" s="41"/>
      <c r="E3445" s="43" t="s">
        <v>29</v>
      </c>
      <c r="F3445" s="43" t="s">
        <v>30</v>
      </c>
      <c r="G3445" s="43">
        <v>28009</v>
      </c>
      <c r="H3445" s="41"/>
      <c r="I3445" s="41"/>
      <c r="J3445" s="43"/>
      <c r="K3445" s="41"/>
      <c r="L3445" s="41"/>
      <c r="M3445" s="41"/>
      <c r="N3445" s="41"/>
      <c r="O3445" s="41"/>
      <c r="P3445" s="41"/>
      <c r="Q3445" s="41"/>
      <c r="R3445" s="41"/>
      <c r="S3445" s="41"/>
      <c r="T3445" s="41"/>
      <c r="U3445" s="41"/>
      <c r="V3445" s="41"/>
      <c r="W3445" s="41"/>
      <c r="X3445" s="41"/>
      <c r="Y3445" s="43" t="str">
        <f t="shared" si="106"/>
        <v>COMP</v>
      </c>
      <c r="Z3445" s="43">
        <v>1717330</v>
      </c>
      <c r="AA3445" s="43">
        <f t="shared" si="107"/>
        <v>587661</v>
      </c>
    </row>
    <row r="3446" spans="1:27" x14ac:dyDescent="0.3">
      <c r="A3446" s="43">
        <v>2402043</v>
      </c>
      <c r="B3446" s="43" t="s">
        <v>3326</v>
      </c>
      <c r="C3446" s="43" t="s">
        <v>401</v>
      </c>
      <c r="D3446" s="41"/>
      <c r="E3446" s="43" t="s">
        <v>6263</v>
      </c>
      <c r="F3446" s="43" t="s">
        <v>30</v>
      </c>
      <c r="G3446" s="43">
        <v>36455</v>
      </c>
      <c r="H3446" s="41"/>
      <c r="I3446" s="41"/>
      <c r="J3446" s="43"/>
      <c r="K3446" s="41"/>
      <c r="L3446" s="41"/>
      <c r="M3446" s="41"/>
      <c r="N3446" s="41"/>
      <c r="O3446" s="41"/>
      <c r="P3446" s="41"/>
      <c r="Q3446" s="41"/>
      <c r="R3446" s="41"/>
      <c r="S3446" s="41"/>
      <c r="T3446" s="41"/>
      <c r="U3446" s="41"/>
      <c r="V3446" s="41"/>
      <c r="W3446" s="41"/>
      <c r="X3446" s="41"/>
      <c r="Y3446" s="43" t="str">
        <f t="shared" si="106"/>
        <v>COMP</v>
      </c>
      <c r="Z3446" s="43">
        <v>2435534</v>
      </c>
      <c r="AA3446" s="43">
        <f t="shared" si="107"/>
        <v>2402043</v>
      </c>
    </row>
    <row r="3447" spans="1:27" x14ac:dyDescent="0.3">
      <c r="A3447" s="43">
        <v>2231069</v>
      </c>
      <c r="B3447" s="43" t="s">
        <v>3326</v>
      </c>
      <c r="C3447" s="43" t="s">
        <v>250</v>
      </c>
      <c r="D3447" s="41"/>
      <c r="E3447" s="43" t="s">
        <v>6263</v>
      </c>
      <c r="F3447" s="43" t="s">
        <v>28</v>
      </c>
      <c r="G3447" s="43">
        <v>45016</v>
      </c>
      <c r="H3447" s="41"/>
      <c r="I3447" s="41"/>
      <c r="J3447" s="43"/>
      <c r="K3447" s="41"/>
      <c r="L3447" s="41"/>
      <c r="M3447" s="41"/>
      <c r="N3447" s="41"/>
      <c r="O3447" s="41"/>
      <c r="P3447" s="41"/>
      <c r="Q3447" s="41"/>
      <c r="R3447" s="41"/>
      <c r="S3447" s="41"/>
      <c r="T3447" s="41"/>
      <c r="U3447" s="41"/>
      <c r="V3447" s="41"/>
      <c r="W3447" s="41"/>
      <c r="X3447" s="41"/>
      <c r="Y3447" s="43" t="str">
        <f t="shared" si="106"/>
        <v/>
      </c>
      <c r="Z3447" s="43">
        <v>2427261</v>
      </c>
      <c r="AA3447" s="43" t="e">
        <f t="shared" si="107"/>
        <v>#N/A</v>
      </c>
    </row>
    <row r="3448" spans="1:27" x14ac:dyDescent="0.3">
      <c r="A3448" s="43">
        <v>2238319</v>
      </c>
      <c r="B3448" s="43" t="s">
        <v>3328</v>
      </c>
      <c r="C3448" s="43" t="s">
        <v>546</v>
      </c>
      <c r="D3448" s="41"/>
      <c r="E3448" s="43" t="s">
        <v>6263</v>
      </c>
      <c r="F3448" s="43" t="s">
        <v>30</v>
      </c>
      <c r="G3448" s="43">
        <v>37024</v>
      </c>
      <c r="H3448" s="41"/>
      <c r="I3448" s="41"/>
      <c r="J3448" s="43"/>
      <c r="K3448" s="41"/>
      <c r="L3448" s="41"/>
      <c r="M3448" s="41"/>
      <c r="N3448" s="41"/>
      <c r="O3448" s="41"/>
      <c r="P3448" s="41"/>
      <c r="Q3448" s="41"/>
      <c r="R3448" s="41"/>
      <c r="S3448" s="41"/>
      <c r="T3448" s="41"/>
      <c r="U3448" s="41"/>
      <c r="V3448" s="41"/>
      <c r="W3448" s="41"/>
      <c r="X3448" s="41"/>
      <c r="Y3448" s="43" t="str">
        <f t="shared" si="106"/>
        <v/>
      </c>
      <c r="Z3448" s="43">
        <v>1799931</v>
      </c>
      <c r="AA3448" s="43" t="e">
        <f t="shared" si="107"/>
        <v>#N/A</v>
      </c>
    </row>
    <row r="3449" spans="1:27" x14ac:dyDescent="0.3">
      <c r="A3449" s="43">
        <v>627022</v>
      </c>
      <c r="B3449" s="43" t="s">
        <v>3329</v>
      </c>
      <c r="C3449" s="43" t="s">
        <v>327</v>
      </c>
      <c r="D3449" s="41"/>
      <c r="E3449" s="43" t="s">
        <v>6263</v>
      </c>
      <c r="F3449" s="43" t="s">
        <v>30</v>
      </c>
      <c r="G3449" s="43">
        <v>45003</v>
      </c>
      <c r="H3449" s="41"/>
      <c r="I3449" s="41"/>
      <c r="J3449" s="43"/>
      <c r="K3449" s="41"/>
      <c r="L3449" s="41"/>
      <c r="M3449" s="41"/>
      <c r="N3449" s="41"/>
      <c r="O3449" s="41"/>
      <c r="P3449" s="41"/>
      <c r="Q3449" s="41"/>
      <c r="R3449" s="41"/>
      <c r="S3449" s="41"/>
      <c r="T3449" s="41"/>
      <c r="U3449" s="41"/>
      <c r="V3449" s="41"/>
      <c r="W3449" s="41"/>
      <c r="X3449" s="41"/>
      <c r="Y3449" s="43" t="str">
        <f t="shared" si="106"/>
        <v>COMP</v>
      </c>
      <c r="Z3449" s="43">
        <v>143587</v>
      </c>
      <c r="AA3449" s="43">
        <f t="shared" si="107"/>
        <v>627022</v>
      </c>
    </row>
    <row r="3450" spans="1:27" x14ac:dyDescent="0.3">
      <c r="A3450" s="43">
        <v>326492</v>
      </c>
      <c r="B3450" s="43" t="s">
        <v>3329</v>
      </c>
      <c r="C3450" s="43" t="s">
        <v>508</v>
      </c>
      <c r="D3450" s="41"/>
      <c r="E3450" s="43" t="s">
        <v>6263</v>
      </c>
      <c r="F3450" s="43" t="s">
        <v>28</v>
      </c>
      <c r="G3450" s="43">
        <v>45038</v>
      </c>
      <c r="H3450" s="41"/>
      <c r="I3450" s="41"/>
      <c r="J3450" s="43"/>
      <c r="K3450" s="41"/>
      <c r="L3450" s="41"/>
      <c r="M3450" s="41"/>
      <c r="N3450" s="41"/>
      <c r="O3450" s="41"/>
      <c r="P3450" s="41"/>
      <c r="Q3450" s="41"/>
      <c r="R3450" s="41"/>
      <c r="S3450" s="41"/>
      <c r="T3450" s="41"/>
      <c r="U3450" s="41"/>
      <c r="V3450" s="41"/>
      <c r="W3450" s="41"/>
      <c r="X3450" s="41"/>
      <c r="Y3450" s="43" t="str">
        <f t="shared" si="106"/>
        <v>COMP</v>
      </c>
      <c r="Z3450" s="43">
        <v>417208</v>
      </c>
      <c r="AA3450" s="43">
        <f t="shared" si="107"/>
        <v>326492</v>
      </c>
    </row>
    <row r="3451" spans="1:27" x14ac:dyDescent="0.3">
      <c r="A3451" s="43">
        <v>1620467</v>
      </c>
      <c r="B3451" s="43" t="s">
        <v>3329</v>
      </c>
      <c r="C3451" s="43" t="s">
        <v>346</v>
      </c>
      <c r="D3451" s="41"/>
      <c r="E3451" s="43" t="s">
        <v>6263</v>
      </c>
      <c r="F3451" s="43" t="s">
        <v>28</v>
      </c>
      <c r="G3451" s="43">
        <v>28013</v>
      </c>
      <c r="H3451" s="41"/>
      <c r="I3451" s="41"/>
      <c r="J3451" s="43"/>
      <c r="K3451" s="41"/>
      <c r="L3451" s="41"/>
      <c r="M3451" s="41"/>
      <c r="N3451" s="41"/>
      <c r="O3451" s="41"/>
      <c r="P3451" s="41"/>
      <c r="Q3451" s="41"/>
      <c r="R3451" s="41"/>
      <c r="S3451" s="41"/>
      <c r="T3451" s="41"/>
      <c r="U3451" s="41"/>
      <c r="V3451" s="41"/>
      <c r="W3451" s="41"/>
      <c r="X3451" s="41"/>
      <c r="Y3451" s="43" t="str">
        <f t="shared" si="106"/>
        <v>COMP</v>
      </c>
      <c r="Z3451" s="43">
        <v>2257136</v>
      </c>
      <c r="AA3451" s="43">
        <f t="shared" si="107"/>
        <v>1620467</v>
      </c>
    </row>
    <row r="3452" spans="1:27" x14ac:dyDescent="0.3">
      <c r="A3452" s="43">
        <v>1967783</v>
      </c>
      <c r="B3452" s="43" t="s">
        <v>3329</v>
      </c>
      <c r="C3452" s="43" t="s">
        <v>414</v>
      </c>
      <c r="D3452" s="41"/>
      <c r="E3452" s="43" t="s">
        <v>6263</v>
      </c>
      <c r="F3452" s="43" t="s">
        <v>30</v>
      </c>
      <c r="G3452" s="43">
        <v>28013</v>
      </c>
      <c r="H3452" s="41"/>
      <c r="I3452" s="41"/>
      <c r="J3452" s="43"/>
      <c r="K3452" s="41"/>
      <c r="L3452" s="41"/>
      <c r="M3452" s="41"/>
      <c r="N3452" s="41"/>
      <c r="O3452" s="41"/>
      <c r="P3452" s="41"/>
      <c r="Q3452" s="41"/>
      <c r="R3452" s="41"/>
      <c r="S3452" s="41"/>
      <c r="T3452" s="41"/>
      <c r="U3452" s="41"/>
      <c r="V3452" s="41"/>
      <c r="W3452" s="41"/>
      <c r="X3452" s="41"/>
      <c r="Y3452" s="43" t="str">
        <f t="shared" si="106"/>
        <v/>
      </c>
      <c r="Z3452" s="43">
        <v>2163472</v>
      </c>
      <c r="AA3452" s="43" t="e">
        <f t="shared" si="107"/>
        <v>#N/A</v>
      </c>
    </row>
    <row r="3453" spans="1:27" x14ac:dyDescent="0.3">
      <c r="A3453" s="43">
        <v>900795</v>
      </c>
      <c r="B3453" s="43" t="s">
        <v>565</v>
      </c>
      <c r="C3453" s="43" t="s">
        <v>674</v>
      </c>
      <c r="D3453" s="41"/>
      <c r="E3453" s="43" t="s">
        <v>6263</v>
      </c>
      <c r="F3453" s="43" t="s">
        <v>28</v>
      </c>
      <c r="G3453" s="43">
        <v>41031</v>
      </c>
      <c r="H3453" s="41"/>
      <c r="I3453" s="41"/>
      <c r="J3453" s="43"/>
      <c r="K3453" s="41"/>
      <c r="L3453" s="41"/>
      <c r="M3453" s="41"/>
      <c r="N3453" s="41"/>
      <c r="O3453" s="41"/>
      <c r="P3453" s="41"/>
      <c r="Q3453" s="41"/>
      <c r="R3453" s="41"/>
      <c r="S3453" s="41"/>
      <c r="T3453" s="41"/>
      <c r="U3453" s="41"/>
      <c r="V3453" s="41"/>
      <c r="W3453" s="41"/>
      <c r="X3453" s="41"/>
      <c r="Y3453" s="43" t="str">
        <f t="shared" si="106"/>
        <v/>
      </c>
      <c r="Z3453" s="43">
        <v>912257</v>
      </c>
      <c r="AA3453" s="43" t="e">
        <f t="shared" si="107"/>
        <v>#N/A</v>
      </c>
    </row>
    <row r="3454" spans="1:27" x14ac:dyDescent="0.3">
      <c r="A3454" s="43">
        <v>1007369</v>
      </c>
      <c r="B3454" s="43" t="s">
        <v>565</v>
      </c>
      <c r="C3454" s="43" t="s">
        <v>894</v>
      </c>
      <c r="D3454" s="41"/>
      <c r="E3454" s="43" t="s">
        <v>6263</v>
      </c>
      <c r="F3454" s="43" t="s">
        <v>28</v>
      </c>
      <c r="G3454" s="43">
        <v>28037</v>
      </c>
      <c r="H3454" s="41"/>
      <c r="I3454" s="41"/>
      <c r="J3454" s="43"/>
      <c r="K3454" s="41"/>
      <c r="L3454" s="41"/>
      <c r="M3454" s="41"/>
      <c r="N3454" s="41"/>
      <c r="O3454" s="41"/>
      <c r="P3454" s="41"/>
      <c r="Q3454" s="41"/>
      <c r="R3454" s="41"/>
      <c r="S3454" s="41"/>
      <c r="T3454" s="41"/>
      <c r="U3454" s="41"/>
      <c r="V3454" s="41"/>
      <c r="W3454" s="41"/>
      <c r="X3454" s="41"/>
      <c r="Y3454" s="43" t="str">
        <f t="shared" si="106"/>
        <v>COMP</v>
      </c>
      <c r="Z3454" s="43">
        <v>1730416</v>
      </c>
      <c r="AA3454" s="43">
        <f t="shared" si="107"/>
        <v>1007369</v>
      </c>
    </row>
    <row r="3455" spans="1:27" x14ac:dyDescent="0.3">
      <c r="A3455" s="43">
        <v>2436295</v>
      </c>
      <c r="B3455" s="43" t="s">
        <v>565</v>
      </c>
      <c r="C3455" s="43" t="s">
        <v>329</v>
      </c>
      <c r="D3455" s="41"/>
      <c r="E3455" s="43" t="s">
        <v>6263</v>
      </c>
      <c r="F3455" s="43" t="s">
        <v>28</v>
      </c>
      <c r="G3455" s="43">
        <v>41031</v>
      </c>
      <c r="H3455" s="41"/>
      <c r="I3455" s="41"/>
      <c r="J3455" s="43"/>
      <c r="K3455" s="41"/>
      <c r="L3455" s="41"/>
      <c r="M3455" s="41"/>
      <c r="N3455" s="41"/>
      <c r="O3455" s="41"/>
      <c r="P3455" s="41"/>
      <c r="Q3455" s="41"/>
      <c r="R3455" s="41"/>
      <c r="S3455" s="41"/>
      <c r="T3455" s="41"/>
      <c r="U3455" s="41"/>
      <c r="V3455" s="41"/>
      <c r="W3455" s="41"/>
      <c r="X3455" s="41"/>
      <c r="Y3455" s="43" t="str">
        <f t="shared" si="106"/>
        <v/>
      </c>
      <c r="Z3455" s="43">
        <v>120910</v>
      </c>
      <c r="AA3455" s="43" t="e">
        <f t="shared" si="107"/>
        <v>#N/A</v>
      </c>
    </row>
    <row r="3456" spans="1:27" x14ac:dyDescent="0.3">
      <c r="A3456" s="43">
        <v>766984</v>
      </c>
      <c r="B3456" s="43" t="s">
        <v>565</v>
      </c>
      <c r="C3456" s="43" t="s">
        <v>36</v>
      </c>
      <c r="D3456" s="41"/>
      <c r="E3456" s="43" t="s">
        <v>6263</v>
      </c>
      <c r="F3456" s="43" t="s">
        <v>30</v>
      </c>
      <c r="G3456" s="43">
        <v>41031</v>
      </c>
      <c r="H3456" s="41"/>
      <c r="I3456" s="41"/>
      <c r="J3456" s="43"/>
      <c r="K3456" s="41"/>
      <c r="L3456" s="41"/>
      <c r="M3456" s="41"/>
      <c r="N3456" s="41"/>
      <c r="O3456" s="41"/>
      <c r="P3456" s="41"/>
      <c r="Q3456" s="41"/>
      <c r="R3456" s="41"/>
      <c r="S3456" s="41"/>
      <c r="T3456" s="41"/>
      <c r="U3456" s="41"/>
      <c r="V3456" s="41"/>
      <c r="W3456" s="41"/>
      <c r="X3456" s="41"/>
      <c r="Y3456" s="43" t="str">
        <f t="shared" si="106"/>
        <v/>
      </c>
      <c r="Z3456" s="43">
        <v>2028238</v>
      </c>
      <c r="AA3456" s="43" t="e">
        <f t="shared" si="107"/>
        <v>#N/A</v>
      </c>
    </row>
    <row r="3457" spans="1:27" x14ac:dyDescent="0.3">
      <c r="A3457" s="43">
        <v>712656</v>
      </c>
      <c r="B3457" s="43" t="s">
        <v>565</v>
      </c>
      <c r="C3457" s="43" t="s">
        <v>661</v>
      </c>
      <c r="D3457" s="41"/>
      <c r="E3457" s="43" t="s">
        <v>29</v>
      </c>
      <c r="F3457" s="43" t="s">
        <v>28</v>
      </c>
      <c r="G3457" s="43">
        <v>45003</v>
      </c>
      <c r="H3457" s="41"/>
      <c r="I3457" s="41"/>
      <c r="J3457" s="43"/>
      <c r="K3457" s="41"/>
      <c r="L3457" s="41"/>
      <c r="M3457" s="41"/>
      <c r="N3457" s="41"/>
      <c r="O3457" s="41"/>
      <c r="P3457" s="41"/>
      <c r="Q3457" s="41"/>
      <c r="R3457" s="41"/>
      <c r="S3457" s="41"/>
      <c r="T3457" s="41"/>
      <c r="U3457" s="41"/>
      <c r="V3457" s="41"/>
      <c r="W3457" s="41"/>
      <c r="X3457" s="41"/>
      <c r="Y3457" s="43" t="str">
        <f t="shared" si="106"/>
        <v>COMP</v>
      </c>
      <c r="Z3457" s="43">
        <v>1715606</v>
      </c>
      <c r="AA3457" s="43">
        <f t="shared" si="107"/>
        <v>712656</v>
      </c>
    </row>
    <row r="3458" spans="1:27" x14ac:dyDescent="0.3">
      <c r="A3458" s="43">
        <v>1998136</v>
      </c>
      <c r="B3458" s="43" t="s">
        <v>565</v>
      </c>
      <c r="C3458" s="43" t="s">
        <v>333</v>
      </c>
      <c r="D3458" s="41"/>
      <c r="E3458" s="43" t="s">
        <v>6263</v>
      </c>
      <c r="F3458" s="43" t="s">
        <v>30</v>
      </c>
      <c r="G3458" s="43">
        <v>45044</v>
      </c>
      <c r="H3458" s="41"/>
      <c r="I3458" s="41"/>
      <c r="J3458" s="43"/>
      <c r="K3458" s="41"/>
      <c r="L3458" s="41"/>
      <c r="M3458" s="41"/>
      <c r="N3458" s="41"/>
      <c r="O3458" s="41"/>
      <c r="P3458" s="41"/>
      <c r="Q3458" s="41"/>
      <c r="R3458" s="41"/>
      <c r="S3458" s="41"/>
      <c r="T3458" s="41"/>
      <c r="U3458" s="41"/>
      <c r="V3458" s="41"/>
      <c r="W3458" s="41"/>
      <c r="X3458" s="41"/>
      <c r="Y3458" s="43" t="str">
        <f t="shared" ref="Y3458:Y3521" si="108">IF(ISERROR(AA3458)=FALSE,"COMP","")</f>
        <v/>
      </c>
      <c r="Z3458" s="43">
        <v>2319745</v>
      </c>
      <c r="AA3458" s="43" t="e">
        <f t="shared" ref="AA3458:AA3521" si="109">VLOOKUP(A3458,Z:Z,1,FALSE)</f>
        <v>#N/A</v>
      </c>
    </row>
    <row r="3459" spans="1:27" x14ac:dyDescent="0.3">
      <c r="A3459" s="43">
        <v>347717</v>
      </c>
      <c r="B3459" s="43" t="s">
        <v>565</v>
      </c>
      <c r="C3459" s="43" t="s">
        <v>175</v>
      </c>
      <c r="D3459" s="41"/>
      <c r="E3459" s="43" t="s">
        <v>6263</v>
      </c>
      <c r="F3459" s="43" t="s">
        <v>28</v>
      </c>
      <c r="G3459" s="43">
        <v>36024</v>
      </c>
      <c r="H3459" s="41"/>
      <c r="I3459" s="41"/>
      <c r="J3459" s="43"/>
      <c r="K3459" s="41"/>
      <c r="L3459" s="41"/>
      <c r="M3459" s="41"/>
      <c r="N3459" s="41"/>
      <c r="O3459" s="41"/>
      <c r="P3459" s="41"/>
      <c r="Q3459" s="41"/>
      <c r="R3459" s="41"/>
      <c r="S3459" s="41"/>
      <c r="T3459" s="41"/>
      <c r="U3459" s="41"/>
      <c r="V3459" s="41"/>
      <c r="W3459" s="41"/>
      <c r="X3459" s="41"/>
      <c r="Y3459" s="43" t="str">
        <f t="shared" si="108"/>
        <v>COMP</v>
      </c>
      <c r="Z3459" s="43">
        <v>1292969</v>
      </c>
      <c r="AA3459" s="43">
        <f t="shared" si="109"/>
        <v>347717</v>
      </c>
    </row>
    <row r="3460" spans="1:27" x14ac:dyDescent="0.3">
      <c r="A3460" s="43">
        <v>1160505</v>
      </c>
      <c r="B3460" s="43" t="s">
        <v>565</v>
      </c>
      <c r="C3460" s="43" t="s">
        <v>427</v>
      </c>
      <c r="D3460" s="41"/>
      <c r="E3460" s="43" t="s">
        <v>6263</v>
      </c>
      <c r="F3460" s="43" t="s">
        <v>28</v>
      </c>
      <c r="G3460" s="43">
        <v>45041</v>
      </c>
      <c r="H3460" s="41"/>
      <c r="I3460" s="41"/>
      <c r="J3460" s="43"/>
      <c r="K3460" s="41"/>
      <c r="L3460" s="41"/>
      <c r="M3460" s="41"/>
      <c r="N3460" s="41"/>
      <c r="O3460" s="41"/>
      <c r="P3460" s="41"/>
      <c r="Q3460" s="41"/>
      <c r="R3460" s="41"/>
      <c r="S3460" s="41"/>
      <c r="T3460" s="41"/>
      <c r="U3460" s="41"/>
      <c r="V3460" s="41"/>
      <c r="W3460" s="41"/>
      <c r="X3460" s="41"/>
      <c r="Y3460" s="43" t="str">
        <f t="shared" si="108"/>
        <v>COMP</v>
      </c>
      <c r="Z3460" s="43">
        <v>1986348</v>
      </c>
      <c r="AA3460" s="43">
        <f t="shared" si="109"/>
        <v>1160505</v>
      </c>
    </row>
    <row r="3461" spans="1:27" x14ac:dyDescent="0.3">
      <c r="A3461" s="43">
        <v>2404349</v>
      </c>
      <c r="B3461" s="43" t="s">
        <v>565</v>
      </c>
      <c r="C3461" s="43" t="s">
        <v>1300</v>
      </c>
      <c r="D3461" s="41"/>
      <c r="E3461" s="43" t="s">
        <v>6263</v>
      </c>
      <c r="F3461" s="43" t="s">
        <v>30</v>
      </c>
      <c r="G3461" s="43">
        <v>45011</v>
      </c>
      <c r="H3461" s="41"/>
      <c r="I3461" s="41"/>
      <c r="J3461" s="43"/>
      <c r="K3461" s="41"/>
      <c r="L3461" s="41"/>
      <c r="M3461" s="41"/>
      <c r="N3461" s="41"/>
      <c r="O3461" s="41"/>
      <c r="P3461" s="41"/>
      <c r="Q3461" s="41"/>
      <c r="R3461" s="41"/>
      <c r="S3461" s="41"/>
      <c r="T3461" s="41"/>
      <c r="U3461" s="41"/>
      <c r="V3461" s="41"/>
      <c r="W3461" s="41"/>
      <c r="X3461" s="41"/>
      <c r="Y3461" s="43" t="str">
        <f t="shared" si="108"/>
        <v/>
      </c>
      <c r="Z3461" s="43">
        <v>548689</v>
      </c>
      <c r="AA3461" s="43" t="e">
        <f t="shared" si="109"/>
        <v>#N/A</v>
      </c>
    </row>
    <row r="3462" spans="1:27" x14ac:dyDescent="0.3">
      <c r="A3462" s="43">
        <v>1761235</v>
      </c>
      <c r="B3462" s="43" t="s">
        <v>565</v>
      </c>
      <c r="C3462" s="43" t="s">
        <v>303</v>
      </c>
      <c r="D3462" s="41"/>
      <c r="E3462" s="43" t="s">
        <v>6263</v>
      </c>
      <c r="F3462" s="43" t="s">
        <v>28</v>
      </c>
      <c r="G3462" s="43">
        <v>41012</v>
      </c>
      <c r="H3462" s="41"/>
      <c r="I3462" s="41"/>
      <c r="J3462" s="43"/>
      <c r="K3462" s="41"/>
      <c r="L3462" s="41"/>
      <c r="M3462" s="41"/>
      <c r="N3462" s="41"/>
      <c r="O3462" s="41"/>
      <c r="P3462" s="41"/>
      <c r="Q3462" s="41"/>
      <c r="R3462" s="41"/>
      <c r="S3462" s="41"/>
      <c r="T3462" s="41"/>
      <c r="U3462" s="41"/>
      <c r="V3462" s="41"/>
      <c r="W3462" s="41"/>
      <c r="X3462" s="41"/>
      <c r="Y3462" s="43" t="str">
        <f t="shared" si="108"/>
        <v>COMP</v>
      </c>
      <c r="Z3462" s="43">
        <v>1556226</v>
      </c>
      <c r="AA3462" s="43">
        <f t="shared" si="109"/>
        <v>1761235</v>
      </c>
    </row>
    <row r="3463" spans="1:27" x14ac:dyDescent="0.3">
      <c r="A3463" s="43">
        <v>526213</v>
      </c>
      <c r="B3463" s="43" t="s">
        <v>3330</v>
      </c>
      <c r="C3463" s="43" t="s">
        <v>467</v>
      </c>
      <c r="D3463" s="41"/>
      <c r="E3463" s="43" t="s">
        <v>29</v>
      </c>
      <c r="F3463" s="43" t="s">
        <v>30</v>
      </c>
      <c r="G3463" s="43">
        <v>18003</v>
      </c>
      <c r="H3463" s="41"/>
      <c r="I3463" s="41"/>
      <c r="J3463" s="43"/>
      <c r="K3463" s="41"/>
      <c r="L3463" s="41"/>
      <c r="M3463" s="41"/>
      <c r="N3463" s="41"/>
      <c r="O3463" s="41"/>
      <c r="P3463" s="41"/>
      <c r="Q3463" s="41"/>
      <c r="R3463" s="41"/>
      <c r="S3463" s="41"/>
      <c r="T3463" s="41"/>
      <c r="U3463" s="41"/>
      <c r="V3463" s="41"/>
      <c r="W3463" s="41"/>
      <c r="X3463" s="41"/>
      <c r="Y3463" s="43" t="str">
        <f t="shared" si="108"/>
        <v>COMP</v>
      </c>
      <c r="Z3463" s="43">
        <v>107214</v>
      </c>
      <c r="AA3463" s="43">
        <f t="shared" si="109"/>
        <v>526213</v>
      </c>
    </row>
    <row r="3464" spans="1:27" x14ac:dyDescent="0.3">
      <c r="A3464" s="43">
        <v>2372792</v>
      </c>
      <c r="B3464" s="43" t="s">
        <v>3330</v>
      </c>
      <c r="C3464" s="43" t="s">
        <v>400</v>
      </c>
      <c r="D3464" s="41"/>
      <c r="E3464" s="43" t="s">
        <v>6263</v>
      </c>
      <c r="F3464" s="43" t="s">
        <v>30</v>
      </c>
      <c r="G3464" s="43">
        <v>37015</v>
      </c>
      <c r="H3464" s="41"/>
      <c r="I3464" s="41"/>
      <c r="J3464" s="43"/>
      <c r="K3464" s="41"/>
      <c r="L3464" s="41"/>
      <c r="M3464" s="41"/>
      <c r="N3464" s="41"/>
      <c r="O3464" s="41"/>
      <c r="P3464" s="41"/>
      <c r="Q3464" s="41"/>
      <c r="R3464" s="41"/>
      <c r="S3464" s="41"/>
      <c r="T3464" s="41"/>
      <c r="U3464" s="41"/>
      <c r="V3464" s="41"/>
      <c r="W3464" s="41"/>
      <c r="X3464" s="41"/>
      <c r="Y3464" s="43" t="str">
        <f t="shared" si="108"/>
        <v/>
      </c>
      <c r="Z3464" s="43">
        <v>1967415</v>
      </c>
      <c r="AA3464" s="43" t="e">
        <f t="shared" si="109"/>
        <v>#N/A</v>
      </c>
    </row>
    <row r="3465" spans="1:27" x14ac:dyDescent="0.3">
      <c r="A3465" s="43">
        <v>2318409</v>
      </c>
      <c r="B3465" s="43" t="s">
        <v>3331</v>
      </c>
      <c r="C3465" s="43" t="s">
        <v>924</v>
      </c>
      <c r="D3465" s="41"/>
      <c r="E3465" s="43" t="s">
        <v>6263</v>
      </c>
      <c r="F3465" s="43" t="s">
        <v>30</v>
      </c>
      <c r="G3465" s="43">
        <v>37043</v>
      </c>
      <c r="H3465" s="41"/>
      <c r="I3465" s="41"/>
      <c r="J3465" s="43"/>
      <c r="K3465" s="41"/>
      <c r="L3465" s="41"/>
      <c r="M3465" s="41"/>
      <c r="N3465" s="41"/>
      <c r="O3465" s="41"/>
      <c r="P3465" s="41"/>
      <c r="Q3465" s="41"/>
      <c r="R3465" s="41"/>
      <c r="S3465" s="41"/>
      <c r="T3465" s="41"/>
      <c r="U3465" s="41"/>
      <c r="V3465" s="41"/>
      <c r="W3465" s="41"/>
      <c r="X3465" s="41"/>
      <c r="Y3465" s="43" t="str">
        <f t="shared" si="108"/>
        <v>COMP</v>
      </c>
      <c r="Z3465" s="43">
        <v>1919814</v>
      </c>
      <c r="AA3465" s="43">
        <f t="shared" si="109"/>
        <v>2318409</v>
      </c>
    </row>
    <row r="3466" spans="1:27" x14ac:dyDescent="0.3">
      <c r="A3466" s="43">
        <v>2219012</v>
      </c>
      <c r="B3466" s="43" t="s">
        <v>3332</v>
      </c>
      <c r="C3466" s="43" t="s">
        <v>697</v>
      </c>
      <c r="D3466" s="41"/>
      <c r="E3466" s="43" t="s">
        <v>29</v>
      </c>
      <c r="F3466" s="43" t="s">
        <v>30</v>
      </c>
      <c r="G3466" s="43">
        <v>18035</v>
      </c>
      <c r="H3466" s="41"/>
      <c r="I3466" s="41"/>
      <c r="J3466" s="43"/>
      <c r="K3466" s="41"/>
      <c r="L3466" s="41"/>
      <c r="M3466" s="41"/>
      <c r="N3466" s="41"/>
      <c r="O3466" s="41"/>
      <c r="P3466" s="41"/>
      <c r="Q3466" s="41"/>
      <c r="R3466" s="41"/>
      <c r="S3466" s="41"/>
      <c r="T3466" s="41"/>
      <c r="U3466" s="41"/>
      <c r="V3466" s="41"/>
      <c r="W3466" s="41"/>
      <c r="X3466" s="41"/>
      <c r="Y3466" s="43" t="str">
        <f t="shared" si="108"/>
        <v>COMP</v>
      </c>
      <c r="Z3466" s="43">
        <v>1565823</v>
      </c>
      <c r="AA3466" s="43">
        <f t="shared" si="109"/>
        <v>2219012</v>
      </c>
    </row>
    <row r="3467" spans="1:27" x14ac:dyDescent="0.3">
      <c r="A3467" s="43">
        <v>1780358</v>
      </c>
      <c r="B3467" s="43" t="s">
        <v>3333</v>
      </c>
      <c r="C3467" s="43" t="s">
        <v>301</v>
      </c>
      <c r="D3467" s="41"/>
      <c r="E3467" s="43" t="s">
        <v>35</v>
      </c>
      <c r="F3467" s="43" t="s">
        <v>28</v>
      </c>
      <c r="G3467" s="43">
        <v>28011</v>
      </c>
      <c r="H3467" s="41"/>
      <c r="I3467" s="41"/>
      <c r="J3467" s="43"/>
      <c r="K3467" s="41"/>
      <c r="L3467" s="41"/>
      <c r="M3467" s="41"/>
      <c r="N3467" s="41"/>
      <c r="O3467" s="41"/>
      <c r="P3467" s="41"/>
      <c r="Q3467" s="41"/>
      <c r="R3467" s="41"/>
      <c r="S3467" s="41"/>
      <c r="T3467" s="41"/>
      <c r="U3467" s="41"/>
      <c r="V3467" s="41"/>
      <c r="W3467" s="41"/>
      <c r="X3467" s="41"/>
      <c r="Y3467" s="43" t="str">
        <f t="shared" si="108"/>
        <v>COMP</v>
      </c>
      <c r="Z3467" s="43">
        <v>2314518</v>
      </c>
      <c r="AA3467" s="43">
        <f t="shared" si="109"/>
        <v>1780358</v>
      </c>
    </row>
    <row r="3468" spans="1:27" x14ac:dyDescent="0.3">
      <c r="A3468" s="43">
        <v>1127814</v>
      </c>
      <c r="B3468" s="43" t="s">
        <v>3334</v>
      </c>
      <c r="C3468" s="43" t="s">
        <v>3335</v>
      </c>
      <c r="D3468" s="41"/>
      <c r="E3468" s="43" t="s">
        <v>31</v>
      </c>
      <c r="F3468" s="43" t="s">
        <v>28</v>
      </c>
      <c r="G3468" s="43">
        <v>18035</v>
      </c>
      <c r="H3468" s="41"/>
      <c r="I3468" s="41"/>
      <c r="J3468" s="43"/>
      <c r="K3468" s="41"/>
      <c r="L3468" s="41"/>
      <c r="M3468" s="41"/>
      <c r="N3468" s="41"/>
      <c r="O3468" s="41"/>
      <c r="P3468" s="41"/>
      <c r="Q3468" s="41"/>
      <c r="R3468" s="41"/>
      <c r="S3468" s="41"/>
      <c r="T3468" s="41"/>
      <c r="U3468" s="41"/>
      <c r="V3468" s="41"/>
      <c r="W3468" s="41"/>
      <c r="X3468" s="41"/>
      <c r="Y3468" s="43" t="str">
        <f t="shared" si="108"/>
        <v>COMP</v>
      </c>
      <c r="Z3468" s="43">
        <v>1444751</v>
      </c>
      <c r="AA3468" s="43">
        <f t="shared" si="109"/>
        <v>1127814</v>
      </c>
    </row>
    <row r="3469" spans="1:27" x14ac:dyDescent="0.3">
      <c r="A3469" s="43">
        <v>2319755</v>
      </c>
      <c r="B3469" s="43" t="s">
        <v>3336</v>
      </c>
      <c r="C3469" s="43" t="s">
        <v>1761</v>
      </c>
      <c r="D3469" s="41"/>
      <c r="E3469" s="43" t="s">
        <v>6263</v>
      </c>
      <c r="F3469" s="43" t="s">
        <v>28</v>
      </c>
      <c r="G3469" s="43">
        <v>37024</v>
      </c>
      <c r="H3469" s="41"/>
      <c r="I3469" s="41"/>
      <c r="J3469" s="43"/>
      <c r="K3469" s="41"/>
      <c r="L3469" s="41"/>
      <c r="M3469" s="41"/>
      <c r="N3469" s="41"/>
      <c r="O3469" s="41"/>
      <c r="P3469" s="41"/>
      <c r="Q3469" s="41"/>
      <c r="R3469" s="41"/>
      <c r="S3469" s="41"/>
      <c r="T3469" s="41"/>
      <c r="U3469" s="41"/>
      <c r="V3469" s="41"/>
      <c r="W3469" s="41"/>
      <c r="X3469" s="41"/>
      <c r="Y3469" s="43" t="str">
        <f t="shared" si="108"/>
        <v>COMP</v>
      </c>
      <c r="Z3469" s="43">
        <v>1386935</v>
      </c>
      <c r="AA3469" s="43">
        <f t="shared" si="109"/>
        <v>2319755</v>
      </c>
    </row>
    <row r="3470" spans="1:27" x14ac:dyDescent="0.3">
      <c r="A3470" s="43">
        <v>2352248</v>
      </c>
      <c r="B3470" s="43" t="s">
        <v>3336</v>
      </c>
      <c r="C3470" s="43" t="s">
        <v>390</v>
      </c>
      <c r="D3470" s="41"/>
      <c r="E3470" s="43" t="s">
        <v>6263</v>
      </c>
      <c r="F3470" s="43" t="s">
        <v>30</v>
      </c>
      <c r="G3470" s="43">
        <v>37021</v>
      </c>
      <c r="H3470" s="41"/>
      <c r="I3470" s="41"/>
      <c r="J3470" s="43"/>
      <c r="K3470" s="41"/>
      <c r="L3470" s="41"/>
      <c r="M3470" s="41"/>
      <c r="N3470" s="41"/>
      <c r="O3470" s="41"/>
      <c r="P3470" s="41"/>
      <c r="Q3470" s="41"/>
      <c r="R3470" s="41"/>
      <c r="S3470" s="41"/>
      <c r="T3470" s="41"/>
      <c r="U3470" s="41"/>
      <c r="V3470" s="41"/>
      <c r="W3470" s="41"/>
      <c r="X3470" s="41"/>
      <c r="Y3470" s="43" t="str">
        <f t="shared" si="108"/>
        <v/>
      </c>
      <c r="Z3470" s="43">
        <v>1725861</v>
      </c>
      <c r="AA3470" s="43" t="e">
        <f t="shared" si="109"/>
        <v>#N/A</v>
      </c>
    </row>
    <row r="3471" spans="1:27" x14ac:dyDescent="0.3">
      <c r="A3471" s="43">
        <v>1178797</v>
      </c>
      <c r="B3471" s="43" t="s">
        <v>3336</v>
      </c>
      <c r="C3471" s="43" t="s">
        <v>1429</v>
      </c>
      <c r="D3471" s="41"/>
      <c r="E3471" s="43" t="s">
        <v>6263</v>
      </c>
      <c r="F3471" s="43" t="s">
        <v>28</v>
      </c>
      <c r="G3471" s="43">
        <v>28004</v>
      </c>
      <c r="H3471" s="41"/>
      <c r="I3471" s="41"/>
      <c r="J3471" s="43"/>
      <c r="K3471" s="41"/>
      <c r="L3471" s="41"/>
      <c r="M3471" s="41"/>
      <c r="N3471" s="41"/>
      <c r="O3471" s="41"/>
      <c r="P3471" s="41"/>
      <c r="Q3471" s="41"/>
      <c r="R3471" s="41"/>
      <c r="S3471" s="41"/>
      <c r="T3471" s="41"/>
      <c r="U3471" s="41"/>
      <c r="V3471" s="41"/>
      <c r="W3471" s="41"/>
      <c r="X3471" s="41"/>
      <c r="Y3471" s="43" t="str">
        <f t="shared" si="108"/>
        <v>COMP</v>
      </c>
      <c r="Z3471" s="43">
        <v>1504792</v>
      </c>
      <c r="AA3471" s="43">
        <f t="shared" si="109"/>
        <v>1178797</v>
      </c>
    </row>
    <row r="3472" spans="1:27" x14ac:dyDescent="0.3">
      <c r="A3472" s="43">
        <v>2388244</v>
      </c>
      <c r="B3472" s="43" t="s">
        <v>3337</v>
      </c>
      <c r="C3472" s="43" t="s">
        <v>412</v>
      </c>
      <c r="D3472" s="41"/>
      <c r="E3472" s="43" t="s">
        <v>29</v>
      </c>
      <c r="F3472" s="43" t="s">
        <v>28</v>
      </c>
      <c r="G3472" s="43">
        <v>18035</v>
      </c>
      <c r="H3472" s="41"/>
      <c r="I3472" s="41"/>
      <c r="J3472" s="43"/>
      <c r="K3472" s="41"/>
      <c r="L3472" s="41"/>
      <c r="M3472" s="41"/>
      <c r="N3472" s="41"/>
      <c r="O3472" s="41"/>
      <c r="P3472" s="41"/>
      <c r="Q3472" s="41"/>
      <c r="R3472" s="41"/>
      <c r="S3472" s="41"/>
      <c r="T3472" s="41"/>
      <c r="U3472" s="41"/>
      <c r="V3472" s="41"/>
      <c r="W3472" s="41"/>
      <c r="X3472" s="41"/>
      <c r="Y3472" s="43" t="str">
        <f t="shared" si="108"/>
        <v/>
      </c>
      <c r="Z3472" s="43">
        <v>2138948</v>
      </c>
      <c r="AA3472" s="43" t="e">
        <f t="shared" si="109"/>
        <v>#N/A</v>
      </c>
    </row>
    <row r="3473" spans="1:27" x14ac:dyDescent="0.3">
      <c r="A3473" s="43">
        <v>1796752</v>
      </c>
      <c r="B3473" s="43" t="s">
        <v>3338</v>
      </c>
      <c r="C3473" s="43" t="s">
        <v>425</v>
      </c>
      <c r="D3473" s="41"/>
      <c r="E3473" s="43" t="s">
        <v>6263</v>
      </c>
      <c r="F3473" s="43" t="s">
        <v>28</v>
      </c>
      <c r="G3473" s="43">
        <v>37045</v>
      </c>
      <c r="H3473" s="41"/>
      <c r="I3473" s="41"/>
      <c r="J3473" s="43"/>
      <c r="K3473" s="41"/>
      <c r="L3473" s="41"/>
      <c r="M3473" s="41"/>
      <c r="N3473" s="41"/>
      <c r="O3473" s="41"/>
      <c r="P3473" s="41"/>
      <c r="Q3473" s="41"/>
      <c r="R3473" s="41"/>
      <c r="S3473" s="41"/>
      <c r="T3473" s="41"/>
      <c r="U3473" s="41"/>
      <c r="V3473" s="41"/>
      <c r="W3473" s="41"/>
      <c r="X3473" s="41"/>
      <c r="Y3473" s="43" t="str">
        <f t="shared" si="108"/>
        <v/>
      </c>
      <c r="Z3473" s="43">
        <v>1589096</v>
      </c>
      <c r="AA3473" s="43" t="e">
        <f t="shared" si="109"/>
        <v>#N/A</v>
      </c>
    </row>
    <row r="3474" spans="1:27" x14ac:dyDescent="0.3">
      <c r="A3474" s="43">
        <v>2225753</v>
      </c>
      <c r="B3474" s="43" t="s">
        <v>3339</v>
      </c>
      <c r="C3474" s="43" t="s">
        <v>514</v>
      </c>
      <c r="D3474" s="41"/>
      <c r="E3474" s="43" t="s">
        <v>6263</v>
      </c>
      <c r="F3474" s="43" t="s">
        <v>28</v>
      </c>
      <c r="G3474" s="43">
        <v>41027</v>
      </c>
      <c r="H3474" s="41"/>
      <c r="I3474" s="41"/>
      <c r="J3474" s="43"/>
      <c r="K3474" s="41"/>
      <c r="L3474" s="41"/>
      <c r="M3474" s="41"/>
      <c r="N3474" s="41"/>
      <c r="O3474" s="41"/>
      <c r="P3474" s="41"/>
      <c r="Q3474" s="41"/>
      <c r="R3474" s="41"/>
      <c r="S3474" s="41"/>
      <c r="T3474" s="41"/>
      <c r="U3474" s="41"/>
      <c r="V3474" s="41"/>
      <c r="W3474" s="41"/>
      <c r="X3474" s="41"/>
      <c r="Y3474" s="43" t="str">
        <f t="shared" si="108"/>
        <v/>
      </c>
      <c r="Z3474" s="43">
        <v>1735342</v>
      </c>
      <c r="AA3474" s="43" t="e">
        <f t="shared" si="109"/>
        <v>#N/A</v>
      </c>
    </row>
    <row r="3475" spans="1:27" x14ac:dyDescent="0.3">
      <c r="A3475" s="43">
        <v>131338</v>
      </c>
      <c r="B3475" s="43" t="s">
        <v>3340</v>
      </c>
      <c r="C3475" s="43" t="s">
        <v>454</v>
      </c>
      <c r="D3475" s="41"/>
      <c r="E3475" s="43" t="s">
        <v>6263</v>
      </c>
      <c r="F3475" s="43" t="s">
        <v>30</v>
      </c>
      <c r="G3475" s="43">
        <v>41024</v>
      </c>
      <c r="H3475" s="41"/>
      <c r="I3475" s="41"/>
      <c r="J3475" s="43"/>
      <c r="K3475" s="41"/>
      <c r="L3475" s="41"/>
      <c r="M3475" s="41"/>
      <c r="N3475" s="41"/>
      <c r="O3475" s="41"/>
      <c r="P3475" s="41"/>
      <c r="Q3475" s="41"/>
      <c r="R3475" s="41"/>
      <c r="S3475" s="41"/>
      <c r="T3475" s="41"/>
      <c r="U3475" s="41"/>
      <c r="V3475" s="41"/>
      <c r="W3475" s="41"/>
      <c r="X3475" s="41"/>
      <c r="Y3475" s="43" t="str">
        <f t="shared" si="108"/>
        <v/>
      </c>
      <c r="Z3475" s="43">
        <v>1323306</v>
      </c>
      <c r="AA3475" s="43" t="e">
        <f t="shared" si="109"/>
        <v>#N/A</v>
      </c>
    </row>
    <row r="3476" spans="1:27" x14ac:dyDescent="0.3">
      <c r="A3476" s="43">
        <v>2421156</v>
      </c>
      <c r="B3476" s="43" t="s">
        <v>3341</v>
      </c>
      <c r="C3476" s="43" t="s">
        <v>3342</v>
      </c>
      <c r="D3476" s="41"/>
      <c r="E3476" s="43" t="s">
        <v>6263</v>
      </c>
      <c r="F3476" s="43" t="s">
        <v>30</v>
      </c>
      <c r="G3476" s="43">
        <v>41002</v>
      </c>
      <c r="H3476" s="41"/>
      <c r="I3476" s="41"/>
      <c r="J3476" s="43"/>
      <c r="K3476" s="41"/>
      <c r="L3476" s="41"/>
      <c r="M3476" s="41"/>
      <c r="N3476" s="41"/>
      <c r="O3476" s="41"/>
      <c r="P3476" s="41"/>
      <c r="Q3476" s="41"/>
      <c r="R3476" s="41"/>
      <c r="S3476" s="41"/>
      <c r="T3476" s="41"/>
      <c r="U3476" s="41"/>
      <c r="V3476" s="41"/>
      <c r="W3476" s="41"/>
      <c r="X3476" s="41"/>
      <c r="Y3476" s="43" t="str">
        <f t="shared" si="108"/>
        <v/>
      </c>
      <c r="Z3476" s="43">
        <v>1323312</v>
      </c>
      <c r="AA3476" s="43" t="e">
        <f t="shared" si="109"/>
        <v>#N/A</v>
      </c>
    </row>
    <row r="3477" spans="1:27" x14ac:dyDescent="0.3">
      <c r="A3477" s="43">
        <v>1377260</v>
      </c>
      <c r="B3477" s="43" t="s">
        <v>3341</v>
      </c>
      <c r="C3477" s="43" t="s">
        <v>3343</v>
      </c>
      <c r="D3477" s="41"/>
      <c r="E3477" s="43" t="s">
        <v>6263</v>
      </c>
      <c r="F3477" s="43" t="s">
        <v>28</v>
      </c>
      <c r="G3477" s="43">
        <v>45038</v>
      </c>
      <c r="H3477" s="41"/>
      <c r="I3477" s="41"/>
      <c r="J3477" s="43"/>
      <c r="K3477" s="41"/>
      <c r="L3477" s="41"/>
      <c r="M3477" s="41"/>
      <c r="N3477" s="41"/>
      <c r="O3477" s="41"/>
      <c r="P3477" s="41"/>
      <c r="Q3477" s="41"/>
      <c r="R3477" s="41"/>
      <c r="S3477" s="41"/>
      <c r="T3477" s="41"/>
      <c r="U3477" s="41"/>
      <c r="V3477" s="41"/>
      <c r="W3477" s="41"/>
      <c r="X3477" s="41"/>
      <c r="Y3477" s="43" t="str">
        <f t="shared" si="108"/>
        <v>COMP</v>
      </c>
      <c r="Z3477" s="43">
        <v>328816</v>
      </c>
      <c r="AA3477" s="43">
        <f t="shared" si="109"/>
        <v>1377260</v>
      </c>
    </row>
    <row r="3478" spans="1:27" x14ac:dyDescent="0.3">
      <c r="A3478" s="43">
        <v>2421224</v>
      </c>
      <c r="B3478" s="43" t="s">
        <v>3341</v>
      </c>
      <c r="C3478" s="43" t="s">
        <v>560</v>
      </c>
      <c r="D3478" s="41"/>
      <c r="E3478" s="43" t="s">
        <v>29</v>
      </c>
      <c r="F3478" s="43" t="s">
        <v>30</v>
      </c>
      <c r="G3478" s="43">
        <v>36011</v>
      </c>
      <c r="H3478" s="41"/>
      <c r="I3478" s="41"/>
      <c r="J3478" s="43"/>
      <c r="K3478" s="41"/>
      <c r="L3478" s="41"/>
      <c r="M3478" s="41"/>
      <c r="N3478" s="41"/>
      <c r="O3478" s="41"/>
      <c r="P3478" s="41"/>
      <c r="Q3478" s="41"/>
      <c r="R3478" s="41"/>
      <c r="S3478" s="41"/>
      <c r="T3478" s="41"/>
      <c r="U3478" s="41"/>
      <c r="V3478" s="41"/>
      <c r="W3478" s="41"/>
      <c r="X3478" s="41"/>
      <c r="Y3478" s="43" t="str">
        <f t="shared" si="108"/>
        <v/>
      </c>
      <c r="Z3478" s="43">
        <v>2324708</v>
      </c>
      <c r="AA3478" s="43" t="e">
        <f t="shared" si="109"/>
        <v>#N/A</v>
      </c>
    </row>
    <row r="3479" spans="1:27" x14ac:dyDescent="0.3">
      <c r="A3479" s="43">
        <v>2387673</v>
      </c>
      <c r="B3479" s="43" t="s">
        <v>3341</v>
      </c>
      <c r="C3479" s="43" t="s">
        <v>274</v>
      </c>
      <c r="D3479" s="41"/>
      <c r="E3479" s="43" t="s">
        <v>6263</v>
      </c>
      <c r="F3479" s="43" t="s">
        <v>28</v>
      </c>
      <c r="G3479" s="43">
        <v>36011</v>
      </c>
      <c r="H3479" s="41"/>
      <c r="I3479" s="41"/>
      <c r="J3479" s="43"/>
      <c r="K3479" s="41"/>
      <c r="L3479" s="41"/>
      <c r="M3479" s="41"/>
      <c r="N3479" s="41"/>
      <c r="O3479" s="41"/>
      <c r="P3479" s="41"/>
      <c r="Q3479" s="41"/>
      <c r="R3479" s="41"/>
      <c r="S3479" s="41"/>
      <c r="T3479" s="41"/>
      <c r="U3479" s="41"/>
      <c r="V3479" s="41"/>
      <c r="W3479" s="41"/>
      <c r="X3479" s="41"/>
      <c r="Y3479" s="43" t="str">
        <f t="shared" si="108"/>
        <v/>
      </c>
      <c r="Z3479" s="43">
        <v>473929</v>
      </c>
      <c r="AA3479" s="43" t="e">
        <f t="shared" si="109"/>
        <v>#N/A</v>
      </c>
    </row>
    <row r="3480" spans="1:27" x14ac:dyDescent="0.3">
      <c r="A3480" s="43">
        <v>2429357</v>
      </c>
      <c r="B3480" s="43" t="s">
        <v>3341</v>
      </c>
      <c r="C3480" s="43" t="s">
        <v>612</v>
      </c>
      <c r="D3480" s="41"/>
      <c r="E3480" s="43" t="s">
        <v>35</v>
      </c>
      <c r="F3480" s="43" t="s">
        <v>28</v>
      </c>
      <c r="G3480" s="43">
        <v>36003</v>
      </c>
      <c r="H3480" s="41"/>
      <c r="I3480" s="41"/>
      <c r="J3480" s="43"/>
      <c r="K3480" s="41"/>
      <c r="L3480" s="41"/>
      <c r="M3480" s="41"/>
      <c r="N3480" s="41"/>
      <c r="O3480" s="41"/>
      <c r="P3480" s="41"/>
      <c r="Q3480" s="41"/>
      <c r="R3480" s="41"/>
      <c r="S3480" s="41"/>
      <c r="T3480" s="41"/>
      <c r="U3480" s="41"/>
      <c r="V3480" s="41"/>
      <c r="W3480" s="41"/>
      <c r="X3480" s="41"/>
      <c r="Y3480" s="43" t="str">
        <f t="shared" si="108"/>
        <v>COMP</v>
      </c>
      <c r="Z3480" s="43">
        <v>1785236</v>
      </c>
      <c r="AA3480" s="43">
        <f t="shared" si="109"/>
        <v>2429357</v>
      </c>
    </row>
    <row r="3481" spans="1:27" x14ac:dyDescent="0.3">
      <c r="A3481" s="43">
        <v>2331835</v>
      </c>
      <c r="B3481" s="43" t="s">
        <v>3341</v>
      </c>
      <c r="C3481" s="43" t="s">
        <v>266</v>
      </c>
      <c r="D3481" s="41"/>
      <c r="E3481" s="43" t="s">
        <v>6263</v>
      </c>
      <c r="F3481" s="43" t="s">
        <v>30</v>
      </c>
      <c r="G3481" s="43">
        <v>41003</v>
      </c>
      <c r="H3481" s="41"/>
      <c r="I3481" s="41"/>
      <c r="J3481" s="43"/>
      <c r="K3481" s="41"/>
      <c r="L3481" s="41"/>
      <c r="M3481" s="41"/>
      <c r="N3481" s="41"/>
      <c r="O3481" s="41"/>
      <c r="P3481" s="41"/>
      <c r="Q3481" s="41"/>
      <c r="R3481" s="41"/>
      <c r="S3481" s="41"/>
      <c r="T3481" s="41"/>
      <c r="U3481" s="41"/>
      <c r="V3481" s="41"/>
      <c r="W3481" s="41"/>
      <c r="X3481" s="41"/>
      <c r="Y3481" s="43" t="str">
        <f t="shared" si="108"/>
        <v/>
      </c>
      <c r="Z3481" s="43">
        <v>2368443</v>
      </c>
      <c r="AA3481" s="43" t="e">
        <f t="shared" si="109"/>
        <v>#N/A</v>
      </c>
    </row>
    <row r="3482" spans="1:27" x14ac:dyDescent="0.3">
      <c r="A3482" s="43">
        <v>279918</v>
      </c>
      <c r="B3482" s="43" t="s">
        <v>3344</v>
      </c>
      <c r="C3482" s="43" t="s">
        <v>268</v>
      </c>
      <c r="D3482" s="41"/>
      <c r="E3482" s="43" t="s">
        <v>6263</v>
      </c>
      <c r="F3482" s="43" t="s">
        <v>30</v>
      </c>
      <c r="G3482" s="43">
        <v>37036</v>
      </c>
      <c r="H3482" s="41"/>
      <c r="I3482" s="41"/>
      <c r="J3482" s="43"/>
      <c r="K3482" s="41"/>
      <c r="L3482" s="41"/>
      <c r="M3482" s="41"/>
      <c r="N3482" s="41"/>
      <c r="O3482" s="41"/>
      <c r="P3482" s="41"/>
      <c r="Q3482" s="41"/>
      <c r="R3482" s="41"/>
      <c r="S3482" s="41"/>
      <c r="T3482" s="41"/>
      <c r="U3482" s="41"/>
      <c r="V3482" s="41"/>
      <c r="W3482" s="41"/>
      <c r="X3482" s="41"/>
      <c r="Y3482" s="43" t="str">
        <f t="shared" si="108"/>
        <v/>
      </c>
      <c r="Z3482" s="43">
        <v>689364</v>
      </c>
      <c r="AA3482" s="43" t="e">
        <f t="shared" si="109"/>
        <v>#N/A</v>
      </c>
    </row>
    <row r="3483" spans="1:27" x14ac:dyDescent="0.3">
      <c r="A3483" s="43">
        <v>703622</v>
      </c>
      <c r="B3483" s="43" t="s">
        <v>3344</v>
      </c>
      <c r="C3483" s="43" t="s">
        <v>329</v>
      </c>
      <c r="D3483" s="41"/>
      <c r="E3483" s="43" t="s">
        <v>6263</v>
      </c>
      <c r="F3483" s="43" t="s">
        <v>28</v>
      </c>
      <c r="G3483" s="43">
        <v>37016</v>
      </c>
      <c r="H3483" s="41"/>
      <c r="I3483" s="41"/>
      <c r="J3483" s="43"/>
      <c r="K3483" s="41"/>
      <c r="L3483" s="41"/>
      <c r="M3483" s="41"/>
      <c r="N3483" s="41"/>
      <c r="O3483" s="41"/>
      <c r="P3483" s="41"/>
      <c r="Q3483" s="41"/>
      <c r="R3483" s="41"/>
      <c r="S3483" s="41"/>
      <c r="T3483" s="41"/>
      <c r="U3483" s="41"/>
      <c r="V3483" s="41"/>
      <c r="W3483" s="41"/>
      <c r="X3483" s="41"/>
      <c r="Y3483" s="43" t="str">
        <f t="shared" si="108"/>
        <v>COMP</v>
      </c>
      <c r="Z3483" s="43">
        <v>247734</v>
      </c>
      <c r="AA3483" s="43">
        <f t="shared" si="109"/>
        <v>703622</v>
      </c>
    </row>
    <row r="3484" spans="1:27" x14ac:dyDescent="0.3">
      <c r="A3484" s="43">
        <v>2128591</v>
      </c>
      <c r="B3484" s="43" t="s">
        <v>3344</v>
      </c>
      <c r="C3484" s="43" t="s">
        <v>1149</v>
      </c>
      <c r="D3484" s="41"/>
      <c r="E3484" s="43" t="s">
        <v>6263</v>
      </c>
      <c r="F3484" s="43" t="s">
        <v>28</v>
      </c>
      <c r="G3484" s="43">
        <v>45005</v>
      </c>
      <c r="H3484" s="41"/>
      <c r="I3484" s="41"/>
      <c r="J3484" s="43"/>
      <c r="K3484" s="41"/>
      <c r="L3484" s="41"/>
      <c r="M3484" s="41"/>
      <c r="N3484" s="41"/>
      <c r="O3484" s="41"/>
      <c r="P3484" s="41"/>
      <c r="Q3484" s="41"/>
      <c r="R3484" s="41"/>
      <c r="S3484" s="41"/>
      <c r="T3484" s="41"/>
      <c r="U3484" s="41"/>
      <c r="V3484" s="41"/>
      <c r="W3484" s="41"/>
      <c r="X3484" s="41"/>
      <c r="Y3484" s="43" t="str">
        <f t="shared" si="108"/>
        <v/>
      </c>
      <c r="Z3484" s="43">
        <v>1278803</v>
      </c>
      <c r="AA3484" s="43" t="e">
        <f t="shared" si="109"/>
        <v>#N/A</v>
      </c>
    </row>
    <row r="3485" spans="1:27" x14ac:dyDescent="0.3">
      <c r="A3485" s="43">
        <v>1065319</v>
      </c>
      <c r="B3485" s="43" t="s">
        <v>3345</v>
      </c>
      <c r="C3485" s="43" t="s">
        <v>3046</v>
      </c>
      <c r="D3485" s="41"/>
      <c r="E3485" s="43" t="s">
        <v>29</v>
      </c>
      <c r="F3485" s="43" t="s">
        <v>28</v>
      </c>
      <c r="G3485" s="43">
        <v>45008</v>
      </c>
      <c r="H3485" s="41"/>
      <c r="I3485" s="41"/>
      <c r="J3485" s="43"/>
      <c r="K3485" s="41"/>
      <c r="L3485" s="41"/>
      <c r="M3485" s="41"/>
      <c r="N3485" s="41"/>
      <c r="O3485" s="41"/>
      <c r="P3485" s="41"/>
      <c r="Q3485" s="41"/>
      <c r="R3485" s="41"/>
      <c r="S3485" s="41"/>
      <c r="T3485" s="41"/>
      <c r="U3485" s="41"/>
      <c r="V3485" s="41"/>
      <c r="W3485" s="41"/>
      <c r="X3485" s="41"/>
      <c r="Y3485" s="43" t="str">
        <f t="shared" si="108"/>
        <v>COMP</v>
      </c>
      <c r="Z3485" s="43">
        <v>1842801</v>
      </c>
      <c r="AA3485" s="43">
        <f t="shared" si="109"/>
        <v>1065319</v>
      </c>
    </row>
    <row r="3486" spans="1:27" x14ac:dyDescent="0.3">
      <c r="A3486" s="43">
        <v>1952336</v>
      </c>
      <c r="B3486" s="43" t="s">
        <v>3346</v>
      </c>
      <c r="C3486" s="43" t="s">
        <v>244</v>
      </c>
      <c r="D3486" s="41"/>
      <c r="E3486" s="43" t="s">
        <v>6263</v>
      </c>
      <c r="F3486" s="43" t="s">
        <v>28</v>
      </c>
      <c r="G3486" s="43">
        <v>45046</v>
      </c>
      <c r="H3486" s="41"/>
      <c r="I3486" s="41"/>
      <c r="J3486" s="43"/>
      <c r="K3486" s="41"/>
      <c r="L3486" s="41"/>
      <c r="M3486" s="41"/>
      <c r="N3486" s="41"/>
      <c r="O3486" s="41"/>
      <c r="P3486" s="41"/>
      <c r="Q3486" s="41"/>
      <c r="R3486" s="41"/>
      <c r="S3486" s="41"/>
      <c r="T3486" s="41"/>
      <c r="U3486" s="41"/>
      <c r="V3486" s="41"/>
      <c r="W3486" s="41"/>
      <c r="X3486" s="41"/>
      <c r="Y3486" s="43" t="str">
        <f t="shared" si="108"/>
        <v/>
      </c>
      <c r="Z3486" s="43">
        <v>1903914</v>
      </c>
      <c r="AA3486" s="43" t="e">
        <f t="shared" si="109"/>
        <v>#N/A</v>
      </c>
    </row>
    <row r="3487" spans="1:27" x14ac:dyDescent="0.3">
      <c r="A3487" s="43">
        <v>2191826</v>
      </c>
      <c r="B3487" s="43" t="s">
        <v>3347</v>
      </c>
      <c r="C3487" s="43" t="s">
        <v>819</v>
      </c>
      <c r="D3487" s="41"/>
      <c r="E3487" s="43" t="s">
        <v>6263</v>
      </c>
      <c r="F3487" s="43" t="s">
        <v>28</v>
      </c>
      <c r="G3487" s="43">
        <v>37021</v>
      </c>
      <c r="H3487" s="41"/>
      <c r="I3487" s="41"/>
      <c r="J3487" s="43"/>
      <c r="K3487" s="41"/>
      <c r="L3487" s="41"/>
      <c r="M3487" s="41"/>
      <c r="N3487" s="41"/>
      <c r="O3487" s="41"/>
      <c r="P3487" s="41"/>
      <c r="Q3487" s="41"/>
      <c r="R3487" s="41"/>
      <c r="S3487" s="41"/>
      <c r="T3487" s="41"/>
      <c r="U3487" s="41"/>
      <c r="V3487" s="41"/>
      <c r="W3487" s="41"/>
      <c r="X3487" s="41"/>
      <c r="Y3487" s="43" t="str">
        <f t="shared" si="108"/>
        <v/>
      </c>
      <c r="Z3487" s="43">
        <v>548230</v>
      </c>
      <c r="AA3487" s="43" t="e">
        <f t="shared" si="109"/>
        <v>#N/A</v>
      </c>
    </row>
    <row r="3488" spans="1:27" x14ac:dyDescent="0.3">
      <c r="A3488" s="43">
        <v>2433764</v>
      </c>
      <c r="B3488" s="43" t="s">
        <v>3347</v>
      </c>
      <c r="C3488" s="43" t="s">
        <v>3348</v>
      </c>
      <c r="D3488" s="41"/>
      <c r="E3488" s="43" t="s">
        <v>6263</v>
      </c>
      <c r="F3488" s="43" t="s">
        <v>30</v>
      </c>
      <c r="G3488" s="43">
        <v>37016</v>
      </c>
      <c r="H3488" s="41"/>
      <c r="I3488" s="41"/>
      <c r="J3488" s="43"/>
      <c r="K3488" s="41"/>
      <c r="L3488" s="41"/>
      <c r="M3488" s="41"/>
      <c r="N3488" s="41"/>
      <c r="O3488" s="41"/>
      <c r="P3488" s="41"/>
      <c r="Q3488" s="41"/>
      <c r="R3488" s="41"/>
      <c r="S3488" s="41"/>
      <c r="T3488" s="41"/>
      <c r="U3488" s="41"/>
      <c r="V3488" s="41"/>
      <c r="W3488" s="41"/>
      <c r="X3488" s="41"/>
      <c r="Y3488" s="43" t="str">
        <f t="shared" si="108"/>
        <v>COMP</v>
      </c>
      <c r="Z3488" s="43">
        <v>1886071</v>
      </c>
      <c r="AA3488" s="43">
        <f t="shared" si="109"/>
        <v>2433764</v>
      </c>
    </row>
    <row r="3489" spans="1:27" x14ac:dyDescent="0.3">
      <c r="A3489" s="43">
        <v>2002794</v>
      </c>
      <c r="B3489" s="43" t="s">
        <v>3347</v>
      </c>
      <c r="C3489" s="43" t="s">
        <v>1306</v>
      </c>
      <c r="D3489" s="41"/>
      <c r="E3489" s="43" t="s">
        <v>34</v>
      </c>
      <c r="F3489" s="43" t="s">
        <v>30</v>
      </c>
      <c r="G3489" s="43">
        <v>28017</v>
      </c>
      <c r="H3489" s="41"/>
      <c r="I3489" s="41"/>
      <c r="J3489" s="43"/>
      <c r="K3489" s="41"/>
      <c r="L3489" s="41"/>
      <c r="M3489" s="41"/>
      <c r="N3489" s="41"/>
      <c r="O3489" s="41"/>
      <c r="P3489" s="41"/>
      <c r="Q3489" s="41"/>
      <c r="R3489" s="41"/>
      <c r="S3489" s="41"/>
      <c r="T3489" s="41"/>
      <c r="U3489" s="41"/>
      <c r="V3489" s="41"/>
      <c r="W3489" s="41"/>
      <c r="X3489" s="41"/>
      <c r="Y3489" s="43" t="str">
        <f t="shared" si="108"/>
        <v>COMP</v>
      </c>
      <c r="Z3489" s="43">
        <v>1076846</v>
      </c>
      <c r="AA3489" s="43">
        <f t="shared" si="109"/>
        <v>2002794</v>
      </c>
    </row>
    <row r="3490" spans="1:27" x14ac:dyDescent="0.3">
      <c r="A3490" s="43">
        <v>1674176</v>
      </c>
      <c r="B3490" s="43" t="s">
        <v>3347</v>
      </c>
      <c r="C3490" s="43" t="s">
        <v>3349</v>
      </c>
      <c r="D3490" s="41"/>
      <c r="E3490" s="43" t="s">
        <v>35</v>
      </c>
      <c r="F3490" s="43" t="s">
        <v>30</v>
      </c>
      <c r="G3490" s="43">
        <v>37017</v>
      </c>
      <c r="H3490" s="41"/>
      <c r="I3490" s="41"/>
      <c r="J3490" s="43"/>
      <c r="K3490" s="41"/>
      <c r="L3490" s="41"/>
      <c r="M3490" s="41"/>
      <c r="N3490" s="41"/>
      <c r="O3490" s="41"/>
      <c r="P3490" s="41"/>
      <c r="Q3490" s="41"/>
      <c r="R3490" s="41"/>
      <c r="S3490" s="41"/>
      <c r="T3490" s="41"/>
      <c r="U3490" s="41"/>
      <c r="V3490" s="41"/>
      <c r="W3490" s="41"/>
      <c r="X3490" s="41"/>
      <c r="Y3490" s="43" t="str">
        <f t="shared" si="108"/>
        <v>COMP</v>
      </c>
      <c r="Z3490" s="43">
        <v>1254289</v>
      </c>
      <c r="AA3490" s="43">
        <f t="shared" si="109"/>
        <v>1674176</v>
      </c>
    </row>
    <row r="3491" spans="1:27" x14ac:dyDescent="0.3">
      <c r="A3491" s="43">
        <v>612899</v>
      </c>
      <c r="B3491" s="43" t="s">
        <v>3347</v>
      </c>
      <c r="C3491" s="43" t="s">
        <v>632</v>
      </c>
      <c r="D3491" s="41"/>
      <c r="E3491" s="43" t="s">
        <v>6263</v>
      </c>
      <c r="F3491" s="43" t="s">
        <v>28</v>
      </c>
      <c r="G3491" s="43">
        <v>45045</v>
      </c>
      <c r="H3491" s="41"/>
      <c r="I3491" s="41"/>
      <c r="J3491" s="43"/>
      <c r="K3491" s="41"/>
      <c r="L3491" s="41"/>
      <c r="M3491" s="41"/>
      <c r="N3491" s="41"/>
      <c r="O3491" s="41"/>
      <c r="P3491" s="41"/>
      <c r="Q3491" s="41"/>
      <c r="R3491" s="41"/>
      <c r="S3491" s="41"/>
      <c r="T3491" s="41"/>
      <c r="U3491" s="41"/>
      <c r="V3491" s="41"/>
      <c r="W3491" s="41"/>
      <c r="X3491" s="41"/>
      <c r="Y3491" s="43" t="str">
        <f t="shared" si="108"/>
        <v/>
      </c>
      <c r="Z3491" s="43">
        <v>1775749</v>
      </c>
      <c r="AA3491" s="43" t="e">
        <f t="shared" si="109"/>
        <v>#N/A</v>
      </c>
    </row>
    <row r="3492" spans="1:27" x14ac:dyDescent="0.3">
      <c r="A3492" s="43">
        <v>2286044</v>
      </c>
      <c r="B3492" s="43" t="s">
        <v>3347</v>
      </c>
      <c r="C3492" s="43" t="s">
        <v>541</v>
      </c>
      <c r="D3492" s="41"/>
      <c r="E3492" s="43" t="s">
        <v>6263</v>
      </c>
      <c r="F3492" s="43" t="s">
        <v>28</v>
      </c>
      <c r="G3492" s="43">
        <v>36024</v>
      </c>
      <c r="H3492" s="41"/>
      <c r="I3492" s="41"/>
      <c r="J3492" s="43"/>
      <c r="K3492" s="41"/>
      <c r="L3492" s="41"/>
      <c r="M3492" s="41"/>
      <c r="N3492" s="41"/>
      <c r="O3492" s="41"/>
      <c r="P3492" s="41"/>
      <c r="Q3492" s="41"/>
      <c r="R3492" s="41"/>
      <c r="S3492" s="41"/>
      <c r="T3492" s="41"/>
      <c r="U3492" s="41"/>
      <c r="V3492" s="41"/>
      <c r="W3492" s="41"/>
      <c r="X3492" s="41"/>
      <c r="Y3492" s="43" t="str">
        <f t="shared" si="108"/>
        <v/>
      </c>
      <c r="Z3492" s="43">
        <v>1767502</v>
      </c>
      <c r="AA3492" s="43" t="e">
        <f t="shared" si="109"/>
        <v>#N/A</v>
      </c>
    </row>
    <row r="3493" spans="1:27" x14ac:dyDescent="0.3">
      <c r="A3493" s="43">
        <v>1479576</v>
      </c>
      <c r="B3493" s="43" t="s">
        <v>3350</v>
      </c>
      <c r="C3493" s="43" t="s">
        <v>260</v>
      </c>
      <c r="D3493" s="41"/>
      <c r="E3493" s="43" t="s">
        <v>35</v>
      </c>
      <c r="F3493" s="43" t="s">
        <v>28</v>
      </c>
      <c r="G3493" s="43">
        <v>37017</v>
      </c>
      <c r="H3493" s="41"/>
      <c r="I3493" s="41"/>
      <c r="J3493" s="43"/>
      <c r="K3493" s="41"/>
      <c r="L3493" s="41"/>
      <c r="M3493" s="41"/>
      <c r="N3493" s="41"/>
      <c r="O3493" s="41"/>
      <c r="P3493" s="41"/>
      <c r="Q3493" s="41"/>
      <c r="R3493" s="41"/>
      <c r="S3493" s="41"/>
      <c r="T3493" s="41"/>
      <c r="U3493" s="41"/>
      <c r="V3493" s="41"/>
      <c r="W3493" s="41"/>
      <c r="X3493" s="41"/>
      <c r="Y3493" s="43" t="str">
        <f t="shared" si="108"/>
        <v>COMP</v>
      </c>
      <c r="Z3493" s="43">
        <v>2198855</v>
      </c>
      <c r="AA3493" s="43">
        <f t="shared" si="109"/>
        <v>1479576</v>
      </c>
    </row>
    <row r="3494" spans="1:27" x14ac:dyDescent="0.3">
      <c r="A3494" s="43">
        <v>1479578</v>
      </c>
      <c r="B3494" s="43" t="s">
        <v>3350</v>
      </c>
      <c r="C3494" s="43" t="s">
        <v>1149</v>
      </c>
      <c r="D3494" s="41"/>
      <c r="E3494" s="43" t="s">
        <v>31</v>
      </c>
      <c r="F3494" s="43" t="s">
        <v>28</v>
      </c>
      <c r="G3494" s="43">
        <v>37017</v>
      </c>
      <c r="H3494" s="41"/>
      <c r="I3494" s="41"/>
      <c r="J3494" s="43"/>
      <c r="K3494" s="41"/>
      <c r="L3494" s="41"/>
      <c r="M3494" s="41"/>
      <c r="N3494" s="41"/>
      <c r="O3494" s="41"/>
      <c r="P3494" s="41"/>
      <c r="Q3494" s="41"/>
      <c r="R3494" s="41"/>
      <c r="S3494" s="41"/>
      <c r="T3494" s="41"/>
      <c r="U3494" s="41"/>
      <c r="V3494" s="41"/>
      <c r="W3494" s="41"/>
      <c r="X3494" s="41"/>
      <c r="Y3494" s="43" t="str">
        <f t="shared" si="108"/>
        <v>COMP</v>
      </c>
      <c r="Z3494" s="43">
        <v>1013223</v>
      </c>
      <c r="AA3494" s="43">
        <f t="shared" si="109"/>
        <v>1479578</v>
      </c>
    </row>
    <row r="3495" spans="1:27" x14ac:dyDescent="0.3">
      <c r="A3495" s="43">
        <v>1444689</v>
      </c>
      <c r="B3495" s="43" t="s">
        <v>3351</v>
      </c>
      <c r="C3495" s="43" t="s">
        <v>328</v>
      </c>
      <c r="D3495" s="41"/>
      <c r="E3495" s="43" t="s">
        <v>6263</v>
      </c>
      <c r="F3495" s="43" t="s">
        <v>30</v>
      </c>
      <c r="G3495" s="43">
        <v>41003</v>
      </c>
      <c r="H3495" s="41"/>
      <c r="I3495" s="41"/>
      <c r="J3495" s="43"/>
      <c r="K3495" s="41"/>
      <c r="L3495" s="41"/>
      <c r="M3495" s="41"/>
      <c r="N3495" s="41"/>
      <c r="O3495" s="41"/>
      <c r="P3495" s="41"/>
      <c r="Q3495" s="41"/>
      <c r="R3495" s="41"/>
      <c r="S3495" s="41"/>
      <c r="T3495" s="41"/>
      <c r="U3495" s="41"/>
      <c r="V3495" s="41"/>
      <c r="W3495" s="41"/>
      <c r="X3495" s="41"/>
      <c r="Y3495" s="43" t="str">
        <f t="shared" si="108"/>
        <v/>
      </c>
      <c r="Z3495" s="43">
        <v>2347706</v>
      </c>
      <c r="AA3495" s="43" t="e">
        <f t="shared" si="109"/>
        <v>#N/A</v>
      </c>
    </row>
    <row r="3496" spans="1:27" x14ac:dyDescent="0.3">
      <c r="A3496" s="43">
        <v>101567</v>
      </c>
      <c r="B3496" s="43" t="s">
        <v>3352</v>
      </c>
      <c r="C3496" s="43" t="s">
        <v>1428</v>
      </c>
      <c r="D3496" s="41"/>
      <c r="E3496" s="43" t="s">
        <v>29</v>
      </c>
      <c r="F3496" s="43" t="s">
        <v>30</v>
      </c>
      <c r="G3496" s="43">
        <v>41003</v>
      </c>
      <c r="H3496" s="41"/>
      <c r="I3496" s="41"/>
      <c r="J3496" s="43"/>
      <c r="K3496" s="41"/>
      <c r="L3496" s="41"/>
      <c r="M3496" s="41"/>
      <c r="N3496" s="41"/>
      <c r="O3496" s="41"/>
      <c r="P3496" s="41"/>
      <c r="Q3496" s="41"/>
      <c r="R3496" s="41"/>
      <c r="S3496" s="41"/>
      <c r="T3496" s="41"/>
      <c r="U3496" s="41"/>
      <c r="V3496" s="41"/>
      <c r="W3496" s="41"/>
      <c r="X3496" s="41"/>
      <c r="Y3496" s="43" t="str">
        <f t="shared" si="108"/>
        <v>COMP</v>
      </c>
      <c r="Z3496" s="43">
        <v>1795469</v>
      </c>
      <c r="AA3496" s="43">
        <f t="shared" si="109"/>
        <v>101567</v>
      </c>
    </row>
    <row r="3497" spans="1:27" x14ac:dyDescent="0.3">
      <c r="A3497" s="43">
        <v>1869988</v>
      </c>
      <c r="B3497" s="43" t="s">
        <v>3352</v>
      </c>
      <c r="C3497" s="43" t="s">
        <v>2453</v>
      </c>
      <c r="D3497" s="41"/>
      <c r="E3497" s="43" t="s">
        <v>34</v>
      </c>
      <c r="F3497" s="43" t="s">
        <v>30</v>
      </c>
      <c r="G3497" s="43">
        <v>36011</v>
      </c>
      <c r="H3497" s="41"/>
      <c r="I3497" s="41"/>
      <c r="J3497" s="43"/>
      <c r="K3497" s="41"/>
      <c r="L3497" s="41"/>
      <c r="M3497" s="41"/>
      <c r="N3497" s="41"/>
      <c r="O3497" s="41"/>
      <c r="P3497" s="41"/>
      <c r="Q3497" s="41"/>
      <c r="R3497" s="41"/>
      <c r="S3497" s="41"/>
      <c r="T3497" s="41"/>
      <c r="U3497" s="41"/>
      <c r="V3497" s="41"/>
      <c r="W3497" s="41"/>
      <c r="X3497" s="41"/>
      <c r="Y3497" s="43" t="str">
        <f t="shared" si="108"/>
        <v>COMP</v>
      </c>
      <c r="Z3497" s="43">
        <v>1814703</v>
      </c>
      <c r="AA3497" s="43">
        <f t="shared" si="109"/>
        <v>1869988</v>
      </c>
    </row>
    <row r="3498" spans="1:27" x14ac:dyDescent="0.3">
      <c r="A3498" s="43">
        <v>1007048</v>
      </c>
      <c r="B3498" s="43" t="s">
        <v>3352</v>
      </c>
      <c r="C3498" s="43" t="s">
        <v>305</v>
      </c>
      <c r="D3498" s="41"/>
      <c r="E3498" s="43" t="s">
        <v>29</v>
      </c>
      <c r="F3498" s="43" t="s">
        <v>28</v>
      </c>
      <c r="G3498" s="43">
        <v>41012</v>
      </c>
      <c r="H3498" s="41"/>
      <c r="I3498" s="41"/>
      <c r="J3498" s="43"/>
      <c r="K3498" s="41"/>
      <c r="L3498" s="41"/>
      <c r="M3498" s="41"/>
      <c r="N3498" s="41"/>
      <c r="O3498" s="41"/>
      <c r="P3498" s="41"/>
      <c r="Q3498" s="41"/>
      <c r="R3498" s="41"/>
      <c r="S3498" s="41"/>
      <c r="T3498" s="41"/>
      <c r="U3498" s="41"/>
      <c r="V3498" s="41"/>
      <c r="W3498" s="41"/>
      <c r="X3498" s="41"/>
      <c r="Y3498" s="43" t="str">
        <f t="shared" si="108"/>
        <v>COMP</v>
      </c>
      <c r="Z3498" s="43">
        <v>2037597</v>
      </c>
      <c r="AA3498" s="43">
        <f t="shared" si="109"/>
        <v>1007048</v>
      </c>
    </row>
    <row r="3499" spans="1:27" x14ac:dyDescent="0.3">
      <c r="A3499" s="43">
        <v>2432590</v>
      </c>
      <c r="B3499" s="43" t="s">
        <v>3352</v>
      </c>
      <c r="C3499" s="43" t="s">
        <v>620</v>
      </c>
      <c r="D3499" s="41"/>
      <c r="E3499" s="43" t="s">
        <v>6263</v>
      </c>
      <c r="F3499" s="43" t="s">
        <v>30</v>
      </c>
      <c r="G3499" s="43">
        <v>18035</v>
      </c>
      <c r="H3499" s="41"/>
      <c r="I3499" s="41"/>
      <c r="J3499" s="43"/>
      <c r="K3499" s="41"/>
      <c r="L3499" s="41"/>
      <c r="M3499" s="41"/>
      <c r="N3499" s="41"/>
      <c r="O3499" s="41"/>
      <c r="P3499" s="41"/>
      <c r="Q3499" s="41"/>
      <c r="R3499" s="41"/>
      <c r="S3499" s="41"/>
      <c r="T3499" s="41"/>
      <c r="U3499" s="41"/>
      <c r="V3499" s="41"/>
      <c r="W3499" s="41"/>
      <c r="X3499" s="41"/>
      <c r="Y3499" s="43" t="str">
        <f t="shared" si="108"/>
        <v/>
      </c>
      <c r="Z3499" s="43">
        <v>1778420</v>
      </c>
      <c r="AA3499" s="43" t="e">
        <f t="shared" si="109"/>
        <v>#N/A</v>
      </c>
    </row>
    <row r="3500" spans="1:27" x14ac:dyDescent="0.3">
      <c r="A3500" s="43">
        <v>2426138</v>
      </c>
      <c r="B3500" s="43" t="s">
        <v>3353</v>
      </c>
      <c r="C3500" s="43" t="s">
        <v>202</v>
      </c>
      <c r="D3500" s="41"/>
      <c r="E3500" s="43" t="s">
        <v>6263</v>
      </c>
      <c r="F3500" s="43" t="s">
        <v>28</v>
      </c>
      <c r="G3500" s="43">
        <v>18029</v>
      </c>
      <c r="H3500" s="41"/>
      <c r="I3500" s="41"/>
      <c r="J3500" s="43"/>
      <c r="K3500" s="41"/>
      <c r="L3500" s="41"/>
      <c r="M3500" s="41"/>
      <c r="N3500" s="41"/>
      <c r="O3500" s="41"/>
      <c r="P3500" s="41"/>
      <c r="Q3500" s="41"/>
      <c r="R3500" s="41"/>
      <c r="S3500" s="41"/>
      <c r="T3500" s="41"/>
      <c r="U3500" s="41"/>
      <c r="V3500" s="41"/>
      <c r="W3500" s="41"/>
      <c r="X3500" s="41"/>
      <c r="Y3500" s="43" t="str">
        <f t="shared" si="108"/>
        <v/>
      </c>
      <c r="Z3500" s="43">
        <v>1780702</v>
      </c>
      <c r="AA3500" s="43" t="e">
        <f t="shared" si="109"/>
        <v>#N/A</v>
      </c>
    </row>
    <row r="3501" spans="1:27" x14ac:dyDescent="0.3">
      <c r="A3501" s="43">
        <v>1968797</v>
      </c>
      <c r="B3501" s="43" t="s">
        <v>3354</v>
      </c>
      <c r="C3501" s="43" t="s">
        <v>397</v>
      </c>
      <c r="D3501" s="41"/>
      <c r="E3501" s="43" t="s">
        <v>6263</v>
      </c>
      <c r="F3501" s="43" t="s">
        <v>28</v>
      </c>
      <c r="G3501" s="43">
        <v>45038</v>
      </c>
      <c r="H3501" s="41"/>
      <c r="I3501" s="41"/>
      <c r="J3501" s="43"/>
      <c r="K3501" s="41"/>
      <c r="L3501" s="41"/>
      <c r="M3501" s="41"/>
      <c r="N3501" s="41"/>
      <c r="O3501" s="41"/>
      <c r="P3501" s="41"/>
      <c r="Q3501" s="41"/>
      <c r="R3501" s="41"/>
      <c r="S3501" s="41"/>
      <c r="T3501" s="41"/>
      <c r="U3501" s="41"/>
      <c r="V3501" s="41"/>
      <c r="W3501" s="41"/>
      <c r="X3501" s="41"/>
      <c r="Y3501" s="43" t="str">
        <f t="shared" si="108"/>
        <v/>
      </c>
      <c r="Z3501" s="43">
        <v>2386190</v>
      </c>
      <c r="AA3501" s="43" t="e">
        <f t="shared" si="109"/>
        <v>#N/A</v>
      </c>
    </row>
    <row r="3502" spans="1:27" x14ac:dyDescent="0.3">
      <c r="A3502" s="43">
        <v>1751580</v>
      </c>
      <c r="B3502" s="43" t="s">
        <v>3354</v>
      </c>
      <c r="C3502" s="43" t="s">
        <v>3355</v>
      </c>
      <c r="D3502" s="41"/>
      <c r="E3502" s="43" t="s">
        <v>6263</v>
      </c>
      <c r="F3502" s="43" t="s">
        <v>30</v>
      </c>
      <c r="G3502" s="43">
        <v>45038</v>
      </c>
      <c r="H3502" s="41"/>
      <c r="I3502" s="41"/>
      <c r="J3502" s="43"/>
      <c r="K3502" s="41"/>
      <c r="L3502" s="41"/>
      <c r="M3502" s="41"/>
      <c r="N3502" s="41"/>
      <c r="O3502" s="41"/>
      <c r="P3502" s="41"/>
      <c r="Q3502" s="41"/>
      <c r="R3502" s="41"/>
      <c r="S3502" s="41"/>
      <c r="T3502" s="41"/>
      <c r="U3502" s="41"/>
      <c r="V3502" s="41"/>
      <c r="W3502" s="41"/>
      <c r="X3502" s="41"/>
      <c r="Y3502" s="43" t="str">
        <f t="shared" si="108"/>
        <v/>
      </c>
      <c r="Z3502" s="43">
        <v>2347067</v>
      </c>
      <c r="AA3502" s="43" t="e">
        <f t="shared" si="109"/>
        <v>#N/A</v>
      </c>
    </row>
    <row r="3503" spans="1:27" x14ac:dyDescent="0.3">
      <c r="A3503" s="43">
        <v>2393941</v>
      </c>
      <c r="B3503" s="43" t="s">
        <v>3356</v>
      </c>
      <c r="C3503" s="43" t="s">
        <v>1145</v>
      </c>
      <c r="D3503" s="41"/>
      <c r="E3503" s="43" t="s">
        <v>6263</v>
      </c>
      <c r="F3503" s="43" t="s">
        <v>30</v>
      </c>
      <c r="G3503" s="43">
        <v>37048</v>
      </c>
      <c r="H3503" s="41"/>
      <c r="I3503" s="41"/>
      <c r="J3503" s="43"/>
      <c r="K3503" s="41"/>
      <c r="L3503" s="41"/>
      <c r="M3503" s="41"/>
      <c r="N3503" s="41"/>
      <c r="O3503" s="41"/>
      <c r="P3503" s="41"/>
      <c r="Q3503" s="41"/>
      <c r="R3503" s="41"/>
      <c r="S3503" s="41"/>
      <c r="T3503" s="41"/>
      <c r="U3503" s="41"/>
      <c r="V3503" s="41"/>
      <c r="W3503" s="41"/>
      <c r="X3503" s="41"/>
      <c r="Y3503" s="43" t="str">
        <f t="shared" si="108"/>
        <v/>
      </c>
      <c r="Z3503" s="43">
        <v>1983896</v>
      </c>
      <c r="AA3503" s="43" t="e">
        <f t="shared" si="109"/>
        <v>#N/A</v>
      </c>
    </row>
    <row r="3504" spans="1:27" x14ac:dyDescent="0.3">
      <c r="A3504" s="43">
        <v>1217905</v>
      </c>
      <c r="B3504" s="43" t="s">
        <v>3357</v>
      </c>
      <c r="C3504" s="43" t="s">
        <v>659</v>
      </c>
      <c r="D3504" s="41"/>
      <c r="E3504" s="43" t="s">
        <v>6263</v>
      </c>
      <c r="F3504" s="43" t="s">
        <v>28</v>
      </c>
      <c r="G3504" s="43">
        <v>45038</v>
      </c>
      <c r="H3504" s="41"/>
      <c r="I3504" s="41"/>
      <c r="J3504" s="43"/>
      <c r="K3504" s="41"/>
      <c r="L3504" s="41"/>
      <c r="M3504" s="41"/>
      <c r="N3504" s="41"/>
      <c r="O3504" s="41"/>
      <c r="P3504" s="41"/>
      <c r="Q3504" s="41"/>
      <c r="R3504" s="41"/>
      <c r="S3504" s="41"/>
      <c r="T3504" s="41"/>
      <c r="U3504" s="41"/>
      <c r="V3504" s="41"/>
      <c r="W3504" s="41"/>
      <c r="X3504" s="41"/>
      <c r="Y3504" s="43" t="str">
        <f t="shared" si="108"/>
        <v/>
      </c>
      <c r="Z3504" s="43">
        <v>2359883</v>
      </c>
      <c r="AA3504" s="43" t="e">
        <f t="shared" si="109"/>
        <v>#N/A</v>
      </c>
    </row>
    <row r="3505" spans="1:27" x14ac:dyDescent="0.3">
      <c r="A3505" s="43">
        <v>2275128</v>
      </c>
      <c r="B3505" s="43" t="s">
        <v>3358</v>
      </c>
      <c r="C3505" s="43" t="s">
        <v>236</v>
      </c>
      <c r="D3505" s="41"/>
      <c r="E3505" s="43" t="s">
        <v>6263</v>
      </c>
      <c r="F3505" s="43" t="s">
        <v>28</v>
      </c>
      <c r="G3505" s="43">
        <v>45038</v>
      </c>
      <c r="H3505" s="41"/>
      <c r="I3505" s="41"/>
      <c r="J3505" s="43"/>
      <c r="K3505" s="41"/>
      <c r="L3505" s="41"/>
      <c r="M3505" s="41"/>
      <c r="N3505" s="41"/>
      <c r="O3505" s="41"/>
      <c r="P3505" s="41"/>
      <c r="Q3505" s="41"/>
      <c r="R3505" s="41"/>
      <c r="S3505" s="41"/>
      <c r="T3505" s="41"/>
      <c r="U3505" s="41"/>
      <c r="V3505" s="41"/>
      <c r="W3505" s="41"/>
      <c r="X3505" s="41"/>
      <c r="Y3505" s="43" t="str">
        <f t="shared" si="108"/>
        <v/>
      </c>
      <c r="Z3505" s="43">
        <v>1326576</v>
      </c>
      <c r="AA3505" s="43" t="e">
        <f t="shared" si="109"/>
        <v>#N/A</v>
      </c>
    </row>
    <row r="3506" spans="1:27" x14ac:dyDescent="0.3">
      <c r="A3506" s="43">
        <v>1902927</v>
      </c>
      <c r="B3506" s="43" t="s">
        <v>3359</v>
      </c>
      <c r="C3506" s="43" t="s">
        <v>368</v>
      </c>
      <c r="D3506" s="41"/>
      <c r="E3506" s="43" t="s">
        <v>6263</v>
      </c>
      <c r="F3506" s="43" t="s">
        <v>30</v>
      </c>
      <c r="G3506" s="43">
        <v>37016</v>
      </c>
      <c r="H3506" s="41"/>
      <c r="I3506" s="41"/>
      <c r="J3506" s="43"/>
      <c r="K3506" s="41"/>
      <c r="L3506" s="41"/>
      <c r="M3506" s="41"/>
      <c r="N3506" s="41"/>
      <c r="O3506" s="41"/>
      <c r="P3506" s="41"/>
      <c r="Q3506" s="41"/>
      <c r="R3506" s="41"/>
      <c r="S3506" s="41"/>
      <c r="T3506" s="41"/>
      <c r="U3506" s="41"/>
      <c r="V3506" s="41"/>
      <c r="W3506" s="41"/>
      <c r="X3506" s="41"/>
      <c r="Y3506" s="43" t="str">
        <f t="shared" si="108"/>
        <v/>
      </c>
      <c r="Z3506" s="43">
        <v>1574865</v>
      </c>
      <c r="AA3506" s="43" t="e">
        <f t="shared" si="109"/>
        <v>#N/A</v>
      </c>
    </row>
    <row r="3507" spans="1:27" x14ac:dyDescent="0.3">
      <c r="A3507" s="43">
        <v>2430040</v>
      </c>
      <c r="B3507" s="43" t="s">
        <v>3359</v>
      </c>
      <c r="C3507" s="43" t="s">
        <v>3360</v>
      </c>
      <c r="D3507" s="41"/>
      <c r="E3507" s="43" t="s">
        <v>31</v>
      </c>
      <c r="F3507" s="43" t="s">
        <v>28</v>
      </c>
      <c r="G3507" s="43">
        <v>37045</v>
      </c>
      <c r="H3507" s="41"/>
      <c r="I3507" s="41"/>
      <c r="J3507" s="43"/>
      <c r="K3507" s="41"/>
      <c r="L3507" s="41"/>
      <c r="M3507" s="41"/>
      <c r="N3507" s="41"/>
      <c r="O3507" s="41"/>
      <c r="P3507" s="41"/>
      <c r="Q3507" s="41"/>
      <c r="R3507" s="41"/>
      <c r="S3507" s="41"/>
      <c r="T3507" s="41"/>
      <c r="U3507" s="41"/>
      <c r="V3507" s="41"/>
      <c r="W3507" s="41"/>
      <c r="X3507" s="41"/>
      <c r="Y3507" s="43" t="str">
        <f t="shared" si="108"/>
        <v>COMP</v>
      </c>
      <c r="Z3507" s="43">
        <v>1980279</v>
      </c>
      <c r="AA3507" s="43">
        <f t="shared" si="109"/>
        <v>2430040</v>
      </c>
    </row>
    <row r="3508" spans="1:27" x14ac:dyDescent="0.3">
      <c r="A3508" s="43">
        <v>1362495</v>
      </c>
      <c r="B3508" s="43" t="s">
        <v>3361</v>
      </c>
      <c r="C3508" s="43" t="s">
        <v>482</v>
      </c>
      <c r="D3508" s="41"/>
      <c r="E3508" s="43" t="s">
        <v>6263</v>
      </c>
      <c r="F3508" s="43" t="s">
        <v>30</v>
      </c>
      <c r="G3508" s="43">
        <v>41003</v>
      </c>
      <c r="H3508" s="41"/>
      <c r="I3508" s="41"/>
      <c r="J3508" s="43"/>
      <c r="K3508" s="41"/>
      <c r="L3508" s="41"/>
      <c r="M3508" s="41"/>
      <c r="N3508" s="41"/>
      <c r="O3508" s="41"/>
      <c r="P3508" s="41"/>
      <c r="Q3508" s="41"/>
      <c r="R3508" s="41"/>
      <c r="S3508" s="41"/>
      <c r="T3508" s="41"/>
      <c r="U3508" s="41"/>
      <c r="V3508" s="41"/>
      <c r="W3508" s="41"/>
      <c r="X3508" s="41"/>
      <c r="Y3508" s="43" t="str">
        <f t="shared" si="108"/>
        <v/>
      </c>
      <c r="Z3508" s="43">
        <v>2343368</v>
      </c>
      <c r="AA3508" s="43" t="e">
        <f t="shared" si="109"/>
        <v>#N/A</v>
      </c>
    </row>
    <row r="3509" spans="1:27" x14ac:dyDescent="0.3">
      <c r="A3509" s="43">
        <v>1509655</v>
      </c>
      <c r="B3509" s="43" t="s">
        <v>3362</v>
      </c>
      <c r="C3509" s="43" t="s">
        <v>520</v>
      </c>
      <c r="D3509" s="41"/>
      <c r="E3509" s="43" t="s">
        <v>6263</v>
      </c>
      <c r="F3509" s="43" t="s">
        <v>30</v>
      </c>
      <c r="G3509" s="43">
        <v>37023</v>
      </c>
      <c r="H3509" s="41"/>
      <c r="I3509" s="41"/>
      <c r="J3509" s="43"/>
      <c r="K3509" s="41"/>
      <c r="L3509" s="41"/>
      <c r="M3509" s="41"/>
      <c r="N3509" s="41"/>
      <c r="O3509" s="41"/>
      <c r="P3509" s="41"/>
      <c r="Q3509" s="41"/>
      <c r="R3509" s="41"/>
      <c r="S3509" s="41"/>
      <c r="T3509" s="41"/>
      <c r="U3509" s="41"/>
      <c r="V3509" s="41"/>
      <c r="W3509" s="41"/>
      <c r="X3509" s="41"/>
      <c r="Y3509" s="43" t="str">
        <f t="shared" si="108"/>
        <v>COMP</v>
      </c>
      <c r="Z3509" s="43">
        <v>1250861</v>
      </c>
      <c r="AA3509" s="43">
        <f t="shared" si="109"/>
        <v>1509655</v>
      </c>
    </row>
    <row r="3510" spans="1:27" x14ac:dyDescent="0.3">
      <c r="A3510" s="43">
        <v>1564876</v>
      </c>
      <c r="B3510" s="43" t="s">
        <v>3362</v>
      </c>
      <c r="C3510" s="43" t="s">
        <v>568</v>
      </c>
      <c r="D3510" s="41"/>
      <c r="E3510" s="43" t="s">
        <v>34</v>
      </c>
      <c r="F3510" s="43" t="s">
        <v>30</v>
      </c>
      <c r="G3510" s="43">
        <v>37023</v>
      </c>
      <c r="H3510" s="41"/>
      <c r="I3510" s="41"/>
      <c r="J3510" s="43"/>
      <c r="K3510" s="41"/>
      <c r="L3510" s="41"/>
      <c r="M3510" s="41"/>
      <c r="N3510" s="41"/>
      <c r="O3510" s="41"/>
      <c r="P3510" s="41"/>
      <c r="Q3510" s="41"/>
      <c r="R3510" s="41"/>
      <c r="S3510" s="41"/>
      <c r="T3510" s="41"/>
      <c r="U3510" s="41"/>
      <c r="V3510" s="41"/>
      <c r="W3510" s="41"/>
      <c r="X3510" s="41"/>
      <c r="Y3510" s="43" t="str">
        <f t="shared" si="108"/>
        <v>COMP</v>
      </c>
      <c r="Z3510" s="43">
        <v>2416033</v>
      </c>
      <c r="AA3510" s="43">
        <f t="shared" si="109"/>
        <v>1564876</v>
      </c>
    </row>
    <row r="3511" spans="1:27" x14ac:dyDescent="0.3">
      <c r="A3511" s="43">
        <v>1454414</v>
      </c>
      <c r="B3511" s="43" t="s">
        <v>3362</v>
      </c>
      <c r="C3511" s="43" t="s">
        <v>438</v>
      </c>
      <c r="D3511" s="41"/>
      <c r="E3511" s="43" t="s">
        <v>6263</v>
      </c>
      <c r="F3511" s="43" t="s">
        <v>30</v>
      </c>
      <c r="G3511" s="43">
        <v>37023</v>
      </c>
      <c r="H3511" s="41"/>
      <c r="I3511" s="41"/>
      <c r="J3511" s="43"/>
      <c r="K3511" s="41"/>
      <c r="L3511" s="41"/>
      <c r="M3511" s="41"/>
      <c r="N3511" s="41"/>
      <c r="O3511" s="41"/>
      <c r="P3511" s="41"/>
      <c r="Q3511" s="41"/>
      <c r="R3511" s="41"/>
      <c r="S3511" s="41"/>
      <c r="T3511" s="41"/>
      <c r="U3511" s="41"/>
      <c r="V3511" s="41"/>
      <c r="W3511" s="41"/>
      <c r="X3511" s="41"/>
      <c r="Y3511" s="43" t="str">
        <f t="shared" si="108"/>
        <v/>
      </c>
      <c r="Z3511" s="43">
        <v>1681965</v>
      </c>
      <c r="AA3511" s="43" t="e">
        <f t="shared" si="109"/>
        <v>#N/A</v>
      </c>
    </row>
    <row r="3512" spans="1:27" x14ac:dyDescent="0.3">
      <c r="A3512" s="43">
        <v>1036667</v>
      </c>
      <c r="B3512" s="43" t="s">
        <v>3362</v>
      </c>
      <c r="C3512" s="43" t="s">
        <v>400</v>
      </c>
      <c r="D3512" s="41"/>
      <c r="E3512" s="43" t="s">
        <v>6263</v>
      </c>
      <c r="F3512" s="43" t="s">
        <v>30</v>
      </c>
      <c r="G3512" s="43">
        <v>37023</v>
      </c>
      <c r="H3512" s="41"/>
      <c r="I3512" s="41"/>
      <c r="J3512" s="43"/>
      <c r="K3512" s="41"/>
      <c r="L3512" s="41"/>
      <c r="M3512" s="41"/>
      <c r="N3512" s="41"/>
      <c r="O3512" s="41"/>
      <c r="P3512" s="41"/>
      <c r="Q3512" s="41"/>
      <c r="R3512" s="41"/>
      <c r="S3512" s="41"/>
      <c r="T3512" s="41"/>
      <c r="U3512" s="41"/>
      <c r="V3512" s="41"/>
      <c r="W3512" s="41"/>
      <c r="X3512" s="41"/>
      <c r="Y3512" s="43" t="str">
        <f t="shared" si="108"/>
        <v>COMP</v>
      </c>
      <c r="Z3512" s="43">
        <v>1553305</v>
      </c>
      <c r="AA3512" s="43">
        <f t="shared" si="109"/>
        <v>1036667</v>
      </c>
    </row>
    <row r="3513" spans="1:27" x14ac:dyDescent="0.3">
      <c r="A3513" s="43">
        <v>1491487</v>
      </c>
      <c r="B3513" s="43" t="s">
        <v>3363</v>
      </c>
      <c r="C3513" s="43" t="s">
        <v>557</v>
      </c>
      <c r="D3513" s="41"/>
      <c r="E3513" s="43" t="s">
        <v>6263</v>
      </c>
      <c r="F3513" s="43" t="s">
        <v>30</v>
      </c>
      <c r="G3513" s="43">
        <v>18029</v>
      </c>
      <c r="H3513" s="41"/>
      <c r="I3513" s="41"/>
      <c r="J3513" s="43"/>
      <c r="K3513" s="41"/>
      <c r="L3513" s="41"/>
      <c r="M3513" s="41"/>
      <c r="N3513" s="41"/>
      <c r="O3513" s="41"/>
      <c r="P3513" s="41"/>
      <c r="Q3513" s="41"/>
      <c r="R3513" s="41"/>
      <c r="S3513" s="41"/>
      <c r="T3513" s="41"/>
      <c r="U3513" s="41"/>
      <c r="V3513" s="41"/>
      <c r="W3513" s="41"/>
      <c r="X3513" s="41"/>
      <c r="Y3513" s="43" t="str">
        <f t="shared" si="108"/>
        <v/>
      </c>
      <c r="Z3513" s="43">
        <v>1710279</v>
      </c>
      <c r="AA3513" s="43" t="e">
        <f t="shared" si="109"/>
        <v>#N/A</v>
      </c>
    </row>
    <row r="3514" spans="1:27" x14ac:dyDescent="0.3">
      <c r="A3514" s="43">
        <v>2048527</v>
      </c>
      <c r="B3514" s="43" t="s">
        <v>3364</v>
      </c>
      <c r="C3514" s="43" t="s">
        <v>3365</v>
      </c>
      <c r="D3514" s="41"/>
      <c r="E3514" s="43" t="s">
        <v>35</v>
      </c>
      <c r="F3514" s="43" t="s">
        <v>28</v>
      </c>
      <c r="G3514" s="43">
        <v>41003</v>
      </c>
      <c r="H3514" s="41"/>
      <c r="I3514" s="41"/>
      <c r="J3514" s="43"/>
      <c r="K3514" s="41"/>
      <c r="L3514" s="41"/>
      <c r="M3514" s="41"/>
      <c r="N3514" s="41"/>
      <c r="O3514" s="41"/>
      <c r="P3514" s="41"/>
      <c r="Q3514" s="41"/>
      <c r="R3514" s="41"/>
      <c r="S3514" s="41"/>
      <c r="T3514" s="41"/>
      <c r="U3514" s="41"/>
      <c r="V3514" s="41"/>
      <c r="W3514" s="41"/>
      <c r="X3514" s="41"/>
      <c r="Y3514" s="43" t="str">
        <f t="shared" si="108"/>
        <v>COMP</v>
      </c>
      <c r="Z3514" s="43">
        <v>1870672</v>
      </c>
      <c r="AA3514" s="43">
        <f t="shared" si="109"/>
        <v>2048527</v>
      </c>
    </row>
    <row r="3515" spans="1:27" x14ac:dyDescent="0.3">
      <c r="A3515" s="43">
        <v>584323</v>
      </c>
      <c r="B3515" s="43" t="s">
        <v>3366</v>
      </c>
      <c r="C3515" s="43" t="s">
        <v>766</v>
      </c>
      <c r="D3515" s="41"/>
      <c r="E3515" s="43" t="s">
        <v>6263</v>
      </c>
      <c r="F3515" s="43" t="s">
        <v>28</v>
      </c>
      <c r="G3515" s="43">
        <v>18016</v>
      </c>
      <c r="H3515" s="41"/>
      <c r="I3515" s="41"/>
      <c r="J3515" s="43"/>
      <c r="K3515" s="41"/>
      <c r="L3515" s="41"/>
      <c r="M3515" s="41"/>
      <c r="N3515" s="41"/>
      <c r="O3515" s="41"/>
      <c r="P3515" s="41"/>
      <c r="Q3515" s="41"/>
      <c r="R3515" s="41"/>
      <c r="S3515" s="41"/>
      <c r="T3515" s="41"/>
      <c r="U3515" s="41"/>
      <c r="V3515" s="41"/>
      <c r="W3515" s="41"/>
      <c r="X3515" s="41"/>
      <c r="Y3515" s="43" t="str">
        <f t="shared" si="108"/>
        <v>COMP</v>
      </c>
      <c r="Z3515" s="43">
        <v>2283012</v>
      </c>
      <c r="AA3515" s="43">
        <f t="shared" si="109"/>
        <v>584323</v>
      </c>
    </row>
    <row r="3516" spans="1:27" x14ac:dyDescent="0.3">
      <c r="A3516" s="43">
        <v>215789</v>
      </c>
      <c r="B3516" s="43" t="s">
        <v>3367</v>
      </c>
      <c r="C3516" s="43" t="s">
        <v>375</v>
      </c>
      <c r="D3516" s="41"/>
      <c r="E3516" s="43" t="s">
        <v>6263</v>
      </c>
      <c r="F3516" s="43" t="s">
        <v>28</v>
      </c>
      <c r="G3516" s="43">
        <v>36014</v>
      </c>
      <c r="H3516" s="41"/>
      <c r="I3516" s="41"/>
      <c r="J3516" s="43"/>
      <c r="K3516" s="41"/>
      <c r="L3516" s="41"/>
      <c r="M3516" s="41"/>
      <c r="N3516" s="41"/>
      <c r="O3516" s="41"/>
      <c r="P3516" s="41"/>
      <c r="Q3516" s="41"/>
      <c r="R3516" s="41"/>
      <c r="S3516" s="41"/>
      <c r="T3516" s="41"/>
      <c r="U3516" s="41"/>
      <c r="V3516" s="41"/>
      <c r="W3516" s="41"/>
      <c r="X3516" s="41"/>
      <c r="Y3516" s="43" t="str">
        <f t="shared" si="108"/>
        <v/>
      </c>
      <c r="Z3516" s="43">
        <v>2341829</v>
      </c>
      <c r="AA3516" s="43" t="e">
        <f t="shared" si="109"/>
        <v>#N/A</v>
      </c>
    </row>
    <row r="3517" spans="1:27" x14ac:dyDescent="0.3">
      <c r="A3517" s="43">
        <v>610223</v>
      </c>
      <c r="B3517" s="43" t="s">
        <v>3367</v>
      </c>
      <c r="C3517" s="43" t="s">
        <v>3368</v>
      </c>
      <c r="D3517" s="41"/>
      <c r="E3517" s="43" t="s">
        <v>31</v>
      </c>
      <c r="F3517" s="43" t="s">
        <v>30</v>
      </c>
      <c r="G3517" s="43">
        <v>37021</v>
      </c>
      <c r="H3517" s="41"/>
      <c r="I3517" s="41"/>
      <c r="J3517" s="43"/>
      <c r="K3517" s="41"/>
      <c r="L3517" s="41"/>
      <c r="M3517" s="41"/>
      <c r="N3517" s="41"/>
      <c r="O3517" s="41"/>
      <c r="P3517" s="41"/>
      <c r="Q3517" s="41"/>
      <c r="R3517" s="41"/>
      <c r="S3517" s="41"/>
      <c r="T3517" s="41"/>
      <c r="U3517" s="41"/>
      <c r="V3517" s="41"/>
      <c r="W3517" s="41"/>
      <c r="X3517" s="41"/>
      <c r="Y3517" s="43" t="str">
        <f t="shared" si="108"/>
        <v>COMP</v>
      </c>
      <c r="Z3517" s="43">
        <v>1185843</v>
      </c>
      <c r="AA3517" s="43">
        <f t="shared" si="109"/>
        <v>610223</v>
      </c>
    </row>
    <row r="3518" spans="1:27" x14ac:dyDescent="0.3">
      <c r="A3518" s="43">
        <v>2275392</v>
      </c>
      <c r="B3518" s="43" t="s">
        <v>3369</v>
      </c>
      <c r="C3518" s="43" t="s">
        <v>1149</v>
      </c>
      <c r="D3518" s="41"/>
      <c r="E3518" s="43" t="s">
        <v>35</v>
      </c>
      <c r="F3518" s="43" t="s">
        <v>28</v>
      </c>
      <c r="G3518" s="43">
        <v>37023</v>
      </c>
      <c r="H3518" s="41"/>
      <c r="I3518" s="41"/>
      <c r="J3518" s="43"/>
      <c r="K3518" s="41"/>
      <c r="L3518" s="41"/>
      <c r="M3518" s="41"/>
      <c r="N3518" s="41"/>
      <c r="O3518" s="41"/>
      <c r="P3518" s="41"/>
      <c r="Q3518" s="41"/>
      <c r="R3518" s="41"/>
      <c r="S3518" s="41"/>
      <c r="T3518" s="41"/>
      <c r="U3518" s="41"/>
      <c r="V3518" s="41"/>
      <c r="W3518" s="41"/>
      <c r="X3518" s="41"/>
      <c r="Y3518" s="43" t="str">
        <f t="shared" si="108"/>
        <v>COMP</v>
      </c>
      <c r="Z3518" s="43">
        <v>2341667</v>
      </c>
      <c r="AA3518" s="43">
        <f t="shared" si="109"/>
        <v>2275392</v>
      </c>
    </row>
    <row r="3519" spans="1:27" x14ac:dyDescent="0.3">
      <c r="A3519" s="43">
        <v>1570635</v>
      </c>
      <c r="B3519" s="43" t="s">
        <v>3370</v>
      </c>
      <c r="C3519" s="43" t="s">
        <v>514</v>
      </c>
      <c r="D3519" s="41"/>
      <c r="E3519" s="43" t="s">
        <v>6263</v>
      </c>
      <c r="F3519" s="43" t="s">
        <v>28</v>
      </c>
      <c r="G3519" s="43">
        <v>41002</v>
      </c>
      <c r="H3519" s="41"/>
      <c r="I3519" s="41"/>
      <c r="J3519" s="43"/>
      <c r="K3519" s="41"/>
      <c r="L3519" s="41"/>
      <c r="M3519" s="41"/>
      <c r="N3519" s="41"/>
      <c r="O3519" s="41"/>
      <c r="P3519" s="41"/>
      <c r="Q3519" s="41"/>
      <c r="R3519" s="41"/>
      <c r="S3519" s="41"/>
      <c r="T3519" s="41"/>
      <c r="U3519" s="41"/>
      <c r="V3519" s="41"/>
      <c r="W3519" s="41"/>
      <c r="X3519" s="41"/>
      <c r="Y3519" s="43" t="str">
        <f t="shared" si="108"/>
        <v/>
      </c>
      <c r="Z3519" s="43">
        <v>1884534</v>
      </c>
      <c r="AA3519" s="43" t="e">
        <f t="shared" si="109"/>
        <v>#N/A</v>
      </c>
    </row>
    <row r="3520" spans="1:27" x14ac:dyDescent="0.3">
      <c r="A3520" s="43">
        <v>2031739</v>
      </c>
      <c r="B3520" s="43" t="s">
        <v>3370</v>
      </c>
      <c r="C3520" s="43" t="s">
        <v>226</v>
      </c>
      <c r="D3520" s="41"/>
      <c r="E3520" s="43" t="s">
        <v>6263</v>
      </c>
      <c r="F3520" s="43" t="s">
        <v>30</v>
      </c>
      <c r="G3520" s="43">
        <v>41002</v>
      </c>
      <c r="H3520" s="41"/>
      <c r="I3520" s="41"/>
      <c r="J3520" s="43"/>
      <c r="K3520" s="41"/>
      <c r="L3520" s="41"/>
      <c r="M3520" s="41"/>
      <c r="N3520" s="41"/>
      <c r="O3520" s="41"/>
      <c r="P3520" s="41"/>
      <c r="Q3520" s="41"/>
      <c r="R3520" s="41"/>
      <c r="S3520" s="41"/>
      <c r="T3520" s="41"/>
      <c r="U3520" s="41"/>
      <c r="V3520" s="41"/>
      <c r="W3520" s="41"/>
      <c r="X3520" s="41"/>
      <c r="Y3520" s="43" t="str">
        <f t="shared" si="108"/>
        <v/>
      </c>
      <c r="Z3520" s="43">
        <v>2346290</v>
      </c>
      <c r="AA3520" s="43" t="e">
        <f t="shared" si="109"/>
        <v>#N/A</v>
      </c>
    </row>
    <row r="3521" spans="1:27" x14ac:dyDescent="0.3">
      <c r="A3521" s="43">
        <v>2244187</v>
      </c>
      <c r="B3521" s="43" t="s">
        <v>3371</v>
      </c>
      <c r="C3521" s="43" t="s">
        <v>3372</v>
      </c>
      <c r="D3521" s="41"/>
      <c r="E3521" s="43" t="s">
        <v>6263</v>
      </c>
      <c r="F3521" s="43" t="s">
        <v>30</v>
      </c>
      <c r="G3521" s="43">
        <v>37016</v>
      </c>
      <c r="H3521" s="41"/>
      <c r="I3521" s="41"/>
      <c r="J3521" s="43"/>
      <c r="K3521" s="41"/>
      <c r="L3521" s="41"/>
      <c r="M3521" s="41"/>
      <c r="N3521" s="41"/>
      <c r="O3521" s="41"/>
      <c r="P3521" s="41"/>
      <c r="Q3521" s="41"/>
      <c r="R3521" s="41"/>
      <c r="S3521" s="41"/>
      <c r="T3521" s="41"/>
      <c r="U3521" s="41"/>
      <c r="V3521" s="41"/>
      <c r="W3521" s="41"/>
      <c r="X3521" s="41"/>
      <c r="Y3521" s="43" t="str">
        <f t="shared" si="108"/>
        <v/>
      </c>
      <c r="Z3521" s="43">
        <v>1576082</v>
      </c>
      <c r="AA3521" s="43" t="e">
        <f t="shared" si="109"/>
        <v>#N/A</v>
      </c>
    </row>
    <row r="3522" spans="1:27" x14ac:dyDescent="0.3">
      <c r="A3522" s="43">
        <v>1621891</v>
      </c>
      <c r="B3522" s="43" t="s">
        <v>3373</v>
      </c>
      <c r="C3522" s="43" t="s">
        <v>226</v>
      </c>
      <c r="D3522" s="41"/>
      <c r="E3522" s="43" t="s">
        <v>6263</v>
      </c>
      <c r="F3522" s="43" t="s">
        <v>30</v>
      </c>
      <c r="G3522" s="43">
        <v>37021</v>
      </c>
      <c r="H3522" s="41"/>
      <c r="I3522" s="41"/>
      <c r="J3522" s="43"/>
      <c r="K3522" s="41"/>
      <c r="L3522" s="41"/>
      <c r="M3522" s="41"/>
      <c r="N3522" s="41"/>
      <c r="O3522" s="41"/>
      <c r="P3522" s="41"/>
      <c r="Q3522" s="41"/>
      <c r="R3522" s="41"/>
      <c r="S3522" s="41"/>
      <c r="T3522" s="41"/>
      <c r="U3522" s="41"/>
      <c r="V3522" s="41"/>
      <c r="W3522" s="41"/>
      <c r="X3522" s="41"/>
      <c r="Y3522" s="43" t="str">
        <f t="shared" ref="Y3522:Y3585" si="110">IF(ISERROR(AA3522)=FALSE,"COMP","")</f>
        <v>COMP</v>
      </c>
      <c r="Z3522" s="43">
        <v>2217779</v>
      </c>
      <c r="AA3522" s="43">
        <f t="shared" ref="AA3522:AA3585" si="111">VLOOKUP(A3522,Z:Z,1,FALSE)</f>
        <v>1621891</v>
      </c>
    </row>
    <row r="3523" spans="1:27" x14ac:dyDescent="0.3">
      <c r="A3523" s="43">
        <v>2231024</v>
      </c>
      <c r="B3523" s="43" t="s">
        <v>984</v>
      </c>
      <c r="C3523" s="43" t="s">
        <v>440</v>
      </c>
      <c r="D3523" s="41"/>
      <c r="E3523" s="43" t="s">
        <v>29</v>
      </c>
      <c r="F3523" s="43" t="s">
        <v>28</v>
      </c>
      <c r="G3523" s="43">
        <v>36455</v>
      </c>
      <c r="H3523" s="41"/>
      <c r="I3523" s="41"/>
      <c r="J3523" s="43"/>
      <c r="K3523" s="41"/>
      <c r="L3523" s="41"/>
      <c r="M3523" s="41"/>
      <c r="N3523" s="41"/>
      <c r="O3523" s="41"/>
      <c r="P3523" s="41"/>
      <c r="Q3523" s="41"/>
      <c r="R3523" s="41"/>
      <c r="S3523" s="41"/>
      <c r="T3523" s="41"/>
      <c r="U3523" s="41"/>
      <c r="V3523" s="41"/>
      <c r="W3523" s="41"/>
      <c r="X3523" s="41"/>
      <c r="Y3523" s="43" t="str">
        <f t="shared" si="110"/>
        <v>COMP</v>
      </c>
      <c r="Z3523" s="43">
        <v>1187912</v>
      </c>
      <c r="AA3523" s="43">
        <f t="shared" si="111"/>
        <v>2231024</v>
      </c>
    </row>
    <row r="3524" spans="1:27" x14ac:dyDescent="0.3">
      <c r="A3524" s="43">
        <v>1633853</v>
      </c>
      <c r="B3524" s="43" t="s">
        <v>984</v>
      </c>
      <c r="C3524" s="43" t="s">
        <v>1300</v>
      </c>
      <c r="D3524" s="41"/>
      <c r="E3524" s="43" t="s">
        <v>6263</v>
      </c>
      <c r="F3524" s="43" t="s">
        <v>30</v>
      </c>
      <c r="G3524" s="43">
        <v>45008</v>
      </c>
      <c r="H3524" s="41"/>
      <c r="I3524" s="41"/>
      <c r="J3524" s="43"/>
      <c r="K3524" s="41"/>
      <c r="L3524" s="41"/>
      <c r="M3524" s="41"/>
      <c r="N3524" s="41"/>
      <c r="O3524" s="41"/>
      <c r="P3524" s="41"/>
      <c r="Q3524" s="41"/>
      <c r="R3524" s="41"/>
      <c r="S3524" s="41"/>
      <c r="T3524" s="41"/>
      <c r="U3524" s="41"/>
      <c r="V3524" s="41"/>
      <c r="W3524" s="41"/>
      <c r="X3524" s="41"/>
      <c r="Y3524" s="43" t="str">
        <f t="shared" si="110"/>
        <v/>
      </c>
      <c r="Z3524" s="43">
        <v>1865313</v>
      </c>
      <c r="AA3524" s="43" t="e">
        <f t="shared" si="111"/>
        <v>#N/A</v>
      </c>
    </row>
    <row r="3525" spans="1:27" x14ac:dyDescent="0.3">
      <c r="A3525" s="43">
        <v>1256225</v>
      </c>
      <c r="B3525" s="43" t="s">
        <v>3374</v>
      </c>
      <c r="C3525" s="43" t="s">
        <v>641</v>
      </c>
      <c r="D3525" s="41"/>
      <c r="E3525" s="43" t="s">
        <v>31</v>
      </c>
      <c r="F3525" s="43" t="s">
        <v>28</v>
      </c>
      <c r="G3525" s="43">
        <v>41006</v>
      </c>
      <c r="H3525" s="41"/>
      <c r="I3525" s="41"/>
      <c r="J3525" s="43"/>
      <c r="K3525" s="41"/>
      <c r="L3525" s="41"/>
      <c r="M3525" s="41"/>
      <c r="N3525" s="41"/>
      <c r="O3525" s="41"/>
      <c r="P3525" s="41"/>
      <c r="Q3525" s="41"/>
      <c r="R3525" s="41"/>
      <c r="S3525" s="41"/>
      <c r="T3525" s="41"/>
      <c r="U3525" s="41"/>
      <c r="V3525" s="41"/>
      <c r="W3525" s="41"/>
      <c r="X3525" s="41"/>
      <c r="Y3525" s="43" t="str">
        <f t="shared" si="110"/>
        <v>COMP</v>
      </c>
      <c r="Z3525" s="43">
        <v>563351</v>
      </c>
      <c r="AA3525" s="43">
        <f t="shared" si="111"/>
        <v>1256225</v>
      </c>
    </row>
    <row r="3526" spans="1:27" x14ac:dyDescent="0.3">
      <c r="A3526" s="43">
        <v>1574400</v>
      </c>
      <c r="B3526" s="43" t="s">
        <v>3374</v>
      </c>
      <c r="C3526" s="43" t="s">
        <v>375</v>
      </c>
      <c r="D3526" s="41"/>
      <c r="E3526" s="43" t="s">
        <v>6263</v>
      </c>
      <c r="F3526" s="43" t="s">
        <v>28</v>
      </c>
      <c r="G3526" s="43">
        <v>41006</v>
      </c>
      <c r="H3526" s="41"/>
      <c r="I3526" s="41"/>
      <c r="J3526" s="43"/>
      <c r="K3526" s="41"/>
      <c r="L3526" s="41"/>
      <c r="M3526" s="41"/>
      <c r="N3526" s="41"/>
      <c r="O3526" s="41"/>
      <c r="P3526" s="41"/>
      <c r="Q3526" s="41"/>
      <c r="R3526" s="41"/>
      <c r="S3526" s="41"/>
      <c r="T3526" s="41"/>
      <c r="U3526" s="41"/>
      <c r="V3526" s="41"/>
      <c r="W3526" s="41"/>
      <c r="X3526" s="41"/>
      <c r="Y3526" s="43" t="str">
        <f t="shared" si="110"/>
        <v>COMP</v>
      </c>
      <c r="Z3526" s="43">
        <v>1821815</v>
      </c>
      <c r="AA3526" s="43">
        <f t="shared" si="111"/>
        <v>1574400</v>
      </c>
    </row>
    <row r="3527" spans="1:27" x14ac:dyDescent="0.3">
      <c r="A3527" s="43">
        <v>2034010</v>
      </c>
      <c r="B3527" s="43" t="s">
        <v>3374</v>
      </c>
      <c r="C3527" s="43" t="s">
        <v>674</v>
      </c>
      <c r="D3527" s="41"/>
      <c r="E3527" s="43" t="s">
        <v>6263</v>
      </c>
      <c r="F3527" s="43" t="s">
        <v>28</v>
      </c>
      <c r="G3527" s="43">
        <v>37015</v>
      </c>
      <c r="H3527" s="41"/>
      <c r="I3527" s="41"/>
      <c r="J3527" s="43"/>
      <c r="K3527" s="41"/>
      <c r="L3527" s="41"/>
      <c r="M3527" s="41"/>
      <c r="N3527" s="41"/>
      <c r="O3527" s="41"/>
      <c r="P3527" s="41"/>
      <c r="Q3527" s="41"/>
      <c r="R3527" s="41"/>
      <c r="S3527" s="41"/>
      <c r="T3527" s="41"/>
      <c r="U3527" s="41"/>
      <c r="V3527" s="41"/>
      <c r="W3527" s="41"/>
      <c r="X3527" s="41"/>
      <c r="Y3527" s="43" t="str">
        <f t="shared" si="110"/>
        <v>COMP</v>
      </c>
      <c r="Z3527" s="43">
        <v>2273416</v>
      </c>
      <c r="AA3527" s="43">
        <f t="shared" si="111"/>
        <v>2034010</v>
      </c>
    </row>
    <row r="3528" spans="1:27" x14ac:dyDescent="0.3">
      <c r="A3528" s="43">
        <v>1000127</v>
      </c>
      <c r="B3528" s="43" t="s">
        <v>3374</v>
      </c>
      <c r="C3528" s="43" t="s">
        <v>340</v>
      </c>
      <c r="D3528" s="41"/>
      <c r="E3528" s="43" t="s">
        <v>29</v>
      </c>
      <c r="F3528" s="43" t="s">
        <v>30</v>
      </c>
      <c r="G3528" s="43">
        <v>37024</v>
      </c>
      <c r="H3528" s="41"/>
      <c r="I3528" s="41"/>
      <c r="J3528" s="43"/>
      <c r="K3528" s="41"/>
      <c r="L3528" s="41"/>
      <c r="M3528" s="41"/>
      <c r="N3528" s="41"/>
      <c r="O3528" s="41"/>
      <c r="P3528" s="41"/>
      <c r="Q3528" s="41"/>
      <c r="R3528" s="41"/>
      <c r="S3528" s="41"/>
      <c r="T3528" s="41"/>
      <c r="U3528" s="41"/>
      <c r="V3528" s="41"/>
      <c r="W3528" s="41"/>
      <c r="X3528" s="41"/>
      <c r="Y3528" s="43" t="str">
        <f t="shared" si="110"/>
        <v>COMP</v>
      </c>
      <c r="Z3528" s="43">
        <v>2435585</v>
      </c>
      <c r="AA3528" s="43">
        <f t="shared" si="111"/>
        <v>1000127</v>
      </c>
    </row>
    <row r="3529" spans="1:27" x14ac:dyDescent="0.3">
      <c r="A3529" s="43">
        <v>1492266</v>
      </c>
      <c r="B3529" s="43" t="s">
        <v>3374</v>
      </c>
      <c r="C3529" s="43" t="s">
        <v>2859</v>
      </c>
      <c r="D3529" s="41"/>
      <c r="E3529" s="43" t="s">
        <v>35</v>
      </c>
      <c r="F3529" s="43" t="s">
        <v>30</v>
      </c>
      <c r="G3529" s="43">
        <v>41006</v>
      </c>
      <c r="H3529" s="41"/>
      <c r="I3529" s="41"/>
      <c r="J3529" s="43"/>
      <c r="K3529" s="41"/>
      <c r="L3529" s="41"/>
      <c r="M3529" s="41"/>
      <c r="N3529" s="41"/>
      <c r="O3529" s="41"/>
      <c r="P3529" s="41"/>
      <c r="Q3529" s="41"/>
      <c r="R3529" s="41"/>
      <c r="S3529" s="41"/>
      <c r="T3529" s="41"/>
      <c r="U3529" s="41"/>
      <c r="V3529" s="41"/>
      <c r="W3529" s="41"/>
      <c r="X3529" s="41"/>
      <c r="Y3529" s="43" t="str">
        <f t="shared" si="110"/>
        <v>COMP</v>
      </c>
      <c r="Z3529" s="43">
        <v>1264709</v>
      </c>
      <c r="AA3529" s="43">
        <f t="shared" si="111"/>
        <v>1492266</v>
      </c>
    </row>
    <row r="3530" spans="1:27" x14ac:dyDescent="0.3">
      <c r="A3530" s="43">
        <v>2235446</v>
      </c>
      <c r="B3530" s="43" t="s">
        <v>3374</v>
      </c>
      <c r="C3530" s="43" t="s">
        <v>580</v>
      </c>
      <c r="D3530" s="41"/>
      <c r="E3530" s="43" t="s">
        <v>6263</v>
      </c>
      <c r="F3530" s="43" t="s">
        <v>30</v>
      </c>
      <c r="G3530" s="43">
        <v>37045</v>
      </c>
      <c r="H3530" s="41"/>
      <c r="I3530" s="41"/>
      <c r="J3530" s="43"/>
      <c r="K3530" s="41"/>
      <c r="L3530" s="41"/>
      <c r="M3530" s="41"/>
      <c r="N3530" s="41"/>
      <c r="O3530" s="41"/>
      <c r="P3530" s="41"/>
      <c r="Q3530" s="41"/>
      <c r="R3530" s="41"/>
      <c r="S3530" s="41"/>
      <c r="T3530" s="41"/>
      <c r="U3530" s="41"/>
      <c r="V3530" s="41"/>
      <c r="W3530" s="41"/>
      <c r="X3530" s="41"/>
      <c r="Y3530" s="43" t="str">
        <f t="shared" si="110"/>
        <v/>
      </c>
      <c r="Z3530" s="43">
        <v>1264710</v>
      </c>
      <c r="AA3530" s="43" t="e">
        <f t="shared" si="111"/>
        <v>#N/A</v>
      </c>
    </row>
    <row r="3531" spans="1:27" x14ac:dyDescent="0.3">
      <c r="A3531" s="43">
        <v>1645210</v>
      </c>
      <c r="B3531" s="43" t="s">
        <v>3375</v>
      </c>
      <c r="C3531" s="43" t="s">
        <v>412</v>
      </c>
      <c r="D3531" s="41"/>
      <c r="E3531" s="43" t="s">
        <v>6263</v>
      </c>
      <c r="F3531" s="43" t="s">
        <v>28</v>
      </c>
      <c r="G3531" s="43">
        <v>28017</v>
      </c>
      <c r="H3531" s="41"/>
      <c r="I3531" s="41"/>
      <c r="J3531" s="43"/>
      <c r="K3531" s="41"/>
      <c r="L3531" s="41"/>
      <c r="M3531" s="41"/>
      <c r="N3531" s="41"/>
      <c r="O3531" s="41"/>
      <c r="P3531" s="41"/>
      <c r="Q3531" s="41"/>
      <c r="R3531" s="41"/>
      <c r="S3531" s="41"/>
      <c r="T3531" s="41"/>
      <c r="U3531" s="41"/>
      <c r="V3531" s="41"/>
      <c r="W3531" s="41"/>
      <c r="X3531" s="41"/>
      <c r="Y3531" s="43" t="str">
        <f t="shared" si="110"/>
        <v/>
      </c>
      <c r="Z3531" s="43">
        <v>2255600</v>
      </c>
      <c r="AA3531" s="43" t="e">
        <f t="shared" si="111"/>
        <v>#N/A</v>
      </c>
    </row>
    <row r="3532" spans="1:27" x14ac:dyDescent="0.3">
      <c r="A3532" s="43">
        <v>2195586</v>
      </c>
      <c r="B3532" s="43" t="s">
        <v>3376</v>
      </c>
      <c r="C3532" s="43" t="s">
        <v>2127</v>
      </c>
      <c r="D3532" s="41"/>
      <c r="E3532" s="43" t="s">
        <v>35</v>
      </c>
      <c r="F3532" s="43" t="s">
        <v>30</v>
      </c>
      <c r="G3532" s="43">
        <v>28041</v>
      </c>
      <c r="H3532" s="41"/>
      <c r="I3532" s="41"/>
      <c r="J3532" s="43"/>
      <c r="K3532" s="41"/>
      <c r="L3532" s="41"/>
      <c r="M3532" s="41"/>
      <c r="N3532" s="41"/>
      <c r="O3532" s="41"/>
      <c r="P3532" s="41"/>
      <c r="Q3532" s="41"/>
      <c r="R3532" s="41"/>
      <c r="S3532" s="41"/>
      <c r="T3532" s="41"/>
      <c r="U3532" s="41"/>
      <c r="V3532" s="41"/>
      <c r="W3532" s="41"/>
      <c r="X3532" s="41"/>
      <c r="Y3532" s="43" t="str">
        <f t="shared" si="110"/>
        <v>COMP</v>
      </c>
      <c r="Z3532" s="43">
        <v>2415544</v>
      </c>
      <c r="AA3532" s="43">
        <f t="shared" si="111"/>
        <v>2195586</v>
      </c>
    </row>
    <row r="3533" spans="1:27" x14ac:dyDescent="0.3">
      <c r="A3533" s="43">
        <v>2430321</v>
      </c>
      <c r="B3533" s="43" t="s">
        <v>3376</v>
      </c>
      <c r="C3533" s="43" t="s">
        <v>467</v>
      </c>
      <c r="D3533" s="41"/>
      <c r="E3533" s="43" t="s">
        <v>29</v>
      </c>
      <c r="F3533" s="43" t="s">
        <v>30</v>
      </c>
      <c r="G3533" s="43">
        <v>37045</v>
      </c>
      <c r="H3533" s="41"/>
      <c r="I3533" s="41"/>
      <c r="J3533" s="43"/>
      <c r="K3533" s="41"/>
      <c r="L3533" s="41"/>
      <c r="M3533" s="41"/>
      <c r="N3533" s="41"/>
      <c r="O3533" s="41"/>
      <c r="P3533" s="41"/>
      <c r="Q3533" s="41"/>
      <c r="R3533" s="41"/>
      <c r="S3533" s="41"/>
      <c r="T3533" s="41"/>
      <c r="U3533" s="41"/>
      <c r="V3533" s="41"/>
      <c r="W3533" s="41"/>
      <c r="X3533" s="41"/>
      <c r="Y3533" s="43" t="str">
        <f t="shared" si="110"/>
        <v/>
      </c>
      <c r="Z3533" s="43">
        <v>184584</v>
      </c>
      <c r="AA3533" s="43" t="e">
        <f t="shared" si="111"/>
        <v>#N/A</v>
      </c>
    </row>
    <row r="3534" spans="1:27" x14ac:dyDescent="0.3">
      <c r="A3534" s="43">
        <v>107623</v>
      </c>
      <c r="B3534" s="43" t="s">
        <v>3376</v>
      </c>
      <c r="C3534" s="43" t="s">
        <v>189</v>
      </c>
      <c r="D3534" s="41"/>
      <c r="E3534" s="43" t="s">
        <v>6263</v>
      </c>
      <c r="F3534" s="43" t="s">
        <v>30</v>
      </c>
      <c r="G3534" s="43">
        <v>41024</v>
      </c>
      <c r="H3534" s="41"/>
      <c r="I3534" s="41"/>
      <c r="J3534" s="43"/>
      <c r="K3534" s="41"/>
      <c r="L3534" s="41"/>
      <c r="M3534" s="41"/>
      <c r="N3534" s="41"/>
      <c r="O3534" s="41"/>
      <c r="P3534" s="41"/>
      <c r="Q3534" s="41"/>
      <c r="R3534" s="41"/>
      <c r="S3534" s="41"/>
      <c r="T3534" s="41"/>
      <c r="U3534" s="41"/>
      <c r="V3534" s="41"/>
      <c r="W3534" s="41"/>
      <c r="X3534" s="41"/>
      <c r="Y3534" s="43" t="str">
        <f t="shared" si="110"/>
        <v>COMP</v>
      </c>
      <c r="Z3534" s="43">
        <v>1642686</v>
      </c>
      <c r="AA3534" s="43">
        <f t="shared" si="111"/>
        <v>107623</v>
      </c>
    </row>
    <row r="3535" spans="1:27" x14ac:dyDescent="0.3">
      <c r="A3535" s="43">
        <v>2245677</v>
      </c>
      <c r="B3535" s="43" t="s">
        <v>3376</v>
      </c>
      <c r="C3535" s="43" t="s">
        <v>639</v>
      </c>
      <c r="D3535" s="41"/>
      <c r="E3535" s="43" t="s">
        <v>35</v>
      </c>
      <c r="F3535" s="43" t="s">
        <v>28</v>
      </c>
      <c r="G3535" s="43">
        <v>45053</v>
      </c>
      <c r="H3535" s="41"/>
      <c r="I3535" s="41"/>
      <c r="J3535" s="43"/>
      <c r="K3535" s="41"/>
      <c r="L3535" s="41"/>
      <c r="M3535" s="41"/>
      <c r="N3535" s="41"/>
      <c r="O3535" s="41"/>
      <c r="P3535" s="41"/>
      <c r="Q3535" s="41"/>
      <c r="R3535" s="41"/>
      <c r="S3535" s="41"/>
      <c r="T3535" s="41"/>
      <c r="U3535" s="41"/>
      <c r="V3535" s="41"/>
      <c r="W3535" s="41"/>
      <c r="X3535" s="41"/>
      <c r="Y3535" s="43" t="str">
        <f t="shared" si="110"/>
        <v>COMP</v>
      </c>
      <c r="Z3535" s="43">
        <v>551399</v>
      </c>
      <c r="AA3535" s="43">
        <f t="shared" si="111"/>
        <v>2245677</v>
      </c>
    </row>
    <row r="3536" spans="1:27" x14ac:dyDescent="0.3">
      <c r="A3536" s="43">
        <v>2354082</v>
      </c>
      <c r="B3536" s="43" t="s">
        <v>3377</v>
      </c>
      <c r="C3536" s="43" t="s">
        <v>3378</v>
      </c>
      <c r="D3536" s="41"/>
      <c r="E3536" s="43" t="s">
        <v>35</v>
      </c>
      <c r="F3536" s="43" t="s">
        <v>30</v>
      </c>
      <c r="G3536" s="43">
        <v>18024</v>
      </c>
      <c r="H3536" s="41"/>
      <c r="I3536" s="41"/>
      <c r="J3536" s="43"/>
      <c r="K3536" s="41"/>
      <c r="L3536" s="41"/>
      <c r="M3536" s="41"/>
      <c r="N3536" s="41"/>
      <c r="O3536" s="41"/>
      <c r="P3536" s="41"/>
      <c r="Q3536" s="41"/>
      <c r="R3536" s="41"/>
      <c r="S3536" s="41"/>
      <c r="T3536" s="41"/>
      <c r="U3536" s="41"/>
      <c r="V3536" s="41"/>
      <c r="W3536" s="41"/>
      <c r="X3536" s="41"/>
      <c r="Y3536" s="43" t="str">
        <f t="shared" si="110"/>
        <v>COMP</v>
      </c>
      <c r="Z3536" s="43">
        <v>719848</v>
      </c>
      <c r="AA3536" s="43">
        <f t="shared" si="111"/>
        <v>2354082</v>
      </c>
    </row>
    <row r="3537" spans="1:27" x14ac:dyDescent="0.3">
      <c r="A3537" s="43">
        <v>2301438</v>
      </c>
      <c r="B3537" s="43" t="s">
        <v>3379</v>
      </c>
      <c r="C3537" s="43" t="s">
        <v>580</v>
      </c>
      <c r="D3537" s="41"/>
      <c r="E3537" s="43" t="s">
        <v>6263</v>
      </c>
      <c r="F3537" s="43" t="s">
        <v>30</v>
      </c>
      <c r="G3537" s="43">
        <v>41016</v>
      </c>
      <c r="H3537" s="41"/>
      <c r="I3537" s="41"/>
      <c r="J3537" s="43"/>
      <c r="K3537" s="41"/>
      <c r="L3537" s="41"/>
      <c r="M3537" s="41"/>
      <c r="N3537" s="41"/>
      <c r="O3537" s="41"/>
      <c r="P3537" s="41"/>
      <c r="Q3537" s="41"/>
      <c r="R3537" s="41"/>
      <c r="S3537" s="41"/>
      <c r="T3537" s="41"/>
      <c r="U3537" s="41"/>
      <c r="V3537" s="41"/>
      <c r="W3537" s="41"/>
      <c r="X3537" s="41"/>
      <c r="Y3537" s="43" t="str">
        <f t="shared" si="110"/>
        <v/>
      </c>
      <c r="Z3537" s="43">
        <v>2186593</v>
      </c>
      <c r="AA3537" s="43" t="e">
        <f t="shared" si="111"/>
        <v>#N/A</v>
      </c>
    </row>
    <row r="3538" spans="1:27" x14ac:dyDescent="0.3">
      <c r="A3538" s="43">
        <v>1774683</v>
      </c>
      <c r="B3538" s="43" t="s">
        <v>3380</v>
      </c>
      <c r="C3538" s="43" t="s">
        <v>3381</v>
      </c>
      <c r="D3538" s="41"/>
      <c r="E3538" s="43" t="s">
        <v>6263</v>
      </c>
      <c r="F3538" s="43" t="s">
        <v>28</v>
      </c>
      <c r="G3538" s="43">
        <v>18003</v>
      </c>
      <c r="H3538" s="41"/>
      <c r="I3538" s="41"/>
      <c r="J3538" s="43"/>
      <c r="K3538" s="41"/>
      <c r="L3538" s="41"/>
      <c r="M3538" s="41"/>
      <c r="N3538" s="41"/>
      <c r="O3538" s="41"/>
      <c r="P3538" s="41"/>
      <c r="Q3538" s="41"/>
      <c r="R3538" s="41"/>
      <c r="S3538" s="41"/>
      <c r="T3538" s="41"/>
      <c r="U3538" s="41"/>
      <c r="V3538" s="41"/>
      <c r="W3538" s="41"/>
      <c r="X3538" s="41"/>
      <c r="Y3538" s="43" t="str">
        <f t="shared" si="110"/>
        <v>COMP</v>
      </c>
      <c r="Z3538" s="43">
        <v>2024374</v>
      </c>
      <c r="AA3538" s="43">
        <f t="shared" si="111"/>
        <v>1774683</v>
      </c>
    </row>
    <row r="3539" spans="1:27" x14ac:dyDescent="0.3">
      <c r="A3539" s="43">
        <v>1400941</v>
      </c>
      <c r="B3539" s="43" t="s">
        <v>3380</v>
      </c>
      <c r="C3539" s="43" t="s">
        <v>3382</v>
      </c>
      <c r="D3539" s="41"/>
      <c r="E3539" s="43" t="s">
        <v>35</v>
      </c>
      <c r="F3539" s="43" t="s">
        <v>30</v>
      </c>
      <c r="G3539" s="43">
        <v>18003</v>
      </c>
      <c r="H3539" s="41"/>
      <c r="I3539" s="41"/>
      <c r="J3539" s="43"/>
      <c r="K3539" s="41"/>
      <c r="L3539" s="41"/>
      <c r="M3539" s="41"/>
      <c r="N3539" s="41"/>
      <c r="O3539" s="41"/>
      <c r="P3539" s="41"/>
      <c r="Q3539" s="41"/>
      <c r="R3539" s="41"/>
      <c r="S3539" s="41"/>
      <c r="T3539" s="41"/>
      <c r="U3539" s="41"/>
      <c r="V3539" s="41"/>
      <c r="W3539" s="41"/>
      <c r="X3539" s="41"/>
      <c r="Y3539" s="43" t="str">
        <f t="shared" si="110"/>
        <v>COMP</v>
      </c>
      <c r="Z3539" s="43">
        <v>2186600</v>
      </c>
      <c r="AA3539" s="43">
        <f t="shared" si="111"/>
        <v>1400941</v>
      </c>
    </row>
    <row r="3540" spans="1:27" x14ac:dyDescent="0.3">
      <c r="A3540" s="43">
        <v>1686510</v>
      </c>
      <c r="B3540" s="43" t="s">
        <v>3383</v>
      </c>
      <c r="C3540" s="43" t="s">
        <v>3384</v>
      </c>
      <c r="D3540" s="41"/>
      <c r="E3540" s="43" t="s">
        <v>35</v>
      </c>
      <c r="F3540" s="43" t="s">
        <v>28</v>
      </c>
      <c r="G3540" s="43">
        <v>45009</v>
      </c>
      <c r="H3540" s="41"/>
      <c r="I3540" s="41"/>
      <c r="J3540" s="43"/>
      <c r="K3540" s="41"/>
      <c r="L3540" s="41"/>
      <c r="M3540" s="41"/>
      <c r="N3540" s="41"/>
      <c r="O3540" s="41"/>
      <c r="P3540" s="41"/>
      <c r="Q3540" s="41"/>
      <c r="R3540" s="41"/>
      <c r="S3540" s="41"/>
      <c r="T3540" s="41"/>
      <c r="U3540" s="41"/>
      <c r="V3540" s="41"/>
      <c r="W3540" s="41"/>
      <c r="X3540" s="41"/>
      <c r="Y3540" s="43" t="str">
        <f t="shared" si="110"/>
        <v>COMP</v>
      </c>
      <c r="Z3540" s="43">
        <v>1192207</v>
      </c>
      <c r="AA3540" s="43">
        <f t="shared" si="111"/>
        <v>1686510</v>
      </c>
    </row>
    <row r="3541" spans="1:27" x14ac:dyDescent="0.3">
      <c r="A3541" s="43">
        <v>1513234</v>
      </c>
      <c r="B3541" s="43" t="s">
        <v>6287</v>
      </c>
      <c r="C3541" s="43" t="s">
        <v>6288</v>
      </c>
      <c r="D3541" s="41"/>
      <c r="E3541" s="43" t="s">
        <v>29</v>
      </c>
      <c r="F3541" s="43" t="s">
        <v>28</v>
      </c>
      <c r="G3541" s="43">
        <v>37023</v>
      </c>
      <c r="H3541" s="41"/>
      <c r="I3541" s="41"/>
      <c r="J3541" s="43"/>
      <c r="K3541" s="41"/>
      <c r="L3541" s="41"/>
      <c r="M3541" s="41"/>
      <c r="N3541" s="41"/>
      <c r="O3541" s="41"/>
      <c r="P3541" s="41"/>
      <c r="Q3541" s="41"/>
      <c r="R3541" s="41"/>
      <c r="S3541" s="41"/>
      <c r="T3541" s="41"/>
      <c r="U3541" s="41"/>
      <c r="V3541" s="41"/>
      <c r="W3541" s="41"/>
      <c r="X3541" s="41"/>
      <c r="Y3541" s="43" t="str">
        <f t="shared" si="110"/>
        <v>COMP</v>
      </c>
      <c r="Z3541" s="43">
        <v>2364533</v>
      </c>
      <c r="AA3541" s="43">
        <f t="shared" si="111"/>
        <v>1513234</v>
      </c>
    </row>
    <row r="3542" spans="1:27" x14ac:dyDescent="0.3">
      <c r="A3542" s="43">
        <v>1653913</v>
      </c>
      <c r="B3542" s="43" t="s">
        <v>3385</v>
      </c>
      <c r="C3542" s="43" t="s">
        <v>3386</v>
      </c>
      <c r="D3542" s="41"/>
      <c r="E3542" s="43" t="s">
        <v>35</v>
      </c>
      <c r="F3542" s="43" t="s">
        <v>28</v>
      </c>
      <c r="G3542" s="43">
        <v>45038</v>
      </c>
      <c r="H3542" s="41"/>
      <c r="I3542" s="41"/>
      <c r="J3542" s="43"/>
      <c r="K3542" s="41"/>
      <c r="L3542" s="41"/>
      <c r="M3542" s="41"/>
      <c r="N3542" s="41"/>
      <c r="O3542" s="41"/>
      <c r="P3542" s="41"/>
      <c r="Q3542" s="41"/>
      <c r="R3542" s="41"/>
      <c r="S3542" s="41"/>
      <c r="T3542" s="41"/>
      <c r="U3542" s="41"/>
      <c r="V3542" s="41"/>
      <c r="W3542" s="41"/>
      <c r="X3542" s="41"/>
      <c r="Y3542" s="43" t="str">
        <f t="shared" si="110"/>
        <v>COMP</v>
      </c>
      <c r="Z3542" s="43">
        <v>1695724</v>
      </c>
      <c r="AA3542" s="43">
        <f t="shared" si="111"/>
        <v>1653913</v>
      </c>
    </row>
    <row r="3543" spans="1:27" x14ac:dyDescent="0.3">
      <c r="A3543" s="43">
        <v>2341027</v>
      </c>
      <c r="B3543" s="43" t="s">
        <v>3387</v>
      </c>
      <c r="C3543" s="43" t="s">
        <v>1429</v>
      </c>
      <c r="D3543" s="41"/>
      <c r="E3543" s="43" t="s">
        <v>6263</v>
      </c>
      <c r="F3543" s="43" t="s">
        <v>28</v>
      </c>
      <c r="G3543" s="43">
        <v>37021</v>
      </c>
      <c r="H3543" s="41"/>
      <c r="I3543" s="41"/>
      <c r="J3543" s="43"/>
      <c r="K3543" s="41"/>
      <c r="L3543" s="41"/>
      <c r="M3543" s="41"/>
      <c r="N3543" s="41"/>
      <c r="O3543" s="41"/>
      <c r="P3543" s="41"/>
      <c r="Q3543" s="41"/>
      <c r="R3543" s="41"/>
      <c r="S3543" s="41"/>
      <c r="T3543" s="41"/>
      <c r="U3543" s="41"/>
      <c r="V3543" s="41"/>
      <c r="W3543" s="41"/>
      <c r="X3543" s="41"/>
      <c r="Y3543" s="43" t="str">
        <f t="shared" si="110"/>
        <v>COMP</v>
      </c>
      <c r="Z3543" s="43">
        <v>2387952</v>
      </c>
      <c r="AA3543" s="43">
        <f t="shared" si="111"/>
        <v>2341027</v>
      </c>
    </row>
    <row r="3544" spans="1:27" x14ac:dyDescent="0.3">
      <c r="A3544" s="43">
        <v>2276035</v>
      </c>
      <c r="B3544" s="43" t="s">
        <v>3388</v>
      </c>
      <c r="C3544" s="43" t="s">
        <v>210</v>
      </c>
      <c r="D3544" s="41"/>
      <c r="E3544" s="43" t="s">
        <v>6263</v>
      </c>
      <c r="F3544" s="43" t="s">
        <v>30</v>
      </c>
      <c r="G3544" s="43">
        <v>37045</v>
      </c>
      <c r="H3544" s="41"/>
      <c r="I3544" s="41"/>
      <c r="J3544" s="43"/>
      <c r="K3544" s="41"/>
      <c r="L3544" s="41"/>
      <c r="M3544" s="41"/>
      <c r="N3544" s="41"/>
      <c r="O3544" s="41"/>
      <c r="P3544" s="41"/>
      <c r="Q3544" s="41"/>
      <c r="R3544" s="41"/>
      <c r="S3544" s="41"/>
      <c r="T3544" s="41"/>
      <c r="U3544" s="41"/>
      <c r="V3544" s="41"/>
      <c r="W3544" s="41"/>
      <c r="X3544" s="41"/>
      <c r="Y3544" s="43" t="str">
        <f t="shared" si="110"/>
        <v/>
      </c>
      <c r="Z3544" s="43">
        <v>2346245</v>
      </c>
      <c r="AA3544" s="43" t="e">
        <f t="shared" si="111"/>
        <v>#N/A</v>
      </c>
    </row>
    <row r="3545" spans="1:27" x14ac:dyDescent="0.3">
      <c r="A3545" s="43">
        <v>2385796</v>
      </c>
      <c r="B3545" s="43" t="s">
        <v>3389</v>
      </c>
      <c r="C3545" s="43" t="s">
        <v>3390</v>
      </c>
      <c r="D3545" s="41"/>
      <c r="E3545" s="43" t="s">
        <v>6263</v>
      </c>
      <c r="F3545" s="43" t="s">
        <v>30</v>
      </c>
      <c r="G3545" s="43">
        <v>28037</v>
      </c>
      <c r="H3545" s="41"/>
      <c r="I3545" s="41"/>
      <c r="J3545" s="43"/>
      <c r="K3545" s="41"/>
      <c r="L3545" s="41"/>
      <c r="M3545" s="41"/>
      <c r="N3545" s="41"/>
      <c r="O3545" s="41"/>
      <c r="P3545" s="41"/>
      <c r="Q3545" s="41"/>
      <c r="R3545" s="41"/>
      <c r="S3545" s="41"/>
      <c r="T3545" s="41"/>
      <c r="U3545" s="41"/>
      <c r="V3545" s="41"/>
      <c r="W3545" s="41"/>
      <c r="X3545" s="41"/>
      <c r="Y3545" s="43" t="str">
        <f t="shared" si="110"/>
        <v>COMP</v>
      </c>
      <c r="Z3545" s="43">
        <v>2019408</v>
      </c>
      <c r="AA3545" s="43">
        <f t="shared" si="111"/>
        <v>2385796</v>
      </c>
    </row>
    <row r="3546" spans="1:27" x14ac:dyDescent="0.3">
      <c r="A3546" s="43">
        <v>2110223</v>
      </c>
      <c r="B3546" s="43" t="s">
        <v>3391</v>
      </c>
      <c r="C3546" s="43" t="s">
        <v>236</v>
      </c>
      <c r="D3546" s="41"/>
      <c r="E3546" s="43" t="s">
        <v>6263</v>
      </c>
      <c r="F3546" s="43" t="s">
        <v>28</v>
      </c>
      <c r="G3546" s="43">
        <v>45003</v>
      </c>
      <c r="H3546" s="41"/>
      <c r="I3546" s="41"/>
      <c r="J3546" s="43"/>
      <c r="K3546" s="41"/>
      <c r="L3546" s="41"/>
      <c r="M3546" s="41"/>
      <c r="N3546" s="41"/>
      <c r="O3546" s="41"/>
      <c r="P3546" s="41"/>
      <c r="Q3546" s="41"/>
      <c r="R3546" s="41"/>
      <c r="S3546" s="41"/>
      <c r="T3546" s="41"/>
      <c r="U3546" s="41"/>
      <c r="V3546" s="41"/>
      <c r="W3546" s="41"/>
      <c r="X3546" s="41"/>
      <c r="Y3546" s="43" t="str">
        <f t="shared" si="110"/>
        <v>COMP</v>
      </c>
      <c r="Z3546" s="43">
        <v>2072798</v>
      </c>
      <c r="AA3546" s="43">
        <f t="shared" si="111"/>
        <v>2110223</v>
      </c>
    </row>
    <row r="3547" spans="1:27" x14ac:dyDescent="0.3">
      <c r="A3547" s="43">
        <v>1788149</v>
      </c>
      <c r="B3547" s="43" t="s">
        <v>3392</v>
      </c>
      <c r="C3547" s="43" t="s">
        <v>2021</v>
      </c>
      <c r="D3547" s="41"/>
      <c r="E3547" s="43" t="s">
        <v>6263</v>
      </c>
      <c r="F3547" s="43" t="s">
        <v>30</v>
      </c>
      <c r="G3547" s="43">
        <v>28030</v>
      </c>
      <c r="H3547" s="41"/>
      <c r="I3547" s="41"/>
      <c r="J3547" s="43"/>
      <c r="K3547" s="41"/>
      <c r="L3547" s="41"/>
      <c r="M3547" s="41"/>
      <c r="N3547" s="41"/>
      <c r="O3547" s="41"/>
      <c r="P3547" s="41"/>
      <c r="Q3547" s="41"/>
      <c r="R3547" s="41"/>
      <c r="S3547" s="41"/>
      <c r="T3547" s="41"/>
      <c r="U3547" s="41"/>
      <c r="V3547" s="41"/>
      <c r="W3547" s="41"/>
      <c r="X3547" s="41"/>
      <c r="Y3547" s="43" t="str">
        <f t="shared" si="110"/>
        <v>COMP</v>
      </c>
      <c r="Z3547" s="43">
        <v>1801906</v>
      </c>
      <c r="AA3547" s="43">
        <f t="shared" si="111"/>
        <v>1788149</v>
      </c>
    </row>
    <row r="3548" spans="1:27" x14ac:dyDescent="0.3">
      <c r="A3548" s="43">
        <v>2271038</v>
      </c>
      <c r="B3548" s="43" t="s">
        <v>3393</v>
      </c>
      <c r="C3548" s="43" t="s">
        <v>1941</v>
      </c>
      <c r="D3548" s="41"/>
      <c r="E3548" s="43" t="s">
        <v>34</v>
      </c>
      <c r="F3548" s="43" t="s">
        <v>28</v>
      </c>
      <c r="G3548" s="43">
        <v>28037</v>
      </c>
      <c r="H3548" s="41"/>
      <c r="I3548" s="41"/>
      <c r="J3548" s="43"/>
      <c r="K3548" s="41"/>
      <c r="L3548" s="41"/>
      <c r="M3548" s="41"/>
      <c r="N3548" s="41"/>
      <c r="O3548" s="41"/>
      <c r="P3548" s="41"/>
      <c r="Q3548" s="41"/>
      <c r="R3548" s="41"/>
      <c r="S3548" s="41"/>
      <c r="T3548" s="41"/>
      <c r="U3548" s="41"/>
      <c r="V3548" s="41"/>
      <c r="W3548" s="41"/>
      <c r="X3548" s="41"/>
      <c r="Y3548" s="43" t="str">
        <f t="shared" si="110"/>
        <v>COMP</v>
      </c>
      <c r="Z3548" s="43">
        <v>1683408</v>
      </c>
      <c r="AA3548" s="43">
        <f t="shared" si="111"/>
        <v>2271038</v>
      </c>
    </row>
    <row r="3549" spans="1:27" x14ac:dyDescent="0.3">
      <c r="A3549" s="43">
        <v>1967134</v>
      </c>
      <c r="B3549" s="43" t="s">
        <v>3394</v>
      </c>
      <c r="C3549" s="43" t="s">
        <v>3395</v>
      </c>
      <c r="D3549" s="41"/>
      <c r="E3549" s="43" t="s">
        <v>34</v>
      </c>
      <c r="F3549" s="43" t="s">
        <v>28</v>
      </c>
      <c r="G3549" s="43">
        <v>37045</v>
      </c>
      <c r="H3549" s="41"/>
      <c r="I3549" s="41"/>
      <c r="J3549" s="43"/>
      <c r="K3549" s="41"/>
      <c r="L3549" s="41"/>
      <c r="M3549" s="41"/>
      <c r="N3549" s="41"/>
      <c r="O3549" s="41"/>
      <c r="P3549" s="41"/>
      <c r="Q3549" s="41"/>
      <c r="R3549" s="41"/>
      <c r="S3549" s="41"/>
      <c r="T3549" s="41"/>
      <c r="U3549" s="41"/>
      <c r="V3549" s="41"/>
      <c r="W3549" s="41"/>
      <c r="X3549" s="41"/>
      <c r="Y3549" s="43" t="str">
        <f t="shared" si="110"/>
        <v>COMP</v>
      </c>
      <c r="Z3549" s="43">
        <v>2265475</v>
      </c>
      <c r="AA3549" s="43">
        <f t="shared" si="111"/>
        <v>1967134</v>
      </c>
    </row>
    <row r="3550" spans="1:27" x14ac:dyDescent="0.3">
      <c r="A3550" s="43">
        <v>924265</v>
      </c>
      <c r="B3550" s="43" t="s">
        <v>3394</v>
      </c>
      <c r="C3550" s="43" t="s">
        <v>3396</v>
      </c>
      <c r="D3550" s="41"/>
      <c r="E3550" s="43" t="s">
        <v>6263</v>
      </c>
      <c r="F3550" s="43" t="s">
        <v>28</v>
      </c>
      <c r="G3550" s="43">
        <v>37045</v>
      </c>
      <c r="H3550" s="41"/>
      <c r="I3550" s="41"/>
      <c r="J3550" s="43"/>
      <c r="K3550" s="41"/>
      <c r="L3550" s="41"/>
      <c r="M3550" s="41"/>
      <c r="N3550" s="41"/>
      <c r="O3550" s="41"/>
      <c r="P3550" s="41"/>
      <c r="Q3550" s="41"/>
      <c r="R3550" s="41"/>
      <c r="S3550" s="41"/>
      <c r="T3550" s="41"/>
      <c r="U3550" s="41"/>
      <c r="V3550" s="41"/>
      <c r="W3550" s="41"/>
      <c r="X3550" s="41"/>
      <c r="Y3550" s="43" t="str">
        <f t="shared" si="110"/>
        <v>COMP</v>
      </c>
      <c r="Z3550" s="43">
        <v>1092293</v>
      </c>
      <c r="AA3550" s="43">
        <f t="shared" si="111"/>
        <v>924265</v>
      </c>
    </row>
    <row r="3551" spans="1:27" x14ac:dyDescent="0.3">
      <c r="A3551" s="43">
        <v>1668498</v>
      </c>
      <c r="B3551" s="43" t="s">
        <v>3397</v>
      </c>
      <c r="C3551" s="43" t="s">
        <v>427</v>
      </c>
      <c r="D3551" s="41"/>
      <c r="E3551" s="43" t="s">
        <v>6263</v>
      </c>
      <c r="F3551" s="43" t="s">
        <v>28</v>
      </c>
      <c r="G3551" s="43">
        <v>37021</v>
      </c>
      <c r="H3551" s="41"/>
      <c r="I3551" s="41"/>
      <c r="J3551" s="43"/>
      <c r="K3551" s="41"/>
      <c r="L3551" s="41"/>
      <c r="M3551" s="41"/>
      <c r="N3551" s="41"/>
      <c r="O3551" s="41"/>
      <c r="P3551" s="41"/>
      <c r="Q3551" s="41"/>
      <c r="R3551" s="41"/>
      <c r="S3551" s="41"/>
      <c r="T3551" s="41"/>
      <c r="U3551" s="41"/>
      <c r="V3551" s="41"/>
      <c r="W3551" s="41"/>
      <c r="X3551" s="41"/>
      <c r="Y3551" s="43" t="str">
        <f t="shared" si="110"/>
        <v>COMP</v>
      </c>
      <c r="Z3551" s="43">
        <v>2195873</v>
      </c>
      <c r="AA3551" s="43">
        <f t="shared" si="111"/>
        <v>1668498</v>
      </c>
    </row>
    <row r="3552" spans="1:27" x14ac:dyDescent="0.3">
      <c r="A3552" s="43">
        <v>1695108</v>
      </c>
      <c r="B3552" s="43" t="s">
        <v>3398</v>
      </c>
      <c r="C3552" s="43" t="s">
        <v>1149</v>
      </c>
      <c r="D3552" s="41"/>
      <c r="E3552" s="43" t="s">
        <v>29</v>
      </c>
      <c r="F3552" s="43" t="s">
        <v>28</v>
      </c>
      <c r="G3552" s="43">
        <v>41012</v>
      </c>
      <c r="H3552" s="41"/>
      <c r="I3552" s="41"/>
      <c r="J3552" s="43"/>
      <c r="K3552" s="41"/>
      <c r="L3552" s="41"/>
      <c r="M3552" s="41"/>
      <c r="N3552" s="41"/>
      <c r="O3552" s="41"/>
      <c r="P3552" s="41"/>
      <c r="Q3552" s="41"/>
      <c r="R3552" s="41"/>
      <c r="S3552" s="41"/>
      <c r="T3552" s="41"/>
      <c r="U3552" s="41"/>
      <c r="V3552" s="41"/>
      <c r="W3552" s="41"/>
      <c r="X3552" s="41"/>
      <c r="Y3552" s="43" t="str">
        <f t="shared" si="110"/>
        <v>COMP</v>
      </c>
      <c r="Z3552" s="43">
        <v>1865083</v>
      </c>
      <c r="AA3552" s="43">
        <f t="shared" si="111"/>
        <v>1695108</v>
      </c>
    </row>
    <row r="3553" spans="1:27" x14ac:dyDescent="0.3">
      <c r="A3553" s="43">
        <v>451149</v>
      </c>
      <c r="B3553" s="43" t="s">
        <v>3399</v>
      </c>
      <c r="C3553" s="43" t="s">
        <v>1673</v>
      </c>
      <c r="D3553" s="41"/>
      <c r="E3553" s="43" t="s">
        <v>29</v>
      </c>
      <c r="F3553" s="43" t="s">
        <v>28</v>
      </c>
      <c r="G3553" s="43">
        <v>28017</v>
      </c>
      <c r="H3553" s="41"/>
      <c r="I3553" s="41"/>
      <c r="J3553" s="43"/>
      <c r="K3553" s="41"/>
      <c r="L3553" s="41"/>
      <c r="M3553" s="41"/>
      <c r="N3553" s="41"/>
      <c r="O3553" s="41"/>
      <c r="P3553" s="41"/>
      <c r="Q3553" s="41"/>
      <c r="R3553" s="41"/>
      <c r="S3553" s="41"/>
      <c r="T3553" s="41"/>
      <c r="U3553" s="41"/>
      <c r="V3553" s="41"/>
      <c r="W3553" s="41"/>
      <c r="X3553" s="41"/>
      <c r="Y3553" s="43" t="str">
        <f t="shared" si="110"/>
        <v/>
      </c>
      <c r="Z3553" s="43">
        <v>919204</v>
      </c>
      <c r="AA3553" s="43" t="e">
        <f t="shared" si="111"/>
        <v>#N/A</v>
      </c>
    </row>
    <row r="3554" spans="1:27" x14ac:dyDescent="0.3">
      <c r="A3554" s="43">
        <v>1953686</v>
      </c>
      <c r="B3554" s="43" t="s">
        <v>3400</v>
      </c>
      <c r="C3554" s="43" t="s">
        <v>3401</v>
      </c>
      <c r="D3554" s="41"/>
      <c r="E3554" s="43" t="s">
        <v>6263</v>
      </c>
      <c r="F3554" s="43" t="s">
        <v>30</v>
      </c>
      <c r="G3554" s="43">
        <v>36455</v>
      </c>
      <c r="H3554" s="41"/>
      <c r="I3554" s="41"/>
      <c r="J3554" s="43"/>
      <c r="K3554" s="41"/>
      <c r="L3554" s="41"/>
      <c r="M3554" s="41"/>
      <c r="N3554" s="41"/>
      <c r="O3554" s="41"/>
      <c r="P3554" s="41"/>
      <c r="Q3554" s="41"/>
      <c r="R3554" s="41"/>
      <c r="S3554" s="41"/>
      <c r="T3554" s="41"/>
      <c r="U3554" s="41"/>
      <c r="V3554" s="41"/>
      <c r="W3554" s="41"/>
      <c r="X3554" s="41"/>
      <c r="Y3554" s="43" t="str">
        <f t="shared" si="110"/>
        <v>COMP</v>
      </c>
      <c r="Z3554" s="43">
        <v>422490</v>
      </c>
      <c r="AA3554" s="43">
        <f t="shared" si="111"/>
        <v>1953686</v>
      </c>
    </row>
    <row r="3555" spans="1:27" x14ac:dyDescent="0.3">
      <c r="A3555" s="43">
        <v>1992204</v>
      </c>
      <c r="B3555" s="43" t="s">
        <v>3402</v>
      </c>
      <c r="C3555" s="43" t="s">
        <v>375</v>
      </c>
      <c r="D3555" s="41"/>
      <c r="E3555" s="43" t="s">
        <v>6263</v>
      </c>
      <c r="F3555" s="43" t="s">
        <v>28</v>
      </c>
      <c r="G3555" s="43">
        <v>45038</v>
      </c>
      <c r="H3555" s="41"/>
      <c r="I3555" s="41"/>
      <c r="J3555" s="43"/>
      <c r="K3555" s="41"/>
      <c r="L3555" s="41"/>
      <c r="M3555" s="41"/>
      <c r="N3555" s="41"/>
      <c r="O3555" s="41"/>
      <c r="P3555" s="41"/>
      <c r="Q3555" s="41"/>
      <c r="R3555" s="41"/>
      <c r="S3555" s="41"/>
      <c r="T3555" s="41"/>
      <c r="U3555" s="41"/>
      <c r="V3555" s="41"/>
      <c r="W3555" s="41"/>
      <c r="X3555" s="41"/>
      <c r="Y3555" s="43" t="str">
        <f t="shared" si="110"/>
        <v>COMP</v>
      </c>
      <c r="Z3555" s="43">
        <v>2404669</v>
      </c>
      <c r="AA3555" s="43">
        <f t="shared" si="111"/>
        <v>1992204</v>
      </c>
    </row>
    <row r="3556" spans="1:27" x14ac:dyDescent="0.3">
      <c r="A3556" s="43">
        <v>1047341</v>
      </c>
      <c r="B3556" s="43" t="s">
        <v>3402</v>
      </c>
      <c r="C3556" s="43" t="s">
        <v>1772</v>
      </c>
      <c r="D3556" s="41"/>
      <c r="E3556" s="43" t="s">
        <v>29</v>
      </c>
      <c r="F3556" s="43" t="s">
        <v>30</v>
      </c>
      <c r="G3556" s="43">
        <v>28041</v>
      </c>
      <c r="H3556" s="41"/>
      <c r="I3556" s="41"/>
      <c r="J3556" s="43"/>
      <c r="K3556" s="41"/>
      <c r="L3556" s="41"/>
      <c r="M3556" s="41"/>
      <c r="N3556" s="41"/>
      <c r="O3556" s="41"/>
      <c r="P3556" s="41"/>
      <c r="Q3556" s="41"/>
      <c r="R3556" s="41"/>
      <c r="S3556" s="41"/>
      <c r="T3556" s="41"/>
      <c r="U3556" s="41"/>
      <c r="V3556" s="41"/>
      <c r="W3556" s="41"/>
      <c r="X3556" s="41"/>
      <c r="Y3556" s="43" t="str">
        <f t="shared" si="110"/>
        <v>COMP</v>
      </c>
      <c r="Z3556" s="43">
        <v>1685693</v>
      </c>
      <c r="AA3556" s="43">
        <f t="shared" si="111"/>
        <v>1047341</v>
      </c>
    </row>
    <row r="3557" spans="1:27" x14ac:dyDescent="0.3">
      <c r="A3557" s="43">
        <v>799692</v>
      </c>
      <c r="B3557" s="43" t="s">
        <v>3402</v>
      </c>
      <c r="C3557" s="43" t="s">
        <v>413</v>
      </c>
      <c r="D3557" s="41"/>
      <c r="E3557" s="43" t="s">
        <v>6263</v>
      </c>
      <c r="F3557" s="43" t="s">
        <v>30</v>
      </c>
      <c r="G3557" s="43">
        <v>28041</v>
      </c>
      <c r="H3557" s="41"/>
      <c r="I3557" s="41"/>
      <c r="J3557" s="43"/>
      <c r="K3557" s="41"/>
      <c r="L3557" s="41"/>
      <c r="M3557" s="41"/>
      <c r="N3557" s="41"/>
      <c r="O3557" s="41"/>
      <c r="P3557" s="41"/>
      <c r="Q3557" s="41"/>
      <c r="R3557" s="41"/>
      <c r="S3557" s="41"/>
      <c r="T3557" s="41"/>
      <c r="U3557" s="41"/>
      <c r="V3557" s="41"/>
      <c r="W3557" s="41"/>
      <c r="X3557" s="41"/>
      <c r="Y3557" s="43" t="str">
        <f t="shared" si="110"/>
        <v>COMP</v>
      </c>
      <c r="Z3557" s="43">
        <v>1082369</v>
      </c>
      <c r="AA3557" s="43">
        <f t="shared" si="111"/>
        <v>799692</v>
      </c>
    </row>
    <row r="3558" spans="1:27" x14ac:dyDescent="0.3">
      <c r="A3558" s="43">
        <v>217456</v>
      </c>
      <c r="B3558" s="43" t="s">
        <v>3402</v>
      </c>
      <c r="C3558" s="43" t="s">
        <v>346</v>
      </c>
      <c r="D3558" s="41"/>
      <c r="E3558" s="43" t="s">
        <v>6263</v>
      </c>
      <c r="F3558" s="43" t="s">
        <v>28</v>
      </c>
      <c r="G3558" s="43">
        <v>28041</v>
      </c>
      <c r="H3558" s="41"/>
      <c r="I3558" s="41"/>
      <c r="J3558" s="43"/>
      <c r="K3558" s="41"/>
      <c r="L3558" s="41"/>
      <c r="M3558" s="41"/>
      <c r="N3558" s="41"/>
      <c r="O3558" s="41"/>
      <c r="P3558" s="41"/>
      <c r="Q3558" s="41"/>
      <c r="R3558" s="41"/>
      <c r="S3558" s="41"/>
      <c r="T3558" s="41"/>
      <c r="U3558" s="41"/>
      <c r="V3558" s="41"/>
      <c r="W3558" s="41"/>
      <c r="X3558" s="41"/>
      <c r="Y3558" s="43" t="str">
        <f t="shared" si="110"/>
        <v>COMP</v>
      </c>
      <c r="Z3558" s="43">
        <v>2078036</v>
      </c>
      <c r="AA3558" s="43">
        <f t="shared" si="111"/>
        <v>217456</v>
      </c>
    </row>
    <row r="3559" spans="1:27" x14ac:dyDescent="0.3">
      <c r="A3559" s="43">
        <v>2389335</v>
      </c>
      <c r="B3559" s="43" t="s">
        <v>3403</v>
      </c>
      <c r="C3559" s="43" t="s">
        <v>353</v>
      </c>
      <c r="D3559" s="41"/>
      <c r="E3559" s="43" t="s">
        <v>29</v>
      </c>
      <c r="F3559" s="43" t="s">
        <v>30</v>
      </c>
      <c r="G3559" s="43">
        <v>37023</v>
      </c>
      <c r="H3559" s="41"/>
      <c r="I3559" s="41"/>
      <c r="J3559" s="43"/>
      <c r="K3559" s="41"/>
      <c r="L3559" s="41"/>
      <c r="M3559" s="41"/>
      <c r="N3559" s="41"/>
      <c r="O3559" s="41"/>
      <c r="P3559" s="41"/>
      <c r="Q3559" s="41"/>
      <c r="R3559" s="41"/>
      <c r="S3559" s="41"/>
      <c r="T3559" s="41"/>
      <c r="U3559" s="41"/>
      <c r="V3559" s="41"/>
      <c r="W3559" s="41"/>
      <c r="X3559" s="41"/>
      <c r="Y3559" s="43" t="str">
        <f t="shared" si="110"/>
        <v>COMP</v>
      </c>
      <c r="Z3559" s="43">
        <v>1591133</v>
      </c>
      <c r="AA3559" s="43">
        <f t="shared" si="111"/>
        <v>2389335</v>
      </c>
    </row>
    <row r="3560" spans="1:27" x14ac:dyDescent="0.3">
      <c r="A3560" s="43">
        <v>2037221</v>
      </c>
      <c r="B3560" s="43" t="s">
        <v>3404</v>
      </c>
      <c r="C3560" s="43" t="s">
        <v>2396</v>
      </c>
      <c r="D3560" s="41"/>
      <c r="E3560" s="43" t="s">
        <v>6263</v>
      </c>
      <c r="F3560" s="43" t="s">
        <v>30</v>
      </c>
      <c r="G3560" s="43">
        <v>45046</v>
      </c>
      <c r="H3560" s="41"/>
      <c r="I3560" s="41"/>
      <c r="J3560" s="43"/>
      <c r="K3560" s="41"/>
      <c r="L3560" s="41"/>
      <c r="M3560" s="41"/>
      <c r="N3560" s="41"/>
      <c r="O3560" s="41"/>
      <c r="P3560" s="41"/>
      <c r="Q3560" s="41"/>
      <c r="R3560" s="41"/>
      <c r="S3560" s="41"/>
      <c r="T3560" s="41"/>
      <c r="U3560" s="41"/>
      <c r="V3560" s="41"/>
      <c r="W3560" s="41"/>
      <c r="X3560" s="41"/>
      <c r="Y3560" s="43" t="str">
        <f t="shared" si="110"/>
        <v/>
      </c>
      <c r="Z3560" s="43">
        <v>1759864</v>
      </c>
      <c r="AA3560" s="43" t="e">
        <f t="shared" si="111"/>
        <v>#N/A</v>
      </c>
    </row>
    <row r="3561" spans="1:27" x14ac:dyDescent="0.3">
      <c r="A3561" s="43">
        <v>2127935</v>
      </c>
      <c r="B3561" s="43" t="s">
        <v>3405</v>
      </c>
      <c r="C3561" s="43" t="s">
        <v>1549</v>
      </c>
      <c r="D3561" s="41"/>
      <c r="E3561" s="43" t="s">
        <v>6263</v>
      </c>
      <c r="F3561" s="43" t="s">
        <v>30</v>
      </c>
      <c r="G3561" s="43">
        <v>45054</v>
      </c>
      <c r="H3561" s="41"/>
      <c r="I3561" s="41"/>
      <c r="J3561" s="43"/>
      <c r="K3561" s="41"/>
      <c r="L3561" s="41"/>
      <c r="M3561" s="41"/>
      <c r="N3561" s="41"/>
      <c r="O3561" s="41"/>
      <c r="P3561" s="41"/>
      <c r="Q3561" s="41"/>
      <c r="R3561" s="41"/>
      <c r="S3561" s="41"/>
      <c r="T3561" s="41"/>
      <c r="U3561" s="41"/>
      <c r="V3561" s="41"/>
      <c r="W3561" s="41"/>
      <c r="X3561" s="41"/>
      <c r="Y3561" s="43" t="str">
        <f t="shared" si="110"/>
        <v/>
      </c>
      <c r="Z3561" s="43">
        <v>2343136</v>
      </c>
      <c r="AA3561" s="43" t="e">
        <f t="shared" si="111"/>
        <v>#N/A</v>
      </c>
    </row>
    <row r="3562" spans="1:27" x14ac:dyDescent="0.3">
      <c r="A3562" s="43">
        <v>2189460</v>
      </c>
      <c r="B3562" s="43" t="s">
        <v>3406</v>
      </c>
      <c r="C3562" s="43" t="s">
        <v>3407</v>
      </c>
      <c r="D3562" s="41"/>
      <c r="E3562" s="43" t="s">
        <v>6263</v>
      </c>
      <c r="F3562" s="43" t="s">
        <v>28</v>
      </c>
      <c r="G3562" s="43">
        <v>45005</v>
      </c>
      <c r="H3562" s="41"/>
      <c r="I3562" s="41"/>
      <c r="J3562" s="43"/>
      <c r="K3562" s="41"/>
      <c r="L3562" s="41"/>
      <c r="M3562" s="41"/>
      <c r="N3562" s="41"/>
      <c r="O3562" s="41"/>
      <c r="P3562" s="41"/>
      <c r="Q3562" s="41"/>
      <c r="R3562" s="41"/>
      <c r="S3562" s="41"/>
      <c r="T3562" s="41"/>
      <c r="U3562" s="41"/>
      <c r="V3562" s="41"/>
      <c r="W3562" s="41"/>
      <c r="X3562" s="41"/>
      <c r="Y3562" s="43" t="str">
        <f t="shared" si="110"/>
        <v>COMP</v>
      </c>
      <c r="Z3562" s="43">
        <v>1524708</v>
      </c>
      <c r="AA3562" s="43">
        <f t="shared" si="111"/>
        <v>2189460</v>
      </c>
    </row>
    <row r="3563" spans="1:27" x14ac:dyDescent="0.3">
      <c r="A3563" s="43">
        <v>2205716</v>
      </c>
      <c r="B3563" s="43" t="s">
        <v>3406</v>
      </c>
      <c r="C3563" s="43" t="s">
        <v>3408</v>
      </c>
      <c r="D3563" s="41"/>
      <c r="E3563" s="43" t="s">
        <v>6263</v>
      </c>
      <c r="F3563" s="43" t="s">
        <v>30</v>
      </c>
      <c r="G3563" s="43">
        <v>45016</v>
      </c>
      <c r="H3563" s="41"/>
      <c r="I3563" s="41"/>
      <c r="J3563" s="43"/>
      <c r="K3563" s="41"/>
      <c r="L3563" s="41"/>
      <c r="M3563" s="41"/>
      <c r="N3563" s="41"/>
      <c r="O3563" s="41"/>
      <c r="P3563" s="41"/>
      <c r="Q3563" s="41"/>
      <c r="R3563" s="41"/>
      <c r="S3563" s="41"/>
      <c r="T3563" s="41"/>
      <c r="U3563" s="41"/>
      <c r="V3563" s="41"/>
      <c r="W3563" s="41"/>
      <c r="X3563" s="41"/>
      <c r="Y3563" s="43" t="str">
        <f t="shared" si="110"/>
        <v/>
      </c>
      <c r="Z3563" s="43">
        <v>335430</v>
      </c>
      <c r="AA3563" s="43" t="e">
        <f t="shared" si="111"/>
        <v>#N/A</v>
      </c>
    </row>
    <row r="3564" spans="1:27" x14ac:dyDescent="0.3">
      <c r="A3564" s="43">
        <v>2079468</v>
      </c>
      <c r="B3564" s="43" t="s">
        <v>3409</v>
      </c>
      <c r="C3564" s="43" t="s">
        <v>3410</v>
      </c>
      <c r="D3564" s="41"/>
      <c r="E3564" s="43" t="s">
        <v>6263</v>
      </c>
      <c r="F3564" s="43" t="s">
        <v>30</v>
      </c>
      <c r="G3564" s="43">
        <v>28004</v>
      </c>
      <c r="H3564" s="41"/>
      <c r="I3564" s="41"/>
      <c r="J3564" s="43"/>
      <c r="K3564" s="41"/>
      <c r="L3564" s="41"/>
      <c r="M3564" s="41"/>
      <c r="N3564" s="41"/>
      <c r="O3564" s="41"/>
      <c r="P3564" s="41"/>
      <c r="Q3564" s="41"/>
      <c r="R3564" s="41"/>
      <c r="S3564" s="41"/>
      <c r="T3564" s="41"/>
      <c r="U3564" s="41"/>
      <c r="V3564" s="41"/>
      <c r="W3564" s="41"/>
      <c r="X3564" s="41"/>
      <c r="Y3564" s="43" t="str">
        <f t="shared" si="110"/>
        <v/>
      </c>
      <c r="Z3564" s="43">
        <v>335507</v>
      </c>
      <c r="AA3564" s="43" t="e">
        <f t="shared" si="111"/>
        <v>#N/A</v>
      </c>
    </row>
    <row r="3565" spans="1:27" x14ac:dyDescent="0.3">
      <c r="A3565" s="43">
        <v>2174270</v>
      </c>
      <c r="B3565" s="43" t="s">
        <v>3411</v>
      </c>
      <c r="C3565" s="43" t="s">
        <v>1149</v>
      </c>
      <c r="D3565" s="41"/>
      <c r="E3565" s="43" t="s">
        <v>6263</v>
      </c>
      <c r="F3565" s="43" t="s">
        <v>28</v>
      </c>
      <c r="G3565" s="43">
        <v>37037</v>
      </c>
      <c r="H3565" s="41"/>
      <c r="I3565" s="41"/>
      <c r="J3565" s="43"/>
      <c r="K3565" s="41"/>
      <c r="L3565" s="41"/>
      <c r="M3565" s="41"/>
      <c r="N3565" s="41"/>
      <c r="O3565" s="41"/>
      <c r="P3565" s="41"/>
      <c r="Q3565" s="41"/>
      <c r="R3565" s="41"/>
      <c r="S3565" s="41"/>
      <c r="T3565" s="41"/>
      <c r="U3565" s="41"/>
      <c r="V3565" s="41"/>
      <c r="W3565" s="41"/>
      <c r="X3565" s="41"/>
      <c r="Y3565" s="43" t="str">
        <f t="shared" si="110"/>
        <v>COMP</v>
      </c>
      <c r="Z3565" s="43">
        <v>883738</v>
      </c>
      <c r="AA3565" s="43">
        <f t="shared" si="111"/>
        <v>2174270</v>
      </c>
    </row>
    <row r="3566" spans="1:27" x14ac:dyDescent="0.3">
      <c r="A3566" s="43">
        <v>1975033</v>
      </c>
      <c r="B3566" s="43" t="s">
        <v>3411</v>
      </c>
      <c r="C3566" s="43" t="s">
        <v>319</v>
      </c>
      <c r="D3566" s="41"/>
      <c r="E3566" s="43" t="s">
        <v>6263</v>
      </c>
      <c r="F3566" s="43" t="s">
        <v>30</v>
      </c>
      <c r="G3566" s="43">
        <v>41016</v>
      </c>
      <c r="H3566" s="41"/>
      <c r="I3566" s="41"/>
      <c r="J3566" s="43"/>
      <c r="K3566" s="41"/>
      <c r="L3566" s="41"/>
      <c r="M3566" s="41"/>
      <c r="N3566" s="41"/>
      <c r="O3566" s="41"/>
      <c r="P3566" s="41"/>
      <c r="Q3566" s="41"/>
      <c r="R3566" s="41"/>
      <c r="S3566" s="41"/>
      <c r="T3566" s="41"/>
      <c r="U3566" s="41"/>
      <c r="V3566" s="41"/>
      <c r="W3566" s="41"/>
      <c r="X3566" s="41"/>
      <c r="Y3566" s="43" t="str">
        <f t="shared" si="110"/>
        <v/>
      </c>
      <c r="Z3566" s="43">
        <v>2216150</v>
      </c>
      <c r="AA3566" s="43" t="e">
        <f t="shared" si="111"/>
        <v>#N/A</v>
      </c>
    </row>
    <row r="3567" spans="1:27" x14ac:dyDescent="0.3">
      <c r="A3567" s="43">
        <v>2404673</v>
      </c>
      <c r="B3567" s="43" t="s">
        <v>3412</v>
      </c>
      <c r="C3567" s="43" t="s">
        <v>421</v>
      </c>
      <c r="D3567" s="41"/>
      <c r="E3567" s="43" t="s">
        <v>6263</v>
      </c>
      <c r="F3567" s="43" t="s">
        <v>30</v>
      </c>
      <c r="G3567" s="43">
        <v>45009</v>
      </c>
      <c r="H3567" s="41"/>
      <c r="I3567" s="41"/>
      <c r="J3567" s="43"/>
      <c r="K3567" s="41"/>
      <c r="L3567" s="41"/>
      <c r="M3567" s="41"/>
      <c r="N3567" s="41"/>
      <c r="O3567" s="41"/>
      <c r="P3567" s="41"/>
      <c r="Q3567" s="41"/>
      <c r="R3567" s="41"/>
      <c r="S3567" s="41"/>
      <c r="T3567" s="41"/>
      <c r="U3567" s="41"/>
      <c r="V3567" s="41"/>
      <c r="W3567" s="41"/>
      <c r="X3567" s="41"/>
      <c r="Y3567" s="43" t="str">
        <f t="shared" si="110"/>
        <v/>
      </c>
      <c r="Z3567" s="43">
        <v>1466712</v>
      </c>
      <c r="AA3567" s="43" t="e">
        <f t="shared" si="111"/>
        <v>#N/A</v>
      </c>
    </row>
    <row r="3568" spans="1:27" x14ac:dyDescent="0.3">
      <c r="A3568" s="43">
        <v>530137</v>
      </c>
      <c r="B3568" s="43" t="s">
        <v>3412</v>
      </c>
      <c r="C3568" s="43" t="s">
        <v>274</v>
      </c>
      <c r="D3568" s="41"/>
      <c r="E3568" s="43" t="s">
        <v>6263</v>
      </c>
      <c r="F3568" s="43" t="s">
        <v>28</v>
      </c>
      <c r="G3568" s="43">
        <v>45009</v>
      </c>
      <c r="H3568" s="41"/>
      <c r="I3568" s="41"/>
      <c r="J3568" s="43"/>
      <c r="K3568" s="41"/>
      <c r="L3568" s="41"/>
      <c r="M3568" s="41"/>
      <c r="N3568" s="41"/>
      <c r="O3568" s="41"/>
      <c r="P3568" s="41"/>
      <c r="Q3568" s="41"/>
      <c r="R3568" s="41"/>
      <c r="S3568" s="41"/>
      <c r="T3568" s="41"/>
      <c r="U3568" s="41"/>
      <c r="V3568" s="41"/>
      <c r="W3568" s="41"/>
      <c r="X3568" s="41"/>
      <c r="Y3568" s="43" t="str">
        <f t="shared" si="110"/>
        <v>COMP</v>
      </c>
      <c r="Z3568" s="43">
        <v>1388621</v>
      </c>
      <c r="AA3568" s="43">
        <f t="shared" si="111"/>
        <v>530137</v>
      </c>
    </row>
    <row r="3569" spans="1:27" x14ac:dyDescent="0.3">
      <c r="A3569" s="43">
        <v>2371940</v>
      </c>
      <c r="B3569" s="43" t="s">
        <v>3412</v>
      </c>
      <c r="C3569" s="43" t="s">
        <v>239</v>
      </c>
      <c r="D3569" s="41"/>
      <c r="E3569" s="43" t="s">
        <v>6263</v>
      </c>
      <c r="F3569" s="43" t="s">
        <v>30</v>
      </c>
      <c r="G3569" s="43">
        <v>45053</v>
      </c>
      <c r="H3569" s="41"/>
      <c r="I3569" s="41"/>
      <c r="J3569" s="43"/>
      <c r="K3569" s="41"/>
      <c r="L3569" s="41"/>
      <c r="M3569" s="41"/>
      <c r="N3569" s="41"/>
      <c r="O3569" s="41"/>
      <c r="P3569" s="41"/>
      <c r="Q3569" s="41"/>
      <c r="R3569" s="41"/>
      <c r="S3569" s="41"/>
      <c r="T3569" s="41"/>
      <c r="U3569" s="41"/>
      <c r="V3569" s="41"/>
      <c r="W3569" s="41"/>
      <c r="X3569" s="41"/>
      <c r="Y3569" s="43" t="str">
        <f t="shared" si="110"/>
        <v/>
      </c>
      <c r="Z3569" s="43">
        <v>750488</v>
      </c>
      <c r="AA3569" s="43" t="e">
        <f t="shared" si="111"/>
        <v>#N/A</v>
      </c>
    </row>
    <row r="3570" spans="1:27" x14ac:dyDescent="0.3">
      <c r="A3570" s="43">
        <v>2081137</v>
      </c>
      <c r="B3570" s="43" t="s">
        <v>3413</v>
      </c>
      <c r="C3570" s="43" t="s">
        <v>414</v>
      </c>
      <c r="D3570" s="41"/>
      <c r="E3570" s="43" t="s">
        <v>6263</v>
      </c>
      <c r="F3570" s="43" t="s">
        <v>30</v>
      </c>
      <c r="G3570" s="43">
        <v>45046</v>
      </c>
      <c r="H3570" s="41"/>
      <c r="I3570" s="41"/>
      <c r="J3570" s="43"/>
      <c r="K3570" s="41"/>
      <c r="L3570" s="41"/>
      <c r="M3570" s="41"/>
      <c r="N3570" s="41"/>
      <c r="O3570" s="41"/>
      <c r="P3570" s="41"/>
      <c r="Q3570" s="41"/>
      <c r="R3570" s="41"/>
      <c r="S3570" s="41"/>
      <c r="T3570" s="41"/>
      <c r="U3570" s="41"/>
      <c r="V3570" s="41"/>
      <c r="W3570" s="41"/>
      <c r="X3570" s="41"/>
      <c r="Y3570" s="43" t="str">
        <f t="shared" si="110"/>
        <v/>
      </c>
      <c r="Z3570" s="43">
        <v>1459955</v>
      </c>
      <c r="AA3570" s="43" t="e">
        <f t="shared" si="111"/>
        <v>#N/A</v>
      </c>
    </row>
    <row r="3571" spans="1:27" x14ac:dyDescent="0.3">
      <c r="A3571" s="43">
        <v>1952335</v>
      </c>
      <c r="B3571" s="43" t="s">
        <v>3414</v>
      </c>
      <c r="C3571" s="43" t="s">
        <v>193</v>
      </c>
      <c r="D3571" s="41"/>
      <c r="E3571" s="43" t="s">
        <v>29</v>
      </c>
      <c r="F3571" s="43" t="s">
        <v>28</v>
      </c>
      <c r="G3571" s="43">
        <v>45050</v>
      </c>
      <c r="H3571" s="41"/>
      <c r="I3571" s="41"/>
      <c r="J3571" s="43"/>
      <c r="K3571" s="41"/>
      <c r="L3571" s="41"/>
      <c r="M3571" s="41"/>
      <c r="N3571" s="41"/>
      <c r="O3571" s="41"/>
      <c r="P3571" s="41"/>
      <c r="Q3571" s="41"/>
      <c r="R3571" s="41"/>
      <c r="S3571" s="41"/>
      <c r="T3571" s="41"/>
      <c r="U3571" s="41"/>
      <c r="V3571" s="41"/>
      <c r="W3571" s="41"/>
      <c r="X3571" s="41"/>
      <c r="Y3571" s="43" t="str">
        <f t="shared" si="110"/>
        <v>COMP</v>
      </c>
      <c r="Z3571" s="43">
        <v>1077685</v>
      </c>
      <c r="AA3571" s="43">
        <f t="shared" si="111"/>
        <v>1952335</v>
      </c>
    </row>
    <row r="3572" spans="1:27" x14ac:dyDescent="0.3">
      <c r="A3572" s="43">
        <v>2319981</v>
      </c>
      <c r="B3572" s="43" t="s">
        <v>3415</v>
      </c>
      <c r="C3572" s="43" t="s">
        <v>446</v>
      </c>
      <c r="D3572" s="41"/>
      <c r="E3572" s="43" t="s">
        <v>6263</v>
      </c>
      <c r="F3572" s="43" t="s">
        <v>28</v>
      </c>
      <c r="G3572" s="43">
        <v>37047</v>
      </c>
      <c r="H3572" s="41"/>
      <c r="I3572" s="41"/>
      <c r="J3572" s="43"/>
      <c r="K3572" s="41"/>
      <c r="L3572" s="41"/>
      <c r="M3572" s="41"/>
      <c r="N3572" s="41"/>
      <c r="O3572" s="41"/>
      <c r="P3572" s="41"/>
      <c r="Q3572" s="41"/>
      <c r="R3572" s="41"/>
      <c r="S3572" s="41"/>
      <c r="T3572" s="41"/>
      <c r="U3572" s="41"/>
      <c r="V3572" s="41"/>
      <c r="W3572" s="41"/>
      <c r="X3572" s="41"/>
      <c r="Y3572" s="43" t="str">
        <f t="shared" si="110"/>
        <v>COMP</v>
      </c>
      <c r="Z3572" s="43">
        <v>1927462</v>
      </c>
      <c r="AA3572" s="43">
        <f t="shared" si="111"/>
        <v>2319981</v>
      </c>
    </row>
    <row r="3573" spans="1:27" x14ac:dyDescent="0.3">
      <c r="A3573" s="43">
        <v>2078529</v>
      </c>
      <c r="B3573" s="43" t="s">
        <v>3416</v>
      </c>
      <c r="C3573" s="43" t="s">
        <v>385</v>
      </c>
      <c r="D3573" s="41"/>
      <c r="E3573" s="43" t="s">
        <v>35</v>
      </c>
      <c r="F3573" s="43" t="s">
        <v>28</v>
      </c>
      <c r="G3573" s="43">
        <v>41024</v>
      </c>
      <c r="H3573" s="41"/>
      <c r="I3573" s="41"/>
      <c r="J3573" s="43"/>
      <c r="K3573" s="41"/>
      <c r="L3573" s="41"/>
      <c r="M3573" s="41"/>
      <c r="N3573" s="41"/>
      <c r="O3573" s="41"/>
      <c r="P3573" s="41"/>
      <c r="Q3573" s="41"/>
      <c r="R3573" s="41"/>
      <c r="S3573" s="41"/>
      <c r="T3573" s="41"/>
      <c r="U3573" s="41"/>
      <c r="V3573" s="41"/>
      <c r="W3573" s="41"/>
      <c r="X3573" s="41"/>
      <c r="Y3573" s="43" t="str">
        <f t="shared" si="110"/>
        <v>COMP</v>
      </c>
      <c r="Z3573" s="43">
        <v>2144284</v>
      </c>
      <c r="AA3573" s="43">
        <f t="shared" si="111"/>
        <v>2078529</v>
      </c>
    </row>
    <row r="3574" spans="1:27" x14ac:dyDescent="0.3">
      <c r="A3574" s="43">
        <v>2381232</v>
      </c>
      <c r="B3574" s="43" t="s">
        <v>3417</v>
      </c>
      <c r="C3574" s="43" t="s">
        <v>3418</v>
      </c>
      <c r="D3574" s="41"/>
      <c r="E3574" s="43" t="s">
        <v>31</v>
      </c>
      <c r="F3574" s="43" t="s">
        <v>28</v>
      </c>
      <c r="G3574" s="43">
        <v>37047</v>
      </c>
      <c r="H3574" s="41"/>
      <c r="I3574" s="41"/>
      <c r="J3574" s="43"/>
      <c r="K3574" s="41"/>
      <c r="L3574" s="41"/>
      <c r="M3574" s="41"/>
      <c r="N3574" s="41"/>
      <c r="O3574" s="41"/>
      <c r="P3574" s="41"/>
      <c r="Q3574" s="41"/>
      <c r="R3574" s="41"/>
      <c r="S3574" s="41"/>
      <c r="T3574" s="41"/>
      <c r="U3574" s="41"/>
      <c r="V3574" s="41"/>
      <c r="W3574" s="41"/>
      <c r="X3574" s="41"/>
      <c r="Y3574" s="43" t="str">
        <f t="shared" si="110"/>
        <v/>
      </c>
      <c r="Z3574" s="43">
        <v>678362</v>
      </c>
      <c r="AA3574" s="43" t="e">
        <f t="shared" si="111"/>
        <v>#N/A</v>
      </c>
    </row>
    <row r="3575" spans="1:27" x14ac:dyDescent="0.3">
      <c r="A3575" s="43">
        <v>2406387</v>
      </c>
      <c r="B3575" s="43" t="s">
        <v>3419</v>
      </c>
      <c r="C3575" s="43" t="s">
        <v>399</v>
      </c>
      <c r="D3575" s="41"/>
      <c r="E3575" s="43" t="s">
        <v>6263</v>
      </c>
      <c r="F3575" s="43" t="s">
        <v>28</v>
      </c>
      <c r="G3575" s="43">
        <v>37024</v>
      </c>
      <c r="H3575" s="41"/>
      <c r="I3575" s="41"/>
      <c r="J3575" s="43"/>
      <c r="K3575" s="41"/>
      <c r="L3575" s="41"/>
      <c r="M3575" s="41"/>
      <c r="N3575" s="41"/>
      <c r="O3575" s="41"/>
      <c r="P3575" s="41"/>
      <c r="Q3575" s="41"/>
      <c r="R3575" s="41"/>
      <c r="S3575" s="41"/>
      <c r="T3575" s="41"/>
      <c r="U3575" s="41"/>
      <c r="V3575" s="41"/>
      <c r="W3575" s="41"/>
      <c r="X3575" s="41"/>
      <c r="Y3575" s="43" t="str">
        <f t="shared" si="110"/>
        <v/>
      </c>
      <c r="Z3575" s="43">
        <v>2404357</v>
      </c>
      <c r="AA3575" s="43" t="e">
        <f t="shared" si="111"/>
        <v>#N/A</v>
      </c>
    </row>
    <row r="3576" spans="1:27" x14ac:dyDescent="0.3">
      <c r="A3576" s="43">
        <v>134761</v>
      </c>
      <c r="B3576" s="43" t="s">
        <v>3420</v>
      </c>
      <c r="C3576" s="43" t="s">
        <v>321</v>
      </c>
      <c r="D3576" s="41"/>
      <c r="E3576" s="43" t="s">
        <v>6263</v>
      </c>
      <c r="F3576" s="43" t="s">
        <v>28</v>
      </c>
      <c r="G3576" s="43">
        <v>28009</v>
      </c>
      <c r="H3576" s="41"/>
      <c r="I3576" s="41"/>
      <c r="J3576" s="43"/>
      <c r="K3576" s="41"/>
      <c r="L3576" s="41"/>
      <c r="M3576" s="41"/>
      <c r="N3576" s="41"/>
      <c r="O3576" s="41"/>
      <c r="P3576" s="41"/>
      <c r="Q3576" s="41"/>
      <c r="R3576" s="41"/>
      <c r="S3576" s="41"/>
      <c r="T3576" s="41"/>
      <c r="U3576" s="41"/>
      <c r="V3576" s="41"/>
      <c r="W3576" s="41"/>
      <c r="X3576" s="41"/>
      <c r="Y3576" s="43" t="str">
        <f t="shared" si="110"/>
        <v>COMP</v>
      </c>
      <c r="Z3576" s="43">
        <v>1366888</v>
      </c>
      <c r="AA3576" s="43">
        <f t="shared" si="111"/>
        <v>134761</v>
      </c>
    </row>
    <row r="3577" spans="1:27" x14ac:dyDescent="0.3">
      <c r="A3577" s="43">
        <v>1942756</v>
      </c>
      <c r="B3577" s="43" t="s">
        <v>3421</v>
      </c>
      <c r="C3577" s="43" t="s">
        <v>1752</v>
      </c>
      <c r="D3577" s="41"/>
      <c r="E3577" s="43" t="s">
        <v>6263</v>
      </c>
      <c r="F3577" s="43" t="s">
        <v>30</v>
      </c>
      <c r="G3577" s="43">
        <v>28017</v>
      </c>
      <c r="H3577" s="41"/>
      <c r="I3577" s="41"/>
      <c r="J3577" s="43"/>
      <c r="K3577" s="41"/>
      <c r="L3577" s="41"/>
      <c r="M3577" s="41"/>
      <c r="N3577" s="41"/>
      <c r="O3577" s="41"/>
      <c r="P3577" s="41"/>
      <c r="Q3577" s="41"/>
      <c r="R3577" s="41"/>
      <c r="S3577" s="41"/>
      <c r="T3577" s="41"/>
      <c r="U3577" s="41"/>
      <c r="V3577" s="41"/>
      <c r="W3577" s="41"/>
      <c r="X3577" s="41"/>
      <c r="Y3577" s="43" t="str">
        <f t="shared" si="110"/>
        <v/>
      </c>
      <c r="Z3577" s="43">
        <v>2259512</v>
      </c>
      <c r="AA3577" s="43" t="e">
        <f t="shared" si="111"/>
        <v>#N/A</v>
      </c>
    </row>
    <row r="3578" spans="1:27" x14ac:dyDescent="0.3">
      <c r="A3578" s="43">
        <v>2184712</v>
      </c>
      <c r="B3578" s="43" t="s">
        <v>3422</v>
      </c>
      <c r="C3578" s="43" t="s">
        <v>532</v>
      </c>
      <c r="D3578" s="41"/>
      <c r="E3578" s="43" t="s">
        <v>6263</v>
      </c>
      <c r="F3578" s="43" t="s">
        <v>28</v>
      </c>
      <c r="G3578" s="43">
        <v>28034</v>
      </c>
      <c r="H3578" s="41"/>
      <c r="I3578" s="41"/>
      <c r="J3578" s="43"/>
      <c r="K3578" s="41"/>
      <c r="L3578" s="41"/>
      <c r="M3578" s="41"/>
      <c r="N3578" s="41"/>
      <c r="O3578" s="41"/>
      <c r="P3578" s="41"/>
      <c r="Q3578" s="41"/>
      <c r="R3578" s="41"/>
      <c r="S3578" s="41"/>
      <c r="T3578" s="41"/>
      <c r="U3578" s="41"/>
      <c r="V3578" s="41"/>
      <c r="W3578" s="41"/>
      <c r="X3578" s="41"/>
      <c r="Y3578" s="43" t="str">
        <f t="shared" si="110"/>
        <v/>
      </c>
      <c r="Z3578" s="43">
        <v>2310377</v>
      </c>
      <c r="AA3578" s="43" t="e">
        <f t="shared" si="111"/>
        <v>#N/A</v>
      </c>
    </row>
    <row r="3579" spans="1:27" x14ac:dyDescent="0.3">
      <c r="A3579" s="43">
        <v>1778770</v>
      </c>
      <c r="B3579" s="43" t="s">
        <v>3423</v>
      </c>
      <c r="C3579" s="43" t="s">
        <v>920</v>
      </c>
      <c r="D3579" s="41"/>
      <c r="E3579" s="43" t="s">
        <v>34</v>
      </c>
      <c r="F3579" s="43" t="s">
        <v>28</v>
      </c>
      <c r="G3579" s="43">
        <v>28004</v>
      </c>
      <c r="H3579" s="41"/>
      <c r="I3579" s="41"/>
      <c r="J3579" s="43"/>
      <c r="K3579" s="41"/>
      <c r="L3579" s="41"/>
      <c r="M3579" s="41"/>
      <c r="N3579" s="41"/>
      <c r="O3579" s="41"/>
      <c r="P3579" s="41"/>
      <c r="Q3579" s="41"/>
      <c r="R3579" s="41"/>
      <c r="S3579" s="41"/>
      <c r="T3579" s="41"/>
      <c r="U3579" s="41"/>
      <c r="V3579" s="41"/>
      <c r="W3579" s="41"/>
      <c r="X3579" s="41"/>
      <c r="Y3579" s="43" t="str">
        <f t="shared" si="110"/>
        <v>COMP</v>
      </c>
      <c r="Z3579" s="43">
        <v>2084332</v>
      </c>
      <c r="AA3579" s="43">
        <f t="shared" si="111"/>
        <v>1778770</v>
      </c>
    </row>
    <row r="3580" spans="1:27" x14ac:dyDescent="0.3">
      <c r="A3580" s="43">
        <v>1811483</v>
      </c>
      <c r="B3580" s="43" t="s">
        <v>3423</v>
      </c>
      <c r="C3580" s="43" t="s">
        <v>250</v>
      </c>
      <c r="D3580" s="41"/>
      <c r="E3580" s="43" t="s">
        <v>6263</v>
      </c>
      <c r="F3580" s="43" t="s">
        <v>28</v>
      </c>
      <c r="G3580" s="43">
        <v>28040</v>
      </c>
      <c r="H3580" s="41"/>
      <c r="I3580" s="41"/>
      <c r="J3580" s="43"/>
      <c r="K3580" s="41"/>
      <c r="L3580" s="41"/>
      <c r="M3580" s="41"/>
      <c r="N3580" s="41"/>
      <c r="O3580" s="41"/>
      <c r="P3580" s="41"/>
      <c r="Q3580" s="41"/>
      <c r="R3580" s="41"/>
      <c r="S3580" s="41"/>
      <c r="T3580" s="41"/>
      <c r="U3580" s="41"/>
      <c r="V3580" s="41"/>
      <c r="W3580" s="41"/>
      <c r="X3580" s="41"/>
      <c r="Y3580" s="43" t="str">
        <f t="shared" si="110"/>
        <v>COMP</v>
      </c>
      <c r="Z3580" s="43">
        <v>1054126</v>
      </c>
      <c r="AA3580" s="43">
        <f t="shared" si="111"/>
        <v>1811483</v>
      </c>
    </row>
    <row r="3581" spans="1:27" x14ac:dyDescent="0.3">
      <c r="A3581" s="43">
        <v>1294563</v>
      </c>
      <c r="B3581" s="43" t="s">
        <v>3424</v>
      </c>
      <c r="C3581" s="43" t="s">
        <v>244</v>
      </c>
      <c r="D3581" s="41"/>
      <c r="E3581" s="43" t="s">
        <v>6263</v>
      </c>
      <c r="F3581" s="43" t="s">
        <v>28</v>
      </c>
      <c r="G3581" s="43">
        <v>45038</v>
      </c>
      <c r="H3581" s="41"/>
      <c r="I3581" s="41"/>
      <c r="J3581" s="43"/>
      <c r="K3581" s="41"/>
      <c r="L3581" s="41"/>
      <c r="M3581" s="41"/>
      <c r="N3581" s="41"/>
      <c r="O3581" s="41"/>
      <c r="P3581" s="41"/>
      <c r="Q3581" s="41"/>
      <c r="R3581" s="41"/>
      <c r="S3581" s="41"/>
      <c r="T3581" s="41"/>
      <c r="U3581" s="41"/>
      <c r="V3581" s="41"/>
      <c r="W3581" s="41"/>
      <c r="X3581" s="41"/>
      <c r="Y3581" s="43" t="str">
        <f t="shared" si="110"/>
        <v>COMP</v>
      </c>
      <c r="Z3581" s="43">
        <v>880604</v>
      </c>
      <c r="AA3581" s="43">
        <f t="shared" si="111"/>
        <v>1294563</v>
      </c>
    </row>
    <row r="3582" spans="1:27" x14ac:dyDescent="0.3">
      <c r="A3582" s="43">
        <v>1982604</v>
      </c>
      <c r="B3582" s="43" t="s">
        <v>3425</v>
      </c>
      <c r="C3582" s="43" t="s">
        <v>1845</v>
      </c>
      <c r="D3582" s="41"/>
      <c r="E3582" s="43" t="s">
        <v>31</v>
      </c>
      <c r="F3582" s="43" t="s">
        <v>30</v>
      </c>
      <c r="G3582" s="43">
        <v>41003</v>
      </c>
      <c r="H3582" s="41"/>
      <c r="I3582" s="41"/>
      <c r="J3582" s="43"/>
      <c r="K3582" s="41"/>
      <c r="L3582" s="41"/>
      <c r="M3582" s="41"/>
      <c r="N3582" s="41"/>
      <c r="O3582" s="41"/>
      <c r="P3582" s="41"/>
      <c r="Q3582" s="41"/>
      <c r="R3582" s="41"/>
      <c r="S3582" s="41"/>
      <c r="T3582" s="41"/>
      <c r="U3582" s="41"/>
      <c r="V3582" s="41"/>
      <c r="W3582" s="41"/>
      <c r="X3582" s="41"/>
      <c r="Y3582" s="43" t="str">
        <f t="shared" si="110"/>
        <v>COMP</v>
      </c>
      <c r="Z3582" s="43">
        <v>2163172</v>
      </c>
      <c r="AA3582" s="43">
        <f t="shared" si="111"/>
        <v>1982604</v>
      </c>
    </row>
    <row r="3583" spans="1:27" x14ac:dyDescent="0.3">
      <c r="A3583" s="43">
        <v>2361334</v>
      </c>
      <c r="B3583" s="43" t="s">
        <v>3426</v>
      </c>
      <c r="C3583" s="43" t="s">
        <v>1829</v>
      </c>
      <c r="D3583" s="41"/>
      <c r="E3583" s="43" t="s">
        <v>6263</v>
      </c>
      <c r="F3583" s="43" t="s">
        <v>30</v>
      </c>
      <c r="G3583" s="43">
        <v>45041</v>
      </c>
      <c r="H3583" s="41"/>
      <c r="I3583" s="41"/>
      <c r="J3583" s="43"/>
      <c r="K3583" s="41"/>
      <c r="L3583" s="41"/>
      <c r="M3583" s="41"/>
      <c r="N3583" s="41"/>
      <c r="O3583" s="41"/>
      <c r="P3583" s="41"/>
      <c r="Q3583" s="41"/>
      <c r="R3583" s="41"/>
      <c r="S3583" s="41"/>
      <c r="T3583" s="41"/>
      <c r="U3583" s="41"/>
      <c r="V3583" s="41"/>
      <c r="W3583" s="41"/>
      <c r="X3583" s="41"/>
      <c r="Y3583" s="43" t="str">
        <f t="shared" si="110"/>
        <v/>
      </c>
      <c r="Z3583" s="43">
        <v>1774918</v>
      </c>
      <c r="AA3583" s="43" t="e">
        <f t="shared" si="111"/>
        <v>#N/A</v>
      </c>
    </row>
    <row r="3584" spans="1:27" x14ac:dyDescent="0.3">
      <c r="A3584" s="43">
        <v>1867332</v>
      </c>
      <c r="B3584" s="43" t="s">
        <v>3427</v>
      </c>
      <c r="C3584" s="43" t="s">
        <v>235</v>
      </c>
      <c r="D3584" s="41"/>
      <c r="E3584" s="43" t="s">
        <v>31</v>
      </c>
      <c r="F3584" s="43" t="s">
        <v>28</v>
      </c>
      <c r="G3584" s="43">
        <v>36003</v>
      </c>
      <c r="H3584" s="41"/>
      <c r="I3584" s="41"/>
      <c r="J3584" s="43"/>
      <c r="K3584" s="41"/>
      <c r="L3584" s="41"/>
      <c r="M3584" s="41"/>
      <c r="N3584" s="41"/>
      <c r="O3584" s="41"/>
      <c r="P3584" s="41"/>
      <c r="Q3584" s="41"/>
      <c r="R3584" s="41"/>
      <c r="S3584" s="41"/>
      <c r="T3584" s="41"/>
      <c r="U3584" s="41"/>
      <c r="V3584" s="41"/>
      <c r="W3584" s="41"/>
      <c r="X3584" s="41"/>
      <c r="Y3584" s="43" t="str">
        <f t="shared" si="110"/>
        <v>COMP</v>
      </c>
      <c r="Z3584" s="43">
        <v>1904165</v>
      </c>
      <c r="AA3584" s="43">
        <f t="shared" si="111"/>
        <v>1867332</v>
      </c>
    </row>
    <row r="3585" spans="1:27" x14ac:dyDescent="0.3">
      <c r="A3585" s="43">
        <v>2369756</v>
      </c>
      <c r="B3585" s="43" t="s">
        <v>3428</v>
      </c>
      <c r="C3585" s="43" t="s">
        <v>1300</v>
      </c>
      <c r="D3585" s="41"/>
      <c r="E3585" s="43" t="s">
        <v>6263</v>
      </c>
      <c r="F3585" s="43" t="s">
        <v>30</v>
      </c>
      <c r="G3585" s="43">
        <v>28037</v>
      </c>
      <c r="H3585" s="41"/>
      <c r="I3585" s="41"/>
      <c r="J3585" s="43"/>
      <c r="K3585" s="41"/>
      <c r="L3585" s="41"/>
      <c r="M3585" s="41"/>
      <c r="N3585" s="41"/>
      <c r="O3585" s="41"/>
      <c r="P3585" s="41"/>
      <c r="Q3585" s="41"/>
      <c r="R3585" s="41"/>
      <c r="S3585" s="41"/>
      <c r="T3585" s="41"/>
      <c r="U3585" s="41"/>
      <c r="V3585" s="41"/>
      <c r="W3585" s="41"/>
      <c r="X3585" s="41"/>
      <c r="Y3585" s="43" t="str">
        <f t="shared" si="110"/>
        <v/>
      </c>
      <c r="Z3585" s="43">
        <v>1228719</v>
      </c>
      <c r="AA3585" s="43" t="e">
        <f t="shared" si="111"/>
        <v>#N/A</v>
      </c>
    </row>
    <row r="3586" spans="1:27" x14ac:dyDescent="0.3">
      <c r="A3586" s="43">
        <v>1804018</v>
      </c>
      <c r="B3586" s="43" t="s">
        <v>3429</v>
      </c>
      <c r="C3586" s="43" t="s">
        <v>1201</v>
      </c>
      <c r="D3586" s="41"/>
      <c r="E3586" s="43" t="s">
        <v>29</v>
      </c>
      <c r="F3586" s="43" t="s">
        <v>30</v>
      </c>
      <c r="G3586" s="43">
        <v>18035</v>
      </c>
      <c r="H3586" s="41"/>
      <c r="I3586" s="41"/>
      <c r="J3586" s="43"/>
      <c r="K3586" s="41"/>
      <c r="L3586" s="41"/>
      <c r="M3586" s="41"/>
      <c r="N3586" s="41"/>
      <c r="O3586" s="41"/>
      <c r="P3586" s="41"/>
      <c r="Q3586" s="41"/>
      <c r="R3586" s="41"/>
      <c r="S3586" s="41"/>
      <c r="T3586" s="41"/>
      <c r="U3586" s="41"/>
      <c r="V3586" s="41"/>
      <c r="W3586" s="41"/>
      <c r="X3586" s="41"/>
      <c r="Y3586" s="43" t="str">
        <f t="shared" ref="Y3586:Y3649" si="112">IF(ISERROR(AA3586)=FALSE,"COMP","")</f>
        <v>COMP</v>
      </c>
      <c r="Z3586" s="43">
        <v>2104874</v>
      </c>
      <c r="AA3586" s="43">
        <f t="shared" ref="AA3586:AA3649" si="113">VLOOKUP(A3586,Z:Z,1,FALSE)</f>
        <v>1804018</v>
      </c>
    </row>
    <row r="3587" spans="1:27" x14ac:dyDescent="0.3">
      <c r="A3587" s="43">
        <v>1981809</v>
      </c>
      <c r="B3587" s="43" t="s">
        <v>3430</v>
      </c>
      <c r="C3587" s="43" t="s">
        <v>401</v>
      </c>
      <c r="D3587" s="41"/>
      <c r="E3587" s="43" t="s">
        <v>6263</v>
      </c>
      <c r="F3587" s="43" t="s">
        <v>30</v>
      </c>
      <c r="G3587" s="43">
        <v>28004</v>
      </c>
      <c r="H3587" s="41"/>
      <c r="I3587" s="41"/>
      <c r="J3587" s="43"/>
      <c r="K3587" s="41"/>
      <c r="L3587" s="41"/>
      <c r="M3587" s="41"/>
      <c r="N3587" s="41"/>
      <c r="O3587" s="41"/>
      <c r="P3587" s="41"/>
      <c r="Q3587" s="41"/>
      <c r="R3587" s="41"/>
      <c r="S3587" s="41"/>
      <c r="T3587" s="41"/>
      <c r="U3587" s="41"/>
      <c r="V3587" s="41"/>
      <c r="W3587" s="41"/>
      <c r="X3587" s="41"/>
      <c r="Y3587" s="43" t="str">
        <f t="shared" si="112"/>
        <v/>
      </c>
      <c r="Z3587" s="43">
        <v>1272292</v>
      </c>
      <c r="AA3587" s="43" t="e">
        <f t="shared" si="113"/>
        <v>#N/A</v>
      </c>
    </row>
    <row r="3588" spans="1:27" x14ac:dyDescent="0.3">
      <c r="A3588" s="43">
        <v>2428069</v>
      </c>
      <c r="B3588" s="43" t="s">
        <v>3431</v>
      </c>
      <c r="C3588" s="43" t="s">
        <v>3432</v>
      </c>
      <c r="D3588" s="41"/>
      <c r="E3588" s="43" t="s">
        <v>34</v>
      </c>
      <c r="F3588" s="43" t="s">
        <v>28</v>
      </c>
      <c r="G3588" s="43">
        <v>28037</v>
      </c>
      <c r="H3588" s="41"/>
      <c r="I3588" s="41"/>
      <c r="J3588" s="43"/>
      <c r="K3588" s="41"/>
      <c r="L3588" s="41"/>
      <c r="M3588" s="41"/>
      <c r="N3588" s="41"/>
      <c r="O3588" s="41"/>
      <c r="P3588" s="41"/>
      <c r="Q3588" s="41"/>
      <c r="R3588" s="41"/>
      <c r="S3588" s="41"/>
      <c r="T3588" s="41"/>
      <c r="U3588" s="41"/>
      <c r="V3588" s="41"/>
      <c r="W3588" s="41"/>
      <c r="X3588" s="41"/>
      <c r="Y3588" s="43" t="str">
        <f t="shared" si="112"/>
        <v>COMP</v>
      </c>
      <c r="Z3588" s="43">
        <v>1403754</v>
      </c>
      <c r="AA3588" s="43">
        <f t="shared" si="113"/>
        <v>2428069</v>
      </c>
    </row>
    <row r="3589" spans="1:27" x14ac:dyDescent="0.3">
      <c r="A3589" s="43">
        <v>1685361</v>
      </c>
      <c r="B3589" s="43" t="s">
        <v>3433</v>
      </c>
      <c r="C3589" s="43" t="s">
        <v>326</v>
      </c>
      <c r="D3589" s="41"/>
      <c r="E3589" s="43" t="s">
        <v>35</v>
      </c>
      <c r="F3589" s="43" t="s">
        <v>30</v>
      </c>
      <c r="G3589" s="43">
        <v>36455</v>
      </c>
      <c r="H3589" s="41"/>
      <c r="I3589" s="41"/>
      <c r="J3589" s="43"/>
      <c r="K3589" s="41"/>
      <c r="L3589" s="41"/>
      <c r="M3589" s="41"/>
      <c r="N3589" s="41"/>
      <c r="O3589" s="41"/>
      <c r="P3589" s="41"/>
      <c r="Q3589" s="41"/>
      <c r="R3589" s="41"/>
      <c r="S3589" s="41"/>
      <c r="T3589" s="41"/>
      <c r="U3589" s="41"/>
      <c r="V3589" s="41"/>
      <c r="W3589" s="41"/>
      <c r="X3589" s="41"/>
      <c r="Y3589" s="43" t="str">
        <f t="shared" si="112"/>
        <v>COMP</v>
      </c>
      <c r="Z3589" s="43">
        <v>1787340</v>
      </c>
      <c r="AA3589" s="43">
        <f t="shared" si="113"/>
        <v>1685361</v>
      </c>
    </row>
    <row r="3590" spans="1:27" x14ac:dyDescent="0.3">
      <c r="A3590" s="43">
        <v>442753</v>
      </c>
      <c r="B3590" s="43" t="s">
        <v>3433</v>
      </c>
      <c r="C3590" s="43" t="s">
        <v>881</v>
      </c>
      <c r="D3590" s="41"/>
      <c r="E3590" s="43" t="s">
        <v>29</v>
      </c>
      <c r="F3590" s="43" t="s">
        <v>30</v>
      </c>
      <c r="G3590" s="43">
        <v>37046</v>
      </c>
      <c r="H3590" s="41"/>
      <c r="I3590" s="41"/>
      <c r="J3590" s="43"/>
      <c r="K3590" s="41"/>
      <c r="L3590" s="41"/>
      <c r="M3590" s="41"/>
      <c r="N3590" s="41"/>
      <c r="O3590" s="41"/>
      <c r="P3590" s="41"/>
      <c r="Q3590" s="41"/>
      <c r="R3590" s="41"/>
      <c r="S3590" s="41"/>
      <c r="T3590" s="41"/>
      <c r="U3590" s="41"/>
      <c r="V3590" s="41"/>
      <c r="W3590" s="41"/>
      <c r="X3590" s="41"/>
      <c r="Y3590" s="43" t="str">
        <f t="shared" si="112"/>
        <v/>
      </c>
      <c r="Z3590" s="43">
        <v>1450284</v>
      </c>
      <c r="AA3590" s="43" t="e">
        <f t="shared" si="113"/>
        <v>#N/A</v>
      </c>
    </row>
    <row r="3591" spans="1:27" x14ac:dyDescent="0.3">
      <c r="A3591" s="43">
        <v>2433563</v>
      </c>
      <c r="B3591" s="43" t="s">
        <v>3434</v>
      </c>
      <c r="C3591" s="43" t="s">
        <v>469</v>
      </c>
      <c r="D3591" s="41"/>
      <c r="E3591" s="43" t="s">
        <v>6263</v>
      </c>
      <c r="F3591" s="43" t="s">
        <v>28</v>
      </c>
      <c r="G3591" s="43">
        <v>28040</v>
      </c>
      <c r="H3591" s="41"/>
      <c r="I3591" s="41"/>
      <c r="J3591" s="43"/>
      <c r="K3591" s="41"/>
      <c r="L3591" s="41"/>
      <c r="M3591" s="41"/>
      <c r="N3591" s="41"/>
      <c r="O3591" s="41"/>
      <c r="P3591" s="41"/>
      <c r="Q3591" s="41"/>
      <c r="R3591" s="41"/>
      <c r="S3591" s="41"/>
      <c r="T3591" s="41"/>
      <c r="U3591" s="41"/>
      <c r="V3591" s="41"/>
      <c r="W3591" s="41"/>
      <c r="X3591" s="41"/>
      <c r="Y3591" s="43" t="str">
        <f t="shared" si="112"/>
        <v/>
      </c>
      <c r="Z3591" s="43">
        <v>1673166</v>
      </c>
      <c r="AA3591" s="43" t="e">
        <f t="shared" si="113"/>
        <v>#N/A</v>
      </c>
    </row>
    <row r="3592" spans="1:27" x14ac:dyDescent="0.3">
      <c r="A3592" s="43">
        <v>1398215</v>
      </c>
      <c r="B3592" s="43" t="s">
        <v>3434</v>
      </c>
      <c r="C3592" s="43" t="s">
        <v>381</v>
      </c>
      <c r="D3592" s="41"/>
      <c r="E3592" s="43" t="s">
        <v>35</v>
      </c>
      <c r="F3592" s="43" t="s">
        <v>28</v>
      </c>
      <c r="G3592" s="43">
        <v>41012</v>
      </c>
      <c r="H3592" s="41"/>
      <c r="I3592" s="41"/>
      <c r="J3592" s="43"/>
      <c r="K3592" s="41"/>
      <c r="L3592" s="41"/>
      <c r="M3592" s="41"/>
      <c r="N3592" s="41"/>
      <c r="O3592" s="41"/>
      <c r="P3592" s="41"/>
      <c r="Q3592" s="41"/>
      <c r="R3592" s="41"/>
      <c r="S3592" s="41"/>
      <c r="T3592" s="41"/>
      <c r="U3592" s="41"/>
      <c r="V3592" s="41"/>
      <c r="W3592" s="41"/>
      <c r="X3592" s="41"/>
      <c r="Y3592" s="43" t="str">
        <f t="shared" si="112"/>
        <v>COMP</v>
      </c>
      <c r="Z3592" s="43">
        <v>1650853</v>
      </c>
      <c r="AA3592" s="43">
        <f t="shared" si="113"/>
        <v>1398215</v>
      </c>
    </row>
    <row r="3593" spans="1:27" x14ac:dyDescent="0.3">
      <c r="A3593" s="43">
        <v>429429</v>
      </c>
      <c r="B3593" s="43" t="s">
        <v>3435</v>
      </c>
      <c r="C3593" s="43" t="s">
        <v>287</v>
      </c>
      <c r="D3593" s="41"/>
      <c r="E3593" s="43" t="s">
        <v>6263</v>
      </c>
      <c r="F3593" s="43" t="s">
        <v>28</v>
      </c>
      <c r="G3593" s="43">
        <v>41026</v>
      </c>
      <c r="H3593" s="41"/>
      <c r="I3593" s="41"/>
      <c r="J3593" s="43"/>
      <c r="K3593" s="41"/>
      <c r="L3593" s="41"/>
      <c r="M3593" s="41"/>
      <c r="N3593" s="41"/>
      <c r="O3593" s="41"/>
      <c r="P3593" s="41"/>
      <c r="Q3593" s="41"/>
      <c r="R3593" s="41"/>
      <c r="S3593" s="41"/>
      <c r="T3593" s="41"/>
      <c r="U3593" s="41"/>
      <c r="V3593" s="41"/>
      <c r="W3593" s="41"/>
      <c r="X3593" s="41"/>
      <c r="Y3593" s="43" t="str">
        <f t="shared" si="112"/>
        <v>COMP</v>
      </c>
      <c r="Z3593" s="43">
        <v>2004770</v>
      </c>
      <c r="AA3593" s="43">
        <f t="shared" si="113"/>
        <v>429429</v>
      </c>
    </row>
    <row r="3594" spans="1:27" x14ac:dyDescent="0.3">
      <c r="A3594" s="43">
        <v>1125438</v>
      </c>
      <c r="B3594" s="43" t="s">
        <v>3436</v>
      </c>
      <c r="C3594" s="43" t="s">
        <v>357</v>
      </c>
      <c r="D3594" s="41"/>
      <c r="E3594" s="43" t="s">
        <v>6263</v>
      </c>
      <c r="F3594" s="43" t="s">
        <v>30</v>
      </c>
      <c r="G3594" s="43">
        <v>36003</v>
      </c>
      <c r="H3594" s="41"/>
      <c r="I3594" s="41"/>
      <c r="J3594" s="43"/>
      <c r="K3594" s="41"/>
      <c r="L3594" s="41"/>
      <c r="M3594" s="41"/>
      <c r="N3594" s="41"/>
      <c r="O3594" s="41"/>
      <c r="P3594" s="41"/>
      <c r="Q3594" s="41"/>
      <c r="R3594" s="41"/>
      <c r="S3594" s="41"/>
      <c r="T3594" s="41"/>
      <c r="U3594" s="41"/>
      <c r="V3594" s="41"/>
      <c r="W3594" s="41"/>
      <c r="X3594" s="41"/>
      <c r="Y3594" s="43" t="str">
        <f t="shared" si="112"/>
        <v>COMP</v>
      </c>
      <c r="Z3594" s="43">
        <v>2253461</v>
      </c>
      <c r="AA3594" s="43">
        <f t="shared" si="113"/>
        <v>1125438</v>
      </c>
    </row>
    <row r="3595" spans="1:27" x14ac:dyDescent="0.3">
      <c r="A3595" s="43">
        <v>1723144</v>
      </c>
      <c r="B3595" s="43" t="s">
        <v>3436</v>
      </c>
      <c r="C3595" s="43" t="s">
        <v>390</v>
      </c>
      <c r="D3595" s="41"/>
      <c r="E3595" s="43" t="s">
        <v>6263</v>
      </c>
      <c r="F3595" s="43" t="s">
        <v>30</v>
      </c>
      <c r="G3595" s="43">
        <v>41024</v>
      </c>
      <c r="H3595" s="41"/>
      <c r="I3595" s="41"/>
      <c r="J3595" s="43"/>
      <c r="K3595" s="41"/>
      <c r="L3595" s="41"/>
      <c r="M3595" s="41"/>
      <c r="N3595" s="41"/>
      <c r="O3595" s="41"/>
      <c r="P3595" s="41"/>
      <c r="Q3595" s="41"/>
      <c r="R3595" s="41"/>
      <c r="S3595" s="41"/>
      <c r="T3595" s="41"/>
      <c r="U3595" s="41"/>
      <c r="V3595" s="41"/>
      <c r="W3595" s="41"/>
      <c r="X3595" s="41"/>
      <c r="Y3595" s="43" t="str">
        <f t="shared" si="112"/>
        <v/>
      </c>
      <c r="Z3595" s="43">
        <v>1502430</v>
      </c>
      <c r="AA3595" s="43" t="e">
        <f t="shared" si="113"/>
        <v>#N/A</v>
      </c>
    </row>
    <row r="3596" spans="1:27" x14ac:dyDescent="0.3">
      <c r="A3596" s="43">
        <v>2429399</v>
      </c>
      <c r="B3596" s="43" t="s">
        <v>3436</v>
      </c>
      <c r="C3596" s="43" t="s">
        <v>492</v>
      </c>
      <c r="D3596" s="41"/>
      <c r="E3596" s="43" t="s">
        <v>6263</v>
      </c>
      <c r="F3596" s="43" t="s">
        <v>30</v>
      </c>
      <c r="G3596" s="43">
        <v>37021</v>
      </c>
      <c r="H3596" s="41"/>
      <c r="I3596" s="41"/>
      <c r="J3596" s="43"/>
      <c r="K3596" s="41"/>
      <c r="L3596" s="41"/>
      <c r="M3596" s="41"/>
      <c r="N3596" s="41"/>
      <c r="O3596" s="41"/>
      <c r="P3596" s="41"/>
      <c r="Q3596" s="41"/>
      <c r="R3596" s="41"/>
      <c r="S3596" s="41"/>
      <c r="T3596" s="41"/>
      <c r="U3596" s="41"/>
      <c r="V3596" s="41"/>
      <c r="W3596" s="41"/>
      <c r="X3596" s="41"/>
      <c r="Y3596" s="43" t="str">
        <f t="shared" si="112"/>
        <v/>
      </c>
      <c r="Z3596" s="43">
        <v>1502431</v>
      </c>
      <c r="AA3596" s="43" t="e">
        <f t="shared" si="113"/>
        <v>#N/A</v>
      </c>
    </row>
    <row r="3597" spans="1:27" x14ac:dyDescent="0.3">
      <c r="A3597" s="43">
        <v>2420435</v>
      </c>
      <c r="B3597" s="43" t="s">
        <v>3436</v>
      </c>
      <c r="C3597" s="43" t="s">
        <v>303</v>
      </c>
      <c r="D3597" s="41"/>
      <c r="E3597" s="43" t="s">
        <v>6263</v>
      </c>
      <c r="F3597" s="43" t="s">
        <v>28</v>
      </c>
      <c r="G3597" s="43">
        <v>41024</v>
      </c>
      <c r="H3597" s="41"/>
      <c r="I3597" s="41"/>
      <c r="J3597" s="43"/>
      <c r="K3597" s="41"/>
      <c r="L3597" s="41"/>
      <c r="M3597" s="41"/>
      <c r="N3597" s="41"/>
      <c r="O3597" s="41"/>
      <c r="P3597" s="41"/>
      <c r="Q3597" s="41"/>
      <c r="R3597" s="41"/>
      <c r="S3597" s="41"/>
      <c r="T3597" s="41"/>
      <c r="U3597" s="41"/>
      <c r="V3597" s="41"/>
      <c r="W3597" s="41"/>
      <c r="X3597" s="41"/>
      <c r="Y3597" s="43" t="str">
        <f t="shared" si="112"/>
        <v/>
      </c>
      <c r="Z3597" s="43">
        <v>1215524</v>
      </c>
      <c r="AA3597" s="43" t="e">
        <f t="shared" si="113"/>
        <v>#N/A</v>
      </c>
    </row>
    <row r="3598" spans="1:27" x14ac:dyDescent="0.3">
      <c r="A3598" s="43">
        <v>1566568</v>
      </c>
      <c r="B3598" s="43" t="s">
        <v>3437</v>
      </c>
      <c r="C3598" s="43" t="s">
        <v>456</v>
      </c>
      <c r="D3598" s="41"/>
      <c r="E3598" s="43" t="s">
        <v>35</v>
      </c>
      <c r="F3598" s="43" t="s">
        <v>28</v>
      </c>
      <c r="G3598" s="43">
        <v>45009</v>
      </c>
      <c r="H3598" s="41"/>
      <c r="I3598" s="41"/>
      <c r="J3598" s="43"/>
      <c r="K3598" s="41"/>
      <c r="L3598" s="41"/>
      <c r="M3598" s="41"/>
      <c r="N3598" s="41"/>
      <c r="O3598" s="41"/>
      <c r="P3598" s="41"/>
      <c r="Q3598" s="41"/>
      <c r="R3598" s="41"/>
      <c r="S3598" s="41"/>
      <c r="T3598" s="41"/>
      <c r="U3598" s="41"/>
      <c r="V3598" s="41"/>
      <c r="W3598" s="41"/>
      <c r="X3598" s="41"/>
      <c r="Y3598" s="43" t="str">
        <f t="shared" si="112"/>
        <v>COMP</v>
      </c>
      <c r="Z3598" s="43">
        <v>2383931</v>
      </c>
      <c r="AA3598" s="43">
        <f t="shared" si="113"/>
        <v>1566568</v>
      </c>
    </row>
    <row r="3599" spans="1:27" x14ac:dyDescent="0.3">
      <c r="A3599" s="43">
        <v>510643</v>
      </c>
      <c r="B3599" s="43" t="s">
        <v>3438</v>
      </c>
      <c r="C3599" s="43" t="s">
        <v>3075</v>
      </c>
      <c r="D3599" s="41"/>
      <c r="E3599" s="43" t="s">
        <v>6263</v>
      </c>
      <c r="F3599" s="43" t="s">
        <v>28</v>
      </c>
      <c r="G3599" s="43">
        <v>37037</v>
      </c>
      <c r="H3599" s="41"/>
      <c r="I3599" s="41"/>
      <c r="J3599" s="43"/>
      <c r="K3599" s="41"/>
      <c r="L3599" s="41"/>
      <c r="M3599" s="41"/>
      <c r="N3599" s="41"/>
      <c r="O3599" s="41"/>
      <c r="P3599" s="41"/>
      <c r="Q3599" s="41"/>
      <c r="R3599" s="41"/>
      <c r="S3599" s="41"/>
      <c r="T3599" s="41"/>
      <c r="U3599" s="41"/>
      <c r="V3599" s="41"/>
      <c r="W3599" s="41"/>
      <c r="X3599" s="41"/>
      <c r="Y3599" s="43" t="str">
        <f t="shared" si="112"/>
        <v>COMP</v>
      </c>
      <c r="Z3599" s="43">
        <v>909878</v>
      </c>
      <c r="AA3599" s="43">
        <f t="shared" si="113"/>
        <v>510643</v>
      </c>
    </row>
    <row r="3600" spans="1:27" x14ac:dyDescent="0.3">
      <c r="A3600" s="43">
        <v>2083587</v>
      </c>
      <c r="B3600" s="43" t="s">
        <v>3439</v>
      </c>
      <c r="C3600" s="43" t="s">
        <v>740</v>
      </c>
      <c r="D3600" s="41"/>
      <c r="E3600" s="43" t="s">
        <v>35</v>
      </c>
      <c r="F3600" s="43" t="s">
        <v>30</v>
      </c>
      <c r="G3600" s="43">
        <v>37023</v>
      </c>
      <c r="H3600" s="41"/>
      <c r="I3600" s="41"/>
      <c r="J3600" s="43"/>
      <c r="K3600" s="41"/>
      <c r="L3600" s="41"/>
      <c r="M3600" s="41"/>
      <c r="N3600" s="41"/>
      <c r="O3600" s="41"/>
      <c r="P3600" s="41"/>
      <c r="Q3600" s="41"/>
      <c r="R3600" s="41"/>
      <c r="S3600" s="41"/>
      <c r="T3600" s="41"/>
      <c r="U3600" s="41"/>
      <c r="V3600" s="41"/>
      <c r="W3600" s="41"/>
      <c r="X3600" s="41"/>
      <c r="Y3600" s="43" t="str">
        <f t="shared" si="112"/>
        <v>COMP</v>
      </c>
      <c r="Z3600" s="43">
        <v>1919256</v>
      </c>
      <c r="AA3600" s="43">
        <f t="shared" si="113"/>
        <v>2083587</v>
      </c>
    </row>
    <row r="3601" spans="1:27" x14ac:dyDescent="0.3">
      <c r="A3601" s="43">
        <v>1951597</v>
      </c>
      <c r="B3601" s="43" t="s">
        <v>3440</v>
      </c>
      <c r="C3601" s="43" t="s">
        <v>3441</v>
      </c>
      <c r="D3601" s="41"/>
      <c r="E3601" s="43" t="s">
        <v>6263</v>
      </c>
      <c r="F3601" s="43" t="s">
        <v>28</v>
      </c>
      <c r="G3601" s="43">
        <v>37021</v>
      </c>
      <c r="H3601" s="41"/>
      <c r="I3601" s="41"/>
      <c r="J3601" s="43"/>
      <c r="K3601" s="41"/>
      <c r="L3601" s="41"/>
      <c r="M3601" s="41"/>
      <c r="N3601" s="41"/>
      <c r="O3601" s="41"/>
      <c r="P3601" s="41"/>
      <c r="Q3601" s="41"/>
      <c r="R3601" s="41"/>
      <c r="S3601" s="41"/>
      <c r="T3601" s="41"/>
      <c r="U3601" s="41"/>
      <c r="V3601" s="41"/>
      <c r="W3601" s="41"/>
      <c r="X3601" s="41"/>
      <c r="Y3601" s="43" t="str">
        <f t="shared" si="112"/>
        <v>COMP</v>
      </c>
      <c r="Z3601" s="43">
        <v>1777306</v>
      </c>
      <c r="AA3601" s="43">
        <f t="shared" si="113"/>
        <v>1951597</v>
      </c>
    </row>
    <row r="3602" spans="1:27" x14ac:dyDescent="0.3">
      <c r="A3602" s="43">
        <v>2376740</v>
      </c>
      <c r="B3602" s="43" t="s">
        <v>3442</v>
      </c>
      <c r="C3602" s="43" t="s">
        <v>223</v>
      </c>
      <c r="D3602" s="41"/>
      <c r="E3602" s="43" t="s">
        <v>6263</v>
      </c>
      <c r="F3602" s="43" t="s">
        <v>28</v>
      </c>
      <c r="G3602" s="43">
        <v>37045</v>
      </c>
      <c r="H3602" s="41"/>
      <c r="I3602" s="41"/>
      <c r="J3602" s="43"/>
      <c r="K3602" s="41"/>
      <c r="L3602" s="41"/>
      <c r="M3602" s="41"/>
      <c r="N3602" s="41"/>
      <c r="O3602" s="41"/>
      <c r="P3602" s="41"/>
      <c r="Q3602" s="41"/>
      <c r="R3602" s="41"/>
      <c r="S3602" s="41"/>
      <c r="T3602" s="41"/>
      <c r="U3602" s="41"/>
      <c r="V3602" s="41"/>
      <c r="W3602" s="41"/>
      <c r="X3602" s="41"/>
      <c r="Y3602" s="43" t="str">
        <f t="shared" si="112"/>
        <v/>
      </c>
      <c r="Z3602" s="43">
        <v>144790</v>
      </c>
      <c r="AA3602" s="43" t="e">
        <f t="shared" si="113"/>
        <v>#N/A</v>
      </c>
    </row>
    <row r="3603" spans="1:27" x14ac:dyDescent="0.3">
      <c r="A3603" s="43">
        <v>2385030</v>
      </c>
      <c r="B3603" s="43" t="s">
        <v>3442</v>
      </c>
      <c r="C3603" s="43" t="s">
        <v>165</v>
      </c>
      <c r="D3603" s="41"/>
      <c r="E3603" s="43" t="s">
        <v>6263</v>
      </c>
      <c r="F3603" s="43" t="s">
        <v>30</v>
      </c>
      <c r="G3603" s="43">
        <v>37045</v>
      </c>
      <c r="H3603" s="41"/>
      <c r="I3603" s="41"/>
      <c r="J3603" s="43"/>
      <c r="K3603" s="41"/>
      <c r="L3603" s="41"/>
      <c r="M3603" s="41"/>
      <c r="N3603" s="41"/>
      <c r="O3603" s="41"/>
      <c r="P3603" s="41"/>
      <c r="Q3603" s="41"/>
      <c r="R3603" s="41"/>
      <c r="S3603" s="41"/>
      <c r="T3603" s="41"/>
      <c r="U3603" s="41"/>
      <c r="V3603" s="41"/>
      <c r="W3603" s="41"/>
      <c r="X3603" s="41"/>
      <c r="Y3603" s="43" t="str">
        <f t="shared" si="112"/>
        <v/>
      </c>
      <c r="Z3603" s="43">
        <v>2258840</v>
      </c>
      <c r="AA3603" s="43" t="e">
        <f t="shared" si="113"/>
        <v>#N/A</v>
      </c>
    </row>
    <row r="3604" spans="1:27" x14ac:dyDescent="0.3">
      <c r="A3604" s="43">
        <v>2363642</v>
      </c>
      <c r="B3604" s="43" t="s">
        <v>3443</v>
      </c>
      <c r="C3604" s="43" t="s">
        <v>901</v>
      </c>
      <c r="D3604" s="41"/>
      <c r="E3604" s="43" t="s">
        <v>6263</v>
      </c>
      <c r="F3604" s="43" t="s">
        <v>30</v>
      </c>
      <c r="G3604" s="43">
        <v>45009</v>
      </c>
      <c r="H3604" s="41"/>
      <c r="I3604" s="41"/>
      <c r="J3604" s="43"/>
      <c r="K3604" s="41"/>
      <c r="L3604" s="41"/>
      <c r="M3604" s="41"/>
      <c r="N3604" s="41"/>
      <c r="O3604" s="41"/>
      <c r="P3604" s="41"/>
      <c r="Q3604" s="41"/>
      <c r="R3604" s="41"/>
      <c r="S3604" s="41"/>
      <c r="T3604" s="41"/>
      <c r="U3604" s="41"/>
      <c r="V3604" s="41"/>
      <c r="W3604" s="41"/>
      <c r="X3604" s="41"/>
      <c r="Y3604" s="43" t="str">
        <f t="shared" si="112"/>
        <v/>
      </c>
      <c r="Z3604" s="43">
        <v>1499450</v>
      </c>
      <c r="AA3604" s="43" t="e">
        <f t="shared" si="113"/>
        <v>#N/A</v>
      </c>
    </row>
    <row r="3605" spans="1:27" x14ac:dyDescent="0.3">
      <c r="A3605" s="43">
        <v>706658</v>
      </c>
      <c r="B3605" s="43" t="s">
        <v>3444</v>
      </c>
      <c r="C3605" s="43" t="s">
        <v>3445</v>
      </c>
      <c r="D3605" s="41"/>
      <c r="E3605" s="43" t="s">
        <v>6263</v>
      </c>
      <c r="F3605" s="43" t="s">
        <v>28</v>
      </c>
      <c r="G3605" s="43">
        <v>45038</v>
      </c>
      <c r="H3605" s="41"/>
      <c r="I3605" s="41"/>
      <c r="J3605" s="43"/>
      <c r="K3605" s="41"/>
      <c r="L3605" s="41"/>
      <c r="M3605" s="41"/>
      <c r="N3605" s="41"/>
      <c r="O3605" s="41"/>
      <c r="P3605" s="41"/>
      <c r="Q3605" s="41"/>
      <c r="R3605" s="41"/>
      <c r="S3605" s="41"/>
      <c r="T3605" s="41"/>
      <c r="U3605" s="41"/>
      <c r="V3605" s="41"/>
      <c r="W3605" s="41"/>
      <c r="X3605" s="41"/>
      <c r="Y3605" s="43" t="str">
        <f t="shared" si="112"/>
        <v>COMP</v>
      </c>
      <c r="Z3605" s="43">
        <v>462487</v>
      </c>
      <c r="AA3605" s="43">
        <f t="shared" si="113"/>
        <v>706658</v>
      </c>
    </row>
    <row r="3606" spans="1:27" x14ac:dyDescent="0.3">
      <c r="A3606" s="43">
        <v>2219378</v>
      </c>
      <c r="B3606" s="43" t="s">
        <v>3444</v>
      </c>
      <c r="C3606" s="43" t="s">
        <v>3446</v>
      </c>
      <c r="D3606" s="41"/>
      <c r="E3606" s="43" t="s">
        <v>6263</v>
      </c>
      <c r="F3606" s="43" t="s">
        <v>28</v>
      </c>
      <c r="G3606" s="43">
        <v>45005</v>
      </c>
      <c r="H3606" s="41"/>
      <c r="I3606" s="41"/>
      <c r="J3606" s="43"/>
      <c r="K3606" s="41"/>
      <c r="L3606" s="41"/>
      <c r="M3606" s="41"/>
      <c r="N3606" s="41"/>
      <c r="O3606" s="41"/>
      <c r="P3606" s="41"/>
      <c r="Q3606" s="41"/>
      <c r="R3606" s="41"/>
      <c r="S3606" s="41"/>
      <c r="T3606" s="41"/>
      <c r="U3606" s="41"/>
      <c r="V3606" s="41"/>
      <c r="W3606" s="41"/>
      <c r="X3606" s="41"/>
      <c r="Y3606" s="43" t="str">
        <f t="shared" si="112"/>
        <v/>
      </c>
      <c r="Z3606" s="43">
        <v>1297402</v>
      </c>
      <c r="AA3606" s="43" t="e">
        <f t="shared" si="113"/>
        <v>#N/A</v>
      </c>
    </row>
    <row r="3607" spans="1:27" x14ac:dyDescent="0.3">
      <c r="A3607" s="43">
        <v>2362029</v>
      </c>
      <c r="B3607" s="43" t="s">
        <v>3447</v>
      </c>
      <c r="C3607" s="43" t="s">
        <v>343</v>
      </c>
      <c r="D3607" s="41"/>
      <c r="E3607" s="43" t="s">
        <v>6263</v>
      </c>
      <c r="F3607" s="43" t="s">
        <v>28</v>
      </c>
      <c r="G3607" s="43">
        <v>37015</v>
      </c>
      <c r="H3607" s="41"/>
      <c r="I3607" s="41"/>
      <c r="J3607" s="43"/>
      <c r="K3607" s="41"/>
      <c r="L3607" s="41"/>
      <c r="M3607" s="41"/>
      <c r="N3607" s="41"/>
      <c r="O3607" s="41"/>
      <c r="P3607" s="41"/>
      <c r="Q3607" s="41"/>
      <c r="R3607" s="41"/>
      <c r="S3607" s="41"/>
      <c r="T3607" s="41"/>
      <c r="U3607" s="41"/>
      <c r="V3607" s="41"/>
      <c r="W3607" s="41"/>
      <c r="X3607" s="41"/>
      <c r="Y3607" s="43" t="str">
        <f t="shared" si="112"/>
        <v/>
      </c>
      <c r="Z3607" s="43">
        <v>2380269</v>
      </c>
      <c r="AA3607" s="43" t="e">
        <f t="shared" si="113"/>
        <v>#N/A</v>
      </c>
    </row>
    <row r="3608" spans="1:27" x14ac:dyDescent="0.3">
      <c r="A3608" s="43">
        <v>2087385</v>
      </c>
      <c r="B3608" s="43" t="s">
        <v>3448</v>
      </c>
      <c r="C3608" s="43" t="s">
        <v>617</v>
      </c>
      <c r="D3608" s="41"/>
      <c r="E3608" s="43" t="s">
        <v>6263</v>
      </c>
      <c r="F3608" s="43" t="s">
        <v>30</v>
      </c>
      <c r="G3608" s="43">
        <v>28024</v>
      </c>
      <c r="H3608" s="41"/>
      <c r="I3608" s="41"/>
      <c r="J3608" s="43"/>
      <c r="K3608" s="41"/>
      <c r="L3608" s="41"/>
      <c r="M3608" s="41"/>
      <c r="N3608" s="41"/>
      <c r="O3608" s="41"/>
      <c r="P3608" s="41"/>
      <c r="Q3608" s="41"/>
      <c r="R3608" s="41"/>
      <c r="S3608" s="41"/>
      <c r="T3608" s="41"/>
      <c r="U3608" s="41"/>
      <c r="V3608" s="41"/>
      <c r="W3608" s="41"/>
      <c r="X3608" s="41"/>
      <c r="Y3608" s="43" t="str">
        <f t="shared" si="112"/>
        <v>COMP</v>
      </c>
      <c r="Z3608" s="43">
        <v>1580855</v>
      </c>
      <c r="AA3608" s="43">
        <f t="shared" si="113"/>
        <v>2087385</v>
      </c>
    </row>
    <row r="3609" spans="1:27" x14ac:dyDescent="0.3">
      <c r="A3609" s="43">
        <v>1479150</v>
      </c>
      <c r="B3609" s="43" t="s">
        <v>3448</v>
      </c>
      <c r="C3609" s="43" t="s">
        <v>1142</v>
      </c>
      <c r="D3609" s="41"/>
      <c r="E3609" s="43" t="s">
        <v>35</v>
      </c>
      <c r="F3609" s="43" t="s">
        <v>30</v>
      </c>
      <c r="G3609" s="43">
        <v>28024</v>
      </c>
      <c r="H3609" s="41"/>
      <c r="I3609" s="41"/>
      <c r="J3609" s="43"/>
      <c r="K3609" s="41"/>
      <c r="L3609" s="41"/>
      <c r="M3609" s="41"/>
      <c r="N3609" s="41"/>
      <c r="O3609" s="41"/>
      <c r="P3609" s="41"/>
      <c r="Q3609" s="41"/>
      <c r="R3609" s="41"/>
      <c r="S3609" s="41"/>
      <c r="T3609" s="41"/>
      <c r="U3609" s="41"/>
      <c r="V3609" s="41"/>
      <c r="W3609" s="41"/>
      <c r="X3609" s="41"/>
      <c r="Y3609" s="43" t="str">
        <f t="shared" si="112"/>
        <v>COMP</v>
      </c>
      <c r="Z3609" s="43">
        <v>1957499</v>
      </c>
      <c r="AA3609" s="43">
        <f t="shared" si="113"/>
        <v>1479150</v>
      </c>
    </row>
    <row r="3610" spans="1:27" x14ac:dyDescent="0.3">
      <c r="A3610" s="43">
        <v>1673470</v>
      </c>
      <c r="B3610" s="43" t="s">
        <v>3448</v>
      </c>
      <c r="C3610" s="43" t="s">
        <v>287</v>
      </c>
      <c r="D3610" s="41"/>
      <c r="E3610" s="43" t="s">
        <v>6263</v>
      </c>
      <c r="F3610" s="43" t="s">
        <v>28</v>
      </c>
      <c r="G3610" s="43">
        <v>28024</v>
      </c>
      <c r="H3610" s="41"/>
      <c r="I3610" s="41"/>
      <c r="J3610" s="43"/>
      <c r="K3610" s="41"/>
      <c r="L3610" s="41"/>
      <c r="M3610" s="41"/>
      <c r="N3610" s="41"/>
      <c r="O3610" s="41"/>
      <c r="P3610" s="41"/>
      <c r="Q3610" s="41"/>
      <c r="R3610" s="41"/>
      <c r="S3610" s="41"/>
      <c r="T3610" s="41"/>
      <c r="U3610" s="41"/>
      <c r="V3610" s="41"/>
      <c r="W3610" s="41"/>
      <c r="X3610" s="41"/>
      <c r="Y3610" s="43" t="str">
        <f t="shared" si="112"/>
        <v>COMP</v>
      </c>
      <c r="Z3610" s="43">
        <v>290759</v>
      </c>
      <c r="AA3610" s="43">
        <f t="shared" si="113"/>
        <v>1673470</v>
      </c>
    </row>
    <row r="3611" spans="1:27" x14ac:dyDescent="0.3">
      <c r="A3611" s="43">
        <v>2427255</v>
      </c>
      <c r="B3611" s="43" t="s">
        <v>3449</v>
      </c>
      <c r="C3611" s="43" t="s">
        <v>3450</v>
      </c>
      <c r="D3611" s="41"/>
      <c r="E3611" s="43" t="s">
        <v>31</v>
      </c>
      <c r="F3611" s="43" t="s">
        <v>30</v>
      </c>
      <c r="G3611" s="43">
        <v>37046</v>
      </c>
      <c r="H3611" s="41"/>
      <c r="I3611" s="41"/>
      <c r="J3611" s="43"/>
      <c r="K3611" s="41"/>
      <c r="L3611" s="41"/>
      <c r="M3611" s="41"/>
      <c r="N3611" s="41"/>
      <c r="O3611" s="41"/>
      <c r="P3611" s="41"/>
      <c r="Q3611" s="41"/>
      <c r="R3611" s="41"/>
      <c r="S3611" s="41"/>
      <c r="T3611" s="41"/>
      <c r="U3611" s="41"/>
      <c r="V3611" s="41"/>
      <c r="W3611" s="41"/>
      <c r="X3611" s="41"/>
      <c r="Y3611" s="43" t="str">
        <f t="shared" si="112"/>
        <v>COMP</v>
      </c>
      <c r="Z3611" s="43">
        <v>2408304</v>
      </c>
      <c r="AA3611" s="43">
        <f t="shared" si="113"/>
        <v>2427255</v>
      </c>
    </row>
    <row r="3612" spans="1:27" x14ac:dyDescent="0.3">
      <c r="A3612" s="43">
        <v>1314875</v>
      </c>
      <c r="B3612" s="43" t="s">
        <v>3451</v>
      </c>
      <c r="C3612" s="43" t="s">
        <v>3452</v>
      </c>
      <c r="D3612" s="41"/>
      <c r="E3612" s="43" t="s">
        <v>35</v>
      </c>
      <c r="F3612" s="43" t="s">
        <v>28</v>
      </c>
      <c r="G3612" s="43">
        <v>37021</v>
      </c>
      <c r="H3612" s="41"/>
      <c r="I3612" s="41"/>
      <c r="J3612" s="43"/>
      <c r="K3612" s="41"/>
      <c r="L3612" s="41"/>
      <c r="M3612" s="41"/>
      <c r="N3612" s="41"/>
      <c r="O3612" s="41"/>
      <c r="P3612" s="41"/>
      <c r="Q3612" s="41"/>
      <c r="R3612" s="41"/>
      <c r="S3612" s="41"/>
      <c r="T3612" s="41"/>
      <c r="U3612" s="41"/>
      <c r="V3612" s="41"/>
      <c r="W3612" s="41"/>
      <c r="X3612" s="41"/>
      <c r="Y3612" s="43" t="str">
        <f t="shared" si="112"/>
        <v>COMP</v>
      </c>
      <c r="Z3612" s="43">
        <v>1550859</v>
      </c>
      <c r="AA3612" s="43">
        <f t="shared" si="113"/>
        <v>1314875</v>
      </c>
    </row>
    <row r="3613" spans="1:27" x14ac:dyDescent="0.3">
      <c r="A3613" s="43">
        <v>2370309</v>
      </c>
      <c r="B3613" s="43" t="s">
        <v>3453</v>
      </c>
      <c r="C3613" s="43" t="s">
        <v>1145</v>
      </c>
      <c r="D3613" s="41"/>
      <c r="E3613" s="43" t="s">
        <v>6263</v>
      </c>
      <c r="F3613" s="43" t="s">
        <v>30</v>
      </c>
      <c r="G3613" s="43">
        <v>37021</v>
      </c>
      <c r="H3613" s="41"/>
      <c r="I3613" s="41"/>
      <c r="J3613" s="43"/>
      <c r="K3613" s="41"/>
      <c r="L3613" s="41"/>
      <c r="M3613" s="41"/>
      <c r="N3613" s="41"/>
      <c r="O3613" s="41"/>
      <c r="P3613" s="41"/>
      <c r="Q3613" s="41"/>
      <c r="R3613" s="41"/>
      <c r="S3613" s="41"/>
      <c r="T3613" s="41"/>
      <c r="U3613" s="41"/>
      <c r="V3613" s="41"/>
      <c r="W3613" s="41"/>
      <c r="X3613" s="41"/>
      <c r="Y3613" s="43" t="str">
        <f t="shared" si="112"/>
        <v>COMP</v>
      </c>
      <c r="Z3613" s="43">
        <v>2076535</v>
      </c>
      <c r="AA3613" s="43">
        <f t="shared" si="113"/>
        <v>2370309</v>
      </c>
    </row>
    <row r="3614" spans="1:27" x14ac:dyDescent="0.3">
      <c r="A3614" s="43">
        <v>2365167</v>
      </c>
      <c r="B3614" s="43" t="s">
        <v>3453</v>
      </c>
      <c r="C3614" s="43" t="s">
        <v>674</v>
      </c>
      <c r="D3614" s="41"/>
      <c r="E3614" s="43" t="s">
        <v>6263</v>
      </c>
      <c r="F3614" s="43" t="s">
        <v>28</v>
      </c>
      <c r="G3614" s="43">
        <v>37021</v>
      </c>
      <c r="H3614" s="41"/>
      <c r="I3614" s="41"/>
      <c r="J3614" s="43"/>
      <c r="K3614" s="41"/>
      <c r="L3614" s="41"/>
      <c r="M3614" s="41"/>
      <c r="N3614" s="41"/>
      <c r="O3614" s="41"/>
      <c r="P3614" s="41"/>
      <c r="Q3614" s="41"/>
      <c r="R3614" s="41"/>
      <c r="S3614" s="41"/>
      <c r="T3614" s="41"/>
      <c r="U3614" s="41"/>
      <c r="V3614" s="41"/>
      <c r="W3614" s="41"/>
      <c r="X3614" s="41"/>
      <c r="Y3614" s="43" t="str">
        <f t="shared" si="112"/>
        <v>COMP</v>
      </c>
      <c r="Z3614" s="43">
        <v>1369736</v>
      </c>
      <c r="AA3614" s="43">
        <f t="shared" si="113"/>
        <v>2365167</v>
      </c>
    </row>
    <row r="3615" spans="1:27" x14ac:dyDescent="0.3">
      <c r="A3615" s="43">
        <v>684366</v>
      </c>
      <c r="B3615" s="43" t="s">
        <v>3454</v>
      </c>
      <c r="C3615" s="43" t="s">
        <v>373</v>
      </c>
      <c r="D3615" s="41"/>
      <c r="E3615" s="43" t="s">
        <v>29</v>
      </c>
      <c r="F3615" s="43" t="s">
        <v>30</v>
      </c>
      <c r="G3615" s="43">
        <v>45016</v>
      </c>
      <c r="H3615" s="41"/>
      <c r="I3615" s="41"/>
      <c r="J3615" s="43"/>
      <c r="K3615" s="41"/>
      <c r="L3615" s="41"/>
      <c r="M3615" s="41"/>
      <c r="N3615" s="41"/>
      <c r="O3615" s="41"/>
      <c r="P3615" s="41"/>
      <c r="Q3615" s="41"/>
      <c r="R3615" s="41"/>
      <c r="S3615" s="41"/>
      <c r="T3615" s="41"/>
      <c r="U3615" s="41"/>
      <c r="V3615" s="41"/>
      <c r="W3615" s="41"/>
      <c r="X3615" s="41"/>
      <c r="Y3615" s="43" t="str">
        <f t="shared" si="112"/>
        <v>COMP</v>
      </c>
      <c r="Z3615" s="43">
        <v>145698</v>
      </c>
      <c r="AA3615" s="43">
        <f t="shared" si="113"/>
        <v>684366</v>
      </c>
    </row>
    <row r="3616" spans="1:27" x14ac:dyDescent="0.3">
      <c r="A3616" s="43">
        <v>2316918</v>
      </c>
      <c r="B3616" s="43" t="s">
        <v>3454</v>
      </c>
      <c r="C3616" s="43" t="s">
        <v>565</v>
      </c>
      <c r="D3616" s="41"/>
      <c r="E3616" s="43" t="s">
        <v>6263</v>
      </c>
      <c r="F3616" s="43" t="s">
        <v>28</v>
      </c>
      <c r="G3616" s="43">
        <v>37024</v>
      </c>
      <c r="H3616" s="41"/>
      <c r="I3616" s="41"/>
      <c r="J3616" s="43"/>
      <c r="K3616" s="41"/>
      <c r="L3616" s="41"/>
      <c r="M3616" s="41"/>
      <c r="N3616" s="41"/>
      <c r="O3616" s="41"/>
      <c r="P3616" s="41"/>
      <c r="Q3616" s="41"/>
      <c r="R3616" s="41"/>
      <c r="S3616" s="41"/>
      <c r="T3616" s="41"/>
      <c r="U3616" s="41"/>
      <c r="V3616" s="41"/>
      <c r="W3616" s="41"/>
      <c r="X3616" s="41"/>
      <c r="Y3616" s="43" t="str">
        <f t="shared" si="112"/>
        <v>COMP</v>
      </c>
      <c r="Z3616" s="43">
        <v>2419814</v>
      </c>
      <c r="AA3616" s="43">
        <f t="shared" si="113"/>
        <v>2316918</v>
      </c>
    </row>
    <row r="3617" spans="1:27" x14ac:dyDescent="0.3">
      <c r="A3617" s="43">
        <v>1751987</v>
      </c>
      <c r="B3617" s="43" t="s">
        <v>3455</v>
      </c>
      <c r="C3617" s="43" t="s">
        <v>534</v>
      </c>
      <c r="D3617" s="41"/>
      <c r="E3617" s="43" t="s">
        <v>6263</v>
      </c>
      <c r="F3617" s="43" t="s">
        <v>30</v>
      </c>
      <c r="G3617" s="43">
        <v>37024</v>
      </c>
      <c r="H3617" s="41"/>
      <c r="I3617" s="41"/>
      <c r="J3617" s="43"/>
      <c r="K3617" s="41"/>
      <c r="L3617" s="41"/>
      <c r="M3617" s="41"/>
      <c r="N3617" s="41"/>
      <c r="O3617" s="41"/>
      <c r="P3617" s="41"/>
      <c r="Q3617" s="41"/>
      <c r="R3617" s="41"/>
      <c r="S3617" s="41"/>
      <c r="T3617" s="41"/>
      <c r="U3617" s="41"/>
      <c r="V3617" s="41"/>
      <c r="W3617" s="41"/>
      <c r="X3617" s="41"/>
      <c r="Y3617" s="43" t="str">
        <f t="shared" si="112"/>
        <v/>
      </c>
      <c r="Z3617" s="43">
        <v>2359714</v>
      </c>
      <c r="AA3617" s="43" t="e">
        <f t="shared" si="113"/>
        <v>#N/A</v>
      </c>
    </row>
    <row r="3618" spans="1:27" x14ac:dyDescent="0.3">
      <c r="A3618" s="43">
        <v>1099755</v>
      </c>
      <c r="B3618" s="43" t="s">
        <v>3456</v>
      </c>
      <c r="C3618" s="43" t="s">
        <v>274</v>
      </c>
      <c r="D3618" s="41"/>
      <c r="E3618" s="43" t="s">
        <v>6263</v>
      </c>
      <c r="F3618" s="43" t="s">
        <v>28</v>
      </c>
      <c r="G3618" s="43">
        <v>28037</v>
      </c>
      <c r="H3618" s="41"/>
      <c r="I3618" s="41"/>
      <c r="J3618" s="43"/>
      <c r="K3618" s="41"/>
      <c r="L3618" s="41"/>
      <c r="M3618" s="41"/>
      <c r="N3618" s="41"/>
      <c r="O3618" s="41"/>
      <c r="P3618" s="41"/>
      <c r="Q3618" s="41"/>
      <c r="R3618" s="41"/>
      <c r="S3618" s="41"/>
      <c r="T3618" s="41"/>
      <c r="U3618" s="41"/>
      <c r="V3618" s="41"/>
      <c r="W3618" s="41"/>
      <c r="X3618" s="41"/>
      <c r="Y3618" s="43" t="str">
        <f t="shared" si="112"/>
        <v>COMP</v>
      </c>
      <c r="Z3618" s="43">
        <v>276221</v>
      </c>
      <c r="AA3618" s="43">
        <f t="shared" si="113"/>
        <v>1099755</v>
      </c>
    </row>
    <row r="3619" spans="1:27" x14ac:dyDescent="0.3">
      <c r="A3619" s="43">
        <v>2153639</v>
      </c>
      <c r="B3619" s="43" t="s">
        <v>3456</v>
      </c>
      <c r="C3619" s="43" t="s">
        <v>2733</v>
      </c>
      <c r="D3619" s="41"/>
      <c r="E3619" s="43" t="s">
        <v>6263</v>
      </c>
      <c r="F3619" s="43" t="s">
        <v>28</v>
      </c>
      <c r="G3619" s="43">
        <v>41012</v>
      </c>
      <c r="H3619" s="41"/>
      <c r="I3619" s="41"/>
      <c r="J3619" s="43"/>
      <c r="K3619" s="41"/>
      <c r="L3619" s="41"/>
      <c r="M3619" s="41"/>
      <c r="N3619" s="41"/>
      <c r="O3619" s="41"/>
      <c r="P3619" s="41"/>
      <c r="Q3619" s="41"/>
      <c r="R3619" s="41"/>
      <c r="S3619" s="41"/>
      <c r="T3619" s="41"/>
      <c r="U3619" s="41"/>
      <c r="V3619" s="41"/>
      <c r="W3619" s="41"/>
      <c r="X3619" s="41"/>
      <c r="Y3619" s="43" t="str">
        <f t="shared" si="112"/>
        <v>COMP</v>
      </c>
      <c r="Z3619" s="43">
        <v>1610943</v>
      </c>
      <c r="AA3619" s="43">
        <f t="shared" si="113"/>
        <v>2153639</v>
      </c>
    </row>
    <row r="3620" spans="1:27" x14ac:dyDescent="0.3">
      <c r="A3620" s="43">
        <v>1869277</v>
      </c>
      <c r="B3620" s="43" t="s">
        <v>3457</v>
      </c>
      <c r="C3620" s="43" t="s">
        <v>346</v>
      </c>
      <c r="D3620" s="41"/>
      <c r="E3620" s="43" t="s">
        <v>6263</v>
      </c>
      <c r="F3620" s="43" t="s">
        <v>28</v>
      </c>
      <c r="G3620" s="43">
        <v>28034</v>
      </c>
      <c r="H3620" s="41"/>
      <c r="I3620" s="41"/>
      <c r="J3620" s="43"/>
      <c r="K3620" s="41"/>
      <c r="L3620" s="41"/>
      <c r="M3620" s="41"/>
      <c r="N3620" s="41"/>
      <c r="O3620" s="41"/>
      <c r="P3620" s="41"/>
      <c r="Q3620" s="41"/>
      <c r="R3620" s="41"/>
      <c r="S3620" s="41"/>
      <c r="T3620" s="41"/>
      <c r="U3620" s="41"/>
      <c r="V3620" s="41"/>
      <c r="W3620" s="41"/>
      <c r="X3620" s="41"/>
      <c r="Y3620" s="43" t="str">
        <f t="shared" si="112"/>
        <v/>
      </c>
      <c r="Z3620" s="43">
        <v>1264050</v>
      </c>
      <c r="AA3620" s="43" t="e">
        <f t="shared" si="113"/>
        <v>#N/A</v>
      </c>
    </row>
    <row r="3621" spans="1:27" x14ac:dyDescent="0.3">
      <c r="A3621" s="43">
        <v>217457</v>
      </c>
      <c r="B3621" s="43" t="s">
        <v>3458</v>
      </c>
      <c r="C3621" s="43" t="s">
        <v>3459</v>
      </c>
      <c r="D3621" s="41"/>
      <c r="E3621" s="43" t="s">
        <v>6263</v>
      </c>
      <c r="F3621" s="43" t="s">
        <v>30</v>
      </c>
      <c r="G3621" s="43">
        <v>28041</v>
      </c>
      <c r="H3621" s="41"/>
      <c r="I3621" s="41"/>
      <c r="J3621" s="43"/>
      <c r="K3621" s="41"/>
      <c r="L3621" s="41"/>
      <c r="M3621" s="41"/>
      <c r="N3621" s="41"/>
      <c r="O3621" s="41"/>
      <c r="P3621" s="41"/>
      <c r="Q3621" s="41"/>
      <c r="R3621" s="41"/>
      <c r="S3621" s="41"/>
      <c r="T3621" s="41"/>
      <c r="U3621" s="41"/>
      <c r="V3621" s="41"/>
      <c r="W3621" s="41"/>
      <c r="X3621" s="41"/>
      <c r="Y3621" s="43" t="str">
        <f t="shared" si="112"/>
        <v>COMP</v>
      </c>
      <c r="Z3621" s="43">
        <v>1650891</v>
      </c>
      <c r="AA3621" s="43">
        <f t="shared" si="113"/>
        <v>217457</v>
      </c>
    </row>
    <row r="3622" spans="1:27" x14ac:dyDescent="0.3">
      <c r="A3622" s="43">
        <v>729760</v>
      </c>
      <c r="B3622" s="43" t="s">
        <v>3458</v>
      </c>
      <c r="C3622" s="43" t="s">
        <v>612</v>
      </c>
      <c r="D3622" s="41"/>
      <c r="E3622" s="43" t="s">
        <v>6263</v>
      </c>
      <c r="F3622" s="43" t="s">
        <v>28</v>
      </c>
      <c r="G3622" s="43">
        <v>37023</v>
      </c>
      <c r="H3622" s="41"/>
      <c r="I3622" s="41"/>
      <c r="J3622" s="43"/>
      <c r="K3622" s="41"/>
      <c r="L3622" s="41"/>
      <c r="M3622" s="41"/>
      <c r="N3622" s="41"/>
      <c r="O3622" s="41"/>
      <c r="P3622" s="41"/>
      <c r="Q3622" s="41"/>
      <c r="R3622" s="41"/>
      <c r="S3622" s="41"/>
      <c r="T3622" s="41"/>
      <c r="U3622" s="41"/>
      <c r="V3622" s="41"/>
      <c r="W3622" s="41"/>
      <c r="X3622" s="41"/>
      <c r="Y3622" s="43" t="str">
        <f t="shared" si="112"/>
        <v>COMP</v>
      </c>
      <c r="Z3622" s="43">
        <v>2108101</v>
      </c>
      <c r="AA3622" s="43">
        <f t="shared" si="113"/>
        <v>729760</v>
      </c>
    </row>
    <row r="3623" spans="1:27" x14ac:dyDescent="0.3">
      <c r="A3623" s="43">
        <v>1962665</v>
      </c>
      <c r="B3623" s="43" t="s">
        <v>3458</v>
      </c>
      <c r="C3623" s="43" t="s">
        <v>1082</v>
      </c>
      <c r="D3623" s="41"/>
      <c r="E3623" s="43" t="s">
        <v>6263</v>
      </c>
      <c r="F3623" s="43" t="s">
        <v>28</v>
      </c>
      <c r="G3623" s="43">
        <v>45003</v>
      </c>
      <c r="H3623" s="41"/>
      <c r="I3623" s="41"/>
      <c r="J3623" s="43"/>
      <c r="K3623" s="41"/>
      <c r="L3623" s="41"/>
      <c r="M3623" s="41"/>
      <c r="N3623" s="41"/>
      <c r="O3623" s="41"/>
      <c r="P3623" s="41"/>
      <c r="Q3623" s="41"/>
      <c r="R3623" s="41"/>
      <c r="S3623" s="41"/>
      <c r="T3623" s="41"/>
      <c r="U3623" s="41"/>
      <c r="V3623" s="41"/>
      <c r="W3623" s="41"/>
      <c r="X3623" s="41"/>
      <c r="Y3623" s="43" t="str">
        <f t="shared" si="112"/>
        <v/>
      </c>
      <c r="Z3623" s="43">
        <v>1852308</v>
      </c>
      <c r="AA3623" s="43" t="e">
        <f t="shared" si="113"/>
        <v>#N/A</v>
      </c>
    </row>
    <row r="3624" spans="1:27" x14ac:dyDescent="0.3">
      <c r="A3624" s="43">
        <v>2195639</v>
      </c>
      <c r="B3624" s="43" t="s">
        <v>3458</v>
      </c>
      <c r="C3624" s="43" t="s">
        <v>644</v>
      </c>
      <c r="D3624" s="41"/>
      <c r="E3624" s="43" t="s">
        <v>6263</v>
      </c>
      <c r="F3624" s="43" t="s">
        <v>30</v>
      </c>
      <c r="G3624" s="43">
        <v>45003</v>
      </c>
      <c r="H3624" s="41"/>
      <c r="I3624" s="41"/>
      <c r="J3624" s="43"/>
      <c r="K3624" s="41"/>
      <c r="L3624" s="41"/>
      <c r="M3624" s="41"/>
      <c r="N3624" s="41"/>
      <c r="O3624" s="41"/>
      <c r="P3624" s="41"/>
      <c r="Q3624" s="41"/>
      <c r="R3624" s="41"/>
      <c r="S3624" s="41"/>
      <c r="T3624" s="41"/>
      <c r="U3624" s="41"/>
      <c r="V3624" s="41"/>
      <c r="W3624" s="41"/>
      <c r="X3624" s="41"/>
      <c r="Y3624" s="43" t="str">
        <f t="shared" si="112"/>
        <v/>
      </c>
      <c r="Z3624" s="43">
        <v>1271935</v>
      </c>
      <c r="AA3624" s="43" t="e">
        <f t="shared" si="113"/>
        <v>#N/A</v>
      </c>
    </row>
    <row r="3625" spans="1:27" x14ac:dyDescent="0.3">
      <c r="A3625" s="43">
        <v>268435</v>
      </c>
      <c r="B3625" s="43" t="s">
        <v>3460</v>
      </c>
      <c r="C3625" s="43" t="s">
        <v>3461</v>
      </c>
      <c r="D3625" s="41"/>
      <c r="E3625" s="43" t="s">
        <v>6263</v>
      </c>
      <c r="F3625" s="43" t="s">
        <v>28</v>
      </c>
      <c r="G3625" s="43">
        <v>37036</v>
      </c>
      <c r="H3625" s="41"/>
      <c r="I3625" s="41"/>
      <c r="J3625" s="43"/>
      <c r="K3625" s="41"/>
      <c r="L3625" s="41"/>
      <c r="M3625" s="41"/>
      <c r="N3625" s="41"/>
      <c r="O3625" s="41"/>
      <c r="P3625" s="41"/>
      <c r="Q3625" s="41"/>
      <c r="R3625" s="41"/>
      <c r="S3625" s="41"/>
      <c r="T3625" s="41"/>
      <c r="U3625" s="41"/>
      <c r="V3625" s="41"/>
      <c r="W3625" s="41"/>
      <c r="X3625" s="41"/>
      <c r="Y3625" s="43" t="str">
        <f t="shared" si="112"/>
        <v/>
      </c>
      <c r="Z3625" s="43">
        <v>514714</v>
      </c>
      <c r="AA3625" s="43" t="e">
        <f t="shared" si="113"/>
        <v>#N/A</v>
      </c>
    </row>
    <row r="3626" spans="1:27" x14ac:dyDescent="0.3">
      <c r="A3626" s="43">
        <v>2380493</v>
      </c>
      <c r="B3626" s="43" t="s">
        <v>3462</v>
      </c>
      <c r="C3626" s="43" t="s">
        <v>3463</v>
      </c>
      <c r="D3626" s="41"/>
      <c r="E3626" s="43" t="s">
        <v>6263</v>
      </c>
      <c r="F3626" s="43" t="s">
        <v>30</v>
      </c>
      <c r="G3626" s="43">
        <v>28001</v>
      </c>
      <c r="H3626" s="41"/>
      <c r="I3626" s="41"/>
      <c r="J3626" s="43"/>
      <c r="K3626" s="41"/>
      <c r="L3626" s="41"/>
      <c r="M3626" s="41"/>
      <c r="N3626" s="41"/>
      <c r="O3626" s="41"/>
      <c r="P3626" s="41"/>
      <c r="Q3626" s="41"/>
      <c r="R3626" s="41"/>
      <c r="S3626" s="41"/>
      <c r="T3626" s="41"/>
      <c r="U3626" s="41"/>
      <c r="V3626" s="41"/>
      <c r="W3626" s="41"/>
      <c r="X3626" s="41"/>
      <c r="Y3626" s="43" t="str">
        <f t="shared" si="112"/>
        <v>COMP</v>
      </c>
      <c r="Z3626" s="43">
        <v>1388649</v>
      </c>
      <c r="AA3626" s="43">
        <f t="shared" si="113"/>
        <v>2380493</v>
      </c>
    </row>
    <row r="3627" spans="1:27" x14ac:dyDescent="0.3">
      <c r="A3627" s="43">
        <v>1875636</v>
      </c>
      <c r="B3627" s="43" t="s">
        <v>3464</v>
      </c>
      <c r="C3627" s="43" t="s">
        <v>223</v>
      </c>
      <c r="D3627" s="41"/>
      <c r="E3627" s="43" t="s">
        <v>6263</v>
      </c>
      <c r="F3627" s="43" t="s">
        <v>28</v>
      </c>
      <c r="G3627" s="43">
        <v>37015</v>
      </c>
      <c r="H3627" s="41"/>
      <c r="I3627" s="41"/>
      <c r="J3627" s="43"/>
      <c r="K3627" s="41"/>
      <c r="L3627" s="41"/>
      <c r="M3627" s="41"/>
      <c r="N3627" s="41"/>
      <c r="O3627" s="41"/>
      <c r="P3627" s="41"/>
      <c r="Q3627" s="41"/>
      <c r="R3627" s="41"/>
      <c r="S3627" s="41"/>
      <c r="T3627" s="41"/>
      <c r="U3627" s="41"/>
      <c r="V3627" s="41"/>
      <c r="W3627" s="41"/>
      <c r="X3627" s="41"/>
      <c r="Y3627" s="43" t="str">
        <f t="shared" si="112"/>
        <v>COMP</v>
      </c>
      <c r="Z3627" s="43">
        <v>522557</v>
      </c>
      <c r="AA3627" s="43">
        <f t="shared" si="113"/>
        <v>1875636</v>
      </c>
    </row>
    <row r="3628" spans="1:27" x14ac:dyDescent="0.3">
      <c r="A3628" s="43">
        <v>1875652</v>
      </c>
      <c r="B3628" s="43" t="s">
        <v>3464</v>
      </c>
      <c r="C3628" s="43" t="s">
        <v>3465</v>
      </c>
      <c r="D3628" s="41"/>
      <c r="E3628" s="43" t="s">
        <v>6263</v>
      </c>
      <c r="F3628" s="43" t="s">
        <v>30</v>
      </c>
      <c r="G3628" s="43">
        <v>37015</v>
      </c>
      <c r="H3628" s="41"/>
      <c r="I3628" s="41"/>
      <c r="J3628" s="43"/>
      <c r="K3628" s="41"/>
      <c r="L3628" s="41"/>
      <c r="M3628" s="41"/>
      <c r="N3628" s="41"/>
      <c r="O3628" s="41"/>
      <c r="P3628" s="41"/>
      <c r="Q3628" s="41"/>
      <c r="R3628" s="41"/>
      <c r="S3628" s="41"/>
      <c r="T3628" s="41"/>
      <c r="U3628" s="41"/>
      <c r="V3628" s="41"/>
      <c r="W3628" s="41"/>
      <c r="X3628" s="41"/>
      <c r="Y3628" s="43" t="str">
        <f t="shared" si="112"/>
        <v>COMP</v>
      </c>
      <c r="Z3628" s="43">
        <v>120732</v>
      </c>
      <c r="AA3628" s="43">
        <f t="shared" si="113"/>
        <v>1875652</v>
      </c>
    </row>
    <row r="3629" spans="1:27" x14ac:dyDescent="0.3">
      <c r="A3629" s="43">
        <v>268723</v>
      </c>
      <c r="B3629" s="43" t="s">
        <v>3466</v>
      </c>
      <c r="C3629" s="43" t="s">
        <v>819</v>
      </c>
      <c r="D3629" s="41"/>
      <c r="E3629" s="43" t="s">
        <v>6263</v>
      </c>
      <c r="F3629" s="43" t="s">
        <v>28</v>
      </c>
      <c r="G3629" s="43">
        <v>28009</v>
      </c>
      <c r="H3629" s="41"/>
      <c r="I3629" s="41"/>
      <c r="J3629" s="43"/>
      <c r="K3629" s="41"/>
      <c r="L3629" s="41"/>
      <c r="M3629" s="41"/>
      <c r="N3629" s="41"/>
      <c r="O3629" s="41"/>
      <c r="P3629" s="41"/>
      <c r="Q3629" s="41"/>
      <c r="R3629" s="41"/>
      <c r="S3629" s="41"/>
      <c r="T3629" s="41"/>
      <c r="U3629" s="41"/>
      <c r="V3629" s="41"/>
      <c r="W3629" s="41"/>
      <c r="X3629" s="41"/>
      <c r="Y3629" s="43" t="str">
        <f t="shared" si="112"/>
        <v/>
      </c>
      <c r="Z3629" s="43">
        <v>2233390</v>
      </c>
      <c r="AA3629" s="43" t="e">
        <f t="shared" si="113"/>
        <v>#N/A</v>
      </c>
    </row>
    <row r="3630" spans="1:27" x14ac:dyDescent="0.3">
      <c r="A3630" s="43">
        <v>268726</v>
      </c>
      <c r="B3630" s="43" t="s">
        <v>3466</v>
      </c>
      <c r="C3630" s="43" t="s">
        <v>1514</v>
      </c>
      <c r="D3630" s="41"/>
      <c r="E3630" s="43" t="s">
        <v>6263</v>
      </c>
      <c r="F3630" s="43" t="s">
        <v>30</v>
      </c>
      <c r="G3630" s="43">
        <v>28009</v>
      </c>
      <c r="H3630" s="41"/>
      <c r="I3630" s="41"/>
      <c r="J3630" s="43"/>
      <c r="K3630" s="41"/>
      <c r="L3630" s="41"/>
      <c r="M3630" s="41"/>
      <c r="N3630" s="41"/>
      <c r="O3630" s="41"/>
      <c r="P3630" s="41"/>
      <c r="Q3630" s="41"/>
      <c r="R3630" s="41"/>
      <c r="S3630" s="41"/>
      <c r="T3630" s="41"/>
      <c r="U3630" s="41"/>
      <c r="V3630" s="41"/>
      <c r="W3630" s="41"/>
      <c r="X3630" s="41"/>
      <c r="Y3630" s="43" t="str">
        <f t="shared" si="112"/>
        <v/>
      </c>
      <c r="Z3630" s="43">
        <v>1194435</v>
      </c>
      <c r="AA3630" s="43" t="e">
        <f t="shared" si="113"/>
        <v>#N/A</v>
      </c>
    </row>
    <row r="3631" spans="1:27" x14ac:dyDescent="0.3">
      <c r="A3631" s="43">
        <v>1604731</v>
      </c>
      <c r="B3631" s="43" t="s">
        <v>3467</v>
      </c>
      <c r="C3631" s="43" t="s">
        <v>631</v>
      </c>
      <c r="D3631" s="41"/>
      <c r="E3631" s="43" t="s">
        <v>6263</v>
      </c>
      <c r="F3631" s="43" t="s">
        <v>30</v>
      </c>
      <c r="G3631" s="43">
        <v>28030</v>
      </c>
      <c r="H3631" s="41"/>
      <c r="I3631" s="41"/>
      <c r="J3631" s="43"/>
      <c r="K3631" s="41"/>
      <c r="L3631" s="41"/>
      <c r="M3631" s="41"/>
      <c r="N3631" s="41"/>
      <c r="O3631" s="41"/>
      <c r="P3631" s="41"/>
      <c r="Q3631" s="41"/>
      <c r="R3631" s="41"/>
      <c r="S3631" s="41"/>
      <c r="T3631" s="41"/>
      <c r="U3631" s="41"/>
      <c r="V3631" s="41"/>
      <c r="W3631" s="41"/>
      <c r="X3631" s="41"/>
      <c r="Y3631" s="43" t="str">
        <f t="shared" si="112"/>
        <v/>
      </c>
      <c r="Z3631" s="43">
        <v>2306402</v>
      </c>
      <c r="AA3631" s="43" t="e">
        <f t="shared" si="113"/>
        <v>#N/A</v>
      </c>
    </row>
    <row r="3632" spans="1:27" x14ac:dyDescent="0.3">
      <c r="A3632" s="43">
        <v>1009930</v>
      </c>
      <c r="B3632" s="43" t="s">
        <v>3468</v>
      </c>
      <c r="C3632" s="43" t="s">
        <v>294</v>
      </c>
      <c r="D3632" s="41"/>
      <c r="E3632" s="43" t="s">
        <v>6263</v>
      </c>
      <c r="F3632" s="43" t="s">
        <v>30</v>
      </c>
      <c r="G3632" s="43">
        <v>37043</v>
      </c>
      <c r="H3632" s="41"/>
      <c r="I3632" s="41"/>
      <c r="J3632" s="43"/>
      <c r="K3632" s="41"/>
      <c r="L3632" s="41"/>
      <c r="M3632" s="41"/>
      <c r="N3632" s="41"/>
      <c r="O3632" s="41"/>
      <c r="P3632" s="41"/>
      <c r="Q3632" s="41"/>
      <c r="R3632" s="41"/>
      <c r="S3632" s="41"/>
      <c r="T3632" s="41"/>
      <c r="U3632" s="41"/>
      <c r="V3632" s="41"/>
      <c r="W3632" s="41"/>
      <c r="X3632" s="41"/>
      <c r="Y3632" s="43" t="str">
        <f t="shared" si="112"/>
        <v>COMP</v>
      </c>
      <c r="Z3632" s="43">
        <v>1453792</v>
      </c>
      <c r="AA3632" s="43">
        <f t="shared" si="113"/>
        <v>1009930</v>
      </c>
    </row>
    <row r="3633" spans="1:27" x14ac:dyDescent="0.3">
      <c r="A3633" s="43">
        <v>1736341</v>
      </c>
      <c r="B3633" s="43" t="s">
        <v>3469</v>
      </c>
      <c r="C3633" s="43" t="s">
        <v>195</v>
      </c>
      <c r="D3633" s="41"/>
      <c r="E3633" s="43" t="s">
        <v>6263</v>
      </c>
      <c r="F3633" s="43" t="s">
        <v>30</v>
      </c>
      <c r="G3633" s="43">
        <v>28037</v>
      </c>
      <c r="H3633" s="41"/>
      <c r="I3633" s="41"/>
      <c r="J3633" s="43"/>
      <c r="K3633" s="41"/>
      <c r="L3633" s="41"/>
      <c r="M3633" s="41"/>
      <c r="N3633" s="41"/>
      <c r="O3633" s="41"/>
      <c r="P3633" s="41"/>
      <c r="Q3633" s="41"/>
      <c r="R3633" s="41"/>
      <c r="S3633" s="41"/>
      <c r="T3633" s="41"/>
      <c r="U3633" s="41"/>
      <c r="V3633" s="41"/>
      <c r="W3633" s="41"/>
      <c r="X3633" s="41"/>
      <c r="Y3633" s="43" t="str">
        <f t="shared" si="112"/>
        <v/>
      </c>
      <c r="Z3633" s="43">
        <v>2150307</v>
      </c>
      <c r="AA3633" s="43" t="e">
        <f t="shared" si="113"/>
        <v>#N/A</v>
      </c>
    </row>
    <row r="3634" spans="1:27" x14ac:dyDescent="0.3">
      <c r="A3634" s="43">
        <v>2376485</v>
      </c>
      <c r="B3634" s="43" t="s">
        <v>3470</v>
      </c>
      <c r="C3634" s="43" t="s">
        <v>236</v>
      </c>
      <c r="D3634" s="41"/>
      <c r="E3634" s="43" t="s">
        <v>29</v>
      </c>
      <c r="F3634" s="43" t="s">
        <v>28</v>
      </c>
      <c r="G3634" s="43">
        <v>28039</v>
      </c>
      <c r="H3634" s="41"/>
      <c r="I3634" s="41"/>
      <c r="J3634" s="43"/>
      <c r="K3634" s="41"/>
      <c r="L3634" s="41"/>
      <c r="M3634" s="41"/>
      <c r="N3634" s="41"/>
      <c r="O3634" s="41"/>
      <c r="P3634" s="41"/>
      <c r="Q3634" s="41"/>
      <c r="R3634" s="41"/>
      <c r="S3634" s="41"/>
      <c r="T3634" s="41"/>
      <c r="U3634" s="41"/>
      <c r="V3634" s="41"/>
      <c r="W3634" s="41"/>
      <c r="X3634" s="41"/>
      <c r="Y3634" s="43" t="str">
        <f t="shared" si="112"/>
        <v>COMP</v>
      </c>
      <c r="Z3634" s="43">
        <v>2357666</v>
      </c>
      <c r="AA3634" s="43">
        <f t="shared" si="113"/>
        <v>2376485</v>
      </c>
    </row>
    <row r="3635" spans="1:27" x14ac:dyDescent="0.3">
      <c r="A3635" s="43">
        <v>924936</v>
      </c>
      <c r="B3635" s="43" t="s">
        <v>3471</v>
      </c>
      <c r="C3635" s="43" t="s">
        <v>232</v>
      </c>
      <c r="D3635" s="41"/>
      <c r="E3635" s="43" t="s">
        <v>6263</v>
      </c>
      <c r="F3635" s="43" t="s">
        <v>28</v>
      </c>
      <c r="G3635" s="43">
        <v>41034</v>
      </c>
      <c r="H3635" s="41"/>
      <c r="I3635" s="41"/>
      <c r="J3635" s="43"/>
      <c r="K3635" s="41"/>
      <c r="L3635" s="41"/>
      <c r="M3635" s="41"/>
      <c r="N3635" s="41"/>
      <c r="O3635" s="41"/>
      <c r="P3635" s="41"/>
      <c r="Q3635" s="41"/>
      <c r="R3635" s="41"/>
      <c r="S3635" s="41"/>
      <c r="T3635" s="41"/>
      <c r="U3635" s="41"/>
      <c r="V3635" s="41"/>
      <c r="W3635" s="41"/>
      <c r="X3635" s="41"/>
      <c r="Y3635" s="43" t="str">
        <f t="shared" si="112"/>
        <v/>
      </c>
      <c r="Z3635" s="43">
        <v>1862766</v>
      </c>
      <c r="AA3635" s="43" t="e">
        <f t="shared" si="113"/>
        <v>#N/A</v>
      </c>
    </row>
    <row r="3636" spans="1:27" x14ac:dyDescent="0.3">
      <c r="A3636" s="43">
        <v>1560688</v>
      </c>
      <c r="B3636" s="43" t="s">
        <v>3472</v>
      </c>
      <c r="C3636" s="43" t="s">
        <v>1169</v>
      </c>
      <c r="D3636" s="41"/>
      <c r="E3636" s="43" t="s">
        <v>6263</v>
      </c>
      <c r="F3636" s="43" t="s">
        <v>28</v>
      </c>
      <c r="G3636" s="43">
        <v>45003</v>
      </c>
      <c r="H3636" s="41"/>
      <c r="I3636" s="41"/>
      <c r="J3636" s="43"/>
      <c r="K3636" s="41"/>
      <c r="L3636" s="41"/>
      <c r="M3636" s="41"/>
      <c r="N3636" s="41"/>
      <c r="O3636" s="41"/>
      <c r="P3636" s="41"/>
      <c r="Q3636" s="41"/>
      <c r="R3636" s="41"/>
      <c r="S3636" s="41"/>
      <c r="T3636" s="41"/>
      <c r="U3636" s="41"/>
      <c r="V3636" s="41"/>
      <c r="W3636" s="41"/>
      <c r="X3636" s="41"/>
      <c r="Y3636" s="43" t="str">
        <f t="shared" si="112"/>
        <v>COMP</v>
      </c>
      <c r="Z3636" s="43">
        <v>2331949</v>
      </c>
      <c r="AA3636" s="43">
        <f t="shared" si="113"/>
        <v>1560688</v>
      </c>
    </row>
    <row r="3637" spans="1:27" x14ac:dyDescent="0.3">
      <c r="A3637" s="43">
        <v>2325329</v>
      </c>
      <c r="B3637" s="43" t="s">
        <v>3473</v>
      </c>
      <c r="C3637" s="43" t="s">
        <v>187</v>
      </c>
      <c r="D3637" s="41"/>
      <c r="E3637" s="43" t="s">
        <v>6263</v>
      </c>
      <c r="F3637" s="43" t="s">
        <v>30</v>
      </c>
      <c r="G3637" s="43">
        <v>45008</v>
      </c>
      <c r="H3637" s="41"/>
      <c r="I3637" s="41"/>
      <c r="J3637" s="43"/>
      <c r="K3637" s="41"/>
      <c r="L3637" s="41"/>
      <c r="M3637" s="41"/>
      <c r="N3637" s="41"/>
      <c r="O3637" s="41"/>
      <c r="P3637" s="41"/>
      <c r="Q3637" s="41"/>
      <c r="R3637" s="41"/>
      <c r="S3637" s="41"/>
      <c r="T3637" s="41"/>
      <c r="U3637" s="41"/>
      <c r="V3637" s="41"/>
      <c r="W3637" s="41"/>
      <c r="X3637" s="41"/>
      <c r="Y3637" s="43" t="str">
        <f t="shared" si="112"/>
        <v/>
      </c>
      <c r="Z3637" s="43">
        <v>1297865</v>
      </c>
      <c r="AA3637" s="43" t="e">
        <f t="shared" si="113"/>
        <v>#N/A</v>
      </c>
    </row>
    <row r="3638" spans="1:27" x14ac:dyDescent="0.3">
      <c r="A3638" s="43">
        <v>2343699</v>
      </c>
      <c r="B3638" s="43" t="s">
        <v>3474</v>
      </c>
      <c r="C3638" s="43" t="s">
        <v>3475</v>
      </c>
      <c r="D3638" s="41"/>
      <c r="E3638" s="43" t="s">
        <v>6263</v>
      </c>
      <c r="F3638" s="43" t="s">
        <v>30</v>
      </c>
      <c r="G3638" s="43">
        <v>45054</v>
      </c>
      <c r="H3638" s="41"/>
      <c r="I3638" s="41"/>
      <c r="J3638" s="43"/>
      <c r="K3638" s="41"/>
      <c r="L3638" s="41"/>
      <c r="M3638" s="41"/>
      <c r="N3638" s="41"/>
      <c r="O3638" s="41"/>
      <c r="P3638" s="41"/>
      <c r="Q3638" s="41"/>
      <c r="R3638" s="41"/>
      <c r="S3638" s="41"/>
      <c r="T3638" s="41"/>
      <c r="U3638" s="41"/>
      <c r="V3638" s="41"/>
      <c r="W3638" s="41"/>
      <c r="X3638" s="41"/>
      <c r="Y3638" s="43" t="str">
        <f t="shared" si="112"/>
        <v/>
      </c>
      <c r="Z3638" s="43">
        <v>2365471</v>
      </c>
      <c r="AA3638" s="43" t="e">
        <f t="shared" si="113"/>
        <v>#N/A</v>
      </c>
    </row>
    <row r="3639" spans="1:27" x14ac:dyDescent="0.3">
      <c r="A3639" s="43">
        <v>2152658</v>
      </c>
      <c r="B3639" s="43" t="s">
        <v>3476</v>
      </c>
      <c r="C3639" s="43" t="s">
        <v>3477</v>
      </c>
      <c r="D3639" s="41"/>
      <c r="E3639" s="43" t="s">
        <v>6263</v>
      </c>
      <c r="F3639" s="43" t="s">
        <v>28</v>
      </c>
      <c r="G3639" s="43">
        <v>45050</v>
      </c>
      <c r="H3639" s="41"/>
      <c r="I3639" s="41"/>
      <c r="J3639" s="43"/>
      <c r="K3639" s="41"/>
      <c r="L3639" s="41"/>
      <c r="M3639" s="41"/>
      <c r="N3639" s="41"/>
      <c r="O3639" s="41"/>
      <c r="P3639" s="41"/>
      <c r="Q3639" s="41"/>
      <c r="R3639" s="41"/>
      <c r="S3639" s="41"/>
      <c r="T3639" s="41"/>
      <c r="U3639" s="41"/>
      <c r="V3639" s="41"/>
      <c r="W3639" s="41"/>
      <c r="X3639" s="41"/>
      <c r="Y3639" s="43" t="str">
        <f t="shared" si="112"/>
        <v>COMP</v>
      </c>
      <c r="Z3639" s="43">
        <v>866641</v>
      </c>
      <c r="AA3639" s="43">
        <f t="shared" si="113"/>
        <v>2152658</v>
      </c>
    </row>
    <row r="3640" spans="1:27" x14ac:dyDescent="0.3">
      <c r="A3640" s="43">
        <v>1978118</v>
      </c>
      <c r="B3640" s="43" t="s">
        <v>366</v>
      </c>
      <c r="C3640" s="43" t="s">
        <v>3478</v>
      </c>
      <c r="D3640" s="41"/>
      <c r="E3640" s="43" t="s">
        <v>35</v>
      </c>
      <c r="F3640" s="43" t="s">
        <v>28</v>
      </c>
      <c r="G3640" s="43">
        <v>28009</v>
      </c>
      <c r="H3640" s="41"/>
      <c r="I3640" s="41"/>
      <c r="J3640" s="43"/>
      <c r="K3640" s="41"/>
      <c r="L3640" s="41"/>
      <c r="M3640" s="41"/>
      <c r="N3640" s="41"/>
      <c r="O3640" s="41"/>
      <c r="P3640" s="41"/>
      <c r="Q3640" s="41"/>
      <c r="R3640" s="41"/>
      <c r="S3640" s="41"/>
      <c r="T3640" s="41"/>
      <c r="U3640" s="41"/>
      <c r="V3640" s="41"/>
      <c r="W3640" s="41"/>
      <c r="X3640" s="41"/>
      <c r="Y3640" s="43" t="str">
        <f t="shared" si="112"/>
        <v>COMP</v>
      </c>
      <c r="Z3640" s="43">
        <v>2323816</v>
      </c>
      <c r="AA3640" s="43">
        <f t="shared" si="113"/>
        <v>1978118</v>
      </c>
    </row>
    <row r="3641" spans="1:27" x14ac:dyDescent="0.3">
      <c r="A3641" s="43">
        <v>2178569</v>
      </c>
      <c r="B3641" s="43" t="s">
        <v>366</v>
      </c>
      <c r="C3641" s="43" t="s">
        <v>241</v>
      </c>
      <c r="D3641" s="41"/>
      <c r="E3641" s="43" t="s">
        <v>6263</v>
      </c>
      <c r="F3641" s="43" t="s">
        <v>28</v>
      </c>
      <c r="G3641" s="43">
        <v>37015</v>
      </c>
      <c r="H3641" s="41"/>
      <c r="I3641" s="41"/>
      <c r="J3641" s="43"/>
      <c r="K3641" s="41"/>
      <c r="L3641" s="41"/>
      <c r="M3641" s="41"/>
      <c r="N3641" s="41"/>
      <c r="O3641" s="41"/>
      <c r="P3641" s="41"/>
      <c r="Q3641" s="41"/>
      <c r="R3641" s="41"/>
      <c r="S3641" s="41"/>
      <c r="T3641" s="41"/>
      <c r="U3641" s="41"/>
      <c r="V3641" s="41"/>
      <c r="W3641" s="41"/>
      <c r="X3641" s="41"/>
      <c r="Y3641" s="43" t="str">
        <f t="shared" si="112"/>
        <v>COMP</v>
      </c>
      <c r="Z3641" s="43">
        <v>2242228</v>
      </c>
      <c r="AA3641" s="43">
        <f t="shared" si="113"/>
        <v>2178569</v>
      </c>
    </row>
    <row r="3642" spans="1:27" x14ac:dyDescent="0.3">
      <c r="A3642" s="43">
        <v>2243512</v>
      </c>
      <c r="B3642" s="43" t="s">
        <v>366</v>
      </c>
      <c r="C3642" s="43" t="s">
        <v>346</v>
      </c>
      <c r="D3642" s="41"/>
      <c r="E3642" s="43" t="s">
        <v>6263</v>
      </c>
      <c r="F3642" s="43" t="s">
        <v>28</v>
      </c>
      <c r="G3642" s="43">
        <v>28009</v>
      </c>
      <c r="H3642" s="41"/>
      <c r="I3642" s="41"/>
      <c r="J3642" s="43"/>
      <c r="K3642" s="41"/>
      <c r="L3642" s="41"/>
      <c r="M3642" s="41"/>
      <c r="N3642" s="41"/>
      <c r="O3642" s="41"/>
      <c r="P3642" s="41"/>
      <c r="Q3642" s="41"/>
      <c r="R3642" s="41"/>
      <c r="S3642" s="41"/>
      <c r="T3642" s="41"/>
      <c r="U3642" s="41"/>
      <c r="V3642" s="41"/>
      <c r="W3642" s="41"/>
      <c r="X3642" s="41"/>
      <c r="Y3642" s="43" t="str">
        <f t="shared" si="112"/>
        <v>COMP</v>
      </c>
      <c r="Z3642" s="43">
        <v>2097245</v>
      </c>
      <c r="AA3642" s="43">
        <f t="shared" si="113"/>
        <v>2243512</v>
      </c>
    </row>
    <row r="3643" spans="1:27" x14ac:dyDescent="0.3">
      <c r="A3643" s="43">
        <v>209178</v>
      </c>
      <c r="B3643" s="43" t="s">
        <v>366</v>
      </c>
      <c r="C3643" s="43" t="s">
        <v>202</v>
      </c>
      <c r="D3643" s="41"/>
      <c r="E3643" s="43" t="s">
        <v>6263</v>
      </c>
      <c r="F3643" s="43" t="s">
        <v>28</v>
      </c>
      <c r="G3643" s="43">
        <v>41028</v>
      </c>
      <c r="H3643" s="41"/>
      <c r="I3643" s="41"/>
      <c r="J3643" s="43"/>
      <c r="K3643" s="41"/>
      <c r="L3643" s="41"/>
      <c r="M3643" s="41"/>
      <c r="N3643" s="41"/>
      <c r="O3643" s="41"/>
      <c r="P3643" s="41"/>
      <c r="Q3643" s="41"/>
      <c r="R3643" s="41"/>
      <c r="S3643" s="41"/>
      <c r="T3643" s="41"/>
      <c r="U3643" s="41"/>
      <c r="V3643" s="41"/>
      <c r="W3643" s="41"/>
      <c r="X3643" s="41"/>
      <c r="Y3643" s="43" t="str">
        <f t="shared" si="112"/>
        <v>COMP</v>
      </c>
      <c r="Z3643" s="43">
        <v>1717572</v>
      </c>
      <c r="AA3643" s="43">
        <f t="shared" si="113"/>
        <v>209178</v>
      </c>
    </row>
    <row r="3644" spans="1:27" x14ac:dyDescent="0.3">
      <c r="A3644" s="43">
        <v>2225162</v>
      </c>
      <c r="B3644" s="43" t="s">
        <v>3479</v>
      </c>
      <c r="C3644" s="43" t="s">
        <v>3480</v>
      </c>
      <c r="D3644" s="41"/>
      <c r="E3644" s="43" t="s">
        <v>29</v>
      </c>
      <c r="F3644" s="43" t="s">
        <v>28</v>
      </c>
      <c r="G3644" s="43">
        <v>45042</v>
      </c>
      <c r="H3644" s="41"/>
      <c r="I3644" s="41"/>
      <c r="J3644" s="43"/>
      <c r="K3644" s="41"/>
      <c r="L3644" s="41"/>
      <c r="M3644" s="41"/>
      <c r="N3644" s="41"/>
      <c r="O3644" s="41"/>
      <c r="P3644" s="41"/>
      <c r="Q3644" s="41"/>
      <c r="R3644" s="41"/>
      <c r="S3644" s="41"/>
      <c r="T3644" s="41"/>
      <c r="U3644" s="41"/>
      <c r="V3644" s="41"/>
      <c r="W3644" s="41"/>
      <c r="X3644" s="41"/>
      <c r="Y3644" s="43" t="str">
        <f t="shared" si="112"/>
        <v/>
      </c>
      <c r="Z3644" s="43">
        <v>1759444</v>
      </c>
      <c r="AA3644" s="43" t="e">
        <f t="shared" si="113"/>
        <v>#N/A</v>
      </c>
    </row>
    <row r="3645" spans="1:27" x14ac:dyDescent="0.3">
      <c r="A3645" s="43">
        <v>1019915</v>
      </c>
      <c r="B3645" s="43" t="s">
        <v>3481</v>
      </c>
      <c r="C3645" s="43" t="s">
        <v>1204</v>
      </c>
      <c r="D3645" s="41"/>
      <c r="E3645" s="43" t="s">
        <v>6263</v>
      </c>
      <c r="F3645" s="43" t="s">
        <v>30</v>
      </c>
      <c r="G3645" s="43">
        <v>45050</v>
      </c>
      <c r="H3645" s="41"/>
      <c r="I3645" s="41"/>
      <c r="J3645" s="43"/>
      <c r="K3645" s="41"/>
      <c r="L3645" s="41"/>
      <c r="M3645" s="41"/>
      <c r="N3645" s="41"/>
      <c r="O3645" s="41"/>
      <c r="P3645" s="41"/>
      <c r="Q3645" s="41"/>
      <c r="R3645" s="41"/>
      <c r="S3645" s="41"/>
      <c r="T3645" s="41"/>
      <c r="U3645" s="41"/>
      <c r="V3645" s="41"/>
      <c r="W3645" s="41"/>
      <c r="X3645" s="41"/>
      <c r="Y3645" s="43" t="str">
        <f t="shared" si="112"/>
        <v>COMP</v>
      </c>
      <c r="Z3645" s="43">
        <v>2309877</v>
      </c>
      <c r="AA3645" s="43">
        <f t="shared" si="113"/>
        <v>1019915</v>
      </c>
    </row>
    <row r="3646" spans="1:27" x14ac:dyDescent="0.3">
      <c r="A3646" s="43">
        <v>2385887</v>
      </c>
      <c r="B3646" s="43" t="s">
        <v>3482</v>
      </c>
      <c r="C3646" s="43" t="s">
        <v>3483</v>
      </c>
      <c r="D3646" s="41"/>
      <c r="E3646" s="43" t="s">
        <v>35</v>
      </c>
      <c r="F3646" s="43" t="s">
        <v>28</v>
      </c>
      <c r="G3646" s="43">
        <v>28037</v>
      </c>
      <c r="H3646" s="41"/>
      <c r="I3646" s="41"/>
      <c r="J3646" s="43"/>
      <c r="K3646" s="41"/>
      <c r="L3646" s="41"/>
      <c r="M3646" s="41"/>
      <c r="N3646" s="41"/>
      <c r="O3646" s="41"/>
      <c r="P3646" s="41"/>
      <c r="Q3646" s="41"/>
      <c r="R3646" s="41"/>
      <c r="S3646" s="41"/>
      <c r="T3646" s="41"/>
      <c r="U3646" s="41"/>
      <c r="V3646" s="41"/>
      <c r="W3646" s="41"/>
      <c r="X3646" s="41"/>
      <c r="Y3646" s="43" t="str">
        <f t="shared" si="112"/>
        <v>COMP</v>
      </c>
      <c r="Z3646" s="43">
        <v>1791012</v>
      </c>
      <c r="AA3646" s="43">
        <f t="shared" si="113"/>
        <v>2385887</v>
      </c>
    </row>
    <row r="3647" spans="1:27" x14ac:dyDescent="0.3">
      <c r="A3647" s="43">
        <v>1234226</v>
      </c>
      <c r="B3647" s="43" t="s">
        <v>3484</v>
      </c>
      <c r="C3647" s="43" t="s">
        <v>1218</v>
      </c>
      <c r="D3647" s="41"/>
      <c r="E3647" s="43" t="s">
        <v>31</v>
      </c>
      <c r="F3647" s="43" t="s">
        <v>30</v>
      </c>
      <c r="G3647" s="43">
        <v>37027</v>
      </c>
      <c r="H3647" s="41"/>
      <c r="I3647" s="41"/>
      <c r="J3647" s="43"/>
      <c r="K3647" s="41"/>
      <c r="L3647" s="41"/>
      <c r="M3647" s="41"/>
      <c r="N3647" s="41"/>
      <c r="O3647" s="41"/>
      <c r="P3647" s="41"/>
      <c r="Q3647" s="41"/>
      <c r="R3647" s="41"/>
      <c r="S3647" s="41"/>
      <c r="T3647" s="41"/>
      <c r="U3647" s="41"/>
      <c r="V3647" s="41"/>
      <c r="W3647" s="41"/>
      <c r="X3647" s="41"/>
      <c r="Y3647" s="43" t="str">
        <f t="shared" si="112"/>
        <v>COMP</v>
      </c>
      <c r="Z3647" s="43">
        <v>1507411</v>
      </c>
      <c r="AA3647" s="43">
        <f t="shared" si="113"/>
        <v>1234226</v>
      </c>
    </row>
    <row r="3648" spans="1:27" x14ac:dyDescent="0.3">
      <c r="A3648" s="43">
        <v>1401322</v>
      </c>
      <c r="B3648" s="43" t="s">
        <v>3484</v>
      </c>
      <c r="C3648" s="43" t="s">
        <v>436</v>
      </c>
      <c r="D3648" s="41"/>
      <c r="E3648" s="43" t="s">
        <v>35</v>
      </c>
      <c r="F3648" s="43" t="s">
        <v>28</v>
      </c>
      <c r="G3648" s="43">
        <v>37027</v>
      </c>
      <c r="H3648" s="41"/>
      <c r="I3648" s="41"/>
      <c r="J3648" s="43"/>
      <c r="K3648" s="41"/>
      <c r="L3648" s="41"/>
      <c r="M3648" s="41"/>
      <c r="N3648" s="41"/>
      <c r="O3648" s="41"/>
      <c r="P3648" s="41"/>
      <c r="Q3648" s="41"/>
      <c r="R3648" s="41"/>
      <c r="S3648" s="41"/>
      <c r="T3648" s="41"/>
      <c r="U3648" s="41"/>
      <c r="V3648" s="41"/>
      <c r="W3648" s="41"/>
      <c r="X3648" s="41"/>
      <c r="Y3648" s="43" t="str">
        <f t="shared" si="112"/>
        <v>COMP</v>
      </c>
      <c r="Z3648" s="43">
        <v>1593725</v>
      </c>
      <c r="AA3648" s="43">
        <f t="shared" si="113"/>
        <v>1401322</v>
      </c>
    </row>
    <row r="3649" spans="1:27" x14ac:dyDescent="0.3">
      <c r="A3649" s="43">
        <v>1377634</v>
      </c>
      <c r="B3649" s="43" t="s">
        <v>3484</v>
      </c>
      <c r="C3649" s="43" t="s">
        <v>659</v>
      </c>
      <c r="D3649" s="41"/>
      <c r="E3649" s="43" t="s">
        <v>6263</v>
      </c>
      <c r="F3649" s="43" t="s">
        <v>28</v>
      </c>
      <c r="G3649" s="43">
        <v>37027</v>
      </c>
      <c r="H3649" s="41"/>
      <c r="I3649" s="41"/>
      <c r="J3649" s="43"/>
      <c r="K3649" s="41"/>
      <c r="L3649" s="41"/>
      <c r="M3649" s="41"/>
      <c r="N3649" s="41"/>
      <c r="O3649" s="41"/>
      <c r="P3649" s="41"/>
      <c r="Q3649" s="41"/>
      <c r="R3649" s="41"/>
      <c r="S3649" s="41"/>
      <c r="T3649" s="41"/>
      <c r="U3649" s="41"/>
      <c r="V3649" s="41"/>
      <c r="W3649" s="41"/>
      <c r="X3649" s="41"/>
      <c r="Y3649" s="43" t="str">
        <f t="shared" si="112"/>
        <v>COMP</v>
      </c>
      <c r="Z3649" s="43">
        <v>2094291</v>
      </c>
      <c r="AA3649" s="43">
        <f t="shared" si="113"/>
        <v>1377634</v>
      </c>
    </row>
    <row r="3650" spans="1:27" x14ac:dyDescent="0.3">
      <c r="A3650" s="43">
        <v>1323042</v>
      </c>
      <c r="B3650" s="43" t="s">
        <v>3484</v>
      </c>
      <c r="C3650" s="43" t="s">
        <v>294</v>
      </c>
      <c r="D3650" s="41"/>
      <c r="E3650" s="43" t="s">
        <v>31</v>
      </c>
      <c r="F3650" s="43" t="s">
        <v>30</v>
      </c>
      <c r="G3650" s="43">
        <v>37039</v>
      </c>
      <c r="H3650" s="41"/>
      <c r="I3650" s="41"/>
      <c r="J3650" s="43"/>
      <c r="K3650" s="41"/>
      <c r="L3650" s="41"/>
      <c r="M3650" s="41"/>
      <c r="N3650" s="41"/>
      <c r="O3650" s="41"/>
      <c r="P3650" s="41"/>
      <c r="Q3650" s="41"/>
      <c r="R3650" s="41"/>
      <c r="S3650" s="41"/>
      <c r="T3650" s="41"/>
      <c r="U3650" s="41"/>
      <c r="V3650" s="41"/>
      <c r="W3650" s="41"/>
      <c r="X3650" s="41"/>
      <c r="Y3650" s="43" t="str">
        <f t="shared" ref="Y3650:Y3713" si="114">IF(ISERROR(AA3650)=FALSE,"COMP","")</f>
        <v>COMP</v>
      </c>
      <c r="Z3650" s="43">
        <v>1593720</v>
      </c>
      <c r="AA3650" s="43">
        <f t="shared" ref="AA3650:AA3713" si="115">VLOOKUP(A3650,Z:Z,1,FALSE)</f>
        <v>1323042</v>
      </c>
    </row>
    <row r="3651" spans="1:27" x14ac:dyDescent="0.3">
      <c r="A3651" s="43">
        <v>2258056</v>
      </c>
      <c r="B3651" s="43" t="s">
        <v>3485</v>
      </c>
      <c r="C3651" s="43" t="s">
        <v>3486</v>
      </c>
      <c r="D3651" s="41"/>
      <c r="E3651" s="43" t="s">
        <v>34</v>
      </c>
      <c r="F3651" s="43" t="s">
        <v>30</v>
      </c>
      <c r="G3651" s="43">
        <v>36011</v>
      </c>
      <c r="H3651" s="41"/>
      <c r="I3651" s="41"/>
      <c r="J3651" s="43"/>
      <c r="K3651" s="41"/>
      <c r="L3651" s="41"/>
      <c r="M3651" s="41"/>
      <c r="N3651" s="41"/>
      <c r="O3651" s="41"/>
      <c r="P3651" s="41"/>
      <c r="Q3651" s="41"/>
      <c r="R3651" s="41"/>
      <c r="S3651" s="41"/>
      <c r="T3651" s="41"/>
      <c r="U3651" s="41"/>
      <c r="V3651" s="41"/>
      <c r="W3651" s="41"/>
      <c r="X3651" s="41"/>
      <c r="Y3651" s="43" t="str">
        <f t="shared" si="114"/>
        <v/>
      </c>
      <c r="Z3651" s="43">
        <v>1757871</v>
      </c>
      <c r="AA3651" s="43" t="e">
        <f t="shared" si="115"/>
        <v>#N/A</v>
      </c>
    </row>
    <row r="3652" spans="1:27" x14ac:dyDescent="0.3">
      <c r="A3652" s="43">
        <v>1164771</v>
      </c>
      <c r="B3652" s="43" t="s">
        <v>3487</v>
      </c>
      <c r="C3652" s="43" t="s">
        <v>202</v>
      </c>
      <c r="D3652" s="41"/>
      <c r="E3652" s="43" t="s">
        <v>6263</v>
      </c>
      <c r="F3652" s="43" t="s">
        <v>28</v>
      </c>
      <c r="G3652" s="43">
        <v>45008</v>
      </c>
      <c r="H3652" s="41"/>
      <c r="I3652" s="41"/>
      <c r="J3652" s="43"/>
      <c r="K3652" s="41"/>
      <c r="L3652" s="41"/>
      <c r="M3652" s="41"/>
      <c r="N3652" s="41"/>
      <c r="O3652" s="41"/>
      <c r="P3652" s="41"/>
      <c r="Q3652" s="41"/>
      <c r="R3652" s="41"/>
      <c r="S3652" s="41"/>
      <c r="T3652" s="41"/>
      <c r="U3652" s="41"/>
      <c r="V3652" s="41"/>
      <c r="W3652" s="41"/>
      <c r="X3652" s="41"/>
      <c r="Y3652" s="43" t="str">
        <f t="shared" si="114"/>
        <v/>
      </c>
      <c r="Z3652" s="43">
        <v>1593732</v>
      </c>
      <c r="AA3652" s="43" t="e">
        <f t="shared" si="115"/>
        <v>#N/A</v>
      </c>
    </row>
    <row r="3653" spans="1:27" x14ac:dyDescent="0.3">
      <c r="A3653" s="43">
        <v>1634406</v>
      </c>
      <c r="B3653" s="43" t="s">
        <v>3488</v>
      </c>
      <c r="C3653" s="43" t="s">
        <v>1437</v>
      </c>
      <c r="D3653" s="41"/>
      <c r="E3653" s="43" t="s">
        <v>34</v>
      </c>
      <c r="F3653" s="43" t="s">
        <v>30</v>
      </c>
      <c r="G3653" s="43">
        <v>41003</v>
      </c>
      <c r="H3653" s="41"/>
      <c r="I3653" s="41"/>
      <c r="J3653" s="43"/>
      <c r="K3653" s="41"/>
      <c r="L3653" s="41"/>
      <c r="M3653" s="41"/>
      <c r="N3653" s="41"/>
      <c r="O3653" s="41"/>
      <c r="P3653" s="41"/>
      <c r="Q3653" s="41"/>
      <c r="R3653" s="41"/>
      <c r="S3653" s="41"/>
      <c r="T3653" s="41"/>
      <c r="U3653" s="41"/>
      <c r="V3653" s="41"/>
      <c r="W3653" s="41"/>
      <c r="X3653" s="41"/>
      <c r="Y3653" s="43" t="str">
        <f t="shared" si="114"/>
        <v>COMP</v>
      </c>
      <c r="Z3653" s="43">
        <v>1839862</v>
      </c>
      <c r="AA3653" s="43">
        <f t="shared" si="115"/>
        <v>1634406</v>
      </c>
    </row>
    <row r="3654" spans="1:27" x14ac:dyDescent="0.3">
      <c r="A3654" s="43">
        <v>1953692</v>
      </c>
      <c r="B3654" s="43" t="s">
        <v>3489</v>
      </c>
      <c r="C3654" s="43" t="s">
        <v>1084</v>
      </c>
      <c r="D3654" s="41"/>
      <c r="E3654" s="43" t="s">
        <v>6263</v>
      </c>
      <c r="F3654" s="43" t="s">
        <v>30</v>
      </c>
      <c r="G3654" s="43">
        <v>41026</v>
      </c>
      <c r="H3654" s="41"/>
      <c r="I3654" s="41"/>
      <c r="J3654" s="43"/>
      <c r="K3654" s="41"/>
      <c r="L3654" s="41"/>
      <c r="M3654" s="41"/>
      <c r="N3654" s="41"/>
      <c r="O3654" s="41"/>
      <c r="P3654" s="41"/>
      <c r="Q3654" s="41"/>
      <c r="R3654" s="41"/>
      <c r="S3654" s="41"/>
      <c r="T3654" s="41"/>
      <c r="U3654" s="41"/>
      <c r="V3654" s="41"/>
      <c r="W3654" s="41"/>
      <c r="X3654" s="41"/>
      <c r="Y3654" s="43" t="str">
        <f t="shared" si="114"/>
        <v/>
      </c>
      <c r="Z3654" s="43">
        <v>2421917</v>
      </c>
      <c r="AA3654" s="43" t="e">
        <f t="shared" si="115"/>
        <v>#N/A</v>
      </c>
    </row>
    <row r="3655" spans="1:27" x14ac:dyDescent="0.3">
      <c r="A3655" s="43">
        <v>1143717</v>
      </c>
      <c r="B3655" s="43" t="s">
        <v>3490</v>
      </c>
      <c r="C3655" s="43" t="s">
        <v>305</v>
      </c>
      <c r="D3655" s="41"/>
      <c r="E3655" s="43" t="s">
        <v>29</v>
      </c>
      <c r="F3655" s="43" t="s">
        <v>28</v>
      </c>
      <c r="G3655" s="43">
        <v>36023</v>
      </c>
      <c r="H3655" s="41"/>
      <c r="I3655" s="41"/>
      <c r="J3655" s="43"/>
      <c r="K3655" s="41"/>
      <c r="L3655" s="41"/>
      <c r="M3655" s="41"/>
      <c r="N3655" s="41"/>
      <c r="O3655" s="41"/>
      <c r="P3655" s="41"/>
      <c r="Q3655" s="41"/>
      <c r="R3655" s="41"/>
      <c r="S3655" s="41"/>
      <c r="T3655" s="41"/>
      <c r="U3655" s="41"/>
      <c r="V3655" s="41"/>
      <c r="W3655" s="41"/>
      <c r="X3655" s="41"/>
      <c r="Y3655" s="43" t="str">
        <f t="shared" si="114"/>
        <v>COMP</v>
      </c>
      <c r="Z3655" s="43">
        <v>2423214</v>
      </c>
      <c r="AA3655" s="43">
        <f t="shared" si="115"/>
        <v>1143717</v>
      </c>
    </row>
    <row r="3656" spans="1:27" x14ac:dyDescent="0.3">
      <c r="A3656" s="43">
        <v>1966835</v>
      </c>
      <c r="B3656" s="43" t="s">
        <v>3491</v>
      </c>
      <c r="C3656" s="43" t="s">
        <v>3492</v>
      </c>
      <c r="D3656" s="41"/>
      <c r="E3656" s="43" t="s">
        <v>6263</v>
      </c>
      <c r="F3656" s="43" t="s">
        <v>28</v>
      </c>
      <c r="G3656" s="43">
        <v>18035</v>
      </c>
      <c r="H3656" s="41"/>
      <c r="I3656" s="41"/>
      <c r="J3656" s="43"/>
      <c r="K3656" s="41"/>
      <c r="L3656" s="41"/>
      <c r="M3656" s="41"/>
      <c r="N3656" s="41"/>
      <c r="O3656" s="41"/>
      <c r="P3656" s="41"/>
      <c r="Q3656" s="41"/>
      <c r="R3656" s="41"/>
      <c r="S3656" s="41"/>
      <c r="T3656" s="41"/>
      <c r="U3656" s="41"/>
      <c r="V3656" s="41"/>
      <c r="W3656" s="41"/>
      <c r="X3656" s="41"/>
      <c r="Y3656" s="43" t="str">
        <f t="shared" si="114"/>
        <v>COMP</v>
      </c>
      <c r="Z3656" s="43">
        <v>741829</v>
      </c>
      <c r="AA3656" s="43">
        <f t="shared" si="115"/>
        <v>1966835</v>
      </c>
    </row>
    <row r="3657" spans="1:27" x14ac:dyDescent="0.3">
      <c r="A3657" s="43">
        <v>2059337</v>
      </c>
      <c r="B3657" s="43" t="s">
        <v>3493</v>
      </c>
      <c r="C3657" s="43" t="s">
        <v>232</v>
      </c>
      <c r="D3657" s="41"/>
      <c r="E3657" s="43" t="s">
        <v>6263</v>
      </c>
      <c r="F3657" s="43" t="s">
        <v>28</v>
      </c>
      <c r="G3657" s="43">
        <v>45054</v>
      </c>
      <c r="H3657" s="41"/>
      <c r="I3657" s="41"/>
      <c r="J3657" s="43"/>
      <c r="K3657" s="41"/>
      <c r="L3657" s="41"/>
      <c r="M3657" s="41"/>
      <c r="N3657" s="41"/>
      <c r="O3657" s="41"/>
      <c r="P3657" s="41"/>
      <c r="Q3657" s="41"/>
      <c r="R3657" s="41"/>
      <c r="S3657" s="41"/>
      <c r="T3657" s="41"/>
      <c r="U3657" s="41"/>
      <c r="V3657" s="41"/>
      <c r="W3657" s="41"/>
      <c r="X3657" s="41"/>
      <c r="Y3657" s="43" t="str">
        <f t="shared" si="114"/>
        <v/>
      </c>
      <c r="Z3657" s="43">
        <v>1405778</v>
      </c>
      <c r="AA3657" s="43" t="e">
        <f t="shared" si="115"/>
        <v>#N/A</v>
      </c>
    </row>
    <row r="3658" spans="1:27" x14ac:dyDescent="0.3">
      <c r="A3658" s="43">
        <v>1860333</v>
      </c>
      <c r="B3658" s="43" t="s">
        <v>3494</v>
      </c>
      <c r="C3658" s="43" t="s">
        <v>3495</v>
      </c>
      <c r="D3658" s="41"/>
      <c r="E3658" s="43" t="s">
        <v>6263</v>
      </c>
      <c r="F3658" s="43" t="s">
        <v>30</v>
      </c>
      <c r="G3658" s="43">
        <v>28001</v>
      </c>
      <c r="H3658" s="41"/>
      <c r="I3658" s="41"/>
      <c r="J3658" s="43"/>
      <c r="K3658" s="41"/>
      <c r="L3658" s="41"/>
      <c r="M3658" s="41"/>
      <c r="N3658" s="41"/>
      <c r="O3658" s="41"/>
      <c r="P3658" s="41"/>
      <c r="Q3658" s="41"/>
      <c r="R3658" s="41"/>
      <c r="S3658" s="41"/>
      <c r="T3658" s="41"/>
      <c r="U3658" s="41"/>
      <c r="V3658" s="41"/>
      <c r="W3658" s="41"/>
      <c r="X3658" s="41"/>
      <c r="Y3658" s="43" t="str">
        <f t="shared" si="114"/>
        <v>COMP</v>
      </c>
      <c r="Z3658" s="43">
        <v>1510989</v>
      </c>
      <c r="AA3658" s="43">
        <f t="shared" si="115"/>
        <v>1860333</v>
      </c>
    </row>
    <row r="3659" spans="1:27" x14ac:dyDescent="0.3">
      <c r="A3659" s="43">
        <v>1961013</v>
      </c>
      <c r="B3659" s="43" t="s">
        <v>3496</v>
      </c>
      <c r="C3659" s="43" t="s">
        <v>1829</v>
      </c>
      <c r="D3659" s="41"/>
      <c r="E3659" s="43" t="s">
        <v>29</v>
      </c>
      <c r="F3659" s="43" t="s">
        <v>30</v>
      </c>
      <c r="G3659" s="43">
        <v>37045</v>
      </c>
      <c r="H3659" s="41"/>
      <c r="I3659" s="41"/>
      <c r="J3659" s="43"/>
      <c r="K3659" s="41"/>
      <c r="L3659" s="41"/>
      <c r="M3659" s="41"/>
      <c r="N3659" s="41"/>
      <c r="O3659" s="41"/>
      <c r="P3659" s="41"/>
      <c r="Q3659" s="41"/>
      <c r="R3659" s="41"/>
      <c r="S3659" s="41"/>
      <c r="T3659" s="41"/>
      <c r="U3659" s="41"/>
      <c r="V3659" s="41"/>
      <c r="W3659" s="41"/>
      <c r="X3659" s="41"/>
      <c r="Y3659" s="43" t="str">
        <f t="shared" si="114"/>
        <v/>
      </c>
      <c r="Z3659" s="43">
        <v>1450352</v>
      </c>
      <c r="AA3659" s="43" t="e">
        <f t="shared" si="115"/>
        <v>#N/A</v>
      </c>
    </row>
    <row r="3660" spans="1:27" x14ac:dyDescent="0.3">
      <c r="A3660" s="43">
        <v>1467470</v>
      </c>
      <c r="B3660" s="43" t="s">
        <v>3497</v>
      </c>
      <c r="C3660" s="43" t="s">
        <v>175</v>
      </c>
      <c r="D3660" s="41"/>
      <c r="E3660" s="43" t="s">
        <v>6263</v>
      </c>
      <c r="F3660" s="43" t="s">
        <v>28</v>
      </c>
      <c r="G3660" s="43">
        <v>28030</v>
      </c>
      <c r="H3660" s="41"/>
      <c r="I3660" s="41"/>
      <c r="J3660" s="43"/>
      <c r="K3660" s="41"/>
      <c r="L3660" s="41"/>
      <c r="M3660" s="41"/>
      <c r="N3660" s="41"/>
      <c r="O3660" s="41"/>
      <c r="P3660" s="41"/>
      <c r="Q3660" s="41"/>
      <c r="R3660" s="41"/>
      <c r="S3660" s="41"/>
      <c r="T3660" s="41"/>
      <c r="U3660" s="41"/>
      <c r="V3660" s="41"/>
      <c r="W3660" s="41"/>
      <c r="X3660" s="41"/>
      <c r="Y3660" s="43" t="str">
        <f t="shared" si="114"/>
        <v/>
      </c>
      <c r="Z3660" s="43">
        <v>2371158</v>
      </c>
      <c r="AA3660" s="43" t="e">
        <f t="shared" si="115"/>
        <v>#N/A</v>
      </c>
    </row>
    <row r="3661" spans="1:27" x14ac:dyDescent="0.3">
      <c r="A3661" s="43">
        <v>2008390</v>
      </c>
      <c r="B3661" s="43" t="s">
        <v>3498</v>
      </c>
      <c r="C3661" s="43" t="s">
        <v>232</v>
      </c>
      <c r="D3661" s="41"/>
      <c r="E3661" s="43" t="s">
        <v>35</v>
      </c>
      <c r="F3661" s="43" t="s">
        <v>28</v>
      </c>
      <c r="G3661" s="43">
        <v>28009</v>
      </c>
      <c r="H3661" s="41"/>
      <c r="I3661" s="41"/>
      <c r="J3661" s="43"/>
      <c r="K3661" s="41"/>
      <c r="L3661" s="41"/>
      <c r="M3661" s="41"/>
      <c r="N3661" s="41"/>
      <c r="O3661" s="41"/>
      <c r="P3661" s="41"/>
      <c r="Q3661" s="41"/>
      <c r="R3661" s="41"/>
      <c r="S3661" s="41"/>
      <c r="T3661" s="41"/>
      <c r="U3661" s="41"/>
      <c r="V3661" s="41"/>
      <c r="W3661" s="41"/>
      <c r="X3661" s="41"/>
      <c r="Y3661" s="43" t="str">
        <f t="shared" si="114"/>
        <v>COMP</v>
      </c>
      <c r="Z3661" s="43">
        <v>2228516</v>
      </c>
      <c r="AA3661" s="43">
        <f t="shared" si="115"/>
        <v>2008390</v>
      </c>
    </row>
    <row r="3662" spans="1:27" x14ac:dyDescent="0.3">
      <c r="A3662" s="43">
        <v>2083134</v>
      </c>
      <c r="B3662" s="43" t="s">
        <v>3499</v>
      </c>
      <c r="C3662" s="43" t="s">
        <v>1992</v>
      </c>
      <c r="D3662" s="41"/>
      <c r="E3662" s="43" t="s">
        <v>31</v>
      </c>
      <c r="F3662" s="43" t="s">
        <v>30</v>
      </c>
      <c r="G3662" s="43">
        <v>37021</v>
      </c>
      <c r="H3662" s="41"/>
      <c r="I3662" s="41"/>
      <c r="J3662" s="43"/>
      <c r="K3662" s="41"/>
      <c r="L3662" s="41"/>
      <c r="M3662" s="41"/>
      <c r="N3662" s="41"/>
      <c r="O3662" s="41"/>
      <c r="P3662" s="41"/>
      <c r="Q3662" s="41"/>
      <c r="R3662" s="41"/>
      <c r="S3662" s="41"/>
      <c r="T3662" s="41"/>
      <c r="U3662" s="41"/>
      <c r="V3662" s="41"/>
      <c r="W3662" s="41"/>
      <c r="X3662" s="41"/>
      <c r="Y3662" s="43" t="str">
        <f t="shared" si="114"/>
        <v>COMP</v>
      </c>
      <c r="Z3662" s="43">
        <v>2195648</v>
      </c>
      <c r="AA3662" s="43">
        <f t="shared" si="115"/>
        <v>2083134</v>
      </c>
    </row>
    <row r="3663" spans="1:27" x14ac:dyDescent="0.3">
      <c r="A3663" s="43">
        <v>1037568</v>
      </c>
      <c r="B3663" s="43" t="s">
        <v>3499</v>
      </c>
      <c r="C3663" s="43" t="s">
        <v>1300</v>
      </c>
      <c r="D3663" s="41"/>
      <c r="E3663" s="43" t="s">
        <v>6263</v>
      </c>
      <c r="F3663" s="43" t="s">
        <v>30</v>
      </c>
      <c r="G3663" s="43">
        <v>37015</v>
      </c>
      <c r="H3663" s="41"/>
      <c r="I3663" s="41"/>
      <c r="J3663" s="43"/>
      <c r="K3663" s="41"/>
      <c r="L3663" s="41"/>
      <c r="M3663" s="41"/>
      <c r="N3663" s="41"/>
      <c r="O3663" s="41"/>
      <c r="P3663" s="41"/>
      <c r="Q3663" s="41"/>
      <c r="R3663" s="41"/>
      <c r="S3663" s="41"/>
      <c r="T3663" s="41"/>
      <c r="U3663" s="41"/>
      <c r="V3663" s="41"/>
      <c r="W3663" s="41"/>
      <c r="X3663" s="41"/>
      <c r="Y3663" s="43" t="str">
        <f t="shared" si="114"/>
        <v>COMP</v>
      </c>
      <c r="Z3663" s="43">
        <v>645788</v>
      </c>
      <c r="AA3663" s="43">
        <f t="shared" si="115"/>
        <v>1037568</v>
      </c>
    </row>
    <row r="3664" spans="1:27" x14ac:dyDescent="0.3">
      <c r="A3664" s="43">
        <v>2084032</v>
      </c>
      <c r="B3664" s="43" t="s">
        <v>3500</v>
      </c>
      <c r="C3664" s="43" t="s">
        <v>553</v>
      </c>
      <c r="D3664" s="41"/>
      <c r="E3664" s="43" t="s">
        <v>34</v>
      </c>
      <c r="F3664" s="43" t="s">
        <v>28</v>
      </c>
      <c r="G3664" s="43">
        <v>45008</v>
      </c>
      <c r="H3664" s="41"/>
      <c r="I3664" s="41"/>
      <c r="J3664" s="43"/>
      <c r="K3664" s="41"/>
      <c r="L3664" s="41"/>
      <c r="M3664" s="41"/>
      <c r="N3664" s="41"/>
      <c r="O3664" s="41"/>
      <c r="P3664" s="41"/>
      <c r="Q3664" s="41"/>
      <c r="R3664" s="41"/>
      <c r="S3664" s="41"/>
      <c r="T3664" s="41"/>
      <c r="U3664" s="41"/>
      <c r="V3664" s="41"/>
      <c r="W3664" s="41"/>
      <c r="X3664" s="41"/>
      <c r="Y3664" s="43" t="str">
        <f t="shared" si="114"/>
        <v>COMP</v>
      </c>
      <c r="Z3664" s="43">
        <v>1205541</v>
      </c>
      <c r="AA3664" s="43">
        <f t="shared" si="115"/>
        <v>2084032</v>
      </c>
    </row>
    <row r="3665" spans="1:27" x14ac:dyDescent="0.3">
      <c r="A3665" s="43">
        <v>2319752</v>
      </c>
      <c r="B3665" s="43" t="s">
        <v>3501</v>
      </c>
      <c r="C3665" s="43" t="s">
        <v>936</v>
      </c>
      <c r="D3665" s="41"/>
      <c r="E3665" s="43" t="s">
        <v>29</v>
      </c>
      <c r="F3665" s="43" t="s">
        <v>30</v>
      </c>
      <c r="G3665" s="43">
        <v>37024</v>
      </c>
      <c r="H3665" s="41"/>
      <c r="I3665" s="41"/>
      <c r="J3665" s="43"/>
      <c r="K3665" s="41"/>
      <c r="L3665" s="41"/>
      <c r="M3665" s="41"/>
      <c r="N3665" s="41"/>
      <c r="O3665" s="41"/>
      <c r="P3665" s="41"/>
      <c r="Q3665" s="41"/>
      <c r="R3665" s="41"/>
      <c r="S3665" s="41"/>
      <c r="T3665" s="41"/>
      <c r="U3665" s="41"/>
      <c r="V3665" s="41"/>
      <c r="W3665" s="41"/>
      <c r="X3665" s="41"/>
      <c r="Y3665" s="43" t="str">
        <f t="shared" si="114"/>
        <v>COMP</v>
      </c>
      <c r="Z3665" s="43">
        <v>1452373</v>
      </c>
      <c r="AA3665" s="43">
        <f t="shared" si="115"/>
        <v>2319752</v>
      </c>
    </row>
    <row r="3666" spans="1:27" x14ac:dyDescent="0.3">
      <c r="A3666" s="43">
        <v>2333428</v>
      </c>
      <c r="B3666" s="43" t="s">
        <v>3502</v>
      </c>
      <c r="C3666" s="43" t="s">
        <v>390</v>
      </c>
      <c r="D3666" s="41"/>
      <c r="E3666" s="43" t="s">
        <v>6263</v>
      </c>
      <c r="F3666" s="43" t="s">
        <v>30</v>
      </c>
      <c r="G3666" s="43">
        <v>36003</v>
      </c>
      <c r="H3666" s="41"/>
      <c r="I3666" s="41"/>
      <c r="J3666" s="43"/>
      <c r="K3666" s="41"/>
      <c r="L3666" s="41"/>
      <c r="M3666" s="41"/>
      <c r="N3666" s="41"/>
      <c r="O3666" s="41"/>
      <c r="P3666" s="41"/>
      <c r="Q3666" s="41"/>
      <c r="R3666" s="41"/>
      <c r="S3666" s="41"/>
      <c r="T3666" s="41"/>
      <c r="U3666" s="41"/>
      <c r="V3666" s="41"/>
      <c r="W3666" s="41"/>
      <c r="X3666" s="41"/>
      <c r="Y3666" s="43" t="str">
        <f t="shared" si="114"/>
        <v/>
      </c>
      <c r="Z3666" s="43">
        <v>1240504</v>
      </c>
      <c r="AA3666" s="43" t="e">
        <f t="shared" si="115"/>
        <v>#N/A</v>
      </c>
    </row>
    <row r="3667" spans="1:27" x14ac:dyDescent="0.3">
      <c r="A3667" s="43">
        <v>240656</v>
      </c>
      <c r="B3667" s="43" t="s">
        <v>3503</v>
      </c>
      <c r="C3667" s="43" t="s">
        <v>3504</v>
      </c>
      <c r="D3667" s="41"/>
      <c r="E3667" s="43" t="s">
        <v>6263</v>
      </c>
      <c r="F3667" s="43" t="s">
        <v>28</v>
      </c>
      <c r="G3667" s="43">
        <v>28041</v>
      </c>
      <c r="H3667" s="41"/>
      <c r="I3667" s="41"/>
      <c r="J3667" s="43"/>
      <c r="K3667" s="41"/>
      <c r="L3667" s="41"/>
      <c r="M3667" s="41"/>
      <c r="N3667" s="41"/>
      <c r="O3667" s="41"/>
      <c r="P3667" s="41"/>
      <c r="Q3667" s="41"/>
      <c r="R3667" s="41"/>
      <c r="S3667" s="41"/>
      <c r="T3667" s="41"/>
      <c r="U3667" s="41"/>
      <c r="V3667" s="41"/>
      <c r="W3667" s="41"/>
      <c r="X3667" s="41"/>
      <c r="Y3667" s="43" t="str">
        <f t="shared" si="114"/>
        <v>COMP</v>
      </c>
      <c r="Z3667" s="43">
        <v>622937</v>
      </c>
      <c r="AA3667" s="43">
        <f t="shared" si="115"/>
        <v>240656</v>
      </c>
    </row>
    <row r="3668" spans="1:27" x14ac:dyDescent="0.3">
      <c r="A3668" s="43">
        <v>2046001</v>
      </c>
      <c r="B3668" s="43" t="s">
        <v>3505</v>
      </c>
      <c r="C3668" s="43" t="s">
        <v>294</v>
      </c>
      <c r="D3668" s="41"/>
      <c r="E3668" s="43" t="s">
        <v>6263</v>
      </c>
      <c r="F3668" s="43" t="s">
        <v>30</v>
      </c>
      <c r="G3668" s="43">
        <v>37021</v>
      </c>
      <c r="H3668" s="41"/>
      <c r="I3668" s="41"/>
      <c r="J3668" s="43"/>
      <c r="K3668" s="41"/>
      <c r="L3668" s="41"/>
      <c r="M3668" s="41"/>
      <c r="N3668" s="41"/>
      <c r="O3668" s="41"/>
      <c r="P3668" s="41"/>
      <c r="Q3668" s="41"/>
      <c r="R3668" s="41"/>
      <c r="S3668" s="41"/>
      <c r="T3668" s="41"/>
      <c r="U3668" s="41"/>
      <c r="V3668" s="41"/>
      <c r="W3668" s="41"/>
      <c r="X3668" s="41"/>
      <c r="Y3668" s="43" t="str">
        <f t="shared" si="114"/>
        <v/>
      </c>
      <c r="Z3668" s="43">
        <v>1116841</v>
      </c>
      <c r="AA3668" s="43" t="e">
        <f t="shared" si="115"/>
        <v>#N/A</v>
      </c>
    </row>
    <row r="3669" spans="1:27" x14ac:dyDescent="0.3">
      <c r="A3669" s="43">
        <v>2319436</v>
      </c>
      <c r="B3669" s="43" t="s">
        <v>3506</v>
      </c>
      <c r="C3669" s="43" t="s">
        <v>2881</v>
      </c>
      <c r="D3669" s="41"/>
      <c r="E3669" s="43" t="s">
        <v>35</v>
      </c>
      <c r="F3669" s="43" t="s">
        <v>28</v>
      </c>
      <c r="G3669" s="43">
        <v>18033</v>
      </c>
      <c r="H3669" s="41"/>
      <c r="I3669" s="41"/>
      <c r="J3669" s="43"/>
      <c r="K3669" s="41"/>
      <c r="L3669" s="41"/>
      <c r="M3669" s="41"/>
      <c r="N3669" s="41"/>
      <c r="O3669" s="41"/>
      <c r="P3669" s="41"/>
      <c r="Q3669" s="41"/>
      <c r="R3669" s="41"/>
      <c r="S3669" s="41"/>
      <c r="T3669" s="41"/>
      <c r="U3669" s="41"/>
      <c r="V3669" s="41"/>
      <c r="W3669" s="41"/>
      <c r="X3669" s="41"/>
      <c r="Y3669" s="43" t="str">
        <f t="shared" si="114"/>
        <v>COMP</v>
      </c>
      <c r="Z3669" s="43">
        <v>1789346</v>
      </c>
      <c r="AA3669" s="43">
        <f t="shared" si="115"/>
        <v>2319436</v>
      </c>
    </row>
    <row r="3670" spans="1:27" x14ac:dyDescent="0.3">
      <c r="A3670" s="43">
        <v>642622</v>
      </c>
      <c r="B3670" s="43" t="s">
        <v>3507</v>
      </c>
      <c r="C3670" s="43" t="s">
        <v>355</v>
      </c>
      <c r="D3670" s="41"/>
      <c r="E3670" s="43" t="s">
        <v>31</v>
      </c>
      <c r="F3670" s="43" t="s">
        <v>30</v>
      </c>
      <c r="G3670" s="43">
        <v>41002</v>
      </c>
      <c r="H3670" s="41"/>
      <c r="I3670" s="41"/>
      <c r="J3670" s="43"/>
      <c r="K3670" s="41"/>
      <c r="L3670" s="41"/>
      <c r="M3670" s="41"/>
      <c r="N3670" s="41"/>
      <c r="O3670" s="41"/>
      <c r="P3670" s="41"/>
      <c r="Q3670" s="41"/>
      <c r="R3670" s="41"/>
      <c r="S3670" s="41"/>
      <c r="T3670" s="41"/>
      <c r="U3670" s="41"/>
      <c r="V3670" s="41"/>
      <c r="W3670" s="41"/>
      <c r="X3670" s="41"/>
      <c r="Y3670" s="43" t="str">
        <f t="shared" si="114"/>
        <v>COMP</v>
      </c>
      <c r="Z3670" s="43">
        <v>2174633</v>
      </c>
      <c r="AA3670" s="43">
        <f t="shared" si="115"/>
        <v>642622</v>
      </c>
    </row>
    <row r="3671" spans="1:27" x14ac:dyDescent="0.3">
      <c r="A3671" s="43">
        <v>120598</v>
      </c>
      <c r="B3671" s="43" t="s">
        <v>3508</v>
      </c>
      <c r="C3671" s="43" t="s">
        <v>464</v>
      </c>
      <c r="D3671" s="41"/>
      <c r="E3671" s="43" t="s">
        <v>6263</v>
      </c>
      <c r="F3671" s="43" t="s">
        <v>28</v>
      </c>
      <c r="G3671" s="43">
        <v>41016</v>
      </c>
      <c r="H3671" s="41"/>
      <c r="I3671" s="41"/>
      <c r="J3671" s="43"/>
      <c r="K3671" s="41"/>
      <c r="L3671" s="41"/>
      <c r="M3671" s="41"/>
      <c r="N3671" s="41"/>
      <c r="O3671" s="41"/>
      <c r="P3671" s="41"/>
      <c r="Q3671" s="41"/>
      <c r="R3671" s="41"/>
      <c r="S3671" s="41"/>
      <c r="T3671" s="41"/>
      <c r="U3671" s="41"/>
      <c r="V3671" s="41"/>
      <c r="W3671" s="41"/>
      <c r="X3671" s="41"/>
      <c r="Y3671" s="43" t="str">
        <f t="shared" si="114"/>
        <v>COMP</v>
      </c>
      <c r="Z3671" s="43">
        <v>2083381</v>
      </c>
      <c r="AA3671" s="43">
        <f t="shared" si="115"/>
        <v>120598</v>
      </c>
    </row>
    <row r="3672" spans="1:27" x14ac:dyDescent="0.3">
      <c r="A3672" s="43">
        <v>1253301</v>
      </c>
      <c r="B3672" s="43" t="s">
        <v>3509</v>
      </c>
      <c r="C3672" s="43" t="s">
        <v>389</v>
      </c>
      <c r="D3672" s="41"/>
      <c r="E3672" s="43" t="s">
        <v>31</v>
      </c>
      <c r="F3672" s="43" t="s">
        <v>28</v>
      </c>
      <c r="G3672" s="43">
        <v>41002</v>
      </c>
      <c r="H3672" s="41"/>
      <c r="I3672" s="41"/>
      <c r="J3672" s="43"/>
      <c r="K3672" s="41"/>
      <c r="L3672" s="41"/>
      <c r="M3672" s="41"/>
      <c r="N3672" s="41"/>
      <c r="O3672" s="41"/>
      <c r="P3672" s="41"/>
      <c r="Q3672" s="41"/>
      <c r="R3672" s="41"/>
      <c r="S3672" s="41"/>
      <c r="T3672" s="41"/>
      <c r="U3672" s="41"/>
      <c r="V3672" s="41"/>
      <c r="W3672" s="41"/>
      <c r="X3672" s="41"/>
      <c r="Y3672" s="43" t="str">
        <f t="shared" si="114"/>
        <v>COMP</v>
      </c>
      <c r="Z3672" s="43">
        <v>1940104</v>
      </c>
      <c r="AA3672" s="43">
        <f t="shared" si="115"/>
        <v>1253301</v>
      </c>
    </row>
    <row r="3673" spans="1:27" x14ac:dyDescent="0.3">
      <c r="A3673" s="43">
        <v>1604460</v>
      </c>
      <c r="B3673" s="43" t="s">
        <v>3509</v>
      </c>
      <c r="C3673" s="43" t="s">
        <v>612</v>
      </c>
      <c r="D3673" s="41"/>
      <c r="E3673" s="43" t="s">
        <v>6263</v>
      </c>
      <c r="F3673" s="43" t="s">
        <v>28</v>
      </c>
      <c r="G3673" s="43">
        <v>41002</v>
      </c>
      <c r="H3673" s="41"/>
      <c r="I3673" s="41"/>
      <c r="J3673" s="43"/>
      <c r="K3673" s="41"/>
      <c r="L3673" s="41"/>
      <c r="M3673" s="41"/>
      <c r="N3673" s="41"/>
      <c r="O3673" s="41"/>
      <c r="P3673" s="41"/>
      <c r="Q3673" s="41"/>
      <c r="R3673" s="41"/>
      <c r="S3673" s="41"/>
      <c r="T3673" s="41"/>
      <c r="U3673" s="41"/>
      <c r="V3673" s="41"/>
      <c r="W3673" s="41"/>
      <c r="X3673" s="41"/>
      <c r="Y3673" s="43" t="str">
        <f t="shared" si="114"/>
        <v/>
      </c>
      <c r="Z3673" s="43">
        <v>1962741</v>
      </c>
      <c r="AA3673" s="43" t="e">
        <f t="shared" si="115"/>
        <v>#N/A</v>
      </c>
    </row>
    <row r="3674" spans="1:27" x14ac:dyDescent="0.3">
      <c r="A3674" s="43">
        <v>1471955</v>
      </c>
      <c r="B3674" s="43" t="s">
        <v>3509</v>
      </c>
      <c r="C3674" s="43" t="s">
        <v>1036</v>
      </c>
      <c r="D3674" s="41"/>
      <c r="E3674" s="43" t="s">
        <v>6263</v>
      </c>
      <c r="F3674" s="43" t="s">
        <v>30</v>
      </c>
      <c r="G3674" s="43">
        <v>41002</v>
      </c>
      <c r="H3674" s="41"/>
      <c r="I3674" s="41"/>
      <c r="J3674" s="43"/>
      <c r="K3674" s="41"/>
      <c r="L3674" s="41"/>
      <c r="M3674" s="41"/>
      <c r="N3674" s="41"/>
      <c r="O3674" s="41"/>
      <c r="P3674" s="41"/>
      <c r="Q3674" s="41"/>
      <c r="R3674" s="41"/>
      <c r="S3674" s="41"/>
      <c r="T3674" s="41"/>
      <c r="U3674" s="41"/>
      <c r="V3674" s="41"/>
      <c r="W3674" s="41"/>
      <c r="X3674" s="41"/>
      <c r="Y3674" s="43" t="str">
        <f t="shared" si="114"/>
        <v/>
      </c>
      <c r="Z3674" s="43">
        <v>1923483</v>
      </c>
      <c r="AA3674" s="43" t="e">
        <f t="shared" si="115"/>
        <v>#N/A</v>
      </c>
    </row>
    <row r="3675" spans="1:27" x14ac:dyDescent="0.3">
      <c r="A3675" s="43">
        <v>881670</v>
      </c>
      <c r="B3675" s="43" t="s">
        <v>3510</v>
      </c>
      <c r="C3675" s="43" t="s">
        <v>236</v>
      </c>
      <c r="D3675" s="41"/>
      <c r="E3675" s="43" t="s">
        <v>6263</v>
      </c>
      <c r="F3675" s="43" t="s">
        <v>28</v>
      </c>
      <c r="G3675" s="43">
        <v>37046</v>
      </c>
      <c r="H3675" s="41"/>
      <c r="I3675" s="41"/>
      <c r="J3675" s="43"/>
      <c r="K3675" s="41"/>
      <c r="L3675" s="41"/>
      <c r="M3675" s="41"/>
      <c r="N3675" s="41"/>
      <c r="O3675" s="41"/>
      <c r="P3675" s="41"/>
      <c r="Q3675" s="41"/>
      <c r="R3675" s="41"/>
      <c r="S3675" s="41"/>
      <c r="T3675" s="41"/>
      <c r="U3675" s="41"/>
      <c r="V3675" s="41"/>
      <c r="W3675" s="41"/>
      <c r="X3675" s="41"/>
      <c r="Y3675" s="43" t="str">
        <f t="shared" si="114"/>
        <v>COMP</v>
      </c>
      <c r="Z3675" s="43">
        <v>2188683</v>
      </c>
      <c r="AA3675" s="43">
        <f t="shared" si="115"/>
        <v>881670</v>
      </c>
    </row>
    <row r="3676" spans="1:27" x14ac:dyDescent="0.3">
      <c r="A3676" s="43">
        <v>1322423</v>
      </c>
      <c r="B3676" s="43" t="s">
        <v>3511</v>
      </c>
      <c r="C3676" s="43" t="s">
        <v>666</v>
      </c>
      <c r="D3676" s="41"/>
      <c r="E3676" s="43" t="s">
        <v>29</v>
      </c>
      <c r="F3676" s="43" t="s">
        <v>30</v>
      </c>
      <c r="G3676" s="43">
        <v>28030</v>
      </c>
      <c r="H3676" s="41"/>
      <c r="I3676" s="41"/>
      <c r="J3676" s="43"/>
      <c r="K3676" s="41"/>
      <c r="L3676" s="41"/>
      <c r="M3676" s="41"/>
      <c r="N3676" s="41"/>
      <c r="O3676" s="41"/>
      <c r="P3676" s="41"/>
      <c r="Q3676" s="41"/>
      <c r="R3676" s="41"/>
      <c r="S3676" s="41"/>
      <c r="T3676" s="41"/>
      <c r="U3676" s="41"/>
      <c r="V3676" s="41"/>
      <c r="W3676" s="41"/>
      <c r="X3676" s="41"/>
      <c r="Y3676" s="43" t="str">
        <f t="shared" si="114"/>
        <v>COMP</v>
      </c>
      <c r="Z3676" s="43">
        <v>624198</v>
      </c>
      <c r="AA3676" s="43">
        <f t="shared" si="115"/>
        <v>1322423</v>
      </c>
    </row>
    <row r="3677" spans="1:27" x14ac:dyDescent="0.3">
      <c r="A3677" s="43">
        <v>1590813</v>
      </c>
      <c r="B3677" s="43" t="s">
        <v>3511</v>
      </c>
      <c r="C3677" s="43" t="s">
        <v>478</v>
      </c>
      <c r="D3677" s="41"/>
      <c r="E3677" s="43" t="s">
        <v>6263</v>
      </c>
      <c r="F3677" s="43" t="s">
        <v>28</v>
      </c>
      <c r="G3677" s="43">
        <v>28030</v>
      </c>
      <c r="H3677" s="41"/>
      <c r="I3677" s="41"/>
      <c r="J3677" s="43"/>
      <c r="K3677" s="41"/>
      <c r="L3677" s="41"/>
      <c r="M3677" s="41"/>
      <c r="N3677" s="41"/>
      <c r="O3677" s="41"/>
      <c r="P3677" s="41"/>
      <c r="Q3677" s="41"/>
      <c r="R3677" s="41"/>
      <c r="S3677" s="41"/>
      <c r="T3677" s="41"/>
      <c r="U3677" s="41"/>
      <c r="V3677" s="41"/>
      <c r="W3677" s="41"/>
      <c r="X3677" s="41"/>
      <c r="Y3677" s="43" t="str">
        <f t="shared" si="114"/>
        <v>COMP</v>
      </c>
      <c r="Z3677" s="43">
        <v>738488</v>
      </c>
      <c r="AA3677" s="43">
        <f t="shared" si="115"/>
        <v>1590813</v>
      </c>
    </row>
    <row r="3678" spans="1:27" x14ac:dyDescent="0.3">
      <c r="A3678" s="43">
        <v>329771</v>
      </c>
      <c r="B3678" s="43" t="s">
        <v>3512</v>
      </c>
      <c r="C3678" s="43" t="s">
        <v>618</v>
      </c>
      <c r="D3678" s="41"/>
      <c r="E3678" s="43" t="s">
        <v>6263</v>
      </c>
      <c r="F3678" s="43" t="s">
        <v>28</v>
      </c>
      <c r="G3678" s="43">
        <v>45008</v>
      </c>
      <c r="H3678" s="41"/>
      <c r="I3678" s="41"/>
      <c r="J3678" s="43"/>
      <c r="K3678" s="41"/>
      <c r="L3678" s="41"/>
      <c r="M3678" s="41"/>
      <c r="N3678" s="41"/>
      <c r="O3678" s="41"/>
      <c r="P3678" s="41"/>
      <c r="Q3678" s="41"/>
      <c r="R3678" s="41"/>
      <c r="S3678" s="41"/>
      <c r="T3678" s="41"/>
      <c r="U3678" s="41"/>
      <c r="V3678" s="41"/>
      <c r="W3678" s="41"/>
      <c r="X3678" s="41"/>
      <c r="Y3678" s="43" t="str">
        <f t="shared" si="114"/>
        <v>COMP</v>
      </c>
      <c r="Z3678" s="43">
        <v>584235</v>
      </c>
      <c r="AA3678" s="43">
        <f t="shared" si="115"/>
        <v>329771</v>
      </c>
    </row>
    <row r="3679" spans="1:27" x14ac:dyDescent="0.3">
      <c r="A3679" s="43">
        <v>947439</v>
      </c>
      <c r="B3679" s="43" t="s">
        <v>6289</v>
      </c>
      <c r="C3679" s="43" t="s">
        <v>444</v>
      </c>
      <c r="D3679" s="41"/>
      <c r="E3679" s="43" t="s">
        <v>6263</v>
      </c>
      <c r="F3679" s="43" t="s">
        <v>28</v>
      </c>
      <c r="G3679" s="43">
        <v>45009</v>
      </c>
      <c r="H3679" s="41"/>
      <c r="I3679" s="41"/>
      <c r="J3679" s="43"/>
      <c r="K3679" s="41"/>
      <c r="L3679" s="41"/>
      <c r="M3679" s="41"/>
      <c r="N3679" s="41"/>
      <c r="O3679" s="41"/>
      <c r="P3679" s="41"/>
      <c r="Q3679" s="41"/>
      <c r="R3679" s="41"/>
      <c r="S3679" s="41"/>
      <c r="T3679" s="41"/>
      <c r="U3679" s="41"/>
      <c r="V3679" s="41"/>
      <c r="W3679" s="41"/>
      <c r="X3679" s="41"/>
      <c r="Y3679" s="43" t="str">
        <f t="shared" si="114"/>
        <v>COMP</v>
      </c>
      <c r="Z3679" s="43">
        <v>248836</v>
      </c>
      <c r="AA3679" s="43">
        <f t="shared" si="115"/>
        <v>947439</v>
      </c>
    </row>
    <row r="3680" spans="1:27" x14ac:dyDescent="0.3">
      <c r="A3680" s="43">
        <v>2114231</v>
      </c>
      <c r="B3680" s="43" t="s">
        <v>3513</v>
      </c>
      <c r="C3680" s="43" t="s">
        <v>3054</v>
      </c>
      <c r="D3680" s="41"/>
      <c r="E3680" s="43" t="s">
        <v>29</v>
      </c>
      <c r="F3680" s="43" t="s">
        <v>30</v>
      </c>
      <c r="G3680" s="43">
        <v>45016</v>
      </c>
      <c r="H3680" s="41"/>
      <c r="I3680" s="41"/>
      <c r="J3680" s="43"/>
      <c r="K3680" s="41"/>
      <c r="L3680" s="41"/>
      <c r="M3680" s="41"/>
      <c r="N3680" s="41"/>
      <c r="O3680" s="41"/>
      <c r="P3680" s="41"/>
      <c r="Q3680" s="41"/>
      <c r="R3680" s="41"/>
      <c r="S3680" s="41"/>
      <c r="T3680" s="41"/>
      <c r="U3680" s="41"/>
      <c r="V3680" s="41"/>
      <c r="W3680" s="41"/>
      <c r="X3680" s="41"/>
      <c r="Y3680" s="43" t="str">
        <f t="shared" si="114"/>
        <v/>
      </c>
      <c r="Z3680" s="43">
        <v>1714497</v>
      </c>
      <c r="AA3680" s="43" t="e">
        <f t="shared" si="115"/>
        <v>#N/A</v>
      </c>
    </row>
    <row r="3681" spans="1:27" x14ac:dyDescent="0.3">
      <c r="A3681" s="43">
        <v>745077</v>
      </c>
      <c r="B3681" s="43" t="s">
        <v>3514</v>
      </c>
      <c r="C3681" s="43" t="s">
        <v>2510</v>
      </c>
      <c r="D3681" s="41"/>
      <c r="E3681" s="43" t="s">
        <v>6263</v>
      </c>
      <c r="F3681" s="43" t="s">
        <v>28</v>
      </c>
      <c r="G3681" s="43">
        <v>36003</v>
      </c>
      <c r="H3681" s="41"/>
      <c r="I3681" s="41"/>
      <c r="J3681" s="43"/>
      <c r="K3681" s="41"/>
      <c r="L3681" s="41"/>
      <c r="M3681" s="41"/>
      <c r="N3681" s="41"/>
      <c r="O3681" s="41"/>
      <c r="P3681" s="41"/>
      <c r="Q3681" s="41"/>
      <c r="R3681" s="41"/>
      <c r="S3681" s="41"/>
      <c r="T3681" s="41"/>
      <c r="U3681" s="41"/>
      <c r="V3681" s="41"/>
      <c r="W3681" s="41"/>
      <c r="X3681" s="41"/>
      <c r="Y3681" s="43" t="str">
        <f t="shared" si="114"/>
        <v>COMP</v>
      </c>
      <c r="Z3681" s="43">
        <v>1871937</v>
      </c>
      <c r="AA3681" s="43">
        <f t="shared" si="115"/>
        <v>745077</v>
      </c>
    </row>
    <row r="3682" spans="1:27" x14ac:dyDescent="0.3">
      <c r="A3682" s="43">
        <v>1483752</v>
      </c>
      <c r="B3682" s="43" t="s">
        <v>3515</v>
      </c>
      <c r="C3682" s="43" t="s">
        <v>466</v>
      </c>
      <c r="D3682" s="41"/>
      <c r="E3682" s="43" t="s">
        <v>6263</v>
      </c>
      <c r="F3682" s="43" t="s">
        <v>28</v>
      </c>
      <c r="G3682" s="43">
        <v>45016</v>
      </c>
      <c r="H3682" s="41"/>
      <c r="I3682" s="41"/>
      <c r="J3682" s="43"/>
      <c r="K3682" s="41"/>
      <c r="L3682" s="41"/>
      <c r="M3682" s="41"/>
      <c r="N3682" s="41"/>
      <c r="O3682" s="41"/>
      <c r="P3682" s="41"/>
      <c r="Q3682" s="41"/>
      <c r="R3682" s="41"/>
      <c r="S3682" s="41"/>
      <c r="T3682" s="41"/>
      <c r="U3682" s="41"/>
      <c r="V3682" s="41"/>
      <c r="W3682" s="41"/>
      <c r="X3682" s="41"/>
      <c r="Y3682" s="43" t="str">
        <f t="shared" si="114"/>
        <v>COMP</v>
      </c>
      <c r="Z3682" s="43">
        <v>2298216</v>
      </c>
      <c r="AA3682" s="43">
        <f t="shared" si="115"/>
        <v>1483752</v>
      </c>
    </row>
    <row r="3683" spans="1:27" x14ac:dyDescent="0.3">
      <c r="A3683" s="43">
        <v>2286784</v>
      </c>
      <c r="B3683" s="43" t="s">
        <v>3516</v>
      </c>
      <c r="C3683" s="43" t="s">
        <v>175</v>
      </c>
      <c r="D3683" s="41"/>
      <c r="E3683" s="43" t="s">
        <v>6263</v>
      </c>
      <c r="F3683" s="43" t="s">
        <v>28</v>
      </c>
      <c r="G3683" s="43">
        <v>37011</v>
      </c>
      <c r="H3683" s="41"/>
      <c r="I3683" s="41"/>
      <c r="J3683" s="43"/>
      <c r="K3683" s="41"/>
      <c r="L3683" s="41"/>
      <c r="M3683" s="41"/>
      <c r="N3683" s="41"/>
      <c r="O3683" s="41"/>
      <c r="P3683" s="41"/>
      <c r="Q3683" s="41"/>
      <c r="R3683" s="41"/>
      <c r="S3683" s="41"/>
      <c r="T3683" s="41"/>
      <c r="U3683" s="41"/>
      <c r="V3683" s="41"/>
      <c r="W3683" s="41"/>
      <c r="X3683" s="41"/>
      <c r="Y3683" s="43" t="str">
        <f t="shared" si="114"/>
        <v>COMP</v>
      </c>
      <c r="Z3683" s="43">
        <v>1201651</v>
      </c>
      <c r="AA3683" s="43">
        <f t="shared" si="115"/>
        <v>2286784</v>
      </c>
    </row>
    <row r="3684" spans="1:27" x14ac:dyDescent="0.3">
      <c r="A3684" s="43">
        <v>839983</v>
      </c>
      <c r="B3684" s="43" t="s">
        <v>3517</v>
      </c>
      <c r="C3684" s="43" t="s">
        <v>444</v>
      </c>
      <c r="D3684" s="41"/>
      <c r="E3684" s="43" t="s">
        <v>6263</v>
      </c>
      <c r="F3684" s="43" t="s">
        <v>28</v>
      </c>
      <c r="G3684" s="43">
        <v>18029</v>
      </c>
      <c r="H3684" s="41"/>
      <c r="I3684" s="41"/>
      <c r="J3684" s="43"/>
      <c r="K3684" s="41"/>
      <c r="L3684" s="41"/>
      <c r="M3684" s="41"/>
      <c r="N3684" s="41"/>
      <c r="O3684" s="41"/>
      <c r="P3684" s="41"/>
      <c r="Q3684" s="41"/>
      <c r="R3684" s="41"/>
      <c r="S3684" s="41"/>
      <c r="T3684" s="41"/>
      <c r="U3684" s="41"/>
      <c r="V3684" s="41"/>
      <c r="W3684" s="41"/>
      <c r="X3684" s="41"/>
      <c r="Y3684" s="43" t="str">
        <f t="shared" si="114"/>
        <v/>
      </c>
      <c r="Z3684" s="43">
        <v>2077696</v>
      </c>
      <c r="AA3684" s="43" t="e">
        <f t="shared" si="115"/>
        <v>#N/A</v>
      </c>
    </row>
    <row r="3685" spans="1:27" x14ac:dyDescent="0.3">
      <c r="A3685" s="43">
        <v>1796880</v>
      </c>
      <c r="B3685" s="43" t="s">
        <v>3518</v>
      </c>
      <c r="C3685" s="43" t="s">
        <v>936</v>
      </c>
      <c r="D3685" s="41"/>
      <c r="E3685" s="43" t="s">
        <v>35</v>
      </c>
      <c r="F3685" s="43" t="s">
        <v>30</v>
      </c>
      <c r="G3685" s="43">
        <v>45003</v>
      </c>
      <c r="H3685" s="41"/>
      <c r="I3685" s="41"/>
      <c r="J3685" s="43"/>
      <c r="K3685" s="41"/>
      <c r="L3685" s="41"/>
      <c r="M3685" s="41"/>
      <c r="N3685" s="41"/>
      <c r="O3685" s="41"/>
      <c r="P3685" s="41"/>
      <c r="Q3685" s="41"/>
      <c r="R3685" s="41"/>
      <c r="S3685" s="41"/>
      <c r="T3685" s="41"/>
      <c r="U3685" s="41"/>
      <c r="V3685" s="41"/>
      <c r="W3685" s="41"/>
      <c r="X3685" s="41"/>
      <c r="Y3685" s="43" t="str">
        <f t="shared" si="114"/>
        <v>COMP</v>
      </c>
      <c r="Z3685" s="43">
        <v>459545</v>
      </c>
      <c r="AA3685" s="43">
        <f t="shared" si="115"/>
        <v>1796880</v>
      </c>
    </row>
    <row r="3686" spans="1:27" x14ac:dyDescent="0.3">
      <c r="A3686" s="43">
        <v>910789</v>
      </c>
      <c r="B3686" s="43" t="s">
        <v>3518</v>
      </c>
      <c r="C3686" s="43" t="s">
        <v>1109</v>
      </c>
      <c r="D3686" s="41"/>
      <c r="E3686" s="43" t="s">
        <v>6263</v>
      </c>
      <c r="F3686" s="43" t="s">
        <v>28</v>
      </c>
      <c r="G3686" s="43">
        <v>45053</v>
      </c>
      <c r="H3686" s="41"/>
      <c r="I3686" s="41"/>
      <c r="J3686" s="43"/>
      <c r="K3686" s="41"/>
      <c r="L3686" s="41"/>
      <c r="M3686" s="41"/>
      <c r="N3686" s="41"/>
      <c r="O3686" s="41"/>
      <c r="P3686" s="41"/>
      <c r="Q3686" s="41"/>
      <c r="R3686" s="41"/>
      <c r="S3686" s="41"/>
      <c r="T3686" s="41"/>
      <c r="U3686" s="41"/>
      <c r="V3686" s="41"/>
      <c r="W3686" s="41"/>
      <c r="X3686" s="41"/>
      <c r="Y3686" s="43" t="str">
        <f t="shared" si="114"/>
        <v/>
      </c>
      <c r="Z3686" s="43">
        <v>1314573</v>
      </c>
      <c r="AA3686" s="43" t="e">
        <f t="shared" si="115"/>
        <v>#N/A</v>
      </c>
    </row>
    <row r="3687" spans="1:27" x14ac:dyDescent="0.3">
      <c r="A3687" s="43">
        <v>2407838</v>
      </c>
      <c r="B3687" s="43" t="s">
        <v>3519</v>
      </c>
      <c r="C3687" s="43" t="s">
        <v>3520</v>
      </c>
      <c r="D3687" s="41"/>
      <c r="E3687" s="43" t="s">
        <v>6263</v>
      </c>
      <c r="F3687" s="43" t="s">
        <v>28</v>
      </c>
      <c r="G3687" s="43">
        <v>37048</v>
      </c>
      <c r="H3687" s="41"/>
      <c r="I3687" s="41"/>
      <c r="J3687" s="43"/>
      <c r="K3687" s="41"/>
      <c r="L3687" s="41"/>
      <c r="M3687" s="41"/>
      <c r="N3687" s="41"/>
      <c r="O3687" s="41"/>
      <c r="P3687" s="41"/>
      <c r="Q3687" s="41"/>
      <c r="R3687" s="41"/>
      <c r="S3687" s="41"/>
      <c r="T3687" s="41"/>
      <c r="U3687" s="41"/>
      <c r="V3687" s="41"/>
      <c r="W3687" s="41"/>
      <c r="X3687" s="41"/>
      <c r="Y3687" s="43" t="str">
        <f t="shared" si="114"/>
        <v>COMP</v>
      </c>
      <c r="Z3687" s="43">
        <v>2400902</v>
      </c>
      <c r="AA3687" s="43">
        <f t="shared" si="115"/>
        <v>2407838</v>
      </c>
    </row>
    <row r="3688" spans="1:27" x14ac:dyDescent="0.3">
      <c r="A3688" s="43">
        <v>2202135</v>
      </c>
      <c r="B3688" s="43" t="s">
        <v>3521</v>
      </c>
      <c r="C3688" s="43" t="s">
        <v>3522</v>
      </c>
      <c r="D3688" s="41"/>
      <c r="E3688" s="43" t="s">
        <v>6263</v>
      </c>
      <c r="F3688" s="43" t="s">
        <v>30</v>
      </c>
      <c r="G3688" s="43">
        <v>45038</v>
      </c>
      <c r="H3688" s="41"/>
      <c r="I3688" s="41"/>
      <c r="J3688" s="43"/>
      <c r="K3688" s="41"/>
      <c r="L3688" s="41"/>
      <c r="M3688" s="41"/>
      <c r="N3688" s="41"/>
      <c r="O3688" s="41"/>
      <c r="P3688" s="41"/>
      <c r="Q3688" s="41"/>
      <c r="R3688" s="41"/>
      <c r="S3688" s="41"/>
      <c r="T3688" s="41"/>
      <c r="U3688" s="41"/>
      <c r="V3688" s="41"/>
      <c r="W3688" s="41"/>
      <c r="X3688" s="41"/>
      <c r="Y3688" s="43" t="str">
        <f t="shared" si="114"/>
        <v>COMP</v>
      </c>
      <c r="Z3688" s="43">
        <v>858370</v>
      </c>
      <c r="AA3688" s="43">
        <f t="shared" si="115"/>
        <v>2202135</v>
      </c>
    </row>
    <row r="3689" spans="1:27" x14ac:dyDescent="0.3">
      <c r="A3689" s="43">
        <v>2337347</v>
      </c>
      <c r="B3689" s="43" t="s">
        <v>3523</v>
      </c>
      <c r="C3689" s="43" t="s">
        <v>3524</v>
      </c>
      <c r="D3689" s="41"/>
      <c r="E3689" s="43" t="s">
        <v>35</v>
      </c>
      <c r="F3689" s="43" t="s">
        <v>30</v>
      </c>
      <c r="G3689" s="43">
        <v>36003</v>
      </c>
      <c r="H3689" s="41"/>
      <c r="I3689" s="41"/>
      <c r="J3689" s="43"/>
      <c r="K3689" s="41"/>
      <c r="L3689" s="41"/>
      <c r="M3689" s="41"/>
      <c r="N3689" s="41"/>
      <c r="O3689" s="41"/>
      <c r="P3689" s="41"/>
      <c r="Q3689" s="41"/>
      <c r="R3689" s="41"/>
      <c r="S3689" s="41"/>
      <c r="T3689" s="41"/>
      <c r="U3689" s="41"/>
      <c r="V3689" s="41"/>
      <c r="W3689" s="41"/>
      <c r="X3689" s="41"/>
      <c r="Y3689" s="43" t="str">
        <f t="shared" si="114"/>
        <v/>
      </c>
      <c r="Z3689" s="43">
        <v>2178679</v>
      </c>
      <c r="AA3689" s="43" t="e">
        <f t="shared" si="115"/>
        <v>#N/A</v>
      </c>
    </row>
    <row r="3690" spans="1:27" x14ac:dyDescent="0.3">
      <c r="A3690" s="43">
        <v>715551</v>
      </c>
      <c r="B3690" s="43" t="s">
        <v>3525</v>
      </c>
      <c r="C3690" s="43" t="s">
        <v>274</v>
      </c>
      <c r="D3690" s="41"/>
      <c r="E3690" s="43" t="s">
        <v>6263</v>
      </c>
      <c r="F3690" s="43" t="s">
        <v>28</v>
      </c>
      <c r="G3690" s="43">
        <v>41024</v>
      </c>
      <c r="H3690" s="41"/>
      <c r="I3690" s="41"/>
      <c r="J3690" s="43"/>
      <c r="K3690" s="41"/>
      <c r="L3690" s="41"/>
      <c r="M3690" s="41"/>
      <c r="N3690" s="41"/>
      <c r="O3690" s="41"/>
      <c r="P3690" s="41"/>
      <c r="Q3690" s="41"/>
      <c r="R3690" s="41"/>
      <c r="S3690" s="41"/>
      <c r="T3690" s="41"/>
      <c r="U3690" s="41"/>
      <c r="V3690" s="41"/>
      <c r="W3690" s="41"/>
      <c r="X3690" s="41"/>
      <c r="Y3690" s="43" t="str">
        <f t="shared" si="114"/>
        <v>COMP</v>
      </c>
      <c r="Z3690" s="43">
        <v>1969406</v>
      </c>
      <c r="AA3690" s="43">
        <f t="shared" si="115"/>
        <v>715551</v>
      </c>
    </row>
    <row r="3691" spans="1:27" x14ac:dyDescent="0.3">
      <c r="A3691" s="43">
        <v>2044963</v>
      </c>
      <c r="B3691" s="43" t="s">
        <v>3526</v>
      </c>
      <c r="C3691" s="43" t="s">
        <v>397</v>
      </c>
      <c r="D3691" s="41"/>
      <c r="E3691" s="43" t="s">
        <v>6263</v>
      </c>
      <c r="F3691" s="43" t="s">
        <v>30</v>
      </c>
      <c r="G3691" s="43">
        <v>45038</v>
      </c>
      <c r="H3691" s="41"/>
      <c r="I3691" s="41"/>
      <c r="J3691" s="43"/>
      <c r="K3691" s="41"/>
      <c r="L3691" s="41"/>
      <c r="M3691" s="41"/>
      <c r="N3691" s="41"/>
      <c r="O3691" s="41"/>
      <c r="P3691" s="41"/>
      <c r="Q3691" s="41"/>
      <c r="R3691" s="41"/>
      <c r="S3691" s="41"/>
      <c r="T3691" s="41"/>
      <c r="U3691" s="41"/>
      <c r="V3691" s="41"/>
      <c r="W3691" s="41"/>
      <c r="X3691" s="41"/>
      <c r="Y3691" s="43" t="str">
        <f t="shared" si="114"/>
        <v/>
      </c>
      <c r="Z3691" s="43">
        <v>1615533</v>
      </c>
      <c r="AA3691" s="43" t="e">
        <f t="shared" si="115"/>
        <v>#N/A</v>
      </c>
    </row>
    <row r="3692" spans="1:27" x14ac:dyDescent="0.3">
      <c r="A3692" s="43">
        <v>1166951</v>
      </c>
      <c r="B3692" s="43" t="s">
        <v>3527</v>
      </c>
      <c r="C3692" s="43" t="s">
        <v>193</v>
      </c>
      <c r="D3692" s="41"/>
      <c r="E3692" s="43" t="s">
        <v>6263</v>
      </c>
      <c r="F3692" s="43" t="s">
        <v>28</v>
      </c>
      <c r="G3692" s="43">
        <v>37046</v>
      </c>
      <c r="H3692" s="41"/>
      <c r="I3692" s="41"/>
      <c r="J3692" s="43"/>
      <c r="K3692" s="41"/>
      <c r="L3692" s="41"/>
      <c r="M3692" s="41"/>
      <c r="N3692" s="41"/>
      <c r="O3692" s="41"/>
      <c r="P3692" s="41"/>
      <c r="Q3692" s="41"/>
      <c r="R3692" s="41"/>
      <c r="S3692" s="41"/>
      <c r="T3692" s="41"/>
      <c r="U3692" s="41"/>
      <c r="V3692" s="41"/>
      <c r="W3692" s="41"/>
      <c r="X3692" s="41"/>
      <c r="Y3692" s="43" t="str">
        <f t="shared" si="114"/>
        <v>COMP</v>
      </c>
      <c r="Z3692" s="43">
        <v>2343630</v>
      </c>
      <c r="AA3692" s="43">
        <f t="shared" si="115"/>
        <v>1166951</v>
      </c>
    </row>
    <row r="3693" spans="1:27" x14ac:dyDescent="0.3">
      <c r="A3693" s="43">
        <v>2079025</v>
      </c>
      <c r="B3693" s="43" t="s">
        <v>3528</v>
      </c>
      <c r="C3693" s="43" t="s">
        <v>1209</v>
      </c>
      <c r="D3693" s="41"/>
      <c r="E3693" s="43" t="s">
        <v>6263</v>
      </c>
      <c r="F3693" s="43" t="s">
        <v>30</v>
      </c>
      <c r="G3693" s="43">
        <v>37021</v>
      </c>
      <c r="H3693" s="41"/>
      <c r="I3693" s="41"/>
      <c r="J3693" s="43"/>
      <c r="K3693" s="41"/>
      <c r="L3693" s="41"/>
      <c r="M3693" s="41"/>
      <c r="N3693" s="41"/>
      <c r="O3693" s="41"/>
      <c r="P3693" s="41"/>
      <c r="Q3693" s="41"/>
      <c r="R3693" s="41"/>
      <c r="S3693" s="41"/>
      <c r="T3693" s="41"/>
      <c r="U3693" s="41"/>
      <c r="V3693" s="41"/>
      <c r="W3693" s="41"/>
      <c r="X3693" s="41"/>
      <c r="Y3693" s="43" t="str">
        <f t="shared" si="114"/>
        <v>COMP</v>
      </c>
      <c r="Z3693" s="43">
        <v>1798993</v>
      </c>
      <c r="AA3693" s="43">
        <f t="shared" si="115"/>
        <v>2079025</v>
      </c>
    </row>
    <row r="3694" spans="1:27" x14ac:dyDescent="0.3">
      <c r="A3694" s="43">
        <v>1815202</v>
      </c>
      <c r="B3694" s="43" t="s">
        <v>3529</v>
      </c>
      <c r="C3694" s="43" t="s">
        <v>361</v>
      </c>
      <c r="D3694" s="41"/>
      <c r="E3694" s="43" t="s">
        <v>6263</v>
      </c>
      <c r="F3694" s="43" t="s">
        <v>28</v>
      </c>
      <c r="G3694" s="43">
        <v>45008</v>
      </c>
      <c r="H3694" s="41"/>
      <c r="I3694" s="41"/>
      <c r="J3694" s="43"/>
      <c r="K3694" s="41"/>
      <c r="L3694" s="41"/>
      <c r="M3694" s="41"/>
      <c r="N3694" s="41"/>
      <c r="O3694" s="41"/>
      <c r="P3694" s="41"/>
      <c r="Q3694" s="41"/>
      <c r="R3694" s="41"/>
      <c r="S3694" s="41"/>
      <c r="T3694" s="41"/>
      <c r="U3694" s="41"/>
      <c r="V3694" s="41"/>
      <c r="W3694" s="41"/>
      <c r="X3694" s="41"/>
      <c r="Y3694" s="43" t="str">
        <f t="shared" si="114"/>
        <v>COMP</v>
      </c>
      <c r="Z3694" s="43">
        <v>239184</v>
      </c>
      <c r="AA3694" s="43">
        <f t="shared" si="115"/>
        <v>1815202</v>
      </c>
    </row>
    <row r="3695" spans="1:27" x14ac:dyDescent="0.3">
      <c r="A3695" s="43">
        <v>1753380</v>
      </c>
      <c r="B3695" s="43" t="s">
        <v>3530</v>
      </c>
      <c r="C3695" s="43" t="s">
        <v>1558</v>
      </c>
      <c r="D3695" s="41"/>
      <c r="E3695" s="43" t="s">
        <v>29</v>
      </c>
      <c r="F3695" s="43" t="s">
        <v>28</v>
      </c>
      <c r="G3695" s="43">
        <v>45003</v>
      </c>
      <c r="H3695" s="41"/>
      <c r="I3695" s="41"/>
      <c r="J3695" s="43"/>
      <c r="K3695" s="41"/>
      <c r="L3695" s="41"/>
      <c r="M3695" s="41"/>
      <c r="N3695" s="41"/>
      <c r="O3695" s="41"/>
      <c r="P3695" s="41"/>
      <c r="Q3695" s="41"/>
      <c r="R3695" s="41"/>
      <c r="S3695" s="41"/>
      <c r="T3695" s="41"/>
      <c r="U3695" s="41"/>
      <c r="V3695" s="41"/>
      <c r="W3695" s="41"/>
      <c r="X3695" s="41"/>
      <c r="Y3695" s="43" t="str">
        <f t="shared" si="114"/>
        <v>COMP</v>
      </c>
      <c r="Z3695" s="43">
        <v>1969547</v>
      </c>
      <c r="AA3695" s="43">
        <f t="shared" si="115"/>
        <v>1753380</v>
      </c>
    </row>
    <row r="3696" spans="1:27" x14ac:dyDescent="0.3">
      <c r="A3696" s="43">
        <v>2159808</v>
      </c>
      <c r="B3696" s="43" t="s">
        <v>3531</v>
      </c>
      <c r="C3696" s="43" t="s">
        <v>1346</v>
      </c>
      <c r="D3696" s="41"/>
      <c r="E3696" s="43" t="s">
        <v>29</v>
      </c>
      <c r="F3696" s="43" t="s">
        <v>28</v>
      </c>
      <c r="G3696" s="43">
        <v>28037</v>
      </c>
      <c r="H3696" s="41"/>
      <c r="I3696" s="41"/>
      <c r="J3696" s="43"/>
      <c r="K3696" s="41"/>
      <c r="L3696" s="41"/>
      <c r="M3696" s="41"/>
      <c r="N3696" s="41"/>
      <c r="O3696" s="41"/>
      <c r="P3696" s="41"/>
      <c r="Q3696" s="41"/>
      <c r="R3696" s="41"/>
      <c r="S3696" s="41"/>
      <c r="T3696" s="41"/>
      <c r="U3696" s="41"/>
      <c r="V3696" s="41"/>
      <c r="W3696" s="41"/>
      <c r="X3696" s="41"/>
      <c r="Y3696" s="43" t="str">
        <f t="shared" si="114"/>
        <v>COMP</v>
      </c>
      <c r="Z3696" s="43">
        <v>1883830</v>
      </c>
      <c r="AA3696" s="43">
        <f t="shared" si="115"/>
        <v>2159808</v>
      </c>
    </row>
    <row r="3697" spans="1:27" x14ac:dyDescent="0.3">
      <c r="A3697" s="43">
        <v>2210504</v>
      </c>
      <c r="B3697" s="43" t="s">
        <v>3532</v>
      </c>
      <c r="C3697" s="43" t="s">
        <v>1306</v>
      </c>
      <c r="D3697" s="41"/>
      <c r="E3697" s="43" t="s">
        <v>35</v>
      </c>
      <c r="F3697" s="43" t="s">
        <v>30</v>
      </c>
      <c r="G3697" s="43">
        <v>37023</v>
      </c>
      <c r="H3697" s="41"/>
      <c r="I3697" s="41"/>
      <c r="J3697" s="43"/>
      <c r="K3697" s="41"/>
      <c r="L3697" s="41"/>
      <c r="M3697" s="41"/>
      <c r="N3697" s="41"/>
      <c r="O3697" s="41"/>
      <c r="P3697" s="41"/>
      <c r="Q3697" s="41"/>
      <c r="R3697" s="41"/>
      <c r="S3697" s="41"/>
      <c r="T3697" s="41"/>
      <c r="U3697" s="41"/>
      <c r="V3697" s="41"/>
      <c r="W3697" s="41"/>
      <c r="X3697" s="41"/>
      <c r="Y3697" s="43" t="str">
        <f t="shared" si="114"/>
        <v>COMP</v>
      </c>
      <c r="Z3697" s="43">
        <v>1861530</v>
      </c>
      <c r="AA3697" s="43">
        <f t="shared" si="115"/>
        <v>2210504</v>
      </c>
    </row>
    <row r="3698" spans="1:27" x14ac:dyDescent="0.3">
      <c r="A3698" s="43">
        <v>711083</v>
      </c>
      <c r="B3698" s="43" t="s">
        <v>3533</v>
      </c>
      <c r="C3698" s="43" t="s">
        <v>190</v>
      </c>
      <c r="D3698" s="41"/>
      <c r="E3698" s="43" t="s">
        <v>29</v>
      </c>
      <c r="F3698" s="43" t="s">
        <v>28</v>
      </c>
      <c r="G3698" s="43">
        <v>28009</v>
      </c>
      <c r="H3698" s="41"/>
      <c r="I3698" s="41"/>
      <c r="J3698" s="43"/>
      <c r="K3698" s="41"/>
      <c r="L3698" s="41"/>
      <c r="M3698" s="41"/>
      <c r="N3698" s="41"/>
      <c r="O3698" s="41"/>
      <c r="P3698" s="41"/>
      <c r="Q3698" s="41"/>
      <c r="R3698" s="41"/>
      <c r="S3698" s="41"/>
      <c r="T3698" s="41"/>
      <c r="U3698" s="41"/>
      <c r="V3698" s="41"/>
      <c r="W3698" s="41"/>
      <c r="X3698" s="41"/>
      <c r="Y3698" s="43" t="str">
        <f t="shared" si="114"/>
        <v>COMP</v>
      </c>
      <c r="Z3698" s="43">
        <v>1092393</v>
      </c>
      <c r="AA3698" s="43">
        <f t="shared" si="115"/>
        <v>711083</v>
      </c>
    </row>
    <row r="3699" spans="1:27" x14ac:dyDescent="0.3">
      <c r="A3699" s="43">
        <v>208240</v>
      </c>
      <c r="B3699" s="43" t="s">
        <v>3533</v>
      </c>
      <c r="C3699" s="43" t="s">
        <v>329</v>
      </c>
      <c r="D3699" s="41"/>
      <c r="E3699" s="43" t="s">
        <v>6263</v>
      </c>
      <c r="F3699" s="43" t="s">
        <v>28</v>
      </c>
      <c r="G3699" s="43">
        <v>28009</v>
      </c>
      <c r="H3699" s="41"/>
      <c r="I3699" s="41"/>
      <c r="J3699" s="43"/>
      <c r="K3699" s="41"/>
      <c r="L3699" s="41"/>
      <c r="M3699" s="41"/>
      <c r="N3699" s="41"/>
      <c r="O3699" s="41"/>
      <c r="P3699" s="41"/>
      <c r="Q3699" s="41"/>
      <c r="R3699" s="41"/>
      <c r="S3699" s="41"/>
      <c r="T3699" s="41"/>
      <c r="U3699" s="41"/>
      <c r="V3699" s="41"/>
      <c r="W3699" s="41"/>
      <c r="X3699" s="41"/>
      <c r="Y3699" s="43" t="str">
        <f t="shared" si="114"/>
        <v>COMP</v>
      </c>
      <c r="Z3699" s="43">
        <v>1664172</v>
      </c>
      <c r="AA3699" s="43">
        <f t="shared" si="115"/>
        <v>208240</v>
      </c>
    </row>
    <row r="3700" spans="1:27" x14ac:dyDescent="0.3">
      <c r="A3700" s="43">
        <v>145695</v>
      </c>
      <c r="B3700" s="43" t="s">
        <v>3534</v>
      </c>
      <c r="C3700" s="43" t="s">
        <v>33</v>
      </c>
      <c r="D3700" s="41"/>
      <c r="E3700" s="43" t="s">
        <v>6263</v>
      </c>
      <c r="F3700" s="43" t="s">
        <v>30</v>
      </c>
      <c r="G3700" s="43">
        <v>45052</v>
      </c>
      <c r="H3700" s="41"/>
      <c r="I3700" s="41"/>
      <c r="J3700" s="43"/>
      <c r="K3700" s="41"/>
      <c r="L3700" s="41"/>
      <c r="M3700" s="41"/>
      <c r="N3700" s="41"/>
      <c r="O3700" s="41"/>
      <c r="P3700" s="41"/>
      <c r="Q3700" s="41"/>
      <c r="R3700" s="41"/>
      <c r="S3700" s="41"/>
      <c r="T3700" s="41"/>
      <c r="U3700" s="41"/>
      <c r="V3700" s="41"/>
      <c r="W3700" s="41"/>
      <c r="X3700" s="41"/>
      <c r="Y3700" s="43" t="str">
        <f t="shared" si="114"/>
        <v/>
      </c>
      <c r="Z3700" s="43">
        <v>1692557</v>
      </c>
      <c r="AA3700" s="43" t="e">
        <f t="shared" si="115"/>
        <v>#N/A</v>
      </c>
    </row>
    <row r="3701" spans="1:27" x14ac:dyDescent="0.3">
      <c r="A3701" s="43">
        <v>1883852</v>
      </c>
      <c r="B3701" s="43" t="s">
        <v>3535</v>
      </c>
      <c r="C3701" s="43" t="s">
        <v>951</v>
      </c>
      <c r="D3701" s="41"/>
      <c r="E3701" s="43" t="s">
        <v>6263</v>
      </c>
      <c r="F3701" s="43" t="s">
        <v>28</v>
      </c>
      <c r="G3701" s="43">
        <v>37023</v>
      </c>
      <c r="H3701" s="41"/>
      <c r="I3701" s="41"/>
      <c r="J3701" s="43"/>
      <c r="K3701" s="41"/>
      <c r="L3701" s="41"/>
      <c r="M3701" s="41"/>
      <c r="N3701" s="41"/>
      <c r="O3701" s="41"/>
      <c r="P3701" s="41"/>
      <c r="Q3701" s="41"/>
      <c r="R3701" s="41"/>
      <c r="S3701" s="41"/>
      <c r="T3701" s="41"/>
      <c r="U3701" s="41"/>
      <c r="V3701" s="41"/>
      <c r="W3701" s="41"/>
      <c r="X3701" s="41"/>
      <c r="Y3701" s="43" t="str">
        <f t="shared" si="114"/>
        <v/>
      </c>
      <c r="Z3701" s="43">
        <v>1939719</v>
      </c>
      <c r="AA3701" s="43" t="e">
        <f t="shared" si="115"/>
        <v>#N/A</v>
      </c>
    </row>
    <row r="3702" spans="1:27" x14ac:dyDescent="0.3">
      <c r="A3702" s="43">
        <v>1124553</v>
      </c>
      <c r="B3702" s="43" t="s">
        <v>1169</v>
      </c>
      <c r="C3702" s="43" t="s">
        <v>413</v>
      </c>
      <c r="D3702" s="41"/>
      <c r="E3702" s="43" t="s">
        <v>29</v>
      </c>
      <c r="F3702" s="43" t="s">
        <v>30</v>
      </c>
      <c r="G3702" s="43">
        <v>41012</v>
      </c>
      <c r="H3702" s="41"/>
      <c r="I3702" s="41"/>
      <c r="J3702" s="43"/>
      <c r="K3702" s="41"/>
      <c r="L3702" s="41"/>
      <c r="M3702" s="41"/>
      <c r="N3702" s="41"/>
      <c r="O3702" s="41"/>
      <c r="P3702" s="41"/>
      <c r="Q3702" s="41"/>
      <c r="R3702" s="41"/>
      <c r="S3702" s="41"/>
      <c r="T3702" s="41"/>
      <c r="U3702" s="41"/>
      <c r="V3702" s="41"/>
      <c r="W3702" s="41"/>
      <c r="X3702" s="41"/>
      <c r="Y3702" s="43" t="str">
        <f t="shared" si="114"/>
        <v>COMP</v>
      </c>
      <c r="Z3702" s="43">
        <v>2135611</v>
      </c>
      <c r="AA3702" s="43">
        <f t="shared" si="115"/>
        <v>1124553</v>
      </c>
    </row>
    <row r="3703" spans="1:27" x14ac:dyDescent="0.3">
      <c r="A3703" s="43">
        <v>773048</v>
      </c>
      <c r="B3703" s="43" t="s">
        <v>1169</v>
      </c>
      <c r="C3703" s="43" t="s">
        <v>618</v>
      </c>
      <c r="D3703" s="41"/>
      <c r="E3703" s="43" t="s">
        <v>6263</v>
      </c>
      <c r="F3703" s="43" t="s">
        <v>28</v>
      </c>
      <c r="G3703" s="43">
        <v>18016</v>
      </c>
      <c r="H3703" s="41"/>
      <c r="I3703" s="41"/>
      <c r="J3703" s="43"/>
      <c r="K3703" s="41"/>
      <c r="L3703" s="41"/>
      <c r="M3703" s="41"/>
      <c r="N3703" s="41"/>
      <c r="O3703" s="41"/>
      <c r="P3703" s="41"/>
      <c r="Q3703" s="41"/>
      <c r="R3703" s="41"/>
      <c r="S3703" s="41"/>
      <c r="T3703" s="41"/>
      <c r="U3703" s="41"/>
      <c r="V3703" s="41"/>
      <c r="W3703" s="41"/>
      <c r="X3703" s="41"/>
      <c r="Y3703" s="43" t="str">
        <f t="shared" si="114"/>
        <v>COMP</v>
      </c>
      <c r="Z3703" s="43">
        <v>1227201</v>
      </c>
      <c r="AA3703" s="43">
        <f t="shared" si="115"/>
        <v>773048</v>
      </c>
    </row>
    <row r="3704" spans="1:27" x14ac:dyDescent="0.3">
      <c r="A3704" s="43">
        <v>2319580</v>
      </c>
      <c r="B3704" s="43" t="s">
        <v>1169</v>
      </c>
      <c r="C3704" s="43" t="s">
        <v>390</v>
      </c>
      <c r="D3704" s="41"/>
      <c r="E3704" s="43" t="s">
        <v>6263</v>
      </c>
      <c r="F3704" s="43" t="s">
        <v>30</v>
      </c>
      <c r="G3704" s="43">
        <v>36023</v>
      </c>
      <c r="H3704" s="41"/>
      <c r="I3704" s="41"/>
      <c r="J3704" s="43"/>
      <c r="K3704" s="41"/>
      <c r="L3704" s="41"/>
      <c r="M3704" s="41"/>
      <c r="N3704" s="41"/>
      <c r="O3704" s="41"/>
      <c r="P3704" s="41"/>
      <c r="Q3704" s="41"/>
      <c r="R3704" s="41"/>
      <c r="S3704" s="41"/>
      <c r="T3704" s="41"/>
      <c r="U3704" s="41"/>
      <c r="V3704" s="41"/>
      <c r="W3704" s="41"/>
      <c r="X3704" s="41"/>
      <c r="Y3704" s="43" t="str">
        <f t="shared" si="114"/>
        <v/>
      </c>
      <c r="Z3704" s="43">
        <v>2427401</v>
      </c>
      <c r="AA3704" s="43" t="e">
        <f t="shared" si="115"/>
        <v>#N/A</v>
      </c>
    </row>
    <row r="3705" spans="1:27" x14ac:dyDescent="0.3">
      <c r="A3705" s="43">
        <v>1113386</v>
      </c>
      <c r="B3705" s="43" t="s">
        <v>1169</v>
      </c>
      <c r="C3705" s="43" t="s">
        <v>546</v>
      </c>
      <c r="D3705" s="41"/>
      <c r="E3705" s="43" t="s">
        <v>6263</v>
      </c>
      <c r="F3705" s="43" t="s">
        <v>30</v>
      </c>
      <c r="G3705" s="43">
        <v>18039</v>
      </c>
      <c r="H3705" s="41"/>
      <c r="I3705" s="41"/>
      <c r="J3705" s="43"/>
      <c r="K3705" s="41"/>
      <c r="L3705" s="41"/>
      <c r="M3705" s="41"/>
      <c r="N3705" s="41"/>
      <c r="O3705" s="41"/>
      <c r="P3705" s="41"/>
      <c r="Q3705" s="41"/>
      <c r="R3705" s="41"/>
      <c r="S3705" s="41"/>
      <c r="T3705" s="41"/>
      <c r="U3705" s="41"/>
      <c r="V3705" s="41"/>
      <c r="W3705" s="41"/>
      <c r="X3705" s="41"/>
      <c r="Y3705" s="43" t="str">
        <f t="shared" si="114"/>
        <v>COMP</v>
      </c>
      <c r="Z3705" s="43">
        <v>657802</v>
      </c>
      <c r="AA3705" s="43">
        <f t="shared" si="115"/>
        <v>1113386</v>
      </c>
    </row>
    <row r="3706" spans="1:27" x14ac:dyDescent="0.3">
      <c r="A3706" s="43">
        <v>842966</v>
      </c>
      <c r="B3706" s="43" t="s">
        <v>1169</v>
      </c>
      <c r="C3706" s="43" t="s">
        <v>346</v>
      </c>
      <c r="D3706" s="41"/>
      <c r="E3706" s="43" t="s">
        <v>6263</v>
      </c>
      <c r="F3706" s="43" t="s">
        <v>28</v>
      </c>
      <c r="G3706" s="43">
        <v>18039</v>
      </c>
      <c r="H3706" s="41"/>
      <c r="I3706" s="41"/>
      <c r="J3706" s="43"/>
      <c r="K3706" s="41"/>
      <c r="L3706" s="41"/>
      <c r="M3706" s="41"/>
      <c r="N3706" s="41"/>
      <c r="O3706" s="41"/>
      <c r="P3706" s="41"/>
      <c r="Q3706" s="41"/>
      <c r="R3706" s="41"/>
      <c r="S3706" s="41"/>
      <c r="T3706" s="41"/>
      <c r="U3706" s="41"/>
      <c r="V3706" s="41"/>
      <c r="W3706" s="41"/>
      <c r="X3706" s="41"/>
      <c r="Y3706" s="43" t="str">
        <f t="shared" si="114"/>
        <v/>
      </c>
      <c r="Z3706" s="43">
        <v>173792</v>
      </c>
      <c r="AA3706" s="43" t="e">
        <f t="shared" si="115"/>
        <v>#N/A</v>
      </c>
    </row>
    <row r="3707" spans="1:27" x14ac:dyDescent="0.3">
      <c r="A3707" s="43">
        <v>2133828</v>
      </c>
      <c r="B3707" s="43" t="s">
        <v>3536</v>
      </c>
      <c r="C3707" s="43" t="s">
        <v>565</v>
      </c>
      <c r="D3707" s="41"/>
      <c r="E3707" s="43" t="s">
        <v>6263</v>
      </c>
      <c r="F3707" s="43" t="s">
        <v>28</v>
      </c>
      <c r="G3707" s="43">
        <v>37042</v>
      </c>
      <c r="H3707" s="41"/>
      <c r="I3707" s="41"/>
      <c r="J3707" s="43"/>
      <c r="K3707" s="41"/>
      <c r="L3707" s="41"/>
      <c r="M3707" s="41"/>
      <c r="N3707" s="41"/>
      <c r="O3707" s="41"/>
      <c r="P3707" s="41"/>
      <c r="Q3707" s="41"/>
      <c r="R3707" s="41"/>
      <c r="S3707" s="41"/>
      <c r="T3707" s="41"/>
      <c r="U3707" s="41"/>
      <c r="V3707" s="41"/>
      <c r="W3707" s="41"/>
      <c r="X3707" s="41"/>
      <c r="Y3707" s="43" t="str">
        <f t="shared" si="114"/>
        <v/>
      </c>
      <c r="Z3707" s="43">
        <v>2426769</v>
      </c>
      <c r="AA3707" s="43" t="e">
        <f t="shared" si="115"/>
        <v>#N/A</v>
      </c>
    </row>
    <row r="3708" spans="1:27" x14ac:dyDescent="0.3">
      <c r="A3708" s="43">
        <v>2394262</v>
      </c>
      <c r="B3708" s="43" t="s">
        <v>3537</v>
      </c>
      <c r="C3708" s="43" t="s">
        <v>3407</v>
      </c>
      <c r="D3708" s="41"/>
      <c r="E3708" s="43" t="s">
        <v>6263</v>
      </c>
      <c r="F3708" s="43" t="s">
        <v>28</v>
      </c>
      <c r="G3708" s="43">
        <v>37021</v>
      </c>
      <c r="H3708" s="41"/>
      <c r="I3708" s="41"/>
      <c r="J3708" s="43"/>
      <c r="K3708" s="41"/>
      <c r="L3708" s="41"/>
      <c r="M3708" s="41"/>
      <c r="N3708" s="41"/>
      <c r="O3708" s="41"/>
      <c r="P3708" s="41"/>
      <c r="Q3708" s="41"/>
      <c r="R3708" s="41"/>
      <c r="S3708" s="41"/>
      <c r="T3708" s="41"/>
      <c r="U3708" s="41"/>
      <c r="V3708" s="41"/>
      <c r="W3708" s="41"/>
      <c r="X3708" s="41"/>
      <c r="Y3708" s="43" t="str">
        <f t="shared" si="114"/>
        <v>COMP</v>
      </c>
      <c r="Z3708" s="43">
        <v>1624695</v>
      </c>
      <c r="AA3708" s="43">
        <f t="shared" si="115"/>
        <v>2394262</v>
      </c>
    </row>
    <row r="3709" spans="1:27" x14ac:dyDescent="0.3">
      <c r="A3709" s="43">
        <v>1405524</v>
      </c>
      <c r="B3709" s="43" t="s">
        <v>3538</v>
      </c>
      <c r="C3709" s="43" t="s">
        <v>3539</v>
      </c>
      <c r="D3709" s="41"/>
      <c r="E3709" s="43" t="s">
        <v>31</v>
      </c>
      <c r="F3709" s="43" t="s">
        <v>28</v>
      </c>
      <c r="G3709" s="43">
        <v>45008</v>
      </c>
      <c r="H3709" s="41"/>
      <c r="I3709" s="41"/>
      <c r="J3709" s="43"/>
      <c r="K3709" s="41"/>
      <c r="L3709" s="41"/>
      <c r="M3709" s="41"/>
      <c r="N3709" s="41"/>
      <c r="O3709" s="41"/>
      <c r="P3709" s="41"/>
      <c r="Q3709" s="41"/>
      <c r="R3709" s="41"/>
      <c r="S3709" s="41"/>
      <c r="T3709" s="41"/>
      <c r="U3709" s="41"/>
      <c r="V3709" s="41"/>
      <c r="W3709" s="41"/>
      <c r="X3709" s="41"/>
      <c r="Y3709" s="43" t="str">
        <f t="shared" si="114"/>
        <v>COMP</v>
      </c>
      <c r="Z3709" s="43">
        <v>2028799</v>
      </c>
      <c r="AA3709" s="43">
        <f t="shared" si="115"/>
        <v>1405524</v>
      </c>
    </row>
    <row r="3710" spans="1:27" x14ac:dyDescent="0.3">
      <c r="A3710" s="43">
        <v>2371548</v>
      </c>
      <c r="B3710" s="43" t="s">
        <v>3540</v>
      </c>
      <c r="C3710" s="43" t="s">
        <v>722</v>
      </c>
      <c r="D3710" s="41"/>
      <c r="E3710" s="43" t="s">
        <v>6263</v>
      </c>
      <c r="F3710" s="43" t="s">
        <v>28</v>
      </c>
      <c r="G3710" s="43">
        <v>37042</v>
      </c>
      <c r="H3710" s="41"/>
      <c r="I3710" s="41"/>
      <c r="J3710" s="43"/>
      <c r="K3710" s="41"/>
      <c r="L3710" s="41"/>
      <c r="M3710" s="41"/>
      <c r="N3710" s="41"/>
      <c r="O3710" s="41"/>
      <c r="P3710" s="41"/>
      <c r="Q3710" s="41"/>
      <c r="R3710" s="41"/>
      <c r="S3710" s="41"/>
      <c r="T3710" s="41"/>
      <c r="U3710" s="41"/>
      <c r="V3710" s="41"/>
      <c r="W3710" s="41"/>
      <c r="X3710" s="41"/>
      <c r="Y3710" s="43" t="str">
        <f t="shared" si="114"/>
        <v/>
      </c>
      <c r="Z3710" s="43">
        <v>1679601</v>
      </c>
      <c r="AA3710" s="43" t="e">
        <f t="shared" si="115"/>
        <v>#N/A</v>
      </c>
    </row>
    <row r="3711" spans="1:27" x14ac:dyDescent="0.3">
      <c r="A3711" s="43">
        <v>1102670</v>
      </c>
      <c r="B3711" s="43" t="s">
        <v>3541</v>
      </c>
      <c r="C3711" s="43" t="s">
        <v>412</v>
      </c>
      <c r="D3711" s="41"/>
      <c r="E3711" s="43" t="s">
        <v>6263</v>
      </c>
      <c r="F3711" s="43" t="s">
        <v>28</v>
      </c>
      <c r="G3711" s="43">
        <v>28011</v>
      </c>
      <c r="H3711" s="41"/>
      <c r="I3711" s="41"/>
      <c r="J3711" s="43"/>
      <c r="K3711" s="41"/>
      <c r="L3711" s="41"/>
      <c r="M3711" s="41"/>
      <c r="N3711" s="41"/>
      <c r="O3711" s="41"/>
      <c r="P3711" s="41"/>
      <c r="Q3711" s="41"/>
      <c r="R3711" s="41"/>
      <c r="S3711" s="41"/>
      <c r="T3711" s="41"/>
      <c r="U3711" s="41"/>
      <c r="V3711" s="41"/>
      <c r="W3711" s="41"/>
      <c r="X3711" s="41"/>
      <c r="Y3711" s="43" t="str">
        <f t="shared" si="114"/>
        <v>COMP</v>
      </c>
      <c r="Z3711" s="43">
        <v>1997193</v>
      </c>
      <c r="AA3711" s="43">
        <f t="shared" si="115"/>
        <v>1102670</v>
      </c>
    </row>
    <row r="3712" spans="1:27" x14ac:dyDescent="0.3">
      <c r="A3712" s="43">
        <v>2081644</v>
      </c>
      <c r="B3712" s="43" t="s">
        <v>3541</v>
      </c>
      <c r="C3712" s="43" t="s">
        <v>494</v>
      </c>
      <c r="D3712" s="41"/>
      <c r="E3712" s="43" t="s">
        <v>35</v>
      </c>
      <c r="F3712" s="43" t="s">
        <v>28</v>
      </c>
      <c r="G3712" s="43">
        <v>36011</v>
      </c>
      <c r="H3712" s="41"/>
      <c r="I3712" s="41"/>
      <c r="J3712" s="43"/>
      <c r="K3712" s="41"/>
      <c r="L3712" s="41"/>
      <c r="M3712" s="41"/>
      <c r="N3712" s="41"/>
      <c r="O3712" s="41"/>
      <c r="P3712" s="41"/>
      <c r="Q3712" s="41"/>
      <c r="R3712" s="41"/>
      <c r="S3712" s="41"/>
      <c r="T3712" s="41"/>
      <c r="U3712" s="41"/>
      <c r="V3712" s="41"/>
      <c r="W3712" s="41"/>
      <c r="X3712" s="41"/>
      <c r="Y3712" s="43" t="str">
        <f t="shared" si="114"/>
        <v>COMP</v>
      </c>
      <c r="Z3712" s="43">
        <v>2246758</v>
      </c>
      <c r="AA3712" s="43">
        <f t="shared" si="115"/>
        <v>2081644</v>
      </c>
    </row>
    <row r="3713" spans="1:27" x14ac:dyDescent="0.3">
      <c r="A3713" s="43">
        <v>1720609</v>
      </c>
      <c r="B3713" s="43" t="s">
        <v>3541</v>
      </c>
      <c r="C3713" s="43" t="s">
        <v>373</v>
      </c>
      <c r="D3713" s="41"/>
      <c r="E3713" s="43" t="s">
        <v>29</v>
      </c>
      <c r="F3713" s="43" t="s">
        <v>30</v>
      </c>
      <c r="G3713" s="43">
        <v>45045</v>
      </c>
      <c r="H3713" s="41"/>
      <c r="I3713" s="41"/>
      <c r="J3713" s="43"/>
      <c r="K3713" s="41"/>
      <c r="L3713" s="41"/>
      <c r="M3713" s="41"/>
      <c r="N3713" s="41"/>
      <c r="O3713" s="41"/>
      <c r="P3713" s="41"/>
      <c r="Q3713" s="41"/>
      <c r="R3713" s="41"/>
      <c r="S3713" s="41"/>
      <c r="T3713" s="41"/>
      <c r="U3713" s="41"/>
      <c r="V3713" s="41"/>
      <c r="W3713" s="41"/>
      <c r="X3713" s="41"/>
      <c r="Y3713" s="43" t="str">
        <f t="shared" si="114"/>
        <v>COMP</v>
      </c>
      <c r="Z3713" s="43">
        <v>1654290</v>
      </c>
      <c r="AA3713" s="43">
        <f t="shared" si="115"/>
        <v>1720609</v>
      </c>
    </row>
    <row r="3714" spans="1:27" x14ac:dyDescent="0.3">
      <c r="A3714" s="43">
        <v>219349</v>
      </c>
      <c r="B3714" s="43" t="s">
        <v>3541</v>
      </c>
      <c r="C3714" s="43" t="s">
        <v>746</v>
      </c>
      <c r="D3714" s="41"/>
      <c r="E3714" s="43" t="s">
        <v>6263</v>
      </c>
      <c r="F3714" s="43" t="s">
        <v>28</v>
      </c>
      <c r="G3714" s="43">
        <v>45003</v>
      </c>
      <c r="H3714" s="41"/>
      <c r="I3714" s="41"/>
      <c r="J3714" s="43"/>
      <c r="K3714" s="41"/>
      <c r="L3714" s="41"/>
      <c r="M3714" s="41"/>
      <c r="N3714" s="41"/>
      <c r="O3714" s="41"/>
      <c r="P3714" s="41"/>
      <c r="Q3714" s="41"/>
      <c r="R3714" s="41"/>
      <c r="S3714" s="41"/>
      <c r="T3714" s="41"/>
      <c r="U3714" s="41"/>
      <c r="V3714" s="41"/>
      <c r="W3714" s="41"/>
      <c r="X3714" s="41"/>
      <c r="Y3714" s="43" t="str">
        <f t="shared" ref="Y3714:Y3777" si="116">IF(ISERROR(AA3714)=FALSE,"COMP","")</f>
        <v/>
      </c>
      <c r="Z3714" s="43">
        <v>1933470</v>
      </c>
      <c r="AA3714" s="43" t="e">
        <f t="shared" ref="AA3714:AA3777" si="117">VLOOKUP(A3714,Z:Z,1,FALSE)</f>
        <v>#N/A</v>
      </c>
    </row>
    <row r="3715" spans="1:27" x14ac:dyDescent="0.3">
      <c r="A3715" s="43">
        <v>2318551</v>
      </c>
      <c r="B3715" s="43" t="s">
        <v>3541</v>
      </c>
      <c r="C3715" s="43" t="s">
        <v>401</v>
      </c>
      <c r="D3715" s="41"/>
      <c r="E3715" s="43" t="s">
        <v>6263</v>
      </c>
      <c r="F3715" s="43" t="s">
        <v>30</v>
      </c>
      <c r="G3715" s="43">
        <v>37023</v>
      </c>
      <c r="H3715" s="41"/>
      <c r="I3715" s="41"/>
      <c r="J3715" s="43"/>
      <c r="K3715" s="41"/>
      <c r="L3715" s="41"/>
      <c r="M3715" s="41"/>
      <c r="N3715" s="41"/>
      <c r="O3715" s="41"/>
      <c r="P3715" s="41"/>
      <c r="Q3715" s="41"/>
      <c r="R3715" s="41"/>
      <c r="S3715" s="41"/>
      <c r="T3715" s="41"/>
      <c r="U3715" s="41"/>
      <c r="V3715" s="41"/>
      <c r="W3715" s="41"/>
      <c r="X3715" s="41"/>
      <c r="Y3715" s="43" t="str">
        <f t="shared" si="116"/>
        <v/>
      </c>
      <c r="Z3715" s="43">
        <v>1188102</v>
      </c>
      <c r="AA3715" s="43" t="e">
        <f t="shared" si="117"/>
        <v>#N/A</v>
      </c>
    </row>
    <row r="3716" spans="1:27" x14ac:dyDescent="0.3">
      <c r="A3716" s="43">
        <v>340646</v>
      </c>
      <c r="B3716" s="43" t="s">
        <v>3541</v>
      </c>
      <c r="C3716" s="43" t="s">
        <v>239</v>
      </c>
      <c r="D3716" s="41"/>
      <c r="E3716" s="43" t="s">
        <v>6263</v>
      </c>
      <c r="F3716" s="43" t="s">
        <v>30</v>
      </c>
      <c r="G3716" s="43">
        <v>28040</v>
      </c>
      <c r="H3716" s="41"/>
      <c r="I3716" s="41"/>
      <c r="J3716" s="43"/>
      <c r="K3716" s="41"/>
      <c r="L3716" s="41"/>
      <c r="M3716" s="41"/>
      <c r="N3716" s="41"/>
      <c r="O3716" s="41"/>
      <c r="P3716" s="41"/>
      <c r="Q3716" s="41"/>
      <c r="R3716" s="41"/>
      <c r="S3716" s="41"/>
      <c r="T3716" s="41"/>
      <c r="U3716" s="41"/>
      <c r="V3716" s="41"/>
      <c r="W3716" s="41"/>
      <c r="X3716" s="41"/>
      <c r="Y3716" s="43" t="str">
        <f t="shared" si="116"/>
        <v/>
      </c>
      <c r="Z3716" s="43">
        <v>1186755</v>
      </c>
      <c r="AA3716" s="43" t="e">
        <f t="shared" si="117"/>
        <v>#N/A</v>
      </c>
    </row>
    <row r="3717" spans="1:27" x14ac:dyDescent="0.3">
      <c r="A3717" s="43">
        <v>1012541</v>
      </c>
      <c r="B3717" s="43" t="s">
        <v>3542</v>
      </c>
      <c r="C3717" s="43" t="s">
        <v>6290</v>
      </c>
      <c r="D3717" s="41"/>
      <c r="E3717" s="43" t="s">
        <v>6263</v>
      </c>
      <c r="F3717" s="43" t="s">
        <v>30</v>
      </c>
      <c r="G3717" s="43">
        <v>45005</v>
      </c>
      <c r="H3717" s="41"/>
      <c r="I3717" s="41"/>
      <c r="J3717" s="43"/>
      <c r="K3717" s="41"/>
      <c r="L3717" s="41"/>
      <c r="M3717" s="41"/>
      <c r="N3717" s="41"/>
      <c r="O3717" s="41"/>
      <c r="P3717" s="41"/>
      <c r="Q3717" s="41"/>
      <c r="R3717" s="41"/>
      <c r="S3717" s="41"/>
      <c r="T3717" s="41"/>
      <c r="U3717" s="41"/>
      <c r="V3717" s="41"/>
      <c r="W3717" s="41"/>
      <c r="X3717" s="41"/>
      <c r="Y3717" s="43" t="str">
        <f t="shared" si="116"/>
        <v>COMP</v>
      </c>
      <c r="Z3717" s="43">
        <v>2347772</v>
      </c>
      <c r="AA3717" s="43">
        <f t="shared" si="117"/>
        <v>1012541</v>
      </c>
    </row>
    <row r="3718" spans="1:27" x14ac:dyDescent="0.3">
      <c r="A3718" s="43">
        <v>2428397</v>
      </c>
      <c r="B3718" s="43" t="s">
        <v>3543</v>
      </c>
      <c r="C3718" s="43" t="s">
        <v>530</v>
      </c>
      <c r="D3718" s="41"/>
      <c r="E3718" s="43" t="s">
        <v>6263</v>
      </c>
      <c r="F3718" s="43" t="s">
        <v>30</v>
      </c>
      <c r="G3718" s="43">
        <v>45038</v>
      </c>
      <c r="H3718" s="41"/>
      <c r="I3718" s="41"/>
      <c r="J3718" s="43"/>
      <c r="K3718" s="41"/>
      <c r="L3718" s="41"/>
      <c r="M3718" s="41"/>
      <c r="N3718" s="41"/>
      <c r="O3718" s="41"/>
      <c r="P3718" s="41"/>
      <c r="Q3718" s="41"/>
      <c r="R3718" s="41"/>
      <c r="S3718" s="41"/>
      <c r="T3718" s="41"/>
      <c r="U3718" s="41"/>
      <c r="V3718" s="41"/>
      <c r="W3718" s="41"/>
      <c r="X3718" s="41"/>
      <c r="Y3718" s="43" t="str">
        <f t="shared" si="116"/>
        <v/>
      </c>
      <c r="Z3718" s="43">
        <v>2433120</v>
      </c>
      <c r="AA3718" s="43" t="e">
        <f t="shared" si="117"/>
        <v>#N/A</v>
      </c>
    </row>
    <row r="3719" spans="1:27" x14ac:dyDescent="0.3">
      <c r="A3719" s="43">
        <v>1493515</v>
      </c>
      <c r="B3719" s="43" t="s">
        <v>3544</v>
      </c>
      <c r="C3719" s="43" t="s">
        <v>974</v>
      </c>
      <c r="D3719" s="41"/>
      <c r="E3719" s="43" t="s">
        <v>31</v>
      </c>
      <c r="F3719" s="43" t="s">
        <v>28</v>
      </c>
      <c r="G3719" s="43">
        <v>18035</v>
      </c>
      <c r="H3719" s="41"/>
      <c r="I3719" s="41"/>
      <c r="J3719" s="43"/>
      <c r="K3719" s="41"/>
      <c r="L3719" s="41"/>
      <c r="M3719" s="41"/>
      <c r="N3719" s="41"/>
      <c r="O3719" s="41"/>
      <c r="P3719" s="41"/>
      <c r="Q3719" s="41"/>
      <c r="R3719" s="41"/>
      <c r="S3719" s="41"/>
      <c r="T3719" s="41"/>
      <c r="U3719" s="41"/>
      <c r="V3719" s="41"/>
      <c r="W3719" s="41"/>
      <c r="X3719" s="41"/>
      <c r="Y3719" s="43" t="str">
        <f t="shared" si="116"/>
        <v>COMP</v>
      </c>
      <c r="Z3719" s="43">
        <v>332625</v>
      </c>
      <c r="AA3719" s="43">
        <f t="shared" si="117"/>
        <v>1493515</v>
      </c>
    </row>
    <row r="3720" spans="1:27" x14ac:dyDescent="0.3">
      <c r="A3720" s="43">
        <v>2028617</v>
      </c>
      <c r="B3720" s="43" t="s">
        <v>3545</v>
      </c>
      <c r="C3720" s="43" t="s">
        <v>529</v>
      </c>
      <c r="D3720" s="41"/>
      <c r="E3720" s="43" t="s">
        <v>6263</v>
      </c>
      <c r="F3720" s="43" t="s">
        <v>30</v>
      </c>
      <c r="G3720" s="43">
        <v>41026</v>
      </c>
      <c r="H3720" s="41"/>
      <c r="I3720" s="41"/>
      <c r="J3720" s="43"/>
      <c r="K3720" s="41"/>
      <c r="L3720" s="41"/>
      <c r="M3720" s="41"/>
      <c r="N3720" s="41"/>
      <c r="O3720" s="41"/>
      <c r="P3720" s="41"/>
      <c r="Q3720" s="41"/>
      <c r="R3720" s="41"/>
      <c r="S3720" s="41"/>
      <c r="T3720" s="41"/>
      <c r="U3720" s="41"/>
      <c r="V3720" s="41"/>
      <c r="W3720" s="41"/>
      <c r="X3720" s="41"/>
      <c r="Y3720" s="43" t="str">
        <f t="shared" si="116"/>
        <v/>
      </c>
      <c r="Z3720" s="43">
        <v>2275729</v>
      </c>
      <c r="AA3720" s="43" t="e">
        <f t="shared" si="117"/>
        <v>#N/A</v>
      </c>
    </row>
    <row r="3721" spans="1:27" x14ac:dyDescent="0.3">
      <c r="A3721" s="43">
        <v>2338353</v>
      </c>
      <c r="B3721" s="43" t="s">
        <v>3545</v>
      </c>
      <c r="C3721" s="43" t="s">
        <v>659</v>
      </c>
      <c r="D3721" s="41"/>
      <c r="E3721" s="43" t="s">
        <v>6263</v>
      </c>
      <c r="F3721" s="43" t="s">
        <v>28</v>
      </c>
      <c r="G3721" s="43">
        <v>36011</v>
      </c>
      <c r="H3721" s="41"/>
      <c r="I3721" s="41"/>
      <c r="J3721" s="43"/>
      <c r="K3721" s="41"/>
      <c r="L3721" s="41"/>
      <c r="M3721" s="41"/>
      <c r="N3721" s="41"/>
      <c r="O3721" s="41"/>
      <c r="P3721" s="41"/>
      <c r="Q3721" s="41"/>
      <c r="R3721" s="41"/>
      <c r="S3721" s="41"/>
      <c r="T3721" s="41"/>
      <c r="U3721" s="41"/>
      <c r="V3721" s="41"/>
      <c r="W3721" s="41"/>
      <c r="X3721" s="41"/>
      <c r="Y3721" s="43" t="str">
        <f t="shared" si="116"/>
        <v/>
      </c>
      <c r="Z3721" s="43">
        <v>2134859</v>
      </c>
      <c r="AA3721" s="43" t="e">
        <f t="shared" si="117"/>
        <v>#N/A</v>
      </c>
    </row>
    <row r="3722" spans="1:27" x14ac:dyDescent="0.3">
      <c r="A3722" s="43">
        <v>2396422</v>
      </c>
      <c r="B3722" s="43" t="s">
        <v>3545</v>
      </c>
      <c r="C3722" s="43" t="s">
        <v>237</v>
      </c>
      <c r="D3722" s="41"/>
      <c r="E3722" s="43" t="s">
        <v>6263</v>
      </c>
      <c r="F3722" s="43" t="s">
        <v>30</v>
      </c>
      <c r="G3722" s="43">
        <v>18005</v>
      </c>
      <c r="H3722" s="41"/>
      <c r="I3722" s="41"/>
      <c r="J3722" s="43"/>
      <c r="K3722" s="41"/>
      <c r="L3722" s="41"/>
      <c r="M3722" s="41"/>
      <c r="N3722" s="41"/>
      <c r="O3722" s="41"/>
      <c r="P3722" s="41"/>
      <c r="Q3722" s="41"/>
      <c r="R3722" s="41"/>
      <c r="S3722" s="41"/>
      <c r="T3722" s="41"/>
      <c r="U3722" s="41"/>
      <c r="V3722" s="41"/>
      <c r="W3722" s="41"/>
      <c r="X3722" s="41"/>
      <c r="Y3722" s="43" t="str">
        <f t="shared" si="116"/>
        <v/>
      </c>
      <c r="Z3722" s="43">
        <v>1000920</v>
      </c>
      <c r="AA3722" s="43" t="e">
        <f t="shared" si="117"/>
        <v>#N/A</v>
      </c>
    </row>
    <row r="3723" spans="1:27" x14ac:dyDescent="0.3">
      <c r="A3723" s="43">
        <v>1742082</v>
      </c>
      <c r="B3723" s="43" t="s">
        <v>3545</v>
      </c>
      <c r="C3723" s="43" t="s">
        <v>936</v>
      </c>
      <c r="D3723" s="41"/>
      <c r="E3723" s="43" t="s">
        <v>6263</v>
      </c>
      <c r="F3723" s="43" t="s">
        <v>30</v>
      </c>
      <c r="G3723" s="43">
        <v>37036</v>
      </c>
      <c r="H3723" s="41"/>
      <c r="I3723" s="41"/>
      <c r="J3723" s="43"/>
      <c r="K3723" s="41"/>
      <c r="L3723" s="41"/>
      <c r="M3723" s="41"/>
      <c r="N3723" s="41"/>
      <c r="O3723" s="41"/>
      <c r="P3723" s="41"/>
      <c r="Q3723" s="41"/>
      <c r="R3723" s="41"/>
      <c r="S3723" s="41"/>
      <c r="T3723" s="41"/>
      <c r="U3723" s="41"/>
      <c r="V3723" s="41"/>
      <c r="W3723" s="41"/>
      <c r="X3723" s="41"/>
      <c r="Y3723" s="43" t="str">
        <f t="shared" si="116"/>
        <v>COMP</v>
      </c>
      <c r="Z3723" s="43">
        <v>2172690</v>
      </c>
      <c r="AA3723" s="43">
        <f t="shared" si="117"/>
        <v>1742082</v>
      </c>
    </row>
    <row r="3724" spans="1:27" x14ac:dyDescent="0.3">
      <c r="A3724" s="43">
        <v>2238323</v>
      </c>
      <c r="B3724" s="43" t="s">
        <v>3545</v>
      </c>
      <c r="C3724" s="43" t="s">
        <v>2401</v>
      </c>
      <c r="D3724" s="41"/>
      <c r="E3724" s="43" t="s">
        <v>6263</v>
      </c>
      <c r="F3724" s="43" t="s">
        <v>28</v>
      </c>
      <c r="G3724" s="43">
        <v>37024</v>
      </c>
      <c r="H3724" s="41"/>
      <c r="I3724" s="41"/>
      <c r="J3724" s="43"/>
      <c r="K3724" s="41"/>
      <c r="L3724" s="41"/>
      <c r="M3724" s="41"/>
      <c r="N3724" s="41"/>
      <c r="O3724" s="41"/>
      <c r="P3724" s="41"/>
      <c r="Q3724" s="41"/>
      <c r="R3724" s="41"/>
      <c r="S3724" s="41"/>
      <c r="T3724" s="41"/>
      <c r="U3724" s="41"/>
      <c r="V3724" s="41"/>
      <c r="W3724" s="41"/>
      <c r="X3724" s="41"/>
      <c r="Y3724" s="43" t="str">
        <f t="shared" si="116"/>
        <v>COMP</v>
      </c>
      <c r="Z3724" s="43">
        <v>2361924</v>
      </c>
      <c r="AA3724" s="43">
        <f t="shared" si="117"/>
        <v>2238323</v>
      </c>
    </row>
    <row r="3725" spans="1:27" x14ac:dyDescent="0.3">
      <c r="A3725" s="43">
        <v>2314186</v>
      </c>
      <c r="B3725" s="43" t="s">
        <v>3545</v>
      </c>
      <c r="C3725" s="43" t="s">
        <v>248</v>
      </c>
      <c r="D3725" s="41"/>
      <c r="E3725" s="43" t="s">
        <v>34</v>
      </c>
      <c r="F3725" s="43" t="s">
        <v>30</v>
      </c>
      <c r="G3725" s="43">
        <v>36011</v>
      </c>
      <c r="H3725" s="41"/>
      <c r="I3725" s="41"/>
      <c r="J3725" s="43"/>
      <c r="K3725" s="41"/>
      <c r="L3725" s="41"/>
      <c r="M3725" s="41"/>
      <c r="N3725" s="41"/>
      <c r="O3725" s="41"/>
      <c r="P3725" s="41"/>
      <c r="Q3725" s="41"/>
      <c r="R3725" s="41"/>
      <c r="S3725" s="41"/>
      <c r="T3725" s="41"/>
      <c r="U3725" s="41"/>
      <c r="V3725" s="41"/>
      <c r="W3725" s="41"/>
      <c r="X3725" s="41"/>
      <c r="Y3725" s="43" t="str">
        <f t="shared" si="116"/>
        <v/>
      </c>
      <c r="Z3725" s="43">
        <v>1340794</v>
      </c>
      <c r="AA3725" s="43" t="e">
        <f t="shared" si="117"/>
        <v>#N/A</v>
      </c>
    </row>
    <row r="3726" spans="1:27" x14ac:dyDescent="0.3">
      <c r="A3726" s="43">
        <v>2338370</v>
      </c>
      <c r="B3726" s="43" t="s">
        <v>3545</v>
      </c>
      <c r="C3726" s="43" t="s">
        <v>3546</v>
      </c>
      <c r="D3726" s="41"/>
      <c r="E3726" s="43" t="s">
        <v>6263</v>
      </c>
      <c r="F3726" s="43" t="s">
        <v>30</v>
      </c>
      <c r="G3726" s="43">
        <v>36011</v>
      </c>
      <c r="H3726" s="41"/>
      <c r="I3726" s="41"/>
      <c r="J3726" s="43"/>
      <c r="K3726" s="41"/>
      <c r="L3726" s="41"/>
      <c r="M3726" s="41"/>
      <c r="N3726" s="41"/>
      <c r="O3726" s="41"/>
      <c r="P3726" s="41"/>
      <c r="Q3726" s="41"/>
      <c r="R3726" s="41"/>
      <c r="S3726" s="41"/>
      <c r="T3726" s="41"/>
      <c r="U3726" s="41"/>
      <c r="V3726" s="41"/>
      <c r="W3726" s="41"/>
      <c r="X3726" s="41"/>
      <c r="Y3726" s="43" t="str">
        <f t="shared" si="116"/>
        <v/>
      </c>
      <c r="Z3726" s="43">
        <v>2388737</v>
      </c>
      <c r="AA3726" s="43" t="e">
        <f t="shared" si="117"/>
        <v>#N/A</v>
      </c>
    </row>
    <row r="3727" spans="1:27" x14ac:dyDescent="0.3">
      <c r="A3727" s="43">
        <v>494893</v>
      </c>
      <c r="B3727" s="43" t="s">
        <v>3547</v>
      </c>
      <c r="C3727" s="43" t="s">
        <v>766</v>
      </c>
      <c r="D3727" s="41"/>
      <c r="E3727" s="43" t="s">
        <v>6263</v>
      </c>
      <c r="F3727" s="43" t="s">
        <v>28</v>
      </c>
      <c r="G3727" s="43">
        <v>28011</v>
      </c>
      <c r="H3727" s="41"/>
      <c r="I3727" s="41"/>
      <c r="J3727" s="43"/>
      <c r="K3727" s="41"/>
      <c r="L3727" s="41"/>
      <c r="M3727" s="41"/>
      <c r="N3727" s="41"/>
      <c r="O3727" s="41"/>
      <c r="P3727" s="41"/>
      <c r="Q3727" s="41"/>
      <c r="R3727" s="41"/>
      <c r="S3727" s="41"/>
      <c r="T3727" s="41"/>
      <c r="U3727" s="41"/>
      <c r="V3727" s="41"/>
      <c r="W3727" s="41"/>
      <c r="X3727" s="41"/>
      <c r="Y3727" s="43" t="str">
        <f t="shared" si="116"/>
        <v>COMP</v>
      </c>
      <c r="Z3727" s="43">
        <v>721943</v>
      </c>
      <c r="AA3727" s="43">
        <f t="shared" si="117"/>
        <v>494893</v>
      </c>
    </row>
    <row r="3728" spans="1:27" x14ac:dyDescent="0.3">
      <c r="A3728" s="43">
        <v>2106296</v>
      </c>
      <c r="B3728" s="43" t="s">
        <v>3548</v>
      </c>
      <c r="C3728" s="43" t="s">
        <v>241</v>
      </c>
      <c r="D3728" s="41"/>
      <c r="E3728" s="43" t="s">
        <v>6263</v>
      </c>
      <c r="F3728" s="43" t="s">
        <v>28</v>
      </c>
      <c r="G3728" s="43">
        <v>28011</v>
      </c>
      <c r="H3728" s="41"/>
      <c r="I3728" s="41"/>
      <c r="J3728" s="43"/>
      <c r="K3728" s="41"/>
      <c r="L3728" s="41"/>
      <c r="M3728" s="41"/>
      <c r="N3728" s="41"/>
      <c r="O3728" s="41"/>
      <c r="P3728" s="41"/>
      <c r="Q3728" s="41"/>
      <c r="R3728" s="41"/>
      <c r="S3728" s="41"/>
      <c r="T3728" s="41"/>
      <c r="U3728" s="41"/>
      <c r="V3728" s="41"/>
      <c r="W3728" s="41"/>
      <c r="X3728" s="41"/>
      <c r="Y3728" s="43" t="str">
        <f t="shared" si="116"/>
        <v>COMP</v>
      </c>
      <c r="Z3728" s="43">
        <v>2274978</v>
      </c>
      <c r="AA3728" s="43">
        <f t="shared" si="117"/>
        <v>2106296</v>
      </c>
    </row>
    <row r="3729" spans="1:27" x14ac:dyDescent="0.3">
      <c r="A3729" s="43">
        <v>1880982</v>
      </c>
      <c r="B3729" s="43" t="s">
        <v>3549</v>
      </c>
      <c r="C3729" s="43" t="s">
        <v>279</v>
      </c>
      <c r="D3729" s="41"/>
      <c r="E3729" s="43" t="s">
        <v>35</v>
      </c>
      <c r="F3729" s="43" t="s">
        <v>30</v>
      </c>
      <c r="G3729" s="43">
        <v>45044</v>
      </c>
      <c r="H3729" s="41"/>
      <c r="I3729" s="41"/>
      <c r="J3729" s="43"/>
      <c r="K3729" s="41"/>
      <c r="L3729" s="41"/>
      <c r="M3729" s="41"/>
      <c r="N3729" s="41"/>
      <c r="O3729" s="41"/>
      <c r="P3729" s="41"/>
      <c r="Q3729" s="41"/>
      <c r="R3729" s="41"/>
      <c r="S3729" s="41"/>
      <c r="T3729" s="41"/>
      <c r="U3729" s="41"/>
      <c r="V3729" s="41"/>
      <c r="W3729" s="41"/>
      <c r="X3729" s="41"/>
      <c r="Y3729" s="43" t="str">
        <f t="shared" si="116"/>
        <v>COMP</v>
      </c>
      <c r="Z3729" s="43">
        <v>1901043</v>
      </c>
      <c r="AA3729" s="43">
        <f t="shared" si="117"/>
        <v>1880982</v>
      </c>
    </row>
    <row r="3730" spans="1:27" x14ac:dyDescent="0.3">
      <c r="A3730" s="43">
        <v>1096353</v>
      </c>
      <c r="B3730" s="43" t="s">
        <v>3550</v>
      </c>
      <c r="C3730" s="43" t="s">
        <v>2692</v>
      </c>
      <c r="D3730" s="41"/>
      <c r="E3730" s="43" t="s">
        <v>6263</v>
      </c>
      <c r="F3730" s="43" t="s">
        <v>28</v>
      </c>
      <c r="G3730" s="43">
        <v>37021</v>
      </c>
      <c r="H3730" s="41"/>
      <c r="I3730" s="41"/>
      <c r="J3730" s="43"/>
      <c r="K3730" s="41"/>
      <c r="L3730" s="41"/>
      <c r="M3730" s="41"/>
      <c r="N3730" s="41"/>
      <c r="O3730" s="41"/>
      <c r="P3730" s="41"/>
      <c r="Q3730" s="41"/>
      <c r="R3730" s="41"/>
      <c r="S3730" s="41"/>
      <c r="T3730" s="41"/>
      <c r="U3730" s="41"/>
      <c r="V3730" s="41"/>
      <c r="W3730" s="41"/>
      <c r="X3730" s="41"/>
      <c r="Y3730" s="43" t="str">
        <f t="shared" si="116"/>
        <v>COMP</v>
      </c>
      <c r="Z3730" s="43">
        <v>2140305</v>
      </c>
      <c r="AA3730" s="43">
        <f t="shared" si="117"/>
        <v>1096353</v>
      </c>
    </row>
    <row r="3731" spans="1:27" x14ac:dyDescent="0.3">
      <c r="A3731" s="43">
        <v>2326928</v>
      </c>
      <c r="B3731" s="43" t="s">
        <v>3551</v>
      </c>
      <c r="C3731" s="43" t="s">
        <v>3552</v>
      </c>
      <c r="D3731" s="41"/>
      <c r="E3731" s="43" t="s">
        <v>35</v>
      </c>
      <c r="F3731" s="43" t="s">
        <v>30</v>
      </c>
      <c r="G3731" s="43">
        <v>41006</v>
      </c>
      <c r="H3731" s="41"/>
      <c r="I3731" s="41"/>
      <c r="J3731" s="43"/>
      <c r="K3731" s="41"/>
      <c r="L3731" s="41"/>
      <c r="M3731" s="41"/>
      <c r="N3731" s="41"/>
      <c r="O3731" s="41"/>
      <c r="P3731" s="41"/>
      <c r="Q3731" s="41"/>
      <c r="R3731" s="41"/>
      <c r="S3731" s="41"/>
      <c r="T3731" s="41"/>
      <c r="U3731" s="41"/>
      <c r="V3731" s="41"/>
      <c r="W3731" s="41"/>
      <c r="X3731" s="41"/>
      <c r="Y3731" s="43" t="str">
        <f t="shared" si="116"/>
        <v>COMP</v>
      </c>
      <c r="Z3731" s="43">
        <v>2173519</v>
      </c>
      <c r="AA3731" s="43">
        <f t="shared" si="117"/>
        <v>2326928</v>
      </c>
    </row>
    <row r="3732" spans="1:27" x14ac:dyDescent="0.3">
      <c r="A3732" s="43">
        <v>1965248</v>
      </c>
      <c r="B3732" s="43" t="s">
        <v>3553</v>
      </c>
      <c r="C3732" s="43" t="s">
        <v>250</v>
      </c>
      <c r="D3732" s="41"/>
      <c r="E3732" s="43" t="s">
        <v>6263</v>
      </c>
      <c r="F3732" s="43" t="s">
        <v>28</v>
      </c>
      <c r="G3732" s="43">
        <v>45053</v>
      </c>
      <c r="H3732" s="41"/>
      <c r="I3732" s="41"/>
      <c r="J3732" s="43"/>
      <c r="K3732" s="41"/>
      <c r="L3732" s="41"/>
      <c r="M3732" s="41"/>
      <c r="N3732" s="41"/>
      <c r="O3732" s="41"/>
      <c r="P3732" s="41"/>
      <c r="Q3732" s="41"/>
      <c r="R3732" s="41"/>
      <c r="S3732" s="41"/>
      <c r="T3732" s="41"/>
      <c r="U3732" s="41"/>
      <c r="V3732" s="41"/>
      <c r="W3732" s="41"/>
      <c r="X3732" s="41"/>
      <c r="Y3732" s="43" t="str">
        <f t="shared" si="116"/>
        <v>COMP</v>
      </c>
      <c r="Z3732" s="43">
        <v>1561225</v>
      </c>
      <c r="AA3732" s="43">
        <f t="shared" si="117"/>
        <v>1965248</v>
      </c>
    </row>
    <row r="3733" spans="1:27" x14ac:dyDescent="0.3">
      <c r="A3733" s="43">
        <v>1864038</v>
      </c>
      <c r="B3733" s="43" t="s">
        <v>3554</v>
      </c>
      <c r="C3733" s="43" t="s">
        <v>390</v>
      </c>
      <c r="D3733" s="41"/>
      <c r="E3733" s="43" t="s">
        <v>6263</v>
      </c>
      <c r="F3733" s="43" t="s">
        <v>30</v>
      </c>
      <c r="G3733" s="43">
        <v>45050</v>
      </c>
      <c r="H3733" s="41"/>
      <c r="I3733" s="41"/>
      <c r="J3733" s="43"/>
      <c r="K3733" s="41"/>
      <c r="L3733" s="41"/>
      <c r="M3733" s="41"/>
      <c r="N3733" s="41"/>
      <c r="O3733" s="41"/>
      <c r="P3733" s="41"/>
      <c r="Q3733" s="41"/>
      <c r="R3733" s="41"/>
      <c r="S3733" s="41"/>
      <c r="T3733" s="41"/>
      <c r="U3733" s="41"/>
      <c r="V3733" s="41"/>
      <c r="W3733" s="41"/>
      <c r="X3733" s="41"/>
      <c r="Y3733" s="43" t="str">
        <f t="shared" si="116"/>
        <v>COMP</v>
      </c>
      <c r="Z3733" s="43">
        <v>1927682</v>
      </c>
      <c r="AA3733" s="43">
        <f t="shared" si="117"/>
        <v>1864038</v>
      </c>
    </row>
    <row r="3734" spans="1:27" x14ac:dyDescent="0.3">
      <c r="A3734" s="43">
        <v>1816572</v>
      </c>
      <c r="B3734" s="43" t="s">
        <v>3555</v>
      </c>
      <c r="C3734" s="43" t="s">
        <v>375</v>
      </c>
      <c r="D3734" s="41"/>
      <c r="E3734" s="43" t="s">
        <v>6263</v>
      </c>
      <c r="F3734" s="43" t="s">
        <v>28</v>
      </c>
      <c r="G3734" s="43">
        <v>45050</v>
      </c>
      <c r="H3734" s="41"/>
      <c r="I3734" s="41"/>
      <c r="J3734" s="43"/>
      <c r="K3734" s="41"/>
      <c r="L3734" s="41"/>
      <c r="M3734" s="41"/>
      <c r="N3734" s="41"/>
      <c r="O3734" s="41"/>
      <c r="P3734" s="41"/>
      <c r="Q3734" s="41"/>
      <c r="R3734" s="41"/>
      <c r="S3734" s="41"/>
      <c r="T3734" s="41"/>
      <c r="U3734" s="41"/>
      <c r="V3734" s="41"/>
      <c r="W3734" s="41"/>
      <c r="X3734" s="41"/>
      <c r="Y3734" s="43" t="str">
        <f t="shared" si="116"/>
        <v>COMP</v>
      </c>
      <c r="Z3734" s="43">
        <v>1919063</v>
      </c>
      <c r="AA3734" s="43">
        <f t="shared" si="117"/>
        <v>1816572</v>
      </c>
    </row>
    <row r="3735" spans="1:27" x14ac:dyDescent="0.3">
      <c r="A3735" s="43">
        <v>2207454</v>
      </c>
      <c r="B3735" s="43" t="s">
        <v>3556</v>
      </c>
      <c r="C3735" s="43" t="s">
        <v>869</v>
      </c>
      <c r="D3735" s="41"/>
      <c r="E3735" s="43" t="s">
        <v>6263</v>
      </c>
      <c r="F3735" s="43" t="s">
        <v>30</v>
      </c>
      <c r="G3735" s="43">
        <v>45050</v>
      </c>
      <c r="H3735" s="41"/>
      <c r="I3735" s="41"/>
      <c r="J3735" s="43"/>
      <c r="K3735" s="41"/>
      <c r="L3735" s="41"/>
      <c r="M3735" s="41"/>
      <c r="N3735" s="41"/>
      <c r="O3735" s="41"/>
      <c r="P3735" s="41"/>
      <c r="Q3735" s="41"/>
      <c r="R3735" s="41"/>
      <c r="S3735" s="41"/>
      <c r="T3735" s="41"/>
      <c r="U3735" s="41"/>
      <c r="V3735" s="41"/>
      <c r="W3735" s="41"/>
      <c r="X3735" s="41"/>
      <c r="Y3735" s="43" t="str">
        <f t="shared" si="116"/>
        <v/>
      </c>
      <c r="Z3735" s="43">
        <v>2030758</v>
      </c>
      <c r="AA3735" s="43" t="e">
        <f t="shared" si="117"/>
        <v>#N/A</v>
      </c>
    </row>
    <row r="3736" spans="1:27" x14ac:dyDescent="0.3">
      <c r="A3736" s="43">
        <v>1443178</v>
      </c>
      <c r="B3736" s="43" t="s">
        <v>3557</v>
      </c>
      <c r="C3736" s="43" t="s">
        <v>3558</v>
      </c>
      <c r="D3736" s="41"/>
      <c r="E3736" s="43" t="s">
        <v>6263</v>
      </c>
      <c r="F3736" s="43" t="s">
        <v>30</v>
      </c>
      <c r="G3736" s="43">
        <v>28041</v>
      </c>
      <c r="H3736" s="41"/>
      <c r="I3736" s="41"/>
      <c r="J3736" s="43"/>
      <c r="K3736" s="41"/>
      <c r="L3736" s="41"/>
      <c r="M3736" s="41"/>
      <c r="N3736" s="41"/>
      <c r="O3736" s="41"/>
      <c r="P3736" s="41"/>
      <c r="Q3736" s="41"/>
      <c r="R3736" s="41"/>
      <c r="S3736" s="41"/>
      <c r="T3736" s="41"/>
      <c r="U3736" s="41"/>
      <c r="V3736" s="41"/>
      <c r="W3736" s="41"/>
      <c r="X3736" s="41"/>
      <c r="Y3736" s="43" t="str">
        <f t="shared" si="116"/>
        <v/>
      </c>
      <c r="Z3736" s="43">
        <v>2361021</v>
      </c>
      <c r="AA3736" s="43" t="e">
        <f t="shared" si="117"/>
        <v>#N/A</v>
      </c>
    </row>
    <row r="3737" spans="1:27" x14ac:dyDescent="0.3">
      <c r="A3737" s="43">
        <v>1188216</v>
      </c>
      <c r="B3737" s="43" t="s">
        <v>3557</v>
      </c>
      <c r="C3737" s="43" t="s">
        <v>2833</v>
      </c>
      <c r="D3737" s="41"/>
      <c r="E3737" s="43" t="s">
        <v>31</v>
      </c>
      <c r="F3737" s="43" t="s">
        <v>28</v>
      </c>
      <c r="G3737" s="43">
        <v>28041</v>
      </c>
      <c r="H3737" s="41"/>
      <c r="I3737" s="41"/>
      <c r="J3737" s="43"/>
      <c r="K3737" s="41"/>
      <c r="L3737" s="41"/>
      <c r="M3737" s="41"/>
      <c r="N3737" s="41"/>
      <c r="O3737" s="41"/>
      <c r="P3737" s="41"/>
      <c r="Q3737" s="41"/>
      <c r="R3737" s="41"/>
      <c r="S3737" s="41"/>
      <c r="T3737" s="41"/>
      <c r="U3737" s="41"/>
      <c r="V3737" s="41"/>
      <c r="W3737" s="41"/>
      <c r="X3737" s="41"/>
      <c r="Y3737" s="43" t="str">
        <f t="shared" si="116"/>
        <v>COMP</v>
      </c>
      <c r="Z3737" s="43">
        <v>683990</v>
      </c>
      <c r="AA3737" s="43">
        <f t="shared" si="117"/>
        <v>1188216</v>
      </c>
    </row>
    <row r="3738" spans="1:27" x14ac:dyDescent="0.3">
      <c r="A3738" s="43">
        <v>745967</v>
      </c>
      <c r="B3738" s="43" t="s">
        <v>3559</v>
      </c>
      <c r="C3738" s="43" t="s">
        <v>413</v>
      </c>
      <c r="D3738" s="41"/>
      <c r="E3738" s="43" t="s">
        <v>6263</v>
      </c>
      <c r="F3738" s="43" t="s">
        <v>30</v>
      </c>
      <c r="G3738" s="43">
        <v>36003</v>
      </c>
      <c r="H3738" s="41"/>
      <c r="I3738" s="41"/>
      <c r="J3738" s="43"/>
      <c r="K3738" s="41"/>
      <c r="L3738" s="41"/>
      <c r="M3738" s="41"/>
      <c r="N3738" s="41"/>
      <c r="O3738" s="41"/>
      <c r="P3738" s="41"/>
      <c r="Q3738" s="41"/>
      <c r="R3738" s="41"/>
      <c r="S3738" s="41"/>
      <c r="T3738" s="41"/>
      <c r="U3738" s="41"/>
      <c r="V3738" s="41"/>
      <c r="W3738" s="41"/>
      <c r="X3738" s="41"/>
      <c r="Y3738" s="43" t="str">
        <f t="shared" si="116"/>
        <v>COMP</v>
      </c>
      <c r="Z3738" s="43">
        <v>135481</v>
      </c>
      <c r="AA3738" s="43">
        <f t="shared" si="117"/>
        <v>745967</v>
      </c>
    </row>
    <row r="3739" spans="1:27" x14ac:dyDescent="0.3">
      <c r="A3739" s="43">
        <v>1964287</v>
      </c>
      <c r="B3739" s="43" t="s">
        <v>3559</v>
      </c>
      <c r="C3739" s="43" t="s">
        <v>232</v>
      </c>
      <c r="D3739" s="41"/>
      <c r="E3739" s="43" t="s">
        <v>6263</v>
      </c>
      <c r="F3739" s="43" t="s">
        <v>28</v>
      </c>
      <c r="G3739" s="43">
        <v>36003</v>
      </c>
      <c r="H3739" s="41"/>
      <c r="I3739" s="41"/>
      <c r="J3739" s="43"/>
      <c r="K3739" s="41"/>
      <c r="L3739" s="41"/>
      <c r="M3739" s="41"/>
      <c r="N3739" s="41"/>
      <c r="O3739" s="41"/>
      <c r="P3739" s="41"/>
      <c r="Q3739" s="41"/>
      <c r="R3739" s="41"/>
      <c r="S3739" s="41"/>
      <c r="T3739" s="41"/>
      <c r="U3739" s="41"/>
      <c r="V3739" s="41"/>
      <c r="W3739" s="41"/>
      <c r="X3739" s="41"/>
      <c r="Y3739" s="43" t="str">
        <f t="shared" si="116"/>
        <v/>
      </c>
      <c r="Z3739" s="43">
        <v>743551</v>
      </c>
      <c r="AA3739" s="43" t="e">
        <f t="shared" si="117"/>
        <v>#N/A</v>
      </c>
    </row>
    <row r="3740" spans="1:27" x14ac:dyDescent="0.3">
      <c r="A3740" s="43">
        <v>1754628</v>
      </c>
      <c r="B3740" s="43" t="s">
        <v>3560</v>
      </c>
      <c r="C3740" s="43" t="s">
        <v>401</v>
      </c>
      <c r="D3740" s="41"/>
      <c r="E3740" s="43" t="s">
        <v>6263</v>
      </c>
      <c r="F3740" s="43" t="s">
        <v>30</v>
      </c>
      <c r="G3740" s="43">
        <v>37015</v>
      </c>
      <c r="H3740" s="41"/>
      <c r="I3740" s="41"/>
      <c r="J3740" s="43"/>
      <c r="K3740" s="41"/>
      <c r="L3740" s="41"/>
      <c r="M3740" s="41"/>
      <c r="N3740" s="41"/>
      <c r="O3740" s="41"/>
      <c r="P3740" s="41"/>
      <c r="Q3740" s="41"/>
      <c r="R3740" s="41"/>
      <c r="S3740" s="41"/>
      <c r="T3740" s="41"/>
      <c r="U3740" s="41"/>
      <c r="V3740" s="41"/>
      <c r="W3740" s="41"/>
      <c r="X3740" s="41"/>
      <c r="Y3740" s="43" t="str">
        <f t="shared" si="116"/>
        <v>COMP</v>
      </c>
      <c r="Z3740" s="43">
        <v>1682252</v>
      </c>
      <c r="AA3740" s="43">
        <f t="shared" si="117"/>
        <v>1754628</v>
      </c>
    </row>
    <row r="3741" spans="1:27" x14ac:dyDescent="0.3">
      <c r="A3741" s="43">
        <v>2147458</v>
      </c>
      <c r="B3741" s="43" t="s">
        <v>3561</v>
      </c>
      <c r="C3741" s="43" t="s">
        <v>3562</v>
      </c>
      <c r="D3741" s="41"/>
      <c r="E3741" s="43" t="s">
        <v>34</v>
      </c>
      <c r="F3741" s="43" t="s">
        <v>28</v>
      </c>
      <c r="G3741" s="43">
        <v>45008</v>
      </c>
      <c r="H3741" s="41"/>
      <c r="I3741" s="41"/>
      <c r="J3741" s="43"/>
      <c r="K3741" s="41"/>
      <c r="L3741" s="41"/>
      <c r="M3741" s="41"/>
      <c r="N3741" s="41"/>
      <c r="O3741" s="41"/>
      <c r="P3741" s="41"/>
      <c r="Q3741" s="41"/>
      <c r="R3741" s="41"/>
      <c r="S3741" s="41"/>
      <c r="T3741" s="41"/>
      <c r="U3741" s="41"/>
      <c r="V3741" s="41"/>
      <c r="W3741" s="41"/>
      <c r="X3741" s="41"/>
      <c r="Y3741" s="43" t="str">
        <f t="shared" si="116"/>
        <v>COMP</v>
      </c>
      <c r="Z3741" s="43">
        <v>2432307</v>
      </c>
      <c r="AA3741" s="43">
        <f t="shared" si="117"/>
        <v>2147458</v>
      </c>
    </row>
    <row r="3742" spans="1:27" x14ac:dyDescent="0.3">
      <c r="A3742" s="43">
        <v>1986324</v>
      </c>
      <c r="B3742" s="43" t="s">
        <v>3563</v>
      </c>
      <c r="C3742" s="43" t="s">
        <v>3564</v>
      </c>
      <c r="D3742" s="41"/>
      <c r="E3742" s="43" t="s">
        <v>6263</v>
      </c>
      <c r="F3742" s="43" t="s">
        <v>28</v>
      </c>
      <c r="G3742" s="43">
        <v>41012</v>
      </c>
      <c r="H3742" s="41"/>
      <c r="I3742" s="41"/>
      <c r="J3742" s="43"/>
      <c r="K3742" s="41"/>
      <c r="L3742" s="41"/>
      <c r="M3742" s="41"/>
      <c r="N3742" s="41"/>
      <c r="O3742" s="41"/>
      <c r="P3742" s="41"/>
      <c r="Q3742" s="41"/>
      <c r="R3742" s="41"/>
      <c r="S3742" s="41"/>
      <c r="T3742" s="41"/>
      <c r="U3742" s="41"/>
      <c r="V3742" s="41"/>
      <c r="W3742" s="41"/>
      <c r="X3742" s="41"/>
      <c r="Y3742" s="43" t="str">
        <f t="shared" si="116"/>
        <v>COMP</v>
      </c>
      <c r="Z3742" s="43">
        <v>1858954</v>
      </c>
      <c r="AA3742" s="43">
        <f t="shared" si="117"/>
        <v>1986324</v>
      </c>
    </row>
    <row r="3743" spans="1:27" x14ac:dyDescent="0.3">
      <c r="A3743" s="43">
        <v>1233202</v>
      </c>
      <c r="B3743" s="43" t="s">
        <v>3565</v>
      </c>
      <c r="C3743" s="43" t="s">
        <v>3566</v>
      </c>
      <c r="D3743" s="41"/>
      <c r="E3743" s="43" t="s">
        <v>31</v>
      </c>
      <c r="F3743" s="43" t="s">
        <v>30</v>
      </c>
      <c r="G3743" s="43">
        <v>45008</v>
      </c>
      <c r="H3743" s="41"/>
      <c r="I3743" s="41"/>
      <c r="J3743" s="43"/>
      <c r="K3743" s="41"/>
      <c r="L3743" s="41"/>
      <c r="M3743" s="41"/>
      <c r="N3743" s="41"/>
      <c r="O3743" s="41"/>
      <c r="P3743" s="41"/>
      <c r="Q3743" s="41"/>
      <c r="R3743" s="41"/>
      <c r="S3743" s="41"/>
      <c r="T3743" s="41"/>
      <c r="U3743" s="41"/>
      <c r="V3743" s="41"/>
      <c r="W3743" s="41"/>
      <c r="X3743" s="41"/>
      <c r="Y3743" s="43" t="str">
        <f t="shared" si="116"/>
        <v>COMP</v>
      </c>
      <c r="Z3743" s="43">
        <v>2193166</v>
      </c>
      <c r="AA3743" s="43">
        <f t="shared" si="117"/>
        <v>1233202</v>
      </c>
    </row>
    <row r="3744" spans="1:27" x14ac:dyDescent="0.3">
      <c r="A3744" s="43">
        <v>769343</v>
      </c>
      <c r="B3744" s="43" t="s">
        <v>3567</v>
      </c>
      <c r="C3744" s="43" t="s">
        <v>534</v>
      </c>
      <c r="D3744" s="41"/>
      <c r="E3744" s="43" t="s">
        <v>6263</v>
      </c>
      <c r="F3744" s="43" t="s">
        <v>30</v>
      </c>
      <c r="G3744" s="43">
        <v>41003</v>
      </c>
      <c r="H3744" s="41"/>
      <c r="I3744" s="41"/>
      <c r="J3744" s="43"/>
      <c r="K3744" s="41"/>
      <c r="L3744" s="41"/>
      <c r="M3744" s="41"/>
      <c r="N3744" s="41"/>
      <c r="O3744" s="41"/>
      <c r="P3744" s="41"/>
      <c r="Q3744" s="41"/>
      <c r="R3744" s="41"/>
      <c r="S3744" s="41"/>
      <c r="T3744" s="41"/>
      <c r="U3744" s="41"/>
      <c r="V3744" s="41"/>
      <c r="W3744" s="41"/>
      <c r="X3744" s="41"/>
      <c r="Y3744" s="43" t="str">
        <f t="shared" si="116"/>
        <v/>
      </c>
      <c r="Z3744" s="43">
        <v>1466234</v>
      </c>
      <c r="AA3744" s="43" t="e">
        <f t="shared" si="117"/>
        <v>#N/A</v>
      </c>
    </row>
    <row r="3745" spans="1:27" x14ac:dyDescent="0.3">
      <c r="A3745" s="43">
        <v>359141</v>
      </c>
      <c r="B3745" s="43" t="s">
        <v>3567</v>
      </c>
      <c r="C3745" s="43" t="s">
        <v>444</v>
      </c>
      <c r="D3745" s="41"/>
      <c r="E3745" s="43" t="s">
        <v>6263</v>
      </c>
      <c r="F3745" s="43" t="s">
        <v>28</v>
      </c>
      <c r="G3745" s="43">
        <v>41003</v>
      </c>
      <c r="H3745" s="41"/>
      <c r="I3745" s="41"/>
      <c r="J3745" s="43"/>
      <c r="K3745" s="41"/>
      <c r="L3745" s="41"/>
      <c r="M3745" s="41"/>
      <c r="N3745" s="41"/>
      <c r="O3745" s="41"/>
      <c r="P3745" s="41"/>
      <c r="Q3745" s="41"/>
      <c r="R3745" s="41"/>
      <c r="S3745" s="41"/>
      <c r="T3745" s="41"/>
      <c r="U3745" s="41"/>
      <c r="V3745" s="41"/>
      <c r="W3745" s="41"/>
      <c r="X3745" s="41"/>
      <c r="Y3745" s="43" t="str">
        <f t="shared" si="116"/>
        <v/>
      </c>
      <c r="Z3745" s="43">
        <v>1989745</v>
      </c>
      <c r="AA3745" s="43" t="e">
        <f t="shared" si="117"/>
        <v>#N/A</v>
      </c>
    </row>
    <row r="3746" spans="1:27" x14ac:dyDescent="0.3">
      <c r="A3746" s="43">
        <v>1993471</v>
      </c>
      <c r="B3746" s="43" t="s">
        <v>3568</v>
      </c>
      <c r="C3746" s="43" t="s">
        <v>189</v>
      </c>
      <c r="D3746" s="41"/>
      <c r="E3746" s="43" t="s">
        <v>6263</v>
      </c>
      <c r="F3746" s="43" t="s">
        <v>30</v>
      </c>
      <c r="G3746" s="43">
        <v>37024</v>
      </c>
      <c r="H3746" s="41"/>
      <c r="I3746" s="41"/>
      <c r="J3746" s="43"/>
      <c r="K3746" s="41"/>
      <c r="L3746" s="41"/>
      <c r="M3746" s="41"/>
      <c r="N3746" s="41"/>
      <c r="O3746" s="41"/>
      <c r="P3746" s="41"/>
      <c r="Q3746" s="41"/>
      <c r="R3746" s="41"/>
      <c r="S3746" s="41"/>
      <c r="T3746" s="41"/>
      <c r="U3746" s="41"/>
      <c r="V3746" s="41"/>
      <c r="W3746" s="41"/>
      <c r="X3746" s="41"/>
      <c r="Y3746" s="43" t="str">
        <f t="shared" si="116"/>
        <v>COMP</v>
      </c>
      <c r="Z3746" s="43">
        <v>136451</v>
      </c>
      <c r="AA3746" s="43">
        <f t="shared" si="117"/>
        <v>1993471</v>
      </c>
    </row>
    <row r="3747" spans="1:27" x14ac:dyDescent="0.3">
      <c r="A3747" s="43">
        <v>1993479</v>
      </c>
      <c r="B3747" s="43" t="s">
        <v>3568</v>
      </c>
      <c r="C3747" s="43" t="s">
        <v>202</v>
      </c>
      <c r="D3747" s="41"/>
      <c r="E3747" s="43" t="s">
        <v>6263</v>
      </c>
      <c r="F3747" s="43" t="s">
        <v>28</v>
      </c>
      <c r="G3747" s="43">
        <v>37024</v>
      </c>
      <c r="H3747" s="41"/>
      <c r="I3747" s="41"/>
      <c r="J3747" s="43"/>
      <c r="K3747" s="41"/>
      <c r="L3747" s="41"/>
      <c r="M3747" s="41"/>
      <c r="N3747" s="41"/>
      <c r="O3747" s="41"/>
      <c r="P3747" s="41"/>
      <c r="Q3747" s="41"/>
      <c r="R3747" s="41"/>
      <c r="S3747" s="41"/>
      <c r="T3747" s="41"/>
      <c r="U3747" s="41"/>
      <c r="V3747" s="41"/>
      <c r="W3747" s="41"/>
      <c r="X3747" s="41"/>
      <c r="Y3747" s="43" t="str">
        <f t="shared" si="116"/>
        <v>COMP</v>
      </c>
      <c r="Z3747" s="43">
        <v>2429951</v>
      </c>
      <c r="AA3747" s="43">
        <f t="shared" si="117"/>
        <v>1993479</v>
      </c>
    </row>
    <row r="3748" spans="1:27" x14ac:dyDescent="0.3">
      <c r="A3748" s="43">
        <v>2338923</v>
      </c>
      <c r="B3748" s="43" t="s">
        <v>3568</v>
      </c>
      <c r="C3748" s="43" t="s">
        <v>3569</v>
      </c>
      <c r="D3748" s="41"/>
      <c r="E3748" s="43" t="s">
        <v>6263</v>
      </c>
      <c r="F3748" s="43" t="s">
        <v>28</v>
      </c>
      <c r="G3748" s="43">
        <v>45005</v>
      </c>
      <c r="H3748" s="41"/>
      <c r="I3748" s="41"/>
      <c r="J3748" s="43"/>
      <c r="K3748" s="41"/>
      <c r="L3748" s="41"/>
      <c r="M3748" s="41"/>
      <c r="N3748" s="41"/>
      <c r="O3748" s="41"/>
      <c r="P3748" s="41"/>
      <c r="Q3748" s="41"/>
      <c r="R3748" s="41"/>
      <c r="S3748" s="41"/>
      <c r="T3748" s="41"/>
      <c r="U3748" s="41"/>
      <c r="V3748" s="41"/>
      <c r="W3748" s="41"/>
      <c r="X3748" s="41"/>
      <c r="Y3748" s="43" t="str">
        <f t="shared" si="116"/>
        <v/>
      </c>
      <c r="Z3748" s="43">
        <v>2344025</v>
      </c>
      <c r="AA3748" s="43" t="e">
        <f t="shared" si="117"/>
        <v>#N/A</v>
      </c>
    </row>
    <row r="3749" spans="1:27" x14ac:dyDescent="0.3">
      <c r="A3749" s="43">
        <v>1743712</v>
      </c>
      <c r="B3749" s="43" t="s">
        <v>3570</v>
      </c>
      <c r="C3749" s="43" t="s">
        <v>175</v>
      </c>
      <c r="D3749" s="41"/>
      <c r="E3749" s="43" t="s">
        <v>31</v>
      </c>
      <c r="F3749" s="43" t="s">
        <v>28</v>
      </c>
      <c r="G3749" s="43">
        <v>41006</v>
      </c>
      <c r="H3749" s="41"/>
      <c r="I3749" s="41"/>
      <c r="J3749" s="43"/>
      <c r="K3749" s="41"/>
      <c r="L3749" s="41"/>
      <c r="M3749" s="41"/>
      <c r="N3749" s="41"/>
      <c r="O3749" s="41"/>
      <c r="P3749" s="41"/>
      <c r="Q3749" s="41"/>
      <c r="R3749" s="41"/>
      <c r="S3749" s="41"/>
      <c r="T3749" s="41"/>
      <c r="U3749" s="41"/>
      <c r="V3749" s="41"/>
      <c r="W3749" s="41"/>
      <c r="X3749" s="41"/>
      <c r="Y3749" s="43" t="str">
        <f t="shared" si="116"/>
        <v>COMP</v>
      </c>
      <c r="Z3749" s="43">
        <v>2317595</v>
      </c>
      <c r="AA3749" s="43">
        <f t="shared" si="117"/>
        <v>1743712</v>
      </c>
    </row>
    <row r="3750" spans="1:27" x14ac:dyDescent="0.3">
      <c r="A3750" s="43">
        <v>1646780</v>
      </c>
      <c r="B3750" s="43" t="s">
        <v>3571</v>
      </c>
      <c r="C3750" s="43" t="s">
        <v>287</v>
      </c>
      <c r="D3750" s="41"/>
      <c r="E3750" s="43" t="s">
        <v>6263</v>
      </c>
      <c r="F3750" s="43" t="s">
        <v>28</v>
      </c>
      <c r="G3750" s="43">
        <v>28037</v>
      </c>
      <c r="H3750" s="41"/>
      <c r="I3750" s="41"/>
      <c r="J3750" s="43"/>
      <c r="K3750" s="41"/>
      <c r="L3750" s="41"/>
      <c r="M3750" s="41"/>
      <c r="N3750" s="41"/>
      <c r="O3750" s="41"/>
      <c r="P3750" s="41"/>
      <c r="Q3750" s="41"/>
      <c r="R3750" s="41"/>
      <c r="S3750" s="41"/>
      <c r="T3750" s="41"/>
      <c r="U3750" s="41"/>
      <c r="V3750" s="41"/>
      <c r="W3750" s="41"/>
      <c r="X3750" s="41"/>
      <c r="Y3750" s="43" t="str">
        <f t="shared" si="116"/>
        <v/>
      </c>
      <c r="Z3750" s="43">
        <v>2317580</v>
      </c>
      <c r="AA3750" s="43" t="e">
        <f t="shared" si="117"/>
        <v>#N/A</v>
      </c>
    </row>
    <row r="3751" spans="1:27" x14ac:dyDescent="0.3">
      <c r="A3751" s="43">
        <v>2155478</v>
      </c>
      <c r="B3751" s="43" t="s">
        <v>3572</v>
      </c>
      <c r="C3751" s="43" t="s">
        <v>427</v>
      </c>
      <c r="D3751" s="41"/>
      <c r="E3751" s="43" t="s">
        <v>29</v>
      </c>
      <c r="F3751" s="43" t="s">
        <v>28</v>
      </c>
      <c r="G3751" s="43">
        <v>18033</v>
      </c>
      <c r="H3751" s="41"/>
      <c r="I3751" s="41"/>
      <c r="J3751" s="43"/>
      <c r="K3751" s="41"/>
      <c r="L3751" s="41"/>
      <c r="M3751" s="41"/>
      <c r="N3751" s="41"/>
      <c r="O3751" s="41"/>
      <c r="P3751" s="41"/>
      <c r="Q3751" s="41"/>
      <c r="R3751" s="41"/>
      <c r="S3751" s="41"/>
      <c r="T3751" s="41"/>
      <c r="U3751" s="41"/>
      <c r="V3751" s="41"/>
      <c r="W3751" s="41"/>
      <c r="X3751" s="41"/>
      <c r="Y3751" s="43" t="str">
        <f t="shared" si="116"/>
        <v/>
      </c>
      <c r="Z3751" s="43">
        <v>1561096</v>
      </c>
      <c r="AA3751" s="43" t="e">
        <f t="shared" si="117"/>
        <v>#N/A</v>
      </c>
    </row>
    <row r="3752" spans="1:27" x14ac:dyDescent="0.3">
      <c r="A3752" s="43">
        <v>1705700</v>
      </c>
      <c r="B3752" s="43" t="s">
        <v>3573</v>
      </c>
      <c r="C3752" s="43" t="s">
        <v>2138</v>
      </c>
      <c r="D3752" s="41"/>
      <c r="E3752" s="43" t="s">
        <v>6263</v>
      </c>
      <c r="F3752" s="43" t="s">
        <v>28</v>
      </c>
      <c r="G3752" s="43">
        <v>45038</v>
      </c>
      <c r="H3752" s="41"/>
      <c r="I3752" s="41"/>
      <c r="J3752" s="43"/>
      <c r="K3752" s="41"/>
      <c r="L3752" s="41"/>
      <c r="M3752" s="41"/>
      <c r="N3752" s="41"/>
      <c r="O3752" s="41"/>
      <c r="P3752" s="41"/>
      <c r="Q3752" s="41"/>
      <c r="R3752" s="41"/>
      <c r="S3752" s="41"/>
      <c r="T3752" s="41"/>
      <c r="U3752" s="41"/>
      <c r="V3752" s="41"/>
      <c r="W3752" s="41"/>
      <c r="X3752" s="41"/>
      <c r="Y3752" s="43" t="str">
        <f t="shared" si="116"/>
        <v/>
      </c>
      <c r="Z3752" s="43">
        <v>2367033</v>
      </c>
      <c r="AA3752" s="43" t="e">
        <f t="shared" si="117"/>
        <v>#N/A</v>
      </c>
    </row>
    <row r="3753" spans="1:27" x14ac:dyDescent="0.3">
      <c r="A3753" s="43">
        <v>2305577</v>
      </c>
      <c r="B3753" s="43" t="s">
        <v>159</v>
      </c>
      <c r="C3753" s="43" t="s">
        <v>96</v>
      </c>
      <c r="D3753" s="41"/>
      <c r="E3753" s="43" t="s">
        <v>6263</v>
      </c>
      <c r="F3753" s="43" t="s">
        <v>28</v>
      </c>
      <c r="G3753" s="43">
        <v>37021</v>
      </c>
      <c r="H3753" s="41"/>
      <c r="I3753" s="41"/>
      <c r="J3753" s="43"/>
      <c r="K3753" s="41"/>
      <c r="L3753" s="41"/>
      <c r="M3753" s="41"/>
      <c r="N3753" s="41"/>
      <c r="O3753" s="41"/>
      <c r="P3753" s="41"/>
      <c r="Q3753" s="41"/>
      <c r="R3753" s="41"/>
      <c r="S3753" s="41"/>
      <c r="T3753" s="41"/>
      <c r="U3753" s="41"/>
      <c r="V3753" s="41"/>
      <c r="W3753" s="41"/>
      <c r="X3753" s="41"/>
      <c r="Y3753" s="43" t="str">
        <f t="shared" si="116"/>
        <v/>
      </c>
      <c r="Z3753" s="43">
        <v>2125581</v>
      </c>
      <c r="AA3753" s="43" t="e">
        <f t="shared" si="117"/>
        <v>#N/A</v>
      </c>
    </row>
    <row r="3754" spans="1:27" x14ac:dyDescent="0.3">
      <c r="A3754" s="43">
        <v>208241</v>
      </c>
      <c r="B3754" s="43" t="s">
        <v>3574</v>
      </c>
      <c r="C3754" s="43" t="s">
        <v>397</v>
      </c>
      <c r="D3754" s="41"/>
      <c r="E3754" s="43" t="s">
        <v>6263</v>
      </c>
      <c r="F3754" s="43" t="s">
        <v>28</v>
      </c>
      <c r="G3754" s="43">
        <v>28009</v>
      </c>
      <c r="H3754" s="41"/>
      <c r="I3754" s="41"/>
      <c r="J3754" s="43"/>
      <c r="K3754" s="41"/>
      <c r="L3754" s="41"/>
      <c r="M3754" s="41"/>
      <c r="N3754" s="41"/>
      <c r="O3754" s="41"/>
      <c r="P3754" s="41"/>
      <c r="Q3754" s="41"/>
      <c r="R3754" s="41"/>
      <c r="S3754" s="41"/>
      <c r="T3754" s="41"/>
      <c r="U3754" s="41"/>
      <c r="V3754" s="41"/>
      <c r="W3754" s="41"/>
      <c r="X3754" s="41"/>
      <c r="Y3754" s="43" t="str">
        <f t="shared" si="116"/>
        <v/>
      </c>
      <c r="Z3754" s="43">
        <v>1430013</v>
      </c>
      <c r="AA3754" s="43" t="e">
        <f t="shared" si="117"/>
        <v>#N/A</v>
      </c>
    </row>
    <row r="3755" spans="1:27" x14ac:dyDescent="0.3">
      <c r="A3755" s="43">
        <v>208242</v>
      </c>
      <c r="B3755" s="43" t="s">
        <v>3574</v>
      </c>
      <c r="C3755" s="43" t="s">
        <v>399</v>
      </c>
      <c r="D3755" s="41"/>
      <c r="E3755" s="43" t="s">
        <v>6263</v>
      </c>
      <c r="F3755" s="43" t="s">
        <v>28</v>
      </c>
      <c r="G3755" s="43">
        <v>28009</v>
      </c>
      <c r="H3755" s="41"/>
      <c r="I3755" s="41"/>
      <c r="J3755" s="43"/>
      <c r="K3755" s="41"/>
      <c r="L3755" s="41"/>
      <c r="M3755" s="41"/>
      <c r="N3755" s="41"/>
      <c r="O3755" s="41"/>
      <c r="P3755" s="41"/>
      <c r="Q3755" s="41"/>
      <c r="R3755" s="41"/>
      <c r="S3755" s="41"/>
      <c r="T3755" s="41"/>
      <c r="U3755" s="41"/>
      <c r="V3755" s="41"/>
      <c r="W3755" s="41"/>
      <c r="X3755" s="41"/>
      <c r="Y3755" s="43" t="str">
        <f t="shared" si="116"/>
        <v/>
      </c>
      <c r="Z3755" s="43">
        <v>1932084</v>
      </c>
      <c r="AA3755" s="43" t="e">
        <f t="shared" si="117"/>
        <v>#N/A</v>
      </c>
    </row>
    <row r="3756" spans="1:27" x14ac:dyDescent="0.3">
      <c r="A3756" s="43">
        <v>332646</v>
      </c>
      <c r="B3756" s="43" t="s">
        <v>3574</v>
      </c>
      <c r="C3756" s="43" t="s">
        <v>664</v>
      </c>
      <c r="D3756" s="41"/>
      <c r="E3756" s="43" t="s">
        <v>6263</v>
      </c>
      <c r="F3756" s="43" t="s">
        <v>28</v>
      </c>
      <c r="G3756" s="43">
        <v>28011</v>
      </c>
      <c r="H3756" s="41"/>
      <c r="I3756" s="41"/>
      <c r="J3756" s="43"/>
      <c r="K3756" s="41"/>
      <c r="L3756" s="41"/>
      <c r="M3756" s="41"/>
      <c r="N3756" s="41"/>
      <c r="O3756" s="41"/>
      <c r="P3756" s="41"/>
      <c r="Q3756" s="41"/>
      <c r="R3756" s="41"/>
      <c r="S3756" s="41"/>
      <c r="T3756" s="41"/>
      <c r="U3756" s="41"/>
      <c r="V3756" s="41"/>
      <c r="W3756" s="41"/>
      <c r="X3756" s="41"/>
      <c r="Y3756" s="43" t="str">
        <f t="shared" si="116"/>
        <v/>
      </c>
      <c r="Z3756" s="43">
        <v>1656227</v>
      </c>
      <c r="AA3756" s="43" t="e">
        <f t="shared" si="117"/>
        <v>#N/A</v>
      </c>
    </row>
    <row r="3757" spans="1:27" x14ac:dyDescent="0.3">
      <c r="A3757" s="43">
        <v>2382735</v>
      </c>
      <c r="B3757" s="43" t="s">
        <v>218</v>
      </c>
      <c r="C3757" s="43" t="s">
        <v>525</v>
      </c>
      <c r="D3757" s="41"/>
      <c r="E3757" s="43" t="s">
        <v>6263</v>
      </c>
      <c r="F3757" s="43" t="s">
        <v>28</v>
      </c>
      <c r="G3757" s="43">
        <v>37045</v>
      </c>
      <c r="H3757" s="41"/>
      <c r="I3757" s="41"/>
      <c r="J3757" s="43"/>
      <c r="K3757" s="41"/>
      <c r="L3757" s="41"/>
      <c r="M3757" s="41"/>
      <c r="N3757" s="41"/>
      <c r="O3757" s="41"/>
      <c r="P3757" s="41"/>
      <c r="Q3757" s="41"/>
      <c r="R3757" s="41"/>
      <c r="S3757" s="41"/>
      <c r="T3757" s="41"/>
      <c r="U3757" s="41"/>
      <c r="V3757" s="41"/>
      <c r="W3757" s="41"/>
      <c r="X3757" s="41"/>
      <c r="Y3757" s="43" t="str">
        <f t="shared" si="116"/>
        <v/>
      </c>
      <c r="Z3757" s="43">
        <v>714085</v>
      </c>
      <c r="AA3757" s="43" t="e">
        <f t="shared" si="117"/>
        <v>#N/A</v>
      </c>
    </row>
    <row r="3758" spans="1:27" x14ac:dyDescent="0.3">
      <c r="A3758" s="43">
        <v>1783252</v>
      </c>
      <c r="B3758" s="43" t="s">
        <v>218</v>
      </c>
      <c r="C3758" s="43" t="s">
        <v>422</v>
      </c>
      <c r="D3758" s="41"/>
      <c r="E3758" s="43" t="s">
        <v>6263</v>
      </c>
      <c r="F3758" s="43" t="s">
        <v>28</v>
      </c>
      <c r="G3758" s="43">
        <v>37021</v>
      </c>
      <c r="H3758" s="41"/>
      <c r="I3758" s="41"/>
      <c r="J3758" s="43"/>
      <c r="K3758" s="41"/>
      <c r="L3758" s="41"/>
      <c r="M3758" s="41"/>
      <c r="N3758" s="41"/>
      <c r="O3758" s="41"/>
      <c r="P3758" s="41"/>
      <c r="Q3758" s="41"/>
      <c r="R3758" s="41"/>
      <c r="S3758" s="41"/>
      <c r="T3758" s="41"/>
      <c r="U3758" s="41"/>
      <c r="V3758" s="41"/>
      <c r="W3758" s="41"/>
      <c r="X3758" s="41"/>
      <c r="Y3758" s="43" t="str">
        <f t="shared" si="116"/>
        <v/>
      </c>
      <c r="Z3758" s="43">
        <v>2414381</v>
      </c>
      <c r="AA3758" s="43" t="e">
        <f t="shared" si="117"/>
        <v>#N/A</v>
      </c>
    </row>
    <row r="3759" spans="1:27" x14ac:dyDescent="0.3">
      <c r="A3759" s="43">
        <v>2090973</v>
      </c>
      <c r="B3759" s="43" t="s">
        <v>218</v>
      </c>
      <c r="C3759" s="43" t="s">
        <v>620</v>
      </c>
      <c r="D3759" s="41"/>
      <c r="E3759" s="43" t="s">
        <v>6263</v>
      </c>
      <c r="F3759" s="43" t="s">
        <v>30</v>
      </c>
      <c r="G3759" s="43">
        <v>45038</v>
      </c>
      <c r="H3759" s="41"/>
      <c r="I3759" s="41"/>
      <c r="J3759" s="43"/>
      <c r="K3759" s="41"/>
      <c r="L3759" s="41"/>
      <c r="M3759" s="41"/>
      <c r="N3759" s="41"/>
      <c r="O3759" s="41"/>
      <c r="P3759" s="41"/>
      <c r="Q3759" s="41"/>
      <c r="R3759" s="41"/>
      <c r="S3759" s="41"/>
      <c r="T3759" s="41"/>
      <c r="U3759" s="41"/>
      <c r="V3759" s="41"/>
      <c r="W3759" s="41"/>
      <c r="X3759" s="41"/>
      <c r="Y3759" s="43" t="str">
        <f t="shared" si="116"/>
        <v/>
      </c>
      <c r="Z3759" s="43">
        <v>2387128</v>
      </c>
      <c r="AA3759" s="43" t="e">
        <f t="shared" si="117"/>
        <v>#N/A</v>
      </c>
    </row>
    <row r="3760" spans="1:27" x14ac:dyDescent="0.3">
      <c r="A3760" s="43">
        <v>2299843</v>
      </c>
      <c r="B3760" s="43" t="s">
        <v>3575</v>
      </c>
      <c r="C3760" s="43" t="s">
        <v>189</v>
      </c>
      <c r="D3760" s="41"/>
      <c r="E3760" s="43" t="s">
        <v>6263</v>
      </c>
      <c r="F3760" s="43" t="s">
        <v>30</v>
      </c>
      <c r="G3760" s="43">
        <v>37042</v>
      </c>
      <c r="H3760" s="41"/>
      <c r="I3760" s="41"/>
      <c r="J3760" s="43"/>
      <c r="K3760" s="41"/>
      <c r="L3760" s="41"/>
      <c r="M3760" s="41"/>
      <c r="N3760" s="41"/>
      <c r="O3760" s="41"/>
      <c r="P3760" s="41"/>
      <c r="Q3760" s="41"/>
      <c r="R3760" s="41"/>
      <c r="S3760" s="41"/>
      <c r="T3760" s="41"/>
      <c r="U3760" s="41"/>
      <c r="V3760" s="41"/>
      <c r="W3760" s="41"/>
      <c r="X3760" s="41"/>
      <c r="Y3760" s="43" t="str">
        <f t="shared" si="116"/>
        <v/>
      </c>
      <c r="Z3760" s="43">
        <v>1712539</v>
      </c>
      <c r="AA3760" s="43" t="e">
        <f t="shared" si="117"/>
        <v>#N/A</v>
      </c>
    </row>
    <row r="3761" spans="1:27" x14ac:dyDescent="0.3">
      <c r="A3761" s="43">
        <v>2393942</v>
      </c>
      <c r="B3761" s="43" t="s">
        <v>3576</v>
      </c>
      <c r="C3761" s="43" t="s">
        <v>795</v>
      </c>
      <c r="D3761" s="41"/>
      <c r="E3761" s="43" t="s">
        <v>6263</v>
      </c>
      <c r="F3761" s="43" t="s">
        <v>30</v>
      </c>
      <c r="G3761" s="43">
        <v>18036</v>
      </c>
      <c r="H3761" s="41"/>
      <c r="I3761" s="41"/>
      <c r="J3761" s="43"/>
      <c r="K3761" s="41"/>
      <c r="L3761" s="41"/>
      <c r="M3761" s="41"/>
      <c r="N3761" s="41"/>
      <c r="O3761" s="41"/>
      <c r="P3761" s="41"/>
      <c r="Q3761" s="41"/>
      <c r="R3761" s="41"/>
      <c r="S3761" s="41"/>
      <c r="T3761" s="41"/>
      <c r="U3761" s="41"/>
      <c r="V3761" s="41"/>
      <c r="W3761" s="41"/>
      <c r="X3761" s="41"/>
      <c r="Y3761" s="43" t="str">
        <f t="shared" si="116"/>
        <v/>
      </c>
      <c r="Z3761" s="43">
        <v>1786377</v>
      </c>
      <c r="AA3761" s="43" t="e">
        <f t="shared" si="117"/>
        <v>#N/A</v>
      </c>
    </row>
    <row r="3762" spans="1:27" x14ac:dyDescent="0.3">
      <c r="A3762" s="43">
        <v>2162937</v>
      </c>
      <c r="B3762" s="43" t="s">
        <v>3576</v>
      </c>
      <c r="C3762" s="43" t="s">
        <v>274</v>
      </c>
      <c r="D3762" s="41"/>
      <c r="E3762" s="43" t="s">
        <v>6263</v>
      </c>
      <c r="F3762" s="43" t="s">
        <v>28</v>
      </c>
      <c r="G3762" s="43">
        <v>45053</v>
      </c>
      <c r="H3762" s="41"/>
      <c r="I3762" s="41"/>
      <c r="J3762" s="43"/>
      <c r="K3762" s="41"/>
      <c r="L3762" s="41"/>
      <c r="M3762" s="41"/>
      <c r="N3762" s="41"/>
      <c r="O3762" s="41"/>
      <c r="P3762" s="41"/>
      <c r="Q3762" s="41"/>
      <c r="R3762" s="41"/>
      <c r="S3762" s="41"/>
      <c r="T3762" s="41"/>
      <c r="U3762" s="41"/>
      <c r="V3762" s="41"/>
      <c r="W3762" s="41"/>
      <c r="X3762" s="41"/>
      <c r="Y3762" s="43" t="str">
        <f t="shared" si="116"/>
        <v/>
      </c>
      <c r="Z3762" s="43">
        <v>2433651</v>
      </c>
      <c r="AA3762" s="43" t="e">
        <f t="shared" si="117"/>
        <v>#N/A</v>
      </c>
    </row>
    <row r="3763" spans="1:27" x14ac:dyDescent="0.3">
      <c r="A3763" s="43">
        <v>1759631</v>
      </c>
      <c r="B3763" s="43" t="s">
        <v>3577</v>
      </c>
      <c r="C3763" s="43" t="s">
        <v>936</v>
      </c>
      <c r="D3763" s="41"/>
      <c r="E3763" s="43" t="s">
        <v>6263</v>
      </c>
      <c r="F3763" s="43" t="s">
        <v>30</v>
      </c>
      <c r="G3763" s="43">
        <v>37043</v>
      </c>
      <c r="H3763" s="41"/>
      <c r="I3763" s="41"/>
      <c r="J3763" s="43"/>
      <c r="K3763" s="41"/>
      <c r="L3763" s="41"/>
      <c r="M3763" s="41"/>
      <c r="N3763" s="41"/>
      <c r="O3763" s="41"/>
      <c r="P3763" s="41"/>
      <c r="Q3763" s="41"/>
      <c r="R3763" s="41"/>
      <c r="S3763" s="41"/>
      <c r="T3763" s="41"/>
      <c r="U3763" s="41"/>
      <c r="V3763" s="41"/>
      <c r="W3763" s="41"/>
      <c r="X3763" s="41"/>
      <c r="Y3763" s="43" t="str">
        <f t="shared" si="116"/>
        <v>COMP</v>
      </c>
      <c r="Z3763" s="43">
        <v>347206</v>
      </c>
      <c r="AA3763" s="43">
        <f t="shared" si="117"/>
        <v>1759631</v>
      </c>
    </row>
    <row r="3764" spans="1:27" x14ac:dyDescent="0.3">
      <c r="A3764" s="43">
        <v>205095</v>
      </c>
      <c r="B3764" s="43" t="s">
        <v>3577</v>
      </c>
      <c r="C3764" s="43" t="s">
        <v>664</v>
      </c>
      <c r="D3764" s="41"/>
      <c r="E3764" s="43" t="s">
        <v>6263</v>
      </c>
      <c r="F3764" s="43" t="s">
        <v>28</v>
      </c>
      <c r="G3764" s="43">
        <v>36014</v>
      </c>
      <c r="H3764" s="41"/>
      <c r="I3764" s="41"/>
      <c r="J3764" s="43"/>
      <c r="K3764" s="41"/>
      <c r="L3764" s="41"/>
      <c r="M3764" s="41"/>
      <c r="N3764" s="41"/>
      <c r="O3764" s="41"/>
      <c r="P3764" s="41"/>
      <c r="Q3764" s="41"/>
      <c r="R3764" s="41"/>
      <c r="S3764" s="41"/>
      <c r="T3764" s="41"/>
      <c r="U3764" s="41"/>
      <c r="V3764" s="41"/>
      <c r="W3764" s="41"/>
      <c r="X3764" s="41"/>
      <c r="Y3764" s="43" t="str">
        <f t="shared" si="116"/>
        <v>COMP</v>
      </c>
      <c r="Z3764" s="43">
        <v>2011263</v>
      </c>
      <c r="AA3764" s="43">
        <f t="shared" si="117"/>
        <v>205095</v>
      </c>
    </row>
    <row r="3765" spans="1:27" x14ac:dyDescent="0.3">
      <c r="A3765" s="43">
        <v>905934</v>
      </c>
      <c r="B3765" s="43" t="s">
        <v>3577</v>
      </c>
      <c r="C3765" s="43" t="s">
        <v>346</v>
      </c>
      <c r="D3765" s="41"/>
      <c r="E3765" s="43" t="s">
        <v>6263</v>
      </c>
      <c r="F3765" s="43" t="s">
        <v>28</v>
      </c>
      <c r="G3765" s="43">
        <v>37027</v>
      </c>
      <c r="H3765" s="41"/>
      <c r="I3765" s="41"/>
      <c r="J3765" s="43"/>
      <c r="K3765" s="41"/>
      <c r="L3765" s="41"/>
      <c r="M3765" s="41"/>
      <c r="N3765" s="41"/>
      <c r="O3765" s="41"/>
      <c r="P3765" s="41"/>
      <c r="Q3765" s="41"/>
      <c r="R3765" s="41"/>
      <c r="S3765" s="41"/>
      <c r="T3765" s="41"/>
      <c r="U3765" s="41"/>
      <c r="V3765" s="41"/>
      <c r="W3765" s="41"/>
      <c r="X3765" s="41"/>
      <c r="Y3765" s="43" t="str">
        <f t="shared" si="116"/>
        <v>COMP</v>
      </c>
      <c r="Z3765" s="43">
        <v>1954534</v>
      </c>
      <c r="AA3765" s="43">
        <f t="shared" si="117"/>
        <v>905934</v>
      </c>
    </row>
    <row r="3766" spans="1:27" x14ac:dyDescent="0.3">
      <c r="A3766" s="43">
        <v>2435398</v>
      </c>
      <c r="B3766" s="43" t="s">
        <v>3578</v>
      </c>
      <c r="C3766" s="43" t="s">
        <v>666</v>
      </c>
      <c r="D3766" s="41"/>
      <c r="E3766" s="43" t="s">
        <v>6263</v>
      </c>
      <c r="F3766" s="43" t="s">
        <v>30</v>
      </c>
      <c r="G3766" s="43">
        <v>18033</v>
      </c>
      <c r="H3766" s="41"/>
      <c r="I3766" s="41"/>
      <c r="J3766" s="43"/>
      <c r="K3766" s="41"/>
      <c r="L3766" s="41"/>
      <c r="M3766" s="41"/>
      <c r="N3766" s="41"/>
      <c r="O3766" s="41"/>
      <c r="P3766" s="41"/>
      <c r="Q3766" s="41"/>
      <c r="R3766" s="41"/>
      <c r="S3766" s="41"/>
      <c r="T3766" s="41"/>
      <c r="U3766" s="41"/>
      <c r="V3766" s="41"/>
      <c r="W3766" s="41"/>
      <c r="X3766" s="41"/>
      <c r="Y3766" s="43" t="str">
        <f t="shared" si="116"/>
        <v/>
      </c>
      <c r="Z3766" s="43">
        <v>2430249</v>
      </c>
      <c r="AA3766" s="43" t="e">
        <f t="shared" si="117"/>
        <v>#N/A</v>
      </c>
    </row>
    <row r="3767" spans="1:27" x14ac:dyDescent="0.3">
      <c r="A3767" s="43">
        <v>1896116</v>
      </c>
      <c r="B3767" s="43" t="s">
        <v>3579</v>
      </c>
      <c r="C3767" s="43" t="s">
        <v>340</v>
      </c>
      <c r="D3767" s="41"/>
      <c r="E3767" s="43" t="s">
        <v>35</v>
      </c>
      <c r="F3767" s="43" t="s">
        <v>30</v>
      </c>
      <c r="G3767" s="43">
        <v>45008</v>
      </c>
      <c r="H3767" s="41"/>
      <c r="I3767" s="41"/>
      <c r="J3767" s="43"/>
      <c r="K3767" s="41"/>
      <c r="L3767" s="41"/>
      <c r="M3767" s="41"/>
      <c r="N3767" s="41"/>
      <c r="O3767" s="41"/>
      <c r="P3767" s="41"/>
      <c r="Q3767" s="41"/>
      <c r="R3767" s="41"/>
      <c r="S3767" s="41"/>
      <c r="T3767" s="41"/>
      <c r="U3767" s="41"/>
      <c r="V3767" s="41"/>
      <c r="W3767" s="41"/>
      <c r="X3767" s="41"/>
      <c r="Y3767" s="43" t="str">
        <f t="shared" si="116"/>
        <v>COMP</v>
      </c>
      <c r="Z3767" s="43">
        <v>332382</v>
      </c>
      <c r="AA3767" s="43">
        <f t="shared" si="117"/>
        <v>1896116</v>
      </c>
    </row>
    <row r="3768" spans="1:27" x14ac:dyDescent="0.3">
      <c r="A3768" s="43">
        <v>1639639</v>
      </c>
      <c r="B3768" s="43" t="s">
        <v>3580</v>
      </c>
      <c r="C3768" s="43" t="s">
        <v>1208</v>
      </c>
      <c r="D3768" s="41"/>
      <c r="E3768" s="43" t="s">
        <v>35</v>
      </c>
      <c r="F3768" s="43" t="s">
        <v>28</v>
      </c>
      <c r="G3768" s="43">
        <v>36014</v>
      </c>
      <c r="H3768" s="41"/>
      <c r="I3768" s="41"/>
      <c r="J3768" s="43"/>
      <c r="K3768" s="41"/>
      <c r="L3768" s="41"/>
      <c r="M3768" s="41"/>
      <c r="N3768" s="41"/>
      <c r="O3768" s="41"/>
      <c r="P3768" s="41"/>
      <c r="Q3768" s="41"/>
      <c r="R3768" s="41"/>
      <c r="S3768" s="41"/>
      <c r="T3768" s="41"/>
      <c r="U3768" s="41"/>
      <c r="V3768" s="41"/>
      <c r="W3768" s="41"/>
      <c r="X3768" s="41"/>
      <c r="Y3768" s="43" t="str">
        <f t="shared" si="116"/>
        <v>COMP</v>
      </c>
      <c r="Z3768" s="43">
        <v>1973988</v>
      </c>
      <c r="AA3768" s="43">
        <f t="shared" si="117"/>
        <v>1639639</v>
      </c>
    </row>
    <row r="3769" spans="1:27" x14ac:dyDescent="0.3">
      <c r="A3769" s="43">
        <v>2423771</v>
      </c>
      <c r="B3769" s="43" t="s">
        <v>3581</v>
      </c>
      <c r="C3769" s="43" t="s">
        <v>3582</v>
      </c>
      <c r="D3769" s="41"/>
      <c r="E3769" s="43" t="s">
        <v>34</v>
      </c>
      <c r="F3769" s="43" t="s">
        <v>30</v>
      </c>
      <c r="G3769" s="43">
        <v>37023</v>
      </c>
      <c r="H3769" s="41"/>
      <c r="I3769" s="41"/>
      <c r="J3769" s="43"/>
      <c r="K3769" s="41"/>
      <c r="L3769" s="41"/>
      <c r="M3769" s="41"/>
      <c r="N3769" s="41"/>
      <c r="O3769" s="41"/>
      <c r="P3769" s="41"/>
      <c r="Q3769" s="41"/>
      <c r="R3769" s="41"/>
      <c r="S3769" s="41"/>
      <c r="T3769" s="41"/>
      <c r="U3769" s="41"/>
      <c r="V3769" s="41"/>
      <c r="W3769" s="41"/>
      <c r="X3769" s="41"/>
      <c r="Y3769" s="43" t="str">
        <f t="shared" si="116"/>
        <v>COMP</v>
      </c>
      <c r="Z3769" s="43">
        <v>2144133</v>
      </c>
      <c r="AA3769" s="43">
        <f t="shared" si="117"/>
        <v>2423771</v>
      </c>
    </row>
    <row r="3770" spans="1:27" x14ac:dyDescent="0.3">
      <c r="A3770" s="43">
        <v>1444651</v>
      </c>
      <c r="B3770" s="43" t="s">
        <v>3583</v>
      </c>
      <c r="C3770" s="43" t="s">
        <v>475</v>
      </c>
      <c r="D3770" s="41"/>
      <c r="E3770" s="43" t="s">
        <v>6263</v>
      </c>
      <c r="F3770" s="43" t="s">
        <v>28</v>
      </c>
      <c r="G3770" s="43">
        <v>45011</v>
      </c>
      <c r="H3770" s="41"/>
      <c r="I3770" s="41"/>
      <c r="J3770" s="43"/>
      <c r="K3770" s="41"/>
      <c r="L3770" s="41"/>
      <c r="M3770" s="41"/>
      <c r="N3770" s="41"/>
      <c r="O3770" s="41"/>
      <c r="P3770" s="41"/>
      <c r="Q3770" s="41"/>
      <c r="R3770" s="41"/>
      <c r="S3770" s="41"/>
      <c r="T3770" s="41"/>
      <c r="U3770" s="41"/>
      <c r="V3770" s="41"/>
      <c r="W3770" s="41"/>
      <c r="X3770" s="41"/>
      <c r="Y3770" s="43" t="str">
        <f t="shared" si="116"/>
        <v>COMP</v>
      </c>
      <c r="Z3770" s="43">
        <v>2213188</v>
      </c>
      <c r="AA3770" s="43">
        <f t="shared" si="117"/>
        <v>1444651</v>
      </c>
    </row>
    <row r="3771" spans="1:27" x14ac:dyDescent="0.3">
      <c r="A3771" s="43">
        <v>112238</v>
      </c>
      <c r="B3771" s="43" t="s">
        <v>3584</v>
      </c>
      <c r="C3771" s="43" t="s">
        <v>514</v>
      </c>
      <c r="D3771" s="41"/>
      <c r="E3771" s="43" t="s">
        <v>6263</v>
      </c>
      <c r="F3771" s="43" t="s">
        <v>28</v>
      </c>
      <c r="G3771" s="43">
        <v>37023</v>
      </c>
      <c r="H3771" s="41"/>
      <c r="I3771" s="41"/>
      <c r="J3771" s="43"/>
      <c r="K3771" s="41"/>
      <c r="L3771" s="41"/>
      <c r="M3771" s="41"/>
      <c r="N3771" s="41"/>
      <c r="O3771" s="41"/>
      <c r="P3771" s="41"/>
      <c r="Q3771" s="41"/>
      <c r="R3771" s="41"/>
      <c r="S3771" s="41"/>
      <c r="T3771" s="41"/>
      <c r="U3771" s="41"/>
      <c r="V3771" s="41"/>
      <c r="W3771" s="41"/>
      <c r="X3771" s="41"/>
      <c r="Y3771" s="43" t="str">
        <f t="shared" si="116"/>
        <v/>
      </c>
      <c r="Z3771" s="43">
        <v>1947293</v>
      </c>
      <c r="AA3771" s="43" t="e">
        <f t="shared" si="117"/>
        <v>#N/A</v>
      </c>
    </row>
    <row r="3772" spans="1:27" x14ac:dyDescent="0.3">
      <c r="A3772" s="43">
        <v>1004518</v>
      </c>
      <c r="B3772" s="43" t="s">
        <v>3584</v>
      </c>
      <c r="C3772" s="43" t="s">
        <v>3585</v>
      </c>
      <c r="D3772" s="41"/>
      <c r="E3772" s="43" t="s">
        <v>6263</v>
      </c>
      <c r="F3772" s="43" t="s">
        <v>30</v>
      </c>
      <c r="G3772" s="43">
        <v>37023</v>
      </c>
      <c r="H3772" s="41"/>
      <c r="I3772" s="41"/>
      <c r="J3772" s="43"/>
      <c r="K3772" s="41"/>
      <c r="L3772" s="41"/>
      <c r="M3772" s="41"/>
      <c r="N3772" s="41"/>
      <c r="O3772" s="41"/>
      <c r="P3772" s="41"/>
      <c r="Q3772" s="41"/>
      <c r="R3772" s="41"/>
      <c r="S3772" s="41"/>
      <c r="T3772" s="41"/>
      <c r="U3772" s="41"/>
      <c r="V3772" s="41"/>
      <c r="W3772" s="41"/>
      <c r="X3772" s="41"/>
      <c r="Y3772" s="43" t="str">
        <f t="shared" si="116"/>
        <v/>
      </c>
      <c r="Z3772" s="43">
        <v>1947289</v>
      </c>
      <c r="AA3772" s="43" t="e">
        <f t="shared" si="117"/>
        <v>#N/A</v>
      </c>
    </row>
    <row r="3773" spans="1:27" x14ac:dyDescent="0.3">
      <c r="A3773" s="43">
        <v>1498066</v>
      </c>
      <c r="B3773" s="43" t="s">
        <v>3586</v>
      </c>
      <c r="C3773" s="43" t="s">
        <v>3587</v>
      </c>
      <c r="D3773" s="41"/>
      <c r="E3773" s="43" t="s">
        <v>6263</v>
      </c>
      <c r="F3773" s="43" t="s">
        <v>30</v>
      </c>
      <c r="G3773" s="43">
        <v>28037</v>
      </c>
      <c r="H3773" s="41"/>
      <c r="I3773" s="41"/>
      <c r="J3773" s="43"/>
      <c r="K3773" s="41"/>
      <c r="L3773" s="41"/>
      <c r="M3773" s="41"/>
      <c r="N3773" s="41"/>
      <c r="O3773" s="41"/>
      <c r="P3773" s="41"/>
      <c r="Q3773" s="41"/>
      <c r="R3773" s="41"/>
      <c r="S3773" s="41"/>
      <c r="T3773" s="41"/>
      <c r="U3773" s="41"/>
      <c r="V3773" s="41"/>
      <c r="W3773" s="41"/>
      <c r="X3773" s="41"/>
      <c r="Y3773" s="43" t="str">
        <f t="shared" si="116"/>
        <v/>
      </c>
      <c r="Z3773" s="43">
        <v>2172721</v>
      </c>
      <c r="AA3773" s="43" t="e">
        <f t="shared" si="117"/>
        <v>#N/A</v>
      </c>
    </row>
    <row r="3774" spans="1:27" x14ac:dyDescent="0.3">
      <c r="A3774" s="43">
        <v>2251196</v>
      </c>
      <c r="B3774" s="43" t="s">
        <v>3588</v>
      </c>
      <c r="C3774" s="43" t="s">
        <v>412</v>
      </c>
      <c r="D3774" s="41"/>
      <c r="E3774" s="43" t="s">
        <v>29</v>
      </c>
      <c r="F3774" s="43" t="s">
        <v>28</v>
      </c>
      <c r="G3774" s="43">
        <v>28037</v>
      </c>
      <c r="H3774" s="41"/>
      <c r="I3774" s="41"/>
      <c r="J3774" s="43"/>
      <c r="K3774" s="41"/>
      <c r="L3774" s="41"/>
      <c r="M3774" s="41"/>
      <c r="N3774" s="41"/>
      <c r="O3774" s="41"/>
      <c r="P3774" s="41"/>
      <c r="Q3774" s="41"/>
      <c r="R3774" s="41"/>
      <c r="S3774" s="41"/>
      <c r="T3774" s="41"/>
      <c r="U3774" s="41"/>
      <c r="V3774" s="41"/>
      <c r="W3774" s="41"/>
      <c r="X3774" s="41"/>
      <c r="Y3774" s="43" t="str">
        <f t="shared" si="116"/>
        <v>COMP</v>
      </c>
      <c r="Z3774" s="43">
        <v>704528</v>
      </c>
      <c r="AA3774" s="43">
        <f t="shared" si="117"/>
        <v>2251196</v>
      </c>
    </row>
    <row r="3775" spans="1:27" x14ac:dyDescent="0.3">
      <c r="A3775" s="43">
        <v>2239306</v>
      </c>
      <c r="B3775" s="43" t="s">
        <v>3589</v>
      </c>
      <c r="C3775" s="43" t="s">
        <v>760</v>
      </c>
      <c r="D3775" s="41"/>
      <c r="E3775" s="43" t="s">
        <v>29</v>
      </c>
      <c r="F3775" s="43" t="s">
        <v>28</v>
      </c>
      <c r="G3775" s="43">
        <v>28039</v>
      </c>
      <c r="H3775" s="41"/>
      <c r="I3775" s="41"/>
      <c r="J3775" s="43"/>
      <c r="K3775" s="41"/>
      <c r="L3775" s="41"/>
      <c r="M3775" s="41"/>
      <c r="N3775" s="41"/>
      <c r="O3775" s="41"/>
      <c r="P3775" s="41"/>
      <c r="Q3775" s="41"/>
      <c r="R3775" s="41"/>
      <c r="S3775" s="41"/>
      <c r="T3775" s="41"/>
      <c r="U3775" s="41"/>
      <c r="V3775" s="41"/>
      <c r="W3775" s="41"/>
      <c r="X3775" s="41"/>
      <c r="Y3775" s="43" t="str">
        <f t="shared" si="116"/>
        <v>COMP</v>
      </c>
      <c r="Z3775" s="43">
        <v>2146155</v>
      </c>
      <c r="AA3775" s="43">
        <f t="shared" si="117"/>
        <v>2239306</v>
      </c>
    </row>
    <row r="3776" spans="1:27" x14ac:dyDescent="0.3">
      <c r="A3776" s="43">
        <v>276812</v>
      </c>
      <c r="B3776" s="43" t="s">
        <v>3590</v>
      </c>
      <c r="C3776" s="43" t="s">
        <v>3591</v>
      </c>
      <c r="D3776" s="41"/>
      <c r="E3776" s="43" t="s">
        <v>6263</v>
      </c>
      <c r="F3776" s="43" t="s">
        <v>28</v>
      </c>
      <c r="G3776" s="43">
        <v>37023</v>
      </c>
      <c r="H3776" s="41"/>
      <c r="I3776" s="41"/>
      <c r="J3776" s="43"/>
      <c r="K3776" s="41"/>
      <c r="L3776" s="41"/>
      <c r="M3776" s="41"/>
      <c r="N3776" s="41"/>
      <c r="O3776" s="41"/>
      <c r="P3776" s="41"/>
      <c r="Q3776" s="41"/>
      <c r="R3776" s="41"/>
      <c r="S3776" s="41"/>
      <c r="T3776" s="41"/>
      <c r="U3776" s="41"/>
      <c r="V3776" s="41"/>
      <c r="W3776" s="41"/>
      <c r="X3776" s="41"/>
      <c r="Y3776" s="43" t="str">
        <f t="shared" si="116"/>
        <v>COMP</v>
      </c>
      <c r="Z3776" s="43">
        <v>1354539</v>
      </c>
      <c r="AA3776" s="43">
        <f t="shared" si="117"/>
        <v>276812</v>
      </c>
    </row>
    <row r="3777" spans="1:27" x14ac:dyDescent="0.3">
      <c r="A3777" s="43">
        <v>2411054</v>
      </c>
      <c r="B3777" s="43" t="s">
        <v>3592</v>
      </c>
      <c r="C3777" s="43" t="s">
        <v>226</v>
      </c>
      <c r="D3777" s="41"/>
      <c r="E3777" s="43" t="s">
        <v>6263</v>
      </c>
      <c r="F3777" s="43" t="s">
        <v>30</v>
      </c>
      <c r="G3777" s="43">
        <v>45057</v>
      </c>
      <c r="H3777" s="41"/>
      <c r="I3777" s="41"/>
      <c r="J3777" s="43"/>
      <c r="K3777" s="41"/>
      <c r="L3777" s="41"/>
      <c r="M3777" s="41"/>
      <c r="N3777" s="41"/>
      <c r="O3777" s="41"/>
      <c r="P3777" s="41"/>
      <c r="Q3777" s="41"/>
      <c r="R3777" s="41"/>
      <c r="S3777" s="41"/>
      <c r="T3777" s="41"/>
      <c r="U3777" s="41"/>
      <c r="V3777" s="41"/>
      <c r="W3777" s="41"/>
      <c r="X3777" s="41"/>
      <c r="Y3777" s="43" t="str">
        <f t="shared" si="116"/>
        <v/>
      </c>
      <c r="Z3777" s="43">
        <v>1827686</v>
      </c>
      <c r="AA3777" s="43" t="e">
        <f t="shared" si="117"/>
        <v>#N/A</v>
      </c>
    </row>
    <row r="3778" spans="1:27" x14ac:dyDescent="0.3">
      <c r="A3778" s="43">
        <v>2213374</v>
      </c>
      <c r="B3778" s="43" t="s">
        <v>3593</v>
      </c>
      <c r="C3778" s="43" t="s">
        <v>1241</v>
      </c>
      <c r="D3778" s="41"/>
      <c r="E3778" s="43" t="s">
        <v>6263</v>
      </c>
      <c r="F3778" s="43" t="s">
        <v>28</v>
      </c>
      <c r="G3778" s="43">
        <v>18036</v>
      </c>
      <c r="H3778" s="41"/>
      <c r="I3778" s="41"/>
      <c r="J3778" s="43"/>
      <c r="K3778" s="41"/>
      <c r="L3778" s="41"/>
      <c r="M3778" s="41"/>
      <c r="N3778" s="41"/>
      <c r="O3778" s="41"/>
      <c r="P3778" s="41"/>
      <c r="Q3778" s="41"/>
      <c r="R3778" s="41"/>
      <c r="S3778" s="41"/>
      <c r="T3778" s="41"/>
      <c r="U3778" s="41"/>
      <c r="V3778" s="41"/>
      <c r="W3778" s="41"/>
      <c r="X3778" s="41"/>
      <c r="Y3778" s="43" t="str">
        <f t="shared" ref="Y3778:Y3841" si="118">IF(ISERROR(AA3778)=FALSE,"COMP","")</f>
        <v/>
      </c>
      <c r="Z3778" s="43">
        <v>2343130</v>
      </c>
      <c r="AA3778" s="43" t="e">
        <f t="shared" ref="AA3778:AA3841" si="119">VLOOKUP(A3778,Z:Z,1,FALSE)</f>
        <v>#N/A</v>
      </c>
    </row>
    <row r="3779" spans="1:27" x14ac:dyDescent="0.3">
      <c r="A3779" s="43">
        <v>320086</v>
      </c>
      <c r="B3779" s="43" t="s">
        <v>3594</v>
      </c>
      <c r="C3779" s="43" t="s">
        <v>1635</v>
      </c>
      <c r="D3779" s="41"/>
      <c r="E3779" s="43" t="s">
        <v>6263</v>
      </c>
      <c r="F3779" s="43" t="s">
        <v>28</v>
      </c>
      <c r="G3779" s="43">
        <v>45003</v>
      </c>
      <c r="H3779" s="41"/>
      <c r="I3779" s="41"/>
      <c r="J3779" s="43"/>
      <c r="K3779" s="41"/>
      <c r="L3779" s="41"/>
      <c r="M3779" s="41"/>
      <c r="N3779" s="41"/>
      <c r="O3779" s="41"/>
      <c r="P3779" s="41"/>
      <c r="Q3779" s="41"/>
      <c r="R3779" s="41"/>
      <c r="S3779" s="41"/>
      <c r="T3779" s="41"/>
      <c r="U3779" s="41"/>
      <c r="V3779" s="41"/>
      <c r="W3779" s="41"/>
      <c r="X3779" s="41"/>
      <c r="Y3779" s="43" t="str">
        <f t="shared" si="118"/>
        <v>COMP</v>
      </c>
      <c r="Z3779" s="43">
        <v>1585920</v>
      </c>
      <c r="AA3779" s="43">
        <f t="shared" si="119"/>
        <v>320086</v>
      </c>
    </row>
    <row r="3780" spans="1:27" x14ac:dyDescent="0.3">
      <c r="A3780" s="43">
        <v>1498769</v>
      </c>
      <c r="B3780" s="43" t="s">
        <v>3595</v>
      </c>
      <c r="C3780" s="43" t="s">
        <v>1428</v>
      </c>
      <c r="D3780" s="41"/>
      <c r="E3780" s="43" t="s">
        <v>6263</v>
      </c>
      <c r="F3780" s="43" t="s">
        <v>30</v>
      </c>
      <c r="G3780" s="43">
        <v>41026</v>
      </c>
      <c r="H3780" s="41"/>
      <c r="I3780" s="41"/>
      <c r="J3780" s="43"/>
      <c r="K3780" s="41"/>
      <c r="L3780" s="41"/>
      <c r="M3780" s="41"/>
      <c r="N3780" s="41"/>
      <c r="O3780" s="41"/>
      <c r="P3780" s="41"/>
      <c r="Q3780" s="41"/>
      <c r="R3780" s="41"/>
      <c r="S3780" s="41"/>
      <c r="T3780" s="41"/>
      <c r="U3780" s="41"/>
      <c r="V3780" s="41"/>
      <c r="W3780" s="41"/>
      <c r="X3780" s="41"/>
      <c r="Y3780" s="43" t="str">
        <f t="shared" si="118"/>
        <v>COMP</v>
      </c>
      <c r="Z3780" s="43">
        <v>907602</v>
      </c>
      <c r="AA3780" s="43">
        <f t="shared" si="119"/>
        <v>1498769</v>
      </c>
    </row>
    <row r="3781" spans="1:27" x14ac:dyDescent="0.3">
      <c r="A3781" s="43">
        <v>1490892</v>
      </c>
      <c r="B3781" s="43" t="s">
        <v>3595</v>
      </c>
      <c r="C3781" s="43" t="s">
        <v>870</v>
      </c>
      <c r="D3781" s="41"/>
      <c r="E3781" s="43" t="s">
        <v>35</v>
      </c>
      <c r="F3781" s="43" t="s">
        <v>28</v>
      </c>
      <c r="G3781" s="43">
        <v>41026</v>
      </c>
      <c r="H3781" s="41"/>
      <c r="I3781" s="41"/>
      <c r="J3781" s="43"/>
      <c r="K3781" s="41"/>
      <c r="L3781" s="41"/>
      <c r="M3781" s="41"/>
      <c r="N3781" s="41"/>
      <c r="O3781" s="41"/>
      <c r="P3781" s="41"/>
      <c r="Q3781" s="41"/>
      <c r="R3781" s="41"/>
      <c r="S3781" s="41"/>
      <c r="T3781" s="41"/>
      <c r="U3781" s="41"/>
      <c r="V3781" s="41"/>
      <c r="W3781" s="41"/>
      <c r="X3781" s="41"/>
      <c r="Y3781" s="43" t="str">
        <f t="shared" si="118"/>
        <v>COMP</v>
      </c>
      <c r="Z3781" s="43">
        <v>1861947</v>
      </c>
      <c r="AA3781" s="43">
        <f t="shared" si="119"/>
        <v>1490892</v>
      </c>
    </row>
    <row r="3782" spans="1:27" x14ac:dyDescent="0.3">
      <c r="A3782" s="43">
        <v>610025</v>
      </c>
      <c r="B3782" s="43" t="s">
        <v>3596</v>
      </c>
      <c r="C3782" s="43" t="s">
        <v>340</v>
      </c>
      <c r="D3782" s="41"/>
      <c r="E3782" s="43" t="s">
        <v>29</v>
      </c>
      <c r="F3782" s="43" t="s">
        <v>30</v>
      </c>
      <c r="G3782" s="43">
        <v>41026</v>
      </c>
      <c r="H3782" s="41"/>
      <c r="I3782" s="41"/>
      <c r="J3782" s="43"/>
      <c r="K3782" s="41"/>
      <c r="L3782" s="41"/>
      <c r="M3782" s="41"/>
      <c r="N3782" s="41"/>
      <c r="O3782" s="41"/>
      <c r="P3782" s="41"/>
      <c r="Q3782" s="41"/>
      <c r="R3782" s="41"/>
      <c r="S3782" s="41"/>
      <c r="T3782" s="41"/>
      <c r="U3782" s="41"/>
      <c r="V3782" s="41"/>
      <c r="W3782" s="41"/>
      <c r="X3782" s="41"/>
      <c r="Y3782" s="43" t="str">
        <f t="shared" si="118"/>
        <v>COMP</v>
      </c>
      <c r="Z3782" s="43">
        <v>774373</v>
      </c>
      <c r="AA3782" s="43">
        <f t="shared" si="119"/>
        <v>610025</v>
      </c>
    </row>
    <row r="3783" spans="1:27" x14ac:dyDescent="0.3">
      <c r="A3783" s="43">
        <v>208285</v>
      </c>
      <c r="B3783" s="43" t="s">
        <v>3597</v>
      </c>
      <c r="C3783" s="43" t="s">
        <v>397</v>
      </c>
      <c r="D3783" s="41"/>
      <c r="E3783" s="43" t="s">
        <v>6263</v>
      </c>
      <c r="F3783" s="43" t="s">
        <v>28</v>
      </c>
      <c r="G3783" s="43">
        <v>37043</v>
      </c>
      <c r="H3783" s="41"/>
      <c r="I3783" s="41"/>
      <c r="J3783" s="43"/>
      <c r="K3783" s="41"/>
      <c r="L3783" s="41"/>
      <c r="M3783" s="41"/>
      <c r="N3783" s="41"/>
      <c r="O3783" s="41"/>
      <c r="P3783" s="41"/>
      <c r="Q3783" s="41"/>
      <c r="R3783" s="41"/>
      <c r="S3783" s="41"/>
      <c r="T3783" s="41"/>
      <c r="U3783" s="41"/>
      <c r="V3783" s="41"/>
      <c r="W3783" s="41"/>
      <c r="X3783" s="41"/>
      <c r="Y3783" s="43" t="str">
        <f t="shared" si="118"/>
        <v>COMP</v>
      </c>
      <c r="Z3783" s="43">
        <v>2025056</v>
      </c>
      <c r="AA3783" s="43">
        <f t="shared" si="119"/>
        <v>208285</v>
      </c>
    </row>
    <row r="3784" spans="1:27" x14ac:dyDescent="0.3">
      <c r="A3784" s="43">
        <v>1747347</v>
      </c>
      <c r="B3784" s="43" t="s">
        <v>3597</v>
      </c>
      <c r="C3784" s="43" t="s">
        <v>385</v>
      </c>
      <c r="D3784" s="41"/>
      <c r="E3784" s="43" t="s">
        <v>6263</v>
      </c>
      <c r="F3784" s="43" t="s">
        <v>28</v>
      </c>
      <c r="G3784" s="43">
        <v>37021</v>
      </c>
      <c r="H3784" s="41"/>
      <c r="I3784" s="41"/>
      <c r="J3784" s="43"/>
      <c r="K3784" s="41"/>
      <c r="L3784" s="41"/>
      <c r="M3784" s="41"/>
      <c r="N3784" s="41"/>
      <c r="O3784" s="41"/>
      <c r="P3784" s="41"/>
      <c r="Q3784" s="41"/>
      <c r="R3784" s="41"/>
      <c r="S3784" s="41"/>
      <c r="T3784" s="41"/>
      <c r="U3784" s="41"/>
      <c r="V3784" s="41"/>
      <c r="W3784" s="41"/>
      <c r="X3784" s="41"/>
      <c r="Y3784" s="43" t="str">
        <f t="shared" si="118"/>
        <v>COMP</v>
      </c>
      <c r="Z3784" s="43">
        <v>704166</v>
      </c>
      <c r="AA3784" s="43">
        <f t="shared" si="119"/>
        <v>1747347</v>
      </c>
    </row>
    <row r="3785" spans="1:27" x14ac:dyDescent="0.3">
      <c r="A3785" s="43">
        <v>1782640</v>
      </c>
      <c r="B3785" s="43" t="s">
        <v>3598</v>
      </c>
      <c r="C3785" s="43" t="s">
        <v>3599</v>
      </c>
      <c r="D3785" s="41"/>
      <c r="E3785" s="43" t="s">
        <v>6263</v>
      </c>
      <c r="F3785" s="43" t="s">
        <v>30</v>
      </c>
      <c r="G3785" s="43">
        <v>45038</v>
      </c>
      <c r="H3785" s="41"/>
      <c r="I3785" s="41"/>
      <c r="J3785" s="43"/>
      <c r="K3785" s="41"/>
      <c r="L3785" s="41"/>
      <c r="M3785" s="41"/>
      <c r="N3785" s="41"/>
      <c r="O3785" s="41"/>
      <c r="P3785" s="41"/>
      <c r="Q3785" s="41"/>
      <c r="R3785" s="41"/>
      <c r="S3785" s="41"/>
      <c r="T3785" s="41"/>
      <c r="U3785" s="41"/>
      <c r="V3785" s="41"/>
      <c r="W3785" s="41"/>
      <c r="X3785" s="41"/>
      <c r="Y3785" s="43" t="str">
        <f t="shared" si="118"/>
        <v/>
      </c>
      <c r="Z3785" s="43">
        <v>385979</v>
      </c>
      <c r="AA3785" s="43" t="e">
        <f t="shared" si="119"/>
        <v>#N/A</v>
      </c>
    </row>
    <row r="3786" spans="1:27" x14ac:dyDescent="0.3">
      <c r="A3786" s="43">
        <v>1624109</v>
      </c>
      <c r="B3786" s="43" t="s">
        <v>3600</v>
      </c>
      <c r="C3786" s="43" t="s">
        <v>422</v>
      </c>
      <c r="D3786" s="41"/>
      <c r="E3786" s="43" t="s">
        <v>6263</v>
      </c>
      <c r="F3786" s="43" t="s">
        <v>28</v>
      </c>
      <c r="G3786" s="43">
        <v>37024</v>
      </c>
      <c r="H3786" s="41"/>
      <c r="I3786" s="41"/>
      <c r="J3786" s="43"/>
      <c r="K3786" s="41"/>
      <c r="L3786" s="41"/>
      <c r="M3786" s="41"/>
      <c r="N3786" s="41"/>
      <c r="O3786" s="41"/>
      <c r="P3786" s="41"/>
      <c r="Q3786" s="41"/>
      <c r="R3786" s="41"/>
      <c r="S3786" s="41"/>
      <c r="T3786" s="41"/>
      <c r="U3786" s="41"/>
      <c r="V3786" s="41"/>
      <c r="W3786" s="41"/>
      <c r="X3786" s="41"/>
      <c r="Y3786" s="43" t="str">
        <f t="shared" si="118"/>
        <v>COMP</v>
      </c>
      <c r="Z3786" s="43">
        <v>2109014</v>
      </c>
      <c r="AA3786" s="43">
        <f t="shared" si="119"/>
        <v>1624109</v>
      </c>
    </row>
    <row r="3787" spans="1:27" x14ac:dyDescent="0.3">
      <c r="A3787" s="43">
        <v>1931322</v>
      </c>
      <c r="B3787" s="43" t="s">
        <v>3601</v>
      </c>
      <c r="C3787" s="43" t="s">
        <v>268</v>
      </c>
      <c r="D3787" s="41"/>
      <c r="E3787" s="43" t="s">
        <v>6263</v>
      </c>
      <c r="F3787" s="43" t="s">
        <v>30</v>
      </c>
      <c r="G3787" s="43">
        <v>45010</v>
      </c>
      <c r="H3787" s="41"/>
      <c r="I3787" s="41"/>
      <c r="J3787" s="43"/>
      <c r="K3787" s="41"/>
      <c r="L3787" s="41"/>
      <c r="M3787" s="41"/>
      <c r="N3787" s="41"/>
      <c r="O3787" s="41"/>
      <c r="P3787" s="41"/>
      <c r="Q3787" s="41"/>
      <c r="R3787" s="41"/>
      <c r="S3787" s="41"/>
      <c r="T3787" s="41"/>
      <c r="U3787" s="41"/>
      <c r="V3787" s="41"/>
      <c r="W3787" s="41"/>
      <c r="X3787" s="41"/>
      <c r="Y3787" s="43" t="str">
        <f t="shared" si="118"/>
        <v/>
      </c>
      <c r="Z3787" s="43">
        <v>2249303</v>
      </c>
      <c r="AA3787" s="43" t="e">
        <f t="shared" si="119"/>
        <v>#N/A</v>
      </c>
    </row>
    <row r="3788" spans="1:27" x14ac:dyDescent="0.3">
      <c r="A3788" s="43">
        <v>1775961</v>
      </c>
      <c r="B3788" s="43" t="s">
        <v>3602</v>
      </c>
      <c r="C3788" s="43" t="s">
        <v>235</v>
      </c>
      <c r="D3788" s="41"/>
      <c r="E3788" s="43" t="s">
        <v>31</v>
      </c>
      <c r="F3788" s="43" t="s">
        <v>28</v>
      </c>
      <c r="G3788" s="43">
        <v>45043</v>
      </c>
      <c r="H3788" s="41"/>
      <c r="I3788" s="41"/>
      <c r="J3788" s="43"/>
      <c r="K3788" s="41"/>
      <c r="L3788" s="41"/>
      <c r="M3788" s="41"/>
      <c r="N3788" s="41"/>
      <c r="O3788" s="41"/>
      <c r="P3788" s="41"/>
      <c r="Q3788" s="41"/>
      <c r="R3788" s="41"/>
      <c r="S3788" s="41"/>
      <c r="T3788" s="41"/>
      <c r="U3788" s="41"/>
      <c r="V3788" s="41"/>
      <c r="W3788" s="41"/>
      <c r="X3788" s="41"/>
      <c r="Y3788" s="43" t="str">
        <f t="shared" si="118"/>
        <v>COMP</v>
      </c>
      <c r="Z3788" s="43">
        <v>2104220</v>
      </c>
      <c r="AA3788" s="43">
        <f t="shared" si="119"/>
        <v>1775961</v>
      </c>
    </row>
    <row r="3789" spans="1:27" x14ac:dyDescent="0.3">
      <c r="A3789" s="43">
        <v>2101975</v>
      </c>
      <c r="B3789" s="43" t="s">
        <v>3602</v>
      </c>
      <c r="C3789" s="43" t="s">
        <v>512</v>
      </c>
      <c r="D3789" s="41"/>
      <c r="E3789" s="43" t="s">
        <v>29</v>
      </c>
      <c r="F3789" s="43" t="s">
        <v>28</v>
      </c>
      <c r="G3789" s="43">
        <v>45044</v>
      </c>
      <c r="H3789" s="41"/>
      <c r="I3789" s="41"/>
      <c r="J3789" s="43"/>
      <c r="K3789" s="41"/>
      <c r="L3789" s="41"/>
      <c r="M3789" s="41"/>
      <c r="N3789" s="41"/>
      <c r="O3789" s="41"/>
      <c r="P3789" s="41"/>
      <c r="Q3789" s="41"/>
      <c r="R3789" s="41"/>
      <c r="S3789" s="41"/>
      <c r="T3789" s="41"/>
      <c r="U3789" s="41"/>
      <c r="V3789" s="41"/>
      <c r="W3789" s="41"/>
      <c r="X3789" s="41"/>
      <c r="Y3789" s="43" t="str">
        <f t="shared" si="118"/>
        <v/>
      </c>
      <c r="Z3789" s="43">
        <v>1845965</v>
      </c>
      <c r="AA3789" s="43" t="e">
        <f t="shared" si="119"/>
        <v>#N/A</v>
      </c>
    </row>
    <row r="3790" spans="1:27" x14ac:dyDescent="0.3">
      <c r="A3790" s="43">
        <v>2413506</v>
      </c>
      <c r="B3790" s="43" t="s">
        <v>3602</v>
      </c>
      <c r="C3790" s="43" t="s">
        <v>803</v>
      </c>
      <c r="D3790" s="41"/>
      <c r="E3790" s="43" t="s">
        <v>6263</v>
      </c>
      <c r="F3790" s="43" t="s">
        <v>30</v>
      </c>
      <c r="G3790" s="43">
        <v>41031</v>
      </c>
      <c r="H3790" s="41"/>
      <c r="I3790" s="41"/>
      <c r="J3790" s="43"/>
      <c r="K3790" s="41"/>
      <c r="L3790" s="41"/>
      <c r="M3790" s="41"/>
      <c r="N3790" s="41"/>
      <c r="O3790" s="41"/>
      <c r="P3790" s="41"/>
      <c r="Q3790" s="41"/>
      <c r="R3790" s="41"/>
      <c r="S3790" s="41"/>
      <c r="T3790" s="41"/>
      <c r="U3790" s="41"/>
      <c r="V3790" s="41"/>
      <c r="W3790" s="41"/>
      <c r="X3790" s="41"/>
      <c r="Y3790" s="43" t="str">
        <f t="shared" si="118"/>
        <v/>
      </c>
      <c r="Z3790" s="43">
        <v>1791002</v>
      </c>
      <c r="AA3790" s="43" t="e">
        <f t="shared" si="119"/>
        <v>#N/A</v>
      </c>
    </row>
    <row r="3791" spans="1:27" x14ac:dyDescent="0.3">
      <c r="A3791" s="43">
        <v>1967071</v>
      </c>
      <c r="B3791" s="43" t="s">
        <v>3602</v>
      </c>
      <c r="C3791" s="43" t="s">
        <v>1914</v>
      </c>
      <c r="D3791" s="41"/>
      <c r="E3791" s="43" t="s">
        <v>31</v>
      </c>
      <c r="F3791" s="43" t="s">
        <v>30</v>
      </c>
      <c r="G3791" s="43">
        <v>28037</v>
      </c>
      <c r="H3791" s="41"/>
      <c r="I3791" s="41"/>
      <c r="J3791" s="43"/>
      <c r="K3791" s="41"/>
      <c r="L3791" s="41"/>
      <c r="M3791" s="41"/>
      <c r="N3791" s="41"/>
      <c r="O3791" s="41"/>
      <c r="P3791" s="41"/>
      <c r="Q3791" s="41"/>
      <c r="R3791" s="41"/>
      <c r="S3791" s="41"/>
      <c r="T3791" s="41"/>
      <c r="U3791" s="41"/>
      <c r="V3791" s="41"/>
      <c r="W3791" s="41"/>
      <c r="X3791" s="41"/>
      <c r="Y3791" s="43" t="str">
        <f t="shared" si="118"/>
        <v>COMP</v>
      </c>
      <c r="Z3791" s="43">
        <v>1306333</v>
      </c>
      <c r="AA3791" s="43">
        <f t="shared" si="119"/>
        <v>1967071</v>
      </c>
    </row>
    <row r="3792" spans="1:27" x14ac:dyDescent="0.3">
      <c r="A3792" s="43">
        <v>1430810</v>
      </c>
      <c r="B3792" s="43" t="s">
        <v>3602</v>
      </c>
      <c r="C3792" s="43" t="s">
        <v>478</v>
      </c>
      <c r="D3792" s="41"/>
      <c r="E3792" s="43" t="s">
        <v>6263</v>
      </c>
      <c r="F3792" s="43" t="s">
        <v>28</v>
      </c>
      <c r="G3792" s="43">
        <v>28030</v>
      </c>
      <c r="H3792" s="41"/>
      <c r="I3792" s="41"/>
      <c r="J3792" s="43"/>
      <c r="K3792" s="41"/>
      <c r="L3792" s="41"/>
      <c r="M3792" s="41"/>
      <c r="N3792" s="41"/>
      <c r="O3792" s="41"/>
      <c r="P3792" s="41"/>
      <c r="Q3792" s="41"/>
      <c r="R3792" s="41"/>
      <c r="S3792" s="41"/>
      <c r="T3792" s="41"/>
      <c r="U3792" s="41"/>
      <c r="V3792" s="41"/>
      <c r="W3792" s="41"/>
      <c r="X3792" s="41"/>
      <c r="Y3792" s="43" t="str">
        <f t="shared" si="118"/>
        <v>COMP</v>
      </c>
      <c r="Z3792" s="43">
        <v>1718592</v>
      </c>
      <c r="AA3792" s="43">
        <f t="shared" si="119"/>
        <v>1430810</v>
      </c>
    </row>
    <row r="3793" spans="1:27" x14ac:dyDescent="0.3">
      <c r="A3793" s="43">
        <v>2023086</v>
      </c>
      <c r="B3793" s="43" t="s">
        <v>3602</v>
      </c>
      <c r="C3793" s="43" t="s">
        <v>532</v>
      </c>
      <c r="D3793" s="41"/>
      <c r="E3793" s="43" t="s">
        <v>6263</v>
      </c>
      <c r="F3793" s="43" t="s">
        <v>28</v>
      </c>
      <c r="G3793" s="43">
        <v>28037</v>
      </c>
      <c r="H3793" s="41"/>
      <c r="I3793" s="41"/>
      <c r="J3793" s="43"/>
      <c r="K3793" s="41"/>
      <c r="L3793" s="41"/>
      <c r="M3793" s="41"/>
      <c r="N3793" s="41"/>
      <c r="O3793" s="41"/>
      <c r="P3793" s="41"/>
      <c r="Q3793" s="41"/>
      <c r="R3793" s="41"/>
      <c r="S3793" s="41"/>
      <c r="T3793" s="41"/>
      <c r="U3793" s="41"/>
      <c r="V3793" s="41"/>
      <c r="W3793" s="41"/>
      <c r="X3793" s="41"/>
      <c r="Y3793" s="43" t="str">
        <f t="shared" si="118"/>
        <v>COMP</v>
      </c>
      <c r="Z3793" s="43">
        <v>1718596</v>
      </c>
      <c r="AA3793" s="43">
        <f t="shared" si="119"/>
        <v>2023086</v>
      </c>
    </row>
    <row r="3794" spans="1:27" x14ac:dyDescent="0.3">
      <c r="A3794" s="43">
        <v>879860</v>
      </c>
      <c r="B3794" s="43" t="s">
        <v>3602</v>
      </c>
      <c r="C3794" s="43" t="s">
        <v>469</v>
      </c>
      <c r="D3794" s="41"/>
      <c r="E3794" s="43" t="s">
        <v>6263</v>
      </c>
      <c r="F3794" s="43" t="s">
        <v>28</v>
      </c>
      <c r="G3794" s="43">
        <v>28037</v>
      </c>
      <c r="H3794" s="41"/>
      <c r="I3794" s="41"/>
      <c r="J3794" s="43"/>
      <c r="K3794" s="41"/>
      <c r="L3794" s="41"/>
      <c r="M3794" s="41"/>
      <c r="N3794" s="41"/>
      <c r="O3794" s="41"/>
      <c r="P3794" s="41"/>
      <c r="Q3794" s="41"/>
      <c r="R3794" s="41"/>
      <c r="S3794" s="41"/>
      <c r="T3794" s="41"/>
      <c r="U3794" s="41"/>
      <c r="V3794" s="41"/>
      <c r="W3794" s="41"/>
      <c r="X3794" s="41"/>
      <c r="Y3794" s="43" t="str">
        <f t="shared" si="118"/>
        <v/>
      </c>
      <c r="Z3794" s="43">
        <v>493486</v>
      </c>
      <c r="AA3794" s="43" t="e">
        <f t="shared" si="119"/>
        <v>#N/A</v>
      </c>
    </row>
    <row r="3795" spans="1:27" x14ac:dyDescent="0.3">
      <c r="A3795" s="43">
        <v>2072836</v>
      </c>
      <c r="B3795" s="43" t="s">
        <v>3603</v>
      </c>
      <c r="C3795" s="43" t="s">
        <v>936</v>
      </c>
      <c r="D3795" s="41"/>
      <c r="E3795" s="43" t="s">
        <v>6263</v>
      </c>
      <c r="F3795" s="43" t="s">
        <v>30</v>
      </c>
      <c r="G3795" s="43">
        <v>36003</v>
      </c>
      <c r="H3795" s="41"/>
      <c r="I3795" s="41"/>
      <c r="J3795" s="43"/>
      <c r="K3795" s="41"/>
      <c r="L3795" s="41"/>
      <c r="M3795" s="41"/>
      <c r="N3795" s="41"/>
      <c r="O3795" s="41"/>
      <c r="P3795" s="41"/>
      <c r="Q3795" s="41"/>
      <c r="R3795" s="41"/>
      <c r="S3795" s="41"/>
      <c r="T3795" s="41"/>
      <c r="U3795" s="41"/>
      <c r="V3795" s="41"/>
      <c r="W3795" s="41"/>
      <c r="X3795" s="41"/>
      <c r="Y3795" s="43" t="str">
        <f t="shared" si="118"/>
        <v>COMP</v>
      </c>
      <c r="Z3795" s="43">
        <v>2361848</v>
      </c>
      <c r="AA3795" s="43">
        <f t="shared" si="119"/>
        <v>2072836</v>
      </c>
    </row>
    <row r="3796" spans="1:27" x14ac:dyDescent="0.3">
      <c r="A3796" s="43">
        <v>1273466</v>
      </c>
      <c r="B3796" s="43" t="s">
        <v>3604</v>
      </c>
      <c r="C3796" s="43" t="s">
        <v>641</v>
      </c>
      <c r="D3796" s="41"/>
      <c r="E3796" s="43" t="s">
        <v>29</v>
      </c>
      <c r="F3796" s="43" t="s">
        <v>28</v>
      </c>
      <c r="G3796" s="43">
        <v>37043</v>
      </c>
      <c r="H3796" s="41"/>
      <c r="I3796" s="41"/>
      <c r="J3796" s="43"/>
      <c r="K3796" s="41"/>
      <c r="L3796" s="41"/>
      <c r="M3796" s="41"/>
      <c r="N3796" s="41"/>
      <c r="O3796" s="41"/>
      <c r="P3796" s="41"/>
      <c r="Q3796" s="41"/>
      <c r="R3796" s="41"/>
      <c r="S3796" s="41"/>
      <c r="T3796" s="41"/>
      <c r="U3796" s="41"/>
      <c r="V3796" s="41"/>
      <c r="W3796" s="41"/>
      <c r="X3796" s="41"/>
      <c r="Y3796" s="43" t="str">
        <f t="shared" si="118"/>
        <v>COMP</v>
      </c>
      <c r="Z3796" s="43">
        <v>1095835</v>
      </c>
      <c r="AA3796" s="43">
        <f t="shared" si="119"/>
        <v>1273466</v>
      </c>
    </row>
    <row r="3797" spans="1:27" x14ac:dyDescent="0.3">
      <c r="A3797" s="43">
        <v>1463003</v>
      </c>
      <c r="B3797" s="43" t="s">
        <v>3604</v>
      </c>
      <c r="C3797" s="43" t="s">
        <v>454</v>
      </c>
      <c r="D3797" s="41"/>
      <c r="E3797" s="43" t="s">
        <v>6263</v>
      </c>
      <c r="F3797" s="43" t="s">
        <v>30</v>
      </c>
      <c r="G3797" s="43">
        <v>37043</v>
      </c>
      <c r="H3797" s="41"/>
      <c r="I3797" s="41"/>
      <c r="J3797" s="43"/>
      <c r="K3797" s="41"/>
      <c r="L3797" s="41"/>
      <c r="M3797" s="41"/>
      <c r="N3797" s="41"/>
      <c r="O3797" s="41"/>
      <c r="P3797" s="41"/>
      <c r="Q3797" s="41"/>
      <c r="R3797" s="41"/>
      <c r="S3797" s="41"/>
      <c r="T3797" s="41"/>
      <c r="U3797" s="41"/>
      <c r="V3797" s="41"/>
      <c r="W3797" s="41"/>
      <c r="X3797" s="41"/>
      <c r="Y3797" s="43" t="str">
        <f t="shared" si="118"/>
        <v>COMP</v>
      </c>
      <c r="Z3797" s="43">
        <v>1339951</v>
      </c>
      <c r="AA3797" s="43">
        <f t="shared" si="119"/>
        <v>1463003</v>
      </c>
    </row>
    <row r="3798" spans="1:27" x14ac:dyDescent="0.3">
      <c r="A3798" s="43">
        <v>883066</v>
      </c>
      <c r="B3798" s="43" t="s">
        <v>3604</v>
      </c>
      <c r="C3798" s="43" t="s">
        <v>618</v>
      </c>
      <c r="D3798" s="41"/>
      <c r="E3798" s="43" t="s">
        <v>6263</v>
      </c>
      <c r="F3798" s="43" t="s">
        <v>28</v>
      </c>
      <c r="G3798" s="43">
        <v>37043</v>
      </c>
      <c r="H3798" s="41"/>
      <c r="I3798" s="41"/>
      <c r="J3798" s="43"/>
      <c r="K3798" s="41"/>
      <c r="L3798" s="41"/>
      <c r="M3798" s="41"/>
      <c r="N3798" s="41"/>
      <c r="O3798" s="41"/>
      <c r="P3798" s="41"/>
      <c r="Q3798" s="41"/>
      <c r="R3798" s="41"/>
      <c r="S3798" s="41"/>
      <c r="T3798" s="41"/>
      <c r="U3798" s="41"/>
      <c r="V3798" s="41"/>
      <c r="W3798" s="41"/>
      <c r="X3798" s="41"/>
      <c r="Y3798" s="43" t="str">
        <f t="shared" si="118"/>
        <v>COMP</v>
      </c>
      <c r="Z3798" s="43">
        <v>1836017</v>
      </c>
      <c r="AA3798" s="43">
        <f t="shared" si="119"/>
        <v>883066</v>
      </c>
    </row>
    <row r="3799" spans="1:27" x14ac:dyDescent="0.3">
      <c r="A3799" s="43">
        <v>1503999</v>
      </c>
      <c r="B3799" s="43" t="s">
        <v>3605</v>
      </c>
      <c r="C3799" s="43" t="s">
        <v>1755</v>
      </c>
      <c r="D3799" s="41"/>
      <c r="E3799" s="43" t="s">
        <v>29</v>
      </c>
      <c r="F3799" s="43" t="s">
        <v>28</v>
      </c>
      <c r="G3799" s="43">
        <v>41012</v>
      </c>
      <c r="H3799" s="41"/>
      <c r="I3799" s="41"/>
      <c r="J3799" s="43"/>
      <c r="K3799" s="41"/>
      <c r="L3799" s="41"/>
      <c r="M3799" s="41"/>
      <c r="N3799" s="41"/>
      <c r="O3799" s="41"/>
      <c r="P3799" s="41"/>
      <c r="Q3799" s="41"/>
      <c r="R3799" s="41"/>
      <c r="S3799" s="41"/>
      <c r="T3799" s="41"/>
      <c r="U3799" s="41"/>
      <c r="V3799" s="41"/>
      <c r="W3799" s="41"/>
      <c r="X3799" s="41"/>
      <c r="Y3799" s="43" t="str">
        <f t="shared" si="118"/>
        <v>COMP</v>
      </c>
      <c r="Z3799" s="43">
        <v>2282749</v>
      </c>
      <c r="AA3799" s="43">
        <f t="shared" si="119"/>
        <v>1503999</v>
      </c>
    </row>
    <row r="3800" spans="1:27" x14ac:dyDescent="0.3">
      <c r="A3800" s="43">
        <v>1400800</v>
      </c>
      <c r="B3800" s="43" t="s">
        <v>3606</v>
      </c>
      <c r="C3800" s="43" t="s">
        <v>3607</v>
      </c>
      <c r="D3800" s="41"/>
      <c r="E3800" s="43" t="s">
        <v>35</v>
      </c>
      <c r="F3800" s="43" t="s">
        <v>28</v>
      </c>
      <c r="G3800" s="43">
        <v>37023</v>
      </c>
      <c r="H3800" s="41"/>
      <c r="I3800" s="41"/>
      <c r="J3800" s="43"/>
      <c r="K3800" s="41"/>
      <c r="L3800" s="41"/>
      <c r="M3800" s="41"/>
      <c r="N3800" s="41"/>
      <c r="O3800" s="41"/>
      <c r="P3800" s="41"/>
      <c r="Q3800" s="41"/>
      <c r="R3800" s="41"/>
      <c r="S3800" s="41"/>
      <c r="T3800" s="41"/>
      <c r="U3800" s="41"/>
      <c r="V3800" s="41"/>
      <c r="W3800" s="41"/>
      <c r="X3800" s="41"/>
      <c r="Y3800" s="43" t="str">
        <f t="shared" si="118"/>
        <v>COMP</v>
      </c>
      <c r="Z3800" s="43">
        <v>1904170</v>
      </c>
      <c r="AA3800" s="43">
        <f t="shared" si="119"/>
        <v>1400800</v>
      </c>
    </row>
    <row r="3801" spans="1:27" x14ac:dyDescent="0.3">
      <c r="A3801" s="43">
        <v>1605534</v>
      </c>
      <c r="B3801" s="43" t="s">
        <v>3608</v>
      </c>
      <c r="C3801" s="43" t="s">
        <v>414</v>
      </c>
      <c r="D3801" s="41"/>
      <c r="E3801" s="43" t="s">
        <v>6263</v>
      </c>
      <c r="F3801" s="43" t="s">
        <v>30</v>
      </c>
      <c r="G3801" s="43">
        <v>18029</v>
      </c>
      <c r="H3801" s="41"/>
      <c r="I3801" s="41"/>
      <c r="J3801" s="43"/>
      <c r="K3801" s="41"/>
      <c r="L3801" s="41"/>
      <c r="M3801" s="41"/>
      <c r="N3801" s="41"/>
      <c r="O3801" s="41"/>
      <c r="P3801" s="41"/>
      <c r="Q3801" s="41"/>
      <c r="R3801" s="41"/>
      <c r="S3801" s="41"/>
      <c r="T3801" s="41"/>
      <c r="U3801" s="41"/>
      <c r="V3801" s="41"/>
      <c r="W3801" s="41"/>
      <c r="X3801" s="41"/>
      <c r="Y3801" s="43" t="str">
        <f t="shared" si="118"/>
        <v/>
      </c>
      <c r="Z3801" s="43">
        <v>832084</v>
      </c>
      <c r="AA3801" s="43" t="e">
        <f t="shared" si="119"/>
        <v>#N/A</v>
      </c>
    </row>
    <row r="3802" spans="1:27" x14ac:dyDescent="0.3">
      <c r="A3802" s="43">
        <v>1975212</v>
      </c>
      <c r="B3802" s="43" t="s">
        <v>3609</v>
      </c>
      <c r="C3802" s="43" t="s">
        <v>3610</v>
      </c>
      <c r="D3802" s="41"/>
      <c r="E3802" s="43" t="s">
        <v>6263</v>
      </c>
      <c r="F3802" s="43" t="s">
        <v>30</v>
      </c>
      <c r="G3802" s="43">
        <v>18029</v>
      </c>
      <c r="H3802" s="41"/>
      <c r="I3802" s="41"/>
      <c r="J3802" s="43"/>
      <c r="K3802" s="41"/>
      <c r="L3802" s="41"/>
      <c r="M3802" s="41"/>
      <c r="N3802" s="41"/>
      <c r="O3802" s="41"/>
      <c r="P3802" s="41"/>
      <c r="Q3802" s="41"/>
      <c r="R3802" s="41"/>
      <c r="S3802" s="41"/>
      <c r="T3802" s="41"/>
      <c r="U3802" s="41"/>
      <c r="V3802" s="41"/>
      <c r="W3802" s="41"/>
      <c r="X3802" s="41"/>
      <c r="Y3802" s="43" t="str">
        <f t="shared" si="118"/>
        <v/>
      </c>
      <c r="Z3802" s="43">
        <v>2423689</v>
      </c>
      <c r="AA3802" s="43" t="e">
        <f t="shared" si="119"/>
        <v>#N/A</v>
      </c>
    </row>
    <row r="3803" spans="1:27" x14ac:dyDescent="0.3">
      <c r="A3803" s="43">
        <v>1424219</v>
      </c>
      <c r="B3803" s="43" t="s">
        <v>3611</v>
      </c>
      <c r="C3803" s="43" t="s">
        <v>1829</v>
      </c>
      <c r="D3803" s="41"/>
      <c r="E3803" s="43" t="s">
        <v>6263</v>
      </c>
      <c r="F3803" s="43" t="s">
        <v>30</v>
      </c>
      <c r="G3803" s="43">
        <v>28030</v>
      </c>
      <c r="H3803" s="41"/>
      <c r="I3803" s="41"/>
      <c r="J3803" s="43"/>
      <c r="K3803" s="41"/>
      <c r="L3803" s="41"/>
      <c r="M3803" s="41"/>
      <c r="N3803" s="41"/>
      <c r="O3803" s="41"/>
      <c r="P3803" s="41"/>
      <c r="Q3803" s="41"/>
      <c r="R3803" s="41"/>
      <c r="S3803" s="41"/>
      <c r="T3803" s="41"/>
      <c r="U3803" s="41"/>
      <c r="V3803" s="41"/>
      <c r="W3803" s="41"/>
      <c r="X3803" s="41"/>
      <c r="Y3803" s="43" t="str">
        <f t="shared" si="118"/>
        <v/>
      </c>
      <c r="Z3803" s="43">
        <v>2376837</v>
      </c>
      <c r="AA3803" s="43" t="e">
        <f t="shared" si="119"/>
        <v>#N/A</v>
      </c>
    </row>
    <row r="3804" spans="1:27" x14ac:dyDescent="0.3">
      <c r="A3804" s="43">
        <v>1379925</v>
      </c>
      <c r="B3804" s="43" t="s">
        <v>3612</v>
      </c>
      <c r="C3804" s="43" t="s">
        <v>3613</v>
      </c>
      <c r="D3804" s="41"/>
      <c r="E3804" s="43" t="s">
        <v>34</v>
      </c>
      <c r="F3804" s="43" t="s">
        <v>30</v>
      </c>
      <c r="G3804" s="43">
        <v>37023</v>
      </c>
      <c r="H3804" s="41"/>
      <c r="I3804" s="41"/>
      <c r="J3804" s="43"/>
      <c r="K3804" s="41"/>
      <c r="L3804" s="41"/>
      <c r="M3804" s="41"/>
      <c r="N3804" s="41"/>
      <c r="O3804" s="41"/>
      <c r="P3804" s="41"/>
      <c r="Q3804" s="41"/>
      <c r="R3804" s="41"/>
      <c r="S3804" s="41"/>
      <c r="T3804" s="41"/>
      <c r="U3804" s="41"/>
      <c r="V3804" s="41"/>
      <c r="W3804" s="41"/>
      <c r="X3804" s="41"/>
      <c r="Y3804" s="43" t="str">
        <f t="shared" si="118"/>
        <v>COMP</v>
      </c>
      <c r="Z3804" s="43">
        <v>2429614</v>
      </c>
      <c r="AA3804" s="43">
        <f t="shared" si="119"/>
        <v>1379925</v>
      </c>
    </row>
    <row r="3805" spans="1:27" x14ac:dyDescent="0.3">
      <c r="A3805" s="43">
        <v>2215766</v>
      </c>
      <c r="B3805" s="43" t="s">
        <v>3614</v>
      </c>
      <c r="C3805" s="43" t="s">
        <v>390</v>
      </c>
      <c r="D3805" s="41"/>
      <c r="E3805" s="43" t="s">
        <v>6263</v>
      </c>
      <c r="F3805" s="43" t="s">
        <v>30</v>
      </c>
      <c r="G3805" s="43">
        <v>28037</v>
      </c>
      <c r="H3805" s="41"/>
      <c r="I3805" s="41"/>
      <c r="J3805" s="43"/>
      <c r="K3805" s="41"/>
      <c r="L3805" s="41"/>
      <c r="M3805" s="41"/>
      <c r="N3805" s="41"/>
      <c r="O3805" s="41"/>
      <c r="P3805" s="41"/>
      <c r="Q3805" s="41"/>
      <c r="R3805" s="41"/>
      <c r="S3805" s="41"/>
      <c r="T3805" s="41"/>
      <c r="U3805" s="41"/>
      <c r="V3805" s="41"/>
      <c r="W3805" s="41"/>
      <c r="X3805" s="41"/>
      <c r="Y3805" s="43" t="str">
        <f t="shared" si="118"/>
        <v>COMP</v>
      </c>
      <c r="Z3805" s="43">
        <v>2427520</v>
      </c>
      <c r="AA3805" s="43">
        <f t="shared" si="119"/>
        <v>2215766</v>
      </c>
    </row>
    <row r="3806" spans="1:27" x14ac:dyDescent="0.3">
      <c r="A3806" s="43">
        <v>1259869</v>
      </c>
      <c r="B3806" s="43" t="s">
        <v>3615</v>
      </c>
      <c r="C3806" s="43" t="s">
        <v>541</v>
      </c>
      <c r="D3806" s="41"/>
      <c r="E3806" s="43" t="s">
        <v>6263</v>
      </c>
      <c r="F3806" s="43" t="s">
        <v>28</v>
      </c>
      <c r="G3806" s="43">
        <v>45003</v>
      </c>
      <c r="H3806" s="41"/>
      <c r="I3806" s="41"/>
      <c r="J3806" s="43"/>
      <c r="K3806" s="41"/>
      <c r="L3806" s="41"/>
      <c r="M3806" s="41"/>
      <c r="N3806" s="41"/>
      <c r="O3806" s="41"/>
      <c r="P3806" s="41"/>
      <c r="Q3806" s="41"/>
      <c r="R3806" s="41"/>
      <c r="S3806" s="41"/>
      <c r="T3806" s="41"/>
      <c r="U3806" s="41"/>
      <c r="V3806" s="41"/>
      <c r="W3806" s="41"/>
      <c r="X3806" s="41"/>
      <c r="Y3806" s="43" t="str">
        <f t="shared" si="118"/>
        <v>COMP</v>
      </c>
      <c r="Z3806" s="43">
        <v>1339578</v>
      </c>
      <c r="AA3806" s="43">
        <f t="shared" si="119"/>
        <v>1259869</v>
      </c>
    </row>
    <row r="3807" spans="1:27" x14ac:dyDescent="0.3">
      <c r="A3807" s="43">
        <v>1862537</v>
      </c>
      <c r="B3807" s="43" t="s">
        <v>3616</v>
      </c>
      <c r="C3807" s="43" t="s">
        <v>244</v>
      </c>
      <c r="D3807" s="41"/>
      <c r="E3807" s="43" t="s">
        <v>6263</v>
      </c>
      <c r="F3807" s="43" t="s">
        <v>28</v>
      </c>
      <c r="G3807" s="43">
        <v>45050</v>
      </c>
      <c r="H3807" s="41"/>
      <c r="I3807" s="41"/>
      <c r="J3807" s="43"/>
      <c r="K3807" s="41"/>
      <c r="L3807" s="41"/>
      <c r="M3807" s="41"/>
      <c r="N3807" s="41"/>
      <c r="O3807" s="41"/>
      <c r="P3807" s="41"/>
      <c r="Q3807" s="41"/>
      <c r="R3807" s="41"/>
      <c r="S3807" s="41"/>
      <c r="T3807" s="41"/>
      <c r="U3807" s="41"/>
      <c r="V3807" s="41"/>
      <c r="W3807" s="41"/>
      <c r="X3807" s="41"/>
      <c r="Y3807" s="43" t="str">
        <f t="shared" si="118"/>
        <v>COMP</v>
      </c>
      <c r="Z3807" s="43">
        <v>1569950</v>
      </c>
      <c r="AA3807" s="43">
        <f t="shared" si="119"/>
        <v>1862537</v>
      </c>
    </row>
    <row r="3808" spans="1:27" x14ac:dyDescent="0.3">
      <c r="A3808" s="43">
        <v>1835603</v>
      </c>
      <c r="B3808" s="43" t="s">
        <v>3616</v>
      </c>
      <c r="C3808" s="43" t="s">
        <v>274</v>
      </c>
      <c r="D3808" s="41"/>
      <c r="E3808" s="43" t="s">
        <v>6263</v>
      </c>
      <c r="F3808" s="43" t="s">
        <v>28</v>
      </c>
      <c r="G3808" s="43">
        <v>45044</v>
      </c>
      <c r="H3808" s="41"/>
      <c r="I3808" s="41"/>
      <c r="J3808" s="43"/>
      <c r="K3808" s="41"/>
      <c r="L3808" s="41"/>
      <c r="M3808" s="41"/>
      <c r="N3808" s="41"/>
      <c r="O3808" s="41"/>
      <c r="P3808" s="41"/>
      <c r="Q3808" s="41"/>
      <c r="R3808" s="41"/>
      <c r="S3808" s="41"/>
      <c r="T3808" s="41"/>
      <c r="U3808" s="41"/>
      <c r="V3808" s="41"/>
      <c r="W3808" s="41"/>
      <c r="X3808" s="41"/>
      <c r="Y3808" s="43" t="str">
        <f t="shared" si="118"/>
        <v/>
      </c>
      <c r="Z3808" s="43">
        <v>1497453</v>
      </c>
      <c r="AA3808" s="43" t="e">
        <f t="shared" si="119"/>
        <v>#N/A</v>
      </c>
    </row>
    <row r="3809" spans="1:27" x14ac:dyDescent="0.3">
      <c r="A3809" s="43">
        <v>2264940</v>
      </c>
      <c r="B3809" s="43" t="s">
        <v>1480</v>
      </c>
      <c r="C3809" s="43" t="s">
        <v>1094</v>
      </c>
      <c r="D3809" s="41"/>
      <c r="E3809" s="43" t="s">
        <v>6263</v>
      </c>
      <c r="F3809" s="43" t="s">
        <v>30</v>
      </c>
      <c r="G3809" s="43">
        <v>28017</v>
      </c>
      <c r="H3809" s="41"/>
      <c r="I3809" s="41"/>
      <c r="J3809" s="43"/>
      <c r="K3809" s="41"/>
      <c r="L3809" s="41"/>
      <c r="M3809" s="41"/>
      <c r="N3809" s="41"/>
      <c r="O3809" s="41"/>
      <c r="P3809" s="41"/>
      <c r="Q3809" s="41"/>
      <c r="R3809" s="41"/>
      <c r="S3809" s="41"/>
      <c r="T3809" s="41"/>
      <c r="U3809" s="41"/>
      <c r="V3809" s="41"/>
      <c r="W3809" s="41"/>
      <c r="X3809" s="41"/>
      <c r="Y3809" s="43" t="str">
        <f t="shared" si="118"/>
        <v/>
      </c>
      <c r="Z3809" s="43">
        <v>2231375</v>
      </c>
      <c r="AA3809" s="43" t="e">
        <f t="shared" si="119"/>
        <v>#N/A</v>
      </c>
    </row>
    <row r="3810" spans="1:27" x14ac:dyDescent="0.3">
      <c r="A3810" s="43">
        <v>575183</v>
      </c>
      <c r="B3810" s="43" t="s">
        <v>1480</v>
      </c>
      <c r="C3810" s="43" t="s">
        <v>244</v>
      </c>
      <c r="D3810" s="41"/>
      <c r="E3810" s="43" t="s">
        <v>6263</v>
      </c>
      <c r="F3810" s="43" t="s">
        <v>28</v>
      </c>
      <c r="G3810" s="43">
        <v>45045</v>
      </c>
      <c r="H3810" s="41"/>
      <c r="I3810" s="41"/>
      <c r="J3810" s="43"/>
      <c r="K3810" s="41"/>
      <c r="L3810" s="41"/>
      <c r="M3810" s="41"/>
      <c r="N3810" s="41"/>
      <c r="O3810" s="41"/>
      <c r="P3810" s="41"/>
      <c r="Q3810" s="41"/>
      <c r="R3810" s="41"/>
      <c r="S3810" s="41"/>
      <c r="T3810" s="41"/>
      <c r="U3810" s="41"/>
      <c r="V3810" s="41"/>
      <c r="W3810" s="41"/>
      <c r="X3810" s="41"/>
      <c r="Y3810" s="43" t="str">
        <f t="shared" si="118"/>
        <v>COMP</v>
      </c>
      <c r="Z3810" s="43">
        <v>1616723</v>
      </c>
      <c r="AA3810" s="43">
        <f t="shared" si="119"/>
        <v>575183</v>
      </c>
    </row>
    <row r="3811" spans="1:27" x14ac:dyDescent="0.3">
      <c r="A3811" s="43">
        <v>2001556</v>
      </c>
      <c r="B3811" s="43" t="s">
        <v>1480</v>
      </c>
      <c r="C3811" s="43" t="s">
        <v>1439</v>
      </c>
      <c r="D3811" s="41"/>
      <c r="E3811" s="43" t="s">
        <v>6263</v>
      </c>
      <c r="F3811" s="43" t="s">
        <v>28</v>
      </c>
      <c r="G3811" s="43">
        <v>45053</v>
      </c>
      <c r="H3811" s="41"/>
      <c r="I3811" s="41"/>
      <c r="J3811" s="43"/>
      <c r="K3811" s="41"/>
      <c r="L3811" s="41"/>
      <c r="M3811" s="41"/>
      <c r="N3811" s="41"/>
      <c r="O3811" s="41"/>
      <c r="P3811" s="41"/>
      <c r="Q3811" s="41"/>
      <c r="R3811" s="41"/>
      <c r="S3811" s="41"/>
      <c r="T3811" s="41"/>
      <c r="U3811" s="41"/>
      <c r="V3811" s="41"/>
      <c r="W3811" s="41"/>
      <c r="X3811" s="41"/>
      <c r="Y3811" s="43" t="str">
        <f t="shared" si="118"/>
        <v>COMP</v>
      </c>
      <c r="Z3811" s="43">
        <v>996645</v>
      </c>
      <c r="AA3811" s="43">
        <f t="shared" si="119"/>
        <v>2001556</v>
      </c>
    </row>
    <row r="3812" spans="1:27" x14ac:dyDescent="0.3">
      <c r="A3812" s="43">
        <v>485400</v>
      </c>
      <c r="B3812" s="43" t="s">
        <v>3617</v>
      </c>
      <c r="C3812" s="43" t="s">
        <v>397</v>
      </c>
      <c r="D3812" s="41"/>
      <c r="E3812" s="43" t="s">
        <v>6263</v>
      </c>
      <c r="F3812" s="43" t="s">
        <v>28</v>
      </c>
      <c r="G3812" s="43">
        <v>37015</v>
      </c>
      <c r="H3812" s="41"/>
      <c r="I3812" s="41"/>
      <c r="J3812" s="43"/>
      <c r="K3812" s="41"/>
      <c r="L3812" s="41"/>
      <c r="M3812" s="41"/>
      <c r="N3812" s="41"/>
      <c r="O3812" s="41"/>
      <c r="P3812" s="41"/>
      <c r="Q3812" s="41"/>
      <c r="R3812" s="41"/>
      <c r="S3812" s="41"/>
      <c r="T3812" s="41"/>
      <c r="U3812" s="41"/>
      <c r="V3812" s="41"/>
      <c r="W3812" s="41"/>
      <c r="X3812" s="41"/>
      <c r="Y3812" s="43" t="str">
        <f t="shared" si="118"/>
        <v/>
      </c>
      <c r="Z3812" s="43">
        <v>1490511</v>
      </c>
      <c r="AA3812" s="43" t="e">
        <f t="shared" si="119"/>
        <v>#N/A</v>
      </c>
    </row>
    <row r="3813" spans="1:27" x14ac:dyDescent="0.3">
      <c r="A3813" s="43">
        <v>2409299</v>
      </c>
      <c r="B3813" s="43" t="s">
        <v>3618</v>
      </c>
      <c r="C3813" s="43" t="s">
        <v>722</v>
      </c>
      <c r="D3813" s="41"/>
      <c r="E3813" s="43" t="s">
        <v>29</v>
      </c>
      <c r="F3813" s="43" t="s">
        <v>28</v>
      </c>
      <c r="G3813" s="43">
        <v>28009</v>
      </c>
      <c r="H3813" s="41"/>
      <c r="I3813" s="41"/>
      <c r="J3813" s="43"/>
      <c r="K3813" s="41"/>
      <c r="L3813" s="41"/>
      <c r="M3813" s="41"/>
      <c r="N3813" s="41"/>
      <c r="O3813" s="41"/>
      <c r="P3813" s="41"/>
      <c r="Q3813" s="41"/>
      <c r="R3813" s="41"/>
      <c r="S3813" s="41"/>
      <c r="T3813" s="41"/>
      <c r="U3813" s="41"/>
      <c r="V3813" s="41"/>
      <c r="W3813" s="41"/>
      <c r="X3813" s="41"/>
      <c r="Y3813" s="43" t="str">
        <f t="shared" si="118"/>
        <v>COMP</v>
      </c>
      <c r="Z3813" s="43">
        <v>2178766</v>
      </c>
      <c r="AA3813" s="43">
        <f t="shared" si="119"/>
        <v>2409299</v>
      </c>
    </row>
    <row r="3814" spans="1:27" x14ac:dyDescent="0.3">
      <c r="A3814" s="43">
        <v>458900</v>
      </c>
      <c r="B3814" s="43" t="s">
        <v>3618</v>
      </c>
      <c r="C3814" s="43" t="s">
        <v>2316</v>
      </c>
      <c r="D3814" s="41"/>
      <c r="E3814" s="43" t="s">
        <v>6263</v>
      </c>
      <c r="F3814" s="43" t="s">
        <v>28</v>
      </c>
      <c r="G3814" s="43">
        <v>41026</v>
      </c>
      <c r="H3814" s="41"/>
      <c r="I3814" s="41"/>
      <c r="J3814" s="43"/>
      <c r="K3814" s="41"/>
      <c r="L3814" s="41"/>
      <c r="M3814" s="41"/>
      <c r="N3814" s="41"/>
      <c r="O3814" s="41"/>
      <c r="P3814" s="41"/>
      <c r="Q3814" s="41"/>
      <c r="R3814" s="41"/>
      <c r="S3814" s="41"/>
      <c r="T3814" s="41"/>
      <c r="U3814" s="41"/>
      <c r="V3814" s="41"/>
      <c r="W3814" s="41"/>
      <c r="X3814" s="41"/>
      <c r="Y3814" s="43" t="str">
        <f t="shared" si="118"/>
        <v>COMP</v>
      </c>
      <c r="Z3814" s="43">
        <v>1396978</v>
      </c>
      <c r="AA3814" s="43">
        <f t="shared" si="119"/>
        <v>458900</v>
      </c>
    </row>
    <row r="3815" spans="1:27" x14ac:dyDescent="0.3">
      <c r="A3815" s="43">
        <v>1173439</v>
      </c>
      <c r="B3815" s="43" t="s">
        <v>3618</v>
      </c>
      <c r="C3815" s="43" t="s">
        <v>221</v>
      </c>
      <c r="D3815" s="41"/>
      <c r="E3815" s="43" t="s">
        <v>6263</v>
      </c>
      <c r="F3815" s="43" t="s">
        <v>28</v>
      </c>
      <c r="G3815" s="43">
        <v>37015</v>
      </c>
      <c r="H3815" s="41"/>
      <c r="I3815" s="41"/>
      <c r="J3815" s="43"/>
      <c r="K3815" s="41"/>
      <c r="L3815" s="41"/>
      <c r="M3815" s="41"/>
      <c r="N3815" s="41"/>
      <c r="O3815" s="41"/>
      <c r="P3815" s="41"/>
      <c r="Q3815" s="41"/>
      <c r="R3815" s="41"/>
      <c r="S3815" s="41"/>
      <c r="T3815" s="41"/>
      <c r="U3815" s="41"/>
      <c r="V3815" s="41"/>
      <c r="W3815" s="41"/>
      <c r="X3815" s="41"/>
      <c r="Y3815" s="43" t="str">
        <f t="shared" si="118"/>
        <v>COMP</v>
      </c>
      <c r="Z3815" s="43">
        <v>1981636</v>
      </c>
      <c r="AA3815" s="43">
        <f t="shared" si="119"/>
        <v>1173439</v>
      </c>
    </row>
    <row r="3816" spans="1:27" x14ac:dyDescent="0.3">
      <c r="A3816" s="43">
        <v>2280165</v>
      </c>
      <c r="B3816" s="43" t="s">
        <v>3619</v>
      </c>
      <c r="C3816" s="43" t="s">
        <v>3620</v>
      </c>
      <c r="D3816" s="41"/>
      <c r="E3816" s="43" t="s">
        <v>6263</v>
      </c>
      <c r="F3816" s="43" t="s">
        <v>30</v>
      </c>
      <c r="G3816" s="43">
        <v>45045</v>
      </c>
      <c r="H3816" s="41"/>
      <c r="I3816" s="41"/>
      <c r="J3816" s="43"/>
      <c r="K3816" s="41"/>
      <c r="L3816" s="41"/>
      <c r="M3816" s="41"/>
      <c r="N3816" s="41"/>
      <c r="O3816" s="41"/>
      <c r="P3816" s="41"/>
      <c r="Q3816" s="41"/>
      <c r="R3816" s="41"/>
      <c r="S3816" s="41"/>
      <c r="T3816" s="41"/>
      <c r="U3816" s="41"/>
      <c r="V3816" s="41"/>
      <c r="W3816" s="41"/>
      <c r="X3816" s="41"/>
      <c r="Y3816" s="43" t="str">
        <f t="shared" si="118"/>
        <v>COMP</v>
      </c>
      <c r="Z3816" s="43">
        <v>1691947</v>
      </c>
      <c r="AA3816" s="43">
        <f t="shared" si="119"/>
        <v>2280165</v>
      </c>
    </row>
    <row r="3817" spans="1:27" x14ac:dyDescent="0.3">
      <c r="A3817" s="43">
        <v>2425082</v>
      </c>
      <c r="B3817" s="43" t="s">
        <v>3621</v>
      </c>
      <c r="C3817" s="43" t="s">
        <v>193</v>
      </c>
      <c r="D3817" s="41"/>
      <c r="E3817" s="43" t="s">
        <v>6263</v>
      </c>
      <c r="F3817" s="43" t="s">
        <v>28</v>
      </c>
      <c r="G3817" s="43">
        <v>37042</v>
      </c>
      <c r="H3817" s="41"/>
      <c r="I3817" s="41"/>
      <c r="J3817" s="43"/>
      <c r="K3817" s="41"/>
      <c r="L3817" s="41"/>
      <c r="M3817" s="41"/>
      <c r="N3817" s="41"/>
      <c r="O3817" s="41"/>
      <c r="P3817" s="41"/>
      <c r="Q3817" s="41"/>
      <c r="R3817" s="41"/>
      <c r="S3817" s="41"/>
      <c r="T3817" s="41"/>
      <c r="U3817" s="41"/>
      <c r="V3817" s="41"/>
      <c r="W3817" s="41"/>
      <c r="X3817" s="41"/>
      <c r="Y3817" s="43" t="str">
        <f t="shared" si="118"/>
        <v/>
      </c>
      <c r="Z3817" s="43">
        <v>1707067</v>
      </c>
      <c r="AA3817" s="43" t="e">
        <f t="shared" si="119"/>
        <v>#N/A</v>
      </c>
    </row>
    <row r="3818" spans="1:27" x14ac:dyDescent="0.3">
      <c r="A3818" s="43">
        <v>354831</v>
      </c>
      <c r="B3818" s="43" t="s">
        <v>3622</v>
      </c>
      <c r="C3818" s="43" t="s">
        <v>328</v>
      </c>
      <c r="D3818" s="41"/>
      <c r="E3818" s="43" t="s">
        <v>6263</v>
      </c>
      <c r="F3818" s="43" t="s">
        <v>30</v>
      </c>
      <c r="G3818" s="43">
        <v>37023</v>
      </c>
      <c r="H3818" s="41"/>
      <c r="I3818" s="41"/>
      <c r="J3818" s="43"/>
      <c r="K3818" s="41"/>
      <c r="L3818" s="41"/>
      <c r="M3818" s="41"/>
      <c r="N3818" s="41"/>
      <c r="O3818" s="41"/>
      <c r="P3818" s="41"/>
      <c r="Q3818" s="41"/>
      <c r="R3818" s="41"/>
      <c r="S3818" s="41"/>
      <c r="T3818" s="41"/>
      <c r="U3818" s="41"/>
      <c r="V3818" s="41"/>
      <c r="W3818" s="41"/>
      <c r="X3818" s="41"/>
      <c r="Y3818" s="43" t="str">
        <f t="shared" si="118"/>
        <v>COMP</v>
      </c>
      <c r="Z3818" s="43">
        <v>2097502</v>
      </c>
      <c r="AA3818" s="43">
        <f t="shared" si="119"/>
        <v>354831</v>
      </c>
    </row>
    <row r="3819" spans="1:27" x14ac:dyDescent="0.3">
      <c r="A3819" s="43">
        <v>180565</v>
      </c>
      <c r="B3819" s="43" t="s">
        <v>3623</v>
      </c>
      <c r="C3819" s="43" t="s">
        <v>659</v>
      </c>
      <c r="D3819" s="41"/>
      <c r="E3819" s="43" t="s">
        <v>6263</v>
      </c>
      <c r="F3819" s="43" t="s">
        <v>28</v>
      </c>
      <c r="G3819" s="43">
        <v>37046</v>
      </c>
      <c r="H3819" s="41"/>
      <c r="I3819" s="41"/>
      <c r="J3819" s="43"/>
      <c r="K3819" s="41"/>
      <c r="L3819" s="41"/>
      <c r="M3819" s="41"/>
      <c r="N3819" s="41"/>
      <c r="O3819" s="41"/>
      <c r="P3819" s="41"/>
      <c r="Q3819" s="41"/>
      <c r="R3819" s="41"/>
      <c r="S3819" s="41"/>
      <c r="T3819" s="41"/>
      <c r="U3819" s="41"/>
      <c r="V3819" s="41"/>
      <c r="W3819" s="41"/>
      <c r="X3819" s="41"/>
      <c r="Y3819" s="43" t="str">
        <f t="shared" si="118"/>
        <v>COMP</v>
      </c>
      <c r="Z3819" s="43">
        <v>686170</v>
      </c>
      <c r="AA3819" s="43">
        <f t="shared" si="119"/>
        <v>180565</v>
      </c>
    </row>
    <row r="3820" spans="1:27" x14ac:dyDescent="0.3">
      <c r="A3820" s="43">
        <v>2088812</v>
      </c>
      <c r="B3820" s="43" t="s">
        <v>3624</v>
      </c>
      <c r="C3820" s="43" t="s">
        <v>937</v>
      </c>
      <c r="D3820" s="41"/>
      <c r="E3820" s="43" t="s">
        <v>6263</v>
      </c>
      <c r="F3820" s="43" t="s">
        <v>28</v>
      </c>
      <c r="G3820" s="43">
        <v>36023</v>
      </c>
      <c r="H3820" s="41"/>
      <c r="I3820" s="41"/>
      <c r="J3820" s="43"/>
      <c r="K3820" s="41"/>
      <c r="L3820" s="41"/>
      <c r="M3820" s="41"/>
      <c r="N3820" s="41"/>
      <c r="O3820" s="41"/>
      <c r="P3820" s="41"/>
      <c r="Q3820" s="41"/>
      <c r="R3820" s="41"/>
      <c r="S3820" s="41"/>
      <c r="T3820" s="41"/>
      <c r="U3820" s="41"/>
      <c r="V3820" s="41"/>
      <c r="W3820" s="41"/>
      <c r="X3820" s="41"/>
      <c r="Y3820" s="43" t="str">
        <f t="shared" si="118"/>
        <v/>
      </c>
      <c r="Z3820" s="43">
        <v>2401835</v>
      </c>
      <c r="AA3820" s="43" t="e">
        <f t="shared" si="119"/>
        <v>#N/A</v>
      </c>
    </row>
    <row r="3821" spans="1:27" x14ac:dyDescent="0.3">
      <c r="A3821" s="43">
        <v>1563163</v>
      </c>
      <c r="B3821" s="43" t="s">
        <v>3625</v>
      </c>
      <c r="C3821" s="43" t="s">
        <v>1644</v>
      </c>
      <c r="D3821" s="41"/>
      <c r="E3821" s="43" t="s">
        <v>34</v>
      </c>
      <c r="F3821" s="43" t="s">
        <v>30</v>
      </c>
      <c r="G3821" s="43">
        <v>37036</v>
      </c>
      <c r="H3821" s="41"/>
      <c r="I3821" s="41"/>
      <c r="J3821" s="43"/>
      <c r="K3821" s="41"/>
      <c r="L3821" s="41"/>
      <c r="M3821" s="41"/>
      <c r="N3821" s="41"/>
      <c r="O3821" s="41"/>
      <c r="P3821" s="41"/>
      <c r="Q3821" s="41"/>
      <c r="R3821" s="41"/>
      <c r="S3821" s="41"/>
      <c r="T3821" s="41"/>
      <c r="U3821" s="41"/>
      <c r="V3821" s="41"/>
      <c r="W3821" s="41"/>
      <c r="X3821" s="41"/>
      <c r="Y3821" s="43" t="str">
        <f t="shared" si="118"/>
        <v>COMP</v>
      </c>
      <c r="Z3821" s="43">
        <v>113161</v>
      </c>
      <c r="AA3821" s="43">
        <f t="shared" si="119"/>
        <v>1563163</v>
      </c>
    </row>
    <row r="3822" spans="1:27" x14ac:dyDescent="0.3">
      <c r="A3822" s="43">
        <v>1131183</v>
      </c>
      <c r="B3822" s="43" t="s">
        <v>3626</v>
      </c>
      <c r="C3822" s="43" t="s">
        <v>659</v>
      </c>
      <c r="D3822" s="41"/>
      <c r="E3822" s="43" t="s">
        <v>6263</v>
      </c>
      <c r="F3822" s="43" t="s">
        <v>28</v>
      </c>
      <c r="G3822" s="43">
        <v>45003</v>
      </c>
      <c r="H3822" s="41"/>
      <c r="I3822" s="41"/>
      <c r="J3822" s="43"/>
      <c r="K3822" s="41"/>
      <c r="L3822" s="41"/>
      <c r="M3822" s="41"/>
      <c r="N3822" s="41"/>
      <c r="O3822" s="41"/>
      <c r="P3822" s="41"/>
      <c r="Q3822" s="41"/>
      <c r="R3822" s="41"/>
      <c r="S3822" s="41"/>
      <c r="T3822" s="41"/>
      <c r="U3822" s="41"/>
      <c r="V3822" s="41"/>
      <c r="W3822" s="41"/>
      <c r="X3822" s="41"/>
      <c r="Y3822" s="43" t="str">
        <f t="shared" si="118"/>
        <v>COMP</v>
      </c>
      <c r="Z3822" s="43">
        <v>2028786</v>
      </c>
      <c r="AA3822" s="43">
        <f t="shared" si="119"/>
        <v>1131183</v>
      </c>
    </row>
    <row r="3823" spans="1:27" x14ac:dyDescent="0.3">
      <c r="A3823" s="43">
        <v>2434961</v>
      </c>
      <c r="B3823" s="43" t="s">
        <v>3627</v>
      </c>
      <c r="C3823" s="43" t="s">
        <v>175</v>
      </c>
      <c r="D3823" s="41"/>
      <c r="E3823" s="43" t="s">
        <v>6263</v>
      </c>
      <c r="F3823" s="43" t="s">
        <v>28</v>
      </c>
      <c r="G3823" s="43">
        <v>45050</v>
      </c>
      <c r="H3823" s="41"/>
      <c r="I3823" s="41"/>
      <c r="J3823" s="43"/>
      <c r="K3823" s="41"/>
      <c r="L3823" s="41"/>
      <c r="M3823" s="41"/>
      <c r="N3823" s="41"/>
      <c r="O3823" s="41"/>
      <c r="P3823" s="41"/>
      <c r="Q3823" s="41"/>
      <c r="R3823" s="41"/>
      <c r="S3823" s="41"/>
      <c r="T3823" s="41"/>
      <c r="U3823" s="41"/>
      <c r="V3823" s="41"/>
      <c r="W3823" s="41"/>
      <c r="X3823" s="41"/>
      <c r="Y3823" s="43" t="str">
        <f t="shared" si="118"/>
        <v>COMP</v>
      </c>
      <c r="Z3823" s="43">
        <v>1466850</v>
      </c>
      <c r="AA3823" s="43">
        <f t="shared" si="119"/>
        <v>2434961</v>
      </c>
    </row>
    <row r="3824" spans="1:27" x14ac:dyDescent="0.3">
      <c r="A3824" s="43">
        <v>1311278</v>
      </c>
      <c r="B3824" s="43" t="s">
        <v>1746</v>
      </c>
      <c r="C3824" s="43" t="s">
        <v>3628</v>
      </c>
      <c r="D3824" s="41"/>
      <c r="E3824" s="43" t="s">
        <v>29</v>
      </c>
      <c r="F3824" s="43" t="s">
        <v>30</v>
      </c>
      <c r="G3824" s="43">
        <v>45008</v>
      </c>
      <c r="H3824" s="41"/>
      <c r="I3824" s="41"/>
      <c r="J3824" s="43"/>
      <c r="K3824" s="41"/>
      <c r="L3824" s="41"/>
      <c r="M3824" s="41"/>
      <c r="N3824" s="41"/>
      <c r="O3824" s="41"/>
      <c r="P3824" s="41"/>
      <c r="Q3824" s="41"/>
      <c r="R3824" s="41"/>
      <c r="S3824" s="41"/>
      <c r="T3824" s="41"/>
      <c r="U3824" s="41"/>
      <c r="V3824" s="41"/>
      <c r="W3824" s="41"/>
      <c r="X3824" s="41"/>
      <c r="Y3824" s="43" t="str">
        <f t="shared" si="118"/>
        <v>COMP</v>
      </c>
      <c r="Z3824" s="43">
        <v>1597720</v>
      </c>
      <c r="AA3824" s="43">
        <f t="shared" si="119"/>
        <v>1311278</v>
      </c>
    </row>
    <row r="3825" spans="1:27" x14ac:dyDescent="0.3">
      <c r="A3825" s="43">
        <v>1770548</v>
      </c>
      <c r="B3825" s="43" t="s">
        <v>3629</v>
      </c>
      <c r="C3825" s="43" t="s">
        <v>1429</v>
      </c>
      <c r="D3825" s="41"/>
      <c r="E3825" s="43" t="s">
        <v>6263</v>
      </c>
      <c r="F3825" s="43" t="s">
        <v>28</v>
      </c>
      <c r="G3825" s="43">
        <v>45016</v>
      </c>
      <c r="H3825" s="41"/>
      <c r="I3825" s="41"/>
      <c r="J3825" s="43"/>
      <c r="K3825" s="41"/>
      <c r="L3825" s="41"/>
      <c r="M3825" s="41"/>
      <c r="N3825" s="41"/>
      <c r="O3825" s="41"/>
      <c r="P3825" s="41"/>
      <c r="Q3825" s="41"/>
      <c r="R3825" s="41"/>
      <c r="S3825" s="41"/>
      <c r="T3825" s="41"/>
      <c r="U3825" s="41"/>
      <c r="V3825" s="41"/>
      <c r="W3825" s="41"/>
      <c r="X3825" s="41"/>
      <c r="Y3825" s="43" t="str">
        <f t="shared" si="118"/>
        <v/>
      </c>
      <c r="Z3825" s="43">
        <v>2072768</v>
      </c>
      <c r="AA3825" s="43" t="e">
        <f t="shared" si="119"/>
        <v>#N/A</v>
      </c>
    </row>
    <row r="3826" spans="1:27" x14ac:dyDescent="0.3">
      <c r="A3826" s="43">
        <v>1755411</v>
      </c>
      <c r="B3826" s="43" t="s">
        <v>3630</v>
      </c>
      <c r="C3826" s="43" t="s">
        <v>870</v>
      </c>
      <c r="D3826" s="41"/>
      <c r="E3826" s="43" t="s">
        <v>6263</v>
      </c>
      <c r="F3826" s="43" t="s">
        <v>28</v>
      </c>
      <c r="G3826" s="43">
        <v>28037</v>
      </c>
      <c r="H3826" s="41"/>
      <c r="I3826" s="41"/>
      <c r="J3826" s="43"/>
      <c r="K3826" s="41"/>
      <c r="L3826" s="41"/>
      <c r="M3826" s="41"/>
      <c r="N3826" s="41"/>
      <c r="O3826" s="41"/>
      <c r="P3826" s="41"/>
      <c r="Q3826" s="41"/>
      <c r="R3826" s="41"/>
      <c r="S3826" s="41"/>
      <c r="T3826" s="41"/>
      <c r="U3826" s="41"/>
      <c r="V3826" s="41"/>
      <c r="W3826" s="41"/>
      <c r="X3826" s="41"/>
      <c r="Y3826" s="43" t="str">
        <f t="shared" si="118"/>
        <v>COMP</v>
      </c>
      <c r="Z3826" s="43">
        <v>2093780</v>
      </c>
      <c r="AA3826" s="43">
        <f t="shared" si="119"/>
        <v>1755411</v>
      </c>
    </row>
    <row r="3827" spans="1:27" x14ac:dyDescent="0.3">
      <c r="A3827" s="43">
        <v>2401664</v>
      </c>
      <c r="B3827" s="43" t="s">
        <v>3631</v>
      </c>
      <c r="C3827" s="43" t="s">
        <v>3632</v>
      </c>
      <c r="D3827" s="41"/>
      <c r="E3827" s="43" t="s">
        <v>6263</v>
      </c>
      <c r="F3827" s="43" t="s">
        <v>30</v>
      </c>
      <c r="G3827" s="43">
        <v>45044</v>
      </c>
      <c r="H3827" s="41"/>
      <c r="I3827" s="41"/>
      <c r="J3827" s="43"/>
      <c r="K3827" s="41"/>
      <c r="L3827" s="41"/>
      <c r="M3827" s="41"/>
      <c r="N3827" s="41"/>
      <c r="O3827" s="41"/>
      <c r="P3827" s="41"/>
      <c r="Q3827" s="41"/>
      <c r="R3827" s="41"/>
      <c r="S3827" s="41"/>
      <c r="T3827" s="41"/>
      <c r="U3827" s="41"/>
      <c r="V3827" s="41"/>
      <c r="W3827" s="41"/>
      <c r="X3827" s="41"/>
      <c r="Y3827" s="43" t="str">
        <f t="shared" si="118"/>
        <v/>
      </c>
      <c r="Z3827" s="43">
        <v>2175882</v>
      </c>
      <c r="AA3827" s="43" t="e">
        <f t="shared" si="119"/>
        <v>#N/A</v>
      </c>
    </row>
    <row r="3828" spans="1:27" x14ac:dyDescent="0.3">
      <c r="A3828" s="43">
        <v>1685282</v>
      </c>
      <c r="B3828" s="43" t="s">
        <v>3633</v>
      </c>
      <c r="C3828" s="43" t="s">
        <v>1551</v>
      </c>
      <c r="D3828" s="41"/>
      <c r="E3828" s="43" t="s">
        <v>35</v>
      </c>
      <c r="F3828" s="43" t="s">
        <v>30</v>
      </c>
      <c r="G3828" s="43">
        <v>28004</v>
      </c>
      <c r="H3828" s="41"/>
      <c r="I3828" s="41"/>
      <c r="J3828" s="43"/>
      <c r="K3828" s="41"/>
      <c r="L3828" s="41"/>
      <c r="M3828" s="41"/>
      <c r="N3828" s="41"/>
      <c r="O3828" s="41"/>
      <c r="P3828" s="41"/>
      <c r="Q3828" s="41"/>
      <c r="R3828" s="41"/>
      <c r="S3828" s="41"/>
      <c r="T3828" s="41"/>
      <c r="U3828" s="41"/>
      <c r="V3828" s="41"/>
      <c r="W3828" s="41"/>
      <c r="X3828" s="41"/>
      <c r="Y3828" s="43" t="str">
        <f t="shared" si="118"/>
        <v>COMP</v>
      </c>
      <c r="Z3828" s="43">
        <v>1834921</v>
      </c>
      <c r="AA3828" s="43">
        <f t="shared" si="119"/>
        <v>1685282</v>
      </c>
    </row>
    <row r="3829" spans="1:27" x14ac:dyDescent="0.3">
      <c r="A3829" s="43">
        <v>415918</v>
      </c>
      <c r="B3829" s="43" t="s">
        <v>3634</v>
      </c>
      <c r="C3829" s="43" t="s">
        <v>2931</v>
      </c>
      <c r="D3829" s="41"/>
      <c r="E3829" s="43" t="s">
        <v>6263</v>
      </c>
      <c r="F3829" s="43" t="s">
        <v>30</v>
      </c>
      <c r="G3829" s="43">
        <v>45003</v>
      </c>
      <c r="H3829" s="41"/>
      <c r="I3829" s="41"/>
      <c r="J3829" s="43"/>
      <c r="K3829" s="41"/>
      <c r="L3829" s="41"/>
      <c r="M3829" s="41"/>
      <c r="N3829" s="41"/>
      <c r="O3829" s="41"/>
      <c r="P3829" s="41"/>
      <c r="Q3829" s="41"/>
      <c r="R3829" s="41"/>
      <c r="S3829" s="41"/>
      <c r="T3829" s="41"/>
      <c r="U3829" s="41"/>
      <c r="V3829" s="41"/>
      <c r="W3829" s="41"/>
      <c r="X3829" s="41"/>
      <c r="Y3829" s="43" t="str">
        <f t="shared" si="118"/>
        <v/>
      </c>
      <c r="Z3829" s="43">
        <v>1274338</v>
      </c>
      <c r="AA3829" s="43" t="e">
        <f t="shared" si="119"/>
        <v>#N/A</v>
      </c>
    </row>
    <row r="3830" spans="1:27" x14ac:dyDescent="0.3">
      <c r="A3830" s="43">
        <v>1616280</v>
      </c>
      <c r="B3830" s="43" t="s">
        <v>3635</v>
      </c>
      <c r="C3830" s="43" t="s">
        <v>183</v>
      </c>
      <c r="D3830" s="41"/>
      <c r="E3830" s="43" t="s">
        <v>6263</v>
      </c>
      <c r="F3830" s="43" t="s">
        <v>30</v>
      </c>
      <c r="G3830" s="43">
        <v>37016</v>
      </c>
      <c r="H3830" s="41"/>
      <c r="I3830" s="41"/>
      <c r="J3830" s="43"/>
      <c r="K3830" s="41"/>
      <c r="L3830" s="41"/>
      <c r="M3830" s="41"/>
      <c r="N3830" s="41"/>
      <c r="O3830" s="41"/>
      <c r="P3830" s="41"/>
      <c r="Q3830" s="41"/>
      <c r="R3830" s="41"/>
      <c r="S3830" s="41"/>
      <c r="T3830" s="41"/>
      <c r="U3830" s="41"/>
      <c r="V3830" s="41"/>
      <c r="W3830" s="41"/>
      <c r="X3830" s="41"/>
      <c r="Y3830" s="43" t="str">
        <f t="shared" si="118"/>
        <v/>
      </c>
      <c r="Z3830" s="43">
        <v>1095863</v>
      </c>
      <c r="AA3830" s="43" t="e">
        <f t="shared" si="119"/>
        <v>#N/A</v>
      </c>
    </row>
    <row r="3831" spans="1:27" x14ac:dyDescent="0.3">
      <c r="A3831" s="43">
        <v>986214</v>
      </c>
      <c r="B3831" s="43" t="s">
        <v>3636</v>
      </c>
      <c r="C3831" s="43" t="s">
        <v>664</v>
      </c>
      <c r="D3831" s="41"/>
      <c r="E3831" s="43" t="s">
        <v>6263</v>
      </c>
      <c r="F3831" s="43" t="s">
        <v>28</v>
      </c>
      <c r="G3831" s="43">
        <v>45005</v>
      </c>
      <c r="H3831" s="41"/>
      <c r="I3831" s="41"/>
      <c r="J3831" s="43"/>
      <c r="K3831" s="41"/>
      <c r="L3831" s="41"/>
      <c r="M3831" s="41"/>
      <c r="N3831" s="41"/>
      <c r="O3831" s="41"/>
      <c r="P3831" s="41"/>
      <c r="Q3831" s="41"/>
      <c r="R3831" s="41"/>
      <c r="S3831" s="41"/>
      <c r="T3831" s="41"/>
      <c r="U3831" s="41"/>
      <c r="V3831" s="41"/>
      <c r="W3831" s="41"/>
      <c r="X3831" s="41"/>
      <c r="Y3831" s="43" t="str">
        <f t="shared" si="118"/>
        <v>COMP</v>
      </c>
      <c r="Z3831" s="43">
        <v>2144983</v>
      </c>
      <c r="AA3831" s="43">
        <f t="shared" si="119"/>
        <v>986214</v>
      </c>
    </row>
    <row r="3832" spans="1:27" x14ac:dyDescent="0.3">
      <c r="A3832" s="43">
        <v>2308657</v>
      </c>
      <c r="B3832" s="43" t="s">
        <v>3637</v>
      </c>
      <c r="C3832" s="43" t="s">
        <v>541</v>
      </c>
      <c r="D3832" s="41"/>
      <c r="E3832" s="43" t="s">
        <v>6263</v>
      </c>
      <c r="F3832" s="43" t="s">
        <v>28</v>
      </c>
      <c r="G3832" s="43">
        <v>37043</v>
      </c>
      <c r="H3832" s="41"/>
      <c r="I3832" s="41"/>
      <c r="J3832" s="43"/>
      <c r="K3832" s="41"/>
      <c r="L3832" s="41"/>
      <c r="M3832" s="41"/>
      <c r="N3832" s="41"/>
      <c r="O3832" s="41"/>
      <c r="P3832" s="41"/>
      <c r="Q3832" s="41"/>
      <c r="R3832" s="41"/>
      <c r="S3832" s="41"/>
      <c r="T3832" s="41"/>
      <c r="U3832" s="41"/>
      <c r="V3832" s="41"/>
      <c r="W3832" s="41"/>
      <c r="X3832" s="41"/>
      <c r="Y3832" s="43" t="str">
        <f t="shared" si="118"/>
        <v>COMP</v>
      </c>
      <c r="Z3832" s="43">
        <v>2241694</v>
      </c>
      <c r="AA3832" s="43">
        <f t="shared" si="119"/>
        <v>2308657</v>
      </c>
    </row>
    <row r="3833" spans="1:27" x14ac:dyDescent="0.3">
      <c r="A3833" s="43">
        <v>2168112</v>
      </c>
      <c r="B3833" s="43" t="s">
        <v>3638</v>
      </c>
      <c r="C3833" s="43" t="s">
        <v>375</v>
      </c>
      <c r="D3833" s="41"/>
      <c r="E3833" s="43" t="s">
        <v>6263</v>
      </c>
      <c r="F3833" s="43" t="s">
        <v>28</v>
      </c>
      <c r="G3833" s="43">
        <v>45010</v>
      </c>
      <c r="H3833" s="41"/>
      <c r="I3833" s="41"/>
      <c r="J3833" s="43"/>
      <c r="K3833" s="41"/>
      <c r="L3833" s="41"/>
      <c r="M3833" s="41"/>
      <c r="N3833" s="41"/>
      <c r="O3833" s="41"/>
      <c r="P3833" s="41"/>
      <c r="Q3833" s="41"/>
      <c r="R3833" s="41"/>
      <c r="S3833" s="41"/>
      <c r="T3833" s="41"/>
      <c r="U3833" s="41"/>
      <c r="V3833" s="41"/>
      <c r="W3833" s="41"/>
      <c r="X3833" s="41"/>
      <c r="Y3833" s="43" t="str">
        <f t="shared" si="118"/>
        <v/>
      </c>
      <c r="Z3833" s="43">
        <v>1739476</v>
      </c>
      <c r="AA3833" s="43" t="e">
        <f t="shared" si="119"/>
        <v>#N/A</v>
      </c>
    </row>
    <row r="3834" spans="1:27" x14ac:dyDescent="0.3">
      <c r="A3834" s="43">
        <v>1741582</v>
      </c>
      <c r="B3834" s="43" t="s">
        <v>3638</v>
      </c>
      <c r="C3834" s="43" t="s">
        <v>294</v>
      </c>
      <c r="D3834" s="41"/>
      <c r="E3834" s="43" t="s">
        <v>6263</v>
      </c>
      <c r="F3834" s="43" t="s">
        <v>30</v>
      </c>
      <c r="G3834" s="43">
        <v>45008</v>
      </c>
      <c r="H3834" s="41"/>
      <c r="I3834" s="41"/>
      <c r="J3834" s="43"/>
      <c r="K3834" s="41"/>
      <c r="L3834" s="41"/>
      <c r="M3834" s="41"/>
      <c r="N3834" s="41"/>
      <c r="O3834" s="41"/>
      <c r="P3834" s="41"/>
      <c r="Q3834" s="41"/>
      <c r="R3834" s="41"/>
      <c r="S3834" s="41"/>
      <c r="T3834" s="41"/>
      <c r="U3834" s="41"/>
      <c r="V3834" s="41"/>
      <c r="W3834" s="41"/>
      <c r="X3834" s="41"/>
      <c r="Y3834" s="43" t="str">
        <f t="shared" si="118"/>
        <v/>
      </c>
      <c r="Z3834" s="43">
        <v>1739867</v>
      </c>
      <c r="AA3834" s="43" t="e">
        <f t="shared" si="119"/>
        <v>#N/A</v>
      </c>
    </row>
    <row r="3835" spans="1:27" x14ac:dyDescent="0.3">
      <c r="A3835" s="43">
        <v>2398983</v>
      </c>
      <c r="B3835" s="43" t="s">
        <v>3638</v>
      </c>
      <c r="C3835" s="43" t="s">
        <v>1300</v>
      </c>
      <c r="D3835" s="41"/>
      <c r="E3835" s="43" t="s">
        <v>6263</v>
      </c>
      <c r="F3835" s="43" t="s">
        <v>30</v>
      </c>
      <c r="G3835" s="43">
        <v>18003</v>
      </c>
      <c r="H3835" s="41"/>
      <c r="I3835" s="41"/>
      <c r="J3835" s="43"/>
      <c r="K3835" s="41"/>
      <c r="L3835" s="41"/>
      <c r="M3835" s="41"/>
      <c r="N3835" s="41"/>
      <c r="O3835" s="41"/>
      <c r="P3835" s="41"/>
      <c r="Q3835" s="41"/>
      <c r="R3835" s="41"/>
      <c r="S3835" s="41"/>
      <c r="T3835" s="41"/>
      <c r="U3835" s="41"/>
      <c r="V3835" s="41"/>
      <c r="W3835" s="41"/>
      <c r="X3835" s="41"/>
      <c r="Y3835" s="43" t="str">
        <f t="shared" si="118"/>
        <v/>
      </c>
      <c r="Z3835" s="43">
        <v>1453474</v>
      </c>
      <c r="AA3835" s="43" t="e">
        <f t="shared" si="119"/>
        <v>#N/A</v>
      </c>
    </row>
    <row r="3836" spans="1:27" x14ac:dyDescent="0.3">
      <c r="A3836" s="43">
        <v>1978638</v>
      </c>
      <c r="B3836" s="43" t="s">
        <v>3639</v>
      </c>
      <c r="C3836" s="43" t="s">
        <v>3640</v>
      </c>
      <c r="D3836" s="41"/>
      <c r="E3836" s="43" t="s">
        <v>6263</v>
      </c>
      <c r="F3836" s="43" t="s">
        <v>30</v>
      </c>
      <c r="G3836" s="43">
        <v>45038</v>
      </c>
      <c r="H3836" s="41"/>
      <c r="I3836" s="41"/>
      <c r="J3836" s="43"/>
      <c r="K3836" s="41"/>
      <c r="L3836" s="41"/>
      <c r="M3836" s="41"/>
      <c r="N3836" s="41"/>
      <c r="O3836" s="41"/>
      <c r="P3836" s="41"/>
      <c r="Q3836" s="41"/>
      <c r="R3836" s="41"/>
      <c r="S3836" s="41"/>
      <c r="T3836" s="41"/>
      <c r="U3836" s="41"/>
      <c r="V3836" s="41"/>
      <c r="W3836" s="41"/>
      <c r="X3836" s="41"/>
      <c r="Y3836" s="43" t="str">
        <f t="shared" si="118"/>
        <v/>
      </c>
      <c r="Z3836" s="43">
        <v>1778504</v>
      </c>
      <c r="AA3836" s="43" t="e">
        <f t="shared" si="119"/>
        <v>#N/A</v>
      </c>
    </row>
    <row r="3837" spans="1:27" x14ac:dyDescent="0.3">
      <c r="A3837" s="43">
        <v>2273585</v>
      </c>
      <c r="B3837" s="43" t="s">
        <v>3639</v>
      </c>
      <c r="C3837" s="43" t="s">
        <v>250</v>
      </c>
      <c r="D3837" s="41"/>
      <c r="E3837" s="43" t="s">
        <v>6263</v>
      </c>
      <c r="F3837" s="43" t="s">
        <v>28</v>
      </c>
      <c r="G3837" s="43">
        <v>45050</v>
      </c>
      <c r="H3837" s="41"/>
      <c r="I3837" s="41"/>
      <c r="J3837" s="43"/>
      <c r="K3837" s="41"/>
      <c r="L3837" s="41"/>
      <c r="M3837" s="41"/>
      <c r="N3837" s="41"/>
      <c r="O3837" s="41"/>
      <c r="P3837" s="41"/>
      <c r="Q3837" s="41"/>
      <c r="R3837" s="41"/>
      <c r="S3837" s="41"/>
      <c r="T3837" s="41"/>
      <c r="U3837" s="41"/>
      <c r="V3837" s="41"/>
      <c r="W3837" s="41"/>
      <c r="X3837" s="41"/>
      <c r="Y3837" s="43" t="str">
        <f t="shared" si="118"/>
        <v>COMP</v>
      </c>
      <c r="Z3837" s="43">
        <v>656438</v>
      </c>
      <c r="AA3837" s="43">
        <f t="shared" si="119"/>
        <v>2273585</v>
      </c>
    </row>
    <row r="3838" spans="1:27" x14ac:dyDescent="0.3">
      <c r="A3838" s="43">
        <v>1066581</v>
      </c>
      <c r="B3838" s="43" t="s">
        <v>3641</v>
      </c>
      <c r="C3838" s="43" t="s">
        <v>492</v>
      </c>
      <c r="D3838" s="41"/>
      <c r="E3838" s="43" t="s">
        <v>6263</v>
      </c>
      <c r="F3838" s="43" t="s">
        <v>30</v>
      </c>
      <c r="G3838" s="43">
        <v>45041</v>
      </c>
      <c r="H3838" s="41"/>
      <c r="I3838" s="41"/>
      <c r="J3838" s="43"/>
      <c r="K3838" s="41"/>
      <c r="L3838" s="41"/>
      <c r="M3838" s="41"/>
      <c r="N3838" s="41"/>
      <c r="O3838" s="41"/>
      <c r="P3838" s="41"/>
      <c r="Q3838" s="41"/>
      <c r="R3838" s="41"/>
      <c r="S3838" s="41"/>
      <c r="T3838" s="41"/>
      <c r="U3838" s="41"/>
      <c r="V3838" s="41"/>
      <c r="W3838" s="41"/>
      <c r="X3838" s="41"/>
      <c r="Y3838" s="43" t="str">
        <f t="shared" si="118"/>
        <v/>
      </c>
      <c r="Z3838" s="43">
        <v>2045752</v>
      </c>
      <c r="AA3838" s="43" t="e">
        <f t="shared" si="119"/>
        <v>#N/A</v>
      </c>
    </row>
    <row r="3839" spans="1:27" x14ac:dyDescent="0.3">
      <c r="A3839" s="43">
        <v>2162669</v>
      </c>
      <c r="B3839" s="43" t="s">
        <v>3642</v>
      </c>
      <c r="C3839" s="43" t="s">
        <v>244</v>
      </c>
      <c r="D3839" s="41"/>
      <c r="E3839" s="43" t="s">
        <v>6263</v>
      </c>
      <c r="F3839" s="43" t="s">
        <v>28</v>
      </c>
      <c r="G3839" s="43">
        <v>45045</v>
      </c>
      <c r="H3839" s="41"/>
      <c r="I3839" s="41"/>
      <c r="J3839" s="43"/>
      <c r="K3839" s="41"/>
      <c r="L3839" s="41"/>
      <c r="M3839" s="41"/>
      <c r="N3839" s="41"/>
      <c r="O3839" s="41"/>
      <c r="P3839" s="41"/>
      <c r="Q3839" s="41"/>
      <c r="R3839" s="41"/>
      <c r="S3839" s="41"/>
      <c r="T3839" s="41"/>
      <c r="U3839" s="41"/>
      <c r="V3839" s="41"/>
      <c r="W3839" s="41"/>
      <c r="X3839" s="41"/>
      <c r="Y3839" s="43" t="str">
        <f t="shared" si="118"/>
        <v>COMP</v>
      </c>
      <c r="Z3839" s="43">
        <v>216027</v>
      </c>
      <c r="AA3839" s="43">
        <f t="shared" si="119"/>
        <v>2162669</v>
      </c>
    </row>
    <row r="3840" spans="1:27" x14ac:dyDescent="0.3">
      <c r="A3840" s="43">
        <v>1065804</v>
      </c>
      <c r="B3840" s="43" t="s">
        <v>3642</v>
      </c>
      <c r="C3840" s="43" t="s">
        <v>399</v>
      </c>
      <c r="D3840" s="41"/>
      <c r="E3840" s="43" t="s">
        <v>6263</v>
      </c>
      <c r="F3840" s="43" t="s">
        <v>28</v>
      </c>
      <c r="G3840" s="43">
        <v>36024</v>
      </c>
      <c r="H3840" s="41"/>
      <c r="I3840" s="41"/>
      <c r="J3840" s="43"/>
      <c r="K3840" s="41"/>
      <c r="L3840" s="41"/>
      <c r="M3840" s="41"/>
      <c r="N3840" s="41"/>
      <c r="O3840" s="41"/>
      <c r="P3840" s="41"/>
      <c r="Q3840" s="41"/>
      <c r="R3840" s="41"/>
      <c r="S3840" s="41"/>
      <c r="T3840" s="41"/>
      <c r="U3840" s="41"/>
      <c r="V3840" s="41"/>
      <c r="W3840" s="41"/>
      <c r="X3840" s="41"/>
      <c r="Y3840" s="43" t="str">
        <f t="shared" si="118"/>
        <v/>
      </c>
      <c r="Z3840" s="43">
        <v>1066842</v>
      </c>
      <c r="AA3840" s="43" t="e">
        <f t="shared" si="119"/>
        <v>#N/A</v>
      </c>
    </row>
    <row r="3841" spans="1:27" x14ac:dyDescent="0.3">
      <c r="A3841" s="43">
        <v>2008543</v>
      </c>
      <c r="B3841" s="43" t="s">
        <v>3642</v>
      </c>
      <c r="C3841" s="43" t="s">
        <v>343</v>
      </c>
      <c r="D3841" s="41"/>
      <c r="E3841" s="43" t="s">
        <v>29</v>
      </c>
      <c r="F3841" s="43" t="s">
        <v>28</v>
      </c>
      <c r="G3841" s="43">
        <v>45005</v>
      </c>
      <c r="H3841" s="41"/>
      <c r="I3841" s="41"/>
      <c r="J3841" s="43"/>
      <c r="K3841" s="41"/>
      <c r="L3841" s="41"/>
      <c r="M3841" s="41"/>
      <c r="N3841" s="41"/>
      <c r="O3841" s="41"/>
      <c r="P3841" s="41"/>
      <c r="Q3841" s="41"/>
      <c r="R3841" s="41"/>
      <c r="S3841" s="41"/>
      <c r="T3841" s="41"/>
      <c r="U3841" s="41"/>
      <c r="V3841" s="41"/>
      <c r="W3841" s="41"/>
      <c r="X3841" s="41"/>
      <c r="Y3841" s="43" t="str">
        <f t="shared" si="118"/>
        <v>COMP</v>
      </c>
      <c r="Z3841" s="43">
        <v>552596</v>
      </c>
      <c r="AA3841" s="43">
        <f t="shared" si="119"/>
        <v>2008543</v>
      </c>
    </row>
    <row r="3842" spans="1:27" x14ac:dyDescent="0.3">
      <c r="A3842" s="43">
        <v>1076943</v>
      </c>
      <c r="B3842" s="43" t="s">
        <v>3643</v>
      </c>
      <c r="C3842" s="43" t="s">
        <v>3644</v>
      </c>
      <c r="D3842" s="41"/>
      <c r="E3842" s="43" t="s">
        <v>31</v>
      </c>
      <c r="F3842" s="43" t="s">
        <v>28</v>
      </c>
      <c r="G3842" s="43">
        <v>36024</v>
      </c>
      <c r="H3842" s="41"/>
      <c r="I3842" s="41"/>
      <c r="J3842" s="43"/>
      <c r="K3842" s="41"/>
      <c r="L3842" s="41"/>
      <c r="M3842" s="41"/>
      <c r="N3842" s="41"/>
      <c r="O3842" s="41"/>
      <c r="P3842" s="41"/>
      <c r="Q3842" s="41"/>
      <c r="R3842" s="41"/>
      <c r="S3842" s="41"/>
      <c r="T3842" s="41"/>
      <c r="U3842" s="41"/>
      <c r="V3842" s="41"/>
      <c r="W3842" s="41"/>
      <c r="X3842" s="41"/>
      <c r="Y3842" s="43" t="str">
        <f t="shared" ref="Y3842:Y3905" si="120">IF(ISERROR(AA3842)=FALSE,"COMP","")</f>
        <v/>
      </c>
      <c r="Z3842" s="43">
        <v>1519307</v>
      </c>
      <c r="AA3842" s="43" t="e">
        <f t="shared" ref="AA3842:AA3905" si="121">VLOOKUP(A3842,Z:Z,1,FALSE)</f>
        <v>#N/A</v>
      </c>
    </row>
    <row r="3843" spans="1:27" x14ac:dyDescent="0.3">
      <c r="A3843" s="43">
        <v>1717860</v>
      </c>
      <c r="B3843" s="43" t="s">
        <v>3643</v>
      </c>
      <c r="C3843" s="43" t="s">
        <v>1429</v>
      </c>
      <c r="D3843" s="41"/>
      <c r="E3843" s="43" t="s">
        <v>6263</v>
      </c>
      <c r="F3843" s="43" t="s">
        <v>28</v>
      </c>
      <c r="G3843" s="43">
        <v>36024</v>
      </c>
      <c r="H3843" s="41"/>
      <c r="I3843" s="41"/>
      <c r="J3843" s="43"/>
      <c r="K3843" s="41"/>
      <c r="L3843" s="41"/>
      <c r="M3843" s="41"/>
      <c r="N3843" s="41"/>
      <c r="O3843" s="41"/>
      <c r="P3843" s="41"/>
      <c r="Q3843" s="41"/>
      <c r="R3843" s="41"/>
      <c r="S3843" s="41"/>
      <c r="T3843" s="41"/>
      <c r="U3843" s="41"/>
      <c r="V3843" s="41"/>
      <c r="W3843" s="41"/>
      <c r="X3843" s="41"/>
      <c r="Y3843" s="43" t="str">
        <f t="shared" si="120"/>
        <v/>
      </c>
      <c r="Z3843" s="43">
        <v>2406470</v>
      </c>
      <c r="AA3843" s="43" t="e">
        <f t="shared" si="121"/>
        <v>#N/A</v>
      </c>
    </row>
    <row r="3844" spans="1:27" x14ac:dyDescent="0.3">
      <c r="A3844" s="43">
        <v>1858816</v>
      </c>
      <c r="B3844" s="43" t="s">
        <v>3643</v>
      </c>
      <c r="C3844" s="43" t="s">
        <v>3645</v>
      </c>
      <c r="D3844" s="41"/>
      <c r="E3844" s="43" t="s">
        <v>29</v>
      </c>
      <c r="F3844" s="43" t="s">
        <v>28</v>
      </c>
      <c r="G3844" s="43">
        <v>45050</v>
      </c>
      <c r="H3844" s="41"/>
      <c r="I3844" s="41"/>
      <c r="J3844" s="43"/>
      <c r="K3844" s="41"/>
      <c r="L3844" s="41"/>
      <c r="M3844" s="41"/>
      <c r="N3844" s="41"/>
      <c r="O3844" s="41"/>
      <c r="P3844" s="41"/>
      <c r="Q3844" s="41"/>
      <c r="R3844" s="41"/>
      <c r="S3844" s="41"/>
      <c r="T3844" s="41"/>
      <c r="U3844" s="41"/>
      <c r="V3844" s="41"/>
      <c r="W3844" s="41"/>
      <c r="X3844" s="41"/>
      <c r="Y3844" s="43" t="str">
        <f t="shared" si="120"/>
        <v>COMP</v>
      </c>
      <c r="Z3844" s="43">
        <v>725647</v>
      </c>
      <c r="AA3844" s="43">
        <f t="shared" si="121"/>
        <v>1858816</v>
      </c>
    </row>
    <row r="3845" spans="1:27" x14ac:dyDescent="0.3">
      <c r="A3845" s="43">
        <v>1390179</v>
      </c>
      <c r="B3845" s="43" t="s">
        <v>3643</v>
      </c>
      <c r="C3845" s="43" t="s">
        <v>591</v>
      </c>
      <c r="D3845" s="41"/>
      <c r="E3845" s="43" t="s">
        <v>6263</v>
      </c>
      <c r="F3845" s="43" t="s">
        <v>28</v>
      </c>
      <c r="G3845" s="43">
        <v>18003</v>
      </c>
      <c r="H3845" s="41"/>
      <c r="I3845" s="41"/>
      <c r="J3845" s="43"/>
      <c r="K3845" s="41"/>
      <c r="L3845" s="41"/>
      <c r="M3845" s="41"/>
      <c r="N3845" s="41"/>
      <c r="O3845" s="41"/>
      <c r="P3845" s="41"/>
      <c r="Q3845" s="41"/>
      <c r="R3845" s="41"/>
      <c r="S3845" s="41"/>
      <c r="T3845" s="41"/>
      <c r="U3845" s="41"/>
      <c r="V3845" s="41"/>
      <c r="W3845" s="41"/>
      <c r="X3845" s="41"/>
      <c r="Y3845" s="43" t="str">
        <f t="shared" si="120"/>
        <v/>
      </c>
      <c r="Z3845" s="43">
        <v>531427</v>
      </c>
      <c r="AA3845" s="43" t="e">
        <f t="shared" si="121"/>
        <v>#N/A</v>
      </c>
    </row>
    <row r="3846" spans="1:27" x14ac:dyDescent="0.3">
      <c r="A3846" s="43">
        <v>1663920</v>
      </c>
      <c r="B3846" s="43" t="s">
        <v>3643</v>
      </c>
      <c r="C3846" s="43" t="s">
        <v>250</v>
      </c>
      <c r="D3846" s="41"/>
      <c r="E3846" s="43" t="s">
        <v>6263</v>
      </c>
      <c r="F3846" s="43" t="s">
        <v>28</v>
      </c>
      <c r="G3846" s="43">
        <v>45003</v>
      </c>
      <c r="H3846" s="41"/>
      <c r="I3846" s="41"/>
      <c r="J3846" s="43"/>
      <c r="K3846" s="41"/>
      <c r="L3846" s="41"/>
      <c r="M3846" s="41"/>
      <c r="N3846" s="41"/>
      <c r="O3846" s="41"/>
      <c r="P3846" s="41"/>
      <c r="Q3846" s="41"/>
      <c r="R3846" s="41"/>
      <c r="S3846" s="41"/>
      <c r="T3846" s="41"/>
      <c r="U3846" s="41"/>
      <c r="V3846" s="41"/>
      <c r="W3846" s="41"/>
      <c r="X3846" s="41"/>
      <c r="Y3846" s="43" t="str">
        <f t="shared" si="120"/>
        <v/>
      </c>
      <c r="Z3846" s="43">
        <v>1218640</v>
      </c>
      <c r="AA3846" s="43" t="e">
        <f t="shared" si="121"/>
        <v>#N/A</v>
      </c>
    </row>
    <row r="3847" spans="1:27" x14ac:dyDescent="0.3">
      <c r="A3847" s="43">
        <v>1986338</v>
      </c>
      <c r="B3847" s="43" t="s">
        <v>3643</v>
      </c>
      <c r="C3847" s="43" t="s">
        <v>250</v>
      </c>
      <c r="D3847" s="41"/>
      <c r="E3847" s="43" t="s">
        <v>6263</v>
      </c>
      <c r="F3847" s="43" t="s">
        <v>28</v>
      </c>
      <c r="G3847" s="43">
        <v>37021</v>
      </c>
      <c r="H3847" s="41"/>
      <c r="I3847" s="41"/>
      <c r="J3847" s="43"/>
      <c r="K3847" s="41"/>
      <c r="L3847" s="41"/>
      <c r="M3847" s="41"/>
      <c r="N3847" s="41"/>
      <c r="O3847" s="41"/>
      <c r="P3847" s="41"/>
      <c r="Q3847" s="41"/>
      <c r="R3847" s="41"/>
      <c r="S3847" s="41"/>
      <c r="T3847" s="41"/>
      <c r="U3847" s="41"/>
      <c r="V3847" s="41"/>
      <c r="W3847" s="41"/>
      <c r="X3847" s="41"/>
      <c r="Y3847" s="43" t="str">
        <f t="shared" si="120"/>
        <v/>
      </c>
      <c r="Z3847" s="43">
        <v>1947292</v>
      </c>
      <c r="AA3847" s="43" t="e">
        <f t="shared" si="121"/>
        <v>#N/A</v>
      </c>
    </row>
    <row r="3848" spans="1:27" x14ac:dyDescent="0.3">
      <c r="A3848" s="43">
        <v>1345440</v>
      </c>
      <c r="B3848" s="43" t="s">
        <v>3646</v>
      </c>
      <c r="C3848" s="43" t="s">
        <v>466</v>
      </c>
      <c r="D3848" s="41"/>
      <c r="E3848" s="43" t="s">
        <v>6263</v>
      </c>
      <c r="F3848" s="43" t="s">
        <v>28</v>
      </c>
      <c r="G3848" s="43">
        <v>41032</v>
      </c>
      <c r="H3848" s="41"/>
      <c r="I3848" s="41"/>
      <c r="J3848" s="43"/>
      <c r="K3848" s="41"/>
      <c r="L3848" s="41"/>
      <c r="M3848" s="41"/>
      <c r="N3848" s="41"/>
      <c r="O3848" s="41"/>
      <c r="P3848" s="41"/>
      <c r="Q3848" s="41"/>
      <c r="R3848" s="41"/>
      <c r="S3848" s="41"/>
      <c r="T3848" s="41"/>
      <c r="U3848" s="41"/>
      <c r="V3848" s="41"/>
      <c r="W3848" s="41"/>
      <c r="X3848" s="41"/>
      <c r="Y3848" s="43" t="str">
        <f t="shared" si="120"/>
        <v/>
      </c>
      <c r="Z3848" s="43">
        <v>2155477</v>
      </c>
      <c r="AA3848" s="43" t="e">
        <f t="shared" si="121"/>
        <v>#N/A</v>
      </c>
    </row>
    <row r="3849" spans="1:27" x14ac:dyDescent="0.3">
      <c r="A3849" s="43">
        <v>1282297</v>
      </c>
      <c r="B3849" s="43" t="s">
        <v>3647</v>
      </c>
      <c r="C3849" s="43" t="s">
        <v>422</v>
      </c>
      <c r="D3849" s="41"/>
      <c r="E3849" s="43" t="s">
        <v>6263</v>
      </c>
      <c r="F3849" s="43" t="s">
        <v>28</v>
      </c>
      <c r="G3849" s="43">
        <v>18029</v>
      </c>
      <c r="H3849" s="41"/>
      <c r="I3849" s="41"/>
      <c r="J3849" s="43"/>
      <c r="K3849" s="41"/>
      <c r="L3849" s="41"/>
      <c r="M3849" s="41"/>
      <c r="N3849" s="41"/>
      <c r="O3849" s="41"/>
      <c r="P3849" s="41"/>
      <c r="Q3849" s="41"/>
      <c r="R3849" s="41"/>
      <c r="S3849" s="41"/>
      <c r="T3849" s="41"/>
      <c r="U3849" s="41"/>
      <c r="V3849" s="41"/>
      <c r="W3849" s="41"/>
      <c r="X3849" s="41"/>
      <c r="Y3849" s="43" t="str">
        <f t="shared" si="120"/>
        <v/>
      </c>
      <c r="Z3849" s="43">
        <v>1894311</v>
      </c>
      <c r="AA3849" s="43" t="e">
        <f t="shared" si="121"/>
        <v>#N/A</v>
      </c>
    </row>
    <row r="3850" spans="1:27" x14ac:dyDescent="0.3">
      <c r="A3850" s="43">
        <v>127155</v>
      </c>
      <c r="B3850" s="43" t="s">
        <v>3648</v>
      </c>
      <c r="C3850" s="43" t="s">
        <v>529</v>
      </c>
      <c r="D3850" s="41"/>
      <c r="E3850" s="43" t="s">
        <v>6263</v>
      </c>
      <c r="F3850" s="43" t="s">
        <v>30</v>
      </c>
      <c r="G3850" s="43">
        <v>45038</v>
      </c>
      <c r="H3850" s="41"/>
      <c r="I3850" s="41"/>
      <c r="J3850" s="43"/>
      <c r="K3850" s="41"/>
      <c r="L3850" s="41"/>
      <c r="M3850" s="41"/>
      <c r="N3850" s="41"/>
      <c r="O3850" s="41"/>
      <c r="P3850" s="41"/>
      <c r="Q3850" s="41"/>
      <c r="R3850" s="41"/>
      <c r="S3850" s="41"/>
      <c r="T3850" s="41"/>
      <c r="U3850" s="41"/>
      <c r="V3850" s="41"/>
      <c r="W3850" s="41"/>
      <c r="X3850" s="41"/>
      <c r="Y3850" s="43" t="str">
        <f t="shared" si="120"/>
        <v/>
      </c>
      <c r="Z3850" s="43">
        <v>1410892</v>
      </c>
      <c r="AA3850" s="43" t="e">
        <f t="shared" si="121"/>
        <v>#N/A</v>
      </c>
    </row>
    <row r="3851" spans="1:27" x14ac:dyDescent="0.3">
      <c r="A3851" s="43">
        <v>1364609</v>
      </c>
      <c r="B3851" s="43" t="s">
        <v>3418</v>
      </c>
      <c r="C3851" s="43" t="s">
        <v>3649</v>
      </c>
      <c r="D3851" s="41"/>
      <c r="E3851" s="43" t="s">
        <v>34</v>
      </c>
      <c r="F3851" s="43" t="s">
        <v>28</v>
      </c>
      <c r="G3851" s="43">
        <v>37023</v>
      </c>
      <c r="H3851" s="41"/>
      <c r="I3851" s="41"/>
      <c r="J3851" s="43"/>
      <c r="K3851" s="41"/>
      <c r="L3851" s="41"/>
      <c r="M3851" s="41"/>
      <c r="N3851" s="41"/>
      <c r="O3851" s="41"/>
      <c r="P3851" s="41"/>
      <c r="Q3851" s="41"/>
      <c r="R3851" s="41"/>
      <c r="S3851" s="41"/>
      <c r="T3851" s="41"/>
      <c r="U3851" s="41"/>
      <c r="V3851" s="41"/>
      <c r="W3851" s="41"/>
      <c r="X3851" s="41"/>
      <c r="Y3851" s="43" t="str">
        <f t="shared" si="120"/>
        <v>COMP</v>
      </c>
      <c r="Z3851" s="43">
        <v>2420093</v>
      </c>
      <c r="AA3851" s="43">
        <f t="shared" si="121"/>
        <v>1364609</v>
      </c>
    </row>
    <row r="3852" spans="1:27" x14ac:dyDescent="0.3">
      <c r="A3852" s="43">
        <v>168625</v>
      </c>
      <c r="B3852" s="43" t="s">
        <v>3418</v>
      </c>
      <c r="C3852" s="43" t="s">
        <v>2508</v>
      </c>
      <c r="D3852" s="41"/>
      <c r="E3852" s="43" t="s">
        <v>29</v>
      </c>
      <c r="F3852" s="43" t="s">
        <v>28</v>
      </c>
      <c r="G3852" s="43">
        <v>45008</v>
      </c>
      <c r="H3852" s="41"/>
      <c r="I3852" s="41"/>
      <c r="J3852" s="43"/>
      <c r="K3852" s="41"/>
      <c r="L3852" s="41"/>
      <c r="M3852" s="41"/>
      <c r="N3852" s="41"/>
      <c r="O3852" s="41"/>
      <c r="P3852" s="41"/>
      <c r="Q3852" s="41"/>
      <c r="R3852" s="41"/>
      <c r="S3852" s="41"/>
      <c r="T3852" s="41"/>
      <c r="U3852" s="41"/>
      <c r="V3852" s="41"/>
      <c r="W3852" s="41"/>
      <c r="X3852" s="41"/>
      <c r="Y3852" s="43" t="str">
        <f t="shared" si="120"/>
        <v>COMP</v>
      </c>
      <c r="Z3852" s="43">
        <v>2430659</v>
      </c>
      <c r="AA3852" s="43">
        <f t="shared" si="121"/>
        <v>168625</v>
      </c>
    </row>
    <row r="3853" spans="1:27" x14ac:dyDescent="0.3">
      <c r="A3853" s="43">
        <v>2371776</v>
      </c>
      <c r="B3853" s="43" t="s">
        <v>3650</v>
      </c>
      <c r="C3853" s="43" t="s">
        <v>3651</v>
      </c>
      <c r="D3853" s="41"/>
      <c r="E3853" s="43" t="s">
        <v>35</v>
      </c>
      <c r="F3853" s="43" t="s">
        <v>28</v>
      </c>
      <c r="G3853" s="43">
        <v>45003</v>
      </c>
      <c r="H3853" s="41"/>
      <c r="I3853" s="41"/>
      <c r="J3853" s="43"/>
      <c r="K3853" s="41"/>
      <c r="L3853" s="41"/>
      <c r="M3853" s="41"/>
      <c r="N3853" s="41"/>
      <c r="O3853" s="41"/>
      <c r="P3853" s="41"/>
      <c r="Q3853" s="41"/>
      <c r="R3853" s="41"/>
      <c r="S3853" s="41"/>
      <c r="T3853" s="41"/>
      <c r="U3853" s="41"/>
      <c r="V3853" s="41"/>
      <c r="W3853" s="41"/>
      <c r="X3853" s="41"/>
      <c r="Y3853" s="43" t="str">
        <f t="shared" si="120"/>
        <v>COMP</v>
      </c>
      <c r="Z3853" s="43">
        <v>443785</v>
      </c>
      <c r="AA3853" s="43">
        <f t="shared" si="121"/>
        <v>2371776</v>
      </c>
    </row>
    <row r="3854" spans="1:27" x14ac:dyDescent="0.3">
      <c r="A3854" s="43">
        <v>2421203</v>
      </c>
      <c r="B3854" s="43" t="s">
        <v>3652</v>
      </c>
      <c r="C3854" s="43" t="s">
        <v>811</v>
      </c>
      <c r="D3854" s="41"/>
      <c r="E3854" s="43" t="s">
        <v>6263</v>
      </c>
      <c r="F3854" s="43" t="s">
        <v>30</v>
      </c>
      <c r="G3854" s="43">
        <v>36003</v>
      </c>
      <c r="H3854" s="41"/>
      <c r="I3854" s="41"/>
      <c r="J3854" s="43"/>
      <c r="K3854" s="41"/>
      <c r="L3854" s="41"/>
      <c r="M3854" s="41"/>
      <c r="N3854" s="41"/>
      <c r="O3854" s="41"/>
      <c r="P3854" s="41"/>
      <c r="Q3854" s="41"/>
      <c r="R3854" s="41"/>
      <c r="S3854" s="41"/>
      <c r="T3854" s="41"/>
      <c r="U3854" s="41"/>
      <c r="V3854" s="41"/>
      <c r="W3854" s="41"/>
      <c r="X3854" s="41"/>
      <c r="Y3854" s="43" t="str">
        <f t="shared" si="120"/>
        <v/>
      </c>
      <c r="Z3854" s="43">
        <v>2402798</v>
      </c>
      <c r="AA3854" s="43" t="e">
        <f t="shared" si="121"/>
        <v>#N/A</v>
      </c>
    </row>
    <row r="3855" spans="1:27" x14ac:dyDescent="0.3">
      <c r="A3855" s="43">
        <v>2164328</v>
      </c>
      <c r="B3855" s="43" t="s">
        <v>3652</v>
      </c>
      <c r="C3855" s="43" t="s">
        <v>346</v>
      </c>
      <c r="D3855" s="41"/>
      <c r="E3855" s="43" t="s">
        <v>6263</v>
      </c>
      <c r="F3855" s="43" t="s">
        <v>28</v>
      </c>
      <c r="G3855" s="43">
        <v>36003</v>
      </c>
      <c r="H3855" s="41"/>
      <c r="I3855" s="41"/>
      <c r="J3855" s="43"/>
      <c r="K3855" s="41"/>
      <c r="L3855" s="41"/>
      <c r="M3855" s="41"/>
      <c r="N3855" s="41"/>
      <c r="O3855" s="41"/>
      <c r="P3855" s="41"/>
      <c r="Q3855" s="41"/>
      <c r="R3855" s="41"/>
      <c r="S3855" s="41"/>
      <c r="T3855" s="41"/>
      <c r="U3855" s="41"/>
      <c r="V3855" s="41"/>
      <c r="W3855" s="41"/>
      <c r="X3855" s="41"/>
      <c r="Y3855" s="43" t="str">
        <f t="shared" si="120"/>
        <v/>
      </c>
      <c r="Z3855" s="43">
        <v>1701372</v>
      </c>
      <c r="AA3855" s="43" t="e">
        <f t="shared" si="121"/>
        <v>#N/A</v>
      </c>
    </row>
    <row r="3856" spans="1:27" x14ac:dyDescent="0.3">
      <c r="A3856" s="43">
        <v>1471944</v>
      </c>
      <c r="B3856" s="43" t="s">
        <v>6291</v>
      </c>
      <c r="C3856" s="43" t="s">
        <v>565</v>
      </c>
      <c r="D3856" s="41"/>
      <c r="E3856" s="43" t="s">
        <v>29</v>
      </c>
      <c r="F3856" s="43" t="s">
        <v>28</v>
      </c>
      <c r="G3856" s="43">
        <v>45038</v>
      </c>
      <c r="H3856" s="41"/>
      <c r="I3856" s="41"/>
      <c r="J3856" s="43"/>
      <c r="K3856" s="41"/>
      <c r="L3856" s="41"/>
      <c r="M3856" s="41"/>
      <c r="N3856" s="41"/>
      <c r="O3856" s="41"/>
      <c r="P3856" s="41"/>
      <c r="Q3856" s="41"/>
      <c r="R3856" s="41"/>
      <c r="S3856" s="41"/>
      <c r="T3856" s="41"/>
      <c r="U3856" s="41"/>
      <c r="V3856" s="41"/>
      <c r="W3856" s="41"/>
      <c r="X3856" s="41"/>
      <c r="Y3856" s="43" t="str">
        <f t="shared" si="120"/>
        <v/>
      </c>
      <c r="Z3856" s="43">
        <v>2361952</v>
      </c>
      <c r="AA3856" s="43" t="e">
        <f t="shared" si="121"/>
        <v>#N/A</v>
      </c>
    </row>
    <row r="3857" spans="1:27" x14ac:dyDescent="0.3">
      <c r="A3857" s="43">
        <v>677399</v>
      </c>
      <c r="B3857" s="43" t="s">
        <v>3653</v>
      </c>
      <c r="C3857" s="43" t="s">
        <v>237</v>
      </c>
      <c r="D3857" s="41"/>
      <c r="E3857" s="43" t="s">
        <v>29</v>
      </c>
      <c r="F3857" s="43" t="s">
        <v>30</v>
      </c>
      <c r="G3857" s="43">
        <v>45009</v>
      </c>
      <c r="H3857" s="41"/>
      <c r="I3857" s="41"/>
      <c r="J3857" s="43"/>
      <c r="K3857" s="41"/>
      <c r="L3857" s="41"/>
      <c r="M3857" s="41"/>
      <c r="N3857" s="41"/>
      <c r="O3857" s="41"/>
      <c r="P3857" s="41"/>
      <c r="Q3857" s="41"/>
      <c r="R3857" s="41"/>
      <c r="S3857" s="41"/>
      <c r="T3857" s="41"/>
      <c r="U3857" s="41"/>
      <c r="V3857" s="41"/>
      <c r="W3857" s="41"/>
      <c r="X3857" s="41"/>
      <c r="Y3857" s="43" t="str">
        <f t="shared" si="120"/>
        <v/>
      </c>
      <c r="Z3857" s="43">
        <v>2270964</v>
      </c>
      <c r="AA3857" s="43" t="e">
        <f t="shared" si="121"/>
        <v>#N/A</v>
      </c>
    </row>
    <row r="3858" spans="1:27" x14ac:dyDescent="0.3">
      <c r="A3858" s="43">
        <v>2215925</v>
      </c>
      <c r="B3858" s="43" t="s">
        <v>3654</v>
      </c>
      <c r="C3858" s="43" t="s">
        <v>530</v>
      </c>
      <c r="D3858" s="41"/>
      <c r="E3858" s="43" t="s">
        <v>6263</v>
      </c>
      <c r="F3858" s="43" t="s">
        <v>30</v>
      </c>
      <c r="G3858" s="43">
        <v>45038</v>
      </c>
      <c r="H3858" s="41"/>
      <c r="I3858" s="41"/>
      <c r="J3858" s="43"/>
      <c r="K3858" s="41"/>
      <c r="L3858" s="41"/>
      <c r="M3858" s="41"/>
      <c r="N3858" s="41"/>
      <c r="O3858" s="41"/>
      <c r="P3858" s="41"/>
      <c r="Q3858" s="41"/>
      <c r="R3858" s="41"/>
      <c r="S3858" s="41"/>
      <c r="T3858" s="41"/>
      <c r="U3858" s="41"/>
      <c r="V3858" s="41"/>
      <c r="W3858" s="41"/>
      <c r="X3858" s="41"/>
      <c r="Y3858" s="43" t="str">
        <f t="shared" si="120"/>
        <v>COMP</v>
      </c>
      <c r="Z3858" s="43">
        <v>347746</v>
      </c>
      <c r="AA3858" s="43">
        <f t="shared" si="121"/>
        <v>2215925</v>
      </c>
    </row>
    <row r="3859" spans="1:27" x14ac:dyDescent="0.3">
      <c r="A3859" s="43">
        <v>2421165</v>
      </c>
      <c r="B3859" s="43" t="s">
        <v>3655</v>
      </c>
      <c r="C3859" s="43" t="s">
        <v>648</v>
      </c>
      <c r="D3859" s="41"/>
      <c r="E3859" s="43" t="s">
        <v>29</v>
      </c>
      <c r="F3859" s="43" t="s">
        <v>30</v>
      </c>
      <c r="G3859" s="43">
        <v>45053</v>
      </c>
      <c r="H3859" s="41"/>
      <c r="I3859" s="41"/>
      <c r="J3859" s="43"/>
      <c r="K3859" s="41"/>
      <c r="L3859" s="41"/>
      <c r="M3859" s="41"/>
      <c r="N3859" s="41"/>
      <c r="O3859" s="41"/>
      <c r="P3859" s="41"/>
      <c r="Q3859" s="41"/>
      <c r="R3859" s="41"/>
      <c r="S3859" s="41"/>
      <c r="T3859" s="41"/>
      <c r="U3859" s="41"/>
      <c r="V3859" s="41"/>
      <c r="W3859" s="41"/>
      <c r="X3859" s="41"/>
      <c r="Y3859" s="43" t="str">
        <f t="shared" si="120"/>
        <v/>
      </c>
      <c r="Z3859" s="43">
        <v>1678496</v>
      </c>
      <c r="AA3859" s="43" t="e">
        <f t="shared" si="121"/>
        <v>#N/A</v>
      </c>
    </row>
    <row r="3860" spans="1:27" x14ac:dyDescent="0.3">
      <c r="A3860" s="43">
        <v>1379331</v>
      </c>
      <c r="B3860" s="43" t="s">
        <v>3656</v>
      </c>
      <c r="C3860" s="43" t="s">
        <v>3657</v>
      </c>
      <c r="D3860" s="41"/>
      <c r="E3860" s="43" t="s">
        <v>34</v>
      </c>
      <c r="F3860" s="43" t="s">
        <v>28</v>
      </c>
      <c r="G3860" s="43">
        <v>45003</v>
      </c>
      <c r="H3860" s="41"/>
      <c r="I3860" s="41"/>
      <c r="J3860" s="43"/>
      <c r="K3860" s="41"/>
      <c r="L3860" s="41"/>
      <c r="M3860" s="41"/>
      <c r="N3860" s="41"/>
      <c r="O3860" s="41"/>
      <c r="P3860" s="41"/>
      <c r="Q3860" s="41"/>
      <c r="R3860" s="41"/>
      <c r="S3860" s="41"/>
      <c r="T3860" s="41"/>
      <c r="U3860" s="41"/>
      <c r="V3860" s="41"/>
      <c r="W3860" s="41"/>
      <c r="X3860" s="41"/>
      <c r="Y3860" s="43" t="str">
        <f t="shared" si="120"/>
        <v>COMP</v>
      </c>
      <c r="Z3860" s="43">
        <v>2408608</v>
      </c>
      <c r="AA3860" s="43">
        <f t="shared" si="121"/>
        <v>1379331</v>
      </c>
    </row>
    <row r="3861" spans="1:27" x14ac:dyDescent="0.3">
      <c r="A3861" s="43">
        <v>1363774</v>
      </c>
      <c r="B3861" s="43" t="s">
        <v>3656</v>
      </c>
      <c r="C3861" s="43" t="s">
        <v>1755</v>
      </c>
      <c r="D3861" s="41"/>
      <c r="E3861" s="43" t="s">
        <v>31</v>
      </c>
      <c r="F3861" s="43" t="s">
        <v>28</v>
      </c>
      <c r="G3861" s="43">
        <v>45003</v>
      </c>
      <c r="H3861" s="41"/>
      <c r="I3861" s="41"/>
      <c r="J3861" s="43"/>
      <c r="K3861" s="41"/>
      <c r="L3861" s="41"/>
      <c r="M3861" s="41"/>
      <c r="N3861" s="41"/>
      <c r="O3861" s="41"/>
      <c r="P3861" s="41"/>
      <c r="Q3861" s="41"/>
      <c r="R3861" s="41"/>
      <c r="S3861" s="41"/>
      <c r="T3861" s="41"/>
      <c r="U3861" s="41"/>
      <c r="V3861" s="41"/>
      <c r="W3861" s="41"/>
      <c r="X3861" s="41"/>
      <c r="Y3861" s="43" t="str">
        <f t="shared" si="120"/>
        <v>COMP</v>
      </c>
      <c r="Z3861" s="43">
        <v>2174646</v>
      </c>
      <c r="AA3861" s="43">
        <f t="shared" si="121"/>
        <v>1363774</v>
      </c>
    </row>
    <row r="3862" spans="1:27" x14ac:dyDescent="0.3">
      <c r="A3862" s="43">
        <v>1789256</v>
      </c>
      <c r="B3862" s="43" t="s">
        <v>3658</v>
      </c>
      <c r="C3862" s="43" t="s">
        <v>226</v>
      </c>
      <c r="D3862" s="41"/>
      <c r="E3862" s="43" t="s">
        <v>6263</v>
      </c>
      <c r="F3862" s="43" t="s">
        <v>30</v>
      </c>
      <c r="G3862" s="43">
        <v>45016</v>
      </c>
      <c r="H3862" s="41"/>
      <c r="I3862" s="41"/>
      <c r="J3862" s="43"/>
      <c r="K3862" s="41"/>
      <c r="L3862" s="41"/>
      <c r="M3862" s="41"/>
      <c r="N3862" s="41"/>
      <c r="O3862" s="41"/>
      <c r="P3862" s="41"/>
      <c r="Q3862" s="41"/>
      <c r="R3862" s="41"/>
      <c r="S3862" s="41"/>
      <c r="T3862" s="41"/>
      <c r="U3862" s="41"/>
      <c r="V3862" s="41"/>
      <c r="W3862" s="41"/>
      <c r="X3862" s="41"/>
      <c r="Y3862" s="43" t="str">
        <f t="shared" si="120"/>
        <v/>
      </c>
      <c r="Z3862" s="43">
        <v>1536326</v>
      </c>
      <c r="AA3862" s="43" t="e">
        <f t="shared" si="121"/>
        <v>#N/A</v>
      </c>
    </row>
    <row r="3863" spans="1:27" x14ac:dyDescent="0.3">
      <c r="A3863" s="43">
        <v>1527524</v>
      </c>
      <c r="B3863" s="43" t="s">
        <v>3658</v>
      </c>
      <c r="C3863" s="43" t="s">
        <v>414</v>
      </c>
      <c r="D3863" s="41"/>
      <c r="E3863" s="43" t="s">
        <v>6263</v>
      </c>
      <c r="F3863" s="43" t="s">
        <v>30</v>
      </c>
      <c r="G3863" s="43">
        <v>45044</v>
      </c>
      <c r="H3863" s="41"/>
      <c r="I3863" s="41"/>
      <c r="J3863" s="43"/>
      <c r="K3863" s="41"/>
      <c r="L3863" s="41"/>
      <c r="M3863" s="41"/>
      <c r="N3863" s="41"/>
      <c r="O3863" s="41"/>
      <c r="P3863" s="41"/>
      <c r="Q3863" s="41"/>
      <c r="R3863" s="41"/>
      <c r="S3863" s="41"/>
      <c r="T3863" s="41"/>
      <c r="U3863" s="41"/>
      <c r="V3863" s="41"/>
      <c r="W3863" s="41"/>
      <c r="X3863" s="41"/>
      <c r="Y3863" s="43" t="str">
        <f t="shared" si="120"/>
        <v/>
      </c>
      <c r="Z3863" s="43">
        <v>1701896</v>
      </c>
      <c r="AA3863" s="43" t="e">
        <f t="shared" si="121"/>
        <v>#N/A</v>
      </c>
    </row>
    <row r="3864" spans="1:27" x14ac:dyDescent="0.3">
      <c r="A3864" s="43">
        <v>1800614</v>
      </c>
      <c r="B3864" s="43" t="s">
        <v>3659</v>
      </c>
      <c r="C3864" s="43" t="s">
        <v>226</v>
      </c>
      <c r="D3864" s="41"/>
      <c r="E3864" s="43" t="s">
        <v>6263</v>
      </c>
      <c r="F3864" s="43" t="s">
        <v>30</v>
      </c>
      <c r="G3864" s="43">
        <v>18005</v>
      </c>
      <c r="H3864" s="41"/>
      <c r="I3864" s="41"/>
      <c r="J3864" s="43"/>
      <c r="K3864" s="41"/>
      <c r="L3864" s="41"/>
      <c r="M3864" s="41"/>
      <c r="N3864" s="41"/>
      <c r="O3864" s="41"/>
      <c r="P3864" s="41"/>
      <c r="Q3864" s="41"/>
      <c r="R3864" s="41"/>
      <c r="S3864" s="41"/>
      <c r="T3864" s="41"/>
      <c r="U3864" s="41"/>
      <c r="V3864" s="41"/>
      <c r="W3864" s="41"/>
      <c r="X3864" s="41"/>
      <c r="Y3864" s="43" t="str">
        <f t="shared" si="120"/>
        <v/>
      </c>
      <c r="Z3864" s="43">
        <v>106125</v>
      </c>
      <c r="AA3864" s="43" t="e">
        <f t="shared" si="121"/>
        <v>#N/A</v>
      </c>
    </row>
    <row r="3865" spans="1:27" x14ac:dyDescent="0.3">
      <c r="A3865" s="43">
        <v>2135612</v>
      </c>
      <c r="B3865" s="43" t="s">
        <v>3660</v>
      </c>
      <c r="C3865" s="43" t="s">
        <v>328</v>
      </c>
      <c r="D3865" s="41"/>
      <c r="E3865" s="43" t="s">
        <v>6263</v>
      </c>
      <c r="F3865" s="43" t="s">
        <v>30</v>
      </c>
      <c r="G3865" s="43">
        <v>45008</v>
      </c>
      <c r="H3865" s="41"/>
      <c r="I3865" s="41"/>
      <c r="J3865" s="43"/>
      <c r="K3865" s="41"/>
      <c r="L3865" s="41"/>
      <c r="M3865" s="41"/>
      <c r="N3865" s="41"/>
      <c r="O3865" s="41"/>
      <c r="P3865" s="41"/>
      <c r="Q3865" s="41"/>
      <c r="R3865" s="41"/>
      <c r="S3865" s="41"/>
      <c r="T3865" s="41"/>
      <c r="U3865" s="41"/>
      <c r="V3865" s="41"/>
      <c r="W3865" s="41"/>
      <c r="X3865" s="41"/>
      <c r="Y3865" s="43" t="str">
        <f t="shared" si="120"/>
        <v/>
      </c>
      <c r="Z3865" s="43">
        <v>581951</v>
      </c>
      <c r="AA3865" s="43" t="e">
        <f t="shared" si="121"/>
        <v>#N/A</v>
      </c>
    </row>
    <row r="3866" spans="1:27" x14ac:dyDescent="0.3">
      <c r="A3866" s="43">
        <v>2299175</v>
      </c>
      <c r="B3866" s="43" t="s">
        <v>3660</v>
      </c>
      <c r="C3866" s="43" t="s">
        <v>592</v>
      </c>
      <c r="D3866" s="41"/>
      <c r="E3866" s="43" t="s">
        <v>34</v>
      </c>
      <c r="F3866" s="43" t="s">
        <v>30</v>
      </c>
      <c r="G3866" s="43">
        <v>45008</v>
      </c>
      <c r="H3866" s="41"/>
      <c r="I3866" s="41"/>
      <c r="J3866" s="43"/>
      <c r="K3866" s="41"/>
      <c r="L3866" s="41"/>
      <c r="M3866" s="41"/>
      <c r="N3866" s="41"/>
      <c r="O3866" s="41"/>
      <c r="P3866" s="41"/>
      <c r="Q3866" s="41"/>
      <c r="R3866" s="41"/>
      <c r="S3866" s="41"/>
      <c r="T3866" s="41"/>
      <c r="U3866" s="41"/>
      <c r="V3866" s="41"/>
      <c r="W3866" s="41"/>
      <c r="X3866" s="41"/>
      <c r="Y3866" s="43" t="str">
        <f t="shared" si="120"/>
        <v>COMP</v>
      </c>
      <c r="Z3866" s="43">
        <v>1226778</v>
      </c>
      <c r="AA3866" s="43">
        <f t="shared" si="121"/>
        <v>2299175</v>
      </c>
    </row>
    <row r="3867" spans="1:27" x14ac:dyDescent="0.3">
      <c r="A3867" s="43">
        <v>2244407</v>
      </c>
      <c r="B3867" s="43" t="s">
        <v>3661</v>
      </c>
      <c r="C3867" s="43" t="s">
        <v>617</v>
      </c>
      <c r="D3867" s="41"/>
      <c r="E3867" s="43" t="s">
        <v>6263</v>
      </c>
      <c r="F3867" s="43" t="s">
        <v>30</v>
      </c>
      <c r="G3867" s="43">
        <v>36023</v>
      </c>
      <c r="H3867" s="41"/>
      <c r="I3867" s="41"/>
      <c r="J3867" s="43"/>
      <c r="K3867" s="41"/>
      <c r="L3867" s="41"/>
      <c r="M3867" s="41"/>
      <c r="N3867" s="41"/>
      <c r="O3867" s="41"/>
      <c r="P3867" s="41"/>
      <c r="Q3867" s="41"/>
      <c r="R3867" s="41"/>
      <c r="S3867" s="41"/>
      <c r="T3867" s="41"/>
      <c r="U3867" s="41"/>
      <c r="V3867" s="41"/>
      <c r="W3867" s="41"/>
      <c r="X3867" s="41"/>
      <c r="Y3867" s="43" t="str">
        <f t="shared" si="120"/>
        <v/>
      </c>
      <c r="Z3867" s="43">
        <v>570822</v>
      </c>
      <c r="AA3867" s="43" t="e">
        <f t="shared" si="121"/>
        <v>#N/A</v>
      </c>
    </row>
    <row r="3868" spans="1:27" x14ac:dyDescent="0.3">
      <c r="A3868" s="43">
        <v>1241547</v>
      </c>
      <c r="B3868" s="43" t="s">
        <v>3661</v>
      </c>
      <c r="C3868" s="43" t="s">
        <v>495</v>
      </c>
      <c r="D3868" s="41"/>
      <c r="E3868" s="43" t="s">
        <v>31</v>
      </c>
      <c r="F3868" s="43" t="s">
        <v>30</v>
      </c>
      <c r="G3868" s="43">
        <v>45003</v>
      </c>
      <c r="H3868" s="41"/>
      <c r="I3868" s="41"/>
      <c r="J3868" s="43"/>
      <c r="K3868" s="41"/>
      <c r="L3868" s="41"/>
      <c r="M3868" s="41"/>
      <c r="N3868" s="41"/>
      <c r="O3868" s="41"/>
      <c r="P3868" s="41"/>
      <c r="Q3868" s="41"/>
      <c r="R3868" s="41"/>
      <c r="S3868" s="41"/>
      <c r="T3868" s="41"/>
      <c r="U3868" s="41"/>
      <c r="V3868" s="41"/>
      <c r="W3868" s="41"/>
      <c r="X3868" s="41"/>
      <c r="Y3868" s="43" t="str">
        <f t="shared" si="120"/>
        <v>COMP</v>
      </c>
      <c r="Z3868" s="43">
        <v>1754930</v>
      </c>
      <c r="AA3868" s="43">
        <f t="shared" si="121"/>
        <v>1241547</v>
      </c>
    </row>
    <row r="3869" spans="1:27" x14ac:dyDescent="0.3">
      <c r="A3869" s="43">
        <v>2362252</v>
      </c>
      <c r="B3869" s="43" t="s">
        <v>3662</v>
      </c>
      <c r="C3869" s="43" t="s">
        <v>951</v>
      </c>
      <c r="D3869" s="41"/>
      <c r="E3869" s="43" t="s">
        <v>35</v>
      </c>
      <c r="F3869" s="43" t="s">
        <v>28</v>
      </c>
      <c r="G3869" s="43">
        <v>37023</v>
      </c>
      <c r="H3869" s="41"/>
      <c r="I3869" s="41"/>
      <c r="J3869" s="43"/>
      <c r="K3869" s="41"/>
      <c r="L3869" s="41"/>
      <c r="M3869" s="41"/>
      <c r="N3869" s="41"/>
      <c r="O3869" s="41"/>
      <c r="P3869" s="41"/>
      <c r="Q3869" s="41"/>
      <c r="R3869" s="41"/>
      <c r="S3869" s="41"/>
      <c r="T3869" s="41"/>
      <c r="U3869" s="41"/>
      <c r="V3869" s="41"/>
      <c r="W3869" s="41"/>
      <c r="X3869" s="41"/>
      <c r="Y3869" s="43" t="str">
        <f t="shared" si="120"/>
        <v>COMP</v>
      </c>
      <c r="Z3869" s="43">
        <v>1121449</v>
      </c>
      <c r="AA3869" s="43">
        <f t="shared" si="121"/>
        <v>2362252</v>
      </c>
    </row>
    <row r="3870" spans="1:27" x14ac:dyDescent="0.3">
      <c r="A3870" s="43">
        <v>2417841</v>
      </c>
      <c r="B3870" s="43" t="s">
        <v>3663</v>
      </c>
      <c r="C3870" s="43" t="s">
        <v>3664</v>
      </c>
      <c r="D3870" s="41"/>
      <c r="E3870" s="43" t="s">
        <v>35</v>
      </c>
      <c r="F3870" s="43" t="s">
        <v>30</v>
      </c>
      <c r="G3870" s="43">
        <v>45011</v>
      </c>
      <c r="H3870" s="41"/>
      <c r="I3870" s="41"/>
      <c r="J3870" s="43"/>
      <c r="K3870" s="41"/>
      <c r="L3870" s="41"/>
      <c r="M3870" s="41"/>
      <c r="N3870" s="41"/>
      <c r="O3870" s="41"/>
      <c r="P3870" s="41"/>
      <c r="Q3870" s="41"/>
      <c r="R3870" s="41"/>
      <c r="S3870" s="41"/>
      <c r="T3870" s="41"/>
      <c r="U3870" s="41"/>
      <c r="V3870" s="41"/>
      <c r="W3870" s="41"/>
      <c r="X3870" s="41"/>
      <c r="Y3870" s="43" t="str">
        <f t="shared" si="120"/>
        <v>COMP</v>
      </c>
      <c r="Z3870" s="43">
        <v>1949943</v>
      </c>
      <c r="AA3870" s="43">
        <f t="shared" si="121"/>
        <v>2417841</v>
      </c>
    </row>
    <row r="3871" spans="1:27" x14ac:dyDescent="0.3">
      <c r="A3871" s="43">
        <v>2046008</v>
      </c>
      <c r="B3871" s="43" t="s">
        <v>3665</v>
      </c>
      <c r="C3871" s="43" t="s">
        <v>2700</v>
      </c>
      <c r="D3871" s="41"/>
      <c r="E3871" s="43" t="s">
        <v>6263</v>
      </c>
      <c r="F3871" s="43" t="s">
        <v>28</v>
      </c>
      <c r="G3871" s="43">
        <v>37045</v>
      </c>
      <c r="H3871" s="41"/>
      <c r="I3871" s="41"/>
      <c r="J3871" s="43"/>
      <c r="K3871" s="41"/>
      <c r="L3871" s="41"/>
      <c r="M3871" s="41"/>
      <c r="N3871" s="41"/>
      <c r="O3871" s="41"/>
      <c r="P3871" s="41"/>
      <c r="Q3871" s="41"/>
      <c r="R3871" s="41"/>
      <c r="S3871" s="41"/>
      <c r="T3871" s="41"/>
      <c r="U3871" s="41"/>
      <c r="V3871" s="41"/>
      <c r="W3871" s="41"/>
      <c r="X3871" s="41"/>
      <c r="Y3871" s="43" t="str">
        <f t="shared" si="120"/>
        <v>COMP</v>
      </c>
      <c r="Z3871" s="43">
        <v>1961545</v>
      </c>
      <c r="AA3871" s="43">
        <f t="shared" si="121"/>
        <v>2046008</v>
      </c>
    </row>
    <row r="3872" spans="1:27" x14ac:dyDescent="0.3">
      <c r="A3872" s="43">
        <v>1714709</v>
      </c>
      <c r="B3872" s="43" t="s">
        <v>3666</v>
      </c>
      <c r="C3872" s="43" t="s">
        <v>2181</v>
      </c>
      <c r="D3872" s="41"/>
      <c r="E3872" s="43" t="s">
        <v>6263</v>
      </c>
      <c r="F3872" s="43" t="s">
        <v>30</v>
      </c>
      <c r="G3872" s="43">
        <v>45045</v>
      </c>
      <c r="H3872" s="41"/>
      <c r="I3872" s="41"/>
      <c r="J3872" s="43"/>
      <c r="K3872" s="41"/>
      <c r="L3872" s="41"/>
      <c r="M3872" s="41"/>
      <c r="N3872" s="41"/>
      <c r="O3872" s="41"/>
      <c r="P3872" s="41"/>
      <c r="Q3872" s="41"/>
      <c r="R3872" s="41"/>
      <c r="S3872" s="41"/>
      <c r="T3872" s="41"/>
      <c r="U3872" s="41"/>
      <c r="V3872" s="41"/>
      <c r="W3872" s="41"/>
      <c r="X3872" s="41"/>
      <c r="Y3872" s="43" t="str">
        <f t="shared" si="120"/>
        <v>COMP</v>
      </c>
      <c r="Z3872" s="43">
        <v>2433500</v>
      </c>
      <c r="AA3872" s="43">
        <f t="shared" si="121"/>
        <v>1714709</v>
      </c>
    </row>
    <row r="3873" spans="1:27" x14ac:dyDescent="0.3">
      <c r="A3873" s="43">
        <v>208349</v>
      </c>
      <c r="B3873" s="43" t="s">
        <v>3666</v>
      </c>
      <c r="C3873" s="43" t="s">
        <v>829</v>
      </c>
      <c r="D3873" s="41"/>
      <c r="E3873" s="43" t="s">
        <v>6263</v>
      </c>
      <c r="F3873" s="43" t="s">
        <v>28</v>
      </c>
      <c r="G3873" s="43">
        <v>45044</v>
      </c>
      <c r="H3873" s="41"/>
      <c r="I3873" s="41"/>
      <c r="J3873" s="43"/>
      <c r="K3873" s="41"/>
      <c r="L3873" s="41"/>
      <c r="M3873" s="41"/>
      <c r="N3873" s="41"/>
      <c r="O3873" s="41"/>
      <c r="P3873" s="41"/>
      <c r="Q3873" s="41"/>
      <c r="R3873" s="41"/>
      <c r="S3873" s="41"/>
      <c r="T3873" s="41"/>
      <c r="U3873" s="41"/>
      <c r="V3873" s="41"/>
      <c r="W3873" s="41"/>
      <c r="X3873" s="41"/>
      <c r="Y3873" s="43" t="str">
        <f t="shared" si="120"/>
        <v>COMP</v>
      </c>
      <c r="Z3873" s="43">
        <v>2346455</v>
      </c>
      <c r="AA3873" s="43">
        <f t="shared" si="121"/>
        <v>208349</v>
      </c>
    </row>
    <row r="3874" spans="1:27" x14ac:dyDescent="0.3">
      <c r="A3874" s="43">
        <v>1839762</v>
      </c>
      <c r="B3874" s="43" t="s">
        <v>3667</v>
      </c>
      <c r="C3874" s="43" t="s">
        <v>1109</v>
      </c>
      <c r="D3874" s="41"/>
      <c r="E3874" s="43" t="s">
        <v>29</v>
      </c>
      <c r="F3874" s="43" t="s">
        <v>28</v>
      </c>
      <c r="G3874" s="43">
        <v>41031</v>
      </c>
      <c r="H3874" s="41"/>
      <c r="I3874" s="41"/>
      <c r="J3874" s="43"/>
      <c r="K3874" s="41"/>
      <c r="L3874" s="41"/>
      <c r="M3874" s="41"/>
      <c r="N3874" s="41"/>
      <c r="O3874" s="41"/>
      <c r="P3874" s="41"/>
      <c r="Q3874" s="41"/>
      <c r="R3874" s="41"/>
      <c r="S3874" s="41"/>
      <c r="T3874" s="41"/>
      <c r="U3874" s="41"/>
      <c r="V3874" s="41"/>
      <c r="W3874" s="41"/>
      <c r="X3874" s="41"/>
      <c r="Y3874" s="43" t="str">
        <f t="shared" si="120"/>
        <v>COMP</v>
      </c>
      <c r="Z3874" s="43">
        <v>2328539</v>
      </c>
      <c r="AA3874" s="43">
        <f t="shared" si="121"/>
        <v>1839762</v>
      </c>
    </row>
    <row r="3875" spans="1:27" x14ac:dyDescent="0.3">
      <c r="A3875" s="43">
        <v>1986332</v>
      </c>
      <c r="B3875" s="43" t="s">
        <v>3668</v>
      </c>
      <c r="C3875" s="43" t="s">
        <v>3669</v>
      </c>
      <c r="D3875" s="41"/>
      <c r="E3875" s="43" t="s">
        <v>34</v>
      </c>
      <c r="F3875" s="43" t="s">
        <v>30</v>
      </c>
      <c r="G3875" s="43">
        <v>41012</v>
      </c>
      <c r="H3875" s="41"/>
      <c r="I3875" s="41"/>
      <c r="J3875" s="43"/>
      <c r="K3875" s="41"/>
      <c r="L3875" s="41"/>
      <c r="M3875" s="41"/>
      <c r="N3875" s="41"/>
      <c r="O3875" s="41"/>
      <c r="P3875" s="41"/>
      <c r="Q3875" s="41"/>
      <c r="R3875" s="41"/>
      <c r="S3875" s="41"/>
      <c r="T3875" s="41"/>
      <c r="U3875" s="41"/>
      <c r="V3875" s="41"/>
      <c r="W3875" s="41"/>
      <c r="X3875" s="41"/>
      <c r="Y3875" s="43" t="str">
        <f t="shared" si="120"/>
        <v>COMP</v>
      </c>
      <c r="Z3875" s="43">
        <v>2073092</v>
      </c>
      <c r="AA3875" s="43">
        <f t="shared" si="121"/>
        <v>1986332</v>
      </c>
    </row>
    <row r="3876" spans="1:27" x14ac:dyDescent="0.3">
      <c r="A3876" s="43">
        <v>1856431</v>
      </c>
      <c r="B3876" s="43" t="s">
        <v>3670</v>
      </c>
      <c r="C3876" s="43" t="s">
        <v>436</v>
      </c>
      <c r="D3876" s="41"/>
      <c r="E3876" s="43" t="s">
        <v>29</v>
      </c>
      <c r="F3876" s="43" t="s">
        <v>28</v>
      </c>
      <c r="G3876" s="43">
        <v>36024</v>
      </c>
      <c r="H3876" s="41"/>
      <c r="I3876" s="41"/>
      <c r="J3876" s="43"/>
      <c r="K3876" s="41"/>
      <c r="L3876" s="41"/>
      <c r="M3876" s="41"/>
      <c r="N3876" s="41"/>
      <c r="O3876" s="41"/>
      <c r="P3876" s="41"/>
      <c r="Q3876" s="41"/>
      <c r="R3876" s="41"/>
      <c r="S3876" s="41"/>
      <c r="T3876" s="41"/>
      <c r="U3876" s="41"/>
      <c r="V3876" s="41"/>
      <c r="W3876" s="41"/>
      <c r="X3876" s="41"/>
      <c r="Y3876" s="43" t="str">
        <f t="shared" si="120"/>
        <v>COMP</v>
      </c>
      <c r="Z3876" s="43">
        <v>2210215</v>
      </c>
      <c r="AA3876" s="43">
        <f t="shared" si="121"/>
        <v>1856431</v>
      </c>
    </row>
    <row r="3877" spans="1:27" x14ac:dyDescent="0.3">
      <c r="A3877" s="43">
        <v>1848226</v>
      </c>
      <c r="B3877" s="43" t="s">
        <v>3670</v>
      </c>
      <c r="C3877" s="43" t="s">
        <v>260</v>
      </c>
      <c r="D3877" s="41"/>
      <c r="E3877" s="43" t="s">
        <v>29</v>
      </c>
      <c r="F3877" s="43" t="s">
        <v>28</v>
      </c>
      <c r="G3877" s="43">
        <v>36024</v>
      </c>
      <c r="H3877" s="41"/>
      <c r="I3877" s="41"/>
      <c r="J3877" s="43"/>
      <c r="K3877" s="41"/>
      <c r="L3877" s="41"/>
      <c r="M3877" s="41"/>
      <c r="N3877" s="41"/>
      <c r="O3877" s="41"/>
      <c r="P3877" s="41"/>
      <c r="Q3877" s="41"/>
      <c r="R3877" s="41"/>
      <c r="S3877" s="41"/>
      <c r="T3877" s="41"/>
      <c r="U3877" s="41"/>
      <c r="V3877" s="41"/>
      <c r="W3877" s="41"/>
      <c r="X3877" s="41"/>
      <c r="Y3877" s="43" t="str">
        <f t="shared" si="120"/>
        <v>COMP</v>
      </c>
      <c r="Z3877" s="43">
        <v>2013276</v>
      </c>
      <c r="AA3877" s="43">
        <f t="shared" si="121"/>
        <v>1848226</v>
      </c>
    </row>
    <row r="3878" spans="1:27" x14ac:dyDescent="0.3">
      <c r="A3878" s="43">
        <v>1273545</v>
      </c>
      <c r="B3878" s="43" t="s">
        <v>3670</v>
      </c>
      <c r="C3878" s="43" t="s">
        <v>290</v>
      </c>
      <c r="D3878" s="41"/>
      <c r="E3878" s="43" t="s">
        <v>6263</v>
      </c>
      <c r="F3878" s="43" t="s">
        <v>28</v>
      </c>
      <c r="G3878" s="43">
        <v>36012</v>
      </c>
      <c r="H3878" s="41"/>
      <c r="I3878" s="41"/>
      <c r="J3878" s="43"/>
      <c r="K3878" s="41"/>
      <c r="L3878" s="41"/>
      <c r="M3878" s="41"/>
      <c r="N3878" s="41"/>
      <c r="O3878" s="41"/>
      <c r="P3878" s="41"/>
      <c r="Q3878" s="41"/>
      <c r="R3878" s="41"/>
      <c r="S3878" s="41"/>
      <c r="T3878" s="41"/>
      <c r="U3878" s="41"/>
      <c r="V3878" s="41"/>
      <c r="W3878" s="41"/>
      <c r="X3878" s="41"/>
      <c r="Y3878" s="43" t="str">
        <f t="shared" si="120"/>
        <v/>
      </c>
      <c r="Z3878" s="43">
        <v>2365170</v>
      </c>
      <c r="AA3878" s="43" t="e">
        <f t="shared" si="121"/>
        <v>#N/A</v>
      </c>
    </row>
    <row r="3879" spans="1:27" x14ac:dyDescent="0.3">
      <c r="A3879" s="43">
        <v>1743559</v>
      </c>
      <c r="B3879" s="43" t="s">
        <v>3670</v>
      </c>
      <c r="C3879" s="43" t="s">
        <v>629</v>
      </c>
      <c r="D3879" s="41"/>
      <c r="E3879" s="43" t="s">
        <v>6263</v>
      </c>
      <c r="F3879" s="43" t="s">
        <v>30</v>
      </c>
      <c r="G3879" s="43">
        <v>36012</v>
      </c>
      <c r="H3879" s="41"/>
      <c r="I3879" s="41"/>
      <c r="J3879" s="43"/>
      <c r="K3879" s="41"/>
      <c r="L3879" s="41"/>
      <c r="M3879" s="41"/>
      <c r="N3879" s="41"/>
      <c r="O3879" s="41"/>
      <c r="P3879" s="41"/>
      <c r="Q3879" s="41"/>
      <c r="R3879" s="41"/>
      <c r="S3879" s="41"/>
      <c r="T3879" s="41"/>
      <c r="U3879" s="41"/>
      <c r="V3879" s="41"/>
      <c r="W3879" s="41"/>
      <c r="X3879" s="41"/>
      <c r="Y3879" s="43" t="str">
        <f t="shared" si="120"/>
        <v/>
      </c>
      <c r="Z3879" s="43">
        <v>1809463</v>
      </c>
      <c r="AA3879" s="43" t="e">
        <f t="shared" si="121"/>
        <v>#N/A</v>
      </c>
    </row>
    <row r="3880" spans="1:27" x14ac:dyDescent="0.3">
      <c r="A3880" s="43">
        <v>1132082</v>
      </c>
      <c r="B3880" s="43" t="s">
        <v>3671</v>
      </c>
      <c r="C3880" s="43" t="s">
        <v>244</v>
      </c>
      <c r="D3880" s="41"/>
      <c r="E3880" s="43" t="s">
        <v>6263</v>
      </c>
      <c r="F3880" s="43" t="s">
        <v>28</v>
      </c>
      <c r="G3880" s="43">
        <v>28035</v>
      </c>
      <c r="H3880" s="41"/>
      <c r="I3880" s="41"/>
      <c r="J3880" s="43"/>
      <c r="K3880" s="41"/>
      <c r="L3880" s="41"/>
      <c r="M3880" s="41"/>
      <c r="N3880" s="41"/>
      <c r="O3880" s="41"/>
      <c r="P3880" s="41"/>
      <c r="Q3880" s="41"/>
      <c r="R3880" s="41"/>
      <c r="S3880" s="41"/>
      <c r="T3880" s="41"/>
      <c r="U3880" s="41"/>
      <c r="V3880" s="41"/>
      <c r="W3880" s="41"/>
      <c r="X3880" s="41"/>
      <c r="Y3880" s="43" t="str">
        <f t="shared" si="120"/>
        <v>COMP</v>
      </c>
      <c r="Z3880" s="43">
        <v>1495596</v>
      </c>
      <c r="AA3880" s="43">
        <f t="shared" si="121"/>
        <v>1132082</v>
      </c>
    </row>
    <row r="3881" spans="1:27" x14ac:dyDescent="0.3">
      <c r="A3881" s="43">
        <v>2341727</v>
      </c>
      <c r="B3881" s="43" t="s">
        <v>3672</v>
      </c>
      <c r="C3881" s="43" t="s">
        <v>3673</v>
      </c>
      <c r="D3881" s="41"/>
      <c r="E3881" s="43" t="s">
        <v>35</v>
      </c>
      <c r="F3881" s="43" t="s">
        <v>30</v>
      </c>
      <c r="G3881" s="43">
        <v>37042</v>
      </c>
      <c r="H3881" s="41"/>
      <c r="I3881" s="41"/>
      <c r="J3881" s="43"/>
      <c r="K3881" s="41"/>
      <c r="L3881" s="41"/>
      <c r="M3881" s="41"/>
      <c r="N3881" s="41"/>
      <c r="O3881" s="41"/>
      <c r="P3881" s="41"/>
      <c r="Q3881" s="41"/>
      <c r="R3881" s="41"/>
      <c r="S3881" s="41"/>
      <c r="T3881" s="41"/>
      <c r="U3881" s="41"/>
      <c r="V3881" s="41"/>
      <c r="W3881" s="41"/>
      <c r="X3881" s="41"/>
      <c r="Y3881" s="43" t="str">
        <f t="shared" si="120"/>
        <v>COMP</v>
      </c>
      <c r="Z3881" s="43">
        <v>2348130</v>
      </c>
      <c r="AA3881" s="43">
        <f t="shared" si="121"/>
        <v>2341727</v>
      </c>
    </row>
    <row r="3882" spans="1:27" x14ac:dyDescent="0.3">
      <c r="A3882" s="43">
        <v>389501</v>
      </c>
      <c r="B3882" s="43" t="s">
        <v>3674</v>
      </c>
      <c r="C3882" s="43" t="s">
        <v>940</v>
      </c>
      <c r="D3882" s="41"/>
      <c r="E3882" s="43" t="s">
        <v>6263</v>
      </c>
      <c r="F3882" s="43" t="s">
        <v>30</v>
      </c>
      <c r="G3882" s="43">
        <v>37021</v>
      </c>
      <c r="H3882" s="41"/>
      <c r="I3882" s="41"/>
      <c r="J3882" s="43"/>
      <c r="K3882" s="41"/>
      <c r="L3882" s="41"/>
      <c r="M3882" s="41"/>
      <c r="N3882" s="41"/>
      <c r="O3882" s="41"/>
      <c r="P3882" s="41"/>
      <c r="Q3882" s="41"/>
      <c r="R3882" s="41"/>
      <c r="S3882" s="41"/>
      <c r="T3882" s="41"/>
      <c r="U3882" s="41"/>
      <c r="V3882" s="41"/>
      <c r="W3882" s="41"/>
      <c r="X3882" s="41"/>
      <c r="Y3882" s="43" t="str">
        <f t="shared" si="120"/>
        <v>COMP</v>
      </c>
      <c r="Z3882" s="43">
        <v>2434663</v>
      </c>
      <c r="AA3882" s="43">
        <f t="shared" si="121"/>
        <v>389501</v>
      </c>
    </row>
    <row r="3883" spans="1:27" x14ac:dyDescent="0.3">
      <c r="A3883" s="43">
        <v>1032989</v>
      </c>
      <c r="B3883" s="43" t="s">
        <v>3675</v>
      </c>
      <c r="C3883" s="43" t="s">
        <v>427</v>
      </c>
      <c r="D3883" s="41"/>
      <c r="E3883" s="43" t="s">
        <v>6263</v>
      </c>
      <c r="F3883" s="43" t="s">
        <v>28</v>
      </c>
      <c r="G3883" s="43">
        <v>41016</v>
      </c>
      <c r="H3883" s="41"/>
      <c r="I3883" s="41"/>
      <c r="J3883" s="43"/>
      <c r="K3883" s="41"/>
      <c r="L3883" s="41"/>
      <c r="M3883" s="41"/>
      <c r="N3883" s="41"/>
      <c r="O3883" s="41"/>
      <c r="P3883" s="41"/>
      <c r="Q3883" s="41"/>
      <c r="R3883" s="41"/>
      <c r="S3883" s="41"/>
      <c r="T3883" s="41"/>
      <c r="U3883" s="41"/>
      <c r="V3883" s="41"/>
      <c r="W3883" s="41"/>
      <c r="X3883" s="41"/>
      <c r="Y3883" s="43" t="str">
        <f t="shared" si="120"/>
        <v/>
      </c>
      <c r="Z3883" s="43">
        <v>1262943</v>
      </c>
      <c r="AA3883" s="43" t="e">
        <f t="shared" si="121"/>
        <v>#N/A</v>
      </c>
    </row>
    <row r="3884" spans="1:27" x14ac:dyDescent="0.3">
      <c r="A3884" s="43">
        <v>1878076</v>
      </c>
      <c r="B3884" s="43" t="s">
        <v>3676</v>
      </c>
      <c r="C3884" s="43" t="s">
        <v>541</v>
      </c>
      <c r="D3884" s="41"/>
      <c r="E3884" s="43" t="s">
        <v>6263</v>
      </c>
      <c r="F3884" s="43" t="s">
        <v>28</v>
      </c>
      <c r="G3884" s="43">
        <v>18035</v>
      </c>
      <c r="H3884" s="41"/>
      <c r="I3884" s="41"/>
      <c r="J3884" s="43"/>
      <c r="K3884" s="41"/>
      <c r="L3884" s="41"/>
      <c r="M3884" s="41"/>
      <c r="N3884" s="41"/>
      <c r="O3884" s="41"/>
      <c r="P3884" s="41"/>
      <c r="Q3884" s="41"/>
      <c r="R3884" s="41"/>
      <c r="S3884" s="41"/>
      <c r="T3884" s="41"/>
      <c r="U3884" s="41"/>
      <c r="V3884" s="41"/>
      <c r="W3884" s="41"/>
      <c r="X3884" s="41"/>
      <c r="Y3884" s="43" t="str">
        <f t="shared" si="120"/>
        <v/>
      </c>
      <c r="Z3884" s="43">
        <v>1563654</v>
      </c>
      <c r="AA3884" s="43" t="e">
        <f t="shared" si="121"/>
        <v>#N/A</v>
      </c>
    </row>
    <row r="3885" spans="1:27" x14ac:dyDescent="0.3">
      <c r="A3885" s="43">
        <v>1069229</v>
      </c>
      <c r="B3885" s="43" t="s">
        <v>3677</v>
      </c>
      <c r="C3885" s="43" t="s">
        <v>1772</v>
      </c>
      <c r="D3885" s="41"/>
      <c r="E3885" s="43" t="s">
        <v>29</v>
      </c>
      <c r="F3885" s="43" t="s">
        <v>30</v>
      </c>
      <c r="G3885" s="43">
        <v>37024</v>
      </c>
      <c r="H3885" s="41"/>
      <c r="I3885" s="41"/>
      <c r="J3885" s="43"/>
      <c r="K3885" s="41"/>
      <c r="L3885" s="41"/>
      <c r="M3885" s="41"/>
      <c r="N3885" s="41"/>
      <c r="O3885" s="41"/>
      <c r="P3885" s="41"/>
      <c r="Q3885" s="41"/>
      <c r="R3885" s="41"/>
      <c r="S3885" s="41"/>
      <c r="T3885" s="41"/>
      <c r="U3885" s="41"/>
      <c r="V3885" s="41"/>
      <c r="W3885" s="41"/>
      <c r="X3885" s="41"/>
      <c r="Y3885" s="43" t="str">
        <f t="shared" si="120"/>
        <v>COMP</v>
      </c>
      <c r="Z3885" s="43">
        <v>2337183</v>
      </c>
      <c r="AA3885" s="43">
        <f t="shared" si="121"/>
        <v>1069229</v>
      </c>
    </row>
    <row r="3886" spans="1:27" x14ac:dyDescent="0.3">
      <c r="A3886" s="43">
        <v>2100202</v>
      </c>
      <c r="B3886" s="43" t="s">
        <v>3678</v>
      </c>
      <c r="C3886" s="43" t="s">
        <v>541</v>
      </c>
      <c r="D3886" s="41"/>
      <c r="E3886" s="43" t="s">
        <v>6263</v>
      </c>
      <c r="F3886" s="43" t="s">
        <v>28</v>
      </c>
      <c r="G3886" s="43">
        <v>36014</v>
      </c>
      <c r="H3886" s="41"/>
      <c r="I3886" s="41"/>
      <c r="J3886" s="43"/>
      <c r="K3886" s="41"/>
      <c r="L3886" s="41"/>
      <c r="M3886" s="41"/>
      <c r="N3886" s="41"/>
      <c r="O3886" s="41"/>
      <c r="P3886" s="41"/>
      <c r="Q3886" s="41"/>
      <c r="R3886" s="41"/>
      <c r="S3886" s="41"/>
      <c r="T3886" s="41"/>
      <c r="U3886" s="41"/>
      <c r="V3886" s="41"/>
      <c r="W3886" s="41"/>
      <c r="X3886" s="41"/>
      <c r="Y3886" s="43" t="str">
        <f t="shared" si="120"/>
        <v>COMP</v>
      </c>
      <c r="Z3886" s="43">
        <v>1920139</v>
      </c>
      <c r="AA3886" s="43">
        <f t="shared" si="121"/>
        <v>2100202</v>
      </c>
    </row>
    <row r="3887" spans="1:27" x14ac:dyDescent="0.3">
      <c r="A3887" s="43">
        <v>2366762</v>
      </c>
      <c r="B3887" s="43" t="s">
        <v>3679</v>
      </c>
      <c r="C3887" s="43" t="s">
        <v>421</v>
      </c>
      <c r="D3887" s="41"/>
      <c r="E3887" s="43" t="s">
        <v>6263</v>
      </c>
      <c r="F3887" s="43" t="s">
        <v>30</v>
      </c>
      <c r="G3887" s="43">
        <v>28039</v>
      </c>
      <c r="H3887" s="41"/>
      <c r="I3887" s="41"/>
      <c r="J3887" s="43"/>
      <c r="K3887" s="41"/>
      <c r="L3887" s="41"/>
      <c r="M3887" s="41"/>
      <c r="N3887" s="41"/>
      <c r="O3887" s="41"/>
      <c r="P3887" s="41"/>
      <c r="Q3887" s="41"/>
      <c r="R3887" s="41"/>
      <c r="S3887" s="41"/>
      <c r="T3887" s="41"/>
      <c r="U3887" s="41"/>
      <c r="V3887" s="41"/>
      <c r="W3887" s="41"/>
      <c r="X3887" s="41"/>
      <c r="Y3887" s="43" t="str">
        <f t="shared" si="120"/>
        <v>COMP</v>
      </c>
      <c r="Z3887" s="43">
        <v>1307880</v>
      </c>
      <c r="AA3887" s="43">
        <f t="shared" si="121"/>
        <v>2366762</v>
      </c>
    </row>
    <row r="3888" spans="1:27" x14ac:dyDescent="0.3">
      <c r="A3888" s="43">
        <v>2164616</v>
      </c>
      <c r="B3888" s="43" t="s">
        <v>3680</v>
      </c>
      <c r="C3888" s="43" t="s">
        <v>399</v>
      </c>
      <c r="D3888" s="41"/>
      <c r="E3888" s="43" t="s">
        <v>6263</v>
      </c>
      <c r="F3888" s="43" t="s">
        <v>28</v>
      </c>
      <c r="G3888" s="43">
        <v>28024</v>
      </c>
      <c r="H3888" s="41"/>
      <c r="I3888" s="41"/>
      <c r="J3888" s="43"/>
      <c r="K3888" s="41"/>
      <c r="L3888" s="41"/>
      <c r="M3888" s="41"/>
      <c r="N3888" s="41"/>
      <c r="O3888" s="41"/>
      <c r="P3888" s="41"/>
      <c r="Q3888" s="41"/>
      <c r="R3888" s="41"/>
      <c r="S3888" s="41"/>
      <c r="T3888" s="41"/>
      <c r="U3888" s="41"/>
      <c r="V3888" s="41"/>
      <c r="W3888" s="41"/>
      <c r="X3888" s="41"/>
      <c r="Y3888" s="43" t="str">
        <f t="shared" si="120"/>
        <v>COMP</v>
      </c>
      <c r="Z3888" s="43">
        <v>2124044</v>
      </c>
      <c r="AA3888" s="43">
        <f t="shared" si="121"/>
        <v>2164616</v>
      </c>
    </row>
    <row r="3889" spans="1:27" x14ac:dyDescent="0.3">
      <c r="A3889" s="43">
        <v>2141652</v>
      </c>
      <c r="B3889" s="43" t="s">
        <v>3681</v>
      </c>
      <c r="C3889" s="43" t="s">
        <v>399</v>
      </c>
      <c r="D3889" s="41"/>
      <c r="E3889" s="43" t="s">
        <v>6263</v>
      </c>
      <c r="F3889" s="43" t="s">
        <v>28</v>
      </c>
      <c r="G3889" s="43">
        <v>37015</v>
      </c>
      <c r="H3889" s="41"/>
      <c r="I3889" s="41"/>
      <c r="J3889" s="43"/>
      <c r="K3889" s="41"/>
      <c r="L3889" s="41"/>
      <c r="M3889" s="41"/>
      <c r="N3889" s="41"/>
      <c r="O3889" s="41"/>
      <c r="P3889" s="41"/>
      <c r="Q3889" s="41"/>
      <c r="R3889" s="41"/>
      <c r="S3889" s="41"/>
      <c r="T3889" s="41"/>
      <c r="U3889" s="41"/>
      <c r="V3889" s="41"/>
      <c r="W3889" s="41"/>
      <c r="X3889" s="41"/>
      <c r="Y3889" s="43" t="str">
        <f t="shared" si="120"/>
        <v>COMP</v>
      </c>
      <c r="Z3889" s="43">
        <v>2048073</v>
      </c>
      <c r="AA3889" s="43">
        <f t="shared" si="121"/>
        <v>2141652</v>
      </c>
    </row>
    <row r="3890" spans="1:27" x14ac:dyDescent="0.3">
      <c r="A3890" s="43">
        <v>538614</v>
      </c>
      <c r="B3890" s="43" t="s">
        <v>3682</v>
      </c>
      <c r="C3890" s="43" t="s">
        <v>722</v>
      </c>
      <c r="D3890" s="41"/>
      <c r="E3890" s="43" t="s">
        <v>6263</v>
      </c>
      <c r="F3890" s="43" t="s">
        <v>28</v>
      </c>
      <c r="G3890" s="43">
        <v>28037</v>
      </c>
      <c r="H3890" s="41"/>
      <c r="I3890" s="41"/>
      <c r="J3890" s="43"/>
      <c r="K3890" s="41"/>
      <c r="L3890" s="41"/>
      <c r="M3890" s="41"/>
      <c r="N3890" s="41"/>
      <c r="O3890" s="41"/>
      <c r="P3890" s="41"/>
      <c r="Q3890" s="41"/>
      <c r="R3890" s="41"/>
      <c r="S3890" s="41"/>
      <c r="T3890" s="41"/>
      <c r="U3890" s="41"/>
      <c r="V3890" s="41"/>
      <c r="W3890" s="41"/>
      <c r="X3890" s="41"/>
      <c r="Y3890" s="43" t="str">
        <f t="shared" si="120"/>
        <v>COMP</v>
      </c>
      <c r="Z3890" s="43">
        <v>2023475</v>
      </c>
      <c r="AA3890" s="43">
        <f t="shared" si="121"/>
        <v>538614</v>
      </c>
    </row>
    <row r="3891" spans="1:27" x14ac:dyDescent="0.3">
      <c r="A3891" s="43">
        <v>2406836</v>
      </c>
      <c r="B3891" s="43" t="s">
        <v>232</v>
      </c>
      <c r="C3891" s="43" t="s">
        <v>993</v>
      </c>
      <c r="D3891" s="41"/>
      <c r="E3891" s="43" t="s">
        <v>6263</v>
      </c>
      <c r="F3891" s="43" t="s">
        <v>30</v>
      </c>
      <c r="G3891" s="43">
        <v>37016</v>
      </c>
      <c r="H3891" s="41"/>
      <c r="I3891" s="41"/>
      <c r="J3891" s="43"/>
      <c r="K3891" s="41"/>
      <c r="L3891" s="41"/>
      <c r="M3891" s="41"/>
      <c r="N3891" s="41"/>
      <c r="O3891" s="41"/>
      <c r="P3891" s="41"/>
      <c r="Q3891" s="41"/>
      <c r="R3891" s="41"/>
      <c r="S3891" s="41"/>
      <c r="T3891" s="41"/>
      <c r="U3891" s="41"/>
      <c r="V3891" s="41"/>
      <c r="W3891" s="41"/>
      <c r="X3891" s="41"/>
      <c r="Y3891" s="43" t="str">
        <f t="shared" si="120"/>
        <v>COMP</v>
      </c>
      <c r="Z3891" s="43">
        <v>2090448</v>
      </c>
      <c r="AA3891" s="43">
        <f t="shared" si="121"/>
        <v>2406836</v>
      </c>
    </row>
    <row r="3892" spans="1:27" x14ac:dyDescent="0.3">
      <c r="A3892" s="43">
        <v>1127694</v>
      </c>
      <c r="B3892" s="43" t="s">
        <v>232</v>
      </c>
      <c r="C3892" s="43" t="s">
        <v>2510</v>
      </c>
      <c r="D3892" s="41"/>
      <c r="E3892" s="43" t="s">
        <v>6263</v>
      </c>
      <c r="F3892" s="43" t="s">
        <v>28</v>
      </c>
      <c r="G3892" s="43">
        <v>37023</v>
      </c>
      <c r="H3892" s="41"/>
      <c r="I3892" s="41"/>
      <c r="J3892" s="43"/>
      <c r="K3892" s="41"/>
      <c r="L3892" s="41"/>
      <c r="M3892" s="41"/>
      <c r="N3892" s="41"/>
      <c r="O3892" s="41"/>
      <c r="P3892" s="41"/>
      <c r="Q3892" s="41"/>
      <c r="R3892" s="41"/>
      <c r="S3892" s="41"/>
      <c r="T3892" s="41"/>
      <c r="U3892" s="41"/>
      <c r="V3892" s="41"/>
      <c r="W3892" s="41"/>
      <c r="X3892" s="41"/>
      <c r="Y3892" s="43" t="str">
        <f t="shared" si="120"/>
        <v>COMP</v>
      </c>
      <c r="Z3892" s="43">
        <v>1736135</v>
      </c>
      <c r="AA3892" s="43">
        <f t="shared" si="121"/>
        <v>1127694</v>
      </c>
    </row>
    <row r="3893" spans="1:27" x14ac:dyDescent="0.3">
      <c r="A3893" s="43">
        <v>2358691</v>
      </c>
      <c r="B3893" s="43" t="s">
        <v>232</v>
      </c>
      <c r="C3893" s="43" t="s">
        <v>3683</v>
      </c>
      <c r="D3893" s="41"/>
      <c r="E3893" s="43" t="s">
        <v>6263</v>
      </c>
      <c r="F3893" s="43" t="s">
        <v>30</v>
      </c>
      <c r="G3893" s="43">
        <v>45046</v>
      </c>
      <c r="H3893" s="41"/>
      <c r="I3893" s="41"/>
      <c r="J3893" s="43"/>
      <c r="K3893" s="41"/>
      <c r="L3893" s="41"/>
      <c r="M3893" s="41"/>
      <c r="N3893" s="41"/>
      <c r="O3893" s="41"/>
      <c r="P3893" s="41"/>
      <c r="Q3893" s="41"/>
      <c r="R3893" s="41"/>
      <c r="S3893" s="41"/>
      <c r="T3893" s="41"/>
      <c r="U3893" s="41"/>
      <c r="V3893" s="41"/>
      <c r="W3893" s="41"/>
      <c r="X3893" s="41"/>
      <c r="Y3893" s="43" t="str">
        <f t="shared" si="120"/>
        <v/>
      </c>
      <c r="Z3893" s="43">
        <v>1980416</v>
      </c>
      <c r="AA3893" s="43" t="e">
        <f t="shared" si="121"/>
        <v>#N/A</v>
      </c>
    </row>
    <row r="3894" spans="1:27" x14ac:dyDescent="0.3">
      <c r="A3894" s="43">
        <v>2186525</v>
      </c>
      <c r="B3894" s="43" t="s">
        <v>232</v>
      </c>
      <c r="C3894" s="43" t="s">
        <v>546</v>
      </c>
      <c r="D3894" s="41"/>
      <c r="E3894" s="43" t="s">
        <v>6263</v>
      </c>
      <c r="F3894" s="43" t="s">
        <v>30</v>
      </c>
      <c r="G3894" s="43">
        <v>37021</v>
      </c>
      <c r="H3894" s="41"/>
      <c r="I3894" s="41"/>
      <c r="J3894" s="43"/>
      <c r="K3894" s="41"/>
      <c r="L3894" s="41"/>
      <c r="M3894" s="41"/>
      <c r="N3894" s="41"/>
      <c r="O3894" s="41"/>
      <c r="P3894" s="41"/>
      <c r="Q3894" s="41"/>
      <c r="R3894" s="41"/>
      <c r="S3894" s="41"/>
      <c r="T3894" s="41"/>
      <c r="U3894" s="41"/>
      <c r="V3894" s="41"/>
      <c r="W3894" s="41"/>
      <c r="X3894" s="41"/>
      <c r="Y3894" s="43" t="str">
        <f t="shared" si="120"/>
        <v/>
      </c>
      <c r="Z3894" s="43">
        <v>1690522</v>
      </c>
      <c r="AA3894" s="43" t="e">
        <f t="shared" si="121"/>
        <v>#N/A</v>
      </c>
    </row>
    <row r="3895" spans="1:27" x14ac:dyDescent="0.3">
      <c r="A3895" s="43">
        <v>2286268</v>
      </c>
      <c r="B3895" s="43" t="s">
        <v>232</v>
      </c>
      <c r="C3895" s="43" t="s">
        <v>472</v>
      </c>
      <c r="D3895" s="41"/>
      <c r="E3895" s="43" t="s">
        <v>6263</v>
      </c>
      <c r="F3895" s="43" t="s">
        <v>28</v>
      </c>
      <c r="G3895" s="43">
        <v>37016</v>
      </c>
      <c r="H3895" s="41"/>
      <c r="I3895" s="41"/>
      <c r="J3895" s="43"/>
      <c r="K3895" s="41"/>
      <c r="L3895" s="41"/>
      <c r="M3895" s="41"/>
      <c r="N3895" s="41"/>
      <c r="O3895" s="41"/>
      <c r="P3895" s="41"/>
      <c r="Q3895" s="41"/>
      <c r="R3895" s="41"/>
      <c r="S3895" s="41"/>
      <c r="T3895" s="41"/>
      <c r="U3895" s="41"/>
      <c r="V3895" s="41"/>
      <c r="W3895" s="41"/>
      <c r="X3895" s="41"/>
      <c r="Y3895" s="43" t="str">
        <f t="shared" si="120"/>
        <v>COMP</v>
      </c>
      <c r="Z3895" s="43">
        <v>2174120</v>
      </c>
      <c r="AA3895" s="43">
        <f t="shared" si="121"/>
        <v>2286268</v>
      </c>
    </row>
    <row r="3896" spans="1:27" x14ac:dyDescent="0.3">
      <c r="A3896" s="43">
        <v>2194285</v>
      </c>
      <c r="B3896" s="43" t="s">
        <v>3684</v>
      </c>
      <c r="C3896" s="43" t="s">
        <v>400</v>
      </c>
      <c r="D3896" s="41"/>
      <c r="E3896" s="43" t="s">
        <v>6263</v>
      </c>
      <c r="F3896" s="43" t="s">
        <v>30</v>
      </c>
      <c r="G3896" s="43">
        <v>45016</v>
      </c>
      <c r="H3896" s="41"/>
      <c r="I3896" s="41"/>
      <c r="J3896" s="43"/>
      <c r="K3896" s="41"/>
      <c r="L3896" s="41"/>
      <c r="M3896" s="41"/>
      <c r="N3896" s="41"/>
      <c r="O3896" s="41"/>
      <c r="P3896" s="41"/>
      <c r="Q3896" s="41"/>
      <c r="R3896" s="41"/>
      <c r="S3896" s="41"/>
      <c r="T3896" s="41"/>
      <c r="U3896" s="41"/>
      <c r="V3896" s="41"/>
      <c r="W3896" s="41"/>
      <c r="X3896" s="41"/>
      <c r="Y3896" s="43" t="str">
        <f t="shared" si="120"/>
        <v/>
      </c>
      <c r="Z3896" s="43">
        <v>2183339</v>
      </c>
      <c r="AA3896" s="43" t="e">
        <f t="shared" si="121"/>
        <v>#N/A</v>
      </c>
    </row>
    <row r="3897" spans="1:27" x14ac:dyDescent="0.3">
      <c r="A3897" s="43">
        <v>2278820</v>
      </c>
      <c r="B3897" s="43" t="s">
        <v>3685</v>
      </c>
      <c r="C3897" s="43" t="s">
        <v>1126</v>
      </c>
      <c r="D3897" s="41"/>
      <c r="E3897" s="43" t="s">
        <v>6263</v>
      </c>
      <c r="F3897" s="43" t="s">
        <v>30</v>
      </c>
      <c r="G3897" s="43">
        <v>28039</v>
      </c>
      <c r="H3897" s="41"/>
      <c r="I3897" s="41"/>
      <c r="J3897" s="43"/>
      <c r="K3897" s="41"/>
      <c r="L3897" s="41"/>
      <c r="M3897" s="41"/>
      <c r="N3897" s="41"/>
      <c r="O3897" s="41"/>
      <c r="P3897" s="41"/>
      <c r="Q3897" s="41"/>
      <c r="R3897" s="41"/>
      <c r="S3897" s="41"/>
      <c r="T3897" s="41"/>
      <c r="U3897" s="41"/>
      <c r="V3897" s="41"/>
      <c r="W3897" s="41"/>
      <c r="X3897" s="41"/>
      <c r="Y3897" s="43" t="str">
        <f t="shared" si="120"/>
        <v>COMP</v>
      </c>
      <c r="Z3897" s="43">
        <v>1490026</v>
      </c>
      <c r="AA3897" s="43">
        <f t="shared" si="121"/>
        <v>2278820</v>
      </c>
    </row>
    <row r="3898" spans="1:27" x14ac:dyDescent="0.3">
      <c r="A3898" s="43">
        <v>395673</v>
      </c>
      <c r="B3898" s="43" t="s">
        <v>3686</v>
      </c>
      <c r="C3898" s="43" t="s">
        <v>1203</v>
      </c>
      <c r="D3898" s="41"/>
      <c r="E3898" s="43" t="s">
        <v>31</v>
      </c>
      <c r="F3898" s="43" t="s">
        <v>30</v>
      </c>
      <c r="G3898" s="43">
        <v>28024</v>
      </c>
      <c r="H3898" s="41"/>
      <c r="I3898" s="41"/>
      <c r="J3898" s="43"/>
      <c r="K3898" s="41"/>
      <c r="L3898" s="41"/>
      <c r="M3898" s="41"/>
      <c r="N3898" s="41"/>
      <c r="O3898" s="41"/>
      <c r="P3898" s="41"/>
      <c r="Q3898" s="41"/>
      <c r="R3898" s="41"/>
      <c r="S3898" s="41"/>
      <c r="T3898" s="41"/>
      <c r="U3898" s="41"/>
      <c r="V3898" s="41"/>
      <c r="W3898" s="41"/>
      <c r="X3898" s="41"/>
      <c r="Y3898" s="43" t="str">
        <f t="shared" si="120"/>
        <v>COMP</v>
      </c>
      <c r="Z3898" s="43">
        <v>1573734</v>
      </c>
      <c r="AA3898" s="43">
        <f t="shared" si="121"/>
        <v>395673</v>
      </c>
    </row>
    <row r="3899" spans="1:27" x14ac:dyDescent="0.3">
      <c r="A3899" s="43">
        <v>1131018</v>
      </c>
      <c r="B3899" s="43" t="s">
        <v>3686</v>
      </c>
      <c r="C3899" s="43" t="s">
        <v>32</v>
      </c>
      <c r="D3899" s="41"/>
      <c r="E3899" s="43" t="s">
        <v>6263</v>
      </c>
      <c r="F3899" s="43" t="s">
        <v>28</v>
      </c>
      <c r="G3899" s="43">
        <v>28024</v>
      </c>
      <c r="H3899" s="41"/>
      <c r="I3899" s="41"/>
      <c r="J3899" s="43"/>
      <c r="K3899" s="41"/>
      <c r="L3899" s="41"/>
      <c r="M3899" s="41"/>
      <c r="N3899" s="41"/>
      <c r="O3899" s="41"/>
      <c r="P3899" s="41"/>
      <c r="Q3899" s="41"/>
      <c r="R3899" s="41"/>
      <c r="S3899" s="41"/>
      <c r="T3899" s="41"/>
      <c r="U3899" s="41"/>
      <c r="V3899" s="41"/>
      <c r="W3899" s="41"/>
      <c r="X3899" s="41"/>
      <c r="Y3899" s="43" t="str">
        <f t="shared" si="120"/>
        <v>COMP</v>
      </c>
      <c r="Z3899" s="43">
        <v>1655856</v>
      </c>
      <c r="AA3899" s="43">
        <f t="shared" si="121"/>
        <v>1131018</v>
      </c>
    </row>
    <row r="3900" spans="1:27" x14ac:dyDescent="0.3">
      <c r="A3900" s="43">
        <v>1977430</v>
      </c>
      <c r="B3900" s="43" t="s">
        <v>3687</v>
      </c>
      <c r="C3900" s="43" t="s">
        <v>580</v>
      </c>
      <c r="D3900" s="41"/>
      <c r="E3900" s="43" t="s">
        <v>6263</v>
      </c>
      <c r="F3900" s="43" t="s">
        <v>30</v>
      </c>
      <c r="G3900" s="43">
        <v>37016</v>
      </c>
      <c r="H3900" s="41"/>
      <c r="I3900" s="41"/>
      <c r="J3900" s="43"/>
      <c r="K3900" s="41"/>
      <c r="L3900" s="41"/>
      <c r="M3900" s="41"/>
      <c r="N3900" s="41"/>
      <c r="O3900" s="41"/>
      <c r="P3900" s="41"/>
      <c r="Q3900" s="41"/>
      <c r="R3900" s="41"/>
      <c r="S3900" s="41"/>
      <c r="T3900" s="41"/>
      <c r="U3900" s="41"/>
      <c r="V3900" s="41"/>
      <c r="W3900" s="41"/>
      <c r="X3900" s="41"/>
      <c r="Y3900" s="43" t="str">
        <f t="shared" si="120"/>
        <v>COMP</v>
      </c>
      <c r="Z3900" s="43">
        <v>2347207</v>
      </c>
      <c r="AA3900" s="43">
        <f t="shared" si="121"/>
        <v>1977430</v>
      </c>
    </row>
    <row r="3901" spans="1:27" x14ac:dyDescent="0.3">
      <c r="A3901" s="43">
        <v>2185419</v>
      </c>
      <c r="B3901" s="43" t="s">
        <v>3688</v>
      </c>
      <c r="C3901" s="43" t="s">
        <v>3689</v>
      </c>
      <c r="D3901" s="41"/>
      <c r="E3901" s="43" t="s">
        <v>6263</v>
      </c>
      <c r="F3901" s="43" t="s">
        <v>30</v>
      </c>
      <c r="G3901" s="43">
        <v>45052</v>
      </c>
      <c r="H3901" s="41"/>
      <c r="I3901" s="41"/>
      <c r="J3901" s="43"/>
      <c r="K3901" s="41"/>
      <c r="L3901" s="41"/>
      <c r="M3901" s="41"/>
      <c r="N3901" s="41"/>
      <c r="O3901" s="41"/>
      <c r="P3901" s="41"/>
      <c r="Q3901" s="41"/>
      <c r="R3901" s="41"/>
      <c r="S3901" s="41"/>
      <c r="T3901" s="41"/>
      <c r="U3901" s="41"/>
      <c r="V3901" s="41"/>
      <c r="W3901" s="41"/>
      <c r="X3901" s="41"/>
      <c r="Y3901" s="43" t="str">
        <f t="shared" si="120"/>
        <v/>
      </c>
      <c r="Z3901" s="43">
        <v>2250661</v>
      </c>
      <c r="AA3901" s="43" t="e">
        <f t="shared" si="121"/>
        <v>#N/A</v>
      </c>
    </row>
    <row r="3902" spans="1:27" x14ac:dyDescent="0.3">
      <c r="A3902" s="43">
        <v>2338311</v>
      </c>
      <c r="B3902" s="43" t="s">
        <v>3690</v>
      </c>
      <c r="C3902" s="43" t="s">
        <v>2687</v>
      </c>
      <c r="D3902" s="41"/>
      <c r="E3902" s="43" t="s">
        <v>35</v>
      </c>
      <c r="F3902" s="43" t="s">
        <v>28</v>
      </c>
      <c r="G3902" s="43">
        <v>28017</v>
      </c>
      <c r="H3902" s="41"/>
      <c r="I3902" s="41"/>
      <c r="J3902" s="43"/>
      <c r="K3902" s="41"/>
      <c r="L3902" s="41"/>
      <c r="M3902" s="41"/>
      <c r="N3902" s="41"/>
      <c r="O3902" s="41"/>
      <c r="P3902" s="41"/>
      <c r="Q3902" s="41"/>
      <c r="R3902" s="41"/>
      <c r="S3902" s="41"/>
      <c r="T3902" s="41"/>
      <c r="U3902" s="41"/>
      <c r="V3902" s="41"/>
      <c r="W3902" s="41"/>
      <c r="X3902" s="41"/>
      <c r="Y3902" s="43" t="str">
        <f t="shared" si="120"/>
        <v>COMP</v>
      </c>
      <c r="Z3902" s="43">
        <v>1655621</v>
      </c>
      <c r="AA3902" s="43">
        <f t="shared" si="121"/>
        <v>2338311</v>
      </c>
    </row>
    <row r="3903" spans="1:27" x14ac:dyDescent="0.3">
      <c r="A3903" s="43">
        <v>1441813</v>
      </c>
      <c r="B3903" s="43" t="s">
        <v>3691</v>
      </c>
      <c r="C3903" s="43" t="s">
        <v>1495</v>
      </c>
      <c r="D3903" s="41"/>
      <c r="E3903" s="43" t="s">
        <v>6263</v>
      </c>
      <c r="F3903" s="43" t="s">
        <v>28</v>
      </c>
      <c r="G3903" s="43">
        <v>37027</v>
      </c>
      <c r="H3903" s="41"/>
      <c r="I3903" s="41"/>
      <c r="J3903" s="43"/>
      <c r="K3903" s="41"/>
      <c r="L3903" s="41"/>
      <c r="M3903" s="41"/>
      <c r="N3903" s="41"/>
      <c r="O3903" s="41"/>
      <c r="P3903" s="41"/>
      <c r="Q3903" s="41"/>
      <c r="R3903" s="41"/>
      <c r="S3903" s="41"/>
      <c r="T3903" s="41"/>
      <c r="U3903" s="41"/>
      <c r="V3903" s="41"/>
      <c r="W3903" s="41"/>
      <c r="X3903" s="41"/>
      <c r="Y3903" s="43" t="str">
        <f t="shared" si="120"/>
        <v>COMP</v>
      </c>
      <c r="Z3903" s="43">
        <v>1569947</v>
      </c>
      <c r="AA3903" s="43">
        <f t="shared" si="121"/>
        <v>1441813</v>
      </c>
    </row>
    <row r="3904" spans="1:27" x14ac:dyDescent="0.3">
      <c r="A3904" s="43">
        <v>1792745</v>
      </c>
      <c r="B3904" s="43" t="s">
        <v>3692</v>
      </c>
      <c r="C3904" s="43" t="s">
        <v>3693</v>
      </c>
      <c r="D3904" s="41"/>
      <c r="E3904" s="43" t="s">
        <v>6263</v>
      </c>
      <c r="F3904" s="43" t="s">
        <v>28</v>
      </c>
      <c r="G3904" s="43">
        <v>37043</v>
      </c>
      <c r="H3904" s="41"/>
      <c r="I3904" s="41"/>
      <c r="J3904" s="43"/>
      <c r="K3904" s="41"/>
      <c r="L3904" s="41"/>
      <c r="M3904" s="41"/>
      <c r="N3904" s="41"/>
      <c r="O3904" s="41"/>
      <c r="P3904" s="41"/>
      <c r="Q3904" s="41"/>
      <c r="R3904" s="41"/>
      <c r="S3904" s="41"/>
      <c r="T3904" s="41"/>
      <c r="U3904" s="41"/>
      <c r="V3904" s="41"/>
      <c r="W3904" s="41"/>
      <c r="X3904" s="41"/>
      <c r="Y3904" s="43" t="str">
        <f t="shared" si="120"/>
        <v>COMP</v>
      </c>
      <c r="Z3904" s="43">
        <v>677291</v>
      </c>
      <c r="AA3904" s="43">
        <f t="shared" si="121"/>
        <v>1792745</v>
      </c>
    </row>
    <row r="3905" spans="1:27" x14ac:dyDescent="0.3">
      <c r="A3905" s="43">
        <v>2223805</v>
      </c>
      <c r="B3905" s="43" t="s">
        <v>3694</v>
      </c>
      <c r="C3905" s="43" t="s">
        <v>3695</v>
      </c>
      <c r="D3905" s="41"/>
      <c r="E3905" s="43" t="s">
        <v>34</v>
      </c>
      <c r="F3905" s="43" t="s">
        <v>28</v>
      </c>
      <c r="G3905" s="43">
        <v>37046</v>
      </c>
      <c r="H3905" s="41"/>
      <c r="I3905" s="41"/>
      <c r="J3905" s="43"/>
      <c r="K3905" s="41"/>
      <c r="L3905" s="41"/>
      <c r="M3905" s="41"/>
      <c r="N3905" s="41"/>
      <c r="O3905" s="41"/>
      <c r="P3905" s="41"/>
      <c r="Q3905" s="41"/>
      <c r="R3905" s="41"/>
      <c r="S3905" s="41"/>
      <c r="T3905" s="41"/>
      <c r="U3905" s="41"/>
      <c r="V3905" s="41"/>
      <c r="W3905" s="41"/>
      <c r="X3905" s="41"/>
      <c r="Y3905" s="43" t="str">
        <f t="shared" si="120"/>
        <v>COMP</v>
      </c>
      <c r="Z3905" s="43">
        <v>1832536</v>
      </c>
      <c r="AA3905" s="43">
        <f t="shared" si="121"/>
        <v>2223805</v>
      </c>
    </row>
    <row r="3906" spans="1:27" x14ac:dyDescent="0.3">
      <c r="A3906" s="43">
        <v>1442984</v>
      </c>
      <c r="B3906" s="43" t="s">
        <v>3696</v>
      </c>
      <c r="C3906" s="43" t="s">
        <v>353</v>
      </c>
      <c r="D3906" s="41"/>
      <c r="E3906" s="43" t="s">
        <v>31</v>
      </c>
      <c r="F3906" s="43" t="s">
        <v>30</v>
      </c>
      <c r="G3906" s="43">
        <v>45038</v>
      </c>
      <c r="H3906" s="41"/>
      <c r="I3906" s="41"/>
      <c r="J3906" s="43"/>
      <c r="K3906" s="41"/>
      <c r="L3906" s="41"/>
      <c r="M3906" s="41"/>
      <c r="N3906" s="41"/>
      <c r="O3906" s="41"/>
      <c r="P3906" s="41"/>
      <c r="Q3906" s="41"/>
      <c r="R3906" s="41"/>
      <c r="S3906" s="41"/>
      <c r="T3906" s="41"/>
      <c r="U3906" s="41"/>
      <c r="V3906" s="41"/>
      <c r="W3906" s="41"/>
      <c r="X3906" s="41"/>
      <c r="Y3906" s="43" t="str">
        <f t="shared" ref="Y3906:Y3969" si="122">IF(ISERROR(AA3906)=FALSE,"COMP","")</f>
        <v>COMP</v>
      </c>
      <c r="Z3906" s="43">
        <v>645724</v>
      </c>
      <c r="AA3906" s="43">
        <f t="shared" ref="AA3906:AA3969" si="123">VLOOKUP(A3906,Z:Z,1,FALSE)</f>
        <v>1442984</v>
      </c>
    </row>
    <row r="3907" spans="1:27" x14ac:dyDescent="0.3">
      <c r="A3907" s="43">
        <v>1284016</v>
      </c>
      <c r="B3907" s="43" t="s">
        <v>3697</v>
      </c>
      <c r="C3907" s="43" t="s">
        <v>3698</v>
      </c>
      <c r="D3907" s="41"/>
      <c r="E3907" s="43" t="s">
        <v>6263</v>
      </c>
      <c r="F3907" s="43" t="s">
        <v>28</v>
      </c>
      <c r="G3907" s="43">
        <v>37042</v>
      </c>
      <c r="H3907" s="41"/>
      <c r="I3907" s="41"/>
      <c r="J3907" s="43"/>
      <c r="K3907" s="41"/>
      <c r="L3907" s="41"/>
      <c r="M3907" s="41"/>
      <c r="N3907" s="41"/>
      <c r="O3907" s="41"/>
      <c r="P3907" s="41"/>
      <c r="Q3907" s="41"/>
      <c r="R3907" s="41"/>
      <c r="S3907" s="41"/>
      <c r="T3907" s="41"/>
      <c r="U3907" s="41"/>
      <c r="V3907" s="41"/>
      <c r="W3907" s="41"/>
      <c r="X3907" s="41"/>
      <c r="Y3907" s="43" t="str">
        <f t="shared" si="122"/>
        <v/>
      </c>
      <c r="Z3907" s="43">
        <v>2165743</v>
      </c>
      <c r="AA3907" s="43" t="e">
        <f t="shared" si="123"/>
        <v>#N/A</v>
      </c>
    </row>
    <row r="3908" spans="1:27" x14ac:dyDescent="0.3">
      <c r="A3908" s="43">
        <v>2301266</v>
      </c>
      <c r="B3908" s="43" t="s">
        <v>3699</v>
      </c>
      <c r="C3908" s="43" t="s">
        <v>1428</v>
      </c>
      <c r="D3908" s="41"/>
      <c r="E3908" s="43" t="s">
        <v>6263</v>
      </c>
      <c r="F3908" s="43" t="s">
        <v>30</v>
      </c>
      <c r="G3908" s="43">
        <v>28037</v>
      </c>
      <c r="H3908" s="41"/>
      <c r="I3908" s="41"/>
      <c r="J3908" s="43"/>
      <c r="K3908" s="41"/>
      <c r="L3908" s="41"/>
      <c r="M3908" s="41"/>
      <c r="N3908" s="41"/>
      <c r="O3908" s="41"/>
      <c r="P3908" s="41"/>
      <c r="Q3908" s="41"/>
      <c r="R3908" s="41"/>
      <c r="S3908" s="41"/>
      <c r="T3908" s="41"/>
      <c r="U3908" s="41"/>
      <c r="V3908" s="41"/>
      <c r="W3908" s="41"/>
      <c r="X3908" s="41"/>
      <c r="Y3908" s="43" t="str">
        <f t="shared" si="122"/>
        <v>COMP</v>
      </c>
      <c r="Z3908" s="43">
        <v>2273570</v>
      </c>
      <c r="AA3908" s="43">
        <f t="shared" si="123"/>
        <v>2301266</v>
      </c>
    </row>
    <row r="3909" spans="1:27" x14ac:dyDescent="0.3">
      <c r="A3909" s="43">
        <v>2349179</v>
      </c>
      <c r="B3909" s="43" t="s">
        <v>3700</v>
      </c>
      <c r="C3909" s="43" t="s">
        <v>520</v>
      </c>
      <c r="D3909" s="41"/>
      <c r="E3909" s="43" t="s">
        <v>6263</v>
      </c>
      <c r="F3909" s="43" t="s">
        <v>30</v>
      </c>
      <c r="G3909" s="43">
        <v>18029</v>
      </c>
      <c r="H3909" s="41"/>
      <c r="I3909" s="41"/>
      <c r="J3909" s="43"/>
      <c r="K3909" s="41"/>
      <c r="L3909" s="41"/>
      <c r="M3909" s="41"/>
      <c r="N3909" s="41"/>
      <c r="O3909" s="41"/>
      <c r="P3909" s="41"/>
      <c r="Q3909" s="41"/>
      <c r="R3909" s="41"/>
      <c r="S3909" s="41"/>
      <c r="T3909" s="41"/>
      <c r="U3909" s="41"/>
      <c r="V3909" s="41"/>
      <c r="W3909" s="41"/>
      <c r="X3909" s="41"/>
      <c r="Y3909" s="43" t="str">
        <f t="shared" si="122"/>
        <v/>
      </c>
      <c r="Z3909" s="43">
        <v>313152</v>
      </c>
      <c r="AA3909" s="43" t="e">
        <f t="shared" si="123"/>
        <v>#N/A</v>
      </c>
    </row>
    <row r="3910" spans="1:27" x14ac:dyDescent="0.3">
      <c r="A3910" s="43">
        <v>120894</v>
      </c>
      <c r="B3910" s="43" t="s">
        <v>3700</v>
      </c>
      <c r="C3910" s="43" t="s">
        <v>266</v>
      </c>
      <c r="D3910" s="41"/>
      <c r="E3910" s="43" t="s">
        <v>6263</v>
      </c>
      <c r="F3910" s="43" t="s">
        <v>30</v>
      </c>
      <c r="G3910" s="43">
        <v>37024</v>
      </c>
      <c r="H3910" s="41"/>
      <c r="I3910" s="41"/>
      <c r="J3910" s="43"/>
      <c r="K3910" s="41"/>
      <c r="L3910" s="41"/>
      <c r="M3910" s="41"/>
      <c r="N3910" s="41"/>
      <c r="O3910" s="41"/>
      <c r="P3910" s="41"/>
      <c r="Q3910" s="41"/>
      <c r="R3910" s="41"/>
      <c r="S3910" s="41"/>
      <c r="T3910" s="41"/>
      <c r="U3910" s="41"/>
      <c r="V3910" s="41"/>
      <c r="W3910" s="41"/>
      <c r="X3910" s="41"/>
      <c r="Y3910" s="43" t="str">
        <f t="shared" si="122"/>
        <v/>
      </c>
      <c r="Z3910" s="43">
        <v>1887170</v>
      </c>
      <c r="AA3910" s="43" t="e">
        <f t="shared" si="123"/>
        <v>#N/A</v>
      </c>
    </row>
    <row r="3911" spans="1:27" x14ac:dyDescent="0.3">
      <c r="A3911" s="43">
        <v>1969552</v>
      </c>
      <c r="B3911" s="43" t="s">
        <v>3701</v>
      </c>
      <c r="C3911" s="43" t="s">
        <v>553</v>
      </c>
      <c r="D3911" s="41"/>
      <c r="E3911" s="43" t="s">
        <v>29</v>
      </c>
      <c r="F3911" s="43" t="s">
        <v>28</v>
      </c>
      <c r="G3911" s="43">
        <v>37024</v>
      </c>
      <c r="H3911" s="41"/>
      <c r="I3911" s="41"/>
      <c r="J3911" s="43"/>
      <c r="K3911" s="41"/>
      <c r="L3911" s="41"/>
      <c r="M3911" s="41"/>
      <c r="N3911" s="41"/>
      <c r="O3911" s="41"/>
      <c r="P3911" s="41"/>
      <c r="Q3911" s="41"/>
      <c r="R3911" s="41"/>
      <c r="S3911" s="41"/>
      <c r="T3911" s="41"/>
      <c r="U3911" s="41"/>
      <c r="V3911" s="41"/>
      <c r="W3911" s="41"/>
      <c r="X3911" s="41"/>
      <c r="Y3911" s="43" t="str">
        <f t="shared" si="122"/>
        <v>COMP</v>
      </c>
      <c r="Z3911" s="43">
        <v>1439093</v>
      </c>
      <c r="AA3911" s="43">
        <f t="shared" si="123"/>
        <v>1969552</v>
      </c>
    </row>
    <row r="3912" spans="1:27" x14ac:dyDescent="0.3">
      <c r="A3912" s="43">
        <v>1283179</v>
      </c>
      <c r="B3912" s="43" t="s">
        <v>3702</v>
      </c>
      <c r="C3912" s="43" t="s">
        <v>175</v>
      </c>
      <c r="D3912" s="41"/>
      <c r="E3912" s="43" t="s">
        <v>29</v>
      </c>
      <c r="F3912" s="43" t="s">
        <v>28</v>
      </c>
      <c r="G3912" s="43">
        <v>45008</v>
      </c>
      <c r="H3912" s="41"/>
      <c r="I3912" s="41"/>
      <c r="J3912" s="43"/>
      <c r="K3912" s="41"/>
      <c r="L3912" s="41"/>
      <c r="M3912" s="41"/>
      <c r="N3912" s="41"/>
      <c r="O3912" s="41"/>
      <c r="P3912" s="41"/>
      <c r="Q3912" s="41"/>
      <c r="R3912" s="41"/>
      <c r="S3912" s="41"/>
      <c r="T3912" s="41"/>
      <c r="U3912" s="41"/>
      <c r="V3912" s="41"/>
      <c r="W3912" s="41"/>
      <c r="X3912" s="41"/>
      <c r="Y3912" s="43" t="str">
        <f t="shared" si="122"/>
        <v>COMP</v>
      </c>
      <c r="Z3912" s="43">
        <v>2195032</v>
      </c>
      <c r="AA3912" s="43">
        <f t="shared" si="123"/>
        <v>1283179</v>
      </c>
    </row>
    <row r="3913" spans="1:27" x14ac:dyDescent="0.3">
      <c r="A3913" s="43">
        <v>1675926</v>
      </c>
      <c r="B3913" s="43" t="s">
        <v>3703</v>
      </c>
      <c r="C3913" s="43" t="s">
        <v>512</v>
      </c>
      <c r="D3913" s="41"/>
      <c r="E3913" s="43" t="s">
        <v>35</v>
      </c>
      <c r="F3913" s="43" t="s">
        <v>28</v>
      </c>
      <c r="G3913" s="43">
        <v>41003</v>
      </c>
      <c r="H3913" s="41"/>
      <c r="I3913" s="41"/>
      <c r="J3913" s="43"/>
      <c r="K3913" s="41"/>
      <c r="L3913" s="41"/>
      <c r="M3913" s="41"/>
      <c r="N3913" s="41"/>
      <c r="O3913" s="41"/>
      <c r="P3913" s="41"/>
      <c r="Q3913" s="41"/>
      <c r="R3913" s="41"/>
      <c r="S3913" s="41"/>
      <c r="T3913" s="41"/>
      <c r="U3913" s="41"/>
      <c r="V3913" s="41"/>
      <c r="W3913" s="41"/>
      <c r="X3913" s="41"/>
      <c r="Y3913" s="43" t="str">
        <f t="shared" si="122"/>
        <v>COMP</v>
      </c>
      <c r="Z3913" s="43">
        <v>637067</v>
      </c>
      <c r="AA3913" s="43">
        <f t="shared" si="123"/>
        <v>1675926</v>
      </c>
    </row>
    <row r="3914" spans="1:27" x14ac:dyDescent="0.3">
      <c r="A3914" s="43">
        <v>1675935</v>
      </c>
      <c r="B3914" s="43" t="s">
        <v>3703</v>
      </c>
      <c r="C3914" s="43" t="s">
        <v>1755</v>
      </c>
      <c r="D3914" s="41"/>
      <c r="E3914" s="43" t="s">
        <v>35</v>
      </c>
      <c r="F3914" s="43" t="s">
        <v>28</v>
      </c>
      <c r="G3914" s="43">
        <v>41003</v>
      </c>
      <c r="H3914" s="41"/>
      <c r="I3914" s="41"/>
      <c r="J3914" s="43"/>
      <c r="K3914" s="41"/>
      <c r="L3914" s="41"/>
      <c r="M3914" s="41"/>
      <c r="N3914" s="41"/>
      <c r="O3914" s="41"/>
      <c r="P3914" s="41"/>
      <c r="Q3914" s="41"/>
      <c r="R3914" s="41"/>
      <c r="S3914" s="41"/>
      <c r="T3914" s="41"/>
      <c r="U3914" s="41"/>
      <c r="V3914" s="41"/>
      <c r="W3914" s="41"/>
      <c r="X3914" s="41"/>
      <c r="Y3914" s="43" t="str">
        <f t="shared" si="122"/>
        <v>COMP</v>
      </c>
      <c r="Z3914" s="43">
        <v>2291373</v>
      </c>
      <c r="AA3914" s="43">
        <f t="shared" si="123"/>
        <v>1675935</v>
      </c>
    </row>
    <row r="3915" spans="1:27" x14ac:dyDescent="0.3">
      <c r="A3915" s="43">
        <v>651515</v>
      </c>
      <c r="B3915" s="43" t="s">
        <v>3704</v>
      </c>
      <c r="C3915" s="43" t="s">
        <v>290</v>
      </c>
      <c r="D3915" s="41"/>
      <c r="E3915" s="43" t="s">
        <v>6263</v>
      </c>
      <c r="F3915" s="43" t="s">
        <v>28</v>
      </c>
      <c r="G3915" s="43">
        <v>45041</v>
      </c>
      <c r="H3915" s="41"/>
      <c r="I3915" s="41"/>
      <c r="J3915" s="43"/>
      <c r="K3915" s="41"/>
      <c r="L3915" s="41"/>
      <c r="M3915" s="41"/>
      <c r="N3915" s="41"/>
      <c r="O3915" s="41"/>
      <c r="P3915" s="41"/>
      <c r="Q3915" s="41"/>
      <c r="R3915" s="41"/>
      <c r="S3915" s="41"/>
      <c r="T3915" s="41"/>
      <c r="U3915" s="41"/>
      <c r="V3915" s="41"/>
      <c r="W3915" s="41"/>
      <c r="X3915" s="41"/>
      <c r="Y3915" s="43" t="str">
        <f t="shared" si="122"/>
        <v/>
      </c>
      <c r="Z3915" s="43">
        <v>1238641</v>
      </c>
      <c r="AA3915" s="43" t="e">
        <f t="shared" si="123"/>
        <v>#N/A</v>
      </c>
    </row>
    <row r="3916" spans="1:27" x14ac:dyDescent="0.3">
      <c r="A3916" s="43">
        <v>1179226</v>
      </c>
      <c r="B3916" s="43" t="s">
        <v>3705</v>
      </c>
      <c r="C3916" s="43" t="s">
        <v>2316</v>
      </c>
      <c r="D3916" s="41"/>
      <c r="E3916" s="43" t="s">
        <v>6263</v>
      </c>
      <c r="F3916" s="43" t="s">
        <v>28</v>
      </c>
      <c r="G3916" s="43">
        <v>28037</v>
      </c>
      <c r="H3916" s="41"/>
      <c r="I3916" s="41"/>
      <c r="J3916" s="43"/>
      <c r="K3916" s="41"/>
      <c r="L3916" s="41"/>
      <c r="M3916" s="41"/>
      <c r="N3916" s="41"/>
      <c r="O3916" s="41"/>
      <c r="P3916" s="41"/>
      <c r="Q3916" s="41"/>
      <c r="R3916" s="41"/>
      <c r="S3916" s="41"/>
      <c r="T3916" s="41"/>
      <c r="U3916" s="41"/>
      <c r="V3916" s="41"/>
      <c r="W3916" s="41"/>
      <c r="X3916" s="41"/>
      <c r="Y3916" s="43" t="str">
        <f t="shared" si="122"/>
        <v/>
      </c>
      <c r="Z3916" s="43">
        <v>1226885</v>
      </c>
      <c r="AA3916" s="43" t="e">
        <f t="shared" si="123"/>
        <v>#N/A</v>
      </c>
    </row>
    <row r="3917" spans="1:27" x14ac:dyDescent="0.3">
      <c r="A3917" s="43">
        <v>1879539</v>
      </c>
      <c r="B3917" s="43" t="s">
        <v>3706</v>
      </c>
      <c r="C3917" s="43" t="s">
        <v>3707</v>
      </c>
      <c r="D3917" s="41"/>
      <c r="E3917" s="43" t="s">
        <v>6263</v>
      </c>
      <c r="F3917" s="43" t="s">
        <v>30</v>
      </c>
      <c r="G3917" s="43">
        <v>45010</v>
      </c>
      <c r="H3917" s="41"/>
      <c r="I3917" s="41"/>
      <c r="J3917" s="43"/>
      <c r="K3917" s="41"/>
      <c r="L3917" s="41"/>
      <c r="M3917" s="41"/>
      <c r="N3917" s="41"/>
      <c r="O3917" s="41"/>
      <c r="P3917" s="41"/>
      <c r="Q3917" s="41"/>
      <c r="R3917" s="41"/>
      <c r="S3917" s="41"/>
      <c r="T3917" s="41"/>
      <c r="U3917" s="41"/>
      <c r="V3917" s="41"/>
      <c r="W3917" s="41"/>
      <c r="X3917" s="41"/>
      <c r="Y3917" s="43" t="str">
        <f t="shared" si="122"/>
        <v/>
      </c>
      <c r="Z3917" s="43">
        <v>1322698</v>
      </c>
      <c r="AA3917" s="43" t="e">
        <f t="shared" si="123"/>
        <v>#N/A</v>
      </c>
    </row>
    <row r="3918" spans="1:27" x14ac:dyDescent="0.3">
      <c r="A3918" s="43">
        <v>1879541</v>
      </c>
      <c r="B3918" s="43" t="s">
        <v>3706</v>
      </c>
      <c r="C3918" s="43" t="s">
        <v>475</v>
      </c>
      <c r="D3918" s="41"/>
      <c r="E3918" s="43" t="s">
        <v>6263</v>
      </c>
      <c r="F3918" s="43" t="s">
        <v>28</v>
      </c>
      <c r="G3918" s="43">
        <v>45010</v>
      </c>
      <c r="H3918" s="41"/>
      <c r="I3918" s="41"/>
      <c r="J3918" s="43"/>
      <c r="K3918" s="41"/>
      <c r="L3918" s="41"/>
      <c r="M3918" s="41"/>
      <c r="N3918" s="41"/>
      <c r="O3918" s="41"/>
      <c r="P3918" s="41"/>
      <c r="Q3918" s="41"/>
      <c r="R3918" s="41"/>
      <c r="S3918" s="41"/>
      <c r="T3918" s="41"/>
      <c r="U3918" s="41"/>
      <c r="V3918" s="41"/>
      <c r="W3918" s="41"/>
      <c r="X3918" s="41"/>
      <c r="Y3918" s="43" t="str">
        <f t="shared" si="122"/>
        <v>COMP</v>
      </c>
      <c r="Z3918" s="43">
        <v>254509</v>
      </c>
      <c r="AA3918" s="43">
        <f t="shared" si="123"/>
        <v>1879541</v>
      </c>
    </row>
    <row r="3919" spans="1:27" x14ac:dyDescent="0.3">
      <c r="A3919" s="43">
        <v>198424</v>
      </c>
      <c r="B3919" s="43" t="s">
        <v>3708</v>
      </c>
      <c r="C3919" s="43" t="s">
        <v>316</v>
      </c>
      <c r="D3919" s="41"/>
      <c r="E3919" s="43" t="s">
        <v>6263</v>
      </c>
      <c r="F3919" s="43" t="s">
        <v>28</v>
      </c>
      <c r="G3919" s="43">
        <v>41012</v>
      </c>
      <c r="H3919" s="41"/>
      <c r="I3919" s="41"/>
      <c r="J3919" s="43"/>
      <c r="K3919" s="41"/>
      <c r="L3919" s="41"/>
      <c r="M3919" s="41"/>
      <c r="N3919" s="41"/>
      <c r="O3919" s="41"/>
      <c r="P3919" s="41"/>
      <c r="Q3919" s="41"/>
      <c r="R3919" s="41"/>
      <c r="S3919" s="41"/>
      <c r="T3919" s="41"/>
      <c r="U3919" s="41"/>
      <c r="V3919" s="41"/>
      <c r="W3919" s="41"/>
      <c r="X3919" s="41"/>
      <c r="Y3919" s="43" t="str">
        <f t="shared" si="122"/>
        <v>COMP</v>
      </c>
      <c r="Z3919" s="43">
        <v>1574752</v>
      </c>
      <c r="AA3919" s="43">
        <f t="shared" si="123"/>
        <v>198424</v>
      </c>
    </row>
    <row r="3920" spans="1:27" x14ac:dyDescent="0.3">
      <c r="A3920" s="43">
        <v>1669264</v>
      </c>
      <c r="B3920" s="43" t="s">
        <v>3709</v>
      </c>
      <c r="C3920" s="43" t="s">
        <v>924</v>
      </c>
      <c r="D3920" s="41"/>
      <c r="E3920" s="43" t="s">
        <v>29</v>
      </c>
      <c r="F3920" s="43" t="s">
        <v>30</v>
      </c>
      <c r="G3920" s="43">
        <v>28004</v>
      </c>
      <c r="H3920" s="41"/>
      <c r="I3920" s="41"/>
      <c r="J3920" s="43"/>
      <c r="K3920" s="41"/>
      <c r="L3920" s="41"/>
      <c r="M3920" s="41"/>
      <c r="N3920" s="41"/>
      <c r="O3920" s="41"/>
      <c r="P3920" s="41"/>
      <c r="Q3920" s="41"/>
      <c r="R3920" s="41"/>
      <c r="S3920" s="41"/>
      <c r="T3920" s="41"/>
      <c r="U3920" s="41"/>
      <c r="V3920" s="41"/>
      <c r="W3920" s="41"/>
      <c r="X3920" s="41"/>
      <c r="Y3920" s="43" t="str">
        <f t="shared" si="122"/>
        <v>COMP</v>
      </c>
      <c r="Z3920" s="43">
        <v>635985</v>
      </c>
      <c r="AA3920" s="43">
        <f t="shared" si="123"/>
        <v>1669264</v>
      </c>
    </row>
    <row r="3921" spans="1:27" x14ac:dyDescent="0.3">
      <c r="A3921" s="43">
        <v>1398248</v>
      </c>
      <c r="B3921" s="43" t="s">
        <v>3710</v>
      </c>
      <c r="C3921" s="43" t="s">
        <v>1306</v>
      </c>
      <c r="D3921" s="41"/>
      <c r="E3921" s="43" t="s">
        <v>35</v>
      </c>
      <c r="F3921" s="43" t="s">
        <v>30</v>
      </c>
      <c r="G3921" s="43">
        <v>41012</v>
      </c>
      <c r="H3921" s="41"/>
      <c r="I3921" s="41"/>
      <c r="J3921" s="43"/>
      <c r="K3921" s="41"/>
      <c r="L3921" s="41"/>
      <c r="M3921" s="41"/>
      <c r="N3921" s="41"/>
      <c r="O3921" s="41"/>
      <c r="P3921" s="41"/>
      <c r="Q3921" s="41"/>
      <c r="R3921" s="41"/>
      <c r="S3921" s="41"/>
      <c r="T3921" s="41"/>
      <c r="U3921" s="41"/>
      <c r="V3921" s="41"/>
      <c r="W3921" s="41"/>
      <c r="X3921" s="41"/>
      <c r="Y3921" s="43" t="str">
        <f t="shared" si="122"/>
        <v>COMP</v>
      </c>
      <c r="Z3921" s="43">
        <v>2338310</v>
      </c>
      <c r="AA3921" s="43">
        <f t="shared" si="123"/>
        <v>1398248</v>
      </c>
    </row>
    <row r="3922" spans="1:27" x14ac:dyDescent="0.3">
      <c r="A3922" s="43">
        <v>1735254</v>
      </c>
      <c r="B3922" s="43" t="s">
        <v>3710</v>
      </c>
      <c r="C3922" s="43" t="s">
        <v>2692</v>
      </c>
      <c r="D3922" s="41"/>
      <c r="E3922" s="43" t="s">
        <v>34</v>
      </c>
      <c r="F3922" s="43" t="s">
        <v>28</v>
      </c>
      <c r="G3922" s="43">
        <v>41012</v>
      </c>
      <c r="H3922" s="41"/>
      <c r="I3922" s="41"/>
      <c r="J3922" s="43"/>
      <c r="K3922" s="41"/>
      <c r="L3922" s="41"/>
      <c r="M3922" s="41"/>
      <c r="N3922" s="41"/>
      <c r="O3922" s="41"/>
      <c r="P3922" s="41"/>
      <c r="Q3922" s="41"/>
      <c r="R3922" s="41"/>
      <c r="S3922" s="41"/>
      <c r="T3922" s="41"/>
      <c r="U3922" s="41"/>
      <c r="V3922" s="41"/>
      <c r="W3922" s="41"/>
      <c r="X3922" s="41"/>
      <c r="Y3922" s="43" t="str">
        <f t="shared" si="122"/>
        <v>COMP</v>
      </c>
      <c r="Z3922" s="43">
        <v>509883</v>
      </c>
      <c r="AA3922" s="43">
        <f t="shared" si="123"/>
        <v>1735254</v>
      </c>
    </row>
    <row r="3923" spans="1:27" x14ac:dyDescent="0.3">
      <c r="A3923" s="43">
        <v>2275816</v>
      </c>
      <c r="B3923" s="43" t="s">
        <v>3711</v>
      </c>
      <c r="C3923" s="43" t="s">
        <v>3712</v>
      </c>
      <c r="D3923" s="41"/>
      <c r="E3923" s="43" t="s">
        <v>6263</v>
      </c>
      <c r="F3923" s="43" t="s">
        <v>30</v>
      </c>
      <c r="G3923" s="43">
        <v>37021</v>
      </c>
      <c r="H3923" s="41"/>
      <c r="I3923" s="41"/>
      <c r="J3923" s="43"/>
      <c r="K3923" s="41"/>
      <c r="L3923" s="41"/>
      <c r="M3923" s="41"/>
      <c r="N3923" s="41"/>
      <c r="O3923" s="41"/>
      <c r="P3923" s="41"/>
      <c r="Q3923" s="41"/>
      <c r="R3923" s="41"/>
      <c r="S3923" s="41"/>
      <c r="T3923" s="41"/>
      <c r="U3923" s="41"/>
      <c r="V3923" s="41"/>
      <c r="W3923" s="41"/>
      <c r="X3923" s="41"/>
      <c r="Y3923" s="43" t="str">
        <f t="shared" si="122"/>
        <v>COMP</v>
      </c>
      <c r="Z3923" s="43">
        <v>2394780</v>
      </c>
      <c r="AA3923" s="43">
        <f t="shared" si="123"/>
        <v>2275816</v>
      </c>
    </row>
    <row r="3924" spans="1:27" x14ac:dyDescent="0.3">
      <c r="A3924" s="43">
        <v>2137489</v>
      </c>
      <c r="B3924" s="43" t="s">
        <v>3713</v>
      </c>
      <c r="C3924" s="43" t="s">
        <v>3714</v>
      </c>
      <c r="D3924" s="41"/>
      <c r="E3924" s="43" t="s">
        <v>34</v>
      </c>
      <c r="F3924" s="43" t="s">
        <v>28</v>
      </c>
      <c r="G3924" s="43">
        <v>37027</v>
      </c>
      <c r="H3924" s="41"/>
      <c r="I3924" s="41"/>
      <c r="J3924" s="43"/>
      <c r="K3924" s="41"/>
      <c r="L3924" s="41"/>
      <c r="M3924" s="41"/>
      <c r="N3924" s="41"/>
      <c r="O3924" s="41"/>
      <c r="P3924" s="41"/>
      <c r="Q3924" s="41"/>
      <c r="R3924" s="41"/>
      <c r="S3924" s="41"/>
      <c r="T3924" s="41"/>
      <c r="U3924" s="41"/>
      <c r="V3924" s="41"/>
      <c r="W3924" s="41"/>
      <c r="X3924" s="41"/>
      <c r="Y3924" s="43" t="str">
        <f t="shared" si="122"/>
        <v>COMP</v>
      </c>
      <c r="Z3924" s="43">
        <v>2171148</v>
      </c>
      <c r="AA3924" s="43">
        <f t="shared" si="123"/>
        <v>2137489</v>
      </c>
    </row>
    <row r="3925" spans="1:27" x14ac:dyDescent="0.3">
      <c r="A3925" s="43">
        <v>1578096</v>
      </c>
      <c r="B3925" s="43" t="s">
        <v>3715</v>
      </c>
      <c r="C3925" s="43" t="s">
        <v>1760</v>
      </c>
      <c r="D3925" s="41"/>
      <c r="E3925" s="43" t="s">
        <v>35</v>
      </c>
      <c r="F3925" s="43" t="s">
        <v>30</v>
      </c>
      <c r="G3925" s="43">
        <v>45008</v>
      </c>
      <c r="H3925" s="41"/>
      <c r="I3925" s="41"/>
      <c r="J3925" s="43"/>
      <c r="K3925" s="41"/>
      <c r="L3925" s="41"/>
      <c r="M3925" s="41"/>
      <c r="N3925" s="41"/>
      <c r="O3925" s="41"/>
      <c r="P3925" s="41"/>
      <c r="Q3925" s="41"/>
      <c r="R3925" s="41"/>
      <c r="S3925" s="41"/>
      <c r="T3925" s="41"/>
      <c r="U3925" s="41"/>
      <c r="V3925" s="41"/>
      <c r="W3925" s="41"/>
      <c r="X3925" s="41"/>
      <c r="Y3925" s="43" t="str">
        <f t="shared" si="122"/>
        <v>COMP</v>
      </c>
      <c r="Z3925" s="43">
        <v>2336763</v>
      </c>
      <c r="AA3925" s="43">
        <f t="shared" si="123"/>
        <v>1578096</v>
      </c>
    </row>
    <row r="3926" spans="1:27" x14ac:dyDescent="0.3">
      <c r="A3926" s="43">
        <v>2362582</v>
      </c>
      <c r="B3926" s="43" t="s">
        <v>3716</v>
      </c>
      <c r="C3926" s="43" t="s">
        <v>3717</v>
      </c>
      <c r="D3926" s="41"/>
      <c r="E3926" s="43" t="s">
        <v>35</v>
      </c>
      <c r="F3926" s="43" t="s">
        <v>30</v>
      </c>
      <c r="G3926" s="43">
        <v>28041</v>
      </c>
      <c r="H3926" s="41"/>
      <c r="I3926" s="41"/>
      <c r="J3926" s="43"/>
      <c r="K3926" s="41"/>
      <c r="L3926" s="41"/>
      <c r="M3926" s="41"/>
      <c r="N3926" s="41"/>
      <c r="O3926" s="41"/>
      <c r="P3926" s="41"/>
      <c r="Q3926" s="41"/>
      <c r="R3926" s="41"/>
      <c r="S3926" s="41"/>
      <c r="T3926" s="41"/>
      <c r="U3926" s="41"/>
      <c r="V3926" s="41"/>
      <c r="W3926" s="41"/>
      <c r="X3926" s="41"/>
      <c r="Y3926" s="43" t="str">
        <f t="shared" si="122"/>
        <v>COMP</v>
      </c>
      <c r="Z3926" s="43">
        <v>431761</v>
      </c>
      <c r="AA3926" s="43">
        <f t="shared" si="123"/>
        <v>2362582</v>
      </c>
    </row>
    <row r="3927" spans="1:27" x14ac:dyDescent="0.3">
      <c r="A3927" s="43">
        <v>2419745</v>
      </c>
      <c r="B3927" s="43" t="s">
        <v>3718</v>
      </c>
      <c r="C3927" s="43" t="s">
        <v>3719</v>
      </c>
      <c r="D3927" s="41"/>
      <c r="E3927" s="43" t="s">
        <v>6263</v>
      </c>
      <c r="F3927" s="43" t="s">
        <v>30</v>
      </c>
      <c r="G3927" s="43">
        <v>41006</v>
      </c>
      <c r="H3927" s="41"/>
      <c r="I3927" s="41"/>
      <c r="J3927" s="43"/>
      <c r="K3927" s="41"/>
      <c r="L3927" s="41"/>
      <c r="M3927" s="41"/>
      <c r="N3927" s="41"/>
      <c r="O3927" s="41"/>
      <c r="P3927" s="41"/>
      <c r="Q3927" s="41"/>
      <c r="R3927" s="41"/>
      <c r="S3927" s="41"/>
      <c r="T3927" s="41"/>
      <c r="U3927" s="41"/>
      <c r="V3927" s="41"/>
      <c r="W3927" s="41"/>
      <c r="X3927" s="41"/>
      <c r="Y3927" s="43" t="str">
        <f t="shared" si="122"/>
        <v/>
      </c>
      <c r="Z3927" s="43">
        <v>2228529</v>
      </c>
      <c r="AA3927" s="43" t="e">
        <f t="shared" si="123"/>
        <v>#N/A</v>
      </c>
    </row>
    <row r="3928" spans="1:27" x14ac:dyDescent="0.3">
      <c r="A3928" s="43">
        <v>1650309</v>
      </c>
      <c r="B3928" s="43" t="s">
        <v>3720</v>
      </c>
      <c r="C3928" s="43" t="s">
        <v>3721</v>
      </c>
      <c r="D3928" s="41"/>
      <c r="E3928" s="43" t="s">
        <v>6263</v>
      </c>
      <c r="F3928" s="43" t="s">
        <v>30</v>
      </c>
      <c r="G3928" s="43">
        <v>18035</v>
      </c>
      <c r="H3928" s="41"/>
      <c r="I3928" s="41"/>
      <c r="J3928" s="43"/>
      <c r="K3928" s="41"/>
      <c r="L3928" s="41"/>
      <c r="M3928" s="41"/>
      <c r="N3928" s="41"/>
      <c r="O3928" s="41"/>
      <c r="P3928" s="41"/>
      <c r="Q3928" s="41"/>
      <c r="R3928" s="41"/>
      <c r="S3928" s="41"/>
      <c r="T3928" s="41"/>
      <c r="U3928" s="41"/>
      <c r="V3928" s="41"/>
      <c r="W3928" s="41"/>
      <c r="X3928" s="41"/>
      <c r="Y3928" s="43" t="str">
        <f t="shared" si="122"/>
        <v>COMP</v>
      </c>
      <c r="Z3928" s="43">
        <v>1785927</v>
      </c>
      <c r="AA3928" s="43">
        <f t="shared" si="123"/>
        <v>1650309</v>
      </c>
    </row>
    <row r="3929" spans="1:27" x14ac:dyDescent="0.3">
      <c r="A3929" s="43">
        <v>209624</v>
      </c>
      <c r="B3929" s="43" t="s">
        <v>3722</v>
      </c>
      <c r="C3929" s="43" t="s">
        <v>340</v>
      </c>
      <c r="D3929" s="41"/>
      <c r="E3929" s="43" t="s">
        <v>6263</v>
      </c>
      <c r="F3929" s="43" t="s">
        <v>30</v>
      </c>
      <c r="G3929" s="43">
        <v>18035</v>
      </c>
      <c r="H3929" s="41"/>
      <c r="I3929" s="41"/>
      <c r="J3929" s="43"/>
      <c r="K3929" s="41"/>
      <c r="L3929" s="41"/>
      <c r="M3929" s="41"/>
      <c r="N3929" s="41"/>
      <c r="O3929" s="41"/>
      <c r="P3929" s="41"/>
      <c r="Q3929" s="41"/>
      <c r="R3929" s="41"/>
      <c r="S3929" s="41"/>
      <c r="T3929" s="41"/>
      <c r="U3929" s="41"/>
      <c r="V3929" s="41"/>
      <c r="W3929" s="41"/>
      <c r="X3929" s="41"/>
      <c r="Y3929" s="43" t="str">
        <f t="shared" si="122"/>
        <v/>
      </c>
      <c r="Z3929" s="43">
        <v>1995679</v>
      </c>
      <c r="AA3929" s="43" t="e">
        <f t="shared" si="123"/>
        <v>#N/A</v>
      </c>
    </row>
    <row r="3930" spans="1:27" x14ac:dyDescent="0.3">
      <c r="A3930" s="43">
        <v>2073948</v>
      </c>
      <c r="B3930" s="43" t="s">
        <v>3723</v>
      </c>
      <c r="C3930" s="43" t="s">
        <v>3724</v>
      </c>
      <c r="D3930" s="41"/>
      <c r="E3930" s="43" t="s">
        <v>29</v>
      </c>
      <c r="F3930" s="43" t="s">
        <v>30</v>
      </c>
      <c r="G3930" s="43">
        <v>41031</v>
      </c>
      <c r="H3930" s="41"/>
      <c r="I3930" s="41"/>
      <c r="J3930" s="43"/>
      <c r="K3930" s="41"/>
      <c r="L3930" s="41"/>
      <c r="M3930" s="41"/>
      <c r="N3930" s="41"/>
      <c r="O3930" s="41"/>
      <c r="P3930" s="41"/>
      <c r="Q3930" s="41"/>
      <c r="R3930" s="41"/>
      <c r="S3930" s="41"/>
      <c r="T3930" s="41"/>
      <c r="U3930" s="41"/>
      <c r="V3930" s="41"/>
      <c r="W3930" s="41"/>
      <c r="X3930" s="41"/>
      <c r="Y3930" s="43" t="str">
        <f t="shared" si="122"/>
        <v>COMP</v>
      </c>
      <c r="Z3930" s="43">
        <v>1332317</v>
      </c>
      <c r="AA3930" s="43">
        <f t="shared" si="123"/>
        <v>2073948</v>
      </c>
    </row>
    <row r="3931" spans="1:27" x14ac:dyDescent="0.3">
      <c r="A3931" s="43">
        <v>2412444</v>
      </c>
      <c r="B3931" s="43" t="s">
        <v>3725</v>
      </c>
      <c r="C3931" s="43" t="s">
        <v>189</v>
      </c>
      <c r="D3931" s="41"/>
      <c r="E3931" s="43" t="s">
        <v>6263</v>
      </c>
      <c r="F3931" s="43" t="s">
        <v>30</v>
      </c>
      <c r="G3931" s="43">
        <v>45009</v>
      </c>
      <c r="H3931" s="41"/>
      <c r="I3931" s="41"/>
      <c r="J3931" s="43"/>
      <c r="K3931" s="41"/>
      <c r="L3931" s="41"/>
      <c r="M3931" s="41"/>
      <c r="N3931" s="41"/>
      <c r="O3931" s="41"/>
      <c r="P3931" s="41"/>
      <c r="Q3931" s="41"/>
      <c r="R3931" s="41"/>
      <c r="S3931" s="41"/>
      <c r="T3931" s="41"/>
      <c r="U3931" s="41"/>
      <c r="V3931" s="41"/>
      <c r="W3931" s="41"/>
      <c r="X3931" s="41"/>
      <c r="Y3931" s="43" t="str">
        <f t="shared" si="122"/>
        <v/>
      </c>
      <c r="Z3931" s="43">
        <v>1858361</v>
      </c>
      <c r="AA3931" s="43" t="e">
        <f t="shared" si="123"/>
        <v>#N/A</v>
      </c>
    </row>
    <row r="3932" spans="1:27" x14ac:dyDescent="0.3">
      <c r="A3932" s="43">
        <v>2389363</v>
      </c>
      <c r="B3932" s="43" t="s">
        <v>3726</v>
      </c>
      <c r="C3932" s="43" t="s">
        <v>1034</v>
      </c>
      <c r="D3932" s="41"/>
      <c r="E3932" s="43" t="s">
        <v>6263</v>
      </c>
      <c r="F3932" s="43" t="s">
        <v>30</v>
      </c>
      <c r="G3932" s="43">
        <v>37023</v>
      </c>
      <c r="H3932" s="41"/>
      <c r="I3932" s="41"/>
      <c r="J3932" s="43"/>
      <c r="K3932" s="41"/>
      <c r="L3932" s="41"/>
      <c r="M3932" s="41"/>
      <c r="N3932" s="41"/>
      <c r="O3932" s="41"/>
      <c r="P3932" s="41"/>
      <c r="Q3932" s="41"/>
      <c r="R3932" s="41"/>
      <c r="S3932" s="41"/>
      <c r="T3932" s="41"/>
      <c r="U3932" s="41"/>
      <c r="V3932" s="41"/>
      <c r="W3932" s="41"/>
      <c r="X3932" s="41"/>
      <c r="Y3932" s="43" t="str">
        <f t="shared" si="122"/>
        <v/>
      </c>
      <c r="Z3932" s="43">
        <v>781176</v>
      </c>
      <c r="AA3932" s="43" t="e">
        <f t="shared" si="123"/>
        <v>#N/A</v>
      </c>
    </row>
    <row r="3933" spans="1:27" x14ac:dyDescent="0.3">
      <c r="A3933" s="43">
        <v>1085599</v>
      </c>
      <c r="B3933" s="43" t="s">
        <v>3727</v>
      </c>
      <c r="C3933" s="43" t="s">
        <v>565</v>
      </c>
      <c r="D3933" s="41"/>
      <c r="E3933" s="43" t="s">
        <v>29</v>
      </c>
      <c r="F3933" s="43" t="s">
        <v>28</v>
      </c>
      <c r="G3933" s="43">
        <v>37015</v>
      </c>
      <c r="H3933" s="41"/>
      <c r="I3933" s="41"/>
      <c r="J3933" s="43"/>
      <c r="K3933" s="41"/>
      <c r="L3933" s="41"/>
      <c r="M3933" s="41"/>
      <c r="N3933" s="41"/>
      <c r="O3933" s="41"/>
      <c r="P3933" s="41"/>
      <c r="Q3933" s="41"/>
      <c r="R3933" s="41"/>
      <c r="S3933" s="41"/>
      <c r="T3933" s="41"/>
      <c r="U3933" s="41"/>
      <c r="V3933" s="41"/>
      <c r="W3933" s="41"/>
      <c r="X3933" s="41"/>
      <c r="Y3933" s="43" t="str">
        <f t="shared" si="122"/>
        <v>COMP</v>
      </c>
      <c r="Z3933" s="43">
        <v>1426517</v>
      </c>
      <c r="AA3933" s="43">
        <f t="shared" si="123"/>
        <v>1085599</v>
      </c>
    </row>
    <row r="3934" spans="1:27" x14ac:dyDescent="0.3">
      <c r="A3934" s="43">
        <v>1847937</v>
      </c>
      <c r="B3934" s="43" t="s">
        <v>3727</v>
      </c>
      <c r="C3934" s="43" t="s">
        <v>401</v>
      </c>
      <c r="D3934" s="41"/>
      <c r="E3934" s="43" t="s">
        <v>6263</v>
      </c>
      <c r="F3934" s="43" t="s">
        <v>30</v>
      </c>
      <c r="G3934" s="43">
        <v>45011</v>
      </c>
      <c r="H3934" s="41"/>
      <c r="I3934" s="41"/>
      <c r="J3934" s="43"/>
      <c r="K3934" s="41"/>
      <c r="L3934" s="41"/>
      <c r="M3934" s="41"/>
      <c r="N3934" s="41"/>
      <c r="O3934" s="41"/>
      <c r="P3934" s="41"/>
      <c r="Q3934" s="41"/>
      <c r="R3934" s="41"/>
      <c r="S3934" s="41"/>
      <c r="T3934" s="41"/>
      <c r="U3934" s="41"/>
      <c r="V3934" s="41"/>
      <c r="W3934" s="41"/>
      <c r="X3934" s="41"/>
      <c r="Y3934" s="43" t="str">
        <f t="shared" si="122"/>
        <v/>
      </c>
      <c r="Z3934" s="43">
        <v>2001183</v>
      </c>
      <c r="AA3934" s="43" t="e">
        <f t="shared" si="123"/>
        <v>#N/A</v>
      </c>
    </row>
    <row r="3935" spans="1:27" x14ac:dyDescent="0.3">
      <c r="A3935" s="43">
        <v>2431525</v>
      </c>
      <c r="B3935" s="43" t="s">
        <v>3728</v>
      </c>
      <c r="C3935" s="43" t="s">
        <v>221</v>
      </c>
      <c r="D3935" s="41"/>
      <c r="E3935" s="43" t="s">
        <v>6263</v>
      </c>
      <c r="F3935" s="43" t="s">
        <v>28</v>
      </c>
      <c r="G3935" s="43">
        <v>18032</v>
      </c>
      <c r="H3935" s="41"/>
      <c r="I3935" s="41"/>
      <c r="J3935" s="43"/>
      <c r="K3935" s="41"/>
      <c r="L3935" s="41"/>
      <c r="M3935" s="41"/>
      <c r="N3935" s="41"/>
      <c r="O3935" s="41"/>
      <c r="P3935" s="41"/>
      <c r="Q3935" s="41"/>
      <c r="R3935" s="41"/>
      <c r="S3935" s="41"/>
      <c r="T3935" s="41"/>
      <c r="U3935" s="41"/>
      <c r="V3935" s="41"/>
      <c r="W3935" s="41"/>
      <c r="X3935" s="41"/>
      <c r="Y3935" s="43" t="str">
        <f t="shared" si="122"/>
        <v>COMP</v>
      </c>
      <c r="Z3935" s="43">
        <v>2165296</v>
      </c>
      <c r="AA3935" s="43">
        <f t="shared" si="123"/>
        <v>2431525</v>
      </c>
    </row>
    <row r="3936" spans="1:27" x14ac:dyDescent="0.3">
      <c r="A3936" s="43">
        <v>1857652</v>
      </c>
      <c r="B3936" s="43" t="s">
        <v>3729</v>
      </c>
      <c r="C3936" s="43" t="s">
        <v>266</v>
      </c>
      <c r="D3936" s="41"/>
      <c r="E3936" s="43" t="s">
        <v>6263</v>
      </c>
      <c r="F3936" s="43" t="s">
        <v>30</v>
      </c>
      <c r="G3936" s="43">
        <v>37023</v>
      </c>
      <c r="H3936" s="41"/>
      <c r="I3936" s="41"/>
      <c r="J3936" s="43"/>
      <c r="K3936" s="41"/>
      <c r="L3936" s="41"/>
      <c r="M3936" s="41"/>
      <c r="N3936" s="41"/>
      <c r="O3936" s="41"/>
      <c r="P3936" s="41"/>
      <c r="Q3936" s="41"/>
      <c r="R3936" s="41"/>
      <c r="S3936" s="41"/>
      <c r="T3936" s="41"/>
      <c r="U3936" s="41"/>
      <c r="V3936" s="41"/>
      <c r="W3936" s="41"/>
      <c r="X3936" s="41"/>
      <c r="Y3936" s="43" t="str">
        <f t="shared" si="122"/>
        <v/>
      </c>
      <c r="Z3936" s="43">
        <v>2052956</v>
      </c>
      <c r="AA3936" s="43" t="e">
        <f t="shared" si="123"/>
        <v>#N/A</v>
      </c>
    </row>
    <row r="3937" spans="1:27" x14ac:dyDescent="0.3">
      <c r="A3937" s="43">
        <v>2407390</v>
      </c>
      <c r="B3937" s="43" t="s">
        <v>3730</v>
      </c>
      <c r="C3937" s="43" t="s">
        <v>641</v>
      </c>
      <c r="D3937" s="41"/>
      <c r="E3937" s="43" t="s">
        <v>29</v>
      </c>
      <c r="F3937" s="43" t="s">
        <v>28</v>
      </c>
      <c r="G3937" s="43">
        <v>36455</v>
      </c>
      <c r="H3937" s="41"/>
      <c r="I3937" s="41"/>
      <c r="J3937" s="43"/>
      <c r="K3937" s="41"/>
      <c r="L3937" s="41"/>
      <c r="M3937" s="41"/>
      <c r="N3937" s="41"/>
      <c r="O3937" s="41"/>
      <c r="P3937" s="41"/>
      <c r="Q3937" s="41"/>
      <c r="R3937" s="41"/>
      <c r="S3937" s="41"/>
      <c r="T3937" s="41"/>
      <c r="U3937" s="41"/>
      <c r="V3937" s="41"/>
      <c r="W3937" s="41"/>
      <c r="X3937" s="41"/>
      <c r="Y3937" s="43" t="str">
        <f t="shared" si="122"/>
        <v>COMP</v>
      </c>
      <c r="Z3937" s="43">
        <v>1978017</v>
      </c>
      <c r="AA3937" s="43">
        <f t="shared" si="123"/>
        <v>2407390</v>
      </c>
    </row>
    <row r="3938" spans="1:27" x14ac:dyDescent="0.3">
      <c r="A3938" s="43">
        <v>2429788</v>
      </c>
      <c r="B3938" s="43" t="s">
        <v>3731</v>
      </c>
      <c r="C3938" s="43" t="s">
        <v>755</v>
      </c>
      <c r="D3938" s="41"/>
      <c r="E3938" s="43" t="s">
        <v>35</v>
      </c>
      <c r="F3938" s="43" t="s">
        <v>28</v>
      </c>
      <c r="G3938" s="43">
        <v>45054</v>
      </c>
      <c r="H3938" s="41"/>
      <c r="I3938" s="41"/>
      <c r="J3938" s="43"/>
      <c r="K3938" s="41"/>
      <c r="L3938" s="41"/>
      <c r="M3938" s="41"/>
      <c r="N3938" s="41"/>
      <c r="O3938" s="41"/>
      <c r="P3938" s="41"/>
      <c r="Q3938" s="41"/>
      <c r="R3938" s="41"/>
      <c r="S3938" s="41"/>
      <c r="T3938" s="41"/>
      <c r="U3938" s="41"/>
      <c r="V3938" s="41"/>
      <c r="W3938" s="41"/>
      <c r="X3938" s="41"/>
      <c r="Y3938" s="43" t="str">
        <f t="shared" si="122"/>
        <v/>
      </c>
      <c r="Z3938" s="43">
        <v>405383</v>
      </c>
      <c r="AA3938" s="43" t="e">
        <f t="shared" si="123"/>
        <v>#N/A</v>
      </c>
    </row>
    <row r="3939" spans="1:27" x14ac:dyDescent="0.3">
      <c r="A3939" s="43">
        <v>2435850</v>
      </c>
      <c r="B3939" s="43" t="s">
        <v>3732</v>
      </c>
      <c r="C3939" s="43" t="s">
        <v>425</v>
      </c>
      <c r="D3939" s="41"/>
      <c r="E3939" s="43" t="s">
        <v>6263</v>
      </c>
      <c r="F3939" s="43" t="s">
        <v>28</v>
      </c>
      <c r="G3939" s="43">
        <v>28041</v>
      </c>
      <c r="H3939" s="41"/>
      <c r="I3939" s="41"/>
      <c r="J3939" s="43"/>
      <c r="K3939" s="41"/>
      <c r="L3939" s="41"/>
      <c r="M3939" s="41"/>
      <c r="N3939" s="41"/>
      <c r="O3939" s="41"/>
      <c r="P3939" s="41"/>
      <c r="Q3939" s="41"/>
      <c r="R3939" s="41"/>
      <c r="S3939" s="41"/>
      <c r="T3939" s="41"/>
      <c r="U3939" s="41"/>
      <c r="V3939" s="41"/>
      <c r="W3939" s="41"/>
      <c r="X3939" s="41"/>
      <c r="Y3939" s="43" t="str">
        <f t="shared" si="122"/>
        <v/>
      </c>
      <c r="Z3939" s="43">
        <v>2045271</v>
      </c>
      <c r="AA3939" s="43" t="e">
        <f t="shared" si="123"/>
        <v>#N/A</v>
      </c>
    </row>
    <row r="3940" spans="1:27" x14ac:dyDescent="0.3">
      <c r="A3940" s="43">
        <v>2404033</v>
      </c>
      <c r="B3940" s="43" t="s">
        <v>3733</v>
      </c>
      <c r="C3940" s="43" t="s">
        <v>6292</v>
      </c>
      <c r="D3940" s="41"/>
      <c r="E3940" s="43" t="s">
        <v>35</v>
      </c>
      <c r="F3940" s="43" t="s">
        <v>28</v>
      </c>
      <c r="G3940" s="43">
        <v>28040</v>
      </c>
      <c r="H3940" s="41"/>
      <c r="I3940" s="41"/>
      <c r="J3940" s="43"/>
      <c r="K3940" s="41"/>
      <c r="L3940" s="41"/>
      <c r="M3940" s="41"/>
      <c r="N3940" s="41"/>
      <c r="O3940" s="41"/>
      <c r="P3940" s="41"/>
      <c r="Q3940" s="41"/>
      <c r="R3940" s="41"/>
      <c r="S3940" s="41"/>
      <c r="T3940" s="41"/>
      <c r="U3940" s="41"/>
      <c r="V3940" s="41"/>
      <c r="W3940" s="41"/>
      <c r="X3940" s="41"/>
      <c r="Y3940" s="43" t="str">
        <f t="shared" si="122"/>
        <v>COMP</v>
      </c>
      <c r="Z3940" s="43">
        <v>2286102</v>
      </c>
      <c r="AA3940" s="43">
        <f t="shared" si="123"/>
        <v>2404033</v>
      </c>
    </row>
    <row r="3941" spans="1:27" x14ac:dyDescent="0.3">
      <c r="A3941" s="43">
        <v>239120</v>
      </c>
      <c r="B3941" s="43" t="s">
        <v>3734</v>
      </c>
      <c r="C3941" s="43" t="s">
        <v>375</v>
      </c>
      <c r="D3941" s="41"/>
      <c r="E3941" s="43" t="s">
        <v>6263</v>
      </c>
      <c r="F3941" s="43" t="s">
        <v>28</v>
      </c>
      <c r="G3941" s="43">
        <v>28011</v>
      </c>
      <c r="H3941" s="41"/>
      <c r="I3941" s="41"/>
      <c r="J3941" s="43"/>
      <c r="K3941" s="41"/>
      <c r="L3941" s="41"/>
      <c r="M3941" s="41"/>
      <c r="N3941" s="41"/>
      <c r="O3941" s="41"/>
      <c r="P3941" s="41"/>
      <c r="Q3941" s="41"/>
      <c r="R3941" s="41"/>
      <c r="S3941" s="41"/>
      <c r="T3941" s="41"/>
      <c r="U3941" s="41"/>
      <c r="V3941" s="41"/>
      <c r="W3941" s="41"/>
      <c r="X3941" s="41"/>
      <c r="Y3941" s="43" t="str">
        <f t="shared" si="122"/>
        <v>COMP</v>
      </c>
      <c r="Z3941" s="43">
        <v>2411024</v>
      </c>
      <c r="AA3941" s="43">
        <f t="shared" si="123"/>
        <v>239120</v>
      </c>
    </row>
    <row r="3942" spans="1:27" x14ac:dyDescent="0.3">
      <c r="A3942" s="43">
        <v>872936</v>
      </c>
      <c r="B3942" s="43" t="s">
        <v>3734</v>
      </c>
      <c r="C3942" s="43" t="s">
        <v>502</v>
      </c>
      <c r="D3942" s="41"/>
      <c r="E3942" s="43" t="s">
        <v>6263</v>
      </c>
      <c r="F3942" s="43" t="s">
        <v>30</v>
      </c>
      <c r="G3942" s="43">
        <v>28017</v>
      </c>
      <c r="H3942" s="41"/>
      <c r="I3942" s="41"/>
      <c r="J3942" s="43"/>
      <c r="K3942" s="41"/>
      <c r="L3942" s="41"/>
      <c r="M3942" s="41"/>
      <c r="N3942" s="41"/>
      <c r="O3942" s="41"/>
      <c r="P3942" s="41"/>
      <c r="Q3942" s="41"/>
      <c r="R3942" s="41"/>
      <c r="S3942" s="41"/>
      <c r="T3942" s="41"/>
      <c r="U3942" s="41"/>
      <c r="V3942" s="41"/>
      <c r="W3942" s="41"/>
      <c r="X3942" s="41"/>
      <c r="Y3942" s="43" t="str">
        <f t="shared" si="122"/>
        <v/>
      </c>
      <c r="Z3942" s="43">
        <v>2246344</v>
      </c>
      <c r="AA3942" s="43" t="e">
        <f t="shared" si="123"/>
        <v>#N/A</v>
      </c>
    </row>
    <row r="3943" spans="1:27" x14ac:dyDescent="0.3">
      <c r="A3943" s="43">
        <v>944743</v>
      </c>
      <c r="B3943" s="43" t="s">
        <v>3735</v>
      </c>
      <c r="C3943" s="43" t="s">
        <v>343</v>
      </c>
      <c r="D3943" s="41"/>
      <c r="E3943" s="43" t="s">
        <v>6263</v>
      </c>
      <c r="F3943" s="43" t="s">
        <v>28</v>
      </c>
      <c r="G3943" s="43">
        <v>37021</v>
      </c>
      <c r="H3943" s="41"/>
      <c r="I3943" s="41"/>
      <c r="J3943" s="43"/>
      <c r="K3943" s="41"/>
      <c r="L3943" s="41"/>
      <c r="M3943" s="41"/>
      <c r="N3943" s="41"/>
      <c r="O3943" s="41"/>
      <c r="P3943" s="41"/>
      <c r="Q3943" s="41"/>
      <c r="R3943" s="41"/>
      <c r="S3943" s="41"/>
      <c r="T3943" s="41"/>
      <c r="U3943" s="41"/>
      <c r="V3943" s="41"/>
      <c r="W3943" s="41"/>
      <c r="X3943" s="41"/>
      <c r="Y3943" s="43" t="str">
        <f t="shared" si="122"/>
        <v/>
      </c>
      <c r="Z3943" s="43">
        <v>202274</v>
      </c>
      <c r="AA3943" s="43" t="e">
        <f t="shared" si="123"/>
        <v>#N/A</v>
      </c>
    </row>
    <row r="3944" spans="1:27" x14ac:dyDescent="0.3">
      <c r="A3944" s="43">
        <v>213876</v>
      </c>
      <c r="B3944" s="43" t="s">
        <v>3736</v>
      </c>
      <c r="C3944" s="43" t="s">
        <v>989</v>
      </c>
      <c r="D3944" s="41"/>
      <c r="E3944" s="43" t="s">
        <v>6263</v>
      </c>
      <c r="F3944" s="43" t="s">
        <v>30</v>
      </c>
      <c r="G3944" s="43">
        <v>41012</v>
      </c>
      <c r="H3944" s="41"/>
      <c r="I3944" s="41"/>
      <c r="J3944" s="43"/>
      <c r="K3944" s="41"/>
      <c r="L3944" s="41"/>
      <c r="M3944" s="41"/>
      <c r="N3944" s="41"/>
      <c r="O3944" s="41"/>
      <c r="P3944" s="41"/>
      <c r="Q3944" s="41"/>
      <c r="R3944" s="41"/>
      <c r="S3944" s="41"/>
      <c r="T3944" s="41"/>
      <c r="U3944" s="41"/>
      <c r="V3944" s="41"/>
      <c r="W3944" s="41"/>
      <c r="X3944" s="41"/>
      <c r="Y3944" s="43" t="str">
        <f t="shared" si="122"/>
        <v>COMP</v>
      </c>
      <c r="Z3944" s="43">
        <v>987963</v>
      </c>
      <c r="AA3944" s="43">
        <f t="shared" si="123"/>
        <v>213876</v>
      </c>
    </row>
    <row r="3945" spans="1:27" x14ac:dyDescent="0.3">
      <c r="A3945" s="43">
        <v>2422612</v>
      </c>
      <c r="B3945" s="43" t="s">
        <v>3737</v>
      </c>
      <c r="C3945" s="43" t="s">
        <v>3738</v>
      </c>
      <c r="D3945" s="41"/>
      <c r="E3945" s="43" t="s">
        <v>6263</v>
      </c>
      <c r="F3945" s="43" t="s">
        <v>28</v>
      </c>
      <c r="G3945" s="43">
        <v>45011</v>
      </c>
      <c r="H3945" s="41"/>
      <c r="I3945" s="41"/>
      <c r="J3945" s="43"/>
      <c r="K3945" s="41"/>
      <c r="L3945" s="41"/>
      <c r="M3945" s="41"/>
      <c r="N3945" s="41"/>
      <c r="O3945" s="41"/>
      <c r="P3945" s="41"/>
      <c r="Q3945" s="41"/>
      <c r="R3945" s="41"/>
      <c r="S3945" s="41"/>
      <c r="T3945" s="41"/>
      <c r="U3945" s="41"/>
      <c r="V3945" s="41"/>
      <c r="W3945" s="41"/>
      <c r="X3945" s="41"/>
      <c r="Y3945" s="43" t="str">
        <f t="shared" si="122"/>
        <v/>
      </c>
      <c r="Z3945" s="43">
        <v>1617951</v>
      </c>
      <c r="AA3945" s="43" t="e">
        <f t="shared" si="123"/>
        <v>#N/A</v>
      </c>
    </row>
    <row r="3946" spans="1:27" x14ac:dyDescent="0.3">
      <c r="A3946" s="43">
        <v>107866</v>
      </c>
      <c r="B3946" s="43" t="s">
        <v>3739</v>
      </c>
      <c r="C3946" s="43" t="s">
        <v>685</v>
      </c>
      <c r="D3946" s="41"/>
      <c r="E3946" s="43" t="s">
        <v>6263</v>
      </c>
      <c r="F3946" s="43" t="s">
        <v>30</v>
      </c>
      <c r="G3946" s="43">
        <v>45038</v>
      </c>
      <c r="H3946" s="41"/>
      <c r="I3946" s="41"/>
      <c r="J3946" s="43"/>
      <c r="K3946" s="41"/>
      <c r="L3946" s="41"/>
      <c r="M3946" s="41"/>
      <c r="N3946" s="41"/>
      <c r="O3946" s="41"/>
      <c r="P3946" s="41"/>
      <c r="Q3946" s="41"/>
      <c r="R3946" s="41"/>
      <c r="S3946" s="41"/>
      <c r="T3946" s="41"/>
      <c r="U3946" s="41"/>
      <c r="V3946" s="41"/>
      <c r="W3946" s="41"/>
      <c r="X3946" s="41"/>
      <c r="Y3946" s="43" t="str">
        <f t="shared" si="122"/>
        <v/>
      </c>
      <c r="Z3946" s="43">
        <v>2174090</v>
      </c>
      <c r="AA3946" s="43" t="e">
        <f t="shared" si="123"/>
        <v>#N/A</v>
      </c>
    </row>
    <row r="3947" spans="1:27" x14ac:dyDescent="0.3">
      <c r="A3947" s="43">
        <v>1843135</v>
      </c>
      <c r="B3947" s="43" t="s">
        <v>3740</v>
      </c>
      <c r="C3947" s="43" t="s">
        <v>238</v>
      </c>
      <c r="D3947" s="41"/>
      <c r="E3947" s="43" t="s">
        <v>6263</v>
      </c>
      <c r="F3947" s="43" t="s">
        <v>28</v>
      </c>
      <c r="G3947" s="43">
        <v>45042</v>
      </c>
      <c r="H3947" s="41"/>
      <c r="I3947" s="41"/>
      <c r="J3947" s="43"/>
      <c r="K3947" s="41"/>
      <c r="L3947" s="41"/>
      <c r="M3947" s="41"/>
      <c r="N3947" s="41"/>
      <c r="O3947" s="41"/>
      <c r="P3947" s="41"/>
      <c r="Q3947" s="41"/>
      <c r="R3947" s="41"/>
      <c r="S3947" s="41"/>
      <c r="T3947" s="41"/>
      <c r="U3947" s="41"/>
      <c r="V3947" s="41"/>
      <c r="W3947" s="41"/>
      <c r="X3947" s="41"/>
      <c r="Y3947" s="43" t="str">
        <f t="shared" si="122"/>
        <v/>
      </c>
      <c r="Z3947" s="43">
        <v>2293792</v>
      </c>
      <c r="AA3947" s="43" t="e">
        <f t="shared" si="123"/>
        <v>#N/A</v>
      </c>
    </row>
    <row r="3948" spans="1:27" x14ac:dyDescent="0.3">
      <c r="A3948" s="43">
        <v>2435147</v>
      </c>
      <c r="B3948" s="43" t="s">
        <v>3741</v>
      </c>
      <c r="C3948" s="43" t="s">
        <v>3742</v>
      </c>
      <c r="D3948" s="41"/>
      <c r="E3948" s="43" t="s">
        <v>35</v>
      </c>
      <c r="F3948" s="43" t="s">
        <v>30</v>
      </c>
      <c r="G3948" s="43">
        <v>28037</v>
      </c>
      <c r="H3948" s="41"/>
      <c r="I3948" s="41"/>
      <c r="J3948" s="43"/>
      <c r="K3948" s="41"/>
      <c r="L3948" s="41"/>
      <c r="M3948" s="41"/>
      <c r="N3948" s="41"/>
      <c r="O3948" s="41"/>
      <c r="P3948" s="41"/>
      <c r="Q3948" s="41"/>
      <c r="R3948" s="41"/>
      <c r="S3948" s="41"/>
      <c r="T3948" s="41"/>
      <c r="U3948" s="41"/>
      <c r="V3948" s="41"/>
      <c r="W3948" s="41"/>
      <c r="X3948" s="41"/>
      <c r="Y3948" s="43" t="str">
        <f t="shared" si="122"/>
        <v>COMP</v>
      </c>
      <c r="Z3948" s="43">
        <v>1698458</v>
      </c>
      <c r="AA3948" s="43">
        <f t="shared" si="123"/>
        <v>2435147</v>
      </c>
    </row>
    <row r="3949" spans="1:27" x14ac:dyDescent="0.3">
      <c r="A3949" s="43">
        <v>1545822</v>
      </c>
      <c r="B3949" s="43" t="s">
        <v>3743</v>
      </c>
      <c r="C3949" s="43" t="s">
        <v>1878</v>
      </c>
      <c r="D3949" s="41"/>
      <c r="E3949" s="43" t="s">
        <v>31</v>
      </c>
      <c r="F3949" s="43" t="s">
        <v>28</v>
      </c>
      <c r="G3949" s="43">
        <v>37023</v>
      </c>
      <c r="H3949" s="41"/>
      <c r="I3949" s="41"/>
      <c r="J3949" s="43"/>
      <c r="K3949" s="41"/>
      <c r="L3949" s="41"/>
      <c r="M3949" s="41"/>
      <c r="N3949" s="41"/>
      <c r="O3949" s="41"/>
      <c r="P3949" s="41"/>
      <c r="Q3949" s="41"/>
      <c r="R3949" s="41"/>
      <c r="S3949" s="41"/>
      <c r="T3949" s="41"/>
      <c r="U3949" s="41"/>
      <c r="V3949" s="41"/>
      <c r="W3949" s="41"/>
      <c r="X3949" s="41"/>
      <c r="Y3949" s="43" t="str">
        <f t="shared" si="122"/>
        <v>COMP</v>
      </c>
      <c r="Z3949" s="43">
        <v>1669413</v>
      </c>
      <c r="AA3949" s="43">
        <f t="shared" si="123"/>
        <v>1545822</v>
      </c>
    </row>
    <row r="3950" spans="1:27" x14ac:dyDescent="0.3">
      <c r="A3950" s="43">
        <v>2401162</v>
      </c>
      <c r="B3950" s="43" t="s">
        <v>3744</v>
      </c>
      <c r="C3950" s="43" t="s">
        <v>250</v>
      </c>
      <c r="D3950" s="41"/>
      <c r="E3950" s="43" t="s">
        <v>6263</v>
      </c>
      <c r="F3950" s="43" t="s">
        <v>28</v>
      </c>
      <c r="G3950" s="43">
        <v>45010</v>
      </c>
      <c r="H3950" s="41"/>
      <c r="I3950" s="41"/>
      <c r="J3950" s="43"/>
      <c r="K3950" s="41"/>
      <c r="L3950" s="41"/>
      <c r="M3950" s="41"/>
      <c r="N3950" s="41"/>
      <c r="O3950" s="41"/>
      <c r="P3950" s="41"/>
      <c r="Q3950" s="41"/>
      <c r="R3950" s="41"/>
      <c r="S3950" s="41"/>
      <c r="T3950" s="41"/>
      <c r="U3950" s="41"/>
      <c r="V3950" s="41"/>
      <c r="W3950" s="41"/>
      <c r="X3950" s="41"/>
      <c r="Y3950" s="43" t="str">
        <f t="shared" si="122"/>
        <v/>
      </c>
      <c r="Z3950" s="43">
        <v>993801</v>
      </c>
      <c r="AA3950" s="43" t="e">
        <f t="shared" si="123"/>
        <v>#N/A</v>
      </c>
    </row>
    <row r="3951" spans="1:27" x14ac:dyDescent="0.3">
      <c r="A3951" s="43">
        <v>1759642</v>
      </c>
      <c r="B3951" s="43" t="s">
        <v>3745</v>
      </c>
      <c r="C3951" s="43" t="s">
        <v>958</v>
      </c>
      <c r="D3951" s="41"/>
      <c r="E3951" s="43" t="s">
        <v>6263</v>
      </c>
      <c r="F3951" s="43" t="s">
        <v>30</v>
      </c>
      <c r="G3951" s="43">
        <v>37043</v>
      </c>
      <c r="H3951" s="41"/>
      <c r="I3951" s="41"/>
      <c r="J3951" s="43"/>
      <c r="K3951" s="41"/>
      <c r="L3951" s="41"/>
      <c r="M3951" s="41"/>
      <c r="N3951" s="41"/>
      <c r="O3951" s="41"/>
      <c r="P3951" s="41"/>
      <c r="Q3951" s="41"/>
      <c r="R3951" s="41"/>
      <c r="S3951" s="41"/>
      <c r="T3951" s="41"/>
      <c r="U3951" s="41"/>
      <c r="V3951" s="41"/>
      <c r="W3951" s="41"/>
      <c r="X3951" s="41"/>
      <c r="Y3951" s="43" t="str">
        <f t="shared" si="122"/>
        <v>COMP</v>
      </c>
      <c r="Z3951" s="43">
        <v>1799103</v>
      </c>
      <c r="AA3951" s="43">
        <f t="shared" si="123"/>
        <v>1759642</v>
      </c>
    </row>
    <row r="3952" spans="1:27" x14ac:dyDescent="0.3">
      <c r="A3952" s="43">
        <v>2323493</v>
      </c>
      <c r="B3952" s="43" t="s">
        <v>3746</v>
      </c>
      <c r="C3952" s="43" t="s">
        <v>189</v>
      </c>
      <c r="D3952" s="41"/>
      <c r="E3952" s="43" t="s">
        <v>6263</v>
      </c>
      <c r="F3952" s="43" t="s">
        <v>30</v>
      </c>
      <c r="G3952" s="43">
        <v>28041</v>
      </c>
      <c r="H3952" s="41"/>
      <c r="I3952" s="41"/>
      <c r="J3952" s="43"/>
      <c r="K3952" s="41"/>
      <c r="L3952" s="41"/>
      <c r="M3952" s="41"/>
      <c r="N3952" s="41"/>
      <c r="O3952" s="41"/>
      <c r="P3952" s="41"/>
      <c r="Q3952" s="41"/>
      <c r="R3952" s="41"/>
      <c r="S3952" s="41"/>
      <c r="T3952" s="41"/>
      <c r="U3952" s="41"/>
      <c r="V3952" s="41"/>
      <c r="W3952" s="41"/>
      <c r="X3952" s="41"/>
      <c r="Y3952" s="43" t="str">
        <f t="shared" si="122"/>
        <v>COMP</v>
      </c>
      <c r="Z3952" s="43">
        <v>1935339</v>
      </c>
      <c r="AA3952" s="43">
        <f t="shared" si="123"/>
        <v>2323493</v>
      </c>
    </row>
    <row r="3953" spans="1:27" x14ac:dyDescent="0.3">
      <c r="A3953" s="43">
        <v>1849316</v>
      </c>
      <c r="B3953" s="43" t="s">
        <v>3747</v>
      </c>
      <c r="C3953" s="43" t="s">
        <v>1055</v>
      </c>
      <c r="D3953" s="41"/>
      <c r="E3953" s="43" t="s">
        <v>6263</v>
      </c>
      <c r="F3953" s="43" t="s">
        <v>30</v>
      </c>
      <c r="G3953" s="43">
        <v>28039</v>
      </c>
      <c r="H3953" s="41"/>
      <c r="I3953" s="41"/>
      <c r="J3953" s="43"/>
      <c r="K3953" s="41"/>
      <c r="L3953" s="41"/>
      <c r="M3953" s="41"/>
      <c r="N3953" s="41"/>
      <c r="O3953" s="41"/>
      <c r="P3953" s="41"/>
      <c r="Q3953" s="41"/>
      <c r="R3953" s="41"/>
      <c r="S3953" s="41"/>
      <c r="T3953" s="41"/>
      <c r="U3953" s="41"/>
      <c r="V3953" s="41"/>
      <c r="W3953" s="41"/>
      <c r="X3953" s="41"/>
      <c r="Y3953" s="43" t="str">
        <f t="shared" si="122"/>
        <v>COMP</v>
      </c>
      <c r="Z3953" s="43">
        <v>141756</v>
      </c>
      <c r="AA3953" s="43">
        <f t="shared" si="123"/>
        <v>1849316</v>
      </c>
    </row>
    <row r="3954" spans="1:27" x14ac:dyDescent="0.3">
      <c r="A3954" s="43">
        <v>134797</v>
      </c>
      <c r="B3954" s="43" t="s">
        <v>3748</v>
      </c>
      <c r="C3954" s="43" t="s">
        <v>632</v>
      </c>
      <c r="D3954" s="41"/>
      <c r="E3954" s="43" t="s">
        <v>6263</v>
      </c>
      <c r="F3954" s="43" t="s">
        <v>28</v>
      </c>
      <c r="G3954" s="43">
        <v>28037</v>
      </c>
      <c r="H3954" s="41"/>
      <c r="I3954" s="41"/>
      <c r="J3954" s="43"/>
      <c r="K3954" s="41"/>
      <c r="L3954" s="41"/>
      <c r="M3954" s="41"/>
      <c r="N3954" s="41"/>
      <c r="O3954" s="41"/>
      <c r="P3954" s="41"/>
      <c r="Q3954" s="41"/>
      <c r="R3954" s="41"/>
      <c r="S3954" s="41"/>
      <c r="T3954" s="41"/>
      <c r="U3954" s="41"/>
      <c r="V3954" s="41"/>
      <c r="W3954" s="41"/>
      <c r="X3954" s="41"/>
      <c r="Y3954" s="43" t="str">
        <f t="shared" si="122"/>
        <v>COMP</v>
      </c>
      <c r="Z3954" s="43">
        <v>2431543</v>
      </c>
      <c r="AA3954" s="43">
        <f t="shared" si="123"/>
        <v>134797</v>
      </c>
    </row>
    <row r="3955" spans="1:27" x14ac:dyDescent="0.3">
      <c r="A3955" s="43">
        <v>1661994</v>
      </c>
      <c r="B3955" s="43" t="s">
        <v>3748</v>
      </c>
      <c r="C3955" s="43" t="s">
        <v>175</v>
      </c>
      <c r="D3955" s="41"/>
      <c r="E3955" s="43" t="s">
        <v>6263</v>
      </c>
      <c r="F3955" s="43" t="s">
        <v>28</v>
      </c>
      <c r="G3955" s="43">
        <v>28037</v>
      </c>
      <c r="H3955" s="41"/>
      <c r="I3955" s="41"/>
      <c r="J3955" s="43"/>
      <c r="K3955" s="41"/>
      <c r="L3955" s="41"/>
      <c r="M3955" s="41"/>
      <c r="N3955" s="41"/>
      <c r="O3955" s="41"/>
      <c r="P3955" s="41"/>
      <c r="Q3955" s="41"/>
      <c r="R3955" s="41"/>
      <c r="S3955" s="41"/>
      <c r="T3955" s="41"/>
      <c r="U3955" s="41"/>
      <c r="V3955" s="41"/>
      <c r="W3955" s="41"/>
      <c r="X3955" s="41"/>
      <c r="Y3955" s="43" t="str">
        <f t="shared" si="122"/>
        <v>COMP</v>
      </c>
      <c r="Z3955" s="43">
        <v>418710</v>
      </c>
      <c r="AA3955" s="43">
        <f t="shared" si="123"/>
        <v>1661994</v>
      </c>
    </row>
    <row r="3956" spans="1:27" x14ac:dyDescent="0.3">
      <c r="A3956" s="43">
        <v>2281484</v>
      </c>
      <c r="B3956" s="43" t="s">
        <v>3749</v>
      </c>
      <c r="C3956" s="43" t="s">
        <v>412</v>
      </c>
      <c r="D3956" s="41"/>
      <c r="E3956" s="43" t="s">
        <v>6263</v>
      </c>
      <c r="F3956" s="43" t="s">
        <v>28</v>
      </c>
      <c r="G3956" s="43">
        <v>28030</v>
      </c>
      <c r="H3956" s="41"/>
      <c r="I3956" s="41"/>
      <c r="J3956" s="43"/>
      <c r="K3956" s="41"/>
      <c r="L3956" s="41"/>
      <c r="M3956" s="41"/>
      <c r="N3956" s="41"/>
      <c r="O3956" s="41"/>
      <c r="P3956" s="41"/>
      <c r="Q3956" s="41"/>
      <c r="R3956" s="41"/>
      <c r="S3956" s="41"/>
      <c r="T3956" s="41"/>
      <c r="U3956" s="41"/>
      <c r="V3956" s="41"/>
      <c r="W3956" s="41"/>
      <c r="X3956" s="41"/>
      <c r="Y3956" s="43" t="str">
        <f t="shared" si="122"/>
        <v>COMP</v>
      </c>
      <c r="Z3956" s="43">
        <v>2118687</v>
      </c>
      <c r="AA3956" s="43">
        <f t="shared" si="123"/>
        <v>2281484</v>
      </c>
    </row>
    <row r="3957" spans="1:27" x14ac:dyDescent="0.3">
      <c r="A3957" s="43">
        <v>2091983</v>
      </c>
      <c r="B3957" s="43" t="s">
        <v>3749</v>
      </c>
      <c r="C3957" s="43" t="s">
        <v>3750</v>
      </c>
      <c r="D3957" s="41"/>
      <c r="E3957" s="43" t="s">
        <v>35</v>
      </c>
      <c r="F3957" s="43" t="s">
        <v>28</v>
      </c>
      <c r="G3957" s="43">
        <v>28030</v>
      </c>
      <c r="H3957" s="41"/>
      <c r="I3957" s="41"/>
      <c r="J3957" s="43"/>
      <c r="K3957" s="41"/>
      <c r="L3957" s="41"/>
      <c r="M3957" s="41"/>
      <c r="N3957" s="41"/>
      <c r="O3957" s="41"/>
      <c r="P3957" s="41"/>
      <c r="Q3957" s="41"/>
      <c r="R3957" s="41"/>
      <c r="S3957" s="41"/>
      <c r="T3957" s="41"/>
      <c r="U3957" s="41"/>
      <c r="V3957" s="41"/>
      <c r="W3957" s="41"/>
      <c r="X3957" s="41"/>
      <c r="Y3957" s="43" t="str">
        <f t="shared" si="122"/>
        <v>COMP</v>
      </c>
      <c r="Z3957" s="43">
        <v>2040117</v>
      </c>
      <c r="AA3957" s="43">
        <f t="shared" si="123"/>
        <v>2091983</v>
      </c>
    </row>
    <row r="3958" spans="1:27" x14ac:dyDescent="0.3">
      <c r="A3958" s="43">
        <v>1675534</v>
      </c>
      <c r="B3958" s="43" t="s">
        <v>3751</v>
      </c>
      <c r="C3958" s="43" t="s">
        <v>377</v>
      </c>
      <c r="D3958" s="41"/>
      <c r="E3958" s="43" t="s">
        <v>6263</v>
      </c>
      <c r="F3958" s="43" t="s">
        <v>30</v>
      </c>
      <c r="G3958" s="43">
        <v>36014</v>
      </c>
      <c r="H3958" s="41"/>
      <c r="I3958" s="41"/>
      <c r="J3958" s="43"/>
      <c r="K3958" s="41"/>
      <c r="L3958" s="41"/>
      <c r="M3958" s="41"/>
      <c r="N3958" s="41"/>
      <c r="O3958" s="41"/>
      <c r="P3958" s="41"/>
      <c r="Q3958" s="41"/>
      <c r="R3958" s="41"/>
      <c r="S3958" s="41"/>
      <c r="T3958" s="41"/>
      <c r="U3958" s="41"/>
      <c r="V3958" s="41"/>
      <c r="W3958" s="41"/>
      <c r="X3958" s="41"/>
      <c r="Y3958" s="43" t="str">
        <f t="shared" si="122"/>
        <v>COMP</v>
      </c>
      <c r="Z3958" s="43">
        <v>2281349</v>
      </c>
      <c r="AA3958" s="43">
        <f t="shared" si="123"/>
        <v>1675534</v>
      </c>
    </row>
    <row r="3959" spans="1:27" x14ac:dyDescent="0.3">
      <c r="A3959" s="43">
        <v>2084936</v>
      </c>
      <c r="B3959" s="43" t="s">
        <v>3752</v>
      </c>
      <c r="C3959" s="43" t="s">
        <v>3539</v>
      </c>
      <c r="D3959" s="41"/>
      <c r="E3959" s="43" t="s">
        <v>34</v>
      </c>
      <c r="F3959" s="43" t="s">
        <v>28</v>
      </c>
      <c r="G3959" s="43">
        <v>37027</v>
      </c>
      <c r="H3959" s="41"/>
      <c r="I3959" s="41"/>
      <c r="J3959" s="43"/>
      <c r="K3959" s="41"/>
      <c r="L3959" s="41"/>
      <c r="M3959" s="41"/>
      <c r="N3959" s="41"/>
      <c r="O3959" s="41"/>
      <c r="P3959" s="41"/>
      <c r="Q3959" s="41"/>
      <c r="R3959" s="41"/>
      <c r="S3959" s="41"/>
      <c r="T3959" s="41"/>
      <c r="U3959" s="41"/>
      <c r="V3959" s="41"/>
      <c r="W3959" s="41"/>
      <c r="X3959" s="41"/>
      <c r="Y3959" s="43" t="str">
        <f t="shared" si="122"/>
        <v>COMP</v>
      </c>
      <c r="Z3959" s="43">
        <v>919812</v>
      </c>
      <c r="AA3959" s="43">
        <f t="shared" si="123"/>
        <v>2084936</v>
      </c>
    </row>
    <row r="3960" spans="1:27" x14ac:dyDescent="0.3">
      <c r="A3960" s="43">
        <v>2309009</v>
      </c>
      <c r="B3960" s="43" t="s">
        <v>3753</v>
      </c>
      <c r="C3960" s="43" t="s">
        <v>189</v>
      </c>
      <c r="D3960" s="41"/>
      <c r="E3960" s="43" t="s">
        <v>6263</v>
      </c>
      <c r="F3960" s="43" t="s">
        <v>30</v>
      </c>
      <c r="G3960" s="43">
        <v>18032</v>
      </c>
      <c r="H3960" s="41"/>
      <c r="I3960" s="41"/>
      <c r="J3960" s="43"/>
      <c r="K3960" s="41"/>
      <c r="L3960" s="41"/>
      <c r="M3960" s="41"/>
      <c r="N3960" s="41"/>
      <c r="O3960" s="41"/>
      <c r="P3960" s="41"/>
      <c r="Q3960" s="41"/>
      <c r="R3960" s="41"/>
      <c r="S3960" s="41"/>
      <c r="T3960" s="41"/>
      <c r="U3960" s="41"/>
      <c r="V3960" s="41"/>
      <c r="W3960" s="41"/>
      <c r="X3960" s="41"/>
      <c r="Y3960" s="43" t="str">
        <f t="shared" si="122"/>
        <v/>
      </c>
      <c r="Z3960" s="43">
        <v>2415638</v>
      </c>
      <c r="AA3960" s="43" t="e">
        <f t="shared" si="123"/>
        <v>#N/A</v>
      </c>
    </row>
    <row r="3961" spans="1:27" x14ac:dyDescent="0.3">
      <c r="A3961" s="43">
        <v>1304968</v>
      </c>
      <c r="B3961" s="43" t="s">
        <v>3754</v>
      </c>
      <c r="C3961" s="43" t="s">
        <v>212</v>
      </c>
      <c r="D3961" s="41"/>
      <c r="E3961" s="43" t="s">
        <v>31</v>
      </c>
      <c r="F3961" s="43" t="s">
        <v>30</v>
      </c>
      <c r="G3961" s="43">
        <v>37023</v>
      </c>
      <c r="H3961" s="41"/>
      <c r="I3961" s="41"/>
      <c r="J3961" s="43"/>
      <c r="K3961" s="41"/>
      <c r="L3961" s="41"/>
      <c r="M3961" s="41"/>
      <c r="N3961" s="41"/>
      <c r="O3961" s="41"/>
      <c r="P3961" s="41"/>
      <c r="Q3961" s="41"/>
      <c r="R3961" s="41"/>
      <c r="S3961" s="41"/>
      <c r="T3961" s="41"/>
      <c r="U3961" s="41"/>
      <c r="V3961" s="41"/>
      <c r="W3961" s="41"/>
      <c r="X3961" s="41"/>
      <c r="Y3961" s="43" t="str">
        <f t="shared" si="122"/>
        <v>COMP</v>
      </c>
      <c r="Z3961" s="43">
        <v>1542448</v>
      </c>
      <c r="AA3961" s="43">
        <f t="shared" si="123"/>
        <v>1304968</v>
      </c>
    </row>
    <row r="3962" spans="1:27" x14ac:dyDescent="0.3">
      <c r="A3962" s="43">
        <v>244200</v>
      </c>
      <c r="B3962" s="43" t="s">
        <v>3755</v>
      </c>
      <c r="C3962" s="43" t="s">
        <v>514</v>
      </c>
      <c r="D3962" s="41"/>
      <c r="E3962" s="43" t="s">
        <v>6263</v>
      </c>
      <c r="F3962" s="43" t="s">
        <v>28</v>
      </c>
      <c r="G3962" s="43">
        <v>37011</v>
      </c>
      <c r="H3962" s="41"/>
      <c r="I3962" s="41"/>
      <c r="J3962" s="43"/>
      <c r="K3962" s="41"/>
      <c r="L3962" s="41"/>
      <c r="M3962" s="41"/>
      <c r="N3962" s="41"/>
      <c r="O3962" s="41"/>
      <c r="P3962" s="41"/>
      <c r="Q3962" s="41"/>
      <c r="R3962" s="41"/>
      <c r="S3962" s="41"/>
      <c r="T3962" s="41"/>
      <c r="U3962" s="41"/>
      <c r="V3962" s="41"/>
      <c r="W3962" s="41"/>
      <c r="X3962" s="41"/>
      <c r="Y3962" s="43" t="str">
        <f t="shared" si="122"/>
        <v>COMP</v>
      </c>
      <c r="Z3962" s="43">
        <v>2413685</v>
      </c>
      <c r="AA3962" s="43">
        <f t="shared" si="123"/>
        <v>244200</v>
      </c>
    </row>
    <row r="3963" spans="1:27" x14ac:dyDescent="0.3">
      <c r="A3963" s="43">
        <v>2143284</v>
      </c>
      <c r="B3963" s="43" t="s">
        <v>3756</v>
      </c>
      <c r="C3963" s="43" t="s">
        <v>3757</v>
      </c>
      <c r="D3963" s="41"/>
      <c r="E3963" s="43" t="s">
        <v>35</v>
      </c>
      <c r="F3963" s="43" t="s">
        <v>30</v>
      </c>
      <c r="G3963" s="43">
        <v>37011</v>
      </c>
      <c r="H3963" s="41"/>
      <c r="I3963" s="41"/>
      <c r="J3963" s="43"/>
      <c r="K3963" s="41"/>
      <c r="L3963" s="41"/>
      <c r="M3963" s="41"/>
      <c r="N3963" s="41"/>
      <c r="O3963" s="41"/>
      <c r="P3963" s="41"/>
      <c r="Q3963" s="41"/>
      <c r="R3963" s="41"/>
      <c r="S3963" s="41"/>
      <c r="T3963" s="41"/>
      <c r="U3963" s="41"/>
      <c r="V3963" s="41"/>
      <c r="W3963" s="41"/>
      <c r="X3963" s="41"/>
      <c r="Y3963" s="43" t="str">
        <f t="shared" si="122"/>
        <v>COMP</v>
      </c>
      <c r="Z3963" s="43">
        <v>2114148</v>
      </c>
      <c r="AA3963" s="43">
        <f t="shared" si="123"/>
        <v>2143284</v>
      </c>
    </row>
    <row r="3964" spans="1:27" x14ac:dyDescent="0.3">
      <c r="A3964" s="43">
        <v>2386004</v>
      </c>
      <c r="B3964" s="43" t="s">
        <v>3758</v>
      </c>
      <c r="C3964" s="43" t="s">
        <v>436</v>
      </c>
      <c r="D3964" s="41"/>
      <c r="E3964" s="43" t="s">
        <v>34</v>
      </c>
      <c r="F3964" s="43" t="s">
        <v>28</v>
      </c>
      <c r="G3964" s="43">
        <v>28037</v>
      </c>
      <c r="H3964" s="41"/>
      <c r="I3964" s="41"/>
      <c r="J3964" s="43"/>
      <c r="K3964" s="41"/>
      <c r="L3964" s="41"/>
      <c r="M3964" s="41"/>
      <c r="N3964" s="41"/>
      <c r="O3964" s="41"/>
      <c r="P3964" s="41"/>
      <c r="Q3964" s="41"/>
      <c r="R3964" s="41"/>
      <c r="S3964" s="41"/>
      <c r="T3964" s="41"/>
      <c r="U3964" s="41"/>
      <c r="V3964" s="41"/>
      <c r="W3964" s="41"/>
      <c r="X3964" s="41"/>
      <c r="Y3964" s="43" t="str">
        <f t="shared" si="122"/>
        <v>COMP</v>
      </c>
      <c r="Z3964" s="43">
        <v>1679109</v>
      </c>
      <c r="AA3964" s="43">
        <f t="shared" si="123"/>
        <v>2386004</v>
      </c>
    </row>
    <row r="3965" spans="1:27" x14ac:dyDescent="0.3">
      <c r="A3965" s="43">
        <v>1869071</v>
      </c>
      <c r="B3965" s="43" t="s">
        <v>3758</v>
      </c>
      <c r="C3965" s="43" t="s">
        <v>274</v>
      </c>
      <c r="D3965" s="41"/>
      <c r="E3965" s="43" t="s">
        <v>6263</v>
      </c>
      <c r="F3965" s="43" t="s">
        <v>28</v>
      </c>
      <c r="G3965" s="43">
        <v>45041</v>
      </c>
      <c r="H3965" s="41"/>
      <c r="I3965" s="41"/>
      <c r="J3965" s="43"/>
      <c r="K3965" s="41"/>
      <c r="L3965" s="41"/>
      <c r="M3965" s="41"/>
      <c r="N3965" s="41"/>
      <c r="O3965" s="41"/>
      <c r="P3965" s="41"/>
      <c r="Q3965" s="41"/>
      <c r="R3965" s="41"/>
      <c r="S3965" s="41"/>
      <c r="T3965" s="41"/>
      <c r="U3965" s="41"/>
      <c r="V3965" s="41"/>
      <c r="W3965" s="41"/>
      <c r="X3965" s="41"/>
      <c r="Y3965" s="43" t="str">
        <f t="shared" si="122"/>
        <v>COMP</v>
      </c>
      <c r="Z3965" s="43">
        <v>2143739</v>
      </c>
      <c r="AA3965" s="43">
        <f t="shared" si="123"/>
        <v>1869071</v>
      </c>
    </row>
    <row r="3966" spans="1:27" x14ac:dyDescent="0.3">
      <c r="A3966" s="43">
        <v>2258075</v>
      </c>
      <c r="B3966" s="43" t="s">
        <v>3758</v>
      </c>
      <c r="C3966" s="43" t="s">
        <v>887</v>
      </c>
      <c r="D3966" s="41"/>
      <c r="E3966" s="43" t="s">
        <v>35</v>
      </c>
      <c r="F3966" s="43" t="s">
        <v>28</v>
      </c>
      <c r="G3966" s="43">
        <v>28037</v>
      </c>
      <c r="H3966" s="41"/>
      <c r="I3966" s="41"/>
      <c r="J3966" s="43"/>
      <c r="K3966" s="41"/>
      <c r="L3966" s="41"/>
      <c r="M3966" s="41"/>
      <c r="N3966" s="41"/>
      <c r="O3966" s="41"/>
      <c r="P3966" s="41"/>
      <c r="Q3966" s="41"/>
      <c r="R3966" s="41"/>
      <c r="S3966" s="41"/>
      <c r="T3966" s="41"/>
      <c r="U3966" s="41"/>
      <c r="V3966" s="41"/>
      <c r="W3966" s="41"/>
      <c r="X3966" s="41"/>
      <c r="Y3966" s="43" t="str">
        <f t="shared" si="122"/>
        <v>COMP</v>
      </c>
      <c r="Z3966" s="43">
        <v>1673593</v>
      </c>
      <c r="AA3966" s="43">
        <f t="shared" si="123"/>
        <v>2258075</v>
      </c>
    </row>
    <row r="3967" spans="1:27" x14ac:dyDescent="0.3">
      <c r="A3967" s="43">
        <v>2074020</v>
      </c>
      <c r="B3967" s="43" t="s">
        <v>3759</v>
      </c>
      <c r="C3967" s="43" t="s">
        <v>266</v>
      </c>
      <c r="D3967" s="41"/>
      <c r="E3967" s="43" t="s">
        <v>6263</v>
      </c>
      <c r="F3967" s="43" t="s">
        <v>30</v>
      </c>
      <c r="G3967" s="43">
        <v>28035</v>
      </c>
      <c r="H3967" s="41"/>
      <c r="I3967" s="41"/>
      <c r="J3967" s="43"/>
      <c r="K3967" s="41"/>
      <c r="L3967" s="41"/>
      <c r="M3967" s="41"/>
      <c r="N3967" s="41"/>
      <c r="O3967" s="41"/>
      <c r="P3967" s="41"/>
      <c r="Q3967" s="41"/>
      <c r="R3967" s="41"/>
      <c r="S3967" s="41"/>
      <c r="T3967" s="41"/>
      <c r="U3967" s="41"/>
      <c r="V3967" s="41"/>
      <c r="W3967" s="41"/>
      <c r="X3967" s="41"/>
      <c r="Y3967" s="43" t="str">
        <f t="shared" si="122"/>
        <v>COMP</v>
      </c>
      <c r="Z3967" s="43">
        <v>2139816</v>
      </c>
      <c r="AA3967" s="43">
        <f t="shared" si="123"/>
        <v>2074020</v>
      </c>
    </row>
    <row r="3968" spans="1:27" x14ac:dyDescent="0.3">
      <c r="A3968" s="43">
        <v>1654601</v>
      </c>
      <c r="B3968" s="43" t="s">
        <v>3760</v>
      </c>
      <c r="C3968" s="43" t="s">
        <v>529</v>
      </c>
      <c r="D3968" s="41"/>
      <c r="E3968" s="43" t="s">
        <v>6263</v>
      </c>
      <c r="F3968" s="43" t="s">
        <v>30</v>
      </c>
      <c r="G3968" s="43">
        <v>37047</v>
      </c>
      <c r="H3968" s="41"/>
      <c r="I3968" s="41"/>
      <c r="J3968" s="43"/>
      <c r="K3968" s="41"/>
      <c r="L3968" s="41"/>
      <c r="M3968" s="41"/>
      <c r="N3968" s="41"/>
      <c r="O3968" s="41"/>
      <c r="P3968" s="41"/>
      <c r="Q3968" s="41"/>
      <c r="R3968" s="41"/>
      <c r="S3968" s="41"/>
      <c r="T3968" s="41"/>
      <c r="U3968" s="41"/>
      <c r="V3968" s="41"/>
      <c r="W3968" s="41"/>
      <c r="X3968" s="41"/>
      <c r="Y3968" s="43" t="str">
        <f t="shared" si="122"/>
        <v/>
      </c>
      <c r="Z3968" s="43">
        <v>601228</v>
      </c>
      <c r="AA3968" s="43" t="e">
        <f t="shared" si="123"/>
        <v>#N/A</v>
      </c>
    </row>
    <row r="3969" spans="1:27" x14ac:dyDescent="0.3">
      <c r="A3969" s="43">
        <v>2410039</v>
      </c>
      <c r="B3969" s="43" t="s">
        <v>3761</v>
      </c>
      <c r="C3969" s="43" t="s">
        <v>666</v>
      </c>
      <c r="D3969" s="41"/>
      <c r="E3969" s="43" t="s">
        <v>6263</v>
      </c>
      <c r="F3969" s="43" t="s">
        <v>30</v>
      </c>
      <c r="G3969" s="43">
        <v>41024</v>
      </c>
      <c r="H3969" s="41"/>
      <c r="I3969" s="41"/>
      <c r="J3969" s="43"/>
      <c r="K3969" s="41"/>
      <c r="L3969" s="41"/>
      <c r="M3969" s="41"/>
      <c r="N3969" s="41"/>
      <c r="O3969" s="41"/>
      <c r="P3969" s="41"/>
      <c r="Q3969" s="41"/>
      <c r="R3969" s="41"/>
      <c r="S3969" s="41"/>
      <c r="T3969" s="41"/>
      <c r="U3969" s="41"/>
      <c r="V3969" s="41"/>
      <c r="W3969" s="41"/>
      <c r="X3969" s="41"/>
      <c r="Y3969" s="43" t="str">
        <f t="shared" si="122"/>
        <v>COMP</v>
      </c>
      <c r="Z3969" s="43">
        <v>2086921</v>
      </c>
      <c r="AA3969" s="43">
        <f t="shared" si="123"/>
        <v>2410039</v>
      </c>
    </row>
    <row r="3970" spans="1:27" x14ac:dyDescent="0.3">
      <c r="A3970" s="43">
        <v>2380122</v>
      </c>
      <c r="B3970" s="43" t="s">
        <v>3762</v>
      </c>
      <c r="C3970" s="43" t="s">
        <v>1094</v>
      </c>
      <c r="D3970" s="41"/>
      <c r="E3970" s="43" t="s">
        <v>6263</v>
      </c>
      <c r="F3970" s="43" t="s">
        <v>30</v>
      </c>
      <c r="G3970" s="43">
        <v>28001</v>
      </c>
      <c r="H3970" s="41"/>
      <c r="I3970" s="41"/>
      <c r="J3970" s="43"/>
      <c r="K3970" s="41"/>
      <c r="L3970" s="41"/>
      <c r="M3970" s="41"/>
      <c r="N3970" s="41"/>
      <c r="O3970" s="41"/>
      <c r="P3970" s="41"/>
      <c r="Q3970" s="41"/>
      <c r="R3970" s="41"/>
      <c r="S3970" s="41"/>
      <c r="T3970" s="41"/>
      <c r="U3970" s="41"/>
      <c r="V3970" s="41"/>
      <c r="W3970" s="41"/>
      <c r="X3970" s="41"/>
      <c r="Y3970" s="43" t="str">
        <f t="shared" ref="Y3970:Y4033" si="124">IF(ISERROR(AA3970)=FALSE,"COMP","")</f>
        <v>COMP</v>
      </c>
      <c r="Z3970" s="43">
        <v>1472429</v>
      </c>
      <c r="AA3970" s="43">
        <f t="shared" ref="AA3970:AA4033" si="125">VLOOKUP(A3970,Z:Z,1,FALSE)</f>
        <v>2380122</v>
      </c>
    </row>
    <row r="3971" spans="1:27" x14ac:dyDescent="0.3">
      <c r="A3971" s="43">
        <v>1425945</v>
      </c>
      <c r="B3971" s="43" t="s">
        <v>3762</v>
      </c>
      <c r="C3971" s="43" t="s">
        <v>529</v>
      </c>
      <c r="D3971" s="41"/>
      <c r="E3971" s="43" t="s">
        <v>6263</v>
      </c>
      <c r="F3971" s="43" t="s">
        <v>30</v>
      </c>
      <c r="G3971" s="43">
        <v>41031</v>
      </c>
      <c r="H3971" s="41"/>
      <c r="I3971" s="41"/>
      <c r="J3971" s="43"/>
      <c r="K3971" s="41"/>
      <c r="L3971" s="41"/>
      <c r="M3971" s="41"/>
      <c r="N3971" s="41"/>
      <c r="O3971" s="41"/>
      <c r="P3971" s="41"/>
      <c r="Q3971" s="41"/>
      <c r="R3971" s="41"/>
      <c r="S3971" s="41"/>
      <c r="T3971" s="41"/>
      <c r="U3971" s="41"/>
      <c r="V3971" s="41"/>
      <c r="W3971" s="41"/>
      <c r="X3971" s="41"/>
      <c r="Y3971" s="43" t="str">
        <f t="shared" si="124"/>
        <v/>
      </c>
      <c r="Z3971" s="43">
        <v>2090588</v>
      </c>
      <c r="AA3971" s="43" t="e">
        <f t="shared" si="125"/>
        <v>#N/A</v>
      </c>
    </row>
    <row r="3972" spans="1:27" x14ac:dyDescent="0.3">
      <c r="A3972" s="43">
        <v>1545897</v>
      </c>
      <c r="B3972" s="43" t="s">
        <v>3762</v>
      </c>
      <c r="C3972" s="43" t="s">
        <v>236</v>
      </c>
      <c r="D3972" s="41"/>
      <c r="E3972" s="43" t="s">
        <v>6263</v>
      </c>
      <c r="F3972" s="43" t="s">
        <v>28</v>
      </c>
      <c r="G3972" s="43">
        <v>28037</v>
      </c>
      <c r="H3972" s="41"/>
      <c r="I3972" s="41"/>
      <c r="J3972" s="43"/>
      <c r="K3972" s="41"/>
      <c r="L3972" s="41"/>
      <c r="M3972" s="41"/>
      <c r="N3972" s="41"/>
      <c r="O3972" s="41"/>
      <c r="P3972" s="41"/>
      <c r="Q3972" s="41"/>
      <c r="R3972" s="41"/>
      <c r="S3972" s="41"/>
      <c r="T3972" s="41"/>
      <c r="U3972" s="41"/>
      <c r="V3972" s="41"/>
      <c r="W3972" s="41"/>
      <c r="X3972" s="41"/>
      <c r="Y3972" s="43" t="str">
        <f t="shared" si="124"/>
        <v>COMP</v>
      </c>
      <c r="Z3972" s="43">
        <v>1068569</v>
      </c>
      <c r="AA3972" s="43">
        <f t="shared" si="125"/>
        <v>1545897</v>
      </c>
    </row>
    <row r="3973" spans="1:27" x14ac:dyDescent="0.3">
      <c r="A3973" s="43">
        <v>1962826</v>
      </c>
      <c r="B3973" s="43" t="s">
        <v>3762</v>
      </c>
      <c r="C3973" s="43" t="s">
        <v>565</v>
      </c>
      <c r="D3973" s="41"/>
      <c r="E3973" s="43" t="s">
        <v>6263</v>
      </c>
      <c r="F3973" s="43" t="s">
        <v>28</v>
      </c>
      <c r="G3973" s="43">
        <v>45009</v>
      </c>
      <c r="H3973" s="41"/>
      <c r="I3973" s="41"/>
      <c r="J3973" s="43"/>
      <c r="K3973" s="41"/>
      <c r="L3973" s="41"/>
      <c r="M3973" s="41"/>
      <c r="N3973" s="41"/>
      <c r="O3973" s="41"/>
      <c r="P3973" s="41"/>
      <c r="Q3973" s="41"/>
      <c r="R3973" s="41"/>
      <c r="S3973" s="41"/>
      <c r="T3973" s="41"/>
      <c r="U3973" s="41"/>
      <c r="V3973" s="41"/>
      <c r="W3973" s="41"/>
      <c r="X3973" s="41"/>
      <c r="Y3973" s="43" t="str">
        <f t="shared" si="124"/>
        <v/>
      </c>
      <c r="Z3973" s="43">
        <v>2312003</v>
      </c>
      <c r="AA3973" s="43" t="e">
        <f t="shared" si="125"/>
        <v>#N/A</v>
      </c>
    </row>
    <row r="3974" spans="1:27" x14ac:dyDescent="0.3">
      <c r="A3974" s="43">
        <v>1762987</v>
      </c>
      <c r="B3974" s="43" t="s">
        <v>3762</v>
      </c>
      <c r="C3974" s="43" t="s">
        <v>346</v>
      </c>
      <c r="D3974" s="41"/>
      <c r="E3974" s="43" t="s">
        <v>6263</v>
      </c>
      <c r="F3974" s="43" t="s">
        <v>28</v>
      </c>
      <c r="G3974" s="43">
        <v>45045</v>
      </c>
      <c r="H3974" s="41"/>
      <c r="I3974" s="41"/>
      <c r="J3974" s="43"/>
      <c r="K3974" s="41"/>
      <c r="L3974" s="41"/>
      <c r="M3974" s="41"/>
      <c r="N3974" s="41"/>
      <c r="O3974" s="41"/>
      <c r="P3974" s="41"/>
      <c r="Q3974" s="41"/>
      <c r="R3974" s="41"/>
      <c r="S3974" s="41"/>
      <c r="T3974" s="41"/>
      <c r="U3974" s="41"/>
      <c r="V3974" s="41"/>
      <c r="W3974" s="41"/>
      <c r="X3974" s="41"/>
      <c r="Y3974" s="43" t="str">
        <f t="shared" si="124"/>
        <v>COMP</v>
      </c>
      <c r="Z3974" s="43">
        <v>2347469</v>
      </c>
      <c r="AA3974" s="43">
        <f t="shared" si="125"/>
        <v>1762987</v>
      </c>
    </row>
    <row r="3975" spans="1:27" x14ac:dyDescent="0.3">
      <c r="A3975" s="43">
        <v>1631767</v>
      </c>
      <c r="B3975" s="43" t="s">
        <v>3762</v>
      </c>
      <c r="C3975" s="43" t="s">
        <v>248</v>
      </c>
      <c r="D3975" s="41"/>
      <c r="E3975" s="43" t="s">
        <v>6263</v>
      </c>
      <c r="F3975" s="43" t="s">
        <v>30</v>
      </c>
      <c r="G3975" s="43">
        <v>36003</v>
      </c>
      <c r="H3975" s="41"/>
      <c r="I3975" s="41"/>
      <c r="J3975" s="43"/>
      <c r="K3975" s="41"/>
      <c r="L3975" s="41"/>
      <c r="M3975" s="41"/>
      <c r="N3975" s="41"/>
      <c r="O3975" s="41"/>
      <c r="P3975" s="41"/>
      <c r="Q3975" s="41"/>
      <c r="R3975" s="41"/>
      <c r="S3975" s="41"/>
      <c r="T3975" s="41"/>
      <c r="U3975" s="41"/>
      <c r="V3975" s="41"/>
      <c r="W3975" s="41"/>
      <c r="X3975" s="41"/>
      <c r="Y3975" s="43" t="str">
        <f t="shared" si="124"/>
        <v/>
      </c>
      <c r="Z3975" s="43">
        <v>2061230</v>
      </c>
      <c r="AA3975" s="43" t="e">
        <f t="shared" si="125"/>
        <v>#N/A</v>
      </c>
    </row>
    <row r="3976" spans="1:27" x14ac:dyDescent="0.3">
      <c r="A3976" s="43">
        <v>2166557</v>
      </c>
      <c r="B3976" s="43" t="s">
        <v>6293</v>
      </c>
      <c r="C3976" s="43" t="s">
        <v>3564</v>
      </c>
      <c r="D3976" s="41"/>
      <c r="E3976" s="43" t="s">
        <v>6263</v>
      </c>
      <c r="F3976" s="43" t="s">
        <v>28</v>
      </c>
      <c r="G3976" s="43">
        <v>28037</v>
      </c>
      <c r="H3976" s="41"/>
      <c r="I3976" s="41"/>
      <c r="J3976" s="43"/>
      <c r="K3976" s="41"/>
      <c r="L3976" s="41"/>
      <c r="M3976" s="41"/>
      <c r="N3976" s="41"/>
      <c r="O3976" s="41"/>
      <c r="P3976" s="41"/>
      <c r="Q3976" s="41"/>
      <c r="R3976" s="41"/>
      <c r="S3976" s="41"/>
      <c r="T3976" s="41"/>
      <c r="U3976" s="41"/>
      <c r="V3976" s="41"/>
      <c r="W3976" s="41"/>
      <c r="X3976" s="41"/>
      <c r="Y3976" s="43" t="str">
        <f t="shared" si="124"/>
        <v/>
      </c>
      <c r="Z3976" s="43">
        <v>280037</v>
      </c>
      <c r="AA3976" s="43" t="e">
        <f t="shared" si="125"/>
        <v>#N/A</v>
      </c>
    </row>
    <row r="3977" spans="1:27" x14ac:dyDescent="0.3">
      <c r="A3977" s="43">
        <v>2413435</v>
      </c>
      <c r="B3977" s="43" t="s">
        <v>3763</v>
      </c>
      <c r="C3977" s="43" t="s">
        <v>568</v>
      </c>
      <c r="D3977" s="41"/>
      <c r="E3977" s="43" t="s">
        <v>29</v>
      </c>
      <c r="F3977" s="43" t="s">
        <v>30</v>
      </c>
      <c r="G3977" s="43">
        <v>28037</v>
      </c>
      <c r="H3977" s="41"/>
      <c r="I3977" s="41"/>
      <c r="J3977" s="43"/>
      <c r="K3977" s="41"/>
      <c r="L3977" s="41"/>
      <c r="M3977" s="41"/>
      <c r="N3977" s="41"/>
      <c r="O3977" s="41"/>
      <c r="P3977" s="41"/>
      <c r="Q3977" s="41"/>
      <c r="R3977" s="41"/>
      <c r="S3977" s="41"/>
      <c r="T3977" s="41"/>
      <c r="U3977" s="41"/>
      <c r="V3977" s="41"/>
      <c r="W3977" s="41"/>
      <c r="X3977" s="41"/>
      <c r="Y3977" s="43" t="str">
        <f t="shared" si="124"/>
        <v>COMP</v>
      </c>
      <c r="Z3977" s="43">
        <v>463677</v>
      </c>
      <c r="AA3977" s="43">
        <f t="shared" si="125"/>
        <v>2413435</v>
      </c>
    </row>
    <row r="3978" spans="1:27" x14ac:dyDescent="0.3">
      <c r="A3978" s="43">
        <v>1486326</v>
      </c>
      <c r="B3978" s="43" t="s">
        <v>3764</v>
      </c>
      <c r="C3978" s="43" t="s">
        <v>508</v>
      </c>
      <c r="D3978" s="41"/>
      <c r="E3978" s="43" t="s">
        <v>6263</v>
      </c>
      <c r="F3978" s="43" t="s">
        <v>28</v>
      </c>
      <c r="G3978" s="43">
        <v>36003</v>
      </c>
      <c r="H3978" s="41"/>
      <c r="I3978" s="41"/>
      <c r="J3978" s="43"/>
      <c r="K3978" s="41"/>
      <c r="L3978" s="41"/>
      <c r="M3978" s="41"/>
      <c r="N3978" s="41"/>
      <c r="O3978" s="41"/>
      <c r="P3978" s="41"/>
      <c r="Q3978" s="41"/>
      <c r="R3978" s="41"/>
      <c r="S3978" s="41"/>
      <c r="T3978" s="41"/>
      <c r="U3978" s="41"/>
      <c r="V3978" s="41"/>
      <c r="W3978" s="41"/>
      <c r="X3978" s="41"/>
      <c r="Y3978" s="43" t="str">
        <f t="shared" si="124"/>
        <v>COMP</v>
      </c>
      <c r="Z3978" s="43">
        <v>1824582</v>
      </c>
      <c r="AA3978" s="43">
        <f t="shared" si="125"/>
        <v>1486326</v>
      </c>
    </row>
    <row r="3979" spans="1:27" x14ac:dyDescent="0.3">
      <c r="A3979" s="43">
        <v>1688794</v>
      </c>
      <c r="B3979" s="43" t="s">
        <v>3765</v>
      </c>
      <c r="C3979" s="43" t="s">
        <v>305</v>
      </c>
      <c r="D3979" s="41"/>
      <c r="E3979" s="43" t="s">
        <v>35</v>
      </c>
      <c r="F3979" s="43" t="s">
        <v>28</v>
      </c>
      <c r="G3979" s="43">
        <v>37027</v>
      </c>
      <c r="H3979" s="41"/>
      <c r="I3979" s="41"/>
      <c r="J3979" s="43"/>
      <c r="K3979" s="41"/>
      <c r="L3979" s="41"/>
      <c r="M3979" s="41"/>
      <c r="N3979" s="41"/>
      <c r="O3979" s="41"/>
      <c r="P3979" s="41"/>
      <c r="Q3979" s="41"/>
      <c r="R3979" s="41"/>
      <c r="S3979" s="41"/>
      <c r="T3979" s="41"/>
      <c r="U3979" s="41"/>
      <c r="V3979" s="41"/>
      <c r="W3979" s="41"/>
      <c r="X3979" s="41"/>
      <c r="Y3979" s="43" t="str">
        <f t="shared" si="124"/>
        <v>COMP</v>
      </c>
      <c r="Z3979" s="43">
        <v>2412183</v>
      </c>
      <c r="AA3979" s="43">
        <f t="shared" si="125"/>
        <v>1688794</v>
      </c>
    </row>
    <row r="3980" spans="1:27" x14ac:dyDescent="0.3">
      <c r="A3980" s="43">
        <v>1824238</v>
      </c>
      <c r="B3980" s="43" t="s">
        <v>3766</v>
      </c>
      <c r="C3980" s="43" t="s">
        <v>502</v>
      </c>
      <c r="D3980" s="41"/>
      <c r="E3980" s="43" t="s">
        <v>6263</v>
      </c>
      <c r="F3980" s="43" t="s">
        <v>30</v>
      </c>
      <c r="G3980" s="43">
        <v>28037</v>
      </c>
      <c r="H3980" s="41"/>
      <c r="I3980" s="41"/>
      <c r="J3980" s="43"/>
      <c r="K3980" s="41"/>
      <c r="L3980" s="41"/>
      <c r="M3980" s="41"/>
      <c r="N3980" s="41"/>
      <c r="O3980" s="41"/>
      <c r="P3980" s="41"/>
      <c r="Q3980" s="41"/>
      <c r="R3980" s="41"/>
      <c r="S3980" s="41"/>
      <c r="T3980" s="41"/>
      <c r="U3980" s="41"/>
      <c r="V3980" s="41"/>
      <c r="W3980" s="41"/>
      <c r="X3980" s="41"/>
      <c r="Y3980" s="43" t="str">
        <f t="shared" si="124"/>
        <v/>
      </c>
      <c r="Z3980" s="43">
        <v>2405150</v>
      </c>
      <c r="AA3980" s="43" t="e">
        <f t="shared" si="125"/>
        <v>#N/A</v>
      </c>
    </row>
    <row r="3981" spans="1:27" x14ac:dyDescent="0.3">
      <c r="A3981" s="43">
        <v>957367</v>
      </c>
      <c r="B3981" s="43" t="s">
        <v>3767</v>
      </c>
      <c r="C3981" s="43" t="s">
        <v>3539</v>
      </c>
      <c r="D3981" s="41"/>
      <c r="E3981" s="43" t="s">
        <v>6263</v>
      </c>
      <c r="F3981" s="43" t="s">
        <v>28</v>
      </c>
      <c r="G3981" s="43">
        <v>45003</v>
      </c>
      <c r="H3981" s="41"/>
      <c r="I3981" s="41"/>
      <c r="J3981" s="43"/>
      <c r="K3981" s="41"/>
      <c r="L3981" s="41"/>
      <c r="M3981" s="41"/>
      <c r="N3981" s="41"/>
      <c r="O3981" s="41"/>
      <c r="P3981" s="41"/>
      <c r="Q3981" s="41"/>
      <c r="R3981" s="41"/>
      <c r="S3981" s="41"/>
      <c r="T3981" s="41"/>
      <c r="U3981" s="41"/>
      <c r="V3981" s="41"/>
      <c r="W3981" s="41"/>
      <c r="X3981" s="41"/>
      <c r="Y3981" s="43" t="str">
        <f t="shared" si="124"/>
        <v>COMP</v>
      </c>
      <c r="Z3981" s="43">
        <v>2175960</v>
      </c>
      <c r="AA3981" s="43">
        <f t="shared" si="125"/>
        <v>957367</v>
      </c>
    </row>
    <row r="3982" spans="1:27" x14ac:dyDescent="0.3">
      <c r="A3982" s="43">
        <v>411364</v>
      </c>
      <c r="B3982" s="43" t="s">
        <v>3767</v>
      </c>
      <c r="C3982" s="43" t="s">
        <v>1635</v>
      </c>
      <c r="D3982" s="41"/>
      <c r="E3982" s="43" t="s">
        <v>6263</v>
      </c>
      <c r="F3982" s="43" t="s">
        <v>28</v>
      </c>
      <c r="G3982" s="43">
        <v>45003</v>
      </c>
      <c r="H3982" s="41"/>
      <c r="I3982" s="41"/>
      <c r="J3982" s="43"/>
      <c r="K3982" s="41"/>
      <c r="L3982" s="41"/>
      <c r="M3982" s="41"/>
      <c r="N3982" s="41"/>
      <c r="O3982" s="41"/>
      <c r="P3982" s="41"/>
      <c r="Q3982" s="41"/>
      <c r="R3982" s="41"/>
      <c r="S3982" s="41"/>
      <c r="T3982" s="41"/>
      <c r="U3982" s="41"/>
      <c r="V3982" s="41"/>
      <c r="W3982" s="41"/>
      <c r="X3982" s="41"/>
      <c r="Y3982" s="43" t="str">
        <f t="shared" si="124"/>
        <v/>
      </c>
      <c r="Z3982" s="43">
        <v>2347743</v>
      </c>
      <c r="AA3982" s="43" t="e">
        <f t="shared" si="125"/>
        <v>#N/A</v>
      </c>
    </row>
    <row r="3983" spans="1:27" x14ac:dyDescent="0.3">
      <c r="A3983" s="43">
        <v>402180</v>
      </c>
      <c r="B3983" s="43" t="s">
        <v>3767</v>
      </c>
      <c r="C3983" s="43" t="s">
        <v>546</v>
      </c>
      <c r="D3983" s="41"/>
      <c r="E3983" s="43" t="s">
        <v>6263</v>
      </c>
      <c r="F3983" s="43" t="s">
        <v>30</v>
      </c>
      <c r="G3983" s="43">
        <v>45003</v>
      </c>
      <c r="H3983" s="41"/>
      <c r="I3983" s="41"/>
      <c r="J3983" s="43"/>
      <c r="K3983" s="41"/>
      <c r="L3983" s="41"/>
      <c r="M3983" s="41"/>
      <c r="N3983" s="41"/>
      <c r="O3983" s="41"/>
      <c r="P3983" s="41"/>
      <c r="Q3983" s="41"/>
      <c r="R3983" s="41"/>
      <c r="S3983" s="41"/>
      <c r="T3983" s="41"/>
      <c r="U3983" s="41"/>
      <c r="V3983" s="41"/>
      <c r="W3983" s="41"/>
      <c r="X3983" s="41"/>
      <c r="Y3983" s="43" t="str">
        <f t="shared" si="124"/>
        <v/>
      </c>
      <c r="Z3983" s="43">
        <v>311819</v>
      </c>
      <c r="AA3983" s="43" t="e">
        <f t="shared" si="125"/>
        <v>#N/A</v>
      </c>
    </row>
    <row r="3984" spans="1:27" x14ac:dyDescent="0.3">
      <c r="A3984" s="43">
        <v>2321657</v>
      </c>
      <c r="B3984" s="43" t="s">
        <v>3768</v>
      </c>
      <c r="C3984" s="43" t="s">
        <v>340</v>
      </c>
      <c r="D3984" s="41"/>
      <c r="E3984" s="43" t="s">
        <v>6263</v>
      </c>
      <c r="F3984" s="43" t="s">
        <v>30</v>
      </c>
      <c r="G3984" s="43">
        <v>45054</v>
      </c>
      <c r="H3984" s="41"/>
      <c r="I3984" s="41"/>
      <c r="J3984" s="43"/>
      <c r="K3984" s="41"/>
      <c r="L3984" s="41"/>
      <c r="M3984" s="41"/>
      <c r="N3984" s="41"/>
      <c r="O3984" s="41"/>
      <c r="P3984" s="41"/>
      <c r="Q3984" s="41"/>
      <c r="R3984" s="41"/>
      <c r="S3984" s="41"/>
      <c r="T3984" s="41"/>
      <c r="U3984" s="41"/>
      <c r="V3984" s="41"/>
      <c r="W3984" s="41"/>
      <c r="X3984" s="41"/>
      <c r="Y3984" s="43" t="str">
        <f t="shared" si="124"/>
        <v/>
      </c>
      <c r="Z3984" s="43">
        <v>1957224</v>
      </c>
      <c r="AA3984" s="43" t="e">
        <f t="shared" si="125"/>
        <v>#N/A</v>
      </c>
    </row>
    <row r="3985" spans="1:27" x14ac:dyDescent="0.3">
      <c r="A3985" s="43">
        <v>1322666</v>
      </c>
      <c r="B3985" s="43" t="s">
        <v>3769</v>
      </c>
      <c r="C3985" s="43" t="s">
        <v>2127</v>
      </c>
      <c r="D3985" s="41"/>
      <c r="E3985" s="43" t="s">
        <v>34</v>
      </c>
      <c r="F3985" s="43" t="s">
        <v>30</v>
      </c>
      <c r="G3985" s="43">
        <v>41012</v>
      </c>
      <c r="H3985" s="41"/>
      <c r="I3985" s="41"/>
      <c r="J3985" s="43"/>
      <c r="K3985" s="41"/>
      <c r="L3985" s="41"/>
      <c r="M3985" s="41"/>
      <c r="N3985" s="41"/>
      <c r="O3985" s="41"/>
      <c r="P3985" s="41"/>
      <c r="Q3985" s="41"/>
      <c r="R3985" s="41"/>
      <c r="S3985" s="41"/>
      <c r="T3985" s="41"/>
      <c r="U3985" s="41"/>
      <c r="V3985" s="41"/>
      <c r="W3985" s="41"/>
      <c r="X3985" s="41"/>
      <c r="Y3985" s="43" t="str">
        <f t="shared" si="124"/>
        <v>COMP</v>
      </c>
      <c r="Z3985" s="43">
        <v>1823068</v>
      </c>
      <c r="AA3985" s="43">
        <f t="shared" si="125"/>
        <v>1322666</v>
      </c>
    </row>
    <row r="3986" spans="1:27" x14ac:dyDescent="0.3">
      <c r="A3986" s="43">
        <v>1444396</v>
      </c>
      <c r="B3986" s="43" t="s">
        <v>3770</v>
      </c>
      <c r="C3986" s="43" t="s">
        <v>3771</v>
      </c>
      <c r="D3986" s="41"/>
      <c r="E3986" s="43" t="s">
        <v>29</v>
      </c>
      <c r="F3986" s="43" t="s">
        <v>28</v>
      </c>
      <c r="G3986" s="43">
        <v>45008</v>
      </c>
      <c r="H3986" s="41"/>
      <c r="I3986" s="41"/>
      <c r="J3986" s="43"/>
      <c r="K3986" s="41"/>
      <c r="L3986" s="41"/>
      <c r="M3986" s="41"/>
      <c r="N3986" s="41"/>
      <c r="O3986" s="41"/>
      <c r="P3986" s="41"/>
      <c r="Q3986" s="41"/>
      <c r="R3986" s="41"/>
      <c r="S3986" s="41"/>
      <c r="T3986" s="41"/>
      <c r="U3986" s="41"/>
      <c r="V3986" s="41"/>
      <c r="W3986" s="41"/>
      <c r="X3986" s="41"/>
      <c r="Y3986" s="43" t="str">
        <f t="shared" si="124"/>
        <v>COMP</v>
      </c>
      <c r="Z3986" s="43">
        <v>2183141</v>
      </c>
      <c r="AA3986" s="43">
        <f t="shared" si="125"/>
        <v>1444396</v>
      </c>
    </row>
    <row r="3987" spans="1:27" x14ac:dyDescent="0.3">
      <c r="A3987" s="43">
        <v>1233469</v>
      </c>
      <c r="B3987" s="43" t="s">
        <v>3770</v>
      </c>
      <c r="C3987" s="43" t="s">
        <v>1971</v>
      </c>
      <c r="D3987" s="41"/>
      <c r="E3987" s="43" t="s">
        <v>31</v>
      </c>
      <c r="F3987" s="43" t="s">
        <v>28</v>
      </c>
      <c r="G3987" s="43">
        <v>28037</v>
      </c>
      <c r="H3987" s="41"/>
      <c r="I3987" s="41"/>
      <c r="J3987" s="43"/>
      <c r="K3987" s="41"/>
      <c r="L3987" s="41"/>
      <c r="M3987" s="41"/>
      <c r="N3987" s="41"/>
      <c r="O3987" s="41"/>
      <c r="P3987" s="41"/>
      <c r="Q3987" s="41"/>
      <c r="R3987" s="41"/>
      <c r="S3987" s="41"/>
      <c r="T3987" s="41"/>
      <c r="U3987" s="41"/>
      <c r="V3987" s="41"/>
      <c r="W3987" s="41"/>
      <c r="X3987" s="41"/>
      <c r="Y3987" s="43" t="str">
        <f t="shared" si="124"/>
        <v>COMP</v>
      </c>
      <c r="Z3987" s="43">
        <v>1597173</v>
      </c>
      <c r="AA3987" s="43">
        <f t="shared" si="125"/>
        <v>1233469</v>
      </c>
    </row>
    <row r="3988" spans="1:27" x14ac:dyDescent="0.3">
      <c r="A3988" s="43">
        <v>2166945</v>
      </c>
      <c r="B3988" s="43" t="s">
        <v>3772</v>
      </c>
      <c r="C3988" s="43" t="s">
        <v>294</v>
      </c>
      <c r="D3988" s="41"/>
      <c r="E3988" s="43" t="s">
        <v>6263</v>
      </c>
      <c r="F3988" s="43" t="s">
        <v>30</v>
      </c>
      <c r="G3988" s="43">
        <v>36003</v>
      </c>
      <c r="H3988" s="41"/>
      <c r="I3988" s="41"/>
      <c r="J3988" s="43"/>
      <c r="K3988" s="41"/>
      <c r="L3988" s="41"/>
      <c r="M3988" s="41"/>
      <c r="N3988" s="41"/>
      <c r="O3988" s="41"/>
      <c r="P3988" s="41"/>
      <c r="Q3988" s="41"/>
      <c r="R3988" s="41"/>
      <c r="S3988" s="41"/>
      <c r="T3988" s="41"/>
      <c r="U3988" s="41"/>
      <c r="V3988" s="41"/>
      <c r="W3988" s="41"/>
      <c r="X3988" s="41"/>
      <c r="Y3988" s="43" t="str">
        <f t="shared" si="124"/>
        <v/>
      </c>
      <c r="Z3988" s="43">
        <v>2432588</v>
      </c>
      <c r="AA3988" s="43" t="e">
        <f t="shared" si="125"/>
        <v>#N/A</v>
      </c>
    </row>
    <row r="3989" spans="1:27" x14ac:dyDescent="0.3">
      <c r="A3989" s="43">
        <v>458187</v>
      </c>
      <c r="B3989" s="43" t="s">
        <v>3773</v>
      </c>
      <c r="C3989" s="43" t="s">
        <v>425</v>
      </c>
      <c r="D3989" s="41"/>
      <c r="E3989" s="43" t="s">
        <v>6263</v>
      </c>
      <c r="F3989" s="43" t="s">
        <v>28</v>
      </c>
      <c r="G3989" s="43">
        <v>45038</v>
      </c>
      <c r="H3989" s="41"/>
      <c r="I3989" s="41"/>
      <c r="J3989" s="43"/>
      <c r="K3989" s="41"/>
      <c r="L3989" s="41"/>
      <c r="M3989" s="41"/>
      <c r="N3989" s="41"/>
      <c r="O3989" s="41"/>
      <c r="P3989" s="41"/>
      <c r="Q3989" s="41"/>
      <c r="R3989" s="41"/>
      <c r="S3989" s="41"/>
      <c r="T3989" s="41"/>
      <c r="U3989" s="41"/>
      <c r="V3989" s="41"/>
      <c r="W3989" s="41"/>
      <c r="X3989" s="41"/>
      <c r="Y3989" s="43" t="str">
        <f t="shared" si="124"/>
        <v>COMP</v>
      </c>
      <c r="Z3989" s="43">
        <v>537389</v>
      </c>
      <c r="AA3989" s="43">
        <f t="shared" si="125"/>
        <v>458187</v>
      </c>
    </row>
    <row r="3990" spans="1:27" x14ac:dyDescent="0.3">
      <c r="A3990" s="43">
        <v>117911</v>
      </c>
      <c r="B3990" s="43" t="s">
        <v>3774</v>
      </c>
      <c r="C3990" s="43" t="s">
        <v>232</v>
      </c>
      <c r="D3990" s="41"/>
      <c r="E3990" s="43" t="s">
        <v>6263</v>
      </c>
      <c r="F3990" s="43" t="s">
        <v>28</v>
      </c>
      <c r="G3990" s="43">
        <v>18003</v>
      </c>
      <c r="H3990" s="41"/>
      <c r="I3990" s="41"/>
      <c r="J3990" s="43"/>
      <c r="K3990" s="41"/>
      <c r="L3990" s="41"/>
      <c r="M3990" s="41"/>
      <c r="N3990" s="41"/>
      <c r="O3990" s="41"/>
      <c r="P3990" s="41"/>
      <c r="Q3990" s="41"/>
      <c r="R3990" s="41"/>
      <c r="S3990" s="41"/>
      <c r="T3990" s="41"/>
      <c r="U3990" s="41"/>
      <c r="V3990" s="41"/>
      <c r="W3990" s="41"/>
      <c r="X3990" s="41"/>
      <c r="Y3990" s="43" t="str">
        <f t="shared" si="124"/>
        <v>COMP</v>
      </c>
      <c r="Z3990" s="43">
        <v>1247870</v>
      </c>
      <c r="AA3990" s="43">
        <f t="shared" si="125"/>
        <v>117911</v>
      </c>
    </row>
    <row r="3991" spans="1:27" x14ac:dyDescent="0.3">
      <c r="A3991" s="43">
        <v>2277079</v>
      </c>
      <c r="B3991" s="43" t="s">
        <v>3775</v>
      </c>
      <c r="C3991" s="43" t="s">
        <v>460</v>
      </c>
      <c r="D3991" s="41"/>
      <c r="E3991" s="43" t="s">
        <v>35</v>
      </c>
      <c r="F3991" s="43" t="s">
        <v>30</v>
      </c>
      <c r="G3991" s="43">
        <v>37042</v>
      </c>
      <c r="H3991" s="41"/>
      <c r="I3991" s="41"/>
      <c r="J3991" s="43"/>
      <c r="K3991" s="41"/>
      <c r="L3991" s="41"/>
      <c r="M3991" s="41"/>
      <c r="N3991" s="41"/>
      <c r="O3991" s="41"/>
      <c r="P3991" s="41"/>
      <c r="Q3991" s="41"/>
      <c r="R3991" s="41"/>
      <c r="S3991" s="41"/>
      <c r="T3991" s="41"/>
      <c r="U3991" s="41"/>
      <c r="V3991" s="41"/>
      <c r="W3991" s="41"/>
      <c r="X3991" s="41"/>
      <c r="Y3991" s="43" t="str">
        <f t="shared" si="124"/>
        <v>COMP</v>
      </c>
      <c r="Z3991" s="43">
        <v>1603065</v>
      </c>
      <c r="AA3991" s="43">
        <f t="shared" si="125"/>
        <v>2277079</v>
      </c>
    </row>
    <row r="3992" spans="1:27" x14ac:dyDescent="0.3">
      <c r="A3992" s="43">
        <v>1869650</v>
      </c>
      <c r="B3992" s="43" t="s">
        <v>3776</v>
      </c>
      <c r="C3992" s="43" t="s">
        <v>3327</v>
      </c>
      <c r="D3992" s="41"/>
      <c r="E3992" s="43" t="s">
        <v>31</v>
      </c>
      <c r="F3992" s="43" t="s">
        <v>30</v>
      </c>
      <c r="G3992" s="43">
        <v>45008</v>
      </c>
      <c r="H3992" s="41"/>
      <c r="I3992" s="41"/>
      <c r="J3992" s="43"/>
      <c r="K3992" s="41"/>
      <c r="L3992" s="41"/>
      <c r="M3992" s="41"/>
      <c r="N3992" s="41"/>
      <c r="O3992" s="41"/>
      <c r="P3992" s="41"/>
      <c r="Q3992" s="41"/>
      <c r="R3992" s="41"/>
      <c r="S3992" s="41"/>
      <c r="T3992" s="41"/>
      <c r="U3992" s="41"/>
      <c r="V3992" s="41"/>
      <c r="W3992" s="41"/>
      <c r="X3992" s="41"/>
      <c r="Y3992" s="43" t="str">
        <f t="shared" si="124"/>
        <v>COMP</v>
      </c>
      <c r="Z3992" s="43">
        <v>1807559</v>
      </c>
      <c r="AA3992" s="43">
        <f t="shared" si="125"/>
        <v>1869650</v>
      </c>
    </row>
    <row r="3993" spans="1:27" x14ac:dyDescent="0.3">
      <c r="A3993" s="43">
        <v>443040</v>
      </c>
      <c r="B3993" s="43" t="s">
        <v>3777</v>
      </c>
      <c r="C3993" s="43" t="s">
        <v>1484</v>
      </c>
      <c r="D3993" s="41"/>
      <c r="E3993" s="43" t="s">
        <v>6263</v>
      </c>
      <c r="F3993" s="43" t="s">
        <v>28</v>
      </c>
      <c r="G3993" s="43">
        <v>18035</v>
      </c>
      <c r="H3993" s="41"/>
      <c r="I3993" s="41"/>
      <c r="J3993" s="43"/>
      <c r="K3993" s="41"/>
      <c r="L3993" s="41"/>
      <c r="M3993" s="41"/>
      <c r="N3993" s="41"/>
      <c r="O3993" s="41"/>
      <c r="P3993" s="41"/>
      <c r="Q3993" s="41"/>
      <c r="R3993" s="41"/>
      <c r="S3993" s="41"/>
      <c r="T3993" s="41"/>
      <c r="U3993" s="41"/>
      <c r="V3993" s="41"/>
      <c r="W3993" s="41"/>
      <c r="X3993" s="41"/>
      <c r="Y3993" s="43" t="str">
        <f t="shared" si="124"/>
        <v>COMP</v>
      </c>
      <c r="Z3993" s="43">
        <v>1874152</v>
      </c>
      <c r="AA3993" s="43">
        <f t="shared" si="125"/>
        <v>443040</v>
      </c>
    </row>
    <row r="3994" spans="1:27" x14ac:dyDescent="0.3">
      <c r="A3994" s="43">
        <v>2430614</v>
      </c>
      <c r="B3994" s="43" t="s">
        <v>3777</v>
      </c>
      <c r="C3994" s="43" t="s">
        <v>571</v>
      </c>
      <c r="D3994" s="41"/>
      <c r="E3994" s="43" t="s">
        <v>6263</v>
      </c>
      <c r="F3994" s="43" t="s">
        <v>28</v>
      </c>
      <c r="G3994" s="43">
        <v>37042</v>
      </c>
      <c r="H3994" s="41"/>
      <c r="I3994" s="41"/>
      <c r="J3994" s="43"/>
      <c r="K3994" s="41"/>
      <c r="L3994" s="41"/>
      <c r="M3994" s="41"/>
      <c r="N3994" s="41"/>
      <c r="O3994" s="41"/>
      <c r="P3994" s="41"/>
      <c r="Q3994" s="41"/>
      <c r="R3994" s="41"/>
      <c r="S3994" s="41"/>
      <c r="T3994" s="41"/>
      <c r="U3994" s="41"/>
      <c r="V3994" s="41"/>
      <c r="W3994" s="41"/>
      <c r="X3994" s="41"/>
      <c r="Y3994" s="43" t="str">
        <f t="shared" si="124"/>
        <v/>
      </c>
      <c r="Z3994" s="43">
        <v>2069941</v>
      </c>
      <c r="AA3994" s="43" t="e">
        <f t="shared" si="125"/>
        <v>#N/A</v>
      </c>
    </row>
    <row r="3995" spans="1:27" x14ac:dyDescent="0.3">
      <c r="A3995" s="43">
        <v>1967704</v>
      </c>
      <c r="B3995" s="43" t="s">
        <v>3778</v>
      </c>
      <c r="C3995" s="43" t="s">
        <v>236</v>
      </c>
      <c r="D3995" s="41"/>
      <c r="E3995" s="43" t="s">
        <v>6263</v>
      </c>
      <c r="F3995" s="43" t="s">
        <v>28</v>
      </c>
      <c r="G3995" s="43">
        <v>45050</v>
      </c>
      <c r="H3995" s="41"/>
      <c r="I3995" s="41"/>
      <c r="J3995" s="43"/>
      <c r="K3995" s="41"/>
      <c r="L3995" s="41"/>
      <c r="M3995" s="41"/>
      <c r="N3995" s="41"/>
      <c r="O3995" s="41"/>
      <c r="P3995" s="41"/>
      <c r="Q3995" s="41"/>
      <c r="R3995" s="41"/>
      <c r="S3995" s="41"/>
      <c r="T3995" s="41"/>
      <c r="U3995" s="41"/>
      <c r="V3995" s="41"/>
      <c r="W3995" s="41"/>
      <c r="X3995" s="41"/>
      <c r="Y3995" s="43" t="str">
        <f t="shared" si="124"/>
        <v>COMP</v>
      </c>
      <c r="Z3995" s="43">
        <v>1498109</v>
      </c>
      <c r="AA3995" s="43">
        <f t="shared" si="125"/>
        <v>1967704</v>
      </c>
    </row>
    <row r="3996" spans="1:27" x14ac:dyDescent="0.3">
      <c r="A3996" s="43">
        <v>2406391</v>
      </c>
      <c r="B3996" s="43" t="s">
        <v>3779</v>
      </c>
      <c r="C3996" s="43" t="s">
        <v>580</v>
      </c>
      <c r="D3996" s="41"/>
      <c r="E3996" s="43" t="s">
        <v>6263</v>
      </c>
      <c r="F3996" s="43" t="s">
        <v>30</v>
      </c>
      <c r="G3996" s="43">
        <v>37024</v>
      </c>
      <c r="H3996" s="41"/>
      <c r="I3996" s="41"/>
      <c r="J3996" s="43"/>
      <c r="K3996" s="41"/>
      <c r="L3996" s="41"/>
      <c r="M3996" s="41"/>
      <c r="N3996" s="41"/>
      <c r="O3996" s="41"/>
      <c r="P3996" s="41"/>
      <c r="Q3996" s="41"/>
      <c r="R3996" s="41"/>
      <c r="S3996" s="41"/>
      <c r="T3996" s="41"/>
      <c r="U3996" s="41"/>
      <c r="V3996" s="41"/>
      <c r="W3996" s="41"/>
      <c r="X3996" s="41"/>
      <c r="Y3996" s="43" t="str">
        <f t="shared" si="124"/>
        <v/>
      </c>
      <c r="Z3996" s="43">
        <v>2364480</v>
      </c>
      <c r="AA3996" s="43" t="e">
        <f t="shared" si="125"/>
        <v>#N/A</v>
      </c>
    </row>
    <row r="3997" spans="1:27" x14ac:dyDescent="0.3">
      <c r="A3997" s="43">
        <v>2260177</v>
      </c>
      <c r="B3997" s="43" t="s">
        <v>3780</v>
      </c>
      <c r="C3997" s="43" t="s">
        <v>1145</v>
      </c>
      <c r="D3997" s="41"/>
      <c r="E3997" s="43" t="s">
        <v>29</v>
      </c>
      <c r="F3997" s="43" t="s">
        <v>30</v>
      </c>
      <c r="G3997" s="43">
        <v>45038</v>
      </c>
      <c r="H3997" s="41"/>
      <c r="I3997" s="41"/>
      <c r="J3997" s="43"/>
      <c r="K3997" s="41"/>
      <c r="L3997" s="41"/>
      <c r="M3997" s="41"/>
      <c r="N3997" s="41"/>
      <c r="O3997" s="41"/>
      <c r="P3997" s="41"/>
      <c r="Q3997" s="41"/>
      <c r="R3997" s="41"/>
      <c r="S3997" s="41"/>
      <c r="T3997" s="41"/>
      <c r="U3997" s="41"/>
      <c r="V3997" s="41"/>
      <c r="W3997" s="41"/>
      <c r="X3997" s="41"/>
      <c r="Y3997" s="43" t="str">
        <f t="shared" si="124"/>
        <v/>
      </c>
      <c r="Z3997" s="43">
        <v>1890372</v>
      </c>
      <c r="AA3997" s="43" t="e">
        <f t="shared" si="125"/>
        <v>#N/A</v>
      </c>
    </row>
    <row r="3998" spans="1:27" x14ac:dyDescent="0.3">
      <c r="A3998" s="43">
        <v>1910488</v>
      </c>
      <c r="B3998" s="43" t="s">
        <v>3780</v>
      </c>
      <c r="C3998" s="43" t="s">
        <v>3781</v>
      </c>
      <c r="D3998" s="41"/>
      <c r="E3998" s="43" t="s">
        <v>35</v>
      </c>
      <c r="F3998" s="43" t="s">
        <v>30</v>
      </c>
      <c r="G3998" s="43">
        <v>37043</v>
      </c>
      <c r="H3998" s="41"/>
      <c r="I3998" s="41"/>
      <c r="J3998" s="43"/>
      <c r="K3998" s="41"/>
      <c r="L3998" s="41"/>
      <c r="M3998" s="41"/>
      <c r="N3998" s="41"/>
      <c r="O3998" s="41"/>
      <c r="P3998" s="41"/>
      <c r="Q3998" s="41"/>
      <c r="R3998" s="41"/>
      <c r="S3998" s="41"/>
      <c r="T3998" s="41"/>
      <c r="U3998" s="41"/>
      <c r="V3998" s="41"/>
      <c r="W3998" s="41"/>
      <c r="X3998" s="41"/>
      <c r="Y3998" s="43" t="str">
        <f t="shared" si="124"/>
        <v>COMP</v>
      </c>
      <c r="Z3998" s="43">
        <v>1315028</v>
      </c>
      <c r="AA3998" s="43">
        <f t="shared" si="125"/>
        <v>1910488</v>
      </c>
    </row>
    <row r="3999" spans="1:27" x14ac:dyDescent="0.3">
      <c r="A3999" s="43">
        <v>2081159</v>
      </c>
      <c r="B3999" s="43" t="s">
        <v>3780</v>
      </c>
      <c r="C3999" s="43" t="s">
        <v>951</v>
      </c>
      <c r="D3999" s="41"/>
      <c r="E3999" s="43" t="s">
        <v>6263</v>
      </c>
      <c r="F3999" s="43" t="s">
        <v>28</v>
      </c>
      <c r="G3999" s="43">
        <v>45046</v>
      </c>
      <c r="H3999" s="41"/>
      <c r="I3999" s="41"/>
      <c r="J3999" s="43"/>
      <c r="K3999" s="41"/>
      <c r="L3999" s="41"/>
      <c r="M3999" s="41"/>
      <c r="N3999" s="41"/>
      <c r="O3999" s="41"/>
      <c r="P3999" s="41"/>
      <c r="Q3999" s="41"/>
      <c r="R3999" s="41"/>
      <c r="S3999" s="41"/>
      <c r="T3999" s="41"/>
      <c r="U3999" s="41"/>
      <c r="V3999" s="41"/>
      <c r="W3999" s="41"/>
      <c r="X3999" s="41"/>
      <c r="Y3999" s="43" t="str">
        <f t="shared" si="124"/>
        <v/>
      </c>
      <c r="Z3999" s="43">
        <v>2117122</v>
      </c>
      <c r="AA3999" s="43" t="e">
        <f t="shared" si="125"/>
        <v>#N/A</v>
      </c>
    </row>
    <row r="4000" spans="1:27" x14ac:dyDescent="0.3">
      <c r="A4000" s="43">
        <v>2421237</v>
      </c>
      <c r="B4000" s="43" t="s">
        <v>3782</v>
      </c>
      <c r="C4000" s="43" t="s">
        <v>1429</v>
      </c>
      <c r="D4000" s="41"/>
      <c r="E4000" s="43" t="s">
        <v>6263</v>
      </c>
      <c r="F4000" s="43" t="s">
        <v>28</v>
      </c>
      <c r="G4000" s="43">
        <v>37037</v>
      </c>
      <c r="H4000" s="41"/>
      <c r="I4000" s="41"/>
      <c r="J4000" s="43"/>
      <c r="K4000" s="41"/>
      <c r="L4000" s="41"/>
      <c r="M4000" s="41"/>
      <c r="N4000" s="41"/>
      <c r="O4000" s="41"/>
      <c r="P4000" s="41"/>
      <c r="Q4000" s="41"/>
      <c r="R4000" s="41"/>
      <c r="S4000" s="41"/>
      <c r="T4000" s="41"/>
      <c r="U4000" s="41"/>
      <c r="V4000" s="41"/>
      <c r="W4000" s="41"/>
      <c r="X4000" s="41"/>
      <c r="Y4000" s="43" t="str">
        <f t="shared" si="124"/>
        <v>COMP</v>
      </c>
      <c r="Z4000" s="43">
        <v>361816</v>
      </c>
      <c r="AA4000" s="43">
        <f t="shared" si="125"/>
        <v>2421237</v>
      </c>
    </row>
    <row r="4001" spans="1:27" x14ac:dyDescent="0.3">
      <c r="A4001" s="43">
        <v>1377064</v>
      </c>
      <c r="B4001" s="43" t="s">
        <v>3783</v>
      </c>
      <c r="C4001" s="43" t="s">
        <v>399</v>
      </c>
      <c r="D4001" s="41"/>
      <c r="E4001" s="43" t="s">
        <v>6263</v>
      </c>
      <c r="F4001" s="43" t="s">
        <v>28</v>
      </c>
      <c r="G4001" s="43">
        <v>28030</v>
      </c>
      <c r="H4001" s="41"/>
      <c r="I4001" s="41"/>
      <c r="J4001" s="43"/>
      <c r="K4001" s="41"/>
      <c r="L4001" s="41"/>
      <c r="M4001" s="41"/>
      <c r="N4001" s="41"/>
      <c r="O4001" s="41"/>
      <c r="P4001" s="41"/>
      <c r="Q4001" s="41"/>
      <c r="R4001" s="41"/>
      <c r="S4001" s="41"/>
      <c r="T4001" s="41"/>
      <c r="U4001" s="41"/>
      <c r="V4001" s="41"/>
      <c r="W4001" s="41"/>
      <c r="X4001" s="41"/>
      <c r="Y4001" s="43" t="str">
        <f t="shared" si="124"/>
        <v/>
      </c>
      <c r="Z4001" s="43">
        <v>1434594</v>
      </c>
      <c r="AA4001" s="43" t="e">
        <f t="shared" si="125"/>
        <v>#N/A</v>
      </c>
    </row>
    <row r="4002" spans="1:27" x14ac:dyDescent="0.3">
      <c r="A4002" s="43">
        <v>302856</v>
      </c>
      <c r="B4002" s="43" t="s">
        <v>3784</v>
      </c>
      <c r="C4002" s="43" t="s">
        <v>541</v>
      </c>
      <c r="D4002" s="41"/>
      <c r="E4002" s="43" t="s">
        <v>6263</v>
      </c>
      <c r="F4002" s="43" t="s">
        <v>28</v>
      </c>
      <c r="G4002" s="43">
        <v>37036</v>
      </c>
      <c r="H4002" s="41"/>
      <c r="I4002" s="41"/>
      <c r="J4002" s="43"/>
      <c r="K4002" s="41"/>
      <c r="L4002" s="41"/>
      <c r="M4002" s="41"/>
      <c r="N4002" s="41"/>
      <c r="O4002" s="41"/>
      <c r="P4002" s="41"/>
      <c r="Q4002" s="41"/>
      <c r="R4002" s="41"/>
      <c r="S4002" s="41"/>
      <c r="T4002" s="41"/>
      <c r="U4002" s="41"/>
      <c r="V4002" s="41"/>
      <c r="W4002" s="41"/>
      <c r="X4002" s="41"/>
      <c r="Y4002" s="43" t="str">
        <f t="shared" si="124"/>
        <v>COMP</v>
      </c>
      <c r="Z4002" s="43">
        <v>1698447</v>
      </c>
      <c r="AA4002" s="43">
        <f t="shared" si="125"/>
        <v>302856</v>
      </c>
    </row>
    <row r="4003" spans="1:27" x14ac:dyDescent="0.3">
      <c r="A4003" s="43">
        <v>2432755</v>
      </c>
      <c r="B4003" s="43" t="s">
        <v>3785</v>
      </c>
      <c r="C4003" s="43" t="s">
        <v>3786</v>
      </c>
      <c r="D4003" s="41"/>
      <c r="E4003" s="43" t="s">
        <v>34</v>
      </c>
      <c r="F4003" s="43" t="s">
        <v>30</v>
      </c>
      <c r="G4003" s="43">
        <v>37042</v>
      </c>
      <c r="H4003" s="41"/>
      <c r="I4003" s="41"/>
      <c r="J4003" s="43"/>
      <c r="K4003" s="41"/>
      <c r="L4003" s="41"/>
      <c r="M4003" s="41"/>
      <c r="N4003" s="41"/>
      <c r="O4003" s="41"/>
      <c r="P4003" s="41"/>
      <c r="Q4003" s="41"/>
      <c r="R4003" s="41"/>
      <c r="S4003" s="41"/>
      <c r="T4003" s="41"/>
      <c r="U4003" s="41"/>
      <c r="V4003" s="41"/>
      <c r="W4003" s="41"/>
      <c r="X4003" s="41"/>
      <c r="Y4003" s="43" t="str">
        <f t="shared" si="124"/>
        <v>COMP</v>
      </c>
      <c r="Z4003" s="43">
        <v>531915</v>
      </c>
      <c r="AA4003" s="43">
        <f t="shared" si="125"/>
        <v>2432755</v>
      </c>
    </row>
    <row r="4004" spans="1:27" x14ac:dyDescent="0.3">
      <c r="A4004" s="43">
        <v>2053204</v>
      </c>
      <c r="B4004" s="43" t="s">
        <v>3785</v>
      </c>
      <c r="C4004" s="43" t="s">
        <v>408</v>
      </c>
      <c r="D4004" s="41"/>
      <c r="E4004" s="43" t="s">
        <v>6263</v>
      </c>
      <c r="F4004" s="43" t="s">
        <v>30</v>
      </c>
      <c r="G4004" s="43">
        <v>41016</v>
      </c>
      <c r="H4004" s="41"/>
      <c r="I4004" s="41"/>
      <c r="J4004" s="43"/>
      <c r="K4004" s="41"/>
      <c r="L4004" s="41"/>
      <c r="M4004" s="41"/>
      <c r="N4004" s="41"/>
      <c r="O4004" s="41"/>
      <c r="P4004" s="41"/>
      <c r="Q4004" s="41"/>
      <c r="R4004" s="41"/>
      <c r="S4004" s="41"/>
      <c r="T4004" s="41"/>
      <c r="U4004" s="41"/>
      <c r="V4004" s="41"/>
      <c r="W4004" s="41"/>
      <c r="X4004" s="41"/>
      <c r="Y4004" s="43" t="str">
        <f t="shared" si="124"/>
        <v/>
      </c>
      <c r="Z4004" s="43">
        <v>1974074</v>
      </c>
      <c r="AA4004" s="43" t="e">
        <f t="shared" si="125"/>
        <v>#N/A</v>
      </c>
    </row>
    <row r="4005" spans="1:27" x14ac:dyDescent="0.3">
      <c r="A4005" s="43">
        <v>902217</v>
      </c>
      <c r="B4005" s="43" t="s">
        <v>3787</v>
      </c>
      <c r="C4005" s="43" t="s">
        <v>951</v>
      </c>
      <c r="D4005" s="41"/>
      <c r="E4005" s="43" t="s">
        <v>6263</v>
      </c>
      <c r="F4005" s="43" t="s">
        <v>28</v>
      </c>
      <c r="G4005" s="43">
        <v>37037</v>
      </c>
      <c r="H4005" s="41"/>
      <c r="I4005" s="41"/>
      <c r="J4005" s="43"/>
      <c r="K4005" s="41"/>
      <c r="L4005" s="41"/>
      <c r="M4005" s="41"/>
      <c r="N4005" s="41"/>
      <c r="O4005" s="41"/>
      <c r="P4005" s="41"/>
      <c r="Q4005" s="41"/>
      <c r="R4005" s="41"/>
      <c r="S4005" s="41"/>
      <c r="T4005" s="41"/>
      <c r="U4005" s="41"/>
      <c r="V4005" s="41"/>
      <c r="W4005" s="41"/>
      <c r="X4005" s="41"/>
      <c r="Y4005" s="43" t="str">
        <f t="shared" si="124"/>
        <v>COMP</v>
      </c>
      <c r="Z4005" s="43">
        <v>2075242</v>
      </c>
      <c r="AA4005" s="43">
        <f t="shared" si="125"/>
        <v>902217</v>
      </c>
    </row>
    <row r="4006" spans="1:27" x14ac:dyDescent="0.3">
      <c r="A4006" s="43">
        <v>2431900</v>
      </c>
      <c r="B4006" s="43" t="s">
        <v>3788</v>
      </c>
      <c r="C4006" s="43" t="s">
        <v>3789</v>
      </c>
      <c r="D4006" s="41"/>
      <c r="E4006" s="43" t="s">
        <v>6263</v>
      </c>
      <c r="F4006" s="43" t="s">
        <v>30</v>
      </c>
      <c r="G4006" s="43">
        <v>36003</v>
      </c>
      <c r="H4006" s="41"/>
      <c r="I4006" s="41"/>
      <c r="J4006" s="43"/>
      <c r="K4006" s="41"/>
      <c r="L4006" s="41"/>
      <c r="M4006" s="41"/>
      <c r="N4006" s="41"/>
      <c r="O4006" s="41"/>
      <c r="P4006" s="41"/>
      <c r="Q4006" s="41"/>
      <c r="R4006" s="41"/>
      <c r="S4006" s="41"/>
      <c r="T4006" s="41"/>
      <c r="U4006" s="41"/>
      <c r="V4006" s="41"/>
      <c r="W4006" s="41"/>
      <c r="X4006" s="41"/>
      <c r="Y4006" s="43" t="str">
        <f t="shared" si="124"/>
        <v/>
      </c>
      <c r="Z4006" s="43">
        <v>2173991</v>
      </c>
      <c r="AA4006" s="43" t="e">
        <f t="shared" si="125"/>
        <v>#N/A</v>
      </c>
    </row>
    <row r="4007" spans="1:27" x14ac:dyDescent="0.3">
      <c r="A4007" s="43">
        <v>1465130</v>
      </c>
      <c r="B4007" s="43" t="s">
        <v>3790</v>
      </c>
      <c r="C4007" s="43" t="s">
        <v>436</v>
      </c>
      <c r="D4007" s="41"/>
      <c r="E4007" s="43" t="s">
        <v>29</v>
      </c>
      <c r="F4007" s="43" t="s">
        <v>28</v>
      </c>
      <c r="G4007" s="43">
        <v>41006</v>
      </c>
      <c r="H4007" s="41"/>
      <c r="I4007" s="41"/>
      <c r="J4007" s="43"/>
      <c r="K4007" s="41"/>
      <c r="L4007" s="41"/>
      <c r="M4007" s="41"/>
      <c r="N4007" s="41"/>
      <c r="O4007" s="41"/>
      <c r="P4007" s="41"/>
      <c r="Q4007" s="41"/>
      <c r="R4007" s="41"/>
      <c r="S4007" s="41"/>
      <c r="T4007" s="41"/>
      <c r="U4007" s="41"/>
      <c r="V4007" s="41"/>
      <c r="W4007" s="41"/>
      <c r="X4007" s="41"/>
      <c r="Y4007" s="43" t="str">
        <f t="shared" si="124"/>
        <v>COMP</v>
      </c>
      <c r="Z4007" s="43">
        <v>2367974</v>
      </c>
      <c r="AA4007" s="43">
        <f t="shared" si="125"/>
        <v>1465130</v>
      </c>
    </row>
    <row r="4008" spans="1:27" x14ac:dyDescent="0.3">
      <c r="A4008" s="43">
        <v>606938</v>
      </c>
      <c r="B4008" s="43" t="s">
        <v>3791</v>
      </c>
      <c r="C4008" s="43" t="s">
        <v>440</v>
      </c>
      <c r="D4008" s="41"/>
      <c r="E4008" s="43" t="s">
        <v>29</v>
      </c>
      <c r="F4008" s="43" t="s">
        <v>28</v>
      </c>
      <c r="G4008" s="43">
        <v>45008</v>
      </c>
      <c r="H4008" s="41"/>
      <c r="I4008" s="41"/>
      <c r="J4008" s="43"/>
      <c r="K4008" s="41"/>
      <c r="L4008" s="41"/>
      <c r="M4008" s="41"/>
      <c r="N4008" s="41"/>
      <c r="O4008" s="41"/>
      <c r="P4008" s="41"/>
      <c r="Q4008" s="41"/>
      <c r="R4008" s="41"/>
      <c r="S4008" s="41"/>
      <c r="T4008" s="41"/>
      <c r="U4008" s="41"/>
      <c r="V4008" s="41"/>
      <c r="W4008" s="41"/>
      <c r="X4008" s="41"/>
      <c r="Y4008" s="43" t="str">
        <f t="shared" si="124"/>
        <v>COMP</v>
      </c>
      <c r="Z4008" s="43">
        <v>2315253</v>
      </c>
      <c r="AA4008" s="43">
        <f t="shared" si="125"/>
        <v>606938</v>
      </c>
    </row>
    <row r="4009" spans="1:27" x14ac:dyDescent="0.3">
      <c r="A4009" s="43">
        <v>2419746</v>
      </c>
      <c r="B4009" s="43" t="s">
        <v>3792</v>
      </c>
      <c r="C4009" s="43" t="s">
        <v>3793</v>
      </c>
      <c r="D4009" s="41"/>
      <c r="E4009" s="43" t="s">
        <v>29</v>
      </c>
      <c r="F4009" s="43" t="s">
        <v>30</v>
      </c>
      <c r="G4009" s="43">
        <v>41006</v>
      </c>
      <c r="H4009" s="41"/>
      <c r="I4009" s="41"/>
      <c r="J4009" s="43"/>
      <c r="K4009" s="41"/>
      <c r="L4009" s="41"/>
      <c r="M4009" s="41"/>
      <c r="N4009" s="41"/>
      <c r="O4009" s="41"/>
      <c r="P4009" s="41"/>
      <c r="Q4009" s="41"/>
      <c r="R4009" s="41"/>
      <c r="S4009" s="41"/>
      <c r="T4009" s="41"/>
      <c r="U4009" s="41"/>
      <c r="V4009" s="41"/>
      <c r="W4009" s="41"/>
      <c r="X4009" s="41"/>
      <c r="Y4009" s="43" t="str">
        <f t="shared" si="124"/>
        <v/>
      </c>
      <c r="Z4009" s="43">
        <v>2140531</v>
      </c>
      <c r="AA4009" s="43" t="e">
        <f t="shared" si="125"/>
        <v>#N/A</v>
      </c>
    </row>
    <row r="4010" spans="1:27" x14ac:dyDescent="0.3">
      <c r="A4010" s="43">
        <v>1421520</v>
      </c>
      <c r="B4010" s="43" t="s">
        <v>3794</v>
      </c>
      <c r="C4010" s="43" t="s">
        <v>1084</v>
      </c>
      <c r="D4010" s="41"/>
      <c r="E4010" s="43" t="s">
        <v>6263</v>
      </c>
      <c r="F4010" s="43" t="s">
        <v>30</v>
      </c>
      <c r="G4010" s="43">
        <v>41024</v>
      </c>
      <c r="H4010" s="41"/>
      <c r="I4010" s="41"/>
      <c r="J4010" s="43"/>
      <c r="K4010" s="41"/>
      <c r="L4010" s="41"/>
      <c r="M4010" s="41"/>
      <c r="N4010" s="41"/>
      <c r="O4010" s="41"/>
      <c r="P4010" s="41"/>
      <c r="Q4010" s="41"/>
      <c r="R4010" s="41"/>
      <c r="S4010" s="41"/>
      <c r="T4010" s="41"/>
      <c r="U4010" s="41"/>
      <c r="V4010" s="41"/>
      <c r="W4010" s="41"/>
      <c r="X4010" s="41"/>
      <c r="Y4010" s="43" t="str">
        <f t="shared" si="124"/>
        <v/>
      </c>
      <c r="Z4010" s="43">
        <v>1621539</v>
      </c>
      <c r="AA4010" s="43" t="e">
        <f t="shared" si="125"/>
        <v>#N/A</v>
      </c>
    </row>
    <row r="4011" spans="1:27" x14ac:dyDescent="0.3">
      <c r="A4011" s="43">
        <v>2335201</v>
      </c>
      <c r="B4011" s="43" t="s">
        <v>3795</v>
      </c>
      <c r="C4011" s="43" t="s">
        <v>542</v>
      </c>
      <c r="D4011" s="41"/>
      <c r="E4011" s="43" t="s">
        <v>35</v>
      </c>
      <c r="F4011" s="43" t="s">
        <v>28</v>
      </c>
      <c r="G4011" s="43">
        <v>36014</v>
      </c>
      <c r="H4011" s="41"/>
      <c r="I4011" s="41"/>
      <c r="J4011" s="43"/>
      <c r="K4011" s="41"/>
      <c r="L4011" s="41"/>
      <c r="M4011" s="41"/>
      <c r="N4011" s="41"/>
      <c r="O4011" s="41"/>
      <c r="P4011" s="41"/>
      <c r="Q4011" s="41"/>
      <c r="R4011" s="41"/>
      <c r="S4011" s="41"/>
      <c r="T4011" s="41"/>
      <c r="U4011" s="41"/>
      <c r="V4011" s="41"/>
      <c r="W4011" s="41"/>
      <c r="X4011" s="41"/>
      <c r="Y4011" s="43" t="str">
        <f t="shared" si="124"/>
        <v>COMP</v>
      </c>
      <c r="Z4011" s="43">
        <v>2378630</v>
      </c>
      <c r="AA4011" s="43">
        <f t="shared" si="125"/>
        <v>2335201</v>
      </c>
    </row>
    <row r="4012" spans="1:27" x14ac:dyDescent="0.3">
      <c r="A4012" s="43">
        <v>2270583</v>
      </c>
      <c r="B4012" s="43" t="s">
        <v>3796</v>
      </c>
      <c r="C4012" s="43" t="s">
        <v>264</v>
      </c>
      <c r="D4012" s="41"/>
      <c r="E4012" s="43" t="s">
        <v>6263</v>
      </c>
      <c r="F4012" s="43" t="s">
        <v>28</v>
      </c>
      <c r="G4012" s="43">
        <v>18029</v>
      </c>
      <c r="H4012" s="41"/>
      <c r="I4012" s="41"/>
      <c r="J4012" s="43"/>
      <c r="K4012" s="41"/>
      <c r="L4012" s="41"/>
      <c r="M4012" s="41"/>
      <c r="N4012" s="41"/>
      <c r="O4012" s="41"/>
      <c r="P4012" s="41"/>
      <c r="Q4012" s="41"/>
      <c r="R4012" s="41"/>
      <c r="S4012" s="41"/>
      <c r="T4012" s="41"/>
      <c r="U4012" s="41"/>
      <c r="V4012" s="41"/>
      <c r="W4012" s="41"/>
      <c r="X4012" s="41"/>
      <c r="Y4012" s="43" t="str">
        <f t="shared" si="124"/>
        <v/>
      </c>
      <c r="Z4012" s="43">
        <v>2218658</v>
      </c>
      <c r="AA4012" s="43" t="e">
        <f t="shared" si="125"/>
        <v>#N/A</v>
      </c>
    </row>
    <row r="4013" spans="1:27" x14ac:dyDescent="0.3">
      <c r="A4013" s="43">
        <v>2256247</v>
      </c>
      <c r="B4013" s="43" t="s">
        <v>3797</v>
      </c>
      <c r="C4013" s="43" t="s">
        <v>318</v>
      </c>
      <c r="D4013" s="41"/>
      <c r="E4013" s="43" t="s">
        <v>35</v>
      </c>
      <c r="F4013" s="43" t="s">
        <v>28</v>
      </c>
      <c r="G4013" s="43">
        <v>28041</v>
      </c>
      <c r="H4013" s="41"/>
      <c r="I4013" s="41"/>
      <c r="J4013" s="43"/>
      <c r="K4013" s="41"/>
      <c r="L4013" s="41"/>
      <c r="M4013" s="41"/>
      <c r="N4013" s="41"/>
      <c r="O4013" s="41"/>
      <c r="P4013" s="41"/>
      <c r="Q4013" s="41"/>
      <c r="R4013" s="41"/>
      <c r="S4013" s="41"/>
      <c r="T4013" s="41"/>
      <c r="U4013" s="41"/>
      <c r="V4013" s="41"/>
      <c r="W4013" s="41"/>
      <c r="X4013" s="41"/>
      <c r="Y4013" s="43" t="str">
        <f t="shared" si="124"/>
        <v>COMP</v>
      </c>
      <c r="Z4013" s="43">
        <v>1574690</v>
      </c>
      <c r="AA4013" s="43">
        <f t="shared" si="125"/>
        <v>2256247</v>
      </c>
    </row>
    <row r="4014" spans="1:27" x14ac:dyDescent="0.3">
      <c r="A4014" s="43">
        <v>2398839</v>
      </c>
      <c r="B4014" s="43" t="s">
        <v>3797</v>
      </c>
      <c r="C4014" s="43" t="s">
        <v>659</v>
      </c>
      <c r="D4014" s="41"/>
      <c r="E4014" s="43" t="s">
        <v>6263</v>
      </c>
      <c r="F4014" s="43" t="s">
        <v>28</v>
      </c>
      <c r="G4014" s="43">
        <v>37045</v>
      </c>
      <c r="H4014" s="41"/>
      <c r="I4014" s="41"/>
      <c r="J4014" s="43"/>
      <c r="K4014" s="41"/>
      <c r="L4014" s="41"/>
      <c r="M4014" s="41"/>
      <c r="N4014" s="41"/>
      <c r="O4014" s="41"/>
      <c r="P4014" s="41"/>
      <c r="Q4014" s="41"/>
      <c r="R4014" s="41"/>
      <c r="S4014" s="41"/>
      <c r="T4014" s="41"/>
      <c r="U4014" s="41"/>
      <c r="V4014" s="41"/>
      <c r="W4014" s="41"/>
      <c r="X4014" s="41"/>
      <c r="Y4014" s="43" t="str">
        <f t="shared" si="124"/>
        <v/>
      </c>
      <c r="Z4014" s="43">
        <v>2228235</v>
      </c>
      <c r="AA4014" s="43" t="e">
        <f t="shared" si="125"/>
        <v>#N/A</v>
      </c>
    </row>
    <row r="4015" spans="1:27" x14ac:dyDescent="0.3">
      <c r="A4015" s="43">
        <v>1650291</v>
      </c>
      <c r="B4015" s="43" t="s">
        <v>3798</v>
      </c>
      <c r="C4015" s="43" t="s">
        <v>570</v>
      </c>
      <c r="D4015" s="41"/>
      <c r="E4015" s="43" t="s">
        <v>6263</v>
      </c>
      <c r="F4015" s="43" t="s">
        <v>28</v>
      </c>
      <c r="G4015" s="43">
        <v>28017</v>
      </c>
      <c r="H4015" s="41"/>
      <c r="I4015" s="41"/>
      <c r="J4015" s="43"/>
      <c r="K4015" s="41"/>
      <c r="L4015" s="41"/>
      <c r="M4015" s="41"/>
      <c r="N4015" s="41"/>
      <c r="O4015" s="41"/>
      <c r="P4015" s="41"/>
      <c r="Q4015" s="41"/>
      <c r="R4015" s="41"/>
      <c r="S4015" s="41"/>
      <c r="T4015" s="41"/>
      <c r="U4015" s="41"/>
      <c r="V4015" s="41"/>
      <c r="W4015" s="41"/>
      <c r="X4015" s="41"/>
      <c r="Y4015" s="43" t="str">
        <f t="shared" si="124"/>
        <v/>
      </c>
      <c r="Z4015" s="43">
        <v>2430547</v>
      </c>
      <c r="AA4015" s="43" t="e">
        <f t="shared" si="125"/>
        <v>#N/A</v>
      </c>
    </row>
    <row r="4016" spans="1:27" x14ac:dyDescent="0.3">
      <c r="A4016" s="43">
        <v>1215822</v>
      </c>
      <c r="B4016" s="43" t="s">
        <v>3799</v>
      </c>
      <c r="C4016" s="43" t="s">
        <v>397</v>
      </c>
      <c r="D4016" s="41"/>
      <c r="E4016" s="43" t="s">
        <v>6263</v>
      </c>
      <c r="F4016" s="43" t="s">
        <v>30</v>
      </c>
      <c r="G4016" s="43">
        <v>45008</v>
      </c>
      <c r="H4016" s="41"/>
      <c r="I4016" s="41"/>
      <c r="J4016" s="43"/>
      <c r="K4016" s="41"/>
      <c r="L4016" s="41"/>
      <c r="M4016" s="41"/>
      <c r="N4016" s="41"/>
      <c r="O4016" s="41"/>
      <c r="P4016" s="41"/>
      <c r="Q4016" s="41"/>
      <c r="R4016" s="41"/>
      <c r="S4016" s="41"/>
      <c r="T4016" s="41"/>
      <c r="U4016" s="41"/>
      <c r="V4016" s="41"/>
      <c r="W4016" s="41"/>
      <c r="X4016" s="41"/>
      <c r="Y4016" s="43" t="str">
        <f t="shared" si="124"/>
        <v/>
      </c>
      <c r="Z4016" s="43">
        <v>2424348</v>
      </c>
      <c r="AA4016" s="43" t="e">
        <f t="shared" si="125"/>
        <v>#N/A</v>
      </c>
    </row>
    <row r="4017" spans="1:27" x14ac:dyDescent="0.3">
      <c r="A4017" s="43">
        <v>1447988</v>
      </c>
      <c r="B4017" s="43" t="s">
        <v>3800</v>
      </c>
      <c r="C4017" s="43" t="s">
        <v>565</v>
      </c>
      <c r="D4017" s="41"/>
      <c r="E4017" s="43" t="s">
        <v>6263</v>
      </c>
      <c r="F4017" s="43" t="s">
        <v>28</v>
      </c>
      <c r="G4017" s="43">
        <v>37015</v>
      </c>
      <c r="H4017" s="41"/>
      <c r="I4017" s="41"/>
      <c r="J4017" s="43"/>
      <c r="K4017" s="41"/>
      <c r="L4017" s="41"/>
      <c r="M4017" s="41"/>
      <c r="N4017" s="41"/>
      <c r="O4017" s="41"/>
      <c r="P4017" s="41"/>
      <c r="Q4017" s="41"/>
      <c r="R4017" s="41"/>
      <c r="S4017" s="41"/>
      <c r="T4017" s="41"/>
      <c r="U4017" s="41"/>
      <c r="V4017" s="41"/>
      <c r="W4017" s="41"/>
      <c r="X4017" s="41"/>
      <c r="Y4017" s="43" t="str">
        <f t="shared" si="124"/>
        <v>COMP</v>
      </c>
      <c r="Z4017" s="43">
        <v>2115685</v>
      </c>
      <c r="AA4017" s="43">
        <f t="shared" si="125"/>
        <v>1447988</v>
      </c>
    </row>
    <row r="4018" spans="1:27" x14ac:dyDescent="0.3">
      <c r="A4018" s="43">
        <v>501329</v>
      </c>
      <c r="B4018" s="43" t="s">
        <v>3800</v>
      </c>
      <c r="C4018" s="43" t="s">
        <v>422</v>
      </c>
      <c r="D4018" s="41"/>
      <c r="E4018" s="43" t="s">
        <v>6263</v>
      </c>
      <c r="F4018" s="43" t="s">
        <v>28</v>
      </c>
      <c r="G4018" s="43">
        <v>41002</v>
      </c>
      <c r="H4018" s="41"/>
      <c r="I4018" s="41"/>
      <c r="J4018" s="43"/>
      <c r="K4018" s="41"/>
      <c r="L4018" s="41"/>
      <c r="M4018" s="41"/>
      <c r="N4018" s="41"/>
      <c r="O4018" s="41"/>
      <c r="P4018" s="41"/>
      <c r="Q4018" s="41"/>
      <c r="R4018" s="41"/>
      <c r="S4018" s="41"/>
      <c r="T4018" s="41"/>
      <c r="U4018" s="41"/>
      <c r="V4018" s="41"/>
      <c r="W4018" s="41"/>
      <c r="X4018" s="41"/>
      <c r="Y4018" s="43" t="str">
        <f t="shared" si="124"/>
        <v/>
      </c>
      <c r="Z4018" s="43">
        <v>680212</v>
      </c>
      <c r="AA4018" s="43" t="e">
        <f t="shared" si="125"/>
        <v>#N/A</v>
      </c>
    </row>
    <row r="4019" spans="1:27" x14ac:dyDescent="0.3">
      <c r="A4019" s="43">
        <v>1443180</v>
      </c>
      <c r="B4019" s="43" t="s">
        <v>3801</v>
      </c>
      <c r="C4019" s="43" t="s">
        <v>2733</v>
      </c>
      <c r="D4019" s="41"/>
      <c r="E4019" s="43" t="s">
        <v>6263</v>
      </c>
      <c r="F4019" s="43" t="s">
        <v>28</v>
      </c>
      <c r="G4019" s="43">
        <v>28041</v>
      </c>
      <c r="H4019" s="41"/>
      <c r="I4019" s="41"/>
      <c r="J4019" s="43"/>
      <c r="K4019" s="41"/>
      <c r="L4019" s="41"/>
      <c r="M4019" s="41"/>
      <c r="N4019" s="41"/>
      <c r="O4019" s="41"/>
      <c r="P4019" s="41"/>
      <c r="Q4019" s="41"/>
      <c r="R4019" s="41"/>
      <c r="S4019" s="41"/>
      <c r="T4019" s="41"/>
      <c r="U4019" s="41"/>
      <c r="V4019" s="41"/>
      <c r="W4019" s="41"/>
      <c r="X4019" s="41"/>
      <c r="Y4019" s="43" t="str">
        <f t="shared" si="124"/>
        <v>COMP</v>
      </c>
      <c r="Z4019" s="43">
        <v>1378951</v>
      </c>
      <c r="AA4019" s="43">
        <f t="shared" si="125"/>
        <v>1443180</v>
      </c>
    </row>
    <row r="4020" spans="1:27" x14ac:dyDescent="0.3">
      <c r="A4020" s="43">
        <v>1968755</v>
      </c>
      <c r="B4020" s="43" t="s">
        <v>3802</v>
      </c>
      <c r="C4020" s="43" t="s">
        <v>436</v>
      </c>
      <c r="D4020" s="41"/>
      <c r="E4020" s="43" t="s">
        <v>6263</v>
      </c>
      <c r="F4020" s="43" t="s">
        <v>28</v>
      </c>
      <c r="G4020" s="43">
        <v>36003</v>
      </c>
      <c r="H4020" s="41"/>
      <c r="I4020" s="41"/>
      <c r="J4020" s="43"/>
      <c r="K4020" s="41"/>
      <c r="L4020" s="41"/>
      <c r="M4020" s="41"/>
      <c r="N4020" s="41"/>
      <c r="O4020" s="41"/>
      <c r="P4020" s="41"/>
      <c r="Q4020" s="41"/>
      <c r="R4020" s="41"/>
      <c r="S4020" s="41"/>
      <c r="T4020" s="41"/>
      <c r="U4020" s="41"/>
      <c r="V4020" s="41"/>
      <c r="W4020" s="41"/>
      <c r="X4020" s="41"/>
      <c r="Y4020" s="43" t="str">
        <f t="shared" si="124"/>
        <v>COMP</v>
      </c>
      <c r="Z4020" s="43">
        <v>1898756</v>
      </c>
      <c r="AA4020" s="43">
        <f t="shared" si="125"/>
        <v>1968755</v>
      </c>
    </row>
    <row r="4021" spans="1:27" x14ac:dyDescent="0.3">
      <c r="A4021" s="43">
        <v>1656116</v>
      </c>
      <c r="B4021" s="43" t="s">
        <v>3802</v>
      </c>
      <c r="C4021" s="43" t="s">
        <v>328</v>
      </c>
      <c r="D4021" s="41"/>
      <c r="E4021" s="43" t="s">
        <v>6263</v>
      </c>
      <c r="F4021" s="43" t="s">
        <v>30</v>
      </c>
      <c r="G4021" s="43">
        <v>36003</v>
      </c>
      <c r="H4021" s="41"/>
      <c r="I4021" s="41"/>
      <c r="J4021" s="43"/>
      <c r="K4021" s="41"/>
      <c r="L4021" s="41"/>
      <c r="M4021" s="41"/>
      <c r="N4021" s="41"/>
      <c r="O4021" s="41"/>
      <c r="P4021" s="41"/>
      <c r="Q4021" s="41"/>
      <c r="R4021" s="41"/>
      <c r="S4021" s="41"/>
      <c r="T4021" s="41"/>
      <c r="U4021" s="41"/>
      <c r="V4021" s="41"/>
      <c r="W4021" s="41"/>
      <c r="X4021" s="41"/>
      <c r="Y4021" s="43" t="str">
        <f t="shared" si="124"/>
        <v>COMP</v>
      </c>
      <c r="Z4021" s="43">
        <v>2430043</v>
      </c>
      <c r="AA4021" s="43">
        <f t="shared" si="125"/>
        <v>1656116</v>
      </c>
    </row>
    <row r="4022" spans="1:27" x14ac:dyDescent="0.3">
      <c r="A4022" s="43">
        <v>902668</v>
      </c>
      <c r="B4022" s="43" t="s">
        <v>3802</v>
      </c>
      <c r="C4022" s="43" t="s">
        <v>469</v>
      </c>
      <c r="D4022" s="41"/>
      <c r="E4022" s="43" t="s">
        <v>6263</v>
      </c>
      <c r="F4022" s="43" t="s">
        <v>28</v>
      </c>
      <c r="G4022" s="43">
        <v>37046</v>
      </c>
      <c r="H4022" s="41"/>
      <c r="I4022" s="41"/>
      <c r="J4022" s="43"/>
      <c r="K4022" s="41"/>
      <c r="L4022" s="41"/>
      <c r="M4022" s="41"/>
      <c r="N4022" s="41"/>
      <c r="O4022" s="41"/>
      <c r="P4022" s="41"/>
      <c r="Q4022" s="41"/>
      <c r="R4022" s="41"/>
      <c r="S4022" s="41"/>
      <c r="T4022" s="41"/>
      <c r="U4022" s="41"/>
      <c r="V4022" s="41"/>
      <c r="W4022" s="41"/>
      <c r="X4022" s="41"/>
      <c r="Y4022" s="43" t="str">
        <f t="shared" si="124"/>
        <v>COMP</v>
      </c>
      <c r="Z4022" s="43">
        <v>2072547</v>
      </c>
      <c r="AA4022" s="43">
        <f t="shared" si="125"/>
        <v>902668</v>
      </c>
    </row>
    <row r="4023" spans="1:27" x14ac:dyDescent="0.3">
      <c r="A4023" s="43">
        <v>1787881</v>
      </c>
      <c r="B4023" s="43" t="s">
        <v>3803</v>
      </c>
      <c r="C4023" s="43" t="s">
        <v>1330</v>
      </c>
      <c r="D4023" s="41"/>
      <c r="E4023" s="43" t="s">
        <v>6263</v>
      </c>
      <c r="F4023" s="43" t="s">
        <v>30</v>
      </c>
      <c r="G4023" s="43">
        <v>41016</v>
      </c>
      <c r="H4023" s="41"/>
      <c r="I4023" s="41"/>
      <c r="J4023" s="43"/>
      <c r="K4023" s="41"/>
      <c r="L4023" s="41"/>
      <c r="M4023" s="41"/>
      <c r="N4023" s="41"/>
      <c r="O4023" s="41"/>
      <c r="P4023" s="41"/>
      <c r="Q4023" s="41"/>
      <c r="R4023" s="41"/>
      <c r="S4023" s="41"/>
      <c r="T4023" s="41"/>
      <c r="U4023" s="41"/>
      <c r="V4023" s="41"/>
      <c r="W4023" s="41"/>
      <c r="X4023" s="41"/>
      <c r="Y4023" s="43" t="str">
        <f t="shared" si="124"/>
        <v/>
      </c>
      <c r="Z4023" s="43">
        <v>1783780</v>
      </c>
      <c r="AA4023" s="43" t="e">
        <f t="shared" si="125"/>
        <v>#N/A</v>
      </c>
    </row>
    <row r="4024" spans="1:27" x14ac:dyDescent="0.3">
      <c r="A4024" s="43">
        <v>561966</v>
      </c>
      <c r="B4024" s="43" t="s">
        <v>3803</v>
      </c>
      <c r="C4024" s="43" t="s">
        <v>290</v>
      </c>
      <c r="D4024" s="41"/>
      <c r="E4024" s="43" t="s">
        <v>6263</v>
      </c>
      <c r="F4024" s="43" t="s">
        <v>28</v>
      </c>
      <c r="G4024" s="43">
        <v>45038</v>
      </c>
      <c r="H4024" s="41"/>
      <c r="I4024" s="41"/>
      <c r="J4024" s="43"/>
      <c r="K4024" s="41"/>
      <c r="L4024" s="41"/>
      <c r="M4024" s="41"/>
      <c r="N4024" s="41"/>
      <c r="O4024" s="41"/>
      <c r="P4024" s="41"/>
      <c r="Q4024" s="41"/>
      <c r="R4024" s="41"/>
      <c r="S4024" s="41"/>
      <c r="T4024" s="41"/>
      <c r="U4024" s="41"/>
      <c r="V4024" s="41"/>
      <c r="W4024" s="41"/>
      <c r="X4024" s="41"/>
      <c r="Y4024" s="43" t="str">
        <f t="shared" si="124"/>
        <v>COMP</v>
      </c>
      <c r="Z4024" s="43">
        <v>1132410</v>
      </c>
      <c r="AA4024" s="43">
        <f t="shared" si="125"/>
        <v>561966</v>
      </c>
    </row>
    <row r="4025" spans="1:27" x14ac:dyDescent="0.3">
      <c r="A4025" s="43">
        <v>656362</v>
      </c>
      <c r="B4025" s="43" t="s">
        <v>3803</v>
      </c>
      <c r="C4025" s="43" t="s">
        <v>924</v>
      </c>
      <c r="D4025" s="41"/>
      <c r="E4025" s="43" t="s">
        <v>29</v>
      </c>
      <c r="F4025" s="43" t="s">
        <v>30</v>
      </c>
      <c r="G4025" s="43">
        <v>41003</v>
      </c>
      <c r="H4025" s="41"/>
      <c r="I4025" s="41"/>
      <c r="J4025" s="43"/>
      <c r="K4025" s="41"/>
      <c r="L4025" s="41"/>
      <c r="M4025" s="41"/>
      <c r="N4025" s="41"/>
      <c r="O4025" s="41"/>
      <c r="P4025" s="41"/>
      <c r="Q4025" s="41"/>
      <c r="R4025" s="41"/>
      <c r="S4025" s="41"/>
      <c r="T4025" s="41"/>
      <c r="U4025" s="41"/>
      <c r="V4025" s="41"/>
      <c r="W4025" s="41"/>
      <c r="X4025" s="41"/>
      <c r="Y4025" s="43" t="str">
        <f t="shared" si="124"/>
        <v>COMP</v>
      </c>
      <c r="Z4025" s="43">
        <v>137736</v>
      </c>
      <c r="AA4025" s="43">
        <f t="shared" si="125"/>
        <v>656362</v>
      </c>
    </row>
    <row r="4026" spans="1:27" x14ac:dyDescent="0.3">
      <c r="A4026" s="43">
        <v>1774021</v>
      </c>
      <c r="B4026" s="43" t="s">
        <v>3803</v>
      </c>
      <c r="C4026" s="43" t="s">
        <v>3804</v>
      </c>
      <c r="D4026" s="41"/>
      <c r="E4026" s="43" t="s">
        <v>34</v>
      </c>
      <c r="F4026" s="43" t="s">
        <v>28</v>
      </c>
      <c r="G4026" s="43">
        <v>37023</v>
      </c>
      <c r="H4026" s="41"/>
      <c r="I4026" s="41"/>
      <c r="J4026" s="43"/>
      <c r="K4026" s="41"/>
      <c r="L4026" s="41"/>
      <c r="M4026" s="41"/>
      <c r="N4026" s="41"/>
      <c r="O4026" s="41"/>
      <c r="P4026" s="41"/>
      <c r="Q4026" s="41"/>
      <c r="R4026" s="41"/>
      <c r="S4026" s="41"/>
      <c r="T4026" s="41"/>
      <c r="U4026" s="41"/>
      <c r="V4026" s="41"/>
      <c r="W4026" s="41"/>
      <c r="X4026" s="41"/>
      <c r="Y4026" s="43" t="str">
        <f t="shared" si="124"/>
        <v>COMP</v>
      </c>
      <c r="Z4026" s="43">
        <v>1204876</v>
      </c>
      <c r="AA4026" s="43">
        <f t="shared" si="125"/>
        <v>1774021</v>
      </c>
    </row>
    <row r="4027" spans="1:27" x14ac:dyDescent="0.3">
      <c r="A4027" s="43">
        <v>1417313</v>
      </c>
      <c r="B4027" s="43" t="s">
        <v>3803</v>
      </c>
      <c r="C4027" s="43" t="s">
        <v>495</v>
      </c>
      <c r="D4027" s="41"/>
      <c r="E4027" s="43" t="s">
        <v>34</v>
      </c>
      <c r="F4027" s="43" t="s">
        <v>30</v>
      </c>
      <c r="G4027" s="43">
        <v>45011</v>
      </c>
      <c r="H4027" s="41"/>
      <c r="I4027" s="41"/>
      <c r="J4027" s="43"/>
      <c r="K4027" s="41"/>
      <c r="L4027" s="41"/>
      <c r="M4027" s="41"/>
      <c r="N4027" s="41"/>
      <c r="O4027" s="41"/>
      <c r="P4027" s="41"/>
      <c r="Q4027" s="41"/>
      <c r="R4027" s="41"/>
      <c r="S4027" s="41"/>
      <c r="T4027" s="41"/>
      <c r="U4027" s="41"/>
      <c r="V4027" s="41"/>
      <c r="W4027" s="41"/>
      <c r="X4027" s="41"/>
      <c r="Y4027" s="43" t="str">
        <f t="shared" si="124"/>
        <v>COMP</v>
      </c>
      <c r="Z4027" s="43">
        <v>2428871</v>
      </c>
      <c r="AA4027" s="43">
        <f t="shared" si="125"/>
        <v>1417313</v>
      </c>
    </row>
    <row r="4028" spans="1:27" x14ac:dyDescent="0.3">
      <c r="A4028" s="43">
        <v>1328221</v>
      </c>
      <c r="B4028" s="43" t="s">
        <v>3803</v>
      </c>
      <c r="C4028" s="43" t="s">
        <v>250</v>
      </c>
      <c r="D4028" s="41"/>
      <c r="E4028" s="43" t="s">
        <v>6263</v>
      </c>
      <c r="F4028" s="43" t="s">
        <v>28</v>
      </c>
      <c r="G4028" s="43">
        <v>45041</v>
      </c>
      <c r="H4028" s="41"/>
      <c r="I4028" s="41"/>
      <c r="J4028" s="43"/>
      <c r="K4028" s="41"/>
      <c r="L4028" s="41"/>
      <c r="M4028" s="41"/>
      <c r="N4028" s="41"/>
      <c r="O4028" s="41"/>
      <c r="P4028" s="41"/>
      <c r="Q4028" s="41"/>
      <c r="R4028" s="41"/>
      <c r="S4028" s="41"/>
      <c r="T4028" s="41"/>
      <c r="U4028" s="41"/>
      <c r="V4028" s="41"/>
      <c r="W4028" s="41"/>
      <c r="X4028" s="41"/>
      <c r="Y4028" s="43" t="str">
        <f t="shared" si="124"/>
        <v/>
      </c>
      <c r="Z4028" s="43">
        <v>266708</v>
      </c>
      <c r="AA4028" s="43" t="e">
        <f t="shared" si="125"/>
        <v>#N/A</v>
      </c>
    </row>
    <row r="4029" spans="1:27" x14ac:dyDescent="0.3">
      <c r="A4029" s="43">
        <v>156219</v>
      </c>
      <c r="B4029" s="43" t="s">
        <v>3805</v>
      </c>
      <c r="C4029" s="43" t="s">
        <v>641</v>
      </c>
      <c r="D4029" s="41"/>
      <c r="E4029" s="43" t="s">
        <v>29</v>
      </c>
      <c r="F4029" s="43" t="s">
        <v>28</v>
      </c>
      <c r="G4029" s="43">
        <v>37023</v>
      </c>
      <c r="H4029" s="41"/>
      <c r="I4029" s="41"/>
      <c r="J4029" s="43"/>
      <c r="K4029" s="41"/>
      <c r="L4029" s="41"/>
      <c r="M4029" s="41"/>
      <c r="N4029" s="41"/>
      <c r="O4029" s="41"/>
      <c r="P4029" s="41"/>
      <c r="Q4029" s="41"/>
      <c r="R4029" s="41"/>
      <c r="S4029" s="41"/>
      <c r="T4029" s="41"/>
      <c r="U4029" s="41"/>
      <c r="V4029" s="41"/>
      <c r="W4029" s="41"/>
      <c r="X4029" s="41"/>
      <c r="Y4029" s="43" t="str">
        <f t="shared" si="124"/>
        <v>COMP</v>
      </c>
      <c r="Z4029" s="43">
        <v>1864703</v>
      </c>
      <c r="AA4029" s="43">
        <f t="shared" si="125"/>
        <v>156219</v>
      </c>
    </row>
    <row r="4030" spans="1:27" x14ac:dyDescent="0.3">
      <c r="A4030" s="43">
        <v>1313354</v>
      </c>
      <c r="B4030" s="43" t="s">
        <v>3805</v>
      </c>
      <c r="C4030" s="43" t="s">
        <v>499</v>
      </c>
      <c r="D4030" s="41"/>
      <c r="E4030" s="43" t="s">
        <v>29</v>
      </c>
      <c r="F4030" s="43" t="s">
        <v>28</v>
      </c>
      <c r="G4030" s="43">
        <v>37023</v>
      </c>
      <c r="H4030" s="41"/>
      <c r="I4030" s="41"/>
      <c r="J4030" s="43"/>
      <c r="K4030" s="41"/>
      <c r="L4030" s="41"/>
      <c r="M4030" s="41"/>
      <c r="N4030" s="41"/>
      <c r="O4030" s="41"/>
      <c r="P4030" s="41"/>
      <c r="Q4030" s="41"/>
      <c r="R4030" s="41"/>
      <c r="S4030" s="41"/>
      <c r="T4030" s="41"/>
      <c r="U4030" s="41"/>
      <c r="V4030" s="41"/>
      <c r="W4030" s="41"/>
      <c r="X4030" s="41"/>
      <c r="Y4030" s="43" t="str">
        <f t="shared" si="124"/>
        <v>COMP</v>
      </c>
      <c r="Z4030" s="43">
        <v>2019975</v>
      </c>
      <c r="AA4030" s="43">
        <f t="shared" si="125"/>
        <v>1313354</v>
      </c>
    </row>
    <row r="4031" spans="1:27" x14ac:dyDescent="0.3">
      <c r="A4031" s="43">
        <v>2365508</v>
      </c>
      <c r="B4031" s="43" t="s">
        <v>3806</v>
      </c>
      <c r="C4031" s="43" t="s">
        <v>1772</v>
      </c>
      <c r="D4031" s="41"/>
      <c r="E4031" s="43" t="s">
        <v>34</v>
      </c>
      <c r="F4031" s="43" t="s">
        <v>30</v>
      </c>
      <c r="G4031" s="43">
        <v>36023</v>
      </c>
      <c r="H4031" s="41"/>
      <c r="I4031" s="41"/>
      <c r="J4031" s="43"/>
      <c r="K4031" s="41"/>
      <c r="L4031" s="41"/>
      <c r="M4031" s="41"/>
      <c r="N4031" s="41"/>
      <c r="O4031" s="41"/>
      <c r="P4031" s="41"/>
      <c r="Q4031" s="41"/>
      <c r="R4031" s="41"/>
      <c r="S4031" s="41"/>
      <c r="T4031" s="41"/>
      <c r="U4031" s="41"/>
      <c r="V4031" s="41"/>
      <c r="W4031" s="41"/>
      <c r="X4031" s="41"/>
      <c r="Y4031" s="43" t="str">
        <f t="shared" si="124"/>
        <v>COMP</v>
      </c>
      <c r="Z4031" s="43">
        <v>1926757</v>
      </c>
      <c r="AA4031" s="43">
        <f t="shared" si="125"/>
        <v>2365508</v>
      </c>
    </row>
    <row r="4032" spans="1:27" x14ac:dyDescent="0.3">
      <c r="A4032" s="43">
        <v>2404610</v>
      </c>
      <c r="B4032" s="43" t="s">
        <v>3807</v>
      </c>
      <c r="C4032" s="43" t="s">
        <v>3808</v>
      </c>
      <c r="D4032" s="41"/>
      <c r="E4032" s="43" t="s">
        <v>6263</v>
      </c>
      <c r="F4032" s="43" t="s">
        <v>30</v>
      </c>
      <c r="G4032" s="43">
        <v>45041</v>
      </c>
      <c r="H4032" s="41"/>
      <c r="I4032" s="41"/>
      <c r="J4032" s="43"/>
      <c r="K4032" s="41"/>
      <c r="L4032" s="41"/>
      <c r="M4032" s="41"/>
      <c r="N4032" s="41"/>
      <c r="O4032" s="41"/>
      <c r="P4032" s="41"/>
      <c r="Q4032" s="41"/>
      <c r="R4032" s="41"/>
      <c r="S4032" s="41"/>
      <c r="T4032" s="41"/>
      <c r="U4032" s="41"/>
      <c r="V4032" s="41"/>
      <c r="W4032" s="41"/>
      <c r="X4032" s="41"/>
      <c r="Y4032" s="43" t="str">
        <f t="shared" si="124"/>
        <v/>
      </c>
      <c r="Z4032" s="43">
        <v>511819</v>
      </c>
      <c r="AA4032" s="43" t="e">
        <f t="shared" si="125"/>
        <v>#N/A</v>
      </c>
    </row>
    <row r="4033" spans="1:27" x14ac:dyDescent="0.3">
      <c r="A4033" s="43">
        <v>2310268</v>
      </c>
      <c r="B4033" s="43" t="s">
        <v>3809</v>
      </c>
      <c r="C4033" s="43" t="s">
        <v>803</v>
      </c>
      <c r="D4033" s="41"/>
      <c r="E4033" s="43" t="s">
        <v>6263</v>
      </c>
      <c r="F4033" s="43" t="s">
        <v>30</v>
      </c>
      <c r="G4033" s="43">
        <v>41012</v>
      </c>
      <c r="H4033" s="41"/>
      <c r="I4033" s="41"/>
      <c r="J4033" s="43"/>
      <c r="K4033" s="41"/>
      <c r="L4033" s="41"/>
      <c r="M4033" s="41"/>
      <c r="N4033" s="41"/>
      <c r="O4033" s="41"/>
      <c r="P4033" s="41"/>
      <c r="Q4033" s="41"/>
      <c r="R4033" s="41"/>
      <c r="S4033" s="41"/>
      <c r="T4033" s="41"/>
      <c r="U4033" s="41"/>
      <c r="V4033" s="41"/>
      <c r="W4033" s="41"/>
      <c r="X4033" s="41"/>
      <c r="Y4033" s="43" t="str">
        <f t="shared" si="124"/>
        <v/>
      </c>
      <c r="Z4033" s="43">
        <v>511818</v>
      </c>
      <c r="AA4033" s="43" t="e">
        <f t="shared" si="125"/>
        <v>#N/A</v>
      </c>
    </row>
    <row r="4034" spans="1:27" x14ac:dyDescent="0.3">
      <c r="A4034" s="43">
        <v>2310259</v>
      </c>
      <c r="B4034" s="43" t="s">
        <v>3809</v>
      </c>
      <c r="C4034" s="43" t="s">
        <v>346</v>
      </c>
      <c r="D4034" s="41"/>
      <c r="E4034" s="43" t="s">
        <v>6263</v>
      </c>
      <c r="F4034" s="43" t="s">
        <v>28</v>
      </c>
      <c r="G4034" s="43">
        <v>41012</v>
      </c>
      <c r="H4034" s="41"/>
      <c r="I4034" s="41"/>
      <c r="J4034" s="43"/>
      <c r="K4034" s="41"/>
      <c r="L4034" s="41"/>
      <c r="M4034" s="41"/>
      <c r="N4034" s="41"/>
      <c r="O4034" s="41"/>
      <c r="P4034" s="41"/>
      <c r="Q4034" s="41"/>
      <c r="R4034" s="41"/>
      <c r="S4034" s="41"/>
      <c r="T4034" s="41"/>
      <c r="U4034" s="41"/>
      <c r="V4034" s="41"/>
      <c r="W4034" s="41"/>
      <c r="X4034" s="41"/>
      <c r="Y4034" s="43" t="str">
        <f t="shared" ref="Y4034:Y4097" si="126">IF(ISERROR(AA4034)=FALSE,"COMP","")</f>
        <v/>
      </c>
      <c r="Z4034" s="43">
        <v>1502918</v>
      </c>
      <c r="AA4034" s="43" t="e">
        <f t="shared" ref="AA4034:AA4097" si="127">VLOOKUP(A4034,Z:Z,1,FALSE)</f>
        <v>#N/A</v>
      </c>
    </row>
    <row r="4035" spans="1:27" x14ac:dyDescent="0.3">
      <c r="A4035" s="43">
        <v>2041585</v>
      </c>
      <c r="B4035" s="43" t="s">
        <v>3810</v>
      </c>
      <c r="C4035" s="43" t="s">
        <v>345</v>
      </c>
      <c r="D4035" s="41"/>
      <c r="E4035" s="43" t="s">
        <v>6263</v>
      </c>
      <c r="F4035" s="43" t="s">
        <v>30</v>
      </c>
      <c r="G4035" s="43">
        <v>37038</v>
      </c>
      <c r="H4035" s="41"/>
      <c r="I4035" s="41"/>
      <c r="J4035" s="43"/>
      <c r="K4035" s="41"/>
      <c r="L4035" s="41"/>
      <c r="M4035" s="41"/>
      <c r="N4035" s="41"/>
      <c r="O4035" s="41"/>
      <c r="P4035" s="41"/>
      <c r="Q4035" s="41"/>
      <c r="R4035" s="41"/>
      <c r="S4035" s="41"/>
      <c r="T4035" s="41"/>
      <c r="U4035" s="41"/>
      <c r="V4035" s="41"/>
      <c r="W4035" s="41"/>
      <c r="X4035" s="41"/>
      <c r="Y4035" s="43" t="str">
        <f t="shared" si="126"/>
        <v>COMP</v>
      </c>
      <c r="Z4035" s="43">
        <v>1551159</v>
      </c>
      <c r="AA4035" s="43">
        <f t="shared" si="127"/>
        <v>2041585</v>
      </c>
    </row>
    <row r="4036" spans="1:27" x14ac:dyDescent="0.3">
      <c r="A4036" s="43">
        <v>2284245</v>
      </c>
      <c r="B4036" s="43" t="s">
        <v>3810</v>
      </c>
      <c r="C4036" s="43" t="s">
        <v>189</v>
      </c>
      <c r="D4036" s="41"/>
      <c r="E4036" s="43" t="s">
        <v>6263</v>
      </c>
      <c r="F4036" s="43" t="s">
        <v>30</v>
      </c>
      <c r="G4036" s="43">
        <v>37048</v>
      </c>
      <c r="H4036" s="41"/>
      <c r="I4036" s="41"/>
      <c r="J4036" s="43"/>
      <c r="K4036" s="41"/>
      <c r="L4036" s="41"/>
      <c r="M4036" s="41"/>
      <c r="N4036" s="41"/>
      <c r="O4036" s="41"/>
      <c r="P4036" s="41"/>
      <c r="Q4036" s="41"/>
      <c r="R4036" s="41"/>
      <c r="S4036" s="41"/>
      <c r="T4036" s="41"/>
      <c r="U4036" s="41"/>
      <c r="V4036" s="41"/>
      <c r="W4036" s="41"/>
      <c r="X4036" s="41"/>
      <c r="Y4036" s="43" t="str">
        <f t="shared" si="126"/>
        <v/>
      </c>
      <c r="Z4036" s="43">
        <v>1354741</v>
      </c>
      <c r="AA4036" s="43" t="e">
        <f t="shared" si="127"/>
        <v>#N/A</v>
      </c>
    </row>
    <row r="4037" spans="1:27" x14ac:dyDescent="0.3">
      <c r="A4037" s="43">
        <v>2155402</v>
      </c>
      <c r="B4037" s="43" t="s">
        <v>3811</v>
      </c>
      <c r="C4037" s="43" t="s">
        <v>632</v>
      </c>
      <c r="D4037" s="41"/>
      <c r="E4037" s="43" t="s">
        <v>6263</v>
      </c>
      <c r="F4037" s="43" t="s">
        <v>28</v>
      </c>
      <c r="G4037" s="43">
        <v>45010</v>
      </c>
      <c r="H4037" s="41"/>
      <c r="I4037" s="41"/>
      <c r="J4037" s="43"/>
      <c r="K4037" s="41"/>
      <c r="L4037" s="41"/>
      <c r="M4037" s="41"/>
      <c r="N4037" s="41"/>
      <c r="O4037" s="41"/>
      <c r="P4037" s="41"/>
      <c r="Q4037" s="41"/>
      <c r="R4037" s="41"/>
      <c r="S4037" s="41"/>
      <c r="T4037" s="41"/>
      <c r="U4037" s="41"/>
      <c r="V4037" s="41"/>
      <c r="W4037" s="41"/>
      <c r="X4037" s="41"/>
      <c r="Y4037" s="43" t="str">
        <f t="shared" si="126"/>
        <v/>
      </c>
      <c r="Z4037" s="43">
        <v>1502831</v>
      </c>
      <c r="AA4037" s="43" t="e">
        <f t="shared" si="127"/>
        <v>#N/A</v>
      </c>
    </row>
    <row r="4038" spans="1:27" x14ac:dyDescent="0.3">
      <c r="A4038" s="43">
        <v>1817528</v>
      </c>
      <c r="B4038" s="43" t="s">
        <v>3812</v>
      </c>
      <c r="C4038" s="43" t="s">
        <v>340</v>
      </c>
      <c r="D4038" s="41"/>
      <c r="E4038" s="43" t="s">
        <v>6263</v>
      </c>
      <c r="F4038" s="43" t="s">
        <v>30</v>
      </c>
      <c r="G4038" s="43">
        <v>45038</v>
      </c>
      <c r="H4038" s="41"/>
      <c r="I4038" s="41"/>
      <c r="J4038" s="43"/>
      <c r="K4038" s="41"/>
      <c r="L4038" s="41"/>
      <c r="M4038" s="41"/>
      <c r="N4038" s="41"/>
      <c r="O4038" s="41"/>
      <c r="P4038" s="41"/>
      <c r="Q4038" s="41"/>
      <c r="R4038" s="41"/>
      <c r="S4038" s="41"/>
      <c r="T4038" s="41"/>
      <c r="U4038" s="41"/>
      <c r="V4038" s="41"/>
      <c r="W4038" s="41"/>
      <c r="X4038" s="41"/>
      <c r="Y4038" s="43" t="str">
        <f t="shared" si="126"/>
        <v/>
      </c>
      <c r="Z4038" s="43">
        <v>1315248</v>
      </c>
      <c r="AA4038" s="43" t="e">
        <f t="shared" si="127"/>
        <v>#N/A</v>
      </c>
    </row>
    <row r="4039" spans="1:27" x14ac:dyDescent="0.3">
      <c r="A4039" s="43">
        <v>2413425</v>
      </c>
      <c r="B4039" s="43" t="s">
        <v>3813</v>
      </c>
      <c r="C4039" s="43" t="s">
        <v>680</v>
      </c>
      <c r="D4039" s="41"/>
      <c r="E4039" s="43" t="s">
        <v>6263</v>
      </c>
      <c r="F4039" s="43" t="s">
        <v>30</v>
      </c>
      <c r="G4039" s="43">
        <v>45038</v>
      </c>
      <c r="H4039" s="41"/>
      <c r="I4039" s="41"/>
      <c r="J4039" s="43"/>
      <c r="K4039" s="41"/>
      <c r="L4039" s="41"/>
      <c r="M4039" s="41"/>
      <c r="N4039" s="41"/>
      <c r="O4039" s="41"/>
      <c r="P4039" s="41"/>
      <c r="Q4039" s="41"/>
      <c r="R4039" s="41"/>
      <c r="S4039" s="41"/>
      <c r="T4039" s="41"/>
      <c r="U4039" s="41"/>
      <c r="V4039" s="41"/>
      <c r="W4039" s="41"/>
      <c r="X4039" s="41"/>
      <c r="Y4039" s="43" t="str">
        <f t="shared" si="126"/>
        <v/>
      </c>
      <c r="Z4039" s="43">
        <v>1594253</v>
      </c>
      <c r="AA4039" s="43" t="e">
        <f t="shared" si="127"/>
        <v>#N/A</v>
      </c>
    </row>
    <row r="4040" spans="1:27" x14ac:dyDescent="0.3">
      <c r="A4040" s="43">
        <v>1722969</v>
      </c>
      <c r="B4040" s="43" t="s">
        <v>3814</v>
      </c>
      <c r="C4040" s="43" t="s">
        <v>357</v>
      </c>
      <c r="D4040" s="41"/>
      <c r="E4040" s="43" t="s">
        <v>6263</v>
      </c>
      <c r="F4040" s="43" t="s">
        <v>30</v>
      </c>
      <c r="G4040" s="43">
        <v>41016</v>
      </c>
      <c r="H4040" s="41"/>
      <c r="I4040" s="41"/>
      <c r="J4040" s="43"/>
      <c r="K4040" s="41"/>
      <c r="L4040" s="41"/>
      <c r="M4040" s="41"/>
      <c r="N4040" s="41"/>
      <c r="O4040" s="41"/>
      <c r="P4040" s="41"/>
      <c r="Q4040" s="41"/>
      <c r="R4040" s="41"/>
      <c r="S4040" s="41"/>
      <c r="T4040" s="41"/>
      <c r="U4040" s="41"/>
      <c r="V4040" s="41"/>
      <c r="W4040" s="41"/>
      <c r="X4040" s="41"/>
      <c r="Y4040" s="43" t="str">
        <f t="shared" si="126"/>
        <v/>
      </c>
      <c r="Z4040" s="43">
        <v>2412134</v>
      </c>
      <c r="AA4040" s="43" t="e">
        <f t="shared" si="127"/>
        <v>#N/A</v>
      </c>
    </row>
    <row r="4041" spans="1:27" x14ac:dyDescent="0.3">
      <c r="A4041" s="43">
        <v>1020014</v>
      </c>
      <c r="B4041" s="43" t="s">
        <v>3815</v>
      </c>
      <c r="C4041" s="43" t="s">
        <v>375</v>
      </c>
      <c r="D4041" s="41"/>
      <c r="E4041" s="43" t="s">
        <v>6263</v>
      </c>
      <c r="F4041" s="43" t="s">
        <v>28</v>
      </c>
      <c r="G4041" s="43">
        <v>28030</v>
      </c>
      <c r="H4041" s="41"/>
      <c r="I4041" s="41"/>
      <c r="J4041" s="43"/>
      <c r="K4041" s="41"/>
      <c r="L4041" s="41"/>
      <c r="M4041" s="41"/>
      <c r="N4041" s="41"/>
      <c r="O4041" s="41"/>
      <c r="P4041" s="41"/>
      <c r="Q4041" s="41"/>
      <c r="R4041" s="41"/>
      <c r="S4041" s="41"/>
      <c r="T4041" s="41"/>
      <c r="U4041" s="41"/>
      <c r="V4041" s="41"/>
      <c r="W4041" s="41"/>
      <c r="X4041" s="41"/>
      <c r="Y4041" s="43" t="str">
        <f t="shared" si="126"/>
        <v>COMP</v>
      </c>
      <c r="Z4041" s="43">
        <v>1193379</v>
      </c>
      <c r="AA4041" s="43">
        <f t="shared" si="127"/>
        <v>1020014</v>
      </c>
    </row>
    <row r="4042" spans="1:27" x14ac:dyDescent="0.3">
      <c r="A4042" s="43">
        <v>433000</v>
      </c>
      <c r="B4042" s="43" t="s">
        <v>3815</v>
      </c>
      <c r="C4042" s="43" t="s">
        <v>3707</v>
      </c>
      <c r="D4042" s="41"/>
      <c r="E4042" s="43" t="s">
        <v>6263</v>
      </c>
      <c r="F4042" s="43" t="s">
        <v>30</v>
      </c>
      <c r="G4042" s="43">
        <v>36003</v>
      </c>
      <c r="H4042" s="41"/>
      <c r="I4042" s="41"/>
      <c r="J4042" s="43"/>
      <c r="K4042" s="41"/>
      <c r="L4042" s="41"/>
      <c r="M4042" s="41"/>
      <c r="N4042" s="41"/>
      <c r="O4042" s="41"/>
      <c r="P4042" s="41"/>
      <c r="Q4042" s="41"/>
      <c r="R4042" s="41"/>
      <c r="S4042" s="41"/>
      <c r="T4042" s="41"/>
      <c r="U4042" s="41"/>
      <c r="V4042" s="41"/>
      <c r="W4042" s="41"/>
      <c r="X4042" s="41"/>
      <c r="Y4042" s="43" t="str">
        <f t="shared" si="126"/>
        <v>COMP</v>
      </c>
      <c r="Z4042" s="43">
        <v>2137786</v>
      </c>
      <c r="AA4042" s="43">
        <f t="shared" si="127"/>
        <v>433000</v>
      </c>
    </row>
    <row r="4043" spans="1:27" x14ac:dyDescent="0.3">
      <c r="A4043" s="43">
        <v>1870702</v>
      </c>
      <c r="B4043" s="43" t="s">
        <v>3815</v>
      </c>
      <c r="C4043" s="43" t="s">
        <v>3033</v>
      </c>
      <c r="D4043" s="41"/>
      <c r="E4043" s="43" t="s">
        <v>6263</v>
      </c>
      <c r="F4043" s="43" t="s">
        <v>28</v>
      </c>
      <c r="G4043" s="43">
        <v>37045</v>
      </c>
      <c r="H4043" s="41"/>
      <c r="I4043" s="41"/>
      <c r="J4043" s="43"/>
      <c r="K4043" s="41"/>
      <c r="L4043" s="41"/>
      <c r="M4043" s="41"/>
      <c r="N4043" s="41"/>
      <c r="O4043" s="41"/>
      <c r="P4043" s="41"/>
      <c r="Q4043" s="41"/>
      <c r="R4043" s="41"/>
      <c r="S4043" s="41"/>
      <c r="T4043" s="41"/>
      <c r="U4043" s="41"/>
      <c r="V4043" s="41"/>
      <c r="W4043" s="41"/>
      <c r="X4043" s="41"/>
      <c r="Y4043" s="43" t="str">
        <f t="shared" si="126"/>
        <v/>
      </c>
      <c r="Z4043" s="43">
        <v>2017670</v>
      </c>
      <c r="AA4043" s="43" t="e">
        <f t="shared" si="127"/>
        <v>#N/A</v>
      </c>
    </row>
    <row r="4044" spans="1:27" x14ac:dyDescent="0.3">
      <c r="A4044" s="43">
        <v>839391</v>
      </c>
      <c r="B4044" s="43" t="s">
        <v>3816</v>
      </c>
      <c r="C4044" s="43" t="s">
        <v>1946</v>
      </c>
      <c r="D4044" s="41"/>
      <c r="E4044" s="43" t="s">
        <v>6263</v>
      </c>
      <c r="F4044" s="43" t="s">
        <v>30</v>
      </c>
      <c r="G4044" s="43">
        <v>37015</v>
      </c>
      <c r="H4044" s="41"/>
      <c r="I4044" s="41"/>
      <c r="J4044" s="43"/>
      <c r="K4044" s="41"/>
      <c r="L4044" s="41"/>
      <c r="M4044" s="41"/>
      <c r="N4044" s="41"/>
      <c r="O4044" s="41"/>
      <c r="P4044" s="41"/>
      <c r="Q4044" s="41"/>
      <c r="R4044" s="41"/>
      <c r="S4044" s="41"/>
      <c r="T4044" s="41"/>
      <c r="U4044" s="41"/>
      <c r="V4044" s="41"/>
      <c r="W4044" s="41"/>
      <c r="X4044" s="41"/>
      <c r="Y4044" s="43" t="str">
        <f t="shared" si="126"/>
        <v>COMP</v>
      </c>
      <c r="Z4044" s="43">
        <v>158565</v>
      </c>
      <c r="AA4044" s="43">
        <f t="shared" si="127"/>
        <v>839391</v>
      </c>
    </row>
    <row r="4045" spans="1:27" x14ac:dyDescent="0.3">
      <c r="A4045" s="43">
        <v>2418820</v>
      </c>
      <c r="B4045" s="43" t="s">
        <v>3817</v>
      </c>
      <c r="C4045" s="43" t="s">
        <v>412</v>
      </c>
      <c r="D4045" s="41"/>
      <c r="E4045" s="43" t="s">
        <v>6263</v>
      </c>
      <c r="F4045" s="43" t="s">
        <v>28</v>
      </c>
      <c r="G4045" s="43">
        <v>37021</v>
      </c>
      <c r="H4045" s="41"/>
      <c r="I4045" s="41"/>
      <c r="J4045" s="43"/>
      <c r="K4045" s="41"/>
      <c r="L4045" s="41"/>
      <c r="M4045" s="41"/>
      <c r="N4045" s="41"/>
      <c r="O4045" s="41"/>
      <c r="P4045" s="41"/>
      <c r="Q4045" s="41"/>
      <c r="R4045" s="41"/>
      <c r="S4045" s="41"/>
      <c r="T4045" s="41"/>
      <c r="U4045" s="41"/>
      <c r="V4045" s="41"/>
      <c r="W4045" s="41"/>
      <c r="X4045" s="41"/>
      <c r="Y4045" s="43" t="str">
        <f t="shared" si="126"/>
        <v/>
      </c>
      <c r="Z4045" s="43">
        <v>290872</v>
      </c>
      <c r="AA4045" s="43" t="e">
        <f t="shared" si="127"/>
        <v>#N/A</v>
      </c>
    </row>
    <row r="4046" spans="1:27" x14ac:dyDescent="0.3">
      <c r="A4046" s="43">
        <v>1211322</v>
      </c>
      <c r="B4046" s="43" t="s">
        <v>3817</v>
      </c>
      <c r="C4046" s="43" t="s">
        <v>1089</v>
      </c>
      <c r="D4046" s="41"/>
      <c r="E4046" s="43" t="s">
        <v>29</v>
      </c>
      <c r="F4046" s="43" t="s">
        <v>28</v>
      </c>
      <c r="G4046" s="43">
        <v>37036</v>
      </c>
      <c r="H4046" s="41"/>
      <c r="I4046" s="41"/>
      <c r="J4046" s="43"/>
      <c r="K4046" s="41"/>
      <c r="L4046" s="41"/>
      <c r="M4046" s="41"/>
      <c r="N4046" s="41"/>
      <c r="O4046" s="41"/>
      <c r="P4046" s="41"/>
      <c r="Q4046" s="41"/>
      <c r="R4046" s="41"/>
      <c r="S4046" s="41"/>
      <c r="T4046" s="41"/>
      <c r="U4046" s="41"/>
      <c r="V4046" s="41"/>
      <c r="W4046" s="41"/>
      <c r="X4046" s="41"/>
      <c r="Y4046" s="43" t="str">
        <f t="shared" si="126"/>
        <v>COMP</v>
      </c>
      <c r="Z4046" s="43">
        <v>778417</v>
      </c>
      <c r="AA4046" s="43">
        <f t="shared" si="127"/>
        <v>1211322</v>
      </c>
    </row>
    <row r="4047" spans="1:27" x14ac:dyDescent="0.3">
      <c r="A4047" s="43">
        <v>2264358</v>
      </c>
      <c r="B4047" s="43" t="s">
        <v>3817</v>
      </c>
      <c r="C4047" s="43" t="s">
        <v>331</v>
      </c>
      <c r="D4047" s="41"/>
      <c r="E4047" s="43" t="s">
        <v>35</v>
      </c>
      <c r="F4047" s="43" t="s">
        <v>30</v>
      </c>
      <c r="G4047" s="43">
        <v>41003</v>
      </c>
      <c r="H4047" s="41"/>
      <c r="I4047" s="41"/>
      <c r="J4047" s="43"/>
      <c r="K4047" s="41"/>
      <c r="L4047" s="41"/>
      <c r="M4047" s="41"/>
      <c r="N4047" s="41"/>
      <c r="O4047" s="41"/>
      <c r="P4047" s="41"/>
      <c r="Q4047" s="41"/>
      <c r="R4047" s="41"/>
      <c r="S4047" s="41"/>
      <c r="T4047" s="41"/>
      <c r="U4047" s="41"/>
      <c r="V4047" s="41"/>
      <c r="W4047" s="41"/>
      <c r="X4047" s="41"/>
      <c r="Y4047" s="43" t="str">
        <f t="shared" si="126"/>
        <v>COMP</v>
      </c>
      <c r="Z4047" s="43">
        <v>2269304</v>
      </c>
      <c r="AA4047" s="43">
        <f t="shared" si="127"/>
        <v>2264358</v>
      </c>
    </row>
    <row r="4048" spans="1:27" x14ac:dyDescent="0.3">
      <c r="A4048" s="43">
        <v>2409270</v>
      </c>
      <c r="B4048" s="43" t="s">
        <v>3818</v>
      </c>
      <c r="C4048" s="43" t="s">
        <v>239</v>
      </c>
      <c r="D4048" s="41"/>
      <c r="E4048" s="43" t="s">
        <v>6263</v>
      </c>
      <c r="F4048" s="43" t="s">
        <v>30</v>
      </c>
      <c r="G4048" s="43">
        <v>41006</v>
      </c>
      <c r="H4048" s="41"/>
      <c r="I4048" s="41"/>
      <c r="J4048" s="43"/>
      <c r="K4048" s="41"/>
      <c r="L4048" s="41"/>
      <c r="M4048" s="41"/>
      <c r="N4048" s="41"/>
      <c r="O4048" s="41"/>
      <c r="P4048" s="41"/>
      <c r="Q4048" s="41"/>
      <c r="R4048" s="41"/>
      <c r="S4048" s="41"/>
      <c r="T4048" s="41"/>
      <c r="U4048" s="41"/>
      <c r="V4048" s="41"/>
      <c r="W4048" s="41"/>
      <c r="X4048" s="41"/>
      <c r="Y4048" s="43" t="str">
        <f t="shared" si="126"/>
        <v/>
      </c>
      <c r="Z4048" s="43">
        <v>1406378</v>
      </c>
      <c r="AA4048" s="43" t="e">
        <f t="shared" si="127"/>
        <v>#N/A</v>
      </c>
    </row>
    <row r="4049" spans="1:27" x14ac:dyDescent="0.3">
      <c r="A4049" s="43">
        <v>2139333</v>
      </c>
      <c r="B4049" s="43" t="s">
        <v>3819</v>
      </c>
      <c r="C4049" s="43" t="s">
        <v>189</v>
      </c>
      <c r="D4049" s="41"/>
      <c r="E4049" s="43" t="s">
        <v>6263</v>
      </c>
      <c r="F4049" s="43" t="s">
        <v>30</v>
      </c>
      <c r="G4049" s="43">
        <v>45016</v>
      </c>
      <c r="H4049" s="41"/>
      <c r="I4049" s="41"/>
      <c r="J4049" s="43"/>
      <c r="K4049" s="41"/>
      <c r="L4049" s="41"/>
      <c r="M4049" s="41"/>
      <c r="N4049" s="41"/>
      <c r="O4049" s="41"/>
      <c r="P4049" s="41"/>
      <c r="Q4049" s="41"/>
      <c r="R4049" s="41"/>
      <c r="S4049" s="41"/>
      <c r="T4049" s="41"/>
      <c r="U4049" s="41"/>
      <c r="V4049" s="41"/>
      <c r="W4049" s="41"/>
      <c r="X4049" s="41"/>
      <c r="Y4049" s="43" t="str">
        <f t="shared" si="126"/>
        <v/>
      </c>
      <c r="Z4049" s="43">
        <v>1757690</v>
      </c>
      <c r="AA4049" s="43" t="e">
        <f t="shared" si="127"/>
        <v>#N/A</v>
      </c>
    </row>
    <row r="4050" spans="1:27" x14ac:dyDescent="0.3">
      <c r="A4050" s="43">
        <v>1409606</v>
      </c>
      <c r="B4050" s="43" t="s">
        <v>3820</v>
      </c>
      <c r="C4050" s="43" t="s">
        <v>2733</v>
      </c>
      <c r="D4050" s="41"/>
      <c r="E4050" s="43" t="s">
        <v>6263</v>
      </c>
      <c r="F4050" s="43" t="s">
        <v>28</v>
      </c>
      <c r="G4050" s="43">
        <v>18031</v>
      </c>
      <c r="H4050" s="41"/>
      <c r="I4050" s="41"/>
      <c r="J4050" s="43"/>
      <c r="K4050" s="41"/>
      <c r="L4050" s="41"/>
      <c r="M4050" s="41"/>
      <c r="N4050" s="41"/>
      <c r="O4050" s="41"/>
      <c r="P4050" s="41"/>
      <c r="Q4050" s="41"/>
      <c r="R4050" s="41"/>
      <c r="S4050" s="41"/>
      <c r="T4050" s="41"/>
      <c r="U4050" s="41"/>
      <c r="V4050" s="41"/>
      <c r="W4050" s="41"/>
      <c r="X4050" s="41"/>
      <c r="Y4050" s="43" t="str">
        <f t="shared" si="126"/>
        <v>COMP</v>
      </c>
      <c r="Z4050" s="43">
        <v>1147330</v>
      </c>
      <c r="AA4050" s="43">
        <f t="shared" si="127"/>
        <v>1409606</v>
      </c>
    </row>
    <row r="4051" spans="1:27" x14ac:dyDescent="0.3">
      <c r="A4051" s="43">
        <v>2188592</v>
      </c>
      <c r="B4051" s="43" t="s">
        <v>3821</v>
      </c>
      <c r="C4051" s="43" t="s">
        <v>989</v>
      </c>
      <c r="D4051" s="41"/>
      <c r="E4051" s="43" t="s">
        <v>6263</v>
      </c>
      <c r="F4051" s="43" t="s">
        <v>30</v>
      </c>
      <c r="G4051" s="43">
        <v>45008</v>
      </c>
      <c r="H4051" s="41"/>
      <c r="I4051" s="41"/>
      <c r="J4051" s="43"/>
      <c r="K4051" s="41"/>
      <c r="L4051" s="41"/>
      <c r="M4051" s="41"/>
      <c r="N4051" s="41"/>
      <c r="O4051" s="41"/>
      <c r="P4051" s="41"/>
      <c r="Q4051" s="41"/>
      <c r="R4051" s="41"/>
      <c r="S4051" s="41"/>
      <c r="T4051" s="41"/>
      <c r="U4051" s="41"/>
      <c r="V4051" s="41"/>
      <c r="W4051" s="41"/>
      <c r="X4051" s="41"/>
      <c r="Y4051" s="43" t="str">
        <f t="shared" si="126"/>
        <v/>
      </c>
      <c r="Z4051" s="43">
        <v>2254322</v>
      </c>
      <c r="AA4051" s="43" t="e">
        <f t="shared" si="127"/>
        <v>#N/A</v>
      </c>
    </row>
    <row r="4052" spans="1:27" x14ac:dyDescent="0.3">
      <c r="A4052" s="43">
        <v>2080920</v>
      </c>
      <c r="B4052" s="43" t="s">
        <v>3822</v>
      </c>
      <c r="C4052" s="43" t="s">
        <v>993</v>
      </c>
      <c r="D4052" s="41"/>
      <c r="E4052" s="43" t="s">
        <v>6263</v>
      </c>
      <c r="F4052" s="43" t="s">
        <v>30</v>
      </c>
      <c r="G4052" s="43">
        <v>37024</v>
      </c>
      <c r="H4052" s="41"/>
      <c r="I4052" s="41"/>
      <c r="J4052" s="43"/>
      <c r="K4052" s="41"/>
      <c r="L4052" s="41"/>
      <c r="M4052" s="41"/>
      <c r="N4052" s="41"/>
      <c r="O4052" s="41"/>
      <c r="P4052" s="41"/>
      <c r="Q4052" s="41"/>
      <c r="R4052" s="41"/>
      <c r="S4052" s="41"/>
      <c r="T4052" s="41"/>
      <c r="U4052" s="41"/>
      <c r="V4052" s="41"/>
      <c r="W4052" s="41"/>
      <c r="X4052" s="41"/>
      <c r="Y4052" s="43" t="str">
        <f t="shared" si="126"/>
        <v>COMP</v>
      </c>
      <c r="Z4052" s="43">
        <v>2072336</v>
      </c>
      <c r="AA4052" s="43">
        <f t="shared" si="127"/>
        <v>2080920</v>
      </c>
    </row>
    <row r="4053" spans="1:27" x14ac:dyDescent="0.3">
      <c r="A4053" s="43">
        <v>2145857</v>
      </c>
      <c r="B4053" s="43" t="s">
        <v>1237</v>
      </c>
      <c r="C4053" s="43" t="s">
        <v>557</v>
      </c>
      <c r="D4053" s="41"/>
      <c r="E4053" s="43" t="s">
        <v>6263</v>
      </c>
      <c r="F4053" s="43" t="s">
        <v>30</v>
      </c>
      <c r="G4053" s="43">
        <v>18029</v>
      </c>
      <c r="H4053" s="41"/>
      <c r="I4053" s="41"/>
      <c r="J4053" s="43"/>
      <c r="K4053" s="41"/>
      <c r="L4053" s="41"/>
      <c r="M4053" s="41"/>
      <c r="N4053" s="41"/>
      <c r="O4053" s="41"/>
      <c r="P4053" s="41"/>
      <c r="Q4053" s="41"/>
      <c r="R4053" s="41"/>
      <c r="S4053" s="41"/>
      <c r="T4053" s="41"/>
      <c r="U4053" s="41"/>
      <c r="V4053" s="41"/>
      <c r="W4053" s="41"/>
      <c r="X4053" s="41"/>
      <c r="Y4053" s="43" t="str">
        <f t="shared" si="126"/>
        <v/>
      </c>
      <c r="Z4053" s="43">
        <v>1399588</v>
      </c>
      <c r="AA4053" s="43" t="e">
        <f t="shared" si="127"/>
        <v>#N/A</v>
      </c>
    </row>
    <row r="4054" spans="1:27" x14ac:dyDescent="0.3">
      <c r="A4054" s="43">
        <v>2383517</v>
      </c>
      <c r="B4054" s="43" t="s">
        <v>3823</v>
      </c>
      <c r="C4054" s="43" t="s">
        <v>294</v>
      </c>
      <c r="D4054" s="41"/>
      <c r="E4054" s="43" t="s">
        <v>6263</v>
      </c>
      <c r="F4054" s="43" t="s">
        <v>30</v>
      </c>
      <c r="G4054" s="43">
        <v>28037</v>
      </c>
      <c r="H4054" s="41"/>
      <c r="I4054" s="41"/>
      <c r="J4054" s="43"/>
      <c r="K4054" s="41"/>
      <c r="L4054" s="41"/>
      <c r="M4054" s="41"/>
      <c r="N4054" s="41"/>
      <c r="O4054" s="41"/>
      <c r="P4054" s="41"/>
      <c r="Q4054" s="41"/>
      <c r="R4054" s="41"/>
      <c r="S4054" s="41"/>
      <c r="T4054" s="41"/>
      <c r="U4054" s="41"/>
      <c r="V4054" s="41"/>
      <c r="W4054" s="41"/>
      <c r="X4054" s="41"/>
      <c r="Y4054" s="43" t="str">
        <f t="shared" si="126"/>
        <v/>
      </c>
      <c r="Z4054" s="43">
        <v>1948043</v>
      </c>
      <c r="AA4054" s="43" t="e">
        <f t="shared" si="127"/>
        <v>#N/A</v>
      </c>
    </row>
    <row r="4055" spans="1:27" x14ac:dyDescent="0.3">
      <c r="A4055" s="43">
        <v>209653</v>
      </c>
      <c r="B4055" s="43" t="s">
        <v>3823</v>
      </c>
      <c r="C4055" s="43" t="s">
        <v>368</v>
      </c>
      <c r="D4055" s="41"/>
      <c r="E4055" s="43" t="s">
        <v>6263</v>
      </c>
      <c r="F4055" s="43" t="s">
        <v>30</v>
      </c>
      <c r="G4055" s="43">
        <v>41032</v>
      </c>
      <c r="H4055" s="41"/>
      <c r="I4055" s="41"/>
      <c r="J4055" s="43"/>
      <c r="K4055" s="41"/>
      <c r="L4055" s="41"/>
      <c r="M4055" s="41"/>
      <c r="N4055" s="41"/>
      <c r="O4055" s="41"/>
      <c r="P4055" s="41"/>
      <c r="Q4055" s="41"/>
      <c r="R4055" s="41"/>
      <c r="S4055" s="41"/>
      <c r="T4055" s="41"/>
      <c r="U4055" s="41"/>
      <c r="V4055" s="41"/>
      <c r="W4055" s="41"/>
      <c r="X4055" s="41"/>
      <c r="Y4055" s="43" t="str">
        <f t="shared" si="126"/>
        <v/>
      </c>
      <c r="Z4055" s="43">
        <v>2260085</v>
      </c>
      <c r="AA4055" s="43" t="e">
        <f t="shared" si="127"/>
        <v>#N/A</v>
      </c>
    </row>
    <row r="4056" spans="1:27" x14ac:dyDescent="0.3">
      <c r="A4056" s="43">
        <v>1861276</v>
      </c>
      <c r="B4056" s="43" t="s">
        <v>3824</v>
      </c>
      <c r="C4056" s="43" t="s">
        <v>1676</v>
      </c>
      <c r="D4056" s="41"/>
      <c r="E4056" s="43" t="s">
        <v>6263</v>
      </c>
      <c r="F4056" s="43" t="s">
        <v>30</v>
      </c>
      <c r="G4056" s="43">
        <v>28017</v>
      </c>
      <c r="H4056" s="41"/>
      <c r="I4056" s="41"/>
      <c r="J4056" s="43"/>
      <c r="K4056" s="41"/>
      <c r="L4056" s="41"/>
      <c r="M4056" s="41"/>
      <c r="N4056" s="41"/>
      <c r="O4056" s="41"/>
      <c r="P4056" s="41"/>
      <c r="Q4056" s="41"/>
      <c r="R4056" s="41"/>
      <c r="S4056" s="41"/>
      <c r="T4056" s="41"/>
      <c r="U4056" s="41"/>
      <c r="V4056" s="41"/>
      <c r="W4056" s="41"/>
      <c r="X4056" s="41"/>
      <c r="Y4056" s="43" t="str">
        <f t="shared" si="126"/>
        <v/>
      </c>
      <c r="Z4056" s="43">
        <v>1552839</v>
      </c>
      <c r="AA4056" s="43" t="e">
        <f t="shared" si="127"/>
        <v>#N/A</v>
      </c>
    </row>
    <row r="4057" spans="1:27" x14ac:dyDescent="0.3">
      <c r="A4057" s="43">
        <v>1930538</v>
      </c>
      <c r="B4057" s="43" t="s">
        <v>3825</v>
      </c>
      <c r="C4057" s="43" t="s">
        <v>1524</v>
      </c>
      <c r="D4057" s="41"/>
      <c r="E4057" s="43" t="s">
        <v>6263</v>
      </c>
      <c r="F4057" s="43" t="s">
        <v>28</v>
      </c>
      <c r="G4057" s="43">
        <v>41026</v>
      </c>
      <c r="H4057" s="41"/>
      <c r="I4057" s="41"/>
      <c r="J4057" s="43"/>
      <c r="K4057" s="41"/>
      <c r="L4057" s="41"/>
      <c r="M4057" s="41"/>
      <c r="N4057" s="41"/>
      <c r="O4057" s="41"/>
      <c r="P4057" s="41"/>
      <c r="Q4057" s="41"/>
      <c r="R4057" s="41"/>
      <c r="S4057" s="41"/>
      <c r="T4057" s="41"/>
      <c r="U4057" s="41"/>
      <c r="V4057" s="41"/>
      <c r="W4057" s="41"/>
      <c r="X4057" s="41"/>
      <c r="Y4057" s="43" t="str">
        <f t="shared" si="126"/>
        <v/>
      </c>
      <c r="Z4057" s="43">
        <v>1471234</v>
      </c>
      <c r="AA4057" s="43" t="e">
        <f t="shared" si="127"/>
        <v>#N/A</v>
      </c>
    </row>
    <row r="4058" spans="1:27" x14ac:dyDescent="0.3">
      <c r="A4058" s="43">
        <v>1649346</v>
      </c>
      <c r="B4058" s="43" t="s">
        <v>3826</v>
      </c>
      <c r="C4058" s="43" t="s">
        <v>223</v>
      </c>
      <c r="D4058" s="41"/>
      <c r="E4058" s="43" t="s">
        <v>6263</v>
      </c>
      <c r="F4058" s="43" t="s">
        <v>28</v>
      </c>
      <c r="G4058" s="43">
        <v>45009</v>
      </c>
      <c r="H4058" s="41"/>
      <c r="I4058" s="41"/>
      <c r="J4058" s="43"/>
      <c r="K4058" s="41"/>
      <c r="L4058" s="41"/>
      <c r="M4058" s="41"/>
      <c r="N4058" s="41"/>
      <c r="O4058" s="41"/>
      <c r="P4058" s="41"/>
      <c r="Q4058" s="41"/>
      <c r="R4058" s="41"/>
      <c r="S4058" s="41"/>
      <c r="T4058" s="41"/>
      <c r="U4058" s="41"/>
      <c r="V4058" s="41"/>
      <c r="W4058" s="41"/>
      <c r="X4058" s="41"/>
      <c r="Y4058" s="43" t="str">
        <f t="shared" si="126"/>
        <v/>
      </c>
      <c r="Z4058" s="43">
        <v>2371671</v>
      </c>
      <c r="AA4058" s="43" t="e">
        <f t="shared" si="127"/>
        <v>#N/A</v>
      </c>
    </row>
    <row r="4059" spans="1:27" x14ac:dyDescent="0.3">
      <c r="A4059" s="43">
        <v>1278177</v>
      </c>
      <c r="B4059" s="43" t="s">
        <v>3826</v>
      </c>
      <c r="C4059" s="43" t="s">
        <v>1227</v>
      </c>
      <c r="D4059" s="41"/>
      <c r="E4059" s="43" t="s">
        <v>35</v>
      </c>
      <c r="F4059" s="43" t="s">
        <v>28</v>
      </c>
      <c r="G4059" s="43">
        <v>41025</v>
      </c>
      <c r="H4059" s="41"/>
      <c r="I4059" s="41"/>
      <c r="J4059" s="43"/>
      <c r="K4059" s="41"/>
      <c r="L4059" s="41"/>
      <c r="M4059" s="41"/>
      <c r="N4059" s="41"/>
      <c r="O4059" s="41"/>
      <c r="P4059" s="41"/>
      <c r="Q4059" s="41"/>
      <c r="R4059" s="41"/>
      <c r="S4059" s="41"/>
      <c r="T4059" s="41"/>
      <c r="U4059" s="41"/>
      <c r="V4059" s="41"/>
      <c r="W4059" s="41"/>
      <c r="X4059" s="41"/>
      <c r="Y4059" s="43" t="str">
        <f t="shared" si="126"/>
        <v>COMP</v>
      </c>
      <c r="Z4059" s="43">
        <v>1433524</v>
      </c>
      <c r="AA4059" s="43">
        <f t="shared" si="127"/>
        <v>1278177</v>
      </c>
    </row>
    <row r="4060" spans="1:27" x14ac:dyDescent="0.3">
      <c r="A4060" s="43">
        <v>2240726</v>
      </c>
      <c r="B4060" s="43" t="s">
        <v>3826</v>
      </c>
      <c r="C4060" s="43" t="s">
        <v>189</v>
      </c>
      <c r="D4060" s="41"/>
      <c r="E4060" s="43" t="s">
        <v>6263</v>
      </c>
      <c r="F4060" s="43" t="s">
        <v>30</v>
      </c>
      <c r="G4060" s="43">
        <v>45055</v>
      </c>
      <c r="H4060" s="41"/>
      <c r="I4060" s="41"/>
      <c r="J4060" s="43"/>
      <c r="K4060" s="41"/>
      <c r="L4060" s="41"/>
      <c r="M4060" s="41"/>
      <c r="N4060" s="41"/>
      <c r="O4060" s="41"/>
      <c r="P4060" s="41"/>
      <c r="Q4060" s="41"/>
      <c r="R4060" s="41"/>
      <c r="S4060" s="41"/>
      <c r="T4060" s="41"/>
      <c r="U4060" s="41"/>
      <c r="V4060" s="41"/>
      <c r="W4060" s="41"/>
      <c r="X4060" s="41"/>
      <c r="Y4060" s="43" t="str">
        <f t="shared" si="126"/>
        <v>COMP</v>
      </c>
      <c r="Z4060" s="43">
        <v>1478671</v>
      </c>
      <c r="AA4060" s="43">
        <f t="shared" si="127"/>
        <v>2240726</v>
      </c>
    </row>
    <row r="4061" spans="1:27" x14ac:dyDescent="0.3">
      <c r="A4061" s="43">
        <v>2363296</v>
      </c>
      <c r="B4061" s="43" t="s">
        <v>3826</v>
      </c>
      <c r="C4061" s="43" t="s">
        <v>552</v>
      </c>
      <c r="D4061" s="41"/>
      <c r="E4061" s="43" t="s">
        <v>35</v>
      </c>
      <c r="F4061" s="43" t="s">
        <v>28</v>
      </c>
      <c r="G4061" s="43">
        <v>45003</v>
      </c>
      <c r="H4061" s="41"/>
      <c r="I4061" s="41"/>
      <c r="J4061" s="43"/>
      <c r="K4061" s="41"/>
      <c r="L4061" s="41"/>
      <c r="M4061" s="41"/>
      <c r="N4061" s="41"/>
      <c r="O4061" s="41"/>
      <c r="P4061" s="41"/>
      <c r="Q4061" s="41"/>
      <c r="R4061" s="41"/>
      <c r="S4061" s="41"/>
      <c r="T4061" s="41"/>
      <c r="U4061" s="41"/>
      <c r="V4061" s="41"/>
      <c r="W4061" s="41"/>
      <c r="X4061" s="41"/>
      <c r="Y4061" s="43" t="str">
        <f t="shared" si="126"/>
        <v>COMP</v>
      </c>
      <c r="Z4061" s="43">
        <v>1698433</v>
      </c>
      <c r="AA4061" s="43">
        <f t="shared" si="127"/>
        <v>2363296</v>
      </c>
    </row>
    <row r="4062" spans="1:27" x14ac:dyDescent="0.3">
      <c r="A4062" s="43">
        <v>1633363</v>
      </c>
      <c r="B4062" s="43" t="s">
        <v>3826</v>
      </c>
      <c r="C4062" s="43" t="s">
        <v>492</v>
      </c>
      <c r="D4062" s="41"/>
      <c r="E4062" s="43" t="s">
        <v>6263</v>
      </c>
      <c r="F4062" s="43" t="s">
        <v>30</v>
      </c>
      <c r="G4062" s="43">
        <v>37043</v>
      </c>
      <c r="H4062" s="41"/>
      <c r="I4062" s="41"/>
      <c r="J4062" s="43"/>
      <c r="K4062" s="41"/>
      <c r="L4062" s="41"/>
      <c r="M4062" s="41"/>
      <c r="N4062" s="41"/>
      <c r="O4062" s="41"/>
      <c r="P4062" s="41"/>
      <c r="Q4062" s="41"/>
      <c r="R4062" s="41"/>
      <c r="S4062" s="41"/>
      <c r="T4062" s="41"/>
      <c r="U4062" s="41"/>
      <c r="V4062" s="41"/>
      <c r="W4062" s="41"/>
      <c r="X4062" s="41"/>
      <c r="Y4062" s="43" t="str">
        <f t="shared" si="126"/>
        <v>COMP</v>
      </c>
      <c r="Z4062" s="43">
        <v>652002</v>
      </c>
      <c r="AA4062" s="43">
        <f t="shared" si="127"/>
        <v>1633363</v>
      </c>
    </row>
    <row r="4063" spans="1:27" x14ac:dyDescent="0.3">
      <c r="A4063" s="43">
        <v>2217967</v>
      </c>
      <c r="B4063" s="43" t="s">
        <v>3826</v>
      </c>
      <c r="C4063" s="43" t="s">
        <v>492</v>
      </c>
      <c r="D4063" s="41"/>
      <c r="E4063" s="43" t="s">
        <v>6263</v>
      </c>
      <c r="F4063" s="43" t="s">
        <v>30</v>
      </c>
      <c r="G4063" s="43">
        <v>36003</v>
      </c>
      <c r="H4063" s="41"/>
      <c r="I4063" s="41"/>
      <c r="J4063" s="43"/>
      <c r="K4063" s="41"/>
      <c r="L4063" s="41"/>
      <c r="M4063" s="41"/>
      <c r="N4063" s="41"/>
      <c r="O4063" s="41"/>
      <c r="P4063" s="41"/>
      <c r="Q4063" s="41"/>
      <c r="R4063" s="41"/>
      <c r="S4063" s="41"/>
      <c r="T4063" s="41"/>
      <c r="U4063" s="41"/>
      <c r="V4063" s="41"/>
      <c r="W4063" s="41"/>
      <c r="X4063" s="41"/>
      <c r="Y4063" s="43" t="str">
        <f t="shared" si="126"/>
        <v/>
      </c>
      <c r="Z4063" s="43">
        <v>2174530</v>
      </c>
      <c r="AA4063" s="43" t="e">
        <f t="shared" si="127"/>
        <v>#N/A</v>
      </c>
    </row>
    <row r="4064" spans="1:27" x14ac:dyDescent="0.3">
      <c r="A4064" s="43">
        <v>104658</v>
      </c>
      <c r="B4064" s="43" t="s">
        <v>3827</v>
      </c>
      <c r="C4064" s="43" t="s">
        <v>870</v>
      </c>
      <c r="D4064" s="41"/>
      <c r="E4064" s="43" t="s">
        <v>6263</v>
      </c>
      <c r="F4064" s="43" t="s">
        <v>28</v>
      </c>
      <c r="G4064" s="43">
        <v>28037</v>
      </c>
      <c r="H4064" s="41"/>
      <c r="I4064" s="41"/>
      <c r="J4064" s="43"/>
      <c r="K4064" s="41"/>
      <c r="L4064" s="41"/>
      <c r="M4064" s="41"/>
      <c r="N4064" s="41"/>
      <c r="O4064" s="41"/>
      <c r="P4064" s="41"/>
      <c r="Q4064" s="41"/>
      <c r="R4064" s="41"/>
      <c r="S4064" s="41"/>
      <c r="T4064" s="41"/>
      <c r="U4064" s="41"/>
      <c r="V4064" s="41"/>
      <c r="W4064" s="41"/>
      <c r="X4064" s="41"/>
      <c r="Y4064" s="43" t="str">
        <f t="shared" si="126"/>
        <v>COMP</v>
      </c>
      <c r="Z4064" s="43">
        <v>1374894</v>
      </c>
      <c r="AA4064" s="43">
        <f t="shared" si="127"/>
        <v>104658</v>
      </c>
    </row>
    <row r="4065" spans="1:27" x14ac:dyDescent="0.3">
      <c r="A4065" s="43">
        <v>1650292</v>
      </c>
      <c r="B4065" s="43" t="s">
        <v>3828</v>
      </c>
      <c r="C4065" s="43" t="s">
        <v>659</v>
      </c>
      <c r="D4065" s="41"/>
      <c r="E4065" s="43" t="s">
        <v>6263</v>
      </c>
      <c r="F4065" s="43" t="s">
        <v>28</v>
      </c>
      <c r="G4065" s="43">
        <v>28017</v>
      </c>
      <c r="H4065" s="41"/>
      <c r="I4065" s="41"/>
      <c r="J4065" s="43"/>
      <c r="K4065" s="41"/>
      <c r="L4065" s="41"/>
      <c r="M4065" s="41"/>
      <c r="N4065" s="41"/>
      <c r="O4065" s="41"/>
      <c r="P4065" s="41"/>
      <c r="Q4065" s="41"/>
      <c r="R4065" s="41"/>
      <c r="S4065" s="41"/>
      <c r="T4065" s="41"/>
      <c r="U4065" s="41"/>
      <c r="V4065" s="41"/>
      <c r="W4065" s="41"/>
      <c r="X4065" s="41"/>
      <c r="Y4065" s="43" t="str">
        <f t="shared" si="126"/>
        <v>COMP</v>
      </c>
      <c r="Z4065" s="43">
        <v>1760756</v>
      </c>
      <c r="AA4065" s="43">
        <f t="shared" si="127"/>
        <v>1650292</v>
      </c>
    </row>
    <row r="4066" spans="1:27" x14ac:dyDescent="0.3">
      <c r="A4066" s="43">
        <v>217086</v>
      </c>
      <c r="B4066" s="43" t="s">
        <v>3828</v>
      </c>
      <c r="C4066" s="43" t="s">
        <v>527</v>
      </c>
      <c r="D4066" s="41"/>
      <c r="E4066" s="43" t="s">
        <v>6263</v>
      </c>
      <c r="F4066" s="43" t="s">
        <v>30</v>
      </c>
      <c r="G4066" s="43">
        <v>45038</v>
      </c>
      <c r="H4066" s="41"/>
      <c r="I4066" s="41"/>
      <c r="J4066" s="43"/>
      <c r="K4066" s="41"/>
      <c r="L4066" s="41"/>
      <c r="M4066" s="41"/>
      <c r="N4066" s="41"/>
      <c r="O4066" s="41"/>
      <c r="P4066" s="41"/>
      <c r="Q4066" s="41"/>
      <c r="R4066" s="41"/>
      <c r="S4066" s="41"/>
      <c r="T4066" s="41"/>
      <c r="U4066" s="41"/>
      <c r="V4066" s="41"/>
      <c r="W4066" s="41"/>
      <c r="X4066" s="41"/>
      <c r="Y4066" s="43" t="str">
        <f t="shared" si="126"/>
        <v/>
      </c>
      <c r="Z4066" s="43">
        <v>1815673</v>
      </c>
      <c r="AA4066" s="43" t="e">
        <f t="shared" si="127"/>
        <v>#N/A</v>
      </c>
    </row>
    <row r="4067" spans="1:27" x14ac:dyDescent="0.3">
      <c r="A4067" s="43">
        <v>1769588</v>
      </c>
      <c r="B4067" s="43" t="s">
        <v>3828</v>
      </c>
      <c r="C4067" s="43" t="s">
        <v>629</v>
      </c>
      <c r="D4067" s="41"/>
      <c r="E4067" s="43" t="s">
        <v>6263</v>
      </c>
      <c r="F4067" s="43" t="s">
        <v>30</v>
      </c>
      <c r="G4067" s="43">
        <v>28017</v>
      </c>
      <c r="H4067" s="41"/>
      <c r="I4067" s="41"/>
      <c r="J4067" s="43"/>
      <c r="K4067" s="41"/>
      <c r="L4067" s="41"/>
      <c r="M4067" s="41"/>
      <c r="N4067" s="41"/>
      <c r="O4067" s="41"/>
      <c r="P4067" s="41"/>
      <c r="Q4067" s="41"/>
      <c r="R4067" s="41"/>
      <c r="S4067" s="41"/>
      <c r="T4067" s="41"/>
      <c r="U4067" s="41"/>
      <c r="V4067" s="41"/>
      <c r="W4067" s="41"/>
      <c r="X4067" s="41"/>
      <c r="Y4067" s="43" t="str">
        <f t="shared" si="126"/>
        <v/>
      </c>
      <c r="Z4067" s="43">
        <v>2177758</v>
      </c>
      <c r="AA4067" s="43" t="e">
        <f t="shared" si="127"/>
        <v>#N/A</v>
      </c>
    </row>
    <row r="4068" spans="1:27" x14ac:dyDescent="0.3">
      <c r="A4068" s="43">
        <v>639533</v>
      </c>
      <c r="B4068" s="43" t="s">
        <v>3829</v>
      </c>
      <c r="C4068" s="43" t="s">
        <v>2600</v>
      </c>
      <c r="D4068" s="41"/>
      <c r="E4068" s="43" t="s">
        <v>6263</v>
      </c>
      <c r="F4068" s="43" t="s">
        <v>30</v>
      </c>
      <c r="G4068" s="43">
        <v>18003</v>
      </c>
      <c r="H4068" s="41"/>
      <c r="I4068" s="41"/>
      <c r="J4068" s="43"/>
      <c r="K4068" s="41"/>
      <c r="L4068" s="41"/>
      <c r="M4068" s="41"/>
      <c r="N4068" s="41"/>
      <c r="O4068" s="41"/>
      <c r="P4068" s="41"/>
      <c r="Q4068" s="41"/>
      <c r="R4068" s="41"/>
      <c r="S4068" s="41"/>
      <c r="T4068" s="41"/>
      <c r="U4068" s="41"/>
      <c r="V4068" s="41"/>
      <c r="W4068" s="41"/>
      <c r="X4068" s="41"/>
      <c r="Y4068" s="43" t="str">
        <f t="shared" si="126"/>
        <v/>
      </c>
      <c r="Z4068" s="43">
        <v>2432752</v>
      </c>
      <c r="AA4068" s="43" t="e">
        <f t="shared" si="127"/>
        <v>#N/A</v>
      </c>
    </row>
    <row r="4069" spans="1:27" x14ac:dyDescent="0.3">
      <c r="A4069" s="43">
        <v>1011032</v>
      </c>
      <c r="B4069" s="43" t="s">
        <v>3830</v>
      </c>
      <c r="C4069" s="43" t="s">
        <v>436</v>
      </c>
      <c r="D4069" s="41"/>
      <c r="E4069" s="43" t="s">
        <v>29</v>
      </c>
      <c r="F4069" s="43" t="s">
        <v>28</v>
      </c>
      <c r="G4069" s="43">
        <v>37042</v>
      </c>
      <c r="H4069" s="41"/>
      <c r="I4069" s="41"/>
      <c r="J4069" s="43"/>
      <c r="K4069" s="41"/>
      <c r="L4069" s="41"/>
      <c r="M4069" s="41"/>
      <c r="N4069" s="41"/>
      <c r="O4069" s="41"/>
      <c r="P4069" s="41"/>
      <c r="Q4069" s="41"/>
      <c r="R4069" s="41"/>
      <c r="S4069" s="41"/>
      <c r="T4069" s="41"/>
      <c r="U4069" s="41"/>
      <c r="V4069" s="41"/>
      <c r="W4069" s="41"/>
      <c r="X4069" s="41"/>
      <c r="Y4069" s="43" t="str">
        <f t="shared" si="126"/>
        <v>COMP</v>
      </c>
      <c r="Z4069" s="43">
        <v>292577</v>
      </c>
      <c r="AA4069" s="43">
        <f t="shared" si="127"/>
        <v>1011032</v>
      </c>
    </row>
    <row r="4070" spans="1:27" x14ac:dyDescent="0.3">
      <c r="A4070" s="43">
        <v>1200794</v>
      </c>
      <c r="B4070" s="43" t="s">
        <v>3830</v>
      </c>
      <c r="C4070" s="43" t="s">
        <v>318</v>
      </c>
      <c r="D4070" s="41"/>
      <c r="E4070" s="43" t="s">
        <v>31</v>
      </c>
      <c r="F4070" s="43" t="s">
        <v>28</v>
      </c>
      <c r="G4070" s="43">
        <v>37042</v>
      </c>
      <c r="H4070" s="41"/>
      <c r="I4070" s="41"/>
      <c r="J4070" s="43"/>
      <c r="K4070" s="41"/>
      <c r="L4070" s="41"/>
      <c r="M4070" s="41"/>
      <c r="N4070" s="41"/>
      <c r="O4070" s="41"/>
      <c r="P4070" s="41"/>
      <c r="Q4070" s="41"/>
      <c r="R4070" s="41"/>
      <c r="S4070" s="41"/>
      <c r="T4070" s="41"/>
      <c r="U4070" s="41"/>
      <c r="V4070" s="41"/>
      <c r="W4070" s="41"/>
      <c r="X4070" s="41"/>
      <c r="Y4070" s="43" t="str">
        <f t="shared" si="126"/>
        <v>COMP</v>
      </c>
      <c r="Z4070" s="43">
        <v>1962162</v>
      </c>
      <c r="AA4070" s="43">
        <f t="shared" si="127"/>
        <v>1200794</v>
      </c>
    </row>
    <row r="4071" spans="1:27" x14ac:dyDescent="0.3">
      <c r="A4071" s="43">
        <v>1544237</v>
      </c>
      <c r="B4071" s="43" t="s">
        <v>3830</v>
      </c>
      <c r="C4071" s="43" t="s">
        <v>1480</v>
      </c>
      <c r="D4071" s="41"/>
      <c r="E4071" s="43" t="s">
        <v>6263</v>
      </c>
      <c r="F4071" s="43" t="s">
        <v>28</v>
      </c>
      <c r="G4071" s="43">
        <v>37042</v>
      </c>
      <c r="H4071" s="41"/>
      <c r="I4071" s="41"/>
      <c r="J4071" s="43"/>
      <c r="K4071" s="41"/>
      <c r="L4071" s="41"/>
      <c r="M4071" s="41"/>
      <c r="N4071" s="41"/>
      <c r="O4071" s="41"/>
      <c r="P4071" s="41"/>
      <c r="Q4071" s="41"/>
      <c r="R4071" s="41"/>
      <c r="S4071" s="41"/>
      <c r="T4071" s="41"/>
      <c r="U4071" s="41"/>
      <c r="V4071" s="41"/>
      <c r="W4071" s="41"/>
      <c r="X4071" s="41"/>
      <c r="Y4071" s="43" t="str">
        <f t="shared" si="126"/>
        <v/>
      </c>
      <c r="Z4071" s="43">
        <v>1868325</v>
      </c>
      <c r="AA4071" s="43" t="e">
        <f t="shared" si="127"/>
        <v>#N/A</v>
      </c>
    </row>
    <row r="4072" spans="1:27" x14ac:dyDescent="0.3">
      <c r="A4072" s="43">
        <v>1734237</v>
      </c>
      <c r="B4072" s="43" t="s">
        <v>3831</v>
      </c>
      <c r="C4072" s="43" t="s">
        <v>2316</v>
      </c>
      <c r="D4072" s="41"/>
      <c r="E4072" s="43" t="s">
        <v>6263</v>
      </c>
      <c r="F4072" s="43" t="s">
        <v>28</v>
      </c>
      <c r="G4072" s="43">
        <v>45009</v>
      </c>
      <c r="H4072" s="41"/>
      <c r="I4072" s="41"/>
      <c r="J4072" s="43"/>
      <c r="K4072" s="41"/>
      <c r="L4072" s="41"/>
      <c r="M4072" s="41"/>
      <c r="N4072" s="41"/>
      <c r="O4072" s="41"/>
      <c r="P4072" s="41"/>
      <c r="Q4072" s="41"/>
      <c r="R4072" s="41"/>
      <c r="S4072" s="41"/>
      <c r="T4072" s="41"/>
      <c r="U4072" s="41"/>
      <c r="V4072" s="41"/>
      <c r="W4072" s="41"/>
      <c r="X4072" s="41"/>
      <c r="Y4072" s="43" t="str">
        <f t="shared" si="126"/>
        <v>COMP</v>
      </c>
      <c r="Z4072" s="43">
        <v>1176005</v>
      </c>
      <c r="AA4072" s="43">
        <f t="shared" si="127"/>
        <v>1734237</v>
      </c>
    </row>
    <row r="4073" spans="1:27" x14ac:dyDescent="0.3">
      <c r="A4073" s="43">
        <v>2384025</v>
      </c>
      <c r="B4073" s="43" t="s">
        <v>3832</v>
      </c>
      <c r="C4073" s="43" t="s">
        <v>390</v>
      </c>
      <c r="D4073" s="41"/>
      <c r="E4073" s="43" t="s">
        <v>6263</v>
      </c>
      <c r="F4073" s="43" t="s">
        <v>30</v>
      </c>
      <c r="G4073" s="43">
        <v>45050</v>
      </c>
      <c r="H4073" s="41"/>
      <c r="I4073" s="41"/>
      <c r="J4073" s="43"/>
      <c r="K4073" s="41"/>
      <c r="L4073" s="41"/>
      <c r="M4073" s="41"/>
      <c r="N4073" s="41"/>
      <c r="O4073" s="41"/>
      <c r="P4073" s="41"/>
      <c r="Q4073" s="41"/>
      <c r="R4073" s="41"/>
      <c r="S4073" s="41"/>
      <c r="T4073" s="41"/>
      <c r="U4073" s="41"/>
      <c r="V4073" s="41"/>
      <c r="W4073" s="41"/>
      <c r="X4073" s="41"/>
      <c r="Y4073" s="43" t="str">
        <f t="shared" si="126"/>
        <v>COMP</v>
      </c>
      <c r="Z4073" s="43">
        <v>1069141</v>
      </c>
      <c r="AA4073" s="43">
        <f t="shared" si="127"/>
        <v>2384025</v>
      </c>
    </row>
    <row r="4074" spans="1:27" x14ac:dyDescent="0.3">
      <c r="A4074" s="43">
        <v>1612222</v>
      </c>
      <c r="B4074" s="43" t="s">
        <v>3833</v>
      </c>
      <c r="C4074" s="43" t="s">
        <v>1885</v>
      </c>
      <c r="D4074" s="41"/>
      <c r="E4074" s="43" t="s">
        <v>6263</v>
      </c>
      <c r="F4074" s="43" t="s">
        <v>30</v>
      </c>
      <c r="G4074" s="43">
        <v>18032</v>
      </c>
      <c r="H4074" s="41"/>
      <c r="I4074" s="41"/>
      <c r="J4074" s="43"/>
      <c r="K4074" s="41"/>
      <c r="L4074" s="41"/>
      <c r="M4074" s="41"/>
      <c r="N4074" s="41"/>
      <c r="O4074" s="41"/>
      <c r="P4074" s="41"/>
      <c r="Q4074" s="41"/>
      <c r="R4074" s="41"/>
      <c r="S4074" s="41"/>
      <c r="T4074" s="41"/>
      <c r="U4074" s="41"/>
      <c r="V4074" s="41"/>
      <c r="W4074" s="41"/>
      <c r="X4074" s="41"/>
      <c r="Y4074" s="43" t="str">
        <f t="shared" si="126"/>
        <v/>
      </c>
      <c r="Z4074" s="43">
        <v>2310462</v>
      </c>
      <c r="AA4074" s="43" t="e">
        <f t="shared" si="127"/>
        <v>#N/A</v>
      </c>
    </row>
    <row r="4075" spans="1:27" x14ac:dyDescent="0.3">
      <c r="A4075" s="43">
        <v>1917540</v>
      </c>
      <c r="B4075" s="43" t="s">
        <v>3833</v>
      </c>
      <c r="C4075" s="43" t="s">
        <v>399</v>
      </c>
      <c r="D4075" s="41"/>
      <c r="E4075" s="43" t="s">
        <v>6263</v>
      </c>
      <c r="F4075" s="43" t="s">
        <v>28</v>
      </c>
      <c r="G4075" s="43">
        <v>18029</v>
      </c>
      <c r="H4075" s="41"/>
      <c r="I4075" s="41"/>
      <c r="J4075" s="43"/>
      <c r="K4075" s="41"/>
      <c r="L4075" s="41"/>
      <c r="M4075" s="41"/>
      <c r="N4075" s="41"/>
      <c r="O4075" s="41"/>
      <c r="P4075" s="41"/>
      <c r="Q4075" s="41"/>
      <c r="R4075" s="41"/>
      <c r="S4075" s="41"/>
      <c r="T4075" s="41"/>
      <c r="U4075" s="41"/>
      <c r="V4075" s="41"/>
      <c r="W4075" s="41"/>
      <c r="X4075" s="41"/>
      <c r="Y4075" s="43" t="str">
        <f t="shared" si="126"/>
        <v/>
      </c>
      <c r="Z4075" s="43">
        <v>1557315</v>
      </c>
      <c r="AA4075" s="43" t="e">
        <f t="shared" si="127"/>
        <v>#N/A</v>
      </c>
    </row>
    <row r="4076" spans="1:27" x14ac:dyDescent="0.3">
      <c r="A4076" s="43">
        <v>2325401</v>
      </c>
      <c r="B4076" s="43" t="s">
        <v>3834</v>
      </c>
      <c r="C4076" s="43" t="s">
        <v>401</v>
      </c>
      <c r="D4076" s="41"/>
      <c r="E4076" s="43" t="s">
        <v>6263</v>
      </c>
      <c r="F4076" s="43" t="s">
        <v>30</v>
      </c>
      <c r="G4076" s="43">
        <v>45016</v>
      </c>
      <c r="H4076" s="41"/>
      <c r="I4076" s="41"/>
      <c r="J4076" s="43"/>
      <c r="K4076" s="41"/>
      <c r="L4076" s="41"/>
      <c r="M4076" s="41"/>
      <c r="N4076" s="41"/>
      <c r="O4076" s="41"/>
      <c r="P4076" s="41"/>
      <c r="Q4076" s="41"/>
      <c r="R4076" s="41"/>
      <c r="S4076" s="41"/>
      <c r="T4076" s="41"/>
      <c r="U4076" s="41"/>
      <c r="V4076" s="41"/>
      <c r="W4076" s="41"/>
      <c r="X4076" s="41"/>
      <c r="Y4076" s="43" t="str">
        <f t="shared" si="126"/>
        <v/>
      </c>
      <c r="Z4076" s="43">
        <v>2038775</v>
      </c>
      <c r="AA4076" s="43" t="e">
        <f t="shared" si="127"/>
        <v>#N/A</v>
      </c>
    </row>
    <row r="4077" spans="1:27" x14ac:dyDescent="0.3">
      <c r="A4077" s="43">
        <v>651853</v>
      </c>
      <c r="B4077" s="43" t="s">
        <v>3835</v>
      </c>
      <c r="C4077" s="43" t="s">
        <v>237</v>
      </c>
      <c r="D4077" s="41"/>
      <c r="E4077" s="43" t="s">
        <v>6263</v>
      </c>
      <c r="F4077" s="43" t="s">
        <v>30</v>
      </c>
      <c r="G4077" s="43">
        <v>37021</v>
      </c>
      <c r="H4077" s="41"/>
      <c r="I4077" s="41"/>
      <c r="J4077" s="43"/>
      <c r="K4077" s="41"/>
      <c r="L4077" s="41"/>
      <c r="M4077" s="41"/>
      <c r="N4077" s="41"/>
      <c r="O4077" s="41"/>
      <c r="P4077" s="41"/>
      <c r="Q4077" s="41"/>
      <c r="R4077" s="41"/>
      <c r="S4077" s="41"/>
      <c r="T4077" s="41"/>
      <c r="U4077" s="41"/>
      <c r="V4077" s="41"/>
      <c r="W4077" s="41"/>
      <c r="X4077" s="41"/>
      <c r="Y4077" s="43" t="str">
        <f t="shared" si="126"/>
        <v/>
      </c>
      <c r="Z4077" s="43">
        <v>1683782</v>
      </c>
      <c r="AA4077" s="43" t="e">
        <f t="shared" si="127"/>
        <v>#N/A</v>
      </c>
    </row>
    <row r="4078" spans="1:27" x14ac:dyDescent="0.3">
      <c r="A4078" s="43">
        <v>2281355</v>
      </c>
      <c r="B4078" s="43" t="s">
        <v>3836</v>
      </c>
      <c r="C4078" s="43" t="s">
        <v>421</v>
      </c>
      <c r="D4078" s="41"/>
      <c r="E4078" s="43" t="s">
        <v>6263</v>
      </c>
      <c r="F4078" s="43" t="s">
        <v>30</v>
      </c>
      <c r="G4078" s="43">
        <v>37021</v>
      </c>
      <c r="H4078" s="41"/>
      <c r="I4078" s="41"/>
      <c r="J4078" s="43"/>
      <c r="K4078" s="41"/>
      <c r="L4078" s="41"/>
      <c r="M4078" s="41"/>
      <c r="N4078" s="41"/>
      <c r="O4078" s="41"/>
      <c r="P4078" s="41"/>
      <c r="Q4078" s="41"/>
      <c r="R4078" s="41"/>
      <c r="S4078" s="41"/>
      <c r="T4078" s="41"/>
      <c r="U4078" s="41"/>
      <c r="V4078" s="41"/>
      <c r="W4078" s="41"/>
      <c r="X4078" s="41"/>
      <c r="Y4078" s="43" t="str">
        <f t="shared" si="126"/>
        <v/>
      </c>
      <c r="Z4078" s="43">
        <v>911364</v>
      </c>
      <c r="AA4078" s="43" t="e">
        <f t="shared" si="127"/>
        <v>#N/A</v>
      </c>
    </row>
    <row r="4079" spans="1:27" x14ac:dyDescent="0.3">
      <c r="A4079" s="43">
        <v>1400643</v>
      </c>
      <c r="B4079" s="43" t="s">
        <v>3837</v>
      </c>
      <c r="C4079" s="43" t="s">
        <v>973</v>
      </c>
      <c r="D4079" s="41"/>
      <c r="E4079" s="43" t="s">
        <v>34</v>
      </c>
      <c r="F4079" s="43" t="s">
        <v>28</v>
      </c>
      <c r="G4079" s="43">
        <v>45008</v>
      </c>
      <c r="H4079" s="41"/>
      <c r="I4079" s="41"/>
      <c r="J4079" s="43"/>
      <c r="K4079" s="41"/>
      <c r="L4079" s="41"/>
      <c r="M4079" s="41"/>
      <c r="N4079" s="41"/>
      <c r="O4079" s="41"/>
      <c r="P4079" s="41"/>
      <c r="Q4079" s="41"/>
      <c r="R4079" s="41"/>
      <c r="S4079" s="41"/>
      <c r="T4079" s="41"/>
      <c r="U4079" s="41"/>
      <c r="V4079" s="41"/>
      <c r="W4079" s="41"/>
      <c r="X4079" s="41"/>
      <c r="Y4079" s="43" t="str">
        <f t="shared" si="126"/>
        <v>COMP</v>
      </c>
      <c r="Z4079" s="43">
        <v>2291162</v>
      </c>
      <c r="AA4079" s="43">
        <f t="shared" si="127"/>
        <v>1400643</v>
      </c>
    </row>
    <row r="4080" spans="1:27" x14ac:dyDescent="0.3">
      <c r="A4080" s="43">
        <v>2086317</v>
      </c>
      <c r="B4080" s="43" t="s">
        <v>3837</v>
      </c>
      <c r="C4080" s="43" t="s">
        <v>3130</v>
      </c>
      <c r="D4080" s="41"/>
      <c r="E4080" s="43" t="s">
        <v>35</v>
      </c>
      <c r="F4080" s="43" t="s">
        <v>30</v>
      </c>
      <c r="G4080" s="43">
        <v>45008</v>
      </c>
      <c r="H4080" s="41"/>
      <c r="I4080" s="41"/>
      <c r="J4080" s="43"/>
      <c r="K4080" s="41"/>
      <c r="L4080" s="41"/>
      <c r="M4080" s="41"/>
      <c r="N4080" s="41"/>
      <c r="O4080" s="41"/>
      <c r="P4080" s="41"/>
      <c r="Q4080" s="41"/>
      <c r="R4080" s="41"/>
      <c r="S4080" s="41"/>
      <c r="T4080" s="41"/>
      <c r="U4080" s="41"/>
      <c r="V4080" s="41"/>
      <c r="W4080" s="41"/>
      <c r="X4080" s="41"/>
      <c r="Y4080" s="43" t="str">
        <f t="shared" si="126"/>
        <v>COMP</v>
      </c>
      <c r="Z4080" s="43">
        <v>645709</v>
      </c>
      <c r="AA4080" s="43">
        <f t="shared" si="127"/>
        <v>2086317</v>
      </c>
    </row>
    <row r="4081" spans="1:27" x14ac:dyDescent="0.3">
      <c r="A4081" s="43">
        <v>197272</v>
      </c>
      <c r="B4081" s="43" t="s">
        <v>3838</v>
      </c>
      <c r="C4081" s="43" t="s">
        <v>346</v>
      </c>
      <c r="D4081" s="41"/>
      <c r="E4081" s="43" t="s">
        <v>6263</v>
      </c>
      <c r="F4081" s="43" t="s">
        <v>28</v>
      </c>
      <c r="G4081" s="43">
        <v>41002</v>
      </c>
      <c r="H4081" s="41"/>
      <c r="I4081" s="41"/>
      <c r="J4081" s="43"/>
      <c r="K4081" s="41"/>
      <c r="L4081" s="41"/>
      <c r="M4081" s="41"/>
      <c r="N4081" s="41"/>
      <c r="O4081" s="41"/>
      <c r="P4081" s="41"/>
      <c r="Q4081" s="41"/>
      <c r="R4081" s="41"/>
      <c r="S4081" s="41"/>
      <c r="T4081" s="41"/>
      <c r="U4081" s="41"/>
      <c r="V4081" s="41"/>
      <c r="W4081" s="41"/>
      <c r="X4081" s="41"/>
      <c r="Y4081" s="43" t="str">
        <f t="shared" si="126"/>
        <v/>
      </c>
      <c r="Z4081" s="43">
        <v>2237104</v>
      </c>
      <c r="AA4081" s="43" t="e">
        <f t="shared" si="127"/>
        <v>#N/A</v>
      </c>
    </row>
    <row r="4082" spans="1:27" x14ac:dyDescent="0.3">
      <c r="A4082" s="43">
        <v>2150447</v>
      </c>
      <c r="B4082" s="43" t="s">
        <v>3839</v>
      </c>
      <c r="C4082" s="43" t="s">
        <v>235</v>
      </c>
      <c r="D4082" s="41"/>
      <c r="E4082" s="43" t="s">
        <v>6263</v>
      </c>
      <c r="F4082" s="43" t="s">
        <v>28</v>
      </c>
      <c r="G4082" s="43">
        <v>45050</v>
      </c>
      <c r="H4082" s="41"/>
      <c r="I4082" s="41"/>
      <c r="J4082" s="43"/>
      <c r="K4082" s="41"/>
      <c r="L4082" s="41"/>
      <c r="M4082" s="41"/>
      <c r="N4082" s="41"/>
      <c r="O4082" s="41"/>
      <c r="P4082" s="41"/>
      <c r="Q4082" s="41"/>
      <c r="R4082" s="41"/>
      <c r="S4082" s="41"/>
      <c r="T4082" s="41"/>
      <c r="U4082" s="41"/>
      <c r="V4082" s="41"/>
      <c r="W4082" s="41"/>
      <c r="X4082" s="41"/>
      <c r="Y4082" s="43" t="str">
        <f t="shared" si="126"/>
        <v>COMP</v>
      </c>
      <c r="Z4082" s="43">
        <v>2171802</v>
      </c>
      <c r="AA4082" s="43">
        <f t="shared" si="127"/>
        <v>2150447</v>
      </c>
    </row>
    <row r="4083" spans="1:27" x14ac:dyDescent="0.3">
      <c r="A4083" s="43">
        <v>1600621</v>
      </c>
      <c r="B4083" s="43" t="s">
        <v>3839</v>
      </c>
      <c r="C4083" s="43" t="s">
        <v>1734</v>
      </c>
      <c r="D4083" s="41"/>
      <c r="E4083" s="43" t="s">
        <v>34</v>
      </c>
      <c r="F4083" s="43" t="s">
        <v>30</v>
      </c>
      <c r="G4083" s="43">
        <v>45016</v>
      </c>
      <c r="H4083" s="41"/>
      <c r="I4083" s="41"/>
      <c r="J4083" s="43"/>
      <c r="K4083" s="41"/>
      <c r="L4083" s="41"/>
      <c r="M4083" s="41"/>
      <c r="N4083" s="41"/>
      <c r="O4083" s="41"/>
      <c r="P4083" s="41"/>
      <c r="Q4083" s="41"/>
      <c r="R4083" s="41"/>
      <c r="S4083" s="41"/>
      <c r="T4083" s="41"/>
      <c r="U4083" s="41"/>
      <c r="V4083" s="41"/>
      <c r="W4083" s="41"/>
      <c r="X4083" s="41"/>
      <c r="Y4083" s="43" t="str">
        <f t="shared" si="126"/>
        <v>COMP</v>
      </c>
      <c r="Z4083" s="43">
        <v>2200431</v>
      </c>
      <c r="AA4083" s="43">
        <f t="shared" si="127"/>
        <v>1600621</v>
      </c>
    </row>
    <row r="4084" spans="1:27" x14ac:dyDescent="0.3">
      <c r="A4084" s="43">
        <v>1245663</v>
      </c>
      <c r="B4084" s="43" t="s">
        <v>3840</v>
      </c>
      <c r="C4084" s="43" t="s">
        <v>661</v>
      </c>
      <c r="D4084" s="41"/>
      <c r="E4084" s="43" t="s">
        <v>6263</v>
      </c>
      <c r="F4084" s="43" t="s">
        <v>28</v>
      </c>
      <c r="G4084" s="43">
        <v>18016</v>
      </c>
      <c r="H4084" s="41"/>
      <c r="I4084" s="41"/>
      <c r="J4084" s="43"/>
      <c r="K4084" s="41"/>
      <c r="L4084" s="41"/>
      <c r="M4084" s="41"/>
      <c r="N4084" s="41"/>
      <c r="O4084" s="41"/>
      <c r="P4084" s="41"/>
      <c r="Q4084" s="41"/>
      <c r="R4084" s="41"/>
      <c r="S4084" s="41"/>
      <c r="T4084" s="41"/>
      <c r="U4084" s="41"/>
      <c r="V4084" s="41"/>
      <c r="W4084" s="41"/>
      <c r="X4084" s="41"/>
      <c r="Y4084" s="43" t="str">
        <f t="shared" si="126"/>
        <v>COMP</v>
      </c>
      <c r="Z4084" s="43">
        <v>2391886</v>
      </c>
      <c r="AA4084" s="43">
        <f t="shared" si="127"/>
        <v>1245663</v>
      </c>
    </row>
    <row r="4085" spans="1:27" x14ac:dyDescent="0.3">
      <c r="A4085" s="43">
        <v>1218614</v>
      </c>
      <c r="B4085" s="43" t="s">
        <v>3841</v>
      </c>
      <c r="C4085" s="43" t="s">
        <v>287</v>
      </c>
      <c r="D4085" s="41"/>
      <c r="E4085" s="43" t="s">
        <v>6263</v>
      </c>
      <c r="F4085" s="43" t="s">
        <v>28</v>
      </c>
      <c r="G4085" s="43">
        <v>36455</v>
      </c>
      <c r="H4085" s="41"/>
      <c r="I4085" s="41"/>
      <c r="J4085" s="43"/>
      <c r="K4085" s="41"/>
      <c r="L4085" s="41"/>
      <c r="M4085" s="41"/>
      <c r="N4085" s="41"/>
      <c r="O4085" s="41"/>
      <c r="P4085" s="41"/>
      <c r="Q4085" s="41"/>
      <c r="R4085" s="41"/>
      <c r="S4085" s="41"/>
      <c r="T4085" s="41"/>
      <c r="U4085" s="41"/>
      <c r="V4085" s="41"/>
      <c r="W4085" s="41"/>
      <c r="X4085" s="41"/>
      <c r="Y4085" s="43" t="str">
        <f t="shared" si="126"/>
        <v>COMP</v>
      </c>
      <c r="Z4085" s="43">
        <v>1667256</v>
      </c>
      <c r="AA4085" s="43">
        <f t="shared" si="127"/>
        <v>1218614</v>
      </c>
    </row>
    <row r="4086" spans="1:27" x14ac:dyDescent="0.3">
      <c r="A4086" s="43">
        <v>1350810</v>
      </c>
      <c r="B4086" s="43" t="s">
        <v>3842</v>
      </c>
      <c r="C4086" s="43" t="s">
        <v>984</v>
      </c>
      <c r="D4086" s="41"/>
      <c r="E4086" s="43" t="s">
        <v>6263</v>
      </c>
      <c r="F4086" s="43" t="s">
        <v>28</v>
      </c>
      <c r="G4086" s="43">
        <v>41032</v>
      </c>
      <c r="H4086" s="41"/>
      <c r="I4086" s="41"/>
      <c r="J4086" s="43"/>
      <c r="K4086" s="41"/>
      <c r="L4086" s="41"/>
      <c r="M4086" s="41"/>
      <c r="N4086" s="41"/>
      <c r="O4086" s="41"/>
      <c r="P4086" s="41"/>
      <c r="Q4086" s="41"/>
      <c r="R4086" s="41"/>
      <c r="S4086" s="41"/>
      <c r="T4086" s="41"/>
      <c r="U4086" s="41"/>
      <c r="V4086" s="41"/>
      <c r="W4086" s="41"/>
      <c r="X4086" s="41"/>
      <c r="Y4086" s="43" t="str">
        <f t="shared" si="126"/>
        <v/>
      </c>
      <c r="Z4086" s="43">
        <v>1802700</v>
      </c>
      <c r="AA4086" s="43" t="e">
        <f t="shared" si="127"/>
        <v>#N/A</v>
      </c>
    </row>
    <row r="4087" spans="1:27" x14ac:dyDescent="0.3">
      <c r="A4087" s="43">
        <v>2247435</v>
      </c>
      <c r="B4087" s="43" t="s">
        <v>3843</v>
      </c>
      <c r="C4087" s="43" t="s">
        <v>239</v>
      </c>
      <c r="D4087" s="41"/>
      <c r="E4087" s="43" t="s">
        <v>6263</v>
      </c>
      <c r="F4087" s="43" t="s">
        <v>30</v>
      </c>
      <c r="G4087" s="43">
        <v>45045</v>
      </c>
      <c r="H4087" s="41"/>
      <c r="I4087" s="41"/>
      <c r="J4087" s="43"/>
      <c r="K4087" s="41"/>
      <c r="L4087" s="41"/>
      <c r="M4087" s="41"/>
      <c r="N4087" s="41"/>
      <c r="O4087" s="41"/>
      <c r="P4087" s="41"/>
      <c r="Q4087" s="41"/>
      <c r="R4087" s="41"/>
      <c r="S4087" s="41"/>
      <c r="T4087" s="41"/>
      <c r="U4087" s="41"/>
      <c r="V4087" s="41"/>
      <c r="W4087" s="41"/>
      <c r="X4087" s="41"/>
      <c r="Y4087" s="43" t="str">
        <f t="shared" si="126"/>
        <v/>
      </c>
      <c r="Z4087" s="43">
        <v>1271717</v>
      </c>
      <c r="AA4087" s="43" t="e">
        <f t="shared" si="127"/>
        <v>#N/A</v>
      </c>
    </row>
    <row r="4088" spans="1:27" x14ac:dyDescent="0.3">
      <c r="A4088" s="43">
        <v>1861587</v>
      </c>
      <c r="B4088" s="43" t="s">
        <v>3844</v>
      </c>
      <c r="C4088" s="43" t="s">
        <v>436</v>
      </c>
      <c r="D4088" s="41"/>
      <c r="E4088" s="43" t="s">
        <v>6263</v>
      </c>
      <c r="F4088" s="43" t="s">
        <v>28</v>
      </c>
      <c r="G4088" s="43">
        <v>45053</v>
      </c>
      <c r="H4088" s="41"/>
      <c r="I4088" s="41"/>
      <c r="J4088" s="43"/>
      <c r="K4088" s="41"/>
      <c r="L4088" s="41"/>
      <c r="M4088" s="41"/>
      <c r="N4088" s="41"/>
      <c r="O4088" s="41"/>
      <c r="P4088" s="41"/>
      <c r="Q4088" s="41"/>
      <c r="R4088" s="41"/>
      <c r="S4088" s="41"/>
      <c r="T4088" s="41"/>
      <c r="U4088" s="41"/>
      <c r="V4088" s="41"/>
      <c r="W4088" s="41"/>
      <c r="X4088" s="41"/>
      <c r="Y4088" s="43" t="str">
        <f t="shared" si="126"/>
        <v/>
      </c>
      <c r="Z4088" s="43">
        <v>2355070</v>
      </c>
      <c r="AA4088" s="43" t="e">
        <f t="shared" si="127"/>
        <v>#N/A</v>
      </c>
    </row>
    <row r="4089" spans="1:27" x14ac:dyDescent="0.3">
      <c r="A4089" s="43">
        <v>1805805</v>
      </c>
      <c r="B4089" s="43" t="s">
        <v>3845</v>
      </c>
      <c r="C4089" s="43" t="s">
        <v>221</v>
      </c>
      <c r="D4089" s="41"/>
      <c r="E4089" s="43" t="s">
        <v>6263</v>
      </c>
      <c r="F4089" s="43" t="s">
        <v>28</v>
      </c>
      <c r="G4089" s="43">
        <v>41012</v>
      </c>
      <c r="H4089" s="41"/>
      <c r="I4089" s="41"/>
      <c r="J4089" s="43"/>
      <c r="K4089" s="41"/>
      <c r="L4089" s="41"/>
      <c r="M4089" s="41"/>
      <c r="N4089" s="41"/>
      <c r="O4089" s="41"/>
      <c r="P4089" s="41"/>
      <c r="Q4089" s="41"/>
      <c r="R4089" s="41"/>
      <c r="S4089" s="41"/>
      <c r="T4089" s="41"/>
      <c r="U4089" s="41"/>
      <c r="V4089" s="41"/>
      <c r="W4089" s="41"/>
      <c r="X4089" s="41"/>
      <c r="Y4089" s="43" t="str">
        <f t="shared" si="126"/>
        <v>COMP</v>
      </c>
      <c r="Z4089" s="43">
        <v>2264545</v>
      </c>
      <c r="AA4089" s="43">
        <f t="shared" si="127"/>
        <v>1805805</v>
      </c>
    </row>
    <row r="4090" spans="1:27" x14ac:dyDescent="0.3">
      <c r="A4090" s="43">
        <v>1264809</v>
      </c>
      <c r="B4090" s="43" t="s">
        <v>3846</v>
      </c>
      <c r="C4090" s="43" t="s">
        <v>247</v>
      </c>
      <c r="D4090" s="41"/>
      <c r="E4090" s="43" t="s">
        <v>6263</v>
      </c>
      <c r="F4090" s="43" t="s">
        <v>28</v>
      </c>
      <c r="G4090" s="43">
        <v>28030</v>
      </c>
      <c r="H4090" s="41"/>
      <c r="I4090" s="41"/>
      <c r="J4090" s="43"/>
      <c r="K4090" s="41"/>
      <c r="L4090" s="41"/>
      <c r="M4090" s="41"/>
      <c r="N4090" s="41"/>
      <c r="O4090" s="41"/>
      <c r="P4090" s="41"/>
      <c r="Q4090" s="41"/>
      <c r="R4090" s="41"/>
      <c r="S4090" s="41"/>
      <c r="T4090" s="41"/>
      <c r="U4090" s="41"/>
      <c r="V4090" s="41"/>
      <c r="W4090" s="41"/>
      <c r="X4090" s="41"/>
      <c r="Y4090" s="43" t="str">
        <f t="shared" si="126"/>
        <v>COMP</v>
      </c>
      <c r="Z4090" s="43">
        <v>372067</v>
      </c>
      <c r="AA4090" s="43">
        <f t="shared" si="127"/>
        <v>1264809</v>
      </c>
    </row>
    <row r="4091" spans="1:27" x14ac:dyDescent="0.3">
      <c r="A4091" s="43">
        <v>1253567</v>
      </c>
      <c r="B4091" s="43" t="s">
        <v>3847</v>
      </c>
      <c r="C4091" s="43" t="s">
        <v>644</v>
      </c>
      <c r="D4091" s="41"/>
      <c r="E4091" s="43" t="s">
        <v>31</v>
      </c>
      <c r="F4091" s="43" t="s">
        <v>30</v>
      </c>
      <c r="G4091" s="43">
        <v>37024</v>
      </c>
      <c r="H4091" s="41"/>
      <c r="I4091" s="41"/>
      <c r="J4091" s="43"/>
      <c r="K4091" s="41"/>
      <c r="L4091" s="41"/>
      <c r="M4091" s="41"/>
      <c r="N4091" s="41"/>
      <c r="O4091" s="41"/>
      <c r="P4091" s="41"/>
      <c r="Q4091" s="41"/>
      <c r="R4091" s="41"/>
      <c r="S4091" s="41"/>
      <c r="T4091" s="41"/>
      <c r="U4091" s="41"/>
      <c r="V4091" s="41"/>
      <c r="W4091" s="41"/>
      <c r="X4091" s="41"/>
      <c r="Y4091" s="43" t="str">
        <f t="shared" si="126"/>
        <v>COMP</v>
      </c>
      <c r="Z4091" s="43">
        <v>2266157</v>
      </c>
      <c r="AA4091" s="43">
        <f t="shared" si="127"/>
        <v>1253567</v>
      </c>
    </row>
    <row r="4092" spans="1:27" x14ac:dyDescent="0.3">
      <c r="A4092" s="43">
        <v>1798979</v>
      </c>
      <c r="B4092" s="43" t="s">
        <v>3848</v>
      </c>
      <c r="C4092" s="43" t="s">
        <v>1045</v>
      </c>
      <c r="D4092" s="41"/>
      <c r="E4092" s="43" t="s">
        <v>35</v>
      </c>
      <c r="F4092" s="43" t="s">
        <v>28</v>
      </c>
      <c r="G4092" s="43">
        <v>41006</v>
      </c>
      <c r="H4092" s="41"/>
      <c r="I4092" s="41"/>
      <c r="J4092" s="43"/>
      <c r="K4092" s="41"/>
      <c r="L4092" s="41"/>
      <c r="M4092" s="41"/>
      <c r="N4092" s="41"/>
      <c r="O4092" s="41"/>
      <c r="P4092" s="41"/>
      <c r="Q4092" s="41"/>
      <c r="R4092" s="41"/>
      <c r="S4092" s="41"/>
      <c r="T4092" s="41"/>
      <c r="U4092" s="41"/>
      <c r="V4092" s="41"/>
      <c r="W4092" s="41"/>
      <c r="X4092" s="41"/>
      <c r="Y4092" s="43" t="str">
        <f t="shared" si="126"/>
        <v>COMP</v>
      </c>
      <c r="Z4092" s="43">
        <v>1792737</v>
      </c>
      <c r="AA4092" s="43">
        <f t="shared" si="127"/>
        <v>1798979</v>
      </c>
    </row>
    <row r="4093" spans="1:27" x14ac:dyDescent="0.3">
      <c r="A4093" s="43">
        <v>1754241</v>
      </c>
      <c r="B4093" s="43" t="s">
        <v>3849</v>
      </c>
      <c r="C4093" s="43" t="s">
        <v>3850</v>
      </c>
      <c r="D4093" s="41"/>
      <c r="E4093" s="43" t="s">
        <v>6263</v>
      </c>
      <c r="F4093" s="43" t="s">
        <v>28</v>
      </c>
      <c r="G4093" s="43">
        <v>37023</v>
      </c>
      <c r="H4093" s="41"/>
      <c r="I4093" s="41"/>
      <c r="J4093" s="43"/>
      <c r="K4093" s="41"/>
      <c r="L4093" s="41"/>
      <c r="M4093" s="41"/>
      <c r="N4093" s="41"/>
      <c r="O4093" s="41"/>
      <c r="P4093" s="41"/>
      <c r="Q4093" s="41"/>
      <c r="R4093" s="41"/>
      <c r="S4093" s="41"/>
      <c r="T4093" s="41"/>
      <c r="U4093" s="41"/>
      <c r="V4093" s="41"/>
      <c r="W4093" s="41"/>
      <c r="X4093" s="41"/>
      <c r="Y4093" s="43" t="str">
        <f t="shared" si="126"/>
        <v>COMP</v>
      </c>
      <c r="Z4093" s="43">
        <v>1846199</v>
      </c>
      <c r="AA4093" s="43">
        <f t="shared" si="127"/>
        <v>1754241</v>
      </c>
    </row>
    <row r="4094" spans="1:27" x14ac:dyDescent="0.3">
      <c r="A4094" s="43">
        <v>2160326</v>
      </c>
      <c r="B4094" s="43" t="s">
        <v>3851</v>
      </c>
      <c r="C4094" s="43" t="s">
        <v>819</v>
      </c>
      <c r="D4094" s="41"/>
      <c r="E4094" s="43" t="s">
        <v>6263</v>
      </c>
      <c r="F4094" s="43" t="s">
        <v>28</v>
      </c>
      <c r="G4094" s="43">
        <v>45045</v>
      </c>
      <c r="H4094" s="41"/>
      <c r="I4094" s="41"/>
      <c r="J4094" s="43"/>
      <c r="K4094" s="41"/>
      <c r="L4094" s="41"/>
      <c r="M4094" s="41"/>
      <c r="N4094" s="41"/>
      <c r="O4094" s="41"/>
      <c r="P4094" s="41"/>
      <c r="Q4094" s="41"/>
      <c r="R4094" s="41"/>
      <c r="S4094" s="41"/>
      <c r="T4094" s="41"/>
      <c r="U4094" s="41"/>
      <c r="V4094" s="41"/>
      <c r="W4094" s="41"/>
      <c r="X4094" s="41"/>
      <c r="Y4094" s="43" t="str">
        <f t="shared" si="126"/>
        <v/>
      </c>
      <c r="Z4094" s="43">
        <v>1916149</v>
      </c>
      <c r="AA4094" s="43" t="e">
        <f t="shared" si="127"/>
        <v>#N/A</v>
      </c>
    </row>
    <row r="4095" spans="1:27" x14ac:dyDescent="0.3">
      <c r="A4095" s="43">
        <v>2160327</v>
      </c>
      <c r="B4095" s="43" t="s">
        <v>3851</v>
      </c>
      <c r="C4095" s="43" t="s">
        <v>33</v>
      </c>
      <c r="D4095" s="41"/>
      <c r="E4095" s="43" t="s">
        <v>6263</v>
      </c>
      <c r="F4095" s="43" t="s">
        <v>30</v>
      </c>
      <c r="G4095" s="43">
        <v>45045</v>
      </c>
      <c r="H4095" s="41"/>
      <c r="I4095" s="41"/>
      <c r="J4095" s="43"/>
      <c r="K4095" s="41"/>
      <c r="L4095" s="41"/>
      <c r="M4095" s="41"/>
      <c r="N4095" s="41"/>
      <c r="O4095" s="41"/>
      <c r="P4095" s="41"/>
      <c r="Q4095" s="41"/>
      <c r="R4095" s="41"/>
      <c r="S4095" s="41"/>
      <c r="T4095" s="41"/>
      <c r="U4095" s="41"/>
      <c r="V4095" s="41"/>
      <c r="W4095" s="41"/>
      <c r="X4095" s="41"/>
      <c r="Y4095" s="43" t="str">
        <f t="shared" si="126"/>
        <v/>
      </c>
      <c r="Z4095" s="43">
        <v>1747642</v>
      </c>
      <c r="AA4095" s="43" t="e">
        <f t="shared" si="127"/>
        <v>#N/A</v>
      </c>
    </row>
    <row r="4096" spans="1:27" x14ac:dyDescent="0.3">
      <c r="A4096" s="43">
        <v>2348151</v>
      </c>
      <c r="B4096" s="43" t="s">
        <v>3852</v>
      </c>
      <c r="C4096" s="43" t="s">
        <v>924</v>
      </c>
      <c r="D4096" s="41"/>
      <c r="E4096" s="43" t="s">
        <v>29</v>
      </c>
      <c r="F4096" s="43" t="s">
        <v>30</v>
      </c>
      <c r="G4096" s="43">
        <v>28037</v>
      </c>
      <c r="H4096" s="41"/>
      <c r="I4096" s="41"/>
      <c r="J4096" s="43"/>
      <c r="K4096" s="41"/>
      <c r="L4096" s="41"/>
      <c r="M4096" s="41"/>
      <c r="N4096" s="41"/>
      <c r="O4096" s="41"/>
      <c r="P4096" s="41"/>
      <c r="Q4096" s="41"/>
      <c r="R4096" s="41"/>
      <c r="S4096" s="41"/>
      <c r="T4096" s="41"/>
      <c r="U4096" s="41"/>
      <c r="V4096" s="41"/>
      <c r="W4096" s="41"/>
      <c r="X4096" s="41"/>
      <c r="Y4096" s="43" t="str">
        <f t="shared" si="126"/>
        <v/>
      </c>
      <c r="Z4096" s="43">
        <v>2261177</v>
      </c>
      <c r="AA4096" s="43" t="e">
        <f t="shared" si="127"/>
        <v>#N/A</v>
      </c>
    </row>
    <row r="4097" spans="1:27" x14ac:dyDescent="0.3">
      <c r="A4097" s="43">
        <v>2141744</v>
      </c>
      <c r="B4097" s="43" t="s">
        <v>3853</v>
      </c>
      <c r="C4097" s="43" t="s">
        <v>235</v>
      </c>
      <c r="D4097" s="41"/>
      <c r="E4097" s="43" t="s">
        <v>6263</v>
      </c>
      <c r="F4097" s="43" t="s">
        <v>28</v>
      </c>
      <c r="G4097" s="43">
        <v>45054</v>
      </c>
      <c r="H4097" s="41"/>
      <c r="I4097" s="41"/>
      <c r="J4097" s="43"/>
      <c r="K4097" s="41"/>
      <c r="L4097" s="41"/>
      <c r="M4097" s="41"/>
      <c r="N4097" s="41"/>
      <c r="O4097" s="41"/>
      <c r="P4097" s="41"/>
      <c r="Q4097" s="41"/>
      <c r="R4097" s="41"/>
      <c r="S4097" s="41"/>
      <c r="T4097" s="41"/>
      <c r="U4097" s="41"/>
      <c r="V4097" s="41"/>
      <c r="W4097" s="41"/>
      <c r="X4097" s="41"/>
      <c r="Y4097" s="43" t="str">
        <f t="shared" si="126"/>
        <v/>
      </c>
      <c r="Z4097" s="43">
        <v>1043192</v>
      </c>
      <c r="AA4097" s="43" t="e">
        <f t="shared" si="127"/>
        <v>#N/A</v>
      </c>
    </row>
    <row r="4098" spans="1:27" x14ac:dyDescent="0.3">
      <c r="A4098" s="43">
        <v>1635850</v>
      </c>
      <c r="B4098" s="43" t="s">
        <v>3854</v>
      </c>
      <c r="C4098" s="43" t="s">
        <v>377</v>
      </c>
      <c r="D4098" s="41"/>
      <c r="E4098" s="43" t="s">
        <v>6263</v>
      </c>
      <c r="F4098" s="43" t="s">
        <v>30</v>
      </c>
      <c r="G4098" s="43">
        <v>37015</v>
      </c>
      <c r="H4098" s="41"/>
      <c r="I4098" s="41"/>
      <c r="J4098" s="43"/>
      <c r="K4098" s="41"/>
      <c r="L4098" s="41"/>
      <c r="M4098" s="41"/>
      <c r="N4098" s="41"/>
      <c r="O4098" s="41"/>
      <c r="P4098" s="41"/>
      <c r="Q4098" s="41"/>
      <c r="R4098" s="41"/>
      <c r="S4098" s="41"/>
      <c r="T4098" s="41"/>
      <c r="U4098" s="41"/>
      <c r="V4098" s="41"/>
      <c r="W4098" s="41"/>
      <c r="X4098" s="41"/>
      <c r="Y4098" s="43" t="str">
        <f t="shared" ref="Y4098:Y4161" si="128">IF(ISERROR(AA4098)=FALSE,"COMP","")</f>
        <v>COMP</v>
      </c>
      <c r="Z4098" s="43">
        <v>1969554</v>
      </c>
      <c r="AA4098" s="43">
        <f t="shared" ref="AA4098:AA4161" si="129">VLOOKUP(A4098,Z:Z,1,FALSE)</f>
        <v>1635850</v>
      </c>
    </row>
    <row r="4099" spans="1:27" x14ac:dyDescent="0.3">
      <c r="A4099" s="43">
        <v>2341136</v>
      </c>
      <c r="B4099" s="43" t="s">
        <v>3855</v>
      </c>
      <c r="C4099" s="43" t="s">
        <v>480</v>
      </c>
      <c r="D4099" s="41"/>
      <c r="E4099" s="43" t="s">
        <v>6263</v>
      </c>
      <c r="F4099" s="43" t="s">
        <v>30</v>
      </c>
      <c r="G4099" s="43">
        <v>18029</v>
      </c>
      <c r="H4099" s="41"/>
      <c r="I4099" s="41"/>
      <c r="J4099" s="43"/>
      <c r="K4099" s="41"/>
      <c r="L4099" s="41"/>
      <c r="M4099" s="41"/>
      <c r="N4099" s="41"/>
      <c r="O4099" s="41"/>
      <c r="P4099" s="41"/>
      <c r="Q4099" s="41"/>
      <c r="R4099" s="41"/>
      <c r="S4099" s="41"/>
      <c r="T4099" s="41"/>
      <c r="U4099" s="41"/>
      <c r="V4099" s="41"/>
      <c r="W4099" s="41"/>
      <c r="X4099" s="41"/>
      <c r="Y4099" s="43" t="str">
        <f t="shared" si="128"/>
        <v/>
      </c>
      <c r="Z4099" s="43">
        <v>1224712</v>
      </c>
      <c r="AA4099" s="43" t="e">
        <f t="shared" si="129"/>
        <v>#N/A</v>
      </c>
    </row>
    <row r="4100" spans="1:27" x14ac:dyDescent="0.3">
      <c r="A4100" s="43">
        <v>2395024</v>
      </c>
      <c r="B4100" s="43" t="s">
        <v>3856</v>
      </c>
      <c r="C4100" s="43" t="s">
        <v>766</v>
      </c>
      <c r="D4100" s="41"/>
      <c r="E4100" s="43" t="s">
        <v>6263</v>
      </c>
      <c r="F4100" s="43" t="s">
        <v>28</v>
      </c>
      <c r="G4100" s="43">
        <v>41027</v>
      </c>
      <c r="H4100" s="41"/>
      <c r="I4100" s="41"/>
      <c r="J4100" s="43"/>
      <c r="K4100" s="41"/>
      <c r="L4100" s="41"/>
      <c r="M4100" s="41"/>
      <c r="N4100" s="41"/>
      <c r="O4100" s="41"/>
      <c r="P4100" s="41"/>
      <c r="Q4100" s="41"/>
      <c r="R4100" s="41"/>
      <c r="S4100" s="41"/>
      <c r="T4100" s="41"/>
      <c r="U4100" s="41"/>
      <c r="V4100" s="41"/>
      <c r="W4100" s="41"/>
      <c r="X4100" s="41"/>
      <c r="Y4100" s="43" t="str">
        <f t="shared" si="128"/>
        <v/>
      </c>
      <c r="Z4100" s="43">
        <v>2375197</v>
      </c>
      <c r="AA4100" s="43" t="e">
        <f t="shared" si="129"/>
        <v>#N/A</v>
      </c>
    </row>
    <row r="4101" spans="1:27" x14ac:dyDescent="0.3">
      <c r="A4101" s="43">
        <v>2351268</v>
      </c>
      <c r="B4101" s="43" t="s">
        <v>3857</v>
      </c>
      <c r="C4101" s="43" t="s">
        <v>746</v>
      </c>
      <c r="D4101" s="41"/>
      <c r="E4101" s="43" t="s">
        <v>29</v>
      </c>
      <c r="F4101" s="43" t="s">
        <v>28</v>
      </c>
      <c r="G4101" s="43">
        <v>28017</v>
      </c>
      <c r="H4101" s="41"/>
      <c r="I4101" s="41"/>
      <c r="J4101" s="43"/>
      <c r="K4101" s="41"/>
      <c r="L4101" s="41"/>
      <c r="M4101" s="41"/>
      <c r="N4101" s="41"/>
      <c r="O4101" s="41"/>
      <c r="P4101" s="41"/>
      <c r="Q4101" s="41"/>
      <c r="R4101" s="41"/>
      <c r="S4101" s="41"/>
      <c r="T4101" s="41"/>
      <c r="U4101" s="41"/>
      <c r="V4101" s="41"/>
      <c r="W4101" s="41"/>
      <c r="X4101" s="41"/>
      <c r="Y4101" s="43" t="str">
        <f t="shared" si="128"/>
        <v/>
      </c>
      <c r="Z4101" s="43">
        <v>1125080</v>
      </c>
      <c r="AA4101" s="43" t="e">
        <f t="shared" si="129"/>
        <v>#N/A</v>
      </c>
    </row>
    <row r="4102" spans="1:27" x14ac:dyDescent="0.3">
      <c r="A4102" s="43">
        <v>2137281</v>
      </c>
      <c r="B4102" s="43" t="s">
        <v>3858</v>
      </c>
      <c r="C4102" s="43" t="s">
        <v>2332</v>
      </c>
      <c r="D4102" s="41"/>
      <c r="E4102" s="43" t="s">
        <v>6263</v>
      </c>
      <c r="F4102" s="43" t="s">
        <v>30</v>
      </c>
      <c r="G4102" s="43">
        <v>36011</v>
      </c>
      <c r="H4102" s="41"/>
      <c r="I4102" s="41"/>
      <c r="J4102" s="43"/>
      <c r="K4102" s="41"/>
      <c r="L4102" s="41"/>
      <c r="M4102" s="41"/>
      <c r="N4102" s="41"/>
      <c r="O4102" s="41"/>
      <c r="P4102" s="41"/>
      <c r="Q4102" s="41"/>
      <c r="R4102" s="41"/>
      <c r="S4102" s="41"/>
      <c r="T4102" s="41"/>
      <c r="U4102" s="41"/>
      <c r="V4102" s="41"/>
      <c r="W4102" s="41"/>
      <c r="X4102" s="41"/>
      <c r="Y4102" s="43" t="str">
        <f t="shared" si="128"/>
        <v>COMP</v>
      </c>
      <c r="Z4102" s="43">
        <v>1357148</v>
      </c>
      <c r="AA4102" s="43">
        <f t="shared" si="129"/>
        <v>2137281</v>
      </c>
    </row>
    <row r="4103" spans="1:27" x14ac:dyDescent="0.3">
      <c r="A4103" s="43">
        <v>476903</v>
      </c>
      <c r="B4103" s="43" t="s">
        <v>3858</v>
      </c>
      <c r="C4103" s="43" t="s">
        <v>250</v>
      </c>
      <c r="D4103" s="41"/>
      <c r="E4103" s="43" t="s">
        <v>6263</v>
      </c>
      <c r="F4103" s="43" t="s">
        <v>28</v>
      </c>
      <c r="G4103" s="43">
        <v>36011</v>
      </c>
      <c r="H4103" s="41"/>
      <c r="I4103" s="41"/>
      <c r="J4103" s="43"/>
      <c r="K4103" s="41"/>
      <c r="L4103" s="41"/>
      <c r="M4103" s="41"/>
      <c r="N4103" s="41"/>
      <c r="O4103" s="41"/>
      <c r="P4103" s="41"/>
      <c r="Q4103" s="41"/>
      <c r="R4103" s="41"/>
      <c r="S4103" s="41"/>
      <c r="T4103" s="41"/>
      <c r="U4103" s="41"/>
      <c r="V4103" s="41"/>
      <c r="W4103" s="41"/>
      <c r="X4103" s="41"/>
      <c r="Y4103" s="43" t="str">
        <f t="shared" si="128"/>
        <v>COMP</v>
      </c>
      <c r="Z4103" s="43">
        <v>1652711</v>
      </c>
      <c r="AA4103" s="43">
        <f t="shared" si="129"/>
        <v>476903</v>
      </c>
    </row>
    <row r="4104" spans="1:27" x14ac:dyDescent="0.3">
      <c r="A4104" s="43">
        <v>2339239</v>
      </c>
      <c r="B4104" s="43" t="s">
        <v>3859</v>
      </c>
      <c r="C4104" s="43" t="s">
        <v>221</v>
      </c>
      <c r="D4104" s="41"/>
      <c r="E4104" s="43" t="s">
        <v>6263</v>
      </c>
      <c r="F4104" s="43" t="s">
        <v>28</v>
      </c>
      <c r="G4104" s="43">
        <v>36003</v>
      </c>
      <c r="H4104" s="41"/>
      <c r="I4104" s="41"/>
      <c r="J4104" s="43"/>
      <c r="K4104" s="41"/>
      <c r="L4104" s="41"/>
      <c r="M4104" s="41"/>
      <c r="N4104" s="41"/>
      <c r="O4104" s="41"/>
      <c r="P4104" s="41"/>
      <c r="Q4104" s="41"/>
      <c r="R4104" s="41"/>
      <c r="S4104" s="41"/>
      <c r="T4104" s="41"/>
      <c r="U4104" s="41"/>
      <c r="V4104" s="41"/>
      <c r="W4104" s="41"/>
      <c r="X4104" s="41"/>
      <c r="Y4104" s="43" t="str">
        <f t="shared" si="128"/>
        <v>COMP</v>
      </c>
      <c r="Z4104" s="43">
        <v>1216858</v>
      </c>
      <c r="AA4104" s="43">
        <f t="shared" si="129"/>
        <v>2339239</v>
      </c>
    </row>
    <row r="4105" spans="1:27" x14ac:dyDescent="0.3">
      <c r="A4105" s="43">
        <v>1836603</v>
      </c>
      <c r="B4105" s="43" t="s">
        <v>3860</v>
      </c>
      <c r="C4105" s="43" t="s">
        <v>508</v>
      </c>
      <c r="D4105" s="41"/>
      <c r="E4105" s="43" t="s">
        <v>6263</v>
      </c>
      <c r="F4105" s="43" t="s">
        <v>28</v>
      </c>
      <c r="G4105" s="43">
        <v>45005</v>
      </c>
      <c r="H4105" s="41"/>
      <c r="I4105" s="41"/>
      <c r="J4105" s="43"/>
      <c r="K4105" s="41"/>
      <c r="L4105" s="41"/>
      <c r="M4105" s="41"/>
      <c r="N4105" s="41"/>
      <c r="O4105" s="41"/>
      <c r="P4105" s="41"/>
      <c r="Q4105" s="41"/>
      <c r="R4105" s="41"/>
      <c r="S4105" s="41"/>
      <c r="T4105" s="41"/>
      <c r="U4105" s="41"/>
      <c r="V4105" s="41"/>
      <c r="W4105" s="41"/>
      <c r="X4105" s="41"/>
      <c r="Y4105" s="43" t="str">
        <f t="shared" si="128"/>
        <v/>
      </c>
      <c r="Z4105" s="43">
        <v>1216315</v>
      </c>
      <c r="AA4105" s="43" t="e">
        <f t="shared" si="129"/>
        <v>#N/A</v>
      </c>
    </row>
    <row r="4106" spans="1:27" x14ac:dyDescent="0.3">
      <c r="A4106" s="43">
        <v>2266460</v>
      </c>
      <c r="B4106" s="43" t="s">
        <v>3861</v>
      </c>
      <c r="C4106" s="43" t="s">
        <v>565</v>
      </c>
      <c r="D4106" s="41"/>
      <c r="E4106" s="43" t="s">
        <v>6263</v>
      </c>
      <c r="F4106" s="43" t="s">
        <v>28</v>
      </c>
      <c r="G4106" s="43">
        <v>37023</v>
      </c>
      <c r="H4106" s="41"/>
      <c r="I4106" s="41"/>
      <c r="J4106" s="43"/>
      <c r="K4106" s="41"/>
      <c r="L4106" s="41"/>
      <c r="M4106" s="41"/>
      <c r="N4106" s="41"/>
      <c r="O4106" s="41"/>
      <c r="P4106" s="41"/>
      <c r="Q4106" s="41"/>
      <c r="R4106" s="41"/>
      <c r="S4106" s="41"/>
      <c r="T4106" s="41"/>
      <c r="U4106" s="41"/>
      <c r="V4106" s="41"/>
      <c r="W4106" s="41"/>
      <c r="X4106" s="41"/>
      <c r="Y4106" s="43" t="str">
        <f t="shared" si="128"/>
        <v>COMP</v>
      </c>
      <c r="Z4106" s="43">
        <v>1537312</v>
      </c>
      <c r="AA4106" s="43">
        <f t="shared" si="129"/>
        <v>2266460</v>
      </c>
    </row>
    <row r="4107" spans="1:27" x14ac:dyDescent="0.3">
      <c r="A4107" s="43">
        <v>1420531</v>
      </c>
      <c r="B4107" s="43" t="s">
        <v>3861</v>
      </c>
      <c r="C4107" s="43" t="s">
        <v>2589</v>
      </c>
      <c r="D4107" s="41"/>
      <c r="E4107" s="43" t="s">
        <v>31</v>
      </c>
      <c r="F4107" s="43" t="s">
        <v>28</v>
      </c>
      <c r="G4107" s="43">
        <v>37023</v>
      </c>
      <c r="H4107" s="41"/>
      <c r="I4107" s="41"/>
      <c r="J4107" s="43"/>
      <c r="K4107" s="41"/>
      <c r="L4107" s="41"/>
      <c r="M4107" s="41"/>
      <c r="N4107" s="41"/>
      <c r="O4107" s="41"/>
      <c r="P4107" s="41"/>
      <c r="Q4107" s="41"/>
      <c r="R4107" s="41"/>
      <c r="S4107" s="41"/>
      <c r="T4107" s="41"/>
      <c r="U4107" s="41"/>
      <c r="V4107" s="41"/>
      <c r="W4107" s="41"/>
      <c r="X4107" s="41"/>
      <c r="Y4107" s="43" t="str">
        <f t="shared" si="128"/>
        <v>COMP</v>
      </c>
      <c r="Z4107" s="43">
        <v>1911793</v>
      </c>
      <c r="AA4107" s="43">
        <f t="shared" si="129"/>
        <v>1420531</v>
      </c>
    </row>
    <row r="4108" spans="1:27" x14ac:dyDescent="0.3">
      <c r="A4108" s="43">
        <v>2140372</v>
      </c>
      <c r="B4108" s="43" t="s">
        <v>3862</v>
      </c>
      <c r="C4108" s="43" t="s">
        <v>346</v>
      </c>
      <c r="D4108" s="41"/>
      <c r="E4108" s="43" t="s">
        <v>6263</v>
      </c>
      <c r="F4108" s="43" t="s">
        <v>28</v>
      </c>
      <c r="G4108" s="43">
        <v>36003</v>
      </c>
      <c r="H4108" s="41"/>
      <c r="I4108" s="41"/>
      <c r="J4108" s="43"/>
      <c r="K4108" s="41"/>
      <c r="L4108" s="41"/>
      <c r="M4108" s="41"/>
      <c r="N4108" s="41"/>
      <c r="O4108" s="41"/>
      <c r="P4108" s="41"/>
      <c r="Q4108" s="41"/>
      <c r="R4108" s="41"/>
      <c r="S4108" s="41"/>
      <c r="T4108" s="41"/>
      <c r="U4108" s="41"/>
      <c r="V4108" s="41"/>
      <c r="W4108" s="41"/>
      <c r="X4108" s="41"/>
      <c r="Y4108" s="43" t="str">
        <f t="shared" si="128"/>
        <v/>
      </c>
      <c r="Z4108" s="43">
        <v>2286915</v>
      </c>
      <c r="AA4108" s="43" t="e">
        <f t="shared" si="129"/>
        <v>#N/A</v>
      </c>
    </row>
    <row r="4109" spans="1:27" x14ac:dyDescent="0.3">
      <c r="A4109" s="43">
        <v>2362052</v>
      </c>
      <c r="B4109" s="43" t="s">
        <v>3862</v>
      </c>
      <c r="C4109" s="43" t="s">
        <v>542</v>
      </c>
      <c r="D4109" s="41"/>
      <c r="E4109" s="43" t="s">
        <v>6263</v>
      </c>
      <c r="F4109" s="43" t="s">
        <v>28</v>
      </c>
      <c r="G4109" s="43">
        <v>41003</v>
      </c>
      <c r="H4109" s="41"/>
      <c r="I4109" s="41"/>
      <c r="J4109" s="43"/>
      <c r="K4109" s="41"/>
      <c r="L4109" s="41"/>
      <c r="M4109" s="41"/>
      <c r="N4109" s="41"/>
      <c r="O4109" s="41"/>
      <c r="P4109" s="41"/>
      <c r="Q4109" s="41"/>
      <c r="R4109" s="41"/>
      <c r="S4109" s="41"/>
      <c r="T4109" s="41"/>
      <c r="U4109" s="41"/>
      <c r="V4109" s="41"/>
      <c r="W4109" s="41"/>
      <c r="X4109" s="41"/>
      <c r="Y4109" s="43" t="str">
        <f t="shared" si="128"/>
        <v>COMP</v>
      </c>
      <c r="Z4109" s="43">
        <v>1758337</v>
      </c>
      <c r="AA4109" s="43">
        <f t="shared" si="129"/>
        <v>2362052</v>
      </c>
    </row>
    <row r="4110" spans="1:27" x14ac:dyDescent="0.3">
      <c r="A4110" s="43">
        <v>2416834</v>
      </c>
      <c r="B4110" s="43" t="s">
        <v>3863</v>
      </c>
      <c r="C4110" s="43" t="s">
        <v>390</v>
      </c>
      <c r="D4110" s="41"/>
      <c r="E4110" s="43" t="s">
        <v>6263</v>
      </c>
      <c r="F4110" s="43" t="s">
        <v>30</v>
      </c>
      <c r="G4110" s="43">
        <v>18036</v>
      </c>
      <c r="H4110" s="41"/>
      <c r="I4110" s="41"/>
      <c r="J4110" s="43"/>
      <c r="K4110" s="41"/>
      <c r="L4110" s="41"/>
      <c r="M4110" s="41"/>
      <c r="N4110" s="41"/>
      <c r="O4110" s="41"/>
      <c r="P4110" s="41"/>
      <c r="Q4110" s="41"/>
      <c r="R4110" s="41"/>
      <c r="S4110" s="41"/>
      <c r="T4110" s="41"/>
      <c r="U4110" s="41"/>
      <c r="V4110" s="41"/>
      <c r="W4110" s="41"/>
      <c r="X4110" s="41"/>
      <c r="Y4110" s="43" t="str">
        <f t="shared" si="128"/>
        <v/>
      </c>
      <c r="Z4110" s="43">
        <v>1968435</v>
      </c>
      <c r="AA4110" s="43" t="e">
        <f t="shared" si="129"/>
        <v>#N/A</v>
      </c>
    </row>
    <row r="4111" spans="1:27" x14ac:dyDescent="0.3">
      <c r="A4111" s="43">
        <v>2230519</v>
      </c>
      <c r="B4111" s="43" t="s">
        <v>3864</v>
      </c>
      <c r="C4111" s="43" t="s">
        <v>2332</v>
      </c>
      <c r="D4111" s="41"/>
      <c r="E4111" s="43" t="s">
        <v>29</v>
      </c>
      <c r="F4111" s="43" t="s">
        <v>30</v>
      </c>
      <c r="G4111" s="43">
        <v>36014</v>
      </c>
      <c r="H4111" s="41"/>
      <c r="I4111" s="41"/>
      <c r="J4111" s="43"/>
      <c r="K4111" s="41"/>
      <c r="L4111" s="41"/>
      <c r="M4111" s="41"/>
      <c r="N4111" s="41"/>
      <c r="O4111" s="41"/>
      <c r="P4111" s="41"/>
      <c r="Q4111" s="41"/>
      <c r="R4111" s="41"/>
      <c r="S4111" s="41"/>
      <c r="T4111" s="41"/>
      <c r="U4111" s="41"/>
      <c r="V4111" s="41"/>
      <c r="W4111" s="41"/>
      <c r="X4111" s="41"/>
      <c r="Y4111" s="43" t="str">
        <f t="shared" si="128"/>
        <v>COMP</v>
      </c>
      <c r="Z4111" s="43">
        <v>1057383</v>
      </c>
      <c r="AA4111" s="43">
        <f t="shared" si="129"/>
        <v>2230519</v>
      </c>
    </row>
    <row r="4112" spans="1:27" x14ac:dyDescent="0.3">
      <c r="A4112" s="43">
        <v>2098747</v>
      </c>
      <c r="B4112" s="43" t="s">
        <v>3865</v>
      </c>
      <c r="C4112" s="43" t="s">
        <v>3866</v>
      </c>
      <c r="D4112" s="41"/>
      <c r="E4112" s="43" t="s">
        <v>35</v>
      </c>
      <c r="F4112" s="43" t="s">
        <v>28</v>
      </c>
      <c r="G4112" s="43">
        <v>28037</v>
      </c>
      <c r="H4112" s="41"/>
      <c r="I4112" s="41"/>
      <c r="J4112" s="43"/>
      <c r="K4112" s="41"/>
      <c r="L4112" s="41"/>
      <c r="M4112" s="41"/>
      <c r="N4112" s="41"/>
      <c r="O4112" s="41"/>
      <c r="P4112" s="41"/>
      <c r="Q4112" s="41"/>
      <c r="R4112" s="41"/>
      <c r="S4112" s="41"/>
      <c r="T4112" s="41"/>
      <c r="U4112" s="41"/>
      <c r="V4112" s="41"/>
      <c r="W4112" s="41"/>
      <c r="X4112" s="41"/>
      <c r="Y4112" s="43" t="str">
        <f t="shared" si="128"/>
        <v>COMP</v>
      </c>
      <c r="Z4112" s="43">
        <v>533702</v>
      </c>
      <c r="AA4112" s="43">
        <f t="shared" si="129"/>
        <v>2098747</v>
      </c>
    </row>
    <row r="4113" spans="1:27" x14ac:dyDescent="0.3">
      <c r="A4113" s="43">
        <v>2408370</v>
      </c>
      <c r="B4113" s="43" t="s">
        <v>3867</v>
      </c>
      <c r="C4113" s="43" t="s">
        <v>1398</v>
      </c>
      <c r="D4113" s="41"/>
      <c r="E4113" s="43" t="s">
        <v>35</v>
      </c>
      <c r="F4113" s="43" t="s">
        <v>28</v>
      </c>
      <c r="G4113" s="43">
        <v>45010</v>
      </c>
      <c r="H4113" s="41"/>
      <c r="I4113" s="41"/>
      <c r="J4113" s="43"/>
      <c r="K4113" s="41"/>
      <c r="L4113" s="41"/>
      <c r="M4113" s="41"/>
      <c r="N4113" s="41"/>
      <c r="O4113" s="41"/>
      <c r="P4113" s="41"/>
      <c r="Q4113" s="41"/>
      <c r="R4113" s="41"/>
      <c r="S4113" s="41"/>
      <c r="T4113" s="41"/>
      <c r="U4113" s="41"/>
      <c r="V4113" s="41"/>
      <c r="W4113" s="41"/>
      <c r="X4113" s="41"/>
      <c r="Y4113" s="43" t="str">
        <f t="shared" si="128"/>
        <v>COMP</v>
      </c>
      <c r="Z4113" s="43">
        <v>2261046</v>
      </c>
      <c r="AA4113" s="43">
        <f t="shared" si="129"/>
        <v>2408370</v>
      </c>
    </row>
    <row r="4114" spans="1:27" x14ac:dyDescent="0.3">
      <c r="A4114" s="43">
        <v>827569</v>
      </c>
      <c r="B4114" s="43" t="s">
        <v>3868</v>
      </c>
      <c r="C4114" s="43" t="s">
        <v>399</v>
      </c>
      <c r="D4114" s="41"/>
      <c r="E4114" s="43" t="s">
        <v>6263</v>
      </c>
      <c r="F4114" s="43" t="s">
        <v>28</v>
      </c>
      <c r="G4114" s="43">
        <v>28013</v>
      </c>
      <c r="H4114" s="41"/>
      <c r="I4114" s="41"/>
      <c r="J4114" s="43"/>
      <c r="K4114" s="41"/>
      <c r="L4114" s="41"/>
      <c r="M4114" s="41"/>
      <c r="N4114" s="41"/>
      <c r="O4114" s="41"/>
      <c r="P4114" s="41"/>
      <c r="Q4114" s="41"/>
      <c r="R4114" s="41"/>
      <c r="S4114" s="41"/>
      <c r="T4114" s="41"/>
      <c r="U4114" s="41"/>
      <c r="V4114" s="41"/>
      <c r="W4114" s="41"/>
      <c r="X4114" s="41"/>
      <c r="Y4114" s="43" t="str">
        <f t="shared" si="128"/>
        <v>COMP</v>
      </c>
      <c r="Z4114" s="43">
        <v>2172616</v>
      </c>
      <c r="AA4114" s="43">
        <f t="shared" si="129"/>
        <v>827569</v>
      </c>
    </row>
    <row r="4115" spans="1:27" x14ac:dyDescent="0.3">
      <c r="A4115" s="43">
        <v>1878826</v>
      </c>
      <c r="B4115" s="43" t="s">
        <v>3869</v>
      </c>
      <c r="C4115" s="43" t="s">
        <v>294</v>
      </c>
      <c r="D4115" s="41"/>
      <c r="E4115" s="43" t="s">
        <v>6263</v>
      </c>
      <c r="F4115" s="43" t="s">
        <v>30</v>
      </c>
      <c r="G4115" s="43">
        <v>37043</v>
      </c>
      <c r="H4115" s="41"/>
      <c r="I4115" s="41"/>
      <c r="J4115" s="43"/>
      <c r="K4115" s="41"/>
      <c r="L4115" s="41"/>
      <c r="M4115" s="41"/>
      <c r="N4115" s="41"/>
      <c r="O4115" s="41"/>
      <c r="P4115" s="41"/>
      <c r="Q4115" s="41"/>
      <c r="R4115" s="41"/>
      <c r="S4115" s="41"/>
      <c r="T4115" s="41"/>
      <c r="U4115" s="41"/>
      <c r="V4115" s="41"/>
      <c r="W4115" s="41"/>
      <c r="X4115" s="41"/>
      <c r="Y4115" s="43" t="str">
        <f t="shared" si="128"/>
        <v>COMP</v>
      </c>
      <c r="Z4115" s="43">
        <v>572534</v>
      </c>
      <c r="AA4115" s="43">
        <f t="shared" si="129"/>
        <v>1878826</v>
      </c>
    </row>
    <row r="4116" spans="1:27" x14ac:dyDescent="0.3">
      <c r="A4116" s="43">
        <v>2365408</v>
      </c>
      <c r="B4116" s="43" t="s">
        <v>3870</v>
      </c>
      <c r="C4116" s="43" t="s">
        <v>829</v>
      </c>
      <c r="D4116" s="41"/>
      <c r="E4116" s="43" t="s">
        <v>6263</v>
      </c>
      <c r="F4116" s="43" t="s">
        <v>28</v>
      </c>
      <c r="G4116" s="43">
        <v>37016</v>
      </c>
      <c r="H4116" s="41"/>
      <c r="I4116" s="41"/>
      <c r="J4116" s="43"/>
      <c r="K4116" s="41"/>
      <c r="L4116" s="41"/>
      <c r="M4116" s="41"/>
      <c r="N4116" s="41"/>
      <c r="O4116" s="41"/>
      <c r="P4116" s="41"/>
      <c r="Q4116" s="41"/>
      <c r="R4116" s="41"/>
      <c r="S4116" s="41"/>
      <c r="T4116" s="41"/>
      <c r="U4116" s="41"/>
      <c r="V4116" s="41"/>
      <c r="W4116" s="41"/>
      <c r="X4116" s="41"/>
      <c r="Y4116" s="43" t="str">
        <f t="shared" si="128"/>
        <v>COMP</v>
      </c>
      <c r="Z4116" s="43">
        <v>1461513</v>
      </c>
      <c r="AA4116" s="43">
        <f t="shared" si="129"/>
        <v>2365408</v>
      </c>
    </row>
    <row r="4117" spans="1:27" x14ac:dyDescent="0.3">
      <c r="A4117" s="43">
        <v>2397733</v>
      </c>
      <c r="B4117" s="43" t="s">
        <v>3871</v>
      </c>
      <c r="C4117" s="43" t="s">
        <v>340</v>
      </c>
      <c r="D4117" s="41"/>
      <c r="E4117" s="43" t="s">
        <v>29</v>
      </c>
      <c r="F4117" s="43" t="s">
        <v>30</v>
      </c>
      <c r="G4117" s="43">
        <v>45005</v>
      </c>
      <c r="H4117" s="41"/>
      <c r="I4117" s="41"/>
      <c r="J4117" s="43"/>
      <c r="K4117" s="41"/>
      <c r="L4117" s="41"/>
      <c r="M4117" s="41"/>
      <c r="N4117" s="41"/>
      <c r="O4117" s="41"/>
      <c r="P4117" s="41"/>
      <c r="Q4117" s="41"/>
      <c r="R4117" s="41"/>
      <c r="S4117" s="41"/>
      <c r="T4117" s="41"/>
      <c r="U4117" s="41"/>
      <c r="V4117" s="41"/>
      <c r="W4117" s="41"/>
      <c r="X4117" s="41"/>
      <c r="Y4117" s="43" t="str">
        <f t="shared" si="128"/>
        <v/>
      </c>
      <c r="Z4117" s="43">
        <v>1498533</v>
      </c>
      <c r="AA4117" s="43" t="e">
        <f t="shared" si="129"/>
        <v>#N/A</v>
      </c>
    </row>
    <row r="4118" spans="1:27" x14ac:dyDescent="0.3">
      <c r="A4118" s="43">
        <v>983472</v>
      </c>
      <c r="B4118" s="43" t="s">
        <v>3872</v>
      </c>
      <c r="C4118" s="43" t="s">
        <v>223</v>
      </c>
      <c r="D4118" s="41"/>
      <c r="E4118" s="43" t="s">
        <v>6263</v>
      </c>
      <c r="F4118" s="43" t="s">
        <v>28</v>
      </c>
      <c r="G4118" s="43">
        <v>41006</v>
      </c>
      <c r="H4118" s="41"/>
      <c r="I4118" s="41"/>
      <c r="J4118" s="43"/>
      <c r="K4118" s="41"/>
      <c r="L4118" s="41"/>
      <c r="M4118" s="41"/>
      <c r="N4118" s="41"/>
      <c r="O4118" s="41"/>
      <c r="P4118" s="41"/>
      <c r="Q4118" s="41"/>
      <c r="R4118" s="41"/>
      <c r="S4118" s="41"/>
      <c r="T4118" s="41"/>
      <c r="U4118" s="41"/>
      <c r="V4118" s="41"/>
      <c r="W4118" s="41"/>
      <c r="X4118" s="41"/>
      <c r="Y4118" s="43" t="str">
        <f t="shared" si="128"/>
        <v>COMP</v>
      </c>
      <c r="Z4118" s="43">
        <v>2074016</v>
      </c>
      <c r="AA4118" s="43">
        <f t="shared" si="129"/>
        <v>983472</v>
      </c>
    </row>
    <row r="4119" spans="1:27" x14ac:dyDescent="0.3">
      <c r="A4119" s="43">
        <v>1960777</v>
      </c>
      <c r="B4119" s="43" t="s">
        <v>3873</v>
      </c>
      <c r="C4119" s="43" t="s">
        <v>413</v>
      </c>
      <c r="D4119" s="41"/>
      <c r="E4119" s="43" t="s">
        <v>6263</v>
      </c>
      <c r="F4119" s="43" t="s">
        <v>30</v>
      </c>
      <c r="G4119" s="43">
        <v>37024</v>
      </c>
      <c r="H4119" s="41"/>
      <c r="I4119" s="41"/>
      <c r="J4119" s="43"/>
      <c r="K4119" s="41"/>
      <c r="L4119" s="41"/>
      <c r="M4119" s="41"/>
      <c r="N4119" s="41"/>
      <c r="O4119" s="41"/>
      <c r="P4119" s="41"/>
      <c r="Q4119" s="41"/>
      <c r="R4119" s="41"/>
      <c r="S4119" s="41"/>
      <c r="T4119" s="41"/>
      <c r="U4119" s="41"/>
      <c r="V4119" s="41"/>
      <c r="W4119" s="41"/>
      <c r="X4119" s="41"/>
      <c r="Y4119" s="43" t="str">
        <f t="shared" si="128"/>
        <v>COMP</v>
      </c>
      <c r="Z4119" s="43">
        <v>1664916</v>
      </c>
      <c r="AA4119" s="43">
        <f t="shared" si="129"/>
        <v>1960777</v>
      </c>
    </row>
    <row r="4120" spans="1:27" x14ac:dyDescent="0.3">
      <c r="A4120" s="43">
        <v>1593579</v>
      </c>
      <c r="B4120" s="43" t="s">
        <v>3873</v>
      </c>
      <c r="C4120" s="43" t="s">
        <v>223</v>
      </c>
      <c r="D4120" s="41"/>
      <c r="E4120" s="43" t="s">
        <v>6263</v>
      </c>
      <c r="F4120" s="43" t="s">
        <v>28</v>
      </c>
      <c r="G4120" s="43">
        <v>37024</v>
      </c>
      <c r="H4120" s="41"/>
      <c r="I4120" s="41"/>
      <c r="J4120" s="43"/>
      <c r="K4120" s="41"/>
      <c r="L4120" s="41"/>
      <c r="M4120" s="41"/>
      <c r="N4120" s="41"/>
      <c r="O4120" s="41"/>
      <c r="P4120" s="41"/>
      <c r="Q4120" s="41"/>
      <c r="R4120" s="41"/>
      <c r="S4120" s="41"/>
      <c r="T4120" s="41"/>
      <c r="U4120" s="41"/>
      <c r="V4120" s="41"/>
      <c r="W4120" s="41"/>
      <c r="X4120" s="41"/>
      <c r="Y4120" s="43" t="str">
        <f t="shared" si="128"/>
        <v>COMP</v>
      </c>
      <c r="Z4120" s="43">
        <v>2279062</v>
      </c>
      <c r="AA4120" s="43">
        <f t="shared" si="129"/>
        <v>1593579</v>
      </c>
    </row>
    <row r="4121" spans="1:27" x14ac:dyDescent="0.3">
      <c r="A4121" s="43">
        <v>2377412</v>
      </c>
      <c r="B4121" s="43" t="s">
        <v>3874</v>
      </c>
      <c r="C4121" s="43" t="s">
        <v>1805</v>
      </c>
      <c r="D4121" s="41"/>
      <c r="E4121" s="43" t="s">
        <v>29</v>
      </c>
      <c r="F4121" s="43" t="s">
        <v>30</v>
      </c>
      <c r="G4121" s="43">
        <v>45011</v>
      </c>
      <c r="H4121" s="41"/>
      <c r="I4121" s="41"/>
      <c r="J4121" s="43"/>
      <c r="K4121" s="41"/>
      <c r="L4121" s="41"/>
      <c r="M4121" s="41"/>
      <c r="N4121" s="41"/>
      <c r="O4121" s="41"/>
      <c r="P4121" s="41"/>
      <c r="Q4121" s="41"/>
      <c r="R4121" s="41"/>
      <c r="S4121" s="41"/>
      <c r="T4121" s="41"/>
      <c r="U4121" s="41"/>
      <c r="V4121" s="41"/>
      <c r="W4121" s="41"/>
      <c r="X4121" s="41"/>
      <c r="Y4121" s="43" t="str">
        <f t="shared" si="128"/>
        <v/>
      </c>
      <c r="Z4121" s="43">
        <v>165572</v>
      </c>
      <c r="AA4121" s="43" t="e">
        <f t="shared" si="129"/>
        <v>#N/A</v>
      </c>
    </row>
    <row r="4122" spans="1:27" x14ac:dyDescent="0.3">
      <c r="A4122" s="43">
        <v>2299680</v>
      </c>
      <c r="B4122" s="43" t="s">
        <v>3874</v>
      </c>
      <c r="C4122" s="43" t="s">
        <v>1106</v>
      </c>
      <c r="D4122" s="41"/>
      <c r="E4122" s="43" t="s">
        <v>6263</v>
      </c>
      <c r="F4122" s="43" t="s">
        <v>28</v>
      </c>
      <c r="G4122" s="43">
        <v>41024</v>
      </c>
      <c r="H4122" s="41"/>
      <c r="I4122" s="41"/>
      <c r="J4122" s="43"/>
      <c r="K4122" s="41"/>
      <c r="L4122" s="41"/>
      <c r="M4122" s="41"/>
      <c r="N4122" s="41"/>
      <c r="O4122" s="41"/>
      <c r="P4122" s="41"/>
      <c r="Q4122" s="41"/>
      <c r="R4122" s="41"/>
      <c r="S4122" s="41"/>
      <c r="T4122" s="41"/>
      <c r="U4122" s="41"/>
      <c r="V4122" s="41"/>
      <c r="W4122" s="41"/>
      <c r="X4122" s="41"/>
      <c r="Y4122" s="43" t="str">
        <f t="shared" si="128"/>
        <v>COMP</v>
      </c>
      <c r="Z4122" s="43">
        <v>2383884</v>
      </c>
      <c r="AA4122" s="43">
        <f t="shared" si="129"/>
        <v>2299680</v>
      </c>
    </row>
    <row r="4123" spans="1:27" x14ac:dyDescent="0.3">
      <c r="A4123" s="43">
        <v>2198752</v>
      </c>
      <c r="B4123" s="43" t="s">
        <v>3875</v>
      </c>
      <c r="C4123" s="43" t="s">
        <v>434</v>
      </c>
      <c r="D4123" s="41"/>
      <c r="E4123" s="43" t="s">
        <v>35</v>
      </c>
      <c r="F4123" s="43" t="s">
        <v>30</v>
      </c>
      <c r="G4123" s="43">
        <v>37045</v>
      </c>
      <c r="H4123" s="41"/>
      <c r="I4123" s="41"/>
      <c r="J4123" s="43"/>
      <c r="K4123" s="41"/>
      <c r="L4123" s="41"/>
      <c r="M4123" s="41"/>
      <c r="N4123" s="41"/>
      <c r="O4123" s="41"/>
      <c r="P4123" s="41"/>
      <c r="Q4123" s="41"/>
      <c r="R4123" s="41"/>
      <c r="S4123" s="41"/>
      <c r="T4123" s="41"/>
      <c r="U4123" s="41"/>
      <c r="V4123" s="41"/>
      <c r="W4123" s="41"/>
      <c r="X4123" s="41"/>
      <c r="Y4123" s="43" t="str">
        <f t="shared" si="128"/>
        <v>COMP</v>
      </c>
      <c r="Z4123" s="43">
        <v>2258506</v>
      </c>
      <c r="AA4123" s="43">
        <f t="shared" si="129"/>
        <v>2198752</v>
      </c>
    </row>
    <row r="4124" spans="1:27" x14ac:dyDescent="0.3">
      <c r="A4124" s="43">
        <v>1616730</v>
      </c>
      <c r="B4124" s="43" t="s">
        <v>3876</v>
      </c>
      <c r="C4124" s="43" t="s">
        <v>557</v>
      </c>
      <c r="D4124" s="41"/>
      <c r="E4124" s="43" t="s">
        <v>6263</v>
      </c>
      <c r="F4124" s="43" t="s">
        <v>30</v>
      </c>
      <c r="G4124" s="43">
        <v>28040</v>
      </c>
      <c r="H4124" s="41"/>
      <c r="I4124" s="41"/>
      <c r="J4124" s="43"/>
      <c r="K4124" s="41"/>
      <c r="L4124" s="41"/>
      <c r="M4124" s="41"/>
      <c r="N4124" s="41"/>
      <c r="O4124" s="41"/>
      <c r="P4124" s="41"/>
      <c r="Q4124" s="41"/>
      <c r="R4124" s="41"/>
      <c r="S4124" s="41"/>
      <c r="T4124" s="41"/>
      <c r="U4124" s="41"/>
      <c r="V4124" s="41"/>
      <c r="W4124" s="41"/>
      <c r="X4124" s="41"/>
      <c r="Y4124" s="43" t="str">
        <f t="shared" si="128"/>
        <v>COMP</v>
      </c>
      <c r="Z4124" s="43">
        <v>2314450</v>
      </c>
      <c r="AA4124" s="43">
        <f t="shared" si="129"/>
        <v>1616730</v>
      </c>
    </row>
    <row r="4125" spans="1:27" x14ac:dyDescent="0.3">
      <c r="A4125" s="43">
        <v>1864718</v>
      </c>
      <c r="B4125" s="43" t="s">
        <v>3876</v>
      </c>
      <c r="C4125" s="43" t="s">
        <v>618</v>
      </c>
      <c r="D4125" s="41"/>
      <c r="E4125" s="43" t="s">
        <v>6263</v>
      </c>
      <c r="F4125" s="43" t="s">
        <v>28</v>
      </c>
      <c r="G4125" s="43">
        <v>28040</v>
      </c>
      <c r="H4125" s="41"/>
      <c r="I4125" s="41"/>
      <c r="J4125" s="43"/>
      <c r="K4125" s="41"/>
      <c r="L4125" s="41"/>
      <c r="M4125" s="41"/>
      <c r="N4125" s="41"/>
      <c r="O4125" s="41"/>
      <c r="P4125" s="41"/>
      <c r="Q4125" s="41"/>
      <c r="R4125" s="41"/>
      <c r="S4125" s="41"/>
      <c r="T4125" s="41"/>
      <c r="U4125" s="41"/>
      <c r="V4125" s="41"/>
      <c r="W4125" s="41"/>
      <c r="X4125" s="41"/>
      <c r="Y4125" s="43" t="str">
        <f t="shared" si="128"/>
        <v>COMP</v>
      </c>
      <c r="Z4125" s="43">
        <v>1396083</v>
      </c>
      <c r="AA4125" s="43">
        <f t="shared" si="129"/>
        <v>1864718</v>
      </c>
    </row>
    <row r="4126" spans="1:27" x14ac:dyDescent="0.3">
      <c r="A4126" s="43">
        <v>1701886</v>
      </c>
      <c r="B4126" s="43" t="s">
        <v>226</v>
      </c>
      <c r="C4126" s="43" t="s">
        <v>2049</v>
      </c>
      <c r="D4126" s="41"/>
      <c r="E4126" s="43" t="s">
        <v>6263</v>
      </c>
      <c r="F4126" s="43" t="s">
        <v>30</v>
      </c>
      <c r="G4126" s="43">
        <v>41012</v>
      </c>
      <c r="H4126" s="41"/>
      <c r="I4126" s="41"/>
      <c r="J4126" s="43"/>
      <c r="K4126" s="41"/>
      <c r="L4126" s="41"/>
      <c r="M4126" s="41"/>
      <c r="N4126" s="41"/>
      <c r="O4126" s="41"/>
      <c r="P4126" s="41"/>
      <c r="Q4126" s="41"/>
      <c r="R4126" s="41"/>
      <c r="S4126" s="41"/>
      <c r="T4126" s="41"/>
      <c r="U4126" s="41"/>
      <c r="V4126" s="41"/>
      <c r="W4126" s="41"/>
      <c r="X4126" s="41"/>
      <c r="Y4126" s="43" t="str">
        <f t="shared" si="128"/>
        <v/>
      </c>
      <c r="Z4126" s="43">
        <v>1594991</v>
      </c>
      <c r="AA4126" s="43" t="e">
        <f t="shared" si="129"/>
        <v>#N/A</v>
      </c>
    </row>
    <row r="4127" spans="1:27" x14ac:dyDescent="0.3">
      <c r="A4127" s="43">
        <v>2239437</v>
      </c>
      <c r="B4127" s="43" t="s">
        <v>226</v>
      </c>
      <c r="C4127" s="43" t="s">
        <v>508</v>
      </c>
      <c r="D4127" s="41"/>
      <c r="E4127" s="43" t="s">
        <v>6263</v>
      </c>
      <c r="F4127" s="43" t="s">
        <v>28</v>
      </c>
      <c r="G4127" s="43">
        <v>37027</v>
      </c>
      <c r="H4127" s="41"/>
      <c r="I4127" s="41"/>
      <c r="J4127" s="43"/>
      <c r="K4127" s="41"/>
      <c r="L4127" s="41"/>
      <c r="M4127" s="41"/>
      <c r="N4127" s="41"/>
      <c r="O4127" s="41"/>
      <c r="P4127" s="41"/>
      <c r="Q4127" s="41"/>
      <c r="R4127" s="41"/>
      <c r="S4127" s="41"/>
      <c r="T4127" s="41"/>
      <c r="U4127" s="41"/>
      <c r="V4127" s="41"/>
      <c r="W4127" s="41"/>
      <c r="X4127" s="41"/>
      <c r="Y4127" s="43" t="str">
        <f t="shared" si="128"/>
        <v>COMP</v>
      </c>
      <c r="Z4127" s="43">
        <v>1704999</v>
      </c>
      <c r="AA4127" s="43">
        <f t="shared" si="129"/>
        <v>2239437</v>
      </c>
    </row>
    <row r="4128" spans="1:27" x14ac:dyDescent="0.3">
      <c r="A4128" s="43">
        <v>1883198</v>
      </c>
      <c r="B4128" s="43" t="s">
        <v>3877</v>
      </c>
      <c r="C4128" s="43" t="s">
        <v>514</v>
      </c>
      <c r="D4128" s="41"/>
      <c r="E4128" s="43" t="s">
        <v>6263</v>
      </c>
      <c r="F4128" s="43" t="s">
        <v>28</v>
      </c>
      <c r="G4128" s="43">
        <v>45038</v>
      </c>
      <c r="H4128" s="41"/>
      <c r="I4128" s="41"/>
      <c r="J4128" s="43"/>
      <c r="K4128" s="41"/>
      <c r="L4128" s="41"/>
      <c r="M4128" s="41"/>
      <c r="N4128" s="41"/>
      <c r="O4128" s="41"/>
      <c r="P4128" s="41"/>
      <c r="Q4128" s="41"/>
      <c r="R4128" s="41"/>
      <c r="S4128" s="41"/>
      <c r="T4128" s="41"/>
      <c r="U4128" s="41"/>
      <c r="V4128" s="41"/>
      <c r="W4128" s="41"/>
      <c r="X4128" s="41"/>
      <c r="Y4128" s="43" t="str">
        <f t="shared" si="128"/>
        <v/>
      </c>
      <c r="Z4128" s="43">
        <v>278008</v>
      </c>
      <c r="AA4128" s="43" t="e">
        <f t="shared" si="129"/>
        <v>#N/A</v>
      </c>
    </row>
    <row r="4129" spans="1:27" x14ac:dyDescent="0.3">
      <c r="A4129" s="43">
        <v>1246542</v>
      </c>
      <c r="B4129" s="43" t="s">
        <v>3877</v>
      </c>
      <c r="C4129" s="43" t="s">
        <v>674</v>
      </c>
      <c r="D4129" s="41"/>
      <c r="E4129" s="43" t="s">
        <v>6263</v>
      </c>
      <c r="F4129" s="43" t="s">
        <v>28</v>
      </c>
      <c r="G4129" s="43">
        <v>45003</v>
      </c>
      <c r="H4129" s="41"/>
      <c r="I4129" s="41"/>
      <c r="J4129" s="43"/>
      <c r="K4129" s="41"/>
      <c r="L4129" s="41"/>
      <c r="M4129" s="41"/>
      <c r="N4129" s="41"/>
      <c r="O4129" s="41"/>
      <c r="P4129" s="41"/>
      <c r="Q4129" s="41"/>
      <c r="R4129" s="41"/>
      <c r="S4129" s="41"/>
      <c r="T4129" s="41"/>
      <c r="U4129" s="41"/>
      <c r="V4129" s="41"/>
      <c r="W4129" s="41"/>
      <c r="X4129" s="41"/>
      <c r="Y4129" s="43" t="str">
        <f t="shared" si="128"/>
        <v>COMP</v>
      </c>
      <c r="Z4129" s="43">
        <v>203968</v>
      </c>
      <c r="AA4129" s="43">
        <f t="shared" si="129"/>
        <v>1246542</v>
      </c>
    </row>
    <row r="4130" spans="1:27" x14ac:dyDescent="0.3">
      <c r="A4130" s="43">
        <v>1080460</v>
      </c>
      <c r="B4130" s="43" t="s">
        <v>274</v>
      </c>
      <c r="C4130" s="43" t="s">
        <v>3878</v>
      </c>
      <c r="D4130" s="41"/>
      <c r="E4130" s="43" t="s">
        <v>29</v>
      </c>
      <c r="F4130" s="43" t="s">
        <v>30</v>
      </c>
      <c r="G4130" s="43">
        <v>28025</v>
      </c>
      <c r="H4130" s="41"/>
      <c r="I4130" s="41"/>
      <c r="J4130" s="43"/>
      <c r="K4130" s="41"/>
      <c r="L4130" s="41"/>
      <c r="M4130" s="41"/>
      <c r="N4130" s="41"/>
      <c r="O4130" s="41"/>
      <c r="P4130" s="41"/>
      <c r="Q4130" s="41"/>
      <c r="R4130" s="41"/>
      <c r="S4130" s="41"/>
      <c r="T4130" s="41"/>
      <c r="U4130" s="41"/>
      <c r="V4130" s="41"/>
      <c r="W4130" s="41"/>
      <c r="X4130" s="41"/>
      <c r="Y4130" s="43" t="str">
        <f t="shared" si="128"/>
        <v>COMP</v>
      </c>
      <c r="Z4130" s="43">
        <v>369977</v>
      </c>
      <c r="AA4130" s="43">
        <f t="shared" si="129"/>
        <v>1080460</v>
      </c>
    </row>
    <row r="4131" spans="1:27" x14ac:dyDescent="0.3">
      <c r="A4131" s="43">
        <v>2086328</v>
      </c>
      <c r="B4131" s="43" t="s">
        <v>274</v>
      </c>
      <c r="C4131" s="43" t="s">
        <v>173</v>
      </c>
      <c r="D4131" s="41"/>
      <c r="E4131" s="43" t="s">
        <v>6263</v>
      </c>
      <c r="F4131" s="43" t="s">
        <v>30</v>
      </c>
      <c r="G4131" s="43">
        <v>45008</v>
      </c>
      <c r="H4131" s="41"/>
      <c r="I4131" s="41"/>
      <c r="J4131" s="43"/>
      <c r="K4131" s="41"/>
      <c r="L4131" s="41"/>
      <c r="M4131" s="41"/>
      <c r="N4131" s="41"/>
      <c r="O4131" s="41"/>
      <c r="P4131" s="41"/>
      <c r="Q4131" s="41"/>
      <c r="R4131" s="41"/>
      <c r="S4131" s="41"/>
      <c r="T4131" s="41"/>
      <c r="U4131" s="41"/>
      <c r="V4131" s="41"/>
      <c r="W4131" s="41"/>
      <c r="X4131" s="41"/>
      <c r="Y4131" s="43" t="str">
        <f t="shared" si="128"/>
        <v/>
      </c>
      <c r="Z4131" s="43">
        <v>2091376</v>
      </c>
      <c r="AA4131" s="43" t="e">
        <f t="shared" si="129"/>
        <v>#N/A</v>
      </c>
    </row>
    <row r="4132" spans="1:27" x14ac:dyDescent="0.3">
      <c r="A4132" s="43">
        <v>2394621</v>
      </c>
      <c r="B4132" s="43" t="s">
        <v>274</v>
      </c>
      <c r="C4132" s="43" t="s">
        <v>436</v>
      </c>
      <c r="D4132" s="41"/>
      <c r="E4132" s="43" t="s">
        <v>6263</v>
      </c>
      <c r="F4132" s="43" t="s">
        <v>28</v>
      </c>
      <c r="G4132" s="43">
        <v>41026</v>
      </c>
      <c r="H4132" s="41"/>
      <c r="I4132" s="41"/>
      <c r="J4132" s="43"/>
      <c r="K4132" s="41"/>
      <c r="L4132" s="41"/>
      <c r="M4132" s="41"/>
      <c r="N4132" s="41"/>
      <c r="O4132" s="41"/>
      <c r="P4132" s="41"/>
      <c r="Q4132" s="41"/>
      <c r="R4132" s="41"/>
      <c r="S4132" s="41"/>
      <c r="T4132" s="41"/>
      <c r="U4132" s="41"/>
      <c r="V4132" s="41"/>
      <c r="W4132" s="41"/>
      <c r="X4132" s="41"/>
      <c r="Y4132" s="43" t="str">
        <f t="shared" si="128"/>
        <v>COMP</v>
      </c>
      <c r="Z4132" s="43">
        <v>1520331</v>
      </c>
      <c r="AA4132" s="43">
        <f t="shared" si="129"/>
        <v>2394621</v>
      </c>
    </row>
    <row r="4133" spans="1:27" x14ac:dyDescent="0.3">
      <c r="A4133" s="43">
        <v>1892694</v>
      </c>
      <c r="B4133" s="43" t="s">
        <v>274</v>
      </c>
      <c r="C4133" s="43" t="s">
        <v>357</v>
      </c>
      <c r="D4133" s="41"/>
      <c r="E4133" s="43" t="s">
        <v>6263</v>
      </c>
      <c r="F4133" s="43" t="s">
        <v>30</v>
      </c>
      <c r="G4133" s="43">
        <v>28037</v>
      </c>
      <c r="H4133" s="41"/>
      <c r="I4133" s="41"/>
      <c r="J4133" s="43"/>
      <c r="K4133" s="41"/>
      <c r="L4133" s="41"/>
      <c r="M4133" s="41"/>
      <c r="N4133" s="41"/>
      <c r="O4133" s="41"/>
      <c r="P4133" s="41"/>
      <c r="Q4133" s="41"/>
      <c r="R4133" s="41"/>
      <c r="S4133" s="41"/>
      <c r="T4133" s="41"/>
      <c r="U4133" s="41"/>
      <c r="V4133" s="41"/>
      <c r="W4133" s="41"/>
      <c r="X4133" s="41"/>
      <c r="Y4133" s="43" t="str">
        <f t="shared" si="128"/>
        <v>COMP</v>
      </c>
      <c r="Z4133" s="43">
        <v>1578534</v>
      </c>
      <c r="AA4133" s="43">
        <f t="shared" si="129"/>
        <v>1892694</v>
      </c>
    </row>
    <row r="4134" spans="1:27" x14ac:dyDescent="0.3">
      <c r="A4134" s="43">
        <v>2326851</v>
      </c>
      <c r="B4134" s="43" t="s">
        <v>274</v>
      </c>
      <c r="C4134" s="43" t="s">
        <v>2332</v>
      </c>
      <c r="D4134" s="41"/>
      <c r="E4134" s="43" t="s">
        <v>6263</v>
      </c>
      <c r="F4134" s="43" t="s">
        <v>30</v>
      </c>
      <c r="G4134" s="43">
        <v>36023</v>
      </c>
      <c r="H4134" s="41"/>
      <c r="I4134" s="41"/>
      <c r="J4134" s="43"/>
      <c r="K4134" s="41"/>
      <c r="L4134" s="41"/>
      <c r="M4134" s="41"/>
      <c r="N4134" s="41"/>
      <c r="O4134" s="41"/>
      <c r="P4134" s="41"/>
      <c r="Q4134" s="41"/>
      <c r="R4134" s="41"/>
      <c r="S4134" s="41"/>
      <c r="T4134" s="41"/>
      <c r="U4134" s="41"/>
      <c r="V4134" s="41"/>
      <c r="W4134" s="41"/>
      <c r="X4134" s="41"/>
      <c r="Y4134" s="43" t="str">
        <f t="shared" si="128"/>
        <v/>
      </c>
      <c r="Z4134" s="43">
        <v>2184920</v>
      </c>
      <c r="AA4134" s="43" t="e">
        <f t="shared" si="129"/>
        <v>#N/A</v>
      </c>
    </row>
    <row r="4135" spans="1:27" x14ac:dyDescent="0.3">
      <c r="A4135" s="43">
        <v>1863033</v>
      </c>
      <c r="B4135" s="43" t="s">
        <v>274</v>
      </c>
      <c r="C4135" s="43" t="s">
        <v>659</v>
      </c>
      <c r="D4135" s="41"/>
      <c r="E4135" s="43" t="s">
        <v>6263</v>
      </c>
      <c r="F4135" s="43" t="s">
        <v>28</v>
      </c>
      <c r="G4135" s="43">
        <v>36023</v>
      </c>
      <c r="H4135" s="41"/>
      <c r="I4135" s="41"/>
      <c r="J4135" s="43"/>
      <c r="K4135" s="41"/>
      <c r="L4135" s="41"/>
      <c r="M4135" s="41"/>
      <c r="N4135" s="41"/>
      <c r="O4135" s="41"/>
      <c r="P4135" s="41"/>
      <c r="Q4135" s="41"/>
      <c r="R4135" s="41"/>
      <c r="S4135" s="41"/>
      <c r="T4135" s="41"/>
      <c r="U4135" s="41"/>
      <c r="V4135" s="41"/>
      <c r="W4135" s="41"/>
      <c r="X4135" s="41"/>
      <c r="Y4135" s="43" t="str">
        <f t="shared" si="128"/>
        <v/>
      </c>
      <c r="Z4135" s="43">
        <v>2073981</v>
      </c>
      <c r="AA4135" s="43" t="e">
        <f t="shared" si="129"/>
        <v>#N/A</v>
      </c>
    </row>
    <row r="4136" spans="1:27" x14ac:dyDescent="0.3">
      <c r="A4136" s="43">
        <v>2365428</v>
      </c>
      <c r="B4136" s="43" t="s">
        <v>274</v>
      </c>
      <c r="C4136" s="43" t="s">
        <v>3879</v>
      </c>
      <c r="D4136" s="41"/>
      <c r="E4136" s="43" t="s">
        <v>6263</v>
      </c>
      <c r="F4136" s="43" t="s">
        <v>30</v>
      </c>
      <c r="G4136" s="43">
        <v>36023</v>
      </c>
      <c r="H4136" s="41"/>
      <c r="I4136" s="41"/>
      <c r="J4136" s="43"/>
      <c r="K4136" s="41"/>
      <c r="L4136" s="41"/>
      <c r="M4136" s="41"/>
      <c r="N4136" s="41"/>
      <c r="O4136" s="41"/>
      <c r="P4136" s="41"/>
      <c r="Q4136" s="41"/>
      <c r="R4136" s="41"/>
      <c r="S4136" s="41"/>
      <c r="T4136" s="41"/>
      <c r="U4136" s="41"/>
      <c r="V4136" s="41"/>
      <c r="W4136" s="41"/>
      <c r="X4136" s="41"/>
      <c r="Y4136" s="43" t="str">
        <f t="shared" si="128"/>
        <v/>
      </c>
      <c r="Z4136" s="43">
        <v>1557683</v>
      </c>
      <c r="AA4136" s="43" t="e">
        <f t="shared" si="129"/>
        <v>#N/A</v>
      </c>
    </row>
    <row r="4137" spans="1:27" x14ac:dyDescent="0.3">
      <c r="A4137" s="43">
        <v>619822</v>
      </c>
      <c r="B4137" s="43" t="s">
        <v>274</v>
      </c>
      <c r="C4137" s="43" t="s">
        <v>425</v>
      </c>
      <c r="D4137" s="41"/>
      <c r="E4137" s="43" t="s">
        <v>6263</v>
      </c>
      <c r="F4137" s="43" t="s">
        <v>28</v>
      </c>
      <c r="G4137" s="43">
        <v>28025</v>
      </c>
      <c r="H4137" s="41"/>
      <c r="I4137" s="41"/>
      <c r="J4137" s="43"/>
      <c r="K4137" s="41"/>
      <c r="L4137" s="41"/>
      <c r="M4137" s="41"/>
      <c r="N4137" s="41"/>
      <c r="O4137" s="41"/>
      <c r="P4137" s="41"/>
      <c r="Q4137" s="41"/>
      <c r="R4137" s="41"/>
      <c r="S4137" s="41"/>
      <c r="T4137" s="41"/>
      <c r="U4137" s="41"/>
      <c r="V4137" s="41"/>
      <c r="W4137" s="41"/>
      <c r="X4137" s="41"/>
      <c r="Y4137" s="43" t="str">
        <f t="shared" si="128"/>
        <v>COMP</v>
      </c>
      <c r="Z4137" s="43">
        <v>1648097</v>
      </c>
      <c r="AA4137" s="43">
        <f t="shared" si="129"/>
        <v>619822</v>
      </c>
    </row>
    <row r="4138" spans="1:27" x14ac:dyDescent="0.3">
      <c r="A4138" s="43">
        <v>2269308</v>
      </c>
      <c r="B4138" s="43" t="s">
        <v>274</v>
      </c>
      <c r="C4138" s="43" t="s">
        <v>3880</v>
      </c>
      <c r="D4138" s="41"/>
      <c r="E4138" s="43" t="s">
        <v>6263</v>
      </c>
      <c r="F4138" s="43" t="s">
        <v>28</v>
      </c>
      <c r="G4138" s="43">
        <v>28039</v>
      </c>
      <c r="H4138" s="41"/>
      <c r="I4138" s="41"/>
      <c r="J4138" s="43"/>
      <c r="K4138" s="41"/>
      <c r="L4138" s="41"/>
      <c r="M4138" s="41"/>
      <c r="N4138" s="41"/>
      <c r="O4138" s="41"/>
      <c r="P4138" s="41"/>
      <c r="Q4138" s="41"/>
      <c r="R4138" s="41"/>
      <c r="S4138" s="41"/>
      <c r="T4138" s="41"/>
      <c r="U4138" s="41"/>
      <c r="V4138" s="41"/>
      <c r="W4138" s="41"/>
      <c r="X4138" s="41"/>
      <c r="Y4138" s="43" t="str">
        <f t="shared" si="128"/>
        <v>COMP</v>
      </c>
      <c r="Z4138" s="43">
        <v>1245886</v>
      </c>
      <c r="AA4138" s="43">
        <f t="shared" si="129"/>
        <v>2269308</v>
      </c>
    </row>
    <row r="4139" spans="1:27" x14ac:dyDescent="0.3">
      <c r="A4139" s="43">
        <v>1320352</v>
      </c>
      <c r="B4139" s="43" t="s">
        <v>3881</v>
      </c>
      <c r="C4139" s="43" t="s">
        <v>1059</v>
      </c>
      <c r="D4139" s="41"/>
      <c r="E4139" s="43" t="s">
        <v>6263</v>
      </c>
      <c r="F4139" s="43" t="s">
        <v>30</v>
      </c>
      <c r="G4139" s="43">
        <v>45038</v>
      </c>
      <c r="H4139" s="41"/>
      <c r="I4139" s="41"/>
      <c r="J4139" s="43"/>
      <c r="K4139" s="41"/>
      <c r="L4139" s="41"/>
      <c r="M4139" s="41"/>
      <c r="N4139" s="41"/>
      <c r="O4139" s="41"/>
      <c r="P4139" s="41"/>
      <c r="Q4139" s="41"/>
      <c r="R4139" s="41"/>
      <c r="S4139" s="41"/>
      <c r="T4139" s="41"/>
      <c r="U4139" s="41"/>
      <c r="V4139" s="41"/>
      <c r="W4139" s="41"/>
      <c r="X4139" s="41"/>
      <c r="Y4139" s="43" t="str">
        <f t="shared" si="128"/>
        <v>COMP</v>
      </c>
      <c r="Z4139" s="43">
        <v>1521200</v>
      </c>
      <c r="AA4139" s="43">
        <f t="shared" si="129"/>
        <v>1320352</v>
      </c>
    </row>
    <row r="4140" spans="1:27" x14ac:dyDescent="0.3">
      <c r="A4140" s="43">
        <v>2290447</v>
      </c>
      <c r="B4140" s="43" t="s">
        <v>3881</v>
      </c>
      <c r="C4140" s="43" t="s">
        <v>2510</v>
      </c>
      <c r="D4140" s="41"/>
      <c r="E4140" s="43" t="s">
        <v>6263</v>
      </c>
      <c r="F4140" s="43" t="s">
        <v>28</v>
      </c>
      <c r="G4140" s="43">
        <v>45038</v>
      </c>
      <c r="H4140" s="41"/>
      <c r="I4140" s="41"/>
      <c r="J4140" s="43"/>
      <c r="K4140" s="41"/>
      <c r="L4140" s="41"/>
      <c r="M4140" s="41"/>
      <c r="N4140" s="41"/>
      <c r="O4140" s="41"/>
      <c r="P4140" s="41"/>
      <c r="Q4140" s="41"/>
      <c r="R4140" s="41"/>
      <c r="S4140" s="41"/>
      <c r="T4140" s="41"/>
      <c r="U4140" s="41"/>
      <c r="V4140" s="41"/>
      <c r="W4140" s="41"/>
      <c r="X4140" s="41"/>
      <c r="Y4140" s="43" t="str">
        <f t="shared" si="128"/>
        <v>COMP</v>
      </c>
      <c r="Z4140" s="43">
        <v>2181125</v>
      </c>
      <c r="AA4140" s="43">
        <f t="shared" si="129"/>
        <v>2290447</v>
      </c>
    </row>
    <row r="4141" spans="1:27" x14ac:dyDescent="0.3">
      <c r="A4141" s="43">
        <v>2337531</v>
      </c>
      <c r="B4141" s="43" t="s">
        <v>3881</v>
      </c>
      <c r="C4141" s="43" t="s">
        <v>2513</v>
      </c>
      <c r="D4141" s="41"/>
      <c r="E4141" s="43" t="s">
        <v>29</v>
      </c>
      <c r="F4141" s="43" t="s">
        <v>30</v>
      </c>
      <c r="G4141" s="43">
        <v>45038</v>
      </c>
      <c r="H4141" s="41"/>
      <c r="I4141" s="41"/>
      <c r="J4141" s="43"/>
      <c r="K4141" s="41"/>
      <c r="L4141" s="41"/>
      <c r="M4141" s="41"/>
      <c r="N4141" s="41"/>
      <c r="O4141" s="41"/>
      <c r="P4141" s="41"/>
      <c r="Q4141" s="41"/>
      <c r="R4141" s="41"/>
      <c r="S4141" s="41"/>
      <c r="T4141" s="41"/>
      <c r="U4141" s="41"/>
      <c r="V4141" s="41"/>
      <c r="W4141" s="41"/>
      <c r="X4141" s="41"/>
      <c r="Y4141" s="43" t="str">
        <f t="shared" si="128"/>
        <v/>
      </c>
      <c r="Z4141" s="43">
        <v>2032678</v>
      </c>
      <c r="AA4141" s="43" t="e">
        <f t="shared" si="129"/>
        <v>#N/A</v>
      </c>
    </row>
    <row r="4142" spans="1:27" x14ac:dyDescent="0.3">
      <c r="A4142" s="43">
        <v>1618161</v>
      </c>
      <c r="B4142" s="43" t="s">
        <v>3882</v>
      </c>
      <c r="C4142" s="43" t="s">
        <v>2050</v>
      </c>
      <c r="D4142" s="41"/>
      <c r="E4142" s="43" t="s">
        <v>6263</v>
      </c>
      <c r="F4142" s="43" t="s">
        <v>30</v>
      </c>
      <c r="G4142" s="43">
        <v>41024</v>
      </c>
      <c r="H4142" s="41"/>
      <c r="I4142" s="41"/>
      <c r="J4142" s="43"/>
      <c r="K4142" s="41"/>
      <c r="L4142" s="41"/>
      <c r="M4142" s="41"/>
      <c r="N4142" s="41"/>
      <c r="O4142" s="41"/>
      <c r="P4142" s="41"/>
      <c r="Q4142" s="41"/>
      <c r="R4142" s="41"/>
      <c r="S4142" s="41"/>
      <c r="T4142" s="41"/>
      <c r="U4142" s="41"/>
      <c r="V4142" s="41"/>
      <c r="W4142" s="41"/>
      <c r="X4142" s="41"/>
      <c r="Y4142" s="43" t="str">
        <f t="shared" si="128"/>
        <v/>
      </c>
      <c r="Z4142" s="43">
        <v>2026723</v>
      </c>
      <c r="AA4142" s="43" t="e">
        <f t="shared" si="129"/>
        <v>#N/A</v>
      </c>
    </row>
    <row r="4143" spans="1:27" x14ac:dyDescent="0.3">
      <c r="A4143" s="43">
        <v>1834505</v>
      </c>
      <c r="B4143" s="43" t="s">
        <v>3883</v>
      </c>
      <c r="C4143" s="43" t="s">
        <v>287</v>
      </c>
      <c r="D4143" s="41"/>
      <c r="E4143" s="43" t="s">
        <v>6263</v>
      </c>
      <c r="F4143" s="43" t="s">
        <v>28</v>
      </c>
      <c r="G4143" s="43">
        <v>45003</v>
      </c>
      <c r="H4143" s="41"/>
      <c r="I4143" s="41"/>
      <c r="J4143" s="43"/>
      <c r="K4143" s="41"/>
      <c r="L4143" s="41"/>
      <c r="M4143" s="41"/>
      <c r="N4143" s="41"/>
      <c r="O4143" s="41"/>
      <c r="P4143" s="41"/>
      <c r="Q4143" s="41"/>
      <c r="R4143" s="41"/>
      <c r="S4143" s="41"/>
      <c r="T4143" s="41"/>
      <c r="U4143" s="41"/>
      <c r="V4143" s="41"/>
      <c r="W4143" s="41"/>
      <c r="X4143" s="41"/>
      <c r="Y4143" s="43" t="str">
        <f t="shared" si="128"/>
        <v>COMP</v>
      </c>
      <c r="Z4143" s="43">
        <v>1313725</v>
      </c>
      <c r="AA4143" s="43">
        <f t="shared" si="129"/>
        <v>1834505</v>
      </c>
    </row>
    <row r="4144" spans="1:27" x14ac:dyDescent="0.3">
      <c r="A4144" s="43">
        <v>1622673</v>
      </c>
      <c r="B4144" s="43" t="s">
        <v>3884</v>
      </c>
      <c r="C4144" s="43" t="s">
        <v>1755</v>
      </c>
      <c r="D4144" s="41"/>
      <c r="E4144" s="43" t="s">
        <v>34</v>
      </c>
      <c r="F4144" s="43" t="s">
        <v>28</v>
      </c>
      <c r="G4144" s="43">
        <v>28037</v>
      </c>
      <c r="H4144" s="41"/>
      <c r="I4144" s="41"/>
      <c r="J4144" s="43"/>
      <c r="K4144" s="41"/>
      <c r="L4144" s="41"/>
      <c r="M4144" s="41"/>
      <c r="N4144" s="41"/>
      <c r="O4144" s="41"/>
      <c r="P4144" s="41"/>
      <c r="Q4144" s="41"/>
      <c r="R4144" s="41"/>
      <c r="S4144" s="41"/>
      <c r="T4144" s="41"/>
      <c r="U4144" s="41"/>
      <c r="V4144" s="41"/>
      <c r="W4144" s="41"/>
      <c r="X4144" s="41"/>
      <c r="Y4144" s="43" t="str">
        <f t="shared" si="128"/>
        <v>COMP</v>
      </c>
      <c r="Z4144" s="43">
        <v>1976189</v>
      </c>
      <c r="AA4144" s="43">
        <f t="shared" si="129"/>
        <v>1622673</v>
      </c>
    </row>
    <row r="4145" spans="1:27" x14ac:dyDescent="0.3">
      <c r="A4145" s="43">
        <v>2346198</v>
      </c>
      <c r="B4145" s="43" t="s">
        <v>3885</v>
      </c>
      <c r="C4145" s="43" t="s">
        <v>648</v>
      </c>
      <c r="D4145" s="41"/>
      <c r="E4145" s="43" t="s">
        <v>6263</v>
      </c>
      <c r="F4145" s="43" t="s">
        <v>30</v>
      </c>
      <c r="G4145" s="43">
        <v>41012</v>
      </c>
      <c r="H4145" s="41"/>
      <c r="I4145" s="41"/>
      <c r="J4145" s="43"/>
      <c r="K4145" s="41"/>
      <c r="L4145" s="41"/>
      <c r="M4145" s="41"/>
      <c r="N4145" s="41"/>
      <c r="O4145" s="41"/>
      <c r="P4145" s="41"/>
      <c r="Q4145" s="41"/>
      <c r="R4145" s="41"/>
      <c r="S4145" s="41"/>
      <c r="T4145" s="41"/>
      <c r="U4145" s="41"/>
      <c r="V4145" s="41"/>
      <c r="W4145" s="41"/>
      <c r="X4145" s="41"/>
      <c r="Y4145" s="43" t="str">
        <f t="shared" si="128"/>
        <v/>
      </c>
      <c r="Z4145" s="43">
        <v>2176153</v>
      </c>
      <c r="AA4145" s="43" t="e">
        <f t="shared" si="129"/>
        <v>#N/A</v>
      </c>
    </row>
    <row r="4146" spans="1:27" x14ac:dyDescent="0.3">
      <c r="A4146" s="43">
        <v>2261109</v>
      </c>
      <c r="B4146" s="43" t="s">
        <v>3886</v>
      </c>
      <c r="C4146" s="43" t="s">
        <v>973</v>
      </c>
      <c r="D4146" s="41"/>
      <c r="E4146" s="43" t="s">
        <v>6263</v>
      </c>
      <c r="F4146" s="43" t="s">
        <v>28</v>
      </c>
      <c r="G4146" s="43">
        <v>37033</v>
      </c>
      <c r="H4146" s="41"/>
      <c r="I4146" s="41"/>
      <c r="J4146" s="43"/>
      <c r="K4146" s="41"/>
      <c r="L4146" s="41"/>
      <c r="M4146" s="41"/>
      <c r="N4146" s="41"/>
      <c r="O4146" s="41"/>
      <c r="P4146" s="41"/>
      <c r="Q4146" s="41"/>
      <c r="R4146" s="41"/>
      <c r="S4146" s="41"/>
      <c r="T4146" s="41"/>
      <c r="U4146" s="41"/>
      <c r="V4146" s="41"/>
      <c r="W4146" s="41"/>
      <c r="X4146" s="41"/>
      <c r="Y4146" s="43" t="str">
        <f t="shared" si="128"/>
        <v/>
      </c>
      <c r="Z4146" s="43">
        <v>2125296</v>
      </c>
      <c r="AA4146" s="43" t="e">
        <f t="shared" si="129"/>
        <v>#N/A</v>
      </c>
    </row>
    <row r="4147" spans="1:27" x14ac:dyDescent="0.3">
      <c r="A4147" s="43">
        <v>2125746</v>
      </c>
      <c r="B4147" s="43" t="s">
        <v>3887</v>
      </c>
      <c r="C4147" s="43" t="s">
        <v>3888</v>
      </c>
      <c r="D4147" s="41"/>
      <c r="E4147" s="43" t="s">
        <v>34</v>
      </c>
      <c r="F4147" s="43" t="s">
        <v>30</v>
      </c>
      <c r="G4147" s="43">
        <v>28041</v>
      </c>
      <c r="H4147" s="41"/>
      <c r="I4147" s="41"/>
      <c r="J4147" s="43"/>
      <c r="K4147" s="41"/>
      <c r="L4147" s="41"/>
      <c r="M4147" s="41"/>
      <c r="N4147" s="41"/>
      <c r="O4147" s="41"/>
      <c r="P4147" s="41"/>
      <c r="Q4147" s="41"/>
      <c r="R4147" s="41"/>
      <c r="S4147" s="41"/>
      <c r="T4147" s="41"/>
      <c r="U4147" s="41"/>
      <c r="V4147" s="41"/>
      <c r="W4147" s="41"/>
      <c r="X4147" s="41"/>
      <c r="Y4147" s="43" t="str">
        <f t="shared" si="128"/>
        <v>COMP</v>
      </c>
      <c r="Z4147" s="43">
        <v>2239993</v>
      </c>
      <c r="AA4147" s="43">
        <f t="shared" si="129"/>
        <v>2125746</v>
      </c>
    </row>
    <row r="4148" spans="1:27" x14ac:dyDescent="0.3">
      <c r="A4148" s="43">
        <v>1620877</v>
      </c>
      <c r="B4148" s="43" t="s">
        <v>3889</v>
      </c>
      <c r="C4148" s="43" t="s">
        <v>2778</v>
      </c>
      <c r="D4148" s="41"/>
      <c r="E4148" s="43" t="s">
        <v>35</v>
      </c>
      <c r="F4148" s="43" t="s">
        <v>30</v>
      </c>
      <c r="G4148" s="43">
        <v>18035</v>
      </c>
      <c r="H4148" s="41"/>
      <c r="I4148" s="41"/>
      <c r="J4148" s="43"/>
      <c r="K4148" s="41"/>
      <c r="L4148" s="41"/>
      <c r="M4148" s="41"/>
      <c r="N4148" s="41"/>
      <c r="O4148" s="41"/>
      <c r="P4148" s="41"/>
      <c r="Q4148" s="41"/>
      <c r="R4148" s="41"/>
      <c r="S4148" s="41"/>
      <c r="T4148" s="41"/>
      <c r="U4148" s="41"/>
      <c r="V4148" s="41"/>
      <c r="W4148" s="41"/>
      <c r="X4148" s="41"/>
      <c r="Y4148" s="43" t="str">
        <f t="shared" si="128"/>
        <v>COMP</v>
      </c>
      <c r="Z4148" s="43">
        <v>720274</v>
      </c>
      <c r="AA4148" s="43">
        <f t="shared" si="129"/>
        <v>1620877</v>
      </c>
    </row>
    <row r="4149" spans="1:27" x14ac:dyDescent="0.3">
      <c r="A4149" s="43">
        <v>1555768</v>
      </c>
      <c r="B4149" s="43" t="s">
        <v>3890</v>
      </c>
      <c r="C4149" s="43" t="s">
        <v>375</v>
      </c>
      <c r="D4149" s="41"/>
      <c r="E4149" s="43" t="s">
        <v>6263</v>
      </c>
      <c r="F4149" s="43" t="s">
        <v>28</v>
      </c>
      <c r="G4149" s="43">
        <v>28017</v>
      </c>
      <c r="H4149" s="41"/>
      <c r="I4149" s="41"/>
      <c r="J4149" s="43"/>
      <c r="K4149" s="41"/>
      <c r="L4149" s="41"/>
      <c r="M4149" s="41"/>
      <c r="N4149" s="41"/>
      <c r="O4149" s="41"/>
      <c r="P4149" s="41"/>
      <c r="Q4149" s="41"/>
      <c r="R4149" s="41"/>
      <c r="S4149" s="41"/>
      <c r="T4149" s="41"/>
      <c r="U4149" s="41"/>
      <c r="V4149" s="41"/>
      <c r="W4149" s="41"/>
      <c r="X4149" s="41"/>
      <c r="Y4149" s="43" t="str">
        <f t="shared" si="128"/>
        <v/>
      </c>
      <c r="Z4149" s="43">
        <v>2156240</v>
      </c>
      <c r="AA4149" s="43" t="e">
        <f t="shared" si="129"/>
        <v>#N/A</v>
      </c>
    </row>
    <row r="4150" spans="1:27" x14ac:dyDescent="0.3">
      <c r="A4150" s="43">
        <v>239213</v>
      </c>
      <c r="B4150" s="43" t="s">
        <v>3890</v>
      </c>
      <c r="C4150" s="43" t="s">
        <v>3054</v>
      </c>
      <c r="D4150" s="41"/>
      <c r="E4150" s="43" t="s">
        <v>6263</v>
      </c>
      <c r="F4150" s="43" t="s">
        <v>30</v>
      </c>
      <c r="G4150" s="43">
        <v>28017</v>
      </c>
      <c r="H4150" s="41"/>
      <c r="I4150" s="41"/>
      <c r="J4150" s="43"/>
      <c r="K4150" s="41"/>
      <c r="L4150" s="41"/>
      <c r="M4150" s="41"/>
      <c r="N4150" s="41"/>
      <c r="O4150" s="41"/>
      <c r="P4150" s="41"/>
      <c r="Q4150" s="41"/>
      <c r="R4150" s="41"/>
      <c r="S4150" s="41"/>
      <c r="T4150" s="41"/>
      <c r="U4150" s="41"/>
      <c r="V4150" s="41"/>
      <c r="W4150" s="41"/>
      <c r="X4150" s="41"/>
      <c r="Y4150" s="43" t="str">
        <f t="shared" si="128"/>
        <v>COMP</v>
      </c>
      <c r="Z4150" s="43">
        <v>2430994</v>
      </c>
      <c r="AA4150" s="43">
        <f t="shared" si="129"/>
        <v>239213</v>
      </c>
    </row>
    <row r="4151" spans="1:27" x14ac:dyDescent="0.3">
      <c r="A4151" s="43">
        <v>974357</v>
      </c>
      <c r="B4151" s="43" t="s">
        <v>3891</v>
      </c>
      <c r="C4151" s="43" t="s">
        <v>438</v>
      </c>
      <c r="D4151" s="41"/>
      <c r="E4151" s="43" t="s">
        <v>6263</v>
      </c>
      <c r="F4151" s="43" t="s">
        <v>30</v>
      </c>
      <c r="G4151" s="43">
        <v>28037</v>
      </c>
      <c r="H4151" s="41"/>
      <c r="I4151" s="41"/>
      <c r="J4151" s="43"/>
      <c r="K4151" s="41"/>
      <c r="L4151" s="41"/>
      <c r="M4151" s="41"/>
      <c r="N4151" s="41"/>
      <c r="O4151" s="41"/>
      <c r="P4151" s="41"/>
      <c r="Q4151" s="41"/>
      <c r="R4151" s="41"/>
      <c r="S4151" s="41"/>
      <c r="T4151" s="41"/>
      <c r="U4151" s="41"/>
      <c r="V4151" s="41"/>
      <c r="W4151" s="41"/>
      <c r="X4151" s="41"/>
      <c r="Y4151" s="43" t="str">
        <f t="shared" si="128"/>
        <v>COMP</v>
      </c>
      <c r="Z4151" s="43">
        <v>336675</v>
      </c>
      <c r="AA4151" s="43">
        <f t="shared" si="129"/>
        <v>974357</v>
      </c>
    </row>
    <row r="4152" spans="1:27" x14ac:dyDescent="0.3">
      <c r="A4152" s="43">
        <v>228951</v>
      </c>
      <c r="B4152" s="43" t="s">
        <v>3892</v>
      </c>
      <c r="C4152" s="43" t="s">
        <v>276</v>
      </c>
      <c r="D4152" s="41"/>
      <c r="E4152" s="43" t="s">
        <v>6263</v>
      </c>
      <c r="F4152" s="43" t="s">
        <v>28</v>
      </c>
      <c r="G4152" s="43">
        <v>45038</v>
      </c>
      <c r="H4152" s="41"/>
      <c r="I4152" s="41"/>
      <c r="J4152" s="43"/>
      <c r="K4152" s="41"/>
      <c r="L4152" s="41"/>
      <c r="M4152" s="41"/>
      <c r="N4152" s="41"/>
      <c r="O4152" s="41"/>
      <c r="P4152" s="41"/>
      <c r="Q4152" s="41"/>
      <c r="R4152" s="41"/>
      <c r="S4152" s="41"/>
      <c r="T4152" s="41"/>
      <c r="U4152" s="41"/>
      <c r="V4152" s="41"/>
      <c r="W4152" s="41"/>
      <c r="X4152" s="41"/>
      <c r="Y4152" s="43" t="str">
        <f t="shared" si="128"/>
        <v>COMP</v>
      </c>
      <c r="Z4152" s="43">
        <v>1187594</v>
      </c>
      <c r="AA4152" s="43">
        <f t="shared" si="129"/>
        <v>228951</v>
      </c>
    </row>
    <row r="4153" spans="1:27" x14ac:dyDescent="0.3">
      <c r="A4153" s="43">
        <v>1799004</v>
      </c>
      <c r="B4153" s="43" t="s">
        <v>3893</v>
      </c>
      <c r="C4153" s="43" t="s">
        <v>514</v>
      </c>
      <c r="D4153" s="41"/>
      <c r="E4153" s="43" t="s">
        <v>6263</v>
      </c>
      <c r="F4153" s="43" t="s">
        <v>28</v>
      </c>
      <c r="G4153" s="43">
        <v>45053</v>
      </c>
      <c r="H4153" s="41"/>
      <c r="I4153" s="41"/>
      <c r="J4153" s="43"/>
      <c r="K4153" s="41"/>
      <c r="L4153" s="41"/>
      <c r="M4153" s="41"/>
      <c r="N4153" s="41"/>
      <c r="O4153" s="41"/>
      <c r="P4153" s="41"/>
      <c r="Q4153" s="41"/>
      <c r="R4153" s="41"/>
      <c r="S4153" s="41"/>
      <c r="T4153" s="41"/>
      <c r="U4153" s="41"/>
      <c r="V4153" s="41"/>
      <c r="W4153" s="41"/>
      <c r="X4153" s="41"/>
      <c r="Y4153" s="43" t="str">
        <f t="shared" si="128"/>
        <v>COMP</v>
      </c>
      <c r="Z4153" s="43">
        <v>713558</v>
      </c>
      <c r="AA4153" s="43">
        <f t="shared" si="129"/>
        <v>1799004</v>
      </c>
    </row>
    <row r="4154" spans="1:27" x14ac:dyDescent="0.3">
      <c r="A4154" s="43">
        <v>2118544</v>
      </c>
      <c r="B4154" s="43" t="s">
        <v>3894</v>
      </c>
      <c r="C4154" s="43" t="s">
        <v>3895</v>
      </c>
      <c r="D4154" s="41"/>
      <c r="E4154" s="43" t="s">
        <v>34</v>
      </c>
      <c r="F4154" s="43" t="s">
        <v>30</v>
      </c>
      <c r="G4154" s="43">
        <v>18003</v>
      </c>
      <c r="H4154" s="41"/>
      <c r="I4154" s="41"/>
      <c r="J4154" s="43"/>
      <c r="K4154" s="41"/>
      <c r="L4154" s="41"/>
      <c r="M4154" s="41"/>
      <c r="N4154" s="41"/>
      <c r="O4154" s="41"/>
      <c r="P4154" s="41"/>
      <c r="Q4154" s="41"/>
      <c r="R4154" s="41"/>
      <c r="S4154" s="41"/>
      <c r="T4154" s="41"/>
      <c r="U4154" s="41"/>
      <c r="V4154" s="41"/>
      <c r="W4154" s="41"/>
      <c r="X4154" s="41"/>
      <c r="Y4154" s="43" t="str">
        <f t="shared" si="128"/>
        <v>COMP</v>
      </c>
      <c r="Z4154" s="43">
        <v>2433203</v>
      </c>
      <c r="AA4154" s="43">
        <f t="shared" si="129"/>
        <v>2118544</v>
      </c>
    </row>
    <row r="4155" spans="1:27" x14ac:dyDescent="0.3">
      <c r="A4155" s="43">
        <v>2321186</v>
      </c>
      <c r="B4155" s="43" t="s">
        <v>3896</v>
      </c>
      <c r="C4155" s="43" t="s">
        <v>220</v>
      </c>
      <c r="D4155" s="41"/>
      <c r="E4155" s="43" t="s">
        <v>34</v>
      </c>
      <c r="F4155" s="43" t="s">
        <v>30</v>
      </c>
      <c r="G4155" s="43">
        <v>41003</v>
      </c>
      <c r="H4155" s="41"/>
      <c r="I4155" s="41"/>
      <c r="J4155" s="43"/>
      <c r="K4155" s="41"/>
      <c r="L4155" s="41"/>
      <c r="M4155" s="41"/>
      <c r="N4155" s="41"/>
      <c r="O4155" s="41"/>
      <c r="P4155" s="41"/>
      <c r="Q4155" s="41"/>
      <c r="R4155" s="41"/>
      <c r="S4155" s="41"/>
      <c r="T4155" s="41"/>
      <c r="U4155" s="41"/>
      <c r="V4155" s="41"/>
      <c r="W4155" s="41"/>
      <c r="X4155" s="41"/>
      <c r="Y4155" s="43" t="str">
        <f t="shared" si="128"/>
        <v>COMP</v>
      </c>
      <c r="Z4155" s="43">
        <v>1585936</v>
      </c>
      <c r="AA4155" s="43">
        <f t="shared" si="129"/>
        <v>2321186</v>
      </c>
    </row>
    <row r="4156" spans="1:27" x14ac:dyDescent="0.3">
      <c r="A4156" s="43">
        <v>1978095</v>
      </c>
      <c r="B4156" s="43" t="s">
        <v>3897</v>
      </c>
      <c r="C4156" s="43" t="s">
        <v>677</v>
      </c>
      <c r="D4156" s="41"/>
      <c r="E4156" s="43" t="s">
        <v>35</v>
      </c>
      <c r="F4156" s="43" t="s">
        <v>28</v>
      </c>
      <c r="G4156" s="43">
        <v>28009</v>
      </c>
      <c r="H4156" s="41"/>
      <c r="I4156" s="41"/>
      <c r="J4156" s="43"/>
      <c r="K4156" s="41"/>
      <c r="L4156" s="41"/>
      <c r="M4156" s="41"/>
      <c r="N4156" s="41"/>
      <c r="O4156" s="41"/>
      <c r="P4156" s="41"/>
      <c r="Q4156" s="41"/>
      <c r="R4156" s="41"/>
      <c r="S4156" s="41"/>
      <c r="T4156" s="41"/>
      <c r="U4156" s="41"/>
      <c r="V4156" s="41"/>
      <c r="W4156" s="41"/>
      <c r="X4156" s="41"/>
      <c r="Y4156" s="43" t="str">
        <f t="shared" si="128"/>
        <v>COMP</v>
      </c>
      <c r="Z4156" s="43">
        <v>716339</v>
      </c>
      <c r="AA4156" s="43">
        <f t="shared" si="129"/>
        <v>1978095</v>
      </c>
    </row>
    <row r="4157" spans="1:27" x14ac:dyDescent="0.3">
      <c r="A4157" s="43">
        <v>2342084</v>
      </c>
      <c r="B4157" s="43" t="s">
        <v>3898</v>
      </c>
      <c r="C4157" s="43" t="s">
        <v>3899</v>
      </c>
      <c r="D4157" s="41"/>
      <c r="E4157" s="43" t="s">
        <v>29</v>
      </c>
      <c r="F4157" s="43" t="s">
        <v>30</v>
      </c>
      <c r="G4157" s="43">
        <v>28039</v>
      </c>
      <c r="H4157" s="41"/>
      <c r="I4157" s="41"/>
      <c r="J4157" s="43"/>
      <c r="K4157" s="41"/>
      <c r="L4157" s="41"/>
      <c r="M4157" s="41"/>
      <c r="N4157" s="41"/>
      <c r="O4157" s="41"/>
      <c r="P4157" s="41"/>
      <c r="Q4157" s="41"/>
      <c r="R4157" s="41"/>
      <c r="S4157" s="41"/>
      <c r="T4157" s="41"/>
      <c r="U4157" s="41"/>
      <c r="V4157" s="41"/>
      <c r="W4157" s="41"/>
      <c r="X4157" s="41"/>
      <c r="Y4157" s="43" t="str">
        <f t="shared" si="128"/>
        <v>COMP</v>
      </c>
      <c r="Z4157" s="43">
        <v>1008448</v>
      </c>
      <c r="AA4157" s="43">
        <f t="shared" si="129"/>
        <v>2342084</v>
      </c>
    </row>
    <row r="4158" spans="1:27" x14ac:dyDescent="0.3">
      <c r="A4158" s="43">
        <v>2428185</v>
      </c>
      <c r="B4158" s="43" t="s">
        <v>3900</v>
      </c>
      <c r="C4158" s="43" t="s">
        <v>1296</v>
      </c>
      <c r="D4158" s="41"/>
      <c r="E4158" s="43" t="s">
        <v>6263</v>
      </c>
      <c r="F4158" s="43" t="s">
        <v>30</v>
      </c>
      <c r="G4158" s="43">
        <v>18035</v>
      </c>
      <c r="H4158" s="41"/>
      <c r="I4158" s="41"/>
      <c r="J4158" s="43"/>
      <c r="K4158" s="41"/>
      <c r="L4158" s="41"/>
      <c r="M4158" s="41"/>
      <c r="N4158" s="41"/>
      <c r="O4158" s="41"/>
      <c r="P4158" s="41"/>
      <c r="Q4158" s="41"/>
      <c r="R4158" s="41"/>
      <c r="S4158" s="41"/>
      <c r="T4158" s="41"/>
      <c r="U4158" s="41"/>
      <c r="V4158" s="41"/>
      <c r="W4158" s="41"/>
      <c r="X4158" s="41"/>
      <c r="Y4158" s="43" t="str">
        <f t="shared" si="128"/>
        <v/>
      </c>
      <c r="Z4158" s="43">
        <v>461441</v>
      </c>
      <c r="AA4158" s="43" t="e">
        <f t="shared" si="129"/>
        <v>#N/A</v>
      </c>
    </row>
    <row r="4159" spans="1:27" x14ac:dyDescent="0.3">
      <c r="A4159" s="43">
        <v>1090032</v>
      </c>
      <c r="B4159" s="43" t="s">
        <v>3901</v>
      </c>
      <c r="C4159" s="43" t="s">
        <v>1109</v>
      </c>
      <c r="D4159" s="41"/>
      <c r="E4159" s="43" t="s">
        <v>29</v>
      </c>
      <c r="F4159" s="43" t="s">
        <v>28</v>
      </c>
      <c r="G4159" s="43">
        <v>37023</v>
      </c>
      <c r="H4159" s="41"/>
      <c r="I4159" s="41"/>
      <c r="J4159" s="43"/>
      <c r="K4159" s="41"/>
      <c r="L4159" s="41"/>
      <c r="M4159" s="41"/>
      <c r="N4159" s="41"/>
      <c r="O4159" s="41"/>
      <c r="P4159" s="41"/>
      <c r="Q4159" s="41"/>
      <c r="R4159" s="41"/>
      <c r="S4159" s="41"/>
      <c r="T4159" s="41"/>
      <c r="U4159" s="41"/>
      <c r="V4159" s="41"/>
      <c r="W4159" s="41"/>
      <c r="X4159" s="41"/>
      <c r="Y4159" s="43" t="str">
        <f t="shared" si="128"/>
        <v>COMP</v>
      </c>
      <c r="Z4159" s="43">
        <v>1943873</v>
      </c>
      <c r="AA4159" s="43">
        <f t="shared" si="129"/>
        <v>1090032</v>
      </c>
    </row>
    <row r="4160" spans="1:27" x14ac:dyDescent="0.3">
      <c r="A4160" s="43">
        <v>2294693</v>
      </c>
      <c r="B4160" s="43" t="s">
        <v>3902</v>
      </c>
      <c r="C4160" s="43" t="s">
        <v>274</v>
      </c>
      <c r="D4160" s="41"/>
      <c r="E4160" s="43" t="s">
        <v>6263</v>
      </c>
      <c r="F4160" s="43" t="s">
        <v>28</v>
      </c>
      <c r="G4160" s="43">
        <v>37023</v>
      </c>
      <c r="H4160" s="41"/>
      <c r="I4160" s="41"/>
      <c r="J4160" s="43"/>
      <c r="K4160" s="41"/>
      <c r="L4160" s="41"/>
      <c r="M4160" s="41"/>
      <c r="N4160" s="41"/>
      <c r="O4160" s="41"/>
      <c r="P4160" s="41"/>
      <c r="Q4160" s="41"/>
      <c r="R4160" s="41"/>
      <c r="S4160" s="41"/>
      <c r="T4160" s="41"/>
      <c r="U4160" s="41"/>
      <c r="V4160" s="41"/>
      <c r="W4160" s="41"/>
      <c r="X4160" s="41"/>
      <c r="Y4160" s="43" t="str">
        <f t="shared" si="128"/>
        <v/>
      </c>
      <c r="Z4160" s="43">
        <v>2435217</v>
      </c>
      <c r="AA4160" s="43" t="e">
        <f t="shared" si="129"/>
        <v>#N/A</v>
      </c>
    </row>
    <row r="4161" spans="1:27" x14ac:dyDescent="0.3">
      <c r="A4161" s="43">
        <v>2294691</v>
      </c>
      <c r="B4161" s="43" t="s">
        <v>3902</v>
      </c>
      <c r="C4161" s="43" t="s">
        <v>189</v>
      </c>
      <c r="D4161" s="41"/>
      <c r="E4161" s="43" t="s">
        <v>6263</v>
      </c>
      <c r="F4161" s="43" t="s">
        <v>30</v>
      </c>
      <c r="G4161" s="43">
        <v>37023</v>
      </c>
      <c r="H4161" s="41"/>
      <c r="I4161" s="41"/>
      <c r="J4161" s="43"/>
      <c r="K4161" s="41"/>
      <c r="L4161" s="41"/>
      <c r="M4161" s="41"/>
      <c r="N4161" s="41"/>
      <c r="O4161" s="41"/>
      <c r="P4161" s="41"/>
      <c r="Q4161" s="41"/>
      <c r="R4161" s="41"/>
      <c r="S4161" s="41"/>
      <c r="T4161" s="41"/>
      <c r="U4161" s="41"/>
      <c r="V4161" s="41"/>
      <c r="W4161" s="41"/>
      <c r="X4161" s="41"/>
      <c r="Y4161" s="43" t="str">
        <f t="shared" si="128"/>
        <v/>
      </c>
      <c r="Z4161" s="43">
        <v>2423999</v>
      </c>
      <c r="AA4161" s="43" t="e">
        <f t="shared" si="129"/>
        <v>#N/A</v>
      </c>
    </row>
    <row r="4162" spans="1:27" x14ac:dyDescent="0.3">
      <c r="A4162" s="43">
        <v>1970992</v>
      </c>
      <c r="B4162" s="43" t="s">
        <v>3903</v>
      </c>
      <c r="C4162" s="43" t="s">
        <v>189</v>
      </c>
      <c r="D4162" s="41"/>
      <c r="E4162" s="43" t="s">
        <v>6263</v>
      </c>
      <c r="F4162" s="43" t="s">
        <v>30</v>
      </c>
      <c r="G4162" s="43">
        <v>28040</v>
      </c>
      <c r="H4162" s="41"/>
      <c r="I4162" s="41"/>
      <c r="J4162" s="43"/>
      <c r="K4162" s="41"/>
      <c r="L4162" s="41"/>
      <c r="M4162" s="41"/>
      <c r="N4162" s="41"/>
      <c r="O4162" s="41"/>
      <c r="P4162" s="41"/>
      <c r="Q4162" s="41"/>
      <c r="R4162" s="41"/>
      <c r="S4162" s="41"/>
      <c r="T4162" s="41"/>
      <c r="U4162" s="41"/>
      <c r="V4162" s="41"/>
      <c r="W4162" s="41"/>
      <c r="X4162" s="41"/>
      <c r="Y4162" s="43" t="str">
        <f t="shared" ref="Y4162:Y4225" si="130">IF(ISERROR(AA4162)=FALSE,"COMP","")</f>
        <v>COMP</v>
      </c>
      <c r="Z4162" s="43">
        <v>1867575</v>
      </c>
      <c r="AA4162" s="43">
        <f t="shared" ref="AA4162:AA4225" si="131">VLOOKUP(A4162,Z:Z,1,FALSE)</f>
        <v>1970992</v>
      </c>
    </row>
    <row r="4163" spans="1:27" x14ac:dyDescent="0.3">
      <c r="A4163" s="43">
        <v>1461209</v>
      </c>
      <c r="B4163" s="43" t="s">
        <v>3903</v>
      </c>
      <c r="C4163" s="43" t="s">
        <v>177</v>
      </c>
      <c r="D4163" s="41"/>
      <c r="E4163" s="43" t="s">
        <v>6263</v>
      </c>
      <c r="F4163" s="43" t="s">
        <v>28</v>
      </c>
      <c r="G4163" s="43">
        <v>28040</v>
      </c>
      <c r="H4163" s="41"/>
      <c r="I4163" s="41"/>
      <c r="J4163" s="43"/>
      <c r="K4163" s="41"/>
      <c r="L4163" s="41"/>
      <c r="M4163" s="41"/>
      <c r="N4163" s="41"/>
      <c r="O4163" s="41"/>
      <c r="P4163" s="41"/>
      <c r="Q4163" s="41"/>
      <c r="R4163" s="41"/>
      <c r="S4163" s="41"/>
      <c r="T4163" s="41"/>
      <c r="U4163" s="41"/>
      <c r="V4163" s="41"/>
      <c r="W4163" s="41"/>
      <c r="X4163" s="41"/>
      <c r="Y4163" s="43" t="str">
        <f t="shared" si="130"/>
        <v>COMP</v>
      </c>
      <c r="Z4163" s="43">
        <v>1448755</v>
      </c>
      <c r="AA4163" s="43">
        <f t="shared" si="131"/>
        <v>1461209</v>
      </c>
    </row>
    <row r="4164" spans="1:27" x14ac:dyDescent="0.3">
      <c r="A4164" s="43">
        <v>1653137</v>
      </c>
      <c r="B4164" s="43" t="s">
        <v>3904</v>
      </c>
      <c r="C4164" s="43" t="s">
        <v>437</v>
      </c>
      <c r="D4164" s="41"/>
      <c r="E4164" s="43" t="s">
        <v>6263</v>
      </c>
      <c r="F4164" s="43" t="s">
        <v>28</v>
      </c>
      <c r="G4164" s="43">
        <v>18029</v>
      </c>
      <c r="H4164" s="41"/>
      <c r="I4164" s="41"/>
      <c r="J4164" s="43"/>
      <c r="K4164" s="41"/>
      <c r="L4164" s="41"/>
      <c r="M4164" s="41"/>
      <c r="N4164" s="41"/>
      <c r="O4164" s="41"/>
      <c r="P4164" s="41"/>
      <c r="Q4164" s="41"/>
      <c r="R4164" s="41"/>
      <c r="S4164" s="41"/>
      <c r="T4164" s="41"/>
      <c r="U4164" s="41"/>
      <c r="V4164" s="41"/>
      <c r="W4164" s="41"/>
      <c r="X4164" s="41"/>
      <c r="Y4164" s="43" t="str">
        <f t="shared" si="130"/>
        <v/>
      </c>
      <c r="Z4164" s="43">
        <v>1466377</v>
      </c>
      <c r="AA4164" s="43" t="e">
        <f t="shared" si="131"/>
        <v>#N/A</v>
      </c>
    </row>
    <row r="4165" spans="1:27" x14ac:dyDescent="0.3">
      <c r="A4165" s="43">
        <v>2040111</v>
      </c>
      <c r="B4165" s="43" t="s">
        <v>3905</v>
      </c>
      <c r="C4165" s="43" t="s">
        <v>460</v>
      </c>
      <c r="D4165" s="41"/>
      <c r="E4165" s="43" t="s">
        <v>6263</v>
      </c>
      <c r="F4165" s="43" t="s">
        <v>30</v>
      </c>
      <c r="G4165" s="43">
        <v>37024</v>
      </c>
      <c r="H4165" s="41"/>
      <c r="I4165" s="41"/>
      <c r="J4165" s="43"/>
      <c r="K4165" s="41"/>
      <c r="L4165" s="41"/>
      <c r="M4165" s="41"/>
      <c r="N4165" s="41"/>
      <c r="O4165" s="41"/>
      <c r="P4165" s="41"/>
      <c r="Q4165" s="41"/>
      <c r="R4165" s="41"/>
      <c r="S4165" s="41"/>
      <c r="T4165" s="41"/>
      <c r="U4165" s="41"/>
      <c r="V4165" s="41"/>
      <c r="W4165" s="41"/>
      <c r="X4165" s="41"/>
      <c r="Y4165" s="43" t="str">
        <f t="shared" si="130"/>
        <v/>
      </c>
      <c r="Z4165" s="43">
        <v>2125417</v>
      </c>
      <c r="AA4165" s="43" t="e">
        <f t="shared" si="131"/>
        <v>#N/A</v>
      </c>
    </row>
    <row r="4166" spans="1:27" x14ac:dyDescent="0.3">
      <c r="A4166" s="43">
        <v>2284821</v>
      </c>
      <c r="B4166" s="43" t="s">
        <v>3906</v>
      </c>
      <c r="C4166" s="43" t="s">
        <v>629</v>
      </c>
      <c r="D4166" s="41"/>
      <c r="E4166" s="43" t="s">
        <v>6263</v>
      </c>
      <c r="F4166" s="43" t="s">
        <v>30</v>
      </c>
      <c r="G4166" s="43">
        <v>37021</v>
      </c>
      <c r="H4166" s="41"/>
      <c r="I4166" s="41"/>
      <c r="J4166" s="43"/>
      <c r="K4166" s="41"/>
      <c r="L4166" s="41"/>
      <c r="M4166" s="41"/>
      <c r="N4166" s="41"/>
      <c r="O4166" s="41"/>
      <c r="P4166" s="41"/>
      <c r="Q4166" s="41"/>
      <c r="R4166" s="41"/>
      <c r="S4166" s="41"/>
      <c r="T4166" s="41"/>
      <c r="U4166" s="41"/>
      <c r="V4166" s="41"/>
      <c r="W4166" s="41"/>
      <c r="X4166" s="41"/>
      <c r="Y4166" s="43" t="str">
        <f t="shared" si="130"/>
        <v>COMP</v>
      </c>
      <c r="Z4166" s="43">
        <v>1556181</v>
      </c>
      <c r="AA4166" s="43">
        <f t="shared" si="131"/>
        <v>2284821</v>
      </c>
    </row>
    <row r="4167" spans="1:27" x14ac:dyDescent="0.3">
      <c r="A4167" s="43">
        <v>1663945</v>
      </c>
      <c r="B4167" s="43" t="s">
        <v>3907</v>
      </c>
      <c r="C4167" s="43" t="s">
        <v>3908</v>
      </c>
      <c r="D4167" s="41"/>
      <c r="E4167" s="43" t="s">
        <v>35</v>
      </c>
      <c r="F4167" s="43" t="s">
        <v>28</v>
      </c>
      <c r="G4167" s="43">
        <v>37023</v>
      </c>
      <c r="H4167" s="41"/>
      <c r="I4167" s="41"/>
      <c r="J4167" s="43"/>
      <c r="K4167" s="41"/>
      <c r="L4167" s="41"/>
      <c r="M4167" s="41"/>
      <c r="N4167" s="41"/>
      <c r="O4167" s="41"/>
      <c r="P4167" s="41"/>
      <c r="Q4167" s="41"/>
      <c r="R4167" s="41"/>
      <c r="S4167" s="41"/>
      <c r="T4167" s="41"/>
      <c r="U4167" s="41"/>
      <c r="V4167" s="41"/>
      <c r="W4167" s="41"/>
      <c r="X4167" s="41"/>
      <c r="Y4167" s="43" t="str">
        <f t="shared" si="130"/>
        <v>COMP</v>
      </c>
      <c r="Z4167" s="43">
        <v>1566846</v>
      </c>
      <c r="AA4167" s="43">
        <f t="shared" si="131"/>
        <v>1663945</v>
      </c>
    </row>
    <row r="4168" spans="1:27" x14ac:dyDescent="0.3">
      <c r="A4168" s="43">
        <v>1433086</v>
      </c>
      <c r="B4168" s="43" t="s">
        <v>3907</v>
      </c>
      <c r="C4168" s="43" t="s">
        <v>305</v>
      </c>
      <c r="D4168" s="41"/>
      <c r="E4168" s="43" t="s">
        <v>6263</v>
      </c>
      <c r="F4168" s="43" t="s">
        <v>28</v>
      </c>
      <c r="G4168" s="43">
        <v>37046</v>
      </c>
      <c r="H4168" s="41"/>
      <c r="I4168" s="41"/>
      <c r="J4168" s="43"/>
      <c r="K4168" s="41"/>
      <c r="L4168" s="41"/>
      <c r="M4168" s="41"/>
      <c r="N4168" s="41"/>
      <c r="O4168" s="41"/>
      <c r="P4168" s="41"/>
      <c r="Q4168" s="41"/>
      <c r="R4168" s="41"/>
      <c r="S4168" s="41"/>
      <c r="T4168" s="41"/>
      <c r="U4168" s="41"/>
      <c r="V4168" s="41"/>
      <c r="W4168" s="41"/>
      <c r="X4168" s="41"/>
      <c r="Y4168" s="43" t="str">
        <f t="shared" si="130"/>
        <v>COMP</v>
      </c>
      <c r="Z4168" s="43">
        <v>1855619</v>
      </c>
      <c r="AA4168" s="43">
        <f t="shared" si="131"/>
        <v>1433086</v>
      </c>
    </row>
    <row r="4169" spans="1:27" x14ac:dyDescent="0.3">
      <c r="A4169" s="43">
        <v>106327</v>
      </c>
      <c r="B4169" s="43" t="s">
        <v>3907</v>
      </c>
      <c r="C4169" s="43" t="s">
        <v>1300</v>
      </c>
      <c r="D4169" s="41"/>
      <c r="E4169" s="43" t="s">
        <v>6263</v>
      </c>
      <c r="F4169" s="43" t="s">
        <v>30</v>
      </c>
      <c r="G4169" s="43">
        <v>37046</v>
      </c>
      <c r="H4169" s="41"/>
      <c r="I4169" s="41"/>
      <c r="J4169" s="43"/>
      <c r="K4169" s="41"/>
      <c r="L4169" s="41"/>
      <c r="M4169" s="41"/>
      <c r="N4169" s="41"/>
      <c r="O4169" s="41"/>
      <c r="P4169" s="41"/>
      <c r="Q4169" s="41"/>
      <c r="R4169" s="41"/>
      <c r="S4169" s="41"/>
      <c r="T4169" s="41"/>
      <c r="U4169" s="41"/>
      <c r="V4169" s="41"/>
      <c r="W4169" s="41"/>
      <c r="X4169" s="41"/>
      <c r="Y4169" s="43" t="str">
        <f t="shared" si="130"/>
        <v>COMP</v>
      </c>
      <c r="Z4169" s="43">
        <v>1112945</v>
      </c>
      <c r="AA4169" s="43">
        <f t="shared" si="131"/>
        <v>106327</v>
      </c>
    </row>
    <row r="4170" spans="1:27" x14ac:dyDescent="0.3">
      <c r="A4170" s="43">
        <v>1664600</v>
      </c>
      <c r="B4170" s="43" t="s">
        <v>3909</v>
      </c>
      <c r="C4170" s="43" t="s">
        <v>3910</v>
      </c>
      <c r="D4170" s="41"/>
      <c r="E4170" s="43" t="s">
        <v>6263</v>
      </c>
      <c r="F4170" s="43" t="s">
        <v>28</v>
      </c>
      <c r="G4170" s="43">
        <v>18033</v>
      </c>
      <c r="H4170" s="41"/>
      <c r="I4170" s="41"/>
      <c r="J4170" s="43"/>
      <c r="K4170" s="41"/>
      <c r="L4170" s="41"/>
      <c r="M4170" s="41"/>
      <c r="N4170" s="41"/>
      <c r="O4170" s="41"/>
      <c r="P4170" s="41"/>
      <c r="Q4170" s="41"/>
      <c r="R4170" s="41"/>
      <c r="S4170" s="41"/>
      <c r="T4170" s="41"/>
      <c r="U4170" s="41"/>
      <c r="V4170" s="41"/>
      <c r="W4170" s="41"/>
      <c r="X4170" s="41"/>
      <c r="Y4170" s="43" t="str">
        <f t="shared" si="130"/>
        <v>COMP</v>
      </c>
      <c r="Z4170" s="43">
        <v>2295617</v>
      </c>
      <c r="AA4170" s="43">
        <f t="shared" si="131"/>
        <v>1664600</v>
      </c>
    </row>
    <row r="4171" spans="1:27" x14ac:dyDescent="0.3">
      <c r="A4171" s="43">
        <v>2342317</v>
      </c>
      <c r="B4171" s="43" t="s">
        <v>3911</v>
      </c>
      <c r="C4171" s="43" t="s">
        <v>495</v>
      </c>
      <c r="D4171" s="41"/>
      <c r="E4171" s="43" t="s">
        <v>29</v>
      </c>
      <c r="F4171" s="43" t="s">
        <v>30</v>
      </c>
      <c r="G4171" s="43">
        <v>45010</v>
      </c>
      <c r="H4171" s="41"/>
      <c r="I4171" s="41"/>
      <c r="J4171" s="43"/>
      <c r="K4171" s="41"/>
      <c r="L4171" s="41"/>
      <c r="M4171" s="41"/>
      <c r="N4171" s="41"/>
      <c r="O4171" s="41"/>
      <c r="P4171" s="41"/>
      <c r="Q4171" s="41"/>
      <c r="R4171" s="41"/>
      <c r="S4171" s="41"/>
      <c r="T4171" s="41"/>
      <c r="U4171" s="41"/>
      <c r="V4171" s="41"/>
      <c r="W4171" s="41"/>
      <c r="X4171" s="41"/>
      <c r="Y4171" s="43" t="str">
        <f t="shared" si="130"/>
        <v/>
      </c>
      <c r="Z4171" s="43">
        <v>2151846</v>
      </c>
      <c r="AA4171" s="43" t="e">
        <f t="shared" si="131"/>
        <v>#N/A</v>
      </c>
    </row>
    <row r="4172" spans="1:27" x14ac:dyDescent="0.3">
      <c r="A4172" s="43">
        <v>1993489</v>
      </c>
      <c r="B4172" s="43" t="s">
        <v>3912</v>
      </c>
      <c r="C4172" s="43" t="s">
        <v>803</v>
      </c>
      <c r="D4172" s="41"/>
      <c r="E4172" s="43" t="s">
        <v>6263</v>
      </c>
      <c r="F4172" s="43" t="s">
        <v>30</v>
      </c>
      <c r="G4172" s="43">
        <v>37024</v>
      </c>
      <c r="H4172" s="41"/>
      <c r="I4172" s="41"/>
      <c r="J4172" s="43"/>
      <c r="K4172" s="41"/>
      <c r="L4172" s="41"/>
      <c r="M4172" s="41"/>
      <c r="N4172" s="41"/>
      <c r="O4172" s="41"/>
      <c r="P4172" s="41"/>
      <c r="Q4172" s="41"/>
      <c r="R4172" s="41"/>
      <c r="S4172" s="41"/>
      <c r="T4172" s="41"/>
      <c r="U4172" s="41"/>
      <c r="V4172" s="41"/>
      <c r="W4172" s="41"/>
      <c r="X4172" s="41"/>
      <c r="Y4172" s="43" t="str">
        <f t="shared" si="130"/>
        <v>COMP</v>
      </c>
      <c r="Z4172" s="43">
        <v>2164528</v>
      </c>
      <c r="AA4172" s="43">
        <f t="shared" si="131"/>
        <v>1993489</v>
      </c>
    </row>
    <row r="4173" spans="1:27" x14ac:dyDescent="0.3">
      <c r="A4173" s="43">
        <v>1648135</v>
      </c>
      <c r="B4173" s="43" t="s">
        <v>3913</v>
      </c>
      <c r="C4173" s="43" t="s">
        <v>390</v>
      </c>
      <c r="D4173" s="41"/>
      <c r="E4173" s="43" t="s">
        <v>6263</v>
      </c>
      <c r="F4173" s="43" t="s">
        <v>30</v>
      </c>
      <c r="G4173" s="43">
        <v>45008</v>
      </c>
      <c r="H4173" s="41"/>
      <c r="I4173" s="41"/>
      <c r="J4173" s="43"/>
      <c r="K4173" s="41"/>
      <c r="L4173" s="41"/>
      <c r="M4173" s="41"/>
      <c r="N4173" s="41"/>
      <c r="O4173" s="41"/>
      <c r="P4173" s="41"/>
      <c r="Q4173" s="41"/>
      <c r="R4173" s="41"/>
      <c r="S4173" s="41"/>
      <c r="T4173" s="41"/>
      <c r="U4173" s="41"/>
      <c r="V4173" s="41"/>
      <c r="W4173" s="41"/>
      <c r="X4173" s="41"/>
      <c r="Y4173" s="43" t="str">
        <f t="shared" si="130"/>
        <v/>
      </c>
      <c r="Z4173" s="43">
        <v>2077613</v>
      </c>
      <c r="AA4173" s="43" t="e">
        <f t="shared" si="131"/>
        <v>#N/A</v>
      </c>
    </row>
    <row r="4174" spans="1:27" x14ac:dyDescent="0.3">
      <c r="A4174" s="43">
        <v>1612990</v>
      </c>
      <c r="B4174" s="43" t="s">
        <v>3914</v>
      </c>
      <c r="C4174" s="43" t="s">
        <v>94</v>
      </c>
      <c r="D4174" s="41"/>
      <c r="E4174" s="43" t="s">
        <v>29</v>
      </c>
      <c r="F4174" s="43" t="s">
        <v>28</v>
      </c>
      <c r="G4174" s="43">
        <v>41012</v>
      </c>
      <c r="H4174" s="41"/>
      <c r="I4174" s="41"/>
      <c r="J4174" s="43"/>
      <c r="K4174" s="41"/>
      <c r="L4174" s="41"/>
      <c r="M4174" s="41"/>
      <c r="N4174" s="41"/>
      <c r="O4174" s="41"/>
      <c r="P4174" s="41"/>
      <c r="Q4174" s="41"/>
      <c r="R4174" s="41"/>
      <c r="S4174" s="41"/>
      <c r="T4174" s="41"/>
      <c r="U4174" s="41"/>
      <c r="V4174" s="41"/>
      <c r="W4174" s="41"/>
      <c r="X4174" s="41"/>
      <c r="Y4174" s="43" t="str">
        <f t="shared" si="130"/>
        <v>COMP</v>
      </c>
      <c r="Z4174" s="43">
        <v>1757039</v>
      </c>
      <c r="AA4174" s="43">
        <f t="shared" si="131"/>
        <v>1612990</v>
      </c>
    </row>
    <row r="4175" spans="1:27" x14ac:dyDescent="0.3">
      <c r="A4175" s="43">
        <v>1480398</v>
      </c>
      <c r="B4175" s="43" t="s">
        <v>3915</v>
      </c>
      <c r="C4175" s="43" t="s">
        <v>268</v>
      </c>
      <c r="D4175" s="41"/>
      <c r="E4175" s="43" t="s">
        <v>6263</v>
      </c>
      <c r="F4175" s="43" t="s">
        <v>30</v>
      </c>
      <c r="G4175" s="43">
        <v>45050</v>
      </c>
      <c r="H4175" s="41"/>
      <c r="I4175" s="41"/>
      <c r="J4175" s="43"/>
      <c r="K4175" s="41"/>
      <c r="L4175" s="41"/>
      <c r="M4175" s="41"/>
      <c r="N4175" s="41"/>
      <c r="O4175" s="41"/>
      <c r="P4175" s="41"/>
      <c r="Q4175" s="41"/>
      <c r="R4175" s="41"/>
      <c r="S4175" s="41"/>
      <c r="T4175" s="41"/>
      <c r="U4175" s="41"/>
      <c r="V4175" s="41"/>
      <c r="W4175" s="41"/>
      <c r="X4175" s="41"/>
      <c r="Y4175" s="43" t="str">
        <f t="shared" si="130"/>
        <v>COMP</v>
      </c>
      <c r="Z4175" s="43">
        <v>2354590</v>
      </c>
      <c r="AA4175" s="43">
        <f t="shared" si="131"/>
        <v>1480398</v>
      </c>
    </row>
    <row r="4176" spans="1:27" x14ac:dyDescent="0.3">
      <c r="A4176" s="43">
        <v>1691750</v>
      </c>
      <c r="B4176" s="43" t="s">
        <v>3916</v>
      </c>
      <c r="C4176" s="43" t="s">
        <v>677</v>
      </c>
      <c r="D4176" s="41"/>
      <c r="E4176" s="43" t="s">
        <v>6263</v>
      </c>
      <c r="F4176" s="43" t="s">
        <v>28</v>
      </c>
      <c r="G4176" s="43">
        <v>37024</v>
      </c>
      <c r="H4176" s="41"/>
      <c r="I4176" s="41"/>
      <c r="J4176" s="43"/>
      <c r="K4176" s="41"/>
      <c r="L4176" s="41"/>
      <c r="M4176" s="41"/>
      <c r="N4176" s="41"/>
      <c r="O4176" s="41"/>
      <c r="P4176" s="41"/>
      <c r="Q4176" s="41"/>
      <c r="R4176" s="41"/>
      <c r="S4176" s="41"/>
      <c r="T4176" s="41"/>
      <c r="U4176" s="41"/>
      <c r="V4176" s="41"/>
      <c r="W4176" s="41"/>
      <c r="X4176" s="41"/>
      <c r="Y4176" s="43" t="str">
        <f t="shared" si="130"/>
        <v>COMP</v>
      </c>
      <c r="Z4176" s="43">
        <v>2095761</v>
      </c>
      <c r="AA4176" s="43">
        <f t="shared" si="131"/>
        <v>1691750</v>
      </c>
    </row>
    <row r="4177" spans="1:27" x14ac:dyDescent="0.3">
      <c r="A4177" s="43">
        <v>469424</v>
      </c>
      <c r="B4177" s="43" t="s">
        <v>3917</v>
      </c>
      <c r="C4177" s="43" t="s">
        <v>659</v>
      </c>
      <c r="D4177" s="41"/>
      <c r="E4177" s="43" t="s">
        <v>6263</v>
      </c>
      <c r="F4177" s="43" t="s">
        <v>28</v>
      </c>
      <c r="G4177" s="43">
        <v>37045</v>
      </c>
      <c r="H4177" s="41"/>
      <c r="I4177" s="41"/>
      <c r="J4177" s="43"/>
      <c r="K4177" s="41"/>
      <c r="L4177" s="41"/>
      <c r="M4177" s="41"/>
      <c r="N4177" s="41"/>
      <c r="O4177" s="41"/>
      <c r="P4177" s="41"/>
      <c r="Q4177" s="41"/>
      <c r="R4177" s="41"/>
      <c r="S4177" s="41"/>
      <c r="T4177" s="41"/>
      <c r="U4177" s="41"/>
      <c r="V4177" s="41"/>
      <c r="W4177" s="41"/>
      <c r="X4177" s="41"/>
      <c r="Y4177" s="43" t="str">
        <f t="shared" si="130"/>
        <v>COMP</v>
      </c>
      <c r="Z4177" s="43">
        <v>1618677</v>
      </c>
      <c r="AA4177" s="43">
        <f t="shared" si="131"/>
        <v>469424</v>
      </c>
    </row>
    <row r="4178" spans="1:27" x14ac:dyDescent="0.3">
      <c r="A4178" s="43">
        <v>1008133</v>
      </c>
      <c r="B4178" s="43" t="s">
        <v>3917</v>
      </c>
      <c r="C4178" s="43" t="s">
        <v>661</v>
      </c>
      <c r="D4178" s="41"/>
      <c r="E4178" s="43" t="s">
        <v>6263</v>
      </c>
      <c r="F4178" s="43" t="s">
        <v>28</v>
      </c>
      <c r="G4178" s="43">
        <v>37042</v>
      </c>
      <c r="H4178" s="41"/>
      <c r="I4178" s="41"/>
      <c r="J4178" s="43"/>
      <c r="K4178" s="41"/>
      <c r="L4178" s="41"/>
      <c r="M4178" s="41"/>
      <c r="N4178" s="41"/>
      <c r="O4178" s="41"/>
      <c r="P4178" s="41"/>
      <c r="Q4178" s="41"/>
      <c r="R4178" s="41"/>
      <c r="S4178" s="41"/>
      <c r="T4178" s="41"/>
      <c r="U4178" s="41"/>
      <c r="V4178" s="41"/>
      <c r="W4178" s="41"/>
      <c r="X4178" s="41"/>
      <c r="Y4178" s="43" t="str">
        <f t="shared" si="130"/>
        <v>COMP</v>
      </c>
      <c r="Z4178" s="43">
        <v>1412127</v>
      </c>
      <c r="AA4178" s="43">
        <f t="shared" si="131"/>
        <v>1008133</v>
      </c>
    </row>
    <row r="4179" spans="1:27" x14ac:dyDescent="0.3">
      <c r="A4179" s="43">
        <v>1712133</v>
      </c>
      <c r="B4179" s="43" t="s">
        <v>3918</v>
      </c>
      <c r="C4179" s="43" t="s">
        <v>639</v>
      </c>
      <c r="D4179" s="41"/>
      <c r="E4179" s="43" t="s">
        <v>35</v>
      </c>
      <c r="F4179" s="43" t="s">
        <v>28</v>
      </c>
      <c r="G4179" s="43">
        <v>18024</v>
      </c>
      <c r="H4179" s="41"/>
      <c r="I4179" s="41"/>
      <c r="J4179" s="43"/>
      <c r="K4179" s="41"/>
      <c r="L4179" s="41"/>
      <c r="M4179" s="41"/>
      <c r="N4179" s="41"/>
      <c r="O4179" s="41"/>
      <c r="P4179" s="41"/>
      <c r="Q4179" s="41"/>
      <c r="R4179" s="41"/>
      <c r="S4179" s="41"/>
      <c r="T4179" s="41"/>
      <c r="U4179" s="41"/>
      <c r="V4179" s="41"/>
      <c r="W4179" s="41"/>
      <c r="X4179" s="41"/>
      <c r="Y4179" s="43" t="str">
        <f t="shared" si="130"/>
        <v>COMP</v>
      </c>
      <c r="Z4179" s="43">
        <v>2077530</v>
      </c>
      <c r="AA4179" s="43">
        <f t="shared" si="131"/>
        <v>1712133</v>
      </c>
    </row>
    <row r="4180" spans="1:27" x14ac:dyDescent="0.3">
      <c r="A4180" s="43">
        <v>1951089</v>
      </c>
      <c r="B4180" s="43" t="s">
        <v>3919</v>
      </c>
      <c r="C4180" s="43" t="s">
        <v>1300</v>
      </c>
      <c r="D4180" s="41"/>
      <c r="E4180" s="43" t="s">
        <v>6263</v>
      </c>
      <c r="F4180" s="43" t="s">
        <v>30</v>
      </c>
      <c r="G4180" s="43">
        <v>28037</v>
      </c>
      <c r="H4180" s="41"/>
      <c r="I4180" s="41"/>
      <c r="J4180" s="43"/>
      <c r="K4180" s="41"/>
      <c r="L4180" s="41"/>
      <c r="M4180" s="41"/>
      <c r="N4180" s="41"/>
      <c r="O4180" s="41"/>
      <c r="P4180" s="41"/>
      <c r="Q4180" s="41"/>
      <c r="R4180" s="41"/>
      <c r="S4180" s="41"/>
      <c r="T4180" s="41"/>
      <c r="U4180" s="41"/>
      <c r="V4180" s="41"/>
      <c r="W4180" s="41"/>
      <c r="X4180" s="41"/>
      <c r="Y4180" s="43" t="str">
        <f t="shared" si="130"/>
        <v/>
      </c>
      <c r="Z4180" s="43">
        <v>2369138</v>
      </c>
      <c r="AA4180" s="43" t="e">
        <f t="shared" si="131"/>
        <v>#N/A</v>
      </c>
    </row>
    <row r="4181" spans="1:27" x14ac:dyDescent="0.3">
      <c r="A4181" s="43">
        <v>2235599</v>
      </c>
      <c r="B4181" s="43" t="s">
        <v>3920</v>
      </c>
      <c r="C4181" s="43" t="s">
        <v>3921</v>
      </c>
      <c r="D4181" s="41"/>
      <c r="E4181" s="43" t="s">
        <v>6263</v>
      </c>
      <c r="F4181" s="43" t="s">
        <v>30</v>
      </c>
      <c r="G4181" s="43">
        <v>18005</v>
      </c>
      <c r="H4181" s="41"/>
      <c r="I4181" s="41"/>
      <c r="J4181" s="43"/>
      <c r="K4181" s="41"/>
      <c r="L4181" s="41"/>
      <c r="M4181" s="41"/>
      <c r="N4181" s="41"/>
      <c r="O4181" s="41"/>
      <c r="P4181" s="41"/>
      <c r="Q4181" s="41"/>
      <c r="R4181" s="41"/>
      <c r="S4181" s="41"/>
      <c r="T4181" s="41"/>
      <c r="U4181" s="41"/>
      <c r="V4181" s="41"/>
      <c r="W4181" s="41"/>
      <c r="X4181" s="41"/>
      <c r="Y4181" s="43" t="str">
        <f t="shared" si="130"/>
        <v/>
      </c>
      <c r="Z4181" s="43">
        <v>444340</v>
      </c>
      <c r="AA4181" s="43" t="e">
        <f t="shared" si="131"/>
        <v>#N/A</v>
      </c>
    </row>
    <row r="4182" spans="1:27" x14ac:dyDescent="0.3">
      <c r="A4182" s="43">
        <v>2392639</v>
      </c>
      <c r="B4182" s="43" t="s">
        <v>3922</v>
      </c>
      <c r="C4182" s="43" t="s">
        <v>3923</v>
      </c>
      <c r="D4182" s="41"/>
      <c r="E4182" s="43" t="s">
        <v>29</v>
      </c>
      <c r="F4182" s="43" t="s">
        <v>30</v>
      </c>
      <c r="G4182" s="43">
        <v>28037</v>
      </c>
      <c r="H4182" s="41"/>
      <c r="I4182" s="41"/>
      <c r="J4182" s="43"/>
      <c r="K4182" s="41"/>
      <c r="L4182" s="41"/>
      <c r="M4182" s="41"/>
      <c r="N4182" s="41"/>
      <c r="O4182" s="41"/>
      <c r="P4182" s="41"/>
      <c r="Q4182" s="41"/>
      <c r="R4182" s="41"/>
      <c r="S4182" s="41"/>
      <c r="T4182" s="41"/>
      <c r="U4182" s="41"/>
      <c r="V4182" s="41"/>
      <c r="W4182" s="41"/>
      <c r="X4182" s="41"/>
      <c r="Y4182" s="43" t="str">
        <f t="shared" si="130"/>
        <v/>
      </c>
      <c r="Z4182" s="43">
        <v>1755208</v>
      </c>
      <c r="AA4182" s="43" t="e">
        <f t="shared" si="131"/>
        <v>#N/A</v>
      </c>
    </row>
    <row r="4183" spans="1:27" x14ac:dyDescent="0.3">
      <c r="A4183" s="43">
        <v>861861</v>
      </c>
      <c r="B4183" s="43" t="s">
        <v>3924</v>
      </c>
      <c r="C4183" s="43" t="s">
        <v>250</v>
      </c>
      <c r="D4183" s="41"/>
      <c r="E4183" s="43" t="s">
        <v>6263</v>
      </c>
      <c r="F4183" s="43" t="s">
        <v>28</v>
      </c>
      <c r="G4183" s="43">
        <v>37011</v>
      </c>
      <c r="H4183" s="41"/>
      <c r="I4183" s="41"/>
      <c r="J4183" s="43"/>
      <c r="K4183" s="41"/>
      <c r="L4183" s="41"/>
      <c r="M4183" s="41"/>
      <c r="N4183" s="41"/>
      <c r="O4183" s="41"/>
      <c r="P4183" s="41"/>
      <c r="Q4183" s="41"/>
      <c r="R4183" s="41"/>
      <c r="S4183" s="41"/>
      <c r="T4183" s="41"/>
      <c r="U4183" s="41"/>
      <c r="V4183" s="41"/>
      <c r="W4183" s="41"/>
      <c r="X4183" s="41"/>
      <c r="Y4183" s="43" t="str">
        <f t="shared" si="130"/>
        <v>COMP</v>
      </c>
      <c r="Z4183" s="43">
        <v>1745402</v>
      </c>
      <c r="AA4183" s="43">
        <f t="shared" si="131"/>
        <v>861861</v>
      </c>
    </row>
    <row r="4184" spans="1:27" x14ac:dyDescent="0.3">
      <c r="A4184" s="43">
        <v>2225836</v>
      </c>
      <c r="B4184" s="43" t="s">
        <v>3925</v>
      </c>
      <c r="C4184" s="43" t="s">
        <v>1109</v>
      </c>
      <c r="D4184" s="41"/>
      <c r="E4184" s="43" t="s">
        <v>6263</v>
      </c>
      <c r="F4184" s="43" t="s">
        <v>28</v>
      </c>
      <c r="G4184" s="43">
        <v>41034</v>
      </c>
      <c r="H4184" s="41"/>
      <c r="I4184" s="41"/>
      <c r="J4184" s="43"/>
      <c r="K4184" s="41"/>
      <c r="L4184" s="41"/>
      <c r="M4184" s="41"/>
      <c r="N4184" s="41"/>
      <c r="O4184" s="41"/>
      <c r="P4184" s="41"/>
      <c r="Q4184" s="41"/>
      <c r="R4184" s="41"/>
      <c r="S4184" s="41"/>
      <c r="T4184" s="41"/>
      <c r="U4184" s="41"/>
      <c r="V4184" s="41"/>
      <c r="W4184" s="41"/>
      <c r="X4184" s="41"/>
      <c r="Y4184" s="43" t="str">
        <f t="shared" si="130"/>
        <v/>
      </c>
      <c r="Z4184" s="43">
        <v>1376149</v>
      </c>
      <c r="AA4184" s="43" t="e">
        <f t="shared" si="131"/>
        <v>#N/A</v>
      </c>
    </row>
    <row r="4185" spans="1:27" x14ac:dyDescent="0.3">
      <c r="A4185" s="43">
        <v>2208167</v>
      </c>
      <c r="B4185" s="43" t="s">
        <v>3926</v>
      </c>
      <c r="C4185" s="43" t="s">
        <v>175</v>
      </c>
      <c r="D4185" s="41"/>
      <c r="E4185" s="43" t="s">
        <v>29</v>
      </c>
      <c r="F4185" s="43" t="s">
        <v>28</v>
      </c>
      <c r="G4185" s="43">
        <v>37037</v>
      </c>
      <c r="H4185" s="41"/>
      <c r="I4185" s="41"/>
      <c r="J4185" s="43"/>
      <c r="K4185" s="41"/>
      <c r="L4185" s="41"/>
      <c r="M4185" s="41"/>
      <c r="N4185" s="41"/>
      <c r="O4185" s="41"/>
      <c r="P4185" s="41"/>
      <c r="Q4185" s="41"/>
      <c r="R4185" s="41"/>
      <c r="S4185" s="41"/>
      <c r="T4185" s="41"/>
      <c r="U4185" s="41"/>
      <c r="V4185" s="41"/>
      <c r="W4185" s="41"/>
      <c r="X4185" s="41"/>
      <c r="Y4185" s="43" t="str">
        <f t="shared" si="130"/>
        <v>COMP</v>
      </c>
      <c r="Z4185" s="43">
        <v>1901461</v>
      </c>
      <c r="AA4185" s="43">
        <f t="shared" si="131"/>
        <v>2208167</v>
      </c>
    </row>
    <row r="4186" spans="1:27" x14ac:dyDescent="0.3">
      <c r="A4186" s="43">
        <v>1078821</v>
      </c>
      <c r="B4186" s="43" t="s">
        <v>3927</v>
      </c>
      <c r="C4186" s="43" t="s">
        <v>232</v>
      </c>
      <c r="D4186" s="41"/>
      <c r="E4186" s="43" t="s">
        <v>29</v>
      </c>
      <c r="F4186" s="43" t="s">
        <v>28</v>
      </c>
      <c r="G4186" s="43">
        <v>18035</v>
      </c>
      <c r="H4186" s="41"/>
      <c r="I4186" s="41"/>
      <c r="J4186" s="43"/>
      <c r="K4186" s="41"/>
      <c r="L4186" s="41"/>
      <c r="M4186" s="41"/>
      <c r="N4186" s="41"/>
      <c r="O4186" s="41"/>
      <c r="P4186" s="41"/>
      <c r="Q4186" s="41"/>
      <c r="R4186" s="41"/>
      <c r="S4186" s="41"/>
      <c r="T4186" s="41"/>
      <c r="U4186" s="41"/>
      <c r="V4186" s="41"/>
      <c r="W4186" s="41"/>
      <c r="X4186" s="41"/>
      <c r="Y4186" s="43" t="str">
        <f t="shared" si="130"/>
        <v>COMP</v>
      </c>
      <c r="Z4186" s="43">
        <v>1065820</v>
      </c>
      <c r="AA4186" s="43">
        <f t="shared" si="131"/>
        <v>1078821</v>
      </c>
    </row>
    <row r="4187" spans="1:27" x14ac:dyDescent="0.3">
      <c r="A4187" s="43">
        <v>2180862</v>
      </c>
      <c r="B4187" s="43" t="s">
        <v>3928</v>
      </c>
      <c r="C4187" s="43" t="s">
        <v>230</v>
      </c>
      <c r="D4187" s="41"/>
      <c r="E4187" s="43" t="s">
        <v>6263</v>
      </c>
      <c r="F4187" s="43" t="s">
        <v>28</v>
      </c>
      <c r="G4187" s="43">
        <v>37015</v>
      </c>
      <c r="H4187" s="41"/>
      <c r="I4187" s="41"/>
      <c r="J4187" s="43"/>
      <c r="K4187" s="41"/>
      <c r="L4187" s="41"/>
      <c r="M4187" s="41"/>
      <c r="N4187" s="41"/>
      <c r="O4187" s="41"/>
      <c r="P4187" s="41"/>
      <c r="Q4187" s="41"/>
      <c r="R4187" s="41"/>
      <c r="S4187" s="41"/>
      <c r="T4187" s="41"/>
      <c r="U4187" s="41"/>
      <c r="V4187" s="41"/>
      <c r="W4187" s="41"/>
      <c r="X4187" s="41"/>
      <c r="Y4187" s="43" t="str">
        <f t="shared" si="130"/>
        <v>COMP</v>
      </c>
      <c r="Z4187" s="43">
        <v>1790648</v>
      </c>
      <c r="AA4187" s="43">
        <f t="shared" si="131"/>
        <v>2180862</v>
      </c>
    </row>
    <row r="4188" spans="1:27" x14ac:dyDescent="0.3">
      <c r="A4188" s="43">
        <v>1282248</v>
      </c>
      <c r="B4188" s="43" t="s">
        <v>3929</v>
      </c>
      <c r="C4188" s="43" t="s">
        <v>237</v>
      </c>
      <c r="D4188" s="41"/>
      <c r="E4188" s="43" t="s">
        <v>29</v>
      </c>
      <c r="F4188" s="43" t="s">
        <v>30</v>
      </c>
      <c r="G4188" s="43">
        <v>45003</v>
      </c>
      <c r="H4188" s="41"/>
      <c r="I4188" s="41"/>
      <c r="J4188" s="43"/>
      <c r="K4188" s="41"/>
      <c r="L4188" s="41"/>
      <c r="M4188" s="41"/>
      <c r="N4188" s="41"/>
      <c r="O4188" s="41"/>
      <c r="P4188" s="41"/>
      <c r="Q4188" s="41"/>
      <c r="R4188" s="41"/>
      <c r="S4188" s="41"/>
      <c r="T4188" s="41"/>
      <c r="U4188" s="41"/>
      <c r="V4188" s="41"/>
      <c r="W4188" s="41"/>
      <c r="X4188" s="41"/>
      <c r="Y4188" s="43" t="str">
        <f t="shared" si="130"/>
        <v>COMP</v>
      </c>
      <c r="Z4188" s="43">
        <v>1863259</v>
      </c>
      <c r="AA4188" s="43">
        <f t="shared" si="131"/>
        <v>1282248</v>
      </c>
    </row>
    <row r="4189" spans="1:27" x14ac:dyDescent="0.3">
      <c r="A4189" s="43">
        <v>1151378</v>
      </c>
      <c r="B4189" s="43" t="s">
        <v>3930</v>
      </c>
      <c r="C4189" s="43" t="s">
        <v>2788</v>
      </c>
      <c r="D4189" s="41"/>
      <c r="E4189" s="43" t="s">
        <v>6263</v>
      </c>
      <c r="F4189" s="43" t="s">
        <v>30</v>
      </c>
      <c r="G4189" s="43">
        <v>41006</v>
      </c>
      <c r="H4189" s="41"/>
      <c r="I4189" s="41"/>
      <c r="J4189" s="43"/>
      <c r="K4189" s="41"/>
      <c r="L4189" s="41"/>
      <c r="M4189" s="41"/>
      <c r="N4189" s="41"/>
      <c r="O4189" s="41"/>
      <c r="P4189" s="41"/>
      <c r="Q4189" s="41"/>
      <c r="R4189" s="41"/>
      <c r="S4189" s="41"/>
      <c r="T4189" s="41"/>
      <c r="U4189" s="41"/>
      <c r="V4189" s="41"/>
      <c r="W4189" s="41"/>
      <c r="X4189" s="41"/>
      <c r="Y4189" s="43" t="str">
        <f t="shared" si="130"/>
        <v>COMP</v>
      </c>
      <c r="Z4189" s="43">
        <v>1862347</v>
      </c>
      <c r="AA4189" s="43">
        <f t="shared" si="131"/>
        <v>1151378</v>
      </c>
    </row>
    <row r="4190" spans="1:27" x14ac:dyDescent="0.3">
      <c r="A4190" s="43">
        <v>1855617</v>
      </c>
      <c r="B4190" s="43" t="s">
        <v>3931</v>
      </c>
      <c r="C4190" s="43" t="s">
        <v>3932</v>
      </c>
      <c r="D4190" s="41"/>
      <c r="E4190" s="43" t="s">
        <v>6263</v>
      </c>
      <c r="F4190" s="43" t="s">
        <v>30</v>
      </c>
      <c r="G4190" s="43">
        <v>37045</v>
      </c>
      <c r="H4190" s="41"/>
      <c r="I4190" s="41"/>
      <c r="J4190" s="43"/>
      <c r="K4190" s="41"/>
      <c r="L4190" s="41"/>
      <c r="M4190" s="41"/>
      <c r="N4190" s="41"/>
      <c r="O4190" s="41"/>
      <c r="P4190" s="41"/>
      <c r="Q4190" s="41"/>
      <c r="R4190" s="41"/>
      <c r="S4190" s="41"/>
      <c r="T4190" s="41"/>
      <c r="U4190" s="41"/>
      <c r="V4190" s="41"/>
      <c r="W4190" s="41"/>
      <c r="X4190" s="41"/>
      <c r="Y4190" s="43" t="str">
        <f t="shared" si="130"/>
        <v/>
      </c>
      <c r="Z4190" s="43">
        <v>2177180</v>
      </c>
      <c r="AA4190" s="43" t="e">
        <f t="shared" si="131"/>
        <v>#N/A</v>
      </c>
    </row>
    <row r="4191" spans="1:27" x14ac:dyDescent="0.3">
      <c r="A4191" s="43">
        <v>2309475</v>
      </c>
      <c r="B4191" s="43" t="s">
        <v>3933</v>
      </c>
      <c r="C4191" s="43" t="s">
        <v>514</v>
      </c>
      <c r="D4191" s="41"/>
      <c r="E4191" s="43" t="s">
        <v>6263</v>
      </c>
      <c r="F4191" s="43" t="s">
        <v>28</v>
      </c>
      <c r="G4191" s="43">
        <v>45016</v>
      </c>
      <c r="H4191" s="41"/>
      <c r="I4191" s="41"/>
      <c r="J4191" s="43"/>
      <c r="K4191" s="41"/>
      <c r="L4191" s="41"/>
      <c r="M4191" s="41"/>
      <c r="N4191" s="41"/>
      <c r="O4191" s="41"/>
      <c r="P4191" s="41"/>
      <c r="Q4191" s="41"/>
      <c r="R4191" s="41"/>
      <c r="S4191" s="41"/>
      <c r="T4191" s="41"/>
      <c r="U4191" s="41"/>
      <c r="V4191" s="41"/>
      <c r="W4191" s="41"/>
      <c r="X4191" s="41"/>
      <c r="Y4191" s="43" t="str">
        <f t="shared" si="130"/>
        <v/>
      </c>
      <c r="Z4191" s="43">
        <v>1592762</v>
      </c>
      <c r="AA4191" s="43" t="e">
        <f t="shared" si="131"/>
        <v>#N/A</v>
      </c>
    </row>
    <row r="4192" spans="1:27" x14ac:dyDescent="0.3">
      <c r="A4192" s="43">
        <v>2416920</v>
      </c>
      <c r="B4192" s="43" t="s">
        <v>3934</v>
      </c>
      <c r="C4192" s="43" t="s">
        <v>629</v>
      </c>
      <c r="D4192" s="41"/>
      <c r="E4192" s="43" t="s">
        <v>6263</v>
      </c>
      <c r="F4192" s="43" t="s">
        <v>30</v>
      </c>
      <c r="G4192" s="43">
        <v>45045</v>
      </c>
      <c r="H4192" s="41"/>
      <c r="I4192" s="41"/>
      <c r="J4192" s="43"/>
      <c r="K4192" s="41"/>
      <c r="L4192" s="41"/>
      <c r="M4192" s="41"/>
      <c r="N4192" s="41"/>
      <c r="O4192" s="41"/>
      <c r="P4192" s="41"/>
      <c r="Q4192" s="41"/>
      <c r="R4192" s="41"/>
      <c r="S4192" s="41"/>
      <c r="T4192" s="41"/>
      <c r="U4192" s="41"/>
      <c r="V4192" s="41"/>
      <c r="W4192" s="41"/>
      <c r="X4192" s="41"/>
      <c r="Y4192" s="43" t="str">
        <f t="shared" si="130"/>
        <v>COMP</v>
      </c>
      <c r="Z4192" s="43">
        <v>2341896</v>
      </c>
      <c r="AA4192" s="43">
        <f t="shared" si="131"/>
        <v>2416920</v>
      </c>
    </row>
    <row r="4193" spans="1:27" x14ac:dyDescent="0.3">
      <c r="A4193" s="43">
        <v>1990949</v>
      </c>
      <c r="B4193" s="43" t="s">
        <v>3935</v>
      </c>
      <c r="C4193" s="43" t="s">
        <v>239</v>
      </c>
      <c r="D4193" s="41"/>
      <c r="E4193" s="43" t="s">
        <v>6263</v>
      </c>
      <c r="F4193" s="43" t="s">
        <v>30</v>
      </c>
      <c r="G4193" s="43">
        <v>41006</v>
      </c>
      <c r="H4193" s="41"/>
      <c r="I4193" s="41"/>
      <c r="J4193" s="43"/>
      <c r="K4193" s="41"/>
      <c r="L4193" s="41"/>
      <c r="M4193" s="41"/>
      <c r="N4193" s="41"/>
      <c r="O4193" s="41"/>
      <c r="P4193" s="41"/>
      <c r="Q4193" s="41"/>
      <c r="R4193" s="41"/>
      <c r="S4193" s="41"/>
      <c r="T4193" s="41"/>
      <c r="U4193" s="41"/>
      <c r="V4193" s="41"/>
      <c r="W4193" s="41"/>
      <c r="X4193" s="41"/>
      <c r="Y4193" s="43" t="str">
        <f t="shared" si="130"/>
        <v/>
      </c>
      <c r="Z4193" s="43">
        <v>109396</v>
      </c>
      <c r="AA4193" s="43" t="e">
        <f t="shared" si="131"/>
        <v>#N/A</v>
      </c>
    </row>
    <row r="4194" spans="1:27" x14ac:dyDescent="0.3">
      <c r="A4194" s="43">
        <v>1699265</v>
      </c>
      <c r="B4194" s="43" t="s">
        <v>3936</v>
      </c>
      <c r="C4194" s="43" t="s">
        <v>377</v>
      </c>
      <c r="D4194" s="41"/>
      <c r="E4194" s="43" t="s">
        <v>6263</v>
      </c>
      <c r="F4194" s="43" t="s">
        <v>30</v>
      </c>
      <c r="G4194" s="43">
        <v>37046</v>
      </c>
      <c r="H4194" s="41"/>
      <c r="I4194" s="41"/>
      <c r="J4194" s="43"/>
      <c r="K4194" s="41"/>
      <c r="L4194" s="41"/>
      <c r="M4194" s="41"/>
      <c r="N4194" s="41"/>
      <c r="O4194" s="41"/>
      <c r="P4194" s="41"/>
      <c r="Q4194" s="41"/>
      <c r="R4194" s="41"/>
      <c r="S4194" s="41"/>
      <c r="T4194" s="41"/>
      <c r="U4194" s="41"/>
      <c r="V4194" s="41"/>
      <c r="W4194" s="41"/>
      <c r="X4194" s="41"/>
      <c r="Y4194" s="43" t="str">
        <f t="shared" si="130"/>
        <v>COMP</v>
      </c>
      <c r="Z4194" s="43">
        <v>2192635</v>
      </c>
      <c r="AA4194" s="43">
        <f t="shared" si="131"/>
        <v>1699265</v>
      </c>
    </row>
    <row r="4195" spans="1:27" x14ac:dyDescent="0.3">
      <c r="A4195" s="43">
        <v>2097213</v>
      </c>
      <c r="B4195" s="43" t="s">
        <v>3937</v>
      </c>
      <c r="C4195" s="43" t="s">
        <v>3938</v>
      </c>
      <c r="D4195" s="41"/>
      <c r="E4195" s="43" t="s">
        <v>35</v>
      </c>
      <c r="F4195" s="43" t="s">
        <v>28</v>
      </c>
      <c r="G4195" s="43">
        <v>45010</v>
      </c>
      <c r="H4195" s="41"/>
      <c r="I4195" s="41"/>
      <c r="J4195" s="43"/>
      <c r="K4195" s="41"/>
      <c r="L4195" s="41"/>
      <c r="M4195" s="41"/>
      <c r="N4195" s="41"/>
      <c r="O4195" s="41"/>
      <c r="P4195" s="41"/>
      <c r="Q4195" s="41"/>
      <c r="R4195" s="41"/>
      <c r="S4195" s="41"/>
      <c r="T4195" s="41"/>
      <c r="U4195" s="41"/>
      <c r="V4195" s="41"/>
      <c r="W4195" s="41"/>
      <c r="X4195" s="41"/>
      <c r="Y4195" s="43" t="str">
        <f t="shared" si="130"/>
        <v>COMP</v>
      </c>
      <c r="Z4195" s="43">
        <v>1913388</v>
      </c>
      <c r="AA4195" s="43">
        <f t="shared" si="131"/>
        <v>2097213</v>
      </c>
    </row>
    <row r="4196" spans="1:27" x14ac:dyDescent="0.3">
      <c r="A4196" s="43">
        <v>2290218</v>
      </c>
      <c r="B4196" s="43" t="s">
        <v>3939</v>
      </c>
      <c r="C4196" s="43" t="s">
        <v>3940</v>
      </c>
      <c r="D4196" s="41"/>
      <c r="E4196" s="43" t="s">
        <v>35</v>
      </c>
      <c r="F4196" s="43" t="s">
        <v>30</v>
      </c>
      <c r="G4196" s="43">
        <v>28041</v>
      </c>
      <c r="H4196" s="41"/>
      <c r="I4196" s="41"/>
      <c r="J4196" s="43"/>
      <c r="K4196" s="41"/>
      <c r="L4196" s="41"/>
      <c r="M4196" s="41"/>
      <c r="N4196" s="41"/>
      <c r="O4196" s="41"/>
      <c r="P4196" s="41"/>
      <c r="Q4196" s="41"/>
      <c r="R4196" s="41"/>
      <c r="S4196" s="41"/>
      <c r="T4196" s="41"/>
      <c r="U4196" s="41"/>
      <c r="V4196" s="41"/>
      <c r="W4196" s="41"/>
      <c r="X4196" s="41"/>
      <c r="Y4196" s="43" t="str">
        <f t="shared" si="130"/>
        <v>COMP</v>
      </c>
      <c r="Z4196" s="43">
        <v>1209607</v>
      </c>
      <c r="AA4196" s="43">
        <f t="shared" si="131"/>
        <v>2290218</v>
      </c>
    </row>
    <row r="4197" spans="1:27" x14ac:dyDescent="0.3">
      <c r="A4197" s="43">
        <v>1120983</v>
      </c>
      <c r="B4197" s="43" t="s">
        <v>3941</v>
      </c>
      <c r="C4197" s="43" t="s">
        <v>425</v>
      </c>
      <c r="D4197" s="41"/>
      <c r="E4197" s="43" t="s">
        <v>6263</v>
      </c>
      <c r="F4197" s="43" t="s">
        <v>28</v>
      </c>
      <c r="G4197" s="43">
        <v>37023</v>
      </c>
      <c r="H4197" s="41"/>
      <c r="I4197" s="41"/>
      <c r="J4197" s="43"/>
      <c r="K4197" s="41"/>
      <c r="L4197" s="41"/>
      <c r="M4197" s="41"/>
      <c r="N4197" s="41"/>
      <c r="O4197" s="41"/>
      <c r="P4197" s="41"/>
      <c r="Q4197" s="41"/>
      <c r="R4197" s="41"/>
      <c r="S4197" s="41"/>
      <c r="T4197" s="41"/>
      <c r="U4197" s="41"/>
      <c r="V4197" s="41"/>
      <c r="W4197" s="41"/>
      <c r="X4197" s="41"/>
      <c r="Y4197" s="43" t="str">
        <f t="shared" si="130"/>
        <v/>
      </c>
      <c r="Z4197" s="43">
        <v>2085019</v>
      </c>
      <c r="AA4197" s="43" t="e">
        <f t="shared" si="131"/>
        <v>#N/A</v>
      </c>
    </row>
    <row r="4198" spans="1:27" x14ac:dyDescent="0.3">
      <c r="A4198" s="43">
        <v>1544771</v>
      </c>
      <c r="B4198" s="43" t="s">
        <v>3941</v>
      </c>
      <c r="C4198" s="43" t="s">
        <v>1484</v>
      </c>
      <c r="D4198" s="41"/>
      <c r="E4198" s="43" t="s">
        <v>31</v>
      </c>
      <c r="F4198" s="43" t="s">
        <v>28</v>
      </c>
      <c r="G4198" s="43">
        <v>37023</v>
      </c>
      <c r="H4198" s="41"/>
      <c r="I4198" s="41"/>
      <c r="J4198" s="43"/>
      <c r="K4198" s="41"/>
      <c r="L4198" s="41"/>
      <c r="M4198" s="41"/>
      <c r="N4198" s="41"/>
      <c r="O4198" s="41"/>
      <c r="P4198" s="41"/>
      <c r="Q4198" s="41"/>
      <c r="R4198" s="41"/>
      <c r="S4198" s="41"/>
      <c r="T4198" s="41"/>
      <c r="U4198" s="41"/>
      <c r="V4198" s="41"/>
      <c r="W4198" s="41"/>
      <c r="X4198" s="41"/>
      <c r="Y4198" s="43" t="str">
        <f t="shared" si="130"/>
        <v>COMP</v>
      </c>
      <c r="Z4198" s="43">
        <v>1935377</v>
      </c>
      <c r="AA4198" s="43">
        <f t="shared" si="131"/>
        <v>1544771</v>
      </c>
    </row>
    <row r="4199" spans="1:27" x14ac:dyDescent="0.3">
      <c r="A4199" s="43">
        <v>2324302</v>
      </c>
      <c r="B4199" s="43" t="s">
        <v>3941</v>
      </c>
      <c r="C4199" s="43" t="s">
        <v>279</v>
      </c>
      <c r="D4199" s="41"/>
      <c r="E4199" s="43" t="s">
        <v>35</v>
      </c>
      <c r="F4199" s="43" t="s">
        <v>30</v>
      </c>
      <c r="G4199" s="43">
        <v>41002</v>
      </c>
      <c r="H4199" s="41"/>
      <c r="I4199" s="41"/>
      <c r="J4199" s="43"/>
      <c r="K4199" s="41"/>
      <c r="L4199" s="41"/>
      <c r="M4199" s="41"/>
      <c r="N4199" s="41"/>
      <c r="O4199" s="41"/>
      <c r="P4199" s="41"/>
      <c r="Q4199" s="41"/>
      <c r="R4199" s="41"/>
      <c r="S4199" s="41"/>
      <c r="T4199" s="41"/>
      <c r="U4199" s="41"/>
      <c r="V4199" s="41"/>
      <c r="W4199" s="41"/>
      <c r="X4199" s="41"/>
      <c r="Y4199" s="43" t="str">
        <f t="shared" si="130"/>
        <v>COMP</v>
      </c>
      <c r="Z4199" s="43">
        <v>1635103</v>
      </c>
      <c r="AA4199" s="43">
        <f t="shared" si="131"/>
        <v>2324302</v>
      </c>
    </row>
    <row r="4200" spans="1:27" x14ac:dyDescent="0.3">
      <c r="A4200" s="43">
        <v>1699792</v>
      </c>
      <c r="B4200" s="43" t="s">
        <v>3942</v>
      </c>
      <c r="C4200" s="43" t="s">
        <v>1567</v>
      </c>
      <c r="D4200" s="41"/>
      <c r="E4200" s="43" t="s">
        <v>6263</v>
      </c>
      <c r="F4200" s="43" t="s">
        <v>28</v>
      </c>
      <c r="G4200" s="43">
        <v>37021</v>
      </c>
      <c r="H4200" s="41"/>
      <c r="I4200" s="41"/>
      <c r="J4200" s="43"/>
      <c r="K4200" s="41"/>
      <c r="L4200" s="41"/>
      <c r="M4200" s="41"/>
      <c r="N4200" s="41"/>
      <c r="O4200" s="41"/>
      <c r="P4200" s="41"/>
      <c r="Q4200" s="41"/>
      <c r="R4200" s="41"/>
      <c r="S4200" s="41"/>
      <c r="T4200" s="41"/>
      <c r="U4200" s="41"/>
      <c r="V4200" s="41"/>
      <c r="W4200" s="41"/>
      <c r="X4200" s="41"/>
      <c r="Y4200" s="43" t="str">
        <f t="shared" si="130"/>
        <v>COMP</v>
      </c>
      <c r="Z4200" s="43">
        <v>1003957</v>
      </c>
      <c r="AA4200" s="43">
        <f t="shared" si="131"/>
        <v>1699792</v>
      </c>
    </row>
    <row r="4201" spans="1:27" x14ac:dyDescent="0.3">
      <c r="A4201" s="43">
        <v>2041718</v>
      </c>
      <c r="B4201" s="43" t="s">
        <v>3943</v>
      </c>
      <c r="C4201" s="43" t="s">
        <v>274</v>
      </c>
      <c r="D4201" s="41"/>
      <c r="E4201" s="43" t="s">
        <v>6263</v>
      </c>
      <c r="F4201" s="43" t="s">
        <v>28</v>
      </c>
      <c r="G4201" s="43">
        <v>45050</v>
      </c>
      <c r="H4201" s="41"/>
      <c r="I4201" s="41"/>
      <c r="J4201" s="43"/>
      <c r="K4201" s="41"/>
      <c r="L4201" s="41"/>
      <c r="M4201" s="41"/>
      <c r="N4201" s="41"/>
      <c r="O4201" s="41"/>
      <c r="P4201" s="41"/>
      <c r="Q4201" s="41"/>
      <c r="R4201" s="41"/>
      <c r="S4201" s="41"/>
      <c r="T4201" s="41"/>
      <c r="U4201" s="41"/>
      <c r="V4201" s="41"/>
      <c r="W4201" s="41"/>
      <c r="X4201" s="41"/>
      <c r="Y4201" s="43" t="str">
        <f t="shared" si="130"/>
        <v>COMP</v>
      </c>
      <c r="Z4201" s="43">
        <v>2314316</v>
      </c>
      <c r="AA4201" s="43">
        <f t="shared" si="131"/>
        <v>2041718</v>
      </c>
    </row>
    <row r="4202" spans="1:27" x14ac:dyDescent="0.3">
      <c r="A4202" s="43">
        <v>1483908</v>
      </c>
      <c r="B4202" s="43" t="s">
        <v>3944</v>
      </c>
      <c r="C4202" s="43" t="s">
        <v>460</v>
      </c>
      <c r="D4202" s="41"/>
      <c r="E4202" s="43" t="s">
        <v>6263</v>
      </c>
      <c r="F4202" s="43" t="s">
        <v>30</v>
      </c>
      <c r="G4202" s="43">
        <v>41012</v>
      </c>
      <c r="H4202" s="41"/>
      <c r="I4202" s="41"/>
      <c r="J4202" s="43"/>
      <c r="K4202" s="41"/>
      <c r="L4202" s="41"/>
      <c r="M4202" s="41"/>
      <c r="N4202" s="41"/>
      <c r="O4202" s="41"/>
      <c r="P4202" s="41"/>
      <c r="Q4202" s="41"/>
      <c r="R4202" s="41"/>
      <c r="S4202" s="41"/>
      <c r="T4202" s="41"/>
      <c r="U4202" s="41"/>
      <c r="V4202" s="41"/>
      <c r="W4202" s="41"/>
      <c r="X4202" s="41"/>
      <c r="Y4202" s="43" t="str">
        <f t="shared" si="130"/>
        <v>COMP</v>
      </c>
      <c r="Z4202" s="43">
        <v>1464558</v>
      </c>
      <c r="AA4202" s="43">
        <f t="shared" si="131"/>
        <v>1483908</v>
      </c>
    </row>
    <row r="4203" spans="1:27" x14ac:dyDescent="0.3">
      <c r="A4203" s="43">
        <v>1226173</v>
      </c>
      <c r="B4203" s="43" t="s">
        <v>3944</v>
      </c>
      <c r="C4203" s="43" t="s">
        <v>3945</v>
      </c>
      <c r="D4203" s="41"/>
      <c r="E4203" s="43" t="s">
        <v>29</v>
      </c>
      <c r="F4203" s="43" t="s">
        <v>28</v>
      </c>
      <c r="G4203" s="43">
        <v>41012</v>
      </c>
      <c r="H4203" s="41"/>
      <c r="I4203" s="41"/>
      <c r="J4203" s="43"/>
      <c r="K4203" s="41"/>
      <c r="L4203" s="41"/>
      <c r="M4203" s="41"/>
      <c r="N4203" s="41"/>
      <c r="O4203" s="41"/>
      <c r="P4203" s="41"/>
      <c r="Q4203" s="41"/>
      <c r="R4203" s="41"/>
      <c r="S4203" s="41"/>
      <c r="T4203" s="41"/>
      <c r="U4203" s="41"/>
      <c r="V4203" s="41"/>
      <c r="W4203" s="41"/>
      <c r="X4203" s="41"/>
      <c r="Y4203" s="43" t="str">
        <f t="shared" si="130"/>
        <v>COMP</v>
      </c>
      <c r="Z4203" s="43">
        <v>403926</v>
      </c>
      <c r="AA4203" s="43">
        <f t="shared" si="131"/>
        <v>1226173</v>
      </c>
    </row>
    <row r="4204" spans="1:27" x14ac:dyDescent="0.3">
      <c r="A4204" s="43">
        <v>2210912</v>
      </c>
      <c r="B4204" s="43" t="s">
        <v>3946</v>
      </c>
      <c r="C4204" s="43" t="s">
        <v>268</v>
      </c>
      <c r="D4204" s="41"/>
      <c r="E4204" s="43" t="s">
        <v>6263</v>
      </c>
      <c r="F4204" s="43" t="s">
        <v>30</v>
      </c>
      <c r="G4204" s="43">
        <v>41003</v>
      </c>
      <c r="H4204" s="41"/>
      <c r="I4204" s="41"/>
      <c r="J4204" s="43"/>
      <c r="K4204" s="41"/>
      <c r="L4204" s="41"/>
      <c r="M4204" s="41"/>
      <c r="N4204" s="41"/>
      <c r="O4204" s="41"/>
      <c r="P4204" s="41"/>
      <c r="Q4204" s="41"/>
      <c r="R4204" s="41"/>
      <c r="S4204" s="41"/>
      <c r="T4204" s="41"/>
      <c r="U4204" s="41"/>
      <c r="V4204" s="41"/>
      <c r="W4204" s="41"/>
      <c r="X4204" s="41"/>
      <c r="Y4204" s="43" t="str">
        <f t="shared" si="130"/>
        <v/>
      </c>
      <c r="Z4204" s="43">
        <v>140131</v>
      </c>
      <c r="AA4204" s="43" t="e">
        <f t="shared" si="131"/>
        <v>#N/A</v>
      </c>
    </row>
    <row r="4205" spans="1:27" x14ac:dyDescent="0.3">
      <c r="A4205" s="43">
        <v>2315646</v>
      </c>
      <c r="B4205" s="43" t="s">
        <v>3947</v>
      </c>
      <c r="C4205" s="43" t="s">
        <v>294</v>
      </c>
      <c r="D4205" s="41"/>
      <c r="E4205" s="43" t="s">
        <v>6263</v>
      </c>
      <c r="F4205" s="43" t="s">
        <v>30</v>
      </c>
      <c r="G4205" s="43">
        <v>37021</v>
      </c>
      <c r="H4205" s="41"/>
      <c r="I4205" s="41"/>
      <c r="J4205" s="43"/>
      <c r="K4205" s="41"/>
      <c r="L4205" s="41"/>
      <c r="M4205" s="41"/>
      <c r="N4205" s="41"/>
      <c r="O4205" s="41"/>
      <c r="P4205" s="41"/>
      <c r="Q4205" s="41"/>
      <c r="R4205" s="41"/>
      <c r="S4205" s="41"/>
      <c r="T4205" s="41"/>
      <c r="U4205" s="41"/>
      <c r="V4205" s="41"/>
      <c r="W4205" s="41"/>
      <c r="X4205" s="41"/>
      <c r="Y4205" s="43" t="str">
        <f t="shared" si="130"/>
        <v>COMP</v>
      </c>
      <c r="Z4205" s="43">
        <v>1756597</v>
      </c>
      <c r="AA4205" s="43">
        <f t="shared" si="131"/>
        <v>2315646</v>
      </c>
    </row>
    <row r="4206" spans="1:27" x14ac:dyDescent="0.3">
      <c r="A4206" s="43">
        <v>1464425</v>
      </c>
      <c r="B4206" s="43" t="s">
        <v>3948</v>
      </c>
      <c r="C4206" s="43" t="s">
        <v>2200</v>
      </c>
      <c r="D4206" s="41"/>
      <c r="E4206" s="43" t="s">
        <v>34</v>
      </c>
      <c r="F4206" s="43" t="s">
        <v>30</v>
      </c>
      <c r="G4206" s="43">
        <v>41012</v>
      </c>
      <c r="H4206" s="41"/>
      <c r="I4206" s="41"/>
      <c r="J4206" s="43"/>
      <c r="K4206" s="41"/>
      <c r="L4206" s="41"/>
      <c r="M4206" s="41"/>
      <c r="N4206" s="41"/>
      <c r="O4206" s="41"/>
      <c r="P4206" s="41"/>
      <c r="Q4206" s="41"/>
      <c r="R4206" s="41"/>
      <c r="S4206" s="41"/>
      <c r="T4206" s="41"/>
      <c r="U4206" s="41"/>
      <c r="V4206" s="41"/>
      <c r="W4206" s="41"/>
      <c r="X4206" s="41"/>
      <c r="Y4206" s="43" t="str">
        <f t="shared" si="130"/>
        <v>COMP</v>
      </c>
      <c r="Z4206" s="43">
        <v>2435842</v>
      </c>
      <c r="AA4206" s="43">
        <f t="shared" si="131"/>
        <v>1464425</v>
      </c>
    </row>
    <row r="4207" spans="1:27" x14ac:dyDescent="0.3">
      <c r="A4207" s="43">
        <v>2287630</v>
      </c>
      <c r="B4207" s="43" t="s">
        <v>3949</v>
      </c>
      <c r="C4207" s="43" t="s">
        <v>3771</v>
      </c>
      <c r="D4207" s="41"/>
      <c r="E4207" s="43" t="s">
        <v>29</v>
      </c>
      <c r="F4207" s="43" t="s">
        <v>28</v>
      </c>
      <c r="G4207" s="43">
        <v>18035</v>
      </c>
      <c r="H4207" s="41"/>
      <c r="I4207" s="41"/>
      <c r="J4207" s="43"/>
      <c r="K4207" s="41"/>
      <c r="L4207" s="41"/>
      <c r="M4207" s="41"/>
      <c r="N4207" s="41"/>
      <c r="O4207" s="41"/>
      <c r="P4207" s="41"/>
      <c r="Q4207" s="41"/>
      <c r="R4207" s="41"/>
      <c r="S4207" s="41"/>
      <c r="T4207" s="41"/>
      <c r="U4207" s="41"/>
      <c r="V4207" s="41"/>
      <c r="W4207" s="41"/>
      <c r="X4207" s="41"/>
      <c r="Y4207" s="43" t="str">
        <f t="shared" si="130"/>
        <v>COMP</v>
      </c>
      <c r="Z4207" s="43">
        <v>2295096</v>
      </c>
      <c r="AA4207" s="43">
        <f t="shared" si="131"/>
        <v>2287630</v>
      </c>
    </row>
    <row r="4208" spans="1:27" x14ac:dyDescent="0.3">
      <c r="A4208" s="43">
        <v>2111301</v>
      </c>
      <c r="B4208" s="43" t="s">
        <v>3950</v>
      </c>
      <c r="C4208" s="43" t="s">
        <v>746</v>
      </c>
      <c r="D4208" s="41"/>
      <c r="E4208" s="43" t="s">
        <v>6263</v>
      </c>
      <c r="F4208" s="43" t="s">
        <v>28</v>
      </c>
      <c r="G4208" s="43">
        <v>28004</v>
      </c>
      <c r="H4208" s="41"/>
      <c r="I4208" s="41"/>
      <c r="J4208" s="43"/>
      <c r="K4208" s="41"/>
      <c r="L4208" s="41"/>
      <c r="M4208" s="41"/>
      <c r="N4208" s="41"/>
      <c r="O4208" s="41"/>
      <c r="P4208" s="41"/>
      <c r="Q4208" s="41"/>
      <c r="R4208" s="41"/>
      <c r="S4208" s="41"/>
      <c r="T4208" s="41"/>
      <c r="U4208" s="41"/>
      <c r="V4208" s="41"/>
      <c r="W4208" s="41"/>
      <c r="X4208" s="41"/>
      <c r="Y4208" s="43" t="str">
        <f t="shared" si="130"/>
        <v/>
      </c>
      <c r="Z4208" s="43">
        <v>2174886</v>
      </c>
      <c r="AA4208" s="43" t="e">
        <f t="shared" si="131"/>
        <v>#N/A</v>
      </c>
    </row>
    <row r="4209" spans="1:27" x14ac:dyDescent="0.3">
      <c r="A4209" s="43">
        <v>607369</v>
      </c>
      <c r="B4209" s="43" t="s">
        <v>3951</v>
      </c>
      <c r="C4209" s="43" t="s">
        <v>541</v>
      </c>
      <c r="D4209" s="41"/>
      <c r="E4209" s="43" t="s">
        <v>6263</v>
      </c>
      <c r="F4209" s="43" t="s">
        <v>28</v>
      </c>
      <c r="G4209" s="43">
        <v>28013</v>
      </c>
      <c r="H4209" s="41"/>
      <c r="I4209" s="41"/>
      <c r="J4209" s="43"/>
      <c r="K4209" s="41"/>
      <c r="L4209" s="41"/>
      <c r="M4209" s="41"/>
      <c r="N4209" s="41"/>
      <c r="O4209" s="41"/>
      <c r="P4209" s="41"/>
      <c r="Q4209" s="41"/>
      <c r="R4209" s="41"/>
      <c r="S4209" s="41"/>
      <c r="T4209" s="41"/>
      <c r="U4209" s="41"/>
      <c r="V4209" s="41"/>
      <c r="W4209" s="41"/>
      <c r="X4209" s="41"/>
      <c r="Y4209" s="43" t="str">
        <f t="shared" si="130"/>
        <v>COMP</v>
      </c>
      <c r="Z4209" s="43">
        <v>2071727</v>
      </c>
      <c r="AA4209" s="43">
        <f t="shared" si="131"/>
        <v>607369</v>
      </c>
    </row>
    <row r="4210" spans="1:27" x14ac:dyDescent="0.3">
      <c r="A4210" s="43">
        <v>2261244</v>
      </c>
      <c r="B4210" s="43" t="s">
        <v>3952</v>
      </c>
      <c r="C4210" s="43" t="s">
        <v>390</v>
      </c>
      <c r="D4210" s="41"/>
      <c r="E4210" s="43" t="s">
        <v>6263</v>
      </c>
      <c r="F4210" s="43" t="s">
        <v>30</v>
      </c>
      <c r="G4210" s="43">
        <v>41016</v>
      </c>
      <c r="H4210" s="41"/>
      <c r="I4210" s="41"/>
      <c r="J4210" s="43"/>
      <c r="K4210" s="41"/>
      <c r="L4210" s="41"/>
      <c r="M4210" s="41"/>
      <c r="N4210" s="41"/>
      <c r="O4210" s="41"/>
      <c r="P4210" s="41"/>
      <c r="Q4210" s="41"/>
      <c r="R4210" s="41"/>
      <c r="S4210" s="41"/>
      <c r="T4210" s="41"/>
      <c r="U4210" s="41"/>
      <c r="V4210" s="41"/>
      <c r="W4210" s="41"/>
      <c r="X4210" s="41"/>
      <c r="Y4210" s="43" t="str">
        <f t="shared" si="130"/>
        <v/>
      </c>
      <c r="Z4210" s="43">
        <v>1371950</v>
      </c>
      <c r="AA4210" s="43" t="e">
        <f t="shared" si="131"/>
        <v>#N/A</v>
      </c>
    </row>
    <row r="4211" spans="1:27" x14ac:dyDescent="0.3">
      <c r="A4211" s="43">
        <v>1070690</v>
      </c>
      <c r="B4211" s="43" t="s">
        <v>3952</v>
      </c>
      <c r="C4211" s="43" t="s">
        <v>2781</v>
      </c>
      <c r="D4211" s="41"/>
      <c r="E4211" s="43" t="s">
        <v>6263</v>
      </c>
      <c r="F4211" s="43" t="s">
        <v>28</v>
      </c>
      <c r="G4211" s="43">
        <v>41016</v>
      </c>
      <c r="H4211" s="41"/>
      <c r="I4211" s="41"/>
      <c r="J4211" s="43"/>
      <c r="K4211" s="41"/>
      <c r="L4211" s="41"/>
      <c r="M4211" s="41"/>
      <c r="N4211" s="41"/>
      <c r="O4211" s="41"/>
      <c r="P4211" s="41"/>
      <c r="Q4211" s="41"/>
      <c r="R4211" s="41"/>
      <c r="S4211" s="41"/>
      <c r="T4211" s="41"/>
      <c r="U4211" s="41"/>
      <c r="V4211" s="41"/>
      <c r="W4211" s="41"/>
      <c r="X4211" s="41"/>
      <c r="Y4211" s="43" t="str">
        <f t="shared" si="130"/>
        <v/>
      </c>
      <c r="Z4211" s="43">
        <v>2425526</v>
      </c>
      <c r="AA4211" s="43" t="e">
        <f t="shared" si="131"/>
        <v>#N/A</v>
      </c>
    </row>
    <row r="4212" spans="1:27" x14ac:dyDescent="0.3">
      <c r="A4212" s="43">
        <v>1225875</v>
      </c>
      <c r="B4212" s="43" t="s">
        <v>3953</v>
      </c>
      <c r="C4212" s="43" t="s">
        <v>244</v>
      </c>
      <c r="D4212" s="41"/>
      <c r="E4212" s="43" t="s">
        <v>6263</v>
      </c>
      <c r="F4212" s="43" t="s">
        <v>28</v>
      </c>
      <c r="G4212" s="43">
        <v>45003</v>
      </c>
      <c r="H4212" s="41"/>
      <c r="I4212" s="41"/>
      <c r="J4212" s="43"/>
      <c r="K4212" s="41"/>
      <c r="L4212" s="41"/>
      <c r="M4212" s="41"/>
      <c r="N4212" s="41"/>
      <c r="O4212" s="41"/>
      <c r="P4212" s="41"/>
      <c r="Q4212" s="41"/>
      <c r="R4212" s="41"/>
      <c r="S4212" s="41"/>
      <c r="T4212" s="41"/>
      <c r="U4212" s="41"/>
      <c r="V4212" s="41"/>
      <c r="W4212" s="41"/>
      <c r="X4212" s="41"/>
      <c r="Y4212" s="43" t="str">
        <f t="shared" si="130"/>
        <v>COMP</v>
      </c>
      <c r="Z4212" s="43">
        <v>1469460</v>
      </c>
      <c r="AA4212" s="43">
        <f t="shared" si="131"/>
        <v>1225875</v>
      </c>
    </row>
    <row r="4213" spans="1:27" x14ac:dyDescent="0.3">
      <c r="A4213" s="43">
        <v>2128316</v>
      </c>
      <c r="B4213" s="43" t="s">
        <v>3954</v>
      </c>
      <c r="C4213" s="43" t="s">
        <v>389</v>
      </c>
      <c r="D4213" s="41"/>
      <c r="E4213" s="43" t="s">
        <v>35</v>
      </c>
      <c r="F4213" s="43" t="s">
        <v>28</v>
      </c>
      <c r="G4213" s="43">
        <v>36014</v>
      </c>
      <c r="H4213" s="41"/>
      <c r="I4213" s="41"/>
      <c r="J4213" s="43"/>
      <c r="K4213" s="41"/>
      <c r="L4213" s="41"/>
      <c r="M4213" s="41"/>
      <c r="N4213" s="41"/>
      <c r="O4213" s="41"/>
      <c r="P4213" s="41"/>
      <c r="Q4213" s="41"/>
      <c r="R4213" s="41"/>
      <c r="S4213" s="41"/>
      <c r="T4213" s="41"/>
      <c r="U4213" s="41"/>
      <c r="V4213" s="41"/>
      <c r="W4213" s="41"/>
      <c r="X4213" s="41"/>
      <c r="Y4213" s="43" t="str">
        <f t="shared" si="130"/>
        <v>COMP</v>
      </c>
      <c r="Z4213" s="43">
        <v>1625359</v>
      </c>
      <c r="AA4213" s="43">
        <f t="shared" si="131"/>
        <v>2128316</v>
      </c>
    </row>
    <row r="4214" spans="1:27" x14ac:dyDescent="0.3">
      <c r="A4214" s="43">
        <v>2145303</v>
      </c>
      <c r="B4214" s="43" t="s">
        <v>3955</v>
      </c>
      <c r="C4214" s="43" t="s">
        <v>250</v>
      </c>
      <c r="D4214" s="41"/>
      <c r="E4214" s="43" t="s">
        <v>6263</v>
      </c>
      <c r="F4214" s="43" t="s">
        <v>28</v>
      </c>
      <c r="G4214" s="43">
        <v>45050</v>
      </c>
      <c r="H4214" s="41"/>
      <c r="I4214" s="41"/>
      <c r="J4214" s="43"/>
      <c r="K4214" s="41"/>
      <c r="L4214" s="41"/>
      <c r="M4214" s="41"/>
      <c r="N4214" s="41"/>
      <c r="O4214" s="41"/>
      <c r="P4214" s="41"/>
      <c r="Q4214" s="41"/>
      <c r="R4214" s="41"/>
      <c r="S4214" s="41"/>
      <c r="T4214" s="41"/>
      <c r="U4214" s="41"/>
      <c r="V4214" s="41"/>
      <c r="W4214" s="41"/>
      <c r="X4214" s="41"/>
      <c r="Y4214" s="43" t="str">
        <f t="shared" si="130"/>
        <v>COMP</v>
      </c>
      <c r="Z4214" s="43">
        <v>2071003</v>
      </c>
      <c r="AA4214" s="43">
        <f t="shared" si="131"/>
        <v>2145303</v>
      </c>
    </row>
    <row r="4215" spans="1:27" x14ac:dyDescent="0.3">
      <c r="A4215" s="43">
        <v>1014224</v>
      </c>
      <c r="B4215" s="43" t="s">
        <v>3956</v>
      </c>
      <c r="C4215" s="43" t="s">
        <v>287</v>
      </c>
      <c r="D4215" s="41"/>
      <c r="E4215" s="43" t="s">
        <v>29</v>
      </c>
      <c r="F4215" s="43" t="s">
        <v>28</v>
      </c>
      <c r="G4215" s="43">
        <v>45005</v>
      </c>
      <c r="H4215" s="41"/>
      <c r="I4215" s="41"/>
      <c r="J4215" s="43"/>
      <c r="K4215" s="41"/>
      <c r="L4215" s="41"/>
      <c r="M4215" s="41"/>
      <c r="N4215" s="41"/>
      <c r="O4215" s="41"/>
      <c r="P4215" s="41"/>
      <c r="Q4215" s="41"/>
      <c r="R4215" s="41"/>
      <c r="S4215" s="41"/>
      <c r="T4215" s="41"/>
      <c r="U4215" s="41"/>
      <c r="V4215" s="41"/>
      <c r="W4215" s="41"/>
      <c r="X4215" s="41"/>
      <c r="Y4215" s="43" t="str">
        <f t="shared" si="130"/>
        <v>COMP</v>
      </c>
      <c r="Z4215" s="43">
        <v>1951779</v>
      </c>
      <c r="AA4215" s="43">
        <f t="shared" si="131"/>
        <v>1014224</v>
      </c>
    </row>
    <row r="4216" spans="1:27" x14ac:dyDescent="0.3">
      <c r="A4216" s="43">
        <v>2168029</v>
      </c>
      <c r="B4216" s="43" t="s">
        <v>3957</v>
      </c>
      <c r="C4216" s="43" t="s">
        <v>1300</v>
      </c>
      <c r="D4216" s="41"/>
      <c r="E4216" s="43" t="s">
        <v>6263</v>
      </c>
      <c r="F4216" s="43" t="s">
        <v>30</v>
      </c>
      <c r="G4216" s="43">
        <v>37015</v>
      </c>
      <c r="H4216" s="41"/>
      <c r="I4216" s="41"/>
      <c r="J4216" s="43"/>
      <c r="K4216" s="41"/>
      <c r="L4216" s="41"/>
      <c r="M4216" s="41"/>
      <c r="N4216" s="41"/>
      <c r="O4216" s="41"/>
      <c r="P4216" s="41"/>
      <c r="Q4216" s="41"/>
      <c r="R4216" s="41"/>
      <c r="S4216" s="41"/>
      <c r="T4216" s="41"/>
      <c r="U4216" s="41"/>
      <c r="V4216" s="41"/>
      <c r="W4216" s="41"/>
      <c r="X4216" s="41"/>
      <c r="Y4216" s="43" t="str">
        <f t="shared" si="130"/>
        <v>COMP</v>
      </c>
      <c r="Z4216" s="43">
        <v>1758761</v>
      </c>
      <c r="AA4216" s="43">
        <f t="shared" si="131"/>
        <v>2168029</v>
      </c>
    </row>
    <row r="4217" spans="1:27" x14ac:dyDescent="0.3">
      <c r="A4217" s="43">
        <v>2256142</v>
      </c>
      <c r="B4217" s="43" t="s">
        <v>3958</v>
      </c>
      <c r="C4217" s="43" t="s">
        <v>571</v>
      </c>
      <c r="D4217" s="41"/>
      <c r="E4217" s="43" t="s">
        <v>6263</v>
      </c>
      <c r="F4217" s="43" t="s">
        <v>28</v>
      </c>
      <c r="G4217" s="43">
        <v>28009</v>
      </c>
      <c r="H4217" s="41"/>
      <c r="I4217" s="41"/>
      <c r="J4217" s="43"/>
      <c r="K4217" s="41"/>
      <c r="L4217" s="41"/>
      <c r="M4217" s="41"/>
      <c r="N4217" s="41"/>
      <c r="O4217" s="41"/>
      <c r="P4217" s="41"/>
      <c r="Q4217" s="41"/>
      <c r="R4217" s="41"/>
      <c r="S4217" s="41"/>
      <c r="T4217" s="41"/>
      <c r="U4217" s="41"/>
      <c r="V4217" s="41"/>
      <c r="W4217" s="41"/>
      <c r="X4217" s="41"/>
      <c r="Y4217" s="43" t="str">
        <f t="shared" si="130"/>
        <v>COMP</v>
      </c>
      <c r="Z4217" s="43">
        <v>1736982</v>
      </c>
      <c r="AA4217" s="43">
        <f t="shared" si="131"/>
        <v>2256142</v>
      </c>
    </row>
    <row r="4218" spans="1:27" x14ac:dyDescent="0.3">
      <c r="A4218" s="43">
        <v>1800946</v>
      </c>
      <c r="B4218" s="43" t="s">
        <v>3959</v>
      </c>
      <c r="C4218" s="43" t="s">
        <v>399</v>
      </c>
      <c r="D4218" s="41"/>
      <c r="E4218" s="43" t="s">
        <v>6263</v>
      </c>
      <c r="F4218" s="43" t="s">
        <v>28</v>
      </c>
      <c r="G4218" s="43">
        <v>28011</v>
      </c>
      <c r="H4218" s="41"/>
      <c r="I4218" s="41"/>
      <c r="J4218" s="43"/>
      <c r="K4218" s="41"/>
      <c r="L4218" s="41"/>
      <c r="M4218" s="41"/>
      <c r="N4218" s="41"/>
      <c r="O4218" s="41"/>
      <c r="P4218" s="41"/>
      <c r="Q4218" s="41"/>
      <c r="R4218" s="41"/>
      <c r="S4218" s="41"/>
      <c r="T4218" s="41"/>
      <c r="U4218" s="41"/>
      <c r="V4218" s="41"/>
      <c r="W4218" s="41"/>
      <c r="X4218" s="41"/>
      <c r="Y4218" s="43" t="str">
        <f t="shared" si="130"/>
        <v>COMP</v>
      </c>
      <c r="Z4218" s="43">
        <v>2163710</v>
      </c>
      <c r="AA4218" s="43">
        <f t="shared" si="131"/>
        <v>1800946</v>
      </c>
    </row>
    <row r="4219" spans="1:27" x14ac:dyDescent="0.3">
      <c r="A4219" s="43">
        <v>2115851</v>
      </c>
      <c r="B4219" s="43" t="s">
        <v>3960</v>
      </c>
      <c r="C4219" s="43" t="s">
        <v>801</v>
      </c>
      <c r="D4219" s="41"/>
      <c r="E4219" s="43" t="s">
        <v>35</v>
      </c>
      <c r="F4219" s="43" t="s">
        <v>30</v>
      </c>
      <c r="G4219" s="43">
        <v>37023</v>
      </c>
      <c r="H4219" s="41"/>
      <c r="I4219" s="41"/>
      <c r="J4219" s="43"/>
      <c r="K4219" s="41"/>
      <c r="L4219" s="41"/>
      <c r="M4219" s="41"/>
      <c r="N4219" s="41"/>
      <c r="O4219" s="41"/>
      <c r="P4219" s="41"/>
      <c r="Q4219" s="41"/>
      <c r="R4219" s="41"/>
      <c r="S4219" s="41"/>
      <c r="T4219" s="41"/>
      <c r="U4219" s="41"/>
      <c r="V4219" s="41"/>
      <c r="W4219" s="41"/>
      <c r="X4219" s="41"/>
      <c r="Y4219" s="43" t="str">
        <f t="shared" si="130"/>
        <v>COMP</v>
      </c>
      <c r="Z4219" s="43">
        <v>2264759</v>
      </c>
      <c r="AA4219" s="43">
        <f t="shared" si="131"/>
        <v>2115851</v>
      </c>
    </row>
    <row r="4220" spans="1:27" x14ac:dyDescent="0.3">
      <c r="A4220" s="43">
        <v>1962311</v>
      </c>
      <c r="B4220" s="43" t="s">
        <v>3961</v>
      </c>
      <c r="C4220" s="43" t="s">
        <v>390</v>
      </c>
      <c r="D4220" s="41"/>
      <c r="E4220" s="43" t="s">
        <v>6263</v>
      </c>
      <c r="F4220" s="43" t="s">
        <v>30</v>
      </c>
      <c r="G4220" s="43">
        <v>37043</v>
      </c>
      <c r="H4220" s="41"/>
      <c r="I4220" s="41"/>
      <c r="J4220" s="43"/>
      <c r="K4220" s="41"/>
      <c r="L4220" s="41"/>
      <c r="M4220" s="41"/>
      <c r="N4220" s="41"/>
      <c r="O4220" s="41"/>
      <c r="P4220" s="41"/>
      <c r="Q4220" s="41"/>
      <c r="R4220" s="41"/>
      <c r="S4220" s="41"/>
      <c r="T4220" s="41"/>
      <c r="U4220" s="41"/>
      <c r="V4220" s="41"/>
      <c r="W4220" s="41"/>
      <c r="X4220" s="41"/>
      <c r="Y4220" s="43" t="str">
        <f t="shared" si="130"/>
        <v>COMP</v>
      </c>
      <c r="Z4220" s="43">
        <v>1967040</v>
      </c>
      <c r="AA4220" s="43">
        <f t="shared" si="131"/>
        <v>1962311</v>
      </c>
    </row>
    <row r="4221" spans="1:27" x14ac:dyDescent="0.3">
      <c r="A4221" s="43">
        <v>328219</v>
      </c>
      <c r="B4221" s="43" t="s">
        <v>3962</v>
      </c>
      <c r="C4221" s="43" t="s">
        <v>1813</v>
      </c>
      <c r="D4221" s="41"/>
      <c r="E4221" s="43" t="s">
        <v>6263</v>
      </c>
      <c r="F4221" s="43" t="s">
        <v>30</v>
      </c>
      <c r="G4221" s="43">
        <v>36014</v>
      </c>
      <c r="H4221" s="41"/>
      <c r="I4221" s="41"/>
      <c r="J4221" s="43"/>
      <c r="K4221" s="41"/>
      <c r="L4221" s="41"/>
      <c r="M4221" s="41"/>
      <c r="N4221" s="41"/>
      <c r="O4221" s="41"/>
      <c r="P4221" s="41"/>
      <c r="Q4221" s="41"/>
      <c r="R4221" s="41"/>
      <c r="S4221" s="41"/>
      <c r="T4221" s="41"/>
      <c r="U4221" s="41"/>
      <c r="V4221" s="41"/>
      <c r="W4221" s="41"/>
      <c r="X4221" s="41"/>
      <c r="Y4221" s="43" t="str">
        <f t="shared" si="130"/>
        <v>COMP</v>
      </c>
      <c r="Z4221" s="43">
        <v>642923</v>
      </c>
      <c r="AA4221" s="43">
        <f t="shared" si="131"/>
        <v>328219</v>
      </c>
    </row>
    <row r="4222" spans="1:27" x14ac:dyDescent="0.3">
      <c r="A4222" s="43">
        <v>1457125</v>
      </c>
      <c r="B4222" s="43" t="s">
        <v>3962</v>
      </c>
      <c r="C4222" s="43" t="s">
        <v>631</v>
      </c>
      <c r="D4222" s="41"/>
      <c r="E4222" s="43" t="s">
        <v>6263</v>
      </c>
      <c r="F4222" s="43" t="s">
        <v>30</v>
      </c>
      <c r="G4222" s="43">
        <v>36014</v>
      </c>
      <c r="H4222" s="41"/>
      <c r="I4222" s="41"/>
      <c r="J4222" s="43"/>
      <c r="K4222" s="41"/>
      <c r="L4222" s="41"/>
      <c r="M4222" s="41"/>
      <c r="N4222" s="41"/>
      <c r="O4222" s="41"/>
      <c r="P4222" s="41"/>
      <c r="Q4222" s="41"/>
      <c r="R4222" s="41"/>
      <c r="S4222" s="41"/>
      <c r="T4222" s="41"/>
      <c r="U4222" s="41"/>
      <c r="V4222" s="41"/>
      <c r="W4222" s="41"/>
      <c r="X4222" s="41"/>
      <c r="Y4222" s="43" t="str">
        <f t="shared" si="130"/>
        <v/>
      </c>
      <c r="Z4222" s="43">
        <v>1005919</v>
      </c>
      <c r="AA4222" s="43" t="e">
        <f t="shared" si="131"/>
        <v>#N/A</v>
      </c>
    </row>
    <row r="4223" spans="1:27" x14ac:dyDescent="0.3">
      <c r="A4223" s="43">
        <v>1300874</v>
      </c>
      <c r="B4223" s="43" t="s">
        <v>3963</v>
      </c>
      <c r="C4223" s="43" t="s">
        <v>514</v>
      </c>
      <c r="D4223" s="41"/>
      <c r="E4223" s="43" t="s">
        <v>6263</v>
      </c>
      <c r="F4223" s="43" t="s">
        <v>28</v>
      </c>
      <c r="G4223" s="43">
        <v>45045</v>
      </c>
      <c r="H4223" s="41"/>
      <c r="I4223" s="41"/>
      <c r="J4223" s="43"/>
      <c r="K4223" s="41"/>
      <c r="L4223" s="41"/>
      <c r="M4223" s="41"/>
      <c r="N4223" s="41"/>
      <c r="O4223" s="41"/>
      <c r="P4223" s="41"/>
      <c r="Q4223" s="41"/>
      <c r="R4223" s="41"/>
      <c r="S4223" s="41"/>
      <c r="T4223" s="41"/>
      <c r="U4223" s="41"/>
      <c r="V4223" s="41"/>
      <c r="W4223" s="41"/>
      <c r="X4223" s="41"/>
      <c r="Y4223" s="43" t="str">
        <f t="shared" si="130"/>
        <v/>
      </c>
      <c r="Z4223" s="43">
        <v>2366755</v>
      </c>
      <c r="AA4223" s="43" t="e">
        <f t="shared" si="131"/>
        <v>#N/A</v>
      </c>
    </row>
    <row r="4224" spans="1:27" x14ac:dyDescent="0.3">
      <c r="A4224" s="43">
        <v>1739798</v>
      </c>
      <c r="B4224" s="43" t="s">
        <v>3963</v>
      </c>
      <c r="C4224" s="43" t="s">
        <v>3964</v>
      </c>
      <c r="D4224" s="41"/>
      <c r="E4224" s="43" t="s">
        <v>6263</v>
      </c>
      <c r="F4224" s="43" t="s">
        <v>30</v>
      </c>
      <c r="G4224" s="43">
        <v>45045</v>
      </c>
      <c r="H4224" s="41"/>
      <c r="I4224" s="41"/>
      <c r="J4224" s="43"/>
      <c r="K4224" s="41"/>
      <c r="L4224" s="41"/>
      <c r="M4224" s="41"/>
      <c r="N4224" s="41"/>
      <c r="O4224" s="41"/>
      <c r="P4224" s="41"/>
      <c r="Q4224" s="41"/>
      <c r="R4224" s="41"/>
      <c r="S4224" s="41"/>
      <c r="T4224" s="41"/>
      <c r="U4224" s="41"/>
      <c r="V4224" s="41"/>
      <c r="W4224" s="41"/>
      <c r="X4224" s="41"/>
      <c r="Y4224" s="43" t="str">
        <f t="shared" si="130"/>
        <v/>
      </c>
      <c r="Z4224" s="43">
        <v>1633738</v>
      </c>
      <c r="AA4224" s="43" t="e">
        <f t="shared" si="131"/>
        <v>#N/A</v>
      </c>
    </row>
    <row r="4225" spans="1:27" x14ac:dyDescent="0.3">
      <c r="A4225" s="43">
        <v>1300873</v>
      </c>
      <c r="B4225" s="43" t="s">
        <v>3963</v>
      </c>
      <c r="C4225" s="43" t="s">
        <v>3965</v>
      </c>
      <c r="D4225" s="41"/>
      <c r="E4225" s="43" t="s">
        <v>31</v>
      </c>
      <c r="F4225" s="43" t="s">
        <v>28</v>
      </c>
      <c r="G4225" s="43">
        <v>45045</v>
      </c>
      <c r="H4225" s="41"/>
      <c r="I4225" s="41"/>
      <c r="J4225" s="43"/>
      <c r="K4225" s="41"/>
      <c r="L4225" s="41"/>
      <c r="M4225" s="41"/>
      <c r="N4225" s="41"/>
      <c r="O4225" s="41"/>
      <c r="P4225" s="41"/>
      <c r="Q4225" s="41"/>
      <c r="R4225" s="41"/>
      <c r="S4225" s="41"/>
      <c r="T4225" s="41"/>
      <c r="U4225" s="41"/>
      <c r="V4225" s="41"/>
      <c r="W4225" s="41"/>
      <c r="X4225" s="41"/>
      <c r="Y4225" s="43" t="str">
        <f t="shared" si="130"/>
        <v>COMP</v>
      </c>
      <c r="Z4225" s="43">
        <v>175893</v>
      </c>
      <c r="AA4225" s="43">
        <f t="shared" si="131"/>
        <v>1300873</v>
      </c>
    </row>
    <row r="4226" spans="1:27" x14ac:dyDescent="0.3">
      <c r="A4226" s="43">
        <v>1885078</v>
      </c>
      <c r="B4226" s="43" t="s">
        <v>3966</v>
      </c>
      <c r="C4226" s="43" t="s">
        <v>3910</v>
      </c>
      <c r="D4226" s="41"/>
      <c r="E4226" s="43" t="s">
        <v>29</v>
      </c>
      <c r="F4226" s="43" t="s">
        <v>28</v>
      </c>
      <c r="G4226" s="43">
        <v>18035</v>
      </c>
      <c r="H4226" s="41"/>
      <c r="I4226" s="41"/>
      <c r="J4226" s="43"/>
      <c r="K4226" s="41"/>
      <c r="L4226" s="41"/>
      <c r="M4226" s="41"/>
      <c r="N4226" s="41"/>
      <c r="O4226" s="41"/>
      <c r="P4226" s="41"/>
      <c r="Q4226" s="41"/>
      <c r="R4226" s="41"/>
      <c r="S4226" s="41"/>
      <c r="T4226" s="41"/>
      <c r="U4226" s="41"/>
      <c r="V4226" s="41"/>
      <c r="W4226" s="41"/>
      <c r="X4226" s="41"/>
      <c r="Y4226" s="43" t="str">
        <f t="shared" ref="Y4226:Y4289" si="132">IF(ISERROR(AA4226)=FALSE,"COMP","")</f>
        <v>COMP</v>
      </c>
      <c r="Z4226" s="43">
        <v>102954</v>
      </c>
      <c r="AA4226" s="43">
        <f t="shared" ref="AA4226:AA4289" si="133">VLOOKUP(A4226,Z:Z,1,FALSE)</f>
        <v>1885078</v>
      </c>
    </row>
    <row r="4227" spans="1:27" x14ac:dyDescent="0.3">
      <c r="A4227" s="43">
        <v>1781757</v>
      </c>
      <c r="B4227" s="43" t="s">
        <v>3967</v>
      </c>
      <c r="C4227" s="43" t="s">
        <v>173</v>
      </c>
      <c r="D4227" s="41"/>
      <c r="E4227" s="43" t="s">
        <v>6263</v>
      </c>
      <c r="F4227" s="43" t="s">
        <v>30</v>
      </c>
      <c r="G4227" s="43">
        <v>37024</v>
      </c>
      <c r="H4227" s="41"/>
      <c r="I4227" s="41"/>
      <c r="J4227" s="43"/>
      <c r="K4227" s="41"/>
      <c r="L4227" s="41"/>
      <c r="M4227" s="41"/>
      <c r="N4227" s="41"/>
      <c r="O4227" s="41"/>
      <c r="P4227" s="41"/>
      <c r="Q4227" s="41"/>
      <c r="R4227" s="41"/>
      <c r="S4227" s="41"/>
      <c r="T4227" s="41"/>
      <c r="U4227" s="41"/>
      <c r="V4227" s="41"/>
      <c r="W4227" s="41"/>
      <c r="X4227" s="41"/>
      <c r="Y4227" s="43" t="str">
        <f t="shared" si="132"/>
        <v/>
      </c>
      <c r="Z4227" s="43">
        <v>2283696</v>
      </c>
      <c r="AA4227" s="43" t="e">
        <f t="shared" si="133"/>
        <v>#N/A</v>
      </c>
    </row>
    <row r="4228" spans="1:27" x14ac:dyDescent="0.3">
      <c r="A4228" s="43">
        <v>2363687</v>
      </c>
      <c r="B4228" s="43" t="s">
        <v>3968</v>
      </c>
      <c r="C4228" s="43" t="s">
        <v>795</v>
      </c>
      <c r="D4228" s="41"/>
      <c r="E4228" s="43" t="s">
        <v>6263</v>
      </c>
      <c r="F4228" s="43" t="s">
        <v>30</v>
      </c>
      <c r="G4228" s="43">
        <v>28037</v>
      </c>
      <c r="H4228" s="41"/>
      <c r="I4228" s="41"/>
      <c r="J4228" s="43"/>
      <c r="K4228" s="41"/>
      <c r="L4228" s="41"/>
      <c r="M4228" s="41"/>
      <c r="N4228" s="41"/>
      <c r="O4228" s="41"/>
      <c r="P4228" s="41"/>
      <c r="Q4228" s="41"/>
      <c r="R4228" s="41"/>
      <c r="S4228" s="41"/>
      <c r="T4228" s="41"/>
      <c r="U4228" s="41"/>
      <c r="V4228" s="41"/>
      <c r="W4228" s="41"/>
      <c r="X4228" s="41"/>
      <c r="Y4228" s="43" t="str">
        <f t="shared" si="132"/>
        <v/>
      </c>
      <c r="Z4228" s="43">
        <v>2385649</v>
      </c>
      <c r="AA4228" s="43" t="e">
        <f t="shared" si="133"/>
        <v>#N/A</v>
      </c>
    </row>
    <row r="4229" spans="1:27" x14ac:dyDescent="0.3">
      <c r="A4229" s="43">
        <v>2291479</v>
      </c>
      <c r="B4229" s="43" t="s">
        <v>3968</v>
      </c>
      <c r="C4229" s="43" t="s">
        <v>427</v>
      </c>
      <c r="D4229" s="41"/>
      <c r="E4229" s="43" t="s">
        <v>6263</v>
      </c>
      <c r="F4229" s="43" t="s">
        <v>28</v>
      </c>
      <c r="G4229" s="43">
        <v>28037</v>
      </c>
      <c r="H4229" s="41"/>
      <c r="I4229" s="41"/>
      <c r="J4229" s="43"/>
      <c r="K4229" s="41"/>
      <c r="L4229" s="41"/>
      <c r="M4229" s="41"/>
      <c r="N4229" s="41"/>
      <c r="O4229" s="41"/>
      <c r="P4229" s="41"/>
      <c r="Q4229" s="41"/>
      <c r="R4229" s="41"/>
      <c r="S4229" s="41"/>
      <c r="T4229" s="41"/>
      <c r="U4229" s="41"/>
      <c r="V4229" s="41"/>
      <c r="W4229" s="41"/>
      <c r="X4229" s="41"/>
      <c r="Y4229" s="43" t="str">
        <f t="shared" si="132"/>
        <v>COMP</v>
      </c>
      <c r="Z4229" s="43">
        <v>2036376</v>
      </c>
      <c r="AA4229" s="43">
        <f t="shared" si="133"/>
        <v>2291479</v>
      </c>
    </row>
    <row r="4230" spans="1:27" x14ac:dyDescent="0.3">
      <c r="A4230" s="43">
        <v>1954769</v>
      </c>
      <c r="B4230" s="43" t="s">
        <v>3969</v>
      </c>
      <c r="C4230" s="43" t="s">
        <v>173</v>
      </c>
      <c r="D4230" s="41"/>
      <c r="E4230" s="43" t="s">
        <v>29</v>
      </c>
      <c r="F4230" s="43" t="s">
        <v>30</v>
      </c>
      <c r="G4230" s="43">
        <v>45011</v>
      </c>
      <c r="H4230" s="41"/>
      <c r="I4230" s="41"/>
      <c r="J4230" s="43"/>
      <c r="K4230" s="41"/>
      <c r="L4230" s="41"/>
      <c r="M4230" s="41"/>
      <c r="N4230" s="41"/>
      <c r="O4230" s="41"/>
      <c r="P4230" s="41"/>
      <c r="Q4230" s="41"/>
      <c r="R4230" s="41"/>
      <c r="S4230" s="41"/>
      <c r="T4230" s="41"/>
      <c r="U4230" s="41"/>
      <c r="V4230" s="41"/>
      <c r="W4230" s="41"/>
      <c r="X4230" s="41"/>
      <c r="Y4230" s="43" t="str">
        <f t="shared" si="132"/>
        <v>COMP</v>
      </c>
      <c r="Z4230" s="43">
        <v>1224061</v>
      </c>
      <c r="AA4230" s="43">
        <f t="shared" si="133"/>
        <v>1954769</v>
      </c>
    </row>
    <row r="4231" spans="1:27" x14ac:dyDescent="0.3">
      <c r="A4231" s="43">
        <v>1761746</v>
      </c>
      <c r="B4231" s="43" t="s">
        <v>3969</v>
      </c>
      <c r="C4231" s="43" t="s">
        <v>313</v>
      </c>
      <c r="D4231" s="41"/>
      <c r="E4231" s="43" t="s">
        <v>35</v>
      </c>
      <c r="F4231" s="43" t="s">
        <v>30</v>
      </c>
      <c r="G4231" s="43">
        <v>41012</v>
      </c>
      <c r="H4231" s="41"/>
      <c r="I4231" s="41"/>
      <c r="J4231" s="43"/>
      <c r="K4231" s="41"/>
      <c r="L4231" s="41"/>
      <c r="M4231" s="41"/>
      <c r="N4231" s="41"/>
      <c r="O4231" s="41"/>
      <c r="P4231" s="41"/>
      <c r="Q4231" s="41"/>
      <c r="R4231" s="41"/>
      <c r="S4231" s="41"/>
      <c r="T4231" s="41"/>
      <c r="U4231" s="41"/>
      <c r="V4231" s="41"/>
      <c r="W4231" s="41"/>
      <c r="X4231" s="41"/>
      <c r="Y4231" s="43" t="str">
        <f t="shared" si="132"/>
        <v>COMP</v>
      </c>
      <c r="Z4231" s="43">
        <v>2347110</v>
      </c>
      <c r="AA4231" s="43">
        <f t="shared" si="133"/>
        <v>1761746</v>
      </c>
    </row>
    <row r="4232" spans="1:27" x14ac:dyDescent="0.3">
      <c r="A4232" s="43">
        <v>1774382</v>
      </c>
      <c r="B4232" s="43" t="s">
        <v>3969</v>
      </c>
      <c r="C4232" s="43" t="s">
        <v>3384</v>
      </c>
      <c r="D4232" s="41"/>
      <c r="E4232" s="43" t="s">
        <v>6263</v>
      </c>
      <c r="F4232" s="43" t="s">
        <v>28</v>
      </c>
      <c r="G4232" s="43">
        <v>37045</v>
      </c>
      <c r="H4232" s="41"/>
      <c r="I4232" s="41"/>
      <c r="J4232" s="43"/>
      <c r="K4232" s="41"/>
      <c r="L4232" s="41"/>
      <c r="M4232" s="41"/>
      <c r="N4232" s="41"/>
      <c r="O4232" s="41"/>
      <c r="P4232" s="41"/>
      <c r="Q4232" s="41"/>
      <c r="R4232" s="41"/>
      <c r="S4232" s="41"/>
      <c r="T4232" s="41"/>
      <c r="U4232" s="41"/>
      <c r="V4232" s="41"/>
      <c r="W4232" s="41"/>
      <c r="X4232" s="41"/>
      <c r="Y4232" s="43" t="str">
        <f t="shared" si="132"/>
        <v/>
      </c>
      <c r="Z4232" s="43">
        <v>1939076</v>
      </c>
      <c r="AA4232" s="43" t="e">
        <f t="shared" si="133"/>
        <v>#N/A</v>
      </c>
    </row>
    <row r="4233" spans="1:27" x14ac:dyDescent="0.3">
      <c r="A4233" s="43">
        <v>1087073</v>
      </c>
      <c r="B4233" s="43" t="s">
        <v>3970</v>
      </c>
      <c r="C4233" s="43" t="s">
        <v>1300</v>
      </c>
      <c r="D4233" s="41"/>
      <c r="E4233" s="43" t="s">
        <v>6263</v>
      </c>
      <c r="F4233" s="43" t="s">
        <v>30</v>
      </c>
      <c r="G4233" s="43">
        <v>28017</v>
      </c>
      <c r="H4233" s="41"/>
      <c r="I4233" s="41"/>
      <c r="J4233" s="43"/>
      <c r="K4233" s="41"/>
      <c r="L4233" s="41"/>
      <c r="M4233" s="41"/>
      <c r="N4233" s="41"/>
      <c r="O4233" s="41"/>
      <c r="P4233" s="41"/>
      <c r="Q4233" s="41"/>
      <c r="R4233" s="41"/>
      <c r="S4233" s="41"/>
      <c r="T4233" s="41"/>
      <c r="U4233" s="41"/>
      <c r="V4233" s="41"/>
      <c r="W4233" s="41"/>
      <c r="X4233" s="41"/>
      <c r="Y4233" s="43" t="str">
        <f t="shared" si="132"/>
        <v/>
      </c>
      <c r="Z4233" s="43">
        <v>1971185</v>
      </c>
      <c r="AA4233" s="43" t="e">
        <f t="shared" si="133"/>
        <v>#N/A</v>
      </c>
    </row>
    <row r="4234" spans="1:27" x14ac:dyDescent="0.3">
      <c r="A4234" s="43">
        <v>1490132</v>
      </c>
      <c r="B4234" s="43" t="s">
        <v>3971</v>
      </c>
      <c r="C4234" s="43" t="s">
        <v>3972</v>
      </c>
      <c r="D4234" s="41"/>
      <c r="E4234" s="43" t="s">
        <v>6263</v>
      </c>
      <c r="F4234" s="43" t="s">
        <v>30</v>
      </c>
      <c r="G4234" s="43">
        <v>28037</v>
      </c>
      <c r="H4234" s="41"/>
      <c r="I4234" s="41"/>
      <c r="J4234" s="43"/>
      <c r="K4234" s="41"/>
      <c r="L4234" s="41"/>
      <c r="M4234" s="41"/>
      <c r="N4234" s="41"/>
      <c r="O4234" s="41"/>
      <c r="P4234" s="41"/>
      <c r="Q4234" s="41"/>
      <c r="R4234" s="41"/>
      <c r="S4234" s="41"/>
      <c r="T4234" s="41"/>
      <c r="U4234" s="41"/>
      <c r="V4234" s="41"/>
      <c r="W4234" s="41"/>
      <c r="X4234" s="41"/>
      <c r="Y4234" s="43" t="str">
        <f t="shared" si="132"/>
        <v>COMP</v>
      </c>
      <c r="Z4234" s="43">
        <v>2370920</v>
      </c>
      <c r="AA4234" s="43">
        <f t="shared" si="133"/>
        <v>1490132</v>
      </c>
    </row>
    <row r="4235" spans="1:27" x14ac:dyDescent="0.3">
      <c r="A4235" s="43">
        <v>1968821</v>
      </c>
      <c r="B4235" s="43" t="s">
        <v>3971</v>
      </c>
      <c r="C4235" s="43" t="s">
        <v>294</v>
      </c>
      <c r="D4235" s="41"/>
      <c r="E4235" s="43" t="s">
        <v>6263</v>
      </c>
      <c r="F4235" s="43" t="s">
        <v>30</v>
      </c>
      <c r="G4235" s="43">
        <v>28039</v>
      </c>
      <c r="H4235" s="41"/>
      <c r="I4235" s="41"/>
      <c r="J4235" s="43"/>
      <c r="K4235" s="41"/>
      <c r="L4235" s="41"/>
      <c r="M4235" s="41"/>
      <c r="N4235" s="41"/>
      <c r="O4235" s="41"/>
      <c r="P4235" s="41"/>
      <c r="Q4235" s="41"/>
      <c r="R4235" s="41"/>
      <c r="S4235" s="41"/>
      <c r="T4235" s="41"/>
      <c r="U4235" s="41"/>
      <c r="V4235" s="41"/>
      <c r="W4235" s="41"/>
      <c r="X4235" s="41"/>
      <c r="Y4235" s="43" t="str">
        <f t="shared" si="132"/>
        <v>COMP</v>
      </c>
      <c r="Z4235" s="43">
        <v>261627</v>
      </c>
      <c r="AA4235" s="43">
        <f t="shared" si="133"/>
        <v>1968821</v>
      </c>
    </row>
    <row r="4236" spans="1:27" x14ac:dyDescent="0.3">
      <c r="A4236" s="43">
        <v>118426</v>
      </c>
      <c r="B4236" s="43" t="s">
        <v>3971</v>
      </c>
      <c r="C4236" s="43" t="s">
        <v>1149</v>
      </c>
      <c r="D4236" s="41"/>
      <c r="E4236" s="43" t="s">
        <v>29</v>
      </c>
      <c r="F4236" s="43" t="s">
        <v>28</v>
      </c>
      <c r="G4236" s="43">
        <v>45045</v>
      </c>
      <c r="H4236" s="41"/>
      <c r="I4236" s="41"/>
      <c r="J4236" s="43"/>
      <c r="K4236" s="41"/>
      <c r="L4236" s="41"/>
      <c r="M4236" s="41"/>
      <c r="N4236" s="41"/>
      <c r="O4236" s="41"/>
      <c r="P4236" s="41"/>
      <c r="Q4236" s="41"/>
      <c r="R4236" s="41"/>
      <c r="S4236" s="41"/>
      <c r="T4236" s="41"/>
      <c r="U4236" s="41"/>
      <c r="V4236" s="41"/>
      <c r="W4236" s="41"/>
      <c r="X4236" s="41"/>
      <c r="Y4236" s="43" t="str">
        <f t="shared" si="132"/>
        <v>COMP</v>
      </c>
      <c r="Z4236" s="43">
        <v>1555820</v>
      </c>
      <c r="AA4236" s="43">
        <f t="shared" si="133"/>
        <v>118426</v>
      </c>
    </row>
    <row r="4237" spans="1:27" x14ac:dyDescent="0.3">
      <c r="A4237" s="43">
        <v>255801</v>
      </c>
      <c r="B4237" s="43" t="s">
        <v>3973</v>
      </c>
      <c r="C4237" s="43" t="s">
        <v>840</v>
      </c>
      <c r="D4237" s="41"/>
      <c r="E4237" s="43" t="s">
        <v>6263</v>
      </c>
      <c r="F4237" s="43" t="s">
        <v>28</v>
      </c>
      <c r="G4237" s="43">
        <v>45009</v>
      </c>
      <c r="H4237" s="41"/>
      <c r="I4237" s="41"/>
      <c r="J4237" s="43"/>
      <c r="K4237" s="41"/>
      <c r="L4237" s="41"/>
      <c r="M4237" s="41"/>
      <c r="N4237" s="41"/>
      <c r="O4237" s="41"/>
      <c r="P4237" s="41"/>
      <c r="Q4237" s="41"/>
      <c r="R4237" s="41"/>
      <c r="S4237" s="41"/>
      <c r="T4237" s="41"/>
      <c r="U4237" s="41"/>
      <c r="V4237" s="41"/>
      <c r="W4237" s="41"/>
      <c r="X4237" s="41"/>
      <c r="Y4237" s="43" t="str">
        <f t="shared" si="132"/>
        <v/>
      </c>
      <c r="Z4237" s="43">
        <v>1609687</v>
      </c>
      <c r="AA4237" s="43" t="e">
        <f t="shared" si="133"/>
        <v>#N/A</v>
      </c>
    </row>
    <row r="4238" spans="1:27" x14ac:dyDescent="0.3">
      <c r="A4238" s="43">
        <v>1754198</v>
      </c>
      <c r="B4238" s="43" t="s">
        <v>3974</v>
      </c>
      <c r="C4238" s="43" t="s">
        <v>777</v>
      </c>
      <c r="D4238" s="41"/>
      <c r="E4238" s="43" t="s">
        <v>6263</v>
      </c>
      <c r="F4238" s="43" t="s">
        <v>30</v>
      </c>
      <c r="G4238" s="43">
        <v>37015</v>
      </c>
      <c r="H4238" s="41"/>
      <c r="I4238" s="41"/>
      <c r="J4238" s="43"/>
      <c r="K4238" s="41"/>
      <c r="L4238" s="41"/>
      <c r="M4238" s="41"/>
      <c r="N4238" s="41"/>
      <c r="O4238" s="41"/>
      <c r="P4238" s="41"/>
      <c r="Q4238" s="41"/>
      <c r="R4238" s="41"/>
      <c r="S4238" s="41"/>
      <c r="T4238" s="41"/>
      <c r="U4238" s="41"/>
      <c r="V4238" s="41"/>
      <c r="W4238" s="41"/>
      <c r="X4238" s="41"/>
      <c r="Y4238" s="43" t="str">
        <f t="shared" si="132"/>
        <v/>
      </c>
      <c r="Z4238" s="43">
        <v>1168116</v>
      </c>
      <c r="AA4238" s="43" t="e">
        <f t="shared" si="133"/>
        <v>#N/A</v>
      </c>
    </row>
    <row r="4239" spans="1:27" x14ac:dyDescent="0.3">
      <c r="A4239" s="43">
        <v>1335810</v>
      </c>
      <c r="B4239" s="43" t="s">
        <v>3975</v>
      </c>
      <c r="C4239" s="43" t="s">
        <v>722</v>
      </c>
      <c r="D4239" s="41"/>
      <c r="E4239" s="43" t="s">
        <v>6263</v>
      </c>
      <c r="F4239" s="43" t="s">
        <v>28</v>
      </c>
      <c r="G4239" s="43">
        <v>36014</v>
      </c>
      <c r="H4239" s="41"/>
      <c r="I4239" s="41"/>
      <c r="J4239" s="43"/>
      <c r="K4239" s="41"/>
      <c r="L4239" s="41"/>
      <c r="M4239" s="41"/>
      <c r="N4239" s="41"/>
      <c r="O4239" s="41"/>
      <c r="P4239" s="41"/>
      <c r="Q4239" s="41"/>
      <c r="R4239" s="41"/>
      <c r="S4239" s="41"/>
      <c r="T4239" s="41"/>
      <c r="U4239" s="41"/>
      <c r="V4239" s="41"/>
      <c r="W4239" s="41"/>
      <c r="X4239" s="41"/>
      <c r="Y4239" s="43" t="str">
        <f t="shared" si="132"/>
        <v/>
      </c>
      <c r="Z4239" s="43">
        <v>1264350</v>
      </c>
      <c r="AA4239" s="43" t="e">
        <f t="shared" si="133"/>
        <v>#N/A</v>
      </c>
    </row>
    <row r="4240" spans="1:27" x14ac:dyDescent="0.3">
      <c r="A4240" s="43">
        <v>1218680</v>
      </c>
      <c r="B4240" s="43" t="s">
        <v>3975</v>
      </c>
      <c r="C4240" s="43" t="s">
        <v>3976</v>
      </c>
      <c r="D4240" s="41"/>
      <c r="E4240" s="43" t="s">
        <v>31</v>
      </c>
      <c r="F4240" s="43" t="s">
        <v>30</v>
      </c>
      <c r="G4240" s="43">
        <v>45033</v>
      </c>
      <c r="H4240" s="41"/>
      <c r="I4240" s="41"/>
      <c r="J4240" s="43"/>
      <c r="K4240" s="41"/>
      <c r="L4240" s="41"/>
      <c r="M4240" s="41"/>
      <c r="N4240" s="41"/>
      <c r="O4240" s="41"/>
      <c r="P4240" s="41"/>
      <c r="Q4240" s="41"/>
      <c r="R4240" s="41"/>
      <c r="S4240" s="41"/>
      <c r="T4240" s="41"/>
      <c r="U4240" s="41"/>
      <c r="V4240" s="41"/>
      <c r="W4240" s="41"/>
      <c r="X4240" s="41"/>
      <c r="Y4240" s="43" t="str">
        <f t="shared" si="132"/>
        <v>COMP</v>
      </c>
      <c r="Z4240" s="43">
        <v>1477982</v>
      </c>
      <c r="AA4240" s="43">
        <f t="shared" si="133"/>
        <v>1218680</v>
      </c>
    </row>
    <row r="4241" spans="1:27" x14ac:dyDescent="0.3">
      <c r="A4241" s="43">
        <v>1556749</v>
      </c>
      <c r="B4241" s="43" t="s">
        <v>3977</v>
      </c>
      <c r="C4241" s="43" t="s">
        <v>346</v>
      </c>
      <c r="D4241" s="41"/>
      <c r="E4241" s="43" t="s">
        <v>6263</v>
      </c>
      <c r="F4241" s="43" t="s">
        <v>28</v>
      </c>
      <c r="G4241" s="43">
        <v>37015</v>
      </c>
      <c r="H4241" s="41"/>
      <c r="I4241" s="41"/>
      <c r="J4241" s="43"/>
      <c r="K4241" s="41"/>
      <c r="L4241" s="41"/>
      <c r="M4241" s="41"/>
      <c r="N4241" s="41"/>
      <c r="O4241" s="41"/>
      <c r="P4241" s="41"/>
      <c r="Q4241" s="41"/>
      <c r="R4241" s="41"/>
      <c r="S4241" s="41"/>
      <c r="T4241" s="41"/>
      <c r="U4241" s="41"/>
      <c r="V4241" s="41"/>
      <c r="W4241" s="41"/>
      <c r="X4241" s="41"/>
      <c r="Y4241" s="43" t="str">
        <f t="shared" si="132"/>
        <v>COMP</v>
      </c>
      <c r="Z4241" s="43">
        <v>2401154</v>
      </c>
      <c r="AA4241" s="43">
        <f t="shared" si="133"/>
        <v>1556749</v>
      </c>
    </row>
    <row r="4242" spans="1:27" x14ac:dyDescent="0.3">
      <c r="A4242" s="43">
        <v>2101175</v>
      </c>
      <c r="B4242" s="43" t="s">
        <v>3978</v>
      </c>
      <c r="C4242" s="43" t="s">
        <v>223</v>
      </c>
      <c r="D4242" s="41"/>
      <c r="E4242" s="43" t="s">
        <v>6263</v>
      </c>
      <c r="F4242" s="43" t="s">
        <v>28</v>
      </c>
      <c r="G4242" s="43">
        <v>37045</v>
      </c>
      <c r="H4242" s="41"/>
      <c r="I4242" s="41"/>
      <c r="J4242" s="43"/>
      <c r="K4242" s="41"/>
      <c r="L4242" s="41"/>
      <c r="M4242" s="41"/>
      <c r="N4242" s="41"/>
      <c r="O4242" s="41"/>
      <c r="P4242" s="41"/>
      <c r="Q4242" s="41"/>
      <c r="R4242" s="41"/>
      <c r="S4242" s="41"/>
      <c r="T4242" s="41"/>
      <c r="U4242" s="41"/>
      <c r="V4242" s="41"/>
      <c r="W4242" s="41"/>
      <c r="X4242" s="41"/>
      <c r="Y4242" s="43" t="str">
        <f t="shared" si="132"/>
        <v/>
      </c>
      <c r="Z4242" s="43">
        <v>1375884</v>
      </c>
      <c r="AA4242" s="43" t="e">
        <f t="shared" si="133"/>
        <v>#N/A</v>
      </c>
    </row>
    <row r="4243" spans="1:27" x14ac:dyDescent="0.3">
      <c r="A4243" s="43">
        <v>2166285</v>
      </c>
      <c r="B4243" s="43" t="s">
        <v>3979</v>
      </c>
      <c r="C4243" s="43" t="s">
        <v>2401</v>
      </c>
      <c r="D4243" s="41"/>
      <c r="E4243" s="43" t="s">
        <v>6263</v>
      </c>
      <c r="F4243" s="43" t="s">
        <v>28</v>
      </c>
      <c r="G4243" s="43">
        <v>41031</v>
      </c>
      <c r="H4243" s="41"/>
      <c r="I4243" s="41"/>
      <c r="J4243" s="43"/>
      <c r="K4243" s="41"/>
      <c r="L4243" s="41"/>
      <c r="M4243" s="41"/>
      <c r="N4243" s="41"/>
      <c r="O4243" s="41"/>
      <c r="P4243" s="41"/>
      <c r="Q4243" s="41"/>
      <c r="R4243" s="41"/>
      <c r="S4243" s="41"/>
      <c r="T4243" s="41"/>
      <c r="U4243" s="41"/>
      <c r="V4243" s="41"/>
      <c r="W4243" s="41"/>
      <c r="X4243" s="41"/>
      <c r="Y4243" s="43" t="str">
        <f t="shared" si="132"/>
        <v/>
      </c>
      <c r="Z4243" s="43">
        <v>1864770</v>
      </c>
      <c r="AA4243" s="43" t="e">
        <f t="shared" si="133"/>
        <v>#N/A</v>
      </c>
    </row>
    <row r="4244" spans="1:27" x14ac:dyDescent="0.3">
      <c r="A4244" s="43">
        <v>2421188</v>
      </c>
      <c r="B4244" s="43" t="s">
        <v>3980</v>
      </c>
      <c r="C4244" s="43" t="s">
        <v>226</v>
      </c>
      <c r="D4244" s="41"/>
      <c r="E4244" s="43" t="s">
        <v>6263</v>
      </c>
      <c r="F4244" s="43" t="s">
        <v>30</v>
      </c>
      <c r="G4244" s="43">
        <v>28011</v>
      </c>
      <c r="H4244" s="41"/>
      <c r="I4244" s="41"/>
      <c r="J4244" s="43"/>
      <c r="K4244" s="41"/>
      <c r="L4244" s="41"/>
      <c r="M4244" s="41"/>
      <c r="N4244" s="41"/>
      <c r="O4244" s="41"/>
      <c r="P4244" s="41"/>
      <c r="Q4244" s="41"/>
      <c r="R4244" s="41"/>
      <c r="S4244" s="41"/>
      <c r="T4244" s="41"/>
      <c r="U4244" s="41"/>
      <c r="V4244" s="41"/>
      <c r="W4244" s="41"/>
      <c r="X4244" s="41"/>
      <c r="Y4244" s="43" t="str">
        <f t="shared" si="132"/>
        <v>COMP</v>
      </c>
      <c r="Z4244" s="43">
        <v>1490876</v>
      </c>
      <c r="AA4244" s="43">
        <f t="shared" si="133"/>
        <v>2421188</v>
      </c>
    </row>
    <row r="4245" spans="1:27" x14ac:dyDescent="0.3">
      <c r="A4245" s="43">
        <v>2300497</v>
      </c>
      <c r="B4245" s="43" t="s">
        <v>3980</v>
      </c>
      <c r="C4245" s="43" t="s">
        <v>379</v>
      </c>
      <c r="D4245" s="41"/>
      <c r="E4245" s="43" t="s">
        <v>29</v>
      </c>
      <c r="F4245" s="43" t="s">
        <v>30</v>
      </c>
      <c r="G4245" s="43">
        <v>45011</v>
      </c>
      <c r="H4245" s="41"/>
      <c r="I4245" s="41"/>
      <c r="J4245" s="43"/>
      <c r="K4245" s="41"/>
      <c r="L4245" s="41"/>
      <c r="M4245" s="41"/>
      <c r="N4245" s="41"/>
      <c r="O4245" s="41"/>
      <c r="P4245" s="41"/>
      <c r="Q4245" s="41"/>
      <c r="R4245" s="41"/>
      <c r="S4245" s="41"/>
      <c r="T4245" s="41"/>
      <c r="U4245" s="41"/>
      <c r="V4245" s="41"/>
      <c r="W4245" s="41"/>
      <c r="X4245" s="41"/>
      <c r="Y4245" s="43" t="str">
        <f t="shared" si="132"/>
        <v/>
      </c>
      <c r="Z4245" s="43">
        <v>824058</v>
      </c>
      <c r="AA4245" s="43" t="e">
        <f t="shared" si="133"/>
        <v>#N/A</v>
      </c>
    </row>
    <row r="4246" spans="1:27" x14ac:dyDescent="0.3">
      <c r="A4246" s="43">
        <v>2260841</v>
      </c>
      <c r="B4246" s="43" t="s">
        <v>3981</v>
      </c>
      <c r="C4246" s="43" t="s">
        <v>390</v>
      </c>
      <c r="D4246" s="41"/>
      <c r="E4246" s="43" t="s">
        <v>6263</v>
      </c>
      <c r="F4246" s="43" t="s">
        <v>30</v>
      </c>
      <c r="G4246" s="43">
        <v>45005</v>
      </c>
      <c r="H4246" s="41"/>
      <c r="I4246" s="41"/>
      <c r="J4246" s="43"/>
      <c r="K4246" s="41"/>
      <c r="L4246" s="41"/>
      <c r="M4246" s="41"/>
      <c r="N4246" s="41"/>
      <c r="O4246" s="41"/>
      <c r="P4246" s="41"/>
      <c r="Q4246" s="41"/>
      <c r="R4246" s="41"/>
      <c r="S4246" s="41"/>
      <c r="T4246" s="41"/>
      <c r="U4246" s="41"/>
      <c r="V4246" s="41"/>
      <c r="W4246" s="41"/>
      <c r="X4246" s="41"/>
      <c r="Y4246" s="43" t="str">
        <f t="shared" si="132"/>
        <v/>
      </c>
      <c r="Z4246" s="43">
        <v>2358267</v>
      </c>
      <c r="AA4246" s="43" t="e">
        <f t="shared" si="133"/>
        <v>#N/A</v>
      </c>
    </row>
    <row r="4247" spans="1:27" x14ac:dyDescent="0.3">
      <c r="A4247" s="43">
        <v>809356</v>
      </c>
      <c r="B4247" s="43" t="s">
        <v>3981</v>
      </c>
      <c r="C4247" s="43" t="s">
        <v>228</v>
      </c>
      <c r="D4247" s="41"/>
      <c r="E4247" s="43" t="s">
        <v>6263</v>
      </c>
      <c r="F4247" s="43" t="s">
        <v>28</v>
      </c>
      <c r="G4247" s="43">
        <v>18032</v>
      </c>
      <c r="H4247" s="41"/>
      <c r="I4247" s="41"/>
      <c r="J4247" s="43"/>
      <c r="K4247" s="41"/>
      <c r="L4247" s="41"/>
      <c r="M4247" s="41"/>
      <c r="N4247" s="41"/>
      <c r="O4247" s="41"/>
      <c r="P4247" s="41"/>
      <c r="Q4247" s="41"/>
      <c r="R4247" s="41"/>
      <c r="S4247" s="41"/>
      <c r="T4247" s="41"/>
      <c r="U4247" s="41"/>
      <c r="V4247" s="41"/>
      <c r="W4247" s="41"/>
      <c r="X4247" s="41"/>
      <c r="Y4247" s="43" t="str">
        <f t="shared" si="132"/>
        <v>COMP</v>
      </c>
      <c r="Z4247" s="43">
        <v>892728</v>
      </c>
      <c r="AA4247" s="43">
        <f t="shared" si="133"/>
        <v>809356</v>
      </c>
    </row>
    <row r="4248" spans="1:27" x14ac:dyDescent="0.3">
      <c r="A4248" s="43">
        <v>1326021</v>
      </c>
      <c r="B4248" s="43" t="s">
        <v>3981</v>
      </c>
      <c r="C4248" s="43" t="s">
        <v>1734</v>
      </c>
      <c r="D4248" s="41"/>
      <c r="E4248" s="43" t="s">
        <v>29</v>
      </c>
      <c r="F4248" s="43" t="s">
        <v>30</v>
      </c>
      <c r="G4248" s="43">
        <v>41006</v>
      </c>
      <c r="H4248" s="41"/>
      <c r="I4248" s="41"/>
      <c r="J4248" s="43"/>
      <c r="K4248" s="41"/>
      <c r="L4248" s="41"/>
      <c r="M4248" s="41"/>
      <c r="N4248" s="41"/>
      <c r="O4248" s="41"/>
      <c r="P4248" s="41"/>
      <c r="Q4248" s="41"/>
      <c r="R4248" s="41"/>
      <c r="S4248" s="41"/>
      <c r="T4248" s="41"/>
      <c r="U4248" s="41"/>
      <c r="V4248" s="41"/>
      <c r="W4248" s="41"/>
      <c r="X4248" s="41"/>
      <c r="Y4248" s="43" t="str">
        <f t="shared" si="132"/>
        <v>COMP</v>
      </c>
      <c r="Z4248" s="43">
        <v>693542</v>
      </c>
      <c r="AA4248" s="43">
        <f t="shared" si="133"/>
        <v>1326021</v>
      </c>
    </row>
    <row r="4249" spans="1:27" x14ac:dyDescent="0.3">
      <c r="A4249" s="43">
        <v>1735167</v>
      </c>
      <c r="B4249" s="43" t="s">
        <v>3981</v>
      </c>
      <c r="C4249" s="43" t="s">
        <v>401</v>
      </c>
      <c r="D4249" s="41"/>
      <c r="E4249" s="43" t="s">
        <v>6263</v>
      </c>
      <c r="F4249" s="43" t="s">
        <v>30</v>
      </c>
      <c r="G4249" s="43">
        <v>45009</v>
      </c>
      <c r="H4249" s="41"/>
      <c r="I4249" s="41"/>
      <c r="J4249" s="43"/>
      <c r="K4249" s="41"/>
      <c r="L4249" s="41"/>
      <c r="M4249" s="41"/>
      <c r="N4249" s="41"/>
      <c r="O4249" s="41"/>
      <c r="P4249" s="41"/>
      <c r="Q4249" s="41"/>
      <c r="R4249" s="41"/>
      <c r="S4249" s="41"/>
      <c r="T4249" s="41"/>
      <c r="U4249" s="41"/>
      <c r="V4249" s="41"/>
      <c r="W4249" s="41"/>
      <c r="X4249" s="41"/>
      <c r="Y4249" s="43" t="str">
        <f t="shared" si="132"/>
        <v/>
      </c>
      <c r="Z4249" s="43">
        <v>1006900</v>
      </c>
      <c r="AA4249" s="43" t="e">
        <f t="shared" si="133"/>
        <v>#N/A</v>
      </c>
    </row>
    <row r="4250" spans="1:27" x14ac:dyDescent="0.3">
      <c r="A4250" s="43">
        <v>1614852</v>
      </c>
      <c r="B4250" s="43" t="s">
        <v>3981</v>
      </c>
      <c r="C4250" s="43" t="s">
        <v>427</v>
      </c>
      <c r="D4250" s="41"/>
      <c r="E4250" s="43" t="s">
        <v>6263</v>
      </c>
      <c r="F4250" s="43" t="s">
        <v>28</v>
      </c>
      <c r="G4250" s="43">
        <v>37021</v>
      </c>
      <c r="H4250" s="41"/>
      <c r="I4250" s="41"/>
      <c r="J4250" s="43"/>
      <c r="K4250" s="41"/>
      <c r="L4250" s="41"/>
      <c r="M4250" s="41"/>
      <c r="N4250" s="41"/>
      <c r="O4250" s="41"/>
      <c r="P4250" s="41"/>
      <c r="Q4250" s="41"/>
      <c r="R4250" s="41"/>
      <c r="S4250" s="41"/>
      <c r="T4250" s="41"/>
      <c r="U4250" s="41"/>
      <c r="V4250" s="41"/>
      <c r="W4250" s="41"/>
      <c r="X4250" s="41"/>
      <c r="Y4250" s="43" t="str">
        <f t="shared" si="132"/>
        <v>COMP</v>
      </c>
      <c r="Z4250" s="43">
        <v>1596172</v>
      </c>
      <c r="AA4250" s="43">
        <f t="shared" si="133"/>
        <v>1614852</v>
      </c>
    </row>
    <row r="4251" spans="1:27" x14ac:dyDescent="0.3">
      <c r="A4251" s="43">
        <v>2362386</v>
      </c>
      <c r="B4251" s="43" t="s">
        <v>3981</v>
      </c>
      <c r="C4251" s="43" t="s">
        <v>986</v>
      </c>
      <c r="D4251" s="41"/>
      <c r="E4251" s="43" t="s">
        <v>35</v>
      </c>
      <c r="F4251" s="43" t="s">
        <v>28</v>
      </c>
      <c r="G4251" s="43">
        <v>41003</v>
      </c>
      <c r="H4251" s="41"/>
      <c r="I4251" s="41"/>
      <c r="J4251" s="43"/>
      <c r="K4251" s="41"/>
      <c r="L4251" s="41"/>
      <c r="M4251" s="41"/>
      <c r="N4251" s="41"/>
      <c r="O4251" s="41"/>
      <c r="P4251" s="41"/>
      <c r="Q4251" s="41"/>
      <c r="R4251" s="41"/>
      <c r="S4251" s="41"/>
      <c r="T4251" s="41"/>
      <c r="U4251" s="41"/>
      <c r="V4251" s="41"/>
      <c r="W4251" s="41"/>
      <c r="X4251" s="41"/>
      <c r="Y4251" s="43" t="str">
        <f t="shared" si="132"/>
        <v>COMP</v>
      </c>
      <c r="Z4251" s="43">
        <v>2344398</v>
      </c>
      <c r="AA4251" s="43">
        <f t="shared" si="133"/>
        <v>2362386</v>
      </c>
    </row>
    <row r="4252" spans="1:27" x14ac:dyDescent="0.3">
      <c r="A4252" s="43">
        <v>1079346</v>
      </c>
      <c r="B4252" s="43" t="s">
        <v>3982</v>
      </c>
      <c r="C4252" s="43" t="s">
        <v>436</v>
      </c>
      <c r="D4252" s="41"/>
      <c r="E4252" s="43" t="s">
        <v>29</v>
      </c>
      <c r="F4252" s="43" t="s">
        <v>28</v>
      </c>
      <c r="G4252" s="43">
        <v>41012</v>
      </c>
      <c r="H4252" s="41"/>
      <c r="I4252" s="41"/>
      <c r="J4252" s="43"/>
      <c r="K4252" s="41"/>
      <c r="L4252" s="41"/>
      <c r="M4252" s="41"/>
      <c r="N4252" s="41"/>
      <c r="O4252" s="41"/>
      <c r="P4252" s="41"/>
      <c r="Q4252" s="41"/>
      <c r="R4252" s="41"/>
      <c r="S4252" s="41"/>
      <c r="T4252" s="41"/>
      <c r="U4252" s="41"/>
      <c r="V4252" s="41"/>
      <c r="W4252" s="41"/>
      <c r="X4252" s="41"/>
      <c r="Y4252" s="43" t="str">
        <f t="shared" si="132"/>
        <v/>
      </c>
      <c r="Z4252" s="43">
        <v>2334361</v>
      </c>
      <c r="AA4252" s="43" t="e">
        <f t="shared" si="133"/>
        <v>#N/A</v>
      </c>
    </row>
    <row r="4253" spans="1:27" x14ac:dyDescent="0.3">
      <c r="A4253" s="43">
        <v>1063314</v>
      </c>
      <c r="B4253" s="43" t="s">
        <v>3983</v>
      </c>
      <c r="C4253" s="43" t="s">
        <v>1089</v>
      </c>
      <c r="D4253" s="41"/>
      <c r="E4253" s="43" t="s">
        <v>29</v>
      </c>
      <c r="F4253" s="43" t="s">
        <v>28</v>
      </c>
      <c r="G4253" s="43">
        <v>45003</v>
      </c>
      <c r="H4253" s="41"/>
      <c r="I4253" s="41"/>
      <c r="J4253" s="43"/>
      <c r="K4253" s="41"/>
      <c r="L4253" s="41"/>
      <c r="M4253" s="41"/>
      <c r="N4253" s="41"/>
      <c r="O4253" s="41"/>
      <c r="P4253" s="41"/>
      <c r="Q4253" s="41"/>
      <c r="R4253" s="41"/>
      <c r="S4253" s="41"/>
      <c r="T4253" s="41"/>
      <c r="U4253" s="41"/>
      <c r="V4253" s="41"/>
      <c r="W4253" s="41"/>
      <c r="X4253" s="41"/>
      <c r="Y4253" s="43" t="str">
        <f t="shared" si="132"/>
        <v>COMP</v>
      </c>
      <c r="Z4253" s="43">
        <v>2290199</v>
      </c>
      <c r="AA4253" s="43">
        <f t="shared" si="133"/>
        <v>1063314</v>
      </c>
    </row>
    <row r="4254" spans="1:27" x14ac:dyDescent="0.3">
      <c r="A4254" s="43">
        <v>1462069</v>
      </c>
      <c r="B4254" s="43" t="s">
        <v>3983</v>
      </c>
      <c r="C4254" s="43" t="s">
        <v>3044</v>
      </c>
      <c r="D4254" s="41"/>
      <c r="E4254" s="43" t="s">
        <v>35</v>
      </c>
      <c r="F4254" s="43" t="s">
        <v>28</v>
      </c>
      <c r="G4254" s="43">
        <v>45003</v>
      </c>
      <c r="H4254" s="41"/>
      <c r="I4254" s="41"/>
      <c r="J4254" s="43"/>
      <c r="K4254" s="41"/>
      <c r="L4254" s="41"/>
      <c r="M4254" s="41"/>
      <c r="N4254" s="41"/>
      <c r="O4254" s="41"/>
      <c r="P4254" s="41"/>
      <c r="Q4254" s="41"/>
      <c r="R4254" s="41"/>
      <c r="S4254" s="41"/>
      <c r="T4254" s="41"/>
      <c r="U4254" s="41"/>
      <c r="V4254" s="41"/>
      <c r="W4254" s="41"/>
      <c r="X4254" s="41"/>
      <c r="Y4254" s="43" t="str">
        <f t="shared" si="132"/>
        <v>COMP</v>
      </c>
      <c r="Z4254" s="43">
        <v>1396435</v>
      </c>
      <c r="AA4254" s="43">
        <f t="shared" si="133"/>
        <v>1462069</v>
      </c>
    </row>
    <row r="4255" spans="1:27" x14ac:dyDescent="0.3">
      <c r="A4255" s="43">
        <v>462464</v>
      </c>
      <c r="B4255" s="43" t="s">
        <v>3984</v>
      </c>
      <c r="C4255" s="43" t="s">
        <v>248</v>
      </c>
      <c r="D4255" s="41"/>
      <c r="E4255" s="43" t="s">
        <v>6263</v>
      </c>
      <c r="F4255" s="43" t="s">
        <v>30</v>
      </c>
      <c r="G4255" s="43">
        <v>45008</v>
      </c>
      <c r="H4255" s="41"/>
      <c r="I4255" s="41"/>
      <c r="J4255" s="43"/>
      <c r="K4255" s="41"/>
      <c r="L4255" s="41"/>
      <c r="M4255" s="41"/>
      <c r="N4255" s="41"/>
      <c r="O4255" s="41"/>
      <c r="P4255" s="41"/>
      <c r="Q4255" s="41"/>
      <c r="R4255" s="41"/>
      <c r="S4255" s="41"/>
      <c r="T4255" s="41"/>
      <c r="U4255" s="41"/>
      <c r="V4255" s="41"/>
      <c r="W4255" s="41"/>
      <c r="X4255" s="41"/>
      <c r="Y4255" s="43" t="str">
        <f t="shared" si="132"/>
        <v/>
      </c>
      <c r="Z4255" s="43">
        <v>359136</v>
      </c>
      <c r="AA4255" s="43" t="e">
        <f t="shared" si="133"/>
        <v>#N/A</v>
      </c>
    </row>
    <row r="4256" spans="1:27" x14ac:dyDescent="0.3">
      <c r="A4256" s="43">
        <v>1968813</v>
      </c>
      <c r="B4256" s="43" t="s">
        <v>3985</v>
      </c>
      <c r="C4256" s="43" t="s">
        <v>2788</v>
      </c>
      <c r="D4256" s="41"/>
      <c r="E4256" s="43" t="s">
        <v>6263</v>
      </c>
      <c r="F4256" s="43" t="s">
        <v>30</v>
      </c>
      <c r="G4256" s="43">
        <v>28039</v>
      </c>
      <c r="H4256" s="41"/>
      <c r="I4256" s="41"/>
      <c r="J4256" s="43"/>
      <c r="K4256" s="41"/>
      <c r="L4256" s="41"/>
      <c r="M4256" s="41"/>
      <c r="N4256" s="41"/>
      <c r="O4256" s="41"/>
      <c r="P4256" s="41"/>
      <c r="Q4256" s="41"/>
      <c r="R4256" s="41"/>
      <c r="S4256" s="41"/>
      <c r="T4256" s="41"/>
      <c r="U4256" s="41"/>
      <c r="V4256" s="41"/>
      <c r="W4256" s="41"/>
      <c r="X4256" s="41"/>
      <c r="Y4256" s="43" t="str">
        <f t="shared" si="132"/>
        <v>COMP</v>
      </c>
      <c r="Z4256" s="43">
        <v>2264549</v>
      </c>
      <c r="AA4256" s="43">
        <f t="shared" si="133"/>
        <v>1968813</v>
      </c>
    </row>
    <row r="4257" spans="1:27" x14ac:dyDescent="0.3">
      <c r="A4257" s="43">
        <v>2393943</v>
      </c>
      <c r="B4257" s="43" t="s">
        <v>3986</v>
      </c>
      <c r="C4257" s="43" t="s">
        <v>266</v>
      </c>
      <c r="D4257" s="41"/>
      <c r="E4257" s="43" t="s">
        <v>6263</v>
      </c>
      <c r="F4257" s="43" t="s">
        <v>30</v>
      </c>
      <c r="G4257" s="43">
        <v>28037</v>
      </c>
      <c r="H4257" s="41"/>
      <c r="I4257" s="41"/>
      <c r="J4257" s="43"/>
      <c r="K4257" s="41"/>
      <c r="L4257" s="41"/>
      <c r="M4257" s="41"/>
      <c r="N4257" s="41"/>
      <c r="O4257" s="41"/>
      <c r="P4257" s="41"/>
      <c r="Q4257" s="41"/>
      <c r="R4257" s="41"/>
      <c r="S4257" s="41"/>
      <c r="T4257" s="41"/>
      <c r="U4257" s="41"/>
      <c r="V4257" s="41"/>
      <c r="W4257" s="41"/>
      <c r="X4257" s="41"/>
      <c r="Y4257" s="43" t="str">
        <f t="shared" si="132"/>
        <v/>
      </c>
      <c r="Z4257" s="43">
        <v>1064309</v>
      </c>
      <c r="AA4257" s="43" t="e">
        <f t="shared" si="133"/>
        <v>#N/A</v>
      </c>
    </row>
    <row r="4258" spans="1:27" x14ac:dyDescent="0.3">
      <c r="A4258" s="43">
        <v>2281684</v>
      </c>
      <c r="B4258" s="43" t="s">
        <v>3987</v>
      </c>
      <c r="C4258" s="43" t="s">
        <v>1649</v>
      </c>
      <c r="D4258" s="41"/>
      <c r="E4258" s="43" t="s">
        <v>6263</v>
      </c>
      <c r="F4258" s="43" t="s">
        <v>30</v>
      </c>
      <c r="G4258" s="43">
        <v>37023</v>
      </c>
      <c r="H4258" s="41"/>
      <c r="I4258" s="41"/>
      <c r="J4258" s="43"/>
      <c r="K4258" s="41"/>
      <c r="L4258" s="41"/>
      <c r="M4258" s="41"/>
      <c r="N4258" s="41"/>
      <c r="O4258" s="41"/>
      <c r="P4258" s="41"/>
      <c r="Q4258" s="41"/>
      <c r="R4258" s="41"/>
      <c r="S4258" s="41"/>
      <c r="T4258" s="41"/>
      <c r="U4258" s="41"/>
      <c r="V4258" s="41"/>
      <c r="W4258" s="41"/>
      <c r="X4258" s="41"/>
      <c r="Y4258" s="43" t="str">
        <f t="shared" si="132"/>
        <v/>
      </c>
      <c r="Z4258" s="43">
        <v>1445870</v>
      </c>
      <c r="AA4258" s="43" t="e">
        <f t="shared" si="133"/>
        <v>#N/A</v>
      </c>
    </row>
    <row r="4259" spans="1:27" x14ac:dyDescent="0.3">
      <c r="A4259" s="43">
        <v>1355413</v>
      </c>
      <c r="B4259" s="43" t="s">
        <v>3988</v>
      </c>
      <c r="C4259" s="43" t="s">
        <v>3989</v>
      </c>
      <c r="D4259" s="41"/>
      <c r="E4259" s="43" t="s">
        <v>6263</v>
      </c>
      <c r="F4259" s="43" t="s">
        <v>30</v>
      </c>
      <c r="G4259" s="43">
        <v>45044</v>
      </c>
      <c r="H4259" s="41"/>
      <c r="I4259" s="41"/>
      <c r="J4259" s="43"/>
      <c r="K4259" s="41"/>
      <c r="L4259" s="41"/>
      <c r="M4259" s="41"/>
      <c r="N4259" s="41"/>
      <c r="O4259" s="41"/>
      <c r="P4259" s="41"/>
      <c r="Q4259" s="41"/>
      <c r="R4259" s="41"/>
      <c r="S4259" s="41"/>
      <c r="T4259" s="41"/>
      <c r="U4259" s="41"/>
      <c r="V4259" s="41"/>
      <c r="W4259" s="41"/>
      <c r="X4259" s="41"/>
      <c r="Y4259" s="43" t="str">
        <f t="shared" si="132"/>
        <v/>
      </c>
      <c r="Z4259" s="43">
        <v>2265247</v>
      </c>
      <c r="AA4259" s="43" t="e">
        <f t="shared" si="133"/>
        <v>#N/A</v>
      </c>
    </row>
    <row r="4260" spans="1:27" x14ac:dyDescent="0.3">
      <c r="A4260" s="43">
        <v>2187764</v>
      </c>
      <c r="B4260" s="43" t="s">
        <v>3990</v>
      </c>
      <c r="C4260" s="43" t="s">
        <v>557</v>
      </c>
      <c r="D4260" s="41"/>
      <c r="E4260" s="43" t="s">
        <v>6263</v>
      </c>
      <c r="F4260" s="43" t="s">
        <v>30</v>
      </c>
      <c r="G4260" s="43">
        <v>28024</v>
      </c>
      <c r="H4260" s="41"/>
      <c r="I4260" s="41"/>
      <c r="J4260" s="43"/>
      <c r="K4260" s="41"/>
      <c r="L4260" s="41"/>
      <c r="M4260" s="41"/>
      <c r="N4260" s="41"/>
      <c r="O4260" s="41"/>
      <c r="P4260" s="41"/>
      <c r="Q4260" s="41"/>
      <c r="R4260" s="41"/>
      <c r="S4260" s="41"/>
      <c r="T4260" s="41"/>
      <c r="U4260" s="41"/>
      <c r="V4260" s="41"/>
      <c r="W4260" s="41"/>
      <c r="X4260" s="41"/>
      <c r="Y4260" s="43" t="str">
        <f t="shared" si="132"/>
        <v>COMP</v>
      </c>
      <c r="Z4260" s="43">
        <v>624544</v>
      </c>
      <c r="AA4260" s="43">
        <f t="shared" si="133"/>
        <v>2187764</v>
      </c>
    </row>
    <row r="4261" spans="1:27" x14ac:dyDescent="0.3">
      <c r="A4261" s="43">
        <v>1670297</v>
      </c>
      <c r="B4261" s="43" t="s">
        <v>3991</v>
      </c>
      <c r="C4261" s="43" t="s">
        <v>3992</v>
      </c>
      <c r="D4261" s="41"/>
      <c r="E4261" s="43" t="s">
        <v>6263</v>
      </c>
      <c r="F4261" s="43" t="s">
        <v>30</v>
      </c>
      <c r="G4261" s="43">
        <v>28030</v>
      </c>
      <c r="H4261" s="41"/>
      <c r="I4261" s="41"/>
      <c r="J4261" s="43"/>
      <c r="K4261" s="41"/>
      <c r="L4261" s="41"/>
      <c r="M4261" s="41"/>
      <c r="N4261" s="41"/>
      <c r="O4261" s="41"/>
      <c r="P4261" s="41"/>
      <c r="Q4261" s="41"/>
      <c r="R4261" s="41"/>
      <c r="S4261" s="41"/>
      <c r="T4261" s="41"/>
      <c r="U4261" s="41"/>
      <c r="V4261" s="41"/>
      <c r="W4261" s="41"/>
      <c r="X4261" s="41"/>
      <c r="Y4261" s="43" t="str">
        <f t="shared" si="132"/>
        <v/>
      </c>
      <c r="Z4261" s="43">
        <v>1856510</v>
      </c>
      <c r="AA4261" s="43" t="e">
        <f t="shared" si="133"/>
        <v>#N/A</v>
      </c>
    </row>
    <row r="4262" spans="1:27" x14ac:dyDescent="0.3">
      <c r="A4262" s="43">
        <v>1683435</v>
      </c>
      <c r="B4262" s="43" t="s">
        <v>3991</v>
      </c>
      <c r="C4262" s="43" t="s">
        <v>659</v>
      </c>
      <c r="D4262" s="41"/>
      <c r="E4262" s="43" t="s">
        <v>6263</v>
      </c>
      <c r="F4262" s="43" t="s">
        <v>28</v>
      </c>
      <c r="G4262" s="43">
        <v>28030</v>
      </c>
      <c r="H4262" s="41"/>
      <c r="I4262" s="41"/>
      <c r="J4262" s="43"/>
      <c r="K4262" s="41"/>
      <c r="L4262" s="41"/>
      <c r="M4262" s="41"/>
      <c r="N4262" s="41"/>
      <c r="O4262" s="41"/>
      <c r="P4262" s="41"/>
      <c r="Q4262" s="41"/>
      <c r="R4262" s="41"/>
      <c r="S4262" s="41"/>
      <c r="T4262" s="41"/>
      <c r="U4262" s="41"/>
      <c r="V4262" s="41"/>
      <c r="W4262" s="41"/>
      <c r="X4262" s="41"/>
      <c r="Y4262" s="43" t="str">
        <f t="shared" si="132"/>
        <v>COMP</v>
      </c>
      <c r="Z4262" s="43">
        <v>827879</v>
      </c>
      <c r="AA4262" s="43">
        <f t="shared" si="133"/>
        <v>1683435</v>
      </c>
    </row>
    <row r="4263" spans="1:27" x14ac:dyDescent="0.3">
      <c r="A4263" s="43">
        <v>2304939</v>
      </c>
      <c r="B4263" s="43" t="s">
        <v>3993</v>
      </c>
      <c r="C4263" s="43" t="s">
        <v>340</v>
      </c>
      <c r="D4263" s="41"/>
      <c r="E4263" s="43" t="s">
        <v>29</v>
      </c>
      <c r="F4263" s="43" t="s">
        <v>30</v>
      </c>
      <c r="G4263" s="43">
        <v>28039</v>
      </c>
      <c r="H4263" s="41"/>
      <c r="I4263" s="41"/>
      <c r="J4263" s="43"/>
      <c r="K4263" s="41"/>
      <c r="L4263" s="41"/>
      <c r="M4263" s="41"/>
      <c r="N4263" s="41"/>
      <c r="O4263" s="41"/>
      <c r="P4263" s="41"/>
      <c r="Q4263" s="41"/>
      <c r="R4263" s="41"/>
      <c r="S4263" s="41"/>
      <c r="T4263" s="41"/>
      <c r="U4263" s="41"/>
      <c r="V4263" s="41"/>
      <c r="W4263" s="41"/>
      <c r="X4263" s="41"/>
      <c r="Y4263" s="43" t="str">
        <f t="shared" si="132"/>
        <v>COMP</v>
      </c>
      <c r="Z4263" s="43">
        <v>207984</v>
      </c>
      <c r="AA4263" s="43">
        <f t="shared" si="133"/>
        <v>2304939</v>
      </c>
    </row>
    <row r="4264" spans="1:27" x14ac:dyDescent="0.3">
      <c r="A4264" s="43">
        <v>1745164</v>
      </c>
      <c r="B4264" s="43" t="s">
        <v>3994</v>
      </c>
      <c r="C4264" s="43" t="s">
        <v>193</v>
      </c>
      <c r="D4264" s="41"/>
      <c r="E4264" s="43" t="s">
        <v>6263</v>
      </c>
      <c r="F4264" s="43" t="s">
        <v>28</v>
      </c>
      <c r="G4264" s="43">
        <v>45009</v>
      </c>
      <c r="H4264" s="41"/>
      <c r="I4264" s="41"/>
      <c r="J4264" s="43"/>
      <c r="K4264" s="41"/>
      <c r="L4264" s="41"/>
      <c r="M4264" s="41"/>
      <c r="N4264" s="41"/>
      <c r="O4264" s="41"/>
      <c r="P4264" s="41"/>
      <c r="Q4264" s="41"/>
      <c r="R4264" s="41"/>
      <c r="S4264" s="41"/>
      <c r="T4264" s="41"/>
      <c r="U4264" s="41"/>
      <c r="V4264" s="41"/>
      <c r="W4264" s="41"/>
      <c r="X4264" s="41"/>
      <c r="Y4264" s="43" t="str">
        <f t="shared" si="132"/>
        <v/>
      </c>
      <c r="Z4264" s="43">
        <v>962629</v>
      </c>
      <c r="AA4264" s="43" t="e">
        <f t="shared" si="133"/>
        <v>#N/A</v>
      </c>
    </row>
    <row r="4265" spans="1:27" x14ac:dyDescent="0.3">
      <c r="A4265" s="43">
        <v>2348629</v>
      </c>
      <c r="B4265" s="43" t="s">
        <v>3994</v>
      </c>
      <c r="C4265" s="43" t="s">
        <v>436</v>
      </c>
      <c r="D4265" s="41"/>
      <c r="E4265" s="43" t="s">
        <v>34</v>
      </c>
      <c r="F4265" s="43" t="s">
        <v>28</v>
      </c>
      <c r="G4265" s="43">
        <v>18035</v>
      </c>
      <c r="H4265" s="41"/>
      <c r="I4265" s="41"/>
      <c r="J4265" s="43"/>
      <c r="K4265" s="41"/>
      <c r="L4265" s="41"/>
      <c r="M4265" s="41"/>
      <c r="N4265" s="41"/>
      <c r="O4265" s="41"/>
      <c r="P4265" s="41"/>
      <c r="Q4265" s="41"/>
      <c r="R4265" s="41"/>
      <c r="S4265" s="41"/>
      <c r="T4265" s="41"/>
      <c r="U4265" s="41"/>
      <c r="V4265" s="41"/>
      <c r="W4265" s="41"/>
      <c r="X4265" s="41"/>
      <c r="Y4265" s="43" t="str">
        <f t="shared" si="132"/>
        <v>COMP</v>
      </c>
      <c r="Z4265" s="43">
        <v>2348907</v>
      </c>
      <c r="AA4265" s="43">
        <f t="shared" si="133"/>
        <v>2348629</v>
      </c>
    </row>
    <row r="4266" spans="1:27" x14ac:dyDescent="0.3">
      <c r="A4266" s="43">
        <v>2153328</v>
      </c>
      <c r="B4266" s="43" t="s">
        <v>3994</v>
      </c>
      <c r="C4266" s="43" t="s">
        <v>390</v>
      </c>
      <c r="D4266" s="41"/>
      <c r="E4266" s="43" t="s">
        <v>6263</v>
      </c>
      <c r="F4266" s="43" t="s">
        <v>30</v>
      </c>
      <c r="G4266" s="43">
        <v>28037</v>
      </c>
      <c r="H4266" s="41"/>
      <c r="I4266" s="41"/>
      <c r="J4266" s="43"/>
      <c r="K4266" s="41"/>
      <c r="L4266" s="41"/>
      <c r="M4266" s="41"/>
      <c r="N4266" s="41"/>
      <c r="O4266" s="41"/>
      <c r="P4266" s="41"/>
      <c r="Q4266" s="41"/>
      <c r="R4266" s="41"/>
      <c r="S4266" s="41"/>
      <c r="T4266" s="41"/>
      <c r="U4266" s="41"/>
      <c r="V4266" s="41"/>
      <c r="W4266" s="41"/>
      <c r="X4266" s="41"/>
      <c r="Y4266" s="43" t="str">
        <f t="shared" si="132"/>
        <v/>
      </c>
      <c r="Z4266" s="43">
        <v>1854543</v>
      </c>
      <c r="AA4266" s="43" t="e">
        <f t="shared" si="133"/>
        <v>#N/A</v>
      </c>
    </row>
    <row r="4267" spans="1:27" x14ac:dyDescent="0.3">
      <c r="A4267" s="43">
        <v>445966</v>
      </c>
      <c r="B4267" s="43" t="s">
        <v>3994</v>
      </c>
      <c r="C4267" s="43" t="s">
        <v>469</v>
      </c>
      <c r="D4267" s="41"/>
      <c r="E4267" s="43" t="s">
        <v>6263</v>
      </c>
      <c r="F4267" s="43" t="s">
        <v>28</v>
      </c>
      <c r="G4267" s="43">
        <v>18024</v>
      </c>
      <c r="H4267" s="41"/>
      <c r="I4267" s="41"/>
      <c r="J4267" s="43"/>
      <c r="K4267" s="41"/>
      <c r="L4267" s="41"/>
      <c r="M4267" s="41"/>
      <c r="N4267" s="41"/>
      <c r="O4267" s="41"/>
      <c r="P4267" s="41"/>
      <c r="Q4267" s="41"/>
      <c r="R4267" s="41"/>
      <c r="S4267" s="41"/>
      <c r="T4267" s="41"/>
      <c r="U4267" s="41"/>
      <c r="V4267" s="41"/>
      <c r="W4267" s="41"/>
      <c r="X4267" s="41"/>
      <c r="Y4267" s="43" t="str">
        <f t="shared" si="132"/>
        <v>COMP</v>
      </c>
      <c r="Z4267" s="43">
        <v>2267629</v>
      </c>
      <c r="AA4267" s="43">
        <f t="shared" si="133"/>
        <v>445966</v>
      </c>
    </row>
    <row r="4268" spans="1:27" x14ac:dyDescent="0.3">
      <c r="A4268" s="43">
        <v>2146351</v>
      </c>
      <c r="B4268" s="43" t="s">
        <v>3994</v>
      </c>
      <c r="C4268" s="43" t="s">
        <v>492</v>
      </c>
      <c r="D4268" s="41"/>
      <c r="E4268" s="43" t="s">
        <v>6263</v>
      </c>
      <c r="F4268" s="43" t="s">
        <v>30</v>
      </c>
      <c r="G4268" s="43">
        <v>18035</v>
      </c>
      <c r="H4268" s="41"/>
      <c r="I4268" s="41"/>
      <c r="J4268" s="43"/>
      <c r="K4268" s="41"/>
      <c r="L4268" s="41"/>
      <c r="M4268" s="41"/>
      <c r="N4268" s="41"/>
      <c r="O4268" s="41"/>
      <c r="P4268" s="41"/>
      <c r="Q4268" s="41"/>
      <c r="R4268" s="41"/>
      <c r="S4268" s="41"/>
      <c r="T4268" s="41"/>
      <c r="U4268" s="41"/>
      <c r="V4268" s="41"/>
      <c r="W4268" s="41"/>
      <c r="X4268" s="41"/>
      <c r="Y4268" s="43" t="str">
        <f t="shared" si="132"/>
        <v/>
      </c>
      <c r="Z4268" s="43">
        <v>2181757</v>
      </c>
      <c r="AA4268" s="43" t="e">
        <f t="shared" si="133"/>
        <v>#N/A</v>
      </c>
    </row>
    <row r="4269" spans="1:27" x14ac:dyDescent="0.3">
      <c r="A4269" s="43">
        <v>2348937</v>
      </c>
      <c r="B4269" s="43" t="s">
        <v>3994</v>
      </c>
      <c r="C4269" s="43" t="s">
        <v>239</v>
      </c>
      <c r="D4269" s="41"/>
      <c r="E4269" s="43" t="s">
        <v>6263</v>
      </c>
      <c r="F4269" s="43" t="s">
        <v>30</v>
      </c>
      <c r="G4269" s="43">
        <v>28040</v>
      </c>
      <c r="H4269" s="41"/>
      <c r="I4269" s="41"/>
      <c r="J4269" s="43"/>
      <c r="K4269" s="41"/>
      <c r="L4269" s="41"/>
      <c r="M4269" s="41"/>
      <c r="N4269" s="41"/>
      <c r="O4269" s="41"/>
      <c r="P4269" s="41"/>
      <c r="Q4269" s="41"/>
      <c r="R4269" s="41"/>
      <c r="S4269" s="41"/>
      <c r="T4269" s="41"/>
      <c r="U4269" s="41"/>
      <c r="V4269" s="41"/>
      <c r="W4269" s="41"/>
      <c r="X4269" s="41"/>
      <c r="Y4269" s="43" t="str">
        <f t="shared" si="132"/>
        <v/>
      </c>
      <c r="Z4269" s="43">
        <v>236185</v>
      </c>
      <c r="AA4269" s="43" t="e">
        <f t="shared" si="133"/>
        <v>#N/A</v>
      </c>
    </row>
    <row r="4270" spans="1:27" x14ac:dyDescent="0.3">
      <c r="A4270" s="43">
        <v>2127522</v>
      </c>
      <c r="B4270" s="43" t="s">
        <v>3995</v>
      </c>
      <c r="C4270" s="43" t="s">
        <v>244</v>
      </c>
      <c r="D4270" s="41"/>
      <c r="E4270" s="43" t="s">
        <v>6263</v>
      </c>
      <c r="F4270" s="43" t="s">
        <v>28</v>
      </c>
      <c r="G4270" s="43">
        <v>37027</v>
      </c>
      <c r="H4270" s="41"/>
      <c r="I4270" s="41"/>
      <c r="J4270" s="43"/>
      <c r="K4270" s="41"/>
      <c r="L4270" s="41"/>
      <c r="M4270" s="41"/>
      <c r="N4270" s="41"/>
      <c r="O4270" s="41"/>
      <c r="P4270" s="41"/>
      <c r="Q4270" s="41"/>
      <c r="R4270" s="41"/>
      <c r="S4270" s="41"/>
      <c r="T4270" s="41"/>
      <c r="U4270" s="41"/>
      <c r="V4270" s="41"/>
      <c r="W4270" s="41"/>
      <c r="X4270" s="41"/>
      <c r="Y4270" s="43" t="str">
        <f t="shared" si="132"/>
        <v>COMP</v>
      </c>
      <c r="Z4270" s="43">
        <v>1879897</v>
      </c>
      <c r="AA4270" s="43">
        <f t="shared" si="133"/>
        <v>2127522</v>
      </c>
    </row>
    <row r="4271" spans="1:27" x14ac:dyDescent="0.3">
      <c r="A4271" s="43">
        <v>1285771</v>
      </c>
      <c r="B4271" s="43" t="s">
        <v>3996</v>
      </c>
      <c r="C4271" s="43" t="s">
        <v>276</v>
      </c>
      <c r="D4271" s="41"/>
      <c r="E4271" s="43" t="s">
        <v>6263</v>
      </c>
      <c r="F4271" s="43" t="s">
        <v>28</v>
      </c>
      <c r="G4271" s="43">
        <v>37037</v>
      </c>
      <c r="H4271" s="41"/>
      <c r="I4271" s="41"/>
      <c r="J4271" s="43"/>
      <c r="K4271" s="41"/>
      <c r="L4271" s="41"/>
      <c r="M4271" s="41"/>
      <c r="N4271" s="41"/>
      <c r="O4271" s="41"/>
      <c r="P4271" s="41"/>
      <c r="Q4271" s="41"/>
      <c r="R4271" s="41"/>
      <c r="S4271" s="41"/>
      <c r="T4271" s="41"/>
      <c r="U4271" s="41"/>
      <c r="V4271" s="41"/>
      <c r="W4271" s="41"/>
      <c r="X4271" s="41"/>
      <c r="Y4271" s="43" t="str">
        <f t="shared" si="132"/>
        <v>COMP</v>
      </c>
      <c r="Z4271" s="43">
        <v>2081482</v>
      </c>
      <c r="AA4271" s="43">
        <f t="shared" si="133"/>
        <v>1285771</v>
      </c>
    </row>
    <row r="4272" spans="1:27" x14ac:dyDescent="0.3">
      <c r="A4272" s="43">
        <v>1361408</v>
      </c>
      <c r="B4272" s="43" t="s">
        <v>3997</v>
      </c>
      <c r="C4272" s="43" t="s">
        <v>381</v>
      </c>
      <c r="D4272" s="41"/>
      <c r="E4272" s="43" t="s">
        <v>29</v>
      </c>
      <c r="F4272" s="43" t="s">
        <v>28</v>
      </c>
      <c r="G4272" s="43">
        <v>41012</v>
      </c>
      <c r="H4272" s="41"/>
      <c r="I4272" s="41"/>
      <c r="J4272" s="43"/>
      <c r="K4272" s="41"/>
      <c r="L4272" s="41"/>
      <c r="M4272" s="41"/>
      <c r="N4272" s="41"/>
      <c r="O4272" s="41"/>
      <c r="P4272" s="41"/>
      <c r="Q4272" s="41"/>
      <c r="R4272" s="41"/>
      <c r="S4272" s="41"/>
      <c r="T4272" s="41"/>
      <c r="U4272" s="41"/>
      <c r="V4272" s="41"/>
      <c r="W4272" s="41"/>
      <c r="X4272" s="41"/>
      <c r="Y4272" s="43" t="str">
        <f t="shared" si="132"/>
        <v>COMP</v>
      </c>
      <c r="Z4272" s="43">
        <v>1663315</v>
      </c>
      <c r="AA4272" s="43">
        <f t="shared" si="133"/>
        <v>1361408</v>
      </c>
    </row>
    <row r="4273" spans="1:27" x14ac:dyDescent="0.3">
      <c r="A4273" s="43">
        <v>1729670</v>
      </c>
      <c r="B4273" s="43" t="s">
        <v>3998</v>
      </c>
      <c r="C4273" s="43" t="s">
        <v>2773</v>
      </c>
      <c r="D4273" s="41"/>
      <c r="E4273" s="43" t="s">
        <v>6263</v>
      </c>
      <c r="F4273" s="43" t="s">
        <v>30</v>
      </c>
      <c r="G4273" s="43">
        <v>18031</v>
      </c>
      <c r="H4273" s="41"/>
      <c r="I4273" s="41"/>
      <c r="J4273" s="43"/>
      <c r="K4273" s="41"/>
      <c r="L4273" s="41"/>
      <c r="M4273" s="41"/>
      <c r="N4273" s="41"/>
      <c r="O4273" s="41"/>
      <c r="P4273" s="41"/>
      <c r="Q4273" s="41"/>
      <c r="R4273" s="41"/>
      <c r="S4273" s="41"/>
      <c r="T4273" s="41"/>
      <c r="U4273" s="41"/>
      <c r="V4273" s="41"/>
      <c r="W4273" s="41"/>
      <c r="X4273" s="41"/>
      <c r="Y4273" s="43" t="str">
        <f t="shared" si="132"/>
        <v/>
      </c>
      <c r="Z4273" s="43">
        <v>1188196</v>
      </c>
      <c r="AA4273" s="43" t="e">
        <f t="shared" si="133"/>
        <v>#N/A</v>
      </c>
    </row>
    <row r="4274" spans="1:27" x14ac:dyDescent="0.3">
      <c r="A4274" s="43">
        <v>299376</v>
      </c>
      <c r="B4274" s="43" t="s">
        <v>3999</v>
      </c>
      <c r="C4274" s="43" t="s">
        <v>330</v>
      </c>
      <c r="D4274" s="41"/>
      <c r="E4274" s="43" t="s">
        <v>6263</v>
      </c>
      <c r="F4274" s="43" t="s">
        <v>28</v>
      </c>
      <c r="G4274" s="43">
        <v>28034</v>
      </c>
      <c r="H4274" s="41"/>
      <c r="I4274" s="41"/>
      <c r="J4274" s="43"/>
      <c r="K4274" s="41"/>
      <c r="L4274" s="41"/>
      <c r="M4274" s="41"/>
      <c r="N4274" s="41"/>
      <c r="O4274" s="41"/>
      <c r="P4274" s="41"/>
      <c r="Q4274" s="41"/>
      <c r="R4274" s="41"/>
      <c r="S4274" s="41"/>
      <c r="T4274" s="41"/>
      <c r="U4274" s="41"/>
      <c r="V4274" s="41"/>
      <c r="W4274" s="41"/>
      <c r="X4274" s="41"/>
      <c r="Y4274" s="43" t="str">
        <f t="shared" si="132"/>
        <v>COMP</v>
      </c>
      <c r="Z4274" s="43">
        <v>118353</v>
      </c>
      <c r="AA4274" s="43">
        <f t="shared" si="133"/>
        <v>299376</v>
      </c>
    </row>
    <row r="4275" spans="1:27" x14ac:dyDescent="0.3">
      <c r="A4275" s="43">
        <v>885310</v>
      </c>
      <c r="B4275" s="43" t="s">
        <v>3999</v>
      </c>
      <c r="C4275" s="43" t="s">
        <v>4000</v>
      </c>
      <c r="D4275" s="41"/>
      <c r="E4275" s="43" t="s">
        <v>6263</v>
      </c>
      <c r="F4275" s="43" t="s">
        <v>28</v>
      </c>
      <c r="G4275" s="43">
        <v>28034</v>
      </c>
      <c r="H4275" s="41"/>
      <c r="I4275" s="41"/>
      <c r="J4275" s="43"/>
      <c r="K4275" s="41"/>
      <c r="L4275" s="41"/>
      <c r="M4275" s="41"/>
      <c r="N4275" s="41"/>
      <c r="O4275" s="41"/>
      <c r="P4275" s="41"/>
      <c r="Q4275" s="41"/>
      <c r="R4275" s="41"/>
      <c r="S4275" s="41"/>
      <c r="T4275" s="41"/>
      <c r="U4275" s="41"/>
      <c r="V4275" s="41"/>
      <c r="W4275" s="41"/>
      <c r="X4275" s="41"/>
      <c r="Y4275" s="43" t="str">
        <f t="shared" si="132"/>
        <v>COMP</v>
      </c>
      <c r="Z4275" s="43">
        <v>762511</v>
      </c>
      <c r="AA4275" s="43">
        <f t="shared" si="133"/>
        <v>885310</v>
      </c>
    </row>
    <row r="4276" spans="1:27" x14ac:dyDescent="0.3">
      <c r="A4276" s="43">
        <v>1135185</v>
      </c>
      <c r="B4276" s="43" t="s">
        <v>4001</v>
      </c>
      <c r="C4276" s="43" t="s">
        <v>2196</v>
      </c>
      <c r="D4276" s="41"/>
      <c r="E4276" s="43" t="s">
        <v>29</v>
      </c>
      <c r="F4276" s="43" t="s">
        <v>30</v>
      </c>
      <c r="G4276" s="43">
        <v>41012</v>
      </c>
      <c r="H4276" s="41"/>
      <c r="I4276" s="41"/>
      <c r="J4276" s="43"/>
      <c r="K4276" s="41"/>
      <c r="L4276" s="41"/>
      <c r="M4276" s="41"/>
      <c r="N4276" s="41"/>
      <c r="O4276" s="41"/>
      <c r="P4276" s="41"/>
      <c r="Q4276" s="41"/>
      <c r="R4276" s="41"/>
      <c r="S4276" s="41"/>
      <c r="T4276" s="41"/>
      <c r="U4276" s="41"/>
      <c r="V4276" s="41"/>
      <c r="W4276" s="41"/>
      <c r="X4276" s="41"/>
      <c r="Y4276" s="43" t="str">
        <f t="shared" si="132"/>
        <v>COMP</v>
      </c>
      <c r="Z4276" s="43">
        <v>2341903</v>
      </c>
      <c r="AA4276" s="43">
        <f t="shared" si="133"/>
        <v>1135185</v>
      </c>
    </row>
    <row r="4277" spans="1:27" x14ac:dyDescent="0.3">
      <c r="A4277" s="43">
        <v>807841</v>
      </c>
      <c r="B4277" s="43" t="s">
        <v>4002</v>
      </c>
      <c r="C4277" s="43" t="s">
        <v>414</v>
      </c>
      <c r="D4277" s="41"/>
      <c r="E4277" s="43" t="s">
        <v>6263</v>
      </c>
      <c r="F4277" s="43" t="s">
        <v>30</v>
      </c>
      <c r="G4277" s="43">
        <v>36014</v>
      </c>
      <c r="H4277" s="41"/>
      <c r="I4277" s="41"/>
      <c r="J4277" s="43"/>
      <c r="K4277" s="41"/>
      <c r="L4277" s="41"/>
      <c r="M4277" s="41"/>
      <c r="N4277" s="41"/>
      <c r="O4277" s="41"/>
      <c r="P4277" s="41"/>
      <c r="Q4277" s="41"/>
      <c r="R4277" s="41"/>
      <c r="S4277" s="41"/>
      <c r="T4277" s="41"/>
      <c r="U4277" s="41"/>
      <c r="V4277" s="41"/>
      <c r="W4277" s="41"/>
      <c r="X4277" s="41"/>
      <c r="Y4277" s="43" t="str">
        <f t="shared" si="132"/>
        <v/>
      </c>
      <c r="Z4277" s="43">
        <v>1894475</v>
      </c>
      <c r="AA4277" s="43" t="e">
        <f t="shared" si="133"/>
        <v>#N/A</v>
      </c>
    </row>
    <row r="4278" spans="1:27" x14ac:dyDescent="0.3">
      <c r="A4278" s="43">
        <v>2328366</v>
      </c>
      <c r="B4278" s="43" t="s">
        <v>4003</v>
      </c>
      <c r="C4278" s="43" t="s">
        <v>1094</v>
      </c>
      <c r="D4278" s="41"/>
      <c r="E4278" s="43" t="s">
        <v>6263</v>
      </c>
      <c r="F4278" s="43" t="s">
        <v>30</v>
      </c>
      <c r="G4278" s="43">
        <v>37048</v>
      </c>
      <c r="H4278" s="41"/>
      <c r="I4278" s="41"/>
      <c r="J4278" s="43"/>
      <c r="K4278" s="41"/>
      <c r="L4278" s="41"/>
      <c r="M4278" s="41"/>
      <c r="N4278" s="41"/>
      <c r="O4278" s="41"/>
      <c r="P4278" s="41"/>
      <c r="Q4278" s="41"/>
      <c r="R4278" s="41"/>
      <c r="S4278" s="41"/>
      <c r="T4278" s="41"/>
      <c r="U4278" s="41"/>
      <c r="V4278" s="41"/>
      <c r="W4278" s="41"/>
      <c r="X4278" s="41"/>
      <c r="Y4278" s="43" t="str">
        <f t="shared" si="132"/>
        <v/>
      </c>
      <c r="Z4278" s="43">
        <v>1294148</v>
      </c>
      <c r="AA4278" s="43" t="e">
        <f t="shared" si="133"/>
        <v>#N/A</v>
      </c>
    </row>
    <row r="4279" spans="1:27" x14ac:dyDescent="0.3">
      <c r="A4279" s="43">
        <v>2069064</v>
      </c>
      <c r="B4279" s="43" t="s">
        <v>4003</v>
      </c>
      <c r="C4279" s="43" t="s">
        <v>760</v>
      </c>
      <c r="D4279" s="41"/>
      <c r="E4279" s="43" t="s">
        <v>35</v>
      </c>
      <c r="F4279" s="43" t="s">
        <v>28</v>
      </c>
      <c r="G4279" s="43">
        <v>45003</v>
      </c>
      <c r="H4279" s="41"/>
      <c r="I4279" s="41"/>
      <c r="J4279" s="43"/>
      <c r="K4279" s="41"/>
      <c r="L4279" s="41"/>
      <c r="M4279" s="41"/>
      <c r="N4279" s="41"/>
      <c r="O4279" s="41"/>
      <c r="P4279" s="41"/>
      <c r="Q4279" s="41"/>
      <c r="R4279" s="41"/>
      <c r="S4279" s="41"/>
      <c r="T4279" s="41"/>
      <c r="U4279" s="41"/>
      <c r="V4279" s="41"/>
      <c r="W4279" s="41"/>
      <c r="X4279" s="41"/>
      <c r="Y4279" s="43" t="str">
        <f t="shared" si="132"/>
        <v>COMP</v>
      </c>
      <c r="Z4279" s="43">
        <v>2418763</v>
      </c>
      <c r="AA4279" s="43">
        <f t="shared" si="133"/>
        <v>2069064</v>
      </c>
    </row>
    <row r="4280" spans="1:27" x14ac:dyDescent="0.3">
      <c r="A4280" s="43">
        <v>2433183</v>
      </c>
      <c r="B4280" s="43" t="s">
        <v>4003</v>
      </c>
      <c r="C4280" s="43" t="s">
        <v>777</v>
      </c>
      <c r="D4280" s="41"/>
      <c r="E4280" s="43" t="s">
        <v>29</v>
      </c>
      <c r="F4280" s="43" t="s">
        <v>30</v>
      </c>
      <c r="G4280" s="43">
        <v>41006</v>
      </c>
      <c r="H4280" s="41"/>
      <c r="I4280" s="41"/>
      <c r="J4280" s="43"/>
      <c r="K4280" s="41"/>
      <c r="L4280" s="41"/>
      <c r="M4280" s="41"/>
      <c r="N4280" s="41"/>
      <c r="O4280" s="41"/>
      <c r="P4280" s="41"/>
      <c r="Q4280" s="41"/>
      <c r="R4280" s="41"/>
      <c r="S4280" s="41"/>
      <c r="T4280" s="41"/>
      <c r="U4280" s="41"/>
      <c r="V4280" s="41"/>
      <c r="W4280" s="41"/>
      <c r="X4280" s="41"/>
      <c r="Y4280" s="43" t="str">
        <f t="shared" si="132"/>
        <v/>
      </c>
      <c r="Z4280" s="43">
        <v>2414504</v>
      </c>
      <c r="AA4280" s="43" t="e">
        <f t="shared" si="133"/>
        <v>#N/A</v>
      </c>
    </row>
    <row r="4281" spans="1:27" x14ac:dyDescent="0.3">
      <c r="A4281" s="43">
        <v>2049377</v>
      </c>
      <c r="B4281" s="43" t="s">
        <v>4003</v>
      </c>
      <c r="C4281" s="43" t="s">
        <v>504</v>
      </c>
      <c r="D4281" s="41"/>
      <c r="E4281" s="43" t="s">
        <v>6263</v>
      </c>
      <c r="F4281" s="43" t="s">
        <v>30</v>
      </c>
      <c r="G4281" s="43">
        <v>45009</v>
      </c>
      <c r="H4281" s="41"/>
      <c r="I4281" s="41"/>
      <c r="J4281" s="43"/>
      <c r="K4281" s="41"/>
      <c r="L4281" s="41"/>
      <c r="M4281" s="41"/>
      <c r="N4281" s="41"/>
      <c r="O4281" s="41"/>
      <c r="P4281" s="41"/>
      <c r="Q4281" s="41"/>
      <c r="R4281" s="41"/>
      <c r="S4281" s="41"/>
      <c r="T4281" s="41"/>
      <c r="U4281" s="41"/>
      <c r="V4281" s="41"/>
      <c r="W4281" s="41"/>
      <c r="X4281" s="41"/>
      <c r="Y4281" s="43" t="str">
        <f t="shared" si="132"/>
        <v/>
      </c>
      <c r="Z4281" s="43">
        <v>2095688</v>
      </c>
      <c r="AA4281" s="43" t="e">
        <f t="shared" si="133"/>
        <v>#N/A</v>
      </c>
    </row>
    <row r="4282" spans="1:27" x14ac:dyDescent="0.3">
      <c r="A4282" s="43">
        <v>1728342</v>
      </c>
      <c r="B4282" s="43" t="s">
        <v>4003</v>
      </c>
      <c r="C4282" s="43" t="s">
        <v>1227</v>
      </c>
      <c r="D4282" s="41"/>
      <c r="E4282" s="43" t="s">
        <v>6263</v>
      </c>
      <c r="F4282" s="43" t="s">
        <v>28</v>
      </c>
      <c r="G4282" s="43">
        <v>41032</v>
      </c>
      <c r="H4282" s="41"/>
      <c r="I4282" s="41"/>
      <c r="J4282" s="43"/>
      <c r="K4282" s="41"/>
      <c r="L4282" s="41"/>
      <c r="M4282" s="41"/>
      <c r="N4282" s="41"/>
      <c r="O4282" s="41"/>
      <c r="P4282" s="41"/>
      <c r="Q4282" s="41"/>
      <c r="R4282" s="41"/>
      <c r="S4282" s="41"/>
      <c r="T4282" s="41"/>
      <c r="U4282" s="41"/>
      <c r="V4282" s="41"/>
      <c r="W4282" s="41"/>
      <c r="X4282" s="41"/>
      <c r="Y4282" s="43" t="str">
        <f t="shared" si="132"/>
        <v/>
      </c>
      <c r="Z4282" s="43">
        <v>2398132</v>
      </c>
      <c r="AA4282" s="43" t="e">
        <f t="shared" si="133"/>
        <v>#N/A</v>
      </c>
    </row>
    <row r="4283" spans="1:27" x14ac:dyDescent="0.3">
      <c r="A4283" s="43">
        <v>1011546</v>
      </c>
      <c r="B4283" s="43" t="s">
        <v>4003</v>
      </c>
      <c r="C4283" s="43" t="s">
        <v>343</v>
      </c>
      <c r="D4283" s="41"/>
      <c r="E4283" s="43" t="s">
        <v>6263</v>
      </c>
      <c r="F4283" s="43" t="s">
        <v>28</v>
      </c>
      <c r="G4283" s="43">
        <v>37024</v>
      </c>
      <c r="H4283" s="41"/>
      <c r="I4283" s="41"/>
      <c r="J4283" s="43"/>
      <c r="K4283" s="41"/>
      <c r="L4283" s="41"/>
      <c r="M4283" s="41"/>
      <c r="N4283" s="41"/>
      <c r="O4283" s="41"/>
      <c r="P4283" s="41"/>
      <c r="Q4283" s="41"/>
      <c r="R4283" s="41"/>
      <c r="S4283" s="41"/>
      <c r="T4283" s="41"/>
      <c r="U4283" s="41"/>
      <c r="V4283" s="41"/>
      <c r="W4283" s="41"/>
      <c r="X4283" s="41"/>
      <c r="Y4283" s="43" t="str">
        <f t="shared" si="132"/>
        <v>COMP</v>
      </c>
      <c r="Z4283" s="43">
        <v>2023569</v>
      </c>
      <c r="AA4283" s="43">
        <f t="shared" si="133"/>
        <v>1011546</v>
      </c>
    </row>
    <row r="4284" spans="1:27" x14ac:dyDescent="0.3">
      <c r="A4284" s="43">
        <v>2068587</v>
      </c>
      <c r="B4284" s="43" t="s">
        <v>4004</v>
      </c>
      <c r="C4284" s="43" t="s">
        <v>316</v>
      </c>
      <c r="D4284" s="41"/>
      <c r="E4284" s="43" t="s">
        <v>6263</v>
      </c>
      <c r="F4284" s="43" t="s">
        <v>28</v>
      </c>
      <c r="G4284" s="43">
        <v>28017</v>
      </c>
      <c r="H4284" s="41"/>
      <c r="I4284" s="41"/>
      <c r="J4284" s="43"/>
      <c r="K4284" s="41"/>
      <c r="L4284" s="41"/>
      <c r="M4284" s="41"/>
      <c r="N4284" s="41"/>
      <c r="O4284" s="41"/>
      <c r="P4284" s="41"/>
      <c r="Q4284" s="41"/>
      <c r="R4284" s="41"/>
      <c r="S4284" s="41"/>
      <c r="T4284" s="41"/>
      <c r="U4284" s="41"/>
      <c r="V4284" s="41"/>
      <c r="W4284" s="41"/>
      <c r="X4284" s="41"/>
      <c r="Y4284" s="43" t="str">
        <f t="shared" si="132"/>
        <v/>
      </c>
      <c r="Z4284" s="43">
        <v>2405832</v>
      </c>
      <c r="AA4284" s="43" t="e">
        <f t="shared" si="133"/>
        <v>#N/A</v>
      </c>
    </row>
    <row r="4285" spans="1:27" x14ac:dyDescent="0.3">
      <c r="A4285" s="43">
        <v>1818574</v>
      </c>
      <c r="B4285" s="43" t="s">
        <v>4004</v>
      </c>
      <c r="C4285" s="43" t="s">
        <v>333</v>
      </c>
      <c r="D4285" s="41"/>
      <c r="E4285" s="43" t="s">
        <v>6263</v>
      </c>
      <c r="F4285" s="43" t="s">
        <v>30</v>
      </c>
      <c r="G4285" s="43">
        <v>45038</v>
      </c>
      <c r="H4285" s="41"/>
      <c r="I4285" s="41"/>
      <c r="J4285" s="43"/>
      <c r="K4285" s="41"/>
      <c r="L4285" s="41"/>
      <c r="M4285" s="41"/>
      <c r="N4285" s="41"/>
      <c r="O4285" s="41"/>
      <c r="P4285" s="41"/>
      <c r="Q4285" s="41"/>
      <c r="R4285" s="41"/>
      <c r="S4285" s="41"/>
      <c r="T4285" s="41"/>
      <c r="U4285" s="41"/>
      <c r="V4285" s="41"/>
      <c r="W4285" s="41"/>
      <c r="X4285" s="41"/>
      <c r="Y4285" s="43" t="str">
        <f t="shared" si="132"/>
        <v/>
      </c>
      <c r="Z4285" s="43">
        <v>2240264</v>
      </c>
      <c r="AA4285" s="43" t="e">
        <f t="shared" si="133"/>
        <v>#N/A</v>
      </c>
    </row>
    <row r="4286" spans="1:27" x14ac:dyDescent="0.3">
      <c r="A4286" s="43">
        <v>2423197</v>
      </c>
      <c r="B4286" s="43" t="s">
        <v>4004</v>
      </c>
      <c r="C4286" s="43" t="s">
        <v>542</v>
      </c>
      <c r="D4286" s="41"/>
      <c r="E4286" s="43" t="s">
        <v>6263</v>
      </c>
      <c r="F4286" s="43" t="s">
        <v>28</v>
      </c>
      <c r="G4286" s="43">
        <v>45038</v>
      </c>
      <c r="H4286" s="41"/>
      <c r="I4286" s="41"/>
      <c r="J4286" s="43"/>
      <c r="K4286" s="41"/>
      <c r="L4286" s="41"/>
      <c r="M4286" s="41"/>
      <c r="N4286" s="41"/>
      <c r="O4286" s="41"/>
      <c r="P4286" s="41"/>
      <c r="Q4286" s="41"/>
      <c r="R4286" s="41"/>
      <c r="S4286" s="41"/>
      <c r="T4286" s="41"/>
      <c r="U4286" s="41"/>
      <c r="V4286" s="41"/>
      <c r="W4286" s="41"/>
      <c r="X4286" s="41"/>
      <c r="Y4286" s="43" t="str">
        <f t="shared" si="132"/>
        <v/>
      </c>
      <c r="Z4286" s="43">
        <v>2090833</v>
      </c>
      <c r="AA4286" s="43" t="e">
        <f t="shared" si="133"/>
        <v>#N/A</v>
      </c>
    </row>
    <row r="4287" spans="1:27" x14ac:dyDescent="0.3">
      <c r="A4287" s="43">
        <v>1284451</v>
      </c>
      <c r="B4287" s="43" t="s">
        <v>4005</v>
      </c>
      <c r="C4287" s="43" t="s">
        <v>292</v>
      </c>
      <c r="D4287" s="41"/>
      <c r="E4287" s="43" t="s">
        <v>29</v>
      </c>
      <c r="F4287" s="43" t="s">
        <v>30</v>
      </c>
      <c r="G4287" s="43">
        <v>45011</v>
      </c>
      <c r="H4287" s="41"/>
      <c r="I4287" s="41"/>
      <c r="J4287" s="43"/>
      <c r="K4287" s="41"/>
      <c r="L4287" s="41"/>
      <c r="M4287" s="41"/>
      <c r="N4287" s="41"/>
      <c r="O4287" s="41"/>
      <c r="P4287" s="41"/>
      <c r="Q4287" s="41"/>
      <c r="R4287" s="41"/>
      <c r="S4287" s="41"/>
      <c r="T4287" s="41"/>
      <c r="U4287" s="41"/>
      <c r="V4287" s="41"/>
      <c r="W4287" s="41"/>
      <c r="X4287" s="41"/>
      <c r="Y4287" s="43" t="str">
        <f t="shared" si="132"/>
        <v>COMP</v>
      </c>
      <c r="Z4287" s="43">
        <v>253379</v>
      </c>
      <c r="AA4287" s="43">
        <f t="shared" si="133"/>
        <v>1284451</v>
      </c>
    </row>
    <row r="4288" spans="1:27" x14ac:dyDescent="0.3">
      <c r="A4288" s="43">
        <v>799531</v>
      </c>
      <c r="B4288" s="43" t="s">
        <v>4005</v>
      </c>
      <c r="C4288" s="43" t="s">
        <v>469</v>
      </c>
      <c r="D4288" s="41"/>
      <c r="E4288" s="43" t="s">
        <v>6263</v>
      </c>
      <c r="F4288" s="43" t="s">
        <v>28</v>
      </c>
      <c r="G4288" s="43">
        <v>45009</v>
      </c>
      <c r="H4288" s="41"/>
      <c r="I4288" s="41"/>
      <c r="J4288" s="43"/>
      <c r="K4288" s="41"/>
      <c r="L4288" s="41"/>
      <c r="M4288" s="41"/>
      <c r="N4288" s="41"/>
      <c r="O4288" s="41"/>
      <c r="P4288" s="41"/>
      <c r="Q4288" s="41"/>
      <c r="R4288" s="41"/>
      <c r="S4288" s="41"/>
      <c r="T4288" s="41"/>
      <c r="U4288" s="41"/>
      <c r="V4288" s="41"/>
      <c r="W4288" s="41"/>
      <c r="X4288" s="41"/>
      <c r="Y4288" s="43" t="str">
        <f t="shared" si="132"/>
        <v/>
      </c>
      <c r="Z4288" s="43">
        <v>2339344</v>
      </c>
      <c r="AA4288" s="43" t="e">
        <f t="shared" si="133"/>
        <v>#N/A</v>
      </c>
    </row>
    <row r="4289" spans="1:27" x14ac:dyDescent="0.3">
      <c r="A4289" s="43">
        <v>2325149</v>
      </c>
      <c r="B4289" s="43" t="s">
        <v>4006</v>
      </c>
      <c r="C4289" s="43" t="s">
        <v>1306</v>
      </c>
      <c r="D4289" s="41"/>
      <c r="E4289" s="43" t="s">
        <v>35</v>
      </c>
      <c r="F4289" s="43" t="s">
        <v>30</v>
      </c>
      <c r="G4289" s="43">
        <v>45003</v>
      </c>
      <c r="H4289" s="41"/>
      <c r="I4289" s="41"/>
      <c r="J4289" s="43"/>
      <c r="K4289" s="41"/>
      <c r="L4289" s="41"/>
      <c r="M4289" s="41"/>
      <c r="N4289" s="41"/>
      <c r="O4289" s="41"/>
      <c r="P4289" s="41"/>
      <c r="Q4289" s="41"/>
      <c r="R4289" s="41"/>
      <c r="S4289" s="41"/>
      <c r="T4289" s="41"/>
      <c r="U4289" s="41"/>
      <c r="V4289" s="41"/>
      <c r="W4289" s="41"/>
      <c r="X4289" s="41"/>
      <c r="Y4289" s="43" t="str">
        <f t="shared" si="132"/>
        <v>COMP</v>
      </c>
      <c r="Z4289" s="43">
        <v>2357855</v>
      </c>
      <c r="AA4289" s="43">
        <f t="shared" si="133"/>
        <v>2325149</v>
      </c>
    </row>
    <row r="4290" spans="1:27" x14ac:dyDescent="0.3">
      <c r="A4290" s="43">
        <v>2308614</v>
      </c>
      <c r="B4290" s="43" t="s">
        <v>4007</v>
      </c>
      <c r="C4290" s="43" t="s">
        <v>1772</v>
      </c>
      <c r="D4290" s="41"/>
      <c r="E4290" s="43" t="s">
        <v>35</v>
      </c>
      <c r="F4290" s="43" t="s">
        <v>30</v>
      </c>
      <c r="G4290" s="43">
        <v>37043</v>
      </c>
      <c r="H4290" s="41"/>
      <c r="I4290" s="41"/>
      <c r="J4290" s="43"/>
      <c r="K4290" s="41"/>
      <c r="L4290" s="41"/>
      <c r="M4290" s="41"/>
      <c r="N4290" s="41"/>
      <c r="O4290" s="41"/>
      <c r="P4290" s="41"/>
      <c r="Q4290" s="41"/>
      <c r="R4290" s="41"/>
      <c r="S4290" s="41"/>
      <c r="T4290" s="41"/>
      <c r="U4290" s="41"/>
      <c r="V4290" s="41"/>
      <c r="W4290" s="41"/>
      <c r="X4290" s="41"/>
      <c r="Y4290" s="43" t="str">
        <f t="shared" ref="Y4290:Y4353" si="134">IF(ISERROR(AA4290)=FALSE,"COMP","")</f>
        <v>COMP</v>
      </c>
      <c r="Z4290" s="43">
        <v>1860528</v>
      </c>
      <c r="AA4290" s="43">
        <f t="shared" ref="AA4290:AA4353" si="135">VLOOKUP(A4290,Z:Z,1,FALSE)</f>
        <v>2308614</v>
      </c>
    </row>
    <row r="4291" spans="1:27" x14ac:dyDescent="0.3">
      <c r="A4291" s="43">
        <v>2412405</v>
      </c>
      <c r="B4291" s="43" t="s">
        <v>4008</v>
      </c>
      <c r="C4291" s="43" t="s">
        <v>694</v>
      </c>
      <c r="D4291" s="41"/>
      <c r="E4291" s="43" t="s">
        <v>29</v>
      </c>
      <c r="F4291" s="43" t="s">
        <v>30</v>
      </c>
      <c r="G4291" s="43">
        <v>37045</v>
      </c>
      <c r="H4291" s="41"/>
      <c r="I4291" s="41"/>
      <c r="J4291" s="43"/>
      <c r="K4291" s="41"/>
      <c r="L4291" s="41"/>
      <c r="M4291" s="41"/>
      <c r="N4291" s="41"/>
      <c r="O4291" s="41"/>
      <c r="P4291" s="41"/>
      <c r="Q4291" s="41"/>
      <c r="R4291" s="41"/>
      <c r="S4291" s="41"/>
      <c r="T4291" s="41"/>
      <c r="U4291" s="41"/>
      <c r="V4291" s="41"/>
      <c r="W4291" s="41"/>
      <c r="X4291" s="41"/>
      <c r="Y4291" s="43" t="str">
        <f t="shared" si="134"/>
        <v/>
      </c>
      <c r="Z4291" s="43">
        <v>1122596</v>
      </c>
      <c r="AA4291" s="43" t="e">
        <f t="shared" si="135"/>
        <v>#N/A</v>
      </c>
    </row>
    <row r="4292" spans="1:27" x14ac:dyDescent="0.3">
      <c r="A4292" s="43">
        <v>2341642</v>
      </c>
      <c r="B4292" s="43" t="s">
        <v>4009</v>
      </c>
      <c r="C4292" s="43" t="s">
        <v>235</v>
      </c>
      <c r="D4292" s="41"/>
      <c r="E4292" s="43" t="s">
        <v>6263</v>
      </c>
      <c r="F4292" s="43" t="s">
        <v>28</v>
      </c>
      <c r="G4292" s="43">
        <v>45008</v>
      </c>
      <c r="H4292" s="41"/>
      <c r="I4292" s="41"/>
      <c r="J4292" s="43"/>
      <c r="K4292" s="41"/>
      <c r="L4292" s="41"/>
      <c r="M4292" s="41"/>
      <c r="N4292" s="41"/>
      <c r="O4292" s="41"/>
      <c r="P4292" s="41"/>
      <c r="Q4292" s="41"/>
      <c r="R4292" s="41"/>
      <c r="S4292" s="41"/>
      <c r="T4292" s="41"/>
      <c r="U4292" s="41"/>
      <c r="V4292" s="41"/>
      <c r="W4292" s="41"/>
      <c r="X4292" s="41"/>
      <c r="Y4292" s="43" t="str">
        <f t="shared" si="134"/>
        <v>COMP</v>
      </c>
      <c r="Z4292" s="43">
        <v>2222198</v>
      </c>
      <c r="AA4292" s="43">
        <f t="shared" si="135"/>
        <v>2341642</v>
      </c>
    </row>
    <row r="4293" spans="1:27" x14ac:dyDescent="0.3">
      <c r="A4293" s="43">
        <v>2316939</v>
      </c>
      <c r="B4293" s="43" t="s">
        <v>4009</v>
      </c>
      <c r="C4293" s="43" t="s">
        <v>557</v>
      </c>
      <c r="D4293" s="41"/>
      <c r="E4293" s="43" t="s">
        <v>6263</v>
      </c>
      <c r="F4293" s="43" t="s">
        <v>30</v>
      </c>
      <c r="G4293" s="43">
        <v>37024</v>
      </c>
      <c r="H4293" s="41"/>
      <c r="I4293" s="41"/>
      <c r="J4293" s="43"/>
      <c r="K4293" s="41"/>
      <c r="L4293" s="41"/>
      <c r="M4293" s="41"/>
      <c r="N4293" s="41"/>
      <c r="O4293" s="41"/>
      <c r="P4293" s="41"/>
      <c r="Q4293" s="41"/>
      <c r="R4293" s="41"/>
      <c r="S4293" s="41"/>
      <c r="T4293" s="41"/>
      <c r="U4293" s="41"/>
      <c r="V4293" s="41"/>
      <c r="W4293" s="41"/>
      <c r="X4293" s="41"/>
      <c r="Y4293" s="43" t="str">
        <f t="shared" si="134"/>
        <v>COMP</v>
      </c>
      <c r="Z4293" s="43">
        <v>1535972</v>
      </c>
      <c r="AA4293" s="43">
        <f t="shared" si="135"/>
        <v>2316939</v>
      </c>
    </row>
    <row r="4294" spans="1:27" x14ac:dyDescent="0.3">
      <c r="A4294" s="43">
        <v>1633359</v>
      </c>
      <c r="B4294" s="43" t="s">
        <v>4010</v>
      </c>
      <c r="C4294" s="43" t="s">
        <v>2942</v>
      </c>
      <c r="D4294" s="41"/>
      <c r="E4294" s="43" t="s">
        <v>6263</v>
      </c>
      <c r="F4294" s="43" t="s">
        <v>28</v>
      </c>
      <c r="G4294" s="43">
        <v>37043</v>
      </c>
      <c r="H4294" s="41"/>
      <c r="I4294" s="41"/>
      <c r="J4294" s="43"/>
      <c r="K4294" s="41"/>
      <c r="L4294" s="41"/>
      <c r="M4294" s="41"/>
      <c r="N4294" s="41"/>
      <c r="O4294" s="41"/>
      <c r="P4294" s="41"/>
      <c r="Q4294" s="41"/>
      <c r="R4294" s="41"/>
      <c r="S4294" s="41"/>
      <c r="T4294" s="41"/>
      <c r="U4294" s="41"/>
      <c r="V4294" s="41"/>
      <c r="W4294" s="41"/>
      <c r="X4294" s="41"/>
      <c r="Y4294" s="43" t="str">
        <f t="shared" si="134"/>
        <v>COMP</v>
      </c>
      <c r="Z4294" s="43">
        <v>2357739</v>
      </c>
      <c r="AA4294" s="43">
        <f t="shared" si="135"/>
        <v>1633359</v>
      </c>
    </row>
    <row r="4295" spans="1:27" x14ac:dyDescent="0.3">
      <c r="A4295" s="43">
        <v>1956451</v>
      </c>
      <c r="B4295" s="43" t="s">
        <v>4010</v>
      </c>
      <c r="C4295" s="43" t="s">
        <v>3771</v>
      </c>
      <c r="D4295" s="41"/>
      <c r="E4295" s="43" t="s">
        <v>31</v>
      </c>
      <c r="F4295" s="43" t="s">
        <v>28</v>
      </c>
      <c r="G4295" s="43">
        <v>18035</v>
      </c>
      <c r="H4295" s="41"/>
      <c r="I4295" s="41"/>
      <c r="J4295" s="43"/>
      <c r="K4295" s="41"/>
      <c r="L4295" s="41"/>
      <c r="M4295" s="41"/>
      <c r="N4295" s="41"/>
      <c r="O4295" s="41"/>
      <c r="P4295" s="41"/>
      <c r="Q4295" s="41"/>
      <c r="R4295" s="41"/>
      <c r="S4295" s="41"/>
      <c r="T4295" s="41"/>
      <c r="U4295" s="41"/>
      <c r="V4295" s="41"/>
      <c r="W4295" s="41"/>
      <c r="X4295" s="41"/>
      <c r="Y4295" s="43" t="str">
        <f t="shared" si="134"/>
        <v>COMP</v>
      </c>
      <c r="Z4295" s="43">
        <v>1292053</v>
      </c>
      <c r="AA4295" s="43">
        <f t="shared" si="135"/>
        <v>1956451</v>
      </c>
    </row>
    <row r="4296" spans="1:27" x14ac:dyDescent="0.3">
      <c r="A4296" s="43">
        <v>1304016</v>
      </c>
      <c r="B4296" s="43" t="s">
        <v>4010</v>
      </c>
      <c r="C4296" s="43" t="s">
        <v>305</v>
      </c>
      <c r="D4296" s="41"/>
      <c r="E4296" s="43" t="s">
        <v>34</v>
      </c>
      <c r="F4296" s="43" t="s">
        <v>28</v>
      </c>
      <c r="G4296" s="43">
        <v>37021</v>
      </c>
      <c r="H4296" s="41"/>
      <c r="I4296" s="41"/>
      <c r="J4296" s="43"/>
      <c r="K4296" s="41"/>
      <c r="L4296" s="41"/>
      <c r="M4296" s="41"/>
      <c r="N4296" s="41"/>
      <c r="O4296" s="41"/>
      <c r="P4296" s="41"/>
      <c r="Q4296" s="41"/>
      <c r="R4296" s="41"/>
      <c r="S4296" s="41"/>
      <c r="T4296" s="41"/>
      <c r="U4296" s="41"/>
      <c r="V4296" s="41"/>
      <c r="W4296" s="41"/>
      <c r="X4296" s="41"/>
      <c r="Y4296" s="43" t="str">
        <f t="shared" si="134"/>
        <v>COMP</v>
      </c>
      <c r="Z4296" s="43">
        <v>2050668</v>
      </c>
      <c r="AA4296" s="43">
        <f t="shared" si="135"/>
        <v>1304016</v>
      </c>
    </row>
    <row r="4297" spans="1:27" x14ac:dyDescent="0.3">
      <c r="A4297" s="43">
        <v>2027854</v>
      </c>
      <c r="B4297" s="43" t="s">
        <v>4010</v>
      </c>
      <c r="C4297" s="43" t="s">
        <v>681</v>
      </c>
      <c r="D4297" s="41"/>
      <c r="E4297" s="43" t="s">
        <v>6263</v>
      </c>
      <c r="F4297" s="43" t="s">
        <v>30</v>
      </c>
      <c r="G4297" s="43">
        <v>18032</v>
      </c>
      <c r="H4297" s="41"/>
      <c r="I4297" s="41"/>
      <c r="J4297" s="43"/>
      <c r="K4297" s="41"/>
      <c r="L4297" s="41"/>
      <c r="M4297" s="41"/>
      <c r="N4297" s="41"/>
      <c r="O4297" s="41"/>
      <c r="P4297" s="41"/>
      <c r="Q4297" s="41"/>
      <c r="R4297" s="41"/>
      <c r="S4297" s="41"/>
      <c r="T4297" s="41"/>
      <c r="U4297" s="41"/>
      <c r="V4297" s="41"/>
      <c r="W4297" s="41"/>
      <c r="X4297" s="41"/>
      <c r="Y4297" s="43" t="str">
        <f t="shared" si="134"/>
        <v/>
      </c>
      <c r="Z4297" s="43">
        <v>2420833</v>
      </c>
      <c r="AA4297" s="43" t="e">
        <f t="shared" si="135"/>
        <v>#N/A</v>
      </c>
    </row>
    <row r="4298" spans="1:27" x14ac:dyDescent="0.3">
      <c r="A4298" s="43">
        <v>1584575</v>
      </c>
      <c r="B4298" s="43" t="s">
        <v>4010</v>
      </c>
      <c r="C4298" s="43" t="s">
        <v>2399</v>
      </c>
      <c r="D4298" s="41"/>
      <c r="E4298" s="43" t="s">
        <v>6263</v>
      </c>
      <c r="F4298" s="43" t="s">
        <v>30</v>
      </c>
      <c r="G4298" s="43">
        <v>37021</v>
      </c>
      <c r="H4298" s="41"/>
      <c r="I4298" s="41"/>
      <c r="J4298" s="43"/>
      <c r="K4298" s="41"/>
      <c r="L4298" s="41"/>
      <c r="M4298" s="41"/>
      <c r="N4298" s="41"/>
      <c r="O4298" s="41"/>
      <c r="P4298" s="41"/>
      <c r="Q4298" s="41"/>
      <c r="R4298" s="41"/>
      <c r="S4298" s="41"/>
      <c r="T4298" s="41"/>
      <c r="U4298" s="41"/>
      <c r="V4298" s="41"/>
      <c r="W4298" s="41"/>
      <c r="X4298" s="41"/>
      <c r="Y4298" s="43" t="str">
        <f t="shared" si="134"/>
        <v/>
      </c>
      <c r="Z4298" s="43">
        <v>2176063</v>
      </c>
      <c r="AA4298" s="43" t="e">
        <f t="shared" si="135"/>
        <v>#N/A</v>
      </c>
    </row>
    <row r="4299" spans="1:27" x14ac:dyDescent="0.3">
      <c r="A4299" s="43">
        <v>1562064</v>
      </c>
      <c r="B4299" s="43" t="s">
        <v>4010</v>
      </c>
      <c r="C4299" s="43" t="s">
        <v>469</v>
      </c>
      <c r="D4299" s="41"/>
      <c r="E4299" s="43" t="s">
        <v>6263</v>
      </c>
      <c r="F4299" s="43" t="s">
        <v>28</v>
      </c>
      <c r="G4299" s="43">
        <v>28009</v>
      </c>
      <c r="H4299" s="41"/>
      <c r="I4299" s="41"/>
      <c r="J4299" s="43"/>
      <c r="K4299" s="41"/>
      <c r="L4299" s="41"/>
      <c r="M4299" s="41"/>
      <c r="N4299" s="41"/>
      <c r="O4299" s="41"/>
      <c r="P4299" s="41"/>
      <c r="Q4299" s="41"/>
      <c r="R4299" s="41"/>
      <c r="S4299" s="41"/>
      <c r="T4299" s="41"/>
      <c r="U4299" s="41"/>
      <c r="V4299" s="41"/>
      <c r="W4299" s="41"/>
      <c r="X4299" s="41"/>
      <c r="Y4299" s="43" t="str">
        <f t="shared" si="134"/>
        <v/>
      </c>
      <c r="Z4299" s="43">
        <v>1754777</v>
      </c>
      <c r="AA4299" s="43" t="e">
        <f t="shared" si="135"/>
        <v>#N/A</v>
      </c>
    </row>
    <row r="4300" spans="1:27" x14ac:dyDescent="0.3">
      <c r="A4300" s="43">
        <v>2079812</v>
      </c>
      <c r="B4300" s="43" t="s">
        <v>4010</v>
      </c>
      <c r="C4300" s="43" t="s">
        <v>301</v>
      </c>
      <c r="D4300" s="41"/>
      <c r="E4300" s="43" t="s">
        <v>6263</v>
      </c>
      <c r="F4300" s="43" t="s">
        <v>28</v>
      </c>
      <c r="G4300" s="43">
        <v>36003</v>
      </c>
      <c r="H4300" s="41"/>
      <c r="I4300" s="41"/>
      <c r="J4300" s="43"/>
      <c r="K4300" s="41"/>
      <c r="L4300" s="41"/>
      <c r="M4300" s="41"/>
      <c r="N4300" s="41"/>
      <c r="O4300" s="41"/>
      <c r="P4300" s="41"/>
      <c r="Q4300" s="41"/>
      <c r="R4300" s="41"/>
      <c r="S4300" s="41"/>
      <c r="T4300" s="41"/>
      <c r="U4300" s="41"/>
      <c r="V4300" s="41"/>
      <c r="W4300" s="41"/>
      <c r="X4300" s="41"/>
      <c r="Y4300" s="43" t="str">
        <f t="shared" si="134"/>
        <v>COMP</v>
      </c>
      <c r="Z4300" s="43">
        <v>1057672</v>
      </c>
      <c r="AA4300" s="43">
        <f t="shared" si="135"/>
        <v>2079812</v>
      </c>
    </row>
    <row r="4301" spans="1:27" x14ac:dyDescent="0.3">
      <c r="A4301" s="43">
        <v>2062361</v>
      </c>
      <c r="B4301" s="43" t="s">
        <v>4010</v>
      </c>
      <c r="C4301" s="43" t="s">
        <v>4011</v>
      </c>
      <c r="D4301" s="41"/>
      <c r="E4301" s="43" t="s">
        <v>6263</v>
      </c>
      <c r="F4301" s="43" t="s">
        <v>30</v>
      </c>
      <c r="G4301" s="43">
        <v>18032</v>
      </c>
      <c r="H4301" s="41"/>
      <c r="I4301" s="41"/>
      <c r="J4301" s="43"/>
      <c r="K4301" s="41"/>
      <c r="L4301" s="41"/>
      <c r="M4301" s="41"/>
      <c r="N4301" s="41"/>
      <c r="O4301" s="41"/>
      <c r="P4301" s="41"/>
      <c r="Q4301" s="41"/>
      <c r="R4301" s="41"/>
      <c r="S4301" s="41"/>
      <c r="T4301" s="41"/>
      <c r="U4301" s="41"/>
      <c r="V4301" s="41"/>
      <c r="W4301" s="41"/>
      <c r="X4301" s="41"/>
      <c r="Y4301" s="43" t="str">
        <f t="shared" si="134"/>
        <v/>
      </c>
      <c r="Z4301" s="43">
        <v>2325178</v>
      </c>
      <c r="AA4301" s="43" t="e">
        <f t="shared" si="135"/>
        <v>#N/A</v>
      </c>
    </row>
    <row r="4302" spans="1:27" x14ac:dyDescent="0.3">
      <c r="A4302" s="43">
        <v>2080086</v>
      </c>
      <c r="B4302" s="43" t="s">
        <v>4010</v>
      </c>
      <c r="C4302" s="43" t="s">
        <v>248</v>
      </c>
      <c r="D4302" s="41"/>
      <c r="E4302" s="43" t="s">
        <v>29</v>
      </c>
      <c r="F4302" s="43" t="s">
        <v>30</v>
      </c>
      <c r="G4302" s="43">
        <v>37021</v>
      </c>
      <c r="H4302" s="41"/>
      <c r="I4302" s="41"/>
      <c r="J4302" s="43"/>
      <c r="K4302" s="41"/>
      <c r="L4302" s="41"/>
      <c r="M4302" s="41"/>
      <c r="N4302" s="41"/>
      <c r="O4302" s="41"/>
      <c r="P4302" s="41"/>
      <c r="Q4302" s="41"/>
      <c r="R4302" s="41"/>
      <c r="S4302" s="41"/>
      <c r="T4302" s="41"/>
      <c r="U4302" s="41"/>
      <c r="V4302" s="41"/>
      <c r="W4302" s="41"/>
      <c r="X4302" s="41"/>
      <c r="Y4302" s="43" t="str">
        <f t="shared" si="134"/>
        <v>COMP</v>
      </c>
      <c r="Z4302" s="43">
        <v>1974803</v>
      </c>
      <c r="AA4302" s="43">
        <f t="shared" si="135"/>
        <v>2080086</v>
      </c>
    </row>
    <row r="4303" spans="1:27" x14ac:dyDescent="0.3">
      <c r="A4303" s="43">
        <v>162219</v>
      </c>
      <c r="B4303" s="43" t="s">
        <v>4010</v>
      </c>
      <c r="C4303" s="43" t="s">
        <v>427</v>
      </c>
      <c r="D4303" s="41"/>
      <c r="E4303" s="43" t="s">
        <v>29</v>
      </c>
      <c r="F4303" s="43" t="s">
        <v>28</v>
      </c>
      <c r="G4303" s="43">
        <v>37021</v>
      </c>
      <c r="H4303" s="41"/>
      <c r="I4303" s="41"/>
      <c r="J4303" s="43"/>
      <c r="K4303" s="41"/>
      <c r="L4303" s="41"/>
      <c r="M4303" s="41"/>
      <c r="N4303" s="41"/>
      <c r="O4303" s="41"/>
      <c r="P4303" s="41"/>
      <c r="Q4303" s="41"/>
      <c r="R4303" s="41"/>
      <c r="S4303" s="41"/>
      <c r="T4303" s="41"/>
      <c r="U4303" s="41"/>
      <c r="V4303" s="41"/>
      <c r="W4303" s="41"/>
      <c r="X4303" s="41"/>
      <c r="Y4303" s="43" t="str">
        <f t="shared" si="134"/>
        <v>COMP</v>
      </c>
      <c r="Z4303" s="43">
        <v>960244</v>
      </c>
      <c r="AA4303" s="43">
        <f t="shared" si="135"/>
        <v>162219</v>
      </c>
    </row>
    <row r="4304" spans="1:27" x14ac:dyDescent="0.3">
      <c r="A4304" s="43">
        <v>1042467</v>
      </c>
      <c r="B4304" s="43" t="s">
        <v>4010</v>
      </c>
      <c r="C4304" s="43" t="s">
        <v>1109</v>
      </c>
      <c r="D4304" s="41"/>
      <c r="E4304" s="43" t="s">
        <v>31</v>
      </c>
      <c r="F4304" s="43" t="s">
        <v>28</v>
      </c>
      <c r="G4304" s="43">
        <v>37021</v>
      </c>
      <c r="H4304" s="41"/>
      <c r="I4304" s="41"/>
      <c r="J4304" s="43"/>
      <c r="K4304" s="41"/>
      <c r="L4304" s="41"/>
      <c r="M4304" s="41"/>
      <c r="N4304" s="41"/>
      <c r="O4304" s="41"/>
      <c r="P4304" s="41"/>
      <c r="Q4304" s="41"/>
      <c r="R4304" s="41"/>
      <c r="S4304" s="41"/>
      <c r="T4304" s="41"/>
      <c r="U4304" s="41"/>
      <c r="V4304" s="41"/>
      <c r="W4304" s="41"/>
      <c r="X4304" s="41"/>
      <c r="Y4304" s="43" t="str">
        <f t="shared" si="134"/>
        <v>COMP</v>
      </c>
      <c r="Z4304" s="43">
        <v>1405563</v>
      </c>
      <c r="AA4304" s="43">
        <f t="shared" si="135"/>
        <v>1042467</v>
      </c>
    </row>
    <row r="4305" spans="1:27" x14ac:dyDescent="0.3">
      <c r="A4305" s="43">
        <v>1620331</v>
      </c>
      <c r="B4305" s="43" t="s">
        <v>4010</v>
      </c>
      <c r="C4305" s="43" t="s">
        <v>266</v>
      </c>
      <c r="D4305" s="41"/>
      <c r="E4305" s="43" t="s">
        <v>6263</v>
      </c>
      <c r="F4305" s="43" t="s">
        <v>30</v>
      </c>
      <c r="G4305" s="43">
        <v>37021</v>
      </c>
      <c r="H4305" s="41"/>
      <c r="I4305" s="41"/>
      <c r="J4305" s="43"/>
      <c r="K4305" s="41"/>
      <c r="L4305" s="41"/>
      <c r="M4305" s="41"/>
      <c r="N4305" s="41"/>
      <c r="O4305" s="41"/>
      <c r="P4305" s="41"/>
      <c r="Q4305" s="41"/>
      <c r="R4305" s="41"/>
      <c r="S4305" s="41"/>
      <c r="T4305" s="41"/>
      <c r="U4305" s="41"/>
      <c r="V4305" s="41"/>
      <c r="W4305" s="41"/>
      <c r="X4305" s="41"/>
      <c r="Y4305" s="43" t="str">
        <f t="shared" si="134"/>
        <v/>
      </c>
      <c r="Z4305" s="43">
        <v>2301822</v>
      </c>
      <c r="AA4305" s="43" t="e">
        <f t="shared" si="135"/>
        <v>#N/A</v>
      </c>
    </row>
    <row r="4306" spans="1:27" x14ac:dyDescent="0.3">
      <c r="A4306" s="43">
        <v>2239644</v>
      </c>
      <c r="B4306" s="43" t="s">
        <v>4012</v>
      </c>
      <c r="C4306" s="43" t="s">
        <v>4013</v>
      </c>
      <c r="D4306" s="41"/>
      <c r="E4306" s="43" t="s">
        <v>6263</v>
      </c>
      <c r="F4306" s="43" t="s">
        <v>30</v>
      </c>
      <c r="G4306" s="43">
        <v>45038</v>
      </c>
      <c r="H4306" s="41"/>
      <c r="I4306" s="41"/>
      <c r="J4306" s="43"/>
      <c r="K4306" s="41"/>
      <c r="L4306" s="41"/>
      <c r="M4306" s="41"/>
      <c r="N4306" s="41"/>
      <c r="O4306" s="41"/>
      <c r="P4306" s="41"/>
      <c r="Q4306" s="41"/>
      <c r="R4306" s="41"/>
      <c r="S4306" s="41"/>
      <c r="T4306" s="41"/>
      <c r="U4306" s="41"/>
      <c r="V4306" s="41"/>
      <c r="W4306" s="41"/>
      <c r="X4306" s="41"/>
      <c r="Y4306" s="43" t="str">
        <f t="shared" si="134"/>
        <v/>
      </c>
      <c r="Z4306" s="43">
        <v>2338238</v>
      </c>
      <c r="AA4306" s="43" t="e">
        <f t="shared" si="135"/>
        <v>#N/A</v>
      </c>
    </row>
    <row r="4307" spans="1:27" x14ac:dyDescent="0.3">
      <c r="A4307" s="43">
        <v>1124232</v>
      </c>
      <c r="B4307" s="43" t="s">
        <v>4014</v>
      </c>
      <c r="C4307" s="43" t="s">
        <v>1036</v>
      </c>
      <c r="D4307" s="41"/>
      <c r="E4307" s="43" t="s">
        <v>6263</v>
      </c>
      <c r="F4307" s="43" t="s">
        <v>30</v>
      </c>
      <c r="G4307" s="43">
        <v>28037</v>
      </c>
      <c r="H4307" s="41"/>
      <c r="I4307" s="41"/>
      <c r="J4307" s="43"/>
      <c r="K4307" s="41"/>
      <c r="L4307" s="41"/>
      <c r="M4307" s="41"/>
      <c r="N4307" s="41"/>
      <c r="O4307" s="41"/>
      <c r="P4307" s="41"/>
      <c r="Q4307" s="41"/>
      <c r="R4307" s="41"/>
      <c r="S4307" s="41"/>
      <c r="T4307" s="41"/>
      <c r="U4307" s="41"/>
      <c r="V4307" s="41"/>
      <c r="W4307" s="41"/>
      <c r="X4307" s="41"/>
      <c r="Y4307" s="43" t="str">
        <f t="shared" si="134"/>
        <v>COMP</v>
      </c>
      <c r="Z4307" s="43">
        <v>1667074</v>
      </c>
      <c r="AA4307" s="43">
        <f t="shared" si="135"/>
        <v>1124232</v>
      </c>
    </row>
    <row r="4308" spans="1:27" x14ac:dyDescent="0.3">
      <c r="A4308" s="43">
        <v>2357565</v>
      </c>
      <c r="B4308" s="43" t="s">
        <v>4014</v>
      </c>
      <c r="C4308" s="43" t="s">
        <v>250</v>
      </c>
      <c r="D4308" s="41"/>
      <c r="E4308" s="43" t="s">
        <v>6263</v>
      </c>
      <c r="F4308" s="43" t="s">
        <v>28</v>
      </c>
      <c r="G4308" s="43">
        <v>28040</v>
      </c>
      <c r="H4308" s="41"/>
      <c r="I4308" s="41"/>
      <c r="J4308" s="43"/>
      <c r="K4308" s="41"/>
      <c r="L4308" s="41"/>
      <c r="M4308" s="41"/>
      <c r="N4308" s="41"/>
      <c r="O4308" s="41"/>
      <c r="P4308" s="41"/>
      <c r="Q4308" s="41"/>
      <c r="R4308" s="41"/>
      <c r="S4308" s="41"/>
      <c r="T4308" s="41"/>
      <c r="U4308" s="41"/>
      <c r="V4308" s="41"/>
      <c r="W4308" s="41"/>
      <c r="X4308" s="41"/>
      <c r="Y4308" s="43" t="str">
        <f t="shared" si="134"/>
        <v>COMP</v>
      </c>
      <c r="Z4308" s="43">
        <v>2266012</v>
      </c>
      <c r="AA4308" s="43">
        <f t="shared" si="135"/>
        <v>2357565</v>
      </c>
    </row>
    <row r="4309" spans="1:27" x14ac:dyDescent="0.3">
      <c r="A4309" s="43">
        <v>2267376</v>
      </c>
      <c r="B4309" s="43" t="s">
        <v>4015</v>
      </c>
      <c r="C4309" s="43" t="s">
        <v>4016</v>
      </c>
      <c r="D4309" s="41"/>
      <c r="E4309" s="43" t="s">
        <v>6263</v>
      </c>
      <c r="F4309" s="43" t="s">
        <v>28</v>
      </c>
      <c r="G4309" s="43">
        <v>41027</v>
      </c>
      <c r="H4309" s="41"/>
      <c r="I4309" s="41"/>
      <c r="J4309" s="43"/>
      <c r="K4309" s="41"/>
      <c r="L4309" s="41"/>
      <c r="M4309" s="41"/>
      <c r="N4309" s="41"/>
      <c r="O4309" s="41"/>
      <c r="P4309" s="41"/>
      <c r="Q4309" s="41"/>
      <c r="R4309" s="41"/>
      <c r="S4309" s="41"/>
      <c r="T4309" s="41"/>
      <c r="U4309" s="41"/>
      <c r="V4309" s="41"/>
      <c r="W4309" s="41"/>
      <c r="X4309" s="41"/>
      <c r="Y4309" s="43" t="str">
        <f t="shared" si="134"/>
        <v/>
      </c>
      <c r="Z4309" s="43">
        <v>1986385</v>
      </c>
      <c r="AA4309" s="43" t="e">
        <f t="shared" si="135"/>
        <v>#N/A</v>
      </c>
    </row>
    <row r="4310" spans="1:27" x14ac:dyDescent="0.3">
      <c r="A4310" s="43">
        <v>2403072</v>
      </c>
      <c r="B4310" s="43" t="s">
        <v>4017</v>
      </c>
      <c r="C4310" s="43" t="s">
        <v>974</v>
      </c>
      <c r="D4310" s="41"/>
      <c r="E4310" s="43" t="s">
        <v>6263</v>
      </c>
      <c r="F4310" s="43" t="s">
        <v>28</v>
      </c>
      <c r="G4310" s="43">
        <v>41002</v>
      </c>
      <c r="H4310" s="41"/>
      <c r="I4310" s="41"/>
      <c r="J4310" s="43"/>
      <c r="K4310" s="41"/>
      <c r="L4310" s="41"/>
      <c r="M4310" s="41"/>
      <c r="N4310" s="41"/>
      <c r="O4310" s="41"/>
      <c r="P4310" s="41"/>
      <c r="Q4310" s="41"/>
      <c r="R4310" s="41"/>
      <c r="S4310" s="41"/>
      <c r="T4310" s="41"/>
      <c r="U4310" s="41"/>
      <c r="V4310" s="41"/>
      <c r="W4310" s="41"/>
      <c r="X4310" s="41"/>
      <c r="Y4310" s="43" t="str">
        <f t="shared" si="134"/>
        <v/>
      </c>
      <c r="Z4310" s="43">
        <v>1864935</v>
      </c>
      <c r="AA4310" s="43" t="e">
        <f t="shared" si="135"/>
        <v>#N/A</v>
      </c>
    </row>
    <row r="4311" spans="1:27" x14ac:dyDescent="0.3">
      <c r="A4311" s="43">
        <v>1902753</v>
      </c>
      <c r="B4311" s="43" t="s">
        <v>4018</v>
      </c>
      <c r="C4311" s="43" t="s">
        <v>819</v>
      </c>
      <c r="D4311" s="41"/>
      <c r="E4311" s="43" t="s">
        <v>6263</v>
      </c>
      <c r="F4311" s="43" t="s">
        <v>28</v>
      </c>
      <c r="G4311" s="43">
        <v>28030</v>
      </c>
      <c r="H4311" s="41"/>
      <c r="I4311" s="41"/>
      <c r="J4311" s="43"/>
      <c r="K4311" s="41"/>
      <c r="L4311" s="41"/>
      <c r="M4311" s="41"/>
      <c r="N4311" s="41"/>
      <c r="O4311" s="41"/>
      <c r="P4311" s="41"/>
      <c r="Q4311" s="41"/>
      <c r="R4311" s="41"/>
      <c r="S4311" s="41"/>
      <c r="T4311" s="41"/>
      <c r="U4311" s="41"/>
      <c r="V4311" s="41"/>
      <c r="W4311" s="41"/>
      <c r="X4311" s="41"/>
      <c r="Y4311" s="43" t="str">
        <f t="shared" si="134"/>
        <v>COMP</v>
      </c>
      <c r="Z4311" s="43">
        <v>981465</v>
      </c>
      <c r="AA4311" s="43">
        <f t="shared" si="135"/>
        <v>1902753</v>
      </c>
    </row>
    <row r="4312" spans="1:27" x14ac:dyDescent="0.3">
      <c r="A4312" s="43">
        <v>1745423</v>
      </c>
      <c r="B4312" s="43" t="s">
        <v>4019</v>
      </c>
      <c r="C4312" s="43" t="s">
        <v>340</v>
      </c>
      <c r="D4312" s="41"/>
      <c r="E4312" s="43" t="s">
        <v>34</v>
      </c>
      <c r="F4312" s="43" t="s">
        <v>30</v>
      </c>
      <c r="G4312" s="43">
        <v>41006</v>
      </c>
      <c r="H4312" s="41"/>
      <c r="I4312" s="41"/>
      <c r="J4312" s="43"/>
      <c r="K4312" s="41"/>
      <c r="L4312" s="41"/>
      <c r="M4312" s="41"/>
      <c r="N4312" s="41"/>
      <c r="O4312" s="41"/>
      <c r="P4312" s="41"/>
      <c r="Q4312" s="41"/>
      <c r="R4312" s="41"/>
      <c r="S4312" s="41"/>
      <c r="T4312" s="41"/>
      <c r="U4312" s="41"/>
      <c r="V4312" s="41"/>
      <c r="W4312" s="41"/>
      <c r="X4312" s="41"/>
      <c r="Y4312" s="43" t="str">
        <f t="shared" si="134"/>
        <v>COMP</v>
      </c>
      <c r="Z4312" s="43">
        <v>2394637</v>
      </c>
      <c r="AA4312" s="43">
        <f t="shared" si="135"/>
        <v>1745423</v>
      </c>
    </row>
    <row r="4313" spans="1:27" x14ac:dyDescent="0.3">
      <c r="A4313" s="43">
        <v>2045288</v>
      </c>
      <c r="B4313" s="43" t="s">
        <v>4020</v>
      </c>
      <c r="C4313" s="43" t="s">
        <v>2877</v>
      </c>
      <c r="D4313" s="41"/>
      <c r="E4313" s="43" t="s">
        <v>6263</v>
      </c>
      <c r="F4313" s="43" t="s">
        <v>28</v>
      </c>
      <c r="G4313" s="43">
        <v>28037</v>
      </c>
      <c r="H4313" s="41"/>
      <c r="I4313" s="41"/>
      <c r="J4313" s="43"/>
      <c r="K4313" s="41"/>
      <c r="L4313" s="41"/>
      <c r="M4313" s="41"/>
      <c r="N4313" s="41"/>
      <c r="O4313" s="41"/>
      <c r="P4313" s="41"/>
      <c r="Q4313" s="41"/>
      <c r="R4313" s="41"/>
      <c r="S4313" s="41"/>
      <c r="T4313" s="41"/>
      <c r="U4313" s="41"/>
      <c r="V4313" s="41"/>
      <c r="W4313" s="41"/>
      <c r="X4313" s="41"/>
      <c r="Y4313" s="43" t="str">
        <f t="shared" si="134"/>
        <v/>
      </c>
      <c r="Z4313" s="43">
        <v>1749361</v>
      </c>
      <c r="AA4313" s="43" t="e">
        <f t="shared" si="135"/>
        <v>#N/A</v>
      </c>
    </row>
    <row r="4314" spans="1:27" x14ac:dyDescent="0.3">
      <c r="A4314" s="43">
        <v>781600</v>
      </c>
      <c r="B4314" s="43" t="s">
        <v>4021</v>
      </c>
      <c r="C4314" s="43" t="s">
        <v>2540</v>
      </c>
      <c r="D4314" s="41"/>
      <c r="E4314" s="43" t="s">
        <v>6263</v>
      </c>
      <c r="F4314" s="43" t="s">
        <v>28</v>
      </c>
      <c r="G4314" s="43">
        <v>37016</v>
      </c>
      <c r="H4314" s="41"/>
      <c r="I4314" s="41"/>
      <c r="J4314" s="43"/>
      <c r="K4314" s="41"/>
      <c r="L4314" s="41"/>
      <c r="M4314" s="41"/>
      <c r="N4314" s="41"/>
      <c r="O4314" s="41"/>
      <c r="P4314" s="41"/>
      <c r="Q4314" s="41"/>
      <c r="R4314" s="41"/>
      <c r="S4314" s="41"/>
      <c r="T4314" s="41"/>
      <c r="U4314" s="41"/>
      <c r="V4314" s="41"/>
      <c r="W4314" s="41"/>
      <c r="X4314" s="41"/>
      <c r="Y4314" s="43" t="str">
        <f t="shared" si="134"/>
        <v/>
      </c>
      <c r="Z4314" s="43">
        <v>1758489</v>
      </c>
      <c r="AA4314" s="43" t="e">
        <f t="shared" si="135"/>
        <v>#N/A</v>
      </c>
    </row>
    <row r="4315" spans="1:27" x14ac:dyDescent="0.3">
      <c r="A4315" s="43">
        <v>2049325</v>
      </c>
      <c r="B4315" s="43" t="s">
        <v>4022</v>
      </c>
      <c r="C4315" s="43" t="s">
        <v>3972</v>
      </c>
      <c r="D4315" s="41"/>
      <c r="E4315" s="43" t="s">
        <v>6263</v>
      </c>
      <c r="F4315" s="43" t="s">
        <v>30</v>
      </c>
      <c r="G4315" s="43">
        <v>45009</v>
      </c>
      <c r="H4315" s="41"/>
      <c r="I4315" s="41"/>
      <c r="J4315" s="43"/>
      <c r="K4315" s="41"/>
      <c r="L4315" s="41"/>
      <c r="M4315" s="41"/>
      <c r="N4315" s="41"/>
      <c r="O4315" s="41"/>
      <c r="P4315" s="41"/>
      <c r="Q4315" s="41"/>
      <c r="R4315" s="41"/>
      <c r="S4315" s="41"/>
      <c r="T4315" s="41"/>
      <c r="U4315" s="41"/>
      <c r="V4315" s="41"/>
      <c r="W4315" s="41"/>
      <c r="X4315" s="41"/>
      <c r="Y4315" s="43" t="str">
        <f t="shared" si="134"/>
        <v/>
      </c>
      <c r="Z4315" s="43">
        <v>1469299</v>
      </c>
      <c r="AA4315" s="43" t="e">
        <f t="shared" si="135"/>
        <v>#N/A</v>
      </c>
    </row>
    <row r="4316" spans="1:27" x14ac:dyDescent="0.3">
      <c r="A4316" s="43">
        <v>1220539</v>
      </c>
      <c r="B4316" s="43" t="s">
        <v>4023</v>
      </c>
      <c r="C4316" s="43" t="s">
        <v>399</v>
      </c>
      <c r="D4316" s="41"/>
      <c r="E4316" s="43" t="s">
        <v>6263</v>
      </c>
      <c r="F4316" s="43" t="s">
        <v>28</v>
      </c>
      <c r="G4316" s="43">
        <v>18035</v>
      </c>
      <c r="H4316" s="41"/>
      <c r="I4316" s="41"/>
      <c r="J4316" s="43"/>
      <c r="K4316" s="41"/>
      <c r="L4316" s="41"/>
      <c r="M4316" s="41"/>
      <c r="N4316" s="41"/>
      <c r="O4316" s="41"/>
      <c r="P4316" s="41"/>
      <c r="Q4316" s="41"/>
      <c r="R4316" s="41"/>
      <c r="S4316" s="41"/>
      <c r="T4316" s="41"/>
      <c r="U4316" s="41"/>
      <c r="V4316" s="41"/>
      <c r="W4316" s="41"/>
      <c r="X4316" s="41"/>
      <c r="Y4316" s="43" t="str">
        <f t="shared" si="134"/>
        <v/>
      </c>
      <c r="Z4316" s="43">
        <v>1876327</v>
      </c>
      <c r="AA4316" s="43" t="e">
        <f t="shared" si="135"/>
        <v>#N/A</v>
      </c>
    </row>
    <row r="4317" spans="1:27" x14ac:dyDescent="0.3">
      <c r="A4317" s="43">
        <v>1067546</v>
      </c>
      <c r="B4317" s="43" t="s">
        <v>4023</v>
      </c>
      <c r="C4317" s="43" t="s">
        <v>495</v>
      </c>
      <c r="D4317" s="41"/>
      <c r="E4317" s="43" t="s">
        <v>29</v>
      </c>
      <c r="F4317" s="43" t="s">
        <v>30</v>
      </c>
      <c r="G4317" s="43">
        <v>18035</v>
      </c>
      <c r="H4317" s="41"/>
      <c r="I4317" s="41"/>
      <c r="J4317" s="43"/>
      <c r="K4317" s="41"/>
      <c r="L4317" s="41"/>
      <c r="M4317" s="41"/>
      <c r="N4317" s="41"/>
      <c r="O4317" s="41"/>
      <c r="P4317" s="41"/>
      <c r="Q4317" s="41"/>
      <c r="R4317" s="41"/>
      <c r="S4317" s="41"/>
      <c r="T4317" s="41"/>
      <c r="U4317" s="41"/>
      <c r="V4317" s="41"/>
      <c r="W4317" s="41"/>
      <c r="X4317" s="41"/>
      <c r="Y4317" s="43" t="str">
        <f t="shared" si="134"/>
        <v>COMP</v>
      </c>
      <c r="Z4317" s="43">
        <v>425597</v>
      </c>
      <c r="AA4317" s="43">
        <f t="shared" si="135"/>
        <v>1067546</v>
      </c>
    </row>
    <row r="4318" spans="1:27" x14ac:dyDescent="0.3">
      <c r="A4318" s="43">
        <v>1045975</v>
      </c>
      <c r="B4318" s="43" t="s">
        <v>4024</v>
      </c>
      <c r="C4318" s="43" t="s">
        <v>303</v>
      </c>
      <c r="D4318" s="41"/>
      <c r="E4318" s="43" t="s">
        <v>6263</v>
      </c>
      <c r="F4318" s="43" t="s">
        <v>28</v>
      </c>
      <c r="G4318" s="43">
        <v>37023</v>
      </c>
      <c r="H4318" s="41"/>
      <c r="I4318" s="41"/>
      <c r="J4318" s="43"/>
      <c r="K4318" s="41"/>
      <c r="L4318" s="41"/>
      <c r="M4318" s="41"/>
      <c r="N4318" s="41"/>
      <c r="O4318" s="41"/>
      <c r="P4318" s="41"/>
      <c r="Q4318" s="41"/>
      <c r="R4318" s="41"/>
      <c r="S4318" s="41"/>
      <c r="T4318" s="41"/>
      <c r="U4318" s="41"/>
      <c r="V4318" s="41"/>
      <c r="W4318" s="41"/>
      <c r="X4318" s="41"/>
      <c r="Y4318" s="43" t="str">
        <f t="shared" si="134"/>
        <v>COMP</v>
      </c>
      <c r="Z4318" s="43">
        <v>1655314</v>
      </c>
      <c r="AA4318" s="43">
        <f t="shared" si="135"/>
        <v>1045975</v>
      </c>
    </row>
    <row r="4319" spans="1:27" x14ac:dyDescent="0.3">
      <c r="A4319" s="43">
        <v>1398767</v>
      </c>
      <c r="B4319" s="43" t="s">
        <v>4025</v>
      </c>
      <c r="C4319" s="43" t="s">
        <v>641</v>
      </c>
      <c r="D4319" s="41"/>
      <c r="E4319" s="43" t="s">
        <v>29</v>
      </c>
      <c r="F4319" s="43" t="s">
        <v>28</v>
      </c>
      <c r="G4319" s="43">
        <v>36014</v>
      </c>
      <c r="H4319" s="41"/>
      <c r="I4319" s="41"/>
      <c r="J4319" s="43"/>
      <c r="K4319" s="41"/>
      <c r="L4319" s="41"/>
      <c r="M4319" s="41"/>
      <c r="N4319" s="41"/>
      <c r="O4319" s="41"/>
      <c r="P4319" s="41"/>
      <c r="Q4319" s="41"/>
      <c r="R4319" s="41"/>
      <c r="S4319" s="41"/>
      <c r="T4319" s="41"/>
      <c r="U4319" s="41"/>
      <c r="V4319" s="41"/>
      <c r="W4319" s="41"/>
      <c r="X4319" s="41"/>
      <c r="Y4319" s="43" t="str">
        <f t="shared" si="134"/>
        <v/>
      </c>
      <c r="Z4319" s="43">
        <v>236763</v>
      </c>
      <c r="AA4319" s="43" t="e">
        <f t="shared" si="135"/>
        <v>#N/A</v>
      </c>
    </row>
    <row r="4320" spans="1:27" x14ac:dyDescent="0.3">
      <c r="A4320" s="43">
        <v>2151060</v>
      </c>
      <c r="B4320" s="43" t="s">
        <v>4025</v>
      </c>
      <c r="C4320" s="43" t="s">
        <v>151</v>
      </c>
      <c r="D4320" s="41"/>
      <c r="E4320" s="43" t="s">
        <v>29</v>
      </c>
      <c r="F4320" s="43" t="s">
        <v>28</v>
      </c>
      <c r="G4320" s="43">
        <v>28039</v>
      </c>
      <c r="H4320" s="41"/>
      <c r="I4320" s="41"/>
      <c r="J4320" s="43"/>
      <c r="K4320" s="41"/>
      <c r="L4320" s="41"/>
      <c r="M4320" s="41"/>
      <c r="N4320" s="41"/>
      <c r="O4320" s="41"/>
      <c r="P4320" s="41"/>
      <c r="Q4320" s="41"/>
      <c r="R4320" s="41"/>
      <c r="S4320" s="41"/>
      <c r="T4320" s="41"/>
      <c r="U4320" s="41"/>
      <c r="V4320" s="41"/>
      <c r="W4320" s="41"/>
      <c r="X4320" s="41"/>
      <c r="Y4320" s="43" t="str">
        <f t="shared" si="134"/>
        <v>COMP</v>
      </c>
      <c r="Z4320" s="43">
        <v>2351021</v>
      </c>
      <c r="AA4320" s="43">
        <f t="shared" si="135"/>
        <v>2151060</v>
      </c>
    </row>
    <row r="4321" spans="1:27" x14ac:dyDescent="0.3">
      <c r="A4321" s="43">
        <v>1990943</v>
      </c>
      <c r="B4321" s="43" t="s">
        <v>4025</v>
      </c>
      <c r="C4321" s="43" t="s">
        <v>1428</v>
      </c>
      <c r="D4321" s="41"/>
      <c r="E4321" s="43" t="s">
        <v>6263</v>
      </c>
      <c r="F4321" s="43" t="s">
        <v>30</v>
      </c>
      <c r="G4321" s="43">
        <v>41006</v>
      </c>
      <c r="H4321" s="41"/>
      <c r="I4321" s="41"/>
      <c r="J4321" s="43"/>
      <c r="K4321" s="41"/>
      <c r="L4321" s="41"/>
      <c r="M4321" s="41"/>
      <c r="N4321" s="41"/>
      <c r="O4321" s="41"/>
      <c r="P4321" s="41"/>
      <c r="Q4321" s="41"/>
      <c r="R4321" s="41"/>
      <c r="S4321" s="41"/>
      <c r="T4321" s="41"/>
      <c r="U4321" s="41"/>
      <c r="V4321" s="41"/>
      <c r="W4321" s="41"/>
      <c r="X4321" s="41"/>
      <c r="Y4321" s="43" t="str">
        <f t="shared" si="134"/>
        <v/>
      </c>
      <c r="Z4321" s="43">
        <v>1961682</v>
      </c>
      <c r="AA4321" s="43" t="e">
        <f t="shared" si="135"/>
        <v>#N/A</v>
      </c>
    </row>
    <row r="4322" spans="1:27" x14ac:dyDescent="0.3">
      <c r="A4322" s="43">
        <v>2031032</v>
      </c>
      <c r="B4322" s="43" t="s">
        <v>4025</v>
      </c>
      <c r="C4322" s="43" t="s">
        <v>947</v>
      </c>
      <c r="D4322" s="41"/>
      <c r="E4322" s="43" t="s">
        <v>34</v>
      </c>
      <c r="F4322" s="43" t="s">
        <v>30</v>
      </c>
      <c r="G4322" s="43">
        <v>45003</v>
      </c>
      <c r="H4322" s="41"/>
      <c r="I4322" s="41"/>
      <c r="J4322" s="43"/>
      <c r="K4322" s="41"/>
      <c r="L4322" s="41"/>
      <c r="M4322" s="41"/>
      <c r="N4322" s="41"/>
      <c r="O4322" s="41"/>
      <c r="P4322" s="41"/>
      <c r="Q4322" s="41"/>
      <c r="R4322" s="41"/>
      <c r="S4322" s="41"/>
      <c r="T4322" s="41"/>
      <c r="U4322" s="41"/>
      <c r="V4322" s="41"/>
      <c r="W4322" s="41"/>
      <c r="X4322" s="41"/>
      <c r="Y4322" s="43" t="str">
        <f t="shared" si="134"/>
        <v>COMP</v>
      </c>
      <c r="Z4322" s="43">
        <v>2310505</v>
      </c>
      <c r="AA4322" s="43">
        <f t="shared" si="135"/>
        <v>2031032</v>
      </c>
    </row>
    <row r="4323" spans="1:27" x14ac:dyDescent="0.3">
      <c r="A4323" s="43">
        <v>494869</v>
      </c>
      <c r="B4323" s="43" t="s">
        <v>4025</v>
      </c>
      <c r="C4323" s="43" t="s">
        <v>425</v>
      </c>
      <c r="D4323" s="41"/>
      <c r="E4323" s="43" t="s">
        <v>6263</v>
      </c>
      <c r="F4323" s="43" t="s">
        <v>28</v>
      </c>
      <c r="G4323" s="43">
        <v>28011</v>
      </c>
      <c r="H4323" s="41"/>
      <c r="I4323" s="41"/>
      <c r="J4323" s="43"/>
      <c r="K4323" s="41"/>
      <c r="L4323" s="41"/>
      <c r="M4323" s="41"/>
      <c r="N4323" s="41"/>
      <c r="O4323" s="41"/>
      <c r="P4323" s="41"/>
      <c r="Q4323" s="41"/>
      <c r="R4323" s="41"/>
      <c r="S4323" s="41"/>
      <c r="T4323" s="41"/>
      <c r="U4323" s="41"/>
      <c r="V4323" s="41"/>
      <c r="W4323" s="41"/>
      <c r="X4323" s="41"/>
      <c r="Y4323" s="43" t="str">
        <f t="shared" si="134"/>
        <v>COMP</v>
      </c>
      <c r="Z4323" s="43">
        <v>675266</v>
      </c>
      <c r="AA4323" s="43">
        <f t="shared" si="135"/>
        <v>494869</v>
      </c>
    </row>
    <row r="4324" spans="1:27" x14ac:dyDescent="0.3">
      <c r="A4324" s="43">
        <v>1803025</v>
      </c>
      <c r="B4324" s="43" t="s">
        <v>4025</v>
      </c>
      <c r="C4324" s="43" t="s">
        <v>223</v>
      </c>
      <c r="D4324" s="41"/>
      <c r="E4324" s="43" t="s">
        <v>6263</v>
      </c>
      <c r="F4324" s="43" t="s">
        <v>28</v>
      </c>
      <c r="G4324" s="43">
        <v>18031</v>
      </c>
      <c r="H4324" s="41"/>
      <c r="I4324" s="41"/>
      <c r="J4324" s="43"/>
      <c r="K4324" s="41"/>
      <c r="L4324" s="41"/>
      <c r="M4324" s="41"/>
      <c r="N4324" s="41"/>
      <c r="O4324" s="41"/>
      <c r="P4324" s="41"/>
      <c r="Q4324" s="41"/>
      <c r="R4324" s="41"/>
      <c r="S4324" s="41"/>
      <c r="T4324" s="41"/>
      <c r="U4324" s="41"/>
      <c r="V4324" s="41"/>
      <c r="W4324" s="41"/>
      <c r="X4324" s="41"/>
      <c r="Y4324" s="43" t="str">
        <f t="shared" si="134"/>
        <v>COMP</v>
      </c>
      <c r="Z4324" s="43">
        <v>1226159</v>
      </c>
      <c r="AA4324" s="43">
        <f t="shared" si="135"/>
        <v>1803025</v>
      </c>
    </row>
    <row r="4325" spans="1:27" x14ac:dyDescent="0.3">
      <c r="A4325" s="43">
        <v>1827474</v>
      </c>
      <c r="B4325" s="43" t="s">
        <v>4025</v>
      </c>
      <c r="C4325" s="43" t="s">
        <v>4026</v>
      </c>
      <c r="D4325" s="41"/>
      <c r="E4325" s="43" t="s">
        <v>6263</v>
      </c>
      <c r="F4325" s="43" t="s">
        <v>28</v>
      </c>
      <c r="G4325" s="43">
        <v>37043</v>
      </c>
      <c r="H4325" s="41"/>
      <c r="I4325" s="41"/>
      <c r="J4325" s="43"/>
      <c r="K4325" s="41"/>
      <c r="L4325" s="41"/>
      <c r="M4325" s="41"/>
      <c r="N4325" s="41"/>
      <c r="O4325" s="41"/>
      <c r="P4325" s="41"/>
      <c r="Q4325" s="41"/>
      <c r="R4325" s="41"/>
      <c r="S4325" s="41"/>
      <c r="T4325" s="41"/>
      <c r="U4325" s="41"/>
      <c r="V4325" s="41"/>
      <c r="W4325" s="41"/>
      <c r="X4325" s="41"/>
      <c r="Y4325" s="43" t="str">
        <f t="shared" si="134"/>
        <v>COMP</v>
      </c>
      <c r="Z4325" s="43">
        <v>2192687</v>
      </c>
      <c r="AA4325" s="43">
        <f t="shared" si="135"/>
        <v>1827474</v>
      </c>
    </row>
    <row r="4326" spans="1:27" x14ac:dyDescent="0.3">
      <c r="A4326" s="43">
        <v>2141792</v>
      </c>
      <c r="B4326" s="43" t="s">
        <v>4025</v>
      </c>
      <c r="C4326" s="43" t="s">
        <v>390</v>
      </c>
      <c r="D4326" s="41"/>
      <c r="E4326" s="43" t="s">
        <v>6263</v>
      </c>
      <c r="F4326" s="43" t="s">
        <v>30</v>
      </c>
      <c r="G4326" s="43">
        <v>37024</v>
      </c>
      <c r="H4326" s="41"/>
      <c r="I4326" s="41"/>
      <c r="J4326" s="43"/>
      <c r="K4326" s="41"/>
      <c r="L4326" s="41"/>
      <c r="M4326" s="41"/>
      <c r="N4326" s="41"/>
      <c r="O4326" s="41"/>
      <c r="P4326" s="41"/>
      <c r="Q4326" s="41"/>
      <c r="R4326" s="41"/>
      <c r="S4326" s="41"/>
      <c r="T4326" s="41"/>
      <c r="U4326" s="41"/>
      <c r="V4326" s="41"/>
      <c r="W4326" s="41"/>
      <c r="X4326" s="41"/>
      <c r="Y4326" s="43" t="str">
        <f t="shared" si="134"/>
        <v/>
      </c>
      <c r="Z4326" s="43">
        <v>1982804</v>
      </c>
      <c r="AA4326" s="43" t="e">
        <f t="shared" si="135"/>
        <v>#N/A</v>
      </c>
    </row>
    <row r="4327" spans="1:27" x14ac:dyDescent="0.3">
      <c r="A4327" s="43">
        <v>2275121</v>
      </c>
      <c r="B4327" s="43" t="s">
        <v>4025</v>
      </c>
      <c r="C4327" s="43" t="s">
        <v>218</v>
      </c>
      <c r="D4327" s="41"/>
      <c r="E4327" s="43" t="s">
        <v>6263</v>
      </c>
      <c r="F4327" s="43" t="s">
        <v>28</v>
      </c>
      <c r="G4327" s="43">
        <v>45038</v>
      </c>
      <c r="H4327" s="41"/>
      <c r="I4327" s="41"/>
      <c r="J4327" s="43"/>
      <c r="K4327" s="41"/>
      <c r="L4327" s="41"/>
      <c r="M4327" s="41"/>
      <c r="N4327" s="41"/>
      <c r="O4327" s="41"/>
      <c r="P4327" s="41"/>
      <c r="Q4327" s="41"/>
      <c r="R4327" s="41"/>
      <c r="S4327" s="41"/>
      <c r="T4327" s="41"/>
      <c r="U4327" s="41"/>
      <c r="V4327" s="41"/>
      <c r="W4327" s="41"/>
      <c r="X4327" s="41"/>
      <c r="Y4327" s="43" t="str">
        <f t="shared" si="134"/>
        <v/>
      </c>
      <c r="Z4327" s="43">
        <v>642936</v>
      </c>
      <c r="AA4327" s="43" t="e">
        <f t="shared" si="135"/>
        <v>#N/A</v>
      </c>
    </row>
    <row r="4328" spans="1:27" x14ac:dyDescent="0.3">
      <c r="A4328" s="43">
        <v>1556263</v>
      </c>
      <c r="B4328" s="43" t="s">
        <v>4025</v>
      </c>
      <c r="C4328" s="43" t="s">
        <v>1279</v>
      </c>
      <c r="D4328" s="41"/>
      <c r="E4328" s="43" t="s">
        <v>35</v>
      </c>
      <c r="F4328" s="43" t="s">
        <v>30</v>
      </c>
      <c r="G4328" s="43">
        <v>28011</v>
      </c>
      <c r="H4328" s="41"/>
      <c r="I4328" s="41"/>
      <c r="J4328" s="43"/>
      <c r="K4328" s="41"/>
      <c r="L4328" s="41"/>
      <c r="M4328" s="41"/>
      <c r="N4328" s="41"/>
      <c r="O4328" s="41"/>
      <c r="P4328" s="41"/>
      <c r="Q4328" s="41"/>
      <c r="R4328" s="41"/>
      <c r="S4328" s="41"/>
      <c r="T4328" s="41"/>
      <c r="U4328" s="41"/>
      <c r="V4328" s="41"/>
      <c r="W4328" s="41"/>
      <c r="X4328" s="41"/>
      <c r="Y4328" s="43" t="str">
        <f t="shared" si="134"/>
        <v>COMP</v>
      </c>
      <c r="Z4328" s="43">
        <v>1828047</v>
      </c>
      <c r="AA4328" s="43">
        <f t="shared" si="135"/>
        <v>1556263</v>
      </c>
    </row>
    <row r="4329" spans="1:27" x14ac:dyDescent="0.3">
      <c r="A4329" s="43">
        <v>1747890</v>
      </c>
      <c r="B4329" s="43" t="s">
        <v>4025</v>
      </c>
      <c r="C4329" s="43" t="s">
        <v>274</v>
      </c>
      <c r="D4329" s="41"/>
      <c r="E4329" s="43" t="s">
        <v>6263</v>
      </c>
      <c r="F4329" s="43" t="s">
        <v>28</v>
      </c>
      <c r="G4329" s="43">
        <v>18032</v>
      </c>
      <c r="H4329" s="41"/>
      <c r="I4329" s="41"/>
      <c r="J4329" s="43"/>
      <c r="K4329" s="41"/>
      <c r="L4329" s="41"/>
      <c r="M4329" s="41"/>
      <c r="N4329" s="41"/>
      <c r="O4329" s="41"/>
      <c r="P4329" s="41"/>
      <c r="Q4329" s="41"/>
      <c r="R4329" s="41"/>
      <c r="S4329" s="41"/>
      <c r="T4329" s="41"/>
      <c r="U4329" s="41"/>
      <c r="V4329" s="41"/>
      <c r="W4329" s="41"/>
      <c r="X4329" s="41"/>
      <c r="Y4329" s="43" t="str">
        <f t="shared" si="134"/>
        <v>COMP</v>
      </c>
      <c r="Z4329" s="43">
        <v>1382905</v>
      </c>
      <c r="AA4329" s="43">
        <f t="shared" si="135"/>
        <v>1747890</v>
      </c>
    </row>
    <row r="4330" spans="1:27" x14ac:dyDescent="0.3">
      <c r="A4330" s="43">
        <v>1511180</v>
      </c>
      <c r="B4330" s="43" t="s">
        <v>4025</v>
      </c>
      <c r="C4330" s="43" t="s">
        <v>542</v>
      </c>
      <c r="D4330" s="41"/>
      <c r="E4330" s="43" t="s">
        <v>29</v>
      </c>
      <c r="F4330" s="43" t="s">
        <v>28</v>
      </c>
      <c r="G4330" s="43">
        <v>45008</v>
      </c>
      <c r="H4330" s="41"/>
      <c r="I4330" s="41"/>
      <c r="J4330" s="43"/>
      <c r="K4330" s="41"/>
      <c r="L4330" s="41"/>
      <c r="M4330" s="41"/>
      <c r="N4330" s="41"/>
      <c r="O4330" s="41"/>
      <c r="P4330" s="41"/>
      <c r="Q4330" s="41"/>
      <c r="R4330" s="41"/>
      <c r="S4330" s="41"/>
      <c r="T4330" s="41"/>
      <c r="U4330" s="41"/>
      <c r="V4330" s="41"/>
      <c r="W4330" s="41"/>
      <c r="X4330" s="41"/>
      <c r="Y4330" s="43" t="str">
        <f t="shared" si="134"/>
        <v>COMP</v>
      </c>
      <c r="Z4330" s="43">
        <v>1855732</v>
      </c>
      <c r="AA4330" s="43">
        <f t="shared" si="135"/>
        <v>1511180</v>
      </c>
    </row>
    <row r="4331" spans="1:27" x14ac:dyDescent="0.3">
      <c r="A4331" s="43">
        <v>2302438</v>
      </c>
      <c r="B4331" s="43" t="s">
        <v>4027</v>
      </c>
      <c r="C4331" s="43" t="s">
        <v>620</v>
      </c>
      <c r="D4331" s="41"/>
      <c r="E4331" s="43" t="s">
        <v>6263</v>
      </c>
      <c r="F4331" s="43" t="s">
        <v>30</v>
      </c>
      <c r="G4331" s="43">
        <v>28037</v>
      </c>
      <c r="H4331" s="41"/>
      <c r="I4331" s="41"/>
      <c r="J4331" s="43"/>
      <c r="K4331" s="41"/>
      <c r="L4331" s="41"/>
      <c r="M4331" s="41"/>
      <c r="N4331" s="41"/>
      <c r="O4331" s="41"/>
      <c r="P4331" s="41"/>
      <c r="Q4331" s="41"/>
      <c r="R4331" s="41"/>
      <c r="S4331" s="41"/>
      <c r="T4331" s="41"/>
      <c r="U4331" s="41"/>
      <c r="V4331" s="41"/>
      <c r="W4331" s="41"/>
      <c r="X4331" s="41"/>
      <c r="Y4331" s="43" t="str">
        <f t="shared" si="134"/>
        <v/>
      </c>
      <c r="Z4331" s="43">
        <v>2074210</v>
      </c>
      <c r="AA4331" s="43" t="e">
        <f t="shared" si="135"/>
        <v>#N/A</v>
      </c>
    </row>
    <row r="4332" spans="1:27" x14ac:dyDescent="0.3">
      <c r="A4332" s="43">
        <v>1951464</v>
      </c>
      <c r="B4332" s="43" t="s">
        <v>4028</v>
      </c>
      <c r="C4332" s="43" t="s">
        <v>260</v>
      </c>
      <c r="D4332" s="41"/>
      <c r="E4332" s="43" t="s">
        <v>31</v>
      </c>
      <c r="F4332" s="43" t="s">
        <v>28</v>
      </c>
      <c r="G4332" s="43">
        <v>36003</v>
      </c>
      <c r="H4332" s="41"/>
      <c r="I4332" s="41"/>
      <c r="J4332" s="43"/>
      <c r="K4332" s="41"/>
      <c r="L4332" s="41"/>
      <c r="M4332" s="41"/>
      <c r="N4332" s="41"/>
      <c r="O4332" s="41"/>
      <c r="P4332" s="41"/>
      <c r="Q4332" s="41"/>
      <c r="R4332" s="41"/>
      <c r="S4332" s="41"/>
      <c r="T4332" s="41"/>
      <c r="U4332" s="41"/>
      <c r="V4332" s="41"/>
      <c r="W4332" s="41"/>
      <c r="X4332" s="41"/>
      <c r="Y4332" s="43" t="str">
        <f t="shared" si="134"/>
        <v>COMP</v>
      </c>
      <c r="Z4332" s="43">
        <v>2175404</v>
      </c>
      <c r="AA4332" s="43">
        <f t="shared" si="135"/>
        <v>1951464</v>
      </c>
    </row>
    <row r="4333" spans="1:27" x14ac:dyDescent="0.3">
      <c r="A4333" s="43">
        <v>186149</v>
      </c>
      <c r="B4333" s="43" t="s">
        <v>4029</v>
      </c>
      <c r="C4333" s="43" t="s">
        <v>1836</v>
      </c>
      <c r="D4333" s="41"/>
      <c r="E4333" s="43" t="s">
        <v>6263</v>
      </c>
      <c r="F4333" s="43" t="s">
        <v>28</v>
      </c>
      <c r="G4333" s="43">
        <v>45003</v>
      </c>
      <c r="H4333" s="41"/>
      <c r="I4333" s="41"/>
      <c r="J4333" s="43"/>
      <c r="K4333" s="41"/>
      <c r="L4333" s="41"/>
      <c r="M4333" s="41"/>
      <c r="N4333" s="41"/>
      <c r="O4333" s="41"/>
      <c r="P4333" s="41"/>
      <c r="Q4333" s="41"/>
      <c r="R4333" s="41"/>
      <c r="S4333" s="41"/>
      <c r="T4333" s="41"/>
      <c r="U4333" s="41"/>
      <c r="V4333" s="41"/>
      <c r="W4333" s="41"/>
      <c r="X4333" s="41"/>
      <c r="Y4333" s="43" t="str">
        <f t="shared" si="134"/>
        <v>COMP</v>
      </c>
      <c r="Z4333" s="43">
        <v>918898</v>
      </c>
      <c r="AA4333" s="43">
        <f t="shared" si="135"/>
        <v>186149</v>
      </c>
    </row>
    <row r="4334" spans="1:27" x14ac:dyDescent="0.3">
      <c r="A4334" s="43">
        <v>1237445</v>
      </c>
      <c r="B4334" s="43" t="s">
        <v>4030</v>
      </c>
      <c r="C4334" s="43" t="s">
        <v>4031</v>
      </c>
      <c r="D4334" s="41"/>
      <c r="E4334" s="43" t="s">
        <v>31</v>
      </c>
      <c r="F4334" s="43" t="s">
        <v>30</v>
      </c>
      <c r="G4334" s="43">
        <v>45003</v>
      </c>
      <c r="H4334" s="41"/>
      <c r="I4334" s="41"/>
      <c r="J4334" s="43"/>
      <c r="K4334" s="41"/>
      <c r="L4334" s="41"/>
      <c r="M4334" s="41"/>
      <c r="N4334" s="41"/>
      <c r="O4334" s="41"/>
      <c r="P4334" s="41"/>
      <c r="Q4334" s="41"/>
      <c r="R4334" s="41"/>
      <c r="S4334" s="41"/>
      <c r="T4334" s="41"/>
      <c r="U4334" s="41"/>
      <c r="V4334" s="41"/>
      <c r="W4334" s="41"/>
      <c r="X4334" s="41"/>
      <c r="Y4334" s="43" t="str">
        <f t="shared" si="134"/>
        <v>COMP</v>
      </c>
      <c r="Z4334" s="43">
        <v>1206475</v>
      </c>
      <c r="AA4334" s="43">
        <f t="shared" si="135"/>
        <v>1237445</v>
      </c>
    </row>
    <row r="4335" spans="1:27" x14ac:dyDescent="0.3">
      <c r="A4335" s="43">
        <v>1933065</v>
      </c>
      <c r="B4335" s="43" t="s">
        <v>4030</v>
      </c>
      <c r="C4335" s="43" t="s">
        <v>234</v>
      </c>
      <c r="D4335" s="41"/>
      <c r="E4335" s="43" t="s">
        <v>6263</v>
      </c>
      <c r="F4335" s="43" t="s">
        <v>28</v>
      </c>
      <c r="G4335" s="43">
        <v>28037</v>
      </c>
      <c r="H4335" s="41"/>
      <c r="I4335" s="41"/>
      <c r="J4335" s="43"/>
      <c r="K4335" s="41"/>
      <c r="L4335" s="41"/>
      <c r="M4335" s="41"/>
      <c r="N4335" s="41"/>
      <c r="O4335" s="41"/>
      <c r="P4335" s="41"/>
      <c r="Q4335" s="41"/>
      <c r="R4335" s="41"/>
      <c r="S4335" s="41"/>
      <c r="T4335" s="41"/>
      <c r="U4335" s="41"/>
      <c r="V4335" s="41"/>
      <c r="W4335" s="41"/>
      <c r="X4335" s="41"/>
      <c r="Y4335" s="43" t="str">
        <f t="shared" si="134"/>
        <v>COMP</v>
      </c>
      <c r="Z4335" s="43">
        <v>2298635</v>
      </c>
      <c r="AA4335" s="43">
        <f t="shared" si="135"/>
        <v>1933065</v>
      </c>
    </row>
    <row r="4336" spans="1:27" x14ac:dyDescent="0.3">
      <c r="A4336" s="43">
        <v>1485915</v>
      </c>
      <c r="B4336" s="43" t="s">
        <v>4030</v>
      </c>
      <c r="C4336" s="43" t="s">
        <v>210</v>
      </c>
      <c r="D4336" s="41"/>
      <c r="E4336" s="43" t="s">
        <v>6263</v>
      </c>
      <c r="F4336" s="43" t="s">
        <v>30</v>
      </c>
      <c r="G4336" s="43">
        <v>28037</v>
      </c>
      <c r="H4336" s="41"/>
      <c r="I4336" s="41"/>
      <c r="J4336" s="43"/>
      <c r="K4336" s="41"/>
      <c r="L4336" s="41"/>
      <c r="M4336" s="41"/>
      <c r="N4336" s="41"/>
      <c r="O4336" s="41"/>
      <c r="P4336" s="41"/>
      <c r="Q4336" s="41"/>
      <c r="R4336" s="41"/>
      <c r="S4336" s="41"/>
      <c r="T4336" s="41"/>
      <c r="U4336" s="41"/>
      <c r="V4336" s="41"/>
      <c r="W4336" s="41"/>
      <c r="X4336" s="41"/>
      <c r="Y4336" s="43" t="str">
        <f t="shared" si="134"/>
        <v>COMP</v>
      </c>
      <c r="Z4336" s="43">
        <v>1934800</v>
      </c>
      <c r="AA4336" s="43">
        <f t="shared" si="135"/>
        <v>1485915</v>
      </c>
    </row>
    <row r="4337" spans="1:27" x14ac:dyDescent="0.3">
      <c r="A4337" s="43">
        <v>1960337</v>
      </c>
      <c r="B4337" s="43" t="s">
        <v>4030</v>
      </c>
      <c r="C4337" s="43" t="s">
        <v>230</v>
      </c>
      <c r="D4337" s="41"/>
      <c r="E4337" s="43" t="s">
        <v>6263</v>
      </c>
      <c r="F4337" s="43" t="s">
        <v>28</v>
      </c>
      <c r="G4337" s="43">
        <v>41002</v>
      </c>
      <c r="H4337" s="41"/>
      <c r="I4337" s="41"/>
      <c r="J4337" s="43"/>
      <c r="K4337" s="41"/>
      <c r="L4337" s="41"/>
      <c r="M4337" s="41"/>
      <c r="N4337" s="41"/>
      <c r="O4337" s="41"/>
      <c r="P4337" s="41"/>
      <c r="Q4337" s="41"/>
      <c r="R4337" s="41"/>
      <c r="S4337" s="41"/>
      <c r="T4337" s="41"/>
      <c r="U4337" s="41"/>
      <c r="V4337" s="41"/>
      <c r="W4337" s="41"/>
      <c r="X4337" s="41"/>
      <c r="Y4337" s="43" t="str">
        <f t="shared" si="134"/>
        <v/>
      </c>
      <c r="Z4337" s="43">
        <v>1814807</v>
      </c>
      <c r="AA4337" s="43" t="e">
        <f t="shared" si="135"/>
        <v>#N/A</v>
      </c>
    </row>
    <row r="4338" spans="1:27" x14ac:dyDescent="0.3">
      <c r="A4338" s="43">
        <v>1295595</v>
      </c>
      <c r="B4338" s="43" t="s">
        <v>4030</v>
      </c>
      <c r="C4338" s="43" t="s">
        <v>421</v>
      </c>
      <c r="D4338" s="41"/>
      <c r="E4338" s="43" t="s">
        <v>6263</v>
      </c>
      <c r="F4338" s="43" t="s">
        <v>30</v>
      </c>
      <c r="G4338" s="43">
        <v>45045</v>
      </c>
      <c r="H4338" s="41"/>
      <c r="I4338" s="41"/>
      <c r="J4338" s="43"/>
      <c r="K4338" s="41"/>
      <c r="L4338" s="41"/>
      <c r="M4338" s="41"/>
      <c r="N4338" s="41"/>
      <c r="O4338" s="41"/>
      <c r="P4338" s="41"/>
      <c r="Q4338" s="41"/>
      <c r="R4338" s="41"/>
      <c r="S4338" s="41"/>
      <c r="T4338" s="41"/>
      <c r="U4338" s="41"/>
      <c r="V4338" s="41"/>
      <c r="W4338" s="41"/>
      <c r="X4338" s="41"/>
      <c r="Y4338" s="43" t="str">
        <f t="shared" si="134"/>
        <v/>
      </c>
      <c r="Z4338" s="43">
        <v>804550</v>
      </c>
      <c r="AA4338" s="43" t="e">
        <f t="shared" si="135"/>
        <v>#N/A</v>
      </c>
    </row>
    <row r="4339" spans="1:27" x14ac:dyDescent="0.3">
      <c r="A4339" s="43">
        <v>2272933</v>
      </c>
      <c r="B4339" s="43" t="s">
        <v>4030</v>
      </c>
      <c r="C4339" s="43" t="s">
        <v>497</v>
      </c>
      <c r="D4339" s="41"/>
      <c r="E4339" s="43" t="s">
        <v>6263</v>
      </c>
      <c r="F4339" s="43" t="s">
        <v>30</v>
      </c>
      <c r="G4339" s="43">
        <v>37021</v>
      </c>
      <c r="H4339" s="41"/>
      <c r="I4339" s="41"/>
      <c r="J4339" s="43"/>
      <c r="K4339" s="41"/>
      <c r="L4339" s="41"/>
      <c r="M4339" s="41"/>
      <c r="N4339" s="41"/>
      <c r="O4339" s="41"/>
      <c r="P4339" s="41"/>
      <c r="Q4339" s="41"/>
      <c r="R4339" s="41"/>
      <c r="S4339" s="41"/>
      <c r="T4339" s="41"/>
      <c r="U4339" s="41"/>
      <c r="V4339" s="41"/>
      <c r="W4339" s="41"/>
      <c r="X4339" s="41"/>
      <c r="Y4339" s="43" t="str">
        <f t="shared" si="134"/>
        <v/>
      </c>
      <c r="Z4339" s="43">
        <v>2247425</v>
      </c>
      <c r="AA4339" s="43" t="e">
        <f t="shared" si="135"/>
        <v>#N/A</v>
      </c>
    </row>
    <row r="4340" spans="1:27" x14ac:dyDescent="0.3">
      <c r="A4340" s="43">
        <v>1294037</v>
      </c>
      <c r="B4340" s="43" t="s">
        <v>4030</v>
      </c>
      <c r="C4340" s="43" t="s">
        <v>226</v>
      </c>
      <c r="D4340" s="41"/>
      <c r="E4340" s="43" t="s">
        <v>6263</v>
      </c>
      <c r="F4340" s="43" t="s">
        <v>30</v>
      </c>
      <c r="G4340" s="43">
        <v>45045</v>
      </c>
      <c r="H4340" s="41"/>
      <c r="I4340" s="41"/>
      <c r="J4340" s="43"/>
      <c r="K4340" s="41"/>
      <c r="L4340" s="41"/>
      <c r="M4340" s="41"/>
      <c r="N4340" s="41"/>
      <c r="O4340" s="41"/>
      <c r="P4340" s="41"/>
      <c r="Q4340" s="41"/>
      <c r="R4340" s="41"/>
      <c r="S4340" s="41"/>
      <c r="T4340" s="41"/>
      <c r="U4340" s="41"/>
      <c r="V4340" s="41"/>
      <c r="W4340" s="41"/>
      <c r="X4340" s="41"/>
      <c r="Y4340" s="43" t="str">
        <f t="shared" si="134"/>
        <v>COMP</v>
      </c>
      <c r="Z4340" s="43">
        <v>1638064</v>
      </c>
      <c r="AA4340" s="43">
        <f t="shared" si="135"/>
        <v>1294037</v>
      </c>
    </row>
    <row r="4341" spans="1:27" x14ac:dyDescent="0.3">
      <c r="A4341" s="43">
        <v>1180948</v>
      </c>
      <c r="B4341" s="43" t="s">
        <v>4030</v>
      </c>
      <c r="C4341" s="43" t="s">
        <v>343</v>
      </c>
      <c r="D4341" s="41"/>
      <c r="E4341" s="43" t="s">
        <v>6263</v>
      </c>
      <c r="F4341" s="43" t="s">
        <v>28</v>
      </c>
      <c r="G4341" s="43">
        <v>37021</v>
      </c>
      <c r="H4341" s="41"/>
      <c r="I4341" s="41"/>
      <c r="J4341" s="43"/>
      <c r="K4341" s="41"/>
      <c r="L4341" s="41"/>
      <c r="M4341" s="41"/>
      <c r="N4341" s="41"/>
      <c r="O4341" s="41"/>
      <c r="P4341" s="41"/>
      <c r="Q4341" s="41"/>
      <c r="R4341" s="41"/>
      <c r="S4341" s="41"/>
      <c r="T4341" s="41"/>
      <c r="U4341" s="41"/>
      <c r="V4341" s="41"/>
      <c r="W4341" s="41"/>
      <c r="X4341" s="41"/>
      <c r="Y4341" s="43" t="str">
        <f t="shared" si="134"/>
        <v>COMP</v>
      </c>
      <c r="Z4341" s="43">
        <v>2340640</v>
      </c>
      <c r="AA4341" s="43">
        <f t="shared" si="135"/>
        <v>1180948</v>
      </c>
    </row>
    <row r="4342" spans="1:27" x14ac:dyDescent="0.3">
      <c r="A4342" s="43">
        <v>2382376</v>
      </c>
      <c r="B4342" s="43" t="s">
        <v>4032</v>
      </c>
      <c r="C4342" s="43" t="s">
        <v>4033</v>
      </c>
      <c r="D4342" s="41"/>
      <c r="E4342" s="43" t="s">
        <v>29</v>
      </c>
      <c r="F4342" s="43" t="s">
        <v>30</v>
      </c>
      <c r="G4342" s="43">
        <v>45050</v>
      </c>
      <c r="H4342" s="41"/>
      <c r="I4342" s="41"/>
      <c r="J4342" s="43"/>
      <c r="K4342" s="41"/>
      <c r="L4342" s="41"/>
      <c r="M4342" s="41"/>
      <c r="N4342" s="41"/>
      <c r="O4342" s="41"/>
      <c r="P4342" s="41"/>
      <c r="Q4342" s="41"/>
      <c r="R4342" s="41"/>
      <c r="S4342" s="41"/>
      <c r="T4342" s="41"/>
      <c r="U4342" s="41"/>
      <c r="V4342" s="41"/>
      <c r="W4342" s="41"/>
      <c r="X4342" s="41"/>
      <c r="Y4342" s="43" t="str">
        <f t="shared" si="134"/>
        <v>COMP</v>
      </c>
      <c r="Z4342" s="43">
        <v>1093172</v>
      </c>
      <c r="AA4342" s="43">
        <f t="shared" si="135"/>
        <v>2382376</v>
      </c>
    </row>
    <row r="4343" spans="1:27" x14ac:dyDescent="0.3">
      <c r="A4343" s="43">
        <v>2344982</v>
      </c>
      <c r="B4343" s="43" t="s">
        <v>4034</v>
      </c>
      <c r="C4343" s="43" t="s">
        <v>1082</v>
      </c>
      <c r="D4343" s="41"/>
      <c r="E4343" s="43" t="s">
        <v>6263</v>
      </c>
      <c r="F4343" s="43" t="s">
        <v>28</v>
      </c>
      <c r="G4343" s="43">
        <v>37027</v>
      </c>
      <c r="H4343" s="41"/>
      <c r="I4343" s="41"/>
      <c r="J4343" s="43"/>
      <c r="K4343" s="41"/>
      <c r="L4343" s="41"/>
      <c r="M4343" s="41"/>
      <c r="N4343" s="41"/>
      <c r="O4343" s="41"/>
      <c r="P4343" s="41"/>
      <c r="Q4343" s="41"/>
      <c r="R4343" s="41"/>
      <c r="S4343" s="41"/>
      <c r="T4343" s="41"/>
      <c r="U4343" s="41"/>
      <c r="V4343" s="41"/>
      <c r="W4343" s="41"/>
      <c r="X4343" s="41"/>
      <c r="Y4343" s="43" t="str">
        <f t="shared" si="134"/>
        <v>COMP</v>
      </c>
      <c r="Z4343" s="43">
        <v>849256</v>
      </c>
      <c r="AA4343" s="43">
        <f t="shared" si="135"/>
        <v>2344982</v>
      </c>
    </row>
    <row r="4344" spans="1:27" x14ac:dyDescent="0.3">
      <c r="A4344" s="43">
        <v>1022971</v>
      </c>
      <c r="B4344" s="43" t="s">
        <v>4035</v>
      </c>
      <c r="C4344" s="43" t="s">
        <v>343</v>
      </c>
      <c r="D4344" s="41"/>
      <c r="E4344" s="43" t="s">
        <v>29</v>
      </c>
      <c r="F4344" s="43" t="s">
        <v>28</v>
      </c>
      <c r="G4344" s="43">
        <v>37017</v>
      </c>
      <c r="H4344" s="41"/>
      <c r="I4344" s="41"/>
      <c r="J4344" s="43"/>
      <c r="K4344" s="41"/>
      <c r="L4344" s="41"/>
      <c r="M4344" s="41"/>
      <c r="N4344" s="41"/>
      <c r="O4344" s="41"/>
      <c r="P4344" s="41"/>
      <c r="Q4344" s="41"/>
      <c r="R4344" s="41"/>
      <c r="S4344" s="41"/>
      <c r="T4344" s="41"/>
      <c r="U4344" s="41"/>
      <c r="V4344" s="41"/>
      <c r="W4344" s="41"/>
      <c r="X4344" s="41"/>
      <c r="Y4344" s="43" t="str">
        <f t="shared" si="134"/>
        <v>COMP</v>
      </c>
      <c r="Z4344" s="43">
        <v>2124809</v>
      </c>
      <c r="AA4344" s="43">
        <f t="shared" si="135"/>
        <v>1022971</v>
      </c>
    </row>
    <row r="4345" spans="1:27" x14ac:dyDescent="0.3">
      <c r="A4345" s="43">
        <v>1055676</v>
      </c>
      <c r="B4345" s="43" t="s">
        <v>4036</v>
      </c>
      <c r="C4345" s="43" t="s">
        <v>397</v>
      </c>
      <c r="D4345" s="41"/>
      <c r="E4345" s="43" t="s">
        <v>6263</v>
      </c>
      <c r="F4345" s="43" t="s">
        <v>28</v>
      </c>
      <c r="G4345" s="43">
        <v>41006</v>
      </c>
      <c r="H4345" s="41"/>
      <c r="I4345" s="41"/>
      <c r="J4345" s="43"/>
      <c r="K4345" s="41"/>
      <c r="L4345" s="41"/>
      <c r="M4345" s="41"/>
      <c r="N4345" s="41"/>
      <c r="O4345" s="41"/>
      <c r="P4345" s="41"/>
      <c r="Q4345" s="41"/>
      <c r="R4345" s="41"/>
      <c r="S4345" s="41"/>
      <c r="T4345" s="41"/>
      <c r="U4345" s="41"/>
      <c r="V4345" s="41"/>
      <c r="W4345" s="41"/>
      <c r="X4345" s="41"/>
      <c r="Y4345" s="43" t="str">
        <f t="shared" si="134"/>
        <v>COMP</v>
      </c>
      <c r="Z4345" s="43">
        <v>2435015</v>
      </c>
      <c r="AA4345" s="43">
        <f t="shared" si="135"/>
        <v>1055676</v>
      </c>
    </row>
    <row r="4346" spans="1:27" x14ac:dyDescent="0.3">
      <c r="A4346" s="43">
        <v>2085539</v>
      </c>
      <c r="B4346" s="43" t="s">
        <v>4037</v>
      </c>
      <c r="C4346" s="43" t="s">
        <v>1413</v>
      </c>
      <c r="D4346" s="41"/>
      <c r="E4346" s="43" t="s">
        <v>6263</v>
      </c>
      <c r="F4346" s="43" t="s">
        <v>28</v>
      </c>
      <c r="G4346" s="43">
        <v>45046</v>
      </c>
      <c r="H4346" s="41"/>
      <c r="I4346" s="41"/>
      <c r="J4346" s="43"/>
      <c r="K4346" s="41"/>
      <c r="L4346" s="41"/>
      <c r="M4346" s="41"/>
      <c r="N4346" s="41"/>
      <c r="O4346" s="41"/>
      <c r="P4346" s="41"/>
      <c r="Q4346" s="41"/>
      <c r="R4346" s="41"/>
      <c r="S4346" s="41"/>
      <c r="T4346" s="41"/>
      <c r="U4346" s="41"/>
      <c r="V4346" s="41"/>
      <c r="W4346" s="41"/>
      <c r="X4346" s="41"/>
      <c r="Y4346" s="43" t="str">
        <f t="shared" si="134"/>
        <v/>
      </c>
      <c r="Z4346" s="43">
        <v>2072802</v>
      </c>
      <c r="AA4346" s="43" t="e">
        <f t="shared" si="135"/>
        <v>#N/A</v>
      </c>
    </row>
    <row r="4347" spans="1:27" x14ac:dyDescent="0.3">
      <c r="A4347" s="43">
        <v>1556796</v>
      </c>
      <c r="B4347" s="43" t="s">
        <v>4038</v>
      </c>
      <c r="C4347" s="43" t="s">
        <v>469</v>
      </c>
      <c r="D4347" s="41"/>
      <c r="E4347" s="43" t="s">
        <v>6263</v>
      </c>
      <c r="F4347" s="43" t="s">
        <v>28</v>
      </c>
      <c r="G4347" s="43">
        <v>45045</v>
      </c>
      <c r="H4347" s="41"/>
      <c r="I4347" s="41"/>
      <c r="J4347" s="43"/>
      <c r="K4347" s="41"/>
      <c r="L4347" s="41"/>
      <c r="M4347" s="41"/>
      <c r="N4347" s="41"/>
      <c r="O4347" s="41"/>
      <c r="P4347" s="41"/>
      <c r="Q4347" s="41"/>
      <c r="R4347" s="41"/>
      <c r="S4347" s="41"/>
      <c r="T4347" s="41"/>
      <c r="U4347" s="41"/>
      <c r="V4347" s="41"/>
      <c r="W4347" s="41"/>
      <c r="X4347" s="41"/>
      <c r="Y4347" s="43" t="str">
        <f t="shared" si="134"/>
        <v/>
      </c>
      <c r="Z4347" s="43">
        <v>2095051</v>
      </c>
      <c r="AA4347" s="43" t="e">
        <f t="shared" si="135"/>
        <v>#N/A</v>
      </c>
    </row>
    <row r="4348" spans="1:27" x14ac:dyDescent="0.3">
      <c r="A4348" s="43">
        <v>2435956</v>
      </c>
      <c r="B4348" s="43" t="s">
        <v>4039</v>
      </c>
      <c r="C4348" s="43" t="s">
        <v>760</v>
      </c>
      <c r="D4348" s="41"/>
      <c r="E4348" s="43" t="s">
        <v>34</v>
      </c>
      <c r="F4348" s="43" t="s">
        <v>28</v>
      </c>
      <c r="G4348" s="43">
        <v>41003</v>
      </c>
      <c r="H4348" s="41"/>
      <c r="I4348" s="41"/>
      <c r="J4348" s="43"/>
      <c r="K4348" s="41"/>
      <c r="L4348" s="41"/>
      <c r="M4348" s="41"/>
      <c r="N4348" s="41"/>
      <c r="O4348" s="41"/>
      <c r="P4348" s="41"/>
      <c r="Q4348" s="41"/>
      <c r="R4348" s="41"/>
      <c r="S4348" s="41"/>
      <c r="T4348" s="41"/>
      <c r="U4348" s="41"/>
      <c r="V4348" s="41"/>
      <c r="W4348" s="41"/>
      <c r="X4348" s="41"/>
      <c r="Y4348" s="43" t="str">
        <f t="shared" si="134"/>
        <v>COMP</v>
      </c>
      <c r="Z4348" s="43">
        <v>1205958</v>
      </c>
      <c r="AA4348" s="43">
        <f t="shared" si="135"/>
        <v>2435956</v>
      </c>
    </row>
    <row r="4349" spans="1:27" x14ac:dyDescent="0.3">
      <c r="A4349" s="43">
        <v>1761661</v>
      </c>
      <c r="B4349" s="43" t="s">
        <v>4040</v>
      </c>
      <c r="C4349" s="43" t="s">
        <v>1914</v>
      </c>
      <c r="D4349" s="41"/>
      <c r="E4349" s="43" t="s">
        <v>29</v>
      </c>
      <c r="F4349" s="43" t="s">
        <v>30</v>
      </c>
      <c r="G4349" s="43">
        <v>45005</v>
      </c>
      <c r="H4349" s="41"/>
      <c r="I4349" s="41"/>
      <c r="J4349" s="43"/>
      <c r="K4349" s="41"/>
      <c r="L4349" s="41"/>
      <c r="M4349" s="41"/>
      <c r="N4349" s="41"/>
      <c r="O4349" s="41"/>
      <c r="P4349" s="41"/>
      <c r="Q4349" s="41"/>
      <c r="R4349" s="41"/>
      <c r="S4349" s="41"/>
      <c r="T4349" s="41"/>
      <c r="U4349" s="41"/>
      <c r="V4349" s="41"/>
      <c r="W4349" s="41"/>
      <c r="X4349" s="41"/>
      <c r="Y4349" s="43" t="str">
        <f t="shared" si="134"/>
        <v>COMP</v>
      </c>
      <c r="Z4349" s="43">
        <v>1480176</v>
      </c>
      <c r="AA4349" s="43">
        <f t="shared" si="135"/>
        <v>1761661</v>
      </c>
    </row>
    <row r="4350" spans="1:27" x14ac:dyDescent="0.3">
      <c r="A4350" s="43">
        <v>1712122</v>
      </c>
      <c r="B4350" s="43" t="s">
        <v>4041</v>
      </c>
      <c r="C4350" s="43" t="s">
        <v>2510</v>
      </c>
      <c r="D4350" s="41"/>
      <c r="E4350" s="43" t="s">
        <v>6263</v>
      </c>
      <c r="F4350" s="43" t="s">
        <v>28</v>
      </c>
      <c r="G4350" s="43">
        <v>37023</v>
      </c>
      <c r="H4350" s="41"/>
      <c r="I4350" s="41"/>
      <c r="J4350" s="43"/>
      <c r="K4350" s="41"/>
      <c r="L4350" s="41"/>
      <c r="M4350" s="41"/>
      <c r="N4350" s="41"/>
      <c r="O4350" s="41"/>
      <c r="P4350" s="41"/>
      <c r="Q4350" s="41"/>
      <c r="R4350" s="41"/>
      <c r="S4350" s="41"/>
      <c r="T4350" s="41"/>
      <c r="U4350" s="41"/>
      <c r="V4350" s="41"/>
      <c r="W4350" s="41"/>
      <c r="X4350" s="41"/>
      <c r="Y4350" s="43" t="str">
        <f t="shared" si="134"/>
        <v>COMP</v>
      </c>
      <c r="Z4350" s="43">
        <v>1230796</v>
      </c>
      <c r="AA4350" s="43">
        <f t="shared" si="135"/>
        <v>1712122</v>
      </c>
    </row>
    <row r="4351" spans="1:27" x14ac:dyDescent="0.3">
      <c r="A4351" s="43">
        <v>1508815</v>
      </c>
      <c r="B4351" s="43" t="s">
        <v>4042</v>
      </c>
      <c r="C4351" s="43" t="s">
        <v>4043</v>
      </c>
      <c r="D4351" s="41"/>
      <c r="E4351" s="43" t="s">
        <v>6263</v>
      </c>
      <c r="F4351" s="43" t="s">
        <v>30</v>
      </c>
      <c r="G4351" s="43">
        <v>37023</v>
      </c>
      <c r="H4351" s="41"/>
      <c r="I4351" s="41"/>
      <c r="J4351" s="43"/>
      <c r="K4351" s="41"/>
      <c r="L4351" s="41"/>
      <c r="M4351" s="41"/>
      <c r="N4351" s="41"/>
      <c r="O4351" s="41"/>
      <c r="P4351" s="41"/>
      <c r="Q4351" s="41"/>
      <c r="R4351" s="41"/>
      <c r="S4351" s="41"/>
      <c r="T4351" s="41"/>
      <c r="U4351" s="41"/>
      <c r="V4351" s="41"/>
      <c r="W4351" s="41"/>
      <c r="X4351" s="41"/>
      <c r="Y4351" s="43" t="str">
        <f t="shared" si="134"/>
        <v/>
      </c>
      <c r="Z4351" s="43">
        <v>1769711</v>
      </c>
      <c r="AA4351" s="43" t="e">
        <f t="shared" si="135"/>
        <v>#N/A</v>
      </c>
    </row>
    <row r="4352" spans="1:27" x14ac:dyDescent="0.3">
      <c r="A4352" s="43">
        <v>2182300</v>
      </c>
      <c r="B4352" s="43" t="s">
        <v>4044</v>
      </c>
      <c r="C4352" s="43" t="s">
        <v>357</v>
      </c>
      <c r="D4352" s="41"/>
      <c r="E4352" s="43" t="s">
        <v>6263</v>
      </c>
      <c r="F4352" s="43" t="s">
        <v>30</v>
      </c>
      <c r="G4352" s="43">
        <v>37024</v>
      </c>
      <c r="H4352" s="41"/>
      <c r="I4352" s="41"/>
      <c r="J4352" s="43"/>
      <c r="K4352" s="41"/>
      <c r="L4352" s="41"/>
      <c r="M4352" s="41"/>
      <c r="N4352" s="41"/>
      <c r="O4352" s="41"/>
      <c r="P4352" s="41"/>
      <c r="Q4352" s="41"/>
      <c r="R4352" s="41"/>
      <c r="S4352" s="41"/>
      <c r="T4352" s="41"/>
      <c r="U4352" s="41"/>
      <c r="V4352" s="41"/>
      <c r="W4352" s="41"/>
      <c r="X4352" s="41"/>
      <c r="Y4352" s="43" t="str">
        <f t="shared" si="134"/>
        <v/>
      </c>
      <c r="Z4352" s="43">
        <v>1749478</v>
      </c>
      <c r="AA4352" s="43" t="e">
        <f t="shared" si="135"/>
        <v>#N/A</v>
      </c>
    </row>
    <row r="4353" spans="1:27" x14ac:dyDescent="0.3">
      <c r="A4353" s="43">
        <v>1924649</v>
      </c>
      <c r="B4353" s="43" t="s">
        <v>4045</v>
      </c>
      <c r="C4353" s="43" t="s">
        <v>223</v>
      </c>
      <c r="D4353" s="41"/>
      <c r="E4353" s="43" t="s">
        <v>6263</v>
      </c>
      <c r="F4353" s="43" t="s">
        <v>28</v>
      </c>
      <c r="G4353" s="43">
        <v>37045</v>
      </c>
      <c r="H4353" s="41"/>
      <c r="I4353" s="41"/>
      <c r="J4353" s="43"/>
      <c r="K4353" s="41"/>
      <c r="L4353" s="41"/>
      <c r="M4353" s="41"/>
      <c r="N4353" s="41"/>
      <c r="O4353" s="41"/>
      <c r="P4353" s="41"/>
      <c r="Q4353" s="41"/>
      <c r="R4353" s="41"/>
      <c r="S4353" s="41"/>
      <c r="T4353" s="41"/>
      <c r="U4353" s="41"/>
      <c r="V4353" s="41"/>
      <c r="W4353" s="41"/>
      <c r="X4353" s="41"/>
      <c r="Y4353" s="43" t="str">
        <f t="shared" si="134"/>
        <v/>
      </c>
      <c r="Z4353" s="43">
        <v>427700</v>
      </c>
      <c r="AA4353" s="43" t="e">
        <f t="shared" si="135"/>
        <v>#N/A</v>
      </c>
    </row>
    <row r="4354" spans="1:27" x14ac:dyDescent="0.3">
      <c r="A4354" s="43">
        <v>2189361</v>
      </c>
      <c r="B4354" s="43" t="s">
        <v>4046</v>
      </c>
      <c r="C4354" s="43" t="s">
        <v>746</v>
      </c>
      <c r="D4354" s="41"/>
      <c r="E4354" s="43" t="s">
        <v>6263</v>
      </c>
      <c r="F4354" s="43" t="s">
        <v>28</v>
      </c>
      <c r="G4354" s="43">
        <v>28037</v>
      </c>
      <c r="H4354" s="41"/>
      <c r="I4354" s="41"/>
      <c r="J4354" s="43"/>
      <c r="K4354" s="41"/>
      <c r="L4354" s="41"/>
      <c r="M4354" s="41"/>
      <c r="N4354" s="41"/>
      <c r="O4354" s="41"/>
      <c r="P4354" s="41"/>
      <c r="Q4354" s="41"/>
      <c r="R4354" s="41"/>
      <c r="S4354" s="41"/>
      <c r="T4354" s="41"/>
      <c r="U4354" s="41"/>
      <c r="V4354" s="41"/>
      <c r="W4354" s="41"/>
      <c r="X4354" s="41"/>
      <c r="Y4354" s="43" t="str">
        <f t="shared" ref="Y4354:Y4417" si="136">IF(ISERROR(AA4354)=FALSE,"COMP","")</f>
        <v>COMP</v>
      </c>
      <c r="Z4354" s="43">
        <v>1864399</v>
      </c>
      <c r="AA4354" s="43">
        <f t="shared" ref="AA4354:AA4417" si="137">VLOOKUP(A4354,Z:Z,1,FALSE)</f>
        <v>2189361</v>
      </c>
    </row>
    <row r="4355" spans="1:27" x14ac:dyDescent="0.3">
      <c r="A4355" s="43">
        <v>1699862</v>
      </c>
      <c r="B4355" s="43" t="s">
        <v>4047</v>
      </c>
      <c r="C4355" s="43" t="s">
        <v>4048</v>
      </c>
      <c r="D4355" s="41"/>
      <c r="E4355" s="43" t="s">
        <v>35</v>
      </c>
      <c r="F4355" s="43" t="s">
        <v>30</v>
      </c>
      <c r="G4355" s="43">
        <v>37021</v>
      </c>
      <c r="H4355" s="41"/>
      <c r="I4355" s="41"/>
      <c r="J4355" s="43"/>
      <c r="K4355" s="41"/>
      <c r="L4355" s="41"/>
      <c r="M4355" s="41"/>
      <c r="N4355" s="41"/>
      <c r="O4355" s="41"/>
      <c r="P4355" s="41"/>
      <c r="Q4355" s="41"/>
      <c r="R4355" s="41"/>
      <c r="S4355" s="41"/>
      <c r="T4355" s="41"/>
      <c r="U4355" s="41"/>
      <c r="V4355" s="41"/>
      <c r="W4355" s="41"/>
      <c r="X4355" s="41"/>
      <c r="Y4355" s="43" t="str">
        <f t="shared" si="136"/>
        <v>COMP</v>
      </c>
      <c r="Z4355" s="43">
        <v>2338560</v>
      </c>
      <c r="AA4355" s="43">
        <f t="shared" si="137"/>
        <v>1699862</v>
      </c>
    </row>
    <row r="4356" spans="1:27" x14ac:dyDescent="0.3">
      <c r="A4356" s="43">
        <v>1799932</v>
      </c>
      <c r="B4356" s="43" t="s">
        <v>4047</v>
      </c>
      <c r="C4356" s="43" t="s">
        <v>565</v>
      </c>
      <c r="D4356" s="41"/>
      <c r="E4356" s="43" t="s">
        <v>6263</v>
      </c>
      <c r="F4356" s="43" t="s">
        <v>28</v>
      </c>
      <c r="G4356" s="43">
        <v>28017</v>
      </c>
      <c r="H4356" s="41"/>
      <c r="I4356" s="41"/>
      <c r="J4356" s="43"/>
      <c r="K4356" s="41"/>
      <c r="L4356" s="41"/>
      <c r="M4356" s="41"/>
      <c r="N4356" s="41"/>
      <c r="O4356" s="41"/>
      <c r="P4356" s="41"/>
      <c r="Q4356" s="41"/>
      <c r="R4356" s="41"/>
      <c r="S4356" s="41"/>
      <c r="T4356" s="41"/>
      <c r="U4356" s="41"/>
      <c r="V4356" s="41"/>
      <c r="W4356" s="41"/>
      <c r="X4356" s="41"/>
      <c r="Y4356" s="43" t="str">
        <f t="shared" si="136"/>
        <v/>
      </c>
      <c r="Z4356" s="43">
        <v>2034385</v>
      </c>
      <c r="AA4356" s="43" t="e">
        <f t="shared" si="137"/>
        <v>#N/A</v>
      </c>
    </row>
    <row r="4357" spans="1:27" x14ac:dyDescent="0.3">
      <c r="A4357" s="43">
        <v>2324945</v>
      </c>
      <c r="B4357" s="43" t="s">
        <v>4049</v>
      </c>
      <c r="C4357" s="43" t="s">
        <v>460</v>
      </c>
      <c r="D4357" s="41"/>
      <c r="E4357" s="43" t="s">
        <v>6263</v>
      </c>
      <c r="F4357" s="43" t="s">
        <v>30</v>
      </c>
      <c r="G4357" s="43">
        <v>41026</v>
      </c>
      <c r="H4357" s="41"/>
      <c r="I4357" s="41"/>
      <c r="J4357" s="43"/>
      <c r="K4357" s="41"/>
      <c r="L4357" s="41"/>
      <c r="M4357" s="41"/>
      <c r="N4357" s="41"/>
      <c r="O4357" s="41"/>
      <c r="P4357" s="41"/>
      <c r="Q4357" s="41"/>
      <c r="R4357" s="41"/>
      <c r="S4357" s="41"/>
      <c r="T4357" s="41"/>
      <c r="U4357" s="41"/>
      <c r="V4357" s="41"/>
      <c r="W4357" s="41"/>
      <c r="X4357" s="41"/>
      <c r="Y4357" s="43" t="str">
        <f t="shared" si="136"/>
        <v/>
      </c>
      <c r="Z4357" s="43">
        <v>2373187</v>
      </c>
      <c r="AA4357" s="43" t="e">
        <f t="shared" si="137"/>
        <v>#N/A</v>
      </c>
    </row>
    <row r="4358" spans="1:27" x14ac:dyDescent="0.3">
      <c r="A4358" s="43">
        <v>2193881</v>
      </c>
      <c r="B4358" s="43" t="s">
        <v>4049</v>
      </c>
      <c r="C4358" s="43" t="s">
        <v>1300</v>
      </c>
      <c r="D4358" s="41"/>
      <c r="E4358" s="43" t="s">
        <v>6263</v>
      </c>
      <c r="F4358" s="43" t="s">
        <v>30</v>
      </c>
      <c r="G4358" s="43">
        <v>37016</v>
      </c>
      <c r="H4358" s="41"/>
      <c r="I4358" s="41"/>
      <c r="J4358" s="43"/>
      <c r="K4358" s="41"/>
      <c r="L4358" s="41"/>
      <c r="M4358" s="41"/>
      <c r="N4358" s="41"/>
      <c r="O4358" s="41"/>
      <c r="P4358" s="41"/>
      <c r="Q4358" s="41"/>
      <c r="R4358" s="41"/>
      <c r="S4358" s="41"/>
      <c r="T4358" s="41"/>
      <c r="U4358" s="41"/>
      <c r="V4358" s="41"/>
      <c r="W4358" s="41"/>
      <c r="X4358" s="41"/>
      <c r="Y4358" s="43" t="str">
        <f t="shared" si="136"/>
        <v/>
      </c>
      <c r="Z4358" s="43">
        <v>361864</v>
      </c>
      <c r="AA4358" s="43" t="e">
        <f t="shared" si="137"/>
        <v>#N/A</v>
      </c>
    </row>
    <row r="4359" spans="1:27" x14ac:dyDescent="0.3">
      <c r="A4359" s="43">
        <v>1934392</v>
      </c>
      <c r="B4359" s="43" t="s">
        <v>4050</v>
      </c>
      <c r="C4359" s="43" t="s">
        <v>722</v>
      </c>
      <c r="D4359" s="41"/>
      <c r="E4359" s="43" t="s">
        <v>6263</v>
      </c>
      <c r="F4359" s="43" t="s">
        <v>28</v>
      </c>
      <c r="G4359" s="43">
        <v>45050</v>
      </c>
      <c r="H4359" s="41"/>
      <c r="I4359" s="41"/>
      <c r="J4359" s="43"/>
      <c r="K4359" s="41"/>
      <c r="L4359" s="41"/>
      <c r="M4359" s="41"/>
      <c r="N4359" s="41"/>
      <c r="O4359" s="41"/>
      <c r="P4359" s="41"/>
      <c r="Q4359" s="41"/>
      <c r="R4359" s="41"/>
      <c r="S4359" s="41"/>
      <c r="T4359" s="41"/>
      <c r="U4359" s="41"/>
      <c r="V4359" s="41"/>
      <c r="W4359" s="41"/>
      <c r="X4359" s="41"/>
      <c r="Y4359" s="43" t="str">
        <f t="shared" si="136"/>
        <v>COMP</v>
      </c>
      <c r="Z4359" s="43">
        <v>1651338</v>
      </c>
      <c r="AA4359" s="43">
        <f t="shared" si="137"/>
        <v>1934392</v>
      </c>
    </row>
    <row r="4360" spans="1:27" x14ac:dyDescent="0.3">
      <c r="A4360" s="43">
        <v>1612955</v>
      </c>
      <c r="B4360" s="43" t="s">
        <v>4050</v>
      </c>
      <c r="C4360" s="43" t="s">
        <v>401</v>
      </c>
      <c r="D4360" s="41"/>
      <c r="E4360" s="43" t="s">
        <v>6263</v>
      </c>
      <c r="F4360" s="43" t="s">
        <v>30</v>
      </c>
      <c r="G4360" s="43">
        <v>28030</v>
      </c>
      <c r="H4360" s="41"/>
      <c r="I4360" s="41"/>
      <c r="J4360" s="43"/>
      <c r="K4360" s="41"/>
      <c r="L4360" s="41"/>
      <c r="M4360" s="41"/>
      <c r="N4360" s="41"/>
      <c r="O4360" s="41"/>
      <c r="P4360" s="41"/>
      <c r="Q4360" s="41"/>
      <c r="R4360" s="41"/>
      <c r="S4360" s="41"/>
      <c r="T4360" s="41"/>
      <c r="U4360" s="41"/>
      <c r="V4360" s="41"/>
      <c r="W4360" s="41"/>
      <c r="X4360" s="41"/>
      <c r="Y4360" s="43" t="str">
        <f t="shared" si="136"/>
        <v>COMP</v>
      </c>
      <c r="Z4360" s="43">
        <v>2284411</v>
      </c>
      <c r="AA4360" s="43">
        <f t="shared" si="137"/>
        <v>1612955</v>
      </c>
    </row>
    <row r="4361" spans="1:27" x14ac:dyDescent="0.3">
      <c r="A4361" s="43">
        <v>2174129</v>
      </c>
      <c r="B4361" s="43" t="s">
        <v>4051</v>
      </c>
      <c r="C4361" s="43" t="s">
        <v>432</v>
      </c>
      <c r="D4361" s="41"/>
      <c r="E4361" s="43" t="s">
        <v>6263</v>
      </c>
      <c r="F4361" s="43" t="s">
        <v>28</v>
      </c>
      <c r="G4361" s="43">
        <v>45046</v>
      </c>
      <c r="H4361" s="41"/>
      <c r="I4361" s="41"/>
      <c r="J4361" s="43"/>
      <c r="K4361" s="41"/>
      <c r="L4361" s="41"/>
      <c r="M4361" s="41"/>
      <c r="N4361" s="41"/>
      <c r="O4361" s="41"/>
      <c r="P4361" s="41"/>
      <c r="Q4361" s="41"/>
      <c r="R4361" s="41"/>
      <c r="S4361" s="41"/>
      <c r="T4361" s="41"/>
      <c r="U4361" s="41"/>
      <c r="V4361" s="41"/>
      <c r="W4361" s="41"/>
      <c r="X4361" s="41"/>
      <c r="Y4361" s="43" t="str">
        <f t="shared" si="136"/>
        <v>COMP</v>
      </c>
      <c r="Z4361" s="43">
        <v>1466486</v>
      </c>
      <c r="AA4361" s="43">
        <f t="shared" si="137"/>
        <v>2174129</v>
      </c>
    </row>
    <row r="4362" spans="1:27" x14ac:dyDescent="0.3">
      <c r="A4362" s="43">
        <v>2180837</v>
      </c>
      <c r="B4362" s="43" t="s">
        <v>4052</v>
      </c>
      <c r="C4362" s="43" t="s">
        <v>529</v>
      </c>
      <c r="D4362" s="41"/>
      <c r="E4362" s="43" t="s">
        <v>6263</v>
      </c>
      <c r="F4362" s="43" t="s">
        <v>30</v>
      </c>
      <c r="G4362" s="43">
        <v>41003</v>
      </c>
      <c r="H4362" s="41"/>
      <c r="I4362" s="41"/>
      <c r="J4362" s="43"/>
      <c r="K4362" s="41"/>
      <c r="L4362" s="41"/>
      <c r="M4362" s="41"/>
      <c r="N4362" s="41"/>
      <c r="O4362" s="41"/>
      <c r="P4362" s="41"/>
      <c r="Q4362" s="41"/>
      <c r="R4362" s="41"/>
      <c r="S4362" s="41"/>
      <c r="T4362" s="41"/>
      <c r="U4362" s="41"/>
      <c r="V4362" s="41"/>
      <c r="W4362" s="41"/>
      <c r="X4362" s="41"/>
      <c r="Y4362" s="43" t="str">
        <f t="shared" si="136"/>
        <v/>
      </c>
      <c r="Z4362" s="43">
        <v>1605915</v>
      </c>
      <c r="AA4362" s="43" t="e">
        <f t="shared" si="137"/>
        <v>#N/A</v>
      </c>
    </row>
    <row r="4363" spans="1:27" x14ac:dyDescent="0.3">
      <c r="A4363" s="43">
        <v>457507</v>
      </c>
      <c r="B4363" s="43" t="s">
        <v>4052</v>
      </c>
      <c r="C4363" s="43" t="s">
        <v>1149</v>
      </c>
      <c r="D4363" s="41"/>
      <c r="E4363" s="43" t="s">
        <v>6263</v>
      </c>
      <c r="F4363" s="43" t="s">
        <v>28</v>
      </c>
      <c r="G4363" s="43">
        <v>37046</v>
      </c>
      <c r="H4363" s="41"/>
      <c r="I4363" s="41"/>
      <c r="J4363" s="43"/>
      <c r="K4363" s="41"/>
      <c r="L4363" s="41"/>
      <c r="M4363" s="41"/>
      <c r="N4363" s="41"/>
      <c r="O4363" s="41"/>
      <c r="P4363" s="41"/>
      <c r="Q4363" s="41"/>
      <c r="R4363" s="41"/>
      <c r="S4363" s="41"/>
      <c r="T4363" s="41"/>
      <c r="U4363" s="41"/>
      <c r="V4363" s="41"/>
      <c r="W4363" s="41"/>
      <c r="X4363" s="41"/>
      <c r="Y4363" s="43" t="str">
        <f t="shared" si="136"/>
        <v>COMP</v>
      </c>
      <c r="Z4363" s="43">
        <v>2071303</v>
      </c>
      <c r="AA4363" s="43">
        <f t="shared" si="137"/>
        <v>457507</v>
      </c>
    </row>
    <row r="4364" spans="1:27" x14ac:dyDescent="0.3">
      <c r="A4364" s="43">
        <v>2294731</v>
      </c>
      <c r="B4364" s="43" t="s">
        <v>4053</v>
      </c>
      <c r="C4364" s="43" t="s">
        <v>235</v>
      </c>
      <c r="D4364" s="41"/>
      <c r="E4364" s="43" t="s">
        <v>29</v>
      </c>
      <c r="F4364" s="43" t="s">
        <v>28</v>
      </c>
      <c r="G4364" s="43">
        <v>37045</v>
      </c>
      <c r="H4364" s="41"/>
      <c r="I4364" s="41"/>
      <c r="J4364" s="43"/>
      <c r="K4364" s="41"/>
      <c r="L4364" s="41"/>
      <c r="M4364" s="41"/>
      <c r="N4364" s="41"/>
      <c r="O4364" s="41"/>
      <c r="P4364" s="41"/>
      <c r="Q4364" s="41"/>
      <c r="R4364" s="41"/>
      <c r="S4364" s="41"/>
      <c r="T4364" s="41"/>
      <c r="U4364" s="41"/>
      <c r="V4364" s="41"/>
      <c r="W4364" s="41"/>
      <c r="X4364" s="41"/>
      <c r="Y4364" s="43" t="str">
        <f t="shared" si="136"/>
        <v>COMP</v>
      </c>
      <c r="Z4364" s="43">
        <v>2089831</v>
      </c>
      <c r="AA4364" s="43">
        <f t="shared" si="137"/>
        <v>2294731</v>
      </c>
    </row>
    <row r="4365" spans="1:27" x14ac:dyDescent="0.3">
      <c r="A4365" s="43">
        <v>2422951</v>
      </c>
      <c r="B4365" s="43" t="s">
        <v>4054</v>
      </c>
      <c r="C4365" s="43" t="s">
        <v>412</v>
      </c>
      <c r="D4365" s="41"/>
      <c r="E4365" s="43" t="s">
        <v>6263</v>
      </c>
      <c r="F4365" s="43" t="s">
        <v>28</v>
      </c>
      <c r="G4365" s="43">
        <v>45010</v>
      </c>
      <c r="H4365" s="41"/>
      <c r="I4365" s="41"/>
      <c r="J4365" s="43"/>
      <c r="K4365" s="41"/>
      <c r="L4365" s="41"/>
      <c r="M4365" s="41"/>
      <c r="N4365" s="41"/>
      <c r="O4365" s="41"/>
      <c r="P4365" s="41"/>
      <c r="Q4365" s="41"/>
      <c r="R4365" s="41"/>
      <c r="S4365" s="41"/>
      <c r="T4365" s="41"/>
      <c r="U4365" s="41"/>
      <c r="V4365" s="41"/>
      <c r="W4365" s="41"/>
      <c r="X4365" s="41"/>
      <c r="Y4365" s="43" t="str">
        <f t="shared" si="136"/>
        <v/>
      </c>
      <c r="Z4365" s="43">
        <v>1875378</v>
      </c>
      <c r="AA4365" s="43" t="e">
        <f t="shared" si="137"/>
        <v>#N/A</v>
      </c>
    </row>
    <row r="4366" spans="1:27" x14ac:dyDescent="0.3">
      <c r="A4366" s="43">
        <v>2357527</v>
      </c>
      <c r="B4366" s="43" t="s">
        <v>4054</v>
      </c>
      <c r="C4366" s="43" t="s">
        <v>502</v>
      </c>
      <c r="D4366" s="41"/>
      <c r="E4366" s="43" t="s">
        <v>6263</v>
      </c>
      <c r="F4366" s="43" t="s">
        <v>30</v>
      </c>
      <c r="G4366" s="43">
        <v>45010</v>
      </c>
      <c r="H4366" s="41"/>
      <c r="I4366" s="41"/>
      <c r="J4366" s="43"/>
      <c r="K4366" s="41"/>
      <c r="L4366" s="41"/>
      <c r="M4366" s="41"/>
      <c r="N4366" s="41"/>
      <c r="O4366" s="41"/>
      <c r="P4366" s="41"/>
      <c r="Q4366" s="41"/>
      <c r="R4366" s="41"/>
      <c r="S4366" s="41"/>
      <c r="T4366" s="41"/>
      <c r="U4366" s="41"/>
      <c r="V4366" s="41"/>
      <c r="W4366" s="41"/>
      <c r="X4366" s="41"/>
      <c r="Y4366" s="43" t="str">
        <f t="shared" si="136"/>
        <v/>
      </c>
      <c r="Z4366" s="43">
        <v>1833009</v>
      </c>
      <c r="AA4366" s="43" t="e">
        <f t="shared" si="137"/>
        <v>#N/A</v>
      </c>
    </row>
    <row r="4367" spans="1:27" x14ac:dyDescent="0.3">
      <c r="A4367" s="43">
        <v>1967787</v>
      </c>
      <c r="B4367" s="43" t="s">
        <v>4054</v>
      </c>
      <c r="C4367" s="43" t="s">
        <v>413</v>
      </c>
      <c r="D4367" s="41"/>
      <c r="E4367" s="43" t="s">
        <v>6263</v>
      </c>
      <c r="F4367" s="43" t="s">
        <v>30</v>
      </c>
      <c r="G4367" s="43">
        <v>28013</v>
      </c>
      <c r="H4367" s="41"/>
      <c r="I4367" s="41"/>
      <c r="J4367" s="43"/>
      <c r="K4367" s="41"/>
      <c r="L4367" s="41"/>
      <c r="M4367" s="41"/>
      <c r="N4367" s="41"/>
      <c r="O4367" s="41"/>
      <c r="P4367" s="41"/>
      <c r="Q4367" s="41"/>
      <c r="R4367" s="41"/>
      <c r="S4367" s="41"/>
      <c r="T4367" s="41"/>
      <c r="U4367" s="41"/>
      <c r="V4367" s="41"/>
      <c r="W4367" s="41"/>
      <c r="X4367" s="41"/>
      <c r="Y4367" s="43" t="str">
        <f t="shared" si="136"/>
        <v/>
      </c>
      <c r="Z4367" s="43">
        <v>288841</v>
      </c>
      <c r="AA4367" s="43" t="e">
        <f t="shared" si="137"/>
        <v>#N/A</v>
      </c>
    </row>
    <row r="4368" spans="1:27" x14ac:dyDescent="0.3">
      <c r="A4368" s="43">
        <v>1638736</v>
      </c>
      <c r="B4368" s="43" t="s">
        <v>4054</v>
      </c>
      <c r="C4368" s="43" t="s">
        <v>4055</v>
      </c>
      <c r="D4368" s="41"/>
      <c r="E4368" s="43" t="s">
        <v>35</v>
      </c>
      <c r="F4368" s="43" t="s">
        <v>28</v>
      </c>
      <c r="G4368" s="43">
        <v>41026</v>
      </c>
      <c r="H4368" s="41"/>
      <c r="I4368" s="41"/>
      <c r="J4368" s="43"/>
      <c r="K4368" s="41"/>
      <c r="L4368" s="41"/>
      <c r="M4368" s="41"/>
      <c r="N4368" s="41"/>
      <c r="O4368" s="41"/>
      <c r="P4368" s="41"/>
      <c r="Q4368" s="41"/>
      <c r="R4368" s="41"/>
      <c r="S4368" s="41"/>
      <c r="T4368" s="41"/>
      <c r="U4368" s="41"/>
      <c r="V4368" s="41"/>
      <c r="W4368" s="41"/>
      <c r="X4368" s="41"/>
      <c r="Y4368" s="43" t="str">
        <f t="shared" si="136"/>
        <v>COMP</v>
      </c>
      <c r="Z4368" s="43">
        <v>1136289</v>
      </c>
      <c r="AA4368" s="43">
        <f t="shared" si="137"/>
        <v>1638736</v>
      </c>
    </row>
    <row r="4369" spans="1:27" x14ac:dyDescent="0.3">
      <c r="A4369" s="43">
        <v>2406992</v>
      </c>
      <c r="B4369" s="43" t="s">
        <v>4054</v>
      </c>
      <c r="C4369" s="43" t="s">
        <v>329</v>
      </c>
      <c r="D4369" s="41"/>
      <c r="E4369" s="43" t="s">
        <v>6263</v>
      </c>
      <c r="F4369" s="43" t="s">
        <v>28</v>
      </c>
      <c r="G4369" s="43">
        <v>45044</v>
      </c>
      <c r="H4369" s="41"/>
      <c r="I4369" s="41"/>
      <c r="J4369" s="43"/>
      <c r="K4369" s="41"/>
      <c r="L4369" s="41"/>
      <c r="M4369" s="41"/>
      <c r="N4369" s="41"/>
      <c r="O4369" s="41"/>
      <c r="P4369" s="41"/>
      <c r="Q4369" s="41"/>
      <c r="R4369" s="41"/>
      <c r="S4369" s="41"/>
      <c r="T4369" s="41"/>
      <c r="U4369" s="41"/>
      <c r="V4369" s="41"/>
      <c r="W4369" s="41"/>
      <c r="X4369" s="41"/>
      <c r="Y4369" s="43" t="str">
        <f t="shared" si="136"/>
        <v/>
      </c>
      <c r="Z4369" s="43">
        <v>1881359</v>
      </c>
      <c r="AA4369" s="43" t="e">
        <f t="shared" si="137"/>
        <v>#N/A</v>
      </c>
    </row>
    <row r="4370" spans="1:27" x14ac:dyDescent="0.3">
      <c r="A4370" s="43">
        <v>2406994</v>
      </c>
      <c r="B4370" s="43" t="s">
        <v>4054</v>
      </c>
      <c r="C4370" s="43" t="s">
        <v>4056</v>
      </c>
      <c r="D4370" s="41"/>
      <c r="E4370" s="43" t="s">
        <v>6263</v>
      </c>
      <c r="F4370" s="43" t="s">
        <v>30</v>
      </c>
      <c r="G4370" s="43">
        <v>45044</v>
      </c>
      <c r="H4370" s="41"/>
      <c r="I4370" s="41"/>
      <c r="J4370" s="43"/>
      <c r="K4370" s="41"/>
      <c r="L4370" s="41"/>
      <c r="M4370" s="41"/>
      <c r="N4370" s="41"/>
      <c r="O4370" s="41"/>
      <c r="P4370" s="41"/>
      <c r="Q4370" s="41"/>
      <c r="R4370" s="41"/>
      <c r="S4370" s="41"/>
      <c r="T4370" s="41"/>
      <c r="U4370" s="41"/>
      <c r="V4370" s="41"/>
      <c r="W4370" s="41"/>
      <c r="X4370" s="41"/>
      <c r="Y4370" s="43" t="str">
        <f t="shared" si="136"/>
        <v/>
      </c>
      <c r="Z4370" s="43">
        <v>1799940</v>
      </c>
      <c r="AA4370" s="43" t="e">
        <f t="shared" si="137"/>
        <v>#N/A</v>
      </c>
    </row>
    <row r="4371" spans="1:27" x14ac:dyDescent="0.3">
      <c r="A4371" s="43">
        <v>1323325</v>
      </c>
      <c r="B4371" s="43" t="s">
        <v>4054</v>
      </c>
      <c r="C4371" s="43" t="s">
        <v>829</v>
      </c>
      <c r="D4371" s="41"/>
      <c r="E4371" s="43" t="s">
        <v>6263</v>
      </c>
      <c r="F4371" s="43" t="s">
        <v>28</v>
      </c>
      <c r="G4371" s="43">
        <v>45003</v>
      </c>
      <c r="H4371" s="41"/>
      <c r="I4371" s="41"/>
      <c r="J4371" s="43"/>
      <c r="K4371" s="41"/>
      <c r="L4371" s="41"/>
      <c r="M4371" s="41"/>
      <c r="N4371" s="41"/>
      <c r="O4371" s="41"/>
      <c r="P4371" s="41"/>
      <c r="Q4371" s="41"/>
      <c r="R4371" s="41"/>
      <c r="S4371" s="41"/>
      <c r="T4371" s="41"/>
      <c r="U4371" s="41"/>
      <c r="V4371" s="41"/>
      <c r="W4371" s="41"/>
      <c r="X4371" s="41"/>
      <c r="Y4371" s="43" t="str">
        <f t="shared" si="136"/>
        <v>COMP</v>
      </c>
      <c r="Z4371" s="43">
        <v>1071920</v>
      </c>
      <c r="AA4371" s="43">
        <f t="shared" si="137"/>
        <v>1323325</v>
      </c>
    </row>
    <row r="4372" spans="1:27" x14ac:dyDescent="0.3">
      <c r="A4372" s="43">
        <v>1257166</v>
      </c>
      <c r="B4372" s="43" t="s">
        <v>4054</v>
      </c>
      <c r="C4372" s="43" t="s">
        <v>292</v>
      </c>
      <c r="D4372" s="41"/>
      <c r="E4372" s="43" t="s">
        <v>29</v>
      </c>
      <c r="F4372" s="43" t="s">
        <v>30</v>
      </c>
      <c r="G4372" s="43">
        <v>41026</v>
      </c>
      <c r="H4372" s="41"/>
      <c r="I4372" s="41"/>
      <c r="J4372" s="43"/>
      <c r="K4372" s="41"/>
      <c r="L4372" s="41"/>
      <c r="M4372" s="41"/>
      <c r="N4372" s="41"/>
      <c r="O4372" s="41"/>
      <c r="P4372" s="41"/>
      <c r="Q4372" s="41"/>
      <c r="R4372" s="41"/>
      <c r="S4372" s="41"/>
      <c r="T4372" s="41"/>
      <c r="U4372" s="41"/>
      <c r="V4372" s="41"/>
      <c r="W4372" s="41"/>
      <c r="X4372" s="41"/>
      <c r="Y4372" s="43" t="str">
        <f t="shared" si="136"/>
        <v>COMP</v>
      </c>
      <c r="Z4372" s="43">
        <v>400871</v>
      </c>
      <c r="AA4372" s="43">
        <f t="shared" si="137"/>
        <v>1257166</v>
      </c>
    </row>
    <row r="4373" spans="1:27" x14ac:dyDescent="0.3">
      <c r="A4373" s="43">
        <v>1874191</v>
      </c>
      <c r="B4373" s="43" t="s">
        <v>4054</v>
      </c>
      <c r="C4373" s="43" t="s">
        <v>340</v>
      </c>
      <c r="D4373" s="41"/>
      <c r="E4373" s="43" t="s">
        <v>34</v>
      </c>
      <c r="F4373" s="43" t="s">
        <v>30</v>
      </c>
      <c r="G4373" s="43">
        <v>18032</v>
      </c>
      <c r="H4373" s="41"/>
      <c r="I4373" s="41"/>
      <c r="J4373" s="43"/>
      <c r="K4373" s="41"/>
      <c r="L4373" s="41"/>
      <c r="M4373" s="41"/>
      <c r="N4373" s="41"/>
      <c r="O4373" s="41"/>
      <c r="P4373" s="41"/>
      <c r="Q4373" s="41"/>
      <c r="R4373" s="41"/>
      <c r="S4373" s="41"/>
      <c r="T4373" s="41"/>
      <c r="U4373" s="41"/>
      <c r="V4373" s="41"/>
      <c r="W4373" s="41"/>
      <c r="X4373" s="41"/>
      <c r="Y4373" s="43" t="str">
        <f t="shared" si="136"/>
        <v>COMP</v>
      </c>
      <c r="Z4373" s="43">
        <v>1407567</v>
      </c>
      <c r="AA4373" s="43">
        <f t="shared" si="137"/>
        <v>1874191</v>
      </c>
    </row>
    <row r="4374" spans="1:27" x14ac:dyDescent="0.3">
      <c r="A4374" s="43">
        <v>1623381</v>
      </c>
      <c r="B4374" s="43" t="s">
        <v>4057</v>
      </c>
      <c r="C4374" s="43" t="s">
        <v>4058</v>
      </c>
      <c r="D4374" s="41"/>
      <c r="E4374" s="43" t="s">
        <v>6263</v>
      </c>
      <c r="F4374" s="43" t="s">
        <v>30</v>
      </c>
      <c r="G4374" s="43">
        <v>41026</v>
      </c>
      <c r="H4374" s="41"/>
      <c r="I4374" s="41"/>
      <c r="J4374" s="43"/>
      <c r="K4374" s="41"/>
      <c r="L4374" s="41"/>
      <c r="M4374" s="41"/>
      <c r="N4374" s="41"/>
      <c r="O4374" s="41"/>
      <c r="P4374" s="41"/>
      <c r="Q4374" s="41"/>
      <c r="R4374" s="41"/>
      <c r="S4374" s="41"/>
      <c r="T4374" s="41"/>
      <c r="U4374" s="41"/>
      <c r="V4374" s="41"/>
      <c r="W4374" s="41"/>
      <c r="X4374" s="41"/>
      <c r="Y4374" s="43" t="str">
        <f t="shared" si="136"/>
        <v/>
      </c>
      <c r="Z4374" s="43">
        <v>1222838</v>
      </c>
      <c r="AA4374" s="43" t="e">
        <f t="shared" si="137"/>
        <v>#N/A</v>
      </c>
    </row>
    <row r="4375" spans="1:27" x14ac:dyDescent="0.3">
      <c r="A4375" s="43">
        <v>2094003</v>
      </c>
      <c r="B4375" s="43" t="s">
        <v>4059</v>
      </c>
      <c r="C4375" s="43" t="s">
        <v>250</v>
      </c>
      <c r="D4375" s="41"/>
      <c r="E4375" s="43" t="s">
        <v>6263</v>
      </c>
      <c r="F4375" s="43" t="s">
        <v>28</v>
      </c>
      <c r="G4375" s="43">
        <v>41034</v>
      </c>
      <c r="H4375" s="41"/>
      <c r="I4375" s="41"/>
      <c r="J4375" s="43"/>
      <c r="K4375" s="41"/>
      <c r="L4375" s="41"/>
      <c r="M4375" s="41"/>
      <c r="N4375" s="41"/>
      <c r="O4375" s="41"/>
      <c r="P4375" s="41"/>
      <c r="Q4375" s="41"/>
      <c r="R4375" s="41"/>
      <c r="S4375" s="41"/>
      <c r="T4375" s="41"/>
      <c r="U4375" s="41"/>
      <c r="V4375" s="41"/>
      <c r="W4375" s="41"/>
      <c r="X4375" s="41"/>
      <c r="Y4375" s="43" t="str">
        <f t="shared" si="136"/>
        <v/>
      </c>
      <c r="Z4375" s="43">
        <v>1220692</v>
      </c>
      <c r="AA4375" s="43" t="e">
        <f t="shared" si="137"/>
        <v>#N/A</v>
      </c>
    </row>
    <row r="4376" spans="1:27" x14ac:dyDescent="0.3">
      <c r="A4376" s="43">
        <v>2015409</v>
      </c>
      <c r="B4376" s="43" t="s">
        <v>4060</v>
      </c>
      <c r="C4376" s="43" t="s">
        <v>1061</v>
      </c>
      <c r="D4376" s="41"/>
      <c r="E4376" s="43" t="s">
        <v>31</v>
      </c>
      <c r="F4376" s="43" t="s">
        <v>28</v>
      </c>
      <c r="G4376" s="43">
        <v>36014</v>
      </c>
      <c r="H4376" s="41"/>
      <c r="I4376" s="41"/>
      <c r="J4376" s="43"/>
      <c r="K4376" s="41"/>
      <c r="L4376" s="41"/>
      <c r="M4376" s="41"/>
      <c r="N4376" s="41"/>
      <c r="O4376" s="41"/>
      <c r="P4376" s="41"/>
      <c r="Q4376" s="41"/>
      <c r="R4376" s="41"/>
      <c r="S4376" s="41"/>
      <c r="T4376" s="41"/>
      <c r="U4376" s="41"/>
      <c r="V4376" s="41"/>
      <c r="W4376" s="41"/>
      <c r="X4376" s="41"/>
      <c r="Y4376" s="43" t="str">
        <f t="shared" si="136"/>
        <v>COMP</v>
      </c>
      <c r="Z4376" s="43">
        <v>2404020</v>
      </c>
      <c r="AA4376" s="43">
        <f t="shared" si="137"/>
        <v>2015409</v>
      </c>
    </row>
    <row r="4377" spans="1:27" x14ac:dyDescent="0.3">
      <c r="A4377" s="43">
        <v>632500</v>
      </c>
      <c r="B4377" s="43" t="s">
        <v>4060</v>
      </c>
      <c r="C4377" s="43" t="s">
        <v>239</v>
      </c>
      <c r="D4377" s="41"/>
      <c r="E4377" s="43" t="s">
        <v>6263</v>
      </c>
      <c r="F4377" s="43" t="s">
        <v>30</v>
      </c>
      <c r="G4377" s="43">
        <v>41003</v>
      </c>
      <c r="H4377" s="41"/>
      <c r="I4377" s="41"/>
      <c r="J4377" s="43"/>
      <c r="K4377" s="41"/>
      <c r="L4377" s="41"/>
      <c r="M4377" s="41"/>
      <c r="N4377" s="41"/>
      <c r="O4377" s="41"/>
      <c r="P4377" s="41"/>
      <c r="Q4377" s="41"/>
      <c r="R4377" s="41"/>
      <c r="S4377" s="41"/>
      <c r="T4377" s="41"/>
      <c r="U4377" s="41"/>
      <c r="V4377" s="41"/>
      <c r="W4377" s="41"/>
      <c r="X4377" s="41"/>
      <c r="Y4377" s="43" t="str">
        <f t="shared" si="136"/>
        <v/>
      </c>
      <c r="Z4377" s="43">
        <v>2123122</v>
      </c>
      <c r="AA4377" s="43" t="e">
        <f t="shared" si="137"/>
        <v>#N/A</v>
      </c>
    </row>
    <row r="4378" spans="1:27" x14ac:dyDescent="0.3">
      <c r="A4378" s="43">
        <v>2188325</v>
      </c>
      <c r="B4378" s="43" t="s">
        <v>4060</v>
      </c>
      <c r="C4378" s="43" t="s">
        <v>258</v>
      </c>
      <c r="D4378" s="41"/>
      <c r="E4378" s="43" t="s">
        <v>35</v>
      </c>
      <c r="F4378" s="43" t="s">
        <v>28</v>
      </c>
      <c r="G4378" s="43">
        <v>36014</v>
      </c>
      <c r="H4378" s="41"/>
      <c r="I4378" s="41"/>
      <c r="J4378" s="43"/>
      <c r="K4378" s="41"/>
      <c r="L4378" s="41"/>
      <c r="M4378" s="41"/>
      <c r="N4378" s="41"/>
      <c r="O4378" s="41"/>
      <c r="P4378" s="41"/>
      <c r="Q4378" s="41"/>
      <c r="R4378" s="41"/>
      <c r="S4378" s="41"/>
      <c r="T4378" s="41"/>
      <c r="U4378" s="41"/>
      <c r="V4378" s="41"/>
      <c r="W4378" s="41"/>
      <c r="X4378" s="41"/>
      <c r="Y4378" s="43" t="str">
        <f t="shared" si="136"/>
        <v>COMP</v>
      </c>
      <c r="Z4378" s="43">
        <v>2347063</v>
      </c>
      <c r="AA4378" s="43">
        <f t="shared" si="137"/>
        <v>2188325</v>
      </c>
    </row>
    <row r="4379" spans="1:27" x14ac:dyDescent="0.3">
      <c r="A4379" s="43">
        <v>1300895</v>
      </c>
      <c r="B4379" s="43" t="s">
        <v>4061</v>
      </c>
      <c r="C4379" s="43" t="s">
        <v>2942</v>
      </c>
      <c r="D4379" s="41"/>
      <c r="E4379" s="43" t="s">
        <v>6263</v>
      </c>
      <c r="F4379" s="43" t="s">
        <v>28</v>
      </c>
      <c r="G4379" s="43">
        <v>45041</v>
      </c>
      <c r="H4379" s="41"/>
      <c r="I4379" s="41"/>
      <c r="J4379" s="43"/>
      <c r="K4379" s="41"/>
      <c r="L4379" s="41"/>
      <c r="M4379" s="41"/>
      <c r="N4379" s="41"/>
      <c r="O4379" s="41"/>
      <c r="P4379" s="41"/>
      <c r="Q4379" s="41"/>
      <c r="R4379" s="41"/>
      <c r="S4379" s="41"/>
      <c r="T4379" s="41"/>
      <c r="U4379" s="41"/>
      <c r="V4379" s="41"/>
      <c r="W4379" s="41"/>
      <c r="X4379" s="41"/>
      <c r="Y4379" s="43" t="str">
        <f t="shared" si="136"/>
        <v/>
      </c>
      <c r="Z4379" s="43">
        <v>592943</v>
      </c>
      <c r="AA4379" s="43" t="e">
        <f t="shared" si="137"/>
        <v>#N/A</v>
      </c>
    </row>
    <row r="4380" spans="1:27" x14ac:dyDescent="0.3">
      <c r="A4380" s="43">
        <v>1522048</v>
      </c>
      <c r="B4380" s="43" t="s">
        <v>4062</v>
      </c>
      <c r="C4380" s="43" t="s">
        <v>32</v>
      </c>
      <c r="D4380" s="41"/>
      <c r="E4380" s="43" t="s">
        <v>6263</v>
      </c>
      <c r="F4380" s="43" t="s">
        <v>28</v>
      </c>
      <c r="G4380" s="43">
        <v>41006</v>
      </c>
      <c r="H4380" s="41"/>
      <c r="I4380" s="41"/>
      <c r="J4380" s="43"/>
      <c r="K4380" s="41"/>
      <c r="L4380" s="41"/>
      <c r="M4380" s="41"/>
      <c r="N4380" s="41"/>
      <c r="O4380" s="41"/>
      <c r="P4380" s="41"/>
      <c r="Q4380" s="41"/>
      <c r="R4380" s="41"/>
      <c r="S4380" s="41"/>
      <c r="T4380" s="41"/>
      <c r="U4380" s="41"/>
      <c r="V4380" s="41"/>
      <c r="W4380" s="41"/>
      <c r="X4380" s="41"/>
      <c r="Y4380" s="43" t="str">
        <f t="shared" si="136"/>
        <v>COMP</v>
      </c>
      <c r="Z4380" s="43">
        <v>2293573</v>
      </c>
      <c r="AA4380" s="43">
        <f t="shared" si="137"/>
        <v>1522048</v>
      </c>
    </row>
    <row r="4381" spans="1:27" x14ac:dyDescent="0.3">
      <c r="A4381" s="43">
        <v>1323043</v>
      </c>
      <c r="B4381" s="43" t="s">
        <v>4063</v>
      </c>
      <c r="C4381" s="43" t="s">
        <v>414</v>
      </c>
      <c r="D4381" s="41"/>
      <c r="E4381" s="43" t="s">
        <v>6263</v>
      </c>
      <c r="F4381" s="43" t="s">
        <v>30</v>
      </c>
      <c r="G4381" s="43">
        <v>28004</v>
      </c>
      <c r="H4381" s="41"/>
      <c r="I4381" s="41"/>
      <c r="J4381" s="43"/>
      <c r="K4381" s="41"/>
      <c r="L4381" s="41"/>
      <c r="M4381" s="41"/>
      <c r="N4381" s="41"/>
      <c r="O4381" s="41"/>
      <c r="P4381" s="41"/>
      <c r="Q4381" s="41"/>
      <c r="R4381" s="41"/>
      <c r="S4381" s="41"/>
      <c r="T4381" s="41"/>
      <c r="U4381" s="41"/>
      <c r="V4381" s="41"/>
      <c r="W4381" s="41"/>
      <c r="X4381" s="41"/>
      <c r="Y4381" s="43" t="str">
        <f t="shared" si="136"/>
        <v/>
      </c>
      <c r="Z4381" s="43">
        <v>1899148</v>
      </c>
      <c r="AA4381" s="43" t="e">
        <f t="shared" si="137"/>
        <v>#N/A</v>
      </c>
    </row>
    <row r="4382" spans="1:27" x14ac:dyDescent="0.3">
      <c r="A4382" s="43">
        <v>743550</v>
      </c>
      <c r="B4382" s="43" t="s">
        <v>4064</v>
      </c>
      <c r="C4382" s="43" t="s">
        <v>541</v>
      </c>
      <c r="D4382" s="41"/>
      <c r="E4382" s="43" t="s">
        <v>6263</v>
      </c>
      <c r="F4382" s="43" t="s">
        <v>28</v>
      </c>
      <c r="G4382" s="43">
        <v>45044</v>
      </c>
      <c r="H4382" s="41"/>
      <c r="I4382" s="41"/>
      <c r="J4382" s="43"/>
      <c r="K4382" s="41"/>
      <c r="L4382" s="41"/>
      <c r="M4382" s="41"/>
      <c r="N4382" s="41"/>
      <c r="O4382" s="41"/>
      <c r="P4382" s="41"/>
      <c r="Q4382" s="41"/>
      <c r="R4382" s="41"/>
      <c r="S4382" s="41"/>
      <c r="T4382" s="41"/>
      <c r="U4382" s="41"/>
      <c r="V4382" s="41"/>
      <c r="W4382" s="41"/>
      <c r="X4382" s="41"/>
      <c r="Y4382" s="43" t="str">
        <f t="shared" si="136"/>
        <v>COMP</v>
      </c>
      <c r="Z4382" s="43">
        <v>1561976</v>
      </c>
      <c r="AA4382" s="43">
        <f t="shared" si="137"/>
        <v>743550</v>
      </c>
    </row>
    <row r="4383" spans="1:27" x14ac:dyDescent="0.3">
      <c r="A4383" s="43">
        <v>505627</v>
      </c>
      <c r="B4383" s="43" t="s">
        <v>4065</v>
      </c>
      <c r="C4383" s="43" t="s">
        <v>894</v>
      </c>
      <c r="D4383" s="41"/>
      <c r="E4383" s="43" t="s">
        <v>6263</v>
      </c>
      <c r="F4383" s="43" t="s">
        <v>28</v>
      </c>
      <c r="G4383" s="43">
        <v>41006</v>
      </c>
      <c r="H4383" s="41"/>
      <c r="I4383" s="41"/>
      <c r="J4383" s="43"/>
      <c r="K4383" s="41"/>
      <c r="L4383" s="41"/>
      <c r="M4383" s="41"/>
      <c r="N4383" s="41"/>
      <c r="O4383" s="41"/>
      <c r="P4383" s="41"/>
      <c r="Q4383" s="41"/>
      <c r="R4383" s="41"/>
      <c r="S4383" s="41"/>
      <c r="T4383" s="41"/>
      <c r="U4383" s="41"/>
      <c r="V4383" s="41"/>
      <c r="W4383" s="41"/>
      <c r="X4383" s="41"/>
      <c r="Y4383" s="43" t="str">
        <f t="shared" si="136"/>
        <v/>
      </c>
      <c r="Z4383" s="43">
        <v>2049667</v>
      </c>
      <c r="AA4383" s="43" t="e">
        <f t="shared" si="137"/>
        <v>#N/A</v>
      </c>
    </row>
    <row r="4384" spans="1:27" x14ac:dyDescent="0.3">
      <c r="A4384" s="43">
        <v>2347198</v>
      </c>
      <c r="B4384" s="43" t="s">
        <v>4066</v>
      </c>
      <c r="C4384" s="43" t="s">
        <v>4067</v>
      </c>
      <c r="D4384" s="41"/>
      <c r="E4384" s="43" t="s">
        <v>34</v>
      </c>
      <c r="F4384" s="43" t="s">
        <v>30</v>
      </c>
      <c r="G4384" s="43">
        <v>28041</v>
      </c>
      <c r="H4384" s="41"/>
      <c r="I4384" s="41"/>
      <c r="J4384" s="43"/>
      <c r="K4384" s="41"/>
      <c r="L4384" s="41"/>
      <c r="M4384" s="41"/>
      <c r="N4384" s="41"/>
      <c r="O4384" s="41"/>
      <c r="P4384" s="41"/>
      <c r="Q4384" s="41"/>
      <c r="R4384" s="41"/>
      <c r="S4384" s="41"/>
      <c r="T4384" s="41"/>
      <c r="U4384" s="41"/>
      <c r="V4384" s="41"/>
      <c r="W4384" s="41"/>
      <c r="X4384" s="41"/>
      <c r="Y4384" s="43" t="str">
        <f t="shared" si="136"/>
        <v>COMP</v>
      </c>
      <c r="Z4384" s="43">
        <v>2004714</v>
      </c>
      <c r="AA4384" s="43">
        <f t="shared" si="137"/>
        <v>2347198</v>
      </c>
    </row>
    <row r="4385" spans="1:27" x14ac:dyDescent="0.3">
      <c r="A4385" s="43">
        <v>998868</v>
      </c>
      <c r="B4385" s="43" t="s">
        <v>4068</v>
      </c>
      <c r="C4385" s="43" t="s">
        <v>264</v>
      </c>
      <c r="D4385" s="41"/>
      <c r="E4385" s="43" t="s">
        <v>6263</v>
      </c>
      <c r="F4385" s="43" t="s">
        <v>28</v>
      </c>
      <c r="G4385" s="43">
        <v>28037</v>
      </c>
      <c r="H4385" s="41"/>
      <c r="I4385" s="41"/>
      <c r="J4385" s="43"/>
      <c r="K4385" s="41"/>
      <c r="L4385" s="41"/>
      <c r="M4385" s="41"/>
      <c r="N4385" s="41"/>
      <c r="O4385" s="41"/>
      <c r="P4385" s="41"/>
      <c r="Q4385" s="41"/>
      <c r="R4385" s="41"/>
      <c r="S4385" s="41"/>
      <c r="T4385" s="41"/>
      <c r="U4385" s="41"/>
      <c r="V4385" s="41"/>
      <c r="W4385" s="41"/>
      <c r="X4385" s="41"/>
      <c r="Y4385" s="43" t="str">
        <f t="shared" si="136"/>
        <v/>
      </c>
      <c r="Z4385" s="43">
        <v>1359576</v>
      </c>
      <c r="AA4385" s="43" t="e">
        <f t="shared" si="137"/>
        <v>#N/A</v>
      </c>
    </row>
    <row r="4386" spans="1:27" x14ac:dyDescent="0.3">
      <c r="A4386" s="43">
        <v>2076546</v>
      </c>
      <c r="B4386" s="43" t="s">
        <v>4069</v>
      </c>
      <c r="C4386" s="43" t="s">
        <v>432</v>
      </c>
      <c r="D4386" s="41"/>
      <c r="E4386" s="43" t="s">
        <v>34</v>
      </c>
      <c r="F4386" s="43" t="s">
        <v>28</v>
      </c>
      <c r="G4386" s="43">
        <v>36010</v>
      </c>
      <c r="H4386" s="41"/>
      <c r="I4386" s="41"/>
      <c r="J4386" s="43"/>
      <c r="K4386" s="41"/>
      <c r="L4386" s="41"/>
      <c r="M4386" s="41"/>
      <c r="N4386" s="41"/>
      <c r="O4386" s="41"/>
      <c r="P4386" s="41"/>
      <c r="Q4386" s="41"/>
      <c r="R4386" s="41"/>
      <c r="S4386" s="41"/>
      <c r="T4386" s="41"/>
      <c r="U4386" s="41"/>
      <c r="V4386" s="41"/>
      <c r="W4386" s="41"/>
      <c r="X4386" s="41"/>
      <c r="Y4386" s="43" t="str">
        <f t="shared" si="136"/>
        <v>COMP</v>
      </c>
      <c r="Z4386" s="43">
        <v>1967366</v>
      </c>
      <c r="AA4386" s="43">
        <f t="shared" si="137"/>
        <v>2076546</v>
      </c>
    </row>
    <row r="4387" spans="1:27" x14ac:dyDescent="0.3">
      <c r="A4387" s="43">
        <v>1528485</v>
      </c>
      <c r="B4387" s="43" t="s">
        <v>4070</v>
      </c>
      <c r="C4387" s="43" t="s">
        <v>333</v>
      </c>
      <c r="D4387" s="41"/>
      <c r="E4387" s="43" t="s">
        <v>6263</v>
      </c>
      <c r="F4387" s="43" t="s">
        <v>30</v>
      </c>
      <c r="G4387" s="43">
        <v>28041</v>
      </c>
      <c r="H4387" s="41"/>
      <c r="I4387" s="41"/>
      <c r="J4387" s="43"/>
      <c r="K4387" s="41"/>
      <c r="L4387" s="41"/>
      <c r="M4387" s="41"/>
      <c r="N4387" s="41"/>
      <c r="O4387" s="41"/>
      <c r="P4387" s="41"/>
      <c r="Q4387" s="41"/>
      <c r="R4387" s="41"/>
      <c r="S4387" s="41"/>
      <c r="T4387" s="41"/>
      <c r="U4387" s="41"/>
      <c r="V4387" s="41"/>
      <c r="W4387" s="41"/>
      <c r="X4387" s="41"/>
      <c r="Y4387" s="43" t="str">
        <f t="shared" si="136"/>
        <v/>
      </c>
      <c r="Z4387" s="43">
        <v>426397</v>
      </c>
      <c r="AA4387" s="43" t="e">
        <f t="shared" si="137"/>
        <v>#N/A</v>
      </c>
    </row>
    <row r="4388" spans="1:27" x14ac:dyDescent="0.3">
      <c r="A4388" s="43">
        <v>1985042</v>
      </c>
      <c r="B4388" s="43" t="s">
        <v>4071</v>
      </c>
      <c r="C4388" s="43" t="s">
        <v>436</v>
      </c>
      <c r="D4388" s="41"/>
      <c r="E4388" s="43" t="s">
        <v>35</v>
      </c>
      <c r="F4388" s="43" t="s">
        <v>28</v>
      </c>
      <c r="G4388" s="43">
        <v>45003</v>
      </c>
      <c r="H4388" s="41"/>
      <c r="I4388" s="41"/>
      <c r="J4388" s="43"/>
      <c r="K4388" s="41"/>
      <c r="L4388" s="41"/>
      <c r="M4388" s="41"/>
      <c r="N4388" s="41"/>
      <c r="O4388" s="41"/>
      <c r="P4388" s="41"/>
      <c r="Q4388" s="41"/>
      <c r="R4388" s="41"/>
      <c r="S4388" s="41"/>
      <c r="T4388" s="41"/>
      <c r="U4388" s="41"/>
      <c r="V4388" s="41"/>
      <c r="W4388" s="41"/>
      <c r="X4388" s="41"/>
      <c r="Y4388" s="43" t="str">
        <f t="shared" si="136"/>
        <v>COMP</v>
      </c>
      <c r="Z4388" s="43">
        <v>2239056</v>
      </c>
      <c r="AA4388" s="43">
        <f t="shared" si="137"/>
        <v>1985042</v>
      </c>
    </row>
    <row r="4389" spans="1:27" x14ac:dyDescent="0.3">
      <c r="A4389" s="43">
        <v>1303450</v>
      </c>
      <c r="B4389" s="43" t="s">
        <v>4072</v>
      </c>
      <c r="C4389" s="43" t="s">
        <v>223</v>
      </c>
      <c r="D4389" s="41"/>
      <c r="E4389" s="43" t="s">
        <v>6263</v>
      </c>
      <c r="F4389" s="43" t="s">
        <v>28</v>
      </c>
      <c r="G4389" s="43">
        <v>18032</v>
      </c>
      <c r="H4389" s="41"/>
      <c r="I4389" s="41"/>
      <c r="J4389" s="43"/>
      <c r="K4389" s="41"/>
      <c r="L4389" s="41"/>
      <c r="M4389" s="41"/>
      <c r="N4389" s="41"/>
      <c r="O4389" s="41"/>
      <c r="P4389" s="41"/>
      <c r="Q4389" s="41"/>
      <c r="R4389" s="41"/>
      <c r="S4389" s="41"/>
      <c r="T4389" s="41"/>
      <c r="U4389" s="41"/>
      <c r="V4389" s="41"/>
      <c r="W4389" s="41"/>
      <c r="X4389" s="41"/>
      <c r="Y4389" s="43" t="str">
        <f t="shared" si="136"/>
        <v>COMP</v>
      </c>
      <c r="Z4389" s="43">
        <v>1396632</v>
      </c>
      <c r="AA4389" s="43">
        <f t="shared" si="137"/>
        <v>1303450</v>
      </c>
    </row>
    <row r="4390" spans="1:27" x14ac:dyDescent="0.3">
      <c r="A4390" s="43">
        <v>1303457</v>
      </c>
      <c r="B4390" s="43" t="s">
        <v>4072</v>
      </c>
      <c r="C4390" s="43" t="s">
        <v>769</v>
      </c>
      <c r="D4390" s="41"/>
      <c r="E4390" s="43" t="s">
        <v>34</v>
      </c>
      <c r="F4390" s="43" t="s">
        <v>28</v>
      </c>
      <c r="G4390" s="43">
        <v>18032</v>
      </c>
      <c r="H4390" s="41"/>
      <c r="I4390" s="41"/>
      <c r="J4390" s="43"/>
      <c r="K4390" s="41"/>
      <c r="L4390" s="41"/>
      <c r="M4390" s="41"/>
      <c r="N4390" s="41"/>
      <c r="O4390" s="41"/>
      <c r="P4390" s="41"/>
      <c r="Q4390" s="41"/>
      <c r="R4390" s="41"/>
      <c r="S4390" s="41"/>
      <c r="T4390" s="41"/>
      <c r="U4390" s="41"/>
      <c r="V4390" s="41"/>
      <c r="W4390" s="41"/>
      <c r="X4390" s="41"/>
      <c r="Y4390" s="43" t="str">
        <f t="shared" si="136"/>
        <v>COMP</v>
      </c>
      <c r="Z4390" s="43">
        <v>1666039</v>
      </c>
      <c r="AA4390" s="43">
        <f t="shared" si="137"/>
        <v>1303457</v>
      </c>
    </row>
    <row r="4391" spans="1:27" x14ac:dyDescent="0.3">
      <c r="A4391" s="43">
        <v>2299450</v>
      </c>
      <c r="B4391" s="43" t="s">
        <v>4073</v>
      </c>
      <c r="C4391" s="43" t="s">
        <v>235</v>
      </c>
      <c r="D4391" s="41"/>
      <c r="E4391" s="43" t="s">
        <v>6263</v>
      </c>
      <c r="F4391" s="43" t="s">
        <v>28</v>
      </c>
      <c r="G4391" s="43">
        <v>37021</v>
      </c>
      <c r="H4391" s="41"/>
      <c r="I4391" s="41"/>
      <c r="J4391" s="43"/>
      <c r="K4391" s="41"/>
      <c r="L4391" s="41"/>
      <c r="M4391" s="41"/>
      <c r="N4391" s="41"/>
      <c r="O4391" s="41"/>
      <c r="P4391" s="41"/>
      <c r="Q4391" s="41"/>
      <c r="R4391" s="41"/>
      <c r="S4391" s="41"/>
      <c r="T4391" s="41"/>
      <c r="U4391" s="41"/>
      <c r="V4391" s="41"/>
      <c r="W4391" s="41"/>
      <c r="X4391" s="41"/>
      <c r="Y4391" s="43" t="str">
        <f t="shared" si="136"/>
        <v/>
      </c>
      <c r="Z4391" s="43">
        <v>1970756</v>
      </c>
      <c r="AA4391" s="43" t="e">
        <f t="shared" si="137"/>
        <v>#N/A</v>
      </c>
    </row>
    <row r="4392" spans="1:27" x14ac:dyDescent="0.3">
      <c r="A4392" s="43">
        <v>1938278</v>
      </c>
      <c r="B4392" s="43" t="s">
        <v>4073</v>
      </c>
      <c r="C4392" s="43" t="s">
        <v>274</v>
      </c>
      <c r="D4392" s="41"/>
      <c r="E4392" s="43" t="s">
        <v>6263</v>
      </c>
      <c r="F4392" s="43" t="s">
        <v>28</v>
      </c>
      <c r="G4392" s="43">
        <v>37015</v>
      </c>
      <c r="H4392" s="41"/>
      <c r="I4392" s="41"/>
      <c r="J4392" s="43"/>
      <c r="K4392" s="41"/>
      <c r="L4392" s="41"/>
      <c r="M4392" s="41"/>
      <c r="N4392" s="41"/>
      <c r="O4392" s="41"/>
      <c r="P4392" s="41"/>
      <c r="Q4392" s="41"/>
      <c r="R4392" s="41"/>
      <c r="S4392" s="41"/>
      <c r="T4392" s="41"/>
      <c r="U4392" s="41"/>
      <c r="V4392" s="41"/>
      <c r="W4392" s="41"/>
      <c r="X4392" s="41"/>
      <c r="Y4392" s="43" t="str">
        <f t="shared" si="136"/>
        <v>COMP</v>
      </c>
      <c r="Z4392" s="43">
        <v>1970759</v>
      </c>
      <c r="AA4392" s="43">
        <f t="shared" si="137"/>
        <v>1938278</v>
      </c>
    </row>
    <row r="4393" spans="1:27" x14ac:dyDescent="0.3">
      <c r="A4393" s="43">
        <v>2200749</v>
      </c>
      <c r="B4393" s="43" t="s">
        <v>4074</v>
      </c>
      <c r="C4393" s="43" t="s">
        <v>436</v>
      </c>
      <c r="D4393" s="41"/>
      <c r="E4393" s="43" t="s">
        <v>34</v>
      </c>
      <c r="F4393" s="43" t="s">
        <v>28</v>
      </c>
      <c r="G4393" s="43">
        <v>37027</v>
      </c>
      <c r="H4393" s="41"/>
      <c r="I4393" s="41"/>
      <c r="J4393" s="43"/>
      <c r="K4393" s="41"/>
      <c r="L4393" s="41"/>
      <c r="M4393" s="41"/>
      <c r="N4393" s="41"/>
      <c r="O4393" s="41"/>
      <c r="P4393" s="41"/>
      <c r="Q4393" s="41"/>
      <c r="R4393" s="41"/>
      <c r="S4393" s="41"/>
      <c r="T4393" s="41"/>
      <c r="U4393" s="41"/>
      <c r="V4393" s="41"/>
      <c r="W4393" s="41"/>
      <c r="X4393" s="41"/>
      <c r="Y4393" s="43" t="str">
        <f t="shared" si="136"/>
        <v>COMP</v>
      </c>
      <c r="Z4393" s="43">
        <v>822515</v>
      </c>
      <c r="AA4393" s="43">
        <f t="shared" si="137"/>
        <v>2200749</v>
      </c>
    </row>
    <row r="4394" spans="1:27" x14ac:dyDescent="0.3">
      <c r="A4394" s="43">
        <v>2346959</v>
      </c>
      <c r="B4394" s="43" t="s">
        <v>4074</v>
      </c>
      <c r="C4394" s="43" t="s">
        <v>612</v>
      </c>
      <c r="D4394" s="41"/>
      <c r="E4394" s="43" t="s">
        <v>35</v>
      </c>
      <c r="F4394" s="43" t="s">
        <v>28</v>
      </c>
      <c r="G4394" s="43">
        <v>37027</v>
      </c>
      <c r="H4394" s="41"/>
      <c r="I4394" s="41"/>
      <c r="J4394" s="43"/>
      <c r="K4394" s="41"/>
      <c r="L4394" s="41"/>
      <c r="M4394" s="41"/>
      <c r="N4394" s="41"/>
      <c r="O4394" s="41"/>
      <c r="P4394" s="41"/>
      <c r="Q4394" s="41"/>
      <c r="R4394" s="41"/>
      <c r="S4394" s="41"/>
      <c r="T4394" s="41"/>
      <c r="U4394" s="41"/>
      <c r="V4394" s="41"/>
      <c r="W4394" s="41"/>
      <c r="X4394" s="41"/>
      <c r="Y4394" s="43" t="str">
        <f t="shared" si="136"/>
        <v>COMP</v>
      </c>
      <c r="Z4394" s="43">
        <v>1122964</v>
      </c>
      <c r="AA4394" s="43">
        <f t="shared" si="137"/>
        <v>2346959</v>
      </c>
    </row>
    <row r="4395" spans="1:27" x14ac:dyDescent="0.3">
      <c r="A4395" s="43">
        <v>2340915</v>
      </c>
      <c r="B4395" s="43" t="s">
        <v>4074</v>
      </c>
      <c r="C4395" s="43" t="s">
        <v>346</v>
      </c>
      <c r="D4395" s="41"/>
      <c r="E4395" s="43" t="s">
        <v>6263</v>
      </c>
      <c r="F4395" s="43" t="s">
        <v>28</v>
      </c>
      <c r="G4395" s="43">
        <v>36003</v>
      </c>
      <c r="H4395" s="41"/>
      <c r="I4395" s="41"/>
      <c r="J4395" s="43"/>
      <c r="K4395" s="41"/>
      <c r="L4395" s="41"/>
      <c r="M4395" s="41"/>
      <c r="N4395" s="41"/>
      <c r="O4395" s="41"/>
      <c r="P4395" s="41"/>
      <c r="Q4395" s="41"/>
      <c r="R4395" s="41"/>
      <c r="S4395" s="41"/>
      <c r="T4395" s="41"/>
      <c r="U4395" s="41"/>
      <c r="V4395" s="41"/>
      <c r="W4395" s="41"/>
      <c r="X4395" s="41"/>
      <c r="Y4395" s="43" t="str">
        <f t="shared" si="136"/>
        <v/>
      </c>
      <c r="Z4395" s="43">
        <v>1018660</v>
      </c>
      <c r="AA4395" s="43" t="e">
        <f t="shared" si="137"/>
        <v>#N/A</v>
      </c>
    </row>
    <row r="4396" spans="1:27" x14ac:dyDescent="0.3">
      <c r="A4396" s="43">
        <v>2347235</v>
      </c>
      <c r="B4396" s="43" t="s">
        <v>4074</v>
      </c>
      <c r="C4396" s="43" t="s">
        <v>998</v>
      </c>
      <c r="D4396" s="41"/>
      <c r="E4396" s="43" t="s">
        <v>31</v>
      </c>
      <c r="F4396" s="43" t="s">
        <v>28</v>
      </c>
      <c r="G4396" s="43">
        <v>45008</v>
      </c>
      <c r="H4396" s="41"/>
      <c r="I4396" s="41"/>
      <c r="J4396" s="43"/>
      <c r="K4396" s="41"/>
      <c r="L4396" s="41"/>
      <c r="M4396" s="41"/>
      <c r="N4396" s="41"/>
      <c r="O4396" s="41"/>
      <c r="P4396" s="41"/>
      <c r="Q4396" s="41"/>
      <c r="R4396" s="41"/>
      <c r="S4396" s="41"/>
      <c r="T4396" s="41"/>
      <c r="U4396" s="41"/>
      <c r="V4396" s="41"/>
      <c r="W4396" s="41"/>
      <c r="X4396" s="41"/>
      <c r="Y4396" s="43" t="str">
        <f t="shared" si="136"/>
        <v>COMP</v>
      </c>
      <c r="Z4396" s="43">
        <v>1138295</v>
      </c>
      <c r="AA4396" s="43">
        <f t="shared" si="137"/>
        <v>2347235</v>
      </c>
    </row>
    <row r="4397" spans="1:27" x14ac:dyDescent="0.3">
      <c r="A4397" s="43">
        <v>2404726</v>
      </c>
      <c r="B4397" s="43" t="s">
        <v>4075</v>
      </c>
      <c r="C4397" s="43" t="s">
        <v>881</v>
      </c>
      <c r="D4397" s="41"/>
      <c r="E4397" s="43" t="s">
        <v>35</v>
      </c>
      <c r="F4397" s="43" t="s">
        <v>30</v>
      </c>
      <c r="G4397" s="43">
        <v>37023</v>
      </c>
      <c r="H4397" s="41"/>
      <c r="I4397" s="41"/>
      <c r="J4397" s="43"/>
      <c r="K4397" s="41"/>
      <c r="L4397" s="41"/>
      <c r="M4397" s="41"/>
      <c r="N4397" s="41"/>
      <c r="O4397" s="41"/>
      <c r="P4397" s="41"/>
      <c r="Q4397" s="41"/>
      <c r="R4397" s="41"/>
      <c r="S4397" s="41"/>
      <c r="T4397" s="41"/>
      <c r="U4397" s="41"/>
      <c r="V4397" s="41"/>
      <c r="W4397" s="41"/>
      <c r="X4397" s="41"/>
      <c r="Y4397" s="43" t="str">
        <f t="shared" si="136"/>
        <v>COMP</v>
      </c>
      <c r="Z4397" s="43">
        <v>1433826</v>
      </c>
      <c r="AA4397" s="43">
        <f t="shared" si="137"/>
        <v>2404726</v>
      </c>
    </row>
    <row r="4398" spans="1:27" x14ac:dyDescent="0.3">
      <c r="A4398" s="43">
        <v>1851887</v>
      </c>
      <c r="B4398" s="43" t="s">
        <v>4075</v>
      </c>
      <c r="C4398" s="43" t="s">
        <v>1061</v>
      </c>
      <c r="D4398" s="41"/>
      <c r="E4398" s="43" t="s">
        <v>35</v>
      </c>
      <c r="F4398" s="43" t="s">
        <v>28</v>
      </c>
      <c r="G4398" s="43">
        <v>18036</v>
      </c>
      <c r="H4398" s="41"/>
      <c r="I4398" s="41"/>
      <c r="J4398" s="43"/>
      <c r="K4398" s="41"/>
      <c r="L4398" s="41"/>
      <c r="M4398" s="41"/>
      <c r="N4398" s="41"/>
      <c r="O4398" s="41"/>
      <c r="P4398" s="41"/>
      <c r="Q4398" s="41"/>
      <c r="R4398" s="41"/>
      <c r="S4398" s="41"/>
      <c r="T4398" s="41"/>
      <c r="U4398" s="41"/>
      <c r="V4398" s="41"/>
      <c r="W4398" s="41"/>
      <c r="X4398" s="41"/>
      <c r="Y4398" s="43" t="str">
        <f t="shared" si="136"/>
        <v>COMP</v>
      </c>
      <c r="Z4398" s="43">
        <v>2413017</v>
      </c>
      <c r="AA4398" s="43">
        <f t="shared" si="137"/>
        <v>1851887</v>
      </c>
    </row>
    <row r="4399" spans="1:27" x14ac:dyDescent="0.3">
      <c r="A4399" s="43">
        <v>1491339</v>
      </c>
      <c r="B4399" s="43" t="s">
        <v>4075</v>
      </c>
      <c r="C4399" s="43" t="s">
        <v>427</v>
      </c>
      <c r="D4399" s="41"/>
      <c r="E4399" s="43" t="s">
        <v>6263</v>
      </c>
      <c r="F4399" s="43" t="s">
        <v>28</v>
      </c>
      <c r="G4399" s="43">
        <v>18036</v>
      </c>
      <c r="H4399" s="41"/>
      <c r="I4399" s="41"/>
      <c r="J4399" s="43"/>
      <c r="K4399" s="41"/>
      <c r="L4399" s="41"/>
      <c r="M4399" s="41"/>
      <c r="N4399" s="41"/>
      <c r="O4399" s="41"/>
      <c r="P4399" s="41"/>
      <c r="Q4399" s="41"/>
      <c r="R4399" s="41"/>
      <c r="S4399" s="41"/>
      <c r="T4399" s="41"/>
      <c r="U4399" s="41"/>
      <c r="V4399" s="41"/>
      <c r="W4399" s="41"/>
      <c r="X4399" s="41"/>
      <c r="Y4399" s="43" t="str">
        <f t="shared" si="136"/>
        <v>COMP</v>
      </c>
      <c r="Z4399" s="43">
        <v>2241367</v>
      </c>
      <c r="AA4399" s="43">
        <f t="shared" si="137"/>
        <v>1491339</v>
      </c>
    </row>
    <row r="4400" spans="1:27" x14ac:dyDescent="0.3">
      <c r="A4400" s="43">
        <v>2208536</v>
      </c>
      <c r="B4400" s="43" t="s">
        <v>4076</v>
      </c>
      <c r="C4400" s="43" t="s">
        <v>4077</v>
      </c>
      <c r="D4400" s="41"/>
      <c r="E4400" s="43" t="s">
        <v>6263</v>
      </c>
      <c r="F4400" s="43" t="s">
        <v>30</v>
      </c>
      <c r="G4400" s="43">
        <v>37021</v>
      </c>
      <c r="H4400" s="41"/>
      <c r="I4400" s="41"/>
      <c r="J4400" s="43"/>
      <c r="K4400" s="41"/>
      <c r="L4400" s="41"/>
      <c r="M4400" s="41"/>
      <c r="N4400" s="41"/>
      <c r="O4400" s="41"/>
      <c r="P4400" s="41"/>
      <c r="Q4400" s="41"/>
      <c r="R4400" s="41"/>
      <c r="S4400" s="41"/>
      <c r="T4400" s="41"/>
      <c r="U4400" s="41"/>
      <c r="V4400" s="41"/>
      <c r="W4400" s="41"/>
      <c r="X4400" s="41"/>
      <c r="Y4400" s="43" t="str">
        <f t="shared" si="136"/>
        <v/>
      </c>
      <c r="Z4400" s="43">
        <v>1200785</v>
      </c>
      <c r="AA4400" s="43" t="e">
        <f t="shared" si="137"/>
        <v>#N/A</v>
      </c>
    </row>
    <row r="4401" spans="1:27" x14ac:dyDescent="0.3">
      <c r="A4401" s="43">
        <v>1944565</v>
      </c>
      <c r="B4401" s="43" t="s">
        <v>4078</v>
      </c>
      <c r="C4401" s="43" t="s">
        <v>1971</v>
      </c>
      <c r="D4401" s="41"/>
      <c r="E4401" s="43" t="s">
        <v>29</v>
      </c>
      <c r="F4401" s="43" t="s">
        <v>28</v>
      </c>
      <c r="G4401" s="43">
        <v>41003</v>
      </c>
      <c r="H4401" s="41"/>
      <c r="I4401" s="41"/>
      <c r="J4401" s="43"/>
      <c r="K4401" s="41"/>
      <c r="L4401" s="41"/>
      <c r="M4401" s="41"/>
      <c r="N4401" s="41"/>
      <c r="O4401" s="41"/>
      <c r="P4401" s="41"/>
      <c r="Q4401" s="41"/>
      <c r="R4401" s="41"/>
      <c r="S4401" s="41"/>
      <c r="T4401" s="41"/>
      <c r="U4401" s="41"/>
      <c r="V4401" s="41"/>
      <c r="W4401" s="41"/>
      <c r="X4401" s="41"/>
      <c r="Y4401" s="43" t="str">
        <f t="shared" si="136"/>
        <v>COMP</v>
      </c>
      <c r="Z4401" s="43">
        <v>2013280</v>
      </c>
      <c r="AA4401" s="43">
        <f t="shared" si="137"/>
        <v>1944565</v>
      </c>
    </row>
    <row r="4402" spans="1:27" x14ac:dyDescent="0.3">
      <c r="A4402" s="43">
        <v>2166293</v>
      </c>
      <c r="B4402" s="43" t="s">
        <v>4079</v>
      </c>
      <c r="C4402" s="43" t="s">
        <v>223</v>
      </c>
      <c r="D4402" s="41"/>
      <c r="E4402" s="43" t="s">
        <v>6263</v>
      </c>
      <c r="F4402" s="43" t="s">
        <v>28</v>
      </c>
      <c r="G4402" s="43">
        <v>18003</v>
      </c>
      <c r="H4402" s="41"/>
      <c r="I4402" s="41"/>
      <c r="J4402" s="43"/>
      <c r="K4402" s="41"/>
      <c r="L4402" s="41"/>
      <c r="M4402" s="41"/>
      <c r="N4402" s="41"/>
      <c r="O4402" s="41"/>
      <c r="P4402" s="41"/>
      <c r="Q4402" s="41"/>
      <c r="R4402" s="41"/>
      <c r="S4402" s="41"/>
      <c r="T4402" s="41"/>
      <c r="U4402" s="41"/>
      <c r="V4402" s="41"/>
      <c r="W4402" s="41"/>
      <c r="X4402" s="41"/>
      <c r="Y4402" s="43" t="str">
        <f t="shared" si="136"/>
        <v>COMP</v>
      </c>
      <c r="Z4402" s="43">
        <v>2268631</v>
      </c>
      <c r="AA4402" s="43">
        <f t="shared" si="137"/>
        <v>2166293</v>
      </c>
    </row>
    <row r="4403" spans="1:27" x14ac:dyDescent="0.3">
      <c r="A4403" s="43">
        <v>2382990</v>
      </c>
      <c r="B4403" s="43" t="s">
        <v>4080</v>
      </c>
      <c r="C4403" s="43" t="s">
        <v>408</v>
      </c>
      <c r="D4403" s="41"/>
      <c r="E4403" s="43" t="s">
        <v>6263</v>
      </c>
      <c r="F4403" s="43" t="s">
        <v>30</v>
      </c>
      <c r="G4403" s="43">
        <v>41026</v>
      </c>
      <c r="H4403" s="41"/>
      <c r="I4403" s="41"/>
      <c r="J4403" s="43"/>
      <c r="K4403" s="41"/>
      <c r="L4403" s="41"/>
      <c r="M4403" s="41"/>
      <c r="N4403" s="41"/>
      <c r="O4403" s="41"/>
      <c r="P4403" s="41"/>
      <c r="Q4403" s="41"/>
      <c r="R4403" s="41"/>
      <c r="S4403" s="41"/>
      <c r="T4403" s="41"/>
      <c r="U4403" s="41"/>
      <c r="V4403" s="41"/>
      <c r="W4403" s="41"/>
      <c r="X4403" s="41"/>
      <c r="Y4403" s="43" t="str">
        <f t="shared" si="136"/>
        <v/>
      </c>
      <c r="Z4403" s="43">
        <v>1062462</v>
      </c>
      <c r="AA4403" s="43" t="e">
        <f t="shared" si="137"/>
        <v>#N/A</v>
      </c>
    </row>
    <row r="4404" spans="1:27" x14ac:dyDescent="0.3">
      <c r="A4404" s="43">
        <v>2390843</v>
      </c>
      <c r="B4404" s="43" t="s">
        <v>4081</v>
      </c>
      <c r="C4404" s="43" t="s">
        <v>1480</v>
      </c>
      <c r="D4404" s="41"/>
      <c r="E4404" s="43" t="s">
        <v>35</v>
      </c>
      <c r="F4404" s="43" t="s">
        <v>28</v>
      </c>
      <c r="G4404" s="43">
        <v>45038</v>
      </c>
      <c r="H4404" s="41"/>
      <c r="I4404" s="41"/>
      <c r="J4404" s="43"/>
      <c r="K4404" s="41"/>
      <c r="L4404" s="41"/>
      <c r="M4404" s="41"/>
      <c r="N4404" s="41"/>
      <c r="O4404" s="41"/>
      <c r="P4404" s="41"/>
      <c r="Q4404" s="41"/>
      <c r="R4404" s="41"/>
      <c r="S4404" s="41"/>
      <c r="T4404" s="41"/>
      <c r="U4404" s="41"/>
      <c r="V4404" s="41"/>
      <c r="W4404" s="41"/>
      <c r="X4404" s="41"/>
      <c r="Y4404" s="43" t="str">
        <f t="shared" si="136"/>
        <v>COMP</v>
      </c>
      <c r="Z4404" s="43">
        <v>669257</v>
      </c>
      <c r="AA4404" s="43">
        <f t="shared" si="137"/>
        <v>2390843</v>
      </c>
    </row>
    <row r="4405" spans="1:27" x14ac:dyDescent="0.3">
      <c r="A4405" s="43">
        <v>1624970</v>
      </c>
      <c r="B4405" s="43" t="s">
        <v>4082</v>
      </c>
      <c r="C4405" s="43" t="s">
        <v>514</v>
      </c>
      <c r="D4405" s="41"/>
      <c r="E4405" s="43" t="s">
        <v>6263</v>
      </c>
      <c r="F4405" s="43" t="s">
        <v>28</v>
      </c>
      <c r="G4405" s="43">
        <v>37023</v>
      </c>
      <c r="H4405" s="41"/>
      <c r="I4405" s="41"/>
      <c r="J4405" s="43"/>
      <c r="K4405" s="41"/>
      <c r="L4405" s="41"/>
      <c r="M4405" s="41"/>
      <c r="N4405" s="41"/>
      <c r="O4405" s="41"/>
      <c r="P4405" s="41"/>
      <c r="Q4405" s="41"/>
      <c r="R4405" s="41"/>
      <c r="S4405" s="41"/>
      <c r="T4405" s="41"/>
      <c r="U4405" s="41"/>
      <c r="V4405" s="41"/>
      <c r="W4405" s="41"/>
      <c r="X4405" s="41"/>
      <c r="Y4405" s="43" t="str">
        <f t="shared" si="136"/>
        <v/>
      </c>
      <c r="Z4405" s="43">
        <v>1685584</v>
      </c>
      <c r="AA4405" s="43" t="e">
        <f t="shared" si="137"/>
        <v>#N/A</v>
      </c>
    </row>
    <row r="4406" spans="1:27" x14ac:dyDescent="0.3">
      <c r="A4406" s="43">
        <v>1097121</v>
      </c>
      <c r="B4406" s="43" t="s">
        <v>4083</v>
      </c>
      <c r="C4406" s="43" t="s">
        <v>512</v>
      </c>
      <c r="D4406" s="41"/>
      <c r="E4406" s="43" t="s">
        <v>29</v>
      </c>
      <c r="F4406" s="43" t="s">
        <v>28</v>
      </c>
      <c r="G4406" s="43">
        <v>41012</v>
      </c>
      <c r="H4406" s="41"/>
      <c r="I4406" s="41"/>
      <c r="J4406" s="43"/>
      <c r="K4406" s="41"/>
      <c r="L4406" s="41"/>
      <c r="M4406" s="41"/>
      <c r="N4406" s="41"/>
      <c r="O4406" s="41"/>
      <c r="P4406" s="41"/>
      <c r="Q4406" s="41"/>
      <c r="R4406" s="41"/>
      <c r="S4406" s="41"/>
      <c r="T4406" s="41"/>
      <c r="U4406" s="41"/>
      <c r="V4406" s="41"/>
      <c r="W4406" s="41"/>
      <c r="X4406" s="41"/>
      <c r="Y4406" s="43" t="str">
        <f t="shared" si="136"/>
        <v>COMP</v>
      </c>
      <c r="Z4406" s="43">
        <v>402718</v>
      </c>
      <c r="AA4406" s="43">
        <f t="shared" si="137"/>
        <v>1097121</v>
      </c>
    </row>
    <row r="4407" spans="1:27" x14ac:dyDescent="0.3">
      <c r="A4407" s="43">
        <v>1714255</v>
      </c>
      <c r="B4407" s="43" t="s">
        <v>4083</v>
      </c>
      <c r="C4407" s="43" t="s">
        <v>4084</v>
      </c>
      <c r="D4407" s="41"/>
      <c r="E4407" s="43" t="s">
        <v>6263</v>
      </c>
      <c r="F4407" s="43" t="s">
        <v>30</v>
      </c>
      <c r="G4407" s="43">
        <v>41026</v>
      </c>
      <c r="H4407" s="41"/>
      <c r="I4407" s="41"/>
      <c r="J4407" s="43"/>
      <c r="K4407" s="41"/>
      <c r="L4407" s="41"/>
      <c r="M4407" s="41"/>
      <c r="N4407" s="41"/>
      <c r="O4407" s="41"/>
      <c r="P4407" s="41"/>
      <c r="Q4407" s="41"/>
      <c r="R4407" s="41"/>
      <c r="S4407" s="41"/>
      <c r="T4407" s="41"/>
      <c r="U4407" s="41"/>
      <c r="V4407" s="41"/>
      <c r="W4407" s="41"/>
      <c r="X4407" s="41"/>
      <c r="Y4407" s="43" t="str">
        <f t="shared" si="136"/>
        <v/>
      </c>
      <c r="Z4407" s="43">
        <v>417519</v>
      </c>
      <c r="AA4407" s="43" t="e">
        <f t="shared" si="137"/>
        <v>#N/A</v>
      </c>
    </row>
    <row r="4408" spans="1:27" x14ac:dyDescent="0.3">
      <c r="A4408" s="43">
        <v>1725297</v>
      </c>
      <c r="B4408" s="43" t="s">
        <v>4083</v>
      </c>
      <c r="C4408" s="43" t="s">
        <v>782</v>
      </c>
      <c r="D4408" s="41"/>
      <c r="E4408" s="43" t="s">
        <v>6263</v>
      </c>
      <c r="F4408" s="43" t="s">
        <v>30</v>
      </c>
      <c r="G4408" s="43">
        <v>41003</v>
      </c>
      <c r="H4408" s="41"/>
      <c r="I4408" s="41"/>
      <c r="J4408" s="43"/>
      <c r="K4408" s="41"/>
      <c r="L4408" s="41"/>
      <c r="M4408" s="41"/>
      <c r="N4408" s="41"/>
      <c r="O4408" s="41"/>
      <c r="P4408" s="41"/>
      <c r="Q4408" s="41"/>
      <c r="R4408" s="41"/>
      <c r="S4408" s="41"/>
      <c r="T4408" s="41"/>
      <c r="U4408" s="41"/>
      <c r="V4408" s="41"/>
      <c r="W4408" s="41"/>
      <c r="X4408" s="41"/>
      <c r="Y4408" s="43" t="str">
        <f t="shared" si="136"/>
        <v>COMP</v>
      </c>
      <c r="Z4408" s="43">
        <v>1302473</v>
      </c>
      <c r="AA4408" s="43">
        <f t="shared" si="137"/>
        <v>1725297</v>
      </c>
    </row>
    <row r="4409" spans="1:27" x14ac:dyDescent="0.3">
      <c r="A4409" s="43">
        <v>1920032</v>
      </c>
      <c r="B4409" s="43" t="s">
        <v>4083</v>
      </c>
      <c r="C4409" s="43" t="s">
        <v>4085</v>
      </c>
      <c r="D4409" s="41"/>
      <c r="E4409" s="43" t="s">
        <v>35</v>
      </c>
      <c r="F4409" s="43" t="s">
        <v>30</v>
      </c>
      <c r="G4409" s="43">
        <v>41026</v>
      </c>
      <c r="H4409" s="41"/>
      <c r="I4409" s="41"/>
      <c r="J4409" s="43"/>
      <c r="K4409" s="41"/>
      <c r="L4409" s="41"/>
      <c r="M4409" s="41"/>
      <c r="N4409" s="41"/>
      <c r="O4409" s="41"/>
      <c r="P4409" s="41"/>
      <c r="Q4409" s="41"/>
      <c r="R4409" s="41"/>
      <c r="S4409" s="41"/>
      <c r="T4409" s="41"/>
      <c r="U4409" s="41"/>
      <c r="V4409" s="41"/>
      <c r="W4409" s="41"/>
      <c r="X4409" s="41"/>
      <c r="Y4409" s="43" t="str">
        <f t="shared" si="136"/>
        <v>COMP</v>
      </c>
      <c r="Z4409" s="43">
        <v>2350865</v>
      </c>
      <c r="AA4409" s="43">
        <f t="shared" si="137"/>
        <v>1920032</v>
      </c>
    </row>
    <row r="4410" spans="1:27" x14ac:dyDescent="0.3">
      <c r="A4410" s="43">
        <v>2101938</v>
      </c>
      <c r="B4410" s="43" t="s">
        <v>4083</v>
      </c>
      <c r="C4410" s="43" t="s">
        <v>499</v>
      </c>
      <c r="D4410" s="41"/>
      <c r="E4410" s="43" t="s">
        <v>34</v>
      </c>
      <c r="F4410" s="43" t="s">
        <v>28</v>
      </c>
      <c r="G4410" s="43">
        <v>45044</v>
      </c>
      <c r="H4410" s="41"/>
      <c r="I4410" s="41"/>
      <c r="J4410" s="43"/>
      <c r="K4410" s="41"/>
      <c r="L4410" s="41"/>
      <c r="M4410" s="41"/>
      <c r="N4410" s="41"/>
      <c r="O4410" s="41"/>
      <c r="P4410" s="41"/>
      <c r="Q4410" s="41"/>
      <c r="R4410" s="41"/>
      <c r="S4410" s="41"/>
      <c r="T4410" s="41"/>
      <c r="U4410" s="41"/>
      <c r="V4410" s="41"/>
      <c r="W4410" s="41"/>
      <c r="X4410" s="41"/>
      <c r="Y4410" s="43" t="str">
        <f t="shared" si="136"/>
        <v>COMP</v>
      </c>
      <c r="Z4410" s="43">
        <v>1615474</v>
      </c>
      <c r="AA4410" s="43">
        <f t="shared" si="137"/>
        <v>2101938</v>
      </c>
    </row>
    <row r="4411" spans="1:27" x14ac:dyDescent="0.3">
      <c r="A4411" s="43">
        <v>1530353</v>
      </c>
      <c r="B4411" s="43" t="s">
        <v>4083</v>
      </c>
      <c r="C4411" s="43" t="s">
        <v>250</v>
      </c>
      <c r="D4411" s="41"/>
      <c r="E4411" s="43" t="s">
        <v>6263</v>
      </c>
      <c r="F4411" s="43" t="s">
        <v>28</v>
      </c>
      <c r="G4411" s="43">
        <v>41026</v>
      </c>
      <c r="H4411" s="41"/>
      <c r="I4411" s="41"/>
      <c r="J4411" s="43"/>
      <c r="K4411" s="41"/>
      <c r="L4411" s="41"/>
      <c r="M4411" s="41"/>
      <c r="N4411" s="41"/>
      <c r="O4411" s="41"/>
      <c r="P4411" s="41"/>
      <c r="Q4411" s="41"/>
      <c r="R4411" s="41"/>
      <c r="S4411" s="41"/>
      <c r="T4411" s="41"/>
      <c r="U4411" s="41"/>
      <c r="V4411" s="41"/>
      <c r="W4411" s="41"/>
      <c r="X4411" s="41"/>
      <c r="Y4411" s="43" t="str">
        <f t="shared" si="136"/>
        <v/>
      </c>
      <c r="Z4411" s="43">
        <v>323584</v>
      </c>
      <c r="AA4411" s="43" t="e">
        <f t="shared" si="137"/>
        <v>#N/A</v>
      </c>
    </row>
    <row r="4412" spans="1:27" x14ac:dyDescent="0.3">
      <c r="A4412" s="43">
        <v>1864043</v>
      </c>
      <c r="B4412" s="43" t="s">
        <v>4086</v>
      </c>
      <c r="C4412" s="43" t="s">
        <v>189</v>
      </c>
      <c r="D4412" s="41"/>
      <c r="E4412" s="43" t="s">
        <v>6263</v>
      </c>
      <c r="F4412" s="43" t="s">
        <v>30</v>
      </c>
      <c r="G4412" s="43">
        <v>45050</v>
      </c>
      <c r="H4412" s="41"/>
      <c r="I4412" s="41"/>
      <c r="J4412" s="43"/>
      <c r="K4412" s="41"/>
      <c r="L4412" s="41"/>
      <c r="M4412" s="41"/>
      <c r="N4412" s="41"/>
      <c r="O4412" s="41"/>
      <c r="P4412" s="41"/>
      <c r="Q4412" s="41"/>
      <c r="R4412" s="41"/>
      <c r="S4412" s="41"/>
      <c r="T4412" s="41"/>
      <c r="U4412" s="41"/>
      <c r="V4412" s="41"/>
      <c r="W4412" s="41"/>
      <c r="X4412" s="41"/>
      <c r="Y4412" s="43" t="str">
        <f t="shared" si="136"/>
        <v>COMP</v>
      </c>
      <c r="Z4412" s="43">
        <v>300523</v>
      </c>
      <c r="AA4412" s="43">
        <f t="shared" si="137"/>
        <v>1864043</v>
      </c>
    </row>
    <row r="4413" spans="1:27" x14ac:dyDescent="0.3">
      <c r="A4413" s="43">
        <v>2263001</v>
      </c>
      <c r="B4413" s="43" t="s">
        <v>4087</v>
      </c>
      <c r="C4413" s="43" t="s">
        <v>557</v>
      </c>
      <c r="D4413" s="41"/>
      <c r="E4413" s="43" t="s">
        <v>6263</v>
      </c>
      <c r="F4413" s="43" t="s">
        <v>30</v>
      </c>
      <c r="G4413" s="43">
        <v>41012</v>
      </c>
      <c r="H4413" s="41"/>
      <c r="I4413" s="41"/>
      <c r="J4413" s="43"/>
      <c r="K4413" s="41"/>
      <c r="L4413" s="41"/>
      <c r="M4413" s="41"/>
      <c r="N4413" s="41"/>
      <c r="O4413" s="41"/>
      <c r="P4413" s="41"/>
      <c r="Q4413" s="41"/>
      <c r="R4413" s="41"/>
      <c r="S4413" s="41"/>
      <c r="T4413" s="41"/>
      <c r="U4413" s="41"/>
      <c r="V4413" s="41"/>
      <c r="W4413" s="41"/>
      <c r="X4413" s="41"/>
      <c r="Y4413" s="43" t="str">
        <f t="shared" si="136"/>
        <v>COMP</v>
      </c>
      <c r="Z4413" s="43">
        <v>2387735</v>
      </c>
      <c r="AA4413" s="43">
        <f t="shared" si="137"/>
        <v>2263001</v>
      </c>
    </row>
    <row r="4414" spans="1:27" x14ac:dyDescent="0.3">
      <c r="A4414" s="43">
        <v>1971345</v>
      </c>
      <c r="B4414" s="43" t="s">
        <v>4088</v>
      </c>
      <c r="C4414" s="43" t="s">
        <v>1241</v>
      </c>
      <c r="D4414" s="41"/>
      <c r="E4414" s="43" t="s">
        <v>6263</v>
      </c>
      <c r="F4414" s="43" t="s">
        <v>28</v>
      </c>
      <c r="G4414" s="43">
        <v>37046</v>
      </c>
      <c r="H4414" s="41"/>
      <c r="I4414" s="41"/>
      <c r="J4414" s="43"/>
      <c r="K4414" s="41"/>
      <c r="L4414" s="41"/>
      <c r="M4414" s="41"/>
      <c r="N4414" s="41"/>
      <c r="O4414" s="41"/>
      <c r="P4414" s="41"/>
      <c r="Q4414" s="41"/>
      <c r="R4414" s="41"/>
      <c r="S4414" s="41"/>
      <c r="T4414" s="41"/>
      <c r="U4414" s="41"/>
      <c r="V4414" s="41"/>
      <c r="W4414" s="41"/>
      <c r="X4414" s="41"/>
      <c r="Y4414" s="43" t="str">
        <f t="shared" si="136"/>
        <v/>
      </c>
      <c r="Z4414" s="43">
        <v>1202308</v>
      </c>
      <c r="AA4414" s="43" t="e">
        <f t="shared" si="137"/>
        <v>#N/A</v>
      </c>
    </row>
    <row r="4415" spans="1:27" x14ac:dyDescent="0.3">
      <c r="A4415" s="43">
        <v>360945</v>
      </c>
      <c r="B4415" s="43" t="s">
        <v>4089</v>
      </c>
      <c r="C4415" s="43" t="s">
        <v>1089</v>
      </c>
      <c r="D4415" s="41"/>
      <c r="E4415" s="43" t="s">
        <v>29</v>
      </c>
      <c r="F4415" s="43" t="s">
        <v>28</v>
      </c>
      <c r="G4415" s="43">
        <v>18035</v>
      </c>
      <c r="H4415" s="41"/>
      <c r="I4415" s="41"/>
      <c r="J4415" s="43"/>
      <c r="K4415" s="41"/>
      <c r="L4415" s="41"/>
      <c r="M4415" s="41"/>
      <c r="N4415" s="41"/>
      <c r="O4415" s="41"/>
      <c r="P4415" s="41"/>
      <c r="Q4415" s="41"/>
      <c r="R4415" s="41"/>
      <c r="S4415" s="41"/>
      <c r="T4415" s="41"/>
      <c r="U4415" s="41"/>
      <c r="V4415" s="41"/>
      <c r="W4415" s="41"/>
      <c r="X4415" s="41"/>
      <c r="Y4415" s="43" t="str">
        <f t="shared" si="136"/>
        <v>COMP</v>
      </c>
      <c r="Z4415" s="43">
        <v>2430121</v>
      </c>
      <c r="AA4415" s="43">
        <f t="shared" si="137"/>
        <v>360945</v>
      </c>
    </row>
    <row r="4416" spans="1:27" x14ac:dyDescent="0.3">
      <c r="A4416" s="43">
        <v>2220196</v>
      </c>
      <c r="B4416" s="43" t="s">
        <v>4090</v>
      </c>
      <c r="C4416" s="43" t="s">
        <v>795</v>
      </c>
      <c r="D4416" s="41"/>
      <c r="E4416" s="43" t="s">
        <v>6263</v>
      </c>
      <c r="F4416" s="43" t="s">
        <v>30</v>
      </c>
      <c r="G4416" s="43">
        <v>28030</v>
      </c>
      <c r="H4416" s="41"/>
      <c r="I4416" s="41"/>
      <c r="J4416" s="43"/>
      <c r="K4416" s="41"/>
      <c r="L4416" s="41"/>
      <c r="M4416" s="41"/>
      <c r="N4416" s="41"/>
      <c r="O4416" s="41"/>
      <c r="P4416" s="41"/>
      <c r="Q4416" s="41"/>
      <c r="R4416" s="41"/>
      <c r="S4416" s="41"/>
      <c r="T4416" s="41"/>
      <c r="U4416" s="41"/>
      <c r="V4416" s="41"/>
      <c r="W4416" s="41"/>
      <c r="X4416" s="41"/>
      <c r="Y4416" s="43" t="str">
        <f t="shared" si="136"/>
        <v>COMP</v>
      </c>
      <c r="Z4416" s="43">
        <v>2220986</v>
      </c>
      <c r="AA4416" s="43">
        <f t="shared" si="137"/>
        <v>2220196</v>
      </c>
    </row>
    <row r="4417" spans="1:27" x14ac:dyDescent="0.3">
      <c r="A4417" s="43">
        <v>1224868</v>
      </c>
      <c r="B4417" s="43" t="s">
        <v>4091</v>
      </c>
      <c r="C4417" s="43" t="s">
        <v>472</v>
      </c>
      <c r="D4417" s="41"/>
      <c r="E4417" s="43" t="s">
        <v>6263</v>
      </c>
      <c r="F4417" s="43" t="s">
        <v>28</v>
      </c>
      <c r="G4417" s="43">
        <v>37046</v>
      </c>
      <c r="H4417" s="41"/>
      <c r="I4417" s="41"/>
      <c r="J4417" s="43"/>
      <c r="K4417" s="41"/>
      <c r="L4417" s="41"/>
      <c r="M4417" s="41"/>
      <c r="N4417" s="41"/>
      <c r="O4417" s="41"/>
      <c r="P4417" s="41"/>
      <c r="Q4417" s="41"/>
      <c r="R4417" s="41"/>
      <c r="S4417" s="41"/>
      <c r="T4417" s="41"/>
      <c r="U4417" s="41"/>
      <c r="V4417" s="41"/>
      <c r="W4417" s="41"/>
      <c r="X4417" s="41"/>
      <c r="Y4417" s="43" t="str">
        <f t="shared" si="136"/>
        <v/>
      </c>
      <c r="Z4417" s="43">
        <v>1174397</v>
      </c>
      <c r="AA4417" s="43" t="e">
        <f t="shared" si="137"/>
        <v>#N/A</v>
      </c>
    </row>
    <row r="4418" spans="1:27" x14ac:dyDescent="0.3">
      <c r="A4418" s="43">
        <v>2241425</v>
      </c>
      <c r="B4418" s="43" t="s">
        <v>4092</v>
      </c>
      <c r="C4418" s="43" t="s">
        <v>474</v>
      </c>
      <c r="D4418" s="41"/>
      <c r="E4418" s="43" t="s">
        <v>6263</v>
      </c>
      <c r="F4418" s="43" t="s">
        <v>30</v>
      </c>
      <c r="G4418" s="43">
        <v>37042</v>
      </c>
      <c r="H4418" s="41"/>
      <c r="I4418" s="41"/>
      <c r="J4418" s="43"/>
      <c r="K4418" s="41"/>
      <c r="L4418" s="41"/>
      <c r="M4418" s="41"/>
      <c r="N4418" s="41"/>
      <c r="O4418" s="41"/>
      <c r="P4418" s="41"/>
      <c r="Q4418" s="41"/>
      <c r="R4418" s="41"/>
      <c r="S4418" s="41"/>
      <c r="T4418" s="41"/>
      <c r="U4418" s="41"/>
      <c r="V4418" s="41"/>
      <c r="W4418" s="41"/>
      <c r="X4418" s="41"/>
      <c r="Y4418" s="43" t="str">
        <f t="shared" ref="Y4418:Y4481" si="138">IF(ISERROR(AA4418)=FALSE,"COMP","")</f>
        <v/>
      </c>
      <c r="Z4418" s="43">
        <v>1460585</v>
      </c>
      <c r="AA4418" s="43" t="e">
        <f t="shared" ref="AA4418:AA4481" si="139">VLOOKUP(A4418,Z:Z,1,FALSE)</f>
        <v>#N/A</v>
      </c>
    </row>
    <row r="4419" spans="1:27" x14ac:dyDescent="0.3">
      <c r="A4419" s="43">
        <v>550288</v>
      </c>
      <c r="B4419" s="43" t="s">
        <v>4093</v>
      </c>
      <c r="C4419" s="43" t="s">
        <v>1971</v>
      </c>
      <c r="D4419" s="41"/>
      <c r="E4419" s="43" t="s">
        <v>6263</v>
      </c>
      <c r="F4419" s="43" t="s">
        <v>28</v>
      </c>
      <c r="G4419" s="43">
        <v>18035</v>
      </c>
      <c r="H4419" s="41"/>
      <c r="I4419" s="41"/>
      <c r="J4419" s="43"/>
      <c r="K4419" s="41"/>
      <c r="L4419" s="41"/>
      <c r="M4419" s="41"/>
      <c r="N4419" s="41"/>
      <c r="O4419" s="41"/>
      <c r="P4419" s="41"/>
      <c r="Q4419" s="41"/>
      <c r="R4419" s="41"/>
      <c r="S4419" s="41"/>
      <c r="T4419" s="41"/>
      <c r="U4419" s="41"/>
      <c r="V4419" s="41"/>
      <c r="W4419" s="41"/>
      <c r="X4419" s="41"/>
      <c r="Y4419" s="43" t="str">
        <f t="shared" si="138"/>
        <v>COMP</v>
      </c>
      <c r="Z4419" s="43">
        <v>2273841</v>
      </c>
      <c r="AA4419" s="43">
        <f t="shared" si="139"/>
        <v>550288</v>
      </c>
    </row>
    <row r="4420" spans="1:27" x14ac:dyDescent="0.3">
      <c r="A4420" s="43">
        <v>491026</v>
      </c>
      <c r="B4420" s="43" t="s">
        <v>4094</v>
      </c>
      <c r="C4420" s="43" t="s">
        <v>375</v>
      </c>
      <c r="D4420" s="41"/>
      <c r="E4420" s="43" t="s">
        <v>6263</v>
      </c>
      <c r="F4420" s="43" t="s">
        <v>28</v>
      </c>
      <c r="G4420" s="43">
        <v>45038</v>
      </c>
      <c r="H4420" s="41"/>
      <c r="I4420" s="41"/>
      <c r="J4420" s="43"/>
      <c r="K4420" s="41"/>
      <c r="L4420" s="41"/>
      <c r="M4420" s="41"/>
      <c r="N4420" s="41"/>
      <c r="O4420" s="41"/>
      <c r="P4420" s="41"/>
      <c r="Q4420" s="41"/>
      <c r="R4420" s="41"/>
      <c r="S4420" s="41"/>
      <c r="T4420" s="41"/>
      <c r="U4420" s="41"/>
      <c r="V4420" s="41"/>
      <c r="W4420" s="41"/>
      <c r="X4420" s="41"/>
      <c r="Y4420" s="43" t="str">
        <f t="shared" si="138"/>
        <v>COMP</v>
      </c>
      <c r="Z4420" s="43">
        <v>2291606</v>
      </c>
      <c r="AA4420" s="43">
        <f t="shared" si="139"/>
        <v>491026</v>
      </c>
    </row>
    <row r="4421" spans="1:27" x14ac:dyDescent="0.3">
      <c r="A4421" s="43">
        <v>2406832</v>
      </c>
      <c r="B4421" s="43" t="s">
        <v>4095</v>
      </c>
      <c r="C4421" s="43" t="s">
        <v>529</v>
      </c>
      <c r="D4421" s="41"/>
      <c r="E4421" s="43" t="s">
        <v>6263</v>
      </c>
      <c r="F4421" s="43" t="s">
        <v>30</v>
      </c>
      <c r="G4421" s="43">
        <v>37016</v>
      </c>
      <c r="H4421" s="41"/>
      <c r="I4421" s="41"/>
      <c r="J4421" s="43"/>
      <c r="K4421" s="41"/>
      <c r="L4421" s="41"/>
      <c r="M4421" s="41"/>
      <c r="N4421" s="41"/>
      <c r="O4421" s="41"/>
      <c r="P4421" s="41"/>
      <c r="Q4421" s="41"/>
      <c r="R4421" s="41"/>
      <c r="S4421" s="41"/>
      <c r="T4421" s="41"/>
      <c r="U4421" s="41"/>
      <c r="V4421" s="41"/>
      <c r="W4421" s="41"/>
      <c r="X4421" s="41"/>
      <c r="Y4421" s="43" t="str">
        <f t="shared" si="138"/>
        <v/>
      </c>
      <c r="Z4421" s="43">
        <v>1914333</v>
      </c>
      <c r="AA4421" s="43" t="e">
        <f t="shared" si="139"/>
        <v>#N/A</v>
      </c>
    </row>
    <row r="4422" spans="1:27" x14ac:dyDescent="0.3">
      <c r="A4422" s="43">
        <v>1865359</v>
      </c>
      <c r="B4422" s="43" t="s">
        <v>4096</v>
      </c>
      <c r="C4422" s="43" t="s">
        <v>1772</v>
      </c>
      <c r="D4422" s="41"/>
      <c r="E4422" s="43" t="s">
        <v>34</v>
      </c>
      <c r="F4422" s="43" t="s">
        <v>30</v>
      </c>
      <c r="G4422" s="43">
        <v>37043</v>
      </c>
      <c r="H4422" s="41"/>
      <c r="I4422" s="41"/>
      <c r="J4422" s="43"/>
      <c r="K4422" s="41"/>
      <c r="L4422" s="41"/>
      <c r="M4422" s="41"/>
      <c r="N4422" s="41"/>
      <c r="O4422" s="41"/>
      <c r="P4422" s="41"/>
      <c r="Q4422" s="41"/>
      <c r="R4422" s="41"/>
      <c r="S4422" s="41"/>
      <c r="T4422" s="41"/>
      <c r="U4422" s="41"/>
      <c r="V4422" s="41"/>
      <c r="W4422" s="41"/>
      <c r="X4422" s="41"/>
      <c r="Y4422" s="43" t="str">
        <f t="shared" si="138"/>
        <v>COMP</v>
      </c>
      <c r="Z4422" s="43">
        <v>1782894</v>
      </c>
      <c r="AA4422" s="43">
        <f t="shared" si="139"/>
        <v>1865359</v>
      </c>
    </row>
    <row r="4423" spans="1:27" x14ac:dyDescent="0.3">
      <c r="A4423" s="43">
        <v>959737</v>
      </c>
      <c r="B4423" s="43" t="s">
        <v>4096</v>
      </c>
      <c r="C4423" s="43" t="s">
        <v>803</v>
      </c>
      <c r="D4423" s="41"/>
      <c r="E4423" s="43" t="s">
        <v>6263</v>
      </c>
      <c r="F4423" s="43" t="s">
        <v>30</v>
      </c>
      <c r="G4423" s="43">
        <v>41006</v>
      </c>
      <c r="H4423" s="41"/>
      <c r="I4423" s="41"/>
      <c r="J4423" s="43"/>
      <c r="K4423" s="41"/>
      <c r="L4423" s="41"/>
      <c r="M4423" s="41"/>
      <c r="N4423" s="41"/>
      <c r="O4423" s="41"/>
      <c r="P4423" s="41"/>
      <c r="Q4423" s="41"/>
      <c r="R4423" s="41"/>
      <c r="S4423" s="41"/>
      <c r="T4423" s="41"/>
      <c r="U4423" s="41"/>
      <c r="V4423" s="41"/>
      <c r="W4423" s="41"/>
      <c r="X4423" s="41"/>
      <c r="Y4423" s="43" t="str">
        <f t="shared" si="138"/>
        <v>COMP</v>
      </c>
      <c r="Z4423" s="43">
        <v>1911800</v>
      </c>
      <c r="AA4423" s="43">
        <f t="shared" si="139"/>
        <v>959737</v>
      </c>
    </row>
    <row r="4424" spans="1:27" x14ac:dyDescent="0.3">
      <c r="A4424" s="43">
        <v>2406399</v>
      </c>
      <c r="B4424" s="43" t="s">
        <v>4096</v>
      </c>
      <c r="C4424" s="43" t="s">
        <v>425</v>
      </c>
      <c r="D4424" s="41"/>
      <c r="E4424" s="43" t="s">
        <v>6263</v>
      </c>
      <c r="F4424" s="43" t="s">
        <v>28</v>
      </c>
      <c r="G4424" s="43">
        <v>37024</v>
      </c>
      <c r="H4424" s="41"/>
      <c r="I4424" s="41"/>
      <c r="J4424" s="43"/>
      <c r="K4424" s="41"/>
      <c r="L4424" s="41"/>
      <c r="M4424" s="41"/>
      <c r="N4424" s="41"/>
      <c r="O4424" s="41"/>
      <c r="P4424" s="41"/>
      <c r="Q4424" s="41"/>
      <c r="R4424" s="41"/>
      <c r="S4424" s="41"/>
      <c r="T4424" s="41"/>
      <c r="U4424" s="41"/>
      <c r="V4424" s="41"/>
      <c r="W4424" s="41"/>
      <c r="X4424" s="41"/>
      <c r="Y4424" s="43" t="str">
        <f t="shared" si="138"/>
        <v/>
      </c>
      <c r="Z4424" s="43">
        <v>1840414</v>
      </c>
      <c r="AA4424" s="43" t="e">
        <f t="shared" si="139"/>
        <v>#N/A</v>
      </c>
    </row>
    <row r="4425" spans="1:27" x14ac:dyDescent="0.3">
      <c r="A4425" s="43">
        <v>2022979</v>
      </c>
      <c r="B4425" s="43" t="s">
        <v>4096</v>
      </c>
      <c r="C4425" s="43" t="s">
        <v>425</v>
      </c>
      <c r="D4425" s="41"/>
      <c r="E4425" s="43" t="s">
        <v>6263</v>
      </c>
      <c r="F4425" s="43" t="s">
        <v>28</v>
      </c>
      <c r="G4425" s="43">
        <v>37043</v>
      </c>
      <c r="H4425" s="41"/>
      <c r="I4425" s="41"/>
      <c r="J4425" s="43"/>
      <c r="K4425" s="41"/>
      <c r="L4425" s="41"/>
      <c r="M4425" s="41"/>
      <c r="N4425" s="41"/>
      <c r="O4425" s="41"/>
      <c r="P4425" s="41"/>
      <c r="Q4425" s="41"/>
      <c r="R4425" s="41"/>
      <c r="S4425" s="41"/>
      <c r="T4425" s="41"/>
      <c r="U4425" s="41"/>
      <c r="V4425" s="41"/>
      <c r="W4425" s="41"/>
      <c r="X4425" s="41"/>
      <c r="Y4425" s="43" t="str">
        <f t="shared" si="138"/>
        <v>COMP</v>
      </c>
      <c r="Z4425" s="43">
        <v>1055761</v>
      </c>
      <c r="AA4425" s="43">
        <f t="shared" si="139"/>
        <v>2022979</v>
      </c>
    </row>
    <row r="4426" spans="1:27" x14ac:dyDescent="0.3">
      <c r="A4426" s="43">
        <v>2287478</v>
      </c>
      <c r="B4426" s="43" t="s">
        <v>4096</v>
      </c>
      <c r="C4426" s="43" t="s">
        <v>237</v>
      </c>
      <c r="D4426" s="41"/>
      <c r="E4426" s="43" t="s">
        <v>29</v>
      </c>
      <c r="F4426" s="43" t="s">
        <v>30</v>
      </c>
      <c r="G4426" s="43">
        <v>41012</v>
      </c>
      <c r="H4426" s="41"/>
      <c r="I4426" s="41"/>
      <c r="J4426" s="43"/>
      <c r="K4426" s="41"/>
      <c r="L4426" s="41"/>
      <c r="M4426" s="41"/>
      <c r="N4426" s="41"/>
      <c r="O4426" s="41"/>
      <c r="P4426" s="41"/>
      <c r="Q4426" s="41"/>
      <c r="R4426" s="41"/>
      <c r="S4426" s="41"/>
      <c r="T4426" s="41"/>
      <c r="U4426" s="41"/>
      <c r="V4426" s="41"/>
      <c r="W4426" s="41"/>
      <c r="X4426" s="41"/>
      <c r="Y4426" s="43" t="str">
        <f t="shared" si="138"/>
        <v/>
      </c>
      <c r="Z4426" s="43">
        <v>2418574</v>
      </c>
      <c r="AA4426" s="43" t="e">
        <f t="shared" si="139"/>
        <v>#N/A</v>
      </c>
    </row>
    <row r="4427" spans="1:27" x14ac:dyDescent="0.3">
      <c r="A4427" s="43">
        <v>384091</v>
      </c>
      <c r="B4427" s="43" t="s">
        <v>4096</v>
      </c>
      <c r="C4427" s="43" t="s">
        <v>654</v>
      </c>
      <c r="D4427" s="41"/>
      <c r="E4427" s="43" t="s">
        <v>6263</v>
      </c>
      <c r="F4427" s="43" t="s">
        <v>30</v>
      </c>
      <c r="G4427" s="43">
        <v>36003</v>
      </c>
      <c r="H4427" s="41"/>
      <c r="I4427" s="41"/>
      <c r="J4427" s="43"/>
      <c r="K4427" s="41"/>
      <c r="L4427" s="41"/>
      <c r="M4427" s="41"/>
      <c r="N4427" s="41"/>
      <c r="O4427" s="41"/>
      <c r="P4427" s="41"/>
      <c r="Q4427" s="41"/>
      <c r="R4427" s="41"/>
      <c r="S4427" s="41"/>
      <c r="T4427" s="41"/>
      <c r="U4427" s="41"/>
      <c r="V4427" s="41"/>
      <c r="W4427" s="41"/>
      <c r="X4427" s="41"/>
      <c r="Y4427" s="43" t="str">
        <f t="shared" si="138"/>
        <v>COMP</v>
      </c>
      <c r="Z4427" s="43">
        <v>1777200</v>
      </c>
      <c r="AA4427" s="43">
        <f t="shared" si="139"/>
        <v>384091</v>
      </c>
    </row>
    <row r="4428" spans="1:27" x14ac:dyDescent="0.3">
      <c r="A4428" s="43">
        <v>2406401</v>
      </c>
      <c r="B4428" s="43" t="s">
        <v>4096</v>
      </c>
      <c r="C4428" s="43" t="s">
        <v>620</v>
      </c>
      <c r="D4428" s="41"/>
      <c r="E4428" s="43" t="s">
        <v>6263</v>
      </c>
      <c r="F4428" s="43" t="s">
        <v>30</v>
      </c>
      <c r="G4428" s="43">
        <v>37024</v>
      </c>
      <c r="H4428" s="41"/>
      <c r="I4428" s="41"/>
      <c r="J4428" s="43"/>
      <c r="K4428" s="41"/>
      <c r="L4428" s="41"/>
      <c r="M4428" s="41"/>
      <c r="N4428" s="41"/>
      <c r="O4428" s="41"/>
      <c r="P4428" s="41"/>
      <c r="Q4428" s="41"/>
      <c r="R4428" s="41"/>
      <c r="S4428" s="41"/>
      <c r="T4428" s="41"/>
      <c r="U4428" s="41"/>
      <c r="V4428" s="41"/>
      <c r="W4428" s="41"/>
      <c r="X4428" s="41"/>
      <c r="Y4428" s="43" t="str">
        <f t="shared" si="138"/>
        <v/>
      </c>
      <c r="Z4428" s="43">
        <v>1132470</v>
      </c>
      <c r="AA4428" s="43" t="e">
        <f t="shared" si="139"/>
        <v>#N/A</v>
      </c>
    </row>
    <row r="4429" spans="1:27" x14ac:dyDescent="0.3">
      <c r="A4429" s="43">
        <v>836213</v>
      </c>
      <c r="B4429" s="43" t="s">
        <v>4096</v>
      </c>
      <c r="C4429" s="43" t="s">
        <v>287</v>
      </c>
      <c r="D4429" s="41"/>
      <c r="E4429" s="43" t="s">
        <v>6263</v>
      </c>
      <c r="F4429" s="43" t="s">
        <v>28</v>
      </c>
      <c r="G4429" s="43">
        <v>37046</v>
      </c>
      <c r="H4429" s="41"/>
      <c r="I4429" s="41"/>
      <c r="J4429" s="43"/>
      <c r="K4429" s="41"/>
      <c r="L4429" s="41"/>
      <c r="M4429" s="41"/>
      <c r="N4429" s="41"/>
      <c r="O4429" s="41"/>
      <c r="P4429" s="41"/>
      <c r="Q4429" s="41"/>
      <c r="R4429" s="41"/>
      <c r="S4429" s="41"/>
      <c r="T4429" s="41"/>
      <c r="U4429" s="41"/>
      <c r="V4429" s="41"/>
      <c r="W4429" s="41"/>
      <c r="X4429" s="41"/>
      <c r="Y4429" s="43" t="str">
        <f t="shared" si="138"/>
        <v>COMP</v>
      </c>
      <c r="Z4429" s="43">
        <v>1683671</v>
      </c>
      <c r="AA4429" s="43">
        <f t="shared" si="139"/>
        <v>836213</v>
      </c>
    </row>
    <row r="4430" spans="1:27" x14ac:dyDescent="0.3">
      <c r="A4430" s="43">
        <v>2178743</v>
      </c>
      <c r="B4430" s="43" t="s">
        <v>4097</v>
      </c>
      <c r="C4430" s="43" t="s">
        <v>346</v>
      </c>
      <c r="D4430" s="41"/>
      <c r="E4430" s="43" t="s">
        <v>6263</v>
      </c>
      <c r="F4430" s="43" t="s">
        <v>28</v>
      </c>
      <c r="G4430" s="43">
        <v>37024</v>
      </c>
      <c r="H4430" s="41"/>
      <c r="I4430" s="41"/>
      <c r="J4430" s="43"/>
      <c r="K4430" s="41"/>
      <c r="L4430" s="41"/>
      <c r="M4430" s="41"/>
      <c r="N4430" s="41"/>
      <c r="O4430" s="41"/>
      <c r="P4430" s="41"/>
      <c r="Q4430" s="41"/>
      <c r="R4430" s="41"/>
      <c r="S4430" s="41"/>
      <c r="T4430" s="41"/>
      <c r="U4430" s="41"/>
      <c r="V4430" s="41"/>
      <c r="W4430" s="41"/>
      <c r="X4430" s="41"/>
      <c r="Y4430" s="43" t="str">
        <f t="shared" si="138"/>
        <v>COMP</v>
      </c>
      <c r="Z4430" s="43">
        <v>1123997</v>
      </c>
      <c r="AA4430" s="43">
        <f t="shared" si="139"/>
        <v>2178743</v>
      </c>
    </row>
    <row r="4431" spans="1:27" x14ac:dyDescent="0.3">
      <c r="A4431" s="43">
        <v>1878633</v>
      </c>
      <c r="B4431" s="43" t="s">
        <v>4098</v>
      </c>
      <c r="C4431" s="43" t="s">
        <v>870</v>
      </c>
      <c r="D4431" s="41"/>
      <c r="E4431" s="43" t="s">
        <v>6263</v>
      </c>
      <c r="F4431" s="43" t="s">
        <v>28</v>
      </c>
      <c r="G4431" s="43">
        <v>41002</v>
      </c>
      <c r="H4431" s="41"/>
      <c r="I4431" s="41"/>
      <c r="J4431" s="43"/>
      <c r="K4431" s="41"/>
      <c r="L4431" s="41"/>
      <c r="M4431" s="41"/>
      <c r="N4431" s="41"/>
      <c r="O4431" s="41"/>
      <c r="P4431" s="41"/>
      <c r="Q4431" s="41"/>
      <c r="R4431" s="41"/>
      <c r="S4431" s="41"/>
      <c r="T4431" s="41"/>
      <c r="U4431" s="41"/>
      <c r="V4431" s="41"/>
      <c r="W4431" s="41"/>
      <c r="X4431" s="41"/>
      <c r="Y4431" s="43" t="str">
        <f t="shared" si="138"/>
        <v>COMP</v>
      </c>
      <c r="Z4431" s="43">
        <v>1561358</v>
      </c>
      <c r="AA4431" s="43">
        <f t="shared" si="139"/>
        <v>1878633</v>
      </c>
    </row>
    <row r="4432" spans="1:27" x14ac:dyDescent="0.3">
      <c r="A4432" s="43">
        <v>1673784</v>
      </c>
      <c r="B4432" s="43" t="s">
        <v>4099</v>
      </c>
      <c r="C4432" s="43" t="s">
        <v>541</v>
      </c>
      <c r="D4432" s="41"/>
      <c r="E4432" s="43" t="s">
        <v>35</v>
      </c>
      <c r="F4432" s="43" t="s">
        <v>28</v>
      </c>
      <c r="G4432" s="43">
        <v>28017</v>
      </c>
      <c r="H4432" s="41"/>
      <c r="I4432" s="41"/>
      <c r="J4432" s="43"/>
      <c r="K4432" s="41"/>
      <c r="L4432" s="41"/>
      <c r="M4432" s="41"/>
      <c r="N4432" s="41"/>
      <c r="O4432" s="41"/>
      <c r="P4432" s="41"/>
      <c r="Q4432" s="41"/>
      <c r="R4432" s="41"/>
      <c r="S4432" s="41"/>
      <c r="T4432" s="41"/>
      <c r="U4432" s="41"/>
      <c r="V4432" s="41"/>
      <c r="W4432" s="41"/>
      <c r="X4432" s="41"/>
      <c r="Y4432" s="43" t="str">
        <f t="shared" si="138"/>
        <v>COMP</v>
      </c>
      <c r="Z4432" s="43">
        <v>663765</v>
      </c>
      <c r="AA4432" s="43">
        <f t="shared" si="139"/>
        <v>1673784</v>
      </c>
    </row>
    <row r="4433" spans="1:27" x14ac:dyDescent="0.3">
      <c r="A4433" s="43">
        <v>2243403</v>
      </c>
      <c r="B4433" s="43" t="s">
        <v>4100</v>
      </c>
      <c r="C4433" s="43" t="s">
        <v>187</v>
      </c>
      <c r="D4433" s="41"/>
      <c r="E4433" s="43" t="s">
        <v>6263</v>
      </c>
      <c r="F4433" s="43" t="s">
        <v>30</v>
      </c>
      <c r="G4433" s="43">
        <v>41012</v>
      </c>
      <c r="H4433" s="41"/>
      <c r="I4433" s="41"/>
      <c r="J4433" s="43"/>
      <c r="K4433" s="41"/>
      <c r="L4433" s="41"/>
      <c r="M4433" s="41"/>
      <c r="N4433" s="41"/>
      <c r="O4433" s="41"/>
      <c r="P4433" s="41"/>
      <c r="Q4433" s="41"/>
      <c r="R4433" s="41"/>
      <c r="S4433" s="41"/>
      <c r="T4433" s="41"/>
      <c r="U4433" s="41"/>
      <c r="V4433" s="41"/>
      <c r="W4433" s="41"/>
      <c r="X4433" s="41"/>
      <c r="Y4433" s="43" t="str">
        <f t="shared" si="138"/>
        <v/>
      </c>
      <c r="Z4433" s="43">
        <v>528836</v>
      </c>
      <c r="AA4433" s="43" t="e">
        <f t="shared" si="139"/>
        <v>#N/A</v>
      </c>
    </row>
    <row r="4434" spans="1:27" x14ac:dyDescent="0.3">
      <c r="A4434" s="43">
        <v>1795120</v>
      </c>
      <c r="B4434" s="43" t="s">
        <v>4100</v>
      </c>
      <c r="C4434" s="43" t="s">
        <v>492</v>
      </c>
      <c r="D4434" s="41"/>
      <c r="E4434" s="43" t="s">
        <v>6263</v>
      </c>
      <c r="F4434" s="43" t="s">
        <v>30</v>
      </c>
      <c r="G4434" s="43">
        <v>37043</v>
      </c>
      <c r="H4434" s="41"/>
      <c r="I4434" s="41"/>
      <c r="J4434" s="43"/>
      <c r="K4434" s="41"/>
      <c r="L4434" s="41"/>
      <c r="M4434" s="41"/>
      <c r="N4434" s="41"/>
      <c r="O4434" s="41"/>
      <c r="P4434" s="41"/>
      <c r="Q4434" s="41"/>
      <c r="R4434" s="41"/>
      <c r="S4434" s="41"/>
      <c r="T4434" s="41"/>
      <c r="U4434" s="41"/>
      <c r="V4434" s="41"/>
      <c r="W4434" s="41"/>
      <c r="X4434" s="41"/>
      <c r="Y4434" s="43" t="str">
        <f t="shared" si="138"/>
        <v>COMP</v>
      </c>
      <c r="Z4434" s="43">
        <v>561375</v>
      </c>
      <c r="AA4434" s="43">
        <f t="shared" si="139"/>
        <v>1795120</v>
      </c>
    </row>
    <row r="4435" spans="1:27" x14ac:dyDescent="0.3">
      <c r="A4435" s="43">
        <v>878710</v>
      </c>
      <c r="B4435" s="43" t="s">
        <v>4101</v>
      </c>
      <c r="C4435" s="43" t="s">
        <v>4102</v>
      </c>
      <c r="D4435" s="41"/>
      <c r="E4435" s="43" t="s">
        <v>6263</v>
      </c>
      <c r="F4435" s="43" t="s">
        <v>28</v>
      </c>
      <c r="G4435" s="43">
        <v>45038</v>
      </c>
      <c r="H4435" s="41"/>
      <c r="I4435" s="41"/>
      <c r="J4435" s="43"/>
      <c r="K4435" s="41"/>
      <c r="L4435" s="41"/>
      <c r="M4435" s="41"/>
      <c r="N4435" s="41"/>
      <c r="O4435" s="41"/>
      <c r="P4435" s="41"/>
      <c r="Q4435" s="41"/>
      <c r="R4435" s="41"/>
      <c r="S4435" s="41"/>
      <c r="T4435" s="41"/>
      <c r="U4435" s="41"/>
      <c r="V4435" s="41"/>
      <c r="W4435" s="41"/>
      <c r="X4435" s="41"/>
      <c r="Y4435" s="43" t="str">
        <f t="shared" si="138"/>
        <v/>
      </c>
      <c r="Z4435" s="43">
        <v>2212919</v>
      </c>
      <c r="AA4435" s="43" t="e">
        <f t="shared" si="139"/>
        <v>#N/A</v>
      </c>
    </row>
    <row r="4436" spans="1:27" x14ac:dyDescent="0.3">
      <c r="A4436" s="43">
        <v>2429748</v>
      </c>
      <c r="B4436" s="43" t="s">
        <v>4103</v>
      </c>
      <c r="C4436" s="43" t="s">
        <v>221</v>
      </c>
      <c r="D4436" s="41"/>
      <c r="E4436" s="43" t="s">
        <v>6263</v>
      </c>
      <c r="F4436" s="43" t="s">
        <v>28</v>
      </c>
      <c r="G4436" s="43">
        <v>28037</v>
      </c>
      <c r="H4436" s="41"/>
      <c r="I4436" s="41"/>
      <c r="J4436" s="43"/>
      <c r="K4436" s="41"/>
      <c r="L4436" s="41"/>
      <c r="M4436" s="41"/>
      <c r="N4436" s="41"/>
      <c r="O4436" s="41"/>
      <c r="P4436" s="41"/>
      <c r="Q4436" s="41"/>
      <c r="R4436" s="41"/>
      <c r="S4436" s="41"/>
      <c r="T4436" s="41"/>
      <c r="U4436" s="41"/>
      <c r="V4436" s="41"/>
      <c r="W4436" s="41"/>
      <c r="X4436" s="41"/>
      <c r="Y4436" s="43" t="str">
        <f t="shared" si="138"/>
        <v/>
      </c>
      <c r="Z4436" s="43">
        <v>1138148</v>
      </c>
      <c r="AA4436" s="43" t="e">
        <f t="shared" si="139"/>
        <v>#N/A</v>
      </c>
    </row>
    <row r="4437" spans="1:27" x14ac:dyDescent="0.3">
      <c r="A4437" s="43">
        <v>2150460</v>
      </c>
      <c r="B4437" s="43" t="s">
        <v>4103</v>
      </c>
      <c r="C4437" s="43" t="s">
        <v>385</v>
      </c>
      <c r="D4437" s="41"/>
      <c r="E4437" s="43" t="s">
        <v>6263</v>
      </c>
      <c r="F4437" s="43" t="s">
        <v>28</v>
      </c>
      <c r="G4437" s="43">
        <v>45008</v>
      </c>
      <c r="H4437" s="41"/>
      <c r="I4437" s="41"/>
      <c r="J4437" s="43"/>
      <c r="K4437" s="41"/>
      <c r="L4437" s="41"/>
      <c r="M4437" s="41"/>
      <c r="N4437" s="41"/>
      <c r="O4437" s="41"/>
      <c r="P4437" s="41"/>
      <c r="Q4437" s="41"/>
      <c r="R4437" s="41"/>
      <c r="S4437" s="41"/>
      <c r="T4437" s="41"/>
      <c r="U4437" s="41"/>
      <c r="V4437" s="41"/>
      <c r="W4437" s="41"/>
      <c r="X4437" s="41"/>
      <c r="Y4437" s="43" t="str">
        <f t="shared" si="138"/>
        <v>COMP</v>
      </c>
      <c r="Z4437" s="43">
        <v>2418770</v>
      </c>
      <c r="AA4437" s="43">
        <f t="shared" si="139"/>
        <v>2150460</v>
      </c>
    </row>
    <row r="4438" spans="1:27" x14ac:dyDescent="0.3">
      <c r="A4438" s="43">
        <v>1114481</v>
      </c>
      <c r="B4438" s="43" t="s">
        <v>4103</v>
      </c>
      <c r="C4438" s="43" t="s">
        <v>4104</v>
      </c>
      <c r="D4438" s="41"/>
      <c r="E4438" s="43" t="s">
        <v>29</v>
      </c>
      <c r="F4438" s="43" t="s">
        <v>28</v>
      </c>
      <c r="G4438" s="43">
        <v>41024</v>
      </c>
      <c r="H4438" s="41"/>
      <c r="I4438" s="41"/>
      <c r="J4438" s="43"/>
      <c r="K4438" s="41"/>
      <c r="L4438" s="41"/>
      <c r="M4438" s="41"/>
      <c r="N4438" s="41"/>
      <c r="O4438" s="41"/>
      <c r="P4438" s="41"/>
      <c r="Q4438" s="41"/>
      <c r="R4438" s="41"/>
      <c r="S4438" s="41"/>
      <c r="T4438" s="41"/>
      <c r="U4438" s="41"/>
      <c r="V4438" s="41"/>
      <c r="W4438" s="41"/>
      <c r="X4438" s="41"/>
      <c r="Y4438" s="43" t="str">
        <f t="shared" si="138"/>
        <v>COMP</v>
      </c>
      <c r="Z4438" s="43">
        <v>1679766</v>
      </c>
      <c r="AA4438" s="43">
        <f t="shared" si="139"/>
        <v>1114481</v>
      </c>
    </row>
    <row r="4439" spans="1:27" x14ac:dyDescent="0.3">
      <c r="A4439" s="43">
        <v>1772013</v>
      </c>
      <c r="B4439" s="43" t="s">
        <v>4105</v>
      </c>
      <c r="C4439" s="43" t="s">
        <v>241</v>
      </c>
      <c r="D4439" s="41"/>
      <c r="E4439" s="43" t="s">
        <v>6263</v>
      </c>
      <c r="F4439" s="43" t="s">
        <v>28</v>
      </c>
      <c r="G4439" s="43">
        <v>36024</v>
      </c>
      <c r="H4439" s="41"/>
      <c r="I4439" s="41"/>
      <c r="J4439" s="43"/>
      <c r="K4439" s="41"/>
      <c r="L4439" s="41"/>
      <c r="M4439" s="41"/>
      <c r="N4439" s="41"/>
      <c r="O4439" s="41"/>
      <c r="P4439" s="41"/>
      <c r="Q4439" s="41"/>
      <c r="R4439" s="41"/>
      <c r="S4439" s="41"/>
      <c r="T4439" s="41"/>
      <c r="U4439" s="41"/>
      <c r="V4439" s="41"/>
      <c r="W4439" s="41"/>
      <c r="X4439" s="41"/>
      <c r="Y4439" s="43" t="str">
        <f t="shared" si="138"/>
        <v>COMP</v>
      </c>
      <c r="Z4439" s="43">
        <v>1321655</v>
      </c>
      <c r="AA4439" s="43">
        <f t="shared" si="139"/>
        <v>1772013</v>
      </c>
    </row>
    <row r="4440" spans="1:27" x14ac:dyDescent="0.3">
      <c r="A4440" s="43">
        <v>2279513</v>
      </c>
      <c r="B4440" s="43" t="s">
        <v>4106</v>
      </c>
      <c r="C4440" s="43" t="s">
        <v>1227</v>
      </c>
      <c r="D4440" s="41"/>
      <c r="E4440" s="43" t="s">
        <v>29</v>
      </c>
      <c r="F4440" s="43" t="s">
        <v>28</v>
      </c>
      <c r="G4440" s="43">
        <v>45046</v>
      </c>
      <c r="H4440" s="41"/>
      <c r="I4440" s="41"/>
      <c r="J4440" s="43"/>
      <c r="K4440" s="41"/>
      <c r="L4440" s="41"/>
      <c r="M4440" s="41"/>
      <c r="N4440" s="41"/>
      <c r="O4440" s="41"/>
      <c r="P4440" s="41"/>
      <c r="Q4440" s="41"/>
      <c r="R4440" s="41"/>
      <c r="S4440" s="41"/>
      <c r="T4440" s="41"/>
      <c r="U4440" s="41"/>
      <c r="V4440" s="41"/>
      <c r="W4440" s="41"/>
      <c r="X4440" s="41"/>
      <c r="Y4440" s="43" t="str">
        <f t="shared" si="138"/>
        <v>COMP</v>
      </c>
      <c r="Z4440" s="43">
        <v>296221</v>
      </c>
      <c r="AA4440" s="43">
        <f t="shared" si="139"/>
        <v>2279513</v>
      </c>
    </row>
    <row r="4441" spans="1:27" x14ac:dyDescent="0.3">
      <c r="A4441" s="43">
        <v>2175724</v>
      </c>
      <c r="B4441" s="43" t="s">
        <v>4107</v>
      </c>
      <c r="C4441" s="43" t="s">
        <v>1439</v>
      </c>
      <c r="D4441" s="41"/>
      <c r="E4441" s="43" t="s">
        <v>6263</v>
      </c>
      <c r="F4441" s="43" t="s">
        <v>28</v>
      </c>
      <c r="G4441" s="43">
        <v>36003</v>
      </c>
      <c r="H4441" s="41"/>
      <c r="I4441" s="41"/>
      <c r="J4441" s="43"/>
      <c r="K4441" s="41"/>
      <c r="L4441" s="41"/>
      <c r="M4441" s="41"/>
      <c r="N4441" s="41"/>
      <c r="O4441" s="41"/>
      <c r="P4441" s="41"/>
      <c r="Q4441" s="41"/>
      <c r="R4441" s="41"/>
      <c r="S4441" s="41"/>
      <c r="T4441" s="41"/>
      <c r="U4441" s="41"/>
      <c r="V4441" s="41"/>
      <c r="W4441" s="41"/>
      <c r="X4441" s="41"/>
      <c r="Y4441" s="43" t="str">
        <f t="shared" si="138"/>
        <v>COMP</v>
      </c>
      <c r="Z4441" s="43">
        <v>1310648</v>
      </c>
      <c r="AA4441" s="43">
        <f t="shared" si="139"/>
        <v>2175724</v>
      </c>
    </row>
    <row r="4442" spans="1:27" x14ac:dyDescent="0.3">
      <c r="A4442" s="43">
        <v>2241923</v>
      </c>
      <c r="B4442" s="43" t="s">
        <v>4108</v>
      </c>
      <c r="C4442" s="43" t="s">
        <v>408</v>
      </c>
      <c r="D4442" s="41"/>
      <c r="E4442" s="43" t="s">
        <v>6263</v>
      </c>
      <c r="F4442" s="43" t="s">
        <v>30</v>
      </c>
      <c r="G4442" s="43">
        <v>28037</v>
      </c>
      <c r="H4442" s="41"/>
      <c r="I4442" s="41"/>
      <c r="J4442" s="43"/>
      <c r="K4442" s="41"/>
      <c r="L4442" s="41"/>
      <c r="M4442" s="41"/>
      <c r="N4442" s="41"/>
      <c r="O4442" s="41"/>
      <c r="P4442" s="41"/>
      <c r="Q4442" s="41"/>
      <c r="R4442" s="41"/>
      <c r="S4442" s="41"/>
      <c r="T4442" s="41"/>
      <c r="U4442" s="41"/>
      <c r="V4442" s="41"/>
      <c r="W4442" s="41"/>
      <c r="X4442" s="41"/>
      <c r="Y4442" s="43" t="str">
        <f t="shared" si="138"/>
        <v/>
      </c>
      <c r="Z4442" s="43">
        <v>1888475</v>
      </c>
      <c r="AA4442" s="43" t="e">
        <f t="shared" si="139"/>
        <v>#N/A</v>
      </c>
    </row>
    <row r="4443" spans="1:27" x14ac:dyDescent="0.3">
      <c r="A4443" s="43">
        <v>2318651</v>
      </c>
      <c r="B4443" s="43" t="s">
        <v>4109</v>
      </c>
      <c r="C4443" s="43" t="s">
        <v>3066</v>
      </c>
      <c r="D4443" s="41"/>
      <c r="E4443" s="43" t="s">
        <v>6263</v>
      </c>
      <c r="F4443" s="43" t="s">
        <v>30</v>
      </c>
      <c r="G4443" s="43">
        <v>45010</v>
      </c>
      <c r="H4443" s="41"/>
      <c r="I4443" s="41"/>
      <c r="J4443" s="43"/>
      <c r="K4443" s="41"/>
      <c r="L4443" s="41"/>
      <c r="M4443" s="41"/>
      <c r="N4443" s="41"/>
      <c r="O4443" s="41"/>
      <c r="P4443" s="41"/>
      <c r="Q4443" s="41"/>
      <c r="R4443" s="41"/>
      <c r="S4443" s="41"/>
      <c r="T4443" s="41"/>
      <c r="U4443" s="41"/>
      <c r="V4443" s="41"/>
      <c r="W4443" s="41"/>
      <c r="X4443" s="41"/>
      <c r="Y4443" s="43" t="str">
        <f t="shared" si="138"/>
        <v/>
      </c>
      <c r="Z4443" s="43">
        <v>813388</v>
      </c>
      <c r="AA4443" s="43" t="e">
        <f t="shared" si="139"/>
        <v>#N/A</v>
      </c>
    </row>
    <row r="4444" spans="1:27" x14ac:dyDescent="0.3">
      <c r="A4444" s="43">
        <v>1660440</v>
      </c>
      <c r="B4444" s="43" t="s">
        <v>4110</v>
      </c>
      <c r="C4444" s="43" t="s">
        <v>329</v>
      </c>
      <c r="D4444" s="41"/>
      <c r="E4444" s="43" t="s">
        <v>6263</v>
      </c>
      <c r="F4444" s="43" t="s">
        <v>28</v>
      </c>
      <c r="G4444" s="43">
        <v>45011</v>
      </c>
      <c r="H4444" s="41"/>
      <c r="I4444" s="41"/>
      <c r="J4444" s="43"/>
      <c r="K4444" s="41"/>
      <c r="L4444" s="41"/>
      <c r="M4444" s="41"/>
      <c r="N4444" s="41"/>
      <c r="O4444" s="41"/>
      <c r="P4444" s="41"/>
      <c r="Q4444" s="41"/>
      <c r="R4444" s="41"/>
      <c r="S4444" s="41"/>
      <c r="T4444" s="41"/>
      <c r="U4444" s="41"/>
      <c r="V4444" s="41"/>
      <c r="W4444" s="41"/>
      <c r="X4444" s="41"/>
      <c r="Y4444" s="43" t="str">
        <f t="shared" si="138"/>
        <v/>
      </c>
      <c r="Z4444" s="43">
        <v>167125</v>
      </c>
      <c r="AA4444" s="43" t="e">
        <f t="shared" si="139"/>
        <v>#N/A</v>
      </c>
    </row>
    <row r="4445" spans="1:27" x14ac:dyDescent="0.3">
      <c r="A4445" s="43">
        <v>2072410</v>
      </c>
      <c r="B4445" s="43" t="s">
        <v>4111</v>
      </c>
      <c r="C4445" s="43" t="s">
        <v>427</v>
      </c>
      <c r="D4445" s="41"/>
      <c r="E4445" s="43" t="s">
        <v>6263</v>
      </c>
      <c r="F4445" s="43" t="s">
        <v>28</v>
      </c>
      <c r="G4445" s="43">
        <v>41034</v>
      </c>
      <c r="H4445" s="41"/>
      <c r="I4445" s="41"/>
      <c r="J4445" s="43"/>
      <c r="K4445" s="41"/>
      <c r="L4445" s="41"/>
      <c r="M4445" s="41"/>
      <c r="N4445" s="41"/>
      <c r="O4445" s="41"/>
      <c r="P4445" s="41"/>
      <c r="Q4445" s="41"/>
      <c r="R4445" s="41"/>
      <c r="S4445" s="41"/>
      <c r="T4445" s="41"/>
      <c r="U4445" s="41"/>
      <c r="V4445" s="41"/>
      <c r="W4445" s="41"/>
      <c r="X4445" s="41"/>
      <c r="Y4445" s="43" t="str">
        <f t="shared" si="138"/>
        <v>COMP</v>
      </c>
      <c r="Z4445" s="43">
        <v>1936728</v>
      </c>
      <c r="AA4445" s="43">
        <f t="shared" si="139"/>
        <v>2072410</v>
      </c>
    </row>
    <row r="4446" spans="1:27" x14ac:dyDescent="0.3">
      <c r="A4446" s="43">
        <v>1843623</v>
      </c>
      <c r="B4446" s="43" t="s">
        <v>4112</v>
      </c>
      <c r="C4446" s="43" t="s">
        <v>235</v>
      </c>
      <c r="D4446" s="41"/>
      <c r="E4446" s="43" t="s">
        <v>6263</v>
      </c>
      <c r="F4446" s="43" t="s">
        <v>28</v>
      </c>
      <c r="G4446" s="43">
        <v>45046</v>
      </c>
      <c r="H4446" s="41"/>
      <c r="I4446" s="41"/>
      <c r="J4446" s="43"/>
      <c r="K4446" s="41"/>
      <c r="L4446" s="41"/>
      <c r="M4446" s="41"/>
      <c r="N4446" s="41"/>
      <c r="O4446" s="41"/>
      <c r="P4446" s="41"/>
      <c r="Q4446" s="41"/>
      <c r="R4446" s="41"/>
      <c r="S4446" s="41"/>
      <c r="T4446" s="41"/>
      <c r="U4446" s="41"/>
      <c r="V4446" s="41"/>
      <c r="W4446" s="41"/>
      <c r="X4446" s="41"/>
      <c r="Y4446" s="43" t="str">
        <f t="shared" si="138"/>
        <v/>
      </c>
      <c r="Z4446" s="43">
        <v>1557321</v>
      </c>
      <c r="AA4446" s="43" t="e">
        <f t="shared" si="139"/>
        <v>#N/A</v>
      </c>
    </row>
    <row r="4447" spans="1:27" x14ac:dyDescent="0.3">
      <c r="A4447" s="43">
        <v>2085292</v>
      </c>
      <c r="B4447" s="43" t="s">
        <v>4112</v>
      </c>
      <c r="C4447" s="43" t="s">
        <v>161</v>
      </c>
      <c r="D4447" s="41"/>
      <c r="E4447" s="43" t="s">
        <v>35</v>
      </c>
      <c r="F4447" s="43" t="s">
        <v>28</v>
      </c>
      <c r="G4447" s="43">
        <v>28009</v>
      </c>
      <c r="H4447" s="41"/>
      <c r="I4447" s="41"/>
      <c r="J4447" s="43"/>
      <c r="K4447" s="41"/>
      <c r="L4447" s="41"/>
      <c r="M4447" s="41"/>
      <c r="N4447" s="41"/>
      <c r="O4447" s="41"/>
      <c r="P4447" s="41"/>
      <c r="Q4447" s="41"/>
      <c r="R4447" s="41"/>
      <c r="S4447" s="41"/>
      <c r="T4447" s="41"/>
      <c r="U4447" s="41"/>
      <c r="V4447" s="41"/>
      <c r="W4447" s="41"/>
      <c r="X4447" s="41"/>
      <c r="Y4447" s="43" t="str">
        <f t="shared" si="138"/>
        <v>COMP</v>
      </c>
      <c r="Z4447" s="43">
        <v>1658508</v>
      </c>
      <c r="AA4447" s="43">
        <f t="shared" si="139"/>
        <v>2085292</v>
      </c>
    </row>
    <row r="4448" spans="1:27" x14ac:dyDescent="0.3">
      <c r="A4448" s="43">
        <v>1970896</v>
      </c>
      <c r="B4448" s="43" t="s">
        <v>4112</v>
      </c>
      <c r="C4448" s="43" t="s">
        <v>960</v>
      </c>
      <c r="D4448" s="41"/>
      <c r="E4448" s="43" t="s">
        <v>6263</v>
      </c>
      <c r="F4448" s="43" t="s">
        <v>30</v>
      </c>
      <c r="G4448" s="43">
        <v>45046</v>
      </c>
      <c r="H4448" s="41"/>
      <c r="I4448" s="41"/>
      <c r="J4448" s="43"/>
      <c r="K4448" s="41"/>
      <c r="L4448" s="41"/>
      <c r="M4448" s="41"/>
      <c r="N4448" s="41"/>
      <c r="O4448" s="41"/>
      <c r="P4448" s="41"/>
      <c r="Q4448" s="41"/>
      <c r="R4448" s="41"/>
      <c r="S4448" s="41"/>
      <c r="T4448" s="41"/>
      <c r="U4448" s="41"/>
      <c r="V4448" s="41"/>
      <c r="W4448" s="41"/>
      <c r="X4448" s="41"/>
      <c r="Y4448" s="43" t="str">
        <f t="shared" si="138"/>
        <v/>
      </c>
      <c r="Z4448" s="43">
        <v>1785813</v>
      </c>
      <c r="AA4448" s="43" t="e">
        <f t="shared" si="139"/>
        <v>#N/A</v>
      </c>
    </row>
    <row r="4449" spans="1:27" x14ac:dyDescent="0.3">
      <c r="A4449" s="43">
        <v>2365962</v>
      </c>
      <c r="B4449" s="43" t="s">
        <v>4113</v>
      </c>
      <c r="C4449" s="43" t="s">
        <v>1805</v>
      </c>
      <c r="D4449" s="41"/>
      <c r="E4449" s="43" t="s">
        <v>6263</v>
      </c>
      <c r="F4449" s="43" t="s">
        <v>30</v>
      </c>
      <c r="G4449" s="43">
        <v>45038</v>
      </c>
      <c r="H4449" s="41"/>
      <c r="I4449" s="41"/>
      <c r="J4449" s="43"/>
      <c r="K4449" s="41"/>
      <c r="L4449" s="41"/>
      <c r="M4449" s="41"/>
      <c r="N4449" s="41"/>
      <c r="O4449" s="41"/>
      <c r="P4449" s="41"/>
      <c r="Q4449" s="41"/>
      <c r="R4449" s="41"/>
      <c r="S4449" s="41"/>
      <c r="T4449" s="41"/>
      <c r="U4449" s="41"/>
      <c r="V4449" s="41"/>
      <c r="W4449" s="41"/>
      <c r="X4449" s="41"/>
      <c r="Y4449" s="43" t="str">
        <f t="shared" si="138"/>
        <v/>
      </c>
      <c r="Z4449" s="43">
        <v>2314031</v>
      </c>
      <c r="AA4449" s="43" t="e">
        <f t="shared" si="139"/>
        <v>#N/A</v>
      </c>
    </row>
    <row r="4450" spans="1:27" x14ac:dyDescent="0.3">
      <c r="A4450" s="43">
        <v>2274678</v>
      </c>
      <c r="B4450" s="43" t="s">
        <v>4114</v>
      </c>
      <c r="C4450" s="43" t="s">
        <v>617</v>
      </c>
      <c r="D4450" s="41"/>
      <c r="E4450" s="43" t="s">
        <v>29</v>
      </c>
      <c r="F4450" s="43" t="s">
        <v>30</v>
      </c>
      <c r="G4450" s="43">
        <v>18029</v>
      </c>
      <c r="H4450" s="41"/>
      <c r="I4450" s="41"/>
      <c r="J4450" s="43"/>
      <c r="K4450" s="41"/>
      <c r="L4450" s="41"/>
      <c r="M4450" s="41"/>
      <c r="N4450" s="41"/>
      <c r="O4450" s="41"/>
      <c r="P4450" s="41"/>
      <c r="Q4450" s="41"/>
      <c r="R4450" s="41"/>
      <c r="S4450" s="41"/>
      <c r="T4450" s="41"/>
      <c r="U4450" s="41"/>
      <c r="V4450" s="41"/>
      <c r="W4450" s="41"/>
      <c r="X4450" s="41"/>
      <c r="Y4450" s="43" t="str">
        <f t="shared" si="138"/>
        <v/>
      </c>
      <c r="Z4450" s="43">
        <v>1213108</v>
      </c>
      <c r="AA4450" s="43" t="e">
        <f t="shared" si="139"/>
        <v>#N/A</v>
      </c>
    </row>
    <row r="4451" spans="1:27" x14ac:dyDescent="0.3">
      <c r="A4451" s="43">
        <v>1766874</v>
      </c>
      <c r="B4451" s="43" t="s">
        <v>4115</v>
      </c>
      <c r="C4451" s="43" t="s">
        <v>1399</v>
      </c>
      <c r="D4451" s="41"/>
      <c r="E4451" s="43" t="s">
        <v>35</v>
      </c>
      <c r="F4451" s="43" t="s">
        <v>28</v>
      </c>
      <c r="G4451" s="43">
        <v>41012</v>
      </c>
      <c r="H4451" s="41"/>
      <c r="I4451" s="41"/>
      <c r="J4451" s="43"/>
      <c r="K4451" s="41"/>
      <c r="L4451" s="41"/>
      <c r="M4451" s="41"/>
      <c r="N4451" s="41"/>
      <c r="O4451" s="41"/>
      <c r="P4451" s="41"/>
      <c r="Q4451" s="41"/>
      <c r="R4451" s="41"/>
      <c r="S4451" s="41"/>
      <c r="T4451" s="41"/>
      <c r="U4451" s="41"/>
      <c r="V4451" s="41"/>
      <c r="W4451" s="41"/>
      <c r="X4451" s="41"/>
      <c r="Y4451" s="43" t="str">
        <f t="shared" si="138"/>
        <v>COMP</v>
      </c>
      <c r="Z4451" s="43">
        <v>2182157</v>
      </c>
      <c r="AA4451" s="43">
        <f t="shared" si="139"/>
        <v>1766874</v>
      </c>
    </row>
    <row r="4452" spans="1:27" x14ac:dyDescent="0.3">
      <c r="A4452" s="43">
        <v>1766354</v>
      </c>
      <c r="B4452" s="43" t="s">
        <v>4116</v>
      </c>
      <c r="C4452" s="43" t="s">
        <v>397</v>
      </c>
      <c r="D4452" s="41"/>
      <c r="E4452" s="43" t="s">
        <v>6263</v>
      </c>
      <c r="F4452" s="43" t="s">
        <v>28</v>
      </c>
      <c r="G4452" s="43">
        <v>45041</v>
      </c>
      <c r="H4452" s="41"/>
      <c r="I4452" s="41"/>
      <c r="J4452" s="43"/>
      <c r="K4452" s="41"/>
      <c r="L4452" s="41"/>
      <c r="M4452" s="41"/>
      <c r="N4452" s="41"/>
      <c r="O4452" s="41"/>
      <c r="P4452" s="41"/>
      <c r="Q4452" s="41"/>
      <c r="R4452" s="41"/>
      <c r="S4452" s="41"/>
      <c r="T4452" s="41"/>
      <c r="U4452" s="41"/>
      <c r="V4452" s="41"/>
      <c r="W4452" s="41"/>
      <c r="X4452" s="41"/>
      <c r="Y4452" s="43" t="str">
        <f t="shared" si="138"/>
        <v/>
      </c>
      <c r="Z4452" s="43">
        <v>2358311</v>
      </c>
      <c r="AA4452" s="43" t="e">
        <f t="shared" si="139"/>
        <v>#N/A</v>
      </c>
    </row>
    <row r="4453" spans="1:27" x14ac:dyDescent="0.3">
      <c r="A4453" s="43">
        <v>1416346</v>
      </c>
      <c r="B4453" s="43" t="s">
        <v>4116</v>
      </c>
      <c r="C4453" s="43" t="s">
        <v>1061</v>
      </c>
      <c r="D4453" s="41"/>
      <c r="E4453" s="43" t="s">
        <v>34</v>
      </c>
      <c r="F4453" s="43" t="s">
        <v>28</v>
      </c>
      <c r="G4453" s="43">
        <v>28030</v>
      </c>
      <c r="H4453" s="41"/>
      <c r="I4453" s="41"/>
      <c r="J4453" s="43"/>
      <c r="K4453" s="41"/>
      <c r="L4453" s="41"/>
      <c r="M4453" s="41"/>
      <c r="N4453" s="41"/>
      <c r="O4453" s="41"/>
      <c r="P4453" s="41"/>
      <c r="Q4453" s="41"/>
      <c r="R4453" s="41"/>
      <c r="S4453" s="41"/>
      <c r="T4453" s="41"/>
      <c r="U4453" s="41"/>
      <c r="V4453" s="41"/>
      <c r="W4453" s="41"/>
      <c r="X4453" s="41"/>
      <c r="Y4453" s="43" t="str">
        <f t="shared" si="138"/>
        <v>COMP</v>
      </c>
      <c r="Z4453" s="43">
        <v>2300591</v>
      </c>
      <c r="AA4453" s="43">
        <f t="shared" si="139"/>
        <v>1416346</v>
      </c>
    </row>
    <row r="4454" spans="1:27" x14ac:dyDescent="0.3">
      <c r="A4454" s="43">
        <v>1294848</v>
      </c>
      <c r="B4454" s="43" t="s">
        <v>4117</v>
      </c>
      <c r="C4454" s="43" t="s">
        <v>570</v>
      </c>
      <c r="D4454" s="41"/>
      <c r="E4454" s="43" t="s">
        <v>34</v>
      </c>
      <c r="F4454" s="43" t="s">
        <v>28</v>
      </c>
      <c r="G4454" s="43">
        <v>18003</v>
      </c>
      <c r="H4454" s="41"/>
      <c r="I4454" s="41"/>
      <c r="J4454" s="43"/>
      <c r="K4454" s="41"/>
      <c r="L4454" s="41"/>
      <c r="M4454" s="41"/>
      <c r="N4454" s="41"/>
      <c r="O4454" s="41"/>
      <c r="P4454" s="41"/>
      <c r="Q4454" s="41"/>
      <c r="R4454" s="41"/>
      <c r="S4454" s="41"/>
      <c r="T4454" s="41"/>
      <c r="U4454" s="41"/>
      <c r="V4454" s="41"/>
      <c r="W4454" s="41"/>
      <c r="X4454" s="41"/>
      <c r="Y4454" s="43" t="str">
        <f t="shared" si="138"/>
        <v>COMP</v>
      </c>
      <c r="Z4454" s="43">
        <v>1557181</v>
      </c>
      <c r="AA4454" s="43">
        <f t="shared" si="139"/>
        <v>1294848</v>
      </c>
    </row>
    <row r="4455" spans="1:27" x14ac:dyDescent="0.3">
      <c r="A4455" s="43">
        <v>1654055</v>
      </c>
      <c r="B4455" s="43" t="s">
        <v>4118</v>
      </c>
      <c r="C4455" s="43" t="s">
        <v>274</v>
      </c>
      <c r="D4455" s="41"/>
      <c r="E4455" s="43" t="s">
        <v>6263</v>
      </c>
      <c r="F4455" s="43" t="s">
        <v>28</v>
      </c>
      <c r="G4455" s="43">
        <v>45045</v>
      </c>
      <c r="H4455" s="41"/>
      <c r="I4455" s="41"/>
      <c r="J4455" s="43"/>
      <c r="K4455" s="41"/>
      <c r="L4455" s="41"/>
      <c r="M4455" s="41"/>
      <c r="N4455" s="41"/>
      <c r="O4455" s="41"/>
      <c r="P4455" s="41"/>
      <c r="Q4455" s="41"/>
      <c r="R4455" s="41"/>
      <c r="S4455" s="41"/>
      <c r="T4455" s="41"/>
      <c r="U4455" s="41"/>
      <c r="V4455" s="41"/>
      <c r="W4455" s="41"/>
      <c r="X4455" s="41"/>
      <c r="Y4455" s="43" t="str">
        <f t="shared" si="138"/>
        <v>COMP</v>
      </c>
      <c r="Z4455" s="43">
        <v>1977982</v>
      </c>
      <c r="AA4455" s="43">
        <f t="shared" si="139"/>
        <v>1654055</v>
      </c>
    </row>
    <row r="4456" spans="1:27" x14ac:dyDescent="0.3">
      <c r="A4456" s="43">
        <v>519652</v>
      </c>
      <c r="B4456" s="43" t="s">
        <v>4119</v>
      </c>
      <c r="C4456" s="43" t="s">
        <v>755</v>
      </c>
      <c r="D4456" s="41"/>
      <c r="E4456" s="43" t="s">
        <v>6263</v>
      </c>
      <c r="F4456" s="43" t="s">
        <v>28</v>
      </c>
      <c r="G4456" s="43">
        <v>37046</v>
      </c>
      <c r="H4456" s="41"/>
      <c r="I4456" s="41"/>
      <c r="J4456" s="43"/>
      <c r="K4456" s="41"/>
      <c r="L4456" s="41"/>
      <c r="M4456" s="41"/>
      <c r="N4456" s="41"/>
      <c r="O4456" s="41"/>
      <c r="P4456" s="41"/>
      <c r="Q4456" s="41"/>
      <c r="R4456" s="41"/>
      <c r="S4456" s="41"/>
      <c r="T4456" s="41"/>
      <c r="U4456" s="41"/>
      <c r="V4456" s="41"/>
      <c r="W4456" s="41"/>
      <c r="X4456" s="41"/>
      <c r="Y4456" s="43" t="str">
        <f t="shared" si="138"/>
        <v/>
      </c>
      <c r="Z4456" s="43">
        <v>1468447</v>
      </c>
      <c r="AA4456" s="43" t="e">
        <f t="shared" si="139"/>
        <v>#N/A</v>
      </c>
    </row>
    <row r="4457" spans="1:27" x14ac:dyDescent="0.3">
      <c r="A4457" s="43">
        <v>2376758</v>
      </c>
      <c r="B4457" s="43" t="s">
        <v>4120</v>
      </c>
      <c r="C4457" s="43" t="s">
        <v>534</v>
      </c>
      <c r="D4457" s="41"/>
      <c r="E4457" s="43" t="s">
        <v>6263</v>
      </c>
      <c r="F4457" s="43" t="s">
        <v>30</v>
      </c>
      <c r="G4457" s="43">
        <v>37045</v>
      </c>
      <c r="H4457" s="41"/>
      <c r="I4457" s="41"/>
      <c r="J4457" s="43"/>
      <c r="K4457" s="41"/>
      <c r="L4457" s="41"/>
      <c r="M4457" s="41"/>
      <c r="N4457" s="41"/>
      <c r="O4457" s="41"/>
      <c r="P4457" s="41"/>
      <c r="Q4457" s="41"/>
      <c r="R4457" s="41"/>
      <c r="S4457" s="41"/>
      <c r="T4457" s="41"/>
      <c r="U4457" s="41"/>
      <c r="V4457" s="41"/>
      <c r="W4457" s="41"/>
      <c r="X4457" s="41"/>
      <c r="Y4457" s="43" t="str">
        <f t="shared" si="138"/>
        <v/>
      </c>
      <c r="Z4457" s="43">
        <v>557116</v>
      </c>
      <c r="AA4457" s="43" t="e">
        <f t="shared" si="139"/>
        <v>#N/A</v>
      </c>
    </row>
    <row r="4458" spans="1:27" x14ac:dyDescent="0.3">
      <c r="A4458" s="43">
        <v>2381244</v>
      </c>
      <c r="B4458" s="43" t="s">
        <v>4120</v>
      </c>
      <c r="C4458" s="43" t="s">
        <v>674</v>
      </c>
      <c r="D4458" s="41"/>
      <c r="E4458" s="43" t="s">
        <v>6263</v>
      </c>
      <c r="F4458" s="43" t="s">
        <v>28</v>
      </c>
      <c r="G4458" s="43">
        <v>37045</v>
      </c>
      <c r="H4458" s="41"/>
      <c r="I4458" s="41"/>
      <c r="J4458" s="43"/>
      <c r="K4458" s="41"/>
      <c r="L4458" s="41"/>
      <c r="M4458" s="41"/>
      <c r="N4458" s="41"/>
      <c r="O4458" s="41"/>
      <c r="P4458" s="41"/>
      <c r="Q4458" s="41"/>
      <c r="R4458" s="41"/>
      <c r="S4458" s="41"/>
      <c r="T4458" s="41"/>
      <c r="U4458" s="41"/>
      <c r="V4458" s="41"/>
      <c r="W4458" s="41"/>
      <c r="X4458" s="41"/>
      <c r="Y4458" s="43" t="str">
        <f t="shared" si="138"/>
        <v/>
      </c>
      <c r="Z4458" s="43">
        <v>2358449</v>
      </c>
      <c r="AA4458" s="43" t="e">
        <f t="shared" si="139"/>
        <v>#N/A</v>
      </c>
    </row>
    <row r="4459" spans="1:27" x14ac:dyDescent="0.3">
      <c r="A4459" s="43">
        <v>1395348</v>
      </c>
      <c r="B4459" s="43" t="s">
        <v>4120</v>
      </c>
      <c r="C4459" s="43" t="s">
        <v>840</v>
      </c>
      <c r="D4459" s="41"/>
      <c r="E4459" s="43" t="s">
        <v>6263</v>
      </c>
      <c r="F4459" s="43" t="s">
        <v>28</v>
      </c>
      <c r="G4459" s="43">
        <v>37021</v>
      </c>
      <c r="H4459" s="41"/>
      <c r="I4459" s="41"/>
      <c r="J4459" s="43"/>
      <c r="K4459" s="41"/>
      <c r="L4459" s="41"/>
      <c r="M4459" s="41"/>
      <c r="N4459" s="41"/>
      <c r="O4459" s="41"/>
      <c r="P4459" s="41"/>
      <c r="Q4459" s="41"/>
      <c r="R4459" s="41"/>
      <c r="S4459" s="41"/>
      <c r="T4459" s="41"/>
      <c r="U4459" s="41"/>
      <c r="V4459" s="41"/>
      <c r="W4459" s="41"/>
      <c r="X4459" s="41"/>
      <c r="Y4459" s="43" t="str">
        <f t="shared" si="138"/>
        <v>COMP</v>
      </c>
      <c r="Z4459" s="43">
        <v>677125</v>
      </c>
      <c r="AA4459" s="43">
        <f t="shared" si="139"/>
        <v>1395348</v>
      </c>
    </row>
    <row r="4460" spans="1:27" x14ac:dyDescent="0.3">
      <c r="A4460" s="43">
        <v>2162853</v>
      </c>
      <c r="B4460" s="43" t="s">
        <v>4121</v>
      </c>
      <c r="C4460" s="43" t="s">
        <v>730</v>
      </c>
      <c r="D4460" s="41"/>
      <c r="E4460" s="43" t="s">
        <v>31</v>
      </c>
      <c r="F4460" s="43" t="s">
        <v>30</v>
      </c>
      <c r="G4460" s="43">
        <v>45008</v>
      </c>
      <c r="H4460" s="41"/>
      <c r="I4460" s="41"/>
      <c r="J4460" s="43"/>
      <c r="K4460" s="41"/>
      <c r="L4460" s="41"/>
      <c r="M4460" s="41"/>
      <c r="N4460" s="41"/>
      <c r="O4460" s="41"/>
      <c r="P4460" s="41"/>
      <c r="Q4460" s="41"/>
      <c r="R4460" s="41"/>
      <c r="S4460" s="41"/>
      <c r="T4460" s="41"/>
      <c r="U4460" s="41"/>
      <c r="V4460" s="41"/>
      <c r="W4460" s="41"/>
      <c r="X4460" s="41"/>
      <c r="Y4460" s="43" t="str">
        <f t="shared" si="138"/>
        <v>COMP</v>
      </c>
      <c r="Z4460" s="43">
        <v>1218529</v>
      </c>
      <c r="AA4460" s="43">
        <f t="shared" si="139"/>
        <v>2162853</v>
      </c>
    </row>
    <row r="4461" spans="1:27" x14ac:dyDescent="0.3">
      <c r="A4461" s="43">
        <v>2241185</v>
      </c>
      <c r="B4461" s="43" t="s">
        <v>4122</v>
      </c>
      <c r="C4461" s="43" t="s">
        <v>244</v>
      </c>
      <c r="D4461" s="41"/>
      <c r="E4461" s="43" t="s">
        <v>6263</v>
      </c>
      <c r="F4461" s="43" t="s">
        <v>28</v>
      </c>
      <c r="G4461" s="43">
        <v>41026</v>
      </c>
      <c r="H4461" s="41"/>
      <c r="I4461" s="41"/>
      <c r="J4461" s="43"/>
      <c r="K4461" s="41"/>
      <c r="L4461" s="41"/>
      <c r="M4461" s="41"/>
      <c r="N4461" s="41"/>
      <c r="O4461" s="41"/>
      <c r="P4461" s="41"/>
      <c r="Q4461" s="41"/>
      <c r="R4461" s="41"/>
      <c r="S4461" s="41"/>
      <c r="T4461" s="41"/>
      <c r="U4461" s="41"/>
      <c r="V4461" s="41"/>
      <c r="W4461" s="41"/>
      <c r="X4461" s="41"/>
      <c r="Y4461" s="43" t="str">
        <f t="shared" si="138"/>
        <v>COMP</v>
      </c>
      <c r="Z4461" s="43">
        <v>1783851</v>
      </c>
      <c r="AA4461" s="43">
        <f t="shared" si="139"/>
        <v>2241185</v>
      </c>
    </row>
    <row r="4462" spans="1:27" x14ac:dyDescent="0.3">
      <c r="A4462" s="43">
        <v>2356558</v>
      </c>
      <c r="B4462" s="43" t="s">
        <v>4122</v>
      </c>
      <c r="C4462" s="43" t="s">
        <v>3707</v>
      </c>
      <c r="D4462" s="41"/>
      <c r="E4462" s="43" t="s">
        <v>6263</v>
      </c>
      <c r="F4462" s="43" t="s">
        <v>30</v>
      </c>
      <c r="G4462" s="43">
        <v>41034</v>
      </c>
      <c r="H4462" s="41"/>
      <c r="I4462" s="41"/>
      <c r="J4462" s="43"/>
      <c r="K4462" s="41"/>
      <c r="L4462" s="41"/>
      <c r="M4462" s="41"/>
      <c r="N4462" s="41"/>
      <c r="O4462" s="41"/>
      <c r="P4462" s="41"/>
      <c r="Q4462" s="41"/>
      <c r="R4462" s="41"/>
      <c r="S4462" s="41"/>
      <c r="T4462" s="41"/>
      <c r="U4462" s="41"/>
      <c r="V4462" s="41"/>
      <c r="W4462" s="41"/>
      <c r="X4462" s="41"/>
      <c r="Y4462" s="43" t="str">
        <f t="shared" si="138"/>
        <v/>
      </c>
      <c r="Z4462" s="43">
        <v>1786420</v>
      </c>
      <c r="AA4462" s="43" t="e">
        <f t="shared" si="139"/>
        <v>#N/A</v>
      </c>
    </row>
    <row r="4463" spans="1:27" x14ac:dyDescent="0.3">
      <c r="A4463" s="43">
        <v>728434</v>
      </c>
      <c r="B4463" s="43" t="s">
        <v>4122</v>
      </c>
      <c r="C4463" s="43" t="s">
        <v>4123</v>
      </c>
      <c r="D4463" s="41"/>
      <c r="E4463" s="43" t="s">
        <v>6263</v>
      </c>
      <c r="F4463" s="43" t="s">
        <v>28</v>
      </c>
      <c r="G4463" s="43">
        <v>28037</v>
      </c>
      <c r="H4463" s="41"/>
      <c r="I4463" s="41"/>
      <c r="J4463" s="43"/>
      <c r="K4463" s="41"/>
      <c r="L4463" s="41"/>
      <c r="M4463" s="41"/>
      <c r="N4463" s="41"/>
      <c r="O4463" s="41"/>
      <c r="P4463" s="41"/>
      <c r="Q4463" s="41"/>
      <c r="R4463" s="41"/>
      <c r="S4463" s="41"/>
      <c r="T4463" s="41"/>
      <c r="U4463" s="41"/>
      <c r="V4463" s="41"/>
      <c r="W4463" s="41"/>
      <c r="X4463" s="41"/>
      <c r="Y4463" s="43" t="str">
        <f t="shared" si="138"/>
        <v/>
      </c>
      <c r="Z4463" s="43">
        <v>2185468</v>
      </c>
      <c r="AA4463" s="43" t="e">
        <f t="shared" si="139"/>
        <v>#N/A</v>
      </c>
    </row>
    <row r="4464" spans="1:27" x14ac:dyDescent="0.3">
      <c r="A4464" s="43">
        <v>1511844</v>
      </c>
      <c r="B4464" s="43" t="s">
        <v>4122</v>
      </c>
      <c r="C4464" s="43" t="s">
        <v>226</v>
      </c>
      <c r="D4464" s="41"/>
      <c r="E4464" s="43" t="s">
        <v>6263</v>
      </c>
      <c r="F4464" s="43" t="s">
        <v>30</v>
      </c>
      <c r="G4464" s="43">
        <v>41012</v>
      </c>
      <c r="H4464" s="41"/>
      <c r="I4464" s="41"/>
      <c r="J4464" s="43"/>
      <c r="K4464" s="41"/>
      <c r="L4464" s="41"/>
      <c r="M4464" s="41"/>
      <c r="N4464" s="41"/>
      <c r="O4464" s="41"/>
      <c r="P4464" s="41"/>
      <c r="Q4464" s="41"/>
      <c r="R4464" s="41"/>
      <c r="S4464" s="41"/>
      <c r="T4464" s="41"/>
      <c r="U4464" s="41"/>
      <c r="V4464" s="41"/>
      <c r="W4464" s="41"/>
      <c r="X4464" s="41"/>
      <c r="Y4464" s="43" t="str">
        <f t="shared" si="138"/>
        <v/>
      </c>
      <c r="Z4464" s="43">
        <v>1558818</v>
      </c>
      <c r="AA4464" s="43" t="e">
        <f t="shared" si="139"/>
        <v>#N/A</v>
      </c>
    </row>
    <row r="4465" spans="1:27" x14ac:dyDescent="0.3">
      <c r="A4465" s="43">
        <v>1080841</v>
      </c>
      <c r="B4465" s="43" t="s">
        <v>4122</v>
      </c>
      <c r="C4465" s="43" t="s">
        <v>4124</v>
      </c>
      <c r="D4465" s="41"/>
      <c r="E4465" s="43" t="s">
        <v>29</v>
      </c>
      <c r="F4465" s="43" t="s">
        <v>28</v>
      </c>
      <c r="G4465" s="43">
        <v>28037</v>
      </c>
      <c r="H4465" s="41"/>
      <c r="I4465" s="41"/>
      <c r="J4465" s="43"/>
      <c r="K4465" s="41"/>
      <c r="L4465" s="41"/>
      <c r="M4465" s="41"/>
      <c r="N4465" s="41"/>
      <c r="O4465" s="41"/>
      <c r="P4465" s="41"/>
      <c r="Q4465" s="41"/>
      <c r="R4465" s="41"/>
      <c r="S4465" s="41"/>
      <c r="T4465" s="41"/>
      <c r="U4465" s="41"/>
      <c r="V4465" s="41"/>
      <c r="W4465" s="41"/>
      <c r="X4465" s="41"/>
      <c r="Y4465" s="43" t="str">
        <f t="shared" si="138"/>
        <v>COMP</v>
      </c>
      <c r="Z4465" s="43">
        <v>1642972</v>
      </c>
      <c r="AA4465" s="43">
        <f t="shared" si="139"/>
        <v>1080841</v>
      </c>
    </row>
    <row r="4466" spans="1:27" x14ac:dyDescent="0.3">
      <c r="A4466" s="43">
        <v>2373054</v>
      </c>
      <c r="B4466" s="43" t="s">
        <v>4122</v>
      </c>
      <c r="C4466" s="43" t="s">
        <v>189</v>
      </c>
      <c r="D4466" s="41"/>
      <c r="E4466" s="43" t="s">
        <v>6263</v>
      </c>
      <c r="F4466" s="43" t="s">
        <v>30</v>
      </c>
      <c r="G4466" s="43">
        <v>45044</v>
      </c>
      <c r="H4466" s="41"/>
      <c r="I4466" s="41"/>
      <c r="J4466" s="43"/>
      <c r="K4466" s="41"/>
      <c r="L4466" s="41"/>
      <c r="M4466" s="41"/>
      <c r="N4466" s="41"/>
      <c r="O4466" s="41"/>
      <c r="P4466" s="41"/>
      <c r="Q4466" s="41"/>
      <c r="R4466" s="41"/>
      <c r="S4466" s="41"/>
      <c r="T4466" s="41"/>
      <c r="U4466" s="41"/>
      <c r="V4466" s="41"/>
      <c r="W4466" s="41"/>
      <c r="X4466" s="41"/>
      <c r="Y4466" s="43" t="str">
        <f t="shared" si="138"/>
        <v/>
      </c>
      <c r="Z4466" s="43">
        <v>2187188</v>
      </c>
      <c r="AA4466" s="43" t="e">
        <f t="shared" si="139"/>
        <v>#N/A</v>
      </c>
    </row>
    <row r="4467" spans="1:27" x14ac:dyDescent="0.3">
      <c r="A4467" s="43">
        <v>1459450</v>
      </c>
      <c r="B4467" s="43" t="s">
        <v>4125</v>
      </c>
      <c r="C4467" s="43" t="s">
        <v>480</v>
      </c>
      <c r="D4467" s="41"/>
      <c r="E4467" s="43" t="s">
        <v>6263</v>
      </c>
      <c r="F4467" s="43" t="s">
        <v>30</v>
      </c>
      <c r="G4467" s="43">
        <v>45044</v>
      </c>
      <c r="H4467" s="41"/>
      <c r="I4467" s="41"/>
      <c r="J4467" s="43"/>
      <c r="K4467" s="41"/>
      <c r="L4467" s="41"/>
      <c r="M4467" s="41"/>
      <c r="N4467" s="41"/>
      <c r="O4467" s="41"/>
      <c r="P4467" s="41"/>
      <c r="Q4467" s="41"/>
      <c r="R4467" s="41"/>
      <c r="S4467" s="41"/>
      <c r="T4467" s="41"/>
      <c r="U4467" s="41"/>
      <c r="V4467" s="41"/>
      <c r="W4467" s="41"/>
      <c r="X4467" s="41"/>
      <c r="Y4467" s="43" t="str">
        <f t="shared" si="138"/>
        <v/>
      </c>
      <c r="Z4467" s="43">
        <v>806705</v>
      </c>
      <c r="AA4467" s="43" t="e">
        <f t="shared" si="139"/>
        <v>#N/A</v>
      </c>
    </row>
    <row r="4468" spans="1:27" x14ac:dyDescent="0.3">
      <c r="A4468" s="43">
        <v>448616</v>
      </c>
      <c r="B4468" s="43" t="s">
        <v>4125</v>
      </c>
      <c r="C4468" s="43" t="s">
        <v>236</v>
      </c>
      <c r="D4468" s="41"/>
      <c r="E4468" s="43" t="s">
        <v>6263</v>
      </c>
      <c r="F4468" s="43" t="s">
        <v>28</v>
      </c>
      <c r="G4468" s="43">
        <v>36011</v>
      </c>
      <c r="H4468" s="41"/>
      <c r="I4468" s="41"/>
      <c r="J4468" s="43"/>
      <c r="K4468" s="41"/>
      <c r="L4468" s="41"/>
      <c r="M4468" s="41"/>
      <c r="N4468" s="41"/>
      <c r="O4468" s="41"/>
      <c r="P4468" s="41"/>
      <c r="Q4468" s="41"/>
      <c r="R4468" s="41"/>
      <c r="S4468" s="41"/>
      <c r="T4468" s="41"/>
      <c r="U4468" s="41"/>
      <c r="V4468" s="41"/>
      <c r="W4468" s="41"/>
      <c r="X4468" s="41"/>
      <c r="Y4468" s="43" t="str">
        <f t="shared" si="138"/>
        <v>COMP</v>
      </c>
      <c r="Z4468" s="43">
        <v>2407284</v>
      </c>
      <c r="AA4468" s="43">
        <f t="shared" si="139"/>
        <v>448616</v>
      </c>
    </row>
    <row r="4469" spans="1:27" x14ac:dyDescent="0.3">
      <c r="A4469" s="43">
        <v>2273257</v>
      </c>
      <c r="B4469" s="43" t="s">
        <v>4125</v>
      </c>
      <c r="C4469" s="43" t="s">
        <v>1203</v>
      </c>
      <c r="D4469" s="41"/>
      <c r="E4469" s="43" t="s">
        <v>35</v>
      </c>
      <c r="F4469" s="43" t="s">
        <v>30</v>
      </c>
      <c r="G4469" s="43">
        <v>45044</v>
      </c>
      <c r="H4469" s="41"/>
      <c r="I4469" s="41"/>
      <c r="J4469" s="43"/>
      <c r="K4469" s="41"/>
      <c r="L4469" s="41"/>
      <c r="M4469" s="41"/>
      <c r="N4469" s="41"/>
      <c r="O4469" s="41"/>
      <c r="P4469" s="41"/>
      <c r="Q4469" s="41"/>
      <c r="R4469" s="41"/>
      <c r="S4469" s="41"/>
      <c r="T4469" s="41"/>
      <c r="U4469" s="41"/>
      <c r="V4469" s="41"/>
      <c r="W4469" s="41"/>
      <c r="X4469" s="41"/>
      <c r="Y4469" s="43" t="str">
        <f t="shared" si="138"/>
        <v>COMP</v>
      </c>
      <c r="Z4469" s="43">
        <v>1764546</v>
      </c>
      <c r="AA4469" s="43">
        <f t="shared" si="139"/>
        <v>2273257</v>
      </c>
    </row>
    <row r="4470" spans="1:27" x14ac:dyDescent="0.3">
      <c r="A4470" s="43">
        <v>2005352</v>
      </c>
      <c r="B4470" s="43" t="s">
        <v>4125</v>
      </c>
      <c r="C4470" s="43" t="s">
        <v>3410</v>
      </c>
      <c r="D4470" s="41"/>
      <c r="E4470" s="43" t="s">
        <v>29</v>
      </c>
      <c r="F4470" s="43" t="s">
        <v>30</v>
      </c>
      <c r="G4470" s="43">
        <v>45008</v>
      </c>
      <c r="H4470" s="41"/>
      <c r="I4470" s="41"/>
      <c r="J4470" s="43"/>
      <c r="K4470" s="41"/>
      <c r="L4470" s="41"/>
      <c r="M4470" s="41"/>
      <c r="N4470" s="41"/>
      <c r="O4470" s="41"/>
      <c r="P4470" s="41"/>
      <c r="Q4470" s="41"/>
      <c r="R4470" s="41"/>
      <c r="S4470" s="41"/>
      <c r="T4470" s="41"/>
      <c r="U4470" s="41"/>
      <c r="V4470" s="41"/>
      <c r="W4470" s="41"/>
      <c r="X4470" s="41"/>
      <c r="Y4470" s="43" t="str">
        <f t="shared" si="138"/>
        <v>COMP</v>
      </c>
      <c r="Z4470" s="43">
        <v>1989592</v>
      </c>
      <c r="AA4470" s="43">
        <f t="shared" si="139"/>
        <v>2005352</v>
      </c>
    </row>
    <row r="4471" spans="1:27" x14ac:dyDescent="0.3">
      <c r="A4471" s="43">
        <v>2419986</v>
      </c>
      <c r="B4471" s="43" t="s">
        <v>4125</v>
      </c>
      <c r="C4471" s="43" t="s">
        <v>1673</v>
      </c>
      <c r="D4471" s="41"/>
      <c r="E4471" s="43" t="s">
        <v>6263</v>
      </c>
      <c r="F4471" s="43" t="s">
        <v>28</v>
      </c>
      <c r="G4471" s="43">
        <v>45044</v>
      </c>
      <c r="H4471" s="41"/>
      <c r="I4471" s="41"/>
      <c r="J4471" s="43"/>
      <c r="K4471" s="41"/>
      <c r="L4471" s="41"/>
      <c r="M4471" s="41"/>
      <c r="N4471" s="41"/>
      <c r="O4471" s="41"/>
      <c r="P4471" s="41"/>
      <c r="Q4471" s="41"/>
      <c r="R4471" s="41"/>
      <c r="S4471" s="41"/>
      <c r="T4471" s="41"/>
      <c r="U4471" s="41"/>
      <c r="V4471" s="41"/>
      <c r="W4471" s="41"/>
      <c r="X4471" s="41"/>
      <c r="Y4471" s="43" t="str">
        <f t="shared" si="138"/>
        <v/>
      </c>
      <c r="Z4471" s="43">
        <v>1465385</v>
      </c>
      <c r="AA4471" s="43" t="e">
        <f t="shared" si="139"/>
        <v>#N/A</v>
      </c>
    </row>
    <row r="4472" spans="1:27" x14ac:dyDescent="0.3">
      <c r="A4472" s="43">
        <v>2048113</v>
      </c>
      <c r="B4472" s="43" t="s">
        <v>4125</v>
      </c>
      <c r="C4472" s="43" t="s">
        <v>366</v>
      </c>
      <c r="D4472" s="41"/>
      <c r="E4472" s="43" t="s">
        <v>6263</v>
      </c>
      <c r="F4472" s="43" t="s">
        <v>28</v>
      </c>
      <c r="G4472" s="43">
        <v>45010</v>
      </c>
      <c r="H4472" s="41"/>
      <c r="I4472" s="41"/>
      <c r="J4472" s="43"/>
      <c r="K4472" s="41"/>
      <c r="L4472" s="41"/>
      <c r="M4472" s="41"/>
      <c r="N4472" s="41"/>
      <c r="O4472" s="41"/>
      <c r="P4472" s="41"/>
      <c r="Q4472" s="41"/>
      <c r="R4472" s="41"/>
      <c r="S4472" s="41"/>
      <c r="T4472" s="41"/>
      <c r="U4472" s="41"/>
      <c r="V4472" s="41"/>
      <c r="W4472" s="41"/>
      <c r="X4472" s="41"/>
      <c r="Y4472" s="43" t="str">
        <f t="shared" si="138"/>
        <v/>
      </c>
      <c r="Z4472" s="43">
        <v>962732</v>
      </c>
      <c r="AA4472" s="43" t="e">
        <f t="shared" si="139"/>
        <v>#N/A</v>
      </c>
    </row>
    <row r="4473" spans="1:27" x14ac:dyDescent="0.3">
      <c r="A4473" s="43">
        <v>2418296</v>
      </c>
      <c r="B4473" s="43" t="s">
        <v>4125</v>
      </c>
      <c r="C4473" s="43" t="s">
        <v>629</v>
      </c>
      <c r="D4473" s="41"/>
      <c r="E4473" s="43" t="s">
        <v>6263</v>
      </c>
      <c r="F4473" s="43" t="s">
        <v>30</v>
      </c>
      <c r="G4473" s="43">
        <v>45010</v>
      </c>
      <c r="H4473" s="41"/>
      <c r="I4473" s="41"/>
      <c r="J4473" s="43"/>
      <c r="K4473" s="41"/>
      <c r="L4473" s="41"/>
      <c r="M4473" s="41"/>
      <c r="N4473" s="41"/>
      <c r="O4473" s="41"/>
      <c r="P4473" s="41"/>
      <c r="Q4473" s="41"/>
      <c r="R4473" s="41"/>
      <c r="S4473" s="41"/>
      <c r="T4473" s="41"/>
      <c r="U4473" s="41"/>
      <c r="V4473" s="41"/>
      <c r="W4473" s="41"/>
      <c r="X4473" s="41"/>
      <c r="Y4473" s="43" t="str">
        <f t="shared" si="138"/>
        <v/>
      </c>
      <c r="Z4473" s="43">
        <v>1643599</v>
      </c>
      <c r="AA4473" s="43" t="e">
        <f t="shared" si="139"/>
        <v>#N/A</v>
      </c>
    </row>
    <row r="4474" spans="1:27" x14ac:dyDescent="0.3">
      <c r="A4474" s="43">
        <v>2418254</v>
      </c>
      <c r="B4474" s="43" t="s">
        <v>4125</v>
      </c>
      <c r="C4474" s="43" t="s">
        <v>1300</v>
      </c>
      <c r="D4474" s="41"/>
      <c r="E4474" s="43" t="s">
        <v>6263</v>
      </c>
      <c r="F4474" s="43" t="s">
        <v>30</v>
      </c>
      <c r="G4474" s="43">
        <v>28041</v>
      </c>
      <c r="H4474" s="41"/>
      <c r="I4474" s="41"/>
      <c r="J4474" s="43"/>
      <c r="K4474" s="41"/>
      <c r="L4474" s="41"/>
      <c r="M4474" s="41"/>
      <c r="N4474" s="41"/>
      <c r="O4474" s="41"/>
      <c r="P4474" s="41"/>
      <c r="Q4474" s="41"/>
      <c r="R4474" s="41"/>
      <c r="S4474" s="41"/>
      <c r="T4474" s="41"/>
      <c r="U4474" s="41"/>
      <c r="V4474" s="41"/>
      <c r="W4474" s="41"/>
      <c r="X4474" s="41"/>
      <c r="Y4474" s="43" t="str">
        <f t="shared" si="138"/>
        <v>COMP</v>
      </c>
      <c r="Z4474" s="43">
        <v>1490724</v>
      </c>
      <c r="AA4474" s="43">
        <f t="shared" si="139"/>
        <v>2418254</v>
      </c>
    </row>
    <row r="4475" spans="1:27" x14ac:dyDescent="0.3">
      <c r="A4475" s="43">
        <v>2025934</v>
      </c>
      <c r="B4475" s="43" t="s">
        <v>4125</v>
      </c>
      <c r="C4475" s="43" t="s">
        <v>492</v>
      </c>
      <c r="D4475" s="41"/>
      <c r="E4475" s="43" t="s">
        <v>6263</v>
      </c>
      <c r="F4475" s="43" t="s">
        <v>30</v>
      </c>
      <c r="G4475" s="43">
        <v>45053</v>
      </c>
      <c r="H4475" s="41"/>
      <c r="I4475" s="41"/>
      <c r="J4475" s="43"/>
      <c r="K4475" s="41"/>
      <c r="L4475" s="41"/>
      <c r="M4475" s="41"/>
      <c r="N4475" s="41"/>
      <c r="O4475" s="41"/>
      <c r="P4475" s="41"/>
      <c r="Q4475" s="41"/>
      <c r="R4475" s="41"/>
      <c r="S4475" s="41"/>
      <c r="T4475" s="41"/>
      <c r="U4475" s="41"/>
      <c r="V4475" s="41"/>
      <c r="W4475" s="41"/>
      <c r="X4475" s="41"/>
      <c r="Y4475" s="43" t="str">
        <f t="shared" si="138"/>
        <v>COMP</v>
      </c>
      <c r="Z4475" s="43">
        <v>1764510</v>
      </c>
      <c r="AA4475" s="43">
        <f t="shared" si="139"/>
        <v>2025934</v>
      </c>
    </row>
    <row r="4476" spans="1:27" x14ac:dyDescent="0.3">
      <c r="A4476" s="43">
        <v>2084595</v>
      </c>
      <c r="B4476" s="43" t="s">
        <v>4126</v>
      </c>
      <c r="C4476" s="43" t="s">
        <v>512</v>
      </c>
      <c r="D4476" s="41"/>
      <c r="E4476" s="43" t="s">
        <v>6263</v>
      </c>
      <c r="F4476" s="43" t="s">
        <v>28</v>
      </c>
      <c r="G4476" s="43">
        <v>37021</v>
      </c>
      <c r="H4476" s="41"/>
      <c r="I4476" s="41"/>
      <c r="J4476" s="43"/>
      <c r="K4476" s="41"/>
      <c r="L4476" s="41"/>
      <c r="M4476" s="41"/>
      <c r="N4476" s="41"/>
      <c r="O4476" s="41"/>
      <c r="P4476" s="41"/>
      <c r="Q4476" s="41"/>
      <c r="R4476" s="41"/>
      <c r="S4476" s="41"/>
      <c r="T4476" s="41"/>
      <c r="U4476" s="41"/>
      <c r="V4476" s="41"/>
      <c r="W4476" s="41"/>
      <c r="X4476" s="41"/>
      <c r="Y4476" s="43" t="str">
        <f t="shared" si="138"/>
        <v>COMP</v>
      </c>
      <c r="Z4476" s="43">
        <v>1758708</v>
      </c>
      <c r="AA4476" s="43">
        <f t="shared" si="139"/>
        <v>2084595</v>
      </c>
    </row>
    <row r="4477" spans="1:27" x14ac:dyDescent="0.3">
      <c r="A4477" s="43">
        <v>1768652</v>
      </c>
      <c r="B4477" s="43" t="s">
        <v>4126</v>
      </c>
      <c r="C4477" s="43" t="s">
        <v>973</v>
      </c>
      <c r="D4477" s="41"/>
      <c r="E4477" s="43" t="s">
        <v>29</v>
      </c>
      <c r="F4477" s="43" t="s">
        <v>28</v>
      </c>
      <c r="G4477" s="43">
        <v>28037</v>
      </c>
      <c r="H4477" s="41"/>
      <c r="I4477" s="41"/>
      <c r="J4477" s="43"/>
      <c r="K4477" s="41"/>
      <c r="L4477" s="41"/>
      <c r="M4477" s="41"/>
      <c r="N4477" s="41"/>
      <c r="O4477" s="41"/>
      <c r="P4477" s="41"/>
      <c r="Q4477" s="41"/>
      <c r="R4477" s="41"/>
      <c r="S4477" s="41"/>
      <c r="T4477" s="41"/>
      <c r="U4477" s="41"/>
      <c r="V4477" s="41"/>
      <c r="W4477" s="41"/>
      <c r="X4477" s="41"/>
      <c r="Y4477" s="43" t="str">
        <f t="shared" si="138"/>
        <v>COMP</v>
      </c>
      <c r="Z4477" s="43">
        <v>2378096</v>
      </c>
      <c r="AA4477" s="43">
        <f t="shared" si="139"/>
        <v>1768652</v>
      </c>
    </row>
    <row r="4478" spans="1:27" x14ac:dyDescent="0.3">
      <c r="A4478" s="43">
        <v>2237065</v>
      </c>
      <c r="B4478" s="43" t="s">
        <v>4126</v>
      </c>
      <c r="C4478" s="43" t="s">
        <v>1134</v>
      </c>
      <c r="D4478" s="41"/>
      <c r="E4478" s="43" t="s">
        <v>34</v>
      </c>
      <c r="F4478" s="43" t="s">
        <v>30</v>
      </c>
      <c r="G4478" s="43">
        <v>45045</v>
      </c>
      <c r="H4478" s="41"/>
      <c r="I4478" s="41"/>
      <c r="J4478" s="43"/>
      <c r="K4478" s="41"/>
      <c r="L4478" s="41"/>
      <c r="M4478" s="41"/>
      <c r="N4478" s="41"/>
      <c r="O4478" s="41"/>
      <c r="P4478" s="41"/>
      <c r="Q4478" s="41"/>
      <c r="R4478" s="41"/>
      <c r="S4478" s="41"/>
      <c r="T4478" s="41"/>
      <c r="U4478" s="41"/>
      <c r="V4478" s="41"/>
      <c r="W4478" s="41"/>
      <c r="X4478" s="41"/>
      <c r="Y4478" s="43" t="str">
        <f t="shared" si="138"/>
        <v>COMP</v>
      </c>
      <c r="Z4478" s="43">
        <v>1086141</v>
      </c>
      <c r="AA4478" s="43">
        <f t="shared" si="139"/>
        <v>2237065</v>
      </c>
    </row>
    <row r="4479" spans="1:27" x14ac:dyDescent="0.3">
      <c r="A4479" s="43">
        <v>1934954</v>
      </c>
      <c r="B4479" s="43" t="s">
        <v>4126</v>
      </c>
      <c r="C4479" s="43" t="s">
        <v>400</v>
      </c>
      <c r="D4479" s="41"/>
      <c r="E4479" s="43" t="s">
        <v>6263</v>
      </c>
      <c r="F4479" s="43" t="s">
        <v>30</v>
      </c>
      <c r="G4479" s="43">
        <v>45038</v>
      </c>
      <c r="H4479" s="41"/>
      <c r="I4479" s="41"/>
      <c r="J4479" s="43"/>
      <c r="K4479" s="41"/>
      <c r="L4479" s="41"/>
      <c r="M4479" s="41"/>
      <c r="N4479" s="41"/>
      <c r="O4479" s="41"/>
      <c r="P4479" s="41"/>
      <c r="Q4479" s="41"/>
      <c r="R4479" s="41"/>
      <c r="S4479" s="41"/>
      <c r="T4479" s="41"/>
      <c r="U4479" s="41"/>
      <c r="V4479" s="41"/>
      <c r="W4479" s="41"/>
      <c r="X4479" s="41"/>
      <c r="Y4479" s="43" t="str">
        <f t="shared" si="138"/>
        <v/>
      </c>
      <c r="Z4479" s="43">
        <v>444857</v>
      </c>
      <c r="AA4479" s="43" t="e">
        <f t="shared" si="139"/>
        <v>#N/A</v>
      </c>
    </row>
    <row r="4480" spans="1:27" x14ac:dyDescent="0.3">
      <c r="A4480" s="43">
        <v>1079575</v>
      </c>
      <c r="B4480" s="43" t="s">
        <v>4126</v>
      </c>
      <c r="C4480" s="43" t="s">
        <v>475</v>
      </c>
      <c r="D4480" s="41"/>
      <c r="E4480" s="43" t="s">
        <v>29</v>
      </c>
      <c r="F4480" s="43" t="s">
        <v>28</v>
      </c>
      <c r="G4480" s="43">
        <v>18033</v>
      </c>
      <c r="H4480" s="41"/>
      <c r="I4480" s="41"/>
      <c r="J4480" s="43"/>
      <c r="K4480" s="41"/>
      <c r="L4480" s="41"/>
      <c r="M4480" s="41"/>
      <c r="N4480" s="41"/>
      <c r="O4480" s="41"/>
      <c r="P4480" s="41"/>
      <c r="Q4480" s="41"/>
      <c r="R4480" s="41"/>
      <c r="S4480" s="41"/>
      <c r="T4480" s="41"/>
      <c r="U4480" s="41"/>
      <c r="V4480" s="41"/>
      <c r="W4480" s="41"/>
      <c r="X4480" s="41"/>
      <c r="Y4480" s="43" t="str">
        <f t="shared" si="138"/>
        <v>COMP</v>
      </c>
      <c r="Z4480" s="43">
        <v>2041847</v>
      </c>
      <c r="AA4480" s="43">
        <f t="shared" si="139"/>
        <v>1079575</v>
      </c>
    </row>
    <row r="4481" spans="1:27" x14ac:dyDescent="0.3">
      <c r="A4481" s="43">
        <v>1870778</v>
      </c>
      <c r="B4481" s="43" t="s">
        <v>4127</v>
      </c>
      <c r="C4481" s="43" t="s">
        <v>936</v>
      </c>
      <c r="D4481" s="41"/>
      <c r="E4481" s="43" t="s">
        <v>6263</v>
      </c>
      <c r="F4481" s="43" t="s">
        <v>30</v>
      </c>
      <c r="G4481" s="43">
        <v>37045</v>
      </c>
      <c r="H4481" s="41"/>
      <c r="I4481" s="41"/>
      <c r="J4481" s="43"/>
      <c r="K4481" s="41"/>
      <c r="L4481" s="41"/>
      <c r="M4481" s="41"/>
      <c r="N4481" s="41"/>
      <c r="O4481" s="41"/>
      <c r="P4481" s="41"/>
      <c r="Q4481" s="41"/>
      <c r="R4481" s="41"/>
      <c r="S4481" s="41"/>
      <c r="T4481" s="41"/>
      <c r="U4481" s="41"/>
      <c r="V4481" s="41"/>
      <c r="W4481" s="41"/>
      <c r="X4481" s="41"/>
      <c r="Y4481" s="43" t="str">
        <f t="shared" si="138"/>
        <v>COMP</v>
      </c>
      <c r="Z4481" s="43">
        <v>2184551</v>
      </c>
      <c r="AA4481" s="43">
        <f t="shared" si="139"/>
        <v>1870778</v>
      </c>
    </row>
    <row r="4482" spans="1:27" x14ac:dyDescent="0.3">
      <c r="A4482" s="43">
        <v>1578075</v>
      </c>
      <c r="B4482" s="43" t="s">
        <v>4128</v>
      </c>
      <c r="C4482" s="43" t="s">
        <v>210</v>
      </c>
      <c r="D4482" s="41"/>
      <c r="E4482" s="43" t="s">
        <v>6263</v>
      </c>
      <c r="F4482" s="43" t="s">
        <v>30</v>
      </c>
      <c r="G4482" s="43">
        <v>41012</v>
      </c>
      <c r="H4482" s="41"/>
      <c r="I4482" s="41"/>
      <c r="J4482" s="43"/>
      <c r="K4482" s="41"/>
      <c r="L4482" s="41"/>
      <c r="M4482" s="41"/>
      <c r="N4482" s="41"/>
      <c r="O4482" s="41"/>
      <c r="P4482" s="41"/>
      <c r="Q4482" s="41"/>
      <c r="R4482" s="41"/>
      <c r="S4482" s="41"/>
      <c r="T4482" s="41"/>
      <c r="U4482" s="41"/>
      <c r="V4482" s="41"/>
      <c r="W4482" s="41"/>
      <c r="X4482" s="41"/>
      <c r="Y4482" s="43" t="str">
        <f t="shared" ref="Y4482:Y4545" si="140">IF(ISERROR(AA4482)=FALSE,"COMP","")</f>
        <v/>
      </c>
      <c r="Z4482" s="43">
        <v>2064579</v>
      </c>
      <c r="AA4482" s="43" t="e">
        <f t="shared" ref="AA4482:AA4545" si="141">VLOOKUP(A4482,Z:Z,1,FALSE)</f>
        <v>#N/A</v>
      </c>
    </row>
    <row r="4483" spans="1:27" x14ac:dyDescent="0.3">
      <c r="A4483" s="43">
        <v>1778531</v>
      </c>
      <c r="B4483" s="43" t="s">
        <v>4128</v>
      </c>
      <c r="C4483" s="43" t="s">
        <v>674</v>
      </c>
      <c r="D4483" s="41"/>
      <c r="E4483" s="43" t="s">
        <v>6263</v>
      </c>
      <c r="F4483" s="43" t="s">
        <v>28</v>
      </c>
      <c r="G4483" s="43">
        <v>41012</v>
      </c>
      <c r="H4483" s="41"/>
      <c r="I4483" s="41"/>
      <c r="J4483" s="43"/>
      <c r="K4483" s="41"/>
      <c r="L4483" s="41"/>
      <c r="M4483" s="41"/>
      <c r="N4483" s="41"/>
      <c r="O4483" s="41"/>
      <c r="P4483" s="41"/>
      <c r="Q4483" s="41"/>
      <c r="R4483" s="41"/>
      <c r="S4483" s="41"/>
      <c r="T4483" s="41"/>
      <c r="U4483" s="41"/>
      <c r="V4483" s="41"/>
      <c r="W4483" s="41"/>
      <c r="X4483" s="41"/>
      <c r="Y4483" s="43" t="str">
        <f t="shared" si="140"/>
        <v/>
      </c>
      <c r="Z4483" s="43">
        <v>2384148</v>
      </c>
      <c r="AA4483" s="43" t="e">
        <f t="shared" si="141"/>
        <v>#N/A</v>
      </c>
    </row>
    <row r="4484" spans="1:27" x14ac:dyDescent="0.3">
      <c r="A4484" s="43">
        <v>2434259</v>
      </c>
      <c r="B4484" s="43" t="s">
        <v>4129</v>
      </c>
      <c r="C4484" s="43" t="s">
        <v>421</v>
      </c>
      <c r="D4484" s="41"/>
      <c r="E4484" s="43" t="s">
        <v>6263</v>
      </c>
      <c r="F4484" s="43" t="s">
        <v>30</v>
      </c>
      <c r="G4484" s="43">
        <v>18003</v>
      </c>
      <c r="H4484" s="41"/>
      <c r="I4484" s="41"/>
      <c r="J4484" s="43"/>
      <c r="K4484" s="41"/>
      <c r="L4484" s="41"/>
      <c r="M4484" s="41"/>
      <c r="N4484" s="41"/>
      <c r="O4484" s="41"/>
      <c r="P4484" s="41"/>
      <c r="Q4484" s="41"/>
      <c r="R4484" s="41"/>
      <c r="S4484" s="41"/>
      <c r="T4484" s="41"/>
      <c r="U4484" s="41"/>
      <c r="V4484" s="41"/>
      <c r="W4484" s="41"/>
      <c r="X4484" s="41"/>
      <c r="Y4484" s="43" t="str">
        <f t="shared" si="140"/>
        <v/>
      </c>
      <c r="Z4484" s="43">
        <v>1653392</v>
      </c>
      <c r="AA4484" s="43" t="e">
        <f t="shared" si="141"/>
        <v>#N/A</v>
      </c>
    </row>
    <row r="4485" spans="1:27" x14ac:dyDescent="0.3">
      <c r="A4485" s="43">
        <v>2255165</v>
      </c>
      <c r="B4485" s="43" t="s">
        <v>4130</v>
      </c>
      <c r="C4485" s="43" t="s">
        <v>313</v>
      </c>
      <c r="D4485" s="41"/>
      <c r="E4485" s="43" t="s">
        <v>29</v>
      </c>
      <c r="F4485" s="43" t="s">
        <v>30</v>
      </c>
      <c r="G4485" s="43">
        <v>28040</v>
      </c>
      <c r="H4485" s="41"/>
      <c r="I4485" s="41"/>
      <c r="J4485" s="43"/>
      <c r="K4485" s="41"/>
      <c r="L4485" s="41"/>
      <c r="M4485" s="41"/>
      <c r="N4485" s="41"/>
      <c r="O4485" s="41"/>
      <c r="P4485" s="41"/>
      <c r="Q4485" s="41"/>
      <c r="R4485" s="41"/>
      <c r="S4485" s="41"/>
      <c r="T4485" s="41"/>
      <c r="U4485" s="41"/>
      <c r="V4485" s="41"/>
      <c r="W4485" s="41"/>
      <c r="X4485" s="41"/>
      <c r="Y4485" s="43" t="str">
        <f t="shared" si="140"/>
        <v/>
      </c>
      <c r="Z4485" s="43">
        <v>1653394</v>
      </c>
      <c r="AA4485" s="43" t="e">
        <f t="shared" si="141"/>
        <v>#N/A</v>
      </c>
    </row>
    <row r="4486" spans="1:27" x14ac:dyDescent="0.3">
      <c r="A4486" s="43">
        <v>2178061</v>
      </c>
      <c r="B4486" s="43" t="s">
        <v>4131</v>
      </c>
      <c r="C4486" s="43" t="s">
        <v>1279</v>
      </c>
      <c r="D4486" s="41"/>
      <c r="E4486" s="43" t="s">
        <v>29</v>
      </c>
      <c r="F4486" s="43" t="s">
        <v>30</v>
      </c>
      <c r="G4486" s="43">
        <v>28017</v>
      </c>
      <c r="H4486" s="41"/>
      <c r="I4486" s="41"/>
      <c r="J4486" s="43"/>
      <c r="K4486" s="41"/>
      <c r="L4486" s="41"/>
      <c r="M4486" s="41"/>
      <c r="N4486" s="41"/>
      <c r="O4486" s="41"/>
      <c r="P4486" s="41"/>
      <c r="Q4486" s="41"/>
      <c r="R4486" s="41"/>
      <c r="S4486" s="41"/>
      <c r="T4486" s="41"/>
      <c r="U4486" s="41"/>
      <c r="V4486" s="41"/>
      <c r="W4486" s="41"/>
      <c r="X4486" s="41"/>
      <c r="Y4486" s="43" t="str">
        <f t="shared" si="140"/>
        <v/>
      </c>
      <c r="Z4486" s="43">
        <v>1412554</v>
      </c>
      <c r="AA4486" s="43" t="e">
        <f t="shared" si="141"/>
        <v>#N/A</v>
      </c>
    </row>
    <row r="4487" spans="1:27" x14ac:dyDescent="0.3">
      <c r="A4487" s="43">
        <v>2083677</v>
      </c>
      <c r="B4487" s="43" t="s">
        <v>4132</v>
      </c>
      <c r="C4487" s="43" t="s">
        <v>1061</v>
      </c>
      <c r="D4487" s="41"/>
      <c r="E4487" s="43" t="s">
        <v>35</v>
      </c>
      <c r="F4487" s="43" t="s">
        <v>28</v>
      </c>
      <c r="G4487" s="43">
        <v>45003</v>
      </c>
      <c r="H4487" s="41"/>
      <c r="I4487" s="41"/>
      <c r="J4487" s="43"/>
      <c r="K4487" s="41"/>
      <c r="L4487" s="41"/>
      <c r="M4487" s="41"/>
      <c r="N4487" s="41"/>
      <c r="O4487" s="41"/>
      <c r="P4487" s="41"/>
      <c r="Q4487" s="41"/>
      <c r="R4487" s="41"/>
      <c r="S4487" s="41"/>
      <c r="T4487" s="41"/>
      <c r="U4487" s="41"/>
      <c r="V4487" s="41"/>
      <c r="W4487" s="41"/>
      <c r="X4487" s="41"/>
      <c r="Y4487" s="43" t="str">
        <f t="shared" si="140"/>
        <v>COMP</v>
      </c>
      <c r="Z4487" s="43">
        <v>1302460</v>
      </c>
      <c r="AA4487" s="43">
        <f t="shared" si="141"/>
        <v>2083677</v>
      </c>
    </row>
    <row r="4488" spans="1:27" x14ac:dyDescent="0.3">
      <c r="A4488" s="43">
        <v>1793204</v>
      </c>
      <c r="B4488" s="43" t="s">
        <v>4133</v>
      </c>
      <c r="C4488" s="43" t="s">
        <v>4134</v>
      </c>
      <c r="D4488" s="41"/>
      <c r="E4488" s="43" t="s">
        <v>35</v>
      </c>
      <c r="F4488" s="43" t="s">
        <v>30</v>
      </c>
      <c r="G4488" s="43">
        <v>41026</v>
      </c>
      <c r="H4488" s="41"/>
      <c r="I4488" s="41"/>
      <c r="J4488" s="43"/>
      <c r="K4488" s="41"/>
      <c r="L4488" s="41"/>
      <c r="M4488" s="41"/>
      <c r="N4488" s="41"/>
      <c r="O4488" s="41"/>
      <c r="P4488" s="41"/>
      <c r="Q4488" s="41"/>
      <c r="R4488" s="41"/>
      <c r="S4488" s="41"/>
      <c r="T4488" s="41"/>
      <c r="U4488" s="41"/>
      <c r="V4488" s="41"/>
      <c r="W4488" s="41"/>
      <c r="X4488" s="41"/>
      <c r="Y4488" s="43" t="str">
        <f t="shared" si="140"/>
        <v>COMP</v>
      </c>
      <c r="Z4488" s="43">
        <v>2061533</v>
      </c>
      <c r="AA4488" s="43">
        <f t="shared" si="141"/>
        <v>1793204</v>
      </c>
    </row>
    <row r="4489" spans="1:27" x14ac:dyDescent="0.3">
      <c r="A4489" s="43">
        <v>2018282</v>
      </c>
      <c r="B4489" s="43" t="s">
        <v>4135</v>
      </c>
      <c r="C4489" s="43" t="s">
        <v>1514</v>
      </c>
      <c r="D4489" s="41"/>
      <c r="E4489" s="43" t="s">
        <v>6263</v>
      </c>
      <c r="F4489" s="43" t="s">
        <v>30</v>
      </c>
      <c r="G4489" s="43">
        <v>45038</v>
      </c>
      <c r="H4489" s="41"/>
      <c r="I4489" s="41"/>
      <c r="J4489" s="43"/>
      <c r="K4489" s="41"/>
      <c r="L4489" s="41"/>
      <c r="M4489" s="41"/>
      <c r="N4489" s="41"/>
      <c r="O4489" s="41"/>
      <c r="P4489" s="41"/>
      <c r="Q4489" s="41"/>
      <c r="R4489" s="41"/>
      <c r="S4489" s="41"/>
      <c r="T4489" s="41"/>
      <c r="U4489" s="41"/>
      <c r="V4489" s="41"/>
      <c r="W4489" s="41"/>
      <c r="X4489" s="41"/>
      <c r="Y4489" s="43" t="str">
        <f t="shared" si="140"/>
        <v/>
      </c>
      <c r="Z4489" s="43">
        <v>1700148</v>
      </c>
      <c r="AA4489" s="43" t="e">
        <f t="shared" si="141"/>
        <v>#N/A</v>
      </c>
    </row>
    <row r="4490" spans="1:27" x14ac:dyDescent="0.3">
      <c r="A4490" s="43">
        <v>786092</v>
      </c>
      <c r="B4490" s="43" t="s">
        <v>4136</v>
      </c>
      <c r="C4490" s="43" t="s">
        <v>996</v>
      </c>
      <c r="D4490" s="41"/>
      <c r="E4490" s="43" t="s">
        <v>29</v>
      </c>
      <c r="F4490" s="43" t="s">
        <v>28</v>
      </c>
      <c r="G4490" s="43">
        <v>37037</v>
      </c>
      <c r="H4490" s="41"/>
      <c r="I4490" s="41"/>
      <c r="J4490" s="43"/>
      <c r="K4490" s="41"/>
      <c r="L4490" s="41"/>
      <c r="M4490" s="41"/>
      <c r="N4490" s="41"/>
      <c r="O4490" s="41"/>
      <c r="P4490" s="41"/>
      <c r="Q4490" s="41"/>
      <c r="R4490" s="41"/>
      <c r="S4490" s="41"/>
      <c r="T4490" s="41"/>
      <c r="U4490" s="41"/>
      <c r="V4490" s="41"/>
      <c r="W4490" s="41"/>
      <c r="X4490" s="41"/>
      <c r="Y4490" s="43" t="str">
        <f t="shared" si="140"/>
        <v>COMP</v>
      </c>
      <c r="Z4490" s="43">
        <v>1485751</v>
      </c>
      <c r="AA4490" s="43">
        <f t="shared" si="141"/>
        <v>786092</v>
      </c>
    </row>
    <row r="4491" spans="1:27" x14ac:dyDescent="0.3">
      <c r="A4491" s="43">
        <v>1812022</v>
      </c>
      <c r="B4491" s="43" t="s">
        <v>4137</v>
      </c>
      <c r="C4491" s="43" t="s">
        <v>346</v>
      </c>
      <c r="D4491" s="41"/>
      <c r="E4491" s="43" t="s">
        <v>6263</v>
      </c>
      <c r="F4491" s="43" t="s">
        <v>28</v>
      </c>
      <c r="G4491" s="43">
        <v>28030</v>
      </c>
      <c r="H4491" s="41"/>
      <c r="I4491" s="41"/>
      <c r="J4491" s="43"/>
      <c r="K4491" s="41"/>
      <c r="L4491" s="41"/>
      <c r="M4491" s="41"/>
      <c r="N4491" s="41"/>
      <c r="O4491" s="41"/>
      <c r="P4491" s="41"/>
      <c r="Q4491" s="41"/>
      <c r="R4491" s="41"/>
      <c r="S4491" s="41"/>
      <c r="T4491" s="41"/>
      <c r="U4491" s="41"/>
      <c r="V4491" s="41"/>
      <c r="W4491" s="41"/>
      <c r="X4491" s="41"/>
      <c r="Y4491" s="43" t="str">
        <f t="shared" si="140"/>
        <v>COMP</v>
      </c>
      <c r="Z4491" s="43">
        <v>2404791</v>
      </c>
      <c r="AA4491" s="43">
        <f t="shared" si="141"/>
        <v>1812022</v>
      </c>
    </row>
    <row r="4492" spans="1:27" x14ac:dyDescent="0.3">
      <c r="A4492" s="43">
        <v>2341785</v>
      </c>
      <c r="B4492" s="43" t="s">
        <v>4138</v>
      </c>
      <c r="C4492" s="43" t="s">
        <v>541</v>
      </c>
      <c r="D4492" s="41"/>
      <c r="E4492" s="43" t="s">
        <v>29</v>
      </c>
      <c r="F4492" s="43" t="s">
        <v>28</v>
      </c>
      <c r="G4492" s="43">
        <v>37046</v>
      </c>
      <c r="H4492" s="41"/>
      <c r="I4492" s="41"/>
      <c r="J4492" s="43"/>
      <c r="K4492" s="41"/>
      <c r="L4492" s="41"/>
      <c r="M4492" s="41"/>
      <c r="N4492" s="41"/>
      <c r="O4492" s="41"/>
      <c r="P4492" s="41"/>
      <c r="Q4492" s="41"/>
      <c r="R4492" s="41"/>
      <c r="S4492" s="41"/>
      <c r="T4492" s="41"/>
      <c r="U4492" s="41"/>
      <c r="V4492" s="41"/>
      <c r="W4492" s="41"/>
      <c r="X4492" s="41"/>
      <c r="Y4492" s="43" t="str">
        <f t="shared" si="140"/>
        <v/>
      </c>
      <c r="Z4492" s="43">
        <v>1899637</v>
      </c>
      <c r="AA4492" s="43" t="e">
        <f t="shared" si="141"/>
        <v>#N/A</v>
      </c>
    </row>
    <row r="4493" spans="1:27" x14ac:dyDescent="0.3">
      <c r="A4493" s="43">
        <v>1907750</v>
      </c>
      <c r="B4493" s="43" t="s">
        <v>4139</v>
      </c>
      <c r="C4493" s="43" t="s">
        <v>757</v>
      </c>
      <c r="D4493" s="41"/>
      <c r="E4493" s="43" t="s">
        <v>6263</v>
      </c>
      <c r="F4493" s="43" t="s">
        <v>30</v>
      </c>
      <c r="G4493" s="43">
        <v>18036</v>
      </c>
      <c r="H4493" s="41"/>
      <c r="I4493" s="41"/>
      <c r="J4493" s="43"/>
      <c r="K4493" s="41"/>
      <c r="L4493" s="41"/>
      <c r="M4493" s="41"/>
      <c r="N4493" s="41"/>
      <c r="O4493" s="41"/>
      <c r="P4493" s="41"/>
      <c r="Q4493" s="41"/>
      <c r="R4493" s="41"/>
      <c r="S4493" s="41"/>
      <c r="T4493" s="41"/>
      <c r="U4493" s="41"/>
      <c r="V4493" s="41"/>
      <c r="W4493" s="41"/>
      <c r="X4493" s="41"/>
      <c r="Y4493" s="43" t="str">
        <f t="shared" si="140"/>
        <v/>
      </c>
      <c r="Z4493" s="43">
        <v>1811024</v>
      </c>
      <c r="AA4493" s="43" t="e">
        <f t="shared" si="141"/>
        <v>#N/A</v>
      </c>
    </row>
    <row r="4494" spans="1:27" x14ac:dyDescent="0.3">
      <c r="A4494" s="43">
        <v>495905</v>
      </c>
      <c r="B4494" s="43" t="s">
        <v>4139</v>
      </c>
      <c r="C4494" s="43" t="s">
        <v>221</v>
      </c>
      <c r="D4494" s="41"/>
      <c r="E4494" s="43" t="s">
        <v>6263</v>
      </c>
      <c r="F4494" s="43" t="s">
        <v>28</v>
      </c>
      <c r="G4494" s="43">
        <v>18036</v>
      </c>
      <c r="H4494" s="41"/>
      <c r="I4494" s="41"/>
      <c r="J4494" s="43"/>
      <c r="K4494" s="41"/>
      <c r="L4494" s="41"/>
      <c r="M4494" s="41"/>
      <c r="N4494" s="41"/>
      <c r="O4494" s="41"/>
      <c r="P4494" s="41"/>
      <c r="Q4494" s="41"/>
      <c r="R4494" s="41"/>
      <c r="S4494" s="41"/>
      <c r="T4494" s="41"/>
      <c r="U4494" s="41"/>
      <c r="V4494" s="41"/>
      <c r="W4494" s="41"/>
      <c r="X4494" s="41"/>
      <c r="Y4494" s="43" t="str">
        <f t="shared" si="140"/>
        <v/>
      </c>
      <c r="Z4494" s="43">
        <v>1556524</v>
      </c>
      <c r="AA4494" s="43" t="e">
        <f t="shared" si="141"/>
        <v>#N/A</v>
      </c>
    </row>
    <row r="4495" spans="1:27" x14ac:dyDescent="0.3">
      <c r="A4495" s="43">
        <v>1775286</v>
      </c>
      <c r="B4495" s="43" t="s">
        <v>4140</v>
      </c>
      <c r="C4495" s="43" t="s">
        <v>399</v>
      </c>
      <c r="D4495" s="41"/>
      <c r="E4495" s="43" t="s">
        <v>6263</v>
      </c>
      <c r="F4495" s="43" t="s">
        <v>28</v>
      </c>
      <c r="G4495" s="43">
        <v>28040</v>
      </c>
      <c r="H4495" s="41"/>
      <c r="I4495" s="41"/>
      <c r="J4495" s="43"/>
      <c r="K4495" s="41"/>
      <c r="L4495" s="41"/>
      <c r="M4495" s="41"/>
      <c r="N4495" s="41"/>
      <c r="O4495" s="41"/>
      <c r="P4495" s="41"/>
      <c r="Q4495" s="41"/>
      <c r="R4495" s="41"/>
      <c r="S4495" s="41"/>
      <c r="T4495" s="41"/>
      <c r="U4495" s="41"/>
      <c r="V4495" s="41"/>
      <c r="W4495" s="41"/>
      <c r="X4495" s="41"/>
      <c r="Y4495" s="43" t="str">
        <f t="shared" si="140"/>
        <v>COMP</v>
      </c>
      <c r="Z4495" s="43">
        <v>1803770</v>
      </c>
      <c r="AA4495" s="43">
        <f t="shared" si="141"/>
        <v>1775286</v>
      </c>
    </row>
    <row r="4496" spans="1:27" x14ac:dyDescent="0.3">
      <c r="A4496" s="43">
        <v>1928864</v>
      </c>
      <c r="B4496" s="43" t="s">
        <v>4141</v>
      </c>
      <c r="C4496" s="43" t="s">
        <v>1927</v>
      </c>
      <c r="D4496" s="41"/>
      <c r="E4496" s="43" t="s">
        <v>6263</v>
      </c>
      <c r="F4496" s="43" t="s">
        <v>30</v>
      </c>
      <c r="G4496" s="43">
        <v>45008</v>
      </c>
      <c r="H4496" s="41"/>
      <c r="I4496" s="41"/>
      <c r="J4496" s="43"/>
      <c r="K4496" s="41"/>
      <c r="L4496" s="41"/>
      <c r="M4496" s="41"/>
      <c r="N4496" s="41"/>
      <c r="O4496" s="41"/>
      <c r="P4496" s="41"/>
      <c r="Q4496" s="41"/>
      <c r="R4496" s="41"/>
      <c r="S4496" s="41"/>
      <c r="T4496" s="41"/>
      <c r="U4496" s="41"/>
      <c r="V4496" s="41"/>
      <c r="W4496" s="41"/>
      <c r="X4496" s="41"/>
      <c r="Y4496" s="43" t="str">
        <f t="shared" si="140"/>
        <v/>
      </c>
      <c r="Z4496" s="43">
        <v>1393991</v>
      </c>
      <c r="AA4496" s="43" t="e">
        <f t="shared" si="141"/>
        <v>#N/A</v>
      </c>
    </row>
    <row r="4497" spans="1:27" x14ac:dyDescent="0.3">
      <c r="A4497" s="43">
        <v>2385662</v>
      </c>
      <c r="B4497" s="43" t="s">
        <v>4142</v>
      </c>
      <c r="C4497" s="43" t="s">
        <v>1145</v>
      </c>
      <c r="D4497" s="41"/>
      <c r="E4497" s="43" t="s">
        <v>6263</v>
      </c>
      <c r="F4497" s="43" t="s">
        <v>30</v>
      </c>
      <c r="G4497" s="43">
        <v>28037</v>
      </c>
      <c r="H4497" s="41"/>
      <c r="I4497" s="41"/>
      <c r="J4497" s="43"/>
      <c r="K4497" s="41"/>
      <c r="L4497" s="41"/>
      <c r="M4497" s="41"/>
      <c r="N4497" s="41"/>
      <c r="O4497" s="41"/>
      <c r="P4497" s="41"/>
      <c r="Q4497" s="41"/>
      <c r="R4497" s="41"/>
      <c r="S4497" s="41"/>
      <c r="T4497" s="41"/>
      <c r="U4497" s="41"/>
      <c r="V4497" s="41"/>
      <c r="W4497" s="41"/>
      <c r="X4497" s="41"/>
      <c r="Y4497" s="43" t="str">
        <f t="shared" si="140"/>
        <v>COMP</v>
      </c>
      <c r="Z4497" s="43">
        <v>824066</v>
      </c>
      <c r="AA4497" s="43">
        <f t="shared" si="141"/>
        <v>2385662</v>
      </c>
    </row>
    <row r="4498" spans="1:27" x14ac:dyDescent="0.3">
      <c r="A4498" s="43">
        <v>761045</v>
      </c>
      <c r="B4498" s="43" t="s">
        <v>4142</v>
      </c>
      <c r="C4498" s="43" t="s">
        <v>422</v>
      </c>
      <c r="D4498" s="41"/>
      <c r="E4498" s="43" t="s">
        <v>6263</v>
      </c>
      <c r="F4498" s="43" t="s">
        <v>28</v>
      </c>
      <c r="G4498" s="43">
        <v>41026</v>
      </c>
      <c r="H4498" s="41"/>
      <c r="I4498" s="41"/>
      <c r="J4498" s="43"/>
      <c r="K4498" s="41"/>
      <c r="L4498" s="41"/>
      <c r="M4498" s="41"/>
      <c r="N4498" s="41"/>
      <c r="O4498" s="41"/>
      <c r="P4498" s="41"/>
      <c r="Q4498" s="41"/>
      <c r="R4498" s="41"/>
      <c r="S4498" s="41"/>
      <c r="T4498" s="41"/>
      <c r="U4498" s="41"/>
      <c r="V4498" s="41"/>
      <c r="W4498" s="41"/>
      <c r="X4498" s="41"/>
      <c r="Y4498" s="43" t="str">
        <f t="shared" si="140"/>
        <v/>
      </c>
      <c r="Z4498" s="43">
        <v>1215056</v>
      </c>
      <c r="AA4498" s="43" t="e">
        <f t="shared" si="141"/>
        <v>#N/A</v>
      </c>
    </row>
    <row r="4499" spans="1:27" x14ac:dyDescent="0.3">
      <c r="A4499" s="43">
        <v>2237053</v>
      </c>
      <c r="B4499" s="43" t="s">
        <v>4143</v>
      </c>
      <c r="C4499" s="43" t="s">
        <v>2332</v>
      </c>
      <c r="D4499" s="41"/>
      <c r="E4499" s="43" t="s">
        <v>29</v>
      </c>
      <c r="F4499" s="43" t="s">
        <v>30</v>
      </c>
      <c r="G4499" s="43">
        <v>45045</v>
      </c>
      <c r="H4499" s="41"/>
      <c r="I4499" s="41"/>
      <c r="J4499" s="43"/>
      <c r="K4499" s="41"/>
      <c r="L4499" s="41"/>
      <c r="M4499" s="41"/>
      <c r="N4499" s="41"/>
      <c r="O4499" s="41"/>
      <c r="P4499" s="41"/>
      <c r="Q4499" s="41"/>
      <c r="R4499" s="41"/>
      <c r="S4499" s="41"/>
      <c r="T4499" s="41"/>
      <c r="U4499" s="41"/>
      <c r="V4499" s="41"/>
      <c r="W4499" s="41"/>
      <c r="X4499" s="41"/>
      <c r="Y4499" s="43" t="str">
        <f t="shared" si="140"/>
        <v>COMP</v>
      </c>
      <c r="Z4499" s="43">
        <v>2027995</v>
      </c>
      <c r="AA4499" s="43">
        <f t="shared" si="141"/>
        <v>2237053</v>
      </c>
    </row>
    <row r="4500" spans="1:27" x14ac:dyDescent="0.3">
      <c r="A4500" s="43">
        <v>2386930</v>
      </c>
      <c r="B4500" s="43" t="s">
        <v>4144</v>
      </c>
      <c r="C4500" s="43" t="s">
        <v>4145</v>
      </c>
      <c r="D4500" s="41"/>
      <c r="E4500" s="43" t="s">
        <v>35</v>
      </c>
      <c r="F4500" s="43" t="s">
        <v>30</v>
      </c>
      <c r="G4500" s="43">
        <v>37016</v>
      </c>
      <c r="H4500" s="41"/>
      <c r="I4500" s="41"/>
      <c r="J4500" s="43"/>
      <c r="K4500" s="41"/>
      <c r="L4500" s="41"/>
      <c r="M4500" s="41"/>
      <c r="N4500" s="41"/>
      <c r="O4500" s="41"/>
      <c r="P4500" s="41"/>
      <c r="Q4500" s="41"/>
      <c r="R4500" s="41"/>
      <c r="S4500" s="41"/>
      <c r="T4500" s="41"/>
      <c r="U4500" s="41"/>
      <c r="V4500" s="41"/>
      <c r="W4500" s="41"/>
      <c r="X4500" s="41"/>
      <c r="Y4500" s="43" t="str">
        <f t="shared" si="140"/>
        <v>COMP</v>
      </c>
      <c r="Z4500" s="43">
        <v>1320844</v>
      </c>
      <c r="AA4500" s="43">
        <f t="shared" si="141"/>
        <v>2386930</v>
      </c>
    </row>
    <row r="4501" spans="1:27" x14ac:dyDescent="0.3">
      <c r="A4501" s="43">
        <v>1747481</v>
      </c>
      <c r="B4501" s="43" t="s">
        <v>4146</v>
      </c>
      <c r="C4501" s="43" t="s">
        <v>529</v>
      </c>
      <c r="D4501" s="41"/>
      <c r="E4501" s="43" t="s">
        <v>6263</v>
      </c>
      <c r="F4501" s="43" t="s">
        <v>30</v>
      </c>
      <c r="G4501" s="43">
        <v>37024</v>
      </c>
      <c r="H4501" s="41"/>
      <c r="I4501" s="41"/>
      <c r="J4501" s="43"/>
      <c r="K4501" s="41"/>
      <c r="L4501" s="41"/>
      <c r="M4501" s="41"/>
      <c r="N4501" s="41"/>
      <c r="O4501" s="41"/>
      <c r="P4501" s="41"/>
      <c r="Q4501" s="41"/>
      <c r="R4501" s="41"/>
      <c r="S4501" s="41"/>
      <c r="T4501" s="41"/>
      <c r="U4501" s="41"/>
      <c r="V4501" s="41"/>
      <c r="W4501" s="41"/>
      <c r="X4501" s="41"/>
      <c r="Y4501" s="43" t="str">
        <f t="shared" si="140"/>
        <v>COMP</v>
      </c>
      <c r="Z4501" s="43">
        <v>1910660</v>
      </c>
      <c r="AA4501" s="43">
        <f t="shared" si="141"/>
        <v>1747481</v>
      </c>
    </row>
    <row r="4502" spans="1:27" x14ac:dyDescent="0.3">
      <c r="A4502" s="43">
        <v>2251693</v>
      </c>
      <c r="B4502" s="43" t="s">
        <v>4146</v>
      </c>
      <c r="C4502" s="43" t="s">
        <v>399</v>
      </c>
      <c r="D4502" s="41"/>
      <c r="E4502" s="43" t="s">
        <v>6263</v>
      </c>
      <c r="F4502" s="43" t="s">
        <v>28</v>
      </c>
      <c r="G4502" s="43">
        <v>41003</v>
      </c>
      <c r="H4502" s="41"/>
      <c r="I4502" s="41"/>
      <c r="J4502" s="43"/>
      <c r="K4502" s="41"/>
      <c r="L4502" s="41"/>
      <c r="M4502" s="41"/>
      <c r="N4502" s="41"/>
      <c r="O4502" s="41"/>
      <c r="P4502" s="41"/>
      <c r="Q4502" s="41"/>
      <c r="R4502" s="41"/>
      <c r="S4502" s="41"/>
      <c r="T4502" s="41"/>
      <c r="U4502" s="41"/>
      <c r="V4502" s="41"/>
      <c r="W4502" s="41"/>
      <c r="X4502" s="41"/>
      <c r="Y4502" s="43" t="str">
        <f t="shared" si="140"/>
        <v/>
      </c>
      <c r="Z4502" s="43">
        <v>878790</v>
      </c>
      <c r="AA4502" s="43" t="e">
        <f t="shared" si="141"/>
        <v>#N/A</v>
      </c>
    </row>
    <row r="4503" spans="1:27" x14ac:dyDescent="0.3">
      <c r="A4503" s="43">
        <v>2375274</v>
      </c>
      <c r="B4503" s="43" t="s">
        <v>4147</v>
      </c>
      <c r="C4503" s="43" t="s">
        <v>2332</v>
      </c>
      <c r="D4503" s="41"/>
      <c r="E4503" s="43" t="s">
        <v>6263</v>
      </c>
      <c r="F4503" s="43" t="s">
        <v>30</v>
      </c>
      <c r="G4503" s="43">
        <v>41006</v>
      </c>
      <c r="H4503" s="41"/>
      <c r="I4503" s="41"/>
      <c r="J4503" s="43"/>
      <c r="K4503" s="41"/>
      <c r="L4503" s="41"/>
      <c r="M4503" s="41"/>
      <c r="N4503" s="41"/>
      <c r="O4503" s="41"/>
      <c r="P4503" s="41"/>
      <c r="Q4503" s="41"/>
      <c r="R4503" s="41"/>
      <c r="S4503" s="41"/>
      <c r="T4503" s="41"/>
      <c r="U4503" s="41"/>
      <c r="V4503" s="41"/>
      <c r="W4503" s="41"/>
      <c r="X4503" s="41"/>
      <c r="Y4503" s="43" t="str">
        <f t="shared" si="140"/>
        <v/>
      </c>
      <c r="Z4503" s="43">
        <v>2071980</v>
      </c>
      <c r="AA4503" s="43" t="e">
        <f t="shared" si="141"/>
        <v>#N/A</v>
      </c>
    </row>
    <row r="4504" spans="1:27" x14ac:dyDescent="0.3">
      <c r="A4504" s="43">
        <v>1322040</v>
      </c>
      <c r="B4504" s="43" t="s">
        <v>4148</v>
      </c>
      <c r="C4504" s="43" t="s">
        <v>1567</v>
      </c>
      <c r="D4504" s="41"/>
      <c r="E4504" s="43" t="s">
        <v>6263</v>
      </c>
      <c r="F4504" s="43" t="s">
        <v>28</v>
      </c>
      <c r="G4504" s="43">
        <v>37021</v>
      </c>
      <c r="H4504" s="41"/>
      <c r="I4504" s="41"/>
      <c r="J4504" s="43"/>
      <c r="K4504" s="41"/>
      <c r="L4504" s="41"/>
      <c r="M4504" s="41"/>
      <c r="N4504" s="41"/>
      <c r="O4504" s="41"/>
      <c r="P4504" s="41"/>
      <c r="Q4504" s="41"/>
      <c r="R4504" s="41"/>
      <c r="S4504" s="41"/>
      <c r="T4504" s="41"/>
      <c r="U4504" s="41"/>
      <c r="V4504" s="41"/>
      <c r="W4504" s="41"/>
      <c r="X4504" s="41"/>
      <c r="Y4504" s="43" t="str">
        <f t="shared" si="140"/>
        <v/>
      </c>
      <c r="Z4504" s="43">
        <v>1651906</v>
      </c>
      <c r="AA4504" s="43" t="e">
        <f t="shared" si="141"/>
        <v>#N/A</v>
      </c>
    </row>
    <row r="4505" spans="1:27" x14ac:dyDescent="0.3">
      <c r="A4505" s="43">
        <v>2246759</v>
      </c>
      <c r="B4505" s="43" t="s">
        <v>4149</v>
      </c>
      <c r="C4505" s="43" t="s">
        <v>318</v>
      </c>
      <c r="D4505" s="41"/>
      <c r="E4505" s="43" t="s">
        <v>35</v>
      </c>
      <c r="F4505" s="43" t="s">
        <v>28</v>
      </c>
      <c r="G4505" s="43">
        <v>36003</v>
      </c>
      <c r="H4505" s="41"/>
      <c r="I4505" s="41"/>
      <c r="J4505" s="43"/>
      <c r="K4505" s="41"/>
      <c r="L4505" s="41"/>
      <c r="M4505" s="41"/>
      <c r="N4505" s="41"/>
      <c r="O4505" s="41"/>
      <c r="P4505" s="41"/>
      <c r="Q4505" s="41"/>
      <c r="R4505" s="41"/>
      <c r="S4505" s="41"/>
      <c r="T4505" s="41"/>
      <c r="U4505" s="41"/>
      <c r="V4505" s="41"/>
      <c r="W4505" s="41"/>
      <c r="X4505" s="41"/>
      <c r="Y4505" s="43" t="str">
        <f t="shared" si="140"/>
        <v>COMP</v>
      </c>
      <c r="Z4505" s="43">
        <v>1783535</v>
      </c>
      <c r="AA4505" s="43">
        <f t="shared" si="141"/>
        <v>2246759</v>
      </c>
    </row>
    <row r="4506" spans="1:27" x14ac:dyDescent="0.3">
      <c r="A4506" s="43">
        <v>1912457</v>
      </c>
      <c r="B4506" s="43" t="s">
        <v>4150</v>
      </c>
      <c r="C4506" s="43" t="s">
        <v>274</v>
      </c>
      <c r="D4506" s="41"/>
      <c r="E4506" s="43" t="s">
        <v>6263</v>
      </c>
      <c r="F4506" s="43" t="s">
        <v>28</v>
      </c>
      <c r="G4506" s="43">
        <v>45005</v>
      </c>
      <c r="H4506" s="41"/>
      <c r="I4506" s="41"/>
      <c r="J4506" s="43"/>
      <c r="K4506" s="41"/>
      <c r="L4506" s="41"/>
      <c r="M4506" s="41"/>
      <c r="N4506" s="41"/>
      <c r="O4506" s="41"/>
      <c r="P4506" s="41"/>
      <c r="Q4506" s="41"/>
      <c r="R4506" s="41"/>
      <c r="S4506" s="41"/>
      <c r="T4506" s="41"/>
      <c r="U4506" s="41"/>
      <c r="V4506" s="41"/>
      <c r="W4506" s="41"/>
      <c r="X4506" s="41"/>
      <c r="Y4506" s="43" t="str">
        <f t="shared" si="140"/>
        <v>COMP</v>
      </c>
      <c r="Z4506" s="43">
        <v>2361916</v>
      </c>
      <c r="AA4506" s="43">
        <f t="shared" si="141"/>
        <v>1912457</v>
      </c>
    </row>
    <row r="4507" spans="1:27" x14ac:dyDescent="0.3">
      <c r="A4507" s="43">
        <v>948314</v>
      </c>
      <c r="B4507" s="43" t="s">
        <v>4151</v>
      </c>
      <c r="C4507" s="43" t="s">
        <v>1835</v>
      </c>
      <c r="D4507" s="41"/>
      <c r="E4507" s="43" t="s">
        <v>6263</v>
      </c>
      <c r="F4507" s="43" t="s">
        <v>28</v>
      </c>
      <c r="G4507" s="43">
        <v>45008</v>
      </c>
      <c r="H4507" s="41"/>
      <c r="I4507" s="41"/>
      <c r="J4507" s="43"/>
      <c r="K4507" s="41"/>
      <c r="L4507" s="41"/>
      <c r="M4507" s="41"/>
      <c r="N4507" s="41"/>
      <c r="O4507" s="41"/>
      <c r="P4507" s="41"/>
      <c r="Q4507" s="41"/>
      <c r="R4507" s="41"/>
      <c r="S4507" s="41"/>
      <c r="T4507" s="41"/>
      <c r="U4507" s="41"/>
      <c r="V4507" s="41"/>
      <c r="W4507" s="41"/>
      <c r="X4507" s="41"/>
      <c r="Y4507" s="43" t="str">
        <f t="shared" si="140"/>
        <v/>
      </c>
      <c r="Z4507" s="43">
        <v>557064</v>
      </c>
      <c r="AA4507" s="43" t="e">
        <f t="shared" si="141"/>
        <v>#N/A</v>
      </c>
    </row>
    <row r="4508" spans="1:27" x14ac:dyDescent="0.3">
      <c r="A4508" s="43">
        <v>2282245</v>
      </c>
      <c r="B4508" s="43" t="s">
        <v>4152</v>
      </c>
      <c r="C4508" s="43" t="s">
        <v>887</v>
      </c>
      <c r="D4508" s="41"/>
      <c r="E4508" s="43" t="s">
        <v>29</v>
      </c>
      <c r="F4508" s="43" t="s">
        <v>28</v>
      </c>
      <c r="G4508" s="43">
        <v>45056</v>
      </c>
      <c r="H4508" s="41"/>
      <c r="I4508" s="41"/>
      <c r="J4508" s="43"/>
      <c r="K4508" s="41"/>
      <c r="L4508" s="41"/>
      <c r="M4508" s="41"/>
      <c r="N4508" s="41"/>
      <c r="O4508" s="41"/>
      <c r="P4508" s="41"/>
      <c r="Q4508" s="41"/>
      <c r="R4508" s="41"/>
      <c r="S4508" s="41"/>
      <c r="T4508" s="41"/>
      <c r="U4508" s="41"/>
      <c r="V4508" s="41"/>
      <c r="W4508" s="41"/>
      <c r="X4508" s="41"/>
      <c r="Y4508" s="43" t="str">
        <f t="shared" si="140"/>
        <v>COMP</v>
      </c>
      <c r="Z4508" s="43">
        <v>1657268</v>
      </c>
      <c r="AA4508" s="43">
        <f t="shared" si="141"/>
        <v>2282245</v>
      </c>
    </row>
    <row r="4509" spans="1:27" x14ac:dyDescent="0.3">
      <c r="A4509" s="43">
        <v>1372315</v>
      </c>
      <c r="B4509" s="43" t="s">
        <v>4153</v>
      </c>
      <c r="C4509" s="43" t="s">
        <v>1059</v>
      </c>
      <c r="D4509" s="41"/>
      <c r="E4509" s="43" t="s">
        <v>6263</v>
      </c>
      <c r="F4509" s="43" t="s">
        <v>30</v>
      </c>
      <c r="G4509" s="43">
        <v>41031</v>
      </c>
      <c r="H4509" s="41"/>
      <c r="I4509" s="41"/>
      <c r="J4509" s="43"/>
      <c r="K4509" s="41"/>
      <c r="L4509" s="41"/>
      <c r="M4509" s="41"/>
      <c r="N4509" s="41"/>
      <c r="O4509" s="41"/>
      <c r="P4509" s="41"/>
      <c r="Q4509" s="41"/>
      <c r="R4509" s="41"/>
      <c r="S4509" s="41"/>
      <c r="T4509" s="41"/>
      <c r="U4509" s="41"/>
      <c r="V4509" s="41"/>
      <c r="W4509" s="41"/>
      <c r="X4509" s="41"/>
      <c r="Y4509" s="43" t="str">
        <f t="shared" si="140"/>
        <v/>
      </c>
      <c r="Z4509" s="43">
        <v>1968022</v>
      </c>
      <c r="AA4509" s="43" t="e">
        <f t="shared" si="141"/>
        <v>#N/A</v>
      </c>
    </row>
    <row r="4510" spans="1:27" x14ac:dyDescent="0.3">
      <c r="A4510" s="43">
        <v>1124882</v>
      </c>
      <c r="B4510" s="43" t="s">
        <v>4154</v>
      </c>
      <c r="C4510" s="43" t="s">
        <v>887</v>
      </c>
      <c r="D4510" s="41"/>
      <c r="E4510" s="43" t="s">
        <v>29</v>
      </c>
      <c r="F4510" s="43" t="s">
        <v>28</v>
      </c>
      <c r="G4510" s="43">
        <v>41012</v>
      </c>
      <c r="H4510" s="41"/>
      <c r="I4510" s="41"/>
      <c r="J4510" s="43"/>
      <c r="K4510" s="41"/>
      <c r="L4510" s="41"/>
      <c r="M4510" s="41"/>
      <c r="N4510" s="41"/>
      <c r="O4510" s="41"/>
      <c r="P4510" s="41"/>
      <c r="Q4510" s="41"/>
      <c r="R4510" s="41"/>
      <c r="S4510" s="41"/>
      <c r="T4510" s="41"/>
      <c r="U4510" s="41"/>
      <c r="V4510" s="41"/>
      <c r="W4510" s="41"/>
      <c r="X4510" s="41"/>
      <c r="Y4510" s="43" t="str">
        <f t="shared" si="140"/>
        <v>COMP</v>
      </c>
      <c r="Z4510" s="43">
        <v>386776</v>
      </c>
      <c r="AA4510" s="43">
        <f t="shared" si="141"/>
        <v>1124882</v>
      </c>
    </row>
    <row r="4511" spans="1:27" x14ac:dyDescent="0.3">
      <c r="A4511" s="43">
        <v>1656588</v>
      </c>
      <c r="B4511" s="43" t="s">
        <v>4155</v>
      </c>
      <c r="C4511" s="43" t="s">
        <v>173</v>
      </c>
      <c r="D4511" s="41"/>
      <c r="E4511" s="43" t="s">
        <v>6263</v>
      </c>
      <c r="F4511" s="43" t="s">
        <v>30</v>
      </c>
      <c r="G4511" s="43">
        <v>37024</v>
      </c>
      <c r="H4511" s="41"/>
      <c r="I4511" s="41"/>
      <c r="J4511" s="43"/>
      <c r="K4511" s="41"/>
      <c r="L4511" s="41"/>
      <c r="M4511" s="41"/>
      <c r="N4511" s="41"/>
      <c r="O4511" s="41"/>
      <c r="P4511" s="41"/>
      <c r="Q4511" s="41"/>
      <c r="R4511" s="41"/>
      <c r="S4511" s="41"/>
      <c r="T4511" s="41"/>
      <c r="U4511" s="41"/>
      <c r="V4511" s="41"/>
      <c r="W4511" s="41"/>
      <c r="X4511" s="41"/>
      <c r="Y4511" s="43" t="str">
        <f t="shared" si="140"/>
        <v>COMP</v>
      </c>
      <c r="Z4511" s="43">
        <v>1490940</v>
      </c>
      <c r="AA4511" s="43">
        <f t="shared" si="141"/>
        <v>1656588</v>
      </c>
    </row>
    <row r="4512" spans="1:27" x14ac:dyDescent="0.3">
      <c r="A4512" s="43">
        <v>1980712</v>
      </c>
      <c r="B4512" s="43" t="s">
        <v>4155</v>
      </c>
      <c r="C4512" s="43" t="s">
        <v>390</v>
      </c>
      <c r="D4512" s="41"/>
      <c r="E4512" s="43" t="s">
        <v>6263</v>
      </c>
      <c r="F4512" s="43" t="s">
        <v>30</v>
      </c>
      <c r="G4512" s="43">
        <v>37043</v>
      </c>
      <c r="H4512" s="41"/>
      <c r="I4512" s="41"/>
      <c r="J4512" s="43"/>
      <c r="K4512" s="41"/>
      <c r="L4512" s="41"/>
      <c r="M4512" s="41"/>
      <c r="N4512" s="41"/>
      <c r="O4512" s="41"/>
      <c r="P4512" s="41"/>
      <c r="Q4512" s="41"/>
      <c r="R4512" s="41"/>
      <c r="S4512" s="41"/>
      <c r="T4512" s="41"/>
      <c r="U4512" s="41"/>
      <c r="V4512" s="41"/>
      <c r="W4512" s="41"/>
      <c r="X4512" s="41"/>
      <c r="Y4512" s="43" t="str">
        <f t="shared" si="140"/>
        <v>COMP</v>
      </c>
      <c r="Z4512" s="43">
        <v>2174053</v>
      </c>
      <c r="AA4512" s="43">
        <f t="shared" si="141"/>
        <v>1980712</v>
      </c>
    </row>
    <row r="4513" spans="1:27" x14ac:dyDescent="0.3">
      <c r="A4513" s="43">
        <v>1781936</v>
      </c>
      <c r="B4513" s="43" t="s">
        <v>4155</v>
      </c>
      <c r="C4513" s="43" t="s">
        <v>287</v>
      </c>
      <c r="D4513" s="41"/>
      <c r="E4513" s="43" t="s">
        <v>6263</v>
      </c>
      <c r="F4513" s="43" t="s">
        <v>28</v>
      </c>
      <c r="G4513" s="43">
        <v>37024</v>
      </c>
      <c r="H4513" s="41"/>
      <c r="I4513" s="41"/>
      <c r="J4513" s="43"/>
      <c r="K4513" s="41"/>
      <c r="L4513" s="41"/>
      <c r="M4513" s="41"/>
      <c r="N4513" s="41"/>
      <c r="O4513" s="41"/>
      <c r="P4513" s="41"/>
      <c r="Q4513" s="41"/>
      <c r="R4513" s="41"/>
      <c r="S4513" s="41"/>
      <c r="T4513" s="41"/>
      <c r="U4513" s="41"/>
      <c r="V4513" s="41"/>
      <c r="W4513" s="41"/>
      <c r="X4513" s="41"/>
      <c r="Y4513" s="43" t="str">
        <f t="shared" si="140"/>
        <v>COMP</v>
      </c>
      <c r="Z4513" s="43">
        <v>1141907</v>
      </c>
      <c r="AA4513" s="43">
        <f t="shared" si="141"/>
        <v>1781936</v>
      </c>
    </row>
    <row r="4514" spans="1:27" x14ac:dyDescent="0.3">
      <c r="A4514" s="43">
        <v>2218102</v>
      </c>
      <c r="B4514" s="43" t="s">
        <v>4156</v>
      </c>
      <c r="C4514" s="43" t="s">
        <v>922</v>
      </c>
      <c r="D4514" s="41"/>
      <c r="E4514" s="43" t="s">
        <v>6263</v>
      </c>
      <c r="F4514" s="43" t="s">
        <v>30</v>
      </c>
      <c r="G4514" s="43">
        <v>41026</v>
      </c>
      <c r="H4514" s="41"/>
      <c r="I4514" s="41"/>
      <c r="J4514" s="43"/>
      <c r="K4514" s="41"/>
      <c r="L4514" s="41"/>
      <c r="M4514" s="41"/>
      <c r="N4514" s="41"/>
      <c r="O4514" s="41"/>
      <c r="P4514" s="41"/>
      <c r="Q4514" s="41"/>
      <c r="R4514" s="41"/>
      <c r="S4514" s="41"/>
      <c r="T4514" s="41"/>
      <c r="U4514" s="41"/>
      <c r="V4514" s="41"/>
      <c r="W4514" s="41"/>
      <c r="X4514" s="41"/>
      <c r="Y4514" s="43" t="str">
        <f t="shared" si="140"/>
        <v/>
      </c>
      <c r="Z4514" s="43">
        <v>185117</v>
      </c>
      <c r="AA4514" s="43" t="e">
        <f t="shared" si="141"/>
        <v>#N/A</v>
      </c>
    </row>
    <row r="4515" spans="1:27" x14ac:dyDescent="0.3">
      <c r="A4515" s="43">
        <v>2413680</v>
      </c>
      <c r="B4515" s="43" t="s">
        <v>4157</v>
      </c>
      <c r="C4515" s="43" t="s">
        <v>1904</v>
      </c>
      <c r="D4515" s="41"/>
      <c r="E4515" s="43" t="s">
        <v>6263</v>
      </c>
      <c r="F4515" s="43" t="s">
        <v>28</v>
      </c>
      <c r="G4515" s="43">
        <v>28040</v>
      </c>
      <c r="H4515" s="41"/>
      <c r="I4515" s="41"/>
      <c r="J4515" s="43"/>
      <c r="K4515" s="41"/>
      <c r="L4515" s="41"/>
      <c r="M4515" s="41"/>
      <c r="N4515" s="41"/>
      <c r="O4515" s="41"/>
      <c r="P4515" s="41"/>
      <c r="Q4515" s="41"/>
      <c r="R4515" s="41"/>
      <c r="S4515" s="41"/>
      <c r="T4515" s="41"/>
      <c r="U4515" s="41"/>
      <c r="V4515" s="41"/>
      <c r="W4515" s="41"/>
      <c r="X4515" s="41"/>
      <c r="Y4515" s="43" t="str">
        <f t="shared" si="140"/>
        <v/>
      </c>
      <c r="Z4515" s="43">
        <v>1775191</v>
      </c>
      <c r="AA4515" s="43" t="e">
        <f t="shared" si="141"/>
        <v>#N/A</v>
      </c>
    </row>
    <row r="4516" spans="1:27" x14ac:dyDescent="0.3">
      <c r="A4516" s="43">
        <v>2348996</v>
      </c>
      <c r="B4516" s="43" t="s">
        <v>4157</v>
      </c>
      <c r="C4516" s="43" t="s">
        <v>1752</v>
      </c>
      <c r="D4516" s="41"/>
      <c r="E4516" s="43" t="s">
        <v>29</v>
      </c>
      <c r="F4516" s="43" t="s">
        <v>30</v>
      </c>
      <c r="G4516" s="43">
        <v>28040</v>
      </c>
      <c r="H4516" s="41"/>
      <c r="I4516" s="41"/>
      <c r="J4516" s="43"/>
      <c r="K4516" s="41"/>
      <c r="L4516" s="41"/>
      <c r="M4516" s="41"/>
      <c r="N4516" s="41"/>
      <c r="O4516" s="41"/>
      <c r="P4516" s="41"/>
      <c r="Q4516" s="41"/>
      <c r="R4516" s="41"/>
      <c r="S4516" s="41"/>
      <c r="T4516" s="41"/>
      <c r="U4516" s="41"/>
      <c r="V4516" s="41"/>
      <c r="W4516" s="41"/>
      <c r="X4516" s="41"/>
      <c r="Y4516" s="43" t="str">
        <f t="shared" si="140"/>
        <v/>
      </c>
      <c r="Z4516" s="43">
        <v>1362532</v>
      </c>
      <c r="AA4516" s="43" t="e">
        <f t="shared" si="141"/>
        <v>#N/A</v>
      </c>
    </row>
    <row r="4517" spans="1:27" x14ac:dyDescent="0.3">
      <c r="A4517" s="43">
        <v>2421346</v>
      </c>
      <c r="B4517" s="43" t="s">
        <v>4158</v>
      </c>
      <c r="C4517" s="43" t="s">
        <v>401</v>
      </c>
      <c r="D4517" s="41"/>
      <c r="E4517" s="43" t="s">
        <v>6263</v>
      </c>
      <c r="F4517" s="43" t="s">
        <v>30</v>
      </c>
      <c r="G4517" s="43">
        <v>28037</v>
      </c>
      <c r="H4517" s="41"/>
      <c r="I4517" s="41"/>
      <c r="J4517" s="43"/>
      <c r="K4517" s="41"/>
      <c r="L4517" s="41"/>
      <c r="M4517" s="41"/>
      <c r="N4517" s="41"/>
      <c r="O4517" s="41"/>
      <c r="P4517" s="41"/>
      <c r="Q4517" s="41"/>
      <c r="R4517" s="41"/>
      <c r="S4517" s="41"/>
      <c r="T4517" s="41"/>
      <c r="U4517" s="41"/>
      <c r="V4517" s="41"/>
      <c r="W4517" s="41"/>
      <c r="X4517" s="41"/>
      <c r="Y4517" s="43" t="str">
        <f t="shared" si="140"/>
        <v/>
      </c>
      <c r="Z4517" s="43">
        <v>1938085</v>
      </c>
      <c r="AA4517" s="43" t="e">
        <f t="shared" si="141"/>
        <v>#N/A</v>
      </c>
    </row>
    <row r="4518" spans="1:27" x14ac:dyDescent="0.3">
      <c r="A4518" s="43">
        <v>2318359</v>
      </c>
      <c r="B4518" s="43" t="s">
        <v>4158</v>
      </c>
      <c r="C4518" s="43" t="s">
        <v>202</v>
      </c>
      <c r="D4518" s="41"/>
      <c r="E4518" s="43" t="s">
        <v>6263</v>
      </c>
      <c r="F4518" s="43" t="s">
        <v>28</v>
      </c>
      <c r="G4518" s="43">
        <v>28037</v>
      </c>
      <c r="H4518" s="41"/>
      <c r="I4518" s="41"/>
      <c r="J4518" s="43"/>
      <c r="K4518" s="41"/>
      <c r="L4518" s="41"/>
      <c r="M4518" s="41"/>
      <c r="N4518" s="41"/>
      <c r="O4518" s="41"/>
      <c r="P4518" s="41"/>
      <c r="Q4518" s="41"/>
      <c r="R4518" s="41"/>
      <c r="S4518" s="41"/>
      <c r="T4518" s="41"/>
      <c r="U4518" s="41"/>
      <c r="V4518" s="41"/>
      <c r="W4518" s="41"/>
      <c r="X4518" s="41"/>
      <c r="Y4518" s="43" t="str">
        <f t="shared" si="140"/>
        <v/>
      </c>
      <c r="Z4518" s="43">
        <v>1270088</v>
      </c>
      <c r="AA4518" s="43" t="e">
        <f t="shared" si="141"/>
        <v>#N/A</v>
      </c>
    </row>
    <row r="4519" spans="1:27" x14ac:dyDescent="0.3">
      <c r="A4519" s="43">
        <v>2178730</v>
      </c>
      <c r="B4519" s="43" t="s">
        <v>4159</v>
      </c>
      <c r="C4519" s="43" t="s">
        <v>2118</v>
      </c>
      <c r="D4519" s="41"/>
      <c r="E4519" s="43" t="s">
        <v>6263</v>
      </c>
      <c r="F4519" s="43" t="s">
        <v>30</v>
      </c>
      <c r="G4519" s="43">
        <v>45057</v>
      </c>
      <c r="H4519" s="41"/>
      <c r="I4519" s="41"/>
      <c r="J4519" s="43"/>
      <c r="K4519" s="41"/>
      <c r="L4519" s="41"/>
      <c r="M4519" s="41"/>
      <c r="N4519" s="41"/>
      <c r="O4519" s="41"/>
      <c r="P4519" s="41"/>
      <c r="Q4519" s="41"/>
      <c r="R4519" s="41"/>
      <c r="S4519" s="41"/>
      <c r="T4519" s="41"/>
      <c r="U4519" s="41"/>
      <c r="V4519" s="41"/>
      <c r="W4519" s="41"/>
      <c r="X4519" s="41"/>
      <c r="Y4519" s="43" t="str">
        <f t="shared" si="140"/>
        <v>COMP</v>
      </c>
      <c r="Z4519" s="43">
        <v>1215909</v>
      </c>
      <c r="AA4519" s="43">
        <f t="shared" si="141"/>
        <v>2178730</v>
      </c>
    </row>
    <row r="4520" spans="1:27" x14ac:dyDescent="0.3">
      <c r="A4520" s="43">
        <v>1475058</v>
      </c>
      <c r="B4520" s="43" t="s">
        <v>4160</v>
      </c>
      <c r="C4520" s="43" t="s">
        <v>793</v>
      </c>
      <c r="D4520" s="41"/>
      <c r="E4520" s="43" t="s">
        <v>35</v>
      </c>
      <c r="F4520" s="43" t="s">
        <v>28</v>
      </c>
      <c r="G4520" s="43">
        <v>41016</v>
      </c>
      <c r="H4520" s="41"/>
      <c r="I4520" s="41"/>
      <c r="J4520" s="43"/>
      <c r="K4520" s="41"/>
      <c r="L4520" s="41"/>
      <c r="M4520" s="41"/>
      <c r="N4520" s="41"/>
      <c r="O4520" s="41"/>
      <c r="P4520" s="41"/>
      <c r="Q4520" s="41"/>
      <c r="R4520" s="41"/>
      <c r="S4520" s="41"/>
      <c r="T4520" s="41"/>
      <c r="U4520" s="41"/>
      <c r="V4520" s="41"/>
      <c r="W4520" s="41"/>
      <c r="X4520" s="41"/>
      <c r="Y4520" s="43" t="str">
        <f t="shared" si="140"/>
        <v>COMP</v>
      </c>
      <c r="Z4520" s="43">
        <v>2173531</v>
      </c>
      <c r="AA4520" s="43">
        <f t="shared" si="141"/>
        <v>1475058</v>
      </c>
    </row>
    <row r="4521" spans="1:27" x14ac:dyDescent="0.3">
      <c r="A4521" s="43">
        <v>2138278</v>
      </c>
      <c r="B4521" s="43" t="s">
        <v>4161</v>
      </c>
      <c r="C4521" s="43" t="s">
        <v>936</v>
      </c>
      <c r="D4521" s="41"/>
      <c r="E4521" s="43" t="s">
        <v>6263</v>
      </c>
      <c r="F4521" s="43" t="s">
        <v>30</v>
      </c>
      <c r="G4521" s="43">
        <v>45038</v>
      </c>
      <c r="H4521" s="41"/>
      <c r="I4521" s="41"/>
      <c r="J4521" s="43"/>
      <c r="K4521" s="41"/>
      <c r="L4521" s="41"/>
      <c r="M4521" s="41"/>
      <c r="N4521" s="41"/>
      <c r="O4521" s="41"/>
      <c r="P4521" s="41"/>
      <c r="Q4521" s="41"/>
      <c r="R4521" s="41"/>
      <c r="S4521" s="41"/>
      <c r="T4521" s="41"/>
      <c r="U4521" s="41"/>
      <c r="V4521" s="41"/>
      <c r="W4521" s="41"/>
      <c r="X4521" s="41"/>
      <c r="Y4521" s="43" t="str">
        <f t="shared" si="140"/>
        <v/>
      </c>
      <c r="Z4521" s="43">
        <v>1425280</v>
      </c>
      <c r="AA4521" s="43" t="e">
        <f t="shared" si="141"/>
        <v>#N/A</v>
      </c>
    </row>
    <row r="4522" spans="1:27" x14ac:dyDescent="0.3">
      <c r="A4522" s="43">
        <v>1516408</v>
      </c>
      <c r="B4522" s="43" t="s">
        <v>4162</v>
      </c>
      <c r="C4522" s="43" t="s">
        <v>544</v>
      </c>
      <c r="D4522" s="41"/>
      <c r="E4522" s="43" t="s">
        <v>6263</v>
      </c>
      <c r="F4522" s="43" t="s">
        <v>30</v>
      </c>
      <c r="G4522" s="43">
        <v>37046</v>
      </c>
      <c r="H4522" s="41"/>
      <c r="I4522" s="41"/>
      <c r="J4522" s="43"/>
      <c r="K4522" s="41"/>
      <c r="L4522" s="41"/>
      <c r="M4522" s="41"/>
      <c r="N4522" s="41"/>
      <c r="O4522" s="41"/>
      <c r="P4522" s="41"/>
      <c r="Q4522" s="41"/>
      <c r="R4522" s="41"/>
      <c r="S4522" s="41"/>
      <c r="T4522" s="41"/>
      <c r="U4522" s="41"/>
      <c r="V4522" s="41"/>
      <c r="W4522" s="41"/>
      <c r="X4522" s="41"/>
      <c r="Y4522" s="43" t="str">
        <f t="shared" si="140"/>
        <v/>
      </c>
      <c r="Z4522" s="43">
        <v>2179167</v>
      </c>
      <c r="AA4522" s="43" t="e">
        <f t="shared" si="141"/>
        <v>#N/A</v>
      </c>
    </row>
    <row r="4523" spans="1:27" x14ac:dyDescent="0.3">
      <c r="A4523" s="43">
        <v>2207189</v>
      </c>
      <c r="B4523" s="43" t="s">
        <v>4163</v>
      </c>
      <c r="C4523" s="43" t="s">
        <v>244</v>
      </c>
      <c r="D4523" s="41"/>
      <c r="E4523" s="43" t="s">
        <v>6263</v>
      </c>
      <c r="F4523" s="43" t="s">
        <v>28</v>
      </c>
      <c r="G4523" s="43">
        <v>37036</v>
      </c>
      <c r="H4523" s="41"/>
      <c r="I4523" s="41"/>
      <c r="J4523" s="43"/>
      <c r="K4523" s="41"/>
      <c r="L4523" s="41"/>
      <c r="M4523" s="41"/>
      <c r="N4523" s="41"/>
      <c r="O4523" s="41"/>
      <c r="P4523" s="41"/>
      <c r="Q4523" s="41"/>
      <c r="R4523" s="41"/>
      <c r="S4523" s="41"/>
      <c r="T4523" s="41"/>
      <c r="U4523" s="41"/>
      <c r="V4523" s="41"/>
      <c r="W4523" s="41"/>
      <c r="X4523" s="41"/>
      <c r="Y4523" s="43" t="str">
        <f t="shared" si="140"/>
        <v/>
      </c>
      <c r="Z4523" s="43">
        <v>1694740</v>
      </c>
      <c r="AA4523" s="43" t="e">
        <f t="shared" si="141"/>
        <v>#N/A</v>
      </c>
    </row>
    <row r="4524" spans="1:27" x14ac:dyDescent="0.3">
      <c r="A4524" s="43">
        <v>1489938</v>
      </c>
      <c r="B4524" s="43" t="s">
        <v>4164</v>
      </c>
      <c r="C4524" s="43" t="s">
        <v>951</v>
      </c>
      <c r="D4524" s="41"/>
      <c r="E4524" s="43" t="s">
        <v>6263</v>
      </c>
      <c r="F4524" s="43" t="s">
        <v>28</v>
      </c>
      <c r="G4524" s="43">
        <v>28037</v>
      </c>
      <c r="H4524" s="41"/>
      <c r="I4524" s="41"/>
      <c r="J4524" s="43"/>
      <c r="K4524" s="41"/>
      <c r="L4524" s="41"/>
      <c r="M4524" s="41"/>
      <c r="N4524" s="41"/>
      <c r="O4524" s="41"/>
      <c r="P4524" s="41"/>
      <c r="Q4524" s="41"/>
      <c r="R4524" s="41"/>
      <c r="S4524" s="41"/>
      <c r="T4524" s="41"/>
      <c r="U4524" s="41"/>
      <c r="V4524" s="41"/>
      <c r="W4524" s="41"/>
      <c r="X4524" s="41"/>
      <c r="Y4524" s="43" t="str">
        <f t="shared" si="140"/>
        <v/>
      </c>
      <c r="Z4524" s="43">
        <v>2407024</v>
      </c>
      <c r="AA4524" s="43" t="e">
        <f t="shared" si="141"/>
        <v>#N/A</v>
      </c>
    </row>
    <row r="4525" spans="1:27" x14ac:dyDescent="0.3">
      <c r="A4525" s="43">
        <v>1827241</v>
      </c>
      <c r="B4525" s="43" t="s">
        <v>4165</v>
      </c>
      <c r="C4525" s="43" t="s">
        <v>195</v>
      </c>
      <c r="D4525" s="41"/>
      <c r="E4525" s="43" t="s">
        <v>6263</v>
      </c>
      <c r="F4525" s="43" t="s">
        <v>30</v>
      </c>
      <c r="G4525" s="43">
        <v>45010</v>
      </c>
      <c r="H4525" s="41"/>
      <c r="I4525" s="41"/>
      <c r="J4525" s="43"/>
      <c r="K4525" s="41"/>
      <c r="L4525" s="41"/>
      <c r="M4525" s="41"/>
      <c r="N4525" s="41"/>
      <c r="O4525" s="41"/>
      <c r="P4525" s="41"/>
      <c r="Q4525" s="41"/>
      <c r="R4525" s="41"/>
      <c r="S4525" s="41"/>
      <c r="T4525" s="41"/>
      <c r="U4525" s="41"/>
      <c r="V4525" s="41"/>
      <c r="W4525" s="41"/>
      <c r="X4525" s="41"/>
      <c r="Y4525" s="43" t="str">
        <f t="shared" si="140"/>
        <v/>
      </c>
      <c r="Z4525" s="43">
        <v>1652731</v>
      </c>
      <c r="AA4525" s="43" t="e">
        <f t="shared" si="141"/>
        <v>#N/A</v>
      </c>
    </row>
    <row r="4526" spans="1:27" x14ac:dyDescent="0.3">
      <c r="A4526" s="43">
        <v>1800003</v>
      </c>
      <c r="B4526" s="43" t="s">
        <v>4165</v>
      </c>
      <c r="C4526" s="43" t="s">
        <v>648</v>
      </c>
      <c r="D4526" s="41"/>
      <c r="E4526" s="43" t="s">
        <v>6263</v>
      </c>
      <c r="F4526" s="43" t="s">
        <v>30</v>
      </c>
      <c r="G4526" s="43">
        <v>45010</v>
      </c>
      <c r="H4526" s="41"/>
      <c r="I4526" s="41"/>
      <c r="J4526" s="43"/>
      <c r="K4526" s="41"/>
      <c r="L4526" s="41"/>
      <c r="M4526" s="41"/>
      <c r="N4526" s="41"/>
      <c r="O4526" s="41"/>
      <c r="P4526" s="41"/>
      <c r="Q4526" s="41"/>
      <c r="R4526" s="41"/>
      <c r="S4526" s="41"/>
      <c r="T4526" s="41"/>
      <c r="U4526" s="41"/>
      <c r="V4526" s="41"/>
      <c r="W4526" s="41"/>
      <c r="X4526" s="41"/>
      <c r="Y4526" s="43" t="str">
        <f t="shared" si="140"/>
        <v/>
      </c>
      <c r="Z4526" s="43">
        <v>1406428</v>
      </c>
      <c r="AA4526" s="43" t="e">
        <f t="shared" si="141"/>
        <v>#N/A</v>
      </c>
    </row>
    <row r="4527" spans="1:27" x14ac:dyDescent="0.3">
      <c r="A4527" s="43">
        <v>1756529</v>
      </c>
      <c r="B4527" s="43" t="s">
        <v>4165</v>
      </c>
      <c r="C4527" s="43" t="s">
        <v>1300</v>
      </c>
      <c r="D4527" s="41"/>
      <c r="E4527" s="43" t="s">
        <v>6263</v>
      </c>
      <c r="F4527" s="43" t="s">
        <v>30</v>
      </c>
      <c r="G4527" s="43">
        <v>37024</v>
      </c>
      <c r="H4527" s="41"/>
      <c r="I4527" s="41"/>
      <c r="J4527" s="43"/>
      <c r="K4527" s="41"/>
      <c r="L4527" s="41"/>
      <c r="M4527" s="41"/>
      <c r="N4527" s="41"/>
      <c r="O4527" s="41"/>
      <c r="P4527" s="41"/>
      <c r="Q4527" s="41"/>
      <c r="R4527" s="41"/>
      <c r="S4527" s="41"/>
      <c r="T4527" s="41"/>
      <c r="U4527" s="41"/>
      <c r="V4527" s="41"/>
      <c r="W4527" s="41"/>
      <c r="X4527" s="41"/>
      <c r="Y4527" s="43" t="str">
        <f t="shared" si="140"/>
        <v>COMP</v>
      </c>
      <c r="Z4527" s="43">
        <v>1669713</v>
      </c>
      <c r="AA4527" s="43">
        <f t="shared" si="141"/>
        <v>1756529</v>
      </c>
    </row>
    <row r="4528" spans="1:27" x14ac:dyDescent="0.3">
      <c r="A4528" s="43">
        <v>2333226</v>
      </c>
      <c r="B4528" s="43" t="s">
        <v>4166</v>
      </c>
      <c r="C4528" s="43" t="s">
        <v>666</v>
      </c>
      <c r="D4528" s="41"/>
      <c r="E4528" s="43" t="s">
        <v>6263</v>
      </c>
      <c r="F4528" s="43" t="s">
        <v>30</v>
      </c>
      <c r="G4528" s="43">
        <v>45050</v>
      </c>
      <c r="H4528" s="41"/>
      <c r="I4528" s="41"/>
      <c r="J4528" s="43"/>
      <c r="K4528" s="41"/>
      <c r="L4528" s="41"/>
      <c r="M4528" s="41"/>
      <c r="N4528" s="41"/>
      <c r="O4528" s="41"/>
      <c r="P4528" s="41"/>
      <c r="Q4528" s="41"/>
      <c r="R4528" s="41"/>
      <c r="S4528" s="41"/>
      <c r="T4528" s="41"/>
      <c r="U4528" s="41"/>
      <c r="V4528" s="41"/>
      <c r="W4528" s="41"/>
      <c r="X4528" s="41"/>
      <c r="Y4528" s="43" t="str">
        <f t="shared" si="140"/>
        <v>COMP</v>
      </c>
      <c r="Z4528" s="43">
        <v>2147559</v>
      </c>
      <c r="AA4528" s="43">
        <f t="shared" si="141"/>
        <v>2333226</v>
      </c>
    </row>
    <row r="4529" spans="1:27" x14ac:dyDescent="0.3">
      <c r="A4529" s="43">
        <v>289288</v>
      </c>
      <c r="B4529" s="43" t="s">
        <v>4167</v>
      </c>
      <c r="C4529" s="43" t="s">
        <v>421</v>
      </c>
      <c r="D4529" s="41"/>
      <c r="E4529" s="43" t="s">
        <v>6263</v>
      </c>
      <c r="F4529" s="43" t="s">
        <v>30</v>
      </c>
      <c r="G4529" s="43">
        <v>18035</v>
      </c>
      <c r="H4529" s="41"/>
      <c r="I4529" s="41"/>
      <c r="J4529" s="43"/>
      <c r="K4529" s="41"/>
      <c r="L4529" s="41"/>
      <c r="M4529" s="41"/>
      <c r="N4529" s="41"/>
      <c r="O4529" s="41"/>
      <c r="P4529" s="41"/>
      <c r="Q4529" s="41"/>
      <c r="R4529" s="41"/>
      <c r="S4529" s="41"/>
      <c r="T4529" s="41"/>
      <c r="U4529" s="41"/>
      <c r="V4529" s="41"/>
      <c r="W4529" s="41"/>
      <c r="X4529" s="41"/>
      <c r="Y4529" s="43" t="str">
        <f t="shared" si="140"/>
        <v/>
      </c>
      <c r="Z4529" s="43">
        <v>1511591</v>
      </c>
      <c r="AA4529" s="43" t="e">
        <f t="shared" si="141"/>
        <v>#N/A</v>
      </c>
    </row>
    <row r="4530" spans="1:27" x14ac:dyDescent="0.3">
      <c r="A4530" s="43">
        <v>249204</v>
      </c>
      <c r="B4530" s="43" t="s">
        <v>4167</v>
      </c>
      <c r="C4530" s="43" t="s">
        <v>346</v>
      </c>
      <c r="D4530" s="41"/>
      <c r="E4530" s="43" t="s">
        <v>6263</v>
      </c>
      <c r="F4530" s="43" t="s">
        <v>28</v>
      </c>
      <c r="G4530" s="43">
        <v>37011</v>
      </c>
      <c r="H4530" s="41"/>
      <c r="I4530" s="41"/>
      <c r="J4530" s="43"/>
      <c r="K4530" s="41"/>
      <c r="L4530" s="41"/>
      <c r="M4530" s="41"/>
      <c r="N4530" s="41"/>
      <c r="O4530" s="41"/>
      <c r="P4530" s="41"/>
      <c r="Q4530" s="41"/>
      <c r="R4530" s="41"/>
      <c r="S4530" s="41"/>
      <c r="T4530" s="41"/>
      <c r="U4530" s="41"/>
      <c r="V4530" s="41"/>
      <c r="W4530" s="41"/>
      <c r="X4530" s="41"/>
      <c r="Y4530" s="43" t="str">
        <f t="shared" si="140"/>
        <v/>
      </c>
      <c r="Z4530" s="43">
        <v>1656008</v>
      </c>
      <c r="AA4530" s="43" t="e">
        <f t="shared" si="141"/>
        <v>#N/A</v>
      </c>
    </row>
    <row r="4531" spans="1:27" x14ac:dyDescent="0.3">
      <c r="A4531" s="43">
        <v>235262</v>
      </c>
      <c r="B4531" s="43" t="s">
        <v>4168</v>
      </c>
      <c r="C4531" s="43" t="s">
        <v>4169</v>
      </c>
      <c r="D4531" s="41"/>
      <c r="E4531" s="43" t="s">
        <v>6263</v>
      </c>
      <c r="F4531" s="43" t="s">
        <v>28</v>
      </c>
      <c r="G4531" s="43">
        <v>37033</v>
      </c>
      <c r="H4531" s="41"/>
      <c r="I4531" s="41"/>
      <c r="J4531" s="43"/>
      <c r="K4531" s="41"/>
      <c r="L4531" s="41"/>
      <c r="M4531" s="41"/>
      <c r="N4531" s="41"/>
      <c r="O4531" s="41"/>
      <c r="P4531" s="41"/>
      <c r="Q4531" s="41"/>
      <c r="R4531" s="41"/>
      <c r="S4531" s="41"/>
      <c r="T4531" s="41"/>
      <c r="U4531" s="41"/>
      <c r="V4531" s="41"/>
      <c r="W4531" s="41"/>
      <c r="X4531" s="41"/>
      <c r="Y4531" s="43" t="str">
        <f t="shared" si="140"/>
        <v/>
      </c>
      <c r="Z4531" s="43">
        <v>2295961</v>
      </c>
      <c r="AA4531" s="43" t="e">
        <f t="shared" si="141"/>
        <v>#N/A</v>
      </c>
    </row>
    <row r="4532" spans="1:27" x14ac:dyDescent="0.3">
      <c r="A4532" s="43">
        <v>2095432</v>
      </c>
      <c r="B4532" s="43" t="s">
        <v>4170</v>
      </c>
      <c r="C4532" s="43" t="s">
        <v>346</v>
      </c>
      <c r="D4532" s="41"/>
      <c r="E4532" s="43" t="s">
        <v>6263</v>
      </c>
      <c r="F4532" s="43" t="s">
        <v>28</v>
      </c>
      <c r="G4532" s="43">
        <v>37037</v>
      </c>
      <c r="H4532" s="41"/>
      <c r="I4532" s="41"/>
      <c r="J4532" s="43"/>
      <c r="K4532" s="41"/>
      <c r="L4532" s="41"/>
      <c r="M4532" s="41"/>
      <c r="N4532" s="41"/>
      <c r="O4532" s="41"/>
      <c r="P4532" s="41"/>
      <c r="Q4532" s="41"/>
      <c r="R4532" s="41"/>
      <c r="S4532" s="41"/>
      <c r="T4532" s="41"/>
      <c r="U4532" s="41"/>
      <c r="V4532" s="41"/>
      <c r="W4532" s="41"/>
      <c r="X4532" s="41"/>
      <c r="Y4532" s="43" t="str">
        <f t="shared" si="140"/>
        <v>COMP</v>
      </c>
      <c r="Z4532" s="43">
        <v>1125412</v>
      </c>
      <c r="AA4532" s="43">
        <f t="shared" si="141"/>
        <v>2095432</v>
      </c>
    </row>
    <row r="4533" spans="1:27" x14ac:dyDescent="0.3">
      <c r="A4533" s="43">
        <v>299421</v>
      </c>
      <c r="B4533" s="43" t="s">
        <v>4171</v>
      </c>
      <c r="C4533" s="43" t="s">
        <v>422</v>
      </c>
      <c r="D4533" s="41"/>
      <c r="E4533" s="43" t="s">
        <v>6263</v>
      </c>
      <c r="F4533" s="43" t="s">
        <v>28</v>
      </c>
      <c r="G4533" s="43">
        <v>36014</v>
      </c>
      <c r="H4533" s="41"/>
      <c r="I4533" s="41"/>
      <c r="J4533" s="43"/>
      <c r="K4533" s="41"/>
      <c r="L4533" s="41"/>
      <c r="M4533" s="41"/>
      <c r="N4533" s="41"/>
      <c r="O4533" s="41"/>
      <c r="P4533" s="41"/>
      <c r="Q4533" s="41"/>
      <c r="R4533" s="41"/>
      <c r="S4533" s="41"/>
      <c r="T4533" s="41"/>
      <c r="U4533" s="41"/>
      <c r="V4533" s="41"/>
      <c r="W4533" s="41"/>
      <c r="X4533" s="41"/>
      <c r="Y4533" s="43" t="str">
        <f t="shared" si="140"/>
        <v/>
      </c>
      <c r="Z4533" s="43">
        <v>478771</v>
      </c>
      <c r="AA4533" s="43" t="e">
        <f t="shared" si="141"/>
        <v>#N/A</v>
      </c>
    </row>
    <row r="4534" spans="1:27" x14ac:dyDescent="0.3">
      <c r="A4534" s="43">
        <v>1077174</v>
      </c>
      <c r="B4534" s="43" t="s">
        <v>4172</v>
      </c>
      <c r="C4534" s="43" t="s">
        <v>328</v>
      </c>
      <c r="D4534" s="41"/>
      <c r="E4534" s="43" t="s">
        <v>6263</v>
      </c>
      <c r="F4534" s="43" t="s">
        <v>30</v>
      </c>
      <c r="G4534" s="43">
        <v>36011</v>
      </c>
      <c r="H4534" s="41"/>
      <c r="I4534" s="41"/>
      <c r="J4534" s="43"/>
      <c r="K4534" s="41"/>
      <c r="L4534" s="41"/>
      <c r="M4534" s="41"/>
      <c r="N4534" s="41"/>
      <c r="O4534" s="41"/>
      <c r="P4534" s="41"/>
      <c r="Q4534" s="41"/>
      <c r="R4534" s="41"/>
      <c r="S4534" s="41"/>
      <c r="T4534" s="41"/>
      <c r="U4534" s="41"/>
      <c r="V4534" s="41"/>
      <c r="W4534" s="41"/>
      <c r="X4534" s="41"/>
      <c r="Y4534" s="43" t="str">
        <f t="shared" si="140"/>
        <v/>
      </c>
      <c r="Z4534" s="43">
        <v>1518596</v>
      </c>
      <c r="AA4534" s="43" t="e">
        <f t="shared" si="141"/>
        <v>#N/A</v>
      </c>
    </row>
    <row r="4535" spans="1:27" x14ac:dyDescent="0.3">
      <c r="A4535" s="43">
        <v>1003367</v>
      </c>
      <c r="B4535" s="43" t="s">
        <v>4173</v>
      </c>
      <c r="C4535" s="43" t="s">
        <v>421</v>
      </c>
      <c r="D4535" s="41"/>
      <c r="E4535" s="43" t="s">
        <v>6263</v>
      </c>
      <c r="F4535" s="43" t="s">
        <v>30</v>
      </c>
      <c r="G4535" s="43">
        <v>41006</v>
      </c>
      <c r="H4535" s="41"/>
      <c r="I4535" s="41"/>
      <c r="J4535" s="43"/>
      <c r="K4535" s="41"/>
      <c r="L4535" s="41"/>
      <c r="M4535" s="41"/>
      <c r="N4535" s="41"/>
      <c r="O4535" s="41"/>
      <c r="P4535" s="41"/>
      <c r="Q4535" s="41"/>
      <c r="R4535" s="41"/>
      <c r="S4535" s="41"/>
      <c r="T4535" s="41"/>
      <c r="U4535" s="41"/>
      <c r="V4535" s="41"/>
      <c r="W4535" s="41"/>
      <c r="X4535" s="41"/>
      <c r="Y4535" s="43" t="str">
        <f t="shared" si="140"/>
        <v>COMP</v>
      </c>
      <c r="Z4535" s="43">
        <v>1971502</v>
      </c>
      <c r="AA4535" s="43">
        <f t="shared" si="141"/>
        <v>1003367</v>
      </c>
    </row>
    <row r="4536" spans="1:27" x14ac:dyDescent="0.3">
      <c r="A4536" s="43">
        <v>1702734</v>
      </c>
      <c r="B4536" s="43" t="s">
        <v>4174</v>
      </c>
      <c r="C4536" s="43" t="s">
        <v>565</v>
      </c>
      <c r="D4536" s="41"/>
      <c r="E4536" s="43" t="s">
        <v>29</v>
      </c>
      <c r="F4536" s="43" t="s">
        <v>28</v>
      </c>
      <c r="G4536" s="43">
        <v>41012</v>
      </c>
      <c r="H4536" s="41"/>
      <c r="I4536" s="41"/>
      <c r="J4536" s="43"/>
      <c r="K4536" s="41"/>
      <c r="L4536" s="41"/>
      <c r="M4536" s="41"/>
      <c r="N4536" s="41"/>
      <c r="O4536" s="41"/>
      <c r="P4536" s="41"/>
      <c r="Q4536" s="41"/>
      <c r="R4536" s="41"/>
      <c r="S4536" s="41"/>
      <c r="T4536" s="41"/>
      <c r="U4536" s="41"/>
      <c r="V4536" s="41"/>
      <c r="W4536" s="41"/>
      <c r="X4536" s="41"/>
      <c r="Y4536" s="43" t="str">
        <f t="shared" si="140"/>
        <v>COMP</v>
      </c>
      <c r="Z4536" s="43">
        <v>1166800</v>
      </c>
      <c r="AA4536" s="43">
        <f t="shared" si="141"/>
        <v>1702734</v>
      </c>
    </row>
    <row r="4537" spans="1:27" x14ac:dyDescent="0.3">
      <c r="A4537" s="43">
        <v>1509686</v>
      </c>
      <c r="B4537" s="43" t="s">
        <v>4175</v>
      </c>
      <c r="C4537" s="43" t="s">
        <v>1145</v>
      </c>
      <c r="D4537" s="41"/>
      <c r="E4537" s="43" t="s">
        <v>6263</v>
      </c>
      <c r="F4537" s="43" t="s">
        <v>30</v>
      </c>
      <c r="G4537" s="43">
        <v>45003</v>
      </c>
      <c r="H4537" s="41"/>
      <c r="I4537" s="41"/>
      <c r="J4537" s="43"/>
      <c r="K4537" s="41"/>
      <c r="L4537" s="41"/>
      <c r="M4537" s="41"/>
      <c r="N4537" s="41"/>
      <c r="O4537" s="41"/>
      <c r="P4537" s="41"/>
      <c r="Q4537" s="41"/>
      <c r="R4537" s="41"/>
      <c r="S4537" s="41"/>
      <c r="T4537" s="41"/>
      <c r="U4537" s="41"/>
      <c r="V4537" s="41"/>
      <c r="W4537" s="41"/>
      <c r="X4537" s="41"/>
      <c r="Y4537" s="43" t="str">
        <f t="shared" si="140"/>
        <v>COMP</v>
      </c>
      <c r="Z4537" s="43">
        <v>429055</v>
      </c>
      <c r="AA4537" s="43">
        <f t="shared" si="141"/>
        <v>1509686</v>
      </c>
    </row>
    <row r="4538" spans="1:27" x14ac:dyDescent="0.3">
      <c r="A4538" s="43">
        <v>2415804</v>
      </c>
      <c r="B4538" s="43" t="s">
        <v>4175</v>
      </c>
      <c r="C4538" s="43" t="s">
        <v>681</v>
      </c>
      <c r="D4538" s="41"/>
      <c r="E4538" s="43" t="s">
        <v>6263</v>
      </c>
      <c r="F4538" s="43" t="s">
        <v>30</v>
      </c>
      <c r="G4538" s="43">
        <v>28037</v>
      </c>
      <c r="H4538" s="41"/>
      <c r="I4538" s="41"/>
      <c r="J4538" s="43"/>
      <c r="K4538" s="41"/>
      <c r="L4538" s="41"/>
      <c r="M4538" s="41"/>
      <c r="N4538" s="41"/>
      <c r="O4538" s="41"/>
      <c r="P4538" s="41"/>
      <c r="Q4538" s="41"/>
      <c r="R4538" s="41"/>
      <c r="S4538" s="41"/>
      <c r="T4538" s="41"/>
      <c r="U4538" s="41"/>
      <c r="V4538" s="41"/>
      <c r="W4538" s="41"/>
      <c r="X4538" s="41"/>
      <c r="Y4538" s="43" t="str">
        <f t="shared" si="140"/>
        <v/>
      </c>
      <c r="Z4538" s="43">
        <v>1075935</v>
      </c>
      <c r="AA4538" s="43" t="e">
        <f t="shared" si="141"/>
        <v>#N/A</v>
      </c>
    </row>
    <row r="4539" spans="1:27" x14ac:dyDescent="0.3">
      <c r="A4539" s="43">
        <v>489307</v>
      </c>
      <c r="B4539" s="43" t="s">
        <v>4175</v>
      </c>
      <c r="C4539" s="43" t="s">
        <v>508</v>
      </c>
      <c r="D4539" s="41"/>
      <c r="E4539" s="43" t="s">
        <v>6263</v>
      </c>
      <c r="F4539" s="43" t="s">
        <v>28</v>
      </c>
      <c r="G4539" s="43">
        <v>28024</v>
      </c>
      <c r="H4539" s="41"/>
      <c r="I4539" s="41"/>
      <c r="J4539" s="43"/>
      <c r="K4539" s="41"/>
      <c r="L4539" s="41"/>
      <c r="M4539" s="41"/>
      <c r="N4539" s="41"/>
      <c r="O4539" s="41"/>
      <c r="P4539" s="41"/>
      <c r="Q4539" s="41"/>
      <c r="R4539" s="41"/>
      <c r="S4539" s="41"/>
      <c r="T4539" s="41"/>
      <c r="U4539" s="41"/>
      <c r="V4539" s="41"/>
      <c r="W4539" s="41"/>
      <c r="X4539" s="41"/>
      <c r="Y4539" s="43" t="str">
        <f t="shared" si="140"/>
        <v>COMP</v>
      </c>
      <c r="Z4539" s="43">
        <v>1538382</v>
      </c>
      <c r="AA4539" s="43">
        <f t="shared" si="141"/>
        <v>489307</v>
      </c>
    </row>
    <row r="4540" spans="1:27" x14ac:dyDescent="0.3">
      <c r="A4540" s="43">
        <v>717560</v>
      </c>
      <c r="B4540" s="43" t="s">
        <v>4176</v>
      </c>
      <c r="C4540" s="43" t="s">
        <v>175</v>
      </c>
      <c r="D4540" s="41"/>
      <c r="E4540" s="43" t="s">
        <v>6263</v>
      </c>
      <c r="F4540" s="43" t="s">
        <v>28</v>
      </c>
      <c r="G4540" s="43">
        <v>28037</v>
      </c>
      <c r="H4540" s="41"/>
      <c r="I4540" s="41"/>
      <c r="J4540" s="43"/>
      <c r="K4540" s="41"/>
      <c r="L4540" s="41"/>
      <c r="M4540" s="41"/>
      <c r="N4540" s="41"/>
      <c r="O4540" s="41"/>
      <c r="P4540" s="41"/>
      <c r="Q4540" s="41"/>
      <c r="R4540" s="41"/>
      <c r="S4540" s="41"/>
      <c r="T4540" s="41"/>
      <c r="U4540" s="41"/>
      <c r="V4540" s="41"/>
      <c r="W4540" s="41"/>
      <c r="X4540" s="41"/>
      <c r="Y4540" s="43" t="str">
        <f t="shared" si="140"/>
        <v>COMP</v>
      </c>
      <c r="Z4540" s="43">
        <v>239601</v>
      </c>
      <c r="AA4540" s="43">
        <f t="shared" si="141"/>
        <v>717560</v>
      </c>
    </row>
    <row r="4541" spans="1:27" x14ac:dyDescent="0.3">
      <c r="A4541" s="43">
        <v>1560556</v>
      </c>
      <c r="B4541" s="43" t="s">
        <v>4176</v>
      </c>
      <c r="C4541" s="43" t="s">
        <v>1192</v>
      </c>
      <c r="D4541" s="41"/>
      <c r="E4541" s="43" t="s">
        <v>34</v>
      </c>
      <c r="F4541" s="43" t="s">
        <v>28</v>
      </c>
      <c r="G4541" s="43">
        <v>28037</v>
      </c>
      <c r="H4541" s="41"/>
      <c r="I4541" s="41"/>
      <c r="J4541" s="43"/>
      <c r="K4541" s="41"/>
      <c r="L4541" s="41"/>
      <c r="M4541" s="41"/>
      <c r="N4541" s="41"/>
      <c r="O4541" s="41"/>
      <c r="P4541" s="41"/>
      <c r="Q4541" s="41"/>
      <c r="R4541" s="41"/>
      <c r="S4541" s="41"/>
      <c r="T4541" s="41"/>
      <c r="U4541" s="41"/>
      <c r="V4541" s="41"/>
      <c r="W4541" s="41"/>
      <c r="X4541" s="41"/>
      <c r="Y4541" s="43" t="str">
        <f t="shared" si="140"/>
        <v>COMP</v>
      </c>
      <c r="Z4541" s="43">
        <v>1324366</v>
      </c>
      <c r="AA4541" s="43">
        <f t="shared" si="141"/>
        <v>1560556</v>
      </c>
    </row>
    <row r="4542" spans="1:27" x14ac:dyDescent="0.3">
      <c r="A4542" s="43">
        <v>1982878</v>
      </c>
      <c r="B4542" s="43" t="s">
        <v>4177</v>
      </c>
      <c r="C4542" s="43" t="s">
        <v>331</v>
      </c>
      <c r="D4542" s="41"/>
      <c r="E4542" s="43" t="s">
        <v>29</v>
      </c>
      <c r="F4542" s="43" t="s">
        <v>30</v>
      </c>
      <c r="G4542" s="43">
        <v>45050</v>
      </c>
      <c r="H4542" s="41"/>
      <c r="I4542" s="41"/>
      <c r="J4542" s="43"/>
      <c r="K4542" s="41"/>
      <c r="L4542" s="41"/>
      <c r="M4542" s="41"/>
      <c r="N4542" s="41"/>
      <c r="O4542" s="41"/>
      <c r="P4542" s="41"/>
      <c r="Q4542" s="41"/>
      <c r="R4542" s="41"/>
      <c r="S4542" s="41"/>
      <c r="T4542" s="41"/>
      <c r="U4542" s="41"/>
      <c r="V4542" s="41"/>
      <c r="W4542" s="41"/>
      <c r="X4542" s="41"/>
      <c r="Y4542" s="43" t="str">
        <f t="shared" si="140"/>
        <v>COMP</v>
      </c>
      <c r="Z4542" s="43">
        <v>2015922</v>
      </c>
      <c r="AA4542" s="43">
        <f t="shared" si="141"/>
        <v>1982878</v>
      </c>
    </row>
    <row r="4543" spans="1:27" x14ac:dyDescent="0.3">
      <c r="A4543" s="43">
        <v>2178680</v>
      </c>
      <c r="B4543" s="43" t="s">
        <v>4177</v>
      </c>
      <c r="C4543" s="43" t="s">
        <v>492</v>
      </c>
      <c r="D4543" s="41"/>
      <c r="E4543" s="43" t="s">
        <v>6263</v>
      </c>
      <c r="F4543" s="43" t="s">
        <v>30</v>
      </c>
      <c r="G4543" s="43">
        <v>45050</v>
      </c>
      <c r="H4543" s="41"/>
      <c r="I4543" s="41"/>
      <c r="J4543" s="43"/>
      <c r="K4543" s="41"/>
      <c r="L4543" s="41"/>
      <c r="M4543" s="41"/>
      <c r="N4543" s="41"/>
      <c r="O4543" s="41"/>
      <c r="P4543" s="41"/>
      <c r="Q4543" s="41"/>
      <c r="R4543" s="41"/>
      <c r="S4543" s="41"/>
      <c r="T4543" s="41"/>
      <c r="U4543" s="41"/>
      <c r="V4543" s="41"/>
      <c r="W4543" s="41"/>
      <c r="X4543" s="41"/>
      <c r="Y4543" s="43" t="str">
        <f t="shared" si="140"/>
        <v>COMP</v>
      </c>
      <c r="Z4543" s="43">
        <v>1754833</v>
      </c>
      <c r="AA4543" s="43">
        <f t="shared" si="141"/>
        <v>2178680</v>
      </c>
    </row>
    <row r="4544" spans="1:27" x14ac:dyDescent="0.3">
      <c r="A4544" s="43">
        <v>1207789</v>
      </c>
      <c r="B4544" s="43" t="s">
        <v>4178</v>
      </c>
      <c r="C4544" s="43" t="s">
        <v>746</v>
      </c>
      <c r="D4544" s="41"/>
      <c r="E4544" s="43" t="s">
        <v>6263</v>
      </c>
      <c r="F4544" s="43" t="s">
        <v>28</v>
      </c>
      <c r="G4544" s="43">
        <v>45016</v>
      </c>
      <c r="H4544" s="41"/>
      <c r="I4544" s="41"/>
      <c r="J4544" s="43"/>
      <c r="K4544" s="41"/>
      <c r="L4544" s="41"/>
      <c r="M4544" s="41"/>
      <c r="N4544" s="41"/>
      <c r="O4544" s="41"/>
      <c r="P4544" s="41"/>
      <c r="Q4544" s="41"/>
      <c r="R4544" s="41"/>
      <c r="S4544" s="41"/>
      <c r="T4544" s="41"/>
      <c r="U4544" s="41"/>
      <c r="V4544" s="41"/>
      <c r="W4544" s="41"/>
      <c r="X4544" s="41"/>
      <c r="Y4544" s="43" t="str">
        <f t="shared" si="140"/>
        <v/>
      </c>
      <c r="Z4544" s="43">
        <v>1621903</v>
      </c>
      <c r="AA4544" s="43" t="e">
        <f t="shared" si="141"/>
        <v>#N/A</v>
      </c>
    </row>
    <row r="4545" spans="1:27" x14ac:dyDescent="0.3">
      <c r="A4545" s="43">
        <v>1848116</v>
      </c>
      <c r="B4545" s="43" t="s">
        <v>4179</v>
      </c>
      <c r="C4545" s="43" t="s">
        <v>236</v>
      </c>
      <c r="D4545" s="41"/>
      <c r="E4545" s="43" t="s">
        <v>6263</v>
      </c>
      <c r="F4545" s="43" t="s">
        <v>28</v>
      </c>
      <c r="G4545" s="43">
        <v>28037</v>
      </c>
      <c r="H4545" s="41"/>
      <c r="I4545" s="41"/>
      <c r="J4545" s="43"/>
      <c r="K4545" s="41"/>
      <c r="L4545" s="41"/>
      <c r="M4545" s="41"/>
      <c r="N4545" s="41"/>
      <c r="O4545" s="41"/>
      <c r="P4545" s="41"/>
      <c r="Q4545" s="41"/>
      <c r="R4545" s="41"/>
      <c r="S4545" s="41"/>
      <c r="T4545" s="41"/>
      <c r="U4545" s="41"/>
      <c r="V4545" s="41"/>
      <c r="W4545" s="41"/>
      <c r="X4545" s="41"/>
      <c r="Y4545" s="43" t="str">
        <f t="shared" si="140"/>
        <v>COMP</v>
      </c>
      <c r="Z4545" s="43">
        <v>2404737</v>
      </c>
      <c r="AA4545" s="43">
        <f t="shared" si="141"/>
        <v>1848116</v>
      </c>
    </row>
    <row r="4546" spans="1:27" x14ac:dyDescent="0.3">
      <c r="A4546" s="43">
        <v>116568</v>
      </c>
      <c r="B4546" s="43" t="s">
        <v>4179</v>
      </c>
      <c r="C4546" s="43" t="s">
        <v>1755</v>
      </c>
      <c r="D4546" s="41"/>
      <c r="E4546" s="43" t="s">
        <v>29</v>
      </c>
      <c r="F4546" s="43" t="s">
        <v>28</v>
      </c>
      <c r="G4546" s="43">
        <v>37043</v>
      </c>
      <c r="H4546" s="41"/>
      <c r="I4546" s="41"/>
      <c r="J4546" s="43"/>
      <c r="K4546" s="41"/>
      <c r="L4546" s="41"/>
      <c r="M4546" s="41"/>
      <c r="N4546" s="41"/>
      <c r="O4546" s="41"/>
      <c r="P4546" s="41"/>
      <c r="Q4546" s="41"/>
      <c r="R4546" s="41"/>
      <c r="S4546" s="41"/>
      <c r="T4546" s="41"/>
      <c r="U4546" s="41"/>
      <c r="V4546" s="41"/>
      <c r="W4546" s="41"/>
      <c r="X4546" s="41"/>
      <c r="Y4546" s="43" t="str">
        <f t="shared" ref="Y4546:Y4609" si="142">IF(ISERROR(AA4546)=FALSE,"COMP","")</f>
        <v>COMP</v>
      </c>
      <c r="Z4546" s="43">
        <v>1809852</v>
      </c>
      <c r="AA4546" s="43">
        <f t="shared" ref="AA4546:AA4609" si="143">VLOOKUP(A4546,Z:Z,1,FALSE)</f>
        <v>116568</v>
      </c>
    </row>
    <row r="4547" spans="1:27" x14ac:dyDescent="0.3">
      <c r="A4547" s="43">
        <v>1680939</v>
      </c>
      <c r="B4547" s="43" t="s">
        <v>4180</v>
      </c>
      <c r="C4547" s="43" t="s">
        <v>1481</v>
      </c>
      <c r="D4547" s="41"/>
      <c r="E4547" s="43" t="s">
        <v>6263</v>
      </c>
      <c r="F4547" s="43" t="s">
        <v>30</v>
      </c>
      <c r="G4547" s="43">
        <v>41006</v>
      </c>
      <c r="H4547" s="41"/>
      <c r="I4547" s="41"/>
      <c r="J4547" s="43"/>
      <c r="K4547" s="41"/>
      <c r="L4547" s="41"/>
      <c r="M4547" s="41"/>
      <c r="N4547" s="41"/>
      <c r="O4547" s="41"/>
      <c r="P4547" s="41"/>
      <c r="Q4547" s="41"/>
      <c r="R4547" s="41"/>
      <c r="S4547" s="41"/>
      <c r="T4547" s="41"/>
      <c r="U4547" s="41"/>
      <c r="V4547" s="41"/>
      <c r="W4547" s="41"/>
      <c r="X4547" s="41"/>
      <c r="Y4547" s="43" t="str">
        <f t="shared" si="142"/>
        <v/>
      </c>
      <c r="Z4547" s="43">
        <v>138555</v>
      </c>
      <c r="AA4547" s="43" t="e">
        <f t="shared" si="143"/>
        <v>#N/A</v>
      </c>
    </row>
    <row r="4548" spans="1:27" x14ac:dyDescent="0.3">
      <c r="A4548" s="43">
        <v>1834498</v>
      </c>
      <c r="B4548" s="43" t="s">
        <v>4181</v>
      </c>
      <c r="C4548" s="43" t="s">
        <v>248</v>
      </c>
      <c r="D4548" s="41"/>
      <c r="E4548" s="43" t="s">
        <v>34</v>
      </c>
      <c r="F4548" s="43" t="s">
        <v>30</v>
      </c>
      <c r="G4548" s="43">
        <v>45003</v>
      </c>
      <c r="H4548" s="41"/>
      <c r="I4548" s="41"/>
      <c r="J4548" s="43"/>
      <c r="K4548" s="41"/>
      <c r="L4548" s="41"/>
      <c r="M4548" s="41"/>
      <c r="N4548" s="41"/>
      <c r="O4548" s="41"/>
      <c r="P4548" s="41"/>
      <c r="Q4548" s="41"/>
      <c r="R4548" s="41"/>
      <c r="S4548" s="41"/>
      <c r="T4548" s="41"/>
      <c r="U4548" s="41"/>
      <c r="V4548" s="41"/>
      <c r="W4548" s="41"/>
      <c r="X4548" s="41"/>
      <c r="Y4548" s="43" t="str">
        <f t="shared" si="142"/>
        <v>COMP</v>
      </c>
      <c r="Z4548" s="43">
        <v>2361216</v>
      </c>
      <c r="AA4548" s="43">
        <f t="shared" si="143"/>
        <v>1834498</v>
      </c>
    </row>
    <row r="4549" spans="1:27" x14ac:dyDescent="0.3">
      <c r="A4549" s="43">
        <v>1122739</v>
      </c>
      <c r="B4549" s="43" t="s">
        <v>4181</v>
      </c>
      <c r="C4549" s="43" t="s">
        <v>492</v>
      </c>
      <c r="D4549" s="41"/>
      <c r="E4549" s="43" t="s">
        <v>6263</v>
      </c>
      <c r="F4549" s="43" t="s">
        <v>30</v>
      </c>
      <c r="G4549" s="43">
        <v>45003</v>
      </c>
      <c r="H4549" s="41"/>
      <c r="I4549" s="41"/>
      <c r="J4549" s="43"/>
      <c r="K4549" s="41"/>
      <c r="L4549" s="41"/>
      <c r="M4549" s="41"/>
      <c r="N4549" s="41"/>
      <c r="O4549" s="41"/>
      <c r="P4549" s="41"/>
      <c r="Q4549" s="41"/>
      <c r="R4549" s="41"/>
      <c r="S4549" s="41"/>
      <c r="T4549" s="41"/>
      <c r="U4549" s="41"/>
      <c r="V4549" s="41"/>
      <c r="W4549" s="41"/>
      <c r="X4549" s="41"/>
      <c r="Y4549" s="43" t="str">
        <f t="shared" si="142"/>
        <v/>
      </c>
      <c r="Z4549" s="43">
        <v>2162569</v>
      </c>
      <c r="AA4549" s="43" t="e">
        <f t="shared" si="143"/>
        <v>#N/A</v>
      </c>
    </row>
    <row r="4550" spans="1:27" x14ac:dyDescent="0.3">
      <c r="A4550" s="43">
        <v>2335671</v>
      </c>
      <c r="B4550" s="43" t="s">
        <v>4182</v>
      </c>
      <c r="C4550" s="43" t="s">
        <v>4183</v>
      </c>
      <c r="D4550" s="41"/>
      <c r="E4550" s="43" t="s">
        <v>35</v>
      </c>
      <c r="F4550" s="43" t="s">
        <v>28</v>
      </c>
      <c r="G4550" s="43">
        <v>37043</v>
      </c>
      <c r="H4550" s="41"/>
      <c r="I4550" s="41"/>
      <c r="J4550" s="43"/>
      <c r="K4550" s="41"/>
      <c r="L4550" s="41"/>
      <c r="M4550" s="41"/>
      <c r="N4550" s="41"/>
      <c r="O4550" s="41"/>
      <c r="P4550" s="41"/>
      <c r="Q4550" s="41"/>
      <c r="R4550" s="41"/>
      <c r="S4550" s="41"/>
      <c r="T4550" s="41"/>
      <c r="U4550" s="41"/>
      <c r="V4550" s="41"/>
      <c r="W4550" s="41"/>
      <c r="X4550" s="41"/>
      <c r="Y4550" s="43" t="str">
        <f t="shared" si="142"/>
        <v>COMP</v>
      </c>
      <c r="Z4550" s="43">
        <v>1961992</v>
      </c>
      <c r="AA4550" s="43">
        <f t="shared" si="143"/>
        <v>2335671</v>
      </c>
    </row>
    <row r="4551" spans="1:27" x14ac:dyDescent="0.3">
      <c r="A4551" s="43">
        <v>1157085</v>
      </c>
      <c r="B4551" s="43" t="s">
        <v>4184</v>
      </c>
      <c r="C4551" s="43" t="s">
        <v>4185</v>
      </c>
      <c r="D4551" s="41"/>
      <c r="E4551" s="43" t="s">
        <v>6263</v>
      </c>
      <c r="F4551" s="43" t="s">
        <v>30</v>
      </c>
      <c r="G4551" s="43">
        <v>18031</v>
      </c>
      <c r="H4551" s="41"/>
      <c r="I4551" s="41"/>
      <c r="J4551" s="43"/>
      <c r="K4551" s="41"/>
      <c r="L4551" s="41"/>
      <c r="M4551" s="41"/>
      <c r="N4551" s="41"/>
      <c r="O4551" s="41"/>
      <c r="P4551" s="41"/>
      <c r="Q4551" s="41"/>
      <c r="R4551" s="41"/>
      <c r="S4551" s="41"/>
      <c r="T4551" s="41"/>
      <c r="U4551" s="41"/>
      <c r="V4551" s="41"/>
      <c r="W4551" s="41"/>
      <c r="X4551" s="41"/>
      <c r="Y4551" s="43" t="str">
        <f t="shared" si="142"/>
        <v>COMP</v>
      </c>
      <c r="Z4551" s="43">
        <v>2108371</v>
      </c>
      <c r="AA4551" s="43">
        <f t="shared" si="143"/>
        <v>1157085</v>
      </c>
    </row>
    <row r="4552" spans="1:27" x14ac:dyDescent="0.3">
      <c r="A4552" s="43">
        <v>2176077</v>
      </c>
      <c r="B4552" s="43" t="s">
        <v>4186</v>
      </c>
      <c r="C4552" s="43" t="s">
        <v>221</v>
      </c>
      <c r="D4552" s="41"/>
      <c r="E4552" s="43" t="s">
        <v>6263</v>
      </c>
      <c r="F4552" s="43" t="s">
        <v>28</v>
      </c>
      <c r="G4552" s="43">
        <v>45050</v>
      </c>
      <c r="H4552" s="41"/>
      <c r="I4552" s="41"/>
      <c r="J4552" s="43"/>
      <c r="K4552" s="41"/>
      <c r="L4552" s="41"/>
      <c r="M4552" s="41"/>
      <c r="N4552" s="41"/>
      <c r="O4552" s="41"/>
      <c r="P4552" s="41"/>
      <c r="Q4552" s="41"/>
      <c r="R4552" s="41"/>
      <c r="S4552" s="41"/>
      <c r="T4552" s="41"/>
      <c r="U4552" s="41"/>
      <c r="V4552" s="41"/>
      <c r="W4552" s="41"/>
      <c r="X4552" s="41"/>
      <c r="Y4552" s="43" t="str">
        <f t="shared" si="142"/>
        <v>COMP</v>
      </c>
      <c r="Z4552" s="43">
        <v>1703171</v>
      </c>
      <c r="AA4552" s="43">
        <f t="shared" si="143"/>
        <v>2176077</v>
      </c>
    </row>
    <row r="4553" spans="1:27" x14ac:dyDescent="0.3">
      <c r="A4553" s="43">
        <v>2158608</v>
      </c>
      <c r="B4553" s="43" t="s">
        <v>4187</v>
      </c>
      <c r="C4553" s="43" t="s">
        <v>4188</v>
      </c>
      <c r="D4553" s="41"/>
      <c r="E4553" s="43" t="s">
        <v>6263</v>
      </c>
      <c r="F4553" s="43" t="s">
        <v>30</v>
      </c>
      <c r="G4553" s="43">
        <v>45011</v>
      </c>
      <c r="H4553" s="41"/>
      <c r="I4553" s="41"/>
      <c r="J4553" s="43"/>
      <c r="K4553" s="41"/>
      <c r="L4553" s="41"/>
      <c r="M4553" s="41"/>
      <c r="N4553" s="41"/>
      <c r="O4553" s="41"/>
      <c r="P4553" s="41"/>
      <c r="Q4553" s="41"/>
      <c r="R4553" s="41"/>
      <c r="S4553" s="41"/>
      <c r="T4553" s="41"/>
      <c r="U4553" s="41"/>
      <c r="V4553" s="41"/>
      <c r="W4553" s="41"/>
      <c r="X4553" s="41"/>
      <c r="Y4553" s="43" t="str">
        <f t="shared" si="142"/>
        <v/>
      </c>
      <c r="Z4553" s="43">
        <v>2065664</v>
      </c>
      <c r="AA4553" s="43" t="e">
        <f t="shared" si="143"/>
        <v>#N/A</v>
      </c>
    </row>
    <row r="4554" spans="1:27" x14ac:dyDescent="0.3">
      <c r="A4554" s="43">
        <v>308264</v>
      </c>
      <c r="B4554" s="43" t="s">
        <v>4189</v>
      </c>
      <c r="C4554" s="43" t="s">
        <v>244</v>
      </c>
      <c r="D4554" s="41"/>
      <c r="E4554" s="43" t="s">
        <v>6263</v>
      </c>
      <c r="F4554" s="43" t="s">
        <v>28</v>
      </c>
      <c r="G4554" s="43">
        <v>37023</v>
      </c>
      <c r="H4554" s="41"/>
      <c r="I4554" s="41"/>
      <c r="J4554" s="43"/>
      <c r="K4554" s="41"/>
      <c r="L4554" s="41"/>
      <c r="M4554" s="41"/>
      <c r="N4554" s="41"/>
      <c r="O4554" s="41"/>
      <c r="P4554" s="41"/>
      <c r="Q4554" s="41"/>
      <c r="R4554" s="41"/>
      <c r="S4554" s="41"/>
      <c r="T4554" s="41"/>
      <c r="U4554" s="41"/>
      <c r="V4554" s="41"/>
      <c r="W4554" s="41"/>
      <c r="X4554" s="41"/>
      <c r="Y4554" s="43" t="str">
        <f t="shared" si="142"/>
        <v/>
      </c>
      <c r="Z4554" s="43">
        <v>1383981</v>
      </c>
      <c r="AA4554" s="43" t="e">
        <f t="shared" si="143"/>
        <v>#N/A</v>
      </c>
    </row>
    <row r="4555" spans="1:27" x14ac:dyDescent="0.3">
      <c r="A4555" s="43">
        <v>2335019</v>
      </c>
      <c r="B4555" s="43" t="s">
        <v>4190</v>
      </c>
      <c r="C4555" s="43" t="s">
        <v>951</v>
      </c>
      <c r="D4555" s="41"/>
      <c r="E4555" s="43" t="s">
        <v>6263</v>
      </c>
      <c r="F4555" s="43" t="s">
        <v>28</v>
      </c>
      <c r="G4555" s="43">
        <v>36003</v>
      </c>
      <c r="H4555" s="41"/>
      <c r="I4555" s="41"/>
      <c r="J4555" s="43"/>
      <c r="K4555" s="41"/>
      <c r="L4555" s="41"/>
      <c r="M4555" s="41"/>
      <c r="N4555" s="41"/>
      <c r="O4555" s="41"/>
      <c r="P4555" s="41"/>
      <c r="Q4555" s="41"/>
      <c r="R4555" s="41"/>
      <c r="S4555" s="41"/>
      <c r="T4555" s="41"/>
      <c r="U4555" s="41"/>
      <c r="V4555" s="41"/>
      <c r="W4555" s="41"/>
      <c r="X4555" s="41"/>
      <c r="Y4555" s="43" t="str">
        <f t="shared" si="142"/>
        <v/>
      </c>
      <c r="Z4555" s="43">
        <v>1590727</v>
      </c>
      <c r="AA4555" s="43" t="e">
        <f t="shared" si="143"/>
        <v>#N/A</v>
      </c>
    </row>
    <row r="4556" spans="1:27" x14ac:dyDescent="0.3">
      <c r="A4556" s="43">
        <v>1747641</v>
      </c>
      <c r="B4556" s="43" t="s">
        <v>4191</v>
      </c>
      <c r="C4556" s="43" t="s">
        <v>697</v>
      </c>
      <c r="D4556" s="41"/>
      <c r="E4556" s="43" t="s">
        <v>6263</v>
      </c>
      <c r="F4556" s="43" t="s">
        <v>30</v>
      </c>
      <c r="G4556" s="43">
        <v>36003</v>
      </c>
      <c r="H4556" s="41"/>
      <c r="I4556" s="41"/>
      <c r="J4556" s="43"/>
      <c r="K4556" s="41"/>
      <c r="L4556" s="41"/>
      <c r="M4556" s="41"/>
      <c r="N4556" s="41"/>
      <c r="O4556" s="41"/>
      <c r="P4556" s="41"/>
      <c r="Q4556" s="41"/>
      <c r="R4556" s="41"/>
      <c r="S4556" s="41"/>
      <c r="T4556" s="41"/>
      <c r="U4556" s="41"/>
      <c r="V4556" s="41"/>
      <c r="W4556" s="41"/>
      <c r="X4556" s="41"/>
      <c r="Y4556" s="43" t="str">
        <f t="shared" si="142"/>
        <v/>
      </c>
      <c r="Z4556" s="43">
        <v>1698096</v>
      </c>
      <c r="AA4556" s="43" t="e">
        <f t="shared" si="143"/>
        <v>#N/A</v>
      </c>
    </row>
    <row r="4557" spans="1:27" x14ac:dyDescent="0.3">
      <c r="A4557" s="43">
        <v>304757</v>
      </c>
      <c r="B4557" s="43" t="s">
        <v>4192</v>
      </c>
      <c r="C4557" s="43" t="s">
        <v>472</v>
      </c>
      <c r="D4557" s="41"/>
      <c r="E4557" s="43" t="s">
        <v>6263</v>
      </c>
      <c r="F4557" s="43" t="s">
        <v>28</v>
      </c>
      <c r="G4557" s="43">
        <v>28004</v>
      </c>
      <c r="H4557" s="41"/>
      <c r="I4557" s="41"/>
      <c r="J4557" s="43"/>
      <c r="K4557" s="41"/>
      <c r="L4557" s="41"/>
      <c r="M4557" s="41"/>
      <c r="N4557" s="41"/>
      <c r="O4557" s="41"/>
      <c r="P4557" s="41"/>
      <c r="Q4557" s="41"/>
      <c r="R4557" s="41"/>
      <c r="S4557" s="41"/>
      <c r="T4557" s="41"/>
      <c r="U4557" s="41"/>
      <c r="V4557" s="41"/>
      <c r="W4557" s="41"/>
      <c r="X4557" s="41"/>
      <c r="Y4557" s="43" t="str">
        <f t="shared" si="142"/>
        <v>COMP</v>
      </c>
      <c r="Z4557" s="43">
        <v>1690638</v>
      </c>
      <c r="AA4557" s="43">
        <f t="shared" si="143"/>
        <v>304757</v>
      </c>
    </row>
    <row r="4558" spans="1:27" x14ac:dyDescent="0.3">
      <c r="A4558" s="43">
        <v>1956549</v>
      </c>
      <c r="B4558" s="43" t="s">
        <v>4193</v>
      </c>
      <c r="C4558" s="43" t="s">
        <v>4194</v>
      </c>
      <c r="D4558" s="41"/>
      <c r="E4558" s="43" t="s">
        <v>6263</v>
      </c>
      <c r="F4558" s="43" t="s">
        <v>28</v>
      </c>
      <c r="G4558" s="43">
        <v>45050</v>
      </c>
      <c r="H4558" s="41"/>
      <c r="I4558" s="41"/>
      <c r="J4558" s="43"/>
      <c r="K4558" s="41"/>
      <c r="L4558" s="41"/>
      <c r="M4558" s="41"/>
      <c r="N4558" s="41"/>
      <c r="O4558" s="41"/>
      <c r="P4558" s="41"/>
      <c r="Q4558" s="41"/>
      <c r="R4558" s="41"/>
      <c r="S4558" s="41"/>
      <c r="T4558" s="41"/>
      <c r="U4558" s="41"/>
      <c r="V4558" s="41"/>
      <c r="W4558" s="41"/>
      <c r="X4558" s="41"/>
      <c r="Y4558" s="43" t="str">
        <f t="shared" si="142"/>
        <v>COMP</v>
      </c>
      <c r="Z4558" s="43">
        <v>1345342</v>
      </c>
      <c r="AA4558" s="43">
        <f t="shared" si="143"/>
        <v>1956549</v>
      </c>
    </row>
    <row r="4559" spans="1:27" x14ac:dyDescent="0.3">
      <c r="A4559" s="43">
        <v>1090759</v>
      </c>
      <c r="B4559" s="43" t="s">
        <v>4195</v>
      </c>
      <c r="C4559" s="43" t="s">
        <v>239</v>
      </c>
      <c r="D4559" s="41"/>
      <c r="E4559" s="43" t="s">
        <v>6263</v>
      </c>
      <c r="F4559" s="43" t="s">
        <v>30</v>
      </c>
      <c r="G4559" s="43">
        <v>18031</v>
      </c>
      <c r="H4559" s="41"/>
      <c r="I4559" s="41"/>
      <c r="J4559" s="43"/>
      <c r="K4559" s="41"/>
      <c r="L4559" s="41"/>
      <c r="M4559" s="41"/>
      <c r="N4559" s="41"/>
      <c r="O4559" s="41"/>
      <c r="P4559" s="41"/>
      <c r="Q4559" s="41"/>
      <c r="R4559" s="41"/>
      <c r="S4559" s="41"/>
      <c r="T4559" s="41"/>
      <c r="U4559" s="41"/>
      <c r="V4559" s="41"/>
      <c r="W4559" s="41"/>
      <c r="X4559" s="41"/>
      <c r="Y4559" s="43" t="str">
        <f t="shared" si="142"/>
        <v>COMP</v>
      </c>
      <c r="Z4559" s="43">
        <v>1736747</v>
      </c>
      <c r="AA4559" s="43">
        <f t="shared" si="143"/>
        <v>1090759</v>
      </c>
    </row>
    <row r="4560" spans="1:27" x14ac:dyDescent="0.3">
      <c r="A4560" s="43">
        <v>1495468</v>
      </c>
      <c r="B4560" s="43" t="s">
        <v>4196</v>
      </c>
      <c r="C4560" s="43" t="s">
        <v>4197</v>
      </c>
      <c r="D4560" s="41"/>
      <c r="E4560" s="43" t="s">
        <v>31</v>
      </c>
      <c r="F4560" s="43" t="s">
        <v>28</v>
      </c>
      <c r="G4560" s="43">
        <v>28024</v>
      </c>
      <c r="H4560" s="41"/>
      <c r="I4560" s="41"/>
      <c r="J4560" s="43"/>
      <c r="K4560" s="41"/>
      <c r="L4560" s="41"/>
      <c r="M4560" s="41"/>
      <c r="N4560" s="41"/>
      <c r="O4560" s="41"/>
      <c r="P4560" s="41"/>
      <c r="Q4560" s="41"/>
      <c r="R4560" s="41"/>
      <c r="S4560" s="41"/>
      <c r="T4560" s="41"/>
      <c r="U4560" s="41"/>
      <c r="V4560" s="41"/>
      <c r="W4560" s="41"/>
      <c r="X4560" s="41"/>
      <c r="Y4560" s="43" t="str">
        <f t="shared" si="142"/>
        <v>COMP</v>
      </c>
      <c r="Z4560" s="43">
        <v>184477</v>
      </c>
      <c r="AA4560" s="43">
        <f t="shared" si="143"/>
        <v>1495468</v>
      </c>
    </row>
    <row r="4561" spans="1:27" x14ac:dyDescent="0.3">
      <c r="A4561" s="43">
        <v>1219296</v>
      </c>
      <c r="B4561" s="43" t="s">
        <v>4198</v>
      </c>
      <c r="C4561" s="43" t="s">
        <v>571</v>
      </c>
      <c r="D4561" s="41"/>
      <c r="E4561" s="43" t="s">
        <v>29</v>
      </c>
      <c r="F4561" s="43" t="s">
        <v>28</v>
      </c>
      <c r="G4561" s="43">
        <v>37046</v>
      </c>
      <c r="H4561" s="41"/>
      <c r="I4561" s="41"/>
      <c r="J4561" s="43"/>
      <c r="K4561" s="41"/>
      <c r="L4561" s="41"/>
      <c r="M4561" s="41"/>
      <c r="N4561" s="41"/>
      <c r="O4561" s="41"/>
      <c r="P4561" s="41"/>
      <c r="Q4561" s="41"/>
      <c r="R4561" s="41"/>
      <c r="S4561" s="41"/>
      <c r="T4561" s="41"/>
      <c r="U4561" s="41"/>
      <c r="V4561" s="41"/>
      <c r="W4561" s="41"/>
      <c r="X4561" s="41"/>
      <c r="Y4561" s="43" t="str">
        <f t="shared" si="142"/>
        <v>COMP</v>
      </c>
      <c r="Z4561" s="43">
        <v>2397453</v>
      </c>
      <c r="AA4561" s="43">
        <f t="shared" si="143"/>
        <v>1219296</v>
      </c>
    </row>
    <row r="4562" spans="1:27" x14ac:dyDescent="0.3">
      <c r="A4562" s="43">
        <v>2388748</v>
      </c>
      <c r="B4562" s="43" t="s">
        <v>4199</v>
      </c>
      <c r="C4562" s="43" t="s">
        <v>2001</v>
      </c>
      <c r="D4562" s="41"/>
      <c r="E4562" s="43" t="s">
        <v>35</v>
      </c>
      <c r="F4562" s="43" t="s">
        <v>30</v>
      </c>
      <c r="G4562" s="43">
        <v>45008</v>
      </c>
      <c r="H4562" s="41"/>
      <c r="I4562" s="41"/>
      <c r="J4562" s="43"/>
      <c r="K4562" s="41"/>
      <c r="L4562" s="41"/>
      <c r="M4562" s="41"/>
      <c r="N4562" s="41"/>
      <c r="O4562" s="41"/>
      <c r="P4562" s="41"/>
      <c r="Q4562" s="41"/>
      <c r="R4562" s="41"/>
      <c r="S4562" s="41"/>
      <c r="T4562" s="41"/>
      <c r="U4562" s="41"/>
      <c r="V4562" s="41"/>
      <c r="W4562" s="41"/>
      <c r="X4562" s="41"/>
      <c r="Y4562" s="43" t="str">
        <f t="shared" si="142"/>
        <v>COMP</v>
      </c>
      <c r="Z4562" s="43">
        <v>1557444</v>
      </c>
      <c r="AA4562" s="43">
        <f t="shared" si="143"/>
        <v>2388748</v>
      </c>
    </row>
    <row r="4563" spans="1:27" x14ac:dyDescent="0.3">
      <c r="A4563" s="43">
        <v>2375050</v>
      </c>
      <c r="B4563" s="43" t="s">
        <v>4200</v>
      </c>
      <c r="C4563" s="43" t="s">
        <v>646</v>
      </c>
      <c r="D4563" s="41"/>
      <c r="E4563" s="43" t="s">
        <v>29</v>
      </c>
      <c r="F4563" s="43" t="s">
        <v>30</v>
      </c>
      <c r="G4563" s="43">
        <v>41003</v>
      </c>
      <c r="H4563" s="41"/>
      <c r="I4563" s="41"/>
      <c r="J4563" s="43"/>
      <c r="K4563" s="41"/>
      <c r="L4563" s="41"/>
      <c r="M4563" s="41"/>
      <c r="N4563" s="41"/>
      <c r="O4563" s="41"/>
      <c r="P4563" s="41"/>
      <c r="Q4563" s="41"/>
      <c r="R4563" s="41"/>
      <c r="S4563" s="41"/>
      <c r="T4563" s="41"/>
      <c r="U4563" s="41"/>
      <c r="V4563" s="41"/>
      <c r="W4563" s="41"/>
      <c r="X4563" s="41"/>
      <c r="Y4563" s="43" t="str">
        <f t="shared" si="142"/>
        <v/>
      </c>
      <c r="Z4563" s="43">
        <v>2175985</v>
      </c>
      <c r="AA4563" s="43" t="e">
        <f t="shared" si="143"/>
        <v>#N/A</v>
      </c>
    </row>
    <row r="4564" spans="1:27" x14ac:dyDescent="0.3">
      <c r="A4564" s="43">
        <v>2102157</v>
      </c>
      <c r="B4564" s="43" t="s">
        <v>4201</v>
      </c>
      <c r="C4564" s="43" t="s">
        <v>2196</v>
      </c>
      <c r="D4564" s="41"/>
      <c r="E4564" s="43" t="s">
        <v>35</v>
      </c>
      <c r="F4564" s="43" t="s">
        <v>30</v>
      </c>
      <c r="G4564" s="43">
        <v>37038</v>
      </c>
      <c r="H4564" s="41"/>
      <c r="I4564" s="41"/>
      <c r="J4564" s="43"/>
      <c r="K4564" s="41"/>
      <c r="L4564" s="41"/>
      <c r="M4564" s="41"/>
      <c r="N4564" s="41"/>
      <c r="O4564" s="41"/>
      <c r="P4564" s="41"/>
      <c r="Q4564" s="41"/>
      <c r="R4564" s="41"/>
      <c r="S4564" s="41"/>
      <c r="T4564" s="41"/>
      <c r="U4564" s="41"/>
      <c r="V4564" s="41"/>
      <c r="W4564" s="41"/>
      <c r="X4564" s="41"/>
      <c r="Y4564" s="43" t="str">
        <f t="shared" si="142"/>
        <v>COMP</v>
      </c>
      <c r="Z4564" s="43">
        <v>2185490</v>
      </c>
      <c r="AA4564" s="43">
        <f t="shared" si="143"/>
        <v>2102157</v>
      </c>
    </row>
    <row r="4565" spans="1:27" x14ac:dyDescent="0.3">
      <c r="A4565" s="43">
        <v>1650197</v>
      </c>
      <c r="B4565" s="43" t="s">
        <v>4202</v>
      </c>
      <c r="C4565" s="43" t="s">
        <v>444</v>
      </c>
      <c r="D4565" s="41"/>
      <c r="E4565" s="43" t="s">
        <v>6263</v>
      </c>
      <c r="F4565" s="43" t="s">
        <v>28</v>
      </c>
      <c r="G4565" s="43">
        <v>28030</v>
      </c>
      <c r="H4565" s="41"/>
      <c r="I4565" s="41"/>
      <c r="J4565" s="43"/>
      <c r="K4565" s="41"/>
      <c r="L4565" s="41"/>
      <c r="M4565" s="41"/>
      <c r="N4565" s="41"/>
      <c r="O4565" s="41"/>
      <c r="P4565" s="41"/>
      <c r="Q4565" s="41"/>
      <c r="R4565" s="41"/>
      <c r="S4565" s="41"/>
      <c r="T4565" s="41"/>
      <c r="U4565" s="41"/>
      <c r="V4565" s="41"/>
      <c r="W4565" s="41"/>
      <c r="X4565" s="41"/>
      <c r="Y4565" s="43" t="str">
        <f t="shared" si="142"/>
        <v/>
      </c>
      <c r="Z4565" s="43">
        <v>857040</v>
      </c>
      <c r="AA4565" s="43" t="e">
        <f t="shared" si="143"/>
        <v>#N/A</v>
      </c>
    </row>
    <row r="4566" spans="1:27" x14ac:dyDescent="0.3">
      <c r="A4566" s="43">
        <v>1710783</v>
      </c>
      <c r="B4566" s="43" t="s">
        <v>4203</v>
      </c>
      <c r="C4566" s="43" t="s">
        <v>425</v>
      </c>
      <c r="D4566" s="41"/>
      <c r="E4566" s="43" t="s">
        <v>6263</v>
      </c>
      <c r="F4566" s="43" t="s">
        <v>28</v>
      </c>
      <c r="G4566" s="43">
        <v>28030</v>
      </c>
      <c r="H4566" s="41"/>
      <c r="I4566" s="41"/>
      <c r="J4566" s="43"/>
      <c r="K4566" s="41"/>
      <c r="L4566" s="41"/>
      <c r="M4566" s="41"/>
      <c r="N4566" s="41"/>
      <c r="O4566" s="41"/>
      <c r="P4566" s="41"/>
      <c r="Q4566" s="41"/>
      <c r="R4566" s="41"/>
      <c r="S4566" s="41"/>
      <c r="T4566" s="41"/>
      <c r="U4566" s="41"/>
      <c r="V4566" s="41"/>
      <c r="W4566" s="41"/>
      <c r="X4566" s="41"/>
      <c r="Y4566" s="43" t="str">
        <f t="shared" si="142"/>
        <v/>
      </c>
      <c r="Z4566" s="43">
        <v>757031</v>
      </c>
      <c r="AA4566" s="43" t="e">
        <f t="shared" si="143"/>
        <v>#N/A</v>
      </c>
    </row>
    <row r="4567" spans="1:27" x14ac:dyDescent="0.3">
      <c r="A4567" s="43">
        <v>639512</v>
      </c>
      <c r="B4567" s="43" t="s">
        <v>4204</v>
      </c>
      <c r="C4567" s="43" t="s">
        <v>520</v>
      </c>
      <c r="D4567" s="41"/>
      <c r="E4567" s="43" t="s">
        <v>6263</v>
      </c>
      <c r="F4567" s="43" t="s">
        <v>30</v>
      </c>
      <c r="G4567" s="43">
        <v>45008</v>
      </c>
      <c r="H4567" s="41"/>
      <c r="I4567" s="41"/>
      <c r="J4567" s="43"/>
      <c r="K4567" s="41"/>
      <c r="L4567" s="41"/>
      <c r="M4567" s="41"/>
      <c r="N4567" s="41"/>
      <c r="O4567" s="41"/>
      <c r="P4567" s="41"/>
      <c r="Q4567" s="41"/>
      <c r="R4567" s="41"/>
      <c r="S4567" s="41"/>
      <c r="T4567" s="41"/>
      <c r="U4567" s="41"/>
      <c r="V4567" s="41"/>
      <c r="W4567" s="41"/>
      <c r="X4567" s="41"/>
      <c r="Y4567" s="43" t="str">
        <f t="shared" si="142"/>
        <v/>
      </c>
      <c r="Z4567" s="43">
        <v>1797938</v>
      </c>
      <c r="AA4567" s="43" t="e">
        <f t="shared" si="143"/>
        <v>#N/A</v>
      </c>
    </row>
    <row r="4568" spans="1:27" x14ac:dyDescent="0.3">
      <c r="A4568" s="43">
        <v>1818931</v>
      </c>
      <c r="B4568" s="43" t="s">
        <v>4205</v>
      </c>
      <c r="C4568" s="43" t="s">
        <v>497</v>
      </c>
      <c r="D4568" s="41"/>
      <c r="E4568" s="43" t="s">
        <v>6263</v>
      </c>
      <c r="F4568" s="43" t="s">
        <v>30</v>
      </c>
      <c r="G4568" s="43">
        <v>41006</v>
      </c>
      <c r="H4568" s="41"/>
      <c r="I4568" s="41"/>
      <c r="J4568" s="43"/>
      <c r="K4568" s="41"/>
      <c r="L4568" s="41"/>
      <c r="M4568" s="41"/>
      <c r="N4568" s="41"/>
      <c r="O4568" s="41"/>
      <c r="P4568" s="41"/>
      <c r="Q4568" s="41"/>
      <c r="R4568" s="41"/>
      <c r="S4568" s="41"/>
      <c r="T4568" s="41"/>
      <c r="U4568" s="41"/>
      <c r="V4568" s="41"/>
      <c r="W4568" s="41"/>
      <c r="X4568" s="41"/>
      <c r="Y4568" s="43" t="str">
        <f t="shared" si="142"/>
        <v/>
      </c>
      <c r="Z4568" s="43">
        <v>1667525</v>
      </c>
      <c r="AA4568" s="43" t="e">
        <f t="shared" si="143"/>
        <v>#N/A</v>
      </c>
    </row>
    <row r="4569" spans="1:27" x14ac:dyDescent="0.3">
      <c r="A4569" s="43">
        <v>1987109</v>
      </c>
      <c r="B4569" s="43" t="s">
        <v>4206</v>
      </c>
      <c r="C4569" s="43" t="s">
        <v>722</v>
      </c>
      <c r="D4569" s="41"/>
      <c r="E4569" s="43" t="s">
        <v>6263</v>
      </c>
      <c r="F4569" s="43" t="s">
        <v>28</v>
      </c>
      <c r="G4569" s="43">
        <v>28030</v>
      </c>
      <c r="H4569" s="41"/>
      <c r="I4569" s="41"/>
      <c r="J4569" s="43"/>
      <c r="K4569" s="41"/>
      <c r="L4569" s="41"/>
      <c r="M4569" s="41"/>
      <c r="N4569" s="41"/>
      <c r="O4569" s="41"/>
      <c r="P4569" s="41"/>
      <c r="Q4569" s="41"/>
      <c r="R4569" s="41"/>
      <c r="S4569" s="41"/>
      <c r="T4569" s="41"/>
      <c r="U4569" s="41"/>
      <c r="V4569" s="41"/>
      <c r="W4569" s="41"/>
      <c r="X4569" s="41"/>
      <c r="Y4569" s="43" t="str">
        <f t="shared" si="142"/>
        <v>COMP</v>
      </c>
      <c r="Z4569" s="43">
        <v>1076979</v>
      </c>
      <c r="AA4569" s="43">
        <f t="shared" si="143"/>
        <v>1987109</v>
      </c>
    </row>
    <row r="4570" spans="1:27" x14ac:dyDescent="0.3">
      <c r="A4570" s="43">
        <v>1758989</v>
      </c>
      <c r="B4570" s="43" t="s">
        <v>4207</v>
      </c>
      <c r="C4570" s="43" t="s">
        <v>951</v>
      </c>
      <c r="D4570" s="41"/>
      <c r="E4570" s="43" t="s">
        <v>6263</v>
      </c>
      <c r="F4570" s="43" t="s">
        <v>28</v>
      </c>
      <c r="G4570" s="43">
        <v>45038</v>
      </c>
      <c r="H4570" s="41"/>
      <c r="I4570" s="41"/>
      <c r="J4570" s="43"/>
      <c r="K4570" s="41"/>
      <c r="L4570" s="41"/>
      <c r="M4570" s="41"/>
      <c r="N4570" s="41"/>
      <c r="O4570" s="41"/>
      <c r="P4570" s="41"/>
      <c r="Q4570" s="41"/>
      <c r="R4570" s="41"/>
      <c r="S4570" s="41"/>
      <c r="T4570" s="41"/>
      <c r="U4570" s="41"/>
      <c r="V4570" s="41"/>
      <c r="W4570" s="41"/>
      <c r="X4570" s="41"/>
      <c r="Y4570" s="43" t="str">
        <f t="shared" si="142"/>
        <v>COMP</v>
      </c>
      <c r="Z4570" s="43">
        <v>1756449</v>
      </c>
      <c r="AA4570" s="43">
        <f t="shared" si="143"/>
        <v>1758989</v>
      </c>
    </row>
    <row r="4571" spans="1:27" x14ac:dyDescent="0.3">
      <c r="A4571" s="43">
        <v>1466960</v>
      </c>
      <c r="B4571" s="43" t="s">
        <v>4208</v>
      </c>
      <c r="C4571" s="43" t="s">
        <v>881</v>
      </c>
      <c r="D4571" s="41"/>
      <c r="E4571" s="43" t="s">
        <v>34</v>
      </c>
      <c r="F4571" s="43" t="s">
        <v>30</v>
      </c>
      <c r="G4571" s="43">
        <v>28009</v>
      </c>
      <c r="H4571" s="41"/>
      <c r="I4571" s="41"/>
      <c r="J4571" s="43"/>
      <c r="K4571" s="41"/>
      <c r="L4571" s="41"/>
      <c r="M4571" s="41"/>
      <c r="N4571" s="41"/>
      <c r="O4571" s="41"/>
      <c r="P4571" s="41"/>
      <c r="Q4571" s="41"/>
      <c r="R4571" s="41"/>
      <c r="S4571" s="41"/>
      <c r="T4571" s="41"/>
      <c r="U4571" s="41"/>
      <c r="V4571" s="41"/>
      <c r="W4571" s="41"/>
      <c r="X4571" s="41"/>
      <c r="Y4571" s="43" t="str">
        <f t="shared" si="142"/>
        <v>COMP</v>
      </c>
      <c r="Z4571" s="43">
        <v>1604337</v>
      </c>
      <c r="AA4571" s="43">
        <f t="shared" si="143"/>
        <v>1466960</v>
      </c>
    </row>
    <row r="4572" spans="1:27" x14ac:dyDescent="0.3">
      <c r="A4572" s="43">
        <v>265546</v>
      </c>
      <c r="B4572" s="43" t="s">
        <v>4208</v>
      </c>
      <c r="C4572" s="43" t="s">
        <v>303</v>
      </c>
      <c r="D4572" s="41"/>
      <c r="E4572" s="43" t="s">
        <v>6263</v>
      </c>
      <c r="F4572" s="43" t="s">
        <v>28</v>
      </c>
      <c r="G4572" s="43">
        <v>28009</v>
      </c>
      <c r="H4572" s="41"/>
      <c r="I4572" s="41"/>
      <c r="J4572" s="43"/>
      <c r="K4572" s="41"/>
      <c r="L4572" s="41"/>
      <c r="M4572" s="41"/>
      <c r="N4572" s="41"/>
      <c r="O4572" s="41"/>
      <c r="P4572" s="41"/>
      <c r="Q4572" s="41"/>
      <c r="R4572" s="41"/>
      <c r="S4572" s="41"/>
      <c r="T4572" s="41"/>
      <c r="U4572" s="41"/>
      <c r="V4572" s="41"/>
      <c r="W4572" s="41"/>
      <c r="X4572" s="41"/>
      <c r="Y4572" s="43" t="str">
        <f t="shared" si="142"/>
        <v>COMP</v>
      </c>
      <c r="Z4572" s="43">
        <v>1862695</v>
      </c>
      <c r="AA4572" s="43">
        <f t="shared" si="143"/>
        <v>265546</v>
      </c>
    </row>
    <row r="4573" spans="1:27" x14ac:dyDescent="0.3">
      <c r="A4573" s="43">
        <v>2094413</v>
      </c>
      <c r="B4573" s="43" t="s">
        <v>4209</v>
      </c>
      <c r="C4573" s="43" t="s">
        <v>546</v>
      </c>
      <c r="D4573" s="41"/>
      <c r="E4573" s="43" t="s">
        <v>6263</v>
      </c>
      <c r="F4573" s="43" t="s">
        <v>30</v>
      </c>
      <c r="G4573" s="43">
        <v>37021</v>
      </c>
      <c r="H4573" s="41"/>
      <c r="I4573" s="41"/>
      <c r="J4573" s="43"/>
      <c r="K4573" s="41"/>
      <c r="L4573" s="41"/>
      <c r="M4573" s="41"/>
      <c r="N4573" s="41"/>
      <c r="O4573" s="41"/>
      <c r="P4573" s="41"/>
      <c r="Q4573" s="41"/>
      <c r="R4573" s="41"/>
      <c r="S4573" s="41"/>
      <c r="T4573" s="41"/>
      <c r="U4573" s="41"/>
      <c r="V4573" s="41"/>
      <c r="W4573" s="41"/>
      <c r="X4573" s="41"/>
      <c r="Y4573" s="43" t="str">
        <f t="shared" si="142"/>
        <v/>
      </c>
      <c r="Z4573" s="43">
        <v>1064278</v>
      </c>
      <c r="AA4573" s="43" t="e">
        <f t="shared" si="143"/>
        <v>#N/A</v>
      </c>
    </row>
    <row r="4574" spans="1:27" x14ac:dyDescent="0.3">
      <c r="A4574" s="43">
        <v>1856619</v>
      </c>
      <c r="B4574" s="43" t="s">
        <v>4210</v>
      </c>
      <c r="C4574" s="43" t="s">
        <v>580</v>
      </c>
      <c r="D4574" s="41"/>
      <c r="E4574" s="43" t="s">
        <v>6263</v>
      </c>
      <c r="F4574" s="43" t="s">
        <v>30</v>
      </c>
      <c r="G4574" s="43">
        <v>28017</v>
      </c>
      <c r="H4574" s="41"/>
      <c r="I4574" s="41"/>
      <c r="J4574" s="43"/>
      <c r="K4574" s="41"/>
      <c r="L4574" s="41"/>
      <c r="M4574" s="41"/>
      <c r="N4574" s="41"/>
      <c r="O4574" s="41"/>
      <c r="P4574" s="41"/>
      <c r="Q4574" s="41"/>
      <c r="R4574" s="41"/>
      <c r="S4574" s="41"/>
      <c r="T4574" s="41"/>
      <c r="U4574" s="41"/>
      <c r="V4574" s="41"/>
      <c r="W4574" s="41"/>
      <c r="X4574" s="41"/>
      <c r="Y4574" s="43" t="str">
        <f t="shared" si="142"/>
        <v>COMP</v>
      </c>
      <c r="Z4574" s="43">
        <v>1163487</v>
      </c>
      <c r="AA4574" s="43">
        <f t="shared" si="143"/>
        <v>1856619</v>
      </c>
    </row>
    <row r="4575" spans="1:27" x14ac:dyDescent="0.3">
      <c r="A4575" s="43">
        <v>647311</v>
      </c>
      <c r="B4575" s="43" t="s">
        <v>4211</v>
      </c>
      <c r="C4575" s="43" t="s">
        <v>492</v>
      </c>
      <c r="D4575" s="41"/>
      <c r="E4575" s="43" t="s">
        <v>6263</v>
      </c>
      <c r="F4575" s="43" t="s">
        <v>30</v>
      </c>
      <c r="G4575" s="43">
        <v>45008</v>
      </c>
      <c r="H4575" s="41"/>
      <c r="I4575" s="41"/>
      <c r="J4575" s="43"/>
      <c r="K4575" s="41"/>
      <c r="L4575" s="41"/>
      <c r="M4575" s="41"/>
      <c r="N4575" s="41"/>
      <c r="O4575" s="41"/>
      <c r="P4575" s="41"/>
      <c r="Q4575" s="41"/>
      <c r="R4575" s="41"/>
      <c r="S4575" s="41"/>
      <c r="T4575" s="41"/>
      <c r="U4575" s="41"/>
      <c r="V4575" s="41"/>
      <c r="W4575" s="41"/>
      <c r="X4575" s="41"/>
      <c r="Y4575" s="43" t="str">
        <f t="shared" si="142"/>
        <v/>
      </c>
      <c r="Z4575" s="43">
        <v>2230617</v>
      </c>
      <c r="AA4575" s="43" t="e">
        <f t="shared" si="143"/>
        <v>#N/A</v>
      </c>
    </row>
    <row r="4576" spans="1:27" x14ac:dyDescent="0.3">
      <c r="A4576" s="43">
        <v>2104897</v>
      </c>
      <c r="B4576" s="43" t="s">
        <v>4212</v>
      </c>
      <c r="C4576" s="43" t="s">
        <v>4213</v>
      </c>
      <c r="D4576" s="41"/>
      <c r="E4576" s="43" t="s">
        <v>35</v>
      </c>
      <c r="F4576" s="43" t="s">
        <v>28</v>
      </c>
      <c r="G4576" s="43">
        <v>45009</v>
      </c>
      <c r="H4576" s="41"/>
      <c r="I4576" s="41"/>
      <c r="J4576" s="43"/>
      <c r="K4576" s="41"/>
      <c r="L4576" s="41"/>
      <c r="M4576" s="41"/>
      <c r="N4576" s="41"/>
      <c r="O4576" s="41"/>
      <c r="P4576" s="41"/>
      <c r="Q4576" s="41"/>
      <c r="R4576" s="41"/>
      <c r="S4576" s="41"/>
      <c r="T4576" s="41"/>
      <c r="U4576" s="41"/>
      <c r="V4576" s="41"/>
      <c r="W4576" s="41"/>
      <c r="X4576" s="41"/>
      <c r="Y4576" s="43" t="str">
        <f t="shared" si="142"/>
        <v>COMP</v>
      </c>
      <c r="Z4576" s="43">
        <v>1499225</v>
      </c>
      <c r="AA4576" s="43">
        <f t="shared" si="143"/>
        <v>2104897</v>
      </c>
    </row>
    <row r="4577" spans="1:27" x14ac:dyDescent="0.3">
      <c r="A4577" s="43">
        <v>1528801</v>
      </c>
      <c r="B4577" s="43" t="s">
        <v>4214</v>
      </c>
      <c r="C4577" s="43" t="s">
        <v>985</v>
      </c>
      <c r="D4577" s="41"/>
      <c r="E4577" s="43" t="s">
        <v>31</v>
      </c>
      <c r="F4577" s="43" t="s">
        <v>30</v>
      </c>
      <c r="G4577" s="43">
        <v>28037</v>
      </c>
      <c r="H4577" s="41"/>
      <c r="I4577" s="41"/>
      <c r="J4577" s="43"/>
      <c r="K4577" s="41"/>
      <c r="L4577" s="41"/>
      <c r="M4577" s="41"/>
      <c r="N4577" s="41"/>
      <c r="O4577" s="41"/>
      <c r="P4577" s="41"/>
      <c r="Q4577" s="41"/>
      <c r="R4577" s="41"/>
      <c r="S4577" s="41"/>
      <c r="T4577" s="41"/>
      <c r="U4577" s="41"/>
      <c r="V4577" s="41"/>
      <c r="W4577" s="41"/>
      <c r="X4577" s="41"/>
      <c r="Y4577" s="43" t="str">
        <f t="shared" si="142"/>
        <v>COMP</v>
      </c>
      <c r="Z4577" s="43">
        <v>2177805</v>
      </c>
      <c r="AA4577" s="43">
        <f t="shared" si="143"/>
        <v>1528801</v>
      </c>
    </row>
    <row r="4578" spans="1:27" x14ac:dyDescent="0.3">
      <c r="A4578" s="43">
        <v>2252003</v>
      </c>
      <c r="B4578" s="43" t="s">
        <v>4215</v>
      </c>
      <c r="C4578" s="43" t="s">
        <v>250</v>
      </c>
      <c r="D4578" s="41"/>
      <c r="E4578" s="43" t="s">
        <v>6263</v>
      </c>
      <c r="F4578" s="43" t="s">
        <v>28</v>
      </c>
      <c r="G4578" s="43">
        <v>37047</v>
      </c>
      <c r="H4578" s="41"/>
      <c r="I4578" s="41"/>
      <c r="J4578" s="43"/>
      <c r="K4578" s="41"/>
      <c r="L4578" s="41"/>
      <c r="M4578" s="41"/>
      <c r="N4578" s="41"/>
      <c r="O4578" s="41"/>
      <c r="P4578" s="41"/>
      <c r="Q4578" s="41"/>
      <c r="R4578" s="41"/>
      <c r="S4578" s="41"/>
      <c r="T4578" s="41"/>
      <c r="U4578" s="41"/>
      <c r="V4578" s="41"/>
      <c r="W4578" s="41"/>
      <c r="X4578" s="41"/>
      <c r="Y4578" s="43" t="str">
        <f t="shared" si="142"/>
        <v/>
      </c>
      <c r="Z4578" s="43">
        <v>2027999</v>
      </c>
      <c r="AA4578" s="43" t="e">
        <f t="shared" si="143"/>
        <v>#N/A</v>
      </c>
    </row>
    <row r="4579" spans="1:27" x14ac:dyDescent="0.3">
      <c r="A4579" s="43">
        <v>1110709</v>
      </c>
      <c r="B4579" s="43" t="s">
        <v>4216</v>
      </c>
      <c r="C4579" s="43" t="s">
        <v>366</v>
      </c>
      <c r="D4579" s="41"/>
      <c r="E4579" s="43" t="s">
        <v>6263</v>
      </c>
      <c r="F4579" s="43" t="s">
        <v>28</v>
      </c>
      <c r="G4579" s="43">
        <v>28017</v>
      </c>
      <c r="H4579" s="41"/>
      <c r="I4579" s="41"/>
      <c r="J4579" s="43"/>
      <c r="K4579" s="41"/>
      <c r="L4579" s="41"/>
      <c r="M4579" s="41"/>
      <c r="N4579" s="41"/>
      <c r="O4579" s="41"/>
      <c r="P4579" s="41"/>
      <c r="Q4579" s="41"/>
      <c r="R4579" s="41"/>
      <c r="S4579" s="41"/>
      <c r="T4579" s="41"/>
      <c r="U4579" s="41"/>
      <c r="V4579" s="41"/>
      <c r="W4579" s="41"/>
      <c r="X4579" s="41"/>
      <c r="Y4579" s="43" t="str">
        <f t="shared" si="142"/>
        <v/>
      </c>
      <c r="Z4579" s="43">
        <v>1847925</v>
      </c>
      <c r="AA4579" s="43" t="e">
        <f t="shared" si="143"/>
        <v>#N/A</v>
      </c>
    </row>
    <row r="4580" spans="1:27" x14ac:dyDescent="0.3">
      <c r="A4580" s="43">
        <v>2215234</v>
      </c>
      <c r="B4580" s="43" t="s">
        <v>4217</v>
      </c>
      <c r="C4580" s="43" t="s">
        <v>385</v>
      </c>
      <c r="D4580" s="41"/>
      <c r="E4580" s="43" t="s">
        <v>6263</v>
      </c>
      <c r="F4580" s="43" t="s">
        <v>28</v>
      </c>
      <c r="G4580" s="43">
        <v>28017</v>
      </c>
      <c r="H4580" s="41"/>
      <c r="I4580" s="41"/>
      <c r="J4580" s="43"/>
      <c r="K4580" s="41"/>
      <c r="L4580" s="41"/>
      <c r="M4580" s="41"/>
      <c r="N4580" s="41"/>
      <c r="O4580" s="41"/>
      <c r="P4580" s="41"/>
      <c r="Q4580" s="41"/>
      <c r="R4580" s="41"/>
      <c r="S4580" s="41"/>
      <c r="T4580" s="41"/>
      <c r="U4580" s="41"/>
      <c r="V4580" s="41"/>
      <c r="W4580" s="41"/>
      <c r="X4580" s="41"/>
      <c r="Y4580" s="43" t="str">
        <f t="shared" si="142"/>
        <v>COMP</v>
      </c>
      <c r="Z4580" s="43">
        <v>2426962</v>
      </c>
      <c r="AA4580" s="43">
        <f t="shared" si="143"/>
        <v>2215234</v>
      </c>
    </row>
    <row r="4581" spans="1:27" x14ac:dyDescent="0.3">
      <c r="A4581" s="43">
        <v>681833</v>
      </c>
      <c r="B4581" s="43" t="s">
        <v>4218</v>
      </c>
      <c r="C4581" s="43" t="s">
        <v>4219</v>
      </c>
      <c r="D4581" s="41"/>
      <c r="E4581" s="43" t="s">
        <v>29</v>
      </c>
      <c r="F4581" s="43" t="s">
        <v>28</v>
      </c>
      <c r="G4581" s="43">
        <v>28009</v>
      </c>
      <c r="H4581" s="41"/>
      <c r="I4581" s="41"/>
      <c r="J4581" s="43"/>
      <c r="K4581" s="41"/>
      <c r="L4581" s="41"/>
      <c r="M4581" s="41"/>
      <c r="N4581" s="41"/>
      <c r="O4581" s="41"/>
      <c r="P4581" s="41"/>
      <c r="Q4581" s="41"/>
      <c r="R4581" s="41"/>
      <c r="S4581" s="41"/>
      <c r="T4581" s="41"/>
      <c r="U4581" s="41"/>
      <c r="V4581" s="41"/>
      <c r="W4581" s="41"/>
      <c r="X4581" s="41"/>
      <c r="Y4581" s="43" t="str">
        <f t="shared" si="142"/>
        <v>COMP</v>
      </c>
      <c r="Z4581" s="43">
        <v>2158625</v>
      </c>
      <c r="AA4581" s="43">
        <f t="shared" si="143"/>
        <v>681833</v>
      </c>
    </row>
    <row r="4582" spans="1:27" x14ac:dyDescent="0.3">
      <c r="A4582" s="43">
        <v>585026</v>
      </c>
      <c r="B4582" s="43" t="s">
        <v>4218</v>
      </c>
      <c r="C4582" s="43" t="s">
        <v>1300</v>
      </c>
      <c r="D4582" s="41"/>
      <c r="E4582" s="43" t="s">
        <v>6263</v>
      </c>
      <c r="F4582" s="43" t="s">
        <v>30</v>
      </c>
      <c r="G4582" s="43">
        <v>28009</v>
      </c>
      <c r="H4582" s="41"/>
      <c r="I4582" s="41"/>
      <c r="J4582" s="43"/>
      <c r="K4582" s="41"/>
      <c r="L4582" s="41"/>
      <c r="M4582" s="41"/>
      <c r="N4582" s="41"/>
      <c r="O4582" s="41"/>
      <c r="P4582" s="41"/>
      <c r="Q4582" s="41"/>
      <c r="R4582" s="41"/>
      <c r="S4582" s="41"/>
      <c r="T4582" s="41"/>
      <c r="U4582" s="41"/>
      <c r="V4582" s="41"/>
      <c r="W4582" s="41"/>
      <c r="X4582" s="41"/>
      <c r="Y4582" s="43" t="str">
        <f t="shared" si="142"/>
        <v/>
      </c>
      <c r="Z4582" s="43">
        <v>2361201</v>
      </c>
      <c r="AA4582" s="43" t="e">
        <f t="shared" si="143"/>
        <v>#N/A</v>
      </c>
    </row>
    <row r="4583" spans="1:27" x14ac:dyDescent="0.3">
      <c r="A4583" s="43">
        <v>1224762</v>
      </c>
      <c r="B4583" s="43" t="s">
        <v>4218</v>
      </c>
      <c r="C4583" s="43" t="s">
        <v>276</v>
      </c>
      <c r="D4583" s="41"/>
      <c r="E4583" s="43" t="s">
        <v>6263</v>
      </c>
      <c r="F4583" s="43" t="s">
        <v>28</v>
      </c>
      <c r="G4583" s="43">
        <v>28009</v>
      </c>
      <c r="H4583" s="41"/>
      <c r="I4583" s="41"/>
      <c r="J4583" s="43"/>
      <c r="K4583" s="41"/>
      <c r="L4583" s="41"/>
      <c r="M4583" s="41"/>
      <c r="N4583" s="41"/>
      <c r="O4583" s="41"/>
      <c r="P4583" s="41"/>
      <c r="Q4583" s="41"/>
      <c r="R4583" s="41"/>
      <c r="S4583" s="41"/>
      <c r="T4583" s="41"/>
      <c r="U4583" s="41"/>
      <c r="V4583" s="41"/>
      <c r="W4583" s="41"/>
      <c r="X4583" s="41"/>
      <c r="Y4583" s="43" t="str">
        <f t="shared" si="142"/>
        <v/>
      </c>
      <c r="Z4583" s="43">
        <v>2392090</v>
      </c>
      <c r="AA4583" s="43" t="e">
        <f t="shared" si="143"/>
        <v>#N/A</v>
      </c>
    </row>
    <row r="4584" spans="1:27" x14ac:dyDescent="0.3">
      <c r="A4584" s="43">
        <v>2257697</v>
      </c>
      <c r="B4584" s="43" t="s">
        <v>4220</v>
      </c>
      <c r="C4584" s="43" t="s">
        <v>244</v>
      </c>
      <c r="D4584" s="41"/>
      <c r="E4584" s="43" t="s">
        <v>6263</v>
      </c>
      <c r="F4584" s="43" t="s">
        <v>28</v>
      </c>
      <c r="G4584" s="43">
        <v>45042</v>
      </c>
      <c r="H4584" s="41"/>
      <c r="I4584" s="41"/>
      <c r="J4584" s="43"/>
      <c r="K4584" s="41"/>
      <c r="L4584" s="41"/>
      <c r="M4584" s="41"/>
      <c r="N4584" s="41"/>
      <c r="O4584" s="41"/>
      <c r="P4584" s="41"/>
      <c r="Q4584" s="41"/>
      <c r="R4584" s="41"/>
      <c r="S4584" s="41"/>
      <c r="T4584" s="41"/>
      <c r="U4584" s="41"/>
      <c r="V4584" s="41"/>
      <c r="W4584" s="41"/>
      <c r="X4584" s="41"/>
      <c r="Y4584" s="43" t="str">
        <f t="shared" si="142"/>
        <v/>
      </c>
      <c r="Z4584" s="43">
        <v>2304981</v>
      </c>
      <c r="AA4584" s="43" t="e">
        <f t="shared" si="143"/>
        <v>#N/A</v>
      </c>
    </row>
    <row r="4585" spans="1:27" x14ac:dyDescent="0.3">
      <c r="A4585" s="43">
        <v>1888756</v>
      </c>
      <c r="B4585" s="43" t="s">
        <v>4220</v>
      </c>
      <c r="C4585" s="43" t="s">
        <v>647</v>
      </c>
      <c r="D4585" s="41"/>
      <c r="E4585" s="43" t="s">
        <v>6263</v>
      </c>
      <c r="F4585" s="43" t="s">
        <v>28</v>
      </c>
      <c r="G4585" s="43">
        <v>18003</v>
      </c>
      <c r="H4585" s="41"/>
      <c r="I4585" s="41"/>
      <c r="J4585" s="43"/>
      <c r="K4585" s="41"/>
      <c r="L4585" s="41"/>
      <c r="M4585" s="41"/>
      <c r="N4585" s="41"/>
      <c r="O4585" s="41"/>
      <c r="P4585" s="41"/>
      <c r="Q4585" s="41"/>
      <c r="R4585" s="41"/>
      <c r="S4585" s="41"/>
      <c r="T4585" s="41"/>
      <c r="U4585" s="41"/>
      <c r="V4585" s="41"/>
      <c r="W4585" s="41"/>
      <c r="X4585" s="41"/>
      <c r="Y4585" s="43" t="str">
        <f t="shared" si="142"/>
        <v>COMP</v>
      </c>
      <c r="Z4585" s="43">
        <v>1071641</v>
      </c>
      <c r="AA4585" s="43">
        <f t="shared" si="143"/>
        <v>1888756</v>
      </c>
    </row>
    <row r="4586" spans="1:27" x14ac:dyDescent="0.3">
      <c r="A4586" s="43">
        <v>2251045</v>
      </c>
      <c r="B4586" s="43" t="s">
        <v>4220</v>
      </c>
      <c r="C4586" s="43" t="s">
        <v>390</v>
      </c>
      <c r="D4586" s="41"/>
      <c r="E4586" s="43" t="s">
        <v>6263</v>
      </c>
      <c r="F4586" s="43" t="s">
        <v>30</v>
      </c>
      <c r="G4586" s="43">
        <v>41012</v>
      </c>
      <c r="H4586" s="41"/>
      <c r="I4586" s="41"/>
      <c r="J4586" s="43"/>
      <c r="K4586" s="41"/>
      <c r="L4586" s="41"/>
      <c r="M4586" s="41"/>
      <c r="N4586" s="41"/>
      <c r="O4586" s="41"/>
      <c r="P4586" s="41"/>
      <c r="Q4586" s="41"/>
      <c r="R4586" s="41"/>
      <c r="S4586" s="41"/>
      <c r="T4586" s="41"/>
      <c r="U4586" s="41"/>
      <c r="V4586" s="41"/>
      <c r="W4586" s="41"/>
      <c r="X4586" s="41"/>
      <c r="Y4586" s="43" t="str">
        <f t="shared" si="142"/>
        <v>COMP</v>
      </c>
      <c r="Z4586" s="43">
        <v>1469834</v>
      </c>
      <c r="AA4586" s="43">
        <f t="shared" si="143"/>
        <v>2251045</v>
      </c>
    </row>
    <row r="4587" spans="1:27" x14ac:dyDescent="0.3">
      <c r="A4587" s="43">
        <v>132100</v>
      </c>
      <c r="B4587" s="43" t="s">
        <v>4220</v>
      </c>
      <c r="C4587" s="43" t="s">
        <v>632</v>
      </c>
      <c r="D4587" s="41"/>
      <c r="E4587" s="43" t="s">
        <v>6263</v>
      </c>
      <c r="F4587" s="43" t="s">
        <v>28</v>
      </c>
      <c r="G4587" s="43">
        <v>18031</v>
      </c>
      <c r="H4587" s="41"/>
      <c r="I4587" s="41"/>
      <c r="J4587" s="43"/>
      <c r="K4587" s="41"/>
      <c r="L4587" s="41"/>
      <c r="M4587" s="41"/>
      <c r="N4587" s="41"/>
      <c r="O4587" s="41"/>
      <c r="P4587" s="41"/>
      <c r="Q4587" s="41"/>
      <c r="R4587" s="41"/>
      <c r="S4587" s="41"/>
      <c r="T4587" s="41"/>
      <c r="U4587" s="41"/>
      <c r="V4587" s="41"/>
      <c r="W4587" s="41"/>
      <c r="X4587" s="41"/>
      <c r="Y4587" s="43" t="str">
        <f t="shared" si="142"/>
        <v>COMP</v>
      </c>
      <c r="Z4587" s="43">
        <v>2349112</v>
      </c>
      <c r="AA4587" s="43">
        <f t="shared" si="143"/>
        <v>132100</v>
      </c>
    </row>
    <row r="4588" spans="1:27" x14ac:dyDescent="0.3">
      <c r="A4588" s="43">
        <v>2282583</v>
      </c>
      <c r="B4588" s="43" t="s">
        <v>4220</v>
      </c>
      <c r="C4588" s="43" t="s">
        <v>232</v>
      </c>
      <c r="D4588" s="41"/>
      <c r="E4588" s="43" t="s">
        <v>6263</v>
      </c>
      <c r="F4588" s="43" t="s">
        <v>28</v>
      </c>
      <c r="G4588" s="43">
        <v>45045</v>
      </c>
      <c r="H4588" s="41"/>
      <c r="I4588" s="41"/>
      <c r="J4588" s="43"/>
      <c r="K4588" s="41"/>
      <c r="L4588" s="41"/>
      <c r="M4588" s="41"/>
      <c r="N4588" s="41"/>
      <c r="O4588" s="41"/>
      <c r="P4588" s="41"/>
      <c r="Q4588" s="41"/>
      <c r="R4588" s="41"/>
      <c r="S4588" s="41"/>
      <c r="T4588" s="41"/>
      <c r="U4588" s="41"/>
      <c r="V4588" s="41"/>
      <c r="W4588" s="41"/>
      <c r="X4588" s="41"/>
      <c r="Y4588" s="43" t="str">
        <f t="shared" si="142"/>
        <v>COMP</v>
      </c>
      <c r="Z4588" s="43">
        <v>1777604</v>
      </c>
      <c r="AA4588" s="43">
        <f t="shared" si="143"/>
        <v>2282583</v>
      </c>
    </row>
    <row r="4589" spans="1:27" x14ac:dyDescent="0.3">
      <c r="A4589" s="43">
        <v>2018997</v>
      </c>
      <c r="B4589" s="43" t="s">
        <v>4221</v>
      </c>
      <c r="C4589" s="43" t="s">
        <v>1567</v>
      </c>
      <c r="D4589" s="41"/>
      <c r="E4589" s="43" t="s">
        <v>6263</v>
      </c>
      <c r="F4589" s="43" t="s">
        <v>28</v>
      </c>
      <c r="G4589" s="43">
        <v>37046</v>
      </c>
      <c r="H4589" s="41"/>
      <c r="I4589" s="41"/>
      <c r="J4589" s="43"/>
      <c r="K4589" s="41"/>
      <c r="L4589" s="41"/>
      <c r="M4589" s="41"/>
      <c r="N4589" s="41"/>
      <c r="O4589" s="41"/>
      <c r="P4589" s="41"/>
      <c r="Q4589" s="41"/>
      <c r="R4589" s="41"/>
      <c r="S4589" s="41"/>
      <c r="T4589" s="41"/>
      <c r="U4589" s="41"/>
      <c r="V4589" s="41"/>
      <c r="W4589" s="41"/>
      <c r="X4589" s="41"/>
      <c r="Y4589" s="43" t="str">
        <f t="shared" si="142"/>
        <v/>
      </c>
      <c r="Z4589" s="43">
        <v>2219202</v>
      </c>
      <c r="AA4589" s="43" t="e">
        <f t="shared" si="143"/>
        <v>#N/A</v>
      </c>
    </row>
    <row r="4590" spans="1:27" x14ac:dyDescent="0.3">
      <c r="A4590" s="43">
        <v>1748307</v>
      </c>
      <c r="B4590" s="43" t="s">
        <v>4221</v>
      </c>
      <c r="C4590" s="43" t="s">
        <v>887</v>
      </c>
      <c r="D4590" s="41"/>
      <c r="E4590" s="43" t="s">
        <v>29</v>
      </c>
      <c r="F4590" s="43" t="s">
        <v>28</v>
      </c>
      <c r="G4590" s="43">
        <v>37021</v>
      </c>
      <c r="H4590" s="41"/>
      <c r="I4590" s="41"/>
      <c r="J4590" s="43"/>
      <c r="K4590" s="41"/>
      <c r="L4590" s="41"/>
      <c r="M4590" s="41"/>
      <c r="N4590" s="41"/>
      <c r="O4590" s="41"/>
      <c r="P4590" s="41"/>
      <c r="Q4590" s="41"/>
      <c r="R4590" s="41"/>
      <c r="S4590" s="41"/>
      <c r="T4590" s="41"/>
      <c r="U4590" s="41"/>
      <c r="V4590" s="41"/>
      <c r="W4590" s="41"/>
      <c r="X4590" s="41"/>
      <c r="Y4590" s="43" t="str">
        <f t="shared" si="142"/>
        <v>COMP</v>
      </c>
      <c r="Z4590" s="43">
        <v>2165075</v>
      </c>
      <c r="AA4590" s="43">
        <f t="shared" si="143"/>
        <v>1748307</v>
      </c>
    </row>
    <row r="4591" spans="1:27" x14ac:dyDescent="0.3">
      <c r="A4591" s="43">
        <v>2192875</v>
      </c>
      <c r="B4591" s="43" t="s">
        <v>4221</v>
      </c>
      <c r="C4591" s="43" t="s">
        <v>377</v>
      </c>
      <c r="D4591" s="41"/>
      <c r="E4591" s="43" t="s">
        <v>6263</v>
      </c>
      <c r="F4591" s="43" t="s">
        <v>30</v>
      </c>
      <c r="G4591" s="43">
        <v>37023</v>
      </c>
      <c r="H4591" s="41"/>
      <c r="I4591" s="41"/>
      <c r="J4591" s="43"/>
      <c r="K4591" s="41"/>
      <c r="L4591" s="41"/>
      <c r="M4591" s="41"/>
      <c r="N4591" s="41"/>
      <c r="O4591" s="41"/>
      <c r="P4591" s="41"/>
      <c r="Q4591" s="41"/>
      <c r="R4591" s="41"/>
      <c r="S4591" s="41"/>
      <c r="T4591" s="41"/>
      <c r="U4591" s="41"/>
      <c r="V4591" s="41"/>
      <c r="W4591" s="41"/>
      <c r="X4591" s="41"/>
      <c r="Y4591" s="43" t="str">
        <f t="shared" si="142"/>
        <v/>
      </c>
      <c r="Z4591" s="43">
        <v>2424012</v>
      </c>
      <c r="AA4591" s="43" t="e">
        <f t="shared" si="143"/>
        <v>#N/A</v>
      </c>
    </row>
    <row r="4592" spans="1:27" x14ac:dyDescent="0.3">
      <c r="A4592" s="43">
        <v>2422610</v>
      </c>
      <c r="B4592" s="43" t="s">
        <v>4222</v>
      </c>
      <c r="C4592" s="43" t="s">
        <v>466</v>
      </c>
      <c r="D4592" s="41"/>
      <c r="E4592" s="43" t="s">
        <v>6263</v>
      </c>
      <c r="F4592" s="43" t="s">
        <v>28</v>
      </c>
      <c r="G4592" s="43">
        <v>45011</v>
      </c>
      <c r="H4592" s="41"/>
      <c r="I4592" s="41"/>
      <c r="J4592" s="43"/>
      <c r="K4592" s="41"/>
      <c r="L4592" s="41"/>
      <c r="M4592" s="41"/>
      <c r="N4592" s="41"/>
      <c r="O4592" s="41"/>
      <c r="P4592" s="41"/>
      <c r="Q4592" s="41"/>
      <c r="R4592" s="41"/>
      <c r="S4592" s="41"/>
      <c r="T4592" s="41"/>
      <c r="U4592" s="41"/>
      <c r="V4592" s="41"/>
      <c r="W4592" s="41"/>
      <c r="X4592" s="41"/>
      <c r="Y4592" s="43" t="str">
        <f t="shared" si="142"/>
        <v/>
      </c>
      <c r="Z4592" s="43">
        <v>1433904</v>
      </c>
      <c r="AA4592" s="43" t="e">
        <f t="shared" si="143"/>
        <v>#N/A</v>
      </c>
    </row>
    <row r="4593" spans="1:27" x14ac:dyDescent="0.3">
      <c r="A4593" s="43">
        <v>1513205</v>
      </c>
      <c r="B4593" s="43" t="s">
        <v>4223</v>
      </c>
      <c r="C4593" s="43" t="s">
        <v>318</v>
      </c>
      <c r="D4593" s="41"/>
      <c r="E4593" s="43" t="s">
        <v>31</v>
      </c>
      <c r="F4593" s="43" t="s">
        <v>28</v>
      </c>
      <c r="G4593" s="43">
        <v>37023</v>
      </c>
      <c r="H4593" s="41"/>
      <c r="I4593" s="41"/>
      <c r="J4593" s="43"/>
      <c r="K4593" s="41"/>
      <c r="L4593" s="41"/>
      <c r="M4593" s="41"/>
      <c r="N4593" s="41"/>
      <c r="O4593" s="41"/>
      <c r="P4593" s="41"/>
      <c r="Q4593" s="41"/>
      <c r="R4593" s="41"/>
      <c r="S4593" s="41"/>
      <c r="T4593" s="41"/>
      <c r="U4593" s="41"/>
      <c r="V4593" s="41"/>
      <c r="W4593" s="41"/>
      <c r="X4593" s="41"/>
      <c r="Y4593" s="43" t="str">
        <f t="shared" si="142"/>
        <v>COMP</v>
      </c>
      <c r="Z4593" s="43">
        <v>1921558</v>
      </c>
      <c r="AA4593" s="43">
        <f t="shared" si="143"/>
        <v>1513205</v>
      </c>
    </row>
    <row r="4594" spans="1:27" x14ac:dyDescent="0.3">
      <c r="A4594" s="43">
        <v>1643062</v>
      </c>
      <c r="B4594" s="43" t="s">
        <v>4224</v>
      </c>
      <c r="C4594" s="43" t="s">
        <v>472</v>
      </c>
      <c r="D4594" s="41"/>
      <c r="E4594" s="43" t="s">
        <v>29</v>
      </c>
      <c r="F4594" s="43" t="s">
        <v>28</v>
      </c>
      <c r="G4594" s="43">
        <v>45008</v>
      </c>
      <c r="H4594" s="41"/>
      <c r="I4594" s="41"/>
      <c r="J4594" s="43"/>
      <c r="K4594" s="41"/>
      <c r="L4594" s="41"/>
      <c r="M4594" s="41"/>
      <c r="N4594" s="41"/>
      <c r="O4594" s="41"/>
      <c r="P4594" s="41"/>
      <c r="Q4594" s="41"/>
      <c r="R4594" s="41"/>
      <c r="S4594" s="41"/>
      <c r="T4594" s="41"/>
      <c r="U4594" s="41"/>
      <c r="V4594" s="41"/>
      <c r="W4594" s="41"/>
      <c r="X4594" s="41"/>
      <c r="Y4594" s="43" t="str">
        <f t="shared" si="142"/>
        <v>COMP</v>
      </c>
      <c r="Z4594" s="43">
        <v>2124342</v>
      </c>
      <c r="AA4594" s="43">
        <f t="shared" si="143"/>
        <v>1643062</v>
      </c>
    </row>
    <row r="4595" spans="1:27" x14ac:dyDescent="0.3">
      <c r="A4595" s="43">
        <v>1085530</v>
      </c>
      <c r="B4595" s="43" t="s">
        <v>4225</v>
      </c>
      <c r="C4595" s="43" t="s">
        <v>1287</v>
      </c>
      <c r="D4595" s="41"/>
      <c r="E4595" s="43" t="s">
        <v>6263</v>
      </c>
      <c r="F4595" s="43" t="s">
        <v>30</v>
      </c>
      <c r="G4595" s="43">
        <v>41006</v>
      </c>
      <c r="H4595" s="41"/>
      <c r="I4595" s="41"/>
      <c r="J4595" s="43"/>
      <c r="K4595" s="41"/>
      <c r="L4595" s="41"/>
      <c r="M4595" s="41"/>
      <c r="N4595" s="41"/>
      <c r="O4595" s="41"/>
      <c r="P4595" s="41"/>
      <c r="Q4595" s="41"/>
      <c r="R4595" s="41"/>
      <c r="S4595" s="41"/>
      <c r="T4595" s="41"/>
      <c r="U4595" s="41"/>
      <c r="V4595" s="41"/>
      <c r="W4595" s="41"/>
      <c r="X4595" s="41"/>
      <c r="Y4595" s="43" t="str">
        <f t="shared" si="142"/>
        <v/>
      </c>
      <c r="Z4595" s="43">
        <v>1757401</v>
      </c>
      <c r="AA4595" s="43" t="e">
        <f t="shared" si="143"/>
        <v>#N/A</v>
      </c>
    </row>
    <row r="4596" spans="1:27" x14ac:dyDescent="0.3">
      <c r="A4596" s="43">
        <v>2436390</v>
      </c>
      <c r="B4596" s="43" t="s">
        <v>6294</v>
      </c>
      <c r="C4596" s="43" t="s">
        <v>5824</v>
      </c>
      <c r="D4596" s="41"/>
      <c r="E4596" s="43" t="s">
        <v>35</v>
      </c>
      <c r="F4596" s="43" t="s">
        <v>28</v>
      </c>
      <c r="G4596" s="43">
        <v>45003</v>
      </c>
      <c r="H4596" s="41"/>
      <c r="I4596" s="41"/>
      <c r="J4596" s="43"/>
      <c r="K4596" s="41"/>
      <c r="L4596" s="41"/>
      <c r="M4596" s="41"/>
      <c r="N4596" s="41"/>
      <c r="O4596" s="41"/>
      <c r="P4596" s="41"/>
      <c r="Q4596" s="41"/>
      <c r="R4596" s="41"/>
      <c r="S4596" s="41"/>
      <c r="T4596" s="41"/>
      <c r="U4596" s="41"/>
      <c r="V4596" s="41"/>
      <c r="W4596" s="41"/>
      <c r="X4596" s="41"/>
      <c r="Y4596" s="43" t="str">
        <f t="shared" si="142"/>
        <v>COMP</v>
      </c>
      <c r="Z4596" s="43">
        <v>2212948</v>
      </c>
      <c r="AA4596" s="43">
        <f t="shared" si="143"/>
        <v>2436390</v>
      </c>
    </row>
    <row r="4597" spans="1:27" x14ac:dyDescent="0.3">
      <c r="A4597" s="43">
        <v>2397168</v>
      </c>
      <c r="B4597" s="43" t="s">
        <v>4226</v>
      </c>
      <c r="C4597" s="43" t="s">
        <v>647</v>
      </c>
      <c r="D4597" s="41"/>
      <c r="E4597" s="43" t="s">
        <v>6263</v>
      </c>
      <c r="F4597" s="43" t="s">
        <v>30</v>
      </c>
      <c r="G4597" s="43">
        <v>45016</v>
      </c>
      <c r="H4597" s="41"/>
      <c r="I4597" s="41"/>
      <c r="J4597" s="43"/>
      <c r="K4597" s="41"/>
      <c r="L4597" s="41"/>
      <c r="M4597" s="41"/>
      <c r="N4597" s="41"/>
      <c r="O4597" s="41"/>
      <c r="P4597" s="41"/>
      <c r="Q4597" s="41"/>
      <c r="R4597" s="41"/>
      <c r="S4597" s="41"/>
      <c r="T4597" s="41"/>
      <c r="U4597" s="41"/>
      <c r="V4597" s="41"/>
      <c r="W4597" s="41"/>
      <c r="X4597" s="41"/>
      <c r="Y4597" s="43" t="str">
        <f t="shared" si="142"/>
        <v/>
      </c>
      <c r="Z4597" s="43">
        <v>1565201</v>
      </c>
      <c r="AA4597" s="43" t="e">
        <f t="shared" si="143"/>
        <v>#N/A</v>
      </c>
    </row>
    <row r="4598" spans="1:27" x14ac:dyDescent="0.3">
      <c r="A4598" s="43">
        <v>2033059</v>
      </c>
      <c r="B4598" s="43" t="s">
        <v>4227</v>
      </c>
      <c r="C4598" s="43" t="s">
        <v>260</v>
      </c>
      <c r="D4598" s="41"/>
      <c r="E4598" s="43" t="s">
        <v>35</v>
      </c>
      <c r="F4598" s="43" t="s">
        <v>28</v>
      </c>
      <c r="G4598" s="43">
        <v>36003</v>
      </c>
      <c r="H4598" s="41"/>
      <c r="I4598" s="41"/>
      <c r="J4598" s="43"/>
      <c r="K4598" s="41"/>
      <c r="L4598" s="41"/>
      <c r="M4598" s="41"/>
      <c r="N4598" s="41"/>
      <c r="O4598" s="41"/>
      <c r="P4598" s="41"/>
      <c r="Q4598" s="41"/>
      <c r="R4598" s="41"/>
      <c r="S4598" s="41"/>
      <c r="T4598" s="41"/>
      <c r="U4598" s="41"/>
      <c r="V4598" s="41"/>
      <c r="W4598" s="41"/>
      <c r="X4598" s="41"/>
      <c r="Y4598" s="43" t="str">
        <f t="shared" si="142"/>
        <v>COMP</v>
      </c>
      <c r="Z4598" s="43">
        <v>1044602</v>
      </c>
      <c r="AA4598" s="43">
        <f t="shared" si="143"/>
        <v>2033059</v>
      </c>
    </row>
    <row r="4599" spans="1:27" x14ac:dyDescent="0.3">
      <c r="A4599" s="43">
        <v>2155536</v>
      </c>
      <c r="B4599" s="43" t="s">
        <v>4228</v>
      </c>
      <c r="C4599" s="43" t="s">
        <v>659</v>
      </c>
      <c r="D4599" s="41"/>
      <c r="E4599" s="43" t="s">
        <v>6263</v>
      </c>
      <c r="F4599" s="43" t="s">
        <v>28</v>
      </c>
      <c r="G4599" s="43">
        <v>45050</v>
      </c>
      <c r="H4599" s="41"/>
      <c r="I4599" s="41"/>
      <c r="J4599" s="43"/>
      <c r="K4599" s="41"/>
      <c r="L4599" s="41"/>
      <c r="M4599" s="41"/>
      <c r="N4599" s="41"/>
      <c r="O4599" s="41"/>
      <c r="P4599" s="41"/>
      <c r="Q4599" s="41"/>
      <c r="R4599" s="41"/>
      <c r="S4599" s="41"/>
      <c r="T4599" s="41"/>
      <c r="U4599" s="41"/>
      <c r="V4599" s="41"/>
      <c r="W4599" s="41"/>
      <c r="X4599" s="41"/>
      <c r="Y4599" s="43" t="str">
        <f t="shared" si="142"/>
        <v>COMP</v>
      </c>
      <c r="Z4599" s="43">
        <v>1584089</v>
      </c>
      <c r="AA4599" s="43">
        <f t="shared" si="143"/>
        <v>2155536</v>
      </c>
    </row>
    <row r="4600" spans="1:27" x14ac:dyDescent="0.3">
      <c r="A4600" s="43">
        <v>2404093</v>
      </c>
      <c r="B4600" s="43" t="s">
        <v>4228</v>
      </c>
      <c r="C4600" s="43" t="s">
        <v>542</v>
      </c>
      <c r="D4600" s="41"/>
      <c r="E4600" s="43" t="s">
        <v>29</v>
      </c>
      <c r="F4600" s="43" t="s">
        <v>28</v>
      </c>
      <c r="G4600" s="43">
        <v>37046</v>
      </c>
      <c r="H4600" s="41"/>
      <c r="I4600" s="41"/>
      <c r="J4600" s="43"/>
      <c r="K4600" s="41"/>
      <c r="L4600" s="41"/>
      <c r="M4600" s="41"/>
      <c r="N4600" s="41"/>
      <c r="O4600" s="41"/>
      <c r="P4600" s="41"/>
      <c r="Q4600" s="41"/>
      <c r="R4600" s="41"/>
      <c r="S4600" s="41"/>
      <c r="T4600" s="41"/>
      <c r="U4600" s="41"/>
      <c r="V4600" s="41"/>
      <c r="W4600" s="41"/>
      <c r="X4600" s="41"/>
      <c r="Y4600" s="43" t="str">
        <f t="shared" si="142"/>
        <v/>
      </c>
      <c r="Z4600" s="43">
        <v>1399730</v>
      </c>
      <c r="AA4600" s="43" t="e">
        <f t="shared" si="143"/>
        <v>#N/A</v>
      </c>
    </row>
    <row r="4601" spans="1:27" x14ac:dyDescent="0.3">
      <c r="A4601" s="43">
        <v>2097209</v>
      </c>
      <c r="B4601" s="43" t="s">
        <v>4229</v>
      </c>
      <c r="C4601" s="43" t="s">
        <v>1501</v>
      </c>
      <c r="D4601" s="41"/>
      <c r="E4601" s="43" t="s">
        <v>35</v>
      </c>
      <c r="F4601" s="43" t="s">
        <v>30</v>
      </c>
      <c r="G4601" s="43">
        <v>45010</v>
      </c>
      <c r="H4601" s="41"/>
      <c r="I4601" s="41"/>
      <c r="J4601" s="43"/>
      <c r="K4601" s="41"/>
      <c r="L4601" s="41"/>
      <c r="M4601" s="41"/>
      <c r="N4601" s="41"/>
      <c r="O4601" s="41"/>
      <c r="P4601" s="41"/>
      <c r="Q4601" s="41"/>
      <c r="R4601" s="41"/>
      <c r="S4601" s="41"/>
      <c r="T4601" s="41"/>
      <c r="U4601" s="41"/>
      <c r="V4601" s="41"/>
      <c r="W4601" s="41"/>
      <c r="X4601" s="41"/>
      <c r="Y4601" s="43" t="str">
        <f t="shared" si="142"/>
        <v>COMP</v>
      </c>
      <c r="Z4601" s="43">
        <v>2317596</v>
      </c>
      <c r="AA4601" s="43">
        <f t="shared" si="143"/>
        <v>2097209</v>
      </c>
    </row>
    <row r="4602" spans="1:27" x14ac:dyDescent="0.3">
      <c r="A4602" s="43">
        <v>2261564</v>
      </c>
      <c r="B4602" s="43" t="s">
        <v>4230</v>
      </c>
      <c r="C4602" s="43" t="s">
        <v>591</v>
      </c>
      <c r="D4602" s="41"/>
      <c r="E4602" s="43" t="s">
        <v>29</v>
      </c>
      <c r="F4602" s="43" t="s">
        <v>28</v>
      </c>
      <c r="G4602" s="43">
        <v>45056</v>
      </c>
      <c r="H4602" s="41"/>
      <c r="I4602" s="41"/>
      <c r="J4602" s="43"/>
      <c r="K4602" s="41"/>
      <c r="L4602" s="41"/>
      <c r="M4602" s="41"/>
      <c r="N4602" s="41"/>
      <c r="O4602" s="41"/>
      <c r="P4602" s="41"/>
      <c r="Q4602" s="41"/>
      <c r="R4602" s="41"/>
      <c r="S4602" s="41"/>
      <c r="T4602" s="41"/>
      <c r="U4602" s="41"/>
      <c r="V4602" s="41"/>
      <c r="W4602" s="41"/>
      <c r="X4602" s="41"/>
      <c r="Y4602" s="43" t="str">
        <f t="shared" si="142"/>
        <v>COMP</v>
      </c>
      <c r="Z4602" s="43">
        <v>1119048</v>
      </c>
      <c r="AA4602" s="43">
        <f t="shared" si="143"/>
        <v>2261564</v>
      </c>
    </row>
    <row r="4603" spans="1:27" x14ac:dyDescent="0.3">
      <c r="A4603" s="43">
        <v>1959692</v>
      </c>
      <c r="B4603" s="43" t="s">
        <v>4231</v>
      </c>
      <c r="C4603" s="43" t="s">
        <v>399</v>
      </c>
      <c r="D4603" s="41"/>
      <c r="E4603" s="43" t="s">
        <v>6263</v>
      </c>
      <c r="F4603" s="43" t="s">
        <v>28</v>
      </c>
      <c r="G4603" s="43">
        <v>37043</v>
      </c>
      <c r="H4603" s="41"/>
      <c r="I4603" s="41"/>
      <c r="J4603" s="43"/>
      <c r="K4603" s="41"/>
      <c r="L4603" s="41"/>
      <c r="M4603" s="41"/>
      <c r="N4603" s="41"/>
      <c r="O4603" s="41"/>
      <c r="P4603" s="41"/>
      <c r="Q4603" s="41"/>
      <c r="R4603" s="41"/>
      <c r="S4603" s="41"/>
      <c r="T4603" s="41"/>
      <c r="U4603" s="41"/>
      <c r="V4603" s="41"/>
      <c r="W4603" s="41"/>
      <c r="X4603" s="41"/>
      <c r="Y4603" s="43" t="str">
        <f t="shared" si="142"/>
        <v>COMP</v>
      </c>
      <c r="Z4603" s="43">
        <v>2186973</v>
      </c>
      <c r="AA4603" s="43">
        <f t="shared" si="143"/>
        <v>1959692</v>
      </c>
    </row>
    <row r="4604" spans="1:27" x14ac:dyDescent="0.3">
      <c r="A4604" s="43">
        <v>2375825</v>
      </c>
      <c r="B4604" s="43" t="s">
        <v>4232</v>
      </c>
      <c r="C4604" s="43" t="s">
        <v>297</v>
      </c>
      <c r="D4604" s="41"/>
      <c r="E4604" s="43" t="s">
        <v>6263</v>
      </c>
      <c r="F4604" s="43" t="s">
        <v>30</v>
      </c>
      <c r="G4604" s="43">
        <v>45050</v>
      </c>
      <c r="H4604" s="41"/>
      <c r="I4604" s="41"/>
      <c r="J4604" s="43"/>
      <c r="K4604" s="41"/>
      <c r="L4604" s="41"/>
      <c r="M4604" s="41"/>
      <c r="N4604" s="41"/>
      <c r="O4604" s="41"/>
      <c r="P4604" s="41"/>
      <c r="Q4604" s="41"/>
      <c r="R4604" s="41"/>
      <c r="S4604" s="41"/>
      <c r="T4604" s="41"/>
      <c r="U4604" s="41"/>
      <c r="V4604" s="41"/>
      <c r="W4604" s="41"/>
      <c r="X4604" s="41"/>
      <c r="Y4604" s="43" t="str">
        <f t="shared" si="142"/>
        <v>COMP</v>
      </c>
      <c r="Z4604" s="43">
        <v>429437</v>
      </c>
      <c r="AA4604" s="43">
        <f t="shared" si="143"/>
        <v>2375825</v>
      </c>
    </row>
    <row r="4605" spans="1:27" x14ac:dyDescent="0.3">
      <c r="A4605" s="43">
        <v>2130158</v>
      </c>
      <c r="B4605" s="43" t="s">
        <v>4233</v>
      </c>
      <c r="C4605" s="43" t="s">
        <v>202</v>
      </c>
      <c r="D4605" s="41"/>
      <c r="E4605" s="43" t="s">
        <v>6263</v>
      </c>
      <c r="F4605" s="43" t="s">
        <v>28</v>
      </c>
      <c r="G4605" s="43">
        <v>45038</v>
      </c>
      <c r="H4605" s="41"/>
      <c r="I4605" s="41"/>
      <c r="J4605" s="43"/>
      <c r="K4605" s="41"/>
      <c r="L4605" s="41"/>
      <c r="M4605" s="41"/>
      <c r="N4605" s="41"/>
      <c r="O4605" s="41"/>
      <c r="P4605" s="41"/>
      <c r="Q4605" s="41"/>
      <c r="R4605" s="41"/>
      <c r="S4605" s="41"/>
      <c r="T4605" s="41"/>
      <c r="U4605" s="41"/>
      <c r="V4605" s="41"/>
      <c r="W4605" s="41"/>
      <c r="X4605" s="41"/>
      <c r="Y4605" s="43" t="str">
        <f t="shared" si="142"/>
        <v>COMP</v>
      </c>
      <c r="Z4605" s="43">
        <v>1797544</v>
      </c>
      <c r="AA4605" s="43">
        <f t="shared" si="143"/>
        <v>2130158</v>
      </c>
    </row>
    <row r="4606" spans="1:27" x14ac:dyDescent="0.3">
      <c r="A4606" s="43">
        <v>1742554</v>
      </c>
      <c r="B4606" s="43" t="s">
        <v>4234</v>
      </c>
      <c r="C4606" s="43" t="s">
        <v>546</v>
      </c>
      <c r="D4606" s="41"/>
      <c r="E4606" s="43" t="s">
        <v>6263</v>
      </c>
      <c r="F4606" s="43" t="s">
        <v>30</v>
      </c>
      <c r="G4606" s="43">
        <v>45008</v>
      </c>
      <c r="H4606" s="41"/>
      <c r="I4606" s="41"/>
      <c r="J4606" s="43"/>
      <c r="K4606" s="41"/>
      <c r="L4606" s="41"/>
      <c r="M4606" s="41"/>
      <c r="N4606" s="41"/>
      <c r="O4606" s="41"/>
      <c r="P4606" s="41"/>
      <c r="Q4606" s="41"/>
      <c r="R4606" s="41"/>
      <c r="S4606" s="41"/>
      <c r="T4606" s="41"/>
      <c r="U4606" s="41"/>
      <c r="V4606" s="41"/>
      <c r="W4606" s="41"/>
      <c r="X4606" s="41"/>
      <c r="Y4606" s="43" t="str">
        <f t="shared" si="142"/>
        <v/>
      </c>
      <c r="Z4606" s="43">
        <v>1511555</v>
      </c>
      <c r="AA4606" s="43" t="e">
        <f t="shared" si="143"/>
        <v>#N/A</v>
      </c>
    </row>
    <row r="4607" spans="1:27" x14ac:dyDescent="0.3">
      <c r="A4607" s="43">
        <v>1568597</v>
      </c>
      <c r="B4607" s="43" t="s">
        <v>4235</v>
      </c>
      <c r="C4607" s="43" t="s">
        <v>4236</v>
      </c>
      <c r="D4607" s="41"/>
      <c r="E4607" s="43" t="s">
        <v>31</v>
      </c>
      <c r="F4607" s="43" t="s">
        <v>28</v>
      </c>
      <c r="G4607" s="43">
        <v>18032</v>
      </c>
      <c r="H4607" s="41"/>
      <c r="I4607" s="41"/>
      <c r="J4607" s="43"/>
      <c r="K4607" s="41"/>
      <c r="L4607" s="41"/>
      <c r="M4607" s="41"/>
      <c r="N4607" s="41"/>
      <c r="O4607" s="41"/>
      <c r="P4607" s="41"/>
      <c r="Q4607" s="41"/>
      <c r="R4607" s="41"/>
      <c r="S4607" s="41"/>
      <c r="T4607" s="41"/>
      <c r="U4607" s="41"/>
      <c r="V4607" s="41"/>
      <c r="W4607" s="41"/>
      <c r="X4607" s="41"/>
      <c r="Y4607" s="43" t="str">
        <f t="shared" si="142"/>
        <v>COMP</v>
      </c>
      <c r="Z4607" s="43">
        <v>415049</v>
      </c>
      <c r="AA4607" s="43">
        <f t="shared" si="143"/>
        <v>1568597</v>
      </c>
    </row>
    <row r="4608" spans="1:27" x14ac:dyDescent="0.3">
      <c r="A4608" s="43">
        <v>1215640</v>
      </c>
      <c r="B4608" s="43" t="s">
        <v>4237</v>
      </c>
      <c r="C4608" s="43" t="s">
        <v>1213</v>
      </c>
      <c r="D4608" s="41"/>
      <c r="E4608" s="43" t="s">
        <v>6263</v>
      </c>
      <c r="F4608" s="43" t="s">
        <v>30</v>
      </c>
      <c r="G4608" s="43">
        <v>28041</v>
      </c>
      <c r="H4608" s="41"/>
      <c r="I4608" s="41"/>
      <c r="J4608" s="43"/>
      <c r="K4608" s="41"/>
      <c r="L4608" s="41"/>
      <c r="M4608" s="41"/>
      <c r="N4608" s="41"/>
      <c r="O4608" s="41"/>
      <c r="P4608" s="41"/>
      <c r="Q4608" s="41"/>
      <c r="R4608" s="41"/>
      <c r="S4608" s="41"/>
      <c r="T4608" s="41"/>
      <c r="U4608" s="41"/>
      <c r="V4608" s="41"/>
      <c r="W4608" s="41"/>
      <c r="X4608" s="41"/>
      <c r="Y4608" s="43" t="str">
        <f t="shared" si="142"/>
        <v/>
      </c>
      <c r="Z4608" s="43">
        <v>1292214</v>
      </c>
      <c r="AA4608" s="43" t="e">
        <f t="shared" si="143"/>
        <v>#N/A</v>
      </c>
    </row>
    <row r="4609" spans="1:27" x14ac:dyDescent="0.3">
      <c r="A4609" s="43">
        <v>1215639</v>
      </c>
      <c r="B4609" s="43" t="s">
        <v>4237</v>
      </c>
      <c r="C4609" s="43" t="s">
        <v>422</v>
      </c>
      <c r="D4609" s="41"/>
      <c r="E4609" s="43" t="s">
        <v>6263</v>
      </c>
      <c r="F4609" s="43" t="s">
        <v>28</v>
      </c>
      <c r="G4609" s="43">
        <v>28041</v>
      </c>
      <c r="H4609" s="41"/>
      <c r="I4609" s="41"/>
      <c r="J4609" s="43"/>
      <c r="K4609" s="41"/>
      <c r="L4609" s="41"/>
      <c r="M4609" s="41"/>
      <c r="N4609" s="41"/>
      <c r="O4609" s="41"/>
      <c r="P4609" s="41"/>
      <c r="Q4609" s="41"/>
      <c r="R4609" s="41"/>
      <c r="S4609" s="41"/>
      <c r="T4609" s="41"/>
      <c r="U4609" s="41"/>
      <c r="V4609" s="41"/>
      <c r="W4609" s="41"/>
      <c r="X4609" s="41"/>
      <c r="Y4609" s="43" t="str">
        <f t="shared" si="142"/>
        <v/>
      </c>
      <c r="Z4609" s="43">
        <v>349160</v>
      </c>
      <c r="AA4609" s="43" t="e">
        <f t="shared" si="143"/>
        <v>#N/A</v>
      </c>
    </row>
    <row r="4610" spans="1:27" x14ac:dyDescent="0.3">
      <c r="A4610" s="43">
        <v>2425857</v>
      </c>
      <c r="B4610" s="43" t="s">
        <v>4238</v>
      </c>
      <c r="C4610" s="43" t="s">
        <v>755</v>
      </c>
      <c r="D4610" s="41"/>
      <c r="E4610" s="43" t="s">
        <v>35</v>
      </c>
      <c r="F4610" s="43" t="s">
        <v>28</v>
      </c>
      <c r="G4610" s="43">
        <v>36003</v>
      </c>
      <c r="H4610" s="41"/>
      <c r="I4610" s="41"/>
      <c r="J4610" s="43"/>
      <c r="K4610" s="41"/>
      <c r="L4610" s="41"/>
      <c r="M4610" s="41"/>
      <c r="N4610" s="41"/>
      <c r="O4610" s="41"/>
      <c r="P4610" s="41"/>
      <c r="Q4610" s="41"/>
      <c r="R4610" s="41"/>
      <c r="S4610" s="41"/>
      <c r="T4610" s="41"/>
      <c r="U4610" s="41"/>
      <c r="V4610" s="41"/>
      <c r="W4610" s="41"/>
      <c r="X4610" s="41"/>
      <c r="Y4610" s="43" t="str">
        <f t="shared" ref="Y4610:Y4673" si="144">IF(ISERROR(AA4610)=FALSE,"COMP","")</f>
        <v>COMP</v>
      </c>
      <c r="Z4610" s="43">
        <v>1188218</v>
      </c>
      <c r="AA4610" s="43">
        <f t="shared" ref="AA4610:AA4673" si="145">VLOOKUP(A4610,Z:Z,1,FALSE)</f>
        <v>2425857</v>
      </c>
    </row>
    <row r="4611" spans="1:27" x14ac:dyDescent="0.3">
      <c r="A4611" s="43">
        <v>2261355</v>
      </c>
      <c r="B4611" s="43" t="s">
        <v>4239</v>
      </c>
      <c r="C4611" s="43" t="s">
        <v>412</v>
      </c>
      <c r="D4611" s="41"/>
      <c r="E4611" s="43" t="s">
        <v>6263</v>
      </c>
      <c r="F4611" s="43" t="s">
        <v>28</v>
      </c>
      <c r="G4611" s="43">
        <v>45053</v>
      </c>
      <c r="H4611" s="41"/>
      <c r="I4611" s="41"/>
      <c r="J4611" s="43"/>
      <c r="K4611" s="41"/>
      <c r="L4611" s="41"/>
      <c r="M4611" s="41"/>
      <c r="N4611" s="41"/>
      <c r="O4611" s="41"/>
      <c r="P4611" s="41"/>
      <c r="Q4611" s="41"/>
      <c r="R4611" s="41"/>
      <c r="S4611" s="41"/>
      <c r="T4611" s="41"/>
      <c r="U4611" s="41"/>
      <c r="V4611" s="41"/>
      <c r="W4611" s="41"/>
      <c r="X4611" s="41"/>
      <c r="Y4611" s="43" t="str">
        <f t="shared" si="144"/>
        <v>COMP</v>
      </c>
      <c r="Z4611" s="43">
        <v>1448466</v>
      </c>
      <c r="AA4611" s="43">
        <f t="shared" si="145"/>
        <v>2261355</v>
      </c>
    </row>
    <row r="4612" spans="1:27" x14ac:dyDescent="0.3">
      <c r="A4612" s="43">
        <v>2015377</v>
      </c>
      <c r="B4612" s="43" t="s">
        <v>4239</v>
      </c>
      <c r="C4612" s="43" t="s">
        <v>495</v>
      </c>
      <c r="D4612" s="41"/>
      <c r="E4612" s="43" t="s">
        <v>34</v>
      </c>
      <c r="F4612" s="43" t="s">
        <v>30</v>
      </c>
      <c r="G4612" s="43">
        <v>28011</v>
      </c>
      <c r="H4612" s="41"/>
      <c r="I4612" s="41"/>
      <c r="J4612" s="43"/>
      <c r="K4612" s="41"/>
      <c r="L4612" s="41"/>
      <c r="M4612" s="41"/>
      <c r="N4612" s="41"/>
      <c r="O4612" s="41"/>
      <c r="P4612" s="41"/>
      <c r="Q4612" s="41"/>
      <c r="R4612" s="41"/>
      <c r="S4612" s="41"/>
      <c r="T4612" s="41"/>
      <c r="U4612" s="41"/>
      <c r="V4612" s="41"/>
      <c r="W4612" s="41"/>
      <c r="X4612" s="41"/>
      <c r="Y4612" s="43" t="str">
        <f t="shared" si="144"/>
        <v>COMP</v>
      </c>
      <c r="Z4612" s="43">
        <v>2288208</v>
      </c>
      <c r="AA4612" s="43">
        <f t="shared" si="145"/>
        <v>2015377</v>
      </c>
    </row>
    <row r="4613" spans="1:27" x14ac:dyDescent="0.3">
      <c r="A4613" s="43">
        <v>1478158</v>
      </c>
      <c r="B4613" s="43" t="s">
        <v>4240</v>
      </c>
      <c r="C4613" s="43" t="s">
        <v>264</v>
      </c>
      <c r="D4613" s="41"/>
      <c r="E4613" s="43" t="s">
        <v>6263</v>
      </c>
      <c r="F4613" s="43" t="s">
        <v>28</v>
      </c>
      <c r="G4613" s="43">
        <v>37021</v>
      </c>
      <c r="H4613" s="41"/>
      <c r="I4613" s="41"/>
      <c r="J4613" s="43"/>
      <c r="K4613" s="41"/>
      <c r="L4613" s="41"/>
      <c r="M4613" s="41"/>
      <c r="N4613" s="41"/>
      <c r="O4613" s="41"/>
      <c r="P4613" s="41"/>
      <c r="Q4613" s="41"/>
      <c r="R4613" s="41"/>
      <c r="S4613" s="41"/>
      <c r="T4613" s="41"/>
      <c r="U4613" s="41"/>
      <c r="V4613" s="41"/>
      <c r="W4613" s="41"/>
      <c r="X4613" s="41"/>
      <c r="Y4613" s="43" t="str">
        <f t="shared" si="144"/>
        <v>COMP</v>
      </c>
      <c r="Z4613" s="43">
        <v>1890475</v>
      </c>
      <c r="AA4613" s="43">
        <f t="shared" si="145"/>
        <v>1478158</v>
      </c>
    </row>
    <row r="4614" spans="1:27" x14ac:dyDescent="0.3">
      <c r="A4614" s="43">
        <v>2085562</v>
      </c>
      <c r="B4614" s="43" t="s">
        <v>4241</v>
      </c>
      <c r="C4614" s="43" t="s">
        <v>232</v>
      </c>
      <c r="D4614" s="41"/>
      <c r="E4614" s="43" t="s">
        <v>6263</v>
      </c>
      <c r="F4614" s="43" t="s">
        <v>28</v>
      </c>
      <c r="G4614" s="43">
        <v>28013</v>
      </c>
      <c r="H4614" s="41"/>
      <c r="I4614" s="41"/>
      <c r="J4614" s="43"/>
      <c r="K4614" s="41"/>
      <c r="L4614" s="41"/>
      <c r="M4614" s="41"/>
      <c r="N4614" s="41"/>
      <c r="O4614" s="41"/>
      <c r="P4614" s="41"/>
      <c r="Q4614" s="41"/>
      <c r="R4614" s="41"/>
      <c r="S4614" s="41"/>
      <c r="T4614" s="41"/>
      <c r="U4614" s="41"/>
      <c r="V4614" s="41"/>
      <c r="W4614" s="41"/>
      <c r="X4614" s="41"/>
      <c r="Y4614" s="43" t="str">
        <f t="shared" si="144"/>
        <v/>
      </c>
      <c r="Z4614" s="43">
        <v>1788116</v>
      </c>
      <c r="AA4614" s="43" t="e">
        <f t="shared" si="145"/>
        <v>#N/A</v>
      </c>
    </row>
    <row r="4615" spans="1:27" x14ac:dyDescent="0.3">
      <c r="A4615" s="43">
        <v>1201675</v>
      </c>
      <c r="B4615" s="43" t="s">
        <v>4241</v>
      </c>
      <c r="C4615" s="43" t="s">
        <v>355</v>
      </c>
      <c r="D4615" s="41"/>
      <c r="E4615" s="43" t="s">
        <v>34</v>
      </c>
      <c r="F4615" s="43" t="s">
        <v>30</v>
      </c>
      <c r="G4615" s="43">
        <v>45033</v>
      </c>
      <c r="H4615" s="41"/>
      <c r="I4615" s="41"/>
      <c r="J4615" s="43"/>
      <c r="K4615" s="41"/>
      <c r="L4615" s="41"/>
      <c r="M4615" s="41"/>
      <c r="N4615" s="41"/>
      <c r="O4615" s="41"/>
      <c r="P4615" s="41"/>
      <c r="Q4615" s="41"/>
      <c r="R4615" s="41"/>
      <c r="S4615" s="41"/>
      <c r="T4615" s="41"/>
      <c r="U4615" s="41"/>
      <c r="V4615" s="41"/>
      <c r="W4615" s="41"/>
      <c r="X4615" s="41"/>
      <c r="Y4615" s="43" t="str">
        <f t="shared" si="144"/>
        <v>COMP</v>
      </c>
      <c r="Z4615" s="43">
        <v>1840881</v>
      </c>
      <c r="AA4615" s="43">
        <f t="shared" si="145"/>
        <v>1201675</v>
      </c>
    </row>
    <row r="4616" spans="1:27" x14ac:dyDescent="0.3">
      <c r="A4616" s="43">
        <v>2128080</v>
      </c>
      <c r="B4616" s="43" t="s">
        <v>4242</v>
      </c>
      <c r="C4616" s="43" t="s">
        <v>294</v>
      </c>
      <c r="D4616" s="41"/>
      <c r="E4616" s="43" t="s">
        <v>6263</v>
      </c>
      <c r="F4616" s="43" t="s">
        <v>30</v>
      </c>
      <c r="G4616" s="43">
        <v>41034</v>
      </c>
      <c r="H4616" s="41"/>
      <c r="I4616" s="41"/>
      <c r="J4616" s="43"/>
      <c r="K4616" s="41"/>
      <c r="L4616" s="41"/>
      <c r="M4616" s="41"/>
      <c r="N4616" s="41"/>
      <c r="O4616" s="41"/>
      <c r="P4616" s="41"/>
      <c r="Q4616" s="41"/>
      <c r="R4616" s="41"/>
      <c r="S4616" s="41"/>
      <c r="T4616" s="41"/>
      <c r="U4616" s="41"/>
      <c r="V4616" s="41"/>
      <c r="W4616" s="41"/>
      <c r="X4616" s="41"/>
      <c r="Y4616" s="43" t="str">
        <f t="shared" si="144"/>
        <v/>
      </c>
      <c r="Z4616" s="43">
        <v>607182</v>
      </c>
      <c r="AA4616" s="43" t="e">
        <f t="shared" si="145"/>
        <v>#N/A</v>
      </c>
    </row>
    <row r="4617" spans="1:27" x14ac:dyDescent="0.3">
      <c r="A4617" s="43">
        <v>1814764</v>
      </c>
      <c r="B4617" s="43" t="s">
        <v>4243</v>
      </c>
      <c r="C4617" s="43" t="s">
        <v>175</v>
      </c>
      <c r="D4617" s="41"/>
      <c r="E4617" s="43" t="s">
        <v>31</v>
      </c>
      <c r="F4617" s="43" t="s">
        <v>28</v>
      </c>
      <c r="G4617" s="43">
        <v>45005</v>
      </c>
      <c r="H4617" s="41"/>
      <c r="I4617" s="41"/>
      <c r="J4617" s="43"/>
      <c r="K4617" s="41"/>
      <c r="L4617" s="41"/>
      <c r="M4617" s="41"/>
      <c r="N4617" s="41"/>
      <c r="O4617" s="41"/>
      <c r="P4617" s="41"/>
      <c r="Q4617" s="41"/>
      <c r="R4617" s="41"/>
      <c r="S4617" s="41"/>
      <c r="T4617" s="41"/>
      <c r="U4617" s="41"/>
      <c r="V4617" s="41"/>
      <c r="W4617" s="41"/>
      <c r="X4617" s="41"/>
      <c r="Y4617" s="43" t="str">
        <f t="shared" si="144"/>
        <v>COMP</v>
      </c>
      <c r="Z4617" s="43">
        <v>2276284</v>
      </c>
      <c r="AA4617" s="43">
        <f t="shared" si="145"/>
        <v>1814764</v>
      </c>
    </row>
    <row r="4618" spans="1:27" x14ac:dyDescent="0.3">
      <c r="A4618" s="43">
        <v>2126771</v>
      </c>
      <c r="B4618" s="43" t="s">
        <v>4244</v>
      </c>
      <c r="C4618" s="43" t="s">
        <v>508</v>
      </c>
      <c r="D4618" s="41"/>
      <c r="E4618" s="43" t="s">
        <v>6263</v>
      </c>
      <c r="F4618" s="43" t="s">
        <v>28</v>
      </c>
      <c r="G4618" s="43">
        <v>45050</v>
      </c>
      <c r="H4618" s="41"/>
      <c r="I4618" s="41"/>
      <c r="J4618" s="43"/>
      <c r="K4618" s="41"/>
      <c r="L4618" s="41"/>
      <c r="M4618" s="41"/>
      <c r="N4618" s="41"/>
      <c r="O4618" s="41"/>
      <c r="P4618" s="41"/>
      <c r="Q4618" s="41"/>
      <c r="R4618" s="41"/>
      <c r="S4618" s="41"/>
      <c r="T4618" s="41"/>
      <c r="U4618" s="41"/>
      <c r="V4618" s="41"/>
      <c r="W4618" s="41"/>
      <c r="X4618" s="41"/>
      <c r="Y4618" s="43" t="str">
        <f t="shared" si="144"/>
        <v>COMP</v>
      </c>
      <c r="Z4618" s="43">
        <v>2072859</v>
      </c>
      <c r="AA4618" s="43">
        <f t="shared" si="145"/>
        <v>2126771</v>
      </c>
    </row>
    <row r="4619" spans="1:27" x14ac:dyDescent="0.3">
      <c r="A4619" s="43">
        <v>2292631</v>
      </c>
      <c r="B4619" s="43" t="s">
        <v>612</v>
      </c>
      <c r="C4619" s="43" t="s">
        <v>235</v>
      </c>
      <c r="D4619" s="41"/>
      <c r="E4619" s="43" t="s">
        <v>35</v>
      </c>
      <c r="F4619" s="43" t="s">
        <v>28</v>
      </c>
      <c r="G4619" s="43">
        <v>18032</v>
      </c>
      <c r="H4619" s="41"/>
      <c r="I4619" s="41"/>
      <c r="J4619" s="43"/>
      <c r="K4619" s="41"/>
      <c r="L4619" s="41"/>
      <c r="M4619" s="41"/>
      <c r="N4619" s="41"/>
      <c r="O4619" s="41"/>
      <c r="P4619" s="41"/>
      <c r="Q4619" s="41"/>
      <c r="R4619" s="41"/>
      <c r="S4619" s="41"/>
      <c r="T4619" s="41"/>
      <c r="U4619" s="41"/>
      <c r="V4619" s="41"/>
      <c r="W4619" s="41"/>
      <c r="X4619" s="41"/>
      <c r="Y4619" s="43" t="str">
        <f t="shared" si="144"/>
        <v>COMP</v>
      </c>
      <c r="Z4619" s="43">
        <v>2071103</v>
      </c>
      <c r="AA4619" s="43">
        <f t="shared" si="145"/>
        <v>2292631</v>
      </c>
    </row>
    <row r="4620" spans="1:27" x14ac:dyDescent="0.3">
      <c r="A4620" s="43">
        <v>2413509</v>
      </c>
      <c r="B4620" s="43" t="s">
        <v>612</v>
      </c>
      <c r="C4620" s="43" t="s">
        <v>1772</v>
      </c>
      <c r="D4620" s="41"/>
      <c r="E4620" s="43" t="s">
        <v>31</v>
      </c>
      <c r="F4620" s="43" t="s">
        <v>30</v>
      </c>
      <c r="G4620" s="43">
        <v>45003</v>
      </c>
      <c r="H4620" s="41"/>
      <c r="I4620" s="41"/>
      <c r="J4620" s="43"/>
      <c r="K4620" s="41"/>
      <c r="L4620" s="41"/>
      <c r="M4620" s="41"/>
      <c r="N4620" s="41"/>
      <c r="O4620" s="41"/>
      <c r="P4620" s="41"/>
      <c r="Q4620" s="41"/>
      <c r="R4620" s="41"/>
      <c r="S4620" s="41"/>
      <c r="T4620" s="41"/>
      <c r="U4620" s="41"/>
      <c r="V4620" s="41"/>
      <c r="W4620" s="41"/>
      <c r="X4620" s="41"/>
      <c r="Y4620" s="43" t="str">
        <f t="shared" si="144"/>
        <v>COMP</v>
      </c>
      <c r="Z4620" s="43">
        <v>1604177</v>
      </c>
      <c r="AA4620" s="43">
        <f t="shared" si="145"/>
        <v>2413509</v>
      </c>
    </row>
    <row r="4621" spans="1:27" x14ac:dyDescent="0.3">
      <c r="A4621" s="43">
        <v>1176357</v>
      </c>
      <c r="B4621" s="43" t="s">
        <v>612</v>
      </c>
      <c r="C4621" s="43" t="s">
        <v>730</v>
      </c>
      <c r="D4621" s="41"/>
      <c r="E4621" s="43" t="s">
        <v>6263</v>
      </c>
      <c r="F4621" s="43" t="s">
        <v>30</v>
      </c>
      <c r="G4621" s="43">
        <v>28037</v>
      </c>
      <c r="H4621" s="41"/>
      <c r="I4621" s="41"/>
      <c r="J4621" s="43"/>
      <c r="K4621" s="41"/>
      <c r="L4621" s="41"/>
      <c r="M4621" s="41"/>
      <c r="N4621" s="41"/>
      <c r="O4621" s="41"/>
      <c r="P4621" s="41"/>
      <c r="Q4621" s="41"/>
      <c r="R4621" s="41"/>
      <c r="S4621" s="41"/>
      <c r="T4621" s="41"/>
      <c r="U4621" s="41"/>
      <c r="V4621" s="41"/>
      <c r="W4621" s="41"/>
      <c r="X4621" s="41"/>
      <c r="Y4621" s="43" t="str">
        <f t="shared" si="144"/>
        <v>COMP</v>
      </c>
      <c r="Z4621" s="43">
        <v>1869093</v>
      </c>
      <c r="AA4621" s="43">
        <f t="shared" si="145"/>
        <v>1176357</v>
      </c>
    </row>
    <row r="4622" spans="1:27" x14ac:dyDescent="0.3">
      <c r="A4622" s="43">
        <v>2370479</v>
      </c>
      <c r="B4622" s="43" t="s">
        <v>4245</v>
      </c>
      <c r="C4622" s="43" t="s">
        <v>390</v>
      </c>
      <c r="D4622" s="41"/>
      <c r="E4622" s="43" t="s">
        <v>6263</v>
      </c>
      <c r="F4622" s="43" t="s">
        <v>30</v>
      </c>
      <c r="G4622" s="43">
        <v>41006</v>
      </c>
      <c r="H4622" s="41"/>
      <c r="I4622" s="41"/>
      <c r="J4622" s="43"/>
      <c r="K4622" s="41"/>
      <c r="L4622" s="41"/>
      <c r="M4622" s="41"/>
      <c r="N4622" s="41"/>
      <c r="O4622" s="41"/>
      <c r="P4622" s="41"/>
      <c r="Q4622" s="41"/>
      <c r="R4622" s="41"/>
      <c r="S4622" s="41"/>
      <c r="T4622" s="41"/>
      <c r="U4622" s="41"/>
      <c r="V4622" s="41"/>
      <c r="W4622" s="41"/>
      <c r="X4622" s="41"/>
      <c r="Y4622" s="43" t="str">
        <f t="shared" si="144"/>
        <v/>
      </c>
      <c r="Z4622" s="43">
        <v>675204</v>
      </c>
      <c r="AA4622" s="43" t="e">
        <f t="shared" si="145"/>
        <v>#N/A</v>
      </c>
    </row>
    <row r="4623" spans="1:27" x14ac:dyDescent="0.3">
      <c r="A4623" s="43">
        <v>2427758</v>
      </c>
      <c r="B4623" s="43" t="s">
        <v>4245</v>
      </c>
      <c r="C4623" s="43" t="s">
        <v>1279</v>
      </c>
      <c r="D4623" s="41"/>
      <c r="E4623" s="43" t="s">
        <v>29</v>
      </c>
      <c r="F4623" s="43" t="s">
        <v>30</v>
      </c>
      <c r="G4623" s="43">
        <v>45005</v>
      </c>
      <c r="H4623" s="41"/>
      <c r="I4623" s="41"/>
      <c r="J4623" s="43"/>
      <c r="K4623" s="41"/>
      <c r="L4623" s="41"/>
      <c r="M4623" s="41"/>
      <c r="N4623" s="41"/>
      <c r="O4623" s="41"/>
      <c r="P4623" s="41"/>
      <c r="Q4623" s="41"/>
      <c r="R4623" s="41"/>
      <c r="S4623" s="41"/>
      <c r="T4623" s="41"/>
      <c r="U4623" s="41"/>
      <c r="V4623" s="41"/>
      <c r="W4623" s="41"/>
      <c r="X4623" s="41"/>
      <c r="Y4623" s="43" t="str">
        <f t="shared" si="144"/>
        <v>COMP</v>
      </c>
      <c r="Z4623" s="43">
        <v>1704919</v>
      </c>
      <c r="AA4623" s="43">
        <f t="shared" si="145"/>
        <v>2427758</v>
      </c>
    </row>
    <row r="4624" spans="1:27" x14ac:dyDescent="0.3">
      <c r="A4624" s="43">
        <v>2239695</v>
      </c>
      <c r="B4624" s="43" t="s">
        <v>4246</v>
      </c>
      <c r="C4624" s="43" t="s">
        <v>2710</v>
      </c>
      <c r="D4624" s="41"/>
      <c r="E4624" s="43" t="s">
        <v>6263</v>
      </c>
      <c r="F4624" s="43" t="s">
        <v>28</v>
      </c>
      <c r="G4624" s="43">
        <v>18029</v>
      </c>
      <c r="H4624" s="41"/>
      <c r="I4624" s="41"/>
      <c r="J4624" s="43"/>
      <c r="K4624" s="41"/>
      <c r="L4624" s="41"/>
      <c r="M4624" s="41"/>
      <c r="N4624" s="41"/>
      <c r="O4624" s="41"/>
      <c r="P4624" s="41"/>
      <c r="Q4624" s="41"/>
      <c r="R4624" s="41"/>
      <c r="S4624" s="41"/>
      <c r="T4624" s="41"/>
      <c r="U4624" s="41"/>
      <c r="V4624" s="41"/>
      <c r="W4624" s="41"/>
      <c r="X4624" s="41"/>
      <c r="Y4624" s="43" t="str">
        <f t="shared" si="144"/>
        <v/>
      </c>
      <c r="Z4624" s="43">
        <v>2076414</v>
      </c>
      <c r="AA4624" s="43" t="e">
        <f t="shared" si="145"/>
        <v>#N/A</v>
      </c>
    </row>
    <row r="4625" spans="1:27" x14ac:dyDescent="0.3">
      <c r="A4625" s="43">
        <v>459569</v>
      </c>
      <c r="B4625" s="43" t="s">
        <v>4247</v>
      </c>
      <c r="C4625" s="43" t="s">
        <v>202</v>
      </c>
      <c r="D4625" s="41"/>
      <c r="E4625" s="43" t="s">
        <v>6263</v>
      </c>
      <c r="F4625" s="43" t="s">
        <v>28</v>
      </c>
      <c r="G4625" s="43">
        <v>41027</v>
      </c>
      <c r="H4625" s="41"/>
      <c r="I4625" s="41"/>
      <c r="J4625" s="43"/>
      <c r="K4625" s="41"/>
      <c r="L4625" s="41"/>
      <c r="M4625" s="41"/>
      <c r="N4625" s="41"/>
      <c r="O4625" s="41"/>
      <c r="P4625" s="41"/>
      <c r="Q4625" s="41"/>
      <c r="R4625" s="41"/>
      <c r="S4625" s="41"/>
      <c r="T4625" s="41"/>
      <c r="U4625" s="41"/>
      <c r="V4625" s="41"/>
      <c r="W4625" s="41"/>
      <c r="X4625" s="41"/>
      <c r="Y4625" s="43" t="str">
        <f t="shared" si="144"/>
        <v/>
      </c>
      <c r="Z4625" s="43">
        <v>2174028</v>
      </c>
      <c r="AA4625" s="43" t="e">
        <f t="shared" si="145"/>
        <v>#N/A</v>
      </c>
    </row>
    <row r="4626" spans="1:27" x14ac:dyDescent="0.3">
      <c r="A4626" s="43">
        <v>1207937</v>
      </c>
      <c r="B4626" s="43" t="s">
        <v>4247</v>
      </c>
      <c r="C4626" s="43" t="s">
        <v>1109</v>
      </c>
      <c r="D4626" s="41"/>
      <c r="E4626" s="43" t="s">
        <v>31</v>
      </c>
      <c r="F4626" s="43" t="s">
        <v>28</v>
      </c>
      <c r="G4626" s="43">
        <v>41024</v>
      </c>
      <c r="H4626" s="41"/>
      <c r="I4626" s="41"/>
      <c r="J4626" s="43"/>
      <c r="K4626" s="41"/>
      <c r="L4626" s="41"/>
      <c r="M4626" s="41"/>
      <c r="N4626" s="41"/>
      <c r="O4626" s="41"/>
      <c r="P4626" s="41"/>
      <c r="Q4626" s="41"/>
      <c r="R4626" s="41"/>
      <c r="S4626" s="41"/>
      <c r="T4626" s="41"/>
      <c r="U4626" s="41"/>
      <c r="V4626" s="41"/>
      <c r="W4626" s="41"/>
      <c r="X4626" s="41"/>
      <c r="Y4626" s="43" t="str">
        <f t="shared" si="144"/>
        <v>COMP</v>
      </c>
      <c r="Z4626" s="43">
        <v>1448289</v>
      </c>
      <c r="AA4626" s="43">
        <f t="shared" si="145"/>
        <v>1207937</v>
      </c>
    </row>
    <row r="4627" spans="1:27" x14ac:dyDescent="0.3">
      <c r="A4627" s="43">
        <v>1626129</v>
      </c>
      <c r="B4627" s="43" t="s">
        <v>4248</v>
      </c>
      <c r="C4627" s="43" t="s">
        <v>4249</v>
      </c>
      <c r="D4627" s="41"/>
      <c r="E4627" s="43" t="s">
        <v>6263</v>
      </c>
      <c r="F4627" s="43" t="s">
        <v>30</v>
      </c>
      <c r="G4627" s="43">
        <v>36003</v>
      </c>
      <c r="H4627" s="41"/>
      <c r="I4627" s="41"/>
      <c r="J4627" s="43"/>
      <c r="K4627" s="41"/>
      <c r="L4627" s="41"/>
      <c r="M4627" s="41"/>
      <c r="N4627" s="41"/>
      <c r="O4627" s="41"/>
      <c r="P4627" s="41"/>
      <c r="Q4627" s="41"/>
      <c r="R4627" s="41"/>
      <c r="S4627" s="41"/>
      <c r="T4627" s="41"/>
      <c r="U4627" s="41"/>
      <c r="V4627" s="41"/>
      <c r="W4627" s="41"/>
      <c r="X4627" s="41"/>
      <c r="Y4627" s="43" t="str">
        <f t="shared" si="144"/>
        <v/>
      </c>
      <c r="Z4627" s="43">
        <v>2075245</v>
      </c>
      <c r="AA4627" s="43" t="e">
        <f t="shared" si="145"/>
        <v>#N/A</v>
      </c>
    </row>
    <row r="4628" spans="1:27" x14ac:dyDescent="0.3">
      <c r="A4628" s="43">
        <v>1672842</v>
      </c>
      <c r="B4628" s="43" t="s">
        <v>4248</v>
      </c>
      <c r="C4628" s="43" t="s">
        <v>544</v>
      </c>
      <c r="D4628" s="41"/>
      <c r="E4628" s="43" t="s">
        <v>6263</v>
      </c>
      <c r="F4628" s="43" t="s">
        <v>30</v>
      </c>
      <c r="G4628" s="43">
        <v>37016</v>
      </c>
      <c r="H4628" s="41"/>
      <c r="I4628" s="41"/>
      <c r="J4628" s="43"/>
      <c r="K4628" s="41"/>
      <c r="L4628" s="41"/>
      <c r="M4628" s="41"/>
      <c r="N4628" s="41"/>
      <c r="O4628" s="41"/>
      <c r="P4628" s="41"/>
      <c r="Q4628" s="41"/>
      <c r="R4628" s="41"/>
      <c r="S4628" s="41"/>
      <c r="T4628" s="41"/>
      <c r="U4628" s="41"/>
      <c r="V4628" s="41"/>
      <c r="W4628" s="41"/>
      <c r="X4628" s="41"/>
      <c r="Y4628" s="43" t="str">
        <f t="shared" si="144"/>
        <v>COMP</v>
      </c>
      <c r="Z4628" s="43">
        <v>1656278</v>
      </c>
      <c r="AA4628" s="43">
        <f t="shared" si="145"/>
        <v>1672842</v>
      </c>
    </row>
    <row r="4629" spans="1:27" x14ac:dyDescent="0.3">
      <c r="A4629" s="43">
        <v>1225785</v>
      </c>
      <c r="B4629" s="43" t="s">
        <v>4250</v>
      </c>
      <c r="C4629" s="43" t="s">
        <v>346</v>
      </c>
      <c r="D4629" s="41"/>
      <c r="E4629" s="43" t="s">
        <v>6263</v>
      </c>
      <c r="F4629" s="43" t="s">
        <v>28</v>
      </c>
      <c r="G4629" s="43">
        <v>36003</v>
      </c>
      <c r="H4629" s="41"/>
      <c r="I4629" s="41"/>
      <c r="J4629" s="43"/>
      <c r="K4629" s="41"/>
      <c r="L4629" s="41"/>
      <c r="M4629" s="41"/>
      <c r="N4629" s="41"/>
      <c r="O4629" s="41"/>
      <c r="P4629" s="41"/>
      <c r="Q4629" s="41"/>
      <c r="R4629" s="41"/>
      <c r="S4629" s="41"/>
      <c r="T4629" s="41"/>
      <c r="U4629" s="41"/>
      <c r="V4629" s="41"/>
      <c r="W4629" s="41"/>
      <c r="X4629" s="41"/>
      <c r="Y4629" s="43" t="str">
        <f t="shared" si="144"/>
        <v>COMP</v>
      </c>
      <c r="Z4629" s="43">
        <v>126923</v>
      </c>
      <c r="AA4629" s="43">
        <f t="shared" si="145"/>
        <v>1225785</v>
      </c>
    </row>
    <row r="4630" spans="1:27" x14ac:dyDescent="0.3">
      <c r="A4630" s="43">
        <v>1377140</v>
      </c>
      <c r="B4630" s="43" t="s">
        <v>4251</v>
      </c>
      <c r="C4630" s="43" t="s">
        <v>175</v>
      </c>
      <c r="D4630" s="41"/>
      <c r="E4630" s="43" t="s">
        <v>6263</v>
      </c>
      <c r="F4630" s="43" t="s">
        <v>28</v>
      </c>
      <c r="G4630" s="43">
        <v>41002</v>
      </c>
      <c r="H4630" s="41"/>
      <c r="I4630" s="41"/>
      <c r="J4630" s="43"/>
      <c r="K4630" s="41"/>
      <c r="L4630" s="41"/>
      <c r="M4630" s="41"/>
      <c r="N4630" s="41"/>
      <c r="O4630" s="41"/>
      <c r="P4630" s="41"/>
      <c r="Q4630" s="41"/>
      <c r="R4630" s="41"/>
      <c r="S4630" s="41"/>
      <c r="T4630" s="41"/>
      <c r="U4630" s="41"/>
      <c r="V4630" s="41"/>
      <c r="W4630" s="41"/>
      <c r="X4630" s="41"/>
      <c r="Y4630" s="43" t="str">
        <f t="shared" si="144"/>
        <v>COMP</v>
      </c>
      <c r="Z4630" s="43">
        <v>1139529</v>
      </c>
      <c r="AA4630" s="43">
        <f t="shared" si="145"/>
        <v>1377140</v>
      </c>
    </row>
    <row r="4631" spans="1:27" x14ac:dyDescent="0.3">
      <c r="A4631" s="43">
        <v>1722579</v>
      </c>
      <c r="B4631" s="43" t="s">
        <v>4252</v>
      </c>
      <c r="C4631" s="43" t="s">
        <v>241</v>
      </c>
      <c r="D4631" s="41"/>
      <c r="E4631" s="43" t="s">
        <v>35</v>
      </c>
      <c r="F4631" s="43" t="s">
        <v>28</v>
      </c>
      <c r="G4631" s="43">
        <v>37023</v>
      </c>
      <c r="H4631" s="41"/>
      <c r="I4631" s="41"/>
      <c r="J4631" s="43"/>
      <c r="K4631" s="41"/>
      <c r="L4631" s="41"/>
      <c r="M4631" s="41"/>
      <c r="N4631" s="41"/>
      <c r="O4631" s="41"/>
      <c r="P4631" s="41"/>
      <c r="Q4631" s="41"/>
      <c r="R4631" s="41"/>
      <c r="S4631" s="41"/>
      <c r="T4631" s="41"/>
      <c r="U4631" s="41"/>
      <c r="V4631" s="41"/>
      <c r="W4631" s="41"/>
      <c r="X4631" s="41"/>
      <c r="Y4631" s="43" t="str">
        <f t="shared" si="144"/>
        <v>COMP</v>
      </c>
      <c r="Z4631" s="43">
        <v>1650366</v>
      </c>
      <c r="AA4631" s="43">
        <f t="shared" si="145"/>
        <v>1722579</v>
      </c>
    </row>
    <row r="4632" spans="1:27" x14ac:dyDescent="0.3">
      <c r="A4632" s="43">
        <v>2430476</v>
      </c>
      <c r="B4632" s="43" t="s">
        <v>4253</v>
      </c>
      <c r="C4632" s="43" t="s">
        <v>290</v>
      </c>
      <c r="D4632" s="41"/>
      <c r="E4632" s="43" t="s">
        <v>6263</v>
      </c>
      <c r="F4632" s="43" t="s">
        <v>28</v>
      </c>
      <c r="G4632" s="43">
        <v>45038</v>
      </c>
      <c r="H4632" s="41"/>
      <c r="I4632" s="41"/>
      <c r="J4632" s="43"/>
      <c r="K4632" s="41"/>
      <c r="L4632" s="41"/>
      <c r="M4632" s="41"/>
      <c r="N4632" s="41"/>
      <c r="O4632" s="41"/>
      <c r="P4632" s="41"/>
      <c r="Q4632" s="41"/>
      <c r="R4632" s="41"/>
      <c r="S4632" s="41"/>
      <c r="T4632" s="41"/>
      <c r="U4632" s="41"/>
      <c r="V4632" s="41"/>
      <c r="W4632" s="41"/>
      <c r="X4632" s="41"/>
      <c r="Y4632" s="43" t="str">
        <f t="shared" si="144"/>
        <v/>
      </c>
      <c r="Z4632" s="43">
        <v>1880967</v>
      </c>
      <c r="AA4632" s="43" t="e">
        <f t="shared" si="145"/>
        <v>#N/A</v>
      </c>
    </row>
    <row r="4633" spans="1:27" x14ac:dyDescent="0.3">
      <c r="A4633" s="43">
        <v>1474587</v>
      </c>
      <c r="B4633" s="43" t="s">
        <v>4254</v>
      </c>
      <c r="C4633" s="43" t="s">
        <v>1109</v>
      </c>
      <c r="D4633" s="41"/>
      <c r="E4633" s="43" t="s">
        <v>34</v>
      </c>
      <c r="F4633" s="43" t="s">
        <v>28</v>
      </c>
      <c r="G4633" s="43">
        <v>37023</v>
      </c>
      <c r="H4633" s="41"/>
      <c r="I4633" s="41"/>
      <c r="J4633" s="43"/>
      <c r="K4633" s="41"/>
      <c r="L4633" s="41"/>
      <c r="M4633" s="41"/>
      <c r="N4633" s="41"/>
      <c r="O4633" s="41"/>
      <c r="P4633" s="41"/>
      <c r="Q4633" s="41"/>
      <c r="R4633" s="41"/>
      <c r="S4633" s="41"/>
      <c r="T4633" s="41"/>
      <c r="U4633" s="41"/>
      <c r="V4633" s="41"/>
      <c r="W4633" s="41"/>
      <c r="X4633" s="41"/>
      <c r="Y4633" s="43" t="str">
        <f t="shared" si="144"/>
        <v>COMP</v>
      </c>
      <c r="Z4633" s="43">
        <v>2308865</v>
      </c>
      <c r="AA4633" s="43">
        <f t="shared" si="145"/>
        <v>1474587</v>
      </c>
    </row>
    <row r="4634" spans="1:27" x14ac:dyDescent="0.3">
      <c r="A4634" s="43">
        <v>2417724</v>
      </c>
      <c r="B4634" s="43" t="s">
        <v>4255</v>
      </c>
      <c r="C4634" s="43" t="s">
        <v>190</v>
      </c>
      <c r="D4634" s="41"/>
      <c r="E4634" s="43" t="s">
        <v>35</v>
      </c>
      <c r="F4634" s="43" t="s">
        <v>28</v>
      </c>
      <c r="G4634" s="43">
        <v>37016</v>
      </c>
      <c r="H4634" s="41"/>
      <c r="I4634" s="41"/>
      <c r="J4634" s="43"/>
      <c r="K4634" s="41"/>
      <c r="L4634" s="41"/>
      <c r="M4634" s="41"/>
      <c r="N4634" s="41"/>
      <c r="O4634" s="41"/>
      <c r="P4634" s="41"/>
      <c r="Q4634" s="41"/>
      <c r="R4634" s="41"/>
      <c r="S4634" s="41"/>
      <c r="T4634" s="41"/>
      <c r="U4634" s="41"/>
      <c r="V4634" s="41"/>
      <c r="W4634" s="41"/>
      <c r="X4634" s="41"/>
      <c r="Y4634" s="43" t="str">
        <f t="shared" si="144"/>
        <v>COMP</v>
      </c>
      <c r="Z4634" s="43">
        <v>1761583</v>
      </c>
      <c r="AA4634" s="43">
        <f t="shared" si="145"/>
        <v>2417724</v>
      </c>
    </row>
    <row r="4635" spans="1:27" x14ac:dyDescent="0.3">
      <c r="A4635" s="43">
        <v>918435</v>
      </c>
      <c r="B4635" s="43" t="s">
        <v>1755</v>
      </c>
      <c r="C4635" s="43" t="s">
        <v>482</v>
      </c>
      <c r="D4635" s="41"/>
      <c r="E4635" s="43" t="s">
        <v>6263</v>
      </c>
      <c r="F4635" s="43" t="s">
        <v>30</v>
      </c>
      <c r="G4635" s="43">
        <v>45033</v>
      </c>
      <c r="H4635" s="41"/>
      <c r="I4635" s="41"/>
      <c r="J4635" s="43"/>
      <c r="K4635" s="41"/>
      <c r="L4635" s="41"/>
      <c r="M4635" s="41"/>
      <c r="N4635" s="41"/>
      <c r="O4635" s="41"/>
      <c r="P4635" s="41"/>
      <c r="Q4635" s="41"/>
      <c r="R4635" s="41"/>
      <c r="S4635" s="41"/>
      <c r="T4635" s="41"/>
      <c r="U4635" s="41"/>
      <c r="V4635" s="41"/>
      <c r="W4635" s="41"/>
      <c r="X4635" s="41"/>
      <c r="Y4635" s="43" t="str">
        <f t="shared" si="144"/>
        <v/>
      </c>
      <c r="Z4635" s="43">
        <v>1128155</v>
      </c>
      <c r="AA4635" s="43" t="e">
        <f t="shared" si="145"/>
        <v>#N/A</v>
      </c>
    </row>
    <row r="4636" spans="1:27" x14ac:dyDescent="0.3">
      <c r="A4636" s="43">
        <v>2347727</v>
      </c>
      <c r="B4636" s="43" t="s">
        <v>1755</v>
      </c>
      <c r="C4636" s="43" t="s">
        <v>4256</v>
      </c>
      <c r="D4636" s="41"/>
      <c r="E4636" s="43" t="s">
        <v>29</v>
      </c>
      <c r="F4636" s="43" t="s">
        <v>28</v>
      </c>
      <c r="G4636" s="43">
        <v>45045</v>
      </c>
      <c r="H4636" s="41"/>
      <c r="I4636" s="41"/>
      <c r="J4636" s="43"/>
      <c r="K4636" s="41"/>
      <c r="L4636" s="41"/>
      <c r="M4636" s="41"/>
      <c r="N4636" s="41"/>
      <c r="O4636" s="41"/>
      <c r="P4636" s="41"/>
      <c r="Q4636" s="41"/>
      <c r="R4636" s="41"/>
      <c r="S4636" s="41"/>
      <c r="T4636" s="41"/>
      <c r="U4636" s="41"/>
      <c r="V4636" s="41"/>
      <c r="W4636" s="41"/>
      <c r="X4636" s="41"/>
      <c r="Y4636" s="43" t="str">
        <f t="shared" si="144"/>
        <v>COMP</v>
      </c>
      <c r="Z4636" s="43">
        <v>2074527</v>
      </c>
      <c r="AA4636" s="43">
        <f t="shared" si="145"/>
        <v>2347727</v>
      </c>
    </row>
    <row r="4637" spans="1:27" x14ac:dyDescent="0.3">
      <c r="A4637" s="43">
        <v>1715549</v>
      </c>
      <c r="B4637" s="43" t="s">
        <v>1755</v>
      </c>
      <c r="C4637" s="43" t="s">
        <v>629</v>
      </c>
      <c r="D4637" s="41"/>
      <c r="E4637" s="43" t="s">
        <v>6263</v>
      </c>
      <c r="F4637" s="43" t="s">
        <v>30</v>
      </c>
      <c r="G4637" s="43">
        <v>45038</v>
      </c>
      <c r="H4637" s="41"/>
      <c r="I4637" s="41"/>
      <c r="J4637" s="43"/>
      <c r="K4637" s="41"/>
      <c r="L4637" s="41"/>
      <c r="M4637" s="41"/>
      <c r="N4637" s="41"/>
      <c r="O4637" s="41"/>
      <c r="P4637" s="41"/>
      <c r="Q4637" s="41"/>
      <c r="R4637" s="41"/>
      <c r="S4637" s="41"/>
      <c r="T4637" s="41"/>
      <c r="U4637" s="41"/>
      <c r="V4637" s="41"/>
      <c r="W4637" s="41"/>
      <c r="X4637" s="41"/>
      <c r="Y4637" s="43" t="str">
        <f t="shared" si="144"/>
        <v/>
      </c>
      <c r="Z4637" s="43">
        <v>522591</v>
      </c>
      <c r="AA4637" s="43" t="e">
        <f t="shared" si="145"/>
        <v>#N/A</v>
      </c>
    </row>
    <row r="4638" spans="1:27" x14ac:dyDescent="0.3">
      <c r="A4638" s="43">
        <v>1505730</v>
      </c>
      <c r="B4638" s="43" t="s">
        <v>1755</v>
      </c>
      <c r="C4638" s="43" t="s">
        <v>472</v>
      </c>
      <c r="D4638" s="41"/>
      <c r="E4638" s="43" t="s">
        <v>6263</v>
      </c>
      <c r="F4638" s="43" t="s">
        <v>28</v>
      </c>
      <c r="G4638" s="43">
        <v>28017</v>
      </c>
      <c r="H4638" s="41"/>
      <c r="I4638" s="41"/>
      <c r="J4638" s="43"/>
      <c r="K4638" s="41"/>
      <c r="L4638" s="41"/>
      <c r="M4638" s="41"/>
      <c r="N4638" s="41"/>
      <c r="O4638" s="41"/>
      <c r="P4638" s="41"/>
      <c r="Q4638" s="41"/>
      <c r="R4638" s="41"/>
      <c r="S4638" s="41"/>
      <c r="T4638" s="41"/>
      <c r="U4638" s="41"/>
      <c r="V4638" s="41"/>
      <c r="W4638" s="41"/>
      <c r="X4638" s="41"/>
      <c r="Y4638" s="43" t="str">
        <f t="shared" si="144"/>
        <v/>
      </c>
      <c r="Z4638" s="43">
        <v>118176</v>
      </c>
      <c r="AA4638" s="43" t="e">
        <f t="shared" si="145"/>
        <v>#N/A</v>
      </c>
    </row>
    <row r="4639" spans="1:27" x14ac:dyDescent="0.3">
      <c r="A4639" s="43">
        <v>529894</v>
      </c>
      <c r="B4639" s="43" t="s">
        <v>1755</v>
      </c>
      <c r="C4639" s="43" t="s">
        <v>469</v>
      </c>
      <c r="D4639" s="41"/>
      <c r="E4639" s="43" t="s">
        <v>6263</v>
      </c>
      <c r="F4639" s="43" t="s">
        <v>28</v>
      </c>
      <c r="G4639" s="43">
        <v>45003</v>
      </c>
      <c r="H4639" s="41"/>
      <c r="I4639" s="41"/>
      <c r="J4639" s="43"/>
      <c r="K4639" s="41"/>
      <c r="L4639" s="41"/>
      <c r="M4639" s="41"/>
      <c r="N4639" s="41"/>
      <c r="O4639" s="41"/>
      <c r="P4639" s="41"/>
      <c r="Q4639" s="41"/>
      <c r="R4639" s="41"/>
      <c r="S4639" s="41"/>
      <c r="T4639" s="41"/>
      <c r="U4639" s="41"/>
      <c r="V4639" s="41"/>
      <c r="W4639" s="41"/>
      <c r="X4639" s="41"/>
      <c r="Y4639" s="43" t="str">
        <f t="shared" si="144"/>
        <v>COMP</v>
      </c>
      <c r="Z4639" s="43">
        <v>2008573</v>
      </c>
      <c r="AA4639" s="43">
        <f t="shared" si="145"/>
        <v>529894</v>
      </c>
    </row>
    <row r="4640" spans="1:27" x14ac:dyDescent="0.3">
      <c r="A4640" s="43">
        <v>1432610</v>
      </c>
      <c r="B4640" s="43" t="s">
        <v>4257</v>
      </c>
      <c r="C4640" s="43" t="s">
        <v>230</v>
      </c>
      <c r="D4640" s="41"/>
      <c r="E4640" s="43" t="s">
        <v>6263</v>
      </c>
      <c r="F4640" s="43" t="s">
        <v>28</v>
      </c>
      <c r="G4640" s="43">
        <v>18035</v>
      </c>
      <c r="H4640" s="41"/>
      <c r="I4640" s="41"/>
      <c r="J4640" s="43"/>
      <c r="K4640" s="41"/>
      <c r="L4640" s="41"/>
      <c r="M4640" s="41"/>
      <c r="N4640" s="41"/>
      <c r="O4640" s="41"/>
      <c r="P4640" s="41"/>
      <c r="Q4640" s="41"/>
      <c r="R4640" s="41"/>
      <c r="S4640" s="41"/>
      <c r="T4640" s="41"/>
      <c r="U4640" s="41"/>
      <c r="V4640" s="41"/>
      <c r="W4640" s="41"/>
      <c r="X4640" s="41"/>
      <c r="Y4640" s="43" t="str">
        <f t="shared" si="144"/>
        <v>COMP</v>
      </c>
      <c r="Z4640" s="43">
        <v>529392</v>
      </c>
      <c r="AA4640" s="43">
        <f t="shared" si="145"/>
        <v>1432610</v>
      </c>
    </row>
    <row r="4641" spans="1:27" x14ac:dyDescent="0.3">
      <c r="A4641" s="43">
        <v>2031041</v>
      </c>
      <c r="B4641" s="43" t="s">
        <v>4258</v>
      </c>
      <c r="C4641" s="43" t="s">
        <v>580</v>
      </c>
      <c r="D4641" s="41"/>
      <c r="E4641" s="43" t="s">
        <v>6263</v>
      </c>
      <c r="F4641" s="43" t="s">
        <v>30</v>
      </c>
      <c r="G4641" s="43">
        <v>45003</v>
      </c>
      <c r="H4641" s="41"/>
      <c r="I4641" s="41"/>
      <c r="J4641" s="43"/>
      <c r="K4641" s="41"/>
      <c r="L4641" s="41"/>
      <c r="M4641" s="41"/>
      <c r="N4641" s="41"/>
      <c r="O4641" s="41"/>
      <c r="P4641" s="41"/>
      <c r="Q4641" s="41"/>
      <c r="R4641" s="41"/>
      <c r="S4641" s="41"/>
      <c r="T4641" s="41"/>
      <c r="U4641" s="41"/>
      <c r="V4641" s="41"/>
      <c r="W4641" s="41"/>
      <c r="X4641" s="41"/>
      <c r="Y4641" s="43" t="str">
        <f t="shared" si="144"/>
        <v/>
      </c>
      <c r="Z4641" s="43">
        <v>1902537</v>
      </c>
      <c r="AA4641" s="43" t="e">
        <f t="shared" si="145"/>
        <v>#N/A</v>
      </c>
    </row>
    <row r="4642" spans="1:27" x14ac:dyDescent="0.3">
      <c r="A4642" s="43">
        <v>1596992</v>
      </c>
      <c r="B4642" s="43" t="s">
        <v>4259</v>
      </c>
      <c r="C4642" s="43" t="s">
        <v>657</v>
      </c>
      <c r="D4642" s="41"/>
      <c r="E4642" s="43" t="s">
        <v>6263</v>
      </c>
      <c r="F4642" s="43" t="s">
        <v>28</v>
      </c>
      <c r="G4642" s="43">
        <v>28037</v>
      </c>
      <c r="H4642" s="41"/>
      <c r="I4642" s="41"/>
      <c r="J4642" s="43"/>
      <c r="K4642" s="41"/>
      <c r="L4642" s="41"/>
      <c r="M4642" s="41"/>
      <c r="N4642" s="41"/>
      <c r="O4642" s="41"/>
      <c r="P4642" s="41"/>
      <c r="Q4642" s="41"/>
      <c r="R4642" s="41"/>
      <c r="S4642" s="41"/>
      <c r="T4642" s="41"/>
      <c r="U4642" s="41"/>
      <c r="V4642" s="41"/>
      <c r="W4642" s="41"/>
      <c r="X4642" s="41"/>
      <c r="Y4642" s="43" t="str">
        <f t="shared" si="144"/>
        <v>COMP</v>
      </c>
      <c r="Z4642" s="43">
        <v>2098333</v>
      </c>
      <c r="AA4642" s="43">
        <f t="shared" si="145"/>
        <v>1596992</v>
      </c>
    </row>
    <row r="4643" spans="1:27" x14ac:dyDescent="0.3">
      <c r="A4643" s="43">
        <v>1630375</v>
      </c>
      <c r="B4643" s="43" t="s">
        <v>4260</v>
      </c>
      <c r="C4643" s="43" t="s">
        <v>292</v>
      </c>
      <c r="D4643" s="41"/>
      <c r="E4643" s="43" t="s">
        <v>31</v>
      </c>
      <c r="F4643" s="43" t="s">
        <v>30</v>
      </c>
      <c r="G4643" s="43">
        <v>41006</v>
      </c>
      <c r="H4643" s="41"/>
      <c r="I4643" s="41"/>
      <c r="J4643" s="43"/>
      <c r="K4643" s="41"/>
      <c r="L4643" s="41"/>
      <c r="M4643" s="41"/>
      <c r="N4643" s="41"/>
      <c r="O4643" s="41"/>
      <c r="P4643" s="41"/>
      <c r="Q4643" s="41"/>
      <c r="R4643" s="41"/>
      <c r="S4643" s="41"/>
      <c r="T4643" s="41"/>
      <c r="U4643" s="41"/>
      <c r="V4643" s="41"/>
      <c r="W4643" s="41"/>
      <c r="X4643" s="41"/>
      <c r="Y4643" s="43" t="str">
        <f t="shared" si="144"/>
        <v>COMP</v>
      </c>
      <c r="Z4643" s="43">
        <v>1191050</v>
      </c>
      <c r="AA4643" s="43">
        <f t="shared" si="145"/>
        <v>1630375</v>
      </c>
    </row>
    <row r="4644" spans="1:27" x14ac:dyDescent="0.3">
      <c r="A4644" s="43">
        <v>2325152</v>
      </c>
      <c r="B4644" s="43" t="s">
        <v>4261</v>
      </c>
      <c r="C4644" s="43" t="s">
        <v>274</v>
      </c>
      <c r="D4644" s="41"/>
      <c r="E4644" s="43" t="s">
        <v>6263</v>
      </c>
      <c r="F4644" s="43" t="s">
        <v>28</v>
      </c>
      <c r="G4644" s="43">
        <v>45003</v>
      </c>
      <c r="H4644" s="41"/>
      <c r="I4644" s="41"/>
      <c r="J4644" s="43"/>
      <c r="K4644" s="41"/>
      <c r="L4644" s="41"/>
      <c r="M4644" s="41"/>
      <c r="N4644" s="41"/>
      <c r="O4644" s="41"/>
      <c r="P4644" s="41"/>
      <c r="Q4644" s="41"/>
      <c r="R4644" s="41"/>
      <c r="S4644" s="41"/>
      <c r="T4644" s="41"/>
      <c r="U4644" s="41"/>
      <c r="V4644" s="41"/>
      <c r="W4644" s="41"/>
      <c r="X4644" s="41"/>
      <c r="Y4644" s="43" t="str">
        <f t="shared" si="144"/>
        <v/>
      </c>
      <c r="Z4644" s="43">
        <v>2072425</v>
      </c>
      <c r="AA4644" s="43" t="e">
        <f t="shared" si="145"/>
        <v>#N/A</v>
      </c>
    </row>
    <row r="4645" spans="1:27" x14ac:dyDescent="0.3">
      <c r="A4645" s="43">
        <v>140753</v>
      </c>
      <c r="B4645" s="43" t="s">
        <v>1724</v>
      </c>
      <c r="C4645" s="43" t="s">
        <v>565</v>
      </c>
      <c r="D4645" s="41"/>
      <c r="E4645" s="43" t="s">
        <v>29</v>
      </c>
      <c r="F4645" s="43" t="s">
        <v>28</v>
      </c>
      <c r="G4645" s="43">
        <v>37036</v>
      </c>
      <c r="H4645" s="41"/>
      <c r="I4645" s="41"/>
      <c r="J4645" s="43"/>
      <c r="K4645" s="41"/>
      <c r="L4645" s="41"/>
      <c r="M4645" s="41"/>
      <c r="N4645" s="41"/>
      <c r="O4645" s="41"/>
      <c r="P4645" s="41"/>
      <c r="Q4645" s="41"/>
      <c r="R4645" s="41"/>
      <c r="S4645" s="41"/>
      <c r="T4645" s="41"/>
      <c r="U4645" s="41"/>
      <c r="V4645" s="41"/>
      <c r="W4645" s="41"/>
      <c r="X4645" s="41"/>
      <c r="Y4645" s="43" t="str">
        <f t="shared" si="144"/>
        <v/>
      </c>
      <c r="Z4645" s="43">
        <v>1988221</v>
      </c>
      <c r="AA4645" s="43" t="e">
        <f t="shared" si="145"/>
        <v>#N/A</v>
      </c>
    </row>
    <row r="4646" spans="1:27" x14ac:dyDescent="0.3">
      <c r="A4646" s="43">
        <v>2129732</v>
      </c>
      <c r="B4646" s="43" t="s">
        <v>4262</v>
      </c>
      <c r="C4646" s="43" t="s">
        <v>647</v>
      </c>
      <c r="D4646" s="41"/>
      <c r="E4646" s="43" t="s">
        <v>6263</v>
      </c>
      <c r="F4646" s="43" t="s">
        <v>28</v>
      </c>
      <c r="G4646" s="43">
        <v>41003</v>
      </c>
      <c r="H4646" s="41"/>
      <c r="I4646" s="41"/>
      <c r="J4646" s="43"/>
      <c r="K4646" s="41"/>
      <c r="L4646" s="41"/>
      <c r="M4646" s="41"/>
      <c r="N4646" s="41"/>
      <c r="O4646" s="41"/>
      <c r="P4646" s="41"/>
      <c r="Q4646" s="41"/>
      <c r="R4646" s="41"/>
      <c r="S4646" s="41"/>
      <c r="T4646" s="41"/>
      <c r="U4646" s="41"/>
      <c r="V4646" s="41"/>
      <c r="W4646" s="41"/>
      <c r="X4646" s="41"/>
      <c r="Y4646" s="43" t="str">
        <f t="shared" si="144"/>
        <v/>
      </c>
      <c r="Z4646" s="43">
        <v>1899032</v>
      </c>
      <c r="AA4646" s="43" t="e">
        <f t="shared" si="145"/>
        <v>#N/A</v>
      </c>
    </row>
    <row r="4647" spans="1:27" x14ac:dyDescent="0.3">
      <c r="A4647" s="43">
        <v>375116</v>
      </c>
      <c r="B4647" s="43" t="s">
        <v>4263</v>
      </c>
      <c r="C4647" s="43" t="s">
        <v>666</v>
      </c>
      <c r="D4647" s="41"/>
      <c r="E4647" s="43" t="s">
        <v>6263</v>
      </c>
      <c r="F4647" s="43" t="s">
        <v>30</v>
      </c>
      <c r="G4647" s="43">
        <v>45050</v>
      </c>
      <c r="H4647" s="41"/>
      <c r="I4647" s="41"/>
      <c r="J4647" s="43"/>
      <c r="K4647" s="41"/>
      <c r="L4647" s="41"/>
      <c r="M4647" s="41"/>
      <c r="N4647" s="41"/>
      <c r="O4647" s="41"/>
      <c r="P4647" s="41"/>
      <c r="Q4647" s="41"/>
      <c r="R4647" s="41"/>
      <c r="S4647" s="41"/>
      <c r="T4647" s="41"/>
      <c r="U4647" s="41"/>
      <c r="V4647" s="41"/>
      <c r="W4647" s="41"/>
      <c r="X4647" s="41"/>
      <c r="Y4647" s="43" t="str">
        <f t="shared" si="144"/>
        <v>COMP</v>
      </c>
      <c r="Z4647" s="43">
        <v>343661</v>
      </c>
      <c r="AA4647" s="43">
        <f t="shared" si="145"/>
        <v>375116</v>
      </c>
    </row>
    <row r="4648" spans="1:27" x14ac:dyDescent="0.3">
      <c r="A4648" s="43">
        <v>2079012</v>
      </c>
      <c r="B4648" s="43" t="s">
        <v>4264</v>
      </c>
      <c r="C4648" s="43" t="s">
        <v>266</v>
      </c>
      <c r="D4648" s="41"/>
      <c r="E4648" s="43" t="s">
        <v>6263</v>
      </c>
      <c r="F4648" s="43" t="s">
        <v>30</v>
      </c>
      <c r="G4648" s="43">
        <v>45010</v>
      </c>
      <c r="H4648" s="41"/>
      <c r="I4648" s="41"/>
      <c r="J4648" s="43"/>
      <c r="K4648" s="41"/>
      <c r="L4648" s="41"/>
      <c r="M4648" s="41"/>
      <c r="N4648" s="41"/>
      <c r="O4648" s="41"/>
      <c r="P4648" s="41"/>
      <c r="Q4648" s="41"/>
      <c r="R4648" s="41"/>
      <c r="S4648" s="41"/>
      <c r="T4648" s="41"/>
      <c r="U4648" s="41"/>
      <c r="V4648" s="41"/>
      <c r="W4648" s="41"/>
      <c r="X4648" s="41"/>
      <c r="Y4648" s="43" t="str">
        <f t="shared" si="144"/>
        <v>COMP</v>
      </c>
      <c r="Z4648" s="43">
        <v>1650367</v>
      </c>
      <c r="AA4648" s="43">
        <f t="shared" si="145"/>
        <v>2079012</v>
      </c>
    </row>
    <row r="4649" spans="1:27" x14ac:dyDescent="0.3">
      <c r="A4649" s="43">
        <v>1837212</v>
      </c>
      <c r="B4649" s="43" t="s">
        <v>4265</v>
      </c>
      <c r="C4649" s="43" t="s">
        <v>4266</v>
      </c>
      <c r="D4649" s="41"/>
      <c r="E4649" s="43" t="s">
        <v>6263</v>
      </c>
      <c r="F4649" s="43" t="s">
        <v>30</v>
      </c>
      <c r="G4649" s="43">
        <v>45016</v>
      </c>
      <c r="H4649" s="41"/>
      <c r="I4649" s="41"/>
      <c r="J4649" s="43"/>
      <c r="K4649" s="41"/>
      <c r="L4649" s="41"/>
      <c r="M4649" s="41"/>
      <c r="N4649" s="41"/>
      <c r="O4649" s="41"/>
      <c r="P4649" s="41"/>
      <c r="Q4649" s="41"/>
      <c r="R4649" s="41"/>
      <c r="S4649" s="41"/>
      <c r="T4649" s="41"/>
      <c r="U4649" s="41"/>
      <c r="V4649" s="41"/>
      <c r="W4649" s="41"/>
      <c r="X4649" s="41"/>
      <c r="Y4649" s="43" t="str">
        <f t="shared" si="144"/>
        <v/>
      </c>
      <c r="Z4649" s="43">
        <v>1667495</v>
      </c>
      <c r="AA4649" s="43" t="e">
        <f t="shared" si="145"/>
        <v>#N/A</v>
      </c>
    </row>
    <row r="4650" spans="1:27" x14ac:dyDescent="0.3">
      <c r="A4650" s="43">
        <v>1376168</v>
      </c>
      <c r="B4650" s="43" t="s">
        <v>4267</v>
      </c>
      <c r="C4650" s="43" t="s">
        <v>244</v>
      </c>
      <c r="D4650" s="41"/>
      <c r="E4650" s="43" t="s">
        <v>6263</v>
      </c>
      <c r="F4650" s="43" t="s">
        <v>28</v>
      </c>
      <c r="G4650" s="43">
        <v>36003</v>
      </c>
      <c r="H4650" s="41"/>
      <c r="I4650" s="41"/>
      <c r="J4650" s="43"/>
      <c r="K4650" s="41"/>
      <c r="L4650" s="41"/>
      <c r="M4650" s="41"/>
      <c r="N4650" s="41"/>
      <c r="O4650" s="41"/>
      <c r="P4650" s="41"/>
      <c r="Q4650" s="41"/>
      <c r="R4650" s="41"/>
      <c r="S4650" s="41"/>
      <c r="T4650" s="41"/>
      <c r="U4650" s="41"/>
      <c r="V4650" s="41"/>
      <c r="W4650" s="41"/>
      <c r="X4650" s="41"/>
      <c r="Y4650" s="43" t="str">
        <f t="shared" si="144"/>
        <v>COMP</v>
      </c>
      <c r="Z4650" s="43">
        <v>208630</v>
      </c>
      <c r="AA4650" s="43">
        <f t="shared" si="145"/>
        <v>1376168</v>
      </c>
    </row>
    <row r="4651" spans="1:27" x14ac:dyDescent="0.3">
      <c r="A4651" s="43">
        <v>1544773</v>
      </c>
      <c r="B4651" s="43" t="s">
        <v>4268</v>
      </c>
      <c r="C4651" s="43" t="s">
        <v>244</v>
      </c>
      <c r="D4651" s="41"/>
      <c r="E4651" s="43" t="s">
        <v>6263</v>
      </c>
      <c r="F4651" s="43" t="s">
        <v>28</v>
      </c>
      <c r="G4651" s="43">
        <v>18035</v>
      </c>
      <c r="H4651" s="41"/>
      <c r="I4651" s="41"/>
      <c r="J4651" s="43"/>
      <c r="K4651" s="41"/>
      <c r="L4651" s="41"/>
      <c r="M4651" s="41"/>
      <c r="N4651" s="41"/>
      <c r="O4651" s="41"/>
      <c r="P4651" s="41"/>
      <c r="Q4651" s="41"/>
      <c r="R4651" s="41"/>
      <c r="S4651" s="41"/>
      <c r="T4651" s="41"/>
      <c r="U4651" s="41"/>
      <c r="V4651" s="41"/>
      <c r="W4651" s="41"/>
      <c r="X4651" s="41"/>
      <c r="Y4651" s="43" t="str">
        <f t="shared" si="144"/>
        <v>COMP</v>
      </c>
      <c r="Z4651" s="43">
        <v>1407464</v>
      </c>
      <c r="AA4651" s="43">
        <f t="shared" si="145"/>
        <v>1544773</v>
      </c>
    </row>
    <row r="4652" spans="1:27" x14ac:dyDescent="0.3">
      <c r="A4652" s="43">
        <v>2338226</v>
      </c>
      <c r="B4652" s="43" t="s">
        <v>4269</v>
      </c>
      <c r="C4652" s="43" t="s">
        <v>973</v>
      </c>
      <c r="D4652" s="41"/>
      <c r="E4652" s="43" t="s">
        <v>29</v>
      </c>
      <c r="F4652" s="43" t="s">
        <v>28</v>
      </c>
      <c r="G4652" s="43">
        <v>28017</v>
      </c>
      <c r="H4652" s="41"/>
      <c r="I4652" s="41"/>
      <c r="J4652" s="43"/>
      <c r="K4652" s="41"/>
      <c r="L4652" s="41"/>
      <c r="M4652" s="41"/>
      <c r="N4652" s="41"/>
      <c r="O4652" s="41"/>
      <c r="P4652" s="41"/>
      <c r="Q4652" s="41"/>
      <c r="R4652" s="41"/>
      <c r="S4652" s="41"/>
      <c r="T4652" s="41"/>
      <c r="U4652" s="41"/>
      <c r="V4652" s="41"/>
      <c r="W4652" s="41"/>
      <c r="X4652" s="41"/>
      <c r="Y4652" s="43" t="str">
        <f t="shared" si="144"/>
        <v/>
      </c>
      <c r="Z4652" s="43">
        <v>1666238</v>
      </c>
      <c r="AA4652" s="43" t="e">
        <f t="shared" si="145"/>
        <v>#N/A</v>
      </c>
    </row>
    <row r="4653" spans="1:27" x14ac:dyDescent="0.3">
      <c r="A4653" s="43">
        <v>2310252</v>
      </c>
      <c r="B4653" s="43" t="s">
        <v>4270</v>
      </c>
      <c r="C4653" s="43" t="s">
        <v>482</v>
      </c>
      <c r="D4653" s="41"/>
      <c r="E4653" s="43" t="s">
        <v>6263</v>
      </c>
      <c r="F4653" s="43" t="s">
        <v>30</v>
      </c>
      <c r="G4653" s="43">
        <v>41012</v>
      </c>
      <c r="H4653" s="41"/>
      <c r="I4653" s="41"/>
      <c r="J4653" s="43"/>
      <c r="K4653" s="41"/>
      <c r="L4653" s="41"/>
      <c r="M4653" s="41"/>
      <c r="N4653" s="41"/>
      <c r="O4653" s="41"/>
      <c r="P4653" s="41"/>
      <c r="Q4653" s="41"/>
      <c r="R4653" s="41"/>
      <c r="S4653" s="41"/>
      <c r="T4653" s="41"/>
      <c r="U4653" s="41"/>
      <c r="V4653" s="41"/>
      <c r="W4653" s="41"/>
      <c r="X4653" s="41"/>
      <c r="Y4653" s="43" t="str">
        <f t="shared" si="144"/>
        <v/>
      </c>
      <c r="Z4653" s="43">
        <v>1006162</v>
      </c>
      <c r="AA4653" s="43" t="e">
        <f t="shared" si="145"/>
        <v>#N/A</v>
      </c>
    </row>
    <row r="4654" spans="1:27" x14ac:dyDescent="0.3">
      <c r="A4654" s="43">
        <v>1784463</v>
      </c>
      <c r="B4654" s="43" t="s">
        <v>4271</v>
      </c>
      <c r="C4654" s="43" t="s">
        <v>795</v>
      </c>
      <c r="D4654" s="41"/>
      <c r="E4654" s="43" t="s">
        <v>6263</v>
      </c>
      <c r="F4654" s="43" t="s">
        <v>30</v>
      </c>
      <c r="G4654" s="43">
        <v>18003</v>
      </c>
      <c r="H4654" s="41"/>
      <c r="I4654" s="41"/>
      <c r="J4654" s="43"/>
      <c r="K4654" s="41"/>
      <c r="L4654" s="41"/>
      <c r="M4654" s="41"/>
      <c r="N4654" s="41"/>
      <c r="O4654" s="41"/>
      <c r="P4654" s="41"/>
      <c r="Q4654" s="41"/>
      <c r="R4654" s="41"/>
      <c r="S4654" s="41"/>
      <c r="T4654" s="41"/>
      <c r="U4654" s="41"/>
      <c r="V4654" s="41"/>
      <c r="W4654" s="41"/>
      <c r="X4654" s="41"/>
      <c r="Y4654" s="43" t="str">
        <f t="shared" si="144"/>
        <v/>
      </c>
      <c r="Z4654" s="43">
        <v>187076</v>
      </c>
      <c r="AA4654" s="43" t="e">
        <f t="shared" si="145"/>
        <v>#N/A</v>
      </c>
    </row>
    <row r="4655" spans="1:27" x14ac:dyDescent="0.3">
      <c r="A4655" s="43">
        <v>1658531</v>
      </c>
      <c r="B4655" s="43" t="s">
        <v>4272</v>
      </c>
      <c r="C4655" s="43" t="s">
        <v>366</v>
      </c>
      <c r="D4655" s="41"/>
      <c r="E4655" s="43" t="s">
        <v>6263</v>
      </c>
      <c r="F4655" s="43" t="s">
        <v>28</v>
      </c>
      <c r="G4655" s="43">
        <v>45045</v>
      </c>
      <c r="H4655" s="41"/>
      <c r="I4655" s="41"/>
      <c r="J4655" s="43"/>
      <c r="K4655" s="41"/>
      <c r="L4655" s="41"/>
      <c r="M4655" s="41"/>
      <c r="N4655" s="41"/>
      <c r="O4655" s="41"/>
      <c r="P4655" s="41"/>
      <c r="Q4655" s="41"/>
      <c r="R4655" s="41"/>
      <c r="S4655" s="41"/>
      <c r="T4655" s="41"/>
      <c r="U4655" s="41"/>
      <c r="V4655" s="41"/>
      <c r="W4655" s="41"/>
      <c r="X4655" s="41"/>
      <c r="Y4655" s="43" t="str">
        <f t="shared" si="144"/>
        <v>COMP</v>
      </c>
      <c r="Z4655" s="43">
        <v>1023185</v>
      </c>
      <c r="AA4655" s="43">
        <f t="shared" si="145"/>
        <v>1658531</v>
      </c>
    </row>
    <row r="4656" spans="1:27" x14ac:dyDescent="0.3">
      <c r="A4656" s="43">
        <v>1955970</v>
      </c>
      <c r="B4656" s="43" t="s">
        <v>4273</v>
      </c>
      <c r="C4656" s="43" t="s">
        <v>223</v>
      </c>
      <c r="D4656" s="41"/>
      <c r="E4656" s="43" t="s">
        <v>6263</v>
      </c>
      <c r="F4656" s="43" t="s">
        <v>28</v>
      </c>
      <c r="G4656" s="43">
        <v>28011</v>
      </c>
      <c r="H4656" s="41"/>
      <c r="I4656" s="41"/>
      <c r="J4656" s="43"/>
      <c r="K4656" s="41"/>
      <c r="L4656" s="41"/>
      <c r="M4656" s="41"/>
      <c r="N4656" s="41"/>
      <c r="O4656" s="41"/>
      <c r="P4656" s="41"/>
      <c r="Q4656" s="41"/>
      <c r="R4656" s="41"/>
      <c r="S4656" s="41"/>
      <c r="T4656" s="41"/>
      <c r="U4656" s="41"/>
      <c r="V4656" s="41"/>
      <c r="W4656" s="41"/>
      <c r="X4656" s="41"/>
      <c r="Y4656" s="43" t="str">
        <f t="shared" si="144"/>
        <v>COMP</v>
      </c>
      <c r="Z4656" s="43">
        <v>885017</v>
      </c>
      <c r="AA4656" s="43">
        <f t="shared" si="145"/>
        <v>1955970</v>
      </c>
    </row>
    <row r="4657" spans="1:27" x14ac:dyDescent="0.3">
      <c r="A4657" s="43">
        <v>1820033</v>
      </c>
      <c r="B4657" s="43" t="s">
        <v>4274</v>
      </c>
      <c r="C4657" s="43" t="s">
        <v>4275</v>
      </c>
      <c r="D4657" s="41"/>
      <c r="E4657" s="43" t="s">
        <v>6263</v>
      </c>
      <c r="F4657" s="43" t="s">
        <v>28</v>
      </c>
      <c r="G4657" s="43">
        <v>37024</v>
      </c>
      <c r="H4657" s="41"/>
      <c r="I4657" s="41"/>
      <c r="J4657" s="43"/>
      <c r="K4657" s="41"/>
      <c r="L4657" s="41"/>
      <c r="M4657" s="41"/>
      <c r="N4657" s="41"/>
      <c r="O4657" s="41"/>
      <c r="P4657" s="41"/>
      <c r="Q4657" s="41"/>
      <c r="R4657" s="41"/>
      <c r="S4657" s="41"/>
      <c r="T4657" s="41"/>
      <c r="U4657" s="41"/>
      <c r="V4657" s="41"/>
      <c r="W4657" s="41"/>
      <c r="X4657" s="41"/>
      <c r="Y4657" s="43" t="str">
        <f t="shared" si="144"/>
        <v>COMP</v>
      </c>
      <c r="Z4657" s="43">
        <v>2119916</v>
      </c>
      <c r="AA4657" s="43">
        <f t="shared" si="145"/>
        <v>1820033</v>
      </c>
    </row>
    <row r="4658" spans="1:27" x14ac:dyDescent="0.3">
      <c r="A4658" s="43">
        <v>2068157</v>
      </c>
      <c r="B4658" s="43" t="s">
        <v>4276</v>
      </c>
      <c r="C4658" s="43" t="s">
        <v>4277</v>
      </c>
      <c r="D4658" s="41"/>
      <c r="E4658" s="43" t="s">
        <v>6263</v>
      </c>
      <c r="F4658" s="43" t="s">
        <v>30</v>
      </c>
      <c r="G4658" s="43">
        <v>28037</v>
      </c>
      <c r="H4658" s="41"/>
      <c r="I4658" s="41"/>
      <c r="J4658" s="43"/>
      <c r="K4658" s="41"/>
      <c r="L4658" s="41"/>
      <c r="M4658" s="41"/>
      <c r="N4658" s="41"/>
      <c r="O4658" s="41"/>
      <c r="P4658" s="41"/>
      <c r="Q4658" s="41"/>
      <c r="R4658" s="41"/>
      <c r="S4658" s="41"/>
      <c r="T4658" s="41"/>
      <c r="U4658" s="41"/>
      <c r="V4658" s="41"/>
      <c r="W4658" s="41"/>
      <c r="X4658" s="41"/>
      <c r="Y4658" s="43" t="str">
        <f t="shared" si="144"/>
        <v/>
      </c>
      <c r="Z4658" s="43">
        <v>1666846</v>
      </c>
      <c r="AA4658" s="43" t="e">
        <f t="shared" si="145"/>
        <v>#N/A</v>
      </c>
    </row>
    <row r="4659" spans="1:27" x14ac:dyDescent="0.3">
      <c r="A4659" s="43">
        <v>2077023</v>
      </c>
      <c r="B4659" s="43" t="s">
        <v>4278</v>
      </c>
      <c r="C4659" s="43" t="s">
        <v>701</v>
      </c>
      <c r="D4659" s="41"/>
      <c r="E4659" s="43" t="s">
        <v>35</v>
      </c>
      <c r="F4659" s="43" t="s">
        <v>30</v>
      </c>
      <c r="G4659" s="43">
        <v>36011</v>
      </c>
      <c r="H4659" s="41"/>
      <c r="I4659" s="41"/>
      <c r="J4659" s="43"/>
      <c r="K4659" s="41"/>
      <c r="L4659" s="41"/>
      <c r="M4659" s="41"/>
      <c r="N4659" s="41"/>
      <c r="O4659" s="41"/>
      <c r="P4659" s="41"/>
      <c r="Q4659" s="41"/>
      <c r="R4659" s="41"/>
      <c r="S4659" s="41"/>
      <c r="T4659" s="41"/>
      <c r="U4659" s="41"/>
      <c r="V4659" s="41"/>
      <c r="W4659" s="41"/>
      <c r="X4659" s="41"/>
      <c r="Y4659" s="43" t="str">
        <f t="shared" si="144"/>
        <v>COMP</v>
      </c>
      <c r="Z4659" s="43">
        <v>808647</v>
      </c>
      <c r="AA4659" s="43">
        <f t="shared" si="145"/>
        <v>2077023</v>
      </c>
    </row>
    <row r="4660" spans="1:27" x14ac:dyDescent="0.3">
      <c r="A4660" s="43">
        <v>1698730</v>
      </c>
      <c r="B4660" s="43" t="s">
        <v>4278</v>
      </c>
      <c r="C4660" s="43" t="s">
        <v>221</v>
      </c>
      <c r="D4660" s="41"/>
      <c r="E4660" s="43" t="s">
        <v>6263</v>
      </c>
      <c r="F4660" s="43" t="s">
        <v>28</v>
      </c>
      <c r="G4660" s="43">
        <v>37021</v>
      </c>
      <c r="H4660" s="41"/>
      <c r="I4660" s="41"/>
      <c r="J4660" s="43"/>
      <c r="K4660" s="41"/>
      <c r="L4660" s="41"/>
      <c r="M4660" s="41"/>
      <c r="N4660" s="41"/>
      <c r="O4660" s="41"/>
      <c r="P4660" s="41"/>
      <c r="Q4660" s="41"/>
      <c r="R4660" s="41"/>
      <c r="S4660" s="41"/>
      <c r="T4660" s="41"/>
      <c r="U4660" s="41"/>
      <c r="V4660" s="41"/>
      <c r="W4660" s="41"/>
      <c r="X4660" s="41"/>
      <c r="Y4660" s="43" t="str">
        <f t="shared" si="144"/>
        <v>COMP</v>
      </c>
      <c r="Z4660" s="43">
        <v>2028538</v>
      </c>
      <c r="AA4660" s="43">
        <f t="shared" si="145"/>
        <v>1698730</v>
      </c>
    </row>
    <row r="4661" spans="1:27" x14ac:dyDescent="0.3">
      <c r="A4661" s="43">
        <v>1188825</v>
      </c>
      <c r="B4661" s="43" t="s">
        <v>4279</v>
      </c>
      <c r="C4661" s="43" t="s">
        <v>4280</v>
      </c>
      <c r="D4661" s="41"/>
      <c r="E4661" s="43" t="s">
        <v>29</v>
      </c>
      <c r="F4661" s="43" t="s">
        <v>28</v>
      </c>
      <c r="G4661" s="43">
        <v>28037</v>
      </c>
      <c r="H4661" s="41"/>
      <c r="I4661" s="41"/>
      <c r="J4661" s="43"/>
      <c r="K4661" s="41"/>
      <c r="L4661" s="41"/>
      <c r="M4661" s="41"/>
      <c r="N4661" s="41"/>
      <c r="O4661" s="41"/>
      <c r="P4661" s="41"/>
      <c r="Q4661" s="41"/>
      <c r="R4661" s="41"/>
      <c r="S4661" s="41"/>
      <c r="T4661" s="41"/>
      <c r="U4661" s="41"/>
      <c r="V4661" s="41"/>
      <c r="W4661" s="41"/>
      <c r="X4661" s="41"/>
      <c r="Y4661" s="43" t="str">
        <f t="shared" si="144"/>
        <v>COMP</v>
      </c>
      <c r="Z4661" s="43">
        <v>1380997</v>
      </c>
      <c r="AA4661" s="43">
        <f t="shared" si="145"/>
        <v>1188825</v>
      </c>
    </row>
    <row r="4662" spans="1:27" x14ac:dyDescent="0.3">
      <c r="A4662" s="43">
        <v>1747497</v>
      </c>
      <c r="B4662" s="43" t="s">
        <v>4281</v>
      </c>
      <c r="C4662" s="43" t="s">
        <v>518</v>
      </c>
      <c r="D4662" s="41"/>
      <c r="E4662" s="43" t="s">
        <v>6263</v>
      </c>
      <c r="F4662" s="43" t="s">
        <v>28</v>
      </c>
      <c r="G4662" s="43">
        <v>28037</v>
      </c>
      <c r="H4662" s="41"/>
      <c r="I4662" s="41"/>
      <c r="J4662" s="43"/>
      <c r="K4662" s="41"/>
      <c r="L4662" s="41"/>
      <c r="M4662" s="41"/>
      <c r="N4662" s="41"/>
      <c r="O4662" s="41"/>
      <c r="P4662" s="41"/>
      <c r="Q4662" s="41"/>
      <c r="R4662" s="41"/>
      <c r="S4662" s="41"/>
      <c r="T4662" s="41"/>
      <c r="U4662" s="41"/>
      <c r="V4662" s="41"/>
      <c r="W4662" s="41"/>
      <c r="X4662" s="41"/>
      <c r="Y4662" s="43" t="str">
        <f t="shared" si="144"/>
        <v>COMP</v>
      </c>
      <c r="Z4662" s="43">
        <v>1894588</v>
      </c>
      <c r="AA4662" s="43">
        <f t="shared" si="145"/>
        <v>1747497</v>
      </c>
    </row>
    <row r="4663" spans="1:27" x14ac:dyDescent="0.3">
      <c r="A4663" s="43">
        <v>2433970</v>
      </c>
      <c r="B4663" s="43" t="s">
        <v>4282</v>
      </c>
      <c r="C4663" s="43" t="s">
        <v>401</v>
      </c>
      <c r="D4663" s="41"/>
      <c r="E4663" s="43" t="s">
        <v>6263</v>
      </c>
      <c r="F4663" s="43" t="s">
        <v>30</v>
      </c>
      <c r="G4663" s="43">
        <v>18035</v>
      </c>
      <c r="H4663" s="41"/>
      <c r="I4663" s="41"/>
      <c r="J4663" s="43"/>
      <c r="K4663" s="41"/>
      <c r="L4663" s="41"/>
      <c r="M4663" s="41"/>
      <c r="N4663" s="41"/>
      <c r="O4663" s="41"/>
      <c r="P4663" s="41"/>
      <c r="Q4663" s="41"/>
      <c r="R4663" s="41"/>
      <c r="S4663" s="41"/>
      <c r="T4663" s="41"/>
      <c r="U4663" s="41"/>
      <c r="V4663" s="41"/>
      <c r="W4663" s="41"/>
      <c r="X4663" s="41"/>
      <c r="Y4663" s="43" t="str">
        <f t="shared" si="144"/>
        <v/>
      </c>
      <c r="Z4663" s="43">
        <v>2169851</v>
      </c>
      <c r="AA4663" s="43" t="e">
        <f t="shared" si="145"/>
        <v>#N/A</v>
      </c>
    </row>
    <row r="4664" spans="1:27" x14ac:dyDescent="0.3">
      <c r="A4664" s="43">
        <v>1743916</v>
      </c>
      <c r="B4664" s="43" t="s">
        <v>4283</v>
      </c>
      <c r="C4664" s="43" t="s">
        <v>1399</v>
      </c>
      <c r="D4664" s="41"/>
      <c r="E4664" s="43" t="s">
        <v>29</v>
      </c>
      <c r="F4664" s="43" t="s">
        <v>28</v>
      </c>
      <c r="G4664" s="43">
        <v>18005</v>
      </c>
      <c r="H4664" s="41"/>
      <c r="I4664" s="41"/>
      <c r="J4664" s="43"/>
      <c r="K4664" s="41"/>
      <c r="L4664" s="41"/>
      <c r="M4664" s="41"/>
      <c r="N4664" s="41"/>
      <c r="O4664" s="41"/>
      <c r="P4664" s="41"/>
      <c r="Q4664" s="41"/>
      <c r="R4664" s="41"/>
      <c r="S4664" s="41"/>
      <c r="T4664" s="41"/>
      <c r="U4664" s="41"/>
      <c r="V4664" s="41"/>
      <c r="W4664" s="41"/>
      <c r="X4664" s="41"/>
      <c r="Y4664" s="43" t="str">
        <f t="shared" si="144"/>
        <v>COMP</v>
      </c>
      <c r="Z4664" s="43">
        <v>1010606</v>
      </c>
      <c r="AA4664" s="43">
        <f t="shared" si="145"/>
        <v>1743916</v>
      </c>
    </row>
    <row r="4665" spans="1:27" x14ac:dyDescent="0.3">
      <c r="A4665" s="43">
        <v>1526675</v>
      </c>
      <c r="B4665" s="43" t="s">
        <v>4284</v>
      </c>
      <c r="C4665" s="43" t="s">
        <v>244</v>
      </c>
      <c r="D4665" s="41"/>
      <c r="E4665" s="43" t="s">
        <v>6263</v>
      </c>
      <c r="F4665" s="43" t="s">
        <v>28</v>
      </c>
      <c r="G4665" s="43">
        <v>28030</v>
      </c>
      <c r="H4665" s="41"/>
      <c r="I4665" s="41"/>
      <c r="J4665" s="43"/>
      <c r="K4665" s="41"/>
      <c r="L4665" s="41"/>
      <c r="M4665" s="41"/>
      <c r="N4665" s="41"/>
      <c r="O4665" s="41"/>
      <c r="P4665" s="41"/>
      <c r="Q4665" s="41"/>
      <c r="R4665" s="41"/>
      <c r="S4665" s="41"/>
      <c r="T4665" s="41"/>
      <c r="U4665" s="41"/>
      <c r="V4665" s="41"/>
      <c r="W4665" s="41"/>
      <c r="X4665" s="41"/>
      <c r="Y4665" s="43" t="str">
        <f t="shared" si="144"/>
        <v>COMP</v>
      </c>
      <c r="Z4665" s="43">
        <v>2275322</v>
      </c>
      <c r="AA4665" s="43">
        <f t="shared" si="145"/>
        <v>1526675</v>
      </c>
    </row>
    <row r="4666" spans="1:27" x14ac:dyDescent="0.3">
      <c r="A4666" s="43">
        <v>159547</v>
      </c>
      <c r="B4666" s="43" t="s">
        <v>4285</v>
      </c>
      <c r="C4666" s="43" t="s">
        <v>620</v>
      </c>
      <c r="D4666" s="41"/>
      <c r="E4666" s="43" t="s">
        <v>6263</v>
      </c>
      <c r="F4666" s="43" t="s">
        <v>30</v>
      </c>
      <c r="G4666" s="43">
        <v>28030</v>
      </c>
      <c r="H4666" s="41"/>
      <c r="I4666" s="41"/>
      <c r="J4666" s="43"/>
      <c r="K4666" s="41"/>
      <c r="L4666" s="41"/>
      <c r="M4666" s="41"/>
      <c r="N4666" s="41"/>
      <c r="O4666" s="41"/>
      <c r="P4666" s="41"/>
      <c r="Q4666" s="41"/>
      <c r="R4666" s="41"/>
      <c r="S4666" s="41"/>
      <c r="T4666" s="41"/>
      <c r="U4666" s="41"/>
      <c r="V4666" s="41"/>
      <c r="W4666" s="41"/>
      <c r="X4666" s="41"/>
      <c r="Y4666" s="43" t="str">
        <f t="shared" si="144"/>
        <v/>
      </c>
      <c r="Z4666" s="43">
        <v>1358626</v>
      </c>
      <c r="AA4666" s="43" t="e">
        <f t="shared" si="145"/>
        <v>#N/A</v>
      </c>
    </row>
    <row r="4667" spans="1:27" x14ac:dyDescent="0.3">
      <c r="A4667" s="43">
        <v>1542961</v>
      </c>
      <c r="B4667" s="43" t="s">
        <v>4286</v>
      </c>
      <c r="C4667" s="43" t="s">
        <v>466</v>
      </c>
      <c r="D4667" s="41"/>
      <c r="E4667" s="43" t="s">
        <v>6263</v>
      </c>
      <c r="F4667" s="43" t="s">
        <v>28</v>
      </c>
      <c r="G4667" s="43">
        <v>41003</v>
      </c>
      <c r="H4667" s="41"/>
      <c r="I4667" s="41"/>
      <c r="J4667" s="43"/>
      <c r="K4667" s="41"/>
      <c r="L4667" s="41"/>
      <c r="M4667" s="41"/>
      <c r="N4667" s="41"/>
      <c r="O4667" s="41"/>
      <c r="P4667" s="41"/>
      <c r="Q4667" s="41"/>
      <c r="R4667" s="41"/>
      <c r="S4667" s="41"/>
      <c r="T4667" s="41"/>
      <c r="U4667" s="41"/>
      <c r="V4667" s="41"/>
      <c r="W4667" s="41"/>
      <c r="X4667" s="41"/>
      <c r="Y4667" s="43" t="str">
        <f t="shared" si="144"/>
        <v/>
      </c>
      <c r="Z4667" s="43">
        <v>868770</v>
      </c>
      <c r="AA4667" s="43" t="e">
        <f t="shared" si="145"/>
        <v>#N/A</v>
      </c>
    </row>
    <row r="4668" spans="1:27" x14ac:dyDescent="0.3">
      <c r="A4668" s="43">
        <v>1542956</v>
      </c>
      <c r="B4668" s="43" t="s">
        <v>4286</v>
      </c>
      <c r="C4668" s="43" t="s">
        <v>1481</v>
      </c>
      <c r="D4668" s="41"/>
      <c r="E4668" s="43" t="s">
        <v>6263</v>
      </c>
      <c r="F4668" s="43" t="s">
        <v>30</v>
      </c>
      <c r="G4668" s="43">
        <v>41003</v>
      </c>
      <c r="H4668" s="41"/>
      <c r="I4668" s="41"/>
      <c r="J4668" s="43"/>
      <c r="K4668" s="41"/>
      <c r="L4668" s="41"/>
      <c r="M4668" s="41"/>
      <c r="N4668" s="41"/>
      <c r="O4668" s="41"/>
      <c r="P4668" s="41"/>
      <c r="Q4668" s="41"/>
      <c r="R4668" s="41"/>
      <c r="S4668" s="41"/>
      <c r="T4668" s="41"/>
      <c r="U4668" s="41"/>
      <c r="V4668" s="41"/>
      <c r="W4668" s="41"/>
      <c r="X4668" s="41"/>
      <c r="Y4668" s="43" t="str">
        <f t="shared" si="144"/>
        <v/>
      </c>
      <c r="Z4668" s="43">
        <v>1765274</v>
      </c>
      <c r="AA4668" s="43" t="e">
        <f t="shared" si="145"/>
        <v>#N/A</v>
      </c>
    </row>
    <row r="4669" spans="1:27" x14ac:dyDescent="0.3">
      <c r="A4669" s="43">
        <v>700793</v>
      </c>
      <c r="B4669" s="43" t="s">
        <v>4286</v>
      </c>
      <c r="C4669" s="43" t="s">
        <v>175</v>
      </c>
      <c r="D4669" s="41"/>
      <c r="E4669" s="43" t="s">
        <v>6263</v>
      </c>
      <c r="F4669" s="43" t="s">
        <v>28</v>
      </c>
      <c r="G4669" s="43">
        <v>41003</v>
      </c>
      <c r="H4669" s="41"/>
      <c r="I4669" s="41"/>
      <c r="J4669" s="43"/>
      <c r="K4669" s="41"/>
      <c r="L4669" s="41"/>
      <c r="M4669" s="41"/>
      <c r="N4669" s="41"/>
      <c r="O4669" s="41"/>
      <c r="P4669" s="41"/>
      <c r="Q4669" s="41"/>
      <c r="R4669" s="41"/>
      <c r="S4669" s="41"/>
      <c r="T4669" s="41"/>
      <c r="U4669" s="41"/>
      <c r="V4669" s="41"/>
      <c r="W4669" s="41"/>
      <c r="X4669" s="41"/>
      <c r="Y4669" s="43" t="str">
        <f t="shared" si="144"/>
        <v/>
      </c>
      <c r="Z4669" s="43">
        <v>2274491</v>
      </c>
      <c r="AA4669" s="43" t="e">
        <f t="shared" si="145"/>
        <v>#N/A</v>
      </c>
    </row>
    <row r="4670" spans="1:27" x14ac:dyDescent="0.3">
      <c r="A4670" s="43">
        <v>2187255</v>
      </c>
      <c r="B4670" s="43" t="s">
        <v>4287</v>
      </c>
      <c r="C4670" s="43" t="s">
        <v>1059</v>
      </c>
      <c r="D4670" s="41"/>
      <c r="E4670" s="43" t="s">
        <v>6263</v>
      </c>
      <c r="F4670" s="43" t="s">
        <v>30</v>
      </c>
      <c r="G4670" s="43">
        <v>45045</v>
      </c>
      <c r="H4670" s="41"/>
      <c r="I4670" s="41"/>
      <c r="J4670" s="43"/>
      <c r="K4670" s="41"/>
      <c r="L4670" s="41"/>
      <c r="M4670" s="41"/>
      <c r="N4670" s="41"/>
      <c r="O4670" s="41"/>
      <c r="P4670" s="41"/>
      <c r="Q4670" s="41"/>
      <c r="R4670" s="41"/>
      <c r="S4670" s="41"/>
      <c r="T4670" s="41"/>
      <c r="U4670" s="41"/>
      <c r="V4670" s="41"/>
      <c r="W4670" s="41"/>
      <c r="X4670" s="41"/>
      <c r="Y4670" s="43" t="str">
        <f t="shared" si="144"/>
        <v/>
      </c>
      <c r="Z4670" s="43">
        <v>204476</v>
      </c>
      <c r="AA4670" s="43" t="e">
        <f t="shared" si="145"/>
        <v>#N/A</v>
      </c>
    </row>
    <row r="4671" spans="1:27" x14ac:dyDescent="0.3">
      <c r="A4671" s="43">
        <v>100089</v>
      </c>
      <c r="B4671" s="43" t="s">
        <v>4287</v>
      </c>
      <c r="C4671" s="43" t="s">
        <v>1135</v>
      </c>
      <c r="D4671" s="41"/>
      <c r="E4671" s="43" t="s">
        <v>6263</v>
      </c>
      <c r="F4671" s="43" t="s">
        <v>28</v>
      </c>
      <c r="G4671" s="43">
        <v>45045</v>
      </c>
      <c r="H4671" s="41"/>
      <c r="I4671" s="41"/>
      <c r="J4671" s="43"/>
      <c r="K4671" s="41"/>
      <c r="L4671" s="41"/>
      <c r="M4671" s="41"/>
      <c r="N4671" s="41"/>
      <c r="O4671" s="41"/>
      <c r="P4671" s="41"/>
      <c r="Q4671" s="41"/>
      <c r="R4671" s="41"/>
      <c r="S4671" s="41"/>
      <c r="T4671" s="41"/>
      <c r="U4671" s="41"/>
      <c r="V4671" s="41"/>
      <c r="W4671" s="41"/>
      <c r="X4671" s="41"/>
      <c r="Y4671" s="43" t="str">
        <f t="shared" si="144"/>
        <v>COMP</v>
      </c>
      <c r="Z4671" s="43">
        <v>2378902</v>
      </c>
      <c r="AA4671" s="43">
        <f t="shared" si="145"/>
        <v>100089</v>
      </c>
    </row>
    <row r="4672" spans="1:27" x14ac:dyDescent="0.3">
      <c r="A4672" s="43">
        <v>1153560</v>
      </c>
      <c r="B4672" s="43" t="s">
        <v>4288</v>
      </c>
      <c r="C4672" s="43" t="s">
        <v>541</v>
      </c>
      <c r="D4672" s="41"/>
      <c r="E4672" s="43" t="s">
        <v>6263</v>
      </c>
      <c r="F4672" s="43" t="s">
        <v>28</v>
      </c>
      <c r="G4672" s="43">
        <v>18035</v>
      </c>
      <c r="H4672" s="41"/>
      <c r="I4672" s="41"/>
      <c r="J4672" s="43"/>
      <c r="K4672" s="41"/>
      <c r="L4672" s="41"/>
      <c r="M4672" s="41"/>
      <c r="N4672" s="41"/>
      <c r="O4672" s="41"/>
      <c r="P4672" s="41"/>
      <c r="Q4672" s="41"/>
      <c r="R4672" s="41"/>
      <c r="S4672" s="41"/>
      <c r="T4672" s="41"/>
      <c r="U4672" s="41"/>
      <c r="V4672" s="41"/>
      <c r="W4672" s="41"/>
      <c r="X4672" s="41"/>
      <c r="Y4672" s="43" t="str">
        <f t="shared" si="144"/>
        <v>COMP</v>
      </c>
      <c r="Z4672" s="43">
        <v>2077898</v>
      </c>
      <c r="AA4672" s="43">
        <f t="shared" si="145"/>
        <v>1153560</v>
      </c>
    </row>
    <row r="4673" spans="1:27" x14ac:dyDescent="0.3">
      <c r="A4673" s="43">
        <v>1091347</v>
      </c>
      <c r="B4673" s="43" t="s">
        <v>4289</v>
      </c>
      <c r="C4673" s="43" t="s">
        <v>544</v>
      </c>
      <c r="D4673" s="41"/>
      <c r="E4673" s="43" t="s">
        <v>6263</v>
      </c>
      <c r="F4673" s="43" t="s">
        <v>30</v>
      </c>
      <c r="G4673" s="43">
        <v>41006</v>
      </c>
      <c r="H4673" s="41"/>
      <c r="I4673" s="41"/>
      <c r="J4673" s="43"/>
      <c r="K4673" s="41"/>
      <c r="L4673" s="41"/>
      <c r="M4673" s="41"/>
      <c r="N4673" s="41"/>
      <c r="O4673" s="41"/>
      <c r="P4673" s="41"/>
      <c r="Q4673" s="41"/>
      <c r="R4673" s="41"/>
      <c r="S4673" s="41"/>
      <c r="T4673" s="41"/>
      <c r="U4673" s="41"/>
      <c r="V4673" s="41"/>
      <c r="W4673" s="41"/>
      <c r="X4673" s="41"/>
      <c r="Y4673" s="43" t="str">
        <f t="shared" si="144"/>
        <v>COMP</v>
      </c>
      <c r="Z4673" s="43">
        <v>1821680</v>
      </c>
      <c r="AA4673" s="43">
        <f t="shared" si="145"/>
        <v>1091347</v>
      </c>
    </row>
    <row r="4674" spans="1:27" x14ac:dyDescent="0.3">
      <c r="A4674" s="43">
        <v>1325985</v>
      </c>
      <c r="B4674" s="43" t="s">
        <v>4289</v>
      </c>
      <c r="C4674" s="43" t="s">
        <v>292</v>
      </c>
      <c r="D4674" s="41"/>
      <c r="E4674" s="43" t="s">
        <v>29</v>
      </c>
      <c r="F4674" s="43" t="s">
        <v>30</v>
      </c>
      <c r="G4674" s="43">
        <v>41006</v>
      </c>
      <c r="H4674" s="41"/>
      <c r="I4674" s="41"/>
      <c r="J4674" s="43"/>
      <c r="K4674" s="41"/>
      <c r="L4674" s="41"/>
      <c r="M4674" s="41"/>
      <c r="N4674" s="41"/>
      <c r="O4674" s="41"/>
      <c r="P4674" s="41"/>
      <c r="Q4674" s="41"/>
      <c r="R4674" s="41"/>
      <c r="S4674" s="41"/>
      <c r="T4674" s="41"/>
      <c r="U4674" s="41"/>
      <c r="V4674" s="41"/>
      <c r="W4674" s="41"/>
      <c r="X4674" s="41"/>
      <c r="Y4674" s="43" t="str">
        <f t="shared" ref="Y4674:Y4737" si="146">IF(ISERROR(AA4674)=FALSE,"COMP","")</f>
        <v>COMP</v>
      </c>
      <c r="Z4674" s="43">
        <v>2428139</v>
      </c>
      <c r="AA4674" s="43">
        <f t="shared" ref="AA4674:AA4737" si="147">VLOOKUP(A4674,Z:Z,1,FALSE)</f>
        <v>1325985</v>
      </c>
    </row>
    <row r="4675" spans="1:27" x14ac:dyDescent="0.3">
      <c r="A4675" s="43">
        <v>1404408</v>
      </c>
      <c r="B4675" s="43" t="s">
        <v>4289</v>
      </c>
      <c r="C4675" s="43" t="s">
        <v>1734</v>
      </c>
      <c r="D4675" s="41"/>
      <c r="E4675" s="43" t="s">
        <v>34</v>
      </c>
      <c r="F4675" s="43" t="s">
        <v>30</v>
      </c>
      <c r="G4675" s="43">
        <v>41006</v>
      </c>
      <c r="H4675" s="41"/>
      <c r="I4675" s="41"/>
      <c r="J4675" s="43"/>
      <c r="K4675" s="41"/>
      <c r="L4675" s="41"/>
      <c r="M4675" s="41"/>
      <c r="N4675" s="41"/>
      <c r="O4675" s="41"/>
      <c r="P4675" s="41"/>
      <c r="Q4675" s="41"/>
      <c r="R4675" s="41"/>
      <c r="S4675" s="41"/>
      <c r="T4675" s="41"/>
      <c r="U4675" s="41"/>
      <c r="V4675" s="41"/>
      <c r="W4675" s="41"/>
      <c r="X4675" s="41"/>
      <c r="Y4675" s="43" t="str">
        <f t="shared" si="146"/>
        <v>COMP</v>
      </c>
      <c r="Z4675" s="43">
        <v>1636398</v>
      </c>
      <c r="AA4675" s="43">
        <f t="shared" si="147"/>
        <v>1404408</v>
      </c>
    </row>
    <row r="4676" spans="1:27" x14ac:dyDescent="0.3">
      <c r="A4676" s="43">
        <v>1772700</v>
      </c>
      <c r="B4676" s="43" t="s">
        <v>4289</v>
      </c>
      <c r="C4676" s="43" t="s">
        <v>1459</v>
      </c>
      <c r="D4676" s="41"/>
      <c r="E4676" s="43" t="s">
        <v>34</v>
      </c>
      <c r="F4676" s="43" t="s">
        <v>30</v>
      </c>
      <c r="G4676" s="43">
        <v>41012</v>
      </c>
      <c r="H4676" s="41"/>
      <c r="I4676" s="41"/>
      <c r="J4676" s="43"/>
      <c r="K4676" s="41"/>
      <c r="L4676" s="41"/>
      <c r="M4676" s="41"/>
      <c r="N4676" s="41"/>
      <c r="O4676" s="41"/>
      <c r="P4676" s="41"/>
      <c r="Q4676" s="41"/>
      <c r="R4676" s="41"/>
      <c r="S4676" s="41"/>
      <c r="T4676" s="41"/>
      <c r="U4676" s="41"/>
      <c r="V4676" s="41"/>
      <c r="W4676" s="41"/>
      <c r="X4676" s="41"/>
      <c r="Y4676" s="43" t="str">
        <f t="shared" si="146"/>
        <v>COMP</v>
      </c>
      <c r="Z4676" s="43">
        <v>606879</v>
      </c>
      <c r="AA4676" s="43">
        <f t="shared" si="147"/>
        <v>1772700</v>
      </c>
    </row>
    <row r="4677" spans="1:27" x14ac:dyDescent="0.3">
      <c r="A4677" s="43">
        <v>1180588</v>
      </c>
      <c r="B4677" s="43" t="s">
        <v>4290</v>
      </c>
      <c r="C4677" s="43" t="s">
        <v>1055</v>
      </c>
      <c r="D4677" s="41"/>
      <c r="E4677" s="43" t="s">
        <v>6263</v>
      </c>
      <c r="F4677" s="43" t="s">
        <v>30</v>
      </c>
      <c r="G4677" s="43">
        <v>37021</v>
      </c>
      <c r="H4677" s="41"/>
      <c r="I4677" s="41"/>
      <c r="J4677" s="43"/>
      <c r="K4677" s="41"/>
      <c r="L4677" s="41"/>
      <c r="M4677" s="41"/>
      <c r="N4677" s="41"/>
      <c r="O4677" s="41"/>
      <c r="P4677" s="41"/>
      <c r="Q4677" s="41"/>
      <c r="R4677" s="41"/>
      <c r="S4677" s="41"/>
      <c r="T4677" s="41"/>
      <c r="U4677" s="41"/>
      <c r="V4677" s="41"/>
      <c r="W4677" s="41"/>
      <c r="X4677" s="41"/>
      <c r="Y4677" s="43" t="str">
        <f t="shared" si="146"/>
        <v>COMP</v>
      </c>
      <c r="Z4677" s="43">
        <v>1867522</v>
      </c>
      <c r="AA4677" s="43">
        <f t="shared" si="147"/>
        <v>1180588</v>
      </c>
    </row>
    <row r="4678" spans="1:27" x14ac:dyDescent="0.3">
      <c r="A4678" s="43">
        <v>2188878</v>
      </c>
      <c r="B4678" s="43" t="s">
        <v>4291</v>
      </c>
      <c r="C4678" s="43" t="s">
        <v>232</v>
      </c>
      <c r="D4678" s="41"/>
      <c r="E4678" s="43" t="s">
        <v>29</v>
      </c>
      <c r="F4678" s="43" t="s">
        <v>28</v>
      </c>
      <c r="G4678" s="43">
        <v>45053</v>
      </c>
      <c r="H4678" s="41"/>
      <c r="I4678" s="41"/>
      <c r="J4678" s="43"/>
      <c r="K4678" s="41"/>
      <c r="L4678" s="41"/>
      <c r="M4678" s="41"/>
      <c r="N4678" s="41"/>
      <c r="O4678" s="41"/>
      <c r="P4678" s="41"/>
      <c r="Q4678" s="41"/>
      <c r="R4678" s="41"/>
      <c r="S4678" s="41"/>
      <c r="T4678" s="41"/>
      <c r="U4678" s="41"/>
      <c r="V4678" s="41"/>
      <c r="W4678" s="41"/>
      <c r="X4678" s="41"/>
      <c r="Y4678" s="43" t="str">
        <f t="shared" si="146"/>
        <v>COMP</v>
      </c>
      <c r="Z4678" s="43">
        <v>2102156</v>
      </c>
      <c r="AA4678" s="43">
        <f t="shared" si="147"/>
        <v>2188878</v>
      </c>
    </row>
    <row r="4679" spans="1:27" x14ac:dyDescent="0.3">
      <c r="A4679" s="43">
        <v>2433228</v>
      </c>
      <c r="B4679" s="43" t="s">
        <v>4292</v>
      </c>
      <c r="C4679" s="43" t="s">
        <v>973</v>
      </c>
      <c r="D4679" s="41"/>
      <c r="E4679" s="43" t="s">
        <v>34</v>
      </c>
      <c r="F4679" s="43" t="s">
        <v>28</v>
      </c>
      <c r="G4679" s="43">
        <v>41006</v>
      </c>
      <c r="H4679" s="41"/>
      <c r="I4679" s="41"/>
      <c r="J4679" s="43"/>
      <c r="K4679" s="41"/>
      <c r="L4679" s="41"/>
      <c r="M4679" s="41"/>
      <c r="N4679" s="41"/>
      <c r="O4679" s="41"/>
      <c r="P4679" s="41"/>
      <c r="Q4679" s="41"/>
      <c r="R4679" s="41"/>
      <c r="S4679" s="41"/>
      <c r="T4679" s="41"/>
      <c r="U4679" s="41"/>
      <c r="V4679" s="41"/>
      <c r="W4679" s="41"/>
      <c r="X4679" s="41"/>
      <c r="Y4679" s="43" t="str">
        <f t="shared" si="146"/>
        <v>COMP</v>
      </c>
      <c r="Z4679" s="43">
        <v>1993775</v>
      </c>
      <c r="AA4679" s="43">
        <f t="shared" si="147"/>
        <v>2433228</v>
      </c>
    </row>
    <row r="4680" spans="1:27" x14ac:dyDescent="0.3">
      <c r="A4680" s="43">
        <v>770796</v>
      </c>
      <c r="B4680" s="43" t="s">
        <v>4292</v>
      </c>
      <c r="C4680" s="43" t="s">
        <v>422</v>
      </c>
      <c r="D4680" s="41"/>
      <c r="E4680" s="43" t="s">
        <v>6263</v>
      </c>
      <c r="F4680" s="43" t="s">
        <v>28</v>
      </c>
      <c r="G4680" s="43">
        <v>45011</v>
      </c>
      <c r="H4680" s="41"/>
      <c r="I4680" s="41"/>
      <c r="J4680" s="43"/>
      <c r="K4680" s="41"/>
      <c r="L4680" s="41"/>
      <c r="M4680" s="41"/>
      <c r="N4680" s="41"/>
      <c r="O4680" s="41"/>
      <c r="P4680" s="41"/>
      <c r="Q4680" s="41"/>
      <c r="R4680" s="41"/>
      <c r="S4680" s="41"/>
      <c r="T4680" s="41"/>
      <c r="U4680" s="41"/>
      <c r="V4680" s="41"/>
      <c r="W4680" s="41"/>
      <c r="X4680" s="41"/>
      <c r="Y4680" s="43" t="str">
        <f t="shared" si="146"/>
        <v/>
      </c>
      <c r="Z4680" s="43">
        <v>1911474</v>
      </c>
      <c r="AA4680" s="43" t="e">
        <f t="shared" si="147"/>
        <v>#N/A</v>
      </c>
    </row>
    <row r="4681" spans="1:27" x14ac:dyDescent="0.3">
      <c r="A4681" s="43">
        <v>2259667</v>
      </c>
      <c r="B4681" s="43" t="s">
        <v>4293</v>
      </c>
      <c r="C4681" s="43" t="s">
        <v>175</v>
      </c>
      <c r="D4681" s="41"/>
      <c r="E4681" s="43" t="s">
        <v>6263</v>
      </c>
      <c r="F4681" s="43" t="s">
        <v>28</v>
      </c>
      <c r="G4681" s="43">
        <v>36455</v>
      </c>
      <c r="H4681" s="41"/>
      <c r="I4681" s="41"/>
      <c r="J4681" s="43"/>
      <c r="K4681" s="41"/>
      <c r="L4681" s="41"/>
      <c r="M4681" s="41"/>
      <c r="N4681" s="41"/>
      <c r="O4681" s="41"/>
      <c r="P4681" s="41"/>
      <c r="Q4681" s="41"/>
      <c r="R4681" s="41"/>
      <c r="S4681" s="41"/>
      <c r="T4681" s="41"/>
      <c r="U4681" s="41"/>
      <c r="V4681" s="41"/>
      <c r="W4681" s="41"/>
      <c r="X4681" s="41"/>
      <c r="Y4681" s="43" t="str">
        <f t="shared" si="146"/>
        <v>COMP</v>
      </c>
      <c r="Z4681" s="43">
        <v>2270255</v>
      </c>
      <c r="AA4681" s="43">
        <f t="shared" si="147"/>
        <v>2259667</v>
      </c>
    </row>
    <row r="4682" spans="1:27" x14ac:dyDescent="0.3">
      <c r="A4682" s="43">
        <v>2217142</v>
      </c>
      <c r="B4682" s="43" t="s">
        <v>4293</v>
      </c>
      <c r="C4682" s="43" t="s">
        <v>297</v>
      </c>
      <c r="D4682" s="41"/>
      <c r="E4682" s="43" t="s">
        <v>6263</v>
      </c>
      <c r="F4682" s="43" t="s">
        <v>30</v>
      </c>
      <c r="G4682" s="43">
        <v>36455</v>
      </c>
      <c r="H4682" s="41"/>
      <c r="I4682" s="41"/>
      <c r="J4682" s="43"/>
      <c r="K4682" s="41"/>
      <c r="L4682" s="41"/>
      <c r="M4682" s="41"/>
      <c r="N4682" s="41"/>
      <c r="O4682" s="41"/>
      <c r="P4682" s="41"/>
      <c r="Q4682" s="41"/>
      <c r="R4682" s="41"/>
      <c r="S4682" s="41"/>
      <c r="T4682" s="41"/>
      <c r="U4682" s="41"/>
      <c r="V4682" s="41"/>
      <c r="W4682" s="41"/>
      <c r="X4682" s="41"/>
      <c r="Y4682" s="43" t="str">
        <f t="shared" si="146"/>
        <v>COMP</v>
      </c>
      <c r="Z4682" s="43">
        <v>2430142</v>
      </c>
      <c r="AA4682" s="43">
        <f t="shared" si="147"/>
        <v>2217142</v>
      </c>
    </row>
    <row r="4683" spans="1:27" x14ac:dyDescent="0.3">
      <c r="A4683" s="43">
        <v>2326260</v>
      </c>
      <c r="B4683" s="43" t="s">
        <v>4294</v>
      </c>
      <c r="C4683" s="43" t="s">
        <v>2440</v>
      </c>
      <c r="D4683" s="41"/>
      <c r="E4683" s="43" t="s">
        <v>29</v>
      </c>
      <c r="F4683" s="43" t="s">
        <v>28</v>
      </c>
      <c r="G4683" s="43">
        <v>45044</v>
      </c>
      <c r="H4683" s="41"/>
      <c r="I4683" s="41"/>
      <c r="J4683" s="43"/>
      <c r="K4683" s="41"/>
      <c r="L4683" s="41"/>
      <c r="M4683" s="41"/>
      <c r="N4683" s="41"/>
      <c r="O4683" s="41"/>
      <c r="P4683" s="41"/>
      <c r="Q4683" s="41"/>
      <c r="R4683" s="41"/>
      <c r="S4683" s="41"/>
      <c r="T4683" s="41"/>
      <c r="U4683" s="41"/>
      <c r="V4683" s="41"/>
      <c r="W4683" s="41"/>
      <c r="X4683" s="41"/>
      <c r="Y4683" s="43" t="str">
        <f t="shared" si="146"/>
        <v/>
      </c>
      <c r="Z4683" s="43">
        <v>1953153</v>
      </c>
      <c r="AA4683" s="43" t="e">
        <f t="shared" si="147"/>
        <v>#N/A</v>
      </c>
    </row>
    <row r="4684" spans="1:27" x14ac:dyDescent="0.3">
      <c r="A4684" s="43">
        <v>1005561</v>
      </c>
      <c r="B4684" s="43" t="s">
        <v>4295</v>
      </c>
      <c r="C4684" s="43" t="s">
        <v>4296</v>
      </c>
      <c r="D4684" s="41"/>
      <c r="E4684" s="43" t="s">
        <v>6263</v>
      </c>
      <c r="F4684" s="43" t="s">
        <v>28</v>
      </c>
      <c r="G4684" s="43">
        <v>41024</v>
      </c>
      <c r="H4684" s="41"/>
      <c r="I4684" s="41"/>
      <c r="J4684" s="43"/>
      <c r="K4684" s="41"/>
      <c r="L4684" s="41"/>
      <c r="M4684" s="41"/>
      <c r="N4684" s="41"/>
      <c r="O4684" s="41"/>
      <c r="P4684" s="41"/>
      <c r="Q4684" s="41"/>
      <c r="R4684" s="41"/>
      <c r="S4684" s="41"/>
      <c r="T4684" s="41"/>
      <c r="U4684" s="41"/>
      <c r="V4684" s="41"/>
      <c r="W4684" s="41"/>
      <c r="X4684" s="41"/>
      <c r="Y4684" s="43" t="str">
        <f t="shared" si="146"/>
        <v>COMP</v>
      </c>
      <c r="Z4684" s="43">
        <v>1470627</v>
      </c>
      <c r="AA4684" s="43">
        <f t="shared" si="147"/>
        <v>1005561</v>
      </c>
    </row>
    <row r="4685" spans="1:27" x14ac:dyDescent="0.3">
      <c r="A4685" s="43">
        <v>714702</v>
      </c>
      <c r="B4685" s="43" t="s">
        <v>6295</v>
      </c>
      <c r="C4685" s="43" t="s">
        <v>740</v>
      </c>
      <c r="D4685" s="41"/>
      <c r="E4685" s="43" t="s">
        <v>29</v>
      </c>
      <c r="F4685" s="43" t="s">
        <v>30</v>
      </c>
      <c r="G4685" s="43">
        <v>41012</v>
      </c>
      <c r="H4685" s="41"/>
      <c r="I4685" s="41"/>
      <c r="J4685" s="43"/>
      <c r="K4685" s="41"/>
      <c r="L4685" s="41"/>
      <c r="M4685" s="41"/>
      <c r="N4685" s="41"/>
      <c r="O4685" s="41"/>
      <c r="P4685" s="41"/>
      <c r="Q4685" s="41"/>
      <c r="R4685" s="41"/>
      <c r="S4685" s="41"/>
      <c r="T4685" s="41"/>
      <c r="U4685" s="41"/>
      <c r="V4685" s="41"/>
      <c r="W4685" s="41"/>
      <c r="X4685" s="41"/>
      <c r="Y4685" s="43" t="str">
        <f t="shared" si="146"/>
        <v>COMP</v>
      </c>
      <c r="Z4685" s="43">
        <v>1573933</v>
      </c>
      <c r="AA4685" s="43">
        <f t="shared" si="147"/>
        <v>714702</v>
      </c>
    </row>
    <row r="4686" spans="1:27" x14ac:dyDescent="0.3">
      <c r="A4686" s="43">
        <v>483467</v>
      </c>
      <c r="B4686" s="43" t="s">
        <v>4297</v>
      </c>
      <c r="C4686" s="43" t="s">
        <v>422</v>
      </c>
      <c r="D4686" s="41"/>
      <c r="E4686" s="43" t="s">
        <v>6263</v>
      </c>
      <c r="F4686" s="43" t="s">
        <v>28</v>
      </c>
      <c r="G4686" s="43">
        <v>37023</v>
      </c>
      <c r="H4686" s="41"/>
      <c r="I4686" s="41"/>
      <c r="J4686" s="43"/>
      <c r="K4686" s="41"/>
      <c r="L4686" s="41"/>
      <c r="M4686" s="41"/>
      <c r="N4686" s="41"/>
      <c r="O4686" s="41"/>
      <c r="P4686" s="41"/>
      <c r="Q4686" s="41"/>
      <c r="R4686" s="41"/>
      <c r="S4686" s="41"/>
      <c r="T4686" s="41"/>
      <c r="U4686" s="41"/>
      <c r="V4686" s="41"/>
      <c r="W4686" s="41"/>
      <c r="X4686" s="41"/>
      <c r="Y4686" s="43" t="str">
        <f t="shared" si="146"/>
        <v/>
      </c>
      <c r="Z4686" s="43">
        <v>1749011</v>
      </c>
      <c r="AA4686" s="43" t="e">
        <f t="shared" si="147"/>
        <v>#N/A</v>
      </c>
    </row>
    <row r="4687" spans="1:27" x14ac:dyDescent="0.3">
      <c r="A4687" s="43">
        <v>2400932</v>
      </c>
      <c r="B4687" s="43" t="s">
        <v>4298</v>
      </c>
      <c r="C4687" s="43" t="s">
        <v>232</v>
      </c>
      <c r="D4687" s="41"/>
      <c r="E4687" s="43" t="s">
        <v>29</v>
      </c>
      <c r="F4687" s="43" t="s">
        <v>28</v>
      </c>
      <c r="G4687" s="43">
        <v>41006</v>
      </c>
      <c r="H4687" s="41"/>
      <c r="I4687" s="41"/>
      <c r="J4687" s="43"/>
      <c r="K4687" s="41"/>
      <c r="L4687" s="41"/>
      <c r="M4687" s="41"/>
      <c r="N4687" s="41"/>
      <c r="O4687" s="41"/>
      <c r="P4687" s="41"/>
      <c r="Q4687" s="41"/>
      <c r="R4687" s="41"/>
      <c r="S4687" s="41"/>
      <c r="T4687" s="41"/>
      <c r="U4687" s="41"/>
      <c r="V4687" s="41"/>
      <c r="W4687" s="41"/>
      <c r="X4687" s="41"/>
      <c r="Y4687" s="43" t="str">
        <f t="shared" si="146"/>
        <v/>
      </c>
      <c r="Z4687" s="43">
        <v>1559068</v>
      </c>
      <c r="AA4687" s="43" t="e">
        <f t="shared" si="147"/>
        <v>#N/A</v>
      </c>
    </row>
    <row r="4688" spans="1:27" x14ac:dyDescent="0.3">
      <c r="A4688" s="43">
        <v>1459033</v>
      </c>
      <c r="B4688" s="43" t="s">
        <v>4299</v>
      </c>
      <c r="C4688" s="43" t="s">
        <v>1413</v>
      </c>
      <c r="D4688" s="41"/>
      <c r="E4688" s="43" t="s">
        <v>6263</v>
      </c>
      <c r="F4688" s="43" t="s">
        <v>28</v>
      </c>
      <c r="G4688" s="43">
        <v>45009</v>
      </c>
      <c r="H4688" s="41"/>
      <c r="I4688" s="41"/>
      <c r="J4688" s="43"/>
      <c r="K4688" s="41"/>
      <c r="L4688" s="41"/>
      <c r="M4688" s="41"/>
      <c r="N4688" s="41"/>
      <c r="O4688" s="41"/>
      <c r="P4688" s="41"/>
      <c r="Q4688" s="41"/>
      <c r="R4688" s="41"/>
      <c r="S4688" s="41"/>
      <c r="T4688" s="41"/>
      <c r="U4688" s="41"/>
      <c r="V4688" s="41"/>
      <c r="W4688" s="41"/>
      <c r="X4688" s="41"/>
      <c r="Y4688" s="43" t="str">
        <f t="shared" si="146"/>
        <v/>
      </c>
      <c r="Z4688" s="43">
        <v>1697445</v>
      </c>
      <c r="AA4688" s="43" t="e">
        <f t="shared" si="147"/>
        <v>#N/A</v>
      </c>
    </row>
    <row r="4689" spans="1:27" x14ac:dyDescent="0.3">
      <c r="A4689" s="43">
        <v>1293989</v>
      </c>
      <c r="B4689" s="43" t="s">
        <v>4300</v>
      </c>
      <c r="C4689" s="43" t="s">
        <v>641</v>
      </c>
      <c r="D4689" s="41"/>
      <c r="E4689" s="43" t="s">
        <v>34</v>
      </c>
      <c r="F4689" s="43" t="s">
        <v>28</v>
      </c>
      <c r="G4689" s="43">
        <v>45008</v>
      </c>
      <c r="H4689" s="41"/>
      <c r="I4689" s="41"/>
      <c r="J4689" s="43"/>
      <c r="K4689" s="41"/>
      <c r="L4689" s="41"/>
      <c r="M4689" s="41"/>
      <c r="N4689" s="41"/>
      <c r="O4689" s="41"/>
      <c r="P4689" s="41"/>
      <c r="Q4689" s="41"/>
      <c r="R4689" s="41"/>
      <c r="S4689" s="41"/>
      <c r="T4689" s="41"/>
      <c r="U4689" s="41"/>
      <c r="V4689" s="41"/>
      <c r="W4689" s="41"/>
      <c r="X4689" s="41"/>
      <c r="Y4689" s="43" t="str">
        <f t="shared" si="146"/>
        <v>COMP</v>
      </c>
      <c r="Z4689" s="43">
        <v>2182252</v>
      </c>
      <c r="AA4689" s="43">
        <f t="shared" si="147"/>
        <v>1293989</v>
      </c>
    </row>
    <row r="4690" spans="1:27" x14ac:dyDescent="0.3">
      <c r="A4690" s="43">
        <v>2266260</v>
      </c>
      <c r="B4690" s="43" t="s">
        <v>4301</v>
      </c>
      <c r="C4690" s="43" t="s">
        <v>421</v>
      </c>
      <c r="D4690" s="41"/>
      <c r="E4690" s="43" t="s">
        <v>6263</v>
      </c>
      <c r="F4690" s="43" t="s">
        <v>30</v>
      </c>
      <c r="G4690" s="43">
        <v>45050</v>
      </c>
      <c r="H4690" s="41"/>
      <c r="I4690" s="41"/>
      <c r="J4690" s="43"/>
      <c r="K4690" s="41"/>
      <c r="L4690" s="41"/>
      <c r="M4690" s="41"/>
      <c r="N4690" s="41"/>
      <c r="O4690" s="41"/>
      <c r="P4690" s="41"/>
      <c r="Q4690" s="41"/>
      <c r="R4690" s="41"/>
      <c r="S4690" s="41"/>
      <c r="T4690" s="41"/>
      <c r="U4690" s="41"/>
      <c r="V4690" s="41"/>
      <c r="W4690" s="41"/>
      <c r="X4690" s="41"/>
      <c r="Y4690" s="43" t="str">
        <f t="shared" si="146"/>
        <v>COMP</v>
      </c>
      <c r="Z4690" s="43">
        <v>1064675</v>
      </c>
      <c r="AA4690" s="43">
        <f t="shared" si="147"/>
        <v>2266260</v>
      </c>
    </row>
    <row r="4691" spans="1:27" x14ac:dyDescent="0.3">
      <c r="A4691" s="43">
        <v>1494915</v>
      </c>
      <c r="B4691" s="43" t="s">
        <v>4302</v>
      </c>
      <c r="C4691" s="43" t="s">
        <v>244</v>
      </c>
      <c r="D4691" s="41"/>
      <c r="E4691" s="43" t="s">
        <v>6263</v>
      </c>
      <c r="F4691" s="43" t="s">
        <v>28</v>
      </c>
      <c r="G4691" s="43">
        <v>45041</v>
      </c>
      <c r="H4691" s="41"/>
      <c r="I4691" s="41"/>
      <c r="J4691" s="43"/>
      <c r="K4691" s="41"/>
      <c r="L4691" s="41"/>
      <c r="M4691" s="41"/>
      <c r="N4691" s="41"/>
      <c r="O4691" s="41"/>
      <c r="P4691" s="41"/>
      <c r="Q4691" s="41"/>
      <c r="R4691" s="41"/>
      <c r="S4691" s="41"/>
      <c r="T4691" s="41"/>
      <c r="U4691" s="41"/>
      <c r="V4691" s="41"/>
      <c r="W4691" s="41"/>
      <c r="X4691" s="41"/>
      <c r="Y4691" s="43" t="str">
        <f t="shared" si="146"/>
        <v/>
      </c>
      <c r="Z4691" s="43">
        <v>2386920</v>
      </c>
      <c r="AA4691" s="43" t="e">
        <f t="shared" si="147"/>
        <v>#N/A</v>
      </c>
    </row>
    <row r="4692" spans="1:27" x14ac:dyDescent="0.3">
      <c r="A4692" s="43">
        <v>1385701</v>
      </c>
      <c r="B4692" s="43" t="s">
        <v>4302</v>
      </c>
      <c r="C4692" s="43" t="s">
        <v>530</v>
      </c>
      <c r="D4692" s="41"/>
      <c r="E4692" s="43" t="s">
        <v>6263</v>
      </c>
      <c r="F4692" s="43" t="s">
        <v>30</v>
      </c>
      <c r="G4692" s="43">
        <v>45041</v>
      </c>
      <c r="H4692" s="41"/>
      <c r="I4692" s="41"/>
      <c r="J4692" s="43"/>
      <c r="K4692" s="41"/>
      <c r="L4692" s="41"/>
      <c r="M4692" s="41"/>
      <c r="N4692" s="41"/>
      <c r="O4692" s="41"/>
      <c r="P4692" s="41"/>
      <c r="Q4692" s="41"/>
      <c r="R4692" s="41"/>
      <c r="S4692" s="41"/>
      <c r="T4692" s="41"/>
      <c r="U4692" s="41"/>
      <c r="V4692" s="41"/>
      <c r="W4692" s="41"/>
      <c r="X4692" s="41"/>
      <c r="Y4692" s="43" t="str">
        <f t="shared" si="146"/>
        <v/>
      </c>
      <c r="Z4692" s="43">
        <v>1913982</v>
      </c>
      <c r="AA4692" s="43" t="e">
        <f t="shared" si="147"/>
        <v>#N/A</v>
      </c>
    </row>
    <row r="4693" spans="1:27" x14ac:dyDescent="0.3">
      <c r="A4693" s="43">
        <v>2149816</v>
      </c>
      <c r="B4693" s="43" t="s">
        <v>4303</v>
      </c>
      <c r="C4693" s="43" t="s">
        <v>4304</v>
      </c>
      <c r="D4693" s="41"/>
      <c r="E4693" s="43" t="s">
        <v>34</v>
      </c>
      <c r="F4693" s="43" t="s">
        <v>30</v>
      </c>
      <c r="G4693" s="43">
        <v>41006</v>
      </c>
      <c r="H4693" s="41"/>
      <c r="I4693" s="41"/>
      <c r="J4693" s="43"/>
      <c r="K4693" s="41"/>
      <c r="L4693" s="41"/>
      <c r="M4693" s="41"/>
      <c r="N4693" s="41"/>
      <c r="O4693" s="41"/>
      <c r="P4693" s="41"/>
      <c r="Q4693" s="41"/>
      <c r="R4693" s="41"/>
      <c r="S4693" s="41"/>
      <c r="T4693" s="41"/>
      <c r="U4693" s="41"/>
      <c r="V4693" s="41"/>
      <c r="W4693" s="41"/>
      <c r="X4693" s="41"/>
      <c r="Y4693" s="43" t="str">
        <f t="shared" si="146"/>
        <v>COMP</v>
      </c>
      <c r="Z4693" s="43">
        <v>1102750</v>
      </c>
      <c r="AA4693" s="43">
        <f t="shared" si="147"/>
        <v>2149816</v>
      </c>
    </row>
    <row r="4694" spans="1:27" x14ac:dyDescent="0.3">
      <c r="A4694" s="43">
        <v>1770818</v>
      </c>
      <c r="B4694" s="43" t="s">
        <v>4305</v>
      </c>
      <c r="C4694" s="43" t="s">
        <v>617</v>
      </c>
      <c r="D4694" s="41"/>
      <c r="E4694" s="43" t="s">
        <v>6263</v>
      </c>
      <c r="F4694" s="43" t="s">
        <v>30</v>
      </c>
      <c r="G4694" s="43">
        <v>41006</v>
      </c>
      <c r="H4694" s="41"/>
      <c r="I4694" s="41"/>
      <c r="J4694" s="43"/>
      <c r="K4694" s="41"/>
      <c r="L4694" s="41"/>
      <c r="M4694" s="41"/>
      <c r="N4694" s="41"/>
      <c r="O4694" s="41"/>
      <c r="P4694" s="41"/>
      <c r="Q4694" s="41"/>
      <c r="R4694" s="41"/>
      <c r="S4694" s="41"/>
      <c r="T4694" s="41"/>
      <c r="U4694" s="41"/>
      <c r="V4694" s="41"/>
      <c r="W4694" s="41"/>
      <c r="X4694" s="41"/>
      <c r="Y4694" s="43" t="str">
        <f t="shared" si="146"/>
        <v>COMP</v>
      </c>
      <c r="Z4694" s="43">
        <v>2396221</v>
      </c>
      <c r="AA4694" s="43">
        <f t="shared" si="147"/>
        <v>1770818</v>
      </c>
    </row>
    <row r="4695" spans="1:27" x14ac:dyDescent="0.3">
      <c r="A4695" s="43">
        <v>1946803</v>
      </c>
      <c r="B4695" s="43" t="s">
        <v>4306</v>
      </c>
      <c r="C4695" s="43" t="s">
        <v>3123</v>
      </c>
      <c r="D4695" s="41"/>
      <c r="E4695" s="43" t="s">
        <v>6263</v>
      </c>
      <c r="F4695" s="43" t="s">
        <v>30</v>
      </c>
      <c r="G4695" s="43">
        <v>28013</v>
      </c>
      <c r="H4695" s="41"/>
      <c r="I4695" s="41"/>
      <c r="J4695" s="43"/>
      <c r="K4695" s="41"/>
      <c r="L4695" s="41"/>
      <c r="M4695" s="41"/>
      <c r="N4695" s="41"/>
      <c r="O4695" s="41"/>
      <c r="P4695" s="41"/>
      <c r="Q4695" s="41"/>
      <c r="R4695" s="41"/>
      <c r="S4695" s="41"/>
      <c r="T4695" s="41"/>
      <c r="U4695" s="41"/>
      <c r="V4695" s="41"/>
      <c r="W4695" s="41"/>
      <c r="X4695" s="41"/>
      <c r="Y4695" s="43" t="str">
        <f t="shared" si="146"/>
        <v/>
      </c>
      <c r="Z4695" s="43">
        <v>2083157</v>
      </c>
      <c r="AA4695" s="43" t="e">
        <f t="shared" si="147"/>
        <v>#N/A</v>
      </c>
    </row>
    <row r="4696" spans="1:27" x14ac:dyDescent="0.3">
      <c r="A4696" s="43">
        <v>2065524</v>
      </c>
      <c r="B4696" s="43" t="s">
        <v>4307</v>
      </c>
      <c r="C4696" s="43" t="s">
        <v>911</v>
      </c>
      <c r="D4696" s="41"/>
      <c r="E4696" s="43" t="s">
        <v>6263</v>
      </c>
      <c r="F4696" s="43" t="s">
        <v>28</v>
      </c>
      <c r="G4696" s="43">
        <v>45010</v>
      </c>
      <c r="H4696" s="41"/>
      <c r="I4696" s="41"/>
      <c r="J4696" s="43"/>
      <c r="K4696" s="41"/>
      <c r="L4696" s="41"/>
      <c r="M4696" s="41"/>
      <c r="N4696" s="41"/>
      <c r="O4696" s="41"/>
      <c r="P4696" s="41"/>
      <c r="Q4696" s="41"/>
      <c r="R4696" s="41"/>
      <c r="S4696" s="41"/>
      <c r="T4696" s="41"/>
      <c r="U4696" s="41"/>
      <c r="V4696" s="41"/>
      <c r="W4696" s="41"/>
      <c r="X4696" s="41"/>
      <c r="Y4696" s="43" t="str">
        <f t="shared" si="146"/>
        <v/>
      </c>
      <c r="Z4696" s="43">
        <v>1092189</v>
      </c>
      <c r="AA4696" s="43" t="e">
        <f t="shared" si="147"/>
        <v>#N/A</v>
      </c>
    </row>
    <row r="4697" spans="1:27" x14ac:dyDescent="0.3">
      <c r="A4697" s="43">
        <v>2418291</v>
      </c>
      <c r="B4697" s="43" t="s">
        <v>4307</v>
      </c>
      <c r="C4697" s="43" t="s">
        <v>4308</v>
      </c>
      <c r="D4697" s="41"/>
      <c r="E4697" s="43" t="s">
        <v>35</v>
      </c>
      <c r="F4697" s="43" t="s">
        <v>28</v>
      </c>
      <c r="G4697" s="43">
        <v>45010</v>
      </c>
      <c r="H4697" s="41"/>
      <c r="I4697" s="41"/>
      <c r="J4697" s="43"/>
      <c r="K4697" s="41"/>
      <c r="L4697" s="41"/>
      <c r="M4697" s="41"/>
      <c r="N4697" s="41"/>
      <c r="O4697" s="41"/>
      <c r="P4697" s="41"/>
      <c r="Q4697" s="41"/>
      <c r="R4697" s="41"/>
      <c r="S4697" s="41"/>
      <c r="T4697" s="41"/>
      <c r="U4697" s="41"/>
      <c r="V4697" s="41"/>
      <c r="W4697" s="41"/>
      <c r="X4697" s="41"/>
      <c r="Y4697" s="43" t="str">
        <f t="shared" si="146"/>
        <v>COMP</v>
      </c>
      <c r="Z4697" s="43">
        <v>1560059</v>
      </c>
      <c r="AA4697" s="43">
        <f t="shared" si="147"/>
        <v>2418291</v>
      </c>
    </row>
    <row r="4698" spans="1:27" x14ac:dyDescent="0.3">
      <c r="A4698" s="43">
        <v>1572876</v>
      </c>
      <c r="B4698" s="43" t="s">
        <v>4309</v>
      </c>
      <c r="C4698" s="43" t="s">
        <v>469</v>
      </c>
      <c r="D4698" s="41"/>
      <c r="E4698" s="43" t="s">
        <v>6263</v>
      </c>
      <c r="F4698" s="43" t="s">
        <v>28</v>
      </c>
      <c r="G4698" s="43">
        <v>41012</v>
      </c>
      <c r="H4698" s="41"/>
      <c r="I4698" s="41"/>
      <c r="J4698" s="43"/>
      <c r="K4698" s="41"/>
      <c r="L4698" s="41"/>
      <c r="M4698" s="41"/>
      <c r="N4698" s="41"/>
      <c r="O4698" s="41"/>
      <c r="P4698" s="41"/>
      <c r="Q4698" s="41"/>
      <c r="R4698" s="41"/>
      <c r="S4698" s="41"/>
      <c r="T4698" s="41"/>
      <c r="U4698" s="41"/>
      <c r="V4698" s="41"/>
      <c r="W4698" s="41"/>
      <c r="X4698" s="41"/>
      <c r="Y4698" s="43" t="str">
        <f t="shared" si="146"/>
        <v/>
      </c>
      <c r="Z4698" s="43">
        <v>386280</v>
      </c>
      <c r="AA4698" s="43" t="e">
        <f t="shared" si="147"/>
        <v>#N/A</v>
      </c>
    </row>
    <row r="4699" spans="1:27" x14ac:dyDescent="0.3">
      <c r="A4699" s="43">
        <v>2312176</v>
      </c>
      <c r="B4699" s="43" t="s">
        <v>4310</v>
      </c>
      <c r="C4699" s="43" t="s">
        <v>421</v>
      </c>
      <c r="D4699" s="41"/>
      <c r="E4699" s="43" t="s">
        <v>6263</v>
      </c>
      <c r="F4699" s="43" t="s">
        <v>30</v>
      </c>
      <c r="G4699" s="43">
        <v>28030</v>
      </c>
      <c r="H4699" s="41"/>
      <c r="I4699" s="41"/>
      <c r="J4699" s="43"/>
      <c r="K4699" s="41"/>
      <c r="L4699" s="41"/>
      <c r="M4699" s="41"/>
      <c r="N4699" s="41"/>
      <c r="O4699" s="41"/>
      <c r="P4699" s="41"/>
      <c r="Q4699" s="41"/>
      <c r="R4699" s="41"/>
      <c r="S4699" s="41"/>
      <c r="T4699" s="41"/>
      <c r="U4699" s="41"/>
      <c r="V4699" s="41"/>
      <c r="W4699" s="41"/>
      <c r="X4699" s="41"/>
      <c r="Y4699" s="43" t="str">
        <f t="shared" si="146"/>
        <v>COMP</v>
      </c>
      <c r="Z4699" s="43">
        <v>1975705</v>
      </c>
      <c r="AA4699" s="43">
        <f t="shared" si="147"/>
        <v>2312176</v>
      </c>
    </row>
    <row r="4700" spans="1:27" x14ac:dyDescent="0.3">
      <c r="A4700" s="43">
        <v>448120</v>
      </c>
      <c r="B4700" s="43" t="s">
        <v>4311</v>
      </c>
      <c r="C4700" s="43" t="s">
        <v>484</v>
      </c>
      <c r="D4700" s="41"/>
      <c r="E4700" s="43" t="s">
        <v>6263</v>
      </c>
      <c r="F4700" s="43" t="s">
        <v>28</v>
      </c>
      <c r="G4700" s="43">
        <v>18029</v>
      </c>
      <c r="H4700" s="41"/>
      <c r="I4700" s="41"/>
      <c r="J4700" s="43"/>
      <c r="K4700" s="41"/>
      <c r="L4700" s="41"/>
      <c r="M4700" s="41"/>
      <c r="N4700" s="41"/>
      <c r="O4700" s="41"/>
      <c r="P4700" s="41"/>
      <c r="Q4700" s="41"/>
      <c r="R4700" s="41"/>
      <c r="S4700" s="41"/>
      <c r="T4700" s="41"/>
      <c r="U4700" s="41"/>
      <c r="V4700" s="41"/>
      <c r="W4700" s="41"/>
      <c r="X4700" s="41"/>
      <c r="Y4700" s="43" t="str">
        <f t="shared" si="146"/>
        <v/>
      </c>
      <c r="Z4700" s="43">
        <v>277562</v>
      </c>
      <c r="AA4700" s="43" t="e">
        <f t="shared" si="147"/>
        <v>#N/A</v>
      </c>
    </row>
    <row r="4701" spans="1:27" x14ac:dyDescent="0.3">
      <c r="A4701" s="43">
        <v>2430945</v>
      </c>
      <c r="B4701" s="43" t="s">
        <v>4312</v>
      </c>
      <c r="C4701" s="43" t="s">
        <v>413</v>
      </c>
      <c r="D4701" s="41"/>
      <c r="E4701" s="43" t="s">
        <v>6263</v>
      </c>
      <c r="F4701" s="43" t="s">
        <v>30</v>
      </c>
      <c r="G4701" s="43">
        <v>41031</v>
      </c>
      <c r="H4701" s="41"/>
      <c r="I4701" s="41"/>
      <c r="J4701" s="43"/>
      <c r="K4701" s="41"/>
      <c r="L4701" s="41"/>
      <c r="M4701" s="41"/>
      <c r="N4701" s="41"/>
      <c r="O4701" s="41"/>
      <c r="P4701" s="41"/>
      <c r="Q4701" s="41"/>
      <c r="R4701" s="41"/>
      <c r="S4701" s="41"/>
      <c r="T4701" s="41"/>
      <c r="U4701" s="41"/>
      <c r="V4701" s="41"/>
      <c r="W4701" s="41"/>
      <c r="X4701" s="41"/>
      <c r="Y4701" s="43" t="str">
        <f t="shared" si="146"/>
        <v/>
      </c>
      <c r="Z4701" s="43">
        <v>2249171</v>
      </c>
      <c r="AA4701" s="43" t="e">
        <f t="shared" si="147"/>
        <v>#N/A</v>
      </c>
    </row>
    <row r="4702" spans="1:27" x14ac:dyDescent="0.3">
      <c r="A4702" s="43">
        <v>1531465</v>
      </c>
      <c r="B4702" s="43" t="s">
        <v>4313</v>
      </c>
      <c r="C4702" s="43" t="s">
        <v>210</v>
      </c>
      <c r="D4702" s="41"/>
      <c r="E4702" s="43" t="s">
        <v>6263</v>
      </c>
      <c r="F4702" s="43" t="s">
        <v>30</v>
      </c>
      <c r="G4702" s="43">
        <v>45009</v>
      </c>
      <c r="H4702" s="41"/>
      <c r="I4702" s="41"/>
      <c r="J4702" s="43"/>
      <c r="K4702" s="41"/>
      <c r="L4702" s="41"/>
      <c r="M4702" s="41"/>
      <c r="N4702" s="41"/>
      <c r="O4702" s="41"/>
      <c r="P4702" s="41"/>
      <c r="Q4702" s="41"/>
      <c r="R4702" s="41"/>
      <c r="S4702" s="41"/>
      <c r="T4702" s="41"/>
      <c r="U4702" s="41"/>
      <c r="V4702" s="41"/>
      <c r="W4702" s="41"/>
      <c r="X4702" s="41"/>
      <c r="Y4702" s="43" t="str">
        <f t="shared" si="146"/>
        <v/>
      </c>
      <c r="Z4702" s="43">
        <v>1036223</v>
      </c>
      <c r="AA4702" s="43" t="e">
        <f t="shared" si="147"/>
        <v>#N/A</v>
      </c>
    </row>
    <row r="4703" spans="1:27" x14ac:dyDescent="0.3">
      <c r="A4703" s="43">
        <v>1654172</v>
      </c>
      <c r="B4703" s="43" t="s">
        <v>4314</v>
      </c>
      <c r="C4703" s="43" t="s">
        <v>560</v>
      </c>
      <c r="D4703" s="41"/>
      <c r="E4703" s="43" t="s">
        <v>34</v>
      </c>
      <c r="F4703" s="43" t="s">
        <v>30</v>
      </c>
      <c r="G4703" s="43">
        <v>18003</v>
      </c>
      <c r="H4703" s="41"/>
      <c r="I4703" s="41"/>
      <c r="J4703" s="43"/>
      <c r="K4703" s="41"/>
      <c r="L4703" s="41"/>
      <c r="M4703" s="41"/>
      <c r="N4703" s="41"/>
      <c r="O4703" s="41"/>
      <c r="P4703" s="41"/>
      <c r="Q4703" s="41"/>
      <c r="R4703" s="41"/>
      <c r="S4703" s="41"/>
      <c r="T4703" s="41"/>
      <c r="U4703" s="41"/>
      <c r="V4703" s="41"/>
      <c r="W4703" s="41"/>
      <c r="X4703" s="41"/>
      <c r="Y4703" s="43" t="str">
        <f t="shared" si="146"/>
        <v>COMP</v>
      </c>
      <c r="Z4703" s="43">
        <v>343175</v>
      </c>
      <c r="AA4703" s="43">
        <f t="shared" si="147"/>
        <v>1654172</v>
      </c>
    </row>
    <row r="4704" spans="1:27" x14ac:dyDescent="0.3">
      <c r="A4704" s="43">
        <v>1734239</v>
      </c>
      <c r="B4704" s="43" t="s">
        <v>4315</v>
      </c>
      <c r="C4704" s="43" t="s">
        <v>345</v>
      </c>
      <c r="D4704" s="41"/>
      <c r="E4704" s="43" t="s">
        <v>6263</v>
      </c>
      <c r="F4704" s="43" t="s">
        <v>30</v>
      </c>
      <c r="G4704" s="43">
        <v>18003</v>
      </c>
      <c r="H4704" s="41"/>
      <c r="I4704" s="41"/>
      <c r="J4704" s="43"/>
      <c r="K4704" s="41"/>
      <c r="L4704" s="41"/>
      <c r="M4704" s="41"/>
      <c r="N4704" s="41"/>
      <c r="O4704" s="41"/>
      <c r="P4704" s="41"/>
      <c r="Q4704" s="41"/>
      <c r="R4704" s="41"/>
      <c r="S4704" s="41"/>
      <c r="T4704" s="41"/>
      <c r="U4704" s="41"/>
      <c r="V4704" s="41"/>
      <c r="W4704" s="41"/>
      <c r="X4704" s="41"/>
      <c r="Y4704" s="43" t="str">
        <f t="shared" si="146"/>
        <v/>
      </c>
      <c r="Z4704" s="43">
        <v>1713201</v>
      </c>
      <c r="AA4704" s="43" t="e">
        <f t="shared" si="147"/>
        <v>#N/A</v>
      </c>
    </row>
    <row r="4705" spans="1:27" x14ac:dyDescent="0.3">
      <c r="A4705" s="43">
        <v>2424029</v>
      </c>
      <c r="B4705" s="43" t="s">
        <v>4316</v>
      </c>
      <c r="C4705" s="43" t="s">
        <v>318</v>
      </c>
      <c r="D4705" s="41"/>
      <c r="E4705" s="43" t="s">
        <v>35</v>
      </c>
      <c r="F4705" s="43" t="s">
        <v>28</v>
      </c>
      <c r="G4705" s="43">
        <v>37043</v>
      </c>
      <c r="H4705" s="41"/>
      <c r="I4705" s="41"/>
      <c r="J4705" s="43"/>
      <c r="K4705" s="41"/>
      <c r="L4705" s="41"/>
      <c r="M4705" s="41"/>
      <c r="N4705" s="41"/>
      <c r="O4705" s="41"/>
      <c r="P4705" s="41"/>
      <c r="Q4705" s="41"/>
      <c r="R4705" s="41"/>
      <c r="S4705" s="41"/>
      <c r="T4705" s="41"/>
      <c r="U4705" s="41"/>
      <c r="V4705" s="41"/>
      <c r="W4705" s="41"/>
      <c r="X4705" s="41"/>
      <c r="Y4705" s="43" t="str">
        <f t="shared" si="146"/>
        <v>COMP</v>
      </c>
      <c r="Z4705" s="43">
        <v>2406489</v>
      </c>
      <c r="AA4705" s="43">
        <f t="shared" si="147"/>
        <v>2424029</v>
      </c>
    </row>
    <row r="4706" spans="1:27" x14ac:dyDescent="0.3">
      <c r="A4706" s="43">
        <v>1483400</v>
      </c>
      <c r="B4706" s="43" t="s">
        <v>4317</v>
      </c>
      <c r="C4706" s="43" t="s">
        <v>4318</v>
      </c>
      <c r="D4706" s="41"/>
      <c r="E4706" s="43" t="s">
        <v>34</v>
      </c>
      <c r="F4706" s="43" t="s">
        <v>30</v>
      </c>
      <c r="G4706" s="43">
        <v>45003</v>
      </c>
      <c r="H4706" s="41"/>
      <c r="I4706" s="41"/>
      <c r="J4706" s="43"/>
      <c r="K4706" s="41"/>
      <c r="L4706" s="41"/>
      <c r="M4706" s="41"/>
      <c r="N4706" s="41"/>
      <c r="O4706" s="41"/>
      <c r="P4706" s="41"/>
      <c r="Q4706" s="41"/>
      <c r="R4706" s="41"/>
      <c r="S4706" s="41"/>
      <c r="T4706" s="41"/>
      <c r="U4706" s="41"/>
      <c r="V4706" s="41"/>
      <c r="W4706" s="41"/>
      <c r="X4706" s="41"/>
      <c r="Y4706" s="43" t="str">
        <f t="shared" si="146"/>
        <v>COMP</v>
      </c>
      <c r="Z4706" s="43">
        <v>2164578</v>
      </c>
      <c r="AA4706" s="43">
        <f t="shared" si="147"/>
        <v>1483400</v>
      </c>
    </row>
    <row r="4707" spans="1:27" x14ac:dyDescent="0.3">
      <c r="A4707" s="43">
        <v>212259</v>
      </c>
      <c r="B4707" s="43" t="s">
        <v>4317</v>
      </c>
      <c r="C4707" s="43" t="s">
        <v>718</v>
      </c>
      <c r="D4707" s="41"/>
      <c r="E4707" s="43" t="s">
        <v>6263</v>
      </c>
      <c r="F4707" s="43" t="s">
        <v>30</v>
      </c>
      <c r="G4707" s="43">
        <v>37043</v>
      </c>
      <c r="H4707" s="41"/>
      <c r="I4707" s="41"/>
      <c r="J4707" s="43"/>
      <c r="K4707" s="41"/>
      <c r="L4707" s="41"/>
      <c r="M4707" s="41"/>
      <c r="N4707" s="41"/>
      <c r="O4707" s="41"/>
      <c r="P4707" s="41"/>
      <c r="Q4707" s="41"/>
      <c r="R4707" s="41"/>
      <c r="S4707" s="41"/>
      <c r="T4707" s="41"/>
      <c r="U4707" s="41"/>
      <c r="V4707" s="41"/>
      <c r="W4707" s="41"/>
      <c r="X4707" s="41"/>
      <c r="Y4707" s="43" t="str">
        <f t="shared" si="146"/>
        <v>COMP</v>
      </c>
      <c r="Z4707" s="43">
        <v>2338348</v>
      </c>
      <c r="AA4707" s="43">
        <f t="shared" si="147"/>
        <v>212259</v>
      </c>
    </row>
    <row r="4708" spans="1:27" x14ac:dyDescent="0.3">
      <c r="A4708" s="43">
        <v>1806342</v>
      </c>
      <c r="B4708" s="43" t="s">
        <v>4317</v>
      </c>
      <c r="C4708" s="43" t="s">
        <v>484</v>
      </c>
      <c r="D4708" s="41"/>
      <c r="E4708" s="43" t="s">
        <v>29</v>
      </c>
      <c r="F4708" s="43" t="s">
        <v>28</v>
      </c>
      <c r="G4708" s="43">
        <v>37043</v>
      </c>
      <c r="H4708" s="41"/>
      <c r="I4708" s="41"/>
      <c r="J4708" s="43"/>
      <c r="K4708" s="41"/>
      <c r="L4708" s="41"/>
      <c r="M4708" s="41"/>
      <c r="N4708" s="41"/>
      <c r="O4708" s="41"/>
      <c r="P4708" s="41"/>
      <c r="Q4708" s="41"/>
      <c r="R4708" s="41"/>
      <c r="S4708" s="41"/>
      <c r="T4708" s="41"/>
      <c r="U4708" s="41"/>
      <c r="V4708" s="41"/>
      <c r="W4708" s="41"/>
      <c r="X4708" s="41"/>
      <c r="Y4708" s="43" t="str">
        <f t="shared" si="146"/>
        <v>COMP</v>
      </c>
      <c r="Z4708" s="43">
        <v>2359836</v>
      </c>
      <c r="AA4708" s="43">
        <f t="shared" si="147"/>
        <v>1806342</v>
      </c>
    </row>
    <row r="4709" spans="1:27" x14ac:dyDescent="0.3">
      <c r="A4709" s="43">
        <v>1643681</v>
      </c>
      <c r="B4709" s="43" t="s">
        <v>4317</v>
      </c>
      <c r="C4709" s="43" t="s">
        <v>319</v>
      </c>
      <c r="D4709" s="41"/>
      <c r="E4709" s="43" t="s">
        <v>29</v>
      </c>
      <c r="F4709" s="43" t="s">
        <v>30</v>
      </c>
      <c r="G4709" s="43">
        <v>37043</v>
      </c>
      <c r="H4709" s="41"/>
      <c r="I4709" s="41"/>
      <c r="J4709" s="43"/>
      <c r="K4709" s="41"/>
      <c r="L4709" s="41"/>
      <c r="M4709" s="41"/>
      <c r="N4709" s="41"/>
      <c r="O4709" s="41"/>
      <c r="P4709" s="41"/>
      <c r="Q4709" s="41"/>
      <c r="R4709" s="41"/>
      <c r="S4709" s="41"/>
      <c r="T4709" s="41"/>
      <c r="U4709" s="41"/>
      <c r="V4709" s="41"/>
      <c r="W4709" s="41"/>
      <c r="X4709" s="41"/>
      <c r="Y4709" s="43" t="str">
        <f t="shared" si="146"/>
        <v>COMP</v>
      </c>
      <c r="Z4709" s="43">
        <v>511258</v>
      </c>
      <c r="AA4709" s="43">
        <f t="shared" si="147"/>
        <v>1643681</v>
      </c>
    </row>
    <row r="4710" spans="1:27" x14ac:dyDescent="0.3">
      <c r="A4710" s="43">
        <v>1002182</v>
      </c>
      <c r="B4710" s="43" t="s">
        <v>4317</v>
      </c>
      <c r="C4710" s="43" t="s">
        <v>3793</v>
      </c>
      <c r="D4710" s="41"/>
      <c r="E4710" s="43" t="s">
        <v>29</v>
      </c>
      <c r="F4710" s="43" t="s">
        <v>30</v>
      </c>
      <c r="G4710" s="43">
        <v>45008</v>
      </c>
      <c r="H4710" s="41"/>
      <c r="I4710" s="41"/>
      <c r="J4710" s="43"/>
      <c r="K4710" s="41"/>
      <c r="L4710" s="41"/>
      <c r="M4710" s="41"/>
      <c r="N4710" s="41"/>
      <c r="O4710" s="41"/>
      <c r="P4710" s="41"/>
      <c r="Q4710" s="41"/>
      <c r="R4710" s="41"/>
      <c r="S4710" s="41"/>
      <c r="T4710" s="41"/>
      <c r="U4710" s="41"/>
      <c r="V4710" s="41"/>
      <c r="W4710" s="41"/>
      <c r="X4710" s="41"/>
      <c r="Y4710" s="43" t="str">
        <f t="shared" si="146"/>
        <v>COMP</v>
      </c>
      <c r="Z4710" s="43">
        <v>1558889</v>
      </c>
      <c r="AA4710" s="43">
        <f t="shared" si="147"/>
        <v>1002182</v>
      </c>
    </row>
    <row r="4711" spans="1:27" x14ac:dyDescent="0.3">
      <c r="A4711" s="43">
        <v>563285</v>
      </c>
      <c r="B4711" s="43" t="s">
        <v>4317</v>
      </c>
      <c r="C4711" s="43" t="s">
        <v>469</v>
      </c>
      <c r="D4711" s="41"/>
      <c r="E4711" s="43" t="s">
        <v>6263</v>
      </c>
      <c r="F4711" s="43" t="s">
        <v>28</v>
      </c>
      <c r="G4711" s="43">
        <v>37043</v>
      </c>
      <c r="H4711" s="41"/>
      <c r="I4711" s="41"/>
      <c r="J4711" s="43"/>
      <c r="K4711" s="41"/>
      <c r="L4711" s="41"/>
      <c r="M4711" s="41"/>
      <c r="N4711" s="41"/>
      <c r="O4711" s="41"/>
      <c r="P4711" s="41"/>
      <c r="Q4711" s="41"/>
      <c r="R4711" s="41"/>
      <c r="S4711" s="41"/>
      <c r="T4711" s="41"/>
      <c r="U4711" s="41"/>
      <c r="V4711" s="41"/>
      <c r="W4711" s="41"/>
      <c r="X4711" s="41"/>
      <c r="Y4711" s="43" t="str">
        <f t="shared" si="146"/>
        <v>COMP</v>
      </c>
      <c r="Z4711" s="43">
        <v>2372005</v>
      </c>
      <c r="AA4711" s="43">
        <f t="shared" si="147"/>
        <v>563285</v>
      </c>
    </row>
    <row r="4712" spans="1:27" x14ac:dyDescent="0.3">
      <c r="A4712" s="43">
        <v>2273438</v>
      </c>
      <c r="B4712" s="43" t="s">
        <v>4319</v>
      </c>
      <c r="C4712" s="43" t="s">
        <v>305</v>
      </c>
      <c r="D4712" s="41"/>
      <c r="E4712" s="43" t="s">
        <v>29</v>
      </c>
      <c r="F4712" s="43" t="s">
        <v>28</v>
      </c>
      <c r="G4712" s="43">
        <v>18031</v>
      </c>
      <c r="H4712" s="41"/>
      <c r="I4712" s="41"/>
      <c r="J4712" s="43"/>
      <c r="K4712" s="41"/>
      <c r="L4712" s="41"/>
      <c r="M4712" s="41"/>
      <c r="N4712" s="41"/>
      <c r="O4712" s="41"/>
      <c r="P4712" s="41"/>
      <c r="Q4712" s="41"/>
      <c r="R4712" s="41"/>
      <c r="S4712" s="41"/>
      <c r="T4712" s="41"/>
      <c r="U4712" s="41"/>
      <c r="V4712" s="41"/>
      <c r="W4712" s="41"/>
      <c r="X4712" s="41"/>
      <c r="Y4712" s="43" t="str">
        <f t="shared" si="146"/>
        <v>COMP</v>
      </c>
      <c r="Z4712" s="43">
        <v>1556536</v>
      </c>
      <c r="AA4712" s="43">
        <f t="shared" si="147"/>
        <v>2273438</v>
      </c>
    </row>
    <row r="4713" spans="1:27" x14ac:dyDescent="0.3">
      <c r="A4713" s="43">
        <v>2410677</v>
      </c>
      <c r="B4713" s="43" t="s">
        <v>4319</v>
      </c>
      <c r="C4713" s="43" t="s">
        <v>1439</v>
      </c>
      <c r="D4713" s="41"/>
      <c r="E4713" s="43" t="s">
        <v>6263</v>
      </c>
      <c r="F4713" s="43" t="s">
        <v>28</v>
      </c>
      <c r="G4713" s="43">
        <v>37016</v>
      </c>
      <c r="H4713" s="41"/>
      <c r="I4713" s="41"/>
      <c r="J4713" s="43"/>
      <c r="K4713" s="41"/>
      <c r="L4713" s="41"/>
      <c r="M4713" s="41"/>
      <c r="N4713" s="41"/>
      <c r="O4713" s="41"/>
      <c r="P4713" s="41"/>
      <c r="Q4713" s="41"/>
      <c r="R4713" s="41"/>
      <c r="S4713" s="41"/>
      <c r="T4713" s="41"/>
      <c r="U4713" s="41"/>
      <c r="V4713" s="41"/>
      <c r="W4713" s="41"/>
      <c r="X4713" s="41"/>
      <c r="Y4713" s="43" t="str">
        <f t="shared" si="146"/>
        <v>COMP</v>
      </c>
      <c r="Z4713" s="43">
        <v>239877</v>
      </c>
      <c r="AA4713" s="43">
        <f t="shared" si="147"/>
        <v>2410677</v>
      </c>
    </row>
    <row r="4714" spans="1:27" x14ac:dyDescent="0.3">
      <c r="A4714" s="43">
        <v>1236318</v>
      </c>
      <c r="B4714" s="43" t="s">
        <v>4319</v>
      </c>
      <c r="C4714" s="43" t="s">
        <v>346</v>
      </c>
      <c r="D4714" s="41"/>
      <c r="E4714" s="43" t="s">
        <v>6263</v>
      </c>
      <c r="F4714" s="43" t="s">
        <v>28</v>
      </c>
      <c r="G4714" s="43">
        <v>18005</v>
      </c>
      <c r="H4714" s="41"/>
      <c r="I4714" s="41"/>
      <c r="J4714" s="43"/>
      <c r="K4714" s="41"/>
      <c r="L4714" s="41"/>
      <c r="M4714" s="41"/>
      <c r="N4714" s="41"/>
      <c r="O4714" s="41"/>
      <c r="P4714" s="41"/>
      <c r="Q4714" s="41"/>
      <c r="R4714" s="41"/>
      <c r="S4714" s="41"/>
      <c r="T4714" s="41"/>
      <c r="U4714" s="41"/>
      <c r="V4714" s="41"/>
      <c r="W4714" s="41"/>
      <c r="X4714" s="41"/>
      <c r="Y4714" s="43" t="str">
        <f t="shared" si="146"/>
        <v>COMP</v>
      </c>
      <c r="Z4714" s="43">
        <v>2172817</v>
      </c>
      <c r="AA4714" s="43">
        <f t="shared" si="147"/>
        <v>1236318</v>
      </c>
    </row>
    <row r="4715" spans="1:27" x14ac:dyDescent="0.3">
      <c r="A4715" s="43">
        <v>2275864</v>
      </c>
      <c r="B4715" s="43" t="s">
        <v>4320</v>
      </c>
      <c r="C4715" s="43" t="s">
        <v>260</v>
      </c>
      <c r="D4715" s="41"/>
      <c r="E4715" s="43" t="s">
        <v>34</v>
      </c>
      <c r="F4715" s="43" t="s">
        <v>28</v>
      </c>
      <c r="G4715" s="43">
        <v>37023</v>
      </c>
      <c r="H4715" s="41"/>
      <c r="I4715" s="41"/>
      <c r="J4715" s="43"/>
      <c r="K4715" s="41"/>
      <c r="L4715" s="41"/>
      <c r="M4715" s="41"/>
      <c r="N4715" s="41"/>
      <c r="O4715" s="41"/>
      <c r="P4715" s="41"/>
      <c r="Q4715" s="41"/>
      <c r="R4715" s="41"/>
      <c r="S4715" s="41"/>
      <c r="T4715" s="41"/>
      <c r="U4715" s="41"/>
      <c r="V4715" s="41"/>
      <c r="W4715" s="41"/>
      <c r="X4715" s="41"/>
      <c r="Y4715" s="43" t="str">
        <f t="shared" si="146"/>
        <v>COMP</v>
      </c>
      <c r="Z4715" s="43">
        <v>1698932</v>
      </c>
      <c r="AA4715" s="43">
        <f t="shared" si="147"/>
        <v>2275864</v>
      </c>
    </row>
    <row r="4716" spans="1:27" x14ac:dyDescent="0.3">
      <c r="A4716" s="43">
        <v>212142</v>
      </c>
      <c r="B4716" s="43" t="s">
        <v>4321</v>
      </c>
      <c r="C4716" s="43" t="s">
        <v>502</v>
      </c>
      <c r="D4716" s="41"/>
      <c r="E4716" s="43" t="s">
        <v>6263</v>
      </c>
      <c r="F4716" s="43" t="s">
        <v>30</v>
      </c>
      <c r="G4716" s="43">
        <v>41026</v>
      </c>
      <c r="H4716" s="41"/>
      <c r="I4716" s="41"/>
      <c r="J4716" s="43"/>
      <c r="K4716" s="41"/>
      <c r="L4716" s="41"/>
      <c r="M4716" s="41"/>
      <c r="N4716" s="41"/>
      <c r="O4716" s="41"/>
      <c r="P4716" s="41"/>
      <c r="Q4716" s="41"/>
      <c r="R4716" s="41"/>
      <c r="S4716" s="41"/>
      <c r="T4716" s="41"/>
      <c r="U4716" s="41"/>
      <c r="V4716" s="41"/>
      <c r="W4716" s="41"/>
      <c r="X4716" s="41"/>
      <c r="Y4716" s="43" t="str">
        <f t="shared" si="146"/>
        <v/>
      </c>
      <c r="Z4716" s="43">
        <v>2342450</v>
      </c>
      <c r="AA4716" s="43" t="e">
        <f t="shared" si="147"/>
        <v>#N/A</v>
      </c>
    </row>
    <row r="4717" spans="1:27" x14ac:dyDescent="0.3">
      <c r="A4717" s="43">
        <v>320818</v>
      </c>
      <c r="B4717" s="43" t="s">
        <v>4322</v>
      </c>
      <c r="C4717" s="43" t="s">
        <v>422</v>
      </c>
      <c r="D4717" s="41"/>
      <c r="E4717" s="43" t="s">
        <v>6263</v>
      </c>
      <c r="F4717" s="43" t="s">
        <v>28</v>
      </c>
      <c r="G4717" s="43">
        <v>18035</v>
      </c>
      <c r="H4717" s="41"/>
      <c r="I4717" s="41"/>
      <c r="J4717" s="43"/>
      <c r="K4717" s="41"/>
      <c r="L4717" s="41"/>
      <c r="M4717" s="41"/>
      <c r="N4717" s="41"/>
      <c r="O4717" s="41"/>
      <c r="P4717" s="41"/>
      <c r="Q4717" s="41"/>
      <c r="R4717" s="41"/>
      <c r="S4717" s="41"/>
      <c r="T4717" s="41"/>
      <c r="U4717" s="41"/>
      <c r="V4717" s="41"/>
      <c r="W4717" s="41"/>
      <c r="X4717" s="41"/>
      <c r="Y4717" s="43" t="str">
        <f t="shared" si="146"/>
        <v/>
      </c>
      <c r="Z4717" s="43">
        <v>1333073</v>
      </c>
      <c r="AA4717" s="43" t="e">
        <f t="shared" si="147"/>
        <v>#N/A</v>
      </c>
    </row>
    <row r="4718" spans="1:27" x14ac:dyDescent="0.3">
      <c r="A4718" s="43">
        <v>1317725</v>
      </c>
      <c r="B4718" s="43" t="s">
        <v>4323</v>
      </c>
      <c r="C4718" s="43" t="s">
        <v>865</v>
      </c>
      <c r="D4718" s="41"/>
      <c r="E4718" s="43" t="s">
        <v>34</v>
      </c>
      <c r="F4718" s="43" t="s">
        <v>30</v>
      </c>
      <c r="G4718" s="43">
        <v>37027</v>
      </c>
      <c r="H4718" s="41"/>
      <c r="I4718" s="41"/>
      <c r="J4718" s="43"/>
      <c r="K4718" s="41"/>
      <c r="L4718" s="41"/>
      <c r="M4718" s="41"/>
      <c r="N4718" s="41"/>
      <c r="O4718" s="41"/>
      <c r="P4718" s="41"/>
      <c r="Q4718" s="41"/>
      <c r="R4718" s="41"/>
      <c r="S4718" s="41"/>
      <c r="T4718" s="41"/>
      <c r="U4718" s="41"/>
      <c r="V4718" s="41"/>
      <c r="W4718" s="41"/>
      <c r="X4718" s="41"/>
      <c r="Y4718" s="43" t="str">
        <f t="shared" si="146"/>
        <v>COMP</v>
      </c>
      <c r="Z4718" s="43">
        <v>1967446</v>
      </c>
      <c r="AA4718" s="43">
        <f t="shared" si="147"/>
        <v>1317725</v>
      </c>
    </row>
    <row r="4719" spans="1:27" x14ac:dyDescent="0.3">
      <c r="A4719" s="43">
        <v>503001</v>
      </c>
      <c r="B4719" s="43" t="s">
        <v>4323</v>
      </c>
      <c r="C4719" s="43" t="s">
        <v>508</v>
      </c>
      <c r="D4719" s="41"/>
      <c r="E4719" s="43" t="s">
        <v>6263</v>
      </c>
      <c r="F4719" s="43" t="s">
        <v>28</v>
      </c>
      <c r="G4719" s="43">
        <v>37027</v>
      </c>
      <c r="H4719" s="41"/>
      <c r="I4719" s="41"/>
      <c r="J4719" s="43"/>
      <c r="K4719" s="41"/>
      <c r="L4719" s="41"/>
      <c r="M4719" s="41"/>
      <c r="N4719" s="41"/>
      <c r="O4719" s="41"/>
      <c r="P4719" s="41"/>
      <c r="Q4719" s="41"/>
      <c r="R4719" s="41"/>
      <c r="S4719" s="41"/>
      <c r="T4719" s="41"/>
      <c r="U4719" s="41"/>
      <c r="V4719" s="41"/>
      <c r="W4719" s="41"/>
      <c r="X4719" s="41"/>
      <c r="Y4719" s="43" t="str">
        <f t="shared" si="146"/>
        <v>COMP</v>
      </c>
      <c r="Z4719" s="43">
        <v>2434708</v>
      </c>
      <c r="AA4719" s="43">
        <f t="shared" si="147"/>
        <v>503001</v>
      </c>
    </row>
    <row r="4720" spans="1:27" x14ac:dyDescent="0.3">
      <c r="A4720" s="43">
        <v>2380190</v>
      </c>
      <c r="B4720" s="43" t="s">
        <v>4324</v>
      </c>
      <c r="C4720" s="43" t="s">
        <v>357</v>
      </c>
      <c r="D4720" s="41"/>
      <c r="E4720" s="43" t="s">
        <v>6263</v>
      </c>
      <c r="F4720" s="43" t="s">
        <v>30</v>
      </c>
      <c r="G4720" s="43">
        <v>37021</v>
      </c>
      <c r="H4720" s="41"/>
      <c r="I4720" s="41"/>
      <c r="J4720" s="43"/>
      <c r="K4720" s="41"/>
      <c r="L4720" s="41"/>
      <c r="M4720" s="41"/>
      <c r="N4720" s="41"/>
      <c r="O4720" s="41"/>
      <c r="P4720" s="41"/>
      <c r="Q4720" s="41"/>
      <c r="R4720" s="41"/>
      <c r="S4720" s="41"/>
      <c r="T4720" s="41"/>
      <c r="U4720" s="41"/>
      <c r="V4720" s="41"/>
      <c r="W4720" s="41"/>
      <c r="X4720" s="41"/>
      <c r="Y4720" s="43" t="str">
        <f t="shared" si="146"/>
        <v/>
      </c>
      <c r="Z4720" s="43">
        <v>2074012</v>
      </c>
      <c r="AA4720" s="43" t="e">
        <f t="shared" si="147"/>
        <v>#N/A</v>
      </c>
    </row>
    <row r="4721" spans="1:27" x14ac:dyDescent="0.3">
      <c r="A4721" s="43">
        <v>2340692</v>
      </c>
      <c r="B4721" s="43" t="s">
        <v>4325</v>
      </c>
      <c r="C4721" s="43" t="s">
        <v>244</v>
      </c>
      <c r="D4721" s="41"/>
      <c r="E4721" s="43" t="s">
        <v>6263</v>
      </c>
      <c r="F4721" s="43" t="s">
        <v>28</v>
      </c>
      <c r="G4721" s="43">
        <v>37045</v>
      </c>
      <c r="H4721" s="41"/>
      <c r="I4721" s="41"/>
      <c r="J4721" s="43"/>
      <c r="K4721" s="41"/>
      <c r="L4721" s="41"/>
      <c r="M4721" s="41"/>
      <c r="N4721" s="41"/>
      <c r="O4721" s="41"/>
      <c r="P4721" s="41"/>
      <c r="Q4721" s="41"/>
      <c r="R4721" s="41"/>
      <c r="S4721" s="41"/>
      <c r="T4721" s="41"/>
      <c r="U4721" s="41"/>
      <c r="V4721" s="41"/>
      <c r="W4721" s="41"/>
      <c r="X4721" s="41"/>
      <c r="Y4721" s="43" t="str">
        <f t="shared" si="146"/>
        <v>COMP</v>
      </c>
      <c r="Z4721" s="43">
        <v>1036781</v>
      </c>
      <c r="AA4721" s="43">
        <f t="shared" si="147"/>
        <v>2340692</v>
      </c>
    </row>
    <row r="4722" spans="1:27" x14ac:dyDescent="0.3">
      <c r="A4722" s="43">
        <v>2415626</v>
      </c>
      <c r="B4722" s="43" t="s">
        <v>4325</v>
      </c>
      <c r="C4722" s="43" t="s">
        <v>924</v>
      </c>
      <c r="D4722" s="41"/>
      <c r="E4722" s="43" t="s">
        <v>6263</v>
      </c>
      <c r="F4722" s="43" t="s">
        <v>30</v>
      </c>
      <c r="G4722" s="43">
        <v>37045</v>
      </c>
      <c r="H4722" s="41"/>
      <c r="I4722" s="41"/>
      <c r="J4722" s="43"/>
      <c r="K4722" s="41"/>
      <c r="L4722" s="41"/>
      <c r="M4722" s="41"/>
      <c r="N4722" s="41"/>
      <c r="O4722" s="41"/>
      <c r="P4722" s="41"/>
      <c r="Q4722" s="41"/>
      <c r="R4722" s="41"/>
      <c r="S4722" s="41"/>
      <c r="T4722" s="41"/>
      <c r="U4722" s="41"/>
      <c r="V4722" s="41"/>
      <c r="W4722" s="41"/>
      <c r="X4722" s="41"/>
      <c r="Y4722" s="43" t="str">
        <f t="shared" si="146"/>
        <v/>
      </c>
      <c r="Z4722" s="43">
        <v>1147934</v>
      </c>
      <c r="AA4722" s="43" t="e">
        <f t="shared" si="147"/>
        <v>#N/A</v>
      </c>
    </row>
    <row r="4723" spans="1:27" x14ac:dyDescent="0.3">
      <c r="A4723" s="43">
        <v>436131</v>
      </c>
      <c r="B4723" s="43" t="s">
        <v>4326</v>
      </c>
      <c r="C4723" s="43" t="s">
        <v>408</v>
      </c>
      <c r="D4723" s="41"/>
      <c r="E4723" s="43" t="s">
        <v>6263</v>
      </c>
      <c r="F4723" s="43" t="s">
        <v>30</v>
      </c>
      <c r="G4723" s="43">
        <v>28030</v>
      </c>
      <c r="H4723" s="41"/>
      <c r="I4723" s="41"/>
      <c r="J4723" s="43"/>
      <c r="K4723" s="41"/>
      <c r="L4723" s="41"/>
      <c r="M4723" s="41"/>
      <c r="N4723" s="41"/>
      <c r="O4723" s="41"/>
      <c r="P4723" s="41"/>
      <c r="Q4723" s="41"/>
      <c r="R4723" s="41"/>
      <c r="S4723" s="41"/>
      <c r="T4723" s="41"/>
      <c r="U4723" s="41"/>
      <c r="V4723" s="41"/>
      <c r="W4723" s="41"/>
      <c r="X4723" s="41"/>
      <c r="Y4723" s="43" t="str">
        <f t="shared" si="146"/>
        <v>COMP</v>
      </c>
      <c r="Z4723" s="43">
        <v>503297</v>
      </c>
      <c r="AA4723" s="43">
        <f t="shared" si="147"/>
        <v>436131</v>
      </c>
    </row>
    <row r="4724" spans="1:27" x14ac:dyDescent="0.3">
      <c r="A4724" s="43">
        <v>358191</v>
      </c>
      <c r="B4724" s="43" t="s">
        <v>4326</v>
      </c>
      <c r="C4724" s="43" t="s">
        <v>525</v>
      </c>
      <c r="D4724" s="41"/>
      <c r="E4724" s="43" t="s">
        <v>6263</v>
      </c>
      <c r="F4724" s="43" t="s">
        <v>28</v>
      </c>
      <c r="G4724" s="43">
        <v>28030</v>
      </c>
      <c r="H4724" s="41"/>
      <c r="I4724" s="41"/>
      <c r="J4724" s="43"/>
      <c r="K4724" s="41"/>
      <c r="L4724" s="41"/>
      <c r="M4724" s="41"/>
      <c r="N4724" s="41"/>
      <c r="O4724" s="41"/>
      <c r="P4724" s="41"/>
      <c r="Q4724" s="41"/>
      <c r="R4724" s="41"/>
      <c r="S4724" s="41"/>
      <c r="T4724" s="41"/>
      <c r="U4724" s="41"/>
      <c r="V4724" s="41"/>
      <c r="W4724" s="41"/>
      <c r="X4724" s="41"/>
      <c r="Y4724" s="43" t="str">
        <f t="shared" si="146"/>
        <v>COMP</v>
      </c>
      <c r="Z4724" s="43">
        <v>318240</v>
      </c>
      <c r="AA4724" s="43">
        <f t="shared" si="147"/>
        <v>358191</v>
      </c>
    </row>
    <row r="4725" spans="1:27" x14ac:dyDescent="0.3">
      <c r="A4725" s="43">
        <v>443540</v>
      </c>
      <c r="B4725" s="43" t="s">
        <v>4327</v>
      </c>
      <c r="C4725" s="43" t="s">
        <v>397</v>
      </c>
      <c r="D4725" s="41"/>
      <c r="E4725" s="43" t="s">
        <v>6263</v>
      </c>
      <c r="F4725" s="43" t="s">
        <v>28</v>
      </c>
      <c r="G4725" s="43">
        <v>28041</v>
      </c>
      <c r="H4725" s="41"/>
      <c r="I4725" s="41"/>
      <c r="J4725" s="43"/>
      <c r="K4725" s="41"/>
      <c r="L4725" s="41"/>
      <c r="M4725" s="41"/>
      <c r="N4725" s="41"/>
      <c r="O4725" s="41"/>
      <c r="P4725" s="41"/>
      <c r="Q4725" s="41"/>
      <c r="R4725" s="41"/>
      <c r="S4725" s="41"/>
      <c r="T4725" s="41"/>
      <c r="U4725" s="41"/>
      <c r="V4725" s="41"/>
      <c r="W4725" s="41"/>
      <c r="X4725" s="41"/>
      <c r="Y4725" s="43" t="str">
        <f t="shared" si="146"/>
        <v/>
      </c>
      <c r="Z4725" s="43">
        <v>1443144</v>
      </c>
      <c r="AA4725" s="43" t="e">
        <f t="shared" si="147"/>
        <v>#N/A</v>
      </c>
    </row>
    <row r="4726" spans="1:27" x14ac:dyDescent="0.3">
      <c r="A4726" s="43">
        <v>2421230</v>
      </c>
      <c r="B4726" s="43" t="s">
        <v>4328</v>
      </c>
      <c r="C4726" s="43" t="s">
        <v>355</v>
      </c>
      <c r="D4726" s="41"/>
      <c r="E4726" s="43" t="s">
        <v>31</v>
      </c>
      <c r="F4726" s="43" t="s">
        <v>30</v>
      </c>
      <c r="G4726" s="43">
        <v>37015</v>
      </c>
      <c r="H4726" s="41"/>
      <c r="I4726" s="41"/>
      <c r="J4726" s="43"/>
      <c r="K4726" s="41"/>
      <c r="L4726" s="41"/>
      <c r="M4726" s="41"/>
      <c r="N4726" s="41"/>
      <c r="O4726" s="41"/>
      <c r="P4726" s="41"/>
      <c r="Q4726" s="41"/>
      <c r="R4726" s="41"/>
      <c r="S4726" s="41"/>
      <c r="T4726" s="41"/>
      <c r="U4726" s="41"/>
      <c r="V4726" s="41"/>
      <c r="W4726" s="41"/>
      <c r="X4726" s="41"/>
      <c r="Y4726" s="43" t="str">
        <f t="shared" si="146"/>
        <v>COMP</v>
      </c>
      <c r="Z4726" s="43">
        <v>1323282</v>
      </c>
      <c r="AA4726" s="43">
        <f t="shared" si="147"/>
        <v>2421230</v>
      </c>
    </row>
    <row r="4727" spans="1:27" x14ac:dyDescent="0.3">
      <c r="A4727" s="43">
        <v>2325397</v>
      </c>
      <c r="B4727" s="43" t="s">
        <v>4328</v>
      </c>
      <c r="C4727" s="43" t="s">
        <v>340</v>
      </c>
      <c r="D4727" s="41"/>
      <c r="E4727" s="43" t="s">
        <v>29</v>
      </c>
      <c r="F4727" s="43" t="s">
        <v>30</v>
      </c>
      <c r="G4727" s="43">
        <v>37015</v>
      </c>
      <c r="H4727" s="41"/>
      <c r="I4727" s="41"/>
      <c r="J4727" s="43"/>
      <c r="K4727" s="41"/>
      <c r="L4727" s="41"/>
      <c r="M4727" s="41"/>
      <c r="N4727" s="41"/>
      <c r="O4727" s="41"/>
      <c r="P4727" s="41"/>
      <c r="Q4727" s="41"/>
      <c r="R4727" s="41"/>
      <c r="S4727" s="41"/>
      <c r="T4727" s="41"/>
      <c r="U4727" s="41"/>
      <c r="V4727" s="41"/>
      <c r="W4727" s="41"/>
      <c r="X4727" s="41"/>
      <c r="Y4727" s="43" t="str">
        <f t="shared" si="146"/>
        <v>COMP</v>
      </c>
      <c r="Z4727" s="43">
        <v>1863221</v>
      </c>
      <c r="AA4727" s="43">
        <f t="shared" si="147"/>
        <v>2325397</v>
      </c>
    </row>
    <row r="4728" spans="1:27" x14ac:dyDescent="0.3">
      <c r="A4728" s="43">
        <v>2176660</v>
      </c>
      <c r="B4728" s="43" t="s">
        <v>4329</v>
      </c>
      <c r="C4728" s="43" t="s">
        <v>454</v>
      </c>
      <c r="D4728" s="41"/>
      <c r="E4728" s="43" t="s">
        <v>6263</v>
      </c>
      <c r="F4728" s="43" t="s">
        <v>30</v>
      </c>
      <c r="G4728" s="43">
        <v>28041</v>
      </c>
      <c r="H4728" s="41"/>
      <c r="I4728" s="41"/>
      <c r="J4728" s="43"/>
      <c r="K4728" s="41"/>
      <c r="L4728" s="41"/>
      <c r="M4728" s="41"/>
      <c r="N4728" s="41"/>
      <c r="O4728" s="41"/>
      <c r="P4728" s="41"/>
      <c r="Q4728" s="41"/>
      <c r="R4728" s="41"/>
      <c r="S4728" s="41"/>
      <c r="T4728" s="41"/>
      <c r="U4728" s="41"/>
      <c r="V4728" s="41"/>
      <c r="W4728" s="41"/>
      <c r="X4728" s="41"/>
      <c r="Y4728" s="43" t="str">
        <f t="shared" si="146"/>
        <v>COMP</v>
      </c>
      <c r="Z4728" s="43">
        <v>1884981</v>
      </c>
      <c r="AA4728" s="43">
        <f t="shared" si="147"/>
        <v>2176660</v>
      </c>
    </row>
    <row r="4729" spans="1:27" x14ac:dyDescent="0.3">
      <c r="A4729" s="43">
        <v>2200073</v>
      </c>
      <c r="B4729" s="43" t="s">
        <v>4330</v>
      </c>
      <c r="C4729" s="43" t="s">
        <v>2470</v>
      </c>
      <c r="D4729" s="41"/>
      <c r="E4729" s="43" t="s">
        <v>31</v>
      </c>
      <c r="F4729" s="43" t="s">
        <v>28</v>
      </c>
      <c r="G4729" s="43">
        <v>41003</v>
      </c>
      <c r="H4729" s="41"/>
      <c r="I4729" s="41"/>
      <c r="J4729" s="43"/>
      <c r="K4729" s="41"/>
      <c r="L4729" s="41"/>
      <c r="M4729" s="41"/>
      <c r="N4729" s="41"/>
      <c r="O4729" s="41"/>
      <c r="P4729" s="41"/>
      <c r="Q4729" s="41"/>
      <c r="R4729" s="41"/>
      <c r="S4729" s="41"/>
      <c r="T4729" s="41"/>
      <c r="U4729" s="41"/>
      <c r="V4729" s="41"/>
      <c r="W4729" s="41"/>
      <c r="X4729" s="41"/>
      <c r="Y4729" s="43" t="str">
        <f t="shared" si="146"/>
        <v>COMP</v>
      </c>
      <c r="Z4729" s="43">
        <v>1983511</v>
      </c>
      <c r="AA4729" s="43">
        <f t="shared" si="147"/>
        <v>2200073</v>
      </c>
    </row>
    <row r="4730" spans="1:27" x14ac:dyDescent="0.3">
      <c r="A4730" s="43">
        <v>1965773</v>
      </c>
      <c r="B4730" s="43" t="s">
        <v>4331</v>
      </c>
      <c r="C4730" s="43" t="s">
        <v>4332</v>
      </c>
      <c r="D4730" s="41"/>
      <c r="E4730" s="43" t="s">
        <v>29</v>
      </c>
      <c r="F4730" s="43" t="s">
        <v>28</v>
      </c>
      <c r="G4730" s="43">
        <v>41003</v>
      </c>
      <c r="H4730" s="41"/>
      <c r="I4730" s="41"/>
      <c r="J4730" s="43"/>
      <c r="K4730" s="41"/>
      <c r="L4730" s="41"/>
      <c r="M4730" s="41"/>
      <c r="N4730" s="41"/>
      <c r="O4730" s="41"/>
      <c r="P4730" s="41"/>
      <c r="Q4730" s="41"/>
      <c r="R4730" s="41"/>
      <c r="S4730" s="41"/>
      <c r="T4730" s="41"/>
      <c r="U4730" s="41"/>
      <c r="V4730" s="41"/>
      <c r="W4730" s="41"/>
      <c r="X4730" s="41"/>
      <c r="Y4730" s="43" t="str">
        <f t="shared" si="146"/>
        <v>COMP</v>
      </c>
      <c r="Z4730" s="43">
        <v>1382990</v>
      </c>
      <c r="AA4730" s="43">
        <f t="shared" si="147"/>
        <v>1965773</v>
      </c>
    </row>
    <row r="4731" spans="1:27" x14ac:dyDescent="0.3">
      <c r="A4731" s="43">
        <v>1854207</v>
      </c>
      <c r="B4731" s="43" t="s">
        <v>4333</v>
      </c>
      <c r="C4731" s="43" t="s">
        <v>165</v>
      </c>
      <c r="D4731" s="41"/>
      <c r="E4731" s="43" t="s">
        <v>6263</v>
      </c>
      <c r="F4731" s="43" t="s">
        <v>30</v>
      </c>
      <c r="G4731" s="43">
        <v>18005</v>
      </c>
      <c r="H4731" s="41"/>
      <c r="I4731" s="41"/>
      <c r="J4731" s="43"/>
      <c r="K4731" s="41"/>
      <c r="L4731" s="41"/>
      <c r="M4731" s="41"/>
      <c r="N4731" s="41"/>
      <c r="O4731" s="41"/>
      <c r="P4731" s="41"/>
      <c r="Q4731" s="41"/>
      <c r="R4731" s="41"/>
      <c r="S4731" s="41"/>
      <c r="T4731" s="41"/>
      <c r="U4731" s="41"/>
      <c r="V4731" s="41"/>
      <c r="W4731" s="41"/>
      <c r="X4731" s="41"/>
      <c r="Y4731" s="43" t="str">
        <f t="shared" si="146"/>
        <v/>
      </c>
      <c r="Z4731" s="43">
        <v>2264264</v>
      </c>
      <c r="AA4731" s="43" t="e">
        <f t="shared" si="147"/>
        <v>#N/A</v>
      </c>
    </row>
    <row r="4732" spans="1:27" x14ac:dyDescent="0.3">
      <c r="A4732" s="43">
        <v>2335928</v>
      </c>
      <c r="B4732" s="43" t="s">
        <v>4334</v>
      </c>
      <c r="C4732" s="43" t="s">
        <v>4335</v>
      </c>
      <c r="D4732" s="41"/>
      <c r="E4732" s="43" t="s">
        <v>6263</v>
      </c>
      <c r="F4732" s="43" t="s">
        <v>30</v>
      </c>
      <c r="G4732" s="43">
        <v>37021</v>
      </c>
      <c r="H4732" s="41"/>
      <c r="I4732" s="41"/>
      <c r="J4732" s="43"/>
      <c r="K4732" s="41"/>
      <c r="L4732" s="41"/>
      <c r="M4732" s="41"/>
      <c r="N4732" s="41"/>
      <c r="O4732" s="41"/>
      <c r="P4732" s="41"/>
      <c r="Q4732" s="41"/>
      <c r="R4732" s="41"/>
      <c r="S4732" s="41"/>
      <c r="T4732" s="41"/>
      <c r="U4732" s="41"/>
      <c r="V4732" s="41"/>
      <c r="W4732" s="41"/>
      <c r="X4732" s="41"/>
      <c r="Y4732" s="43" t="str">
        <f t="shared" si="146"/>
        <v/>
      </c>
      <c r="Z4732" s="43">
        <v>2378831</v>
      </c>
      <c r="AA4732" s="43" t="e">
        <f t="shared" si="147"/>
        <v>#N/A</v>
      </c>
    </row>
    <row r="4733" spans="1:27" x14ac:dyDescent="0.3">
      <c r="A4733" s="43">
        <v>1854206</v>
      </c>
      <c r="B4733" s="43" t="s">
        <v>4336</v>
      </c>
      <c r="C4733" s="43" t="s">
        <v>422</v>
      </c>
      <c r="D4733" s="41"/>
      <c r="E4733" s="43" t="s">
        <v>6263</v>
      </c>
      <c r="F4733" s="43" t="s">
        <v>28</v>
      </c>
      <c r="G4733" s="43">
        <v>18005</v>
      </c>
      <c r="H4733" s="41"/>
      <c r="I4733" s="41"/>
      <c r="J4733" s="43"/>
      <c r="K4733" s="41"/>
      <c r="L4733" s="41"/>
      <c r="M4733" s="41"/>
      <c r="N4733" s="41"/>
      <c r="O4733" s="41"/>
      <c r="P4733" s="41"/>
      <c r="Q4733" s="41"/>
      <c r="R4733" s="41"/>
      <c r="S4733" s="41"/>
      <c r="T4733" s="41"/>
      <c r="U4733" s="41"/>
      <c r="V4733" s="41"/>
      <c r="W4733" s="41"/>
      <c r="X4733" s="41"/>
      <c r="Y4733" s="43" t="str">
        <f t="shared" si="146"/>
        <v/>
      </c>
      <c r="Z4733" s="43">
        <v>2394741</v>
      </c>
      <c r="AA4733" s="43" t="e">
        <f t="shared" si="147"/>
        <v>#N/A</v>
      </c>
    </row>
    <row r="4734" spans="1:27" x14ac:dyDescent="0.3">
      <c r="A4734" s="43">
        <v>1419630</v>
      </c>
      <c r="B4734" s="43" t="s">
        <v>4337</v>
      </c>
      <c r="C4734" s="43" t="s">
        <v>1428</v>
      </c>
      <c r="D4734" s="41"/>
      <c r="E4734" s="43" t="s">
        <v>6263</v>
      </c>
      <c r="F4734" s="43" t="s">
        <v>30</v>
      </c>
      <c r="G4734" s="43">
        <v>45050</v>
      </c>
      <c r="H4734" s="41"/>
      <c r="I4734" s="41"/>
      <c r="J4734" s="43"/>
      <c r="K4734" s="41"/>
      <c r="L4734" s="41"/>
      <c r="M4734" s="41"/>
      <c r="N4734" s="41"/>
      <c r="O4734" s="41"/>
      <c r="P4734" s="41"/>
      <c r="Q4734" s="41"/>
      <c r="R4734" s="41"/>
      <c r="S4734" s="41"/>
      <c r="T4734" s="41"/>
      <c r="U4734" s="41"/>
      <c r="V4734" s="41"/>
      <c r="W4734" s="41"/>
      <c r="X4734" s="41"/>
      <c r="Y4734" s="43" t="str">
        <f t="shared" si="146"/>
        <v>COMP</v>
      </c>
      <c r="Z4734" s="43">
        <v>2284291</v>
      </c>
      <c r="AA4734" s="43">
        <f t="shared" si="147"/>
        <v>1419630</v>
      </c>
    </row>
    <row r="4735" spans="1:27" x14ac:dyDescent="0.3">
      <c r="A4735" s="43">
        <v>2431965</v>
      </c>
      <c r="B4735" s="43" t="s">
        <v>4338</v>
      </c>
      <c r="C4735" s="43" t="s">
        <v>377</v>
      </c>
      <c r="D4735" s="41"/>
      <c r="E4735" s="43" t="s">
        <v>6263</v>
      </c>
      <c r="F4735" s="43" t="s">
        <v>30</v>
      </c>
      <c r="G4735" s="43">
        <v>37033</v>
      </c>
      <c r="H4735" s="41"/>
      <c r="I4735" s="41"/>
      <c r="J4735" s="43"/>
      <c r="K4735" s="41"/>
      <c r="L4735" s="41"/>
      <c r="M4735" s="41"/>
      <c r="N4735" s="41"/>
      <c r="O4735" s="41"/>
      <c r="P4735" s="41"/>
      <c r="Q4735" s="41"/>
      <c r="R4735" s="41"/>
      <c r="S4735" s="41"/>
      <c r="T4735" s="41"/>
      <c r="U4735" s="41"/>
      <c r="V4735" s="41"/>
      <c r="W4735" s="41"/>
      <c r="X4735" s="41"/>
      <c r="Y4735" s="43" t="str">
        <f t="shared" si="146"/>
        <v/>
      </c>
      <c r="Z4735" s="43">
        <v>1862230</v>
      </c>
      <c r="AA4735" s="43" t="e">
        <f t="shared" si="147"/>
        <v>#N/A</v>
      </c>
    </row>
    <row r="4736" spans="1:27" x14ac:dyDescent="0.3">
      <c r="A4736" s="43">
        <v>2199674</v>
      </c>
      <c r="B4736" s="43" t="s">
        <v>4339</v>
      </c>
      <c r="C4736" s="43" t="s">
        <v>340</v>
      </c>
      <c r="D4736" s="41"/>
      <c r="E4736" s="43" t="s">
        <v>29</v>
      </c>
      <c r="F4736" s="43" t="s">
        <v>30</v>
      </c>
      <c r="G4736" s="43">
        <v>41006</v>
      </c>
      <c r="H4736" s="41"/>
      <c r="I4736" s="41"/>
      <c r="J4736" s="43"/>
      <c r="K4736" s="41"/>
      <c r="L4736" s="41"/>
      <c r="M4736" s="41"/>
      <c r="N4736" s="41"/>
      <c r="O4736" s="41"/>
      <c r="P4736" s="41"/>
      <c r="Q4736" s="41"/>
      <c r="R4736" s="41"/>
      <c r="S4736" s="41"/>
      <c r="T4736" s="41"/>
      <c r="U4736" s="41"/>
      <c r="V4736" s="41"/>
      <c r="W4736" s="41"/>
      <c r="X4736" s="41"/>
      <c r="Y4736" s="43" t="str">
        <f t="shared" si="146"/>
        <v>COMP</v>
      </c>
      <c r="Z4736" s="43">
        <v>1758616</v>
      </c>
      <c r="AA4736" s="43">
        <f t="shared" si="147"/>
        <v>2199674</v>
      </c>
    </row>
    <row r="4737" spans="1:27" x14ac:dyDescent="0.3">
      <c r="A4737" s="43">
        <v>1680952</v>
      </c>
      <c r="B4737" s="43" t="s">
        <v>4340</v>
      </c>
      <c r="C4737" s="43" t="s">
        <v>276</v>
      </c>
      <c r="D4737" s="41"/>
      <c r="E4737" s="43" t="s">
        <v>6263</v>
      </c>
      <c r="F4737" s="43" t="s">
        <v>28</v>
      </c>
      <c r="G4737" s="43">
        <v>45016</v>
      </c>
      <c r="H4737" s="41"/>
      <c r="I4737" s="41"/>
      <c r="J4737" s="43"/>
      <c r="K4737" s="41"/>
      <c r="L4737" s="41"/>
      <c r="M4737" s="41"/>
      <c r="N4737" s="41"/>
      <c r="O4737" s="41"/>
      <c r="P4737" s="41"/>
      <c r="Q4737" s="41"/>
      <c r="R4737" s="41"/>
      <c r="S4737" s="41"/>
      <c r="T4737" s="41"/>
      <c r="U4737" s="41"/>
      <c r="V4737" s="41"/>
      <c r="W4737" s="41"/>
      <c r="X4737" s="41"/>
      <c r="Y4737" s="43" t="str">
        <f t="shared" si="146"/>
        <v/>
      </c>
      <c r="Z4737" s="43">
        <v>1707267</v>
      </c>
      <c r="AA4737" s="43" t="e">
        <f t="shared" si="147"/>
        <v>#N/A</v>
      </c>
    </row>
    <row r="4738" spans="1:27" x14ac:dyDescent="0.3">
      <c r="A4738" s="43">
        <v>1738667</v>
      </c>
      <c r="B4738" s="43" t="s">
        <v>4341</v>
      </c>
      <c r="C4738" s="43" t="s">
        <v>819</v>
      </c>
      <c r="D4738" s="41"/>
      <c r="E4738" s="43" t="s">
        <v>6263</v>
      </c>
      <c r="F4738" s="43" t="s">
        <v>28</v>
      </c>
      <c r="G4738" s="43">
        <v>45038</v>
      </c>
      <c r="H4738" s="41"/>
      <c r="I4738" s="41"/>
      <c r="J4738" s="43"/>
      <c r="K4738" s="41"/>
      <c r="L4738" s="41"/>
      <c r="M4738" s="41"/>
      <c r="N4738" s="41"/>
      <c r="O4738" s="41"/>
      <c r="P4738" s="41"/>
      <c r="Q4738" s="41"/>
      <c r="R4738" s="41"/>
      <c r="S4738" s="41"/>
      <c r="T4738" s="41"/>
      <c r="U4738" s="41"/>
      <c r="V4738" s="41"/>
      <c r="W4738" s="41"/>
      <c r="X4738" s="41"/>
      <c r="Y4738" s="43" t="str">
        <f t="shared" ref="Y4738:Y4801" si="148">IF(ISERROR(AA4738)=FALSE,"COMP","")</f>
        <v/>
      </c>
      <c r="Z4738" s="43">
        <v>636190</v>
      </c>
      <c r="AA4738" s="43" t="e">
        <f t="shared" ref="AA4738:AA4801" si="149">VLOOKUP(A4738,Z:Z,1,FALSE)</f>
        <v>#N/A</v>
      </c>
    </row>
    <row r="4739" spans="1:27" x14ac:dyDescent="0.3">
      <c r="A4739" s="43">
        <v>1625993</v>
      </c>
      <c r="B4739" s="43" t="s">
        <v>4341</v>
      </c>
      <c r="C4739" s="43" t="s">
        <v>4342</v>
      </c>
      <c r="D4739" s="41"/>
      <c r="E4739" s="43" t="s">
        <v>6263</v>
      </c>
      <c r="F4739" s="43" t="s">
        <v>30</v>
      </c>
      <c r="G4739" s="43">
        <v>45038</v>
      </c>
      <c r="H4739" s="41"/>
      <c r="I4739" s="41"/>
      <c r="J4739" s="43"/>
      <c r="K4739" s="41"/>
      <c r="L4739" s="41"/>
      <c r="M4739" s="41"/>
      <c r="N4739" s="41"/>
      <c r="O4739" s="41"/>
      <c r="P4739" s="41"/>
      <c r="Q4739" s="41"/>
      <c r="R4739" s="41"/>
      <c r="S4739" s="41"/>
      <c r="T4739" s="41"/>
      <c r="U4739" s="41"/>
      <c r="V4739" s="41"/>
      <c r="W4739" s="41"/>
      <c r="X4739" s="41"/>
      <c r="Y4739" s="43" t="str">
        <f t="shared" si="148"/>
        <v>COMP</v>
      </c>
      <c r="Z4739" s="43">
        <v>1262003</v>
      </c>
      <c r="AA4739" s="43">
        <f t="shared" si="149"/>
        <v>1625993</v>
      </c>
    </row>
    <row r="4740" spans="1:27" x14ac:dyDescent="0.3">
      <c r="A4740" s="43">
        <v>1891228</v>
      </c>
      <c r="B4740" s="43" t="s">
        <v>4343</v>
      </c>
      <c r="C4740" s="43" t="s">
        <v>235</v>
      </c>
      <c r="D4740" s="41"/>
      <c r="E4740" s="43" t="s">
        <v>34</v>
      </c>
      <c r="F4740" s="43" t="s">
        <v>28</v>
      </c>
      <c r="G4740" s="43">
        <v>45008</v>
      </c>
      <c r="H4740" s="41"/>
      <c r="I4740" s="41"/>
      <c r="J4740" s="43"/>
      <c r="K4740" s="41"/>
      <c r="L4740" s="41"/>
      <c r="M4740" s="41"/>
      <c r="N4740" s="41"/>
      <c r="O4740" s="41"/>
      <c r="P4740" s="41"/>
      <c r="Q4740" s="41"/>
      <c r="R4740" s="41"/>
      <c r="S4740" s="41"/>
      <c r="T4740" s="41"/>
      <c r="U4740" s="41"/>
      <c r="V4740" s="41"/>
      <c r="W4740" s="41"/>
      <c r="X4740" s="41"/>
      <c r="Y4740" s="43" t="str">
        <f t="shared" si="148"/>
        <v>COMP</v>
      </c>
      <c r="Z4740" s="43">
        <v>1310786</v>
      </c>
      <c r="AA4740" s="43">
        <f t="shared" si="149"/>
        <v>1891228</v>
      </c>
    </row>
    <row r="4741" spans="1:27" x14ac:dyDescent="0.3">
      <c r="A4741" s="43">
        <v>797885</v>
      </c>
      <c r="B4741" s="43" t="s">
        <v>4344</v>
      </c>
      <c r="C4741" s="43" t="s">
        <v>190</v>
      </c>
      <c r="D4741" s="41"/>
      <c r="E4741" s="43" t="s">
        <v>6263</v>
      </c>
      <c r="F4741" s="43" t="s">
        <v>28</v>
      </c>
      <c r="G4741" s="43">
        <v>41006</v>
      </c>
      <c r="H4741" s="41"/>
      <c r="I4741" s="41"/>
      <c r="J4741" s="43"/>
      <c r="K4741" s="41"/>
      <c r="L4741" s="41"/>
      <c r="M4741" s="41"/>
      <c r="N4741" s="41"/>
      <c r="O4741" s="41"/>
      <c r="P4741" s="41"/>
      <c r="Q4741" s="41"/>
      <c r="R4741" s="41"/>
      <c r="S4741" s="41"/>
      <c r="T4741" s="41"/>
      <c r="U4741" s="41"/>
      <c r="V4741" s="41"/>
      <c r="W4741" s="41"/>
      <c r="X4741" s="41"/>
      <c r="Y4741" s="43" t="str">
        <f t="shared" si="148"/>
        <v>COMP</v>
      </c>
      <c r="Z4741" s="43">
        <v>1707273</v>
      </c>
      <c r="AA4741" s="43">
        <f t="shared" si="149"/>
        <v>797885</v>
      </c>
    </row>
    <row r="4742" spans="1:27" x14ac:dyDescent="0.3">
      <c r="A4742" s="43">
        <v>1754726</v>
      </c>
      <c r="B4742" s="43" t="s">
        <v>4344</v>
      </c>
      <c r="C4742" s="43" t="s">
        <v>235</v>
      </c>
      <c r="D4742" s="41"/>
      <c r="E4742" s="43" t="s">
        <v>6263</v>
      </c>
      <c r="F4742" s="43" t="s">
        <v>28</v>
      </c>
      <c r="G4742" s="43">
        <v>18035</v>
      </c>
      <c r="H4742" s="41"/>
      <c r="I4742" s="41"/>
      <c r="J4742" s="43"/>
      <c r="K4742" s="41"/>
      <c r="L4742" s="41"/>
      <c r="M4742" s="41"/>
      <c r="N4742" s="41"/>
      <c r="O4742" s="41"/>
      <c r="P4742" s="41"/>
      <c r="Q4742" s="41"/>
      <c r="R4742" s="41"/>
      <c r="S4742" s="41"/>
      <c r="T4742" s="41"/>
      <c r="U4742" s="41"/>
      <c r="V4742" s="41"/>
      <c r="W4742" s="41"/>
      <c r="X4742" s="41"/>
      <c r="Y4742" s="43" t="str">
        <f t="shared" si="148"/>
        <v/>
      </c>
      <c r="Z4742" s="43">
        <v>1077718</v>
      </c>
      <c r="AA4742" s="43" t="e">
        <f t="shared" si="149"/>
        <v>#N/A</v>
      </c>
    </row>
    <row r="4743" spans="1:27" x14ac:dyDescent="0.3">
      <c r="A4743" s="43">
        <v>2275010</v>
      </c>
      <c r="B4743" s="43" t="s">
        <v>4344</v>
      </c>
      <c r="C4743" s="43" t="s">
        <v>594</v>
      </c>
      <c r="D4743" s="41"/>
      <c r="E4743" s="43" t="s">
        <v>35</v>
      </c>
      <c r="F4743" s="43" t="s">
        <v>28</v>
      </c>
      <c r="G4743" s="43">
        <v>41006</v>
      </c>
      <c r="H4743" s="41"/>
      <c r="I4743" s="41"/>
      <c r="J4743" s="43"/>
      <c r="K4743" s="41"/>
      <c r="L4743" s="41"/>
      <c r="M4743" s="41"/>
      <c r="N4743" s="41"/>
      <c r="O4743" s="41"/>
      <c r="P4743" s="41"/>
      <c r="Q4743" s="41"/>
      <c r="R4743" s="41"/>
      <c r="S4743" s="41"/>
      <c r="T4743" s="41"/>
      <c r="U4743" s="41"/>
      <c r="V4743" s="41"/>
      <c r="W4743" s="41"/>
      <c r="X4743" s="41"/>
      <c r="Y4743" s="43" t="str">
        <f t="shared" si="148"/>
        <v>COMP</v>
      </c>
      <c r="Z4743" s="43">
        <v>1809043</v>
      </c>
      <c r="AA4743" s="43">
        <f t="shared" si="149"/>
        <v>2275010</v>
      </c>
    </row>
    <row r="4744" spans="1:27" x14ac:dyDescent="0.3">
      <c r="A4744" s="43">
        <v>614153</v>
      </c>
      <c r="B4744" s="43" t="s">
        <v>4344</v>
      </c>
      <c r="C4744" s="43" t="s">
        <v>427</v>
      </c>
      <c r="D4744" s="41"/>
      <c r="E4744" s="43" t="s">
        <v>6263</v>
      </c>
      <c r="F4744" s="43" t="s">
        <v>28</v>
      </c>
      <c r="G4744" s="43">
        <v>37023</v>
      </c>
      <c r="H4744" s="41"/>
      <c r="I4744" s="41"/>
      <c r="J4744" s="43"/>
      <c r="K4744" s="41"/>
      <c r="L4744" s="41"/>
      <c r="M4744" s="41"/>
      <c r="N4744" s="41"/>
      <c r="O4744" s="41"/>
      <c r="P4744" s="41"/>
      <c r="Q4744" s="41"/>
      <c r="R4744" s="41"/>
      <c r="S4744" s="41"/>
      <c r="T4744" s="41"/>
      <c r="U4744" s="41"/>
      <c r="V4744" s="41"/>
      <c r="W4744" s="41"/>
      <c r="X4744" s="41"/>
      <c r="Y4744" s="43" t="str">
        <f t="shared" si="148"/>
        <v>COMP</v>
      </c>
      <c r="Z4744" s="43">
        <v>2405219</v>
      </c>
      <c r="AA4744" s="43">
        <f t="shared" si="149"/>
        <v>614153</v>
      </c>
    </row>
    <row r="4745" spans="1:27" x14ac:dyDescent="0.3">
      <c r="A4745" s="43">
        <v>411648</v>
      </c>
      <c r="B4745" s="43" t="s">
        <v>4344</v>
      </c>
      <c r="C4745" s="43" t="s">
        <v>492</v>
      </c>
      <c r="D4745" s="41"/>
      <c r="E4745" s="43" t="s">
        <v>6263</v>
      </c>
      <c r="F4745" s="43" t="s">
        <v>30</v>
      </c>
      <c r="G4745" s="43">
        <v>28041</v>
      </c>
      <c r="H4745" s="41"/>
      <c r="I4745" s="41"/>
      <c r="J4745" s="43"/>
      <c r="K4745" s="41"/>
      <c r="L4745" s="41"/>
      <c r="M4745" s="41"/>
      <c r="N4745" s="41"/>
      <c r="O4745" s="41"/>
      <c r="P4745" s="41"/>
      <c r="Q4745" s="41"/>
      <c r="R4745" s="41"/>
      <c r="S4745" s="41"/>
      <c r="T4745" s="41"/>
      <c r="U4745" s="41"/>
      <c r="V4745" s="41"/>
      <c r="W4745" s="41"/>
      <c r="X4745" s="41"/>
      <c r="Y4745" s="43" t="str">
        <f t="shared" si="148"/>
        <v/>
      </c>
      <c r="Z4745" s="43">
        <v>1566507</v>
      </c>
      <c r="AA4745" s="43" t="e">
        <f t="shared" si="149"/>
        <v>#N/A</v>
      </c>
    </row>
    <row r="4746" spans="1:27" x14ac:dyDescent="0.3">
      <c r="A4746" s="43">
        <v>2184542</v>
      </c>
      <c r="B4746" s="43" t="s">
        <v>4345</v>
      </c>
      <c r="C4746" s="43" t="s">
        <v>502</v>
      </c>
      <c r="D4746" s="41"/>
      <c r="E4746" s="43" t="s">
        <v>6263</v>
      </c>
      <c r="F4746" s="43" t="s">
        <v>30</v>
      </c>
      <c r="G4746" s="43">
        <v>45050</v>
      </c>
      <c r="H4746" s="41"/>
      <c r="I4746" s="41"/>
      <c r="J4746" s="43"/>
      <c r="K4746" s="41"/>
      <c r="L4746" s="41"/>
      <c r="M4746" s="41"/>
      <c r="N4746" s="41"/>
      <c r="O4746" s="41"/>
      <c r="P4746" s="41"/>
      <c r="Q4746" s="41"/>
      <c r="R4746" s="41"/>
      <c r="S4746" s="41"/>
      <c r="T4746" s="41"/>
      <c r="U4746" s="41"/>
      <c r="V4746" s="41"/>
      <c r="W4746" s="41"/>
      <c r="X4746" s="41"/>
      <c r="Y4746" s="43" t="str">
        <f t="shared" si="148"/>
        <v>COMP</v>
      </c>
      <c r="Z4746" s="43">
        <v>1376893</v>
      </c>
      <c r="AA4746" s="43">
        <f t="shared" si="149"/>
        <v>2184542</v>
      </c>
    </row>
    <row r="4747" spans="1:27" x14ac:dyDescent="0.3">
      <c r="A4747" s="43">
        <v>504130</v>
      </c>
      <c r="B4747" s="43" t="s">
        <v>4346</v>
      </c>
      <c r="C4747" s="43" t="s">
        <v>330</v>
      </c>
      <c r="D4747" s="41"/>
      <c r="E4747" s="43" t="s">
        <v>6263</v>
      </c>
      <c r="F4747" s="43" t="s">
        <v>28</v>
      </c>
      <c r="G4747" s="43">
        <v>45016</v>
      </c>
      <c r="H4747" s="41"/>
      <c r="I4747" s="41"/>
      <c r="J4747" s="43"/>
      <c r="K4747" s="41"/>
      <c r="L4747" s="41"/>
      <c r="M4747" s="41"/>
      <c r="N4747" s="41"/>
      <c r="O4747" s="41"/>
      <c r="P4747" s="41"/>
      <c r="Q4747" s="41"/>
      <c r="R4747" s="41"/>
      <c r="S4747" s="41"/>
      <c r="T4747" s="41"/>
      <c r="U4747" s="41"/>
      <c r="V4747" s="41"/>
      <c r="W4747" s="41"/>
      <c r="X4747" s="41"/>
      <c r="Y4747" s="43" t="str">
        <f t="shared" si="148"/>
        <v>COMP</v>
      </c>
      <c r="Z4747" s="43">
        <v>1430441</v>
      </c>
      <c r="AA4747" s="43">
        <f t="shared" si="149"/>
        <v>504130</v>
      </c>
    </row>
    <row r="4748" spans="1:27" x14ac:dyDescent="0.3">
      <c r="A4748" s="43">
        <v>1112295</v>
      </c>
      <c r="B4748" s="43" t="s">
        <v>4346</v>
      </c>
      <c r="C4748" s="43" t="s">
        <v>4347</v>
      </c>
      <c r="D4748" s="41"/>
      <c r="E4748" s="43" t="s">
        <v>6263</v>
      </c>
      <c r="F4748" s="43" t="s">
        <v>30</v>
      </c>
      <c r="G4748" s="43">
        <v>45016</v>
      </c>
      <c r="H4748" s="41"/>
      <c r="I4748" s="41"/>
      <c r="J4748" s="43"/>
      <c r="K4748" s="41"/>
      <c r="L4748" s="41"/>
      <c r="M4748" s="41"/>
      <c r="N4748" s="41"/>
      <c r="O4748" s="41"/>
      <c r="P4748" s="41"/>
      <c r="Q4748" s="41"/>
      <c r="R4748" s="41"/>
      <c r="S4748" s="41"/>
      <c r="T4748" s="41"/>
      <c r="U4748" s="41"/>
      <c r="V4748" s="41"/>
      <c r="W4748" s="41"/>
      <c r="X4748" s="41"/>
      <c r="Y4748" s="43" t="str">
        <f t="shared" si="148"/>
        <v/>
      </c>
      <c r="Z4748" s="43">
        <v>677124</v>
      </c>
      <c r="AA4748" s="43" t="e">
        <f t="shared" si="149"/>
        <v>#N/A</v>
      </c>
    </row>
    <row r="4749" spans="1:27" x14ac:dyDescent="0.3">
      <c r="A4749" s="43">
        <v>499501</v>
      </c>
      <c r="B4749" s="43" t="s">
        <v>4348</v>
      </c>
      <c r="C4749" s="43" t="s">
        <v>514</v>
      </c>
      <c r="D4749" s="41"/>
      <c r="E4749" s="43" t="s">
        <v>6263</v>
      </c>
      <c r="F4749" s="43" t="s">
        <v>28</v>
      </c>
      <c r="G4749" s="43">
        <v>36024</v>
      </c>
      <c r="H4749" s="41"/>
      <c r="I4749" s="41"/>
      <c r="J4749" s="43"/>
      <c r="K4749" s="41"/>
      <c r="L4749" s="41"/>
      <c r="M4749" s="41"/>
      <c r="N4749" s="41"/>
      <c r="O4749" s="41"/>
      <c r="P4749" s="41"/>
      <c r="Q4749" s="41"/>
      <c r="R4749" s="41"/>
      <c r="S4749" s="41"/>
      <c r="T4749" s="41"/>
      <c r="U4749" s="41"/>
      <c r="V4749" s="41"/>
      <c r="W4749" s="41"/>
      <c r="X4749" s="41"/>
      <c r="Y4749" s="43" t="str">
        <f t="shared" si="148"/>
        <v/>
      </c>
      <c r="Z4749" s="43">
        <v>2073199</v>
      </c>
      <c r="AA4749" s="43" t="e">
        <f t="shared" si="149"/>
        <v>#N/A</v>
      </c>
    </row>
    <row r="4750" spans="1:27" x14ac:dyDescent="0.3">
      <c r="A4750" s="43">
        <v>1040948</v>
      </c>
      <c r="B4750" s="43" t="s">
        <v>4349</v>
      </c>
      <c r="C4750" s="43" t="s">
        <v>397</v>
      </c>
      <c r="D4750" s="41"/>
      <c r="E4750" s="43" t="s">
        <v>6263</v>
      </c>
      <c r="F4750" s="43" t="s">
        <v>28</v>
      </c>
      <c r="G4750" s="43">
        <v>36003</v>
      </c>
      <c r="H4750" s="41"/>
      <c r="I4750" s="41"/>
      <c r="J4750" s="43"/>
      <c r="K4750" s="41"/>
      <c r="L4750" s="41"/>
      <c r="M4750" s="41"/>
      <c r="N4750" s="41"/>
      <c r="O4750" s="41"/>
      <c r="P4750" s="41"/>
      <c r="Q4750" s="41"/>
      <c r="R4750" s="41"/>
      <c r="S4750" s="41"/>
      <c r="T4750" s="41"/>
      <c r="U4750" s="41"/>
      <c r="V4750" s="41"/>
      <c r="W4750" s="41"/>
      <c r="X4750" s="41"/>
      <c r="Y4750" s="43" t="str">
        <f t="shared" si="148"/>
        <v>COMP</v>
      </c>
      <c r="Z4750" s="43">
        <v>1684843</v>
      </c>
      <c r="AA4750" s="43">
        <f t="shared" si="149"/>
        <v>1040948</v>
      </c>
    </row>
    <row r="4751" spans="1:27" x14ac:dyDescent="0.3">
      <c r="A4751" s="43">
        <v>2246489</v>
      </c>
      <c r="B4751" s="43" t="s">
        <v>4350</v>
      </c>
      <c r="C4751" s="43" t="s">
        <v>6296</v>
      </c>
      <c r="D4751" s="41"/>
      <c r="E4751" s="43" t="s">
        <v>35</v>
      </c>
      <c r="F4751" s="43" t="s">
        <v>28</v>
      </c>
      <c r="G4751" s="43">
        <v>37023</v>
      </c>
      <c r="H4751" s="41"/>
      <c r="I4751" s="41"/>
      <c r="J4751" s="43"/>
      <c r="K4751" s="41"/>
      <c r="L4751" s="41"/>
      <c r="M4751" s="41"/>
      <c r="N4751" s="41"/>
      <c r="O4751" s="41"/>
      <c r="P4751" s="41"/>
      <c r="Q4751" s="41"/>
      <c r="R4751" s="41"/>
      <c r="S4751" s="41"/>
      <c r="T4751" s="41"/>
      <c r="U4751" s="41"/>
      <c r="V4751" s="41"/>
      <c r="W4751" s="41"/>
      <c r="X4751" s="41"/>
      <c r="Y4751" s="43" t="str">
        <f t="shared" si="148"/>
        <v>COMP</v>
      </c>
      <c r="Z4751" s="43">
        <v>1684833</v>
      </c>
      <c r="AA4751" s="43">
        <f t="shared" si="149"/>
        <v>2246489</v>
      </c>
    </row>
    <row r="4752" spans="1:27" x14ac:dyDescent="0.3">
      <c r="A4752" s="43">
        <v>2095449</v>
      </c>
      <c r="B4752" s="43" t="s">
        <v>4350</v>
      </c>
      <c r="C4752" s="43" t="s">
        <v>2792</v>
      </c>
      <c r="D4752" s="41"/>
      <c r="E4752" s="43" t="s">
        <v>35</v>
      </c>
      <c r="F4752" s="43" t="s">
        <v>28</v>
      </c>
      <c r="G4752" s="43">
        <v>37023</v>
      </c>
      <c r="H4752" s="41"/>
      <c r="I4752" s="41"/>
      <c r="J4752" s="43"/>
      <c r="K4752" s="41"/>
      <c r="L4752" s="41"/>
      <c r="M4752" s="41"/>
      <c r="N4752" s="41"/>
      <c r="O4752" s="41"/>
      <c r="P4752" s="41"/>
      <c r="Q4752" s="41"/>
      <c r="R4752" s="41"/>
      <c r="S4752" s="41"/>
      <c r="T4752" s="41"/>
      <c r="U4752" s="41"/>
      <c r="V4752" s="41"/>
      <c r="W4752" s="41"/>
      <c r="X4752" s="41"/>
      <c r="Y4752" s="43" t="str">
        <f t="shared" si="148"/>
        <v>COMP</v>
      </c>
      <c r="Z4752" s="43">
        <v>1307865</v>
      </c>
      <c r="AA4752" s="43">
        <f t="shared" si="149"/>
        <v>2095449</v>
      </c>
    </row>
    <row r="4753" spans="1:27" x14ac:dyDescent="0.3">
      <c r="A4753" s="43">
        <v>1972814</v>
      </c>
      <c r="B4753" s="43" t="s">
        <v>4351</v>
      </c>
      <c r="C4753" s="43" t="s">
        <v>414</v>
      </c>
      <c r="D4753" s="41"/>
      <c r="E4753" s="43" t="s">
        <v>6263</v>
      </c>
      <c r="F4753" s="43" t="s">
        <v>30</v>
      </c>
      <c r="G4753" s="43">
        <v>18007</v>
      </c>
      <c r="H4753" s="41"/>
      <c r="I4753" s="41"/>
      <c r="J4753" s="43"/>
      <c r="K4753" s="41"/>
      <c r="L4753" s="41"/>
      <c r="M4753" s="41"/>
      <c r="N4753" s="41"/>
      <c r="O4753" s="41"/>
      <c r="P4753" s="41"/>
      <c r="Q4753" s="41"/>
      <c r="R4753" s="41"/>
      <c r="S4753" s="41"/>
      <c r="T4753" s="41"/>
      <c r="U4753" s="41"/>
      <c r="V4753" s="41"/>
      <c r="W4753" s="41"/>
      <c r="X4753" s="41"/>
      <c r="Y4753" s="43" t="str">
        <f t="shared" si="148"/>
        <v/>
      </c>
      <c r="Z4753" s="43">
        <v>1543330</v>
      </c>
      <c r="AA4753" s="43" t="e">
        <f t="shared" si="149"/>
        <v>#N/A</v>
      </c>
    </row>
    <row r="4754" spans="1:27" x14ac:dyDescent="0.3">
      <c r="A4754" s="43">
        <v>1492189</v>
      </c>
      <c r="B4754" s="43" t="s">
        <v>4352</v>
      </c>
      <c r="C4754" s="43" t="s">
        <v>803</v>
      </c>
      <c r="D4754" s="41"/>
      <c r="E4754" s="43" t="s">
        <v>6263</v>
      </c>
      <c r="F4754" s="43" t="s">
        <v>30</v>
      </c>
      <c r="G4754" s="43">
        <v>41006</v>
      </c>
      <c r="H4754" s="41"/>
      <c r="I4754" s="41"/>
      <c r="J4754" s="43"/>
      <c r="K4754" s="41"/>
      <c r="L4754" s="41"/>
      <c r="M4754" s="41"/>
      <c r="N4754" s="41"/>
      <c r="O4754" s="41"/>
      <c r="P4754" s="41"/>
      <c r="Q4754" s="41"/>
      <c r="R4754" s="41"/>
      <c r="S4754" s="41"/>
      <c r="T4754" s="41"/>
      <c r="U4754" s="41"/>
      <c r="V4754" s="41"/>
      <c r="W4754" s="41"/>
      <c r="X4754" s="41"/>
      <c r="Y4754" s="43" t="str">
        <f t="shared" si="148"/>
        <v>COMP</v>
      </c>
      <c r="Z4754" s="43">
        <v>2287835</v>
      </c>
      <c r="AA4754" s="43">
        <f t="shared" si="149"/>
        <v>1492189</v>
      </c>
    </row>
    <row r="4755" spans="1:27" x14ac:dyDescent="0.3">
      <c r="A4755" s="43">
        <v>1429613</v>
      </c>
      <c r="B4755" s="43" t="s">
        <v>4352</v>
      </c>
      <c r="C4755" s="43" t="s">
        <v>4266</v>
      </c>
      <c r="D4755" s="41"/>
      <c r="E4755" s="43" t="s">
        <v>6263</v>
      </c>
      <c r="F4755" s="43" t="s">
        <v>30</v>
      </c>
      <c r="G4755" s="43">
        <v>41028</v>
      </c>
      <c r="H4755" s="41"/>
      <c r="I4755" s="41"/>
      <c r="J4755" s="43"/>
      <c r="K4755" s="41"/>
      <c r="L4755" s="41"/>
      <c r="M4755" s="41"/>
      <c r="N4755" s="41"/>
      <c r="O4755" s="41"/>
      <c r="P4755" s="41"/>
      <c r="Q4755" s="41"/>
      <c r="R4755" s="41"/>
      <c r="S4755" s="41"/>
      <c r="T4755" s="41"/>
      <c r="U4755" s="41"/>
      <c r="V4755" s="41"/>
      <c r="W4755" s="41"/>
      <c r="X4755" s="41"/>
      <c r="Y4755" s="43" t="str">
        <f t="shared" si="148"/>
        <v>COMP</v>
      </c>
      <c r="Z4755" s="43">
        <v>2079358</v>
      </c>
      <c r="AA4755" s="43">
        <f t="shared" si="149"/>
        <v>1429613</v>
      </c>
    </row>
    <row r="4756" spans="1:27" x14ac:dyDescent="0.3">
      <c r="A4756" s="43">
        <v>1232686</v>
      </c>
      <c r="B4756" s="43" t="s">
        <v>4352</v>
      </c>
      <c r="C4756" s="43" t="s">
        <v>290</v>
      </c>
      <c r="D4756" s="41"/>
      <c r="E4756" s="43" t="s">
        <v>6263</v>
      </c>
      <c r="F4756" s="43" t="s">
        <v>28</v>
      </c>
      <c r="G4756" s="43">
        <v>41006</v>
      </c>
      <c r="H4756" s="41"/>
      <c r="I4756" s="41"/>
      <c r="J4756" s="43"/>
      <c r="K4756" s="41"/>
      <c r="L4756" s="41"/>
      <c r="M4756" s="41"/>
      <c r="N4756" s="41"/>
      <c r="O4756" s="41"/>
      <c r="P4756" s="41"/>
      <c r="Q4756" s="41"/>
      <c r="R4756" s="41"/>
      <c r="S4756" s="41"/>
      <c r="T4756" s="41"/>
      <c r="U4756" s="41"/>
      <c r="V4756" s="41"/>
      <c r="W4756" s="41"/>
      <c r="X4756" s="41"/>
      <c r="Y4756" s="43" t="str">
        <f t="shared" si="148"/>
        <v>COMP</v>
      </c>
      <c r="Z4756" s="43">
        <v>2364987</v>
      </c>
      <c r="AA4756" s="43">
        <f t="shared" si="149"/>
        <v>1232686</v>
      </c>
    </row>
    <row r="4757" spans="1:27" x14ac:dyDescent="0.3">
      <c r="A4757" s="43">
        <v>1128419</v>
      </c>
      <c r="B4757" s="43" t="s">
        <v>4352</v>
      </c>
      <c r="C4757" s="43" t="s">
        <v>777</v>
      </c>
      <c r="D4757" s="41"/>
      <c r="E4757" s="43" t="s">
        <v>31</v>
      </c>
      <c r="F4757" s="43" t="s">
        <v>30</v>
      </c>
      <c r="G4757" s="43">
        <v>41006</v>
      </c>
      <c r="H4757" s="41"/>
      <c r="I4757" s="41"/>
      <c r="J4757" s="43"/>
      <c r="K4757" s="41"/>
      <c r="L4757" s="41"/>
      <c r="M4757" s="41"/>
      <c r="N4757" s="41"/>
      <c r="O4757" s="41"/>
      <c r="P4757" s="41"/>
      <c r="Q4757" s="41"/>
      <c r="R4757" s="41"/>
      <c r="S4757" s="41"/>
      <c r="T4757" s="41"/>
      <c r="U4757" s="41"/>
      <c r="V4757" s="41"/>
      <c r="W4757" s="41"/>
      <c r="X4757" s="41"/>
      <c r="Y4757" s="43" t="str">
        <f t="shared" si="148"/>
        <v>COMP</v>
      </c>
      <c r="Z4757" s="43">
        <v>988215</v>
      </c>
      <c r="AA4757" s="43">
        <f t="shared" si="149"/>
        <v>1128419</v>
      </c>
    </row>
    <row r="4758" spans="1:27" x14ac:dyDescent="0.3">
      <c r="A4758" s="43">
        <v>1850916</v>
      </c>
      <c r="B4758" s="43" t="s">
        <v>4353</v>
      </c>
      <c r="C4758" s="43" t="s">
        <v>1752</v>
      </c>
      <c r="D4758" s="41"/>
      <c r="E4758" s="43" t="s">
        <v>6263</v>
      </c>
      <c r="F4758" s="43" t="s">
        <v>30</v>
      </c>
      <c r="G4758" s="43">
        <v>28030</v>
      </c>
      <c r="H4758" s="41"/>
      <c r="I4758" s="41"/>
      <c r="J4758" s="43"/>
      <c r="K4758" s="41"/>
      <c r="L4758" s="41"/>
      <c r="M4758" s="41"/>
      <c r="N4758" s="41"/>
      <c r="O4758" s="41"/>
      <c r="P4758" s="41"/>
      <c r="Q4758" s="41"/>
      <c r="R4758" s="41"/>
      <c r="S4758" s="41"/>
      <c r="T4758" s="41"/>
      <c r="U4758" s="41"/>
      <c r="V4758" s="41"/>
      <c r="W4758" s="41"/>
      <c r="X4758" s="41"/>
      <c r="Y4758" s="43" t="str">
        <f t="shared" si="148"/>
        <v/>
      </c>
      <c r="Z4758" s="43">
        <v>2383071</v>
      </c>
      <c r="AA4758" s="43" t="e">
        <f t="shared" si="149"/>
        <v>#N/A</v>
      </c>
    </row>
    <row r="4759" spans="1:27" x14ac:dyDescent="0.3">
      <c r="A4759" s="43">
        <v>2416680</v>
      </c>
      <c r="B4759" s="43" t="s">
        <v>4353</v>
      </c>
      <c r="C4759" s="43" t="s">
        <v>346</v>
      </c>
      <c r="D4759" s="41"/>
      <c r="E4759" s="43" t="s">
        <v>6263</v>
      </c>
      <c r="F4759" s="43" t="s">
        <v>28</v>
      </c>
      <c r="G4759" s="43">
        <v>41006</v>
      </c>
      <c r="H4759" s="41"/>
      <c r="I4759" s="41"/>
      <c r="J4759" s="43"/>
      <c r="K4759" s="41"/>
      <c r="L4759" s="41"/>
      <c r="M4759" s="41"/>
      <c r="N4759" s="41"/>
      <c r="O4759" s="41"/>
      <c r="P4759" s="41"/>
      <c r="Q4759" s="41"/>
      <c r="R4759" s="41"/>
      <c r="S4759" s="41"/>
      <c r="T4759" s="41"/>
      <c r="U4759" s="41"/>
      <c r="V4759" s="41"/>
      <c r="W4759" s="41"/>
      <c r="X4759" s="41"/>
      <c r="Y4759" s="43" t="str">
        <f t="shared" si="148"/>
        <v>COMP</v>
      </c>
      <c r="Z4759" s="43">
        <v>2372017</v>
      </c>
      <c r="AA4759" s="43">
        <f t="shared" si="149"/>
        <v>2416680</v>
      </c>
    </row>
    <row r="4760" spans="1:27" x14ac:dyDescent="0.3">
      <c r="A4760" s="43">
        <v>2318696</v>
      </c>
      <c r="B4760" s="43" t="s">
        <v>4353</v>
      </c>
      <c r="C4760" s="43" t="s">
        <v>1055</v>
      </c>
      <c r="D4760" s="41"/>
      <c r="E4760" s="43" t="s">
        <v>6263</v>
      </c>
      <c r="F4760" s="43" t="s">
        <v>30</v>
      </c>
      <c r="G4760" s="43">
        <v>37024</v>
      </c>
      <c r="H4760" s="41"/>
      <c r="I4760" s="41"/>
      <c r="J4760" s="43"/>
      <c r="K4760" s="41"/>
      <c r="L4760" s="41"/>
      <c r="M4760" s="41"/>
      <c r="N4760" s="41"/>
      <c r="O4760" s="41"/>
      <c r="P4760" s="41"/>
      <c r="Q4760" s="41"/>
      <c r="R4760" s="41"/>
      <c r="S4760" s="41"/>
      <c r="T4760" s="41"/>
      <c r="U4760" s="41"/>
      <c r="V4760" s="41"/>
      <c r="W4760" s="41"/>
      <c r="X4760" s="41"/>
      <c r="Y4760" s="43" t="str">
        <f t="shared" si="148"/>
        <v>COMP</v>
      </c>
      <c r="Z4760" s="43">
        <v>756187</v>
      </c>
      <c r="AA4760" s="43">
        <f t="shared" si="149"/>
        <v>2318696</v>
      </c>
    </row>
    <row r="4761" spans="1:27" x14ac:dyDescent="0.3">
      <c r="A4761" s="43">
        <v>509880</v>
      </c>
      <c r="B4761" s="43" t="s">
        <v>4354</v>
      </c>
      <c r="C4761" s="43" t="s">
        <v>4355</v>
      </c>
      <c r="D4761" s="41"/>
      <c r="E4761" s="43" t="s">
        <v>6263</v>
      </c>
      <c r="F4761" s="43" t="s">
        <v>28</v>
      </c>
      <c r="G4761" s="43">
        <v>18036</v>
      </c>
      <c r="H4761" s="41"/>
      <c r="I4761" s="41"/>
      <c r="J4761" s="43"/>
      <c r="K4761" s="41"/>
      <c r="L4761" s="41"/>
      <c r="M4761" s="41"/>
      <c r="N4761" s="41"/>
      <c r="O4761" s="41"/>
      <c r="P4761" s="41"/>
      <c r="Q4761" s="41"/>
      <c r="R4761" s="41"/>
      <c r="S4761" s="41"/>
      <c r="T4761" s="41"/>
      <c r="U4761" s="41"/>
      <c r="V4761" s="41"/>
      <c r="W4761" s="41"/>
      <c r="X4761" s="41"/>
      <c r="Y4761" s="43" t="str">
        <f t="shared" si="148"/>
        <v>COMP</v>
      </c>
      <c r="Z4761" s="43">
        <v>2132795</v>
      </c>
      <c r="AA4761" s="43">
        <f t="shared" si="149"/>
        <v>509880</v>
      </c>
    </row>
    <row r="4762" spans="1:27" x14ac:dyDescent="0.3">
      <c r="A4762" s="43">
        <v>757605</v>
      </c>
      <c r="B4762" s="43" t="s">
        <v>4356</v>
      </c>
      <c r="C4762" s="43" t="s">
        <v>546</v>
      </c>
      <c r="D4762" s="41"/>
      <c r="E4762" s="43" t="s">
        <v>6263</v>
      </c>
      <c r="F4762" s="43" t="s">
        <v>30</v>
      </c>
      <c r="G4762" s="43">
        <v>28017</v>
      </c>
      <c r="H4762" s="41"/>
      <c r="I4762" s="41"/>
      <c r="J4762" s="43"/>
      <c r="K4762" s="41"/>
      <c r="L4762" s="41"/>
      <c r="M4762" s="41"/>
      <c r="N4762" s="41"/>
      <c r="O4762" s="41"/>
      <c r="P4762" s="41"/>
      <c r="Q4762" s="41"/>
      <c r="R4762" s="41"/>
      <c r="S4762" s="41"/>
      <c r="T4762" s="41"/>
      <c r="U4762" s="41"/>
      <c r="V4762" s="41"/>
      <c r="W4762" s="41"/>
      <c r="X4762" s="41"/>
      <c r="Y4762" s="43" t="str">
        <f t="shared" si="148"/>
        <v/>
      </c>
      <c r="Z4762" s="43">
        <v>1542808</v>
      </c>
      <c r="AA4762" s="43" t="e">
        <f t="shared" si="149"/>
        <v>#N/A</v>
      </c>
    </row>
    <row r="4763" spans="1:27" x14ac:dyDescent="0.3">
      <c r="A4763" s="43">
        <v>1361254</v>
      </c>
      <c r="B4763" s="43" t="s">
        <v>4357</v>
      </c>
      <c r="C4763" s="43" t="s">
        <v>1496</v>
      </c>
      <c r="D4763" s="41"/>
      <c r="E4763" s="43" t="s">
        <v>6263</v>
      </c>
      <c r="F4763" s="43" t="s">
        <v>30</v>
      </c>
      <c r="G4763" s="43">
        <v>41006</v>
      </c>
      <c r="H4763" s="41"/>
      <c r="I4763" s="41"/>
      <c r="J4763" s="43"/>
      <c r="K4763" s="41"/>
      <c r="L4763" s="41"/>
      <c r="M4763" s="41"/>
      <c r="N4763" s="41"/>
      <c r="O4763" s="41"/>
      <c r="P4763" s="41"/>
      <c r="Q4763" s="41"/>
      <c r="R4763" s="41"/>
      <c r="S4763" s="41"/>
      <c r="T4763" s="41"/>
      <c r="U4763" s="41"/>
      <c r="V4763" s="41"/>
      <c r="W4763" s="41"/>
      <c r="X4763" s="41"/>
      <c r="Y4763" s="43" t="str">
        <f t="shared" si="148"/>
        <v/>
      </c>
      <c r="Z4763" s="43">
        <v>2022020</v>
      </c>
      <c r="AA4763" s="43" t="e">
        <f t="shared" si="149"/>
        <v>#N/A</v>
      </c>
    </row>
    <row r="4764" spans="1:27" x14ac:dyDescent="0.3">
      <c r="A4764" s="43">
        <v>1005691</v>
      </c>
      <c r="B4764" s="43" t="s">
        <v>4358</v>
      </c>
      <c r="C4764" s="43" t="s">
        <v>210</v>
      </c>
      <c r="D4764" s="41"/>
      <c r="E4764" s="43" t="s">
        <v>6263</v>
      </c>
      <c r="F4764" s="43" t="s">
        <v>30</v>
      </c>
      <c r="G4764" s="43">
        <v>18031</v>
      </c>
      <c r="H4764" s="41"/>
      <c r="I4764" s="41"/>
      <c r="J4764" s="43"/>
      <c r="K4764" s="41"/>
      <c r="L4764" s="41"/>
      <c r="M4764" s="41"/>
      <c r="N4764" s="41"/>
      <c r="O4764" s="41"/>
      <c r="P4764" s="41"/>
      <c r="Q4764" s="41"/>
      <c r="R4764" s="41"/>
      <c r="S4764" s="41"/>
      <c r="T4764" s="41"/>
      <c r="U4764" s="41"/>
      <c r="V4764" s="41"/>
      <c r="W4764" s="41"/>
      <c r="X4764" s="41"/>
      <c r="Y4764" s="43" t="str">
        <f t="shared" si="148"/>
        <v/>
      </c>
      <c r="Z4764" s="43">
        <v>2337739</v>
      </c>
      <c r="AA4764" s="43" t="e">
        <f t="shared" si="149"/>
        <v>#N/A</v>
      </c>
    </row>
    <row r="4765" spans="1:27" x14ac:dyDescent="0.3">
      <c r="A4765" s="43">
        <v>1022550</v>
      </c>
      <c r="B4765" s="43" t="s">
        <v>4358</v>
      </c>
      <c r="C4765" s="43" t="s">
        <v>268</v>
      </c>
      <c r="D4765" s="41"/>
      <c r="E4765" s="43" t="s">
        <v>6263</v>
      </c>
      <c r="F4765" s="43" t="s">
        <v>30</v>
      </c>
      <c r="G4765" s="43">
        <v>41013</v>
      </c>
      <c r="H4765" s="41"/>
      <c r="I4765" s="41"/>
      <c r="J4765" s="43"/>
      <c r="K4765" s="41"/>
      <c r="L4765" s="41"/>
      <c r="M4765" s="41"/>
      <c r="N4765" s="41"/>
      <c r="O4765" s="41"/>
      <c r="P4765" s="41"/>
      <c r="Q4765" s="41"/>
      <c r="R4765" s="41"/>
      <c r="S4765" s="41"/>
      <c r="T4765" s="41"/>
      <c r="U4765" s="41"/>
      <c r="V4765" s="41"/>
      <c r="W4765" s="41"/>
      <c r="X4765" s="41"/>
      <c r="Y4765" s="43" t="str">
        <f t="shared" si="148"/>
        <v/>
      </c>
      <c r="Z4765" s="43">
        <v>1005347</v>
      </c>
      <c r="AA4765" s="43" t="e">
        <f t="shared" si="149"/>
        <v>#N/A</v>
      </c>
    </row>
    <row r="4766" spans="1:27" x14ac:dyDescent="0.3">
      <c r="A4766" s="43">
        <v>488660</v>
      </c>
      <c r="B4766" s="43" t="s">
        <v>4358</v>
      </c>
      <c r="C4766" s="43" t="s">
        <v>399</v>
      </c>
      <c r="D4766" s="41"/>
      <c r="E4766" s="43" t="s">
        <v>6263</v>
      </c>
      <c r="F4766" s="43" t="s">
        <v>28</v>
      </c>
      <c r="G4766" s="43">
        <v>18031</v>
      </c>
      <c r="H4766" s="41"/>
      <c r="I4766" s="41"/>
      <c r="J4766" s="43"/>
      <c r="K4766" s="41"/>
      <c r="L4766" s="41"/>
      <c r="M4766" s="41"/>
      <c r="N4766" s="41"/>
      <c r="O4766" s="41"/>
      <c r="P4766" s="41"/>
      <c r="Q4766" s="41"/>
      <c r="R4766" s="41"/>
      <c r="S4766" s="41"/>
      <c r="T4766" s="41"/>
      <c r="U4766" s="41"/>
      <c r="V4766" s="41"/>
      <c r="W4766" s="41"/>
      <c r="X4766" s="41"/>
      <c r="Y4766" s="43" t="str">
        <f t="shared" si="148"/>
        <v>COMP</v>
      </c>
      <c r="Z4766" s="43">
        <v>2173743</v>
      </c>
      <c r="AA4766" s="43">
        <f t="shared" si="149"/>
        <v>488660</v>
      </c>
    </row>
    <row r="4767" spans="1:27" x14ac:dyDescent="0.3">
      <c r="A4767" s="43">
        <v>140865</v>
      </c>
      <c r="B4767" s="43" t="s">
        <v>4358</v>
      </c>
      <c r="C4767" s="43" t="s">
        <v>346</v>
      </c>
      <c r="D4767" s="41"/>
      <c r="E4767" s="43" t="s">
        <v>6263</v>
      </c>
      <c r="F4767" s="43" t="s">
        <v>28</v>
      </c>
      <c r="G4767" s="43">
        <v>41002</v>
      </c>
      <c r="H4767" s="41"/>
      <c r="I4767" s="41"/>
      <c r="J4767" s="43"/>
      <c r="K4767" s="41"/>
      <c r="L4767" s="41"/>
      <c r="M4767" s="41"/>
      <c r="N4767" s="41"/>
      <c r="O4767" s="41"/>
      <c r="P4767" s="41"/>
      <c r="Q4767" s="41"/>
      <c r="R4767" s="41"/>
      <c r="S4767" s="41"/>
      <c r="T4767" s="41"/>
      <c r="U4767" s="41"/>
      <c r="V4767" s="41"/>
      <c r="W4767" s="41"/>
      <c r="X4767" s="41"/>
      <c r="Y4767" s="43" t="str">
        <f t="shared" si="148"/>
        <v/>
      </c>
      <c r="Z4767" s="43">
        <v>2082559</v>
      </c>
      <c r="AA4767" s="43" t="e">
        <f t="shared" si="149"/>
        <v>#N/A</v>
      </c>
    </row>
    <row r="4768" spans="1:27" x14ac:dyDescent="0.3">
      <c r="A4768" s="43">
        <v>807995</v>
      </c>
      <c r="B4768" s="43" t="s">
        <v>4359</v>
      </c>
      <c r="C4768" s="43" t="s">
        <v>346</v>
      </c>
      <c r="D4768" s="41"/>
      <c r="E4768" s="43" t="s">
        <v>6263</v>
      </c>
      <c r="F4768" s="43" t="s">
        <v>28</v>
      </c>
      <c r="G4768" s="43">
        <v>37038</v>
      </c>
      <c r="H4768" s="41"/>
      <c r="I4768" s="41"/>
      <c r="J4768" s="43"/>
      <c r="K4768" s="41"/>
      <c r="L4768" s="41"/>
      <c r="M4768" s="41"/>
      <c r="N4768" s="41"/>
      <c r="O4768" s="41"/>
      <c r="P4768" s="41"/>
      <c r="Q4768" s="41"/>
      <c r="R4768" s="41"/>
      <c r="S4768" s="41"/>
      <c r="T4768" s="41"/>
      <c r="U4768" s="41"/>
      <c r="V4768" s="41"/>
      <c r="W4768" s="41"/>
      <c r="X4768" s="41"/>
      <c r="Y4768" s="43" t="str">
        <f t="shared" si="148"/>
        <v/>
      </c>
      <c r="Z4768" s="43">
        <v>2283975</v>
      </c>
      <c r="AA4768" s="43" t="e">
        <f t="shared" si="149"/>
        <v>#N/A</v>
      </c>
    </row>
    <row r="4769" spans="1:27" x14ac:dyDescent="0.3">
      <c r="A4769" s="43">
        <v>1683431</v>
      </c>
      <c r="B4769" s="43" t="s">
        <v>4360</v>
      </c>
      <c r="C4769" s="43" t="s">
        <v>580</v>
      </c>
      <c r="D4769" s="41"/>
      <c r="E4769" s="43" t="s">
        <v>6263</v>
      </c>
      <c r="F4769" s="43" t="s">
        <v>30</v>
      </c>
      <c r="G4769" s="43">
        <v>45053</v>
      </c>
      <c r="H4769" s="41"/>
      <c r="I4769" s="41"/>
      <c r="J4769" s="43"/>
      <c r="K4769" s="41"/>
      <c r="L4769" s="41"/>
      <c r="M4769" s="41"/>
      <c r="N4769" s="41"/>
      <c r="O4769" s="41"/>
      <c r="P4769" s="41"/>
      <c r="Q4769" s="41"/>
      <c r="R4769" s="41"/>
      <c r="S4769" s="41"/>
      <c r="T4769" s="41"/>
      <c r="U4769" s="41"/>
      <c r="V4769" s="41"/>
      <c r="W4769" s="41"/>
      <c r="X4769" s="41"/>
      <c r="Y4769" s="43" t="str">
        <f t="shared" si="148"/>
        <v>COMP</v>
      </c>
      <c r="Z4769" s="43">
        <v>2121519</v>
      </c>
      <c r="AA4769" s="43">
        <f t="shared" si="149"/>
        <v>1683431</v>
      </c>
    </row>
    <row r="4770" spans="1:27" x14ac:dyDescent="0.3">
      <c r="A4770" s="43">
        <v>2342078</v>
      </c>
      <c r="B4770" s="43" t="s">
        <v>4361</v>
      </c>
      <c r="C4770" s="43" t="s">
        <v>512</v>
      </c>
      <c r="D4770" s="41"/>
      <c r="E4770" s="43" t="s">
        <v>29</v>
      </c>
      <c r="F4770" s="43" t="s">
        <v>28</v>
      </c>
      <c r="G4770" s="43">
        <v>28039</v>
      </c>
      <c r="H4770" s="41"/>
      <c r="I4770" s="41"/>
      <c r="J4770" s="43"/>
      <c r="K4770" s="41"/>
      <c r="L4770" s="41"/>
      <c r="M4770" s="41"/>
      <c r="N4770" s="41"/>
      <c r="O4770" s="41"/>
      <c r="P4770" s="41"/>
      <c r="Q4770" s="41"/>
      <c r="R4770" s="41"/>
      <c r="S4770" s="41"/>
      <c r="T4770" s="41"/>
      <c r="U4770" s="41"/>
      <c r="V4770" s="41"/>
      <c r="W4770" s="41"/>
      <c r="X4770" s="41"/>
      <c r="Y4770" s="43" t="str">
        <f t="shared" si="148"/>
        <v>COMP</v>
      </c>
      <c r="Z4770" s="43">
        <v>628869</v>
      </c>
      <c r="AA4770" s="43">
        <f t="shared" si="149"/>
        <v>2342078</v>
      </c>
    </row>
    <row r="4771" spans="1:27" x14ac:dyDescent="0.3">
      <c r="A4771" s="43">
        <v>1517918</v>
      </c>
      <c r="B4771" s="43" t="s">
        <v>4361</v>
      </c>
      <c r="C4771" s="43" t="s">
        <v>492</v>
      </c>
      <c r="D4771" s="41"/>
      <c r="E4771" s="43" t="s">
        <v>6263</v>
      </c>
      <c r="F4771" s="43" t="s">
        <v>30</v>
      </c>
      <c r="G4771" s="43">
        <v>45038</v>
      </c>
      <c r="H4771" s="41"/>
      <c r="I4771" s="41"/>
      <c r="J4771" s="43"/>
      <c r="K4771" s="41"/>
      <c r="L4771" s="41"/>
      <c r="M4771" s="41"/>
      <c r="N4771" s="41"/>
      <c r="O4771" s="41"/>
      <c r="P4771" s="41"/>
      <c r="Q4771" s="41"/>
      <c r="R4771" s="41"/>
      <c r="S4771" s="41"/>
      <c r="T4771" s="41"/>
      <c r="U4771" s="41"/>
      <c r="V4771" s="41"/>
      <c r="W4771" s="41"/>
      <c r="X4771" s="41"/>
      <c r="Y4771" s="43" t="str">
        <f t="shared" si="148"/>
        <v/>
      </c>
      <c r="Z4771" s="43">
        <v>1406343</v>
      </c>
      <c r="AA4771" s="43" t="e">
        <f t="shared" si="149"/>
        <v>#N/A</v>
      </c>
    </row>
    <row r="4772" spans="1:27" x14ac:dyDescent="0.3">
      <c r="A4772" s="43">
        <v>1831293</v>
      </c>
      <c r="B4772" s="43" t="s">
        <v>4362</v>
      </c>
      <c r="C4772" s="43" t="s">
        <v>3698</v>
      </c>
      <c r="D4772" s="41"/>
      <c r="E4772" s="43" t="s">
        <v>35</v>
      </c>
      <c r="F4772" s="43" t="s">
        <v>28</v>
      </c>
      <c r="G4772" s="43">
        <v>28037</v>
      </c>
      <c r="H4772" s="41"/>
      <c r="I4772" s="41"/>
      <c r="J4772" s="43"/>
      <c r="K4772" s="41"/>
      <c r="L4772" s="41"/>
      <c r="M4772" s="41"/>
      <c r="N4772" s="41"/>
      <c r="O4772" s="41"/>
      <c r="P4772" s="41"/>
      <c r="Q4772" s="41"/>
      <c r="R4772" s="41"/>
      <c r="S4772" s="41"/>
      <c r="T4772" s="41"/>
      <c r="U4772" s="41"/>
      <c r="V4772" s="41"/>
      <c r="W4772" s="41"/>
      <c r="X4772" s="41"/>
      <c r="Y4772" s="43" t="str">
        <f t="shared" si="148"/>
        <v>COMP</v>
      </c>
      <c r="Z4772" s="43">
        <v>1971094</v>
      </c>
      <c r="AA4772" s="43">
        <f t="shared" si="149"/>
        <v>1831293</v>
      </c>
    </row>
    <row r="4773" spans="1:27" x14ac:dyDescent="0.3">
      <c r="A4773" s="43">
        <v>2303660</v>
      </c>
      <c r="B4773" s="43" t="s">
        <v>4363</v>
      </c>
      <c r="C4773" s="43" t="s">
        <v>664</v>
      </c>
      <c r="D4773" s="41"/>
      <c r="E4773" s="43" t="s">
        <v>6263</v>
      </c>
      <c r="F4773" s="43" t="s">
        <v>28</v>
      </c>
      <c r="G4773" s="43">
        <v>28030</v>
      </c>
      <c r="H4773" s="41"/>
      <c r="I4773" s="41"/>
      <c r="J4773" s="43"/>
      <c r="K4773" s="41"/>
      <c r="L4773" s="41"/>
      <c r="M4773" s="41"/>
      <c r="N4773" s="41"/>
      <c r="O4773" s="41"/>
      <c r="P4773" s="41"/>
      <c r="Q4773" s="41"/>
      <c r="R4773" s="41"/>
      <c r="S4773" s="41"/>
      <c r="T4773" s="41"/>
      <c r="U4773" s="41"/>
      <c r="V4773" s="41"/>
      <c r="W4773" s="41"/>
      <c r="X4773" s="41"/>
      <c r="Y4773" s="43" t="str">
        <f t="shared" si="148"/>
        <v/>
      </c>
      <c r="Z4773" s="43">
        <v>1894322</v>
      </c>
      <c r="AA4773" s="43" t="e">
        <f t="shared" si="149"/>
        <v>#N/A</v>
      </c>
    </row>
    <row r="4774" spans="1:27" x14ac:dyDescent="0.3">
      <c r="A4774" s="43">
        <v>2324690</v>
      </c>
      <c r="B4774" s="43" t="s">
        <v>4364</v>
      </c>
      <c r="C4774" s="43" t="s">
        <v>355</v>
      </c>
      <c r="D4774" s="41"/>
      <c r="E4774" s="43" t="s">
        <v>29</v>
      </c>
      <c r="F4774" s="43" t="s">
        <v>30</v>
      </c>
      <c r="G4774" s="43">
        <v>45005</v>
      </c>
      <c r="H4774" s="41"/>
      <c r="I4774" s="41"/>
      <c r="J4774" s="43"/>
      <c r="K4774" s="41"/>
      <c r="L4774" s="41"/>
      <c r="M4774" s="41"/>
      <c r="N4774" s="41"/>
      <c r="O4774" s="41"/>
      <c r="P4774" s="41"/>
      <c r="Q4774" s="41"/>
      <c r="R4774" s="41"/>
      <c r="S4774" s="41"/>
      <c r="T4774" s="41"/>
      <c r="U4774" s="41"/>
      <c r="V4774" s="41"/>
      <c r="W4774" s="41"/>
      <c r="X4774" s="41"/>
      <c r="Y4774" s="43" t="str">
        <f t="shared" si="148"/>
        <v>COMP</v>
      </c>
      <c r="Z4774" s="43">
        <v>2116376</v>
      </c>
      <c r="AA4774" s="43">
        <f t="shared" si="149"/>
        <v>2324690</v>
      </c>
    </row>
    <row r="4775" spans="1:27" x14ac:dyDescent="0.3">
      <c r="A4775" s="43">
        <v>2150388</v>
      </c>
      <c r="B4775" s="43" t="s">
        <v>4365</v>
      </c>
      <c r="C4775" s="43" t="s">
        <v>834</v>
      </c>
      <c r="D4775" s="41"/>
      <c r="E4775" s="43" t="s">
        <v>6263</v>
      </c>
      <c r="F4775" s="43" t="s">
        <v>30</v>
      </c>
      <c r="G4775" s="43">
        <v>37038</v>
      </c>
      <c r="H4775" s="41"/>
      <c r="I4775" s="41"/>
      <c r="J4775" s="43"/>
      <c r="K4775" s="41"/>
      <c r="L4775" s="41"/>
      <c r="M4775" s="41"/>
      <c r="N4775" s="41"/>
      <c r="O4775" s="41"/>
      <c r="P4775" s="41"/>
      <c r="Q4775" s="41"/>
      <c r="R4775" s="41"/>
      <c r="S4775" s="41"/>
      <c r="T4775" s="41"/>
      <c r="U4775" s="41"/>
      <c r="V4775" s="41"/>
      <c r="W4775" s="41"/>
      <c r="X4775" s="41"/>
      <c r="Y4775" s="43" t="str">
        <f t="shared" si="148"/>
        <v>COMP</v>
      </c>
      <c r="Z4775" s="43">
        <v>1362632</v>
      </c>
      <c r="AA4775" s="43">
        <f t="shared" si="149"/>
        <v>2150388</v>
      </c>
    </row>
    <row r="4776" spans="1:27" x14ac:dyDescent="0.3">
      <c r="A4776" s="43">
        <v>2040649</v>
      </c>
      <c r="B4776" s="43" t="s">
        <v>4366</v>
      </c>
      <c r="C4776" s="43" t="s">
        <v>1807</v>
      </c>
      <c r="D4776" s="41"/>
      <c r="E4776" s="43" t="s">
        <v>6263</v>
      </c>
      <c r="F4776" s="43" t="s">
        <v>28</v>
      </c>
      <c r="G4776" s="43">
        <v>28017</v>
      </c>
      <c r="H4776" s="41"/>
      <c r="I4776" s="41"/>
      <c r="J4776" s="43"/>
      <c r="K4776" s="41"/>
      <c r="L4776" s="41"/>
      <c r="M4776" s="41"/>
      <c r="N4776" s="41"/>
      <c r="O4776" s="41"/>
      <c r="P4776" s="41"/>
      <c r="Q4776" s="41"/>
      <c r="R4776" s="41"/>
      <c r="S4776" s="41"/>
      <c r="T4776" s="41"/>
      <c r="U4776" s="41"/>
      <c r="V4776" s="41"/>
      <c r="W4776" s="41"/>
      <c r="X4776" s="41"/>
      <c r="Y4776" s="43" t="str">
        <f t="shared" si="148"/>
        <v>COMP</v>
      </c>
      <c r="Z4776" s="43">
        <v>508295</v>
      </c>
      <c r="AA4776" s="43">
        <f t="shared" si="149"/>
        <v>2040649</v>
      </c>
    </row>
    <row r="4777" spans="1:27" x14ac:dyDescent="0.3">
      <c r="A4777" s="43">
        <v>2190822</v>
      </c>
      <c r="B4777" s="43" t="s">
        <v>4367</v>
      </c>
      <c r="C4777" s="43" t="s">
        <v>529</v>
      </c>
      <c r="D4777" s="41"/>
      <c r="E4777" s="43" t="s">
        <v>6263</v>
      </c>
      <c r="F4777" s="43" t="s">
        <v>30</v>
      </c>
      <c r="G4777" s="43">
        <v>45045</v>
      </c>
      <c r="H4777" s="41"/>
      <c r="I4777" s="41"/>
      <c r="J4777" s="43"/>
      <c r="K4777" s="41"/>
      <c r="L4777" s="41"/>
      <c r="M4777" s="41"/>
      <c r="N4777" s="41"/>
      <c r="O4777" s="41"/>
      <c r="P4777" s="41"/>
      <c r="Q4777" s="41"/>
      <c r="R4777" s="41"/>
      <c r="S4777" s="41"/>
      <c r="T4777" s="41"/>
      <c r="U4777" s="41"/>
      <c r="V4777" s="41"/>
      <c r="W4777" s="41"/>
      <c r="X4777" s="41"/>
      <c r="Y4777" s="43" t="str">
        <f t="shared" si="148"/>
        <v>COMP</v>
      </c>
      <c r="Z4777" s="43">
        <v>1309888</v>
      </c>
      <c r="AA4777" s="43">
        <f t="shared" si="149"/>
        <v>2190822</v>
      </c>
    </row>
    <row r="4778" spans="1:27" x14ac:dyDescent="0.3">
      <c r="A4778" s="43">
        <v>1401517</v>
      </c>
      <c r="B4778" s="43" t="s">
        <v>4367</v>
      </c>
      <c r="C4778" s="43" t="s">
        <v>397</v>
      </c>
      <c r="D4778" s="41"/>
      <c r="E4778" s="43" t="s">
        <v>6263</v>
      </c>
      <c r="F4778" s="43" t="s">
        <v>28</v>
      </c>
      <c r="G4778" s="43">
        <v>45045</v>
      </c>
      <c r="H4778" s="41"/>
      <c r="I4778" s="41"/>
      <c r="J4778" s="43"/>
      <c r="K4778" s="41"/>
      <c r="L4778" s="41"/>
      <c r="M4778" s="41"/>
      <c r="N4778" s="41"/>
      <c r="O4778" s="41"/>
      <c r="P4778" s="41"/>
      <c r="Q4778" s="41"/>
      <c r="R4778" s="41"/>
      <c r="S4778" s="41"/>
      <c r="T4778" s="41"/>
      <c r="U4778" s="41"/>
      <c r="V4778" s="41"/>
      <c r="W4778" s="41"/>
      <c r="X4778" s="41"/>
      <c r="Y4778" s="43" t="str">
        <f t="shared" si="148"/>
        <v>COMP</v>
      </c>
      <c r="Z4778" s="43">
        <v>1503688</v>
      </c>
      <c r="AA4778" s="43">
        <f t="shared" si="149"/>
        <v>1401517</v>
      </c>
    </row>
    <row r="4779" spans="1:27" x14ac:dyDescent="0.3">
      <c r="A4779" s="43">
        <v>2095728</v>
      </c>
      <c r="B4779" s="43" t="s">
        <v>4368</v>
      </c>
      <c r="C4779" s="43" t="s">
        <v>239</v>
      </c>
      <c r="D4779" s="41"/>
      <c r="E4779" s="43" t="s">
        <v>6263</v>
      </c>
      <c r="F4779" s="43" t="s">
        <v>30</v>
      </c>
      <c r="G4779" s="43">
        <v>45010</v>
      </c>
      <c r="H4779" s="41"/>
      <c r="I4779" s="41"/>
      <c r="J4779" s="43"/>
      <c r="K4779" s="41"/>
      <c r="L4779" s="41"/>
      <c r="M4779" s="41"/>
      <c r="N4779" s="41"/>
      <c r="O4779" s="41"/>
      <c r="P4779" s="41"/>
      <c r="Q4779" s="41"/>
      <c r="R4779" s="41"/>
      <c r="S4779" s="41"/>
      <c r="T4779" s="41"/>
      <c r="U4779" s="41"/>
      <c r="V4779" s="41"/>
      <c r="W4779" s="41"/>
      <c r="X4779" s="41"/>
      <c r="Y4779" s="43" t="str">
        <f t="shared" si="148"/>
        <v/>
      </c>
      <c r="Z4779" s="43">
        <v>1975385</v>
      </c>
      <c r="AA4779" s="43" t="e">
        <f t="shared" si="149"/>
        <v>#N/A</v>
      </c>
    </row>
    <row r="4780" spans="1:27" x14ac:dyDescent="0.3">
      <c r="A4780" s="43">
        <v>129382</v>
      </c>
      <c r="B4780" s="43" t="s">
        <v>4369</v>
      </c>
      <c r="C4780" s="43" t="s">
        <v>454</v>
      </c>
      <c r="D4780" s="41"/>
      <c r="E4780" s="43" t="s">
        <v>29</v>
      </c>
      <c r="F4780" s="43" t="s">
        <v>30</v>
      </c>
      <c r="G4780" s="43">
        <v>45003</v>
      </c>
      <c r="H4780" s="41"/>
      <c r="I4780" s="41"/>
      <c r="J4780" s="43"/>
      <c r="K4780" s="41"/>
      <c r="L4780" s="41"/>
      <c r="M4780" s="41"/>
      <c r="N4780" s="41"/>
      <c r="O4780" s="41"/>
      <c r="P4780" s="41"/>
      <c r="Q4780" s="41"/>
      <c r="R4780" s="41"/>
      <c r="S4780" s="41"/>
      <c r="T4780" s="41"/>
      <c r="U4780" s="41"/>
      <c r="V4780" s="41"/>
      <c r="W4780" s="41"/>
      <c r="X4780" s="41"/>
      <c r="Y4780" s="43" t="str">
        <f t="shared" si="148"/>
        <v>COMP</v>
      </c>
      <c r="Z4780" s="43">
        <v>1972202</v>
      </c>
      <c r="AA4780" s="43">
        <f t="shared" si="149"/>
        <v>129382</v>
      </c>
    </row>
    <row r="4781" spans="1:27" x14ac:dyDescent="0.3">
      <c r="A4781" s="43">
        <v>2359770</v>
      </c>
      <c r="B4781" s="43" t="s">
        <v>4370</v>
      </c>
      <c r="C4781" s="43" t="s">
        <v>757</v>
      </c>
      <c r="D4781" s="41"/>
      <c r="E4781" s="43" t="s">
        <v>29</v>
      </c>
      <c r="F4781" s="43" t="s">
        <v>30</v>
      </c>
      <c r="G4781" s="43">
        <v>37021</v>
      </c>
      <c r="H4781" s="41"/>
      <c r="I4781" s="41"/>
      <c r="J4781" s="43"/>
      <c r="K4781" s="41"/>
      <c r="L4781" s="41"/>
      <c r="M4781" s="41"/>
      <c r="N4781" s="41"/>
      <c r="O4781" s="41"/>
      <c r="P4781" s="41"/>
      <c r="Q4781" s="41"/>
      <c r="R4781" s="41"/>
      <c r="S4781" s="41"/>
      <c r="T4781" s="41"/>
      <c r="U4781" s="41"/>
      <c r="V4781" s="41"/>
      <c r="W4781" s="41"/>
      <c r="X4781" s="41"/>
      <c r="Y4781" s="43" t="str">
        <f t="shared" si="148"/>
        <v>COMP</v>
      </c>
      <c r="Z4781" s="43">
        <v>1546634</v>
      </c>
      <c r="AA4781" s="43">
        <f t="shared" si="149"/>
        <v>2359770</v>
      </c>
    </row>
    <row r="4782" spans="1:27" x14ac:dyDescent="0.3">
      <c r="A4782" s="43">
        <v>2072083</v>
      </c>
      <c r="B4782" s="43" t="s">
        <v>4371</v>
      </c>
      <c r="C4782" s="43" t="s">
        <v>480</v>
      </c>
      <c r="D4782" s="41"/>
      <c r="E4782" s="43" t="s">
        <v>6263</v>
      </c>
      <c r="F4782" s="43" t="s">
        <v>30</v>
      </c>
      <c r="G4782" s="43">
        <v>18035</v>
      </c>
      <c r="H4782" s="41"/>
      <c r="I4782" s="41"/>
      <c r="J4782" s="43"/>
      <c r="K4782" s="41"/>
      <c r="L4782" s="41"/>
      <c r="M4782" s="41"/>
      <c r="N4782" s="41"/>
      <c r="O4782" s="41"/>
      <c r="P4782" s="41"/>
      <c r="Q4782" s="41"/>
      <c r="R4782" s="41"/>
      <c r="S4782" s="41"/>
      <c r="T4782" s="41"/>
      <c r="U4782" s="41"/>
      <c r="V4782" s="41"/>
      <c r="W4782" s="41"/>
      <c r="X4782" s="41"/>
      <c r="Y4782" s="43" t="str">
        <f t="shared" si="148"/>
        <v/>
      </c>
      <c r="Z4782" s="43">
        <v>1684832</v>
      </c>
      <c r="AA4782" s="43" t="e">
        <f t="shared" si="149"/>
        <v>#N/A</v>
      </c>
    </row>
    <row r="4783" spans="1:27" x14ac:dyDescent="0.3">
      <c r="A4783" s="43">
        <v>961695</v>
      </c>
      <c r="B4783" s="43" t="s">
        <v>548</v>
      </c>
      <c r="C4783" s="43" t="s">
        <v>375</v>
      </c>
      <c r="D4783" s="41"/>
      <c r="E4783" s="43" t="s">
        <v>6263</v>
      </c>
      <c r="F4783" s="43" t="s">
        <v>28</v>
      </c>
      <c r="G4783" s="43">
        <v>45046</v>
      </c>
      <c r="H4783" s="41"/>
      <c r="I4783" s="41"/>
      <c r="J4783" s="43"/>
      <c r="K4783" s="41"/>
      <c r="L4783" s="41"/>
      <c r="M4783" s="41"/>
      <c r="N4783" s="41"/>
      <c r="O4783" s="41"/>
      <c r="P4783" s="41"/>
      <c r="Q4783" s="41"/>
      <c r="R4783" s="41"/>
      <c r="S4783" s="41"/>
      <c r="T4783" s="41"/>
      <c r="U4783" s="41"/>
      <c r="V4783" s="41"/>
      <c r="W4783" s="41"/>
      <c r="X4783" s="41"/>
      <c r="Y4783" s="43" t="str">
        <f t="shared" si="148"/>
        <v/>
      </c>
      <c r="Z4783" s="43">
        <v>1826339</v>
      </c>
      <c r="AA4783" s="43" t="e">
        <f t="shared" si="149"/>
        <v>#N/A</v>
      </c>
    </row>
    <row r="4784" spans="1:27" x14ac:dyDescent="0.3">
      <c r="A4784" s="43">
        <v>1968819</v>
      </c>
      <c r="B4784" s="43" t="s">
        <v>548</v>
      </c>
      <c r="C4784" s="43" t="s">
        <v>777</v>
      </c>
      <c r="D4784" s="41"/>
      <c r="E4784" s="43" t="s">
        <v>29</v>
      </c>
      <c r="F4784" s="43" t="s">
        <v>30</v>
      </c>
      <c r="G4784" s="43">
        <v>28039</v>
      </c>
      <c r="H4784" s="41"/>
      <c r="I4784" s="41"/>
      <c r="J4784" s="43"/>
      <c r="K4784" s="41"/>
      <c r="L4784" s="41"/>
      <c r="M4784" s="41"/>
      <c r="N4784" s="41"/>
      <c r="O4784" s="41"/>
      <c r="P4784" s="41"/>
      <c r="Q4784" s="41"/>
      <c r="R4784" s="41"/>
      <c r="S4784" s="41"/>
      <c r="T4784" s="41"/>
      <c r="U4784" s="41"/>
      <c r="V4784" s="41"/>
      <c r="W4784" s="41"/>
      <c r="X4784" s="41"/>
      <c r="Y4784" s="43" t="str">
        <f t="shared" si="148"/>
        <v>COMP</v>
      </c>
      <c r="Z4784" s="43">
        <v>1241266</v>
      </c>
      <c r="AA4784" s="43">
        <f t="shared" si="149"/>
        <v>1968819</v>
      </c>
    </row>
    <row r="4785" spans="1:27" x14ac:dyDescent="0.3">
      <c r="A4785" s="43">
        <v>1079451</v>
      </c>
      <c r="B4785" s="43" t="s">
        <v>548</v>
      </c>
      <c r="C4785" s="43" t="s">
        <v>661</v>
      </c>
      <c r="D4785" s="41"/>
      <c r="E4785" s="43" t="s">
        <v>29</v>
      </c>
      <c r="F4785" s="43" t="s">
        <v>28</v>
      </c>
      <c r="G4785" s="43">
        <v>28039</v>
      </c>
      <c r="H4785" s="41"/>
      <c r="I4785" s="41"/>
      <c r="J4785" s="43"/>
      <c r="K4785" s="41"/>
      <c r="L4785" s="41"/>
      <c r="M4785" s="41"/>
      <c r="N4785" s="41"/>
      <c r="O4785" s="41"/>
      <c r="P4785" s="41"/>
      <c r="Q4785" s="41"/>
      <c r="R4785" s="41"/>
      <c r="S4785" s="41"/>
      <c r="T4785" s="41"/>
      <c r="U4785" s="41"/>
      <c r="V4785" s="41"/>
      <c r="W4785" s="41"/>
      <c r="X4785" s="41"/>
      <c r="Y4785" s="43" t="str">
        <f t="shared" si="148"/>
        <v>COMP</v>
      </c>
      <c r="Z4785" s="43">
        <v>1471621</v>
      </c>
      <c r="AA4785" s="43">
        <f t="shared" si="149"/>
        <v>1079451</v>
      </c>
    </row>
    <row r="4786" spans="1:27" x14ac:dyDescent="0.3">
      <c r="A4786" s="43">
        <v>1869122</v>
      </c>
      <c r="B4786" s="43" t="s">
        <v>548</v>
      </c>
      <c r="C4786" s="43" t="s">
        <v>951</v>
      </c>
      <c r="D4786" s="41"/>
      <c r="E4786" s="43" t="s">
        <v>6263</v>
      </c>
      <c r="F4786" s="43" t="s">
        <v>28</v>
      </c>
      <c r="G4786" s="43">
        <v>28039</v>
      </c>
      <c r="H4786" s="41"/>
      <c r="I4786" s="41"/>
      <c r="J4786" s="43"/>
      <c r="K4786" s="41"/>
      <c r="L4786" s="41"/>
      <c r="M4786" s="41"/>
      <c r="N4786" s="41"/>
      <c r="O4786" s="41"/>
      <c r="P4786" s="41"/>
      <c r="Q4786" s="41"/>
      <c r="R4786" s="41"/>
      <c r="S4786" s="41"/>
      <c r="T4786" s="41"/>
      <c r="U4786" s="41"/>
      <c r="V4786" s="41"/>
      <c r="W4786" s="41"/>
      <c r="X4786" s="41"/>
      <c r="Y4786" s="43" t="str">
        <f t="shared" si="148"/>
        <v>COMP</v>
      </c>
      <c r="Z4786" s="43">
        <v>222697</v>
      </c>
      <c r="AA4786" s="43">
        <f t="shared" si="149"/>
        <v>1869122</v>
      </c>
    </row>
    <row r="4787" spans="1:27" x14ac:dyDescent="0.3">
      <c r="A4787" s="43">
        <v>2412021</v>
      </c>
      <c r="B4787" s="43" t="s">
        <v>4372</v>
      </c>
      <c r="C4787" s="43" t="s">
        <v>1949</v>
      </c>
      <c r="D4787" s="41"/>
      <c r="E4787" s="43" t="s">
        <v>34</v>
      </c>
      <c r="F4787" s="43" t="s">
        <v>28</v>
      </c>
      <c r="G4787" s="43">
        <v>41002</v>
      </c>
      <c r="H4787" s="41"/>
      <c r="I4787" s="41"/>
      <c r="J4787" s="43"/>
      <c r="K4787" s="41"/>
      <c r="L4787" s="41"/>
      <c r="M4787" s="41"/>
      <c r="N4787" s="41"/>
      <c r="O4787" s="41"/>
      <c r="P4787" s="41"/>
      <c r="Q4787" s="41"/>
      <c r="R4787" s="41"/>
      <c r="S4787" s="41"/>
      <c r="T4787" s="41"/>
      <c r="U4787" s="41"/>
      <c r="V4787" s="41"/>
      <c r="W4787" s="41"/>
      <c r="X4787" s="41"/>
      <c r="Y4787" s="43" t="str">
        <f t="shared" si="148"/>
        <v>COMP</v>
      </c>
      <c r="Z4787" s="43">
        <v>2014564</v>
      </c>
      <c r="AA4787" s="43">
        <f t="shared" si="149"/>
        <v>2412021</v>
      </c>
    </row>
    <row r="4788" spans="1:27" x14ac:dyDescent="0.3">
      <c r="A4788" s="43">
        <v>1975405</v>
      </c>
      <c r="B4788" s="43" t="s">
        <v>4373</v>
      </c>
      <c r="C4788" s="43" t="s">
        <v>381</v>
      </c>
      <c r="D4788" s="41"/>
      <c r="E4788" s="43" t="s">
        <v>34</v>
      </c>
      <c r="F4788" s="43" t="s">
        <v>28</v>
      </c>
      <c r="G4788" s="43">
        <v>28037</v>
      </c>
      <c r="H4788" s="41"/>
      <c r="I4788" s="41"/>
      <c r="J4788" s="43"/>
      <c r="K4788" s="41"/>
      <c r="L4788" s="41"/>
      <c r="M4788" s="41"/>
      <c r="N4788" s="41"/>
      <c r="O4788" s="41"/>
      <c r="P4788" s="41"/>
      <c r="Q4788" s="41"/>
      <c r="R4788" s="41"/>
      <c r="S4788" s="41"/>
      <c r="T4788" s="41"/>
      <c r="U4788" s="41"/>
      <c r="V4788" s="41"/>
      <c r="W4788" s="41"/>
      <c r="X4788" s="41"/>
      <c r="Y4788" s="43" t="str">
        <f t="shared" si="148"/>
        <v>COMP</v>
      </c>
      <c r="Z4788" s="43">
        <v>378394</v>
      </c>
      <c r="AA4788" s="43">
        <f t="shared" si="149"/>
        <v>1975405</v>
      </c>
    </row>
    <row r="4789" spans="1:27" x14ac:dyDescent="0.3">
      <c r="A4789" s="43">
        <v>2382739</v>
      </c>
      <c r="B4789" s="43" t="s">
        <v>4374</v>
      </c>
      <c r="C4789" s="43" t="s">
        <v>1109</v>
      </c>
      <c r="D4789" s="41"/>
      <c r="E4789" s="43" t="s">
        <v>29</v>
      </c>
      <c r="F4789" s="43" t="s">
        <v>28</v>
      </c>
      <c r="G4789" s="43">
        <v>37045</v>
      </c>
      <c r="H4789" s="41"/>
      <c r="I4789" s="41"/>
      <c r="J4789" s="43"/>
      <c r="K4789" s="41"/>
      <c r="L4789" s="41"/>
      <c r="M4789" s="41"/>
      <c r="N4789" s="41"/>
      <c r="O4789" s="41"/>
      <c r="P4789" s="41"/>
      <c r="Q4789" s="41"/>
      <c r="R4789" s="41"/>
      <c r="S4789" s="41"/>
      <c r="T4789" s="41"/>
      <c r="U4789" s="41"/>
      <c r="V4789" s="41"/>
      <c r="W4789" s="41"/>
      <c r="X4789" s="41"/>
      <c r="Y4789" s="43" t="str">
        <f t="shared" si="148"/>
        <v/>
      </c>
      <c r="Z4789" s="43">
        <v>2382730</v>
      </c>
      <c r="AA4789" s="43" t="e">
        <f t="shared" si="149"/>
        <v>#N/A</v>
      </c>
    </row>
    <row r="4790" spans="1:27" x14ac:dyDescent="0.3">
      <c r="A4790" s="43">
        <v>2430470</v>
      </c>
      <c r="B4790" s="43" t="s">
        <v>4375</v>
      </c>
      <c r="C4790" s="43" t="s">
        <v>414</v>
      </c>
      <c r="D4790" s="41"/>
      <c r="E4790" s="43" t="s">
        <v>6263</v>
      </c>
      <c r="F4790" s="43" t="s">
        <v>30</v>
      </c>
      <c r="G4790" s="43">
        <v>45038</v>
      </c>
      <c r="H4790" s="41"/>
      <c r="I4790" s="41"/>
      <c r="J4790" s="43"/>
      <c r="K4790" s="41"/>
      <c r="L4790" s="41"/>
      <c r="M4790" s="41"/>
      <c r="N4790" s="41"/>
      <c r="O4790" s="41"/>
      <c r="P4790" s="41"/>
      <c r="Q4790" s="41"/>
      <c r="R4790" s="41"/>
      <c r="S4790" s="41"/>
      <c r="T4790" s="41"/>
      <c r="U4790" s="41"/>
      <c r="V4790" s="41"/>
      <c r="W4790" s="41"/>
      <c r="X4790" s="41"/>
      <c r="Y4790" s="43" t="str">
        <f t="shared" si="148"/>
        <v/>
      </c>
      <c r="Z4790" s="43">
        <v>2162709</v>
      </c>
      <c r="AA4790" s="43" t="e">
        <f t="shared" si="149"/>
        <v>#N/A</v>
      </c>
    </row>
    <row r="4791" spans="1:27" x14ac:dyDescent="0.3">
      <c r="A4791" s="43">
        <v>2275585</v>
      </c>
      <c r="B4791" s="43" t="s">
        <v>4376</v>
      </c>
      <c r="C4791" s="43" t="s">
        <v>427</v>
      </c>
      <c r="D4791" s="41"/>
      <c r="E4791" s="43" t="s">
        <v>6263</v>
      </c>
      <c r="F4791" s="43" t="s">
        <v>28</v>
      </c>
      <c r="G4791" s="43">
        <v>45005</v>
      </c>
      <c r="H4791" s="41"/>
      <c r="I4791" s="41"/>
      <c r="J4791" s="43"/>
      <c r="K4791" s="41"/>
      <c r="L4791" s="41"/>
      <c r="M4791" s="41"/>
      <c r="N4791" s="41"/>
      <c r="O4791" s="41"/>
      <c r="P4791" s="41"/>
      <c r="Q4791" s="41"/>
      <c r="R4791" s="41"/>
      <c r="S4791" s="41"/>
      <c r="T4791" s="41"/>
      <c r="U4791" s="41"/>
      <c r="V4791" s="41"/>
      <c r="W4791" s="41"/>
      <c r="X4791" s="41"/>
      <c r="Y4791" s="43" t="str">
        <f t="shared" si="148"/>
        <v>COMP</v>
      </c>
      <c r="Z4791" s="43">
        <v>1558272</v>
      </c>
      <c r="AA4791" s="43">
        <f t="shared" si="149"/>
        <v>2275585</v>
      </c>
    </row>
    <row r="4792" spans="1:27" x14ac:dyDescent="0.3">
      <c r="A4792" s="43">
        <v>2406805</v>
      </c>
      <c r="B4792" s="43" t="s">
        <v>4377</v>
      </c>
      <c r="C4792" s="43" t="s">
        <v>656</v>
      </c>
      <c r="D4792" s="41"/>
      <c r="E4792" s="43" t="s">
        <v>6263</v>
      </c>
      <c r="F4792" s="43" t="s">
        <v>28</v>
      </c>
      <c r="G4792" s="43">
        <v>37016</v>
      </c>
      <c r="H4792" s="41"/>
      <c r="I4792" s="41"/>
      <c r="J4792" s="43"/>
      <c r="K4792" s="41"/>
      <c r="L4792" s="41"/>
      <c r="M4792" s="41"/>
      <c r="N4792" s="41"/>
      <c r="O4792" s="41"/>
      <c r="P4792" s="41"/>
      <c r="Q4792" s="41"/>
      <c r="R4792" s="41"/>
      <c r="S4792" s="41"/>
      <c r="T4792" s="41"/>
      <c r="U4792" s="41"/>
      <c r="V4792" s="41"/>
      <c r="W4792" s="41"/>
      <c r="X4792" s="41"/>
      <c r="Y4792" s="43" t="str">
        <f t="shared" si="148"/>
        <v>COMP</v>
      </c>
      <c r="Z4792" s="43">
        <v>1967986</v>
      </c>
      <c r="AA4792" s="43">
        <f t="shared" si="149"/>
        <v>2406805</v>
      </c>
    </row>
    <row r="4793" spans="1:27" x14ac:dyDescent="0.3">
      <c r="A4793" s="43">
        <v>2079882</v>
      </c>
      <c r="B4793" s="43" t="s">
        <v>4378</v>
      </c>
      <c r="C4793" s="43" t="s">
        <v>328</v>
      </c>
      <c r="D4793" s="41"/>
      <c r="E4793" s="43" t="s">
        <v>6263</v>
      </c>
      <c r="F4793" s="43" t="s">
        <v>30</v>
      </c>
      <c r="G4793" s="43">
        <v>28034</v>
      </c>
      <c r="H4793" s="41"/>
      <c r="I4793" s="41"/>
      <c r="J4793" s="43"/>
      <c r="K4793" s="41"/>
      <c r="L4793" s="41"/>
      <c r="M4793" s="41"/>
      <c r="N4793" s="41"/>
      <c r="O4793" s="41"/>
      <c r="P4793" s="41"/>
      <c r="Q4793" s="41"/>
      <c r="R4793" s="41"/>
      <c r="S4793" s="41"/>
      <c r="T4793" s="41"/>
      <c r="U4793" s="41"/>
      <c r="V4793" s="41"/>
      <c r="W4793" s="41"/>
      <c r="X4793" s="41"/>
      <c r="Y4793" s="43" t="str">
        <f t="shared" si="148"/>
        <v/>
      </c>
      <c r="Z4793" s="43">
        <v>1997230</v>
      </c>
      <c r="AA4793" s="43" t="e">
        <f t="shared" si="149"/>
        <v>#N/A</v>
      </c>
    </row>
    <row r="4794" spans="1:27" x14ac:dyDescent="0.3">
      <c r="A4794" s="43">
        <v>1924641</v>
      </c>
      <c r="B4794" s="43" t="s">
        <v>4379</v>
      </c>
      <c r="C4794" s="43" t="s">
        <v>666</v>
      </c>
      <c r="D4794" s="41"/>
      <c r="E4794" s="43" t="s">
        <v>29</v>
      </c>
      <c r="F4794" s="43" t="s">
        <v>30</v>
      </c>
      <c r="G4794" s="43">
        <v>37045</v>
      </c>
      <c r="H4794" s="41"/>
      <c r="I4794" s="41"/>
      <c r="J4794" s="43"/>
      <c r="K4794" s="41"/>
      <c r="L4794" s="41"/>
      <c r="M4794" s="41"/>
      <c r="N4794" s="41"/>
      <c r="O4794" s="41"/>
      <c r="P4794" s="41"/>
      <c r="Q4794" s="41"/>
      <c r="R4794" s="41"/>
      <c r="S4794" s="41"/>
      <c r="T4794" s="41"/>
      <c r="U4794" s="41"/>
      <c r="V4794" s="41"/>
      <c r="W4794" s="41"/>
      <c r="X4794" s="41"/>
      <c r="Y4794" s="43" t="str">
        <f t="shared" si="148"/>
        <v/>
      </c>
      <c r="Z4794" s="43">
        <v>1946588</v>
      </c>
      <c r="AA4794" s="43" t="e">
        <f t="shared" si="149"/>
        <v>#N/A</v>
      </c>
    </row>
    <row r="4795" spans="1:27" x14ac:dyDescent="0.3">
      <c r="A4795" s="43">
        <v>100273</v>
      </c>
      <c r="B4795" s="43" t="s">
        <v>4379</v>
      </c>
      <c r="C4795" s="43" t="s">
        <v>264</v>
      </c>
      <c r="D4795" s="41"/>
      <c r="E4795" s="43" t="s">
        <v>6263</v>
      </c>
      <c r="F4795" s="43" t="s">
        <v>28</v>
      </c>
      <c r="G4795" s="43">
        <v>28013</v>
      </c>
      <c r="H4795" s="41"/>
      <c r="I4795" s="41"/>
      <c r="J4795" s="43"/>
      <c r="K4795" s="41"/>
      <c r="L4795" s="41"/>
      <c r="M4795" s="41"/>
      <c r="N4795" s="41"/>
      <c r="O4795" s="41"/>
      <c r="P4795" s="41"/>
      <c r="Q4795" s="41"/>
      <c r="R4795" s="41"/>
      <c r="S4795" s="41"/>
      <c r="T4795" s="41"/>
      <c r="U4795" s="41"/>
      <c r="V4795" s="41"/>
      <c r="W4795" s="41"/>
      <c r="X4795" s="41"/>
      <c r="Y4795" s="43" t="str">
        <f t="shared" si="148"/>
        <v>COMP</v>
      </c>
      <c r="Z4795" s="43">
        <v>1096945</v>
      </c>
      <c r="AA4795" s="43">
        <f t="shared" si="149"/>
        <v>100273</v>
      </c>
    </row>
    <row r="4796" spans="1:27" x14ac:dyDescent="0.3">
      <c r="A4796" s="43">
        <v>1574132</v>
      </c>
      <c r="B4796" s="43" t="s">
        <v>4379</v>
      </c>
      <c r="C4796" s="43" t="s">
        <v>829</v>
      </c>
      <c r="D4796" s="41"/>
      <c r="E4796" s="43" t="s">
        <v>6263</v>
      </c>
      <c r="F4796" s="43" t="s">
        <v>28</v>
      </c>
      <c r="G4796" s="43">
        <v>28040</v>
      </c>
      <c r="H4796" s="41"/>
      <c r="I4796" s="41"/>
      <c r="J4796" s="43"/>
      <c r="K4796" s="41"/>
      <c r="L4796" s="41"/>
      <c r="M4796" s="41"/>
      <c r="N4796" s="41"/>
      <c r="O4796" s="41"/>
      <c r="P4796" s="41"/>
      <c r="Q4796" s="41"/>
      <c r="R4796" s="41"/>
      <c r="S4796" s="41"/>
      <c r="T4796" s="41"/>
      <c r="U4796" s="41"/>
      <c r="V4796" s="41"/>
      <c r="W4796" s="41"/>
      <c r="X4796" s="41"/>
      <c r="Y4796" s="43" t="str">
        <f t="shared" si="148"/>
        <v>COMP</v>
      </c>
      <c r="Z4796" s="43">
        <v>2340418</v>
      </c>
      <c r="AA4796" s="43">
        <f t="shared" si="149"/>
        <v>1574132</v>
      </c>
    </row>
    <row r="4797" spans="1:27" x14ac:dyDescent="0.3">
      <c r="A4797" s="43">
        <v>1412137</v>
      </c>
      <c r="B4797" s="43" t="s">
        <v>4379</v>
      </c>
      <c r="C4797" s="43" t="s">
        <v>4380</v>
      </c>
      <c r="D4797" s="41"/>
      <c r="E4797" s="43" t="s">
        <v>35</v>
      </c>
      <c r="F4797" s="43" t="s">
        <v>28</v>
      </c>
      <c r="G4797" s="43">
        <v>28040</v>
      </c>
      <c r="H4797" s="41"/>
      <c r="I4797" s="41"/>
      <c r="J4797" s="43"/>
      <c r="K4797" s="41"/>
      <c r="L4797" s="41"/>
      <c r="M4797" s="41"/>
      <c r="N4797" s="41"/>
      <c r="O4797" s="41"/>
      <c r="P4797" s="41"/>
      <c r="Q4797" s="41"/>
      <c r="R4797" s="41"/>
      <c r="S4797" s="41"/>
      <c r="T4797" s="41"/>
      <c r="U4797" s="41"/>
      <c r="V4797" s="41"/>
      <c r="W4797" s="41"/>
      <c r="X4797" s="41"/>
      <c r="Y4797" s="43" t="str">
        <f t="shared" si="148"/>
        <v/>
      </c>
      <c r="Z4797" s="43">
        <v>1017437</v>
      </c>
      <c r="AA4797" s="43" t="e">
        <f t="shared" si="149"/>
        <v>#N/A</v>
      </c>
    </row>
    <row r="4798" spans="1:27" x14ac:dyDescent="0.3">
      <c r="A4798" s="43">
        <v>471179</v>
      </c>
      <c r="B4798" s="43" t="s">
        <v>4379</v>
      </c>
      <c r="C4798" s="43" t="s">
        <v>221</v>
      </c>
      <c r="D4798" s="41"/>
      <c r="E4798" s="43" t="s">
        <v>6263</v>
      </c>
      <c r="F4798" s="43" t="s">
        <v>28</v>
      </c>
      <c r="G4798" s="43">
        <v>28040</v>
      </c>
      <c r="H4798" s="41"/>
      <c r="I4798" s="41"/>
      <c r="J4798" s="43"/>
      <c r="K4798" s="41"/>
      <c r="L4798" s="41"/>
      <c r="M4798" s="41"/>
      <c r="N4798" s="41"/>
      <c r="O4798" s="41"/>
      <c r="P4798" s="41"/>
      <c r="Q4798" s="41"/>
      <c r="R4798" s="41"/>
      <c r="S4798" s="41"/>
      <c r="T4798" s="41"/>
      <c r="U4798" s="41"/>
      <c r="V4798" s="41"/>
      <c r="W4798" s="41"/>
      <c r="X4798" s="41"/>
      <c r="Y4798" s="43" t="str">
        <f t="shared" si="148"/>
        <v>COMP</v>
      </c>
      <c r="Z4798" s="43">
        <v>1989891</v>
      </c>
      <c r="AA4798" s="43">
        <f t="shared" si="149"/>
        <v>471179</v>
      </c>
    </row>
    <row r="4799" spans="1:27" x14ac:dyDescent="0.3">
      <c r="A4799" s="43">
        <v>211378</v>
      </c>
      <c r="B4799" s="43" t="s">
        <v>4379</v>
      </c>
      <c r="C4799" s="43" t="s">
        <v>508</v>
      </c>
      <c r="D4799" s="41"/>
      <c r="E4799" s="43" t="s">
        <v>6263</v>
      </c>
      <c r="F4799" s="43" t="s">
        <v>28</v>
      </c>
      <c r="G4799" s="43">
        <v>37021</v>
      </c>
      <c r="H4799" s="41"/>
      <c r="I4799" s="41"/>
      <c r="J4799" s="43"/>
      <c r="K4799" s="41"/>
      <c r="L4799" s="41"/>
      <c r="M4799" s="41"/>
      <c r="N4799" s="41"/>
      <c r="O4799" s="41"/>
      <c r="P4799" s="41"/>
      <c r="Q4799" s="41"/>
      <c r="R4799" s="41"/>
      <c r="S4799" s="41"/>
      <c r="T4799" s="41"/>
      <c r="U4799" s="41"/>
      <c r="V4799" s="41"/>
      <c r="W4799" s="41"/>
      <c r="X4799" s="41"/>
      <c r="Y4799" s="43" t="str">
        <f t="shared" si="148"/>
        <v/>
      </c>
      <c r="Z4799" s="43">
        <v>2020186</v>
      </c>
      <c r="AA4799" s="43" t="e">
        <f t="shared" si="149"/>
        <v>#N/A</v>
      </c>
    </row>
    <row r="4800" spans="1:27" x14ac:dyDescent="0.3">
      <c r="A4800" s="43">
        <v>1869873</v>
      </c>
      <c r="B4800" s="43" t="s">
        <v>4381</v>
      </c>
      <c r="C4800" s="43" t="s">
        <v>399</v>
      </c>
      <c r="D4800" s="41"/>
      <c r="E4800" s="43" t="s">
        <v>6263</v>
      </c>
      <c r="F4800" s="43" t="s">
        <v>28</v>
      </c>
      <c r="G4800" s="43">
        <v>37024</v>
      </c>
      <c r="H4800" s="41"/>
      <c r="I4800" s="41"/>
      <c r="J4800" s="43"/>
      <c r="K4800" s="41"/>
      <c r="L4800" s="41"/>
      <c r="M4800" s="41"/>
      <c r="N4800" s="41"/>
      <c r="O4800" s="41"/>
      <c r="P4800" s="41"/>
      <c r="Q4800" s="41"/>
      <c r="R4800" s="41"/>
      <c r="S4800" s="41"/>
      <c r="T4800" s="41"/>
      <c r="U4800" s="41"/>
      <c r="V4800" s="41"/>
      <c r="W4800" s="41"/>
      <c r="X4800" s="41"/>
      <c r="Y4800" s="43" t="str">
        <f t="shared" si="148"/>
        <v>COMP</v>
      </c>
      <c r="Z4800" s="43">
        <v>674673</v>
      </c>
      <c r="AA4800" s="43">
        <f t="shared" si="149"/>
        <v>1869873</v>
      </c>
    </row>
    <row r="4801" spans="1:27" x14ac:dyDescent="0.3">
      <c r="A4801" s="43">
        <v>129019</v>
      </c>
      <c r="B4801" s="43" t="s">
        <v>4382</v>
      </c>
      <c r="C4801" s="43" t="s">
        <v>366</v>
      </c>
      <c r="D4801" s="41"/>
      <c r="E4801" s="43" t="s">
        <v>6263</v>
      </c>
      <c r="F4801" s="43" t="s">
        <v>28</v>
      </c>
      <c r="G4801" s="43">
        <v>41006</v>
      </c>
      <c r="H4801" s="41"/>
      <c r="I4801" s="41"/>
      <c r="J4801" s="43"/>
      <c r="K4801" s="41"/>
      <c r="L4801" s="41"/>
      <c r="M4801" s="41"/>
      <c r="N4801" s="41"/>
      <c r="O4801" s="41"/>
      <c r="P4801" s="41"/>
      <c r="Q4801" s="41"/>
      <c r="R4801" s="41"/>
      <c r="S4801" s="41"/>
      <c r="T4801" s="41"/>
      <c r="U4801" s="41"/>
      <c r="V4801" s="41"/>
      <c r="W4801" s="41"/>
      <c r="X4801" s="41"/>
      <c r="Y4801" s="43" t="str">
        <f t="shared" si="148"/>
        <v/>
      </c>
      <c r="Z4801" s="43">
        <v>1767134</v>
      </c>
      <c r="AA4801" s="43" t="e">
        <f t="shared" si="149"/>
        <v>#N/A</v>
      </c>
    </row>
    <row r="4802" spans="1:27" x14ac:dyDescent="0.3">
      <c r="A4802" s="43">
        <v>1784169</v>
      </c>
      <c r="B4802" s="43" t="s">
        <v>4383</v>
      </c>
      <c r="C4802" s="43" t="s">
        <v>668</v>
      </c>
      <c r="D4802" s="41"/>
      <c r="E4802" s="43" t="s">
        <v>6263</v>
      </c>
      <c r="F4802" s="43" t="s">
        <v>28</v>
      </c>
      <c r="G4802" s="43">
        <v>41024</v>
      </c>
      <c r="H4802" s="41"/>
      <c r="I4802" s="41"/>
      <c r="J4802" s="43"/>
      <c r="K4802" s="41"/>
      <c r="L4802" s="41"/>
      <c r="M4802" s="41"/>
      <c r="N4802" s="41"/>
      <c r="O4802" s="41"/>
      <c r="P4802" s="41"/>
      <c r="Q4802" s="41"/>
      <c r="R4802" s="41"/>
      <c r="S4802" s="41"/>
      <c r="T4802" s="41"/>
      <c r="U4802" s="41"/>
      <c r="V4802" s="41"/>
      <c r="W4802" s="41"/>
      <c r="X4802" s="41"/>
      <c r="Y4802" s="43" t="str">
        <f t="shared" ref="Y4802:Y4865" si="150">IF(ISERROR(AA4802)=FALSE,"COMP","")</f>
        <v>COMP</v>
      </c>
      <c r="Z4802" s="43">
        <v>136877</v>
      </c>
      <c r="AA4802" s="43">
        <f t="shared" ref="AA4802:AA4865" si="151">VLOOKUP(A4802,Z:Z,1,FALSE)</f>
        <v>1784169</v>
      </c>
    </row>
    <row r="4803" spans="1:27" x14ac:dyDescent="0.3">
      <c r="A4803" s="43">
        <v>1733017</v>
      </c>
      <c r="B4803" s="43" t="s">
        <v>4384</v>
      </c>
      <c r="C4803" s="43" t="s">
        <v>375</v>
      </c>
      <c r="D4803" s="41"/>
      <c r="E4803" s="43" t="s">
        <v>6263</v>
      </c>
      <c r="F4803" s="43" t="s">
        <v>28</v>
      </c>
      <c r="G4803" s="43">
        <v>37023</v>
      </c>
      <c r="H4803" s="41"/>
      <c r="I4803" s="41"/>
      <c r="J4803" s="43"/>
      <c r="K4803" s="41"/>
      <c r="L4803" s="41"/>
      <c r="M4803" s="41"/>
      <c r="N4803" s="41"/>
      <c r="O4803" s="41"/>
      <c r="P4803" s="41"/>
      <c r="Q4803" s="41"/>
      <c r="R4803" s="41"/>
      <c r="S4803" s="41"/>
      <c r="T4803" s="41"/>
      <c r="U4803" s="41"/>
      <c r="V4803" s="41"/>
      <c r="W4803" s="41"/>
      <c r="X4803" s="41"/>
      <c r="Y4803" s="43" t="str">
        <f t="shared" si="150"/>
        <v/>
      </c>
      <c r="Z4803" s="43">
        <v>1754666</v>
      </c>
      <c r="AA4803" s="43" t="e">
        <f t="shared" si="151"/>
        <v>#N/A</v>
      </c>
    </row>
    <row r="4804" spans="1:27" x14ac:dyDescent="0.3">
      <c r="A4804" s="43">
        <v>1733016</v>
      </c>
      <c r="B4804" s="43" t="s">
        <v>4384</v>
      </c>
      <c r="C4804" s="43" t="s">
        <v>3632</v>
      </c>
      <c r="D4804" s="41"/>
      <c r="E4804" s="43" t="s">
        <v>6263</v>
      </c>
      <c r="F4804" s="43" t="s">
        <v>30</v>
      </c>
      <c r="G4804" s="43">
        <v>37023</v>
      </c>
      <c r="H4804" s="41"/>
      <c r="I4804" s="41"/>
      <c r="J4804" s="43"/>
      <c r="K4804" s="41"/>
      <c r="L4804" s="41"/>
      <c r="M4804" s="41"/>
      <c r="N4804" s="41"/>
      <c r="O4804" s="41"/>
      <c r="P4804" s="41"/>
      <c r="Q4804" s="41"/>
      <c r="R4804" s="41"/>
      <c r="S4804" s="41"/>
      <c r="T4804" s="41"/>
      <c r="U4804" s="41"/>
      <c r="V4804" s="41"/>
      <c r="W4804" s="41"/>
      <c r="X4804" s="41"/>
      <c r="Y4804" s="43" t="str">
        <f t="shared" si="150"/>
        <v/>
      </c>
      <c r="Z4804" s="43">
        <v>2054923</v>
      </c>
      <c r="AA4804" s="43" t="e">
        <f t="shared" si="151"/>
        <v>#N/A</v>
      </c>
    </row>
    <row r="4805" spans="1:27" x14ac:dyDescent="0.3">
      <c r="A4805" s="43">
        <v>1962886</v>
      </c>
      <c r="B4805" s="43" t="s">
        <v>4385</v>
      </c>
      <c r="C4805" s="43" t="s">
        <v>427</v>
      </c>
      <c r="D4805" s="41"/>
      <c r="E4805" s="43" t="s">
        <v>6263</v>
      </c>
      <c r="F4805" s="43" t="s">
        <v>28</v>
      </c>
      <c r="G4805" s="43">
        <v>36012</v>
      </c>
      <c r="H4805" s="41"/>
      <c r="I4805" s="41"/>
      <c r="J4805" s="43"/>
      <c r="K4805" s="41"/>
      <c r="L4805" s="41"/>
      <c r="M4805" s="41"/>
      <c r="N4805" s="41"/>
      <c r="O4805" s="41"/>
      <c r="P4805" s="41"/>
      <c r="Q4805" s="41"/>
      <c r="R4805" s="41"/>
      <c r="S4805" s="41"/>
      <c r="T4805" s="41"/>
      <c r="U4805" s="41"/>
      <c r="V4805" s="41"/>
      <c r="W4805" s="41"/>
      <c r="X4805" s="41"/>
      <c r="Y4805" s="43" t="str">
        <f t="shared" si="150"/>
        <v/>
      </c>
      <c r="Z4805" s="43">
        <v>550947</v>
      </c>
      <c r="AA4805" s="43" t="e">
        <f t="shared" si="151"/>
        <v>#N/A</v>
      </c>
    </row>
    <row r="4806" spans="1:27" x14ac:dyDescent="0.3">
      <c r="A4806" s="43">
        <v>2007266</v>
      </c>
      <c r="B4806" s="43" t="s">
        <v>4386</v>
      </c>
      <c r="C4806" s="43" t="s">
        <v>4387</v>
      </c>
      <c r="D4806" s="41"/>
      <c r="E4806" s="43" t="s">
        <v>6263</v>
      </c>
      <c r="F4806" s="43" t="s">
        <v>30</v>
      </c>
      <c r="G4806" s="43">
        <v>18024</v>
      </c>
      <c r="H4806" s="41"/>
      <c r="I4806" s="41"/>
      <c r="J4806" s="43"/>
      <c r="K4806" s="41"/>
      <c r="L4806" s="41"/>
      <c r="M4806" s="41"/>
      <c r="N4806" s="41"/>
      <c r="O4806" s="41"/>
      <c r="P4806" s="41"/>
      <c r="Q4806" s="41"/>
      <c r="R4806" s="41"/>
      <c r="S4806" s="41"/>
      <c r="T4806" s="41"/>
      <c r="U4806" s="41"/>
      <c r="V4806" s="41"/>
      <c r="W4806" s="41"/>
      <c r="X4806" s="41"/>
      <c r="Y4806" s="43" t="str">
        <f t="shared" si="150"/>
        <v>COMP</v>
      </c>
      <c r="Z4806" s="43">
        <v>1747712</v>
      </c>
      <c r="AA4806" s="43">
        <f t="shared" si="151"/>
        <v>2007266</v>
      </c>
    </row>
    <row r="4807" spans="1:27" x14ac:dyDescent="0.3">
      <c r="A4807" s="43">
        <v>1283614</v>
      </c>
      <c r="B4807" s="43" t="s">
        <v>4388</v>
      </c>
      <c r="C4807" s="43" t="s">
        <v>674</v>
      </c>
      <c r="D4807" s="41"/>
      <c r="E4807" s="43" t="s">
        <v>6263</v>
      </c>
      <c r="F4807" s="43" t="s">
        <v>28</v>
      </c>
      <c r="G4807" s="43">
        <v>45045</v>
      </c>
      <c r="H4807" s="41"/>
      <c r="I4807" s="41"/>
      <c r="J4807" s="43"/>
      <c r="K4807" s="41"/>
      <c r="L4807" s="41"/>
      <c r="M4807" s="41"/>
      <c r="N4807" s="41"/>
      <c r="O4807" s="41"/>
      <c r="P4807" s="41"/>
      <c r="Q4807" s="41"/>
      <c r="R4807" s="41"/>
      <c r="S4807" s="41"/>
      <c r="T4807" s="41"/>
      <c r="U4807" s="41"/>
      <c r="V4807" s="41"/>
      <c r="W4807" s="41"/>
      <c r="X4807" s="41"/>
      <c r="Y4807" s="43" t="str">
        <f t="shared" si="150"/>
        <v>COMP</v>
      </c>
      <c r="Z4807" s="43">
        <v>1867846</v>
      </c>
      <c r="AA4807" s="43">
        <f t="shared" si="151"/>
        <v>1283614</v>
      </c>
    </row>
    <row r="4808" spans="1:27" x14ac:dyDescent="0.3">
      <c r="A4808" s="43">
        <v>1529152</v>
      </c>
      <c r="B4808" s="43" t="s">
        <v>4388</v>
      </c>
      <c r="C4808" s="43" t="s">
        <v>399</v>
      </c>
      <c r="D4808" s="41"/>
      <c r="E4808" s="43" t="s">
        <v>6263</v>
      </c>
      <c r="F4808" s="43" t="s">
        <v>28</v>
      </c>
      <c r="G4808" s="43">
        <v>37015</v>
      </c>
      <c r="H4808" s="41"/>
      <c r="I4808" s="41"/>
      <c r="J4808" s="43"/>
      <c r="K4808" s="41"/>
      <c r="L4808" s="41"/>
      <c r="M4808" s="41"/>
      <c r="N4808" s="41"/>
      <c r="O4808" s="41"/>
      <c r="P4808" s="41"/>
      <c r="Q4808" s="41"/>
      <c r="R4808" s="41"/>
      <c r="S4808" s="41"/>
      <c r="T4808" s="41"/>
      <c r="U4808" s="41"/>
      <c r="V4808" s="41"/>
      <c r="W4808" s="41"/>
      <c r="X4808" s="41"/>
      <c r="Y4808" s="43" t="str">
        <f t="shared" si="150"/>
        <v>COMP</v>
      </c>
      <c r="Z4808" s="43">
        <v>1385975</v>
      </c>
      <c r="AA4808" s="43">
        <f t="shared" si="151"/>
        <v>1529152</v>
      </c>
    </row>
    <row r="4809" spans="1:27" x14ac:dyDescent="0.3">
      <c r="A4809" s="43">
        <v>2110285</v>
      </c>
      <c r="B4809" s="43" t="s">
        <v>4388</v>
      </c>
      <c r="C4809" s="43" t="s">
        <v>4389</v>
      </c>
      <c r="D4809" s="41"/>
      <c r="E4809" s="43" t="s">
        <v>29</v>
      </c>
      <c r="F4809" s="43" t="s">
        <v>28</v>
      </c>
      <c r="G4809" s="43">
        <v>28037</v>
      </c>
      <c r="H4809" s="41"/>
      <c r="I4809" s="41"/>
      <c r="J4809" s="43"/>
      <c r="K4809" s="41"/>
      <c r="L4809" s="41"/>
      <c r="M4809" s="41"/>
      <c r="N4809" s="41"/>
      <c r="O4809" s="41"/>
      <c r="P4809" s="41"/>
      <c r="Q4809" s="41"/>
      <c r="R4809" s="41"/>
      <c r="S4809" s="41"/>
      <c r="T4809" s="41"/>
      <c r="U4809" s="41"/>
      <c r="V4809" s="41"/>
      <c r="W4809" s="41"/>
      <c r="X4809" s="41"/>
      <c r="Y4809" s="43" t="str">
        <f t="shared" si="150"/>
        <v>COMP</v>
      </c>
      <c r="Z4809" s="43">
        <v>254879</v>
      </c>
      <c r="AA4809" s="43">
        <f t="shared" si="151"/>
        <v>2110285</v>
      </c>
    </row>
    <row r="4810" spans="1:27" x14ac:dyDescent="0.3">
      <c r="A4810" s="43">
        <v>1234243</v>
      </c>
      <c r="B4810" s="43" t="s">
        <v>4388</v>
      </c>
      <c r="C4810" s="43" t="s">
        <v>478</v>
      </c>
      <c r="D4810" s="41"/>
      <c r="E4810" s="43" t="s">
        <v>6263</v>
      </c>
      <c r="F4810" s="43" t="s">
        <v>28</v>
      </c>
      <c r="G4810" s="43">
        <v>28041</v>
      </c>
      <c r="H4810" s="41"/>
      <c r="I4810" s="41"/>
      <c r="J4810" s="43"/>
      <c r="K4810" s="41"/>
      <c r="L4810" s="41"/>
      <c r="M4810" s="41"/>
      <c r="N4810" s="41"/>
      <c r="O4810" s="41"/>
      <c r="P4810" s="41"/>
      <c r="Q4810" s="41"/>
      <c r="R4810" s="41"/>
      <c r="S4810" s="41"/>
      <c r="T4810" s="41"/>
      <c r="U4810" s="41"/>
      <c r="V4810" s="41"/>
      <c r="W4810" s="41"/>
      <c r="X4810" s="41"/>
      <c r="Y4810" s="43" t="str">
        <f t="shared" si="150"/>
        <v>COMP</v>
      </c>
      <c r="Z4810" s="43">
        <v>1951711</v>
      </c>
      <c r="AA4810" s="43">
        <f t="shared" si="151"/>
        <v>1234243</v>
      </c>
    </row>
    <row r="4811" spans="1:27" x14ac:dyDescent="0.3">
      <c r="A4811" s="43">
        <v>1529149</v>
      </c>
      <c r="B4811" s="43" t="s">
        <v>4388</v>
      </c>
      <c r="C4811" s="43" t="s">
        <v>328</v>
      </c>
      <c r="D4811" s="41"/>
      <c r="E4811" s="43" t="s">
        <v>6263</v>
      </c>
      <c r="F4811" s="43" t="s">
        <v>30</v>
      </c>
      <c r="G4811" s="43">
        <v>37015</v>
      </c>
      <c r="H4811" s="41"/>
      <c r="I4811" s="41"/>
      <c r="J4811" s="43"/>
      <c r="K4811" s="41"/>
      <c r="L4811" s="41"/>
      <c r="M4811" s="41"/>
      <c r="N4811" s="41"/>
      <c r="O4811" s="41"/>
      <c r="P4811" s="41"/>
      <c r="Q4811" s="41"/>
      <c r="R4811" s="41"/>
      <c r="S4811" s="41"/>
      <c r="T4811" s="41"/>
      <c r="U4811" s="41"/>
      <c r="V4811" s="41"/>
      <c r="W4811" s="41"/>
      <c r="X4811" s="41"/>
      <c r="Y4811" s="43" t="str">
        <f t="shared" si="150"/>
        <v/>
      </c>
      <c r="Z4811" s="43">
        <v>209588</v>
      </c>
      <c r="AA4811" s="43" t="e">
        <f t="shared" si="151"/>
        <v>#N/A</v>
      </c>
    </row>
    <row r="4812" spans="1:27" x14ac:dyDescent="0.3">
      <c r="A4812" s="43">
        <v>239276</v>
      </c>
      <c r="B4812" s="43" t="s">
        <v>4388</v>
      </c>
      <c r="C4812" s="43" t="s">
        <v>444</v>
      </c>
      <c r="D4812" s="41"/>
      <c r="E4812" s="43" t="s">
        <v>6263</v>
      </c>
      <c r="F4812" s="43" t="s">
        <v>28</v>
      </c>
      <c r="G4812" s="43">
        <v>41013</v>
      </c>
      <c r="H4812" s="41"/>
      <c r="I4812" s="41"/>
      <c r="J4812" s="43"/>
      <c r="K4812" s="41"/>
      <c r="L4812" s="41"/>
      <c r="M4812" s="41"/>
      <c r="N4812" s="41"/>
      <c r="O4812" s="41"/>
      <c r="P4812" s="41"/>
      <c r="Q4812" s="41"/>
      <c r="R4812" s="41"/>
      <c r="S4812" s="41"/>
      <c r="T4812" s="41"/>
      <c r="U4812" s="41"/>
      <c r="V4812" s="41"/>
      <c r="W4812" s="41"/>
      <c r="X4812" s="41"/>
      <c r="Y4812" s="43" t="str">
        <f t="shared" si="150"/>
        <v/>
      </c>
      <c r="Z4812" s="43">
        <v>1651685</v>
      </c>
      <c r="AA4812" s="43" t="e">
        <f t="shared" si="151"/>
        <v>#N/A</v>
      </c>
    </row>
    <row r="4813" spans="1:27" x14ac:dyDescent="0.3">
      <c r="A4813" s="43">
        <v>909338</v>
      </c>
      <c r="B4813" s="43" t="s">
        <v>4388</v>
      </c>
      <c r="C4813" s="43" t="s">
        <v>226</v>
      </c>
      <c r="D4813" s="41"/>
      <c r="E4813" s="43" t="s">
        <v>6263</v>
      </c>
      <c r="F4813" s="43" t="s">
        <v>30</v>
      </c>
      <c r="G4813" s="43">
        <v>41002</v>
      </c>
      <c r="H4813" s="41"/>
      <c r="I4813" s="41"/>
      <c r="J4813" s="43"/>
      <c r="K4813" s="41"/>
      <c r="L4813" s="41"/>
      <c r="M4813" s="41"/>
      <c r="N4813" s="41"/>
      <c r="O4813" s="41"/>
      <c r="P4813" s="41"/>
      <c r="Q4813" s="41"/>
      <c r="R4813" s="41"/>
      <c r="S4813" s="41"/>
      <c r="T4813" s="41"/>
      <c r="U4813" s="41"/>
      <c r="V4813" s="41"/>
      <c r="W4813" s="41"/>
      <c r="X4813" s="41"/>
      <c r="Y4813" s="43" t="str">
        <f t="shared" si="150"/>
        <v/>
      </c>
      <c r="Z4813" s="43">
        <v>2185609</v>
      </c>
      <c r="AA4813" s="43" t="e">
        <f t="shared" si="151"/>
        <v>#N/A</v>
      </c>
    </row>
    <row r="4814" spans="1:27" x14ac:dyDescent="0.3">
      <c r="A4814" s="43">
        <v>1307837</v>
      </c>
      <c r="B4814" s="43" t="s">
        <v>4388</v>
      </c>
      <c r="C4814" s="43" t="s">
        <v>998</v>
      </c>
      <c r="D4814" s="41"/>
      <c r="E4814" s="43" t="s">
        <v>29</v>
      </c>
      <c r="F4814" s="43" t="s">
        <v>28</v>
      </c>
      <c r="G4814" s="43">
        <v>45008</v>
      </c>
      <c r="H4814" s="41"/>
      <c r="I4814" s="41"/>
      <c r="J4814" s="43"/>
      <c r="K4814" s="41"/>
      <c r="L4814" s="41"/>
      <c r="M4814" s="41"/>
      <c r="N4814" s="41"/>
      <c r="O4814" s="41"/>
      <c r="P4814" s="41"/>
      <c r="Q4814" s="41"/>
      <c r="R4814" s="41"/>
      <c r="S4814" s="41"/>
      <c r="T4814" s="41"/>
      <c r="U4814" s="41"/>
      <c r="V4814" s="41"/>
      <c r="W4814" s="41"/>
      <c r="X4814" s="41"/>
      <c r="Y4814" s="43" t="str">
        <f t="shared" si="150"/>
        <v>COMP</v>
      </c>
      <c r="Z4814" s="43">
        <v>2269113</v>
      </c>
      <c r="AA4814" s="43">
        <f t="shared" si="151"/>
        <v>1307837</v>
      </c>
    </row>
    <row r="4815" spans="1:27" x14ac:dyDescent="0.3">
      <c r="A4815" s="43">
        <v>1770681</v>
      </c>
      <c r="B4815" s="43" t="s">
        <v>4388</v>
      </c>
      <c r="C4815" s="43" t="s">
        <v>1300</v>
      </c>
      <c r="D4815" s="41"/>
      <c r="E4815" s="43" t="s">
        <v>6263</v>
      </c>
      <c r="F4815" s="43" t="s">
        <v>30</v>
      </c>
      <c r="G4815" s="43">
        <v>45003</v>
      </c>
      <c r="H4815" s="41"/>
      <c r="I4815" s="41"/>
      <c r="J4815" s="43"/>
      <c r="K4815" s="41"/>
      <c r="L4815" s="41"/>
      <c r="M4815" s="41"/>
      <c r="N4815" s="41"/>
      <c r="O4815" s="41"/>
      <c r="P4815" s="41"/>
      <c r="Q4815" s="41"/>
      <c r="R4815" s="41"/>
      <c r="S4815" s="41"/>
      <c r="T4815" s="41"/>
      <c r="U4815" s="41"/>
      <c r="V4815" s="41"/>
      <c r="W4815" s="41"/>
      <c r="X4815" s="41"/>
      <c r="Y4815" s="43" t="str">
        <f t="shared" si="150"/>
        <v/>
      </c>
      <c r="Z4815" s="43">
        <v>2338103</v>
      </c>
      <c r="AA4815" s="43" t="e">
        <f t="shared" si="151"/>
        <v>#N/A</v>
      </c>
    </row>
    <row r="4816" spans="1:27" x14ac:dyDescent="0.3">
      <c r="A4816" s="43">
        <v>2320961</v>
      </c>
      <c r="B4816" s="43" t="s">
        <v>4388</v>
      </c>
      <c r="C4816" s="43" t="s">
        <v>1437</v>
      </c>
      <c r="D4816" s="41"/>
      <c r="E4816" s="43" t="s">
        <v>29</v>
      </c>
      <c r="F4816" s="43" t="s">
        <v>30</v>
      </c>
      <c r="G4816" s="43">
        <v>18033</v>
      </c>
      <c r="H4816" s="41"/>
      <c r="I4816" s="41"/>
      <c r="J4816" s="43"/>
      <c r="K4816" s="41"/>
      <c r="L4816" s="41"/>
      <c r="M4816" s="41"/>
      <c r="N4816" s="41"/>
      <c r="O4816" s="41"/>
      <c r="P4816" s="41"/>
      <c r="Q4816" s="41"/>
      <c r="R4816" s="41"/>
      <c r="S4816" s="41"/>
      <c r="T4816" s="41"/>
      <c r="U4816" s="41"/>
      <c r="V4816" s="41"/>
      <c r="W4816" s="41"/>
      <c r="X4816" s="41"/>
      <c r="Y4816" s="43" t="str">
        <f t="shared" si="150"/>
        <v>COMP</v>
      </c>
      <c r="Z4816" s="43">
        <v>640922</v>
      </c>
      <c r="AA4816" s="43">
        <f t="shared" si="151"/>
        <v>2320961</v>
      </c>
    </row>
    <row r="4817" spans="1:27" x14ac:dyDescent="0.3">
      <c r="A4817" s="43">
        <v>2406711</v>
      </c>
      <c r="B4817" s="43" t="s">
        <v>4390</v>
      </c>
      <c r="C4817" s="43" t="s">
        <v>571</v>
      </c>
      <c r="D4817" s="41"/>
      <c r="E4817" s="43" t="s">
        <v>6263</v>
      </c>
      <c r="F4817" s="43" t="s">
        <v>28</v>
      </c>
      <c r="G4817" s="43">
        <v>37047</v>
      </c>
      <c r="H4817" s="41"/>
      <c r="I4817" s="41"/>
      <c r="J4817" s="43"/>
      <c r="K4817" s="41"/>
      <c r="L4817" s="41"/>
      <c r="M4817" s="41"/>
      <c r="N4817" s="41"/>
      <c r="O4817" s="41"/>
      <c r="P4817" s="41"/>
      <c r="Q4817" s="41"/>
      <c r="R4817" s="41"/>
      <c r="S4817" s="41"/>
      <c r="T4817" s="41"/>
      <c r="U4817" s="41"/>
      <c r="V4817" s="41"/>
      <c r="W4817" s="41"/>
      <c r="X4817" s="41"/>
      <c r="Y4817" s="43" t="str">
        <f t="shared" si="150"/>
        <v/>
      </c>
      <c r="Z4817" s="43">
        <v>2261293</v>
      </c>
      <c r="AA4817" s="43" t="e">
        <f t="shared" si="151"/>
        <v>#N/A</v>
      </c>
    </row>
    <row r="4818" spans="1:27" x14ac:dyDescent="0.3">
      <c r="A4818" s="43">
        <v>1499724</v>
      </c>
      <c r="B4818" s="43" t="s">
        <v>4391</v>
      </c>
      <c r="C4818" s="43" t="s">
        <v>951</v>
      </c>
      <c r="D4818" s="41"/>
      <c r="E4818" s="43" t="s">
        <v>31</v>
      </c>
      <c r="F4818" s="43" t="s">
        <v>28</v>
      </c>
      <c r="G4818" s="43">
        <v>37023</v>
      </c>
      <c r="H4818" s="41"/>
      <c r="I4818" s="41"/>
      <c r="J4818" s="43"/>
      <c r="K4818" s="41"/>
      <c r="L4818" s="41"/>
      <c r="M4818" s="41"/>
      <c r="N4818" s="41"/>
      <c r="O4818" s="41"/>
      <c r="P4818" s="41"/>
      <c r="Q4818" s="41"/>
      <c r="R4818" s="41"/>
      <c r="S4818" s="41"/>
      <c r="T4818" s="41"/>
      <c r="U4818" s="41"/>
      <c r="V4818" s="41"/>
      <c r="W4818" s="41"/>
      <c r="X4818" s="41"/>
      <c r="Y4818" s="43" t="str">
        <f t="shared" si="150"/>
        <v>COMP</v>
      </c>
      <c r="Z4818" s="43">
        <v>2368343</v>
      </c>
      <c r="AA4818" s="43">
        <f t="shared" si="151"/>
        <v>1499724</v>
      </c>
    </row>
    <row r="4819" spans="1:27" x14ac:dyDescent="0.3">
      <c r="A4819" s="43">
        <v>2317589</v>
      </c>
      <c r="B4819" s="43" t="s">
        <v>4392</v>
      </c>
      <c r="C4819" s="43" t="s">
        <v>212</v>
      </c>
      <c r="D4819" s="41"/>
      <c r="E4819" s="43" t="s">
        <v>29</v>
      </c>
      <c r="F4819" s="43" t="s">
        <v>30</v>
      </c>
      <c r="G4819" s="43">
        <v>18036</v>
      </c>
      <c r="H4819" s="41"/>
      <c r="I4819" s="41"/>
      <c r="J4819" s="43"/>
      <c r="K4819" s="41"/>
      <c r="L4819" s="41"/>
      <c r="M4819" s="41"/>
      <c r="N4819" s="41"/>
      <c r="O4819" s="41"/>
      <c r="P4819" s="41"/>
      <c r="Q4819" s="41"/>
      <c r="R4819" s="41"/>
      <c r="S4819" s="41"/>
      <c r="T4819" s="41"/>
      <c r="U4819" s="41"/>
      <c r="V4819" s="41"/>
      <c r="W4819" s="41"/>
      <c r="X4819" s="41"/>
      <c r="Y4819" s="43" t="str">
        <f t="shared" si="150"/>
        <v/>
      </c>
      <c r="Z4819" s="43">
        <v>1468012</v>
      </c>
      <c r="AA4819" s="43" t="e">
        <f t="shared" si="151"/>
        <v>#N/A</v>
      </c>
    </row>
    <row r="4820" spans="1:27" x14ac:dyDescent="0.3">
      <c r="A4820" s="43">
        <v>1486332</v>
      </c>
      <c r="B4820" s="43" t="s">
        <v>340</v>
      </c>
      <c r="C4820" s="43" t="s">
        <v>659</v>
      </c>
      <c r="D4820" s="41"/>
      <c r="E4820" s="43" t="s">
        <v>6263</v>
      </c>
      <c r="F4820" s="43" t="s">
        <v>28</v>
      </c>
      <c r="G4820" s="43">
        <v>36003</v>
      </c>
      <c r="H4820" s="41"/>
      <c r="I4820" s="41"/>
      <c r="J4820" s="43"/>
      <c r="K4820" s="41"/>
      <c r="L4820" s="41"/>
      <c r="M4820" s="41"/>
      <c r="N4820" s="41"/>
      <c r="O4820" s="41"/>
      <c r="P4820" s="41"/>
      <c r="Q4820" s="41"/>
      <c r="R4820" s="41"/>
      <c r="S4820" s="41"/>
      <c r="T4820" s="41"/>
      <c r="U4820" s="41"/>
      <c r="V4820" s="41"/>
      <c r="W4820" s="41"/>
      <c r="X4820" s="41"/>
      <c r="Y4820" s="43" t="str">
        <f t="shared" si="150"/>
        <v>COMP</v>
      </c>
      <c r="Z4820" s="43">
        <v>2412294</v>
      </c>
      <c r="AA4820" s="43">
        <f t="shared" si="151"/>
        <v>1486332</v>
      </c>
    </row>
    <row r="4821" spans="1:27" x14ac:dyDescent="0.3">
      <c r="A4821" s="43">
        <v>2326221</v>
      </c>
      <c r="B4821" s="43" t="s">
        <v>340</v>
      </c>
      <c r="C4821" s="43" t="s">
        <v>1429</v>
      </c>
      <c r="D4821" s="41"/>
      <c r="E4821" s="43" t="s">
        <v>6263</v>
      </c>
      <c r="F4821" s="43" t="s">
        <v>28</v>
      </c>
      <c r="G4821" s="43">
        <v>36024</v>
      </c>
      <c r="H4821" s="41"/>
      <c r="I4821" s="41"/>
      <c r="J4821" s="43"/>
      <c r="K4821" s="41"/>
      <c r="L4821" s="41"/>
      <c r="M4821" s="41"/>
      <c r="N4821" s="41"/>
      <c r="O4821" s="41"/>
      <c r="P4821" s="41"/>
      <c r="Q4821" s="41"/>
      <c r="R4821" s="41"/>
      <c r="S4821" s="41"/>
      <c r="T4821" s="41"/>
      <c r="U4821" s="41"/>
      <c r="V4821" s="41"/>
      <c r="W4821" s="41"/>
      <c r="X4821" s="41"/>
      <c r="Y4821" s="43" t="str">
        <f t="shared" si="150"/>
        <v/>
      </c>
      <c r="Z4821" s="43">
        <v>1542754</v>
      </c>
      <c r="AA4821" s="43" t="e">
        <f t="shared" si="151"/>
        <v>#N/A</v>
      </c>
    </row>
    <row r="4822" spans="1:27" x14ac:dyDescent="0.3">
      <c r="A4822" s="43">
        <v>1579387</v>
      </c>
      <c r="B4822" s="43" t="s">
        <v>340</v>
      </c>
      <c r="C4822" s="43" t="s">
        <v>1227</v>
      </c>
      <c r="D4822" s="41"/>
      <c r="E4822" s="43" t="s">
        <v>34</v>
      </c>
      <c r="F4822" s="43" t="s">
        <v>28</v>
      </c>
      <c r="G4822" s="43">
        <v>36003</v>
      </c>
      <c r="H4822" s="41"/>
      <c r="I4822" s="41"/>
      <c r="J4822" s="43"/>
      <c r="K4822" s="41"/>
      <c r="L4822" s="41"/>
      <c r="M4822" s="41"/>
      <c r="N4822" s="41"/>
      <c r="O4822" s="41"/>
      <c r="P4822" s="41"/>
      <c r="Q4822" s="41"/>
      <c r="R4822" s="41"/>
      <c r="S4822" s="41"/>
      <c r="T4822" s="41"/>
      <c r="U4822" s="41"/>
      <c r="V4822" s="41"/>
      <c r="W4822" s="41"/>
      <c r="X4822" s="41"/>
      <c r="Y4822" s="43" t="str">
        <f t="shared" si="150"/>
        <v>COMP</v>
      </c>
      <c r="Z4822" s="43">
        <v>1039243</v>
      </c>
      <c r="AA4822" s="43">
        <f t="shared" si="151"/>
        <v>1579387</v>
      </c>
    </row>
    <row r="4823" spans="1:27" x14ac:dyDescent="0.3">
      <c r="A4823" s="43">
        <v>2433654</v>
      </c>
      <c r="B4823" s="43" t="s">
        <v>4393</v>
      </c>
      <c r="C4823" s="43" t="s">
        <v>413</v>
      </c>
      <c r="D4823" s="41"/>
      <c r="E4823" s="43" t="s">
        <v>6263</v>
      </c>
      <c r="F4823" s="43" t="s">
        <v>30</v>
      </c>
      <c r="G4823" s="43">
        <v>37042</v>
      </c>
      <c r="H4823" s="41"/>
      <c r="I4823" s="41"/>
      <c r="J4823" s="43"/>
      <c r="K4823" s="41"/>
      <c r="L4823" s="41"/>
      <c r="M4823" s="41"/>
      <c r="N4823" s="41"/>
      <c r="O4823" s="41"/>
      <c r="P4823" s="41"/>
      <c r="Q4823" s="41"/>
      <c r="R4823" s="41"/>
      <c r="S4823" s="41"/>
      <c r="T4823" s="41"/>
      <c r="U4823" s="41"/>
      <c r="V4823" s="41"/>
      <c r="W4823" s="41"/>
      <c r="X4823" s="41"/>
      <c r="Y4823" s="43" t="str">
        <f t="shared" si="150"/>
        <v/>
      </c>
      <c r="Z4823" s="43">
        <v>1955585</v>
      </c>
      <c r="AA4823" s="43" t="e">
        <f t="shared" si="151"/>
        <v>#N/A</v>
      </c>
    </row>
    <row r="4824" spans="1:27" x14ac:dyDescent="0.3">
      <c r="A4824" s="43">
        <v>2409267</v>
      </c>
      <c r="B4824" s="43" t="s">
        <v>4394</v>
      </c>
      <c r="C4824" s="43" t="s">
        <v>940</v>
      </c>
      <c r="D4824" s="41"/>
      <c r="E4824" s="43" t="s">
        <v>6263</v>
      </c>
      <c r="F4824" s="43" t="s">
        <v>30</v>
      </c>
      <c r="G4824" s="43">
        <v>41006</v>
      </c>
      <c r="H4824" s="41"/>
      <c r="I4824" s="41"/>
      <c r="J4824" s="43"/>
      <c r="K4824" s="41"/>
      <c r="L4824" s="41"/>
      <c r="M4824" s="41"/>
      <c r="N4824" s="41"/>
      <c r="O4824" s="41"/>
      <c r="P4824" s="41"/>
      <c r="Q4824" s="41"/>
      <c r="R4824" s="41"/>
      <c r="S4824" s="41"/>
      <c r="T4824" s="41"/>
      <c r="U4824" s="41"/>
      <c r="V4824" s="41"/>
      <c r="W4824" s="41"/>
      <c r="X4824" s="41"/>
      <c r="Y4824" s="43" t="str">
        <f t="shared" si="150"/>
        <v/>
      </c>
      <c r="Z4824" s="43">
        <v>2304735</v>
      </c>
      <c r="AA4824" s="43" t="e">
        <f t="shared" si="151"/>
        <v>#N/A</v>
      </c>
    </row>
    <row r="4825" spans="1:27" x14ac:dyDescent="0.3">
      <c r="A4825" s="43">
        <v>1872544</v>
      </c>
      <c r="B4825" s="43" t="s">
        <v>4395</v>
      </c>
      <c r="C4825" s="43" t="s">
        <v>732</v>
      </c>
      <c r="D4825" s="41"/>
      <c r="E4825" s="43" t="s">
        <v>35</v>
      </c>
      <c r="F4825" s="43" t="s">
        <v>30</v>
      </c>
      <c r="G4825" s="43">
        <v>45044</v>
      </c>
      <c r="H4825" s="41"/>
      <c r="I4825" s="41"/>
      <c r="J4825" s="43"/>
      <c r="K4825" s="41"/>
      <c r="L4825" s="41"/>
      <c r="M4825" s="41"/>
      <c r="N4825" s="41"/>
      <c r="O4825" s="41"/>
      <c r="P4825" s="41"/>
      <c r="Q4825" s="41"/>
      <c r="R4825" s="41"/>
      <c r="S4825" s="41"/>
      <c r="T4825" s="41"/>
      <c r="U4825" s="41"/>
      <c r="V4825" s="41"/>
      <c r="W4825" s="41"/>
      <c r="X4825" s="41"/>
      <c r="Y4825" s="43" t="str">
        <f t="shared" si="150"/>
        <v>COMP</v>
      </c>
      <c r="Z4825" s="43">
        <v>1754380</v>
      </c>
      <c r="AA4825" s="43">
        <f t="shared" si="151"/>
        <v>1872544</v>
      </c>
    </row>
    <row r="4826" spans="1:27" x14ac:dyDescent="0.3">
      <c r="A4826" s="43">
        <v>2253553</v>
      </c>
      <c r="B4826" s="43" t="s">
        <v>4396</v>
      </c>
      <c r="C4826" s="43" t="s">
        <v>1149</v>
      </c>
      <c r="D4826" s="41"/>
      <c r="E4826" s="43" t="s">
        <v>6263</v>
      </c>
      <c r="F4826" s="43" t="s">
        <v>28</v>
      </c>
      <c r="G4826" s="43">
        <v>45005</v>
      </c>
      <c r="H4826" s="41"/>
      <c r="I4826" s="41"/>
      <c r="J4826" s="43"/>
      <c r="K4826" s="41"/>
      <c r="L4826" s="41"/>
      <c r="M4826" s="41"/>
      <c r="N4826" s="41"/>
      <c r="O4826" s="41"/>
      <c r="P4826" s="41"/>
      <c r="Q4826" s="41"/>
      <c r="R4826" s="41"/>
      <c r="S4826" s="41"/>
      <c r="T4826" s="41"/>
      <c r="U4826" s="41"/>
      <c r="V4826" s="41"/>
      <c r="W4826" s="41"/>
      <c r="X4826" s="41"/>
      <c r="Y4826" s="43" t="str">
        <f t="shared" si="150"/>
        <v>COMP</v>
      </c>
      <c r="Z4826" s="43">
        <v>1192077</v>
      </c>
      <c r="AA4826" s="43">
        <f t="shared" si="151"/>
        <v>2253553</v>
      </c>
    </row>
    <row r="4827" spans="1:27" x14ac:dyDescent="0.3">
      <c r="A4827" s="43">
        <v>469818</v>
      </c>
      <c r="B4827" s="43" t="s">
        <v>4397</v>
      </c>
      <c r="C4827" s="43" t="s">
        <v>960</v>
      </c>
      <c r="D4827" s="41"/>
      <c r="E4827" s="43" t="s">
        <v>6263</v>
      </c>
      <c r="F4827" s="43" t="s">
        <v>30</v>
      </c>
      <c r="G4827" s="43">
        <v>37024</v>
      </c>
      <c r="H4827" s="41"/>
      <c r="I4827" s="41"/>
      <c r="J4827" s="43"/>
      <c r="K4827" s="41"/>
      <c r="L4827" s="41"/>
      <c r="M4827" s="41"/>
      <c r="N4827" s="41"/>
      <c r="O4827" s="41"/>
      <c r="P4827" s="41"/>
      <c r="Q4827" s="41"/>
      <c r="R4827" s="41"/>
      <c r="S4827" s="41"/>
      <c r="T4827" s="41"/>
      <c r="U4827" s="41"/>
      <c r="V4827" s="41"/>
      <c r="W4827" s="41"/>
      <c r="X4827" s="41"/>
      <c r="Y4827" s="43" t="str">
        <f t="shared" si="150"/>
        <v>COMP</v>
      </c>
      <c r="Z4827" s="43">
        <v>2369152</v>
      </c>
      <c r="AA4827" s="43">
        <f t="shared" si="151"/>
        <v>469818</v>
      </c>
    </row>
    <row r="4828" spans="1:27" x14ac:dyDescent="0.3">
      <c r="A4828" s="43">
        <v>256814</v>
      </c>
      <c r="B4828" s="43" t="s">
        <v>4397</v>
      </c>
      <c r="C4828" s="43" t="s">
        <v>4398</v>
      </c>
      <c r="D4828" s="41"/>
      <c r="E4828" s="43" t="s">
        <v>6263</v>
      </c>
      <c r="F4828" s="43" t="s">
        <v>30</v>
      </c>
      <c r="G4828" s="43">
        <v>37015</v>
      </c>
      <c r="H4828" s="41"/>
      <c r="I4828" s="41"/>
      <c r="J4828" s="43"/>
      <c r="K4828" s="41"/>
      <c r="L4828" s="41"/>
      <c r="M4828" s="41"/>
      <c r="N4828" s="41"/>
      <c r="O4828" s="41"/>
      <c r="P4828" s="41"/>
      <c r="Q4828" s="41"/>
      <c r="R4828" s="41"/>
      <c r="S4828" s="41"/>
      <c r="T4828" s="41"/>
      <c r="U4828" s="41"/>
      <c r="V4828" s="41"/>
      <c r="W4828" s="41"/>
      <c r="X4828" s="41"/>
      <c r="Y4828" s="43" t="str">
        <f t="shared" si="150"/>
        <v/>
      </c>
      <c r="Z4828" s="43">
        <v>1297285</v>
      </c>
      <c r="AA4828" s="43" t="e">
        <f t="shared" si="151"/>
        <v>#N/A</v>
      </c>
    </row>
    <row r="4829" spans="1:27" x14ac:dyDescent="0.3">
      <c r="A4829" s="43">
        <v>256815</v>
      </c>
      <c r="B4829" s="43" t="s">
        <v>4397</v>
      </c>
      <c r="C4829" s="43" t="s">
        <v>274</v>
      </c>
      <c r="D4829" s="41"/>
      <c r="E4829" s="43" t="s">
        <v>6263</v>
      </c>
      <c r="F4829" s="43" t="s">
        <v>28</v>
      </c>
      <c r="G4829" s="43">
        <v>37024</v>
      </c>
      <c r="H4829" s="41"/>
      <c r="I4829" s="41"/>
      <c r="J4829" s="43"/>
      <c r="K4829" s="41"/>
      <c r="L4829" s="41"/>
      <c r="M4829" s="41"/>
      <c r="N4829" s="41"/>
      <c r="O4829" s="41"/>
      <c r="P4829" s="41"/>
      <c r="Q4829" s="41"/>
      <c r="R4829" s="41"/>
      <c r="S4829" s="41"/>
      <c r="T4829" s="41"/>
      <c r="U4829" s="41"/>
      <c r="V4829" s="41"/>
      <c r="W4829" s="41"/>
      <c r="X4829" s="41"/>
      <c r="Y4829" s="43" t="str">
        <f t="shared" si="150"/>
        <v>COMP</v>
      </c>
      <c r="Z4829" s="43">
        <v>2083092</v>
      </c>
      <c r="AA4829" s="43">
        <f t="shared" si="151"/>
        <v>256815</v>
      </c>
    </row>
    <row r="4830" spans="1:27" x14ac:dyDescent="0.3">
      <c r="A4830" s="43">
        <v>1305981</v>
      </c>
      <c r="B4830" s="43" t="s">
        <v>4397</v>
      </c>
      <c r="C4830" s="43" t="s">
        <v>1034</v>
      </c>
      <c r="D4830" s="41"/>
      <c r="E4830" s="43" t="s">
        <v>34</v>
      </c>
      <c r="F4830" s="43" t="s">
        <v>30</v>
      </c>
      <c r="G4830" s="43">
        <v>37023</v>
      </c>
      <c r="H4830" s="41"/>
      <c r="I4830" s="41"/>
      <c r="J4830" s="43"/>
      <c r="K4830" s="41"/>
      <c r="L4830" s="41"/>
      <c r="M4830" s="41"/>
      <c r="N4830" s="41"/>
      <c r="O4830" s="41"/>
      <c r="P4830" s="41"/>
      <c r="Q4830" s="41"/>
      <c r="R4830" s="41"/>
      <c r="S4830" s="41"/>
      <c r="T4830" s="41"/>
      <c r="U4830" s="41"/>
      <c r="V4830" s="41"/>
      <c r="W4830" s="41"/>
      <c r="X4830" s="41"/>
      <c r="Y4830" s="43" t="str">
        <f t="shared" si="150"/>
        <v/>
      </c>
      <c r="Z4830" s="43">
        <v>544044</v>
      </c>
      <c r="AA4830" s="43" t="e">
        <f t="shared" si="151"/>
        <v>#N/A</v>
      </c>
    </row>
    <row r="4831" spans="1:27" x14ac:dyDescent="0.3">
      <c r="A4831" s="43">
        <v>471180</v>
      </c>
      <c r="B4831" s="43" t="s">
        <v>4397</v>
      </c>
      <c r="C4831" s="43" t="s">
        <v>189</v>
      </c>
      <c r="D4831" s="41"/>
      <c r="E4831" s="43" t="s">
        <v>6263</v>
      </c>
      <c r="F4831" s="43" t="s">
        <v>30</v>
      </c>
      <c r="G4831" s="43">
        <v>37046</v>
      </c>
      <c r="H4831" s="41"/>
      <c r="I4831" s="41"/>
      <c r="J4831" s="43"/>
      <c r="K4831" s="41"/>
      <c r="L4831" s="41"/>
      <c r="M4831" s="41"/>
      <c r="N4831" s="41"/>
      <c r="O4831" s="41"/>
      <c r="P4831" s="41"/>
      <c r="Q4831" s="41"/>
      <c r="R4831" s="41"/>
      <c r="S4831" s="41"/>
      <c r="T4831" s="41"/>
      <c r="U4831" s="41"/>
      <c r="V4831" s="41"/>
      <c r="W4831" s="41"/>
      <c r="X4831" s="41"/>
      <c r="Y4831" s="43" t="str">
        <f t="shared" si="150"/>
        <v/>
      </c>
      <c r="Z4831" s="43">
        <v>729028</v>
      </c>
      <c r="AA4831" s="43" t="e">
        <f t="shared" si="151"/>
        <v>#N/A</v>
      </c>
    </row>
    <row r="4832" spans="1:27" x14ac:dyDescent="0.3">
      <c r="A4832" s="43">
        <v>1996840</v>
      </c>
      <c r="B4832" s="43" t="s">
        <v>4397</v>
      </c>
      <c r="C4832" s="43" t="s">
        <v>2215</v>
      </c>
      <c r="D4832" s="41"/>
      <c r="E4832" s="43" t="s">
        <v>6263</v>
      </c>
      <c r="F4832" s="43" t="s">
        <v>28</v>
      </c>
      <c r="G4832" s="43">
        <v>37024</v>
      </c>
      <c r="H4832" s="41"/>
      <c r="I4832" s="41"/>
      <c r="J4832" s="43"/>
      <c r="K4832" s="41"/>
      <c r="L4832" s="41"/>
      <c r="M4832" s="41"/>
      <c r="N4832" s="41"/>
      <c r="O4832" s="41"/>
      <c r="P4832" s="41"/>
      <c r="Q4832" s="41"/>
      <c r="R4832" s="41"/>
      <c r="S4832" s="41"/>
      <c r="T4832" s="41"/>
      <c r="U4832" s="41"/>
      <c r="V4832" s="41"/>
      <c r="W4832" s="41"/>
      <c r="X4832" s="41"/>
      <c r="Y4832" s="43" t="str">
        <f t="shared" si="150"/>
        <v>COMP</v>
      </c>
      <c r="Z4832" s="43">
        <v>1754163</v>
      </c>
      <c r="AA4832" s="43">
        <f t="shared" si="151"/>
        <v>1996840</v>
      </c>
    </row>
    <row r="4833" spans="1:27" x14ac:dyDescent="0.3">
      <c r="A4833" s="43">
        <v>2079199</v>
      </c>
      <c r="B4833" s="43" t="s">
        <v>4399</v>
      </c>
      <c r="C4833" s="43" t="s">
        <v>502</v>
      </c>
      <c r="D4833" s="41"/>
      <c r="E4833" s="43" t="s">
        <v>6263</v>
      </c>
      <c r="F4833" s="43" t="s">
        <v>30</v>
      </c>
      <c r="G4833" s="43">
        <v>45005</v>
      </c>
      <c r="H4833" s="41"/>
      <c r="I4833" s="41"/>
      <c r="J4833" s="43"/>
      <c r="K4833" s="41"/>
      <c r="L4833" s="41"/>
      <c r="M4833" s="41"/>
      <c r="N4833" s="41"/>
      <c r="O4833" s="41"/>
      <c r="P4833" s="41"/>
      <c r="Q4833" s="41"/>
      <c r="R4833" s="41"/>
      <c r="S4833" s="41"/>
      <c r="T4833" s="41"/>
      <c r="U4833" s="41"/>
      <c r="V4833" s="41"/>
      <c r="W4833" s="41"/>
      <c r="X4833" s="41"/>
      <c r="Y4833" s="43" t="str">
        <f t="shared" si="150"/>
        <v/>
      </c>
      <c r="Z4833" s="43">
        <v>1526542</v>
      </c>
      <c r="AA4833" s="43" t="e">
        <f t="shared" si="151"/>
        <v>#N/A</v>
      </c>
    </row>
    <row r="4834" spans="1:27" x14ac:dyDescent="0.3">
      <c r="A4834" s="43">
        <v>1247221</v>
      </c>
      <c r="B4834" s="43" t="s">
        <v>777</v>
      </c>
      <c r="C4834" s="43" t="s">
        <v>4400</v>
      </c>
      <c r="D4834" s="41"/>
      <c r="E4834" s="43" t="s">
        <v>6263</v>
      </c>
      <c r="F4834" s="43" t="s">
        <v>28</v>
      </c>
      <c r="G4834" s="43">
        <v>41006</v>
      </c>
      <c r="H4834" s="41"/>
      <c r="I4834" s="41"/>
      <c r="J4834" s="43"/>
      <c r="K4834" s="41"/>
      <c r="L4834" s="41"/>
      <c r="M4834" s="41"/>
      <c r="N4834" s="41"/>
      <c r="O4834" s="41"/>
      <c r="P4834" s="41"/>
      <c r="Q4834" s="41"/>
      <c r="R4834" s="41"/>
      <c r="S4834" s="41"/>
      <c r="T4834" s="41"/>
      <c r="U4834" s="41"/>
      <c r="V4834" s="41"/>
      <c r="W4834" s="41"/>
      <c r="X4834" s="41"/>
      <c r="Y4834" s="43" t="str">
        <f t="shared" si="150"/>
        <v>COMP</v>
      </c>
      <c r="Z4834" s="43">
        <v>967232</v>
      </c>
      <c r="AA4834" s="43">
        <f t="shared" si="151"/>
        <v>1247221</v>
      </c>
    </row>
    <row r="4835" spans="1:27" x14ac:dyDescent="0.3">
      <c r="A4835" s="43">
        <v>1027685</v>
      </c>
      <c r="B4835" s="43" t="s">
        <v>777</v>
      </c>
      <c r="C4835" s="43" t="s">
        <v>805</v>
      </c>
      <c r="D4835" s="41"/>
      <c r="E4835" s="43" t="s">
        <v>6263</v>
      </c>
      <c r="F4835" s="43" t="s">
        <v>30</v>
      </c>
      <c r="G4835" s="43">
        <v>28009</v>
      </c>
      <c r="H4835" s="41"/>
      <c r="I4835" s="41"/>
      <c r="J4835" s="43"/>
      <c r="K4835" s="41"/>
      <c r="L4835" s="41"/>
      <c r="M4835" s="41"/>
      <c r="N4835" s="41"/>
      <c r="O4835" s="41"/>
      <c r="P4835" s="41"/>
      <c r="Q4835" s="41"/>
      <c r="R4835" s="41"/>
      <c r="S4835" s="41"/>
      <c r="T4835" s="41"/>
      <c r="U4835" s="41"/>
      <c r="V4835" s="41"/>
      <c r="W4835" s="41"/>
      <c r="X4835" s="41"/>
      <c r="Y4835" s="43" t="str">
        <f t="shared" si="150"/>
        <v>COMP</v>
      </c>
      <c r="Z4835" s="43">
        <v>2339827</v>
      </c>
      <c r="AA4835" s="43">
        <f t="shared" si="151"/>
        <v>1027685</v>
      </c>
    </row>
    <row r="4836" spans="1:27" x14ac:dyDescent="0.3">
      <c r="A4836" s="43">
        <v>1413795</v>
      </c>
      <c r="B4836" s="43" t="s">
        <v>777</v>
      </c>
      <c r="C4836" s="43" t="s">
        <v>557</v>
      </c>
      <c r="D4836" s="41"/>
      <c r="E4836" s="43" t="s">
        <v>6263</v>
      </c>
      <c r="F4836" s="43" t="s">
        <v>30</v>
      </c>
      <c r="G4836" s="43">
        <v>41006</v>
      </c>
      <c r="H4836" s="41"/>
      <c r="I4836" s="41"/>
      <c r="J4836" s="43"/>
      <c r="K4836" s="41"/>
      <c r="L4836" s="41"/>
      <c r="M4836" s="41"/>
      <c r="N4836" s="41"/>
      <c r="O4836" s="41"/>
      <c r="P4836" s="41"/>
      <c r="Q4836" s="41"/>
      <c r="R4836" s="41"/>
      <c r="S4836" s="41"/>
      <c r="T4836" s="41"/>
      <c r="U4836" s="41"/>
      <c r="V4836" s="41"/>
      <c r="W4836" s="41"/>
      <c r="X4836" s="41"/>
      <c r="Y4836" s="43" t="str">
        <f t="shared" si="150"/>
        <v>COMP</v>
      </c>
      <c r="Z4836" s="43">
        <v>1448825</v>
      </c>
      <c r="AA4836" s="43">
        <f t="shared" si="151"/>
        <v>1413795</v>
      </c>
    </row>
    <row r="4837" spans="1:27" x14ac:dyDescent="0.3">
      <c r="A4837" s="43">
        <v>1578626</v>
      </c>
      <c r="B4837" s="43" t="s">
        <v>777</v>
      </c>
      <c r="C4837" s="43" t="s">
        <v>2354</v>
      </c>
      <c r="D4837" s="41"/>
      <c r="E4837" s="43" t="s">
        <v>6263</v>
      </c>
      <c r="F4837" s="43" t="s">
        <v>30</v>
      </c>
      <c r="G4837" s="43">
        <v>28037</v>
      </c>
      <c r="H4837" s="41"/>
      <c r="I4837" s="41"/>
      <c r="J4837" s="43"/>
      <c r="K4837" s="41"/>
      <c r="L4837" s="41"/>
      <c r="M4837" s="41"/>
      <c r="N4837" s="41"/>
      <c r="O4837" s="41"/>
      <c r="P4837" s="41"/>
      <c r="Q4837" s="41"/>
      <c r="R4837" s="41"/>
      <c r="S4837" s="41"/>
      <c r="T4837" s="41"/>
      <c r="U4837" s="41"/>
      <c r="V4837" s="41"/>
      <c r="W4837" s="41"/>
      <c r="X4837" s="41"/>
      <c r="Y4837" s="43" t="str">
        <f t="shared" si="150"/>
        <v/>
      </c>
      <c r="Z4837" s="43">
        <v>405121</v>
      </c>
      <c r="AA4837" s="43" t="e">
        <f t="shared" si="151"/>
        <v>#N/A</v>
      </c>
    </row>
    <row r="4838" spans="1:27" x14ac:dyDescent="0.3">
      <c r="A4838" s="43">
        <v>1514298</v>
      </c>
      <c r="B4838" s="43" t="s">
        <v>777</v>
      </c>
      <c r="C4838" s="43" t="s">
        <v>730</v>
      </c>
      <c r="D4838" s="41"/>
      <c r="E4838" s="43" t="s">
        <v>35</v>
      </c>
      <c r="F4838" s="43" t="s">
        <v>30</v>
      </c>
      <c r="G4838" s="43">
        <v>41006</v>
      </c>
      <c r="H4838" s="41"/>
      <c r="I4838" s="41"/>
      <c r="J4838" s="43"/>
      <c r="K4838" s="41"/>
      <c r="L4838" s="41"/>
      <c r="M4838" s="41"/>
      <c r="N4838" s="41"/>
      <c r="O4838" s="41"/>
      <c r="P4838" s="41"/>
      <c r="Q4838" s="41"/>
      <c r="R4838" s="41"/>
      <c r="S4838" s="41"/>
      <c r="T4838" s="41"/>
      <c r="U4838" s="41"/>
      <c r="V4838" s="41"/>
      <c r="W4838" s="41"/>
      <c r="X4838" s="41"/>
      <c r="Y4838" s="43" t="str">
        <f t="shared" si="150"/>
        <v>COMP</v>
      </c>
      <c r="Z4838" s="43">
        <v>1755267</v>
      </c>
      <c r="AA4838" s="43">
        <f t="shared" si="151"/>
        <v>1514298</v>
      </c>
    </row>
    <row r="4839" spans="1:27" x14ac:dyDescent="0.3">
      <c r="A4839" s="43">
        <v>1322552</v>
      </c>
      <c r="B4839" s="43" t="s">
        <v>777</v>
      </c>
      <c r="C4839" s="43" t="s">
        <v>175</v>
      </c>
      <c r="D4839" s="41"/>
      <c r="E4839" s="43" t="s">
        <v>29</v>
      </c>
      <c r="F4839" s="43" t="s">
        <v>28</v>
      </c>
      <c r="G4839" s="43">
        <v>45008</v>
      </c>
      <c r="H4839" s="41"/>
      <c r="I4839" s="41"/>
      <c r="J4839" s="43"/>
      <c r="K4839" s="41"/>
      <c r="L4839" s="41"/>
      <c r="M4839" s="41"/>
      <c r="N4839" s="41"/>
      <c r="O4839" s="41"/>
      <c r="P4839" s="41"/>
      <c r="Q4839" s="41"/>
      <c r="R4839" s="41"/>
      <c r="S4839" s="41"/>
      <c r="T4839" s="41"/>
      <c r="U4839" s="41"/>
      <c r="V4839" s="41"/>
      <c r="W4839" s="41"/>
      <c r="X4839" s="41"/>
      <c r="Y4839" s="43" t="str">
        <f t="shared" si="150"/>
        <v>COMP</v>
      </c>
      <c r="Z4839" s="43">
        <v>1560954</v>
      </c>
      <c r="AA4839" s="43">
        <f t="shared" si="151"/>
        <v>1322552</v>
      </c>
    </row>
    <row r="4840" spans="1:27" x14ac:dyDescent="0.3">
      <c r="A4840" s="43">
        <v>2202152</v>
      </c>
      <c r="B4840" s="43" t="s">
        <v>4401</v>
      </c>
      <c r="C4840" s="43" t="s">
        <v>1241</v>
      </c>
      <c r="D4840" s="41"/>
      <c r="E4840" s="43" t="s">
        <v>6263</v>
      </c>
      <c r="F4840" s="43" t="s">
        <v>28</v>
      </c>
      <c r="G4840" s="43">
        <v>37048</v>
      </c>
      <c r="H4840" s="41"/>
      <c r="I4840" s="41"/>
      <c r="J4840" s="43"/>
      <c r="K4840" s="41"/>
      <c r="L4840" s="41"/>
      <c r="M4840" s="41"/>
      <c r="N4840" s="41"/>
      <c r="O4840" s="41"/>
      <c r="P4840" s="41"/>
      <c r="Q4840" s="41"/>
      <c r="R4840" s="41"/>
      <c r="S4840" s="41"/>
      <c r="T4840" s="41"/>
      <c r="U4840" s="41"/>
      <c r="V4840" s="41"/>
      <c r="W4840" s="41"/>
      <c r="X4840" s="41"/>
      <c r="Y4840" s="43" t="str">
        <f t="shared" si="150"/>
        <v/>
      </c>
      <c r="Z4840" s="43">
        <v>2265294</v>
      </c>
      <c r="AA4840" s="43" t="e">
        <f t="shared" si="151"/>
        <v>#N/A</v>
      </c>
    </row>
    <row r="4841" spans="1:27" x14ac:dyDescent="0.3">
      <c r="A4841" s="43">
        <v>2254606</v>
      </c>
      <c r="B4841" s="43" t="s">
        <v>4402</v>
      </c>
      <c r="C4841" s="43" t="s">
        <v>299</v>
      </c>
      <c r="D4841" s="41"/>
      <c r="E4841" s="43" t="s">
        <v>6263</v>
      </c>
      <c r="F4841" s="43" t="s">
        <v>30</v>
      </c>
      <c r="G4841" s="43">
        <v>36023</v>
      </c>
      <c r="H4841" s="41"/>
      <c r="I4841" s="41"/>
      <c r="J4841" s="43"/>
      <c r="K4841" s="41"/>
      <c r="L4841" s="41"/>
      <c r="M4841" s="41"/>
      <c r="N4841" s="41"/>
      <c r="O4841" s="41"/>
      <c r="P4841" s="41"/>
      <c r="Q4841" s="41"/>
      <c r="R4841" s="41"/>
      <c r="S4841" s="41"/>
      <c r="T4841" s="41"/>
      <c r="U4841" s="41"/>
      <c r="V4841" s="41"/>
      <c r="W4841" s="41"/>
      <c r="X4841" s="41"/>
      <c r="Y4841" s="43" t="str">
        <f t="shared" si="150"/>
        <v/>
      </c>
      <c r="Z4841" s="43">
        <v>1762500</v>
      </c>
      <c r="AA4841" s="43" t="e">
        <f t="shared" si="151"/>
        <v>#N/A</v>
      </c>
    </row>
    <row r="4842" spans="1:27" x14ac:dyDescent="0.3">
      <c r="A4842" s="43">
        <v>2076709</v>
      </c>
      <c r="B4842" s="43" t="s">
        <v>4403</v>
      </c>
      <c r="C4842" s="43" t="s">
        <v>1145</v>
      </c>
      <c r="D4842" s="41"/>
      <c r="E4842" s="43" t="s">
        <v>6263</v>
      </c>
      <c r="F4842" s="43" t="s">
        <v>30</v>
      </c>
      <c r="G4842" s="43">
        <v>45043</v>
      </c>
      <c r="H4842" s="41"/>
      <c r="I4842" s="41"/>
      <c r="J4842" s="43"/>
      <c r="K4842" s="41"/>
      <c r="L4842" s="41"/>
      <c r="M4842" s="41"/>
      <c r="N4842" s="41"/>
      <c r="O4842" s="41"/>
      <c r="P4842" s="41"/>
      <c r="Q4842" s="41"/>
      <c r="R4842" s="41"/>
      <c r="S4842" s="41"/>
      <c r="T4842" s="41"/>
      <c r="U4842" s="41"/>
      <c r="V4842" s="41"/>
      <c r="W4842" s="41"/>
      <c r="X4842" s="41"/>
      <c r="Y4842" s="43" t="str">
        <f t="shared" si="150"/>
        <v/>
      </c>
      <c r="Z4842" s="43">
        <v>142856</v>
      </c>
      <c r="AA4842" s="43" t="e">
        <f t="shared" si="151"/>
        <v>#N/A</v>
      </c>
    </row>
    <row r="4843" spans="1:27" x14ac:dyDescent="0.3">
      <c r="A4843" s="43">
        <v>2339703</v>
      </c>
      <c r="B4843" s="43" t="s">
        <v>4404</v>
      </c>
      <c r="C4843" s="43" t="s">
        <v>4405</v>
      </c>
      <c r="D4843" s="41"/>
      <c r="E4843" s="43" t="s">
        <v>35</v>
      </c>
      <c r="F4843" s="43" t="s">
        <v>30</v>
      </c>
      <c r="G4843" s="43">
        <v>28004</v>
      </c>
      <c r="H4843" s="41"/>
      <c r="I4843" s="41"/>
      <c r="J4843" s="43"/>
      <c r="K4843" s="41"/>
      <c r="L4843" s="41"/>
      <c r="M4843" s="41"/>
      <c r="N4843" s="41"/>
      <c r="O4843" s="41"/>
      <c r="P4843" s="41"/>
      <c r="Q4843" s="41"/>
      <c r="R4843" s="41"/>
      <c r="S4843" s="41"/>
      <c r="T4843" s="41"/>
      <c r="U4843" s="41"/>
      <c r="V4843" s="41"/>
      <c r="W4843" s="41"/>
      <c r="X4843" s="41"/>
      <c r="Y4843" s="43" t="str">
        <f t="shared" si="150"/>
        <v>COMP</v>
      </c>
      <c r="Z4843" s="43">
        <v>564143</v>
      </c>
      <c r="AA4843" s="43">
        <f t="shared" si="151"/>
        <v>2339703</v>
      </c>
    </row>
    <row r="4844" spans="1:27" x14ac:dyDescent="0.3">
      <c r="A4844" s="43">
        <v>1095256</v>
      </c>
      <c r="B4844" s="43" t="s">
        <v>4406</v>
      </c>
      <c r="C4844" s="43" t="s">
        <v>984</v>
      </c>
      <c r="D4844" s="41"/>
      <c r="E4844" s="43" t="s">
        <v>6263</v>
      </c>
      <c r="F4844" s="43" t="s">
        <v>28</v>
      </c>
      <c r="G4844" s="43">
        <v>37038</v>
      </c>
      <c r="H4844" s="41"/>
      <c r="I4844" s="41"/>
      <c r="J4844" s="43"/>
      <c r="K4844" s="41"/>
      <c r="L4844" s="41"/>
      <c r="M4844" s="41"/>
      <c r="N4844" s="41"/>
      <c r="O4844" s="41"/>
      <c r="P4844" s="41"/>
      <c r="Q4844" s="41"/>
      <c r="R4844" s="41"/>
      <c r="S4844" s="41"/>
      <c r="T4844" s="41"/>
      <c r="U4844" s="41"/>
      <c r="V4844" s="41"/>
      <c r="W4844" s="41"/>
      <c r="X4844" s="41"/>
      <c r="Y4844" s="43" t="str">
        <f t="shared" si="150"/>
        <v/>
      </c>
      <c r="Z4844" s="43">
        <v>1008230</v>
      </c>
      <c r="AA4844" s="43" t="e">
        <f t="shared" si="151"/>
        <v>#N/A</v>
      </c>
    </row>
    <row r="4845" spans="1:27" x14ac:dyDescent="0.3">
      <c r="A4845" s="43">
        <v>1795052</v>
      </c>
      <c r="B4845" s="43" t="s">
        <v>4407</v>
      </c>
      <c r="C4845" s="43" t="s">
        <v>502</v>
      </c>
      <c r="D4845" s="41"/>
      <c r="E4845" s="43" t="s">
        <v>6263</v>
      </c>
      <c r="F4845" s="43" t="s">
        <v>30</v>
      </c>
      <c r="G4845" s="43">
        <v>37016</v>
      </c>
      <c r="H4845" s="41"/>
      <c r="I4845" s="41"/>
      <c r="J4845" s="43"/>
      <c r="K4845" s="41"/>
      <c r="L4845" s="41"/>
      <c r="M4845" s="41"/>
      <c r="N4845" s="41"/>
      <c r="O4845" s="41"/>
      <c r="P4845" s="41"/>
      <c r="Q4845" s="41"/>
      <c r="R4845" s="41"/>
      <c r="S4845" s="41"/>
      <c r="T4845" s="41"/>
      <c r="U4845" s="41"/>
      <c r="V4845" s="41"/>
      <c r="W4845" s="41"/>
      <c r="X4845" s="41"/>
      <c r="Y4845" s="43" t="str">
        <f t="shared" si="150"/>
        <v>COMP</v>
      </c>
      <c r="Z4845" s="43">
        <v>1073325</v>
      </c>
      <c r="AA4845" s="43">
        <f t="shared" si="151"/>
        <v>1795052</v>
      </c>
    </row>
    <row r="4846" spans="1:27" x14ac:dyDescent="0.3">
      <c r="A4846" s="43">
        <v>2406406</v>
      </c>
      <c r="B4846" s="43" t="s">
        <v>4408</v>
      </c>
      <c r="C4846" s="43" t="s">
        <v>436</v>
      </c>
      <c r="D4846" s="41"/>
      <c r="E4846" s="43" t="s">
        <v>29</v>
      </c>
      <c r="F4846" s="43" t="s">
        <v>28</v>
      </c>
      <c r="G4846" s="43">
        <v>37024</v>
      </c>
      <c r="H4846" s="41"/>
      <c r="I4846" s="41"/>
      <c r="J4846" s="43"/>
      <c r="K4846" s="41"/>
      <c r="L4846" s="41"/>
      <c r="M4846" s="41"/>
      <c r="N4846" s="41"/>
      <c r="O4846" s="41"/>
      <c r="P4846" s="41"/>
      <c r="Q4846" s="41"/>
      <c r="R4846" s="41"/>
      <c r="S4846" s="41"/>
      <c r="T4846" s="41"/>
      <c r="U4846" s="41"/>
      <c r="V4846" s="41"/>
      <c r="W4846" s="41"/>
      <c r="X4846" s="41"/>
      <c r="Y4846" s="43" t="str">
        <f t="shared" si="150"/>
        <v>COMP</v>
      </c>
      <c r="Z4846" s="43">
        <v>314125</v>
      </c>
      <c r="AA4846" s="43">
        <f t="shared" si="151"/>
        <v>2406406</v>
      </c>
    </row>
    <row r="4847" spans="1:27" x14ac:dyDescent="0.3">
      <c r="A4847" s="43">
        <v>2265047</v>
      </c>
      <c r="B4847" s="43" t="s">
        <v>4409</v>
      </c>
      <c r="C4847" s="43" t="s">
        <v>4410</v>
      </c>
      <c r="D4847" s="41"/>
      <c r="E4847" s="43" t="s">
        <v>6263</v>
      </c>
      <c r="F4847" s="43" t="s">
        <v>28</v>
      </c>
      <c r="G4847" s="43">
        <v>18035</v>
      </c>
      <c r="H4847" s="41"/>
      <c r="I4847" s="41"/>
      <c r="J4847" s="43"/>
      <c r="K4847" s="41"/>
      <c r="L4847" s="41"/>
      <c r="M4847" s="41"/>
      <c r="N4847" s="41"/>
      <c r="O4847" s="41"/>
      <c r="P4847" s="41"/>
      <c r="Q4847" s="41"/>
      <c r="R4847" s="41"/>
      <c r="S4847" s="41"/>
      <c r="T4847" s="41"/>
      <c r="U4847" s="41"/>
      <c r="V4847" s="41"/>
      <c r="W4847" s="41"/>
      <c r="X4847" s="41"/>
      <c r="Y4847" s="43" t="str">
        <f t="shared" si="150"/>
        <v/>
      </c>
      <c r="Z4847" s="43">
        <v>1031120</v>
      </c>
      <c r="AA4847" s="43" t="e">
        <f t="shared" si="151"/>
        <v>#N/A</v>
      </c>
    </row>
    <row r="4848" spans="1:27" x14ac:dyDescent="0.3">
      <c r="A4848" s="43">
        <v>129875</v>
      </c>
      <c r="B4848" s="43" t="s">
        <v>4411</v>
      </c>
      <c r="C4848" s="43" t="s">
        <v>553</v>
      </c>
      <c r="D4848" s="41"/>
      <c r="E4848" s="43" t="s">
        <v>6263</v>
      </c>
      <c r="F4848" s="43" t="s">
        <v>28</v>
      </c>
      <c r="G4848" s="43">
        <v>41027</v>
      </c>
      <c r="H4848" s="41"/>
      <c r="I4848" s="41"/>
      <c r="J4848" s="43"/>
      <c r="K4848" s="41"/>
      <c r="L4848" s="41"/>
      <c r="M4848" s="41"/>
      <c r="N4848" s="41"/>
      <c r="O4848" s="41"/>
      <c r="P4848" s="41"/>
      <c r="Q4848" s="41"/>
      <c r="R4848" s="41"/>
      <c r="S4848" s="41"/>
      <c r="T4848" s="41"/>
      <c r="U4848" s="41"/>
      <c r="V4848" s="41"/>
      <c r="W4848" s="41"/>
      <c r="X4848" s="41"/>
      <c r="Y4848" s="43" t="str">
        <f t="shared" si="150"/>
        <v/>
      </c>
      <c r="Z4848" s="43">
        <v>104567</v>
      </c>
      <c r="AA4848" s="43" t="e">
        <f t="shared" si="151"/>
        <v>#N/A</v>
      </c>
    </row>
    <row r="4849" spans="1:27" x14ac:dyDescent="0.3">
      <c r="A4849" s="43">
        <v>2262237</v>
      </c>
      <c r="B4849" s="43" t="s">
        <v>4412</v>
      </c>
      <c r="C4849" s="43" t="s">
        <v>232</v>
      </c>
      <c r="D4849" s="41"/>
      <c r="E4849" s="43" t="s">
        <v>6263</v>
      </c>
      <c r="F4849" s="43" t="s">
        <v>28</v>
      </c>
      <c r="G4849" s="43">
        <v>36024</v>
      </c>
      <c r="H4849" s="41"/>
      <c r="I4849" s="41"/>
      <c r="J4849" s="43"/>
      <c r="K4849" s="41"/>
      <c r="L4849" s="41"/>
      <c r="M4849" s="41"/>
      <c r="N4849" s="41"/>
      <c r="O4849" s="41"/>
      <c r="P4849" s="41"/>
      <c r="Q4849" s="41"/>
      <c r="R4849" s="41"/>
      <c r="S4849" s="41"/>
      <c r="T4849" s="41"/>
      <c r="U4849" s="41"/>
      <c r="V4849" s="41"/>
      <c r="W4849" s="41"/>
      <c r="X4849" s="41"/>
      <c r="Y4849" s="43" t="str">
        <f t="shared" si="150"/>
        <v/>
      </c>
      <c r="Z4849" s="43">
        <v>1590687</v>
      </c>
      <c r="AA4849" s="43" t="e">
        <f t="shared" si="151"/>
        <v>#N/A</v>
      </c>
    </row>
    <row r="4850" spans="1:27" x14ac:dyDescent="0.3">
      <c r="A4850" s="43">
        <v>2202120</v>
      </c>
      <c r="B4850" s="43" t="s">
        <v>4413</v>
      </c>
      <c r="C4850" s="43" t="s">
        <v>1885</v>
      </c>
      <c r="D4850" s="41"/>
      <c r="E4850" s="43" t="s">
        <v>6263</v>
      </c>
      <c r="F4850" s="43" t="s">
        <v>30</v>
      </c>
      <c r="G4850" s="43">
        <v>45038</v>
      </c>
      <c r="H4850" s="41"/>
      <c r="I4850" s="41"/>
      <c r="J4850" s="43"/>
      <c r="K4850" s="41"/>
      <c r="L4850" s="41"/>
      <c r="M4850" s="41"/>
      <c r="N4850" s="41"/>
      <c r="O4850" s="41"/>
      <c r="P4850" s="41"/>
      <c r="Q4850" s="41"/>
      <c r="R4850" s="41"/>
      <c r="S4850" s="41"/>
      <c r="T4850" s="41"/>
      <c r="U4850" s="41"/>
      <c r="V4850" s="41"/>
      <c r="W4850" s="41"/>
      <c r="X4850" s="41"/>
      <c r="Y4850" s="43" t="str">
        <f t="shared" si="150"/>
        <v/>
      </c>
      <c r="Z4850" s="43">
        <v>2182206</v>
      </c>
      <c r="AA4850" s="43" t="e">
        <f t="shared" si="151"/>
        <v>#N/A</v>
      </c>
    </row>
    <row r="4851" spans="1:27" x14ac:dyDescent="0.3">
      <c r="A4851" s="43">
        <v>1752652</v>
      </c>
      <c r="B4851" s="43" t="s">
        <v>4414</v>
      </c>
      <c r="C4851" s="43" t="s">
        <v>321</v>
      </c>
      <c r="D4851" s="41"/>
      <c r="E4851" s="43" t="s">
        <v>6263</v>
      </c>
      <c r="F4851" s="43" t="s">
        <v>28</v>
      </c>
      <c r="G4851" s="43">
        <v>37046</v>
      </c>
      <c r="H4851" s="41"/>
      <c r="I4851" s="41"/>
      <c r="J4851" s="43"/>
      <c r="K4851" s="41"/>
      <c r="L4851" s="41"/>
      <c r="M4851" s="41"/>
      <c r="N4851" s="41"/>
      <c r="O4851" s="41"/>
      <c r="P4851" s="41"/>
      <c r="Q4851" s="41"/>
      <c r="R4851" s="41"/>
      <c r="S4851" s="41"/>
      <c r="T4851" s="41"/>
      <c r="U4851" s="41"/>
      <c r="V4851" s="41"/>
      <c r="W4851" s="41"/>
      <c r="X4851" s="41"/>
      <c r="Y4851" s="43" t="str">
        <f t="shared" si="150"/>
        <v/>
      </c>
      <c r="Z4851" s="43">
        <v>2193002</v>
      </c>
      <c r="AA4851" s="43" t="e">
        <f t="shared" si="151"/>
        <v>#N/A</v>
      </c>
    </row>
    <row r="4852" spans="1:27" x14ac:dyDescent="0.3">
      <c r="A4852" s="43">
        <v>1918644</v>
      </c>
      <c r="B4852" s="43" t="s">
        <v>4415</v>
      </c>
      <c r="C4852" s="43" t="s">
        <v>466</v>
      </c>
      <c r="D4852" s="41"/>
      <c r="E4852" s="43" t="s">
        <v>6263</v>
      </c>
      <c r="F4852" s="43" t="s">
        <v>28</v>
      </c>
      <c r="G4852" s="43">
        <v>45010</v>
      </c>
      <c r="H4852" s="41"/>
      <c r="I4852" s="41"/>
      <c r="J4852" s="43"/>
      <c r="K4852" s="41"/>
      <c r="L4852" s="41"/>
      <c r="M4852" s="41"/>
      <c r="N4852" s="41"/>
      <c r="O4852" s="41"/>
      <c r="P4852" s="41"/>
      <c r="Q4852" s="41"/>
      <c r="R4852" s="41"/>
      <c r="S4852" s="41"/>
      <c r="T4852" s="41"/>
      <c r="U4852" s="41"/>
      <c r="V4852" s="41"/>
      <c r="W4852" s="41"/>
      <c r="X4852" s="41"/>
      <c r="Y4852" s="43" t="str">
        <f t="shared" si="150"/>
        <v/>
      </c>
      <c r="Z4852" s="43">
        <v>1298429</v>
      </c>
      <c r="AA4852" s="43" t="e">
        <f t="shared" si="151"/>
        <v>#N/A</v>
      </c>
    </row>
    <row r="4853" spans="1:27" x14ac:dyDescent="0.3">
      <c r="A4853" s="43">
        <v>1753421</v>
      </c>
      <c r="B4853" s="43" t="s">
        <v>4415</v>
      </c>
      <c r="C4853" s="43" t="s">
        <v>989</v>
      </c>
      <c r="D4853" s="41"/>
      <c r="E4853" s="43" t="s">
        <v>6263</v>
      </c>
      <c r="F4853" s="43" t="s">
        <v>30</v>
      </c>
      <c r="G4853" s="43">
        <v>41024</v>
      </c>
      <c r="H4853" s="41"/>
      <c r="I4853" s="41"/>
      <c r="J4853" s="43"/>
      <c r="K4853" s="41"/>
      <c r="L4853" s="41"/>
      <c r="M4853" s="41"/>
      <c r="N4853" s="41"/>
      <c r="O4853" s="41"/>
      <c r="P4853" s="41"/>
      <c r="Q4853" s="41"/>
      <c r="R4853" s="41"/>
      <c r="S4853" s="41"/>
      <c r="T4853" s="41"/>
      <c r="U4853" s="41"/>
      <c r="V4853" s="41"/>
      <c r="W4853" s="41"/>
      <c r="X4853" s="41"/>
      <c r="Y4853" s="43" t="str">
        <f t="shared" si="150"/>
        <v/>
      </c>
      <c r="Z4853" s="43">
        <v>1864386</v>
      </c>
      <c r="AA4853" s="43" t="e">
        <f t="shared" si="151"/>
        <v>#N/A</v>
      </c>
    </row>
    <row r="4854" spans="1:27" x14ac:dyDescent="0.3">
      <c r="A4854" s="43">
        <v>471796</v>
      </c>
      <c r="B4854" s="43" t="s">
        <v>2877</v>
      </c>
      <c r="C4854" s="43" t="s">
        <v>553</v>
      </c>
      <c r="D4854" s="41"/>
      <c r="E4854" s="43" t="s">
        <v>6263</v>
      </c>
      <c r="F4854" s="43" t="s">
        <v>28</v>
      </c>
      <c r="G4854" s="43">
        <v>28013</v>
      </c>
      <c r="H4854" s="41"/>
      <c r="I4854" s="41"/>
      <c r="J4854" s="43"/>
      <c r="K4854" s="41"/>
      <c r="L4854" s="41"/>
      <c r="M4854" s="41"/>
      <c r="N4854" s="41"/>
      <c r="O4854" s="41"/>
      <c r="P4854" s="41"/>
      <c r="Q4854" s="41"/>
      <c r="R4854" s="41"/>
      <c r="S4854" s="41"/>
      <c r="T4854" s="41"/>
      <c r="U4854" s="41"/>
      <c r="V4854" s="41"/>
      <c r="W4854" s="41"/>
      <c r="X4854" s="41"/>
      <c r="Y4854" s="43" t="str">
        <f t="shared" si="150"/>
        <v/>
      </c>
      <c r="Z4854" s="43">
        <v>1969392</v>
      </c>
      <c r="AA4854" s="43" t="e">
        <f t="shared" si="151"/>
        <v>#N/A</v>
      </c>
    </row>
    <row r="4855" spans="1:27" x14ac:dyDescent="0.3">
      <c r="A4855" s="43">
        <v>669962</v>
      </c>
      <c r="B4855" s="43" t="s">
        <v>4416</v>
      </c>
      <c r="C4855" s="43" t="s">
        <v>475</v>
      </c>
      <c r="D4855" s="41"/>
      <c r="E4855" s="43" t="s">
        <v>6263</v>
      </c>
      <c r="F4855" s="43" t="s">
        <v>28</v>
      </c>
      <c r="G4855" s="43">
        <v>28013</v>
      </c>
      <c r="H4855" s="41"/>
      <c r="I4855" s="41"/>
      <c r="J4855" s="43"/>
      <c r="K4855" s="41"/>
      <c r="L4855" s="41"/>
      <c r="M4855" s="41"/>
      <c r="N4855" s="41"/>
      <c r="O4855" s="41"/>
      <c r="P4855" s="41"/>
      <c r="Q4855" s="41"/>
      <c r="R4855" s="41"/>
      <c r="S4855" s="41"/>
      <c r="T4855" s="41"/>
      <c r="U4855" s="41"/>
      <c r="V4855" s="41"/>
      <c r="W4855" s="41"/>
      <c r="X4855" s="41"/>
      <c r="Y4855" s="43" t="str">
        <f t="shared" si="150"/>
        <v>COMP</v>
      </c>
      <c r="Z4855" s="43">
        <v>1241012</v>
      </c>
      <c r="AA4855" s="43">
        <f t="shared" si="151"/>
        <v>669962</v>
      </c>
    </row>
    <row r="4856" spans="1:27" x14ac:dyDescent="0.3">
      <c r="A4856" s="43">
        <v>2391411</v>
      </c>
      <c r="B4856" s="43" t="s">
        <v>1157</v>
      </c>
      <c r="C4856" s="43" t="s">
        <v>1145</v>
      </c>
      <c r="D4856" s="41"/>
      <c r="E4856" s="43" t="s">
        <v>6263</v>
      </c>
      <c r="F4856" s="43" t="s">
        <v>30</v>
      </c>
      <c r="G4856" s="43">
        <v>45054</v>
      </c>
      <c r="H4856" s="41"/>
      <c r="I4856" s="41"/>
      <c r="J4856" s="43"/>
      <c r="K4856" s="41"/>
      <c r="L4856" s="41"/>
      <c r="M4856" s="41"/>
      <c r="N4856" s="41"/>
      <c r="O4856" s="41"/>
      <c r="P4856" s="41"/>
      <c r="Q4856" s="41"/>
      <c r="R4856" s="41"/>
      <c r="S4856" s="41"/>
      <c r="T4856" s="41"/>
      <c r="U4856" s="41"/>
      <c r="V4856" s="41"/>
      <c r="W4856" s="41"/>
      <c r="X4856" s="41"/>
      <c r="Y4856" s="43" t="str">
        <f t="shared" si="150"/>
        <v/>
      </c>
      <c r="Z4856" s="43">
        <v>1915712</v>
      </c>
      <c r="AA4856" s="43" t="e">
        <f t="shared" si="151"/>
        <v>#N/A</v>
      </c>
    </row>
    <row r="4857" spans="1:27" x14ac:dyDescent="0.3">
      <c r="A4857" s="43">
        <v>2249288</v>
      </c>
      <c r="B4857" s="43" t="s">
        <v>1157</v>
      </c>
      <c r="C4857" s="43" t="s">
        <v>993</v>
      </c>
      <c r="D4857" s="41"/>
      <c r="E4857" s="43" t="s">
        <v>6263</v>
      </c>
      <c r="F4857" s="43" t="s">
        <v>30</v>
      </c>
      <c r="G4857" s="43">
        <v>37015</v>
      </c>
      <c r="H4857" s="41"/>
      <c r="I4857" s="41"/>
      <c r="J4857" s="43"/>
      <c r="K4857" s="41"/>
      <c r="L4857" s="41"/>
      <c r="M4857" s="41"/>
      <c r="N4857" s="41"/>
      <c r="O4857" s="41"/>
      <c r="P4857" s="41"/>
      <c r="Q4857" s="41"/>
      <c r="R4857" s="41"/>
      <c r="S4857" s="41"/>
      <c r="T4857" s="41"/>
      <c r="U4857" s="41"/>
      <c r="V4857" s="41"/>
      <c r="W4857" s="41"/>
      <c r="X4857" s="41"/>
      <c r="Y4857" s="43" t="str">
        <f t="shared" si="150"/>
        <v/>
      </c>
      <c r="Z4857" s="43">
        <v>1574979</v>
      </c>
      <c r="AA4857" s="43" t="e">
        <f t="shared" si="151"/>
        <v>#N/A</v>
      </c>
    </row>
    <row r="4858" spans="1:27" x14ac:dyDescent="0.3">
      <c r="A4858" s="43">
        <v>2313001</v>
      </c>
      <c r="B4858" s="43" t="s">
        <v>1157</v>
      </c>
      <c r="C4858" s="43" t="s">
        <v>766</v>
      </c>
      <c r="D4858" s="41"/>
      <c r="E4858" s="43" t="s">
        <v>6263</v>
      </c>
      <c r="F4858" s="43" t="s">
        <v>28</v>
      </c>
      <c r="G4858" s="43">
        <v>45053</v>
      </c>
      <c r="H4858" s="41"/>
      <c r="I4858" s="41"/>
      <c r="J4858" s="43"/>
      <c r="K4858" s="41"/>
      <c r="L4858" s="41"/>
      <c r="M4858" s="41"/>
      <c r="N4858" s="41"/>
      <c r="O4858" s="41"/>
      <c r="P4858" s="41"/>
      <c r="Q4858" s="41"/>
      <c r="R4858" s="41"/>
      <c r="S4858" s="41"/>
      <c r="T4858" s="41"/>
      <c r="U4858" s="41"/>
      <c r="V4858" s="41"/>
      <c r="W4858" s="41"/>
      <c r="X4858" s="41"/>
      <c r="Y4858" s="43" t="str">
        <f t="shared" si="150"/>
        <v>COMP</v>
      </c>
      <c r="Z4858" s="43">
        <v>2432451</v>
      </c>
      <c r="AA4858" s="43">
        <f t="shared" si="151"/>
        <v>2313001</v>
      </c>
    </row>
    <row r="4859" spans="1:27" x14ac:dyDescent="0.3">
      <c r="A4859" s="43">
        <v>1650149</v>
      </c>
      <c r="B4859" s="43" t="s">
        <v>1157</v>
      </c>
      <c r="C4859" s="43" t="s">
        <v>869</v>
      </c>
      <c r="D4859" s="41"/>
      <c r="E4859" s="43" t="s">
        <v>6263</v>
      </c>
      <c r="F4859" s="43" t="s">
        <v>30</v>
      </c>
      <c r="G4859" s="43">
        <v>45053</v>
      </c>
      <c r="H4859" s="41"/>
      <c r="I4859" s="41"/>
      <c r="J4859" s="43"/>
      <c r="K4859" s="41"/>
      <c r="L4859" s="41"/>
      <c r="M4859" s="41"/>
      <c r="N4859" s="41"/>
      <c r="O4859" s="41"/>
      <c r="P4859" s="41"/>
      <c r="Q4859" s="41"/>
      <c r="R4859" s="41"/>
      <c r="S4859" s="41"/>
      <c r="T4859" s="41"/>
      <c r="U4859" s="41"/>
      <c r="V4859" s="41"/>
      <c r="W4859" s="41"/>
      <c r="X4859" s="41"/>
      <c r="Y4859" s="43" t="str">
        <f t="shared" si="150"/>
        <v>COMP</v>
      </c>
      <c r="Z4859" s="43">
        <v>2428924</v>
      </c>
      <c r="AA4859" s="43">
        <f t="shared" si="151"/>
        <v>1650149</v>
      </c>
    </row>
    <row r="4860" spans="1:27" x14ac:dyDescent="0.3">
      <c r="A4860" s="43">
        <v>2399508</v>
      </c>
      <c r="B4860" s="43" t="s">
        <v>1157</v>
      </c>
      <c r="C4860" s="43" t="s">
        <v>819</v>
      </c>
      <c r="D4860" s="41"/>
      <c r="E4860" s="43" t="s">
        <v>6263</v>
      </c>
      <c r="F4860" s="43" t="s">
        <v>28</v>
      </c>
      <c r="G4860" s="43">
        <v>45053</v>
      </c>
      <c r="H4860" s="41"/>
      <c r="I4860" s="41"/>
      <c r="J4860" s="43"/>
      <c r="K4860" s="41"/>
      <c r="L4860" s="41"/>
      <c r="M4860" s="41"/>
      <c r="N4860" s="41"/>
      <c r="O4860" s="41"/>
      <c r="P4860" s="41"/>
      <c r="Q4860" s="41"/>
      <c r="R4860" s="41"/>
      <c r="S4860" s="41"/>
      <c r="T4860" s="41"/>
      <c r="U4860" s="41"/>
      <c r="V4860" s="41"/>
      <c r="W4860" s="41"/>
      <c r="X4860" s="41"/>
      <c r="Y4860" s="43" t="str">
        <f t="shared" si="150"/>
        <v/>
      </c>
      <c r="Z4860" s="43">
        <v>1656269</v>
      </c>
      <c r="AA4860" s="43" t="e">
        <f t="shared" si="151"/>
        <v>#N/A</v>
      </c>
    </row>
    <row r="4861" spans="1:27" x14ac:dyDescent="0.3">
      <c r="A4861" s="43">
        <v>1650150</v>
      </c>
      <c r="B4861" s="43" t="s">
        <v>1157</v>
      </c>
      <c r="C4861" s="43" t="s">
        <v>244</v>
      </c>
      <c r="D4861" s="41"/>
      <c r="E4861" s="43" t="s">
        <v>6263</v>
      </c>
      <c r="F4861" s="43" t="s">
        <v>28</v>
      </c>
      <c r="G4861" s="43">
        <v>45053</v>
      </c>
      <c r="H4861" s="41"/>
      <c r="I4861" s="41"/>
      <c r="J4861" s="43"/>
      <c r="K4861" s="41"/>
      <c r="L4861" s="41"/>
      <c r="M4861" s="41"/>
      <c r="N4861" s="41"/>
      <c r="O4861" s="41"/>
      <c r="P4861" s="41"/>
      <c r="Q4861" s="41"/>
      <c r="R4861" s="41"/>
      <c r="S4861" s="41"/>
      <c r="T4861" s="41"/>
      <c r="U4861" s="41"/>
      <c r="V4861" s="41"/>
      <c r="W4861" s="41"/>
      <c r="X4861" s="41"/>
      <c r="Y4861" s="43" t="str">
        <f t="shared" si="150"/>
        <v/>
      </c>
      <c r="Z4861" s="43">
        <v>2122516</v>
      </c>
      <c r="AA4861" s="43" t="e">
        <f t="shared" si="151"/>
        <v>#N/A</v>
      </c>
    </row>
    <row r="4862" spans="1:27" x14ac:dyDescent="0.3">
      <c r="A4862" s="43">
        <v>200611</v>
      </c>
      <c r="B4862" s="43" t="s">
        <v>1157</v>
      </c>
      <c r="C4862" s="43" t="s">
        <v>244</v>
      </c>
      <c r="D4862" s="41"/>
      <c r="E4862" s="43" t="s">
        <v>6263</v>
      </c>
      <c r="F4862" s="43" t="s">
        <v>28</v>
      </c>
      <c r="G4862" s="43">
        <v>41026</v>
      </c>
      <c r="H4862" s="41"/>
      <c r="I4862" s="41"/>
      <c r="J4862" s="43"/>
      <c r="K4862" s="41"/>
      <c r="L4862" s="41"/>
      <c r="M4862" s="41"/>
      <c r="N4862" s="41"/>
      <c r="O4862" s="41"/>
      <c r="P4862" s="41"/>
      <c r="Q4862" s="41"/>
      <c r="R4862" s="41"/>
      <c r="S4862" s="41"/>
      <c r="T4862" s="41"/>
      <c r="U4862" s="41"/>
      <c r="V4862" s="41"/>
      <c r="W4862" s="41"/>
      <c r="X4862" s="41"/>
      <c r="Y4862" s="43" t="str">
        <f t="shared" si="150"/>
        <v>COMP</v>
      </c>
      <c r="Z4862" s="43">
        <v>1094781</v>
      </c>
      <c r="AA4862" s="43">
        <f t="shared" si="151"/>
        <v>200611</v>
      </c>
    </row>
    <row r="4863" spans="1:27" x14ac:dyDescent="0.3">
      <c r="A4863" s="43">
        <v>1759125</v>
      </c>
      <c r="B4863" s="43" t="s">
        <v>1157</v>
      </c>
      <c r="C4863" s="43" t="s">
        <v>318</v>
      </c>
      <c r="D4863" s="41"/>
      <c r="E4863" s="43" t="s">
        <v>6263</v>
      </c>
      <c r="F4863" s="43" t="s">
        <v>28</v>
      </c>
      <c r="G4863" s="43">
        <v>28011</v>
      </c>
      <c r="H4863" s="41"/>
      <c r="I4863" s="41"/>
      <c r="J4863" s="43"/>
      <c r="K4863" s="41"/>
      <c r="L4863" s="41"/>
      <c r="M4863" s="41"/>
      <c r="N4863" s="41"/>
      <c r="O4863" s="41"/>
      <c r="P4863" s="41"/>
      <c r="Q4863" s="41"/>
      <c r="R4863" s="41"/>
      <c r="S4863" s="41"/>
      <c r="T4863" s="41"/>
      <c r="U4863" s="41"/>
      <c r="V4863" s="41"/>
      <c r="W4863" s="41"/>
      <c r="X4863" s="41"/>
      <c r="Y4863" s="43" t="str">
        <f t="shared" si="150"/>
        <v>COMP</v>
      </c>
      <c r="Z4863" s="43">
        <v>1405307</v>
      </c>
      <c r="AA4863" s="43">
        <f t="shared" si="151"/>
        <v>1759125</v>
      </c>
    </row>
    <row r="4864" spans="1:27" x14ac:dyDescent="0.3">
      <c r="A4864" s="43">
        <v>1803691</v>
      </c>
      <c r="B4864" s="43" t="s">
        <v>1157</v>
      </c>
      <c r="C4864" s="43" t="s">
        <v>659</v>
      </c>
      <c r="D4864" s="41"/>
      <c r="E4864" s="43" t="s">
        <v>6263</v>
      </c>
      <c r="F4864" s="43" t="s">
        <v>28</v>
      </c>
      <c r="G4864" s="43">
        <v>28017</v>
      </c>
      <c r="H4864" s="41"/>
      <c r="I4864" s="41"/>
      <c r="J4864" s="43"/>
      <c r="K4864" s="41"/>
      <c r="L4864" s="41"/>
      <c r="M4864" s="41"/>
      <c r="N4864" s="41"/>
      <c r="O4864" s="41"/>
      <c r="P4864" s="41"/>
      <c r="Q4864" s="41"/>
      <c r="R4864" s="41"/>
      <c r="S4864" s="41"/>
      <c r="T4864" s="41"/>
      <c r="U4864" s="41"/>
      <c r="V4864" s="41"/>
      <c r="W4864" s="41"/>
      <c r="X4864" s="41"/>
      <c r="Y4864" s="43" t="str">
        <f t="shared" si="150"/>
        <v/>
      </c>
      <c r="Z4864" s="43">
        <v>2250884</v>
      </c>
      <c r="AA4864" s="43" t="e">
        <f t="shared" si="151"/>
        <v>#N/A</v>
      </c>
    </row>
    <row r="4865" spans="1:27" x14ac:dyDescent="0.3">
      <c r="A4865" s="43">
        <v>1859058</v>
      </c>
      <c r="B4865" s="43" t="s">
        <v>1157</v>
      </c>
      <c r="C4865" s="43" t="s">
        <v>659</v>
      </c>
      <c r="D4865" s="41"/>
      <c r="E4865" s="43" t="s">
        <v>6263</v>
      </c>
      <c r="F4865" s="43" t="s">
        <v>28</v>
      </c>
      <c r="G4865" s="43">
        <v>28030</v>
      </c>
      <c r="H4865" s="41"/>
      <c r="I4865" s="41"/>
      <c r="J4865" s="43"/>
      <c r="K4865" s="41"/>
      <c r="L4865" s="41"/>
      <c r="M4865" s="41"/>
      <c r="N4865" s="41"/>
      <c r="O4865" s="41"/>
      <c r="P4865" s="41"/>
      <c r="Q4865" s="41"/>
      <c r="R4865" s="41"/>
      <c r="S4865" s="41"/>
      <c r="T4865" s="41"/>
      <c r="U4865" s="41"/>
      <c r="V4865" s="41"/>
      <c r="W4865" s="41"/>
      <c r="X4865" s="41"/>
      <c r="Y4865" s="43" t="str">
        <f t="shared" si="150"/>
        <v>COMP</v>
      </c>
      <c r="Z4865" s="43">
        <v>2058995</v>
      </c>
      <c r="AA4865" s="43">
        <f t="shared" si="151"/>
        <v>1859058</v>
      </c>
    </row>
    <row r="4866" spans="1:27" x14ac:dyDescent="0.3">
      <c r="A4866" s="43">
        <v>1885821</v>
      </c>
      <c r="B4866" s="43" t="s">
        <v>1157</v>
      </c>
      <c r="C4866" s="43" t="s">
        <v>557</v>
      </c>
      <c r="D4866" s="41"/>
      <c r="E4866" s="43" t="s">
        <v>6263</v>
      </c>
      <c r="F4866" s="43" t="s">
        <v>30</v>
      </c>
      <c r="G4866" s="43">
        <v>28004</v>
      </c>
      <c r="H4866" s="41"/>
      <c r="I4866" s="41"/>
      <c r="J4866" s="43"/>
      <c r="K4866" s="41"/>
      <c r="L4866" s="41"/>
      <c r="M4866" s="41"/>
      <c r="N4866" s="41"/>
      <c r="O4866" s="41"/>
      <c r="P4866" s="41"/>
      <c r="Q4866" s="41"/>
      <c r="R4866" s="41"/>
      <c r="S4866" s="41"/>
      <c r="T4866" s="41"/>
      <c r="U4866" s="41"/>
      <c r="V4866" s="41"/>
      <c r="W4866" s="41"/>
      <c r="X4866" s="41"/>
      <c r="Y4866" s="43" t="str">
        <f t="shared" ref="Y4866:Y4929" si="152">IF(ISERROR(AA4866)=FALSE,"COMP","")</f>
        <v>COMP</v>
      </c>
      <c r="Z4866" s="43">
        <v>1992066</v>
      </c>
      <c r="AA4866" s="43">
        <f t="shared" ref="AA4866:AA4929" si="153">VLOOKUP(A4866,Z:Z,1,FALSE)</f>
        <v>1885821</v>
      </c>
    </row>
    <row r="4867" spans="1:27" x14ac:dyDescent="0.3">
      <c r="A4867" s="43">
        <v>2328686</v>
      </c>
      <c r="B4867" s="43" t="s">
        <v>1157</v>
      </c>
      <c r="C4867" s="43" t="s">
        <v>4417</v>
      </c>
      <c r="D4867" s="41"/>
      <c r="E4867" s="43" t="s">
        <v>6263</v>
      </c>
      <c r="F4867" s="43" t="s">
        <v>30</v>
      </c>
      <c r="G4867" s="43">
        <v>28004</v>
      </c>
      <c r="H4867" s="41"/>
      <c r="I4867" s="41"/>
      <c r="J4867" s="43"/>
      <c r="K4867" s="41"/>
      <c r="L4867" s="41"/>
      <c r="M4867" s="41"/>
      <c r="N4867" s="41"/>
      <c r="O4867" s="41"/>
      <c r="P4867" s="41"/>
      <c r="Q4867" s="41"/>
      <c r="R4867" s="41"/>
      <c r="S4867" s="41"/>
      <c r="T4867" s="41"/>
      <c r="U4867" s="41"/>
      <c r="V4867" s="41"/>
      <c r="W4867" s="41"/>
      <c r="X4867" s="41"/>
      <c r="Y4867" s="43" t="str">
        <f t="shared" si="152"/>
        <v/>
      </c>
      <c r="Z4867" s="43">
        <v>1956126</v>
      </c>
      <c r="AA4867" s="43" t="e">
        <f t="shared" si="153"/>
        <v>#N/A</v>
      </c>
    </row>
    <row r="4868" spans="1:27" x14ac:dyDescent="0.3">
      <c r="A4868" s="43">
        <v>2088095</v>
      </c>
      <c r="B4868" s="43" t="s">
        <v>1157</v>
      </c>
      <c r="C4868" s="43" t="s">
        <v>432</v>
      </c>
      <c r="D4868" s="41"/>
      <c r="E4868" s="43" t="s">
        <v>6263</v>
      </c>
      <c r="F4868" s="43" t="s">
        <v>28</v>
      </c>
      <c r="G4868" s="43">
        <v>28004</v>
      </c>
      <c r="H4868" s="41"/>
      <c r="I4868" s="41"/>
      <c r="J4868" s="43"/>
      <c r="K4868" s="41"/>
      <c r="L4868" s="41"/>
      <c r="M4868" s="41"/>
      <c r="N4868" s="41"/>
      <c r="O4868" s="41"/>
      <c r="P4868" s="41"/>
      <c r="Q4868" s="41"/>
      <c r="R4868" s="41"/>
      <c r="S4868" s="41"/>
      <c r="T4868" s="41"/>
      <c r="U4868" s="41"/>
      <c r="V4868" s="41"/>
      <c r="W4868" s="41"/>
      <c r="X4868" s="41"/>
      <c r="Y4868" s="43" t="str">
        <f t="shared" si="152"/>
        <v>COMP</v>
      </c>
      <c r="Z4868" s="43">
        <v>2375420</v>
      </c>
      <c r="AA4868" s="43">
        <f t="shared" si="153"/>
        <v>2088095</v>
      </c>
    </row>
    <row r="4869" spans="1:27" x14ac:dyDescent="0.3">
      <c r="A4869" s="43">
        <v>239132</v>
      </c>
      <c r="B4869" s="43" t="s">
        <v>1157</v>
      </c>
      <c r="C4869" s="43" t="s">
        <v>1480</v>
      </c>
      <c r="D4869" s="41"/>
      <c r="E4869" s="43" t="s">
        <v>6263</v>
      </c>
      <c r="F4869" s="43" t="s">
        <v>28</v>
      </c>
      <c r="G4869" s="43">
        <v>28011</v>
      </c>
      <c r="H4869" s="41"/>
      <c r="I4869" s="41"/>
      <c r="J4869" s="43"/>
      <c r="K4869" s="41"/>
      <c r="L4869" s="41"/>
      <c r="M4869" s="41"/>
      <c r="N4869" s="41"/>
      <c r="O4869" s="41"/>
      <c r="P4869" s="41"/>
      <c r="Q4869" s="41"/>
      <c r="R4869" s="41"/>
      <c r="S4869" s="41"/>
      <c r="T4869" s="41"/>
      <c r="U4869" s="41"/>
      <c r="V4869" s="41"/>
      <c r="W4869" s="41"/>
      <c r="X4869" s="41"/>
      <c r="Y4869" s="43" t="str">
        <f t="shared" si="152"/>
        <v/>
      </c>
      <c r="Z4869" s="43">
        <v>1562725</v>
      </c>
      <c r="AA4869" s="43" t="e">
        <f t="shared" si="153"/>
        <v>#N/A</v>
      </c>
    </row>
    <row r="4870" spans="1:27" x14ac:dyDescent="0.3">
      <c r="A4870" s="43">
        <v>1567089</v>
      </c>
      <c r="B4870" s="43" t="s">
        <v>1157</v>
      </c>
      <c r="C4870" s="43" t="s">
        <v>228</v>
      </c>
      <c r="D4870" s="41"/>
      <c r="E4870" s="43" t="s">
        <v>6263</v>
      </c>
      <c r="F4870" s="43" t="s">
        <v>28</v>
      </c>
      <c r="G4870" s="43">
        <v>18035</v>
      </c>
      <c r="H4870" s="41"/>
      <c r="I4870" s="41"/>
      <c r="J4870" s="43"/>
      <c r="K4870" s="41"/>
      <c r="L4870" s="41"/>
      <c r="M4870" s="41"/>
      <c r="N4870" s="41"/>
      <c r="O4870" s="41"/>
      <c r="P4870" s="41"/>
      <c r="Q4870" s="41"/>
      <c r="R4870" s="41"/>
      <c r="S4870" s="41"/>
      <c r="T4870" s="41"/>
      <c r="U4870" s="41"/>
      <c r="V4870" s="41"/>
      <c r="W4870" s="41"/>
      <c r="X4870" s="41"/>
      <c r="Y4870" s="43" t="str">
        <f t="shared" si="152"/>
        <v>COMP</v>
      </c>
      <c r="Z4870" s="43">
        <v>1905442</v>
      </c>
      <c r="AA4870" s="43">
        <f t="shared" si="153"/>
        <v>1567089</v>
      </c>
    </row>
    <row r="4871" spans="1:27" x14ac:dyDescent="0.3">
      <c r="A4871" s="43">
        <v>133630</v>
      </c>
      <c r="B4871" s="43" t="s">
        <v>1157</v>
      </c>
      <c r="C4871" s="43" t="s">
        <v>444</v>
      </c>
      <c r="D4871" s="41"/>
      <c r="E4871" s="43" t="s">
        <v>6263</v>
      </c>
      <c r="F4871" s="43" t="s">
        <v>28</v>
      </c>
      <c r="G4871" s="43">
        <v>45045</v>
      </c>
      <c r="H4871" s="41"/>
      <c r="I4871" s="41"/>
      <c r="J4871" s="43"/>
      <c r="K4871" s="41"/>
      <c r="L4871" s="41"/>
      <c r="M4871" s="41"/>
      <c r="N4871" s="41"/>
      <c r="O4871" s="41"/>
      <c r="P4871" s="41"/>
      <c r="Q4871" s="41"/>
      <c r="R4871" s="41"/>
      <c r="S4871" s="41"/>
      <c r="T4871" s="41"/>
      <c r="U4871" s="41"/>
      <c r="V4871" s="41"/>
      <c r="W4871" s="41"/>
      <c r="X4871" s="41"/>
      <c r="Y4871" s="43" t="str">
        <f t="shared" si="152"/>
        <v>COMP</v>
      </c>
      <c r="Z4871" s="43">
        <v>1501444</v>
      </c>
      <c r="AA4871" s="43">
        <f t="shared" si="153"/>
        <v>133630</v>
      </c>
    </row>
    <row r="4872" spans="1:27" x14ac:dyDescent="0.3">
      <c r="A4872" s="43">
        <v>2200263</v>
      </c>
      <c r="B4872" s="43" t="s">
        <v>1157</v>
      </c>
      <c r="C4872" s="43" t="s">
        <v>2385</v>
      </c>
      <c r="D4872" s="41"/>
      <c r="E4872" s="43" t="s">
        <v>6263</v>
      </c>
      <c r="F4872" s="43" t="s">
        <v>30</v>
      </c>
      <c r="G4872" s="43">
        <v>18029</v>
      </c>
      <c r="H4872" s="41"/>
      <c r="I4872" s="41"/>
      <c r="J4872" s="43"/>
      <c r="K4872" s="41"/>
      <c r="L4872" s="41"/>
      <c r="M4872" s="41"/>
      <c r="N4872" s="41"/>
      <c r="O4872" s="41"/>
      <c r="P4872" s="41"/>
      <c r="Q4872" s="41"/>
      <c r="R4872" s="41"/>
      <c r="S4872" s="41"/>
      <c r="T4872" s="41"/>
      <c r="U4872" s="41"/>
      <c r="V4872" s="41"/>
      <c r="W4872" s="41"/>
      <c r="X4872" s="41"/>
      <c r="Y4872" s="43" t="str">
        <f t="shared" si="152"/>
        <v/>
      </c>
      <c r="Z4872" s="43">
        <v>1033797</v>
      </c>
      <c r="AA4872" s="43" t="e">
        <f t="shared" si="153"/>
        <v>#N/A</v>
      </c>
    </row>
    <row r="4873" spans="1:27" x14ac:dyDescent="0.3">
      <c r="A4873" s="43">
        <v>210758</v>
      </c>
      <c r="B4873" s="43" t="s">
        <v>1157</v>
      </c>
      <c r="C4873" s="43" t="s">
        <v>1946</v>
      </c>
      <c r="D4873" s="41"/>
      <c r="E4873" s="43" t="s">
        <v>6263</v>
      </c>
      <c r="F4873" s="43" t="s">
        <v>30</v>
      </c>
      <c r="G4873" s="43">
        <v>41024</v>
      </c>
      <c r="H4873" s="41"/>
      <c r="I4873" s="41"/>
      <c r="J4873" s="43"/>
      <c r="K4873" s="41"/>
      <c r="L4873" s="41"/>
      <c r="M4873" s="41"/>
      <c r="N4873" s="41"/>
      <c r="O4873" s="41"/>
      <c r="P4873" s="41"/>
      <c r="Q4873" s="41"/>
      <c r="R4873" s="41"/>
      <c r="S4873" s="41"/>
      <c r="T4873" s="41"/>
      <c r="U4873" s="41"/>
      <c r="V4873" s="41"/>
      <c r="W4873" s="41"/>
      <c r="X4873" s="41"/>
      <c r="Y4873" s="43" t="str">
        <f t="shared" si="152"/>
        <v/>
      </c>
      <c r="Z4873" s="43">
        <v>2285822</v>
      </c>
      <c r="AA4873" s="43" t="e">
        <f t="shared" si="153"/>
        <v>#N/A</v>
      </c>
    </row>
    <row r="4874" spans="1:27" x14ac:dyDescent="0.3">
      <c r="A4874" s="43">
        <v>1096787</v>
      </c>
      <c r="B4874" s="43" t="s">
        <v>1157</v>
      </c>
      <c r="C4874" s="43" t="s">
        <v>189</v>
      </c>
      <c r="D4874" s="41"/>
      <c r="E4874" s="43" t="s">
        <v>6263</v>
      </c>
      <c r="F4874" s="43" t="s">
        <v>30</v>
      </c>
      <c r="G4874" s="43">
        <v>41006</v>
      </c>
      <c r="H4874" s="41"/>
      <c r="I4874" s="41"/>
      <c r="J4874" s="43"/>
      <c r="K4874" s="41"/>
      <c r="L4874" s="41"/>
      <c r="M4874" s="41"/>
      <c r="N4874" s="41"/>
      <c r="O4874" s="41"/>
      <c r="P4874" s="41"/>
      <c r="Q4874" s="41"/>
      <c r="R4874" s="41"/>
      <c r="S4874" s="41"/>
      <c r="T4874" s="41"/>
      <c r="U4874" s="41"/>
      <c r="V4874" s="41"/>
      <c r="W4874" s="41"/>
      <c r="X4874" s="41"/>
      <c r="Y4874" s="43" t="str">
        <f t="shared" si="152"/>
        <v/>
      </c>
      <c r="Z4874" s="43">
        <v>2300673</v>
      </c>
      <c r="AA4874" s="43" t="e">
        <f t="shared" si="153"/>
        <v>#N/A</v>
      </c>
    </row>
    <row r="4875" spans="1:27" x14ac:dyDescent="0.3">
      <c r="A4875" s="43">
        <v>1125281</v>
      </c>
      <c r="B4875" s="43" t="s">
        <v>1157</v>
      </c>
      <c r="C4875" s="43" t="s">
        <v>175</v>
      </c>
      <c r="D4875" s="41"/>
      <c r="E4875" s="43" t="s">
        <v>29</v>
      </c>
      <c r="F4875" s="43" t="s">
        <v>28</v>
      </c>
      <c r="G4875" s="43">
        <v>18035</v>
      </c>
      <c r="H4875" s="41"/>
      <c r="I4875" s="41"/>
      <c r="J4875" s="43"/>
      <c r="K4875" s="41"/>
      <c r="L4875" s="41"/>
      <c r="M4875" s="41"/>
      <c r="N4875" s="41"/>
      <c r="O4875" s="41"/>
      <c r="P4875" s="41"/>
      <c r="Q4875" s="41"/>
      <c r="R4875" s="41"/>
      <c r="S4875" s="41"/>
      <c r="T4875" s="41"/>
      <c r="U4875" s="41"/>
      <c r="V4875" s="41"/>
      <c r="W4875" s="41"/>
      <c r="X4875" s="41"/>
      <c r="Y4875" s="43" t="str">
        <f t="shared" si="152"/>
        <v>COMP</v>
      </c>
      <c r="Z4875" s="43">
        <v>2159044</v>
      </c>
      <c r="AA4875" s="43">
        <f t="shared" si="153"/>
        <v>1125281</v>
      </c>
    </row>
    <row r="4876" spans="1:27" x14ac:dyDescent="0.3">
      <c r="A4876" s="43">
        <v>443793</v>
      </c>
      <c r="B4876" s="43" t="s">
        <v>1157</v>
      </c>
      <c r="C4876" s="43" t="s">
        <v>508</v>
      </c>
      <c r="D4876" s="41"/>
      <c r="E4876" s="43" t="s">
        <v>6263</v>
      </c>
      <c r="F4876" s="43" t="s">
        <v>28</v>
      </c>
      <c r="G4876" s="43">
        <v>18039</v>
      </c>
      <c r="H4876" s="41"/>
      <c r="I4876" s="41"/>
      <c r="J4876" s="43"/>
      <c r="K4876" s="41"/>
      <c r="L4876" s="41"/>
      <c r="M4876" s="41"/>
      <c r="N4876" s="41"/>
      <c r="O4876" s="41"/>
      <c r="P4876" s="41"/>
      <c r="Q4876" s="41"/>
      <c r="R4876" s="41"/>
      <c r="S4876" s="41"/>
      <c r="T4876" s="41"/>
      <c r="U4876" s="41"/>
      <c r="V4876" s="41"/>
      <c r="W4876" s="41"/>
      <c r="X4876" s="41"/>
      <c r="Y4876" s="43" t="str">
        <f t="shared" si="152"/>
        <v/>
      </c>
      <c r="Z4876" s="43">
        <v>2385920</v>
      </c>
      <c r="AA4876" s="43" t="e">
        <f t="shared" si="153"/>
        <v>#N/A</v>
      </c>
    </row>
    <row r="4877" spans="1:27" x14ac:dyDescent="0.3">
      <c r="A4877" s="43">
        <v>1420646</v>
      </c>
      <c r="B4877" s="43" t="s">
        <v>1157</v>
      </c>
      <c r="C4877" s="43" t="s">
        <v>346</v>
      </c>
      <c r="D4877" s="41"/>
      <c r="E4877" s="43" t="s">
        <v>6263</v>
      </c>
      <c r="F4877" s="43" t="s">
        <v>28</v>
      </c>
      <c r="G4877" s="43">
        <v>37021</v>
      </c>
      <c r="H4877" s="41"/>
      <c r="I4877" s="41"/>
      <c r="J4877" s="43"/>
      <c r="K4877" s="41"/>
      <c r="L4877" s="41"/>
      <c r="M4877" s="41"/>
      <c r="N4877" s="41"/>
      <c r="O4877" s="41"/>
      <c r="P4877" s="41"/>
      <c r="Q4877" s="41"/>
      <c r="R4877" s="41"/>
      <c r="S4877" s="41"/>
      <c r="T4877" s="41"/>
      <c r="U4877" s="41"/>
      <c r="V4877" s="41"/>
      <c r="W4877" s="41"/>
      <c r="X4877" s="41"/>
      <c r="Y4877" s="43" t="str">
        <f t="shared" si="152"/>
        <v/>
      </c>
      <c r="Z4877" s="43">
        <v>469363</v>
      </c>
      <c r="AA4877" s="43" t="e">
        <f t="shared" si="153"/>
        <v>#N/A</v>
      </c>
    </row>
    <row r="4878" spans="1:27" x14ac:dyDescent="0.3">
      <c r="A4878" s="43">
        <v>1593454</v>
      </c>
      <c r="B4878" s="43" t="s">
        <v>1157</v>
      </c>
      <c r="C4878" s="43" t="s">
        <v>951</v>
      </c>
      <c r="D4878" s="41"/>
      <c r="E4878" s="43" t="s">
        <v>6263</v>
      </c>
      <c r="F4878" s="43" t="s">
        <v>28</v>
      </c>
      <c r="G4878" s="43">
        <v>37024</v>
      </c>
      <c r="H4878" s="41"/>
      <c r="I4878" s="41"/>
      <c r="J4878" s="43"/>
      <c r="K4878" s="41"/>
      <c r="L4878" s="41"/>
      <c r="M4878" s="41"/>
      <c r="N4878" s="41"/>
      <c r="O4878" s="41"/>
      <c r="P4878" s="41"/>
      <c r="Q4878" s="41"/>
      <c r="R4878" s="41"/>
      <c r="S4878" s="41"/>
      <c r="T4878" s="41"/>
      <c r="U4878" s="41"/>
      <c r="V4878" s="41"/>
      <c r="W4878" s="41"/>
      <c r="X4878" s="41"/>
      <c r="Y4878" s="43" t="str">
        <f t="shared" si="152"/>
        <v>COMP</v>
      </c>
      <c r="Z4878" s="43">
        <v>1205042</v>
      </c>
      <c r="AA4878" s="43">
        <f t="shared" si="153"/>
        <v>1593454</v>
      </c>
    </row>
    <row r="4879" spans="1:27" x14ac:dyDescent="0.3">
      <c r="A4879" s="43">
        <v>122021</v>
      </c>
      <c r="B4879" s="43" t="s">
        <v>1157</v>
      </c>
      <c r="C4879" s="43" t="s">
        <v>542</v>
      </c>
      <c r="D4879" s="41"/>
      <c r="E4879" s="43" t="s">
        <v>6263</v>
      </c>
      <c r="F4879" s="43" t="s">
        <v>28</v>
      </c>
      <c r="G4879" s="43">
        <v>18033</v>
      </c>
      <c r="H4879" s="41"/>
      <c r="I4879" s="41"/>
      <c r="J4879" s="43"/>
      <c r="K4879" s="41"/>
      <c r="L4879" s="41"/>
      <c r="M4879" s="41"/>
      <c r="N4879" s="41"/>
      <c r="O4879" s="41"/>
      <c r="P4879" s="41"/>
      <c r="Q4879" s="41"/>
      <c r="R4879" s="41"/>
      <c r="S4879" s="41"/>
      <c r="T4879" s="41"/>
      <c r="U4879" s="41"/>
      <c r="V4879" s="41"/>
      <c r="W4879" s="41"/>
      <c r="X4879" s="41"/>
      <c r="Y4879" s="43" t="str">
        <f t="shared" si="152"/>
        <v>COMP</v>
      </c>
      <c r="Z4879" s="43">
        <v>1294092</v>
      </c>
      <c r="AA4879" s="43">
        <f t="shared" si="153"/>
        <v>122021</v>
      </c>
    </row>
    <row r="4880" spans="1:27" x14ac:dyDescent="0.3">
      <c r="A4880" s="43">
        <v>1620516</v>
      </c>
      <c r="B4880" s="43" t="s">
        <v>1157</v>
      </c>
      <c r="C4880" s="43" t="s">
        <v>427</v>
      </c>
      <c r="D4880" s="41"/>
      <c r="E4880" s="43" t="s">
        <v>6263</v>
      </c>
      <c r="F4880" s="43" t="s">
        <v>28</v>
      </c>
      <c r="G4880" s="43">
        <v>45046</v>
      </c>
      <c r="H4880" s="41"/>
      <c r="I4880" s="41"/>
      <c r="J4880" s="43"/>
      <c r="K4880" s="41"/>
      <c r="L4880" s="41"/>
      <c r="M4880" s="41"/>
      <c r="N4880" s="41"/>
      <c r="O4880" s="41"/>
      <c r="P4880" s="41"/>
      <c r="Q4880" s="41"/>
      <c r="R4880" s="41"/>
      <c r="S4880" s="41"/>
      <c r="T4880" s="41"/>
      <c r="U4880" s="41"/>
      <c r="V4880" s="41"/>
      <c r="W4880" s="41"/>
      <c r="X4880" s="41"/>
      <c r="Y4880" s="43" t="str">
        <f t="shared" si="152"/>
        <v/>
      </c>
      <c r="Z4880" s="43">
        <v>1469372</v>
      </c>
      <c r="AA4880" s="43" t="e">
        <f t="shared" si="153"/>
        <v>#N/A</v>
      </c>
    </row>
    <row r="4881" spans="1:27" x14ac:dyDescent="0.3">
      <c r="A4881" s="43">
        <v>2088816</v>
      </c>
      <c r="B4881" s="43" t="s">
        <v>1157</v>
      </c>
      <c r="C4881" s="43" t="s">
        <v>427</v>
      </c>
      <c r="D4881" s="41"/>
      <c r="E4881" s="43" t="s">
        <v>6263</v>
      </c>
      <c r="F4881" s="43" t="s">
        <v>28</v>
      </c>
      <c r="G4881" s="43">
        <v>45053</v>
      </c>
      <c r="H4881" s="41"/>
      <c r="I4881" s="41"/>
      <c r="J4881" s="43"/>
      <c r="K4881" s="41"/>
      <c r="L4881" s="41"/>
      <c r="M4881" s="41"/>
      <c r="N4881" s="41"/>
      <c r="O4881" s="41"/>
      <c r="P4881" s="41"/>
      <c r="Q4881" s="41"/>
      <c r="R4881" s="41"/>
      <c r="S4881" s="41"/>
      <c r="T4881" s="41"/>
      <c r="U4881" s="41"/>
      <c r="V4881" s="41"/>
      <c r="W4881" s="41"/>
      <c r="X4881" s="41"/>
      <c r="Y4881" s="43" t="str">
        <f t="shared" si="152"/>
        <v/>
      </c>
      <c r="Z4881" s="43">
        <v>1962282</v>
      </c>
      <c r="AA4881" s="43" t="e">
        <f t="shared" si="153"/>
        <v>#N/A</v>
      </c>
    </row>
    <row r="4882" spans="1:27" x14ac:dyDescent="0.3">
      <c r="A4882" s="43">
        <v>2417482</v>
      </c>
      <c r="B4882" s="43" t="s">
        <v>1157</v>
      </c>
      <c r="C4882" s="43" t="s">
        <v>4418</v>
      </c>
      <c r="D4882" s="41"/>
      <c r="E4882" s="43" t="s">
        <v>6263</v>
      </c>
      <c r="F4882" s="43" t="s">
        <v>30</v>
      </c>
      <c r="G4882" s="43">
        <v>41003</v>
      </c>
      <c r="H4882" s="41"/>
      <c r="I4882" s="41"/>
      <c r="J4882" s="43"/>
      <c r="K4882" s="41"/>
      <c r="L4882" s="41"/>
      <c r="M4882" s="41"/>
      <c r="N4882" s="41"/>
      <c r="O4882" s="41"/>
      <c r="P4882" s="41"/>
      <c r="Q4882" s="41"/>
      <c r="R4882" s="41"/>
      <c r="S4882" s="41"/>
      <c r="T4882" s="41"/>
      <c r="U4882" s="41"/>
      <c r="V4882" s="41"/>
      <c r="W4882" s="41"/>
      <c r="X4882" s="41"/>
      <c r="Y4882" s="43" t="str">
        <f t="shared" si="152"/>
        <v/>
      </c>
      <c r="Z4882" s="43">
        <v>1348300</v>
      </c>
      <c r="AA4882" s="43" t="e">
        <f t="shared" si="153"/>
        <v>#N/A</v>
      </c>
    </row>
    <row r="4883" spans="1:27" x14ac:dyDescent="0.3">
      <c r="A4883" s="43">
        <v>1454571</v>
      </c>
      <c r="B4883" s="43" t="s">
        <v>1157</v>
      </c>
      <c r="C4883" s="43" t="s">
        <v>287</v>
      </c>
      <c r="D4883" s="41"/>
      <c r="E4883" s="43" t="s">
        <v>6263</v>
      </c>
      <c r="F4883" s="43" t="s">
        <v>28</v>
      </c>
      <c r="G4883" s="43">
        <v>37037</v>
      </c>
      <c r="H4883" s="41"/>
      <c r="I4883" s="41"/>
      <c r="J4883" s="43"/>
      <c r="K4883" s="41"/>
      <c r="L4883" s="41"/>
      <c r="M4883" s="41"/>
      <c r="N4883" s="41"/>
      <c r="O4883" s="41"/>
      <c r="P4883" s="41"/>
      <c r="Q4883" s="41"/>
      <c r="R4883" s="41"/>
      <c r="S4883" s="41"/>
      <c r="T4883" s="41"/>
      <c r="U4883" s="41"/>
      <c r="V4883" s="41"/>
      <c r="W4883" s="41"/>
      <c r="X4883" s="41"/>
      <c r="Y4883" s="43" t="str">
        <f t="shared" si="152"/>
        <v>COMP</v>
      </c>
      <c r="Z4883" s="43">
        <v>2239959</v>
      </c>
      <c r="AA4883" s="43">
        <f t="shared" si="153"/>
        <v>1454571</v>
      </c>
    </row>
    <row r="4884" spans="1:27" x14ac:dyDescent="0.3">
      <c r="A4884" s="43">
        <v>1712879</v>
      </c>
      <c r="B4884" s="43" t="s">
        <v>4419</v>
      </c>
      <c r="C4884" s="43" t="s">
        <v>4420</v>
      </c>
      <c r="D4884" s="41"/>
      <c r="E4884" s="43" t="s">
        <v>29</v>
      </c>
      <c r="F4884" s="43" t="s">
        <v>30</v>
      </c>
      <c r="G4884" s="43">
        <v>45003</v>
      </c>
      <c r="H4884" s="41"/>
      <c r="I4884" s="41"/>
      <c r="J4884" s="43"/>
      <c r="K4884" s="41"/>
      <c r="L4884" s="41"/>
      <c r="M4884" s="41"/>
      <c r="N4884" s="41"/>
      <c r="O4884" s="41"/>
      <c r="P4884" s="41"/>
      <c r="Q4884" s="41"/>
      <c r="R4884" s="41"/>
      <c r="S4884" s="41"/>
      <c r="T4884" s="41"/>
      <c r="U4884" s="41"/>
      <c r="V4884" s="41"/>
      <c r="W4884" s="41"/>
      <c r="X4884" s="41"/>
      <c r="Y4884" s="43" t="str">
        <f t="shared" si="152"/>
        <v/>
      </c>
      <c r="Z4884" s="43">
        <v>1935114</v>
      </c>
      <c r="AA4884" s="43" t="e">
        <f t="shared" si="153"/>
        <v>#N/A</v>
      </c>
    </row>
    <row r="4885" spans="1:27" x14ac:dyDescent="0.3">
      <c r="A4885" s="43">
        <v>2180278</v>
      </c>
      <c r="B4885" s="43" t="s">
        <v>4421</v>
      </c>
      <c r="C4885" s="43" t="s">
        <v>502</v>
      </c>
      <c r="D4885" s="41"/>
      <c r="E4885" s="43" t="s">
        <v>6263</v>
      </c>
      <c r="F4885" s="43" t="s">
        <v>30</v>
      </c>
      <c r="G4885" s="43">
        <v>45041</v>
      </c>
      <c r="H4885" s="41"/>
      <c r="I4885" s="41"/>
      <c r="J4885" s="43"/>
      <c r="K4885" s="41"/>
      <c r="L4885" s="41"/>
      <c r="M4885" s="41"/>
      <c r="N4885" s="41"/>
      <c r="O4885" s="41"/>
      <c r="P4885" s="41"/>
      <c r="Q4885" s="41"/>
      <c r="R4885" s="41"/>
      <c r="S4885" s="41"/>
      <c r="T4885" s="41"/>
      <c r="U4885" s="41"/>
      <c r="V4885" s="41"/>
      <c r="W4885" s="41"/>
      <c r="X4885" s="41"/>
      <c r="Y4885" s="43" t="str">
        <f t="shared" si="152"/>
        <v/>
      </c>
      <c r="Z4885" s="43">
        <v>1566929</v>
      </c>
      <c r="AA4885" s="43" t="e">
        <f t="shared" si="153"/>
        <v>#N/A</v>
      </c>
    </row>
    <row r="4886" spans="1:27" x14ac:dyDescent="0.3">
      <c r="A4886" s="43">
        <v>2323762</v>
      </c>
      <c r="B4886" s="43" t="s">
        <v>4422</v>
      </c>
      <c r="C4886" s="43" t="s">
        <v>97</v>
      </c>
      <c r="D4886" s="41"/>
      <c r="E4886" s="43" t="s">
        <v>29</v>
      </c>
      <c r="F4886" s="43" t="s">
        <v>30</v>
      </c>
      <c r="G4886" s="43">
        <v>37046</v>
      </c>
      <c r="H4886" s="41"/>
      <c r="I4886" s="41"/>
      <c r="J4886" s="43"/>
      <c r="K4886" s="41"/>
      <c r="L4886" s="41"/>
      <c r="M4886" s="41"/>
      <c r="N4886" s="41"/>
      <c r="O4886" s="41"/>
      <c r="P4886" s="41"/>
      <c r="Q4886" s="41"/>
      <c r="R4886" s="41"/>
      <c r="S4886" s="41"/>
      <c r="T4886" s="41"/>
      <c r="U4886" s="41"/>
      <c r="V4886" s="41"/>
      <c r="W4886" s="41"/>
      <c r="X4886" s="41"/>
      <c r="Y4886" s="43" t="str">
        <f t="shared" si="152"/>
        <v>COMP</v>
      </c>
      <c r="Z4886" s="43">
        <v>1656890</v>
      </c>
      <c r="AA4886" s="43">
        <f t="shared" si="153"/>
        <v>2323762</v>
      </c>
    </row>
    <row r="4887" spans="1:27" x14ac:dyDescent="0.3">
      <c r="A4887" s="43">
        <v>2406409</v>
      </c>
      <c r="B4887" s="43" t="s">
        <v>4423</v>
      </c>
      <c r="C4887" s="43" t="s">
        <v>268</v>
      </c>
      <c r="D4887" s="41"/>
      <c r="E4887" s="43" t="s">
        <v>6263</v>
      </c>
      <c r="F4887" s="43" t="s">
        <v>30</v>
      </c>
      <c r="G4887" s="43">
        <v>37024</v>
      </c>
      <c r="H4887" s="41"/>
      <c r="I4887" s="41"/>
      <c r="J4887" s="43"/>
      <c r="K4887" s="41"/>
      <c r="L4887" s="41"/>
      <c r="M4887" s="41"/>
      <c r="N4887" s="41"/>
      <c r="O4887" s="41"/>
      <c r="P4887" s="41"/>
      <c r="Q4887" s="41"/>
      <c r="R4887" s="41"/>
      <c r="S4887" s="41"/>
      <c r="T4887" s="41"/>
      <c r="U4887" s="41"/>
      <c r="V4887" s="41"/>
      <c r="W4887" s="41"/>
      <c r="X4887" s="41"/>
      <c r="Y4887" s="43" t="str">
        <f t="shared" si="152"/>
        <v/>
      </c>
      <c r="Z4887" s="43">
        <v>1553355</v>
      </c>
      <c r="AA4887" s="43" t="e">
        <f t="shared" si="153"/>
        <v>#N/A</v>
      </c>
    </row>
    <row r="4888" spans="1:27" x14ac:dyDescent="0.3">
      <c r="A4888" s="43">
        <v>1793896</v>
      </c>
      <c r="B4888" s="43" t="s">
        <v>4424</v>
      </c>
      <c r="C4888" s="43" t="s">
        <v>2328</v>
      </c>
      <c r="D4888" s="41"/>
      <c r="E4888" s="43" t="s">
        <v>6263</v>
      </c>
      <c r="F4888" s="43" t="s">
        <v>30</v>
      </c>
      <c r="G4888" s="43">
        <v>45010</v>
      </c>
      <c r="H4888" s="41"/>
      <c r="I4888" s="41"/>
      <c r="J4888" s="43"/>
      <c r="K4888" s="41"/>
      <c r="L4888" s="41"/>
      <c r="M4888" s="41"/>
      <c r="N4888" s="41"/>
      <c r="O4888" s="41"/>
      <c r="P4888" s="41"/>
      <c r="Q4888" s="41"/>
      <c r="R4888" s="41"/>
      <c r="S4888" s="41"/>
      <c r="T4888" s="41"/>
      <c r="U4888" s="41"/>
      <c r="V4888" s="41"/>
      <c r="W4888" s="41"/>
      <c r="X4888" s="41"/>
      <c r="Y4888" s="43" t="str">
        <f t="shared" si="152"/>
        <v/>
      </c>
      <c r="Z4888" s="43">
        <v>1818924</v>
      </c>
      <c r="AA4888" s="43" t="e">
        <f t="shared" si="153"/>
        <v>#N/A</v>
      </c>
    </row>
    <row r="4889" spans="1:27" x14ac:dyDescent="0.3">
      <c r="A4889" s="43">
        <v>2155484</v>
      </c>
      <c r="B4889" s="43" t="s">
        <v>4424</v>
      </c>
      <c r="C4889" s="43" t="s">
        <v>446</v>
      </c>
      <c r="D4889" s="41"/>
      <c r="E4889" s="43" t="s">
        <v>6263</v>
      </c>
      <c r="F4889" s="43" t="s">
        <v>28</v>
      </c>
      <c r="G4889" s="43">
        <v>45045</v>
      </c>
      <c r="H4889" s="41"/>
      <c r="I4889" s="41"/>
      <c r="J4889" s="43"/>
      <c r="K4889" s="41"/>
      <c r="L4889" s="41"/>
      <c r="M4889" s="41"/>
      <c r="N4889" s="41"/>
      <c r="O4889" s="41"/>
      <c r="P4889" s="41"/>
      <c r="Q4889" s="41"/>
      <c r="R4889" s="41"/>
      <c r="S4889" s="41"/>
      <c r="T4889" s="41"/>
      <c r="U4889" s="41"/>
      <c r="V4889" s="41"/>
      <c r="W4889" s="41"/>
      <c r="X4889" s="41"/>
      <c r="Y4889" s="43" t="str">
        <f t="shared" si="152"/>
        <v>COMP</v>
      </c>
      <c r="Z4889" s="43">
        <v>731764</v>
      </c>
      <c r="AA4889" s="43">
        <f t="shared" si="153"/>
        <v>2155484</v>
      </c>
    </row>
    <row r="4890" spans="1:27" x14ac:dyDescent="0.3">
      <c r="A4890" s="43">
        <v>1822370</v>
      </c>
      <c r="B4890" s="43" t="s">
        <v>4424</v>
      </c>
      <c r="C4890" s="43" t="s">
        <v>1109</v>
      </c>
      <c r="D4890" s="41"/>
      <c r="E4890" s="43" t="s">
        <v>6263</v>
      </c>
      <c r="F4890" s="43" t="s">
        <v>28</v>
      </c>
      <c r="G4890" s="43">
        <v>37046</v>
      </c>
      <c r="H4890" s="41"/>
      <c r="I4890" s="41"/>
      <c r="J4890" s="43"/>
      <c r="K4890" s="41"/>
      <c r="L4890" s="41"/>
      <c r="M4890" s="41"/>
      <c r="N4890" s="41"/>
      <c r="O4890" s="41"/>
      <c r="P4890" s="41"/>
      <c r="Q4890" s="41"/>
      <c r="R4890" s="41"/>
      <c r="S4890" s="41"/>
      <c r="T4890" s="41"/>
      <c r="U4890" s="41"/>
      <c r="V4890" s="41"/>
      <c r="W4890" s="41"/>
      <c r="X4890" s="41"/>
      <c r="Y4890" s="43" t="str">
        <f t="shared" si="152"/>
        <v/>
      </c>
      <c r="Z4890" s="43">
        <v>2264817</v>
      </c>
      <c r="AA4890" s="43" t="e">
        <f t="shared" si="153"/>
        <v>#N/A</v>
      </c>
    </row>
    <row r="4891" spans="1:27" x14ac:dyDescent="0.3">
      <c r="A4891" s="43">
        <v>2200098</v>
      </c>
      <c r="B4891" s="43" t="s">
        <v>4425</v>
      </c>
      <c r="C4891" s="43" t="s">
        <v>666</v>
      </c>
      <c r="D4891" s="41"/>
      <c r="E4891" s="43" t="s">
        <v>6263</v>
      </c>
      <c r="F4891" s="43" t="s">
        <v>30</v>
      </c>
      <c r="G4891" s="43">
        <v>45003</v>
      </c>
      <c r="H4891" s="41"/>
      <c r="I4891" s="41"/>
      <c r="J4891" s="43"/>
      <c r="K4891" s="41"/>
      <c r="L4891" s="41"/>
      <c r="M4891" s="41"/>
      <c r="N4891" s="41"/>
      <c r="O4891" s="41"/>
      <c r="P4891" s="41"/>
      <c r="Q4891" s="41"/>
      <c r="R4891" s="41"/>
      <c r="S4891" s="41"/>
      <c r="T4891" s="41"/>
      <c r="U4891" s="41"/>
      <c r="V4891" s="41"/>
      <c r="W4891" s="41"/>
      <c r="X4891" s="41"/>
      <c r="Y4891" s="43" t="str">
        <f t="shared" si="152"/>
        <v/>
      </c>
      <c r="Z4891" s="43">
        <v>448169</v>
      </c>
      <c r="AA4891" s="43" t="e">
        <f t="shared" si="153"/>
        <v>#N/A</v>
      </c>
    </row>
    <row r="4892" spans="1:27" x14ac:dyDescent="0.3">
      <c r="A4892" s="43">
        <v>2072920</v>
      </c>
      <c r="B4892" s="43" t="s">
        <v>4425</v>
      </c>
      <c r="C4892" s="43" t="s">
        <v>1971</v>
      </c>
      <c r="D4892" s="41"/>
      <c r="E4892" s="43" t="s">
        <v>6263</v>
      </c>
      <c r="F4892" s="43" t="s">
        <v>28</v>
      </c>
      <c r="G4892" s="43">
        <v>45003</v>
      </c>
      <c r="H4892" s="41"/>
      <c r="I4892" s="41"/>
      <c r="J4892" s="43"/>
      <c r="K4892" s="41"/>
      <c r="L4892" s="41"/>
      <c r="M4892" s="41"/>
      <c r="N4892" s="41"/>
      <c r="O4892" s="41"/>
      <c r="P4892" s="41"/>
      <c r="Q4892" s="41"/>
      <c r="R4892" s="41"/>
      <c r="S4892" s="41"/>
      <c r="T4892" s="41"/>
      <c r="U4892" s="41"/>
      <c r="V4892" s="41"/>
      <c r="W4892" s="41"/>
      <c r="X4892" s="41"/>
      <c r="Y4892" s="43" t="str">
        <f t="shared" si="152"/>
        <v/>
      </c>
      <c r="Z4892" s="43">
        <v>624352</v>
      </c>
      <c r="AA4892" s="43" t="e">
        <f t="shared" si="153"/>
        <v>#N/A</v>
      </c>
    </row>
    <row r="4893" spans="1:27" x14ac:dyDescent="0.3">
      <c r="A4893" s="43">
        <v>1671729</v>
      </c>
      <c r="B4893" s="43" t="s">
        <v>4426</v>
      </c>
      <c r="C4893" s="43" t="s">
        <v>2196</v>
      </c>
      <c r="D4893" s="41"/>
      <c r="E4893" s="43" t="s">
        <v>34</v>
      </c>
      <c r="F4893" s="43" t="s">
        <v>30</v>
      </c>
      <c r="G4893" s="43">
        <v>37042</v>
      </c>
      <c r="H4893" s="41"/>
      <c r="I4893" s="41"/>
      <c r="J4893" s="43"/>
      <c r="K4893" s="41"/>
      <c r="L4893" s="41"/>
      <c r="M4893" s="41"/>
      <c r="N4893" s="41"/>
      <c r="O4893" s="41"/>
      <c r="P4893" s="41"/>
      <c r="Q4893" s="41"/>
      <c r="R4893" s="41"/>
      <c r="S4893" s="41"/>
      <c r="T4893" s="41"/>
      <c r="U4893" s="41"/>
      <c r="V4893" s="41"/>
      <c r="W4893" s="41"/>
      <c r="X4893" s="41"/>
      <c r="Y4893" s="43" t="str">
        <f t="shared" si="152"/>
        <v>COMP</v>
      </c>
      <c r="Z4893" s="43">
        <v>2216367</v>
      </c>
      <c r="AA4893" s="43">
        <f t="shared" si="153"/>
        <v>1671729</v>
      </c>
    </row>
    <row r="4894" spans="1:27" x14ac:dyDescent="0.3">
      <c r="A4894" s="43">
        <v>1943490</v>
      </c>
      <c r="B4894" s="43" t="s">
        <v>1626</v>
      </c>
      <c r="C4894" s="43" t="s">
        <v>210</v>
      </c>
      <c r="D4894" s="41"/>
      <c r="E4894" s="43" t="s">
        <v>6263</v>
      </c>
      <c r="F4894" s="43" t="s">
        <v>30</v>
      </c>
      <c r="G4894" s="43">
        <v>41016</v>
      </c>
      <c r="H4894" s="41"/>
      <c r="I4894" s="41"/>
      <c r="J4894" s="43"/>
      <c r="K4894" s="41"/>
      <c r="L4894" s="41"/>
      <c r="M4894" s="41"/>
      <c r="N4894" s="41"/>
      <c r="O4894" s="41"/>
      <c r="P4894" s="41"/>
      <c r="Q4894" s="41"/>
      <c r="R4894" s="41"/>
      <c r="S4894" s="41"/>
      <c r="T4894" s="41"/>
      <c r="U4894" s="41"/>
      <c r="V4894" s="41"/>
      <c r="W4894" s="41"/>
      <c r="X4894" s="41"/>
      <c r="Y4894" s="43" t="str">
        <f t="shared" si="152"/>
        <v/>
      </c>
      <c r="Z4894" s="43">
        <v>2165339</v>
      </c>
      <c r="AA4894" s="43" t="e">
        <f t="shared" si="153"/>
        <v>#N/A</v>
      </c>
    </row>
    <row r="4895" spans="1:27" x14ac:dyDescent="0.3">
      <c r="A4895" s="43">
        <v>730971</v>
      </c>
      <c r="B4895" s="43" t="s">
        <v>1626</v>
      </c>
      <c r="C4895" s="43" t="s">
        <v>268</v>
      </c>
      <c r="D4895" s="41"/>
      <c r="E4895" s="43" t="s">
        <v>6263</v>
      </c>
      <c r="F4895" s="43" t="s">
        <v>30</v>
      </c>
      <c r="G4895" s="43">
        <v>18035</v>
      </c>
      <c r="H4895" s="41"/>
      <c r="I4895" s="41"/>
      <c r="J4895" s="43"/>
      <c r="K4895" s="41"/>
      <c r="L4895" s="41"/>
      <c r="M4895" s="41"/>
      <c r="N4895" s="41"/>
      <c r="O4895" s="41"/>
      <c r="P4895" s="41"/>
      <c r="Q4895" s="41"/>
      <c r="R4895" s="41"/>
      <c r="S4895" s="41"/>
      <c r="T4895" s="41"/>
      <c r="U4895" s="41"/>
      <c r="V4895" s="41"/>
      <c r="W4895" s="41"/>
      <c r="X4895" s="41"/>
      <c r="Y4895" s="43" t="str">
        <f t="shared" si="152"/>
        <v>COMP</v>
      </c>
      <c r="Z4895" s="43">
        <v>1296865</v>
      </c>
      <c r="AA4895" s="43">
        <f t="shared" si="153"/>
        <v>730971</v>
      </c>
    </row>
    <row r="4896" spans="1:27" x14ac:dyDescent="0.3">
      <c r="A4896" s="43">
        <v>1781675</v>
      </c>
      <c r="B4896" s="43" t="s">
        <v>1626</v>
      </c>
      <c r="C4896" s="43" t="s">
        <v>244</v>
      </c>
      <c r="D4896" s="41"/>
      <c r="E4896" s="43" t="s">
        <v>6263</v>
      </c>
      <c r="F4896" s="43" t="s">
        <v>28</v>
      </c>
      <c r="G4896" s="43">
        <v>45038</v>
      </c>
      <c r="H4896" s="41"/>
      <c r="I4896" s="41"/>
      <c r="J4896" s="43"/>
      <c r="K4896" s="41"/>
      <c r="L4896" s="41"/>
      <c r="M4896" s="41"/>
      <c r="N4896" s="41"/>
      <c r="O4896" s="41"/>
      <c r="P4896" s="41"/>
      <c r="Q4896" s="41"/>
      <c r="R4896" s="41"/>
      <c r="S4896" s="41"/>
      <c r="T4896" s="41"/>
      <c r="U4896" s="41"/>
      <c r="V4896" s="41"/>
      <c r="W4896" s="41"/>
      <c r="X4896" s="41"/>
      <c r="Y4896" s="43" t="str">
        <f t="shared" si="152"/>
        <v>COMP</v>
      </c>
      <c r="Z4896" s="43">
        <v>1383821</v>
      </c>
      <c r="AA4896" s="43">
        <f t="shared" si="153"/>
        <v>1781675</v>
      </c>
    </row>
    <row r="4897" spans="1:27" x14ac:dyDescent="0.3">
      <c r="A4897" s="43">
        <v>1781689</v>
      </c>
      <c r="B4897" s="43" t="s">
        <v>1626</v>
      </c>
      <c r="C4897" s="43" t="s">
        <v>1300</v>
      </c>
      <c r="D4897" s="41"/>
      <c r="E4897" s="43" t="s">
        <v>6263</v>
      </c>
      <c r="F4897" s="43" t="s">
        <v>30</v>
      </c>
      <c r="G4897" s="43">
        <v>45038</v>
      </c>
      <c r="H4897" s="41"/>
      <c r="I4897" s="41"/>
      <c r="J4897" s="43"/>
      <c r="K4897" s="41"/>
      <c r="L4897" s="41"/>
      <c r="M4897" s="41"/>
      <c r="N4897" s="41"/>
      <c r="O4897" s="41"/>
      <c r="P4897" s="41"/>
      <c r="Q4897" s="41"/>
      <c r="R4897" s="41"/>
      <c r="S4897" s="41"/>
      <c r="T4897" s="41"/>
      <c r="U4897" s="41"/>
      <c r="V4897" s="41"/>
      <c r="W4897" s="41"/>
      <c r="X4897" s="41"/>
      <c r="Y4897" s="43" t="str">
        <f t="shared" si="152"/>
        <v>COMP</v>
      </c>
      <c r="Z4897" s="43">
        <v>1653110</v>
      </c>
      <c r="AA4897" s="43">
        <f t="shared" si="153"/>
        <v>1781689</v>
      </c>
    </row>
    <row r="4898" spans="1:27" x14ac:dyDescent="0.3">
      <c r="A4898" s="43">
        <v>2272430</v>
      </c>
      <c r="B4898" s="43" t="s">
        <v>1626</v>
      </c>
      <c r="C4898" s="43" t="s">
        <v>996</v>
      </c>
      <c r="D4898" s="41"/>
      <c r="E4898" s="43" t="s">
        <v>29</v>
      </c>
      <c r="F4898" s="43" t="s">
        <v>28</v>
      </c>
      <c r="G4898" s="43">
        <v>45008</v>
      </c>
      <c r="H4898" s="41"/>
      <c r="I4898" s="41"/>
      <c r="J4898" s="43"/>
      <c r="K4898" s="41"/>
      <c r="L4898" s="41"/>
      <c r="M4898" s="41"/>
      <c r="N4898" s="41"/>
      <c r="O4898" s="41"/>
      <c r="P4898" s="41"/>
      <c r="Q4898" s="41"/>
      <c r="R4898" s="41"/>
      <c r="S4898" s="41"/>
      <c r="T4898" s="41"/>
      <c r="U4898" s="41"/>
      <c r="V4898" s="41"/>
      <c r="W4898" s="41"/>
      <c r="X4898" s="41"/>
      <c r="Y4898" s="43" t="str">
        <f t="shared" si="152"/>
        <v>COMP</v>
      </c>
      <c r="Z4898" s="43">
        <v>2427608</v>
      </c>
      <c r="AA4898" s="43">
        <f t="shared" si="153"/>
        <v>2272430</v>
      </c>
    </row>
    <row r="4899" spans="1:27" x14ac:dyDescent="0.3">
      <c r="A4899" s="43">
        <v>2359777</v>
      </c>
      <c r="B4899" s="43" t="s">
        <v>4427</v>
      </c>
      <c r="C4899" s="43" t="s">
        <v>259</v>
      </c>
      <c r="D4899" s="41"/>
      <c r="E4899" s="43" t="s">
        <v>31</v>
      </c>
      <c r="F4899" s="43" t="s">
        <v>28</v>
      </c>
      <c r="G4899" s="43">
        <v>37021</v>
      </c>
      <c r="H4899" s="41"/>
      <c r="I4899" s="41"/>
      <c r="J4899" s="43"/>
      <c r="K4899" s="41"/>
      <c r="L4899" s="41"/>
      <c r="M4899" s="41"/>
      <c r="N4899" s="41"/>
      <c r="O4899" s="41"/>
      <c r="P4899" s="41"/>
      <c r="Q4899" s="41"/>
      <c r="R4899" s="41"/>
      <c r="S4899" s="41"/>
      <c r="T4899" s="41"/>
      <c r="U4899" s="41"/>
      <c r="V4899" s="41"/>
      <c r="W4899" s="41"/>
      <c r="X4899" s="41"/>
      <c r="Y4899" s="43" t="str">
        <f t="shared" si="152"/>
        <v>COMP</v>
      </c>
      <c r="Z4899" s="43">
        <v>1971106</v>
      </c>
      <c r="AA4899" s="43">
        <f t="shared" si="153"/>
        <v>2359777</v>
      </c>
    </row>
    <row r="4900" spans="1:27" x14ac:dyDescent="0.3">
      <c r="A4900" s="43">
        <v>2422371</v>
      </c>
      <c r="B4900" s="43" t="s">
        <v>4428</v>
      </c>
      <c r="C4900" s="43" t="s">
        <v>4429</v>
      </c>
      <c r="D4900" s="41"/>
      <c r="E4900" s="43" t="s">
        <v>35</v>
      </c>
      <c r="F4900" s="43" t="s">
        <v>30</v>
      </c>
      <c r="G4900" s="43">
        <v>37042</v>
      </c>
      <c r="H4900" s="41"/>
      <c r="I4900" s="41"/>
      <c r="J4900" s="43"/>
      <c r="K4900" s="41"/>
      <c r="L4900" s="41"/>
      <c r="M4900" s="41"/>
      <c r="N4900" s="41"/>
      <c r="O4900" s="41"/>
      <c r="P4900" s="41"/>
      <c r="Q4900" s="41"/>
      <c r="R4900" s="41"/>
      <c r="S4900" s="41"/>
      <c r="T4900" s="41"/>
      <c r="U4900" s="41"/>
      <c r="V4900" s="41"/>
      <c r="W4900" s="41"/>
      <c r="X4900" s="41"/>
      <c r="Y4900" s="43" t="str">
        <f t="shared" si="152"/>
        <v>COMP</v>
      </c>
      <c r="Z4900" s="43">
        <v>1513414</v>
      </c>
      <c r="AA4900" s="43">
        <f t="shared" si="153"/>
        <v>2422371</v>
      </c>
    </row>
    <row r="4901" spans="1:27" x14ac:dyDescent="0.3">
      <c r="A4901" s="43">
        <v>2429606</v>
      </c>
      <c r="B4901" s="43" t="s">
        <v>4430</v>
      </c>
      <c r="C4901" s="43" t="s">
        <v>484</v>
      </c>
      <c r="D4901" s="41"/>
      <c r="E4901" s="43" t="s">
        <v>34</v>
      </c>
      <c r="F4901" s="43" t="s">
        <v>28</v>
      </c>
      <c r="G4901" s="43">
        <v>45008</v>
      </c>
      <c r="H4901" s="41"/>
      <c r="I4901" s="41"/>
      <c r="J4901" s="43"/>
      <c r="K4901" s="41"/>
      <c r="L4901" s="41"/>
      <c r="M4901" s="41"/>
      <c r="N4901" s="41"/>
      <c r="O4901" s="41"/>
      <c r="P4901" s="41"/>
      <c r="Q4901" s="41"/>
      <c r="R4901" s="41"/>
      <c r="S4901" s="41"/>
      <c r="T4901" s="41"/>
      <c r="U4901" s="41"/>
      <c r="V4901" s="41"/>
      <c r="W4901" s="41"/>
      <c r="X4901" s="41"/>
      <c r="Y4901" s="43" t="str">
        <f t="shared" si="152"/>
        <v>COMP</v>
      </c>
      <c r="Z4901" s="43">
        <v>1727013</v>
      </c>
      <c r="AA4901" s="43">
        <f t="shared" si="153"/>
        <v>2429606</v>
      </c>
    </row>
    <row r="4902" spans="1:27" x14ac:dyDescent="0.3">
      <c r="A4902" s="43">
        <v>2258085</v>
      </c>
      <c r="B4902" s="43" t="s">
        <v>4431</v>
      </c>
      <c r="C4902" s="43" t="s">
        <v>1135</v>
      </c>
      <c r="D4902" s="41"/>
      <c r="E4902" s="43" t="s">
        <v>6263</v>
      </c>
      <c r="F4902" s="43" t="s">
        <v>28</v>
      </c>
      <c r="G4902" s="43">
        <v>37024</v>
      </c>
      <c r="H4902" s="41"/>
      <c r="I4902" s="41"/>
      <c r="J4902" s="43"/>
      <c r="K4902" s="41"/>
      <c r="L4902" s="41"/>
      <c r="M4902" s="41"/>
      <c r="N4902" s="41"/>
      <c r="O4902" s="41"/>
      <c r="P4902" s="41"/>
      <c r="Q4902" s="41"/>
      <c r="R4902" s="41"/>
      <c r="S4902" s="41"/>
      <c r="T4902" s="41"/>
      <c r="U4902" s="41"/>
      <c r="V4902" s="41"/>
      <c r="W4902" s="41"/>
      <c r="X4902" s="41"/>
      <c r="Y4902" s="43" t="str">
        <f t="shared" si="152"/>
        <v/>
      </c>
      <c r="Z4902" s="43">
        <v>2094101</v>
      </c>
      <c r="AA4902" s="43" t="e">
        <f t="shared" si="153"/>
        <v>#N/A</v>
      </c>
    </row>
    <row r="4903" spans="1:27" x14ac:dyDescent="0.3">
      <c r="A4903" s="43">
        <v>2359673</v>
      </c>
      <c r="B4903" s="43" t="s">
        <v>4432</v>
      </c>
      <c r="C4903" s="43" t="s">
        <v>894</v>
      </c>
      <c r="D4903" s="41"/>
      <c r="E4903" s="43" t="s">
        <v>6263</v>
      </c>
      <c r="F4903" s="43" t="s">
        <v>28</v>
      </c>
      <c r="G4903" s="43">
        <v>28017</v>
      </c>
      <c r="H4903" s="41"/>
      <c r="I4903" s="41"/>
      <c r="J4903" s="43"/>
      <c r="K4903" s="41"/>
      <c r="L4903" s="41"/>
      <c r="M4903" s="41"/>
      <c r="N4903" s="41"/>
      <c r="O4903" s="41"/>
      <c r="P4903" s="41"/>
      <c r="Q4903" s="41"/>
      <c r="R4903" s="41"/>
      <c r="S4903" s="41"/>
      <c r="T4903" s="41"/>
      <c r="U4903" s="41"/>
      <c r="V4903" s="41"/>
      <c r="W4903" s="41"/>
      <c r="X4903" s="41"/>
      <c r="Y4903" s="43" t="str">
        <f t="shared" si="152"/>
        <v/>
      </c>
      <c r="Z4903" s="43">
        <v>2089840</v>
      </c>
      <c r="AA4903" s="43" t="e">
        <f t="shared" si="153"/>
        <v>#N/A</v>
      </c>
    </row>
    <row r="4904" spans="1:27" x14ac:dyDescent="0.3">
      <c r="A4904" s="43">
        <v>901472</v>
      </c>
      <c r="B4904" s="43" t="s">
        <v>4433</v>
      </c>
      <c r="C4904" s="43" t="s">
        <v>2316</v>
      </c>
      <c r="D4904" s="41"/>
      <c r="E4904" s="43" t="s">
        <v>6263</v>
      </c>
      <c r="F4904" s="43" t="s">
        <v>28</v>
      </c>
      <c r="G4904" s="43">
        <v>18032</v>
      </c>
      <c r="H4904" s="41"/>
      <c r="I4904" s="41"/>
      <c r="J4904" s="43"/>
      <c r="K4904" s="41"/>
      <c r="L4904" s="41"/>
      <c r="M4904" s="41"/>
      <c r="N4904" s="41"/>
      <c r="O4904" s="41"/>
      <c r="P4904" s="41"/>
      <c r="Q4904" s="41"/>
      <c r="R4904" s="41"/>
      <c r="S4904" s="41"/>
      <c r="T4904" s="41"/>
      <c r="U4904" s="41"/>
      <c r="V4904" s="41"/>
      <c r="W4904" s="41"/>
      <c r="X4904" s="41"/>
      <c r="Y4904" s="43" t="str">
        <f t="shared" si="152"/>
        <v>COMP</v>
      </c>
      <c r="Z4904" s="43">
        <v>966665</v>
      </c>
      <c r="AA4904" s="43">
        <f t="shared" si="153"/>
        <v>901472</v>
      </c>
    </row>
    <row r="4905" spans="1:27" x14ac:dyDescent="0.3">
      <c r="A4905" s="43">
        <v>1981781</v>
      </c>
      <c r="B4905" s="43" t="s">
        <v>4434</v>
      </c>
      <c r="C4905" s="43" t="s">
        <v>469</v>
      </c>
      <c r="D4905" s="41"/>
      <c r="E4905" s="43" t="s">
        <v>6263</v>
      </c>
      <c r="F4905" s="43" t="s">
        <v>28</v>
      </c>
      <c r="G4905" s="43">
        <v>28040</v>
      </c>
      <c r="H4905" s="41"/>
      <c r="I4905" s="41"/>
      <c r="J4905" s="43"/>
      <c r="K4905" s="41"/>
      <c r="L4905" s="41"/>
      <c r="M4905" s="41"/>
      <c r="N4905" s="41"/>
      <c r="O4905" s="41"/>
      <c r="P4905" s="41"/>
      <c r="Q4905" s="41"/>
      <c r="R4905" s="41"/>
      <c r="S4905" s="41"/>
      <c r="T4905" s="41"/>
      <c r="U4905" s="41"/>
      <c r="V4905" s="41"/>
      <c r="W4905" s="41"/>
      <c r="X4905" s="41"/>
      <c r="Y4905" s="43" t="str">
        <f t="shared" si="152"/>
        <v>COMP</v>
      </c>
      <c r="Z4905" s="43">
        <v>698786</v>
      </c>
      <c r="AA4905" s="43">
        <f t="shared" si="153"/>
        <v>1981781</v>
      </c>
    </row>
    <row r="4906" spans="1:27" x14ac:dyDescent="0.3">
      <c r="A4906" s="43">
        <v>2087977</v>
      </c>
      <c r="B4906" s="43" t="s">
        <v>4435</v>
      </c>
      <c r="C4906" s="43" t="s">
        <v>425</v>
      </c>
      <c r="D4906" s="41"/>
      <c r="E4906" s="43" t="s">
        <v>6263</v>
      </c>
      <c r="F4906" s="43" t="s">
        <v>28</v>
      </c>
      <c r="G4906" s="43">
        <v>45008</v>
      </c>
      <c r="H4906" s="41"/>
      <c r="I4906" s="41"/>
      <c r="J4906" s="43"/>
      <c r="K4906" s="41"/>
      <c r="L4906" s="41"/>
      <c r="M4906" s="41"/>
      <c r="N4906" s="41"/>
      <c r="O4906" s="41"/>
      <c r="P4906" s="41"/>
      <c r="Q4906" s="41"/>
      <c r="R4906" s="41"/>
      <c r="S4906" s="41"/>
      <c r="T4906" s="41"/>
      <c r="U4906" s="41"/>
      <c r="V4906" s="41"/>
      <c r="W4906" s="41"/>
      <c r="X4906" s="41"/>
      <c r="Y4906" s="43" t="str">
        <f t="shared" si="152"/>
        <v/>
      </c>
      <c r="Z4906" s="43">
        <v>1984983</v>
      </c>
      <c r="AA4906" s="43" t="e">
        <f t="shared" si="153"/>
        <v>#N/A</v>
      </c>
    </row>
    <row r="4907" spans="1:27" x14ac:dyDescent="0.3">
      <c r="A4907" s="43">
        <v>106387</v>
      </c>
      <c r="B4907" s="43" t="s">
        <v>4436</v>
      </c>
      <c r="C4907" s="43" t="s">
        <v>248</v>
      </c>
      <c r="D4907" s="41"/>
      <c r="E4907" s="43" t="s">
        <v>29</v>
      </c>
      <c r="F4907" s="43" t="s">
        <v>30</v>
      </c>
      <c r="G4907" s="43">
        <v>41003</v>
      </c>
      <c r="H4907" s="41"/>
      <c r="I4907" s="41"/>
      <c r="J4907" s="43"/>
      <c r="K4907" s="41"/>
      <c r="L4907" s="41"/>
      <c r="M4907" s="41"/>
      <c r="N4907" s="41"/>
      <c r="O4907" s="41"/>
      <c r="P4907" s="41"/>
      <c r="Q4907" s="41"/>
      <c r="R4907" s="41"/>
      <c r="S4907" s="41"/>
      <c r="T4907" s="41"/>
      <c r="U4907" s="41"/>
      <c r="V4907" s="41"/>
      <c r="W4907" s="41"/>
      <c r="X4907" s="41"/>
      <c r="Y4907" s="43" t="str">
        <f t="shared" si="152"/>
        <v>COMP</v>
      </c>
      <c r="Z4907" s="43">
        <v>1643165</v>
      </c>
      <c r="AA4907" s="43">
        <f t="shared" si="153"/>
        <v>106387</v>
      </c>
    </row>
    <row r="4908" spans="1:27" x14ac:dyDescent="0.3">
      <c r="A4908" s="43">
        <v>1411061</v>
      </c>
      <c r="B4908" s="43" t="s">
        <v>4437</v>
      </c>
      <c r="C4908" s="43" t="s">
        <v>268</v>
      </c>
      <c r="D4908" s="41"/>
      <c r="E4908" s="43" t="s">
        <v>6263</v>
      </c>
      <c r="F4908" s="43" t="s">
        <v>30</v>
      </c>
      <c r="G4908" s="43">
        <v>37046</v>
      </c>
      <c r="H4908" s="41"/>
      <c r="I4908" s="41"/>
      <c r="J4908" s="43"/>
      <c r="K4908" s="41"/>
      <c r="L4908" s="41"/>
      <c r="M4908" s="41"/>
      <c r="N4908" s="41"/>
      <c r="O4908" s="41"/>
      <c r="P4908" s="41"/>
      <c r="Q4908" s="41"/>
      <c r="R4908" s="41"/>
      <c r="S4908" s="41"/>
      <c r="T4908" s="41"/>
      <c r="U4908" s="41"/>
      <c r="V4908" s="41"/>
      <c r="W4908" s="41"/>
      <c r="X4908" s="41"/>
      <c r="Y4908" s="43" t="str">
        <f t="shared" si="152"/>
        <v>COMP</v>
      </c>
      <c r="Z4908" s="43">
        <v>2117096</v>
      </c>
      <c r="AA4908" s="43">
        <f t="shared" si="153"/>
        <v>1411061</v>
      </c>
    </row>
    <row r="4909" spans="1:27" x14ac:dyDescent="0.3">
      <c r="A4909" s="43">
        <v>2376737</v>
      </c>
      <c r="B4909" s="43" t="s">
        <v>4438</v>
      </c>
      <c r="C4909" s="43" t="s">
        <v>187</v>
      </c>
      <c r="D4909" s="41"/>
      <c r="E4909" s="43" t="s">
        <v>6263</v>
      </c>
      <c r="F4909" s="43" t="s">
        <v>30</v>
      </c>
      <c r="G4909" s="43">
        <v>45016</v>
      </c>
      <c r="H4909" s="41"/>
      <c r="I4909" s="41"/>
      <c r="J4909" s="43"/>
      <c r="K4909" s="41"/>
      <c r="L4909" s="41"/>
      <c r="M4909" s="41"/>
      <c r="N4909" s="41"/>
      <c r="O4909" s="41"/>
      <c r="P4909" s="41"/>
      <c r="Q4909" s="41"/>
      <c r="R4909" s="41"/>
      <c r="S4909" s="41"/>
      <c r="T4909" s="41"/>
      <c r="U4909" s="41"/>
      <c r="V4909" s="41"/>
      <c r="W4909" s="41"/>
      <c r="X4909" s="41"/>
      <c r="Y4909" s="43" t="str">
        <f t="shared" si="152"/>
        <v/>
      </c>
      <c r="Z4909" s="43">
        <v>887501</v>
      </c>
      <c r="AA4909" s="43" t="e">
        <f t="shared" si="153"/>
        <v>#N/A</v>
      </c>
    </row>
    <row r="4910" spans="1:27" x14ac:dyDescent="0.3">
      <c r="A4910" s="43">
        <v>1872062</v>
      </c>
      <c r="B4910" s="43" t="s">
        <v>4438</v>
      </c>
      <c r="C4910" s="43" t="s">
        <v>2630</v>
      </c>
      <c r="D4910" s="41"/>
      <c r="E4910" s="43" t="s">
        <v>35</v>
      </c>
      <c r="F4910" s="43" t="s">
        <v>30</v>
      </c>
      <c r="G4910" s="43">
        <v>45008</v>
      </c>
      <c r="H4910" s="41"/>
      <c r="I4910" s="41"/>
      <c r="J4910" s="43"/>
      <c r="K4910" s="41"/>
      <c r="L4910" s="41"/>
      <c r="M4910" s="41"/>
      <c r="N4910" s="41"/>
      <c r="O4910" s="41"/>
      <c r="P4910" s="41"/>
      <c r="Q4910" s="41"/>
      <c r="R4910" s="41"/>
      <c r="S4910" s="41"/>
      <c r="T4910" s="41"/>
      <c r="U4910" s="41"/>
      <c r="V4910" s="41"/>
      <c r="W4910" s="41"/>
      <c r="X4910" s="41"/>
      <c r="Y4910" s="43" t="str">
        <f t="shared" si="152"/>
        <v>COMP</v>
      </c>
      <c r="Z4910" s="43">
        <v>1826284</v>
      </c>
      <c r="AA4910" s="43">
        <f t="shared" si="153"/>
        <v>1872062</v>
      </c>
    </row>
    <row r="4911" spans="1:27" x14ac:dyDescent="0.3">
      <c r="A4911" s="43">
        <v>2064985</v>
      </c>
      <c r="B4911" s="43" t="s">
        <v>4438</v>
      </c>
      <c r="C4911" s="43" t="s">
        <v>319</v>
      </c>
      <c r="D4911" s="41"/>
      <c r="E4911" s="43" t="s">
        <v>6263</v>
      </c>
      <c r="F4911" s="43" t="s">
        <v>30</v>
      </c>
      <c r="G4911" s="43">
        <v>45053</v>
      </c>
      <c r="H4911" s="41"/>
      <c r="I4911" s="41"/>
      <c r="J4911" s="43"/>
      <c r="K4911" s="41"/>
      <c r="L4911" s="41"/>
      <c r="M4911" s="41"/>
      <c r="N4911" s="41"/>
      <c r="O4911" s="41"/>
      <c r="P4911" s="41"/>
      <c r="Q4911" s="41"/>
      <c r="R4911" s="41"/>
      <c r="S4911" s="41"/>
      <c r="T4911" s="41"/>
      <c r="U4911" s="41"/>
      <c r="V4911" s="41"/>
      <c r="W4911" s="41"/>
      <c r="X4911" s="41"/>
      <c r="Y4911" s="43" t="str">
        <f t="shared" si="152"/>
        <v>COMP</v>
      </c>
      <c r="Z4911" s="43">
        <v>1157261</v>
      </c>
      <c r="AA4911" s="43">
        <f t="shared" si="153"/>
        <v>2064985</v>
      </c>
    </row>
    <row r="4912" spans="1:27" x14ac:dyDescent="0.3">
      <c r="A4912" s="43">
        <v>2421269</v>
      </c>
      <c r="B4912" s="43" t="s">
        <v>4439</v>
      </c>
      <c r="C4912" s="43" t="s">
        <v>230</v>
      </c>
      <c r="D4912" s="41"/>
      <c r="E4912" s="43" t="s">
        <v>6263</v>
      </c>
      <c r="F4912" s="43" t="s">
        <v>28</v>
      </c>
      <c r="G4912" s="43">
        <v>37042</v>
      </c>
      <c r="H4912" s="41"/>
      <c r="I4912" s="41"/>
      <c r="J4912" s="43"/>
      <c r="K4912" s="41"/>
      <c r="L4912" s="41"/>
      <c r="M4912" s="41"/>
      <c r="N4912" s="41"/>
      <c r="O4912" s="41"/>
      <c r="P4912" s="41"/>
      <c r="Q4912" s="41"/>
      <c r="R4912" s="41"/>
      <c r="S4912" s="41"/>
      <c r="T4912" s="41"/>
      <c r="U4912" s="41"/>
      <c r="V4912" s="41"/>
      <c r="W4912" s="41"/>
      <c r="X4912" s="41"/>
      <c r="Y4912" s="43" t="str">
        <f t="shared" si="152"/>
        <v/>
      </c>
      <c r="Z4912" s="43">
        <v>2178931</v>
      </c>
      <c r="AA4912" s="43" t="e">
        <f t="shared" si="153"/>
        <v>#N/A</v>
      </c>
    </row>
    <row r="4913" spans="1:27" x14ac:dyDescent="0.3">
      <c r="A4913" s="43">
        <v>320630</v>
      </c>
      <c r="B4913" s="43" t="s">
        <v>4440</v>
      </c>
      <c r="C4913" s="43" t="s">
        <v>3042</v>
      </c>
      <c r="D4913" s="41"/>
      <c r="E4913" s="43" t="s">
        <v>29</v>
      </c>
      <c r="F4913" s="43" t="s">
        <v>28</v>
      </c>
      <c r="G4913" s="43">
        <v>28009</v>
      </c>
      <c r="H4913" s="41"/>
      <c r="I4913" s="41"/>
      <c r="J4913" s="43"/>
      <c r="K4913" s="41"/>
      <c r="L4913" s="41"/>
      <c r="M4913" s="41"/>
      <c r="N4913" s="41"/>
      <c r="O4913" s="41"/>
      <c r="P4913" s="41"/>
      <c r="Q4913" s="41"/>
      <c r="R4913" s="41"/>
      <c r="S4913" s="41"/>
      <c r="T4913" s="41"/>
      <c r="U4913" s="41"/>
      <c r="V4913" s="41"/>
      <c r="W4913" s="41"/>
      <c r="X4913" s="41"/>
      <c r="Y4913" s="43" t="str">
        <f t="shared" si="152"/>
        <v>COMP</v>
      </c>
      <c r="Z4913" s="43">
        <v>1774536</v>
      </c>
      <c r="AA4913" s="43">
        <f t="shared" si="153"/>
        <v>320630</v>
      </c>
    </row>
    <row r="4914" spans="1:27" x14ac:dyDescent="0.3">
      <c r="A4914" s="43">
        <v>2356706</v>
      </c>
      <c r="B4914" s="43" t="s">
        <v>4441</v>
      </c>
      <c r="C4914" s="43" t="s">
        <v>1299</v>
      </c>
      <c r="D4914" s="41"/>
      <c r="E4914" s="43" t="s">
        <v>6263</v>
      </c>
      <c r="F4914" s="43" t="s">
        <v>30</v>
      </c>
      <c r="G4914" s="43">
        <v>37045</v>
      </c>
      <c r="H4914" s="41"/>
      <c r="I4914" s="41"/>
      <c r="J4914" s="43"/>
      <c r="K4914" s="41"/>
      <c r="L4914" s="41"/>
      <c r="M4914" s="41"/>
      <c r="N4914" s="41"/>
      <c r="O4914" s="41"/>
      <c r="P4914" s="41"/>
      <c r="Q4914" s="41"/>
      <c r="R4914" s="41"/>
      <c r="S4914" s="41"/>
      <c r="T4914" s="41"/>
      <c r="U4914" s="41"/>
      <c r="V4914" s="41"/>
      <c r="W4914" s="41"/>
      <c r="X4914" s="41"/>
      <c r="Y4914" s="43" t="str">
        <f t="shared" si="152"/>
        <v/>
      </c>
      <c r="Z4914" s="43">
        <v>1220416</v>
      </c>
      <c r="AA4914" s="43" t="e">
        <f t="shared" si="153"/>
        <v>#N/A</v>
      </c>
    </row>
    <row r="4915" spans="1:27" x14ac:dyDescent="0.3">
      <c r="A4915" s="43">
        <v>1665740</v>
      </c>
      <c r="B4915" s="43" t="s">
        <v>4442</v>
      </c>
      <c r="C4915" s="43" t="s">
        <v>4443</v>
      </c>
      <c r="D4915" s="41"/>
      <c r="E4915" s="43" t="s">
        <v>6263</v>
      </c>
      <c r="F4915" s="43" t="s">
        <v>28</v>
      </c>
      <c r="G4915" s="43">
        <v>45033</v>
      </c>
      <c r="H4915" s="41"/>
      <c r="I4915" s="41"/>
      <c r="J4915" s="43"/>
      <c r="K4915" s="41"/>
      <c r="L4915" s="41"/>
      <c r="M4915" s="41"/>
      <c r="N4915" s="41"/>
      <c r="O4915" s="41"/>
      <c r="P4915" s="41"/>
      <c r="Q4915" s="41"/>
      <c r="R4915" s="41"/>
      <c r="S4915" s="41"/>
      <c r="T4915" s="41"/>
      <c r="U4915" s="41"/>
      <c r="V4915" s="41"/>
      <c r="W4915" s="41"/>
      <c r="X4915" s="41"/>
      <c r="Y4915" s="43" t="str">
        <f t="shared" si="152"/>
        <v/>
      </c>
      <c r="Z4915" s="43">
        <v>1499218</v>
      </c>
      <c r="AA4915" s="43" t="e">
        <f t="shared" si="153"/>
        <v>#N/A</v>
      </c>
    </row>
    <row r="4916" spans="1:27" x14ac:dyDescent="0.3">
      <c r="A4916" s="43">
        <v>380021</v>
      </c>
      <c r="B4916" s="43" t="s">
        <v>677</v>
      </c>
      <c r="C4916" s="43" t="s">
        <v>375</v>
      </c>
      <c r="D4916" s="41"/>
      <c r="E4916" s="43" t="s">
        <v>6263</v>
      </c>
      <c r="F4916" s="43" t="s">
        <v>28</v>
      </c>
      <c r="G4916" s="43">
        <v>45011</v>
      </c>
      <c r="H4916" s="41"/>
      <c r="I4916" s="41"/>
      <c r="J4916" s="43"/>
      <c r="K4916" s="41"/>
      <c r="L4916" s="41"/>
      <c r="M4916" s="41"/>
      <c r="N4916" s="41"/>
      <c r="O4916" s="41"/>
      <c r="P4916" s="41"/>
      <c r="Q4916" s="41"/>
      <c r="R4916" s="41"/>
      <c r="S4916" s="41"/>
      <c r="T4916" s="41"/>
      <c r="U4916" s="41"/>
      <c r="V4916" s="41"/>
      <c r="W4916" s="41"/>
      <c r="X4916" s="41"/>
      <c r="Y4916" s="43" t="str">
        <f t="shared" si="152"/>
        <v>COMP</v>
      </c>
      <c r="Z4916" s="43">
        <v>2370764</v>
      </c>
      <c r="AA4916" s="43">
        <f t="shared" si="153"/>
        <v>380021</v>
      </c>
    </row>
    <row r="4917" spans="1:27" x14ac:dyDescent="0.3">
      <c r="A4917" s="43">
        <v>2255321</v>
      </c>
      <c r="B4917" s="43" t="s">
        <v>677</v>
      </c>
      <c r="C4917" s="43" t="s">
        <v>681</v>
      </c>
      <c r="D4917" s="41"/>
      <c r="E4917" s="43" t="s">
        <v>6263</v>
      </c>
      <c r="F4917" s="43" t="s">
        <v>30</v>
      </c>
      <c r="G4917" s="43">
        <v>18003</v>
      </c>
      <c r="H4917" s="41"/>
      <c r="I4917" s="41"/>
      <c r="J4917" s="43"/>
      <c r="K4917" s="41"/>
      <c r="L4917" s="41"/>
      <c r="M4917" s="41"/>
      <c r="N4917" s="41"/>
      <c r="O4917" s="41"/>
      <c r="P4917" s="41"/>
      <c r="Q4917" s="41"/>
      <c r="R4917" s="41"/>
      <c r="S4917" s="41"/>
      <c r="T4917" s="41"/>
      <c r="U4917" s="41"/>
      <c r="V4917" s="41"/>
      <c r="W4917" s="41"/>
      <c r="X4917" s="41"/>
      <c r="Y4917" s="43" t="str">
        <f t="shared" si="152"/>
        <v>COMP</v>
      </c>
      <c r="Z4917" s="43">
        <v>1986969</v>
      </c>
      <c r="AA4917" s="43">
        <f t="shared" si="153"/>
        <v>2255321</v>
      </c>
    </row>
    <row r="4918" spans="1:27" x14ac:dyDescent="0.3">
      <c r="A4918" s="43">
        <v>2108045</v>
      </c>
      <c r="B4918" s="43" t="s">
        <v>1061</v>
      </c>
      <c r="C4918" s="43" t="s">
        <v>266</v>
      </c>
      <c r="D4918" s="41"/>
      <c r="E4918" s="43" t="s">
        <v>6263</v>
      </c>
      <c r="F4918" s="43" t="s">
        <v>30</v>
      </c>
      <c r="G4918" s="43">
        <v>37016</v>
      </c>
      <c r="H4918" s="41"/>
      <c r="I4918" s="41"/>
      <c r="J4918" s="43"/>
      <c r="K4918" s="41"/>
      <c r="L4918" s="41"/>
      <c r="M4918" s="41"/>
      <c r="N4918" s="41"/>
      <c r="O4918" s="41"/>
      <c r="P4918" s="41"/>
      <c r="Q4918" s="41"/>
      <c r="R4918" s="41"/>
      <c r="S4918" s="41"/>
      <c r="T4918" s="41"/>
      <c r="U4918" s="41"/>
      <c r="V4918" s="41"/>
      <c r="W4918" s="41"/>
      <c r="X4918" s="41"/>
      <c r="Y4918" s="43" t="str">
        <f t="shared" si="152"/>
        <v/>
      </c>
      <c r="Z4918" s="43">
        <v>1578193</v>
      </c>
      <c r="AA4918" s="43" t="e">
        <f t="shared" si="153"/>
        <v>#N/A</v>
      </c>
    </row>
    <row r="4919" spans="1:27" x14ac:dyDescent="0.3">
      <c r="A4919" s="43">
        <v>2256625</v>
      </c>
      <c r="B4919" s="43" t="s">
        <v>4444</v>
      </c>
      <c r="C4919" s="43" t="s">
        <v>3177</v>
      </c>
      <c r="D4919" s="41"/>
      <c r="E4919" s="43" t="s">
        <v>35</v>
      </c>
      <c r="F4919" s="43" t="s">
        <v>28</v>
      </c>
      <c r="G4919" s="43">
        <v>45009</v>
      </c>
      <c r="H4919" s="41"/>
      <c r="I4919" s="41"/>
      <c r="J4919" s="43"/>
      <c r="K4919" s="41"/>
      <c r="L4919" s="41"/>
      <c r="M4919" s="41"/>
      <c r="N4919" s="41"/>
      <c r="O4919" s="41"/>
      <c r="P4919" s="41"/>
      <c r="Q4919" s="41"/>
      <c r="R4919" s="41"/>
      <c r="S4919" s="41"/>
      <c r="T4919" s="41"/>
      <c r="U4919" s="41"/>
      <c r="V4919" s="41"/>
      <c r="W4919" s="41"/>
      <c r="X4919" s="41"/>
      <c r="Y4919" s="43" t="str">
        <f t="shared" si="152"/>
        <v>COMP</v>
      </c>
      <c r="Z4919" s="43">
        <v>420139</v>
      </c>
      <c r="AA4919" s="43">
        <f t="shared" si="153"/>
        <v>2256625</v>
      </c>
    </row>
    <row r="4920" spans="1:27" x14ac:dyDescent="0.3">
      <c r="A4920" s="43">
        <v>2347164</v>
      </c>
      <c r="B4920" s="43" t="s">
        <v>4445</v>
      </c>
      <c r="C4920" s="43" t="s">
        <v>460</v>
      </c>
      <c r="D4920" s="41"/>
      <c r="E4920" s="43" t="s">
        <v>29</v>
      </c>
      <c r="F4920" s="43" t="s">
        <v>30</v>
      </c>
      <c r="G4920" s="43">
        <v>37045</v>
      </c>
      <c r="H4920" s="41"/>
      <c r="I4920" s="41"/>
      <c r="J4920" s="43"/>
      <c r="K4920" s="41"/>
      <c r="L4920" s="41"/>
      <c r="M4920" s="41"/>
      <c r="N4920" s="41"/>
      <c r="O4920" s="41"/>
      <c r="P4920" s="41"/>
      <c r="Q4920" s="41"/>
      <c r="R4920" s="41"/>
      <c r="S4920" s="41"/>
      <c r="T4920" s="41"/>
      <c r="U4920" s="41"/>
      <c r="V4920" s="41"/>
      <c r="W4920" s="41"/>
      <c r="X4920" s="41"/>
      <c r="Y4920" s="43" t="str">
        <f t="shared" si="152"/>
        <v/>
      </c>
      <c r="Z4920" s="43">
        <v>191141</v>
      </c>
      <c r="AA4920" s="43" t="e">
        <f t="shared" si="153"/>
        <v>#N/A</v>
      </c>
    </row>
    <row r="4921" spans="1:27" x14ac:dyDescent="0.3">
      <c r="A4921" s="43">
        <v>1631785</v>
      </c>
      <c r="B4921" s="43" t="s">
        <v>4446</v>
      </c>
      <c r="C4921" s="43" t="s">
        <v>268</v>
      </c>
      <c r="D4921" s="41"/>
      <c r="E4921" s="43" t="s">
        <v>6263</v>
      </c>
      <c r="F4921" s="43" t="s">
        <v>30</v>
      </c>
      <c r="G4921" s="43">
        <v>41031</v>
      </c>
      <c r="H4921" s="41"/>
      <c r="I4921" s="41"/>
      <c r="J4921" s="43"/>
      <c r="K4921" s="41"/>
      <c r="L4921" s="41"/>
      <c r="M4921" s="41"/>
      <c r="N4921" s="41"/>
      <c r="O4921" s="41"/>
      <c r="P4921" s="41"/>
      <c r="Q4921" s="41"/>
      <c r="R4921" s="41"/>
      <c r="S4921" s="41"/>
      <c r="T4921" s="41"/>
      <c r="U4921" s="41"/>
      <c r="V4921" s="41"/>
      <c r="W4921" s="41"/>
      <c r="X4921" s="41"/>
      <c r="Y4921" s="43" t="str">
        <f t="shared" si="152"/>
        <v/>
      </c>
      <c r="Z4921" s="43">
        <v>1761859</v>
      </c>
      <c r="AA4921" s="43" t="e">
        <f t="shared" si="153"/>
        <v>#N/A</v>
      </c>
    </row>
    <row r="4922" spans="1:27" x14ac:dyDescent="0.3">
      <c r="A4922" s="43">
        <v>2434616</v>
      </c>
      <c r="B4922" s="43" t="s">
        <v>4447</v>
      </c>
      <c r="C4922" s="43" t="s">
        <v>318</v>
      </c>
      <c r="D4922" s="41"/>
      <c r="E4922" s="43" t="s">
        <v>29</v>
      </c>
      <c r="F4922" s="43" t="s">
        <v>28</v>
      </c>
      <c r="G4922" s="43">
        <v>28039</v>
      </c>
      <c r="H4922" s="41"/>
      <c r="I4922" s="41"/>
      <c r="J4922" s="43"/>
      <c r="K4922" s="41"/>
      <c r="L4922" s="41"/>
      <c r="M4922" s="41"/>
      <c r="N4922" s="41"/>
      <c r="O4922" s="41"/>
      <c r="P4922" s="41"/>
      <c r="Q4922" s="41"/>
      <c r="R4922" s="41"/>
      <c r="S4922" s="41"/>
      <c r="T4922" s="41"/>
      <c r="U4922" s="41"/>
      <c r="V4922" s="41"/>
      <c r="W4922" s="41"/>
      <c r="X4922" s="41"/>
      <c r="Y4922" s="43" t="str">
        <f t="shared" si="152"/>
        <v>COMP</v>
      </c>
      <c r="Z4922" s="43">
        <v>2245701</v>
      </c>
      <c r="AA4922" s="43">
        <f t="shared" si="153"/>
        <v>2434616</v>
      </c>
    </row>
    <row r="4923" spans="1:27" x14ac:dyDescent="0.3">
      <c r="A4923" s="43">
        <v>2338975</v>
      </c>
      <c r="B4923" s="43" t="s">
        <v>4448</v>
      </c>
      <c r="C4923" s="43" t="s">
        <v>187</v>
      </c>
      <c r="D4923" s="41"/>
      <c r="E4923" s="43" t="s">
        <v>6263</v>
      </c>
      <c r="F4923" s="43" t="s">
        <v>30</v>
      </c>
      <c r="G4923" s="43">
        <v>37033</v>
      </c>
      <c r="H4923" s="41"/>
      <c r="I4923" s="41"/>
      <c r="J4923" s="43"/>
      <c r="K4923" s="41"/>
      <c r="L4923" s="41"/>
      <c r="M4923" s="41"/>
      <c r="N4923" s="41"/>
      <c r="O4923" s="41"/>
      <c r="P4923" s="41"/>
      <c r="Q4923" s="41"/>
      <c r="R4923" s="41"/>
      <c r="S4923" s="41"/>
      <c r="T4923" s="41"/>
      <c r="U4923" s="41"/>
      <c r="V4923" s="41"/>
      <c r="W4923" s="41"/>
      <c r="X4923" s="41"/>
      <c r="Y4923" s="43" t="str">
        <f t="shared" si="152"/>
        <v/>
      </c>
      <c r="Z4923" s="43">
        <v>190440</v>
      </c>
      <c r="AA4923" s="43" t="e">
        <f t="shared" si="153"/>
        <v>#N/A</v>
      </c>
    </row>
    <row r="4924" spans="1:27" x14ac:dyDescent="0.3">
      <c r="A4924" s="43">
        <v>2084697</v>
      </c>
      <c r="B4924" s="43" t="s">
        <v>4448</v>
      </c>
      <c r="C4924" s="43" t="s">
        <v>570</v>
      </c>
      <c r="D4924" s="41"/>
      <c r="E4924" s="43" t="s">
        <v>6263</v>
      </c>
      <c r="F4924" s="43" t="s">
        <v>28</v>
      </c>
      <c r="G4924" s="43">
        <v>37033</v>
      </c>
      <c r="H4924" s="41"/>
      <c r="I4924" s="41"/>
      <c r="J4924" s="43"/>
      <c r="K4924" s="41"/>
      <c r="L4924" s="41"/>
      <c r="M4924" s="41"/>
      <c r="N4924" s="41"/>
      <c r="O4924" s="41"/>
      <c r="P4924" s="41"/>
      <c r="Q4924" s="41"/>
      <c r="R4924" s="41"/>
      <c r="S4924" s="41"/>
      <c r="T4924" s="41"/>
      <c r="U4924" s="41"/>
      <c r="V4924" s="41"/>
      <c r="W4924" s="41"/>
      <c r="X4924" s="41"/>
      <c r="Y4924" s="43" t="str">
        <f t="shared" si="152"/>
        <v/>
      </c>
      <c r="Z4924" s="43">
        <v>2041769</v>
      </c>
      <c r="AA4924" s="43" t="e">
        <f t="shared" si="153"/>
        <v>#N/A</v>
      </c>
    </row>
    <row r="4925" spans="1:27" x14ac:dyDescent="0.3">
      <c r="A4925" s="43">
        <v>2419726</v>
      </c>
      <c r="B4925" s="43" t="s">
        <v>4449</v>
      </c>
      <c r="C4925" s="43" t="s">
        <v>427</v>
      </c>
      <c r="D4925" s="41"/>
      <c r="E4925" s="43" t="s">
        <v>6263</v>
      </c>
      <c r="F4925" s="43" t="s">
        <v>28</v>
      </c>
      <c r="G4925" s="43">
        <v>37048</v>
      </c>
      <c r="H4925" s="41"/>
      <c r="I4925" s="41"/>
      <c r="J4925" s="43"/>
      <c r="K4925" s="41"/>
      <c r="L4925" s="41"/>
      <c r="M4925" s="41"/>
      <c r="N4925" s="41"/>
      <c r="O4925" s="41"/>
      <c r="P4925" s="41"/>
      <c r="Q4925" s="41"/>
      <c r="R4925" s="41"/>
      <c r="S4925" s="41"/>
      <c r="T4925" s="41"/>
      <c r="U4925" s="41"/>
      <c r="V4925" s="41"/>
      <c r="W4925" s="41"/>
      <c r="X4925" s="41"/>
      <c r="Y4925" s="43" t="str">
        <f t="shared" si="152"/>
        <v/>
      </c>
      <c r="Z4925" s="43">
        <v>2048709</v>
      </c>
      <c r="AA4925" s="43" t="e">
        <f t="shared" si="153"/>
        <v>#N/A</v>
      </c>
    </row>
    <row r="4926" spans="1:27" x14ac:dyDescent="0.3">
      <c r="A4926" s="43">
        <v>2239651</v>
      </c>
      <c r="B4926" s="43" t="s">
        <v>4450</v>
      </c>
      <c r="C4926" s="43" t="s">
        <v>1610</v>
      </c>
      <c r="D4926" s="41"/>
      <c r="E4926" s="43" t="s">
        <v>6263</v>
      </c>
      <c r="F4926" s="43" t="s">
        <v>30</v>
      </c>
      <c r="G4926" s="43">
        <v>45038</v>
      </c>
      <c r="H4926" s="41"/>
      <c r="I4926" s="41"/>
      <c r="J4926" s="43"/>
      <c r="K4926" s="41"/>
      <c r="L4926" s="41"/>
      <c r="M4926" s="41"/>
      <c r="N4926" s="41"/>
      <c r="O4926" s="41"/>
      <c r="P4926" s="41"/>
      <c r="Q4926" s="41"/>
      <c r="R4926" s="41"/>
      <c r="S4926" s="41"/>
      <c r="T4926" s="41"/>
      <c r="U4926" s="41"/>
      <c r="V4926" s="41"/>
      <c r="W4926" s="41"/>
      <c r="X4926" s="41"/>
      <c r="Y4926" s="43" t="str">
        <f t="shared" si="152"/>
        <v/>
      </c>
      <c r="Z4926" s="43">
        <v>1575419</v>
      </c>
      <c r="AA4926" s="43" t="e">
        <f t="shared" si="153"/>
        <v>#N/A</v>
      </c>
    </row>
    <row r="4927" spans="1:27" x14ac:dyDescent="0.3">
      <c r="A4927" s="43">
        <v>2296360</v>
      </c>
      <c r="B4927" s="43" t="s">
        <v>4450</v>
      </c>
      <c r="C4927" s="43" t="s">
        <v>492</v>
      </c>
      <c r="D4927" s="41"/>
      <c r="E4927" s="43" t="s">
        <v>6263</v>
      </c>
      <c r="F4927" s="43" t="s">
        <v>30</v>
      </c>
      <c r="G4927" s="43">
        <v>45016</v>
      </c>
      <c r="H4927" s="41"/>
      <c r="I4927" s="41"/>
      <c r="J4927" s="43"/>
      <c r="K4927" s="41"/>
      <c r="L4927" s="41"/>
      <c r="M4927" s="41"/>
      <c r="N4927" s="41"/>
      <c r="O4927" s="41"/>
      <c r="P4927" s="41"/>
      <c r="Q4927" s="41"/>
      <c r="R4927" s="41"/>
      <c r="S4927" s="41"/>
      <c r="T4927" s="41"/>
      <c r="U4927" s="41"/>
      <c r="V4927" s="41"/>
      <c r="W4927" s="41"/>
      <c r="X4927" s="41"/>
      <c r="Y4927" s="43" t="str">
        <f t="shared" si="152"/>
        <v/>
      </c>
      <c r="Z4927" s="43">
        <v>432603</v>
      </c>
      <c r="AA4927" s="43" t="e">
        <f t="shared" si="153"/>
        <v>#N/A</v>
      </c>
    </row>
    <row r="4928" spans="1:27" x14ac:dyDescent="0.3">
      <c r="A4928" s="43">
        <v>1526314</v>
      </c>
      <c r="B4928" s="43" t="s">
        <v>4451</v>
      </c>
      <c r="C4928" s="43" t="s">
        <v>785</v>
      </c>
      <c r="D4928" s="41"/>
      <c r="E4928" s="43" t="s">
        <v>6263</v>
      </c>
      <c r="F4928" s="43" t="s">
        <v>28</v>
      </c>
      <c r="G4928" s="43">
        <v>41012</v>
      </c>
      <c r="H4928" s="41"/>
      <c r="I4928" s="41"/>
      <c r="J4928" s="43"/>
      <c r="K4928" s="41"/>
      <c r="L4928" s="41"/>
      <c r="M4928" s="41"/>
      <c r="N4928" s="41"/>
      <c r="O4928" s="41"/>
      <c r="P4928" s="41"/>
      <c r="Q4928" s="41"/>
      <c r="R4928" s="41"/>
      <c r="S4928" s="41"/>
      <c r="T4928" s="41"/>
      <c r="U4928" s="41"/>
      <c r="V4928" s="41"/>
      <c r="W4928" s="41"/>
      <c r="X4928" s="41"/>
      <c r="Y4928" s="43" t="str">
        <f t="shared" si="152"/>
        <v>COMP</v>
      </c>
      <c r="Z4928" s="43">
        <v>2147853</v>
      </c>
      <c r="AA4928" s="43">
        <f t="shared" si="153"/>
        <v>1526314</v>
      </c>
    </row>
    <row r="4929" spans="1:27" x14ac:dyDescent="0.3">
      <c r="A4929" s="43">
        <v>2087178</v>
      </c>
      <c r="B4929" s="43" t="s">
        <v>4452</v>
      </c>
      <c r="C4929" s="43" t="s">
        <v>221</v>
      </c>
      <c r="D4929" s="41"/>
      <c r="E4929" s="43" t="s">
        <v>6263</v>
      </c>
      <c r="F4929" s="43" t="s">
        <v>28</v>
      </c>
      <c r="G4929" s="43">
        <v>28037</v>
      </c>
      <c r="H4929" s="41"/>
      <c r="I4929" s="41"/>
      <c r="J4929" s="43"/>
      <c r="K4929" s="41"/>
      <c r="L4929" s="41"/>
      <c r="M4929" s="41"/>
      <c r="N4929" s="41"/>
      <c r="O4929" s="41"/>
      <c r="P4929" s="41"/>
      <c r="Q4929" s="41"/>
      <c r="R4929" s="41"/>
      <c r="S4929" s="41"/>
      <c r="T4929" s="41"/>
      <c r="U4929" s="41"/>
      <c r="V4929" s="41"/>
      <c r="W4929" s="41"/>
      <c r="X4929" s="41"/>
      <c r="Y4929" s="43" t="str">
        <f t="shared" si="152"/>
        <v>COMP</v>
      </c>
      <c r="Z4929" s="43">
        <v>2077935</v>
      </c>
      <c r="AA4929" s="43">
        <f t="shared" si="153"/>
        <v>2087178</v>
      </c>
    </row>
    <row r="4930" spans="1:27" x14ac:dyDescent="0.3">
      <c r="A4930" s="43">
        <v>2287186</v>
      </c>
      <c r="B4930" s="43" t="s">
        <v>4453</v>
      </c>
      <c r="C4930" s="43" t="s">
        <v>497</v>
      </c>
      <c r="D4930" s="41"/>
      <c r="E4930" s="43" t="s">
        <v>6263</v>
      </c>
      <c r="F4930" s="43" t="s">
        <v>30</v>
      </c>
      <c r="G4930" s="43">
        <v>37023</v>
      </c>
      <c r="H4930" s="41"/>
      <c r="I4930" s="41"/>
      <c r="J4930" s="43"/>
      <c r="K4930" s="41"/>
      <c r="L4930" s="41"/>
      <c r="M4930" s="41"/>
      <c r="N4930" s="41"/>
      <c r="O4930" s="41"/>
      <c r="P4930" s="41"/>
      <c r="Q4930" s="41"/>
      <c r="R4930" s="41"/>
      <c r="S4930" s="41"/>
      <c r="T4930" s="41"/>
      <c r="U4930" s="41"/>
      <c r="V4930" s="41"/>
      <c r="W4930" s="41"/>
      <c r="X4930" s="41"/>
      <c r="Y4930" s="43" t="str">
        <f t="shared" ref="Y4930:Y4993" si="154">IF(ISERROR(AA4930)=FALSE,"COMP","")</f>
        <v/>
      </c>
      <c r="Z4930" s="43">
        <v>2071104</v>
      </c>
      <c r="AA4930" s="43" t="e">
        <f t="shared" ref="AA4930:AA4993" si="155">VLOOKUP(A4930,Z:Z,1,FALSE)</f>
        <v>#N/A</v>
      </c>
    </row>
    <row r="4931" spans="1:27" x14ac:dyDescent="0.3">
      <c r="A4931" s="43">
        <v>2408296</v>
      </c>
      <c r="B4931" s="43" t="s">
        <v>4454</v>
      </c>
      <c r="C4931" s="43" t="s">
        <v>290</v>
      </c>
      <c r="D4931" s="41"/>
      <c r="E4931" s="43" t="s">
        <v>6263</v>
      </c>
      <c r="F4931" s="43" t="s">
        <v>28</v>
      </c>
      <c r="G4931" s="43">
        <v>37023</v>
      </c>
      <c r="H4931" s="41"/>
      <c r="I4931" s="41"/>
      <c r="J4931" s="43"/>
      <c r="K4931" s="41"/>
      <c r="L4931" s="41"/>
      <c r="M4931" s="41"/>
      <c r="N4931" s="41"/>
      <c r="O4931" s="41"/>
      <c r="P4931" s="41"/>
      <c r="Q4931" s="41"/>
      <c r="R4931" s="41"/>
      <c r="S4931" s="41"/>
      <c r="T4931" s="41"/>
      <c r="U4931" s="41"/>
      <c r="V4931" s="41"/>
      <c r="W4931" s="41"/>
      <c r="X4931" s="41"/>
      <c r="Y4931" s="43" t="str">
        <f t="shared" si="154"/>
        <v/>
      </c>
      <c r="Z4931" s="43">
        <v>1758781</v>
      </c>
      <c r="AA4931" s="43" t="e">
        <f t="shared" si="155"/>
        <v>#N/A</v>
      </c>
    </row>
    <row r="4932" spans="1:27" x14ac:dyDescent="0.3">
      <c r="A4932" s="43">
        <v>1669812</v>
      </c>
      <c r="B4932" s="43" t="s">
        <v>4454</v>
      </c>
      <c r="C4932" s="43" t="s">
        <v>677</v>
      </c>
      <c r="D4932" s="41"/>
      <c r="E4932" s="43" t="s">
        <v>6263</v>
      </c>
      <c r="F4932" s="43" t="s">
        <v>28</v>
      </c>
      <c r="G4932" s="43">
        <v>18016</v>
      </c>
      <c r="H4932" s="41"/>
      <c r="I4932" s="41"/>
      <c r="J4932" s="43"/>
      <c r="K4932" s="41"/>
      <c r="L4932" s="41"/>
      <c r="M4932" s="41"/>
      <c r="N4932" s="41"/>
      <c r="O4932" s="41"/>
      <c r="P4932" s="41"/>
      <c r="Q4932" s="41"/>
      <c r="R4932" s="41"/>
      <c r="S4932" s="41"/>
      <c r="T4932" s="41"/>
      <c r="U4932" s="41"/>
      <c r="V4932" s="41"/>
      <c r="W4932" s="41"/>
      <c r="X4932" s="41"/>
      <c r="Y4932" s="43" t="str">
        <f t="shared" si="154"/>
        <v>COMP</v>
      </c>
      <c r="Z4932" s="43">
        <v>1465227</v>
      </c>
      <c r="AA4932" s="43">
        <f t="shared" si="155"/>
        <v>1669812</v>
      </c>
    </row>
    <row r="4933" spans="1:27" x14ac:dyDescent="0.3">
      <c r="A4933" s="43">
        <v>837736</v>
      </c>
      <c r="B4933" s="43" t="s">
        <v>4455</v>
      </c>
      <c r="C4933" s="43" t="s">
        <v>996</v>
      </c>
      <c r="D4933" s="41"/>
      <c r="E4933" s="43" t="s">
        <v>29</v>
      </c>
      <c r="F4933" s="43" t="s">
        <v>28</v>
      </c>
      <c r="G4933" s="43">
        <v>18035</v>
      </c>
      <c r="H4933" s="41"/>
      <c r="I4933" s="41"/>
      <c r="J4933" s="43"/>
      <c r="K4933" s="41"/>
      <c r="L4933" s="41"/>
      <c r="M4933" s="41"/>
      <c r="N4933" s="41"/>
      <c r="O4933" s="41"/>
      <c r="P4933" s="41"/>
      <c r="Q4933" s="41"/>
      <c r="R4933" s="41"/>
      <c r="S4933" s="41"/>
      <c r="T4933" s="41"/>
      <c r="U4933" s="41"/>
      <c r="V4933" s="41"/>
      <c r="W4933" s="41"/>
      <c r="X4933" s="41"/>
      <c r="Y4933" s="43" t="str">
        <f t="shared" si="154"/>
        <v>COMP</v>
      </c>
      <c r="Z4933" s="43">
        <v>2403604</v>
      </c>
      <c r="AA4933" s="43">
        <f t="shared" si="155"/>
        <v>837736</v>
      </c>
    </row>
    <row r="4934" spans="1:27" x14ac:dyDescent="0.3">
      <c r="A4934" s="43">
        <v>1970712</v>
      </c>
      <c r="B4934" s="43" t="s">
        <v>4456</v>
      </c>
      <c r="C4934" s="43" t="s">
        <v>1082</v>
      </c>
      <c r="D4934" s="41"/>
      <c r="E4934" s="43" t="s">
        <v>6263</v>
      </c>
      <c r="F4934" s="43" t="s">
        <v>28</v>
      </c>
      <c r="G4934" s="43">
        <v>37046</v>
      </c>
      <c r="H4934" s="41"/>
      <c r="I4934" s="41"/>
      <c r="J4934" s="43"/>
      <c r="K4934" s="41"/>
      <c r="L4934" s="41"/>
      <c r="M4934" s="41"/>
      <c r="N4934" s="41"/>
      <c r="O4934" s="41"/>
      <c r="P4934" s="41"/>
      <c r="Q4934" s="41"/>
      <c r="R4934" s="41"/>
      <c r="S4934" s="41"/>
      <c r="T4934" s="41"/>
      <c r="U4934" s="41"/>
      <c r="V4934" s="41"/>
      <c r="W4934" s="41"/>
      <c r="X4934" s="41"/>
      <c r="Y4934" s="43" t="str">
        <f t="shared" si="154"/>
        <v>COMP</v>
      </c>
      <c r="Z4934" s="43">
        <v>1323232</v>
      </c>
      <c r="AA4934" s="43">
        <f t="shared" si="155"/>
        <v>1970712</v>
      </c>
    </row>
    <row r="4935" spans="1:27" x14ac:dyDescent="0.3">
      <c r="A4935" s="43">
        <v>1702285</v>
      </c>
      <c r="B4935" s="43" t="s">
        <v>4457</v>
      </c>
      <c r="C4935" s="43" t="s">
        <v>4458</v>
      </c>
      <c r="D4935" s="41"/>
      <c r="E4935" s="43" t="s">
        <v>35</v>
      </c>
      <c r="F4935" s="43" t="s">
        <v>28</v>
      </c>
      <c r="G4935" s="43">
        <v>37017</v>
      </c>
      <c r="H4935" s="41"/>
      <c r="I4935" s="41"/>
      <c r="J4935" s="43"/>
      <c r="K4935" s="41"/>
      <c r="L4935" s="41"/>
      <c r="M4935" s="41"/>
      <c r="N4935" s="41"/>
      <c r="O4935" s="41"/>
      <c r="P4935" s="41"/>
      <c r="Q4935" s="41"/>
      <c r="R4935" s="41"/>
      <c r="S4935" s="41"/>
      <c r="T4935" s="41"/>
      <c r="U4935" s="41"/>
      <c r="V4935" s="41"/>
      <c r="W4935" s="41"/>
      <c r="X4935" s="41"/>
      <c r="Y4935" s="43" t="str">
        <f t="shared" si="154"/>
        <v>COMP</v>
      </c>
      <c r="Z4935" s="43">
        <v>881111</v>
      </c>
      <c r="AA4935" s="43">
        <f t="shared" si="155"/>
        <v>1702285</v>
      </c>
    </row>
    <row r="4936" spans="1:27" x14ac:dyDescent="0.3">
      <c r="A4936" s="43">
        <v>1754722</v>
      </c>
      <c r="B4936" s="43" t="s">
        <v>305</v>
      </c>
      <c r="C4936" s="43" t="s">
        <v>460</v>
      </c>
      <c r="D4936" s="41"/>
      <c r="E4936" s="43" t="s">
        <v>6263</v>
      </c>
      <c r="F4936" s="43" t="s">
        <v>30</v>
      </c>
      <c r="G4936" s="43">
        <v>18035</v>
      </c>
      <c r="H4936" s="41"/>
      <c r="I4936" s="41"/>
      <c r="J4936" s="43"/>
      <c r="K4936" s="41"/>
      <c r="L4936" s="41"/>
      <c r="M4936" s="41"/>
      <c r="N4936" s="41"/>
      <c r="O4936" s="41"/>
      <c r="P4936" s="41"/>
      <c r="Q4936" s="41"/>
      <c r="R4936" s="41"/>
      <c r="S4936" s="41"/>
      <c r="T4936" s="41"/>
      <c r="U4936" s="41"/>
      <c r="V4936" s="41"/>
      <c r="W4936" s="41"/>
      <c r="X4936" s="41"/>
      <c r="Y4936" s="43" t="str">
        <f t="shared" si="154"/>
        <v/>
      </c>
      <c r="Z4936" s="43">
        <v>2342241</v>
      </c>
      <c r="AA4936" s="43" t="e">
        <f t="shared" si="155"/>
        <v>#N/A</v>
      </c>
    </row>
    <row r="4937" spans="1:27" x14ac:dyDescent="0.3">
      <c r="A4937" s="43">
        <v>1220573</v>
      </c>
      <c r="B4937" s="43" t="s">
        <v>305</v>
      </c>
      <c r="C4937" s="43" t="s">
        <v>732</v>
      </c>
      <c r="D4937" s="41"/>
      <c r="E4937" s="43" t="s">
        <v>31</v>
      </c>
      <c r="F4937" s="43" t="s">
        <v>30</v>
      </c>
      <c r="G4937" s="43">
        <v>18035</v>
      </c>
      <c r="H4937" s="41"/>
      <c r="I4937" s="41"/>
      <c r="J4937" s="43"/>
      <c r="K4937" s="41"/>
      <c r="L4937" s="41"/>
      <c r="M4937" s="41"/>
      <c r="N4937" s="41"/>
      <c r="O4937" s="41"/>
      <c r="P4937" s="41"/>
      <c r="Q4937" s="41"/>
      <c r="R4937" s="41"/>
      <c r="S4937" s="41"/>
      <c r="T4937" s="41"/>
      <c r="U4937" s="41"/>
      <c r="V4937" s="41"/>
      <c r="W4937" s="41"/>
      <c r="X4937" s="41"/>
      <c r="Y4937" s="43" t="str">
        <f t="shared" si="154"/>
        <v>COMP</v>
      </c>
      <c r="Z4937" s="43">
        <v>1977554</v>
      </c>
      <c r="AA4937" s="43">
        <f t="shared" si="155"/>
        <v>1220573</v>
      </c>
    </row>
    <row r="4938" spans="1:27" x14ac:dyDescent="0.3">
      <c r="A4938" s="43">
        <v>1375573</v>
      </c>
      <c r="B4938" s="43" t="s">
        <v>305</v>
      </c>
      <c r="C4938" s="43" t="s">
        <v>274</v>
      </c>
      <c r="D4938" s="41"/>
      <c r="E4938" s="43" t="s">
        <v>6263</v>
      </c>
      <c r="F4938" s="43" t="s">
        <v>28</v>
      </c>
      <c r="G4938" s="43">
        <v>18035</v>
      </c>
      <c r="H4938" s="41"/>
      <c r="I4938" s="41"/>
      <c r="J4938" s="43"/>
      <c r="K4938" s="41"/>
      <c r="L4938" s="41"/>
      <c r="M4938" s="41"/>
      <c r="N4938" s="41"/>
      <c r="O4938" s="41"/>
      <c r="P4938" s="41"/>
      <c r="Q4938" s="41"/>
      <c r="R4938" s="41"/>
      <c r="S4938" s="41"/>
      <c r="T4938" s="41"/>
      <c r="U4938" s="41"/>
      <c r="V4938" s="41"/>
      <c r="W4938" s="41"/>
      <c r="X4938" s="41"/>
      <c r="Y4938" s="43" t="str">
        <f t="shared" si="154"/>
        <v>COMP</v>
      </c>
      <c r="Z4938" s="43">
        <v>2182731</v>
      </c>
      <c r="AA4938" s="43">
        <f t="shared" si="155"/>
        <v>1375573</v>
      </c>
    </row>
    <row r="4939" spans="1:27" x14ac:dyDescent="0.3">
      <c r="A4939" s="43">
        <v>1375604</v>
      </c>
      <c r="B4939" s="43" t="s">
        <v>305</v>
      </c>
      <c r="C4939" s="43" t="s">
        <v>1534</v>
      </c>
      <c r="D4939" s="41"/>
      <c r="E4939" s="43" t="s">
        <v>35</v>
      </c>
      <c r="F4939" s="43" t="s">
        <v>30</v>
      </c>
      <c r="G4939" s="43">
        <v>18032</v>
      </c>
      <c r="H4939" s="41"/>
      <c r="I4939" s="41"/>
      <c r="J4939" s="43"/>
      <c r="K4939" s="41"/>
      <c r="L4939" s="41"/>
      <c r="M4939" s="41"/>
      <c r="N4939" s="41"/>
      <c r="O4939" s="41"/>
      <c r="P4939" s="41"/>
      <c r="Q4939" s="41"/>
      <c r="R4939" s="41"/>
      <c r="S4939" s="41"/>
      <c r="T4939" s="41"/>
      <c r="U4939" s="41"/>
      <c r="V4939" s="41"/>
      <c r="W4939" s="41"/>
      <c r="X4939" s="41"/>
      <c r="Y4939" s="43" t="str">
        <f t="shared" si="154"/>
        <v>COMP</v>
      </c>
      <c r="Z4939" s="43">
        <v>1461466</v>
      </c>
      <c r="AA4939" s="43">
        <f t="shared" si="155"/>
        <v>1375604</v>
      </c>
    </row>
    <row r="4940" spans="1:27" x14ac:dyDescent="0.3">
      <c r="A4940" s="43">
        <v>2161757</v>
      </c>
      <c r="B4940" s="43" t="s">
        <v>4459</v>
      </c>
      <c r="C4940" s="43" t="s">
        <v>4460</v>
      </c>
      <c r="D4940" s="41"/>
      <c r="E4940" s="43" t="s">
        <v>29</v>
      </c>
      <c r="F4940" s="43" t="s">
        <v>28</v>
      </c>
      <c r="G4940" s="43">
        <v>37023</v>
      </c>
      <c r="H4940" s="41"/>
      <c r="I4940" s="41"/>
      <c r="J4940" s="43"/>
      <c r="K4940" s="41"/>
      <c r="L4940" s="41"/>
      <c r="M4940" s="41"/>
      <c r="N4940" s="41"/>
      <c r="O4940" s="41"/>
      <c r="P4940" s="41"/>
      <c r="Q4940" s="41"/>
      <c r="R4940" s="41"/>
      <c r="S4940" s="41"/>
      <c r="T4940" s="41"/>
      <c r="U4940" s="41"/>
      <c r="V4940" s="41"/>
      <c r="W4940" s="41"/>
      <c r="X4940" s="41"/>
      <c r="Y4940" s="43" t="str">
        <f t="shared" si="154"/>
        <v>COMP</v>
      </c>
      <c r="Z4940" s="43">
        <v>2347930</v>
      </c>
      <c r="AA4940" s="43">
        <f t="shared" si="155"/>
        <v>2161757</v>
      </c>
    </row>
    <row r="4941" spans="1:27" x14ac:dyDescent="0.3">
      <c r="A4941" s="43">
        <v>2141458</v>
      </c>
      <c r="B4941" s="43" t="s">
        <v>4461</v>
      </c>
      <c r="C4941" s="43" t="s">
        <v>346</v>
      </c>
      <c r="D4941" s="41"/>
      <c r="E4941" s="43" t="s">
        <v>6263</v>
      </c>
      <c r="F4941" s="43" t="s">
        <v>28</v>
      </c>
      <c r="G4941" s="43">
        <v>18031</v>
      </c>
      <c r="H4941" s="41"/>
      <c r="I4941" s="41"/>
      <c r="J4941" s="43"/>
      <c r="K4941" s="41"/>
      <c r="L4941" s="41"/>
      <c r="M4941" s="41"/>
      <c r="N4941" s="41"/>
      <c r="O4941" s="41"/>
      <c r="P4941" s="41"/>
      <c r="Q4941" s="41"/>
      <c r="R4941" s="41"/>
      <c r="S4941" s="41"/>
      <c r="T4941" s="41"/>
      <c r="U4941" s="41"/>
      <c r="V4941" s="41"/>
      <c r="W4941" s="41"/>
      <c r="X4941" s="41"/>
      <c r="Y4941" s="43" t="str">
        <f t="shared" si="154"/>
        <v>COMP</v>
      </c>
      <c r="Z4941" s="43">
        <v>2322957</v>
      </c>
      <c r="AA4941" s="43">
        <f t="shared" si="155"/>
        <v>2141458</v>
      </c>
    </row>
    <row r="4942" spans="1:27" x14ac:dyDescent="0.3">
      <c r="A4942" s="43">
        <v>2413841</v>
      </c>
      <c r="B4942" s="43" t="s">
        <v>4462</v>
      </c>
      <c r="C4942" s="43" t="s">
        <v>1459</v>
      </c>
      <c r="D4942" s="41"/>
      <c r="E4942" s="43" t="s">
        <v>29</v>
      </c>
      <c r="F4942" s="43" t="s">
        <v>30</v>
      </c>
      <c r="G4942" s="43">
        <v>37045</v>
      </c>
      <c r="H4942" s="41"/>
      <c r="I4942" s="41"/>
      <c r="J4942" s="43"/>
      <c r="K4942" s="41"/>
      <c r="L4942" s="41"/>
      <c r="M4942" s="41"/>
      <c r="N4942" s="41"/>
      <c r="O4942" s="41"/>
      <c r="P4942" s="41"/>
      <c r="Q4942" s="41"/>
      <c r="R4942" s="41"/>
      <c r="S4942" s="41"/>
      <c r="T4942" s="41"/>
      <c r="U4942" s="41"/>
      <c r="V4942" s="41"/>
      <c r="W4942" s="41"/>
      <c r="X4942" s="41"/>
      <c r="Y4942" s="43" t="str">
        <f t="shared" si="154"/>
        <v/>
      </c>
      <c r="Z4942" s="43">
        <v>2265963</v>
      </c>
      <c r="AA4942" s="43" t="e">
        <f t="shared" si="155"/>
        <v>#N/A</v>
      </c>
    </row>
    <row r="4943" spans="1:27" x14ac:dyDescent="0.3">
      <c r="A4943" s="43">
        <v>2137621</v>
      </c>
      <c r="B4943" s="43" t="s">
        <v>4463</v>
      </c>
      <c r="C4943" s="43" t="s">
        <v>580</v>
      </c>
      <c r="D4943" s="41"/>
      <c r="E4943" s="43" t="s">
        <v>29</v>
      </c>
      <c r="F4943" s="43" t="s">
        <v>30</v>
      </c>
      <c r="G4943" s="43">
        <v>36455</v>
      </c>
      <c r="H4943" s="41"/>
      <c r="I4943" s="41"/>
      <c r="J4943" s="43"/>
      <c r="K4943" s="41"/>
      <c r="L4943" s="41"/>
      <c r="M4943" s="41"/>
      <c r="N4943" s="41"/>
      <c r="O4943" s="41"/>
      <c r="P4943" s="41"/>
      <c r="Q4943" s="41"/>
      <c r="R4943" s="41"/>
      <c r="S4943" s="41"/>
      <c r="T4943" s="41"/>
      <c r="U4943" s="41"/>
      <c r="V4943" s="41"/>
      <c r="W4943" s="41"/>
      <c r="X4943" s="41"/>
      <c r="Y4943" s="43" t="str">
        <f t="shared" si="154"/>
        <v>COMP</v>
      </c>
      <c r="Z4943" s="43">
        <v>2353227</v>
      </c>
      <c r="AA4943" s="43">
        <f t="shared" si="155"/>
        <v>2137621</v>
      </c>
    </row>
    <row r="4944" spans="1:27" x14ac:dyDescent="0.3">
      <c r="A4944" s="43">
        <v>1176970</v>
      </c>
      <c r="B4944" s="43" t="s">
        <v>4464</v>
      </c>
      <c r="C4944" s="43" t="s">
        <v>565</v>
      </c>
      <c r="D4944" s="41"/>
      <c r="E4944" s="43" t="s">
        <v>6263</v>
      </c>
      <c r="F4944" s="43" t="s">
        <v>28</v>
      </c>
      <c r="G4944" s="43">
        <v>45045</v>
      </c>
      <c r="H4944" s="41"/>
      <c r="I4944" s="41"/>
      <c r="J4944" s="43"/>
      <c r="K4944" s="41"/>
      <c r="L4944" s="41"/>
      <c r="M4944" s="41"/>
      <c r="N4944" s="41"/>
      <c r="O4944" s="41"/>
      <c r="P4944" s="41"/>
      <c r="Q4944" s="41"/>
      <c r="R4944" s="41"/>
      <c r="S4944" s="41"/>
      <c r="T4944" s="41"/>
      <c r="U4944" s="41"/>
      <c r="V4944" s="41"/>
      <c r="W4944" s="41"/>
      <c r="X4944" s="41"/>
      <c r="Y4944" s="43" t="str">
        <f t="shared" si="154"/>
        <v>COMP</v>
      </c>
      <c r="Z4944" s="43">
        <v>2421972</v>
      </c>
      <c r="AA4944" s="43">
        <f t="shared" si="155"/>
        <v>1176970</v>
      </c>
    </row>
    <row r="4945" spans="1:27" x14ac:dyDescent="0.3">
      <c r="A4945" s="43">
        <v>2037467</v>
      </c>
      <c r="B4945" s="43" t="s">
        <v>4465</v>
      </c>
      <c r="C4945" s="43" t="s">
        <v>408</v>
      </c>
      <c r="D4945" s="41"/>
      <c r="E4945" s="43" t="s">
        <v>6263</v>
      </c>
      <c r="F4945" s="43" t="s">
        <v>30</v>
      </c>
      <c r="G4945" s="43">
        <v>37015</v>
      </c>
      <c r="H4945" s="41"/>
      <c r="I4945" s="41"/>
      <c r="J4945" s="43"/>
      <c r="K4945" s="41"/>
      <c r="L4945" s="41"/>
      <c r="M4945" s="41"/>
      <c r="N4945" s="41"/>
      <c r="O4945" s="41"/>
      <c r="P4945" s="41"/>
      <c r="Q4945" s="41"/>
      <c r="R4945" s="41"/>
      <c r="S4945" s="41"/>
      <c r="T4945" s="41"/>
      <c r="U4945" s="41"/>
      <c r="V4945" s="41"/>
      <c r="W4945" s="41"/>
      <c r="X4945" s="41"/>
      <c r="Y4945" s="43" t="str">
        <f t="shared" si="154"/>
        <v/>
      </c>
      <c r="Z4945" s="43">
        <v>1875403</v>
      </c>
      <c r="AA4945" s="43" t="e">
        <f t="shared" si="155"/>
        <v>#N/A</v>
      </c>
    </row>
    <row r="4946" spans="1:27" x14ac:dyDescent="0.3">
      <c r="A4946" s="43">
        <v>2431080</v>
      </c>
      <c r="B4946" s="43" t="s">
        <v>4466</v>
      </c>
      <c r="C4946" s="43" t="s">
        <v>3182</v>
      </c>
      <c r="D4946" s="41"/>
      <c r="E4946" s="43" t="s">
        <v>6263</v>
      </c>
      <c r="F4946" s="43" t="s">
        <v>28</v>
      </c>
      <c r="G4946" s="43">
        <v>37023</v>
      </c>
      <c r="H4946" s="41"/>
      <c r="I4946" s="41"/>
      <c r="J4946" s="43"/>
      <c r="K4946" s="41"/>
      <c r="L4946" s="41"/>
      <c r="M4946" s="41"/>
      <c r="N4946" s="41"/>
      <c r="O4946" s="41"/>
      <c r="P4946" s="41"/>
      <c r="Q4946" s="41"/>
      <c r="R4946" s="41"/>
      <c r="S4946" s="41"/>
      <c r="T4946" s="41"/>
      <c r="U4946" s="41"/>
      <c r="V4946" s="41"/>
      <c r="W4946" s="41"/>
      <c r="X4946" s="41"/>
      <c r="Y4946" s="43" t="str">
        <f t="shared" si="154"/>
        <v/>
      </c>
      <c r="Z4946" s="43">
        <v>2032852</v>
      </c>
      <c r="AA4946" s="43" t="e">
        <f t="shared" si="155"/>
        <v>#N/A</v>
      </c>
    </row>
    <row r="4947" spans="1:27" x14ac:dyDescent="0.3">
      <c r="A4947" s="43">
        <v>1086457</v>
      </c>
      <c r="B4947" s="43" t="s">
        <v>4466</v>
      </c>
      <c r="C4947" s="43" t="s">
        <v>401</v>
      </c>
      <c r="D4947" s="41"/>
      <c r="E4947" s="43" t="s">
        <v>6263</v>
      </c>
      <c r="F4947" s="43" t="s">
        <v>30</v>
      </c>
      <c r="G4947" s="43">
        <v>41034</v>
      </c>
      <c r="H4947" s="41"/>
      <c r="I4947" s="41"/>
      <c r="J4947" s="43"/>
      <c r="K4947" s="41"/>
      <c r="L4947" s="41"/>
      <c r="M4947" s="41"/>
      <c r="N4947" s="41"/>
      <c r="O4947" s="41"/>
      <c r="P4947" s="41"/>
      <c r="Q4947" s="41"/>
      <c r="R4947" s="41"/>
      <c r="S4947" s="41"/>
      <c r="T4947" s="41"/>
      <c r="U4947" s="41"/>
      <c r="V4947" s="41"/>
      <c r="W4947" s="41"/>
      <c r="X4947" s="41"/>
      <c r="Y4947" s="43" t="str">
        <f t="shared" si="154"/>
        <v>COMP</v>
      </c>
      <c r="Z4947" s="43">
        <v>401718</v>
      </c>
      <c r="AA4947" s="43">
        <f t="shared" si="155"/>
        <v>1086457</v>
      </c>
    </row>
    <row r="4948" spans="1:27" x14ac:dyDescent="0.3">
      <c r="A4948" s="43">
        <v>227553</v>
      </c>
      <c r="B4948" s="43" t="s">
        <v>4467</v>
      </c>
      <c r="C4948" s="43" t="s">
        <v>478</v>
      </c>
      <c r="D4948" s="41"/>
      <c r="E4948" s="43" t="s">
        <v>6263</v>
      </c>
      <c r="F4948" s="43" t="s">
        <v>28</v>
      </c>
      <c r="G4948" s="43">
        <v>41002</v>
      </c>
      <c r="H4948" s="41"/>
      <c r="I4948" s="41"/>
      <c r="J4948" s="43"/>
      <c r="K4948" s="41"/>
      <c r="L4948" s="41"/>
      <c r="M4948" s="41"/>
      <c r="N4948" s="41"/>
      <c r="O4948" s="41"/>
      <c r="P4948" s="41"/>
      <c r="Q4948" s="41"/>
      <c r="R4948" s="41"/>
      <c r="S4948" s="41"/>
      <c r="T4948" s="41"/>
      <c r="U4948" s="41"/>
      <c r="V4948" s="41"/>
      <c r="W4948" s="41"/>
      <c r="X4948" s="41"/>
      <c r="Y4948" s="43" t="str">
        <f t="shared" si="154"/>
        <v/>
      </c>
      <c r="Z4948" s="43">
        <v>2072813</v>
      </c>
      <c r="AA4948" s="43" t="e">
        <f t="shared" si="155"/>
        <v>#N/A</v>
      </c>
    </row>
    <row r="4949" spans="1:27" x14ac:dyDescent="0.3">
      <c r="A4949" s="43">
        <v>1365566</v>
      </c>
      <c r="B4949" s="43" t="s">
        <v>4468</v>
      </c>
      <c r="C4949" s="43" t="s">
        <v>713</v>
      </c>
      <c r="D4949" s="41"/>
      <c r="E4949" s="43" t="s">
        <v>6263</v>
      </c>
      <c r="F4949" s="43" t="s">
        <v>30</v>
      </c>
      <c r="G4949" s="43">
        <v>41012</v>
      </c>
      <c r="H4949" s="41"/>
      <c r="I4949" s="41"/>
      <c r="J4949" s="43"/>
      <c r="K4949" s="41"/>
      <c r="L4949" s="41"/>
      <c r="M4949" s="41"/>
      <c r="N4949" s="41"/>
      <c r="O4949" s="41"/>
      <c r="P4949" s="41"/>
      <c r="Q4949" s="41"/>
      <c r="R4949" s="41"/>
      <c r="S4949" s="41"/>
      <c r="T4949" s="41"/>
      <c r="U4949" s="41"/>
      <c r="V4949" s="41"/>
      <c r="W4949" s="41"/>
      <c r="X4949" s="41"/>
      <c r="Y4949" s="43" t="str">
        <f t="shared" si="154"/>
        <v>COMP</v>
      </c>
      <c r="Z4949" s="43">
        <v>676728</v>
      </c>
      <c r="AA4949" s="43">
        <f t="shared" si="155"/>
        <v>1365566</v>
      </c>
    </row>
    <row r="4950" spans="1:27" x14ac:dyDescent="0.3">
      <c r="A4950" s="43">
        <v>1949078</v>
      </c>
      <c r="B4950" s="43" t="s">
        <v>4469</v>
      </c>
      <c r="C4950" s="43" t="s">
        <v>499</v>
      </c>
      <c r="D4950" s="41"/>
      <c r="E4950" s="43" t="s">
        <v>35</v>
      </c>
      <c r="F4950" s="43" t="s">
        <v>28</v>
      </c>
      <c r="G4950" s="43">
        <v>41006</v>
      </c>
      <c r="H4950" s="41"/>
      <c r="I4950" s="41"/>
      <c r="J4950" s="43"/>
      <c r="K4950" s="41"/>
      <c r="L4950" s="41"/>
      <c r="M4950" s="41"/>
      <c r="N4950" s="41"/>
      <c r="O4950" s="41"/>
      <c r="P4950" s="41"/>
      <c r="Q4950" s="41"/>
      <c r="R4950" s="41"/>
      <c r="S4950" s="41"/>
      <c r="T4950" s="41"/>
      <c r="U4950" s="41"/>
      <c r="V4950" s="41"/>
      <c r="W4950" s="41"/>
      <c r="X4950" s="41"/>
      <c r="Y4950" s="43" t="str">
        <f t="shared" si="154"/>
        <v>COMP</v>
      </c>
      <c r="Z4950" s="43">
        <v>1808244</v>
      </c>
      <c r="AA4950" s="43">
        <f t="shared" si="155"/>
        <v>1949078</v>
      </c>
    </row>
    <row r="4951" spans="1:27" x14ac:dyDescent="0.3">
      <c r="A4951" s="43">
        <v>2282373</v>
      </c>
      <c r="B4951" s="43" t="s">
        <v>4470</v>
      </c>
      <c r="C4951" s="43" t="s">
        <v>397</v>
      </c>
      <c r="D4951" s="41"/>
      <c r="E4951" s="43" t="s">
        <v>6263</v>
      </c>
      <c r="F4951" s="43" t="s">
        <v>30</v>
      </c>
      <c r="G4951" s="43">
        <v>41012</v>
      </c>
      <c r="H4951" s="41"/>
      <c r="I4951" s="41"/>
      <c r="J4951" s="43"/>
      <c r="K4951" s="41"/>
      <c r="L4951" s="41"/>
      <c r="M4951" s="41"/>
      <c r="N4951" s="41"/>
      <c r="O4951" s="41"/>
      <c r="P4951" s="41"/>
      <c r="Q4951" s="41"/>
      <c r="R4951" s="41"/>
      <c r="S4951" s="41"/>
      <c r="T4951" s="41"/>
      <c r="U4951" s="41"/>
      <c r="V4951" s="41"/>
      <c r="W4951" s="41"/>
      <c r="X4951" s="41"/>
      <c r="Y4951" s="43" t="str">
        <f t="shared" si="154"/>
        <v/>
      </c>
      <c r="Z4951" s="43">
        <v>1762290</v>
      </c>
      <c r="AA4951" s="43" t="e">
        <f t="shared" si="155"/>
        <v>#N/A</v>
      </c>
    </row>
    <row r="4952" spans="1:27" x14ac:dyDescent="0.3">
      <c r="A4952" s="43">
        <v>1366018</v>
      </c>
      <c r="B4952" s="43" t="s">
        <v>4471</v>
      </c>
      <c r="C4952" s="43" t="s">
        <v>4472</v>
      </c>
      <c r="D4952" s="41"/>
      <c r="E4952" s="43" t="s">
        <v>29</v>
      </c>
      <c r="F4952" s="43" t="s">
        <v>30</v>
      </c>
      <c r="G4952" s="43">
        <v>18035</v>
      </c>
      <c r="H4952" s="41"/>
      <c r="I4952" s="41"/>
      <c r="J4952" s="43"/>
      <c r="K4952" s="41"/>
      <c r="L4952" s="41"/>
      <c r="M4952" s="41"/>
      <c r="N4952" s="41"/>
      <c r="O4952" s="41"/>
      <c r="P4952" s="41"/>
      <c r="Q4952" s="41"/>
      <c r="R4952" s="41"/>
      <c r="S4952" s="41"/>
      <c r="T4952" s="41"/>
      <c r="U4952" s="41"/>
      <c r="V4952" s="41"/>
      <c r="W4952" s="41"/>
      <c r="X4952" s="41"/>
      <c r="Y4952" s="43" t="str">
        <f t="shared" si="154"/>
        <v>COMP</v>
      </c>
      <c r="Z4952" s="43">
        <v>1708504</v>
      </c>
      <c r="AA4952" s="43">
        <f t="shared" si="155"/>
        <v>1366018</v>
      </c>
    </row>
    <row r="4953" spans="1:27" x14ac:dyDescent="0.3">
      <c r="A4953" s="43">
        <v>2425107</v>
      </c>
      <c r="B4953" s="43" t="s">
        <v>4473</v>
      </c>
      <c r="C4953" s="43" t="s">
        <v>647</v>
      </c>
      <c r="D4953" s="41"/>
      <c r="E4953" s="43" t="s">
        <v>29</v>
      </c>
      <c r="F4953" s="43" t="s">
        <v>28</v>
      </c>
      <c r="G4953" s="43">
        <v>37051</v>
      </c>
      <c r="H4953" s="41"/>
      <c r="I4953" s="41"/>
      <c r="J4953" s="43"/>
      <c r="K4953" s="41"/>
      <c r="L4953" s="41"/>
      <c r="M4953" s="41"/>
      <c r="N4953" s="41"/>
      <c r="O4953" s="41"/>
      <c r="P4953" s="41"/>
      <c r="Q4953" s="41"/>
      <c r="R4953" s="41"/>
      <c r="S4953" s="41"/>
      <c r="T4953" s="41"/>
      <c r="U4953" s="41"/>
      <c r="V4953" s="41"/>
      <c r="W4953" s="41"/>
      <c r="X4953" s="41"/>
      <c r="Y4953" s="43" t="str">
        <f t="shared" si="154"/>
        <v>COMP</v>
      </c>
      <c r="Z4953" s="43">
        <v>2339359</v>
      </c>
      <c r="AA4953" s="43">
        <f t="shared" si="155"/>
        <v>2425107</v>
      </c>
    </row>
    <row r="4954" spans="1:27" x14ac:dyDescent="0.3">
      <c r="A4954" s="43">
        <v>1993073</v>
      </c>
      <c r="B4954" s="43" t="s">
        <v>4474</v>
      </c>
      <c r="C4954" s="43" t="s">
        <v>4475</v>
      </c>
      <c r="D4954" s="41"/>
      <c r="E4954" s="43" t="s">
        <v>34</v>
      </c>
      <c r="F4954" s="43" t="s">
        <v>30</v>
      </c>
      <c r="G4954" s="43">
        <v>28041</v>
      </c>
      <c r="H4954" s="41"/>
      <c r="I4954" s="41"/>
      <c r="J4954" s="43"/>
      <c r="K4954" s="41"/>
      <c r="L4954" s="41"/>
      <c r="M4954" s="41"/>
      <c r="N4954" s="41"/>
      <c r="O4954" s="41"/>
      <c r="P4954" s="41"/>
      <c r="Q4954" s="41"/>
      <c r="R4954" s="41"/>
      <c r="S4954" s="41"/>
      <c r="T4954" s="41"/>
      <c r="U4954" s="41"/>
      <c r="V4954" s="41"/>
      <c r="W4954" s="41"/>
      <c r="X4954" s="41"/>
      <c r="Y4954" s="43" t="str">
        <f t="shared" si="154"/>
        <v>COMP</v>
      </c>
      <c r="Z4954" s="43">
        <v>747838</v>
      </c>
      <c r="AA4954" s="43">
        <f t="shared" si="155"/>
        <v>1993073</v>
      </c>
    </row>
    <row r="4955" spans="1:27" x14ac:dyDescent="0.3">
      <c r="A4955" s="43">
        <v>2009936</v>
      </c>
      <c r="B4955" s="43" t="s">
        <v>4476</v>
      </c>
      <c r="C4955" s="43" t="s">
        <v>3386</v>
      </c>
      <c r="D4955" s="41"/>
      <c r="E4955" s="43" t="s">
        <v>35</v>
      </c>
      <c r="F4955" s="43" t="s">
        <v>30</v>
      </c>
      <c r="G4955" s="43">
        <v>41006</v>
      </c>
      <c r="H4955" s="41"/>
      <c r="I4955" s="41"/>
      <c r="J4955" s="43"/>
      <c r="K4955" s="41"/>
      <c r="L4955" s="41"/>
      <c r="M4955" s="41"/>
      <c r="N4955" s="41"/>
      <c r="O4955" s="41"/>
      <c r="P4955" s="41"/>
      <c r="Q4955" s="41"/>
      <c r="R4955" s="41"/>
      <c r="S4955" s="41"/>
      <c r="T4955" s="41"/>
      <c r="U4955" s="41"/>
      <c r="V4955" s="41"/>
      <c r="W4955" s="41"/>
      <c r="X4955" s="41"/>
      <c r="Y4955" s="43" t="str">
        <f t="shared" si="154"/>
        <v>COMP</v>
      </c>
      <c r="Z4955" s="43">
        <v>1385971</v>
      </c>
      <c r="AA4955" s="43">
        <f t="shared" si="155"/>
        <v>2009936</v>
      </c>
    </row>
    <row r="4956" spans="1:27" x14ac:dyDescent="0.3">
      <c r="A4956" s="43">
        <v>1633362</v>
      </c>
      <c r="B4956" s="43" t="s">
        <v>4477</v>
      </c>
      <c r="C4956" s="43" t="s">
        <v>206</v>
      </c>
      <c r="D4956" s="41"/>
      <c r="E4956" s="43" t="s">
        <v>6263</v>
      </c>
      <c r="F4956" s="43" t="s">
        <v>30</v>
      </c>
      <c r="G4956" s="43">
        <v>37043</v>
      </c>
      <c r="H4956" s="41"/>
      <c r="I4956" s="41"/>
      <c r="J4956" s="43"/>
      <c r="K4956" s="41"/>
      <c r="L4956" s="41"/>
      <c r="M4956" s="41"/>
      <c r="N4956" s="41"/>
      <c r="O4956" s="41"/>
      <c r="P4956" s="41"/>
      <c r="Q4956" s="41"/>
      <c r="R4956" s="41"/>
      <c r="S4956" s="41"/>
      <c r="T4956" s="41"/>
      <c r="U4956" s="41"/>
      <c r="V4956" s="41"/>
      <c r="W4956" s="41"/>
      <c r="X4956" s="41"/>
      <c r="Y4956" s="43" t="str">
        <f t="shared" si="154"/>
        <v>COMP</v>
      </c>
      <c r="Z4956" s="43">
        <v>2059316</v>
      </c>
      <c r="AA4956" s="43">
        <f t="shared" si="155"/>
        <v>1633362</v>
      </c>
    </row>
    <row r="4957" spans="1:27" x14ac:dyDescent="0.3">
      <c r="A4957" s="43">
        <v>167001</v>
      </c>
      <c r="B4957" s="43" t="s">
        <v>4478</v>
      </c>
      <c r="C4957" s="43" t="s">
        <v>285</v>
      </c>
      <c r="D4957" s="41"/>
      <c r="E4957" s="43" t="s">
        <v>6263</v>
      </c>
      <c r="F4957" s="43" t="s">
        <v>28</v>
      </c>
      <c r="G4957" s="43">
        <v>45011</v>
      </c>
      <c r="H4957" s="41"/>
      <c r="I4957" s="41"/>
      <c r="J4957" s="43"/>
      <c r="K4957" s="41"/>
      <c r="L4957" s="41"/>
      <c r="M4957" s="41"/>
      <c r="N4957" s="41"/>
      <c r="O4957" s="41"/>
      <c r="P4957" s="41"/>
      <c r="Q4957" s="41"/>
      <c r="R4957" s="41"/>
      <c r="S4957" s="41"/>
      <c r="T4957" s="41"/>
      <c r="U4957" s="41"/>
      <c r="V4957" s="41"/>
      <c r="W4957" s="41"/>
      <c r="X4957" s="41"/>
      <c r="Y4957" s="43" t="str">
        <f t="shared" si="154"/>
        <v>COMP</v>
      </c>
      <c r="Z4957" s="43">
        <v>2417582</v>
      </c>
      <c r="AA4957" s="43">
        <f t="shared" si="155"/>
        <v>167001</v>
      </c>
    </row>
    <row r="4958" spans="1:27" x14ac:dyDescent="0.3">
      <c r="A4958" s="43">
        <v>129671</v>
      </c>
      <c r="B4958" s="43" t="s">
        <v>4479</v>
      </c>
      <c r="C4958" s="43" t="s">
        <v>4480</v>
      </c>
      <c r="D4958" s="41"/>
      <c r="E4958" s="43" t="s">
        <v>6263</v>
      </c>
      <c r="F4958" s="43" t="s">
        <v>28</v>
      </c>
      <c r="G4958" s="43">
        <v>41026</v>
      </c>
      <c r="H4958" s="41"/>
      <c r="I4958" s="41"/>
      <c r="J4958" s="43"/>
      <c r="K4958" s="41"/>
      <c r="L4958" s="41"/>
      <c r="M4958" s="41"/>
      <c r="N4958" s="41"/>
      <c r="O4958" s="41"/>
      <c r="P4958" s="41"/>
      <c r="Q4958" s="41"/>
      <c r="R4958" s="41"/>
      <c r="S4958" s="41"/>
      <c r="T4958" s="41"/>
      <c r="U4958" s="41"/>
      <c r="V4958" s="41"/>
      <c r="W4958" s="41"/>
      <c r="X4958" s="41"/>
      <c r="Y4958" s="43" t="str">
        <f t="shared" si="154"/>
        <v/>
      </c>
      <c r="Z4958" s="43">
        <v>1737947</v>
      </c>
      <c r="AA4958" s="43" t="e">
        <f t="shared" si="155"/>
        <v>#N/A</v>
      </c>
    </row>
    <row r="4959" spans="1:27" x14ac:dyDescent="0.3">
      <c r="A4959" s="43">
        <v>1329129</v>
      </c>
      <c r="B4959" s="43" t="s">
        <v>4481</v>
      </c>
      <c r="C4959" s="43" t="s">
        <v>617</v>
      </c>
      <c r="D4959" s="41"/>
      <c r="E4959" s="43" t="s">
        <v>29</v>
      </c>
      <c r="F4959" s="43" t="s">
        <v>30</v>
      </c>
      <c r="G4959" s="43">
        <v>45008</v>
      </c>
      <c r="H4959" s="41"/>
      <c r="I4959" s="41"/>
      <c r="J4959" s="43"/>
      <c r="K4959" s="41"/>
      <c r="L4959" s="41"/>
      <c r="M4959" s="41"/>
      <c r="N4959" s="41"/>
      <c r="O4959" s="41"/>
      <c r="P4959" s="41"/>
      <c r="Q4959" s="41"/>
      <c r="R4959" s="41"/>
      <c r="S4959" s="41"/>
      <c r="T4959" s="41"/>
      <c r="U4959" s="41"/>
      <c r="V4959" s="41"/>
      <c r="W4959" s="41"/>
      <c r="X4959" s="41"/>
      <c r="Y4959" s="43" t="str">
        <f t="shared" si="154"/>
        <v>COMP</v>
      </c>
      <c r="Z4959" s="43">
        <v>803860</v>
      </c>
      <c r="AA4959" s="43">
        <f t="shared" si="155"/>
        <v>1329129</v>
      </c>
    </row>
    <row r="4960" spans="1:27" x14ac:dyDescent="0.3">
      <c r="A4960" s="43">
        <v>2403733</v>
      </c>
      <c r="B4960" s="43" t="s">
        <v>4482</v>
      </c>
      <c r="C4960" s="43" t="s">
        <v>6297</v>
      </c>
      <c r="D4960" s="41"/>
      <c r="E4960" s="43" t="s">
        <v>29</v>
      </c>
      <c r="F4960" s="43" t="s">
        <v>28</v>
      </c>
      <c r="G4960" s="43">
        <v>36014</v>
      </c>
      <c r="H4960" s="41"/>
      <c r="I4960" s="41"/>
      <c r="J4960" s="43"/>
      <c r="K4960" s="41"/>
      <c r="L4960" s="41"/>
      <c r="M4960" s="41"/>
      <c r="N4960" s="41"/>
      <c r="O4960" s="41"/>
      <c r="P4960" s="41"/>
      <c r="Q4960" s="41"/>
      <c r="R4960" s="41"/>
      <c r="S4960" s="41"/>
      <c r="T4960" s="41"/>
      <c r="U4960" s="41"/>
      <c r="V4960" s="41"/>
      <c r="W4960" s="41"/>
      <c r="X4960" s="41"/>
      <c r="Y4960" s="43" t="str">
        <f t="shared" si="154"/>
        <v>COMP</v>
      </c>
      <c r="Z4960" s="43">
        <v>2301431</v>
      </c>
      <c r="AA4960" s="43">
        <f t="shared" si="155"/>
        <v>2403733</v>
      </c>
    </row>
    <row r="4961" spans="1:27" x14ac:dyDescent="0.3">
      <c r="A4961" s="43">
        <v>2255708</v>
      </c>
      <c r="B4961" s="43" t="s">
        <v>4483</v>
      </c>
      <c r="C4961" s="43" t="s">
        <v>4484</v>
      </c>
      <c r="D4961" s="41"/>
      <c r="E4961" s="43" t="s">
        <v>6263</v>
      </c>
      <c r="F4961" s="43" t="s">
        <v>28</v>
      </c>
      <c r="G4961" s="43">
        <v>37023</v>
      </c>
      <c r="H4961" s="41"/>
      <c r="I4961" s="41"/>
      <c r="J4961" s="43"/>
      <c r="K4961" s="41"/>
      <c r="L4961" s="41"/>
      <c r="M4961" s="41"/>
      <c r="N4961" s="41"/>
      <c r="O4961" s="41"/>
      <c r="P4961" s="41"/>
      <c r="Q4961" s="41"/>
      <c r="R4961" s="41"/>
      <c r="S4961" s="41"/>
      <c r="T4961" s="41"/>
      <c r="U4961" s="41"/>
      <c r="V4961" s="41"/>
      <c r="W4961" s="41"/>
      <c r="X4961" s="41"/>
      <c r="Y4961" s="43" t="str">
        <f t="shared" si="154"/>
        <v/>
      </c>
      <c r="Z4961" s="43">
        <v>1561895</v>
      </c>
      <c r="AA4961" s="43" t="e">
        <f t="shared" si="155"/>
        <v>#N/A</v>
      </c>
    </row>
    <row r="4962" spans="1:27" x14ac:dyDescent="0.3">
      <c r="A4962" s="43">
        <v>1693115</v>
      </c>
      <c r="B4962" s="43" t="s">
        <v>4485</v>
      </c>
      <c r="C4962" s="43" t="s">
        <v>4486</v>
      </c>
      <c r="D4962" s="41"/>
      <c r="E4962" s="43" t="s">
        <v>6263</v>
      </c>
      <c r="F4962" s="43" t="s">
        <v>30</v>
      </c>
      <c r="G4962" s="43">
        <v>36023</v>
      </c>
      <c r="H4962" s="41"/>
      <c r="I4962" s="41"/>
      <c r="J4962" s="43"/>
      <c r="K4962" s="41"/>
      <c r="L4962" s="41"/>
      <c r="M4962" s="41"/>
      <c r="N4962" s="41"/>
      <c r="O4962" s="41"/>
      <c r="P4962" s="41"/>
      <c r="Q4962" s="41"/>
      <c r="R4962" s="41"/>
      <c r="S4962" s="41"/>
      <c r="T4962" s="41"/>
      <c r="U4962" s="41"/>
      <c r="V4962" s="41"/>
      <c r="W4962" s="41"/>
      <c r="X4962" s="41"/>
      <c r="Y4962" s="43" t="str">
        <f t="shared" si="154"/>
        <v/>
      </c>
      <c r="Z4962" s="43">
        <v>2305633</v>
      </c>
      <c r="AA4962" s="43" t="e">
        <f t="shared" si="155"/>
        <v>#N/A</v>
      </c>
    </row>
    <row r="4963" spans="1:27" x14ac:dyDescent="0.3">
      <c r="A4963" s="43">
        <v>543858</v>
      </c>
      <c r="B4963" s="43" t="s">
        <v>4487</v>
      </c>
      <c r="C4963" s="43" t="s">
        <v>901</v>
      </c>
      <c r="D4963" s="41"/>
      <c r="E4963" s="43" t="s">
        <v>6263</v>
      </c>
      <c r="F4963" s="43" t="s">
        <v>30</v>
      </c>
      <c r="G4963" s="43">
        <v>37037</v>
      </c>
      <c r="H4963" s="41"/>
      <c r="I4963" s="41"/>
      <c r="J4963" s="43"/>
      <c r="K4963" s="41"/>
      <c r="L4963" s="41"/>
      <c r="M4963" s="41"/>
      <c r="N4963" s="41"/>
      <c r="O4963" s="41"/>
      <c r="P4963" s="41"/>
      <c r="Q4963" s="41"/>
      <c r="R4963" s="41"/>
      <c r="S4963" s="41"/>
      <c r="T4963" s="41"/>
      <c r="U4963" s="41"/>
      <c r="V4963" s="41"/>
      <c r="W4963" s="41"/>
      <c r="X4963" s="41"/>
      <c r="Y4963" s="43" t="str">
        <f t="shared" si="154"/>
        <v>COMP</v>
      </c>
      <c r="Z4963" s="43">
        <v>1758291</v>
      </c>
      <c r="AA4963" s="43">
        <f t="shared" si="155"/>
        <v>543858</v>
      </c>
    </row>
    <row r="4964" spans="1:27" x14ac:dyDescent="0.3">
      <c r="A4964" s="43">
        <v>2375091</v>
      </c>
      <c r="B4964" s="43" t="s">
        <v>4488</v>
      </c>
      <c r="C4964" s="43" t="s">
        <v>268</v>
      </c>
      <c r="D4964" s="41"/>
      <c r="E4964" s="43" t="s">
        <v>6263</v>
      </c>
      <c r="F4964" s="43" t="s">
        <v>30</v>
      </c>
      <c r="G4964" s="43">
        <v>37045</v>
      </c>
      <c r="H4964" s="41"/>
      <c r="I4964" s="41"/>
      <c r="J4964" s="43"/>
      <c r="K4964" s="41"/>
      <c r="L4964" s="41"/>
      <c r="M4964" s="41"/>
      <c r="N4964" s="41"/>
      <c r="O4964" s="41"/>
      <c r="P4964" s="41"/>
      <c r="Q4964" s="41"/>
      <c r="R4964" s="41"/>
      <c r="S4964" s="41"/>
      <c r="T4964" s="41"/>
      <c r="U4964" s="41"/>
      <c r="V4964" s="41"/>
      <c r="W4964" s="41"/>
      <c r="X4964" s="41"/>
      <c r="Y4964" s="43" t="str">
        <f t="shared" si="154"/>
        <v/>
      </c>
      <c r="Z4964" s="43">
        <v>2192839</v>
      </c>
      <c r="AA4964" s="43" t="e">
        <f t="shared" si="155"/>
        <v>#N/A</v>
      </c>
    </row>
    <row r="4965" spans="1:27" x14ac:dyDescent="0.3">
      <c r="A4965" s="43">
        <v>2355149</v>
      </c>
      <c r="B4965" s="43" t="s">
        <v>4488</v>
      </c>
      <c r="C4965" s="43" t="s">
        <v>1655</v>
      </c>
      <c r="D4965" s="41"/>
      <c r="E4965" s="43" t="s">
        <v>6263</v>
      </c>
      <c r="F4965" s="43" t="s">
        <v>30</v>
      </c>
      <c r="G4965" s="43">
        <v>37045</v>
      </c>
      <c r="H4965" s="41"/>
      <c r="I4965" s="41"/>
      <c r="J4965" s="43"/>
      <c r="K4965" s="41"/>
      <c r="L4965" s="41"/>
      <c r="M4965" s="41"/>
      <c r="N4965" s="41"/>
      <c r="O4965" s="41"/>
      <c r="P4965" s="41"/>
      <c r="Q4965" s="41"/>
      <c r="R4965" s="41"/>
      <c r="S4965" s="41"/>
      <c r="T4965" s="41"/>
      <c r="U4965" s="41"/>
      <c r="V4965" s="41"/>
      <c r="W4965" s="41"/>
      <c r="X4965" s="41"/>
      <c r="Y4965" s="43" t="str">
        <f t="shared" si="154"/>
        <v/>
      </c>
      <c r="Z4965" s="43">
        <v>2418405</v>
      </c>
      <c r="AA4965" s="43" t="e">
        <f t="shared" si="155"/>
        <v>#N/A</v>
      </c>
    </row>
    <row r="4966" spans="1:27" x14ac:dyDescent="0.3">
      <c r="A4966" s="43">
        <v>2238226</v>
      </c>
      <c r="B4966" s="43" t="s">
        <v>4489</v>
      </c>
      <c r="C4966" s="43" t="s">
        <v>869</v>
      </c>
      <c r="D4966" s="41"/>
      <c r="E4966" s="43" t="s">
        <v>6263</v>
      </c>
      <c r="F4966" s="43" t="s">
        <v>30</v>
      </c>
      <c r="G4966" s="43">
        <v>45054</v>
      </c>
      <c r="H4966" s="41"/>
      <c r="I4966" s="41"/>
      <c r="J4966" s="43"/>
      <c r="K4966" s="41"/>
      <c r="L4966" s="41"/>
      <c r="M4966" s="41"/>
      <c r="N4966" s="41"/>
      <c r="O4966" s="41"/>
      <c r="P4966" s="41"/>
      <c r="Q4966" s="41"/>
      <c r="R4966" s="41"/>
      <c r="S4966" s="41"/>
      <c r="T4966" s="41"/>
      <c r="U4966" s="41"/>
      <c r="V4966" s="41"/>
      <c r="W4966" s="41"/>
      <c r="X4966" s="41"/>
      <c r="Y4966" s="43" t="str">
        <f t="shared" si="154"/>
        <v/>
      </c>
      <c r="Z4966" s="43">
        <v>1104660</v>
      </c>
      <c r="AA4966" s="43" t="e">
        <f t="shared" si="155"/>
        <v>#N/A</v>
      </c>
    </row>
    <row r="4967" spans="1:27" x14ac:dyDescent="0.3">
      <c r="A4967" s="43">
        <v>1578185</v>
      </c>
      <c r="B4967" s="43" t="s">
        <v>4490</v>
      </c>
      <c r="C4967" s="43" t="s">
        <v>1447</v>
      </c>
      <c r="D4967" s="41"/>
      <c r="E4967" s="43" t="s">
        <v>34</v>
      </c>
      <c r="F4967" s="43" t="s">
        <v>30</v>
      </c>
      <c r="G4967" s="43">
        <v>45008</v>
      </c>
      <c r="H4967" s="41"/>
      <c r="I4967" s="41"/>
      <c r="J4967" s="43"/>
      <c r="K4967" s="41"/>
      <c r="L4967" s="41"/>
      <c r="M4967" s="41"/>
      <c r="N4967" s="41"/>
      <c r="O4967" s="41"/>
      <c r="P4967" s="41"/>
      <c r="Q4967" s="41"/>
      <c r="R4967" s="41"/>
      <c r="S4967" s="41"/>
      <c r="T4967" s="41"/>
      <c r="U4967" s="41"/>
      <c r="V4967" s="41"/>
      <c r="W4967" s="41"/>
      <c r="X4967" s="41"/>
      <c r="Y4967" s="43" t="str">
        <f t="shared" si="154"/>
        <v>COMP</v>
      </c>
      <c r="Z4967" s="43">
        <v>1462450</v>
      </c>
      <c r="AA4967" s="43">
        <f t="shared" si="155"/>
        <v>1578185</v>
      </c>
    </row>
    <row r="4968" spans="1:27" x14ac:dyDescent="0.3">
      <c r="A4968" s="43">
        <v>2173831</v>
      </c>
      <c r="B4968" s="43" t="s">
        <v>4491</v>
      </c>
      <c r="C4968" s="43" t="s">
        <v>202</v>
      </c>
      <c r="D4968" s="41"/>
      <c r="E4968" s="43" t="s">
        <v>6263</v>
      </c>
      <c r="F4968" s="43" t="s">
        <v>28</v>
      </c>
      <c r="G4968" s="43">
        <v>28004</v>
      </c>
      <c r="H4968" s="41"/>
      <c r="I4968" s="41"/>
      <c r="J4968" s="43"/>
      <c r="K4968" s="41"/>
      <c r="L4968" s="41"/>
      <c r="M4968" s="41"/>
      <c r="N4968" s="41"/>
      <c r="O4968" s="41"/>
      <c r="P4968" s="41"/>
      <c r="Q4968" s="41"/>
      <c r="R4968" s="41"/>
      <c r="S4968" s="41"/>
      <c r="T4968" s="41"/>
      <c r="U4968" s="41"/>
      <c r="V4968" s="41"/>
      <c r="W4968" s="41"/>
      <c r="X4968" s="41"/>
      <c r="Y4968" s="43" t="str">
        <f t="shared" si="154"/>
        <v/>
      </c>
      <c r="Z4968" s="43">
        <v>754415</v>
      </c>
      <c r="AA4968" s="43" t="e">
        <f t="shared" si="155"/>
        <v>#N/A</v>
      </c>
    </row>
    <row r="4969" spans="1:27" x14ac:dyDescent="0.3">
      <c r="A4969" s="43">
        <v>2154351</v>
      </c>
      <c r="B4969" s="43" t="s">
        <v>4492</v>
      </c>
      <c r="C4969" s="43" t="s">
        <v>717</v>
      </c>
      <c r="D4969" s="41"/>
      <c r="E4969" s="43" t="s">
        <v>35</v>
      </c>
      <c r="F4969" s="43" t="s">
        <v>30</v>
      </c>
      <c r="G4969" s="43">
        <v>18032</v>
      </c>
      <c r="H4969" s="41"/>
      <c r="I4969" s="41"/>
      <c r="J4969" s="43"/>
      <c r="K4969" s="41"/>
      <c r="L4969" s="41"/>
      <c r="M4969" s="41"/>
      <c r="N4969" s="41"/>
      <c r="O4969" s="41"/>
      <c r="P4969" s="41"/>
      <c r="Q4969" s="41"/>
      <c r="R4969" s="41"/>
      <c r="S4969" s="41"/>
      <c r="T4969" s="41"/>
      <c r="U4969" s="41"/>
      <c r="V4969" s="41"/>
      <c r="W4969" s="41"/>
      <c r="X4969" s="41"/>
      <c r="Y4969" s="43" t="str">
        <f t="shared" si="154"/>
        <v>COMP</v>
      </c>
      <c r="Z4969" s="43">
        <v>2179739</v>
      </c>
      <c r="AA4969" s="43">
        <f t="shared" si="155"/>
        <v>2154351</v>
      </c>
    </row>
    <row r="4970" spans="1:27" x14ac:dyDescent="0.3">
      <c r="A4970" s="43">
        <v>1308663</v>
      </c>
      <c r="B4970" s="43" t="s">
        <v>4493</v>
      </c>
      <c r="C4970" s="43" t="s">
        <v>785</v>
      </c>
      <c r="D4970" s="41"/>
      <c r="E4970" s="43" t="s">
        <v>29</v>
      </c>
      <c r="F4970" s="43" t="s">
        <v>28</v>
      </c>
      <c r="G4970" s="43">
        <v>41002</v>
      </c>
      <c r="H4970" s="41"/>
      <c r="I4970" s="41"/>
      <c r="J4970" s="43"/>
      <c r="K4970" s="41"/>
      <c r="L4970" s="41"/>
      <c r="M4970" s="41"/>
      <c r="N4970" s="41"/>
      <c r="O4970" s="41"/>
      <c r="P4970" s="41"/>
      <c r="Q4970" s="41"/>
      <c r="R4970" s="41"/>
      <c r="S4970" s="41"/>
      <c r="T4970" s="41"/>
      <c r="U4970" s="41"/>
      <c r="V4970" s="41"/>
      <c r="W4970" s="41"/>
      <c r="X4970" s="41"/>
      <c r="Y4970" s="43" t="str">
        <f t="shared" si="154"/>
        <v>COMP</v>
      </c>
      <c r="Z4970" s="43">
        <v>1555960</v>
      </c>
      <c r="AA4970" s="43">
        <f t="shared" si="155"/>
        <v>1308663</v>
      </c>
    </row>
    <row r="4971" spans="1:27" x14ac:dyDescent="0.3">
      <c r="A4971" s="43">
        <v>227554</v>
      </c>
      <c r="B4971" s="43" t="s">
        <v>4493</v>
      </c>
      <c r="C4971" s="43" t="s">
        <v>472</v>
      </c>
      <c r="D4971" s="41"/>
      <c r="E4971" s="43" t="s">
        <v>6263</v>
      </c>
      <c r="F4971" s="43" t="s">
        <v>28</v>
      </c>
      <c r="G4971" s="43">
        <v>41002</v>
      </c>
      <c r="H4971" s="41"/>
      <c r="I4971" s="41"/>
      <c r="J4971" s="43"/>
      <c r="K4971" s="41"/>
      <c r="L4971" s="41"/>
      <c r="M4971" s="41"/>
      <c r="N4971" s="41"/>
      <c r="O4971" s="41"/>
      <c r="P4971" s="41"/>
      <c r="Q4971" s="41"/>
      <c r="R4971" s="41"/>
      <c r="S4971" s="41"/>
      <c r="T4971" s="41"/>
      <c r="U4971" s="41"/>
      <c r="V4971" s="41"/>
      <c r="W4971" s="41"/>
      <c r="X4971" s="41"/>
      <c r="Y4971" s="43" t="str">
        <f t="shared" si="154"/>
        <v/>
      </c>
      <c r="Z4971" s="43">
        <v>1698719</v>
      </c>
      <c r="AA4971" s="43" t="e">
        <f t="shared" si="155"/>
        <v>#N/A</v>
      </c>
    </row>
    <row r="4972" spans="1:27" x14ac:dyDescent="0.3">
      <c r="A4972" s="43">
        <v>683167</v>
      </c>
      <c r="B4972" s="43" t="s">
        <v>4494</v>
      </c>
      <c r="C4972" s="43" t="s">
        <v>37</v>
      </c>
      <c r="D4972" s="41"/>
      <c r="E4972" s="43" t="s">
        <v>29</v>
      </c>
      <c r="F4972" s="43" t="s">
        <v>28</v>
      </c>
      <c r="G4972" s="43">
        <v>18035</v>
      </c>
      <c r="H4972" s="41"/>
      <c r="I4972" s="41"/>
      <c r="J4972" s="43"/>
      <c r="K4972" s="41"/>
      <c r="L4972" s="41"/>
      <c r="M4972" s="41"/>
      <c r="N4972" s="41"/>
      <c r="O4972" s="41"/>
      <c r="P4972" s="41"/>
      <c r="Q4972" s="41"/>
      <c r="R4972" s="41"/>
      <c r="S4972" s="41"/>
      <c r="T4972" s="41"/>
      <c r="U4972" s="41"/>
      <c r="V4972" s="41"/>
      <c r="W4972" s="41"/>
      <c r="X4972" s="41"/>
      <c r="Y4972" s="43" t="str">
        <f t="shared" si="154"/>
        <v>COMP</v>
      </c>
      <c r="Z4972" s="43">
        <v>1100357</v>
      </c>
      <c r="AA4972" s="43">
        <f t="shared" si="155"/>
        <v>683167</v>
      </c>
    </row>
    <row r="4973" spans="1:27" x14ac:dyDescent="0.3">
      <c r="A4973" s="43">
        <v>1124509</v>
      </c>
      <c r="B4973" s="43" t="s">
        <v>4495</v>
      </c>
      <c r="C4973" s="43" t="s">
        <v>894</v>
      </c>
      <c r="D4973" s="41"/>
      <c r="E4973" s="43" t="s">
        <v>6263</v>
      </c>
      <c r="F4973" s="43" t="s">
        <v>28</v>
      </c>
      <c r="G4973" s="43">
        <v>41012</v>
      </c>
      <c r="H4973" s="41"/>
      <c r="I4973" s="41"/>
      <c r="J4973" s="43"/>
      <c r="K4973" s="41"/>
      <c r="L4973" s="41"/>
      <c r="M4973" s="41"/>
      <c r="N4973" s="41"/>
      <c r="O4973" s="41"/>
      <c r="P4973" s="41"/>
      <c r="Q4973" s="41"/>
      <c r="R4973" s="41"/>
      <c r="S4973" s="41"/>
      <c r="T4973" s="41"/>
      <c r="U4973" s="41"/>
      <c r="V4973" s="41"/>
      <c r="W4973" s="41"/>
      <c r="X4973" s="41"/>
      <c r="Y4973" s="43" t="str">
        <f t="shared" si="154"/>
        <v/>
      </c>
      <c r="Z4973" s="43">
        <v>1309396</v>
      </c>
      <c r="AA4973" s="43" t="e">
        <f t="shared" si="155"/>
        <v>#N/A</v>
      </c>
    </row>
    <row r="4974" spans="1:27" x14ac:dyDescent="0.3">
      <c r="A4974" s="43">
        <v>1509687</v>
      </c>
      <c r="B4974" s="43" t="s">
        <v>4495</v>
      </c>
      <c r="C4974" s="43" t="s">
        <v>390</v>
      </c>
      <c r="D4974" s="41"/>
      <c r="E4974" s="43" t="s">
        <v>6263</v>
      </c>
      <c r="F4974" s="43" t="s">
        <v>30</v>
      </c>
      <c r="G4974" s="43">
        <v>41012</v>
      </c>
      <c r="H4974" s="41"/>
      <c r="I4974" s="41"/>
      <c r="J4974" s="43"/>
      <c r="K4974" s="41"/>
      <c r="L4974" s="41"/>
      <c r="M4974" s="41"/>
      <c r="N4974" s="41"/>
      <c r="O4974" s="41"/>
      <c r="P4974" s="41"/>
      <c r="Q4974" s="41"/>
      <c r="R4974" s="41"/>
      <c r="S4974" s="41"/>
      <c r="T4974" s="41"/>
      <c r="U4974" s="41"/>
      <c r="V4974" s="41"/>
      <c r="W4974" s="41"/>
      <c r="X4974" s="41"/>
      <c r="Y4974" s="43" t="str">
        <f t="shared" si="154"/>
        <v/>
      </c>
      <c r="Z4974" s="43">
        <v>1655398</v>
      </c>
      <c r="AA4974" s="43" t="e">
        <f t="shared" si="155"/>
        <v>#N/A</v>
      </c>
    </row>
    <row r="4975" spans="1:27" x14ac:dyDescent="0.3">
      <c r="A4975" s="43">
        <v>1740154</v>
      </c>
      <c r="B4975" s="43" t="s">
        <v>4496</v>
      </c>
      <c r="C4975" s="43" t="s">
        <v>375</v>
      </c>
      <c r="D4975" s="41"/>
      <c r="E4975" s="43" t="s">
        <v>6263</v>
      </c>
      <c r="F4975" s="43" t="s">
        <v>28</v>
      </c>
      <c r="G4975" s="43">
        <v>37038</v>
      </c>
      <c r="H4975" s="41"/>
      <c r="I4975" s="41"/>
      <c r="J4975" s="43"/>
      <c r="K4975" s="41"/>
      <c r="L4975" s="41"/>
      <c r="M4975" s="41"/>
      <c r="N4975" s="41"/>
      <c r="O4975" s="41"/>
      <c r="P4975" s="41"/>
      <c r="Q4975" s="41"/>
      <c r="R4975" s="41"/>
      <c r="S4975" s="41"/>
      <c r="T4975" s="41"/>
      <c r="U4975" s="41"/>
      <c r="V4975" s="41"/>
      <c r="W4975" s="41"/>
      <c r="X4975" s="41"/>
      <c r="Y4975" s="43" t="str">
        <f t="shared" si="154"/>
        <v/>
      </c>
      <c r="Z4975" s="43">
        <v>1602690</v>
      </c>
      <c r="AA4975" s="43" t="e">
        <f t="shared" si="155"/>
        <v>#N/A</v>
      </c>
    </row>
    <row r="4976" spans="1:27" x14ac:dyDescent="0.3">
      <c r="A4976" s="43">
        <v>1940888</v>
      </c>
      <c r="B4976" s="43" t="s">
        <v>4496</v>
      </c>
      <c r="C4976" s="43" t="s">
        <v>355</v>
      </c>
      <c r="D4976" s="41"/>
      <c r="E4976" s="43" t="s">
        <v>6263</v>
      </c>
      <c r="F4976" s="43" t="s">
        <v>30</v>
      </c>
      <c r="G4976" s="43">
        <v>45046</v>
      </c>
      <c r="H4976" s="41"/>
      <c r="I4976" s="41"/>
      <c r="J4976" s="43"/>
      <c r="K4976" s="41"/>
      <c r="L4976" s="41"/>
      <c r="M4976" s="41"/>
      <c r="N4976" s="41"/>
      <c r="O4976" s="41"/>
      <c r="P4976" s="41"/>
      <c r="Q4976" s="41"/>
      <c r="R4976" s="41"/>
      <c r="S4976" s="41"/>
      <c r="T4976" s="41"/>
      <c r="U4976" s="41"/>
      <c r="V4976" s="41"/>
      <c r="W4976" s="41"/>
      <c r="X4976" s="41"/>
      <c r="Y4976" s="43" t="str">
        <f t="shared" si="154"/>
        <v>COMP</v>
      </c>
      <c r="Z4976" s="43">
        <v>1946047</v>
      </c>
      <c r="AA4976" s="43">
        <f t="shared" si="155"/>
        <v>1940888</v>
      </c>
    </row>
    <row r="4977" spans="1:27" x14ac:dyDescent="0.3">
      <c r="A4977" s="43">
        <v>1065698</v>
      </c>
      <c r="B4977" s="43" t="s">
        <v>4497</v>
      </c>
      <c r="C4977" s="43" t="s">
        <v>440</v>
      </c>
      <c r="D4977" s="41"/>
      <c r="E4977" s="43" t="s">
        <v>6263</v>
      </c>
      <c r="F4977" s="43" t="s">
        <v>28</v>
      </c>
      <c r="G4977" s="43">
        <v>37043</v>
      </c>
      <c r="H4977" s="41"/>
      <c r="I4977" s="41"/>
      <c r="J4977" s="43"/>
      <c r="K4977" s="41"/>
      <c r="L4977" s="41"/>
      <c r="M4977" s="41"/>
      <c r="N4977" s="41"/>
      <c r="O4977" s="41"/>
      <c r="P4977" s="41"/>
      <c r="Q4977" s="41"/>
      <c r="R4977" s="41"/>
      <c r="S4977" s="41"/>
      <c r="T4977" s="41"/>
      <c r="U4977" s="41"/>
      <c r="V4977" s="41"/>
      <c r="W4977" s="41"/>
      <c r="X4977" s="41"/>
      <c r="Y4977" s="43" t="str">
        <f t="shared" si="154"/>
        <v>COMP</v>
      </c>
      <c r="Z4977" s="43">
        <v>1173014</v>
      </c>
      <c r="AA4977" s="43">
        <f t="shared" si="155"/>
        <v>1065698</v>
      </c>
    </row>
    <row r="4978" spans="1:27" x14ac:dyDescent="0.3">
      <c r="A4978" s="43">
        <v>2201433</v>
      </c>
      <c r="B4978" s="43" t="s">
        <v>4497</v>
      </c>
      <c r="C4978" s="43" t="s">
        <v>373</v>
      </c>
      <c r="D4978" s="41"/>
      <c r="E4978" s="43" t="s">
        <v>6263</v>
      </c>
      <c r="F4978" s="43" t="s">
        <v>30</v>
      </c>
      <c r="G4978" s="43">
        <v>45016</v>
      </c>
      <c r="H4978" s="41"/>
      <c r="I4978" s="41"/>
      <c r="J4978" s="43"/>
      <c r="K4978" s="41"/>
      <c r="L4978" s="41"/>
      <c r="M4978" s="41"/>
      <c r="N4978" s="41"/>
      <c r="O4978" s="41"/>
      <c r="P4978" s="41"/>
      <c r="Q4978" s="41"/>
      <c r="R4978" s="41"/>
      <c r="S4978" s="41"/>
      <c r="T4978" s="41"/>
      <c r="U4978" s="41"/>
      <c r="V4978" s="41"/>
      <c r="W4978" s="41"/>
      <c r="X4978" s="41"/>
      <c r="Y4978" s="43" t="str">
        <f t="shared" si="154"/>
        <v/>
      </c>
      <c r="Z4978" s="43">
        <v>1086560</v>
      </c>
      <c r="AA4978" s="43" t="e">
        <f t="shared" si="155"/>
        <v>#N/A</v>
      </c>
    </row>
    <row r="4979" spans="1:27" x14ac:dyDescent="0.3">
      <c r="A4979" s="43">
        <v>1405734</v>
      </c>
      <c r="B4979" s="43" t="s">
        <v>4497</v>
      </c>
      <c r="C4979" s="43" t="s">
        <v>4405</v>
      </c>
      <c r="D4979" s="41"/>
      <c r="E4979" s="43" t="s">
        <v>34</v>
      </c>
      <c r="F4979" s="43" t="s">
        <v>30</v>
      </c>
      <c r="G4979" s="43">
        <v>28009</v>
      </c>
      <c r="H4979" s="41"/>
      <c r="I4979" s="41"/>
      <c r="J4979" s="43"/>
      <c r="K4979" s="41"/>
      <c r="L4979" s="41"/>
      <c r="M4979" s="41"/>
      <c r="N4979" s="41"/>
      <c r="O4979" s="41"/>
      <c r="P4979" s="41"/>
      <c r="Q4979" s="41"/>
      <c r="R4979" s="41"/>
      <c r="S4979" s="41"/>
      <c r="T4979" s="41"/>
      <c r="U4979" s="41"/>
      <c r="V4979" s="41"/>
      <c r="W4979" s="41"/>
      <c r="X4979" s="41"/>
      <c r="Y4979" s="43" t="str">
        <f t="shared" si="154"/>
        <v>COMP</v>
      </c>
      <c r="Z4979" s="43">
        <v>2134923</v>
      </c>
      <c r="AA4979" s="43">
        <f t="shared" si="155"/>
        <v>1405734</v>
      </c>
    </row>
    <row r="4980" spans="1:27" x14ac:dyDescent="0.3">
      <c r="A4980" s="43">
        <v>2434293</v>
      </c>
      <c r="B4980" s="43" t="s">
        <v>4497</v>
      </c>
      <c r="C4980" s="43" t="s">
        <v>189</v>
      </c>
      <c r="D4980" s="41"/>
      <c r="E4980" s="43" t="s">
        <v>6263</v>
      </c>
      <c r="F4980" s="43" t="s">
        <v>30</v>
      </c>
      <c r="G4980" s="43">
        <v>18003</v>
      </c>
      <c r="H4980" s="41"/>
      <c r="I4980" s="41"/>
      <c r="J4980" s="43"/>
      <c r="K4980" s="41"/>
      <c r="L4980" s="41"/>
      <c r="M4980" s="41"/>
      <c r="N4980" s="41"/>
      <c r="O4980" s="41"/>
      <c r="P4980" s="41"/>
      <c r="Q4980" s="41"/>
      <c r="R4980" s="41"/>
      <c r="S4980" s="41"/>
      <c r="T4980" s="41"/>
      <c r="U4980" s="41"/>
      <c r="V4980" s="41"/>
      <c r="W4980" s="41"/>
      <c r="X4980" s="41"/>
      <c r="Y4980" s="43" t="str">
        <f t="shared" si="154"/>
        <v/>
      </c>
      <c r="Z4980" s="43">
        <v>1872627</v>
      </c>
      <c r="AA4980" s="43" t="e">
        <f t="shared" si="155"/>
        <v>#N/A</v>
      </c>
    </row>
    <row r="4981" spans="1:27" x14ac:dyDescent="0.3">
      <c r="A4981" s="43">
        <v>1392586</v>
      </c>
      <c r="B4981" s="43" t="s">
        <v>4497</v>
      </c>
      <c r="C4981" s="43" t="s">
        <v>4498</v>
      </c>
      <c r="D4981" s="41"/>
      <c r="E4981" s="43" t="s">
        <v>29</v>
      </c>
      <c r="F4981" s="43" t="s">
        <v>30</v>
      </c>
      <c r="G4981" s="43">
        <v>37024</v>
      </c>
      <c r="H4981" s="41"/>
      <c r="I4981" s="41"/>
      <c r="J4981" s="43"/>
      <c r="K4981" s="41"/>
      <c r="L4981" s="41"/>
      <c r="M4981" s="41"/>
      <c r="N4981" s="41"/>
      <c r="O4981" s="41"/>
      <c r="P4981" s="41"/>
      <c r="Q4981" s="41"/>
      <c r="R4981" s="41"/>
      <c r="S4981" s="41"/>
      <c r="T4981" s="41"/>
      <c r="U4981" s="41"/>
      <c r="V4981" s="41"/>
      <c r="W4981" s="41"/>
      <c r="X4981" s="41"/>
      <c r="Y4981" s="43" t="str">
        <f t="shared" si="154"/>
        <v>COMP</v>
      </c>
      <c r="Z4981" s="43">
        <v>2062298</v>
      </c>
      <c r="AA4981" s="43">
        <f t="shared" si="155"/>
        <v>1392586</v>
      </c>
    </row>
    <row r="4982" spans="1:27" x14ac:dyDescent="0.3">
      <c r="A4982" s="43">
        <v>2406029</v>
      </c>
      <c r="B4982" s="43" t="s">
        <v>4499</v>
      </c>
      <c r="C4982" s="43" t="s">
        <v>951</v>
      </c>
      <c r="D4982" s="41"/>
      <c r="E4982" s="43" t="s">
        <v>29</v>
      </c>
      <c r="F4982" s="43" t="s">
        <v>28</v>
      </c>
      <c r="G4982" s="43">
        <v>37037</v>
      </c>
      <c r="H4982" s="41"/>
      <c r="I4982" s="41"/>
      <c r="J4982" s="43"/>
      <c r="K4982" s="41"/>
      <c r="L4982" s="41"/>
      <c r="M4982" s="41"/>
      <c r="N4982" s="41"/>
      <c r="O4982" s="41"/>
      <c r="P4982" s="41"/>
      <c r="Q4982" s="41"/>
      <c r="R4982" s="41"/>
      <c r="S4982" s="41"/>
      <c r="T4982" s="41"/>
      <c r="U4982" s="41"/>
      <c r="V4982" s="41"/>
      <c r="W4982" s="41"/>
      <c r="X4982" s="41"/>
      <c r="Y4982" s="43" t="str">
        <f t="shared" si="154"/>
        <v>COMP</v>
      </c>
      <c r="Z4982" s="43">
        <v>1119561</v>
      </c>
      <c r="AA4982" s="43">
        <f t="shared" si="155"/>
        <v>2406029</v>
      </c>
    </row>
    <row r="4983" spans="1:27" x14ac:dyDescent="0.3">
      <c r="A4983" s="43">
        <v>133779</v>
      </c>
      <c r="B4983" s="43" t="s">
        <v>4500</v>
      </c>
      <c r="C4983" s="43" t="s">
        <v>508</v>
      </c>
      <c r="D4983" s="41"/>
      <c r="E4983" s="43" t="s">
        <v>6263</v>
      </c>
      <c r="F4983" s="43" t="s">
        <v>28</v>
      </c>
      <c r="G4983" s="43">
        <v>28037</v>
      </c>
      <c r="H4983" s="41"/>
      <c r="I4983" s="41"/>
      <c r="J4983" s="43"/>
      <c r="K4983" s="41"/>
      <c r="L4983" s="41"/>
      <c r="M4983" s="41"/>
      <c r="N4983" s="41"/>
      <c r="O4983" s="41"/>
      <c r="P4983" s="41"/>
      <c r="Q4983" s="41"/>
      <c r="R4983" s="41"/>
      <c r="S4983" s="41"/>
      <c r="T4983" s="41"/>
      <c r="U4983" s="41"/>
      <c r="V4983" s="41"/>
      <c r="W4983" s="41"/>
      <c r="X4983" s="41"/>
      <c r="Y4983" s="43" t="str">
        <f t="shared" si="154"/>
        <v>COMP</v>
      </c>
      <c r="Z4983" s="43">
        <v>688440</v>
      </c>
      <c r="AA4983" s="43">
        <f t="shared" si="155"/>
        <v>133779</v>
      </c>
    </row>
    <row r="4984" spans="1:27" x14ac:dyDescent="0.3">
      <c r="A4984" s="43">
        <v>2292337</v>
      </c>
      <c r="B4984" s="43" t="s">
        <v>4501</v>
      </c>
      <c r="C4984" s="43" t="s">
        <v>1142</v>
      </c>
      <c r="D4984" s="41"/>
      <c r="E4984" s="43" t="s">
        <v>6263</v>
      </c>
      <c r="F4984" s="43" t="s">
        <v>30</v>
      </c>
      <c r="G4984" s="43">
        <v>45038</v>
      </c>
      <c r="H4984" s="41"/>
      <c r="I4984" s="41"/>
      <c r="J4984" s="43"/>
      <c r="K4984" s="41"/>
      <c r="L4984" s="41"/>
      <c r="M4984" s="41"/>
      <c r="N4984" s="41"/>
      <c r="O4984" s="41"/>
      <c r="P4984" s="41"/>
      <c r="Q4984" s="41"/>
      <c r="R4984" s="41"/>
      <c r="S4984" s="41"/>
      <c r="T4984" s="41"/>
      <c r="U4984" s="41"/>
      <c r="V4984" s="41"/>
      <c r="W4984" s="41"/>
      <c r="X4984" s="41"/>
      <c r="Y4984" s="43" t="str">
        <f t="shared" si="154"/>
        <v/>
      </c>
      <c r="Z4984" s="43">
        <v>1768018</v>
      </c>
      <c r="AA4984" s="43" t="e">
        <f t="shared" si="155"/>
        <v>#N/A</v>
      </c>
    </row>
    <row r="4985" spans="1:27" x14ac:dyDescent="0.3">
      <c r="A4985" s="43">
        <v>1314079</v>
      </c>
      <c r="B4985" s="43" t="s">
        <v>4501</v>
      </c>
      <c r="C4985" s="43" t="s">
        <v>2340</v>
      </c>
      <c r="D4985" s="41"/>
      <c r="E4985" s="43" t="s">
        <v>29</v>
      </c>
      <c r="F4985" s="43" t="s">
        <v>28</v>
      </c>
      <c r="G4985" s="43">
        <v>41026</v>
      </c>
      <c r="H4985" s="41"/>
      <c r="I4985" s="41"/>
      <c r="J4985" s="43"/>
      <c r="K4985" s="41"/>
      <c r="L4985" s="41"/>
      <c r="M4985" s="41"/>
      <c r="N4985" s="41"/>
      <c r="O4985" s="41"/>
      <c r="P4985" s="41"/>
      <c r="Q4985" s="41"/>
      <c r="R4985" s="41"/>
      <c r="S4985" s="41"/>
      <c r="T4985" s="41"/>
      <c r="U4985" s="41"/>
      <c r="V4985" s="41"/>
      <c r="W4985" s="41"/>
      <c r="X4985" s="41"/>
      <c r="Y4985" s="43" t="str">
        <f t="shared" si="154"/>
        <v>COMP</v>
      </c>
      <c r="Z4985" s="43">
        <v>1294440</v>
      </c>
      <c r="AA4985" s="43">
        <f t="shared" si="155"/>
        <v>1314079</v>
      </c>
    </row>
    <row r="4986" spans="1:27" x14ac:dyDescent="0.3">
      <c r="A4986" s="43">
        <v>1175185</v>
      </c>
      <c r="B4986" s="43" t="s">
        <v>4502</v>
      </c>
      <c r="C4986" s="43" t="s">
        <v>2328</v>
      </c>
      <c r="D4986" s="41"/>
      <c r="E4986" s="43" t="s">
        <v>6263</v>
      </c>
      <c r="F4986" s="43" t="s">
        <v>30</v>
      </c>
      <c r="G4986" s="43">
        <v>28037</v>
      </c>
      <c r="H4986" s="41"/>
      <c r="I4986" s="41"/>
      <c r="J4986" s="43"/>
      <c r="K4986" s="41"/>
      <c r="L4986" s="41"/>
      <c r="M4986" s="41"/>
      <c r="N4986" s="41"/>
      <c r="O4986" s="41"/>
      <c r="P4986" s="41"/>
      <c r="Q4986" s="41"/>
      <c r="R4986" s="41"/>
      <c r="S4986" s="41"/>
      <c r="T4986" s="41"/>
      <c r="U4986" s="41"/>
      <c r="V4986" s="41"/>
      <c r="W4986" s="41"/>
      <c r="X4986" s="41"/>
      <c r="Y4986" s="43" t="str">
        <f t="shared" si="154"/>
        <v>COMP</v>
      </c>
      <c r="Z4986" s="43">
        <v>1643414</v>
      </c>
      <c r="AA4986" s="43">
        <f t="shared" si="155"/>
        <v>1175185</v>
      </c>
    </row>
    <row r="4987" spans="1:27" x14ac:dyDescent="0.3">
      <c r="A4987" s="43">
        <v>2174811</v>
      </c>
      <c r="B4987" s="43" t="s">
        <v>4503</v>
      </c>
      <c r="C4987" s="43" t="s">
        <v>2733</v>
      </c>
      <c r="D4987" s="41"/>
      <c r="E4987" s="43" t="s">
        <v>6263</v>
      </c>
      <c r="F4987" s="43" t="s">
        <v>28</v>
      </c>
      <c r="G4987" s="43">
        <v>45052</v>
      </c>
      <c r="H4987" s="41"/>
      <c r="I4987" s="41"/>
      <c r="J4987" s="43"/>
      <c r="K4987" s="41"/>
      <c r="L4987" s="41"/>
      <c r="M4987" s="41"/>
      <c r="N4987" s="41"/>
      <c r="O4987" s="41"/>
      <c r="P4987" s="41"/>
      <c r="Q4987" s="41"/>
      <c r="R4987" s="41"/>
      <c r="S4987" s="41"/>
      <c r="T4987" s="41"/>
      <c r="U4987" s="41"/>
      <c r="V4987" s="41"/>
      <c r="W4987" s="41"/>
      <c r="X4987" s="41"/>
      <c r="Y4987" s="43" t="str">
        <f t="shared" si="154"/>
        <v/>
      </c>
      <c r="Z4987" s="43">
        <v>1339160</v>
      </c>
      <c r="AA4987" s="43" t="e">
        <f t="shared" si="155"/>
        <v>#N/A</v>
      </c>
    </row>
    <row r="4988" spans="1:27" x14ac:dyDescent="0.3">
      <c r="A4988" s="43">
        <v>1738672</v>
      </c>
      <c r="B4988" s="43" t="s">
        <v>4504</v>
      </c>
      <c r="C4988" s="43" t="s">
        <v>529</v>
      </c>
      <c r="D4988" s="41"/>
      <c r="E4988" s="43" t="s">
        <v>6263</v>
      </c>
      <c r="F4988" s="43" t="s">
        <v>30</v>
      </c>
      <c r="G4988" s="43">
        <v>45038</v>
      </c>
      <c r="H4988" s="41"/>
      <c r="I4988" s="41"/>
      <c r="J4988" s="43"/>
      <c r="K4988" s="41"/>
      <c r="L4988" s="41"/>
      <c r="M4988" s="41"/>
      <c r="N4988" s="41"/>
      <c r="O4988" s="41"/>
      <c r="P4988" s="41"/>
      <c r="Q4988" s="41"/>
      <c r="R4988" s="41"/>
      <c r="S4988" s="41"/>
      <c r="T4988" s="41"/>
      <c r="U4988" s="41"/>
      <c r="V4988" s="41"/>
      <c r="W4988" s="41"/>
      <c r="X4988" s="41"/>
      <c r="Y4988" s="43" t="str">
        <f t="shared" si="154"/>
        <v/>
      </c>
      <c r="Z4988" s="43">
        <v>184496</v>
      </c>
      <c r="AA4988" s="43" t="e">
        <f t="shared" si="155"/>
        <v>#N/A</v>
      </c>
    </row>
    <row r="4989" spans="1:27" x14ac:dyDescent="0.3">
      <c r="A4989" s="43">
        <v>727835</v>
      </c>
      <c r="B4989" s="43" t="s">
        <v>4504</v>
      </c>
      <c r="C4989" s="43" t="s">
        <v>290</v>
      </c>
      <c r="D4989" s="41"/>
      <c r="E4989" s="43" t="s">
        <v>6263</v>
      </c>
      <c r="F4989" s="43" t="s">
        <v>28</v>
      </c>
      <c r="G4989" s="43">
        <v>28017</v>
      </c>
      <c r="H4989" s="41"/>
      <c r="I4989" s="41"/>
      <c r="J4989" s="43"/>
      <c r="K4989" s="41"/>
      <c r="L4989" s="41"/>
      <c r="M4989" s="41"/>
      <c r="N4989" s="41"/>
      <c r="O4989" s="41"/>
      <c r="P4989" s="41"/>
      <c r="Q4989" s="41"/>
      <c r="R4989" s="41"/>
      <c r="S4989" s="41"/>
      <c r="T4989" s="41"/>
      <c r="U4989" s="41"/>
      <c r="V4989" s="41"/>
      <c r="W4989" s="41"/>
      <c r="X4989" s="41"/>
      <c r="Y4989" s="43" t="str">
        <f t="shared" si="154"/>
        <v>COMP</v>
      </c>
      <c r="Z4989" s="43">
        <v>1771351</v>
      </c>
      <c r="AA4989" s="43">
        <f t="shared" si="155"/>
        <v>727835</v>
      </c>
    </row>
    <row r="4990" spans="1:27" x14ac:dyDescent="0.3">
      <c r="A4990" s="43">
        <v>1294110</v>
      </c>
      <c r="B4990" s="43" t="s">
        <v>4504</v>
      </c>
      <c r="C4990" s="43" t="s">
        <v>4505</v>
      </c>
      <c r="D4990" s="41"/>
      <c r="E4990" s="43" t="s">
        <v>29</v>
      </c>
      <c r="F4990" s="43" t="s">
        <v>30</v>
      </c>
      <c r="G4990" s="43">
        <v>41003</v>
      </c>
      <c r="H4990" s="41"/>
      <c r="I4990" s="41"/>
      <c r="J4990" s="43"/>
      <c r="K4990" s="41"/>
      <c r="L4990" s="41"/>
      <c r="M4990" s="41"/>
      <c r="N4990" s="41"/>
      <c r="O4990" s="41"/>
      <c r="P4990" s="41"/>
      <c r="Q4990" s="41"/>
      <c r="R4990" s="41"/>
      <c r="S4990" s="41"/>
      <c r="T4990" s="41"/>
      <c r="U4990" s="41"/>
      <c r="V4990" s="41"/>
      <c r="W4990" s="41"/>
      <c r="X4990" s="41"/>
      <c r="Y4990" s="43" t="str">
        <f t="shared" si="154"/>
        <v>COMP</v>
      </c>
      <c r="Z4990" s="43">
        <v>1320327</v>
      </c>
      <c r="AA4990" s="43">
        <f t="shared" si="155"/>
        <v>1294110</v>
      </c>
    </row>
    <row r="4991" spans="1:27" x14ac:dyDescent="0.3">
      <c r="A4991" s="43">
        <v>1738671</v>
      </c>
      <c r="B4991" s="43" t="s">
        <v>4504</v>
      </c>
      <c r="C4991" s="43" t="s">
        <v>329</v>
      </c>
      <c r="D4991" s="41"/>
      <c r="E4991" s="43" t="s">
        <v>6263</v>
      </c>
      <c r="F4991" s="43" t="s">
        <v>28</v>
      </c>
      <c r="G4991" s="43">
        <v>45038</v>
      </c>
      <c r="H4991" s="41"/>
      <c r="I4991" s="41"/>
      <c r="J4991" s="43"/>
      <c r="K4991" s="41"/>
      <c r="L4991" s="41"/>
      <c r="M4991" s="41"/>
      <c r="N4991" s="41"/>
      <c r="O4991" s="41"/>
      <c r="P4991" s="41"/>
      <c r="Q4991" s="41"/>
      <c r="R4991" s="41"/>
      <c r="S4991" s="41"/>
      <c r="T4991" s="41"/>
      <c r="U4991" s="41"/>
      <c r="V4991" s="41"/>
      <c r="W4991" s="41"/>
      <c r="X4991" s="41"/>
      <c r="Y4991" s="43" t="str">
        <f t="shared" si="154"/>
        <v/>
      </c>
      <c r="Z4991" s="43">
        <v>2173191</v>
      </c>
      <c r="AA4991" s="43" t="e">
        <f t="shared" si="155"/>
        <v>#N/A</v>
      </c>
    </row>
    <row r="4992" spans="1:27" x14ac:dyDescent="0.3">
      <c r="A4992" s="43">
        <v>363323</v>
      </c>
      <c r="B4992" s="43" t="s">
        <v>4506</v>
      </c>
      <c r="C4992" s="43" t="s">
        <v>425</v>
      </c>
      <c r="D4992" s="41"/>
      <c r="E4992" s="43" t="s">
        <v>6263</v>
      </c>
      <c r="F4992" s="43" t="s">
        <v>28</v>
      </c>
      <c r="G4992" s="43">
        <v>41006</v>
      </c>
      <c r="H4992" s="41"/>
      <c r="I4992" s="41"/>
      <c r="J4992" s="43"/>
      <c r="K4992" s="41"/>
      <c r="L4992" s="41"/>
      <c r="M4992" s="41"/>
      <c r="N4992" s="41"/>
      <c r="O4992" s="41"/>
      <c r="P4992" s="41"/>
      <c r="Q4992" s="41"/>
      <c r="R4992" s="41"/>
      <c r="S4992" s="41"/>
      <c r="T4992" s="41"/>
      <c r="U4992" s="41"/>
      <c r="V4992" s="41"/>
      <c r="W4992" s="41"/>
      <c r="X4992" s="41"/>
      <c r="Y4992" s="43" t="str">
        <f t="shared" si="154"/>
        <v>COMP</v>
      </c>
      <c r="Z4992" s="43">
        <v>108056</v>
      </c>
      <c r="AA4992" s="43">
        <f t="shared" si="155"/>
        <v>363323</v>
      </c>
    </row>
    <row r="4993" spans="1:27" x14ac:dyDescent="0.3">
      <c r="A4993" s="43">
        <v>1502419</v>
      </c>
      <c r="B4993" s="43" t="s">
        <v>4507</v>
      </c>
      <c r="C4993" s="43" t="s">
        <v>427</v>
      </c>
      <c r="D4993" s="41"/>
      <c r="E4993" s="43" t="s">
        <v>6263</v>
      </c>
      <c r="F4993" s="43" t="s">
        <v>28</v>
      </c>
      <c r="G4993" s="43">
        <v>37043</v>
      </c>
      <c r="H4993" s="41"/>
      <c r="I4993" s="41"/>
      <c r="J4993" s="43"/>
      <c r="K4993" s="41"/>
      <c r="L4993" s="41"/>
      <c r="M4993" s="41"/>
      <c r="N4993" s="41"/>
      <c r="O4993" s="41"/>
      <c r="P4993" s="41"/>
      <c r="Q4993" s="41"/>
      <c r="R4993" s="41"/>
      <c r="S4993" s="41"/>
      <c r="T4993" s="41"/>
      <c r="U4993" s="41"/>
      <c r="V4993" s="41"/>
      <c r="W4993" s="41"/>
      <c r="X4993" s="41"/>
      <c r="Y4993" s="43" t="str">
        <f t="shared" si="154"/>
        <v>COMP</v>
      </c>
      <c r="Z4993" s="43">
        <v>487412</v>
      </c>
      <c r="AA4993" s="43">
        <f t="shared" si="155"/>
        <v>1502419</v>
      </c>
    </row>
    <row r="4994" spans="1:27" x14ac:dyDescent="0.3">
      <c r="A4994" s="43">
        <v>580605</v>
      </c>
      <c r="B4994" s="43" t="s">
        <v>4508</v>
      </c>
      <c r="C4994" s="43" t="s">
        <v>936</v>
      </c>
      <c r="D4994" s="41"/>
      <c r="E4994" s="43" t="s">
        <v>29</v>
      </c>
      <c r="F4994" s="43" t="s">
        <v>30</v>
      </c>
      <c r="G4994" s="43">
        <v>41003</v>
      </c>
      <c r="H4994" s="41"/>
      <c r="I4994" s="41"/>
      <c r="J4994" s="43"/>
      <c r="K4994" s="41"/>
      <c r="L4994" s="41"/>
      <c r="M4994" s="41"/>
      <c r="N4994" s="41"/>
      <c r="O4994" s="41"/>
      <c r="P4994" s="41"/>
      <c r="Q4994" s="41"/>
      <c r="R4994" s="41"/>
      <c r="S4994" s="41"/>
      <c r="T4994" s="41"/>
      <c r="U4994" s="41"/>
      <c r="V4994" s="41"/>
      <c r="W4994" s="41"/>
      <c r="X4994" s="41"/>
      <c r="Y4994" s="43" t="str">
        <f t="shared" ref="Y4994:Y5057" si="156">IF(ISERROR(AA4994)=FALSE,"COMP","")</f>
        <v>COMP</v>
      </c>
      <c r="Z4994" s="43">
        <v>180015</v>
      </c>
      <c r="AA4994" s="43">
        <f t="shared" ref="AA4994:AA5057" si="157">VLOOKUP(A4994,Z:Z,1,FALSE)</f>
        <v>580605</v>
      </c>
    </row>
    <row r="4995" spans="1:27" x14ac:dyDescent="0.3">
      <c r="A4995" s="43">
        <v>1993498</v>
      </c>
      <c r="B4995" s="43" t="s">
        <v>4509</v>
      </c>
      <c r="C4995" s="43" t="s">
        <v>922</v>
      </c>
      <c r="D4995" s="41"/>
      <c r="E4995" s="43" t="s">
        <v>6263</v>
      </c>
      <c r="F4995" s="43" t="s">
        <v>30</v>
      </c>
      <c r="G4995" s="43">
        <v>37024</v>
      </c>
      <c r="H4995" s="41"/>
      <c r="I4995" s="41"/>
      <c r="J4995" s="43"/>
      <c r="K4995" s="41"/>
      <c r="L4995" s="41"/>
      <c r="M4995" s="41"/>
      <c r="N4995" s="41"/>
      <c r="O4995" s="41"/>
      <c r="P4995" s="41"/>
      <c r="Q4995" s="41"/>
      <c r="R4995" s="41"/>
      <c r="S4995" s="41"/>
      <c r="T4995" s="41"/>
      <c r="U4995" s="41"/>
      <c r="V4995" s="41"/>
      <c r="W4995" s="41"/>
      <c r="X4995" s="41"/>
      <c r="Y4995" s="43" t="str">
        <f t="shared" si="156"/>
        <v>COMP</v>
      </c>
      <c r="Z4995" s="43">
        <v>1561274</v>
      </c>
      <c r="AA4995" s="43">
        <f t="shared" si="157"/>
        <v>1993498</v>
      </c>
    </row>
    <row r="4996" spans="1:27" x14ac:dyDescent="0.3">
      <c r="A4996" s="43">
        <v>2361795</v>
      </c>
      <c r="B4996" s="43" t="s">
        <v>4510</v>
      </c>
      <c r="C4996" s="43" t="s">
        <v>244</v>
      </c>
      <c r="D4996" s="41"/>
      <c r="E4996" s="43" t="s">
        <v>6263</v>
      </c>
      <c r="F4996" s="43" t="s">
        <v>28</v>
      </c>
      <c r="G4996" s="43">
        <v>45005</v>
      </c>
      <c r="H4996" s="41"/>
      <c r="I4996" s="41"/>
      <c r="J4996" s="43"/>
      <c r="K4996" s="41"/>
      <c r="L4996" s="41"/>
      <c r="M4996" s="41"/>
      <c r="N4996" s="41"/>
      <c r="O4996" s="41"/>
      <c r="P4996" s="41"/>
      <c r="Q4996" s="41"/>
      <c r="R4996" s="41"/>
      <c r="S4996" s="41"/>
      <c r="T4996" s="41"/>
      <c r="U4996" s="41"/>
      <c r="V4996" s="41"/>
      <c r="W4996" s="41"/>
      <c r="X4996" s="41"/>
      <c r="Y4996" s="43" t="str">
        <f t="shared" si="156"/>
        <v/>
      </c>
      <c r="Z4996" s="43">
        <v>1739385</v>
      </c>
      <c r="AA4996" s="43" t="e">
        <f t="shared" si="157"/>
        <v>#N/A</v>
      </c>
    </row>
    <row r="4997" spans="1:27" x14ac:dyDescent="0.3">
      <c r="A4997" s="43">
        <v>2006865</v>
      </c>
      <c r="B4997" s="43" t="s">
        <v>4511</v>
      </c>
      <c r="C4997" s="43" t="s">
        <v>346</v>
      </c>
      <c r="D4997" s="41"/>
      <c r="E4997" s="43" t="s">
        <v>6263</v>
      </c>
      <c r="F4997" s="43" t="s">
        <v>28</v>
      </c>
      <c r="G4997" s="43">
        <v>45010</v>
      </c>
      <c r="H4997" s="41"/>
      <c r="I4997" s="41"/>
      <c r="J4997" s="43"/>
      <c r="K4997" s="41"/>
      <c r="L4997" s="41"/>
      <c r="M4997" s="41"/>
      <c r="N4997" s="41"/>
      <c r="O4997" s="41"/>
      <c r="P4997" s="41"/>
      <c r="Q4997" s="41"/>
      <c r="R4997" s="41"/>
      <c r="S4997" s="41"/>
      <c r="T4997" s="41"/>
      <c r="U4997" s="41"/>
      <c r="V4997" s="41"/>
      <c r="W4997" s="41"/>
      <c r="X4997" s="41"/>
      <c r="Y4997" s="43" t="str">
        <f t="shared" si="156"/>
        <v/>
      </c>
      <c r="Z4997" s="43">
        <v>2266271</v>
      </c>
      <c r="AA4997" s="43" t="e">
        <f t="shared" si="157"/>
        <v>#N/A</v>
      </c>
    </row>
    <row r="4998" spans="1:27" x14ac:dyDescent="0.3">
      <c r="A4998" s="43">
        <v>1673911</v>
      </c>
      <c r="B4998" s="43" t="s">
        <v>4512</v>
      </c>
      <c r="C4998" s="43" t="s">
        <v>408</v>
      </c>
      <c r="D4998" s="41"/>
      <c r="E4998" s="43" t="s">
        <v>6263</v>
      </c>
      <c r="F4998" s="43" t="s">
        <v>30</v>
      </c>
      <c r="G4998" s="43">
        <v>28037</v>
      </c>
      <c r="H4998" s="41"/>
      <c r="I4998" s="41"/>
      <c r="J4998" s="43"/>
      <c r="K4998" s="41"/>
      <c r="L4998" s="41"/>
      <c r="M4998" s="41"/>
      <c r="N4998" s="41"/>
      <c r="O4998" s="41"/>
      <c r="P4998" s="41"/>
      <c r="Q4998" s="41"/>
      <c r="R4998" s="41"/>
      <c r="S4998" s="41"/>
      <c r="T4998" s="41"/>
      <c r="U4998" s="41"/>
      <c r="V4998" s="41"/>
      <c r="W4998" s="41"/>
      <c r="X4998" s="41"/>
      <c r="Y4998" s="43" t="str">
        <f t="shared" si="156"/>
        <v/>
      </c>
      <c r="Z4998" s="43">
        <v>1846188</v>
      </c>
      <c r="AA4998" s="43" t="e">
        <f t="shared" si="157"/>
        <v>#N/A</v>
      </c>
    </row>
    <row r="4999" spans="1:27" x14ac:dyDescent="0.3">
      <c r="A4999" s="43">
        <v>1978507</v>
      </c>
      <c r="B4999" s="43" t="s">
        <v>4513</v>
      </c>
      <c r="C4999" s="43" t="s">
        <v>223</v>
      </c>
      <c r="D4999" s="41"/>
      <c r="E4999" s="43" t="s">
        <v>6263</v>
      </c>
      <c r="F4999" s="43" t="s">
        <v>28</v>
      </c>
      <c r="G4999" s="43">
        <v>37047</v>
      </c>
      <c r="H4999" s="41"/>
      <c r="I4999" s="41"/>
      <c r="J4999" s="43"/>
      <c r="K4999" s="41"/>
      <c r="L4999" s="41"/>
      <c r="M4999" s="41"/>
      <c r="N4999" s="41"/>
      <c r="O4999" s="41"/>
      <c r="P4999" s="41"/>
      <c r="Q4999" s="41"/>
      <c r="R4999" s="41"/>
      <c r="S4999" s="41"/>
      <c r="T4999" s="41"/>
      <c r="U4999" s="41"/>
      <c r="V4999" s="41"/>
      <c r="W4999" s="41"/>
      <c r="X4999" s="41"/>
      <c r="Y4999" s="43" t="str">
        <f t="shared" si="156"/>
        <v/>
      </c>
      <c r="Z4999" s="43">
        <v>2381339</v>
      </c>
      <c r="AA4999" s="43" t="e">
        <f t="shared" si="157"/>
        <v>#N/A</v>
      </c>
    </row>
    <row r="5000" spans="1:27" x14ac:dyDescent="0.3">
      <c r="A5000" s="43">
        <v>2427333</v>
      </c>
      <c r="B5000" s="43" t="s">
        <v>4514</v>
      </c>
      <c r="C5000" s="43" t="s">
        <v>190</v>
      </c>
      <c r="D5000" s="41"/>
      <c r="E5000" s="43" t="s">
        <v>29</v>
      </c>
      <c r="F5000" s="43" t="s">
        <v>28</v>
      </c>
      <c r="G5000" s="43">
        <v>45050</v>
      </c>
      <c r="H5000" s="41"/>
      <c r="I5000" s="41"/>
      <c r="J5000" s="43"/>
      <c r="K5000" s="41"/>
      <c r="L5000" s="41"/>
      <c r="M5000" s="41"/>
      <c r="N5000" s="41"/>
      <c r="O5000" s="41"/>
      <c r="P5000" s="41"/>
      <c r="Q5000" s="41"/>
      <c r="R5000" s="41"/>
      <c r="S5000" s="41"/>
      <c r="T5000" s="41"/>
      <c r="U5000" s="41"/>
      <c r="V5000" s="41"/>
      <c r="W5000" s="41"/>
      <c r="X5000" s="41"/>
      <c r="Y5000" s="43" t="str">
        <f t="shared" si="156"/>
        <v>COMP</v>
      </c>
      <c r="Z5000" s="43">
        <v>1459753</v>
      </c>
      <c r="AA5000" s="43">
        <f t="shared" si="157"/>
        <v>2427333</v>
      </c>
    </row>
    <row r="5001" spans="1:27" x14ac:dyDescent="0.3">
      <c r="A5001" s="43">
        <v>479917</v>
      </c>
      <c r="B5001" s="43" t="s">
        <v>4514</v>
      </c>
      <c r="C5001" s="43" t="s">
        <v>1885</v>
      </c>
      <c r="D5001" s="41"/>
      <c r="E5001" s="43" t="s">
        <v>6263</v>
      </c>
      <c r="F5001" s="43" t="s">
        <v>30</v>
      </c>
      <c r="G5001" s="43">
        <v>45045</v>
      </c>
      <c r="H5001" s="41"/>
      <c r="I5001" s="41"/>
      <c r="J5001" s="43"/>
      <c r="K5001" s="41"/>
      <c r="L5001" s="41"/>
      <c r="M5001" s="41"/>
      <c r="N5001" s="41"/>
      <c r="O5001" s="41"/>
      <c r="P5001" s="41"/>
      <c r="Q5001" s="41"/>
      <c r="R5001" s="41"/>
      <c r="S5001" s="41"/>
      <c r="T5001" s="41"/>
      <c r="U5001" s="41"/>
      <c r="V5001" s="41"/>
      <c r="W5001" s="41"/>
      <c r="X5001" s="41"/>
      <c r="Y5001" s="43" t="str">
        <f t="shared" si="156"/>
        <v/>
      </c>
      <c r="Z5001" s="43">
        <v>2346584</v>
      </c>
      <c r="AA5001" s="43" t="e">
        <f t="shared" si="157"/>
        <v>#N/A</v>
      </c>
    </row>
    <row r="5002" spans="1:27" x14ac:dyDescent="0.3">
      <c r="A5002" s="43">
        <v>727099</v>
      </c>
      <c r="B5002" s="43" t="s">
        <v>4514</v>
      </c>
      <c r="C5002" s="43" t="s">
        <v>466</v>
      </c>
      <c r="D5002" s="41"/>
      <c r="E5002" s="43" t="s">
        <v>6263</v>
      </c>
      <c r="F5002" s="43" t="s">
        <v>28</v>
      </c>
      <c r="G5002" s="43">
        <v>36003</v>
      </c>
      <c r="H5002" s="41"/>
      <c r="I5002" s="41"/>
      <c r="J5002" s="43"/>
      <c r="K5002" s="41"/>
      <c r="L5002" s="41"/>
      <c r="M5002" s="41"/>
      <c r="N5002" s="41"/>
      <c r="O5002" s="41"/>
      <c r="P5002" s="41"/>
      <c r="Q5002" s="41"/>
      <c r="R5002" s="41"/>
      <c r="S5002" s="41"/>
      <c r="T5002" s="41"/>
      <c r="U5002" s="41"/>
      <c r="V5002" s="41"/>
      <c r="W5002" s="41"/>
      <c r="X5002" s="41"/>
      <c r="Y5002" s="43" t="str">
        <f t="shared" si="156"/>
        <v/>
      </c>
      <c r="Z5002" s="43">
        <v>454302</v>
      </c>
      <c r="AA5002" s="43" t="e">
        <f t="shared" si="157"/>
        <v>#N/A</v>
      </c>
    </row>
    <row r="5003" spans="1:27" x14ac:dyDescent="0.3">
      <c r="A5003" s="43">
        <v>1966221</v>
      </c>
      <c r="B5003" s="43" t="s">
        <v>4514</v>
      </c>
      <c r="C5003" s="43" t="s">
        <v>648</v>
      </c>
      <c r="D5003" s="41"/>
      <c r="E5003" s="43" t="s">
        <v>6263</v>
      </c>
      <c r="F5003" s="43" t="s">
        <v>30</v>
      </c>
      <c r="G5003" s="43">
        <v>28017</v>
      </c>
      <c r="H5003" s="41"/>
      <c r="I5003" s="41"/>
      <c r="J5003" s="43"/>
      <c r="K5003" s="41"/>
      <c r="L5003" s="41"/>
      <c r="M5003" s="41"/>
      <c r="N5003" s="41"/>
      <c r="O5003" s="41"/>
      <c r="P5003" s="41"/>
      <c r="Q5003" s="41"/>
      <c r="R5003" s="41"/>
      <c r="S5003" s="41"/>
      <c r="T5003" s="41"/>
      <c r="U5003" s="41"/>
      <c r="V5003" s="41"/>
      <c r="W5003" s="41"/>
      <c r="X5003" s="41"/>
      <c r="Y5003" s="43" t="str">
        <f t="shared" si="156"/>
        <v/>
      </c>
      <c r="Z5003" s="43">
        <v>2359321</v>
      </c>
      <c r="AA5003" s="43" t="e">
        <f t="shared" si="157"/>
        <v>#N/A</v>
      </c>
    </row>
    <row r="5004" spans="1:27" x14ac:dyDescent="0.3">
      <c r="A5004" s="43">
        <v>2177058</v>
      </c>
      <c r="B5004" s="43" t="s">
        <v>4514</v>
      </c>
      <c r="C5004" s="43" t="s">
        <v>2881</v>
      </c>
      <c r="D5004" s="41"/>
      <c r="E5004" s="43" t="s">
        <v>29</v>
      </c>
      <c r="F5004" s="43" t="s">
        <v>28</v>
      </c>
      <c r="G5004" s="43">
        <v>36003</v>
      </c>
      <c r="H5004" s="41"/>
      <c r="I5004" s="41"/>
      <c r="J5004" s="43"/>
      <c r="K5004" s="41"/>
      <c r="L5004" s="41"/>
      <c r="M5004" s="41"/>
      <c r="N5004" s="41"/>
      <c r="O5004" s="41"/>
      <c r="P5004" s="41"/>
      <c r="Q5004" s="41"/>
      <c r="R5004" s="41"/>
      <c r="S5004" s="41"/>
      <c r="T5004" s="41"/>
      <c r="U5004" s="41"/>
      <c r="V5004" s="41"/>
      <c r="W5004" s="41"/>
      <c r="X5004" s="41"/>
      <c r="Y5004" s="43" t="str">
        <f t="shared" si="156"/>
        <v>COMP</v>
      </c>
      <c r="Z5004" s="43">
        <v>2214781</v>
      </c>
      <c r="AA5004" s="43">
        <f t="shared" si="157"/>
        <v>2177058</v>
      </c>
    </row>
    <row r="5005" spans="1:27" x14ac:dyDescent="0.3">
      <c r="A5005" s="43">
        <v>2401134</v>
      </c>
      <c r="B5005" s="43" t="s">
        <v>4514</v>
      </c>
      <c r="C5005" s="43" t="s">
        <v>4309</v>
      </c>
      <c r="D5005" s="41"/>
      <c r="E5005" s="43" t="s">
        <v>35</v>
      </c>
      <c r="F5005" s="43" t="s">
        <v>28</v>
      </c>
      <c r="G5005" s="43">
        <v>37023</v>
      </c>
      <c r="H5005" s="41"/>
      <c r="I5005" s="41"/>
      <c r="J5005" s="43"/>
      <c r="K5005" s="41"/>
      <c r="L5005" s="41"/>
      <c r="M5005" s="41"/>
      <c r="N5005" s="41"/>
      <c r="O5005" s="41"/>
      <c r="P5005" s="41"/>
      <c r="Q5005" s="41"/>
      <c r="R5005" s="41"/>
      <c r="S5005" s="41"/>
      <c r="T5005" s="41"/>
      <c r="U5005" s="41"/>
      <c r="V5005" s="41"/>
      <c r="W5005" s="41"/>
      <c r="X5005" s="41"/>
      <c r="Y5005" s="43" t="str">
        <f t="shared" si="156"/>
        <v>COMP</v>
      </c>
      <c r="Z5005" s="43">
        <v>1150777</v>
      </c>
      <c r="AA5005" s="43">
        <f t="shared" si="157"/>
        <v>2401134</v>
      </c>
    </row>
    <row r="5006" spans="1:27" x14ac:dyDescent="0.3">
      <c r="A5006" s="43">
        <v>2312861</v>
      </c>
      <c r="B5006" s="43" t="s">
        <v>4514</v>
      </c>
      <c r="C5006" s="43" t="s">
        <v>191</v>
      </c>
      <c r="D5006" s="41"/>
      <c r="E5006" s="43" t="s">
        <v>6263</v>
      </c>
      <c r="F5006" s="43" t="s">
        <v>30</v>
      </c>
      <c r="G5006" s="43">
        <v>45009</v>
      </c>
      <c r="H5006" s="41"/>
      <c r="I5006" s="41"/>
      <c r="J5006" s="43"/>
      <c r="K5006" s="41"/>
      <c r="L5006" s="41"/>
      <c r="M5006" s="41"/>
      <c r="N5006" s="41"/>
      <c r="O5006" s="41"/>
      <c r="P5006" s="41"/>
      <c r="Q5006" s="41"/>
      <c r="R5006" s="41"/>
      <c r="S5006" s="41"/>
      <c r="T5006" s="41"/>
      <c r="U5006" s="41"/>
      <c r="V5006" s="41"/>
      <c r="W5006" s="41"/>
      <c r="X5006" s="41"/>
      <c r="Y5006" s="43" t="str">
        <f t="shared" si="156"/>
        <v/>
      </c>
      <c r="Z5006" s="43">
        <v>2282367</v>
      </c>
      <c r="AA5006" s="43" t="e">
        <f t="shared" si="157"/>
        <v>#N/A</v>
      </c>
    </row>
    <row r="5007" spans="1:27" x14ac:dyDescent="0.3">
      <c r="A5007" s="43">
        <v>1611974</v>
      </c>
      <c r="B5007" s="43" t="s">
        <v>4514</v>
      </c>
      <c r="C5007" s="43" t="s">
        <v>530</v>
      </c>
      <c r="D5007" s="41"/>
      <c r="E5007" s="43" t="s">
        <v>6263</v>
      </c>
      <c r="F5007" s="43" t="s">
        <v>30</v>
      </c>
      <c r="G5007" s="43">
        <v>36003</v>
      </c>
      <c r="H5007" s="41"/>
      <c r="I5007" s="41"/>
      <c r="J5007" s="43"/>
      <c r="K5007" s="41"/>
      <c r="L5007" s="41"/>
      <c r="M5007" s="41"/>
      <c r="N5007" s="41"/>
      <c r="O5007" s="41"/>
      <c r="P5007" s="41"/>
      <c r="Q5007" s="41"/>
      <c r="R5007" s="41"/>
      <c r="S5007" s="41"/>
      <c r="T5007" s="41"/>
      <c r="U5007" s="41"/>
      <c r="V5007" s="41"/>
      <c r="W5007" s="41"/>
      <c r="X5007" s="41"/>
      <c r="Y5007" s="43" t="str">
        <f t="shared" si="156"/>
        <v/>
      </c>
      <c r="Z5007" s="43">
        <v>1849238</v>
      </c>
      <c r="AA5007" s="43" t="e">
        <f t="shared" si="157"/>
        <v>#N/A</v>
      </c>
    </row>
    <row r="5008" spans="1:27" x14ac:dyDescent="0.3">
      <c r="A5008" s="43">
        <v>2402620</v>
      </c>
      <c r="B5008" s="43" t="s">
        <v>4514</v>
      </c>
      <c r="C5008" s="43" t="s">
        <v>681</v>
      </c>
      <c r="D5008" s="41"/>
      <c r="E5008" s="43" t="s">
        <v>6263</v>
      </c>
      <c r="F5008" s="43" t="s">
        <v>30</v>
      </c>
      <c r="G5008" s="43">
        <v>45038</v>
      </c>
      <c r="H5008" s="41"/>
      <c r="I5008" s="41"/>
      <c r="J5008" s="43"/>
      <c r="K5008" s="41"/>
      <c r="L5008" s="41"/>
      <c r="M5008" s="41"/>
      <c r="N5008" s="41"/>
      <c r="O5008" s="41"/>
      <c r="P5008" s="41"/>
      <c r="Q5008" s="41"/>
      <c r="R5008" s="41"/>
      <c r="S5008" s="41"/>
      <c r="T5008" s="41"/>
      <c r="U5008" s="41"/>
      <c r="V5008" s="41"/>
      <c r="W5008" s="41"/>
      <c r="X5008" s="41"/>
      <c r="Y5008" s="43" t="str">
        <f t="shared" si="156"/>
        <v/>
      </c>
      <c r="Z5008" s="43">
        <v>2085289</v>
      </c>
      <c r="AA5008" s="43" t="e">
        <f t="shared" si="157"/>
        <v>#N/A</v>
      </c>
    </row>
    <row r="5009" spans="1:27" x14ac:dyDescent="0.3">
      <c r="A5009" s="43">
        <v>1910304</v>
      </c>
      <c r="B5009" s="43" t="s">
        <v>4514</v>
      </c>
      <c r="C5009" s="43" t="s">
        <v>346</v>
      </c>
      <c r="D5009" s="41"/>
      <c r="E5009" s="43" t="s">
        <v>6263</v>
      </c>
      <c r="F5009" s="43" t="s">
        <v>28</v>
      </c>
      <c r="G5009" s="43">
        <v>45038</v>
      </c>
      <c r="H5009" s="41"/>
      <c r="I5009" s="41"/>
      <c r="J5009" s="43"/>
      <c r="K5009" s="41"/>
      <c r="L5009" s="41"/>
      <c r="M5009" s="41"/>
      <c r="N5009" s="41"/>
      <c r="O5009" s="41"/>
      <c r="P5009" s="41"/>
      <c r="Q5009" s="41"/>
      <c r="R5009" s="41"/>
      <c r="S5009" s="41"/>
      <c r="T5009" s="41"/>
      <c r="U5009" s="41"/>
      <c r="V5009" s="41"/>
      <c r="W5009" s="41"/>
      <c r="X5009" s="41"/>
      <c r="Y5009" s="43" t="str">
        <f t="shared" si="156"/>
        <v/>
      </c>
      <c r="Z5009" s="43">
        <v>1469960</v>
      </c>
      <c r="AA5009" s="43" t="e">
        <f t="shared" si="157"/>
        <v>#N/A</v>
      </c>
    </row>
    <row r="5010" spans="1:27" x14ac:dyDescent="0.3">
      <c r="A5010" s="43">
        <v>2067284</v>
      </c>
      <c r="B5010" s="43" t="s">
        <v>4514</v>
      </c>
      <c r="C5010" s="43" t="s">
        <v>4515</v>
      </c>
      <c r="D5010" s="41"/>
      <c r="E5010" s="43" t="s">
        <v>6263</v>
      </c>
      <c r="F5010" s="43" t="s">
        <v>28</v>
      </c>
      <c r="G5010" s="43">
        <v>37023</v>
      </c>
      <c r="H5010" s="41"/>
      <c r="I5010" s="41"/>
      <c r="J5010" s="43"/>
      <c r="K5010" s="41"/>
      <c r="L5010" s="41"/>
      <c r="M5010" s="41"/>
      <c r="N5010" s="41"/>
      <c r="O5010" s="41"/>
      <c r="P5010" s="41"/>
      <c r="Q5010" s="41"/>
      <c r="R5010" s="41"/>
      <c r="S5010" s="41"/>
      <c r="T5010" s="41"/>
      <c r="U5010" s="41"/>
      <c r="V5010" s="41"/>
      <c r="W5010" s="41"/>
      <c r="X5010" s="41"/>
      <c r="Y5010" s="43" t="str">
        <f t="shared" si="156"/>
        <v/>
      </c>
      <c r="Z5010" s="43">
        <v>1234291</v>
      </c>
      <c r="AA5010" s="43" t="e">
        <f t="shared" si="157"/>
        <v>#N/A</v>
      </c>
    </row>
    <row r="5011" spans="1:27" x14ac:dyDescent="0.3">
      <c r="A5011" s="43">
        <v>1621835</v>
      </c>
      <c r="B5011" s="43" t="s">
        <v>4516</v>
      </c>
      <c r="C5011" s="43" t="s">
        <v>620</v>
      </c>
      <c r="D5011" s="41"/>
      <c r="E5011" s="43" t="s">
        <v>6263</v>
      </c>
      <c r="F5011" s="43" t="s">
        <v>30</v>
      </c>
      <c r="G5011" s="43">
        <v>37021</v>
      </c>
      <c r="H5011" s="41"/>
      <c r="I5011" s="41"/>
      <c r="J5011" s="43"/>
      <c r="K5011" s="41"/>
      <c r="L5011" s="41"/>
      <c r="M5011" s="41"/>
      <c r="N5011" s="41"/>
      <c r="O5011" s="41"/>
      <c r="P5011" s="41"/>
      <c r="Q5011" s="41"/>
      <c r="R5011" s="41"/>
      <c r="S5011" s="41"/>
      <c r="T5011" s="41"/>
      <c r="U5011" s="41"/>
      <c r="V5011" s="41"/>
      <c r="W5011" s="41"/>
      <c r="X5011" s="41"/>
      <c r="Y5011" s="43" t="str">
        <f t="shared" si="156"/>
        <v/>
      </c>
      <c r="Z5011" s="43">
        <v>1375362</v>
      </c>
      <c r="AA5011" s="43" t="e">
        <f t="shared" si="157"/>
        <v>#N/A</v>
      </c>
    </row>
    <row r="5012" spans="1:27" x14ac:dyDescent="0.3">
      <c r="A5012" s="43">
        <v>1374007</v>
      </c>
      <c r="B5012" s="43" t="s">
        <v>4517</v>
      </c>
      <c r="C5012" s="43" t="s">
        <v>492</v>
      </c>
      <c r="D5012" s="41"/>
      <c r="E5012" s="43" t="s">
        <v>6263</v>
      </c>
      <c r="F5012" s="43" t="s">
        <v>30</v>
      </c>
      <c r="G5012" s="43">
        <v>41032</v>
      </c>
      <c r="H5012" s="41"/>
      <c r="I5012" s="41"/>
      <c r="J5012" s="43"/>
      <c r="K5012" s="41"/>
      <c r="L5012" s="41"/>
      <c r="M5012" s="41"/>
      <c r="N5012" s="41"/>
      <c r="O5012" s="41"/>
      <c r="P5012" s="41"/>
      <c r="Q5012" s="41"/>
      <c r="R5012" s="41"/>
      <c r="S5012" s="41"/>
      <c r="T5012" s="41"/>
      <c r="U5012" s="41"/>
      <c r="V5012" s="41"/>
      <c r="W5012" s="41"/>
      <c r="X5012" s="41"/>
      <c r="Y5012" s="43" t="str">
        <f t="shared" si="156"/>
        <v/>
      </c>
      <c r="Z5012" s="43">
        <v>969801</v>
      </c>
      <c r="AA5012" s="43" t="e">
        <f t="shared" si="157"/>
        <v>#N/A</v>
      </c>
    </row>
    <row r="5013" spans="1:27" x14ac:dyDescent="0.3">
      <c r="A5013" s="43">
        <v>2352225</v>
      </c>
      <c r="B5013" s="43" t="s">
        <v>4518</v>
      </c>
      <c r="C5013" s="43" t="s">
        <v>421</v>
      </c>
      <c r="D5013" s="41"/>
      <c r="E5013" s="43" t="s">
        <v>6263</v>
      </c>
      <c r="F5013" s="43" t="s">
        <v>30</v>
      </c>
      <c r="G5013" s="43">
        <v>37021</v>
      </c>
      <c r="H5013" s="41"/>
      <c r="I5013" s="41"/>
      <c r="J5013" s="43"/>
      <c r="K5013" s="41"/>
      <c r="L5013" s="41"/>
      <c r="M5013" s="41"/>
      <c r="N5013" s="41"/>
      <c r="O5013" s="41"/>
      <c r="P5013" s="41"/>
      <c r="Q5013" s="41"/>
      <c r="R5013" s="41"/>
      <c r="S5013" s="41"/>
      <c r="T5013" s="41"/>
      <c r="U5013" s="41"/>
      <c r="V5013" s="41"/>
      <c r="W5013" s="41"/>
      <c r="X5013" s="41"/>
      <c r="Y5013" s="43" t="str">
        <f t="shared" si="156"/>
        <v/>
      </c>
      <c r="Z5013" s="43">
        <v>1400878</v>
      </c>
      <c r="AA5013" s="43" t="e">
        <f t="shared" si="157"/>
        <v>#N/A</v>
      </c>
    </row>
    <row r="5014" spans="1:27" x14ac:dyDescent="0.3">
      <c r="A5014" s="43">
        <v>2300222</v>
      </c>
      <c r="B5014" s="43" t="s">
        <v>4519</v>
      </c>
      <c r="C5014" s="43" t="s">
        <v>1971</v>
      </c>
      <c r="D5014" s="41"/>
      <c r="E5014" s="43" t="s">
        <v>29</v>
      </c>
      <c r="F5014" s="43" t="s">
        <v>28</v>
      </c>
      <c r="G5014" s="43">
        <v>45041</v>
      </c>
      <c r="H5014" s="41"/>
      <c r="I5014" s="41"/>
      <c r="J5014" s="43"/>
      <c r="K5014" s="41"/>
      <c r="L5014" s="41"/>
      <c r="M5014" s="41"/>
      <c r="N5014" s="41"/>
      <c r="O5014" s="41"/>
      <c r="P5014" s="41"/>
      <c r="Q5014" s="41"/>
      <c r="R5014" s="41"/>
      <c r="S5014" s="41"/>
      <c r="T5014" s="41"/>
      <c r="U5014" s="41"/>
      <c r="V5014" s="41"/>
      <c r="W5014" s="41"/>
      <c r="X5014" s="41"/>
      <c r="Y5014" s="43" t="str">
        <f t="shared" si="156"/>
        <v/>
      </c>
      <c r="Z5014" s="43">
        <v>1058732</v>
      </c>
      <c r="AA5014" s="43" t="e">
        <f t="shared" si="157"/>
        <v>#N/A</v>
      </c>
    </row>
    <row r="5015" spans="1:27" x14ac:dyDescent="0.3">
      <c r="A5015" s="43">
        <v>1535686</v>
      </c>
      <c r="B5015" s="43" t="s">
        <v>4520</v>
      </c>
      <c r="C5015" s="43" t="s">
        <v>942</v>
      </c>
      <c r="D5015" s="41"/>
      <c r="E5015" s="43" t="s">
        <v>6263</v>
      </c>
      <c r="F5015" s="43" t="s">
        <v>28</v>
      </c>
      <c r="G5015" s="43">
        <v>37045</v>
      </c>
      <c r="H5015" s="41"/>
      <c r="I5015" s="41"/>
      <c r="J5015" s="43"/>
      <c r="K5015" s="41"/>
      <c r="L5015" s="41"/>
      <c r="M5015" s="41"/>
      <c r="N5015" s="41"/>
      <c r="O5015" s="41"/>
      <c r="P5015" s="41"/>
      <c r="Q5015" s="41"/>
      <c r="R5015" s="41"/>
      <c r="S5015" s="41"/>
      <c r="T5015" s="41"/>
      <c r="U5015" s="41"/>
      <c r="V5015" s="41"/>
      <c r="W5015" s="41"/>
      <c r="X5015" s="41"/>
      <c r="Y5015" s="43" t="str">
        <f t="shared" si="156"/>
        <v/>
      </c>
      <c r="Z5015" s="43">
        <v>1280934</v>
      </c>
      <c r="AA5015" s="43" t="e">
        <f t="shared" si="157"/>
        <v>#N/A</v>
      </c>
    </row>
    <row r="5016" spans="1:27" x14ac:dyDescent="0.3">
      <c r="A5016" s="43">
        <v>2382754</v>
      </c>
      <c r="B5016" s="43" t="s">
        <v>4521</v>
      </c>
      <c r="C5016" s="43" t="s">
        <v>545</v>
      </c>
      <c r="D5016" s="41"/>
      <c r="E5016" s="43" t="s">
        <v>34</v>
      </c>
      <c r="F5016" s="43" t="s">
        <v>30</v>
      </c>
      <c r="G5016" s="43">
        <v>37045</v>
      </c>
      <c r="H5016" s="41"/>
      <c r="I5016" s="41"/>
      <c r="J5016" s="43"/>
      <c r="K5016" s="41"/>
      <c r="L5016" s="41"/>
      <c r="M5016" s="41"/>
      <c r="N5016" s="41"/>
      <c r="O5016" s="41"/>
      <c r="P5016" s="41"/>
      <c r="Q5016" s="41"/>
      <c r="R5016" s="41"/>
      <c r="S5016" s="41"/>
      <c r="T5016" s="41"/>
      <c r="U5016" s="41"/>
      <c r="V5016" s="41"/>
      <c r="W5016" s="41"/>
      <c r="X5016" s="41"/>
      <c r="Y5016" s="43" t="str">
        <f t="shared" si="156"/>
        <v>COMP</v>
      </c>
      <c r="Z5016" s="43">
        <v>1698877</v>
      </c>
      <c r="AA5016" s="43">
        <f t="shared" si="157"/>
        <v>2382754</v>
      </c>
    </row>
    <row r="5017" spans="1:27" x14ac:dyDescent="0.3">
      <c r="A5017" s="43">
        <v>1900071</v>
      </c>
      <c r="B5017" s="43" t="s">
        <v>4522</v>
      </c>
      <c r="C5017" s="43" t="s">
        <v>1730</v>
      </c>
      <c r="D5017" s="41"/>
      <c r="E5017" s="43" t="s">
        <v>6263</v>
      </c>
      <c r="F5017" s="43" t="s">
        <v>30</v>
      </c>
      <c r="G5017" s="43">
        <v>45010</v>
      </c>
      <c r="H5017" s="41"/>
      <c r="I5017" s="41"/>
      <c r="J5017" s="43"/>
      <c r="K5017" s="41"/>
      <c r="L5017" s="41"/>
      <c r="M5017" s="41"/>
      <c r="N5017" s="41"/>
      <c r="O5017" s="41"/>
      <c r="P5017" s="41"/>
      <c r="Q5017" s="41"/>
      <c r="R5017" s="41"/>
      <c r="S5017" s="41"/>
      <c r="T5017" s="41"/>
      <c r="U5017" s="41"/>
      <c r="V5017" s="41"/>
      <c r="W5017" s="41"/>
      <c r="X5017" s="41"/>
      <c r="Y5017" s="43" t="str">
        <f t="shared" si="156"/>
        <v/>
      </c>
      <c r="Z5017" s="43">
        <v>1564969</v>
      </c>
      <c r="AA5017" s="43" t="e">
        <f t="shared" si="157"/>
        <v>#N/A</v>
      </c>
    </row>
    <row r="5018" spans="1:27" x14ac:dyDescent="0.3">
      <c r="A5018" s="43">
        <v>1584645</v>
      </c>
      <c r="B5018" s="43" t="s">
        <v>4523</v>
      </c>
      <c r="C5018" s="43" t="s">
        <v>1316</v>
      </c>
      <c r="D5018" s="41"/>
      <c r="E5018" s="43" t="s">
        <v>35</v>
      </c>
      <c r="F5018" s="43" t="s">
        <v>28</v>
      </c>
      <c r="G5018" s="43">
        <v>45009</v>
      </c>
      <c r="H5018" s="41"/>
      <c r="I5018" s="41"/>
      <c r="J5018" s="43"/>
      <c r="K5018" s="41"/>
      <c r="L5018" s="41"/>
      <c r="M5018" s="41"/>
      <c r="N5018" s="41"/>
      <c r="O5018" s="41"/>
      <c r="P5018" s="41"/>
      <c r="Q5018" s="41"/>
      <c r="R5018" s="41"/>
      <c r="S5018" s="41"/>
      <c r="T5018" s="41"/>
      <c r="U5018" s="41"/>
      <c r="V5018" s="41"/>
      <c r="W5018" s="41"/>
      <c r="X5018" s="41"/>
      <c r="Y5018" s="43" t="str">
        <f t="shared" si="156"/>
        <v>COMP</v>
      </c>
      <c r="Z5018" s="43">
        <v>601363</v>
      </c>
      <c r="AA5018" s="43">
        <f t="shared" si="157"/>
        <v>1584645</v>
      </c>
    </row>
    <row r="5019" spans="1:27" x14ac:dyDescent="0.3">
      <c r="A5019" s="43">
        <v>2404598</v>
      </c>
      <c r="B5019" s="43" t="s">
        <v>4524</v>
      </c>
      <c r="C5019" s="43" t="s">
        <v>290</v>
      </c>
      <c r="D5019" s="41"/>
      <c r="E5019" s="43" t="s">
        <v>6263</v>
      </c>
      <c r="F5019" s="43" t="s">
        <v>28</v>
      </c>
      <c r="G5019" s="43">
        <v>45045</v>
      </c>
      <c r="H5019" s="41"/>
      <c r="I5019" s="41"/>
      <c r="J5019" s="43"/>
      <c r="K5019" s="41"/>
      <c r="L5019" s="41"/>
      <c r="M5019" s="41"/>
      <c r="N5019" s="41"/>
      <c r="O5019" s="41"/>
      <c r="P5019" s="41"/>
      <c r="Q5019" s="41"/>
      <c r="R5019" s="41"/>
      <c r="S5019" s="41"/>
      <c r="T5019" s="41"/>
      <c r="U5019" s="41"/>
      <c r="V5019" s="41"/>
      <c r="W5019" s="41"/>
      <c r="X5019" s="41"/>
      <c r="Y5019" s="43" t="str">
        <f t="shared" si="156"/>
        <v>COMP</v>
      </c>
      <c r="Z5019" s="43">
        <v>1912082</v>
      </c>
      <c r="AA5019" s="43">
        <f t="shared" si="157"/>
        <v>2404598</v>
      </c>
    </row>
    <row r="5020" spans="1:27" x14ac:dyDescent="0.3">
      <c r="A5020" s="43">
        <v>1644242</v>
      </c>
      <c r="B5020" s="43" t="s">
        <v>4525</v>
      </c>
      <c r="C5020" s="43" t="s">
        <v>618</v>
      </c>
      <c r="D5020" s="41"/>
      <c r="E5020" s="43" t="s">
        <v>6263</v>
      </c>
      <c r="F5020" s="43" t="s">
        <v>28</v>
      </c>
      <c r="G5020" s="43">
        <v>28024</v>
      </c>
      <c r="H5020" s="41"/>
      <c r="I5020" s="41"/>
      <c r="J5020" s="43"/>
      <c r="K5020" s="41"/>
      <c r="L5020" s="41"/>
      <c r="M5020" s="41"/>
      <c r="N5020" s="41"/>
      <c r="O5020" s="41"/>
      <c r="P5020" s="41"/>
      <c r="Q5020" s="41"/>
      <c r="R5020" s="41"/>
      <c r="S5020" s="41"/>
      <c r="T5020" s="41"/>
      <c r="U5020" s="41"/>
      <c r="V5020" s="41"/>
      <c r="W5020" s="41"/>
      <c r="X5020" s="41"/>
      <c r="Y5020" s="43" t="str">
        <f t="shared" si="156"/>
        <v>COMP</v>
      </c>
      <c r="Z5020" s="43">
        <v>768328</v>
      </c>
      <c r="AA5020" s="43">
        <f t="shared" si="157"/>
        <v>1644242</v>
      </c>
    </row>
    <row r="5021" spans="1:27" x14ac:dyDescent="0.3">
      <c r="A5021" s="43">
        <v>1818653</v>
      </c>
      <c r="B5021" s="43" t="s">
        <v>4526</v>
      </c>
      <c r="C5021" s="43" t="s">
        <v>161</v>
      </c>
      <c r="D5021" s="41"/>
      <c r="E5021" s="43" t="s">
        <v>35</v>
      </c>
      <c r="F5021" s="43" t="s">
        <v>28</v>
      </c>
      <c r="G5021" s="43">
        <v>37024</v>
      </c>
      <c r="H5021" s="41"/>
      <c r="I5021" s="41"/>
      <c r="J5021" s="43"/>
      <c r="K5021" s="41"/>
      <c r="L5021" s="41"/>
      <c r="M5021" s="41"/>
      <c r="N5021" s="41"/>
      <c r="O5021" s="41"/>
      <c r="P5021" s="41"/>
      <c r="Q5021" s="41"/>
      <c r="R5021" s="41"/>
      <c r="S5021" s="41"/>
      <c r="T5021" s="41"/>
      <c r="U5021" s="41"/>
      <c r="V5021" s="41"/>
      <c r="W5021" s="41"/>
      <c r="X5021" s="41"/>
      <c r="Y5021" s="43" t="str">
        <f t="shared" si="156"/>
        <v>COMP</v>
      </c>
      <c r="Z5021" s="43">
        <v>2427983</v>
      </c>
      <c r="AA5021" s="43">
        <f t="shared" si="157"/>
        <v>1818653</v>
      </c>
    </row>
    <row r="5022" spans="1:27" x14ac:dyDescent="0.3">
      <c r="A5022" s="43">
        <v>2232630</v>
      </c>
      <c r="B5022" s="43" t="s">
        <v>6298</v>
      </c>
      <c r="C5022" s="43" t="s">
        <v>4527</v>
      </c>
      <c r="D5022" s="41"/>
      <c r="E5022" s="43" t="s">
        <v>6263</v>
      </c>
      <c r="F5022" s="43" t="s">
        <v>30</v>
      </c>
      <c r="G5022" s="43">
        <v>28037</v>
      </c>
      <c r="H5022" s="41"/>
      <c r="I5022" s="41"/>
      <c r="J5022" s="43"/>
      <c r="K5022" s="41"/>
      <c r="L5022" s="41"/>
      <c r="M5022" s="41"/>
      <c r="N5022" s="41"/>
      <c r="O5022" s="41"/>
      <c r="P5022" s="41"/>
      <c r="Q5022" s="41"/>
      <c r="R5022" s="41"/>
      <c r="S5022" s="41"/>
      <c r="T5022" s="41"/>
      <c r="U5022" s="41"/>
      <c r="V5022" s="41"/>
      <c r="W5022" s="41"/>
      <c r="X5022" s="41"/>
      <c r="Y5022" s="43" t="str">
        <f t="shared" si="156"/>
        <v/>
      </c>
      <c r="Z5022" s="43">
        <v>224050</v>
      </c>
      <c r="AA5022" s="43" t="e">
        <f t="shared" si="157"/>
        <v>#N/A</v>
      </c>
    </row>
    <row r="5023" spans="1:27" x14ac:dyDescent="0.3">
      <c r="A5023" s="43">
        <v>2419811</v>
      </c>
      <c r="B5023" s="43" t="s">
        <v>4528</v>
      </c>
      <c r="C5023" s="43" t="s">
        <v>1514</v>
      </c>
      <c r="D5023" s="41"/>
      <c r="E5023" s="43" t="s">
        <v>6263</v>
      </c>
      <c r="F5023" s="43" t="s">
        <v>30</v>
      </c>
      <c r="G5023" s="43">
        <v>37024</v>
      </c>
      <c r="H5023" s="41"/>
      <c r="I5023" s="41"/>
      <c r="J5023" s="43"/>
      <c r="K5023" s="41"/>
      <c r="L5023" s="41"/>
      <c r="M5023" s="41"/>
      <c r="N5023" s="41"/>
      <c r="O5023" s="41"/>
      <c r="P5023" s="41"/>
      <c r="Q5023" s="41"/>
      <c r="R5023" s="41"/>
      <c r="S5023" s="41"/>
      <c r="T5023" s="41"/>
      <c r="U5023" s="41"/>
      <c r="V5023" s="41"/>
      <c r="W5023" s="41"/>
      <c r="X5023" s="41"/>
      <c r="Y5023" s="43" t="str">
        <f t="shared" si="156"/>
        <v/>
      </c>
      <c r="Z5023" s="43">
        <v>1344711</v>
      </c>
      <c r="AA5023" s="43" t="e">
        <f t="shared" si="157"/>
        <v>#N/A</v>
      </c>
    </row>
    <row r="5024" spans="1:27" x14ac:dyDescent="0.3">
      <c r="A5024" s="43">
        <v>323078</v>
      </c>
      <c r="B5024" s="43" t="s">
        <v>4529</v>
      </c>
      <c r="C5024" s="43" t="s">
        <v>1885</v>
      </c>
      <c r="D5024" s="41"/>
      <c r="E5024" s="43" t="s">
        <v>6263</v>
      </c>
      <c r="F5024" s="43" t="s">
        <v>30</v>
      </c>
      <c r="G5024" s="43">
        <v>28030</v>
      </c>
      <c r="H5024" s="41"/>
      <c r="I5024" s="41"/>
      <c r="J5024" s="43"/>
      <c r="K5024" s="41"/>
      <c r="L5024" s="41"/>
      <c r="M5024" s="41"/>
      <c r="N5024" s="41"/>
      <c r="O5024" s="41"/>
      <c r="P5024" s="41"/>
      <c r="Q5024" s="41"/>
      <c r="R5024" s="41"/>
      <c r="S5024" s="41"/>
      <c r="T5024" s="41"/>
      <c r="U5024" s="41"/>
      <c r="V5024" s="41"/>
      <c r="W5024" s="41"/>
      <c r="X5024" s="41"/>
      <c r="Y5024" s="43" t="str">
        <f t="shared" si="156"/>
        <v>COMP</v>
      </c>
      <c r="Z5024" s="43">
        <v>1680588</v>
      </c>
      <c r="AA5024" s="43">
        <f t="shared" si="157"/>
        <v>323078</v>
      </c>
    </row>
    <row r="5025" spans="1:27" x14ac:dyDescent="0.3">
      <c r="A5025" s="43">
        <v>2371214</v>
      </c>
      <c r="B5025" s="43" t="s">
        <v>4530</v>
      </c>
      <c r="C5025" s="43" t="s">
        <v>656</v>
      </c>
      <c r="D5025" s="41"/>
      <c r="E5025" s="43" t="s">
        <v>6263</v>
      </c>
      <c r="F5025" s="43" t="s">
        <v>28</v>
      </c>
      <c r="G5025" s="43">
        <v>36011</v>
      </c>
      <c r="H5025" s="41"/>
      <c r="I5025" s="41"/>
      <c r="J5025" s="43"/>
      <c r="K5025" s="41"/>
      <c r="L5025" s="41"/>
      <c r="M5025" s="41"/>
      <c r="N5025" s="41"/>
      <c r="O5025" s="41"/>
      <c r="P5025" s="41"/>
      <c r="Q5025" s="41"/>
      <c r="R5025" s="41"/>
      <c r="S5025" s="41"/>
      <c r="T5025" s="41"/>
      <c r="U5025" s="41"/>
      <c r="V5025" s="41"/>
      <c r="W5025" s="41"/>
      <c r="X5025" s="41"/>
      <c r="Y5025" s="43" t="str">
        <f t="shared" si="156"/>
        <v/>
      </c>
      <c r="Z5025" s="43">
        <v>1877659</v>
      </c>
      <c r="AA5025" s="43" t="e">
        <f t="shared" si="157"/>
        <v>#N/A</v>
      </c>
    </row>
    <row r="5026" spans="1:27" x14ac:dyDescent="0.3">
      <c r="A5026" s="43">
        <v>2421228</v>
      </c>
      <c r="B5026" s="43" t="s">
        <v>4531</v>
      </c>
      <c r="C5026" s="43" t="s">
        <v>4532</v>
      </c>
      <c r="D5026" s="41"/>
      <c r="E5026" s="43" t="s">
        <v>6263</v>
      </c>
      <c r="F5026" s="43" t="s">
        <v>30</v>
      </c>
      <c r="G5026" s="43">
        <v>36011</v>
      </c>
      <c r="H5026" s="41"/>
      <c r="I5026" s="41"/>
      <c r="J5026" s="43"/>
      <c r="K5026" s="41"/>
      <c r="L5026" s="41"/>
      <c r="M5026" s="41"/>
      <c r="N5026" s="41"/>
      <c r="O5026" s="41"/>
      <c r="P5026" s="41"/>
      <c r="Q5026" s="41"/>
      <c r="R5026" s="41"/>
      <c r="S5026" s="41"/>
      <c r="T5026" s="41"/>
      <c r="U5026" s="41"/>
      <c r="V5026" s="41"/>
      <c r="W5026" s="41"/>
      <c r="X5026" s="41"/>
      <c r="Y5026" s="43" t="str">
        <f t="shared" si="156"/>
        <v/>
      </c>
      <c r="Z5026" s="43">
        <v>1463074</v>
      </c>
      <c r="AA5026" s="43" t="e">
        <f t="shared" si="157"/>
        <v>#N/A</v>
      </c>
    </row>
    <row r="5027" spans="1:27" x14ac:dyDescent="0.3">
      <c r="A5027" s="43">
        <v>2397194</v>
      </c>
      <c r="B5027" s="43" t="s">
        <v>4533</v>
      </c>
      <c r="C5027" s="43" t="s">
        <v>4534</v>
      </c>
      <c r="D5027" s="41"/>
      <c r="E5027" s="43" t="s">
        <v>6263</v>
      </c>
      <c r="F5027" s="43" t="s">
        <v>30</v>
      </c>
      <c r="G5027" s="43">
        <v>45016</v>
      </c>
      <c r="H5027" s="41"/>
      <c r="I5027" s="41"/>
      <c r="J5027" s="43"/>
      <c r="K5027" s="41"/>
      <c r="L5027" s="41"/>
      <c r="M5027" s="41"/>
      <c r="N5027" s="41"/>
      <c r="O5027" s="41"/>
      <c r="P5027" s="41"/>
      <c r="Q5027" s="41"/>
      <c r="R5027" s="41"/>
      <c r="S5027" s="41"/>
      <c r="T5027" s="41"/>
      <c r="U5027" s="41"/>
      <c r="V5027" s="41"/>
      <c r="W5027" s="41"/>
      <c r="X5027" s="41"/>
      <c r="Y5027" s="43" t="str">
        <f t="shared" si="156"/>
        <v/>
      </c>
      <c r="Z5027" s="43">
        <v>151523</v>
      </c>
      <c r="AA5027" s="43" t="e">
        <f t="shared" si="157"/>
        <v>#N/A</v>
      </c>
    </row>
    <row r="5028" spans="1:27" x14ac:dyDescent="0.3">
      <c r="A5028" s="43">
        <v>1349636</v>
      </c>
      <c r="B5028" s="43" t="s">
        <v>4535</v>
      </c>
      <c r="C5028" s="43" t="s">
        <v>303</v>
      </c>
      <c r="D5028" s="41"/>
      <c r="E5028" s="43" t="s">
        <v>6263</v>
      </c>
      <c r="F5028" s="43" t="s">
        <v>28</v>
      </c>
      <c r="G5028" s="43">
        <v>45009</v>
      </c>
      <c r="H5028" s="41"/>
      <c r="I5028" s="41"/>
      <c r="J5028" s="43"/>
      <c r="K5028" s="41"/>
      <c r="L5028" s="41"/>
      <c r="M5028" s="41"/>
      <c r="N5028" s="41"/>
      <c r="O5028" s="41"/>
      <c r="P5028" s="41"/>
      <c r="Q5028" s="41"/>
      <c r="R5028" s="41"/>
      <c r="S5028" s="41"/>
      <c r="T5028" s="41"/>
      <c r="U5028" s="41"/>
      <c r="V5028" s="41"/>
      <c r="W5028" s="41"/>
      <c r="X5028" s="41"/>
      <c r="Y5028" s="43" t="str">
        <f t="shared" si="156"/>
        <v/>
      </c>
      <c r="Z5028" s="43">
        <v>1202777</v>
      </c>
      <c r="AA5028" s="43" t="e">
        <f t="shared" si="157"/>
        <v>#N/A</v>
      </c>
    </row>
    <row r="5029" spans="1:27" x14ac:dyDescent="0.3">
      <c r="A5029" s="43">
        <v>2341288</v>
      </c>
      <c r="B5029" s="43" t="s">
        <v>4536</v>
      </c>
      <c r="C5029" s="43" t="s">
        <v>697</v>
      </c>
      <c r="D5029" s="41"/>
      <c r="E5029" s="43" t="s">
        <v>35</v>
      </c>
      <c r="F5029" s="43" t="s">
        <v>30</v>
      </c>
      <c r="G5029" s="43">
        <v>37021</v>
      </c>
      <c r="H5029" s="41"/>
      <c r="I5029" s="41"/>
      <c r="J5029" s="43"/>
      <c r="K5029" s="41"/>
      <c r="L5029" s="41"/>
      <c r="M5029" s="41"/>
      <c r="N5029" s="41"/>
      <c r="O5029" s="41"/>
      <c r="P5029" s="41"/>
      <c r="Q5029" s="41"/>
      <c r="R5029" s="41"/>
      <c r="S5029" s="41"/>
      <c r="T5029" s="41"/>
      <c r="U5029" s="41"/>
      <c r="V5029" s="41"/>
      <c r="W5029" s="41"/>
      <c r="X5029" s="41"/>
      <c r="Y5029" s="43" t="str">
        <f t="shared" si="156"/>
        <v>COMP</v>
      </c>
      <c r="Z5029" s="43">
        <v>279685</v>
      </c>
      <c r="AA5029" s="43">
        <f t="shared" si="157"/>
        <v>2341288</v>
      </c>
    </row>
    <row r="5030" spans="1:27" x14ac:dyDescent="0.3">
      <c r="A5030" s="43">
        <v>2435586</v>
      </c>
      <c r="B5030" s="43" t="s">
        <v>4537</v>
      </c>
      <c r="C5030" s="43" t="s">
        <v>4538</v>
      </c>
      <c r="D5030" s="41"/>
      <c r="E5030" s="43" t="s">
        <v>6263</v>
      </c>
      <c r="F5030" s="43" t="s">
        <v>30</v>
      </c>
      <c r="G5030" s="43">
        <v>37024</v>
      </c>
      <c r="H5030" s="41"/>
      <c r="I5030" s="41"/>
      <c r="J5030" s="43"/>
      <c r="K5030" s="41"/>
      <c r="L5030" s="41"/>
      <c r="M5030" s="41"/>
      <c r="N5030" s="41"/>
      <c r="O5030" s="41"/>
      <c r="P5030" s="41"/>
      <c r="Q5030" s="41"/>
      <c r="R5030" s="41"/>
      <c r="S5030" s="41"/>
      <c r="T5030" s="41"/>
      <c r="U5030" s="41"/>
      <c r="V5030" s="41"/>
      <c r="W5030" s="41"/>
      <c r="X5030" s="41"/>
      <c r="Y5030" s="43" t="str">
        <f t="shared" si="156"/>
        <v/>
      </c>
      <c r="Z5030" s="43">
        <v>1459106</v>
      </c>
      <c r="AA5030" s="43" t="e">
        <f t="shared" si="157"/>
        <v>#N/A</v>
      </c>
    </row>
    <row r="5031" spans="1:27" x14ac:dyDescent="0.3">
      <c r="A5031" s="43">
        <v>385718</v>
      </c>
      <c r="B5031" s="43" t="s">
        <v>4539</v>
      </c>
      <c r="C5031" s="43" t="s">
        <v>466</v>
      </c>
      <c r="D5031" s="41"/>
      <c r="E5031" s="43" t="s">
        <v>6263</v>
      </c>
      <c r="F5031" s="43" t="s">
        <v>28</v>
      </c>
      <c r="G5031" s="43">
        <v>41012</v>
      </c>
      <c r="H5031" s="41"/>
      <c r="I5031" s="41"/>
      <c r="J5031" s="43"/>
      <c r="K5031" s="41"/>
      <c r="L5031" s="41"/>
      <c r="M5031" s="41"/>
      <c r="N5031" s="41"/>
      <c r="O5031" s="41"/>
      <c r="P5031" s="41"/>
      <c r="Q5031" s="41"/>
      <c r="R5031" s="41"/>
      <c r="S5031" s="41"/>
      <c r="T5031" s="41"/>
      <c r="U5031" s="41"/>
      <c r="V5031" s="41"/>
      <c r="W5031" s="41"/>
      <c r="X5031" s="41"/>
      <c r="Y5031" s="43" t="str">
        <f t="shared" si="156"/>
        <v/>
      </c>
      <c r="Z5031" s="43">
        <v>2356368</v>
      </c>
      <c r="AA5031" s="43" t="e">
        <f t="shared" si="157"/>
        <v>#N/A</v>
      </c>
    </row>
    <row r="5032" spans="1:27" x14ac:dyDescent="0.3">
      <c r="A5032" s="43">
        <v>695772</v>
      </c>
      <c r="B5032" s="43" t="s">
        <v>4539</v>
      </c>
      <c r="C5032" s="43" t="s">
        <v>250</v>
      </c>
      <c r="D5032" s="41"/>
      <c r="E5032" s="43" t="s">
        <v>6263</v>
      </c>
      <c r="F5032" s="43" t="s">
        <v>28</v>
      </c>
      <c r="G5032" s="43">
        <v>41024</v>
      </c>
      <c r="H5032" s="41"/>
      <c r="I5032" s="41"/>
      <c r="J5032" s="43"/>
      <c r="K5032" s="41"/>
      <c r="L5032" s="41"/>
      <c r="M5032" s="41"/>
      <c r="N5032" s="41"/>
      <c r="O5032" s="41"/>
      <c r="P5032" s="41"/>
      <c r="Q5032" s="41"/>
      <c r="R5032" s="41"/>
      <c r="S5032" s="41"/>
      <c r="T5032" s="41"/>
      <c r="U5032" s="41"/>
      <c r="V5032" s="41"/>
      <c r="W5032" s="41"/>
      <c r="X5032" s="41"/>
      <c r="Y5032" s="43" t="str">
        <f t="shared" si="156"/>
        <v>COMP</v>
      </c>
      <c r="Z5032" s="43">
        <v>1972480</v>
      </c>
      <c r="AA5032" s="43">
        <f t="shared" si="157"/>
        <v>695772</v>
      </c>
    </row>
    <row r="5033" spans="1:27" x14ac:dyDescent="0.3">
      <c r="A5033" s="43">
        <v>1378393</v>
      </c>
      <c r="B5033" s="43" t="s">
        <v>4540</v>
      </c>
      <c r="C5033" s="43" t="s">
        <v>803</v>
      </c>
      <c r="D5033" s="41"/>
      <c r="E5033" s="43" t="s">
        <v>6263</v>
      </c>
      <c r="F5033" s="43" t="s">
        <v>30</v>
      </c>
      <c r="G5033" s="43">
        <v>41002</v>
      </c>
      <c r="H5033" s="41"/>
      <c r="I5033" s="41"/>
      <c r="J5033" s="43"/>
      <c r="K5033" s="41"/>
      <c r="L5033" s="41"/>
      <c r="M5033" s="41"/>
      <c r="N5033" s="41"/>
      <c r="O5033" s="41"/>
      <c r="P5033" s="41"/>
      <c r="Q5033" s="41"/>
      <c r="R5033" s="41"/>
      <c r="S5033" s="41"/>
      <c r="T5033" s="41"/>
      <c r="U5033" s="41"/>
      <c r="V5033" s="41"/>
      <c r="W5033" s="41"/>
      <c r="X5033" s="41"/>
      <c r="Y5033" s="43" t="str">
        <f t="shared" si="156"/>
        <v/>
      </c>
      <c r="Z5033" s="43">
        <v>1371056</v>
      </c>
      <c r="AA5033" s="43" t="e">
        <f t="shared" si="157"/>
        <v>#N/A</v>
      </c>
    </row>
    <row r="5034" spans="1:27" x14ac:dyDescent="0.3">
      <c r="A5034" s="43">
        <v>1619143</v>
      </c>
      <c r="B5034" s="43" t="s">
        <v>4540</v>
      </c>
      <c r="C5034" s="43" t="s">
        <v>469</v>
      </c>
      <c r="D5034" s="41"/>
      <c r="E5034" s="43" t="s">
        <v>6263</v>
      </c>
      <c r="F5034" s="43" t="s">
        <v>28</v>
      </c>
      <c r="G5034" s="43">
        <v>41002</v>
      </c>
      <c r="H5034" s="41"/>
      <c r="I5034" s="41"/>
      <c r="J5034" s="43"/>
      <c r="K5034" s="41"/>
      <c r="L5034" s="41"/>
      <c r="M5034" s="41"/>
      <c r="N5034" s="41"/>
      <c r="O5034" s="41"/>
      <c r="P5034" s="41"/>
      <c r="Q5034" s="41"/>
      <c r="R5034" s="41"/>
      <c r="S5034" s="41"/>
      <c r="T5034" s="41"/>
      <c r="U5034" s="41"/>
      <c r="V5034" s="41"/>
      <c r="W5034" s="41"/>
      <c r="X5034" s="41"/>
      <c r="Y5034" s="43" t="str">
        <f t="shared" si="156"/>
        <v/>
      </c>
      <c r="Z5034" s="43">
        <v>1519440</v>
      </c>
      <c r="AA5034" s="43" t="e">
        <f t="shared" si="157"/>
        <v>#N/A</v>
      </c>
    </row>
    <row r="5035" spans="1:27" x14ac:dyDescent="0.3">
      <c r="A5035" s="43">
        <v>1753875</v>
      </c>
      <c r="B5035" s="43" t="s">
        <v>4541</v>
      </c>
      <c r="C5035" s="43" t="s">
        <v>694</v>
      </c>
      <c r="D5035" s="41"/>
      <c r="E5035" s="43" t="s">
        <v>31</v>
      </c>
      <c r="F5035" s="43" t="s">
        <v>30</v>
      </c>
      <c r="G5035" s="43">
        <v>36003</v>
      </c>
      <c r="H5035" s="41"/>
      <c r="I5035" s="41"/>
      <c r="J5035" s="43"/>
      <c r="K5035" s="41"/>
      <c r="L5035" s="41"/>
      <c r="M5035" s="41"/>
      <c r="N5035" s="41"/>
      <c r="O5035" s="41"/>
      <c r="P5035" s="41"/>
      <c r="Q5035" s="41"/>
      <c r="R5035" s="41"/>
      <c r="S5035" s="41"/>
      <c r="T5035" s="41"/>
      <c r="U5035" s="41"/>
      <c r="V5035" s="41"/>
      <c r="W5035" s="41"/>
      <c r="X5035" s="41"/>
      <c r="Y5035" s="43" t="str">
        <f t="shared" si="156"/>
        <v>COMP</v>
      </c>
      <c r="Z5035" s="43">
        <v>2071005</v>
      </c>
      <c r="AA5035" s="43">
        <f t="shared" si="157"/>
        <v>1753875</v>
      </c>
    </row>
    <row r="5036" spans="1:27" x14ac:dyDescent="0.3">
      <c r="A5036" s="43">
        <v>2089682</v>
      </c>
      <c r="B5036" s="43" t="s">
        <v>4541</v>
      </c>
      <c r="C5036" s="43" t="s">
        <v>297</v>
      </c>
      <c r="D5036" s="41"/>
      <c r="E5036" s="43" t="s">
        <v>29</v>
      </c>
      <c r="F5036" s="43" t="s">
        <v>30</v>
      </c>
      <c r="G5036" s="43">
        <v>37015</v>
      </c>
      <c r="H5036" s="41"/>
      <c r="I5036" s="41"/>
      <c r="J5036" s="43"/>
      <c r="K5036" s="41"/>
      <c r="L5036" s="41"/>
      <c r="M5036" s="41"/>
      <c r="N5036" s="41"/>
      <c r="O5036" s="41"/>
      <c r="P5036" s="41"/>
      <c r="Q5036" s="41"/>
      <c r="R5036" s="41"/>
      <c r="S5036" s="41"/>
      <c r="T5036" s="41"/>
      <c r="U5036" s="41"/>
      <c r="V5036" s="41"/>
      <c r="W5036" s="41"/>
      <c r="X5036" s="41"/>
      <c r="Y5036" s="43" t="str">
        <f t="shared" si="156"/>
        <v>COMP</v>
      </c>
      <c r="Z5036" s="43">
        <v>1053698</v>
      </c>
      <c r="AA5036" s="43">
        <f t="shared" si="157"/>
        <v>2089682</v>
      </c>
    </row>
    <row r="5037" spans="1:27" x14ac:dyDescent="0.3">
      <c r="A5037" s="43">
        <v>1993522</v>
      </c>
      <c r="B5037" s="43" t="s">
        <v>4542</v>
      </c>
      <c r="C5037" s="43" t="s">
        <v>171</v>
      </c>
      <c r="D5037" s="41"/>
      <c r="E5037" s="43" t="s">
        <v>6263</v>
      </c>
      <c r="F5037" s="43" t="s">
        <v>30</v>
      </c>
      <c r="G5037" s="43">
        <v>37024</v>
      </c>
      <c r="H5037" s="41"/>
      <c r="I5037" s="41"/>
      <c r="J5037" s="43"/>
      <c r="K5037" s="41"/>
      <c r="L5037" s="41"/>
      <c r="M5037" s="41"/>
      <c r="N5037" s="41"/>
      <c r="O5037" s="41"/>
      <c r="P5037" s="41"/>
      <c r="Q5037" s="41"/>
      <c r="R5037" s="41"/>
      <c r="S5037" s="41"/>
      <c r="T5037" s="41"/>
      <c r="U5037" s="41"/>
      <c r="V5037" s="41"/>
      <c r="W5037" s="41"/>
      <c r="X5037" s="41"/>
      <c r="Y5037" s="43" t="str">
        <f t="shared" si="156"/>
        <v/>
      </c>
      <c r="Z5037" s="43">
        <v>2276208</v>
      </c>
      <c r="AA5037" s="43" t="e">
        <f t="shared" si="157"/>
        <v>#N/A</v>
      </c>
    </row>
    <row r="5038" spans="1:27" x14ac:dyDescent="0.3">
      <c r="A5038" s="43">
        <v>2202202</v>
      </c>
      <c r="B5038" s="43" t="s">
        <v>4543</v>
      </c>
      <c r="C5038" s="43" t="s">
        <v>887</v>
      </c>
      <c r="D5038" s="41"/>
      <c r="E5038" s="43" t="s">
        <v>29</v>
      </c>
      <c r="F5038" s="43" t="s">
        <v>28</v>
      </c>
      <c r="G5038" s="43">
        <v>41012</v>
      </c>
      <c r="H5038" s="41"/>
      <c r="I5038" s="41"/>
      <c r="J5038" s="43"/>
      <c r="K5038" s="41"/>
      <c r="L5038" s="41"/>
      <c r="M5038" s="41"/>
      <c r="N5038" s="41"/>
      <c r="O5038" s="41"/>
      <c r="P5038" s="41"/>
      <c r="Q5038" s="41"/>
      <c r="R5038" s="41"/>
      <c r="S5038" s="41"/>
      <c r="T5038" s="41"/>
      <c r="U5038" s="41"/>
      <c r="V5038" s="41"/>
      <c r="W5038" s="41"/>
      <c r="X5038" s="41"/>
      <c r="Y5038" s="43" t="str">
        <f t="shared" si="156"/>
        <v>COMP</v>
      </c>
      <c r="Z5038" s="43">
        <v>2435249</v>
      </c>
      <c r="AA5038" s="43">
        <f t="shared" si="157"/>
        <v>2202202</v>
      </c>
    </row>
    <row r="5039" spans="1:27" x14ac:dyDescent="0.3">
      <c r="A5039" s="43">
        <v>1929293</v>
      </c>
      <c r="B5039" s="43" t="s">
        <v>4544</v>
      </c>
      <c r="C5039" s="43" t="s">
        <v>355</v>
      </c>
      <c r="D5039" s="41"/>
      <c r="E5039" s="43" t="s">
        <v>29</v>
      </c>
      <c r="F5039" s="43" t="s">
        <v>30</v>
      </c>
      <c r="G5039" s="43">
        <v>45003</v>
      </c>
      <c r="H5039" s="41"/>
      <c r="I5039" s="41"/>
      <c r="J5039" s="43"/>
      <c r="K5039" s="41"/>
      <c r="L5039" s="41"/>
      <c r="M5039" s="41"/>
      <c r="N5039" s="41"/>
      <c r="O5039" s="41"/>
      <c r="P5039" s="41"/>
      <c r="Q5039" s="41"/>
      <c r="R5039" s="41"/>
      <c r="S5039" s="41"/>
      <c r="T5039" s="41"/>
      <c r="U5039" s="41"/>
      <c r="V5039" s="41"/>
      <c r="W5039" s="41"/>
      <c r="X5039" s="41"/>
      <c r="Y5039" s="43" t="str">
        <f t="shared" si="156"/>
        <v>COMP</v>
      </c>
      <c r="Z5039" s="43">
        <v>1653017</v>
      </c>
      <c r="AA5039" s="43">
        <f t="shared" si="157"/>
        <v>1929293</v>
      </c>
    </row>
    <row r="5040" spans="1:27" x14ac:dyDescent="0.3">
      <c r="A5040" s="43">
        <v>1436233</v>
      </c>
      <c r="B5040" s="43" t="s">
        <v>4545</v>
      </c>
      <c r="C5040" s="43" t="s">
        <v>4546</v>
      </c>
      <c r="D5040" s="41"/>
      <c r="E5040" s="43" t="s">
        <v>34</v>
      </c>
      <c r="F5040" s="43" t="s">
        <v>30</v>
      </c>
      <c r="G5040" s="43">
        <v>37017</v>
      </c>
      <c r="H5040" s="41"/>
      <c r="I5040" s="41"/>
      <c r="J5040" s="43"/>
      <c r="K5040" s="41"/>
      <c r="L5040" s="41"/>
      <c r="M5040" s="41"/>
      <c r="N5040" s="41"/>
      <c r="O5040" s="41"/>
      <c r="P5040" s="41"/>
      <c r="Q5040" s="41"/>
      <c r="R5040" s="41"/>
      <c r="S5040" s="41"/>
      <c r="T5040" s="41"/>
      <c r="U5040" s="41"/>
      <c r="V5040" s="41"/>
      <c r="W5040" s="41"/>
      <c r="X5040" s="41"/>
      <c r="Y5040" s="43" t="str">
        <f t="shared" si="156"/>
        <v>COMP</v>
      </c>
      <c r="Z5040" s="43">
        <v>2192842</v>
      </c>
      <c r="AA5040" s="43">
        <f t="shared" si="157"/>
        <v>1436233</v>
      </c>
    </row>
    <row r="5041" spans="1:27" x14ac:dyDescent="0.3">
      <c r="A5041" s="43">
        <v>2350539</v>
      </c>
      <c r="B5041" s="43" t="s">
        <v>4547</v>
      </c>
      <c r="C5041" s="43" t="s">
        <v>223</v>
      </c>
      <c r="D5041" s="41"/>
      <c r="E5041" s="43" t="s">
        <v>6263</v>
      </c>
      <c r="F5041" s="43" t="s">
        <v>28</v>
      </c>
      <c r="G5041" s="43">
        <v>36014</v>
      </c>
      <c r="H5041" s="41"/>
      <c r="I5041" s="41"/>
      <c r="J5041" s="43"/>
      <c r="K5041" s="41"/>
      <c r="L5041" s="41"/>
      <c r="M5041" s="41"/>
      <c r="N5041" s="41"/>
      <c r="O5041" s="41"/>
      <c r="P5041" s="41"/>
      <c r="Q5041" s="41"/>
      <c r="R5041" s="41"/>
      <c r="S5041" s="41"/>
      <c r="T5041" s="41"/>
      <c r="U5041" s="41"/>
      <c r="V5041" s="41"/>
      <c r="W5041" s="41"/>
      <c r="X5041" s="41"/>
      <c r="Y5041" s="43" t="str">
        <f t="shared" si="156"/>
        <v>COMP</v>
      </c>
      <c r="Z5041" s="43">
        <v>1774463</v>
      </c>
      <c r="AA5041" s="43">
        <f t="shared" si="157"/>
        <v>2350539</v>
      </c>
    </row>
    <row r="5042" spans="1:27" x14ac:dyDescent="0.3">
      <c r="A5042" s="43">
        <v>2341150</v>
      </c>
      <c r="B5042" s="43" t="s">
        <v>4547</v>
      </c>
      <c r="C5042" s="43" t="s">
        <v>223</v>
      </c>
      <c r="D5042" s="41"/>
      <c r="E5042" s="43" t="s">
        <v>6263</v>
      </c>
      <c r="F5042" s="43" t="s">
        <v>28</v>
      </c>
      <c r="G5042" s="43">
        <v>45050</v>
      </c>
      <c r="H5042" s="41"/>
      <c r="I5042" s="41"/>
      <c r="J5042" s="43"/>
      <c r="K5042" s="41"/>
      <c r="L5042" s="41"/>
      <c r="M5042" s="41"/>
      <c r="N5042" s="41"/>
      <c r="O5042" s="41"/>
      <c r="P5042" s="41"/>
      <c r="Q5042" s="41"/>
      <c r="R5042" s="41"/>
      <c r="S5042" s="41"/>
      <c r="T5042" s="41"/>
      <c r="U5042" s="41"/>
      <c r="V5042" s="41"/>
      <c r="W5042" s="41"/>
      <c r="X5042" s="41"/>
      <c r="Y5042" s="43" t="str">
        <f t="shared" si="156"/>
        <v>COMP</v>
      </c>
      <c r="Z5042" s="43">
        <v>1745515</v>
      </c>
      <c r="AA5042" s="43">
        <f t="shared" si="157"/>
        <v>2341150</v>
      </c>
    </row>
    <row r="5043" spans="1:27" x14ac:dyDescent="0.3">
      <c r="A5043" s="43">
        <v>1213272</v>
      </c>
      <c r="B5043" s="43" t="s">
        <v>4547</v>
      </c>
      <c r="C5043" s="43" t="s">
        <v>223</v>
      </c>
      <c r="D5043" s="41"/>
      <c r="E5043" s="43" t="s">
        <v>6263</v>
      </c>
      <c r="F5043" s="43" t="s">
        <v>28</v>
      </c>
      <c r="G5043" s="43">
        <v>37015</v>
      </c>
      <c r="H5043" s="41"/>
      <c r="I5043" s="41"/>
      <c r="J5043" s="43"/>
      <c r="K5043" s="41"/>
      <c r="L5043" s="41"/>
      <c r="M5043" s="41"/>
      <c r="N5043" s="41"/>
      <c r="O5043" s="41"/>
      <c r="P5043" s="41"/>
      <c r="Q5043" s="41"/>
      <c r="R5043" s="41"/>
      <c r="S5043" s="41"/>
      <c r="T5043" s="41"/>
      <c r="U5043" s="41"/>
      <c r="V5043" s="41"/>
      <c r="W5043" s="41"/>
      <c r="X5043" s="41"/>
      <c r="Y5043" s="43" t="str">
        <f t="shared" si="156"/>
        <v>COMP</v>
      </c>
      <c r="Z5043" s="43">
        <v>1890953</v>
      </c>
      <c r="AA5043" s="43">
        <f t="shared" si="157"/>
        <v>1213272</v>
      </c>
    </row>
    <row r="5044" spans="1:27" x14ac:dyDescent="0.3">
      <c r="A5044" s="43">
        <v>2417922</v>
      </c>
      <c r="B5044" s="43" t="s">
        <v>4547</v>
      </c>
      <c r="C5044" s="43" t="s">
        <v>4548</v>
      </c>
      <c r="D5044" s="41"/>
      <c r="E5044" s="43" t="s">
        <v>6263</v>
      </c>
      <c r="F5044" s="43" t="s">
        <v>30</v>
      </c>
      <c r="G5044" s="43">
        <v>36014</v>
      </c>
      <c r="H5044" s="41"/>
      <c r="I5044" s="41"/>
      <c r="J5044" s="43"/>
      <c r="K5044" s="41"/>
      <c r="L5044" s="41"/>
      <c r="M5044" s="41"/>
      <c r="N5044" s="41"/>
      <c r="O5044" s="41"/>
      <c r="P5044" s="41"/>
      <c r="Q5044" s="41"/>
      <c r="R5044" s="41"/>
      <c r="S5044" s="41"/>
      <c r="T5044" s="41"/>
      <c r="U5044" s="41"/>
      <c r="V5044" s="41"/>
      <c r="W5044" s="41"/>
      <c r="X5044" s="41"/>
      <c r="Y5044" s="43" t="str">
        <f t="shared" si="156"/>
        <v>COMP</v>
      </c>
      <c r="Z5044" s="43">
        <v>1674606</v>
      </c>
      <c r="AA5044" s="43">
        <f t="shared" si="157"/>
        <v>2417922</v>
      </c>
    </row>
    <row r="5045" spans="1:27" x14ac:dyDescent="0.3">
      <c r="A5045" s="43">
        <v>2398085</v>
      </c>
      <c r="B5045" s="43" t="s">
        <v>4547</v>
      </c>
      <c r="C5045" s="43" t="s">
        <v>1376</v>
      </c>
      <c r="D5045" s="41"/>
      <c r="E5045" s="43" t="s">
        <v>6263</v>
      </c>
      <c r="F5045" s="43" t="s">
        <v>30</v>
      </c>
      <c r="G5045" s="43">
        <v>28040</v>
      </c>
      <c r="H5045" s="41"/>
      <c r="I5045" s="41"/>
      <c r="J5045" s="43"/>
      <c r="K5045" s="41"/>
      <c r="L5045" s="41"/>
      <c r="M5045" s="41"/>
      <c r="N5045" s="41"/>
      <c r="O5045" s="41"/>
      <c r="P5045" s="41"/>
      <c r="Q5045" s="41"/>
      <c r="R5045" s="41"/>
      <c r="S5045" s="41"/>
      <c r="T5045" s="41"/>
      <c r="U5045" s="41"/>
      <c r="V5045" s="41"/>
      <c r="W5045" s="41"/>
      <c r="X5045" s="41"/>
      <c r="Y5045" s="43" t="str">
        <f t="shared" si="156"/>
        <v>COMP</v>
      </c>
      <c r="Z5045" s="43">
        <v>2144525</v>
      </c>
      <c r="AA5045" s="43">
        <f t="shared" si="157"/>
        <v>2398085</v>
      </c>
    </row>
    <row r="5046" spans="1:27" x14ac:dyDescent="0.3">
      <c r="A5046" s="43">
        <v>1869265</v>
      </c>
      <c r="B5046" s="43" t="s">
        <v>4547</v>
      </c>
      <c r="C5046" s="43" t="s">
        <v>321</v>
      </c>
      <c r="D5046" s="41"/>
      <c r="E5046" s="43" t="s">
        <v>6263</v>
      </c>
      <c r="F5046" s="43" t="s">
        <v>28</v>
      </c>
      <c r="G5046" s="43">
        <v>37037</v>
      </c>
      <c r="H5046" s="41"/>
      <c r="I5046" s="41"/>
      <c r="J5046" s="43"/>
      <c r="K5046" s="41"/>
      <c r="L5046" s="41"/>
      <c r="M5046" s="41"/>
      <c r="N5046" s="41"/>
      <c r="O5046" s="41"/>
      <c r="P5046" s="41"/>
      <c r="Q5046" s="41"/>
      <c r="R5046" s="41"/>
      <c r="S5046" s="41"/>
      <c r="T5046" s="41"/>
      <c r="U5046" s="41"/>
      <c r="V5046" s="41"/>
      <c r="W5046" s="41"/>
      <c r="X5046" s="41"/>
      <c r="Y5046" s="43" t="str">
        <f t="shared" si="156"/>
        <v>COMP</v>
      </c>
      <c r="Z5046" s="43">
        <v>2423282</v>
      </c>
      <c r="AA5046" s="43">
        <f t="shared" si="157"/>
        <v>1869265</v>
      </c>
    </row>
    <row r="5047" spans="1:27" x14ac:dyDescent="0.3">
      <c r="A5047" s="43">
        <v>2421070</v>
      </c>
      <c r="B5047" s="43" t="s">
        <v>4547</v>
      </c>
      <c r="C5047" s="43" t="s">
        <v>239</v>
      </c>
      <c r="D5047" s="41"/>
      <c r="E5047" s="43" t="s">
        <v>6263</v>
      </c>
      <c r="F5047" s="43" t="s">
        <v>30</v>
      </c>
      <c r="G5047" s="43">
        <v>45041</v>
      </c>
      <c r="H5047" s="41"/>
      <c r="I5047" s="41"/>
      <c r="J5047" s="43"/>
      <c r="K5047" s="41"/>
      <c r="L5047" s="41"/>
      <c r="M5047" s="41"/>
      <c r="N5047" s="41"/>
      <c r="O5047" s="41"/>
      <c r="P5047" s="41"/>
      <c r="Q5047" s="41"/>
      <c r="R5047" s="41"/>
      <c r="S5047" s="41"/>
      <c r="T5047" s="41"/>
      <c r="U5047" s="41"/>
      <c r="V5047" s="41"/>
      <c r="W5047" s="41"/>
      <c r="X5047" s="41"/>
      <c r="Y5047" s="43" t="str">
        <f t="shared" si="156"/>
        <v/>
      </c>
      <c r="Z5047" s="43">
        <v>1589854</v>
      </c>
      <c r="AA5047" s="43" t="e">
        <f t="shared" si="157"/>
        <v>#N/A</v>
      </c>
    </row>
    <row r="5048" spans="1:27" x14ac:dyDescent="0.3">
      <c r="A5048" s="43">
        <v>2319977</v>
      </c>
      <c r="B5048" s="43" t="s">
        <v>4549</v>
      </c>
      <c r="C5048" s="43" t="s">
        <v>1944</v>
      </c>
      <c r="D5048" s="41"/>
      <c r="E5048" s="43" t="s">
        <v>6263</v>
      </c>
      <c r="F5048" s="43" t="s">
        <v>30</v>
      </c>
      <c r="G5048" s="43">
        <v>37047</v>
      </c>
      <c r="H5048" s="41"/>
      <c r="I5048" s="41"/>
      <c r="J5048" s="43"/>
      <c r="K5048" s="41"/>
      <c r="L5048" s="41"/>
      <c r="M5048" s="41"/>
      <c r="N5048" s="41"/>
      <c r="O5048" s="41"/>
      <c r="P5048" s="41"/>
      <c r="Q5048" s="41"/>
      <c r="R5048" s="41"/>
      <c r="S5048" s="41"/>
      <c r="T5048" s="41"/>
      <c r="U5048" s="41"/>
      <c r="V5048" s="41"/>
      <c r="W5048" s="41"/>
      <c r="X5048" s="41"/>
      <c r="Y5048" s="43" t="str">
        <f t="shared" si="156"/>
        <v/>
      </c>
      <c r="Z5048" s="43">
        <v>2291356</v>
      </c>
      <c r="AA5048" s="43" t="e">
        <f t="shared" si="157"/>
        <v>#N/A</v>
      </c>
    </row>
    <row r="5049" spans="1:27" x14ac:dyDescent="0.3">
      <c r="A5049" s="43">
        <v>2162678</v>
      </c>
      <c r="B5049" s="43" t="s">
        <v>4550</v>
      </c>
      <c r="C5049" s="43" t="s">
        <v>1498</v>
      </c>
      <c r="D5049" s="41"/>
      <c r="E5049" s="43" t="s">
        <v>6263</v>
      </c>
      <c r="F5049" s="43" t="s">
        <v>28</v>
      </c>
      <c r="G5049" s="43">
        <v>37045</v>
      </c>
      <c r="H5049" s="41"/>
      <c r="I5049" s="41"/>
      <c r="J5049" s="43"/>
      <c r="K5049" s="41"/>
      <c r="L5049" s="41"/>
      <c r="M5049" s="41"/>
      <c r="N5049" s="41"/>
      <c r="O5049" s="41"/>
      <c r="P5049" s="41"/>
      <c r="Q5049" s="41"/>
      <c r="R5049" s="41"/>
      <c r="S5049" s="41"/>
      <c r="T5049" s="41"/>
      <c r="U5049" s="41"/>
      <c r="V5049" s="41"/>
      <c r="W5049" s="41"/>
      <c r="X5049" s="41"/>
      <c r="Y5049" s="43" t="str">
        <f t="shared" si="156"/>
        <v/>
      </c>
      <c r="Z5049" s="43">
        <v>1756456</v>
      </c>
      <c r="AA5049" s="43" t="e">
        <f t="shared" si="157"/>
        <v>#N/A</v>
      </c>
    </row>
    <row r="5050" spans="1:27" x14ac:dyDescent="0.3">
      <c r="A5050" s="43">
        <v>2419030</v>
      </c>
      <c r="B5050" s="43" t="s">
        <v>4551</v>
      </c>
      <c r="C5050" s="43" t="s">
        <v>589</v>
      </c>
      <c r="D5050" s="41"/>
      <c r="E5050" s="43" t="s">
        <v>31</v>
      </c>
      <c r="F5050" s="43" t="s">
        <v>30</v>
      </c>
      <c r="G5050" s="43">
        <v>45045</v>
      </c>
      <c r="H5050" s="41"/>
      <c r="I5050" s="41"/>
      <c r="J5050" s="43"/>
      <c r="K5050" s="41"/>
      <c r="L5050" s="41"/>
      <c r="M5050" s="41"/>
      <c r="N5050" s="41"/>
      <c r="O5050" s="41"/>
      <c r="P5050" s="41"/>
      <c r="Q5050" s="41"/>
      <c r="R5050" s="41"/>
      <c r="S5050" s="41"/>
      <c r="T5050" s="41"/>
      <c r="U5050" s="41"/>
      <c r="V5050" s="41"/>
      <c r="W5050" s="41"/>
      <c r="X5050" s="41"/>
      <c r="Y5050" s="43" t="str">
        <f t="shared" si="156"/>
        <v>COMP</v>
      </c>
      <c r="Z5050" s="43">
        <v>1385448</v>
      </c>
      <c r="AA5050" s="43">
        <f t="shared" si="157"/>
        <v>2419030</v>
      </c>
    </row>
    <row r="5051" spans="1:27" x14ac:dyDescent="0.3">
      <c r="A5051" s="43">
        <v>1924853</v>
      </c>
      <c r="B5051" s="43" t="s">
        <v>4551</v>
      </c>
      <c r="C5051" s="43" t="s">
        <v>460</v>
      </c>
      <c r="D5051" s="41"/>
      <c r="E5051" s="43" t="s">
        <v>6263</v>
      </c>
      <c r="F5051" s="43" t="s">
        <v>30</v>
      </c>
      <c r="G5051" s="43">
        <v>37021</v>
      </c>
      <c r="H5051" s="41"/>
      <c r="I5051" s="41"/>
      <c r="J5051" s="43"/>
      <c r="K5051" s="41"/>
      <c r="L5051" s="41"/>
      <c r="M5051" s="41"/>
      <c r="N5051" s="41"/>
      <c r="O5051" s="41"/>
      <c r="P5051" s="41"/>
      <c r="Q5051" s="41"/>
      <c r="R5051" s="41"/>
      <c r="S5051" s="41"/>
      <c r="T5051" s="41"/>
      <c r="U5051" s="41"/>
      <c r="V5051" s="41"/>
      <c r="W5051" s="41"/>
      <c r="X5051" s="41"/>
      <c r="Y5051" s="43" t="str">
        <f t="shared" si="156"/>
        <v>COMP</v>
      </c>
      <c r="Z5051" s="43">
        <v>2108703</v>
      </c>
      <c r="AA5051" s="43">
        <f t="shared" si="157"/>
        <v>1924853</v>
      </c>
    </row>
    <row r="5052" spans="1:27" x14ac:dyDescent="0.3">
      <c r="A5052" s="43">
        <v>584116</v>
      </c>
      <c r="B5052" s="43" t="s">
        <v>4552</v>
      </c>
      <c r="C5052" s="43" t="s">
        <v>571</v>
      </c>
      <c r="D5052" s="41"/>
      <c r="E5052" s="43" t="s">
        <v>6263</v>
      </c>
      <c r="F5052" s="43" t="s">
        <v>28</v>
      </c>
      <c r="G5052" s="43">
        <v>45003</v>
      </c>
      <c r="H5052" s="41"/>
      <c r="I5052" s="41"/>
      <c r="J5052" s="43"/>
      <c r="K5052" s="41"/>
      <c r="L5052" s="41"/>
      <c r="M5052" s="41"/>
      <c r="N5052" s="41"/>
      <c r="O5052" s="41"/>
      <c r="P5052" s="41"/>
      <c r="Q5052" s="41"/>
      <c r="R5052" s="41"/>
      <c r="S5052" s="41"/>
      <c r="T5052" s="41"/>
      <c r="U5052" s="41"/>
      <c r="V5052" s="41"/>
      <c r="W5052" s="41"/>
      <c r="X5052" s="41"/>
      <c r="Y5052" s="43" t="str">
        <f t="shared" si="156"/>
        <v>COMP</v>
      </c>
      <c r="Z5052" s="43">
        <v>1566579</v>
      </c>
      <c r="AA5052" s="43">
        <f t="shared" si="157"/>
        <v>584116</v>
      </c>
    </row>
    <row r="5053" spans="1:27" x14ac:dyDescent="0.3">
      <c r="A5053" s="43">
        <v>2318263</v>
      </c>
      <c r="B5053" s="43" t="s">
        <v>4553</v>
      </c>
      <c r="C5053" s="43" t="s">
        <v>4554</v>
      </c>
      <c r="D5053" s="41"/>
      <c r="E5053" s="43" t="s">
        <v>6263</v>
      </c>
      <c r="F5053" s="43" t="s">
        <v>28</v>
      </c>
      <c r="G5053" s="43">
        <v>41034</v>
      </c>
      <c r="H5053" s="41"/>
      <c r="I5053" s="41"/>
      <c r="J5053" s="43"/>
      <c r="K5053" s="41"/>
      <c r="L5053" s="41"/>
      <c r="M5053" s="41"/>
      <c r="N5053" s="41"/>
      <c r="O5053" s="41"/>
      <c r="P5053" s="41"/>
      <c r="Q5053" s="41"/>
      <c r="R5053" s="41"/>
      <c r="S5053" s="41"/>
      <c r="T5053" s="41"/>
      <c r="U5053" s="41"/>
      <c r="V5053" s="41"/>
      <c r="W5053" s="41"/>
      <c r="X5053" s="41"/>
      <c r="Y5053" s="43" t="str">
        <f t="shared" si="156"/>
        <v/>
      </c>
      <c r="Z5053" s="43">
        <v>1871856</v>
      </c>
      <c r="AA5053" s="43" t="e">
        <f t="shared" si="157"/>
        <v>#N/A</v>
      </c>
    </row>
    <row r="5054" spans="1:27" x14ac:dyDescent="0.3">
      <c r="A5054" s="43">
        <v>2383236</v>
      </c>
      <c r="B5054" s="43" t="s">
        <v>4555</v>
      </c>
      <c r="C5054" s="43" t="s">
        <v>195</v>
      </c>
      <c r="D5054" s="41"/>
      <c r="E5054" s="43" t="s">
        <v>6263</v>
      </c>
      <c r="F5054" s="43" t="s">
        <v>30</v>
      </c>
      <c r="G5054" s="43">
        <v>18036</v>
      </c>
      <c r="H5054" s="41"/>
      <c r="I5054" s="41"/>
      <c r="J5054" s="43"/>
      <c r="K5054" s="41"/>
      <c r="L5054" s="41"/>
      <c r="M5054" s="41"/>
      <c r="N5054" s="41"/>
      <c r="O5054" s="41"/>
      <c r="P5054" s="41"/>
      <c r="Q5054" s="41"/>
      <c r="R5054" s="41"/>
      <c r="S5054" s="41"/>
      <c r="T5054" s="41"/>
      <c r="U5054" s="41"/>
      <c r="V5054" s="41"/>
      <c r="W5054" s="41"/>
      <c r="X5054" s="41"/>
      <c r="Y5054" s="43" t="str">
        <f t="shared" si="156"/>
        <v/>
      </c>
      <c r="Z5054" s="43">
        <v>1099094</v>
      </c>
      <c r="AA5054" s="43" t="e">
        <f t="shared" si="157"/>
        <v>#N/A</v>
      </c>
    </row>
    <row r="5055" spans="1:27" x14ac:dyDescent="0.3">
      <c r="A5055" s="43">
        <v>2392792</v>
      </c>
      <c r="B5055" s="43" t="s">
        <v>4556</v>
      </c>
      <c r="C5055" s="43" t="s">
        <v>530</v>
      </c>
      <c r="D5055" s="41"/>
      <c r="E5055" s="43" t="s">
        <v>6263</v>
      </c>
      <c r="F5055" s="43" t="s">
        <v>30</v>
      </c>
      <c r="G5055" s="43">
        <v>45009</v>
      </c>
      <c r="H5055" s="41"/>
      <c r="I5055" s="41"/>
      <c r="J5055" s="43"/>
      <c r="K5055" s="41"/>
      <c r="L5055" s="41"/>
      <c r="M5055" s="41"/>
      <c r="N5055" s="41"/>
      <c r="O5055" s="41"/>
      <c r="P5055" s="41"/>
      <c r="Q5055" s="41"/>
      <c r="R5055" s="41"/>
      <c r="S5055" s="41"/>
      <c r="T5055" s="41"/>
      <c r="U5055" s="41"/>
      <c r="V5055" s="41"/>
      <c r="W5055" s="41"/>
      <c r="X5055" s="41"/>
      <c r="Y5055" s="43" t="str">
        <f t="shared" si="156"/>
        <v/>
      </c>
      <c r="Z5055" s="43">
        <v>1986038</v>
      </c>
      <c r="AA5055" s="43" t="e">
        <f t="shared" si="157"/>
        <v>#N/A</v>
      </c>
    </row>
    <row r="5056" spans="1:27" x14ac:dyDescent="0.3">
      <c r="A5056" s="43">
        <v>293519</v>
      </c>
      <c r="B5056" s="43" t="s">
        <v>4557</v>
      </c>
      <c r="C5056" s="43" t="s">
        <v>2510</v>
      </c>
      <c r="D5056" s="41"/>
      <c r="E5056" s="43" t="s">
        <v>6263</v>
      </c>
      <c r="F5056" s="43" t="s">
        <v>28</v>
      </c>
      <c r="G5056" s="43">
        <v>45008</v>
      </c>
      <c r="H5056" s="41"/>
      <c r="I5056" s="41"/>
      <c r="J5056" s="43"/>
      <c r="K5056" s="41"/>
      <c r="L5056" s="41"/>
      <c r="M5056" s="41"/>
      <c r="N5056" s="41"/>
      <c r="O5056" s="41"/>
      <c r="P5056" s="41"/>
      <c r="Q5056" s="41"/>
      <c r="R5056" s="41"/>
      <c r="S5056" s="41"/>
      <c r="T5056" s="41"/>
      <c r="U5056" s="41"/>
      <c r="V5056" s="41"/>
      <c r="W5056" s="41"/>
      <c r="X5056" s="41"/>
      <c r="Y5056" s="43" t="str">
        <f t="shared" si="156"/>
        <v/>
      </c>
      <c r="Z5056" s="43">
        <v>1211107</v>
      </c>
      <c r="AA5056" s="43" t="e">
        <f t="shared" si="157"/>
        <v>#N/A</v>
      </c>
    </row>
    <row r="5057" spans="1:27" x14ac:dyDescent="0.3">
      <c r="A5057" s="43">
        <v>2369726</v>
      </c>
      <c r="B5057" s="43" t="s">
        <v>4558</v>
      </c>
      <c r="C5057" s="43" t="s">
        <v>589</v>
      </c>
      <c r="D5057" s="41"/>
      <c r="E5057" s="43" t="s">
        <v>6263</v>
      </c>
      <c r="F5057" s="43" t="s">
        <v>30</v>
      </c>
      <c r="G5057" s="43">
        <v>37033</v>
      </c>
      <c r="H5057" s="41"/>
      <c r="I5057" s="41"/>
      <c r="J5057" s="43"/>
      <c r="K5057" s="41"/>
      <c r="L5057" s="41"/>
      <c r="M5057" s="41"/>
      <c r="N5057" s="41"/>
      <c r="O5057" s="41"/>
      <c r="P5057" s="41"/>
      <c r="Q5057" s="41"/>
      <c r="R5057" s="41"/>
      <c r="S5057" s="41"/>
      <c r="T5057" s="41"/>
      <c r="U5057" s="41"/>
      <c r="V5057" s="41"/>
      <c r="W5057" s="41"/>
      <c r="X5057" s="41"/>
      <c r="Y5057" s="43" t="str">
        <f t="shared" si="156"/>
        <v/>
      </c>
      <c r="Z5057" s="43">
        <v>1978977</v>
      </c>
      <c r="AA5057" s="43" t="e">
        <f t="shared" si="157"/>
        <v>#N/A</v>
      </c>
    </row>
    <row r="5058" spans="1:27" x14ac:dyDescent="0.3">
      <c r="A5058" s="43">
        <v>2175372</v>
      </c>
      <c r="B5058" s="43" t="s">
        <v>4558</v>
      </c>
      <c r="C5058" s="43" t="s">
        <v>4559</v>
      </c>
      <c r="D5058" s="41"/>
      <c r="E5058" s="43" t="s">
        <v>29</v>
      </c>
      <c r="F5058" s="43" t="s">
        <v>30</v>
      </c>
      <c r="G5058" s="43">
        <v>18035</v>
      </c>
      <c r="H5058" s="41"/>
      <c r="I5058" s="41"/>
      <c r="J5058" s="43"/>
      <c r="K5058" s="41"/>
      <c r="L5058" s="41"/>
      <c r="M5058" s="41"/>
      <c r="N5058" s="41"/>
      <c r="O5058" s="41"/>
      <c r="P5058" s="41"/>
      <c r="Q5058" s="41"/>
      <c r="R5058" s="41"/>
      <c r="S5058" s="41"/>
      <c r="T5058" s="41"/>
      <c r="U5058" s="41"/>
      <c r="V5058" s="41"/>
      <c r="W5058" s="41"/>
      <c r="X5058" s="41"/>
      <c r="Y5058" s="43" t="str">
        <f t="shared" ref="Y5058:Y5121" si="158">IF(ISERROR(AA5058)=FALSE,"COMP","")</f>
        <v>COMP</v>
      </c>
      <c r="Z5058" s="43">
        <v>407677</v>
      </c>
      <c r="AA5058" s="43">
        <f t="shared" ref="AA5058:AA5121" si="159">VLOOKUP(A5058,Z:Z,1,FALSE)</f>
        <v>2175372</v>
      </c>
    </row>
    <row r="5059" spans="1:27" x14ac:dyDescent="0.3">
      <c r="A5059" s="43">
        <v>1627855</v>
      </c>
      <c r="B5059" s="43" t="s">
        <v>4558</v>
      </c>
      <c r="C5059" s="43" t="s">
        <v>4560</v>
      </c>
      <c r="D5059" s="41"/>
      <c r="E5059" s="43" t="s">
        <v>6263</v>
      </c>
      <c r="F5059" s="43" t="s">
        <v>28</v>
      </c>
      <c r="G5059" s="43">
        <v>36024</v>
      </c>
      <c r="H5059" s="41"/>
      <c r="I5059" s="41"/>
      <c r="J5059" s="43"/>
      <c r="K5059" s="41"/>
      <c r="L5059" s="41"/>
      <c r="M5059" s="41"/>
      <c r="N5059" s="41"/>
      <c r="O5059" s="41"/>
      <c r="P5059" s="41"/>
      <c r="Q5059" s="41"/>
      <c r="R5059" s="41"/>
      <c r="S5059" s="41"/>
      <c r="T5059" s="41"/>
      <c r="U5059" s="41"/>
      <c r="V5059" s="41"/>
      <c r="W5059" s="41"/>
      <c r="X5059" s="41"/>
      <c r="Y5059" s="43" t="str">
        <f t="shared" si="158"/>
        <v/>
      </c>
      <c r="Z5059" s="43">
        <v>177965</v>
      </c>
      <c r="AA5059" s="43" t="e">
        <f t="shared" si="159"/>
        <v>#N/A</v>
      </c>
    </row>
    <row r="5060" spans="1:27" x14ac:dyDescent="0.3">
      <c r="A5060" s="43">
        <v>2176346</v>
      </c>
      <c r="B5060" s="43" t="s">
        <v>4561</v>
      </c>
      <c r="C5060" s="43" t="s">
        <v>244</v>
      </c>
      <c r="D5060" s="41"/>
      <c r="E5060" s="43" t="s">
        <v>6263</v>
      </c>
      <c r="F5060" s="43" t="s">
        <v>28</v>
      </c>
      <c r="G5060" s="43">
        <v>28004</v>
      </c>
      <c r="H5060" s="41"/>
      <c r="I5060" s="41"/>
      <c r="J5060" s="43"/>
      <c r="K5060" s="41"/>
      <c r="L5060" s="41"/>
      <c r="M5060" s="41"/>
      <c r="N5060" s="41"/>
      <c r="O5060" s="41"/>
      <c r="P5060" s="41"/>
      <c r="Q5060" s="41"/>
      <c r="R5060" s="41"/>
      <c r="S5060" s="41"/>
      <c r="T5060" s="41"/>
      <c r="U5060" s="41"/>
      <c r="V5060" s="41"/>
      <c r="W5060" s="41"/>
      <c r="X5060" s="41"/>
      <c r="Y5060" s="43" t="str">
        <f t="shared" si="158"/>
        <v/>
      </c>
      <c r="Z5060" s="43">
        <v>483998</v>
      </c>
      <c r="AA5060" s="43" t="e">
        <f t="shared" si="159"/>
        <v>#N/A</v>
      </c>
    </row>
    <row r="5061" spans="1:27" x14ac:dyDescent="0.3">
      <c r="A5061" s="43">
        <v>1862948</v>
      </c>
      <c r="B5061" s="43" t="s">
        <v>4562</v>
      </c>
      <c r="C5061" s="43" t="s">
        <v>357</v>
      </c>
      <c r="D5061" s="41"/>
      <c r="E5061" s="43" t="s">
        <v>6263</v>
      </c>
      <c r="F5061" s="43" t="s">
        <v>30</v>
      </c>
      <c r="G5061" s="43">
        <v>37043</v>
      </c>
      <c r="H5061" s="41"/>
      <c r="I5061" s="41"/>
      <c r="J5061" s="43"/>
      <c r="K5061" s="41"/>
      <c r="L5061" s="41"/>
      <c r="M5061" s="41"/>
      <c r="N5061" s="41"/>
      <c r="O5061" s="41"/>
      <c r="P5061" s="41"/>
      <c r="Q5061" s="41"/>
      <c r="R5061" s="41"/>
      <c r="S5061" s="41"/>
      <c r="T5061" s="41"/>
      <c r="U5061" s="41"/>
      <c r="V5061" s="41"/>
      <c r="W5061" s="41"/>
      <c r="X5061" s="41"/>
      <c r="Y5061" s="43" t="str">
        <f t="shared" si="158"/>
        <v>COMP</v>
      </c>
      <c r="Z5061" s="43">
        <v>712564</v>
      </c>
      <c r="AA5061" s="43">
        <f t="shared" si="159"/>
        <v>1862948</v>
      </c>
    </row>
    <row r="5062" spans="1:27" x14ac:dyDescent="0.3">
      <c r="A5062" s="43">
        <v>1360882</v>
      </c>
      <c r="B5062" s="43" t="s">
        <v>4563</v>
      </c>
      <c r="C5062" s="43" t="s">
        <v>497</v>
      </c>
      <c r="D5062" s="41"/>
      <c r="E5062" s="43" t="s">
        <v>6263</v>
      </c>
      <c r="F5062" s="43" t="s">
        <v>30</v>
      </c>
      <c r="G5062" s="43">
        <v>41003</v>
      </c>
      <c r="H5062" s="41"/>
      <c r="I5062" s="41"/>
      <c r="J5062" s="43"/>
      <c r="K5062" s="41"/>
      <c r="L5062" s="41"/>
      <c r="M5062" s="41"/>
      <c r="N5062" s="41"/>
      <c r="O5062" s="41"/>
      <c r="P5062" s="41"/>
      <c r="Q5062" s="41"/>
      <c r="R5062" s="41"/>
      <c r="S5062" s="41"/>
      <c r="T5062" s="41"/>
      <c r="U5062" s="41"/>
      <c r="V5062" s="41"/>
      <c r="W5062" s="41"/>
      <c r="X5062" s="41"/>
      <c r="Y5062" s="43" t="str">
        <f t="shared" si="158"/>
        <v/>
      </c>
      <c r="Z5062" s="43">
        <v>2342655</v>
      </c>
      <c r="AA5062" s="43" t="e">
        <f t="shared" si="159"/>
        <v>#N/A</v>
      </c>
    </row>
    <row r="5063" spans="1:27" x14ac:dyDescent="0.3">
      <c r="A5063" s="43">
        <v>2082696</v>
      </c>
      <c r="B5063" s="43" t="s">
        <v>4564</v>
      </c>
      <c r="C5063" s="43" t="s">
        <v>232</v>
      </c>
      <c r="D5063" s="41"/>
      <c r="E5063" s="43" t="s">
        <v>6263</v>
      </c>
      <c r="F5063" s="43" t="s">
        <v>28</v>
      </c>
      <c r="G5063" s="43">
        <v>41034</v>
      </c>
      <c r="H5063" s="41"/>
      <c r="I5063" s="41"/>
      <c r="J5063" s="43"/>
      <c r="K5063" s="41"/>
      <c r="L5063" s="41"/>
      <c r="M5063" s="41"/>
      <c r="N5063" s="41"/>
      <c r="O5063" s="41"/>
      <c r="P5063" s="41"/>
      <c r="Q5063" s="41"/>
      <c r="R5063" s="41"/>
      <c r="S5063" s="41"/>
      <c r="T5063" s="41"/>
      <c r="U5063" s="41"/>
      <c r="V5063" s="41"/>
      <c r="W5063" s="41"/>
      <c r="X5063" s="41"/>
      <c r="Y5063" s="43" t="str">
        <f t="shared" si="158"/>
        <v/>
      </c>
      <c r="Z5063" s="43">
        <v>1607567</v>
      </c>
      <c r="AA5063" s="43" t="e">
        <f t="shared" si="159"/>
        <v>#N/A</v>
      </c>
    </row>
    <row r="5064" spans="1:27" x14ac:dyDescent="0.3">
      <c r="A5064" s="43">
        <v>598886</v>
      </c>
      <c r="B5064" s="43" t="s">
        <v>422</v>
      </c>
      <c r="C5064" s="43" t="s">
        <v>514</v>
      </c>
      <c r="D5064" s="41"/>
      <c r="E5064" s="43" t="s">
        <v>6263</v>
      </c>
      <c r="F5064" s="43" t="s">
        <v>28</v>
      </c>
      <c r="G5064" s="43">
        <v>36011</v>
      </c>
      <c r="H5064" s="41"/>
      <c r="I5064" s="41"/>
      <c r="J5064" s="43"/>
      <c r="K5064" s="41"/>
      <c r="L5064" s="41"/>
      <c r="M5064" s="41"/>
      <c r="N5064" s="41"/>
      <c r="O5064" s="41"/>
      <c r="P5064" s="41"/>
      <c r="Q5064" s="41"/>
      <c r="R5064" s="41"/>
      <c r="S5064" s="41"/>
      <c r="T5064" s="41"/>
      <c r="U5064" s="41"/>
      <c r="V5064" s="41"/>
      <c r="W5064" s="41"/>
      <c r="X5064" s="41"/>
      <c r="Y5064" s="43" t="str">
        <f t="shared" si="158"/>
        <v/>
      </c>
      <c r="Z5064" s="43">
        <v>1666573</v>
      </c>
      <c r="AA5064" s="43" t="e">
        <f t="shared" si="159"/>
        <v>#N/A</v>
      </c>
    </row>
    <row r="5065" spans="1:27" x14ac:dyDescent="0.3">
      <c r="A5065" s="43">
        <v>1286751</v>
      </c>
      <c r="B5065" s="43" t="s">
        <v>422</v>
      </c>
      <c r="C5065" s="43" t="s">
        <v>408</v>
      </c>
      <c r="D5065" s="41"/>
      <c r="E5065" s="43" t="s">
        <v>6263</v>
      </c>
      <c r="F5065" s="43" t="s">
        <v>30</v>
      </c>
      <c r="G5065" s="43">
        <v>45038</v>
      </c>
      <c r="H5065" s="41"/>
      <c r="I5065" s="41"/>
      <c r="J5065" s="43"/>
      <c r="K5065" s="41"/>
      <c r="L5065" s="41"/>
      <c r="M5065" s="41"/>
      <c r="N5065" s="41"/>
      <c r="O5065" s="41"/>
      <c r="P5065" s="41"/>
      <c r="Q5065" s="41"/>
      <c r="R5065" s="41"/>
      <c r="S5065" s="41"/>
      <c r="T5065" s="41"/>
      <c r="U5065" s="41"/>
      <c r="V5065" s="41"/>
      <c r="W5065" s="41"/>
      <c r="X5065" s="41"/>
      <c r="Y5065" s="43" t="str">
        <f t="shared" si="158"/>
        <v>COMP</v>
      </c>
      <c r="Z5065" s="43">
        <v>1065000</v>
      </c>
      <c r="AA5065" s="43">
        <f t="shared" si="159"/>
        <v>1286751</v>
      </c>
    </row>
    <row r="5066" spans="1:27" x14ac:dyDescent="0.3">
      <c r="A5066" s="43">
        <v>1280728</v>
      </c>
      <c r="B5066" s="43" t="s">
        <v>422</v>
      </c>
      <c r="C5066" s="43" t="s">
        <v>829</v>
      </c>
      <c r="D5066" s="41"/>
      <c r="E5066" s="43" t="s">
        <v>6263</v>
      </c>
      <c r="F5066" s="43" t="s">
        <v>28</v>
      </c>
      <c r="G5066" s="43">
        <v>45003</v>
      </c>
      <c r="H5066" s="41"/>
      <c r="I5066" s="41"/>
      <c r="J5066" s="43"/>
      <c r="K5066" s="41"/>
      <c r="L5066" s="41"/>
      <c r="M5066" s="41"/>
      <c r="N5066" s="41"/>
      <c r="O5066" s="41"/>
      <c r="P5066" s="41"/>
      <c r="Q5066" s="41"/>
      <c r="R5066" s="41"/>
      <c r="S5066" s="41"/>
      <c r="T5066" s="41"/>
      <c r="U5066" s="41"/>
      <c r="V5066" s="41"/>
      <c r="W5066" s="41"/>
      <c r="X5066" s="41"/>
      <c r="Y5066" s="43" t="str">
        <f t="shared" si="158"/>
        <v>COMP</v>
      </c>
      <c r="Z5066" s="43">
        <v>349344</v>
      </c>
      <c r="AA5066" s="43">
        <f t="shared" si="159"/>
        <v>1280728</v>
      </c>
    </row>
    <row r="5067" spans="1:27" x14ac:dyDescent="0.3">
      <c r="A5067" s="43">
        <v>523698</v>
      </c>
      <c r="B5067" s="43" t="s">
        <v>422</v>
      </c>
      <c r="C5067" s="43" t="s">
        <v>677</v>
      </c>
      <c r="D5067" s="41"/>
      <c r="E5067" s="43" t="s">
        <v>6263</v>
      </c>
      <c r="F5067" s="43" t="s">
        <v>28</v>
      </c>
      <c r="G5067" s="43">
        <v>36011</v>
      </c>
      <c r="H5067" s="41"/>
      <c r="I5067" s="41"/>
      <c r="J5067" s="43"/>
      <c r="K5067" s="41"/>
      <c r="L5067" s="41"/>
      <c r="M5067" s="41"/>
      <c r="N5067" s="41"/>
      <c r="O5067" s="41"/>
      <c r="P5067" s="41"/>
      <c r="Q5067" s="41"/>
      <c r="R5067" s="41"/>
      <c r="S5067" s="41"/>
      <c r="T5067" s="41"/>
      <c r="U5067" s="41"/>
      <c r="V5067" s="41"/>
      <c r="W5067" s="41"/>
      <c r="X5067" s="41"/>
      <c r="Y5067" s="43" t="str">
        <f t="shared" si="158"/>
        <v>COMP</v>
      </c>
      <c r="Z5067" s="43">
        <v>2166966</v>
      </c>
      <c r="AA5067" s="43">
        <f t="shared" si="159"/>
        <v>523698</v>
      </c>
    </row>
    <row r="5068" spans="1:27" x14ac:dyDescent="0.3">
      <c r="A5068" s="43">
        <v>1230560</v>
      </c>
      <c r="B5068" s="43" t="s">
        <v>422</v>
      </c>
      <c r="C5068" s="43" t="s">
        <v>221</v>
      </c>
      <c r="D5068" s="41"/>
      <c r="E5068" s="43" t="s">
        <v>6263</v>
      </c>
      <c r="F5068" s="43" t="s">
        <v>28</v>
      </c>
      <c r="G5068" s="43">
        <v>45016</v>
      </c>
      <c r="H5068" s="41"/>
      <c r="I5068" s="41"/>
      <c r="J5068" s="43"/>
      <c r="K5068" s="41"/>
      <c r="L5068" s="41"/>
      <c r="M5068" s="41"/>
      <c r="N5068" s="41"/>
      <c r="O5068" s="41"/>
      <c r="P5068" s="41"/>
      <c r="Q5068" s="41"/>
      <c r="R5068" s="41"/>
      <c r="S5068" s="41"/>
      <c r="T5068" s="41"/>
      <c r="U5068" s="41"/>
      <c r="V5068" s="41"/>
      <c r="W5068" s="41"/>
      <c r="X5068" s="41"/>
      <c r="Y5068" s="43" t="str">
        <f t="shared" si="158"/>
        <v>COMP</v>
      </c>
      <c r="Z5068" s="43">
        <v>1779334</v>
      </c>
      <c r="AA5068" s="43">
        <f t="shared" si="159"/>
        <v>1230560</v>
      </c>
    </row>
    <row r="5069" spans="1:27" x14ac:dyDescent="0.3">
      <c r="A5069" s="43">
        <v>200073</v>
      </c>
      <c r="B5069" s="43" t="s">
        <v>422</v>
      </c>
      <c r="C5069" s="43" t="s">
        <v>469</v>
      </c>
      <c r="D5069" s="41"/>
      <c r="E5069" s="43" t="s">
        <v>6263</v>
      </c>
      <c r="F5069" s="43" t="s">
        <v>28</v>
      </c>
      <c r="G5069" s="43">
        <v>45038</v>
      </c>
      <c r="H5069" s="41"/>
      <c r="I5069" s="41"/>
      <c r="J5069" s="43"/>
      <c r="K5069" s="41"/>
      <c r="L5069" s="41"/>
      <c r="M5069" s="41"/>
      <c r="N5069" s="41"/>
      <c r="O5069" s="41"/>
      <c r="P5069" s="41"/>
      <c r="Q5069" s="41"/>
      <c r="R5069" s="41"/>
      <c r="S5069" s="41"/>
      <c r="T5069" s="41"/>
      <c r="U5069" s="41"/>
      <c r="V5069" s="41"/>
      <c r="W5069" s="41"/>
      <c r="X5069" s="41"/>
      <c r="Y5069" s="43" t="str">
        <f t="shared" si="158"/>
        <v/>
      </c>
      <c r="Z5069" s="43">
        <v>1995458</v>
      </c>
      <c r="AA5069" s="43" t="e">
        <f t="shared" si="159"/>
        <v>#N/A</v>
      </c>
    </row>
    <row r="5070" spans="1:27" x14ac:dyDescent="0.3">
      <c r="A5070" s="43">
        <v>1445362</v>
      </c>
      <c r="B5070" s="43" t="s">
        <v>422</v>
      </c>
      <c r="C5070" s="43" t="s">
        <v>427</v>
      </c>
      <c r="D5070" s="41"/>
      <c r="E5070" s="43" t="s">
        <v>6263</v>
      </c>
      <c r="F5070" s="43" t="s">
        <v>28</v>
      </c>
      <c r="G5070" s="43">
        <v>28037</v>
      </c>
      <c r="H5070" s="41"/>
      <c r="I5070" s="41"/>
      <c r="J5070" s="43"/>
      <c r="K5070" s="41"/>
      <c r="L5070" s="41"/>
      <c r="M5070" s="41"/>
      <c r="N5070" s="41"/>
      <c r="O5070" s="41"/>
      <c r="P5070" s="41"/>
      <c r="Q5070" s="41"/>
      <c r="R5070" s="41"/>
      <c r="S5070" s="41"/>
      <c r="T5070" s="41"/>
      <c r="U5070" s="41"/>
      <c r="V5070" s="41"/>
      <c r="W5070" s="41"/>
      <c r="X5070" s="41"/>
      <c r="Y5070" s="43" t="str">
        <f t="shared" si="158"/>
        <v>COMP</v>
      </c>
      <c r="Z5070" s="43">
        <v>2187928</v>
      </c>
      <c r="AA5070" s="43">
        <f t="shared" si="159"/>
        <v>1445362</v>
      </c>
    </row>
    <row r="5071" spans="1:27" x14ac:dyDescent="0.3">
      <c r="A5071" s="43">
        <v>2043165</v>
      </c>
      <c r="B5071" s="43" t="s">
        <v>422</v>
      </c>
      <c r="C5071" s="43" t="s">
        <v>250</v>
      </c>
      <c r="D5071" s="41"/>
      <c r="E5071" s="43" t="s">
        <v>6263</v>
      </c>
      <c r="F5071" s="43" t="s">
        <v>28</v>
      </c>
      <c r="G5071" s="43">
        <v>37045</v>
      </c>
      <c r="H5071" s="41"/>
      <c r="I5071" s="41"/>
      <c r="J5071" s="43"/>
      <c r="K5071" s="41"/>
      <c r="L5071" s="41"/>
      <c r="M5071" s="41"/>
      <c r="N5071" s="41"/>
      <c r="O5071" s="41"/>
      <c r="P5071" s="41"/>
      <c r="Q5071" s="41"/>
      <c r="R5071" s="41"/>
      <c r="S5071" s="41"/>
      <c r="T5071" s="41"/>
      <c r="U5071" s="41"/>
      <c r="V5071" s="41"/>
      <c r="W5071" s="41"/>
      <c r="X5071" s="41"/>
      <c r="Y5071" s="43" t="str">
        <f t="shared" si="158"/>
        <v/>
      </c>
      <c r="Z5071" s="43">
        <v>1562824</v>
      </c>
      <c r="AA5071" s="43" t="e">
        <f t="shared" si="159"/>
        <v>#N/A</v>
      </c>
    </row>
    <row r="5072" spans="1:27" x14ac:dyDescent="0.3">
      <c r="A5072" s="43">
        <v>2364813</v>
      </c>
      <c r="B5072" s="43" t="s">
        <v>4565</v>
      </c>
      <c r="C5072" s="43" t="s">
        <v>385</v>
      </c>
      <c r="D5072" s="41"/>
      <c r="E5072" s="43" t="s">
        <v>35</v>
      </c>
      <c r="F5072" s="43" t="s">
        <v>28</v>
      </c>
      <c r="G5072" s="43">
        <v>41003</v>
      </c>
      <c r="H5072" s="41"/>
      <c r="I5072" s="41"/>
      <c r="J5072" s="43"/>
      <c r="K5072" s="41"/>
      <c r="L5072" s="41"/>
      <c r="M5072" s="41"/>
      <c r="N5072" s="41"/>
      <c r="O5072" s="41"/>
      <c r="P5072" s="41"/>
      <c r="Q5072" s="41"/>
      <c r="R5072" s="41"/>
      <c r="S5072" s="41"/>
      <c r="T5072" s="41"/>
      <c r="U5072" s="41"/>
      <c r="V5072" s="41"/>
      <c r="W5072" s="41"/>
      <c r="X5072" s="41"/>
      <c r="Y5072" s="43" t="str">
        <f t="shared" si="158"/>
        <v>COMP</v>
      </c>
      <c r="Z5072" s="43">
        <v>1970158</v>
      </c>
      <c r="AA5072" s="43">
        <f t="shared" si="159"/>
        <v>2364813</v>
      </c>
    </row>
    <row r="5073" spans="1:27" x14ac:dyDescent="0.3">
      <c r="A5073" s="43">
        <v>168819</v>
      </c>
      <c r="B5073" s="43" t="s">
        <v>4566</v>
      </c>
      <c r="C5073" s="43" t="s">
        <v>250</v>
      </c>
      <c r="D5073" s="41"/>
      <c r="E5073" s="43" t="s">
        <v>6263</v>
      </c>
      <c r="F5073" s="43" t="s">
        <v>28</v>
      </c>
      <c r="G5073" s="43">
        <v>37038</v>
      </c>
      <c r="H5073" s="41"/>
      <c r="I5073" s="41"/>
      <c r="J5073" s="43"/>
      <c r="K5073" s="41"/>
      <c r="L5073" s="41"/>
      <c r="M5073" s="41"/>
      <c r="N5073" s="41"/>
      <c r="O5073" s="41"/>
      <c r="P5073" s="41"/>
      <c r="Q5073" s="41"/>
      <c r="R5073" s="41"/>
      <c r="S5073" s="41"/>
      <c r="T5073" s="41"/>
      <c r="U5073" s="41"/>
      <c r="V5073" s="41"/>
      <c r="W5073" s="41"/>
      <c r="X5073" s="41"/>
      <c r="Y5073" s="43" t="str">
        <f t="shared" si="158"/>
        <v>COMP</v>
      </c>
      <c r="Z5073" s="43">
        <v>2261832</v>
      </c>
      <c r="AA5073" s="43">
        <f t="shared" si="159"/>
        <v>168819</v>
      </c>
    </row>
    <row r="5074" spans="1:27" x14ac:dyDescent="0.3">
      <c r="A5074" s="43">
        <v>2036571</v>
      </c>
      <c r="B5074" s="43" t="s">
        <v>4567</v>
      </c>
      <c r="C5074" s="43" t="s">
        <v>920</v>
      </c>
      <c r="D5074" s="41"/>
      <c r="E5074" s="43" t="s">
        <v>35</v>
      </c>
      <c r="F5074" s="43" t="s">
        <v>28</v>
      </c>
      <c r="G5074" s="43">
        <v>37048</v>
      </c>
      <c r="H5074" s="41"/>
      <c r="I5074" s="41"/>
      <c r="J5074" s="43"/>
      <c r="K5074" s="41"/>
      <c r="L5074" s="41"/>
      <c r="M5074" s="41"/>
      <c r="N5074" s="41"/>
      <c r="O5074" s="41"/>
      <c r="P5074" s="41"/>
      <c r="Q5074" s="41"/>
      <c r="R5074" s="41"/>
      <c r="S5074" s="41"/>
      <c r="T5074" s="41"/>
      <c r="U5074" s="41"/>
      <c r="V5074" s="41"/>
      <c r="W5074" s="41"/>
      <c r="X5074" s="41"/>
      <c r="Y5074" s="43" t="str">
        <f t="shared" si="158"/>
        <v>COMP</v>
      </c>
      <c r="Z5074" s="43">
        <v>1882519</v>
      </c>
      <c r="AA5074" s="43">
        <f t="shared" si="159"/>
        <v>2036571</v>
      </c>
    </row>
    <row r="5075" spans="1:27" x14ac:dyDescent="0.3">
      <c r="A5075" s="43">
        <v>2175896</v>
      </c>
      <c r="B5075" s="43" t="s">
        <v>4568</v>
      </c>
      <c r="C5075" s="43" t="s">
        <v>822</v>
      </c>
      <c r="D5075" s="41"/>
      <c r="E5075" s="43" t="s">
        <v>35</v>
      </c>
      <c r="F5075" s="43" t="s">
        <v>28</v>
      </c>
      <c r="G5075" s="43">
        <v>41016</v>
      </c>
      <c r="H5075" s="41"/>
      <c r="I5075" s="41"/>
      <c r="J5075" s="43"/>
      <c r="K5075" s="41"/>
      <c r="L5075" s="41"/>
      <c r="M5075" s="41"/>
      <c r="N5075" s="41"/>
      <c r="O5075" s="41"/>
      <c r="P5075" s="41"/>
      <c r="Q5075" s="41"/>
      <c r="R5075" s="41"/>
      <c r="S5075" s="41"/>
      <c r="T5075" s="41"/>
      <c r="U5075" s="41"/>
      <c r="V5075" s="41"/>
      <c r="W5075" s="41"/>
      <c r="X5075" s="41"/>
      <c r="Y5075" s="43" t="str">
        <f t="shared" si="158"/>
        <v>COMP</v>
      </c>
      <c r="Z5075" s="43">
        <v>2385654</v>
      </c>
      <c r="AA5075" s="43">
        <f t="shared" si="159"/>
        <v>2175896</v>
      </c>
    </row>
    <row r="5076" spans="1:27" x14ac:dyDescent="0.3">
      <c r="A5076" s="43">
        <v>2359795</v>
      </c>
      <c r="B5076" s="43" t="s">
        <v>4569</v>
      </c>
      <c r="C5076" s="43" t="s">
        <v>4570</v>
      </c>
      <c r="D5076" s="41"/>
      <c r="E5076" s="43" t="s">
        <v>6263</v>
      </c>
      <c r="F5076" s="43" t="s">
        <v>30</v>
      </c>
      <c r="G5076" s="43">
        <v>37021</v>
      </c>
      <c r="H5076" s="41"/>
      <c r="I5076" s="41"/>
      <c r="J5076" s="43"/>
      <c r="K5076" s="41"/>
      <c r="L5076" s="41"/>
      <c r="M5076" s="41"/>
      <c r="N5076" s="41"/>
      <c r="O5076" s="41"/>
      <c r="P5076" s="41"/>
      <c r="Q5076" s="41"/>
      <c r="R5076" s="41"/>
      <c r="S5076" s="41"/>
      <c r="T5076" s="41"/>
      <c r="U5076" s="41"/>
      <c r="V5076" s="41"/>
      <c r="W5076" s="41"/>
      <c r="X5076" s="41"/>
      <c r="Y5076" s="43" t="str">
        <f t="shared" si="158"/>
        <v>COMP</v>
      </c>
      <c r="Z5076" s="43">
        <v>2016857</v>
      </c>
      <c r="AA5076" s="43">
        <f t="shared" si="159"/>
        <v>2359795</v>
      </c>
    </row>
    <row r="5077" spans="1:27" x14ac:dyDescent="0.3">
      <c r="A5077" s="43">
        <v>1572821</v>
      </c>
      <c r="B5077" s="43" t="s">
        <v>4571</v>
      </c>
      <c r="C5077" s="43" t="s">
        <v>2881</v>
      </c>
      <c r="D5077" s="41"/>
      <c r="E5077" s="43" t="s">
        <v>31</v>
      </c>
      <c r="F5077" s="43" t="s">
        <v>28</v>
      </c>
      <c r="G5077" s="43">
        <v>28037</v>
      </c>
      <c r="H5077" s="41"/>
      <c r="I5077" s="41"/>
      <c r="J5077" s="43"/>
      <c r="K5077" s="41"/>
      <c r="L5077" s="41"/>
      <c r="M5077" s="41"/>
      <c r="N5077" s="41"/>
      <c r="O5077" s="41"/>
      <c r="P5077" s="41"/>
      <c r="Q5077" s="41"/>
      <c r="R5077" s="41"/>
      <c r="S5077" s="41"/>
      <c r="T5077" s="41"/>
      <c r="U5077" s="41"/>
      <c r="V5077" s="41"/>
      <c r="W5077" s="41"/>
      <c r="X5077" s="41"/>
      <c r="Y5077" s="43" t="str">
        <f t="shared" si="158"/>
        <v>COMP</v>
      </c>
      <c r="Z5077" s="43">
        <v>2036742</v>
      </c>
      <c r="AA5077" s="43">
        <f t="shared" si="159"/>
        <v>1572821</v>
      </c>
    </row>
    <row r="5078" spans="1:27" x14ac:dyDescent="0.3">
      <c r="A5078" s="43">
        <v>1207989</v>
      </c>
      <c r="B5078" s="43" t="s">
        <v>4571</v>
      </c>
      <c r="C5078" s="43" t="s">
        <v>484</v>
      </c>
      <c r="D5078" s="41"/>
      <c r="E5078" s="43" t="s">
        <v>29</v>
      </c>
      <c r="F5078" s="43" t="s">
        <v>28</v>
      </c>
      <c r="G5078" s="43">
        <v>28037</v>
      </c>
      <c r="H5078" s="41"/>
      <c r="I5078" s="41"/>
      <c r="J5078" s="43"/>
      <c r="K5078" s="41"/>
      <c r="L5078" s="41"/>
      <c r="M5078" s="41"/>
      <c r="N5078" s="41"/>
      <c r="O5078" s="41"/>
      <c r="P5078" s="41"/>
      <c r="Q5078" s="41"/>
      <c r="R5078" s="41"/>
      <c r="S5078" s="41"/>
      <c r="T5078" s="41"/>
      <c r="U5078" s="41"/>
      <c r="V5078" s="41"/>
      <c r="W5078" s="41"/>
      <c r="X5078" s="41"/>
      <c r="Y5078" s="43" t="str">
        <f t="shared" si="158"/>
        <v>COMP</v>
      </c>
      <c r="Z5078" s="43">
        <v>2340098</v>
      </c>
      <c r="AA5078" s="43">
        <f t="shared" si="159"/>
        <v>1207989</v>
      </c>
    </row>
    <row r="5079" spans="1:27" x14ac:dyDescent="0.3">
      <c r="A5079" s="43">
        <v>2080701</v>
      </c>
      <c r="B5079" s="43" t="s">
        <v>4572</v>
      </c>
      <c r="C5079" s="43" t="s">
        <v>541</v>
      </c>
      <c r="D5079" s="41"/>
      <c r="E5079" s="43" t="s">
        <v>6263</v>
      </c>
      <c r="F5079" s="43" t="s">
        <v>28</v>
      </c>
      <c r="G5079" s="43">
        <v>45041</v>
      </c>
      <c r="H5079" s="41"/>
      <c r="I5079" s="41"/>
      <c r="J5079" s="43"/>
      <c r="K5079" s="41"/>
      <c r="L5079" s="41"/>
      <c r="M5079" s="41"/>
      <c r="N5079" s="41"/>
      <c r="O5079" s="41"/>
      <c r="P5079" s="41"/>
      <c r="Q5079" s="41"/>
      <c r="R5079" s="41"/>
      <c r="S5079" s="41"/>
      <c r="T5079" s="41"/>
      <c r="U5079" s="41"/>
      <c r="V5079" s="41"/>
      <c r="W5079" s="41"/>
      <c r="X5079" s="41"/>
      <c r="Y5079" s="43" t="str">
        <f t="shared" si="158"/>
        <v/>
      </c>
      <c r="Z5079" s="43">
        <v>2364945</v>
      </c>
      <c r="AA5079" s="43" t="e">
        <f t="shared" si="159"/>
        <v>#N/A</v>
      </c>
    </row>
    <row r="5080" spans="1:27" x14ac:dyDescent="0.3">
      <c r="A5080" s="43">
        <v>2150379</v>
      </c>
      <c r="B5080" s="43" t="s">
        <v>2597</v>
      </c>
      <c r="C5080" s="43" t="s">
        <v>4573</v>
      </c>
      <c r="D5080" s="41"/>
      <c r="E5080" s="43" t="s">
        <v>6263</v>
      </c>
      <c r="F5080" s="43" t="s">
        <v>28</v>
      </c>
      <c r="G5080" s="43">
        <v>45010</v>
      </c>
      <c r="H5080" s="41"/>
      <c r="I5080" s="41"/>
      <c r="J5080" s="43"/>
      <c r="K5080" s="41"/>
      <c r="L5080" s="41"/>
      <c r="M5080" s="41"/>
      <c r="N5080" s="41"/>
      <c r="O5080" s="41"/>
      <c r="P5080" s="41"/>
      <c r="Q5080" s="41"/>
      <c r="R5080" s="41"/>
      <c r="S5080" s="41"/>
      <c r="T5080" s="41"/>
      <c r="U5080" s="41"/>
      <c r="V5080" s="41"/>
      <c r="W5080" s="41"/>
      <c r="X5080" s="41"/>
      <c r="Y5080" s="43" t="str">
        <f t="shared" si="158"/>
        <v/>
      </c>
      <c r="Z5080" s="43">
        <v>2202017</v>
      </c>
      <c r="AA5080" s="43" t="e">
        <f t="shared" si="159"/>
        <v>#N/A</v>
      </c>
    </row>
    <row r="5081" spans="1:27" x14ac:dyDescent="0.3">
      <c r="A5081" s="43">
        <v>2162647</v>
      </c>
      <c r="B5081" s="43" t="s">
        <v>4574</v>
      </c>
      <c r="C5081" s="43" t="s">
        <v>4575</v>
      </c>
      <c r="D5081" s="41"/>
      <c r="E5081" s="43" t="s">
        <v>6263</v>
      </c>
      <c r="F5081" s="43" t="s">
        <v>30</v>
      </c>
      <c r="G5081" s="43">
        <v>28030</v>
      </c>
      <c r="H5081" s="41"/>
      <c r="I5081" s="41"/>
      <c r="J5081" s="43"/>
      <c r="K5081" s="41"/>
      <c r="L5081" s="41"/>
      <c r="M5081" s="41"/>
      <c r="N5081" s="41"/>
      <c r="O5081" s="41"/>
      <c r="P5081" s="41"/>
      <c r="Q5081" s="41"/>
      <c r="R5081" s="41"/>
      <c r="S5081" s="41"/>
      <c r="T5081" s="41"/>
      <c r="U5081" s="41"/>
      <c r="V5081" s="41"/>
      <c r="W5081" s="41"/>
      <c r="X5081" s="41"/>
      <c r="Y5081" s="43" t="str">
        <f t="shared" si="158"/>
        <v>COMP</v>
      </c>
      <c r="Z5081" s="43">
        <v>1574701</v>
      </c>
      <c r="AA5081" s="43">
        <f t="shared" si="159"/>
        <v>2162647</v>
      </c>
    </row>
    <row r="5082" spans="1:27" x14ac:dyDescent="0.3">
      <c r="A5082" s="43">
        <v>1559843</v>
      </c>
      <c r="B5082" s="43" t="s">
        <v>4576</v>
      </c>
      <c r="C5082" s="43" t="s">
        <v>530</v>
      </c>
      <c r="D5082" s="41"/>
      <c r="E5082" s="43" t="s">
        <v>6263</v>
      </c>
      <c r="F5082" s="43" t="s">
        <v>30</v>
      </c>
      <c r="G5082" s="43">
        <v>36010</v>
      </c>
      <c r="H5082" s="41"/>
      <c r="I5082" s="41"/>
      <c r="J5082" s="43"/>
      <c r="K5082" s="41"/>
      <c r="L5082" s="41"/>
      <c r="M5082" s="41"/>
      <c r="N5082" s="41"/>
      <c r="O5082" s="41"/>
      <c r="P5082" s="41"/>
      <c r="Q5082" s="41"/>
      <c r="R5082" s="41"/>
      <c r="S5082" s="41"/>
      <c r="T5082" s="41"/>
      <c r="U5082" s="41"/>
      <c r="V5082" s="41"/>
      <c r="W5082" s="41"/>
      <c r="X5082" s="41"/>
      <c r="Y5082" s="43" t="str">
        <f t="shared" si="158"/>
        <v>COMP</v>
      </c>
      <c r="Z5082" s="43">
        <v>1357446</v>
      </c>
      <c r="AA5082" s="43">
        <f t="shared" si="159"/>
        <v>1559843</v>
      </c>
    </row>
    <row r="5083" spans="1:27" x14ac:dyDescent="0.3">
      <c r="A5083" s="43">
        <v>2168031</v>
      </c>
      <c r="B5083" s="43" t="s">
        <v>4577</v>
      </c>
      <c r="C5083" s="43" t="s">
        <v>617</v>
      </c>
      <c r="D5083" s="41"/>
      <c r="E5083" s="43" t="s">
        <v>6263</v>
      </c>
      <c r="F5083" s="43" t="s">
        <v>30</v>
      </c>
      <c r="G5083" s="43">
        <v>28030</v>
      </c>
      <c r="H5083" s="41"/>
      <c r="I5083" s="41"/>
      <c r="J5083" s="43"/>
      <c r="K5083" s="41"/>
      <c r="L5083" s="41"/>
      <c r="M5083" s="41"/>
      <c r="N5083" s="41"/>
      <c r="O5083" s="41"/>
      <c r="P5083" s="41"/>
      <c r="Q5083" s="41"/>
      <c r="R5083" s="41"/>
      <c r="S5083" s="41"/>
      <c r="T5083" s="41"/>
      <c r="U5083" s="41"/>
      <c r="V5083" s="41"/>
      <c r="W5083" s="41"/>
      <c r="X5083" s="41"/>
      <c r="Y5083" s="43" t="str">
        <f t="shared" si="158"/>
        <v/>
      </c>
      <c r="Z5083" s="43">
        <v>1700140</v>
      </c>
      <c r="AA5083" s="43" t="e">
        <f t="shared" si="159"/>
        <v>#N/A</v>
      </c>
    </row>
    <row r="5084" spans="1:27" x14ac:dyDescent="0.3">
      <c r="A5084" s="43">
        <v>1668418</v>
      </c>
      <c r="B5084" s="43" t="s">
        <v>4578</v>
      </c>
      <c r="C5084" s="43" t="s">
        <v>414</v>
      </c>
      <c r="D5084" s="41"/>
      <c r="E5084" s="43" t="s">
        <v>6263</v>
      </c>
      <c r="F5084" s="43" t="s">
        <v>30</v>
      </c>
      <c r="G5084" s="43">
        <v>28030</v>
      </c>
      <c r="H5084" s="41"/>
      <c r="I5084" s="41"/>
      <c r="J5084" s="43"/>
      <c r="K5084" s="41"/>
      <c r="L5084" s="41"/>
      <c r="M5084" s="41"/>
      <c r="N5084" s="41"/>
      <c r="O5084" s="41"/>
      <c r="P5084" s="41"/>
      <c r="Q5084" s="41"/>
      <c r="R5084" s="41"/>
      <c r="S5084" s="41"/>
      <c r="T5084" s="41"/>
      <c r="U5084" s="41"/>
      <c r="V5084" s="41"/>
      <c r="W5084" s="41"/>
      <c r="X5084" s="41"/>
      <c r="Y5084" s="43" t="str">
        <f t="shared" si="158"/>
        <v/>
      </c>
      <c r="Z5084" s="43">
        <v>1650177</v>
      </c>
      <c r="AA5084" s="43" t="e">
        <f t="shared" si="159"/>
        <v>#N/A</v>
      </c>
    </row>
    <row r="5085" spans="1:27" x14ac:dyDescent="0.3">
      <c r="A5085" s="43">
        <v>1541691</v>
      </c>
      <c r="B5085" s="43" t="s">
        <v>4579</v>
      </c>
      <c r="C5085" s="43" t="s">
        <v>1094</v>
      </c>
      <c r="D5085" s="41"/>
      <c r="E5085" s="43" t="s">
        <v>29</v>
      </c>
      <c r="F5085" s="43" t="s">
        <v>30</v>
      </c>
      <c r="G5085" s="43">
        <v>18036</v>
      </c>
      <c r="H5085" s="41"/>
      <c r="I5085" s="41"/>
      <c r="J5085" s="43"/>
      <c r="K5085" s="41"/>
      <c r="L5085" s="41"/>
      <c r="M5085" s="41"/>
      <c r="N5085" s="41"/>
      <c r="O5085" s="41"/>
      <c r="P5085" s="41"/>
      <c r="Q5085" s="41"/>
      <c r="R5085" s="41"/>
      <c r="S5085" s="41"/>
      <c r="T5085" s="41"/>
      <c r="U5085" s="41"/>
      <c r="V5085" s="41"/>
      <c r="W5085" s="41"/>
      <c r="X5085" s="41"/>
      <c r="Y5085" s="43" t="str">
        <f t="shared" si="158"/>
        <v/>
      </c>
      <c r="Z5085" s="43">
        <v>1977572</v>
      </c>
      <c r="AA5085" s="43" t="e">
        <f t="shared" si="159"/>
        <v>#N/A</v>
      </c>
    </row>
    <row r="5086" spans="1:27" x14ac:dyDescent="0.3">
      <c r="A5086" s="43">
        <v>1456704</v>
      </c>
      <c r="B5086" s="43" t="s">
        <v>4579</v>
      </c>
      <c r="C5086" s="43" t="s">
        <v>722</v>
      </c>
      <c r="D5086" s="41"/>
      <c r="E5086" s="43" t="s">
        <v>6263</v>
      </c>
      <c r="F5086" s="43" t="s">
        <v>28</v>
      </c>
      <c r="G5086" s="43">
        <v>18036</v>
      </c>
      <c r="H5086" s="41"/>
      <c r="I5086" s="41"/>
      <c r="J5086" s="43"/>
      <c r="K5086" s="41"/>
      <c r="L5086" s="41"/>
      <c r="M5086" s="41"/>
      <c r="N5086" s="41"/>
      <c r="O5086" s="41"/>
      <c r="P5086" s="41"/>
      <c r="Q5086" s="41"/>
      <c r="R5086" s="41"/>
      <c r="S5086" s="41"/>
      <c r="T5086" s="41"/>
      <c r="U5086" s="41"/>
      <c r="V5086" s="41"/>
      <c r="W5086" s="41"/>
      <c r="X5086" s="41"/>
      <c r="Y5086" s="43" t="str">
        <f t="shared" si="158"/>
        <v/>
      </c>
      <c r="Z5086" s="43">
        <v>2351025</v>
      </c>
      <c r="AA5086" s="43" t="e">
        <f t="shared" si="159"/>
        <v>#N/A</v>
      </c>
    </row>
    <row r="5087" spans="1:27" x14ac:dyDescent="0.3">
      <c r="A5087" s="43">
        <v>1571377</v>
      </c>
      <c r="B5087" s="43" t="s">
        <v>4579</v>
      </c>
      <c r="C5087" s="43" t="s">
        <v>1635</v>
      </c>
      <c r="D5087" s="41"/>
      <c r="E5087" s="43" t="s">
        <v>6263</v>
      </c>
      <c r="F5087" s="43" t="s">
        <v>28</v>
      </c>
      <c r="G5087" s="43">
        <v>18036</v>
      </c>
      <c r="H5087" s="41"/>
      <c r="I5087" s="41"/>
      <c r="J5087" s="43"/>
      <c r="K5087" s="41"/>
      <c r="L5087" s="41"/>
      <c r="M5087" s="41"/>
      <c r="N5087" s="41"/>
      <c r="O5087" s="41"/>
      <c r="P5087" s="41"/>
      <c r="Q5087" s="41"/>
      <c r="R5087" s="41"/>
      <c r="S5087" s="41"/>
      <c r="T5087" s="41"/>
      <c r="U5087" s="41"/>
      <c r="V5087" s="41"/>
      <c r="W5087" s="41"/>
      <c r="X5087" s="41"/>
      <c r="Y5087" s="43" t="str">
        <f t="shared" si="158"/>
        <v/>
      </c>
      <c r="Z5087" s="43">
        <v>2363192</v>
      </c>
      <c r="AA5087" s="43" t="e">
        <f t="shared" si="159"/>
        <v>#N/A</v>
      </c>
    </row>
    <row r="5088" spans="1:27" x14ac:dyDescent="0.3">
      <c r="A5088" s="43">
        <v>1456705</v>
      </c>
      <c r="B5088" s="43" t="s">
        <v>4579</v>
      </c>
      <c r="C5088" s="43" t="s">
        <v>989</v>
      </c>
      <c r="D5088" s="41"/>
      <c r="E5088" s="43" t="s">
        <v>6263</v>
      </c>
      <c r="F5088" s="43" t="s">
        <v>30</v>
      </c>
      <c r="G5088" s="43">
        <v>18036</v>
      </c>
      <c r="H5088" s="41"/>
      <c r="I5088" s="41"/>
      <c r="J5088" s="43"/>
      <c r="K5088" s="41"/>
      <c r="L5088" s="41"/>
      <c r="M5088" s="41"/>
      <c r="N5088" s="41"/>
      <c r="O5088" s="41"/>
      <c r="P5088" s="41"/>
      <c r="Q5088" s="41"/>
      <c r="R5088" s="41"/>
      <c r="S5088" s="41"/>
      <c r="T5088" s="41"/>
      <c r="U5088" s="41"/>
      <c r="V5088" s="41"/>
      <c r="W5088" s="41"/>
      <c r="X5088" s="41"/>
      <c r="Y5088" s="43" t="str">
        <f t="shared" si="158"/>
        <v/>
      </c>
      <c r="Z5088" s="43">
        <v>1698814</v>
      </c>
      <c r="AA5088" s="43" t="e">
        <f t="shared" si="159"/>
        <v>#N/A</v>
      </c>
    </row>
    <row r="5089" spans="1:27" x14ac:dyDescent="0.3">
      <c r="A5089" s="43">
        <v>1172198</v>
      </c>
      <c r="B5089" s="43" t="s">
        <v>4580</v>
      </c>
      <c r="C5089" s="43" t="s">
        <v>223</v>
      </c>
      <c r="D5089" s="41"/>
      <c r="E5089" s="43" t="s">
        <v>6263</v>
      </c>
      <c r="F5089" s="43" t="s">
        <v>28</v>
      </c>
      <c r="G5089" s="43">
        <v>45003</v>
      </c>
      <c r="H5089" s="41"/>
      <c r="I5089" s="41"/>
      <c r="J5089" s="43"/>
      <c r="K5089" s="41"/>
      <c r="L5089" s="41"/>
      <c r="M5089" s="41"/>
      <c r="N5089" s="41"/>
      <c r="O5089" s="41"/>
      <c r="P5089" s="41"/>
      <c r="Q5089" s="41"/>
      <c r="R5089" s="41"/>
      <c r="S5089" s="41"/>
      <c r="T5089" s="41"/>
      <c r="U5089" s="41"/>
      <c r="V5089" s="41"/>
      <c r="W5089" s="41"/>
      <c r="X5089" s="41"/>
      <c r="Y5089" s="43" t="str">
        <f t="shared" si="158"/>
        <v>COMP</v>
      </c>
      <c r="Z5089" s="43">
        <v>2013357</v>
      </c>
      <c r="AA5089" s="43">
        <f t="shared" si="159"/>
        <v>1172198</v>
      </c>
    </row>
    <row r="5090" spans="1:27" x14ac:dyDescent="0.3">
      <c r="A5090" s="43">
        <v>1910496</v>
      </c>
      <c r="B5090" s="43" t="s">
        <v>4581</v>
      </c>
      <c r="C5090" s="43" t="s">
        <v>742</v>
      </c>
      <c r="D5090" s="41"/>
      <c r="E5090" s="43" t="s">
        <v>6263</v>
      </c>
      <c r="F5090" s="43" t="s">
        <v>30</v>
      </c>
      <c r="G5090" s="43">
        <v>37016</v>
      </c>
      <c r="H5090" s="41"/>
      <c r="I5090" s="41"/>
      <c r="J5090" s="43"/>
      <c r="K5090" s="41"/>
      <c r="L5090" s="41"/>
      <c r="M5090" s="41"/>
      <c r="N5090" s="41"/>
      <c r="O5090" s="41"/>
      <c r="P5090" s="41"/>
      <c r="Q5090" s="41"/>
      <c r="R5090" s="41"/>
      <c r="S5090" s="41"/>
      <c r="T5090" s="41"/>
      <c r="U5090" s="41"/>
      <c r="V5090" s="41"/>
      <c r="W5090" s="41"/>
      <c r="X5090" s="41"/>
      <c r="Y5090" s="43" t="str">
        <f t="shared" si="158"/>
        <v/>
      </c>
      <c r="Z5090" s="43">
        <v>2113855</v>
      </c>
      <c r="AA5090" s="43" t="e">
        <f t="shared" si="159"/>
        <v>#N/A</v>
      </c>
    </row>
    <row r="5091" spans="1:27" x14ac:dyDescent="0.3">
      <c r="A5091" s="43">
        <v>2319346</v>
      </c>
      <c r="B5091" s="43" t="s">
        <v>4582</v>
      </c>
      <c r="C5091" s="43" t="s">
        <v>4583</v>
      </c>
      <c r="D5091" s="41"/>
      <c r="E5091" s="43" t="s">
        <v>29</v>
      </c>
      <c r="F5091" s="43" t="s">
        <v>30</v>
      </c>
      <c r="G5091" s="43">
        <v>18033</v>
      </c>
      <c r="H5091" s="41"/>
      <c r="I5091" s="41"/>
      <c r="J5091" s="43"/>
      <c r="K5091" s="41"/>
      <c r="L5091" s="41"/>
      <c r="M5091" s="41"/>
      <c r="N5091" s="41"/>
      <c r="O5091" s="41"/>
      <c r="P5091" s="41"/>
      <c r="Q5091" s="41"/>
      <c r="R5091" s="41"/>
      <c r="S5091" s="41"/>
      <c r="T5091" s="41"/>
      <c r="U5091" s="41"/>
      <c r="V5091" s="41"/>
      <c r="W5091" s="41"/>
      <c r="X5091" s="41"/>
      <c r="Y5091" s="43" t="str">
        <f t="shared" si="158"/>
        <v>COMP</v>
      </c>
      <c r="Z5091" s="43">
        <v>1613521</v>
      </c>
      <c r="AA5091" s="43">
        <f t="shared" si="159"/>
        <v>2319346</v>
      </c>
    </row>
    <row r="5092" spans="1:27" x14ac:dyDescent="0.3">
      <c r="A5092" s="43">
        <v>1795704</v>
      </c>
      <c r="B5092" s="43" t="s">
        <v>4584</v>
      </c>
      <c r="C5092" s="43" t="s">
        <v>379</v>
      </c>
      <c r="D5092" s="41"/>
      <c r="E5092" s="43" t="s">
        <v>29</v>
      </c>
      <c r="F5092" s="43" t="s">
        <v>30</v>
      </c>
      <c r="G5092" s="43">
        <v>41027</v>
      </c>
      <c r="H5092" s="41"/>
      <c r="I5092" s="41"/>
      <c r="J5092" s="43"/>
      <c r="K5092" s="41"/>
      <c r="L5092" s="41"/>
      <c r="M5092" s="41"/>
      <c r="N5092" s="41"/>
      <c r="O5092" s="41"/>
      <c r="P5092" s="41"/>
      <c r="Q5092" s="41"/>
      <c r="R5092" s="41"/>
      <c r="S5092" s="41"/>
      <c r="T5092" s="41"/>
      <c r="U5092" s="41"/>
      <c r="V5092" s="41"/>
      <c r="W5092" s="41"/>
      <c r="X5092" s="41"/>
      <c r="Y5092" s="43" t="str">
        <f t="shared" si="158"/>
        <v/>
      </c>
      <c r="Z5092" s="43">
        <v>2355267</v>
      </c>
      <c r="AA5092" s="43" t="e">
        <f t="shared" si="159"/>
        <v>#N/A</v>
      </c>
    </row>
    <row r="5093" spans="1:27" x14ac:dyDescent="0.3">
      <c r="A5093" s="43">
        <v>2039250</v>
      </c>
      <c r="B5093" s="43" t="s">
        <v>4585</v>
      </c>
      <c r="C5093" s="43" t="s">
        <v>4586</v>
      </c>
      <c r="D5093" s="41"/>
      <c r="E5093" s="43" t="s">
        <v>6263</v>
      </c>
      <c r="F5093" s="43" t="s">
        <v>28</v>
      </c>
      <c r="G5093" s="43">
        <v>37023</v>
      </c>
      <c r="H5093" s="41"/>
      <c r="I5093" s="41"/>
      <c r="J5093" s="43"/>
      <c r="K5093" s="41"/>
      <c r="L5093" s="41"/>
      <c r="M5093" s="41"/>
      <c r="N5093" s="41"/>
      <c r="O5093" s="41"/>
      <c r="P5093" s="41"/>
      <c r="Q5093" s="41"/>
      <c r="R5093" s="41"/>
      <c r="S5093" s="41"/>
      <c r="T5093" s="41"/>
      <c r="U5093" s="41"/>
      <c r="V5093" s="41"/>
      <c r="W5093" s="41"/>
      <c r="X5093" s="41"/>
      <c r="Y5093" s="43" t="str">
        <f t="shared" si="158"/>
        <v>COMP</v>
      </c>
      <c r="Z5093" s="43">
        <v>934890</v>
      </c>
      <c r="AA5093" s="43">
        <f t="shared" si="159"/>
        <v>2039250</v>
      </c>
    </row>
    <row r="5094" spans="1:27" x14ac:dyDescent="0.3">
      <c r="A5094" s="43">
        <v>2091103</v>
      </c>
      <c r="B5094" s="43" t="s">
        <v>4585</v>
      </c>
      <c r="C5094" s="43" t="s">
        <v>294</v>
      </c>
      <c r="D5094" s="41"/>
      <c r="E5094" s="43" t="s">
        <v>6263</v>
      </c>
      <c r="F5094" s="43" t="s">
        <v>30</v>
      </c>
      <c r="G5094" s="43">
        <v>37023</v>
      </c>
      <c r="H5094" s="41"/>
      <c r="I5094" s="41"/>
      <c r="J5094" s="43"/>
      <c r="K5094" s="41"/>
      <c r="L5094" s="41"/>
      <c r="M5094" s="41"/>
      <c r="N5094" s="41"/>
      <c r="O5094" s="41"/>
      <c r="P5094" s="41"/>
      <c r="Q5094" s="41"/>
      <c r="R5094" s="41"/>
      <c r="S5094" s="41"/>
      <c r="T5094" s="41"/>
      <c r="U5094" s="41"/>
      <c r="V5094" s="41"/>
      <c r="W5094" s="41"/>
      <c r="X5094" s="41"/>
      <c r="Y5094" s="43" t="str">
        <f t="shared" si="158"/>
        <v/>
      </c>
      <c r="Z5094" s="43">
        <v>2344574</v>
      </c>
      <c r="AA5094" s="43" t="e">
        <f t="shared" si="159"/>
        <v>#N/A</v>
      </c>
    </row>
    <row r="5095" spans="1:27" x14ac:dyDescent="0.3">
      <c r="A5095" s="43">
        <v>346163</v>
      </c>
      <c r="B5095" s="43" t="s">
        <v>4585</v>
      </c>
      <c r="C5095" s="43" t="s">
        <v>333</v>
      </c>
      <c r="D5095" s="41"/>
      <c r="E5095" s="43" t="s">
        <v>6263</v>
      </c>
      <c r="F5095" s="43" t="s">
        <v>30</v>
      </c>
      <c r="G5095" s="43">
        <v>45009</v>
      </c>
      <c r="H5095" s="41"/>
      <c r="I5095" s="41"/>
      <c r="J5095" s="43"/>
      <c r="K5095" s="41"/>
      <c r="L5095" s="41"/>
      <c r="M5095" s="41"/>
      <c r="N5095" s="41"/>
      <c r="O5095" s="41"/>
      <c r="P5095" s="41"/>
      <c r="Q5095" s="41"/>
      <c r="R5095" s="41"/>
      <c r="S5095" s="41"/>
      <c r="T5095" s="41"/>
      <c r="U5095" s="41"/>
      <c r="V5095" s="41"/>
      <c r="W5095" s="41"/>
      <c r="X5095" s="41"/>
      <c r="Y5095" s="43" t="str">
        <f t="shared" si="158"/>
        <v/>
      </c>
      <c r="Z5095" s="43">
        <v>2172846</v>
      </c>
      <c r="AA5095" s="43" t="e">
        <f t="shared" si="159"/>
        <v>#N/A</v>
      </c>
    </row>
    <row r="5096" spans="1:27" x14ac:dyDescent="0.3">
      <c r="A5096" s="43">
        <v>1919369</v>
      </c>
      <c r="B5096" s="43" t="s">
        <v>4587</v>
      </c>
      <c r="C5096" s="43" t="s">
        <v>244</v>
      </c>
      <c r="D5096" s="41"/>
      <c r="E5096" s="43" t="s">
        <v>6263</v>
      </c>
      <c r="F5096" s="43" t="s">
        <v>28</v>
      </c>
      <c r="G5096" s="43">
        <v>18029</v>
      </c>
      <c r="H5096" s="41"/>
      <c r="I5096" s="41"/>
      <c r="J5096" s="43"/>
      <c r="K5096" s="41"/>
      <c r="L5096" s="41"/>
      <c r="M5096" s="41"/>
      <c r="N5096" s="41"/>
      <c r="O5096" s="41"/>
      <c r="P5096" s="41"/>
      <c r="Q5096" s="41"/>
      <c r="R5096" s="41"/>
      <c r="S5096" s="41"/>
      <c r="T5096" s="41"/>
      <c r="U5096" s="41"/>
      <c r="V5096" s="41"/>
      <c r="W5096" s="41"/>
      <c r="X5096" s="41"/>
      <c r="Y5096" s="43" t="str">
        <f t="shared" si="158"/>
        <v/>
      </c>
      <c r="Z5096" s="43">
        <v>1294066</v>
      </c>
      <c r="AA5096" s="43" t="e">
        <f t="shared" si="159"/>
        <v>#N/A</v>
      </c>
    </row>
    <row r="5097" spans="1:27" x14ac:dyDescent="0.3">
      <c r="A5097" s="43">
        <v>2071481</v>
      </c>
      <c r="B5097" s="43" t="s">
        <v>4588</v>
      </c>
      <c r="C5097" s="43" t="s">
        <v>553</v>
      </c>
      <c r="D5097" s="41"/>
      <c r="E5097" s="43" t="s">
        <v>6263</v>
      </c>
      <c r="F5097" s="43" t="s">
        <v>28</v>
      </c>
      <c r="G5097" s="43">
        <v>45050</v>
      </c>
      <c r="H5097" s="41"/>
      <c r="I5097" s="41"/>
      <c r="J5097" s="43"/>
      <c r="K5097" s="41"/>
      <c r="L5097" s="41"/>
      <c r="M5097" s="41"/>
      <c r="N5097" s="41"/>
      <c r="O5097" s="41"/>
      <c r="P5097" s="41"/>
      <c r="Q5097" s="41"/>
      <c r="R5097" s="41"/>
      <c r="S5097" s="41"/>
      <c r="T5097" s="41"/>
      <c r="U5097" s="41"/>
      <c r="V5097" s="41"/>
      <c r="W5097" s="41"/>
      <c r="X5097" s="41"/>
      <c r="Y5097" s="43" t="str">
        <f t="shared" si="158"/>
        <v>COMP</v>
      </c>
      <c r="Z5097" s="43">
        <v>1264662</v>
      </c>
      <c r="AA5097" s="43">
        <f t="shared" si="159"/>
        <v>2071481</v>
      </c>
    </row>
    <row r="5098" spans="1:27" x14ac:dyDescent="0.3">
      <c r="A5098" s="43">
        <v>2409832</v>
      </c>
      <c r="B5098" s="43" t="s">
        <v>4589</v>
      </c>
      <c r="C5098" s="43" t="s">
        <v>4590</v>
      </c>
      <c r="D5098" s="41"/>
      <c r="E5098" s="43" t="s">
        <v>6263</v>
      </c>
      <c r="F5098" s="43" t="s">
        <v>28</v>
      </c>
      <c r="G5098" s="43">
        <v>37045</v>
      </c>
      <c r="H5098" s="41"/>
      <c r="I5098" s="41"/>
      <c r="J5098" s="43"/>
      <c r="K5098" s="41"/>
      <c r="L5098" s="41"/>
      <c r="M5098" s="41"/>
      <c r="N5098" s="41"/>
      <c r="O5098" s="41"/>
      <c r="P5098" s="41"/>
      <c r="Q5098" s="41"/>
      <c r="R5098" s="41"/>
      <c r="S5098" s="41"/>
      <c r="T5098" s="41"/>
      <c r="U5098" s="41"/>
      <c r="V5098" s="41"/>
      <c r="W5098" s="41"/>
      <c r="X5098" s="41"/>
      <c r="Y5098" s="43" t="str">
        <f t="shared" si="158"/>
        <v/>
      </c>
      <c r="Z5098" s="43">
        <v>109551</v>
      </c>
      <c r="AA5098" s="43" t="e">
        <f t="shared" si="159"/>
        <v>#N/A</v>
      </c>
    </row>
    <row r="5099" spans="1:27" x14ac:dyDescent="0.3">
      <c r="A5099" s="43">
        <v>554689</v>
      </c>
      <c r="B5099" s="43" t="s">
        <v>4591</v>
      </c>
      <c r="C5099" s="43" t="s">
        <v>287</v>
      </c>
      <c r="D5099" s="41"/>
      <c r="E5099" s="43" t="s">
        <v>6263</v>
      </c>
      <c r="F5099" s="43" t="s">
        <v>28</v>
      </c>
      <c r="G5099" s="43">
        <v>18040</v>
      </c>
      <c r="H5099" s="41"/>
      <c r="I5099" s="41"/>
      <c r="J5099" s="43"/>
      <c r="K5099" s="41"/>
      <c r="L5099" s="41"/>
      <c r="M5099" s="41"/>
      <c r="N5099" s="41"/>
      <c r="O5099" s="41"/>
      <c r="P5099" s="41"/>
      <c r="Q5099" s="41"/>
      <c r="R5099" s="41"/>
      <c r="S5099" s="41"/>
      <c r="T5099" s="41"/>
      <c r="U5099" s="41"/>
      <c r="V5099" s="41"/>
      <c r="W5099" s="41"/>
      <c r="X5099" s="41"/>
      <c r="Y5099" s="43" t="str">
        <f t="shared" si="158"/>
        <v>COMP</v>
      </c>
      <c r="Z5099" s="43">
        <v>2330344</v>
      </c>
      <c r="AA5099" s="43">
        <f t="shared" si="159"/>
        <v>554689</v>
      </c>
    </row>
    <row r="5100" spans="1:27" x14ac:dyDescent="0.3">
      <c r="A5100" s="43">
        <v>2152095</v>
      </c>
      <c r="B5100" s="43" t="s">
        <v>4592</v>
      </c>
      <c r="C5100" s="43" t="s">
        <v>292</v>
      </c>
      <c r="D5100" s="41"/>
      <c r="E5100" s="43" t="s">
        <v>35</v>
      </c>
      <c r="F5100" s="43" t="s">
        <v>30</v>
      </c>
      <c r="G5100" s="43">
        <v>45038</v>
      </c>
      <c r="H5100" s="41"/>
      <c r="I5100" s="41"/>
      <c r="J5100" s="43"/>
      <c r="K5100" s="41"/>
      <c r="L5100" s="41"/>
      <c r="M5100" s="41"/>
      <c r="N5100" s="41"/>
      <c r="O5100" s="41"/>
      <c r="P5100" s="41"/>
      <c r="Q5100" s="41"/>
      <c r="R5100" s="41"/>
      <c r="S5100" s="41"/>
      <c r="T5100" s="41"/>
      <c r="U5100" s="41"/>
      <c r="V5100" s="41"/>
      <c r="W5100" s="41"/>
      <c r="X5100" s="41"/>
      <c r="Y5100" s="43" t="str">
        <f t="shared" si="158"/>
        <v>COMP</v>
      </c>
      <c r="Z5100" s="43">
        <v>1520334</v>
      </c>
      <c r="AA5100" s="43">
        <f t="shared" si="159"/>
        <v>2152095</v>
      </c>
    </row>
    <row r="5101" spans="1:27" x14ac:dyDescent="0.3">
      <c r="A5101" s="43">
        <v>2338213</v>
      </c>
      <c r="B5101" s="43" t="s">
        <v>4593</v>
      </c>
      <c r="C5101" s="43" t="s">
        <v>618</v>
      </c>
      <c r="D5101" s="41"/>
      <c r="E5101" s="43" t="s">
        <v>6263</v>
      </c>
      <c r="F5101" s="43" t="s">
        <v>28</v>
      </c>
      <c r="G5101" s="43">
        <v>28017</v>
      </c>
      <c r="H5101" s="41"/>
      <c r="I5101" s="41"/>
      <c r="J5101" s="43"/>
      <c r="K5101" s="41"/>
      <c r="L5101" s="41"/>
      <c r="M5101" s="41"/>
      <c r="N5101" s="41"/>
      <c r="O5101" s="41"/>
      <c r="P5101" s="41"/>
      <c r="Q5101" s="41"/>
      <c r="R5101" s="41"/>
      <c r="S5101" s="41"/>
      <c r="T5101" s="41"/>
      <c r="U5101" s="41"/>
      <c r="V5101" s="41"/>
      <c r="W5101" s="41"/>
      <c r="X5101" s="41"/>
      <c r="Y5101" s="43" t="str">
        <f t="shared" si="158"/>
        <v/>
      </c>
      <c r="Z5101" s="43">
        <v>1621906</v>
      </c>
      <c r="AA5101" s="43" t="e">
        <f t="shared" si="159"/>
        <v>#N/A</v>
      </c>
    </row>
    <row r="5102" spans="1:27" x14ac:dyDescent="0.3">
      <c r="A5102" s="43">
        <v>882026</v>
      </c>
      <c r="B5102" s="43" t="s">
        <v>4594</v>
      </c>
      <c r="C5102" s="43" t="s">
        <v>542</v>
      </c>
      <c r="D5102" s="41"/>
      <c r="E5102" s="43" t="s">
        <v>6263</v>
      </c>
      <c r="F5102" s="43" t="s">
        <v>28</v>
      </c>
      <c r="G5102" s="43">
        <v>28037</v>
      </c>
      <c r="H5102" s="41"/>
      <c r="I5102" s="41"/>
      <c r="J5102" s="43"/>
      <c r="K5102" s="41"/>
      <c r="L5102" s="41"/>
      <c r="M5102" s="41"/>
      <c r="N5102" s="41"/>
      <c r="O5102" s="41"/>
      <c r="P5102" s="41"/>
      <c r="Q5102" s="41"/>
      <c r="R5102" s="41"/>
      <c r="S5102" s="41"/>
      <c r="T5102" s="41"/>
      <c r="U5102" s="41"/>
      <c r="V5102" s="41"/>
      <c r="W5102" s="41"/>
      <c r="X5102" s="41"/>
      <c r="Y5102" s="43" t="str">
        <f t="shared" si="158"/>
        <v>COMP</v>
      </c>
      <c r="Z5102" s="43">
        <v>1297318</v>
      </c>
      <c r="AA5102" s="43">
        <f t="shared" si="159"/>
        <v>882026</v>
      </c>
    </row>
    <row r="5103" spans="1:27" x14ac:dyDescent="0.3">
      <c r="A5103" s="43">
        <v>2406429</v>
      </c>
      <c r="B5103" s="43" t="s">
        <v>4595</v>
      </c>
      <c r="C5103" s="43" t="s">
        <v>1514</v>
      </c>
      <c r="D5103" s="41"/>
      <c r="E5103" s="43" t="s">
        <v>6263</v>
      </c>
      <c r="F5103" s="43" t="s">
        <v>30</v>
      </c>
      <c r="G5103" s="43">
        <v>37024</v>
      </c>
      <c r="H5103" s="41"/>
      <c r="I5103" s="41"/>
      <c r="J5103" s="43"/>
      <c r="K5103" s="41"/>
      <c r="L5103" s="41"/>
      <c r="M5103" s="41"/>
      <c r="N5103" s="41"/>
      <c r="O5103" s="41"/>
      <c r="P5103" s="41"/>
      <c r="Q5103" s="41"/>
      <c r="R5103" s="41"/>
      <c r="S5103" s="41"/>
      <c r="T5103" s="41"/>
      <c r="U5103" s="41"/>
      <c r="V5103" s="41"/>
      <c r="W5103" s="41"/>
      <c r="X5103" s="41"/>
      <c r="Y5103" s="43" t="str">
        <f t="shared" si="158"/>
        <v/>
      </c>
      <c r="Z5103" s="43">
        <v>386552</v>
      </c>
      <c r="AA5103" s="43" t="e">
        <f t="shared" si="159"/>
        <v>#N/A</v>
      </c>
    </row>
    <row r="5104" spans="1:27" x14ac:dyDescent="0.3">
      <c r="A5104" s="43">
        <v>1355959</v>
      </c>
      <c r="B5104" s="43" t="s">
        <v>4596</v>
      </c>
      <c r="C5104" s="43" t="s">
        <v>514</v>
      </c>
      <c r="D5104" s="41"/>
      <c r="E5104" s="43" t="s">
        <v>6263</v>
      </c>
      <c r="F5104" s="43" t="s">
        <v>28</v>
      </c>
      <c r="G5104" s="43">
        <v>41002</v>
      </c>
      <c r="H5104" s="41"/>
      <c r="I5104" s="41"/>
      <c r="J5104" s="43"/>
      <c r="K5104" s="41"/>
      <c r="L5104" s="41"/>
      <c r="M5104" s="41"/>
      <c r="N5104" s="41"/>
      <c r="O5104" s="41"/>
      <c r="P5104" s="41"/>
      <c r="Q5104" s="41"/>
      <c r="R5104" s="41"/>
      <c r="S5104" s="41"/>
      <c r="T5104" s="41"/>
      <c r="U5104" s="41"/>
      <c r="V5104" s="41"/>
      <c r="W5104" s="41"/>
      <c r="X5104" s="41"/>
      <c r="Y5104" s="43" t="str">
        <f t="shared" si="158"/>
        <v/>
      </c>
      <c r="Z5104" s="43">
        <v>1861811</v>
      </c>
      <c r="AA5104" s="43" t="e">
        <f t="shared" si="159"/>
        <v>#N/A</v>
      </c>
    </row>
    <row r="5105" spans="1:27" x14ac:dyDescent="0.3">
      <c r="A5105" s="43">
        <v>2294413</v>
      </c>
      <c r="B5105" s="43" t="s">
        <v>4597</v>
      </c>
      <c r="C5105" s="43" t="s">
        <v>327</v>
      </c>
      <c r="D5105" s="41"/>
      <c r="E5105" s="43" t="s">
        <v>35</v>
      </c>
      <c r="F5105" s="43" t="s">
        <v>30</v>
      </c>
      <c r="G5105" s="43">
        <v>41003</v>
      </c>
      <c r="H5105" s="41"/>
      <c r="I5105" s="41"/>
      <c r="J5105" s="43"/>
      <c r="K5105" s="41"/>
      <c r="L5105" s="41"/>
      <c r="M5105" s="41"/>
      <c r="N5105" s="41"/>
      <c r="O5105" s="41"/>
      <c r="P5105" s="41"/>
      <c r="Q5105" s="41"/>
      <c r="R5105" s="41"/>
      <c r="S5105" s="41"/>
      <c r="T5105" s="41"/>
      <c r="U5105" s="41"/>
      <c r="V5105" s="41"/>
      <c r="W5105" s="41"/>
      <c r="X5105" s="41"/>
      <c r="Y5105" s="43" t="str">
        <f t="shared" si="158"/>
        <v>COMP</v>
      </c>
      <c r="Z5105" s="43">
        <v>1716738</v>
      </c>
      <c r="AA5105" s="43">
        <f t="shared" si="159"/>
        <v>2294413</v>
      </c>
    </row>
    <row r="5106" spans="1:27" x14ac:dyDescent="0.3">
      <c r="A5106" s="43">
        <v>487051</v>
      </c>
      <c r="B5106" s="43" t="s">
        <v>4598</v>
      </c>
      <c r="C5106" s="43" t="s">
        <v>4515</v>
      </c>
      <c r="D5106" s="41"/>
      <c r="E5106" s="43" t="s">
        <v>6263</v>
      </c>
      <c r="F5106" s="43" t="s">
        <v>28</v>
      </c>
      <c r="G5106" s="43">
        <v>37036</v>
      </c>
      <c r="H5106" s="41"/>
      <c r="I5106" s="41"/>
      <c r="J5106" s="43"/>
      <c r="K5106" s="41"/>
      <c r="L5106" s="41"/>
      <c r="M5106" s="41"/>
      <c r="N5106" s="41"/>
      <c r="O5106" s="41"/>
      <c r="P5106" s="41"/>
      <c r="Q5106" s="41"/>
      <c r="R5106" s="41"/>
      <c r="S5106" s="41"/>
      <c r="T5106" s="41"/>
      <c r="U5106" s="41"/>
      <c r="V5106" s="41"/>
      <c r="W5106" s="41"/>
      <c r="X5106" s="41"/>
      <c r="Y5106" s="43" t="str">
        <f t="shared" si="158"/>
        <v/>
      </c>
      <c r="Z5106" s="43">
        <v>2173047</v>
      </c>
      <c r="AA5106" s="43" t="e">
        <f t="shared" si="159"/>
        <v>#N/A</v>
      </c>
    </row>
    <row r="5107" spans="1:27" x14ac:dyDescent="0.3">
      <c r="A5107" s="43">
        <v>1102162</v>
      </c>
      <c r="B5107" s="43" t="s">
        <v>4599</v>
      </c>
      <c r="C5107" s="43" t="s">
        <v>973</v>
      </c>
      <c r="D5107" s="41"/>
      <c r="E5107" s="43" t="s">
        <v>29</v>
      </c>
      <c r="F5107" s="43" t="s">
        <v>28</v>
      </c>
      <c r="G5107" s="43">
        <v>28004</v>
      </c>
      <c r="H5107" s="41"/>
      <c r="I5107" s="41"/>
      <c r="J5107" s="43"/>
      <c r="K5107" s="41"/>
      <c r="L5107" s="41"/>
      <c r="M5107" s="41"/>
      <c r="N5107" s="41"/>
      <c r="O5107" s="41"/>
      <c r="P5107" s="41"/>
      <c r="Q5107" s="41"/>
      <c r="R5107" s="41"/>
      <c r="S5107" s="41"/>
      <c r="T5107" s="41"/>
      <c r="U5107" s="41"/>
      <c r="V5107" s="41"/>
      <c r="W5107" s="41"/>
      <c r="X5107" s="41"/>
      <c r="Y5107" s="43" t="str">
        <f t="shared" si="158"/>
        <v>COMP</v>
      </c>
      <c r="Z5107" s="43">
        <v>2195837</v>
      </c>
      <c r="AA5107" s="43">
        <f t="shared" si="159"/>
        <v>1102162</v>
      </c>
    </row>
    <row r="5108" spans="1:27" x14ac:dyDescent="0.3">
      <c r="A5108" s="43">
        <v>1266516</v>
      </c>
      <c r="B5108" s="43" t="s">
        <v>4599</v>
      </c>
      <c r="C5108" s="43" t="s">
        <v>4600</v>
      </c>
      <c r="D5108" s="41"/>
      <c r="E5108" s="43" t="s">
        <v>31</v>
      </c>
      <c r="F5108" s="43" t="s">
        <v>30</v>
      </c>
      <c r="G5108" s="43">
        <v>28004</v>
      </c>
      <c r="H5108" s="41"/>
      <c r="I5108" s="41"/>
      <c r="J5108" s="43"/>
      <c r="K5108" s="41"/>
      <c r="L5108" s="41"/>
      <c r="M5108" s="41"/>
      <c r="N5108" s="41"/>
      <c r="O5108" s="41"/>
      <c r="P5108" s="41"/>
      <c r="Q5108" s="41"/>
      <c r="R5108" s="41"/>
      <c r="S5108" s="41"/>
      <c r="T5108" s="41"/>
      <c r="U5108" s="41"/>
      <c r="V5108" s="41"/>
      <c r="W5108" s="41"/>
      <c r="X5108" s="41"/>
      <c r="Y5108" s="43" t="str">
        <f t="shared" si="158"/>
        <v>COMP</v>
      </c>
      <c r="Z5108" s="43">
        <v>1306824</v>
      </c>
      <c r="AA5108" s="43">
        <f t="shared" si="159"/>
        <v>1266516</v>
      </c>
    </row>
    <row r="5109" spans="1:27" x14ac:dyDescent="0.3">
      <c r="A5109" s="43">
        <v>1266522</v>
      </c>
      <c r="B5109" s="43" t="s">
        <v>4599</v>
      </c>
      <c r="C5109" s="43" t="s">
        <v>370</v>
      </c>
      <c r="D5109" s="41"/>
      <c r="E5109" s="43" t="s">
        <v>31</v>
      </c>
      <c r="F5109" s="43" t="s">
        <v>30</v>
      </c>
      <c r="G5109" s="43">
        <v>28004</v>
      </c>
      <c r="H5109" s="41"/>
      <c r="I5109" s="41"/>
      <c r="J5109" s="43"/>
      <c r="K5109" s="41"/>
      <c r="L5109" s="41"/>
      <c r="M5109" s="41"/>
      <c r="N5109" s="41"/>
      <c r="O5109" s="41"/>
      <c r="P5109" s="41"/>
      <c r="Q5109" s="41"/>
      <c r="R5109" s="41"/>
      <c r="S5109" s="41"/>
      <c r="T5109" s="41"/>
      <c r="U5109" s="41"/>
      <c r="V5109" s="41"/>
      <c r="W5109" s="41"/>
      <c r="X5109" s="41"/>
      <c r="Y5109" s="43" t="str">
        <f t="shared" si="158"/>
        <v>COMP</v>
      </c>
      <c r="Z5109" s="43">
        <v>1254783</v>
      </c>
      <c r="AA5109" s="43">
        <f t="shared" si="159"/>
        <v>1266522</v>
      </c>
    </row>
    <row r="5110" spans="1:27" x14ac:dyDescent="0.3">
      <c r="A5110" s="43">
        <v>1397500</v>
      </c>
      <c r="B5110" s="43" t="s">
        <v>4599</v>
      </c>
      <c r="C5110" s="43" t="s">
        <v>210</v>
      </c>
      <c r="D5110" s="41"/>
      <c r="E5110" s="43" t="s">
        <v>6263</v>
      </c>
      <c r="F5110" s="43" t="s">
        <v>30</v>
      </c>
      <c r="G5110" s="43">
        <v>28004</v>
      </c>
      <c r="H5110" s="41"/>
      <c r="I5110" s="41"/>
      <c r="J5110" s="43"/>
      <c r="K5110" s="41"/>
      <c r="L5110" s="41"/>
      <c r="M5110" s="41"/>
      <c r="N5110" s="41"/>
      <c r="O5110" s="41"/>
      <c r="P5110" s="41"/>
      <c r="Q5110" s="41"/>
      <c r="R5110" s="41"/>
      <c r="S5110" s="41"/>
      <c r="T5110" s="41"/>
      <c r="U5110" s="41"/>
      <c r="V5110" s="41"/>
      <c r="W5110" s="41"/>
      <c r="X5110" s="41"/>
      <c r="Y5110" s="43" t="str">
        <f t="shared" si="158"/>
        <v>COMP</v>
      </c>
      <c r="Z5110" s="43">
        <v>2189394</v>
      </c>
      <c r="AA5110" s="43">
        <f t="shared" si="159"/>
        <v>1397500</v>
      </c>
    </row>
    <row r="5111" spans="1:27" x14ac:dyDescent="0.3">
      <c r="A5111" s="43">
        <v>843700</v>
      </c>
      <c r="B5111" s="43" t="s">
        <v>4599</v>
      </c>
      <c r="C5111" s="43" t="s">
        <v>375</v>
      </c>
      <c r="D5111" s="41"/>
      <c r="E5111" s="43" t="s">
        <v>6263</v>
      </c>
      <c r="F5111" s="43" t="s">
        <v>28</v>
      </c>
      <c r="G5111" s="43">
        <v>28004</v>
      </c>
      <c r="H5111" s="41"/>
      <c r="I5111" s="41"/>
      <c r="J5111" s="43"/>
      <c r="K5111" s="41"/>
      <c r="L5111" s="41"/>
      <c r="M5111" s="41"/>
      <c r="N5111" s="41"/>
      <c r="O5111" s="41"/>
      <c r="P5111" s="41"/>
      <c r="Q5111" s="41"/>
      <c r="R5111" s="41"/>
      <c r="S5111" s="41"/>
      <c r="T5111" s="41"/>
      <c r="U5111" s="41"/>
      <c r="V5111" s="41"/>
      <c r="W5111" s="41"/>
      <c r="X5111" s="41"/>
      <c r="Y5111" s="43" t="str">
        <f t="shared" si="158"/>
        <v>COMP</v>
      </c>
      <c r="Z5111" s="43">
        <v>831861</v>
      </c>
      <c r="AA5111" s="43">
        <f t="shared" si="159"/>
        <v>843700</v>
      </c>
    </row>
    <row r="5112" spans="1:27" x14ac:dyDescent="0.3">
      <c r="A5112" s="43">
        <v>1327421</v>
      </c>
      <c r="B5112" s="43" t="s">
        <v>4601</v>
      </c>
      <c r="C5112" s="43" t="s">
        <v>694</v>
      </c>
      <c r="D5112" s="41"/>
      <c r="E5112" s="43" t="s">
        <v>29</v>
      </c>
      <c r="F5112" s="43" t="s">
        <v>30</v>
      </c>
      <c r="G5112" s="43">
        <v>41006</v>
      </c>
      <c r="H5112" s="41"/>
      <c r="I5112" s="41"/>
      <c r="J5112" s="43"/>
      <c r="K5112" s="41"/>
      <c r="L5112" s="41"/>
      <c r="M5112" s="41"/>
      <c r="N5112" s="41"/>
      <c r="O5112" s="41"/>
      <c r="P5112" s="41"/>
      <c r="Q5112" s="41"/>
      <c r="R5112" s="41"/>
      <c r="S5112" s="41"/>
      <c r="T5112" s="41"/>
      <c r="U5112" s="41"/>
      <c r="V5112" s="41"/>
      <c r="W5112" s="41"/>
      <c r="X5112" s="41"/>
      <c r="Y5112" s="43" t="str">
        <f t="shared" si="158"/>
        <v>COMP</v>
      </c>
      <c r="Z5112" s="43">
        <v>1437782</v>
      </c>
      <c r="AA5112" s="43">
        <f t="shared" si="159"/>
        <v>1327421</v>
      </c>
    </row>
    <row r="5113" spans="1:27" x14ac:dyDescent="0.3">
      <c r="A5113" s="43">
        <v>2161786</v>
      </c>
      <c r="B5113" s="43" t="s">
        <v>4602</v>
      </c>
      <c r="C5113" s="43" t="s">
        <v>189</v>
      </c>
      <c r="D5113" s="41"/>
      <c r="E5113" s="43" t="s">
        <v>6263</v>
      </c>
      <c r="F5113" s="43" t="s">
        <v>30</v>
      </c>
      <c r="G5113" s="43">
        <v>45050</v>
      </c>
      <c r="H5113" s="41"/>
      <c r="I5113" s="41"/>
      <c r="J5113" s="43"/>
      <c r="K5113" s="41"/>
      <c r="L5113" s="41"/>
      <c r="M5113" s="41"/>
      <c r="N5113" s="41"/>
      <c r="O5113" s="41"/>
      <c r="P5113" s="41"/>
      <c r="Q5113" s="41"/>
      <c r="R5113" s="41"/>
      <c r="S5113" s="41"/>
      <c r="T5113" s="41"/>
      <c r="U5113" s="41"/>
      <c r="V5113" s="41"/>
      <c r="W5113" s="41"/>
      <c r="X5113" s="41"/>
      <c r="Y5113" s="43" t="str">
        <f t="shared" si="158"/>
        <v>COMP</v>
      </c>
      <c r="Z5113" s="43">
        <v>1764868</v>
      </c>
      <c r="AA5113" s="43">
        <f t="shared" si="159"/>
        <v>2161786</v>
      </c>
    </row>
    <row r="5114" spans="1:27" x14ac:dyDescent="0.3">
      <c r="A5114" s="43">
        <v>466241</v>
      </c>
      <c r="B5114" s="43" t="s">
        <v>4603</v>
      </c>
      <c r="C5114" s="43" t="s">
        <v>777</v>
      </c>
      <c r="D5114" s="41"/>
      <c r="E5114" s="43" t="s">
        <v>34</v>
      </c>
      <c r="F5114" s="43" t="s">
        <v>30</v>
      </c>
      <c r="G5114" s="43">
        <v>37021</v>
      </c>
      <c r="H5114" s="41"/>
      <c r="I5114" s="41"/>
      <c r="J5114" s="43"/>
      <c r="K5114" s="41"/>
      <c r="L5114" s="41"/>
      <c r="M5114" s="41"/>
      <c r="N5114" s="41"/>
      <c r="O5114" s="41"/>
      <c r="P5114" s="41"/>
      <c r="Q5114" s="41"/>
      <c r="R5114" s="41"/>
      <c r="S5114" s="41"/>
      <c r="T5114" s="41"/>
      <c r="U5114" s="41"/>
      <c r="V5114" s="41"/>
      <c r="W5114" s="41"/>
      <c r="X5114" s="41"/>
      <c r="Y5114" s="43" t="str">
        <f t="shared" si="158"/>
        <v>COMP</v>
      </c>
      <c r="Z5114" s="43">
        <v>1677258</v>
      </c>
      <c r="AA5114" s="43">
        <f t="shared" si="159"/>
        <v>466241</v>
      </c>
    </row>
    <row r="5115" spans="1:27" x14ac:dyDescent="0.3">
      <c r="A5115" s="43">
        <v>1521309</v>
      </c>
      <c r="B5115" s="43" t="s">
        <v>4603</v>
      </c>
      <c r="C5115" s="43" t="s">
        <v>1971</v>
      </c>
      <c r="D5115" s="41"/>
      <c r="E5115" s="43" t="s">
        <v>29</v>
      </c>
      <c r="F5115" s="43" t="s">
        <v>28</v>
      </c>
      <c r="G5115" s="43">
        <v>37021</v>
      </c>
      <c r="H5115" s="41"/>
      <c r="I5115" s="41"/>
      <c r="J5115" s="43"/>
      <c r="K5115" s="41"/>
      <c r="L5115" s="41"/>
      <c r="M5115" s="41"/>
      <c r="N5115" s="41"/>
      <c r="O5115" s="41"/>
      <c r="P5115" s="41"/>
      <c r="Q5115" s="41"/>
      <c r="R5115" s="41"/>
      <c r="S5115" s="41"/>
      <c r="T5115" s="41"/>
      <c r="U5115" s="41"/>
      <c r="V5115" s="41"/>
      <c r="W5115" s="41"/>
      <c r="X5115" s="41"/>
      <c r="Y5115" s="43" t="str">
        <f t="shared" si="158"/>
        <v>COMP</v>
      </c>
      <c r="Z5115" s="43">
        <v>1024354</v>
      </c>
      <c r="AA5115" s="43">
        <f t="shared" si="159"/>
        <v>1521309</v>
      </c>
    </row>
    <row r="5116" spans="1:27" x14ac:dyDescent="0.3">
      <c r="A5116" s="43">
        <v>624197</v>
      </c>
      <c r="B5116" s="43" t="s">
        <v>4604</v>
      </c>
      <c r="C5116" s="43" t="s">
        <v>548</v>
      </c>
      <c r="D5116" s="41"/>
      <c r="E5116" s="43" t="s">
        <v>6263</v>
      </c>
      <c r="F5116" s="43" t="s">
        <v>28</v>
      </c>
      <c r="G5116" s="43">
        <v>28035</v>
      </c>
      <c r="H5116" s="41"/>
      <c r="I5116" s="41"/>
      <c r="J5116" s="43"/>
      <c r="K5116" s="41"/>
      <c r="L5116" s="41"/>
      <c r="M5116" s="41"/>
      <c r="N5116" s="41"/>
      <c r="O5116" s="41"/>
      <c r="P5116" s="41"/>
      <c r="Q5116" s="41"/>
      <c r="R5116" s="41"/>
      <c r="S5116" s="41"/>
      <c r="T5116" s="41"/>
      <c r="U5116" s="41"/>
      <c r="V5116" s="41"/>
      <c r="W5116" s="41"/>
      <c r="X5116" s="41"/>
      <c r="Y5116" s="43" t="str">
        <f t="shared" si="158"/>
        <v>COMP</v>
      </c>
      <c r="Z5116" s="43">
        <v>1114933</v>
      </c>
      <c r="AA5116" s="43">
        <f t="shared" si="159"/>
        <v>624197</v>
      </c>
    </row>
    <row r="5117" spans="1:27" x14ac:dyDescent="0.3">
      <c r="A5117" s="43">
        <v>2305866</v>
      </c>
      <c r="B5117" s="43" t="s">
        <v>4605</v>
      </c>
      <c r="C5117" s="43" t="s">
        <v>4606</v>
      </c>
      <c r="D5117" s="41"/>
      <c r="E5117" s="43" t="s">
        <v>6263</v>
      </c>
      <c r="F5117" s="43" t="s">
        <v>30</v>
      </c>
      <c r="G5117" s="43">
        <v>45016</v>
      </c>
      <c r="H5117" s="41"/>
      <c r="I5117" s="41"/>
      <c r="J5117" s="43"/>
      <c r="K5117" s="41"/>
      <c r="L5117" s="41"/>
      <c r="M5117" s="41"/>
      <c r="N5117" s="41"/>
      <c r="O5117" s="41"/>
      <c r="P5117" s="41"/>
      <c r="Q5117" s="41"/>
      <c r="R5117" s="41"/>
      <c r="S5117" s="41"/>
      <c r="T5117" s="41"/>
      <c r="U5117" s="41"/>
      <c r="V5117" s="41"/>
      <c r="W5117" s="41"/>
      <c r="X5117" s="41"/>
      <c r="Y5117" s="43" t="str">
        <f t="shared" si="158"/>
        <v/>
      </c>
      <c r="Z5117" s="43">
        <v>1727175</v>
      </c>
      <c r="AA5117" s="43" t="e">
        <f t="shared" si="159"/>
        <v>#N/A</v>
      </c>
    </row>
    <row r="5118" spans="1:27" x14ac:dyDescent="0.3">
      <c r="A5118" s="43">
        <v>2318697</v>
      </c>
      <c r="B5118" s="43" t="s">
        <v>4607</v>
      </c>
      <c r="C5118" s="43" t="s">
        <v>239</v>
      </c>
      <c r="D5118" s="41"/>
      <c r="E5118" s="43" t="s">
        <v>6263</v>
      </c>
      <c r="F5118" s="43" t="s">
        <v>30</v>
      </c>
      <c r="G5118" s="43">
        <v>37024</v>
      </c>
      <c r="H5118" s="41"/>
      <c r="I5118" s="41"/>
      <c r="J5118" s="43"/>
      <c r="K5118" s="41"/>
      <c r="L5118" s="41"/>
      <c r="M5118" s="41"/>
      <c r="N5118" s="41"/>
      <c r="O5118" s="41"/>
      <c r="P5118" s="41"/>
      <c r="Q5118" s="41"/>
      <c r="R5118" s="41"/>
      <c r="S5118" s="41"/>
      <c r="T5118" s="41"/>
      <c r="U5118" s="41"/>
      <c r="V5118" s="41"/>
      <c r="W5118" s="41"/>
      <c r="X5118" s="41"/>
      <c r="Y5118" s="43" t="str">
        <f t="shared" si="158"/>
        <v/>
      </c>
      <c r="Z5118" s="43">
        <v>2422370</v>
      </c>
      <c r="AA5118" s="43" t="e">
        <f t="shared" si="159"/>
        <v>#N/A</v>
      </c>
    </row>
    <row r="5119" spans="1:27" x14ac:dyDescent="0.3">
      <c r="A5119" s="43">
        <v>2161562</v>
      </c>
      <c r="B5119" s="43" t="s">
        <v>4608</v>
      </c>
      <c r="C5119" s="43" t="s">
        <v>629</v>
      </c>
      <c r="D5119" s="41"/>
      <c r="E5119" s="43" t="s">
        <v>29</v>
      </c>
      <c r="F5119" s="43" t="s">
        <v>30</v>
      </c>
      <c r="G5119" s="43">
        <v>45050</v>
      </c>
      <c r="H5119" s="41"/>
      <c r="I5119" s="41"/>
      <c r="J5119" s="43"/>
      <c r="K5119" s="41"/>
      <c r="L5119" s="41"/>
      <c r="M5119" s="41"/>
      <c r="N5119" s="41"/>
      <c r="O5119" s="41"/>
      <c r="P5119" s="41"/>
      <c r="Q5119" s="41"/>
      <c r="R5119" s="41"/>
      <c r="S5119" s="41"/>
      <c r="T5119" s="41"/>
      <c r="U5119" s="41"/>
      <c r="V5119" s="41"/>
      <c r="W5119" s="41"/>
      <c r="X5119" s="41"/>
      <c r="Y5119" s="43" t="str">
        <f t="shared" si="158"/>
        <v>COMP</v>
      </c>
      <c r="Z5119" s="43">
        <v>480870</v>
      </c>
      <c r="AA5119" s="43">
        <f t="shared" si="159"/>
        <v>2161562</v>
      </c>
    </row>
    <row r="5120" spans="1:27" x14ac:dyDescent="0.3">
      <c r="A5120" s="43">
        <v>517285</v>
      </c>
      <c r="B5120" s="43" t="s">
        <v>270</v>
      </c>
      <c r="C5120" s="43" t="s">
        <v>4609</v>
      </c>
      <c r="D5120" s="41"/>
      <c r="E5120" s="43" t="s">
        <v>6263</v>
      </c>
      <c r="F5120" s="43" t="s">
        <v>28</v>
      </c>
      <c r="G5120" s="43">
        <v>18033</v>
      </c>
      <c r="H5120" s="41"/>
      <c r="I5120" s="41"/>
      <c r="J5120" s="43"/>
      <c r="K5120" s="41"/>
      <c r="L5120" s="41"/>
      <c r="M5120" s="41"/>
      <c r="N5120" s="41"/>
      <c r="O5120" s="41"/>
      <c r="P5120" s="41"/>
      <c r="Q5120" s="41"/>
      <c r="R5120" s="41"/>
      <c r="S5120" s="41"/>
      <c r="T5120" s="41"/>
      <c r="U5120" s="41"/>
      <c r="V5120" s="41"/>
      <c r="W5120" s="41"/>
      <c r="X5120" s="41"/>
      <c r="Y5120" s="43" t="str">
        <f t="shared" si="158"/>
        <v/>
      </c>
      <c r="Z5120" s="43">
        <v>930736</v>
      </c>
      <c r="AA5120" s="43" t="e">
        <f t="shared" si="159"/>
        <v>#N/A</v>
      </c>
    </row>
    <row r="5121" spans="1:27" x14ac:dyDescent="0.3">
      <c r="A5121" s="43">
        <v>2426136</v>
      </c>
      <c r="B5121" s="43" t="s">
        <v>4610</v>
      </c>
      <c r="C5121" s="43" t="s">
        <v>1558</v>
      </c>
      <c r="D5121" s="41"/>
      <c r="E5121" s="43" t="s">
        <v>6263</v>
      </c>
      <c r="F5121" s="43" t="s">
        <v>28</v>
      </c>
      <c r="G5121" s="43">
        <v>37037</v>
      </c>
      <c r="H5121" s="41"/>
      <c r="I5121" s="41"/>
      <c r="J5121" s="43"/>
      <c r="K5121" s="41"/>
      <c r="L5121" s="41"/>
      <c r="M5121" s="41"/>
      <c r="N5121" s="41"/>
      <c r="O5121" s="41"/>
      <c r="P5121" s="41"/>
      <c r="Q5121" s="41"/>
      <c r="R5121" s="41"/>
      <c r="S5121" s="41"/>
      <c r="T5121" s="41"/>
      <c r="U5121" s="41"/>
      <c r="V5121" s="41"/>
      <c r="W5121" s="41"/>
      <c r="X5121" s="41"/>
      <c r="Y5121" s="43" t="str">
        <f t="shared" si="158"/>
        <v>COMP</v>
      </c>
      <c r="Z5121" s="43">
        <v>392753</v>
      </c>
      <c r="AA5121" s="43">
        <f t="shared" si="159"/>
        <v>2426136</v>
      </c>
    </row>
    <row r="5122" spans="1:27" x14ac:dyDescent="0.3">
      <c r="A5122" s="43">
        <v>2368356</v>
      </c>
      <c r="B5122" s="43" t="s">
        <v>4611</v>
      </c>
      <c r="C5122" s="43" t="s">
        <v>1734</v>
      </c>
      <c r="D5122" s="41"/>
      <c r="E5122" s="43" t="s">
        <v>35</v>
      </c>
      <c r="F5122" s="43" t="s">
        <v>30</v>
      </c>
      <c r="G5122" s="43">
        <v>37023</v>
      </c>
      <c r="H5122" s="41"/>
      <c r="I5122" s="41"/>
      <c r="J5122" s="43"/>
      <c r="K5122" s="41"/>
      <c r="L5122" s="41"/>
      <c r="M5122" s="41"/>
      <c r="N5122" s="41"/>
      <c r="O5122" s="41"/>
      <c r="P5122" s="41"/>
      <c r="Q5122" s="41"/>
      <c r="R5122" s="41"/>
      <c r="S5122" s="41"/>
      <c r="T5122" s="41"/>
      <c r="U5122" s="41"/>
      <c r="V5122" s="41"/>
      <c r="W5122" s="41"/>
      <c r="X5122" s="41"/>
      <c r="Y5122" s="43" t="str">
        <f t="shared" ref="Y5122:Y5185" si="160">IF(ISERROR(AA5122)=FALSE,"COMP","")</f>
        <v>COMP</v>
      </c>
      <c r="Z5122" s="43">
        <v>2000851</v>
      </c>
      <c r="AA5122" s="43">
        <f t="shared" ref="AA5122:AA5185" si="161">VLOOKUP(A5122,Z:Z,1,FALSE)</f>
        <v>2368356</v>
      </c>
    </row>
    <row r="5123" spans="1:27" x14ac:dyDescent="0.3">
      <c r="A5123" s="43">
        <v>1417073</v>
      </c>
      <c r="B5123" s="43" t="s">
        <v>4612</v>
      </c>
      <c r="C5123" s="43" t="s">
        <v>2230</v>
      </c>
      <c r="D5123" s="41"/>
      <c r="E5123" s="43" t="s">
        <v>6263</v>
      </c>
      <c r="F5123" s="43" t="s">
        <v>28</v>
      </c>
      <c r="G5123" s="43">
        <v>18035</v>
      </c>
      <c r="H5123" s="41"/>
      <c r="I5123" s="41"/>
      <c r="J5123" s="43"/>
      <c r="K5123" s="41"/>
      <c r="L5123" s="41"/>
      <c r="M5123" s="41"/>
      <c r="N5123" s="41"/>
      <c r="O5123" s="41"/>
      <c r="P5123" s="41"/>
      <c r="Q5123" s="41"/>
      <c r="R5123" s="41"/>
      <c r="S5123" s="41"/>
      <c r="T5123" s="41"/>
      <c r="U5123" s="41"/>
      <c r="V5123" s="41"/>
      <c r="W5123" s="41"/>
      <c r="X5123" s="41"/>
      <c r="Y5123" s="43" t="str">
        <f t="shared" si="160"/>
        <v/>
      </c>
      <c r="Z5123" s="43">
        <v>1899285</v>
      </c>
      <c r="AA5123" s="43" t="e">
        <f t="shared" si="161"/>
        <v>#N/A</v>
      </c>
    </row>
    <row r="5124" spans="1:27" x14ac:dyDescent="0.3">
      <c r="A5124" s="43">
        <v>1968833</v>
      </c>
      <c r="B5124" s="43" t="s">
        <v>4613</v>
      </c>
      <c r="C5124" s="43" t="s">
        <v>492</v>
      </c>
      <c r="D5124" s="41"/>
      <c r="E5124" s="43" t="s">
        <v>6263</v>
      </c>
      <c r="F5124" s="43" t="s">
        <v>30</v>
      </c>
      <c r="G5124" s="43">
        <v>28039</v>
      </c>
      <c r="H5124" s="41"/>
      <c r="I5124" s="41"/>
      <c r="J5124" s="43"/>
      <c r="K5124" s="41"/>
      <c r="L5124" s="41"/>
      <c r="M5124" s="41"/>
      <c r="N5124" s="41"/>
      <c r="O5124" s="41"/>
      <c r="P5124" s="41"/>
      <c r="Q5124" s="41"/>
      <c r="R5124" s="41"/>
      <c r="S5124" s="41"/>
      <c r="T5124" s="41"/>
      <c r="U5124" s="41"/>
      <c r="V5124" s="41"/>
      <c r="W5124" s="41"/>
      <c r="X5124" s="41"/>
      <c r="Y5124" s="43" t="str">
        <f t="shared" si="160"/>
        <v>COMP</v>
      </c>
      <c r="Z5124" s="43">
        <v>1660097</v>
      </c>
      <c r="AA5124" s="43">
        <f t="shared" si="161"/>
        <v>1968833</v>
      </c>
    </row>
    <row r="5125" spans="1:27" x14ac:dyDescent="0.3">
      <c r="A5125" s="43">
        <v>2385822</v>
      </c>
      <c r="B5125" s="43" t="s">
        <v>4614</v>
      </c>
      <c r="C5125" s="43" t="s">
        <v>292</v>
      </c>
      <c r="D5125" s="41"/>
      <c r="E5125" s="43" t="s">
        <v>35</v>
      </c>
      <c r="F5125" s="43" t="s">
        <v>30</v>
      </c>
      <c r="G5125" s="43">
        <v>28037</v>
      </c>
      <c r="H5125" s="41"/>
      <c r="I5125" s="41"/>
      <c r="J5125" s="43"/>
      <c r="K5125" s="41"/>
      <c r="L5125" s="41"/>
      <c r="M5125" s="41"/>
      <c r="N5125" s="41"/>
      <c r="O5125" s="41"/>
      <c r="P5125" s="41"/>
      <c r="Q5125" s="41"/>
      <c r="R5125" s="41"/>
      <c r="S5125" s="41"/>
      <c r="T5125" s="41"/>
      <c r="U5125" s="41"/>
      <c r="V5125" s="41"/>
      <c r="W5125" s="41"/>
      <c r="X5125" s="41"/>
      <c r="Y5125" s="43" t="str">
        <f t="shared" si="160"/>
        <v>COMP</v>
      </c>
      <c r="Z5125" s="43">
        <v>2273909</v>
      </c>
      <c r="AA5125" s="43">
        <f t="shared" si="161"/>
        <v>2385822</v>
      </c>
    </row>
    <row r="5126" spans="1:27" x14ac:dyDescent="0.3">
      <c r="A5126" s="43">
        <v>1997208</v>
      </c>
      <c r="B5126" s="43" t="s">
        <v>4615</v>
      </c>
      <c r="C5126" s="43" t="s">
        <v>425</v>
      </c>
      <c r="D5126" s="41"/>
      <c r="E5126" s="43" t="s">
        <v>6263</v>
      </c>
      <c r="F5126" s="43" t="s">
        <v>28</v>
      </c>
      <c r="G5126" s="43">
        <v>45016</v>
      </c>
      <c r="H5126" s="41"/>
      <c r="I5126" s="41"/>
      <c r="J5126" s="43"/>
      <c r="K5126" s="41"/>
      <c r="L5126" s="41"/>
      <c r="M5126" s="41"/>
      <c r="N5126" s="41"/>
      <c r="O5126" s="41"/>
      <c r="P5126" s="41"/>
      <c r="Q5126" s="41"/>
      <c r="R5126" s="41"/>
      <c r="S5126" s="41"/>
      <c r="T5126" s="41"/>
      <c r="U5126" s="41"/>
      <c r="V5126" s="41"/>
      <c r="W5126" s="41"/>
      <c r="X5126" s="41"/>
      <c r="Y5126" s="43" t="str">
        <f t="shared" si="160"/>
        <v/>
      </c>
      <c r="Z5126" s="43">
        <v>1013352</v>
      </c>
      <c r="AA5126" s="43" t="e">
        <f t="shared" si="161"/>
        <v>#N/A</v>
      </c>
    </row>
    <row r="5127" spans="1:27" x14ac:dyDescent="0.3">
      <c r="A5127" s="43">
        <v>1192810</v>
      </c>
      <c r="B5127" s="43" t="s">
        <v>4616</v>
      </c>
      <c r="C5127" s="43" t="s">
        <v>397</v>
      </c>
      <c r="D5127" s="41"/>
      <c r="E5127" s="43" t="s">
        <v>6263</v>
      </c>
      <c r="F5127" s="43" t="s">
        <v>30</v>
      </c>
      <c r="G5127" s="43">
        <v>37015</v>
      </c>
      <c r="H5127" s="41"/>
      <c r="I5127" s="41"/>
      <c r="J5127" s="43"/>
      <c r="K5127" s="41"/>
      <c r="L5127" s="41"/>
      <c r="M5127" s="41"/>
      <c r="N5127" s="41"/>
      <c r="O5127" s="41"/>
      <c r="P5127" s="41"/>
      <c r="Q5127" s="41"/>
      <c r="R5127" s="41"/>
      <c r="S5127" s="41"/>
      <c r="T5127" s="41"/>
      <c r="U5127" s="41"/>
      <c r="V5127" s="41"/>
      <c r="W5127" s="41"/>
      <c r="X5127" s="41"/>
      <c r="Y5127" s="43" t="str">
        <f t="shared" si="160"/>
        <v/>
      </c>
      <c r="Z5127" s="43">
        <v>1199512</v>
      </c>
      <c r="AA5127" s="43" t="e">
        <f t="shared" si="161"/>
        <v>#N/A</v>
      </c>
    </row>
    <row r="5128" spans="1:27" x14ac:dyDescent="0.3">
      <c r="A5128" s="43">
        <v>2306852</v>
      </c>
      <c r="B5128" s="43" t="s">
        <v>4617</v>
      </c>
      <c r="C5128" s="43" t="s">
        <v>4618</v>
      </c>
      <c r="D5128" s="41"/>
      <c r="E5128" s="43" t="s">
        <v>6263</v>
      </c>
      <c r="F5128" s="43" t="s">
        <v>30</v>
      </c>
      <c r="G5128" s="43">
        <v>28041</v>
      </c>
      <c r="H5128" s="41"/>
      <c r="I5128" s="41"/>
      <c r="J5128" s="43"/>
      <c r="K5128" s="41"/>
      <c r="L5128" s="41"/>
      <c r="M5128" s="41"/>
      <c r="N5128" s="41"/>
      <c r="O5128" s="41"/>
      <c r="P5128" s="41"/>
      <c r="Q5128" s="41"/>
      <c r="R5128" s="41"/>
      <c r="S5128" s="41"/>
      <c r="T5128" s="41"/>
      <c r="U5128" s="41"/>
      <c r="V5128" s="41"/>
      <c r="W5128" s="41"/>
      <c r="X5128" s="41"/>
      <c r="Y5128" s="43" t="str">
        <f t="shared" si="160"/>
        <v>COMP</v>
      </c>
      <c r="Z5128" s="43">
        <v>1380871</v>
      </c>
      <c r="AA5128" s="43">
        <f t="shared" si="161"/>
        <v>2306852</v>
      </c>
    </row>
    <row r="5129" spans="1:27" x14ac:dyDescent="0.3">
      <c r="A5129" s="43">
        <v>2412983</v>
      </c>
      <c r="B5129" s="43" t="s">
        <v>4617</v>
      </c>
      <c r="C5129" s="43" t="s">
        <v>4619</v>
      </c>
      <c r="D5129" s="41"/>
      <c r="E5129" s="43" t="s">
        <v>35</v>
      </c>
      <c r="F5129" s="43" t="s">
        <v>30</v>
      </c>
      <c r="G5129" s="43">
        <v>28041</v>
      </c>
      <c r="H5129" s="41"/>
      <c r="I5129" s="41"/>
      <c r="J5129" s="43"/>
      <c r="K5129" s="41"/>
      <c r="L5129" s="41"/>
      <c r="M5129" s="41"/>
      <c r="N5129" s="41"/>
      <c r="O5129" s="41"/>
      <c r="P5129" s="41"/>
      <c r="Q5129" s="41"/>
      <c r="R5129" s="41"/>
      <c r="S5129" s="41"/>
      <c r="T5129" s="41"/>
      <c r="U5129" s="41"/>
      <c r="V5129" s="41"/>
      <c r="W5129" s="41"/>
      <c r="X5129" s="41"/>
      <c r="Y5129" s="43" t="str">
        <f t="shared" si="160"/>
        <v>COMP</v>
      </c>
      <c r="Z5129" s="43">
        <v>1370286</v>
      </c>
      <c r="AA5129" s="43">
        <f t="shared" si="161"/>
        <v>2412983</v>
      </c>
    </row>
    <row r="5130" spans="1:27" x14ac:dyDescent="0.3">
      <c r="A5130" s="43">
        <v>541893</v>
      </c>
      <c r="B5130" s="43" t="s">
        <v>4620</v>
      </c>
      <c r="C5130" s="43" t="s">
        <v>657</v>
      </c>
      <c r="D5130" s="41"/>
      <c r="E5130" s="43" t="s">
        <v>6263</v>
      </c>
      <c r="F5130" s="43" t="s">
        <v>28</v>
      </c>
      <c r="G5130" s="43">
        <v>37036</v>
      </c>
      <c r="H5130" s="41"/>
      <c r="I5130" s="41"/>
      <c r="J5130" s="43"/>
      <c r="K5130" s="41"/>
      <c r="L5130" s="41"/>
      <c r="M5130" s="41"/>
      <c r="N5130" s="41"/>
      <c r="O5130" s="41"/>
      <c r="P5130" s="41"/>
      <c r="Q5130" s="41"/>
      <c r="R5130" s="41"/>
      <c r="S5130" s="41"/>
      <c r="T5130" s="41"/>
      <c r="U5130" s="41"/>
      <c r="V5130" s="41"/>
      <c r="W5130" s="41"/>
      <c r="X5130" s="41"/>
      <c r="Y5130" s="43" t="str">
        <f t="shared" si="160"/>
        <v/>
      </c>
      <c r="Z5130" s="43">
        <v>2174725</v>
      </c>
      <c r="AA5130" s="43" t="e">
        <f t="shared" si="161"/>
        <v>#N/A</v>
      </c>
    </row>
    <row r="5131" spans="1:27" x14ac:dyDescent="0.3">
      <c r="A5131" s="43">
        <v>2228919</v>
      </c>
      <c r="B5131" s="43" t="s">
        <v>4621</v>
      </c>
      <c r="C5131" s="43" t="s">
        <v>1300</v>
      </c>
      <c r="D5131" s="41"/>
      <c r="E5131" s="43" t="s">
        <v>6263</v>
      </c>
      <c r="F5131" s="43" t="s">
        <v>30</v>
      </c>
      <c r="G5131" s="43">
        <v>37037</v>
      </c>
      <c r="H5131" s="41"/>
      <c r="I5131" s="41"/>
      <c r="J5131" s="43"/>
      <c r="K5131" s="41"/>
      <c r="L5131" s="41"/>
      <c r="M5131" s="41"/>
      <c r="N5131" s="41"/>
      <c r="O5131" s="41"/>
      <c r="P5131" s="41"/>
      <c r="Q5131" s="41"/>
      <c r="R5131" s="41"/>
      <c r="S5131" s="41"/>
      <c r="T5131" s="41"/>
      <c r="U5131" s="41"/>
      <c r="V5131" s="41"/>
      <c r="W5131" s="41"/>
      <c r="X5131" s="41"/>
      <c r="Y5131" s="43" t="str">
        <f t="shared" si="160"/>
        <v>COMP</v>
      </c>
      <c r="Z5131" s="43">
        <v>1703779</v>
      </c>
      <c r="AA5131" s="43">
        <f t="shared" si="161"/>
        <v>2228919</v>
      </c>
    </row>
    <row r="5132" spans="1:27" x14ac:dyDescent="0.3">
      <c r="A5132" s="43">
        <v>1496792</v>
      </c>
      <c r="B5132" s="43" t="s">
        <v>4622</v>
      </c>
      <c r="C5132" s="43" t="s">
        <v>235</v>
      </c>
      <c r="D5132" s="41"/>
      <c r="E5132" s="43" t="s">
        <v>29</v>
      </c>
      <c r="F5132" s="43" t="s">
        <v>28</v>
      </c>
      <c r="G5132" s="43">
        <v>45003</v>
      </c>
      <c r="H5132" s="41"/>
      <c r="I5132" s="41"/>
      <c r="J5132" s="43"/>
      <c r="K5132" s="41"/>
      <c r="L5132" s="41"/>
      <c r="M5132" s="41"/>
      <c r="N5132" s="41"/>
      <c r="O5132" s="41"/>
      <c r="P5132" s="41"/>
      <c r="Q5132" s="41"/>
      <c r="R5132" s="41"/>
      <c r="S5132" s="41"/>
      <c r="T5132" s="41"/>
      <c r="U5132" s="41"/>
      <c r="V5132" s="41"/>
      <c r="W5132" s="41"/>
      <c r="X5132" s="41"/>
      <c r="Y5132" s="43" t="str">
        <f t="shared" si="160"/>
        <v>COMP</v>
      </c>
      <c r="Z5132" s="43">
        <v>1640122</v>
      </c>
      <c r="AA5132" s="43">
        <f t="shared" si="161"/>
        <v>1496792</v>
      </c>
    </row>
    <row r="5133" spans="1:27" x14ac:dyDescent="0.3">
      <c r="A5133" s="43">
        <v>1624092</v>
      </c>
      <c r="B5133" s="43" t="s">
        <v>4622</v>
      </c>
      <c r="C5133" s="43" t="s">
        <v>571</v>
      </c>
      <c r="D5133" s="41"/>
      <c r="E5133" s="43" t="s">
        <v>6263</v>
      </c>
      <c r="F5133" s="43" t="s">
        <v>28</v>
      </c>
      <c r="G5133" s="43">
        <v>28037</v>
      </c>
      <c r="H5133" s="41"/>
      <c r="I5133" s="41"/>
      <c r="J5133" s="43"/>
      <c r="K5133" s="41"/>
      <c r="L5133" s="41"/>
      <c r="M5133" s="41"/>
      <c r="N5133" s="41"/>
      <c r="O5133" s="41"/>
      <c r="P5133" s="41"/>
      <c r="Q5133" s="41"/>
      <c r="R5133" s="41"/>
      <c r="S5133" s="41"/>
      <c r="T5133" s="41"/>
      <c r="U5133" s="41"/>
      <c r="V5133" s="41"/>
      <c r="W5133" s="41"/>
      <c r="X5133" s="41"/>
      <c r="Y5133" s="43" t="str">
        <f t="shared" si="160"/>
        <v/>
      </c>
      <c r="Z5133" s="43">
        <v>244148</v>
      </c>
      <c r="AA5133" s="43" t="e">
        <f t="shared" si="161"/>
        <v>#N/A</v>
      </c>
    </row>
    <row r="5134" spans="1:27" x14ac:dyDescent="0.3">
      <c r="A5134" s="43">
        <v>2347169</v>
      </c>
      <c r="B5134" s="43" t="s">
        <v>4623</v>
      </c>
      <c r="C5134" s="43" t="s">
        <v>377</v>
      </c>
      <c r="D5134" s="41"/>
      <c r="E5134" s="43" t="s">
        <v>6263</v>
      </c>
      <c r="F5134" s="43" t="s">
        <v>30</v>
      </c>
      <c r="G5134" s="43">
        <v>37045</v>
      </c>
      <c r="H5134" s="41"/>
      <c r="I5134" s="41"/>
      <c r="J5134" s="43"/>
      <c r="K5134" s="41"/>
      <c r="L5134" s="41"/>
      <c r="M5134" s="41"/>
      <c r="N5134" s="41"/>
      <c r="O5134" s="41"/>
      <c r="P5134" s="41"/>
      <c r="Q5134" s="41"/>
      <c r="R5134" s="41"/>
      <c r="S5134" s="41"/>
      <c r="T5134" s="41"/>
      <c r="U5134" s="41"/>
      <c r="V5134" s="41"/>
      <c r="W5134" s="41"/>
      <c r="X5134" s="41"/>
      <c r="Y5134" s="43" t="str">
        <f t="shared" si="160"/>
        <v/>
      </c>
      <c r="Z5134" s="43">
        <v>2176617</v>
      </c>
      <c r="AA5134" s="43" t="e">
        <f t="shared" si="161"/>
        <v>#N/A</v>
      </c>
    </row>
    <row r="5135" spans="1:27" x14ac:dyDescent="0.3">
      <c r="A5135" s="43">
        <v>1979152</v>
      </c>
      <c r="B5135" s="43" t="s">
        <v>4624</v>
      </c>
      <c r="C5135" s="43" t="s">
        <v>937</v>
      </c>
      <c r="D5135" s="41"/>
      <c r="E5135" s="43" t="s">
        <v>6263</v>
      </c>
      <c r="F5135" s="43" t="s">
        <v>28</v>
      </c>
      <c r="G5135" s="43">
        <v>37024</v>
      </c>
      <c r="H5135" s="41"/>
      <c r="I5135" s="41"/>
      <c r="J5135" s="43"/>
      <c r="K5135" s="41"/>
      <c r="L5135" s="41"/>
      <c r="M5135" s="41"/>
      <c r="N5135" s="41"/>
      <c r="O5135" s="41"/>
      <c r="P5135" s="41"/>
      <c r="Q5135" s="41"/>
      <c r="R5135" s="41"/>
      <c r="S5135" s="41"/>
      <c r="T5135" s="41"/>
      <c r="U5135" s="41"/>
      <c r="V5135" s="41"/>
      <c r="W5135" s="41"/>
      <c r="X5135" s="41"/>
      <c r="Y5135" s="43" t="str">
        <f t="shared" si="160"/>
        <v>COMP</v>
      </c>
      <c r="Z5135" s="43">
        <v>2158558</v>
      </c>
      <c r="AA5135" s="43">
        <f t="shared" si="161"/>
        <v>1979152</v>
      </c>
    </row>
    <row r="5136" spans="1:27" x14ac:dyDescent="0.3">
      <c r="A5136" s="43">
        <v>2179233</v>
      </c>
      <c r="B5136" s="43" t="s">
        <v>4625</v>
      </c>
      <c r="C5136" s="43" t="s">
        <v>475</v>
      </c>
      <c r="D5136" s="41"/>
      <c r="E5136" s="43" t="s">
        <v>6263</v>
      </c>
      <c r="F5136" s="43" t="s">
        <v>28</v>
      </c>
      <c r="G5136" s="43">
        <v>28024</v>
      </c>
      <c r="H5136" s="41"/>
      <c r="I5136" s="41"/>
      <c r="J5136" s="43"/>
      <c r="K5136" s="41"/>
      <c r="L5136" s="41"/>
      <c r="M5136" s="41"/>
      <c r="N5136" s="41"/>
      <c r="O5136" s="41"/>
      <c r="P5136" s="41"/>
      <c r="Q5136" s="41"/>
      <c r="R5136" s="41"/>
      <c r="S5136" s="41"/>
      <c r="T5136" s="41"/>
      <c r="U5136" s="41"/>
      <c r="V5136" s="41"/>
      <c r="W5136" s="41"/>
      <c r="X5136" s="41"/>
      <c r="Y5136" s="43" t="str">
        <f t="shared" si="160"/>
        <v>COMP</v>
      </c>
      <c r="Z5136" s="43">
        <v>1461433</v>
      </c>
      <c r="AA5136" s="43">
        <f t="shared" si="161"/>
        <v>2179233</v>
      </c>
    </row>
    <row r="5137" spans="1:27" x14ac:dyDescent="0.3">
      <c r="A5137" s="43">
        <v>2046517</v>
      </c>
      <c r="B5137" s="43" t="s">
        <v>4626</v>
      </c>
      <c r="C5137" s="43" t="s">
        <v>629</v>
      </c>
      <c r="D5137" s="41"/>
      <c r="E5137" s="43" t="s">
        <v>6263</v>
      </c>
      <c r="F5137" s="43" t="s">
        <v>30</v>
      </c>
      <c r="G5137" s="43">
        <v>28017</v>
      </c>
      <c r="H5137" s="41"/>
      <c r="I5137" s="41"/>
      <c r="J5137" s="43"/>
      <c r="K5137" s="41"/>
      <c r="L5137" s="41"/>
      <c r="M5137" s="41"/>
      <c r="N5137" s="41"/>
      <c r="O5137" s="41"/>
      <c r="P5137" s="41"/>
      <c r="Q5137" s="41"/>
      <c r="R5137" s="41"/>
      <c r="S5137" s="41"/>
      <c r="T5137" s="41"/>
      <c r="U5137" s="41"/>
      <c r="V5137" s="41"/>
      <c r="W5137" s="41"/>
      <c r="X5137" s="41"/>
      <c r="Y5137" s="43" t="str">
        <f t="shared" si="160"/>
        <v/>
      </c>
      <c r="Z5137" s="43">
        <v>2213360</v>
      </c>
      <c r="AA5137" s="43" t="e">
        <f t="shared" si="161"/>
        <v>#N/A</v>
      </c>
    </row>
    <row r="5138" spans="1:27" x14ac:dyDescent="0.3">
      <c r="A5138" s="43">
        <v>1490474</v>
      </c>
      <c r="B5138" s="43" t="s">
        <v>4627</v>
      </c>
      <c r="C5138" s="43" t="s">
        <v>2438</v>
      </c>
      <c r="D5138" s="41"/>
      <c r="E5138" s="43" t="s">
        <v>6263</v>
      </c>
      <c r="F5138" s="43" t="s">
        <v>30</v>
      </c>
      <c r="G5138" s="43">
        <v>37043</v>
      </c>
      <c r="H5138" s="41"/>
      <c r="I5138" s="41"/>
      <c r="J5138" s="43"/>
      <c r="K5138" s="41"/>
      <c r="L5138" s="41"/>
      <c r="M5138" s="41"/>
      <c r="N5138" s="41"/>
      <c r="O5138" s="41"/>
      <c r="P5138" s="41"/>
      <c r="Q5138" s="41"/>
      <c r="R5138" s="41"/>
      <c r="S5138" s="41"/>
      <c r="T5138" s="41"/>
      <c r="U5138" s="41"/>
      <c r="V5138" s="41"/>
      <c r="W5138" s="41"/>
      <c r="X5138" s="41"/>
      <c r="Y5138" s="43" t="str">
        <f t="shared" si="160"/>
        <v>COMP</v>
      </c>
      <c r="Z5138" s="43">
        <v>2105007</v>
      </c>
      <c r="AA5138" s="43">
        <f t="shared" si="161"/>
        <v>1490474</v>
      </c>
    </row>
    <row r="5139" spans="1:27" x14ac:dyDescent="0.3">
      <c r="A5139" s="43">
        <v>1603287</v>
      </c>
      <c r="B5139" s="43" t="s">
        <v>4628</v>
      </c>
      <c r="C5139" s="43" t="s">
        <v>4629</v>
      </c>
      <c r="D5139" s="41"/>
      <c r="E5139" s="43" t="s">
        <v>35</v>
      </c>
      <c r="F5139" s="43" t="s">
        <v>30</v>
      </c>
      <c r="G5139" s="43">
        <v>45003</v>
      </c>
      <c r="H5139" s="41"/>
      <c r="I5139" s="41"/>
      <c r="J5139" s="43"/>
      <c r="K5139" s="41"/>
      <c r="L5139" s="41"/>
      <c r="M5139" s="41"/>
      <c r="N5139" s="41"/>
      <c r="O5139" s="41"/>
      <c r="P5139" s="41"/>
      <c r="Q5139" s="41"/>
      <c r="R5139" s="41"/>
      <c r="S5139" s="41"/>
      <c r="T5139" s="41"/>
      <c r="U5139" s="41"/>
      <c r="V5139" s="41"/>
      <c r="W5139" s="41"/>
      <c r="X5139" s="41"/>
      <c r="Y5139" s="43" t="str">
        <f t="shared" si="160"/>
        <v>COMP</v>
      </c>
      <c r="Z5139" s="43">
        <v>1884061</v>
      </c>
      <c r="AA5139" s="43">
        <f t="shared" si="161"/>
        <v>1603287</v>
      </c>
    </row>
    <row r="5140" spans="1:27" x14ac:dyDescent="0.3">
      <c r="A5140" s="43">
        <v>2421476</v>
      </c>
      <c r="B5140" s="43" t="s">
        <v>4630</v>
      </c>
      <c r="C5140" s="43" t="s">
        <v>805</v>
      </c>
      <c r="D5140" s="41"/>
      <c r="E5140" s="43" t="s">
        <v>6263</v>
      </c>
      <c r="F5140" s="43" t="s">
        <v>30</v>
      </c>
      <c r="G5140" s="43">
        <v>37048</v>
      </c>
      <c r="H5140" s="41"/>
      <c r="I5140" s="41"/>
      <c r="J5140" s="43"/>
      <c r="K5140" s="41"/>
      <c r="L5140" s="41"/>
      <c r="M5140" s="41"/>
      <c r="N5140" s="41"/>
      <c r="O5140" s="41"/>
      <c r="P5140" s="41"/>
      <c r="Q5140" s="41"/>
      <c r="R5140" s="41"/>
      <c r="S5140" s="41"/>
      <c r="T5140" s="41"/>
      <c r="U5140" s="41"/>
      <c r="V5140" s="41"/>
      <c r="W5140" s="41"/>
      <c r="X5140" s="41"/>
      <c r="Y5140" s="43" t="str">
        <f t="shared" si="160"/>
        <v/>
      </c>
      <c r="Z5140" s="43">
        <v>2083279</v>
      </c>
      <c r="AA5140" s="43" t="e">
        <f t="shared" si="161"/>
        <v>#N/A</v>
      </c>
    </row>
    <row r="5141" spans="1:27" x14ac:dyDescent="0.3">
      <c r="A5141" s="43">
        <v>2427519</v>
      </c>
      <c r="B5141" s="43" t="s">
        <v>4631</v>
      </c>
      <c r="C5141" s="43" t="s">
        <v>4632</v>
      </c>
      <c r="D5141" s="41"/>
      <c r="E5141" s="43" t="s">
        <v>6263</v>
      </c>
      <c r="F5141" s="43" t="s">
        <v>28</v>
      </c>
      <c r="G5141" s="43">
        <v>37015</v>
      </c>
      <c r="H5141" s="41"/>
      <c r="I5141" s="41"/>
      <c r="J5141" s="43"/>
      <c r="K5141" s="41"/>
      <c r="L5141" s="41"/>
      <c r="M5141" s="41"/>
      <c r="N5141" s="41"/>
      <c r="O5141" s="41"/>
      <c r="P5141" s="41"/>
      <c r="Q5141" s="41"/>
      <c r="R5141" s="41"/>
      <c r="S5141" s="41"/>
      <c r="T5141" s="41"/>
      <c r="U5141" s="41"/>
      <c r="V5141" s="41"/>
      <c r="W5141" s="41"/>
      <c r="X5141" s="41"/>
      <c r="Y5141" s="43" t="str">
        <f t="shared" si="160"/>
        <v>COMP</v>
      </c>
      <c r="Z5141" s="43">
        <v>1463070</v>
      </c>
      <c r="AA5141" s="43">
        <f t="shared" si="161"/>
        <v>2427519</v>
      </c>
    </row>
    <row r="5142" spans="1:27" x14ac:dyDescent="0.3">
      <c r="A5142" s="43">
        <v>1574903</v>
      </c>
      <c r="B5142" s="43" t="s">
        <v>4633</v>
      </c>
      <c r="C5142" s="43" t="s">
        <v>268</v>
      </c>
      <c r="D5142" s="41"/>
      <c r="E5142" s="43" t="s">
        <v>6263</v>
      </c>
      <c r="F5142" s="43" t="s">
        <v>30</v>
      </c>
      <c r="G5142" s="43">
        <v>28017</v>
      </c>
      <c r="H5142" s="41"/>
      <c r="I5142" s="41"/>
      <c r="J5142" s="43"/>
      <c r="K5142" s="41"/>
      <c r="L5142" s="41"/>
      <c r="M5142" s="41"/>
      <c r="N5142" s="41"/>
      <c r="O5142" s="41"/>
      <c r="P5142" s="41"/>
      <c r="Q5142" s="41"/>
      <c r="R5142" s="41"/>
      <c r="S5142" s="41"/>
      <c r="T5142" s="41"/>
      <c r="U5142" s="41"/>
      <c r="V5142" s="41"/>
      <c r="W5142" s="41"/>
      <c r="X5142" s="41"/>
      <c r="Y5142" s="43" t="str">
        <f t="shared" si="160"/>
        <v/>
      </c>
      <c r="Z5142" s="43">
        <v>1969043</v>
      </c>
      <c r="AA5142" s="43" t="e">
        <f t="shared" si="161"/>
        <v>#N/A</v>
      </c>
    </row>
    <row r="5143" spans="1:27" x14ac:dyDescent="0.3">
      <c r="A5143" s="43">
        <v>1655369</v>
      </c>
      <c r="B5143" s="43" t="s">
        <v>4633</v>
      </c>
      <c r="C5143" s="43" t="s">
        <v>244</v>
      </c>
      <c r="D5143" s="41"/>
      <c r="E5143" s="43" t="s">
        <v>6263</v>
      </c>
      <c r="F5143" s="43" t="s">
        <v>28</v>
      </c>
      <c r="G5143" s="43">
        <v>28017</v>
      </c>
      <c r="H5143" s="41"/>
      <c r="I5143" s="41"/>
      <c r="J5143" s="43"/>
      <c r="K5143" s="41"/>
      <c r="L5143" s="41"/>
      <c r="M5143" s="41"/>
      <c r="N5143" s="41"/>
      <c r="O5143" s="41"/>
      <c r="P5143" s="41"/>
      <c r="Q5143" s="41"/>
      <c r="R5143" s="41"/>
      <c r="S5143" s="41"/>
      <c r="T5143" s="41"/>
      <c r="U5143" s="41"/>
      <c r="V5143" s="41"/>
      <c r="W5143" s="41"/>
      <c r="X5143" s="41"/>
      <c r="Y5143" s="43" t="str">
        <f t="shared" si="160"/>
        <v/>
      </c>
      <c r="Z5143" s="43">
        <v>2431426</v>
      </c>
      <c r="AA5143" s="43" t="e">
        <f t="shared" si="161"/>
        <v>#N/A</v>
      </c>
    </row>
    <row r="5144" spans="1:27" x14ac:dyDescent="0.3">
      <c r="A5144" s="43">
        <v>2430948</v>
      </c>
      <c r="B5144" s="43" t="s">
        <v>4634</v>
      </c>
      <c r="C5144" s="43" t="s">
        <v>795</v>
      </c>
      <c r="D5144" s="41"/>
      <c r="E5144" s="43" t="s">
        <v>6263</v>
      </c>
      <c r="F5144" s="43" t="s">
        <v>30</v>
      </c>
      <c r="G5144" s="43">
        <v>41031</v>
      </c>
      <c r="H5144" s="41"/>
      <c r="I5144" s="41"/>
      <c r="J5144" s="43"/>
      <c r="K5144" s="41"/>
      <c r="L5144" s="41"/>
      <c r="M5144" s="41"/>
      <c r="N5144" s="41"/>
      <c r="O5144" s="41"/>
      <c r="P5144" s="41"/>
      <c r="Q5144" s="41"/>
      <c r="R5144" s="41"/>
      <c r="S5144" s="41"/>
      <c r="T5144" s="41"/>
      <c r="U5144" s="41"/>
      <c r="V5144" s="41"/>
      <c r="W5144" s="41"/>
      <c r="X5144" s="41"/>
      <c r="Y5144" s="43" t="str">
        <f t="shared" si="160"/>
        <v/>
      </c>
      <c r="Z5144" s="43">
        <v>1408513</v>
      </c>
      <c r="AA5144" s="43" t="e">
        <f t="shared" si="161"/>
        <v>#N/A</v>
      </c>
    </row>
    <row r="5145" spans="1:27" x14ac:dyDescent="0.3">
      <c r="A5145" s="43">
        <v>1467479</v>
      </c>
      <c r="B5145" s="43" t="s">
        <v>4635</v>
      </c>
      <c r="C5145" s="43" t="s">
        <v>4636</v>
      </c>
      <c r="D5145" s="41"/>
      <c r="E5145" s="43" t="s">
        <v>31</v>
      </c>
      <c r="F5145" s="43" t="s">
        <v>28</v>
      </c>
      <c r="G5145" s="43">
        <v>28030</v>
      </c>
      <c r="H5145" s="41"/>
      <c r="I5145" s="41"/>
      <c r="J5145" s="43"/>
      <c r="K5145" s="41"/>
      <c r="L5145" s="41"/>
      <c r="M5145" s="41"/>
      <c r="N5145" s="41"/>
      <c r="O5145" s="41"/>
      <c r="P5145" s="41"/>
      <c r="Q5145" s="41"/>
      <c r="R5145" s="41"/>
      <c r="S5145" s="41"/>
      <c r="T5145" s="41"/>
      <c r="U5145" s="41"/>
      <c r="V5145" s="41"/>
      <c r="W5145" s="41"/>
      <c r="X5145" s="41"/>
      <c r="Y5145" s="43" t="str">
        <f t="shared" si="160"/>
        <v>COMP</v>
      </c>
      <c r="Z5145" s="43">
        <v>1472427</v>
      </c>
      <c r="AA5145" s="43">
        <f t="shared" si="161"/>
        <v>1467479</v>
      </c>
    </row>
    <row r="5146" spans="1:27" x14ac:dyDescent="0.3">
      <c r="A5146" s="43">
        <v>1786371</v>
      </c>
      <c r="B5146" s="43" t="s">
        <v>4635</v>
      </c>
      <c r="C5146" s="43" t="s">
        <v>377</v>
      </c>
      <c r="D5146" s="41"/>
      <c r="E5146" s="43" t="s">
        <v>6263</v>
      </c>
      <c r="F5146" s="43" t="s">
        <v>30</v>
      </c>
      <c r="G5146" s="43">
        <v>28030</v>
      </c>
      <c r="H5146" s="41"/>
      <c r="I5146" s="41"/>
      <c r="J5146" s="43"/>
      <c r="K5146" s="41"/>
      <c r="L5146" s="41"/>
      <c r="M5146" s="41"/>
      <c r="N5146" s="41"/>
      <c r="O5146" s="41"/>
      <c r="P5146" s="41"/>
      <c r="Q5146" s="41"/>
      <c r="R5146" s="41"/>
      <c r="S5146" s="41"/>
      <c r="T5146" s="41"/>
      <c r="U5146" s="41"/>
      <c r="V5146" s="41"/>
      <c r="W5146" s="41"/>
      <c r="X5146" s="41"/>
      <c r="Y5146" s="43" t="str">
        <f t="shared" si="160"/>
        <v/>
      </c>
      <c r="Z5146" s="43">
        <v>344544</v>
      </c>
      <c r="AA5146" s="43" t="e">
        <f t="shared" si="161"/>
        <v>#N/A</v>
      </c>
    </row>
    <row r="5147" spans="1:27" x14ac:dyDescent="0.3">
      <c r="A5147" s="43">
        <v>1467483</v>
      </c>
      <c r="B5147" s="43" t="s">
        <v>4635</v>
      </c>
      <c r="C5147" s="43" t="s">
        <v>475</v>
      </c>
      <c r="D5147" s="41"/>
      <c r="E5147" s="43" t="s">
        <v>6263</v>
      </c>
      <c r="F5147" s="43" t="s">
        <v>28</v>
      </c>
      <c r="G5147" s="43">
        <v>28030</v>
      </c>
      <c r="H5147" s="41"/>
      <c r="I5147" s="41"/>
      <c r="J5147" s="43"/>
      <c r="K5147" s="41"/>
      <c r="L5147" s="41"/>
      <c r="M5147" s="41"/>
      <c r="N5147" s="41"/>
      <c r="O5147" s="41"/>
      <c r="P5147" s="41"/>
      <c r="Q5147" s="41"/>
      <c r="R5147" s="41"/>
      <c r="S5147" s="41"/>
      <c r="T5147" s="41"/>
      <c r="U5147" s="41"/>
      <c r="V5147" s="41"/>
      <c r="W5147" s="41"/>
      <c r="X5147" s="41"/>
      <c r="Y5147" s="43" t="str">
        <f t="shared" si="160"/>
        <v>COMP</v>
      </c>
      <c r="Z5147" s="43">
        <v>1468958</v>
      </c>
      <c r="AA5147" s="43">
        <f t="shared" si="161"/>
        <v>1467483</v>
      </c>
    </row>
    <row r="5148" spans="1:27" x14ac:dyDescent="0.3">
      <c r="A5148" s="43">
        <v>1778042</v>
      </c>
      <c r="B5148" s="43" t="s">
        <v>4637</v>
      </c>
      <c r="C5148" s="43" t="s">
        <v>805</v>
      </c>
      <c r="D5148" s="41"/>
      <c r="E5148" s="43" t="s">
        <v>6263</v>
      </c>
      <c r="F5148" s="43" t="s">
        <v>30</v>
      </c>
      <c r="G5148" s="43">
        <v>41028</v>
      </c>
      <c r="H5148" s="41"/>
      <c r="I5148" s="41"/>
      <c r="J5148" s="43"/>
      <c r="K5148" s="41"/>
      <c r="L5148" s="41"/>
      <c r="M5148" s="41"/>
      <c r="N5148" s="41"/>
      <c r="O5148" s="41"/>
      <c r="P5148" s="41"/>
      <c r="Q5148" s="41"/>
      <c r="R5148" s="41"/>
      <c r="S5148" s="41"/>
      <c r="T5148" s="41"/>
      <c r="U5148" s="41"/>
      <c r="V5148" s="41"/>
      <c r="W5148" s="41"/>
      <c r="X5148" s="41"/>
      <c r="Y5148" s="43" t="str">
        <f t="shared" si="160"/>
        <v>COMP</v>
      </c>
      <c r="Z5148" s="43">
        <v>2071731</v>
      </c>
      <c r="AA5148" s="43">
        <f t="shared" si="161"/>
        <v>1778042</v>
      </c>
    </row>
    <row r="5149" spans="1:27" x14ac:dyDescent="0.3">
      <c r="A5149" s="43">
        <v>2430061</v>
      </c>
      <c r="B5149" s="43" t="s">
        <v>4638</v>
      </c>
      <c r="C5149" s="43" t="s">
        <v>1059</v>
      </c>
      <c r="D5149" s="41"/>
      <c r="E5149" s="43" t="s">
        <v>6263</v>
      </c>
      <c r="F5149" s="43" t="s">
        <v>30</v>
      </c>
      <c r="G5149" s="43">
        <v>37016</v>
      </c>
      <c r="H5149" s="41"/>
      <c r="I5149" s="41"/>
      <c r="J5149" s="43"/>
      <c r="K5149" s="41"/>
      <c r="L5149" s="41"/>
      <c r="M5149" s="41"/>
      <c r="N5149" s="41"/>
      <c r="O5149" s="41"/>
      <c r="P5149" s="41"/>
      <c r="Q5149" s="41"/>
      <c r="R5149" s="41"/>
      <c r="S5149" s="41"/>
      <c r="T5149" s="41"/>
      <c r="U5149" s="41"/>
      <c r="V5149" s="41"/>
      <c r="W5149" s="41"/>
      <c r="X5149" s="41"/>
      <c r="Y5149" s="43" t="str">
        <f t="shared" si="160"/>
        <v/>
      </c>
      <c r="Z5149" s="43">
        <v>278463</v>
      </c>
      <c r="AA5149" s="43" t="e">
        <f t="shared" si="161"/>
        <v>#N/A</v>
      </c>
    </row>
    <row r="5150" spans="1:27" x14ac:dyDescent="0.3">
      <c r="A5150" s="43">
        <v>2430062</v>
      </c>
      <c r="B5150" s="43" t="s">
        <v>4638</v>
      </c>
      <c r="C5150" s="43" t="s">
        <v>984</v>
      </c>
      <c r="D5150" s="41"/>
      <c r="E5150" s="43" t="s">
        <v>6263</v>
      </c>
      <c r="F5150" s="43" t="s">
        <v>28</v>
      </c>
      <c r="G5150" s="43">
        <v>37016</v>
      </c>
      <c r="H5150" s="41"/>
      <c r="I5150" s="41"/>
      <c r="J5150" s="43"/>
      <c r="K5150" s="41"/>
      <c r="L5150" s="41"/>
      <c r="M5150" s="41"/>
      <c r="N5150" s="41"/>
      <c r="O5150" s="41"/>
      <c r="P5150" s="41"/>
      <c r="Q5150" s="41"/>
      <c r="R5150" s="41"/>
      <c r="S5150" s="41"/>
      <c r="T5150" s="41"/>
      <c r="U5150" s="41"/>
      <c r="V5150" s="41"/>
      <c r="W5150" s="41"/>
      <c r="X5150" s="41"/>
      <c r="Y5150" s="43" t="str">
        <f t="shared" si="160"/>
        <v/>
      </c>
      <c r="Z5150" s="43">
        <v>1831167</v>
      </c>
      <c r="AA5150" s="43" t="e">
        <f t="shared" si="161"/>
        <v>#N/A</v>
      </c>
    </row>
    <row r="5151" spans="1:27" x14ac:dyDescent="0.3">
      <c r="A5151" s="43">
        <v>461929</v>
      </c>
      <c r="B5151" s="43" t="s">
        <v>4639</v>
      </c>
      <c r="C5151" s="43" t="s">
        <v>238</v>
      </c>
      <c r="D5151" s="41"/>
      <c r="E5151" s="43" t="s">
        <v>29</v>
      </c>
      <c r="F5151" s="43" t="s">
        <v>28</v>
      </c>
      <c r="G5151" s="43">
        <v>41003</v>
      </c>
      <c r="H5151" s="41"/>
      <c r="I5151" s="41"/>
      <c r="J5151" s="43"/>
      <c r="K5151" s="41"/>
      <c r="L5151" s="41"/>
      <c r="M5151" s="41"/>
      <c r="N5151" s="41"/>
      <c r="O5151" s="41"/>
      <c r="P5151" s="41"/>
      <c r="Q5151" s="41"/>
      <c r="R5151" s="41"/>
      <c r="S5151" s="41"/>
      <c r="T5151" s="41"/>
      <c r="U5151" s="41"/>
      <c r="V5151" s="41"/>
      <c r="W5151" s="41"/>
      <c r="X5151" s="41"/>
      <c r="Y5151" s="43" t="str">
        <f t="shared" si="160"/>
        <v/>
      </c>
      <c r="Z5151" s="43">
        <v>607785</v>
      </c>
      <c r="AA5151" s="43" t="e">
        <f t="shared" si="161"/>
        <v>#N/A</v>
      </c>
    </row>
    <row r="5152" spans="1:27" x14ac:dyDescent="0.3">
      <c r="A5152" s="43">
        <v>1698646</v>
      </c>
      <c r="B5152" s="43" t="s">
        <v>4640</v>
      </c>
      <c r="C5152" s="43" t="s">
        <v>508</v>
      </c>
      <c r="D5152" s="41"/>
      <c r="E5152" s="43" t="s">
        <v>6263</v>
      </c>
      <c r="F5152" s="43" t="s">
        <v>28</v>
      </c>
      <c r="G5152" s="43">
        <v>37021</v>
      </c>
      <c r="H5152" s="41"/>
      <c r="I5152" s="41"/>
      <c r="J5152" s="43"/>
      <c r="K5152" s="41"/>
      <c r="L5152" s="41"/>
      <c r="M5152" s="41"/>
      <c r="N5152" s="41"/>
      <c r="O5152" s="41"/>
      <c r="P5152" s="41"/>
      <c r="Q5152" s="41"/>
      <c r="R5152" s="41"/>
      <c r="S5152" s="41"/>
      <c r="T5152" s="41"/>
      <c r="U5152" s="41"/>
      <c r="V5152" s="41"/>
      <c r="W5152" s="41"/>
      <c r="X5152" s="41"/>
      <c r="Y5152" s="43" t="str">
        <f t="shared" si="160"/>
        <v/>
      </c>
      <c r="Z5152" s="43">
        <v>1218360</v>
      </c>
      <c r="AA5152" s="43" t="e">
        <f t="shared" si="161"/>
        <v>#N/A</v>
      </c>
    </row>
    <row r="5153" spans="1:27" x14ac:dyDescent="0.3">
      <c r="A5153" s="43">
        <v>2350812</v>
      </c>
      <c r="B5153" s="43" t="s">
        <v>4641</v>
      </c>
      <c r="C5153" s="43" t="s">
        <v>375</v>
      </c>
      <c r="D5153" s="41"/>
      <c r="E5153" s="43" t="s">
        <v>6263</v>
      </c>
      <c r="F5153" s="43" t="s">
        <v>28</v>
      </c>
      <c r="G5153" s="43">
        <v>18029</v>
      </c>
      <c r="H5153" s="41"/>
      <c r="I5153" s="41"/>
      <c r="J5153" s="43"/>
      <c r="K5153" s="41"/>
      <c r="L5153" s="41"/>
      <c r="M5153" s="41"/>
      <c r="N5153" s="41"/>
      <c r="O5153" s="41"/>
      <c r="P5153" s="41"/>
      <c r="Q5153" s="41"/>
      <c r="R5153" s="41"/>
      <c r="S5153" s="41"/>
      <c r="T5153" s="41"/>
      <c r="U5153" s="41"/>
      <c r="V5153" s="41"/>
      <c r="W5153" s="41"/>
      <c r="X5153" s="41"/>
      <c r="Y5153" s="43" t="str">
        <f t="shared" si="160"/>
        <v/>
      </c>
      <c r="Z5153" s="43">
        <v>2089892</v>
      </c>
      <c r="AA5153" s="43" t="e">
        <f t="shared" si="161"/>
        <v>#N/A</v>
      </c>
    </row>
    <row r="5154" spans="1:27" x14ac:dyDescent="0.3">
      <c r="A5154" s="43">
        <v>2231287</v>
      </c>
      <c r="B5154" s="43" t="s">
        <v>4642</v>
      </c>
      <c r="C5154" s="43" t="s">
        <v>730</v>
      </c>
      <c r="D5154" s="41"/>
      <c r="E5154" s="43" t="s">
        <v>29</v>
      </c>
      <c r="F5154" s="43" t="s">
        <v>30</v>
      </c>
      <c r="G5154" s="43">
        <v>18036</v>
      </c>
      <c r="H5154" s="41"/>
      <c r="I5154" s="41"/>
      <c r="J5154" s="43"/>
      <c r="K5154" s="41"/>
      <c r="L5154" s="41"/>
      <c r="M5154" s="41"/>
      <c r="N5154" s="41"/>
      <c r="O5154" s="41"/>
      <c r="P5154" s="41"/>
      <c r="Q5154" s="41"/>
      <c r="R5154" s="41"/>
      <c r="S5154" s="41"/>
      <c r="T5154" s="41"/>
      <c r="U5154" s="41"/>
      <c r="V5154" s="41"/>
      <c r="W5154" s="41"/>
      <c r="X5154" s="41"/>
      <c r="Y5154" s="43" t="str">
        <f t="shared" si="160"/>
        <v>COMP</v>
      </c>
      <c r="Z5154" s="43">
        <v>2256494</v>
      </c>
      <c r="AA5154" s="43">
        <f t="shared" si="161"/>
        <v>2231287</v>
      </c>
    </row>
    <row r="5155" spans="1:27" x14ac:dyDescent="0.3">
      <c r="A5155" s="43">
        <v>2077063</v>
      </c>
      <c r="B5155" s="43" t="s">
        <v>4643</v>
      </c>
      <c r="C5155" s="43" t="s">
        <v>4644</v>
      </c>
      <c r="D5155" s="41"/>
      <c r="E5155" s="43" t="s">
        <v>6263</v>
      </c>
      <c r="F5155" s="43" t="s">
        <v>28</v>
      </c>
      <c r="G5155" s="43">
        <v>45046</v>
      </c>
      <c r="H5155" s="41"/>
      <c r="I5155" s="41"/>
      <c r="J5155" s="43"/>
      <c r="K5155" s="41"/>
      <c r="L5155" s="41"/>
      <c r="M5155" s="41"/>
      <c r="N5155" s="41"/>
      <c r="O5155" s="41"/>
      <c r="P5155" s="41"/>
      <c r="Q5155" s="41"/>
      <c r="R5155" s="41"/>
      <c r="S5155" s="41"/>
      <c r="T5155" s="41"/>
      <c r="U5155" s="41"/>
      <c r="V5155" s="41"/>
      <c r="W5155" s="41"/>
      <c r="X5155" s="41"/>
      <c r="Y5155" s="43" t="str">
        <f t="shared" si="160"/>
        <v>COMP</v>
      </c>
      <c r="Z5155" s="43">
        <v>1954373</v>
      </c>
      <c r="AA5155" s="43">
        <f t="shared" si="161"/>
        <v>2077063</v>
      </c>
    </row>
    <row r="5156" spans="1:27" x14ac:dyDescent="0.3">
      <c r="A5156" s="43">
        <v>1141077</v>
      </c>
      <c r="B5156" s="43" t="s">
        <v>4645</v>
      </c>
      <c r="C5156" s="43" t="s">
        <v>274</v>
      </c>
      <c r="D5156" s="41"/>
      <c r="E5156" s="43" t="s">
        <v>6263</v>
      </c>
      <c r="F5156" s="43" t="s">
        <v>28</v>
      </c>
      <c r="G5156" s="43">
        <v>28011</v>
      </c>
      <c r="H5156" s="41"/>
      <c r="I5156" s="41"/>
      <c r="J5156" s="43"/>
      <c r="K5156" s="41"/>
      <c r="L5156" s="41"/>
      <c r="M5156" s="41"/>
      <c r="N5156" s="41"/>
      <c r="O5156" s="41"/>
      <c r="P5156" s="41"/>
      <c r="Q5156" s="41"/>
      <c r="R5156" s="41"/>
      <c r="S5156" s="41"/>
      <c r="T5156" s="41"/>
      <c r="U5156" s="41"/>
      <c r="V5156" s="41"/>
      <c r="W5156" s="41"/>
      <c r="X5156" s="41"/>
      <c r="Y5156" s="43" t="str">
        <f t="shared" si="160"/>
        <v>COMP</v>
      </c>
      <c r="Z5156" s="43">
        <v>678914</v>
      </c>
      <c r="AA5156" s="43">
        <f t="shared" si="161"/>
        <v>1141077</v>
      </c>
    </row>
    <row r="5157" spans="1:27" x14ac:dyDescent="0.3">
      <c r="A5157" s="43">
        <v>2401844</v>
      </c>
      <c r="B5157" s="43" t="s">
        <v>4646</v>
      </c>
      <c r="C5157" s="43" t="s">
        <v>4647</v>
      </c>
      <c r="D5157" s="41"/>
      <c r="E5157" s="43" t="s">
        <v>6263</v>
      </c>
      <c r="F5157" s="43" t="s">
        <v>30</v>
      </c>
      <c r="G5157" s="43">
        <v>45003</v>
      </c>
      <c r="H5157" s="41"/>
      <c r="I5157" s="41"/>
      <c r="J5157" s="43"/>
      <c r="K5157" s="41"/>
      <c r="L5157" s="41"/>
      <c r="M5157" s="41"/>
      <c r="N5157" s="41"/>
      <c r="O5157" s="41"/>
      <c r="P5157" s="41"/>
      <c r="Q5157" s="41"/>
      <c r="R5157" s="41"/>
      <c r="S5157" s="41"/>
      <c r="T5157" s="41"/>
      <c r="U5157" s="41"/>
      <c r="V5157" s="41"/>
      <c r="W5157" s="41"/>
      <c r="X5157" s="41"/>
      <c r="Y5157" s="43" t="str">
        <f t="shared" si="160"/>
        <v/>
      </c>
      <c r="Z5157" s="43">
        <v>2327051</v>
      </c>
      <c r="AA5157" s="43" t="e">
        <f t="shared" si="161"/>
        <v>#N/A</v>
      </c>
    </row>
    <row r="5158" spans="1:27" x14ac:dyDescent="0.3">
      <c r="A5158" s="43">
        <v>2144034</v>
      </c>
      <c r="B5158" s="43" t="s">
        <v>4648</v>
      </c>
      <c r="C5158" s="43" t="s">
        <v>223</v>
      </c>
      <c r="D5158" s="41"/>
      <c r="E5158" s="43" t="s">
        <v>6263</v>
      </c>
      <c r="F5158" s="43" t="s">
        <v>28</v>
      </c>
      <c r="G5158" s="43">
        <v>45050</v>
      </c>
      <c r="H5158" s="41"/>
      <c r="I5158" s="41"/>
      <c r="J5158" s="43"/>
      <c r="K5158" s="41"/>
      <c r="L5158" s="41"/>
      <c r="M5158" s="41"/>
      <c r="N5158" s="41"/>
      <c r="O5158" s="41"/>
      <c r="P5158" s="41"/>
      <c r="Q5158" s="41"/>
      <c r="R5158" s="41"/>
      <c r="S5158" s="41"/>
      <c r="T5158" s="41"/>
      <c r="U5158" s="41"/>
      <c r="V5158" s="41"/>
      <c r="W5158" s="41"/>
      <c r="X5158" s="41"/>
      <c r="Y5158" s="43" t="str">
        <f t="shared" si="160"/>
        <v>COMP</v>
      </c>
      <c r="Z5158" s="43">
        <v>2348521</v>
      </c>
      <c r="AA5158" s="43">
        <f t="shared" si="161"/>
        <v>2144034</v>
      </c>
    </row>
    <row r="5159" spans="1:27" x14ac:dyDescent="0.3">
      <c r="A5159" s="43">
        <v>1412226</v>
      </c>
      <c r="B5159" s="43" t="s">
        <v>4648</v>
      </c>
      <c r="C5159" s="43" t="s">
        <v>2458</v>
      </c>
      <c r="D5159" s="41"/>
      <c r="E5159" s="43" t="s">
        <v>34</v>
      </c>
      <c r="F5159" s="43" t="s">
        <v>28</v>
      </c>
      <c r="G5159" s="43">
        <v>28004</v>
      </c>
      <c r="H5159" s="41"/>
      <c r="I5159" s="41"/>
      <c r="J5159" s="43"/>
      <c r="K5159" s="41"/>
      <c r="L5159" s="41"/>
      <c r="M5159" s="41"/>
      <c r="N5159" s="41"/>
      <c r="O5159" s="41"/>
      <c r="P5159" s="41"/>
      <c r="Q5159" s="41"/>
      <c r="R5159" s="41"/>
      <c r="S5159" s="41"/>
      <c r="T5159" s="41"/>
      <c r="U5159" s="41"/>
      <c r="V5159" s="41"/>
      <c r="W5159" s="41"/>
      <c r="X5159" s="41"/>
      <c r="Y5159" s="43" t="str">
        <f t="shared" si="160"/>
        <v>COMP</v>
      </c>
      <c r="Z5159" s="43">
        <v>2338240</v>
      </c>
      <c r="AA5159" s="43">
        <f t="shared" si="161"/>
        <v>1412226</v>
      </c>
    </row>
    <row r="5160" spans="1:27" x14ac:dyDescent="0.3">
      <c r="A5160" s="43">
        <v>1999348</v>
      </c>
      <c r="B5160" s="43" t="s">
        <v>4649</v>
      </c>
      <c r="C5160" s="43" t="s">
        <v>4650</v>
      </c>
      <c r="D5160" s="41"/>
      <c r="E5160" s="43" t="s">
        <v>34</v>
      </c>
      <c r="F5160" s="43" t="s">
        <v>30</v>
      </c>
      <c r="G5160" s="43">
        <v>28037</v>
      </c>
      <c r="H5160" s="41"/>
      <c r="I5160" s="41"/>
      <c r="J5160" s="43"/>
      <c r="K5160" s="41"/>
      <c r="L5160" s="41"/>
      <c r="M5160" s="41"/>
      <c r="N5160" s="41"/>
      <c r="O5160" s="41"/>
      <c r="P5160" s="41"/>
      <c r="Q5160" s="41"/>
      <c r="R5160" s="41"/>
      <c r="S5160" s="41"/>
      <c r="T5160" s="41"/>
      <c r="U5160" s="41"/>
      <c r="V5160" s="41"/>
      <c r="W5160" s="41"/>
      <c r="X5160" s="41"/>
      <c r="Y5160" s="43" t="str">
        <f t="shared" si="160"/>
        <v>COMP</v>
      </c>
      <c r="Z5160" s="43">
        <v>1561425</v>
      </c>
      <c r="AA5160" s="43">
        <f t="shared" si="161"/>
        <v>1999348</v>
      </c>
    </row>
    <row r="5161" spans="1:27" x14ac:dyDescent="0.3">
      <c r="A5161" s="43">
        <v>1471229</v>
      </c>
      <c r="B5161" s="43" t="s">
        <v>4651</v>
      </c>
      <c r="C5161" s="43" t="s">
        <v>313</v>
      </c>
      <c r="D5161" s="41"/>
      <c r="E5161" s="43" t="s">
        <v>34</v>
      </c>
      <c r="F5161" s="43" t="s">
        <v>30</v>
      </c>
      <c r="G5161" s="43">
        <v>37042</v>
      </c>
      <c r="H5161" s="41"/>
      <c r="I5161" s="41"/>
      <c r="J5161" s="43"/>
      <c r="K5161" s="41"/>
      <c r="L5161" s="41"/>
      <c r="M5161" s="41"/>
      <c r="N5161" s="41"/>
      <c r="O5161" s="41"/>
      <c r="P5161" s="41"/>
      <c r="Q5161" s="41"/>
      <c r="R5161" s="41"/>
      <c r="S5161" s="41"/>
      <c r="T5161" s="41"/>
      <c r="U5161" s="41"/>
      <c r="V5161" s="41"/>
      <c r="W5161" s="41"/>
      <c r="X5161" s="41"/>
      <c r="Y5161" s="43" t="str">
        <f t="shared" si="160"/>
        <v>COMP</v>
      </c>
      <c r="Z5161" s="43">
        <v>1814331</v>
      </c>
      <c r="AA5161" s="43">
        <f t="shared" si="161"/>
        <v>1471229</v>
      </c>
    </row>
    <row r="5162" spans="1:27" x14ac:dyDescent="0.3">
      <c r="A5162" s="43">
        <v>2082891</v>
      </c>
      <c r="B5162" s="43" t="s">
        <v>4651</v>
      </c>
      <c r="C5162" s="43" t="s">
        <v>268</v>
      </c>
      <c r="D5162" s="41"/>
      <c r="E5162" s="43" t="s">
        <v>6263</v>
      </c>
      <c r="F5162" s="43" t="s">
        <v>30</v>
      </c>
      <c r="G5162" s="43">
        <v>37042</v>
      </c>
      <c r="H5162" s="41"/>
      <c r="I5162" s="41"/>
      <c r="J5162" s="43"/>
      <c r="K5162" s="41"/>
      <c r="L5162" s="41"/>
      <c r="M5162" s="41"/>
      <c r="N5162" s="41"/>
      <c r="O5162" s="41"/>
      <c r="P5162" s="41"/>
      <c r="Q5162" s="41"/>
      <c r="R5162" s="41"/>
      <c r="S5162" s="41"/>
      <c r="T5162" s="41"/>
      <c r="U5162" s="41"/>
      <c r="V5162" s="41"/>
      <c r="W5162" s="41"/>
      <c r="X5162" s="41"/>
      <c r="Y5162" s="43" t="str">
        <f t="shared" si="160"/>
        <v/>
      </c>
      <c r="Z5162" s="43">
        <v>1971837</v>
      </c>
      <c r="AA5162" s="43" t="e">
        <f t="shared" si="161"/>
        <v>#N/A</v>
      </c>
    </row>
    <row r="5163" spans="1:27" x14ac:dyDescent="0.3">
      <c r="A5163" s="43">
        <v>2082900</v>
      </c>
      <c r="B5163" s="43" t="s">
        <v>4651</v>
      </c>
      <c r="C5163" s="43" t="s">
        <v>1567</v>
      </c>
      <c r="D5163" s="41"/>
      <c r="E5163" s="43" t="s">
        <v>6263</v>
      </c>
      <c r="F5163" s="43" t="s">
        <v>28</v>
      </c>
      <c r="G5163" s="43">
        <v>37042</v>
      </c>
      <c r="H5163" s="41"/>
      <c r="I5163" s="41"/>
      <c r="J5163" s="43"/>
      <c r="K5163" s="41"/>
      <c r="L5163" s="41"/>
      <c r="M5163" s="41"/>
      <c r="N5163" s="41"/>
      <c r="O5163" s="41"/>
      <c r="P5163" s="41"/>
      <c r="Q5163" s="41"/>
      <c r="R5163" s="41"/>
      <c r="S5163" s="41"/>
      <c r="T5163" s="41"/>
      <c r="U5163" s="41"/>
      <c r="V5163" s="41"/>
      <c r="W5163" s="41"/>
      <c r="X5163" s="41"/>
      <c r="Y5163" s="43" t="str">
        <f t="shared" si="160"/>
        <v/>
      </c>
      <c r="Z5163" s="43">
        <v>1309455</v>
      </c>
      <c r="AA5163" s="43" t="e">
        <f t="shared" si="161"/>
        <v>#N/A</v>
      </c>
    </row>
    <row r="5164" spans="1:27" x14ac:dyDescent="0.3">
      <c r="A5164" s="43">
        <v>2112488</v>
      </c>
      <c r="B5164" s="43" t="s">
        <v>4652</v>
      </c>
      <c r="C5164" s="43" t="s">
        <v>708</v>
      </c>
      <c r="D5164" s="41"/>
      <c r="E5164" s="43" t="s">
        <v>6263</v>
      </c>
      <c r="F5164" s="43" t="s">
        <v>30</v>
      </c>
      <c r="G5164" s="43">
        <v>45045</v>
      </c>
      <c r="H5164" s="41"/>
      <c r="I5164" s="41"/>
      <c r="J5164" s="43"/>
      <c r="K5164" s="41"/>
      <c r="L5164" s="41"/>
      <c r="M5164" s="41"/>
      <c r="N5164" s="41"/>
      <c r="O5164" s="41"/>
      <c r="P5164" s="41"/>
      <c r="Q5164" s="41"/>
      <c r="R5164" s="41"/>
      <c r="S5164" s="41"/>
      <c r="T5164" s="41"/>
      <c r="U5164" s="41"/>
      <c r="V5164" s="41"/>
      <c r="W5164" s="41"/>
      <c r="X5164" s="41"/>
      <c r="Y5164" s="43" t="str">
        <f t="shared" si="160"/>
        <v>COMP</v>
      </c>
      <c r="Z5164" s="43">
        <v>2360322</v>
      </c>
      <c r="AA5164" s="43">
        <f t="shared" si="161"/>
        <v>2112488</v>
      </c>
    </row>
    <row r="5165" spans="1:27" x14ac:dyDescent="0.3">
      <c r="A5165" s="43">
        <v>2059675</v>
      </c>
      <c r="B5165" s="43" t="s">
        <v>4652</v>
      </c>
      <c r="C5165" s="43" t="s">
        <v>230</v>
      </c>
      <c r="D5165" s="41"/>
      <c r="E5165" s="43" t="s">
        <v>6263</v>
      </c>
      <c r="F5165" s="43" t="s">
        <v>28</v>
      </c>
      <c r="G5165" s="43">
        <v>45046</v>
      </c>
      <c r="H5165" s="41"/>
      <c r="I5165" s="41"/>
      <c r="J5165" s="43"/>
      <c r="K5165" s="41"/>
      <c r="L5165" s="41"/>
      <c r="M5165" s="41"/>
      <c r="N5165" s="41"/>
      <c r="O5165" s="41"/>
      <c r="P5165" s="41"/>
      <c r="Q5165" s="41"/>
      <c r="R5165" s="41"/>
      <c r="S5165" s="41"/>
      <c r="T5165" s="41"/>
      <c r="U5165" s="41"/>
      <c r="V5165" s="41"/>
      <c r="W5165" s="41"/>
      <c r="X5165" s="41"/>
      <c r="Y5165" s="43" t="str">
        <f t="shared" si="160"/>
        <v>COMP</v>
      </c>
      <c r="Z5165" s="43">
        <v>1431990</v>
      </c>
      <c r="AA5165" s="43">
        <f t="shared" si="161"/>
        <v>2059675</v>
      </c>
    </row>
    <row r="5166" spans="1:27" x14ac:dyDescent="0.3">
      <c r="A5166" s="43">
        <v>2296325</v>
      </c>
      <c r="B5166" s="43" t="s">
        <v>4652</v>
      </c>
      <c r="C5166" s="43" t="s">
        <v>829</v>
      </c>
      <c r="D5166" s="41"/>
      <c r="E5166" s="43" t="s">
        <v>6263</v>
      </c>
      <c r="F5166" s="43" t="s">
        <v>28</v>
      </c>
      <c r="G5166" s="43">
        <v>45016</v>
      </c>
      <c r="H5166" s="41"/>
      <c r="I5166" s="41"/>
      <c r="J5166" s="43"/>
      <c r="K5166" s="41"/>
      <c r="L5166" s="41"/>
      <c r="M5166" s="41"/>
      <c r="N5166" s="41"/>
      <c r="O5166" s="41"/>
      <c r="P5166" s="41"/>
      <c r="Q5166" s="41"/>
      <c r="R5166" s="41"/>
      <c r="S5166" s="41"/>
      <c r="T5166" s="41"/>
      <c r="U5166" s="41"/>
      <c r="V5166" s="41"/>
      <c r="W5166" s="41"/>
      <c r="X5166" s="41"/>
      <c r="Y5166" s="43" t="str">
        <f t="shared" si="160"/>
        <v/>
      </c>
      <c r="Z5166" s="43">
        <v>1394006</v>
      </c>
      <c r="AA5166" s="43" t="e">
        <f t="shared" si="161"/>
        <v>#N/A</v>
      </c>
    </row>
    <row r="5167" spans="1:27" x14ac:dyDescent="0.3">
      <c r="A5167" s="43">
        <v>2392458</v>
      </c>
      <c r="B5167" s="43" t="s">
        <v>4652</v>
      </c>
      <c r="C5167" s="43" t="s">
        <v>1055</v>
      </c>
      <c r="D5167" s="41"/>
      <c r="E5167" s="43" t="s">
        <v>6263</v>
      </c>
      <c r="F5167" s="43" t="s">
        <v>30</v>
      </c>
      <c r="G5167" s="43">
        <v>45008</v>
      </c>
      <c r="H5167" s="41"/>
      <c r="I5167" s="41"/>
      <c r="J5167" s="43"/>
      <c r="K5167" s="41"/>
      <c r="L5167" s="41"/>
      <c r="M5167" s="41"/>
      <c r="N5167" s="41"/>
      <c r="O5167" s="41"/>
      <c r="P5167" s="41"/>
      <c r="Q5167" s="41"/>
      <c r="R5167" s="41"/>
      <c r="S5167" s="41"/>
      <c r="T5167" s="41"/>
      <c r="U5167" s="41"/>
      <c r="V5167" s="41"/>
      <c r="W5167" s="41"/>
      <c r="X5167" s="41"/>
      <c r="Y5167" s="43" t="str">
        <f t="shared" si="160"/>
        <v/>
      </c>
      <c r="Z5167" s="43">
        <v>2149804</v>
      </c>
      <c r="AA5167" s="43" t="e">
        <f t="shared" si="161"/>
        <v>#N/A</v>
      </c>
    </row>
    <row r="5168" spans="1:27" x14ac:dyDescent="0.3">
      <c r="A5168" s="43">
        <v>1989628</v>
      </c>
      <c r="B5168" s="43" t="s">
        <v>4653</v>
      </c>
      <c r="C5168" s="43" t="s">
        <v>1673</v>
      </c>
      <c r="D5168" s="41"/>
      <c r="E5168" s="43" t="s">
        <v>6263</v>
      </c>
      <c r="F5168" s="43" t="s">
        <v>28</v>
      </c>
      <c r="G5168" s="43">
        <v>41024</v>
      </c>
      <c r="H5168" s="41"/>
      <c r="I5168" s="41"/>
      <c r="J5168" s="43"/>
      <c r="K5168" s="41"/>
      <c r="L5168" s="41"/>
      <c r="M5168" s="41"/>
      <c r="N5168" s="41"/>
      <c r="O5168" s="41"/>
      <c r="P5168" s="41"/>
      <c r="Q5168" s="41"/>
      <c r="R5168" s="41"/>
      <c r="S5168" s="41"/>
      <c r="T5168" s="41"/>
      <c r="U5168" s="41"/>
      <c r="V5168" s="41"/>
      <c r="W5168" s="41"/>
      <c r="X5168" s="41"/>
      <c r="Y5168" s="43" t="str">
        <f t="shared" si="160"/>
        <v>COMP</v>
      </c>
      <c r="Z5168" s="43">
        <v>2431217</v>
      </c>
      <c r="AA5168" s="43">
        <f t="shared" si="161"/>
        <v>1989628</v>
      </c>
    </row>
    <row r="5169" spans="1:27" x14ac:dyDescent="0.3">
      <c r="A5169" s="43">
        <v>1476223</v>
      </c>
      <c r="B5169" s="43" t="s">
        <v>4654</v>
      </c>
      <c r="C5169" s="43" t="s">
        <v>1300</v>
      </c>
      <c r="D5169" s="41"/>
      <c r="E5169" s="43" t="s">
        <v>6263</v>
      </c>
      <c r="F5169" s="43" t="s">
        <v>30</v>
      </c>
      <c r="G5169" s="43">
        <v>28013</v>
      </c>
      <c r="H5169" s="41"/>
      <c r="I5169" s="41"/>
      <c r="J5169" s="43"/>
      <c r="K5169" s="41"/>
      <c r="L5169" s="41"/>
      <c r="M5169" s="41"/>
      <c r="N5169" s="41"/>
      <c r="O5169" s="41"/>
      <c r="P5169" s="41"/>
      <c r="Q5169" s="41"/>
      <c r="R5169" s="41"/>
      <c r="S5169" s="41"/>
      <c r="T5169" s="41"/>
      <c r="U5169" s="41"/>
      <c r="V5169" s="41"/>
      <c r="W5169" s="41"/>
      <c r="X5169" s="41"/>
      <c r="Y5169" s="43" t="str">
        <f t="shared" si="160"/>
        <v>COMP</v>
      </c>
      <c r="Z5169" s="43">
        <v>1572624</v>
      </c>
      <c r="AA5169" s="43">
        <f t="shared" si="161"/>
        <v>1476223</v>
      </c>
    </row>
    <row r="5170" spans="1:27" x14ac:dyDescent="0.3">
      <c r="A5170" s="43">
        <v>2423301</v>
      </c>
      <c r="B5170" s="43" t="s">
        <v>4655</v>
      </c>
      <c r="C5170" s="43" t="s">
        <v>278</v>
      </c>
      <c r="D5170" s="41"/>
      <c r="E5170" s="43" t="s">
        <v>6263</v>
      </c>
      <c r="F5170" s="43" t="s">
        <v>30</v>
      </c>
      <c r="G5170" s="43">
        <v>41027</v>
      </c>
      <c r="H5170" s="41"/>
      <c r="I5170" s="41"/>
      <c r="J5170" s="43"/>
      <c r="K5170" s="41"/>
      <c r="L5170" s="41"/>
      <c r="M5170" s="41"/>
      <c r="N5170" s="41"/>
      <c r="O5170" s="41"/>
      <c r="P5170" s="41"/>
      <c r="Q5170" s="41"/>
      <c r="R5170" s="41"/>
      <c r="S5170" s="41"/>
      <c r="T5170" s="41"/>
      <c r="U5170" s="41"/>
      <c r="V5170" s="41"/>
      <c r="W5170" s="41"/>
      <c r="X5170" s="41"/>
      <c r="Y5170" s="43" t="str">
        <f t="shared" si="160"/>
        <v/>
      </c>
      <c r="Z5170" s="43">
        <v>2197865</v>
      </c>
      <c r="AA5170" s="43" t="e">
        <f t="shared" si="161"/>
        <v>#N/A</v>
      </c>
    </row>
    <row r="5171" spans="1:27" x14ac:dyDescent="0.3">
      <c r="A5171" s="43">
        <v>2344079</v>
      </c>
      <c r="B5171" s="43" t="s">
        <v>4656</v>
      </c>
      <c r="C5171" s="43" t="s">
        <v>683</v>
      </c>
      <c r="D5171" s="41"/>
      <c r="E5171" s="43" t="s">
        <v>35</v>
      </c>
      <c r="F5171" s="43" t="s">
        <v>28</v>
      </c>
      <c r="G5171" s="43">
        <v>37023</v>
      </c>
      <c r="H5171" s="41"/>
      <c r="I5171" s="41"/>
      <c r="J5171" s="43"/>
      <c r="K5171" s="41"/>
      <c r="L5171" s="41"/>
      <c r="M5171" s="41"/>
      <c r="N5171" s="41"/>
      <c r="O5171" s="41"/>
      <c r="P5171" s="41"/>
      <c r="Q5171" s="41"/>
      <c r="R5171" s="41"/>
      <c r="S5171" s="41"/>
      <c r="T5171" s="41"/>
      <c r="U5171" s="41"/>
      <c r="V5171" s="41"/>
      <c r="W5171" s="41"/>
      <c r="X5171" s="41"/>
      <c r="Y5171" s="43" t="str">
        <f t="shared" si="160"/>
        <v>COMP</v>
      </c>
      <c r="Z5171" s="43">
        <v>1970211</v>
      </c>
      <c r="AA5171" s="43">
        <f t="shared" si="161"/>
        <v>2344079</v>
      </c>
    </row>
    <row r="5172" spans="1:27" x14ac:dyDescent="0.3">
      <c r="A5172" s="43">
        <v>1610009</v>
      </c>
      <c r="B5172" s="43" t="s">
        <v>4656</v>
      </c>
      <c r="C5172" s="43" t="s">
        <v>4657</v>
      </c>
      <c r="D5172" s="41"/>
      <c r="E5172" s="43" t="s">
        <v>6263</v>
      </c>
      <c r="F5172" s="43" t="s">
        <v>30</v>
      </c>
      <c r="G5172" s="43">
        <v>28037</v>
      </c>
      <c r="H5172" s="41"/>
      <c r="I5172" s="41"/>
      <c r="J5172" s="43"/>
      <c r="K5172" s="41"/>
      <c r="L5172" s="41"/>
      <c r="M5172" s="41"/>
      <c r="N5172" s="41"/>
      <c r="O5172" s="41"/>
      <c r="P5172" s="41"/>
      <c r="Q5172" s="41"/>
      <c r="R5172" s="41"/>
      <c r="S5172" s="41"/>
      <c r="T5172" s="41"/>
      <c r="U5172" s="41"/>
      <c r="V5172" s="41"/>
      <c r="W5172" s="41"/>
      <c r="X5172" s="41"/>
      <c r="Y5172" s="43" t="str">
        <f t="shared" si="160"/>
        <v>COMP</v>
      </c>
      <c r="Z5172" s="43">
        <v>2403670</v>
      </c>
      <c r="AA5172" s="43">
        <f t="shared" si="161"/>
        <v>1610009</v>
      </c>
    </row>
    <row r="5173" spans="1:27" x14ac:dyDescent="0.3">
      <c r="A5173" s="43">
        <v>2146764</v>
      </c>
      <c r="B5173" s="43" t="s">
        <v>4656</v>
      </c>
      <c r="C5173" s="43" t="s">
        <v>840</v>
      </c>
      <c r="D5173" s="41"/>
      <c r="E5173" s="43" t="s">
        <v>6263</v>
      </c>
      <c r="F5173" s="43" t="s">
        <v>28</v>
      </c>
      <c r="G5173" s="43">
        <v>41024</v>
      </c>
      <c r="H5173" s="41"/>
      <c r="I5173" s="41"/>
      <c r="J5173" s="43"/>
      <c r="K5173" s="41"/>
      <c r="L5173" s="41"/>
      <c r="M5173" s="41"/>
      <c r="N5173" s="41"/>
      <c r="O5173" s="41"/>
      <c r="P5173" s="41"/>
      <c r="Q5173" s="41"/>
      <c r="R5173" s="41"/>
      <c r="S5173" s="41"/>
      <c r="T5173" s="41"/>
      <c r="U5173" s="41"/>
      <c r="V5173" s="41"/>
      <c r="W5173" s="41"/>
      <c r="X5173" s="41"/>
      <c r="Y5173" s="43" t="str">
        <f t="shared" si="160"/>
        <v/>
      </c>
      <c r="Z5173" s="43">
        <v>992446</v>
      </c>
      <c r="AA5173" s="43" t="e">
        <f t="shared" si="161"/>
        <v>#N/A</v>
      </c>
    </row>
    <row r="5174" spans="1:27" x14ac:dyDescent="0.3">
      <c r="A5174" s="43">
        <v>2420724</v>
      </c>
      <c r="B5174" s="43" t="s">
        <v>4658</v>
      </c>
      <c r="C5174" s="43" t="s">
        <v>1109</v>
      </c>
      <c r="D5174" s="41"/>
      <c r="E5174" s="43" t="s">
        <v>6263</v>
      </c>
      <c r="F5174" s="43" t="s">
        <v>28</v>
      </c>
      <c r="G5174" s="43">
        <v>45050</v>
      </c>
      <c r="H5174" s="41"/>
      <c r="I5174" s="41"/>
      <c r="J5174" s="43"/>
      <c r="K5174" s="41"/>
      <c r="L5174" s="41"/>
      <c r="M5174" s="41"/>
      <c r="N5174" s="41"/>
      <c r="O5174" s="41"/>
      <c r="P5174" s="41"/>
      <c r="Q5174" s="41"/>
      <c r="R5174" s="41"/>
      <c r="S5174" s="41"/>
      <c r="T5174" s="41"/>
      <c r="U5174" s="41"/>
      <c r="V5174" s="41"/>
      <c r="W5174" s="41"/>
      <c r="X5174" s="41"/>
      <c r="Y5174" s="43" t="str">
        <f t="shared" si="160"/>
        <v>COMP</v>
      </c>
      <c r="Z5174" s="43">
        <v>1103807</v>
      </c>
      <c r="AA5174" s="43">
        <f t="shared" si="161"/>
        <v>2420724</v>
      </c>
    </row>
    <row r="5175" spans="1:27" x14ac:dyDescent="0.3">
      <c r="A5175" s="43">
        <v>2297165</v>
      </c>
      <c r="B5175" s="43" t="s">
        <v>4659</v>
      </c>
      <c r="C5175" s="43" t="s">
        <v>414</v>
      </c>
      <c r="D5175" s="41"/>
      <c r="E5175" s="43" t="s">
        <v>6263</v>
      </c>
      <c r="F5175" s="43" t="s">
        <v>30</v>
      </c>
      <c r="G5175" s="43">
        <v>37016</v>
      </c>
      <c r="H5175" s="41"/>
      <c r="I5175" s="41"/>
      <c r="J5175" s="43"/>
      <c r="K5175" s="41"/>
      <c r="L5175" s="41"/>
      <c r="M5175" s="41"/>
      <c r="N5175" s="41"/>
      <c r="O5175" s="41"/>
      <c r="P5175" s="41"/>
      <c r="Q5175" s="41"/>
      <c r="R5175" s="41"/>
      <c r="S5175" s="41"/>
      <c r="T5175" s="41"/>
      <c r="U5175" s="41"/>
      <c r="V5175" s="41"/>
      <c r="W5175" s="41"/>
      <c r="X5175" s="41"/>
      <c r="Y5175" s="43" t="str">
        <f t="shared" si="160"/>
        <v/>
      </c>
      <c r="Z5175" s="43">
        <v>677525</v>
      </c>
      <c r="AA5175" s="43" t="e">
        <f t="shared" si="161"/>
        <v>#N/A</v>
      </c>
    </row>
    <row r="5176" spans="1:27" x14ac:dyDescent="0.3">
      <c r="A5176" s="43">
        <v>1297799</v>
      </c>
      <c r="B5176" s="43" t="s">
        <v>4660</v>
      </c>
      <c r="C5176" s="43" t="s">
        <v>313</v>
      </c>
      <c r="D5176" s="41"/>
      <c r="E5176" s="43" t="s">
        <v>31</v>
      </c>
      <c r="F5176" s="43" t="s">
        <v>30</v>
      </c>
      <c r="G5176" s="43">
        <v>28037</v>
      </c>
      <c r="H5176" s="41"/>
      <c r="I5176" s="41"/>
      <c r="J5176" s="43"/>
      <c r="K5176" s="41"/>
      <c r="L5176" s="41"/>
      <c r="M5176" s="41"/>
      <c r="N5176" s="41"/>
      <c r="O5176" s="41"/>
      <c r="P5176" s="41"/>
      <c r="Q5176" s="41"/>
      <c r="R5176" s="41"/>
      <c r="S5176" s="41"/>
      <c r="T5176" s="41"/>
      <c r="U5176" s="41"/>
      <c r="V5176" s="41"/>
      <c r="W5176" s="41"/>
      <c r="X5176" s="41"/>
      <c r="Y5176" s="43" t="str">
        <f t="shared" si="160"/>
        <v>COMP</v>
      </c>
      <c r="Z5176" s="43">
        <v>1392025</v>
      </c>
      <c r="AA5176" s="43">
        <f t="shared" si="161"/>
        <v>1297799</v>
      </c>
    </row>
    <row r="5177" spans="1:27" x14ac:dyDescent="0.3">
      <c r="A5177" s="43">
        <v>1128174</v>
      </c>
      <c r="B5177" s="43" t="s">
        <v>4661</v>
      </c>
      <c r="C5177" s="43" t="s">
        <v>4662</v>
      </c>
      <c r="D5177" s="41"/>
      <c r="E5177" s="43" t="s">
        <v>29</v>
      </c>
      <c r="F5177" s="43" t="s">
        <v>30</v>
      </c>
      <c r="G5177" s="43">
        <v>45008</v>
      </c>
      <c r="H5177" s="41"/>
      <c r="I5177" s="41"/>
      <c r="J5177" s="43"/>
      <c r="K5177" s="41"/>
      <c r="L5177" s="41"/>
      <c r="M5177" s="41"/>
      <c r="N5177" s="41"/>
      <c r="O5177" s="41"/>
      <c r="P5177" s="41"/>
      <c r="Q5177" s="41"/>
      <c r="R5177" s="41"/>
      <c r="S5177" s="41"/>
      <c r="T5177" s="41"/>
      <c r="U5177" s="41"/>
      <c r="V5177" s="41"/>
      <c r="W5177" s="41"/>
      <c r="X5177" s="41"/>
      <c r="Y5177" s="43" t="str">
        <f t="shared" si="160"/>
        <v>COMP</v>
      </c>
      <c r="Z5177" s="43">
        <v>1283891</v>
      </c>
      <c r="AA5177" s="43">
        <f t="shared" si="161"/>
        <v>1128174</v>
      </c>
    </row>
    <row r="5178" spans="1:27" x14ac:dyDescent="0.3">
      <c r="A5178" s="43">
        <v>690771</v>
      </c>
      <c r="B5178" s="43" t="s">
        <v>4661</v>
      </c>
      <c r="C5178" s="43" t="s">
        <v>973</v>
      </c>
      <c r="D5178" s="41"/>
      <c r="E5178" s="43" t="s">
        <v>6263</v>
      </c>
      <c r="F5178" s="43" t="s">
        <v>28</v>
      </c>
      <c r="G5178" s="43">
        <v>37021</v>
      </c>
      <c r="H5178" s="41"/>
      <c r="I5178" s="41"/>
      <c r="J5178" s="43"/>
      <c r="K5178" s="41"/>
      <c r="L5178" s="41"/>
      <c r="M5178" s="41"/>
      <c r="N5178" s="41"/>
      <c r="O5178" s="41"/>
      <c r="P5178" s="41"/>
      <c r="Q5178" s="41"/>
      <c r="R5178" s="41"/>
      <c r="S5178" s="41"/>
      <c r="T5178" s="41"/>
      <c r="U5178" s="41"/>
      <c r="V5178" s="41"/>
      <c r="W5178" s="41"/>
      <c r="X5178" s="41"/>
      <c r="Y5178" s="43" t="str">
        <f t="shared" si="160"/>
        <v>COMP</v>
      </c>
      <c r="Z5178" s="43">
        <v>747632</v>
      </c>
      <c r="AA5178" s="43">
        <f t="shared" si="161"/>
        <v>690771</v>
      </c>
    </row>
    <row r="5179" spans="1:27" x14ac:dyDescent="0.3">
      <c r="A5179" s="43">
        <v>1090936</v>
      </c>
      <c r="B5179" s="43" t="s">
        <v>4661</v>
      </c>
      <c r="C5179" s="43" t="s">
        <v>236</v>
      </c>
      <c r="D5179" s="41"/>
      <c r="E5179" s="43" t="s">
        <v>29</v>
      </c>
      <c r="F5179" s="43" t="s">
        <v>28</v>
      </c>
      <c r="G5179" s="43">
        <v>37038</v>
      </c>
      <c r="H5179" s="41"/>
      <c r="I5179" s="41"/>
      <c r="J5179" s="43"/>
      <c r="K5179" s="41"/>
      <c r="L5179" s="41"/>
      <c r="M5179" s="41"/>
      <c r="N5179" s="41"/>
      <c r="O5179" s="41"/>
      <c r="P5179" s="41"/>
      <c r="Q5179" s="41"/>
      <c r="R5179" s="41"/>
      <c r="S5179" s="41"/>
      <c r="T5179" s="41"/>
      <c r="U5179" s="41"/>
      <c r="V5179" s="41"/>
      <c r="W5179" s="41"/>
      <c r="X5179" s="41"/>
      <c r="Y5179" s="43" t="str">
        <f t="shared" si="160"/>
        <v>COMP</v>
      </c>
      <c r="Z5179" s="43">
        <v>2264674</v>
      </c>
      <c r="AA5179" s="43">
        <f t="shared" si="161"/>
        <v>1090936</v>
      </c>
    </row>
    <row r="5180" spans="1:27" x14ac:dyDescent="0.3">
      <c r="A5180" s="43">
        <v>2116512</v>
      </c>
      <c r="B5180" s="43" t="s">
        <v>4661</v>
      </c>
      <c r="C5180" s="43" t="s">
        <v>268</v>
      </c>
      <c r="D5180" s="41"/>
      <c r="E5180" s="43" t="s">
        <v>6263</v>
      </c>
      <c r="F5180" s="43" t="s">
        <v>30</v>
      </c>
      <c r="G5180" s="43">
        <v>41003</v>
      </c>
      <c r="H5180" s="41"/>
      <c r="I5180" s="41"/>
      <c r="J5180" s="43"/>
      <c r="K5180" s="41"/>
      <c r="L5180" s="41"/>
      <c r="M5180" s="41"/>
      <c r="N5180" s="41"/>
      <c r="O5180" s="41"/>
      <c r="P5180" s="41"/>
      <c r="Q5180" s="41"/>
      <c r="R5180" s="41"/>
      <c r="S5180" s="41"/>
      <c r="T5180" s="41"/>
      <c r="U5180" s="41"/>
      <c r="V5180" s="41"/>
      <c r="W5180" s="41"/>
      <c r="X5180" s="41"/>
      <c r="Y5180" s="43" t="str">
        <f t="shared" si="160"/>
        <v/>
      </c>
      <c r="Z5180" s="43">
        <v>2224386</v>
      </c>
      <c r="AA5180" s="43" t="e">
        <f t="shared" si="161"/>
        <v>#N/A</v>
      </c>
    </row>
    <row r="5181" spans="1:27" x14ac:dyDescent="0.3">
      <c r="A5181" s="43">
        <v>2400637</v>
      </c>
      <c r="B5181" s="43" t="s">
        <v>4661</v>
      </c>
      <c r="C5181" s="43" t="s">
        <v>268</v>
      </c>
      <c r="D5181" s="41"/>
      <c r="E5181" s="43" t="s">
        <v>6263</v>
      </c>
      <c r="F5181" s="43" t="s">
        <v>30</v>
      </c>
      <c r="G5181" s="43">
        <v>28037</v>
      </c>
      <c r="H5181" s="41"/>
      <c r="I5181" s="41"/>
      <c r="J5181" s="43"/>
      <c r="K5181" s="41"/>
      <c r="L5181" s="41"/>
      <c r="M5181" s="41"/>
      <c r="N5181" s="41"/>
      <c r="O5181" s="41"/>
      <c r="P5181" s="41"/>
      <c r="Q5181" s="41"/>
      <c r="R5181" s="41"/>
      <c r="S5181" s="41"/>
      <c r="T5181" s="41"/>
      <c r="U5181" s="41"/>
      <c r="V5181" s="41"/>
      <c r="W5181" s="41"/>
      <c r="X5181" s="41"/>
      <c r="Y5181" s="43" t="str">
        <f t="shared" si="160"/>
        <v/>
      </c>
      <c r="Z5181" s="43">
        <v>2007787</v>
      </c>
      <c r="AA5181" s="43" t="e">
        <f t="shared" si="161"/>
        <v>#N/A</v>
      </c>
    </row>
    <row r="5182" spans="1:27" x14ac:dyDescent="0.3">
      <c r="A5182" s="43">
        <v>2159048</v>
      </c>
      <c r="B5182" s="43" t="s">
        <v>4661</v>
      </c>
      <c r="C5182" s="43" t="s">
        <v>697</v>
      </c>
      <c r="D5182" s="41"/>
      <c r="E5182" s="43" t="s">
        <v>29</v>
      </c>
      <c r="F5182" s="43" t="s">
        <v>30</v>
      </c>
      <c r="G5182" s="43">
        <v>37043</v>
      </c>
      <c r="H5182" s="41"/>
      <c r="I5182" s="41"/>
      <c r="J5182" s="43"/>
      <c r="K5182" s="41"/>
      <c r="L5182" s="41"/>
      <c r="M5182" s="41"/>
      <c r="N5182" s="41"/>
      <c r="O5182" s="41"/>
      <c r="P5182" s="41"/>
      <c r="Q5182" s="41"/>
      <c r="R5182" s="41"/>
      <c r="S5182" s="41"/>
      <c r="T5182" s="41"/>
      <c r="U5182" s="41"/>
      <c r="V5182" s="41"/>
      <c r="W5182" s="41"/>
      <c r="X5182" s="41"/>
      <c r="Y5182" s="43" t="str">
        <f t="shared" si="160"/>
        <v>COMP</v>
      </c>
      <c r="Z5182" s="43">
        <v>1293985</v>
      </c>
      <c r="AA5182" s="43">
        <f t="shared" si="161"/>
        <v>2159048</v>
      </c>
    </row>
    <row r="5183" spans="1:27" x14ac:dyDescent="0.3">
      <c r="A5183" s="43">
        <v>1741791</v>
      </c>
      <c r="B5183" s="43" t="s">
        <v>4661</v>
      </c>
      <c r="C5183" s="43" t="s">
        <v>432</v>
      </c>
      <c r="D5183" s="41"/>
      <c r="E5183" s="43" t="s">
        <v>6263</v>
      </c>
      <c r="F5183" s="43" t="s">
        <v>28</v>
      </c>
      <c r="G5183" s="43">
        <v>41006</v>
      </c>
      <c r="H5183" s="41"/>
      <c r="I5183" s="41"/>
      <c r="J5183" s="43"/>
      <c r="K5183" s="41"/>
      <c r="L5183" s="41"/>
      <c r="M5183" s="41"/>
      <c r="N5183" s="41"/>
      <c r="O5183" s="41"/>
      <c r="P5183" s="41"/>
      <c r="Q5183" s="41"/>
      <c r="R5183" s="41"/>
      <c r="S5183" s="41"/>
      <c r="T5183" s="41"/>
      <c r="U5183" s="41"/>
      <c r="V5183" s="41"/>
      <c r="W5183" s="41"/>
      <c r="X5183" s="41"/>
      <c r="Y5183" s="43" t="str">
        <f t="shared" si="160"/>
        <v>COMP</v>
      </c>
      <c r="Z5183" s="43">
        <v>516347</v>
      </c>
      <c r="AA5183" s="43">
        <f t="shared" si="161"/>
        <v>1741791</v>
      </c>
    </row>
    <row r="5184" spans="1:27" x14ac:dyDescent="0.3">
      <c r="A5184" s="43">
        <v>2419614</v>
      </c>
      <c r="B5184" s="43" t="s">
        <v>4661</v>
      </c>
      <c r="C5184" s="43" t="s">
        <v>1316</v>
      </c>
      <c r="D5184" s="41"/>
      <c r="E5184" s="43" t="s">
        <v>35</v>
      </c>
      <c r="F5184" s="43" t="s">
        <v>28</v>
      </c>
      <c r="G5184" s="43">
        <v>45033</v>
      </c>
      <c r="H5184" s="41"/>
      <c r="I5184" s="41"/>
      <c r="J5184" s="43"/>
      <c r="K5184" s="41"/>
      <c r="L5184" s="41"/>
      <c r="M5184" s="41"/>
      <c r="N5184" s="41"/>
      <c r="O5184" s="41"/>
      <c r="P5184" s="41"/>
      <c r="Q5184" s="41"/>
      <c r="R5184" s="41"/>
      <c r="S5184" s="41"/>
      <c r="T5184" s="41"/>
      <c r="U5184" s="41"/>
      <c r="V5184" s="41"/>
      <c r="W5184" s="41"/>
      <c r="X5184" s="41"/>
      <c r="Y5184" s="43" t="str">
        <f t="shared" si="160"/>
        <v>COMP</v>
      </c>
      <c r="Z5184" s="43">
        <v>683469</v>
      </c>
      <c r="AA5184" s="43">
        <f t="shared" si="161"/>
        <v>2419614</v>
      </c>
    </row>
    <row r="5185" spans="1:27" x14ac:dyDescent="0.3">
      <c r="A5185" s="43">
        <v>1778578</v>
      </c>
      <c r="B5185" s="43" t="s">
        <v>4661</v>
      </c>
      <c r="C5185" s="43" t="s">
        <v>795</v>
      </c>
      <c r="D5185" s="41"/>
      <c r="E5185" s="43" t="s">
        <v>6263</v>
      </c>
      <c r="F5185" s="43" t="s">
        <v>30</v>
      </c>
      <c r="G5185" s="43">
        <v>41012</v>
      </c>
      <c r="H5185" s="41"/>
      <c r="I5185" s="41"/>
      <c r="J5185" s="43"/>
      <c r="K5185" s="41"/>
      <c r="L5185" s="41"/>
      <c r="M5185" s="41"/>
      <c r="N5185" s="41"/>
      <c r="O5185" s="41"/>
      <c r="P5185" s="41"/>
      <c r="Q5185" s="41"/>
      <c r="R5185" s="41"/>
      <c r="S5185" s="41"/>
      <c r="T5185" s="41"/>
      <c r="U5185" s="41"/>
      <c r="V5185" s="41"/>
      <c r="W5185" s="41"/>
      <c r="X5185" s="41"/>
      <c r="Y5185" s="43" t="str">
        <f t="shared" si="160"/>
        <v/>
      </c>
      <c r="Z5185" s="43">
        <v>1836800</v>
      </c>
      <c r="AA5185" s="43" t="e">
        <f t="shared" si="161"/>
        <v>#N/A</v>
      </c>
    </row>
    <row r="5186" spans="1:27" x14ac:dyDescent="0.3">
      <c r="A5186" s="43">
        <v>2434546</v>
      </c>
      <c r="B5186" s="43" t="s">
        <v>4661</v>
      </c>
      <c r="C5186" s="43" t="s">
        <v>218</v>
      </c>
      <c r="D5186" s="41"/>
      <c r="E5186" s="43" t="s">
        <v>6263</v>
      </c>
      <c r="F5186" s="43" t="s">
        <v>28</v>
      </c>
      <c r="G5186" s="43">
        <v>37015</v>
      </c>
      <c r="H5186" s="41"/>
      <c r="I5186" s="41"/>
      <c r="J5186" s="43"/>
      <c r="K5186" s="41"/>
      <c r="L5186" s="41"/>
      <c r="M5186" s="41"/>
      <c r="N5186" s="41"/>
      <c r="O5186" s="41"/>
      <c r="P5186" s="41"/>
      <c r="Q5186" s="41"/>
      <c r="R5186" s="41"/>
      <c r="S5186" s="41"/>
      <c r="T5186" s="41"/>
      <c r="U5186" s="41"/>
      <c r="V5186" s="41"/>
      <c r="W5186" s="41"/>
      <c r="X5186" s="41"/>
      <c r="Y5186" s="43" t="str">
        <f t="shared" ref="Y5186:Y5249" si="162">IF(ISERROR(AA5186)=FALSE,"COMP","")</f>
        <v/>
      </c>
      <c r="Z5186" s="43">
        <v>1571271</v>
      </c>
      <c r="AA5186" s="43" t="e">
        <f t="shared" ref="AA5186:AA5249" si="163">VLOOKUP(A5186,Z:Z,1,FALSE)</f>
        <v>#N/A</v>
      </c>
    </row>
    <row r="5187" spans="1:27" x14ac:dyDescent="0.3">
      <c r="A5187" s="43">
        <v>1610708</v>
      </c>
      <c r="B5187" s="43" t="s">
        <v>4661</v>
      </c>
      <c r="C5187" s="43" t="s">
        <v>32</v>
      </c>
      <c r="D5187" s="41"/>
      <c r="E5187" s="43" t="s">
        <v>6263</v>
      </c>
      <c r="F5187" s="43" t="s">
        <v>28</v>
      </c>
      <c r="G5187" s="43">
        <v>41012</v>
      </c>
      <c r="H5187" s="41"/>
      <c r="I5187" s="41"/>
      <c r="J5187" s="43"/>
      <c r="K5187" s="41"/>
      <c r="L5187" s="41"/>
      <c r="M5187" s="41"/>
      <c r="N5187" s="41"/>
      <c r="O5187" s="41"/>
      <c r="P5187" s="41"/>
      <c r="Q5187" s="41"/>
      <c r="R5187" s="41"/>
      <c r="S5187" s="41"/>
      <c r="T5187" s="41"/>
      <c r="U5187" s="41"/>
      <c r="V5187" s="41"/>
      <c r="W5187" s="41"/>
      <c r="X5187" s="41"/>
      <c r="Y5187" s="43" t="str">
        <f t="shared" si="162"/>
        <v>COMP</v>
      </c>
      <c r="Z5187" s="43">
        <v>1693274</v>
      </c>
      <c r="AA5187" s="43">
        <f t="shared" si="163"/>
        <v>1610708</v>
      </c>
    </row>
    <row r="5188" spans="1:27" x14ac:dyDescent="0.3">
      <c r="A5188" s="43">
        <v>1635340</v>
      </c>
      <c r="B5188" s="43" t="s">
        <v>4661</v>
      </c>
      <c r="C5188" s="43" t="s">
        <v>232</v>
      </c>
      <c r="D5188" s="41"/>
      <c r="E5188" s="43" t="s">
        <v>6263</v>
      </c>
      <c r="F5188" s="43" t="s">
        <v>28</v>
      </c>
      <c r="G5188" s="43">
        <v>36023</v>
      </c>
      <c r="H5188" s="41"/>
      <c r="I5188" s="41"/>
      <c r="J5188" s="43"/>
      <c r="K5188" s="41"/>
      <c r="L5188" s="41"/>
      <c r="M5188" s="41"/>
      <c r="N5188" s="41"/>
      <c r="O5188" s="41"/>
      <c r="P5188" s="41"/>
      <c r="Q5188" s="41"/>
      <c r="R5188" s="41"/>
      <c r="S5188" s="41"/>
      <c r="T5188" s="41"/>
      <c r="U5188" s="41"/>
      <c r="V5188" s="41"/>
      <c r="W5188" s="41"/>
      <c r="X5188" s="41"/>
      <c r="Y5188" s="43" t="str">
        <f t="shared" si="162"/>
        <v>COMP</v>
      </c>
      <c r="Z5188" s="43">
        <v>2284269</v>
      </c>
      <c r="AA5188" s="43">
        <f t="shared" si="163"/>
        <v>1635340</v>
      </c>
    </row>
    <row r="5189" spans="1:27" x14ac:dyDescent="0.3">
      <c r="A5189" s="43">
        <v>443504</v>
      </c>
      <c r="B5189" s="43" t="s">
        <v>4661</v>
      </c>
      <c r="C5189" s="43" t="s">
        <v>274</v>
      </c>
      <c r="D5189" s="41"/>
      <c r="E5189" s="43" t="s">
        <v>6263</v>
      </c>
      <c r="F5189" s="43" t="s">
        <v>28</v>
      </c>
      <c r="G5189" s="43">
        <v>36011</v>
      </c>
      <c r="H5189" s="41"/>
      <c r="I5189" s="41"/>
      <c r="J5189" s="43"/>
      <c r="K5189" s="41"/>
      <c r="L5189" s="41"/>
      <c r="M5189" s="41"/>
      <c r="N5189" s="41"/>
      <c r="O5189" s="41"/>
      <c r="P5189" s="41"/>
      <c r="Q5189" s="41"/>
      <c r="R5189" s="41"/>
      <c r="S5189" s="41"/>
      <c r="T5189" s="41"/>
      <c r="U5189" s="41"/>
      <c r="V5189" s="41"/>
      <c r="W5189" s="41"/>
      <c r="X5189" s="41"/>
      <c r="Y5189" s="43" t="str">
        <f t="shared" si="162"/>
        <v>COMP</v>
      </c>
      <c r="Z5189" s="43">
        <v>2059277</v>
      </c>
      <c r="AA5189" s="43">
        <f t="shared" si="163"/>
        <v>443504</v>
      </c>
    </row>
    <row r="5190" spans="1:27" x14ac:dyDescent="0.3">
      <c r="A5190" s="43">
        <v>1201496</v>
      </c>
      <c r="B5190" s="43" t="s">
        <v>4661</v>
      </c>
      <c r="C5190" s="43" t="s">
        <v>1755</v>
      </c>
      <c r="D5190" s="41"/>
      <c r="E5190" s="43" t="s">
        <v>29</v>
      </c>
      <c r="F5190" s="43" t="s">
        <v>28</v>
      </c>
      <c r="G5190" s="43">
        <v>37021</v>
      </c>
      <c r="H5190" s="41"/>
      <c r="I5190" s="41"/>
      <c r="J5190" s="43"/>
      <c r="K5190" s="41"/>
      <c r="L5190" s="41"/>
      <c r="M5190" s="41"/>
      <c r="N5190" s="41"/>
      <c r="O5190" s="41"/>
      <c r="P5190" s="41"/>
      <c r="Q5190" s="41"/>
      <c r="R5190" s="41"/>
      <c r="S5190" s="41"/>
      <c r="T5190" s="41"/>
      <c r="U5190" s="41"/>
      <c r="V5190" s="41"/>
      <c r="W5190" s="41"/>
      <c r="X5190" s="41"/>
      <c r="Y5190" s="43" t="str">
        <f t="shared" si="162"/>
        <v>COMP</v>
      </c>
      <c r="Z5190" s="43">
        <v>1219770</v>
      </c>
      <c r="AA5190" s="43">
        <f t="shared" si="163"/>
        <v>1201496</v>
      </c>
    </row>
    <row r="5191" spans="1:27" x14ac:dyDescent="0.3">
      <c r="A5191" s="43">
        <v>1615529</v>
      </c>
      <c r="B5191" s="43" t="s">
        <v>4661</v>
      </c>
      <c r="C5191" s="43" t="s">
        <v>548</v>
      </c>
      <c r="D5191" s="41"/>
      <c r="E5191" s="43" t="s">
        <v>6263</v>
      </c>
      <c r="F5191" s="43" t="s">
        <v>28</v>
      </c>
      <c r="G5191" s="43">
        <v>37024</v>
      </c>
      <c r="H5191" s="41"/>
      <c r="I5191" s="41"/>
      <c r="J5191" s="43"/>
      <c r="K5191" s="41"/>
      <c r="L5191" s="41"/>
      <c r="M5191" s="41"/>
      <c r="N5191" s="41"/>
      <c r="O5191" s="41"/>
      <c r="P5191" s="41"/>
      <c r="Q5191" s="41"/>
      <c r="R5191" s="41"/>
      <c r="S5191" s="41"/>
      <c r="T5191" s="41"/>
      <c r="U5191" s="41"/>
      <c r="V5191" s="41"/>
      <c r="W5191" s="41"/>
      <c r="X5191" s="41"/>
      <c r="Y5191" s="43" t="str">
        <f t="shared" si="162"/>
        <v>COMP</v>
      </c>
      <c r="Z5191" s="43">
        <v>2385117</v>
      </c>
      <c r="AA5191" s="43">
        <f t="shared" si="163"/>
        <v>1615529</v>
      </c>
    </row>
    <row r="5192" spans="1:27" x14ac:dyDescent="0.3">
      <c r="A5192" s="43">
        <v>2359764</v>
      </c>
      <c r="B5192" s="43" t="s">
        <v>4661</v>
      </c>
      <c r="C5192" s="43" t="s">
        <v>340</v>
      </c>
      <c r="D5192" s="41"/>
      <c r="E5192" s="43" t="s">
        <v>29</v>
      </c>
      <c r="F5192" s="43" t="s">
        <v>30</v>
      </c>
      <c r="G5192" s="43">
        <v>37021</v>
      </c>
      <c r="H5192" s="41"/>
      <c r="I5192" s="41"/>
      <c r="J5192" s="43"/>
      <c r="K5192" s="41"/>
      <c r="L5192" s="41"/>
      <c r="M5192" s="41"/>
      <c r="N5192" s="41"/>
      <c r="O5192" s="41"/>
      <c r="P5192" s="41"/>
      <c r="Q5192" s="41"/>
      <c r="R5192" s="41"/>
      <c r="S5192" s="41"/>
      <c r="T5192" s="41"/>
      <c r="U5192" s="41"/>
      <c r="V5192" s="41"/>
      <c r="W5192" s="41"/>
      <c r="X5192" s="41"/>
      <c r="Y5192" s="43" t="str">
        <f t="shared" si="162"/>
        <v>COMP</v>
      </c>
      <c r="Z5192" s="43">
        <v>2338338</v>
      </c>
      <c r="AA5192" s="43">
        <f t="shared" si="163"/>
        <v>2359764</v>
      </c>
    </row>
    <row r="5193" spans="1:27" x14ac:dyDescent="0.3">
      <c r="A5193" s="43">
        <v>941269</v>
      </c>
      <c r="B5193" s="43" t="s">
        <v>4661</v>
      </c>
      <c r="C5193" s="43" t="s">
        <v>677</v>
      </c>
      <c r="D5193" s="41"/>
      <c r="E5193" s="43" t="s">
        <v>6263</v>
      </c>
      <c r="F5193" s="43" t="s">
        <v>28</v>
      </c>
      <c r="G5193" s="43">
        <v>18031</v>
      </c>
      <c r="H5193" s="41"/>
      <c r="I5193" s="41"/>
      <c r="J5193" s="43"/>
      <c r="K5193" s="41"/>
      <c r="L5193" s="41"/>
      <c r="M5193" s="41"/>
      <c r="N5193" s="41"/>
      <c r="O5193" s="41"/>
      <c r="P5193" s="41"/>
      <c r="Q5193" s="41"/>
      <c r="R5193" s="41"/>
      <c r="S5193" s="41"/>
      <c r="T5193" s="41"/>
      <c r="U5193" s="41"/>
      <c r="V5193" s="41"/>
      <c r="W5193" s="41"/>
      <c r="X5193" s="41"/>
      <c r="Y5193" s="43" t="str">
        <f t="shared" si="162"/>
        <v>COMP</v>
      </c>
      <c r="Z5193" s="43">
        <v>383614</v>
      </c>
      <c r="AA5193" s="43">
        <f t="shared" si="163"/>
        <v>941269</v>
      </c>
    </row>
    <row r="5194" spans="1:27" x14ac:dyDescent="0.3">
      <c r="A5194" s="43">
        <v>1906672</v>
      </c>
      <c r="B5194" s="43" t="s">
        <v>4661</v>
      </c>
      <c r="C5194" s="43" t="s">
        <v>474</v>
      </c>
      <c r="D5194" s="41"/>
      <c r="E5194" s="43" t="s">
        <v>6263</v>
      </c>
      <c r="F5194" s="43" t="s">
        <v>30</v>
      </c>
      <c r="G5194" s="43">
        <v>28037</v>
      </c>
      <c r="H5194" s="41"/>
      <c r="I5194" s="41"/>
      <c r="J5194" s="43"/>
      <c r="K5194" s="41"/>
      <c r="L5194" s="41"/>
      <c r="M5194" s="41"/>
      <c r="N5194" s="41"/>
      <c r="O5194" s="41"/>
      <c r="P5194" s="41"/>
      <c r="Q5194" s="41"/>
      <c r="R5194" s="41"/>
      <c r="S5194" s="41"/>
      <c r="T5194" s="41"/>
      <c r="U5194" s="41"/>
      <c r="V5194" s="41"/>
      <c r="W5194" s="41"/>
      <c r="X5194" s="41"/>
      <c r="Y5194" s="43" t="str">
        <f t="shared" si="162"/>
        <v/>
      </c>
      <c r="Z5194" s="43">
        <v>100701</v>
      </c>
      <c r="AA5194" s="43" t="e">
        <f t="shared" si="163"/>
        <v>#N/A</v>
      </c>
    </row>
    <row r="5195" spans="1:27" x14ac:dyDescent="0.3">
      <c r="A5195" s="43">
        <v>1415286</v>
      </c>
      <c r="B5195" s="43" t="s">
        <v>4661</v>
      </c>
      <c r="C5195" s="43" t="s">
        <v>989</v>
      </c>
      <c r="D5195" s="41"/>
      <c r="E5195" s="43" t="s">
        <v>6263</v>
      </c>
      <c r="F5195" s="43" t="s">
        <v>30</v>
      </c>
      <c r="G5195" s="43">
        <v>41031</v>
      </c>
      <c r="H5195" s="41"/>
      <c r="I5195" s="41"/>
      <c r="J5195" s="43"/>
      <c r="K5195" s="41"/>
      <c r="L5195" s="41"/>
      <c r="M5195" s="41"/>
      <c r="N5195" s="41"/>
      <c r="O5195" s="41"/>
      <c r="P5195" s="41"/>
      <c r="Q5195" s="41"/>
      <c r="R5195" s="41"/>
      <c r="S5195" s="41"/>
      <c r="T5195" s="41"/>
      <c r="U5195" s="41"/>
      <c r="V5195" s="41"/>
      <c r="W5195" s="41"/>
      <c r="X5195" s="41"/>
      <c r="Y5195" s="43" t="str">
        <f t="shared" si="162"/>
        <v/>
      </c>
      <c r="Z5195" s="43">
        <v>1206875</v>
      </c>
      <c r="AA5195" s="43" t="e">
        <f t="shared" si="163"/>
        <v>#N/A</v>
      </c>
    </row>
    <row r="5196" spans="1:27" x14ac:dyDescent="0.3">
      <c r="A5196" s="43">
        <v>1279102</v>
      </c>
      <c r="B5196" s="43" t="s">
        <v>4661</v>
      </c>
      <c r="C5196" s="43" t="s">
        <v>922</v>
      </c>
      <c r="D5196" s="41"/>
      <c r="E5196" s="43" t="s">
        <v>6263</v>
      </c>
      <c r="F5196" s="43" t="s">
        <v>30</v>
      </c>
      <c r="G5196" s="43">
        <v>28030</v>
      </c>
      <c r="H5196" s="41"/>
      <c r="I5196" s="41"/>
      <c r="J5196" s="43"/>
      <c r="K5196" s="41"/>
      <c r="L5196" s="41"/>
      <c r="M5196" s="41"/>
      <c r="N5196" s="41"/>
      <c r="O5196" s="41"/>
      <c r="P5196" s="41"/>
      <c r="Q5196" s="41"/>
      <c r="R5196" s="41"/>
      <c r="S5196" s="41"/>
      <c r="T5196" s="41"/>
      <c r="U5196" s="41"/>
      <c r="V5196" s="41"/>
      <c r="W5196" s="41"/>
      <c r="X5196" s="41"/>
      <c r="Y5196" s="43" t="str">
        <f t="shared" si="162"/>
        <v/>
      </c>
      <c r="Z5196" s="43">
        <v>1226488</v>
      </c>
      <c r="AA5196" s="43" t="e">
        <f t="shared" si="163"/>
        <v>#N/A</v>
      </c>
    </row>
    <row r="5197" spans="1:27" x14ac:dyDescent="0.3">
      <c r="A5197" s="43">
        <v>1778520</v>
      </c>
      <c r="B5197" s="43" t="s">
        <v>4661</v>
      </c>
      <c r="C5197" s="43" t="s">
        <v>333</v>
      </c>
      <c r="D5197" s="41"/>
      <c r="E5197" s="43" t="s">
        <v>6263</v>
      </c>
      <c r="F5197" s="43" t="s">
        <v>30</v>
      </c>
      <c r="G5197" s="43">
        <v>41012</v>
      </c>
      <c r="H5197" s="41"/>
      <c r="I5197" s="41"/>
      <c r="J5197" s="43"/>
      <c r="K5197" s="41"/>
      <c r="L5197" s="41"/>
      <c r="M5197" s="41"/>
      <c r="N5197" s="41"/>
      <c r="O5197" s="41"/>
      <c r="P5197" s="41"/>
      <c r="Q5197" s="41"/>
      <c r="R5197" s="41"/>
      <c r="S5197" s="41"/>
      <c r="T5197" s="41"/>
      <c r="U5197" s="41"/>
      <c r="V5197" s="41"/>
      <c r="W5197" s="41"/>
      <c r="X5197" s="41"/>
      <c r="Y5197" s="43" t="str">
        <f t="shared" si="162"/>
        <v/>
      </c>
      <c r="Z5197" s="43">
        <v>1709167</v>
      </c>
      <c r="AA5197" s="43" t="e">
        <f t="shared" si="163"/>
        <v>#N/A</v>
      </c>
    </row>
    <row r="5198" spans="1:27" x14ac:dyDescent="0.3">
      <c r="A5198" s="43">
        <v>547392</v>
      </c>
      <c r="B5198" s="43" t="s">
        <v>4661</v>
      </c>
      <c r="C5198" s="43" t="s">
        <v>189</v>
      </c>
      <c r="D5198" s="41"/>
      <c r="E5198" s="43" t="s">
        <v>6263</v>
      </c>
      <c r="F5198" s="43" t="s">
        <v>30</v>
      </c>
      <c r="G5198" s="43">
        <v>28037</v>
      </c>
      <c r="H5198" s="41"/>
      <c r="I5198" s="41"/>
      <c r="J5198" s="43"/>
      <c r="K5198" s="41"/>
      <c r="L5198" s="41"/>
      <c r="M5198" s="41"/>
      <c r="N5198" s="41"/>
      <c r="O5198" s="41"/>
      <c r="P5198" s="41"/>
      <c r="Q5198" s="41"/>
      <c r="R5198" s="41"/>
      <c r="S5198" s="41"/>
      <c r="T5198" s="41"/>
      <c r="U5198" s="41"/>
      <c r="V5198" s="41"/>
      <c r="W5198" s="41"/>
      <c r="X5198" s="41"/>
      <c r="Y5198" s="43" t="str">
        <f t="shared" si="162"/>
        <v>COMP</v>
      </c>
      <c r="Z5198" s="43">
        <v>1390786</v>
      </c>
      <c r="AA5198" s="43">
        <f t="shared" si="163"/>
        <v>547392</v>
      </c>
    </row>
    <row r="5199" spans="1:27" x14ac:dyDescent="0.3">
      <c r="A5199" s="43">
        <v>597650</v>
      </c>
      <c r="B5199" s="43" t="s">
        <v>4661</v>
      </c>
      <c r="C5199" s="43" t="s">
        <v>221</v>
      </c>
      <c r="D5199" s="41"/>
      <c r="E5199" s="43" t="s">
        <v>6263</v>
      </c>
      <c r="F5199" s="43" t="s">
        <v>28</v>
      </c>
      <c r="G5199" s="43">
        <v>45009</v>
      </c>
      <c r="H5199" s="41"/>
      <c r="I5199" s="41"/>
      <c r="J5199" s="43"/>
      <c r="K5199" s="41"/>
      <c r="L5199" s="41"/>
      <c r="M5199" s="41"/>
      <c r="N5199" s="41"/>
      <c r="O5199" s="41"/>
      <c r="P5199" s="41"/>
      <c r="Q5199" s="41"/>
      <c r="R5199" s="41"/>
      <c r="S5199" s="41"/>
      <c r="T5199" s="41"/>
      <c r="U5199" s="41"/>
      <c r="V5199" s="41"/>
      <c r="W5199" s="41"/>
      <c r="X5199" s="41"/>
      <c r="Y5199" s="43" t="str">
        <f t="shared" si="162"/>
        <v/>
      </c>
      <c r="Z5199" s="43">
        <v>1162928</v>
      </c>
      <c r="AA5199" s="43" t="e">
        <f t="shared" si="163"/>
        <v>#N/A</v>
      </c>
    </row>
    <row r="5200" spans="1:27" x14ac:dyDescent="0.3">
      <c r="A5200" s="43">
        <v>1614952</v>
      </c>
      <c r="B5200" s="43" t="s">
        <v>4661</v>
      </c>
      <c r="C5200" s="43" t="s">
        <v>346</v>
      </c>
      <c r="D5200" s="41"/>
      <c r="E5200" s="43" t="s">
        <v>6263</v>
      </c>
      <c r="F5200" s="43" t="s">
        <v>28</v>
      </c>
      <c r="G5200" s="43">
        <v>45046</v>
      </c>
      <c r="H5200" s="41"/>
      <c r="I5200" s="41"/>
      <c r="J5200" s="43"/>
      <c r="K5200" s="41"/>
      <c r="L5200" s="41"/>
      <c r="M5200" s="41"/>
      <c r="N5200" s="41"/>
      <c r="O5200" s="41"/>
      <c r="P5200" s="41"/>
      <c r="Q5200" s="41"/>
      <c r="R5200" s="41"/>
      <c r="S5200" s="41"/>
      <c r="T5200" s="41"/>
      <c r="U5200" s="41"/>
      <c r="V5200" s="41"/>
      <c r="W5200" s="41"/>
      <c r="X5200" s="41"/>
      <c r="Y5200" s="43" t="str">
        <f t="shared" si="162"/>
        <v/>
      </c>
      <c r="Z5200" s="43">
        <v>1163597</v>
      </c>
      <c r="AA5200" s="43" t="e">
        <f t="shared" si="163"/>
        <v>#N/A</v>
      </c>
    </row>
    <row r="5201" spans="1:27" x14ac:dyDescent="0.3">
      <c r="A5201" s="43">
        <v>1690060</v>
      </c>
      <c r="B5201" s="43" t="s">
        <v>4661</v>
      </c>
      <c r="C5201" s="43" t="s">
        <v>4663</v>
      </c>
      <c r="D5201" s="41"/>
      <c r="E5201" s="43" t="s">
        <v>35</v>
      </c>
      <c r="F5201" s="43" t="s">
        <v>28</v>
      </c>
      <c r="G5201" s="43">
        <v>37021</v>
      </c>
      <c r="H5201" s="41"/>
      <c r="I5201" s="41"/>
      <c r="J5201" s="43"/>
      <c r="K5201" s="41"/>
      <c r="L5201" s="41"/>
      <c r="M5201" s="41"/>
      <c r="N5201" s="41"/>
      <c r="O5201" s="41"/>
      <c r="P5201" s="41"/>
      <c r="Q5201" s="41"/>
      <c r="R5201" s="41"/>
      <c r="S5201" s="41"/>
      <c r="T5201" s="41"/>
      <c r="U5201" s="41"/>
      <c r="V5201" s="41"/>
      <c r="W5201" s="41"/>
      <c r="X5201" s="41"/>
      <c r="Y5201" s="43" t="str">
        <f t="shared" si="162"/>
        <v>COMP</v>
      </c>
      <c r="Z5201" s="43">
        <v>1380809</v>
      </c>
      <c r="AA5201" s="43">
        <f t="shared" si="163"/>
        <v>1690060</v>
      </c>
    </row>
    <row r="5202" spans="1:27" x14ac:dyDescent="0.3">
      <c r="A5202" s="43">
        <v>1615532</v>
      </c>
      <c r="B5202" s="43" t="s">
        <v>4661</v>
      </c>
      <c r="C5202" s="43" t="s">
        <v>266</v>
      </c>
      <c r="D5202" s="41"/>
      <c r="E5202" s="43" t="s">
        <v>6263</v>
      </c>
      <c r="F5202" s="43" t="s">
        <v>30</v>
      </c>
      <c r="G5202" s="43">
        <v>37024</v>
      </c>
      <c r="H5202" s="41"/>
      <c r="I5202" s="41"/>
      <c r="J5202" s="43"/>
      <c r="K5202" s="41"/>
      <c r="L5202" s="41"/>
      <c r="M5202" s="41"/>
      <c r="N5202" s="41"/>
      <c r="O5202" s="41"/>
      <c r="P5202" s="41"/>
      <c r="Q5202" s="41"/>
      <c r="R5202" s="41"/>
      <c r="S5202" s="41"/>
      <c r="T5202" s="41"/>
      <c r="U5202" s="41"/>
      <c r="V5202" s="41"/>
      <c r="W5202" s="41"/>
      <c r="X5202" s="41"/>
      <c r="Y5202" s="43" t="str">
        <f t="shared" si="162"/>
        <v>COMP</v>
      </c>
      <c r="Z5202" s="43">
        <v>2193314</v>
      </c>
      <c r="AA5202" s="43">
        <f t="shared" si="163"/>
        <v>1615532</v>
      </c>
    </row>
    <row r="5203" spans="1:27" x14ac:dyDescent="0.3">
      <c r="A5203" s="43">
        <v>2388140</v>
      </c>
      <c r="B5203" s="43" t="s">
        <v>4664</v>
      </c>
      <c r="C5203" s="43" t="s">
        <v>400</v>
      </c>
      <c r="D5203" s="41"/>
      <c r="E5203" s="43" t="s">
        <v>6263</v>
      </c>
      <c r="F5203" s="43" t="s">
        <v>30</v>
      </c>
      <c r="G5203" s="43">
        <v>37021</v>
      </c>
      <c r="H5203" s="41"/>
      <c r="I5203" s="41"/>
      <c r="J5203" s="43"/>
      <c r="K5203" s="41"/>
      <c r="L5203" s="41"/>
      <c r="M5203" s="41"/>
      <c r="N5203" s="41"/>
      <c r="O5203" s="41"/>
      <c r="P5203" s="41"/>
      <c r="Q5203" s="41"/>
      <c r="R5203" s="41"/>
      <c r="S5203" s="41"/>
      <c r="T5203" s="41"/>
      <c r="U5203" s="41"/>
      <c r="V5203" s="41"/>
      <c r="W5203" s="41"/>
      <c r="X5203" s="41"/>
      <c r="Y5203" s="43" t="str">
        <f t="shared" si="162"/>
        <v/>
      </c>
      <c r="Z5203" s="43">
        <v>2226355</v>
      </c>
      <c r="AA5203" s="43" t="e">
        <f t="shared" si="163"/>
        <v>#N/A</v>
      </c>
    </row>
    <row r="5204" spans="1:27" x14ac:dyDescent="0.3">
      <c r="A5204" s="43">
        <v>497479</v>
      </c>
      <c r="B5204" s="43" t="s">
        <v>4665</v>
      </c>
      <c r="C5204" s="43" t="s">
        <v>210</v>
      </c>
      <c r="D5204" s="41"/>
      <c r="E5204" s="43" t="s">
        <v>6263</v>
      </c>
      <c r="F5204" s="43" t="s">
        <v>30</v>
      </c>
      <c r="G5204" s="43">
        <v>18016</v>
      </c>
      <c r="H5204" s="41"/>
      <c r="I5204" s="41"/>
      <c r="J5204" s="43"/>
      <c r="K5204" s="41"/>
      <c r="L5204" s="41"/>
      <c r="M5204" s="41"/>
      <c r="N5204" s="41"/>
      <c r="O5204" s="41"/>
      <c r="P5204" s="41"/>
      <c r="Q5204" s="41"/>
      <c r="R5204" s="41"/>
      <c r="S5204" s="41"/>
      <c r="T5204" s="41"/>
      <c r="U5204" s="41"/>
      <c r="V5204" s="41"/>
      <c r="W5204" s="41"/>
      <c r="X5204" s="41"/>
      <c r="Y5204" s="43" t="str">
        <f t="shared" si="162"/>
        <v>COMP</v>
      </c>
      <c r="Z5204" s="43">
        <v>2346263</v>
      </c>
      <c r="AA5204" s="43">
        <f t="shared" si="163"/>
        <v>497479</v>
      </c>
    </row>
    <row r="5205" spans="1:27" x14ac:dyDescent="0.3">
      <c r="A5205" s="43">
        <v>1504778</v>
      </c>
      <c r="B5205" s="43" t="s">
        <v>4665</v>
      </c>
      <c r="C5205" s="43" t="s">
        <v>677</v>
      </c>
      <c r="D5205" s="41"/>
      <c r="E5205" s="43" t="s">
        <v>34</v>
      </c>
      <c r="F5205" s="43" t="s">
        <v>28</v>
      </c>
      <c r="G5205" s="43">
        <v>41026</v>
      </c>
      <c r="H5205" s="41"/>
      <c r="I5205" s="41"/>
      <c r="J5205" s="43"/>
      <c r="K5205" s="41"/>
      <c r="L5205" s="41"/>
      <c r="M5205" s="41"/>
      <c r="N5205" s="41"/>
      <c r="O5205" s="41"/>
      <c r="P5205" s="41"/>
      <c r="Q5205" s="41"/>
      <c r="R5205" s="41"/>
      <c r="S5205" s="41"/>
      <c r="T5205" s="41"/>
      <c r="U5205" s="41"/>
      <c r="V5205" s="41"/>
      <c r="W5205" s="41"/>
      <c r="X5205" s="41"/>
      <c r="Y5205" s="43" t="str">
        <f t="shared" si="162"/>
        <v>COMP</v>
      </c>
      <c r="Z5205" s="43">
        <v>1465395</v>
      </c>
      <c r="AA5205" s="43">
        <f t="shared" si="163"/>
        <v>1504778</v>
      </c>
    </row>
    <row r="5206" spans="1:27" x14ac:dyDescent="0.3">
      <c r="A5206" s="43">
        <v>2366293</v>
      </c>
      <c r="B5206" s="43" t="s">
        <v>4665</v>
      </c>
      <c r="C5206" s="43" t="s">
        <v>3698</v>
      </c>
      <c r="D5206" s="41"/>
      <c r="E5206" s="43" t="s">
        <v>34</v>
      </c>
      <c r="F5206" s="43" t="s">
        <v>28</v>
      </c>
      <c r="G5206" s="43">
        <v>18024</v>
      </c>
      <c r="H5206" s="41"/>
      <c r="I5206" s="41"/>
      <c r="J5206" s="43"/>
      <c r="K5206" s="41"/>
      <c r="L5206" s="41"/>
      <c r="M5206" s="41"/>
      <c r="N5206" s="41"/>
      <c r="O5206" s="41"/>
      <c r="P5206" s="41"/>
      <c r="Q5206" s="41"/>
      <c r="R5206" s="41"/>
      <c r="S5206" s="41"/>
      <c r="T5206" s="41"/>
      <c r="U5206" s="41"/>
      <c r="V5206" s="41"/>
      <c r="W5206" s="41"/>
      <c r="X5206" s="41"/>
      <c r="Y5206" s="43" t="str">
        <f t="shared" si="162"/>
        <v>COMP</v>
      </c>
      <c r="Z5206" s="43">
        <v>1564010</v>
      </c>
      <c r="AA5206" s="43">
        <f t="shared" si="163"/>
        <v>2366293</v>
      </c>
    </row>
    <row r="5207" spans="1:27" x14ac:dyDescent="0.3">
      <c r="A5207" s="43">
        <v>2246473</v>
      </c>
      <c r="B5207" s="43" t="s">
        <v>4666</v>
      </c>
      <c r="C5207" s="43" t="s">
        <v>1407</v>
      </c>
      <c r="D5207" s="41"/>
      <c r="E5207" s="43" t="s">
        <v>29</v>
      </c>
      <c r="F5207" s="43" t="s">
        <v>30</v>
      </c>
      <c r="G5207" s="43">
        <v>45050</v>
      </c>
      <c r="H5207" s="41"/>
      <c r="I5207" s="41"/>
      <c r="J5207" s="43"/>
      <c r="K5207" s="41"/>
      <c r="L5207" s="41"/>
      <c r="M5207" s="41"/>
      <c r="N5207" s="41"/>
      <c r="O5207" s="41"/>
      <c r="P5207" s="41"/>
      <c r="Q5207" s="41"/>
      <c r="R5207" s="41"/>
      <c r="S5207" s="41"/>
      <c r="T5207" s="41"/>
      <c r="U5207" s="41"/>
      <c r="V5207" s="41"/>
      <c r="W5207" s="41"/>
      <c r="X5207" s="41"/>
      <c r="Y5207" s="43" t="str">
        <f t="shared" si="162"/>
        <v>COMP</v>
      </c>
      <c r="Z5207" s="43">
        <v>2190887</v>
      </c>
      <c r="AA5207" s="43">
        <f t="shared" si="163"/>
        <v>2246473</v>
      </c>
    </row>
    <row r="5208" spans="1:27" x14ac:dyDescent="0.3">
      <c r="A5208" s="43">
        <v>2383305</v>
      </c>
      <c r="B5208" s="43" t="s">
        <v>4667</v>
      </c>
      <c r="C5208" s="43" t="s">
        <v>368</v>
      </c>
      <c r="D5208" s="41"/>
      <c r="E5208" s="43" t="s">
        <v>6263</v>
      </c>
      <c r="F5208" s="43" t="s">
        <v>30</v>
      </c>
      <c r="G5208" s="43">
        <v>41016</v>
      </c>
      <c r="H5208" s="41"/>
      <c r="I5208" s="41"/>
      <c r="J5208" s="43"/>
      <c r="K5208" s="41"/>
      <c r="L5208" s="41"/>
      <c r="M5208" s="41"/>
      <c r="N5208" s="41"/>
      <c r="O5208" s="41"/>
      <c r="P5208" s="41"/>
      <c r="Q5208" s="41"/>
      <c r="R5208" s="41"/>
      <c r="S5208" s="41"/>
      <c r="T5208" s="41"/>
      <c r="U5208" s="41"/>
      <c r="V5208" s="41"/>
      <c r="W5208" s="41"/>
      <c r="X5208" s="41"/>
      <c r="Y5208" s="43" t="str">
        <f t="shared" si="162"/>
        <v/>
      </c>
      <c r="Z5208" s="43">
        <v>2208183</v>
      </c>
      <c r="AA5208" s="43" t="e">
        <f t="shared" si="163"/>
        <v>#N/A</v>
      </c>
    </row>
    <row r="5209" spans="1:27" x14ac:dyDescent="0.3">
      <c r="A5209" s="43">
        <v>1890245</v>
      </c>
      <c r="B5209" s="43" t="s">
        <v>4668</v>
      </c>
      <c r="C5209" s="43" t="s">
        <v>2423</v>
      </c>
      <c r="D5209" s="41"/>
      <c r="E5209" s="43" t="s">
        <v>35</v>
      </c>
      <c r="F5209" s="43" t="s">
        <v>28</v>
      </c>
      <c r="G5209" s="43">
        <v>36014</v>
      </c>
      <c r="H5209" s="41"/>
      <c r="I5209" s="41"/>
      <c r="J5209" s="43"/>
      <c r="K5209" s="41"/>
      <c r="L5209" s="41"/>
      <c r="M5209" s="41"/>
      <c r="N5209" s="41"/>
      <c r="O5209" s="41"/>
      <c r="P5209" s="41"/>
      <c r="Q5209" s="41"/>
      <c r="R5209" s="41"/>
      <c r="S5209" s="41"/>
      <c r="T5209" s="41"/>
      <c r="U5209" s="41"/>
      <c r="V5209" s="41"/>
      <c r="W5209" s="41"/>
      <c r="X5209" s="41"/>
      <c r="Y5209" s="43" t="str">
        <f t="shared" si="162"/>
        <v>COMP</v>
      </c>
      <c r="Z5209" s="43">
        <v>1258421</v>
      </c>
      <c r="AA5209" s="43">
        <f t="shared" si="163"/>
        <v>1890245</v>
      </c>
    </row>
    <row r="5210" spans="1:27" x14ac:dyDescent="0.3">
      <c r="A5210" s="43">
        <v>1695003</v>
      </c>
      <c r="B5210" s="43" t="s">
        <v>4669</v>
      </c>
      <c r="C5210" s="43" t="s">
        <v>2316</v>
      </c>
      <c r="D5210" s="41"/>
      <c r="E5210" s="43" t="s">
        <v>6263</v>
      </c>
      <c r="F5210" s="43" t="s">
        <v>28</v>
      </c>
      <c r="G5210" s="43">
        <v>36014</v>
      </c>
      <c r="H5210" s="41"/>
      <c r="I5210" s="41"/>
      <c r="J5210" s="43"/>
      <c r="K5210" s="41"/>
      <c r="L5210" s="41"/>
      <c r="M5210" s="41"/>
      <c r="N5210" s="41"/>
      <c r="O5210" s="41"/>
      <c r="P5210" s="41"/>
      <c r="Q5210" s="41"/>
      <c r="R5210" s="41"/>
      <c r="S5210" s="41"/>
      <c r="T5210" s="41"/>
      <c r="U5210" s="41"/>
      <c r="V5210" s="41"/>
      <c r="W5210" s="41"/>
      <c r="X5210" s="41"/>
      <c r="Y5210" s="43" t="str">
        <f t="shared" si="162"/>
        <v>COMP</v>
      </c>
      <c r="Z5210" s="43">
        <v>1864115</v>
      </c>
      <c r="AA5210" s="43">
        <f t="shared" si="163"/>
        <v>1695003</v>
      </c>
    </row>
    <row r="5211" spans="1:27" x14ac:dyDescent="0.3">
      <c r="A5211" s="43">
        <v>2375721</v>
      </c>
      <c r="B5211" s="43" t="s">
        <v>4670</v>
      </c>
      <c r="C5211" s="43" t="s">
        <v>193</v>
      </c>
      <c r="D5211" s="41"/>
      <c r="E5211" s="43" t="s">
        <v>6263</v>
      </c>
      <c r="F5211" s="43" t="s">
        <v>28</v>
      </c>
      <c r="G5211" s="43">
        <v>37024</v>
      </c>
      <c r="H5211" s="41"/>
      <c r="I5211" s="41"/>
      <c r="J5211" s="43"/>
      <c r="K5211" s="41"/>
      <c r="L5211" s="41"/>
      <c r="M5211" s="41"/>
      <c r="N5211" s="41"/>
      <c r="O5211" s="41"/>
      <c r="P5211" s="41"/>
      <c r="Q5211" s="41"/>
      <c r="R5211" s="41"/>
      <c r="S5211" s="41"/>
      <c r="T5211" s="41"/>
      <c r="U5211" s="41"/>
      <c r="V5211" s="41"/>
      <c r="W5211" s="41"/>
      <c r="X5211" s="41"/>
      <c r="Y5211" s="43" t="str">
        <f t="shared" si="162"/>
        <v>COMP</v>
      </c>
      <c r="Z5211" s="43">
        <v>1864118</v>
      </c>
      <c r="AA5211" s="43">
        <f t="shared" si="163"/>
        <v>2375721</v>
      </c>
    </row>
    <row r="5212" spans="1:27" x14ac:dyDescent="0.3">
      <c r="A5212" s="43">
        <v>1654209</v>
      </c>
      <c r="B5212" s="43" t="s">
        <v>4670</v>
      </c>
      <c r="C5212" s="43" t="s">
        <v>641</v>
      </c>
      <c r="D5212" s="41"/>
      <c r="E5212" s="43" t="s">
        <v>35</v>
      </c>
      <c r="F5212" s="43" t="s">
        <v>28</v>
      </c>
      <c r="G5212" s="43">
        <v>18003</v>
      </c>
      <c r="H5212" s="41"/>
      <c r="I5212" s="41"/>
      <c r="J5212" s="43"/>
      <c r="K5212" s="41"/>
      <c r="L5212" s="41"/>
      <c r="M5212" s="41"/>
      <c r="N5212" s="41"/>
      <c r="O5212" s="41"/>
      <c r="P5212" s="41"/>
      <c r="Q5212" s="41"/>
      <c r="R5212" s="41"/>
      <c r="S5212" s="41"/>
      <c r="T5212" s="41"/>
      <c r="U5212" s="41"/>
      <c r="V5212" s="41"/>
      <c r="W5212" s="41"/>
      <c r="X5212" s="41"/>
      <c r="Y5212" s="43" t="str">
        <f t="shared" si="162"/>
        <v>COMP</v>
      </c>
      <c r="Z5212" s="43">
        <v>2222104</v>
      </c>
      <c r="AA5212" s="43">
        <f t="shared" si="163"/>
        <v>1654209</v>
      </c>
    </row>
    <row r="5213" spans="1:27" x14ac:dyDescent="0.3">
      <c r="A5213" s="43">
        <v>2367977</v>
      </c>
      <c r="B5213" s="43" t="s">
        <v>4671</v>
      </c>
      <c r="C5213" s="43" t="s">
        <v>512</v>
      </c>
      <c r="D5213" s="41"/>
      <c r="E5213" s="43" t="s">
        <v>34</v>
      </c>
      <c r="F5213" s="43" t="s">
        <v>28</v>
      </c>
      <c r="G5213" s="43">
        <v>45009</v>
      </c>
      <c r="H5213" s="41"/>
      <c r="I5213" s="41"/>
      <c r="J5213" s="43"/>
      <c r="K5213" s="41"/>
      <c r="L5213" s="41"/>
      <c r="M5213" s="41"/>
      <c r="N5213" s="41"/>
      <c r="O5213" s="41"/>
      <c r="P5213" s="41"/>
      <c r="Q5213" s="41"/>
      <c r="R5213" s="41"/>
      <c r="S5213" s="41"/>
      <c r="T5213" s="41"/>
      <c r="U5213" s="41"/>
      <c r="V5213" s="41"/>
      <c r="W5213" s="41"/>
      <c r="X5213" s="41"/>
      <c r="Y5213" s="43" t="str">
        <f t="shared" si="162"/>
        <v>COMP</v>
      </c>
      <c r="Z5213" s="43">
        <v>373295</v>
      </c>
      <c r="AA5213" s="43">
        <f t="shared" si="163"/>
        <v>2367977</v>
      </c>
    </row>
    <row r="5214" spans="1:27" x14ac:dyDescent="0.3">
      <c r="A5214" s="43">
        <v>1957243</v>
      </c>
      <c r="B5214" s="43" t="s">
        <v>4671</v>
      </c>
      <c r="C5214" s="43" t="s">
        <v>436</v>
      </c>
      <c r="D5214" s="41"/>
      <c r="E5214" s="43" t="s">
        <v>6263</v>
      </c>
      <c r="F5214" s="43" t="s">
        <v>28</v>
      </c>
      <c r="G5214" s="43">
        <v>28030</v>
      </c>
      <c r="H5214" s="41"/>
      <c r="I5214" s="41"/>
      <c r="J5214" s="43"/>
      <c r="K5214" s="41"/>
      <c r="L5214" s="41"/>
      <c r="M5214" s="41"/>
      <c r="N5214" s="41"/>
      <c r="O5214" s="41"/>
      <c r="P5214" s="41"/>
      <c r="Q5214" s="41"/>
      <c r="R5214" s="41"/>
      <c r="S5214" s="41"/>
      <c r="T5214" s="41"/>
      <c r="U5214" s="41"/>
      <c r="V5214" s="41"/>
      <c r="W5214" s="41"/>
      <c r="X5214" s="41"/>
      <c r="Y5214" s="43" t="str">
        <f t="shared" si="162"/>
        <v>COMP</v>
      </c>
      <c r="Z5214" s="43">
        <v>1685316</v>
      </c>
      <c r="AA5214" s="43">
        <f t="shared" si="163"/>
        <v>1957243</v>
      </c>
    </row>
    <row r="5215" spans="1:27" x14ac:dyDescent="0.3">
      <c r="A5215" s="43">
        <v>2436375</v>
      </c>
      <c r="B5215" s="43" t="s">
        <v>4671</v>
      </c>
      <c r="C5215" s="43" t="s">
        <v>313</v>
      </c>
      <c r="D5215" s="41"/>
      <c r="E5215" s="43" t="s">
        <v>34</v>
      </c>
      <c r="F5215" s="43" t="s">
        <v>30</v>
      </c>
      <c r="G5215" s="43">
        <v>41003</v>
      </c>
      <c r="H5215" s="41"/>
      <c r="I5215" s="41"/>
      <c r="J5215" s="43"/>
      <c r="K5215" s="41"/>
      <c r="L5215" s="41"/>
      <c r="M5215" s="41"/>
      <c r="N5215" s="41"/>
      <c r="O5215" s="41"/>
      <c r="P5215" s="41"/>
      <c r="Q5215" s="41"/>
      <c r="R5215" s="41"/>
      <c r="S5215" s="41"/>
      <c r="T5215" s="41"/>
      <c r="U5215" s="41"/>
      <c r="V5215" s="41"/>
      <c r="W5215" s="41"/>
      <c r="X5215" s="41"/>
      <c r="Y5215" s="43" t="str">
        <f t="shared" si="162"/>
        <v>COMP</v>
      </c>
      <c r="Z5215" s="43">
        <v>794675</v>
      </c>
      <c r="AA5215" s="43">
        <f t="shared" si="163"/>
        <v>2436375</v>
      </c>
    </row>
    <row r="5216" spans="1:27" x14ac:dyDescent="0.3">
      <c r="A5216" s="43">
        <v>2247610</v>
      </c>
      <c r="B5216" s="43" t="s">
        <v>4671</v>
      </c>
      <c r="C5216" s="43" t="s">
        <v>244</v>
      </c>
      <c r="D5216" s="41"/>
      <c r="E5216" s="43" t="s">
        <v>29</v>
      </c>
      <c r="F5216" s="43" t="s">
        <v>28</v>
      </c>
      <c r="G5216" s="43">
        <v>45046</v>
      </c>
      <c r="H5216" s="41"/>
      <c r="I5216" s="41"/>
      <c r="J5216" s="43"/>
      <c r="K5216" s="41"/>
      <c r="L5216" s="41"/>
      <c r="M5216" s="41"/>
      <c r="N5216" s="41"/>
      <c r="O5216" s="41"/>
      <c r="P5216" s="41"/>
      <c r="Q5216" s="41"/>
      <c r="R5216" s="41"/>
      <c r="S5216" s="41"/>
      <c r="T5216" s="41"/>
      <c r="U5216" s="41"/>
      <c r="V5216" s="41"/>
      <c r="W5216" s="41"/>
      <c r="X5216" s="41"/>
      <c r="Y5216" s="43" t="str">
        <f t="shared" si="162"/>
        <v/>
      </c>
      <c r="Z5216" s="43">
        <v>2008374</v>
      </c>
      <c r="AA5216" s="43" t="e">
        <f t="shared" si="163"/>
        <v>#N/A</v>
      </c>
    </row>
    <row r="5217" spans="1:27" x14ac:dyDescent="0.3">
      <c r="A5217" s="43">
        <v>2238715</v>
      </c>
      <c r="B5217" s="43" t="s">
        <v>4671</v>
      </c>
      <c r="C5217" s="43" t="s">
        <v>4672</v>
      </c>
      <c r="D5217" s="41"/>
      <c r="E5217" s="43" t="s">
        <v>29</v>
      </c>
      <c r="F5217" s="43" t="s">
        <v>28</v>
      </c>
      <c r="G5217" s="43">
        <v>45046</v>
      </c>
      <c r="H5217" s="41"/>
      <c r="I5217" s="41"/>
      <c r="J5217" s="43"/>
      <c r="K5217" s="41"/>
      <c r="L5217" s="41"/>
      <c r="M5217" s="41"/>
      <c r="N5217" s="41"/>
      <c r="O5217" s="41"/>
      <c r="P5217" s="41"/>
      <c r="Q5217" s="41"/>
      <c r="R5217" s="41"/>
      <c r="S5217" s="41"/>
      <c r="T5217" s="41"/>
      <c r="U5217" s="41"/>
      <c r="V5217" s="41"/>
      <c r="W5217" s="41"/>
      <c r="X5217" s="41"/>
      <c r="Y5217" s="43" t="str">
        <f t="shared" si="162"/>
        <v/>
      </c>
      <c r="Z5217" s="43">
        <v>2101177</v>
      </c>
      <c r="AA5217" s="43" t="e">
        <f t="shared" si="163"/>
        <v>#N/A</v>
      </c>
    </row>
    <row r="5218" spans="1:27" x14ac:dyDescent="0.3">
      <c r="A5218" s="43">
        <v>1813237</v>
      </c>
      <c r="B5218" s="43" t="s">
        <v>4671</v>
      </c>
      <c r="C5218" s="43" t="s">
        <v>331</v>
      </c>
      <c r="D5218" s="41"/>
      <c r="E5218" s="43" t="s">
        <v>6263</v>
      </c>
      <c r="F5218" s="43" t="s">
        <v>30</v>
      </c>
      <c r="G5218" s="43">
        <v>37037</v>
      </c>
      <c r="H5218" s="41"/>
      <c r="I5218" s="41"/>
      <c r="J5218" s="43"/>
      <c r="K5218" s="41"/>
      <c r="L5218" s="41"/>
      <c r="M5218" s="41"/>
      <c r="N5218" s="41"/>
      <c r="O5218" s="41"/>
      <c r="P5218" s="41"/>
      <c r="Q5218" s="41"/>
      <c r="R5218" s="41"/>
      <c r="S5218" s="41"/>
      <c r="T5218" s="41"/>
      <c r="U5218" s="41"/>
      <c r="V5218" s="41"/>
      <c r="W5218" s="41"/>
      <c r="X5218" s="41"/>
      <c r="Y5218" s="43" t="str">
        <f t="shared" si="162"/>
        <v>COMP</v>
      </c>
      <c r="Z5218" s="43">
        <v>1864069</v>
      </c>
      <c r="AA5218" s="43">
        <f t="shared" si="163"/>
        <v>1813237</v>
      </c>
    </row>
    <row r="5219" spans="1:27" x14ac:dyDescent="0.3">
      <c r="A5219" s="43">
        <v>1999038</v>
      </c>
      <c r="B5219" s="43" t="s">
        <v>4671</v>
      </c>
      <c r="C5219" s="43" t="s">
        <v>3522</v>
      </c>
      <c r="D5219" s="41"/>
      <c r="E5219" s="43" t="s">
        <v>6263</v>
      </c>
      <c r="F5219" s="43" t="s">
        <v>30</v>
      </c>
      <c r="G5219" s="43">
        <v>45038</v>
      </c>
      <c r="H5219" s="41"/>
      <c r="I5219" s="41"/>
      <c r="J5219" s="43"/>
      <c r="K5219" s="41"/>
      <c r="L5219" s="41"/>
      <c r="M5219" s="41"/>
      <c r="N5219" s="41"/>
      <c r="O5219" s="41"/>
      <c r="P5219" s="41"/>
      <c r="Q5219" s="41"/>
      <c r="R5219" s="41"/>
      <c r="S5219" s="41"/>
      <c r="T5219" s="41"/>
      <c r="U5219" s="41"/>
      <c r="V5219" s="41"/>
      <c r="W5219" s="41"/>
      <c r="X5219" s="41"/>
      <c r="Y5219" s="43" t="str">
        <f t="shared" si="162"/>
        <v>COMP</v>
      </c>
      <c r="Z5219" s="43">
        <v>2222189</v>
      </c>
      <c r="AA5219" s="43">
        <f t="shared" si="163"/>
        <v>1999038</v>
      </c>
    </row>
    <row r="5220" spans="1:27" x14ac:dyDescent="0.3">
      <c r="A5220" s="43">
        <v>1861047</v>
      </c>
      <c r="B5220" s="43" t="s">
        <v>4671</v>
      </c>
      <c r="C5220" s="43" t="s">
        <v>239</v>
      </c>
      <c r="D5220" s="41"/>
      <c r="E5220" s="43" t="s">
        <v>6263</v>
      </c>
      <c r="F5220" s="43" t="s">
        <v>30</v>
      </c>
      <c r="G5220" s="43">
        <v>45056</v>
      </c>
      <c r="H5220" s="41"/>
      <c r="I5220" s="41"/>
      <c r="J5220" s="43"/>
      <c r="K5220" s="41"/>
      <c r="L5220" s="41"/>
      <c r="M5220" s="41"/>
      <c r="N5220" s="41"/>
      <c r="O5220" s="41"/>
      <c r="P5220" s="41"/>
      <c r="Q5220" s="41"/>
      <c r="R5220" s="41"/>
      <c r="S5220" s="41"/>
      <c r="T5220" s="41"/>
      <c r="U5220" s="41"/>
      <c r="V5220" s="41"/>
      <c r="W5220" s="41"/>
      <c r="X5220" s="41"/>
      <c r="Y5220" s="43" t="str">
        <f t="shared" si="162"/>
        <v>COMP</v>
      </c>
      <c r="Z5220" s="43">
        <v>1970435</v>
      </c>
      <c r="AA5220" s="43">
        <f t="shared" si="163"/>
        <v>1861047</v>
      </c>
    </row>
    <row r="5221" spans="1:27" x14ac:dyDescent="0.3">
      <c r="A5221" s="43">
        <v>1816773</v>
      </c>
      <c r="B5221" s="43" t="s">
        <v>4673</v>
      </c>
      <c r="C5221" s="43" t="s">
        <v>4674</v>
      </c>
      <c r="D5221" s="41"/>
      <c r="E5221" s="43" t="s">
        <v>35</v>
      </c>
      <c r="F5221" s="43" t="s">
        <v>30</v>
      </c>
      <c r="G5221" s="43">
        <v>45053</v>
      </c>
      <c r="H5221" s="41"/>
      <c r="I5221" s="41"/>
      <c r="J5221" s="43"/>
      <c r="K5221" s="41"/>
      <c r="L5221" s="41"/>
      <c r="M5221" s="41"/>
      <c r="N5221" s="41"/>
      <c r="O5221" s="41"/>
      <c r="P5221" s="41"/>
      <c r="Q5221" s="41"/>
      <c r="R5221" s="41"/>
      <c r="S5221" s="41"/>
      <c r="T5221" s="41"/>
      <c r="U5221" s="41"/>
      <c r="V5221" s="41"/>
      <c r="W5221" s="41"/>
      <c r="X5221" s="41"/>
      <c r="Y5221" s="43" t="str">
        <f t="shared" si="162"/>
        <v>COMP</v>
      </c>
      <c r="Z5221" s="43">
        <v>1967488</v>
      </c>
      <c r="AA5221" s="43">
        <f t="shared" si="163"/>
        <v>1816773</v>
      </c>
    </row>
    <row r="5222" spans="1:27" x14ac:dyDescent="0.3">
      <c r="A5222" s="43">
        <v>1188771</v>
      </c>
      <c r="B5222" s="43" t="s">
        <v>4675</v>
      </c>
      <c r="C5222" s="43" t="s">
        <v>230</v>
      </c>
      <c r="D5222" s="41"/>
      <c r="E5222" s="43" t="s">
        <v>29</v>
      </c>
      <c r="F5222" s="43" t="s">
        <v>28</v>
      </c>
      <c r="G5222" s="43">
        <v>45008</v>
      </c>
      <c r="H5222" s="41"/>
      <c r="I5222" s="41"/>
      <c r="J5222" s="43"/>
      <c r="K5222" s="41"/>
      <c r="L5222" s="41"/>
      <c r="M5222" s="41"/>
      <c r="N5222" s="41"/>
      <c r="O5222" s="41"/>
      <c r="P5222" s="41"/>
      <c r="Q5222" s="41"/>
      <c r="R5222" s="41"/>
      <c r="S5222" s="41"/>
      <c r="T5222" s="41"/>
      <c r="U5222" s="41"/>
      <c r="V5222" s="41"/>
      <c r="W5222" s="41"/>
      <c r="X5222" s="41"/>
      <c r="Y5222" s="43" t="str">
        <f t="shared" si="162"/>
        <v>COMP</v>
      </c>
      <c r="Z5222" s="43">
        <v>1973684</v>
      </c>
      <c r="AA5222" s="43">
        <f t="shared" si="163"/>
        <v>1188771</v>
      </c>
    </row>
    <row r="5223" spans="1:27" x14ac:dyDescent="0.3">
      <c r="A5223" s="43">
        <v>1230053</v>
      </c>
      <c r="B5223" s="43" t="s">
        <v>4675</v>
      </c>
      <c r="C5223" s="43" t="s">
        <v>542</v>
      </c>
      <c r="D5223" s="41"/>
      <c r="E5223" s="43" t="s">
        <v>34</v>
      </c>
      <c r="F5223" s="43" t="s">
        <v>28</v>
      </c>
      <c r="G5223" s="43">
        <v>18005</v>
      </c>
      <c r="H5223" s="41"/>
      <c r="I5223" s="41"/>
      <c r="J5223" s="43"/>
      <c r="K5223" s="41"/>
      <c r="L5223" s="41"/>
      <c r="M5223" s="41"/>
      <c r="N5223" s="41"/>
      <c r="O5223" s="41"/>
      <c r="P5223" s="41"/>
      <c r="Q5223" s="41"/>
      <c r="R5223" s="41"/>
      <c r="S5223" s="41"/>
      <c r="T5223" s="41"/>
      <c r="U5223" s="41"/>
      <c r="V5223" s="41"/>
      <c r="W5223" s="41"/>
      <c r="X5223" s="41"/>
      <c r="Y5223" s="43" t="str">
        <f t="shared" si="162"/>
        <v>COMP</v>
      </c>
      <c r="Z5223" s="43">
        <v>2175952</v>
      </c>
      <c r="AA5223" s="43">
        <f t="shared" si="163"/>
        <v>1230053</v>
      </c>
    </row>
    <row r="5224" spans="1:27" x14ac:dyDescent="0.3">
      <c r="A5224" s="43">
        <v>1675166</v>
      </c>
      <c r="B5224" s="43" t="s">
        <v>4676</v>
      </c>
      <c r="C5224" s="43" t="s">
        <v>235</v>
      </c>
      <c r="D5224" s="41"/>
      <c r="E5224" s="43" t="s">
        <v>6263</v>
      </c>
      <c r="F5224" s="43" t="s">
        <v>28</v>
      </c>
      <c r="G5224" s="43">
        <v>37043</v>
      </c>
      <c r="H5224" s="41"/>
      <c r="I5224" s="41"/>
      <c r="J5224" s="43"/>
      <c r="K5224" s="41"/>
      <c r="L5224" s="41"/>
      <c r="M5224" s="41"/>
      <c r="N5224" s="41"/>
      <c r="O5224" s="41"/>
      <c r="P5224" s="41"/>
      <c r="Q5224" s="41"/>
      <c r="R5224" s="41"/>
      <c r="S5224" s="41"/>
      <c r="T5224" s="41"/>
      <c r="U5224" s="41"/>
      <c r="V5224" s="41"/>
      <c r="W5224" s="41"/>
      <c r="X5224" s="41"/>
      <c r="Y5224" s="43" t="str">
        <f t="shared" si="162"/>
        <v>COMP</v>
      </c>
      <c r="Z5224" s="43">
        <v>1390520</v>
      </c>
      <c r="AA5224" s="43">
        <f t="shared" si="163"/>
        <v>1675166</v>
      </c>
    </row>
    <row r="5225" spans="1:27" x14ac:dyDescent="0.3">
      <c r="A5225" s="43">
        <v>1001105</v>
      </c>
      <c r="B5225" s="43" t="s">
        <v>4677</v>
      </c>
      <c r="C5225" s="43" t="s">
        <v>390</v>
      </c>
      <c r="D5225" s="41"/>
      <c r="E5225" s="43" t="s">
        <v>6263</v>
      </c>
      <c r="F5225" s="43" t="s">
        <v>30</v>
      </c>
      <c r="G5225" s="43">
        <v>37021</v>
      </c>
      <c r="H5225" s="41"/>
      <c r="I5225" s="41"/>
      <c r="J5225" s="43"/>
      <c r="K5225" s="41"/>
      <c r="L5225" s="41"/>
      <c r="M5225" s="41"/>
      <c r="N5225" s="41"/>
      <c r="O5225" s="41"/>
      <c r="P5225" s="41"/>
      <c r="Q5225" s="41"/>
      <c r="R5225" s="41"/>
      <c r="S5225" s="41"/>
      <c r="T5225" s="41"/>
      <c r="U5225" s="41"/>
      <c r="V5225" s="41"/>
      <c r="W5225" s="41"/>
      <c r="X5225" s="41"/>
      <c r="Y5225" s="43" t="str">
        <f t="shared" si="162"/>
        <v>COMP</v>
      </c>
      <c r="Z5225" s="43">
        <v>1857138</v>
      </c>
      <c r="AA5225" s="43">
        <f t="shared" si="163"/>
        <v>1001105</v>
      </c>
    </row>
    <row r="5226" spans="1:27" x14ac:dyDescent="0.3">
      <c r="A5226" s="43">
        <v>714213</v>
      </c>
      <c r="B5226" s="43" t="s">
        <v>4677</v>
      </c>
      <c r="C5226" s="43" t="s">
        <v>274</v>
      </c>
      <c r="D5226" s="41"/>
      <c r="E5226" s="43" t="s">
        <v>6263</v>
      </c>
      <c r="F5226" s="43" t="s">
        <v>28</v>
      </c>
      <c r="G5226" s="43">
        <v>37021</v>
      </c>
      <c r="H5226" s="41"/>
      <c r="I5226" s="41"/>
      <c r="J5226" s="43"/>
      <c r="K5226" s="41"/>
      <c r="L5226" s="41"/>
      <c r="M5226" s="41"/>
      <c r="N5226" s="41"/>
      <c r="O5226" s="41"/>
      <c r="P5226" s="41"/>
      <c r="Q5226" s="41"/>
      <c r="R5226" s="41"/>
      <c r="S5226" s="41"/>
      <c r="T5226" s="41"/>
      <c r="U5226" s="41"/>
      <c r="V5226" s="41"/>
      <c r="W5226" s="41"/>
      <c r="X5226" s="41"/>
      <c r="Y5226" s="43" t="str">
        <f t="shared" si="162"/>
        <v/>
      </c>
      <c r="Z5226" s="43">
        <v>1347675</v>
      </c>
      <c r="AA5226" s="43" t="e">
        <f t="shared" si="163"/>
        <v>#N/A</v>
      </c>
    </row>
    <row r="5227" spans="1:27" x14ac:dyDescent="0.3">
      <c r="A5227" s="43">
        <v>2205556</v>
      </c>
      <c r="B5227" s="43" t="s">
        <v>4678</v>
      </c>
      <c r="C5227" s="43" t="s">
        <v>4347</v>
      </c>
      <c r="D5227" s="41"/>
      <c r="E5227" s="43" t="s">
        <v>6263</v>
      </c>
      <c r="F5227" s="43" t="s">
        <v>30</v>
      </c>
      <c r="G5227" s="43">
        <v>45044</v>
      </c>
      <c r="H5227" s="41"/>
      <c r="I5227" s="41"/>
      <c r="J5227" s="43"/>
      <c r="K5227" s="41"/>
      <c r="L5227" s="41"/>
      <c r="M5227" s="41"/>
      <c r="N5227" s="41"/>
      <c r="O5227" s="41"/>
      <c r="P5227" s="41"/>
      <c r="Q5227" s="41"/>
      <c r="R5227" s="41"/>
      <c r="S5227" s="41"/>
      <c r="T5227" s="41"/>
      <c r="U5227" s="41"/>
      <c r="V5227" s="41"/>
      <c r="W5227" s="41"/>
      <c r="X5227" s="41"/>
      <c r="Y5227" s="43" t="str">
        <f t="shared" si="162"/>
        <v/>
      </c>
      <c r="Z5227" s="43">
        <v>1315290</v>
      </c>
      <c r="AA5227" s="43" t="e">
        <f t="shared" si="163"/>
        <v>#N/A</v>
      </c>
    </row>
    <row r="5228" spans="1:27" x14ac:dyDescent="0.3">
      <c r="A5228" s="43">
        <v>180113</v>
      </c>
      <c r="B5228" s="43" t="s">
        <v>4679</v>
      </c>
      <c r="C5228" s="43" t="s">
        <v>3410</v>
      </c>
      <c r="D5228" s="41"/>
      <c r="E5228" s="43" t="s">
        <v>29</v>
      </c>
      <c r="F5228" s="43" t="s">
        <v>30</v>
      </c>
      <c r="G5228" s="43">
        <v>45055</v>
      </c>
      <c r="H5228" s="41"/>
      <c r="I5228" s="41"/>
      <c r="J5228" s="43"/>
      <c r="K5228" s="41"/>
      <c r="L5228" s="41"/>
      <c r="M5228" s="41"/>
      <c r="N5228" s="41"/>
      <c r="O5228" s="41"/>
      <c r="P5228" s="41"/>
      <c r="Q5228" s="41"/>
      <c r="R5228" s="41"/>
      <c r="S5228" s="41"/>
      <c r="T5228" s="41"/>
      <c r="U5228" s="41"/>
      <c r="V5228" s="41"/>
      <c r="W5228" s="41"/>
      <c r="X5228" s="41"/>
      <c r="Y5228" s="43" t="str">
        <f t="shared" si="162"/>
        <v/>
      </c>
      <c r="Z5228" s="43">
        <v>1402226</v>
      </c>
      <c r="AA5228" s="43" t="e">
        <f t="shared" si="163"/>
        <v>#N/A</v>
      </c>
    </row>
    <row r="5229" spans="1:27" x14ac:dyDescent="0.3">
      <c r="A5229" s="43">
        <v>2240838</v>
      </c>
      <c r="B5229" s="43" t="s">
        <v>4679</v>
      </c>
      <c r="C5229" s="43" t="s">
        <v>677</v>
      </c>
      <c r="D5229" s="41"/>
      <c r="E5229" s="43" t="s">
        <v>6263</v>
      </c>
      <c r="F5229" s="43" t="s">
        <v>28</v>
      </c>
      <c r="G5229" s="43">
        <v>45056</v>
      </c>
      <c r="H5229" s="41"/>
      <c r="I5229" s="41"/>
      <c r="J5229" s="43"/>
      <c r="K5229" s="41"/>
      <c r="L5229" s="41"/>
      <c r="M5229" s="41"/>
      <c r="N5229" s="41"/>
      <c r="O5229" s="41"/>
      <c r="P5229" s="41"/>
      <c r="Q5229" s="41"/>
      <c r="R5229" s="41"/>
      <c r="S5229" s="41"/>
      <c r="T5229" s="41"/>
      <c r="U5229" s="41"/>
      <c r="V5229" s="41"/>
      <c r="W5229" s="41"/>
      <c r="X5229" s="41"/>
      <c r="Y5229" s="43" t="str">
        <f t="shared" si="162"/>
        <v>COMP</v>
      </c>
      <c r="Z5229" s="43">
        <v>1658139</v>
      </c>
      <c r="AA5229" s="43">
        <f t="shared" si="163"/>
        <v>2240838</v>
      </c>
    </row>
    <row r="5230" spans="1:27" x14ac:dyDescent="0.3">
      <c r="A5230" s="43">
        <v>1645809</v>
      </c>
      <c r="B5230" s="43" t="s">
        <v>4680</v>
      </c>
      <c r="C5230" s="43" t="s">
        <v>492</v>
      </c>
      <c r="D5230" s="41"/>
      <c r="E5230" s="43" t="s">
        <v>6263</v>
      </c>
      <c r="F5230" s="43" t="s">
        <v>30</v>
      </c>
      <c r="G5230" s="43">
        <v>28017</v>
      </c>
      <c r="H5230" s="41"/>
      <c r="I5230" s="41"/>
      <c r="J5230" s="43"/>
      <c r="K5230" s="41"/>
      <c r="L5230" s="41"/>
      <c r="M5230" s="41"/>
      <c r="N5230" s="41"/>
      <c r="O5230" s="41"/>
      <c r="P5230" s="41"/>
      <c r="Q5230" s="41"/>
      <c r="R5230" s="41"/>
      <c r="S5230" s="41"/>
      <c r="T5230" s="41"/>
      <c r="U5230" s="41"/>
      <c r="V5230" s="41"/>
      <c r="W5230" s="41"/>
      <c r="X5230" s="41"/>
      <c r="Y5230" s="43" t="str">
        <f t="shared" si="162"/>
        <v/>
      </c>
      <c r="Z5230" s="43">
        <v>1282163</v>
      </c>
      <c r="AA5230" s="43" t="e">
        <f t="shared" si="163"/>
        <v>#N/A</v>
      </c>
    </row>
    <row r="5231" spans="1:27" x14ac:dyDescent="0.3">
      <c r="A5231" s="43">
        <v>1265680</v>
      </c>
      <c r="B5231" s="43" t="s">
        <v>4681</v>
      </c>
      <c r="C5231" s="43" t="s">
        <v>3327</v>
      </c>
      <c r="D5231" s="41"/>
      <c r="E5231" s="43" t="s">
        <v>6263</v>
      </c>
      <c r="F5231" s="43" t="s">
        <v>30</v>
      </c>
      <c r="G5231" s="43">
        <v>37037</v>
      </c>
      <c r="H5231" s="41"/>
      <c r="I5231" s="41"/>
      <c r="J5231" s="43"/>
      <c r="K5231" s="41"/>
      <c r="L5231" s="41"/>
      <c r="M5231" s="41"/>
      <c r="N5231" s="41"/>
      <c r="O5231" s="41"/>
      <c r="P5231" s="41"/>
      <c r="Q5231" s="41"/>
      <c r="R5231" s="41"/>
      <c r="S5231" s="41"/>
      <c r="T5231" s="41"/>
      <c r="U5231" s="41"/>
      <c r="V5231" s="41"/>
      <c r="W5231" s="41"/>
      <c r="X5231" s="41"/>
      <c r="Y5231" s="43" t="str">
        <f t="shared" si="162"/>
        <v>COMP</v>
      </c>
      <c r="Z5231" s="43">
        <v>721113</v>
      </c>
      <c r="AA5231" s="43">
        <f t="shared" si="163"/>
        <v>1265680</v>
      </c>
    </row>
    <row r="5232" spans="1:27" x14ac:dyDescent="0.3">
      <c r="A5232" s="43">
        <v>2404792</v>
      </c>
      <c r="B5232" s="43" t="s">
        <v>4682</v>
      </c>
      <c r="C5232" s="43" t="s">
        <v>612</v>
      </c>
      <c r="D5232" s="41"/>
      <c r="E5232" s="43" t="s">
        <v>35</v>
      </c>
      <c r="F5232" s="43" t="s">
        <v>28</v>
      </c>
      <c r="G5232" s="43">
        <v>45008</v>
      </c>
      <c r="H5232" s="41"/>
      <c r="I5232" s="41"/>
      <c r="J5232" s="43"/>
      <c r="K5232" s="41"/>
      <c r="L5232" s="41"/>
      <c r="M5232" s="41"/>
      <c r="N5232" s="41"/>
      <c r="O5232" s="41"/>
      <c r="P5232" s="41"/>
      <c r="Q5232" s="41"/>
      <c r="R5232" s="41"/>
      <c r="S5232" s="41"/>
      <c r="T5232" s="41"/>
      <c r="U5232" s="41"/>
      <c r="V5232" s="41"/>
      <c r="W5232" s="41"/>
      <c r="X5232" s="41"/>
      <c r="Y5232" s="43" t="str">
        <f t="shared" si="162"/>
        <v>COMP</v>
      </c>
      <c r="Z5232" s="43">
        <v>1105124</v>
      </c>
      <c r="AA5232" s="43">
        <f t="shared" si="163"/>
        <v>2404792</v>
      </c>
    </row>
    <row r="5233" spans="1:27" x14ac:dyDescent="0.3">
      <c r="A5233" s="43">
        <v>2023451</v>
      </c>
      <c r="B5233" s="43" t="s">
        <v>4683</v>
      </c>
      <c r="C5233" s="43" t="s">
        <v>1772</v>
      </c>
      <c r="D5233" s="41"/>
      <c r="E5233" s="43" t="s">
        <v>29</v>
      </c>
      <c r="F5233" s="43" t="s">
        <v>30</v>
      </c>
      <c r="G5233" s="43">
        <v>41003</v>
      </c>
      <c r="H5233" s="41"/>
      <c r="I5233" s="41"/>
      <c r="J5233" s="43"/>
      <c r="K5233" s="41"/>
      <c r="L5233" s="41"/>
      <c r="M5233" s="41"/>
      <c r="N5233" s="41"/>
      <c r="O5233" s="41"/>
      <c r="P5233" s="41"/>
      <c r="Q5233" s="41"/>
      <c r="R5233" s="41"/>
      <c r="S5233" s="41"/>
      <c r="T5233" s="41"/>
      <c r="U5233" s="41"/>
      <c r="V5233" s="41"/>
      <c r="W5233" s="41"/>
      <c r="X5233" s="41"/>
      <c r="Y5233" s="43" t="str">
        <f t="shared" si="162"/>
        <v/>
      </c>
      <c r="Z5233" s="43">
        <v>251213</v>
      </c>
      <c r="AA5233" s="43" t="e">
        <f t="shared" si="163"/>
        <v>#N/A</v>
      </c>
    </row>
    <row r="5234" spans="1:27" x14ac:dyDescent="0.3">
      <c r="A5234" s="43">
        <v>2186434</v>
      </c>
      <c r="B5234" s="43" t="s">
        <v>4684</v>
      </c>
      <c r="C5234" s="43" t="s">
        <v>557</v>
      </c>
      <c r="D5234" s="41"/>
      <c r="E5234" s="43" t="s">
        <v>6263</v>
      </c>
      <c r="F5234" s="43" t="s">
        <v>30</v>
      </c>
      <c r="G5234" s="43">
        <v>37037</v>
      </c>
      <c r="H5234" s="41"/>
      <c r="I5234" s="41"/>
      <c r="J5234" s="43"/>
      <c r="K5234" s="41"/>
      <c r="L5234" s="41"/>
      <c r="M5234" s="41"/>
      <c r="N5234" s="41"/>
      <c r="O5234" s="41"/>
      <c r="P5234" s="41"/>
      <c r="Q5234" s="41"/>
      <c r="R5234" s="41"/>
      <c r="S5234" s="41"/>
      <c r="T5234" s="41"/>
      <c r="U5234" s="41"/>
      <c r="V5234" s="41"/>
      <c r="W5234" s="41"/>
      <c r="X5234" s="41"/>
      <c r="Y5234" s="43" t="str">
        <f t="shared" si="162"/>
        <v>COMP</v>
      </c>
      <c r="Z5234" s="43">
        <v>1871113</v>
      </c>
      <c r="AA5234" s="43">
        <f t="shared" si="163"/>
        <v>2186434</v>
      </c>
    </row>
    <row r="5235" spans="1:27" x14ac:dyDescent="0.3">
      <c r="A5235" s="43">
        <v>100245</v>
      </c>
      <c r="B5235" s="43" t="s">
        <v>4684</v>
      </c>
      <c r="C5235" s="43" t="s">
        <v>867</v>
      </c>
      <c r="D5235" s="41"/>
      <c r="E5235" s="43" t="s">
        <v>6263</v>
      </c>
      <c r="F5235" s="43" t="s">
        <v>28</v>
      </c>
      <c r="G5235" s="43">
        <v>45005</v>
      </c>
      <c r="H5235" s="41"/>
      <c r="I5235" s="41"/>
      <c r="J5235" s="43"/>
      <c r="K5235" s="41"/>
      <c r="L5235" s="41"/>
      <c r="M5235" s="41"/>
      <c r="N5235" s="41"/>
      <c r="O5235" s="41"/>
      <c r="P5235" s="41"/>
      <c r="Q5235" s="41"/>
      <c r="R5235" s="41"/>
      <c r="S5235" s="41"/>
      <c r="T5235" s="41"/>
      <c r="U5235" s="41"/>
      <c r="V5235" s="41"/>
      <c r="W5235" s="41"/>
      <c r="X5235" s="41"/>
      <c r="Y5235" s="43" t="str">
        <f t="shared" si="162"/>
        <v>COMP</v>
      </c>
      <c r="Z5235" s="43">
        <v>1560443</v>
      </c>
      <c r="AA5235" s="43">
        <f t="shared" si="163"/>
        <v>100245</v>
      </c>
    </row>
    <row r="5236" spans="1:27" x14ac:dyDescent="0.3">
      <c r="A5236" s="43">
        <v>1985148</v>
      </c>
      <c r="B5236" s="43" t="s">
        <v>4684</v>
      </c>
      <c r="C5236" s="43" t="s">
        <v>1109</v>
      </c>
      <c r="D5236" s="41"/>
      <c r="E5236" s="43" t="s">
        <v>29</v>
      </c>
      <c r="F5236" s="43" t="s">
        <v>28</v>
      </c>
      <c r="G5236" s="43">
        <v>28037</v>
      </c>
      <c r="H5236" s="41"/>
      <c r="I5236" s="41"/>
      <c r="J5236" s="43"/>
      <c r="K5236" s="41"/>
      <c r="L5236" s="41"/>
      <c r="M5236" s="41"/>
      <c r="N5236" s="41"/>
      <c r="O5236" s="41"/>
      <c r="P5236" s="41"/>
      <c r="Q5236" s="41"/>
      <c r="R5236" s="41"/>
      <c r="S5236" s="41"/>
      <c r="T5236" s="41"/>
      <c r="U5236" s="41"/>
      <c r="V5236" s="41"/>
      <c r="W5236" s="41"/>
      <c r="X5236" s="41"/>
      <c r="Y5236" s="43" t="str">
        <f t="shared" si="162"/>
        <v/>
      </c>
      <c r="Z5236" s="43">
        <v>1665312</v>
      </c>
      <c r="AA5236" s="43" t="e">
        <f t="shared" si="163"/>
        <v>#N/A</v>
      </c>
    </row>
    <row r="5237" spans="1:27" x14ac:dyDescent="0.3">
      <c r="A5237" s="43">
        <v>1670336</v>
      </c>
      <c r="B5237" s="43" t="s">
        <v>4685</v>
      </c>
      <c r="C5237" s="43" t="s">
        <v>421</v>
      </c>
      <c r="D5237" s="41"/>
      <c r="E5237" s="43" t="s">
        <v>6263</v>
      </c>
      <c r="F5237" s="43" t="s">
        <v>30</v>
      </c>
      <c r="G5237" s="43">
        <v>28030</v>
      </c>
      <c r="H5237" s="41"/>
      <c r="I5237" s="41"/>
      <c r="J5237" s="43"/>
      <c r="K5237" s="41"/>
      <c r="L5237" s="41"/>
      <c r="M5237" s="41"/>
      <c r="N5237" s="41"/>
      <c r="O5237" s="41"/>
      <c r="P5237" s="41"/>
      <c r="Q5237" s="41"/>
      <c r="R5237" s="41"/>
      <c r="S5237" s="41"/>
      <c r="T5237" s="41"/>
      <c r="U5237" s="41"/>
      <c r="V5237" s="41"/>
      <c r="W5237" s="41"/>
      <c r="X5237" s="41"/>
      <c r="Y5237" s="43" t="str">
        <f t="shared" si="162"/>
        <v/>
      </c>
      <c r="Z5237" s="43">
        <v>1862925</v>
      </c>
      <c r="AA5237" s="43" t="e">
        <f t="shared" si="163"/>
        <v>#N/A</v>
      </c>
    </row>
    <row r="5238" spans="1:27" x14ac:dyDescent="0.3">
      <c r="A5238" s="43">
        <v>562993</v>
      </c>
      <c r="B5238" s="43" t="s">
        <v>4686</v>
      </c>
      <c r="C5238" s="43" t="s">
        <v>1755</v>
      </c>
      <c r="D5238" s="41"/>
      <c r="E5238" s="43" t="s">
        <v>29</v>
      </c>
      <c r="F5238" s="43" t="s">
        <v>28</v>
      </c>
      <c r="G5238" s="43">
        <v>28001</v>
      </c>
      <c r="H5238" s="41"/>
      <c r="I5238" s="41"/>
      <c r="J5238" s="43"/>
      <c r="K5238" s="41"/>
      <c r="L5238" s="41"/>
      <c r="M5238" s="41"/>
      <c r="N5238" s="41"/>
      <c r="O5238" s="41"/>
      <c r="P5238" s="41"/>
      <c r="Q5238" s="41"/>
      <c r="R5238" s="41"/>
      <c r="S5238" s="41"/>
      <c r="T5238" s="41"/>
      <c r="U5238" s="41"/>
      <c r="V5238" s="41"/>
      <c r="W5238" s="41"/>
      <c r="X5238" s="41"/>
      <c r="Y5238" s="43" t="str">
        <f t="shared" si="162"/>
        <v>COMP</v>
      </c>
      <c r="Z5238" s="43">
        <v>2172618</v>
      </c>
      <c r="AA5238" s="43">
        <f t="shared" si="163"/>
        <v>562993</v>
      </c>
    </row>
    <row r="5239" spans="1:27" x14ac:dyDescent="0.3">
      <c r="A5239" s="43">
        <v>175178</v>
      </c>
      <c r="B5239" s="43" t="s">
        <v>4687</v>
      </c>
      <c r="C5239" s="43" t="s">
        <v>454</v>
      </c>
      <c r="D5239" s="41"/>
      <c r="E5239" s="43" t="s">
        <v>6263</v>
      </c>
      <c r="F5239" s="43" t="s">
        <v>30</v>
      </c>
      <c r="G5239" s="43">
        <v>37015</v>
      </c>
      <c r="H5239" s="41"/>
      <c r="I5239" s="41"/>
      <c r="J5239" s="43"/>
      <c r="K5239" s="41"/>
      <c r="L5239" s="41"/>
      <c r="M5239" s="41"/>
      <c r="N5239" s="41"/>
      <c r="O5239" s="41"/>
      <c r="P5239" s="41"/>
      <c r="Q5239" s="41"/>
      <c r="R5239" s="41"/>
      <c r="S5239" s="41"/>
      <c r="T5239" s="41"/>
      <c r="U5239" s="41"/>
      <c r="V5239" s="41"/>
      <c r="W5239" s="41"/>
      <c r="X5239" s="41"/>
      <c r="Y5239" s="43" t="str">
        <f t="shared" si="162"/>
        <v>COMP</v>
      </c>
      <c r="Z5239" s="43">
        <v>1961919</v>
      </c>
      <c r="AA5239" s="43">
        <f t="shared" si="163"/>
        <v>175178</v>
      </c>
    </row>
    <row r="5240" spans="1:27" x14ac:dyDescent="0.3">
      <c r="A5240" s="43">
        <v>906532</v>
      </c>
      <c r="B5240" s="43" t="s">
        <v>4687</v>
      </c>
      <c r="C5240" s="43" t="s">
        <v>508</v>
      </c>
      <c r="D5240" s="41"/>
      <c r="E5240" s="43" t="s">
        <v>6263</v>
      </c>
      <c r="F5240" s="43" t="s">
        <v>28</v>
      </c>
      <c r="G5240" s="43">
        <v>37015</v>
      </c>
      <c r="H5240" s="41"/>
      <c r="I5240" s="41"/>
      <c r="J5240" s="43"/>
      <c r="K5240" s="41"/>
      <c r="L5240" s="41"/>
      <c r="M5240" s="41"/>
      <c r="N5240" s="41"/>
      <c r="O5240" s="41"/>
      <c r="P5240" s="41"/>
      <c r="Q5240" s="41"/>
      <c r="R5240" s="41"/>
      <c r="S5240" s="41"/>
      <c r="T5240" s="41"/>
      <c r="U5240" s="41"/>
      <c r="V5240" s="41"/>
      <c r="W5240" s="41"/>
      <c r="X5240" s="41"/>
      <c r="Y5240" s="43" t="str">
        <f t="shared" si="162"/>
        <v>COMP</v>
      </c>
      <c r="Z5240" s="43">
        <v>1968407</v>
      </c>
      <c r="AA5240" s="43">
        <f t="shared" si="163"/>
        <v>906532</v>
      </c>
    </row>
    <row r="5241" spans="1:27" x14ac:dyDescent="0.3">
      <c r="A5241" s="43">
        <v>1806819</v>
      </c>
      <c r="B5241" s="43" t="s">
        <v>4687</v>
      </c>
      <c r="C5241" s="43" t="s">
        <v>381</v>
      </c>
      <c r="D5241" s="41"/>
      <c r="E5241" s="43" t="s">
        <v>35</v>
      </c>
      <c r="F5241" s="43" t="s">
        <v>28</v>
      </c>
      <c r="G5241" s="43">
        <v>37015</v>
      </c>
      <c r="H5241" s="41"/>
      <c r="I5241" s="41"/>
      <c r="J5241" s="43"/>
      <c r="K5241" s="41"/>
      <c r="L5241" s="41"/>
      <c r="M5241" s="41"/>
      <c r="N5241" s="41"/>
      <c r="O5241" s="41"/>
      <c r="P5241" s="41"/>
      <c r="Q5241" s="41"/>
      <c r="R5241" s="41"/>
      <c r="S5241" s="41"/>
      <c r="T5241" s="41"/>
      <c r="U5241" s="41"/>
      <c r="V5241" s="41"/>
      <c r="W5241" s="41"/>
      <c r="X5241" s="41"/>
      <c r="Y5241" s="43" t="str">
        <f t="shared" si="162"/>
        <v>COMP</v>
      </c>
      <c r="Z5241" s="43">
        <v>1769690</v>
      </c>
      <c r="AA5241" s="43">
        <f t="shared" si="163"/>
        <v>1806819</v>
      </c>
    </row>
    <row r="5242" spans="1:27" x14ac:dyDescent="0.3">
      <c r="A5242" s="43">
        <v>529850</v>
      </c>
      <c r="B5242" s="43" t="s">
        <v>4688</v>
      </c>
      <c r="C5242" s="43" t="s">
        <v>446</v>
      </c>
      <c r="D5242" s="41"/>
      <c r="E5242" s="43" t="s">
        <v>6263</v>
      </c>
      <c r="F5242" s="43" t="s">
        <v>28</v>
      </c>
      <c r="G5242" s="43">
        <v>45038</v>
      </c>
      <c r="H5242" s="41"/>
      <c r="I5242" s="41"/>
      <c r="J5242" s="43"/>
      <c r="K5242" s="41"/>
      <c r="L5242" s="41"/>
      <c r="M5242" s="41"/>
      <c r="N5242" s="41"/>
      <c r="O5242" s="41"/>
      <c r="P5242" s="41"/>
      <c r="Q5242" s="41"/>
      <c r="R5242" s="41"/>
      <c r="S5242" s="41"/>
      <c r="T5242" s="41"/>
      <c r="U5242" s="41"/>
      <c r="V5242" s="41"/>
      <c r="W5242" s="41"/>
      <c r="X5242" s="41"/>
      <c r="Y5242" s="43" t="str">
        <f t="shared" si="162"/>
        <v/>
      </c>
      <c r="Z5242" s="43">
        <v>2368435</v>
      </c>
      <c r="AA5242" s="43" t="e">
        <f t="shared" si="163"/>
        <v>#N/A</v>
      </c>
    </row>
    <row r="5243" spans="1:27" x14ac:dyDescent="0.3">
      <c r="A5243" s="43">
        <v>920719</v>
      </c>
      <c r="B5243" s="43" t="s">
        <v>4689</v>
      </c>
      <c r="C5243" s="43" t="s">
        <v>244</v>
      </c>
      <c r="D5243" s="41"/>
      <c r="E5243" s="43" t="s">
        <v>6263</v>
      </c>
      <c r="F5243" s="43" t="s">
        <v>28</v>
      </c>
      <c r="G5243" s="43">
        <v>45038</v>
      </c>
      <c r="H5243" s="41"/>
      <c r="I5243" s="41"/>
      <c r="J5243" s="43"/>
      <c r="K5243" s="41"/>
      <c r="L5243" s="41"/>
      <c r="M5243" s="41"/>
      <c r="N5243" s="41"/>
      <c r="O5243" s="41"/>
      <c r="P5243" s="41"/>
      <c r="Q5243" s="41"/>
      <c r="R5243" s="41"/>
      <c r="S5243" s="41"/>
      <c r="T5243" s="41"/>
      <c r="U5243" s="41"/>
      <c r="V5243" s="41"/>
      <c r="W5243" s="41"/>
      <c r="X5243" s="41"/>
      <c r="Y5243" s="43" t="str">
        <f t="shared" si="162"/>
        <v/>
      </c>
      <c r="Z5243" s="43">
        <v>2388936</v>
      </c>
      <c r="AA5243" s="43" t="e">
        <f t="shared" si="163"/>
        <v>#N/A</v>
      </c>
    </row>
    <row r="5244" spans="1:27" x14ac:dyDescent="0.3">
      <c r="A5244" s="43">
        <v>2282770</v>
      </c>
      <c r="B5244" s="43" t="s">
        <v>4690</v>
      </c>
      <c r="C5244" s="43" t="s">
        <v>276</v>
      </c>
      <c r="D5244" s="41"/>
      <c r="E5244" s="43" t="s">
        <v>6263</v>
      </c>
      <c r="F5244" s="43" t="s">
        <v>28</v>
      </c>
      <c r="G5244" s="43">
        <v>37023</v>
      </c>
      <c r="H5244" s="41"/>
      <c r="I5244" s="41"/>
      <c r="J5244" s="43"/>
      <c r="K5244" s="41"/>
      <c r="L5244" s="41"/>
      <c r="M5244" s="41"/>
      <c r="N5244" s="41"/>
      <c r="O5244" s="41"/>
      <c r="P5244" s="41"/>
      <c r="Q5244" s="41"/>
      <c r="R5244" s="41"/>
      <c r="S5244" s="41"/>
      <c r="T5244" s="41"/>
      <c r="U5244" s="41"/>
      <c r="V5244" s="41"/>
      <c r="W5244" s="41"/>
      <c r="X5244" s="41"/>
      <c r="Y5244" s="43" t="str">
        <f t="shared" si="162"/>
        <v/>
      </c>
      <c r="Z5244" s="43">
        <v>336973</v>
      </c>
      <c r="AA5244" s="43" t="e">
        <f t="shared" si="163"/>
        <v>#N/A</v>
      </c>
    </row>
    <row r="5245" spans="1:27" x14ac:dyDescent="0.3">
      <c r="A5245" s="43">
        <v>2417201</v>
      </c>
      <c r="B5245" s="43" t="s">
        <v>4691</v>
      </c>
      <c r="C5245" s="43" t="s">
        <v>730</v>
      </c>
      <c r="D5245" s="41"/>
      <c r="E5245" s="43" t="s">
        <v>29</v>
      </c>
      <c r="F5245" s="43" t="s">
        <v>30</v>
      </c>
      <c r="G5245" s="43">
        <v>37015</v>
      </c>
      <c r="H5245" s="41"/>
      <c r="I5245" s="41"/>
      <c r="J5245" s="43"/>
      <c r="K5245" s="41"/>
      <c r="L5245" s="41"/>
      <c r="M5245" s="41"/>
      <c r="N5245" s="41"/>
      <c r="O5245" s="41"/>
      <c r="P5245" s="41"/>
      <c r="Q5245" s="41"/>
      <c r="R5245" s="41"/>
      <c r="S5245" s="41"/>
      <c r="T5245" s="41"/>
      <c r="U5245" s="41"/>
      <c r="V5245" s="41"/>
      <c r="W5245" s="41"/>
      <c r="X5245" s="41"/>
      <c r="Y5245" s="43" t="str">
        <f t="shared" si="162"/>
        <v>COMP</v>
      </c>
      <c r="Z5245" s="43">
        <v>1524167</v>
      </c>
      <c r="AA5245" s="43">
        <f t="shared" si="163"/>
        <v>2417201</v>
      </c>
    </row>
    <row r="5246" spans="1:27" x14ac:dyDescent="0.3">
      <c r="A5246" s="43">
        <v>2340318</v>
      </c>
      <c r="B5246" s="43" t="s">
        <v>4692</v>
      </c>
      <c r="C5246" s="43" t="s">
        <v>250</v>
      </c>
      <c r="D5246" s="41"/>
      <c r="E5246" s="43" t="s">
        <v>6263</v>
      </c>
      <c r="F5246" s="43" t="s">
        <v>28</v>
      </c>
      <c r="G5246" s="43">
        <v>45038</v>
      </c>
      <c r="H5246" s="41"/>
      <c r="I5246" s="41"/>
      <c r="J5246" s="43"/>
      <c r="K5246" s="41"/>
      <c r="L5246" s="41"/>
      <c r="M5246" s="41"/>
      <c r="N5246" s="41"/>
      <c r="O5246" s="41"/>
      <c r="P5246" s="41"/>
      <c r="Q5246" s="41"/>
      <c r="R5246" s="41"/>
      <c r="S5246" s="41"/>
      <c r="T5246" s="41"/>
      <c r="U5246" s="41"/>
      <c r="V5246" s="41"/>
      <c r="W5246" s="41"/>
      <c r="X5246" s="41"/>
      <c r="Y5246" s="43" t="str">
        <f t="shared" si="162"/>
        <v>COMP</v>
      </c>
      <c r="Z5246" s="43">
        <v>2251984</v>
      </c>
      <c r="AA5246" s="43">
        <f t="shared" si="163"/>
        <v>2340318</v>
      </c>
    </row>
    <row r="5247" spans="1:27" x14ac:dyDescent="0.3">
      <c r="A5247" s="43">
        <v>2389324</v>
      </c>
      <c r="B5247" s="43" t="s">
        <v>4693</v>
      </c>
      <c r="C5247" s="43" t="s">
        <v>4694</v>
      </c>
      <c r="D5247" s="41"/>
      <c r="E5247" s="43" t="s">
        <v>6263</v>
      </c>
      <c r="F5247" s="43" t="s">
        <v>30</v>
      </c>
      <c r="G5247" s="43">
        <v>37023</v>
      </c>
      <c r="H5247" s="41"/>
      <c r="I5247" s="41"/>
      <c r="J5247" s="43"/>
      <c r="K5247" s="41"/>
      <c r="L5247" s="41"/>
      <c r="M5247" s="41"/>
      <c r="N5247" s="41"/>
      <c r="O5247" s="41"/>
      <c r="P5247" s="41"/>
      <c r="Q5247" s="41"/>
      <c r="R5247" s="41"/>
      <c r="S5247" s="41"/>
      <c r="T5247" s="41"/>
      <c r="U5247" s="41"/>
      <c r="V5247" s="41"/>
      <c r="W5247" s="41"/>
      <c r="X5247" s="41"/>
      <c r="Y5247" s="43" t="str">
        <f t="shared" si="162"/>
        <v/>
      </c>
      <c r="Z5247" s="43">
        <v>2025450</v>
      </c>
      <c r="AA5247" s="43" t="e">
        <f t="shared" si="163"/>
        <v>#N/A</v>
      </c>
    </row>
    <row r="5248" spans="1:27" x14ac:dyDescent="0.3">
      <c r="A5248" s="43">
        <v>791303</v>
      </c>
      <c r="B5248" s="43" t="s">
        <v>4695</v>
      </c>
      <c r="C5248" s="43" t="s">
        <v>514</v>
      </c>
      <c r="D5248" s="41"/>
      <c r="E5248" s="43" t="s">
        <v>6263</v>
      </c>
      <c r="F5248" s="43" t="s">
        <v>28</v>
      </c>
      <c r="G5248" s="43">
        <v>45032</v>
      </c>
      <c r="H5248" s="41"/>
      <c r="I5248" s="41"/>
      <c r="J5248" s="43"/>
      <c r="K5248" s="41"/>
      <c r="L5248" s="41"/>
      <c r="M5248" s="41"/>
      <c r="N5248" s="41"/>
      <c r="O5248" s="41"/>
      <c r="P5248" s="41"/>
      <c r="Q5248" s="41"/>
      <c r="R5248" s="41"/>
      <c r="S5248" s="41"/>
      <c r="T5248" s="41"/>
      <c r="U5248" s="41"/>
      <c r="V5248" s="41"/>
      <c r="W5248" s="41"/>
      <c r="X5248" s="41"/>
      <c r="Y5248" s="43" t="str">
        <f t="shared" si="162"/>
        <v/>
      </c>
      <c r="Z5248" s="43">
        <v>2347938</v>
      </c>
      <c r="AA5248" s="43" t="e">
        <f t="shared" si="163"/>
        <v>#N/A</v>
      </c>
    </row>
    <row r="5249" spans="1:27" x14ac:dyDescent="0.3">
      <c r="A5249" s="43">
        <v>1967499</v>
      </c>
      <c r="B5249" s="43" t="s">
        <v>4696</v>
      </c>
      <c r="C5249" s="43" t="s">
        <v>232</v>
      </c>
      <c r="D5249" s="41"/>
      <c r="E5249" s="43" t="s">
        <v>6263</v>
      </c>
      <c r="F5249" s="43" t="s">
        <v>28</v>
      </c>
      <c r="G5249" s="43">
        <v>36003</v>
      </c>
      <c r="H5249" s="41"/>
      <c r="I5249" s="41"/>
      <c r="J5249" s="43"/>
      <c r="K5249" s="41"/>
      <c r="L5249" s="41"/>
      <c r="M5249" s="41"/>
      <c r="N5249" s="41"/>
      <c r="O5249" s="41"/>
      <c r="P5249" s="41"/>
      <c r="Q5249" s="41"/>
      <c r="R5249" s="41"/>
      <c r="S5249" s="41"/>
      <c r="T5249" s="41"/>
      <c r="U5249" s="41"/>
      <c r="V5249" s="41"/>
      <c r="W5249" s="41"/>
      <c r="X5249" s="41"/>
      <c r="Y5249" s="43" t="str">
        <f t="shared" si="162"/>
        <v>COMP</v>
      </c>
      <c r="Z5249" s="43">
        <v>1198427</v>
      </c>
      <c r="AA5249" s="43">
        <f t="shared" si="163"/>
        <v>1967499</v>
      </c>
    </row>
    <row r="5250" spans="1:27" x14ac:dyDescent="0.3">
      <c r="A5250" s="43">
        <v>2216207</v>
      </c>
      <c r="B5250" s="43" t="s">
        <v>4697</v>
      </c>
      <c r="C5250" s="43" t="s">
        <v>294</v>
      </c>
      <c r="D5250" s="41"/>
      <c r="E5250" s="43" t="s">
        <v>6263</v>
      </c>
      <c r="F5250" s="43" t="s">
        <v>30</v>
      </c>
      <c r="G5250" s="43">
        <v>18029</v>
      </c>
      <c r="H5250" s="41"/>
      <c r="I5250" s="41"/>
      <c r="J5250" s="43"/>
      <c r="K5250" s="41"/>
      <c r="L5250" s="41"/>
      <c r="M5250" s="41"/>
      <c r="N5250" s="41"/>
      <c r="O5250" s="41"/>
      <c r="P5250" s="41"/>
      <c r="Q5250" s="41"/>
      <c r="R5250" s="41"/>
      <c r="S5250" s="41"/>
      <c r="T5250" s="41"/>
      <c r="U5250" s="41"/>
      <c r="V5250" s="41"/>
      <c r="W5250" s="41"/>
      <c r="X5250" s="41"/>
      <c r="Y5250" s="43" t="str">
        <f t="shared" ref="Y5250:Y5313" si="164">IF(ISERROR(AA5250)=FALSE,"COMP","")</f>
        <v/>
      </c>
      <c r="Z5250" s="43">
        <v>2074461</v>
      </c>
      <c r="AA5250" s="43" t="e">
        <f t="shared" ref="AA5250:AA5313" si="165">VLOOKUP(A5250,Z:Z,1,FALSE)</f>
        <v>#N/A</v>
      </c>
    </row>
    <row r="5251" spans="1:27" x14ac:dyDescent="0.3">
      <c r="A5251" s="43">
        <v>2099871</v>
      </c>
      <c r="B5251" s="43" t="s">
        <v>4698</v>
      </c>
      <c r="C5251" s="43" t="s">
        <v>4699</v>
      </c>
      <c r="D5251" s="41"/>
      <c r="E5251" s="43" t="s">
        <v>35</v>
      </c>
      <c r="F5251" s="43" t="s">
        <v>30</v>
      </c>
      <c r="G5251" s="43">
        <v>28011</v>
      </c>
      <c r="H5251" s="41"/>
      <c r="I5251" s="41"/>
      <c r="J5251" s="43"/>
      <c r="K5251" s="41"/>
      <c r="L5251" s="41"/>
      <c r="M5251" s="41"/>
      <c r="N5251" s="41"/>
      <c r="O5251" s="41"/>
      <c r="P5251" s="41"/>
      <c r="Q5251" s="41"/>
      <c r="R5251" s="41"/>
      <c r="S5251" s="41"/>
      <c r="T5251" s="41"/>
      <c r="U5251" s="41"/>
      <c r="V5251" s="41"/>
      <c r="W5251" s="41"/>
      <c r="X5251" s="41"/>
      <c r="Y5251" s="43" t="str">
        <f t="shared" si="164"/>
        <v>COMP</v>
      </c>
      <c r="Z5251" s="43">
        <v>1167588</v>
      </c>
      <c r="AA5251" s="43">
        <f t="shared" si="165"/>
        <v>2099871</v>
      </c>
    </row>
    <row r="5252" spans="1:27" x14ac:dyDescent="0.3">
      <c r="A5252" s="43">
        <v>1500373</v>
      </c>
      <c r="B5252" s="43" t="s">
        <v>4698</v>
      </c>
      <c r="C5252" s="43" t="s">
        <v>318</v>
      </c>
      <c r="D5252" s="41"/>
      <c r="E5252" s="43" t="s">
        <v>35</v>
      </c>
      <c r="F5252" s="43" t="s">
        <v>28</v>
      </c>
      <c r="G5252" s="43">
        <v>41002</v>
      </c>
      <c r="H5252" s="41"/>
      <c r="I5252" s="41"/>
      <c r="J5252" s="43"/>
      <c r="K5252" s="41"/>
      <c r="L5252" s="41"/>
      <c r="M5252" s="41"/>
      <c r="N5252" s="41"/>
      <c r="O5252" s="41"/>
      <c r="P5252" s="41"/>
      <c r="Q5252" s="41"/>
      <c r="R5252" s="41"/>
      <c r="S5252" s="41"/>
      <c r="T5252" s="41"/>
      <c r="U5252" s="41"/>
      <c r="V5252" s="41"/>
      <c r="W5252" s="41"/>
      <c r="X5252" s="41"/>
      <c r="Y5252" s="43" t="str">
        <f t="shared" si="164"/>
        <v>COMP</v>
      </c>
      <c r="Z5252" s="43">
        <v>1757405</v>
      </c>
      <c r="AA5252" s="43">
        <f t="shared" si="165"/>
        <v>1500373</v>
      </c>
    </row>
    <row r="5253" spans="1:27" x14ac:dyDescent="0.3">
      <c r="A5253" s="43">
        <v>1085573</v>
      </c>
      <c r="B5253" s="43" t="s">
        <v>4698</v>
      </c>
      <c r="C5253" s="43" t="s">
        <v>292</v>
      </c>
      <c r="D5253" s="41"/>
      <c r="E5253" s="43" t="s">
        <v>29</v>
      </c>
      <c r="F5253" s="43" t="s">
        <v>30</v>
      </c>
      <c r="G5253" s="43">
        <v>41006</v>
      </c>
      <c r="H5253" s="41"/>
      <c r="I5253" s="41"/>
      <c r="J5253" s="43"/>
      <c r="K5253" s="41"/>
      <c r="L5253" s="41"/>
      <c r="M5253" s="41"/>
      <c r="N5253" s="41"/>
      <c r="O5253" s="41"/>
      <c r="P5253" s="41"/>
      <c r="Q5253" s="41"/>
      <c r="R5253" s="41"/>
      <c r="S5253" s="41"/>
      <c r="T5253" s="41"/>
      <c r="U5253" s="41"/>
      <c r="V5253" s="41"/>
      <c r="W5253" s="41"/>
      <c r="X5253" s="41"/>
      <c r="Y5253" s="43" t="str">
        <f t="shared" si="164"/>
        <v>COMP</v>
      </c>
      <c r="Z5253" s="43">
        <v>2289760</v>
      </c>
      <c r="AA5253" s="43">
        <f t="shared" si="165"/>
        <v>1085573</v>
      </c>
    </row>
    <row r="5254" spans="1:27" x14ac:dyDescent="0.3">
      <c r="A5254" s="43">
        <v>2176815</v>
      </c>
      <c r="B5254" s="43" t="s">
        <v>4700</v>
      </c>
      <c r="C5254" s="43" t="s">
        <v>631</v>
      </c>
      <c r="D5254" s="41"/>
      <c r="E5254" s="43" t="s">
        <v>6263</v>
      </c>
      <c r="F5254" s="43" t="s">
        <v>30</v>
      </c>
      <c r="G5254" s="43">
        <v>37024</v>
      </c>
      <c r="H5254" s="41"/>
      <c r="I5254" s="41"/>
      <c r="J5254" s="43"/>
      <c r="K5254" s="41"/>
      <c r="L5254" s="41"/>
      <c r="M5254" s="41"/>
      <c r="N5254" s="41"/>
      <c r="O5254" s="41"/>
      <c r="P5254" s="41"/>
      <c r="Q5254" s="41"/>
      <c r="R5254" s="41"/>
      <c r="S5254" s="41"/>
      <c r="T5254" s="41"/>
      <c r="U5254" s="41"/>
      <c r="V5254" s="41"/>
      <c r="W5254" s="41"/>
      <c r="X5254" s="41"/>
      <c r="Y5254" s="43" t="str">
        <f t="shared" si="164"/>
        <v>COMP</v>
      </c>
      <c r="Z5254" s="43">
        <v>542745</v>
      </c>
      <c r="AA5254" s="43">
        <f t="shared" si="165"/>
        <v>2176815</v>
      </c>
    </row>
    <row r="5255" spans="1:27" x14ac:dyDescent="0.3">
      <c r="A5255" s="43">
        <v>2094917</v>
      </c>
      <c r="B5255" s="43" t="s">
        <v>4701</v>
      </c>
      <c r="C5255" s="43" t="s">
        <v>494</v>
      </c>
      <c r="D5255" s="41"/>
      <c r="E5255" s="43" t="s">
        <v>29</v>
      </c>
      <c r="F5255" s="43" t="s">
        <v>28</v>
      </c>
      <c r="G5255" s="43">
        <v>41006</v>
      </c>
      <c r="H5255" s="41"/>
      <c r="I5255" s="41"/>
      <c r="J5255" s="43"/>
      <c r="K5255" s="41"/>
      <c r="L5255" s="41"/>
      <c r="M5255" s="41"/>
      <c r="N5255" s="41"/>
      <c r="O5255" s="41"/>
      <c r="P5255" s="41"/>
      <c r="Q5255" s="41"/>
      <c r="R5255" s="41"/>
      <c r="S5255" s="41"/>
      <c r="T5255" s="41"/>
      <c r="U5255" s="41"/>
      <c r="V5255" s="41"/>
      <c r="W5255" s="41"/>
      <c r="X5255" s="41"/>
      <c r="Y5255" s="43" t="str">
        <f t="shared" si="164"/>
        <v>COMP</v>
      </c>
      <c r="Z5255" s="43">
        <v>1825167</v>
      </c>
      <c r="AA5255" s="43">
        <f t="shared" si="165"/>
        <v>2094917</v>
      </c>
    </row>
    <row r="5256" spans="1:27" x14ac:dyDescent="0.3">
      <c r="A5256" s="43">
        <v>1701250</v>
      </c>
      <c r="B5256" s="43" t="s">
        <v>4702</v>
      </c>
      <c r="C5256" s="43" t="s">
        <v>1459</v>
      </c>
      <c r="D5256" s="41"/>
      <c r="E5256" s="43" t="s">
        <v>6263</v>
      </c>
      <c r="F5256" s="43" t="s">
        <v>30</v>
      </c>
      <c r="G5256" s="43">
        <v>37021</v>
      </c>
      <c r="H5256" s="41"/>
      <c r="I5256" s="41"/>
      <c r="J5256" s="43"/>
      <c r="K5256" s="41"/>
      <c r="L5256" s="41"/>
      <c r="M5256" s="41"/>
      <c r="N5256" s="41"/>
      <c r="O5256" s="41"/>
      <c r="P5256" s="41"/>
      <c r="Q5256" s="41"/>
      <c r="R5256" s="41"/>
      <c r="S5256" s="41"/>
      <c r="T5256" s="41"/>
      <c r="U5256" s="41"/>
      <c r="V5256" s="41"/>
      <c r="W5256" s="41"/>
      <c r="X5256" s="41"/>
      <c r="Y5256" s="43" t="str">
        <f t="shared" si="164"/>
        <v/>
      </c>
      <c r="Z5256" s="43">
        <v>1769751</v>
      </c>
      <c r="AA5256" s="43" t="e">
        <f t="shared" si="165"/>
        <v>#N/A</v>
      </c>
    </row>
    <row r="5257" spans="1:27" x14ac:dyDescent="0.3">
      <c r="A5257" s="43">
        <v>2427620</v>
      </c>
      <c r="B5257" s="43" t="s">
        <v>4703</v>
      </c>
      <c r="C5257" s="43" t="s">
        <v>560</v>
      </c>
      <c r="D5257" s="41"/>
      <c r="E5257" s="43" t="s">
        <v>6263</v>
      </c>
      <c r="F5257" s="43" t="s">
        <v>30</v>
      </c>
      <c r="G5257" s="43">
        <v>41006</v>
      </c>
      <c r="H5257" s="41"/>
      <c r="I5257" s="41"/>
      <c r="J5257" s="43"/>
      <c r="K5257" s="41"/>
      <c r="L5257" s="41"/>
      <c r="M5257" s="41"/>
      <c r="N5257" s="41"/>
      <c r="O5257" s="41"/>
      <c r="P5257" s="41"/>
      <c r="Q5257" s="41"/>
      <c r="R5257" s="41"/>
      <c r="S5257" s="41"/>
      <c r="T5257" s="41"/>
      <c r="U5257" s="41"/>
      <c r="V5257" s="41"/>
      <c r="W5257" s="41"/>
      <c r="X5257" s="41"/>
      <c r="Y5257" s="43" t="str">
        <f t="shared" si="164"/>
        <v/>
      </c>
      <c r="Z5257" s="43">
        <v>1136983</v>
      </c>
      <c r="AA5257" s="43" t="e">
        <f t="shared" si="165"/>
        <v>#N/A</v>
      </c>
    </row>
    <row r="5258" spans="1:27" x14ac:dyDescent="0.3">
      <c r="A5258" s="43">
        <v>2303252</v>
      </c>
      <c r="B5258" s="43" t="s">
        <v>4704</v>
      </c>
      <c r="C5258" s="43" t="s">
        <v>193</v>
      </c>
      <c r="D5258" s="41"/>
      <c r="E5258" s="43" t="s">
        <v>6263</v>
      </c>
      <c r="F5258" s="43" t="s">
        <v>28</v>
      </c>
      <c r="G5258" s="43">
        <v>41034</v>
      </c>
      <c r="H5258" s="41"/>
      <c r="I5258" s="41"/>
      <c r="J5258" s="43"/>
      <c r="K5258" s="41"/>
      <c r="L5258" s="41"/>
      <c r="M5258" s="41"/>
      <c r="N5258" s="41"/>
      <c r="O5258" s="41"/>
      <c r="P5258" s="41"/>
      <c r="Q5258" s="41"/>
      <c r="R5258" s="41"/>
      <c r="S5258" s="41"/>
      <c r="T5258" s="41"/>
      <c r="U5258" s="41"/>
      <c r="V5258" s="41"/>
      <c r="W5258" s="41"/>
      <c r="X5258" s="41"/>
      <c r="Y5258" s="43" t="str">
        <f t="shared" si="164"/>
        <v/>
      </c>
      <c r="Z5258" s="43">
        <v>2385229</v>
      </c>
      <c r="AA5258" s="43" t="e">
        <f t="shared" si="165"/>
        <v>#N/A</v>
      </c>
    </row>
    <row r="5259" spans="1:27" x14ac:dyDescent="0.3">
      <c r="A5259" s="43">
        <v>2053539</v>
      </c>
      <c r="B5259" s="43" t="s">
        <v>4705</v>
      </c>
      <c r="C5259" s="43" t="s">
        <v>187</v>
      </c>
      <c r="D5259" s="41"/>
      <c r="E5259" s="43" t="s">
        <v>6263</v>
      </c>
      <c r="F5259" s="43" t="s">
        <v>30</v>
      </c>
      <c r="G5259" s="43">
        <v>28017</v>
      </c>
      <c r="H5259" s="41"/>
      <c r="I5259" s="41"/>
      <c r="J5259" s="43"/>
      <c r="K5259" s="41"/>
      <c r="L5259" s="41"/>
      <c r="M5259" s="41"/>
      <c r="N5259" s="41"/>
      <c r="O5259" s="41"/>
      <c r="P5259" s="41"/>
      <c r="Q5259" s="41"/>
      <c r="R5259" s="41"/>
      <c r="S5259" s="41"/>
      <c r="T5259" s="41"/>
      <c r="U5259" s="41"/>
      <c r="V5259" s="41"/>
      <c r="W5259" s="41"/>
      <c r="X5259" s="41"/>
      <c r="Y5259" s="43" t="str">
        <f t="shared" si="164"/>
        <v/>
      </c>
      <c r="Z5259" s="43">
        <v>1296937</v>
      </c>
      <c r="AA5259" s="43" t="e">
        <f t="shared" si="165"/>
        <v>#N/A</v>
      </c>
    </row>
    <row r="5260" spans="1:27" x14ac:dyDescent="0.3">
      <c r="A5260" s="43">
        <v>1905420</v>
      </c>
      <c r="B5260" s="43" t="s">
        <v>4706</v>
      </c>
      <c r="C5260" s="43" t="s">
        <v>1019</v>
      </c>
      <c r="D5260" s="41"/>
      <c r="E5260" s="43" t="s">
        <v>6263</v>
      </c>
      <c r="F5260" s="43" t="s">
        <v>30</v>
      </c>
      <c r="G5260" s="43">
        <v>37036</v>
      </c>
      <c r="H5260" s="41"/>
      <c r="I5260" s="41"/>
      <c r="J5260" s="43"/>
      <c r="K5260" s="41"/>
      <c r="L5260" s="41"/>
      <c r="M5260" s="41"/>
      <c r="N5260" s="41"/>
      <c r="O5260" s="41"/>
      <c r="P5260" s="41"/>
      <c r="Q5260" s="41"/>
      <c r="R5260" s="41"/>
      <c r="S5260" s="41"/>
      <c r="T5260" s="41"/>
      <c r="U5260" s="41"/>
      <c r="V5260" s="41"/>
      <c r="W5260" s="41"/>
      <c r="X5260" s="41"/>
      <c r="Y5260" s="43" t="str">
        <f t="shared" si="164"/>
        <v/>
      </c>
      <c r="Z5260" s="43">
        <v>1387300</v>
      </c>
      <c r="AA5260" s="43" t="e">
        <f t="shared" si="165"/>
        <v>#N/A</v>
      </c>
    </row>
    <row r="5261" spans="1:27" x14ac:dyDescent="0.3">
      <c r="A5261" s="43">
        <v>502886</v>
      </c>
      <c r="B5261" s="43" t="s">
        <v>4707</v>
      </c>
      <c r="C5261" s="43" t="s">
        <v>984</v>
      </c>
      <c r="D5261" s="41"/>
      <c r="E5261" s="43" t="s">
        <v>6263</v>
      </c>
      <c r="F5261" s="43" t="s">
        <v>28</v>
      </c>
      <c r="G5261" s="43">
        <v>28024</v>
      </c>
      <c r="H5261" s="41"/>
      <c r="I5261" s="41"/>
      <c r="J5261" s="43"/>
      <c r="K5261" s="41"/>
      <c r="L5261" s="41"/>
      <c r="M5261" s="41"/>
      <c r="N5261" s="41"/>
      <c r="O5261" s="41"/>
      <c r="P5261" s="41"/>
      <c r="Q5261" s="41"/>
      <c r="R5261" s="41"/>
      <c r="S5261" s="41"/>
      <c r="T5261" s="41"/>
      <c r="U5261" s="41"/>
      <c r="V5261" s="41"/>
      <c r="W5261" s="41"/>
      <c r="X5261" s="41"/>
      <c r="Y5261" s="43" t="str">
        <f t="shared" si="164"/>
        <v>COMP</v>
      </c>
      <c r="Z5261" s="43">
        <v>1595779</v>
      </c>
      <c r="AA5261" s="43">
        <f t="shared" si="165"/>
        <v>502886</v>
      </c>
    </row>
    <row r="5262" spans="1:27" x14ac:dyDescent="0.3">
      <c r="A5262" s="43">
        <v>2200077</v>
      </c>
      <c r="B5262" s="43" t="s">
        <v>4708</v>
      </c>
      <c r="C5262" s="43" t="s">
        <v>4709</v>
      </c>
      <c r="D5262" s="41"/>
      <c r="E5262" s="43" t="s">
        <v>6263</v>
      </c>
      <c r="F5262" s="43" t="s">
        <v>30</v>
      </c>
      <c r="G5262" s="43">
        <v>37015</v>
      </c>
      <c r="H5262" s="41"/>
      <c r="I5262" s="41"/>
      <c r="J5262" s="43"/>
      <c r="K5262" s="41"/>
      <c r="L5262" s="41"/>
      <c r="M5262" s="41"/>
      <c r="N5262" s="41"/>
      <c r="O5262" s="41"/>
      <c r="P5262" s="41"/>
      <c r="Q5262" s="41"/>
      <c r="R5262" s="41"/>
      <c r="S5262" s="41"/>
      <c r="T5262" s="41"/>
      <c r="U5262" s="41"/>
      <c r="V5262" s="41"/>
      <c r="W5262" s="41"/>
      <c r="X5262" s="41"/>
      <c r="Y5262" s="43" t="str">
        <f t="shared" si="164"/>
        <v>COMP</v>
      </c>
      <c r="Z5262" s="43">
        <v>2256259</v>
      </c>
      <c r="AA5262" s="43">
        <f t="shared" si="165"/>
        <v>2200077</v>
      </c>
    </row>
    <row r="5263" spans="1:27" x14ac:dyDescent="0.3">
      <c r="A5263" s="43">
        <v>2159641</v>
      </c>
      <c r="B5263" s="43" t="s">
        <v>4710</v>
      </c>
      <c r="C5263" s="43" t="s">
        <v>212</v>
      </c>
      <c r="D5263" s="41"/>
      <c r="E5263" s="43" t="s">
        <v>6263</v>
      </c>
      <c r="F5263" s="43" t="s">
        <v>30</v>
      </c>
      <c r="G5263" s="43">
        <v>41031</v>
      </c>
      <c r="H5263" s="41"/>
      <c r="I5263" s="41"/>
      <c r="J5263" s="43"/>
      <c r="K5263" s="41"/>
      <c r="L5263" s="41"/>
      <c r="M5263" s="41"/>
      <c r="N5263" s="41"/>
      <c r="O5263" s="41"/>
      <c r="P5263" s="41"/>
      <c r="Q5263" s="41"/>
      <c r="R5263" s="41"/>
      <c r="S5263" s="41"/>
      <c r="T5263" s="41"/>
      <c r="U5263" s="41"/>
      <c r="V5263" s="41"/>
      <c r="W5263" s="41"/>
      <c r="X5263" s="41"/>
      <c r="Y5263" s="43" t="str">
        <f t="shared" si="164"/>
        <v/>
      </c>
      <c r="Z5263" s="43">
        <v>2307572</v>
      </c>
      <c r="AA5263" s="43" t="e">
        <f t="shared" si="165"/>
        <v>#N/A</v>
      </c>
    </row>
    <row r="5264" spans="1:27" x14ac:dyDescent="0.3">
      <c r="A5264" s="43">
        <v>434278</v>
      </c>
      <c r="B5264" s="43" t="s">
        <v>4711</v>
      </c>
      <c r="C5264" s="43" t="s">
        <v>274</v>
      </c>
      <c r="D5264" s="41"/>
      <c r="E5264" s="43" t="s">
        <v>6263</v>
      </c>
      <c r="F5264" s="43" t="s">
        <v>28</v>
      </c>
      <c r="G5264" s="43">
        <v>45038</v>
      </c>
      <c r="H5264" s="41"/>
      <c r="I5264" s="41"/>
      <c r="J5264" s="43"/>
      <c r="K5264" s="41"/>
      <c r="L5264" s="41"/>
      <c r="M5264" s="41"/>
      <c r="N5264" s="41"/>
      <c r="O5264" s="41"/>
      <c r="P5264" s="41"/>
      <c r="Q5264" s="41"/>
      <c r="R5264" s="41"/>
      <c r="S5264" s="41"/>
      <c r="T5264" s="41"/>
      <c r="U5264" s="41"/>
      <c r="V5264" s="41"/>
      <c r="W5264" s="41"/>
      <c r="X5264" s="41"/>
      <c r="Y5264" s="43" t="str">
        <f t="shared" si="164"/>
        <v>COMP</v>
      </c>
      <c r="Z5264" s="43">
        <v>1821161</v>
      </c>
      <c r="AA5264" s="43">
        <f t="shared" si="165"/>
        <v>434278</v>
      </c>
    </row>
    <row r="5265" spans="1:27" x14ac:dyDescent="0.3">
      <c r="A5265" s="43">
        <v>2375786</v>
      </c>
      <c r="B5265" s="43" t="s">
        <v>4712</v>
      </c>
      <c r="C5265" s="43" t="s">
        <v>1501</v>
      </c>
      <c r="D5265" s="41"/>
      <c r="E5265" s="43" t="s">
        <v>35</v>
      </c>
      <c r="F5265" s="43" t="s">
        <v>30</v>
      </c>
      <c r="G5265" s="43">
        <v>41024</v>
      </c>
      <c r="H5265" s="41"/>
      <c r="I5265" s="41"/>
      <c r="J5265" s="43"/>
      <c r="K5265" s="41"/>
      <c r="L5265" s="41"/>
      <c r="M5265" s="41"/>
      <c r="N5265" s="41"/>
      <c r="O5265" s="41"/>
      <c r="P5265" s="41"/>
      <c r="Q5265" s="41"/>
      <c r="R5265" s="41"/>
      <c r="S5265" s="41"/>
      <c r="T5265" s="41"/>
      <c r="U5265" s="41"/>
      <c r="V5265" s="41"/>
      <c r="W5265" s="41"/>
      <c r="X5265" s="41"/>
      <c r="Y5265" s="43" t="str">
        <f t="shared" si="164"/>
        <v>COMP</v>
      </c>
      <c r="Z5265" s="43">
        <v>1795626</v>
      </c>
      <c r="AA5265" s="43">
        <f t="shared" si="165"/>
        <v>2375786</v>
      </c>
    </row>
    <row r="5266" spans="1:27" x14ac:dyDescent="0.3">
      <c r="A5266" s="43">
        <v>186536</v>
      </c>
      <c r="B5266" s="43" t="s">
        <v>4712</v>
      </c>
      <c r="C5266" s="43" t="s">
        <v>4644</v>
      </c>
      <c r="D5266" s="41"/>
      <c r="E5266" s="43" t="s">
        <v>6263</v>
      </c>
      <c r="F5266" s="43" t="s">
        <v>28</v>
      </c>
      <c r="G5266" s="43">
        <v>37038</v>
      </c>
      <c r="H5266" s="41"/>
      <c r="I5266" s="41"/>
      <c r="J5266" s="43"/>
      <c r="K5266" s="41"/>
      <c r="L5266" s="41"/>
      <c r="M5266" s="41"/>
      <c r="N5266" s="41"/>
      <c r="O5266" s="41"/>
      <c r="P5266" s="41"/>
      <c r="Q5266" s="41"/>
      <c r="R5266" s="41"/>
      <c r="S5266" s="41"/>
      <c r="T5266" s="41"/>
      <c r="U5266" s="41"/>
      <c r="V5266" s="41"/>
      <c r="W5266" s="41"/>
      <c r="X5266" s="41"/>
      <c r="Y5266" s="43" t="str">
        <f t="shared" si="164"/>
        <v>COMP</v>
      </c>
      <c r="Z5266" s="43">
        <v>2246049</v>
      </c>
      <c r="AA5266" s="43">
        <f t="shared" si="165"/>
        <v>186536</v>
      </c>
    </row>
    <row r="5267" spans="1:27" x14ac:dyDescent="0.3">
      <c r="A5267" s="43">
        <v>2338543</v>
      </c>
      <c r="B5267" s="43" t="s">
        <v>4712</v>
      </c>
      <c r="C5267" s="43" t="s">
        <v>301</v>
      </c>
      <c r="D5267" s="41"/>
      <c r="E5267" s="43" t="s">
        <v>29</v>
      </c>
      <c r="F5267" s="43" t="s">
        <v>28</v>
      </c>
      <c r="G5267" s="43">
        <v>37015</v>
      </c>
      <c r="H5267" s="41"/>
      <c r="I5267" s="41"/>
      <c r="J5267" s="43"/>
      <c r="K5267" s="41"/>
      <c r="L5267" s="41"/>
      <c r="M5267" s="41"/>
      <c r="N5267" s="41"/>
      <c r="O5267" s="41"/>
      <c r="P5267" s="41"/>
      <c r="Q5267" s="41"/>
      <c r="R5267" s="41"/>
      <c r="S5267" s="41"/>
      <c r="T5267" s="41"/>
      <c r="U5267" s="41"/>
      <c r="V5267" s="41"/>
      <c r="W5267" s="41"/>
      <c r="X5267" s="41"/>
      <c r="Y5267" s="43" t="str">
        <f t="shared" si="164"/>
        <v>COMP</v>
      </c>
      <c r="Z5267" s="43">
        <v>2382327</v>
      </c>
      <c r="AA5267" s="43">
        <f t="shared" si="165"/>
        <v>2338543</v>
      </c>
    </row>
    <row r="5268" spans="1:27" x14ac:dyDescent="0.3">
      <c r="A5268" s="43">
        <v>2371808</v>
      </c>
      <c r="B5268" s="43" t="s">
        <v>4713</v>
      </c>
      <c r="C5268" s="43" t="s">
        <v>4714</v>
      </c>
      <c r="D5268" s="41"/>
      <c r="E5268" s="43" t="s">
        <v>35</v>
      </c>
      <c r="F5268" s="43" t="s">
        <v>30</v>
      </c>
      <c r="G5268" s="43">
        <v>45003</v>
      </c>
      <c r="H5268" s="41"/>
      <c r="I5268" s="41"/>
      <c r="J5268" s="43"/>
      <c r="K5268" s="41"/>
      <c r="L5268" s="41"/>
      <c r="M5268" s="41"/>
      <c r="N5268" s="41"/>
      <c r="O5268" s="41"/>
      <c r="P5268" s="41"/>
      <c r="Q5268" s="41"/>
      <c r="R5268" s="41"/>
      <c r="S5268" s="41"/>
      <c r="T5268" s="41"/>
      <c r="U5268" s="41"/>
      <c r="V5268" s="41"/>
      <c r="W5268" s="41"/>
      <c r="X5268" s="41"/>
      <c r="Y5268" s="43" t="str">
        <f t="shared" si="164"/>
        <v>COMP</v>
      </c>
      <c r="Z5268" s="43">
        <v>1574936</v>
      </c>
      <c r="AA5268" s="43">
        <f t="shared" si="165"/>
        <v>2371808</v>
      </c>
    </row>
    <row r="5269" spans="1:27" x14ac:dyDescent="0.3">
      <c r="A5269" s="43">
        <v>117691</v>
      </c>
      <c r="B5269" s="43" t="s">
        <v>4715</v>
      </c>
      <c r="C5269" s="43" t="s">
        <v>399</v>
      </c>
      <c r="D5269" s="41"/>
      <c r="E5269" s="43" t="s">
        <v>6263</v>
      </c>
      <c r="F5269" s="43" t="s">
        <v>28</v>
      </c>
      <c r="G5269" s="43">
        <v>45011</v>
      </c>
      <c r="H5269" s="41"/>
      <c r="I5269" s="41"/>
      <c r="J5269" s="43"/>
      <c r="K5269" s="41"/>
      <c r="L5269" s="41"/>
      <c r="M5269" s="41"/>
      <c r="N5269" s="41"/>
      <c r="O5269" s="41"/>
      <c r="P5269" s="41"/>
      <c r="Q5269" s="41"/>
      <c r="R5269" s="41"/>
      <c r="S5269" s="41"/>
      <c r="T5269" s="41"/>
      <c r="U5269" s="41"/>
      <c r="V5269" s="41"/>
      <c r="W5269" s="41"/>
      <c r="X5269" s="41"/>
      <c r="Y5269" s="43" t="str">
        <f t="shared" si="164"/>
        <v>COMP</v>
      </c>
      <c r="Z5269" s="43">
        <v>1680616</v>
      </c>
      <c r="AA5269" s="43">
        <f t="shared" si="165"/>
        <v>117691</v>
      </c>
    </row>
    <row r="5270" spans="1:27" x14ac:dyDescent="0.3">
      <c r="A5270" s="43">
        <v>2093160</v>
      </c>
      <c r="B5270" s="43" t="s">
        <v>4716</v>
      </c>
      <c r="C5270" s="43" t="s">
        <v>235</v>
      </c>
      <c r="D5270" s="41"/>
      <c r="E5270" s="43" t="s">
        <v>6263</v>
      </c>
      <c r="F5270" s="43" t="s">
        <v>28</v>
      </c>
      <c r="G5270" s="43">
        <v>36003</v>
      </c>
      <c r="H5270" s="41"/>
      <c r="I5270" s="41"/>
      <c r="J5270" s="43"/>
      <c r="K5270" s="41"/>
      <c r="L5270" s="41"/>
      <c r="M5270" s="41"/>
      <c r="N5270" s="41"/>
      <c r="O5270" s="41"/>
      <c r="P5270" s="41"/>
      <c r="Q5270" s="41"/>
      <c r="R5270" s="41"/>
      <c r="S5270" s="41"/>
      <c r="T5270" s="41"/>
      <c r="U5270" s="41"/>
      <c r="V5270" s="41"/>
      <c r="W5270" s="41"/>
      <c r="X5270" s="41"/>
      <c r="Y5270" s="43" t="str">
        <f t="shared" si="164"/>
        <v/>
      </c>
      <c r="Z5270" s="43">
        <v>2107743</v>
      </c>
      <c r="AA5270" s="43" t="e">
        <f t="shared" si="165"/>
        <v>#N/A</v>
      </c>
    </row>
    <row r="5271" spans="1:27" x14ac:dyDescent="0.3">
      <c r="A5271" s="43">
        <v>2413980</v>
      </c>
      <c r="B5271" s="43" t="s">
        <v>4716</v>
      </c>
      <c r="C5271" s="43" t="s">
        <v>4717</v>
      </c>
      <c r="D5271" s="41"/>
      <c r="E5271" s="43" t="s">
        <v>6263</v>
      </c>
      <c r="F5271" s="43" t="s">
        <v>28</v>
      </c>
      <c r="G5271" s="43">
        <v>45045</v>
      </c>
      <c r="H5271" s="41"/>
      <c r="I5271" s="41"/>
      <c r="J5271" s="43"/>
      <c r="K5271" s="41"/>
      <c r="L5271" s="41"/>
      <c r="M5271" s="41"/>
      <c r="N5271" s="41"/>
      <c r="O5271" s="41"/>
      <c r="P5271" s="41"/>
      <c r="Q5271" s="41"/>
      <c r="R5271" s="41"/>
      <c r="S5271" s="41"/>
      <c r="T5271" s="41"/>
      <c r="U5271" s="41"/>
      <c r="V5271" s="41"/>
      <c r="W5271" s="41"/>
      <c r="X5271" s="41"/>
      <c r="Y5271" s="43" t="str">
        <f t="shared" si="164"/>
        <v>COMP</v>
      </c>
      <c r="Z5271" s="43">
        <v>1380912</v>
      </c>
      <c r="AA5271" s="43">
        <f t="shared" si="165"/>
        <v>2413980</v>
      </c>
    </row>
    <row r="5272" spans="1:27" x14ac:dyDescent="0.3">
      <c r="A5272" s="43">
        <v>1376863</v>
      </c>
      <c r="B5272" s="43" t="s">
        <v>4716</v>
      </c>
      <c r="C5272" s="43" t="s">
        <v>1300</v>
      </c>
      <c r="D5272" s="41"/>
      <c r="E5272" s="43" t="s">
        <v>6263</v>
      </c>
      <c r="F5272" s="43" t="s">
        <v>30</v>
      </c>
      <c r="G5272" s="43">
        <v>45038</v>
      </c>
      <c r="H5272" s="41"/>
      <c r="I5272" s="41"/>
      <c r="J5272" s="43"/>
      <c r="K5272" s="41"/>
      <c r="L5272" s="41"/>
      <c r="M5272" s="41"/>
      <c r="N5272" s="41"/>
      <c r="O5272" s="41"/>
      <c r="P5272" s="41"/>
      <c r="Q5272" s="41"/>
      <c r="R5272" s="41"/>
      <c r="S5272" s="41"/>
      <c r="T5272" s="41"/>
      <c r="U5272" s="41"/>
      <c r="V5272" s="41"/>
      <c r="W5272" s="41"/>
      <c r="X5272" s="41"/>
      <c r="Y5272" s="43" t="str">
        <f t="shared" si="164"/>
        <v/>
      </c>
      <c r="Z5272" s="43">
        <v>1680542</v>
      </c>
      <c r="AA5272" s="43" t="e">
        <f t="shared" si="165"/>
        <v>#N/A</v>
      </c>
    </row>
    <row r="5273" spans="1:27" x14ac:dyDescent="0.3">
      <c r="A5273" s="43">
        <v>2344245</v>
      </c>
      <c r="B5273" s="43" t="s">
        <v>4718</v>
      </c>
      <c r="C5273" s="43" t="s">
        <v>4719</v>
      </c>
      <c r="D5273" s="41"/>
      <c r="E5273" s="43" t="s">
        <v>35</v>
      </c>
      <c r="F5273" s="43" t="s">
        <v>30</v>
      </c>
      <c r="G5273" s="43">
        <v>45009</v>
      </c>
      <c r="H5273" s="41"/>
      <c r="I5273" s="41"/>
      <c r="J5273" s="43"/>
      <c r="K5273" s="41"/>
      <c r="L5273" s="41"/>
      <c r="M5273" s="41"/>
      <c r="N5273" s="41"/>
      <c r="O5273" s="41"/>
      <c r="P5273" s="41"/>
      <c r="Q5273" s="41"/>
      <c r="R5273" s="41"/>
      <c r="S5273" s="41"/>
      <c r="T5273" s="41"/>
      <c r="U5273" s="41"/>
      <c r="V5273" s="41"/>
      <c r="W5273" s="41"/>
      <c r="X5273" s="41"/>
      <c r="Y5273" s="43" t="str">
        <f t="shared" si="164"/>
        <v/>
      </c>
      <c r="Z5273" s="43">
        <v>1978463</v>
      </c>
      <c r="AA5273" s="43" t="e">
        <f t="shared" si="165"/>
        <v>#N/A</v>
      </c>
    </row>
    <row r="5274" spans="1:27" x14ac:dyDescent="0.3">
      <c r="A5274" s="43">
        <v>2260450</v>
      </c>
      <c r="B5274" s="43" t="s">
        <v>4720</v>
      </c>
      <c r="C5274" s="43" t="s">
        <v>544</v>
      </c>
      <c r="D5274" s="41"/>
      <c r="E5274" s="43" t="s">
        <v>6263</v>
      </c>
      <c r="F5274" s="43" t="s">
        <v>30</v>
      </c>
      <c r="G5274" s="43">
        <v>28030</v>
      </c>
      <c r="H5274" s="41"/>
      <c r="I5274" s="41"/>
      <c r="J5274" s="43"/>
      <c r="K5274" s="41"/>
      <c r="L5274" s="41"/>
      <c r="M5274" s="41"/>
      <c r="N5274" s="41"/>
      <c r="O5274" s="41"/>
      <c r="P5274" s="41"/>
      <c r="Q5274" s="41"/>
      <c r="R5274" s="41"/>
      <c r="S5274" s="41"/>
      <c r="T5274" s="41"/>
      <c r="U5274" s="41"/>
      <c r="V5274" s="41"/>
      <c r="W5274" s="41"/>
      <c r="X5274" s="41"/>
      <c r="Y5274" s="43" t="str">
        <f t="shared" si="164"/>
        <v>COMP</v>
      </c>
      <c r="Z5274" s="43">
        <v>2156457</v>
      </c>
      <c r="AA5274" s="43">
        <f t="shared" si="165"/>
        <v>2260450</v>
      </c>
    </row>
    <row r="5275" spans="1:27" x14ac:dyDescent="0.3">
      <c r="A5275" s="43">
        <v>2334116</v>
      </c>
      <c r="B5275" s="43" t="s">
        <v>4721</v>
      </c>
      <c r="C5275" s="43" t="s">
        <v>2989</v>
      </c>
      <c r="D5275" s="41"/>
      <c r="E5275" s="43" t="s">
        <v>6263</v>
      </c>
      <c r="F5275" s="43" t="s">
        <v>30</v>
      </c>
      <c r="G5275" s="43">
        <v>45016</v>
      </c>
      <c r="H5275" s="41"/>
      <c r="I5275" s="41"/>
      <c r="J5275" s="43"/>
      <c r="K5275" s="41"/>
      <c r="L5275" s="41"/>
      <c r="M5275" s="41"/>
      <c r="N5275" s="41"/>
      <c r="O5275" s="41"/>
      <c r="P5275" s="41"/>
      <c r="Q5275" s="41"/>
      <c r="R5275" s="41"/>
      <c r="S5275" s="41"/>
      <c r="T5275" s="41"/>
      <c r="U5275" s="41"/>
      <c r="V5275" s="41"/>
      <c r="W5275" s="41"/>
      <c r="X5275" s="41"/>
      <c r="Y5275" s="43" t="str">
        <f t="shared" si="164"/>
        <v/>
      </c>
      <c r="Z5275" s="43">
        <v>2193315</v>
      </c>
      <c r="AA5275" s="43" t="e">
        <f t="shared" si="165"/>
        <v>#N/A</v>
      </c>
    </row>
    <row r="5276" spans="1:27" x14ac:dyDescent="0.3">
      <c r="A5276" s="43">
        <v>1563450</v>
      </c>
      <c r="B5276" s="43" t="s">
        <v>4722</v>
      </c>
      <c r="C5276" s="43" t="s">
        <v>3965</v>
      </c>
      <c r="D5276" s="41"/>
      <c r="E5276" s="43" t="s">
        <v>35</v>
      </c>
      <c r="F5276" s="43" t="s">
        <v>28</v>
      </c>
      <c r="G5276" s="43">
        <v>45016</v>
      </c>
      <c r="H5276" s="41"/>
      <c r="I5276" s="41"/>
      <c r="J5276" s="43"/>
      <c r="K5276" s="41"/>
      <c r="L5276" s="41"/>
      <c r="M5276" s="41"/>
      <c r="N5276" s="41"/>
      <c r="O5276" s="41"/>
      <c r="P5276" s="41"/>
      <c r="Q5276" s="41"/>
      <c r="R5276" s="41"/>
      <c r="S5276" s="41"/>
      <c r="T5276" s="41"/>
      <c r="U5276" s="41"/>
      <c r="V5276" s="41"/>
      <c r="W5276" s="41"/>
      <c r="X5276" s="41"/>
      <c r="Y5276" s="43" t="str">
        <f t="shared" si="164"/>
        <v>COMP</v>
      </c>
      <c r="Z5276" s="43">
        <v>2388405</v>
      </c>
      <c r="AA5276" s="43">
        <f t="shared" si="165"/>
        <v>1563450</v>
      </c>
    </row>
    <row r="5277" spans="1:27" x14ac:dyDescent="0.3">
      <c r="A5277" s="43">
        <v>1373016</v>
      </c>
      <c r="B5277" s="43" t="s">
        <v>4723</v>
      </c>
      <c r="C5277" s="43" t="s">
        <v>1135</v>
      </c>
      <c r="D5277" s="41"/>
      <c r="E5277" s="43" t="s">
        <v>6263</v>
      </c>
      <c r="F5277" s="43" t="s">
        <v>28</v>
      </c>
      <c r="G5277" s="43">
        <v>36024</v>
      </c>
      <c r="H5277" s="41"/>
      <c r="I5277" s="41"/>
      <c r="J5277" s="43"/>
      <c r="K5277" s="41"/>
      <c r="L5277" s="41"/>
      <c r="M5277" s="41"/>
      <c r="N5277" s="41"/>
      <c r="O5277" s="41"/>
      <c r="P5277" s="41"/>
      <c r="Q5277" s="41"/>
      <c r="R5277" s="41"/>
      <c r="S5277" s="41"/>
      <c r="T5277" s="41"/>
      <c r="U5277" s="41"/>
      <c r="V5277" s="41"/>
      <c r="W5277" s="41"/>
      <c r="X5277" s="41"/>
      <c r="Y5277" s="43" t="str">
        <f t="shared" si="164"/>
        <v/>
      </c>
      <c r="Z5277" s="43">
        <v>2417056</v>
      </c>
      <c r="AA5277" s="43" t="e">
        <f t="shared" si="165"/>
        <v>#N/A</v>
      </c>
    </row>
    <row r="5278" spans="1:27" x14ac:dyDescent="0.3">
      <c r="A5278" s="43">
        <v>2082705</v>
      </c>
      <c r="B5278" s="43" t="s">
        <v>4724</v>
      </c>
      <c r="C5278" s="43" t="s">
        <v>371</v>
      </c>
      <c r="D5278" s="41"/>
      <c r="E5278" s="43" t="s">
        <v>29</v>
      </c>
      <c r="F5278" s="43" t="s">
        <v>30</v>
      </c>
      <c r="G5278" s="43">
        <v>41034</v>
      </c>
      <c r="H5278" s="41"/>
      <c r="I5278" s="41"/>
      <c r="J5278" s="43"/>
      <c r="K5278" s="41"/>
      <c r="L5278" s="41"/>
      <c r="M5278" s="41"/>
      <c r="N5278" s="41"/>
      <c r="O5278" s="41"/>
      <c r="P5278" s="41"/>
      <c r="Q5278" s="41"/>
      <c r="R5278" s="41"/>
      <c r="S5278" s="41"/>
      <c r="T5278" s="41"/>
      <c r="U5278" s="41"/>
      <c r="V5278" s="41"/>
      <c r="W5278" s="41"/>
      <c r="X5278" s="41"/>
      <c r="Y5278" s="43" t="str">
        <f t="shared" si="164"/>
        <v/>
      </c>
      <c r="Z5278" s="43">
        <v>2287161</v>
      </c>
      <c r="AA5278" s="43" t="e">
        <f t="shared" si="165"/>
        <v>#N/A</v>
      </c>
    </row>
    <row r="5279" spans="1:27" x14ac:dyDescent="0.3">
      <c r="A5279" s="43">
        <v>435262</v>
      </c>
      <c r="B5279" s="43" t="s">
        <v>4725</v>
      </c>
      <c r="C5279" s="43" t="s">
        <v>1145</v>
      </c>
      <c r="D5279" s="41"/>
      <c r="E5279" s="43" t="s">
        <v>6263</v>
      </c>
      <c r="F5279" s="43" t="s">
        <v>30</v>
      </c>
      <c r="G5279" s="43">
        <v>41012</v>
      </c>
      <c r="H5279" s="41"/>
      <c r="I5279" s="41"/>
      <c r="J5279" s="43"/>
      <c r="K5279" s="41"/>
      <c r="L5279" s="41"/>
      <c r="M5279" s="41"/>
      <c r="N5279" s="41"/>
      <c r="O5279" s="41"/>
      <c r="P5279" s="41"/>
      <c r="Q5279" s="41"/>
      <c r="R5279" s="41"/>
      <c r="S5279" s="41"/>
      <c r="T5279" s="41"/>
      <c r="U5279" s="41"/>
      <c r="V5279" s="41"/>
      <c r="W5279" s="41"/>
      <c r="X5279" s="41"/>
      <c r="Y5279" s="43" t="str">
        <f t="shared" si="164"/>
        <v>COMP</v>
      </c>
      <c r="Z5279" s="43">
        <v>2325657</v>
      </c>
      <c r="AA5279" s="43">
        <f t="shared" si="165"/>
        <v>435262</v>
      </c>
    </row>
    <row r="5280" spans="1:27" x14ac:dyDescent="0.3">
      <c r="A5280" s="43">
        <v>2275828</v>
      </c>
      <c r="B5280" s="43" t="s">
        <v>4726</v>
      </c>
      <c r="C5280" s="43" t="s">
        <v>414</v>
      </c>
      <c r="D5280" s="41"/>
      <c r="E5280" s="43" t="s">
        <v>6263</v>
      </c>
      <c r="F5280" s="43" t="s">
        <v>30</v>
      </c>
      <c r="G5280" s="43">
        <v>45044</v>
      </c>
      <c r="H5280" s="41"/>
      <c r="I5280" s="41"/>
      <c r="J5280" s="43"/>
      <c r="K5280" s="41"/>
      <c r="L5280" s="41"/>
      <c r="M5280" s="41"/>
      <c r="N5280" s="41"/>
      <c r="O5280" s="41"/>
      <c r="P5280" s="41"/>
      <c r="Q5280" s="41"/>
      <c r="R5280" s="41"/>
      <c r="S5280" s="41"/>
      <c r="T5280" s="41"/>
      <c r="U5280" s="41"/>
      <c r="V5280" s="41"/>
      <c r="W5280" s="41"/>
      <c r="X5280" s="41"/>
      <c r="Y5280" s="43" t="str">
        <f t="shared" si="164"/>
        <v/>
      </c>
      <c r="Z5280" s="43">
        <v>1667218</v>
      </c>
      <c r="AA5280" s="43" t="e">
        <f t="shared" si="165"/>
        <v>#N/A</v>
      </c>
    </row>
    <row r="5281" spans="1:27" x14ac:dyDescent="0.3">
      <c r="A5281" s="43">
        <v>1954581</v>
      </c>
      <c r="B5281" s="43" t="s">
        <v>4727</v>
      </c>
      <c r="C5281" s="43" t="s">
        <v>287</v>
      </c>
      <c r="D5281" s="41"/>
      <c r="E5281" s="43" t="s">
        <v>6263</v>
      </c>
      <c r="F5281" s="43" t="s">
        <v>28</v>
      </c>
      <c r="G5281" s="43">
        <v>41027</v>
      </c>
      <c r="H5281" s="41"/>
      <c r="I5281" s="41"/>
      <c r="J5281" s="43"/>
      <c r="K5281" s="41"/>
      <c r="L5281" s="41"/>
      <c r="M5281" s="41"/>
      <c r="N5281" s="41"/>
      <c r="O5281" s="41"/>
      <c r="P5281" s="41"/>
      <c r="Q5281" s="41"/>
      <c r="R5281" s="41"/>
      <c r="S5281" s="41"/>
      <c r="T5281" s="41"/>
      <c r="U5281" s="41"/>
      <c r="V5281" s="41"/>
      <c r="W5281" s="41"/>
      <c r="X5281" s="41"/>
      <c r="Y5281" s="43" t="str">
        <f t="shared" si="164"/>
        <v/>
      </c>
      <c r="Z5281" s="43">
        <v>702865</v>
      </c>
      <c r="AA5281" s="43" t="e">
        <f t="shared" si="165"/>
        <v>#N/A</v>
      </c>
    </row>
    <row r="5282" spans="1:27" x14ac:dyDescent="0.3">
      <c r="A5282" s="43">
        <v>808683</v>
      </c>
      <c r="B5282" s="43" t="s">
        <v>6299</v>
      </c>
      <c r="C5282" s="43" t="s">
        <v>6300</v>
      </c>
      <c r="D5282" s="41"/>
      <c r="E5282" s="43" t="s">
        <v>29</v>
      </c>
      <c r="F5282" s="43" t="s">
        <v>28</v>
      </c>
      <c r="G5282" s="43">
        <v>41003</v>
      </c>
      <c r="H5282" s="41"/>
      <c r="I5282" s="41"/>
      <c r="J5282" s="43"/>
      <c r="K5282" s="41"/>
      <c r="L5282" s="41"/>
      <c r="M5282" s="41"/>
      <c r="N5282" s="41"/>
      <c r="O5282" s="41"/>
      <c r="P5282" s="41"/>
      <c r="Q5282" s="41"/>
      <c r="R5282" s="41"/>
      <c r="S5282" s="41"/>
      <c r="T5282" s="41"/>
      <c r="U5282" s="41"/>
      <c r="V5282" s="41"/>
      <c r="W5282" s="41"/>
      <c r="X5282" s="41"/>
      <c r="Y5282" s="43" t="str">
        <f t="shared" si="164"/>
        <v>COMP</v>
      </c>
      <c r="Z5282" s="43">
        <v>2421658</v>
      </c>
      <c r="AA5282" s="43">
        <f t="shared" si="165"/>
        <v>808683</v>
      </c>
    </row>
    <row r="5283" spans="1:27" x14ac:dyDescent="0.3">
      <c r="A5283" s="43">
        <v>2218741</v>
      </c>
      <c r="B5283" s="43" t="s">
        <v>4728</v>
      </c>
      <c r="C5283" s="43" t="s">
        <v>4729</v>
      </c>
      <c r="D5283" s="41"/>
      <c r="E5283" s="43" t="s">
        <v>35</v>
      </c>
      <c r="F5283" s="43" t="s">
        <v>28</v>
      </c>
      <c r="G5283" s="43">
        <v>45003</v>
      </c>
      <c r="H5283" s="41"/>
      <c r="I5283" s="41"/>
      <c r="J5283" s="43"/>
      <c r="K5283" s="41"/>
      <c r="L5283" s="41"/>
      <c r="M5283" s="41"/>
      <c r="N5283" s="41"/>
      <c r="O5283" s="41"/>
      <c r="P5283" s="41"/>
      <c r="Q5283" s="41"/>
      <c r="R5283" s="41"/>
      <c r="S5283" s="41"/>
      <c r="T5283" s="41"/>
      <c r="U5283" s="41"/>
      <c r="V5283" s="41"/>
      <c r="W5283" s="41"/>
      <c r="X5283" s="41"/>
      <c r="Y5283" s="43" t="str">
        <f t="shared" si="164"/>
        <v>COMP</v>
      </c>
      <c r="Z5283" s="43">
        <v>2227742</v>
      </c>
      <c r="AA5283" s="43">
        <f t="shared" si="165"/>
        <v>2218741</v>
      </c>
    </row>
    <row r="5284" spans="1:27" x14ac:dyDescent="0.3">
      <c r="A5284" s="43">
        <v>1711102</v>
      </c>
      <c r="B5284" s="43" t="s">
        <v>4730</v>
      </c>
      <c r="C5284" s="43" t="s">
        <v>330</v>
      </c>
      <c r="D5284" s="41"/>
      <c r="E5284" s="43" t="s">
        <v>6263</v>
      </c>
      <c r="F5284" s="43" t="s">
        <v>28</v>
      </c>
      <c r="G5284" s="43">
        <v>41026</v>
      </c>
      <c r="H5284" s="41"/>
      <c r="I5284" s="41"/>
      <c r="J5284" s="43"/>
      <c r="K5284" s="41"/>
      <c r="L5284" s="41"/>
      <c r="M5284" s="41"/>
      <c r="N5284" s="41"/>
      <c r="O5284" s="41"/>
      <c r="P5284" s="41"/>
      <c r="Q5284" s="41"/>
      <c r="R5284" s="41"/>
      <c r="S5284" s="41"/>
      <c r="T5284" s="41"/>
      <c r="U5284" s="41"/>
      <c r="V5284" s="41"/>
      <c r="W5284" s="41"/>
      <c r="X5284" s="41"/>
      <c r="Y5284" s="43" t="str">
        <f t="shared" si="164"/>
        <v/>
      </c>
      <c r="Z5284" s="43">
        <v>1657498</v>
      </c>
      <c r="AA5284" s="43" t="e">
        <f t="shared" si="165"/>
        <v>#N/A</v>
      </c>
    </row>
    <row r="5285" spans="1:27" x14ac:dyDescent="0.3">
      <c r="A5285" s="43">
        <v>1948439</v>
      </c>
      <c r="B5285" s="43" t="s">
        <v>6301</v>
      </c>
      <c r="C5285" s="43" t="s">
        <v>6302</v>
      </c>
      <c r="D5285" s="41"/>
      <c r="E5285" s="43" t="s">
        <v>35</v>
      </c>
      <c r="F5285" s="43" t="s">
        <v>30</v>
      </c>
      <c r="G5285" s="43">
        <v>45003</v>
      </c>
      <c r="H5285" s="41"/>
      <c r="I5285" s="41"/>
      <c r="J5285" s="43"/>
      <c r="K5285" s="41"/>
      <c r="L5285" s="41"/>
      <c r="M5285" s="41"/>
      <c r="N5285" s="41"/>
      <c r="O5285" s="41"/>
      <c r="P5285" s="41"/>
      <c r="Q5285" s="41"/>
      <c r="R5285" s="41"/>
      <c r="S5285" s="41"/>
      <c r="T5285" s="41"/>
      <c r="U5285" s="41"/>
      <c r="V5285" s="41"/>
      <c r="W5285" s="41"/>
      <c r="X5285" s="41"/>
      <c r="Y5285" s="43" t="str">
        <f t="shared" si="164"/>
        <v>COMP</v>
      </c>
      <c r="Z5285" s="43">
        <v>1051474</v>
      </c>
      <c r="AA5285" s="43">
        <f t="shared" si="165"/>
        <v>1948439</v>
      </c>
    </row>
    <row r="5286" spans="1:27" x14ac:dyDescent="0.3">
      <c r="A5286" s="43">
        <v>1644986</v>
      </c>
      <c r="B5286" s="43" t="s">
        <v>4731</v>
      </c>
      <c r="C5286" s="43" t="s">
        <v>248</v>
      </c>
      <c r="D5286" s="41"/>
      <c r="E5286" s="43" t="s">
        <v>6263</v>
      </c>
      <c r="F5286" s="43" t="s">
        <v>30</v>
      </c>
      <c r="G5286" s="43">
        <v>37046</v>
      </c>
      <c r="H5286" s="41"/>
      <c r="I5286" s="41"/>
      <c r="J5286" s="43"/>
      <c r="K5286" s="41"/>
      <c r="L5286" s="41"/>
      <c r="M5286" s="41"/>
      <c r="N5286" s="41"/>
      <c r="O5286" s="41"/>
      <c r="P5286" s="41"/>
      <c r="Q5286" s="41"/>
      <c r="R5286" s="41"/>
      <c r="S5286" s="41"/>
      <c r="T5286" s="41"/>
      <c r="U5286" s="41"/>
      <c r="V5286" s="41"/>
      <c r="W5286" s="41"/>
      <c r="X5286" s="41"/>
      <c r="Y5286" s="43" t="str">
        <f t="shared" si="164"/>
        <v/>
      </c>
      <c r="Z5286" s="43">
        <v>1966726</v>
      </c>
      <c r="AA5286" s="43" t="e">
        <f t="shared" si="165"/>
        <v>#N/A</v>
      </c>
    </row>
    <row r="5287" spans="1:27" x14ac:dyDescent="0.3">
      <c r="A5287" s="43">
        <v>2344530</v>
      </c>
      <c r="B5287" s="43" t="s">
        <v>4732</v>
      </c>
      <c r="C5287" s="43" t="s">
        <v>4733</v>
      </c>
      <c r="D5287" s="41"/>
      <c r="E5287" s="43" t="s">
        <v>6263</v>
      </c>
      <c r="F5287" s="43" t="s">
        <v>30</v>
      </c>
      <c r="G5287" s="43">
        <v>37015</v>
      </c>
      <c r="H5287" s="41"/>
      <c r="I5287" s="41"/>
      <c r="J5287" s="43"/>
      <c r="K5287" s="41"/>
      <c r="L5287" s="41"/>
      <c r="M5287" s="41"/>
      <c r="N5287" s="41"/>
      <c r="O5287" s="41"/>
      <c r="P5287" s="41"/>
      <c r="Q5287" s="41"/>
      <c r="R5287" s="41"/>
      <c r="S5287" s="41"/>
      <c r="T5287" s="41"/>
      <c r="U5287" s="41"/>
      <c r="V5287" s="41"/>
      <c r="W5287" s="41"/>
      <c r="X5287" s="41"/>
      <c r="Y5287" s="43" t="str">
        <f t="shared" si="164"/>
        <v/>
      </c>
      <c r="Z5287" s="43">
        <v>2375263</v>
      </c>
      <c r="AA5287" s="43" t="e">
        <f t="shared" si="165"/>
        <v>#N/A</v>
      </c>
    </row>
    <row r="5288" spans="1:27" x14ac:dyDescent="0.3">
      <c r="A5288" s="43">
        <v>386869</v>
      </c>
      <c r="B5288" s="43" t="s">
        <v>4734</v>
      </c>
      <c r="C5288" s="43" t="s">
        <v>193</v>
      </c>
      <c r="D5288" s="41"/>
      <c r="E5288" s="43" t="s">
        <v>6263</v>
      </c>
      <c r="F5288" s="43" t="s">
        <v>28</v>
      </c>
      <c r="G5288" s="43">
        <v>41003</v>
      </c>
      <c r="H5288" s="41"/>
      <c r="I5288" s="41"/>
      <c r="J5288" s="43"/>
      <c r="K5288" s="41"/>
      <c r="L5288" s="41"/>
      <c r="M5288" s="41"/>
      <c r="N5288" s="41"/>
      <c r="O5288" s="41"/>
      <c r="P5288" s="41"/>
      <c r="Q5288" s="41"/>
      <c r="R5288" s="41"/>
      <c r="S5288" s="41"/>
      <c r="T5288" s="41"/>
      <c r="U5288" s="41"/>
      <c r="V5288" s="41"/>
      <c r="W5288" s="41"/>
      <c r="X5288" s="41"/>
      <c r="Y5288" s="43" t="str">
        <f t="shared" si="164"/>
        <v/>
      </c>
      <c r="Z5288" s="43">
        <v>2366001</v>
      </c>
      <c r="AA5288" s="43" t="e">
        <f t="shared" si="165"/>
        <v>#N/A</v>
      </c>
    </row>
    <row r="5289" spans="1:27" x14ac:dyDescent="0.3">
      <c r="A5289" s="43">
        <v>1994595</v>
      </c>
      <c r="B5289" s="43" t="s">
        <v>4734</v>
      </c>
      <c r="C5289" s="43" t="s">
        <v>4735</v>
      </c>
      <c r="D5289" s="41"/>
      <c r="E5289" s="43" t="s">
        <v>35</v>
      </c>
      <c r="F5289" s="43" t="s">
        <v>30</v>
      </c>
      <c r="G5289" s="43">
        <v>41003</v>
      </c>
      <c r="H5289" s="41"/>
      <c r="I5289" s="41"/>
      <c r="J5289" s="43"/>
      <c r="K5289" s="41"/>
      <c r="L5289" s="41"/>
      <c r="M5289" s="41"/>
      <c r="N5289" s="41"/>
      <c r="O5289" s="41"/>
      <c r="P5289" s="41"/>
      <c r="Q5289" s="41"/>
      <c r="R5289" s="41"/>
      <c r="S5289" s="41"/>
      <c r="T5289" s="41"/>
      <c r="U5289" s="41"/>
      <c r="V5289" s="41"/>
      <c r="W5289" s="41"/>
      <c r="X5289" s="41"/>
      <c r="Y5289" s="43" t="str">
        <f t="shared" si="164"/>
        <v>COMP</v>
      </c>
      <c r="Z5289" s="43">
        <v>1457456</v>
      </c>
      <c r="AA5289" s="43">
        <f t="shared" si="165"/>
        <v>1994595</v>
      </c>
    </row>
    <row r="5290" spans="1:27" x14ac:dyDescent="0.3">
      <c r="A5290" s="43">
        <v>2332245</v>
      </c>
      <c r="B5290" s="43" t="s">
        <v>4736</v>
      </c>
      <c r="C5290" s="43" t="s">
        <v>4737</v>
      </c>
      <c r="D5290" s="41"/>
      <c r="E5290" s="43" t="s">
        <v>6263</v>
      </c>
      <c r="F5290" s="43" t="s">
        <v>30</v>
      </c>
      <c r="G5290" s="43">
        <v>45008</v>
      </c>
      <c r="H5290" s="41"/>
      <c r="I5290" s="41"/>
      <c r="J5290" s="43"/>
      <c r="K5290" s="41"/>
      <c r="L5290" s="41"/>
      <c r="M5290" s="41"/>
      <c r="N5290" s="41"/>
      <c r="O5290" s="41"/>
      <c r="P5290" s="41"/>
      <c r="Q5290" s="41"/>
      <c r="R5290" s="41"/>
      <c r="S5290" s="41"/>
      <c r="T5290" s="41"/>
      <c r="U5290" s="41"/>
      <c r="V5290" s="41"/>
      <c r="W5290" s="41"/>
      <c r="X5290" s="41"/>
      <c r="Y5290" s="43" t="str">
        <f t="shared" si="164"/>
        <v/>
      </c>
      <c r="Z5290" s="43">
        <v>1420405</v>
      </c>
      <c r="AA5290" s="43" t="e">
        <f t="shared" si="165"/>
        <v>#N/A</v>
      </c>
    </row>
    <row r="5291" spans="1:27" x14ac:dyDescent="0.3">
      <c r="A5291" s="43">
        <v>1922039</v>
      </c>
      <c r="B5291" s="43" t="s">
        <v>4738</v>
      </c>
      <c r="C5291" s="43" t="s">
        <v>436</v>
      </c>
      <c r="D5291" s="41"/>
      <c r="E5291" s="43" t="s">
        <v>6263</v>
      </c>
      <c r="F5291" s="43" t="s">
        <v>28</v>
      </c>
      <c r="G5291" s="43">
        <v>28035</v>
      </c>
      <c r="H5291" s="41"/>
      <c r="I5291" s="41"/>
      <c r="J5291" s="43"/>
      <c r="K5291" s="41"/>
      <c r="L5291" s="41"/>
      <c r="M5291" s="41"/>
      <c r="N5291" s="41"/>
      <c r="O5291" s="41"/>
      <c r="P5291" s="41"/>
      <c r="Q5291" s="41"/>
      <c r="R5291" s="41"/>
      <c r="S5291" s="41"/>
      <c r="T5291" s="41"/>
      <c r="U5291" s="41"/>
      <c r="V5291" s="41"/>
      <c r="W5291" s="41"/>
      <c r="X5291" s="41"/>
      <c r="Y5291" s="43" t="str">
        <f t="shared" si="164"/>
        <v>COMP</v>
      </c>
      <c r="Z5291" s="43">
        <v>2208641</v>
      </c>
      <c r="AA5291" s="43">
        <f t="shared" si="165"/>
        <v>1922039</v>
      </c>
    </row>
    <row r="5292" spans="1:27" x14ac:dyDescent="0.3">
      <c r="A5292" s="43">
        <v>1705833</v>
      </c>
      <c r="B5292" s="43" t="s">
        <v>4739</v>
      </c>
      <c r="C5292" s="43" t="s">
        <v>1109</v>
      </c>
      <c r="D5292" s="41"/>
      <c r="E5292" s="43" t="s">
        <v>35</v>
      </c>
      <c r="F5292" s="43" t="s">
        <v>28</v>
      </c>
      <c r="G5292" s="43">
        <v>28009</v>
      </c>
      <c r="H5292" s="41"/>
      <c r="I5292" s="41"/>
      <c r="J5292" s="43"/>
      <c r="K5292" s="41"/>
      <c r="L5292" s="41"/>
      <c r="M5292" s="41"/>
      <c r="N5292" s="41"/>
      <c r="O5292" s="41"/>
      <c r="P5292" s="41"/>
      <c r="Q5292" s="41"/>
      <c r="R5292" s="41"/>
      <c r="S5292" s="41"/>
      <c r="T5292" s="41"/>
      <c r="U5292" s="41"/>
      <c r="V5292" s="41"/>
      <c r="W5292" s="41"/>
      <c r="X5292" s="41"/>
      <c r="Y5292" s="43" t="str">
        <f t="shared" si="164"/>
        <v>COMP</v>
      </c>
      <c r="Z5292" s="43">
        <v>210289</v>
      </c>
      <c r="AA5292" s="43">
        <f t="shared" si="165"/>
        <v>1705833</v>
      </c>
    </row>
    <row r="5293" spans="1:27" x14ac:dyDescent="0.3">
      <c r="A5293" s="43">
        <v>1412483</v>
      </c>
      <c r="B5293" s="43" t="s">
        <v>6303</v>
      </c>
      <c r="C5293" s="43" t="s">
        <v>6304</v>
      </c>
      <c r="D5293" s="41"/>
      <c r="E5293" s="43" t="s">
        <v>29</v>
      </c>
      <c r="F5293" s="43" t="s">
        <v>28</v>
      </c>
      <c r="G5293" s="43">
        <v>28037</v>
      </c>
      <c r="H5293" s="41"/>
      <c r="I5293" s="41"/>
      <c r="J5293" s="43"/>
      <c r="K5293" s="41"/>
      <c r="L5293" s="41"/>
      <c r="M5293" s="41"/>
      <c r="N5293" s="41"/>
      <c r="O5293" s="41"/>
      <c r="P5293" s="41"/>
      <c r="Q5293" s="41"/>
      <c r="R5293" s="41"/>
      <c r="S5293" s="41"/>
      <c r="T5293" s="41"/>
      <c r="U5293" s="41"/>
      <c r="V5293" s="41"/>
      <c r="W5293" s="41"/>
      <c r="X5293" s="41"/>
      <c r="Y5293" s="43" t="str">
        <f t="shared" si="164"/>
        <v>COMP</v>
      </c>
      <c r="Z5293" s="43">
        <v>1043507</v>
      </c>
      <c r="AA5293" s="43">
        <f t="shared" si="165"/>
        <v>1412483</v>
      </c>
    </row>
    <row r="5294" spans="1:27" x14ac:dyDescent="0.3">
      <c r="A5294" s="43">
        <v>445663</v>
      </c>
      <c r="B5294" s="43" t="s">
        <v>4740</v>
      </c>
      <c r="C5294" s="43" t="s">
        <v>520</v>
      </c>
      <c r="D5294" s="41"/>
      <c r="E5294" s="43" t="s">
        <v>6263</v>
      </c>
      <c r="F5294" s="43" t="s">
        <v>30</v>
      </c>
      <c r="G5294" s="43">
        <v>45052</v>
      </c>
      <c r="H5294" s="41"/>
      <c r="I5294" s="41"/>
      <c r="J5294" s="43"/>
      <c r="K5294" s="41"/>
      <c r="L5294" s="41"/>
      <c r="M5294" s="41"/>
      <c r="N5294" s="41"/>
      <c r="O5294" s="41"/>
      <c r="P5294" s="41"/>
      <c r="Q5294" s="41"/>
      <c r="R5294" s="41"/>
      <c r="S5294" s="41"/>
      <c r="T5294" s="41"/>
      <c r="U5294" s="41"/>
      <c r="V5294" s="41"/>
      <c r="W5294" s="41"/>
      <c r="X5294" s="41"/>
      <c r="Y5294" s="43" t="str">
        <f t="shared" si="164"/>
        <v/>
      </c>
      <c r="Z5294" s="43">
        <v>740985</v>
      </c>
      <c r="AA5294" s="43" t="e">
        <f t="shared" si="165"/>
        <v>#N/A</v>
      </c>
    </row>
    <row r="5295" spans="1:27" x14ac:dyDescent="0.3">
      <c r="A5295" s="43">
        <v>2140987</v>
      </c>
      <c r="B5295" s="43" t="s">
        <v>4740</v>
      </c>
      <c r="C5295" s="43" t="s">
        <v>936</v>
      </c>
      <c r="D5295" s="41"/>
      <c r="E5295" s="43" t="s">
        <v>29</v>
      </c>
      <c r="F5295" s="43" t="s">
        <v>30</v>
      </c>
      <c r="G5295" s="43">
        <v>45045</v>
      </c>
      <c r="H5295" s="41"/>
      <c r="I5295" s="41"/>
      <c r="J5295" s="43"/>
      <c r="K5295" s="41"/>
      <c r="L5295" s="41"/>
      <c r="M5295" s="41"/>
      <c r="N5295" s="41"/>
      <c r="O5295" s="41"/>
      <c r="P5295" s="41"/>
      <c r="Q5295" s="41"/>
      <c r="R5295" s="41"/>
      <c r="S5295" s="41"/>
      <c r="T5295" s="41"/>
      <c r="U5295" s="41"/>
      <c r="V5295" s="41"/>
      <c r="W5295" s="41"/>
      <c r="X5295" s="41"/>
      <c r="Y5295" s="43" t="str">
        <f t="shared" si="164"/>
        <v>COMP</v>
      </c>
      <c r="Z5295" s="43">
        <v>1173437</v>
      </c>
      <c r="AA5295" s="43">
        <f t="shared" si="165"/>
        <v>2140987</v>
      </c>
    </row>
    <row r="5296" spans="1:27" x14ac:dyDescent="0.3">
      <c r="A5296" s="43">
        <v>1058473</v>
      </c>
      <c r="B5296" s="43" t="s">
        <v>4741</v>
      </c>
      <c r="C5296" s="43" t="s">
        <v>287</v>
      </c>
      <c r="D5296" s="41"/>
      <c r="E5296" s="43" t="s">
        <v>6263</v>
      </c>
      <c r="F5296" s="43" t="s">
        <v>28</v>
      </c>
      <c r="G5296" s="43">
        <v>45053</v>
      </c>
      <c r="H5296" s="41"/>
      <c r="I5296" s="41"/>
      <c r="J5296" s="43"/>
      <c r="K5296" s="41"/>
      <c r="L5296" s="41"/>
      <c r="M5296" s="41"/>
      <c r="N5296" s="41"/>
      <c r="O5296" s="41"/>
      <c r="P5296" s="41"/>
      <c r="Q5296" s="41"/>
      <c r="R5296" s="41"/>
      <c r="S5296" s="41"/>
      <c r="T5296" s="41"/>
      <c r="U5296" s="41"/>
      <c r="V5296" s="41"/>
      <c r="W5296" s="41"/>
      <c r="X5296" s="41"/>
      <c r="Y5296" s="43" t="str">
        <f t="shared" si="164"/>
        <v>COMP</v>
      </c>
      <c r="Z5296" s="43">
        <v>454855</v>
      </c>
      <c r="AA5296" s="43">
        <f t="shared" si="165"/>
        <v>1058473</v>
      </c>
    </row>
    <row r="5297" spans="1:27" x14ac:dyDescent="0.3">
      <c r="A5297" s="43">
        <v>1504784</v>
      </c>
      <c r="B5297" s="43" t="s">
        <v>4742</v>
      </c>
      <c r="C5297" s="43" t="s">
        <v>437</v>
      </c>
      <c r="D5297" s="41"/>
      <c r="E5297" s="43" t="s">
        <v>6263</v>
      </c>
      <c r="F5297" s="43" t="s">
        <v>28</v>
      </c>
      <c r="G5297" s="43">
        <v>45045</v>
      </c>
      <c r="H5297" s="41"/>
      <c r="I5297" s="41"/>
      <c r="J5297" s="43"/>
      <c r="K5297" s="41"/>
      <c r="L5297" s="41"/>
      <c r="M5297" s="41"/>
      <c r="N5297" s="41"/>
      <c r="O5297" s="41"/>
      <c r="P5297" s="41"/>
      <c r="Q5297" s="41"/>
      <c r="R5297" s="41"/>
      <c r="S5297" s="41"/>
      <c r="T5297" s="41"/>
      <c r="U5297" s="41"/>
      <c r="V5297" s="41"/>
      <c r="W5297" s="41"/>
      <c r="X5297" s="41"/>
      <c r="Y5297" s="43" t="str">
        <f t="shared" si="164"/>
        <v/>
      </c>
      <c r="Z5297" s="43">
        <v>1691538</v>
      </c>
      <c r="AA5297" s="43" t="e">
        <f t="shared" si="165"/>
        <v>#N/A</v>
      </c>
    </row>
    <row r="5298" spans="1:27" x14ac:dyDescent="0.3">
      <c r="A5298" s="43">
        <v>2338253</v>
      </c>
      <c r="B5298" s="43" t="s">
        <v>4743</v>
      </c>
      <c r="C5298" s="43" t="s">
        <v>6285</v>
      </c>
      <c r="D5298" s="41"/>
      <c r="E5298" s="43" t="s">
        <v>29</v>
      </c>
      <c r="F5298" s="43" t="s">
        <v>28</v>
      </c>
      <c r="G5298" s="43">
        <v>45050</v>
      </c>
      <c r="H5298" s="41"/>
      <c r="I5298" s="41"/>
      <c r="J5298" s="43"/>
      <c r="K5298" s="41"/>
      <c r="L5298" s="41"/>
      <c r="M5298" s="41"/>
      <c r="N5298" s="41"/>
      <c r="O5298" s="41"/>
      <c r="P5298" s="41"/>
      <c r="Q5298" s="41"/>
      <c r="R5298" s="41"/>
      <c r="S5298" s="41"/>
      <c r="T5298" s="41"/>
      <c r="U5298" s="41"/>
      <c r="V5298" s="41"/>
      <c r="W5298" s="41"/>
      <c r="X5298" s="41"/>
      <c r="Y5298" s="43" t="str">
        <f t="shared" si="164"/>
        <v>COMP</v>
      </c>
      <c r="Z5298" s="43">
        <v>2412788</v>
      </c>
      <c r="AA5298" s="43">
        <f t="shared" si="165"/>
        <v>2338253</v>
      </c>
    </row>
    <row r="5299" spans="1:27" x14ac:dyDescent="0.3">
      <c r="A5299" s="43">
        <v>2029743</v>
      </c>
      <c r="B5299" s="43" t="s">
        <v>4744</v>
      </c>
      <c r="C5299" s="43" t="s">
        <v>4745</v>
      </c>
      <c r="D5299" s="41"/>
      <c r="E5299" s="43" t="s">
        <v>6263</v>
      </c>
      <c r="F5299" s="43" t="s">
        <v>30</v>
      </c>
      <c r="G5299" s="43">
        <v>28041</v>
      </c>
      <c r="H5299" s="41"/>
      <c r="I5299" s="41"/>
      <c r="J5299" s="43"/>
      <c r="K5299" s="41"/>
      <c r="L5299" s="41"/>
      <c r="M5299" s="41"/>
      <c r="N5299" s="41"/>
      <c r="O5299" s="41"/>
      <c r="P5299" s="41"/>
      <c r="Q5299" s="41"/>
      <c r="R5299" s="41"/>
      <c r="S5299" s="41"/>
      <c r="T5299" s="41"/>
      <c r="U5299" s="41"/>
      <c r="V5299" s="41"/>
      <c r="W5299" s="41"/>
      <c r="X5299" s="41"/>
      <c r="Y5299" s="43" t="str">
        <f t="shared" si="164"/>
        <v/>
      </c>
      <c r="Z5299" s="43">
        <v>2347032</v>
      </c>
      <c r="AA5299" s="43" t="e">
        <f t="shared" si="165"/>
        <v>#N/A</v>
      </c>
    </row>
    <row r="5300" spans="1:27" x14ac:dyDescent="0.3">
      <c r="A5300" s="43">
        <v>454700</v>
      </c>
      <c r="B5300" s="43" t="s">
        <v>4746</v>
      </c>
      <c r="C5300" s="43" t="s">
        <v>495</v>
      </c>
      <c r="D5300" s="41"/>
      <c r="E5300" s="43" t="s">
        <v>29</v>
      </c>
      <c r="F5300" s="43" t="s">
        <v>30</v>
      </c>
      <c r="G5300" s="43">
        <v>37023</v>
      </c>
      <c r="H5300" s="41"/>
      <c r="I5300" s="41"/>
      <c r="J5300" s="43"/>
      <c r="K5300" s="41"/>
      <c r="L5300" s="41"/>
      <c r="M5300" s="41"/>
      <c r="N5300" s="41"/>
      <c r="O5300" s="41"/>
      <c r="P5300" s="41"/>
      <c r="Q5300" s="41"/>
      <c r="R5300" s="41"/>
      <c r="S5300" s="41"/>
      <c r="T5300" s="41"/>
      <c r="U5300" s="41"/>
      <c r="V5300" s="41"/>
      <c r="W5300" s="41"/>
      <c r="X5300" s="41"/>
      <c r="Y5300" s="43" t="str">
        <f t="shared" si="164"/>
        <v>COMP</v>
      </c>
      <c r="Z5300" s="43">
        <v>825547</v>
      </c>
      <c r="AA5300" s="43">
        <f t="shared" si="165"/>
        <v>454700</v>
      </c>
    </row>
    <row r="5301" spans="1:27" x14ac:dyDescent="0.3">
      <c r="A5301" s="43">
        <v>1495051</v>
      </c>
      <c r="B5301" s="43" t="s">
        <v>4747</v>
      </c>
      <c r="C5301" s="43" t="s">
        <v>223</v>
      </c>
      <c r="D5301" s="41"/>
      <c r="E5301" s="43" t="s">
        <v>6263</v>
      </c>
      <c r="F5301" s="43" t="s">
        <v>28</v>
      </c>
      <c r="G5301" s="43">
        <v>37021</v>
      </c>
      <c r="H5301" s="41"/>
      <c r="I5301" s="41"/>
      <c r="J5301" s="43"/>
      <c r="K5301" s="41"/>
      <c r="L5301" s="41"/>
      <c r="M5301" s="41"/>
      <c r="N5301" s="41"/>
      <c r="O5301" s="41"/>
      <c r="P5301" s="41"/>
      <c r="Q5301" s="41"/>
      <c r="R5301" s="41"/>
      <c r="S5301" s="41"/>
      <c r="T5301" s="41"/>
      <c r="U5301" s="41"/>
      <c r="V5301" s="41"/>
      <c r="W5301" s="41"/>
      <c r="X5301" s="41"/>
      <c r="Y5301" s="43" t="str">
        <f t="shared" si="164"/>
        <v>COMP</v>
      </c>
      <c r="Z5301" s="43">
        <v>2341969</v>
      </c>
      <c r="AA5301" s="43">
        <f t="shared" si="165"/>
        <v>1495051</v>
      </c>
    </row>
    <row r="5302" spans="1:27" x14ac:dyDescent="0.3">
      <c r="A5302" s="43">
        <v>1463926</v>
      </c>
      <c r="B5302" s="43" t="s">
        <v>4747</v>
      </c>
      <c r="C5302" s="43" t="s">
        <v>612</v>
      </c>
      <c r="D5302" s="41"/>
      <c r="E5302" s="43" t="s">
        <v>34</v>
      </c>
      <c r="F5302" s="43" t="s">
        <v>28</v>
      </c>
      <c r="G5302" s="43">
        <v>45003</v>
      </c>
      <c r="H5302" s="41"/>
      <c r="I5302" s="41"/>
      <c r="J5302" s="43"/>
      <c r="K5302" s="41"/>
      <c r="L5302" s="41"/>
      <c r="M5302" s="41"/>
      <c r="N5302" s="41"/>
      <c r="O5302" s="41"/>
      <c r="P5302" s="41"/>
      <c r="Q5302" s="41"/>
      <c r="R5302" s="41"/>
      <c r="S5302" s="41"/>
      <c r="T5302" s="41"/>
      <c r="U5302" s="41"/>
      <c r="V5302" s="41"/>
      <c r="W5302" s="41"/>
      <c r="X5302" s="41"/>
      <c r="Y5302" s="43" t="str">
        <f t="shared" si="164"/>
        <v>COMP</v>
      </c>
      <c r="Z5302" s="43">
        <v>440285</v>
      </c>
      <c r="AA5302" s="43">
        <f t="shared" si="165"/>
        <v>1463926</v>
      </c>
    </row>
    <row r="5303" spans="1:27" x14ac:dyDescent="0.3">
      <c r="A5303" s="43">
        <v>2236768</v>
      </c>
      <c r="B5303" s="43" t="s">
        <v>4747</v>
      </c>
      <c r="C5303" s="43" t="s">
        <v>175</v>
      </c>
      <c r="D5303" s="41"/>
      <c r="E5303" s="43" t="s">
        <v>6263</v>
      </c>
      <c r="F5303" s="43" t="s">
        <v>28</v>
      </c>
      <c r="G5303" s="43">
        <v>37033</v>
      </c>
      <c r="H5303" s="41"/>
      <c r="I5303" s="41"/>
      <c r="J5303" s="43"/>
      <c r="K5303" s="41"/>
      <c r="L5303" s="41"/>
      <c r="M5303" s="41"/>
      <c r="N5303" s="41"/>
      <c r="O5303" s="41"/>
      <c r="P5303" s="41"/>
      <c r="Q5303" s="41"/>
      <c r="R5303" s="41"/>
      <c r="S5303" s="41"/>
      <c r="T5303" s="41"/>
      <c r="U5303" s="41"/>
      <c r="V5303" s="41"/>
      <c r="W5303" s="41"/>
      <c r="X5303" s="41"/>
      <c r="Y5303" s="43" t="str">
        <f t="shared" si="164"/>
        <v/>
      </c>
      <c r="Z5303" s="43">
        <v>2361771</v>
      </c>
      <c r="AA5303" s="43" t="e">
        <f t="shared" si="165"/>
        <v>#N/A</v>
      </c>
    </row>
    <row r="5304" spans="1:27" x14ac:dyDescent="0.3">
      <c r="A5304" s="43">
        <v>2315443</v>
      </c>
      <c r="B5304" s="43" t="s">
        <v>4748</v>
      </c>
      <c r="C5304" s="43" t="s">
        <v>1149</v>
      </c>
      <c r="D5304" s="41"/>
      <c r="E5304" s="43" t="s">
        <v>29</v>
      </c>
      <c r="F5304" s="43" t="s">
        <v>28</v>
      </c>
      <c r="G5304" s="43">
        <v>45005</v>
      </c>
      <c r="H5304" s="41"/>
      <c r="I5304" s="41"/>
      <c r="J5304" s="43"/>
      <c r="K5304" s="41"/>
      <c r="L5304" s="41"/>
      <c r="M5304" s="41"/>
      <c r="N5304" s="41"/>
      <c r="O5304" s="41"/>
      <c r="P5304" s="41"/>
      <c r="Q5304" s="41"/>
      <c r="R5304" s="41"/>
      <c r="S5304" s="41"/>
      <c r="T5304" s="41"/>
      <c r="U5304" s="41"/>
      <c r="V5304" s="41"/>
      <c r="W5304" s="41"/>
      <c r="X5304" s="41"/>
      <c r="Y5304" s="43" t="str">
        <f t="shared" si="164"/>
        <v>COMP</v>
      </c>
      <c r="Z5304" s="43">
        <v>1305848</v>
      </c>
      <c r="AA5304" s="43">
        <f t="shared" si="165"/>
        <v>2315443</v>
      </c>
    </row>
    <row r="5305" spans="1:27" x14ac:dyDescent="0.3">
      <c r="A5305" s="43">
        <v>2377908</v>
      </c>
      <c r="B5305" s="43" t="s">
        <v>4748</v>
      </c>
      <c r="C5305" s="43" t="s">
        <v>4749</v>
      </c>
      <c r="D5305" s="41"/>
      <c r="E5305" s="43" t="s">
        <v>6263</v>
      </c>
      <c r="F5305" s="43" t="s">
        <v>30</v>
      </c>
      <c r="G5305" s="43">
        <v>45010</v>
      </c>
      <c r="H5305" s="41"/>
      <c r="I5305" s="41"/>
      <c r="J5305" s="43"/>
      <c r="K5305" s="41"/>
      <c r="L5305" s="41"/>
      <c r="M5305" s="41"/>
      <c r="N5305" s="41"/>
      <c r="O5305" s="41"/>
      <c r="P5305" s="41"/>
      <c r="Q5305" s="41"/>
      <c r="R5305" s="41"/>
      <c r="S5305" s="41"/>
      <c r="T5305" s="41"/>
      <c r="U5305" s="41"/>
      <c r="V5305" s="41"/>
      <c r="W5305" s="41"/>
      <c r="X5305" s="41"/>
      <c r="Y5305" s="43" t="str">
        <f t="shared" si="164"/>
        <v/>
      </c>
      <c r="Z5305" s="43">
        <v>601891</v>
      </c>
      <c r="AA5305" s="43" t="e">
        <f t="shared" si="165"/>
        <v>#N/A</v>
      </c>
    </row>
    <row r="5306" spans="1:27" x14ac:dyDescent="0.3">
      <c r="A5306" s="43">
        <v>2341688</v>
      </c>
      <c r="B5306" s="43" t="s">
        <v>4750</v>
      </c>
      <c r="C5306" s="43" t="s">
        <v>385</v>
      </c>
      <c r="D5306" s="41"/>
      <c r="E5306" s="43" t="s">
        <v>6263</v>
      </c>
      <c r="F5306" s="43" t="s">
        <v>28</v>
      </c>
      <c r="G5306" s="43">
        <v>45046</v>
      </c>
      <c r="H5306" s="41"/>
      <c r="I5306" s="41"/>
      <c r="J5306" s="43"/>
      <c r="K5306" s="41"/>
      <c r="L5306" s="41"/>
      <c r="M5306" s="41"/>
      <c r="N5306" s="41"/>
      <c r="O5306" s="41"/>
      <c r="P5306" s="41"/>
      <c r="Q5306" s="41"/>
      <c r="R5306" s="41"/>
      <c r="S5306" s="41"/>
      <c r="T5306" s="41"/>
      <c r="U5306" s="41"/>
      <c r="V5306" s="41"/>
      <c r="W5306" s="41"/>
      <c r="X5306" s="41"/>
      <c r="Y5306" s="43" t="str">
        <f t="shared" si="164"/>
        <v/>
      </c>
      <c r="Z5306" s="43">
        <v>2338157</v>
      </c>
      <c r="AA5306" s="43" t="e">
        <f t="shared" si="165"/>
        <v>#N/A</v>
      </c>
    </row>
    <row r="5307" spans="1:27" x14ac:dyDescent="0.3">
      <c r="A5307" s="43">
        <v>2426009</v>
      </c>
      <c r="B5307" s="43" t="s">
        <v>4751</v>
      </c>
      <c r="C5307" s="43" t="s">
        <v>268</v>
      </c>
      <c r="D5307" s="41"/>
      <c r="E5307" s="43" t="s">
        <v>6263</v>
      </c>
      <c r="F5307" s="43" t="s">
        <v>30</v>
      </c>
      <c r="G5307" s="43">
        <v>45016</v>
      </c>
      <c r="H5307" s="41"/>
      <c r="I5307" s="41"/>
      <c r="J5307" s="43"/>
      <c r="K5307" s="41"/>
      <c r="L5307" s="41"/>
      <c r="M5307" s="41"/>
      <c r="N5307" s="41"/>
      <c r="O5307" s="41"/>
      <c r="P5307" s="41"/>
      <c r="Q5307" s="41"/>
      <c r="R5307" s="41"/>
      <c r="S5307" s="41"/>
      <c r="T5307" s="41"/>
      <c r="U5307" s="41"/>
      <c r="V5307" s="41"/>
      <c r="W5307" s="41"/>
      <c r="X5307" s="41"/>
      <c r="Y5307" s="43" t="str">
        <f t="shared" si="164"/>
        <v/>
      </c>
      <c r="Z5307" s="43">
        <v>2232328</v>
      </c>
      <c r="AA5307" s="43" t="e">
        <f t="shared" si="165"/>
        <v>#N/A</v>
      </c>
    </row>
    <row r="5308" spans="1:27" x14ac:dyDescent="0.3">
      <c r="A5308" s="43">
        <v>212084</v>
      </c>
      <c r="B5308" s="43" t="s">
        <v>4752</v>
      </c>
      <c r="C5308" s="43" t="s">
        <v>294</v>
      </c>
      <c r="D5308" s="41"/>
      <c r="E5308" s="43" t="s">
        <v>6263</v>
      </c>
      <c r="F5308" s="43" t="s">
        <v>30</v>
      </c>
      <c r="G5308" s="43">
        <v>37042</v>
      </c>
      <c r="H5308" s="41"/>
      <c r="I5308" s="41"/>
      <c r="J5308" s="43"/>
      <c r="K5308" s="41"/>
      <c r="L5308" s="41"/>
      <c r="M5308" s="41"/>
      <c r="N5308" s="41"/>
      <c r="O5308" s="41"/>
      <c r="P5308" s="41"/>
      <c r="Q5308" s="41"/>
      <c r="R5308" s="41"/>
      <c r="S5308" s="41"/>
      <c r="T5308" s="41"/>
      <c r="U5308" s="41"/>
      <c r="V5308" s="41"/>
      <c r="W5308" s="41"/>
      <c r="X5308" s="41"/>
      <c r="Y5308" s="43" t="str">
        <f t="shared" si="164"/>
        <v/>
      </c>
      <c r="Z5308" s="43">
        <v>2429948</v>
      </c>
      <c r="AA5308" s="43" t="e">
        <f t="shared" si="165"/>
        <v>#N/A</v>
      </c>
    </row>
    <row r="5309" spans="1:27" x14ac:dyDescent="0.3">
      <c r="A5309" s="43">
        <v>2406437</v>
      </c>
      <c r="B5309" s="43" t="s">
        <v>4753</v>
      </c>
      <c r="C5309" s="43" t="s">
        <v>936</v>
      </c>
      <c r="D5309" s="41"/>
      <c r="E5309" s="43" t="s">
        <v>29</v>
      </c>
      <c r="F5309" s="43" t="s">
        <v>30</v>
      </c>
      <c r="G5309" s="43">
        <v>37024</v>
      </c>
      <c r="H5309" s="41"/>
      <c r="I5309" s="41"/>
      <c r="J5309" s="43"/>
      <c r="K5309" s="41"/>
      <c r="L5309" s="41"/>
      <c r="M5309" s="41"/>
      <c r="N5309" s="41"/>
      <c r="O5309" s="41"/>
      <c r="P5309" s="41"/>
      <c r="Q5309" s="41"/>
      <c r="R5309" s="41"/>
      <c r="S5309" s="41"/>
      <c r="T5309" s="41"/>
      <c r="U5309" s="41"/>
      <c r="V5309" s="41"/>
      <c r="W5309" s="41"/>
      <c r="X5309" s="41"/>
      <c r="Y5309" s="43" t="str">
        <f t="shared" si="164"/>
        <v>COMP</v>
      </c>
      <c r="Z5309" s="43">
        <v>946320</v>
      </c>
      <c r="AA5309" s="43">
        <f t="shared" si="165"/>
        <v>2406437</v>
      </c>
    </row>
    <row r="5310" spans="1:27" x14ac:dyDescent="0.3">
      <c r="A5310" s="43">
        <v>328965</v>
      </c>
      <c r="B5310" s="43" t="s">
        <v>4754</v>
      </c>
      <c r="C5310" s="43" t="s">
        <v>399</v>
      </c>
      <c r="D5310" s="41"/>
      <c r="E5310" s="43" t="s">
        <v>6263</v>
      </c>
      <c r="F5310" s="43" t="s">
        <v>28</v>
      </c>
      <c r="G5310" s="43">
        <v>37023</v>
      </c>
      <c r="H5310" s="41"/>
      <c r="I5310" s="41"/>
      <c r="J5310" s="43"/>
      <c r="K5310" s="41"/>
      <c r="L5310" s="41"/>
      <c r="M5310" s="41"/>
      <c r="N5310" s="41"/>
      <c r="O5310" s="41"/>
      <c r="P5310" s="41"/>
      <c r="Q5310" s="41"/>
      <c r="R5310" s="41"/>
      <c r="S5310" s="41"/>
      <c r="T5310" s="41"/>
      <c r="U5310" s="41"/>
      <c r="V5310" s="41"/>
      <c r="W5310" s="41"/>
      <c r="X5310" s="41"/>
      <c r="Y5310" s="43" t="str">
        <f t="shared" si="164"/>
        <v/>
      </c>
      <c r="Z5310" s="43">
        <v>2361918</v>
      </c>
      <c r="AA5310" s="43" t="e">
        <f t="shared" si="165"/>
        <v>#N/A</v>
      </c>
    </row>
    <row r="5311" spans="1:27" x14ac:dyDescent="0.3">
      <c r="A5311" s="43">
        <v>1562311</v>
      </c>
      <c r="B5311" s="43" t="s">
        <v>4754</v>
      </c>
      <c r="C5311" s="43" t="s">
        <v>274</v>
      </c>
      <c r="D5311" s="41"/>
      <c r="E5311" s="43" t="s">
        <v>6263</v>
      </c>
      <c r="F5311" s="43" t="s">
        <v>28</v>
      </c>
      <c r="G5311" s="43">
        <v>41012</v>
      </c>
      <c r="H5311" s="41"/>
      <c r="I5311" s="41"/>
      <c r="J5311" s="43"/>
      <c r="K5311" s="41"/>
      <c r="L5311" s="41"/>
      <c r="M5311" s="41"/>
      <c r="N5311" s="41"/>
      <c r="O5311" s="41"/>
      <c r="P5311" s="41"/>
      <c r="Q5311" s="41"/>
      <c r="R5311" s="41"/>
      <c r="S5311" s="41"/>
      <c r="T5311" s="41"/>
      <c r="U5311" s="41"/>
      <c r="V5311" s="41"/>
      <c r="W5311" s="41"/>
      <c r="X5311" s="41"/>
      <c r="Y5311" s="43" t="str">
        <f t="shared" si="164"/>
        <v>COMP</v>
      </c>
      <c r="Z5311" s="43">
        <v>2347896</v>
      </c>
      <c r="AA5311" s="43">
        <f t="shared" si="165"/>
        <v>1562311</v>
      </c>
    </row>
    <row r="5312" spans="1:27" x14ac:dyDescent="0.3">
      <c r="A5312" s="43">
        <v>2379469</v>
      </c>
      <c r="B5312" s="43" t="s">
        <v>4754</v>
      </c>
      <c r="C5312" s="43" t="s">
        <v>377</v>
      </c>
      <c r="D5312" s="41"/>
      <c r="E5312" s="43" t="s">
        <v>6263</v>
      </c>
      <c r="F5312" s="43" t="s">
        <v>30</v>
      </c>
      <c r="G5312" s="43">
        <v>41002</v>
      </c>
      <c r="H5312" s="41"/>
      <c r="I5312" s="41"/>
      <c r="J5312" s="43"/>
      <c r="K5312" s="41"/>
      <c r="L5312" s="41"/>
      <c r="M5312" s="41"/>
      <c r="N5312" s="41"/>
      <c r="O5312" s="41"/>
      <c r="P5312" s="41"/>
      <c r="Q5312" s="41"/>
      <c r="R5312" s="41"/>
      <c r="S5312" s="41"/>
      <c r="T5312" s="41"/>
      <c r="U5312" s="41"/>
      <c r="V5312" s="41"/>
      <c r="W5312" s="41"/>
      <c r="X5312" s="41"/>
      <c r="Y5312" s="43" t="str">
        <f t="shared" si="164"/>
        <v>COMP</v>
      </c>
      <c r="Z5312" s="43">
        <v>942226</v>
      </c>
      <c r="AA5312" s="43">
        <f t="shared" si="165"/>
        <v>2379469</v>
      </c>
    </row>
    <row r="5313" spans="1:27" x14ac:dyDescent="0.3">
      <c r="A5313" s="43">
        <v>2409839</v>
      </c>
      <c r="B5313" s="43" t="s">
        <v>4755</v>
      </c>
      <c r="C5313" s="43" t="s">
        <v>237</v>
      </c>
      <c r="D5313" s="41"/>
      <c r="E5313" s="43" t="s">
        <v>6263</v>
      </c>
      <c r="F5313" s="43" t="s">
        <v>30</v>
      </c>
      <c r="G5313" s="43">
        <v>37045</v>
      </c>
      <c r="H5313" s="41"/>
      <c r="I5313" s="41"/>
      <c r="J5313" s="43"/>
      <c r="K5313" s="41"/>
      <c r="L5313" s="41"/>
      <c r="M5313" s="41"/>
      <c r="N5313" s="41"/>
      <c r="O5313" s="41"/>
      <c r="P5313" s="41"/>
      <c r="Q5313" s="41"/>
      <c r="R5313" s="41"/>
      <c r="S5313" s="41"/>
      <c r="T5313" s="41"/>
      <c r="U5313" s="41"/>
      <c r="V5313" s="41"/>
      <c r="W5313" s="41"/>
      <c r="X5313" s="41"/>
      <c r="Y5313" s="43" t="str">
        <f t="shared" si="164"/>
        <v/>
      </c>
      <c r="Z5313" s="43">
        <v>1002389</v>
      </c>
      <c r="AA5313" s="43" t="e">
        <f t="shared" si="165"/>
        <v>#N/A</v>
      </c>
    </row>
    <row r="5314" spans="1:27" x14ac:dyDescent="0.3">
      <c r="A5314" s="43">
        <v>2284670</v>
      </c>
      <c r="B5314" s="43" t="s">
        <v>4756</v>
      </c>
      <c r="C5314" s="43" t="s">
        <v>819</v>
      </c>
      <c r="D5314" s="41"/>
      <c r="E5314" s="43" t="s">
        <v>6263</v>
      </c>
      <c r="F5314" s="43" t="s">
        <v>28</v>
      </c>
      <c r="G5314" s="43">
        <v>45038</v>
      </c>
      <c r="H5314" s="41"/>
      <c r="I5314" s="41"/>
      <c r="J5314" s="43"/>
      <c r="K5314" s="41"/>
      <c r="L5314" s="41"/>
      <c r="M5314" s="41"/>
      <c r="N5314" s="41"/>
      <c r="O5314" s="41"/>
      <c r="P5314" s="41"/>
      <c r="Q5314" s="41"/>
      <c r="R5314" s="41"/>
      <c r="S5314" s="41"/>
      <c r="T5314" s="41"/>
      <c r="U5314" s="41"/>
      <c r="V5314" s="41"/>
      <c r="W5314" s="41"/>
      <c r="X5314" s="41"/>
      <c r="Y5314" s="43" t="str">
        <f t="shared" ref="Y5314:Y5377" si="166">IF(ISERROR(AA5314)=FALSE,"COMP","")</f>
        <v>COMP</v>
      </c>
      <c r="Z5314" s="43">
        <v>1994216</v>
      </c>
      <c r="AA5314" s="43">
        <f t="shared" ref="AA5314:AA5377" si="167">VLOOKUP(A5314,Z:Z,1,FALSE)</f>
        <v>2284670</v>
      </c>
    </row>
    <row r="5315" spans="1:27" x14ac:dyDescent="0.3">
      <c r="A5315" s="43">
        <v>2284661</v>
      </c>
      <c r="B5315" s="43" t="s">
        <v>4756</v>
      </c>
      <c r="C5315" s="43" t="s">
        <v>1300</v>
      </c>
      <c r="D5315" s="41"/>
      <c r="E5315" s="43" t="s">
        <v>6263</v>
      </c>
      <c r="F5315" s="43" t="s">
        <v>30</v>
      </c>
      <c r="G5315" s="43">
        <v>45038</v>
      </c>
      <c r="H5315" s="41"/>
      <c r="I5315" s="41"/>
      <c r="J5315" s="43"/>
      <c r="K5315" s="41"/>
      <c r="L5315" s="41"/>
      <c r="M5315" s="41"/>
      <c r="N5315" s="41"/>
      <c r="O5315" s="41"/>
      <c r="P5315" s="41"/>
      <c r="Q5315" s="41"/>
      <c r="R5315" s="41"/>
      <c r="S5315" s="41"/>
      <c r="T5315" s="41"/>
      <c r="U5315" s="41"/>
      <c r="V5315" s="41"/>
      <c r="W5315" s="41"/>
      <c r="X5315" s="41"/>
      <c r="Y5315" s="43" t="str">
        <f t="shared" si="166"/>
        <v/>
      </c>
      <c r="Z5315" s="43">
        <v>1879129</v>
      </c>
      <c r="AA5315" s="43" t="e">
        <f t="shared" si="167"/>
        <v>#N/A</v>
      </c>
    </row>
    <row r="5316" spans="1:27" x14ac:dyDescent="0.3">
      <c r="A5316" s="43">
        <v>1435828</v>
      </c>
      <c r="B5316" s="43" t="s">
        <v>4757</v>
      </c>
      <c r="C5316" s="43" t="s">
        <v>274</v>
      </c>
      <c r="D5316" s="41"/>
      <c r="E5316" s="43" t="s">
        <v>6263</v>
      </c>
      <c r="F5316" s="43" t="s">
        <v>28</v>
      </c>
      <c r="G5316" s="43">
        <v>41026</v>
      </c>
      <c r="H5316" s="41"/>
      <c r="I5316" s="41"/>
      <c r="J5316" s="43"/>
      <c r="K5316" s="41"/>
      <c r="L5316" s="41"/>
      <c r="M5316" s="41"/>
      <c r="N5316" s="41"/>
      <c r="O5316" s="41"/>
      <c r="P5316" s="41"/>
      <c r="Q5316" s="41"/>
      <c r="R5316" s="41"/>
      <c r="S5316" s="41"/>
      <c r="T5316" s="41"/>
      <c r="U5316" s="41"/>
      <c r="V5316" s="41"/>
      <c r="W5316" s="41"/>
      <c r="X5316" s="41"/>
      <c r="Y5316" s="43" t="str">
        <f t="shared" si="166"/>
        <v/>
      </c>
      <c r="Z5316" s="43">
        <v>2344184</v>
      </c>
      <c r="AA5316" s="43" t="e">
        <f t="shared" si="167"/>
        <v>#N/A</v>
      </c>
    </row>
    <row r="5317" spans="1:27" x14ac:dyDescent="0.3">
      <c r="A5317" s="43">
        <v>2422414</v>
      </c>
      <c r="B5317" s="43" t="s">
        <v>4758</v>
      </c>
      <c r="C5317" s="43" t="s">
        <v>2215</v>
      </c>
      <c r="D5317" s="41"/>
      <c r="E5317" s="43" t="s">
        <v>6263</v>
      </c>
      <c r="F5317" s="43" t="s">
        <v>28</v>
      </c>
      <c r="G5317" s="43">
        <v>28034</v>
      </c>
      <c r="H5317" s="41"/>
      <c r="I5317" s="41"/>
      <c r="J5317" s="43"/>
      <c r="K5317" s="41"/>
      <c r="L5317" s="41"/>
      <c r="M5317" s="41"/>
      <c r="N5317" s="41"/>
      <c r="O5317" s="41"/>
      <c r="P5317" s="41"/>
      <c r="Q5317" s="41"/>
      <c r="R5317" s="41"/>
      <c r="S5317" s="41"/>
      <c r="T5317" s="41"/>
      <c r="U5317" s="41"/>
      <c r="V5317" s="41"/>
      <c r="W5317" s="41"/>
      <c r="X5317" s="41"/>
      <c r="Y5317" s="43" t="str">
        <f t="shared" si="166"/>
        <v/>
      </c>
      <c r="Z5317" s="43">
        <v>2088880</v>
      </c>
      <c r="AA5317" s="43" t="e">
        <f t="shared" si="167"/>
        <v>#N/A</v>
      </c>
    </row>
    <row r="5318" spans="1:27" x14ac:dyDescent="0.3">
      <c r="A5318" s="43">
        <v>2005295</v>
      </c>
      <c r="B5318" s="43" t="s">
        <v>4759</v>
      </c>
      <c r="C5318" s="43" t="s">
        <v>478</v>
      </c>
      <c r="D5318" s="41"/>
      <c r="E5318" s="43" t="s">
        <v>6263</v>
      </c>
      <c r="F5318" s="43" t="s">
        <v>28</v>
      </c>
      <c r="G5318" s="43">
        <v>28041</v>
      </c>
      <c r="H5318" s="41"/>
      <c r="I5318" s="41"/>
      <c r="J5318" s="43"/>
      <c r="K5318" s="41"/>
      <c r="L5318" s="41"/>
      <c r="M5318" s="41"/>
      <c r="N5318" s="41"/>
      <c r="O5318" s="41"/>
      <c r="P5318" s="41"/>
      <c r="Q5318" s="41"/>
      <c r="R5318" s="41"/>
      <c r="S5318" s="41"/>
      <c r="T5318" s="41"/>
      <c r="U5318" s="41"/>
      <c r="V5318" s="41"/>
      <c r="W5318" s="41"/>
      <c r="X5318" s="41"/>
      <c r="Y5318" s="43" t="str">
        <f t="shared" si="166"/>
        <v>COMP</v>
      </c>
      <c r="Z5318" s="43">
        <v>1094752</v>
      </c>
      <c r="AA5318" s="43">
        <f t="shared" si="167"/>
        <v>2005295</v>
      </c>
    </row>
    <row r="5319" spans="1:27" x14ac:dyDescent="0.3">
      <c r="A5319" s="43">
        <v>1438392</v>
      </c>
      <c r="B5319" s="43" t="s">
        <v>4760</v>
      </c>
      <c r="C5319" s="43" t="s">
        <v>803</v>
      </c>
      <c r="D5319" s="41"/>
      <c r="E5319" s="43" t="s">
        <v>35</v>
      </c>
      <c r="F5319" s="43" t="s">
        <v>30</v>
      </c>
      <c r="G5319" s="43">
        <v>37023</v>
      </c>
      <c r="H5319" s="41"/>
      <c r="I5319" s="41"/>
      <c r="J5319" s="43"/>
      <c r="K5319" s="41"/>
      <c r="L5319" s="41"/>
      <c r="M5319" s="41"/>
      <c r="N5319" s="41"/>
      <c r="O5319" s="41"/>
      <c r="P5319" s="41"/>
      <c r="Q5319" s="41"/>
      <c r="R5319" s="41"/>
      <c r="S5319" s="41"/>
      <c r="T5319" s="41"/>
      <c r="U5319" s="41"/>
      <c r="V5319" s="41"/>
      <c r="W5319" s="41"/>
      <c r="X5319" s="41"/>
      <c r="Y5319" s="43" t="str">
        <f t="shared" si="166"/>
        <v>COMP</v>
      </c>
      <c r="Z5319" s="43">
        <v>1466386</v>
      </c>
      <c r="AA5319" s="43">
        <f t="shared" si="167"/>
        <v>1438392</v>
      </c>
    </row>
    <row r="5320" spans="1:27" x14ac:dyDescent="0.3">
      <c r="A5320" s="43">
        <v>1438394</v>
      </c>
      <c r="B5320" s="43" t="s">
        <v>4760</v>
      </c>
      <c r="C5320" s="43" t="s">
        <v>4761</v>
      </c>
      <c r="D5320" s="41"/>
      <c r="E5320" s="43" t="s">
        <v>31</v>
      </c>
      <c r="F5320" s="43" t="s">
        <v>28</v>
      </c>
      <c r="G5320" s="43">
        <v>37023</v>
      </c>
      <c r="H5320" s="41"/>
      <c r="I5320" s="41"/>
      <c r="J5320" s="43"/>
      <c r="K5320" s="41"/>
      <c r="L5320" s="41"/>
      <c r="M5320" s="41"/>
      <c r="N5320" s="41"/>
      <c r="O5320" s="41"/>
      <c r="P5320" s="41"/>
      <c r="Q5320" s="41"/>
      <c r="R5320" s="41"/>
      <c r="S5320" s="41"/>
      <c r="T5320" s="41"/>
      <c r="U5320" s="41"/>
      <c r="V5320" s="41"/>
      <c r="W5320" s="41"/>
      <c r="X5320" s="41"/>
      <c r="Y5320" s="43" t="str">
        <f t="shared" si="166"/>
        <v>COMP</v>
      </c>
      <c r="Z5320" s="43">
        <v>293040</v>
      </c>
      <c r="AA5320" s="43">
        <f t="shared" si="167"/>
        <v>1438394</v>
      </c>
    </row>
    <row r="5321" spans="1:27" x14ac:dyDescent="0.3">
      <c r="A5321" s="43">
        <v>2423275</v>
      </c>
      <c r="B5321" s="43" t="s">
        <v>4762</v>
      </c>
      <c r="C5321" s="43" t="s">
        <v>244</v>
      </c>
      <c r="D5321" s="41"/>
      <c r="E5321" s="43" t="s">
        <v>6263</v>
      </c>
      <c r="F5321" s="43" t="s">
        <v>28</v>
      </c>
      <c r="G5321" s="43">
        <v>41006</v>
      </c>
      <c r="H5321" s="41"/>
      <c r="I5321" s="41"/>
      <c r="J5321" s="43"/>
      <c r="K5321" s="41"/>
      <c r="L5321" s="41"/>
      <c r="M5321" s="41"/>
      <c r="N5321" s="41"/>
      <c r="O5321" s="41"/>
      <c r="P5321" s="41"/>
      <c r="Q5321" s="41"/>
      <c r="R5321" s="41"/>
      <c r="S5321" s="41"/>
      <c r="T5321" s="41"/>
      <c r="U5321" s="41"/>
      <c r="V5321" s="41"/>
      <c r="W5321" s="41"/>
      <c r="X5321" s="41"/>
      <c r="Y5321" s="43" t="str">
        <f t="shared" si="166"/>
        <v>COMP</v>
      </c>
      <c r="Z5321" s="43">
        <v>1065345</v>
      </c>
      <c r="AA5321" s="43">
        <f t="shared" si="167"/>
        <v>2423275</v>
      </c>
    </row>
    <row r="5322" spans="1:27" x14ac:dyDescent="0.3">
      <c r="A5322" s="43">
        <v>1567345</v>
      </c>
      <c r="B5322" s="43" t="s">
        <v>4762</v>
      </c>
      <c r="C5322" s="43" t="s">
        <v>4763</v>
      </c>
      <c r="D5322" s="41"/>
      <c r="E5322" s="43" t="s">
        <v>35</v>
      </c>
      <c r="F5322" s="43" t="s">
        <v>28</v>
      </c>
      <c r="G5322" s="43">
        <v>45008</v>
      </c>
      <c r="H5322" s="41"/>
      <c r="I5322" s="41"/>
      <c r="J5322" s="43"/>
      <c r="K5322" s="41"/>
      <c r="L5322" s="41"/>
      <c r="M5322" s="41"/>
      <c r="N5322" s="41"/>
      <c r="O5322" s="41"/>
      <c r="P5322" s="41"/>
      <c r="Q5322" s="41"/>
      <c r="R5322" s="41"/>
      <c r="S5322" s="41"/>
      <c r="T5322" s="41"/>
      <c r="U5322" s="41"/>
      <c r="V5322" s="41"/>
      <c r="W5322" s="41"/>
      <c r="X5322" s="41"/>
      <c r="Y5322" s="43" t="str">
        <f t="shared" si="166"/>
        <v>COMP</v>
      </c>
      <c r="Z5322" s="43">
        <v>469165</v>
      </c>
      <c r="AA5322" s="43">
        <f t="shared" si="167"/>
        <v>1567345</v>
      </c>
    </row>
    <row r="5323" spans="1:27" x14ac:dyDescent="0.3">
      <c r="A5323" s="43">
        <v>2113781</v>
      </c>
      <c r="B5323" s="43" t="s">
        <v>4762</v>
      </c>
      <c r="C5323" s="43" t="s">
        <v>266</v>
      </c>
      <c r="D5323" s="41"/>
      <c r="E5323" s="43" t="s">
        <v>6263</v>
      </c>
      <c r="F5323" s="43" t="s">
        <v>30</v>
      </c>
      <c r="G5323" s="43">
        <v>37015</v>
      </c>
      <c r="H5323" s="41"/>
      <c r="I5323" s="41"/>
      <c r="J5323" s="43"/>
      <c r="K5323" s="41"/>
      <c r="L5323" s="41"/>
      <c r="M5323" s="41"/>
      <c r="N5323" s="41"/>
      <c r="O5323" s="41"/>
      <c r="P5323" s="41"/>
      <c r="Q5323" s="41"/>
      <c r="R5323" s="41"/>
      <c r="S5323" s="41"/>
      <c r="T5323" s="41"/>
      <c r="U5323" s="41"/>
      <c r="V5323" s="41"/>
      <c r="W5323" s="41"/>
      <c r="X5323" s="41"/>
      <c r="Y5323" s="43" t="str">
        <f t="shared" si="166"/>
        <v/>
      </c>
      <c r="Z5323" s="43">
        <v>2002076</v>
      </c>
      <c r="AA5323" s="43" t="e">
        <f t="shared" si="167"/>
        <v>#N/A</v>
      </c>
    </row>
    <row r="5324" spans="1:27" x14ac:dyDescent="0.3">
      <c r="A5324" s="43">
        <v>1387270</v>
      </c>
      <c r="B5324" s="43" t="s">
        <v>4764</v>
      </c>
      <c r="C5324" s="43" t="s">
        <v>2021</v>
      </c>
      <c r="D5324" s="41"/>
      <c r="E5324" s="43" t="s">
        <v>6263</v>
      </c>
      <c r="F5324" s="43" t="s">
        <v>30</v>
      </c>
      <c r="G5324" s="43">
        <v>28030</v>
      </c>
      <c r="H5324" s="41"/>
      <c r="I5324" s="41"/>
      <c r="J5324" s="43"/>
      <c r="K5324" s="41"/>
      <c r="L5324" s="41"/>
      <c r="M5324" s="41"/>
      <c r="N5324" s="41"/>
      <c r="O5324" s="41"/>
      <c r="P5324" s="41"/>
      <c r="Q5324" s="41"/>
      <c r="R5324" s="41"/>
      <c r="S5324" s="41"/>
      <c r="T5324" s="41"/>
      <c r="U5324" s="41"/>
      <c r="V5324" s="41"/>
      <c r="W5324" s="41"/>
      <c r="X5324" s="41"/>
      <c r="Y5324" s="43" t="str">
        <f t="shared" si="166"/>
        <v/>
      </c>
      <c r="Z5324" s="43">
        <v>1574451</v>
      </c>
      <c r="AA5324" s="43" t="e">
        <f t="shared" si="167"/>
        <v>#N/A</v>
      </c>
    </row>
    <row r="5325" spans="1:27" x14ac:dyDescent="0.3">
      <c r="A5325" s="43">
        <v>1691854</v>
      </c>
      <c r="B5325" s="43" t="s">
        <v>4765</v>
      </c>
      <c r="C5325" s="43" t="s">
        <v>981</v>
      </c>
      <c r="D5325" s="41"/>
      <c r="E5325" s="43" t="s">
        <v>6263</v>
      </c>
      <c r="F5325" s="43" t="s">
        <v>30</v>
      </c>
      <c r="G5325" s="43">
        <v>28030</v>
      </c>
      <c r="H5325" s="41"/>
      <c r="I5325" s="41"/>
      <c r="J5325" s="43"/>
      <c r="K5325" s="41"/>
      <c r="L5325" s="41"/>
      <c r="M5325" s="41"/>
      <c r="N5325" s="41"/>
      <c r="O5325" s="41"/>
      <c r="P5325" s="41"/>
      <c r="Q5325" s="41"/>
      <c r="R5325" s="41"/>
      <c r="S5325" s="41"/>
      <c r="T5325" s="41"/>
      <c r="U5325" s="41"/>
      <c r="V5325" s="41"/>
      <c r="W5325" s="41"/>
      <c r="X5325" s="41"/>
      <c r="Y5325" s="43" t="str">
        <f t="shared" si="166"/>
        <v>COMP</v>
      </c>
      <c r="Z5325" s="43">
        <v>2111416</v>
      </c>
      <c r="AA5325" s="43">
        <f t="shared" si="167"/>
        <v>1691854</v>
      </c>
    </row>
    <row r="5326" spans="1:27" x14ac:dyDescent="0.3">
      <c r="A5326" s="43">
        <v>1941268</v>
      </c>
      <c r="B5326" s="43" t="s">
        <v>4766</v>
      </c>
      <c r="C5326" s="43" t="s">
        <v>514</v>
      </c>
      <c r="D5326" s="41"/>
      <c r="E5326" s="43" t="s">
        <v>6263</v>
      </c>
      <c r="F5326" s="43" t="s">
        <v>28</v>
      </c>
      <c r="G5326" s="43">
        <v>28017</v>
      </c>
      <c r="H5326" s="41"/>
      <c r="I5326" s="41"/>
      <c r="J5326" s="43"/>
      <c r="K5326" s="41"/>
      <c r="L5326" s="41"/>
      <c r="M5326" s="41"/>
      <c r="N5326" s="41"/>
      <c r="O5326" s="41"/>
      <c r="P5326" s="41"/>
      <c r="Q5326" s="41"/>
      <c r="R5326" s="41"/>
      <c r="S5326" s="41"/>
      <c r="T5326" s="41"/>
      <c r="U5326" s="41"/>
      <c r="V5326" s="41"/>
      <c r="W5326" s="41"/>
      <c r="X5326" s="41"/>
      <c r="Y5326" s="43" t="str">
        <f t="shared" si="166"/>
        <v/>
      </c>
      <c r="Z5326" s="43">
        <v>677043</v>
      </c>
      <c r="AA5326" s="43" t="e">
        <f t="shared" si="167"/>
        <v>#N/A</v>
      </c>
    </row>
    <row r="5327" spans="1:27" x14ac:dyDescent="0.3">
      <c r="A5327" s="43">
        <v>2398527</v>
      </c>
      <c r="B5327" s="43" t="s">
        <v>4766</v>
      </c>
      <c r="C5327" s="43" t="s">
        <v>560</v>
      </c>
      <c r="D5327" s="41"/>
      <c r="E5327" s="43" t="s">
        <v>29</v>
      </c>
      <c r="F5327" s="43" t="s">
        <v>30</v>
      </c>
      <c r="G5327" s="43">
        <v>28017</v>
      </c>
      <c r="H5327" s="41"/>
      <c r="I5327" s="41"/>
      <c r="J5327" s="43"/>
      <c r="K5327" s="41"/>
      <c r="L5327" s="41"/>
      <c r="M5327" s="41"/>
      <c r="N5327" s="41"/>
      <c r="O5327" s="41"/>
      <c r="P5327" s="41"/>
      <c r="Q5327" s="41"/>
      <c r="R5327" s="41"/>
      <c r="S5327" s="41"/>
      <c r="T5327" s="41"/>
      <c r="U5327" s="41"/>
      <c r="V5327" s="41"/>
      <c r="W5327" s="41"/>
      <c r="X5327" s="41"/>
      <c r="Y5327" s="43" t="str">
        <f t="shared" si="166"/>
        <v/>
      </c>
      <c r="Z5327" s="43">
        <v>1018837</v>
      </c>
      <c r="AA5327" s="43" t="e">
        <f t="shared" si="167"/>
        <v>#N/A</v>
      </c>
    </row>
    <row r="5328" spans="1:27" x14ac:dyDescent="0.3">
      <c r="A5328" s="43">
        <v>167550</v>
      </c>
      <c r="B5328" s="43" t="s">
        <v>4767</v>
      </c>
      <c r="C5328" s="43" t="s">
        <v>541</v>
      </c>
      <c r="D5328" s="41"/>
      <c r="E5328" s="43" t="s">
        <v>6263</v>
      </c>
      <c r="F5328" s="43" t="s">
        <v>28</v>
      </c>
      <c r="G5328" s="43">
        <v>41024</v>
      </c>
      <c r="H5328" s="41"/>
      <c r="I5328" s="41"/>
      <c r="J5328" s="43"/>
      <c r="K5328" s="41"/>
      <c r="L5328" s="41"/>
      <c r="M5328" s="41"/>
      <c r="N5328" s="41"/>
      <c r="O5328" s="41"/>
      <c r="P5328" s="41"/>
      <c r="Q5328" s="41"/>
      <c r="R5328" s="41"/>
      <c r="S5328" s="41"/>
      <c r="T5328" s="41"/>
      <c r="U5328" s="41"/>
      <c r="V5328" s="41"/>
      <c r="W5328" s="41"/>
      <c r="X5328" s="41"/>
      <c r="Y5328" s="43" t="str">
        <f t="shared" si="166"/>
        <v>COMP</v>
      </c>
      <c r="Z5328" s="43">
        <v>1754627</v>
      </c>
      <c r="AA5328" s="43">
        <f t="shared" si="167"/>
        <v>167550</v>
      </c>
    </row>
    <row r="5329" spans="1:27" x14ac:dyDescent="0.3">
      <c r="A5329" s="43">
        <v>1955864</v>
      </c>
      <c r="B5329" s="43" t="s">
        <v>4768</v>
      </c>
      <c r="C5329" s="43" t="s">
        <v>4769</v>
      </c>
      <c r="D5329" s="41"/>
      <c r="E5329" s="43" t="s">
        <v>6263</v>
      </c>
      <c r="F5329" s="43" t="s">
        <v>28</v>
      </c>
      <c r="G5329" s="43">
        <v>45003</v>
      </c>
      <c r="H5329" s="41"/>
      <c r="I5329" s="41"/>
      <c r="J5329" s="43"/>
      <c r="K5329" s="41"/>
      <c r="L5329" s="41"/>
      <c r="M5329" s="41"/>
      <c r="N5329" s="41"/>
      <c r="O5329" s="41"/>
      <c r="P5329" s="41"/>
      <c r="Q5329" s="41"/>
      <c r="R5329" s="41"/>
      <c r="S5329" s="41"/>
      <c r="T5329" s="41"/>
      <c r="U5329" s="41"/>
      <c r="V5329" s="41"/>
      <c r="W5329" s="41"/>
      <c r="X5329" s="41"/>
      <c r="Y5329" s="43" t="str">
        <f t="shared" si="166"/>
        <v>COMP</v>
      </c>
      <c r="Z5329" s="43">
        <v>2036123</v>
      </c>
      <c r="AA5329" s="43">
        <f t="shared" si="167"/>
        <v>1955864</v>
      </c>
    </row>
    <row r="5330" spans="1:27" x14ac:dyDescent="0.3">
      <c r="A5330" s="43">
        <v>1890383</v>
      </c>
      <c r="B5330" s="43" t="s">
        <v>4768</v>
      </c>
      <c r="C5330" s="43" t="s">
        <v>4770</v>
      </c>
      <c r="D5330" s="41"/>
      <c r="E5330" s="43" t="s">
        <v>34</v>
      </c>
      <c r="F5330" s="43" t="s">
        <v>28</v>
      </c>
      <c r="G5330" s="43">
        <v>45003</v>
      </c>
      <c r="H5330" s="41"/>
      <c r="I5330" s="41"/>
      <c r="J5330" s="43"/>
      <c r="K5330" s="41"/>
      <c r="L5330" s="41"/>
      <c r="M5330" s="41"/>
      <c r="N5330" s="41"/>
      <c r="O5330" s="41"/>
      <c r="P5330" s="41"/>
      <c r="Q5330" s="41"/>
      <c r="R5330" s="41"/>
      <c r="S5330" s="41"/>
      <c r="T5330" s="41"/>
      <c r="U5330" s="41"/>
      <c r="V5330" s="41"/>
      <c r="W5330" s="41"/>
      <c r="X5330" s="41"/>
      <c r="Y5330" s="43" t="str">
        <f t="shared" si="166"/>
        <v>COMP</v>
      </c>
      <c r="Z5330" s="43">
        <v>1086051</v>
      </c>
      <c r="AA5330" s="43">
        <f t="shared" si="167"/>
        <v>1890383</v>
      </c>
    </row>
    <row r="5331" spans="1:27" x14ac:dyDescent="0.3">
      <c r="A5331" s="43">
        <v>2434364</v>
      </c>
      <c r="B5331" s="43" t="s">
        <v>4771</v>
      </c>
      <c r="C5331" s="43" t="s">
        <v>4772</v>
      </c>
      <c r="D5331" s="41"/>
      <c r="E5331" s="43" t="s">
        <v>35</v>
      </c>
      <c r="F5331" s="43" t="s">
        <v>30</v>
      </c>
      <c r="G5331" s="43">
        <v>45033</v>
      </c>
      <c r="H5331" s="41"/>
      <c r="I5331" s="41"/>
      <c r="J5331" s="43"/>
      <c r="K5331" s="41"/>
      <c r="L5331" s="41"/>
      <c r="M5331" s="41"/>
      <c r="N5331" s="41"/>
      <c r="O5331" s="41"/>
      <c r="P5331" s="41"/>
      <c r="Q5331" s="41"/>
      <c r="R5331" s="41"/>
      <c r="S5331" s="41"/>
      <c r="T5331" s="41"/>
      <c r="U5331" s="41"/>
      <c r="V5331" s="41"/>
      <c r="W5331" s="41"/>
      <c r="X5331" s="41"/>
      <c r="Y5331" s="43" t="str">
        <f t="shared" si="166"/>
        <v>COMP</v>
      </c>
      <c r="Z5331" s="43">
        <v>2149459</v>
      </c>
      <c r="AA5331" s="43">
        <f t="shared" si="167"/>
        <v>2434364</v>
      </c>
    </row>
    <row r="5332" spans="1:27" x14ac:dyDescent="0.3">
      <c r="A5332" s="43">
        <v>1929420</v>
      </c>
      <c r="B5332" s="43" t="s">
        <v>4773</v>
      </c>
      <c r="C5332" s="43" t="s">
        <v>1089</v>
      </c>
      <c r="D5332" s="41"/>
      <c r="E5332" s="43" t="s">
        <v>31</v>
      </c>
      <c r="F5332" s="43" t="s">
        <v>28</v>
      </c>
      <c r="G5332" s="43">
        <v>37021</v>
      </c>
      <c r="H5332" s="41"/>
      <c r="I5332" s="41"/>
      <c r="J5332" s="43"/>
      <c r="K5332" s="41"/>
      <c r="L5332" s="41"/>
      <c r="M5332" s="41"/>
      <c r="N5332" s="41"/>
      <c r="O5332" s="41"/>
      <c r="P5332" s="41"/>
      <c r="Q5332" s="41"/>
      <c r="R5332" s="41"/>
      <c r="S5332" s="41"/>
      <c r="T5332" s="41"/>
      <c r="U5332" s="41"/>
      <c r="V5332" s="41"/>
      <c r="W5332" s="41"/>
      <c r="X5332" s="41"/>
      <c r="Y5332" s="43" t="str">
        <f t="shared" si="166"/>
        <v>COMP</v>
      </c>
      <c r="Z5332" s="43">
        <v>2397463</v>
      </c>
      <c r="AA5332" s="43">
        <f t="shared" si="167"/>
        <v>1929420</v>
      </c>
    </row>
    <row r="5333" spans="1:27" x14ac:dyDescent="0.3">
      <c r="A5333" s="43">
        <v>134927</v>
      </c>
      <c r="B5333" s="43" t="s">
        <v>4774</v>
      </c>
      <c r="C5333" s="43" t="s">
        <v>436</v>
      </c>
      <c r="D5333" s="41"/>
      <c r="E5333" s="43" t="s">
        <v>29</v>
      </c>
      <c r="F5333" s="43" t="s">
        <v>28</v>
      </c>
      <c r="G5333" s="43">
        <v>45003</v>
      </c>
      <c r="H5333" s="41"/>
      <c r="I5333" s="41"/>
      <c r="J5333" s="43"/>
      <c r="K5333" s="41"/>
      <c r="L5333" s="41"/>
      <c r="M5333" s="41"/>
      <c r="N5333" s="41"/>
      <c r="O5333" s="41"/>
      <c r="P5333" s="41"/>
      <c r="Q5333" s="41"/>
      <c r="R5333" s="41"/>
      <c r="S5333" s="41"/>
      <c r="T5333" s="41"/>
      <c r="U5333" s="41"/>
      <c r="V5333" s="41"/>
      <c r="W5333" s="41"/>
      <c r="X5333" s="41"/>
      <c r="Y5333" s="43" t="str">
        <f t="shared" si="166"/>
        <v>COMP</v>
      </c>
      <c r="Z5333" s="43">
        <v>2299022</v>
      </c>
      <c r="AA5333" s="43">
        <f t="shared" si="167"/>
        <v>134927</v>
      </c>
    </row>
    <row r="5334" spans="1:27" x14ac:dyDescent="0.3">
      <c r="A5334" s="43">
        <v>1943665</v>
      </c>
      <c r="B5334" s="43" t="s">
        <v>4775</v>
      </c>
      <c r="C5334" s="43" t="s">
        <v>1030</v>
      </c>
      <c r="D5334" s="41"/>
      <c r="E5334" s="43" t="s">
        <v>6263</v>
      </c>
      <c r="F5334" s="43" t="s">
        <v>30</v>
      </c>
      <c r="G5334" s="43">
        <v>45038</v>
      </c>
      <c r="H5334" s="41"/>
      <c r="I5334" s="41"/>
      <c r="J5334" s="43"/>
      <c r="K5334" s="41"/>
      <c r="L5334" s="41"/>
      <c r="M5334" s="41"/>
      <c r="N5334" s="41"/>
      <c r="O5334" s="41"/>
      <c r="P5334" s="41"/>
      <c r="Q5334" s="41"/>
      <c r="R5334" s="41"/>
      <c r="S5334" s="41"/>
      <c r="T5334" s="41"/>
      <c r="U5334" s="41"/>
      <c r="V5334" s="41"/>
      <c r="W5334" s="41"/>
      <c r="X5334" s="41"/>
      <c r="Y5334" s="43" t="str">
        <f t="shared" si="166"/>
        <v>COMP</v>
      </c>
      <c r="Z5334" s="43">
        <v>1960140</v>
      </c>
      <c r="AA5334" s="43">
        <f t="shared" si="167"/>
        <v>1943665</v>
      </c>
    </row>
    <row r="5335" spans="1:27" x14ac:dyDescent="0.3">
      <c r="A5335" s="43">
        <v>1951885</v>
      </c>
      <c r="B5335" s="43" t="s">
        <v>4775</v>
      </c>
      <c r="C5335" s="43" t="s">
        <v>1558</v>
      </c>
      <c r="D5335" s="41"/>
      <c r="E5335" s="43" t="s">
        <v>6263</v>
      </c>
      <c r="F5335" s="43" t="s">
        <v>28</v>
      </c>
      <c r="G5335" s="43">
        <v>45038</v>
      </c>
      <c r="H5335" s="41"/>
      <c r="I5335" s="41"/>
      <c r="J5335" s="43"/>
      <c r="K5335" s="41"/>
      <c r="L5335" s="41"/>
      <c r="M5335" s="41"/>
      <c r="N5335" s="41"/>
      <c r="O5335" s="41"/>
      <c r="P5335" s="41"/>
      <c r="Q5335" s="41"/>
      <c r="R5335" s="41"/>
      <c r="S5335" s="41"/>
      <c r="T5335" s="41"/>
      <c r="U5335" s="41"/>
      <c r="V5335" s="41"/>
      <c r="W5335" s="41"/>
      <c r="X5335" s="41"/>
      <c r="Y5335" s="43" t="str">
        <f t="shared" si="166"/>
        <v>COMP</v>
      </c>
      <c r="Z5335" s="43">
        <v>1555844</v>
      </c>
      <c r="AA5335" s="43">
        <f t="shared" si="167"/>
        <v>1951885</v>
      </c>
    </row>
    <row r="5336" spans="1:27" x14ac:dyDescent="0.3">
      <c r="A5336" s="43">
        <v>690135</v>
      </c>
      <c r="B5336" s="43" t="s">
        <v>4776</v>
      </c>
      <c r="C5336" s="43" t="s">
        <v>2273</v>
      </c>
      <c r="D5336" s="41"/>
      <c r="E5336" s="43" t="s">
        <v>29</v>
      </c>
      <c r="F5336" s="43" t="s">
        <v>28</v>
      </c>
      <c r="G5336" s="43">
        <v>37023</v>
      </c>
      <c r="H5336" s="41"/>
      <c r="I5336" s="41"/>
      <c r="J5336" s="43"/>
      <c r="K5336" s="41"/>
      <c r="L5336" s="41"/>
      <c r="M5336" s="41"/>
      <c r="N5336" s="41"/>
      <c r="O5336" s="41"/>
      <c r="P5336" s="41"/>
      <c r="Q5336" s="41"/>
      <c r="R5336" s="41"/>
      <c r="S5336" s="41"/>
      <c r="T5336" s="41"/>
      <c r="U5336" s="41"/>
      <c r="V5336" s="41"/>
      <c r="W5336" s="41"/>
      <c r="X5336" s="41"/>
      <c r="Y5336" s="43" t="str">
        <f t="shared" si="166"/>
        <v>COMP</v>
      </c>
      <c r="Z5336" s="43">
        <v>141834</v>
      </c>
      <c r="AA5336" s="43">
        <f t="shared" si="167"/>
        <v>690135</v>
      </c>
    </row>
    <row r="5337" spans="1:27" x14ac:dyDescent="0.3">
      <c r="A5337" s="43">
        <v>2391673</v>
      </c>
      <c r="B5337" s="43" t="s">
        <v>4777</v>
      </c>
      <c r="C5337" s="43" t="s">
        <v>973</v>
      </c>
      <c r="D5337" s="41"/>
      <c r="E5337" s="43" t="s">
        <v>6263</v>
      </c>
      <c r="F5337" s="43" t="s">
        <v>28</v>
      </c>
      <c r="G5337" s="43">
        <v>41016</v>
      </c>
      <c r="H5337" s="41"/>
      <c r="I5337" s="41"/>
      <c r="J5337" s="43"/>
      <c r="K5337" s="41"/>
      <c r="L5337" s="41"/>
      <c r="M5337" s="41"/>
      <c r="N5337" s="41"/>
      <c r="O5337" s="41"/>
      <c r="P5337" s="41"/>
      <c r="Q5337" s="41"/>
      <c r="R5337" s="41"/>
      <c r="S5337" s="41"/>
      <c r="T5337" s="41"/>
      <c r="U5337" s="41"/>
      <c r="V5337" s="41"/>
      <c r="W5337" s="41"/>
      <c r="X5337" s="41"/>
      <c r="Y5337" s="43" t="str">
        <f t="shared" si="166"/>
        <v/>
      </c>
      <c r="Z5337" s="43">
        <v>2256407</v>
      </c>
      <c r="AA5337" s="43" t="e">
        <f t="shared" si="167"/>
        <v>#N/A</v>
      </c>
    </row>
    <row r="5338" spans="1:27" x14ac:dyDescent="0.3">
      <c r="A5338" s="43">
        <v>2432034</v>
      </c>
      <c r="B5338" s="43" t="s">
        <v>4778</v>
      </c>
      <c r="C5338" s="43" t="s">
        <v>3965</v>
      </c>
      <c r="D5338" s="41"/>
      <c r="E5338" s="43" t="s">
        <v>29</v>
      </c>
      <c r="F5338" s="43" t="s">
        <v>28</v>
      </c>
      <c r="G5338" s="43">
        <v>45016</v>
      </c>
      <c r="H5338" s="41"/>
      <c r="I5338" s="41"/>
      <c r="J5338" s="43"/>
      <c r="K5338" s="41"/>
      <c r="L5338" s="41"/>
      <c r="M5338" s="41"/>
      <c r="N5338" s="41"/>
      <c r="O5338" s="41"/>
      <c r="P5338" s="41"/>
      <c r="Q5338" s="41"/>
      <c r="R5338" s="41"/>
      <c r="S5338" s="41"/>
      <c r="T5338" s="41"/>
      <c r="U5338" s="41"/>
      <c r="V5338" s="41"/>
      <c r="W5338" s="41"/>
      <c r="X5338" s="41"/>
      <c r="Y5338" s="43" t="str">
        <f t="shared" si="166"/>
        <v>COMP</v>
      </c>
      <c r="Z5338" s="43">
        <v>1864504</v>
      </c>
      <c r="AA5338" s="43">
        <f t="shared" si="167"/>
        <v>2432034</v>
      </c>
    </row>
    <row r="5339" spans="1:27" x14ac:dyDescent="0.3">
      <c r="A5339" s="43">
        <v>1096570</v>
      </c>
      <c r="B5339" s="43" t="s">
        <v>4779</v>
      </c>
      <c r="C5339" s="43" t="s">
        <v>1456</v>
      </c>
      <c r="D5339" s="41"/>
      <c r="E5339" s="43" t="s">
        <v>6263</v>
      </c>
      <c r="F5339" s="43" t="s">
        <v>30</v>
      </c>
      <c r="G5339" s="43">
        <v>45045</v>
      </c>
      <c r="H5339" s="41"/>
      <c r="I5339" s="41"/>
      <c r="J5339" s="43"/>
      <c r="K5339" s="41"/>
      <c r="L5339" s="41"/>
      <c r="M5339" s="41"/>
      <c r="N5339" s="41"/>
      <c r="O5339" s="41"/>
      <c r="P5339" s="41"/>
      <c r="Q5339" s="41"/>
      <c r="R5339" s="41"/>
      <c r="S5339" s="41"/>
      <c r="T5339" s="41"/>
      <c r="U5339" s="41"/>
      <c r="V5339" s="41"/>
      <c r="W5339" s="41"/>
      <c r="X5339" s="41"/>
      <c r="Y5339" s="43" t="str">
        <f t="shared" si="166"/>
        <v>COMP</v>
      </c>
      <c r="Z5339" s="43">
        <v>1383934</v>
      </c>
      <c r="AA5339" s="43">
        <f t="shared" si="167"/>
        <v>1096570</v>
      </c>
    </row>
    <row r="5340" spans="1:27" x14ac:dyDescent="0.3">
      <c r="A5340" s="43">
        <v>2205770</v>
      </c>
      <c r="B5340" s="43" t="s">
        <v>4780</v>
      </c>
      <c r="C5340" s="43" t="s">
        <v>722</v>
      </c>
      <c r="D5340" s="41"/>
      <c r="E5340" s="43" t="s">
        <v>6263</v>
      </c>
      <c r="F5340" s="43" t="s">
        <v>28</v>
      </c>
      <c r="G5340" s="43">
        <v>28039</v>
      </c>
      <c r="H5340" s="41"/>
      <c r="I5340" s="41"/>
      <c r="J5340" s="43"/>
      <c r="K5340" s="41"/>
      <c r="L5340" s="41"/>
      <c r="M5340" s="41"/>
      <c r="N5340" s="41"/>
      <c r="O5340" s="41"/>
      <c r="P5340" s="41"/>
      <c r="Q5340" s="41"/>
      <c r="R5340" s="41"/>
      <c r="S5340" s="41"/>
      <c r="T5340" s="41"/>
      <c r="U5340" s="41"/>
      <c r="V5340" s="41"/>
      <c r="W5340" s="41"/>
      <c r="X5340" s="41"/>
      <c r="Y5340" s="43" t="str">
        <f t="shared" si="166"/>
        <v>COMP</v>
      </c>
      <c r="Z5340" s="43">
        <v>2031827</v>
      </c>
      <c r="AA5340" s="43">
        <f t="shared" si="167"/>
        <v>2205770</v>
      </c>
    </row>
    <row r="5341" spans="1:27" x14ac:dyDescent="0.3">
      <c r="A5341" s="43">
        <v>256068</v>
      </c>
      <c r="B5341" s="43" t="s">
        <v>4780</v>
      </c>
      <c r="C5341" s="43" t="s">
        <v>657</v>
      </c>
      <c r="D5341" s="41"/>
      <c r="E5341" s="43" t="s">
        <v>6263</v>
      </c>
      <c r="F5341" s="43" t="s">
        <v>28</v>
      </c>
      <c r="G5341" s="43">
        <v>28004</v>
      </c>
      <c r="H5341" s="41"/>
      <c r="I5341" s="41"/>
      <c r="J5341" s="43"/>
      <c r="K5341" s="41"/>
      <c r="L5341" s="41"/>
      <c r="M5341" s="41"/>
      <c r="N5341" s="41"/>
      <c r="O5341" s="41"/>
      <c r="P5341" s="41"/>
      <c r="Q5341" s="41"/>
      <c r="R5341" s="41"/>
      <c r="S5341" s="41"/>
      <c r="T5341" s="41"/>
      <c r="U5341" s="41"/>
      <c r="V5341" s="41"/>
      <c r="W5341" s="41"/>
      <c r="X5341" s="41"/>
      <c r="Y5341" s="43" t="str">
        <f t="shared" si="166"/>
        <v/>
      </c>
      <c r="Z5341" s="43">
        <v>1681690</v>
      </c>
      <c r="AA5341" s="43" t="e">
        <f t="shared" si="167"/>
        <v>#N/A</v>
      </c>
    </row>
    <row r="5342" spans="1:27" x14ac:dyDescent="0.3">
      <c r="A5342" s="43">
        <v>1696969</v>
      </c>
      <c r="B5342" s="43" t="s">
        <v>4780</v>
      </c>
      <c r="C5342" s="43" t="s">
        <v>553</v>
      </c>
      <c r="D5342" s="41"/>
      <c r="E5342" s="43" t="s">
        <v>35</v>
      </c>
      <c r="F5342" s="43" t="s">
        <v>28</v>
      </c>
      <c r="G5342" s="43">
        <v>28037</v>
      </c>
      <c r="H5342" s="41"/>
      <c r="I5342" s="41"/>
      <c r="J5342" s="43"/>
      <c r="K5342" s="41"/>
      <c r="L5342" s="41"/>
      <c r="M5342" s="41"/>
      <c r="N5342" s="41"/>
      <c r="O5342" s="41"/>
      <c r="P5342" s="41"/>
      <c r="Q5342" s="41"/>
      <c r="R5342" s="41"/>
      <c r="S5342" s="41"/>
      <c r="T5342" s="41"/>
      <c r="U5342" s="41"/>
      <c r="V5342" s="41"/>
      <c r="W5342" s="41"/>
      <c r="X5342" s="41"/>
      <c r="Y5342" s="43" t="str">
        <f t="shared" si="166"/>
        <v>COMP</v>
      </c>
      <c r="Z5342" s="43">
        <v>1375915</v>
      </c>
      <c r="AA5342" s="43">
        <f t="shared" si="167"/>
        <v>1696969</v>
      </c>
    </row>
    <row r="5343" spans="1:27" x14ac:dyDescent="0.3">
      <c r="A5343" s="43">
        <v>1982260</v>
      </c>
      <c r="B5343" s="43" t="s">
        <v>4780</v>
      </c>
      <c r="C5343" s="43" t="s">
        <v>580</v>
      </c>
      <c r="D5343" s="41"/>
      <c r="E5343" s="43" t="s">
        <v>6263</v>
      </c>
      <c r="F5343" s="43" t="s">
        <v>30</v>
      </c>
      <c r="G5343" s="43">
        <v>28030</v>
      </c>
      <c r="H5343" s="41"/>
      <c r="I5343" s="41"/>
      <c r="J5343" s="43"/>
      <c r="K5343" s="41"/>
      <c r="L5343" s="41"/>
      <c r="M5343" s="41"/>
      <c r="N5343" s="41"/>
      <c r="O5343" s="41"/>
      <c r="P5343" s="41"/>
      <c r="Q5343" s="41"/>
      <c r="R5343" s="41"/>
      <c r="S5343" s="41"/>
      <c r="T5343" s="41"/>
      <c r="U5343" s="41"/>
      <c r="V5343" s="41"/>
      <c r="W5343" s="41"/>
      <c r="X5343" s="41"/>
      <c r="Y5343" s="43" t="str">
        <f t="shared" si="166"/>
        <v/>
      </c>
      <c r="Z5343" s="43">
        <v>1446882</v>
      </c>
      <c r="AA5343" s="43" t="e">
        <f t="shared" si="167"/>
        <v>#N/A</v>
      </c>
    </row>
    <row r="5344" spans="1:27" x14ac:dyDescent="0.3">
      <c r="A5344" s="43">
        <v>2160533</v>
      </c>
      <c r="B5344" s="43" t="s">
        <v>4781</v>
      </c>
      <c r="C5344" s="43" t="s">
        <v>175</v>
      </c>
      <c r="D5344" s="41"/>
      <c r="E5344" s="43" t="s">
        <v>6263</v>
      </c>
      <c r="F5344" s="43" t="s">
        <v>28</v>
      </c>
      <c r="G5344" s="43">
        <v>36003</v>
      </c>
      <c r="H5344" s="41"/>
      <c r="I5344" s="41"/>
      <c r="J5344" s="43"/>
      <c r="K5344" s="41"/>
      <c r="L5344" s="41"/>
      <c r="M5344" s="41"/>
      <c r="N5344" s="41"/>
      <c r="O5344" s="41"/>
      <c r="P5344" s="41"/>
      <c r="Q5344" s="41"/>
      <c r="R5344" s="41"/>
      <c r="S5344" s="41"/>
      <c r="T5344" s="41"/>
      <c r="U5344" s="41"/>
      <c r="V5344" s="41"/>
      <c r="W5344" s="41"/>
      <c r="X5344" s="41"/>
      <c r="Y5344" s="43" t="str">
        <f t="shared" si="166"/>
        <v>COMP</v>
      </c>
      <c r="Z5344" s="43">
        <v>1462068</v>
      </c>
      <c r="AA5344" s="43">
        <f t="shared" si="167"/>
        <v>2160533</v>
      </c>
    </row>
    <row r="5345" spans="1:27" x14ac:dyDescent="0.3">
      <c r="A5345" s="43">
        <v>1665471</v>
      </c>
      <c r="B5345" s="43" t="s">
        <v>4782</v>
      </c>
      <c r="C5345" s="43" t="s">
        <v>4783</v>
      </c>
      <c r="D5345" s="41"/>
      <c r="E5345" s="43" t="s">
        <v>31</v>
      </c>
      <c r="F5345" s="43" t="s">
        <v>28</v>
      </c>
      <c r="G5345" s="43">
        <v>45038</v>
      </c>
      <c r="H5345" s="41"/>
      <c r="I5345" s="41"/>
      <c r="J5345" s="43"/>
      <c r="K5345" s="41"/>
      <c r="L5345" s="41"/>
      <c r="M5345" s="41"/>
      <c r="N5345" s="41"/>
      <c r="O5345" s="41"/>
      <c r="P5345" s="41"/>
      <c r="Q5345" s="41"/>
      <c r="R5345" s="41"/>
      <c r="S5345" s="41"/>
      <c r="T5345" s="41"/>
      <c r="U5345" s="41"/>
      <c r="V5345" s="41"/>
      <c r="W5345" s="41"/>
      <c r="X5345" s="41"/>
      <c r="Y5345" s="43" t="str">
        <f t="shared" si="166"/>
        <v/>
      </c>
      <c r="Z5345" s="43">
        <v>1650566</v>
      </c>
      <c r="AA5345" s="43" t="e">
        <f t="shared" si="167"/>
        <v>#N/A</v>
      </c>
    </row>
    <row r="5346" spans="1:27" x14ac:dyDescent="0.3">
      <c r="A5346" s="43">
        <v>1960824</v>
      </c>
      <c r="B5346" s="43" t="s">
        <v>4784</v>
      </c>
      <c r="C5346" s="43" t="s">
        <v>482</v>
      </c>
      <c r="D5346" s="41"/>
      <c r="E5346" s="43" t="s">
        <v>6263</v>
      </c>
      <c r="F5346" s="43" t="s">
        <v>30</v>
      </c>
      <c r="G5346" s="43">
        <v>37033</v>
      </c>
      <c r="H5346" s="41"/>
      <c r="I5346" s="41"/>
      <c r="J5346" s="43"/>
      <c r="K5346" s="41"/>
      <c r="L5346" s="41"/>
      <c r="M5346" s="41"/>
      <c r="N5346" s="41"/>
      <c r="O5346" s="41"/>
      <c r="P5346" s="41"/>
      <c r="Q5346" s="41"/>
      <c r="R5346" s="41"/>
      <c r="S5346" s="41"/>
      <c r="T5346" s="41"/>
      <c r="U5346" s="41"/>
      <c r="V5346" s="41"/>
      <c r="W5346" s="41"/>
      <c r="X5346" s="41"/>
      <c r="Y5346" s="43" t="str">
        <f t="shared" si="166"/>
        <v/>
      </c>
      <c r="Z5346" s="43">
        <v>1415265</v>
      </c>
      <c r="AA5346" s="43" t="e">
        <f t="shared" si="167"/>
        <v>#N/A</v>
      </c>
    </row>
    <row r="5347" spans="1:27" x14ac:dyDescent="0.3">
      <c r="A5347" s="43">
        <v>1473945</v>
      </c>
      <c r="B5347" s="43" t="s">
        <v>4785</v>
      </c>
      <c r="C5347" s="43" t="s">
        <v>39</v>
      </c>
      <c r="D5347" s="41"/>
      <c r="E5347" s="43" t="s">
        <v>31</v>
      </c>
      <c r="F5347" s="43" t="s">
        <v>30</v>
      </c>
      <c r="G5347" s="43">
        <v>37023</v>
      </c>
      <c r="H5347" s="41"/>
      <c r="I5347" s="41"/>
      <c r="J5347" s="43"/>
      <c r="K5347" s="41"/>
      <c r="L5347" s="41"/>
      <c r="M5347" s="41"/>
      <c r="N5347" s="41"/>
      <c r="O5347" s="41"/>
      <c r="P5347" s="41"/>
      <c r="Q5347" s="41"/>
      <c r="R5347" s="41"/>
      <c r="S5347" s="41"/>
      <c r="T5347" s="41"/>
      <c r="U5347" s="41"/>
      <c r="V5347" s="41"/>
      <c r="W5347" s="41"/>
      <c r="X5347" s="41"/>
      <c r="Y5347" s="43" t="str">
        <f t="shared" si="166"/>
        <v>COMP</v>
      </c>
      <c r="Z5347" s="43">
        <v>1722459</v>
      </c>
      <c r="AA5347" s="43">
        <f t="shared" si="167"/>
        <v>1473945</v>
      </c>
    </row>
    <row r="5348" spans="1:27" x14ac:dyDescent="0.3">
      <c r="A5348" s="43">
        <v>1967197</v>
      </c>
      <c r="B5348" s="43" t="s">
        <v>4786</v>
      </c>
      <c r="C5348" s="43" t="s">
        <v>4787</v>
      </c>
      <c r="D5348" s="41"/>
      <c r="E5348" s="43" t="s">
        <v>29</v>
      </c>
      <c r="F5348" s="43" t="s">
        <v>28</v>
      </c>
      <c r="G5348" s="43">
        <v>37023</v>
      </c>
      <c r="H5348" s="41"/>
      <c r="I5348" s="41"/>
      <c r="J5348" s="43"/>
      <c r="K5348" s="41"/>
      <c r="L5348" s="41"/>
      <c r="M5348" s="41"/>
      <c r="N5348" s="41"/>
      <c r="O5348" s="41"/>
      <c r="P5348" s="41"/>
      <c r="Q5348" s="41"/>
      <c r="R5348" s="41"/>
      <c r="S5348" s="41"/>
      <c r="T5348" s="41"/>
      <c r="U5348" s="41"/>
      <c r="V5348" s="41"/>
      <c r="W5348" s="41"/>
      <c r="X5348" s="41"/>
      <c r="Y5348" s="43" t="str">
        <f t="shared" si="166"/>
        <v>COMP</v>
      </c>
      <c r="Z5348" s="43">
        <v>1956669</v>
      </c>
      <c r="AA5348" s="43">
        <f t="shared" si="167"/>
        <v>1967197</v>
      </c>
    </row>
    <row r="5349" spans="1:27" x14ac:dyDescent="0.3">
      <c r="A5349" s="43">
        <v>1897296</v>
      </c>
      <c r="B5349" s="43" t="s">
        <v>4788</v>
      </c>
      <c r="C5349" s="43" t="s">
        <v>4789</v>
      </c>
      <c r="D5349" s="41"/>
      <c r="E5349" s="43" t="s">
        <v>35</v>
      </c>
      <c r="F5349" s="43" t="s">
        <v>28</v>
      </c>
      <c r="G5349" s="43">
        <v>45008</v>
      </c>
      <c r="H5349" s="41"/>
      <c r="I5349" s="41"/>
      <c r="J5349" s="43"/>
      <c r="K5349" s="41"/>
      <c r="L5349" s="41"/>
      <c r="M5349" s="41"/>
      <c r="N5349" s="41"/>
      <c r="O5349" s="41"/>
      <c r="P5349" s="41"/>
      <c r="Q5349" s="41"/>
      <c r="R5349" s="41"/>
      <c r="S5349" s="41"/>
      <c r="T5349" s="41"/>
      <c r="U5349" s="41"/>
      <c r="V5349" s="41"/>
      <c r="W5349" s="41"/>
      <c r="X5349" s="41"/>
      <c r="Y5349" s="43" t="str">
        <f t="shared" si="166"/>
        <v>COMP</v>
      </c>
      <c r="Z5349" s="43">
        <v>717615</v>
      </c>
      <c r="AA5349" s="43">
        <f t="shared" si="167"/>
        <v>1897296</v>
      </c>
    </row>
    <row r="5350" spans="1:27" x14ac:dyDescent="0.3">
      <c r="A5350" s="43">
        <v>2352269</v>
      </c>
      <c r="B5350" s="43" t="s">
        <v>4790</v>
      </c>
      <c r="C5350" s="43" t="s">
        <v>4791</v>
      </c>
      <c r="D5350" s="41"/>
      <c r="E5350" s="43" t="s">
        <v>35</v>
      </c>
      <c r="F5350" s="43" t="s">
        <v>30</v>
      </c>
      <c r="G5350" s="43">
        <v>41003</v>
      </c>
      <c r="H5350" s="41"/>
      <c r="I5350" s="41"/>
      <c r="J5350" s="43"/>
      <c r="K5350" s="41"/>
      <c r="L5350" s="41"/>
      <c r="M5350" s="41"/>
      <c r="N5350" s="41"/>
      <c r="O5350" s="41"/>
      <c r="P5350" s="41"/>
      <c r="Q5350" s="41"/>
      <c r="R5350" s="41"/>
      <c r="S5350" s="41"/>
      <c r="T5350" s="41"/>
      <c r="U5350" s="41"/>
      <c r="V5350" s="41"/>
      <c r="W5350" s="41"/>
      <c r="X5350" s="41"/>
      <c r="Y5350" s="43" t="str">
        <f t="shared" si="166"/>
        <v>COMP</v>
      </c>
      <c r="Z5350" s="43">
        <v>1552462</v>
      </c>
      <c r="AA5350" s="43">
        <f t="shared" si="167"/>
        <v>2352269</v>
      </c>
    </row>
    <row r="5351" spans="1:27" x14ac:dyDescent="0.3">
      <c r="A5351" s="43">
        <v>2434860</v>
      </c>
      <c r="B5351" s="43" t="s">
        <v>4792</v>
      </c>
      <c r="C5351" s="43" t="s">
        <v>390</v>
      </c>
      <c r="D5351" s="41"/>
      <c r="E5351" s="43" t="s">
        <v>6263</v>
      </c>
      <c r="F5351" s="43" t="s">
        <v>30</v>
      </c>
      <c r="G5351" s="43">
        <v>45038</v>
      </c>
      <c r="H5351" s="41"/>
      <c r="I5351" s="41"/>
      <c r="J5351" s="43"/>
      <c r="K5351" s="41"/>
      <c r="L5351" s="41"/>
      <c r="M5351" s="41"/>
      <c r="N5351" s="41"/>
      <c r="O5351" s="41"/>
      <c r="P5351" s="41"/>
      <c r="Q5351" s="41"/>
      <c r="R5351" s="41"/>
      <c r="S5351" s="41"/>
      <c r="T5351" s="41"/>
      <c r="U5351" s="41"/>
      <c r="V5351" s="41"/>
      <c r="W5351" s="41"/>
      <c r="X5351" s="41"/>
      <c r="Y5351" s="43" t="str">
        <f t="shared" si="166"/>
        <v/>
      </c>
      <c r="Z5351" s="43">
        <v>1863503</v>
      </c>
      <c r="AA5351" s="43" t="e">
        <f t="shared" si="167"/>
        <v>#N/A</v>
      </c>
    </row>
    <row r="5352" spans="1:27" x14ac:dyDescent="0.3">
      <c r="A5352" s="43">
        <v>1046883</v>
      </c>
      <c r="B5352" s="43" t="s">
        <v>6305</v>
      </c>
      <c r="C5352" s="43" t="s">
        <v>2781</v>
      </c>
      <c r="D5352" s="41"/>
      <c r="E5352" s="43" t="s">
        <v>29</v>
      </c>
      <c r="F5352" s="43" t="s">
        <v>28</v>
      </c>
      <c r="G5352" s="43">
        <v>28037</v>
      </c>
      <c r="H5352" s="41"/>
      <c r="I5352" s="41"/>
      <c r="J5352" s="43"/>
      <c r="K5352" s="41"/>
      <c r="L5352" s="41"/>
      <c r="M5352" s="41"/>
      <c r="N5352" s="41"/>
      <c r="O5352" s="41"/>
      <c r="P5352" s="41"/>
      <c r="Q5352" s="41"/>
      <c r="R5352" s="41"/>
      <c r="S5352" s="41"/>
      <c r="T5352" s="41"/>
      <c r="U5352" s="41"/>
      <c r="V5352" s="41"/>
      <c r="W5352" s="41"/>
      <c r="X5352" s="41"/>
      <c r="Y5352" s="43" t="str">
        <f t="shared" si="166"/>
        <v>COMP</v>
      </c>
      <c r="Z5352" s="43">
        <v>836226</v>
      </c>
      <c r="AA5352" s="43">
        <f t="shared" si="167"/>
        <v>1046883</v>
      </c>
    </row>
    <row r="5353" spans="1:27" x14ac:dyDescent="0.3">
      <c r="A5353" s="43">
        <v>557964</v>
      </c>
      <c r="B5353" s="43" t="s">
        <v>4793</v>
      </c>
      <c r="C5353" s="43" t="s">
        <v>1736</v>
      </c>
      <c r="D5353" s="41"/>
      <c r="E5353" s="43" t="s">
        <v>6263</v>
      </c>
      <c r="F5353" s="43" t="s">
        <v>28</v>
      </c>
      <c r="G5353" s="43">
        <v>41024</v>
      </c>
      <c r="H5353" s="41"/>
      <c r="I5353" s="41"/>
      <c r="J5353" s="43"/>
      <c r="K5353" s="41"/>
      <c r="L5353" s="41"/>
      <c r="M5353" s="41"/>
      <c r="N5353" s="41"/>
      <c r="O5353" s="41"/>
      <c r="P5353" s="41"/>
      <c r="Q5353" s="41"/>
      <c r="R5353" s="41"/>
      <c r="S5353" s="41"/>
      <c r="T5353" s="41"/>
      <c r="U5353" s="41"/>
      <c r="V5353" s="41"/>
      <c r="W5353" s="41"/>
      <c r="X5353" s="41"/>
      <c r="Y5353" s="43" t="str">
        <f t="shared" si="166"/>
        <v>COMP</v>
      </c>
      <c r="Z5353" s="43">
        <v>336784</v>
      </c>
      <c r="AA5353" s="43">
        <f t="shared" si="167"/>
        <v>557964</v>
      </c>
    </row>
    <row r="5354" spans="1:27" x14ac:dyDescent="0.3">
      <c r="A5354" s="43">
        <v>1914035</v>
      </c>
      <c r="B5354" s="43" t="s">
        <v>4794</v>
      </c>
      <c r="C5354" s="43" t="s">
        <v>1983</v>
      </c>
      <c r="D5354" s="41"/>
      <c r="E5354" s="43" t="s">
        <v>6263</v>
      </c>
      <c r="F5354" s="43" t="s">
        <v>28</v>
      </c>
      <c r="G5354" s="43">
        <v>45054</v>
      </c>
      <c r="H5354" s="41"/>
      <c r="I5354" s="41"/>
      <c r="J5354" s="43"/>
      <c r="K5354" s="41"/>
      <c r="L5354" s="41"/>
      <c r="M5354" s="41"/>
      <c r="N5354" s="41"/>
      <c r="O5354" s="41"/>
      <c r="P5354" s="41"/>
      <c r="Q5354" s="41"/>
      <c r="R5354" s="41"/>
      <c r="S5354" s="41"/>
      <c r="T5354" s="41"/>
      <c r="U5354" s="41"/>
      <c r="V5354" s="41"/>
      <c r="W5354" s="41"/>
      <c r="X5354" s="41"/>
      <c r="Y5354" s="43" t="str">
        <f t="shared" si="166"/>
        <v/>
      </c>
      <c r="Z5354" s="43">
        <v>2421541</v>
      </c>
      <c r="AA5354" s="43" t="e">
        <f t="shared" si="167"/>
        <v>#N/A</v>
      </c>
    </row>
    <row r="5355" spans="1:27" x14ac:dyDescent="0.3">
      <c r="A5355" s="43">
        <v>2059336</v>
      </c>
      <c r="B5355" s="43" t="s">
        <v>4794</v>
      </c>
      <c r="C5355" s="43" t="s">
        <v>4795</v>
      </c>
      <c r="D5355" s="41"/>
      <c r="E5355" s="43" t="s">
        <v>6263</v>
      </c>
      <c r="F5355" s="43" t="s">
        <v>30</v>
      </c>
      <c r="G5355" s="43">
        <v>45054</v>
      </c>
      <c r="H5355" s="41"/>
      <c r="I5355" s="41"/>
      <c r="J5355" s="43"/>
      <c r="K5355" s="41"/>
      <c r="L5355" s="41"/>
      <c r="M5355" s="41"/>
      <c r="N5355" s="41"/>
      <c r="O5355" s="41"/>
      <c r="P5355" s="41"/>
      <c r="Q5355" s="41"/>
      <c r="R5355" s="41"/>
      <c r="S5355" s="41"/>
      <c r="T5355" s="41"/>
      <c r="U5355" s="41"/>
      <c r="V5355" s="41"/>
      <c r="W5355" s="41"/>
      <c r="X5355" s="41"/>
      <c r="Y5355" s="43" t="str">
        <f t="shared" si="166"/>
        <v/>
      </c>
      <c r="Z5355" s="43">
        <v>1898265</v>
      </c>
      <c r="AA5355" s="43" t="e">
        <f t="shared" si="167"/>
        <v>#N/A</v>
      </c>
    </row>
    <row r="5356" spans="1:27" x14ac:dyDescent="0.3">
      <c r="A5356" s="43">
        <v>1386984</v>
      </c>
      <c r="B5356" s="43" t="s">
        <v>4796</v>
      </c>
      <c r="C5356" s="43" t="s">
        <v>989</v>
      </c>
      <c r="D5356" s="41"/>
      <c r="E5356" s="43" t="s">
        <v>6263</v>
      </c>
      <c r="F5356" s="43" t="s">
        <v>30</v>
      </c>
      <c r="G5356" s="43">
        <v>41003</v>
      </c>
      <c r="H5356" s="41"/>
      <c r="I5356" s="41"/>
      <c r="J5356" s="43"/>
      <c r="K5356" s="41"/>
      <c r="L5356" s="41"/>
      <c r="M5356" s="41"/>
      <c r="N5356" s="41"/>
      <c r="O5356" s="41"/>
      <c r="P5356" s="41"/>
      <c r="Q5356" s="41"/>
      <c r="R5356" s="41"/>
      <c r="S5356" s="41"/>
      <c r="T5356" s="41"/>
      <c r="U5356" s="41"/>
      <c r="V5356" s="41"/>
      <c r="W5356" s="41"/>
      <c r="X5356" s="41"/>
      <c r="Y5356" s="43" t="str">
        <f t="shared" si="166"/>
        <v/>
      </c>
      <c r="Z5356" s="43">
        <v>1266721</v>
      </c>
      <c r="AA5356" s="43" t="e">
        <f t="shared" si="167"/>
        <v>#N/A</v>
      </c>
    </row>
    <row r="5357" spans="1:27" x14ac:dyDescent="0.3">
      <c r="A5357" s="43">
        <v>1586462</v>
      </c>
      <c r="B5357" s="43" t="s">
        <v>4797</v>
      </c>
      <c r="C5357" s="43" t="s">
        <v>4798</v>
      </c>
      <c r="D5357" s="41"/>
      <c r="E5357" s="43" t="s">
        <v>6263</v>
      </c>
      <c r="F5357" s="43" t="s">
        <v>30</v>
      </c>
      <c r="G5357" s="43">
        <v>45038</v>
      </c>
      <c r="H5357" s="41"/>
      <c r="I5357" s="41"/>
      <c r="J5357" s="43"/>
      <c r="K5357" s="41"/>
      <c r="L5357" s="41"/>
      <c r="M5357" s="41"/>
      <c r="N5357" s="41"/>
      <c r="O5357" s="41"/>
      <c r="P5357" s="41"/>
      <c r="Q5357" s="41"/>
      <c r="R5357" s="41"/>
      <c r="S5357" s="41"/>
      <c r="T5357" s="41"/>
      <c r="U5357" s="41"/>
      <c r="V5357" s="41"/>
      <c r="W5357" s="41"/>
      <c r="X5357" s="41"/>
      <c r="Y5357" s="43" t="str">
        <f t="shared" si="166"/>
        <v/>
      </c>
      <c r="Z5357" s="43">
        <v>1907220</v>
      </c>
      <c r="AA5357" s="43" t="e">
        <f t="shared" si="167"/>
        <v>#N/A</v>
      </c>
    </row>
    <row r="5358" spans="1:27" x14ac:dyDescent="0.3">
      <c r="A5358" s="43">
        <v>1227924</v>
      </c>
      <c r="B5358" s="43" t="s">
        <v>175</v>
      </c>
      <c r="C5358" s="43" t="s">
        <v>235</v>
      </c>
      <c r="D5358" s="41"/>
      <c r="E5358" s="43" t="s">
        <v>31</v>
      </c>
      <c r="F5358" s="43" t="s">
        <v>28</v>
      </c>
      <c r="G5358" s="43">
        <v>18035</v>
      </c>
      <c r="H5358" s="41"/>
      <c r="I5358" s="41"/>
      <c r="J5358" s="43"/>
      <c r="K5358" s="41"/>
      <c r="L5358" s="41"/>
      <c r="M5358" s="41"/>
      <c r="N5358" s="41"/>
      <c r="O5358" s="41"/>
      <c r="P5358" s="41"/>
      <c r="Q5358" s="41"/>
      <c r="R5358" s="41"/>
      <c r="S5358" s="41"/>
      <c r="T5358" s="41"/>
      <c r="U5358" s="41"/>
      <c r="V5358" s="41"/>
      <c r="W5358" s="41"/>
      <c r="X5358" s="41"/>
      <c r="Y5358" s="43" t="str">
        <f t="shared" si="166"/>
        <v>COMP</v>
      </c>
      <c r="Z5358" s="43">
        <v>1490983</v>
      </c>
      <c r="AA5358" s="43">
        <f t="shared" si="167"/>
        <v>1227924</v>
      </c>
    </row>
    <row r="5359" spans="1:27" x14ac:dyDescent="0.3">
      <c r="A5359" s="43">
        <v>1990786</v>
      </c>
      <c r="B5359" s="43" t="s">
        <v>175</v>
      </c>
      <c r="C5359" s="43" t="s">
        <v>4799</v>
      </c>
      <c r="D5359" s="41"/>
      <c r="E5359" s="43" t="s">
        <v>34</v>
      </c>
      <c r="F5359" s="43" t="s">
        <v>30</v>
      </c>
      <c r="G5359" s="43">
        <v>45016</v>
      </c>
      <c r="H5359" s="41"/>
      <c r="I5359" s="41"/>
      <c r="J5359" s="43"/>
      <c r="K5359" s="41"/>
      <c r="L5359" s="41"/>
      <c r="M5359" s="41"/>
      <c r="N5359" s="41"/>
      <c r="O5359" s="41"/>
      <c r="P5359" s="41"/>
      <c r="Q5359" s="41"/>
      <c r="R5359" s="41"/>
      <c r="S5359" s="41"/>
      <c r="T5359" s="41"/>
      <c r="U5359" s="41"/>
      <c r="V5359" s="41"/>
      <c r="W5359" s="41"/>
      <c r="X5359" s="41"/>
      <c r="Y5359" s="43" t="str">
        <f t="shared" si="166"/>
        <v>COMP</v>
      </c>
      <c r="Z5359" s="43">
        <v>875497</v>
      </c>
      <c r="AA5359" s="43">
        <f t="shared" si="167"/>
        <v>1990786</v>
      </c>
    </row>
    <row r="5360" spans="1:27" x14ac:dyDescent="0.3">
      <c r="A5360" s="43">
        <v>1472809</v>
      </c>
      <c r="B5360" s="43" t="s">
        <v>175</v>
      </c>
      <c r="C5360" s="43" t="s">
        <v>641</v>
      </c>
      <c r="D5360" s="41"/>
      <c r="E5360" s="43" t="s">
        <v>29</v>
      </c>
      <c r="F5360" s="43" t="s">
        <v>28</v>
      </c>
      <c r="G5360" s="43">
        <v>41012</v>
      </c>
      <c r="H5360" s="41"/>
      <c r="I5360" s="41"/>
      <c r="J5360" s="43"/>
      <c r="K5360" s="41"/>
      <c r="L5360" s="41"/>
      <c r="M5360" s="41"/>
      <c r="N5360" s="41"/>
      <c r="O5360" s="41"/>
      <c r="P5360" s="41"/>
      <c r="Q5360" s="41"/>
      <c r="R5360" s="41"/>
      <c r="S5360" s="41"/>
      <c r="T5360" s="41"/>
      <c r="U5360" s="41"/>
      <c r="V5360" s="41"/>
      <c r="W5360" s="41"/>
      <c r="X5360" s="41"/>
      <c r="Y5360" s="43" t="str">
        <f t="shared" si="166"/>
        <v>COMP</v>
      </c>
      <c r="Z5360" s="43">
        <v>1516572</v>
      </c>
      <c r="AA5360" s="43">
        <f t="shared" si="167"/>
        <v>1472809</v>
      </c>
    </row>
    <row r="5361" spans="1:27" x14ac:dyDescent="0.3">
      <c r="A5361" s="43">
        <v>1538385</v>
      </c>
      <c r="B5361" s="43" t="s">
        <v>175</v>
      </c>
      <c r="C5361" s="43" t="s">
        <v>425</v>
      </c>
      <c r="D5361" s="41"/>
      <c r="E5361" s="43" t="s">
        <v>6263</v>
      </c>
      <c r="F5361" s="43" t="s">
        <v>28</v>
      </c>
      <c r="G5361" s="43">
        <v>41032</v>
      </c>
      <c r="H5361" s="41"/>
      <c r="I5361" s="41"/>
      <c r="J5361" s="43"/>
      <c r="K5361" s="41"/>
      <c r="L5361" s="41"/>
      <c r="M5361" s="41"/>
      <c r="N5361" s="41"/>
      <c r="O5361" s="41"/>
      <c r="P5361" s="41"/>
      <c r="Q5361" s="41"/>
      <c r="R5361" s="41"/>
      <c r="S5361" s="41"/>
      <c r="T5361" s="41"/>
      <c r="U5361" s="41"/>
      <c r="V5361" s="41"/>
      <c r="W5361" s="41"/>
      <c r="X5361" s="41"/>
      <c r="Y5361" s="43" t="str">
        <f t="shared" si="166"/>
        <v>COMP</v>
      </c>
      <c r="Z5361" s="43">
        <v>1118616</v>
      </c>
      <c r="AA5361" s="43">
        <f t="shared" si="167"/>
        <v>1538385</v>
      </c>
    </row>
    <row r="5362" spans="1:27" x14ac:dyDescent="0.3">
      <c r="A5362" s="43">
        <v>2102668</v>
      </c>
      <c r="B5362" s="43" t="s">
        <v>175</v>
      </c>
      <c r="C5362" s="43" t="s">
        <v>432</v>
      </c>
      <c r="D5362" s="41"/>
      <c r="E5362" s="43" t="s">
        <v>29</v>
      </c>
      <c r="F5362" s="43" t="s">
        <v>28</v>
      </c>
      <c r="G5362" s="43">
        <v>45045</v>
      </c>
      <c r="H5362" s="41"/>
      <c r="I5362" s="41"/>
      <c r="J5362" s="43"/>
      <c r="K5362" s="41"/>
      <c r="L5362" s="41"/>
      <c r="M5362" s="41"/>
      <c r="N5362" s="41"/>
      <c r="O5362" s="41"/>
      <c r="P5362" s="41"/>
      <c r="Q5362" s="41"/>
      <c r="R5362" s="41"/>
      <c r="S5362" s="41"/>
      <c r="T5362" s="41"/>
      <c r="U5362" s="41"/>
      <c r="V5362" s="41"/>
      <c r="W5362" s="41"/>
      <c r="X5362" s="41"/>
      <c r="Y5362" s="43" t="str">
        <f t="shared" si="166"/>
        <v>COMP</v>
      </c>
      <c r="Z5362" s="43">
        <v>1465871</v>
      </c>
      <c r="AA5362" s="43">
        <f t="shared" si="167"/>
        <v>2102668</v>
      </c>
    </row>
    <row r="5363" spans="1:27" x14ac:dyDescent="0.3">
      <c r="A5363" s="43">
        <v>2351053</v>
      </c>
      <c r="B5363" s="43" t="s">
        <v>175</v>
      </c>
      <c r="C5363" s="43" t="s">
        <v>570</v>
      </c>
      <c r="D5363" s="41"/>
      <c r="E5363" s="43" t="s">
        <v>6263</v>
      </c>
      <c r="F5363" s="43" t="s">
        <v>28</v>
      </c>
      <c r="G5363" s="43">
        <v>28040</v>
      </c>
      <c r="H5363" s="41"/>
      <c r="I5363" s="41"/>
      <c r="J5363" s="43"/>
      <c r="K5363" s="41"/>
      <c r="L5363" s="41"/>
      <c r="M5363" s="41"/>
      <c r="N5363" s="41"/>
      <c r="O5363" s="41"/>
      <c r="P5363" s="41"/>
      <c r="Q5363" s="41"/>
      <c r="R5363" s="41"/>
      <c r="S5363" s="41"/>
      <c r="T5363" s="41"/>
      <c r="U5363" s="41"/>
      <c r="V5363" s="41"/>
      <c r="W5363" s="41"/>
      <c r="X5363" s="41"/>
      <c r="Y5363" s="43" t="str">
        <f t="shared" si="166"/>
        <v>COMP</v>
      </c>
      <c r="Z5363" s="43">
        <v>2019319</v>
      </c>
      <c r="AA5363" s="43">
        <f t="shared" si="167"/>
        <v>2351053</v>
      </c>
    </row>
    <row r="5364" spans="1:27" x14ac:dyDescent="0.3">
      <c r="A5364" s="43">
        <v>2405881</v>
      </c>
      <c r="B5364" s="43" t="s">
        <v>175</v>
      </c>
      <c r="C5364" s="43" t="s">
        <v>41</v>
      </c>
      <c r="D5364" s="41"/>
      <c r="E5364" s="43" t="s">
        <v>6263</v>
      </c>
      <c r="F5364" s="43" t="s">
        <v>30</v>
      </c>
      <c r="G5364" s="43">
        <v>41024</v>
      </c>
      <c r="H5364" s="41"/>
      <c r="I5364" s="41"/>
      <c r="J5364" s="43"/>
      <c r="K5364" s="41"/>
      <c r="L5364" s="41"/>
      <c r="M5364" s="41"/>
      <c r="N5364" s="41"/>
      <c r="O5364" s="41"/>
      <c r="P5364" s="41"/>
      <c r="Q5364" s="41"/>
      <c r="R5364" s="41"/>
      <c r="S5364" s="41"/>
      <c r="T5364" s="41"/>
      <c r="U5364" s="41"/>
      <c r="V5364" s="41"/>
      <c r="W5364" s="41"/>
      <c r="X5364" s="41"/>
      <c r="Y5364" s="43" t="str">
        <f t="shared" si="166"/>
        <v/>
      </c>
      <c r="Z5364" s="43">
        <v>2066146</v>
      </c>
      <c r="AA5364" s="43" t="e">
        <f t="shared" si="167"/>
        <v>#N/A</v>
      </c>
    </row>
    <row r="5365" spans="1:27" x14ac:dyDescent="0.3">
      <c r="A5365" s="43">
        <v>1400973</v>
      </c>
      <c r="B5365" s="43" t="s">
        <v>175</v>
      </c>
      <c r="C5365" s="43" t="s">
        <v>422</v>
      </c>
      <c r="D5365" s="41"/>
      <c r="E5365" s="43" t="s">
        <v>6263</v>
      </c>
      <c r="F5365" s="43" t="s">
        <v>28</v>
      </c>
      <c r="G5365" s="43">
        <v>45038</v>
      </c>
      <c r="H5365" s="41"/>
      <c r="I5365" s="41"/>
      <c r="J5365" s="43"/>
      <c r="K5365" s="41"/>
      <c r="L5365" s="41"/>
      <c r="M5365" s="41"/>
      <c r="N5365" s="41"/>
      <c r="O5365" s="41"/>
      <c r="P5365" s="41"/>
      <c r="Q5365" s="41"/>
      <c r="R5365" s="41"/>
      <c r="S5365" s="41"/>
      <c r="T5365" s="41"/>
      <c r="U5365" s="41"/>
      <c r="V5365" s="41"/>
      <c r="W5365" s="41"/>
      <c r="X5365" s="41"/>
      <c r="Y5365" s="43" t="str">
        <f t="shared" si="166"/>
        <v/>
      </c>
      <c r="Z5365" s="43">
        <v>684379</v>
      </c>
      <c r="AA5365" s="43" t="e">
        <f t="shared" si="167"/>
        <v>#N/A</v>
      </c>
    </row>
    <row r="5366" spans="1:27" x14ac:dyDescent="0.3">
      <c r="A5366" s="43">
        <v>1573728</v>
      </c>
      <c r="B5366" s="43" t="s">
        <v>175</v>
      </c>
      <c r="C5366" s="43" t="s">
        <v>492</v>
      </c>
      <c r="D5366" s="41"/>
      <c r="E5366" s="43" t="s">
        <v>6263</v>
      </c>
      <c r="F5366" s="43" t="s">
        <v>30</v>
      </c>
      <c r="G5366" s="43">
        <v>28040</v>
      </c>
      <c r="H5366" s="41"/>
      <c r="I5366" s="41"/>
      <c r="J5366" s="43"/>
      <c r="K5366" s="41"/>
      <c r="L5366" s="41"/>
      <c r="M5366" s="41"/>
      <c r="N5366" s="41"/>
      <c r="O5366" s="41"/>
      <c r="P5366" s="41"/>
      <c r="Q5366" s="41"/>
      <c r="R5366" s="41"/>
      <c r="S5366" s="41"/>
      <c r="T5366" s="41"/>
      <c r="U5366" s="41"/>
      <c r="V5366" s="41"/>
      <c r="W5366" s="41"/>
      <c r="X5366" s="41"/>
      <c r="Y5366" s="43" t="str">
        <f t="shared" si="166"/>
        <v>COMP</v>
      </c>
      <c r="Z5366" s="43">
        <v>1968673</v>
      </c>
      <c r="AA5366" s="43">
        <f t="shared" si="167"/>
        <v>1573728</v>
      </c>
    </row>
    <row r="5367" spans="1:27" x14ac:dyDescent="0.3">
      <c r="A5367" s="43">
        <v>1595186</v>
      </c>
      <c r="B5367" s="43" t="s">
        <v>546</v>
      </c>
      <c r="C5367" s="43" t="s">
        <v>659</v>
      </c>
      <c r="D5367" s="41"/>
      <c r="E5367" s="43" t="s">
        <v>6263</v>
      </c>
      <c r="F5367" s="43" t="s">
        <v>28</v>
      </c>
      <c r="G5367" s="43">
        <v>18033</v>
      </c>
      <c r="H5367" s="41"/>
      <c r="I5367" s="41"/>
      <c r="J5367" s="43"/>
      <c r="K5367" s="41"/>
      <c r="L5367" s="41"/>
      <c r="M5367" s="41"/>
      <c r="N5367" s="41"/>
      <c r="O5367" s="41"/>
      <c r="P5367" s="41"/>
      <c r="Q5367" s="41"/>
      <c r="R5367" s="41"/>
      <c r="S5367" s="41"/>
      <c r="T5367" s="41"/>
      <c r="U5367" s="41"/>
      <c r="V5367" s="41"/>
      <c r="W5367" s="41"/>
      <c r="X5367" s="41"/>
      <c r="Y5367" s="43" t="str">
        <f t="shared" si="166"/>
        <v>COMP</v>
      </c>
      <c r="Z5367" s="43">
        <v>2173857</v>
      </c>
      <c r="AA5367" s="43">
        <f t="shared" si="167"/>
        <v>1595186</v>
      </c>
    </row>
    <row r="5368" spans="1:27" x14ac:dyDescent="0.3">
      <c r="A5368" s="43">
        <v>2386886</v>
      </c>
      <c r="B5368" s="43" t="s">
        <v>546</v>
      </c>
      <c r="C5368" s="43" t="s">
        <v>474</v>
      </c>
      <c r="D5368" s="41"/>
      <c r="E5368" s="43" t="s">
        <v>6263</v>
      </c>
      <c r="F5368" s="43" t="s">
        <v>30</v>
      </c>
      <c r="G5368" s="43">
        <v>45010</v>
      </c>
      <c r="H5368" s="41"/>
      <c r="I5368" s="41"/>
      <c r="J5368" s="43"/>
      <c r="K5368" s="41"/>
      <c r="L5368" s="41"/>
      <c r="M5368" s="41"/>
      <c r="N5368" s="41"/>
      <c r="O5368" s="41"/>
      <c r="P5368" s="41"/>
      <c r="Q5368" s="41"/>
      <c r="R5368" s="41"/>
      <c r="S5368" s="41"/>
      <c r="T5368" s="41"/>
      <c r="U5368" s="41"/>
      <c r="V5368" s="41"/>
      <c r="W5368" s="41"/>
      <c r="X5368" s="41"/>
      <c r="Y5368" s="43" t="str">
        <f t="shared" si="166"/>
        <v/>
      </c>
      <c r="Z5368" s="43">
        <v>2089142</v>
      </c>
      <c r="AA5368" s="43" t="e">
        <f t="shared" si="167"/>
        <v>#N/A</v>
      </c>
    </row>
    <row r="5369" spans="1:27" x14ac:dyDescent="0.3">
      <c r="A5369" s="43">
        <v>2073503</v>
      </c>
      <c r="B5369" s="43" t="s">
        <v>4800</v>
      </c>
      <c r="C5369" s="43" t="s">
        <v>432</v>
      </c>
      <c r="D5369" s="41"/>
      <c r="E5369" s="43" t="s">
        <v>29</v>
      </c>
      <c r="F5369" s="43" t="s">
        <v>28</v>
      </c>
      <c r="G5369" s="43">
        <v>36023</v>
      </c>
      <c r="H5369" s="41"/>
      <c r="I5369" s="41"/>
      <c r="J5369" s="43"/>
      <c r="K5369" s="41"/>
      <c r="L5369" s="41"/>
      <c r="M5369" s="41"/>
      <c r="N5369" s="41"/>
      <c r="O5369" s="41"/>
      <c r="P5369" s="41"/>
      <c r="Q5369" s="41"/>
      <c r="R5369" s="41"/>
      <c r="S5369" s="41"/>
      <c r="T5369" s="41"/>
      <c r="U5369" s="41"/>
      <c r="V5369" s="41"/>
      <c r="W5369" s="41"/>
      <c r="X5369" s="41"/>
      <c r="Y5369" s="43" t="str">
        <f t="shared" si="166"/>
        <v/>
      </c>
      <c r="Z5369" s="43">
        <v>1919000</v>
      </c>
      <c r="AA5369" s="43" t="e">
        <f t="shared" si="167"/>
        <v>#N/A</v>
      </c>
    </row>
    <row r="5370" spans="1:27" x14ac:dyDescent="0.3">
      <c r="A5370" s="43">
        <v>2037141</v>
      </c>
      <c r="B5370" s="43" t="s">
        <v>4800</v>
      </c>
      <c r="C5370" s="43" t="s">
        <v>189</v>
      </c>
      <c r="D5370" s="41"/>
      <c r="E5370" s="43" t="s">
        <v>6263</v>
      </c>
      <c r="F5370" s="43" t="s">
        <v>30</v>
      </c>
      <c r="G5370" s="43">
        <v>45005</v>
      </c>
      <c r="H5370" s="41"/>
      <c r="I5370" s="41"/>
      <c r="J5370" s="43"/>
      <c r="K5370" s="41"/>
      <c r="L5370" s="41"/>
      <c r="M5370" s="41"/>
      <c r="N5370" s="41"/>
      <c r="O5370" s="41"/>
      <c r="P5370" s="41"/>
      <c r="Q5370" s="41"/>
      <c r="R5370" s="41"/>
      <c r="S5370" s="41"/>
      <c r="T5370" s="41"/>
      <c r="U5370" s="41"/>
      <c r="V5370" s="41"/>
      <c r="W5370" s="41"/>
      <c r="X5370" s="41"/>
      <c r="Y5370" s="43" t="str">
        <f t="shared" si="166"/>
        <v>COMP</v>
      </c>
      <c r="Z5370" s="43">
        <v>1742206</v>
      </c>
      <c r="AA5370" s="43">
        <f t="shared" si="167"/>
        <v>2037141</v>
      </c>
    </row>
    <row r="5371" spans="1:27" x14ac:dyDescent="0.3">
      <c r="A5371" s="43">
        <v>1974366</v>
      </c>
      <c r="B5371" s="43" t="s">
        <v>4801</v>
      </c>
      <c r="C5371" s="43" t="s">
        <v>974</v>
      </c>
      <c r="D5371" s="41"/>
      <c r="E5371" s="43" t="s">
        <v>29</v>
      </c>
      <c r="F5371" s="43" t="s">
        <v>28</v>
      </c>
      <c r="G5371" s="43">
        <v>18036</v>
      </c>
      <c r="H5371" s="41"/>
      <c r="I5371" s="41"/>
      <c r="J5371" s="43"/>
      <c r="K5371" s="41"/>
      <c r="L5371" s="41"/>
      <c r="M5371" s="41"/>
      <c r="N5371" s="41"/>
      <c r="O5371" s="41"/>
      <c r="P5371" s="41"/>
      <c r="Q5371" s="41"/>
      <c r="R5371" s="41"/>
      <c r="S5371" s="41"/>
      <c r="T5371" s="41"/>
      <c r="U5371" s="41"/>
      <c r="V5371" s="41"/>
      <c r="W5371" s="41"/>
      <c r="X5371" s="41"/>
      <c r="Y5371" s="43" t="str">
        <f t="shared" si="166"/>
        <v>COMP</v>
      </c>
      <c r="Z5371" s="43">
        <v>421460</v>
      </c>
      <c r="AA5371" s="43">
        <f t="shared" si="167"/>
        <v>1974366</v>
      </c>
    </row>
    <row r="5372" spans="1:27" x14ac:dyDescent="0.3">
      <c r="A5372" s="43">
        <v>211220</v>
      </c>
      <c r="B5372" s="43" t="s">
        <v>4801</v>
      </c>
      <c r="C5372" s="43" t="s">
        <v>2510</v>
      </c>
      <c r="D5372" s="41"/>
      <c r="E5372" s="43" t="s">
        <v>6263</v>
      </c>
      <c r="F5372" s="43" t="s">
        <v>28</v>
      </c>
      <c r="G5372" s="43">
        <v>41003</v>
      </c>
      <c r="H5372" s="41"/>
      <c r="I5372" s="41"/>
      <c r="J5372" s="43"/>
      <c r="K5372" s="41"/>
      <c r="L5372" s="41"/>
      <c r="M5372" s="41"/>
      <c r="N5372" s="41"/>
      <c r="O5372" s="41"/>
      <c r="P5372" s="41"/>
      <c r="Q5372" s="41"/>
      <c r="R5372" s="41"/>
      <c r="S5372" s="41"/>
      <c r="T5372" s="41"/>
      <c r="U5372" s="41"/>
      <c r="V5372" s="41"/>
      <c r="W5372" s="41"/>
      <c r="X5372" s="41"/>
      <c r="Y5372" s="43" t="str">
        <f t="shared" si="166"/>
        <v/>
      </c>
      <c r="Z5372" s="43">
        <v>2434775</v>
      </c>
      <c r="AA5372" s="43" t="e">
        <f t="shared" si="167"/>
        <v>#N/A</v>
      </c>
    </row>
    <row r="5373" spans="1:27" x14ac:dyDescent="0.3">
      <c r="A5373" s="43">
        <v>2263020</v>
      </c>
      <c r="B5373" s="43" t="s">
        <v>4802</v>
      </c>
      <c r="C5373" s="43" t="s">
        <v>440</v>
      </c>
      <c r="D5373" s="41"/>
      <c r="E5373" s="43" t="s">
        <v>6263</v>
      </c>
      <c r="F5373" s="43" t="s">
        <v>28</v>
      </c>
      <c r="G5373" s="43">
        <v>45050</v>
      </c>
      <c r="H5373" s="41"/>
      <c r="I5373" s="41"/>
      <c r="J5373" s="43"/>
      <c r="K5373" s="41"/>
      <c r="L5373" s="41"/>
      <c r="M5373" s="41"/>
      <c r="N5373" s="41"/>
      <c r="O5373" s="41"/>
      <c r="P5373" s="41"/>
      <c r="Q5373" s="41"/>
      <c r="R5373" s="41"/>
      <c r="S5373" s="41"/>
      <c r="T5373" s="41"/>
      <c r="U5373" s="41"/>
      <c r="V5373" s="41"/>
      <c r="W5373" s="41"/>
      <c r="X5373" s="41"/>
      <c r="Y5373" s="43" t="str">
        <f t="shared" si="166"/>
        <v>COMP</v>
      </c>
      <c r="Z5373" s="43">
        <v>1165385</v>
      </c>
      <c r="AA5373" s="43">
        <f t="shared" si="167"/>
        <v>2263020</v>
      </c>
    </row>
    <row r="5374" spans="1:27" x14ac:dyDescent="0.3">
      <c r="A5374" s="43">
        <v>2422204</v>
      </c>
      <c r="B5374" s="43" t="s">
        <v>4803</v>
      </c>
      <c r="C5374" s="43" t="s">
        <v>4804</v>
      </c>
      <c r="D5374" s="41"/>
      <c r="E5374" s="43" t="s">
        <v>29</v>
      </c>
      <c r="F5374" s="43" t="s">
        <v>30</v>
      </c>
      <c r="G5374" s="43">
        <v>36023</v>
      </c>
      <c r="H5374" s="41"/>
      <c r="I5374" s="41"/>
      <c r="J5374" s="43"/>
      <c r="K5374" s="41"/>
      <c r="L5374" s="41"/>
      <c r="M5374" s="41"/>
      <c r="N5374" s="41"/>
      <c r="O5374" s="41"/>
      <c r="P5374" s="41"/>
      <c r="Q5374" s="41"/>
      <c r="R5374" s="41"/>
      <c r="S5374" s="41"/>
      <c r="T5374" s="41"/>
      <c r="U5374" s="41"/>
      <c r="V5374" s="41"/>
      <c r="W5374" s="41"/>
      <c r="X5374" s="41"/>
      <c r="Y5374" s="43" t="str">
        <f t="shared" si="166"/>
        <v/>
      </c>
      <c r="Z5374" s="43">
        <v>2139773</v>
      </c>
      <c r="AA5374" s="43" t="e">
        <f t="shared" si="167"/>
        <v>#N/A</v>
      </c>
    </row>
    <row r="5375" spans="1:27" x14ac:dyDescent="0.3">
      <c r="A5375" s="43">
        <v>1387343</v>
      </c>
      <c r="B5375" s="43" t="s">
        <v>4803</v>
      </c>
      <c r="C5375" s="43" t="s">
        <v>202</v>
      </c>
      <c r="D5375" s="41"/>
      <c r="E5375" s="43" t="s">
        <v>6263</v>
      </c>
      <c r="F5375" s="43" t="s">
        <v>28</v>
      </c>
      <c r="G5375" s="43">
        <v>41024</v>
      </c>
      <c r="H5375" s="41"/>
      <c r="I5375" s="41"/>
      <c r="J5375" s="43"/>
      <c r="K5375" s="41"/>
      <c r="L5375" s="41"/>
      <c r="M5375" s="41"/>
      <c r="N5375" s="41"/>
      <c r="O5375" s="41"/>
      <c r="P5375" s="41"/>
      <c r="Q5375" s="41"/>
      <c r="R5375" s="41"/>
      <c r="S5375" s="41"/>
      <c r="T5375" s="41"/>
      <c r="U5375" s="41"/>
      <c r="V5375" s="41"/>
      <c r="W5375" s="41"/>
      <c r="X5375" s="41"/>
      <c r="Y5375" s="43" t="str">
        <f t="shared" si="166"/>
        <v/>
      </c>
      <c r="Z5375" s="43">
        <v>1584549</v>
      </c>
      <c r="AA5375" s="43" t="e">
        <f t="shared" si="167"/>
        <v>#N/A</v>
      </c>
    </row>
    <row r="5376" spans="1:27" x14ac:dyDescent="0.3">
      <c r="A5376" s="43">
        <v>2436384</v>
      </c>
      <c r="B5376" s="43" t="s">
        <v>6306</v>
      </c>
      <c r="C5376" s="43" t="s">
        <v>6307</v>
      </c>
      <c r="D5376" s="41"/>
      <c r="E5376" s="43" t="s">
        <v>35</v>
      </c>
      <c r="F5376" s="43" t="s">
        <v>28</v>
      </c>
      <c r="G5376" s="43">
        <v>45003</v>
      </c>
      <c r="H5376" s="41"/>
      <c r="I5376" s="41"/>
      <c r="J5376" s="43"/>
      <c r="K5376" s="41"/>
      <c r="L5376" s="41"/>
      <c r="M5376" s="41"/>
      <c r="N5376" s="41"/>
      <c r="O5376" s="41"/>
      <c r="P5376" s="41"/>
      <c r="Q5376" s="41"/>
      <c r="R5376" s="41"/>
      <c r="S5376" s="41"/>
      <c r="T5376" s="41"/>
      <c r="U5376" s="41"/>
      <c r="V5376" s="41"/>
      <c r="W5376" s="41"/>
      <c r="X5376" s="41"/>
      <c r="Y5376" s="43" t="str">
        <f t="shared" si="166"/>
        <v>COMP</v>
      </c>
      <c r="Z5376" s="43">
        <v>2397267</v>
      </c>
      <c r="AA5376" s="43">
        <f t="shared" si="167"/>
        <v>2436384</v>
      </c>
    </row>
    <row r="5377" spans="1:27" x14ac:dyDescent="0.3">
      <c r="A5377" s="43">
        <v>1660023</v>
      </c>
      <c r="B5377" s="43" t="s">
        <v>4805</v>
      </c>
      <c r="C5377" s="43" t="s">
        <v>492</v>
      </c>
      <c r="D5377" s="41"/>
      <c r="E5377" s="43" t="s">
        <v>6263</v>
      </c>
      <c r="F5377" s="43" t="s">
        <v>30</v>
      </c>
      <c r="G5377" s="43">
        <v>18035</v>
      </c>
      <c r="H5377" s="41"/>
      <c r="I5377" s="41"/>
      <c r="J5377" s="43"/>
      <c r="K5377" s="41"/>
      <c r="L5377" s="41"/>
      <c r="M5377" s="41"/>
      <c r="N5377" s="41"/>
      <c r="O5377" s="41"/>
      <c r="P5377" s="41"/>
      <c r="Q5377" s="41"/>
      <c r="R5377" s="41"/>
      <c r="S5377" s="41"/>
      <c r="T5377" s="41"/>
      <c r="U5377" s="41"/>
      <c r="V5377" s="41"/>
      <c r="W5377" s="41"/>
      <c r="X5377" s="41"/>
      <c r="Y5377" s="43" t="str">
        <f t="shared" si="166"/>
        <v>COMP</v>
      </c>
      <c r="Z5377" s="43">
        <v>1448591</v>
      </c>
      <c r="AA5377" s="43">
        <f t="shared" si="167"/>
        <v>1660023</v>
      </c>
    </row>
    <row r="5378" spans="1:27" x14ac:dyDescent="0.3">
      <c r="A5378" s="43">
        <v>2031814</v>
      </c>
      <c r="B5378" s="43" t="s">
        <v>4806</v>
      </c>
      <c r="C5378" s="43" t="s">
        <v>327</v>
      </c>
      <c r="D5378" s="41"/>
      <c r="E5378" s="43" t="s">
        <v>6263</v>
      </c>
      <c r="F5378" s="43" t="s">
        <v>30</v>
      </c>
      <c r="G5378" s="43">
        <v>41012</v>
      </c>
      <c r="H5378" s="41"/>
      <c r="I5378" s="41"/>
      <c r="J5378" s="43"/>
      <c r="K5378" s="41"/>
      <c r="L5378" s="41"/>
      <c r="M5378" s="41"/>
      <c r="N5378" s="41"/>
      <c r="O5378" s="41"/>
      <c r="P5378" s="41"/>
      <c r="Q5378" s="41"/>
      <c r="R5378" s="41"/>
      <c r="S5378" s="41"/>
      <c r="T5378" s="41"/>
      <c r="U5378" s="41"/>
      <c r="V5378" s="41"/>
      <c r="W5378" s="41"/>
      <c r="X5378" s="41"/>
      <c r="Y5378" s="43" t="str">
        <f t="shared" ref="Y5378:Y5441" si="168">IF(ISERROR(AA5378)=FALSE,"COMP","")</f>
        <v/>
      </c>
      <c r="Z5378" s="43">
        <v>2294023</v>
      </c>
      <c r="AA5378" s="43" t="e">
        <f t="shared" ref="AA5378:AA5441" si="169">VLOOKUP(A5378,Z:Z,1,FALSE)</f>
        <v>#N/A</v>
      </c>
    </row>
    <row r="5379" spans="1:27" x14ac:dyDescent="0.3">
      <c r="A5379" s="43">
        <v>2031823</v>
      </c>
      <c r="B5379" s="43" t="s">
        <v>4806</v>
      </c>
      <c r="C5379" s="43" t="s">
        <v>508</v>
      </c>
      <c r="D5379" s="41"/>
      <c r="E5379" s="43" t="s">
        <v>6263</v>
      </c>
      <c r="F5379" s="43" t="s">
        <v>28</v>
      </c>
      <c r="G5379" s="43">
        <v>41012</v>
      </c>
      <c r="H5379" s="41"/>
      <c r="I5379" s="41"/>
      <c r="J5379" s="43"/>
      <c r="K5379" s="41"/>
      <c r="L5379" s="41"/>
      <c r="M5379" s="41"/>
      <c r="N5379" s="41"/>
      <c r="O5379" s="41"/>
      <c r="P5379" s="41"/>
      <c r="Q5379" s="41"/>
      <c r="R5379" s="41"/>
      <c r="S5379" s="41"/>
      <c r="T5379" s="41"/>
      <c r="U5379" s="41"/>
      <c r="V5379" s="41"/>
      <c r="W5379" s="41"/>
      <c r="X5379" s="41"/>
      <c r="Y5379" s="43" t="str">
        <f t="shared" si="168"/>
        <v/>
      </c>
      <c r="Z5379" s="43">
        <v>1533411</v>
      </c>
      <c r="AA5379" s="43" t="e">
        <f t="shared" si="169"/>
        <v>#N/A</v>
      </c>
    </row>
    <row r="5380" spans="1:27" x14ac:dyDescent="0.3">
      <c r="A5380" s="43">
        <v>2413423</v>
      </c>
      <c r="B5380" s="43" t="s">
        <v>4807</v>
      </c>
      <c r="C5380" s="43" t="s">
        <v>869</v>
      </c>
      <c r="D5380" s="41"/>
      <c r="E5380" s="43" t="s">
        <v>6263</v>
      </c>
      <c r="F5380" s="43" t="s">
        <v>30</v>
      </c>
      <c r="G5380" s="43">
        <v>45038</v>
      </c>
      <c r="H5380" s="41"/>
      <c r="I5380" s="41"/>
      <c r="J5380" s="43"/>
      <c r="K5380" s="41"/>
      <c r="L5380" s="41"/>
      <c r="M5380" s="41"/>
      <c r="N5380" s="41"/>
      <c r="O5380" s="41"/>
      <c r="P5380" s="41"/>
      <c r="Q5380" s="41"/>
      <c r="R5380" s="41"/>
      <c r="S5380" s="41"/>
      <c r="T5380" s="41"/>
      <c r="U5380" s="41"/>
      <c r="V5380" s="41"/>
      <c r="W5380" s="41"/>
      <c r="X5380" s="41"/>
      <c r="Y5380" s="43" t="str">
        <f t="shared" si="168"/>
        <v/>
      </c>
      <c r="Z5380" s="43">
        <v>407093</v>
      </c>
      <c r="AA5380" s="43" t="e">
        <f t="shared" si="169"/>
        <v>#N/A</v>
      </c>
    </row>
    <row r="5381" spans="1:27" x14ac:dyDescent="0.3">
      <c r="A5381" s="43">
        <v>2336187</v>
      </c>
      <c r="B5381" s="43" t="s">
        <v>4807</v>
      </c>
      <c r="C5381" s="43" t="s">
        <v>260</v>
      </c>
      <c r="D5381" s="41"/>
      <c r="E5381" s="43" t="s">
        <v>29</v>
      </c>
      <c r="F5381" s="43" t="s">
        <v>28</v>
      </c>
      <c r="G5381" s="43">
        <v>45038</v>
      </c>
      <c r="H5381" s="41"/>
      <c r="I5381" s="41"/>
      <c r="J5381" s="43"/>
      <c r="K5381" s="41"/>
      <c r="L5381" s="41"/>
      <c r="M5381" s="41"/>
      <c r="N5381" s="41"/>
      <c r="O5381" s="41"/>
      <c r="P5381" s="41"/>
      <c r="Q5381" s="41"/>
      <c r="R5381" s="41"/>
      <c r="S5381" s="41"/>
      <c r="T5381" s="41"/>
      <c r="U5381" s="41"/>
      <c r="V5381" s="41"/>
      <c r="W5381" s="41"/>
      <c r="X5381" s="41"/>
      <c r="Y5381" s="43" t="str">
        <f t="shared" si="168"/>
        <v>COMP</v>
      </c>
      <c r="Z5381" s="43">
        <v>1861927</v>
      </c>
      <c r="AA5381" s="43">
        <f t="shared" si="169"/>
        <v>2336187</v>
      </c>
    </row>
    <row r="5382" spans="1:27" x14ac:dyDescent="0.3">
      <c r="A5382" s="43">
        <v>2398753</v>
      </c>
      <c r="B5382" s="43" t="s">
        <v>4808</v>
      </c>
      <c r="C5382" s="43" t="s">
        <v>4809</v>
      </c>
      <c r="D5382" s="41"/>
      <c r="E5382" s="43" t="s">
        <v>35</v>
      </c>
      <c r="F5382" s="43" t="s">
        <v>30</v>
      </c>
      <c r="G5382" s="43">
        <v>41024</v>
      </c>
      <c r="H5382" s="41"/>
      <c r="I5382" s="41"/>
      <c r="J5382" s="43"/>
      <c r="K5382" s="41"/>
      <c r="L5382" s="41"/>
      <c r="M5382" s="41"/>
      <c r="N5382" s="41"/>
      <c r="O5382" s="41"/>
      <c r="P5382" s="41"/>
      <c r="Q5382" s="41"/>
      <c r="R5382" s="41"/>
      <c r="S5382" s="41"/>
      <c r="T5382" s="41"/>
      <c r="U5382" s="41"/>
      <c r="V5382" s="41"/>
      <c r="W5382" s="41"/>
      <c r="X5382" s="41"/>
      <c r="Y5382" s="43" t="str">
        <f t="shared" si="168"/>
        <v>COMP</v>
      </c>
      <c r="Z5382" s="43">
        <v>1525952</v>
      </c>
      <c r="AA5382" s="43">
        <f t="shared" si="169"/>
        <v>2398753</v>
      </c>
    </row>
    <row r="5383" spans="1:27" x14ac:dyDescent="0.3">
      <c r="A5383" s="43">
        <v>2155553</v>
      </c>
      <c r="B5383" s="43" t="s">
        <v>4810</v>
      </c>
      <c r="C5383" s="43" t="s">
        <v>502</v>
      </c>
      <c r="D5383" s="41"/>
      <c r="E5383" s="43" t="s">
        <v>6263</v>
      </c>
      <c r="F5383" s="43" t="s">
        <v>30</v>
      </c>
      <c r="G5383" s="43">
        <v>41016</v>
      </c>
      <c r="H5383" s="41"/>
      <c r="I5383" s="41"/>
      <c r="J5383" s="43"/>
      <c r="K5383" s="41"/>
      <c r="L5383" s="41"/>
      <c r="M5383" s="41"/>
      <c r="N5383" s="41"/>
      <c r="O5383" s="41"/>
      <c r="P5383" s="41"/>
      <c r="Q5383" s="41"/>
      <c r="R5383" s="41"/>
      <c r="S5383" s="41"/>
      <c r="T5383" s="41"/>
      <c r="U5383" s="41"/>
      <c r="V5383" s="41"/>
      <c r="W5383" s="41"/>
      <c r="X5383" s="41"/>
      <c r="Y5383" s="43" t="str">
        <f t="shared" si="168"/>
        <v>COMP</v>
      </c>
      <c r="Z5383" s="43">
        <v>850399</v>
      </c>
      <c r="AA5383" s="43">
        <f t="shared" si="169"/>
        <v>2155553</v>
      </c>
    </row>
    <row r="5384" spans="1:27" x14ac:dyDescent="0.3">
      <c r="A5384" s="43">
        <v>2121888</v>
      </c>
      <c r="B5384" s="43" t="s">
        <v>4811</v>
      </c>
      <c r="C5384" s="43" t="s">
        <v>661</v>
      </c>
      <c r="D5384" s="41"/>
      <c r="E5384" s="43" t="s">
        <v>6263</v>
      </c>
      <c r="F5384" s="43" t="s">
        <v>28</v>
      </c>
      <c r="G5384" s="43">
        <v>45046</v>
      </c>
      <c r="H5384" s="41"/>
      <c r="I5384" s="41"/>
      <c r="J5384" s="43"/>
      <c r="K5384" s="41"/>
      <c r="L5384" s="41"/>
      <c r="M5384" s="41"/>
      <c r="N5384" s="41"/>
      <c r="O5384" s="41"/>
      <c r="P5384" s="41"/>
      <c r="Q5384" s="41"/>
      <c r="R5384" s="41"/>
      <c r="S5384" s="41"/>
      <c r="T5384" s="41"/>
      <c r="U5384" s="41"/>
      <c r="V5384" s="41"/>
      <c r="W5384" s="41"/>
      <c r="X5384" s="41"/>
      <c r="Y5384" s="43" t="str">
        <f t="shared" si="168"/>
        <v/>
      </c>
      <c r="Z5384" s="43">
        <v>2285143</v>
      </c>
      <c r="AA5384" s="43" t="e">
        <f t="shared" si="169"/>
        <v>#N/A</v>
      </c>
    </row>
    <row r="5385" spans="1:27" x14ac:dyDescent="0.3">
      <c r="A5385" s="43">
        <v>1425290</v>
      </c>
      <c r="B5385" s="43" t="s">
        <v>4812</v>
      </c>
      <c r="C5385" s="43" t="s">
        <v>654</v>
      </c>
      <c r="D5385" s="41"/>
      <c r="E5385" s="43" t="s">
        <v>31</v>
      </c>
      <c r="F5385" s="43" t="s">
        <v>30</v>
      </c>
      <c r="G5385" s="43">
        <v>28024</v>
      </c>
      <c r="H5385" s="41"/>
      <c r="I5385" s="41"/>
      <c r="J5385" s="43"/>
      <c r="K5385" s="41"/>
      <c r="L5385" s="41"/>
      <c r="M5385" s="41"/>
      <c r="N5385" s="41"/>
      <c r="O5385" s="41"/>
      <c r="P5385" s="41"/>
      <c r="Q5385" s="41"/>
      <c r="R5385" s="41"/>
      <c r="S5385" s="41"/>
      <c r="T5385" s="41"/>
      <c r="U5385" s="41"/>
      <c r="V5385" s="41"/>
      <c r="W5385" s="41"/>
      <c r="X5385" s="41"/>
      <c r="Y5385" s="43" t="str">
        <f t="shared" si="168"/>
        <v>COMP</v>
      </c>
      <c r="Z5385" s="43">
        <v>219676</v>
      </c>
      <c r="AA5385" s="43">
        <f t="shared" si="169"/>
        <v>1425290</v>
      </c>
    </row>
    <row r="5386" spans="1:27" x14ac:dyDescent="0.3">
      <c r="A5386" s="43">
        <v>1886922</v>
      </c>
      <c r="B5386" s="43" t="s">
        <v>4813</v>
      </c>
      <c r="C5386" s="43" t="s">
        <v>1659</v>
      </c>
      <c r="D5386" s="41"/>
      <c r="E5386" s="43" t="s">
        <v>35</v>
      </c>
      <c r="F5386" s="43" t="s">
        <v>28</v>
      </c>
      <c r="G5386" s="43">
        <v>28011</v>
      </c>
      <c r="H5386" s="41"/>
      <c r="I5386" s="41"/>
      <c r="J5386" s="43"/>
      <c r="K5386" s="41"/>
      <c r="L5386" s="41"/>
      <c r="M5386" s="41"/>
      <c r="N5386" s="41"/>
      <c r="O5386" s="41"/>
      <c r="P5386" s="41"/>
      <c r="Q5386" s="41"/>
      <c r="R5386" s="41"/>
      <c r="S5386" s="41"/>
      <c r="T5386" s="41"/>
      <c r="U5386" s="41"/>
      <c r="V5386" s="41"/>
      <c r="W5386" s="41"/>
      <c r="X5386" s="41"/>
      <c r="Y5386" s="43" t="str">
        <f t="shared" si="168"/>
        <v>COMP</v>
      </c>
      <c r="Z5386" s="43">
        <v>1106306</v>
      </c>
      <c r="AA5386" s="43">
        <f t="shared" si="169"/>
        <v>1886922</v>
      </c>
    </row>
    <row r="5387" spans="1:27" x14ac:dyDescent="0.3">
      <c r="A5387" s="43">
        <v>1093724</v>
      </c>
      <c r="B5387" s="43" t="s">
        <v>4813</v>
      </c>
      <c r="C5387" s="43" t="s">
        <v>266</v>
      </c>
      <c r="D5387" s="41"/>
      <c r="E5387" s="43" t="s">
        <v>6263</v>
      </c>
      <c r="F5387" s="43" t="s">
        <v>30</v>
      </c>
      <c r="G5387" s="43">
        <v>45010</v>
      </c>
      <c r="H5387" s="41"/>
      <c r="I5387" s="41"/>
      <c r="J5387" s="43"/>
      <c r="K5387" s="41"/>
      <c r="L5387" s="41"/>
      <c r="M5387" s="41"/>
      <c r="N5387" s="41"/>
      <c r="O5387" s="41"/>
      <c r="P5387" s="41"/>
      <c r="Q5387" s="41"/>
      <c r="R5387" s="41"/>
      <c r="S5387" s="41"/>
      <c r="T5387" s="41"/>
      <c r="U5387" s="41"/>
      <c r="V5387" s="41"/>
      <c r="W5387" s="41"/>
      <c r="X5387" s="41"/>
      <c r="Y5387" s="43" t="str">
        <f t="shared" si="168"/>
        <v/>
      </c>
      <c r="Z5387" s="43">
        <v>2411361</v>
      </c>
      <c r="AA5387" s="43" t="e">
        <f t="shared" si="169"/>
        <v>#N/A</v>
      </c>
    </row>
    <row r="5388" spans="1:27" x14ac:dyDescent="0.3">
      <c r="A5388" s="43">
        <v>1758266</v>
      </c>
      <c r="B5388" s="43" t="s">
        <v>4814</v>
      </c>
      <c r="C5388" s="43" t="s">
        <v>2513</v>
      </c>
      <c r="D5388" s="41"/>
      <c r="E5388" s="43" t="s">
        <v>31</v>
      </c>
      <c r="F5388" s="43" t="s">
        <v>30</v>
      </c>
      <c r="G5388" s="43">
        <v>37042</v>
      </c>
      <c r="H5388" s="41"/>
      <c r="I5388" s="41"/>
      <c r="J5388" s="43"/>
      <c r="K5388" s="41"/>
      <c r="L5388" s="41"/>
      <c r="M5388" s="41"/>
      <c r="N5388" s="41"/>
      <c r="O5388" s="41"/>
      <c r="P5388" s="41"/>
      <c r="Q5388" s="41"/>
      <c r="R5388" s="41"/>
      <c r="S5388" s="41"/>
      <c r="T5388" s="41"/>
      <c r="U5388" s="41"/>
      <c r="V5388" s="41"/>
      <c r="W5388" s="41"/>
      <c r="X5388" s="41"/>
      <c r="Y5388" s="43" t="str">
        <f t="shared" si="168"/>
        <v>COMP</v>
      </c>
      <c r="Z5388" s="43">
        <v>1463660</v>
      </c>
      <c r="AA5388" s="43">
        <f t="shared" si="169"/>
        <v>1758266</v>
      </c>
    </row>
    <row r="5389" spans="1:27" x14ac:dyDescent="0.3">
      <c r="A5389" s="43">
        <v>2043311</v>
      </c>
      <c r="B5389" s="43" t="s">
        <v>4815</v>
      </c>
      <c r="C5389" s="43" t="s">
        <v>512</v>
      </c>
      <c r="D5389" s="41"/>
      <c r="E5389" s="43" t="s">
        <v>6263</v>
      </c>
      <c r="F5389" s="43" t="s">
        <v>28</v>
      </c>
      <c r="G5389" s="43">
        <v>45045</v>
      </c>
      <c r="H5389" s="41"/>
      <c r="I5389" s="41"/>
      <c r="J5389" s="43"/>
      <c r="K5389" s="41"/>
      <c r="L5389" s="41"/>
      <c r="M5389" s="41"/>
      <c r="N5389" s="41"/>
      <c r="O5389" s="41"/>
      <c r="P5389" s="41"/>
      <c r="Q5389" s="41"/>
      <c r="R5389" s="41"/>
      <c r="S5389" s="41"/>
      <c r="T5389" s="41"/>
      <c r="U5389" s="41"/>
      <c r="V5389" s="41"/>
      <c r="W5389" s="41"/>
      <c r="X5389" s="41"/>
      <c r="Y5389" s="43" t="str">
        <f t="shared" si="168"/>
        <v>COMP</v>
      </c>
      <c r="Z5389" s="43">
        <v>104354</v>
      </c>
      <c r="AA5389" s="43">
        <f t="shared" si="169"/>
        <v>2043311</v>
      </c>
    </row>
    <row r="5390" spans="1:27" x14ac:dyDescent="0.3">
      <c r="A5390" s="43">
        <v>1688182</v>
      </c>
      <c r="B5390" s="43" t="s">
        <v>4815</v>
      </c>
      <c r="C5390" s="43" t="s">
        <v>1805</v>
      </c>
      <c r="D5390" s="41"/>
      <c r="E5390" s="43" t="s">
        <v>6263</v>
      </c>
      <c r="F5390" s="43" t="s">
        <v>30</v>
      </c>
      <c r="G5390" s="43">
        <v>18036</v>
      </c>
      <c r="H5390" s="41"/>
      <c r="I5390" s="41"/>
      <c r="J5390" s="43"/>
      <c r="K5390" s="41"/>
      <c r="L5390" s="41"/>
      <c r="M5390" s="41"/>
      <c r="N5390" s="41"/>
      <c r="O5390" s="41"/>
      <c r="P5390" s="41"/>
      <c r="Q5390" s="41"/>
      <c r="R5390" s="41"/>
      <c r="S5390" s="41"/>
      <c r="T5390" s="41"/>
      <c r="U5390" s="41"/>
      <c r="V5390" s="41"/>
      <c r="W5390" s="41"/>
      <c r="X5390" s="41"/>
      <c r="Y5390" s="43" t="str">
        <f t="shared" si="168"/>
        <v/>
      </c>
      <c r="Z5390" s="43">
        <v>1463690</v>
      </c>
      <c r="AA5390" s="43" t="e">
        <f t="shared" si="169"/>
        <v>#N/A</v>
      </c>
    </row>
    <row r="5391" spans="1:27" x14ac:dyDescent="0.3">
      <c r="A5391" s="43">
        <v>1182938</v>
      </c>
      <c r="B5391" s="43" t="s">
        <v>4815</v>
      </c>
      <c r="C5391" s="43" t="s">
        <v>819</v>
      </c>
      <c r="D5391" s="41"/>
      <c r="E5391" s="43" t="s">
        <v>6263</v>
      </c>
      <c r="F5391" s="43" t="s">
        <v>28</v>
      </c>
      <c r="G5391" s="43">
        <v>36024</v>
      </c>
      <c r="H5391" s="41"/>
      <c r="I5391" s="41"/>
      <c r="J5391" s="43"/>
      <c r="K5391" s="41"/>
      <c r="L5391" s="41"/>
      <c r="M5391" s="41"/>
      <c r="N5391" s="41"/>
      <c r="O5391" s="41"/>
      <c r="P5391" s="41"/>
      <c r="Q5391" s="41"/>
      <c r="R5391" s="41"/>
      <c r="S5391" s="41"/>
      <c r="T5391" s="41"/>
      <c r="U5391" s="41"/>
      <c r="V5391" s="41"/>
      <c r="W5391" s="41"/>
      <c r="X5391" s="41"/>
      <c r="Y5391" s="43" t="str">
        <f t="shared" si="168"/>
        <v/>
      </c>
      <c r="Z5391" s="43">
        <v>1269100</v>
      </c>
      <c r="AA5391" s="43" t="e">
        <f t="shared" si="169"/>
        <v>#N/A</v>
      </c>
    </row>
    <row r="5392" spans="1:27" x14ac:dyDescent="0.3">
      <c r="A5392" s="43">
        <v>2215008</v>
      </c>
      <c r="B5392" s="43" t="s">
        <v>4815</v>
      </c>
      <c r="C5392" s="43" t="s">
        <v>1109</v>
      </c>
      <c r="D5392" s="41"/>
      <c r="E5392" s="43" t="s">
        <v>29</v>
      </c>
      <c r="F5392" s="43" t="s">
        <v>28</v>
      </c>
      <c r="G5392" s="43">
        <v>37015</v>
      </c>
      <c r="H5392" s="41"/>
      <c r="I5392" s="41"/>
      <c r="J5392" s="43"/>
      <c r="K5392" s="41"/>
      <c r="L5392" s="41"/>
      <c r="M5392" s="41"/>
      <c r="N5392" s="41"/>
      <c r="O5392" s="41"/>
      <c r="P5392" s="41"/>
      <c r="Q5392" s="41"/>
      <c r="R5392" s="41"/>
      <c r="S5392" s="41"/>
      <c r="T5392" s="41"/>
      <c r="U5392" s="41"/>
      <c r="V5392" s="41"/>
      <c r="W5392" s="41"/>
      <c r="X5392" s="41"/>
      <c r="Y5392" s="43" t="str">
        <f t="shared" si="168"/>
        <v>COMP</v>
      </c>
      <c r="Z5392" s="43">
        <v>301293</v>
      </c>
      <c r="AA5392" s="43">
        <f t="shared" si="169"/>
        <v>2215008</v>
      </c>
    </row>
    <row r="5393" spans="1:27" x14ac:dyDescent="0.3">
      <c r="A5393" s="43">
        <v>2096855</v>
      </c>
      <c r="B5393" s="43" t="s">
        <v>4815</v>
      </c>
      <c r="C5393" s="43" t="s">
        <v>287</v>
      </c>
      <c r="D5393" s="41"/>
      <c r="E5393" s="43" t="s">
        <v>6263</v>
      </c>
      <c r="F5393" s="43" t="s">
        <v>28</v>
      </c>
      <c r="G5393" s="43">
        <v>28017</v>
      </c>
      <c r="H5393" s="41"/>
      <c r="I5393" s="41"/>
      <c r="J5393" s="43"/>
      <c r="K5393" s="41"/>
      <c r="L5393" s="41"/>
      <c r="M5393" s="41"/>
      <c r="N5393" s="41"/>
      <c r="O5393" s="41"/>
      <c r="P5393" s="41"/>
      <c r="Q5393" s="41"/>
      <c r="R5393" s="41"/>
      <c r="S5393" s="41"/>
      <c r="T5393" s="41"/>
      <c r="U5393" s="41"/>
      <c r="V5393" s="41"/>
      <c r="W5393" s="41"/>
      <c r="X5393" s="41"/>
      <c r="Y5393" s="43" t="str">
        <f t="shared" si="168"/>
        <v/>
      </c>
      <c r="Z5393" s="43">
        <v>1256792</v>
      </c>
      <c r="AA5393" s="43" t="e">
        <f t="shared" si="169"/>
        <v>#N/A</v>
      </c>
    </row>
    <row r="5394" spans="1:27" x14ac:dyDescent="0.3">
      <c r="A5394" s="43">
        <v>1966698</v>
      </c>
      <c r="B5394" s="43" t="s">
        <v>4816</v>
      </c>
      <c r="C5394" s="43" t="s">
        <v>618</v>
      </c>
      <c r="D5394" s="41"/>
      <c r="E5394" s="43" t="s">
        <v>6263</v>
      </c>
      <c r="F5394" s="43" t="s">
        <v>28</v>
      </c>
      <c r="G5394" s="43">
        <v>28039</v>
      </c>
      <c r="H5394" s="41"/>
      <c r="I5394" s="41"/>
      <c r="J5394" s="43"/>
      <c r="K5394" s="41"/>
      <c r="L5394" s="41"/>
      <c r="M5394" s="41"/>
      <c r="N5394" s="41"/>
      <c r="O5394" s="41"/>
      <c r="P5394" s="41"/>
      <c r="Q5394" s="41"/>
      <c r="R5394" s="41"/>
      <c r="S5394" s="41"/>
      <c r="T5394" s="41"/>
      <c r="U5394" s="41"/>
      <c r="V5394" s="41"/>
      <c r="W5394" s="41"/>
      <c r="X5394" s="41"/>
      <c r="Y5394" s="43" t="str">
        <f t="shared" si="168"/>
        <v>COMP</v>
      </c>
      <c r="Z5394" s="43">
        <v>1728261</v>
      </c>
      <c r="AA5394" s="43">
        <f t="shared" si="169"/>
        <v>1966698</v>
      </c>
    </row>
    <row r="5395" spans="1:27" x14ac:dyDescent="0.3">
      <c r="A5395" s="43">
        <v>2073077</v>
      </c>
      <c r="B5395" s="43" t="s">
        <v>4816</v>
      </c>
      <c r="C5395" s="43" t="s">
        <v>239</v>
      </c>
      <c r="D5395" s="41"/>
      <c r="E5395" s="43" t="s">
        <v>6263</v>
      </c>
      <c r="F5395" s="43" t="s">
        <v>30</v>
      </c>
      <c r="G5395" s="43">
        <v>28039</v>
      </c>
      <c r="H5395" s="41"/>
      <c r="I5395" s="41"/>
      <c r="J5395" s="43"/>
      <c r="K5395" s="41"/>
      <c r="L5395" s="41"/>
      <c r="M5395" s="41"/>
      <c r="N5395" s="41"/>
      <c r="O5395" s="41"/>
      <c r="P5395" s="41"/>
      <c r="Q5395" s="41"/>
      <c r="R5395" s="41"/>
      <c r="S5395" s="41"/>
      <c r="T5395" s="41"/>
      <c r="U5395" s="41"/>
      <c r="V5395" s="41"/>
      <c r="W5395" s="41"/>
      <c r="X5395" s="41"/>
      <c r="Y5395" s="43" t="str">
        <f t="shared" si="168"/>
        <v>COMP</v>
      </c>
      <c r="Z5395" s="43">
        <v>682465</v>
      </c>
      <c r="AA5395" s="43">
        <f t="shared" si="169"/>
        <v>2073077</v>
      </c>
    </row>
    <row r="5396" spans="1:27" x14ac:dyDescent="0.3">
      <c r="A5396" s="43">
        <v>248988</v>
      </c>
      <c r="B5396" s="43" t="s">
        <v>4817</v>
      </c>
      <c r="C5396" s="43" t="s">
        <v>819</v>
      </c>
      <c r="D5396" s="41"/>
      <c r="E5396" s="43" t="s">
        <v>6263</v>
      </c>
      <c r="F5396" s="43" t="s">
        <v>28</v>
      </c>
      <c r="G5396" s="43">
        <v>18016</v>
      </c>
      <c r="H5396" s="41"/>
      <c r="I5396" s="41"/>
      <c r="J5396" s="43"/>
      <c r="K5396" s="41"/>
      <c r="L5396" s="41"/>
      <c r="M5396" s="41"/>
      <c r="N5396" s="41"/>
      <c r="O5396" s="41"/>
      <c r="P5396" s="41"/>
      <c r="Q5396" s="41"/>
      <c r="R5396" s="41"/>
      <c r="S5396" s="41"/>
      <c r="T5396" s="41"/>
      <c r="U5396" s="41"/>
      <c r="V5396" s="41"/>
      <c r="W5396" s="41"/>
      <c r="X5396" s="41"/>
      <c r="Y5396" s="43" t="str">
        <f t="shared" si="168"/>
        <v>COMP</v>
      </c>
      <c r="Z5396" s="43">
        <v>979413</v>
      </c>
      <c r="AA5396" s="43">
        <f t="shared" si="169"/>
        <v>248988</v>
      </c>
    </row>
    <row r="5397" spans="1:27" x14ac:dyDescent="0.3">
      <c r="A5397" s="43">
        <v>1941178</v>
      </c>
      <c r="B5397" s="43" t="s">
        <v>4818</v>
      </c>
      <c r="C5397" s="43" t="s">
        <v>1089</v>
      </c>
      <c r="D5397" s="41"/>
      <c r="E5397" s="43" t="s">
        <v>31</v>
      </c>
      <c r="F5397" s="43" t="s">
        <v>28</v>
      </c>
      <c r="G5397" s="43">
        <v>37043</v>
      </c>
      <c r="H5397" s="41"/>
      <c r="I5397" s="41"/>
      <c r="J5397" s="43"/>
      <c r="K5397" s="41"/>
      <c r="L5397" s="41"/>
      <c r="M5397" s="41"/>
      <c r="N5397" s="41"/>
      <c r="O5397" s="41"/>
      <c r="P5397" s="41"/>
      <c r="Q5397" s="41"/>
      <c r="R5397" s="41"/>
      <c r="S5397" s="41"/>
      <c r="T5397" s="41"/>
      <c r="U5397" s="41"/>
      <c r="V5397" s="41"/>
      <c r="W5397" s="41"/>
      <c r="X5397" s="41"/>
      <c r="Y5397" s="43" t="str">
        <f t="shared" si="168"/>
        <v>COMP</v>
      </c>
      <c r="Z5397" s="43">
        <v>2341820</v>
      </c>
      <c r="AA5397" s="43">
        <f t="shared" si="169"/>
        <v>1941178</v>
      </c>
    </row>
    <row r="5398" spans="1:27" x14ac:dyDescent="0.3">
      <c r="A5398" s="43">
        <v>1303434</v>
      </c>
      <c r="B5398" s="43" t="s">
        <v>4818</v>
      </c>
      <c r="C5398" s="43" t="s">
        <v>390</v>
      </c>
      <c r="D5398" s="41"/>
      <c r="E5398" s="43" t="s">
        <v>6263</v>
      </c>
      <c r="F5398" s="43" t="s">
        <v>30</v>
      </c>
      <c r="G5398" s="43">
        <v>41016</v>
      </c>
      <c r="H5398" s="41"/>
      <c r="I5398" s="41"/>
      <c r="J5398" s="43"/>
      <c r="K5398" s="41"/>
      <c r="L5398" s="41"/>
      <c r="M5398" s="41"/>
      <c r="N5398" s="41"/>
      <c r="O5398" s="41"/>
      <c r="P5398" s="41"/>
      <c r="Q5398" s="41"/>
      <c r="R5398" s="41"/>
      <c r="S5398" s="41"/>
      <c r="T5398" s="41"/>
      <c r="U5398" s="41"/>
      <c r="V5398" s="41"/>
      <c r="W5398" s="41"/>
      <c r="X5398" s="41"/>
      <c r="Y5398" s="43" t="str">
        <f t="shared" si="168"/>
        <v/>
      </c>
      <c r="Z5398" s="43">
        <v>2071360</v>
      </c>
      <c r="AA5398" s="43" t="e">
        <f t="shared" si="169"/>
        <v>#N/A</v>
      </c>
    </row>
    <row r="5399" spans="1:27" x14ac:dyDescent="0.3">
      <c r="A5399" s="43">
        <v>1542827</v>
      </c>
      <c r="B5399" s="43" t="s">
        <v>4818</v>
      </c>
      <c r="C5399" s="43" t="s">
        <v>492</v>
      </c>
      <c r="D5399" s="41"/>
      <c r="E5399" s="43" t="s">
        <v>6263</v>
      </c>
      <c r="F5399" s="43" t="s">
        <v>30</v>
      </c>
      <c r="G5399" s="43">
        <v>37043</v>
      </c>
      <c r="H5399" s="41"/>
      <c r="I5399" s="41"/>
      <c r="J5399" s="43"/>
      <c r="K5399" s="41"/>
      <c r="L5399" s="41"/>
      <c r="M5399" s="41"/>
      <c r="N5399" s="41"/>
      <c r="O5399" s="41"/>
      <c r="P5399" s="41"/>
      <c r="Q5399" s="41"/>
      <c r="R5399" s="41"/>
      <c r="S5399" s="41"/>
      <c r="T5399" s="41"/>
      <c r="U5399" s="41"/>
      <c r="V5399" s="41"/>
      <c r="W5399" s="41"/>
      <c r="X5399" s="41"/>
      <c r="Y5399" s="43" t="str">
        <f t="shared" si="168"/>
        <v>COMP</v>
      </c>
      <c r="Z5399" s="43">
        <v>2387965</v>
      </c>
      <c r="AA5399" s="43">
        <f t="shared" si="169"/>
        <v>1542827</v>
      </c>
    </row>
    <row r="5400" spans="1:27" x14ac:dyDescent="0.3">
      <c r="A5400" s="43">
        <v>1265221</v>
      </c>
      <c r="B5400" s="43" t="s">
        <v>4818</v>
      </c>
      <c r="C5400" s="43" t="s">
        <v>202</v>
      </c>
      <c r="D5400" s="41"/>
      <c r="E5400" s="43" t="s">
        <v>6263</v>
      </c>
      <c r="F5400" s="43" t="s">
        <v>28</v>
      </c>
      <c r="G5400" s="43">
        <v>41016</v>
      </c>
      <c r="H5400" s="41"/>
      <c r="I5400" s="41"/>
      <c r="J5400" s="43"/>
      <c r="K5400" s="41"/>
      <c r="L5400" s="41"/>
      <c r="M5400" s="41"/>
      <c r="N5400" s="41"/>
      <c r="O5400" s="41"/>
      <c r="P5400" s="41"/>
      <c r="Q5400" s="41"/>
      <c r="R5400" s="41"/>
      <c r="S5400" s="41"/>
      <c r="T5400" s="41"/>
      <c r="U5400" s="41"/>
      <c r="V5400" s="41"/>
      <c r="W5400" s="41"/>
      <c r="X5400" s="41"/>
      <c r="Y5400" s="43" t="str">
        <f t="shared" si="168"/>
        <v/>
      </c>
      <c r="Z5400" s="43">
        <v>2113150</v>
      </c>
      <c r="AA5400" s="43" t="e">
        <f t="shared" si="169"/>
        <v>#N/A</v>
      </c>
    </row>
    <row r="5401" spans="1:27" x14ac:dyDescent="0.3">
      <c r="A5401" s="43">
        <v>1138664</v>
      </c>
      <c r="B5401" s="43" t="s">
        <v>4819</v>
      </c>
      <c r="C5401" s="43" t="s">
        <v>331</v>
      </c>
      <c r="D5401" s="41"/>
      <c r="E5401" s="43" t="s">
        <v>31</v>
      </c>
      <c r="F5401" s="43" t="s">
        <v>30</v>
      </c>
      <c r="G5401" s="43">
        <v>37023</v>
      </c>
      <c r="H5401" s="41"/>
      <c r="I5401" s="41"/>
      <c r="J5401" s="43"/>
      <c r="K5401" s="41"/>
      <c r="L5401" s="41"/>
      <c r="M5401" s="41"/>
      <c r="N5401" s="41"/>
      <c r="O5401" s="41"/>
      <c r="P5401" s="41"/>
      <c r="Q5401" s="41"/>
      <c r="R5401" s="41"/>
      <c r="S5401" s="41"/>
      <c r="T5401" s="41"/>
      <c r="U5401" s="41"/>
      <c r="V5401" s="41"/>
      <c r="W5401" s="41"/>
      <c r="X5401" s="41"/>
      <c r="Y5401" s="43" t="str">
        <f t="shared" si="168"/>
        <v>COMP</v>
      </c>
      <c r="Z5401" s="43">
        <v>2113170</v>
      </c>
      <c r="AA5401" s="43">
        <f t="shared" si="169"/>
        <v>1138664</v>
      </c>
    </row>
    <row r="5402" spans="1:27" x14ac:dyDescent="0.3">
      <c r="A5402" s="43">
        <v>2239642</v>
      </c>
      <c r="B5402" s="43" t="s">
        <v>4820</v>
      </c>
      <c r="C5402" s="43" t="s">
        <v>984</v>
      </c>
      <c r="D5402" s="41"/>
      <c r="E5402" s="43" t="s">
        <v>6263</v>
      </c>
      <c r="F5402" s="43" t="s">
        <v>28</v>
      </c>
      <c r="G5402" s="43">
        <v>45038</v>
      </c>
      <c r="H5402" s="41"/>
      <c r="I5402" s="41"/>
      <c r="J5402" s="43"/>
      <c r="K5402" s="41"/>
      <c r="L5402" s="41"/>
      <c r="M5402" s="41"/>
      <c r="N5402" s="41"/>
      <c r="O5402" s="41"/>
      <c r="P5402" s="41"/>
      <c r="Q5402" s="41"/>
      <c r="R5402" s="41"/>
      <c r="S5402" s="41"/>
      <c r="T5402" s="41"/>
      <c r="U5402" s="41"/>
      <c r="V5402" s="41"/>
      <c r="W5402" s="41"/>
      <c r="X5402" s="41"/>
      <c r="Y5402" s="43" t="str">
        <f t="shared" si="168"/>
        <v>COMP</v>
      </c>
      <c r="Z5402" s="43">
        <v>2236265</v>
      </c>
      <c r="AA5402" s="43">
        <f t="shared" si="169"/>
        <v>2239642</v>
      </c>
    </row>
    <row r="5403" spans="1:27" x14ac:dyDescent="0.3">
      <c r="A5403" s="43">
        <v>1637760</v>
      </c>
      <c r="B5403" s="43" t="s">
        <v>4821</v>
      </c>
      <c r="C5403" s="43" t="s">
        <v>244</v>
      </c>
      <c r="D5403" s="41"/>
      <c r="E5403" s="43" t="s">
        <v>6263</v>
      </c>
      <c r="F5403" s="43" t="s">
        <v>28</v>
      </c>
      <c r="G5403" s="43">
        <v>41003</v>
      </c>
      <c r="H5403" s="41"/>
      <c r="I5403" s="41"/>
      <c r="J5403" s="43"/>
      <c r="K5403" s="41"/>
      <c r="L5403" s="41"/>
      <c r="M5403" s="41"/>
      <c r="N5403" s="41"/>
      <c r="O5403" s="41"/>
      <c r="P5403" s="41"/>
      <c r="Q5403" s="41"/>
      <c r="R5403" s="41"/>
      <c r="S5403" s="41"/>
      <c r="T5403" s="41"/>
      <c r="U5403" s="41"/>
      <c r="V5403" s="41"/>
      <c r="W5403" s="41"/>
      <c r="X5403" s="41"/>
      <c r="Y5403" s="43" t="str">
        <f t="shared" si="168"/>
        <v>COMP</v>
      </c>
      <c r="Z5403" s="43">
        <v>1973102</v>
      </c>
      <c r="AA5403" s="43">
        <f t="shared" si="169"/>
        <v>1637760</v>
      </c>
    </row>
    <row r="5404" spans="1:27" x14ac:dyDescent="0.3">
      <c r="A5404" s="43">
        <v>493374</v>
      </c>
      <c r="B5404" s="43" t="s">
        <v>4822</v>
      </c>
      <c r="C5404" s="43" t="s">
        <v>484</v>
      </c>
      <c r="D5404" s="41"/>
      <c r="E5404" s="43" t="s">
        <v>29</v>
      </c>
      <c r="F5404" s="43" t="s">
        <v>28</v>
      </c>
      <c r="G5404" s="43">
        <v>28041</v>
      </c>
      <c r="H5404" s="41"/>
      <c r="I5404" s="41"/>
      <c r="J5404" s="43"/>
      <c r="K5404" s="41"/>
      <c r="L5404" s="41"/>
      <c r="M5404" s="41"/>
      <c r="N5404" s="41"/>
      <c r="O5404" s="41"/>
      <c r="P5404" s="41"/>
      <c r="Q5404" s="41"/>
      <c r="R5404" s="41"/>
      <c r="S5404" s="41"/>
      <c r="T5404" s="41"/>
      <c r="U5404" s="41"/>
      <c r="V5404" s="41"/>
      <c r="W5404" s="41"/>
      <c r="X5404" s="41"/>
      <c r="Y5404" s="43" t="str">
        <f t="shared" si="168"/>
        <v/>
      </c>
      <c r="Z5404" s="43">
        <v>1345551</v>
      </c>
      <c r="AA5404" s="43" t="e">
        <f t="shared" si="169"/>
        <v>#N/A</v>
      </c>
    </row>
    <row r="5405" spans="1:27" x14ac:dyDescent="0.3">
      <c r="A5405" s="43">
        <v>1189804</v>
      </c>
      <c r="B5405" s="43" t="s">
        <v>4823</v>
      </c>
      <c r="C5405" s="43" t="s">
        <v>499</v>
      </c>
      <c r="D5405" s="41"/>
      <c r="E5405" s="43" t="s">
        <v>6263</v>
      </c>
      <c r="F5405" s="43" t="s">
        <v>28</v>
      </c>
      <c r="G5405" s="43">
        <v>45005</v>
      </c>
      <c r="H5405" s="41"/>
      <c r="I5405" s="41"/>
      <c r="J5405" s="43"/>
      <c r="K5405" s="41"/>
      <c r="L5405" s="41"/>
      <c r="M5405" s="41"/>
      <c r="N5405" s="41"/>
      <c r="O5405" s="41"/>
      <c r="P5405" s="41"/>
      <c r="Q5405" s="41"/>
      <c r="R5405" s="41"/>
      <c r="S5405" s="41"/>
      <c r="T5405" s="41"/>
      <c r="U5405" s="41"/>
      <c r="V5405" s="41"/>
      <c r="W5405" s="41"/>
      <c r="X5405" s="41"/>
      <c r="Y5405" s="43" t="str">
        <f t="shared" si="168"/>
        <v/>
      </c>
      <c r="Z5405" s="43">
        <v>2071175</v>
      </c>
      <c r="AA5405" s="43" t="e">
        <f t="shared" si="169"/>
        <v>#N/A</v>
      </c>
    </row>
    <row r="5406" spans="1:27" x14ac:dyDescent="0.3">
      <c r="A5406" s="43">
        <v>646795</v>
      </c>
      <c r="B5406" s="43" t="s">
        <v>4824</v>
      </c>
      <c r="C5406" s="43" t="s">
        <v>346</v>
      </c>
      <c r="D5406" s="41"/>
      <c r="E5406" s="43" t="s">
        <v>6263</v>
      </c>
      <c r="F5406" s="43" t="s">
        <v>28</v>
      </c>
      <c r="G5406" s="43">
        <v>37047</v>
      </c>
      <c r="H5406" s="41"/>
      <c r="I5406" s="41"/>
      <c r="J5406" s="43"/>
      <c r="K5406" s="41"/>
      <c r="L5406" s="41"/>
      <c r="M5406" s="41"/>
      <c r="N5406" s="41"/>
      <c r="O5406" s="41"/>
      <c r="P5406" s="41"/>
      <c r="Q5406" s="41"/>
      <c r="R5406" s="41"/>
      <c r="S5406" s="41"/>
      <c r="T5406" s="41"/>
      <c r="U5406" s="41"/>
      <c r="V5406" s="41"/>
      <c r="W5406" s="41"/>
      <c r="X5406" s="41"/>
      <c r="Y5406" s="43" t="str">
        <f t="shared" si="168"/>
        <v/>
      </c>
      <c r="Z5406" s="43">
        <v>2015972</v>
      </c>
      <c r="AA5406" s="43" t="e">
        <f t="shared" si="169"/>
        <v>#N/A</v>
      </c>
    </row>
    <row r="5407" spans="1:27" x14ac:dyDescent="0.3">
      <c r="A5407" s="43">
        <v>2426563</v>
      </c>
      <c r="B5407" s="43" t="s">
        <v>4825</v>
      </c>
      <c r="C5407" s="43" t="s">
        <v>795</v>
      </c>
      <c r="D5407" s="41"/>
      <c r="E5407" s="43" t="s">
        <v>6263</v>
      </c>
      <c r="F5407" s="43" t="s">
        <v>30</v>
      </c>
      <c r="G5407" s="43">
        <v>37021</v>
      </c>
      <c r="H5407" s="41"/>
      <c r="I5407" s="41"/>
      <c r="J5407" s="43"/>
      <c r="K5407" s="41"/>
      <c r="L5407" s="41"/>
      <c r="M5407" s="41"/>
      <c r="N5407" s="41"/>
      <c r="O5407" s="41"/>
      <c r="P5407" s="41"/>
      <c r="Q5407" s="41"/>
      <c r="R5407" s="41"/>
      <c r="S5407" s="41"/>
      <c r="T5407" s="41"/>
      <c r="U5407" s="41"/>
      <c r="V5407" s="41"/>
      <c r="W5407" s="41"/>
      <c r="X5407" s="41"/>
      <c r="Y5407" s="43" t="str">
        <f t="shared" si="168"/>
        <v/>
      </c>
      <c r="Z5407" s="43">
        <v>2430598</v>
      </c>
      <c r="AA5407" s="43" t="e">
        <f t="shared" si="169"/>
        <v>#N/A</v>
      </c>
    </row>
    <row r="5408" spans="1:27" x14ac:dyDescent="0.3">
      <c r="A5408" s="43">
        <v>2410192</v>
      </c>
      <c r="B5408" s="43" t="s">
        <v>4826</v>
      </c>
      <c r="C5408" s="43" t="s">
        <v>4826</v>
      </c>
      <c r="D5408" s="41"/>
      <c r="E5408" s="43" t="s">
        <v>6263</v>
      </c>
      <c r="F5408" s="43" t="s">
        <v>30</v>
      </c>
      <c r="G5408" s="43">
        <v>37045</v>
      </c>
      <c r="H5408" s="41"/>
      <c r="I5408" s="41"/>
      <c r="J5408" s="43"/>
      <c r="K5408" s="41"/>
      <c r="L5408" s="41"/>
      <c r="M5408" s="41"/>
      <c r="N5408" s="41"/>
      <c r="O5408" s="41"/>
      <c r="P5408" s="41"/>
      <c r="Q5408" s="41"/>
      <c r="R5408" s="41"/>
      <c r="S5408" s="41"/>
      <c r="T5408" s="41"/>
      <c r="U5408" s="41"/>
      <c r="V5408" s="41"/>
      <c r="W5408" s="41"/>
      <c r="X5408" s="41"/>
      <c r="Y5408" s="43" t="str">
        <f t="shared" si="168"/>
        <v/>
      </c>
      <c r="Z5408" s="43">
        <v>1560979</v>
      </c>
      <c r="AA5408" s="43" t="e">
        <f t="shared" si="169"/>
        <v>#N/A</v>
      </c>
    </row>
    <row r="5409" spans="1:27" x14ac:dyDescent="0.3">
      <c r="A5409" s="43">
        <v>1574856</v>
      </c>
      <c r="B5409" s="43" t="s">
        <v>4827</v>
      </c>
      <c r="C5409" s="43" t="s">
        <v>313</v>
      </c>
      <c r="D5409" s="41"/>
      <c r="E5409" s="43" t="s">
        <v>35</v>
      </c>
      <c r="F5409" s="43" t="s">
        <v>30</v>
      </c>
      <c r="G5409" s="43">
        <v>37045</v>
      </c>
      <c r="H5409" s="41"/>
      <c r="I5409" s="41"/>
      <c r="J5409" s="43"/>
      <c r="K5409" s="41"/>
      <c r="L5409" s="41"/>
      <c r="M5409" s="41"/>
      <c r="N5409" s="41"/>
      <c r="O5409" s="41"/>
      <c r="P5409" s="41"/>
      <c r="Q5409" s="41"/>
      <c r="R5409" s="41"/>
      <c r="S5409" s="41"/>
      <c r="T5409" s="41"/>
      <c r="U5409" s="41"/>
      <c r="V5409" s="41"/>
      <c r="W5409" s="41"/>
      <c r="X5409" s="41"/>
      <c r="Y5409" s="43" t="str">
        <f t="shared" si="168"/>
        <v>COMP</v>
      </c>
      <c r="Z5409" s="43">
        <v>1273589</v>
      </c>
      <c r="AA5409" s="43">
        <f t="shared" si="169"/>
        <v>1574856</v>
      </c>
    </row>
    <row r="5410" spans="1:27" x14ac:dyDescent="0.3">
      <c r="A5410" s="43">
        <v>2158101</v>
      </c>
      <c r="B5410" s="43" t="s">
        <v>4827</v>
      </c>
      <c r="C5410" s="43" t="s">
        <v>427</v>
      </c>
      <c r="D5410" s="41"/>
      <c r="E5410" s="43" t="s">
        <v>6263</v>
      </c>
      <c r="F5410" s="43" t="s">
        <v>28</v>
      </c>
      <c r="G5410" s="43">
        <v>37045</v>
      </c>
      <c r="H5410" s="41"/>
      <c r="I5410" s="41"/>
      <c r="J5410" s="43"/>
      <c r="K5410" s="41"/>
      <c r="L5410" s="41"/>
      <c r="M5410" s="41"/>
      <c r="N5410" s="41"/>
      <c r="O5410" s="41"/>
      <c r="P5410" s="41"/>
      <c r="Q5410" s="41"/>
      <c r="R5410" s="41"/>
      <c r="S5410" s="41"/>
      <c r="T5410" s="41"/>
      <c r="U5410" s="41"/>
      <c r="V5410" s="41"/>
      <c r="W5410" s="41"/>
      <c r="X5410" s="41"/>
      <c r="Y5410" s="43" t="str">
        <f t="shared" si="168"/>
        <v>COMP</v>
      </c>
      <c r="Z5410" s="43">
        <v>386261</v>
      </c>
      <c r="AA5410" s="43">
        <f t="shared" si="169"/>
        <v>2158101</v>
      </c>
    </row>
    <row r="5411" spans="1:27" x14ac:dyDescent="0.3">
      <c r="A5411" s="43">
        <v>1298184</v>
      </c>
      <c r="B5411" s="43" t="s">
        <v>4828</v>
      </c>
      <c r="C5411" s="43" t="s">
        <v>541</v>
      </c>
      <c r="D5411" s="41"/>
      <c r="E5411" s="43" t="s">
        <v>6263</v>
      </c>
      <c r="F5411" s="43" t="s">
        <v>28</v>
      </c>
      <c r="G5411" s="43">
        <v>37033</v>
      </c>
      <c r="H5411" s="41"/>
      <c r="I5411" s="41"/>
      <c r="J5411" s="43"/>
      <c r="K5411" s="41"/>
      <c r="L5411" s="41"/>
      <c r="M5411" s="41"/>
      <c r="N5411" s="41"/>
      <c r="O5411" s="41"/>
      <c r="P5411" s="41"/>
      <c r="Q5411" s="41"/>
      <c r="R5411" s="41"/>
      <c r="S5411" s="41"/>
      <c r="T5411" s="41"/>
      <c r="U5411" s="41"/>
      <c r="V5411" s="41"/>
      <c r="W5411" s="41"/>
      <c r="X5411" s="41"/>
      <c r="Y5411" s="43" t="str">
        <f t="shared" si="168"/>
        <v>COMP</v>
      </c>
      <c r="Z5411" s="43">
        <v>2123786</v>
      </c>
      <c r="AA5411" s="43">
        <f t="shared" si="169"/>
        <v>1298184</v>
      </c>
    </row>
    <row r="5412" spans="1:27" x14ac:dyDescent="0.3">
      <c r="A5412" s="43">
        <v>1555190</v>
      </c>
      <c r="B5412" s="43" t="s">
        <v>4829</v>
      </c>
      <c r="C5412" s="43" t="s">
        <v>1428</v>
      </c>
      <c r="D5412" s="41"/>
      <c r="E5412" s="43" t="s">
        <v>6263</v>
      </c>
      <c r="F5412" s="43" t="s">
        <v>30</v>
      </c>
      <c r="G5412" s="43">
        <v>36003</v>
      </c>
      <c r="H5412" s="41"/>
      <c r="I5412" s="41"/>
      <c r="J5412" s="43"/>
      <c r="K5412" s="41"/>
      <c r="L5412" s="41"/>
      <c r="M5412" s="41"/>
      <c r="N5412" s="41"/>
      <c r="O5412" s="41"/>
      <c r="P5412" s="41"/>
      <c r="Q5412" s="41"/>
      <c r="R5412" s="41"/>
      <c r="S5412" s="41"/>
      <c r="T5412" s="41"/>
      <c r="U5412" s="41"/>
      <c r="V5412" s="41"/>
      <c r="W5412" s="41"/>
      <c r="X5412" s="41"/>
      <c r="Y5412" s="43" t="str">
        <f t="shared" si="168"/>
        <v>COMP</v>
      </c>
      <c r="Z5412" s="43">
        <v>1226441</v>
      </c>
      <c r="AA5412" s="43">
        <f t="shared" si="169"/>
        <v>1555190</v>
      </c>
    </row>
    <row r="5413" spans="1:27" x14ac:dyDescent="0.3">
      <c r="A5413" s="43">
        <v>1345443</v>
      </c>
      <c r="B5413" s="43" t="s">
        <v>4830</v>
      </c>
      <c r="C5413" s="43" t="s">
        <v>508</v>
      </c>
      <c r="D5413" s="41"/>
      <c r="E5413" s="43" t="s">
        <v>6263</v>
      </c>
      <c r="F5413" s="43" t="s">
        <v>28</v>
      </c>
      <c r="G5413" s="43">
        <v>41032</v>
      </c>
      <c r="H5413" s="41"/>
      <c r="I5413" s="41"/>
      <c r="J5413" s="43"/>
      <c r="K5413" s="41"/>
      <c r="L5413" s="41"/>
      <c r="M5413" s="41"/>
      <c r="N5413" s="41"/>
      <c r="O5413" s="41"/>
      <c r="P5413" s="41"/>
      <c r="Q5413" s="41"/>
      <c r="R5413" s="41"/>
      <c r="S5413" s="41"/>
      <c r="T5413" s="41"/>
      <c r="U5413" s="41"/>
      <c r="V5413" s="41"/>
      <c r="W5413" s="41"/>
      <c r="X5413" s="41"/>
      <c r="Y5413" s="43" t="str">
        <f t="shared" si="168"/>
        <v/>
      </c>
      <c r="Z5413" s="43">
        <v>1425248</v>
      </c>
      <c r="AA5413" s="43" t="e">
        <f t="shared" si="169"/>
        <v>#N/A</v>
      </c>
    </row>
    <row r="5414" spans="1:27" x14ac:dyDescent="0.3">
      <c r="A5414" s="43">
        <v>1513255</v>
      </c>
      <c r="B5414" s="43" t="s">
        <v>4831</v>
      </c>
      <c r="C5414" s="43" t="s">
        <v>4832</v>
      </c>
      <c r="D5414" s="41"/>
      <c r="E5414" s="43" t="s">
        <v>34</v>
      </c>
      <c r="F5414" s="43" t="s">
        <v>30</v>
      </c>
      <c r="G5414" s="43">
        <v>37023</v>
      </c>
      <c r="H5414" s="41"/>
      <c r="I5414" s="41"/>
      <c r="J5414" s="43"/>
      <c r="K5414" s="41"/>
      <c r="L5414" s="41"/>
      <c r="M5414" s="41"/>
      <c r="N5414" s="41"/>
      <c r="O5414" s="41"/>
      <c r="P5414" s="41"/>
      <c r="Q5414" s="41"/>
      <c r="R5414" s="41"/>
      <c r="S5414" s="41"/>
      <c r="T5414" s="41"/>
      <c r="U5414" s="41"/>
      <c r="V5414" s="41"/>
      <c r="W5414" s="41"/>
      <c r="X5414" s="41"/>
      <c r="Y5414" s="43" t="str">
        <f t="shared" si="168"/>
        <v>COMP</v>
      </c>
      <c r="Z5414" s="43">
        <v>2375950</v>
      </c>
      <c r="AA5414" s="43">
        <f t="shared" si="169"/>
        <v>1513255</v>
      </c>
    </row>
    <row r="5415" spans="1:27" x14ac:dyDescent="0.3">
      <c r="A5415" s="43">
        <v>1757694</v>
      </c>
      <c r="B5415" s="43" t="s">
        <v>4833</v>
      </c>
      <c r="C5415" s="43" t="s">
        <v>232</v>
      </c>
      <c r="D5415" s="41"/>
      <c r="E5415" s="43" t="s">
        <v>6263</v>
      </c>
      <c r="F5415" s="43" t="s">
        <v>28</v>
      </c>
      <c r="G5415" s="43">
        <v>28009</v>
      </c>
      <c r="H5415" s="41"/>
      <c r="I5415" s="41"/>
      <c r="J5415" s="43"/>
      <c r="K5415" s="41"/>
      <c r="L5415" s="41"/>
      <c r="M5415" s="41"/>
      <c r="N5415" s="41"/>
      <c r="O5415" s="41"/>
      <c r="P5415" s="41"/>
      <c r="Q5415" s="41"/>
      <c r="R5415" s="41"/>
      <c r="S5415" s="41"/>
      <c r="T5415" s="41"/>
      <c r="U5415" s="41"/>
      <c r="V5415" s="41"/>
      <c r="W5415" s="41"/>
      <c r="X5415" s="41"/>
      <c r="Y5415" s="43" t="str">
        <f t="shared" si="168"/>
        <v>COMP</v>
      </c>
      <c r="Z5415" s="43">
        <v>2080938</v>
      </c>
      <c r="AA5415" s="43">
        <f t="shared" si="169"/>
        <v>1757694</v>
      </c>
    </row>
    <row r="5416" spans="1:27" x14ac:dyDescent="0.3">
      <c r="A5416" s="43">
        <v>2072862</v>
      </c>
      <c r="B5416" s="43" t="s">
        <v>4834</v>
      </c>
      <c r="C5416" s="43" t="s">
        <v>226</v>
      </c>
      <c r="D5416" s="41"/>
      <c r="E5416" s="43" t="s">
        <v>6263</v>
      </c>
      <c r="F5416" s="43" t="s">
        <v>30</v>
      </c>
      <c r="G5416" s="43">
        <v>18035</v>
      </c>
      <c r="H5416" s="41"/>
      <c r="I5416" s="41"/>
      <c r="J5416" s="43"/>
      <c r="K5416" s="41"/>
      <c r="L5416" s="41"/>
      <c r="M5416" s="41"/>
      <c r="N5416" s="41"/>
      <c r="O5416" s="41"/>
      <c r="P5416" s="41"/>
      <c r="Q5416" s="41"/>
      <c r="R5416" s="41"/>
      <c r="S5416" s="41"/>
      <c r="T5416" s="41"/>
      <c r="U5416" s="41"/>
      <c r="V5416" s="41"/>
      <c r="W5416" s="41"/>
      <c r="X5416" s="41"/>
      <c r="Y5416" s="43" t="str">
        <f t="shared" si="168"/>
        <v/>
      </c>
      <c r="Z5416" s="43">
        <v>925402</v>
      </c>
      <c r="AA5416" s="43" t="e">
        <f t="shared" si="169"/>
        <v>#N/A</v>
      </c>
    </row>
    <row r="5417" spans="1:27" x14ac:dyDescent="0.3">
      <c r="A5417" s="43">
        <v>1964048</v>
      </c>
      <c r="B5417" s="43" t="s">
        <v>4835</v>
      </c>
      <c r="C5417" s="43" t="s">
        <v>4836</v>
      </c>
      <c r="D5417" s="41"/>
      <c r="E5417" s="43" t="s">
        <v>34</v>
      </c>
      <c r="F5417" s="43" t="s">
        <v>30</v>
      </c>
      <c r="G5417" s="43">
        <v>28041</v>
      </c>
      <c r="H5417" s="41"/>
      <c r="I5417" s="41"/>
      <c r="J5417" s="43"/>
      <c r="K5417" s="41"/>
      <c r="L5417" s="41"/>
      <c r="M5417" s="41"/>
      <c r="N5417" s="41"/>
      <c r="O5417" s="41"/>
      <c r="P5417" s="41"/>
      <c r="Q5417" s="41"/>
      <c r="R5417" s="41"/>
      <c r="S5417" s="41"/>
      <c r="T5417" s="41"/>
      <c r="U5417" s="41"/>
      <c r="V5417" s="41"/>
      <c r="W5417" s="41"/>
      <c r="X5417" s="41"/>
      <c r="Y5417" s="43" t="str">
        <f t="shared" si="168"/>
        <v>COMP</v>
      </c>
      <c r="Z5417" s="43">
        <v>2173066</v>
      </c>
      <c r="AA5417" s="43">
        <f t="shared" si="169"/>
        <v>1964048</v>
      </c>
    </row>
    <row r="5418" spans="1:27" x14ac:dyDescent="0.3">
      <c r="A5418" s="43">
        <v>2220365</v>
      </c>
      <c r="B5418" s="43" t="s">
        <v>4837</v>
      </c>
      <c r="C5418" s="43" t="s">
        <v>4838</v>
      </c>
      <c r="D5418" s="41"/>
      <c r="E5418" s="43" t="s">
        <v>35</v>
      </c>
      <c r="F5418" s="43" t="s">
        <v>30</v>
      </c>
      <c r="G5418" s="43">
        <v>45008</v>
      </c>
      <c r="H5418" s="41"/>
      <c r="I5418" s="41"/>
      <c r="J5418" s="43"/>
      <c r="K5418" s="41"/>
      <c r="L5418" s="41"/>
      <c r="M5418" s="41"/>
      <c r="N5418" s="41"/>
      <c r="O5418" s="41"/>
      <c r="P5418" s="41"/>
      <c r="Q5418" s="41"/>
      <c r="R5418" s="41"/>
      <c r="S5418" s="41"/>
      <c r="T5418" s="41"/>
      <c r="U5418" s="41"/>
      <c r="V5418" s="41"/>
      <c r="W5418" s="41"/>
      <c r="X5418" s="41"/>
      <c r="Y5418" s="43" t="str">
        <f t="shared" si="168"/>
        <v>COMP</v>
      </c>
      <c r="Z5418" s="43">
        <v>1394935</v>
      </c>
      <c r="AA5418" s="43">
        <f t="shared" si="169"/>
        <v>2220365</v>
      </c>
    </row>
    <row r="5419" spans="1:27" x14ac:dyDescent="0.3">
      <c r="A5419" s="43">
        <v>1874498</v>
      </c>
      <c r="B5419" s="43" t="s">
        <v>4839</v>
      </c>
      <c r="C5419" s="43" t="s">
        <v>3054</v>
      </c>
      <c r="D5419" s="41"/>
      <c r="E5419" s="43" t="s">
        <v>6263</v>
      </c>
      <c r="F5419" s="43" t="s">
        <v>30</v>
      </c>
      <c r="G5419" s="43">
        <v>45052</v>
      </c>
      <c r="H5419" s="41"/>
      <c r="I5419" s="41"/>
      <c r="J5419" s="43"/>
      <c r="K5419" s="41"/>
      <c r="L5419" s="41"/>
      <c r="M5419" s="41"/>
      <c r="N5419" s="41"/>
      <c r="O5419" s="41"/>
      <c r="P5419" s="41"/>
      <c r="Q5419" s="41"/>
      <c r="R5419" s="41"/>
      <c r="S5419" s="41"/>
      <c r="T5419" s="41"/>
      <c r="U5419" s="41"/>
      <c r="V5419" s="41"/>
      <c r="W5419" s="41"/>
      <c r="X5419" s="41"/>
      <c r="Y5419" s="43" t="str">
        <f t="shared" si="168"/>
        <v/>
      </c>
      <c r="Z5419" s="43">
        <v>479240</v>
      </c>
      <c r="AA5419" s="43" t="e">
        <f t="shared" si="169"/>
        <v>#N/A</v>
      </c>
    </row>
    <row r="5420" spans="1:27" x14ac:dyDescent="0.3">
      <c r="A5420" s="43">
        <v>1824235</v>
      </c>
      <c r="B5420" s="43" t="s">
        <v>4840</v>
      </c>
      <c r="C5420" s="43" t="s">
        <v>497</v>
      </c>
      <c r="D5420" s="41"/>
      <c r="E5420" s="43" t="s">
        <v>6263</v>
      </c>
      <c r="F5420" s="43" t="s">
        <v>30</v>
      </c>
      <c r="G5420" s="43">
        <v>28037</v>
      </c>
      <c r="H5420" s="41"/>
      <c r="I5420" s="41"/>
      <c r="J5420" s="43"/>
      <c r="K5420" s="41"/>
      <c r="L5420" s="41"/>
      <c r="M5420" s="41"/>
      <c r="N5420" s="41"/>
      <c r="O5420" s="41"/>
      <c r="P5420" s="41"/>
      <c r="Q5420" s="41"/>
      <c r="R5420" s="41"/>
      <c r="S5420" s="41"/>
      <c r="T5420" s="41"/>
      <c r="U5420" s="41"/>
      <c r="V5420" s="41"/>
      <c r="W5420" s="41"/>
      <c r="X5420" s="41"/>
      <c r="Y5420" s="43" t="str">
        <f t="shared" si="168"/>
        <v/>
      </c>
      <c r="Z5420" s="43">
        <v>1654560</v>
      </c>
      <c r="AA5420" s="43" t="e">
        <f t="shared" si="169"/>
        <v>#N/A</v>
      </c>
    </row>
    <row r="5421" spans="1:27" x14ac:dyDescent="0.3">
      <c r="A5421" s="43">
        <v>1771724</v>
      </c>
      <c r="B5421" s="43" t="s">
        <v>4841</v>
      </c>
      <c r="C5421" s="43" t="s">
        <v>4842</v>
      </c>
      <c r="D5421" s="41"/>
      <c r="E5421" s="43" t="s">
        <v>35</v>
      </c>
      <c r="F5421" s="43" t="s">
        <v>30</v>
      </c>
      <c r="G5421" s="43">
        <v>36003</v>
      </c>
      <c r="H5421" s="41"/>
      <c r="I5421" s="41"/>
      <c r="J5421" s="43"/>
      <c r="K5421" s="41"/>
      <c r="L5421" s="41"/>
      <c r="M5421" s="41"/>
      <c r="N5421" s="41"/>
      <c r="O5421" s="41"/>
      <c r="P5421" s="41"/>
      <c r="Q5421" s="41"/>
      <c r="R5421" s="41"/>
      <c r="S5421" s="41"/>
      <c r="T5421" s="41"/>
      <c r="U5421" s="41"/>
      <c r="V5421" s="41"/>
      <c r="W5421" s="41"/>
      <c r="X5421" s="41"/>
      <c r="Y5421" s="43" t="str">
        <f t="shared" si="168"/>
        <v>COMP</v>
      </c>
      <c r="Z5421" s="43">
        <v>1107799</v>
      </c>
      <c r="AA5421" s="43">
        <f t="shared" si="169"/>
        <v>1771724</v>
      </c>
    </row>
    <row r="5422" spans="1:27" x14ac:dyDescent="0.3">
      <c r="A5422" s="43">
        <v>2433354</v>
      </c>
      <c r="B5422" s="43" t="s">
        <v>4843</v>
      </c>
      <c r="C5422" s="43" t="s">
        <v>6308</v>
      </c>
      <c r="D5422" s="41"/>
      <c r="E5422" s="43" t="s">
        <v>6263</v>
      </c>
      <c r="F5422" s="43" t="s">
        <v>30</v>
      </c>
      <c r="G5422" s="43">
        <v>45009</v>
      </c>
      <c r="H5422" s="41"/>
      <c r="I5422" s="41"/>
      <c r="J5422" s="43"/>
      <c r="K5422" s="41"/>
      <c r="L5422" s="41"/>
      <c r="M5422" s="41"/>
      <c r="N5422" s="41"/>
      <c r="O5422" s="41"/>
      <c r="P5422" s="41"/>
      <c r="Q5422" s="41"/>
      <c r="R5422" s="41"/>
      <c r="S5422" s="41"/>
      <c r="T5422" s="41"/>
      <c r="U5422" s="41"/>
      <c r="V5422" s="41"/>
      <c r="W5422" s="41"/>
      <c r="X5422" s="41"/>
      <c r="Y5422" s="43" t="str">
        <f t="shared" si="168"/>
        <v/>
      </c>
      <c r="Z5422" s="43">
        <v>2179135</v>
      </c>
      <c r="AA5422" s="43" t="e">
        <f t="shared" si="169"/>
        <v>#N/A</v>
      </c>
    </row>
    <row r="5423" spans="1:27" x14ac:dyDescent="0.3">
      <c r="A5423" s="43">
        <v>1994896</v>
      </c>
      <c r="B5423" s="43" t="s">
        <v>4844</v>
      </c>
      <c r="C5423" s="43" t="s">
        <v>532</v>
      </c>
      <c r="D5423" s="41"/>
      <c r="E5423" s="43" t="s">
        <v>6263</v>
      </c>
      <c r="F5423" s="43" t="s">
        <v>28</v>
      </c>
      <c r="G5423" s="43">
        <v>36014</v>
      </c>
      <c r="H5423" s="41"/>
      <c r="I5423" s="41"/>
      <c r="J5423" s="43"/>
      <c r="K5423" s="41"/>
      <c r="L5423" s="41"/>
      <c r="M5423" s="41"/>
      <c r="N5423" s="41"/>
      <c r="O5423" s="41"/>
      <c r="P5423" s="41"/>
      <c r="Q5423" s="41"/>
      <c r="R5423" s="41"/>
      <c r="S5423" s="41"/>
      <c r="T5423" s="41"/>
      <c r="U5423" s="41"/>
      <c r="V5423" s="41"/>
      <c r="W5423" s="41"/>
      <c r="X5423" s="41"/>
      <c r="Y5423" s="43" t="str">
        <f t="shared" si="168"/>
        <v>COMP</v>
      </c>
      <c r="Z5423" s="43">
        <v>1768411</v>
      </c>
      <c r="AA5423" s="43">
        <f t="shared" si="169"/>
        <v>1994896</v>
      </c>
    </row>
    <row r="5424" spans="1:27" x14ac:dyDescent="0.3">
      <c r="A5424" s="43">
        <v>1748052</v>
      </c>
      <c r="B5424" s="43" t="s">
        <v>4845</v>
      </c>
      <c r="C5424" s="43" t="s">
        <v>1626</v>
      </c>
      <c r="D5424" s="41"/>
      <c r="E5424" s="43" t="s">
        <v>6263</v>
      </c>
      <c r="F5424" s="43" t="s">
        <v>30</v>
      </c>
      <c r="G5424" s="43">
        <v>37016</v>
      </c>
      <c r="H5424" s="41"/>
      <c r="I5424" s="41"/>
      <c r="J5424" s="43"/>
      <c r="K5424" s="41"/>
      <c r="L5424" s="41"/>
      <c r="M5424" s="41"/>
      <c r="N5424" s="41"/>
      <c r="O5424" s="41"/>
      <c r="P5424" s="41"/>
      <c r="Q5424" s="41"/>
      <c r="R5424" s="41"/>
      <c r="S5424" s="41"/>
      <c r="T5424" s="41"/>
      <c r="U5424" s="41"/>
      <c r="V5424" s="41"/>
      <c r="W5424" s="41"/>
      <c r="X5424" s="41"/>
      <c r="Y5424" s="43" t="str">
        <f t="shared" si="168"/>
        <v/>
      </c>
      <c r="Z5424" s="43">
        <v>1826338</v>
      </c>
      <c r="AA5424" s="43" t="e">
        <f t="shared" si="169"/>
        <v>#N/A</v>
      </c>
    </row>
    <row r="5425" spans="1:27" x14ac:dyDescent="0.3">
      <c r="A5425" s="43">
        <v>1164927</v>
      </c>
      <c r="B5425" s="43" t="s">
        <v>4846</v>
      </c>
      <c r="C5425" s="43" t="s">
        <v>4847</v>
      </c>
      <c r="D5425" s="41"/>
      <c r="E5425" s="43" t="s">
        <v>31</v>
      </c>
      <c r="F5425" s="43" t="s">
        <v>28</v>
      </c>
      <c r="G5425" s="43">
        <v>37017</v>
      </c>
      <c r="H5425" s="41"/>
      <c r="I5425" s="41"/>
      <c r="J5425" s="43"/>
      <c r="K5425" s="41"/>
      <c r="L5425" s="41"/>
      <c r="M5425" s="41"/>
      <c r="N5425" s="41"/>
      <c r="O5425" s="41"/>
      <c r="P5425" s="41"/>
      <c r="Q5425" s="41"/>
      <c r="R5425" s="41"/>
      <c r="S5425" s="41"/>
      <c r="T5425" s="41"/>
      <c r="U5425" s="41"/>
      <c r="V5425" s="41"/>
      <c r="W5425" s="41"/>
      <c r="X5425" s="41"/>
      <c r="Y5425" s="43" t="str">
        <f t="shared" si="168"/>
        <v>COMP</v>
      </c>
      <c r="Z5425" s="43">
        <v>1805133</v>
      </c>
      <c r="AA5425" s="43">
        <f t="shared" si="169"/>
        <v>1164927</v>
      </c>
    </row>
    <row r="5426" spans="1:27" x14ac:dyDescent="0.3">
      <c r="A5426" s="43">
        <v>1839177</v>
      </c>
      <c r="B5426" s="43" t="s">
        <v>4848</v>
      </c>
      <c r="C5426" s="43" t="s">
        <v>4849</v>
      </c>
      <c r="D5426" s="41"/>
      <c r="E5426" s="43" t="s">
        <v>6263</v>
      </c>
      <c r="F5426" s="43" t="s">
        <v>30</v>
      </c>
      <c r="G5426" s="43">
        <v>28037</v>
      </c>
      <c r="H5426" s="41"/>
      <c r="I5426" s="41"/>
      <c r="J5426" s="43"/>
      <c r="K5426" s="41"/>
      <c r="L5426" s="41"/>
      <c r="M5426" s="41"/>
      <c r="N5426" s="41"/>
      <c r="O5426" s="41"/>
      <c r="P5426" s="41"/>
      <c r="Q5426" s="41"/>
      <c r="R5426" s="41"/>
      <c r="S5426" s="41"/>
      <c r="T5426" s="41"/>
      <c r="U5426" s="41"/>
      <c r="V5426" s="41"/>
      <c r="W5426" s="41"/>
      <c r="X5426" s="41"/>
      <c r="Y5426" s="43" t="str">
        <f t="shared" si="168"/>
        <v/>
      </c>
      <c r="Z5426" s="43">
        <v>1867781</v>
      </c>
      <c r="AA5426" s="43" t="e">
        <f t="shared" si="169"/>
        <v>#N/A</v>
      </c>
    </row>
    <row r="5427" spans="1:27" x14ac:dyDescent="0.3">
      <c r="A5427" s="43">
        <v>1410619</v>
      </c>
      <c r="B5427" s="43" t="s">
        <v>4850</v>
      </c>
      <c r="C5427" s="43" t="s">
        <v>4851</v>
      </c>
      <c r="D5427" s="41"/>
      <c r="E5427" s="43" t="s">
        <v>35</v>
      </c>
      <c r="F5427" s="43" t="s">
        <v>30</v>
      </c>
      <c r="G5427" s="43">
        <v>41003</v>
      </c>
      <c r="H5427" s="41"/>
      <c r="I5427" s="41"/>
      <c r="J5427" s="43"/>
      <c r="K5427" s="41"/>
      <c r="L5427" s="41"/>
      <c r="M5427" s="41"/>
      <c r="N5427" s="41"/>
      <c r="O5427" s="41"/>
      <c r="P5427" s="41"/>
      <c r="Q5427" s="41"/>
      <c r="R5427" s="41"/>
      <c r="S5427" s="41"/>
      <c r="T5427" s="41"/>
      <c r="U5427" s="41"/>
      <c r="V5427" s="41"/>
      <c r="W5427" s="41"/>
      <c r="X5427" s="41"/>
      <c r="Y5427" s="43" t="str">
        <f t="shared" si="168"/>
        <v>COMP</v>
      </c>
      <c r="Z5427" s="43">
        <v>2357038</v>
      </c>
      <c r="AA5427" s="43">
        <f t="shared" si="169"/>
        <v>1410619</v>
      </c>
    </row>
    <row r="5428" spans="1:27" x14ac:dyDescent="0.3">
      <c r="A5428" s="43">
        <v>1930858</v>
      </c>
      <c r="B5428" s="43" t="s">
        <v>4850</v>
      </c>
      <c r="C5428" s="43" t="s">
        <v>346</v>
      </c>
      <c r="D5428" s="41"/>
      <c r="E5428" s="43" t="s">
        <v>6263</v>
      </c>
      <c r="F5428" s="43" t="s">
        <v>28</v>
      </c>
      <c r="G5428" s="43">
        <v>41003</v>
      </c>
      <c r="H5428" s="41"/>
      <c r="I5428" s="41"/>
      <c r="J5428" s="43"/>
      <c r="K5428" s="41"/>
      <c r="L5428" s="41"/>
      <c r="M5428" s="41"/>
      <c r="N5428" s="41"/>
      <c r="O5428" s="41"/>
      <c r="P5428" s="41"/>
      <c r="Q5428" s="41"/>
      <c r="R5428" s="41"/>
      <c r="S5428" s="41"/>
      <c r="T5428" s="41"/>
      <c r="U5428" s="41"/>
      <c r="V5428" s="41"/>
      <c r="W5428" s="41"/>
      <c r="X5428" s="41"/>
      <c r="Y5428" s="43" t="str">
        <f t="shared" si="168"/>
        <v/>
      </c>
      <c r="Z5428" s="43">
        <v>1339169</v>
      </c>
      <c r="AA5428" s="43" t="e">
        <f t="shared" si="169"/>
        <v>#N/A</v>
      </c>
    </row>
    <row r="5429" spans="1:27" x14ac:dyDescent="0.3">
      <c r="A5429" s="43">
        <v>1731745</v>
      </c>
      <c r="B5429" s="43" t="s">
        <v>4850</v>
      </c>
      <c r="C5429" s="43" t="s">
        <v>377</v>
      </c>
      <c r="D5429" s="41"/>
      <c r="E5429" s="43" t="s">
        <v>6263</v>
      </c>
      <c r="F5429" s="43" t="s">
        <v>30</v>
      </c>
      <c r="G5429" s="43">
        <v>41003</v>
      </c>
      <c r="H5429" s="41"/>
      <c r="I5429" s="41"/>
      <c r="J5429" s="43"/>
      <c r="K5429" s="41"/>
      <c r="L5429" s="41"/>
      <c r="M5429" s="41"/>
      <c r="N5429" s="41"/>
      <c r="O5429" s="41"/>
      <c r="P5429" s="41"/>
      <c r="Q5429" s="41"/>
      <c r="R5429" s="41"/>
      <c r="S5429" s="41"/>
      <c r="T5429" s="41"/>
      <c r="U5429" s="41"/>
      <c r="V5429" s="41"/>
      <c r="W5429" s="41"/>
      <c r="X5429" s="41"/>
      <c r="Y5429" s="43" t="str">
        <f t="shared" si="168"/>
        <v/>
      </c>
      <c r="Z5429" s="43">
        <v>2394641</v>
      </c>
      <c r="AA5429" s="43" t="e">
        <f t="shared" si="169"/>
        <v>#N/A</v>
      </c>
    </row>
    <row r="5430" spans="1:27" x14ac:dyDescent="0.3">
      <c r="A5430" s="43">
        <v>1228170</v>
      </c>
      <c r="B5430" s="43" t="s">
        <v>4850</v>
      </c>
      <c r="C5430" s="43" t="s">
        <v>3033</v>
      </c>
      <c r="D5430" s="41"/>
      <c r="E5430" s="43" t="s">
        <v>31</v>
      </c>
      <c r="F5430" s="43" t="s">
        <v>28</v>
      </c>
      <c r="G5430" s="43">
        <v>41003</v>
      </c>
      <c r="H5430" s="41"/>
      <c r="I5430" s="41"/>
      <c r="J5430" s="43"/>
      <c r="K5430" s="41"/>
      <c r="L5430" s="41"/>
      <c r="M5430" s="41"/>
      <c r="N5430" s="41"/>
      <c r="O5430" s="41"/>
      <c r="P5430" s="41"/>
      <c r="Q5430" s="41"/>
      <c r="R5430" s="41"/>
      <c r="S5430" s="41"/>
      <c r="T5430" s="41"/>
      <c r="U5430" s="41"/>
      <c r="V5430" s="41"/>
      <c r="W5430" s="41"/>
      <c r="X5430" s="41"/>
      <c r="Y5430" s="43" t="str">
        <f t="shared" si="168"/>
        <v>COMP</v>
      </c>
      <c r="Z5430" s="43">
        <v>694902</v>
      </c>
      <c r="AA5430" s="43">
        <f t="shared" si="169"/>
        <v>1228170</v>
      </c>
    </row>
    <row r="5431" spans="1:27" x14ac:dyDescent="0.3">
      <c r="A5431" s="43">
        <v>2089550</v>
      </c>
      <c r="B5431" s="43" t="s">
        <v>221</v>
      </c>
      <c r="C5431" s="43" t="s">
        <v>236</v>
      </c>
      <c r="D5431" s="41"/>
      <c r="E5431" s="43" t="s">
        <v>6263</v>
      </c>
      <c r="F5431" s="43" t="s">
        <v>28</v>
      </c>
      <c r="G5431" s="43">
        <v>45016</v>
      </c>
      <c r="H5431" s="41"/>
      <c r="I5431" s="41"/>
      <c r="J5431" s="43"/>
      <c r="K5431" s="41"/>
      <c r="L5431" s="41"/>
      <c r="M5431" s="41"/>
      <c r="N5431" s="41"/>
      <c r="O5431" s="41"/>
      <c r="P5431" s="41"/>
      <c r="Q5431" s="41"/>
      <c r="R5431" s="41"/>
      <c r="S5431" s="41"/>
      <c r="T5431" s="41"/>
      <c r="U5431" s="41"/>
      <c r="V5431" s="41"/>
      <c r="W5431" s="41"/>
      <c r="X5431" s="41"/>
      <c r="Y5431" s="43" t="str">
        <f t="shared" si="168"/>
        <v/>
      </c>
      <c r="Z5431" s="43">
        <v>1754657</v>
      </c>
      <c r="AA5431" s="43" t="e">
        <f t="shared" si="169"/>
        <v>#N/A</v>
      </c>
    </row>
    <row r="5432" spans="1:27" x14ac:dyDescent="0.3">
      <c r="A5432" s="43">
        <v>925725</v>
      </c>
      <c r="B5432" s="43" t="s">
        <v>221</v>
      </c>
      <c r="C5432" s="43" t="s">
        <v>244</v>
      </c>
      <c r="D5432" s="41"/>
      <c r="E5432" s="43" t="s">
        <v>6263</v>
      </c>
      <c r="F5432" s="43" t="s">
        <v>28</v>
      </c>
      <c r="G5432" s="43">
        <v>28013</v>
      </c>
      <c r="H5432" s="41"/>
      <c r="I5432" s="41"/>
      <c r="J5432" s="43"/>
      <c r="K5432" s="41"/>
      <c r="L5432" s="41"/>
      <c r="M5432" s="41"/>
      <c r="N5432" s="41"/>
      <c r="O5432" s="41"/>
      <c r="P5432" s="41"/>
      <c r="Q5432" s="41"/>
      <c r="R5432" s="41"/>
      <c r="S5432" s="41"/>
      <c r="T5432" s="41"/>
      <c r="U5432" s="41"/>
      <c r="V5432" s="41"/>
      <c r="W5432" s="41"/>
      <c r="X5432" s="41"/>
      <c r="Y5432" s="43" t="str">
        <f t="shared" si="168"/>
        <v>COMP</v>
      </c>
      <c r="Z5432" s="43">
        <v>2402939</v>
      </c>
      <c r="AA5432" s="43">
        <f t="shared" si="169"/>
        <v>925725</v>
      </c>
    </row>
    <row r="5433" spans="1:27" x14ac:dyDescent="0.3">
      <c r="A5433" s="43">
        <v>346450</v>
      </c>
      <c r="B5433" s="43" t="s">
        <v>221</v>
      </c>
      <c r="C5433" s="43" t="s">
        <v>3001</v>
      </c>
      <c r="D5433" s="41"/>
      <c r="E5433" s="43" t="s">
        <v>6263</v>
      </c>
      <c r="F5433" s="43" t="s">
        <v>30</v>
      </c>
      <c r="G5433" s="43">
        <v>28004</v>
      </c>
      <c r="H5433" s="41"/>
      <c r="I5433" s="41"/>
      <c r="J5433" s="43"/>
      <c r="K5433" s="41"/>
      <c r="L5433" s="41"/>
      <c r="M5433" s="41"/>
      <c r="N5433" s="41"/>
      <c r="O5433" s="41"/>
      <c r="P5433" s="41"/>
      <c r="Q5433" s="41"/>
      <c r="R5433" s="41"/>
      <c r="S5433" s="41"/>
      <c r="T5433" s="41"/>
      <c r="U5433" s="41"/>
      <c r="V5433" s="41"/>
      <c r="W5433" s="41"/>
      <c r="X5433" s="41"/>
      <c r="Y5433" s="43" t="str">
        <f t="shared" si="168"/>
        <v/>
      </c>
      <c r="Z5433" s="43">
        <v>2402934</v>
      </c>
      <c r="AA5433" s="43" t="e">
        <f t="shared" si="169"/>
        <v>#N/A</v>
      </c>
    </row>
    <row r="5434" spans="1:27" x14ac:dyDescent="0.3">
      <c r="A5434" s="43">
        <v>2257345</v>
      </c>
      <c r="B5434" s="43" t="s">
        <v>221</v>
      </c>
      <c r="C5434" s="43" t="s">
        <v>1971</v>
      </c>
      <c r="D5434" s="41"/>
      <c r="E5434" s="43" t="s">
        <v>6263</v>
      </c>
      <c r="F5434" s="43" t="s">
        <v>28</v>
      </c>
      <c r="G5434" s="43">
        <v>37016</v>
      </c>
      <c r="H5434" s="41"/>
      <c r="I5434" s="41"/>
      <c r="J5434" s="43"/>
      <c r="K5434" s="41"/>
      <c r="L5434" s="41"/>
      <c r="M5434" s="41"/>
      <c r="N5434" s="41"/>
      <c r="O5434" s="41"/>
      <c r="P5434" s="41"/>
      <c r="Q5434" s="41"/>
      <c r="R5434" s="41"/>
      <c r="S5434" s="41"/>
      <c r="T5434" s="41"/>
      <c r="U5434" s="41"/>
      <c r="V5434" s="41"/>
      <c r="W5434" s="41"/>
      <c r="X5434" s="41"/>
      <c r="Y5434" s="43" t="str">
        <f t="shared" si="168"/>
        <v/>
      </c>
      <c r="Z5434" s="43">
        <v>1609844</v>
      </c>
      <c r="AA5434" s="43" t="e">
        <f t="shared" si="169"/>
        <v>#N/A</v>
      </c>
    </row>
    <row r="5435" spans="1:27" x14ac:dyDescent="0.3">
      <c r="A5435" s="43">
        <v>2025252</v>
      </c>
      <c r="B5435" s="43" t="s">
        <v>4852</v>
      </c>
      <c r="C5435" s="43" t="s">
        <v>755</v>
      </c>
      <c r="D5435" s="41"/>
      <c r="E5435" s="43" t="s">
        <v>35</v>
      </c>
      <c r="F5435" s="43" t="s">
        <v>28</v>
      </c>
      <c r="G5435" s="43">
        <v>41003</v>
      </c>
      <c r="H5435" s="41"/>
      <c r="I5435" s="41"/>
      <c r="J5435" s="43"/>
      <c r="K5435" s="41"/>
      <c r="L5435" s="41"/>
      <c r="M5435" s="41"/>
      <c r="N5435" s="41"/>
      <c r="O5435" s="41"/>
      <c r="P5435" s="41"/>
      <c r="Q5435" s="41"/>
      <c r="R5435" s="41"/>
      <c r="S5435" s="41"/>
      <c r="T5435" s="41"/>
      <c r="U5435" s="41"/>
      <c r="V5435" s="41"/>
      <c r="W5435" s="41"/>
      <c r="X5435" s="41"/>
      <c r="Y5435" s="43" t="str">
        <f t="shared" si="168"/>
        <v>COMP</v>
      </c>
      <c r="Z5435" s="43">
        <v>789206</v>
      </c>
      <c r="AA5435" s="43">
        <f t="shared" si="169"/>
        <v>2025252</v>
      </c>
    </row>
    <row r="5436" spans="1:27" x14ac:dyDescent="0.3">
      <c r="A5436" s="43">
        <v>1562057</v>
      </c>
      <c r="B5436" s="43" t="s">
        <v>4853</v>
      </c>
      <c r="C5436" s="43" t="s">
        <v>454</v>
      </c>
      <c r="D5436" s="41"/>
      <c r="E5436" s="43" t="s">
        <v>6263</v>
      </c>
      <c r="F5436" s="43" t="s">
        <v>30</v>
      </c>
      <c r="G5436" s="43">
        <v>28009</v>
      </c>
      <c r="H5436" s="41"/>
      <c r="I5436" s="41"/>
      <c r="J5436" s="43"/>
      <c r="K5436" s="41"/>
      <c r="L5436" s="41"/>
      <c r="M5436" s="41"/>
      <c r="N5436" s="41"/>
      <c r="O5436" s="41"/>
      <c r="P5436" s="41"/>
      <c r="Q5436" s="41"/>
      <c r="R5436" s="41"/>
      <c r="S5436" s="41"/>
      <c r="T5436" s="41"/>
      <c r="U5436" s="41"/>
      <c r="V5436" s="41"/>
      <c r="W5436" s="41"/>
      <c r="X5436" s="41"/>
      <c r="Y5436" s="43" t="str">
        <f t="shared" si="168"/>
        <v>COMP</v>
      </c>
      <c r="Z5436" s="43">
        <v>2415839</v>
      </c>
      <c r="AA5436" s="43">
        <f t="shared" si="169"/>
        <v>1562057</v>
      </c>
    </row>
    <row r="5437" spans="1:27" x14ac:dyDescent="0.3">
      <c r="A5437" s="43">
        <v>2406448</v>
      </c>
      <c r="B5437" s="43" t="s">
        <v>4853</v>
      </c>
      <c r="C5437" s="43" t="s">
        <v>795</v>
      </c>
      <c r="D5437" s="41"/>
      <c r="E5437" s="43" t="s">
        <v>29</v>
      </c>
      <c r="F5437" s="43" t="s">
        <v>30</v>
      </c>
      <c r="G5437" s="43">
        <v>37024</v>
      </c>
      <c r="H5437" s="41"/>
      <c r="I5437" s="41"/>
      <c r="J5437" s="43"/>
      <c r="K5437" s="41"/>
      <c r="L5437" s="41"/>
      <c r="M5437" s="41"/>
      <c r="N5437" s="41"/>
      <c r="O5437" s="41"/>
      <c r="P5437" s="41"/>
      <c r="Q5437" s="41"/>
      <c r="R5437" s="41"/>
      <c r="S5437" s="41"/>
      <c r="T5437" s="41"/>
      <c r="U5437" s="41"/>
      <c r="V5437" s="41"/>
      <c r="W5437" s="41"/>
      <c r="X5437" s="41"/>
      <c r="Y5437" s="43" t="str">
        <f t="shared" si="168"/>
        <v>COMP</v>
      </c>
      <c r="Z5437" s="43">
        <v>2187114</v>
      </c>
      <c r="AA5437" s="43">
        <f t="shared" si="169"/>
        <v>2406448</v>
      </c>
    </row>
    <row r="5438" spans="1:27" x14ac:dyDescent="0.3">
      <c r="A5438" s="43">
        <v>1855245</v>
      </c>
      <c r="B5438" s="43" t="s">
        <v>4853</v>
      </c>
      <c r="C5438" s="43" t="s">
        <v>377</v>
      </c>
      <c r="D5438" s="41"/>
      <c r="E5438" s="43" t="s">
        <v>6263</v>
      </c>
      <c r="F5438" s="43" t="s">
        <v>30</v>
      </c>
      <c r="G5438" s="43">
        <v>28009</v>
      </c>
      <c r="H5438" s="41"/>
      <c r="I5438" s="41"/>
      <c r="J5438" s="43"/>
      <c r="K5438" s="41"/>
      <c r="L5438" s="41"/>
      <c r="M5438" s="41"/>
      <c r="N5438" s="41"/>
      <c r="O5438" s="41"/>
      <c r="P5438" s="41"/>
      <c r="Q5438" s="41"/>
      <c r="R5438" s="41"/>
      <c r="S5438" s="41"/>
      <c r="T5438" s="41"/>
      <c r="U5438" s="41"/>
      <c r="V5438" s="41"/>
      <c r="W5438" s="41"/>
      <c r="X5438" s="41"/>
      <c r="Y5438" s="43" t="str">
        <f t="shared" si="168"/>
        <v>COMP</v>
      </c>
      <c r="Z5438" s="43">
        <v>2324534</v>
      </c>
      <c r="AA5438" s="43">
        <f t="shared" si="169"/>
        <v>1855245</v>
      </c>
    </row>
    <row r="5439" spans="1:27" x14ac:dyDescent="0.3">
      <c r="A5439" s="43">
        <v>2238679</v>
      </c>
      <c r="B5439" s="43" t="s">
        <v>4854</v>
      </c>
      <c r="C5439" s="43" t="s">
        <v>345</v>
      </c>
      <c r="D5439" s="41"/>
      <c r="E5439" s="43" t="s">
        <v>6263</v>
      </c>
      <c r="F5439" s="43" t="s">
        <v>30</v>
      </c>
      <c r="G5439" s="43">
        <v>36023</v>
      </c>
      <c r="H5439" s="41"/>
      <c r="I5439" s="41"/>
      <c r="J5439" s="43"/>
      <c r="K5439" s="41"/>
      <c r="L5439" s="41"/>
      <c r="M5439" s="41"/>
      <c r="N5439" s="41"/>
      <c r="O5439" s="41"/>
      <c r="P5439" s="41"/>
      <c r="Q5439" s="41"/>
      <c r="R5439" s="41"/>
      <c r="S5439" s="41"/>
      <c r="T5439" s="41"/>
      <c r="U5439" s="41"/>
      <c r="V5439" s="41"/>
      <c r="W5439" s="41"/>
      <c r="X5439" s="41"/>
      <c r="Y5439" s="43" t="str">
        <f t="shared" si="168"/>
        <v>COMP</v>
      </c>
      <c r="Z5439" s="43">
        <v>1311149</v>
      </c>
      <c r="AA5439" s="43">
        <f t="shared" si="169"/>
        <v>2238679</v>
      </c>
    </row>
    <row r="5440" spans="1:27" x14ac:dyDescent="0.3">
      <c r="A5440" s="43">
        <v>2432462</v>
      </c>
      <c r="B5440" s="43" t="s">
        <v>4855</v>
      </c>
      <c r="C5440" s="43" t="s">
        <v>3407</v>
      </c>
      <c r="D5440" s="41"/>
      <c r="E5440" s="43" t="s">
        <v>6263</v>
      </c>
      <c r="F5440" s="43" t="s">
        <v>28</v>
      </c>
      <c r="G5440" s="43">
        <v>41006</v>
      </c>
      <c r="H5440" s="41"/>
      <c r="I5440" s="41"/>
      <c r="J5440" s="43"/>
      <c r="K5440" s="41"/>
      <c r="L5440" s="41"/>
      <c r="M5440" s="41"/>
      <c r="N5440" s="41"/>
      <c r="O5440" s="41"/>
      <c r="P5440" s="41"/>
      <c r="Q5440" s="41"/>
      <c r="R5440" s="41"/>
      <c r="S5440" s="41"/>
      <c r="T5440" s="41"/>
      <c r="U5440" s="41"/>
      <c r="V5440" s="41"/>
      <c r="W5440" s="41"/>
      <c r="X5440" s="41"/>
      <c r="Y5440" s="43" t="str">
        <f t="shared" si="168"/>
        <v/>
      </c>
      <c r="Z5440" s="43">
        <v>1564475</v>
      </c>
      <c r="AA5440" s="43" t="e">
        <f t="shared" si="169"/>
        <v>#N/A</v>
      </c>
    </row>
    <row r="5441" spans="1:27" x14ac:dyDescent="0.3">
      <c r="A5441" s="43">
        <v>1734206</v>
      </c>
      <c r="B5441" s="43" t="s">
        <v>4856</v>
      </c>
      <c r="C5441" s="43" t="s">
        <v>425</v>
      </c>
      <c r="D5441" s="41"/>
      <c r="E5441" s="43" t="s">
        <v>6263</v>
      </c>
      <c r="F5441" s="43" t="s">
        <v>28</v>
      </c>
      <c r="G5441" s="43">
        <v>45057</v>
      </c>
      <c r="H5441" s="41"/>
      <c r="I5441" s="41"/>
      <c r="J5441" s="43"/>
      <c r="K5441" s="41"/>
      <c r="L5441" s="41"/>
      <c r="M5441" s="41"/>
      <c r="N5441" s="41"/>
      <c r="O5441" s="41"/>
      <c r="P5441" s="41"/>
      <c r="Q5441" s="41"/>
      <c r="R5441" s="41"/>
      <c r="S5441" s="41"/>
      <c r="T5441" s="41"/>
      <c r="U5441" s="41"/>
      <c r="V5441" s="41"/>
      <c r="W5441" s="41"/>
      <c r="X5441" s="41"/>
      <c r="Y5441" s="43" t="str">
        <f t="shared" si="168"/>
        <v>COMP</v>
      </c>
      <c r="Z5441" s="43">
        <v>1594986</v>
      </c>
      <c r="AA5441" s="43">
        <f t="shared" si="169"/>
        <v>1734206</v>
      </c>
    </row>
    <row r="5442" spans="1:27" x14ac:dyDescent="0.3">
      <c r="A5442" s="43">
        <v>1473679</v>
      </c>
      <c r="B5442" s="43" t="s">
        <v>4857</v>
      </c>
      <c r="C5442" s="43" t="s">
        <v>641</v>
      </c>
      <c r="D5442" s="41"/>
      <c r="E5442" s="43" t="s">
        <v>35</v>
      </c>
      <c r="F5442" s="43" t="s">
        <v>28</v>
      </c>
      <c r="G5442" s="43">
        <v>41026</v>
      </c>
      <c r="H5442" s="41"/>
      <c r="I5442" s="41"/>
      <c r="J5442" s="43"/>
      <c r="K5442" s="41"/>
      <c r="L5442" s="41"/>
      <c r="M5442" s="41"/>
      <c r="N5442" s="41"/>
      <c r="O5442" s="41"/>
      <c r="P5442" s="41"/>
      <c r="Q5442" s="41"/>
      <c r="R5442" s="41"/>
      <c r="S5442" s="41"/>
      <c r="T5442" s="41"/>
      <c r="U5442" s="41"/>
      <c r="V5442" s="41"/>
      <c r="W5442" s="41"/>
      <c r="X5442" s="41"/>
      <c r="Y5442" s="43" t="str">
        <f t="shared" ref="Y5442:Y5505" si="170">IF(ISERROR(AA5442)=FALSE,"COMP","")</f>
        <v>COMP</v>
      </c>
      <c r="Z5442" s="43">
        <v>2290825</v>
      </c>
      <c r="AA5442" s="43">
        <f t="shared" ref="AA5442:AA5505" si="171">VLOOKUP(A5442,Z:Z,1,FALSE)</f>
        <v>1473679</v>
      </c>
    </row>
    <row r="5443" spans="1:27" x14ac:dyDescent="0.3">
      <c r="A5443" s="43">
        <v>1344028</v>
      </c>
      <c r="B5443" s="43" t="s">
        <v>4857</v>
      </c>
      <c r="C5443" s="43" t="s">
        <v>421</v>
      </c>
      <c r="D5443" s="41"/>
      <c r="E5443" s="43" t="s">
        <v>6263</v>
      </c>
      <c r="F5443" s="43" t="s">
        <v>30</v>
      </c>
      <c r="G5443" s="43">
        <v>41026</v>
      </c>
      <c r="H5443" s="41"/>
      <c r="I5443" s="41"/>
      <c r="J5443" s="43"/>
      <c r="K5443" s="41"/>
      <c r="L5443" s="41"/>
      <c r="M5443" s="41"/>
      <c r="N5443" s="41"/>
      <c r="O5443" s="41"/>
      <c r="P5443" s="41"/>
      <c r="Q5443" s="41"/>
      <c r="R5443" s="41"/>
      <c r="S5443" s="41"/>
      <c r="T5443" s="41"/>
      <c r="U5443" s="41"/>
      <c r="V5443" s="41"/>
      <c r="W5443" s="41"/>
      <c r="X5443" s="41"/>
      <c r="Y5443" s="43" t="str">
        <f t="shared" si="170"/>
        <v/>
      </c>
      <c r="Z5443" s="43">
        <v>2287165</v>
      </c>
      <c r="AA5443" s="43" t="e">
        <f t="shared" si="171"/>
        <v>#N/A</v>
      </c>
    </row>
    <row r="5444" spans="1:27" x14ac:dyDescent="0.3">
      <c r="A5444" s="43">
        <v>2343846</v>
      </c>
      <c r="B5444" s="43" t="s">
        <v>4858</v>
      </c>
      <c r="C5444" s="43" t="s">
        <v>1287</v>
      </c>
      <c r="D5444" s="41"/>
      <c r="E5444" s="43" t="s">
        <v>6263</v>
      </c>
      <c r="F5444" s="43" t="s">
        <v>30</v>
      </c>
      <c r="G5444" s="43">
        <v>28030</v>
      </c>
      <c r="H5444" s="41"/>
      <c r="I5444" s="41"/>
      <c r="J5444" s="43"/>
      <c r="K5444" s="41"/>
      <c r="L5444" s="41"/>
      <c r="M5444" s="41"/>
      <c r="N5444" s="41"/>
      <c r="O5444" s="41"/>
      <c r="P5444" s="41"/>
      <c r="Q5444" s="41"/>
      <c r="R5444" s="41"/>
      <c r="S5444" s="41"/>
      <c r="T5444" s="41"/>
      <c r="U5444" s="41"/>
      <c r="V5444" s="41"/>
      <c r="W5444" s="41"/>
      <c r="X5444" s="41"/>
      <c r="Y5444" s="43" t="str">
        <f t="shared" si="170"/>
        <v>COMP</v>
      </c>
      <c r="Z5444" s="43">
        <v>1998697</v>
      </c>
      <c r="AA5444" s="43">
        <f t="shared" si="171"/>
        <v>2343846</v>
      </c>
    </row>
    <row r="5445" spans="1:27" x14ac:dyDescent="0.3">
      <c r="A5445" s="43">
        <v>2088984</v>
      </c>
      <c r="B5445" s="43" t="s">
        <v>4859</v>
      </c>
      <c r="C5445" s="43" t="s">
        <v>385</v>
      </c>
      <c r="D5445" s="41"/>
      <c r="E5445" s="43" t="s">
        <v>34</v>
      </c>
      <c r="F5445" s="43" t="s">
        <v>28</v>
      </c>
      <c r="G5445" s="43">
        <v>45003</v>
      </c>
      <c r="H5445" s="41"/>
      <c r="I5445" s="41"/>
      <c r="J5445" s="43"/>
      <c r="K5445" s="41"/>
      <c r="L5445" s="41"/>
      <c r="M5445" s="41"/>
      <c r="N5445" s="41"/>
      <c r="O5445" s="41"/>
      <c r="P5445" s="41"/>
      <c r="Q5445" s="41"/>
      <c r="R5445" s="41"/>
      <c r="S5445" s="41"/>
      <c r="T5445" s="41"/>
      <c r="U5445" s="41"/>
      <c r="V5445" s="41"/>
      <c r="W5445" s="41"/>
      <c r="X5445" s="41"/>
      <c r="Y5445" s="43" t="str">
        <f t="shared" si="170"/>
        <v>COMP</v>
      </c>
      <c r="Z5445" s="43">
        <v>2321723</v>
      </c>
      <c r="AA5445" s="43">
        <f t="shared" si="171"/>
        <v>2088984</v>
      </c>
    </row>
    <row r="5446" spans="1:27" x14ac:dyDescent="0.3">
      <c r="A5446" s="43">
        <v>2363247</v>
      </c>
      <c r="B5446" s="43" t="s">
        <v>4860</v>
      </c>
      <c r="C5446" s="43" t="s">
        <v>740</v>
      </c>
      <c r="D5446" s="41"/>
      <c r="E5446" s="43" t="s">
        <v>6263</v>
      </c>
      <c r="F5446" s="43" t="s">
        <v>30</v>
      </c>
      <c r="G5446" s="43">
        <v>28017</v>
      </c>
      <c r="H5446" s="41"/>
      <c r="I5446" s="41"/>
      <c r="J5446" s="43"/>
      <c r="K5446" s="41"/>
      <c r="L5446" s="41"/>
      <c r="M5446" s="41"/>
      <c r="N5446" s="41"/>
      <c r="O5446" s="41"/>
      <c r="P5446" s="41"/>
      <c r="Q5446" s="41"/>
      <c r="R5446" s="41"/>
      <c r="S5446" s="41"/>
      <c r="T5446" s="41"/>
      <c r="U5446" s="41"/>
      <c r="V5446" s="41"/>
      <c r="W5446" s="41"/>
      <c r="X5446" s="41"/>
      <c r="Y5446" s="43" t="str">
        <f t="shared" si="170"/>
        <v/>
      </c>
      <c r="Z5446" s="43">
        <v>1300859</v>
      </c>
      <c r="AA5446" s="43" t="e">
        <f t="shared" si="171"/>
        <v>#N/A</v>
      </c>
    </row>
    <row r="5447" spans="1:27" x14ac:dyDescent="0.3">
      <c r="A5447" s="43">
        <v>1356615</v>
      </c>
      <c r="B5447" s="43" t="s">
        <v>4861</v>
      </c>
      <c r="C5447" s="43" t="s">
        <v>413</v>
      </c>
      <c r="D5447" s="41"/>
      <c r="E5447" s="43" t="s">
        <v>29</v>
      </c>
      <c r="F5447" s="43" t="s">
        <v>30</v>
      </c>
      <c r="G5447" s="43">
        <v>45008</v>
      </c>
      <c r="H5447" s="41"/>
      <c r="I5447" s="41"/>
      <c r="J5447" s="43"/>
      <c r="K5447" s="41"/>
      <c r="L5447" s="41"/>
      <c r="M5447" s="41"/>
      <c r="N5447" s="41"/>
      <c r="O5447" s="41"/>
      <c r="P5447" s="41"/>
      <c r="Q5447" s="41"/>
      <c r="R5447" s="41"/>
      <c r="S5447" s="41"/>
      <c r="T5447" s="41"/>
      <c r="U5447" s="41"/>
      <c r="V5447" s="41"/>
      <c r="W5447" s="41"/>
      <c r="X5447" s="41"/>
      <c r="Y5447" s="43" t="str">
        <f t="shared" si="170"/>
        <v>COMP</v>
      </c>
      <c r="Z5447" s="43">
        <v>340471</v>
      </c>
      <c r="AA5447" s="43">
        <f t="shared" si="171"/>
        <v>1356615</v>
      </c>
    </row>
    <row r="5448" spans="1:27" x14ac:dyDescent="0.3">
      <c r="A5448" s="43">
        <v>1647129</v>
      </c>
      <c r="B5448" s="43" t="s">
        <v>4861</v>
      </c>
      <c r="C5448" s="43" t="s">
        <v>4862</v>
      </c>
      <c r="D5448" s="41"/>
      <c r="E5448" s="43" t="s">
        <v>6263</v>
      </c>
      <c r="F5448" s="43" t="s">
        <v>30</v>
      </c>
      <c r="G5448" s="43">
        <v>45044</v>
      </c>
      <c r="H5448" s="41"/>
      <c r="I5448" s="41"/>
      <c r="J5448" s="43"/>
      <c r="K5448" s="41"/>
      <c r="L5448" s="41"/>
      <c r="M5448" s="41"/>
      <c r="N5448" s="41"/>
      <c r="O5448" s="41"/>
      <c r="P5448" s="41"/>
      <c r="Q5448" s="41"/>
      <c r="R5448" s="41"/>
      <c r="S5448" s="41"/>
      <c r="T5448" s="41"/>
      <c r="U5448" s="41"/>
      <c r="V5448" s="41"/>
      <c r="W5448" s="41"/>
      <c r="X5448" s="41"/>
      <c r="Y5448" s="43" t="str">
        <f t="shared" si="170"/>
        <v>COMP</v>
      </c>
      <c r="Z5448" s="43">
        <v>1312726</v>
      </c>
      <c r="AA5448" s="43">
        <f t="shared" si="171"/>
        <v>1647129</v>
      </c>
    </row>
    <row r="5449" spans="1:27" x14ac:dyDescent="0.3">
      <c r="A5449" s="43">
        <v>2073593</v>
      </c>
      <c r="B5449" s="43" t="s">
        <v>4863</v>
      </c>
      <c r="C5449" s="43" t="s">
        <v>173</v>
      </c>
      <c r="D5449" s="41"/>
      <c r="E5449" s="43" t="s">
        <v>6263</v>
      </c>
      <c r="F5449" s="43" t="s">
        <v>30</v>
      </c>
      <c r="G5449" s="43">
        <v>37024</v>
      </c>
      <c r="H5449" s="41"/>
      <c r="I5449" s="41"/>
      <c r="J5449" s="43"/>
      <c r="K5449" s="41"/>
      <c r="L5449" s="41"/>
      <c r="M5449" s="41"/>
      <c r="N5449" s="41"/>
      <c r="O5449" s="41"/>
      <c r="P5449" s="41"/>
      <c r="Q5449" s="41"/>
      <c r="R5449" s="41"/>
      <c r="S5449" s="41"/>
      <c r="T5449" s="41"/>
      <c r="U5449" s="41"/>
      <c r="V5449" s="41"/>
      <c r="W5449" s="41"/>
      <c r="X5449" s="41"/>
      <c r="Y5449" s="43" t="str">
        <f t="shared" si="170"/>
        <v>COMP</v>
      </c>
      <c r="Z5449" s="43">
        <v>1557986</v>
      </c>
      <c r="AA5449" s="43">
        <f t="shared" si="171"/>
        <v>2073593</v>
      </c>
    </row>
    <row r="5450" spans="1:27" x14ac:dyDescent="0.3">
      <c r="A5450" s="43">
        <v>1818608</v>
      </c>
      <c r="B5450" s="43" t="s">
        <v>4863</v>
      </c>
      <c r="C5450" s="43" t="s">
        <v>659</v>
      </c>
      <c r="D5450" s="41"/>
      <c r="E5450" s="43" t="s">
        <v>6263</v>
      </c>
      <c r="F5450" s="43" t="s">
        <v>28</v>
      </c>
      <c r="G5450" s="43">
        <v>37024</v>
      </c>
      <c r="H5450" s="41"/>
      <c r="I5450" s="41"/>
      <c r="J5450" s="43"/>
      <c r="K5450" s="41"/>
      <c r="L5450" s="41"/>
      <c r="M5450" s="41"/>
      <c r="N5450" s="41"/>
      <c r="O5450" s="41"/>
      <c r="P5450" s="41"/>
      <c r="Q5450" s="41"/>
      <c r="R5450" s="41"/>
      <c r="S5450" s="41"/>
      <c r="T5450" s="41"/>
      <c r="U5450" s="41"/>
      <c r="V5450" s="41"/>
      <c r="W5450" s="41"/>
      <c r="X5450" s="41"/>
      <c r="Y5450" s="43" t="str">
        <f t="shared" si="170"/>
        <v>COMP</v>
      </c>
      <c r="Z5450" s="43">
        <v>1963799</v>
      </c>
      <c r="AA5450" s="43">
        <f t="shared" si="171"/>
        <v>1818608</v>
      </c>
    </row>
    <row r="5451" spans="1:27" x14ac:dyDescent="0.3">
      <c r="A5451" s="43">
        <v>2012469</v>
      </c>
      <c r="B5451" s="43" t="s">
        <v>4864</v>
      </c>
      <c r="C5451" s="43" t="s">
        <v>478</v>
      </c>
      <c r="D5451" s="41"/>
      <c r="E5451" s="43" t="s">
        <v>6263</v>
      </c>
      <c r="F5451" s="43" t="s">
        <v>28</v>
      </c>
      <c r="G5451" s="43">
        <v>45003</v>
      </c>
      <c r="H5451" s="41"/>
      <c r="I5451" s="41"/>
      <c r="J5451" s="43"/>
      <c r="K5451" s="41"/>
      <c r="L5451" s="41"/>
      <c r="M5451" s="41"/>
      <c r="N5451" s="41"/>
      <c r="O5451" s="41"/>
      <c r="P5451" s="41"/>
      <c r="Q5451" s="41"/>
      <c r="R5451" s="41"/>
      <c r="S5451" s="41"/>
      <c r="T5451" s="41"/>
      <c r="U5451" s="41"/>
      <c r="V5451" s="41"/>
      <c r="W5451" s="41"/>
      <c r="X5451" s="41"/>
      <c r="Y5451" s="43" t="str">
        <f t="shared" si="170"/>
        <v>COMP</v>
      </c>
      <c r="Z5451" s="43">
        <v>2274504</v>
      </c>
      <c r="AA5451" s="43">
        <f t="shared" si="171"/>
        <v>2012469</v>
      </c>
    </row>
    <row r="5452" spans="1:27" x14ac:dyDescent="0.3">
      <c r="A5452" s="43">
        <v>2005807</v>
      </c>
      <c r="B5452" s="43" t="s">
        <v>4865</v>
      </c>
      <c r="C5452" s="43" t="s">
        <v>390</v>
      </c>
      <c r="D5452" s="41"/>
      <c r="E5452" s="43" t="s">
        <v>6263</v>
      </c>
      <c r="F5452" s="43" t="s">
        <v>30</v>
      </c>
      <c r="G5452" s="43">
        <v>45046</v>
      </c>
      <c r="H5452" s="41"/>
      <c r="I5452" s="41"/>
      <c r="J5452" s="43"/>
      <c r="K5452" s="41"/>
      <c r="L5452" s="41"/>
      <c r="M5452" s="41"/>
      <c r="N5452" s="41"/>
      <c r="O5452" s="41"/>
      <c r="P5452" s="41"/>
      <c r="Q5452" s="41"/>
      <c r="R5452" s="41"/>
      <c r="S5452" s="41"/>
      <c r="T5452" s="41"/>
      <c r="U5452" s="41"/>
      <c r="V5452" s="41"/>
      <c r="W5452" s="41"/>
      <c r="X5452" s="41"/>
      <c r="Y5452" s="43" t="str">
        <f t="shared" si="170"/>
        <v/>
      </c>
      <c r="Z5452" s="43">
        <v>1931060</v>
      </c>
      <c r="AA5452" s="43" t="e">
        <f t="shared" si="171"/>
        <v>#N/A</v>
      </c>
    </row>
    <row r="5453" spans="1:27" x14ac:dyDescent="0.3">
      <c r="A5453" s="43">
        <v>2053910</v>
      </c>
      <c r="B5453" s="43" t="s">
        <v>4866</v>
      </c>
      <c r="C5453" s="43" t="s">
        <v>397</v>
      </c>
      <c r="D5453" s="41"/>
      <c r="E5453" s="43" t="s">
        <v>6263</v>
      </c>
      <c r="F5453" s="43" t="s">
        <v>30</v>
      </c>
      <c r="G5453" s="43">
        <v>28037</v>
      </c>
      <c r="H5453" s="41"/>
      <c r="I5453" s="41"/>
      <c r="J5453" s="43"/>
      <c r="K5453" s="41"/>
      <c r="L5453" s="41"/>
      <c r="M5453" s="41"/>
      <c r="N5453" s="41"/>
      <c r="O5453" s="41"/>
      <c r="P5453" s="41"/>
      <c r="Q5453" s="41"/>
      <c r="R5453" s="41"/>
      <c r="S5453" s="41"/>
      <c r="T5453" s="41"/>
      <c r="U5453" s="41"/>
      <c r="V5453" s="41"/>
      <c r="W5453" s="41"/>
      <c r="X5453" s="41"/>
      <c r="Y5453" s="43" t="str">
        <f t="shared" si="170"/>
        <v>COMP</v>
      </c>
      <c r="Z5453" s="43">
        <v>459904</v>
      </c>
      <c r="AA5453" s="43">
        <f t="shared" si="171"/>
        <v>2053910</v>
      </c>
    </row>
    <row r="5454" spans="1:27" x14ac:dyDescent="0.3">
      <c r="A5454" s="43">
        <v>1749945</v>
      </c>
      <c r="B5454" s="43" t="s">
        <v>4867</v>
      </c>
      <c r="C5454" s="43" t="s">
        <v>239</v>
      </c>
      <c r="D5454" s="41"/>
      <c r="E5454" s="43" t="s">
        <v>6263</v>
      </c>
      <c r="F5454" s="43" t="s">
        <v>30</v>
      </c>
      <c r="G5454" s="43">
        <v>37043</v>
      </c>
      <c r="H5454" s="41"/>
      <c r="I5454" s="41"/>
      <c r="J5454" s="43"/>
      <c r="K5454" s="41"/>
      <c r="L5454" s="41"/>
      <c r="M5454" s="41"/>
      <c r="N5454" s="41"/>
      <c r="O5454" s="41"/>
      <c r="P5454" s="41"/>
      <c r="Q5454" s="41"/>
      <c r="R5454" s="41"/>
      <c r="S5454" s="41"/>
      <c r="T5454" s="41"/>
      <c r="U5454" s="41"/>
      <c r="V5454" s="41"/>
      <c r="W5454" s="41"/>
      <c r="X5454" s="41"/>
      <c r="Y5454" s="43" t="str">
        <f t="shared" si="170"/>
        <v/>
      </c>
      <c r="Z5454" s="43">
        <v>1524914</v>
      </c>
      <c r="AA5454" s="43" t="e">
        <f t="shared" si="171"/>
        <v>#N/A</v>
      </c>
    </row>
    <row r="5455" spans="1:27" x14ac:dyDescent="0.3">
      <c r="A5455" s="43">
        <v>1483174</v>
      </c>
      <c r="B5455" s="43" t="s">
        <v>4868</v>
      </c>
      <c r="C5455" s="43" t="s">
        <v>560</v>
      </c>
      <c r="D5455" s="41"/>
      <c r="E5455" s="43" t="s">
        <v>34</v>
      </c>
      <c r="F5455" s="43" t="s">
        <v>30</v>
      </c>
      <c r="G5455" s="43">
        <v>45009</v>
      </c>
      <c r="H5455" s="41"/>
      <c r="I5455" s="41"/>
      <c r="J5455" s="43"/>
      <c r="K5455" s="41"/>
      <c r="L5455" s="41"/>
      <c r="M5455" s="41"/>
      <c r="N5455" s="41"/>
      <c r="O5455" s="41"/>
      <c r="P5455" s="41"/>
      <c r="Q5455" s="41"/>
      <c r="R5455" s="41"/>
      <c r="S5455" s="41"/>
      <c r="T5455" s="41"/>
      <c r="U5455" s="41"/>
      <c r="V5455" s="41"/>
      <c r="W5455" s="41"/>
      <c r="X5455" s="41"/>
      <c r="Y5455" s="43" t="str">
        <f t="shared" si="170"/>
        <v>COMP</v>
      </c>
      <c r="Z5455" s="43">
        <v>1970825</v>
      </c>
      <c r="AA5455" s="43">
        <f t="shared" si="171"/>
        <v>1483174</v>
      </c>
    </row>
    <row r="5456" spans="1:27" x14ac:dyDescent="0.3">
      <c r="A5456" s="43">
        <v>2365189</v>
      </c>
      <c r="B5456" s="43" t="s">
        <v>4869</v>
      </c>
      <c r="C5456" s="43" t="s">
        <v>594</v>
      </c>
      <c r="D5456" s="41"/>
      <c r="E5456" s="43" t="s">
        <v>29</v>
      </c>
      <c r="F5456" s="43" t="s">
        <v>28</v>
      </c>
      <c r="G5456" s="43">
        <v>37027</v>
      </c>
      <c r="H5456" s="41"/>
      <c r="I5456" s="41"/>
      <c r="J5456" s="43"/>
      <c r="K5456" s="41"/>
      <c r="L5456" s="41"/>
      <c r="M5456" s="41"/>
      <c r="N5456" s="41"/>
      <c r="O5456" s="41"/>
      <c r="P5456" s="41"/>
      <c r="Q5456" s="41"/>
      <c r="R5456" s="41"/>
      <c r="S5456" s="41"/>
      <c r="T5456" s="41"/>
      <c r="U5456" s="41"/>
      <c r="V5456" s="41"/>
      <c r="W5456" s="41"/>
      <c r="X5456" s="41"/>
      <c r="Y5456" s="43" t="str">
        <f t="shared" si="170"/>
        <v>COMP</v>
      </c>
      <c r="Z5456" s="43">
        <v>2008772</v>
      </c>
      <c r="AA5456" s="43">
        <f t="shared" si="171"/>
        <v>2365189</v>
      </c>
    </row>
    <row r="5457" spans="1:27" x14ac:dyDescent="0.3">
      <c r="A5457" s="43">
        <v>2398768</v>
      </c>
      <c r="B5457" s="43" t="s">
        <v>4870</v>
      </c>
      <c r="C5457" s="43" t="s">
        <v>4769</v>
      </c>
      <c r="D5457" s="41"/>
      <c r="E5457" s="43" t="s">
        <v>6263</v>
      </c>
      <c r="F5457" s="43" t="s">
        <v>28</v>
      </c>
      <c r="G5457" s="43">
        <v>28037</v>
      </c>
      <c r="H5457" s="41"/>
      <c r="I5457" s="41"/>
      <c r="J5457" s="43"/>
      <c r="K5457" s="41"/>
      <c r="L5457" s="41"/>
      <c r="M5457" s="41"/>
      <c r="N5457" s="41"/>
      <c r="O5457" s="41"/>
      <c r="P5457" s="41"/>
      <c r="Q5457" s="41"/>
      <c r="R5457" s="41"/>
      <c r="S5457" s="41"/>
      <c r="T5457" s="41"/>
      <c r="U5457" s="41"/>
      <c r="V5457" s="41"/>
      <c r="W5457" s="41"/>
      <c r="X5457" s="41"/>
      <c r="Y5457" s="43" t="str">
        <f t="shared" si="170"/>
        <v/>
      </c>
      <c r="Z5457" s="43">
        <v>2017459</v>
      </c>
      <c r="AA5457" s="43" t="e">
        <f t="shared" si="171"/>
        <v>#N/A</v>
      </c>
    </row>
    <row r="5458" spans="1:27" x14ac:dyDescent="0.3">
      <c r="A5458" s="43">
        <v>222374</v>
      </c>
      <c r="B5458" s="43" t="s">
        <v>4871</v>
      </c>
      <c r="C5458" s="43" t="s">
        <v>234</v>
      </c>
      <c r="D5458" s="41"/>
      <c r="E5458" s="43" t="s">
        <v>6263</v>
      </c>
      <c r="F5458" s="43" t="s">
        <v>28</v>
      </c>
      <c r="G5458" s="43">
        <v>28037</v>
      </c>
      <c r="H5458" s="41"/>
      <c r="I5458" s="41"/>
      <c r="J5458" s="43"/>
      <c r="K5458" s="41"/>
      <c r="L5458" s="41"/>
      <c r="M5458" s="41"/>
      <c r="N5458" s="41"/>
      <c r="O5458" s="41"/>
      <c r="P5458" s="41"/>
      <c r="Q5458" s="41"/>
      <c r="R5458" s="41"/>
      <c r="S5458" s="41"/>
      <c r="T5458" s="41"/>
      <c r="U5458" s="41"/>
      <c r="V5458" s="41"/>
      <c r="W5458" s="41"/>
      <c r="X5458" s="41"/>
      <c r="Y5458" s="43" t="str">
        <f t="shared" si="170"/>
        <v/>
      </c>
      <c r="Z5458" s="43">
        <v>1868014</v>
      </c>
      <c r="AA5458" s="43" t="e">
        <f t="shared" si="171"/>
        <v>#N/A</v>
      </c>
    </row>
    <row r="5459" spans="1:27" x14ac:dyDescent="0.3">
      <c r="A5459" s="43">
        <v>1060333</v>
      </c>
      <c r="B5459" s="43" t="s">
        <v>4872</v>
      </c>
      <c r="C5459" s="43" t="s">
        <v>2118</v>
      </c>
      <c r="D5459" s="41"/>
      <c r="E5459" s="43" t="s">
        <v>6263</v>
      </c>
      <c r="F5459" s="43" t="s">
        <v>30</v>
      </c>
      <c r="G5459" s="43">
        <v>45052</v>
      </c>
      <c r="H5459" s="41"/>
      <c r="I5459" s="41"/>
      <c r="J5459" s="43"/>
      <c r="K5459" s="41"/>
      <c r="L5459" s="41"/>
      <c r="M5459" s="41"/>
      <c r="N5459" s="41"/>
      <c r="O5459" s="41"/>
      <c r="P5459" s="41"/>
      <c r="Q5459" s="41"/>
      <c r="R5459" s="41"/>
      <c r="S5459" s="41"/>
      <c r="T5459" s="41"/>
      <c r="U5459" s="41"/>
      <c r="V5459" s="41"/>
      <c r="W5459" s="41"/>
      <c r="X5459" s="41"/>
      <c r="Y5459" s="43" t="str">
        <f t="shared" si="170"/>
        <v/>
      </c>
      <c r="Z5459" s="43">
        <v>2355431</v>
      </c>
      <c r="AA5459" s="43" t="e">
        <f t="shared" si="171"/>
        <v>#N/A</v>
      </c>
    </row>
    <row r="5460" spans="1:27" x14ac:dyDescent="0.3">
      <c r="A5460" s="43">
        <v>1965871</v>
      </c>
      <c r="B5460" s="43" t="s">
        <v>4873</v>
      </c>
      <c r="C5460" s="43" t="s">
        <v>400</v>
      </c>
      <c r="D5460" s="41"/>
      <c r="E5460" s="43" t="s">
        <v>6263</v>
      </c>
      <c r="F5460" s="43" t="s">
        <v>30</v>
      </c>
      <c r="G5460" s="43">
        <v>37015</v>
      </c>
      <c r="H5460" s="41"/>
      <c r="I5460" s="41"/>
      <c r="J5460" s="43"/>
      <c r="K5460" s="41"/>
      <c r="L5460" s="41"/>
      <c r="M5460" s="41"/>
      <c r="N5460" s="41"/>
      <c r="O5460" s="41"/>
      <c r="P5460" s="41"/>
      <c r="Q5460" s="41"/>
      <c r="R5460" s="41"/>
      <c r="S5460" s="41"/>
      <c r="T5460" s="41"/>
      <c r="U5460" s="41"/>
      <c r="V5460" s="41"/>
      <c r="W5460" s="41"/>
      <c r="X5460" s="41"/>
      <c r="Y5460" s="43" t="str">
        <f t="shared" si="170"/>
        <v/>
      </c>
      <c r="Z5460" s="43">
        <v>550814</v>
      </c>
      <c r="AA5460" s="43" t="e">
        <f t="shared" si="171"/>
        <v>#N/A</v>
      </c>
    </row>
    <row r="5461" spans="1:27" x14ac:dyDescent="0.3">
      <c r="A5461" s="43">
        <v>1557520</v>
      </c>
      <c r="B5461" s="43" t="s">
        <v>4874</v>
      </c>
      <c r="C5461" s="43" t="s">
        <v>1724</v>
      </c>
      <c r="D5461" s="41"/>
      <c r="E5461" s="43" t="s">
        <v>6263</v>
      </c>
      <c r="F5461" s="43" t="s">
        <v>28</v>
      </c>
      <c r="G5461" s="43">
        <v>37023</v>
      </c>
      <c r="H5461" s="41"/>
      <c r="I5461" s="41"/>
      <c r="J5461" s="43"/>
      <c r="K5461" s="41"/>
      <c r="L5461" s="41"/>
      <c r="M5461" s="41"/>
      <c r="N5461" s="41"/>
      <c r="O5461" s="41"/>
      <c r="P5461" s="41"/>
      <c r="Q5461" s="41"/>
      <c r="R5461" s="41"/>
      <c r="S5461" s="41"/>
      <c r="T5461" s="41"/>
      <c r="U5461" s="41"/>
      <c r="V5461" s="41"/>
      <c r="W5461" s="41"/>
      <c r="X5461" s="41"/>
      <c r="Y5461" s="43" t="str">
        <f t="shared" si="170"/>
        <v/>
      </c>
      <c r="Z5461" s="43">
        <v>1436957</v>
      </c>
      <c r="AA5461" s="43" t="e">
        <f t="shared" si="171"/>
        <v>#N/A</v>
      </c>
    </row>
    <row r="5462" spans="1:27" x14ac:dyDescent="0.3">
      <c r="A5462" s="43">
        <v>1533572</v>
      </c>
      <c r="B5462" s="43" t="s">
        <v>4874</v>
      </c>
      <c r="C5462" s="43" t="s">
        <v>1034</v>
      </c>
      <c r="D5462" s="41"/>
      <c r="E5462" s="43" t="s">
        <v>35</v>
      </c>
      <c r="F5462" s="43" t="s">
        <v>30</v>
      </c>
      <c r="G5462" s="43">
        <v>37023</v>
      </c>
      <c r="H5462" s="41"/>
      <c r="I5462" s="41"/>
      <c r="J5462" s="43"/>
      <c r="K5462" s="41"/>
      <c r="L5462" s="41"/>
      <c r="M5462" s="41"/>
      <c r="N5462" s="41"/>
      <c r="O5462" s="41"/>
      <c r="P5462" s="41"/>
      <c r="Q5462" s="41"/>
      <c r="R5462" s="41"/>
      <c r="S5462" s="41"/>
      <c r="T5462" s="41"/>
      <c r="U5462" s="41"/>
      <c r="V5462" s="41"/>
      <c r="W5462" s="41"/>
      <c r="X5462" s="41"/>
      <c r="Y5462" s="43" t="str">
        <f t="shared" si="170"/>
        <v>COMP</v>
      </c>
      <c r="Z5462" s="43">
        <v>1166515</v>
      </c>
      <c r="AA5462" s="43">
        <f t="shared" si="171"/>
        <v>1533572</v>
      </c>
    </row>
    <row r="5463" spans="1:27" x14ac:dyDescent="0.3">
      <c r="A5463" s="43">
        <v>1589509</v>
      </c>
      <c r="B5463" s="43" t="s">
        <v>4874</v>
      </c>
      <c r="C5463" s="43" t="s">
        <v>345</v>
      </c>
      <c r="D5463" s="41"/>
      <c r="E5463" s="43" t="s">
        <v>6263</v>
      </c>
      <c r="F5463" s="43" t="s">
        <v>30</v>
      </c>
      <c r="G5463" s="43">
        <v>37023</v>
      </c>
      <c r="H5463" s="41"/>
      <c r="I5463" s="41"/>
      <c r="J5463" s="43"/>
      <c r="K5463" s="41"/>
      <c r="L5463" s="41"/>
      <c r="M5463" s="41"/>
      <c r="N5463" s="41"/>
      <c r="O5463" s="41"/>
      <c r="P5463" s="41"/>
      <c r="Q5463" s="41"/>
      <c r="R5463" s="41"/>
      <c r="S5463" s="41"/>
      <c r="T5463" s="41"/>
      <c r="U5463" s="41"/>
      <c r="V5463" s="41"/>
      <c r="W5463" s="41"/>
      <c r="X5463" s="41"/>
      <c r="Y5463" s="43" t="str">
        <f t="shared" si="170"/>
        <v/>
      </c>
      <c r="Z5463" s="43">
        <v>1412839</v>
      </c>
      <c r="AA5463" s="43" t="e">
        <f t="shared" si="171"/>
        <v>#N/A</v>
      </c>
    </row>
    <row r="5464" spans="1:27" x14ac:dyDescent="0.3">
      <c r="A5464" s="43">
        <v>2041040</v>
      </c>
      <c r="B5464" s="43" t="s">
        <v>4875</v>
      </c>
      <c r="C5464" s="43" t="s">
        <v>3520</v>
      </c>
      <c r="D5464" s="41"/>
      <c r="E5464" s="43" t="s">
        <v>6263</v>
      </c>
      <c r="F5464" s="43" t="s">
        <v>28</v>
      </c>
      <c r="G5464" s="43">
        <v>45005</v>
      </c>
      <c r="H5464" s="41"/>
      <c r="I5464" s="41"/>
      <c r="J5464" s="43"/>
      <c r="K5464" s="41"/>
      <c r="L5464" s="41"/>
      <c r="M5464" s="41"/>
      <c r="N5464" s="41"/>
      <c r="O5464" s="41"/>
      <c r="P5464" s="41"/>
      <c r="Q5464" s="41"/>
      <c r="R5464" s="41"/>
      <c r="S5464" s="41"/>
      <c r="T5464" s="41"/>
      <c r="U5464" s="41"/>
      <c r="V5464" s="41"/>
      <c r="W5464" s="41"/>
      <c r="X5464" s="41"/>
      <c r="Y5464" s="43" t="str">
        <f t="shared" si="170"/>
        <v>COMP</v>
      </c>
      <c r="Z5464" s="43">
        <v>2344167</v>
      </c>
      <c r="AA5464" s="43">
        <f t="shared" si="171"/>
        <v>2041040</v>
      </c>
    </row>
    <row r="5465" spans="1:27" x14ac:dyDescent="0.3">
      <c r="A5465" s="43">
        <v>2130397</v>
      </c>
      <c r="B5465" s="43" t="s">
        <v>4876</v>
      </c>
      <c r="C5465" s="43" t="s">
        <v>659</v>
      </c>
      <c r="D5465" s="41"/>
      <c r="E5465" s="43" t="s">
        <v>6263</v>
      </c>
      <c r="F5465" s="43" t="s">
        <v>28</v>
      </c>
      <c r="G5465" s="43">
        <v>18033</v>
      </c>
      <c r="H5465" s="41"/>
      <c r="I5465" s="41"/>
      <c r="J5465" s="43"/>
      <c r="K5465" s="41"/>
      <c r="L5465" s="41"/>
      <c r="M5465" s="41"/>
      <c r="N5465" s="41"/>
      <c r="O5465" s="41"/>
      <c r="P5465" s="41"/>
      <c r="Q5465" s="41"/>
      <c r="R5465" s="41"/>
      <c r="S5465" s="41"/>
      <c r="T5465" s="41"/>
      <c r="U5465" s="41"/>
      <c r="V5465" s="41"/>
      <c r="W5465" s="41"/>
      <c r="X5465" s="41"/>
      <c r="Y5465" s="43" t="str">
        <f t="shared" si="170"/>
        <v/>
      </c>
      <c r="Z5465" s="43">
        <v>2024851</v>
      </c>
      <c r="AA5465" s="43" t="e">
        <f t="shared" si="171"/>
        <v>#N/A</v>
      </c>
    </row>
    <row r="5466" spans="1:27" x14ac:dyDescent="0.3">
      <c r="A5466" s="43">
        <v>1580911</v>
      </c>
      <c r="B5466" s="43" t="s">
        <v>4876</v>
      </c>
      <c r="C5466" s="43" t="s">
        <v>565</v>
      </c>
      <c r="D5466" s="41"/>
      <c r="E5466" s="43" t="s">
        <v>35</v>
      </c>
      <c r="F5466" s="43" t="s">
        <v>28</v>
      </c>
      <c r="G5466" s="43">
        <v>18033</v>
      </c>
      <c r="H5466" s="41"/>
      <c r="I5466" s="41"/>
      <c r="J5466" s="43"/>
      <c r="K5466" s="41"/>
      <c r="L5466" s="41"/>
      <c r="M5466" s="41"/>
      <c r="N5466" s="41"/>
      <c r="O5466" s="41"/>
      <c r="P5466" s="41"/>
      <c r="Q5466" s="41"/>
      <c r="R5466" s="41"/>
      <c r="S5466" s="41"/>
      <c r="T5466" s="41"/>
      <c r="U5466" s="41"/>
      <c r="V5466" s="41"/>
      <c r="W5466" s="41"/>
      <c r="X5466" s="41"/>
      <c r="Y5466" s="43" t="str">
        <f t="shared" si="170"/>
        <v>COMP</v>
      </c>
      <c r="Z5466" s="43">
        <v>1874895</v>
      </c>
      <c r="AA5466" s="43">
        <f t="shared" si="171"/>
        <v>1580911</v>
      </c>
    </row>
    <row r="5467" spans="1:27" x14ac:dyDescent="0.3">
      <c r="A5467" s="43">
        <v>2130399</v>
      </c>
      <c r="B5467" s="43" t="s">
        <v>4876</v>
      </c>
      <c r="C5467" s="43" t="s">
        <v>1287</v>
      </c>
      <c r="D5467" s="41"/>
      <c r="E5467" s="43" t="s">
        <v>6263</v>
      </c>
      <c r="F5467" s="43" t="s">
        <v>30</v>
      </c>
      <c r="G5467" s="43">
        <v>18033</v>
      </c>
      <c r="H5467" s="41"/>
      <c r="I5467" s="41"/>
      <c r="J5467" s="43"/>
      <c r="K5467" s="41"/>
      <c r="L5467" s="41"/>
      <c r="M5467" s="41"/>
      <c r="N5467" s="41"/>
      <c r="O5467" s="41"/>
      <c r="P5467" s="41"/>
      <c r="Q5467" s="41"/>
      <c r="R5467" s="41"/>
      <c r="S5467" s="41"/>
      <c r="T5467" s="41"/>
      <c r="U5467" s="41"/>
      <c r="V5467" s="41"/>
      <c r="W5467" s="41"/>
      <c r="X5467" s="41"/>
      <c r="Y5467" s="43" t="str">
        <f t="shared" si="170"/>
        <v>COMP</v>
      </c>
      <c r="Z5467" s="43">
        <v>1655725</v>
      </c>
      <c r="AA5467" s="43">
        <f t="shared" si="171"/>
        <v>2130399</v>
      </c>
    </row>
    <row r="5468" spans="1:27" x14ac:dyDescent="0.3">
      <c r="A5468" s="43">
        <v>2404575</v>
      </c>
      <c r="B5468" s="43" t="s">
        <v>4877</v>
      </c>
      <c r="C5468" s="43" t="s">
        <v>4878</v>
      </c>
      <c r="D5468" s="41"/>
      <c r="E5468" s="43" t="s">
        <v>29</v>
      </c>
      <c r="F5468" s="43" t="s">
        <v>30</v>
      </c>
      <c r="G5468" s="43">
        <v>45045</v>
      </c>
      <c r="H5468" s="41"/>
      <c r="I5468" s="41"/>
      <c r="J5468" s="43"/>
      <c r="K5468" s="41"/>
      <c r="L5468" s="41"/>
      <c r="M5468" s="41"/>
      <c r="N5468" s="41"/>
      <c r="O5468" s="41"/>
      <c r="P5468" s="41"/>
      <c r="Q5468" s="41"/>
      <c r="R5468" s="41"/>
      <c r="S5468" s="41"/>
      <c r="T5468" s="41"/>
      <c r="U5468" s="41"/>
      <c r="V5468" s="41"/>
      <c r="W5468" s="41"/>
      <c r="X5468" s="41"/>
      <c r="Y5468" s="43" t="str">
        <f t="shared" si="170"/>
        <v>COMP</v>
      </c>
      <c r="Z5468" s="43">
        <v>226685</v>
      </c>
      <c r="AA5468" s="43">
        <f t="shared" si="171"/>
        <v>2404575</v>
      </c>
    </row>
    <row r="5469" spans="1:27" x14ac:dyDescent="0.3">
      <c r="A5469" s="43">
        <v>1004488</v>
      </c>
      <c r="B5469" s="43" t="s">
        <v>4877</v>
      </c>
      <c r="C5469" s="43" t="s">
        <v>301</v>
      </c>
      <c r="D5469" s="41"/>
      <c r="E5469" s="43" t="s">
        <v>29</v>
      </c>
      <c r="F5469" s="43" t="s">
        <v>28</v>
      </c>
      <c r="G5469" s="43">
        <v>45008</v>
      </c>
      <c r="H5469" s="41"/>
      <c r="I5469" s="41"/>
      <c r="J5469" s="43"/>
      <c r="K5469" s="41"/>
      <c r="L5469" s="41"/>
      <c r="M5469" s="41"/>
      <c r="N5469" s="41"/>
      <c r="O5469" s="41"/>
      <c r="P5469" s="41"/>
      <c r="Q5469" s="41"/>
      <c r="R5469" s="41"/>
      <c r="S5469" s="41"/>
      <c r="T5469" s="41"/>
      <c r="U5469" s="41"/>
      <c r="V5469" s="41"/>
      <c r="W5469" s="41"/>
      <c r="X5469" s="41"/>
      <c r="Y5469" s="43" t="str">
        <f t="shared" si="170"/>
        <v>COMP</v>
      </c>
      <c r="Z5469" s="43">
        <v>1752587</v>
      </c>
      <c r="AA5469" s="43">
        <f t="shared" si="171"/>
        <v>1004488</v>
      </c>
    </row>
    <row r="5470" spans="1:27" x14ac:dyDescent="0.3">
      <c r="A5470" s="43">
        <v>1772440</v>
      </c>
      <c r="B5470" s="43" t="s">
        <v>4879</v>
      </c>
      <c r="C5470" s="43" t="s">
        <v>389</v>
      </c>
      <c r="D5470" s="41"/>
      <c r="E5470" s="43" t="s">
        <v>34</v>
      </c>
      <c r="F5470" s="43" t="s">
        <v>28</v>
      </c>
      <c r="G5470" s="43">
        <v>45009</v>
      </c>
      <c r="H5470" s="41"/>
      <c r="I5470" s="41"/>
      <c r="J5470" s="43"/>
      <c r="K5470" s="41"/>
      <c r="L5470" s="41"/>
      <c r="M5470" s="41"/>
      <c r="N5470" s="41"/>
      <c r="O5470" s="41"/>
      <c r="P5470" s="41"/>
      <c r="Q5470" s="41"/>
      <c r="R5470" s="41"/>
      <c r="S5470" s="41"/>
      <c r="T5470" s="41"/>
      <c r="U5470" s="41"/>
      <c r="V5470" s="41"/>
      <c r="W5470" s="41"/>
      <c r="X5470" s="41"/>
      <c r="Y5470" s="43" t="str">
        <f t="shared" si="170"/>
        <v>COMP</v>
      </c>
      <c r="Z5470" s="43">
        <v>2031463</v>
      </c>
      <c r="AA5470" s="43">
        <f t="shared" si="171"/>
        <v>1772440</v>
      </c>
    </row>
    <row r="5471" spans="1:27" x14ac:dyDescent="0.3">
      <c r="A5471" s="43">
        <v>1816980</v>
      </c>
      <c r="B5471" s="43" t="s">
        <v>4880</v>
      </c>
      <c r="C5471" s="43" t="s">
        <v>674</v>
      </c>
      <c r="D5471" s="41"/>
      <c r="E5471" s="43" t="s">
        <v>6263</v>
      </c>
      <c r="F5471" s="43" t="s">
        <v>30</v>
      </c>
      <c r="G5471" s="43">
        <v>45038</v>
      </c>
      <c r="H5471" s="41"/>
      <c r="I5471" s="41"/>
      <c r="J5471" s="43"/>
      <c r="K5471" s="41"/>
      <c r="L5471" s="41"/>
      <c r="M5471" s="41"/>
      <c r="N5471" s="41"/>
      <c r="O5471" s="41"/>
      <c r="P5471" s="41"/>
      <c r="Q5471" s="41"/>
      <c r="R5471" s="41"/>
      <c r="S5471" s="41"/>
      <c r="T5471" s="41"/>
      <c r="U5471" s="41"/>
      <c r="V5471" s="41"/>
      <c r="W5471" s="41"/>
      <c r="X5471" s="41"/>
      <c r="Y5471" s="43" t="str">
        <f t="shared" si="170"/>
        <v/>
      </c>
      <c r="Z5471" s="43">
        <v>2106919</v>
      </c>
      <c r="AA5471" s="43" t="e">
        <f t="shared" si="171"/>
        <v>#N/A</v>
      </c>
    </row>
    <row r="5472" spans="1:27" x14ac:dyDescent="0.3">
      <c r="A5472" s="43">
        <v>2421099</v>
      </c>
      <c r="B5472" s="43" t="s">
        <v>4881</v>
      </c>
      <c r="C5472" s="43" t="s">
        <v>460</v>
      </c>
      <c r="D5472" s="41"/>
      <c r="E5472" s="43" t="s">
        <v>6263</v>
      </c>
      <c r="F5472" s="43" t="s">
        <v>30</v>
      </c>
      <c r="G5472" s="43">
        <v>36003</v>
      </c>
      <c r="H5472" s="41"/>
      <c r="I5472" s="41"/>
      <c r="J5472" s="43"/>
      <c r="K5472" s="41"/>
      <c r="L5472" s="41"/>
      <c r="M5472" s="41"/>
      <c r="N5472" s="41"/>
      <c r="O5472" s="41"/>
      <c r="P5472" s="41"/>
      <c r="Q5472" s="41"/>
      <c r="R5472" s="41"/>
      <c r="S5472" s="41"/>
      <c r="T5472" s="41"/>
      <c r="U5472" s="41"/>
      <c r="V5472" s="41"/>
      <c r="W5472" s="41"/>
      <c r="X5472" s="41"/>
      <c r="Y5472" s="43" t="str">
        <f t="shared" si="170"/>
        <v/>
      </c>
      <c r="Z5472" s="43">
        <v>2238037</v>
      </c>
      <c r="AA5472" s="43" t="e">
        <f t="shared" si="171"/>
        <v>#N/A</v>
      </c>
    </row>
    <row r="5473" spans="1:27" x14ac:dyDescent="0.3">
      <c r="A5473" s="43">
        <v>2424918</v>
      </c>
      <c r="B5473" s="43" t="s">
        <v>4882</v>
      </c>
      <c r="C5473" s="43" t="s">
        <v>4883</v>
      </c>
      <c r="D5473" s="41"/>
      <c r="E5473" s="43" t="s">
        <v>35</v>
      </c>
      <c r="F5473" s="43" t="s">
        <v>28</v>
      </c>
      <c r="G5473" s="43">
        <v>36014</v>
      </c>
      <c r="H5473" s="41"/>
      <c r="I5473" s="41"/>
      <c r="J5473" s="43"/>
      <c r="K5473" s="41"/>
      <c r="L5473" s="41"/>
      <c r="M5473" s="41"/>
      <c r="N5473" s="41"/>
      <c r="O5473" s="41"/>
      <c r="P5473" s="41"/>
      <c r="Q5473" s="41"/>
      <c r="R5473" s="41"/>
      <c r="S5473" s="41"/>
      <c r="T5473" s="41"/>
      <c r="U5473" s="41"/>
      <c r="V5473" s="41"/>
      <c r="W5473" s="41"/>
      <c r="X5473" s="41"/>
      <c r="Y5473" s="43" t="str">
        <f t="shared" si="170"/>
        <v>COMP</v>
      </c>
      <c r="Z5473" s="43">
        <v>1742755</v>
      </c>
      <c r="AA5473" s="43">
        <f t="shared" si="171"/>
        <v>2424918</v>
      </c>
    </row>
    <row r="5474" spans="1:27" x14ac:dyDescent="0.3">
      <c r="A5474" s="43">
        <v>1886459</v>
      </c>
      <c r="B5474" s="43" t="s">
        <v>4884</v>
      </c>
      <c r="C5474" s="43" t="s">
        <v>4885</v>
      </c>
      <c r="D5474" s="41"/>
      <c r="E5474" s="43" t="s">
        <v>31</v>
      </c>
      <c r="F5474" s="43" t="s">
        <v>28</v>
      </c>
      <c r="G5474" s="43">
        <v>28037</v>
      </c>
      <c r="H5474" s="41"/>
      <c r="I5474" s="41"/>
      <c r="J5474" s="43"/>
      <c r="K5474" s="41"/>
      <c r="L5474" s="41"/>
      <c r="M5474" s="41"/>
      <c r="N5474" s="41"/>
      <c r="O5474" s="41"/>
      <c r="P5474" s="41"/>
      <c r="Q5474" s="41"/>
      <c r="R5474" s="41"/>
      <c r="S5474" s="41"/>
      <c r="T5474" s="41"/>
      <c r="U5474" s="41"/>
      <c r="V5474" s="41"/>
      <c r="W5474" s="41"/>
      <c r="X5474" s="41"/>
      <c r="Y5474" s="43" t="str">
        <f t="shared" si="170"/>
        <v>COMP</v>
      </c>
      <c r="Z5474" s="43">
        <v>1864226</v>
      </c>
      <c r="AA5474" s="43">
        <f t="shared" si="171"/>
        <v>1886459</v>
      </c>
    </row>
    <row r="5475" spans="1:27" x14ac:dyDescent="0.3">
      <c r="A5475" s="43">
        <v>2362825</v>
      </c>
      <c r="B5475" s="43" t="s">
        <v>4886</v>
      </c>
      <c r="C5475" s="43" t="s">
        <v>4887</v>
      </c>
      <c r="D5475" s="41"/>
      <c r="E5475" s="43" t="s">
        <v>34</v>
      </c>
      <c r="F5475" s="43" t="s">
        <v>28</v>
      </c>
      <c r="G5475" s="43">
        <v>28037</v>
      </c>
      <c r="H5475" s="41"/>
      <c r="I5475" s="41"/>
      <c r="J5475" s="43"/>
      <c r="K5475" s="41"/>
      <c r="L5475" s="41"/>
      <c r="M5475" s="41"/>
      <c r="N5475" s="41"/>
      <c r="O5475" s="41"/>
      <c r="P5475" s="41"/>
      <c r="Q5475" s="41"/>
      <c r="R5475" s="41"/>
      <c r="S5475" s="41"/>
      <c r="T5475" s="41"/>
      <c r="U5475" s="41"/>
      <c r="V5475" s="41"/>
      <c r="W5475" s="41"/>
      <c r="X5475" s="41"/>
      <c r="Y5475" s="43" t="str">
        <f t="shared" si="170"/>
        <v>COMP</v>
      </c>
      <c r="Z5475" s="43">
        <v>2366002</v>
      </c>
      <c r="AA5475" s="43">
        <f t="shared" si="171"/>
        <v>2362825</v>
      </c>
    </row>
    <row r="5476" spans="1:27" x14ac:dyDescent="0.3">
      <c r="A5476" s="43">
        <v>2171181</v>
      </c>
      <c r="B5476" s="43" t="s">
        <v>4888</v>
      </c>
      <c r="C5476" s="43" t="s">
        <v>2138</v>
      </c>
      <c r="D5476" s="41"/>
      <c r="E5476" s="43" t="s">
        <v>34</v>
      </c>
      <c r="F5476" s="43" t="s">
        <v>28</v>
      </c>
      <c r="G5476" s="43">
        <v>41003</v>
      </c>
      <c r="H5476" s="41"/>
      <c r="I5476" s="41"/>
      <c r="J5476" s="43"/>
      <c r="K5476" s="41"/>
      <c r="L5476" s="41"/>
      <c r="M5476" s="41"/>
      <c r="N5476" s="41"/>
      <c r="O5476" s="41"/>
      <c r="P5476" s="41"/>
      <c r="Q5476" s="41"/>
      <c r="R5476" s="41"/>
      <c r="S5476" s="41"/>
      <c r="T5476" s="41"/>
      <c r="U5476" s="41"/>
      <c r="V5476" s="41"/>
      <c r="W5476" s="41"/>
      <c r="X5476" s="41"/>
      <c r="Y5476" s="43" t="str">
        <f t="shared" si="170"/>
        <v>COMP</v>
      </c>
      <c r="Z5476" s="43">
        <v>1099894</v>
      </c>
      <c r="AA5476" s="43">
        <f t="shared" si="171"/>
        <v>2171181</v>
      </c>
    </row>
    <row r="5477" spans="1:27" x14ac:dyDescent="0.3">
      <c r="A5477" s="43">
        <v>2375801</v>
      </c>
      <c r="B5477" s="43" t="s">
        <v>4889</v>
      </c>
      <c r="C5477" s="43" t="s">
        <v>4890</v>
      </c>
      <c r="D5477" s="41"/>
      <c r="E5477" s="43" t="s">
        <v>6263</v>
      </c>
      <c r="F5477" s="43" t="s">
        <v>30</v>
      </c>
      <c r="G5477" s="43">
        <v>37033</v>
      </c>
      <c r="H5477" s="41"/>
      <c r="I5477" s="41"/>
      <c r="J5477" s="43"/>
      <c r="K5477" s="41"/>
      <c r="L5477" s="41"/>
      <c r="M5477" s="41"/>
      <c r="N5477" s="41"/>
      <c r="O5477" s="41"/>
      <c r="P5477" s="41"/>
      <c r="Q5477" s="41"/>
      <c r="R5477" s="41"/>
      <c r="S5477" s="41"/>
      <c r="T5477" s="41"/>
      <c r="U5477" s="41"/>
      <c r="V5477" s="41"/>
      <c r="W5477" s="41"/>
      <c r="X5477" s="41"/>
      <c r="Y5477" s="43" t="str">
        <f t="shared" si="170"/>
        <v/>
      </c>
      <c r="Z5477" s="43">
        <v>2185498</v>
      </c>
      <c r="AA5477" s="43" t="e">
        <f t="shared" si="171"/>
        <v>#N/A</v>
      </c>
    </row>
    <row r="5478" spans="1:27" x14ac:dyDescent="0.3">
      <c r="A5478" s="43">
        <v>1285462</v>
      </c>
      <c r="B5478" s="43" t="s">
        <v>4891</v>
      </c>
      <c r="C5478" s="43" t="s">
        <v>1017</v>
      </c>
      <c r="D5478" s="41"/>
      <c r="E5478" s="43" t="s">
        <v>6263</v>
      </c>
      <c r="F5478" s="43" t="s">
        <v>28</v>
      </c>
      <c r="G5478" s="43">
        <v>18031</v>
      </c>
      <c r="H5478" s="41"/>
      <c r="I5478" s="41"/>
      <c r="J5478" s="43"/>
      <c r="K5478" s="41"/>
      <c r="L5478" s="41"/>
      <c r="M5478" s="41"/>
      <c r="N5478" s="41"/>
      <c r="O5478" s="41"/>
      <c r="P5478" s="41"/>
      <c r="Q5478" s="41"/>
      <c r="R5478" s="41"/>
      <c r="S5478" s="41"/>
      <c r="T5478" s="41"/>
      <c r="U5478" s="41"/>
      <c r="V5478" s="41"/>
      <c r="W5478" s="41"/>
      <c r="X5478" s="41"/>
      <c r="Y5478" s="43" t="str">
        <f t="shared" si="170"/>
        <v>COMP</v>
      </c>
      <c r="Z5478" s="43">
        <v>1090806</v>
      </c>
      <c r="AA5478" s="43">
        <f t="shared" si="171"/>
        <v>1285462</v>
      </c>
    </row>
    <row r="5479" spans="1:27" x14ac:dyDescent="0.3">
      <c r="A5479" s="43">
        <v>2169416</v>
      </c>
      <c r="B5479" s="43" t="s">
        <v>4892</v>
      </c>
      <c r="C5479" s="43" t="s">
        <v>232</v>
      </c>
      <c r="D5479" s="41"/>
      <c r="E5479" s="43" t="s">
        <v>29</v>
      </c>
      <c r="F5479" s="43" t="s">
        <v>28</v>
      </c>
      <c r="G5479" s="43">
        <v>37021</v>
      </c>
      <c r="H5479" s="41"/>
      <c r="I5479" s="41"/>
      <c r="J5479" s="43"/>
      <c r="K5479" s="41"/>
      <c r="L5479" s="41"/>
      <c r="M5479" s="41"/>
      <c r="N5479" s="41"/>
      <c r="O5479" s="41"/>
      <c r="P5479" s="41"/>
      <c r="Q5479" s="41"/>
      <c r="R5479" s="41"/>
      <c r="S5479" s="41"/>
      <c r="T5479" s="41"/>
      <c r="U5479" s="41"/>
      <c r="V5479" s="41"/>
      <c r="W5479" s="41"/>
      <c r="X5479" s="41"/>
      <c r="Y5479" s="43" t="str">
        <f t="shared" si="170"/>
        <v>COMP</v>
      </c>
      <c r="Z5479" s="43">
        <v>2420588</v>
      </c>
      <c r="AA5479" s="43">
        <f t="shared" si="171"/>
        <v>2169416</v>
      </c>
    </row>
    <row r="5480" spans="1:27" x14ac:dyDescent="0.3">
      <c r="A5480" s="43">
        <v>1159594</v>
      </c>
      <c r="B5480" s="43" t="s">
        <v>4893</v>
      </c>
      <c r="C5480" s="43" t="s">
        <v>202</v>
      </c>
      <c r="D5480" s="41"/>
      <c r="E5480" s="43" t="s">
        <v>6263</v>
      </c>
      <c r="F5480" s="43" t="s">
        <v>28</v>
      </c>
      <c r="G5480" s="43">
        <v>41003</v>
      </c>
      <c r="H5480" s="41"/>
      <c r="I5480" s="41"/>
      <c r="J5480" s="43"/>
      <c r="K5480" s="41"/>
      <c r="L5480" s="41"/>
      <c r="M5480" s="41"/>
      <c r="N5480" s="41"/>
      <c r="O5480" s="41"/>
      <c r="P5480" s="41"/>
      <c r="Q5480" s="41"/>
      <c r="R5480" s="41"/>
      <c r="S5480" s="41"/>
      <c r="T5480" s="41"/>
      <c r="U5480" s="41"/>
      <c r="V5480" s="41"/>
      <c r="W5480" s="41"/>
      <c r="X5480" s="41"/>
      <c r="Y5480" s="43" t="str">
        <f t="shared" si="170"/>
        <v/>
      </c>
      <c r="Z5480" s="43">
        <v>2267855</v>
      </c>
      <c r="AA5480" s="43" t="e">
        <f t="shared" si="171"/>
        <v>#N/A</v>
      </c>
    </row>
    <row r="5481" spans="1:27" x14ac:dyDescent="0.3">
      <c r="A5481" s="43">
        <v>2377081</v>
      </c>
      <c r="B5481" s="43" t="s">
        <v>4894</v>
      </c>
      <c r="C5481" s="43" t="s">
        <v>389</v>
      </c>
      <c r="D5481" s="41"/>
      <c r="E5481" s="43" t="s">
        <v>29</v>
      </c>
      <c r="F5481" s="43" t="s">
        <v>28</v>
      </c>
      <c r="G5481" s="43">
        <v>37015</v>
      </c>
      <c r="H5481" s="41"/>
      <c r="I5481" s="41"/>
      <c r="J5481" s="43"/>
      <c r="K5481" s="41"/>
      <c r="L5481" s="41"/>
      <c r="M5481" s="41"/>
      <c r="N5481" s="41"/>
      <c r="O5481" s="41"/>
      <c r="P5481" s="41"/>
      <c r="Q5481" s="41"/>
      <c r="R5481" s="41"/>
      <c r="S5481" s="41"/>
      <c r="T5481" s="41"/>
      <c r="U5481" s="41"/>
      <c r="V5481" s="41"/>
      <c r="W5481" s="41"/>
      <c r="X5481" s="41"/>
      <c r="Y5481" s="43" t="str">
        <f t="shared" si="170"/>
        <v>COMP</v>
      </c>
      <c r="Z5481" s="43">
        <v>1128529</v>
      </c>
      <c r="AA5481" s="43">
        <f t="shared" si="171"/>
        <v>2377081</v>
      </c>
    </row>
    <row r="5482" spans="1:27" x14ac:dyDescent="0.3">
      <c r="A5482" s="43">
        <v>1953050</v>
      </c>
      <c r="B5482" s="43" t="s">
        <v>4895</v>
      </c>
      <c r="C5482" s="43" t="s">
        <v>659</v>
      </c>
      <c r="D5482" s="41"/>
      <c r="E5482" s="43" t="s">
        <v>6263</v>
      </c>
      <c r="F5482" s="43" t="s">
        <v>28</v>
      </c>
      <c r="G5482" s="43">
        <v>45056</v>
      </c>
      <c r="H5482" s="41"/>
      <c r="I5482" s="41"/>
      <c r="J5482" s="43"/>
      <c r="K5482" s="41"/>
      <c r="L5482" s="41"/>
      <c r="M5482" s="41"/>
      <c r="N5482" s="41"/>
      <c r="O5482" s="41"/>
      <c r="P5482" s="41"/>
      <c r="Q5482" s="41"/>
      <c r="R5482" s="41"/>
      <c r="S5482" s="41"/>
      <c r="T5482" s="41"/>
      <c r="U5482" s="41"/>
      <c r="V5482" s="41"/>
      <c r="W5482" s="41"/>
      <c r="X5482" s="41"/>
      <c r="Y5482" s="43" t="str">
        <f t="shared" si="170"/>
        <v>COMP</v>
      </c>
      <c r="Z5482" s="43">
        <v>1283937</v>
      </c>
      <c r="AA5482" s="43">
        <f t="shared" si="171"/>
        <v>1953050</v>
      </c>
    </row>
    <row r="5483" spans="1:27" x14ac:dyDescent="0.3">
      <c r="A5483" s="43">
        <v>2281545</v>
      </c>
      <c r="B5483" s="43" t="s">
        <v>4896</v>
      </c>
      <c r="C5483" s="43" t="s">
        <v>232</v>
      </c>
      <c r="D5483" s="41"/>
      <c r="E5483" s="43" t="s">
        <v>6263</v>
      </c>
      <c r="F5483" s="43" t="s">
        <v>28</v>
      </c>
      <c r="G5483" s="43">
        <v>28030</v>
      </c>
      <c r="H5483" s="41"/>
      <c r="I5483" s="41"/>
      <c r="J5483" s="43"/>
      <c r="K5483" s="41"/>
      <c r="L5483" s="41"/>
      <c r="M5483" s="41"/>
      <c r="N5483" s="41"/>
      <c r="O5483" s="41"/>
      <c r="P5483" s="41"/>
      <c r="Q5483" s="41"/>
      <c r="R5483" s="41"/>
      <c r="S5483" s="41"/>
      <c r="T5483" s="41"/>
      <c r="U5483" s="41"/>
      <c r="V5483" s="41"/>
      <c r="W5483" s="41"/>
      <c r="X5483" s="41"/>
      <c r="Y5483" s="43" t="str">
        <f t="shared" si="170"/>
        <v/>
      </c>
      <c r="Z5483" s="43">
        <v>1190934</v>
      </c>
      <c r="AA5483" s="43" t="e">
        <f t="shared" si="171"/>
        <v>#N/A</v>
      </c>
    </row>
    <row r="5484" spans="1:27" x14ac:dyDescent="0.3">
      <c r="A5484" s="43">
        <v>1133146</v>
      </c>
      <c r="B5484" s="43" t="s">
        <v>4896</v>
      </c>
      <c r="C5484" s="43" t="s">
        <v>1429</v>
      </c>
      <c r="D5484" s="41"/>
      <c r="E5484" s="43" t="s">
        <v>6263</v>
      </c>
      <c r="F5484" s="43" t="s">
        <v>28</v>
      </c>
      <c r="G5484" s="43">
        <v>37016</v>
      </c>
      <c r="H5484" s="41"/>
      <c r="I5484" s="41"/>
      <c r="J5484" s="43"/>
      <c r="K5484" s="41"/>
      <c r="L5484" s="41"/>
      <c r="M5484" s="41"/>
      <c r="N5484" s="41"/>
      <c r="O5484" s="41"/>
      <c r="P5484" s="41"/>
      <c r="Q5484" s="41"/>
      <c r="R5484" s="41"/>
      <c r="S5484" s="41"/>
      <c r="T5484" s="41"/>
      <c r="U5484" s="41"/>
      <c r="V5484" s="41"/>
      <c r="W5484" s="41"/>
      <c r="X5484" s="41"/>
      <c r="Y5484" s="43" t="str">
        <f t="shared" si="170"/>
        <v>COMP</v>
      </c>
      <c r="Z5484" s="43">
        <v>1827264</v>
      </c>
      <c r="AA5484" s="43">
        <f t="shared" si="171"/>
        <v>1133146</v>
      </c>
    </row>
    <row r="5485" spans="1:27" x14ac:dyDescent="0.3">
      <c r="A5485" s="43">
        <v>1636846</v>
      </c>
      <c r="B5485" s="43" t="s">
        <v>4896</v>
      </c>
      <c r="C5485" s="43" t="s">
        <v>931</v>
      </c>
      <c r="D5485" s="41"/>
      <c r="E5485" s="43" t="s">
        <v>34</v>
      </c>
      <c r="F5485" s="43" t="s">
        <v>30</v>
      </c>
      <c r="G5485" s="43">
        <v>28009</v>
      </c>
      <c r="H5485" s="41"/>
      <c r="I5485" s="41"/>
      <c r="J5485" s="43"/>
      <c r="K5485" s="41"/>
      <c r="L5485" s="41"/>
      <c r="M5485" s="41"/>
      <c r="N5485" s="41"/>
      <c r="O5485" s="41"/>
      <c r="P5485" s="41"/>
      <c r="Q5485" s="41"/>
      <c r="R5485" s="41"/>
      <c r="S5485" s="41"/>
      <c r="T5485" s="41"/>
      <c r="U5485" s="41"/>
      <c r="V5485" s="41"/>
      <c r="W5485" s="41"/>
      <c r="X5485" s="41"/>
      <c r="Y5485" s="43" t="str">
        <f t="shared" si="170"/>
        <v>COMP</v>
      </c>
      <c r="Z5485" s="43">
        <v>1947590</v>
      </c>
      <c r="AA5485" s="43">
        <f t="shared" si="171"/>
        <v>1636846</v>
      </c>
    </row>
    <row r="5486" spans="1:27" x14ac:dyDescent="0.3">
      <c r="A5486" s="43">
        <v>1865647</v>
      </c>
      <c r="B5486" s="43" t="s">
        <v>4896</v>
      </c>
      <c r="C5486" s="43" t="s">
        <v>922</v>
      </c>
      <c r="D5486" s="41"/>
      <c r="E5486" s="43" t="s">
        <v>6263</v>
      </c>
      <c r="F5486" s="43" t="s">
        <v>30</v>
      </c>
      <c r="G5486" s="43">
        <v>36003</v>
      </c>
      <c r="H5486" s="41"/>
      <c r="I5486" s="41"/>
      <c r="J5486" s="43"/>
      <c r="K5486" s="41"/>
      <c r="L5486" s="41"/>
      <c r="M5486" s="41"/>
      <c r="N5486" s="41"/>
      <c r="O5486" s="41"/>
      <c r="P5486" s="41"/>
      <c r="Q5486" s="41"/>
      <c r="R5486" s="41"/>
      <c r="S5486" s="41"/>
      <c r="T5486" s="41"/>
      <c r="U5486" s="41"/>
      <c r="V5486" s="41"/>
      <c r="W5486" s="41"/>
      <c r="X5486" s="41"/>
      <c r="Y5486" s="43" t="str">
        <f t="shared" si="170"/>
        <v>COMP</v>
      </c>
      <c r="Z5486" s="43">
        <v>2157926</v>
      </c>
      <c r="AA5486" s="43">
        <f t="shared" si="171"/>
        <v>1865647</v>
      </c>
    </row>
    <row r="5487" spans="1:27" x14ac:dyDescent="0.3">
      <c r="A5487" s="43">
        <v>1636845</v>
      </c>
      <c r="B5487" s="43" t="s">
        <v>4896</v>
      </c>
      <c r="C5487" s="43" t="s">
        <v>189</v>
      </c>
      <c r="D5487" s="41"/>
      <c r="E5487" s="43" t="s">
        <v>6263</v>
      </c>
      <c r="F5487" s="43" t="s">
        <v>30</v>
      </c>
      <c r="G5487" s="43">
        <v>28009</v>
      </c>
      <c r="H5487" s="41"/>
      <c r="I5487" s="41"/>
      <c r="J5487" s="43"/>
      <c r="K5487" s="41"/>
      <c r="L5487" s="41"/>
      <c r="M5487" s="41"/>
      <c r="N5487" s="41"/>
      <c r="O5487" s="41"/>
      <c r="P5487" s="41"/>
      <c r="Q5487" s="41"/>
      <c r="R5487" s="41"/>
      <c r="S5487" s="41"/>
      <c r="T5487" s="41"/>
      <c r="U5487" s="41"/>
      <c r="V5487" s="41"/>
      <c r="W5487" s="41"/>
      <c r="X5487" s="41"/>
      <c r="Y5487" s="43" t="str">
        <f t="shared" si="170"/>
        <v>COMP</v>
      </c>
      <c r="Z5487" s="43">
        <v>1064494</v>
      </c>
      <c r="AA5487" s="43">
        <f t="shared" si="171"/>
        <v>1636845</v>
      </c>
    </row>
    <row r="5488" spans="1:27" x14ac:dyDescent="0.3">
      <c r="A5488" s="43">
        <v>2416278</v>
      </c>
      <c r="B5488" s="43" t="s">
        <v>4896</v>
      </c>
      <c r="C5488" s="43" t="s">
        <v>1135</v>
      </c>
      <c r="D5488" s="41"/>
      <c r="E5488" s="43" t="s">
        <v>6263</v>
      </c>
      <c r="F5488" s="43" t="s">
        <v>28</v>
      </c>
      <c r="G5488" s="43">
        <v>41016</v>
      </c>
      <c r="H5488" s="41"/>
      <c r="I5488" s="41"/>
      <c r="J5488" s="43"/>
      <c r="K5488" s="41"/>
      <c r="L5488" s="41"/>
      <c r="M5488" s="41"/>
      <c r="N5488" s="41"/>
      <c r="O5488" s="41"/>
      <c r="P5488" s="41"/>
      <c r="Q5488" s="41"/>
      <c r="R5488" s="41"/>
      <c r="S5488" s="41"/>
      <c r="T5488" s="41"/>
      <c r="U5488" s="41"/>
      <c r="V5488" s="41"/>
      <c r="W5488" s="41"/>
      <c r="X5488" s="41"/>
      <c r="Y5488" s="43" t="str">
        <f t="shared" si="170"/>
        <v/>
      </c>
      <c r="Z5488" s="43">
        <v>2208807</v>
      </c>
      <c r="AA5488" s="43" t="e">
        <f t="shared" si="171"/>
        <v>#N/A</v>
      </c>
    </row>
    <row r="5489" spans="1:27" x14ac:dyDescent="0.3">
      <c r="A5489" s="43">
        <v>2153486</v>
      </c>
      <c r="B5489" s="43" t="s">
        <v>4897</v>
      </c>
      <c r="C5489" s="43" t="s">
        <v>425</v>
      </c>
      <c r="D5489" s="41"/>
      <c r="E5489" s="43" t="s">
        <v>6263</v>
      </c>
      <c r="F5489" s="43" t="s">
        <v>28</v>
      </c>
      <c r="G5489" s="43">
        <v>36012</v>
      </c>
      <c r="H5489" s="41"/>
      <c r="I5489" s="41"/>
      <c r="J5489" s="43"/>
      <c r="K5489" s="41"/>
      <c r="L5489" s="41"/>
      <c r="M5489" s="41"/>
      <c r="N5489" s="41"/>
      <c r="O5489" s="41"/>
      <c r="P5489" s="41"/>
      <c r="Q5489" s="41"/>
      <c r="R5489" s="41"/>
      <c r="S5489" s="41"/>
      <c r="T5489" s="41"/>
      <c r="U5489" s="41"/>
      <c r="V5489" s="41"/>
      <c r="W5489" s="41"/>
      <c r="X5489" s="41"/>
      <c r="Y5489" s="43" t="str">
        <f t="shared" si="170"/>
        <v/>
      </c>
      <c r="Z5489" s="43">
        <v>1295572</v>
      </c>
      <c r="AA5489" s="43" t="e">
        <f t="shared" si="171"/>
        <v>#N/A</v>
      </c>
    </row>
    <row r="5490" spans="1:27" x14ac:dyDescent="0.3">
      <c r="A5490" s="43">
        <v>1232291</v>
      </c>
      <c r="B5490" s="43" t="s">
        <v>4898</v>
      </c>
      <c r="C5490" s="43" t="s">
        <v>456</v>
      </c>
      <c r="D5490" s="41"/>
      <c r="E5490" s="43" t="s">
        <v>34</v>
      </c>
      <c r="F5490" s="43" t="s">
        <v>28</v>
      </c>
      <c r="G5490" s="43">
        <v>37023</v>
      </c>
      <c r="H5490" s="41"/>
      <c r="I5490" s="41"/>
      <c r="J5490" s="43"/>
      <c r="K5490" s="41"/>
      <c r="L5490" s="41"/>
      <c r="M5490" s="41"/>
      <c r="N5490" s="41"/>
      <c r="O5490" s="41"/>
      <c r="P5490" s="41"/>
      <c r="Q5490" s="41"/>
      <c r="R5490" s="41"/>
      <c r="S5490" s="41"/>
      <c r="T5490" s="41"/>
      <c r="U5490" s="41"/>
      <c r="V5490" s="41"/>
      <c r="W5490" s="41"/>
      <c r="X5490" s="41"/>
      <c r="Y5490" s="43" t="str">
        <f t="shared" si="170"/>
        <v>COMP</v>
      </c>
      <c r="Z5490" s="43">
        <v>908257</v>
      </c>
      <c r="AA5490" s="43">
        <f t="shared" si="171"/>
        <v>1232291</v>
      </c>
    </row>
    <row r="5491" spans="1:27" x14ac:dyDescent="0.3">
      <c r="A5491" s="43">
        <v>2092856</v>
      </c>
      <c r="B5491" s="43" t="s">
        <v>4899</v>
      </c>
      <c r="C5491" s="43" t="s">
        <v>290</v>
      </c>
      <c r="D5491" s="41"/>
      <c r="E5491" s="43" t="s">
        <v>6263</v>
      </c>
      <c r="F5491" s="43" t="s">
        <v>28</v>
      </c>
      <c r="G5491" s="43">
        <v>37037</v>
      </c>
      <c r="H5491" s="41"/>
      <c r="I5491" s="41"/>
      <c r="J5491" s="43"/>
      <c r="K5491" s="41"/>
      <c r="L5491" s="41"/>
      <c r="M5491" s="41"/>
      <c r="N5491" s="41"/>
      <c r="O5491" s="41"/>
      <c r="P5491" s="41"/>
      <c r="Q5491" s="41"/>
      <c r="R5491" s="41"/>
      <c r="S5491" s="41"/>
      <c r="T5491" s="41"/>
      <c r="U5491" s="41"/>
      <c r="V5491" s="41"/>
      <c r="W5491" s="41"/>
      <c r="X5491" s="41"/>
      <c r="Y5491" s="43" t="str">
        <f t="shared" si="170"/>
        <v>COMP</v>
      </c>
      <c r="Z5491" s="43">
        <v>2236948</v>
      </c>
      <c r="AA5491" s="43">
        <f t="shared" si="171"/>
        <v>2092856</v>
      </c>
    </row>
    <row r="5492" spans="1:27" x14ac:dyDescent="0.3">
      <c r="A5492" s="43">
        <v>2092853</v>
      </c>
      <c r="B5492" s="43" t="s">
        <v>4899</v>
      </c>
      <c r="C5492" s="43" t="s">
        <v>390</v>
      </c>
      <c r="D5492" s="41"/>
      <c r="E5492" s="43" t="s">
        <v>6263</v>
      </c>
      <c r="F5492" s="43" t="s">
        <v>30</v>
      </c>
      <c r="G5492" s="43">
        <v>37037</v>
      </c>
      <c r="H5492" s="41"/>
      <c r="I5492" s="41"/>
      <c r="J5492" s="43"/>
      <c r="K5492" s="41"/>
      <c r="L5492" s="41"/>
      <c r="M5492" s="41"/>
      <c r="N5492" s="41"/>
      <c r="O5492" s="41"/>
      <c r="P5492" s="41"/>
      <c r="Q5492" s="41"/>
      <c r="R5492" s="41"/>
      <c r="S5492" s="41"/>
      <c r="T5492" s="41"/>
      <c r="U5492" s="41"/>
      <c r="V5492" s="41"/>
      <c r="W5492" s="41"/>
      <c r="X5492" s="41"/>
      <c r="Y5492" s="43" t="str">
        <f t="shared" si="170"/>
        <v>COMP</v>
      </c>
      <c r="Z5492" s="43">
        <v>2195883</v>
      </c>
      <c r="AA5492" s="43">
        <f t="shared" si="171"/>
        <v>2092853</v>
      </c>
    </row>
    <row r="5493" spans="1:27" x14ac:dyDescent="0.3">
      <c r="A5493" s="43">
        <v>1895789</v>
      </c>
      <c r="B5493" s="43" t="s">
        <v>4900</v>
      </c>
      <c r="C5493" s="43" t="s">
        <v>502</v>
      </c>
      <c r="D5493" s="41"/>
      <c r="E5493" s="43" t="s">
        <v>6263</v>
      </c>
      <c r="F5493" s="43" t="s">
        <v>30</v>
      </c>
      <c r="G5493" s="43">
        <v>45045</v>
      </c>
      <c r="H5493" s="41"/>
      <c r="I5493" s="41"/>
      <c r="J5493" s="43"/>
      <c r="K5493" s="41"/>
      <c r="L5493" s="41"/>
      <c r="M5493" s="41"/>
      <c r="N5493" s="41"/>
      <c r="O5493" s="41"/>
      <c r="P5493" s="41"/>
      <c r="Q5493" s="41"/>
      <c r="R5493" s="41"/>
      <c r="S5493" s="41"/>
      <c r="T5493" s="41"/>
      <c r="U5493" s="41"/>
      <c r="V5493" s="41"/>
      <c r="W5493" s="41"/>
      <c r="X5493" s="41"/>
      <c r="Y5493" s="43" t="str">
        <f t="shared" si="170"/>
        <v>COMP</v>
      </c>
      <c r="Z5493" s="43">
        <v>2092945</v>
      </c>
      <c r="AA5493" s="43">
        <f t="shared" si="171"/>
        <v>1895789</v>
      </c>
    </row>
    <row r="5494" spans="1:27" x14ac:dyDescent="0.3">
      <c r="A5494" s="43">
        <v>2071413</v>
      </c>
      <c r="B5494" s="43" t="s">
        <v>4901</v>
      </c>
      <c r="C5494" s="43" t="s">
        <v>4347</v>
      </c>
      <c r="D5494" s="41"/>
      <c r="E5494" s="43" t="s">
        <v>6263</v>
      </c>
      <c r="F5494" s="43" t="s">
        <v>30</v>
      </c>
      <c r="G5494" s="43">
        <v>28041</v>
      </c>
      <c r="H5494" s="41"/>
      <c r="I5494" s="41"/>
      <c r="J5494" s="43"/>
      <c r="K5494" s="41"/>
      <c r="L5494" s="41"/>
      <c r="M5494" s="41"/>
      <c r="N5494" s="41"/>
      <c r="O5494" s="41"/>
      <c r="P5494" s="41"/>
      <c r="Q5494" s="41"/>
      <c r="R5494" s="41"/>
      <c r="S5494" s="41"/>
      <c r="T5494" s="41"/>
      <c r="U5494" s="41"/>
      <c r="V5494" s="41"/>
      <c r="W5494" s="41"/>
      <c r="X5494" s="41"/>
      <c r="Y5494" s="43" t="str">
        <f t="shared" si="170"/>
        <v>COMP</v>
      </c>
      <c r="Z5494" s="43">
        <v>1465561</v>
      </c>
      <c r="AA5494" s="43">
        <f t="shared" si="171"/>
        <v>2071413</v>
      </c>
    </row>
    <row r="5495" spans="1:27" x14ac:dyDescent="0.3">
      <c r="A5495" s="43">
        <v>1743557</v>
      </c>
      <c r="B5495" s="43" t="s">
        <v>4902</v>
      </c>
      <c r="C5495" s="43" t="s">
        <v>193</v>
      </c>
      <c r="D5495" s="41"/>
      <c r="E5495" s="43" t="s">
        <v>6263</v>
      </c>
      <c r="F5495" s="43" t="s">
        <v>28</v>
      </c>
      <c r="G5495" s="43">
        <v>36012</v>
      </c>
      <c r="H5495" s="41"/>
      <c r="I5495" s="41"/>
      <c r="J5495" s="43"/>
      <c r="K5495" s="41"/>
      <c r="L5495" s="41"/>
      <c r="M5495" s="41"/>
      <c r="N5495" s="41"/>
      <c r="O5495" s="41"/>
      <c r="P5495" s="41"/>
      <c r="Q5495" s="41"/>
      <c r="R5495" s="41"/>
      <c r="S5495" s="41"/>
      <c r="T5495" s="41"/>
      <c r="U5495" s="41"/>
      <c r="V5495" s="41"/>
      <c r="W5495" s="41"/>
      <c r="X5495" s="41"/>
      <c r="Y5495" s="43" t="str">
        <f t="shared" si="170"/>
        <v/>
      </c>
      <c r="Z5495" s="43">
        <v>1760277</v>
      </c>
      <c r="AA5495" s="43" t="e">
        <f t="shared" si="171"/>
        <v>#N/A</v>
      </c>
    </row>
    <row r="5496" spans="1:27" x14ac:dyDescent="0.3">
      <c r="A5496" s="43">
        <v>2426062</v>
      </c>
      <c r="B5496" s="43" t="s">
        <v>4902</v>
      </c>
      <c r="C5496" s="43" t="s">
        <v>617</v>
      </c>
      <c r="D5496" s="41"/>
      <c r="E5496" s="43" t="s">
        <v>6263</v>
      </c>
      <c r="F5496" s="43" t="s">
        <v>30</v>
      </c>
      <c r="G5496" s="43">
        <v>36012</v>
      </c>
      <c r="H5496" s="41"/>
      <c r="I5496" s="41"/>
      <c r="J5496" s="43"/>
      <c r="K5496" s="41"/>
      <c r="L5496" s="41"/>
      <c r="M5496" s="41"/>
      <c r="N5496" s="41"/>
      <c r="O5496" s="41"/>
      <c r="P5496" s="41"/>
      <c r="Q5496" s="41"/>
      <c r="R5496" s="41"/>
      <c r="S5496" s="41"/>
      <c r="T5496" s="41"/>
      <c r="U5496" s="41"/>
      <c r="V5496" s="41"/>
      <c r="W5496" s="41"/>
      <c r="X5496" s="41"/>
      <c r="Y5496" s="43" t="str">
        <f t="shared" si="170"/>
        <v/>
      </c>
      <c r="Z5496" s="43">
        <v>934000</v>
      </c>
      <c r="AA5496" s="43" t="e">
        <f t="shared" si="171"/>
        <v>#N/A</v>
      </c>
    </row>
    <row r="5497" spans="1:27" x14ac:dyDescent="0.3">
      <c r="A5497" s="43">
        <v>1785009</v>
      </c>
      <c r="B5497" s="43" t="s">
        <v>4902</v>
      </c>
      <c r="C5497" s="43" t="s">
        <v>195</v>
      </c>
      <c r="D5497" s="41"/>
      <c r="E5497" s="43" t="s">
        <v>6263</v>
      </c>
      <c r="F5497" s="43" t="s">
        <v>30</v>
      </c>
      <c r="G5497" s="43">
        <v>36012</v>
      </c>
      <c r="H5497" s="41"/>
      <c r="I5497" s="41"/>
      <c r="J5497" s="43"/>
      <c r="K5497" s="41"/>
      <c r="L5497" s="41"/>
      <c r="M5497" s="41"/>
      <c r="N5497" s="41"/>
      <c r="O5497" s="41"/>
      <c r="P5497" s="41"/>
      <c r="Q5497" s="41"/>
      <c r="R5497" s="41"/>
      <c r="S5497" s="41"/>
      <c r="T5497" s="41"/>
      <c r="U5497" s="41"/>
      <c r="V5497" s="41"/>
      <c r="W5497" s="41"/>
      <c r="X5497" s="41"/>
      <c r="Y5497" s="43" t="str">
        <f t="shared" si="170"/>
        <v/>
      </c>
      <c r="Z5497" s="43">
        <v>298734</v>
      </c>
      <c r="AA5497" s="43" t="e">
        <f t="shared" si="171"/>
        <v>#N/A</v>
      </c>
    </row>
    <row r="5498" spans="1:27" x14ac:dyDescent="0.3">
      <c r="A5498" s="43">
        <v>1162188</v>
      </c>
      <c r="B5498" s="43" t="s">
        <v>4903</v>
      </c>
      <c r="C5498" s="43" t="s">
        <v>264</v>
      </c>
      <c r="D5498" s="41"/>
      <c r="E5498" s="43" t="s">
        <v>6263</v>
      </c>
      <c r="F5498" s="43" t="s">
        <v>28</v>
      </c>
      <c r="G5498" s="43">
        <v>28011</v>
      </c>
      <c r="H5498" s="41"/>
      <c r="I5498" s="41"/>
      <c r="J5498" s="43"/>
      <c r="K5498" s="41"/>
      <c r="L5498" s="41"/>
      <c r="M5498" s="41"/>
      <c r="N5498" s="41"/>
      <c r="O5498" s="41"/>
      <c r="P5498" s="41"/>
      <c r="Q5498" s="41"/>
      <c r="R5498" s="41"/>
      <c r="S5498" s="41"/>
      <c r="T5498" s="41"/>
      <c r="U5498" s="41"/>
      <c r="V5498" s="41"/>
      <c r="W5498" s="41"/>
      <c r="X5498" s="41"/>
      <c r="Y5498" s="43" t="str">
        <f t="shared" si="170"/>
        <v>COMP</v>
      </c>
      <c r="Z5498" s="43">
        <v>2336542</v>
      </c>
      <c r="AA5498" s="43">
        <f t="shared" si="171"/>
        <v>1162188</v>
      </c>
    </row>
    <row r="5499" spans="1:27" x14ac:dyDescent="0.3">
      <c r="A5499" s="43">
        <v>2396748</v>
      </c>
      <c r="B5499" s="43" t="s">
        <v>4903</v>
      </c>
      <c r="C5499" s="43" t="s">
        <v>530</v>
      </c>
      <c r="D5499" s="41"/>
      <c r="E5499" s="43" t="s">
        <v>6263</v>
      </c>
      <c r="F5499" s="43" t="s">
        <v>30</v>
      </c>
      <c r="G5499" s="43">
        <v>37048</v>
      </c>
      <c r="H5499" s="41"/>
      <c r="I5499" s="41"/>
      <c r="J5499" s="43"/>
      <c r="K5499" s="41"/>
      <c r="L5499" s="41"/>
      <c r="M5499" s="41"/>
      <c r="N5499" s="41"/>
      <c r="O5499" s="41"/>
      <c r="P5499" s="41"/>
      <c r="Q5499" s="41"/>
      <c r="R5499" s="41"/>
      <c r="S5499" s="41"/>
      <c r="T5499" s="41"/>
      <c r="U5499" s="41"/>
      <c r="V5499" s="41"/>
      <c r="W5499" s="41"/>
      <c r="X5499" s="41"/>
      <c r="Y5499" s="43" t="str">
        <f t="shared" si="170"/>
        <v/>
      </c>
      <c r="Z5499" s="43">
        <v>1884066</v>
      </c>
      <c r="AA5499" s="43" t="e">
        <f t="shared" si="171"/>
        <v>#N/A</v>
      </c>
    </row>
    <row r="5500" spans="1:27" x14ac:dyDescent="0.3">
      <c r="A5500" s="43">
        <v>2132727</v>
      </c>
      <c r="B5500" s="43" t="s">
        <v>4904</v>
      </c>
      <c r="C5500" s="43" t="s">
        <v>237</v>
      </c>
      <c r="D5500" s="41"/>
      <c r="E5500" s="43" t="s">
        <v>6263</v>
      </c>
      <c r="F5500" s="43" t="s">
        <v>30</v>
      </c>
      <c r="G5500" s="43">
        <v>18039</v>
      </c>
      <c r="H5500" s="41"/>
      <c r="I5500" s="41"/>
      <c r="J5500" s="43"/>
      <c r="K5500" s="41"/>
      <c r="L5500" s="41"/>
      <c r="M5500" s="41"/>
      <c r="N5500" s="41"/>
      <c r="O5500" s="41"/>
      <c r="P5500" s="41"/>
      <c r="Q5500" s="41"/>
      <c r="R5500" s="41"/>
      <c r="S5500" s="41"/>
      <c r="T5500" s="41"/>
      <c r="U5500" s="41"/>
      <c r="V5500" s="41"/>
      <c r="W5500" s="41"/>
      <c r="X5500" s="41"/>
      <c r="Y5500" s="43" t="str">
        <f t="shared" si="170"/>
        <v>COMP</v>
      </c>
      <c r="Z5500" s="43">
        <v>1829950</v>
      </c>
      <c r="AA5500" s="43">
        <f t="shared" si="171"/>
        <v>2132727</v>
      </c>
    </row>
    <row r="5501" spans="1:27" x14ac:dyDescent="0.3">
      <c r="A5501" s="43">
        <v>1160512</v>
      </c>
      <c r="B5501" s="43" t="s">
        <v>4905</v>
      </c>
      <c r="C5501" s="43" t="s">
        <v>4906</v>
      </c>
      <c r="D5501" s="41"/>
      <c r="E5501" s="43" t="s">
        <v>6263</v>
      </c>
      <c r="F5501" s="43" t="s">
        <v>28</v>
      </c>
      <c r="G5501" s="43">
        <v>45050</v>
      </c>
      <c r="H5501" s="41"/>
      <c r="I5501" s="41"/>
      <c r="J5501" s="43"/>
      <c r="K5501" s="41"/>
      <c r="L5501" s="41"/>
      <c r="M5501" s="41"/>
      <c r="N5501" s="41"/>
      <c r="O5501" s="41"/>
      <c r="P5501" s="41"/>
      <c r="Q5501" s="41"/>
      <c r="R5501" s="41"/>
      <c r="S5501" s="41"/>
      <c r="T5501" s="41"/>
      <c r="U5501" s="41"/>
      <c r="V5501" s="41"/>
      <c r="W5501" s="41"/>
      <c r="X5501" s="41"/>
      <c r="Y5501" s="43" t="str">
        <f t="shared" si="170"/>
        <v>COMP</v>
      </c>
      <c r="Z5501" s="43">
        <v>588772</v>
      </c>
      <c r="AA5501" s="43">
        <f t="shared" si="171"/>
        <v>1160512</v>
      </c>
    </row>
    <row r="5502" spans="1:27" x14ac:dyDescent="0.3">
      <c r="A5502" s="43">
        <v>1964930</v>
      </c>
      <c r="B5502" s="43" t="s">
        <v>4905</v>
      </c>
      <c r="C5502" s="43" t="s">
        <v>299</v>
      </c>
      <c r="D5502" s="41"/>
      <c r="E5502" s="43" t="s">
        <v>6263</v>
      </c>
      <c r="F5502" s="43" t="s">
        <v>30</v>
      </c>
      <c r="G5502" s="43">
        <v>45050</v>
      </c>
      <c r="H5502" s="41"/>
      <c r="I5502" s="41"/>
      <c r="J5502" s="43"/>
      <c r="K5502" s="41"/>
      <c r="L5502" s="41"/>
      <c r="M5502" s="41"/>
      <c r="N5502" s="41"/>
      <c r="O5502" s="41"/>
      <c r="P5502" s="41"/>
      <c r="Q5502" s="41"/>
      <c r="R5502" s="41"/>
      <c r="S5502" s="41"/>
      <c r="T5502" s="41"/>
      <c r="U5502" s="41"/>
      <c r="V5502" s="41"/>
      <c r="W5502" s="41"/>
      <c r="X5502" s="41"/>
      <c r="Y5502" s="43" t="str">
        <f t="shared" si="170"/>
        <v>COMP</v>
      </c>
      <c r="Z5502" s="43">
        <v>2412528</v>
      </c>
      <c r="AA5502" s="43">
        <f t="shared" si="171"/>
        <v>1964930</v>
      </c>
    </row>
    <row r="5503" spans="1:27" x14ac:dyDescent="0.3">
      <c r="A5503" s="43">
        <v>2071458</v>
      </c>
      <c r="B5503" s="43" t="s">
        <v>4905</v>
      </c>
      <c r="C5503" s="43" t="s">
        <v>3648</v>
      </c>
      <c r="D5503" s="41"/>
      <c r="E5503" s="43" t="s">
        <v>6263</v>
      </c>
      <c r="F5503" s="43" t="s">
        <v>28</v>
      </c>
      <c r="G5503" s="43">
        <v>45050</v>
      </c>
      <c r="H5503" s="41"/>
      <c r="I5503" s="41"/>
      <c r="J5503" s="43"/>
      <c r="K5503" s="41"/>
      <c r="L5503" s="41"/>
      <c r="M5503" s="41"/>
      <c r="N5503" s="41"/>
      <c r="O5503" s="41"/>
      <c r="P5503" s="41"/>
      <c r="Q5503" s="41"/>
      <c r="R5503" s="41"/>
      <c r="S5503" s="41"/>
      <c r="T5503" s="41"/>
      <c r="U5503" s="41"/>
      <c r="V5503" s="41"/>
      <c r="W5503" s="41"/>
      <c r="X5503" s="41"/>
      <c r="Y5503" s="43" t="str">
        <f t="shared" si="170"/>
        <v>COMP</v>
      </c>
      <c r="Z5503" s="43">
        <v>1142596</v>
      </c>
      <c r="AA5503" s="43">
        <f t="shared" si="171"/>
        <v>2071458</v>
      </c>
    </row>
    <row r="5504" spans="1:27" x14ac:dyDescent="0.3">
      <c r="A5504" s="43">
        <v>2110307</v>
      </c>
      <c r="B5504" s="43" t="s">
        <v>4907</v>
      </c>
      <c r="C5504" s="43" t="s">
        <v>805</v>
      </c>
      <c r="D5504" s="41"/>
      <c r="E5504" s="43" t="s">
        <v>6263</v>
      </c>
      <c r="F5504" s="43" t="s">
        <v>30</v>
      </c>
      <c r="G5504" s="43">
        <v>28037</v>
      </c>
      <c r="H5504" s="41"/>
      <c r="I5504" s="41"/>
      <c r="J5504" s="43"/>
      <c r="K5504" s="41"/>
      <c r="L5504" s="41"/>
      <c r="M5504" s="41"/>
      <c r="N5504" s="41"/>
      <c r="O5504" s="41"/>
      <c r="P5504" s="41"/>
      <c r="Q5504" s="41"/>
      <c r="R5504" s="41"/>
      <c r="S5504" s="41"/>
      <c r="T5504" s="41"/>
      <c r="U5504" s="41"/>
      <c r="V5504" s="41"/>
      <c r="W5504" s="41"/>
      <c r="X5504" s="41"/>
      <c r="Y5504" s="43" t="str">
        <f t="shared" si="170"/>
        <v/>
      </c>
      <c r="Z5504" s="43">
        <v>1837677</v>
      </c>
      <c r="AA5504" s="43" t="e">
        <f t="shared" si="171"/>
        <v>#N/A</v>
      </c>
    </row>
    <row r="5505" spans="1:27" x14ac:dyDescent="0.3">
      <c r="A5505" s="43">
        <v>2419357</v>
      </c>
      <c r="B5505" s="43" t="s">
        <v>4908</v>
      </c>
      <c r="C5505" s="43" t="s">
        <v>274</v>
      </c>
      <c r="D5505" s="41"/>
      <c r="E5505" s="43" t="s">
        <v>6263</v>
      </c>
      <c r="F5505" s="43" t="s">
        <v>28</v>
      </c>
      <c r="G5505" s="43">
        <v>45016</v>
      </c>
      <c r="H5505" s="41"/>
      <c r="I5505" s="41"/>
      <c r="J5505" s="43"/>
      <c r="K5505" s="41"/>
      <c r="L5505" s="41"/>
      <c r="M5505" s="41"/>
      <c r="N5505" s="41"/>
      <c r="O5505" s="41"/>
      <c r="P5505" s="41"/>
      <c r="Q5505" s="41"/>
      <c r="R5505" s="41"/>
      <c r="S5505" s="41"/>
      <c r="T5505" s="41"/>
      <c r="U5505" s="41"/>
      <c r="V5505" s="41"/>
      <c r="W5505" s="41"/>
      <c r="X5505" s="41"/>
      <c r="Y5505" s="43" t="str">
        <f t="shared" si="170"/>
        <v/>
      </c>
      <c r="Z5505" s="43">
        <v>898959</v>
      </c>
      <c r="AA5505" s="43" t="e">
        <f t="shared" si="171"/>
        <v>#N/A</v>
      </c>
    </row>
    <row r="5506" spans="1:27" x14ac:dyDescent="0.3">
      <c r="A5506" s="43">
        <v>2128354</v>
      </c>
      <c r="B5506" s="43" t="s">
        <v>4909</v>
      </c>
      <c r="C5506" s="43" t="s">
        <v>2570</v>
      </c>
      <c r="D5506" s="41"/>
      <c r="E5506" s="43" t="s">
        <v>35</v>
      </c>
      <c r="F5506" s="43" t="s">
        <v>30</v>
      </c>
      <c r="G5506" s="43">
        <v>28001</v>
      </c>
      <c r="H5506" s="41"/>
      <c r="I5506" s="41"/>
      <c r="J5506" s="43"/>
      <c r="K5506" s="41"/>
      <c r="L5506" s="41"/>
      <c r="M5506" s="41"/>
      <c r="N5506" s="41"/>
      <c r="O5506" s="41"/>
      <c r="P5506" s="41"/>
      <c r="Q5506" s="41"/>
      <c r="R5506" s="41"/>
      <c r="S5506" s="41"/>
      <c r="T5506" s="41"/>
      <c r="U5506" s="41"/>
      <c r="V5506" s="41"/>
      <c r="W5506" s="41"/>
      <c r="X5506" s="41"/>
      <c r="Y5506" s="43" t="str">
        <f t="shared" ref="Y5506:Y5569" si="172">IF(ISERROR(AA5506)=FALSE,"COMP","")</f>
        <v>COMP</v>
      </c>
      <c r="Z5506" s="43">
        <v>2265260</v>
      </c>
      <c r="AA5506" s="43">
        <f t="shared" ref="AA5506:AA5569" si="173">VLOOKUP(A5506,Z:Z,1,FALSE)</f>
        <v>2128354</v>
      </c>
    </row>
    <row r="5507" spans="1:27" x14ac:dyDescent="0.3">
      <c r="A5507" s="43">
        <v>2246475</v>
      </c>
      <c r="B5507" s="43" t="s">
        <v>4910</v>
      </c>
      <c r="C5507" s="43" t="s">
        <v>801</v>
      </c>
      <c r="D5507" s="41"/>
      <c r="E5507" s="43" t="s">
        <v>34</v>
      </c>
      <c r="F5507" s="43" t="s">
        <v>30</v>
      </c>
      <c r="G5507" s="43">
        <v>37023</v>
      </c>
      <c r="H5507" s="41"/>
      <c r="I5507" s="41"/>
      <c r="J5507" s="43"/>
      <c r="K5507" s="41"/>
      <c r="L5507" s="41"/>
      <c r="M5507" s="41"/>
      <c r="N5507" s="41"/>
      <c r="O5507" s="41"/>
      <c r="P5507" s="41"/>
      <c r="Q5507" s="41"/>
      <c r="R5507" s="41"/>
      <c r="S5507" s="41"/>
      <c r="T5507" s="41"/>
      <c r="U5507" s="41"/>
      <c r="V5507" s="41"/>
      <c r="W5507" s="41"/>
      <c r="X5507" s="41"/>
      <c r="Y5507" s="43" t="str">
        <f t="shared" si="172"/>
        <v>COMP</v>
      </c>
      <c r="Z5507" s="43">
        <v>2084958</v>
      </c>
      <c r="AA5507" s="43">
        <f t="shared" si="173"/>
        <v>2246475</v>
      </c>
    </row>
    <row r="5508" spans="1:27" x14ac:dyDescent="0.3">
      <c r="A5508" s="43">
        <v>2342308</v>
      </c>
      <c r="B5508" s="43" t="s">
        <v>4911</v>
      </c>
      <c r="C5508" s="43" t="s">
        <v>1300</v>
      </c>
      <c r="D5508" s="41"/>
      <c r="E5508" s="43" t="s">
        <v>6263</v>
      </c>
      <c r="F5508" s="43" t="s">
        <v>30</v>
      </c>
      <c r="G5508" s="43">
        <v>45010</v>
      </c>
      <c r="H5508" s="41"/>
      <c r="I5508" s="41"/>
      <c r="J5508" s="43"/>
      <c r="K5508" s="41"/>
      <c r="L5508" s="41"/>
      <c r="M5508" s="41"/>
      <c r="N5508" s="41"/>
      <c r="O5508" s="41"/>
      <c r="P5508" s="41"/>
      <c r="Q5508" s="41"/>
      <c r="R5508" s="41"/>
      <c r="S5508" s="41"/>
      <c r="T5508" s="41"/>
      <c r="U5508" s="41"/>
      <c r="V5508" s="41"/>
      <c r="W5508" s="41"/>
      <c r="X5508" s="41"/>
      <c r="Y5508" s="43" t="str">
        <f t="shared" si="172"/>
        <v/>
      </c>
      <c r="Z5508" s="43">
        <v>2244123</v>
      </c>
      <c r="AA5508" s="43" t="e">
        <f t="shared" si="173"/>
        <v>#N/A</v>
      </c>
    </row>
    <row r="5509" spans="1:27" x14ac:dyDescent="0.3">
      <c r="A5509" s="43">
        <v>1454294</v>
      </c>
      <c r="B5509" s="43" t="s">
        <v>4912</v>
      </c>
      <c r="C5509" s="43" t="s">
        <v>381</v>
      </c>
      <c r="D5509" s="41"/>
      <c r="E5509" s="43" t="s">
        <v>29</v>
      </c>
      <c r="F5509" s="43" t="s">
        <v>28</v>
      </c>
      <c r="G5509" s="43">
        <v>37021</v>
      </c>
      <c r="H5509" s="41"/>
      <c r="I5509" s="41"/>
      <c r="J5509" s="43"/>
      <c r="K5509" s="41"/>
      <c r="L5509" s="41"/>
      <c r="M5509" s="41"/>
      <c r="N5509" s="41"/>
      <c r="O5509" s="41"/>
      <c r="P5509" s="41"/>
      <c r="Q5509" s="41"/>
      <c r="R5509" s="41"/>
      <c r="S5509" s="41"/>
      <c r="T5509" s="41"/>
      <c r="U5509" s="41"/>
      <c r="V5509" s="41"/>
      <c r="W5509" s="41"/>
      <c r="X5509" s="41"/>
      <c r="Y5509" s="43" t="str">
        <f t="shared" si="172"/>
        <v>COMP</v>
      </c>
      <c r="Z5509" s="43">
        <v>1081194</v>
      </c>
      <c r="AA5509" s="43">
        <f t="shared" si="173"/>
        <v>1454294</v>
      </c>
    </row>
    <row r="5510" spans="1:27" x14ac:dyDescent="0.3">
      <c r="A5510" s="43">
        <v>2381224</v>
      </c>
      <c r="B5510" s="43" t="s">
        <v>4913</v>
      </c>
      <c r="C5510" s="43" t="s">
        <v>468</v>
      </c>
      <c r="D5510" s="41"/>
      <c r="E5510" s="43" t="s">
        <v>6263</v>
      </c>
      <c r="F5510" s="43" t="s">
        <v>30</v>
      </c>
      <c r="G5510" s="43">
        <v>37047</v>
      </c>
      <c r="H5510" s="41"/>
      <c r="I5510" s="41"/>
      <c r="J5510" s="43"/>
      <c r="K5510" s="41"/>
      <c r="L5510" s="41"/>
      <c r="M5510" s="41"/>
      <c r="N5510" s="41"/>
      <c r="O5510" s="41"/>
      <c r="P5510" s="41"/>
      <c r="Q5510" s="41"/>
      <c r="R5510" s="41"/>
      <c r="S5510" s="41"/>
      <c r="T5510" s="41"/>
      <c r="U5510" s="41"/>
      <c r="V5510" s="41"/>
      <c r="W5510" s="41"/>
      <c r="X5510" s="41"/>
      <c r="Y5510" s="43" t="str">
        <f t="shared" si="172"/>
        <v/>
      </c>
      <c r="Z5510" s="43">
        <v>2213110</v>
      </c>
      <c r="AA5510" s="43" t="e">
        <f t="shared" si="173"/>
        <v>#N/A</v>
      </c>
    </row>
    <row r="5511" spans="1:27" x14ac:dyDescent="0.3">
      <c r="A5511" s="43">
        <v>2176982</v>
      </c>
      <c r="B5511" s="43" t="s">
        <v>4914</v>
      </c>
      <c r="C5511" s="43" t="s">
        <v>397</v>
      </c>
      <c r="D5511" s="41"/>
      <c r="E5511" s="43" t="s">
        <v>6263</v>
      </c>
      <c r="F5511" s="43" t="s">
        <v>28</v>
      </c>
      <c r="G5511" s="43">
        <v>37021</v>
      </c>
      <c r="H5511" s="41"/>
      <c r="I5511" s="41"/>
      <c r="J5511" s="43"/>
      <c r="K5511" s="41"/>
      <c r="L5511" s="41"/>
      <c r="M5511" s="41"/>
      <c r="N5511" s="41"/>
      <c r="O5511" s="41"/>
      <c r="P5511" s="41"/>
      <c r="Q5511" s="41"/>
      <c r="R5511" s="41"/>
      <c r="S5511" s="41"/>
      <c r="T5511" s="41"/>
      <c r="U5511" s="41"/>
      <c r="V5511" s="41"/>
      <c r="W5511" s="41"/>
      <c r="X5511" s="41"/>
      <c r="Y5511" s="43" t="str">
        <f t="shared" si="172"/>
        <v/>
      </c>
      <c r="Z5511" s="43">
        <v>2060349</v>
      </c>
      <c r="AA5511" s="43" t="e">
        <f t="shared" si="173"/>
        <v>#N/A</v>
      </c>
    </row>
    <row r="5512" spans="1:27" x14ac:dyDescent="0.3">
      <c r="A5512" s="43">
        <v>2197427</v>
      </c>
      <c r="B5512" s="43" t="s">
        <v>4914</v>
      </c>
      <c r="C5512" s="43" t="s">
        <v>239</v>
      </c>
      <c r="D5512" s="41"/>
      <c r="E5512" s="43" t="s">
        <v>6263</v>
      </c>
      <c r="F5512" s="43" t="s">
        <v>30</v>
      </c>
      <c r="G5512" s="43">
        <v>37021</v>
      </c>
      <c r="H5512" s="41"/>
      <c r="I5512" s="41"/>
      <c r="J5512" s="43"/>
      <c r="K5512" s="41"/>
      <c r="L5512" s="41"/>
      <c r="M5512" s="41"/>
      <c r="N5512" s="41"/>
      <c r="O5512" s="41"/>
      <c r="P5512" s="41"/>
      <c r="Q5512" s="41"/>
      <c r="R5512" s="41"/>
      <c r="S5512" s="41"/>
      <c r="T5512" s="41"/>
      <c r="U5512" s="41"/>
      <c r="V5512" s="41"/>
      <c r="W5512" s="41"/>
      <c r="X5512" s="41"/>
      <c r="Y5512" s="43" t="str">
        <f t="shared" si="172"/>
        <v/>
      </c>
      <c r="Z5512" s="43">
        <v>1986662</v>
      </c>
      <c r="AA5512" s="43" t="e">
        <f t="shared" si="173"/>
        <v>#N/A</v>
      </c>
    </row>
    <row r="5513" spans="1:27" x14ac:dyDescent="0.3">
      <c r="A5513" s="43">
        <v>2431767</v>
      </c>
      <c r="B5513" s="43" t="s">
        <v>4915</v>
      </c>
      <c r="C5513" s="43" t="s">
        <v>1836</v>
      </c>
      <c r="D5513" s="41"/>
      <c r="E5513" s="43" t="s">
        <v>29</v>
      </c>
      <c r="F5513" s="43" t="s">
        <v>28</v>
      </c>
      <c r="G5513" s="43">
        <v>45042</v>
      </c>
      <c r="H5513" s="41"/>
      <c r="I5513" s="41"/>
      <c r="J5513" s="43"/>
      <c r="K5513" s="41"/>
      <c r="L5513" s="41"/>
      <c r="M5513" s="41"/>
      <c r="N5513" s="41"/>
      <c r="O5513" s="41"/>
      <c r="P5513" s="41"/>
      <c r="Q5513" s="41"/>
      <c r="R5513" s="41"/>
      <c r="S5513" s="41"/>
      <c r="T5513" s="41"/>
      <c r="U5513" s="41"/>
      <c r="V5513" s="41"/>
      <c r="W5513" s="41"/>
      <c r="X5513" s="41"/>
      <c r="Y5513" s="43" t="str">
        <f t="shared" si="172"/>
        <v/>
      </c>
      <c r="Z5513" s="43">
        <v>1641860</v>
      </c>
      <c r="AA5513" s="43" t="e">
        <f t="shared" si="173"/>
        <v>#N/A</v>
      </c>
    </row>
    <row r="5514" spans="1:27" x14ac:dyDescent="0.3">
      <c r="A5514" s="43">
        <v>2386775</v>
      </c>
      <c r="B5514" s="43" t="s">
        <v>4916</v>
      </c>
      <c r="C5514" s="43" t="s">
        <v>4917</v>
      </c>
      <c r="D5514" s="41"/>
      <c r="E5514" s="43" t="s">
        <v>6263</v>
      </c>
      <c r="F5514" s="43" t="s">
        <v>30</v>
      </c>
      <c r="G5514" s="43">
        <v>37015</v>
      </c>
      <c r="H5514" s="41"/>
      <c r="I5514" s="41"/>
      <c r="J5514" s="43"/>
      <c r="K5514" s="41"/>
      <c r="L5514" s="41"/>
      <c r="M5514" s="41"/>
      <c r="N5514" s="41"/>
      <c r="O5514" s="41"/>
      <c r="P5514" s="41"/>
      <c r="Q5514" s="41"/>
      <c r="R5514" s="41"/>
      <c r="S5514" s="41"/>
      <c r="T5514" s="41"/>
      <c r="U5514" s="41"/>
      <c r="V5514" s="41"/>
      <c r="W5514" s="41"/>
      <c r="X5514" s="41"/>
      <c r="Y5514" s="43" t="str">
        <f t="shared" si="172"/>
        <v/>
      </c>
      <c r="Z5514" s="43">
        <v>550815</v>
      </c>
      <c r="AA5514" s="43" t="e">
        <f t="shared" si="173"/>
        <v>#N/A</v>
      </c>
    </row>
    <row r="5515" spans="1:27" x14ac:dyDescent="0.3">
      <c r="A5515" s="43">
        <v>1483959</v>
      </c>
      <c r="B5515" s="43" t="s">
        <v>4918</v>
      </c>
      <c r="C5515" s="43" t="s">
        <v>235</v>
      </c>
      <c r="D5515" s="41"/>
      <c r="E5515" s="43" t="s">
        <v>6263</v>
      </c>
      <c r="F5515" s="43" t="s">
        <v>28</v>
      </c>
      <c r="G5515" s="43">
        <v>28017</v>
      </c>
      <c r="H5515" s="41"/>
      <c r="I5515" s="41"/>
      <c r="J5515" s="43"/>
      <c r="K5515" s="41"/>
      <c r="L5515" s="41"/>
      <c r="M5515" s="41"/>
      <c r="N5515" s="41"/>
      <c r="O5515" s="41"/>
      <c r="P5515" s="41"/>
      <c r="Q5515" s="41"/>
      <c r="R5515" s="41"/>
      <c r="S5515" s="41"/>
      <c r="T5515" s="41"/>
      <c r="U5515" s="41"/>
      <c r="V5515" s="41"/>
      <c r="W5515" s="41"/>
      <c r="X5515" s="41"/>
      <c r="Y5515" s="43" t="str">
        <f t="shared" si="172"/>
        <v>COMP</v>
      </c>
      <c r="Z5515" s="43">
        <v>1782809</v>
      </c>
      <c r="AA5515" s="43">
        <f t="shared" si="173"/>
        <v>1483959</v>
      </c>
    </row>
    <row r="5516" spans="1:27" x14ac:dyDescent="0.3">
      <c r="A5516" s="43">
        <v>2330368</v>
      </c>
      <c r="B5516" s="43" t="s">
        <v>4918</v>
      </c>
      <c r="C5516" s="43" t="s">
        <v>268</v>
      </c>
      <c r="D5516" s="41"/>
      <c r="E5516" s="43" t="s">
        <v>6263</v>
      </c>
      <c r="F5516" s="43" t="s">
        <v>30</v>
      </c>
      <c r="G5516" s="43">
        <v>28030</v>
      </c>
      <c r="H5516" s="41"/>
      <c r="I5516" s="41"/>
      <c r="J5516" s="43"/>
      <c r="K5516" s="41"/>
      <c r="L5516" s="41"/>
      <c r="M5516" s="41"/>
      <c r="N5516" s="41"/>
      <c r="O5516" s="41"/>
      <c r="P5516" s="41"/>
      <c r="Q5516" s="41"/>
      <c r="R5516" s="41"/>
      <c r="S5516" s="41"/>
      <c r="T5516" s="41"/>
      <c r="U5516" s="41"/>
      <c r="V5516" s="41"/>
      <c r="W5516" s="41"/>
      <c r="X5516" s="41"/>
      <c r="Y5516" s="43" t="str">
        <f t="shared" si="172"/>
        <v>COMP</v>
      </c>
      <c r="Z5516" s="43">
        <v>747619</v>
      </c>
      <c r="AA5516" s="43">
        <f t="shared" si="173"/>
        <v>2330368</v>
      </c>
    </row>
    <row r="5517" spans="1:27" x14ac:dyDescent="0.3">
      <c r="A5517" s="43">
        <v>1349020</v>
      </c>
      <c r="B5517" s="43" t="s">
        <v>4918</v>
      </c>
      <c r="C5517" s="43" t="s">
        <v>425</v>
      </c>
      <c r="D5517" s="41"/>
      <c r="E5517" s="43" t="s">
        <v>6263</v>
      </c>
      <c r="F5517" s="43" t="s">
        <v>28</v>
      </c>
      <c r="G5517" s="43">
        <v>37021</v>
      </c>
      <c r="H5517" s="41"/>
      <c r="I5517" s="41"/>
      <c r="J5517" s="43"/>
      <c r="K5517" s="41"/>
      <c r="L5517" s="41"/>
      <c r="M5517" s="41"/>
      <c r="N5517" s="41"/>
      <c r="O5517" s="41"/>
      <c r="P5517" s="41"/>
      <c r="Q5517" s="41"/>
      <c r="R5517" s="41"/>
      <c r="S5517" s="41"/>
      <c r="T5517" s="41"/>
      <c r="U5517" s="41"/>
      <c r="V5517" s="41"/>
      <c r="W5517" s="41"/>
      <c r="X5517" s="41"/>
      <c r="Y5517" s="43" t="str">
        <f t="shared" si="172"/>
        <v>COMP</v>
      </c>
      <c r="Z5517" s="43">
        <v>2361740</v>
      </c>
      <c r="AA5517" s="43">
        <f t="shared" si="173"/>
        <v>1349020</v>
      </c>
    </row>
    <row r="5518" spans="1:27" x14ac:dyDescent="0.3">
      <c r="A5518" s="43">
        <v>2302977</v>
      </c>
      <c r="B5518" s="43" t="s">
        <v>4918</v>
      </c>
      <c r="C5518" s="43" t="s">
        <v>795</v>
      </c>
      <c r="D5518" s="41"/>
      <c r="E5518" s="43" t="s">
        <v>6263</v>
      </c>
      <c r="F5518" s="43" t="s">
        <v>30</v>
      </c>
      <c r="G5518" s="43">
        <v>37047</v>
      </c>
      <c r="H5518" s="41"/>
      <c r="I5518" s="41"/>
      <c r="J5518" s="43"/>
      <c r="K5518" s="41"/>
      <c r="L5518" s="41"/>
      <c r="M5518" s="41"/>
      <c r="N5518" s="41"/>
      <c r="O5518" s="41"/>
      <c r="P5518" s="41"/>
      <c r="Q5518" s="41"/>
      <c r="R5518" s="41"/>
      <c r="S5518" s="41"/>
      <c r="T5518" s="41"/>
      <c r="U5518" s="41"/>
      <c r="V5518" s="41"/>
      <c r="W5518" s="41"/>
      <c r="X5518" s="41"/>
      <c r="Y5518" s="43" t="str">
        <f t="shared" si="172"/>
        <v/>
      </c>
      <c r="Z5518" s="43">
        <v>1767533</v>
      </c>
      <c r="AA5518" s="43" t="e">
        <f t="shared" si="173"/>
        <v>#N/A</v>
      </c>
    </row>
    <row r="5519" spans="1:27" x14ac:dyDescent="0.3">
      <c r="A5519" s="43">
        <v>2006756</v>
      </c>
      <c r="B5519" s="43" t="s">
        <v>4918</v>
      </c>
      <c r="C5519" s="43" t="s">
        <v>2877</v>
      </c>
      <c r="D5519" s="41"/>
      <c r="E5519" s="43" t="s">
        <v>6263</v>
      </c>
      <c r="F5519" s="43" t="s">
        <v>28</v>
      </c>
      <c r="G5519" s="43">
        <v>28004</v>
      </c>
      <c r="H5519" s="41"/>
      <c r="I5519" s="41"/>
      <c r="J5519" s="43"/>
      <c r="K5519" s="41"/>
      <c r="L5519" s="41"/>
      <c r="M5519" s="41"/>
      <c r="N5519" s="41"/>
      <c r="O5519" s="41"/>
      <c r="P5519" s="41"/>
      <c r="Q5519" s="41"/>
      <c r="R5519" s="41"/>
      <c r="S5519" s="41"/>
      <c r="T5519" s="41"/>
      <c r="U5519" s="41"/>
      <c r="V5519" s="41"/>
      <c r="W5519" s="41"/>
      <c r="X5519" s="41"/>
      <c r="Y5519" s="43" t="str">
        <f t="shared" si="172"/>
        <v/>
      </c>
      <c r="Z5519" s="43">
        <v>1520023</v>
      </c>
      <c r="AA5519" s="43" t="e">
        <f t="shared" si="173"/>
        <v>#N/A</v>
      </c>
    </row>
    <row r="5520" spans="1:27" x14ac:dyDescent="0.3">
      <c r="A5520" s="43">
        <v>2247682</v>
      </c>
      <c r="B5520" s="43" t="s">
        <v>4919</v>
      </c>
      <c r="C5520" s="43" t="s">
        <v>422</v>
      </c>
      <c r="D5520" s="41"/>
      <c r="E5520" s="43" t="s">
        <v>6263</v>
      </c>
      <c r="F5520" s="43" t="s">
        <v>28</v>
      </c>
      <c r="G5520" s="43">
        <v>45038</v>
      </c>
      <c r="H5520" s="41"/>
      <c r="I5520" s="41"/>
      <c r="J5520" s="43"/>
      <c r="K5520" s="41"/>
      <c r="L5520" s="41"/>
      <c r="M5520" s="41"/>
      <c r="N5520" s="41"/>
      <c r="O5520" s="41"/>
      <c r="P5520" s="41"/>
      <c r="Q5520" s="41"/>
      <c r="R5520" s="41"/>
      <c r="S5520" s="41"/>
      <c r="T5520" s="41"/>
      <c r="U5520" s="41"/>
      <c r="V5520" s="41"/>
      <c r="W5520" s="41"/>
      <c r="X5520" s="41"/>
      <c r="Y5520" s="43" t="str">
        <f t="shared" si="172"/>
        <v/>
      </c>
      <c r="Z5520" s="43">
        <v>253578</v>
      </c>
      <c r="AA5520" s="43" t="e">
        <f t="shared" si="173"/>
        <v>#N/A</v>
      </c>
    </row>
    <row r="5521" spans="1:27" x14ac:dyDescent="0.3">
      <c r="A5521" s="43">
        <v>2239913</v>
      </c>
      <c r="B5521" s="43" t="s">
        <v>4919</v>
      </c>
      <c r="C5521" s="43" t="s">
        <v>901</v>
      </c>
      <c r="D5521" s="41"/>
      <c r="E5521" s="43" t="s">
        <v>6263</v>
      </c>
      <c r="F5521" s="43" t="s">
        <v>30</v>
      </c>
      <c r="G5521" s="43">
        <v>45038</v>
      </c>
      <c r="H5521" s="41"/>
      <c r="I5521" s="41"/>
      <c r="J5521" s="43"/>
      <c r="K5521" s="41"/>
      <c r="L5521" s="41"/>
      <c r="M5521" s="41"/>
      <c r="N5521" s="41"/>
      <c r="O5521" s="41"/>
      <c r="P5521" s="41"/>
      <c r="Q5521" s="41"/>
      <c r="R5521" s="41"/>
      <c r="S5521" s="41"/>
      <c r="T5521" s="41"/>
      <c r="U5521" s="41"/>
      <c r="V5521" s="41"/>
      <c r="W5521" s="41"/>
      <c r="X5521" s="41"/>
      <c r="Y5521" s="43" t="str">
        <f t="shared" si="172"/>
        <v/>
      </c>
      <c r="Z5521" s="43">
        <v>402366</v>
      </c>
      <c r="AA5521" s="43" t="e">
        <f t="shared" si="173"/>
        <v>#N/A</v>
      </c>
    </row>
    <row r="5522" spans="1:27" x14ac:dyDescent="0.3">
      <c r="A5522" s="43">
        <v>804866</v>
      </c>
      <c r="B5522" s="43" t="s">
        <v>4920</v>
      </c>
      <c r="C5522" s="43" t="s">
        <v>390</v>
      </c>
      <c r="D5522" s="41"/>
      <c r="E5522" s="43" t="s">
        <v>6263</v>
      </c>
      <c r="F5522" s="43" t="s">
        <v>30</v>
      </c>
      <c r="G5522" s="43">
        <v>37024</v>
      </c>
      <c r="H5522" s="41"/>
      <c r="I5522" s="41"/>
      <c r="J5522" s="43"/>
      <c r="K5522" s="41"/>
      <c r="L5522" s="41"/>
      <c r="M5522" s="41"/>
      <c r="N5522" s="41"/>
      <c r="O5522" s="41"/>
      <c r="P5522" s="41"/>
      <c r="Q5522" s="41"/>
      <c r="R5522" s="41"/>
      <c r="S5522" s="41"/>
      <c r="T5522" s="41"/>
      <c r="U5522" s="41"/>
      <c r="V5522" s="41"/>
      <c r="W5522" s="41"/>
      <c r="X5522" s="41"/>
      <c r="Y5522" s="43" t="str">
        <f t="shared" si="172"/>
        <v>COMP</v>
      </c>
      <c r="Z5522" s="43">
        <v>2355931</v>
      </c>
      <c r="AA5522" s="43">
        <f t="shared" si="173"/>
        <v>804866</v>
      </c>
    </row>
    <row r="5523" spans="1:27" x14ac:dyDescent="0.3">
      <c r="A5523" s="43">
        <v>1080551</v>
      </c>
      <c r="B5523" s="43" t="s">
        <v>4920</v>
      </c>
      <c r="C5523" s="43" t="s">
        <v>1875</v>
      </c>
      <c r="D5523" s="41"/>
      <c r="E5523" s="43" t="s">
        <v>6263</v>
      </c>
      <c r="F5523" s="43" t="s">
        <v>28</v>
      </c>
      <c r="G5523" s="43">
        <v>37024</v>
      </c>
      <c r="H5523" s="41"/>
      <c r="I5523" s="41"/>
      <c r="J5523" s="43"/>
      <c r="K5523" s="41"/>
      <c r="L5523" s="41"/>
      <c r="M5523" s="41"/>
      <c r="N5523" s="41"/>
      <c r="O5523" s="41"/>
      <c r="P5523" s="41"/>
      <c r="Q5523" s="41"/>
      <c r="R5523" s="41"/>
      <c r="S5523" s="41"/>
      <c r="T5523" s="41"/>
      <c r="U5523" s="41"/>
      <c r="V5523" s="41"/>
      <c r="W5523" s="41"/>
      <c r="X5523" s="41"/>
      <c r="Y5523" s="43" t="str">
        <f t="shared" si="172"/>
        <v>COMP</v>
      </c>
      <c r="Z5523" s="43">
        <v>2201781</v>
      </c>
      <c r="AA5523" s="43">
        <f t="shared" si="173"/>
        <v>1080551</v>
      </c>
    </row>
    <row r="5524" spans="1:27" x14ac:dyDescent="0.3">
      <c r="A5524" s="43">
        <v>2413369</v>
      </c>
      <c r="B5524" s="43" t="s">
        <v>4921</v>
      </c>
      <c r="C5524" s="43" t="s">
        <v>527</v>
      </c>
      <c r="D5524" s="41"/>
      <c r="E5524" s="43" t="s">
        <v>6263</v>
      </c>
      <c r="F5524" s="43" t="s">
        <v>30</v>
      </c>
      <c r="G5524" s="43">
        <v>41031</v>
      </c>
      <c r="H5524" s="41"/>
      <c r="I5524" s="41"/>
      <c r="J5524" s="43"/>
      <c r="K5524" s="41"/>
      <c r="L5524" s="41"/>
      <c r="M5524" s="41"/>
      <c r="N5524" s="41"/>
      <c r="O5524" s="41"/>
      <c r="P5524" s="41"/>
      <c r="Q5524" s="41"/>
      <c r="R5524" s="41"/>
      <c r="S5524" s="41"/>
      <c r="T5524" s="41"/>
      <c r="U5524" s="41"/>
      <c r="V5524" s="41"/>
      <c r="W5524" s="41"/>
      <c r="X5524" s="41"/>
      <c r="Y5524" s="43" t="str">
        <f t="shared" si="172"/>
        <v/>
      </c>
      <c r="Z5524" s="43">
        <v>2329289</v>
      </c>
      <c r="AA5524" s="43" t="e">
        <f t="shared" si="173"/>
        <v>#N/A</v>
      </c>
    </row>
    <row r="5525" spans="1:27" x14ac:dyDescent="0.3">
      <c r="A5525" s="43">
        <v>1160457</v>
      </c>
      <c r="B5525" s="43" t="s">
        <v>4922</v>
      </c>
      <c r="C5525" s="43" t="s">
        <v>232</v>
      </c>
      <c r="D5525" s="41"/>
      <c r="E5525" s="43" t="s">
        <v>6263</v>
      </c>
      <c r="F5525" s="43" t="s">
        <v>28</v>
      </c>
      <c r="G5525" s="43">
        <v>37015</v>
      </c>
      <c r="H5525" s="41"/>
      <c r="I5525" s="41"/>
      <c r="J5525" s="43"/>
      <c r="K5525" s="41"/>
      <c r="L5525" s="41"/>
      <c r="M5525" s="41"/>
      <c r="N5525" s="41"/>
      <c r="O5525" s="41"/>
      <c r="P5525" s="41"/>
      <c r="Q5525" s="41"/>
      <c r="R5525" s="41"/>
      <c r="S5525" s="41"/>
      <c r="T5525" s="41"/>
      <c r="U5525" s="41"/>
      <c r="V5525" s="41"/>
      <c r="W5525" s="41"/>
      <c r="X5525" s="41"/>
      <c r="Y5525" s="43" t="str">
        <f t="shared" si="172"/>
        <v>COMP</v>
      </c>
      <c r="Z5525" s="43">
        <v>1770392</v>
      </c>
      <c r="AA5525" s="43">
        <f t="shared" si="173"/>
        <v>1160457</v>
      </c>
    </row>
    <row r="5526" spans="1:27" x14ac:dyDescent="0.3">
      <c r="A5526" s="43">
        <v>623861</v>
      </c>
      <c r="B5526" s="43" t="s">
        <v>4922</v>
      </c>
      <c r="C5526" s="43" t="s">
        <v>343</v>
      </c>
      <c r="D5526" s="41"/>
      <c r="E5526" s="43" t="s">
        <v>6263</v>
      </c>
      <c r="F5526" s="43" t="s">
        <v>28</v>
      </c>
      <c r="G5526" s="43">
        <v>37015</v>
      </c>
      <c r="H5526" s="41"/>
      <c r="I5526" s="41"/>
      <c r="J5526" s="43"/>
      <c r="K5526" s="41"/>
      <c r="L5526" s="41"/>
      <c r="M5526" s="41"/>
      <c r="N5526" s="41"/>
      <c r="O5526" s="41"/>
      <c r="P5526" s="41"/>
      <c r="Q5526" s="41"/>
      <c r="R5526" s="41"/>
      <c r="S5526" s="41"/>
      <c r="T5526" s="41"/>
      <c r="U5526" s="41"/>
      <c r="V5526" s="41"/>
      <c r="W5526" s="41"/>
      <c r="X5526" s="41"/>
      <c r="Y5526" s="43" t="str">
        <f t="shared" si="172"/>
        <v>COMP</v>
      </c>
      <c r="Z5526" s="43">
        <v>420137</v>
      </c>
      <c r="AA5526" s="43">
        <f t="shared" si="173"/>
        <v>623861</v>
      </c>
    </row>
    <row r="5527" spans="1:27" x14ac:dyDescent="0.3">
      <c r="A5527" s="43">
        <v>663828</v>
      </c>
      <c r="B5527" s="43" t="s">
        <v>4923</v>
      </c>
      <c r="C5527" s="43" t="s">
        <v>4924</v>
      </c>
      <c r="D5527" s="41"/>
      <c r="E5527" s="43" t="s">
        <v>6263</v>
      </c>
      <c r="F5527" s="43" t="s">
        <v>30</v>
      </c>
      <c r="G5527" s="43">
        <v>37015</v>
      </c>
      <c r="H5527" s="41"/>
      <c r="I5527" s="41"/>
      <c r="J5527" s="43"/>
      <c r="K5527" s="41"/>
      <c r="L5527" s="41"/>
      <c r="M5527" s="41"/>
      <c r="N5527" s="41"/>
      <c r="O5527" s="41"/>
      <c r="P5527" s="41"/>
      <c r="Q5527" s="41"/>
      <c r="R5527" s="41"/>
      <c r="S5527" s="41"/>
      <c r="T5527" s="41"/>
      <c r="U5527" s="41"/>
      <c r="V5527" s="41"/>
      <c r="W5527" s="41"/>
      <c r="X5527" s="41"/>
      <c r="Y5527" s="43" t="str">
        <f t="shared" si="172"/>
        <v>COMP</v>
      </c>
      <c r="Z5527" s="43">
        <v>642393</v>
      </c>
      <c r="AA5527" s="43">
        <f t="shared" si="173"/>
        <v>663828</v>
      </c>
    </row>
    <row r="5528" spans="1:27" x14ac:dyDescent="0.3">
      <c r="A5528" s="43">
        <v>2313062</v>
      </c>
      <c r="B5528" s="43" t="s">
        <v>4925</v>
      </c>
      <c r="C5528" s="43" t="s">
        <v>512</v>
      </c>
      <c r="D5528" s="41"/>
      <c r="E5528" s="43" t="s">
        <v>6263</v>
      </c>
      <c r="F5528" s="43" t="s">
        <v>28</v>
      </c>
      <c r="G5528" s="43">
        <v>18024</v>
      </c>
      <c r="H5528" s="41"/>
      <c r="I5528" s="41"/>
      <c r="J5528" s="43"/>
      <c r="K5528" s="41"/>
      <c r="L5528" s="41"/>
      <c r="M5528" s="41"/>
      <c r="N5528" s="41"/>
      <c r="O5528" s="41"/>
      <c r="P5528" s="41"/>
      <c r="Q5528" s="41"/>
      <c r="R5528" s="41"/>
      <c r="S5528" s="41"/>
      <c r="T5528" s="41"/>
      <c r="U5528" s="41"/>
      <c r="V5528" s="41"/>
      <c r="W5528" s="41"/>
      <c r="X5528" s="41"/>
      <c r="Y5528" s="43" t="str">
        <f t="shared" si="172"/>
        <v>COMP</v>
      </c>
      <c r="Z5528" s="43">
        <v>1983373</v>
      </c>
      <c r="AA5528" s="43">
        <f t="shared" si="173"/>
        <v>2313062</v>
      </c>
    </row>
    <row r="5529" spans="1:27" x14ac:dyDescent="0.3">
      <c r="A5529" s="43">
        <v>2110267</v>
      </c>
      <c r="B5529" s="43" t="s">
        <v>4926</v>
      </c>
      <c r="C5529" s="43" t="s">
        <v>541</v>
      </c>
      <c r="D5529" s="41"/>
      <c r="E5529" s="43" t="s">
        <v>6263</v>
      </c>
      <c r="F5529" s="43" t="s">
        <v>28</v>
      </c>
      <c r="G5529" s="43">
        <v>41003</v>
      </c>
      <c r="H5529" s="41"/>
      <c r="I5529" s="41"/>
      <c r="J5529" s="43"/>
      <c r="K5529" s="41"/>
      <c r="L5529" s="41"/>
      <c r="M5529" s="41"/>
      <c r="N5529" s="41"/>
      <c r="O5529" s="41"/>
      <c r="P5529" s="41"/>
      <c r="Q5529" s="41"/>
      <c r="R5529" s="41"/>
      <c r="S5529" s="41"/>
      <c r="T5529" s="41"/>
      <c r="U5529" s="41"/>
      <c r="V5529" s="41"/>
      <c r="W5529" s="41"/>
      <c r="X5529" s="41"/>
      <c r="Y5529" s="43" t="str">
        <f t="shared" si="172"/>
        <v/>
      </c>
      <c r="Z5529" s="43">
        <v>1877613</v>
      </c>
      <c r="AA5529" s="43" t="e">
        <f t="shared" si="173"/>
        <v>#N/A</v>
      </c>
    </row>
    <row r="5530" spans="1:27" x14ac:dyDescent="0.3">
      <c r="A5530" s="43">
        <v>2265607</v>
      </c>
      <c r="B5530" s="43" t="s">
        <v>4927</v>
      </c>
      <c r="C5530" s="43" t="s">
        <v>327</v>
      </c>
      <c r="D5530" s="41"/>
      <c r="E5530" s="43" t="s">
        <v>6263</v>
      </c>
      <c r="F5530" s="43" t="s">
        <v>30</v>
      </c>
      <c r="G5530" s="43">
        <v>28039</v>
      </c>
      <c r="H5530" s="41"/>
      <c r="I5530" s="41"/>
      <c r="J5530" s="43"/>
      <c r="K5530" s="41"/>
      <c r="L5530" s="41"/>
      <c r="M5530" s="41"/>
      <c r="N5530" s="41"/>
      <c r="O5530" s="41"/>
      <c r="P5530" s="41"/>
      <c r="Q5530" s="41"/>
      <c r="R5530" s="41"/>
      <c r="S5530" s="41"/>
      <c r="T5530" s="41"/>
      <c r="U5530" s="41"/>
      <c r="V5530" s="41"/>
      <c r="W5530" s="41"/>
      <c r="X5530" s="41"/>
      <c r="Y5530" s="43" t="str">
        <f t="shared" si="172"/>
        <v>COMP</v>
      </c>
      <c r="Z5530" s="43">
        <v>1999637</v>
      </c>
      <c r="AA5530" s="43">
        <f t="shared" si="173"/>
        <v>2265607</v>
      </c>
    </row>
    <row r="5531" spans="1:27" x14ac:dyDescent="0.3">
      <c r="A5531" s="43">
        <v>2362827</v>
      </c>
      <c r="B5531" s="43" t="s">
        <v>4928</v>
      </c>
      <c r="C5531" s="43" t="s">
        <v>327</v>
      </c>
      <c r="D5531" s="41"/>
      <c r="E5531" s="43" t="s">
        <v>29</v>
      </c>
      <c r="F5531" s="43" t="s">
        <v>30</v>
      </c>
      <c r="G5531" s="43">
        <v>28037</v>
      </c>
      <c r="H5531" s="41"/>
      <c r="I5531" s="41"/>
      <c r="J5531" s="43"/>
      <c r="K5531" s="41"/>
      <c r="L5531" s="41"/>
      <c r="M5531" s="41"/>
      <c r="N5531" s="41"/>
      <c r="O5531" s="41"/>
      <c r="P5531" s="41"/>
      <c r="Q5531" s="41"/>
      <c r="R5531" s="41"/>
      <c r="S5531" s="41"/>
      <c r="T5531" s="41"/>
      <c r="U5531" s="41"/>
      <c r="V5531" s="41"/>
      <c r="W5531" s="41"/>
      <c r="X5531" s="41"/>
      <c r="Y5531" s="43" t="str">
        <f t="shared" si="172"/>
        <v>COMP</v>
      </c>
      <c r="Z5531" s="43">
        <v>1335163</v>
      </c>
      <c r="AA5531" s="43">
        <f t="shared" si="173"/>
        <v>2362827</v>
      </c>
    </row>
    <row r="5532" spans="1:27" x14ac:dyDescent="0.3">
      <c r="A5532" s="43">
        <v>2330300</v>
      </c>
      <c r="B5532" s="43" t="s">
        <v>4928</v>
      </c>
      <c r="C5532" s="43" t="s">
        <v>218</v>
      </c>
      <c r="D5532" s="41"/>
      <c r="E5532" s="43" t="s">
        <v>6263</v>
      </c>
      <c r="F5532" s="43" t="s">
        <v>28</v>
      </c>
      <c r="G5532" s="43">
        <v>41031</v>
      </c>
      <c r="H5532" s="41"/>
      <c r="I5532" s="41"/>
      <c r="J5532" s="43"/>
      <c r="K5532" s="41"/>
      <c r="L5532" s="41"/>
      <c r="M5532" s="41"/>
      <c r="N5532" s="41"/>
      <c r="O5532" s="41"/>
      <c r="P5532" s="41"/>
      <c r="Q5532" s="41"/>
      <c r="R5532" s="41"/>
      <c r="S5532" s="41"/>
      <c r="T5532" s="41"/>
      <c r="U5532" s="41"/>
      <c r="V5532" s="41"/>
      <c r="W5532" s="41"/>
      <c r="X5532" s="41"/>
      <c r="Y5532" s="43" t="str">
        <f t="shared" si="172"/>
        <v/>
      </c>
      <c r="Z5532" s="43">
        <v>1335157</v>
      </c>
      <c r="AA5532" s="43" t="e">
        <f t="shared" si="173"/>
        <v>#N/A</v>
      </c>
    </row>
    <row r="5533" spans="1:27" x14ac:dyDescent="0.3">
      <c r="A5533" s="43">
        <v>2168565</v>
      </c>
      <c r="B5533" s="43" t="s">
        <v>4928</v>
      </c>
      <c r="C5533" s="43" t="s">
        <v>1109</v>
      </c>
      <c r="D5533" s="41"/>
      <c r="E5533" s="43" t="s">
        <v>29</v>
      </c>
      <c r="F5533" s="43" t="s">
        <v>28</v>
      </c>
      <c r="G5533" s="43">
        <v>37045</v>
      </c>
      <c r="H5533" s="41"/>
      <c r="I5533" s="41"/>
      <c r="J5533" s="43"/>
      <c r="K5533" s="41"/>
      <c r="L5533" s="41"/>
      <c r="M5533" s="41"/>
      <c r="N5533" s="41"/>
      <c r="O5533" s="41"/>
      <c r="P5533" s="41"/>
      <c r="Q5533" s="41"/>
      <c r="R5533" s="41"/>
      <c r="S5533" s="41"/>
      <c r="T5533" s="41"/>
      <c r="U5533" s="41"/>
      <c r="V5533" s="41"/>
      <c r="W5533" s="41"/>
      <c r="X5533" s="41"/>
      <c r="Y5533" s="43" t="str">
        <f t="shared" si="172"/>
        <v/>
      </c>
      <c r="Z5533" s="43">
        <v>2371072</v>
      </c>
      <c r="AA5533" s="43" t="e">
        <f t="shared" si="173"/>
        <v>#N/A</v>
      </c>
    </row>
    <row r="5534" spans="1:27" x14ac:dyDescent="0.3">
      <c r="A5534" s="43">
        <v>2141444</v>
      </c>
      <c r="B5534" s="43" t="s">
        <v>4929</v>
      </c>
      <c r="C5534" s="43" t="s">
        <v>319</v>
      </c>
      <c r="D5534" s="41"/>
      <c r="E5534" s="43" t="s">
        <v>6263</v>
      </c>
      <c r="F5534" s="43" t="s">
        <v>30</v>
      </c>
      <c r="G5534" s="43">
        <v>41002</v>
      </c>
      <c r="H5534" s="41"/>
      <c r="I5534" s="41"/>
      <c r="J5534" s="43"/>
      <c r="K5534" s="41"/>
      <c r="L5534" s="41"/>
      <c r="M5534" s="41"/>
      <c r="N5534" s="41"/>
      <c r="O5534" s="41"/>
      <c r="P5534" s="41"/>
      <c r="Q5534" s="41"/>
      <c r="R5534" s="41"/>
      <c r="S5534" s="41"/>
      <c r="T5534" s="41"/>
      <c r="U5534" s="41"/>
      <c r="V5534" s="41"/>
      <c r="W5534" s="41"/>
      <c r="X5534" s="41"/>
      <c r="Y5534" s="43" t="str">
        <f t="shared" si="172"/>
        <v/>
      </c>
      <c r="Z5534" s="43">
        <v>2197849</v>
      </c>
      <c r="AA5534" s="43" t="e">
        <f t="shared" si="173"/>
        <v>#N/A</v>
      </c>
    </row>
    <row r="5535" spans="1:27" x14ac:dyDescent="0.3">
      <c r="A5535" s="43">
        <v>1375611</v>
      </c>
      <c r="B5535" s="43" t="s">
        <v>4930</v>
      </c>
      <c r="C5535" s="43" t="s">
        <v>664</v>
      </c>
      <c r="D5535" s="41"/>
      <c r="E5535" s="43" t="s">
        <v>6263</v>
      </c>
      <c r="F5535" s="43" t="s">
        <v>28</v>
      </c>
      <c r="G5535" s="43">
        <v>45003</v>
      </c>
      <c r="H5535" s="41"/>
      <c r="I5535" s="41"/>
      <c r="J5535" s="43"/>
      <c r="K5535" s="41"/>
      <c r="L5535" s="41"/>
      <c r="M5535" s="41"/>
      <c r="N5535" s="41"/>
      <c r="O5535" s="41"/>
      <c r="P5535" s="41"/>
      <c r="Q5535" s="41"/>
      <c r="R5535" s="41"/>
      <c r="S5535" s="41"/>
      <c r="T5535" s="41"/>
      <c r="U5535" s="41"/>
      <c r="V5535" s="41"/>
      <c r="W5535" s="41"/>
      <c r="X5535" s="41"/>
      <c r="Y5535" s="43" t="str">
        <f t="shared" si="172"/>
        <v>COMP</v>
      </c>
      <c r="Z5535" s="43">
        <v>967167</v>
      </c>
      <c r="AA5535" s="43">
        <f t="shared" si="173"/>
        <v>1375611</v>
      </c>
    </row>
    <row r="5536" spans="1:27" x14ac:dyDescent="0.3">
      <c r="A5536" s="43">
        <v>2314900</v>
      </c>
      <c r="B5536" s="43" t="s">
        <v>4930</v>
      </c>
      <c r="C5536" s="43" t="s">
        <v>4931</v>
      </c>
      <c r="D5536" s="41"/>
      <c r="E5536" s="43" t="s">
        <v>35</v>
      </c>
      <c r="F5536" s="43" t="s">
        <v>28</v>
      </c>
      <c r="G5536" s="43">
        <v>45008</v>
      </c>
      <c r="H5536" s="41"/>
      <c r="I5536" s="41"/>
      <c r="J5536" s="43"/>
      <c r="K5536" s="41"/>
      <c r="L5536" s="41"/>
      <c r="M5536" s="41"/>
      <c r="N5536" s="41"/>
      <c r="O5536" s="41"/>
      <c r="P5536" s="41"/>
      <c r="Q5536" s="41"/>
      <c r="R5536" s="41"/>
      <c r="S5536" s="41"/>
      <c r="T5536" s="41"/>
      <c r="U5536" s="41"/>
      <c r="V5536" s="41"/>
      <c r="W5536" s="41"/>
      <c r="X5536" s="41"/>
      <c r="Y5536" s="43" t="str">
        <f t="shared" si="172"/>
        <v>COMP</v>
      </c>
      <c r="Z5536" s="43">
        <v>1837113</v>
      </c>
      <c r="AA5536" s="43">
        <f t="shared" si="173"/>
        <v>2314900</v>
      </c>
    </row>
    <row r="5537" spans="1:27" x14ac:dyDescent="0.3">
      <c r="A5537" s="43">
        <v>1095831</v>
      </c>
      <c r="B5537" s="43" t="s">
        <v>4932</v>
      </c>
      <c r="C5537" s="43" t="s">
        <v>189</v>
      </c>
      <c r="D5537" s="41"/>
      <c r="E5537" s="43" t="s">
        <v>6263</v>
      </c>
      <c r="F5537" s="43" t="s">
        <v>30</v>
      </c>
      <c r="G5537" s="43">
        <v>45016</v>
      </c>
      <c r="H5537" s="41"/>
      <c r="I5537" s="41"/>
      <c r="J5537" s="43"/>
      <c r="K5537" s="41"/>
      <c r="L5537" s="41"/>
      <c r="M5537" s="41"/>
      <c r="N5537" s="41"/>
      <c r="O5537" s="41"/>
      <c r="P5537" s="41"/>
      <c r="Q5537" s="41"/>
      <c r="R5537" s="41"/>
      <c r="S5537" s="41"/>
      <c r="T5537" s="41"/>
      <c r="U5537" s="41"/>
      <c r="V5537" s="41"/>
      <c r="W5537" s="41"/>
      <c r="X5537" s="41"/>
      <c r="Y5537" s="43" t="str">
        <f t="shared" si="172"/>
        <v>COMP</v>
      </c>
      <c r="Z5537" s="43">
        <v>1654354</v>
      </c>
      <c r="AA5537" s="43">
        <f t="shared" si="173"/>
        <v>1095831</v>
      </c>
    </row>
    <row r="5538" spans="1:27" x14ac:dyDescent="0.3">
      <c r="A5538" s="43">
        <v>1806023</v>
      </c>
      <c r="B5538" s="43" t="s">
        <v>4933</v>
      </c>
      <c r="C5538" s="43" t="s">
        <v>520</v>
      </c>
      <c r="D5538" s="41"/>
      <c r="E5538" s="43" t="s">
        <v>6263</v>
      </c>
      <c r="F5538" s="43" t="s">
        <v>30</v>
      </c>
      <c r="G5538" s="43">
        <v>45044</v>
      </c>
      <c r="H5538" s="41"/>
      <c r="I5538" s="41"/>
      <c r="J5538" s="43"/>
      <c r="K5538" s="41"/>
      <c r="L5538" s="41"/>
      <c r="M5538" s="41"/>
      <c r="N5538" s="41"/>
      <c r="O5538" s="41"/>
      <c r="P5538" s="41"/>
      <c r="Q5538" s="41"/>
      <c r="R5538" s="41"/>
      <c r="S5538" s="41"/>
      <c r="T5538" s="41"/>
      <c r="U5538" s="41"/>
      <c r="V5538" s="41"/>
      <c r="W5538" s="41"/>
      <c r="X5538" s="41"/>
      <c r="Y5538" s="43" t="str">
        <f t="shared" si="172"/>
        <v>COMP</v>
      </c>
      <c r="Z5538" s="43">
        <v>544672</v>
      </c>
      <c r="AA5538" s="43">
        <f t="shared" si="173"/>
        <v>1806023</v>
      </c>
    </row>
    <row r="5539" spans="1:27" x14ac:dyDescent="0.3">
      <c r="A5539" s="43">
        <v>2366521</v>
      </c>
      <c r="B5539" s="43" t="s">
        <v>4934</v>
      </c>
      <c r="C5539" s="43" t="s">
        <v>936</v>
      </c>
      <c r="D5539" s="41"/>
      <c r="E5539" s="43" t="s">
        <v>6263</v>
      </c>
      <c r="F5539" s="43" t="s">
        <v>30</v>
      </c>
      <c r="G5539" s="43">
        <v>36011</v>
      </c>
      <c r="H5539" s="41"/>
      <c r="I5539" s="41"/>
      <c r="J5539" s="43"/>
      <c r="K5539" s="41"/>
      <c r="L5539" s="41"/>
      <c r="M5539" s="41"/>
      <c r="N5539" s="41"/>
      <c r="O5539" s="41"/>
      <c r="P5539" s="41"/>
      <c r="Q5539" s="41"/>
      <c r="R5539" s="41"/>
      <c r="S5539" s="41"/>
      <c r="T5539" s="41"/>
      <c r="U5539" s="41"/>
      <c r="V5539" s="41"/>
      <c r="W5539" s="41"/>
      <c r="X5539" s="41"/>
      <c r="Y5539" s="43" t="str">
        <f t="shared" si="172"/>
        <v/>
      </c>
      <c r="Z5539" s="43">
        <v>1967668</v>
      </c>
      <c r="AA5539" s="43" t="e">
        <f t="shared" si="173"/>
        <v>#N/A</v>
      </c>
    </row>
    <row r="5540" spans="1:27" x14ac:dyDescent="0.3">
      <c r="A5540" s="43">
        <v>1680945</v>
      </c>
      <c r="B5540" s="43" t="s">
        <v>4935</v>
      </c>
      <c r="C5540" s="43" t="s">
        <v>165</v>
      </c>
      <c r="D5540" s="41"/>
      <c r="E5540" s="43" t="s">
        <v>6263</v>
      </c>
      <c r="F5540" s="43" t="s">
        <v>30</v>
      </c>
      <c r="G5540" s="43">
        <v>41006</v>
      </c>
      <c r="H5540" s="41"/>
      <c r="I5540" s="41"/>
      <c r="J5540" s="43"/>
      <c r="K5540" s="41"/>
      <c r="L5540" s="41"/>
      <c r="M5540" s="41"/>
      <c r="N5540" s="41"/>
      <c r="O5540" s="41"/>
      <c r="P5540" s="41"/>
      <c r="Q5540" s="41"/>
      <c r="R5540" s="41"/>
      <c r="S5540" s="41"/>
      <c r="T5540" s="41"/>
      <c r="U5540" s="41"/>
      <c r="V5540" s="41"/>
      <c r="W5540" s="41"/>
      <c r="X5540" s="41"/>
      <c r="Y5540" s="43" t="str">
        <f t="shared" si="172"/>
        <v/>
      </c>
      <c r="Z5540" s="43">
        <v>2394499</v>
      </c>
      <c r="AA5540" s="43" t="e">
        <f t="shared" si="173"/>
        <v>#N/A</v>
      </c>
    </row>
    <row r="5541" spans="1:27" x14ac:dyDescent="0.3">
      <c r="A5541" s="43">
        <v>1710629</v>
      </c>
      <c r="B5541" s="43" t="s">
        <v>4936</v>
      </c>
      <c r="C5541" s="43" t="s">
        <v>4937</v>
      </c>
      <c r="D5541" s="41"/>
      <c r="E5541" s="43" t="s">
        <v>35</v>
      </c>
      <c r="F5541" s="43" t="s">
        <v>28</v>
      </c>
      <c r="G5541" s="43">
        <v>37023</v>
      </c>
      <c r="H5541" s="41"/>
      <c r="I5541" s="41"/>
      <c r="J5541" s="43"/>
      <c r="K5541" s="41"/>
      <c r="L5541" s="41"/>
      <c r="M5541" s="41"/>
      <c r="N5541" s="41"/>
      <c r="O5541" s="41"/>
      <c r="P5541" s="41"/>
      <c r="Q5541" s="41"/>
      <c r="R5541" s="41"/>
      <c r="S5541" s="41"/>
      <c r="T5541" s="41"/>
      <c r="U5541" s="41"/>
      <c r="V5541" s="41"/>
      <c r="W5541" s="41"/>
      <c r="X5541" s="41"/>
      <c r="Y5541" s="43" t="str">
        <f t="shared" si="172"/>
        <v>COMP</v>
      </c>
      <c r="Z5541" s="43">
        <v>1758780</v>
      </c>
      <c r="AA5541" s="43">
        <f t="shared" si="173"/>
        <v>1710629</v>
      </c>
    </row>
    <row r="5542" spans="1:27" x14ac:dyDescent="0.3">
      <c r="A5542" s="43">
        <v>1258402</v>
      </c>
      <c r="B5542" s="43" t="s">
        <v>508</v>
      </c>
      <c r="C5542" s="43" t="s">
        <v>829</v>
      </c>
      <c r="D5542" s="41"/>
      <c r="E5542" s="43" t="s">
        <v>6263</v>
      </c>
      <c r="F5542" s="43" t="s">
        <v>28</v>
      </c>
      <c r="G5542" s="43">
        <v>41012</v>
      </c>
      <c r="H5542" s="41"/>
      <c r="I5542" s="41"/>
      <c r="J5542" s="43"/>
      <c r="K5542" s="41"/>
      <c r="L5542" s="41"/>
      <c r="M5542" s="41"/>
      <c r="N5542" s="41"/>
      <c r="O5542" s="41"/>
      <c r="P5542" s="41"/>
      <c r="Q5542" s="41"/>
      <c r="R5542" s="41"/>
      <c r="S5542" s="41"/>
      <c r="T5542" s="41"/>
      <c r="U5542" s="41"/>
      <c r="V5542" s="41"/>
      <c r="W5542" s="41"/>
      <c r="X5542" s="41"/>
      <c r="Y5542" s="43" t="str">
        <f t="shared" si="172"/>
        <v>COMP</v>
      </c>
      <c r="Z5542" s="43">
        <v>1868944</v>
      </c>
      <c r="AA5542" s="43">
        <f t="shared" si="173"/>
        <v>1258402</v>
      </c>
    </row>
    <row r="5543" spans="1:27" x14ac:dyDescent="0.3">
      <c r="A5543" s="43">
        <v>200076</v>
      </c>
      <c r="B5543" s="43" t="s">
        <v>4938</v>
      </c>
      <c r="C5543" s="43" t="s">
        <v>422</v>
      </c>
      <c r="D5543" s="41"/>
      <c r="E5543" s="43" t="s">
        <v>6263</v>
      </c>
      <c r="F5543" s="43" t="s">
        <v>28</v>
      </c>
      <c r="G5543" s="43">
        <v>45003</v>
      </c>
      <c r="H5543" s="41"/>
      <c r="I5543" s="41"/>
      <c r="J5543" s="43"/>
      <c r="K5543" s="41"/>
      <c r="L5543" s="41"/>
      <c r="M5543" s="41"/>
      <c r="N5543" s="41"/>
      <c r="O5543" s="41"/>
      <c r="P5543" s="41"/>
      <c r="Q5543" s="41"/>
      <c r="R5543" s="41"/>
      <c r="S5543" s="41"/>
      <c r="T5543" s="41"/>
      <c r="U5543" s="41"/>
      <c r="V5543" s="41"/>
      <c r="W5543" s="41"/>
      <c r="X5543" s="41"/>
      <c r="Y5543" s="43" t="str">
        <f t="shared" si="172"/>
        <v/>
      </c>
      <c r="Z5543" s="43">
        <v>2264963</v>
      </c>
      <c r="AA5543" s="43" t="e">
        <f t="shared" si="173"/>
        <v>#N/A</v>
      </c>
    </row>
    <row r="5544" spans="1:27" x14ac:dyDescent="0.3">
      <c r="A5544" s="43">
        <v>611036</v>
      </c>
      <c r="B5544" s="43" t="s">
        <v>4939</v>
      </c>
      <c r="C5544" s="43" t="s">
        <v>218</v>
      </c>
      <c r="D5544" s="41"/>
      <c r="E5544" s="43" t="s">
        <v>6263</v>
      </c>
      <c r="F5544" s="43" t="s">
        <v>28</v>
      </c>
      <c r="G5544" s="43">
        <v>41016</v>
      </c>
      <c r="H5544" s="41"/>
      <c r="I5544" s="41"/>
      <c r="J5544" s="43"/>
      <c r="K5544" s="41"/>
      <c r="L5544" s="41"/>
      <c r="M5544" s="41"/>
      <c r="N5544" s="41"/>
      <c r="O5544" s="41"/>
      <c r="P5544" s="41"/>
      <c r="Q5544" s="41"/>
      <c r="R5544" s="41"/>
      <c r="S5544" s="41"/>
      <c r="T5544" s="41"/>
      <c r="U5544" s="41"/>
      <c r="V5544" s="41"/>
      <c r="W5544" s="41"/>
      <c r="X5544" s="41"/>
      <c r="Y5544" s="43" t="str">
        <f t="shared" si="172"/>
        <v>COMP</v>
      </c>
      <c r="Z5544" s="43">
        <v>1862760</v>
      </c>
      <c r="AA5544" s="43">
        <f t="shared" si="173"/>
        <v>611036</v>
      </c>
    </row>
    <row r="5545" spans="1:27" x14ac:dyDescent="0.3">
      <c r="A5545" s="43">
        <v>2194574</v>
      </c>
      <c r="B5545" s="43" t="s">
        <v>4939</v>
      </c>
      <c r="C5545" s="43" t="s">
        <v>36</v>
      </c>
      <c r="D5545" s="41"/>
      <c r="E5545" s="43" t="s">
        <v>6263</v>
      </c>
      <c r="F5545" s="43" t="s">
        <v>30</v>
      </c>
      <c r="G5545" s="43">
        <v>41016</v>
      </c>
      <c r="H5545" s="41"/>
      <c r="I5545" s="41"/>
      <c r="J5545" s="43"/>
      <c r="K5545" s="41"/>
      <c r="L5545" s="41"/>
      <c r="M5545" s="41"/>
      <c r="N5545" s="41"/>
      <c r="O5545" s="41"/>
      <c r="P5545" s="41"/>
      <c r="Q5545" s="41"/>
      <c r="R5545" s="41"/>
      <c r="S5545" s="41"/>
      <c r="T5545" s="41"/>
      <c r="U5545" s="41"/>
      <c r="V5545" s="41"/>
      <c r="W5545" s="41"/>
      <c r="X5545" s="41"/>
      <c r="Y5545" s="43" t="str">
        <f t="shared" si="172"/>
        <v/>
      </c>
      <c r="Z5545" s="43">
        <v>2060996</v>
      </c>
      <c r="AA5545" s="43" t="e">
        <f t="shared" si="173"/>
        <v>#N/A</v>
      </c>
    </row>
    <row r="5546" spans="1:27" x14ac:dyDescent="0.3">
      <c r="A5546" s="43">
        <v>508350</v>
      </c>
      <c r="B5546" s="43" t="s">
        <v>4939</v>
      </c>
      <c r="C5546" s="43" t="s">
        <v>276</v>
      </c>
      <c r="D5546" s="41"/>
      <c r="E5546" s="43" t="s">
        <v>6263</v>
      </c>
      <c r="F5546" s="43" t="s">
        <v>28</v>
      </c>
      <c r="G5546" s="43">
        <v>41006</v>
      </c>
      <c r="H5546" s="41"/>
      <c r="I5546" s="41"/>
      <c r="J5546" s="43"/>
      <c r="K5546" s="41"/>
      <c r="L5546" s="41"/>
      <c r="M5546" s="41"/>
      <c r="N5546" s="41"/>
      <c r="O5546" s="41"/>
      <c r="P5546" s="41"/>
      <c r="Q5546" s="41"/>
      <c r="R5546" s="41"/>
      <c r="S5546" s="41"/>
      <c r="T5546" s="41"/>
      <c r="U5546" s="41"/>
      <c r="V5546" s="41"/>
      <c r="W5546" s="41"/>
      <c r="X5546" s="41"/>
      <c r="Y5546" s="43" t="str">
        <f t="shared" si="172"/>
        <v/>
      </c>
      <c r="Z5546" s="43">
        <v>1382045</v>
      </c>
      <c r="AA5546" s="43" t="e">
        <f t="shared" si="173"/>
        <v>#N/A</v>
      </c>
    </row>
    <row r="5547" spans="1:27" x14ac:dyDescent="0.3">
      <c r="A5547" s="43">
        <v>2271795</v>
      </c>
      <c r="B5547" s="43" t="s">
        <v>6309</v>
      </c>
      <c r="C5547" s="43" t="s">
        <v>397</v>
      </c>
      <c r="D5547" s="41"/>
      <c r="E5547" s="43" t="s">
        <v>6263</v>
      </c>
      <c r="F5547" s="43" t="s">
        <v>30</v>
      </c>
      <c r="G5547" s="43">
        <v>28030</v>
      </c>
      <c r="H5547" s="41"/>
      <c r="I5547" s="41"/>
      <c r="J5547" s="43"/>
      <c r="K5547" s="41"/>
      <c r="L5547" s="41"/>
      <c r="M5547" s="41"/>
      <c r="N5547" s="41"/>
      <c r="O5547" s="41"/>
      <c r="P5547" s="41"/>
      <c r="Q5547" s="41"/>
      <c r="R5547" s="41"/>
      <c r="S5547" s="41"/>
      <c r="T5547" s="41"/>
      <c r="U5547" s="41"/>
      <c r="V5547" s="41"/>
      <c r="W5547" s="41"/>
      <c r="X5547" s="41"/>
      <c r="Y5547" s="43" t="str">
        <f t="shared" si="172"/>
        <v/>
      </c>
      <c r="Z5547" s="43">
        <v>138541</v>
      </c>
      <c r="AA5547" s="43" t="e">
        <f t="shared" si="173"/>
        <v>#N/A</v>
      </c>
    </row>
    <row r="5548" spans="1:27" x14ac:dyDescent="0.3">
      <c r="A5548" s="43">
        <v>2221734</v>
      </c>
      <c r="B5548" s="43" t="s">
        <v>4940</v>
      </c>
      <c r="C5548" s="43" t="s">
        <v>1428</v>
      </c>
      <c r="D5548" s="41"/>
      <c r="E5548" s="43" t="s">
        <v>6263</v>
      </c>
      <c r="F5548" s="43" t="s">
        <v>30</v>
      </c>
      <c r="G5548" s="43">
        <v>41003</v>
      </c>
      <c r="H5548" s="41"/>
      <c r="I5548" s="41"/>
      <c r="J5548" s="43"/>
      <c r="K5548" s="41"/>
      <c r="L5548" s="41"/>
      <c r="M5548" s="41"/>
      <c r="N5548" s="41"/>
      <c r="O5548" s="41"/>
      <c r="P5548" s="41"/>
      <c r="Q5548" s="41"/>
      <c r="R5548" s="41"/>
      <c r="S5548" s="41"/>
      <c r="T5548" s="41"/>
      <c r="U5548" s="41"/>
      <c r="V5548" s="41"/>
      <c r="W5548" s="41"/>
      <c r="X5548" s="41"/>
      <c r="Y5548" s="43" t="str">
        <f t="shared" si="172"/>
        <v/>
      </c>
      <c r="Z5548" s="43">
        <v>1651339</v>
      </c>
      <c r="AA5548" s="43" t="e">
        <f t="shared" si="173"/>
        <v>#N/A</v>
      </c>
    </row>
    <row r="5549" spans="1:27" x14ac:dyDescent="0.3">
      <c r="A5549" s="43">
        <v>2433352</v>
      </c>
      <c r="B5549" s="43" t="s">
        <v>4941</v>
      </c>
      <c r="C5549" s="43" t="s">
        <v>3483</v>
      </c>
      <c r="D5549" s="41"/>
      <c r="E5549" s="43" t="s">
        <v>35</v>
      </c>
      <c r="F5549" s="43" t="s">
        <v>28</v>
      </c>
      <c r="G5549" s="43">
        <v>45009</v>
      </c>
      <c r="H5549" s="41"/>
      <c r="I5549" s="41"/>
      <c r="J5549" s="43"/>
      <c r="K5549" s="41"/>
      <c r="L5549" s="41"/>
      <c r="M5549" s="41"/>
      <c r="N5549" s="41"/>
      <c r="O5549" s="41"/>
      <c r="P5549" s="41"/>
      <c r="Q5549" s="41"/>
      <c r="R5549" s="41"/>
      <c r="S5549" s="41"/>
      <c r="T5549" s="41"/>
      <c r="U5549" s="41"/>
      <c r="V5549" s="41"/>
      <c r="W5549" s="41"/>
      <c r="X5549" s="41"/>
      <c r="Y5549" s="43" t="str">
        <f t="shared" si="172"/>
        <v>COMP</v>
      </c>
      <c r="Z5549" s="43">
        <v>2203919</v>
      </c>
      <c r="AA5549" s="43">
        <f t="shared" si="173"/>
        <v>2433352</v>
      </c>
    </row>
    <row r="5550" spans="1:27" x14ac:dyDescent="0.3">
      <c r="A5550" s="43">
        <v>2174402</v>
      </c>
      <c r="B5550" s="43" t="s">
        <v>4942</v>
      </c>
      <c r="C5550" s="43" t="s">
        <v>981</v>
      </c>
      <c r="D5550" s="41"/>
      <c r="E5550" s="43" t="s">
        <v>6263</v>
      </c>
      <c r="F5550" s="43" t="s">
        <v>30</v>
      </c>
      <c r="G5550" s="43">
        <v>45045</v>
      </c>
      <c r="H5550" s="41"/>
      <c r="I5550" s="41"/>
      <c r="J5550" s="43"/>
      <c r="K5550" s="41"/>
      <c r="L5550" s="41"/>
      <c r="M5550" s="41"/>
      <c r="N5550" s="41"/>
      <c r="O5550" s="41"/>
      <c r="P5550" s="41"/>
      <c r="Q5550" s="41"/>
      <c r="R5550" s="41"/>
      <c r="S5550" s="41"/>
      <c r="T5550" s="41"/>
      <c r="U5550" s="41"/>
      <c r="V5550" s="41"/>
      <c r="W5550" s="41"/>
      <c r="X5550" s="41"/>
      <c r="Y5550" s="43" t="str">
        <f t="shared" si="172"/>
        <v>COMP</v>
      </c>
      <c r="Z5550" s="43">
        <v>885133</v>
      </c>
      <c r="AA5550" s="43">
        <f t="shared" si="173"/>
        <v>2174402</v>
      </c>
    </row>
    <row r="5551" spans="1:27" x14ac:dyDescent="0.3">
      <c r="A5551" s="43">
        <v>1970451</v>
      </c>
      <c r="B5551" s="43" t="s">
        <v>4943</v>
      </c>
      <c r="C5551" s="43" t="s">
        <v>413</v>
      </c>
      <c r="D5551" s="41"/>
      <c r="E5551" s="43" t="s">
        <v>6263</v>
      </c>
      <c r="F5551" s="43" t="s">
        <v>30</v>
      </c>
      <c r="G5551" s="43">
        <v>45016</v>
      </c>
      <c r="H5551" s="41"/>
      <c r="I5551" s="41"/>
      <c r="J5551" s="43"/>
      <c r="K5551" s="41"/>
      <c r="L5551" s="41"/>
      <c r="M5551" s="41"/>
      <c r="N5551" s="41"/>
      <c r="O5551" s="41"/>
      <c r="P5551" s="41"/>
      <c r="Q5551" s="41"/>
      <c r="R5551" s="41"/>
      <c r="S5551" s="41"/>
      <c r="T5551" s="41"/>
      <c r="U5551" s="41"/>
      <c r="V5551" s="41"/>
      <c r="W5551" s="41"/>
      <c r="X5551" s="41"/>
      <c r="Y5551" s="43" t="str">
        <f t="shared" si="172"/>
        <v>COMP</v>
      </c>
      <c r="Z5551" s="43">
        <v>1557684</v>
      </c>
      <c r="AA5551" s="43">
        <f t="shared" si="173"/>
        <v>1970451</v>
      </c>
    </row>
    <row r="5552" spans="1:27" x14ac:dyDescent="0.3">
      <c r="A5552" s="43">
        <v>1902085</v>
      </c>
      <c r="B5552" s="43" t="s">
        <v>472</v>
      </c>
      <c r="C5552" s="43" t="s">
        <v>355</v>
      </c>
      <c r="D5552" s="41"/>
      <c r="E5552" s="43" t="s">
        <v>35</v>
      </c>
      <c r="F5552" s="43" t="s">
        <v>30</v>
      </c>
      <c r="G5552" s="43">
        <v>37027</v>
      </c>
      <c r="H5552" s="41"/>
      <c r="I5552" s="41"/>
      <c r="J5552" s="43"/>
      <c r="K5552" s="41"/>
      <c r="L5552" s="41"/>
      <c r="M5552" s="41"/>
      <c r="N5552" s="41"/>
      <c r="O5552" s="41"/>
      <c r="P5552" s="41"/>
      <c r="Q5552" s="41"/>
      <c r="R5552" s="41"/>
      <c r="S5552" s="41"/>
      <c r="T5552" s="41"/>
      <c r="U5552" s="41"/>
      <c r="V5552" s="41"/>
      <c r="W5552" s="41"/>
      <c r="X5552" s="41"/>
      <c r="Y5552" s="43" t="str">
        <f t="shared" si="172"/>
        <v>COMP</v>
      </c>
      <c r="Z5552" s="43">
        <v>2099888</v>
      </c>
      <c r="AA5552" s="43">
        <f t="shared" si="173"/>
        <v>1902085</v>
      </c>
    </row>
    <row r="5553" spans="1:27" x14ac:dyDescent="0.3">
      <c r="A5553" s="43">
        <v>2422136</v>
      </c>
      <c r="B5553" s="43" t="s">
        <v>4944</v>
      </c>
      <c r="C5553" s="43" t="s">
        <v>1551</v>
      </c>
      <c r="D5553" s="41"/>
      <c r="E5553" s="43" t="s">
        <v>34</v>
      </c>
      <c r="F5553" s="43" t="s">
        <v>30</v>
      </c>
      <c r="G5553" s="43">
        <v>18016</v>
      </c>
      <c r="H5553" s="41"/>
      <c r="I5553" s="41"/>
      <c r="J5553" s="43"/>
      <c r="K5553" s="41"/>
      <c r="L5553" s="41"/>
      <c r="M5553" s="41"/>
      <c r="N5553" s="41"/>
      <c r="O5553" s="41"/>
      <c r="P5553" s="41"/>
      <c r="Q5553" s="41"/>
      <c r="R5553" s="41"/>
      <c r="S5553" s="41"/>
      <c r="T5553" s="41"/>
      <c r="U5553" s="41"/>
      <c r="V5553" s="41"/>
      <c r="W5553" s="41"/>
      <c r="X5553" s="41"/>
      <c r="Y5553" s="43" t="str">
        <f t="shared" si="172"/>
        <v>COMP</v>
      </c>
      <c r="Z5553" s="43">
        <v>2421661</v>
      </c>
      <c r="AA5553" s="43">
        <f t="shared" si="173"/>
        <v>2422136</v>
      </c>
    </row>
    <row r="5554" spans="1:27" x14ac:dyDescent="0.3">
      <c r="A5554" s="43">
        <v>120714</v>
      </c>
      <c r="B5554" s="43" t="s">
        <v>4944</v>
      </c>
      <c r="C5554" s="43" t="s">
        <v>221</v>
      </c>
      <c r="D5554" s="41"/>
      <c r="E5554" s="43" t="s">
        <v>6263</v>
      </c>
      <c r="F5554" s="43" t="s">
        <v>28</v>
      </c>
      <c r="G5554" s="43">
        <v>18005</v>
      </c>
      <c r="H5554" s="41"/>
      <c r="I5554" s="41"/>
      <c r="J5554" s="43"/>
      <c r="K5554" s="41"/>
      <c r="L5554" s="41"/>
      <c r="M5554" s="41"/>
      <c r="N5554" s="41"/>
      <c r="O5554" s="41"/>
      <c r="P5554" s="41"/>
      <c r="Q5554" s="41"/>
      <c r="R5554" s="41"/>
      <c r="S5554" s="41"/>
      <c r="T5554" s="41"/>
      <c r="U5554" s="41"/>
      <c r="V5554" s="41"/>
      <c r="W5554" s="41"/>
      <c r="X5554" s="41"/>
      <c r="Y5554" s="43" t="str">
        <f t="shared" si="172"/>
        <v>COMP</v>
      </c>
      <c r="Z5554" s="43">
        <v>1558201</v>
      </c>
      <c r="AA5554" s="43">
        <f t="shared" si="173"/>
        <v>120714</v>
      </c>
    </row>
    <row r="5555" spans="1:27" x14ac:dyDescent="0.3">
      <c r="A5555" s="43">
        <v>2010948</v>
      </c>
      <c r="B5555" s="43" t="s">
        <v>4944</v>
      </c>
      <c r="C5555" s="43" t="s">
        <v>343</v>
      </c>
      <c r="D5555" s="41"/>
      <c r="E5555" s="43" t="s">
        <v>6263</v>
      </c>
      <c r="F5555" s="43" t="s">
        <v>28</v>
      </c>
      <c r="G5555" s="43">
        <v>18016</v>
      </c>
      <c r="H5555" s="41"/>
      <c r="I5555" s="41"/>
      <c r="J5555" s="43"/>
      <c r="K5555" s="41"/>
      <c r="L5555" s="41"/>
      <c r="M5555" s="41"/>
      <c r="N5555" s="41"/>
      <c r="O5555" s="41"/>
      <c r="P5555" s="41"/>
      <c r="Q5555" s="41"/>
      <c r="R5555" s="41"/>
      <c r="S5555" s="41"/>
      <c r="T5555" s="41"/>
      <c r="U5555" s="41"/>
      <c r="V5555" s="41"/>
      <c r="W5555" s="41"/>
      <c r="X5555" s="41"/>
      <c r="Y5555" s="43" t="str">
        <f t="shared" si="172"/>
        <v>COMP</v>
      </c>
      <c r="Z5555" s="43">
        <v>606243</v>
      </c>
      <c r="AA5555" s="43">
        <f t="shared" si="173"/>
        <v>2010948</v>
      </c>
    </row>
    <row r="5556" spans="1:27" x14ac:dyDescent="0.3">
      <c r="A5556" s="43">
        <v>1651499</v>
      </c>
      <c r="B5556" s="43" t="s">
        <v>4945</v>
      </c>
      <c r="C5556" s="43" t="s">
        <v>2630</v>
      </c>
      <c r="D5556" s="41"/>
      <c r="E5556" s="43" t="s">
        <v>35</v>
      </c>
      <c r="F5556" s="43" t="s">
        <v>30</v>
      </c>
      <c r="G5556" s="43">
        <v>37023</v>
      </c>
      <c r="H5556" s="41"/>
      <c r="I5556" s="41"/>
      <c r="J5556" s="43"/>
      <c r="K5556" s="41"/>
      <c r="L5556" s="41"/>
      <c r="M5556" s="41"/>
      <c r="N5556" s="41"/>
      <c r="O5556" s="41"/>
      <c r="P5556" s="41"/>
      <c r="Q5556" s="41"/>
      <c r="R5556" s="41"/>
      <c r="S5556" s="41"/>
      <c r="T5556" s="41"/>
      <c r="U5556" s="41"/>
      <c r="V5556" s="41"/>
      <c r="W5556" s="41"/>
      <c r="X5556" s="41"/>
      <c r="Y5556" s="43" t="str">
        <f t="shared" si="172"/>
        <v>COMP</v>
      </c>
      <c r="Z5556" s="43">
        <v>1837093</v>
      </c>
      <c r="AA5556" s="43">
        <f t="shared" si="173"/>
        <v>1651499</v>
      </c>
    </row>
    <row r="5557" spans="1:27" x14ac:dyDescent="0.3">
      <c r="A5557" s="43">
        <v>1191426</v>
      </c>
      <c r="B5557" s="43" t="s">
        <v>4946</v>
      </c>
      <c r="C5557" s="43" t="s">
        <v>1059</v>
      </c>
      <c r="D5557" s="41"/>
      <c r="E5557" s="43" t="s">
        <v>6263</v>
      </c>
      <c r="F5557" s="43" t="s">
        <v>30</v>
      </c>
      <c r="G5557" s="43">
        <v>45045</v>
      </c>
      <c r="H5557" s="41"/>
      <c r="I5557" s="41"/>
      <c r="J5557" s="43"/>
      <c r="K5557" s="41"/>
      <c r="L5557" s="41"/>
      <c r="M5557" s="41"/>
      <c r="N5557" s="41"/>
      <c r="O5557" s="41"/>
      <c r="P5557" s="41"/>
      <c r="Q5557" s="41"/>
      <c r="R5557" s="41"/>
      <c r="S5557" s="41"/>
      <c r="T5557" s="41"/>
      <c r="U5557" s="41"/>
      <c r="V5557" s="41"/>
      <c r="W5557" s="41"/>
      <c r="X5557" s="41"/>
      <c r="Y5557" s="43" t="str">
        <f t="shared" si="172"/>
        <v>COMP</v>
      </c>
      <c r="Z5557" s="43">
        <v>711612</v>
      </c>
      <c r="AA5557" s="43">
        <f t="shared" si="173"/>
        <v>1191426</v>
      </c>
    </row>
    <row r="5558" spans="1:27" x14ac:dyDescent="0.3">
      <c r="A5558" s="43">
        <v>1225156</v>
      </c>
      <c r="B5558" s="43" t="s">
        <v>4946</v>
      </c>
      <c r="C5558" s="43" t="s">
        <v>343</v>
      </c>
      <c r="D5558" s="41"/>
      <c r="E5558" s="43" t="s">
        <v>29</v>
      </c>
      <c r="F5558" s="43" t="s">
        <v>28</v>
      </c>
      <c r="G5558" s="43">
        <v>37011</v>
      </c>
      <c r="H5558" s="41"/>
      <c r="I5558" s="41"/>
      <c r="J5558" s="43"/>
      <c r="K5558" s="41"/>
      <c r="L5558" s="41"/>
      <c r="M5558" s="41"/>
      <c r="N5558" s="41"/>
      <c r="O5558" s="41"/>
      <c r="P5558" s="41"/>
      <c r="Q5558" s="41"/>
      <c r="R5558" s="41"/>
      <c r="S5558" s="41"/>
      <c r="T5558" s="41"/>
      <c r="U5558" s="41"/>
      <c r="V5558" s="41"/>
      <c r="W5558" s="41"/>
      <c r="X5558" s="41"/>
      <c r="Y5558" s="43" t="str">
        <f t="shared" si="172"/>
        <v>COMP</v>
      </c>
      <c r="Z5558" s="43">
        <v>1782891</v>
      </c>
      <c r="AA5558" s="43">
        <f t="shared" si="173"/>
        <v>1225156</v>
      </c>
    </row>
    <row r="5559" spans="1:27" x14ac:dyDescent="0.3">
      <c r="A5559" s="43">
        <v>231841</v>
      </c>
      <c r="B5559" s="43" t="s">
        <v>4947</v>
      </c>
      <c r="C5559" s="43" t="s">
        <v>819</v>
      </c>
      <c r="D5559" s="41"/>
      <c r="E5559" s="43" t="s">
        <v>6263</v>
      </c>
      <c r="F5559" s="43" t="s">
        <v>28</v>
      </c>
      <c r="G5559" s="43">
        <v>36003</v>
      </c>
      <c r="H5559" s="41"/>
      <c r="I5559" s="41"/>
      <c r="J5559" s="43"/>
      <c r="K5559" s="41"/>
      <c r="L5559" s="41"/>
      <c r="M5559" s="41"/>
      <c r="N5559" s="41"/>
      <c r="O5559" s="41"/>
      <c r="P5559" s="41"/>
      <c r="Q5559" s="41"/>
      <c r="R5559" s="41"/>
      <c r="S5559" s="41"/>
      <c r="T5559" s="41"/>
      <c r="U5559" s="41"/>
      <c r="V5559" s="41"/>
      <c r="W5559" s="41"/>
      <c r="X5559" s="41"/>
      <c r="Y5559" s="43" t="str">
        <f t="shared" si="172"/>
        <v>COMP</v>
      </c>
      <c r="Z5559" s="43">
        <v>1462075</v>
      </c>
      <c r="AA5559" s="43">
        <f t="shared" si="173"/>
        <v>231841</v>
      </c>
    </row>
    <row r="5560" spans="1:27" x14ac:dyDescent="0.3">
      <c r="A5560" s="43">
        <v>1317583</v>
      </c>
      <c r="B5560" s="43" t="s">
        <v>1971</v>
      </c>
      <c r="C5560" s="43" t="s">
        <v>805</v>
      </c>
      <c r="D5560" s="41"/>
      <c r="E5560" s="43" t="s">
        <v>6263</v>
      </c>
      <c r="F5560" s="43" t="s">
        <v>30</v>
      </c>
      <c r="G5560" s="43">
        <v>41012</v>
      </c>
      <c r="H5560" s="41"/>
      <c r="I5560" s="41"/>
      <c r="J5560" s="43"/>
      <c r="K5560" s="41"/>
      <c r="L5560" s="41"/>
      <c r="M5560" s="41"/>
      <c r="N5560" s="41"/>
      <c r="O5560" s="41"/>
      <c r="P5560" s="41"/>
      <c r="Q5560" s="41"/>
      <c r="R5560" s="41"/>
      <c r="S5560" s="41"/>
      <c r="T5560" s="41"/>
      <c r="U5560" s="41"/>
      <c r="V5560" s="41"/>
      <c r="W5560" s="41"/>
      <c r="X5560" s="41"/>
      <c r="Y5560" s="43" t="str">
        <f t="shared" si="172"/>
        <v/>
      </c>
      <c r="Z5560" s="43">
        <v>2104383</v>
      </c>
      <c r="AA5560" s="43" t="e">
        <f t="shared" si="173"/>
        <v>#N/A</v>
      </c>
    </row>
    <row r="5561" spans="1:27" x14ac:dyDescent="0.3">
      <c r="A5561" s="43">
        <v>1872668</v>
      </c>
      <c r="B5561" s="43" t="s">
        <v>1971</v>
      </c>
      <c r="C5561" s="43" t="s">
        <v>467</v>
      </c>
      <c r="D5561" s="41"/>
      <c r="E5561" s="43" t="s">
        <v>34</v>
      </c>
      <c r="F5561" s="43" t="s">
        <v>30</v>
      </c>
      <c r="G5561" s="43">
        <v>36003</v>
      </c>
      <c r="H5561" s="41"/>
      <c r="I5561" s="41"/>
      <c r="J5561" s="43"/>
      <c r="K5561" s="41"/>
      <c r="L5561" s="41"/>
      <c r="M5561" s="41"/>
      <c r="N5561" s="41"/>
      <c r="O5561" s="41"/>
      <c r="P5561" s="41"/>
      <c r="Q5561" s="41"/>
      <c r="R5561" s="41"/>
      <c r="S5561" s="41"/>
      <c r="T5561" s="41"/>
      <c r="U5561" s="41"/>
      <c r="V5561" s="41"/>
      <c r="W5561" s="41"/>
      <c r="X5561" s="41"/>
      <c r="Y5561" s="43" t="str">
        <f t="shared" si="172"/>
        <v>COMP</v>
      </c>
      <c r="Z5561" s="43">
        <v>2173206</v>
      </c>
      <c r="AA5561" s="43">
        <f t="shared" si="173"/>
        <v>1872668</v>
      </c>
    </row>
    <row r="5562" spans="1:27" x14ac:dyDescent="0.3">
      <c r="A5562" s="43">
        <v>2430377</v>
      </c>
      <c r="B5562" s="43" t="s">
        <v>4948</v>
      </c>
      <c r="C5562" s="43" t="s">
        <v>4949</v>
      </c>
      <c r="D5562" s="41"/>
      <c r="E5562" s="43" t="s">
        <v>6263</v>
      </c>
      <c r="F5562" s="43" t="s">
        <v>30</v>
      </c>
      <c r="G5562" s="43">
        <v>37045</v>
      </c>
      <c r="H5562" s="41"/>
      <c r="I5562" s="41"/>
      <c r="J5562" s="43"/>
      <c r="K5562" s="41"/>
      <c r="L5562" s="41"/>
      <c r="M5562" s="41"/>
      <c r="N5562" s="41"/>
      <c r="O5562" s="41"/>
      <c r="P5562" s="41"/>
      <c r="Q5562" s="41"/>
      <c r="R5562" s="41"/>
      <c r="S5562" s="41"/>
      <c r="T5562" s="41"/>
      <c r="U5562" s="41"/>
      <c r="V5562" s="41"/>
      <c r="W5562" s="41"/>
      <c r="X5562" s="41"/>
      <c r="Y5562" s="43" t="str">
        <f t="shared" si="172"/>
        <v/>
      </c>
      <c r="Z5562" s="43">
        <v>2090658</v>
      </c>
      <c r="AA5562" s="43" t="e">
        <f t="shared" si="173"/>
        <v>#N/A</v>
      </c>
    </row>
    <row r="5563" spans="1:27" x14ac:dyDescent="0.3">
      <c r="A5563" s="43">
        <v>1252138</v>
      </c>
      <c r="B5563" s="43" t="s">
        <v>4950</v>
      </c>
      <c r="C5563" s="43" t="s">
        <v>375</v>
      </c>
      <c r="D5563" s="41"/>
      <c r="E5563" s="43" t="s">
        <v>6263</v>
      </c>
      <c r="F5563" s="43" t="s">
        <v>28</v>
      </c>
      <c r="G5563" s="43">
        <v>36024</v>
      </c>
      <c r="H5563" s="41"/>
      <c r="I5563" s="41"/>
      <c r="J5563" s="43"/>
      <c r="K5563" s="41"/>
      <c r="L5563" s="41"/>
      <c r="M5563" s="41"/>
      <c r="N5563" s="41"/>
      <c r="O5563" s="41"/>
      <c r="P5563" s="41"/>
      <c r="Q5563" s="41"/>
      <c r="R5563" s="41"/>
      <c r="S5563" s="41"/>
      <c r="T5563" s="41"/>
      <c r="U5563" s="41"/>
      <c r="V5563" s="41"/>
      <c r="W5563" s="41"/>
      <c r="X5563" s="41"/>
      <c r="Y5563" s="43" t="str">
        <f t="shared" si="172"/>
        <v/>
      </c>
      <c r="Z5563" s="43">
        <v>1265306</v>
      </c>
      <c r="AA5563" s="43" t="e">
        <f t="shared" si="173"/>
        <v>#N/A</v>
      </c>
    </row>
    <row r="5564" spans="1:27" x14ac:dyDescent="0.3">
      <c r="A5564" s="43">
        <v>2193730</v>
      </c>
      <c r="B5564" s="43" t="s">
        <v>4951</v>
      </c>
      <c r="C5564" s="43" t="s">
        <v>2733</v>
      </c>
      <c r="D5564" s="41"/>
      <c r="E5564" s="43" t="s">
        <v>6263</v>
      </c>
      <c r="F5564" s="43" t="s">
        <v>28</v>
      </c>
      <c r="G5564" s="43">
        <v>45016</v>
      </c>
      <c r="H5564" s="41"/>
      <c r="I5564" s="41"/>
      <c r="J5564" s="43"/>
      <c r="K5564" s="41"/>
      <c r="L5564" s="41"/>
      <c r="M5564" s="41"/>
      <c r="N5564" s="41"/>
      <c r="O5564" s="41"/>
      <c r="P5564" s="41"/>
      <c r="Q5564" s="41"/>
      <c r="R5564" s="41"/>
      <c r="S5564" s="41"/>
      <c r="T5564" s="41"/>
      <c r="U5564" s="41"/>
      <c r="V5564" s="41"/>
      <c r="W5564" s="41"/>
      <c r="X5564" s="41"/>
      <c r="Y5564" s="43" t="str">
        <f t="shared" si="172"/>
        <v>COMP</v>
      </c>
      <c r="Z5564" s="43">
        <v>1872737</v>
      </c>
      <c r="AA5564" s="43">
        <f t="shared" si="173"/>
        <v>2193730</v>
      </c>
    </row>
    <row r="5565" spans="1:27" x14ac:dyDescent="0.3">
      <c r="A5565" s="43">
        <v>2163138</v>
      </c>
      <c r="B5565" s="43" t="s">
        <v>4952</v>
      </c>
      <c r="C5565" s="43" t="s">
        <v>942</v>
      </c>
      <c r="D5565" s="41"/>
      <c r="E5565" s="43" t="s">
        <v>6263</v>
      </c>
      <c r="F5565" s="43" t="s">
        <v>28</v>
      </c>
      <c r="G5565" s="43">
        <v>45046</v>
      </c>
      <c r="H5565" s="41"/>
      <c r="I5565" s="41"/>
      <c r="J5565" s="43"/>
      <c r="K5565" s="41"/>
      <c r="L5565" s="41"/>
      <c r="M5565" s="41"/>
      <c r="N5565" s="41"/>
      <c r="O5565" s="41"/>
      <c r="P5565" s="41"/>
      <c r="Q5565" s="41"/>
      <c r="R5565" s="41"/>
      <c r="S5565" s="41"/>
      <c r="T5565" s="41"/>
      <c r="U5565" s="41"/>
      <c r="V5565" s="41"/>
      <c r="W5565" s="41"/>
      <c r="X5565" s="41"/>
      <c r="Y5565" s="43" t="str">
        <f t="shared" si="172"/>
        <v/>
      </c>
      <c r="Z5565" s="43">
        <v>2329270</v>
      </c>
      <c r="AA5565" s="43" t="e">
        <f t="shared" si="173"/>
        <v>#N/A</v>
      </c>
    </row>
    <row r="5566" spans="1:27" x14ac:dyDescent="0.3">
      <c r="A5566" s="43">
        <v>2163139</v>
      </c>
      <c r="B5566" s="43" t="s">
        <v>4952</v>
      </c>
      <c r="C5566" s="43" t="s">
        <v>1300</v>
      </c>
      <c r="D5566" s="41"/>
      <c r="E5566" s="43" t="s">
        <v>6263</v>
      </c>
      <c r="F5566" s="43" t="s">
        <v>30</v>
      </c>
      <c r="G5566" s="43">
        <v>45046</v>
      </c>
      <c r="H5566" s="41"/>
      <c r="I5566" s="41"/>
      <c r="J5566" s="43"/>
      <c r="K5566" s="41"/>
      <c r="L5566" s="41"/>
      <c r="M5566" s="41"/>
      <c r="N5566" s="41"/>
      <c r="O5566" s="41"/>
      <c r="P5566" s="41"/>
      <c r="Q5566" s="41"/>
      <c r="R5566" s="41"/>
      <c r="S5566" s="41"/>
      <c r="T5566" s="41"/>
      <c r="U5566" s="41"/>
      <c r="V5566" s="41"/>
      <c r="W5566" s="41"/>
      <c r="X5566" s="41"/>
      <c r="Y5566" s="43" t="str">
        <f t="shared" si="172"/>
        <v/>
      </c>
      <c r="Z5566" s="43">
        <v>1304301</v>
      </c>
      <c r="AA5566" s="43" t="e">
        <f t="shared" si="173"/>
        <v>#N/A</v>
      </c>
    </row>
    <row r="5567" spans="1:27" x14ac:dyDescent="0.3">
      <c r="A5567" s="43">
        <v>2285655</v>
      </c>
      <c r="B5567" s="43" t="s">
        <v>4953</v>
      </c>
      <c r="C5567" s="43" t="s">
        <v>617</v>
      </c>
      <c r="D5567" s="41"/>
      <c r="E5567" s="43" t="s">
        <v>6263</v>
      </c>
      <c r="F5567" s="43" t="s">
        <v>30</v>
      </c>
      <c r="G5567" s="43">
        <v>18032</v>
      </c>
      <c r="H5567" s="41"/>
      <c r="I5567" s="41"/>
      <c r="J5567" s="43"/>
      <c r="K5567" s="41"/>
      <c r="L5567" s="41"/>
      <c r="M5567" s="41"/>
      <c r="N5567" s="41"/>
      <c r="O5567" s="41"/>
      <c r="P5567" s="41"/>
      <c r="Q5567" s="41"/>
      <c r="R5567" s="41"/>
      <c r="S5567" s="41"/>
      <c r="T5567" s="41"/>
      <c r="U5567" s="41"/>
      <c r="V5567" s="41"/>
      <c r="W5567" s="41"/>
      <c r="X5567" s="41"/>
      <c r="Y5567" s="43" t="str">
        <f t="shared" si="172"/>
        <v>COMP</v>
      </c>
      <c r="Z5567" s="43">
        <v>1758918</v>
      </c>
      <c r="AA5567" s="43">
        <f t="shared" si="173"/>
        <v>2285655</v>
      </c>
    </row>
    <row r="5568" spans="1:27" x14ac:dyDescent="0.3">
      <c r="A5568" s="43">
        <v>2435983</v>
      </c>
      <c r="B5568" s="43" t="s">
        <v>4954</v>
      </c>
      <c r="C5568" s="43" t="s">
        <v>681</v>
      </c>
      <c r="D5568" s="41"/>
      <c r="E5568" s="43" t="s">
        <v>29</v>
      </c>
      <c r="F5568" s="43" t="s">
        <v>30</v>
      </c>
      <c r="G5568" s="43">
        <v>28017</v>
      </c>
      <c r="H5568" s="41"/>
      <c r="I5568" s="41"/>
      <c r="J5568" s="43"/>
      <c r="K5568" s="41"/>
      <c r="L5568" s="41"/>
      <c r="M5568" s="41"/>
      <c r="N5568" s="41"/>
      <c r="O5568" s="41"/>
      <c r="P5568" s="41"/>
      <c r="Q5568" s="41"/>
      <c r="R5568" s="41"/>
      <c r="S5568" s="41"/>
      <c r="T5568" s="41"/>
      <c r="U5568" s="41"/>
      <c r="V5568" s="41"/>
      <c r="W5568" s="41"/>
      <c r="X5568" s="41"/>
      <c r="Y5568" s="43" t="str">
        <f t="shared" si="172"/>
        <v/>
      </c>
      <c r="Z5568" s="43">
        <v>1057237</v>
      </c>
      <c r="AA5568" s="43" t="e">
        <f t="shared" si="173"/>
        <v>#N/A</v>
      </c>
    </row>
    <row r="5569" spans="1:27" x14ac:dyDescent="0.3">
      <c r="A5569" s="43">
        <v>2330079</v>
      </c>
      <c r="B5569" s="43" t="s">
        <v>4955</v>
      </c>
      <c r="C5569" s="43" t="s">
        <v>4956</v>
      </c>
      <c r="D5569" s="41"/>
      <c r="E5569" s="43" t="s">
        <v>6263</v>
      </c>
      <c r="F5569" s="43" t="s">
        <v>30</v>
      </c>
      <c r="G5569" s="43">
        <v>41016</v>
      </c>
      <c r="H5569" s="41"/>
      <c r="I5569" s="41"/>
      <c r="J5569" s="43"/>
      <c r="K5569" s="41"/>
      <c r="L5569" s="41"/>
      <c r="M5569" s="41"/>
      <c r="N5569" s="41"/>
      <c r="O5569" s="41"/>
      <c r="P5569" s="41"/>
      <c r="Q5569" s="41"/>
      <c r="R5569" s="41"/>
      <c r="S5569" s="41"/>
      <c r="T5569" s="41"/>
      <c r="U5569" s="41"/>
      <c r="V5569" s="41"/>
      <c r="W5569" s="41"/>
      <c r="X5569" s="41"/>
      <c r="Y5569" s="43" t="str">
        <f t="shared" si="172"/>
        <v/>
      </c>
      <c r="Z5569" s="43">
        <v>1653472</v>
      </c>
      <c r="AA5569" s="43" t="e">
        <f t="shared" si="173"/>
        <v>#N/A</v>
      </c>
    </row>
    <row r="5570" spans="1:27" x14ac:dyDescent="0.3">
      <c r="A5570" s="43">
        <v>1946510</v>
      </c>
      <c r="B5570" s="43" t="s">
        <v>4955</v>
      </c>
      <c r="C5570" s="43" t="s">
        <v>1459</v>
      </c>
      <c r="D5570" s="41"/>
      <c r="E5570" s="43" t="s">
        <v>29</v>
      </c>
      <c r="F5570" s="43" t="s">
        <v>30</v>
      </c>
      <c r="G5570" s="43">
        <v>28009</v>
      </c>
      <c r="H5570" s="41"/>
      <c r="I5570" s="41"/>
      <c r="J5570" s="43"/>
      <c r="K5570" s="41"/>
      <c r="L5570" s="41"/>
      <c r="M5570" s="41"/>
      <c r="N5570" s="41"/>
      <c r="O5570" s="41"/>
      <c r="P5570" s="41"/>
      <c r="Q5570" s="41"/>
      <c r="R5570" s="41"/>
      <c r="S5570" s="41"/>
      <c r="T5570" s="41"/>
      <c r="U5570" s="41"/>
      <c r="V5570" s="41"/>
      <c r="W5570" s="41"/>
      <c r="X5570" s="41"/>
      <c r="Y5570" s="43" t="str">
        <f t="shared" ref="Y5570:Y5633" si="174">IF(ISERROR(AA5570)=FALSE,"COMP","")</f>
        <v>COMP</v>
      </c>
      <c r="Z5570" s="43">
        <v>1177969</v>
      </c>
      <c r="AA5570" s="43">
        <f t="shared" ref="AA5570:AA5633" si="175">VLOOKUP(A5570,Z:Z,1,FALSE)</f>
        <v>1946510</v>
      </c>
    </row>
    <row r="5571" spans="1:27" x14ac:dyDescent="0.3">
      <c r="A5571" s="43">
        <v>1961277</v>
      </c>
      <c r="B5571" s="43" t="s">
        <v>4957</v>
      </c>
      <c r="C5571" s="43" t="s">
        <v>942</v>
      </c>
      <c r="D5571" s="41"/>
      <c r="E5571" s="43" t="s">
        <v>6263</v>
      </c>
      <c r="F5571" s="43" t="s">
        <v>28</v>
      </c>
      <c r="G5571" s="43">
        <v>45032</v>
      </c>
      <c r="H5571" s="41"/>
      <c r="I5571" s="41"/>
      <c r="J5571" s="43"/>
      <c r="K5571" s="41"/>
      <c r="L5571" s="41"/>
      <c r="M5571" s="41"/>
      <c r="N5571" s="41"/>
      <c r="O5571" s="41"/>
      <c r="P5571" s="41"/>
      <c r="Q5571" s="41"/>
      <c r="R5571" s="41"/>
      <c r="S5571" s="41"/>
      <c r="T5571" s="41"/>
      <c r="U5571" s="41"/>
      <c r="V5571" s="41"/>
      <c r="W5571" s="41"/>
      <c r="X5571" s="41"/>
      <c r="Y5571" s="43" t="str">
        <f t="shared" si="174"/>
        <v/>
      </c>
      <c r="Z5571" s="43">
        <v>152364</v>
      </c>
      <c r="AA5571" s="43" t="e">
        <f t="shared" si="175"/>
        <v>#N/A</v>
      </c>
    </row>
    <row r="5572" spans="1:27" x14ac:dyDescent="0.3">
      <c r="A5572" s="43">
        <v>2080076</v>
      </c>
      <c r="B5572" s="43" t="s">
        <v>4958</v>
      </c>
      <c r="C5572" s="43" t="s">
        <v>397</v>
      </c>
      <c r="D5572" s="41"/>
      <c r="E5572" s="43" t="s">
        <v>6263</v>
      </c>
      <c r="F5572" s="43" t="s">
        <v>28</v>
      </c>
      <c r="G5572" s="43">
        <v>37021</v>
      </c>
      <c r="H5572" s="41"/>
      <c r="I5572" s="41"/>
      <c r="J5572" s="43"/>
      <c r="K5572" s="41"/>
      <c r="L5572" s="41"/>
      <c r="M5572" s="41"/>
      <c r="N5572" s="41"/>
      <c r="O5572" s="41"/>
      <c r="P5572" s="41"/>
      <c r="Q5572" s="41"/>
      <c r="R5572" s="41"/>
      <c r="S5572" s="41"/>
      <c r="T5572" s="41"/>
      <c r="U5572" s="41"/>
      <c r="V5572" s="41"/>
      <c r="W5572" s="41"/>
      <c r="X5572" s="41"/>
      <c r="Y5572" s="43" t="str">
        <f t="shared" si="174"/>
        <v>COMP</v>
      </c>
      <c r="Z5572" s="43">
        <v>1644983</v>
      </c>
      <c r="AA5572" s="43">
        <f t="shared" si="175"/>
        <v>2080076</v>
      </c>
    </row>
    <row r="5573" spans="1:27" x14ac:dyDescent="0.3">
      <c r="A5573" s="43">
        <v>1781821</v>
      </c>
      <c r="B5573" s="43" t="s">
        <v>4959</v>
      </c>
      <c r="C5573" s="43" t="s">
        <v>244</v>
      </c>
      <c r="D5573" s="41"/>
      <c r="E5573" s="43" t="s">
        <v>6263</v>
      </c>
      <c r="F5573" s="43" t="s">
        <v>28</v>
      </c>
      <c r="G5573" s="43">
        <v>45009</v>
      </c>
      <c r="H5573" s="41"/>
      <c r="I5573" s="41"/>
      <c r="J5573" s="43"/>
      <c r="K5573" s="41"/>
      <c r="L5573" s="41"/>
      <c r="M5573" s="41"/>
      <c r="N5573" s="41"/>
      <c r="O5573" s="41"/>
      <c r="P5573" s="41"/>
      <c r="Q5573" s="41"/>
      <c r="R5573" s="41"/>
      <c r="S5573" s="41"/>
      <c r="T5573" s="41"/>
      <c r="U5573" s="41"/>
      <c r="V5573" s="41"/>
      <c r="W5573" s="41"/>
      <c r="X5573" s="41"/>
      <c r="Y5573" s="43" t="str">
        <f t="shared" si="174"/>
        <v/>
      </c>
      <c r="Z5573" s="43">
        <v>1651434</v>
      </c>
      <c r="AA5573" s="43" t="e">
        <f t="shared" si="175"/>
        <v>#N/A</v>
      </c>
    </row>
    <row r="5574" spans="1:27" x14ac:dyDescent="0.3">
      <c r="A5574" s="43">
        <v>1443773</v>
      </c>
      <c r="B5574" s="43" t="s">
        <v>4959</v>
      </c>
      <c r="C5574" s="43" t="s">
        <v>1429</v>
      </c>
      <c r="D5574" s="41"/>
      <c r="E5574" s="43" t="s">
        <v>29</v>
      </c>
      <c r="F5574" s="43" t="s">
        <v>28</v>
      </c>
      <c r="G5574" s="43">
        <v>37023</v>
      </c>
      <c r="H5574" s="41"/>
      <c r="I5574" s="41"/>
      <c r="J5574" s="43"/>
      <c r="K5574" s="41"/>
      <c r="L5574" s="41"/>
      <c r="M5574" s="41"/>
      <c r="N5574" s="41"/>
      <c r="O5574" s="41"/>
      <c r="P5574" s="41"/>
      <c r="Q5574" s="41"/>
      <c r="R5574" s="41"/>
      <c r="S5574" s="41"/>
      <c r="T5574" s="41"/>
      <c r="U5574" s="41"/>
      <c r="V5574" s="41"/>
      <c r="W5574" s="41"/>
      <c r="X5574" s="41"/>
      <c r="Y5574" s="43" t="str">
        <f t="shared" si="174"/>
        <v>COMP</v>
      </c>
      <c r="Z5574" s="43">
        <v>1701697</v>
      </c>
      <c r="AA5574" s="43">
        <f t="shared" si="175"/>
        <v>1443773</v>
      </c>
    </row>
    <row r="5575" spans="1:27" x14ac:dyDescent="0.3">
      <c r="A5575" s="43">
        <v>2394779</v>
      </c>
      <c r="B5575" s="43" t="s">
        <v>4960</v>
      </c>
      <c r="C5575" s="43" t="s">
        <v>4961</v>
      </c>
      <c r="D5575" s="41"/>
      <c r="E5575" s="43" t="s">
        <v>29</v>
      </c>
      <c r="F5575" s="43" t="s">
        <v>30</v>
      </c>
      <c r="G5575" s="43">
        <v>18035</v>
      </c>
      <c r="H5575" s="41"/>
      <c r="I5575" s="41"/>
      <c r="J5575" s="43"/>
      <c r="K5575" s="41"/>
      <c r="L5575" s="41"/>
      <c r="M5575" s="41"/>
      <c r="N5575" s="41"/>
      <c r="O5575" s="41"/>
      <c r="P5575" s="41"/>
      <c r="Q5575" s="41"/>
      <c r="R5575" s="41"/>
      <c r="S5575" s="41"/>
      <c r="T5575" s="41"/>
      <c r="U5575" s="41"/>
      <c r="V5575" s="41"/>
      <c r="W5575" s="41"/>
      <c r="X5575" s="41"/>
      <c r="Y5575" s="43" t="str">
        <f t="shared" si="174"/>
        <v>COMP</v>
      </c>
      <c r="Z5575" s="43">
        <v>1465355</v>
      </c>
      <c r="AA5575" s="43">
        <f t="shared" si="175"/>
        <v>2394779</v>
      </c>
    </row>
    <row r="5576" spans="1:27" x14ac:dyDescent="0.3">
      <c r="A5576" s="43">
        <v>2431327</v>
      </c>
      <c r="B5576" s="43" t="s">
        <v>4962</v>
      </c>
      <c r="C5576" s="43" t="s">
        <v>620</v>
      </c>
      <c r="D5576" s="41"/>
      <c r="E5576" s="43" t="s">
        <v>6263</v>
      </c>
      <c r="F5576" s="43" t="s">
        <v>30</v>
      </c>
      <c r="G5576" s="43">
        <v>37048</v>
      </c>
      <c r="H5576" s="41"/>
      <c r="I5576" s="41"/>
      <c r="J5576" s="43"/>
      <c r="K5576" s="41"/>
      <c r="L5576" s="41"/>
      <c r="M5576" s="41"/>
      <c r="N5576" s="41"/>
      <c r="O5576" s="41"/>
      <c r="P5576" s="41"/>
      <c r="Q5576" s="41"/>
      <c r="R5576" s="41"/>
      <c r="S5576" s="41"/>
      <c r="T5576" s="41"/>
      <c r="U5576" s="41"/>
      <c r="V5576" s="41"/>
      <c r="W5576" s="41"/>
      <c r="X5576" s="41"/>
      <c r="Y5576" s="43" t="str">
        <f t="shared" si="174"/>
        <v/>
      </c>
      <c r="Z5576" s="43">
        <v>1848370</v>
      </c>
      <c r="AA5576" s="43" t="e">
        <f t="shared" si="175"/>
        <v>#N/A</v>
      </c>
    </row>
    <row r="5577" spans="1:27" x14ac:dyDescent="0.3">
      <c r="A5577" s="43">
        <v>1203948</v>
      </c>
      <c r="B5577" s="43" t="s">
        <v>4963</v>
      </c>
      <c r="C5577" s="43" t="s">
        <v>1946</v>
      </c>
      <c r="D5577" s="41"/>
      <c r="E5577" s="43" t="s">
        <v>6263</v>
      </c>
      <c r="F5577" s="43" t="s">
        <v>30</v>
      </c>
      <c r="G5577" s="43">
        <v>45038</v>
      </c>
      <c r="H5577" s="41"/>
      <c r="I5577" s="41"/>
      <c r="J5577" s="43"/>
      <c r="K5577" s="41"/>
      <c r="L5577" s="41"/>
      <c r="M5577" s="41"/>
      <c r="N5577" s="41"/>
      <c r="O5577" s="41"/>
      <c r="P5577" s="41"/>
      <c r="Q5577" s="41"/>
      <c r="R5577" s="41"/>
      <c r="S5577" s="41"/>
      <c r="T5577" s="41"/>
      <c r="U5577" s="41"/>
      <c r="V5577" s="41"/>
      <c r="W5577" s="41"/>
      <c r="X5577" s="41"/>
      <c r="Y5577" s="43" t="str">
        <f t="shared" si="174"/>
        <v>COMP</v>
      </c>
      <c r="Z5577" s="43">
        <v>1608867</v>
      </c>
      <c r="AA5577" s="43">
        <f t="shared" si="175"/>
        <v>1203948</v>
      </c>
    </row>
    <row r="5578" spans="1:27" x14ac:dyDescent="0.3">
      <c r="A5578" s="43">
        <v>1224584</v>
      </c>
      <c r="B5578" s="43" t="s">
        <v>4964</v>
      </c>
      <c r="C5578" s="43" t="s">
        <v>687</v>
      </c>
      <c r="D5578" s="41"/>
      <c r="E5578" s="43" t="s">
        <v>6263</v>
      </c>
      <c r="F5578" s="43" t="s">
        <v>28</v>
      </c>
      <c r="G5578" s="43">
        <v>41002</v>
      </c>
      <c r="H5578" s="41"/>
      <c r="I5578" s="41"/>
      <c r="J5578" s="43"/>
      <c r="K5578" s="41"/>
      <c r="L5578" s="41"/>
      <c r="M5578" s="41"/>
      <c r="N5578" s="41"/>
      <c r="O5578" s="41"/>
      <c r="P5578" s="41"/>
      <c r="Q5578" s="41"/>
      <c r="R5578" s="41"/>
      <c r="S5578" s="41"/>
      <c r="T5578" s="41"/>
      <c r="U5578" s="41"/>
      <c r="V5578" s="41"/>
      <c r="W5578" s="41"/>
      <c r="X5578" s="41"/>
      <c r="Y5578" s="43" t="str">
        <f t="shared" si="174"/>
        <v>COMP</v>
      </c>
      <c r="Z5578" s="43">
        <v>2177510</v>
      </c>
      <c r="AA5578" s="43">
        <f t="shared" si="175"/>
        <v>1224584</v>
      </c>
    </row>
    <row r="5579" spans="1:27" x14ac:dyDescent="0.3">
      <c r="A5579" s="43">
        <v>2101428</v>
      </c>
      <c r="B5579" s="43" t="s">
        <v>4965</v>
      </c>
      <c r="C5579" s="43" t="s">
        <v>1676</v>
      </c>
      <c r="D5579" s="41"/>
      <c r="E5579" s="43" t="s">
        <v>6263</v>
      </c>
      <c r="F5579" s="43" t="s">
        <v>30</v>
      </c>
      <c r="G5579" s="43">
        <v>45054</v>
      </c>
      <c r="H5579" s="41"/>
      <c r="I5579" s="41"/>
      <c r="J5579" s="43"/>
      <c r="K5579" s="41"/>
      <c r="L5579" s="41"/>
      <c r="M5579" s="41"/>
      <c r="N5579" s="41"/>
      <c r="O5579" s="41"/>
      <c r="P5579" s="41"/>
      <c r="Q5579" s="41"/>
      <c r="R5579" s="41"/>
      <c r="S5579" s="41"/>
      <c r="T5579" s="41"/>
      <c r="U5579" s="41"/>
      <c r="V5579" s="41"/>
      <c r="W5579" s="41"/>
      <c r="X5579" s="41"/>
      <c r="Y5579" s="43" t="str">
        <f t="shared" si="174"/>
        <v/>
      </c>
      <c r="Z5579" s="43">
        <v>1211987</v>
      </c>
      <c r="AA5579" s="43" t="e">
        <f t="shared" si="175"/>
        <v>#N/A</v>
      </c>
    </row>
    <row r="5580" spans="1:27" x14ac:dyDescent="0.3">
      <c r="A5580" s="43">
        <v>2382977</v>
      </c>
      <c r="B5580" s="43" t="s">
        <v>4966</v>
      </c>
      <c r="C5580" s="43" t="s">
        <v>2328</v>
      </c>
      <c r="D5580" s="41"/>
      <c r="E5580" s="43" t="s">
        <v>6263</v>
      </c>
      <c r="F5580" s="43" t="s">
        <v>30</v>
      </c>
      <c r="G5580" s="43">
        <v>41026</v>
      </c>
      <c r="H5580" s="41"/>
      <c r="I5580" s="41"/>
      <c r="J5580" s="43"/>
      <c r="K5580" s="41"/>
      <c r="L5580" s="41"/>
      <c r="M5580" s="41"/>
      <c r="N5580" s="41"/>
      <c r="O5580" s="41"/>
      <c r="P5580" s="41"/>
      <c r="Q5580" s="41"/>
      <c r="R5580" s="41"/>
      <c r="S5580" s="41"/>
      <c r="T5580" s="41"/>
      <c r="U5580" s="41"/>
      <c r="V5580" s="41"/>
      <c r="W5580" s="41"/>
      <c r="X5580" s="41"/>
      <c r="Y5580" s="43" t="str">
        <f t="shared" si="174"/>
        <v/>
      </c>
      <c r="Z5580" s="43">
        <v>1570059</v>
      </c>
      <c r="AA5580" s="43" t="e">
        <f t="shared" si="175"/>
        <v>#N/A</v>
      </c>
    </row>
    <row r="5581" spans="1:27" x14ac:dyDescent="0.3">
      <c r="A5581" s="43">
        <v>2266398</v>
      </c>
      <c r="B5581" s="43" t="s">
        <v>4967</v>
      </c>
      <c r="C5581" s="43" t="s">
        <v>829</v>
      </c>
      <c r="D5581" s="41"/>
      <c r="E5581" s="43" t="s">
        <v>6263</v>
      </c>
      <c r="F5581" s="43" t="s">
        <v>28</v>
      </c>
      <c r="G5581" s="43">
        <v>45042</v>
      </c>
      <c r="H5581" s="41"/>
      <c r="I5581" s="41"/>
      <c r="J5581" s="43"/>
      <c r="K5581" s="41"/>
      <c r="L5581" s="41"/>
      <c r="M5581" s="41"/>
      <c r="N5581" s="41"/>
      <c r="O5581" s="41"/>
      <c r="P5581" s="41"/>
      <c r="Q5581" s="41"/>
      <c r="R5581" s="41"/>
      <c r="S5581" s="41"/>
      <c r="T5581" s="41"/>
      <c r="U5581" s="41"/>
      <c r="V5581" s="41"/>
      <c r="W5581" s="41"/>
      <c r="X5581" s="41"/>
      <c r="Y5581" s="43" t="str">
        <f t="shared" si="174"/>
        <v/>
      </c>
      <c r="Z5581" s="43">
        <v>1262556</v>
      </c>
      <c r="AA5581" s="43" t="e">
        <f t="shared" si="175"/>
        <v>#N/A</v>
      </c>
    </row>
    <row r="5582" spans="1:27" x14ac:dyDescent="0.3">
      <c r="A5582" s="43">
        <v>2006611</v>
      </c>
      <c r="B5582" s="43" t="s">
        <v>4968</v>
      </c>
      <c r="C5582" s="43" t="s">
        <v>3910</v>
      </c>
      <c r="D5582" s="41"/>
      <c r="E5582" s="43" t="s">
        <v>6263</v>
      </c>
      <c r="F5582" s="43" t="s">
        <v>28</v>
      </c>
      <c r="G5582" s="43">
        <v>28040</v>
      </c>
      <c r="H5582" s="41"/>
      <c r="I5582" s="41"/>
      <c r="J5582" s="43"/>
      <c r="K5582" s="41"/>
      <c r="L5582" s="41"/>
      <c r="M5582" s="41"/>
      <c r="N5582" s="41"/>
      <c r="O5582" s="41"/>
      <c r="P5582" s="41"/>
      <c r="Q5582" s="41"/>
      <c r="R5582" s="41"/>
      <c r="S5582" s="41"/>
      <c r="T5582" s="41"/>
      <c r="U5582" s="41"/>
      <c r="V5582" s="41"/>
      <c r="W5582" s="41"/>
      <c r="X5582" s="41"/>
      <c r="Y5582" s="43" t="str">
        <f t="shared" si="174"/>
        <v/>
      </c>
      <c r="Z5582" s="43">
        <v>293626</v>
      </c>
      <c r="AA5582" s="43" t="e">
        <f t="shared" si="175"/>
        <v>#N/A</v>
      </c>
    </row>
    <row r="5583" spans="1:27" x14ac:dyDescent="0.3">
      <c r="A5583" s="43">
        <v>1364701</v>
      </c>
      <c r="B5583" s="43" t="s">
        <v>4969</v>
      </c>
      <c r="C5583" s="43" t="s">
        <v>151</v>
      </c>
      <c r="D5583" s="41"/>
      <c r="E5583" s="43" t="s">
        <v>29</v>
      </c>
      <c r="F5583" s="43" t="s">
        <v>28</v>
      </c>
      <c r="G5583" s="43">
        <v>37015</v>
      </c>
      <c r="H5583" s="41"/>
      <c r="I5583" s="41"/>
      <c r="J5583" s="43"/>
      <c r="K5583" s="41"/>
      <c r="L5583" s="41"/>
      <c r="M5583" s="41"/>
      <c r="N5583" s="41"/>
      <c r="O5583" s="41"/>
      <c r="P5583" s="41"/>
      <c r="Q5583" s="41"/>
      <c r="R5583" s="41"/>
      <c r="S5583" s="41"/>
      <c r="T5583" s="41"/>
      <c r="U5583" s="41"/>
      <c r="V5583" s="41"/>
      <c r="W5583" s="41"/>
      <c r="X5583" s="41"/>
      <c r="Y5583" s="43" t="str">
        <f t="shared" si="174"/>
        <v>COMP</v>
      </c>
      <c r="Z5583" s="43">
        <v>285141</v>
      </c>
      <c r="AA5583" s="43">
        <f t="shared" si="175"/>
        <v>1364701</v>
      </c>
    </row>
    <row r="5584" spans="1:27" x14ac:dyDescent="0.3">
      <c r="A5584" s="43">
        <v>2324179</v>
      </c>
      <c r="B5584" s="43" t="s">
        <v>4970</v>
      </c>
      <c r="C5584" s="43" t="s">
        <v>4971</v>
      </c>
      <c r="D5584" s="41"/>
      <c r="E5584" s="43" t="s">
        <v>35</v>
      </c>
      <c r="F5584" s="43" t="s">
        <v>30</v>
      </c>
      <c r="G5584" s="43">
        <v>28041</v>
      </c>
      <c r="H5584" s="41"/>
      <c r="I5584" s="41"/>
      <c r="J5584" s="43"/>
      <c r="K5584" s="41"/>
      <c r="L5584" s="41"/>
      <c r="M5584" s="41"/>
      <c r="N5584" s="41"/>
      <c r="O5584" s="41"/>
      <c r="P5584" s="41"/>
      <c r="Q5584" s="41"/>
      <c r="R5584" s="41"/>
      <c r="S5584" s="41"/>
      <c r="T5584" s="41"/>
      <c r="U5584" s="41"/>
      <c r="V5584" s="41"/>
      <c r="W5584" s="41"/>
      <c r="X5584" s="41"/>
      <c r="Y5584" s="43" t="str">
        <f t="shared" si="174"/>
        <v>COMP</v>
      </c>
      <c r="Z5584" s="43">
        <v>940404</v>
      </c>
      <c r="AA5584" s="43">
        <f t="shared" si="175"/>
        <v>2324179</v>
      </c>
    </row>
    <row r="5585" spans="1:27" x14ac:dyDescent="0.3">
      <c r="A5585" s="43">
        <v>1420441</v>
      </c>
      <c r="B5585" s="43" t="s">
        <v>4972</v>
      </c>
      <c r="C5585" s="43" t="s">
        <v>446</v>
      </c>
      <c r="D5585" s="41"/>
      <c r="E5585" s="43" t="s">
        <v>6263</v>
      </c>
      <c r="F5585" s="43" t="s">
        <v>28</v>
      </c>
      <c r="G5585" s="43">
        <v>36003</v>
      </c>
      <c r="H5585" s="41"/>
      <c r="I5585" s="41"/>
      <c r="J5585" s="43"/>
      <c r="K5585" s="41"/>
      <c r="L5585" s="41"/>
      <c r="M5585" s="41"/>
      <c r="N5585" s="41"/>
      <c r="O5585" s="41"/>
      <c r="P5585" s="41"/>
      <c r="Q5585" s="41"/>
      <c r="R5585" s="41"/>
      <c r="S5585" s="41"/>
      <c r="T5585" s="41"/>
      <c r="U5585" s="41"/>
      <c r="V5585" s="41"/>
      <c r="W5585" s="41"/>
      <c r="X5585" s="41"/>
      <c r="Y5585" s="43" t="str">
        <f t="shared" si="174"/>
        <v>COMP</v>
      </c>
      <c r="Z5585" s="43">
        <v>1831340</v>
      </c>
      <c r="AA5585" s="43">
        <f t="shared" si="175"/>
        <v>1420441</v>
      </c>
    </row>
    <row r="5586" spans="1:27" x14ac:dyDescent="0.3">
      <c r="A5586" s="43">
        <v>2119839</v>
      </c>
      <c r="B5586" s="43" t="s">
        <v>4973</v>
      </c>
      <c r="C5586" s="43" t="s">
        <v>534</v>
      </c>
      <c r="D5586" s="41"/>
      <c r="E5586" s="43" t="s">
        <v>6263</v>
      </c>
      <c r="F5586" s="43" t="s">
        <v>30</v>
      </c>
      <c r="G5586" s="43">
        <v>45038</v>
      </c>
      <c r="H5586" s="41"/>
      <c r="I5586" s="41"/>
      <c r="J5586" s="43"/>
      <c r="K5586" s="41"/>
      <c r="L5586" s="41"/>
      <c r="M5586" s="41"/>
      <c r="N5586" s="41"/>
      <c r="O5586" s="41"/>
      <c r="P5586" s="41"/>
      <c r="Q5586" s="41"/>
      <c r="R5586" s="41"/>
      <c r="S5586" s="41"/>
      <c r="T5586" s="41"/>
      <c r="U5586" s="41"/>
      <c r="V5586" s="41"/>
      <c r="W5586" s="41"/>
      <c r="X5586" s="41"/>
      <c r="Y5586" s="43" t="str">
        <f t="shared" si="174"/>
        <v/>
      </c>
      <c r="Z5586" s="43">
        <v>407943</v>
      </c>
      <c r="AA5586" s="43" t="e">
        <f t="shared" si="175"/>
        <v>#N/A</v>
      </c>
    </row>
    <row r="5587" spans="1:27" x14ac:dyDescent="0.3">
      <c r="A5587" s="43">
        <v>2194097</v>
      </c>
      <c r="B5587" s="43" t="s">
        <v>4974</v>
      </c>
      <c r="C5587" s="43" t="s">
        <v>629</v>
      </c>
      <c r="D5587" s="41"/>
      <c r="E5587" s="43" t="s">
        <v>6263</v>
      </c>
      <c r="F5587" s="43" t="s">
        <v>30</v>
      </c>
      <c r="G5587" s="43">
        <v>41031</v>
      </c>
      <c r="H5587" s="41"/>
      <c r="I5587" s="41"/>
      <c r="J5587" s="43"/>
      <c r="K5587" s="41"/>
      <c r="L5587" s="41"/>
      <c r="M5587" s="41"/>
      <c r="N5587" s="41"/>
      <c r="O5587" s="41"/>
      <c r="P5587" s="41"/>
      <c r="Q5587" s="41"/>
      <c r="R5587" s="41"/>
      <c r="S5587" s="41"/>
      <c r="T5587" s="41"/>
      <c r="U5587" s="41"/>
      <c r="V5587" s="41"/>
      <c r="W5587" s="41"/>
      <c r="X5587" s="41"/>
      <c r="Y5587" s="43" t="str">
        <f t="shared" si="174"/>
        <v/>
      </c>
      <c r="Z5587" s="43">
        <v>1381440</v>
      </c>
      <c r="AA5587" s="43" t="e">
        <f t="shared" si="175"/>
        <v>#N/A</v>
      </c>
    </row>
    <row r="5588" spans="1:27" x14ac:dyDescent="0.3">
      <c r="A5588" s="43">
        <v>980578</v>
      </c>
      <c r="B5588" s="43" t="s">
        <v>4975</v>
      </c>
      <c r="C5588" s="43" t="s">
        <v>446</v>
      </c>
      <c r="D5588" s="41"/>
      <c r="E5588" s="43" t="s">
        <v>6263</v>
      </c>
      <c r="F5588" s="43" t="s">
        <v>28</v>
      </c>
      <c r="G5588" s="43">
        <v>45005</v>
      </c>
      <c r="H5588" s="41"/>
      <c r="I5588" s="41"/>
      <c r="J5588" s="43"/>
      <c r="K5588" s="41"/>
      <c r="L5588" s="41"/>
      <c r="M5588" s="41"/>
      <c r="N5588" s="41"/>
      <c r="O5588" s="41"/>
      <c r="P5588" s="41"/>
      <c r="Q5588" s="41"/>
      <c r="R5588" s="41"/>
      <c r="S5588" s="41"/>
      <c r="T5588" s="41"/>
      <c r="U5588" s="41"/>
      <c r="V5588" s="41"/>
      <c r="W5588" s="41"/>
      <c r="X5588" s="41"/>
      <c r="Y5588" s="43" t="str">
        <f t="shared" si="174"/>
        <v/>
      </c>
      <c r="Z5588" s="43">
        <v>1185438</v>
      </c>
      <c r="AA5588" s="43" t="e">
        <f t="shared" si="175"/>
        <v>#N/A</v>
      </c>
    </row>
    <row r="5589" spans="1:27" x14ac:dyDescent="0.3">
      <c r="A5589" s="43">
        <v>1992035</v>
      </c>
      <c r="B5589" s="43" t="s">
        <v>4976</v>
      </c>
      <c r="C5589" s="43" t="s">
        <v>399</v>
      </c>
      <c r="D5589" s="41"/>
      <c r="E5589" s="43" t="s">
        <v>6263</v>
      </c>
      <c r="F5589" s="43" t="s">
        <v>28</v>
      </c>
      <c r="G5589" s="43">
        <v>37015</v>
      </c>
      <c r="H5589" s="41"/>
      <c r="I5589" s="41"/>
      <c r="J5589" s="43"/>
      <c r="K5589" s="41"/>
      <c r="L5589" s="41"/>
      <c r="M5589" s="41"/>
      <c r="N5589" s="41"/>
      <c r="O5589" s="41"/>
      <c r="P5589" s="41"/>
      <c r="Q5589" s="41"/>
      <c r="R5589" s="41"/>
      <c r="S5589" s="41"/>
      <c r="T5589" s="41"/>
      <c r="U5589" s="41"/>
      <c r="V5589" s="41"/>
      <c r="W5589" s="41"/>
      <c r="X5589" s="41"/>
      <c r="Y5589" s="43" t="str">
        <f t="shared" si="174"/>
        <v>COMP</v>
      </c>
      <c r="Z5589" s="43">
        <v>2083527</v>
      </c>
      <c r="AA5589" s="43">
        <f t="shared" si="175"/>
        <v>1992035</v>
      </c>
    </row>
    <row r="5590" spans="1:27" x14ac:dyDescent="0.3">
      <c r="A5590" s="43">
        <v>1649318</v>
      </c>
      <c r="B5590" s="43" t="s">
        <v>4977</v>
      </c>
      <c r="C5590" s="43" t="s">
        <v>357</v>
      </c>
      <c r="D5590" s="41"/>
      <c r="E5590" s="43" t="s">
        <v>6263</v>
      </c>
      <c r="F5590" s="43" t="s">
        <v>30</v>
      </c>
      <c r="G5590" s="43">
        <v>45053</v>
      </c>
      <c r="H5590" s="41"/>
      <c r="I5590" s="41"/>
      <c r="J5590" s="43"/>
      <c r="K5590" s="41"/>
      <c r="L5590" s="41"/>
      <c r="M5590" s="41"/>
      <c r="N5590" s="41"/>
      <c r="O5590" s="41"/>
      <c r="P5590" s="41"/>
      <c r="Q5590" s="41"/>
      <c r="R5590" s="41"/>
      <c r="S5590" s="41"/>
      <c r="T5590" s="41"/>
      <c r="U5590" s="41"/>
      <c r="V5590" s="41"/>
      <c r="W5590" s="41"/>
      <c r="X5590" s="41"/>
      <c r="Y5590" s="43" t="str">
        <f t="shared" si="174"/>
        <v/>
      </c>
      <c r="Z5590" s="43">
        <v>931693</v>
      </c>
      <c r="AA5590" s="43" t="e">
        <f t="shared" si="175"/>
        <v>#N/A</v>
      </c>
    </row>
    <row r="5591" spans="1:27" x14ac:dyDescent="0.3">
      <c r="A5591" s="43">
        <v>928329</v>
      </c>
      <c r="B5591" s="43" t="s">
        <v>4978</v>
      </c>
      <c r="C5591" s="43" t="s">
        <v>399</v>
      </c>
      <c r="D5591" s="41"/>
      <c r="E5591" s="43" t="s">
        <v>6263</v>
      </c>
      <c r="F5591" s="43" t="s">
        <v>28</v>
      </c>
      <c r="G5591" s="43">
        <v>18016</v>
      </c>
      <c r="H5591" s="41"/>
      <c r="I5591" s="41"/>
      <c r="J5591" s="43"/>
      <c r="K5591" s="41"/>
      <c r="L5591" s="41"/>
      <c r="M5591" s="41"/>
      <c r="N5591" s="41"/>
      <c r="O5591" s="41"/>
      <c r="P5591" s="41"/>
      <c r="Q5591" s="41"/>
      <c r="R5591" s="41"/>
      <c r="S5591" s="41"/>
      <c r="T5591" s="41"/>
      <c r="U5591" s="41"/>
      <c r="V5591" s="41"/>
      <c r="W5591" s="41"/>
      <c r="X5591" s="41"/>
      <c r="Y5591" s="43" t="str">
        <f t="shared" si="174"/>
        <v>COMP</v>
      </c>
      <c r="Z5591" s="43">
        <v>1254554</v>
      </c>
      <c r="AA5591" s="43">
        <f t="shared" si="175"/>
        <v>928329</v>
      </c>
    </row>
    <row r="5592" spans="1:27" x14ac:dyDescent="0.3">
      <c r="A5592" s="43">
        <v>2077938</v>
      </c>
      <c r="B5592" s="43" t="s">
        <v>4979</v>
      </c>
      <c r="C5592" s="43" t="s">
        <v>340</v>
      </c>
      <c r="D5592" s="41"/>
      <c r="E5592" s="43" t="s">
        <v>6263</v>
      </c>
      <c r="F5592" s="43" t="s">
        <v>30</v>
      </c>
      <c r="G5592" s="43">
        <v>45046</v>
      </c>
      <c r="H5592" s="41"/>
      <c r="I5592" s="41"/>
      <c r="J5592" s="43"/>
      <c r="K5592" s="41"/>
      <c r="L5592" s="41"/>
      <c r="M5592" s="41"/>
      <c r="N5592" s="41"/>
      <c r="O5592" s="41"/>
      <c r="P5592" s="41"/>
      <c r="Q5592" s="41"/>
      <c r="R5592" s="41"/>
      <c r="S5592" s="41"/>
      <c r="T5592" s="41"/>
      <c r="U5592" s="41"/>
      <c r="V5592" s="41"/>
      <c r="W5592" s="41"/>
      <c r="X5592" s="41"/>
      <c r="Y5592" s="43" t="str">
        <f t="shared" si="174"/>
        <v/>
      </c>
      <c r="Z5592" s="43">
        <v>1814306</v>
      </c>
      <c r="AA5592" s="43" t="e">
        <f t="shared" si="175"/>
        <v>#N/A</v>
      </c>
    </row>
    <row r="5593" spans="1:27" x14ac:dyDescent="0.3">
      <c r="A5593" s="43">
        <v>2406455</v>
      </c>
      <c r="B5593" s="43" t="s">
        <v>4979</v>
      </c>
      <c r="C5593" s="43" t="s">
        <v>681</v>
      </c>
      <c r="D5593" s="41"/>
      <c r="E5593" s="43" t="s">
        <v>6263</v>
      </c>
      <c r="F5593" s="43" t="s">
        <v>30</v>
      </c>
      <c r="G5593" s="43">
        <v>37024</v>
      </c>
      <c r="H5593" s="41"/>
      <c r="I5593" s="41"/>
      <c r="J5593" s="43"/>
      <c r="K5593" s="41"/>
      <c r="L5593" s="41"/>
      <c r="M5593" s="41"/>
      <c r="N5593" s="41"/>
      <c r="O5593" s="41"/>
      <c r="P5593" s="41"/>
      <c r="Q5593" s="41"/>
      <c r="R5593" s="41"/>
      <c r="S5593" s="41"/>
      <c r="T5593" s="41"/>
      <c r="U5593" s="41"/>
      <c r="V5593" s="41"/>
      <c r="W5593" s="41"/>
      <c r="X5593" s="41"/>
      <c r="Y5593" s="43" t="str">
        <f t="shared" si="174"/>
        <v>COMP</v>
      </c>
      <c r="Z5593" s="43">
        <v>1963830</v>
      </c>
      <c r="AA5593" s="43">
        <f t="shared" si="175"/>
        <v>2406455</v>
      </c>
    </row>
    <row r="5594" spans="1:27" x14ac:dyDescent="0.3">
      <c r="A5594" s="43">
        <v>164421</v>
      </c>
      <c r="B5594" s="43" t="s">
        <v>4979</v>
      </c>
      <c r="C5594" s="43" t="s">
        <v>2733</v>
      </c>
      <c r="D5594" s="41"/>
      <c r="E5594" s="43" t="s">
        <v>29</v>
      </c>
      <c r="F5594" s="43" t="s">
        <v>28</v>
      </c>
      <c r="G5594" s="43">
        <v>28037</v>
      </c>
      <c r="H5594" s="41"/>
      <c r="I5594" s="41"/>
      <c r="J5594" s="43"/>
      <c r="K5594" s="41"/>
      <c r="L5594" s="41"/>
      <c r="M5594" s="41"/>
      <c r="N5594" s="41"/>
      <c r="O5594" s="41"/>
      <c r="P5594" s="41"/>
      <c r="Q5594" s="41"/>
      <c r="R5594" s="41"/>
      <c r="S5594" s="41"/>
      <c r="T5594" s="41"/>
      <c r="U5594" s="41"/>
      <c r="V5594" s="41"/>
      <c r="W5594" s="41"/>
      <c r="X5594" s="41"/>
      <c r="Y5594" s="43" t="str">
        <f t="shared" si="174"/>
        <v>COMP</v>
      </c>
      <c r="Z5594" s="43">
        <v>1542813</v>
      </c>
      <c r="AA5594" s="43">
        <f t="shared" si="175"/>
        <v>164421</v>
      </c>
    </row>
    <row r="5595" spans="1:27" x14ac:dyDescent="0.3">
      <c r="A5595" s="43">
        <v>2260253</v>
      </c>
      <c r="B5595" s="43" t="s">
        <v>4980</v>
      </c>
      <c r="C5595" s="43" t="s">
        <v>232</v>
      </c>
      <c r="D5595" s="41"/>
      <c r="E5595" s="43" t="s">
        <v>31</v>
      </c>
      <c r="F5595" s="43" t="s">
        <v>28</v>
      </c>
      <c r="G5595" s="43">
        <v>37045</v>
      </c>
      <c r="H5595" s="41"/>
      <c r="I5595" s="41"/>
      <c r="J5595" s="43"/>
      <c r="K5595" s="41"/>
      <c r="L5595" s="41"/>
      <c r="M5595" s="41"/>
      <c r="N5595" s="41"/>
      <c r="O5595" s="41"/>
      <c r="P5595" s="41"/>
      <c r="Q5595" s="41"/>
      <c r="R5595" s="41"/>
      <c r="S5595" s="41"/>
      <c r="T5595" s="41"/>
      <c r="U5595" s="41"/>
      <c r="V5595" s="41"/>
      <c r="W5595" s="41"/>
      <c r="X5595" s="41"/>
      <c r="Y5595" s="43" t="str">
        <f t="shared" si="174"/>
        <v>COMP</v>
      </c>
      <c r="Z5595" s="43">
        <v>1650913</v>
      </c>
      <c r="AA5595" s="43">
        <f t="shared" si="175"/>
        <v>2260253</v>
      </c>
    </row>
    <row r="5596" spans="1:27" x14ac:dyDescent="0.3">
      <c r="A5596" s="43">
        <v>1432501</v>
      </c>
      <c r="B5596" s="43" t="s">
        <v>4980</v>
      </c>
      <c r="C5596" s="43" t="s">
        <v>191</v>
      </c>
      <c r="D5596" s="41"/>
      <c r="E5596" s="43" t="s">
        <v>6263</v>
      </c>
      <c r="F5596" s="43" t="s">
        <v>30</v>
      </c>
      <c r="G5596" s="43">
        <v>28037</v>
      </c>
      <c r="H5596" s="41"/>
      <c r="I5596" s="41"/>
      <c r="J5596" s="43"/>
      <c r="K5596" s="41"/>
      <c r="L5596" s="41"/>
      <c r="M5596" s="41"/>
      <c r="N5596" s="41"/>
      <c r="O5596" s="41"/>
      <c r="P5596" s="41"/>
      <c r="Q5596" s="41"/>
      <c r="R5596" s="41"/>
      <c r="S5596" s="41"/>
      <c r="T5596" s="41"/>
      <c r="U5596" s="41"/>
      <c r="V5596" s="41"/>
      <c r="W5596" s="41"/>
      <c r="X5596" s="41"/>
      <c r="Y5596" s="43" t="str">
        <f t="shared" si="174"/>
        <v>COMP</v>
      </c>
      <c r="Z5596" s="43">
        <v>2103954</v>
      </c>
      <c r="AA5596" s="43">
        <f t="shared" si="175"/>
        <v>1432501</v>
      </c>
    </row>
    <row r="5597" spans="1:27" x14ac:dyDescent="0.3">
      <c r="A5597" s="43">
        <v>2255691</v>
      </c>
      <c r="B5597" s="43" t="s">
        <v>4981</v>
      </c>
      <c r="C5597" s="43" t="s">
        <v>973</v>
      </c>
      <c r="D5597" s="41"/>
      <c r="E5597" s="43" t="s">
        <v>6263</v>
      </c>
      <c r="F5597" s="43" t="s">
        <v>28</v>
      </c>
      <c r="G5597" s="43">
        <v>28041</v>
      </c>
      <c r="H5597" s="41"/>
      <c r="I5597" s="41"/>
      <c r="J5597" s="43"/>
      <c r="K5597" s="41"/>
      <c r="L5597" s="41"/>
      <c r="M5597" s="41"/>
      <c r="N5597" s="41"/>
      <c r="O5597" s="41"/>
      <c r="P5597" s="41"/>
      <c r="Q5597" s="41"/>
      <c r="R5597" s="41"/>
      <c r="S5597" s="41"/>
      <c r="T5597" s="41"/>
      <c r="U5597" s="41"/>
      <c r="V5597" s="41"/>
      <c r="W5597" s="41"/>
      <c r="X5597" s="41"/>
      <c r="Y5597" s="43" t="str">
        <f t="shared" si="174"/>
        <v>COMP</v>
      </c>
      <c r="Z5597" s="43">
        <v>1737943</v>
      </c>
      <c r="AA5597" s="43">
        <f t="shared" si="175"/>
        <v>2255691</v>
      </c>
    </row>
    <row r="5598" spans="1:27" x14ac:dyDescent="0.3">
      <c r="A5598" s="43">
        <v>2068604</v>
      </c>
      <c r="B5598" s="43" t="s">
        <v>4981</v>
      </c>
      <c r="C5598" s="43" t="s">
        <v>4400</v>
      </c>
      <c r="D5598" s="41"/>
      <c r="E5598" s="43" t="s">
        <v>6263</v>
      </c>
      <c r="F5598" s="43" t="s">
        <v>28</v>
      </c>
      <c r="G5598" s="43">
        <v>45050</v>
      </c>
      <c r="H5598" s="41"/>
      <c r="I5598" s="41"/>
      <c r="J5598" s="43"/>
      <c r="K5598" s="41"/>
      <c r="L5598" s="41"/>
      <c r="M5598" s="41"/>
      <c r="N5598" s="41"/>
      <c r="O5598" s="41"/>
      <c r="P5598" s="41"/>
      <c r="Q5598" s="41"/>
      <c r="R5598" s="41"/>
      <c r="S5598" s="41"/>
      <c r="T5598" s="41"/>
      <c r="U5598" s="41"/>
      <c r="V5598" s="41"/>
      <c r="W5598" s="41"/>
      <c r="X5598" s="41"/>
      <c r="Y5598" s="43" t="str">
        <f t="shared" si="174"/>
        <v>COMP</v>
      </c>
      <c r="Z5598" s="43">
        <v>1292506</v>
      </c>
      <c r="AA5598" s="43">
        <f t="shared" si="175"/>
        <v>2068604</v>
      </c>
    </row>
    <row r="5599" spans="1:27" x14ac:dyDescent="0.3">
      <c r="A5599" s="43">
        <v>276905</v>
      </c>
      <c r="B5599" s="43" t="s">
        <v>4981</v>
      </c>
      <c r="C5599" s="43" t="s">
        <v>2019</v>
      </c>
      <c r="D5599" s="41"/>
      <c r="E5599" s="43" t="s">
        <v>6263</v>
      </c>
      <c r="F5599" s="43" t="s">
        <v>28</v>
      </c>
      <c r="G5599" s="43">
        <v>41012</v>
      </c>
      <c r="H5599" s="41"/>
      <c r="I5599" s="41"/>
      <c r="J5599" s="43"/>
      <c r="K5599" s="41"/>
      <c r="L5599" s="41"/>
      <c r="M5599" s="41"/>
      <c r="N5599" s="41"/>
      <c r="O5599" s="41"/>
      <c r="P5599" s="41"/>
      <c r="Q5599" s="41"/>
      <c r="R5599" s="41"/>
      <c r="S5599" s="41"/>
      <c r="T5599" s="41"/>
      <c r="U5599" s="41"/>
      <c r="V5599" s="41"/>
      <c r="W5599" s="41"/>
      <c r="X5599" s="41"/>
      <c r="Y5599" s="43" t="str">
        <f t="shared" si="174"/>
        <v/>
      </c>
      <c r="Z5599" s="43">
        <v>2348681</v>
      </c>
      <c r="AA5599" s="43" t="e">
        <f t="shared" si="175"/>
        <v>#N/A</v>
      </c>
    </row>
    <row r="5600" spans="1:27" x14ac:dyDescent="0.3">
      <c r="A5600" s="43">
        <v>1623608</v>
      </c>
      <c r="B5600" s="43" t="s">
        <v>4981</v>
      </c>
      <c r="C5600" s="43" t="s">
        <v>713</v>
      </c>
      <c r="D5600" s="41"/>
      <c r="E5600" s="43" t="s">
        <v>6263</v>
      </c>
      <c r="F5600" s="43" t="s">
        <v>30</v>
      </c>
      <c r="G5600" s="43">
        <v>28030</v>
      </c>
      <c r="H5600" s="41"/>
      <c r="I5600" s="41"/>
      <c r="J5600" s="43"/>
      <c r="K5600" s="41"/>
      <c r="L5600" s="41"/>
      <c r="M5600" s="41"/>
      <c r="N5600" s="41"/>
      <c r="O5600" s="41"/>
      <c r="P5600" s="41"/>
      <c r="Q5600" s="41"/>
      <c r="R5600" s="41"/>
      <c r="S5600" s="41"/>
      <c r="T5600" s="41"/>
      <c r="U5600" s="41"/>
      <c r="V5600" s="41"/>
      <c r="W5600" s="41"/>
      <c r="X5600" s="41"/>
      <c r="Y5600" s="43" t="str">
        <f t="shared" si="174"/>
        <v/>
      </c>
      <c r="Z5600" s="43">
        <v>1142449</v>
      </c>
      <c r="AA5600" s="43" t="e">
        <f t="shared" si="175"/>
        <v>#N/A</v>
      </c>
    </row>
    <row r="5601" spans="1:27" x14ac:dyDescent="0.3">
      <c r="A5601" s="43">
        <v>2319883</v>
      </c>
      <c r="B5601" s="43" t="s">
        <v>4981</v>
      </c>
      <c r="C5601" s="43" t="s">
        <v>1655</v>
      </c>
      <c r="D5601" s="41"/>
      <c r="E5601" s="43" t="s">
        <v>6263</v>
      </c>
      <c r="F5601" s="43" t="s">
        <v>30</v>
      </c>
      <c r="G5601" s="43">
        <v>45038</v>
      </c>
      <c r="H5601" s="41"/>
      <c r="I5601" s="41"/>
      <c r="J5601" s="43"/>
      <c r="K5601" s="41"/>
      <c r="L5601" s="41"/>
      <c r="M5601" s="41"/>
      <c r="N5601" s="41"/>
      <c r="O5601" s="41"/>
      <c r="P5601" s="41"/>
      <c r="Q5601" s="41"/>
      <c r="R5601" s="41"/>
      <c r="S5601" s="41"/>
      <c r="T5601" s="41"/>
      <c r="U5601" s="41"/>
      <c r="V5601" s="41"/>
      <c r="W5601" s="41"/>
      <c r="X5601" s="41"/>
      <c r="Y5601" s="43" t="str">
        <f t="shared" si="174"/>
        <v/>
      </c>
      <c r="Z5601" s="43">
        <v>2158455</v>
      </c>
      <c r="AA5601" s="43" t="e">
        <f t="shared" si="175"/>
        <v>#N/A</v>
      </c>
    </row>
    <row r="5602" spans="1:27" x14ac:dyDescent="0.3">
      <c r="A5602" s="43">
        <v>2069261</v>
      </c>
      <c r="B5602" s="43" t="s">
        <v>4981</v>
      </c>
      <c r="C5602" s="43" t="s">
        <v>4982</v>
      </c>
      <c r="D5602" s="41"/>
      <c r="E5602" s="43" t="s">
        <v>29</v>
      </c>
      <c r="F5602" s="43" t="s">
        <v>30</v>
      </c>
      <c r="G5602" s="43">
        <v>41027</v>
      </c>
      <c r="H5602" s="41"/>
      <c r="I5602" s="41"/>
      <c r="J5602" s="43"/>
      <c r="K5602" s="41"/>
      <c r="L5602" s="41"/>
      <c r="M5602" s="41"/>
      <c r="N5602" s="41"/>
      <c r="O5602" s="41"/>
      <c r="P5602" s="41"/>
      <c r="Q5602" s="41"/>
      <c r="R5602" s="41"/>
      <c r="S5602" s="41"/>
      <c r="T5602" s="41"/>
      <c r="U5602" s="41"/>
      <c r="V5602" s="41"/>
      <c r="W5602" s="41"/>
      <c r="X5602" s="41"/>
      <c r="Y5602" s="43" t="str">
        <f t="shared" si="174"/>
        <v/>
      </c>
      <c r="Z5602" s="43">
        <v>2081488</v>
      </c>
      <c r="AA5602" s="43" t="e">
        <f t="shared" si="175"/>
        <v>#N/A</v>
      </c>
    </row>
    <row r="5603" spans="1:27" x14ac:dyDescent="0.3">
      <c r="A5603" s="43">
        <v>1539350</v>
      </c>
      <c r="B5603" s="43" t="s">
        <v>4983</v>
      </c>
      <c r="C5603" s="43" t="s">
        <v>456</v>
      </c>
      <c r="D5603" s="41"/>
      <c r="E5603" s="43" t="s">
        <v>34</v>
      </c>
      <c r="F5603" s="43" t="s">
        <v>28</v>
      </c>
      <c r="G5603" s="43">
        <v>18035</v>
      </c>
      <c r="H5603" s="41"/>
      <c r="I5603" s="41"/>
      <c r="J5603" s="43"/>
      <c r="K5603" s="41"/>
      <c r="L5603" s="41"/>
      <c r="M5603" s="41"/>
      <c r="N5603" s="41"/>
      <c r="O5603" s="41"/>
      <c r="P5603" s="41"/>
      <c r="Q5603" s="41"/>
      <c r="R5603" s="41"/>
      <c r="S5603" s="41"/>
      <c r="T5603" s="41"/>
      <c r="U5603" s="41"/>
      <c r="V5603" s="41"/>
      <c r="W5603" s="41"/>
      <c r="X5603" s="41"/>
      <c r="Y5603" s="43" t="str">
        <f t="shared" si="174"/>
        <v>COMP</v>
      </c>
      <c r="Z5603" s="43">
        <v>1409952</v>
      </c>
      <c r="AA5603" s="43">
        <f t="shared" si="175"/>
        <v>1539350</v>
      </c>
    </row>
    <row r="5604" spans="1:27" x14ac:dyDescent="0.3">
      <c r="A5604" s="43">
        <v>1651164</v>
      </c>
      <c r="B5604" s="43" t="s">
        <v>4983</v>
      </c>
      <c r="C5604" s="43" t="s">
        <v>4984</v>
      </c>
      <c r="D5604" s="41"/>
      <c r="E5604" s="43" t="s">
        <v>6263</v>
      </c>
      <c r="F5604" s="43" t="s">
        <v>28</v>
      </c>
      <c r="G5604" s="43">
        <v>18035</v>
      </c>
      <c r="H5604" s="41"/>
      <c r="I5604" s="41"/>
      <c r="J5604" s="43"/>
      <c r="K5604" s="41"/>
      <c r="L5604" s="41"/>
      <c r="M5604" s="41"/>
      <c r="N5604" s="41"/>
      <c r="O5604" s="41"/>
      <c r="P5604" s="41"/>
      <c r="Q5604" s="41"/>
      <c r="R5604" s="41"/>
      <c r="S5604" s="41"/>
      <c r="T5604" s="41"/>
      <c r="U5604" s="41"/>
      <c r="V5604" s="41"/>
      <c r="W5604" s="41"/>
      <c r="X5604" s="41"/>
      <c r="Y5604" s="43" t="str">
        <f t="shared" si="174"/>
        <v/>
      </c>
      <c r="Z5604" s="43">
        <v>1987553</v>
      </c>
      <c r="AA5604" s="43" t="e">
        <f t="shared" si="175"/>
        <v>#N/A</v>
      </c>
    </row>
    <row r="5605" spans="1:27" x14ac:dyDescent="0.3">
      <c r="A5605" s="43">
        <v>2088133</v>
      </c>
      <c r="B5605" s="43" t="s">
        <v>4985</v>
      </c>
      <c r="C5605" s="43" t="s">
        <v>377</v>
      </c>
      <c r="D5605" s="41"/>
      <c r="E5605" s="43" t="s">
        <v>6263</v>
      </c>
      <c r="F5605" s="43" t="s">
        <v>30</v>
      </c>
      <c r="G5605" s="43">
        <v>37016</v>
      </c>
      <c r="H5605" s="41"/>
      <c r="I5605" s="41"/>
      <c r="J5605" s="43"/>
      <c r="K5605" s="41"/>
      <c r="L5605" s="41"/>
      <c r="M5605" s="41"/>
      <c r="N5605" s="41"/>
      <c r="O5605" s="41"/>
      <c r="P5605" s="41"/>
      <c r="Q5605" s="41"/>
      <c r="R5605" s="41"/>
      <c r="S5605" s="41"/>
      <c r="T5605" s="41"/>
      <c r="U5605" s="41"/>
      <c r="V5605" s="41"/>
      <c r="W5605" s="41"/>
      <c r="X5605" s="41"/>
      <c r="Y5605" s="43" t="str">
        <f t="shared" si="174"/>
        <v>COMP</v>
      </c>
      <c r="Z5605" s="43">
        <v>1462287</v>
      </c>
      <c r="AA5605" s="43">
        <f t="shared" si="175"/>
        <v>2088133</v>
      </c>
    </row>
    <row r="5606" spans="1:27" x14ac:dyDescent="0.3">
      <c r="A5606" s="43">
        <v>1508735</v>
      </c>
      <c r="B5606" s="43" t="s">
        <v>4986</v>
      </c>
      <c r="C5606" s="43" t="s">
        <v>4987</v>
      </c>
      <c r="D5606" s="41"/>
      <c r="E5606" s="43" t="s">
        <v>34</v>
      </c>
      <c r="F5606" s="43" t="s">
        <v>30</v>
      </c>
      <c r="G5606" s="43">
        <v>37023</v>
      </c>
      <c r="H5606" s="41"/>
      <c r="I5606" s="41"/>
      <c r="J5606" s="43"/>
      <c r="K5606" s="41"/>
      <c r="L5606" s="41"/>
      <c r="M5606" s="41"/>
      <c r="N5606" s="41"/>
      <c r="O5606" s="41"/>
      <c r="P5606" s="41"/>
      <c r="Q5606" s="41"/>
      <c r="R5606" s="41"/>
      <c r="S5606" s="41"/>
      <c r="T5606" s="41"/>
      <c r="U5606" s="41"/>
      <c r="V5606" s="41"/>
      <c r="W5606" s="41"/>
      <c r="X5606" s="41"/>
      <c r="Y5606" s="43" t="str">
        <f t="shared" si="174"/>
        <v>COMP</v>
      </c>
      <c r="Z5606" s="43">
        <v>443022</v>
      </c>
      <c r="AA5606" s="43">
        <f t="shared" si="175"/>
        <v>1508735</v>
      </c>
    </row>
    <row r="5607" spans="1:27" x14ac:dyDescent="0.3">
      <c r="A5607" s="43">
        <v>2153330</v>
      </c>
      <c r="B5607" s="43" t="s">
        <v>4986</v>
      </c>
      <c r="C5607" s="43" t="s">
        <v>819</v>
      </c>
      <c r="D5607" s="41"/>
      <c r="E5607" s="43" t="s">
        <v>6263</v>
      </c>
      <c r="F5607" s="43" t="s">
        <v>28</v>
      </c>
      <c r="G5607" s="43">
        <v>28037</v>
      </c>
      <c r="H5607" s="41"/>
      <c r="I5607" s="41"/>
      <c r="J5607" s="43"/>
      <c r="K5607" s="41"/>
      <c r="L5607" s="41"/>
      <c r="M5607" s="41"/>
      <c r="N5607" s="41"/>
      <c r="O5607" s="41"/>
      <c r="P5607" s="41"/>
      <c r="Q5607" s="41"/>
      <c r="R5607" s="41"/>
      <c r="S5607" s="41"/>
      <c r="T5607" s="41"/>
      <c r="U5607" s="41"/>
      <c r="V5607" s="41"/>
      <c r="W5607" s="41"/>
      <c r="X5607" s="41"/>
      <c r="Y5607" s="43" t="str">
        <f t="shared" si="174"/>
        <v>COMP</v>
      </c>
      <c r="Z5607" s="43">
        <v>2132018</v>
      </c>
      <c r="AA5607" s="43">
        <f t="shared" si="175"/>
        <v>2153330</v>
      </c>
    </row>
    <row r="5608" spans="1:27" x14ac:dyDescent="0.3">
      <c r="A5608" s="43">
        <v>736991</v>
      </c>
      <c r="B5608" s="43" t="s">
        <v>4986</v>
      </c>
      <c r="C5608" s="43" t="s">
        <v>399</v>
      </c>
      <c r="D5608" s="41"/>
      <c r="E5608" s="43" t="s">
        <v>6263</v>
      </c>
      <c r="F5608" s="43" t="s">
        <v>28</v>
      </c>
      <c r="G5608" s="43">
        <v>41003</v>
      </c>
      <c r="H5608" s="41"/>
      <c r="I5608" s="41"/>
      <c r="J5608" s="43"/>
      <c r="K5608" s="41"/>
      <c r="L5608" s="41"/>
      <c r="M5608" s="41"/>
      <c r="N5608" s="41"/>
      <c r="O5608" s="41"/>
      <c r="P5608" s="41"/>
      <c r="Q5608" s="41"/>
      <c r="R5608" s="41"/>
      <c r="S5608" s="41"/>
      <c r="T5608" s="41"/>
      <c r="U5608" s="41"/>
      <c r="V5608" s="41"/>
      <c r="W5608" s="41"/>
      <c r="X5608" s="41"/>
      <c r="Y5608" s="43" t="str">
        <f t="shared" si="174"/>
        <v>COMP</v>
      </c>
      <c r="Z5608" s="43">
        <v>2070107</v>
      </c>
      <c r="AA5608" s="43">
        <f t="shared" si="175"/>
        <v>736991</v>
      </c>
    </row>
    <row r="5609" spans="1:27" x14ac:dyDescent="0.3">
      <c r="A5609" s="43">
        <v>2153331</v>
      </c>
      <c r="B5609" s="43" t="s">
        <v>4986</v>
      </c>
      <c r="C5609" s="43" t="s">
        <v>195</v>
      </c>
      <c r="D5609" s="41"/>
      <c r="E5609" s="43" t="s">
        <v>6263</v>
      </c>
      <c r="F5609" s="43" t="s">
        <v>30</v>
      </c>
      <c r="G5609" s="43">
        <v>28037</v>
      </c>
      <c r="H5609" s="41"/>
      <c r="I5609" s="41"/>
      <c r="J5609" s="43"/>
      <c r="K5609" s="41"/>
      <c r="L5609" s="41"/>
      <c r="M5609" s="41"/>
      <c r="N5609" s="41"/>
      <c r="O5609" s="41"/>
      <c r="P5609" s="41"/>
      <c r="Q5609" s="41"/>
      <c r="R5609" s="41"/>
      <c r="S5609" s="41"/>
      <c r="T5609" s="41"/>
      <c r="U5609" s="41"/>
      <c r="V5609" s="41"/>
      <c r="W5609" s="41"/>
      <c r="X5609" s="41"/>
      <c r="Y5609" s="43" t="str">
        <f t="shared" si="174"/>
        <v>COMP</v>
      </c>
      <c r="Z5609" s="43">
        <v>1620778</v>
      </c>
      <c r="AA5609" s="43">
        <f t="shared" si="175"/>
        <v>2153331</v>
      </c>
    </row>
    <row r="5610" spans="1:27" x14ac:dyDescent="0.3">
      <c r="A5610" s="43">
        <v>2412323</v>
      </c>
      <c r="B5610" s="43" t="s">
        <v>4986</v>
      </c>
      <c r="C5610" s="43" t="s">
        <v>565</v>
      </c>
      <c r="D5610" s="41"/>
      <c r="E5610" s="43" t="s">
        <v>6263</v>
      </c>
      <c r="F5610" s="43" t="s">
        <v>28</v>
      </c>
      <c r="G5610" s="43">
        <v>41016</v>
      </c>
      <c r="H5610" s="41"/>
      <c r="I5610" s="41"/>
      <c r="J5610" s="43"/>
      <c r="K5610" s="41"/>
      <c r="L5610" s="41"/>
      <c r="M5610" s="41"/>
      <c r="N5610" s="41"/>
      <c r="O5610" s="41"/>
      <c r="P5610" s="41"/>
      <c r="Q5610" s="41"/>
      <c r="R5610" s="41"/>
      <c r="S5610" s="41"/>
      <c r="T5610" s="41"/>
      <c r="U5610" s="41"/>
      <c r="V5610" s="41"/>
      <c r="W5610" s="41"/>
      <c r="X5610" s="41"/>
      <c r="Y5610" s="43" t="str">
        <f t="shared" si="174"/>
        <v/>
      </c>
      <c r="Z5610" s="43">
        <v>863234</v>
      </c>
      <c r="AA5610" s="43" t="e">
        <f t="shared" si="175"/>
        <v>#N/A</v>
      </c>
    </row>
    <row r="5611" spans="1:27" x14ac:dyDescent="0.3">
      <c r="A5611" s="43">
        <v>295534</v>
      </c>
      <c r="B5611" s="43" t="s">
        <v>4986</v>
      </c>
      <c r="C5611" s="43" t="s">
        <v>1617</v>
      </c>
      <c r="D5611" s="41"/>
      <c r="E5611" s="43" t="s">
        <v>6263</v>
      </c>
      <c r="F5611" s="43" t="s">
        <v>28</v>
      </c>
      <c r="G5611" s="43">
        <v>41003</v>
      </c>
      <c r="H5611" s="41"/>
      <c r="I5611" s="41"/>
      <c r="J5611" s="43"/>
      <c r="K5611" s="41"/>
      <c r="L5611" s="41"/>
      <c r="M5611" s="41"/>
      <c r="N5611" s="41"/>
      <c r="O5611" s="41"/>
      <c r="P5611" s="41"/>
      <c r="Q5611" s="41"/>
      <c r="R5611" s="41"/>
      <c r="S5611" s="41"/>
      <c r="T5611" s="41"/>
      <c r="U5611" s="41"/>
      <c r="V5611" s="41"/>
      <c r="W5611" s="41"/>
      <c r="X5611" s="41"/>
      <c r="Y5611" s="43" t="str">
        <f t="shared" si="174"/>
        <v/>
      </c>
      <c r="Z5611" s="43">
        <v>206907</v>
      </c>
      <c r="AA5611" s="43" t="e">
        <f t="shared" si="175"/>
        <v>#N/A</v>
      </c>
    </row>
    <row r="5612" spans="1:27" x14ac:dyDescent="0.3">
      <c r="A5612" s="43">
        <v>2215297</v>
      </c>
      <c r="B5612" s="43" t="s">
        <v>4986</v>
      </c>
      <c r="C5612" s="43" t="s">
        <v>1752</v>
      </c>
      <c r="D5612" s="41"/>
      <c r="E5612" s="43" t="s">
        <v>6263</v>
      </c>
      <c r="F5612" s="43" t="s">
        <v>30</v>
      </c>
      <c r="G5612" s="43">
        <v>37027</v>
      </c>
      <c r="H5612" s="41"/>
      <c r="I5612" s="41"/>
      <c r="J5612" s="43"/>
      <c r="K5612" s="41"/>
      <c r="L5612" s="41"/>
      <c r="M5612" s="41"/>
      <c r="N5612" s="41"/>
      <c r="O5612" s="41"/>
      <c r="P5612" s="41"/>
      <c r="Q5612" s="41"/>
      <c r="R5612" s="41"/>
      <c r="S5612" s="41"/>
      <c r="T5612" s="41"/>
      <c r="U5612" s="41"/>
      <c r="V5612" s="41"/>
      <c r="W5612" s="41"/>
      <c r="X5612" s="41"/>
      <c r="Y5612" s="43" t="str">
        <f t="shared" si="174"/>
        <v/>
      </c>
      <c r="Z5612" s="43">
        <v>1662751</v>
      </c>
      <c r="AA5612" s="43" t="e">
        <f t="shared" si="175"/>
        <v>#N/A</v>
      </c>
    </row>
    <row r="5613" spans="1:27" x14ac:dyDescent="0.3">
      <c r="A5613" s="43">
        <v>543258</v>
      </c>
      <c r="B5613" s="43" t="s">
        <v>4988</v>
      </c>
      <c r="C5613" s="43" t="s">
        <v>437</v>
      </c>
      <c r="D5613" s="41"/>
      <c r="E5613" s="43" t="s">
        <v>6263</v>
      </c>
      <c r="F5613" s="43" t="s">
        <v>28</v>
      </c>
      <c r="G5613" s="43">
        <v>37011</v>
      </c>
      <c r="H5613" s="41"/>
      <c r="I5613" s="41"/>
      <c r="J5613" s="43"/>
      <c r="K5613" s="41"/>
      <c r="L5613" s="41"/>
      <c r="M5613" s="41"/>
      <c r="N5613" s="41"/>
      <c r="O5613" s="41"/>
      <c r="P5613" s="41"/>
      <c r="Q5613" s="41"/>
      <c r="R5613" s="41"/>
      <c r="S5613" s="41"/>
      <c r="T5613" s="41"/>
      <c r="U5613" s="41"/>
      <c r="V5613" s="41"/>
      <c r="W5613" s="41"/>
      <c r="X5613" s="41"/>
      <c r="Y5613" s="43" t="str">
        <f t="shared" si="174"/>
        <v/>
      </c>
      <c r="Z5613" s="43">
        <v>2137917</v>
      </c>
      <c r="AA5613" s="43" t="e">
        <f t="shared" si="175"/>
        <v>#N/A</v>
      </c>
    </row>
    <row r="5614" spans="1:27" x14ac:dyDescent="0.3">
      <c r="A5614" s="43">
        <v>1004647</v>
      </c>
      <c r="B5614" s="43" t="s">
        <v>4989</v>
      </c>
      <c r="C5614" s="43" t="s">
        <v>2196</v>
      </c>
      <c r="D5614" s="41"/>
      <c r="E5614" s="43" t="s">
        <v>29</v>
      </c>
      <c r="F5614" s="43" t="s">
        <v>30</v>
      </c>
      <c r="G5614" s="43">
        <v>45003</v>
      </c>
      <c r="H5614" s="41"/>
      <c r="I5614" s="41"/>
      <c r="J5614" s="43"/>
      <c r="K5614" s="41"/>
      <c r="L5614" s="41"/>
      <c r="M5614" s="41"/>
      <c r="N5614" s="41"/>
      <c r="O5614" s="41"/>
      <c r="P5614" s="41"/>
      <c r="Q5614" s="41"/>
      <c r="R5614" s="41"/>
      <c r="S5614" s="41"/>
      <c r="T5614" s="41"/>
      <c r="U5614" s="41"/>
      <c r="V5614" s="41"/>
      <c r="W5614" s="41"/>
      <c r="X5614" s="41"/>
      <c r="Y5614" s="43" t="str">
        <f t="shared" si="174"/>
        <v>COMP</v>
      </c>
      <c r="Z5614" s="43">
        <v>1977987</v>
      </c>
      <c r="AA5614" s="43">
        <f t="shared" si="175"/>
        <v>1004647</v>
      </c>
    </row>
    <row r="5615" spans="1:27" x14ac:dyDescent="0.3">
      <c r="A5615" s="43">
        <v>1073647</v>
      </c>
      <c r="B5615" s="43" t="s">
        <v>4990</v>
      </c>
      <c r="C5615" s="43" t="s">
        <v>497</v>
      </c>
      <c r="D5615" s="41"/>
      <c r="E5615" s="43" t="s">
        <v>6263</v>
      </c>
      <c r="F5615" s="43" t="s">
        <v>30</v>
      </c>
      <c r="G5615" s="43">
        <v>41006</v>
      </c>
      <c r="H5615" s="41"/>
      <c r="I5615" s="41"/>
      <c r="J5615" s="43"/>
      <c r="K5615" s="41"/>
      <c r="L5615" s="41"/>
      <c r="M5615" s="41"/>
      <c r="N5615" s="41"/>
      <c r="O5615" s="41"/>
      <c r="P5615" s="41"/>
      <c r="Q5615" s="41"/>
      <c r="R5615" s="41"/>
      <c r="S5615" s="41"/>
      <c r="T5615" s="41"/>
      <c r="U5615" s="41"/>
      <c r="V5615" s="41"/>
      <c r="W5615" s="41"/>
      <c r="X5615" s="41"/>
      <c r="Y5615" s="43" t="str">
        <f t="shared" si="174"/>
        <v/>
      </c>
      <c r="Z5615" s="43">
        <v>1389600</v>
      </c>
      <c r="AA5615" s="43" t="e">
        <f t="shared" si="175"/>
        <v>#N/A</v>
      </c>
    </row>
    <row r="5616" spans="1:27" x14ac:dyDescent="0.3">
      <c r="A5616" s="43">
        <v>1522961</v>
      </c>
      <c r="B5616" s="43" t="s">
        <v>4991</v>
      </c>
      <c r="C5616" s="43" t="s">
        <v>330</v>
      </c>
      <c r="D5616" s="41"/>
      <c r="E5616" s="43" t="s">
        <v>6263</v>
      </c>
      <c r="F5616" s="43" t="s">
        <v>28</v>
      </c>
      <c r="G5616" s="43">
        <v>36003</v>
      </c>
      <c r="H5616" s="41"/>
      <c r="I5616" s="41"/>
      <c r="J5616" s="43"/>
      <c r="K5616" s="41"/>
      <c r="L5616" s="41"/>
      <c r="M5616" s="41"/>
      <c r="N5616" s="41"/>
      <c r="O5616" s="41"/>
      <c r="P5616" s="41"/>
      <c r="Q5616" s="41"/>
      <c r="R5616" s="41"/>
      <c r="S5616" s="41"/>
      <c r="T5616" s="41"/>
      <c r="U5616" s="41"/>
      <c r="V5616" s="41"/>
      <c r="W5616" s="41"/>
      <c r="X5616" s="41"/>
      <c r="Y5616" s="43" t="str">
        <f t="shared" si="174"/>
        <v/>
      </c>
      <c r="Z5616" s="43">
        <v>757246</v>
      </c>
      <c r="AA5616" s="43" t="e">
        <f t="shared" si="175"/>
        <v>#N/A</v>
      </c>
    </row>
    <row r="5617" spans="1:27" x14ac:dyDescent="0.3">
      <c r="A5617" s="43">
        <v>297023</v>
      </c>
      <c r="B5617" s="43" t="s">
        <v>4991</v>
      </c>
      <c r="C5617" s="43" t="s">
        <v>3054</v>
      </c>
      <c r="D5617" s="41"/>
      <c r="E5617" s="43" t="s">
        <v>6263</v>
      </c>
      <c r="F5617" s="43" t="s">
        <v>30</v>
      </c>
      <c r="G5617" s="43">
        <v>36003</v>
      </c>
      <c r="H5617" s="41"/>
      <c r="I5617" s="41"/>
      <c r="J5617" s="43"/>
      <c r="K5617" s="41"/>
      <c r="L5617" s="41"/>
      <c r="M5617" s="41"/>
      <c r="N5617" s="41"/>
      <c r="O5617" s="41"/>
      <c r="P5617" s="41"/>
      <c r="Q5617" s="41"/>
      <c r="R5617" s="41"/>
      <c r="S5617" s="41"/>
      <c r="T5617" s="41"/>
      <c r="U5617" s="41"/>
      <c r="V5617" s="41"/>
      <c r="W5617" s="41"/>
      <c r="X5617" s="41"/>
      <c r="Y5617" s="43" t="str">
        <f t="shared" si="174"/>
        <v>COMP</v>
      </c>
      <c r="Z5617" s="43">
        <v>2357757</v>
      </c>
      <c r="AA5617" s="43">
        <f t="shared" si="175"/>
        <v>297023</v>
      </c>
    </row>
    <row r="5618" spans="1:27" x14ac:dyDescent="0.3">
      <c r="A5618" s="43">
        <v>1930546</v>
      </c>
      <c r="B5618" s="43" t="s">
        <v>4992</v>
      </c>
      <c r="C5618" s="43" t="s">
        <v>3167</v>
      </c>
      <c r="D5618" s="41"/>
      <c r="E5618" s="43" t="s">
        <v>6263</v>
      </c>
      <c r="F5618" s="43" t="s">
        <v>30</v>
      </c>
      <c r="G5618" s="43">
        <v>41026</v>
      </c>
      <c r="H5618" s="41"/>
      <c r="I5618" s="41"/>
      <c r="J5618" s="43"/>
      <c r="K5618" s="41"/>
      <c r="L5618" s="41"/>
      <c r="M5618" s="41"/>
      <c r="N5618" s="41"/>
      <c r="O5618" s="41"/>
      <c r="P5618" s="41"/>
      <c r="Q5618" s="41"/>
      <c r="R5618" s="41"/>
      <c r="S5618" s="41"/>
      <c r="T5618" s="41"/>
      <c r="U5618" s="41"/>
      <c r="V5618" s="41"/>
      <c r="W5618" s="41"/>
      <c r="X5618" s="41"/>
      <c r="Y5618" s="43" t="str">
        <f t="shared" si="174"/>
        <v/>
      </c>
      <c r="Z5618" s="43">
        <v>2058010</v>
      </c>
      <c r="AA5618" s="43" t="e">
        <f t="shared" si="175"/>
        <v>#N/A</v>
      </c>
    </row>
    <row r="5619" spans="1:27" x14ac:dyDescent="0.3">
      <c r="A5619" s="43">
        <v>1411062</v>
      </c>
      <c r="B5619" s="43" t="s">
        <v>4993</v>
      </c>
      <c r="C5619" s="43" t="s">
        <v>687</v>
      </c>
      <c r="D5619" s="41"/>
      <c r="E5619" s="43" t="s">
        <v>6263</v>
      </c>
      <c r="F5619" s="43" t="s">
        <v>28</v>
      </c>
      <c r="G5619" s="43">
        <v>36003</v>
      </c>
      <c r="H5619" s="41"/>
      <c r="I5619" s="41"/>
      <c r="J5619" s="43"/>
      <c r="K5619" s="41"/>
      <c r="L5619" s="41"/>
      <c r="M5619" s="41"/>
      <c r="N5619" s="41"/>
      <c r="O5619" s="41"/>
      <c r="P5619" s="41"/>
      <c r="Q5619" s="41"/>
      <c r="R5619" s="41"/>
      <c r="S5619" s="41"/>
      <c r="T5619" s="41"/>
      <c r="U5619" s="41"/>
      <c r="V5619" s="41"/>
      <c r="W5619" s="41"/>
      <c r="X5619" s="41"/>
      <c r="Y5619" s="43" t="str">
        <f t="shared" si="174"/>
        <v>COMP</v>
      </c>
      <c r="Z5619" s="43">
        <v>1481808</v>
      </c>
      <c r="AA5619" s="43">
        <f t="shared" si="175"/>
        <v>1411062</v>
      </c>
    </row>
    <row r="5620" spans="1:27" x14ac:dyDescent="0.3">
      <c r="A5620" s="43">
        <v>217471</v>
      </c>
      <c r="B5620" s="43" t="s">
        <v>4994</v>
      </c>
      <c r="C5620" s="43" t="s">
        <v>329</v>
      </c>
      <c r="D5620" s="41"/>
      <c r="E5620" s="43" t="s">
        <v>6263</v>
      </c>
      <c r="F5620" s="43" t="s">
        <v>28</v>
      </c>
      <c r="G5620" s="43">
        <v>28041</v>
      </c>
      <c r="H5620" s="41"/>
      <c r="I5620" s="41"/>
      <c r="J5620" s="43"/>
      <c r="K5620" s="41"/>
      <c r="L5620" s="41"/>
      <c r="M5620" s="41"/>
      <c r="N5620" s="41"/>
      <c r="O5620" s="41"/>
      <c r="P5620" s="41"/>
      <c r="Q5620" s="41"/>
      <c r="R5620" s="41"/>
      <c r="S5620" s="41"/>
      <c r="T5620" s="41"/>
      <c r="U5620" s="41"/>
      <c r="V5620" s="41"/>
      <c r="W5620" s="41"/>
      <c r="X5620" s="41"/>
      <c r="Y5620" s="43" t="str">
        <f t="shared" si="174"/>
        <v/>
      </c>
      <c r="Z5620" s="43">
        <v>1252345</v>
      </c>
      <c r="AA5620" s="43" t="e">
        <f t="shared" si="175"/>
        <v>#N/A</v>
      </c>
    </row>
    <row r="5621" spans="1:27" x14ac:dyDescent="0.3">
      <c r="A5621" s="43">
        <v>2406457</v>
      </c>
      <c r="B5621" s="43" t="s">
        <v>4995</v>
      </c>
      <c r="C5621" s="43" t="s">
        <v>805</v>
      </c>
      <c r="D5621" s="41"/>
      <c r="E5621" s="43" t="s">
        <v>6263</v>
      </c>
      <c r="F5621" s="43" t="s">
        <v>30</v>
      </c>
      <c r="G5621" s="43">
        <v>37024</v>
      </c>
      <c r="H5621" s="41"/>
      <c r="I5621" s="41"/>
      <c r="J5621" s="43"/>
      <c r="K5621" s="41"/>
      <c r="L5621" s="41"/>
      <c r="M5621" s="41"/>
      <c r="N5621" s="41"/>
      <c r="O5621" s="41"/>
      <c r="P5621" s="41"/>
      <c r="Q5621" s="41"/>
      <c r="R5621" s="41"/>
      <c r="S5621" s="41"/>
      <c r="T5621" s="41"/>
      <c r="U5621" s="41"/>
      <c r="V5621" s="41"/>
      <c r="W5621" s="41"/>
      <c r="X5621" s="41"/>
      <c r="Y5621" s="43" t="str">
        <f t="shared" si="174"/>
        <v/>
      </c>
      <c r="Z5621" s="43">
        <v>2221418</v>
      </c>
      <c r="AA5621" s="43" t="e">
        <f t="shared" si="175"/>
        <v>#N/A</v>
      </c>
    </row>
    <row r="5622" spans="1:27" x14ac:dyDescent="0.3">
      <c r="A5622" s="43">
        <v>1344048</v>
      </c>
      <c r="B5622" s="43" t="s">
        <v>4996</v>
      </c>
      <c r="C5622" s="43" t="s">
        <v>210</v>
      </c>
      <c r="D5622" s="41"/>
      <c r="E5622" s="43" t="s">
        <v>6263</v>
      </c>
      <c r="F5622" s="43" t="s">
        <v>30</v>
      </c>
      <c r="G5622" s="43">
        <v>37016</v>
      </c>
      <c r="H5622" s="41"/>
      <c r="I5622" s="41"/>
      <c r="J5622" s="43"/>
      <c r="K5622" s="41"/>
      <c r="L5622" s="41"/>
      <c r="M5622" s="41"/>
      <c r="N5622" s="41"/>
      <c r="O5622" s="41"/>
      <c r="P5622" s="41"/>
      <c r="Q5622" s="41"/>
      <c r="R5622" s="41"/>
      <c r="S5622" s="41"/>
      <c r="T5622" s="41"/>
      <c r="U5622" s="41"/>
      <c r="V5622" s="41"/>
      <c r="W5622" s="41"/>
      <c r="X5622" s="41"/>
      <c r="Y5622" s="43" t="str">
        <f t="shared" si="174"/>
        <v/>
      </c>
      <c r="Z5622" s="43">
        <v>2348393</v>
      </c>
      <c r="AA5622" s="43" t="e">
        <f t="shared" si="175"/>
        <v>#N/A</v>
      </c>
    </row>
    <row r="5623" spans="1:27" x14ac:dyDescent="0.3">
      <c r="A5623" s="43">
        <v>1919725</v>
      </c>
      <c r="B5623" s="43" t="s">
        <v>4997</v>
      </c>
      <c r="C5623" s="43" t="s">
        <v>881</v>
      </c>
      <c r="D5623" s="41"/>
      <c r="E5623" s="43" t="s">
        <v>31</v>
      </c>
      <c r="F5623" s="43" t="s">
        <v>30</v>
      </c>
      <c r="G5623" s="43">
        <v>41012</v>
      </c>
      <c r="H5623" s="41"/>
      <c r="I5623" s="41"/>
      <c r="J5623" s="43"/>
      <c r="K5623" s="41"/>
      <c r="L5623" s="41"/>
      <c r="M5623" s="41"/>
      <c r="N5623" s="41"/>
      <c r="O5623" s="41"/>
      <c r="P5623" s="41"/>
      <c r="Q5623" s="41"/>
      <c r="R5623" s="41"/>
      <c r="S5623" s="41"/>
      <c r="T5623" s="41"/>
      <c r="U5623" s="41"/>
      <c r="V5623" s="41"/>
      <c r="W5623" s="41"/>
      <c r="X5623" s="41"/>
      <c r="Y5623" s="43" t="str">
        <f t="shared" si="174"/>
        <v>COMP</v>
      </c>
      <c r="Z5623" s="43">
        <v>1123811</v>
      </c>
      <c r="AA5623" s="43">
        <f t="shared" si="175"/>
        <v>1919725</v>
      </c>
    </row>
    <row r="5624" spans="1:27" x14ac:dyDescent="0.3">
      <c r="A5624" s="43">
        <v>2132996</v>
      </c>
      <c r="B5624" s="43" t="s">
        <v>4998</v>
      </c>
      <c r="C5624" s="43" t="s">
        <v>266</v>
      </c>
      <c r="D5624" s="41"/>
      <c r="E5624" s="43" t="s">
        <v>6263</v>
      </c>
      <c r="F5624" s="43" t="s">
        <v>30</v>
      </c>
      <c r="G5624" s="43">
        <v>37023</v>
      </c>
      <c r="H5624" s="41"/>
      <c r="I5624" s="41"/>
      <c r="J5624" s="43"/>
      <c r="K5624" s="41"/>
      <c r="L5624" s="41"/>
      <c r="M5624" s="41"/>
      <c r="N5624" s="41"/>
      <c r="O5624" s="41"/>
      <c r="P5624" s="41"/>
      <c r="Q5624" s="41"/>
      <c r="R5624" s="41"/>
      <c r="S5624" s="41"/>
      <c r="T5624" s="41"/>
      <c r="U5624" s="41"/>
      <c r="V5624" s="41"/>
      <c r="W5624" s="41"/>
      <c r="X5624" s="41"/>
      <c r="Y5624" s="43" t="str">
        <f t="shared" si="174"/>
        <v/>
      </c>
      <c r="Z5624" s="43">
        <v>656909</v>
      </c>
      <c r="AA5624" s="43" t="e">
        <f t="shared" si="175"/>
        <v>#N/A</v>
      </c>
    </row>
    <row r="5625" spans="1:27" x14ac:dyDescent="0.3">
      <c r="A5625" s="43">
        <v>1242169</v>
      </c>
      <c r="B5625" s="43" t="s">
        <v>4999</v>
      </c>
      <c r="C5625" s="43" t="s">
        <v>495</v>
      </c>
      <c r="D5625" s="41"/>
      <c r="E5625" s="43" t="s">
        <v>34</v>
      </c>
      <c r="F5625" s="43" t="s">
        <v>30</v>
      </c>
      <c r="G5625" s="43">
        <v>45045</v>
      </c>
      <c r="H5625" s="41"/>
      <c r="I5625" s="41"/>
      <c r="J5625" s="43"/>
      <c r="K5625" s="41"/>
      <c r="L5625" s="41"/>
      <c r="M5625" s="41"/>
      <c r="N5625" s="41"/>
      <c r="O5625" s="41"/>
      <c r="P5625" s="41"/>
      <c r="Q5625" s="41"/>
      <c r="R5625" s="41"/>
      <c r="S5625" s="41"/>
      <c r="T5625" s="41"/>
      <c r="U5625" s="41"/>
      <c r="V5625" s="41"/>
      <c r="W5625" s="41"/>
      <c r="X5625" s="41"/>
      <c r="Y5625" s="43" t="str">
        <f t="shared" si="174"/>
        <v>COMP</v>
      </c>
      <c r="Z5625" s="43">
        <v>2075897</v>
      </c>
      <c r="AA5625" s="43">
        <f t="shared" si="175"/>
        <v>1242169</v>
      </c>
    </row>
    <row r="5626" spans="1:27" x14ac:dyDescent="0.3">
      <c r="A5626" s="43">
        <v>2237694</v>
      </c>
      <c r="B5626" s="43" t="s">
        <v>5000</v>
      </c>
      <c r="C5626" s="43" t="s">
        <v>2050</v>
      </c>
      <c r="D5626" s="41"/>
      <c r="E5626" s="43" t="s">
        <v>6263</v>
      </c>
      <c r="F5626" s="43" t="s">
        <v>30</v>
      </c>
      <c r="G5626" s="43">
        <v>37021</v>
      </c>
      <c r="H5626" s="41"/>
      <c r="I5626" s="41"/>
      <c r="J5626" s="43"/>
      <c r="K5626" s="41"/>
      <c r="L5626" s="41"/>
      <c r="M5626" s="41"/>
      <c r="N5626" s="41"/>
      <c r="O5626" s="41"/>
      <c r="P5626" s="41"/>
      <c r="Q5626" s="41"/>
      <c r="R5626" s="41"/>
      <c r="S5626" s="41"/>
      <c r="T5626" s="41"/>
      <c r="U5626" s="41"/>
      <c r="V5626" s="41"/>
      <c r="W5626" s="41"/>
      <c r="X5626" s="41"/>
      <c r="Y5626" s="43" t="str">
        <f t="shared" si="174"/>
        <v>COMP</v>
      </c>
      <c r="Z5626" s="43">
        <v>2268110</v>
      </c>
      <c r="AA5626" s="43">
        <f t="shared" si="175"/>
        <v>2237694</v>
      </c>
    </row>
    <row r="5627" spans="1:27" x14ac:dyDescent="0.3">
      <c r="A5627" s="43">
        <v>2424692</v>
      </c>
      <c r="B5627" s="43" t="s">
        <v>5001</v>
      </c>
      <c r="C5627" s="43" t="s">
        <v>1126</v>
      </c>
      <c r="D5627" s="41"/>
      <c r="E5627" s="43" t="s">
        <v>6263</v>
      </c>
      <c r="F5627" s="43" t="s">
        <v>30</v>
      </c>
      <c r="G5627" s="43">
        <v>41024</v>
      </c>
      <c r="H5627" s="41"/>
      <c r="I5627" s="41"/>
      <c r="J5627" s="43"/>
      <c r="K5627" s="41"/>
      <c r="L5627" s="41"/>
      <c r="M5627" s="41"/>
      <c r="N5627" s="41"/>
      <c r="O5627" s="41"/>
      <c r="P5627" s="41"/>
      <c r="Q5627" s="41"/>
      <c r="R5627" s="41"/>
      <c r="S5627" s="41"/>
      <c r="T5627" s="41"/>
      <c r="U5627" s="41"/>
      <c r="V5627" s="41"/>
      <c r="W5627" s="41"/>
      <c r="X5627" s="41"/>
      <c r="Y5627" s="43" t="str">
        <f t="shared" si="174"/>
        <v/>
      </c>
      <c r="Z5627" s="43">
        <v>1383820</v>
      </c>
      <c r="AA5627" s="43" t="e">
        <f t="shared" si="175"/>
        <v>#N/A</v>
      </c>
    </row>
    <row r="5628" spans="1:27" x14ac:dyDescent="0.3">
      <c r="A5628" s="43">
        <v>2348988</v>
      </c>
      <c r="B5628" s="43" t="s">
        <v>5001</v>
      </c>
      <c r="C5628" s="43" t="s">
        <v>421</v>
      </c>
      <c r="D5628" s="41"/>
      <c r="E5628" s="43" t="s">
        <v>6263</v>
      </c>
      <c r="F5628" s="43" t="s">
        <v>30</v>
      </c>
      <c r="G5628" s="43">
        <v>28040</v>
      </c>
      <c r="H5628" s="41"/>
      <c r="I5628" s="41"/>
      <c r="J5628" s="43"/>
      <c r="K5628" s="41"/>
      <c r="L5628" s="41"/>
      <c r="M5628" s="41"/>
      <c r="N5628" s="41"/>
      <c r="O5628" s="41"/>
      <c r="P5628" s="41"/>
      <c r="Q5628" s="41"/>
      <c r="R5628" s="41"/>
      <c r="S5628" s="41"/>
      <c r="T5628" s="41"/>
      <c r="U5628" s="41"/>
      <c r="V5628" s="41"/>
      <c r="W5628" s="41"/>
      <c r="X5628" s="41"/>
      <c r="Y5628" s="43" t="str">
        <f t="shared" si="174"/>
        <v/>
      </c>
      <c r="Z5628" s="43">
        <v>1848734</v>
      </c>
      <c r="AA5628" s="43" t="e">
        <f t="shared" si="175"/>
        <v>#N/A</v>
      </c>
    </row>
    <row r="5629" spans="1:27" x14ac:dyDescent="0.3">
      <c r="A5629" s="43">
        <v>2129235</v>
      </c>
      <c r="B5629" s="43" t="s">
        <v>5001</v>
      </c>
      <c r="C5629" s="43" t="s">
        <v>1109</v>
      </c>
      <c r="D5629" s="41"/>
      <c r="E5629" s="43" t="s">
        <v>31</v>
      </c>
      <c r="F5629" s="43" t="s">
        <v>28</v>
      </c>
      <c r="G5629" s="43">
        <v>45008</v>
      </c>
      <c r="H5629" s="41"/>
      <c r="I5629" s="41"/>
      <c r="J5629" s="43"/>
      <c r="K5629" s="41"/>
      <c r="L5629" s="41"/>
      <c r="M5629" s="41"/>
      <c r="N5629" s="41"/>
      <c r="O5629" s="41"/>
      <c r="P5629" s="41"/>
      <c r="Q5629" s="41"/>
      <c r="R5629" s="41"/>
      <c r="S5629" s="41"/>
      <c r="T5629" s="41"/>
      <c r="U5629" s="41"/>
      <c r="V5629" s="41"/>
      <c r="W5629" s="41"/>
      <c r="X5629" s="41"/>
      <c r="Y5629" s="43" t="str">
        <f t="shared" si="174"/>
        <v>COMP</v>
      </c>
      <c r="Z5629" s="43">
        <v>1906989</v>
      </c>
      <c r="AA5629" s="43">
        <f t="shared" si="175"/>
        <v>2129235</v>
      </c>
    </row>
    <row r="5630" spans="1:27" x14ac:dyDescent="0.3">
      <c r="A5630" s="43">
        <v>205193</v>
      </c>
      <c r="B5630" s="43" t="s">
        <v>5002</v>
      </c>
      <c r="C5630" s="43" t="s">
        <v>664</v>
      </c>
      <c r="D5630" s="41"/>
      <c r="E5630" s="43" t="s">
        <v>6263</v>
      </c>
      <c r="F5630" s="43" t="s">
        <v>28</v>
      </c>
      <c r="G5630" s="43">
        <v>28024</v>
      </c>
      <c r="H5630" s="41"/>
      <c r="I5630" s="41"/>
      <c r="J5630" s="43"/>
      <c r="K5630" s="41"/>
      <c r="L5630" s="41"/>
      <c r="M5630" s="41"/>
      <c r="N5630" s="41"/>
      <c r="O5630" s="41"/>
      <c r="P5630" s="41"/>
      <c r="Q5630" s="41"/>
      <c r="R5630" s="41"/>
      <c r="S5630" s="41"/>
      <c r="T5630" s="41"/>
      <c r="U5630" s="41"/>
      <c r="V5630" s="41"/>
      <c r="W5630" s="41"/>
      <c r="X5630" s="41"/>
      <c r="Y5630" s="43" t="str">
        <f t="shared" si="174"/>
        <v>COMP</v>
      </c>
      <c r="Z5630" s="43">
        <v>1613648</v>
      </c>
      <c r="AA5630" s="43">
        <f t="shared" si="175"/>
        <v>205193</v>
      </c>
    </row>
    <row r="5631" spans="1:27" x14ac:dyDescent="0.3">
      <c r="A5631" s="43">
        <v>1581339</v>
      </c>
      <c r="B5631" s="43" t="s">
        <v>5003</v>
      </c>
      <c r="C5631" s="43" t="s">
        <v>801</v>
      </c>
      <c r="D5631" s="41"/>
      <c r="E5631" s="43" t="s">
        <v>6263</v>
      </c>
      <c r="F5631" s="43" t="s">
        <v>30</v>
      </c>
      <c r="G5631" s="43">
        <v>45011</v>
      </c>
      <c r="H5631" s="41"/>
      <c r="I5631" s="41"/>
      <c r="J5631" s="43"/>
      <c r="K5631" s="41"/>
      <c r="L5631" s="41"/>
      <c r="M5631" s="41"/>
      <c r="N5631" s="41"/>
      <c r="O5631" s="41"/>
      <c r="P5631" s="41"/>
      <c r="Q5631" s="41"/>
      <c r="R5631" s="41"/>
      <c r="S5631" s="41"/>
      <c r="T5631" s="41"/>
      <c r="U5631" s="41"/>
      <c r="V5631" s="41"/>
      <c r="W5631" s="41"/>
      <c r="X5631" s="41"/>
      <c r="Y5631" s="43" t="str">
        <f t="shared" si="174"/>
        <v>COMP</v>
      </c>
      <c r="Z5631" s="43">
        <v>724844</v>
      </c>
      <c r="AA5631" s="43">
        <f t="shared" si="175"/>
        <v>1581339</v>
      </c>
    </row>
    <row r="5632" spans="1:27" x14ac:dyDescent="0.3">
      <c r="A5632" s="43">
        <v>301530</v>
      </c>
      <c r="B5632" s="43" t="s">
        <v>5003</v>
      </c>
      <c r="C5632" s="43" t="s">
        <v>5004</v>
      </c>
      <c r="D5632" s="41"/>
      <c r="E5632" s="43" t="s">
        <v>6263</v>
      </c>
      <c r="F5632" s="43" t="s">
        <v>28</v>
      </c>
      <c r="G5632" s="43">
        <v>45011</v>
      </c>
      <c r="H5632" s="41"/>
      <c r="I5632" s="41"/>
      <c r="J5632" s="43"/>
      <c r="K5632" s="41"/>
      <c r="L5632" s="41"/>
      <c r="M5632" s="41"/>
      <c r="N5632" s="41"/>
      <c r="O5632" s="41"/>
      <c r="P5632" s="41"/>
      <c r="Q5632" s="41"/>
      <c r="R5632" s="41"/>
      <c r="S5632" s="41"/>
      <c r="T5632" s="41"/>
      <c r="U5632" s="41"/>
      <c r="V5632" s="41"/>
      <c r="W5632" s="41"/>
      <c r="X5632" s="41"/>
      <c r="Y5632" s="43" t="str">
        <f t="shared" si="174"/>
        <v>COMP</v>
      </c>
      <c r="Z5632" s="43">
        <v>2389388</v>
      </c>
      <c r="AA5632" s="43">
        <f t="shared" si="175"/>
        <v>301530</v>
      </c>
    </row>
    <row r="5633" spans="1:27" x14ac:dyDescent="0.3">
      <c r="A5633" s="43">
        <v>1492755</v>
      </c>
      <c r="B5633" s="43" t="s">
        <v>5003</v>
      </c>
      <c r="C5633" s="43" t="s">
        <v>195</v>
      </c>
      <c r="D5633" s="41"/>
      <c r="E5633" s="43" t="s">
        <v>6263</v>
      </c>
      <c r="F5633" s="43" t="s">
        <v>30</v>
      </c>
      <c r="G5633" s="43">
        <v>18036</v>
      </c>
      <c r="H5633" s="41"/>
      <c r="I5633" s="41"/>
      <c r="J5633" s="43"/>
      <c r="K5633" s="41"/>
      <c r="L5633" s="41"/>
      <c r="M5633" s="41"/>
      <c r="N5633" s="41"/>
      <c r="O5633" s="41"/>
      <c r="P5633" s="41"/>
      <c r="Q5633" s="41"/>
      <c r="R5633" s="41"/>
      <c r="S5633" s="41"/>
      <c r="T5633" s="41"/>
      <c r="U5633" s="41"/>
      <c r="V5633" s="41"/>
      <c r="W5633" s="41"/>
      <c r="X5633" s="41"/>
      <c r="Y5633" s="43" t="str">
        <f t="shared" si="174"/>
        <v/>
      </c>
      <c r="Z5633" s="43">
        <v>1740779</v>
      </c>
      <c r="AA5633" s="43" t="e">
        <f t="shared" si="175"/>
        <v>#N/A</v>
      </c>
    </row>
    <row r="5634" spans="1:27" x14ac:dyDescent="0.3">
      <c r="A5634" s="43">
        <v>1133457</v>
      </c>
      <c r="B5634" s="43" t="s">
        <v>5003</v>
      </c>
      <c r="C5634" s="43" t="s">
        <v>4573</v>
      </c>
      <c r="D5634" s="41"/>
      <c r="E5634" s="43" t="s">
        <v>6263</v>
      </c>
      <c r="F5634" s="43" t="s">
        <v>28</v>
      </c>
      <c r="G5634" s="43">
        <v>45011</v>
      </c>
      <c r="H5634" s="41"/>
      <c r="I5634" s="41"/>
      <c r="J5634" s="43"/>
      <c r="K5634" s="41"/>
      <c r="L5634" s="41"/>
      <c r="M5634" s="41"/>
      <c r="N5634" s="41"/>
      <c r="O5634" s="41"/>
      <c r="P5634" s="41"/>
      <c r="Q5634" s="41"/>
      <c r="R5634" s="41"/>
      <c r="S5634" s="41"/>
      <c r="T5634" s="41"/>
      <c r="U5634" s="41"/>
      <c r="V5634" s="41"/>
      <c r="W5634" s="41"/>
      <c r="X5634" s="41"/>
      <c r="Y5634" s="43" t="str">
        <f t="shared" ref="Y5634:Y5697" si="176">IF(ISERROR(AA5634)=FALSE,"COMP","")</f>
        <v>COMP</v>
      </c>
      <c r="Z5634" s="43">
        <v>206662</v>
      </c>
      <c r="AA5634" s="43">
        <f t="shared" ref="AA5634:AA5697" si="177">VLOOKUP(A5634,Z:Z,1,FALSE)</f>
        <v>1133457</v>
      </c>
    </row>
    <row r="5635" spans="1:27" x14ac:dyDescent="0.3">
      <c r="A5635" s="43">
        <v>1680700</v>
      </c>
      <c r="B5635" s="43" t="s">
        <v>5003</v>
      </c>
      <c r="C5635" s="43" t="s">
        <v>1149</v>
      </c>
      <c r="D5635" s="41"/>
      <c r="E5635" s="43" t="s">
        <v>6263</v>
      </c>
      <c r="F5635" s="43" t="s">
        <v>28</v>
      </c>
      <c r="G5635" s="43">
        <v>41006</v>
      </c>
      <c r="H5635" s="41"/>
      <c r="I5635" s="41"/>
      <c r="J5635" s="43"/>
      <c r="K5635" s="41"/>
      <c r="L5635" s="41"/>
      <c r="M5635" s="41"/>
      <c r="N5635" s="41"/>
      <c r="O5635" s="41"/>
      <c r="P5635" s="41"/>
      <c r="Q5635" s="41"/>
      <c r="R5635" s="41"/>
      <c r="S5635" s="41"/>
      <c r="T5635" s="41"/>
      <c r="U5635" s="41"/>
      <c r="V5635" s="41"/>
      <c r="W5635" s="41"/>
      <c r="X5635" s="41"/>
      <c r="Y5635" s="43" t="str">
        <f t="shared" si="176"/>
        <v>COMP</v>
      </c>
      <c r="Z5635" s="43">
        <v>1655329</v>
      </c>
      <c r="AA5635" s="43">
        <f t="shared" si="177"/>
        <v>1680700</v>
      </c>
    </row>
    <row r="5636" spans="1:27" x14ac:dyDescent="0.3">
      <c r="A5636" s="43">
        <v>2381011</v>
      </c>
      <c r="B5636" s="43" t="s">
        <v>5003</v>
      </c>
      <c r="C5636" s="43" t="s">
        <v>5005</v>
      </c>
      <c r="D5636" s="41"/>
      <c r="E5636" s="43" t="s">
        <v>35</v>
      </c>
      <c r="F5636" s="43" t="s">
        <v>28</v>
      </c>
      <c r="G5636" s="43">
        <v>45045</v>
      </c>
      <c r="H5636" s="41"/>
      <c r="I5636" s="41"/>
      <c r="J5636" s="43"/>
      <c r="K5636" s="41"/>
      <c r="L5636" s="41"/>
      <c r="M5636" s="41"/>
      <c r="N5636" s="41"/>
      <c r="O5636" s="41"/>
      <c r="P5636" s="41"/>
      <c r="Q5636" s="41"/>
      <c r="R5636" s="41"/>
      <c r="S5636" s="41"/>
      <c r="T5636" s="41"/>
      <c r="U5636" s="41"/>
      <c r="V5636" s="41"/>
      <c r="W5636" s="41"/>
      <c r="X5636" s="41"/>
      <c r="Y5636" s="43" t="str">
        <f t="shared" si="176"/>
        <v>COMP</v>
      </c>
      <c r="Z5636" s="43">
        <v>526180</v>
      </c>
      <c r="AA5636" s="43">
        <f t="shared" si="177"/>
        <v>2381011</v>
      </c>
    </row>
    <row r="5637" spans="1:27" x14ac:dyDescent="0.3">
      <c r="A5637" s="43">
        <v>1377258</v>
      </c>
      <c r="B5637" s="43" t="s">
        <v>5003</v>
      </c>
      <c r="C5637" s="43" t="s">
        <v>687</v>
      </c>
      <c r="D5637" s="41"/>
      <c r="E5637" s="43" t="s">
        <v>6263</v>
      </c>
      <c r="F5637" s="43" t="s">
        <v>28</v>
      </c>
      <c r="G5637" s="43">
        <v>45038</v>
      </c>
      <c r="H5637" s="41"/>
      <c r="I5637" s="41"/>
      <c r="J5637" s="43"/>
      <c r="K5637" s="41"/>
      <c r="L5637" s="41"/>
      <c r="M5637" s="41"/>
      <c r="N5637" s="41"/>
      <c r="O5637" s="41"/>
      <c r="P5637" s="41"/>
      <c r="Q5637" s="41"/>
      <c r="R5637" s="41"/>
      <c r="S5637" s="41"/>
      <c r="T5637" s="41"/>
      <c r="U5637" s="41"/>
      <c r="V5637" s="41"/>
      <c r="W5637" s="41"/>
      <c r="X5637" s="41"/>
      <c r="Y5637" s="43" t="str">
        <f t="shared" si="176"/>
        <v>COMP</v>
      </c>
      <c r="Z5637" s="43">
        <v>495914</v>
      </c>
      <c r="AA5637" s="43">
        <f t="shared" si="177"/>
        <v>1377258</v>
      </c>
    </row>
    <row r="5638" spans="1:27" x14ac:dyDescent="0.3">
      <c r="A5638" s="43">
        <v>1845380</v>
      </c>
      <c r="B5638" s="43" t="s">
        <v>5006</v>
      </c>
      <c r="C5638" s="43" t="s">
        <v>212</v>
      </c>
      <c r="D5638" s="41"/>
      <c r="E5638" s="43" t="s">
        <v>6263</v>
      </c>
      <c r="F5638" s="43" t="s">
        <v>30</v>
      </c>
      <c r="G5638" s="43">
        <v>45011</v>
      </c>
      <c r="H5638" s="41"/>
      <c r="I5638" s="41"/>
      <c r="J5638" s="43"/>
      <c r="K5638" s="41"/>
      <c r="L5638" s="41"/>
      <c r="M5638" s="41"/>
      <c r="N5638" s="41"/>
      <c r="O5638" s="41"/>
      <c r="P5638" s="41"/>
      <c r="Q5638" s="41"/>
      <c r="R5638" s="41"/>
      <c r="S5638" s="41"/>
      <c r="T5638" s="41"/>
      <c r="U5638" s="41"/>
      <c r="V5638" s="41"/>
      <c r="W5638" s="41"/>
      <c r="X5638" s="41"/>
      <c r="Y5638" s="43" t="str">
        <f t="shared" si="176"/>
        <v/>
      </c>
      <c r="Z5638" s="43">
        <v>2340717</v>
      </c>
      <c r="AA5638" s="43" t="e">
        <f t="shared" si="177"/>
        <v>#N/A</v>
      </c>
    </row>
    <row r="5639" spans="1:27" x14ac:dyDescent="0.3">
      <c r="A5639" s="43">
        <v>2205754</v>
      </c>
      <c r="B5639" s="43" t="s">
        <v>5007</v>
      </c>
      <c r="C5639" s="43" t="s">
        <v>357</v>
      </c>
      <c r="D5639" s="41"/>
      <c r="E5639" s="43" t="s">
        <v>6263</v>
      </c>
      <c r="F5639" s="43" t="s">
        <v>30</v>
      </c>
      <c r="G5639" s="43">
        <v>45016</v>
      </c>
      <c r="H5639" s="41"/>
      <c r="I5639" s="41"/>
      <c r="J5639" s="43"/>
      <c r="K5639" s="41"/>
      <c r="L5639" s="41"/>
      <c r="M5639" s="41"/>
      <c r="N5639" s="41"/>
      <c r="O5639" s="41"/>
      <c r="P5639" s="41"/>
      <c r="Q5639" s="41"/>
      <c r="R5639" s="41"/>
      <c r="S5639" s="41"/>
      <c r="T5639" s="41"/>
      <c r="U5639" s="41"/>
      <c r="V5639" s="41"/>
      <c r="W5639" s="41"/>
      <c r="X5639" s="41"/>
      <c r="Y5639" s="43" t="str">
        <f t="shared" si="176"/>
        <v/>
      </c>
      <c r="Z5639" s="43">
        <v>2077740</v>
      </c>
      <c r="AA5639" s="43" t="e">
        <f t="shared" si="177"/>
        <v>#N/A</v>
      </c>
    </row>
    <row r="5640" spans="1:27" x14ac:dyDescent="0.3">
      <c r="A5640" s="43">
        <v>2385137</v>
      </c>
      <c r="B5640" s="43" t="s">
        <v>5007</v>
      </c>
      <c r="C5640" s="43" t="s">
        <v>287</v>
      </c>
      <c r="D5640" s="41"/>
      <c r="E5640" s="43" t="s">
        <v>29</v>
      </c>
      <c r="F5640" s="43" t="s">
        <v>28</v>
      </c>
      <c r="G5640" s="43">
        <v>37045</v>
      </c>
      <c r="H5640" s="41"/>
      <c r="I5640" s="41"/>
      <c r="J5640" s="43"/>
      <c r="K5640" s="41"/>
      <c r="L5640" s="41"/>
      <c r="M5640" s="41"/>
      <c r="N5640" s="41"/>
      <c r="O5640" s="41"/>
      <c r="P5640" s="41"/>
      <c r="Q5640" s="41"/>
      <c r="R5640" s="41"/>
      <c r="S5640" s="41"/>
      <c r="T5640" s="41"/>
      <c r="U5640" s="41"/>
      <c r="V5640" s="41"/>
      <c r="W5640" s="41"/>
      <c r="X5640" s="41"/>
      <c r="Y5640" s="43" t="str">
        <f t="shared" si="176"/>
        <v/>
      </c>
      <c r="Z5640" s="43">
        <v>1349124</v>
      </c>
      <c r="AA5640" s="43" t="e">
        <f t="shared" si="177"/>
        <v>#N/A</v>
      </c>
    </row>
    <row r="5641" spans="1:27" x14ac:dyDescent="0.3">
      <c r="A5641" s="43">
        <v>1501740</v>
      </c>
      <c r="B5641" s="43" t="s">
        <v>5008</v>
      </c>
      <c r="C5641" s="43" t="s">
        <v>553</v>
      </c>
      <c r="D5641" s="41"/>
      <c r="E5641" s="43" t="s">
        <v>34</v>
      </c>
      <c r="F5641" s="43" t="s">
        <v>28</v>
      </c>
      <c r="G5641" s="43">
        <v>36023</v>
      </c>
      <c r="H5641" s="41"/>
      <c r="I5641" s="41"/>
      <c r="J5641" s="43"/>
      <c r="K5641" s="41"/>
      <c r="L5641" s="41"/>
      <c r="M5641" s="41"/>
      <c r="N5641" s="41"/>
      <c r="O5641" s="41"/>
      <c r="P5641" s="41"/>
      <c r="Q5641" s="41"/>
      <c r="R5641" s="41"/>
      <c r="S5641" s="41"/>
      <c r="T5641" s="41"/>
      <c r="U5641" s="41"/>
      <c r="V5641" s="41"/>
      <c r="W5641" s="41"/>
      <c r="X5641" s="41"/>
      <c r="Y5641" s="43" t="str">
        <f t="shared" si="176"/>
        <v>COMP</v>
      </c>
      <c r="Z5641" s="43">
        <v>2178209</v>
      </c>
      <c r="AA5641" s="43">
        <f t="shared" si="177"/>
        <v>1501740</v>
      </c>
    </row>
    <row r="5642" spans="1:27" x14ac:dyDescent="0.3">
      <c r="A5642" s="43">
        <v>1789061</v>
      </c>
      <c r="B5642" s="43" t="s">
        <v>5009</v>
      </c>
      <c r="C5642" s="43" t="s">
        <v>4849</v>
      </c>
      <c r="D5642" s="41"/>
      <c r="E5642" s="43" t="s">
        <v>6263</v>
      </c>
      <c r="F5642" s="43" t="s">
        <v>30</v>
      </c>
      <c r="G5642" s="43">
        <v>45038</v>
      </c>
      <c r="H5642" s="41"/>
      <c r="I5642" s="41"/>
      <c r="J5642" s="43"/>
      <c r="K5642" s="41"/>
      <c r="L5642" s="41"/>
      <c r="M5642" s="41"/>
      <c r="N5642" s="41"/>
      <c r="O5642" s="41"/>
      <c r="P5642" s="41"/>
      <c r="Q5642" s="41"/>
      <c r="R5642" s="41"/>
      <c r="S5642" s="41"/>
      <c r="T5642" s="41"/>
      <c r="U5642" s="41"/>
      <c r="V5642" s="41"/>
      <c r="W5642" s="41"/>
      <c r="X5642" s="41"/>
      <c r="Y5642" s="43" t="str">
        <f t="shared" si="176"/>
        <v/>
      </c>
      <c r="Z5642" s="43">
        <v>2423761</v>
      </c>
      <c r="AA5642" s="43" t="e">
        <f t="shared" si="177"/>
        <v>#N/A</v>
      </c>
    </row>
    <row r="5643" spans="1:27" x14ac:dyDescent="0.3">
      <c r="A5643" s="43">
        <v>1997940</v>
      </c>
      <c r="B5643" s="43" t="s">
        <v>5010</v>
      </c>
      <c r="C5643" s="43" t="s">
        <v>1549</v>
      </c>
      <c r="D5643" s="41"/>
      <c r="E5643" s="43" t="s">
        <v>6263</v>
      </c>
      <c r="F5643" s="43" t="s">
        <v>30</v>
      </c>
      <c r="G5643" s="43">
        <v>45050</v>
      </c>
      <c r="H5643" s="41"/>
      <c r="I5643" s="41"/>
      <c r="J5643" s="43"/>
      <c r="K5643" s="41"/>
      <c r="L5643" s="41"/>
      <c r="M5643" s="41"/>
      <c r="N5643" s="41"/>
      <c r="O5643" s="41"/>
      <c r="P5643" s="41"/>
      <c r="Q5643" s="41"/>
      <c r="R5643" s="41"/>
      <c r="S5643" s="41"/>
      <c r="T5643" s="41"/>
      <c r="U5643" s="41"/>
      <c r="V5643" s="41"/>
      <c r="W5643" s="41"/>
      <c r="X5643" s="41"/>
      <c r="Y5643" s="43" t="str">
        <f t="shared" si="176"/>
        <v>COMP</v>
      </c>
      <c r="Z5643" s="43">
        <v>2174904</v>
      </c>
      <c r="AA5643" s="43">
        <f t="shared" si="177"/>
        <v>1997940</v>
      </c>
    </row>
    <row r="5644" spans="1:27" x14ac:dyDescent="0.3">
      <c r="A5644" s="43">
        <v>1304683</v>
      </c>
      <c r="B5644" s="43" t="s">
        <v>5011</v>
      </c>
      <c r="C5644" s="43" t="s">
        <v>385</v>
      </c>
      <c r="D5644" s="41"/>
      <c r="E5644" s="43" t="s">
        <v>6263</v>
      </c>
      <c r="F5644" s="43" t="s">
        <v>28</v>
      </c>
      <c r="G5644" s="43">
        <v>28037</v>
      </c>
      <c r="H5644" s="41"/>
      <c r="I5644" s="41"/>
      <c r="J5644" s="43"/>
      <c r="K5644" s="41"/>
      <c r="L5644" s="41"/>
      <c r="M5644" s="41"/>
      <c r="N5644" s="41"/>
      <c r="O5644" s="41"/>
      <c r="P5644" s="41"/>
      <c r="Q5644" s="41"/>
      <c r="R5644" s="41"/>
      <c r="S5644" s="41"/>
      <c r="T5644" s="41"/>
      <c r="U5644" s="41"/>
      <c r="V5644" s="41"/>
      <c r="W5644" s="41"/>
      <c r="X5644" s="41"/>
      <c r="Y5644" s="43" t="str">
        <f t="shared" si="176"/>
        <v>COMP</v>
      </c>
      <c r="Z5644" s="43">
        <v>1971060</v>
      </c>
      <c r="AA5644" s="43">
        <f t="shared" si="177"/>
        <v>1304683</v>
      </c>
    </row>
    <row r="5645" spans="1:27" x14ac:dyDescent="0.3">
      <c r="A5645" s="43">
        <v>2398842</v>
      </c>
      <c r="B5645" s="43" t="s">
        <v>5012</v>
      </c>
      <c r="C5645" s="43" t="s">
        <v>2632</v>
      </c>
      <c r="D5645" s="41"/>
      <c r="E5645" s="43" t="s">
        <v>29</v>
      </c>
      <c r="F5645" s="43" t="s">
        <v>28</v>
      </c>
      <c r="G5645" s="43">
        <v>37045</v>
      </c>
      <c r="H5645" s="41"/>
      <c r="I5645" s="41"/>
      <c r="J5645" s="43"/>
      <c r="K5645" s="41"/>
      <c r="L5645" s="41"/>
      <c r="M5645" s="41"/>
      <c r="N5645" s="41"/>
      <c r="O5645" s="41"/>
      <c r="P5645" s="41"/>
      <c r="Q5645" s="41"/>
      <c r="R5645" s="41"/>
      <c r="S5645" s="41"/>
      <c r="T5645" s="41"/>
      <c r="U5645" s="41"/>
      <c r="V5645" s="41"/>
      <c r="W5645" s="41"/>
      <c r="X5645" s="41"/>
      <c r="Y5645" s="43" t="str">
        <f t="shared" si="176"/>
        <v/>
      </c>
      <c r="Z5645" s="43">
        <v>1098310</v>
      </c>
      <c r="AA5645" s="43" t="e">
        <f t="shared" si="177"/>
        <v>#N/A</v>
      </c>
    </row>
    <row r="5646" spans="1:27" x14ac:dyDescent="0.3">
      <c r="A5646" s="43">
        <v>1072422</v>
      </c>
      <c r="B5646" s="43" t="s">
        <v>5013</v>
      </c>
      <c r="C5646" s="43" t="s">
        <v>290</v>
      </c>
      <c r="D5646" s="41"/>
      <c r="E5646" s="43" t="s">
        <v>6263</v>
      </c>
      <c r="F5646" s="43" t="s">
        <v>28</v>
      </c>
      <c r="G5646" s="43">
        <v>41012</v>
      </c>
      <c r="H5646" s="41"/>
      <c r="I5646" s="41"/>
      <c r="J5646" s="43"/>
      <c r="K5646" s="41"/>
      <c r="L5646" s="41"/>
      <c r="M5646" s="41"/>
      <c r="N5646" s="41"/>
      <c r="O5646" s="41"/>
      <c r="P5646" s="41"/>
      <c r="Q5646" s="41"/>
      <c r="R5646" s="41"/>
      <c r="S5646" s="41"/>
      <c r="T5646" s="41"/>
      <c r="U5646" s="41"/>
      <c r="V5646" s="41"/>
      <c r="W5646" s="41"/>
      <c r="X5646" s="41"/>
      <c r="Y5646" s="43" t="str">
        <f t="shared" si="176"/>
        <v>COMP</v>
      </c>
      <c r="Z5646" s="43">
        <v>1590500</v>
      </c>
      <c r="AA5646" s="43">
        <f t="shared" si="177"/>
        <v>1072422</v>
      </c>
    </row>
    <row r="5647" spans="1:27" x14ac:dyDescent="0.3">
      <c r="A5647" s="43">
        <v>1613625</v>
      </c>
      <c r="B5647" s="43" t="s">
        <v>5013</v>
      </c>
      <c r="C5647" s="43" t="s">
        <v>5014</v>
      </c>
      <c r="D5647" s="41"/>
      <c r="E5647" s="43" t="s">
        <v>34</v>
      </c>
      <c r="F5647" s="43" t="s">
        <v>30</v>
      </c>
      <c r="G5647" s="43">
        <v>41003</v>
      </c>
      <c r="H5647" s="41"/>
      <c r="I5647" s="41"/>
      <c r="J5647" s="43"/>
      <c r="K5647" s="41"/>
      <c r="L5647" s="41"/>
      <c r="M5647" s="41"/>
      <c r="N5647" s="41"/>
      <c r="O5647" s="41"/>
      <c r="P5647" s="41"/>
      <c r="Q5647" s="41"/>
      <c r="R5647" s="41"/>
      <c r="S5647" s="41"/>
      <c r="T5647" s="41"/>
      <c r="U5647" s="41"/>
      <c r="V5647" s="41"/>
      <c r="W5647" s="41"/>
      <c r="X5647" s="41"/>
      <c r="Y5647" s="43" t="str">
        <f t="shared" si="176"/>
        <v>COMP</v>
      </c>
      <c r="Z5647" s="43">
        <v>323691</v>
      </c>
      <c r="AA5647" s="43">
        <f t="shared" si="177"/>
        <v>1613625</v>
      </c>
    </row>
    <row r="5648" spans="1:27" x14ac:dyDescent="0.3">
      <c r="A5648" s="43">
        <v>2302722</v>
      </c>
      <c r="B5648" s="43" t="s">
        <v>5013</v>
      </c>
      <c r="C5648" s="43" t="s">
        <v>936</v>
      </c>
      <c r="D5648" s="41"/>
      <c r="E5648" s="43" t="s">
        <v>6263</v>
      </c>
      <c r="F5648" s="43" t="s">
        <v>30</v>
      </c>
      <c r="G5648" s="43">
        <v>36024</v>
      </c>
      <c r="H5648" s="41"/>
      <c r="I5648" s="41"/>
      <c r="J5648" s="43"/>
      <c r="K5648" s="41"/>
      <c r="L5648" s="41"/>
      <c r="M5648" s="41"/>
      <c r="N5648" s="41"/>
      <c r="O5648" s="41"/>
      <c r="P5648" s="41"/>
      <c r="Q5648" s="41"/>
      <c r="R5648" s="41"/>
      <c r="S5648" s="41"/>
      <c r="T5648" s="41"/>
      <c r="U5648" s="41"/>
      <c r="V5648" s="41"/>
      <c r="W5648" s="41"/>
      <c r="X5648" s="41"/>
      <c r="Y5648" s="43" t="str">
        <f t="shared" si="176"/>
        <v/>
      </c>
      <c r="Z5648" s="43">
        <v>2082934</v>
      </c>
      <c r="AA5648" s="43" t="e">
        <f t="shared" si="177"/>
        <v>#N/A</v>
      </c>
    </row>
    <row r="5649" spans="1:27" x14ac:dyDescent="0.3">
      <c r="A5649" s="43">
        <v>1613621</v>
      </c>
      <c r="B5649" s="43" t="s">
        <v>5013</v>
      </c>
      <c r="C5649" s="43" t="s">
        <v>366</v>
      </c>
      <c r="D5649" s="41"/>
      <c r="E5649" s="43" t="s">
        <v>6263</v>
      </c>
      <c r="F5649" s="43" t="s">
        <v>28</v>
      </c>
      <c r="G5649" s="43">
        <v>41003</v>
      </c>
      <c r="H5649" s="41"/>
      <c r="I5649" s="41"/>
      <c r="J5649" s="43"/>
      <c r="K5649" s="41"/>
      <c r="L5649" s="41"/>
      <c r="M5649" s="41"/>
      <c r="N5649" s="41"/>
      <c r="O5649" s="41"/>
      <c r="P5649" s="41"/>
      <c r="Q5649" s="41"/>
      <c r="R5649" s="41"/>
      <c r="S5649" s="41"/>
      <c r="T5649" s="41"/>
      <c r="U5649" s="41"/>
      <c r="V5649" s="41"/>
      <c r="W5649" s="41"/>
      <c r="X5649" s="41"/>
      <c r="Y5649" s="43" t="str">
        <f t="shared" si="176"/>
        <v>COMP</v>
      </c>
      <c r="Z5649" s="43">
        <v>1968402</v>
      </c>
      <c r="AA5649" s="43">
        <f t="shared" si="177"/>
        <v>1613621</v>
      </c>
    </row>
    <row r="5650" spans="1:27" x14ac:dyDescent="0.3">
      <c r="A5650" s="43">
        <v>2202931</v>
      </c>
      <c r="B5650" s="43" t="s">
        <v>5013</v>
      </c>
      <c r="C5650" s="43" t="s">
        <v>742</v>
      </c>
      <c r="D5650" s="41"/>
      <c r="E5650" s="43" t="s">
        <v>29</v>
      </c>
      <c r="F5650" s="43" t="s">
        <v>30</v>
      </c>
      <c r="G5650" s="43">
        <v>18035</v>
      </c>
      <c r="H5650" s="41"/>
      <c r="I5650" s="41"/>
      <c r="J5650" s="43"/>
      <c r="K5650" s="41"/>
      <c r="L5650" s="41"/>
      <c r="M5650" s="41"/>
      <c r="N5650" s="41"/>
      <c r="O5650" s="41"/>
      <c r="P5650" s="41"/>
      <c r="Q5650" s="41"/>
      <c r="R5650" s="41"/>
      <c r="S5650" s="41"/>
      <c r="T5650" s="41"/>
      <c r="U5650" s="41"/>
      <c r="V5650" s="41"/>
      <c r="W5650" s="41"/>
      <c r="X5650" s="41"/>
      <c r="Y5650" s="43" t="str">
        <f t="shared" si="176"/>
        <v/>
      </c>
      <c r="Z5650" s="43">
        <v>1819364</v>
      </c>
      <c r="AA5650" s="43" t="e">
        <f t="shared" si="177"/>
        <v>#N/A</v>
      </c>
    </row>
    <row r="5651" spans="1:27" x14ac:dyDescent="0.3">
      <c r="A5651" s="43">
        <v>2348789</v>
      </c>
      <c r="B5651" s="43" t="s">
        <v>5015</v>
      </c>
      <c r="C5651" s="43" t="s">
        <v>937</v>
      </c>
      <c r="D5651" s="41"/>
      <c r="E5651" s="43" t="s">
        <v>6263</v>
      </c>
      <c r="F5651" s="43" t="s">
        <v>28</v>
      </c>
      <c r="G5651" s="43">
        <v>37021</v>
      </c>
      <c r="H5651" s="41"/>
      <c r="I5651" s="41"/>
      <c r="J5651" s="43"/>
      <c r="K5651" s="41"/>
      <c r="L5651" s="41"/>
      <c r="M5651" s="41"/>
      <c r="N5651" s="41"/>
      <c r="O5651" s="41"/>
      <c r="P5651" s="41"/>
      <c r="Q5651" s="41"/>
      <c r="R5651" s="41"/>
      <c r="S5651" s="41"/>
      <c r="T5651" s="41"/>
      <c r="U5651" s="41"/>
      <c r="V5651" s="41"/>
      <c r="W5651" s="41"/>
      <c r="X5651" s="41"/>
      <c r="Y5651" s="43" t="str">
        <f t="shared" si="176"/>
        <v>COMP</v>
      </c>
      <c r="Z5651" s="43">
        <v>564961</v>
      </c>
      <c r="AA5651" s="43">
        <f t="shared" si="177"/>
        <v>2348789</v>
      </c>
    </row>
    <row r="5652" spans="1:27" x14ac:dyDescent="0.3">
      <c r="A5652" s="43">
        <v>669331</v>
      </c>
      <c r="B5652" s="43" t="s">
        <v>5016</v>
      </c>
      <c r="C5652" s="43" t="s">
        <v>401</v>
      </c>
      <c r="D5652" s="41"/>
      <c r="E5652" s="43" t="s">
        <v>6263</v>
      </c>
      <c r="F5652" s="43" t="s">
        <v>30</v>
      </c>
      <c r="G5652" s="43">
        <v>37023</v>
      </c>
      <c r="H5652" s="41"/>
      <c r="I5652" s="41"/>
      <c r="J5652" s="43"/>
      <c r="K5652" s="41"/>
      <c r="L5652" s="41"/>
      <c r="M5652" s="41"/>
      <c r="N5652" s="41"/>
      <c r="O5652" s="41"/>
      <c r="P5652" s="41"/>
      <c r="Q5652" s="41"/>
      <c r="R5652" s="41"/>
      <c r="S5652" s="41"/>
      <c r="T5652" s="41"/>
      <c r="U5652" s="41"/>
      <c r="V5652" s="41"/>
      <c r="W5652" s="41"/>
      <c r="X5652" s="41"/>
      <c r="Y5652" s="43" t="str">
        <f t="shared" si="176"/>
        <v/>
      </c>
      <c r="Z5652" s="43">
        <v>1310582</v>
      </c>
      <c r="AA5652" s="43" t="e">
        <f t="shared" si="177"/>
        <v>#N/A</v>
      </c>
    </row>
    <row r="5653" spans="1:27" x14ac:dyDescent="0.3">
      <c r="A5653" s="43">
        <v>2113020</v>
      </c>
      <c r="B5653" s="43" t="s">
        <v>5017</v>
      </c>
      <c r="C5653" s="43" t="s">
        <v>244</v>
      </c>
      <c r="D5653" s="41"/>
      <c r="E5653" s="43" t="s">
        <v>6263</v>
      </c>
      <c r="F5653" s="43" t="s">
        <v>28</v>
      </c>
      <c r="G5653" s="43">
        <v>28011</v>
      </c>
      <c r="H5653" s="41"/>
      <c r="I5653" s="41"/>
      <c r="J5653" s="43"/>
      <c r="K5653" s="41"/>
      <c r="L5653" s="41"/>
      <c r="M5653" s="41"/>
      <c r="N5653" s="41"/>
      <c r="O5653" s="41"/>
      <c r="P5653" s="41"/>
      <c r="Q5653" s="41"/>
      <c r="R5653" s="41"/>
      <c r="S5653" s="41"/>
      <c r="T5653" s="41"/>
      <c r="U5653" s="41"/>
      <c r="V5653" s="41"/>
      <c r="W5653" s="41"/>
      <c r="X5653" s="41"/>
      <c r="Y5653" s="43" t="str">
        <f t="shared" si="176"/>
        <v>COMP</v>
      </c>
      <c r="Z5653" s="43">
        <v>1244516</v>
      </c>
      <c r="AA5653" s="43">
        <f t="shared" si="177"/>
        <v>2113020</v>
      </c>
    </row>
    <row r="5654" spans="1:27" x14ac:dyDescent="0.3">
      <c r="A5654" s="43">
        <v>1456728</v>
      </c>
      <c r="B5654" s="43" t="s">
        <v>5017</v>
      </c>
      <c r="C5654" s="43" t="s">
        <v>664</v>
      </c>
      <c r="D5654" s="41"/>
      <c r="E5654" s="43" t="s">
        <v>6263</v>
      </c>
      <c r="F5654" s="43" t="s">
        <v>28</v>
      </c>
      <c r="G5654" s="43">
        <v>28024</v>
      </c>
      <c r="H5654" s="41"/>
      <c r="I5654" s="41"/>
      <c r="J5654" s="43"/>
      <c r="K5654" s="41"/>
      <c r="L5654" s="41"/>
      <c r="M5654" s="41"/>
      <c r="N5654" s="41"/>
      <c r="O5654" s="41"/>
      <c r="P5654" s="41"/>
      <c r="Q5654" s="41"/>
      <c r="R5654" s="41"/>
      <c r="S5654" s="41"/>
      <c r="T5654" s="41"/>
      <c r="U5654" s="41"/>
      <c r="V5654" s="41"/>
      <c r="W5654" s="41"/>
      <c r="X5654" s="41"/>
      <c r="Y5654" s="43" t="str">
        <f t="shared" si="176"/>
        <v>COMP</v>
      </c>
      <c r="Z5654" s="43">
        <v>2426329</v>
      </c>
      <c r="AA5654" s="43">
        <f t="shared" si="177"/>
        <v>1456728</v>
      </c>
    </row>
    <row r="5655" spans="1:27" x14ac:dyDescent="0.3">
      <c r="A5655" s="43">
        <v>1991067</v>
      </c>
      <c r="B5655" s="43" t="s">
        <v>5017</v>
      </c>
      <c r="C5655" s="43" t="s">
        <v>5018</v>
      </c>
      <c r="D5655" s="41"/>
      <c r="E5655" s="43" t="s">
        <v>34</v>
      </c>
      <c r="F5655" s="43" t="s">
        <v>28</v>
      </c>
      <c r="G5655" s="43">
        <v>28011</v>
      </c>
      <c r="H5655" s="41"/>
      <c r="I5655" s="41"/>
      <c r="J5655" s="43"/>
      <c r="K5655" s="41"/>
      <c r="L5655" s="41"/>
      <c r="M5655" s="41"/>
      <c r="N5655" s="41"/>
      <c r="O5655" s="41"/>
      <c r="P5655" s="41"/>
      <c r="Q5655" s="41"/>
      <c r="R5655" s="41"/>
      <c r="S5655" s="41"/>
      <c r="T5655" s="41"/>
      <c r="U5655" s="41"/>
      <c r="V5655" s="41"/>
      <c r="W5655" s="41"/>
      <c r="X5655" s="41"/>
      <c r="Y5655" s="43" t="str">
        <f t="shared" si="176"/>
        <v>COMP</v>
      </c>
      <c r="Z5655" s="43">
        <v>1878703</v>
      </c>
      <c r="AA5655" s="43">
        <f t="shared" si="177"/>
        <v>1991067</v>
      </c>
    </row>
    <row r="5656" spans="1:27" x14ac:dyDescent="0.3">
      <c r="A5656" s="43">
        <v>950980</v>
      </c>
      <c r="B5656" s="43" t="s">
        <v>5019</v>
      </c>
      <c r="C5656" s="43" t="s">
        <v>287</v>
      </c>
      <c r="D5656" s="41"/>
      <c r="E5656" s="43" t="s">
        <v>6263</v>
      </c>
      <c r="F5656" s="43" t="s">
        <v>28</v>
      </c>
      <c r="G5656" s="43">
        <v>37046</v>
      </c>
      <c r="H5656" s="41"/>
      <c r="I5656" s="41"/>
      <c r="J5656" s="43"/>
      <c r="K5656" s="41"/>
      <c r="L5656" s="41"/>
      <c r="M5656" s="41"/>
      <c r="N5656" s="41"/>
      <c r="O5656" s="41"/>
      <c r="P5656" s="41"/>
      <c r="Q5656" s="41"/>
      <c r="R5656" s="41"/>
      <c r="S5656" s="41"/>
      <c r="T5656" s="41"/>
      <c r="U5656" s="41"/>
      <c r="V5656" s="41"/>
      <c r="W5656" s="41"/>
      <c r="X5656" s="41"/>
      <c r="Y5656" s="43" t="str">
        <f t="shared" si="176"/>
        <v>COMP</v>
      </c>
      <c r="Z5656" s="43">
        <v>1919852</v>
      </c>
      <c r="AA5656" s="43">
        <f t="shared" si="177"/>
        <v>950980</v>
      </c>
    </row>
    <row r="5657" spans="1:27" x14ac:dyDescent="0.3">
      <c r="A5657" s="43">
        <v>239336</v>
      </c>
      <c r="B5657" s="43" t="s">
        <v>5020</v>
      </c>
      <c r="C5657" s="43" t="s">
        <v>1480</v>
      </c>
      <c r="D5657" s="41"/>
      <c r="E5657" s="43" t="s">
        <v>6263</v>
      </c>
      <c r="F5657" s="43" t="s">
        <v>28</v>
      </c>
      <c r="G5657" s="43">
        <v>45045</v>
      </c>
      <c r="H5657" s="41"/>
      <c r="I5657" s="41"/>
      <c r="J5657" s="43"/>
      <c r="K5657" s="41"/>
      <c r="L5657" s="41"/>
      <c r="M5657" s="41"/>
      <c r="N5657" s="41"/>
      <c r="O5657" s="41"/>
      <c r="P5657" s="41"/>
      <c r="Q5657" s="41"/>
      <c r="R5657" s="41"/>
      <c r="S5657" s="41"/>
      <c r="T5657" s="41"/>
      <c r="U5657" s="41"/>
      <c r="V5657" s="41"/>
      <c r="W5657" s="41"/>
      <c r="X5657" s="41"/>
      <c r="Y5657" s="43" t="str">
        <f t="shared" si="176"/>
        <v/>
      </c>
      <c r="Z5657" s="43">
        <v>501403</v>
      </c>
      <c r="AA5657" s="43" t="e">
        <f t="shared" si="177"/>
        <v>#N/A</v>
      </c>
    </row>
    <row r="5658" spans="1:27" x14ac:dyDescent="0.3">
      <c r="A5658" s="43">
        <v>105245</v>
      </c>
      <c r="B5658" s="43" t="s">
        <v>5021</v>
      </c>
      <c r="C5658" s="43" t="s">
        <v>993</v>
      </c>
      <c r="D5658" s="41"/>
      <c r="E5658" s="43" t="s">
        <v>6263</v>
      </c>
      <c r="F5658" s="43" t="s">
        <v>30</v>
      </c>
      <c r="G5658" s="43">
        <v>37024</v>
      </c>
      <c r="H5658" s="41"/>
      <c r="I5658" s="41"/>
      <c r="J5658" s="43"/>
      <c r="K5658" s="41"/>
      <c r="L5658" s="41"/>
      <c r="M5658" s="41"/>
      <c r="N5658" s="41"/>
      <c r="O5658" s="41"/>
      <c r="P5658" s="41"/>
      <c r="Q5658" s="41"/>
      <c r="R5658" s="41"/>
      <c r="S5658" s="41"/>
      <c r="T5658" s="41"/>
      <c r="U5658" s="41"/>
      <c r="V5658" s="41"/>
      <c r="W5658" s="41"/>
      <c r="X5658" s="41"/>
      <c r="Y5658" s="43" t="str">
        <f t="shared" si="176"/>
        <v/>
      </c>
      <c r="Z5658" s="43">
        <v>2343690</v>
      </c>
      <c r="AA5658" s="43" t="e">
        <f t="shared" si="177"/>
        <v>#N/A</v>
      </c>
    </row>
    <row r="5659" spans="1:27" x14ac:dyDescent="0.3">
      <c r="A5659" s="43">
        <v>1492077</v>
      </c>
      <c r="B5659" s="43" t="s">
        <v>5022</v>
      </c>
      <c r="C5659" s="43" t="s">
        <v>1498</v>
      </c>
      <c r="D5659" s="41"/>
      <c r="E5659" s="43" t="s">
        <v>31</v>
      </c>
      <c r="F5659" s="43" t="s">
        <v>28</v>
      </c>
      <c r="G5659" s="43">
        <v>41006</v>
      </c>
      <c r="H5659" s="41"/>
      <c r="I5659" s="41"/>
      <c r="J5659" s="43"/>
      <c r="K5659" s="41"/>
      <c r="L5659" s="41"/>
      <c r="M5659" s="41"/>
      <c r="N5659" s="41"/>
      <c r="O5659" s="41"/>
      <c r="P5659" s="41"/>
      <c r="Q5659" s="41"/>
      <c r="R5659" s="41"/>
      <c r="S5659" s="41"/>
      <c r="T5659" s="41"/>
      <c r="U5659" s="41"/>
      <c r="V5659" s="41"/>
      <c r="W5659" s="41"/>
      <c r="X5659" s="41"/>
      <c r="Y5659" s="43" t="str">
        <f t="shared" si="176"/>
        <v>COMP</v>
      </c>
      <c r="Z5659" s="43">
        <v>1761691</v>
      </c>
      <c r="AA5659" s="43">
        <f t="shared" si="177"/>
        <v>1492077</v>
      </c>
    </row>
    <row r="5660" spans="1:27" x14ac:dyDescent="0.3">
      <c r="A5660" s="43">
        <v>1925472</v>
      </c>
      <c r="B5660" s="43" t="s">
        <v>5022</v>
      </c>
      <c r="C5660" s="43" t="s">
        <v>244</v>
      </c>
      <c r="D5660" s="41"/>
      <c r="E5660" s="43" t="s">
        <v>6263</v>
      </c>
      <c r="F5660" s="43" t="s">
        <v>28</v>
      </c>
      <c r="G5660" s="43">
        <v>41006</v>
      </c>
      <c r="H5660" s="41"/>
      <c r="I5660" s="41"/>
      <c r="J5660" s="43"/>
      <c r="K5660" s="41"/>
      <c r="L5660" s="41"/>
      <c r="M5660" s="41"/>
      <c r="N5660" s="41"/>
      <c r="O5660" s="41"/>
      <c r="P5660" s="41"/>
      <c r="Q5660" s="41"/>
      <c r="R5660" s="41"/>
      <c r="S5660" s="41"/>
      <c r="T5660" s="41"/>
      <c r="U5660" s="41"/>
      <c r="V5660" s="41"/>
      <c r="W5660" s="41"/>
      <c r="X5660" s="41"/>
      <c r="Y5660" s="43" t="str">
        <f t="shared" si="176"/>
        <v/>
      </c>
      <c r="Z5660" s="43">
        <v>1669647</v>
      </c>
      <c r="AA5660" s="43" t="e">
        <f t="shared" si="177"/>
        <v>#N/A</v>
      </c>
    </row>
    <row r="5661" spans="1:27" x14ac:dyDescent="0.3">
      <c r="A5661" s="43">
        <v>2057300</v>
      </c>
      <c r="B5661" s="43" t="s">
        <v>5023</v>
      </c>
      <c r="C5661" s="43" t="s">
        <v>412</v>
      </c>
      <c r="D5661" s="41"/>
      <c r="E5661" s="43" t="s">
        <v>6263</v>
      </c>
      <c r="F5661" s="43" t="s">
        <v>28</v>
      </c>
      <c r="G5661" s="43">
        <v>45042</v>
      </c>
      <c r="H5661" s="41"/>
      <c r="I5661" s="41"/>
      <c r="J5661" s="43"/>
      <c r="K5661" s="41"/>
      <c r="L5661" s="41"/>
      <c r="M5661" s="41"/>
      <c r="N5661" s="41"/>
      <c r="O5661" s="41"/>
      <c r="P5661" s="41"/>
      <c r="Q5661" s="41"/>
      <c r="R5661" s="41"/>
      <c r="S5661" s="41"/>
      <c r="T5661" s="41"/>
      <c r="U5661" s="41"/>
      <c r="V5661" s="41"/>
      <c r="W5661" s="41"/>
      <c r="X5661" s="41"/>
      <c r="Y5661" s="43" t="str">
        <f t="shared" si="176"/>
        <v/>
      </c>
      <c r="Z5661" s="43">
        <v>864274</v>
      </c>
      <c r="AA5661" s="43" t="e">
        <f t="shared" si="177"/>
        <v>#N/A</v>
      </c>
    </row>
    <row r="5662" spans="1:27" x14ac:dyDescent="0.3">
      <c r="A5662" s="43">
        <v>1661203</v>
      </c>
      <c r="B5662" s="43" t="s">
        <v>5023</v>
      </c>
      <c r="C5662" s="43" t="s">
        <v>175</v>
      </c>
      <c r="D5662" s="41"/>
      <c r="E5662" s="43" t="s">
        <v>6263</v>
      </c>
      <c r="F5662" s="43" t="s">
        <v>28</v>
      </c>
      <c r="G5662" s="43">
        <v>45053</v>
      </c>
      <c r="H5662" s="41"/>
      <c r="I5662" s="41"/>
      <c r="J5662" s="43"/>
      <c r="K5662" s="41"/>
      <c r="L5662" s="41"/>
      <c r="M5662" s="41"/>
      <c r="N5662" s="41"/>
      <c r="O5662" s="41"/>
      <c r="P5662" s="41"/>
      <c r="Q5662" s="41"/>
      <c r="R5662" s="41"/>
      <c r="S5662" s="41"/>
      <c r="T5662" s="41"/>
      <c r="U5662" s="41"/>
      <c r="V5662" s="41"/>
      <c r="W5662" s="41"/>
      <c r="X5662" s="41"/>
      <c r="Y5662" s="43" t="str">
        <f t="shared" si="176"/>
        <v/>
      </c>
      <c r="Z5662" s="43">
        <v>1013279</v>
      </c>
      <c r="AA5662" s="43" t="e">
        <f t="shared" si="177"/>
        <v>#N/A</v>
      </c>
    </row>
    <row r="5663" spans="1:27" x14ac:dyDescent="0.3">
      <c r="A5663" s="43">
        <v>1840261</v>
      </c>
      <c r="B5663" s="43" t="s">
        <v>5023</v>
      </c>
      <c r="C5663" s="43" t="s">
        <v>644</v>
      </c>
      <c r="D5663" s="41"/>
      <c r="E5663" s="43" t="s">
        <v>6263</v>
      </c>
      <c r="F5663" s="43" t="s">
        <v>30</v>
      </c>
      <c r="G5663" s="43">
        <v>45042</v>
      </c>
      <c r="H5663" s="41"/>
      <c r="I5663" s="41"/>
      <c r="J5663" s="43"/>
      <c r="K5663" s="41"/>
      <c r="L5663" s="41"/>
      <c r="M5663" s="41"/>
      <c r="N5663" s="41"/>
      <c r="O5663" s="41"/>
      <c r="P5663" s="41"/>
      <c r="Q5663" s="41"/>
      <c r="R5663" s="41"/>
      <c r="S5663" s="41"/>
      <c r="T5663" s="41"/>
      <c r="U5663" s="41"/>
      <c r="V5663" s="41"/>
      <c r="W5663" s="41"/>
      <c r="X5663" s="41"/>
      <c r="Y5663" s="43" t="str">
        <f t="shared" si="176"/>
        <v/>
      </c>
      <c r="Z5663" s="43">
        <v>1691571</v>
      </c>
      <c r="AA5663" s="43" t="e">
        <f t="shared" si="177"/>
        <v>#N/A</v>
      </c>
    </row>
    <row r="5664" spans="1:27" x14ac:dyDescent="0.3">
      <c r="A5664" s="43">
        <v>2180684</v>
      </c>
      <c r="B5664" s="43" t="s">
        <v>5024</v>
      </c>
      <c r="C5664" s="43" t="s">
        <v>881</v>
      </c>
      <c r="D5664" s="41"/>
      <c r="E5664" s="43" t="s">
        <v>35</v>
      </c>
      <c r="F5664" s="43" t="s">
        <v>30</v>
      </c>
      <c r="G5664" s="43">
        <v>45009</v>
      </c>
      <c r="H5664" s="41"/>
      <c r="I5664" s="41"/>
      <c r="J5664" s="43"/>
      <c r="K5664" s="41"/>
      <c r="L5664" s="41"/>
      <c r="M5664" s="41"/>
      <c r="N5664" s="41"/>
      <c r="O5664" s="41"/>
      <c r="P5664" s="41"/>
      <c r="Q5664" s="41"/>
      <c r="R5664" s="41"/>
      <c r="S5664" s="41"/>
      <c r="T5664" s="41"/>
      <c r="U5664" s="41"/>
      <c r="V5664" s="41"/>
      <c r="W5664" s="41"/>
      <c r="X5664" s="41"/>
      <c r="Y5664" s="43" t="str">
        <f t="shared" si="176"/>
        <v>COMP</v>
      </c>
      <c r="Z5664" s="43">
        <v>1901473</v>
      </c>
      <c r="AA5664" s="43">
        <f t="shared" si="177"/>
        <v>2180684</v>
      </c>
    </row>
    <row r="5665" spans="1:27" x14ac:dyDescent="0.3">
      <c r="A5665" s="43">
        <v>2205821</v>
      </c>
      <c r="B5665" s="43" t="s">
        <v>5025</v>
      </c>
      <c r="C5665" s="43" t="s">
        <v>5026</v>
      </c>
      <c r="D5665" s="41"/>
      <c r="E5665" s="43" t="s">
        <v>29</v>
      </c>
      <c r="F5665" s="43" t="s">
        <v>30</v>
      </c>
      <c r="G5665" s="43">
        <v>45044</v>
      </c>
      <c r="H5665" s="41"/>
      <c r="I5665" s="41"/>
      <c r="J5665" s="43"/>
      <c r="K5665" s="41"/>
      <c r="L5665" s="41"/>
      <c r="M5665" s="41"/>
      <c r="N5665" s="41"/>
      <c r="O5665" s="41"/>
      <c r="P5665" s="41"/>
      <c r="Q5665" s="41"/>
      <c r="R5665" s="41"/>
      <c r="S5665" s="41"/>
      <c r="T5665" s="41"/>
      <c r="U5665" s="41"/>
      <c r="V5665" s="41"/>
      <c r="W5665" s="41"/>
      <c r="X5665" s="41"/>
      <c r="Y5665" s="43" t="str">
        <f t="shared" si="176"/>
        <v/>
      </c>
      <c r="Z5665" s="43">
        <v>2112366</v>
      </c>
      <c r="AA5665" s="43" t="e">
        <f t="shared" si="177"/>
        <v>#N/A</v>
      </c>
    </row>
    <row r="5666" spans="1:27" x14ac:dyDescent="0.3">
      <c r="A5666" s="43">
        <v>2072101</v>
      </c>
      <c r="B5666" s="43" t="s">
        <v>5027</v>
      </c>
      <c r="C5666" s="43" t="s">
        <v>274</v>
      </c>
      <c r="D5666" s="41"/>
      <c r="E5666" s="43" t="s">
        <v>6263</v>
      </c>
      <c r="F5666" s="43" t="s">
        <v>28</v>
      </c>
      <c r="G5666" s="43">
        <v>36012</v>
      </c>
      <c r="H5666" s="41"/>
      <c r="I5666" s="41"/>
      <c r="J5666" s="43"/>
      <c r="K5666" s="41"/>
      <c r="L5666" s="41"/>
      <c r="M5666" s="41"/>
      <c r="N5666" s="41"/>
      <c r="O5666" s="41"/>
      <c r="P5666" s="41"/>
      <c r="Q5666" s="41"/>
      <c r="R5666" s="41"/>
      <c r="S5666" s="41"/>
      <c r="T5666" s="41"/>
      <c r="U5666" s="41"/>
      <c r="V5666" s="41"/>
      <c r="W5666" s="41"/>
      <c r="X5666" s="41"/>
      <c r="Y5666" s="43" t="str">
        <f t="shared" si="176"/>
        <v/>
      </c>
      <c r="Z5666" s="43">
        <v>2434378</v>
      </c>
      <c r="AA5666" s="43" t="e">
        <f t="shared" si="177"/>
        <v>#N/A</v>
      </c>
    </row>
    <row r="5667" spans="1:27" x14ac:dyDescent="0.3">
      <c r="A5667" s="43">
        <v>724188</v>
      </c>
      <c r="B5667" s="43" t="s">
        <v>5028</v>
      </c>
      <c r="C5667" s="43" t="s">
        <v>1094</v>
      </c>
      <c r="D5667" s="41"/>
      <c r="E5667" s="43" t="s">
        <v>6263</v>
      </c>
      <c r="F5667" s="43" t="s">
        <v>30</v>
      </c>
      <c r="G5667" s="43">
        <v>37023</v>
      </c>
      <c r="H5667" s="41"/>
      <c r="I5667" s="41"/>
      <c r="J5667" s="43"/>
      <c r="K5667" s="41"/>
      <c r="L5667" s="41"/>
      <c r="M5667" s="41"/>
      <c r="N5667" s="41"/>
      <c r="O5667" s="41"/>
      <c r="P5667" s="41"/>
      <c r="Q5667" s="41"/>
      <c r="R5667" s="41"/>
      <c r="S5667" s="41"/>
      <c r="T5667" s="41"/>
      <c r="U5667" s="41"/>
      <c r="V5667" s="41"/>
      <c r="W5667" s="41"/>
      <c r="X5667" s="41"/>
      <c r="Y5667" s="43" t="str">
        <f t="shared" si="176"/>
        <v>COMP</v>
      </c>
      <c r="Z5667" s="43">
        <v>2425338</v>
      </c>
      <c r="AA5667" s="43">
        <f t="shared" si="177"/>
        <v>724188</v>
      </c>
    </row>
    <row r="5668" spans="1:27" x14ac:dyDescent="0.3">
      <c r="A5668" s="43">
        <v>2251789</v>
      </c>
      <c r="B5668" s="43" t="s">
        <v>5028</v>
      </c>
      <c r="C5668" s="43" t="s">
        <v>195</v>
      </c>
      <c r="D5668" s="41"/>
      <c r="E5668" s="43" t="s">
        <v>6263</v>
      </c>
      <c r="F5668" s="43" t="s">
        <v>30</v>
      </c>
      <c r="G5668" s="43">
        <v>37048</v>
      </c>
      <c r="H5668" s="41"/>
      <c r="I5668" s="41"/>
      <c r="J5668" s="43"/>
      <c r="K5668" s="41"/>
      <c r="L5668" s="41"/>
      <c r="M5668" s="41"/>
      <c r="N5668" s="41"/>
      <c r="O5668" s="41"/>
      <c r="P5668" s="41"/>
      <c r="Q5668" s="41"/>
      <c r="R5668" s="41"/>
      <c r="S5668" s="41"/>
      <c r="T5668" s="41"/>
      <c r="U5668" s="41"/>
      <c r="V5668" s="41"/>
      <c r="W5668" s="41"/>
      <c r="X5668" s="41"/>
      <c r="Y5668" s="43" t="str">
        <f t="shared" si="176"/>
        <v/>
      </c>
      <c r="Z5668" s="43">
        <v>335185</v>
      </c>
      <c r="AA5668" s="43" t="e">
        <f t="shared" si="177"/>
        <v>#N/A</v>
      </c>
    </row>
    <row r="5669" spans="1:27" x14ac:dyDescent="0.3">
      <c r="A5669" s="43">
        <v>2211954</v>
      </c>
      <c r="B5669" s="43" t="s">
        <v>5028</v>
      </c>
      <c r="C5669" s="43" t="s">
        <v>722</v>
      </c>
      <c r="D5669" s="41"/>
      <c r="E5669" s="43" t="s">
        <v>6263</v>
      </c>
      <c r="F5669" s="43" t="s">
        <v>28</v>
      </c>
      <c r="G5669" s="43">
        <v>37048</v>
      </c>
      <c r="H5669" s="41"/>
      <c r="I5669" s="41"/>
      <c r="J5669" s="43"/>
      <c r="K5669" s="41"/>
      <c r="L5669" s="41"/>
      <c r="M5669" s="41"/>
      <c r="N5669" s="41"/>
      <c r="O5669" s="41"/>
      <c r="P5669" s="41"/>
      <c r="Q5669" s="41"/>
      <c r="R5669" s="41"/>
      <c r="S5669" s="41"/>
      <c r="T5669" s="41"/>
      <c r="U5669" s="41"/>
      <c r="V5669" s="41"/>
      <c r="W5669" s="41"/>
      <c r="X5669" s="41"/>
      <c r="Y5669" s="43" t="str">
        <f t="shared" si="176"/>
        <v>COMP</v>
      </c>
      <c r="Z5669" s="43">
        <v>166350</v>
      </c>
      <c r="AA5669" s="43">
        <f t="shared" si="177"/>
        <v>2211954</v>
      </c>
    </row>
    <row r="5670" spans="1:27" x14ac:dyDescent="0.3">
      <c r="A5670" s="43">
        <v>2057408</v>
      </c>
      <c r="B5670" s="43" t="s">
        <v>5028</v>
      </c>
      <c r="C5670" s="43" t="s">
        <v>221</v>
      </c>
      <c r="D5670" s="41"/>
      <c r="E5670" s="43" t="s">
        <v>6263</v>
      </c>
      <c r="F5670" s="43" t="s">
        <v>28</v>
      </c>
      <c r="G5670" s="43">
        <v>37043</v>
      </c>
      <c r="H5670" s="41"/>
      <c r="I5670" s="41"/>
      <c r="J5670" s="43"/>
      <c r="K5670" s="41"/>
      <c r="L5670" s="41"/>
      <c r="M5670" s="41"/>
      <c r="N5670" s="41"/>
      <c r="O5670" s="41"/>
      <c r="P5670" s="41"/>
      <c r="Q5670" s="41"/>
      <c r="R5670" s="41"/>
      <c r="S5670" s="41"/>
      <c r="T5670" s="41"/>
      <c r="U5670" s="41"/>
      <c r="V5670" s="41"/>
      <c r="W5670" s="41"/>
      <c r="X5670" s="41"/>
      <c r="Y5670" s="43" t="str">
        <f t="shared" si="176"/>
        <v>COMP</v>
      </c>
      <c r="Z5670" s="43">
        <v>2127649</v>
      </c>
      <c r="AA5670" s="43">
        <f t="shared" si="177"/>
        <v>2057408</v>
      </c>
    </row>
    <row r="5671" spans="1:27" x14ac:dyDescent="0.3">
      <c r="A5671" s="43">
        <v>175566</v>
      </c>
      <c r="B5671" s="43" t="s">
        <v>5029</v>
      </c>
      <c r="C5671" s="43" t="s">
        <v>305</v>
      </c>
      <c r="D5671" s="41"/>
      <c r="E5671" s="43" t="s">
        <v>29</v>
      </c>
      <c r="F5671" s="43" t="s">
        <v>28</v>
      </c>
      <c r="G5671" s="43">
        <v>37043</v>
      </c>
      <c r="H5671" s="41"/>
      <c r="I5671" s="41"/>
      <c r="J5671" s="43"/>
      <c r="K5671" s="41"/>
      <c r="L5671" s="41"/>
      <c r="M5671" s="41"/>
      <c r="N5671" s="41"/>
      <c r="O5671" s="41"/>
      <c r="P5671" s="41"/>
      <c r="Q5671" s="41"/>
      <c r="R5671" s="41"/>
      <c r="S5671" s="41"/>
      <c r="T5671" s="41"/>
      <c r="U5671" s="41"/>
      <c r="V5671" s="41"/>
      <c r="W5671" s="41"/>
      <c r="X5671" s="41"/>
      <c r="Y5671" s="43" t="str">
        <f t="shared" si="176"/>
        <v>COMP</v>
      </c>
      <c r="Z5671" s="43">
        <v>2188282</v>
      </c>
      <c r="AA5671" s="43">
        <f t="shared" si="177"/>
        <v>175566</v>
      </c>
    </row>
    <row r="5672" spans="1:27" x14ac:dyDescent="0.3">
      <c r="A5672" s="43">
        <v>663837</v>
      </c>
      <c r="B5672" s="43" t="s">
        <v>5029</v>
      </c>
      <c r="C5672" s="43" t="s">
        <v>508</v>
      </c>
      <c r="D5672" s="41"/>
      <c r="E5672" s="43" t="s">
        <v>6263</v>
      </c>
      <c r="F5672" s="43" t="s">
        <v>28</v>
      </c>
      <c r="G5672" s="43">
        <v>37043</v>
      </c>
      <c r="H5672" s="41"/>
      <c r="I5672" s="41"/>
      <c r="J5672" s="43"/>
      <c r="K5672" s="41"/>
      <c r="L5672" s="41"/>
      <c r="M5672" s="41"/>
      <c r="N5672" s="41"/>
      <c r="O5672" s="41"/>
      <c r="P5672" s="41"/>
      <c r="Q5672" s="41"/>
      <c r="R5672" s="41"/>
      <c r="S5672" s="41"/>
      <c r="T5672" s="41"/>
      <c r="U5672" s="41"/>
      <c r="V5672" s="41"/>
      <c r="W5672" s="41"/>
      <c r="X5672" s="41"/>
      <c r="Y5672" s="43" t="str">
        <f t="shared" si="176"/>
        <v>COMP</v>
      </c>
      <c r="Z5672" s="43">
        <v>1667395</v>
      </c>
      <c r="AA5672" s="43">
        <f t="shared" si="177"/>
        <v>663837</v>
      </c>
    </row>
    <row r="5673" spans="1:27" x14ac:dyDescent="0.3">
      <c r="A5673" s="43">
        <v>126093</v>
      </c>
      <c r="B5673" s="43" t="s">
        <v>6310</v>
      </c>
      <c r="C5673" s="43" t="s">
        <v>722</v>
      </c>
      <c r="D5673" s="41"/>
      <c r="E5673" s="43" t="s">
        <v>6263</v>
      </c>
      <c r="F5673" s="43" t="s">
        <v>28</v>
      </c>
      <c r="G5673" s="43">
        <v>41012</v>
      </c>
      <c r="H5673" s="41"/>
      <c r="I5673" s="41"/>
      <c r="J5673" s="43"/>
      <c r="K5673" s="41"/>
      <c r="L5673" s="41"/>
      <c r="M5673" s="41"/>
      <c r="N5673" s="41"/>
      <c r="O5673" s="41"/>
      <c r="P5673" s="41"/>
      <c r="Q5673" s="41"/>
      <c r="R5673" s="41"/>
      <c r="S5673" s="41"/>
      <c r="T5673" s="41"/>
      <c r="U5673" s="41"/>
      <c r="V5673" s="41"/>
      <c r="W5673" s="41"/>
      <c r="X5673" s="41"/>
      <c r="Y5673" s="43" t="str">
        <f t="shared" si="176"/>
        <v>COMP</v>
      </c>
      <c r="Z5673" s="43">
        <v>2346354</v>
      </c>
      <c r="AA5673" s="43">
        <f t="shared" si="177"/>
        <v>126093</v>
      </c>
    </row>
    <row r="5674" spans="1:27" x14ac:dyDescent="0.3">
      <c r="A5674" s="43">
        <v>1563533</v>
      </c>
      <c r="B5674" s="43" t="s">
        <v>5030</v>
      </c>
      <c r="C5674" s="43" t="s">
        <v>226</v>
      </c>
      <c r="D5674" s="41"/>
      <c r="E5674" s="43" t="s">
        <v>6263</v>
      </c>
      <c r="F5674" s="43" t="s">
        <v>30</v>
      </c>
      <c r="G5674" s="43">
        <v>45010</v>
      </c>
      <c r="H5674" s="41"/>
      <c r="I5674" s="41"/>
      <c r="J5674" s="43"/>
      <c r="K5674" s="41"/>
      <c r="L5674" s="41"/>
      <c r="M5674" s="41"/>
      <c r="N5674" s="41"/>
      <c r="O5674" s="41"/>
      <c r="P5674" s="41"/>
      <c r="Q5674" s="41"/>
      <c r="R5674" s="41"/>
      <c r="S5674" s="41"/>
      <c r="T5674" s="41"/>
      <c r="U5674" s="41"/>
      <c r="V5674" s="41"/>
      <c r="W5674" s="41"/>
      <c r="X5674" s="41"/>
      <c r="Y5674" s="43" t="str">
        <f t="shared" si="176"/>
        <v>COMP</v>
      </c>
      <c r="Z5674" s="43">
        <v>2178951</v>
      </c>
      <c r="AA5674" s="43">
        <f t="shared" si="177"/>
        <v>1563533</v>
      </c>
    </row>
    <row r="5675" spans="1:27" x14ac:dyDescent="0.3">
      <c r="A5675" s="43">
        <v>566672</v>
      </c>
      <c r="B5675" s="43" t="s">
        <v>5031</v>
      </c>
      <c r="C5675" s="43" t="s">
        <v>2230</v>
      </c>
      <c r="D5675" s="41"/>
      <c r="E5675" s="43" t="s">
        <v>6263</v>
      </c>
      <c r="F5675" s="43" t="s">
        <v>28</v>
      </c>
      <c r="G5675" s="43">
        <v>28013</v>
      </c>
      <c r="H5675" s="41"/>
      <c r="I5675" s="41"/>
      <c r="J5675" s="43"/>
      <c r="K5675" s="41"/>
      <c r="L5675" s="41"/>
      <c r="M5675" s="41"/>
      <c r="N5675" s="41"/>
      <c r="O5675" s="41"/>
      <c r="P5675" s="41"/>
      <c r="Q5675" s="41"/>
      <c r="R5675" s="41"/>
      <c r="S5675" s="41"/>
      <c r="T5675" s="41"/>
      <c r="U5675" s="41"/>
      <c r="V5675" s="41"/>
      <c r="W5675" s="41"/>
      <c r="X5675" s="41"/>
      <c r="Y5675" s="43" t="str">
        <f t="shared" si="176"/>
        <v>COMP</v>
      </c>
      <c r="Z5675" s="43">
        <v>1206711</v>
      </c>
      <c r="AA5675" s="43">
        <f t="shared" si="177"/>
        <v>566672</v>
      </c>
    </row>
    <row r="5676" spans="1:27" x14ac:dyDescent="0.3">
      <c r="A5676" s="43">
        <v>182407</v>
      </c>
      <c r="B5676" s="43" t="s">
        <v>5031</v>
      </c>
      <c r="C5676" s="43" t="s">
        <v>1501</v>
      </c>
      <c r="D5676" s="41"/>
      <c r="E5676" s="43" t="s">
        <v>29</v>
      </c>
      <c r="F5676" s="43" t="s">
        <v>30</v>
      </c>
      <c r="G5676" s="43">
        <v>28013</v>
      </c>
      <c r="H5676" s="41"/>
      <c r="I5676" s="41"/>
      <c r="J5676" s="43"/>
      <c r="K5676" s="41"/>
      <c r="L5676" s="41"/>
      <c r="M5676" s="41"/>
      <c r="N5676" s="41"/>
      <c r="O5676" s="41"/>
      <c r="P5676" s="41"/>
      <c r="Q5676" s="41"/>
      <c r="R5676" s="41"/>
      <c r="S5676" s="41"/>
      <c r="T5676" s="41"/>
      <c r="U5676" s="41"/>
      <c r="V5676" s="41"/>
      <c r="W5676" s="41"/>
      <c r="X5676" s="41"/>
      <c r="Y5676" s="43" t="str">
        <f t="shared" si="176"/>
        <v/>
      </c>
      <c r="Z5676" s="43">
        <v>1296303</v>
      </c>
      <c r="AA5676" s="43" t="e">
        <f t="shared" si="177"/>
        <v>#N/A</v>
      </c>
    </row>
    <row r="5677" spans="1:27" x14ac:dyDescent="0.3">
      <c r="A5677" s="43">
        <v>2304249</v>
      </c>
      <c r="B5677" s="43" t="s">
        <v>5032</v>
      </c>
      <c r="C5677" s="43" t="s">
        <v>244</v>
      </c>
      <c r="D5677" s="41"/>
      <c r="E5677" s="43" t="s">
        <v>6263</v>
      </c>
      <c r="F5677" s="43" t="s">
        <v>28</v>
      </c>
      <c r="G5677" s="43">
        <v>45057</v>
      </c>
      <c r="H5677" s="41"/>
      <c r="I5677" s="41"/>
      <c r="J5677" s="43"/>
      <c r="K5677" s="41"/>
      <c r="L5677" s="41"/>
      <c r="M5677" s="41"/>
      <c r="N5677" s="41"/>
      <c r="O5677" s="41"/>
      <c r="P5677" s="41"/>
      <c r="Q5677" s="41"/>
      <c r="R5677" s="41"/>
      <c r="S5677" s="41"/>
      <c r="T5677" s="41"/>
      <c r="U5677" s="41"/>
      <c r="V5677" s="41"/>
      <c r="W5677" s="41"/>
      <c r="X5677" s="41"/>
      <c r="Y5677" s="43" t="str">
        <f t="shared" si="176"/>
        <v>COMP</v>
      </c>
      <c r="Z5677" s="43">
        <v>460851</v>
      </c>
      <c r="AA5677" s="43">
        <f t="shared" si="177"/>
        <v>2304249</v>
      </c>
    </row>
    <row r="5678" spans="1:27" x14ac:dyDescent="0.3">
      <c r="A5678" s="43">
        <v>1565653</v>
      </c>
      <c r="B5678" s="43" t="s">
        <v>5032</v>
      </c>
      <c r="C5678" s="43" t="s">
        <v>5033</v>
      </c>
      <c r="D5678" s="41"/>
      <c r="E5678" s="43" t="s">
        <v>29</v>
      </c>
      <c r="F5678" s="43" t="s">
        <v>30</v>
      </c>
      <c r="G5678" s="43">
        <v>41031</v>
      </c>
      <c r="H5678" s="41"/>
      <c r="I5678" s="41"/>
      <c r="J5678" s="43"/>
      <c r="K5678" s="41"/>
      <c r="L5678" s="41"/>
      <c r="M5678" s="41"/>
      <c r="N5678" s="41"/>
      <c r="O5678" s="41"/>
      <c r="P5678" s="41"/>
      <c r="Q5678" s="41"/>
      <c r="R5678" s="41"/>
      <c r="S5678" s="41"/>
      <c r="T5678" s="41"/>
      <c r="U5678" s="41"/>
      <c r="V5678" s="41"/>
      <c r="W5678" s="41"/>
      <c r="X5678" s="41"/>
      <c r="Y5678" s="43" t="str">
        <f t="shared" si="176"/>
        <v>COMP</v>
      </c>
      <c r="Z5678" s="43">
        <v>1107086</v>
      </c>
      <c r="AA5678" s="43">
        <f t="shared" si="177"/>
        <v>1565653</v>
      </c>
    </row>
    <row r="5679" spans="1:27" x14ac:dyDescent="0.3">
      <c r="A5679" s="43">
        <v>1564927</v>
      </c>
      <c r="B5679" s="43" t="s">
        <v>5032</v>
      </c>
      <c r="C5679" s="43" t="s">
        <v>221</v>
      </c>
      <c r="D5679" s="41"/>
      <c r="E5679" s="43" t="s">
        <v>6263</v>
      </c>
      <c r="F5679" s="43" t="s">
        <v>28</v>
      </c>
      <c r="G5679" s="43">
        <v>36003</v>
      </c>
      <c r="H5679" s="41"/>
      <c r="I5679" s="41"/>
      <c r="J5679" s="43"/>
      <c r="K5679" s="41"/>
      <c r="L5679" s="41"/>
      <c r="M5679" s="41"/>
      <c r="N5679" s="41"/>
      <c r="O5679" s="41"/>
      <c r="P5679" s="41"/>
      <c r="Q5679" s="41"/>
      <c r="R5679" s="41"/>
      <c r="S5679" s="41"/>
      <c r="T5679" s="41"/>
      <c r="U5679" s="41"/>
      <c r="V5679" s="41"/>
      <c r="W5679" s="41"/>
      <c r="X5679" s="41"/>
      <c r="Y5679" s="43" t="str">
        <f t="shared" si="176"/>
        <v>COMP</v>
      </c>
      <c r="Z5679" s="43">
        <v>1367178</v>
      </c>
      <c r="AA5679" s="43">
        <f t="shared" si="177"/>
        <v>1564927</v>
      </c>
    </row>
    <row r="5680" spans="1:27" x14ac:dyDescent="0.3">
      <c r="A5680" s="43">
        <v>2208323</v>
      </c>
      <c r="B5680" s="43" t="s">
        <v>5034</v>
      </c>
      <c r="C5680" s="43" t="s">
        <v>629</v>
      </c>
      <c r="D5680" s="41"/>
      <c r="E5680" s="43" t="s">
        <v>6263</v>
      </c>
      <c r="F5680" s="43" t="s">
        <v>30</v>
      </c>
      <c r="G5680" s="43">
        <v>45046</v>
      </c>
      <c r="H5680" s="41"/>
      <c r="I5680" s="41"/>
      <c r="J5680" s="43"/>
      <c r="K5680" s="41"/>
      <c r="L5680" s="41"/>
      <c r="M5680" s="41"/>
      <c r="N5680" s="41"/>
      <c r="O5680" s="41"/>
      <c r="P5680" s="41"/>
      <c r="Q5680" s="41"/>
      <c r="R5680" s="41"/>
      <c r="S5680" s="41"/>
      <c r="T5680" s="41"/>
      <c r="U5680" s="41"/>
      <c r="V5680" s="41"/>
      <c r="W5680" s="41"/>
      <c r="X5680" s="41"/>
      <c r="Y5680" s="43" t="str">
        <f t="shared" si="176"/>
        <v/>
      </c>
      <c r="Z5680" s="43">
        <v>1756845</v>
      </c>
      <c r="AA5680" s="43" t="e">
        <f t="shared" si="177"/>
        <v>#N/A</v>
      </c>
    </row>
    <row r="5681" spans="1:27" x14ac:dyDescent="0.3">
      <c r="A5681" s="43">
        <v>2394049</v>
      </c>
      <c r="B5681" s="43" t="s">
        <v>5034</v>
      </c>
      <c r="C5681" s="43" t="s">
        <v>343</v>
      </c>
      <c r="D5681" s="41"/>
      <c r="E5681" s="43" t="s">
        <v>6263</v>
      </c>
      <c r="F5681" s="43" t="s">
        <v>28</v>
      </c>
      <c r="G5681" s="43">
        <v>36014</v>
      </c>
      <c r="H5681" s="41"/>
      <c r="I5681" s="41"/>
      <c r="J5681" s="43"/>
      <c r="K5681" s="41"/>
      <c r="L5681" s="41"/>
      <c r="M5681" s="41"/>
      <c r="N5681" s="41"/>
      <c r="O5681" s="41"/>
      <c r="P5681" s="41"/>
      <c r="Q5681" s="41"/>
      <c r="R5681" s="41"/>
      <c r="S5681" s="41"/>
      <c r="T5681" s="41"/>
      <c r="U5681" s="41"/>
      <c r="V5681" s="41"/>
      <c r="W5681" s="41"/>
      <c r="X5681" s="41"/>
      <c r="Y5681" s="43" t="str">
        <f t="shared" si="176"/>
        <v>COMP</v>
      </c>
      <c r="Z5681" s="43">
        <v>1186320</v>
      </c>
      <c r="AA5681" s="43">
        <f t="shared" si="177"/>
        <v>2394049</v>
      </c>
    </row>
    <row r="5682" spans="1:27" x14ac:dyDescent="0.3">
      <c r="A5682" s="43">
        <v>2415039</v>
      </c>
      <c r="B5682" s="43" t="s">
        <v>5034</v>
      </c>
      <c r="C5682" s="43" t="s">
        <v>239</v>
      </c>
      <c r="D5682" s="41"/>
      <c r="E5682" s="43" t="s">
        <v>6263</v>
      </c>
      <c r="F5682" s="43" t="s">
        <v>30</v>
      </c>
      <c r="G5682" s="43">
        <v>18032</v>
      </c>
      <c r="H5682" s="41"/>
      <c r="I5682" s="41"/>
      <c r="J5682" s="43"/>
      <c r="K5682" s="41"/>
      <c r="L5682" s="41"/>
      <c r="M5682" s="41"/>
      <c r="N5682" s="41"/>
      <c r="O5682" s="41"/>
      <c r="P5682" s="41"/>
      <c r="Q5682" s="41"/>
      <c r="R5682" s="41"/>
      <c r="S5682" s="41"/>
      <c r="T5682" s="41"/>
      <c r="U5682" s="41"/>
      <c r="V5682" s="41"/>
      <c r="W5682" s="41"/>
      <c r="X5682" s="41"/>
      <c r="Y5682" s="43" t="str">
        <f t="shared" si="176"/>
        <v/>
      </c>
      <c r="Z5682" s="43">
        <v>1571325</v>
      </c>
      <c r="AA5682" s="43" t="e">
        <f t="shared" si="177"/>
        <v>#N/A</v>
      </c>
    </row>
    <row r="5683" spans="1:27" x14ac:dyDescent="0.3">
      <c r="A5683" s="43">
        <v>384502</v>
      </c>
      <c r="B5683" s="43" t="s">
        <v>5035</v>
      </c>
      <c r="C5683" s="43" t="s">
        <v>5036</v>
      </c>
      <c r="D5683" s="41"/>
      <c r="E5683" s="43" t="s">
        <v>29</v>
      </c>
      <c r="F5683" s="43" t="s">
        <v>30</v>
      </c>
      <c r="G5683" s="43">
        <v>28037</v>
      </c>
      <c r="H5683" s="41"/>
      <c r="I5683" s="41"/>
      <c r="J5683" s="43"/>
      <c r="K5683" s="41"/>
      <c r="L5683" s="41"/>
      <c r="M5683" s="41"/>
      <c r="N5683" s="41"/>
      <c r="O5683" s="41"/>
      <c r="P5683" s="41"/>
      <c r="Q5683" s="41"/>
      <c r="R5683" s="41"/>
      <c r="S5683" s="41"/>
      <c r="T5683" s="41"/>
      <c r="U5683" s="41"/>
      <c r="V5683" s="41"/>
      <c r="W5683" s="41"/>
      <c r="X5683" s="41"/>
      <c r="Y5683" s="43" t="str">
        <f t="shared" si="176"/>
        <v>COMP</v>
      </c>
      <c r="Z5683" s="43">
        <v>287668</v>
      </c>
      <c r="AA5683" s="43">
        <f t="shared" si="177"/>
        <v>384502</v>
      </c>
    </row>
    <row r="5684" spans="1:27" x14ac:dyDescent="0.3">
      <c r="A5684" s="43">
        <v>1584511</v>
      </c>
      <c r="B5684" s="43" t="s">
        <v>5037</v>
      </c>
      <c r="C5684" s="43" t="s">
        <v>530</v>
      </c>
      <c r="D5684" s="41"/>
      <c r="E5684" s="43" t="s">
        <v>6263</v>
      </c>
      <c r="F5684" s="43" t="s">
        <v>30</v>
      </c>
      <c r="G5684" s="43">
        <v>45038</v>
      </c>
      <c r="H5684" s="41"/>
      <c r="I5684" s="41"/>
      <c r="J5684" s="43"/>
      <c r="K5684" s="41"/>
      <c r="L5684" s="41"/>
      <c r="M5684" s="41"/>
      <c r="N5684" s="41"/>
      <c r="O5684" s="41"/>
      <c r="P5684" s="41"/>
      <c r="Q5684" s="41"/>
      <c r="R5684" s="41"/>
      <c r="S5684" s="41"/>
      <c r="T5684" s="41"/>
      <c r="U5684" s="41"/>
      <c r="V5684" s="41"/>
      <c r="W5684" s="41"/>
      <c r="X5684" s="41"/>
      <c r="Y5684" s="43" t="str">
        <f t="shared" si="176"/>
        <v/>
      </c>
      <c r="Z5684" s="43">
        <v>2175120</v>
      </c>
      <c r="AA5684" s="43" t="e">
        <f t="shared" si="177"/>
        <v>#N/A</v>
      </c>
    </row>
    <row r="5685" spans="1:27" x14ac:dyDescent="0.3">
      <c r="A5685" s="43">
        <v>2092540</v>
      </c>
      <c r="B5685" s="43" t="s">
        <v>5038</v>
      </c>
      <c r="C5685" s="43" t="s">
        <v>1858</v>
      </c>
      <c r="D5685" s="41"/>
      <c r="E5685" s="43" t="s">
        <v>35</v>
      </c>
      <c r="F5685" s="43" t="s">
        <v>30</v>
      </c>
      <c r="G5685" s="43">
        <v>45045</v>
      </c>
      <c r="H5685" s="41"/>
      <c r="I5685" s="41"/>
      <c r="J5685" s="43"/>
      <c r="K5685" s="41"/>
      <c r="L5685" s="41"/>
      <c r="M5685" s="41"/>
      <c r="N5685" s="41"/>
      <c r="O5685" s="41"/>
      <c r="P5685" s="41"/>
      <c r="Q5685" s="41"/>
      <c r="R5685" s="41"/>
      <c r="S5685" s="41"/>
      <c r="T5685" s="41"/>
      <c r="U5685" s="41"/>
      <c r="V5685" s="41"/>
      <c r="W5685" s="41"/>
      <c r="X5685" s="41"/>
      <c r="Y5685" s="43" t="str">
        <f t="shared" si="176"/>
        <v>COMP</v>
      </c>
      <c r="Z5685" s="43">
        <v>2192628</v>
      </c>
      <c r="AA5685" s="43">
        <f t="shared" si="177"/>
        <v>2092540</v>
      </c>
    </row>
    <row r="5686" spans="1:27" x14ac:dyDescent="0.3">
      <c r="A5686" s="43">
        <v>1602338</v>
      </c>
      <c r="B5686" s="43" t="s">
        <v>5039</v>
      </c>
      <c r="C5686" s="43" t="s">
        <v>5040</v>
      </c>
      <c r="D5686" s="41"/>
      <c r="E5686" s="43" t="s">
        <v>34</v>
      </c>
      <c r="F5686" s="43" t="s">
        <v>30</v>
      </c>
      <c r="G5686" s="43">
        <v>28037</v>
      </c>
      <c r="H5686" s="41"/>
      <c r="I5686" s="41"/>
      <c r="J5686" s="43"/>
      <c r="K5686" s="41"/>
      <c r="L5686" s="41"/>
      <c r="M5686" s="41"/>
      <c r="N5686" s="41"/>
      <c r="O5686" s="41"/>
      <c r="P5686" s="41"/>
      <c r="Q5686" s="41"/>
      <c r="R5686" s="41"/>
      <c r="S5686" s="41"/>
      <c r="T5686" s="41"/>
      <c r="U5686" s="41"/>
      <c r="V5686" s="41"/>
      <c r="W5686" s="41"/>
      <c r="X5686" s="41"/>
      <c r="Y5686" s="43" t="str">
        <f t="shared" si="176"/>
        <v>COMP</v>
      </c>
      <c r="Z5686" s="43">
        <v>610101</v>
      </c>
      <c r="AA5686" s="43">
        <f t="shared" si="177"/>
        <v>1602338</v>
      </c>
    </row>
    <row r="5687" spans="1:27" x14ac:dyDescent="0.3">
      <c r="A5687" s="43">
        <v>1277408</v>
      </c>
      <c r="B5687" s="43" t="s">
        <v>5041</v>
      </c>
      <c r="C5687" s="43" t="s">
        <v>1971</v>
      </c>
      <c r="D5687" s="41"/>
      <c r="E5687" s="43" t="s">
        <v>31</v>
      </c>
      <c r="F5687" s="43" t="s">
        <v>28</v>
      </c>
      <c r="G5687" s="43">
        <v>41026</v>
      </c>
      <c r="H5687" s="41"/>
      <c r="I5687" s="41"/>
      <c r="J5687" s="43"/>
      <c r="K5687" s="41"/>
      <c r="L5687" s="41"/>
      <c r="M5687" s="41"/>
      <c r="N5687" s="41"/>
      <c r="O5687" s="41"/>
      <c r="P5687" s="41"/>
      <c r="Q5687" s="41"/>
      <c r="R5687" s="41"/>
      <c r="S5687" s="41"/>
      <c r="T5687" s="41"/>
      <c r="U5687" s="41"/>
      <c r="V5687" s="41"/>
      <c r="W5687" s="41"/>
      <c r="X5687" s="41"/>
      <c r="Y5687" s="43" t="str">
        <f t="shared" si="176"/>
        <v>COMP</v>
      </c>
      <c r="Z5687" s="43">
        <v>1388832</v>
      </c>
      <c r="AA5687" s="43">
        <f t="shared" si="177"/>
        <v>1277408</v>
      </c>
    </row>
    <row r="5688" spans="1:27" x14ac:dyDescent="0.3">
      <c r="A5688" s="43">
        <v>409228</v>
      </c>
      <c r="B5688" s="43" t="s">
        <v>5042</v>
      </c>
      <c r="C5688" s="43" t="s">
        <v>762</v>
      </c>
      <c r="D5688" s="41"/>
      <c r="E5688" s="43" t="s">
        <v>6263</v>
      </c>
      <c r="F5688" s="43" t="s">
        <v>30</v>
      </c>
      <c r="G5688" s="43">
        <v>45010</v>
      </c>
      <c r="H5688" s="41"/>
      <c r="I5688" s="41"/>
      <c r="J5688" s="43"/>
      <c r="K5688" s="41"/>
      <c r="L5688" s="41"/>
      <c r="M5688" s="41"/>
      <c r="N5688" s="41"/>
      <c r="O5688" s="41"/>
      <c r="P5688" s="41"/>
      <c r="Q5688" s="41"/>
      <c r="R5688" s="41"/>
      <c r="S5688" s="41"/>
      <c r="T5688" s="41"/>
      <c r="U5688" s="41"/>
      <c r="V5688" s="41"/>
      <c r="W5688" s="41"/>
      <c r="X5688" s="41"/>
      <c r="Y5688" s="43" t="str">
        <f t="shared" si="176"/>
        <v/>
      </c>
      <c r="Z5688" s="43">
        <v>2311444</v>
      </c>
      <c r="AA5688" s="43" t="e">
        <f t="shared" si="177"/>
        <v>#N/A</v>
      </c>
    </row>
    <row r="5689" spans="1:27" x14ac:dyDescent="0.3">
      <c r="A5689" s="43">
        <v>2397705</v>
      </c>
      <c r="B5689" s="43" t="s">
        <v>5043</v>
      </c>
      <c r="C5689" s="43" t="s">
        <v>244</v>
      </c>
      <c r="D5689" s="41"/>
      <c r="E5689" s="43" t="s">
        <v>6263</v>
      </c>
      <c r="F5689" s="43" t="s">
        <v>28</v>
      </c>
      <c r="G5689" s="43">
        <v>37015</v>
      </c>
      <c r="H5689" s="41"/>
      <c r="I5689" s="41"/>
      <c r="J5689" s="43"/>
      <c r="K5689" s="41"/>
      <c r="L5689" s="41"/>
      <c r="M5689" s="41"/>
      <c r="N5689" s="41"/>
      <c r="O5689" s="41"/>
      <c r="P5689" s="41"/>
      <c r="Q5689" s="41"/>
      <c r="R5689" s="41"/>
      <c r="S5689" s="41"/>
      <c r="T5689" s="41"/>
      <c r="U5689" s="41"/>
      <c r="V5689" s="41"/>
      <c r="W5689" s="41"/>
      <c r="X5689" s="41"/>
      <c r="Y5689" s="43" t="str">
        <f t="shared" si="176"/>
        <v/>
      </c>
      <c r="Z5689" s="43">
        <v>1724444</v>
      </c>
      <c r="AA5689" s="43" t="e">
        <f t="shared" si="177"/>
        <v>#N/A</v>
      </c>
    </row>
    <row r="5690" spans="1:27" x14ac:dyDescent="0.3">
      <c r="A5690" s="43">
        <v>2059338</v>
      </c>
      <c r="B5690" s="43" t="s">
        <v>5044</v>
      </c>
      <c r="C5690" s="43" t="s">
        <v>3648</v>
      </c>
      <c r="D5690" s="41"/>
      <c r="E5690" s="43" t="s">
        <v>6263</v>
      </c>
      <c r="F5690" s="43" t="s">
        <v>28</v>
      </c>
      <c r="G5690" s="43">
        <v>45054</v>
      </c>
      <c r="H5690" s="41"/>
      <c r="I5690" s="41"/>
      <c r="J5690" s="43"/>
      <c r="K5690" s="41"/>
      <c r="L5690" s="41"/>
      <c r="M5690" s="41"/>
      <c r="N5690" s="41"/>
      <c r="O5690" s="41"/>
      <c r="P5690" s="41"/>
      <c r="Q5690" s="41"/>
      <c r="R5690" s="41"/>
      <c r="S5690" s="41"/>
      <c r="T5690" s="41"/>
      <c r="U5690" s="41"/>
      <c r="V5690" s="41"/>
      <c r="W5690" s="41"/>
      <c r="X5690" s="41"/>
      <c r="Y5690" s="43" t="str">
        <f t="shared" si="176"/>
        <v/>
      </c>
      <c r="Z5690" s="43">
        <v>1654961</v>
      </c>
      <c r="AA5690" s="43" t="e">
        <f t="shared" si="177"/>
        <v>#N/A</v>
      </c>
    </row>
    <row r="5691" spans="1:27" x14ac:dyDescent="0.3">
      <c r="A5691" s="43">
        <v>2174101</v>
      </c>
      <c r="B5691" s="43" t="s">
        <v>5045</v>
      </c>
      <c r="C5691" s="43" t="s">
        <v>221</v>
      </c>
      <c r="D5691" s="41"/>
      <c r="E5691" s="43" t="s">
        <v>6263</v>
      </c>
      <c r="F5691" s="43" t="s">
        <v>28</v>
      </c>
      <c r="G5691" s="43">
        <v>45050</v>
      </c>
      <c r="H5691" s="41"/>
      <c r="I5691" s="41"/>
      <c r="J5691" s="43"/>
      <c r="K5691" s="41"/>
      <c r="L5691" s="41"/>
      <c r="M5691" s="41"/>
      <c r="N5691" s="41"/>
      <c r="O5691" s="41"/>
      <c r="P5691" s="41"/>
      <c r="Q5691" s="41"/>
      <c r="R5691" s="41"/>
      <c r="S5691" s="41"/>
      <c r="T5691" s="41"/>
      <c r="U5691" s="41"/>
      <c r="V5691" s="41"/>
      <c r="W5691" s="41"/>
      <c r="X5691" s="41"/>
      <c r="Y5691" s="43" t="str">
        <f t="shared" si="176"/>
        <v>COMP</v>
      </c>
      <c r="Z5691" s="43">
        <v>1654957</v>
      </c>
      <c r="AA5691" s="43">
        <f t="shared" si="177"/>
        <v>2174101</v>
      </c>
    </row>
    <row r="5692" spans="1:27" x14ac:dyDescent="0.3">
      <c r="A5692" s="43">
        <v>1483177</v>
      </c>
      <c r="B5692" s="43" t="s">
        <v>5046</v>
      </c>
      <c r="C5692" s="43" t="s">
        <v>1089</v>
      </c>
      <c r="D5692" s="41"/>
      <c r="E5692" s="43" t="s">
        <v>34</v>
      </c>
      <c r="F5692" s="43" t="s">
        <v>28</v>
      </c>
      <c r="G5692" s="43">
        <v>45009</v>
      </c>
      <c r="H5692" s="41"/>
      <c r="I5692" s="41"/>
      <c r="J5692" s="43"/>
      <c r="K5692" s="41"/>
      <c r="L5692" s="41"/>
      <c r="M5692" s="41"/>
      <c r="N5692" s="41"/>
      <c r="O5692" s="41"/>
      <c r="P5692" s="41"/>
      <c r="Q5692" s="41"/>
      <c r="R5692" s="41"/>
      <c r="S5692" s="41"/>
      <c r="T5692" s="41"/>
      <c r="U5692" s="41"/>
      <c r="V5692" s="41"/>
      <c r="W5692" s="41"/>
      <c r="X5692" s="41"/>
      <c r="Y5692" s="43" t="str">
        <f t="shared" si="176"/>
        <v>COMP</v>
      </c>
      <c r="Z5692" s="43">
        <v>1862113</v>
      </c>
      <c r="AA5692" s="43">
        <f t="shared" si="177"/>
        <v>1483177</v>
      </c>
    </row>
    <row r="5693" spans="1:27" x14ac:dyDescent="0.3">
      <c r="A5693" s="43">
        <v>2296735</v>
      </c>
      <c r="B5693" s="43" t="s">
        <v>5047</v>
      </c>
      <c r="C5693" s="43" t="s">
        <v>502</v>
      </c>
      <c r="D5693" s="41"/>
      <c r="E5693" s="43" t="s">
        <v>6263</v>
      </c>
      <c r="F5693" s="43" t="s">
        <v>30</v>
      </c>
      <c r="G5693" s="43">
        <v>41012</v>
      </c>
      <c r="H5693" s="41"/>
      <c r="I5693" s="41"/>
      <c r="J5693" s="43"/>
      <c r="K5693" s="41"/>
      <c r="L5693" s="41"/>
      <c r="M5693" s="41"/>
      <c r="N5693" s="41"/>
      <c r="O5693" s="41"/>
      <c r="P5693" s="41"/>
      <c r="Q5693" s="41"/>
      <c r="R5693" s="41"/>
      <c r="S5693" s="41"/>
      <c r="T5693" s="41"/>
      <c r="U5693" s="41"/>
      <c r="V5693" s="41"/>
      <c r="W5693" s="41"/>
      <c r="X5693" s="41"/>
      <c r="Y5693" s="43" t="str">
        <f t="shared" si="176"/>
        <v/>
      </c>
      <c r="Z5693" s="43">
        <v>2081163</v>
      </c>
      <c r="AA5693" s="43" t="e">
        <f t="shared" si="177"/>
        <v>#N/A</v>
      </c>
    </row>
    <row r="5694" spans="1:27" x14ac:dyDescent="0.3">
      <c r="A5694" s="43">
        <v>2296742</v>
      </c>
      <c r="B5694" s="43" t="s">
        <v>5047</v>
      </c>
      <c r="C5694" s="43" t="s">
        <v>469</v>
      </c>
      <c r="D5694" s="41"/>
      <c r="E5694" s="43" t="s">
        <v>6263</v>
      </c>
      <c r="F5694" s="43" t="s">
        <v>28</v>
      </c>
      <c r="G5694" s="43">
        <v>41012</v>
      </c>
      <c r="H5694" s="41"/>
      <c r="I5694" s="41"/>
      <c r="J5694" s="43"/>
      <c r="K5694" s="41"/>
      <c r="L5694" s="41"/>
      <c r="M5694" s="41"/>
      <c r="N5694" s="41"/>
      <c r="O5694" s="41"/>
      <c r="P5694" s="41"/>
      <c r="Q5694" s="41"/>
      <c r="R5694" s="41"/>
      <c r="S5694" s="41"/>
      <c r="T5694" s="41"/>
      <c r="U5694" s="41"/>
      <c r="V5694" s="41"/>
      <c r="W5694" s="41"/>
      <c r="X5694" s="41"/>
      <c r="Y5694" s="43" t="str">
        <f t="shared" si="176"/>
        <v/>
      </c>
      <c r="Z5694" s="43">
        <v>1954893</v>
      </c>
      <c r="AA5694" s="43" t="e">
        <f t="shared" si="177"/>
        <v>#N/A</v>
      </c>
    </row>
    <row r="5695" spans="1:27" x14ac:dyDescent="0.3">
      <c r="A5695" s="43">
        <v>1306320</v>
      </c>
      <c r="B5695" s="43" t="s">
        <v>5048</v>
      </c>
      <c r="C5695" s="43" t="s">
        <v>5049</v>
      </c>
      <c r="D5695" s="41"/>
      <c r="E5695" s="43" t="s">
        <v>34</v>
      </c>
      <c r="F5695" s="43" t="s">
        <v>28</v>
      </c>
      <c r="G5695" s="43">
        <v>37023</v>
      </c>
      <c r="H5695" s="41"/>
      <c r="I5695" s="41"/>
      <c r="J5695" s="43"/>
      <c r="K5695" s="41"/>
      <c r="L5695" s="41"/>
      <c r="M5695" s="41"/>
      <c r="N5695" s="41"/>
      <c r="O5695" s="41"/>
      <c r="P5695" s="41"/>
      <c r="Q5695" s="41"/>
      <c r="R5695" s="41"/>
      <c r="S5695" s="41"/>
      <c r="T5695" s="41"/>
      <c r="U5695" s="41"/>
      <c r="V5695" s="41"/>
      <c r="W5695" s="41"/>
      <c r="X5695" s="41"/>
      <c r="Y5695" s="43" t="str">
        <f t="shared" si="176"/>
        <v>COMP</v>
      </c>
      <c r="Z5695" s="43">
        <v>1662007</v>
      </c>
      <c r="AA5695" s="43">
        <f t="shared" si="177"/>
        <v>1306320</v>
      </c>
    </row>
    <row r="5696" spans="1:27" x14ac:dyDescent="0.3">
      <c r="A5696" s="43">
        <v>1524058</v>
      </c>
      <c r="B5696" s="43" t="s">
        <v>5050</v>
      </c>
      <c r="C5696" s="43" t="s">
        <v>717</v>
      </c>
      <c r="D5696" s="41"/>
      <c r="E5696" s="43" t="s">
        <v>35</v>
      </c>
      <c r="F5696" s="43" t="s">
        <v>30</v>
      </c>
      <c r="G5696" s="43">
        <v>18032</v>
      </c>
      <c r="H5696" s="41"/>
      <c r="I5696" s="41"/>
      <c r="J5696" s="43"/>
      <c r="K5696" s="41"/>
      <c r="L5696" s="41"/>
      <c r="M5696" s="41"/>
      <c r="N5696" s="41"/>
      <c r="O5696" s="41"/>
      <c r="P5696" s="41"/>
      <c r="Q5696" s="41"/>
      <c r="R5696" s="41"/>
      <c r="S5696" s="41"/>
      <c r="T5696" s="41"/>
      <c r="U5696" s="41"/>
      <c r="V5696" s="41"/>
      <c r="W5696" s="41"/>
      <c r="X5696" s="41"/>
      <c r="Y5696" s="43" t="str">
        <f t="shared" si="176"/>
        <v>COMP</v>
      </c>
      <c r="Z5696" s="43">
        <v>1525346</v>
      </c>
      <c r="AA5696" s="43">
        <f t="shared" si="177"/>
        <v>1524058</v>
      </c>
    </row>
    <row r="5697" spans="1:27" x14ac:dyDescent="0.3">
      <c r="A5697" s="43">
        <v>2424626</v>
      </c>
      <c r="B5697" s="43" t="s">
        <v>5050</v>
      </c>
      <c r="C5697" s="43" t="s">
        <v>512</v>
      </c>
      <c r="D5697" s="41"/>
      <c r="E5697" s="43" t="s">
        <v>29</v>
      </c>
      <c r="F5697" s="43" t="s">
        <v>28</v>
      </c>
      <c r="G5697" s="43">
        <v>18029</v>
      </c>
      <c r="H5697" s="41"/>
      <c r="I5697" s="41"/>
      <c r="J5697" s="43"/>
      <c r="K5697" s="41"/>
      <c r="L5697" s="41"/>
      <c r="M5697" s="41"/>
      <c r="N5697" s="41"/>
      <c r="O5697" s="41"/>
      <c r="P5697" s="41"/>
      <c r="Q5697" s="41"/>
      <c r="R5697" s="41"/>
      <c r="S5697" s="41"/>
      <c r="T5697" s="41"/>
      <c r="U5697" s="41"/>
      <c r="V5697" s="41"/>
      <c r="W5697" s="41"/>
      <c r="X5697" s="41"/>
      <c r="Y5697" s="43" t="str">
        <f t="shared" si="176"/>
        <v/>
      </c>
      <c r="Z5697" s="43">
        <v>1893016</v>
      </c>
      <c r="AA5697" s="43" t="e">
        <f t="shared" si="177"/>
        <v>#N/A</v>
      </c>
    </row>
    <row r="5698" spans="1:27" x14ac:dyDescent="0.3">
      <c r="A5698" s="43">
        <v>1466933</v>
      </c>
      <c r="B5698" s="43" t="s">
        <v>5050</v>
      </c>
      <c r="C5698" s="43" t="s">
        <v>456</v>
      </c>
      <c r="D5698" s="41"/>
      <c r="E5698" s="43" t="s">
        <v>34</v>
      </c>
      <c r="F5698" s="43" t="s">
        <v>28</v>
      </c>
      <c r="G5698" s="43">
        <v>28009</v>
      </c>
      <c r="H5698" s="41"/>
      <c r="I5698" s="41"/>
      <c r="J5698" s="43"/>
      <c r="K5698" s="41"/>
      <c r="L5698" s="41"/>
      <c r="M5698" s="41"/>
      <c r="N5698" s="41"/>
      <c r="O5698" s="41"/>
      <c r="P5698" s="41"/>
      <c r="Q5698" s="41"/>
      <c r="R5698" s="41"/>
      <c r="S5698" s="41"/>
      <c r="T5698" s="41"/>
      <c r="U5698" s="41"/>
      <c r="V5698" s="41"/>
      <c r="W5698" s="41"/>
      <c r="X5698" s="41"/>
      <c r="Y5698" s="43" t="str">
        <f t="shared" ref="Y5698:Y5761" si="178">IF(ISERROR(AA5698)=FALSE,"COMP","")</f>
        <v>COMP</v>
      </c>
      <c r="Z5698" s="43">
        <v>1580079</v>
      </c>
      <c r="AA5698" s="43">
        <f t="shared" ref="AA5698:AA5761" si="179">VLOOKUP(A5698,Z:Z,1,FALSE)</f>
        <v>1466933</v>
      </c>
    </row>
    <row r="5699" spans="1:27" x14ac:dyDescent="0.3">
      <c r="A5699" s="43">
        <v>107231</v>
      </c>
      <c r="B5699" s="43" t="s">
        <v>5050</v>
      </c>
      <c r="C5699" s="43" t="s">
        <v>412</v>
      </c>
      <c r="D5699" s="41"/>
      <c r="E5699" s="43" t="s">
        <v>6263</v>
      </c>
      <c r="F5699" s="43" t="s">
        <v>28</v>
      </c>
      <c r="G5699" s="43">
        <v>18003</v>
      </c>
      <c r="H5699" s="41"/>
      <c r="I5699" s="41"/>
      <c r="J5699" s="43"/>
      <c r="K5699" s="41"/>
      <c r="L5699" s="41"/>
      <c r="M5699" s="41"/>
      <c r="N5699" s="41"/>
      <c r="O5699" s="41"/>
      <c r="P5699" s="41"/>
      <c r="Q5699" s="41"/>
      <c r="R5699" s="41"/>
      <c r="S5699" s="41"/>
      <c r="T5699" s="41"/>
      <c r="U5699" s="41"/>
      <c r="V5699" s="41"/>
      <c r="W5699" s="41"/>
      <c r="X5699" s="41"/>
      <c r="Y5699" s="43" t="str">
        <f t="shared" si="178"/>
        <v>COMP</v>
      </c>
      <c r="Z5699" s="43">
        <v>1849780</v>
      </c>
      <c r="AA5699" s="43">
        <f t="shared" si="179"/>
        <v>107231</v>
      </c>
    </row>
    <row r="5700" spans="1:27" x14ac:dyDescent="0.3">
      <c r="A5700" s="43">
        <v>1665554</v>
      </c>
      <c r="B5700" s="43" t="s">
        <v>5050</v>
      </c>
      <c r="C5700" s="43" t="s">
        <v>4600</v>
      </c>
      <c r="D5700" s="41"/>
      <c r="E5700" s="43" t="s">
        <v>29</v>
      </c>
      <c r="F5700" s="43" t="s">
        <v>30</v>
      </c>
      <c r="G5700" s="43">
        <v>45008</v>
      </c>
      <c r="H5700" s="41"/>
      <c r="I5700" s="41"/>
      <c r="J5700" s="43"/>
      <c r="K5700" s="41"/>
      <c r="L5700" s="41"/>
      <c r="M5700" s="41"/>
      <c r="N5700" s="41"/>
      <c r="O5700" s="41"/>
      <c r="P5700" s="41"/>
      <c r="Q5700" s="41"/>
      <c r="R5700" s="41"/>
      <c r="S5700" s="41"/>
      <c r="T5700" s="41"/>
      <c r="U5700" s="41"/>
      <c r="V5700" s="41"/>
      <c r="W5700" s="41"/>
      <c r="X5700" s="41"/>
      <c r="Y5700" s="43" t="str">
        <f t="shared" si="178"/>
        <v>COMP</v>
      </c>
      <c r="Z5700" s="43">
        <v>1710157</v>
      </c>
      <c r="AA5700" s="43">
        <f t="shared" si="179"/>
        <v>1665554</v>
      </c>
    </row>
    <row r="5701" spans="1:27" x14ac:dyDescent="0.3">
      <c r="A5701" s="43">
        <v>2055566</v>
      </c>
      <c r="B5701" s="43" t="s">
        <v>5050</v>
      </c>
      <c r="C5701" s="43" t="s">
        <v>502</v>
      </c>
      <c r="D5701" s="41"/>
      <c r="E5701" s="43" t="s">
        <v>6263</v>
      </c>
      <c r="F5701" s="43" t="s">
        <v>30</v>
      </c>
      <c r="G5701" s="43">
        <v>45044</v>
      </c>
      <c r="H5701" s="41"/>
      <c r="I5701" s="41"/>
      <c r="J5701" s="43"/>
      <c r="K5701" s="41"/>
      <c r="L5701" s="41"/>
      <c r="M5701" s="41"/>
      <c r="N5701" s="41"/>
      <c r="O5701" s="41"/>
      <c r="P5701" s="41"/>
      <c r="Q5701" s="41"/>
      <c r="R5701" s="41"/>
      <c r="S5701" s="41"/>
      <c r="T5701" s="41"/>
      <c r="U5701" s="41"/>
      <c r="V5701" s="41"/>
      <c r="W5701" s="41"/>
      <c r="X5701" s="41"/>
      <c r="Y5701" s="43" t="str">
        <f t="shared" si="178"/>
        <v/>
      </c>
      <c r="Z5701" s="43">
        <v>1727672</v>
      </c>
      <c r="AA5701" s="43" t="e">
        <f t="shared" si="179"/>
        <v>#N/A</v>
      </c>
    </row>
    <row r="5702" spans="1:27" x14ac:dyDescent="0.3">
      <c r="A5702" s="43">
        <v>1864507</v>
      </c>
      <c r="B5702" s="43" t="s">
        <v>5050</v>
      </c>
      <c r="C5702" s="43" t="s">
        <v>244</v>
      </c>
      <c r="D5702" s="41"/>
      <c r="E5702" s="43" t="s">
        <v>6263</v>
      </c>
      <c r="F5702" s="43" t="s">
        <v>28</v>
      </c>
      <c r="G5702" s="43">
        <v>28017</v>
      </c>
      <c r="H5702" s="41"/>
      <c r="I5702" s="41"/>
      <c r="J5702" s="43"/>
      <c r="K5702" s="41"/>
      <c r="L5702" s="41"/>
      <c r="M5702" s="41"/>
      <c r="N5702" s="41"/>
      <c r="O5702" s="41"/>
      <c r="P5702" s="41"/>
      <c r="Q5702" s="41"/>
      <c r="R5702" s="41"/>
      <c r="S5702" s="41"/>
      <c r="T5702" s="41"/>
      <c r="U5702" s="41"/>
      <c r="V5702" s="41"/>
      <c r="W5702" s="41"/>
      <c r="X5702" s="41"/>
      <c r="Y5702" s="43" t="str">
        <f t="shared" si="178"/>
        <v/>
      </c>
      <c r="Z5702" s="43">
        <v>2189063</v>
      </c>
      <c r="AA5702" s="43" t="e">
        <f t="shared" si="179"/>
        <v>#N/A</v>
      </c>
    </row>
    <row r="5703" spans="1:27" x14ac:dyDescent="0.3">
      <c r="A5703" s="43">
        <v>1468899</v>
      </c>
      <c r="B5703" s="43" t="s">
        <v>5050</v>
      </c>
      <c r="C5703" s="43" t="s">
        <v>244</v>
      </c>
      <c r="D5703" s="41"/>
      <c r="E5703" s="43" t="s">
        <v>6263</v>
      </c>
      <c r="F5703" s="43" t="s">
        <v>28</v>
      </c>
      <c r="G5703" s="43">
        <v>37015</v>
      </c>
      <c r="H5703" s="41"/>
      <c r="I5703" s="41"/>
      <c r="J5703" s="43"/>
      <c r="K5703" s="41"/>
      <c r="L5703" s="41"/>
      <c r="M5703" s="41"/>
      <c r="N5703" s="41"/>
      <c r="O5703" s="41"/>
      <c r="P5703" s="41"/>
      <c r="Q5703" s="41"/>
      <c r="R5703" s="41"/>
      <c r="S5703" s="41"/>
      <c r="T5703" s="41"/>
      <c r="U5703" s="41"/>
      <c r="V5703" s="41"/>
      <c r="W5703" s="41"/>
      <c r="X5703" s="41"/>
      <c r="Y5703" s="43" t="str">
        <f t="shared" si="178"/>
        <v>COMP</v>
      </c>
      <c r="Z5703" s="43">
        <v>1886697</v>
      </c>
      <c r="AA5703" s="43">
        <f t="shared" si="179"/>
        <v>1468899</v>
      </c>
    </row>
    <row r="5704" spans="1:27" x14ac:dyDescent="0.3">
      <c r="A5704" s="43">
        <v>2354921</v>
      </c>
      <c r="B5704" s="43" t="s">
        <v>5050</v>
      </c>
      <c r="C5704" s="43" t="s">
        <v>399</v>
      </c>
      <c r="D5704" s="41"/>
      <c r="E5704" s="43" t="s">
        <v>6263</v>
      </c>
      <c r="F5704" s="43" t="s">
        <v>28</v>
      </c>
      <c r="G5704" s="43">
        <v>41034</v>
      </c>
      <c r="H5704" s="41"/>
      <c r="I5704" s="41"/>
      <c r="J5704" s="43"/>
      <c r="K5704" s="41"/>
      <c r="L5704" s="41"/>
      <c r="M5704" s="41"/>
      <c r="N5704" s="41"/>
      <c r="O5704" s="41"/>
      <c r="P5704" s="41"/>
      <c r="Q5704" s="41"/>
      <c r="R5704" s="41"/>
      <c r="S5704" s="41"/>
      <c r="T5704" s="41"/>
      <c r="U5704" s="41"/>
      <c r="V5704" s="41"/>
      <c r="W5704" s="41"/>
      <c r="X5704" s="41"/>
      <c r="Y5704" s="43" t="str">
        <f t="shared" si="178"/>
        <v/>
      </c>
      <c r="Z5704" s="43">
        <v>806885</v>
      </c>
      <c r="AA5704" s="43" t="e">
        <f t="shared" si="179"/>
        <v>#N/A</v>
      </c>
    </row>
    <row r="5705" spans="1:27" x14ac:dyDescent="0.3">
      <c r="A5705" s="43">
        <v>1574560</v>
      </c>
      <c r="B5705" s="43" t="s">
        <v>5050</v>
      </c>
      <c r="C5705" s="43" t="s">
        <v>408</v>
      </c>
      <c r="D5705" s="41"/>
      <c r="E5705" s="43" t="s">
        <v>6263</v>
      </c>
      <c r="F5705" s="43" t="s">
        <v>30</v>
      </c>
      <c r="G5705" s="43">
        <v>37023</v>
      </c>
      <c r="H5705" s="41"/>
      <c r="I5705" s="41"/>
      <c r="J5705" s="43"/>
      <c r="K5705" s="41"/>
      <c r="L5705" s="41"/>
      <c r="M5705" s="41"/>
      <c r="N5705" s="41"/>
      <c r="O5705" s="41"/>
      <c r="P5705" s="41"/>
      <c r="Q5705" s="41"/>
      <c r="R5705" s="41"/>
      <c r="S5705" s="41"/>
      <c r="T5705" s="41"/>
      <c r="U5705" s="41"/>
      <c r="V5705" s="41"/>
      <c r="W5705" s="41"/>
      <c r="X5705" s="41"/>
      <c r="Y5705" s="43" t="str">
        <f t="shared" si="178"/>
        <v/>
      </c>
      <c r="Z5705" s="43">
        <v>1381096</v>
      </c>
      <c r="AA5705" s="43" t="e">
        <f t="shared" si="179"/>
        <v>#N/A</v>
      </c>
    </row>
    <row r="5706" spans="1:27" x14ac:dyDescent="0.3">
      <c r="A5706" s="43">
        <v>1577323</v>
      </c>
      <c r="B5706" s="43" t="s">
        <v>5050</v>
      </c>
      <c r="C5706" s="43" t="s">
        <v>366</v>
      </c>
      <c r="D5706" s="41"/>
      <c r="E5706" s="43" t="s">
        <v>6263</v>
      </c>
      <c r="F5706" s="43" t="s">
        <v>28</v>
      </c>
      <c r="G5706" s="43">
        <v>18032</v>
      </c>
      <c r="H5706" s="41"/>
      <c r="I5706" s="41"/>
      <c r="J5706" s="43"/>
      <c r="K5706" s="41"/>
      <c r="L5706" s="41"/>
      <c r="M5706" s="41"/>
      <c r="N5706" s="41"/>
      <c r="O5706" s="41"/>
      <c r="P5706" s="41"/>
      <c r="Q5706" s="41"/>
      <c r="R5706" s="41"/>
      <c r="S5706" s="41"/>
      <c r="T5706" s="41"/>
      <c r="U5706" s="41"/>
      <c r="V5706" s="41"/>
      <c r="W5706" s="41"/>
      <c r="X5706" s="41"/>
      <c r="Y5706" s="43" t="str">
        <f t="shared" si="178"/>
        <v>COMP</v>
      </c>
      <c r="Z5706" s="43">
        <v>1750430</v>
      </c>
      <c r="AA5706" s="43">
        <f t="shared" si="179"/>
        <v>1577323</v>
      </c>
    </row>
    <row r="5707" spans="1:27" x14ac:dyDescent="0.3">
      <c r="A5707" s="43">
        <v>2278510</v>
      </c>
      <c r="B5707" s="43" t="s">
        <v>5050</v>
      </c>
      <c r="C5707" s="43" t="s">
        <v>732</v>
      </c>
      <c r="D5707" s="41"/>
      <c r="E5707" s="43" t="s">
        <v>34</v>
      </c>
      <c r="F5707" s="43" t="s">
        <v>30</v>
      </c>
      <c r="G5707" s="43">
        <v>18035</v>
      </c>
      <c r="H5707" s="41"/>
      <c r="I5707" s="41"/>
      <c r="J5707" s="43"/>
      <c r="K5707" s="41"/>
      <c r="L5707" s="41"/>
      <c r="M5707" s="41"/>
      <c r="N5707" s="41"/>
      <c r="O5707" s="41"/>
      <c r="P5707" s="41"/>
      <c r="Q5707" s="41"/>
      <c r="R5707" s="41"/>
      <c r="S5707" s="41"/>
      <c r="T5707" s="41"/>
      <c r="U5707" s="41"/>
      <c r="V5707" s="41"/>
      <c r="W5707" s="41"/>
      <c r="X5707" s="41"/>
      <c r="Y5707" s="43" t="str">
        <f t="shared" si="178"/>
        <v>COMP</v>
      </c>
      <c r="Z5707" s="43">
        <v>2424850</v>
      </c>
      <c r="AA5707" s="43">
        <f t="shared" si="179"/>
        <v>2278510</v>
      </c>
    </row>
    <row r="5708" spans="1:27" x14ac:dyDescent="0.3">
      <c r="A5708" s="43">
        <v>1952617</v>
      </c>
      <c r="B5708" s="43" t="s">
        <v>5050</v>
      </c>
      <c r="C5708" s="43" t="s">
        <v>698</v>
      </c>
      <c r="D5708" s="41"/>
      <c r="E5708" s="43" t="s">
        <v>6263</v>
      </c>
      <c r="F5708" s="43" t="s">
        <v>30</v>
      </c>
      <c r="G5708" s="43">
        <v>45044</v>
      </c>
      <c r="H5708" s="41"/>
      <c r="I5708" s="41"/>
      <c r="J5708" s="43"/>
      <c r="K5708" s="41"/>
      <c r="L5708" s="41"/>
      <c r="M5708" s="41"/>
      <c r="N5708" s="41"/>
      <c r="O5708" s="41"/>
      <c r="P5708" s="41"/>
      <c r="Q5708" s="41"/>
      <c r="R5708" s="41"/>
      <c r="S5708" s="41"/>
      <c r="T5708" s="41"/>
      <c r="U5708" s="41"/>
      <c r="V5708" s="41"/>
      <c r="W5708" s="41"/>
      <c r="X5708" s="41"/>
      <c r="Y5708" s="43" t="str">
        <f t="shared" si="178"/>
        <v/>
      </c>
      <c r="Z5708" s="43">
        <v>1786973</v>
      </c>
      <c r="AA5708" s="43" t="e">
        <f t="shared" si="179"/>
        <v>#N/A</v>
      </c>
    </row>
    <row r="5709" spans="1:27" x14ac:dyDescent="0.3">
      <c r="A5709" s="43">
        <v>2185688</v>
      </c>
      <c r="B5709" s="43" t="s">
        <v>5050</v>
      </c>
      <c r="C5709" s="43" t="s">
        <v>2497</v>
      </c>
      <c r="D5709" s="41"/>
      <c r="E5709" s="43" t="s">
        <v>34</v>
      </c>
      <c r="F5709" s="43" t="s">
        <v>30</v>
      </c>
      <c r="G5709" s="43">
        <v>37027</v>
      </c>
      <c r="H5709" s="41"/>
      <c r="I5709" s="41"/>
      <c r="J5709" s="43"/>
      <c r="K5709" s="41"/>
      <c r="L5709" s="41"/>
      <c r="M5709" s="41"/>
      <c r="N5709" s="41"/>
      <c r="O5709" s="41"/>
      <c r="P5709" s="41"/>
      <c r="Q5709" s="41"/>
      <c r="R5709" s="41"/>
      <c r="S5709" s="41"/>
      <c r="T5709" s="41"/>
      <c r="U5709" s="41"/>
      <c r="V5709" s="41"/>
      <c r="W5709" s="41"/>
      <c r="X5709" s="41"/>
      <c r="Y5709" s="43" t="str">
        <f t="shared" si="178"/>
        <v>COMP</v>
      </c>
      <c r="Z5709" s="43">
        <v>1019490</v>
      </c>
      <c r="AA5709" s="43">
        <f t="shared" si="179"/>
        <v>2185688</v>
      </c>
    </row>
    <row r="5710" spans="1:27" x14ac:dyDescent="0.3">
      <c r="A5710" s="43">
        <v>1576910</v>
      </c>
      <c r="B5710" s="43" t="s">
        <v>5050</v>
      </c>
      <c r="C5710" s="43" t="s">
        <v>920</v>
      </c>
      <c r="D5710" s="41"/>
      <c r="E5710" s="43" t="s">
        <v>34</v>
      </c>
      <c r="F5710" s="43" t="s">
        <v>28</v>
      </c>
      <c r="G5710" s="43">
        <v>41031</v>
      </c>
      <c r="H5710" s="41"/>
      <c r="I5710" s="41"/>
      <c r="J5710" s="43"/>
      <c r="K5710" s="41"/>
      <c r="L5710" s="41"/>
      <c r="M5710" s="41"/>
      <c r="N5710" s="41"/>
      <c r="O5710" s="41"/>
      <c r="P5710" s="41"/>
      <c r="Q5710" s="41"/>
      <c r="R5710" s="41"/>
      <c r="S5710" s="41"/>
      <c r="T5710" s="41"/>
      <c r="U5710" s="41"/>
      <c r="V5710" s="41"/>
      <c r="W5710" s="41"/>
      <c r="X5710" s="41"/>
      <c r="Y5710" s="43" t="str">
        <f t="shared" si="178"/>
        <v>COMP</v>
      </c>
      <c r="Z5710" s="43">
        <v>199524</v>
      </c>
      <c r="AA5710" s="43">
        <f t="shared" si="179"/>
        <v>1576910</v>
      </c>
    </row>
    <row r="5711" spans="1:27" x14ac:dyDescent="0.3">
      <c r="A5711" s="43">
        <v>2386711</v>
      </c>
      <c r="B5711" s="43" t="s">
        <v>5050</v>
      </c>
      <c r="C5711" s="43" t="s">
        <v>292</v>
      </c>
      <c r="D5711" s="41"/>
      <c r="E5711" s="43" t="s">
        <v>29</v>
      </c>
      <c r="F5711" s="43" t="s">
        <v>30</v>
      </c>
      <c r="G5711" s="43">
        <v>36455</v>
      </c>
      <c r="H5711" s="41"/>
      <c r="I5711" s="41"/>
      <c r="J5711" s="43"/>
      <c r="K5711" s="41"/>
      <c r="L5711" s="41"/>
      <c r="M5711" s="41"/>
      <c r="N5711" s="41"/>
      <c r="O5711" s="41"/>
      <c r="P5711" s="41"/>
      <c r="Q5711" s="41"/>
      <c r="R5711" s="41"/>
      <c r="S5711" s="41"/>
      <c r="T5711" s="41"/>
      <c r="U5711" s="41"/>
      <c r="V5711" s="41"/>
      <c r="W5711" s="41"/>
      <c r="X5711" s="41"/>
      <c r="Y5711" s="43" t="str">
        <f t="shared" si="178"/>
        <v>COMP</v>
      </c>
      <c r="Z5711" s="43">
        <v>2076804</v>
      </c>
      <c r="AA5711" s="43">
        <f t="shared" si="179"/>
        <v>2386711</v>
      </c>
    </row>
    <row r="5712" spans="1:27" x14ac:dyDescent="0.3">
      <c r="A5712" s="43">
        <v>1246231</v>
      </c>
      <c r="B5712" s="43" t="s">
        <v>5050</v>
      </c>
      <c r="C5712" s="43" t="s">
        <v>629</v>
      </c>
      <c r="D5712" s="41"/>
      <c r="E5712" s="43" t="s">
        <v>6263</v>
      </c>
      <c r="F5712" s="43" t="s">
        <v>30</v>
      </c>
      <c r="G5712" s="43">
        <v>45005</v>
      </c>
      <c r="H5712" s="41"/>
      <c r="I5712" s="41"/>
      <c r="J5712" s="43"/>
      <c r="K5712" s="41"/>
      <c r="L5712" s="41"/>
      <c r="M5712" s="41"/>
      <c r="N5712" s="41"/>
      <c r="O5712" s="41"/>
      <c r="P5712" s="41"/>
      <c r="Q5712" s="41"/>
      <c r="R5712" s="41"/>
      <c r="S5712" s="41"/>
      <c r="T5712" s="41"/>
      <c r="U5712" s="41"/>
      <c r="V5712" s="41"/>
      <c r="W5712" s="41"/>
      <c r="X5712" s="41"/>
      <c r="Y5712" s="43" t="str">
        <f t="shared" si="178"/>
        <v>COMP</v>
      </c>
      <c r="Z5712" s="43">
        <v>1755175</v>
      </c>
      <c r="AA5712" s="43">
        <f t="shared" si="179"/>
        <v>1246231</v>
      </c>
    </row>
    <row r="5713" spans="1:27" x14ac:dyDescent="0.3">
      <c r="A5713" s="43">
        <v>2397899</v>
      </c>
      <c r="B5713" s="43" t="s">
        <v>5050</v>
      </c>
      <c r="C5713" s="43" t="s">
        <v>305</v>
      </c>
      <c r="D5713" s="41"/>
      <c r="E5713" s="43" t="s">
        <v>6263</v>
      </c>
      <c r="F5713" s="43" t="s">
        <v>28</v>
      </c>
      <c r="G5713" s="43">
        <v>18029</v>
      </c>
      <c r="H5713" s="41"/>
      <c r="I5713" s="41"/>
      <c r="J5713" s="43"/>
      <c r="K5713" s="41"/>
      <c r="L5713" s="41"/>
      <c r="M5713" s="41"/>
      <c r="N5713" s="41"/>
      <c r="O5713" s="41"/>
      <c r="P5713" s="41"/>
      <c r="Q5713" s="41"/>
      <c r="R5713" s="41"/>
      <c r="S5713" s="41"/>
      <c r="T5713" s="41"/>
      <c r="U5713" s="41"/>
      <c r="V5713" s="41"/>
      <c r="W5713" s="41"/>
      <c r="X5713" s="41"/>
      <c r="Y5713" s="43" t="str">
        <f t="shared" si="178"/>
        <v/>
      </c>
      <c r="Z5713" s="43">
        <v>544089</v>
      </c>
      <c r="AA5713" s="43" t="e">
        <f t="shared" si="179"/>
        <v>#N/A</v>
      </c>
    </row>
    <row r="5714" spans="1:27" x14ac:dyDescent="0.3">
      <c r="A5714" s="43">
        <v>2010221</v>
      </c>
      <c r="B5714" s="43" t="s">
        <v>5050</v>
      </c>
      <c r="C5714" s="43" t="s">
        <v>333</v>
      </c>
      <c r="D5714" s="41"/>
      <c r="E5714" s="43" t="s">
        <v>6263</v>
      </c>
      <c r="F5714" s="43" t="s">
        <v>30</v>
      </c>
      <c r="G5714" s="43">
        <v>45053</v>
      </c>
      <c r="H5714" s="41"/>
      <c r="I5714" s="41"/>
      <c r="J5714" s="43"/>
      <c r="K5714" s="41"/>
      <c r="L5714" s="41"/>
      <c r="M5714" s="41"/>
      <c r="N5714" s="41"/>
      <c r="O5714" s="41"/>
      <c r="P5714" s="41"/>
      <c r="Q5714" s="41"/>
      <c r="R5714" s="41"/>
      <c r="S5714" s="41"/>
      <c r="T5714" s="41"/>
      <c r="U5714" s="41"/>
      <c r="V5714" s="41"/>
      <c r="W5714" s="41"/>
      <c r="X5714" s="41"/>
      <c r="Y5714" s="43" t="str">
        <f t="shared" si="178"/>
        <v/>
      </c>
      <c r="Z5714" s="43">
        <v>801642</v>
      </c>
      <c r="AA5714" s="43" t="e">
        <f t="shared" si="179"/>
        <v>#N/A</v>
      </c>
    </row>
    <row r="5715" spans="1:27" x14ac:dyDescent="0.3">
      <c r="A5715" s="43">
        <v>1586883</v>
      </c>
      <c r="B5715" s="43" t="s">
        <v>5050</v>
      </c>
      <c r="C5715" s="43" t="s">
        <v>472</v>
      </c>
      <c r="D5715" s="41"/>
      <c r="E5715" s="43" t="s">
        <v>6263</v>
      </c>
      <c r="F5715" s="43" t="s">
        <v>28</v>
      </c>
      <c r="G5715" s="43">
        <v>37023</v>
      </c>
      <c r="H5715" s="41"/>
      <c r="I5715" s="41"/>
      <c r="J5715" s="43"/>
      <c r="K5715" s="41"/>
      <c r="L5715" s="41"/>
      <c r="M5715" s="41"/>
      <c r="N5715" s="41"/>
      <c r="O5715" s="41"/>
      <c r="P5715" s="41"/>
      <c r="Q5715" s="41"/>
      <c r="R5715" s="41"/>
      <c r="S5715" s="41"/>
      <c r="T5715" s="41"/>
      <c r="U5715" s="41"/>
      <c r="V5715" s="41"/>
      <c r="W5715" s="41"/>
      <c r="X5715" s="41"/>
      <c r="Y5715" s="43" t="str">
        <f t="shared" si="178"/>
        <v/>
      </c>
      <c r="Z5715" s="43">
        <v>1027212</v>
      </c>
      <c r="AA5715" s="43" t="e">
        <f t="shared" si="179"/>
        <v>#N/A</v>
      </c>
    </row>
    <row r="5716" spans="1:27" x14ac:dyDescent="0.3">
      <c r="A5716" s="43">
        <v>2164729</v>
      </c>
      <c r="B5716" s="43" t="s">
        <v>5050</v>
      </c>
      <c r="C5716" s="43" t="s">
        <v>2401</v>
      </c>
      <c r="D5716" s="41"/>
      <c r="E5716" s="43" t="s">
        <v>6263</v>
      </c>
      <c r="F5716" s="43" t="s">
        <v>28</v>
      </c>
      <c r="G5716" s="43">
        <v>45053</v>
      </c>
      <c r="H5716" s="41"/>
      <c r="I5716" s="41"/>
      <c r="J5716" s="43"/>
      <c r="K5716" s="41"/>
      <c r="L5716" s="41"/>
      <c r="M5716" s="41"/>
      <c r="N5716" s="41"/>
      <c r="O5716" s="41"/>
      <c r="P5716" s="41"/>
      <c r="Q5716" s="41"/>
      <c r="R5716" s="41"/>
      <c r="S5716" s="41"/>
      <c r="T5716" s="41"/>
      <c r="U5716" s="41"/>
      <c r="V5716" s="41"/>
      <c r="W5716" s="41"/>
      <c r="X5716" s="41"/>
      <c r="Y5716" s="43" t="str">
        <f t="shared" si="178"/>
        <v/>
      </c>
      <c r="Z5716" s="43">
        <v>2165575</v>
      </c>
      <c r="AA5716" s="43" t="e">
        <f t="shared" si="179"/>
        <v>#N/A</v>
      </c>
    </row>
    <row r="5717" spans="1:27" x14ac:dyDescent="0.3">
      <c r="A5717" s="43">
        <v>2338228</v>
      </c>
      <c r="B5717" s="43" t="s">
        <v>5051</v>
      </c>
      <c r="C5717" s="43" t="s">
        <v>421</v>
      </c>
      <c r="D5717" s="41"/>
      <c r="E5717" s="43" t="s">
        <v>6263</v>
      </c>
      <c r="F5717" s="43" t="s">
        <v>30</v>
      </c>
      <c r="G5717" s="43">
        <v>45050</v>
      </c>
      <c r="H5717" s="41"/>
      <c r="I5717" s="41"/>
      <c r="J5717" s="43"/>
      <c r="K5717" s="41"/>
      <c r="L5717" s="41"/>
      <c r="M5717" s="41"/>
      <c r="N5717" s="41"/>
      <c r="O5717" s="41"/>
      <c r="P5717" s="41"/>
      <c r="Q5717" s="41"/>
      <c r="R5717" s="41"/>
      <c r="S5717" s="41"/>
      <c r="T5717" s="41"/>
      <c r="U5717" s="41"/>
      <c r="V5717" s="41"/>
      <c r="W5717" s="41"/>
      <c r="X5717" s="41"/>
      <c r="Y5717" s="43" t="str">
        <f t="shared" si="178"/>
        <v>COMP</v>
      </c>
      <c r="Z5717" s="43">
        <v>403219</v>
      </c>
      <c r="AA5717" s="43">
        <f t="shared" si="179"/>
        <v>2338228</v>
      </c>
    </row>
    <row r="5718" spans="1:27" x14ac:dyDescent="0.3">
      <c r="A5718" s="43">
        <v>402503</v>
      </c>
      <c r="B5718" s="43" t="s">
        <v>5052</v>
      </c>
      <c r="C5718" s="43" t="s">
        <v>173</v>
      </c>
      <c r="D5718" s="41"/>
      <c r="E5718" s="43" t="s">
        <v>29</v>
      </c>
      <c r="F5718" s="43" t="s">
        <v>30</v>
      </c>
      <c r="G5718" s="43">
        <v>45008</v>
      </c>
      <c r="H5718" s="41"/>
      <c r="I5718" s="41"/>
      <c r="J5718" s="43"/>
      <c r="K5718" s="41"/>
      <c r="L5718" s="41"/>
      <c r="M5718" s="41"/>
      <c r="N5718" s="41"/>
      <c r="O5718" s="41"/>
      <c r="P5718" s="41"/>
      <c r="Q5718" s="41"/>
      <c r="R5718" s="41"/>
      <c r="S5718" s="41"/>
      <c r="T5718" s="41"/>
      <c r="U5718" s="41"/>
      <c r="V5718" s="41"/>
      <c r="W5718" s="41"/>
      <c r="X5718" s="41"/>
      <c r="Y5718" s="43" t="str">
        <f t="shared" si="178"/>
        <v>COMP</v>
      </c>
      <c r="Z5718" s="43">
        <v>2348063</v>
      </c>
      <c r="AA5718" s="43">
        <f t="shared" si="179"/>
        <v>402503</v>
      </c>
    </row>
    <row r="5719" spans="1:27" x14ac:dyDescent="0.3">
      <c r="A5719" s="43">
        <v>1597330</v>
      </c>
      <c r="B5719" s="43" t="s">
        <v>5053</v>
      </c>
      <c r="C5719" s="43" t="s">
        <v>1428</v>
      </c>
      <c r="D5719" s="41"/>
      <c r="E5719" s="43" t="s">
        <v>6263</v>
      </c>
      <c r="F5719" s="43" t="s">
        <v>30</v>
      </c>
      <c r="G5719" s="43">
        <v>28037</v>
      </c>
      <c r="H5719" s="41"/>
      <c r="I5719" s="41"/>
      <c r="J5719" s="43"/>
      <c r="K5719" s="41"/>
      <c r="L5719" s="41"/>
      <c r="M5719" s="41"/>
      <c r="N5719" s="41"/>
      <c r="O5719" s="41"/>
      <c r="P5719" s="41"/>
      <c r="Q5719" s="41"/>
      <c r="R5719" s="41"/>
      <c r="S5719" s="41"/>
      <c r="T5719" s="41"/>
      <c r="U5719" s="41"/>
      <c r="V5719" s="41"/>
      <c r="W5719" s="41"/>
      <c r="X5719" s="41"/>
      <c r="Y5719" s="43" t="str">
        <f t="shared" si="178"/>
        <v/>
      </c>
      <c r="Z5719" s="43">
        <v>2151701</v>
      </c>
      <c r="AA5719" s="43" t="e">
        <f t="shared" si="179"/>
        <v>#N/A</v>
      </c>
    </row>
    <row r="5720" spans="1:27" x14ac:dyDescent="0.3">
      <c r="A5720" s="43">
        <v>2132568</v>
      </c>
      <c r="B5720" s="43" t="s">
        <v>5054</v>
      </c>
      <c r="C5720" s="43" t="s">
        <v>330</v>
      </c>
      <c r="D5720" s="41"/>
      <c r="E5720" s="43" t="s">
        <v>6263</v>
      </c>
      <c r="F5720" s="43" t="s">
        <v>28</v>
      </c>
      <c r="G5720" s="43">
        <v>45005</v>
      </c>
      <c r="H5720" s="41"/>
      <c r="I5720" s="41"/>
      <c r="J5720" s="43"/>
      <c r="K5720" s="41"/>
      <c r="L5720" s="41"/>
      <c r="M5720" s="41"/>
      <c r="N5720" s="41"/>
      <c r="O5720" s="41"/>
      <c r="P5720" s="41"/>
      <c r="Q5720" s="41"/>
      <c r="R5720" s="41"/>
      <c r="S5720" s="41"/>
      <c r="T5720" s="41"/>
      <c r="U5720" s="41"/>
      <c r="V5720" s="41"/>
      <c r="W5720" s="41"/>
      <c r="X5720" s="41"/>
      <c r="Y5720" s="43" t="str">
        <f t="shared" si="178"/>
        <v>COMP</v>
      </c>
      <c r="Z5720" s="43">
        <v>2346440</v>
      </c>
      <c r="AA5720" s="43">
        <f t="shared" si="179"/>
        <v>2132568</v>
      </c>
    </row>
    <row r="5721" spans="1:27" x14ac:dyDescent="0.3">
      <c r="A5721" s="43">
        <v>1920451</v>
      </c>
      <c r="B5721" s="43" t="s">
        <v>5055</v>
      </c>
      <c r="C5721" s="43" t="s">
        <v>612</v>
      </c>
      <c r="D5721" s="41"/>
      <c r="E5721" s="43" t="s">
        <v>35</v>
      </c>
      <c r="F5721" s="43" t="s">
        <v>28</v>
      </c>
      <c r="G5721" s="43">
        <v>36003</v>
      </c>
      <c r="H5721" s="41"/>
      <c r="I5721" s="41"/>
      <c r="J5721" s="43"/>
      <c r="K5721" s="41"/>
      <c r="L5721" s="41"/>
      <c r="M5721" s="41"/>
      <c r="N5721" s="41"/>
      <c r="O5721" s="41"/>
      <c r="P5721" s="41"/>
      <c r="Q5721" s="41"/>
      <c r="R5721" s="41"/>
      <c r="S5721" s="41"/>
      <c r="T5721" s="41"/>
      <c r="U5721" s="41"/>
      <c r="V5721" s="41"/>
      <c r="W5721" s="41"/>
      <c r="X5721" s="41"/>
      <c r="Y5721" s="43" t="str">
        <f t="shared" si="178"/>
        <v>COMP</v>
      </c>
      <c r="Z5721" s="43">
        <v>2348790</v>
      </c>
      <c r="AA5721" s="43">
        <f t="shared" si="179"/>
        <v>1920451</v>
      </c>
    </row>
    <row r="5722" spans="1:27" x14ac:dyDescent="0.3">
      <c r="A5722" s="43">
        <v>1961727</v>
      </c>
      <c r="B5722" s="43" t="s">
        <v>5056</v>
      </c>
      <c r="C5722" s="43" t="s">
        <v>1428</v>
      </c>
      <c r="D5722" s="41"/>
      <c r="E5722" s="43" t="s">
        <v>6263</v>
      </c>
      <c r="F5722" s="43" t="s">
        <v>30</v>
      </c>
      <c r="G5722" s="43">
        <v>41016</v>
      </c>
      <c r="H5722" s="41"/>
      <c r="I5722" s="41"/>
      <c r="J5722" s="43"/>
      <c r="K5722" s="41"/>
      <c r="L5722" s="41"/>
      <c r="M5722" s="41"/>
      <c r="N5722" s="41"/>
      <c r="O5722" s="41"/>
      <c r="P5722" s="41"/>
      <c r="Q5722" s="41"/>
      <c r="R5722" s="41"/>
      <c r="S5722" s="41"/>
      <c r="T5722" s="41"/>
      <c r="U5722" s="41"/>
      <c r="V5722" s="41"/>
      <c r="W5722" s="41"/>
      <c r="X5722" s="41"/>
      <c r="Y5722" s="43" t="str">
        <f t="shared" si="178"/>
        <v>COMP</v>
      </c>
      <c r="Z5722" s="43">
        <v>2073163</v>
      </c>
      <c r="AA5722" s="43">
        <f t="shared" si="179"/>
        <v>1961727</v>
      </c>
    </row>
    <row r="5723" spans="1:27" x14ac:dyDescent="0.3">
      <c r="A5723" s="43">
        <v>2301460</v>
      </c>
      <c r="B5723" s="43" t="s">
        <v>5057</v>
      </c>
      <c r="C5723" s="43" t="s">
        <v>5058</v>
      </c>
      <c r="D5723" s="41"/>
      <c r="E5723" s="43" t="s">
        <v>6263</v>
      </c>
      <c r="F5723" s="43" t="s">
        <v>30</v>
      </c>
      <c r="G5723" s="43">
        <v>41016</v>
      </c>
      <c r="H5723" s="41"/>
      <c r="I5723" s="41"/>
      <c r="J5723" s="43"/>
      <c r="K5723" s="41"/>
      <c r="L5723" s="41"/>
      <c r="M5723" s="41"/>
      <c r="N5723" s="41"/>
      <c r="O5723" s="41"/>
      <c r="P5723" s="41"/>
      <c r="Q5723" s="41"/>
      <c r="R5723" s="41"/>
      <c r="S5723" s="41"/>
      <c r="T5723" s="41"/>
      <c r="U5723" s="41"/>
      <c r="V5723" s="41"/>
      <c r="W5723" s="41"/>
      <c r="X5723" s="41"/>
      <c r="Y5723" s="43" t="str">
        <f t="shared" si="178"/>
        <v/>
      </c>
      <c r="Z5723" s="43">
        <v>1719057</v>
      </c>
      <c r="AA5723" s="43" t="e">
        <f t="shared" si="179"/>
        <v>#N/A</v>
      </c>
    </row>
    <row r="5724" spans="1:27" x14ac:dyDescent="0.3">
      <c r="A5724" s="43">
        <v>142085</v>
      </c>
      <c r="B5724" s="43" t="s">
        <v>5059</v>
      </c>
      <c r="C5724" s="43" t="s">
        <v>221</v>
      </c>
      <c r="D5724" s="41"/>
      <c r="E5724" s="43" t="s">
        <v>6263</v>
      </c>
      <c r="F5724" s="43" t="s">
        <v>28</v>
      </c>
      <c r="G5724" s="43">
        <v>28037</v>
      </c>
      <c r="H5724" s="41"/>
      <c r="I5724" s="41"/>
      <c r="J5724" s="43"/>
      <c r="K5724" s="41"/>
      <c r="L5724" s="41"/>
      <c r="M5724" s="41"/>
      <c r="N5724" s="41"/>
      <c r="O5724" s="41"/>
      <c r="P5724" s="41"/>
      <c r="Q5724" s="41"/>
      <c r="R5724" s="41"/>
      <c r="S5724" s="41"/>
      <c r="T5724" s="41"/>
      <c r="U5724" s="41"/>
      <c r="V5724" s="41"/>
      <c r="W5724" s="41"/>
      <c r="X5724" s="41"/>
      <c r="Y5724" s="43" t="str">
        <f t="shared" si="178"/>
        <v>COMP</v>
      </c>
      <c r="Z5724" s="43">
        <v>2360846</v>
      </c>
      <c r="AA5724" s="43">
        <f t="shared" si="179"/>
        <v>142085</v>
      </c>
    </row>
    <row r="5725" spans="1:27" x14ac:dyDescent="0.3">
      <c r="A5725" s="43">
        <v>1517720</v>
      </c>
      <c r="B5725" s="43" t="s">
        <v>5060</v>
      </c>
      <c r="C5725" s="43" t="s">
        <v>5061</v>
      </c>
      <c r="D5725" s="41"/>
      <c r="E5725" s="43" t="s">
        <v>6263</v>
      </c>
      <c r="F5725" s="43" t="s">
        <v>30</v>
      </c>
      <c r="G5725" s="43">
        <v>37016</v>
      </c>
      <c r="H5725" s="41"/>
      <c r="I5725" s="41"/>
      <c r="J5725" s="43"/>
      <c r="K5725" s="41"/>
      <c r="L5725" s="41"/>
      <c r="M5725" s="41"/>
      <c r="N5725" s="41"/>
      <c r="O5725" s="41"/>
      <c r="P5725" s="41"/>
      <c r="Q5725" s="41"/>
      <c r="R5725" s="41"/>
      <c r="S5725" s="41"/>
      <c r="T5725" s="41"/>
      <c r="U5725" s="41"/>
      <c r="V5725" s="41"/>
      <c r="W5725" s="41"/>
      <c r="X5725" s="41"/>
      <c r="Y5725" s="43" t="str">
        <f t="shared" si="178"/>
        <v/>
      </c>
      <c r="Z5725" s="43">
        <v>2080290</v>
      </c>
      <c r="AA5725" s="43" t="e">
        <f t="shared" si="179"/>
        <v>#N/A</v>
      </c>
    </row>
    <row r="5726" spans="1:27" x14ac:dyDescent="0.3">
      <c r="A5726" s="43">
        <v>2161803</v>
      </c>
      <c r="B5726" s="43" t="s">
        <v>5062</v>
      </c>
      <c r="C5726" s="43" t="s">
        <v>390</v>
      </c>
      <c r="D5726" s="41"/>
      <c r="E5726" s="43" t="s">
        <v>6263</v>
      </c>
      <c r="F5726" s="43" t="s">
        <v>30</v>
      </c>
      <c r="G5726" s="43">
        <v>37015</v>
      </c>
      <c r="H5726" s="41"/>
      <c r="I5726" s="41"/>
      <c r="J5726" s="43"/>
      <c r="K5726" s="41"/>
      <c r="L5726" s="41"/>
      <c r="M5726" s="41"/>
      <c r="N5726" s="41"/>
      <c r="O5726" s="41"/>
      <c r="P5726" s="41"/>
      <c r="Q5726" s="41"/>
      <c r="R5726" s="41"/>
      <c r="S5726" s="41"/>
      <c r="T5726" s="41"/>
      <c r="U5726" s="41"/>
      <c r="V5726" s="41"/>
      <c r="W5726" s="41"/>
      <c r="X5726" s="41"/>
      <c r="Y5726" s="43" t="str">
        <f t="shared" si="178"/>
        <v/>
      </c>
      <c r="Z5726" s="43">
        <v>2095749</v>
      </c>
      <c r="AA5726" s="43" t="e">
        <f t="shared" si="179"/>
        <v>#N/A</v>
      </c>
    </row>
    <row r="5727" spans="1:27" x14ac:dyDescent="0.3">
      <c r="A5727" s="43">
        <v>170354</v>
      </c>
      <c r="B5727" s="43" t="s">
        <v>5063</v>
      </c>
      <c r="C5727" s="43" t="s">
        <v>5064</v>
      </c>
      <c r="D5727" s="41"/>
      <c r="E5727" s="43" t="s">
        <v>6263</v>
      </c>
      <c r="F5727" s="43" t="s">
        <v>28</v>
      </c>
      <c r="G5727" s="43">
        <v>28013</v>
      </c>
      <c r="H5727" s="41"/>
      <c r="I5727" s="41"/>
      <c r="J5727" s="43"/>
      <c r="K5727" s="41"/>
      <c r="L5727" s="41"/>
      <c r="M5727" s="41"/>
      <c r="N5727" s="41"/>
      <c r="O5727" s="41"/>
      <c r="P5727" s="41"/>
      <c r="Q5727" s="41"/>
      <c r="R5727" s="41"/>
      <c r="S5727" s="41"/>
      <c r="T5727" s="41"/>
      <c r="U5727" s="41"/>
      <c r="V5727" s="41"/>
      <c r="W5727" s="41"/>
      <c r="X5727" s="41"/>
      <c r="Y5727" s="43" t="str">
        <f t="shared" si="178"/>
        <v>COMP</v>
      </c>
      <c r="Z5727" s="43">
        <v>2011793</v>
      </c>
      <c r="AA5727" s="43">
        <f t="shared" si="179"/>
        <v>170354</v>
      </c>
    </row>
    <row r="5728" spans="1:27" x14ac:dyDescent="0.3">
      <c r="A5728" s="43">
        <v>2410643</v>
      </c>
      <c r="B5728" s="43" t="s">
        <v>5065</v>
      </c>
      <c r="C5728" s="43" t="s">
        <v>514</v>
      </c>
      <c r="D5728" s="41"/>
      <c r="E5728" s="43" t="s">
        <v>6263</v>
      </c>
      <c r="F5728" s="43" t="s">
        <v>28</v>
      </c>
      <c r="G5728" s="43">
        <v>41016</v>
      </c>
      <c r="H5728" s="41"/>
      <c r="I5728" s="41"/>
      <c r="J5728" s="43"/>
      <c r="K5728" s="41"/>
      <c r="L5728" s="41"/>
      <c r="M5728" s="41"/>
      <c r="N5728" s="41"/>
      <c r="O5728" s="41"/>
      <c r="P5728" s="41"/>
      <c r="Q5728" s="41"/>
      <c r="R5728" s="41"/>
      <c r="S5728" s="41"/>
      <c r="T5728" s="41"/>
      <c r="U5728" s="41"/>
      <c r="V5728" s="41"/>
      <c r="W5728" s="41"/>
      <c r="X5728" s="41"/>
      <c r="Y5728" s="43" t="str">
        <f t="shared" si="178"/>
        <v/>
      </c>
      <c r="Z5728" s="43">
        <v>1756707</v>
      </c>
      <c r="AA5728" s="43" t="e">
        <f t="shared" si="179"/>
        <v>#N/A</v>
      </c>
    </row>
    <row r="5729" spans="1:27" x14ac:dyDescent="0.3">
      <c r="A5729" s="43">
        <v>2312869</v>
      </c>
      <c r="B5729" s="43" t="s">
        <v>5066</v>
      </c>
      <c r="C5729" s="43" t="s">
        <v>766</v>
      </c>
      <c r="D5729" s="41"/>
      <c r="E5729" s="43" t="s">
        <v>6263</v>
      </c>
      <c r="F5729" s="43" t="s">
        <v>28</v>
      </c>
      <c r="G5729" s="43">
        <v>45009</v>
      </c>
      <c r="H5729" s="41"/>
      <c r="I5729" s="41"/>
      <c r="J5729" s="43"/>
      <c r="K5729" s="41"/>
      <c r="L5729" s="41"/>
      <c r="M5729" s="41"/>
      <c r="N5729" s="41"/>
      <c r="O5729" s="41"/>
      <c r="P5729" s="41"/>
      <c r="Q5729" s="41"/>
      <c r="R5729" s="41"/>
      <c r="S5729" s="41"/>
      <c r="T5729" s="41"/>
      <c r="U5729" s="41"/>
      <c r="V5729" s="41"/>
      <c r="W5729" s="41"/>
      <c r="X5729" s="41"/>
      <c r="Y5729" s="43" t="str">
        <f t="shared" si="178"/>
        <v>COMP</v>
      </c>
      <c r="Z5729" s="43">
        <v>1253808</v>
      </c>
      <c r="AA5729" s="43">
        <f t="shared" si="179"/>
        <v>2312869</v>
      </c>
    </row>
    <row r="5730" spans="1:27" x14ac:dyDescent="0.3">
      <c r="A5730" s="43">
        <v>1469691</v>
      </c>
      <c r="B5730" s="43" t="s">
        <v>5067</v>
      </c>
      <c r="C5730" s="43" t="s">
        <v>221</v>
      </c>
      <c r="D5730" s="41"/>
      <c r="E5730" s="43" t="s">
        <v>6263</v>
      </c>
      <c r="F5730" s="43" t="s">
        <v>28</v>
      </c>
      <c r="G5730" s="43">
        <v>45038</v>
      </c>
      <c r="H5730" s="41"/>
      <c r="I5730" s="41"/>
      <c r="J5730" s="43"/>
      <c r="K5730" s="41"/>
      <c r="L5730" s="41"/>
      <c r="M5730" s="41"/>
      <c r="N5730" s="41"/>
      <c r="O5730" s="41"/>
      <c r="P5730" s="41"/>
      <c r="Q5730" s="41"/>
      <c r="R5730" s="41"/>
      <c r="S5730" s="41"/>
      <c r="T5730" s="41"/>
      <c r="U5730" s="41"/>
      <c r="V5730" s="41"/>
      <c r="W5730" s="41"/>
      <c r="X5730" s="41"/>
      <c r="Y5730" s="43" t="str">
        <f t="shared" si="178"/>
        <v/>
      </c>
      <c r="Z5730" s="43">
        <v>755839</v>
      </c>
      <c r="AA5730" s="43" t="e">
        <f t="shared" si="179"/>
        <v>#N/A</v>
      </c>
    </row>
    <row r="5731" spans="1:27" x14ac:dyDescent="0.3">
      <c r="A5731" s="43">
        <v>713562</v>
      </c>
      <c r="B5731" s="43" t="s">
        <v>5068</v>
      </c>
      <c r="C5731" s="43" t="s">
        <v>235</v>
      </c>
      <c r="D5731" s="41"/>
      <c r="E5731" s="43" t="s">
        <v>29</v>
      </c>
      <c r="F5731" s="43" t="s">
        <v>28</v>
      </c>
      <c r="G5731" s="43">
        <v>45008</v>
      </c>
      <c r="H5731" s="41"/>
      <c r="I5731" s="41"/>
      <c r="J5731" s="43"/>
      <c r="K5731" s="41"/>
      <c r="L5731" s="41"/>
      <c r="M5731" s="41"/>
      <c r="N5731" s="41"/>
      <c r="O5731" s="41"/>
      <c r="P5731" s="41"/>
      <c r="Q5731" s="41"/>
      <c r="R5731" s="41"/>
      <c r="S5731" s="41"/>
      <c r="T5731" s="41"/>
      <c r="U5731" s="41"/>
      <c r="V5731" s="41"/>
      <c r="W5731" s="41"/>
      <c r="X5731" s="41"/>
      <c r="Y5731" s="43" t="str">
        <f t="shared" si="178"/>
        <v>COMP</v>
      </c>
      <c r="Z5731" s="43">
        <v>1547332</v>
      </c>
      <c r="AA5731" s="43">
        <f t="shared" si="179"/>
        <v>713562</v>
      </c>
    </row>
    <row r="5732" spans="1:27" x14ac:dyDescent="0.3">
      <c r="A5732" s="43">
        <v>1404149</v>
      </c>
      <c r="B5732" s="43" t="s">
        <v>5068</v>
      </c>
      <c r="C5732" s="43" t="s">
        <v>495</v>
      </c>
      <c r="D5732" s="41"/>
      <c r="E5732" s="43" t="s">
        <v>29</v>
      </c>
      <c r="F5732" s="43" t="s">
        <v>30</v>
      </c>
      <c r="G5732" s="43">
        <v>45008</v>
      </c>
      <c r="H5732" s="41"/>
      <c r="I5732" s="41"/>
      <c r="J5732" s="43"/>
      <c r="K5732" s="41"/>
      <c r="L5732" s="41"/>
      <c r="M5732" s="41"/>
      <c r="N5732" s="41"/>
      <c r="O5732" s="41"/>
      <c r="P5732" s="41"/>
      <c r="Q5732" s="41"/>
      <c r="R5732" s="41"/>
      <c r="S5732" s="41"/>
      <c r="T5732" s="41"/>
      <c r="U5732" s="41"/>
      <c r="V5732" s="41"/>
      <c r="W5732" s="41"/>
      <c r="X5732" s="41"/>
      <c r="Y5732" s="43" t="str">
        <f t="shared" si="178"/>
        <v>COMP</v>
      </c>
      <c r="Z5732" s="43">
        <v>1874051</v>
      </c>
      <c r="AA5732" s="43">
        <f t="shared" si="179"/>
        <v>1404149</v>
      </c>
    </row>
    <row r="5733" spans="1:27" x14ac:dyDescent="0.3">
      <c r="A5733" s="43">
        <v>1280679</v>
      </c>
      <c r="B5733" s="43" t="s">
        <v>5069</v>
      </c>
      <c r="C5733" s="43" t="s">
        <v>239</v>
      </c>
      <c r="D5733" s="41"/>
      <c r="E5733" s="43" t="s">
        <v>6263</v>
      </c>
      <c r="F5733" s="43" t="s">
        <v>30</v>
      </c>
      <c r="G5733" s="43">
        <v>28011</v>
      </c>
      <c r="H5733" s="41"/>
      <c r="I5733" s="41"/>
      <c r="J5733" s="43"/>
      <c r="K5733" s="41"/>
      <c r="L5733" s="41"/>
      <c r="M5733" s="41"/>
      <c r="N5733" s="41"/>
      <c r="O5733" s="41"/>
      <c r="P5733" s="41"/>
      <c r="Q5733" s="41"/>
      <c r="R5733" s="41"/>
      <c r="S5733" s="41"/>
      <c r="T5733" s="41"/>
      <c r="U5733" s="41"/>
      <c r="V5733" s="41"/>
      <c r="W5733" s="41"/>
      <c r="X5733" s="41"/>
      <c r="Y5733" s="43" t="str">
        <f t="shared" si="178"/>
        <v>COMP</v>
      </c>
      <c r="Z5733" s="43">
        <v>1874056</v>
      </c>
      <c r="AA5733" s="43">
        <f t="shared" si="179"/>
        <v>1280679</v>
      </c>
    </row>
    <row r="5734" spans="1:27" x14ac:dyDescent="0.3">
      <c r="A5734" s="43">
        <v>2407448</v>
      </c>
      <c r="B5734" s="43" t="s">
        <v>5070</v>
      </c>
      <c r="C5734" s="43" t="s">
        <v>5071</v>
      </c>
      <c r="D5734" s="41"/>
      <c r="E5734" s="43" t="s">
        <v>6263</v>
      </c>
      <c r="F5734" s="43" t="s">
        <v>30</v>
      </c>
      <c r="G5734" s="43">
        <v>37045</v>
      </c>
      <c r="H5734" s="41"/>
      <c r="I5734" s="41"/>
      <c r="J5734" s="43"/>
      <c r="K5734" s="41"/>
      <c r="L5734" s="41"/>
      <c r="M5734" s="41"/>
      <c r="N5734" s="41"/>
      <c r="O5734" s="41"/>
      <c r="P5734" s="41"/>
      <c r="Q5734" s="41"/>
      <c r="R5734" s="41"/>
      <c r="S5734" s="41"/>
      <c r="T5734" s="41"/>
      <c r="U5734" s="41"/>
      <c r="V5734" s="41"/>
      <c r="W5734" s="41"/>
      <c r="X5734" s="41"/>
      <c r="Y5734" s="43" t="str">
        <f t="shared" si="178"/>
        <v/>
      </c>
      <c r="Z5734" s="43">
        <v>2269208</v>
      </c>
      <c r="AA5734" s="43" t="e">
        <f t="shared" si="179"/>
        <v>#N/A</v>
      </c>
    </row>
    <row r="5735" spans="1:27" x14ac:dyDescent="0.3">
      <c r="A5735" s="43">
        <v>2127575</v>
      </c>
      <c r="B5735" s="43" t="s">
        <v>5072</v>
      </c>
      <c r="C5735" s="43" t="s">
        <v>414</v>
      </c>
      <c r="D5735" s="41"/>
      <c r="E5735" s="43" t="s">
        <v>6263</v>
      </c>
      <c r="F5735" s="43" t="s">
        <v>30</v>
      </c>
      <c r="G5735" s="43">
        <v>37016</v>
      </c>
      <c r="H5735" s="41"/>
      <c r="I5735" s="41"/>
      <c r="J5735" s="43"/>
      <c r="K5735" s="41"/>
      <c r="L5735" s="41"/>
      <c r="M5735" s="41"/>
      <c r="N5735" s="41"/>
      <c r="O5735" s="41"/>
      <c r="P5735" s="41"/>
      <c r="Q5735" s="41"/>
      <c r="R5735" s="41"/>
      <c r="S5735" s="41"/>
      <c r="T5735" s="41"/>
      <c r="U5735" s="41"/>
      <c r="V5735" s="41"/>
      <c r="W5735" s="41"/>
      <c r="X5735" s="41"/>
      <c r="Y5735" s="43" t="str">
        <f t="shared" si="178"/>
        <v>COMP</v>
      </c>
      <c r="Z5735" s="43">
        <v>1693078</v>
      </c>
      <c r="AA5735" s="43">
        <f t="shared" si="179"/>
        <v>2127575</v>
      </c>
    </row>
    <row r="5736" spans="1:27" x14ac:dyDescent="0.3">
      <c r="A5736" s="43">
        <v>1007867</v>
      </c>
      <c r="B5736" s="43" t="s">
        <v>5073</v>
      </c>
      <c r="C5736" s="43" t="s">
        <v>268</v>
      </c>
      <c r="D5736" s="41"/>
      <c r="E5736" s="43" t="s">
        <v>6263</v>
      </c>
      <c r="F5736" s="43" t="s">
        <v>30</v>
      </c>
      <c r="G5736" s="43">
        <v>45008</v>
      </c>
      <c r="H5736" s="41"/>
      <c r="I5736" s="41"/>
      <c r="J5736" s="43"/>
      <c r="K5736" s="41"/>
      <c r="L5736" s="41"/>
      <c r="M5736" s="41"/>
      <c r="N5736" s="41"/>
      <c r="O5736" s="41"/>
      <c r="P5736" s="41"/>
      <c r="Q5736" s="41"/>
      <c r="R5736" s="41"/>
      <c r="S5736" s="41"/>
      <c r="T5736" s="41"/>
      <c r="U5736" s="41"/>
      <c r="V5736" s="41"/>
      <c r="W5736" s="41"/>
      <c r="X5736" s="41"/>
      <c r="Y5736" s="43" t="str">
        <f t="shared" si="178"/>
        <v>COMP</v>
      </c>
      <c r="Z5736" s="43">
        <v>2183363</v>
      </c>
      <c r="AA5736" s="43">
        <f t="shared" si="179"/>
        <v>1007867</v>
      </c>
    </row>
    <row r="5737" spans="1:27" x14ac:dyDescent="0.3">
      <c r="A5737" s="43">
        <v>1520149</v>
      </c>
      <c r="B5737" s="43" t="s">
        <v>346</v>
      </c>
      <c r="C5737" s="43" t="s">
        <v>412</v>
      </c>
      <c r="D5737" s="41"/>
      <c r="E5737" s="43" t="s">
        <v>6263</v>
      </c>
      <c r="F5737" s="43" t="s">
        <v>28</v>
      </c>
      <c r="G5737" s="43">
        <v>28039</v>
      </c>
      <c r="H5737" s="41"/>
      <c r="I5737" s="41"/>
      <c r="J5737" s="43"/>
      <c r="K5737" s="41"/>
      <c r="L5737" s="41"/>
      <c r="M5737" s="41"/>
      <c r="N5737" s="41"/>
      <c r="O5737" s="41"/>
      <c r="P5737" s="41"/>
      <c r="Q5737" s="41"/>
      <c r="R5737" s="41"/>
      <c r="S5737" s="41"/>
      <c r="T5737" s="41"/>
      <c r="U5737" s="41"/>
      <c r="V5737" s="41"/>
      <c r="W5737" s="41"/>
      <c r="X5737" s="41"/>
      <c r="Y5737" s="43" t="str">
        <f t="shared" si="178"/>
        <v>COMP</v>
      </c>
      <c r="Z5737" s="43">
        <v>438564</v>
      </c>
      <c r="AA5737" s="43">
        <f t="shared" si="179"/>
        <v>1520149</v>
      </c>
    </row>
    <row r="5738" spans="1:27" x14ac:dyDescent="0.3">
      <c r="A5738" s="43">
        <v>1323376</v>
      </c>
      <c r="B5738" s="43" t="s">
        <v>346</v>
      </c>
      <c r="C5738" s="43" t="s">
        <v>268</v>
      </c>
      <c r="D5738" s="41"/>
      <c r="E5738" s="43" t="s">
        <v>6263</v>
      </c>
      <c r="F5738" s="43" t="s">
        <v>30</v>
      </c>
      <c r="G5738" s="43">
        <v>45016</v>
      </c>
      <c r="H5738" s="41"/>
      <c r="I5738" s="41"/>
      <c r="J5738" s="43"/>
      <c r="K5738" s="41"/>
      <c r="L5738" s="41"/>
      <c r="M5738" s="41"/>
      <c r="N5738" s="41"/>
      <c r="O5738" s="41"/>
      <c r="P5738" s="41"/>
      <c r="Q5738" s="41"/>
      <c r="R5738" s="41"/>
      <c r="S5738" s="41"/>
      <c r="T5738" s="41"/>
      <c r="U5738" s="41"/>
      <c r="V5738" s="41"/>
      <c r="W5738" s="41"/>
      <c r="X5738" s="41"/>
      <c r="Y5738" s="43" t="str">
        <f t="shared" si="178"/>
        <v/>
      </c>
      <c r="Z5738" s="43">
        <v>2348155</v>
      </c>
      <c r="AA5738" s="43" t="e">
        <f t="shared" si="179"/>
        <v>#N/A</v>
      </c>
    </row>
    <row r="5739" spans="1:27" x14ac:dyDescent="0.3">
      <c r="A5739" s="43">
        <v>677039</v>
      </c>
      <c r="B5739" s="43" t="s">
        <v>346</v>
      </c>
      <c r="C5739" s="43" t="s">
        <v>425</v>
      </c>
      <c r="D5739" s="41"/>
      <c r="E5739" s="43" t="s">
        <v>6263</v>
      </c>
      <c r="F5739" s="43" t="s">
        <v>28</v>
      </c>
      <c r="G5739" s="43">
        <v>28037</v>
      </c>
      <c r="H5739" s="41"/>
      <c r="I5739" s="41"/>
      <c r="J5739" s="43"/>
      <c r="K5739" s="41"/>
      <c r="L5739" s="41"/>
      <c r="M5739" s="41"/>
      <c r="N5739" s="41"/>
      <c r="O5739" s="41"/>
      <c r="P5739" s="41"/>
      <c r="Q5739" s="41"/>
      <c r="R5739" s="41"/>
      <c r="S5739" s="41"/>
      <c r="T5739" s="41"/>
      <c r="U5739" s="41"/>
      <c r="V5739" s="41"/>
      <c r="W5739" s="41"/>
      <c r="X5739" s="41"/>
      <c r="Y5739" s="43" t="str">
        <f t="shared" si="178"/>
        <v/>
      </c>
      <c r="Z5739" s="43">
        <v>2364018</v>
      </c>
      <c r="AA5739" s="43" t="e">
        <f t="shared" si="179"/>
        <v>#N/A</v>
      </c>
    </row>
    <row r="5740" spans="1:27" x14ac:dyDescent="0.3">
      <c r="A5740" s="43">
        <v>1972674</v>
      </c>
      <c r="B5740" s="43" t="s">
        <v>346</v>
      </c>
      <c r="C5740" s="43" t="s">
        <v>530</v>
      </c>
      <c r="D5740" s="41"/>
      <c r="E5740" s="43" t="s">
        <v>6263</v>
      </c>
      <c r="F5740" s="43" t="s">
        <v>30</v>
      </c>
      <c r="G5740" s="43">
        <v>37024</v>
      </c>
      <c r="H5740" s="41"/>
      <c r="I5740" s="41"/>
      <c r="J5740" s="43"/>
      <c r="K5740" s="41"/>
      <c r="L5740" s="41"/>
      <c r="M5740" s="41"/>
      <c r="N5740" s="41"/>
      <c r="O5740" s="41"/>
      <c r="P5740" s="41"/>
      <c r="Q5740" s="41"/>
      <c r="R5740" s="41"/>
      <c r="S5740" s="41"/>
      <c r="T5740" s="41"/>
      <c r="U5740" s="41"/>
      <c r="V5740" s="41"/>
      <c r="W5740" s="41"/>
      <c r="X5740" s="41"/>
      <c r="Y5740" s="43" t="str">
        <f t="shared" si="178"/>
        <v/>
      </c>
      <c r="Z5740" s="43">
        <v>2231500</v>
      </c>
      <c r="AA5740" s="43" t="e">
        <f t="shared" si="179"/>
        <v>#N/A</v>
      </c>
    </row>
    <row r="5741" spans="1:27" x14ac:dyDescent="0.3">
      <c r="A5741" s="43">
        <v>1975360</v>
      </c>
      <c r="B5741" s="43" t="s">
        <v>346</v>
      </c>
      <c r="C5741" s="43" t="s">
        <v>620</v>
      </c>
      <c r="D5741" s="41"/>
      <c r="E5741" s="43" t="s">
        <v>6263</v>
      </c>
      <c r="F5741" s="43" t="s">
        <v>30</v>
      </c>
      <c r="G5741" s="43">
        <v>37015</v>
      </c>
      <c r="H5741" s="41"/>
      <c r="I5741" s="41"/>
      <c r="J5741" s="43"/>
      <c r="K5741" s="41"/>
      <c r="L5741" s="41"/>
      <c r="M5741" s="41"/>
      <c r="N5741" s="41"/>
      <c r="O5741" s="41"/>
      <c r="P5741" s="41"/>
      <c r="Q5741" s="41"/>
      <c r="R5741" s="41"/>
      <c r="S5741" s="41"/>
      <c r="T5741" s="41"/>
      <c r="U5741" s="41"/>
      <c r="V5741" s="41"/>
      <c r="W5741" s="41"/>
      <c r="X5741" s="41"/>
      <c r="Y5741" s="43" t="str">
        <f t="shared" si="178"/>
        <v>COMP</v>
      </c>
      <c r="Z5741" s="43">
        <v>439573</v>
      </c>
      <c r="AA5741" s="43">
        <f t="shared" si="179"/>
        <v>1975360</v>
      </c>
    </row>
    <row r="5742" spans="1:27" x14ac:dyDescent="0.3">
      <c r="A5742" s="43">
        <v>1783484</v>
      </c>
      <c r="B5742" s="43" t="s">
        <v>5074</v>
      </c>
      <c r="C5742" s="43" t="s">
        <v>2316</v>
      </c>
      <c r="D5742" s="41"/>
      <c r="E5742" s="43" t="s">
        <v>6263</v>
      </c>
      <c r="F5742" s="43" t="s">
        <v>28</v>
      </c>
      <c r="G5742" s="43">
        <v>45003</v>
      </c>
      <c r="H5742" s="41"/>
      <c r="I5742" s="41"/>
      <c r="J5742" s="43"/>
      <c r="K5742" s="41"/>
      <c r="L5742" s="41"/>
      <c r="M5742" s="41"/>
      <c r="N5742" s="41"/>
      <c r="O5742" s="41"/>
      <c r="P5742" s="41"/>
      <c r="Q5742" s="41"/>
      <c r="R5742" s="41"/>
      <c r="S5742" s="41"/>
      <c r="T5742" s="41"/>
      <c r="U5742" s="41"/>
      <c r="V5742" s="41"/>
      <c r="W5742" s="41"/>
      <c r="X5742" s="41"/>
      <c r="Y5742" s="43" t="str">
        <f t="shared" si="178"/>
        <v>COMP</v>
      </c>
      <c r="Z5742" s="43">
        <v>2394966</v>
      </c>
      <c r="AA5742" s="43">
        <f t="shared" si="179"/>
        <v>1783484</v>
      </c>
    </row>
    <row r="5743" spans="1:27" x14ac:dyDescent="0.3">
      <c r="A5743" s="43">
        <v>1002654</v>
      </c>
      <c r="B5743" s="43" t="s">
        <v>5075</v>
      </c>
      <c r="C5743" s="43" t="s">
        <v>936</v>
      </c>
      <c r="D5743" s="41"/>
      <c r="E5743" s="43" t="s">
        <v>6263</v>
      </c>
      <c r="F5743" s="43" t="s">
        <v>30</v>
      </c>
      <c r="G5743" s="43">
        <v>28037</v>
      </c>
      <c r="H5743" s="41"/>
      <c r="I5743" s="41"/>
      <c r="J5743" s="43"/>
      <c r="K5743" s="41"/>
      <c r="L5743" s="41"/>
      <c r="M5743" s="41"/>
      <c r="N5743" s="41"/>
      <c r="O5743" s="41"/>
      <c r="P5743" s="41"/>
      <c r="Q5743" s="41"/>
      <c r="R5743" s="41"/>
      <c r="S5743" s="41"/>
      <c r="T5743" s="41"/>
      <c r="U5743" s="41"/>
      <c r="V5743" s="41"/>
      <c r="W5743" s="41"/>
      <c r="X5743" s="41"/>
      <c r="Y5743" s="43" t="str">
        <f t="shared" si="178"/>
        <v>COMP</v>
      </c>
      <c r="Z5743" s="43">
        <v>1928414</v>
      </c>
      <c r="AA5743" s="43">
        <f t="shared" si="179"/>
        <v>1002654</v>
      </c>
    </row>
    <row r="5744" spans="1:27" x14ac:dyDescent="0.3">
      <c r="A5744" s="43">
        <v>718569</v>
      </c>
      <c r="B5744" s="43" t="s">
        <v>5076</v>
      </c>
      <c r="C5744" s="43" t="s">
        <v>202</v>
      </c>
      <c r="D5744" s="41"/>
      <c r="E5744" s="43" t="s">
        <v>6263</v>
      </c>
      <c r="F5744" s="43" t="s">
        <v>28</v>
      </c>
      <c r="G5744" s="43">
        <v>28037</v>
      </c>
      <c r="H5744" s="41"/>
      <c r="I5744" s="41"/>
      <c r="J5744" s="43"/>
      <c r="K5744" s="41"/>
      <c r="L5744" s="41"/>
      <c r="M5744" s="41"/>
      <c r="N5744" s="41"/>
      <c r="O5744" s="41"/>
      <c r="P5744" s="41"/>
      <c r="Q5744" s="41"/>
      <c r="R5744" s="41"/>
      <c r="S5744" s="41"/>
      <c r="T5744" s="41"/>
      <c r="U5744" s="41"/>
      <c r="V5744" s="41"/>
      <c r="W5744" s="41"/>
      <c r="X5744" s="41"/>
      <c r="Y5744" s="43" t="str">
        <f t="shared" si="178"/>
        <v>COMP</v>
      </c>
      <c r="Z5744" s="43">
        <v>1878862</v>
      </c>
      <c r="AA5744" s="43">
        <f t="shared" si="179"/>
        <v>718569</v>
      </c>
    </row>
    <row r="5745" spans="1:27" x14ac:dyDescent="0.3">
      <c r="A5745" s="43">
        <v>2176493</v>
      </c>
      <c r="B5745" s="43" t="s">
        <v>5077</v>
      </c>
      <c r="C5745" s="43" t="s">
        <v>730</v>
      </c>
      <c r="D5745" s="41"/>
      <c r="E5745" s="43" t="s">
        <v>35</v>
      </c>
      <c r="F5745" s="43" t="s">
        <v>30</v>
      </c>
      <c r="G5745" s="43">
        <v>37015</v>
      </c>
      <c r="H5745" s="41"/>
      <c r="I5745" s="41"/>
      <c r="J5745" s="43"/>
      <c r="K5745" s="41"/>
      <c r="L5745" s="41"/>
      <c r="M5745" s="41"/>
      <c r="N5745" s="41"/>
      <c r="O5745" s="41"/>
      <c r="P5745" s="41"/>
      <c r="Q5745" s="41"/>
      <c r="R5745" s="41"/>
      <c r="S5745" s="41"/>
      <c r="T5745" s="41"/>
      <c r="U5745" s="41"/>
      <c r="V5745" s="41"/>
      <c r="W5745" s="41"/>
      <c r="X5745" s="41"/>
      <c r="Y5745" s="43" t="str">
        <f t="shared" si="178"/>
        <v>COMP</v>
      </c>
      <c r="Z5745" s="43">
        <v>2342137</v>
      </c>
      <c r="AA5745" s="43">
        <f t="shared" si="179"/>
        <v>2176493</v>
      </c>
    </row>
    <row r="5746" spans="1:27" x14ac:dyDescent="0.3">
      <c r="A5746" s="43">
        <v>1879467</v>
      </c>
      <c r="B5746" s="43" t="s">
        <v>5078</v>
      </c>
      <c r="C5746" s="43" t="s">
        <v>422</v>
      </c>
      <c r="D5746" s="41"/>
      <c r="E5746" s="43" t="s">
        <v>6263</v>
      </c>
      <c r="F5746" s="43" t="s">
        <v>28</v>
      </c>
      <c r="G5746" s="43">
        <v>37021</v>
      </c>
      <c r="H5746" s="41"/>
      <c r="I5746" s="41"/>
      <c r="J5746" s="43"/>
      <c r="K5746" s="41"/>
      <c r="L5746" s="41"/>
      <c r="M5746" s="41"/>
      <c r="N5746" s="41"/>
      <c r="O5746" s="41"/>
      <c r="P5746" s="41"/>
      <c r="Q5746" s="41"/>
      <c r="R5746" s="41"/>
      <c r="S5746" s="41"/>
      <c r="T5746" s="41"/>
      <c r="U5746" s="41"/>
      <c r="V5746" s="41"/>
      <c r="W5746" s="41"/>
      <c r="X5746" s="41"/>
      <c r="Y5746" s="43" t="str">
        <f t="shared" si="178"/>
        <v/>
      </c>
      <c r="Z5746" s="43">
        <v>352139</v>
      </c>
      <c r="AA5746" s="43" t="e">
        <f t="shared" si="179"/>
        <v>#N/A</v>
      </c>
    </row>
    <row r="5747" spans="1:27" x14ac:dyDescent="0.3">
      <c r="A5747" s="43">
        <v>1614443</v>
      </c>
      <c r="B5747" s="43" t="s">
        <v>5079</v>
      </c>
      <c r="C5747" s="43" t="s">
        <v>390</v>
      </c>
      <c r="D5747" s="41"/>
      <c r="E5747" s="43" t="s">
        <v>31</v>
      </c>
      <c r="F5747" s="43" t="s">
        <v>30</v>
      </c>
      <c r="G5747" s="43">
        <v>37017</v>
      </c>
      <c r="H5747" s="41"/>
      <c r="I5747" s="41"/>
      <c r="J5747" s="43"/>
      <c r="K5747" s="41"/>
      <c r="L5747" s="41"/>
      <c r="M5747" s="41"/>
      <c r="N5747" s="41"/>
      <c r="O5747" s="41"/>
      <c r="P5747" s="41"/>
      <c r="Q5747" s="41"/>
      <c r="R5747" s="41"/>
      <c r="S5747" s="41"/>
      <c r="T5747" s="41"/>
      <c r="U5747" s="41"/>
      <c r="V5747" s="41"/>
      <c r="W5747" s="41"/>
      <c r="X5747" s="41"/>
      <c r="Y5747" s="43" t="str">
        <f t="shared" si="178"/>
        <v>COMP</v>
      </c>
      <c r="Z5747" s="43">
        <v>1078982</v>
      </c>
      <c r="AA5747" s="43">
        <f t="shared" si="179"/>
        <v>1614443</v>
      </c>
    </row>
    <row r="5748" spans="1:27" x14ac:dyDescent="0.3">
      <c r="A5748" s="43">
        <v>2402801</v>
      </c>
      <c r="B5748" s="43" t="s">
        <v>5080</v>
      </c>
      <c r="C5748" s="43" t="s">
        <v>230</v>
      </c>
      <c r="D5748" s="41"/>
      <c r="E5748" s="43" t="s">
        <v>6263</v>
      </c>
      <c r="F5748" s="43" t="s">
        <v>28</v>
      </c>
      <c r="G5748" s="43">
        <v>45044</v>
      </c>
      <c r="H5748" s="41"/>
      <c r="I5748" s="41"/>
      <c r="J5748" s="43"/>
      <c r="K5748" s="41"/>
      <c r="L5748" s="41"/>
      <c r="M5748" s="41"/>
      <c r="N5748" s="41"/>
      <c r="O5748" s="41"/>
      <c r="P5748" s="41"/>
      <c r="Q5748" s="41"/>
      <c r="R5748" s="41"/>
      <c r="S5748" s="41"/>
      <c r="T5748" s="41"/>
      <c r="U5748" s="41"/>
      <c r="V5748" s="41"/>
      <c r="W5748" s="41"/>
      <c r="X5748" s="41"/>
      <c r="Y5748" s="43" t="str">
        <f t="shared" si="178"/>
        <v/>
      </c>
      <c r="Z5748" s="43">
        <v>877880</v>
      </c>
      <c r="AA5748" s="43" t="e">
        <f t="shared" si="179"/>
        <v>#N/A</v>
      </c>
    </row>
    <row r="5749" spans="1:27" x14ac:dyDescent="0.3">
      <c r="A5749" s="43">
        <v>1916378</v>
      </c>
      <c r="B5749" s="43" t="s">
        <v>5080</v>
      </c>
      <c r="C5749" s="43" t="s">
        <v>1522</v>
      </c>
      <c r="D5749" s="41"/>
      <c r="E5749" s="43" t="s">
        <v>6263</v>
      </c>
      <c r="F5749" s="43" t="s">
        <v>30</v>
      </c>
      <c r="G5749" s="43">
        <v>45044</v>
      </c>
      <c r="H5749" s="41"/>
      <c r="I5749" s="41"/>
      <c r="J5749" s="43"/>
      <c r="K5749" s="41"/>
      <c r="L5749" s="41"/>
      <c r="M5749" s="41"/>
      <c r="N5749" s="41"/>
      <c r="O5749" s="41"/>
      <c r="P5749" s="41"/>
      <c r="Q5749" s="41"/>
      <c r="R5749" s="41"/>
      <c r="S5749" s="41"/>
      <c r="T5749" s="41"/>
      <c r="U5749" s="41"/>
      <c r="V5749" s="41"/>
      <c r="W5749" s="41"/>
      <c r="X5749" s="41"/>
      <c r="Y5749" s="43" t="str">
        <f t="shared" si="178"/>
        <v/>
      </c>
      <c r="Z5749" s="43">
        <v>1044117</v>
      </c>
      <c r="AA5749" s="43" t="e">
        <f t="shared" si="179"/>
        <v>#N/A</v>
      </c>
    </row>
    <row r="5750" spans="1:27" x14ac:dyDescent="0.3">
      <c r="A5750" s="43">
        <v>2197577</v>
      </c>
      <c r="B5750" s="43" t="s">
        <v>5080</v>
      </c>
      <c r="C5750" s="43" t="s">
        <v>1673</v>
      </c>
      <c r="D5750" s="41"/>
      <c r="E5750" s="43" t="s">
        <v>6263</v>
      </c>
      <c r="F5750" s="43" t="s">
        <v>28</v>
      </c>
      <c r="G5750" s="43">
        <v>37021</v>
      </c>
      <c r="H5750" s="41"/>
      <c r="I5750" s="41"/>
      <c r="J5750" s="43"/>
      <c r="K5750" s="41"/>
      <c r="L5750" s="41"/>
      <c r="M5750" s="41"/>
      <c r="N5750" s="41"/>
      <c r="O5750" s="41"/>
      <c r="P5750" s="41"/>
      <c r="Q5750" s="41"/>
      <c r="R5750" s="41"/>
      <c r="S5750" s="41"/>
      <c r="T5750" s="41"/>
      <c r="U5750" s="41"/>
      <c r="V5750" s="41"/>
      <c r="W5750" s="41"/>
      <c r="X5750" s="41"/>
      <c r="Y5750" s="43" t="str">
        <f t="shared" si="178"/>
        <v>COMP</v>
      </c>
      <c r="Z5750" s="43">
        <v>163255</v>
      </c>
      <c r="AA5750" s="43">
        <f t="shared" si="179"/>
        <v>2197577</v>
      </c>
    </row>
    <row r="5751" spans="1:27" x14ac:dyDescent="0.3">
      <c r="A5751" s="43">
        <v>1825083</v>
      </c>
      <c r="B5751" s="43" t="s">
        <v>5080</v>
      </c>
      <c r="C5751" s="43" t="s">
        <v>713</v>
      </c>
      <c r="D5751" s="41"/>
      <c r="E5751" s="43" t="s">
        <v>6263</v>
      </c>
      <c r="F5751" s="43" t="s">
        <v>30</v>
      </c>
      <c r="G5751" s="43">
        <v>41006</v>
      </c>
      <c r="H5751" s="41"/>
      <c r="I5751" s="41"/>
      <c r="J5751" s="43"/>
      <c r="K5751" s="41"/>
      <c r="L5751" s="41"/>
      <c r="M5751" s="41"/>
      <c r="N5751" s="41"/>
      <c r="O5751" s="41"/>
      <c r="P5751" s="41"/>
      <c r="Q5751" s="41"/>
      <c r="R5751" s="41"/>
      <c r="S5751" s="41"/>
      <c r="T5751" s="41"/>
      <c r="U5751" s="41"/>
      <c r="V5751" s="41"/>
      <c r="W5751" s="41"/>
      <c r="X5751" s="41"/>
      <c r="Y5751" s="43" t="str">
        <f t="shared" si="178"/>
        <v/>
      </c>
      <c r="Z5751" s="43">
        <v>1758606</v>
      </c>
      <c r="AA5751" s="43" t="e">
        <f t="shared" si="179"/>
        <v>#N/A</v>
      </c>
    </row>
    <row r="5752" spans="1:27" x14ac:dyDescent="0.3">
      <c r="A5752" s="43">
        <v>1921332</v>
      </c>
      <c r="B5752" s="43" t="s">
        <v>5080</v>
      </c>
      <c r="C5752" s="43" t="s">
        <v>1241</v>
      </c>
      <c r="D5752" s="41"/>
      <c r="E5752" s="43" t="s">
        <v>6263</v>
      </c>
      <c r="F5752" s="43" t="s">
        <v>28</v>
      </c>
      <c r="G5752" s="43">
        <v>41006</v>
      </c>
      <c r="H5752" s="41"/>
      <c r="I5752" s="41"/>
      <c r="J5752" s="43"/>
      <c r="K5752" s="41"/>
      <c r="L5752" s="41"/>
      <c r="M5752" s="41"/>
      <c r="N5752" s="41"/>
      <c r="O5752" s="41"/>
      <c r="P5752" s="41"/>
      <c r="Q5752" s="41"/>
      <c r="R5752" s="41"/>
      <c r="S5752" s="41"/>
      <c r="T5752" s="41"/>
      <c r="U5752" s="41"/>
      <c r="V5752" s="41"/>
      <c r="W5752" s="41"/>
      <c r="X5752" s="41"/>
      <c r="Y5752" s="43" t="str">
        <f t="shared" si="178"/>
        <v/>
      </c>
      <c r="Z5752" s="43">
        <v>2177857</v>
      </c>
      <c r="AA5752" s="43" t="e">
        <f t="shared" si="179"/>
        <v>#N/A</v>
      </c>
    </row>
    <row r="5753" spans="1:27" x14ac:dyDescent="0.3">
      <c r="A5753" s="43">
        <v>551382</v>
      </c>
      <c r="B5753" s="43" t="s">
        <v>5080</v>
      </c>
      <c r="C5753" s="43" t="s">
        <v>444</v>
      </c>
      <c r="D5753" s="41"/>
      <c r="E5753" s="43" t="s">
        <v>6263</v>
      </c>
      <c r="F5753" s="43" t="s">
        <v>28</v>
      </c>
      <c r="G5753" s="43">
        <v>37021</v>
      </c>
      <c r="H5753" s="41"/>
      <c r="I5753" s="41"/>
      <c r="J5753" s="43"/>
      <c r="K5753" s="41"/>
      <c r="L5753" s="41"/>
      <c r="M5753" s="41"/>
      <c r="N5753" s="41"/>
      <c r="O5753" s="41"/>
      <c r="P5753" s="41"/>
      <c r="Q5753" s="41"/>
      <c r="R5753" s="41"/>
      <c r="S5753" s="41"/>
      <c r="T5753" s="41"/>
      <c r="U5753" s="41"/>
      <c r="V5753" s="41"/>
      <c r="W5753" s="41"/>
      <c r="X5753" s="41"/>
      <c r="Y5753" s="43" t="str">
        <f t="shared" si="178"/>
        <v>COMP</v>
      </c>
      <c r="Z5753" s="43">
        <v>1755708</v>
      </c>
      <c r="AA5753" s="43">
        <f t="shared" si="179"/>
        <v>551382</v>
      </c>
    </row>
    <row r="5754" spans="1:27" x14ac:dyDescent="0.3">
      <c r="A5754" s="43">
        <v>1675984</v>
      </c>
      <c r="B5754" s="43" t="s">
        <v>5080</v>
      </c>
      <c r="C5754" s="43" t="s">
        <v>422</v>
      </c>
      <c r="D5754" s="41"/>
      <c r="E5754" s="43" t="s">
        <v>6263</v>
      </c>
      <c r="F5754" s="43" t="s">
        <v>28</v>
      </c>
      <c r="G5754" s="43">
        <v>41003</v>
      </c>
      <c r="H5754" s="41"/>
      <c r="I5754" s="41"/>
      <c r="J5754" s="43"/>
      <c r="K5754" s="41"/>
      <c r="L5754" s="41"/>
      <c r="M5754" s="41"/>
      <c r="N5754" s="41"/>
      <c r="O5754" s="41"/>
      <c r="P5754" s="41"/>
      <c r="Q5754" s="41"/>
      <c r="R5754" s="41"/>
      <c r="S5754" s="41"/>
      <c r="T5754" s="41"/>
      <c r="U5754" s="41"/>
      <c r="V5754" s="41"/>
      <c r="W5754" s="41"/>
      <c r="X5754" s="41"/>
      <c r="Y5754" s="43" t="str">
        <f t="shared" si="178"/>
        <v/>
      </c>
      <c r="Z5754" s="43">
        <v>2257837</v>
      </c>
      <c r="AA5754" s="43" t="e">
        <f t="shared" si="179"/>
        <v>#N/A</v>
      </c>
    </row>
    <row r="5755" spans="1:27" x14ac:dyDescent="0.3">
      <c r="A5755" s="43">
        <v>2181893</v>
      </c>
      <c r="B5755" s="43" t="s">
        <v>5080</v>
      </c>
      <c r="C5755" s="43" t="s">
        <v>1981</v>
      </c>
      <c r="D5755" s="41"/>
      <c r="E5755" s="43" t="s">
        <v>6263</v>
      </c>
      <c r="F5755" s="43" t="s">
        <v>30</v>
      </c>
      <c r="G5755" s="43">
        <v>18036</v>
      </c>
      <c r="H5755" s="41"/>
      <c r="I5755" s="41"/>
      <c r="J5755" s="43"/>
      <c r="K5755" s="41"/>
      <c r="L5755" s="41"/>
      <c r="M5755" s="41"/>
      <c r="N5755" s="41"/>
      <c r="O5755" s="41"/>
      <c r="P5755" s="41"/>
      <c r="Q5755" s="41"/>
      <c r="R5755" s="41"/>
      <c r="S5755" s="41"/>
      <c r="T5755" s="41"/>
      <c r="U5755" s="41"/>
      <c r="V5755" s="41"/>
      <c r="W5755" s="41"/>
      <c r="X5755" s="41"/>
      <c r="Y5755" s="43" t="str">
        <f t="shared" si="178"/>
        <v/>
      </c>
      <c r="Z5755" s="43">
        <v>1757128</v>
      </c>
      <c r="AA5755" s="43" t="e">
        <f t="shared" si="179"/>
        <v>#N/A</v>
      </c>
    </row>
    <row r="5756" spans="1:27" x14ac:dyDescent="0.3">
      <c r="A5756" s="43">
        <v>107207</v>
      </c>
      <c r="B5756" s="43" t="s">
        <v>5080</v>
      </c>
      <c r="C5756" s="43" t="s">
        <v>239</v>
      </c>
      <c r="D5756" s="41"/>
      <c r="E5756" s="43" t="s">
        <v>6263</v>
      </c>
      <c r="F5756" s="43" t="s">
        <v>30</v>
      </c>
      <c r="G5756" s="43">
        <v>37021</v>
      </c>
      <c r="H5756" s="41"/>
      <c r="I5756" s="41"/>
      <c r="J5756" s="43"/>
      <c r="K5756" s="41"/>
      <c r="L5756" s="41"/>
      <c r="M5756" s="41"/>
      <c r="N5756" s="41"/>
      <c r="O5756" s="41"/>
      <c r="P5756" s="41"/>
      <c r="Q5756" s="41"/>
      <c r="R5756" s="41"/>
      <c r="S5756" s="41"/>
      <c r="T5756" s="41"/>
      <c r="U5756" s="41"/>
      <c r="V5756" s="41"/>
      <c r="W5756" s="41"/>
      <c r="X5756" s="41"/>
      <c r="Y5756" s="43" t="str">
        <f t="shared" si="178"/>
        <v>COMP</v>
      </c>
      <c r="Z5756" s="43">
        <v>1510155</v>
      </c>
      <c r="AA5756" s="43">
        <f t="shared" si="179"/>
        <v>107207</v>
      </c>
    </row>
    <row r="5757" spans="1:27" x14ac:dyDescent="0.3">
      <c r="A5757" s="43">
        <v>1271318</v>
      </c>
      <c r="B5757" s="43" t="s">
        <v>5081</v>
      </c>
      <c r="C5757" s="43" t="s">
        <v>330</v>
      </c>
      <c r="D5757" s="41"/>
      <c r="E5757" s="43" t="s">
        <v>6263</v>
      </c>
      <c r="F5757" s="43" t="s">
        <v>28</v>
      </c>
      <c r="G5757" s="43">
        <v>37021</v>
      </c>
      <c r="H5757" s="41"/>
      <c r="I5757" s="41"/>
      <c r="J5757" s="43"/>
      <c r="K5757" s="41"/>
      <c r="L5757" s="41"/>
      <c r="M5757" s="41"/>
      <c r="N5757" s="41"/>
      <c r="O5757" s="41"/>
      <c r="P5757" s="41"/>
      <c r="Q5757" s="41"/>
      <c r="R5757" s="41"/>
      <c r="S5757" s="41"/>
      <c r="T5757" s="41"/>
      <c r="U5757" s="41"/>
      <c r="V5757" s="41"/>
      <c r="W5757" s="41"/>
      <c r="X5757" s="41"/>
      <c r="Y5757" s="43" t="str">
        <f t="shared" si="178"/>
        <v/>
      </c>
      <c r="Z5757" s="43">
        <v>585350</v>
      </c>
      <c r="AA5757" s="43" t="e">
        <f t="shared" si="179"/>
        <v>#N/A</v>
      </c>
    </row>
    <row r="5758" spans="1:27" x14ac:dyDescent="0.3">
      <c r="A5758" s="43">
        <v>1340934</v>
      </c>
      <c r="B5758" s="43" t="s">
        <v>5082</v>
      </c>
      <c r="C5758" s="43" t="s">
        <v>377</v>
      </c>
      <c r="D5758" s="41"/>
      <c r="E5758" s="43" t="s">
        <v>6263</v>
      </c>
      <c r="F5758" s="43" t="s">
        <v>30</v>
      </c>
      <c r="G5758" s="43">
        <v>36455</v>
      </c>
      <c r="H5758" s="41"/>
      <c r="I5758" s="41"/>
      <c r="J5758" s="43"/>
      <c r="K5758" s="41"/>
      <c r="L5758" s="41"/>
      <c r="M5758" s="41"/>
      <c r="N5758" s="41"/>
      <c r="O5758" s="41"/>
      <c r="P5758" s="41"/>
      <c r="Q5758" s="41"/>
      <c r="R5758" s="41"/>
      <c r="S5758" s="41"/>
      <c r="T5758" s="41"/>
      <c r="U5758" s="41"/>
      <c r="V5758" s="41"/>
      <c r="W5758" s="41"/>
      <c r="X5758" s="41"/>
      <c r="Y5758" s="43" t="str">
        <f t="shared" si="178"/>
        <v>COMP</v>
      </c>
      <c r="Z5758" s="43">
        <v>1651428</v>
      </c>
      <c r="AA5758" s="43">
        <f t="shared" si="179"/>
        <v>1340934</v>
      </c>
    </row>
    <row r="5759" spans="1:27" x14ac:dyDescent="0.3">
      <c r="A5759" s="43">
        <v>2414428</v>
      </c>
      <c r="B5759" s="43" t="s">
        <v>5083</v>
      </c>
      <c r="C5759" s="43" t="s">
        <v>641</v>
      </c>
      <c r="D5759" s="41"/>
      <c r="E5759" s="43" t="s">
        <v>35</v>
      </c>
      <c r="F5759" s="43" t="s">
        <v>28</v>
      </c>
      <c r="G5759" s="43">
        <v>36455</v>
      </c>
      <c r="H5759" s="41"/>
      <c r="I5759" s="41"/>
      <c r="J5759" s="43"/>
      <c r="K5759" s="41"/>
      <c r="L5759" s="41"/>
      <c r="M5759" s="41"/>
      <c r="N5759" s="41"/>
      <c r="O5759" s="41"/>
      <c r="P5759" s="41"/>
      <c r="Q5759" s="41"/>
      <c r="R5759" s="41"/>
      <c r="S5759" s="41"/>
      <c r="T5759" s="41"/>
      <c r="U5759" s="41"/>
      <c r="V5759" s="41"/>
      <c r="W5759" s="41"/>
      <c r="X5759" s="41"/>
      <c r="Y5759" s="43" t="str">
        <f t="shared" si="178"/>
        <v>COMP</v>
      </c>
      <c r="Z5759" s="43">
        <v>454183</v>
      </c>
      <c r="AA5759" s="43">
        <f t="shared" si="179"/>
        <v>2414428</v>
      </c>
    </row>
    <row r="5760" spans="1:27" x14ac:dyDescent="0.3">
      <c r="A5760" s="43">
        <v>1484450</v>
      </c>
      <c r="B5760" s="43" t="s">
        <v>5083</v>
      </c>
      <c r="C5760" s="43" t="s">
        <v>294</v>
      </c>
      <c r="D5760" s="41"/>
      <c r="E5760" s="43" t="s">
        <v>6263</v>
      </c>
      <c r="F5760" s="43" t="s">
        <v>30</v>
      </c>
      <c r="G5760" s="43">
        <v>37024</v>
      </c>
      <c r="H5760" s="41"/>
      <c r="I5760" s="41"/>
      <c r="J5760" s="43"/>
      <c r="K5760" s="41"/>
      <c r="L5760" s="41"/>
      <c r="M5760" s="41"/>
      <c r="N5760" s="41"/>
      <c r="O5760" s="41"/>
      <c r="P5760" s="41"/>
      <c r="Q5760" s="41"/>
      <c r="R5760" s="41"/>
      <c r="S5760" s="41"/>
      <c r="T5760" s="41"/>
      <c r="U5760" s="41"/>
      <c r="V5760" s="41"/>
      <c r="W5760" s="41"/>
      <c r="X5760" s="41"/>
      <c r="Y5760" s="43" t="str">
        <f t="shared" si="178"/>
        <v>COMP</v>
      </c>
      <c r="Z5760" s="43">
        <v>2342699</v>
      </c>
      <c r="AA5760" s="43">
        <f t="shared" si="179"/>
        <v>1484450</v>
      </c>
    </row>
    <row r="5761" spans="1:27" x14ac:dyDescent="0.3">
      <c r="A5761" s="43">
        <v>1534212</v>
      </c>
      <c r="B5761" s="43" t="s">
        <v>5084</v>
      </c>
      <c r="C5761" s="43" t="s">
        <v>762</v>
      </c>
      <c r="D5761" s="41"/>
      <c r="E5761" s="43" t="s">
        <v>6263</v>
      </c>
      <c r="F5761" s="43" t="s">
        <v>30</v>
      </c>
      <c r="G5761" s="43">
        <v>37021</v>
      </c>
      <c r="H5761" s="41"/>
      <c r="I5761" s="41"/>
      <c r="J5761" s="43"/>
      <c r="K5761" s="41"/>
      <c r="L5761" s="41"/>
      <c r="M5761" s="41"/>
      <c r="N5761" s="41"/>
      <c r="O5761" s="41"/>
      <c r="P5761" s="41"/>
      <c r="Q5761" s="41"/>
      <c r="R5761" s="41"/>
      <c r="S5761" s="41"/>
      <c r="T5761" s="41"/>
      <c r="U5761" s="41"/>
      <c r="V5761" s="41"/>
      <c r="W5761" s="41"/>
      <c r="X5761" s="41"/>
      <c r="Y5761" s="43" t="str">
        <f t="shared" si="178"/>
        <v>COMP</v>
      </c>
      <c r="Z5761" s="43">
        <v>1867014</v>
      </c>
      <c r="AA5761" s="43">
        <f t="shared" si="179"/>
        <v>1534212</v>
      </c>
    </row>
    <row r="5762" spans="1:27" x14ac:dyDescent="0.3">
      <c r="A5762" s="43">
        <v>2089589</v>
      </c>
      <c r="B5762" s="43" t="s">
        <v>5084</v>
      </c>
      <c r="C5762" s="43" t="s">
        <v>1149</v>
      </c>
      <c r="D5762" s="41"/>
      <c r="E5762" s="43" t="s">
        <v>6263</v>
      </c>
      <c r="F5762" s="43" t="s">
        <v>28</v>
      </c>
      <c r="G5762" s="43">
        <v>28024</v>
      </c>
      <c r="H5762" s="41"/>
      <c r="I5762" s="41"/>
      <c r="J5762" s="43"/>
      <c r="K5762" s="41"/>
      <c r="L5762" s="41"/>
      <c r="M5762" s="41"/>
      <c r="N5762" s="41"/>
      <c r="O5762" s="41"/>
      <c r="P5762" s="41"/>
      <c r="Q5762" s="41"/>
      <c r="R5762" s="41"/>
      <c r="S5762" s="41"/>
      <c r="T5762" s="41"/>
      <c r="U5762" s="41"/>
      <c r="V5762" s="41"/>
      <c r="W5762" s="41"/>
      <c r="X5762" s="41"/>
      <c r="Y5762" s="43" t="str">
        <f t="shared" ref="Y5762:Y5825" si="180">IF(ISERROR(AA5762)=FALSE,"COMP","")</f>
        <v>COMP</v>
      </c>
      <c r="Z5762" s="43">
        <v>1650706</v>
      </c>
      <c r="AA5762" s="43">
        <f t="shared" ref="AA5762:AA5825" si="181">VLOOKUP(A5762,Z:Z,1,FALSE)</f>
        <v>2089589</v>
      </c>
    </row>
    <row r="5763" spans="1:27" x14ac:dyDescent="0.3">
      <c r="A5763" s="43">
        <v>2405875</v>
      </c>
      <c r="B5763" s="43" t="s">
        <v>5084</v>
      </c>
      <c r="C5763" s="43" t="s">
        <v>165</v>
      </c>
      <c r="D5763" s="41"/>
      <c r="E5763" s="43" t="s">
        <v>6263</v>
      </c>
      <c r="F5763" s="43" t="s">
        <v>30</v>
      </c>
      <c r="G5763" s="43">
        <v>41024</v>
      </c>
      <c r="H5763" s="41"/>
      <c r="I5763" s="41"/>
      <c r="J5763" s="43"/>
      <c r="K5763" s="41"/>
      <c r="L5763" s="41"/>
      <c r="M5763" s="41"/>
      <c r="N5763" s="41"/>
      <c r="O5763" s="41"/>
      <c r="P5763" s="41"/>
      <c r="Q5763" s="41"/>
      <c r="R5763" s="41"/>
      <c r="S5763" s="41"/>
      <c r="T5763" s="41"/>
      <c r="U5763" s="41"/>
      <c r="V5763" s="41"/>
      <c r="W5763" s="41"/>
      <c r="X5763" s="41"/>
      <c r="Y5763" s="43" t="str">
        <f t="shared" si="180"/>
        <v/>
      </c>
      <c r="Z5763" s="43">
        <v>2283434</v>
      </c>
      <c r="AA5763" s="43" t="e">
        <f t="shared" si="181"/>
        <v>#N/A</v>
      </c>
    </row>
    <row r="5764" spans="1:27" x14ac:dyDescent="0.3">
      <c r="A5764" s="43">
        <v>1518896</v>
      </c>
      <c r="B5764" s="43" t="s">
        <v>5084</v>
      </c>
      <c r="C5764" s="43" t="s">
        <v>189</v>
      </c>
      <c r="D5764" s="41"/>
      <c r="E5764" s="43" t="s">
        <v>6263</v>
      </c>
      <c r="F5764" s="43" t="s">
        <v>30</v>
      </c>
      <c r="G5764" s="43">
        <v>28013</v>
      </c>
      <c r="H5764" s="41"/>
      <c r="I5764" s="41"/>
      <c r="J5764" s="43"/>
      <c r="K5764" s="41"/>
      <c r="L5764" s="41"/>
      <c r="M5764" s="41"/>
      <c r="N5764" s="41"/>
      <c r="O5764" s="41"/>
      <c r="P5764" s="41"/>
      <c r="Q5764" s="41"/>
      <c r="R5764" s="41"/>
      <c r="S5764" s="41"/>
      <c r="T5764" s="41"/>
      <c r="U5764" s="41"/>
      <c r="V5764" s="41"/>
      <c r="W5764" s="41"/>
      <c r="X5764" s="41"/>
      <c r="Y5764" s="43" t="str">
        <f t="shared" si="180"/>
        <v/>
      </c>
      <c r="Z5764" s="43">
        <v>2014234</v>
      </c>
      <c r="AA5764" s="43" t="e">
        <f t="shared" si="181"/>
        <v>#N/A</v>
      </c>
    </row>
    <row r="5765" spans="1:27" x14ac:dyDescent="0.3">
      <c r="A5765" s="43">
        <v>624196</v>
      </c>
      <c r="B5765" s="43" t="s">
        <v>5085</v>
      </c>
      <c r="C5765" s="43" t="s">
        <v>234</v>
      </c>
      <c r="D5765" s="41"/>
      <c r="E5765" s="43" t="s">
        <v>6263</v>
      </c>
      <c r="F5765" s="43" t="s">
        <v>28</v>
      </c>
      <c r="G5765" s="43">
        <v>28035</v>
      </c>
      <c r="H5765" s="41"/>
      <c r="I5765" s="41"/>
      <c r="J5765" s="43"/>
      <c r="K5765" s="41"/>
      <c r="L5765" s="41"/>
      <c r="M5765" s="41"/>
      <c r="N5765" s="41"/>
      <c r="O5765" s="41"/>
      <c r="P5765" s="41"/>
      <c r="Q5765" s="41"/>
      <c r="R5765" s="41"/>
      <c r="S5765" s="41"/>
      <c r="T5765" s="41"/>
      <c r="U5765" s="41"/>
      <c r="V5765" s="41"/>
      <c r="W5765" s="41"/>
      <c r="X5765" s="41"/>
      <c r="Y5765" s="43" t="str">
        <f t="shared" si="180"/>
        <v>COMP</v>
      </c>
      <c r="Z5765" s="43">
        <v>1927480</v>
      </c>
      <c r="AA5765" s="43">
        <f t="shared" si="181"/>
        <v>624196</v>
      </c>
    </row>
    <row r="5766" spans="1:27" x14ac:dyDescent="0.3">
      <c r="A5766" s="43">
        <v>2105754</v>
      </c>
      <c r="B5766" s="43" t="s">
        <v>5086</v>
      </c>
      <c r="C5766" s="43" t="s">
        <v>993</v>
      </c>
      <c r="D5766" s="41"/>
      <c r="E5766" s="43" t="s">
        <v>6263</v>
      </c>
      <c r="F5766" s="43" t="s">
        <v>30</v>
      </c>
      <c r="G5766" s="43">
        <v>41006</v>
      </c>
      <c r="H5766" s="41"/>
      <c r="I5766" s="41"/>
      <c r="J5766" s="43"/>
      <c r="K5766" s="41"/>
      <c r="L5766" s="41"/>
      <c r="M5766" s="41"/>
      <c r="N5766" s="41"/>
      <c r="O5766" s="41"/>
      <c r="P5766" s="41"/>
      <c r="Q5766" s="41"/>
      <c r="R5766" s="41"/>
      <c r="S5766" s="41"/>
      <c r="T5766" s="41"/>
      <c r="U5766" s="41"/>
      <c r="V5766" s="41"/>
      <c r="W5766" s="41"/>
      <c r="X5766" s="41"/>
      <c r="Y5766" s="43" t="str">
        <f t="shared" si="180"/>
        <v/>
      </c>
      <c r="Z5766" s="43">
        <v>1927476</v>
      </c>
      <c r="AA5766" s="43" t="e">
        <f t="shared" si="181"/>
        <v>#N/A</v>
      </c>
    </row>
    <row r="5767" spans="1:27" x14ac:dyDescent="0.3">
      <c r="A5767" s="43">
        <v>601976</v>
      </c>
      <c r="B5767" s="43" t="s">
        <v>5087</v>
      </c>
      <c r="C5767" s="43" t="s">
        <v>189</v>
      </c>
      <c r="D5767" s="41"/>
      <c r="E5767" s="43" t="s">
        <v>6263</v>
      </c>
      <c r="F5767" s="43" t="s">
        <v>30</v>
      </c>
      <c r="G5767" s="43">
        <v>45045</v>
      </c>
      <c r="H5767" s="41"/>
      <c r="I5767" s="41"/>
      <c r="J5767" s="43"/>
      <c r="K5767" s="41"/>
      <c r="L5767" s="41"/>
      <c r="M5767" s="41"/>
      <c r="N5767" s="41"/>
      <c r="O5767" s="41"/>
      <c r="P5767" s="41"/>
      <c r="Q5767" s="41"/>
      <c r="R5767" s="41"/>
      <c r="S5767" s="41"/>
      <c r="T5767" s="41"/>
      <c r="U5767" s="41"/>
      <c r="V5767" s="41"/>
      <c r="W5767" s="41"/>
      <c r="X5767" s="41"/>
      <c r="Y5767" s="43" t="str">
        <f t="shared" si="180"/>
        <v>COMP</v>
      </c>
      <c r="Z5767" s="43">
        <v>1437264</v>
      </c>
      <c r="AA5767" s="43">
        <f t="shared" si="181"/>
        <v>601976</v>
      </c>
    </row>
    <row r="5768" spans="1:27" x14ac:dyDescent="0.3">
      <c r="A5768" s="43">
        <v>1928563</v>
      </c>
      <c r="B5768" s="43" t="s">
        <v>5088</v>
      </c>
      <c r="C5768" s="43" t="s">
        <v>674</v>
      </c>
      <c r="D5768" s="41"/>
      <c r="E5768" s="43" t="s">
        <v>6263</v>
      </c>
      <c r="F5768" s="43" t="s">
        <v>30</v>
      </c>
      <c r="G5768" s="43">
        <v>41012</v>
      </c>
      <c r="H5768" s="41"/>
      <c r="I5768" s="41"/>
      <c r="J5768" s="43"/>
      <c r="K5768" s="41"/>
      <c r="L5768" s="41"/>
      <c r="M5768" s="41"/>
      <c r="N5768" s="41"/>
      <c r="O5768" s="41"/>
      <c r="P5768" s="41"/>
      <c r="Q5768" s="41"/>
      <c r="R5768" s="41"/>
      <c r="S5768" s="41"/>
      <c r="T5768" s="41"/>
      <c r="U5768" s="41"/>
      <c r="V5768" s="41"/>
      <c r="W5768" s="41"/>
      <c r="X5768" s="41"/>
      <c r="Y5768" s="43" t="str">
        <f t="shared" si="180"/>
        <v>COMP</v>
      </c>
      <c r="Z5768" s="43">
        <v>1678169</v>
      </c>
      <c r="AA5768" s="43">
        <f t="shared" si="181"/>
        <v>1928563</v>
      </c>
    </row>
    <row r="5769" spans="1:27" x14ac:dyDescent="0.3">
      <c r="A5769" s="43">
        <v>2278672</v>
      </c>
      <c r="B5769" s="43" t="s">
        <v>5088</v>
      </c>
      <c r="C5769" s="43" t="s">
        <v>557</v>
      </c>
      <c r="D5769" s="41"/>
      <c r="E5769" s="43" t="s">
        <v>6263</v>
      </c>
      <c r="F5769" s="43" t="s">
        <v>30</v>
      </c>
      <c r="G5769" s="43">
        <v>41002</v>
      </c>
      <c r="H5769" s="41"/>
      <c r="I5769" s="41"/>
      <c r="J5769" s="43"/>
      <c r="K5769" s="41"/>
      <c r="L5769" s="41"/>
      <c r="M5769" s="41"/>
      <c r="N5769" s="41"/>
      <c r="O5769" s="41"/>
      <c r="P5769" s="41"/>
      <c r="Q5769" s="41"/>
      <c r="R5769" s="41"/>
      <c r="S5769" s="41"/>
      <c r="T5769" s="41"/>
      <c r="U5769" s="41"/>
      <c r="V5769" s="41"/>
      <c r="W5769" s="41"/>
      <c r="X5769" s="41"/>
      <c r="Y5769" s="43" t="str">
        <f t="shared" si="180"/>
        <v/>
      </c>
      <c r="Z5769" s="43">
        <v>1869060</v>
      </c>
      <c r="AA5769" s="43" t="e">
        <f t="shared" si="181"/>
        <v>#N/A</v>
      </c>
    </row>
    <row r="5770" spans="1:27" x14ac:dyDescent="0.3">
      <c r="A5770" s="43">
        <v>2315204</v>
      </c>
      <c r="B5770" s="43" t="s">
        <v>5088</v>
      </c>
      <c r="C5770" s="43" t="s">
        <v>274</v>
      </c>
      <c r="D5770" s="41"/>
      <c r="E5770" s="43" t="s">
        <v>6263</v>
      </c>
      <c r="F5770" s="43" t="s">
        <v>28</v>
      </c>
      <c r="G5770" s="43">
        <v>41002</v>
      </c>
      <c r="H5770" s="41"/>
      <c r="I5770" s="41"/>
      <c r="J5770" s="43"/>
      <c r="K5770" s="41"/>
      <c r="L5770" s="41"/>
      <c r="M5770" s="41"/>
      <c r="N5770" s="41"/>
      <c r="O5770" s="41"/>
      <c r="P5770" s="41"/>
      <c r="Q5770" s="41"/>
      <c r="R5770" s="41"/>
      <c r="S5770" s="41"/>
      <c r="T5770" s="41"/>
      <c r="U5770" s="41"/>
      <c r="V5770" s="41"/>
      <c r="W5770" s="41"/>
      <c r="X5770" s="41"/>
      <c r="Y5770" s="43" t="str">
        <f t="shared" si="180"/>
        <v/>
      </c>
      <c r="Z5770" s="43">
        <v>2344944</v>
      </c>
      <c r="AA5770" s="43" t="e">
        <f t="shared" si="181"/>
        <v>#N/A</v>
      </c>
    </row>
    <row r="5771" spans="1:27" x14ac:dyDescent="0.3">
      <c r="A5771" s="43">
        <v>1657990</v>
      </c>
      <c r="B5771" s="43" t="s">
        <v>5088</v>
      </c>
      <c r="C5771" s="43" t="s">
        <v>2115</v>
      </c>
      <c r="D5771" s="41"/>
      <c r="E5771" s="43" t="s">
        <v>6263</v>
      </c>
      <c r="F5771" s="43" t="s">
        <v>28</v>
      </c>
      <c r="G5771" s="43">
        <v>37046</v>
      </c>
      <c r="H5771" s="41"/>
      <c r="I5771" s="41"/>
      <c r="J5771" s="43"/>
      <c r="K5771" s="41"/>
      <c r="L5771" s="41"/>
      <c r="M5771" s="41"/>
      <c r="N5771" s="41"/>
      <c r="O5771" s="41"/>
      <c r="P5771" s="41"/>
      <c r="Q5771" s="41"/>
      <c r="R5771" s="41"/>
      <c r="S5771" s="41"/>
      <c r="T5771" s="41"/>
      <c r="U5771" s="41"/>
      <c r="V5771" s="41"/>
      <c r="W5771" s="41"/>
      <c r="X5771" s="41"/>
      <c r="Y5771" s="43" t="str">
        <f t="shared" si="180"/>
        <v/>
      </c>
      <c r="Z5771" s="43">
        <v>2370817</v>
      </c>
      <c r="AA5771" s="43" t="e">
        <f t="shared" si="181"/>
        <v>#N/A</v>
      </c>
    </row>
    <row r="5772" spans="1:27" x14ac:dyDescent="0.3">
      <c r="A5772" s="43">
        <v>2074547</v>
      </c>
      <c r="B5772" s="43" t="s">
        <v>5088</v>
      </c>
      <c r="C5772" s="43" t="s">
        <v>492</v>
      </c>
      <c r="D5772" s="41"/>
      <c r="E5772" s="43" t="s">
        <v>6263</v>
      </c>
      <c r="F5772" s="43" t="s">
        <v>30</v>
      </c>
      <c r="G5772" s="43">
        <v>28034</v>
      </c>
      <c r="H5772" s="41"/>
      <c r="I5772" s="41"/>
      <c r="J5772" s="43"/>
      <c r="K5772" s="41"/>
      <c r="L5772" s="41"/>
      <c r="M5772" s="41"/>
      <c r="N5772" s="41"/>
      <c r="O5772" s="41"/>
      <c r="P5772" s="41"/>
      <c r="Q5772" s="41"/>
      <c r="R5772" s="41"/>
      <c r="S5772" s="41"/>
      <c r="T5772" s="41"/>
      <c r="U5772" s="41"/>
      <c r="V5772" s="41"/>
      <c r="W5772" s="41"/>
      <c r="X5772" s="41"/>
      <c r="Y5772" s="43" t="str">
        <f t="shared" si="180"/>
        <v/>
      </c>
      <c r="Z5772" s="43">
        <v>1376845</v>
      </c>
      <c r="AA5772" s="43" t="e">
        <f t="shared" si="181"/>
        <v>#N/A</v>
      </c>
    </row>
    <row r="5773" spans="1:27" x14ac:dyDescent="0.3">
      <c r="A5773" s="43">
        <v>1962414</v>
      </c>
      <c r="B5773" s="43" t="s">
        <v>5088</v>
      </c>
      <c r="C5773" s="43" t="s">
        <v>287</v>
      </c>
      <c r="D5773" s="41"/>
      <c r="E5773" s="43" t="s">
        <v>6263</v>
      </c>
      <c r="F5773" s="43" t="s">
        <v>28</v>
      </c>
      <c r="G5773" s="43">
        <v>41012</v>
      </c>
      <c r="H5773" s="41"/>
      <c r="I5773" s="41"/>
      <c r="J5773" s="43"/>
      <c r="K5773" s="41"/>
      <c r="L5773" s="41"/>
      <c r="M5773" s="41"/>
      <c r="N5773" s="41"/>
      <c r="O5773" s="41"/>
      <c r="P5773" s="41"/>
      <c r="Q5773" s="41"/>
      <c r="R5773" s="41"/>
      <c r="S5773" s="41"/>
      <c r="T5773" s="41"/>
      <c r="U5773" s="41"/>
      <c r="V5773" s="41"/>
      <c r="W5773" s="41"/>
      <c r="X5773" s="41"/>
      <c r="Y5773" s="43" t="str">
        <f t="shared" si="180"/>
        <v/>
      </c>
      <c r="Z5773" s="43">
        <v>1676929</v>
      </c>
      <c r="AA5773" s="43" t="e">
        <f t="shared" si="181"/>
        <v>#N/A</v>
      </c>
    </row>
    <row r="5774" spans="1:27" x14ac:dyDescent="0.3">
      <c r="A5774" s="43">
        <v>1191867</v>
      </c>
      <c r="B5774" s="43" t="s">
        <v>5089</v>
      </c>
      <c r="C5774" s="43" t="s">
        <v>2300</v>
      </c>
      <c r="D5774" s="41"/>
      <c r="E5774" s="43" t="s">
        <v>31</v>
      </c>
      <c r="F5774" s="43" t="s">
        <v>30</v>
      </c>
      <c r="G5774" s="43">
        <v>28037</v>
      </c>
      <c r="H5774" s="41"/>
      <c r="I5774" s="41"/>
      <c r="J5774" s="43"/>
      <c r="K5774" s="41"/>
      <c r="L5774" s="41"/>
      <c r="M5774" s="41"/>
      <c r="N5774" s="41"/>
      <c r="O5774" s="41"/>
      <c r="P5774" s="41"/>
      <c r="Q5774" s="41"/>
      <c r="R5774" s="41"/>
      <c r="S5774" s="41"/>
      <c r="T5774" s="41"/>
      <c r="U5774" s="41"/>
      <c r="V5774" s="41"/>
      <c r="W5774" s="41"/>
      <c r="X5774" s="41"/>
      <c r="Y5774" s="43" t="str">
        <f t="shared" si="180"/>
        <v>COMP</v>
      </c>
      <c r="Z5774" s="43">
        <v>1383455</v>
      </c>
      <c r="AA5774" s="43">
        <f t="shared" si="181"/>
        <v>1191867</v>
      </c>
    </row>
    <row r="5775" spans="1:27" x14ac:dyDescent="0.3">
      <c r="A5775" s="43">
        <v>1039528</v>
      </c>
      <c r="B5775" s="43" t="s">
        <v>5089</v>
      </c>
      <c r="C5775" s="43" t="s">
        <v>4420</v>
      </c>
      <c r="D5775" s="41"/>
      <c r="E5775" s="43" t="s">
        <v>29</v>
      </c>
      <c r="F5775" s="43" t="s">
        <v>30</v>
      </c>
      <c r="G5775" s="43">
        <v>28037</v>
      </c>
      <c r="H5775" s="41"/>
      <c r="I5775" s="41"/>
      <c r="J5775" s="43"/>
      <c r="K5775" s="41"/>
      <c r="L5775" s="41"/>
      <c r="M5775" s="41"/>
      <c r="N5775" s="41"/>
      <c r="O5775" s="41"/>
      <c r="P5775" s="41"/>
      <c r="Q5775" s="41"/>
      <c r="R5775" s="41"/>
      <c r="S5775" s="41"/>
      <c r="T5775" s="41"/>
      <c r="U5775" s="41"/>
      <c r="V5775" s="41"/>
      <c r="W5775" s="41"/>
      <c r="X5775" s="41"/>
      <c r="Y5775" s="43" t="str">
        <f t="shared" si="180"/>
        <v>COMP</v>
      </c>
      <c r="Z5775" s="43">
        <v>1376848</v>
      </c>
      <c r="AA5775" s="43">
        <f t="shared" si="181"/>
        <v>1039528</v>
      </c>
    </row>
    <row r="5776" spans="1:27" x14ac:dyDescent="0.3">
      <c r="A5776" s="43">
        <v>1653105</v>
      </c>
      <c r="B5776" s="43" t="s">
        <v>5089</v>
      </c>
      <c r="C5776" s="43" t="s">
        <v>5090</v>
      </c>
      <c r="D5776" s="41"/>
      <c r="E5776" s="43" t="s">
        <v>34</v>
      </c>
      <c r="F5776" s="43" t="s">
        <v>28</v>
      </c>
      <c r="G5776" s="43">
        <v>28037</v>
      </c>
      <c r="H5776" s="41"/>
      <c r="I5776" s="41"/>
      <c r="J5776" s="43"/>
      <c r="K5776" s="41"/>
      <c r="L5776" s="41"/>
      <c r="M5776" s="41"/>
      <c r="N5776" s="41"/>
      <c r="O5776" s="41"/>
      <c r="P5776" s="41"/>
      <c r="Q5776" s="41"/>
      <c r="R5776" s="41"/>
      <c r="S5776" s="41"/>
      <c r="T5776" s="41"/>
      <c r="U5776" s="41"/>
      <c r="V5776" s="41"/>
      <c r="W5776" s="41"/>
      <c r="X5776" s="41"/>
      <c r="Y5776" s="43" t="str">
        <f t="shared" si="180"/>
        <v>COMP</v>
      </c>
      <c r="Z5776" s="43">
        <v>2410669</v>
      </c>
      <c r="AA5776" s="43">
        <f t="shared" si="181"/>
        <v>1653105</v>
      </c>
    </row>
    <row r="5777" spans="1:27" x14ac:dyDescent="0.3">
      <c r="A5777" s="43">
        <v>1863735</v>
      </c>
      <c r="B5777" s="43" t="s">
        <v>5089</v>
      </c>
      <c r="C5777" s="43" t="s">
        <v>319</v>
      </c>
      <c r="D5777" s="41"/>
      <c r="E5777" s="43" t="s">
        <v>29</v>
      </c>
      <c r="F5777" s="43" t="s">
        <v>30</v>
      </c>
      <c r="G5777" s="43">
        <v>28039</v>
      </c>
      <c r="H5777" s="41"/>
      <c r="I5777" s="41"/>
      <c r="J5777" s="43"/>
      <c r="K5777" s="41"/>
      <c r="L5777" s="41"/>
      <c r="M5777" s="41"/>
      <c r="N5777" s="41"/>
      <c r="O5777" s="41"/>
      <c r="P5777" s="41"/>
      <c r="Q5777" s="41"/>
      <c r="R5777" s="41"/>
      <c r="S5777" s="41"/>
      <c r="T5777" s="41"/>
      <c r="U5777" s="41"/>
      <c r="V5777" s="41"/>
      <c r="W5777" s="41"/>
      <c r="X5777" s="41"/>
      <c r="Y5777" s="43" t="str">
        <f t="shared" si="180"/>
        <v>COMP</v>
      </c>
      <c r="Z5777" s="43">
        <v>1967740</v>
      </c>
      <c r="AA5777" s="43">
        <f t="shared" si="181"/>
        <v>1863735</v>
      </c>
    </row>
    <row r="5778" spans="1:27" x14ac:dyDescent="0.3">
      <c r="A5778" s="43">
        <v>2410684</v>
      </c>
      <c r="B5778" s="43" t="s">
        <v>5091</v>
      </c>
      <c r="C5778" s="43" t="s">
        <v>3123</v>
      </c>
      <c r="D5778" s="41"/>
      <c r="E5778" s="43" t="s">
        <v>29</v>
      </c>
      <c r="F5778" s="43" t="s">
        <v>30</v>
      </c>
      <c r="G5778" s="43">
        <v>18016</v>
      </c>
      <c r="H5778" s="41"/>
      <c r="I5778" s="41"/>
      <c r="J5778" s="43"/>
      <c r="K5778" s="41"/>
      <c r="L5778" s="41"/>
      <c r="M5778" s="41"/>
      <c r="N5778" s="41"/>
      <c r="O5778" s="41"/>
      <c r="P5778" s="41"/>
      <c r="Q5778" s="41"/>
      <c r="R5778" s="41"/>
      <c r="S5778" s="41"/>
      <c r="T5778" s="41"/>
      <c r="U5778" s="41"/>
      <c r="V5778" s="41"/>
      <c r="W5778" s="41"/>
      <c r="X5778" s="41"/>
      <c r="Y5778" s="43" t="str">
        <f t="shared" si="180"/>
        <v>COMP</v>
      </c>
      <c r="Z5778" s="43">
        <v>1498991</v>
      </c>
      <c r="AA5778" s="43">
        <f t="shared" si="181"/>
        <v>2410684</v>
      </c>
    </row>
    <row r="5779" spans="1:27" x14ac:dyDescent="0.3">
      <c r="A5779" s="43">
        <v>2392042</v>
      </c>
      <c r="B5779" s="43" t="s">
        <v>5092</v>
      </c>
      <c r="C5779" s="43" t="s">
        <v>492</v>
      </c>
      <c r="D5779" s="41"/>
      <c r="E5779" s="43" t="s">
        <v>6263</v>
      </c>
      <c r="F5779" s="43" t="s">
        <v>30</v>
      </c>
      <c r="G5779" s="43">
        <v>45045</v>
      </c>
      <c r="H5779" s="41"/>
      <c r="I5779" s="41"/>
      <c r="J5779" s="43"/>
      <c r="K5779" s="41"/>
      <c r="L5779" s="41"/>
      <c r="M5779" s="41"/>
      <c r="N5779" s="41"/>
      <c r="O5779" s="41"/>
      <c r="P5779" s="41"/>
      <c r="Q5779" s="41"/>
      <c r="R5779" s="41"/>
      <c r="S5779" s="41"/>
      <c r="T5779" s="41"/>
      <c r="U5779" s="41"/>
      <c r="V5779" s="41"/>
      <c r="W5779" s="41"/>
      <c r="X5779" s="41"/>
      <c r="Y5779" s="43" t="str">
        <f t="shared" si="180"/>
        <v>COMP</v>
      </c>
      <c r="Z5779" s="43">
        <v>570525</v>
      </c>
      <c r="AA5779" s="43">
        <f t="shared" si="181"/>
        <v>2392042</v>
      </c>
    </row>
    <row r="5780" spans="1:27" x14ac:dyDescent="0.3">
      <c r="A5780" s="43">
        <v>1770860</v>
      </c>
      <c r="B5780" s="43" t="s">
        <v>5093</v>
      </c>
      <c r="C5780" s="43" t="s">
        <v>235</v>
      </c>
      <c r="D5780" s="41"/>
      <c r="E5780" s="43" t="s">
        <v>34</v>
      </c>
      <c r="F5780" s="43" t="s">
        <v>28</v>
      </c>
      <c r="G5780" s="43">
        <v>41006</v>
      </c>
      <c r="H5780" s="41"/>
      <c r="I5780" s="41"/>
      <c r="J5780" s="43"/>
      <c r="K5780" s="41"/>
      <c r="L5780" s="41"/>
      <c r="M5780" s="41"/>
      <c r="N5780" s="41"/>
      <c r="O5780" s="41"/>
      <c r="P5780" s="41"/>
      <c r="Q5780" s="41"/>
      <c r="R5780" s="41"/>
      <c r="S5780" s="41"/>
      <c r="T5780" s="41"/>
      <c r="U5780" s="41"/>
      <c r="V5780" s="41"/>
      <c r="W5780" s="41"/>
      <c r="X5780" s="41"/>
      <c r="Y5780" s="43" t="str">
        <f t="shared" si="180"/>
        <v>COMP</v>
      </c>
      <c r="Z5780" s="43">
        <v>1334970</v>
      </c>
      <c r="AA5780" s="43">
        <f t="shared" si="181"/>
        <v>1770860</v>
      </c>
    </row>
    <row r="5781" spans="1:27" x14ac:dyDescent="0.3">
      <c r="A5781" s="43">
        <v>1687082</v>
      </c>
      <c r="B5781" s="43" t="s">
        <v>5093</v>
      </c>
      <c r="C5781" s="43" t="s">
        <v>161</v>
      </c>
      <c r="D5781" s="41"/>
      <c r="E5781" s="43" t="s">
        <v>35</v>
      </c>
      <c r="F5781" s="43" t="s">
        <v>28</v>
      </c>
      <c r="G5781" s="43">
        <v>41006</v>
      </c>
      <c r="H5781" s="41"/>
      <c r="I5781" s="41"/>
      <c r="J5781" s="43"/>
      <c r="K5781" s="41"/>
      <c r="L5781" s="41"/>
      <c r="M5781" s="41"/>
      <c r="N5781" s="41"/>
      <c r="O5781" s="41"/>
      <c r="P5781" s="41"/>
      <c r="Q5781" s="41"/>
      <c r="R5781" s="41"/>
      <c r="S5781" s="41"/>
      <c r="T5781" s="41"/>
      <c r="U5781" s="41"/>
      <c r="V5781" s="41"/>
      <c r="W5781" s="41"/>
      <c r="X5781" s="41"/>
      <c r="Y5781" s="43" t="str">
        <f t="shared" si="180"/>
        <v>COMP</v>
      </c>
      <c r="Z5781" s="43">
        <v>2234417</v>
      </c>
      <c r="AA5781" s="43">
        <f t="shared" si="181"/>
        <v>1687082</v>
      </c>
    </row>
    <row r="5782" spans="1:27" x14ac:dyDescent="0.3">
      <c r="A5782" s="43">
        <v>1523270</v>
      </c>
      <c r="B5782" s="43" t="s">
        <v>5094</v>
      </c>
      <c r="C5782" s="43" t="s">
        <v>212</v>
      </c>
      <c r="D5782" s="41"/>
      <c r="E5782" s="43" t="s">
        <v>35</v>
      </c>
      <c r="F5782" s="43" t="s">
        <v>30</v>
      </c>
      <c r="G5782" s="43">
        <v>28041</v>
      </c>
      <c r="H5782" s="41"/>
      <c r="I5782" s="41"/>
      <c r="J5782" s="43"/>
      <c r="K5782" s="41"/>
      <c r="L5782" s="41"/>
      <c r="M5782" s="41"/>
      <c r="N5782" s="41"/>
      <c r="O5782" s="41"/>
      <c r="P5782" s="41"/>
      <c r="Q5782" s="41"/>
      <c r="R5782" s="41"/>
      <c r="S5782" s="41"/>
      <c r="T5782" s="41"/>
      <c r="U5782" s="41"/>
      <c r="V5782" s="41"/>
      <c r="W5782" s="41"/>
      <c r="X5782" s="41"/>
      <c r="Y5782" s="43" t="str">
        <f t="shared" si="180"/>
        <v>COMP</v>
      </c>
      <c r="Z5782" s="43">
        <v>2080539</v>
      </c>
      <c r="AA5782" s="43">
        <f t="shared" si="181"/>
        <v>1523270</v>
      </c>
    </row>
    <row r="5783" spans="1:27" x14ac:dyDescent="0.3">
      <c r="A5783" s="43">
        <v>1885847</v>
      </c>
      <c r="B5783" s="43" t="s">
        <v>5094</v>
      </c>
      <c r="C5783" s="43" t="s">
        <v>2215</v>
      </c>
      <c r="D5783" s="41"/>
      <c r="E5783" s="43" t="s">
        <v>6263</v>
      </c>
      <c r="F5783" s="43" t="s">
        <v>28</v>
      </c>
      <c r="G5783" s="43">
        <v>28041</v>
      </c>
      <c r="H5783" s="41"/>
      <c r="I5783" s="41"/>
      <c r="J5783" s="43"/>
      <c r="K5783" s="41"/>
      <c r="L5783" s="41"/>
      <c r="M5783" s="41"/>
      <c r="N5783" s="41"/>
      <c r="O5783" s="41"/>
      <c r="P5783" s="41"/>
      <c r="Q5783" s="41"/>
      <c r="R5783" s="41"/>
      <c r="S5783" s="41"/>
      <c r="T5783" s="41"/>
      <c r="U5783" s="41"/>
      <c r="V5783" s="41"/>
      <c r="W5783" s="41"/>
      <c r="X5783" s="41"/>
      <c r="Y5783" s="43" t="str">
        <f t="shared" si="180"/>
        <v>COMP</v>
      </c>
      <c r="Z5783" s="43">
        <v>1231574</v>
      </c>
      <c r="AA5783" s="43">
        <f t="shared" si="181"/>
        <v>1885847</v>
      </c>
    </row>
    <row r="5784" spans="1:27" x14ac:dyDescent="0.3">
      <c r="A5784" s="43">
        <v>2062846</v>
      </c>
      <c r="B5784" s="43" t="s">
        <v>5095</v>
      </c>
      <c r="C5784" s="43" t="s">
        <v>370</v>
      </c>
      <c r="D5784" s="41"/>
      <c r="E5784" s="43" t="s">
        <v>6263</v>
      </c>
      <c r="F5784" s="43" t="s">
        <v>30</v>
      </c>
      <c r="G5784" s="43">
        <v>45054</v>
      </c>
      <c r="H5784" s="41"/>
      <c r="I5784" s="41"/>
      <c r="J5784" s="43"/>
      <c r="K5784" s="41"/>
      <c r="L5784" s="41"/>
      <c r="M5784" s="41"/>
      <c r="N5784" s="41"/>
      <c r="O5784" s="41"/>
      <c r="P5784" s="41"/>
      <c r="Q5784" s="41"/>
      <c r="R5784" s="41"/>
      <c r="S5784" s="41"/>
      <c r="T5784" s="41"/>
      <c r="U5784" s="41"/>
      <c r="V5784" s="41"/>
      <c r="W5784" s="41"/>
      <c r="X5784" s="41"/>
      <c r="Y5784" s="43" t="str">
        <f t="shared" si="180"/>
        <v/>
      </c>
      <c r="Z5784" s="43">
        <v>1556096</v>
      </c>
      <c r="AA5784" s="43" t="e">
        <f t="shared" si="181"/>
        <v>#N/A</v>
      </c>
    </row>
    <row r="5785" spans="1:27" x14ac:dyDescent="0.3">
      <c r="A5785" s="43">
        <v>2367195</v>
      </c>
      <c r="B5785" s="43" t="s">
        <v>5096</v>
      </c>
      <c r="C5785" s="43" t="s">
        <v>294</v>
      </c>
      <c r="D5785" s="41"/>
      <c r="E5785" s="43" t="s">
        <v>6263</v>
      </c>
      <c r="F5785" s="43" t="s">
        <v>30</v>
      </c>
      <c r="G5785" s="43">
        <v>45038</v>
      </c>
      <c r="H5785" s="41"/>
      <c r="I5785" s="41"/>
      <c r="J5785" s="43"/>
      <c r="K5785" s="41"/>
      <c r="L5785" s="41"/>
      <c r="M5785" s="41"/>
      <c r="N5785" s="41"/>
      <c r="O5785" s="41"/>
      <c r="P5785" s="41"/>
      <c r="Q5785" s="41"/>
      <c r="R5785" s="41"/>
      <c r="S5785" s="41"/>
      <c r="T5785" s="41"/>
      <c r="U5785" s="41"/>
      <c r="V5785" s="41"/>
      <c r="W5785" s="41"/>
      <c r="X5785" s="41"/>
      <c r="Y5785" s="43" t="str">
        <f t="shared" si="180"/>
        <v/>
      </c>
      <c r="Z5785" s="43">
        <v>659165</v>
      </c>
      <c r="AA5785" s="43" t="e">
        <f t="shared" si="181"/>
        <v>#N/A</v>
      </c>
    </row>
    <row r="5786" spans="1:27" x14ac:dyDescent="0.3">
      <c r="A5786" s="43">
        <v>2306501</v>
      </c>
      <c r="B5786" s="43" t="s">
        <v>5097</v>
      </c>
      <c r="C5786" s="43" t="s">
        <v>881</v>
      </c>
      <c r="D5786" s="41"/>
      <c r="E5786" s="43" t="s">
        <v>34</v>
      </c>
      <c r="F5786" s="43" t="s">
        <v>30</v>
      </c>
      <c r="G5786" s="43">
        <v>36003</v>
      </c>
      <c r="H5786" s="41"/>
      <c r="I5786" s="41"/>
      <c r="J5786" s="43"/>
      <c r="K5786" s="41"/>
      <c r="L5786" s="41"/>
      <c r="M5786" s="41"/>
      <c r="N5786" s="41"/>
      <c r="O5786" s="41"/>
      <c r="P5786" s="41"/>
      <c r="Q5786" s="41"/>
      <c r="R5786" s="41"/>
      <c r="S5786" s="41"/>
      <c r="T5786" s="41"/>
      <c r="U5786" s="41"/>
      <c r="V5786" s="41"/>
      <c r="W5786" s="41"/>
      <c r="X5786" s="41"/>
      <c r="Y5786" s="43" t="str">
        <f t="shared" si="180"/>
        <v>COMP</v>
      </c>
      <c r="Z5786" s="43">
        <v>2080542</v>
      </c>
      <c r="AA5786" s="43">
        <f t="shared" si="181"/>
        <v>2306501</v>
      </c>
    </row>
    <row r="5787" spans="1:27" x14ac:dyDescent="0.3">
      <c r="A5787" s="43">
        <v>2372752</v>
      </c>
      <c r="B5787" s="43" t="s">
        <v>5098</v>
      </c>
      <c r="C5787" s="43" t="s">
        <v>666</v>
      </c>
      <c r="D5787" s="41"/>
      <c r="E5787" s="43" t="s">
        <v>6263</v>
      </c>
      <c r="F5787" s="43" t="s">
        <v>30</v>
      </c>
      <c r="G5787" s="43">
        <v>37015</v>
      </c>
      <c r="H5787" s="41"/>
      <c r="I5787" s="41"/>
      <c r="J5787" s="43"/>
      <c r="K5787" s="41"/>
      <c r="L5787" s="41"/>
      <c r="M5787" s="41"/>
      <c r="N5787" s="41"/>
      <c r="O5787" s="41"/>
      <c r="P5787" s="41"/>
      <c r="Q5787" s="41"/>
      <c r="R5787" s="41"/>
      <c r="S5787" s="41"/>
      <c r="T5787" s="41"/>
      <c r="U5787" s="41"/>
      <c r="V5787" s="41"/>
      <c r="W5787" s="41"/>
      <c r="X5787" s="41"/>
      <c r="Y5787" s="43" t="str">
        <f t="shared" si="180"/>
        <v/>
      </c>
      <c r="Z5787" s="43">
        <v>2069976</v>
      </c>
      <c r="AA5787" s="43" t="e">
        <f t="shared" si="181"/>
        <v>#N/A</v>
      </c>
    </row>
    <row r="5788" spans="1:27" x14ac:dyDescent="0.3">
      <c r="A5788" s="43">
        <v>2249838</v>
      </c>
      <c r="B5788" s="43" t="s">
        <v>951</v>
      </c>
      <c r="C5788" s="43" t="s">
        <v>397</v>
      </c>
      <c r="D5788" s="41"/>
      <c r="E5788" s="43" t="s">
        <v>6263</v>
      </c>
      <c r="F5788" s="43" t="s">
        <v>28</v>
      </c>
      <c r="G5788" s="43">
        <v>37023</v>
      </c>
      <c r="H5788" s="41"/>
      <c r="I5788" s="41"/>
      <c r="J5788" s="43"/>
      <c r="K5788" s="41"/>
      <c r="L5788" s="41"/>
      <c r="M5788" s="41"/>
      <c r="N5788" s="41"/>
      <c r="O5788" s="41"/>
      <c r="P5788" s="41"/>
      <c r="Q5788" s="41"/>
      <c r="R5788" s="41"/>
      <c r="S5788" s="41"/>
      <c r="T5788" s="41"/>
      <c r="U5788" s="41"/>
      <c r="V5788" s="41"/>
      <c r="W5788" s="41"/>
      <c r="X5788" s="41"/>
      <c r="Y5788" s="43" t="str">
        <f t="shared" si="180"/>
        <v/>
      </c>
      <c r="Z5788" s="43">
        <v>1679501</v>
      </c>
      <c r="AA5788" s="43" t="e">
        <f t="shared" si="181"/>
        <v>#N/A</v>
      </c>
    </row>
    <row r="5789" spans="1:27" x14ac:dyDescent="0.3">
      <c r="A5789" s="43">
        <v>1869025</v>
      </c>
      <c r="B5789" s="43" t="s">
        <v>951</v>
      </c>
      <c r="C5789" s="43" t="s">
        <v>241</v>
      </c>
      <c r="D5789" s="41"/>
      <c r="E5789" s="43" t="s">
        <v>6263</v>
      </c>
      <c r="F5789" s="43" t="s">
        <v>28</v>
      </c>
      <c r="G5789" s="43">
        <v>28030</v>
      </c>
      <c r="H5789" s="41"/>
      <c r="I5789" s="41"/>
      <c r="J5789" s="43"/>
      <c r="K5789" s="41"/>
      <c r="L5789" s="41"/>
      <c r="M5789" s="41"/>
      <c r="N5789" s="41"/>
      <c r="O5789" s="41"/>
      <c r="P5789" s="41"/>
      <c r="Q5789" s="41"/>
      <c r="R5789" s="41"/>
      <c r="S5789" s="41"/>
      <c r="T5789" s="41"/>
      <c r="U5789" s="41"/>
      <c r="V5789" s="41"/>
      <c r="W5789" s="41"/>
      <c r="X5789" s="41"/>
      <c r="Y5789" s="43" t="str">
        <f t="shared" si="180"/>
        <v>COMP</v>
      </c>
      <c r="Z5789" s="43">
        <v>2083751</v>
      </c>
      <c r="AA5789" s="43">
        <f t="shared" si="181"/>
        <v>1869025</v>
      </c>
    </row>
    <row r="5790" spans="1:27" x14ac:dyDescent="0.3">
      <c r="A5790" s="43">
        <v>2360160</v>
      </c>
      <c r="B5790" s="43" t="s">
        <v>951</v>
      </c>
      <c r="C5790" s="43" t="s">
        <v>1041</v>
      </c>
      <c r="D5790" s="41"/>
      <c r="E5790" s="43" t="s">
        <v>6263</v>
      </c>
      <c r="F5790" s="43" t="s">
        <v>30</v>
      </c>
      <c r="G5790" s="43">
        <v>45054</v>
      </c>
      <c r="H5790" s="41"/>
      <c r="I5790" s="41"/>
      <c r="J5790" s="43"/>
      <c r="K5790" s="41"/>
      <c r="L5790" s="41"/>
      <c r="M5790" s="41"/>
      <c r="N5790" s="41"/>
      <c r="O5790" s="41"/>
      <c r="P5790" s="41"/>
      <c r="Q5790" s="41"/>
      <c r="R5790" s="41"/>
      <c r="S5790" s="41"/>
      <c r="T5790" s="41"/>
      <c r="U5790" s="41"/>
      <c r="V5790" s="41"/>
      <c r="W5790" s="41"/>
      <c r="X5790" s="41"/>
      <c r="Y5790" s="43" t="str">
        <f t="shared" si="180"/>
        <v/>
      </c>
      <c r="Z5790" s="43">
        <v>438990</v>
      </c>
      <c r="AA5790" s="43" t="e">
        <f t="shared" si="181"/>
        <v>#N/A</v>
      </c>
    </row>
    <row r="5791" spans="1:27" x14ac:dyDescent="0.3">
      <c r="A5791" s="43">
        <v>1455227</v>
      </c>
      <c r="B5791" s="43" t="s">
        <v>951</v>
      </c>
      <c r="C5791" s="43" t="s">
        <v>189</v>
      </c>
      <c r="D5791" s="41"/>
      <c r="E5791" s="43" t="s">
        <v>6263</v>
      </c>
      <c r="F5791" s="43" t="s">
        <v>30</v>
      </c>
      <c r="G5791" s="43">
        <v>37047</v>
      </c>
      <c r="H5791" s="41"/>
      <c r="I5791" s="41"/>
      <c r="J5791" s="43"/>
      <c r="K5791" s="41"/>
      <c r="L5791" s="41"/>
      <c r="M5791" s="41"/>
      <c r="N5791" s="41"/>
      <c r="O5791" s="41"/>
      <c r="P5791" s="41"/>
      <c r="Q5791" s="41"/>
      <c r="R5791" s="41"/>
      <c r="S5791" s="41"/>
      <c r="T5791" s="41"/>
      <c r="U5791" s="41"/>
      <c r="V5791" s="41"/>
      <c r="W5791" s="41"/>
      <c r="X5791" s="41"/>
      <c r="Y5791" s="43" t="str">
        <f t="shared" si="180"/>
        <v/>
      </c>
      <c r="Z5791" s="43">
        <v>438991</v>
      </c>
      <c r="AA5791" s="43" t="e">
        <f t="shared" si="181"/>
        <v>#N/A</v>
      </c>
    </row>
    <row r="5792" spans="1:27" x14ac:dyDescent="0.3">
      <c r="A5792" s="43">
        <v>1770716</v>
      </c>
      <c r="B5792" s="43" t="s">
        <v>951</v>
      </c>
      <c r="C5792" s="43" t="s">
        <v>2564</v>
      </c>
      <c r="D5792" s="41"/>
      <c r="E5792" s="43" t="s">
        <v>6263</v>
      </c>
      <c r="F5792" s="43" t="s">
        <v>30</v>
      </c>
      <c r="G5792" s="43">
        <v>41006</v>
      </c>
      <c r="H5792" s="41"/>
      <c r="I5792" s="41"/>
      <c r="J5792" s="43"/>
      <c r="K5792" s="41"/>
      <c r="L5792" s="41"/>
      <c r="M5792" s="41"/>
      <c r="N5792" s="41"/>
      <c r="O5792" s="41"/>
      <c r="P5792" s="41"/>
      <c r="Q5792" s="41"/>
      <c r="R5792" s="41"/>
      <c r="S5792" s="41"/>
      <c r="T5792" s="41"/>
      <c r="U5792" s="41"/>
      <c r="V5792" s="41"/>
      <c r="W5792" s="41"/>
      <c r="X5792" s="41"/>
      <c r="Y5792" s="43" t="str">
        <f t="shared" si="180"/>
        <v/>
      </c>
      <c r="Z5792" s="43">
        <v>2099318</v>
      </c>
      <c r="AA5792" s="43" t="e">
        <f t="shared" si="181"/>
        <v>#N/A</v>
      </c>
    </row>
    <row r="5793" spans="1:27" x14ac:dyDescent="0.3">
      <c r="A5793" s="43">
        <v>1770712</v>
      </c>
      <c r="B5793" s="43" t="s">
        <v>951</v>
      </c>
      <c r="C5793" s="43" t="s">
        <v>385</v>
      </c>
      <c r="D5793" s="41"/>
      <c r="E5793" s="43" t="s">
        <v>6263</v>
      </c>
      <c r="F5793" s="43" t="s">
        <v>28</v>
      </c>
      <c r="G5793" s="43">
        <v>41006</v>
      </c>
      <c r="H5793" s="41"/>
      <c r="I5793" s="41"/>
      <c r="J5793" s="43"/>
      <c r="K5793" s="41"/>
      <c r="L5793" s="41"/>
      <c r="M5793" s="41"/>
      <c r="N5793" s="41"/>
      <c r="O5793" s="41"/>
      <c r="P5793" s="41"/>
      <c r="Q5793" s="41"/>
      <c r="R5793" s="41"/>
      <c r="S5793" s="41"/>
      <c r="T5793" s="41"/>
      <c r="U5793" s="41"/>
      <c r="V5793" s="41"/>
      <c r="W5793" s="41"/>
      <c r="X5793" s="41"/>
      <c r="Y5793" s="43" t="str">
        <f t="shared" si="180"/>
        <v/>
      </c>
      <c r="Z5793" s="43">
        <v>2173744</v>
      </c>
      <c r="AA5793" s="43" t="e">
        <f t="shared" si="181"/>
        <v>#N/A</v>
      </c>
    </row>
    <row r="5794" spans="1:27" x14ac:dyDescent="0.3">
      <c r="A5794" s="43">
        <v>1474603</v>
      </c>
      <c r="B5794" s="43" t="s">
        <v>951</v>
      </c>
      <c r="C5794" s="43" t="s">
        <v>1610</v>
      </c>
      <c r="D5794" s="41"/>
      <c r="E5794" s="43" t="s">
        <v>6263</v>
      </c>
      <c r="F5794" s="43" t="s">
        <v>30</v>
      </c>
      <c r="G5794" s="43">
        <v>28030</v>
      </c>
      <c r="H5794" s="41"/>
      <c r="I5794" s="41"/>
      <c r="J5794" s="43"/>
      <c r="K5794" s="41"/>
      <c r="L5794" s="41"/>
      <c r="M5794" s="41"/>
      <c r="N5794" s="41"/>
      <c r="O5794" s="41"/>
      <c r="P5794" s="41"/>
      <c r="Q5794" s="41"/>
      <c r="R5794" s="41"/>
      <c r="S5794" s="41"/>
      <c r="T5794" s="41"/>
      <c r="U5794" s="41"/>
      <c r="V5794" s="41"/>
      <c r="W5794" s="41"/>
      <c r="X5794" s="41"/>
      <c r="Y5794" s="43" t="str">
        <f t="shared" si="180"/>
        <v/>
      </c>
      <c r="Z5794" s="43">
        <v>1024373</v>
      </c>
      <c r="AA5794" s="43" t="e">
        <f t="shared" si="181"/>
        <v>#N/A</v>
      </c>
    </row>
    <row r="5795" spans="1:27" x14ac:dyDescent="0.3">
      <c r="A5795" s="43">
        <v>2393826</v>
      </c>
      <c r="B5795" s="43" t="s">
        <v>951</v>
      </c>
      <c r="C5795" s="43" t="s">
        <v>239</v>
      </c>
      <c r="D5795" s="41"/>
      <c r="E5795" s="43" t="s">
        <v>6263</v>
      </c>
      <c r="F5795" s="43" t="s">
        <v>30</v>
      </c>
      <c r="G5795" s="43">
        <v>18036</v>
      </c>
      <c r="H5795" s="41"/>
      <c r="I5795" s="41"/>
      <c r="J5795" s="43"/>
      <c r="K5795" s="41"/>
      <c r="L5795" s="41"/>
      <c r="M5795" s="41"/>
      <c r="N5795" s="41"/>
      <c r="O5795" s="41"/>
      <c r="P5795" s="41"/>
      <c r="Q5795" s="41"/>
      <c r="R5795" s="41"/>
      <c r="S5795" s="41"/>
      <c r="T5795" s="41"/>
      <c r="U5795" s="41"/>
      <c r="V5795" s="41"/>
      <c r="W5795" s="41"/>
      <c r="X5795" s="41"/>
      <c r="Y5795" s="43" t="str">
        <f t="shared" si="180"/>
        <v/>
      </c>
      <c r="Z5795" s="43">
        <v>724234</v>
      </c>
      <c r="AA5795" s="43" t="e">
        <f t="shared" si="181"/>
        <v>#N/A</v>
      </c>
    </row>
    <row r="5796" spans="1:27" x14ac:dyDescent="0.3">
      <c r="A5796" s="43">
        <v>1849315</v>
      </c>
      <c r="B5796" s="43" t="s">
        <v>5099</v>
      </c>
      <c r="C5796" s="43" t="s">
        <v>1204</v>
      </c>
      <c r="D5796" s="41"/>
      <c r="E5796" s="43" t="s">
        <v>6263</v>
      </c>
      <c r="F5796" s="43" t="s">
        <v>30</v>
      </c>
      <c r="G5796" s="43">
        <v>28039</v>
      </c>
      <c r="H5796" s="41"/>
      <c r="I5796" s="41"/>
      <c r="J5796" s="43"/>
      <c r="K5796" s="41"/>
      <c r="L5796" s="41"/>
      <c r="M5796" s="41"/>
      <c r="N5796" s="41"/>
      <c r="O5796" s="41"/>
      <c r="P5796" s="41"/>
      <c r="Q5796" s="41"/>
      <c r="R5796" s="41"/>
      <c r="S5796" s="41"/>
      <c r="T5796" s="41"/>
      <c r="U5796" s="41"/>
      <c r="V5796" s="41"/>
      <c r="W5796" s="41"/>
      <c r="X5796" s="41"/>
      <c r="Y5796" s="43" t="str">
        <f t="shared" si="180"/>
        <v>COMP</v>
      </c>
      <c r="Z5796" s="43">
        <v>1862788</v>
      </c>
      <c r="AA5796" s="43">
        <f t="shared" si="181"/>
        <v>1849315</v>
      </c>
    </row>
    <row r="5797" spans="1:27" x14ac:dyDescent="0.3">
      <c r="A5797" s="43">
        <v>1980274</v>
      </c>
      <c r="B5797" s="43" t="s">
        <v>5100</v>
      </c>
      <c r="C5797" s="43" t="s">
        <v>5101</v>
      </c>
      <c r="D5797" s="41"/>
      <c r="E5797" s="43" t="s">
        <v>31</v>
      </c>
      <c r="F5797" s="43" t="s">
        <v>28</v>
      </c>
      <c r="G5797" s="43">
        <v>45008</v>
      </c>
      <c r="H5797" s="41"/>
      <c r="I5797" s="41"/>
      <c r="J5797" s="43"/>
      <c r="K5797" s="41"/>
      <c r="L5797" s="41"/>
      <c r="M5797" s="41"/>
      <c r="N5797" s="41"/>
      <c r="O5797" s="41"/>
      <c r="P5797" s="41"/>
      <c r="Q5797" s="41"/>
      <c r="R5797" s="41"/>
      <c r="S5797" s="41"/>
      <c r="T5797" s="41"/>
      <c r="U5797" s="41"/>
      <c r="V5797" s="41"/>
      <c r="W5797" s="41"/>
      <c r="X5797" s="41"/>
      <c r="Y5797" s="43" t="str">
        <f t="shared" si="180"/>
        <v>COMP</v>
      </c>
      <c r="Z5797" s="43">
        <v>538322</v>
      </c>
      <c r="AA5797" s="43">
        <f t="shared" si="181"/>
        <v>1980274</v>
      </c>
    </row>
    <row r="5798" spans="1:27" x14ac:dyDescent="0.3">
      <c r="A5798" s="43">
        <v>1587512</v>
      </c>
      <c r="B5798" s="43" t="s">
        <v>5102</v>
      </c>
      <c r="C5798" s="43" t="s">
        <v>190</v>
      </c>
      <c r="D5798" s="41"/>
      <c r="E5798" s="43" t="s">
        <v>34</v>
      </c>
      <c r="F5798" s="43" t="s">
        <v>28</v>
      </c>
      <c r="G5798" s="43">
        <v>37024</v>
      </c>
      <c r="H5798" s="41"/>
      <c r="I5798" s="41"/>
      <c r="J5798" s="43"/>
      <c r="K5798" s="41"/>
      <c r="L5798" s="41"/>
      <c r="M5798" s="41"/>
      <c r="N5798" s="41"/>
      <c r="O5798" s="41"/>
      <c r="P5798" s="41"/>
      <c r="Q5798" s="41"/>
      <c r="R5798" s="41"/>
      <c r="S5798" s="41"/>
      <c r="T5798" s="41"/>
      <c r="U5798" s="41"/>
      <c r="V5798" s="41"/>
      <c r="W5798" s="41"/>
      <c r="X5798" s="41"/>
      <c r="Y5798" s="43" t="str">
        <f t="shared" si="180"/>
        <v>COMP</v>
      </c>
      <c r="Z5798" s="43">
        <v>1105082</v>
      </c>
      <c r="AA5798" s="43">
        <f t="shared" si="181"/>
        <v>1587512</v>
      </c>
    </row>
    <row r="5799" spans="1:27" x14ac:dyDescent="0.3">
      <c r="A5799" s="43">
        <v>1969595</v>
      </c>
      <c r="B5799" s="43" t="s">
        <v>5102</v>
      </c>
      <c r="C5799" s="43" t="s">
        <v>5103</v>
      </c>
      <c r="D5799" s="41"/>
      <c r="E5799" s="43" t="s">
        <v>6263</v>
      </c>
      <c r="F5799" s="43" t="s">
        <v>28</v>
      </c>
      <c r="G5799" s="43">
        <v>37024</v>
      </c>
      <c r="H5799" s="41"/>
      <c r="I5799" s="41"/>
      <c r="J5799" s="43"/>
      <c r="K5799" s="41"/>
      <c r="L5799" s="41"/>
      <c r="M5799" s="41"/>
      <c r="N5799" s="41"/>
      <c r="O5799" s="41"/>
      <c r="P5799" s="41"/>
      <c r="Q5799" s="41"/>
      <c r="R5799" s="41"/>
      <c r="S5799" s="41"/>
      <c r="T5799" s="41"/>
      <c r="U5799" s="41"/>
      <c r="V5799" s="41"/>
      <c r="W5799" s="41"/>
      <c r="X5799" s="41"/>
      <c r="Y5799" s="43" t="str">
        <f t="shared" si="180"/>
        <v>COMP</v>
      </c>
      <c r="Z5799" s="43">
        <v>2341213</v>
      </c>
      <c r="AA5799" s="43">
        <f t="shared" si="181"/>
        <v>1969595</v>
      </c>
    </row>
    <row r="5800" spans="1:27" x14ac:dyDescent="0.3">
      <c r="A5800" s="43">
        <v>2247677</v>
      </c>
      <c r="B5800" s="43" t="s">
        <v>5104</v>
      </c>
      <c r="C5800" s="43" t="s">
        <v>195</v>
      </c>
      <c r="D5800" s="41"/>
      <c r="E5800" s="43" t="s">
        <v>6263</v>
      </c>
      <c r="F5800" s="43" t="s">
        <v>30</v>
      </c>
      <c r="G5800" s="43">
        <v>45038</v>
      </c>
      <c r="H5800" s="41"/>
      <c r="I5800" s="41"/>
      <c r="J5800" s="43"/>
      <c r="K5800" s="41"/>
      <c r="L5800" s="41"/>
      <c r="M5800" s="41"/>
      <c r="N5800" s="41"/>
      <c r="O5800" s="41"/>
      <c r="P5800" s="41"/>
      <c r="Q5800" s="41"/>
      <c r="R5800" s="41"/>
      <c r="S5800" s="41"/>
      <c r="T5800" s="41"/>
      <c r="U5800" s="41"/>
      <c r="V5800" s="41"/>
      <c r="W5800" s="41"/>
      <c r="X5800" s="41"/>
      <c r="Y5800" s="43" t="str">
        <f t="shared" si="180"/>
        <v/>
      </c>
      <c r="Z5800" s="43">
        <v>1542669</v>
      </c>
      <c r="AA5800" s="43" t="e">
        <f t="shared" si="181"/>
        <v>#N/A</v>
      </c>
    </row>
    <row r="5801" spans="1:27" x14ac:dyDescent="0.3">
      <c r="A5801" s="43">
        <v>2371987</v>
      </c>
      <c r="B5801" s="43" t="s">
        <v>5105</v>
      </c>
      <c r="C5801" s="43" t="s">
        <v>981</v>
      </c>
      <c r="D5801" s="41"/>
      <c r="E5801" s="43" t="s">
        <v>6263</v>
      </c>
      <c r="F5801" s="43" t="s">
        <v>30</v>
      </c>
      <c r="G5801" s="43">
        <v>45053</v>
      </c>
      <c r="H5801" s="41"/>
      <c r="I5801" s="41"/>
      <c r="J5801" s="43"/>
      <c r="K5801" s="41"/>
      <c r="L5801" s="41"/>
      <c r="M5801" s="41"/>
      <c r="N5801" s="41"/>
      <c r="O5801" s="41"/>
      <c r="P5801" s="41"/>
      <c r="Q5801" s="41"/>
      <c r="R5801" s="41"/>
      <c r="S5801" s="41"/>
      <c r="T5801" s="41"/>
      <c r="U5801" s="41"/>
      <c r="V5801" s="41"/>
      <c r="W5801" s="41"/>
      <c r="X5801" s="41"/>
      <c r="Y5801" s="43" t="str">
        <f t="shared" si="180"/>
        <v/>
      </c>
      <c r="Z5801" s="43">
        <v>1766806</v>
      </c>
      <c r="AA5801" s="43" t="e">
        <f t="shared" si="181"/>
        <v>#N/A</v>
      </c>
    </row>
    <row r="5802" spans="1:27" x14ac:dyDescent="0.3">
      <c r="A5802" s="43">
        <v>1406882</v>
      </c>
      <c r="B5802" s="43" t="s">
        <v>5105</v>
      </c>
      <c r="C5802" s="43" t="s">
        <v>829</v>
      </c>
      <c r="D5802" s="41"/>
      <c r="E5802" s="43" t="s">
        <v>34</v>
      </c>
      <c r="F5802" s="43" t="s">
        <v>28</v>
      </c>
      <c r="G5802" s="43">
        <v>45003</v>
      </c>
      <c r="H5802" s="41"/>
      <c r="I5802" s="41"/>
      <c r="J5802" s="43"/>
      <c r="K5802" s="41"/>
      <c r="L5802" s="41"/>
      <c r="M5802" s="41"/>
      <c r="N5802" s="41"/>
      <c r="O5802" s="41"/>
      <c r="P5802" s="41"/>
      <c r="Q5802" s="41"/>
      <c r="R5802" s="41"/>
      <c r="S5802" s="41"/>
      <c r="T5802" s="41"/>
      <c r="U5802" s="41"/>
      <c r="V5802" s="41"/>
      <c r="W5802" s="41"/>
      <c r="X5802" s="41"/>
      <c r="Y5802" s="43" t="str">
        <f t="shared" si="180"/>
        <v>COMP</v>
      </c>
      <c r="Z5802" s="43">
        <v>1698881</v>
      </c>
      <c r="AA5802" s="43">
        <f t="shared" si="181"/>
        <v>1406882</v>
      </c>
    </row>
    <row r="5803" spans="1:27" x14ac:dyDescent="0.3">
      <c r="A5803" s="43">
        <v>1566562</v>
      </c>
      <c r="B5803" s="43" t="s">
        <v>5106</v>
      </c>
      <c r="C5803" s="43" t="s">
        <v>427</v>
      </c>
      <c r="D5803" s="41"/>
      <c r="E5803" s="43" t="s">
        <v>6263</v>
      </c>
      <c r="F5803" s="43" t="s">
        <v>28</v>
      </c>
      <c r="G5803" s="43">
        <v>45045</v>
      </c>
      <c r="H5803" s="41"/>
      <c r="I5803" s="41"/>
      <c r="J5803" s="43"/>
      <c r="K5803" s="41"/>
      <c r="L5803" s="41"/>
      <c r="M5803" s="41"/>
      <c r="N5803" s="41"/>
      <c r="O5803" s="41"/>
      <c r="P5803" s="41"/>
      <c r="Q5803" s="41"/>
      <c r="R5803" s="41"/>
      <c r="S5803" s="41"/>
      <c r="T5803" s="41"/>
      <c r="U5803" s="41"/>
      <c r="V5803" s="41"/>
      <c r="W5803" s="41"/>
      <c r="X5803" s="41"/>
      <c r="Y5803" s="43" t="str">
        <f t="shared" si="180"/>
        <v/>
      </c>
      <c r="Z5803" s="43">
        <v>1598675</v>
      </c>
      <c r="AA5803" s="43" t="e">
        <f t="shared" si="181"/>
        <v>#N/A</v>
      </c>
    </row>
    <row r="5804" spans="1:27" x14ac:dyDescent="0.3">
      <c r="A5804" s="43">
        <v>1928571</v>
      </c>
      <c r="B5804" s="43" t="s">
        <v>5107</v>
      </c>
      <c r="C5804" s="43" t="s">
        <v>466</v>
      </c>
      <c r="D5804" s="41"/>
      <c r="E5804" s="43" t="s">
        <v>6263</v>
      </c>
      <c r="F5804" s="43" t="s">
        <v>28</v>
      </c>
      <c r="G5804" s="43">
        <v>41034</v>
      </c>
      <c r="H5804" s="41"/>
      <c r="I5804" s="41"/>
      <c r="J5804" s="43"/>
      <c r="K5804" s="41"/>
      <c r="L5804" s="41"/>
      <c r="M5804" s="41"/>
      <c r="N5804" s="41"/>
      <c r="O5804" s="41"/>
      <c r="P5804" s="41"/>
      <c r="Q5804" s="41"/>
      <c r="R5804" s="41"/>
      <c r="S5804" s="41"/>
      <c r="T5804" s="41"/>
      <c r="U5804" s="41"/>
      <c r="V5804" s="41"/>
      <c r="W5804" s="41"/>
      <c r="X5804" s="41"/>
      <c r="Y5804" s="43" t="str">
        <f t="shared" si="180"/>
        <v/>
      </c>
      <c r="Z5804" s="43">
        <v>619502</v>
      </c>
      <c r="AA5804" s="43" t="e">
        <f t="shared" si="181"/>
        <v>#N/A</v>
      </c>
    </row>
    <row r="5805" spans="1:27" x14ac:dyDescent="0.3">
      <c r="A5805" s="43">
        <v>2421883</v>
      </c>
      <c r="B5805" s="43" t="s">
        <v>5108</v>
      </c>
      <c r="C5805" s="43" t="s">
        <v>829</v>
      </c>
      <c r="D5805" s="41"/>
      <c r="E5805" s="43" t="s">
        <v>6263</v>
      </c>
      <c r="F5805" s="43" t="s">
        <v>28</v>
      </c>
      <c r="G5805" s="43">
        <v>28017</v>
      </c>
      <c r="H5805" s="41"/>
      <c r="I5805" s="41"/>
      <c r="J5805" s="43"/>
      <c r="K5805" s="41"/>
      <c r="L5805" s="41"/>
      <c r="M5805" s="41"/>
      <c r="N5805" s="41"/>
      <c r="O5805" s="41"/>
      <c r="P5805" s="41"/>
      <c r="Q5805" s="41"/>
      <c r="R5805" s="41"/>
      <c r="S5805" s="41"/>
      <c r="T5805" s="41"/>
      <c r="U5805" s="41"/>
      <c r="V5805" s="41"/>
      <c r="W5805" s="41"/>
      <c r="X5805" s="41"/>
      <c r="Y5805" s="43" t="str">
        <f t="shared" si="180"/>
        <v/>
      </c>
      <c r="Z5805" s="43">
        <v>2083096</v>
      </c>
      <c r="AA5805" s="43" t="e">
        <f t="shared" si="181"/>
        <v>#N/A</v>
      </c>
    </row>
    <row r="5806" spans="1:27" x14ac:dyDescent="0.3">
      <c r="A5806" s="43">
        <v>1516732</v>
      </c>
      <c r="B5806" s="43" t="s">
        <v>5109</v>
      </c>
      <c r="C5806" s="43" t="s">
        <v>1192</v>
      </c>
      <c r="D5806" s="41"/>
      <c r="E5806" s="43" t="s">
        <v>35</v>
      </c>
      <c r="F5806" s="43" t="s">
        <v>28</v>
      </c>
      <c r="G5806" s="43">
        <v>28037</v>
      </c>
      <c r="H5806" s="41"/>
      <c r="I5806" s="41"/>
      <c r="J5806" s="43"/>
      <c r="K5806" s="41"/>
      <c r="L5806" s="41"/>
      <c r="M5806" s="41"/>
      <c r="N5806" s="41"/>
      <c r="O5806" s="41"/>
      <c r="P5806" s="41"/>
      <c r="Q5806" s="41"/>
      <c r="R5806" s="41"/>
      <c r="S5806" s="41"/>
      <c r="T5806" s="41"/>
      <c r="U5806" s="41"/>
      <c r="V5806" s="41"/>
      <c r="W5806" s="41"/>
      <c r="X5806" s="41"/>
      <c r="Y5806" s="43" t="str">
        <f t="shared" si="180"/>
        <v>COMP</v>
      </c>
      <c r="Z5806" s="43">
        <v>649742</v>
      </c>
      <c r="AA5806" s="43">
        <f t="shared" si="181"/>
        <v>1516732</v>
      </c>
    </row>
    <row r="5807" spans="1:27" x14ac:dyDescent="0.3">
      <c r="A5807" s="43">
        <v>601754</v>
      </c>
      <c r="B5807" s="43" t="s">
        <v>5110</v>
      </c>
      <c r="C5807" s="43" t="s">
        <v>5111</v>
      </c>
      <c r="D5807" s="41"/>
      <c r="E5807" s="43" t="s">
        <v>6263</v>
      </c>
      <c r="F5807" s="43" t="s">
        <v>28</v>
      </c>
      <c r="G5807" s="43">
        <v>41013</v>
      </c>
      <c r="H5807" s="41"/>
      <c r="I5807" s="41"/>
      <c r="J5807" s="43"/>
      <c r="K5807" s="41"/>
      <c r="L5807" s="41"/>
      <c r="M5807" s="41"/>
      <c r="N5807" s="41"/>
      <c r="O5807" s="41"/>
      <c r="P5807" s="41"/>
      <c r="Q5807" s="41"/>
      <c r="R5807" s="41"/>
      <c r="S5807" s="41"/>
      <c r="T5807" s="41"/>
      <c r="U5807" s="41"/>
      <c r="V5807" s="41"/>
      <c r="W5807" s="41"/>
      <c r="X5807" s="41"/>
      <c r="Y5807" s="43" t="str">
        <f t="shared" si="180"/>
        <v/>
      </c>
      <c r="Z5807" s="43">
        <v>2343566</v>
      </c>
      <c r="AA5807" s="43" t="e">
        <f t="shared" si="181"/>
        <v>#N/A</v>
      </c>
    </row>
    <row r="5808" spans="1:27" x14ac:dyDescent="0.3">
      <c r="A5808" s="43">
        <v>652608</v>
      </c>
      <c r="B5808" s="43" t="s">
        <v>5112</v>
      </c>
      <c r="C5808" s="43" t="s">
        <v>230</v>
      </c>
      <c r="D5808" s="41"/>
      <c r="E5808" s="43" t="s">
        <v>6263</v>
      </c>
      <c r="F5808" s="43" t="s">
        <v>28</v>
      </c>
      <c r="G5808" s="43">
        <v>41034</v>
      </c>
      <c r="H5808" s="41"/>
      <c r="I5808" s="41"/>
      <c r="J5808" s="43"/>
      <c r="K5808" s="41"/>
      <c r="L5808" s="41"/>
      <c r="M5808" s="41"/>
      <c r="N5808" s="41"/>
      <c r="O5808" s="41"/>
      <c r="P5808" s="41"/>
      <c r="Q5808" s="41"/>
      <c r="R5808" s="41"/>
      <c r="S5808" s="41"/>
      <c r="T5808" s="41"/>
      <c r="U5808" s="41"/>
      <c r="V5808" s="41"/>
      <c r="W5808" s="41"/>
      <c r="X5808" s="41"/>
      <c r="Y5808" s="43" t="str">
        <f t="shared" si="180"/>
        <v/>
      </c>
      <c r="Z5808" s="43">
        <v>1229096</v>
      </c>
      <c r="AA5808" s="43" t="e">
        <f t="shared" si="181"/>
        <v>#N/A</v>
      </c>
    </row>
    <row r="5809" spans="1:27" x14ac:dyDescent="0.3">
      <c r="A5809" s="43">
        <v>1845825</v>
      </c>
      <c r="B5809" s="43" t="s">
        <v>5113</v>
      </c>
      <c r="C5809" s="43" t="s">
        <v>408</v>
      </c>
      <c r="D5809" s="41"/>
      <c r="E5809" s="43" t="s">
        <v>6263</v>
      </c>
      <c r="F5809" s="43" t="s">
        <v>30</v>
      </c>
      <c r="G5809" s="43">
        <v>45008</v>
      </c>
      <c r="H5809" s="41"/>
      <c r="I5809" s="41"/>
      <c r="J5809" s="43"/>
      <c r="K5809" s="41"/>
      <c r="L5809" s="41"/>
      <c r="M5809" s="41"/>
      <c r="N5809" s="41"/>
      <c r="O5809" s="41"/>
      <c r="P5809" s="41"/>
      <c r="Q5809" s="41"/>
      <c r="R5809" s="41"/>
      <c r="S5809" s="41"/>
      <c r="T5809" s="41"/>
      <c r="U5809" s="41"/>
      <c r="V5809" s="41"/>
      <c r="W5809" s="41"/>
      <c r="X5809" s="41"/>
      <c r="Y5809" s="43" t="str">
        <f t="shared" si="180"/>
        <v/>
      </c>
      <c r="Z5809" s="43">
        <v>1471260</v>
      </c>
      <c r="AA5809" s="43" t="e">
        <f t="shared" si="181"/>
        <v>#N/A</v>
      </c>
    </row>
    <row r="5810" spans="1:27" x14ac:dyDescent="0.3">
      <c r="A5810" s="43">
        <v>525192</v>
      </c>
      <c r="B5810" s="43" t="s">
        <v>5114</v>
      </c>
      <c r="C5810" s="43" t="s">
        <v>793</v>
      </c>
      <c r="D5810" s="41"/>
      <c r="E5810" s="43" t="s">
        <v>29</v>
      </c>
      <c r="F5810" s="43" t="s">
        <v>28</v>
      </c>
      <c r="G5810" s="43">
        <v>37021</v>
      </c>
      <c r="H5810" s="41"/>
      <c r="I5810" s="41"/>
      <c r="J5810" s="43"/>
      <c r="K5810" s="41"/>
      <c r="L5810" s="41"/>
      <c r="M5810" s="41"/>
      <c r="N5810" s="41"/>
      <c r="O5810" s="41"/>
      <c r="P5810" s="41"/>
      <c r="Q5810" s="41"/>
      <c r="R5810" s="41"/>
      <c r="S5810" s="41"/>
      <c r="T5810" s="41"/>
      <c r="U5810" s="41"/>
      <c r="V5810" s="41"/>
      <c r="W5810" s="41"/>
      <c r="X5810" s="41"/>
      <c r="Y5810" s="43" t="str">
        <f t="shared" si="180"/>
        <v>COMP</v>
      </c>
      <c r="Z5810" s="43">
        <v>104269</v>
      </c>
      <c r="AA5810" s="43">
        <f t="shared" si="181"/>
        <v>525192</v>
      </c>
    </row>
    <row r="5811" spans="1:27" x14ac:dyDescent="0.3">
      <c r="A5811" s="43">
        <v>2341953</v>
      </c>
      <c r="B5811" s="43" t="s">
        <v>5115</v>
      </c>
      <c r="C5811" s="43" t="s">
        <v>244</v>
      </c>
      <c r="D5811" s="41"/>
      <c r="E5811" s="43" t="s">
        <v>6263</v>
      </c>
      <c r="F5811" s="43" t="s">
        <v>28</v>
      </c>
      <c r="G5811" s="43">
        <v>37045</v>
      </c>
      <c r="H5811" s="41"/>
      <c r="I5811" s="41"/>
      <c r="J5811" s="43"/>
      <c r="K5811" s="41"/>
      <c r="L5811" s="41"/>
      <c r="M5811" s="41"/>
      <c r="N5811" s="41"/>
      <c r="O5811" s="41"/>
      <c r="P5811" s="41"/>
      <c r="Q5811" s="41"/>
      <c r="R5811" s="41"/>
      <c r="S5811" s="41"/>
      <c r="T5811" s="41"/>
      <c r="U5811" s="41"/>
      <c r="V5811" s="41"/>
      <c r="W5811" s="41"/>
      <c r="X5811" s="41"/>
      <c r="Y5811" s="43" t="str">
        <f t="shared" si="180"/>
        <v/>
      </c>
      <c r="Z5811" s="43">
        <v>1124655</v>
      </c>
      <c r="AA5811" s="43" t="e">
        <f t="shared" si="181"/>
        <v>#N/A</v>
      </c>
    </row>
    <row r="5812" spans="1:27" x14ac:dyDescent="0.3">
      <c r="A5812" s="43">
        <v>1306451</v>
      </c>
      <c r="B5812" s="43" t="s">
        <v>5115</v>
      </c>
      <c r="C5812" s="43" t="s">
        <v>346</v>
      </c>
      <c r="D5812" s="41"/>
      <c r="E5812" s="43" t="s">
        <v>6263</v>
      </c>
      <c r="F5812" s="43" t="s">
        <v>28</v>
      </c>
      <c r="G5812" s="43">
        <v>28030</v>
      </c>
      <c r="H5812" s="41"/>
      <c r="I5812" s="41"/>
      <c r="J5812" s="43"/>
      <c r="K5812" s="41"/>
      <c r="L5812" s="41"/>
      <c r="M5812" s="41"/>
      <c r="N5812" s="41"/>
      <c r="O5812" s="41"/>
      <c r="P5812" s="41"/>
      <c r="Q5812" s="41"/>
      <c r="R5812" s="41"/>
      <c r="S5812" s="41"/>
      <c r="T5812" s="41"/>
      <c r="U5812" s="41"/>
      <c r="V5812" s="41"/>
      <c r="W5812" s="41"/>
      <c r="X5812" s="41"/>
      <c r="Y5812" s="43" t="str">
        <f t="shared" si="180"/>
        <v/>
      </c>
      <c r="Z5812" s="43">
        <v>1297211</v>
      </c>
      <c r="AA5812" s="43" t="e">
        <f t="shared" si="181"/>
        <v>#N/A</v>
      </c>
    </row>
    <row r="5813" spans="1:27" x14ac:dyDescent="0.3">
      <c r="A5813" s="43">
        <v>1303448</v>
      </c>
      <c r="B5813" s="43" t="s">
        <v>5116</v>
      </c>
      <c r="C5813" s="43" t="s">
        <v>530</v>
      </c>
      <c r="D5813" s="41"/>
      <c r="E5813" s="43" t="s">
        <v>6263</v>
      </c>
      <c r="F5813" s="43" t="s">
        <v>30</v>
      </c>
      <c r="G5813" s="43">
        <v>41016</v>
      </c>
      <c r="H5813" s="41"/>
      <c r="I5813" s="41"/>
      <c r="J5813" s="43"/>
      <c r="K5813" s="41"/>
      <c r="L5813" s="41"/>
      <c r="M5813" s="41"/>
      <c r="N5813" s="41"/>
      <c r="O5813" s="41"/>
      <c r="P5813" s="41"/>
      <c r="Q5813" s="41"/>
      <c r="R5813" s="41"/>
      <c r="S5813" s="41"/>
      <c r="T5813" s="41"/>
      <c r="U5813" s="41"/>
      <c r="V5813" s="41"/>
      <c r="W5813" s="41"/>
      <c r="X5813" s="41"/>
      <c r="Y5813" s="43" t="str">
        <f t="shared" si="180"/>
        <v/>
      </c>
      <c r="Z5813" s="43">
        <v>2389781</v>
      </c>
      <c r="AA5813" s="43" t="e">
        <f t="shared" si="181"/>
        <v>#N/A</v>
      </c>
    </row>
    <row r="5814" spans="1:27" x14ac:dyDescent="0.3">
      <c r="A5814" s="43">
        <v>2163723</v>
      </c>
      <c r="B5814" s="43" t="s">
        <v>5116</v>
      </c>
      <c r="C5814" s="43" t="s">
        <v>346</v>
      </c>
      <c r="D5814" s="41"/>
      <c r="E5814" s="43" t="s">
        <v>6263</v>
      </c>
      <c r="F5814" s="43" t="s">
        <v>28</v>
      </c>
      <c r="G5814" s="43">
        <v>41016</v>
      </c>
      <c r="H5814" s="41"/>
      <c r="I5814" s="41"/>
      <c r="J5814" s="43"/>
      <c r="K5814" s="41"/>
      <c r="L5814" s="41"/>
      <c r="M5814" s="41"/>
      <c r="N5814" s="41"/>
      <c r="O5814" s="41"/>
      <c r="P5814" s="41"/>
      <c r="Q5814" s="41"/>
      <c r="R5814" s="41"/>
      <c r="S5814" s="41"/>
      <c r="T5814" s="41"/>
      <c r="U5814" s="41"/>
      <c r="V5814" s="41"/>
      <c r="W5814" s="41"/>
      <c r="X5814" s="41"/>
      <c r="Y5814" s="43" t="str">
        <f t="shared" si="180"/>
        <v/>
      </c>
      <c r="Z5814" s="43">
        <v>2389775</v>
      </c>
      <c r="AA5814" s="43" t="e">
        <f t="shared" si="181"/>
        <v>#N/A</v>
      </c>
    </row>
    <row r="5815" spans="1:27" x14ac:dyDescent="0.3">
      <c r="A5815" s="43">
        <v>1434917</v>
      </c>
      <c r="B5815" s="43" t="s">
        <v>5116</v>
      </c>
      <c r="C5815" s="43" t="s">
        <v>499</v>
      </c>
      <c r="D5815" s="41"/>
      <c r="E5815" s="43" t="s">
        <v>34</v>
      </c>
      <c r="F5815" s="43" t="s">
        <v>28</v>
      </c>
      <c r="G5815" s="43">
        <v>41003</v>
      </c>
      <c r="H5815" s="41"/>
      <c r="I5815" s="41"/>
      <c r="J5815" s="43"/>
      <c r="K5815" s="41"/>
      <c r="L5815" s="41"/>
      <c r="M5815" s="41"/>
      <c r="N5815" s="41"/>
      <c r="O5815" s="41"/>
      <c r="P5815" s="41"/>
      <c r="Q5815" s="41"/>
      <c r="R5815" s="41"/>
      <c r="S5815" s="41"/>
      <c r="T5815" s="41"/>
      <c r="U5815" s="41"/>
      <c r="V5815" s="41"/>
      <c r="W5815" s="41"/>
      <c r="X5815" s="41"/>
      <c r="Y5815" s="43" t="str">
        <f t="shared" si="180"/>
        <v>COMP</v>
      </c>
      <c r="Z5815" s="43">
        <v>1469498</v>
      </c>
      <c r="AA5815" s="43">
        <f t="shared" si="181"/>
        <v>1434917</v>
      </c>
    </row>
    <row r="5816" spans="1:27" x14ac:dyDescent="0.3">
      <c r="A5816" s="43">
        <v>634155</v>
      </c>
      <c r="B5816" s="43" t="s">
        <v>5117</v>
      </c>
      <c r="C5816" s="43" t="s">
        <v>175</v>
      </c>
      <c r="D5816" s="41"/>
      <c r="E5816" s="43" t="s">
        <v>6263</v>
      </c>
      <c r="F5816" s="43" t="s">
        <v>28</v>
      </c>
      <c r="G5816" s="43">
        <v>37015</v>
      </c>
      <c r="H5816" s="41"/>
      <c r="I5816" s="41"/>
      <c r="J5816" s="43"/>
      <c r="K5816" s="41"/>
      <c r="L5816" s="41"/>
      <c r="M5816" s="41"/>
      <c r="N5816" s="41"/>
      <c r="O5816" s="41"/>
      <c r="P5816" s="41"/>
      <c r="Q5816" s="41"/>
      <c r="R5816" s="41"/>
      <c r="S5816" s="41"/>
      <c r="T5816" s="41"/>
      <c r="U5816" s="41"/>
      <c r="V5816" s="41"/>
      <c r="W5816" s="41"/>
      <c r="X5816" s="41"/>
      <c r="Y5816" s="43" t="str">
        <f t="shared" si="180"/>
        <v>COMP</v>
      </c>
      <c r="Z5816" s="43">
        <v>1313808</v>
      </c>
      <c r="AA5816" s="43">
        <f t="shared" si="181"/>
        <v>634155</v>
      </c>
    </row>
    <row r="5817" spans="1:27" x14ac:dyDescent="0.3">
      <c r="A5817" s="43">
        <v>1671173</v>
      </c>
      <c r="B5817" s="43" t="s">
        <v>5118</v>
      </c>
      <c r="C5817" s="43" t="s">
        <v>544</v>
      </c>
      <c r="D5817" s="41"/>
      <c r="E5817" s="43" t="s">
        <v>6263</v>
      </c>
      <c r="F5817" s="43" t="s">
        <v>30</v>
      </c>
      <c r="G5817" s="43">
        <v>37024</v>
      </c>
      <c r="H5817" s="41"/>
      <c r="I5817" s="41"/>
      <c r="J5817" s="43"/>
      <c r="K5817" s="41"/>
      <c r="L5817" s="41"/>
      <c r="M5817" s="41"/>
      <c r="N5817" s="41"/>
      <c r="O5817" s="41"/>
      <c r="P5817" s="41"/>
      <c r="Q5817" s="41"/>
      <c r="R5817" s="41"/>
      <c r="S5817" s="41"/>
      <c r="T5817" s="41"/>
      <c r="U5817" s="41"/>
      <c r="V5817" s="41"/>
      <c r="W5817" s="41"/>
      <c r="X5817" s="41"/>
      <c r="Y5817" s="43" t="str">
        <f t="shared" si="180"/>
        <v/>
      </c>
      <c r="Z5817" s="43">
        <v>530178</v>
      </c>
      <c r="AA5817" s="43" t="e">
        <f t="shared" si="181"/>
        <v>#N/A</v>
      </c>
    </row>
    <row r="5818" spans="1:27" x14ac:dyDescent="0.3">
      <c r="A5818" s="43">
        <v>1876885</v>
      </c>
      <c r="B5818" s="43" t="s">
        <v>5119</v>
      </c>
      <c r="C5818" s="43" t="s">
        <v>440</v>
      </c>
      <c r="D5818" s="41"/>
      <c r="E5818" s="43" t="s">
        <v>31</v>
      </c>
      <c r="F5818" s="43" t="s">
        <v>28</v>
      </c>
      <c r="G5818" s="43">
        <v>37023</v>
      </c>
      <c r="H5818" s="41"/>
      <c r="I5818" s="41"/>
      <c r="J5818" s="43"/>
      <c r="K5818" s="41"/>
      <c r="L5818" s="41"/>
      <c r="M5818" s="41"/>
      <c r="N5818" s="41"/>
      <c r="O5818" s="41"/>
      <c r="P5818" s="41"/>
      <c r="Q5818" s="41"/>
      <c r="R5818" s="41"/>
      <c r="S5818" s="41"/>
      <c r="T5818" s="41"/>
      <c r="U5818" s="41"/>
      <c r="V5818" s="41"/>
      <c r="W5818" s="41"/>
      <c r="X5818" s="41"/>
      <c r="Y5818" s="43" t="str">
        <f t="shared" si="180"/>
        <v>COMP</v>
      </c>
      <c r="Z5818" s="43">
        <v>1281521</v>
      </c>
      <c r="AA5818" s="43">
        <f t="shared" si="181"/>
        <v>1876885</v>
      </c>
    </row>
    <row r="5819" spans="1:27" x14ac:dyDescent="0.3">
      <c r="A5819" s="43">
        <v>2430319</v>
      </c>
      <c r="B5819" s="43" t="s">
        <v>5120</v>
      </c>
      <c r="C5819" s="43" t="s">
        <v>414</v>
      </c>
      <c r="D5819" s="41"/>
      <c r="E5819" s="43" t="s">
        <v>6263</v>
      </c>
      <c r="F5819" s="43" t="s">
        <v>30</v>
      </c>
      <c r="G5819" s="43">
        <v>37045</v>
      </c>
      <c r="H5819" s="41"/>
      <c r="I5819" s="41"/>
      <c r="J5819" s="43"/>
      <c r="K5819" s="41"/>
      <c r="L5819" s="41"/>
      <c r="M5819" s="41"/>
      <c r="N5819" s="41"/>
      <c r="O5819" s="41"/>
      <c r="P5819" s="41"/>
      <c r="Q5819" s="41"/>
      <c r="R5819" s="41"/>
      <c r="S5819" s="41"/>
      <c r="T5819" s="41"/>
      <c r="U5819" s="41"/>
      <c r="V5819" s="41"/>
      <c r="W5819" s="41"/>
      <c r="X5819" s="41"/>
      <c r="Y5819" s="43" t="str">
        <f t="shared" si="180"/>
        <v>COMP</v>
      </c>
      <c r="Z5819" s="43">
        <v>1315227</v>
      </c>
      <c r="AA5819" s="43">
        <f t="shared" si="181"/>
        <v>2430319</v>
      </c>
    </row>
    <row r="5820" spans="1:27" x14ac:dyDescent="0.3">
      <c r="A5820" s="43">
        <v>2078539</v>
      </c>
      <c r="B5820" s="43" t="s">
        <v>5121</v>
      </c>
      <c r="C5820" s="43" t="s">
        <v>708</v>
      </c>
      <c r="D5820" s="41"/>
      <c r="E5820" s="43" t="s">
        <v>31</v>
      </c>
      <c r="F5820" s="43" t="s">
        <v>30</v>
      </c>
      <c r="G5820" s="43">
        <v>37023</v>
      </c>
      <c r="H5820" s="41"/>
      <c r="I5820" s="41"/>
      <c r="J5820" s="43"/>
      <c r="K5820" s="41"/>
      <c r="L5820" s="41"/>
      <c r="M5820" s="41"/>
      <c r="N5820" s="41"/>
      <c r="O5820" s="41"/>
      <c r="P5820" s="41"/>
      <c r="Q5820" s="41"/>
      <c r="R5820" s="41"/>
      <c r="S5820" s="41"/>
      <c r="T5820" s="41"/>
      <c r="U5820" s="41"/>
      <c r="V5820" s="41"/>
      <c r="W5820" s="41"/>
      <c r="X5820" s="41"/>
      <c r="Y5820" s="43" t="str">
        <f t="shared" si="180"/>
        <v>COMP</v>
      </c>
      <c r="Z5820" s="43">
        <v>1653842</v>
      </c>
      <c r="AA5820" s="43">
        <f t="shared" si="181"/>
        <v>2078539</v>
      </c>
    </row>
    <row r="5821" spans="1:27" x14ac:dyDescent="0.3">
      <c r="A5821" s="43">
        <v>1507365</v>
      </c>
      <c r="B5821" s="43" t="s">
        <v>5121</v>
      </c>
      <c r="C5821" s="43" t="s">
        <v>1061</v>
      </c>
      <c r="D5821" s="41"/>
      <c r="E5821" s="43" t="s">
        <v>35</v>
      </c>
      <c r="F5821" s="43" t="s">
        <v>28</v>
      </c>
      <c r="G5821" s="43">
        <v>41024</v>
      </c>
      <c r="H5821" s="41"/>
      <c r="I5821" s="41"/>
      <c r="J5821" s="43"/>
      <c r="K5821" s="41"/>
      <c r="L5821" s="41"/>
      <c r="M5821" s="41"/>
      <c r="N5821" s="41"/>
      <c r="O5821" s="41"/>
      <c r="P5821" s="41"/>
      <c r="Q5821" s="41"/>
      <c r="R5821" s="41"/>
      <c r="S5821" s="41"/>
      <c r="T5821" s="41"/>
      <c r="U5821" s="41"/>
      <c r="V5821" s="41"/>
      <c r="W5821" s="41"/>
      <c r="X5821" s="41"/>
      <c r="Y5821" s="43" t="str">
        <f t="shared" si="180"/>
        <v>COMP</v>
      </c>
      <c r="Z5821" s="43">
        <v>2423644</v>
      </c>
      <c r="AA5821" s="43">
        <f t="shared" si="181"/>
        <v>1507365</v>
      </c>
    </row>
    <row r="5822" spans="1:27" x14ac:dyDescent="0.3">
      <c r="A5822" s="43">
        <v>2350098</v>
      </c>
      <c r="B5822" s="43" t="s">
        <v>5122</v>
      </c>
      <c r="C5822" s="43" t="s">
        <v>1428</v>
      </c>
      <c r="D5822" s="41"/>
      <c r="E5822" s="43" t="s">
        <v>29</v>
      </c>
      <c r="F5822" s="43" t="s">
        <v>30</v>
      </c>
      <c r="G5822" s="43">
        <v>37045</v>
      </c>
      <c r="H5822" s="41"/>
      <c r="I5822" s="41"/>
      <c r="J5822" s="43"/>
      <c r="K5822" s="41"/>
      <c r="L5822" s="41"/>
      <c r="M5822" s="41"/>
      <c r="N5822" s="41"/>
      <c r="O5822" s="41"/>
      <c r="P5822" s="41"/>
      <c r="Q5822" s="41"/>
      <c r="R5822" s="41"/>
      <c r="S5822" s="41"/>
      <c r="T5822" s="41"/>
      <c r="U5822" s="41"/>
      <c r="V5822" s="41"/>
      <c r="W5822" s="41"/>
      <c r="X5822" s="41"/>
      <c r="Y5822" s="43" t="str">
        <f t="shared" si="180"/>
        <v/>
      </c>
      <c r="Z5822" s="43">
        <v>1449749</v>
      </c>
      <c r="AA5822" s="43" t="e">
        <f t="shared" si="181"/>
        <v>#N/A</v>
      </c>
    </row>
    <row r="5823" spans="1:27" x14ac:dyDescent="0.3">
      <c r="A5823" s="43">
        <v>2002007</v>
      </c>
      <c r="B5823" s="43" t="s">
        <v>5122</v>
      </c>
      <c r="C5823" s="43" t="s">
        <v>228</v>
      </c>
      <c r="D5823" s="41"/>
      <c r="E5823" s="43" t="s">
        <v>6263</v>
      </c>
      <c r="F5823" s="43" t="s">
        <v>28</v>
      </c>
      <c r="G5823" s="43">
        <v>41006</v>
      </c>
      <c r="H5823" s="41"/>
      <c r="I5823" s="41"/>
      <c r="J5823" s="43"/>
      <c r="K5823" s="41"/>
      <c r="L5823" s="41"/>
      <c r="M5823" s="41"/>
      <c r="N5823" s="41"/>
      <c r="O5823" s="41"/>
      <c r="P5823" s="41"/>
      <c r="Q5823" s="41"/>
      <c r="R5823" s="41"/>
      <c r="S5823" s="41"/>
      <c r="T5823" s="41"/>
      <c r="U5823" s="41"/>
      <c r="V5823" s="41"/>
      <c r="W5823" s="41"/>
      <c r="X5823" s="41"/>
      <c r="Y5823" s="43" t="str">
        <f t="shared" si="180"/>
        <v>COMP</v>
      </c>
      <c r="Z5823" s="43">
        <v>2188034</v>
      </c>
      <c r="AA5823" s="43">
        <f t="shared" si="181"/>
        <v>2002007</v>
      </c>
    </row>
    <row r="5824" spans="1:27" x14ac:dyDescent="0.3">
      <c r="A5824" s="43">
        <v>239406</v>
      </c>
      <c r="B5824" s="43" t="s">
        <v>5122</v>
      </c>
      <c r="C5824" s="43" t="s">
        <v>330</v>
      </c>
      <c r="D5824" s="41"/>
      <c r="E5824" s="43" t="s">
        <v>6263</v>
      </c>
      <c r="F5824" s="43" t="s">
        <v>28</v>
      </c>
      <c r="G5824" s="43">
        <v>45009</v>
      </c>
      <c r="H5824" s="41"/>
      <c r="I5824" s="41"/>
      <c r="J5824" s="43"/>
      <c r="K5824" s="41"/>
      <c r="L5824" s="41"/>
      <c r="M5824" s="41"/>
      <c r="N5824" s="41"/>
      <c r="O5824" s="41"/>
      <c r="P5824" s="41"/>
      <c r="Q5824" s="41"/>
      <c r="R5824" s="41"/>
      <c r="S5824" s="41"/>
      <c r="T5824" s="41"/>
      <c r="U5824" s="41"/>
      <c r="V5824" s="41"/>
      <c r="W5824" s="41"/>
      <c r="X5824" s="41"/>
      <c r="Y5824" s="43" t="str">
        <f t="shared" si="180"/>
        <v/>
      </c>
      <c r="Z5824" s="43">
        <v>2026806</v>
      </c>
      <c r="AA5824" s="43" t="e">
        <f t="shared" si="181"/>
        <v>#N/A</v>
      </c>
    </row>
    <row r="5825" spans="1:27" x14ac:dyDescent="0.3">
      <c r="A5825" s="43">
        <v>2154405</v>
      </c>
      <c r="B5825" s="43" t="s">
        <v>5122</v>
      </c>
      <c r="C5825" s="43" t="s">
        <v>777</v>
      </c>
      <c r="D5825" s="41"/>
      <c r="E5825" s="43" t="s">
        <v>34</v>
      </c>
      <c r="F5825" s="43" t="s">
        <v>30</v>
      </c>
      <c r="G5825" s="43">
        <v>37016</v>
      </c>
      <c r="H5825" s="41"/>
      <c r="I5825" s="41"/>
      <c r="J5825" s="43"/>
      <c r="K5825" s="41"/>
      <c r="L5825" s="41"/>
      <c r="M5825" s="41"/>
      <c r="N5825" s="41"/>
      <c r="O5825" s="41"/>
      <c r="P5825" s="41"/>
      <c r="Q5825" s="41"/>
      <c r="R5825" s="41"/>
      <c r="S5825" s="41"/>
      <c r="T5825" s="41"/>
      <c r="U5825" s="41"/>
      <c r="V5825" s="41"/>
      <c r="W5825" s="41"/>
      <c r="X5825" s="41"/>
      <c r="Y5825" s="43" t="str">
        <f t="shared" si="180"/>
        <v>COMP</v>
      </c>
      <c r="Z5825" s="43">
        <v>2110276</v>
      </c>
      <c r="AA5825" s="43">
        <f t="shared" si="181"/>
        <v>2154405</v>
      </c>
    </row>
    <row r="5826" spans="1:27" x14ac:dyDescent="0.3">
      <c r="A5826" s="43">
        <v>1589821</v>
      </c>
      <c r="B5826" s="43" t="s">
        <v>5122</v>
      </c>
      <c r="C5826" s="43" t="s">
        <v>2340</v>
      </c>
      <c r="D5826" s="41"/>
      <c r="E5826" s="43" t="s">
        <v>6263</v>
      </c>
      <c r="F5826" s="43" t="s">
        <v>28</v>
      </c>
      <c r="G5826" s="43">
        <v>45016</v>
      </c>
      <c r="H5826" s="41"/>
      <c r="I5826" s="41"/>
      <c r="J5826" s="43"/>
      <c r="K5826" s="41"/>
      <c r="L5826" s="41"/>
      <c r="M5826" s="41"/>
      <c r="N5826" s="41"/>
      <c r="O5826" s="41"/>
      <c r="P5826" s="41"/>
      <c r="Q5826" s="41"/>
      <c r="R5826" s="41"/>
      <c r="S5826" s="41"/>
      <c r="T5826" s="41"/>
      <c r="U5826" s="41"/>
      <c r="V5826" s="41"/>
      <c r="W5826" s="41"/>
      <c r="X5826" s="41"/>
      <c r="Y5826" s="43" t="str">
        <f t="shared" ref="Y5826:Y5889" si="182">IF(ISERROR(AA5826)=FALSE,"COMP","")</f>
        <v>COMP</v>
      </c>
      <c r="Z5826" s="43">
        <v>1195965</v>
      </c>
      <c r="AA5826" s="43">
        <f t="shared" ref="AA5826:AA5889" si="183">VLOOKUP(A5826,Z:Z,1,FALSE)</f>
        <v>1589821</v>
      </c>
    </row>
    <row r="5827" spans="1:27" x14ac:dyDescent="0.3">
      <c r="A5827" s="43">
        <v>1922626</v>
      </c>
      <c r="B5827" s="43" t="s">
        <v>5123</v>
      </c>
      <c r="C5827" s="43" t="s">
        <v>425</v>
      </c>
      <c r="D5827" s="41"/>
      <c r="E5827" s="43" t="s">
        <v>6263</v>
      </c>
      <c r="F5827" s="43" t="s">
        <v>28</v>
      </c>
      <c r="G5827" s="43">
        <v>45016</v>
      </c>
      <c r="H5827" s="41"/>
      <c r="I5827" s="41"/>
      <c r="J5827" s="43"/>
      <c r="K5827" s="41"/>
      <c r="L5827" s="41"/>
      <c r="M5827" s="41"/>
      <c r="N5827" s="41"/>
      <c r="O5827" s="41"/>
      <c r="P5827" s="41"/>
      <c r="Q5827" s="41"/>
      <c r="R5827" s="41"/>
      <c r="S5827" s="41"/>
      <c r="T5827" s="41"/>
      <c r="U5827" s="41"/>
      <c r="V5827" s="41"/>
      <c r="W5827" s="41"/>
      <c r="X5827" s="41"/>
      <c r="Y5827" s="43" t="str">
        <f t="shared" si="182"/>
        <v/>
      </c>
      <c r="Z5827" s="43">
        <v>797938</v>
      </c>
      <c r="AA5827" s="43" t="e">
        <f t="shared" si="183"/>
        <v>#N/A</v>
      </c>
    </row>
    <row r="5828" spans="1:27" x14ac:dyDescent="0.3">
      <c r="A5828" s="43">
        <v>213228</v>
      </c>
      <c r="B5828" s="43" t="s">
        <v>5123</v>
      </c>
      <c r="C5828" s="43" t="s">
        <v>3418</v>
      </c>
      <c r="D5828" s="41"/>
      <c r="E5828" s="43" t="s">
        <v>6263</v>
      </c>
      <c r="F5828" s="43" t="s">
        <v>28</v>
      </c>
      <c r="G5828" s="43">
        <v>37023</v>
      </c>
      <c r="H5828" s="41"/>
      <c r="I5828" s="41"/>
      <c r="J5828" s="43"/>
      <c r="K5828" s="41"/>
      <c r="L5828" s="41"/>
      <c r="M5828" s="41"/>
      <c r="N5828" s="41"/>
      <c r="O5828" s="41"/>
      <c r="P5828" s="41"/>
      <c r="Q5828" s="41"/>
      <c r="R5828" s="41"/>
      <c r="S5828" s="41"/>
      <c r="T5828" s="41"/>
      <c r="U5828" s="41"/>
      <c r="V5828" s="41"/>
      <c r="W5828" s="41"/>
      <c r="X5828" s="41"/>
      <c r="Y5828" s="43" t="str">
        <f t="shared" si="182"/>
        <v/>
      </c>
      <c r="Z5828" s="43">
        <v>412355</v>
      </c>
      <c r="AA5828" s="43" t="e">
        <f t="shared" si="183"/>
        <v>#N/A</v>
      </c>
    </row>
    <row r="5829" spans="1:27" x14ac:dyDescent="0.3">
      <c r="A5829" s="43">
        <v>1941323</v>
      </c>
      <c r="B5829" s="43" t="s">
        <v>5123</v>
      </c>
      <c r="C5829" s="43" t="s">
        <v>1429</v>
      </c>
      <c r="D5829" s="41"/>
      <c r="E5829" s="43" t="s">
        <v>6263</v>
      </c>
      <c r="F5829" s="43" t="s">
        <v>28</v>
      </c>
      <c r="G5829" s="43">
        <v>45052</v>
      </c>
      <c r="H5829" s="41"/>
      <c r="I5829" s="41"/>
      <c r="J5829" s="43"/>
      <c r="K5829" s="41"/>
      <c r="L5829" s="41"/>
      <c r="M5829" s="41"/>
      <c r="N5829" s="41"/>
      <c r="O5829" s="41"/>
      <c r="P5829" s="41"/>
      <c r="Q5829" s="41"/>
      <c r="R5829" s="41"/>
      <c r="S5829" s="41"/>
      <c r="T5829" s="41"/>
      <c r="U5829" s="41"/>
      <c r="V5829" s="41"/>
      <c r="W5829" s="41"/>
      <c r="X5829" s="41"/>
      <c r="Y5829" s="43" t="str">
        <f t="shared" si="182"/>
        <v/>
      </c>
      <c r="Z5829" s="43">
        <v>1463671</v>
      </c>
      <c r="AA5829" s="43" t="e">
        <f t="shared" si="183"/>
        <v>#N/A</v>
      </c>
    </row>
    <row r="5830" spans="1:27" x14ac:dyDescent="0.3">
      <c r="A5830" s="43">
        <v>406780</v>
      </c>
      <c r="B5830" s="43" t="s">
        <v>5124</v>
      </c>
      <c r="C5830" s="43" t="s">
        <v>218</v>
      </c>
      <c r="D5830" s="41"/>
      <c r="E5830" s="43" t="s">
        <v>6263</v>
      </c>
      <c r="F5830" s="43" t="s">
        <v>28</v>
      </c>
      <c r="G5830" s="43">
        <v>36003</v>
      </c>
      <c r="H5830" s="41"/>
      <c r="I5830" s="41"/>
      <c r="J5830" s="43"/>
      <c r="K5830" s="41"/>
      <c r="L5830" s="41"/>
      <c r="M5830" s="41"/>
      <c r="N5830" s="41"/>
      <c r="O5830" s="41"/>
      <c r="P5830" s="41"/>
      <c r="Q5830" s="41"/>
      <c r="R5830" s="41"/>
      <c r="S5830" s="41"/>
      <c r="T5830" s="41"/>
      <c r="U5830" s="41"/>
      <c r="V5830" s="41"/>
      <c r="W5830" s="41"/>
      <c r="X5830" s="41"/>
      <c r="Y5830" s="43" t="str">
        <f t="shared" si="182"/>
        <v/>
      </c>
      <c r="Z5830" s="43">
        <v>1144857</v>
      </c>
      <c r="AA5830" s="43" t="e">
        <f t="shared" si="183"/>
        <v>#N/A</v>
      </c>
    </row>
    <row r="5831" spans="1:27" x14ac:dyDescent="0.3">
      <c r="A5831" s="43">
        <v>2101355</v>
      </c>
      <c r="B5831" s="43" t="s">
        <v>5125</v>
      </c>
      <c r="C5831" s="43" t="s">
        <v>422</v>
      </c>
      <c r="D5831" s="41"/>
      <c r="E5831" s="43" t="s">
        <v>6263</v>
      </c>
      <c r="F5831" s="43" t="s">
        <v>28</v>
      </c>
      <c r="G5831" s="43">
        <v>45009</v>
      </c>
      <c r="H5831" s="41"/>
      <c r="I5831" s="41"/>
      <c r="J5831" s="43"/>
      <c r="K5831" s="41"/>
      <c r="L5831" s="41"/>
      <c r="M5831" s="41"/>
      <c r="N5831" s="41"/>
      <c r="O5831" s="41"/>
      <c r="P5831" s="41"/>
      <c r="Q5831" s="41"/>
      <c r="R5831" s="41"/>
      <c r="S5831" s="41"/>
      <c r="T5831" s="41"/>
      <c r="U5831" s="41"/>
      <c r="V5831" s="41"/>
      <c r="W5831" s="41"/>
      <c r="X5831" s="41"/>
      <c r="Y5831" s="43" t="str">
        <f t="shared" si="182"/>
        <v/>
      </c>
      <c r="Z5831" s="43">
        <v>480528</v>
      </c>
      <c r="AA5831" s="43" t="e">
        <f t="shared" si="183"/>
        <v>#N/A</v>
      </c>
    </row>
    <row r="5832" spans="1:27" x14ac:dyDescent="0.3">
      <c r="A5832" s="43">
        <v>2356326</v>
      </c>
      <c r="B5832" s="43" t="s">
        <v>5126</v>
      </c>
      <c r="C5832" s="43" t="s">
        <v>1676</v>
      </c>
      <c r="D5832" s="41"/>
      <c r="E5832" s="43" t="s">
        <v>6263</v>
      </c>
      <c r="F5832" s="43" t="s">
        <v>30</v>
      </c>
      <c r="G5832" s="43">
        <v>37038</v>
      </c>
      <c r="H5832" s="41"/>
      <c r="I5832" s="41"/>
      <c r="J5832" s="43"/>
      <c r="K5832" s="41"/>
      <c r="L5832" s="41"/>
      <c r="M5832" s="41"/>
      <c r="N5832" s="41"/>
      <c r="O5832" s="41"/>
      <c r="P5832" s="41"/>
      <c r="Q5832" s="41"/>
      <c r="R5832" s="41"/>
      <c r="S5832" s="41"/>
      <c r="T5832" s="41"/>
      <c r="U5832" s="41"/>
      <c r="V5832" s="41"/>
      <c r="W5832" s="41"/>
      <c r="X5832" s="41"/>
      <c r="Y5832" s="43" t="str">
        <f t="shared" si="182"/>
        <v/>
      </c>
      <c r="Z5832" s="43">
        <v>1497184</v>
      </c>
      <c r="AA5832" s="43" t="e">
        <f t="shared" si="183"/>
        <v>#N/A</v>
      </c>
    </row>
    <row r="5833" spans="1:27" x14ac:dyDescent="0.3">
      <c r="A5833" s="43">
        <v>2394289</v>
      </c>
      <c r="B5833" s="43" t="s">
        <v>5127</v>
      </c>
      <c r="C5833" s="43" t="s">
        <v>5128</v>
      </c>
      <c r="D5833" s="41"/>
      <c r="E5833" s="43" t="s">
        <v>6263</v>
      </c>
      <c r="F5833" s="43" t="s">
        <v>30</v>
      </c>
      <c r="G5833" s="43">
        <v>37015</v>
      </c>
      <c r="H5833" s="41"/>
      <c r="I5833" s="41"/>
      <c r="J5833" s="43"/>
      <c r="K5833" s="41"/>
      <c r="L5833" s="41"/>
      <c r="M5833" s="41"/>
      <c r="N5833" s="41"/>
      <c r="O5833" s="41"/>
      <c r="P5833" s="41"/>
      <c r="Q5833" s="41"/>
      <c r="R5833" s="41"/>
      <c r="S5833" s="41"/>
      <c r="T5833" s="41"/>
      <c r="U5833" s="41"/>
      <c r="V5833" s="41"/>
      <c r="W5833" s="41"/>
      <c r="X5833" s="41"/>
      <c r="Y5833" s="43" t="str">
        <f t="shared" si="182"/>
        <v>COMP</v>
      </c>
      <c r="Z5833" s="43">
        <v>2314562</v>
      </c>
      <c r="AA5833" s="43">
        <f t="shared" si="183"/>
        <v>2394289</v>
      </c>
    </row>
    <row r="5834" spans="1:27" x14ac:dyDescent="0.3">
      <c r="A5834" s="43">
        <v>1649319</v>
      </c>
      <c r="B5834" s="43" t="s">
        <v>5129</v>
      </c>
      <c r="C5834" s="43" t="s">
        <v>241</v>
      </c>
      <c r="D5834" s="41"/>
      <c r="E5834" s="43" t="s">
        <v>6263</v>
      </c>
      <c r="F5834" s="43" t="s">
        <v>28</v>
      </c>
      <c r="G5834" s="43">
        <v>45053</v>
      </c>
      <c r="H5834" s="41"/>
      <c r="I5834" s="41"/>
      <c r="J5834" s="43"/>
      <c r="K5834" s="41"/>
      <c r="L5834" s="41"/>
      <c r="M5834" s="41"/>
      <c r="N5834" s="41"/>
      <c r="O5834" s="41"/>
      <c r="P5834" s="41"/>
      <c r="Q5834" s="41"/>
      <c r="R5834" s="41"/>
      <c r="S5834" s="41"/>
      <c r="T5834" s="41"/>
      <c r="U5834" s="41"/>
      <c r="V5834" s="41"/>
      <c r="W5834" s="41"/>
      <c r="X5834" s="41"/>
      <c r="Y5834" s="43" t="str">
        <f t="shared" si="182"/>
        <v>COMP</v>
      </c>
      <c r="Z5834" s="43">
        <v>855395</v>
      </c>
      <c r="AA5834" s="43">
        <f t="shared" si="183"/>
        <v>1649319</v>
      </c>
    </row>
    <row r="5835" spans="1:27" x14ac:dyDescent="0.3">
      <c r="A5835" s="43">
        <v>2289098</v>
      </c>
      <c r="B5835" s="43" t="s">
        <v>5130</v>
      </c>
      <c r="C5835" s="43" t="s">
        <v>210</v>
      </c>
      <c r="D5835" s="41"/>
      <c r="E5835" s="43" t="s">
        <v>6263</v>
      </c>
      <c r="F5835" s="43" t="s">
        <v>30</v>
      </c>
      <c r="G5835" s="43">
        <v>37048</v>
      </c>
      <c r="H5835" s="41"/>
      <c r="I5835" s="41"/>
      <c r="J5835" s="43"/>
      <c r="K5835" s="41"/>
      <c r="L5835" s="41"/>
      <c r="M5835" s="41"/>
      <c r="N5835" s="41"/>
      <c r="O5835" s="41"/>
      <c r="P5835" s="41"/>
      <c r="Q5835" s="41"/>
      <c r="R5835" s="41"/>
      <c r="S5835" s="41"/>
      <c r="T5835" s="41"/>
      <c r="U5835" s="41"/>
      <c r="V5835" s="41"/>
      <c r="W5835" s="41"/>
      <c r="X5835" s="41"/>
      <c r="Y5835" s="43" t="str">
        <f t="shared" si="182"/>
        <v/>
      </c>
      <c r="Z5835" s="43">
        <v>1033363</v>
      </c>
      <c r="AA5835" s="43" t="e">
        <f t="shared" si="183"/>
        <v>#N/A</v>
      </c>
    </row>
    <row r="5836" spans="1:27" x14ac:dyDescent="0.3">
      <c r="A5836" s="43">
        <v>1452529</v>
      </c>
      <c r="B5836" s="43" t="s">
        <v>5130</v>
      </c>
      <c r="C5836" s="43" t="s">
        <v>381</v>
      </c>
      <c r="D5836" s="41"/>
      <c r="E5836" s="43" t="s">
        <v>34</v>
      </c>
      <c r="F5836" s="43" t="s">
        <v>28</v>
      </c>
      <c r="G5836" s="43">
        <v>28037</v>
      </c>
      <c r="H5836" s="41"/>
      <c r="I5836" s="41"/>
      <c r="J5836" s="43"/>
      <c r="K5836" s="41"/>
      <c r="L5836" s="41"/>
      <c r="M5836" s="41"/>
      <c r="N5836" s="41"/>
      <c r="O5836" s="41"/>
      <c r="P5836" s="41"/>
      <c r="Q5836" s="41"/>
      <c r="R5836" s="41"/>
      <c r="S5836" s="41"/>
      <c r="T5836" s="41"/>
      <c r="U5836" s="41"/>
      <c r="V5836" s="41"/>
      <c r="W5836" s="41"/>
      <c r="X5836" s="41"/>
      <c r="Y5836" s="43" t="str">
        <f t="shared" si="182"/>
        <v>COMP</v>
      </c>
      <c r="Z5836" s="43">
        <v>1742944</v>
      </c>
      <c r="AA5836" s="43">
        <f t="shared" si="183"/>
        <v>1452529</v>
      </c>
    </row>
    <row r="5837" spans="1:27" x14ac:dyDescent="0.3">
      <c r="A5837" s="43">
        <v>1681075</v>
      </c>
      <c r="B5837" s="43" t="s">
        <v>5131</v>
      </c>
      <c r="C5837" s="43" t="s">
        <v>530</v>
      </c>
      <c r="D5837" s="41"/>
      <c r="E5837" s="43" t="s">
        <v>6263</v>
      </c>
      <c r="F5837" s="43" t="s">
        <v>30</v>
      </c>
      <c r="G5837" s="43">
        <v>41002</v>
      </c>
      <c r="H5837" s="41"/>
      <c r="I5837" s="41"/>
      <c r="J5837" s="43"/>
      <c r="K5837" s="41"/>
      <c r="L5837" s="41"/>
      <c r="M5837" s="41"/>
      <c r="N5837" s="41"/>
      <c r="O5837" s="41"/>
      <c r="P5837" s="41"/>
      <c r="Q5837" s="41"/>
      <c r="R5837" s="41"/>
      <c r="S5837" s="41"/>
      <c r="T5837" s="41"/>
      <c r="U5837" s="41"/>
      <c r="V5837" s="41"/>
      <c r="W5837" s="41"/>
      <c r="X5837" s="41"/>
      <c r="Y5837" s="43" t="str">
        <f t="shared" si="182"/>
        <v>COMP</v>
      </c>
      <c r="Z5837" s="43">
        <v>2186681</v>
      </c>
      <c r="AA5837" s="43">
        <f t="shared" si="183"/>
        <v>1681075</v>
      </c>
    </row>
    <row r="5838" spans="1:27" x14ac:dyDescent="0.3">
      <c r="A5838" s="43">
        <v>2318300</v>
      </c>
      <c r="B5838" s="43" t="s">
        <v>5132</v>
      </c>
      <c r="C5838" s="43" t="s">
        <v>5133</v>
      </c>
      <c r="D5838" s="41"/>
      <c r="E5838" s="43" t="s">
        <v>6263</v>
      </c>
      <c r="F5838" s="43" t="s">
        <v>30</v>
      </c>
      <c r="G5838" s="43">
        <v>45038</v>
      </c>
      <c r="H5838" s="41"/>
      <c r="I5838" s="41"/>
      <c r="J5838" s="43"/>
      <c r="K5838" s="41"/>
      <c r="L5838" s="41"/>
      <c r="M5838" s="41"/>
      <c r="N5838" s="41"/>
      <c r="O5838" s="41"/>
      <c r="P5838" s="41"/>
      <c r="Q5838" s="41"/>
      <c r="R5838" s="41"/>
      <c r="S5838" s="41"/>
      <c r="T5838" s="41"/>
      <c r="U5838" s="41"/>
      <c r="V5838" s="41"/>
      <c r="W5838" s="41"/>
      <c r="X5838" s="41"/>
      <c r="Y5838" s="43" t="str">
        <f t="shared" si="182"/>
        <v/>
      </c>
      <c r="Z5838" s="43">
        <v>2377420</v>
      </c>
      <c r="AA5838" s="43" t="e">
        <f t="shared" si="183"/>
        <v>#N/A</v>
      </c>
    </row>
    <row r="5839" spans="1:27" x14ac:dyDescent="0.3">
      <c r="A5839" s="43">
        <v>1139614</v>
      </c>
      <c r="B5839" s="43" t="s">
        <v>5132</v>
      </c>
      <c r="C5839" s="43" t="s">
        <v>346</v>
      </c>
      <c r="D5839" s="41"/>
      <c r="E5839" s="43" t="s">
        <v>6263</v>
      </c>
      <c r="F5839" s="43" t="s">
        <v>28</v>
      </c>
      <c r="G5839" s="43">
        <v>36024</v>
      </c>
      <c r="H5839" s="41"/>
      <c r="I5839" s="41"/>
      <c r="J5839" s="43"/>
      <c r="K5839" s="41"/>
      <c r="L5839" s="41"/>
      <c r="M5839" s="41"/>
      <c r="N5839" s="41"/>
      <c r="O5839" s="41"/>
      <c r="P5839" s="41"/>
      <c r="Q5839" s="41"/>
      <c r="R5839" s="41"/>
      <c r="S5839" s="41"/>
      <c r="T5839" s="41"/>
      <c r="U5839" s="41"/>
      <c r="V5839" s="41"/>
      <c r="W5839" s="41"/>
      <c r="X5839" s="41"/>
      <c r="Y5839" s="43" t="str">
        <f t="shared" si="182"/>
        <v/>
      </c>
      <c r="Z5839" s="43">
        <v>1185219</v>
      </c>
      <c r="AA5839" s="43" t="e">
        <f t="shared" si="183"/>
        <v>#N/A</v>
      </c>
    </row>
    <row r="5840" spans="1:27" x14ac:dyDescent="0.3">
      <c r="A5840" s="43">
        <v>129717</v>
      </c>
      <c r="B5840" s="43" t="s">
        <v>5134</v>
      </c>
      <c r="C5840" s="43" t="s">
        <v>664</v>
      </c>
      <c r="D5840" s="41"/>
      <c r="E5840" s="43" t="s">
        <v>6263</v>
      </c>
      <c r="F5840" s="43" t="s">
        <v>28</v>
      </c>
      <c r="G5840" s="43">
        <v>45057</v>
      </c>
      <c r="H5840" s="41"/>
      <c r="I5840" s="41"/>
      <c r="J5840" s="43"/>
      <c r="K5840" s="41"/>
      <c r="L5840" s="41"/>
      <c r="M5840" s="41"/>
      <c r="N5840" s="41"/>
      <c r="O5840" s="41"/>
      <c r="P5840" s="41"/>
      <c r="Q5840" s="41"/>
      <c r="R5840" s="41"/>
      <c r="S5840" s="41"/>
      <c r="T5840" s="41"/>
      <c r="U5840" s="41"/>
      <c r="V5840" s="41"/>
      <c r="W5840" s="41"/>
      <c r="X5840" s="41"/>
      <c r="Y5840" s="43" t="str">
        <f t="shared" si="182"/>
        <v>COMP</v>
      </c>
      <c r="Z5840" s="43">
        <v>2343663</v>
      </c>
      <c r="AA5840" s="43">
        <f t="shared" si="183"/>
        <v>129717</v>
      </c>
    </row>
    <row r="5841" spans="1:27" x14ac:dyDescent="0.3">
      <c r="A5841" s="43">
        <v>1711516</v>
      </c>
      <c r="B5841" s="43" t="s">
        <v>5134</v>
      </c>
      <c r="C5841" s="43" t="s">
        <v>250</v>
      </c>
      <c r="D5841" s="41"/>
      <c r="E5841" s="43" t="s">
        <v>6263</v>
      </c>
      <c r="F5841" s="43" t="s">
        <v>28</v>
      </c>
      <c r="G5841" s="43">
        <v>45041</v>
      </c>
      <c r="H5841" s="41"/>
      <c r="I5841" s="41"/>
      <c r="J5841" s="43"/>
      <c r="K5841" s="41"/>
      <c r="L5841" s="41"/>
      <c r="M5841" s="41"/>
      <c r="N5841" s="41"/>
      <c r="O5841" s="41"/>
      <c r="P5841" s="41"/>
      <c r="Q5841" s="41"/>
      <c r="R5841" s="41"/>
      <c r="S5841" s="41"/>
      <c r="T5841" s="41"/>
      <c r="U5841" s="41"/>
      <c r="V5841" s="41"/>
      <c r="W5841" s="41"/>
      <c r="X5841" s="41"/>
      <c r="Y5841" s="43" t="str">
        <f t="shared" si="182"/>
        <v/>
      </c>
      <c r="Z5841" s="43">
        <v>319565</v>
      </c>
      <c r="AA5841" s="43" t="e">
        <f t="shared" si="183"/>
        <v>#N/A</v>
      </c>
    </row>
    <row r="5842" spans="1:27" x14ac:dyDescent="0.3">
      <c r="A5842" s="43">
        <v>704164</v>
      </c>
      <c r="B5842" s="43" t="s">
        <v>5135</v>
      </c>
      <c r="C5842" s="43" t="s">
        <v>1145</v>
      </c>
      <c r="D5842" s="41"/>
      <c r="E5842" s="43" t="s">
        <v>6263</v>
      </c>
      <c r="F5842" s="43" t="s">
        <v>30</v>
      </c>
      <c r="G5842" s="43">
        <v>28009</v>
      </c>
      <c r="H5842" s="41"/>
      <c r="I5842" s="41"/>
      <c r="J5842" s="43"/>
      <c r="K5842" s="41"/>
      <c r="L5842" s="41"/>
      <c r="M5842" s="41"/>
      <c r="N5842" s="41"/>
      <c r="O5842" s="41"/>
      <c r="P5842" s="41"/>
      <c r="Q5842" s="41"/>
      <c r="R5842" s="41"/>
      <c r="S5842" s="41"/>
      <c r="T5842" s="41"/>
      <c r="U5842" s="41"/>
      <c r="V5842" s="41"/>
      <c r="W5842" s="41"/>
      <c r="X5842" s="41"/>
      <c r="Y5842" s="43" t="str">
        <f t="shared" si="182"/>
        <v>COMP</v>
      </c>
      <c r="Z5842" s="43">
        <v>1225425</v>
      </c>
      <c r="AA5842" s="43">
        <f t="shared" si="183"/>
        <v>704164</v>
      </c>
    </row>
    <row r="5843" spans="1:27" x14ac:dyDescent="0.3">
      <c r="A5843" s="43">
        <v>487844</v>
      </c>
      <c r="B5843" s="43" t="s">
        <v>5136</v>
      </c>
      <c r="C5843" s="43" t="s">
        <v>422</v>
      </c>
      <c r="D5843" s="41"/>
      <c r="E5843" s="43" t="s">
        <v>6263</v>
      </c>
      <c r="F5843" s="43" t="s">
        <v>28</v>
      </c>
      <c r="G5843" s="43">
        <v>45009</v>
      </c>
      <c r="H5843" s="41"/>
      <c r="I5843" s="41"/>
      <c r="J5843" s="43"/>
      <c r="K5843" s="41"/>
      <c r="L5843" s="41"/>
      <c r="M5843" s="41"/>
      <c r="N5843" s="41"/>
      <c r="O5843" s="41"/>
      <c r="P5843" s="41"/>
      <c r="Q5843" s="41"/>
      <c r="R5843" s="41"/>
      <c r="S5843" s="41"/>
      <c r="T5843" s="41"/>
      <c r="U5843" s="41"/>
      <c r="V5843" s="41"/>
      <c r="W5843" s="41"/>
      <c r="X5843" s="41"/>
      <c r="Y5843" s="43" t="str">
        <f t="shared" si="182"/>
        <v/>
      </c>
      <c r="Z5843" s="43">
        <v>1071096</v>
      </c>
      <c r="AA5843" s="43" t="e">
        <f t="shared" si="183"/>
        <v>#N/A</v>
      </c>
    </row>
    <row r="5844" spans="1:27" x14ac:dyDescent="0.3">
      <c r="A5844" s="43">
        <v>1164775</v>
      </c>
      <c r="B5844" s="43" t="s">
        <v>5137</v>
      </c>
      <c r="C5844" s="43" t="s">
        <v>369</v>
      </c>
      <c r="D5844" s="41"/>
      <c r="E5844" s="43" t="s">
        <v>6263</v>
      </c>
      <c r="F5844" s="43" t="s">
        <v>28</v>
      </c>
      <c r="G5844" s="43">
        <v>28017</v>
      </c>
      <c r="H5844" s="41"/>
      <c r="I5844" s="41"/>
      <c r="J5844" s="43"/>
      <c r="K5844" s="41"/>
      <c r="L5844" s="41"/>
      <c r="M5844" s="41"/>
      <c r="N5844" s="41"/>
      <c r="O5844" s="41"/>
      <c r="P5844" s="41"/>
      <c r="Q5844" s="41"/>
      <c r="R5844" s="41"/>
      <c r="S5844" s="41"/>
      <c r="T5844" s="41"/>
      <c r="U5844" s="41"/>
      <c r="V5844" s="41"/>
      <c r="W5844" s="41"/>
      <c r="X5844" s="41"/>
      <c r="Y5844" s="43" t="str">
        <f t="shared" si="182"/>
        <v>COMP</v>
      </c>
      <c r="Z5844" s="43">
        <v>2432519</v>
      </c>
      <c r="AA5844" s="43">
        <f t="shared" si="183"/>
        <v>1164775</v>
      </c>
    </row>
    <row r="5845" spans="1:27" x14ac:dyDescent="0.3">
      <c r="A5845" s="43">
        <v>2141062</v>
      </c>
      <c r="B5845" s="43" t="s">
        <v>5137</v>
      </c>
      <c r="C5845" s="43" t="s">
        <v>4917</v>
      </c>
      <c r="D5845" s="41"/>
      <c r="E5845" s="43" t="s">
        <v>6263</v>
      </c>
      <c r="F5845" s="43" t="s">
        <v>30</v>
      </c>
      <c r="G5845" s="43">
        <v>45009</v>
      </c>
      <c r="H5845" s="41"/>
      <c r="I5845" s="41"/>
      <c r="J5845" s="43"/>
      <c r="K5845" s="41"/>
      <c r="L5845" s="41"/>
      <c r="M5845" s="41"/>
      <c r="N5845" s="41"/>
      <c r="O5845" s="41"/>
      <c r="P5845" s="41"/>
      <c r="Q5845" s="41"/>
      <c r="R5845" s="41"/>
      <c r="S5845" s="41"/>
      <c r="T5845" s="41"/>
      <c r="U5845" s="41"/>
      <c r="V5845" s="41"/>
      <c r="W5845" s="41"/>
      <c r="X5845" s="41"/>
      <c r="Y5845" s="43" t="str">
        <f t="shared" si="182"/>
        <v/>
      </c>
      <c r="Z5845" s="43">
        <v>244232</v>
      </c>
      <c r="AA5845" s="43" t="e">
        <f t="shared" si="183"/>
        <v>#N/A</v>
      </c>
    </row>
    <row r="5846" spans="1:27" x14ac:dyDescent="0.3">
      <c r="A5846" s="43">
        <v>2328480</v>
      </c>
      <c r="B5846" s="43" t="s">
        <v>5138</v>
      </c>
      <c r="C5846" s="43" t="s">
        <v>502</v>
      </c>
      <c r="D5846" s="41"/>
      <c r="E5846" s="43" t="s">
        <v>6263</v>
      </c>
      <c r="F5846" s="43" t="s">
        <v>30</v>
      </c>
      <c r="G5846" s="43">
        <v>45011</v>
      </c>
      <c r="H5846" s="41"/>
      <c r="I5846" s="41"/>
      <c r="J5846" s="43"/>
      <c r="K5846" s="41"/>
      <c r="L5846" s="41"/>
      <c r="M5846" s="41"/>
      <c r="N5846" s="41"/>
      <c r="O5846" s="41"/>
      <c r="P5846" s="41"/>
      <c r="Q5846" s="41"/>
      <c r="R5846" s="41"/>
      <c r="S5846" s="41"/>
      <c r="T5846" s="41"/>
      <c r="U5846" s="41"/>
      <c r="V5846" s="41"/>
      <c r="W5846" s="41"/>
      <c r="X5846" s="41"/>
      <c r="Y5846" s="43" t="str">
        <f t="shared" si="182"/>
        <v/>
      </c>
      <c r="Z5846" s="43">
        <v>2177329</v>
      </c>
      <c r="AA5846" s="43" t="e">
        <f t="shared" si="183"/>
        <v>#N/A</v>
      </c>
    </row>
    <row r="5847" spans="1:27" x14ac:dyDescent="0.3">
      <c r="A5847" s="43">
        <v>2242219</v>
      </c>
      <c r="B5847" s="43" t="s">
        <v>5139</v>
      </c>
      <c r="C5847" s="43" t="s">
        <v>5140</v>
      </c>
      <c r="D5847" s="41"/>
      <c r="E5847" s="43" t="s">
        <v>6263</v>
      </c>
      <c r="F5847" s="43" t="s">
        <v>30</v>
      </c>
      <c r="G5847" s="43">
        <v>37016</v>
      </c>
      <c r="H5847" s="41"/>
      <c r="I5847" s="41"/>
      <c r="J5847" s="43"/>
      <c r="K5847" s="41"/>
      <c r="L5847" s="41"/>
      <c r="M5847" s="41"/>
      <c r="N5847" s="41"/>
      <c r="O5847" s="41"/>
      <c r="P5847" s="41"/>
      <c r="Q5847" s="41"/>
      <c r="R5847" s="41"/>
      <c r="S5847" s="41"/>
      <c r="T5847" s="41"/>
      <c r="U5847" s="41"/>
      <c r="V5847" s="41"/>
      <c r="W5847" s="41"/>
      <c r="X5847" s="41"/>
      <c r="Y5847" s="43" t="str">
        <f t="shared" si="182"/>
        <v>COMP</v>
      </c>
      <c r="Z5847" s="43">
        <v>590997</v>
      </c>
      <c r="AA5847" s="43">
        <f t="shared" si="183"/>
        <v>2242219</v>
      </c>
    </row>
    <row r="5848" spans="1:27" x14ac:dyDescent="0.3">
      <c r="A5848" s="43">
        <v>2347174</v>
      </c>
      <c r="B5848" s="43" t="s">
        <v>5141</v>
      </c>
      <c r="C5848" s="43" t="s">
        <v>345</v>
      </c>
      <c r="D5848" s="41"/>
      <c r="E5848" s="43" t="s">
        <v>6263</v>
      </c>
      <c r="F5848" s="43" t="s">
        <v>30</v>
      </c>
      <c r="G5848" s="43">
        <v>37045</v>
      </c>
      <c r="H5848" s="41"/>
      <c r="I5848" s="41"/>
      <c r="J5848" s="43"/>
      <c r="K5848" s="41"/>
      <c r="L5848" s="41"/>
      <c r="M5848" s="41"/>
      <c r="N5848" s="41"/>
      <c r="O5848" s="41"/>
      <c r="P5848" s="41"/>
      <c r="Q5848" s="41"/>
      <c r="R5848" s="41"/>
      <c r="S5848" s="41"/>
      <c r="T5848" s="41"/>
      <c r="U5848" s="41"/>
      <c r="V5848" s="41"/>
      <c r="W5848" s="41"/>
      <c r="X5848" s="41"/>
      <c r="Y5848" s="43" t="str">
        <f t="shared" si="182"/>
        <v/>
      </c>
      <c r="Z5848" s="43">
        <v>2318249</v>
      </c>
      <c r="AA5848" s="43" t="e">
        <f t="shared" si="183"/>
        <v>#N/A</v>
      </c>
    </row>
    <row r="5849" spans="1:27" x14ac:dyDescent="0.3">
      <c r="A5849" s="43">
        <v>1831403</v>
      </c>
      <c r="B5849" s="43" t="s">
        <v>5142</v>
      </c>
      <c r="C5849" s="43" t="s">
        <v>565</v>
      </c>
      <c r="D5849" s="41"/>
      <c r="E5849" s="43" t="s">
        <v>29</v>
      </c>
      <c r="F5849" s="43" t="s">
        <v>28</v>
      </c>
      <c r="G5849" s="43">
        <v>45056</v>
      </c>
      <c r="H5849" s="41"/>
      <c r="I5849" s="41"/>
      <c r="J5849" s="43"/>
      <c r="K5849" s="41"/>
      <c r="L5849" s="41"/>
      <c r="M5849" s="41"/>
      <c r="N5849" s="41"/>
      <c r="O5849" s="41"/>
      <c r="P5849" s="41"/>
      <c r="Q5849" s="41"/>
      <c r="R5849" s="41"/>
      <c r="S5849" s="41"/>
      <c r="T5849" s="41"/>
      <c r="U5849" s="41"/>
      <c r="V5849" s="41"/>
      <c r="W5849" s="41"/>
      <c r="X5849" s="41"/>
      <c r="Y5849" s="43" t="str">
        <f t="shared" si="182"/>
        <v>COMP</v>
      </c>
      <c r="Z5849" s="43">
        <v>126425</v>
      </c>
      <c r="AA5849" s="43">
        <f t="shared" si="183"/>
        <v>1831403</v>
      </c>
    </row>
    <row r="5850" spans="1:27" x14ac:dyDescent="0.3">
      <c r="A5850" s="43">
        <v>1868962</v>
      </c>
      <c r="B5850" s="43" t="s">
        <v>5143</v>
      </c>
      <c r="C5850" s="43" t="s">
        <v>1549</v>
      </c>
      <c r="D5850" s="41"/>
      <c r="E5850" s="43" t="s">
        <v>6263</v>
      </c>
      <c r="F5850" s="43" t="s">
        <v>30</v>
      </c>
      <c r="G5850" s="43">
        <v>28013</v>
      </c>
      <c r="H5850" s="41"/>
      <c r="I5850" s="41"/>
      <c r="J5850" s="43"/>
      <c r="K5850" s="41"/>
      <c r="L5850" s="41"/>
      <c r="M5850" s="41"/>
      <c r="N5850" s="41"/>
      <c r="O5850" s="41"/>
      <c r="P5850" s="41"/>
      <c r="Q5850" s="41"/>
      <c r="R5850" s="41"/>
      <c r="S5850" s="41"/>
      <c r="T5850" s="41"/>
      <c r="U5850" s="41"/>
      <c r="V5850" s="41"/>
      <c r="W5850" s="41"/>
      <c r="X5850" s="41"/>
      <c r="Y5850" s="43" t="str">
        <f t="shared" si="182"/>
        <v/>
      </c>
      <c r="Z5850" s="43">
        <v>1512180</v>
      </c>
      <c r="AA5850" s="43" t="e">
        <f t="shared" si="183"/>
        <v>#N/A</v>
      </c>
    </row>
    <row r="5851" spans="1:27" x14ac:dyDescent="0.3">
      <c r="A5851" s="43">
        <v>1866717</v>
      </c>
      <c r="B5851" s="43" t="s">
        <v>5144</v>
      </c>
      <c r="C5851" s="43" t="s">
        <v>274</v>
      </c>
      <c r="D5851" s="41"/>
      <c r="E5851" s="43" t="s">
        <v>6263</v>
      </c>
      <c r="F5851" s="43" t="s">
        <v>28</v>
      </c>
      <c r="G5851" s="43">
        <v>18036</v>
      </c>
      <c r="H5851" s="41"/>
      <c r="I5851" s="41"/>
      <c r="J5851" s="43"/>
      <c r="K5851" s="41"/>
      <c r="L5851" s="41"/>
      <c r="M5851" s="41"/>
      <c r="N5851" s="41"/>
      <c r="O5851" s="41"/>
      <c r="P5851" s="41"/>
      <c r="Q5851" s="41"/>
      <c r="R5851" s="41"/>
      <c r="S5851" s="41"/>
      <c r="T5851" s="41"/>
      <c r="U5851" s="41"/>
      <c r="V5851" s="41"/>
      <c r="W5851" s="41"/>
      <c r="X5851" s="41"/>
      <c r="Y5851" s="43" t="str">
        <f t="shared" si="182"/>
        <v/>
      </c>
      <c r="Z5851" s="43">
        <v>287483</v>
      </c>
      <c r="AA5851" s="43" t="e">
        <f t="shared" si="183"/>
        <v>#N/A</v>
      </c>
    </row>
    <row r="5852" spans="1:27" x14ac:dyDescent="0.3">
      <c r="A5852" s="43">
        <v>2171040</v>
      </c>
      <c r="B5852" s="43" t="s">
        <v>5145</v>
      </c>
      <c r="C5852" s="43" t="s">
        <v>542</v>
      </c>
      <c r="D5852" s="41"/>
      <c r="E5852" s="43" t="s">
        <v>6263</v>
      </c>
      <c r="F5852" s="43" t="s">
        <v>28</v>
      </c>
      <c r="G5852" s="43">
        <v>36023</v>
      </c>
      <c r="H5852" s="41"/>
      <c r="I5852" s="41"/>
      <c r="J5852" s="43"/>
      <c r="K5852" s="41"/>
      <c r="L5852" s="41"/>
      <c r="M5852" s="41"/>
      <c r="N5852" s="41"/>
      <c r="O5852" s="41"/>
      <c r="P5852" s="41"/>
      <c r="Q5852" s="41"/>
      <c r="R5852" s="41"/>
      <c r="S5852" s="41"/>
      <c r="T5852" s="41"/>
      <c r="U5852" s="41"/>
      <c r="V5852" s="41"/>
      <c r="W5852" s="41"/>
      <c r="X5852" s="41"/>
      <c r="Y5852" s="43" t="str">
        <f t="shared" si="182"/>
        <v/>
      </c>
      <c r="Z5852" s="43">
        <v>1460304</v>
      </c>
      <c r="AA5852" s="43" t="e">
        <f t="shared" si="183"/>
        <v>#N/A</v>
      </c>
    </row>
    <row r="5853" spans="1:27" x14ac:dyDescent="0.3">
      <c r="A5853" s="43">
        <v>215254</v>
      </c>
      <c r="B5853" s="43" t="s">
        <v>5146</v>
      </c>
      <c r="C5853" s="43" t="s">
        <v>290</v>
      </c>
      <c r="D5853" s="41"/>
      <c r="E5853" s="43" t="s">
        <v>6263</v>
      </c>
      <c r="F5853" s="43" t="s">
        <v>28</v>
      </c>
      <c r="G5853" s="43">
        <v>37023</v>
      </c>
      <c r="H5853" s="41"/>
      <c r="I5853" s="41"/>
      <c r="J5853" s="43"/>
      <c r="K5853" s="41"/>
      <c r="L5853" s="41"/>
      <c r="M5853" s="41"/>
      <c r="N5853" s="41"/>
      <c r="O5853" s="41"/>
      <c r="P5853" s="41"/>
      <c r="Q5853" s="41"/>
      <c r="R5853" s="41"/>
      <c r="S5853" s="41"/>
      <c r="T5853" s="41"/>
      <c r="U5853" s="41"/>
      <c r="V5853" s="41"/>
      <c r="W5853" s="41"/>
      <c r="X5853" s="41"/>
      <c r="Y5853" s="43" t="str">
        <f t="shared" si="182"/>
        <v>COMP</v>
      </c>
      <c r="Z5853" s="43">
        <v>1656068</v>
      </c>
      <c r="AA5853" s="43">
        <f t="shared" si="183"/>
        <v>215254</v>
      </c>
    </row>
    <row r="5854" spans="1:27" x14ac:dyDescent="0.3">
      <c r="A5854" s="43">
        <v>1702642</v>
      </c>
      <c r="B5854" s="43" t="s">
        <v>5147</v>
      </c>
      <c r="C5854" s="43" t="s">
        <v>2510</v>
      </c>
      <c r="D5854" s="41"/>
      <c r="E5854" s="43" t="s">
        <v>6263</v>
      </c>
      <c r="F5854" s="43" t="s">
        <v>28</v>
      </c>
      <c r="G5854" s="43">
        <v>45033</v>
      </c>
      <c r="H5854" s="41"/>
      <c r="I5854" s="41"/>
      <c r="J5854" s="43"/>
      <c r="K5854" s="41"/>
      <c r="L5854" s="41"/>
      <c r="M5854" s="41"/>
      <c r="N5854" s="41"/>
      <c r="O5854" s="41"/>
      <c r="P5854" s="41"/>
      <c r="Q5854" s="41"/>
      <c r="R5854" s="41"/>
      <c r="S5854" s="41"/>
      <c r="T5854" s="41"/>
      <c r="U5854" s="41"/>
      <c r="V5854" s="41"/>
      <c r="W5854" s="41"/>
      <c r="X5854" s="41"/>
      <c r="Y5854" s="43" t="str">
        <f t="shared" si="182"/>
        <v>COMP</v>
      </c>
      <c r="Z5854" s="43">
        <v>1430497</v>
      </c>
      <c r="AA5854" s="43">
        <f t="shared" si="183"/>
        <v>1702642</v>
      </c>
    </row>
    <row r="5855" spans="1:27" x14ac:dyDescent="0.3">
      <c r="A5855" s="43">
        <v>2059342</v>
      </c>
      <c r="B5855" s="43" t="s">
        <v>5148</v>
      </c>
      <c r="C5855" s="43" t="s">
        <v>40</v>
      </c>
      <c r="D5855" s="41"/>
      <c r="E5855" s="43" t="s">
        <v>6263</v>
      </c>
      <c r="F5855" s="43" t="s">
        <v>30</v>
      </c>
      <c r="G5855" s="43">
        <v>45054</v>
      </c>
      <c r="H5855" s="41"/>
      <c r="I5855" s="41"/>
      <c r="J5855" s="43"/>
      <c r="K5855" s="41"/>
      <c r="L5855" s="41"/>
      <c r="M5855" s="41"/>
      <c r="N5855" s="41"/>
      <c r="O5855" s="41"/>
      <c r="P5855" s="41"/>
      <c r="Q5855" s="41"/>
      <c r="R5855" s="41"/>
      <c r="S5855" s="41"/>
      <c r="T5855" s="41"/>
      <c r="U5855" s="41"/>
      <c r="V5855" s="41"/>
      <c r="W5855" s="41"/>
      <c r="X5855" s="41"/>
      <c r="Y5855" s="43" t="str">
        <f t="shared" si="182"/>
        <v/>
      </c>
      <c r="Z5855" s="43">
        <v>1775571</v>
      </c>
      <c r="AA5855" s="43" t="e">
        <f t="shared" si="183"/>
        <v>#N/A</v>
      </c>
    </row>
    <row r="5856" spans="1:27" x14ac:dyDescent="0.3">
      <c r="A5856" s="43">
        <v>143196</v>
      </c>
      <c r="B5856" s="43" t="s">
        <v>5149</v>
      </c>
      <c r="C5856" s="43" t="s">
        <v>5150</v>
      </c>
      <c r="D5856" s="41"/>
      <c r="E5856" s="43" t="s">
        <v>29</v>
      </c>
      <c r="F5856" s="43" t="s">
        <v>30</v>
      </c>
      <c r="G5856" s="43">
        <v>18035</v>
      </c>
      <c r="H5856" s="41"/>
      <c r="I5856" s="41"/>
      <c r="J5856" s="43"/>
      <c r="K5856" s="41"/>
      <c r="L5856" s="41"/>
      <c r="M5856" s="41"/>
      <c r="N5856" s="41"/>
      <c r="O5856" s="41"/>
      <c r="P5856" s="41"/>
      <c r="Q5856" s="41"/>
      <c r="R5856" s="41"/>
      <c r="S5856" s="41"/>
      <c r="T5856" s="41"/>
      <c r="U5856" s="41"/>
      <c r="V5856" s="41"/>
      <c r="W5856" s="41"/>
      <c r="X5856" s="41"/>
      <c r="Y5856" s="43" t="str">
        <f t="shared" si="182"/>
        <v>COMP</v>
      </c>
      <c r="Z5856" s="43">
        <v>1310730</v>
      </c>
      <c r="AA5856" s="43">
        <f t="shared" si="183"/>
        <v>143196</v>
      </c>
    </row>
    <row r="5857" spans="1:27" x14ac:dyDescent="0.3">
      <c r="A5857" s="43">
        <v>1572807</v>
      </c>
      <c r="B5857" s="43" t="s">
        <v>5151</v>
      </c>
      <c r="C5857" s="43" t="s">
        <v>221</v>
      </c>
      <c r="D5857" s="41"/>
      <c r="E5857" s="43" t="s">
        <v>6263</v>
      </c>
      <c r="F5857" s="43" t="s">
        <v>28</v>
      </c>
      <c r="G5857" s="43">
        <v>37043</v>
      </c>
      <c r="H5857" s="41"/>
      <c r="I5857" s="41"/>
      <c r="J5857" s="43"/>
      <c r="K5857" s="41"/>
      <c r="L5857" s="41"/>
      <c r="M5857" s="41"/>
      <c r="N5857" s="41"/>
      <c r="O5857" s="41"/>
      <c r="P5857" s="41"/>
      <c r="Q5857" s="41"/>
      <c r="R5857" s="41"/>
      <c r="S5857" s="41"/>
      <c r="T5857" s="41"/>
      <c r="U5857" s="41"/>
      <c r="V5857" s="41"/>
      <c r="W5857" s="41"/>
      <c r="X5857" s="41"/>
      <c r="Y5857" s="43" t="str">
        <f t="shared" si="182"/>
        <v>COMP</v>
      </c>
      <c r="Z5857" s="43">
        <v>1467379</v>
      </c>
      <c r="AA5857" s="43">
        <f t="shared" si="183"/>
        <v>1572807</v>
      </c>
    </row>
    <row r="5858" spans="1:27" x14ac:dyDescent="0.3">
      <c r="A5858" s="43">
        <v>170018</v>
      </c>
      <c r="B5858" s="43" t="s">
        <v>5152</v>
      </c>
      <c r="C5858" s="43" t="s">
        <v>544</v>
      </c>
      <c r="D5858" s="41"/>
      <c r="E5858" s="43" t="s">
        <v>6263</v>
      </c>
      <c r="F5858" s="43" t="s">
        <v>30</v>
      </c>
      <c r="G5858" s="43">
        <v>41016</v>
      </c>
      <c r="H5858" s="41"/>
      <c r="I5858" s="41"/>
      <c r="J5858" s="43"/>
      <c r="K5858" s="41"/>
      <c r="L5858" s="41"/>
      <c r="M5858" s="41"/>
      <c r="N5858" s="41"/>
      <c r="O5858" s="41"/>
      <c r="P5858" s="41"/>
      <c r="Q5858" s="41"/>
      <c r="R5858" s="41"/>
      <c r="S5858" s="41"/>
      <c r="T5858" s="41"/>
      <c r="U5858" s="41"/>
      <c r="V5858" s="41"/>
      <c r="W5858" s="41"/>
      <c r="X5858" s="41"/>
      <c r="Y5858" s="43" t="str">
        <f t="shared" si="182"/>
        <v/>
      </c>
      <c r="Z5858" s="43">
        <v>1824065</v>
      </c>
      <c r="AA5858" s="43" t="e">
        <f t="shared" si="183"/>
        <v>#N/A</v>
      </c>
    </row>
    <row r="5859" spans="1:27" x14ac:dyDescent="0.3">
      <c r="A5859" s="43">
        <v>1304771</v>
      </c>
      <c r="B5859" s="43" t="s">
        <v>5153</v>
      </c>
      <c r="C5859" s="43" t="s">
        <v>4590</v>
      </c>
      <c r="D5859" s="41"/>
      <c r="E5859" s="43" t="s">
        <v>6263</v>
      </c>
      <c r="F5859" s="43" t="s">
        <v>28</v>
      </c>
      <c r="G5859" s="43">
        <v>41006</v>
      </c>
      <c r="H5859" s="41"/>
      <c r="I5859" s="41"/>
      <c r="J5859" s="43"/>
      <c r="K5859" s="41"/>
      <c r="L5859" s="41"/>
      <c r="M5859" s="41"/>
      <c r="N5859" s="41"/>
      <c r="O5859" s="41"/>
      <c r="P5859" s="41"/>
      <c r="Q5859" s="41"/>
      <c r="R5859" s="41"/>
      <c r="S5859" s="41"/>
      <c r="T5859" s="41"/>
      <c r="U5859" s="41"/>
      <c r="V5859" s="41"/>
      <c r="W5859" s="41"/>
      <c r="X5859" s="41"/>
      <c r="Y5859" s="43" t="str">
        <f t="shared" si="182"/>
        <v>COMP</v>
      </c>
      <c r="Z5859" s="43">
        <v>1689109</v>
      </c>
      <c r="AA5859" s="43">
        <f t="shared" si="183"/>
        <v>1304771</v>
      </c>
    </row>
    <row r="5860" spans="1:27" x14ac:dyDescent="0.3">
      <c r="A5860" s="43">
        <v>2281286</v>
      </c>
      <c r="B5860" s="43" t="s">
        <v>5154</v>
      </c>
      <c r="C5860" s="43" t="s">
        <v>187</v>
      </c>
      <c r="D5860" s="41"/>
      <c r="E5860" s="43" t="s">
        <v>6263</v>
      </c>
      <c r="F5860" s="43" t="s">
        <v>30</v>
      </c>
      <c r="G5860" s="43">
        <v>41006</v>
      </c>
      <c r="H5860" s="41"/>
      <c r="I5860" s="41"/>
      <c r="J5860" s="43"/>
      <c r="K5860" s="41"/>
      <c r="L5860" s="41"/>
      <c r="M5860" s="41"/>
      <c r="N5860" s="41"/>
      <c r="O5860" s="41"/>
      <c r="P5860" s="41"/>
      <c r="Q5860" s="41"/>
      <c r="R5860" s="41"/>
      <c r="S5860" s="41"/>
      <c r="T5860" s="41"/>
      <c r="U5860" s="41"/>
      <c r="V5860" s="41"/>
      <c r="W5860" s="41"/>
      <c r="X5860" s="41"/>
      <c r="Y5860" s="43" t="str">
        <f t="shared" si="182"/>
        <v/>
      </c>
      <c r="Z5860" s="43">
        <v>1866294</v>
      </c>
      <c r="AA5860" s="43" t="e">
        <f t="shared" si="183"/>
        <v>#N/A</v>
      </c>
    </row>
    <row r="5861" spans="1:27" x14ac:dyDescent="0.3">
      <c r="A5861" s="43">
        <v>332746</v>
      </c>
      <c r="B5861" s="43" t="s">
        <v>5155</v>
      </c>
      <c r="C5861" s="43" t="s">
        <v>422</v>
      </c>
      <c r="D5861" s="41"/>
      <c r="E5861" s="43" t="s">
        <v>6263</v>
      </c>
      <c r="F5861" s="43" t="s">
        <v>28</v>
      </c>
      <c r="G5861" s="43">
        <v>37036</v>
      </c>
      <c r="H5861" s="41"/>
      <c r="I5861" s="41"/>
      <c r="J5861" s="43"/>
      <c r="K5861" s="41"/>
      <c r="L5861" s="41"/>
      <c r="M5861" s="41"/>
      <c r="N5861" s="41"/>
      <c r="O5861" s="41"/>
      <c r="P5861" s="41"/>
      <c r="Q5861" s="41"/>
      <c r="R5861" s="41"/>
      <c r="S5861" s="41"/>
      <c r="T5861" s="41"/>
      <c r="U5861" s="41"/>
      <c r="V5861" s="41"/>
      <c r="W5861" s="41"/>
      <c r="X5861" s="41"/>
      <c r="Y5861" s="43" t="str">
        <f t="shared" si="182"/>
        <v/>
      </c>
      <c r="Z5861" s="43">
        <v>2359143</v>
      </c>
      <c r="AA5861" s="43" t="e">
        <f t="shared" si="183"/>
        <v>#N/A</v>
      </c>
    </row>
    <row r="5862" spans="1:27" x14ac:dyDescent="0.3">
      <c r="A5862" s="43">
        <v>2284422</v>
      </c>
      <c r="B5862" s="43" t="s">
        <v>5156</v>
      </c>
      <c r="C5862" s="43" t="s">
        <v>870</v>
      </c>
      <c r="D5862" s="41"/>
      <c r="E5862" s="43" t="s">
        <v>29</v>
      </c>
      <c r="F5862" s="43" t="s">
        <v>28</v>
      </c>
      <c r="G5862" s="43">
        <v>18029</v>
      </c>
      <c r="H5862" s="41"/>
      <c r="I5862" s="41"/>
      <c r="J5862" s="43"/>
      <c r="K5862" s="41"/>
      <c r="L5862" s="41"/>
      <c r="M5862" s="41"/>
      <c r="N5862" s="41"/>
      <c r="O5862" s="41"/>
      <c r="P5862" s="41"/>
      <c r="Q5862" s="41"/>
      <c r="R5862" s="41"/>
      <c r="S5862" s="41"/>
      <c r="T5862" s="41"/>
      <c r="U5862" s="41"/>
      <c r="V5862" s="41"/>
      <c r="W5862" s="41"/>
      <c r="X5862" s="41"/>
      <c r="Y5862" s="43" t="str">
        <f t="shared" si="182"/>
        <v/>
      </c>
      <c r="Z5862" s="43">
        <v>2341973</v>
      </c>
      <c r="AA5862" s="43" t="e">
        <f t="shared" si="183"/>
        <v>#N/A</v>
      </c>
    </row>
    <row r="5863" spans="1:27" x14ac:dyDescent="0.3">
      <c r="A5863" s="43">
        <v>1410006</v>
      </c>
      <c r="B5863" s="43" t="s">
        <v>5157</v>
      </c>
      <c r="C5863" s="43" t="s">
        <v>368</v>
      </c>
      <c r="D5863" s="41"/>
      <c r="E5863" s="43" t="s">
        <v>6263</v>
      </c>
      <c r="F5863" s="43" t="s">
        <v>30</v>
      </c>
      <c r="G5863" s="43">
        <v>45044</v>
      </c>
      <c r="H5863" s="41"/>
      <c r="I5863" s="41"/>
      <c r="J5863" s="43"/>
      <c r="K5863" s="41"/>
      <c r="L5863" s="41"/>
      <c r="M5863" s="41"/>
      <c r="N5863" s="41"/>
      <c r="O5863" s="41"/>
      <c r="P5863" s="41"/>
      <c r="Q5863" s="41"/>
      <c r="R5863" s="41"/>
      <c r="S5863" s="41"/>
      <c r="T5863" s="41"/>
      <c r="U5863" s="41"/>
      <c r="V5863" s="41"/>
      <c r="W5863" s="41"/>
      <c r="X5863" s="41"/>
      <c r="Y5863" s="43" t="str">
        <f t="shared" si="182"/>
        <v/>
      </c>
      <c r="Z5863" s="43">
        <v>2263427</v>
      </c>
      <c r="AA5863" s="43" t="e">
        <f t="shared" si="183"/>
        <v>#N/A</v>
      </c>
    </row>
    <row r="5864" spans="1:27" x14ac:dyDescent="0.3">
      <c r="A5864" s="43">
        <v>1126786</v>
      </c>
      <c r="B5864" s="43" t="s">
        <v>5158</v>
      </c>
      <c r="C5864" s="43" t="s">
        <v>346</v>
      </c>
      <c r="D5864" s="41"/>
      <c r="E5864" s="43" t="s">
        <v>6263</v>
      </c>
      <c r="F5864" s="43" t="s">
        <v>28</v>
      </c>
      <c r="G5864" s="43">
        <v>45016</v>
      </c>
      <c r="H5864" s="41"/>
      <c r="I5864" s="41"/>
      <c r="J5864" s="43"/>
      <c r="K5864" s="41"/>
      <c r="L5864" s="41"/>
      <c r="M5864" s="41"/>
      <c r="N5864" s="41"/>
      <c r="O5864" s="41"/>
      <c r="P5864" s="41"/>
      <c r="Q5864" s="41"/>
      <c r="R5864" s="41"/>
      <c r="S5864" s="41"/>
      <c r="T5864" s="41"/>
      <c r="U5864" s="41"/>
      <c r="V5864" s="41"/>
      <c r="W5864" s="41"/>
      <c r="X5864" s="41"/>
      <c r="Y5864" s="43" t="str">
        <f t="shared" si="182"/>
        <v/>
      </c>
      <c r="Z5864" s="43">
        <v>2426946</v>
      </c>
      <c r="AA5864" s="43" t="e">
        <f t="shared" si="183"/>
        <v>#N/A</v>
      </c>
    </row>
    <row r="5865" spans="1:27" x14ac:dyDescent="0.3">
      <c r="A5865" s="43">
        <v>1480164</v>
      </c>
      <c r="B5865" s="43" t="s">
        <v>5159</v>
      </c>
      <c r="C5865" s="43" t="s">
        <v>870</v>
      </c>
      <c r="D5865" s="41"/>
      <c r="E5865" s="43" t="s">
        <v>6263</v>
      </c>
      <c r="F5865" s="43" t="s">
        <v>28</v>
      </c>
      <c r="G5865" s="43">
        <v>45003</v>
      </c>
      <c r="H5865" s="41"/>
      <c r="I5865" s="41"/>
      <c r="J5865" s="43"/>
      <c r="K5865" s="41"/>
      <c r="L5865" s="41"/>
      <c r="M5865" s="41"/>
      <c r="N5865" s="41"/>
      <c r="O5865" s="41"/>
      <c r="P5865" s="41"/>
      <c r="Q5865" s="41"/>
      <c r="R5865" s="41"/>
      <c r="S5865" s="41"/>
      <c r="T5865" s="41"/>
      <c r="U5865" s="41"/>
      <c r="V5865" s="41"/>
      <c r="W5865" s="41"/>
      <c r="X5865" s="41"/>
      <c r="Y5865" s="43" t="str">
        <f t="shared" si="182"/>
        <v/>
      </c>
      <c r="Z5865" s="43">
        <v>856403</v>
      </c>
      <c r="AA5865" s="43" t="e">
        <f t="shared" si="183"/>
        <v>#N/A</v>
      </c>
    </row>
    <row r="5866" spans="1:27" x14ac:dyDescent="0.3">
      <c r="A5866" s="43">
        <v>1900931</v>
      </c>
      <c r="B5866" s="43" t="s">
        <v>5160</v>
      </c>
      <c r="C5866" s="43" t="s">
        <v>32</v>
      </c>
      <c r="D5866" s="41"/>
      <c r="E5866" s="43" t="s">
        <v>6263</v>
      </c>
      <c r="F5866" s="43" t="s">
        <v>28</v>
      </c>
      <c r="G5866" s="43">
        <v>18033</v>
      </c>
      <c r="H5866" s="41"/>
      <c r="I5866" s="41"/>
      <c r="J5866" s="43"/>
      <c r="K5866" s="41"/>
      <c r="L5866" s="41"/>
      <c r="M5866" s="41"/>
      <c r="N5866" s="41"/>
      <c r="O5866" s="41"/>
      <c r="P5866" s="41"/>
      <c r="Q5866" s="41"/>
      <c r="R5866" s="41"/>
      <c r="S5866" s="41"/>
      <c r="T5866" s="41"/>
      <c r="U5866" s="41"/>
      <c r="V5866" s="41"/>
      <c r="W5866" s="41"/>
      <c r="X5866" s="41"/>
      <c r="Y5866" s="43" t="str">
        <f t="shared" si="182"/>
        <v>COMP</v>
      </c>
      <c r="Z5866" s="43">
        <v>544512</v>
      </c>
      <c r="AA5866" s="43">
        <f t="shared" si="183"/>
        <v>1900931</v>
      </c>
    </row>
    <row r="5867" spans="1:27" x14ac:dyDescent="0.3">
      <c r="A5867" s="43">
        <v>1900933</v>
      </c>
      <c r="B5867" s="43" t="s">
        <v>5160</v>
      </c>
      <c r="C5867" s="43" t="s">
        <v>5161</v>
      </c>
      <c r="D5867" s="41"/>
      <c r="E5867" s="43" t="s">
        <v>35</v>
      </c>
      <c r="F5867" s="43" t="s">
        <v>30</v>
      </c>
      <c r="G5867" s="43">
        <v>18033</v>
      </c>
      <c r="H5867" s="41"/>
      <c r="I5867" s="41"/>
      <c r="J5867" s="43"/>
      <c r="K5867" s="41"/>
      <c r="L5867" s="41"/>
      <c r="M5867" s="41"/>
      <c r="N5867" s="41"/>
      <c r="O5867" s="41"/>
      <c r="P5867" s="41"/>
      <c r="Q5867" s="41"/>
      <c r="R5867" s="41"/>
      <c r="S5867" s="41"/>
      <c r="T5867" s="41"/>
      <c r="U5867" s="41"/>
      <c r="V5867" s="41"/>
      <c r="W5867" s="41"/>
      <c r="X5867" s="41"/>
      <c r="Y5867" s="43" t="str">
        <f t="shared" si="182"/>
        <v>COMP</v>
      </c>
      <c r="Z5867" s="43">
        <v>2156189</v>
      </c>
      <c r="AA5867" s="43">
        <f t="shared" si="183"/>
        <v>1900933</v>
      </c>
    </row>
    <row r="5868" spans="1:27" x14ac:dyDescent="0.3">
      <c r="A5868" s="43">
        <v>1928884</v>
      </c>
      <c r="B5868" s="43" t="s">
        <v>5162</v>
      </c>
      <c r="C5868" s="43" t="s">
        <v>529</v>
      </c>
      <c r="D5868" s="41"/>
      <c r="E5868" s="43" t="s">
        <v>6263</v>
      </c>
      <c r="F5868" s="43" t="s">
        <v>30</v>
      </c>
      <c r="G5868" s="43">
        <v>45008</v>
      </c>
      <c r="H5868" s="41"/>
      <c r="I5868" s="41"/>
      <c r="J5868" s="43"/>
      <c r="K5868" s="41"/>
      <c r="L5868" s="41"/>
      <c r="M5868" s="41"/>
      <c r="N5868" s="41"/>
      <c r="O5868" s="41"/>
      <c r="P5868" s="41"/>
      <c r="Q5868" s="41"/>
      <c r="R5868" s="41"/>
      <c r="S5868" s="41"/>
      <c r="T5868" s="41"/>
      <c r="U5868" s="41"/>
      <c r="V5868" s="41"/>
      <c r="W5868" s="41"/>
      <c r="X5868" s="41"/>
      <c r="Y5868" s="43" t="str">
        <f t="shared" si="182"/>
        <v/>
      </c>
      <c r="Z5868" s="43">
        <v>1998910</v>
      </c>
      <c r="AA5868" s="43" t="e">
        <f t="shared" si="183"/>
        <v>#N/A</v>
      </c>
    </row>
    <row r="5869" spans="1:27" x14ac:dyDescent="0.3">
      <c r="A5869" s="43">
        <v>2355158</v>
      </c>
      <c r="B5869" s="43" t="s">
        <v>5163</v>
      </c>
      <c r="C5869" s="43" t="s">
        <v>5164</v>
      </c>
      <c r="D5869" s="41"/>
      <c r="E5869" s="43" t="s">
        <v>29</v>
      </c>
      <c r="F5869" s="43" t="s">
        <v>30</v>
      </c>
      <c r="G5869" s="43">
        <v>37045</v>
      </c>
      <c r="H5869" s="41"/>
      <c r="I5869" s="41"/>
      <c r="J5869" s="43"/>
      <c r="K5869" s="41"/>
      <c r="L5869" s="41"/>
      <c r="M5869" s="41"/>
      <c r="N5869" s="41"/>
      <c r="O5869" s="41"/>
      <c r="P5869" s="41"/>
      <c r="Q5869" s="41"/>
      <c r="R5869" s="41"/>
      <c r="S5869" s="41"/>
      <c r="T5869" s="41"/>
      <c r="U5869" s="41"/>
      <c r="V5869" s="41"/>
      <c r="W5869" s="41"/>
      <c r="X5869" s="41"/>
      <c r="Y5869" s="43" t="str">
        <f t="shared" si="182"/>
        <v/>
      </c>
      <c r="Z5869" s="43">
        <v>1113006</v>
      </c>
      <c r="AA5869" s="43" t="e">
        <f t="shared" si="183"/>
        <v>#N/A</v>
      </c>
    </row>
    <row r="5870" spans="1:27" x14ac:dyDescent="0.3">
      <c r="A5870" s="43">
        <v>445141</v>
      </c>
      <c r="B5870" s="43" t="s">
        <v>5165</v>
      </c>
      <c r="C5870" s="43" t="s">
        <v>446</v>
      </c>
      <c r="D5870" s="41"/>
      <c r="E5870" s="43" t="s">
        <v>6263</v>
      </c>
      <c r="F5870" s="43" t="s">
        <v>28</v>
      </c>
      <c r="G5870" s="43">
        <v>36003</v>
      </c>
      <c r="H5870" s="41"/>
      <c r="I5870" s="41"/>
      <c r="J5870" s="43"/>
      <c r="K5870" s="41"/>
      <c r="L5870" s="41"/>
      <c r="M5870" s="41"/>
      <c r="N5870" s="41"/>
      <c r="O5870" s="41"/>
      <c r="P5870" s="41"/>
      <c r="Q5870" s="41"/>
      <c r="R5870" s="41"/>
      <c r="S5870" s="41"/>
      <c r="T5870" s="41"/>
      <c r="U5870" s="41"/>
      <c r="V5870" s="41"/>
      <c r="W5870" s="41"/>
      <c r="X5870" s="41"/>
      <c r="Y5870" s="43" t="str">
        <f t="shared" si="182"/>
        <v/>
      </c>
      <c r="Z5870" s="43">
        <v>1666940</v>
      </c>
      <c r="AA5870" s="43" t="e">
        <f t="shared" si="183"/>
        <v>#N/A</v>
      </c>
    </row>
    <row r="5871" spans="1:27" x14ac:dyDescent="0.3">
      <c r="A5871" s="43">
        <v>1653631</v>
      </c>
      <c r="B5871" s="43" t="s">
        <v>5166</v>
      </c>
      <c r="C5871" s="43" t="s">
        <v>346</v>
      </c>
      <c r="D5871" s="41"/>
      <c r="E5871" s="43" t="s">
        <v>6263</v>
      </c>
      <c r="F5871" s="43" t="s">
        <v>28</v>
      </c>
      <c r="G5871" s="43">
        <v>28017</v>
      </c>
      <c r="H5871" s="41"/>
      <c r="I5871" s="41"/>
      <c r="J5871" s="43"/>
      <c r="K5871" s="41"/>
      <c r="L5871" s="41"/>
      <c r="M5871" s="41"/>
      <c r="N5871" s="41"/>
      <c r="O5871" s="41"/>
      <c r="P5871" s="41"/>
      <c r="Q5871" s="41"/>
      <c r="R5871" s="41"/>
      <c r="S5871" s="41"/>
      <c r="T5871" s="41"/>
      <c r="U5871" s="41"/>
      <c r="V5871" s="41"/>
      <c r="W5871" s="41"/>
      <c r="X5871" s="41"/>
      <c r="Y5871" s="43" t="str">
        <f t="shared" si="182"/>
        <v/>
      </c>
      <c r="Z5871" s="43">
        <v>1187221</v>
      </c>
      <c r="AA5871" s="43" t="e">
        <f t="shared" si="183"/>
        <v>#N/A</v>
      </c>
    </row>
    <row r="5872" spans="1:27" x14ac:dyDescent="0.3">
      <c r="A5872" s="43">
        <v>1653632</v>
      </c>
      <c r="B5872" s="43" t="s">
        <v>5166</v>
      </c>
      <c r="C5872" s="43" t="s">
        <v>414</v>
      </c>
      <c r="D5872" s="41"/>
      <c r="E5872" s="43" t="s">
        <v>6263</v>
      </c>
      <c r="F5872" s="43" t="s">
        <v>30</v>
      </c>
      <c r="G5872" s="43">
        <v>28017</v>
      </c>
      <c r="H5872" s="41"/>
      <c r="I5872" s="41"/>
      <c r="J5872" s="43"/>
      <c r="K5872" s="41"/>
      <c r="L5872" s="41"/>
      <c r="M5872" s="41"/>
      <c r="N5872" s="41"/>
      <c r="O5872" s="41"/>
      <c r="P5872" s="41"/>
      <c r="Q5872" s="41"/>
      <c r="R5872" s="41"/>
      <c r="S5872" s="41"/>
      <c r="T5872" s="41"/>
      <c r="U5872" s="41"/>
      <c r="V5872" s="41"/>
      <c r="W5872" s="41"/>
      <c r="X5872" s="41"/>
      <c r="Y5872" s="43" t="str">
        <f t="shared" si="182"/>
        <v/>
      </c>
      <c r="Z5872" s="43">
        <v>2213692</v>
      </c>
      <c r="AA5872" s="43" t="e">
        <f t="shared" si="183"/>
        <v>#N/A</v>
      </c>
    </row>
    <row r="5873" spans="1:27" x14ac:dyDescent="0.3">
      <c r="A5873" s="43">
        <v>2116705</v>
      </c>
      <c r="B5873" s="43" t="s">
        <v>5167</v>
      </c>
      <c r="C5873" s="43" t="s">
        <v>924</v>
      </c>
      <c r="D5873" s="41"/>
      <c r="E5873" s="43" t="s">
        <v>35</v>
      </c>
      <c r="F5873" s="43" t="s">
        <v>30</v>
      </c>
      <c r="G5873" s="43">
        <v>37048</v>
      </c>
      <c r="H5873" s="41"/>
      <c r="I5873" s="41"/>
      <c r="J5873" s="43"/>
      <c r="K5873" s="41"/>
      <c r="L5873" s="41"/>
      <c r="M5873" s="41"/>
      <c r="N5873" s="41"/>
      <c r="O5873" s="41"/>
      <c r="P5873" s="41"/>
      <c r="Q5873" s="41"/>
      <c r="R5873" s="41"/>
      <c r="S5873" s="41"/>
      <c r="T5873" s="41"/>
      <c r="U5873" s="41"/>
      <c r="V5873" s="41"/>
      <c r="W5873" s="41"/>
      <c r="X5873" s="41"/>
      <c r="Y5873" s="43" t="str">
        <f t="shared" si="182"/>
        <v>COMP</v>
      </c>
      <c r="Z5873" s="43">
        <v>2408554</v>
      </c>
      <c r="AA5873" s="43">
        <f t="shared" si="183"/>
        <v>2116705</v>
      </c>
    </row>
    <row r="5874" spans="1:27" x14ac:dyDescent="0.3">
      <c r="A5874" s="43">
        <v>2241030</v>
      </c>
      <c r="B5874" s="43" t="s">
        <v>5167</v>
      </c>
      <c r="C5874" s="43" t="s">
        <v>401</v>
      </c>
      <c r="D5874" s="41"/>
      <c r="E5874" s="43" t="s">
        <v>6263</v>
      </c>
      <c r="F5874" s="43" t="s">
        <v>30</v>
      </c>
      <c r="G5874" s="43">
        <v>37048</v>
      </c>
      <c r="H5874" s="41"/>
      <c r="I5874" s="41"/>
      <c r="J5874" s="43"/>
      <c r="K5874" s="41"/>
      <c r="L5874" s="41"/>
      <c r="M5874" s="41"/>
      <c r="N5874" s="41"/>
      <c r="O5874" s="41"/>
      <c r="P5874" s="41"/>
      <c r="Q5874" s="41"/>
      <c r="R5874" s="41"/>
      <c r="S5874" s="41"/>
      <c r="T5874" s="41"/>
      <c r="U5874" s="41"/>
      <c r="V5874" s="41"/>
      <c r="W5874" s="41"/>
      <c r="X5874" s="41"/>
      <c r="Y5874" s="43" t="str">
        <f t="shared" si="182"/>
        <v/>
      </c>
      <c r="Z5874" s="43">
        <v>1833401</v>
      </c>
      <c r="AA5874" s="43" t="e">
        <f t="shared" si="183"/>
        <v>#N/A</v>
      </c>
    </row>
    <row r="5875" spans="1:27" x14ac:dyDescent="0.3">
      <c r="A5875" s="43">
        <v>181604</v>
      </c>
      <c r="B5875" s="43" t="s">
        <v>5168</v>
      </c>
      <c r="C5875" s="43" t="s">
        <v>534</v>
      </c>
      <c r="D5875" s="41"/>
      <c r="E5875" s="43" t="s">
        <v>6263</v>
      </c>
      <c r="F5875" s="43" t="s">
        <v>30</v>
      </c>
      <c r="G5875" s="43">
        <v>36003</v>
      </c>
      <c r="H5875" s="41"/>
      <c r="I5875" s="41"/>
      <c r="J5875" s="43"/>
      <c r="K5875" s="41"/>
      <c r="L5875" s="41"/>
      <c r="M5875" s="41"/>
      <c r="N5875" s="41"/>
      <c r="O5875" s="41"/>
      <c r="P5875" s="41"/>
      <c r="Q5875" s="41"/>
      <c r="R5875" s="41"/>
      <c r="S5875" s="41"/>
      <c r="T5875" s="41"/>
      <c r="U5875" s="41"/>
      <c r="V5875" s="41"/>
      <c r="W5875" s="41"/>
      <c r="X5875" s="41"/>
      <c r="Y5875" s="43" t="str">
        <f t="shared" si="182"/>
        <v/>
      </c>
      <c r="Z5875" s="43">
        <v>564963</v>
      </c>
      <c r="AA5875" s="43" t="e">
        <f t="shared" si="183"/>
        <v>#N/A</v>
      </c>
    </row>
    <row r="5876" spans="1:27" x14ac:dyDescent="0.3">
      <c r="A5876" s="43">
        <v>935650</v>
      </c>
      <c r="B5876" s="43" t="s">
        <v>5168</v>
      </c>
      <c r="C5876" s="43" t="s">
        <v>318</v>
      </c>
      <c r="D5876" s="41"/>
      <c r="E5876" s="43" t="s">
        <v>6263</v>
      </c>
      <c r="F5876" s="43" t="s">
        <v>28</v>
      </c>
      <c r="G5876" s="43">
        <v>36003</v>
      </c>
      <c r="H5876" s="41"/>
      <c r="I5876" s="41"/>
      <c r="J5876" s="43"/>
      <c r="K5876" s="41"/>
      <c r="L5876" s="41"/>
      <c r="M5876" s="41"/>
      <c r="N5876" s="41"/>
      <c r="O5876" s="41"/>
      <c r="P5876" s="41"/>
      <c r="Q5876" s="41"/>
      <c r="R5876" s="41"/>
      <c r="S5876" s="41"/>
      <c r="T5876" s="41"/>
      <c r="U5876" s="41"/>
      <c r="V5876" s="41"/>
      <c r="W5876" s="41"/>
      <c r="X5876" s="41"/>
      <c r="Y5876" s="43" t="str">
        <f t="shared" si="182"/>
        <v>COMP</v>
      </c>
      <c r="Z5876" s="43">
        <v>1693550</v>
      </c>
      <c r="AA5876" s="43">
        <f t="shared" si="183"/>
        <v>935650</v>
      </c>
    </row>
    <row r="5877" spans="1:27" x14ac:dyDescent="0.3">
      <c r="A5877" s="43">
        <v>2325005</v>
      </c>
      <c r="B5877" s="43" t="s">
        <v>5168</v>
      </c>
      <c r="C5877" s="43" t="s">
        <v>397</v>
      </c>
      <c r="D5877" s="41"/>
      <c r="E5877" s="43" t="s">
        <v>6263</v>
      </c>
      <c r="F5877" s="43" t="s">
        <v>30</v>
      </c>
      <c r="G5877" s="43">
        <v>45008</v>
      </c>
      <c r="H5877" s="41"/>
      <c r="I5877" s="41"/>
      <c r="J5877" s="43"/>
      <c r="K5877" s="41"/>
      <c r="L5877" s="41"/>
      <c r="M5877" s="41"/>
      <c r="N5877" s="41"/>
      <c r="O5877" s="41"/>
      <c r="P5877" s="41"/>
      <c r="Q5877" s="41"/>
      <c r="R5877" s="41"/>
      <c r="S5877" s="41"/>
      <c r="T5877" s="41"/>
      <c r="U5877" s="41"/>
      <c r="V5877" s="41"/>
      <c r="W5877" s="41"/>
      <c r="X5877" s="41"/>
      <c r="Y5877" s="43" t="str">
        <f t="shared" si="182"/>
        <v/>
      </c>
      <c r="Z5877" s="43">
        <v>1375849</v>
      </c>
      <c r="AA5877" s="43" t="e">
        <f t="shared" si="183"/>
        <v>#N/A</v>
      </c>
    </row>
    <row r="5878" spans="1:27" x14ac:dyDescent="0.3">
      <c r="A5878" s="43">
        <v>789481</v>
      </c>
      <c r="B5878" s="43" t="s">
        <v>5168</v>
      </c>
      <c r="C5878" s="43" t="s">
        <v>936</v>
      </c>
      <c r="D5878" s="41"/>
      <c r="E5878" s="43" t="s">
        <v>6263</v>
      </c>
      <c r="F5878" s="43" t="s">
        <v>30</v>
      </c>
      <c r="G5878" s="43">
        <v>36003</v>
      </c>
      <c r="H5878" s="41"/>
      <c r="I5878" s="41"/>
      <c r="J5878" s="43"/>
      <c r="K5878" s="41"/>
      <c r="L5878" s="41"/>
      <c r="M5878" s="41"/>
      <c r="N5878" s="41"/>
      <c r="O5878" s="41"/>
      <c r="P5878" s="41"/>
      <c r="Q5878" s="41"/>
      <c r="R5878" s="41"/>
      <c r="S5878" s="41"/>
      <c r="T5878" s="41"/>
      <c r="U5878" s="41"/>
      <c r="V5878" s="41"/>
      <c r="W5878" s="41"/>
      <c r="X5878" s="41"/>
      <c r="Y5878" s="43" t="str">
        <f t="shared" si="182"/>
        <v>COMP</v>
      </c>
      <c r="Z5878" s="43">
        <v>2382393</v>
      </c>
      <c r="AA5878" s="43">
        <f t="shared" si="183"/>
        <v>789481</v>
      </c>
    </row>
    <row r="5879" spans="1:27" x14ac:dyDescent="0.3">
      <c r="A5879" s="43">
        <v>341610</v>
      </c>
      <c r="B5879" s="43" t="s">
        <v>5169</v>
      </c>
      <c r="C5879" s="43" t="s">
        <v>397</v>
      </c>
      <c r="D5879" s="41"/>
      <c r="E5879" s="43" t="s">
        <v>6263</v>
      </c>
      <c r="F5879" s="43" t="s">
        <v>28</v>
      </c>
      <c r="G5879" s="43">
        <v>18035</v>
      </c>
      <c r="H5879" s="41"/>
      <c r="I5879" s="41"/>
      <c r="J5879" s="43"/>
      <c r="K5879" s="41"/>
      <c r="L5879" s="41"/>
      <c r="M5879" s="41"/>
      <c r="N5879" s="41"/>
      <c r="O5879" s="41"/>
      <c r="P5879" s="41"/>
      <c r="Q5879" s="41"/>
      <c r="R5879" s="41"/>
      <c r="S5879" s="41"/>
      <c r="T5879" s="41"/>
      <c r="U5879" s="41"/>
      <c r="V5879" s="41"/>
      <c r="W5879" s="41"/>
      <c r="X5879" s="41"/>
      <c r="Y5879" s="43" t="str">
        <f t="shared" si="182"/>
        <v/>
      </c>
      <c r="Z5879" s="43">
        <v>1318281</v>
      </c>
      <c r="AA5879" s="43" t="e">
        <f t="shared" si="183"/>
        <v>#N/A</v>
      </c>
    </row>
    <row r="5880" spans="1:27" x14ac:dyDescent="0.3">
      <c r="A5880" s="43">
        <v>973419</v>
      </c>
      <c r="B5880" s="43" t="s">
        <v>5169</v>
      </c>
      <c r="C5880" s="43" t="s">
        <v>2050</v>
      </c>
      <c r="D5880" s="41"/>
      <c r="E5880" s="43" t="s">
        <v>6263</v>
      </c>
      <c r="F5880" s="43" t="s">
        <v>30</v>
      </c>
      <c r="G5880" s="43">
        <v>18035</v>
      </c>
      <c r="H5880" s="41"/>
      <c r="I5880" s="41"/>
      <c r="J5880" s="43"/>
      <c r="K5880" s="41"/>
      <c r="L5880" s="41"/>
      <c r="M5880" s="41"/>
      <c r="N5880" s="41"/>
      <c r="O5880" s="41"/>
      <c r="P5880" s="41"/>
      <c r="Q5880" s="41"/>
      <c r="R5880" s="41"/>
      <c r="S5880" s="41"/>
      <c r="T5880" s="41"/>
      <c r="U5880" s="41"/>
      <c r="V5880" s="41"/>
      <c r="W5880" s="41"/>
      <c r="X5880" s="41"/>
      <c r="Y5880" s="43" t="str">
        <f t="shared" si="182"/>
        <v/>
      </c>
      <c r="Z5880" s="43">
        <v>2239747</v>
      </c>
      <c r="AA5880" s="43" t="e">
        <f t="shared" si="183"/>
        <v>#N/A</v>
      </c>
    </row>
    <row r="5881" spans="1:27" x14ac:dyDescent="0.3">
      <c r="A5881" s="43">
        <v>2431241</v>
      </c>
      <c r="B5881" s="43" t="s">
        <v>5170</v>
      </c>
      <c r="C5881" s="43" t="s">
        <v>1635</v>
      </c>
      <c r="D5881" s="41"/>
      <c r="E5881" s="43" t="s">
        <v>6263</v>
      </c>
      <c r="F5881" s="43" t="s">
        <v>28</v>
      </c>
      <c r="G5881" s="43">
        <v>41034</v>
      </c>
      <c r="H5881" s="41"/>
      <c r="I5881" s="41"/>
      <c r="J5881" s="43"/>
      <c r="K5881" s="41"/>
      <c r="L5881" s="41"/>
      <c r="M5881" s="41"/>
      <c r="N5881" s="41"/>
      <c r="O5881" s="41"/>
      <c r="P5881" s="41"/>
      <c r="Q5881" s="41"/>
      <c r="R5881" s="41"/>
      <c r="S5881" s="41"/>
      <c r="T5881" s="41"/>
      <c r="U5881" s="41"/>
      <c r="V5881" s="41"/>
      <c r="W5881" s="41"/>
      <c r="X5881" s="41"/>
      <c r="Y5881" s="43" t="str">
        <f t="shared" si="182"/>
        <v/>
      </c>
      <c r="Z5881" s="43">
        <v>2359244</v>
      </c>
      <c r="AA5881" s="43" t="e">
        <f t="shared" si="183"/>
        <v>#N/A</v>
      </c>
    </row>
    <row r="5882" spans="1:27" x14ac:dyDescent="0.3">
      <c r="A5882" s="43">
        <v>1864515</v>
      </c>
      <c r="B5882" s="43" t="s">
        <v>5171</v>
      </c>
      <c r="C5882" s="43" t="s">
        <v>3214</v>
      </c>
      <c r="D5882" s="41"/>
      <c r="E5882" s="43" t="s">
        <v>35</v>
      </c>
      <c r="F5882" s="43" t="s">
        <v>28</v>
      </c>
      <c r="G5882" s="43">
        <v>36003</v>
      </c>
      <c r="H5882" s="41"/>
      <c r="I5882" s="41"/>
      <c r="J5882" s="43"/>
      <c r="K5882" s="41"/>
      <c r="L5882" s="41"/>
      <c r="M5882" s="41"/>
      <c r="N5882" s="41"/>
      <c r="O5882" s="41"/>
      <c r="P5882" s="41"/>
      <c r="Q5882" s="41"/>
      <c r="R5882" s="41"/>
      <c r="S5882" s="41"/>
      <c r="T5882" s="41"/>
      <c r="U5882" s="41"/>
      <c r="V5882" s="41"/>
      <c r="W5882" s="41"/>
      <c r="X5882" s="41"/>
      <c r="Y5882" s="43" t="str">
        <f t="shared" si="182"/>
        <v>COMP</v>
      </c>
      <c r="Z5882" s="43">
        <v>1622918</v>
      </c>
      <c r="AA5882" s="43">
        <f t="shared" si="183"/>
        <v>1864515</v>
      </c>
    </row>
    <row r="5883" spans="1:27" x14ac:dyDescent="0.3">
      <c r="A5883" s="43">
        <v>1571483</v>
      </c>
      <c r="B5883" s="43" t="s">
        <v>5171</v>
      </c>
      <c r="C5883" s="43" t="s">
        <v>1428</v>
      </c>
      <c r="D5883" s="41"/>
      <c r="E5883" s="43" t="s">
        <v>6263</v>
      </c>
      <c r="F5883" s="43" t="s">
        <v>30</v>
      </c>
      <c r="G5883" s="43">
        <v>36023</v>
      </c>
      <c r="H5883" s="41"/>
      <c r="I5883" s="41"/>
      <c r="J5883" s="43"/>
      <c r="K5883" s="41"/>
      <c r="L5883" s="41"/>
      <c r="M5883" s="41"/>
      <c r="N5883" s="41"/>
      <c r="O5883" s="41"/>
      <c r="P5883" s="41"/>
      <c r="Q5883" s="41"/>
      <c r="R5883" s="41"/>
      <c r="S5883" s="41"/>
      <c r="T5883" s="41"/>
      <c r="U5883" s="41"/>
      <c r="V5883" s="41"/>
      <c r="W5883" s="41"/>
      <c r="X5883" s="41"/>
      <c r="Y5883" s="43" t="str">
        <f t="shared" si="182"/>
        <v/>
      </c>
      <c r="Z5883" s="43">
        <v>1466303</v>
      </c>
      <c r="AA5883" s="43" t="e">
        <f t="shared" si="183"/>
        <v>#N/A</v>
      </c>
    </row>
    <row r="5884" spans="1:27" x14ac:dyDescent="0.3">
      <c r="A5884" s="43">
        <v>1674728</v>
      </c>
      <c r="B5884" s="43" t="s">
        <v>5172</v>
      </c>
      <c r="C5884" s="43" t="s">
        <v>469</v>
      </c>
      <c r="D5884" s="41"/>
      <c r="E5884" s="43" t="s">
        <v>6263</v>
      </c>
      <c r="F5884" s="43" t="s">
        <v>28</v>
      </c>
      <c r="G5884" s="43">
        <v>41012</v>
      </c>
      <c r="H5884" s="41"/>
      <c r="I5884" s="41"/>
      <c r="J5884" s="43"/>
      <c r="K5884" s="41"/>
      <c r="L5884" s="41"/>
      <c r="M5884" s="41"/>
      <c r="N5884" s="41"/>
      <c r="O5884" s="41"/>
      <c r="P5884" s="41"/>
      <c r="Q5884" s="41"/>
      <c r="R5884" s="41"/>
      <c r="S5884" s="41"/>
      <c r="T5884" s="41"/>
      <c r="U5884" s="41"/>
      <c r="V5884" s="41"/>
      <c r="W5884" s="41"/>
      <c r="X5884" s="41"/>
      <c r="Y5884" s="43" t="str">
        <f t="shared" si="182"/>
        <v/>
      </c>
      <c r="Z5884" s="43">
        <v>477526</v>
      </c>
      <c r="AA5884" s="43" t="e">
        <f t="shared" si="183"/>
        <v>#N/A</v>
      </c>
    </row>
    <row r="5885" spans="1:27" x14ac:dyDescent="0.3">
      <c r="A5885" s="43">
        <v>1852159</v>
      </c>
      <c r="B5885" s="43" t="s">
        <v>5173</v>
      </c>
      <c r="C5885" s="43" t="s">
        <v>343</v>
      </c>
      <c r="D5885" s="41"/>
      <c r="E5885" s="43" t="s">
        <v>6263</v>
      </c>
      <c r="F5885" s="43" t="s">
        <v>28</v>
      </c>
      <c r="G5885" s="43">
        <v>37043</v>
      </c>
      <c r="H5885" s="41"/>
      <c r="I5885" s="41"/>
      <c r="J5885" s="43"/>
      <c r="K5885" s="41"/>
      <c r="L5885" s="41"/>
      <c r="M5885" s="41"/>
      <c r="N5885" s="41"/>
      <c r="O5885" s="41"/>
      <c r="P5885" s="41"/>
      <c r="Q5885" s="41"/>
      <c r="R5885" s="41"/>
      <c r="S5885" s="41"/>
      <c r="T5885" s="41"/>
      <c r="U5885" s="41"/>
      <c r="V5885" s="41"/>
      <c r="W5885" s="41"/>
      <c r="X5885" s="41"/>
      <c r="Y5885" s="43" t="str">
        <f t="shared" si="182"/>
        <v>COMP</v>
      </c>
      <c r="Z5885" s="43">
        <v>158240</v>
      </c>
      <c r="AA5885" s="43">
        <f t="shared" si="183"/>
        <v>1852159</v>
      </c>
    </row>
    <row r="5886" spans="1:27" x14ac:dyDescent="0.3">
      <c r="A5886" s="43">
        <v>1948067</v>
      </c>
      <c r="B5886" s="43" t="s">
        <v>5174</v>
      </c>
      <c r="C5886" s="43" t="s">
        <v>525</v>
      </c>
      <c r="D5886" s="41"/>
      <c r="E5886" s="43" t="s">
        <v>6263</v>
      </c>
      <c r="F5886" s="43" t="s">
        <v>28</v>
      </c>
      <c r="G5886" s="43">
        <v>37033</v>
      </c>
      <c r="H5886" s="41"/>
      <c r="I5886" s="41"/>
      <c r="J5886" s="43"/>
      <c r="K5886" s="41"/>
      <c r="L5886" s="41"/>
      <c r="M5886" s="41"/>
      <c r="N5886" s="41"/>
      <c r="O5886" s="41"/>
      <c r="P5886" s="41"/>
      <c r="Q5886" s="41"/>
      <c r="R5886" s="41"/>
      <c r="S5886" s="41"/>
      <c r="T5886" s="41"/>
      <c r="U5886" s="41"/>
      <c r="V5886" s="41"/>
      <c r="W5886" s="41"/>
      <c r="X5886" s="41"/>
      <c r="Y5886" s="43" t="str">
        <f t="shared" si="182"/>
        <v>COMP</v>
      </c>
      <c r="Z5886" s="43">
        <v>1907517</v>
      </c>
      <c r="AA5886" s="43">
        <f t="shared" si="183"/>
        <v>1948067</v>
      </c>
    </row>
    <row r="5887" spans="1:27" x14ac:dyDescent="0.3">
      <c r="A5887" s="43">
        <v>1681723</v>
      </c>
      <c r="B5887" s="43" t="s">
        <v>5175</v>
      </c>
      <c r="C5887" s="43" t="s">
        <v>210</v>
      </c>
      <c r="D5887" s="41"/>
      <c r="E5887" s="43" t="s">
        <v>6263</v>
      </c>
      <c r="F5887" s="43" t="s">
        <v>30</v>
      </c>
      <c r="G5887" s="43">
        <v>45045</v>
      </c>
      <c r="H5887" s="41"/>
      <c r="I5887" s="41"/>
      <c r="J5887" s="43"/>
      <c r="K5887" s="41"/>
      <c r="L5887" s="41"/>
      <c r="M5887" s="41"/>
      <c r="N5887" s="41"/>
      <c r="O5887" s="41"/>
      <c r="P5887" s="41"/>
      <c r="Q5887" s="41"/>
      <c r="R5887" s="41"/>
      <c r="S5887" s="41"/>
      <c r="T5887" s="41"/>
      <c r="U5887" s="41"/>
      <c r="V5887" s="41"/>
      <c r="W5887" s="41"/>
      <c r="X5887" s="41"/>
      <c r="Y5887" s="43" t="str">
        <f t="shared" si="182"/>
        <v>COMP</v>
      </c>
      <c r="Z5887" s="43">
        <v>1290457</v>
      </c>
      <c r="AA5887" s="43">
        <f t="shared" si="183"/>
        <v>1681723</v>
      </c>
    </row>
    <row r="5888" spans="1:27" x14ac:dyDescent="0.3">
      <c r="A5888" s="43">
        <v>761269</v>
      </c>
      <c r="B5888" s="43" t="s">
        <v>5175</v>
      </c>
      <c r="C5888" s="43" t="s">
        <v>984</v>
      </c>
      <c r="D5888" s="41"/>
      <c r="E5888" s="43" t="s">
        <v>6263</v>
      </c>
      <c r="F5888" s="43" t="s">
        <v>28</v>
      </c>
      <c r="G5888" s="43">
        <v>45045</v>
      </c>
      <c r="H5888" s="41"/>
      <c r="I5888" s="41"/>
      <c r="J5888" s="43"/>
      <c r="K5888" s="41"/>
      <c r="L5888" s="41"/>
      <c r="M5888" s="41"/>
      <c r="N5888" s="41"/>
      <c r="O5888" s="41"/>
      <c r="P5888" s="41"/>
      <c r="Q5888" s="41"/>
      <c r="R5888" s="41"/>
      <c r="S5888" s="41"/>
      <c r="T5888" s="41"/>
      <c r="U5888" s="41"/>
      <c r="V5888" s="41"/>
      <c r="W5888" s="41"/>
      <c r="X5888" s="41"/>
      <c r="Y5888" s="43" t="str">
        <f t="shared" si="182"/>
        <v>COMP</v>
      </c>
      <c r="Z5888" s="43">
        <v>1558069</v>
      </c>
      <c r="AA5888" s="43">
        <f t="shared" si="183"/>
        <v>761269</v>
      </c>
    </row>
    <row r="5889" spans="1:27" x14ac:dyDescent="0.3">
      <c r="A5889" s="43">
        <v>2112331</v>
      </c>
      <c r="B5889" s="43" t="s">
        <v>5176</v>
      </c>
      <c r="C5889" s="43" t="s">
        <v>2328</v>
      </c>
      <c r="D5889" s="41"/>
      <c r="E5889" s="43" t="s">
        <v>6263</v>
      </c>
      <c r="F5889" s="43" t="s">
        <v>30</v>
      </c>
      <c r="G5889" s="43">
        <v>18036</v>
      </c>
      <c r="H5889" s="41"/>
      <c r="I5889" s="41"/>
      <c r="J5889" s="43"/>
      <c r="K5889" s="41"/>
      <c r="L5889" s="41"/>
      <c r="M5889" s="41"/>
      <c r="N5889" s="41"/>
      <c r="O5889" s="41"/>
      <c r="P5889" s="41"/>
      <c r="Q5889" s="41"/>
      <c r="R5889" s="41"/>
      <c r="S5889" s="41"/>
      <c r="T5889" s="41"/>
      <c r="U5889" s="41"/>
      <c r="V5889" s="41"/>
      <c r="W5889" s="41"/>
      <c r="X5889" s="41"/>
      <c r="Y5889" s="43" t="str">
        <f t="shared" si="182"/>
        <v/>
      </c>
      <c r="Z5889" s="43">
        <v>566023</v>
      </c>
      <c r="AA5889" s="43" t="e">
        <f t="shared" si="183"/>
        <v>#N/A</v>
      </c>
    </row>
    <row r="5890" spans="1:27" x14ac:dyDescent="0.3">
      <c r="A5890" s="43">
        <v>1725590</v>
      </c>
      <c r="B5890" s="43" t="s">
        <v>5177</v>
      </c>
      <c r="C5890" s="43" t="s">
        <v>975</v>
      </c>
      <c r="D5890" s="41"/>
      <c r="E5890" s="43" t="s">
        <v>35</v>
      </c>
      <c r="F5890" s="43" t="s">
        <v>28</v>
      </c>
      <c r="G5890" s="43">
        <v>28041</v>
      </c>
      <c r="H5890" s="41"/>
      <c r="I5890" s="41"/>
      <c r="J5890" s="43"/>
      <c r="K5890" s="41"/>
      <c r="L5890" s="41"/>
      <c r="M5890" s="41"/>
      <c r="N5890" s="41"/>
      <c r="O5890" s="41"/>
      <c r="P5890" s="41"/>
      <c r="Q5890" s="41"/>
      <c r="R5890" s="41"/>
      <c r="S5890" s="41"/>
      <c r="T5890" s="41"/>
      <c r="U5890" s="41"/>
      <c r="V5890" s="41"/>
      <c r="W5890" s="41"/>
      <c r="X5890" s="41"/>
      <c r="Y5890" s="43" t="str">
        <f t="shared" ref="Y5890:Y5953" si="184">IF(ISERROR(AA5890)=FALSE,"COMP","")</f>
        <v>COMP</v>
      </c>
      <c r="Z5890" s="43">
        <v>1886680</v>
      </c>
      <c r="AA5890" s="43">
        <f t="shared" ref="AA5890:AA5953" si="185">VLOOKUP(A5890,Z:Z,1,FALSE)</f>
        <v>1725590</v>
      </c>
    </row>
    <row r="5891" spans="1:27" x14ac:dyDescent="0.3">
      <c r="A5891" s="43">
        <v>1004456</v>
      </c>
      <c r="B5891" s="43" t="s">
        <v>5178</v>
      </c>
      <c r="C5891" s="43" t="s">
        <v>565</v>
      </c>
      <c r="D5891" s="41"/>
      <c r="E5891" s="43" t="s">
        <v>6263</v>
      </c>
      <c r="F5891" s="43" t="s">
        <v>28</v>
      </c>
      <c r="G5891" s="43">
        <v>28024</v>
      </c>
      <c r="H5891" s="41"/>
      <c r="I5891" s="41"/>
      <c r="J5891" s="43"/>
      <c r="K5891" s="41"/>
      <c r="L5891" s="41"/>
      <c r="M5891" s="41"/>
      <c r="N5891" s="41"/>
      <c r="O5891" s="41"/>
      <c r="P5891" s="41"/>
      <c r="Q5891" s="41"/>
      <c r="R5891" s="41"/>
      <c r="S5891" s="41"/>
      <c r="T5891" s="41"/>
      <c r="U5891" s="41"/>
      <c r="V5891" s="41"/>
      <c r="W5891" s="41"/>
      <c r="X5891" s="41"/>
      <c r="Y5891" s="43" t="str">
        <f t="shared" si="184"/>
        <v>COMP</v>
      </c>
      <c r="Z5891" s="43">
        <v>1827864</v>
      </c>
      <c r="AA5891" s="43">
        <f t="shared" si="185"/>
        <v>1004456</v>
      </c>
    </row>
    <row r="5892" spans="1:27" x14ac:dyDescent="0.3">
      <c r="A5892" s="43">
        <v>723710</v>
      </c>
      <c r="B5892" s="43" t="s">
        <v>5178</v>
      </c>
      <c r="C5892" s="43" t="s">
        <v>232</v>
      </c>
      <c r="D5892" s="41"/>
      <c r="E5892" s="43" t="s">
        <v>6263</v>
      </c>
      <c r="F5892" s="43" t="s">
        <v>28</v>
      </c>
      <c r="G5892" s="43">
        <v>28024</v>
      </c>
      <c r="H5892" s="41"/>
      <c r="I5892" s="41"/>
      <c r="J5892" s="43"/>
      <c r="K5892" s="41"/>
      <c r="L5892" s="41"/>
      <c r="M5892" s="41"/>
      <c r="N5892" s="41"/>
      <c r="O5892" s="41"/>
      <c r="P5892" s="41"/>
      <c r="Q5892" s="41"/>
      <c r="R5892" s="41"/>
      <c r="S5892" s="41"/>
      <c r="T5892" s="41"/>
      <c r="U5892" s="41"/>
      <c r="V5892" s="41"/>
      <c r="W5892" s="41"/>
      <c r="X5892" s="41"/>
      <c r="Y5892" s="43" t="str">
        <f t="shared" si="184"/>
        <v>COMP</v>
      </c>
      <c r="Z5892" s="43">
        <v>335826</v>
      </c>
      <c r="AA5892" s="43">
        <f t="shared" si="185"/>
        <v>723710</v>
      </c>
    </row>
    <row r="5893" spans="1:27" x14ac:dyDescent="0.3">
      <c r="A5893" s="43">
        <v>1747328</v>
      </c>
      <c r="B5893" s="43" t="s">
        <v>5179</v>
      </c>
      <c r="C5893" s="43" t="s">
        <v>237</v>
      </c>
      <c r="D5893" s="41"/>
      <c r="E5893" s="43" t="s">
        <v>6263</v>
      </c>
      <c r="F5893" s="43" t="s">
        <v>30</v>
      </c>
      <c r="G5893" s="43">
        <v>28030</v>
      </c>
      <c r="H5893" s="41"/>
      <c r="I5893" s="41"/>
      <c r="J5893" s="43"/>
      <c r="K5893" s="41"/>
      <c r="L5893" s="41"/>
      <c r="M5893" s="41"/>
      <c r="N5893" s="41"/>
      <c r="O5893" s="41"/>
      <c r="P5893" s="41"/>
      <c r="Q5893" s="41"/>
      <c r="R5893" s="41"/>
      <c r="S5893" s="41"/>
      <c r="T5893" s="41"/>
      <c r="U5893" s="41"/>
      <c r="V5893" s="41"/>
      <c r="W5893" s="41"/>
      <c r="X5893" s="41"/>
      <c r="Y5893" s="43" t="str">
        <f t="shared" si="184"/>
        <v>COMP</v>
      </c>
      <c r="Z5893" s="43">
        <v>1026388</v>
      </c>
      <c r="AA5893" s="43">
        <f t="shared" si="185"/>
        <v>1747328</v>
      </c>
    </row>
    <row r="5894" spans="1:27" x14ac:dyDescent="0.3">
      <c r="A5894" s="43">
        <v>1747329</v>
      </c>
      <c r="B5894" s="43" t="s">
        <v>5179</v>
      </c>
      <c r="C5894" s="43" t="s">
        <v>444</v>
      </c>
      <c r="D5894" s="41"/>
      <c r="E5894" s="43" t="s">
        <v>6263</v>
      </c>
      <c r="F5894" s="43" t="s">
        <v>28</v>
      </c>
      <c r="G5894" s="43">
        <v>28030</v>
      </c>
      <c r="H5894" s="41"/>
      <c r="I5894" s="41"/>
      <c r="J5894" s="43"/>
      <c r="K5894" s="41"/>
      <c r="L5894" s="41"/>
      <c r="M5894" s="41"/>
      <c r="N5894" s="41"/>
      <c r="O5894" s="41"/>
      <c r="P5894" s="41"/>
      <c r="Q5894" s="41"/>
      <c r="R5894" s="41"/>
      <c r="S5894" s="41"/>
      <c r="T5894" s="41"/>
      <c r="U5894" s="41"/>
      <c r="V5894" s="41"/>
      <c r="W5894" s="41"/>
      <c r="X5894" s="41"/>
      <c r="Y5894" s="43" t="str">
        <f t="shared" si="184"/>
        <v>COMP</v>
      </c>
      <c r="Z5894" s="43">
        <v>1687302</v>
      </c>
      <c r="AA5894" s="43">
        <f t="shared" si="185"/>
        <v>1747329</v>
      </c>
    </row>
    <row r="5895" spans="1:27" x14ac:dyDescent="0.3">
      <c r="A5895" s="43">
        <v>1901850</v>
      </c>
      <c r="B5895" s="43" t="s">
        <v>5180</v>
      </c>
      <c r="C5895" s="43" t="s">
        <v>819</v>
      </c>
      <c r="D5895" s="41"/>
      <c r="E5895" s="43" t="s">
        <v>6263</v>
      </c>
      <c r="F5895" s="43" t="s">
        <v>28</v>
      </c>
      <c r="G5895" s="43">
        <v>45010</v>
      </c>
      <c r="H5895" s="41"/>
      <c r="I5895" s="41"/>
      <c r="J5895" s="43"/>
      <c r="K5895" s="41"/>
      <c r="L5895" s="41"/>
      <c r="M5895" s="41"/>
      <c r="N5895" s="41"/>
      <c r="O5895" s="41"/>
      <c r="P5895" s="41"/>
      <c r="Q5895" s="41"/>
      <c r="R5895" s="41"/>
      <c r="S5895" s="41"/>
      <c r="T5895" s="41"/>
      <c r="U5895" s="41"/>
      <c r="V5895" s="41"/>
      <c r="W5895" s="41"/>
      <c r="X5895" s="41"/>
      <c r="Y5895" s="43" t="str">
        <f t="shared" si="184"/>
        <v/>
      </c>
      <c r="Z5895" s="43">
        <v>2159112</v>
      </c>
      <c r="AA5895" s="43" t="e">
        <f t="shared" si="185"/>
        <v>#N/A</v>
      </c>
    </row>
    <row r="5896" spans="1:27" x14ac:dyDescent="0.3">
      <c r="A5896" s="43">
        <v>1901852</v>
      </c>
      <c r="B5896" s="43" t="s">
        <v>5180</v>
      </c>
      <c r="C5896" s="43" t="s">
        <v>1299</v>
      </c>
      <c r="D5896" s="41"/>
      <c r="E5896" s="43" t="s">
        <v>6263</v>
      </c>
      <c r="F5896" s="43" t="s">
        <v>30</v>
      </c>
      <c r="G5896" s="43">
        <v>45010</v>
      </c>
      <c r="H5896" s="41"/>
      <c r="I5896" s="41"/>
      <c r="J5896" s="43"/>
      <c r="K5896" s="41"/>
      <c r="L5896" s="41"/>
      <c r="M5896" s="41"/>
      <c r="N5896" s="41"/>
      <c r="O5896" s="41"/>
      <c r="P5896" s="41"/>
      <c r="Q5896" s="41"/>
      <c r="R5896" s="41"/>
      <c r="S5896" s="41"/>
      <c r="T5896" s="41"/>
      <c r="U5896" s="41"/>
      <c r="V5896" s="41"/>
      <c r="W5896" s="41"/>
      <c r="X5896" s="41"/>
      <c r="Y5896" s="43" t="str">
        <f t="shared" si="184"/>
        <v/>
      </c>
      <c r="Z5896" s="43">
        <v>723160</v>
      </c>
      <c r="AA5896" s="43" t="e">
        <f t="shared" si="185"/>
        <v>#N/A</v>
      </c>
    </row>
    <row r="5897" spans="1:27" x14ac:dyDescent="0.3">
      <c r="A5897" s="43">
        <v>2172986</v>
      </c>
      <c r="B5897" s="43" t="s">
        <v>5181</v>
      </c>
      <c r="C5897" s="43" t="s">
        <v>1673</v>
      </c>
      <c r="D5897" s="41"/>
      <c r="E5897" s="43" t="s">
        <v>6263</v>
      </c>
      <c r="F5897" s="43" t="s">
        <v>28</v>
      </c>
      <c r="G5897" s="43">
        <v>28035</v>
      </c>
      <c r="H5897" s="41"/>
      <c r="I5897" s="41"/>
      <c r="J5897" s="43"/>
      <c r="K5897" s="41"/>
      <c r="L5897" s="41"/>
      <c r="M5897" s="41"/>
      <c r="N5897" s="41"/>
      <c r="O5897" s="41"/>
      <c r="P5897" s="41"/>
      <c r="Q5897" s="41"/>
      <c r="R5897" s="41"/>
      <c r="S5897" s="41"/>
      <c r="T5897" s="41"/>
      <c r="U5897" s="41"/>
      <c r="V5897" s="41"/>
      <c r="W5897" s="41"/>
      <c r="X5897" s="41"/>
      <c r="Y5897" s="43" t="str">
        <f t="shared" si="184"/>
        <v>COMP</v>
      </c>
      <c r="Z5897" s="43">
        <v>1995838</v>
      </c>
      <c r="AA5897" s="43">
        <f t="shared" si="185"/>
        <v>2172986</v>
      </c>
    </row>
    <row r="5898" spans="1:27" x14ac:dyDescent="0.3">
      <c r="A5898" s="43">
        <v>1177990</v>
      </c>
      <c r="B5898" s="43" t="s">
        <v>5182</v>
      </c>
      <c r="C5898" s="43" t="s">
        <v>399</v>
      </c>
      <c r="D5898" s="41"/>
      <c r="E5898" s="43" t="s">
        <v>6263</v>
      </c>
      <c r="F5898" s="43" t="s">
        <v>28</v>
      </c>
      <c r="G5898" s="43">
        <v>28030</v>
      </c>
      <c r="H5898" s="41"/>
      <c r="I5898" s="41"/>
      <c r="J5898" s="43"/>
      <c r="K5898" s="41"/>
      <c r="L5898" s="41"/>
      <c r="M5898" s="41"/>
      <c r="N5898" s="41"/>
      <c r="O5898" s="41"/>
      <c r="P5898" s="41"/>
      <c r="Q5898" s="41"/>
      <c r="R5898" s="41"/>
      <c r="S5898" s="41"/>
      <c r="T5898" s="41"/>
      <c r="U5898" s="41"/>
      <c r="V5898" s="41"/>
      <c r="W5898" s="41"/>
      <c r="X5898" s="41"/>
      <c r="Y5898" s="43" t="str">
        <f t="shared" si="184"/>
        <v/>
      </c>
      <c r="Z5898" s="43">
        <v>2340200</v>
      </c>
      <c r="AA5898" s="43" t="e">
        <f t="shared" si="185"/>
        <v>#N/A</v>
      </c>
    </row>
    <row r="5899" spans="1:27" x14ac:dyDescent="0.3">
      <c r="A5899" s="43">
        <v>1161589</v>
      </c>
      <c r="B5899" s="43" t="s">
        <v>5182</v>
      </c>
      <c r="C5899" s="43" t="s">
        <v>401</v>
      </c>
      <c r="D5899" s="41"/>
      <c r="E5899" s="43" t="s">
        <v>6263</v>
      </c>
      <c r="F5899" s="43" t="s">
        <v>30</v>
      </c>
      <c r="G5899" s="43">
        <v>28030</v>
      </c>
      <c r="H5899" s="41"/>
      <c r="I5899" s="41"/>
      <c r="J5899" s="43"/>
      <c r="K5899" s="41"/>
      <c r="L5899" s="41"/>
      <c r="M5899" s="41"/>
      <c r="N5899" s="41"/>
      <c r="O5899" s="41"/>
      <c r="P5899" s="41"/>
      <c r="Q5899" s="41"/>
      <c r="R5899" s="41"/>
      <c r="S5899" s="41"/>
      <c r="T5899" s="41"/>
      <c r="U5899" s="41"/>
      <c r="V5899" s="41"/>
      <c r="W5899" s="41"/>
      <c r="X5899" s="41"/>
      <c r="Y5899" s="43" t="str">
        <f t="shared" si="184"/>
        <v/>
      </c>
      <c r="Z5899" s="43">
        <v>1376656</v>
      </c>
      <c r="AA5899" s="43" t="e">
        <f t="shared" si="185"/>
        <v>#N/A</v>
      </c>
    </row>
    <row r="5900" spans="1:27" x14ac:dyDescent="0.3">
      <c r="A5900" s="43">
        <v>2325388</v>
      </c>
      <c r="B5900" s="43" t="s">
        <v>5183</v>
      </c>
      <c r="C5900" s="43" t="s">
        <v>1306</v>
      </c>
      <c r="D5900" s="41"/>
      <c r="E5900" s="43" t="s">
        <v>34</v>
      </c>
      <c r="F5900" s="43" t="s">
        <v>30</v>
      </c>
      <c r="G5900" s="43">
        <v>28037</v>
      </c>
      <c r="H5900" s="41"/>
      <c r="I5900" s="41"/>
      <c r="J5900" s="43"/>
      <c r="K5900" s="41"/>
      <c r="L5900" s="41"/>
      <c r="M5900" s="41"/>
      <c r="N5900" s="41"/>
      <c r="O5900" s="41"/>
      <c r="P5900" s="41"/>
      <c r="Q5900" s="41"/>
      <c r="R5900" s="41"/>
      <c r="S5900" s="41"/>
      <c r="T5900" s="41"/>
      <c r="U5900" s="41"/>
      <c r="V5900" s="41"/>
      <c r="W5900" s="41"/>
      <c r="X5900" s="41"/>
      <c r="Y5900" s="43" t="str">
        <f t="shared" si="184"/>
        <v>COMP</v>
      </c>
      <c r="Z5900" s="43">
        <v>108057</v>
      </c>
      <c r="AA5900" s="43">
        <f t="shared" si="185"/>
        <v>2325388</v>
      </c>
    </row>
    <row r="5901" spans="1:27" x14ac:dyDescent="0.3">
      <c r="A5901" s="43">
        <v>2333979</v>
      </c>
      <c r="B5901" s="43" t="s">
        <v>5184</v>
      </c>
      <c r="C5901" s="43" t="s">
        <v>278</v>
      </c>
      <c r="D5901" s="41"/>
      <c r="E5901" s="43" t="s">
        <v>6263</v>
      </c>
      <c r="F5901" s="43" t="s">
        <v>30</v>
      </c>
      <c r="G5901" s="43">
        <v>37021</v>
      </c>
      <c r="H5901" s="41"/>
      <c r="I5901" s="41"/>
      <c r="J5901" s="43"/>
      <c r="K5901" s="41"/>
      <c r="L5901" s="41"/>
      <c r="M5901" s="41"/>
      <c r="N5901" s="41"/>
      <c r="O5901" s="41"/>
      <c r="P5901" s="41"/>
      <c r="Q5901" s="41"/>
      <c r="R5901" s="41"/>
      <c r="S5901" s="41"/>
      <c r="T5901" s="41"/>
      <c r="U5901" s="41"/>
      <c r="V5901" s="41"/>
      <c r="W5901" s="41"/>
      <c r="X5901" s="41"/>
      <c r="Y5901" s="43" t="str">
        <f t="shared" si="184"/>
        <v/>
      </c>
      <c r="Z5901" s="43">
        <v>1872082</v>
      </c>
      <c r="AA5901" s="43" t="e">
        <f t="shared" si="185"/>
        <v>#N/A</v>
      </c>
    </row>
    <row r="5902" spans="1:27" x14ac:dyDescent="0.3">
      <c r="A5902" s="43">
        <v>217558</v>
      </c>
      <c r="B5902" s="43" t="s">
        <v>5185</v>
      </c>
      <c r="C5902" s="43" t="s">
        <v>657</v>
      </c>
      <c r="D5902" s="41"/>
      <c r="E5902" s="43" t="s">
        <v>6263</v>
      </c>
      <c r="F5902" s="43" t="s">
        <v>28</v>
      </c>
      <c r="G5902" s="43">
        <v>36003</v>
      </c>
      <c r="H5902" s="41"/>
      <c r="I5902" s="41"/>
      <c r="J5902" s="43"/>
      <c r="K5902" s="41"/>
      <c r="L5902" s="41"/>
      <c r="M5902" s="41"/>
      <c r="N5902" s="41"/>
      <c r="O5902" s="41"/>
      <c r="P5902" s="41"/>
      <c r="Q5902" s="41"/>
      <c r="R5902" s="41"/>
      <c r="S5902" s="41"/>
      <c r="T5902" s="41"/>
      <c r="U5902" s="41"/>
      <c r="V5902" s="41"/>
      <c r="W5902" s="41"/>
      <c r="X5902" s="41"/>
      <c r="Y5902" s="43" t="str">
        <f t="shared" si="184"/>
        <v/>
      </c>
      <c r="Z5902" s="43">
        <v>816008</v>
      </c>
      <c r="AA5902" s="43" t="e">
        <f t="shared" si="185"/>
        <v>#N/A</v>
      </c>
    </row>
    <row r="5903" spans="1:27" x14ac:dyDescent="0.3">
      <c r="A5903" s="43">
        <v>915901</v>
      </c>
      <c r="B5903" s="43" t="s">
        <v>5186</v>
      </c>
      <c r="C5903" s="43" t="s">
        <v>425</v>
      </c>
      <c r="D5903" s="41"/>
      <c r="E5903" s="43" t="s">
        <v>6263</v>
      </c>
      <c r="F5903" s="43" t="s">
        <v>28</v>
      </c>
      <c r="G5903" s="43">
        <v>37024</v>
      </c>
      <c r="H5903" s="41"/>
      <c r="I5903" s="41"/>
      <c r="J5903" s="43"/>
      <c r="K5903" s="41"/>
      <c r="L5903" s="41"/>
      <c r="M5903" s="41"/>
      <c r="N5903" s="41"/>
      <c r="O5903" s="41"/>
      <c r="P5903" s="41"/>
      <c r="Q5903" s="41"/>
      <c r="R5903" s="41"/>
      <c r="S5903" s="41"/>
      <c r="T5903" s="41"/>
      <c r="U5903" s="41"/>
      <c r="V5903" s="41"/>
      <c r="W5903" s="41"/>
      <c r="X5903" s="41"/>
      <c r="Y5903" s="43" t="str">
        <f t="shared" si="184"/>
        <v>COMP</v>
      </c>
      <c r="Z5903" s="43">
        <v>1976035</v>
      </c>
      <c r="AA5903" s="43">
        <f t="shared" si="185"/>
        <v>915901</v>
      </c>
    </row>
    <row r="5904" spans="1:27" x14ac:dyDescent="0.3">
      <c r="A5904" s="43">
        <v>2226627</v>
      </c>
      <c r="B5904" s="43" t="s">
        <v>5187</v>
      </c>
      <c r="C5904" s="43" t="s">
        <v>512</v>
      </c>
      <c r="D5904" s="41"/>
      <c r="E5904" s="43" t="s">
        <v>31</v>
      </c>
      <c r="F5904" s="43" t="s">
        <v>28</v>
      </c>
      <c r="G5904" s="43">
        <v>45008</v>
      </c>
      <c r="H5904" s="41"/>
      <c r="I5904" s="41"/>
      <c r="J5904" s="43"/>
      <c r="K5904" s="41"/>
      <c r="L5904" s="41"/>
      <c r="M5904" s="41"/>
      <c r="N5904" s="41"/>
      <c r="O5904" s="41"/>
      <c r="P5904" s="41"/>
      <c r="Q5904" s="41"/>
      <c r="R5904" s="41"/>
      <c r="S5904" s="41"/>
      <c r="T5904" s="41"/>
      <c r="U5904" s="41"/>
      <c r="V5904" s="41"/>
      <c r="W5904" s="41"/>
      <c r="X5904" s="41"/>
      <c r="Y5904" s="43" t="str">
        <f t="shared" si="184"/>
        <v>COMP</v>
      </c>
      <c r="Z5904" s="43">
        <v>2403688</v>
      </c>
      <c r="AA5904" s="43">
        <f t="shared" si="185"/>
        <v>2226627</v>
      </c>
    </row>
    <row r="5905" spans="1:27" x14ac:dyDescent="0.3">
      <c r="A5905" s="43">
        <v>2060202</v>
      </c>
      <c r="B5905" s="43" t="s">
        <v>5187</v>
      </c>
      <c r="C5905" s="43" t="s">
        <v>161</v>
      </c>
      <c r="D5905" s="41"/>
      <c r="E5905" s="43" t="s">
        <v>29</v>
      </c>
      <c r="F5905" s="43" t="s">
        <v>28</v>
      </c>
      <c r="G5905" s="43">
        <v>37043</v>
      </c>
      <c r="H5905" s="41"/>
      <c r="I5905" s="41"/>
      <c r="J5905" s="43"/>
      <c r="K5905" s="41"/>
      <c r="L5905" s="41"/>
      <c r="M5905" s="41"/>
      <c r="N5905" s="41"/>
      <c r="O5905" s="41"/>
      <c r="P5905" s="41"/>
      <c r="Q5905" s="41"/>
      <c r="R5905" s="41"/>
      <c r="S5905" s="41"/>
      <c r="T5905" s="41"/>
      <c r="U5905" s="41"/>
      <c r="V5905" s="41"/>
      <c r="W5905" s="41"/>
      <c r="X5905" s="41"/>
      <c r="Y5905" s="43" t="str">
        <f t="shared" si="184"/>
        <v>COMP</v>
      </c>
      <c r="Z5905" s="43">
        <v>2014143</v>
      </c>
      <c r="AA5905" s="43">
        <f t="shared" si="185"/>
        <v>2060202</v>
      </c>
    </row>
    <row r="5906" spans="1:27" x14ac:dyDescent="0.3">
      <c r="A5906" s="43">
        <v>708484</v>
      </c>
      <c r="B5906" s="43" t="s">
        <v>5187</v>
      </c>
      <c r="C5906" s="43" t="s">
        <v>318</v>
      </c>
      <c r="D5906" s="41"/>
      <c r="E5906" s="43" t="s">
        <v>29</v>
      </c>
      <c r="F5906" s="43" t="s">
        <v>28</v>
      </c>
      <c r="G5906" s="43">
        <v>28011</v>
      </c>
      <c r="H5906" s="41"/>
      <c r="I5906" s="41"/>
      <c r="J5906" s="43"/>
      <c r="K5906" s="41"/>
      <c r="L5906" s="41"/>
      <c r="M5906" s="41"/>
      <c r="N5906" s="41"/>
      <c r="O5906" s="41"/>
      <c r="P5906" s="41"/>
      <c r="Q5906" s="41"/>
      <c r="R5906" s="41"/>
      <c r="S5906" s="41"/>
      <c r="T5906" s="41"/>
      <c r="U5906" s="41"/>
      <c r="V5906" s="41"/>
      <c r="W5906" s="41"/>
      <c r="X5906" s="41"/>
      <c r="Y5906" s="43" t="str">
        <f t="shared" si="184"/>
        <v>COMP</v>
      </c>
      <c r="Z5906" s="43">
        <v>2139132</v>
      </c>
      <c r="AA5906" s="43">
        <f t="shared" si="185"/>
        <v>708484</v>
      </c>
    </row>
    <row r="5907" spans="1:27" x14ac:dyDescent="0.3">
      <c r="A5907" s="43">
        <v>2278811</v>
      </c>
      <c r="B5907" s="43" t="s">
        <v>5187</v>
      </c>
      <c r="C5907" s="43" t="s">
        <v>557</v>
      </c>
      <c r="D5907" s="41"/>
      <c r="E5907" s="43" t="s">
        <v>6263</v>
      </c>
      <c r="F5907" s="43" t="s">
        <v>30</v>
      </c>
      <c r="G5907" s="43">
        <v>28039</v>
      </c>
      <c r="H5907" s="41"/>
      <c r="I5907" s="41"/>
      <c r="J5907" s="43"/>
      <c r="K5907" s="41"/>
      <c r="L5907" s="41"/>
      <c r="M5907" s="41"/>
      <c r="N5907" s="41"/>
      <c r="O5907" s="41"/>
      <c r="P5907" s="41"/>
      <c r="Q5907" s="41"/>
      <c r="R5907" s="41"/>
      <c r="S5907" s="41"/>
      <c r="T5907" s="41"/>
      <c r="U5907" s="41"/>
      <c r="V5907" s="41"/>
      <c r="W5907" s="41"/>
      <c r="X5907" s="41"/>
      <c r="Y5907" s="43" t="str">
        <f t="shared" si="184"/>
        <v>COMP</v>
      </c>
      <c r="Z5907" s="43">
        <v>1644356</v>
      </c>
      <c r="AA5907" s="43">
        <f t="shared" si="185"/>
        <v>2278811</v>
      </c>
    </row>
    <row r="5908" spans="1:27" x14ac:dyDescent="0.3">
      <c r="A5908" s="43">
        <v>2204020</v>
      </c>
      <c r="B5908" s="43" t="s">
        <v>5187</v>
      </c>
      <c r="C5908" s="43" t="s">
        <v>237</v>
      </c>
      <c r="D5908" s="41"/>
      <c r="E5908" s="43" t="s">
        <v>6263</v>
      </c>
      <c r="F5908" s="43" t="s">
        <v>30</v>
      </c>
      <c r="G5908" s="43">
        <v>37023</v>
      </c>
      <c r="H5908" s="41"/>
      <c r="I5908" s="41"/>
      <c r="J5908" s="43"/>
      <c r="K5908" s="41"/>
      <c r="L5908" s="41"/>
      <c r="M5908" s="41"/>
      <c r="N5908" s="41"/>
      <c r="O5908" s="41"/>
      <c r="P5908" s="41"/>
      <c r="Q5908" s="41"/>
      <c r="R5908" s="41"/>
      <c r="S5908" s="41"/>
      <c r="T5908" s="41"/>
      <c r="U5908" s="41"/>
      <c r="V5908" s="41"/>
      <c r="W5908" s="41"/>
      <c r="X5908" s="41"/>
      <c r="Y5908" s="43" t="str">
        <f t="shared" si="184"/>
        <v/>
      </c>
      <c r="Z5908" s="43">
        <v>1637944</v>
      </c>
      <c r="AA5908" s="43" t="e">
        <f t="shared" si="185"/>
        <v>#N/A</v>
      </c>
    </row>
    <row r="5909" spans="1:27" x14ac:dyDescent="0.3">
      <c r="A5909" s="43">
        <v>2090989</v>
      </c>
      <c r="B5909" s="43" t="s">
        <v>5187</v>
      </c>
      <c r="C5909" s="43" t="s">
        <v>1617</v>
      </c>
      <c r="D5909" s="41"/>
      <c r="E5909" s="43" t="s">
        <v>6263</v>
      </c>
      <c r="F5909" s="43" t="s">
        <v>28</v>
      </c>
      <c r="G5909" s="43">
        <v>45038</v>
      </c>
      <c r="H5909" s="41"/>
      <c r="I5909" s="41"/>
      <c r="J5909" s="43"/>
      <c r="K5909" s="41"/>
      <c r="L5909" s="41"/>
      <c r="M5909" s="41"/>
      <c r="N5909" s="41"/>
      <c r="O5909" s="41"/>
      <c r="P5909" s="41"/>
      <c r="Q5909" s="41"/>
      <c r="R5909" s="41"/>
      <c r="S5909" s="41"/>
      <c r="T5909" s="41"/>
      <c r="U5909" s="41"/>
      <c r="V5909" s="41"/>
      <c r="W5909" s="41"/>
      <c r="X5909" s="41"/>
      <c r="Y5909" s="43" t="str">
        <f t="shared" si="184"/>
        <v/>
      </c>
      <c r="Z5909" s="43">
        <v>1555901</v>
      </c>
      <c r="AA5909" s="43" t="e">
        <f t="shared" si="185"/>
        <v>#N/A</v>
      </c>
    </row>
    <row r="5910" spans="1:27" x14ac:dyDescent="0.3">
      <c r="A5910" s="43">
        <v>2110879</v>
      </c>
      <c r="B5910" s="43" t="s">
        <v>5187</v>
      </c>
      <c r="C5910" s="43" t="s">
        <v>2127</v>
      </c>
      <c r="D5910" s="41"/>
      <c r="E5910" s="43" t="s">
        <v>35</v>
      </c>
      <c r="F5910" s="43" t="s">
        <v>30</v>
      </c>
      <c r="G5910" s="43">
        <v>45038</v>
      </c>
      <c r="H5910" s="41"/>
      <c r="I5910" s="41"/>
      <c r="J5910" s="43"/>
      <c r="K5910" s="41"/>
      <c r="L5910" s="41"/>
      <c r="M5910" s="41"/>
      <c r="N5910" s="41"/>
      <c r="O5910" s="41"/>
      <c r="P5910" s="41"/>
      <c r="Q5910" s="41"/>
      <c r="R5910" s="41"/>
      <c r="S5910" s="41"/>
      <c r="T5910" s="41"/>
      <c r="U5910" s="41"/>
      <c r="V5910" s="41"/>
      <c r="W5910" s="41"/>
      <c r="X5910" s="41"/>
      <c r="Y5910" s="43" t="str">
        <f t="shared" si="184"/>
        <v>COMP</v>
      </c>
      <c r="Z5910" s="43">
        <v>1484220</v>
      </c>
      <c r="AA5910" s="43">
        <f t="shared" si="185"/>
        <v>2110879</v>
      </c>
    </row>
    <row r="5911" spans="1:27" x14ac:dyDescent="0.3">
      <c r="A5911" s="43">
        <v>1164606</v>
      </c>
      <c r="B5911" s="43" t="s">
        <v>5188</v>
      </c>
      <c r="C5911" s="43" t="s">
        <v>279</v>
      </c>
      <c r="D5911" s="41"/>
      <c r="E5911" s="43" t="s">
        <v>29</v>
      </c>
      <c r="F5911" s="43" t="s">
        <v>30</v>
      </c>
      <c r="G5911" s="43">
        <v>45016</v>
      </c>
      <c r="H5911" s="41"/>
      <c r="I5911" s="41"/>
      <c r="J5911" s="43"/>
      <c r="K5911" s="41"/>
      <c r="L5911" s="41"/>
      <c r="M5911" s="41"/>
      <c r="N5911" s="41"/>
      <c r="O5911" s="41"/>
      <c r="P5911" s="41"/>
      <c r="Q5911" s="41"/>
      <c r="R5911" s="41"/>
      <c r="S5911" s="41"/>
      <c r="T5911" s="41"/>
      <c r="U5911" s="41"/>
      <c r="V5911" s="41"/>
      <c r="W5911" s="41"/>
      <c r="X5911" s="41"/>
      <c r="Y5911" s="43" t="str">
        <f t="shared" si="184"/>
        <v>COMP</v>
      </c>
      <c r="Z5911" s="43">
        <v>1074168</v>
      </c>
      <c r="AA5911" s="43">
        <f t="shared" si="185"/>
        <v>1164606</v>
      </c>
    </row>
    <row r="5912" spans="1:27" x14ac:dyDescent="0.3">
      <c r="A5912" s="43">
        <v>2401898</v>
      </c>
      <c r="B5912" s="43" t="s">
        <v>5189</v>
      </c>
      <c r="C5912" s="43" t="s">
        <v>368</v>
      </c>
      <c r="D5912" s="41"/>
      <c r="E5912" s="43" t="s">
        <v>6263</v>
      </c>
      <c r="F5912" s="43" t="s">
        <v>30</v>
      </c>
      <c r="G5912" s="43">
        <v>45009</v>
      </c>
      <c r="H5912" s="41"/>
      <c r="I5912" s="41"/>
      <c r="J5912" s="43"/>
      <c r="K5912" s="41"/>
      <c r="L5912" s="41"/>
      <c r="M5912" s="41"/>
      <c r="N5912" s="41"/>
      <c r="O5912" s="41"/>
      <c r="P5912" s="41"/>
      <c r="Q5912" s="41"/>
      <c r="R5912" s="41"/>
      <c r="S5912" s="41"/>
      <c r="T5912" s="41"/>
      <c r="U5912" s="41"/>
      <c r="V5912" s="41"/>
      <c r="W5912" s="41"/>
      <c r="X5912" s="41"/>
      <c r="Y5912" s="43" t="str">
        <f t="shared" si="184"/>
        <v/>
      </c>
      <c r="Z5912" s="43">
        <v>1279516</v>
      </c>
      <c r="AA5912" s="43" t="e">
        <f t="shared" si="185"/>
        <v>#N/A</v>
      </c>
    </row>
    <row r="5913" spans="1:27" x14ac:dyDescent="0.3">
      <c r="A5913" s="43">
        <v>1278843</v>
      </c>
      <c r="B5913" s="43" t="s">
        <v>5190</v>
      </c>
      <c r="C5913" s="43" t="s">
        <v>5191</v>
      </c>
      <c r="D5913" s="41"/>
      <c r="E5913" s="43" t="s">
        <v>29</v>
      </c>
      <c r="F5913" s="43" t="s">
        <v>30</v>
      </c>
      <c r="G5913" s="43">
        <v>18032</v>
      </c>
      <c r="H5913" s="41"/>
      <c r="I5913" s="41"/>
      <c r="J5913" s="43"/>
      <c r="K5913" s="41"/>
      <c r="L5913" s="41"/>
      <c r="M5913" s="41"/>
      <c r="N5913" s="41"/>
      <c r="O5913" s="41"/>
      <c r="P5913" s="41"/>
      <c r="Q5913" s="41"/>
      <c r="R5913" s="41"/>
      <c r="S5913" s="41"/>
      <c r="T5913" s="41"/>
      <c r="U5913" s="41"/>
      <c r="V5913" s="41"/>
      <c r="W5913" s="41"/>
      <c r="X5913" s="41"/>
      <c r="Y5913" s="43" t="str">
        <f t="shared" si="184"/>
        <v>COMP</v>
      </c>
      <c r="Z5913" s="43">
        <v>1760616</v>
      </c>
      <c r="AA5913" s="43">
        <f t="shared" si="185"/>
        <v>1278843</v>
      </c>
    </row>
    <row r="5914" spans="1:27" x14ac:dyDescent="0.3">
      <c r="A5914" s="43">
        <v>2297911</v>
      </c>
      <c r="B5914" s="43" t="s">
        <v>5190</v>
      </c>
      <c r="C5914" s="43" t="s">
        <v>399</v>
      </c>
      <c r="D5914" s="41"/>
      <c r="E5914" s="43" t="s">
        <v>6263</v>
      </c>
      <c r="F5914" s="43" t="s">
        <v>28</v>
      </c>
      <c r="G5914" s="43">
        <v>18035</v>
      </c>
      <c r="H5914" s="41"/>
      <c r="I5914" s="41"/>
      <c r="J5914" s="43"/>
      <c r="K5914" s="41"/>
      <c r="L5914" s="41"/>
      <c r="M5914" s="41"/>
      <c r="N5914" s="41"/>
      <c r="O5914" s="41"/>
      <c r="P5914" s="41"/>
      <c r="Q5914" s="41"/>
      <c r="R5914" s="41"/>
      <c r="S5914" s="41"/>
      <c r="T5914" s="41"/>
      <c r="U5914" s="41"/>
      <c r="V5914" s="41"/>
      <c r="W5914" s="41"/>
      <c r="X5914" s="41"/>
      <c r="Y5914" s="43" t="str">
        <f t="shared" si="184"/>
        <v>COMP</v>
      </c>
      <c r="Z5914" s="43">
        <v>1846197</v>
      </c>
      <c r="AA5914" s="43">
        <f t="shared" si="185"/>
        <v>2297911</v>
      </c>
    </row>
    <row r="5915" spans="1:27" x14ac:dyDescent="0.3">
      <c r="A5915" s="43">
        <v>1212634</v>
      </c>
      <c r="B5915" s="43" t="s">
        <v>5190</v>
      </c>
      <c r="C5915" s="43" t="s">
        <v>408</v>
      </c>
      <c r="D5915" s="41"/>
      <c r="E5915" s="43" t="s">
        <v>6263</v>
      </c>
      <c r="F5915" s="43" t="s">
        <v>30</v>
      </c>
      <c r="G5915" s="43">
        <v>45016</v>
      </c>
      <c r="H5915" s="41"/>
      <c r="I5915" s="41"/>
      <c r="J5915" s="43"/>
      <c r="K5915" s="41"/>
      <c r="L5915" s="41"/>
      <c r="M5915" s="41"/>
      <c r="N5915" s="41"/>
      <c r="O5915" s="41"/>
      <c r="P5915" s="41"/>
      <c r="Q5915" s="41"/>
      <c r="R5915" s="41"/>
      <c r="S5915" s="41"/>
      <c r="T5915" s="41"/>
      <c r="U5915" s="41"/>
      <c r="V5915" s="41"/>
      <c r="W5915" s="41"/>
      <c r="X5915" s="41"/>
      <c r="Y5915" s="43" t="str">
        <f t="shared" si="184"/>
        <v/>
      </c>
      <c r="Z5915" s="43">
        <v>1243351</v>
      </c>
      <c r="AA5915" s="43" t="e">
        <f t="shared" si="185"/>
        <v>#N/A</v>
      </c>
    </row>
    <row r="5916" spans="1:27" x14ac:dyDescent="0.3">
      <c r="A5916" s="43">
        <v>2040502</v>
      </c>
      <c r="B5916" s="43" t="s">
        <v>5190</v>
      </c>
      <c r="C5916" s="43" t="s">
        <v>303</v>
      </c>
      <c r="D5916" s="41"/>
      <c r="E5916" s="43" t="s">
        <v>6263</v>
      </c>
      <c r="F5916" s="43" t="s">
        <v>28</v>
      </c>
      <c r="G5916" s="43">
        <v>45016</v>
      </c>
      <c r="H5916" s="41"/>
      <c r="I5916" s="41"/>
      <c r="J5916" s="43"/>
      <c r="K5916" s="41"/>
      <c r="L5916" s="41"/>
      <c r="M5916" s="41"/>
      <c r="N5916" s="41"/>
      <c r="O5916" s="41"/>
      <c r="P5916" s="41"/>
      <c r="Q5916" s="41"/>
      <c r="R5916" s="41"/>
      <c r="S5916" s="41"/>
      <c r="T5916" s="41"/>
      <c r="U5916" s="41"/>
      <c r="V5916" s="41"/>
      <c r="W5916" s="41"/>
      <c r="X5916" s="41"/>
      <c r="Y5916" s="43" t="str">
        <f t="shared" si="184"/>
        <v/>
      </c>
      <c r="Z5916" s="43">
        <v>841746</v>
      </c>
      <c r="AA5916" s="43" t="e">
        <f t="shared" si="185"/>
        <v>#N/A</v>
      </c>
    </row>
    <row r="5917" spans="1:27" x14ac:dyDescent="0.3">
      <c r="A5917" s="43">
        <v>1798594</v>
      </c>
      <c r="B5917" s="43" t="s">
        <v>5192</v>
      </c>
      <c r="C5917" s="43" t="s">
        <v>5193</v>
      </c>
      <c r="D5917" s="41"/>
      <c r="E5917" s="43" t="s">
        <v>29</v>
      </c>
      <c r="F5917" s="43" t="s">
        <v>30</v>
      </c>
      <c r="G5917" s="43">
        <v>45044</v>
      </c>
      <c r="H5917" s="41"/>
      <c r="I5917" s="41"/>
      <c r="J5917" s="43"/>
      <c r="K5917" s="41"/>
      <c r="L5917" s="41"/>
      <c r="M5917" s="41"/>
      <c r="N5917" s="41"/>
      <c r="O5917" s="41"/>
      <c r="P5917" s="41"/>
      <c r="Q5917" s="41"/>
      <c r="R5917" s="41"/>
      <c r="S5917" s="41"/>
      <c r="T5917" s="41"/>
      <c r="U5917" s="41"/>
      <c r="V5917" s="41"/>
      <c r="W5917" s="41"/>
      <c r="X5917" s="41"/>
      <c r="Y5917" s="43" t="str">
        <f t="shared" si="184"/>
        <v>COMP</v>
      </c>
      <c r="Z5917" s="43">
        <v>1967150</v>
      </c>
      <c r="AA5917" s="43">
        <f t="shared" si="185"/>
        <v>1798594</v>
      </c>
    </row>
    <row r="5918" spans="1:27" x14ac:dyDescent="0.3">
      <c r="A5918" s="43">
        <v>1261057</v>
      </c>
      <c r="B5918" s="43" t="s">
        <v>5192</v>
      </c>
      <c r="C5918" s="43" t="s">
        <v>5194</v>
      </c>
      <c r="D5918" s="41"/>
      <c r="E5918" s="43" t="s">
        <v>6263</v>
      </c>
      <c r="F5918" s="43" t="s">
        <v>30</v>
      </c>
      <c r="G5918" s="43">
        <v>45044</v>
      </c>
      <c r="H5918" s="41"/>
      <c r="I5918" s="41"/>
      <c r="J5918" s="43"/>
      <c r="K5918" s="41"/>
      <c r="L5918" s="41"/>
      <c r="M5918" s="41"/>
      <c r="N5918" s="41"/>
      <c r="O5918" s="41"/>
      <c r="P5918" s="41"/>
      <c r="Q5918" s="41"/>
      <c r="R5918" s="41"/>
      <c r="S5918" s="41"/>
      <c r="T5918" s="41"/>
      <c r="U5918" s="41"/>
      <c r="V5918" s="41"/>
      <c r="W5918" s="41"/>
      <c r="X5918" s="41"/>
      <c r="Y5918" s="43" t="str">
        <f t="shared" si="184"/>
        <v>COMP</v>
      </c>
      <c r="Z5918" s="43">
        <v>1202390</v>
      </c>
      <c r="AA5918" s="43">
        <f t="shared" si="185"/>
        <v>1261057</v>
      </c>
    </row>
    <row r="5919" spans="1:27" x14ac:dyDescent="0.3">
      <c r="A5919" s="43">
        <v>2217777</v>
      </c>
      <c r="B5919" s="43" t="s">
        <v>5195</v>
      </c>
      <c r="C5919" s="43" t="s">
        <v>290</v>
      </c>
      <c r="D5919" s="41"/>
      <c r="E5919" s="43" t="s">
        <v>6263</v>
      </c>
      <c r="F5919" s="43" t="s">
        <v>28</v>
      </c>
      <c r="G5919" s="43">
        <v>36455</v>
      </c>
      <c r="H5919" s="41"/>
      <c r="I5919" s="41"/>
      <c r="J5919" s="43"/>
      <c r="K5919" s="41"/>
      <c r="L5919" s="41"/>
      <c r="M5919" s="41"/>
      <c r="N5919" s="41"/>
      <c r="O5919" s="41"/>
      <c r="P5919" s="41"/>
      <c r="Q5919" s="41"/>
      <c r="R5919" s="41"/>
      <c r="S5919" s="41"/>
      <c r="T5919" s="41"/>
      <c r="U5919" s="41"/>
      <c r="V5919" s="41"/>
      <c r="W5919" s="41"/>
      <c r="X5919" s="41"/>
      <c r="Y5919" s="43" t="str">
        <f t="shared" si="184"/>
        <v>COMP</v>
      </c>
      <c r="Z5919" s="43">
        <v>1196854</v>
      </c>
      <c r="AA5919" s="43">
        <f t="shared" si="185"/>
        <v>2217777</v>
      </c>
    </row>
    <row r="5920" spans="1:27" x14ac:dyDescent="0.3">
      <c r="A5920" s="43">
        <v>2361992</v>
      </c>
      <c r="B5920" s="43" t="s">
        <v>5196</v>
      </c>
      <c r="C5920" s="43" t="s">
        <v>375</v>
      </c>
      <c r="D5920" s="41"/>
      <c r="E5920" s="43" t="s">
        <v>6263</v>
      </c>
      <c r="F5920" s="43" t="s">
        <v>28</v>
      </c>
      <c r="G5920" s="43">
        <v>45050</v>
      </c>
      <c r="H5920" s="41"/>
      <c r="I5920" s="41"/>
      <c r="J5920" s="43"/>
      <c r="K5920" s="41"/>
      <c r="L5920" s="41"/>
      <c r="M5920" s="41"/>
      <c r="N5920" s="41"/>
      <c r="O5920" s="41"/>
      <c r="P5920" s="41"/>
      <c r="Q5920" s="41"/>
      <c r="R5920" s="41"/>
      <c r="S5920" s="41"/>
      <c r="T5920" s="41"/>
      <c r="U5920" s="41"/>
      <c r="V5920" s="41"/>
      <c r="W5920" s="41"/>
      <c r="X5920" s="41"/>
      <c r="Y5920" s="43" t="str">
        <f t="shared" si="184"/>
        <v>COMP</v>
      </c>
      <c r="Z5920" s="43">
        <v>1861058</v>
      </c>
      <c r="AA5920" s="43">
        <f t="shared" si="185"/>
        <v>2361992</v>
      </c>
    </row>
    <row r="5921" spans="1:27" x14ac:dyDescent="0.3">
      <c r="A5921" s="43">
        <v>332206</v>
      </c>
      <c r="B5921" s="43" t="s">
        <v>5197</v>
      </c>
      <c r="C5921" s="43" t="s">
        <v>657</v>
      </c>
      <c r="D5921" s="41"/>
      <c r="E5921" s="43" t="s">
        <v>6263</v>
      </c>
      <c r="F5921" s="43" t="s">
        <v>28</v>
      </c>
      <c r="G5921" s="43">
        <v>18005</v>
      </c>
      <c r="H5921" s="41"/>
      <c r="I5921" s="41"/>
      <c r="J5921" s="43"/>
      <c r="K5921" s="41"/>
      <c r="L5921" s="41"/>
      <c r="M5921" s="41"/>
      <c r="N5921" s="41"/>
      <c r="O5921" s="41"/>
      <c r="P5921" s="41"/>
      <c r="Q5921" s="41"/>
      <c r="R5921" s="41"/>
      <c r="S5921" s="41"/>
      <c r="T5921" s="41"/>
      <c r="U5921" s="41"/>
      <c r="V5921" s="41"/>
      <c r="W5921" s="41"/>
      <c r="X5921" s="41"/>
      <c r="Y5921" s="43" t="str">
        <f t="shared" si="184"/>
        <v>COMP</v>
      </c>
      <c r="Z5921" s="43">
        <v>1476224</v>
      </c>
      <c r="AA5921" s="43">
        <f t="shared" si="185"/>
        <v>332206</v>
      </c>
    </row>
    <row r="5922" spans="1:27" x14ac:dyDescent="0.3">
      <c r="A5922" s="43">
        <v>2205157</v>
      </c>
      <c r="B5922" s="43" t="s">
        <v>5198</v>
      </c>
      <c r="C5922" s="43" t="s">
        <v>2788</v>
      </c>
      <c r="D5922" s="41"/>
      <c r="E5922" s="43" t="s">
        <v>6263</v>
      </c>
      <c r="F5922" s="43" t="s">
        <v>30</v>
      </c>
      <c r="G5922" s="43">
        <v>28037</v>
      </c>
      <c r="H5922" s="41"/>
      <c r="I5922" s="41"/>
      <c r="J5922" s="43"/>
      <c r="K5922" s="41"/>
      <c r="L5922" s="41"/>
      <c r="M5922" s="41"/>
      <c r="N5922" s="41"/>
      <c r="O5922" s="41"/>
      <c r="P5922" s="41"/>
      <c r="Q5922" s="41"/>
      <c r="R5922" s="41"/>
      <c r="S5922" s="41"/>
      <c r="T5922" s="41"/>
      <c r="U5922" s="41"/>
      <c r="V5922" s="41"/>
      <c r="W5922" s="41"/>
      <c r="X5922" s="41"/>
      <c r="Y5922" s="43" t="str">
        <f t="shared" si="184"/>
        <v/>
      </c>
      <c r="Z5922" s="43">
        <v>2395850</v>
      </c>
      <c r="AA5922" s="43" t="e">
        <f t="shared" si="185"/>
        <v>#N/A</v>
      </c>
    </row>
    <row r="5923" spans="1:27" x14ac:dyDescent="0.3">
      <c r="A5923" s="43">
        <v>2258304</v>
      </c>
      <c r="B5923" s="43" t="s">
        <v>5199</v>
      </c>
      <c r="C5923" s="43" t="s">
        <v>1109</v>
      </c>
      <c r="D5923" s="41"/>
      <c r="E5923" s="43" t="s">
        <v>29</v>
      </c>
      <c r="F5923" s="43" t="s">
        <v>28</v>
      </c>
      <c r="G5923" s="43">
        <v>45008</v>
      </c>
      <c r="H5923" s="41"/>
      <c r="I5923" s="41"/>
      <c r="J5923" s="43"/>
      <c r="K5923" s="41"/>
      <c r="L5923" s="41"/>
      <c r="M5923" s="41"/>
      <c r="N5923" s="41"/>
      <c r="O5923" s="41"/>
      <c r="P5923" s="41"/>
      <c r="Q5923" s="41"/>
      <c r="R5923" s="41"/>
      <c r="S5923" s="41"/>
      <c r="T5923" s="41"/>
      <c r="U5923" s="41"/>
      <c r="V5923" s="41"/>
      <c r="W5923" s="41"/>
      <c r="X5923" s="41"/>
      <c r="Y5923" s="43" t="str">
        <f t="shared" si="184"/>
        <v>COMP</v>
      </c>
      <c r="Z5923" s="43">
        <v>2229132</v>
      </c>
      <c r="AA5923" s="43">
        <f t="shared" si="185"/>
        <v>2258304</v>
      </c>
    </row>
    <row r="5924" spans="1:27" x14ac:dyDescent="0.3">
      <c r="A5924" s="43">
        <v>2422631</v>
      </c>
      <c r="B5924" s="43" t="s">
        <v>5200</v>
      </c>
      <c r="C5924" s="43" t="s">
        <v>512</v>
      </c>
      <c r="D5924" s="41"/>
      <c r="E5924" s="43" t="s">
        <v>29</v>
      </c>
      <c r="F5924" s="43" t="s">
        <v>28</v>
      </c>
      <c r="G5924" s="43">
        <v>45003</v>
      </c>
      <c r="H5924" s="41"/>
      <c r="I5924" s="41"/>
      <c r="J5924" s="43"/>
      <c r="K5924" s="41"/>
      <c r="L5924" s="41"/>
      <c r="M5924" s="41"/>
      <c r="N5924" s="41"/>
      <c r="O5924" s="41"/>
      <c r="P5924" s="41"/>
      <c r="Q5924" s="41"/>
      <c r="R5924" s="41"/>
      <c r="S5924" s="41"/>
      <c r="T5924" s="41"/>
      <c r="U5924" s="41"/>
      <c r="V5924" s="41"/>
      <c r="W5924" s="41"/>
      <c r="X5924" s="41"/>
      <c r="Y5924" s="43" t="str">
        <f t="shared" si="184"/>
        <v/>
      </c>
      <c r="Z5924" s="43">
        <v>1613436</v>
      </c>
      <c r="AA5924" s="43" t="e">
        <f t="shared" si="185"/>
        <v>#N/A</v>
      </c>
    </row>
    <row r="5925" spans="1:27" x14ac:dyDescent="0.3">
      <c r="A5925" s="43">
        <v>2135181</v>
      </c>
      <c r="B5925" s="43" t="s">
        <v>5201</v>
      </c>
      <c r="C5925" s="43" t="s">
        <v>5202</v>
      </c>
      <c r="D5925" s="41"/>
      <c r="E5925" s="43" t="s">
        <v>34</v>
      </c>
      <c r="F5925" s="43" t="s">
        <v>28</v>
      </c>
      <c r="G5925" s="43">
        <v>36455</v>
      </c>
      <c r="H5925" s="41"/>
      <c r="I5925" s="41"/>
      <c r="J5925" s="43"/>
      <c r="K5925" s="41"/>
      <c r="L5925" s="41"/>
      <c r="M5925" s="41"/>
      <c r="N5925" s="41"/>
      <c r="O5925" s="41"/>
      <c r="P5925" s="41"/>
      <c r="Q5925" s="41"/>
      <c r="R5925" s="41"/>
      <c r="S5925" s="41"/>
      <c r="T5925" s="41"/>
      <c r="U5925" s="41"/>
      <c r="V5925" s="41"/>
      <c r="W5925" s="41"/>
      <c r="X5925" s="41"/>
      <c r="Y5925" s="43" t="str">
        <f t="shared" si="184"/>
        <v>COMP</v>
      </c>
      <c r="Z5925" s="43">
        <v>2427513</v>
      </c>
      <c r="AA5925" s="43">
        <f t="shared" si="185"/>
        <v>2135181</v>
      </c>
    </row>
    <row r="5926" spans="1:27" x14ac:dyDescent="0.3">
      <c r="A5926" s="43">
        <v>2376205</v>
      </c>
      <c r="B5926" s="43" t="s">
        <v>5203</v>
      </c>
      <c r="C5926" s="43" t="s">
        <v>1833</v>
      </c>
      <c r="D5926" s="41"/>
      <c r="E5926" s="43" t="s">
        <v>6263</v>
      </c>
      <c r="F5926" s="43" t="s">
        <v>30</v>
      </c>
      <c r="G5926" s="43">
        <v>45005</v>
      </c>
      <c r="H5926" s="41"/>
      <c r="I5926" s="41"/>
      <c r="J5926" s="43"/>
      <c r="K5926" s="41"/>
      <c r="L5926" s="41"/>
      <c r="M5926" s="41"/>
      <c r="N5926" s="41"/>
      <c r="O5926" s="41"/>
      <c r="P5926" s="41"/>
      <c r="Q5926" s="41"/>
      <c r="R5926" s="41"/>
      <c r="S5926" s="41"/>
      <c r="T5926" s="41"/>
      <c r="U5926" s="41"/>
      <c r="V5926" s="41"/>
      <c r="W5926" s="41"/>
      <c r="X5926" s="41"/>
      <c r="Y5926" s="43" t="str">
        <f t="shared" si="184"/>
        <v/>
      </c>
      <c r="Z5926" s="43">
        <v>1972512</v>
      </c>
      <c r="AA5926" s="43" t="e">
        <f t="shared" si="185"/>
        <v>#N/A</v>
      </c>
    </row>
    <row r="5927" spans="1:27" x14ac:dyDescent="0.3">
      <c r="A5927" s="43">
        <v>1250228</v>
      </c>
      <c r="B5927" s="43" t="s">
        <v>5204</v>
      </c>
      <c r="C5927" s="43" t="s">
        <v>1306</v>
      </c>
      <c r="D5927" s="41"/>
      <c r="E5927" s="43" t="s">
        <v>6263</v>
      </c>
      <c r="F5927" s="43" t="s">
        <v>30</v>
      </c>
      <c r="G5927" s="43">
        <v>45009</v>
      </c>
      <c r="H5927" s="41"/>
      <c r="I5927" s="41"/>
      <c r="J5927" s="43"/>
      <c r="K5927" s="41"/>
      <c r="L5927" s="41"/>
      <c r="M5927" s="41"/>
      <c r="N5927" s="41"/>
      <c r="O5927" s="41"/>
      <c r="P5927" s="41"/>
      <c r="Q5927" s="41"/>
      <c r="R5927" s="41"/>
      <c r="S5927" s="41"/>
      <c r="T5927" s="41"/>
      <c r="U5927" s="41"/>
      <c r="V5927" s="41"/>
      <c r="W5927" s="41"/>
      <c r="X5927" s="41"/>
      <c r="Y5927" s="43" t="str">
        <f t="shared" si="184"/>
        <v/>
      </c>
      <c r="Z5927" s="43">
        <v>701213</v>
      </c>
      <c r="AA5927" s="43" t="e">
        <f t="shared" si="185"/>
        <v>#N/A</v>
      </c>
    </row>
    <row r="5928" spans="1:27" x14ac:dyDescent="0.3">
      <c r="A5928" s="43">
        <v>2007424</v>
      </c>
      <c r="B5928" s="43" t="s">
        <v>5204</v>
      </c>
      <c r="C5928" s="43" t="s">
        <v>287</v>
      </c>
      <c r="D5928" s="41"/>
      <c r="E5928" s="43" t="s">
        <v>6263</v>
      </c>
      <c r="F5928" s="43" t="s">
        <v>28</v>
      </c>
      <c r="G5928" s="43">
        <v>45009</v>
      </c>
      <c r="H5928" s="41"/>
      <c r="I5928" s="41"/>
      <c r="J5928" s="43"/>
      <c r="K5928" s="41"/>
      <c r="L5928" s="41"/>
      <c r="M5928" s="41"/>
      <c r="N5928" s="41"/>
      <c r="O5928" s="41"/>
      <c r="P5928" s="41"/>
      <c r="Q5928" s="41"/>
      <c r="R5928" s="41"/>
      <c r="S5928" s="41"/>
      <c r="T5928" s="41"/>
      <c r="U5928" s="41"/>
      <c r="V5928" s="41"/>
      <c r="W5928" s="41"/>
      <c r="X5928" s="41"/>
      <c r="Y5928" s="43" t="str">
        <f t="shared" si="184"/>
        <v/>
      </c>
      <c r="Z5928" s="43">
        <v>2388920</v>
      </c>
      <c r="AA5928" s="43" t="e">
        <f t="shared" si="185"/>
        <v>#N/A</v>
      </c>
    </row>
    <row r="5929" spans="1:27" x14ac:dyDescent="0.3">
      <c r="A5929" s="43">
        <v>367535</v>
      </c>
      <c r="B5929" s="43" t="s">
        <v>5205</v>
      </c>
      <c r="C5929" s="43" t="s">
        <v>646</v>
      </c>
      <c r="D5929" s="41"/>
      <c r="E5929" s="43" t="s">
        <v>29</v>
      </c>
      <c r="F5929" s="43" t="s">
        <v>30</v>
      </c>
      <c r="G5929" s="43">
        <v>28009</v>
      </c>
      <c r="H5929" s="41"/>
      <c r="I5929" s="41"/>
      <c r="J5929" s="43"/>
      <c r="K5929" s="41"/>
      <c r="L5929" s="41"/>
      <c r="M5929" s="41"/>
      <c r="N5929" s="41"/>
      <c r="O5929" s="41"/>
      <c r="P5929" s="41"/>
      <c r="Q5929" s="41"/>
      <c r="R5929" s="41"/>
      <c r="S5929" s="41"/>
      <c r="T5929" s="41"/>
      <c r="U5929" s="41"/>
      <c r="V5929" s="41"/>
      <c r="W5929" s="41"/>
      <c r="X5929" s="41"/>
      <c r="Y5929" s="43" t="str">
        <f t="shared" si="184"/>
        <v>COMP</v>
      </c>
      <c r="Z5929" s="43">
        <v>541561</v>
      </c>
      <c r="AA5929" s="43">
        <f t="shared" si="185"/>
        <v>367535</v>
      </c>
    </row>
    <row r="5930" spans="1:27" x14ac:dyDescent="0.3">
      <c r="A5930" s="43">
        <v>354801</v>
      </c>
      <c r="B5930" s="43" t="s">
        <v>5206</v>
      </c>
      <c r="C5930" s="43" t="s">
        <v>514</v>
      </c>
      <c r="D5930" s="41"/>
      <c r="E5930" s="43" t="s">
        <v>6263</v>
      </c>
      <c r="F5930" s="43" t="s">
        <v>28</v>
      </c>
      <c r="G5930" s="43">
        <v>45050</v>
      </c>
      <c r="H5930" s="41"/>
      <c r="I5930" s="41"/>
      <c r="J5930" s="43"/>
      <c r="K5930" s="41"/>
      <c r="L5930" s="41"/>
      <c r="M5930" s="41"/>
      <c r="N5930" s="41"/>
      <c r="O5930" s="41"/>
      <c r="P5930" s="41"/>
      <c r="Q5930" s="41"/>
      <c r="R5930" s="41"/>
      <c r="S5930" s="41"/>
      <c r="T5930" s="41"/>
      <c r="U5930" s="41"/>
      <c r="V5930" s="41"/>
      <c r="W5930" s="41"/>
      <c r="X5930" s="41"/>
      <c r="Y5930" s="43" t="str">
        <f t="shared" si="184"/>
        <v>COMP</v>
      </c>
      <c r="Z5930" s="43">
        <v>418697</v>
      </c>
      <c r="AA5930" s="43">
        <f t="shared" si="185"/>
        <v>354801</v>
      </c>
    </row>
    <row r="5931" spans="1:27" x14ac:dyDescent="0.3">
      <c r="A5931" s="43">
        <v>2375081</v>
      </c>
      <c r="B5931" s="43" t="s">
        <v>5207</v>
      </c>
      <c r="C5931" s="43" t="s">
        <v>355</v>
      </c>
      <c r="D5931" s="41"/>
      <c r="E5931" s="43" t="s">
        <v>35</v>
      </c>
      <c r="F5931" s="43" t="s">
        <v>30</v>
      </c>
      <c r="G5931" s="43">
        <v>37016</v>
      </c>
      <c r="H5931" s="41"/>
      <c r="I5931" s="41"/>
      <c r="J5931" s="43"/>
      <c r="K5931" s="41"/>
      <c r="L5931" s="41"/>
      <c r="M5931" s="41"/>
      <c r="N5931" s="41"/>
      <c r="O5931" s="41"/>
      <c r="P5931" s="41"/>
      <c r="Q5931" s="41"/>
      <c r="R5931" s="41"/>
      <c r="S5931" s="41"/>
      <c r="T5931" s="41"/>
      <c r="U5931" s="41"/>
      <c r="V5931" s="41"/>
      <c r="W5931" s="41"/>
      <c r="X5931" s="41"/>
      <c r="Y5931" s="43" t="str">
        <f t="shared" si="184"/>
        <v>COMP</v>
      </c>
      <c r="Z5931" s="43">
        <v>2064154</v>
      </c>
      <c r="AA5931" s="43">
        <f t="shared" si="185"/>
        <v>2375081</v>
      </c>
    </row>
    <row r="5932" spans="1:27" x14ac:dyDescent="0.3">
      <c r="A5932" s="43">
        <v>722294</v>
      </c>
      <c r="B5932" s="43" t="s">
        <v>5208</v>
      </c>
      <c r="C5932" s="43" t="s">
        <v>632</v>
      </c>
      <c r="D5932" s="41"/>
      <c r="E5932" s="43" t="s">
        <v>6263</v>
      </c>
      <c r="F5932" s="43" t="s">
        <v>28</v>
      </c>
      <c r="G5932" s="43">
        <v>18029</v>
      </c>
      <c r="H5932" s="41"/>
      <c r="I5932" s="41"/>
      <c r="J5932" s="43"/>
      <c r="K5932" s="41"/>
      <c r="L5932" s="41"/>
      <c r="M5932" s="41"/>
      <c r="N5932" s="41"/>
      <c r="O5932" s="41"/>
      <c r="P5932" s="41"/>
      <c r="Q5932" s="41"/>
      <c r="R5932" s="41"/>
      <c r="S5932" s="41"/>
      <c r="T5932" s="41"/>
      <c r="U5932" s="41"/>
      <c r="V5932" s="41"/>
      <c r="W5932" s="41"/>
      <c r="X5932" s="41"/>
      <c r="Y5932" s="43" t="str">
        <f t="shared" si="184"/>
        <v/>
      </c>
      <c r="Z5932" s="43">
        <v>1094758</v>
      </c>
      <c r="AA5932" s="43" t="e">
        <f t="shared" si="185"/>
        <v>#N/A</v>
      </c>
    </row>
    <row r="5933" spans="1:27" x14ac:dyDescent="0.3">
      <c r="A5933" s="43">
        <v>1842314</v>
      </c>
      <c r="B5933" s="43" t="s">
        <v>5209</v>
      </c>
      <c r="C5933" s="43" t="s">
        <v>237</v>
      </c>
      <c r="D5933" s="41"/>
      <c r="E5933" s="43" t="s">
        <v>6263</v>
      </c>
      <c r="F5933" s="43" t="s">
        <v>30</v>
      </c>
      <c r="G5933" s="43">
        <v>37043</v>
      </c>
      <c r="H5933" s="41"/>
      <c r="I5933" s="41"/>
      <c r="J5933" s="43"/>
      <c r="K5933" s="41"/>
      <c r="L5933" s="41"/>
      <c r="M5933" s="41"/>
      <c r="N5933" s="41"/>
      <c r="O5933" s="41"/>
      <c r="P5933" s="41"/>
      <c r="Q5933" s="41"/>
      <c r="R5933" s="41"/>
      <c r="S5933" s="41"/>
      <c r="T5933" s="41"/>
      <c r="U5933" s="41"/>
      <c r="V5933" s="41"/>
      <c r="W5933" s="41"/>
      <c r="X5933" s="41"/>
      <c r="Y5933" s="43" t="str">
        <f t="shared" si="184"/>
        <v>COMP</v>
      </c>
      <c r="Z5933" s="43">
        <v>1563632</v>
      </c>
      <c r="AA5933" s="43">
        <f t="shared" si="185"/>
        <v>1842314</v>
      </c>
    </row>
    <row r="5934" spans="1:27" x14ac:dyDescent="0.3">
      <c r="A5934" s="43">
        <v>1807919</v>
      </c>
      <c r="B5934" s="43" t="s">
        <v>5210</v>
      </c>
      <c r="C5934" s="43" t="s">
        <v>366</v>
      </c>
      <c r="D5934" s="41"/>
      <c r="E5934" s="43" t="s">
        <v>6263</v>
      </c>
      <c r="F5934" s="43" t="s">
        <v>28</v>
      </c>
      <c r="G5934" s="43">
        <v>28039</v>
      </c>
      <c r="H5934" s="41"/>
      <c r="I5934" s="41"/>
      <c r="J5934" s="43"/>
      <c r="K5934" s="41"/>
      <c r="L5934" s="41"/>
      <c r="M5934" s="41"/>
      <c r="N5934" s="41"/>
      <c r="O5934" s="41"/>
      <c r="P5934" s="41"/>
      <c r="Q5934" s="41"/>
      <c r="R5934" s="41"/>
      <c r="S5934" s="41"/>
      <c r="T5934" s="41"/>
      <c r="U5934" s="41"/>
      <c r="V5934" s="41"/>
      <c r="W5934" s="41"/>
      <c r="X5934" s="41"/>
      <c r="Y5934" s="43" t="str">
        <f t="shared" si="184"/>
        <v>COMP</v>
      </c>
      <c r="Z5934" s="43">
        <v>2287054</v>
      </c>
      <c r="AA5934" s="43">
        <f t="shared" si="185"/>
        <v>1807919</v>
      </c>
    </row>
    <row r="5935" spans="1:27" x14ac:dyDescent="0.3">
      <c r="A5935" s="43">
        <v>1549050</v>
      </c>
      <c r="B5935" s="43" t="s">
        <v>5211</v>
      </c>
      <c r="C5935" s="43" t="s">
        <v>4102</v>
      </c>
      <c r="D5935" s="41"/>
      <c r="E5935" s="43" t="s">
        <v>6263</v>
      </c>
      <c r="F5935" s="43" t="s">
        <v>28</v>
      </c>
      <c r="G5935" s="43">
        <v>37023</v>
      </c>
      <c r="H5935" s="41"/>
      <c r="I5935" s="41"/>
      <c r="J5935" s="43"/>
      <c r="K5935" s="41"/>
      <c r="L5935" s="41"/>
      <c r="M5935" s="41"/>
      <c r="N5935" s="41"/>
      <c r="O5935" s="41"/>
      <c r="P5935" s="41"/>
      <c r="Q5935" s="41"/>
      <c r="R5935" s="41"/>
      <c r="S5935" s="41"/>
      <c r="T5935" s="41"/>
      <c r="U5935" s="41"/>
      <c r="V5935" s="41"/>
      <c r="W5935" s="41"/>
      <c r="X5935" s="41"/>
      <c r="Y5935" s="43" t="str">
        <f t="shared" si="184"/>
        <v/>
      </c>
      <c r="Z5935" s="43">
        <v>1270850</v>
      </c>
      <c r="AA5935" s="43" t="e">
        <f t="shared" si="185"/>
        <v>#N/A</v>
      </c>
    </row>
    <row r="5936" spans="1:27" x14ac:dyDescent="0.3">
      <c r="A5936" s="43">
        <v>1685704</v>
      </c>
      <c r="B5936" s="43" t="s">
        <v>5212</v>
      </c>
      <c r="C5936" s="43" t="s">
        <v>460</v>
      </c>
      <c r="D5936" s="41"/>
      <c r="E5936" s="43" t="s">
        <v>29</v>
      </c>
      <c r="F5936" s="43" t="s">
        <v>30</v>
      </c>
      <c r="G5936" s="43">
        <v>18036</v>
      </c>
      <c r="H5936" s="41"/>
      <c r="I5936" s="41"/>
      <c r="J5936" s="43"/>
      <c r="K5936" s="41"/>
      <c r="L5936" s="41"/>
      <c r="M5936" s="41"/>
      <c r="N5936" s="41"/>
      <c r="O5936" s="41"/>
      <c r="P5936" s="41"/>
      <c r="Q5936" s="41"/>
      <c r="R5936" s="41"/>
      <c r="S5936" s="41"/>
      <c r="T5936" s="41"/>
      <c r="U5936" s="41"/>
      <c r="V5936" s="41"/>
      <c r="W5936" s="41"/>
      <c r="X5936" s="41"/>
      <c r="Y5936" s="43" t="str">
        <f t="shared" si="184"/>
        <v>COMP</v>
      </c>
      <c r="Z5936" s="43">
        <v>1303897</v>
      </c>
      <c r="AA5936" s="43">
        <f t="shared" si="185"/>
        <v>1685704</v>
      </c>
    </row>
    <row r="5937" spans="1:27" x14ac:dyDescent="0.3">
      <c r="A5937" s="43">
        <v>2313646</v>
      </c>
      <c r="B5937" s="43" t="s">
        <v>5212</v>
      </c>
      <c r="C5937" s="43" t="s">
        <v>544</v>
      </c>
      <c r="D5937" s="41"/>
      <c r="E5937" s="43" t="s">
        <v>6263</v>
      </c>
      <c r="F5937" s="43" t="s">
        <v>30</v>
      </c>
      <c r="G5937" s="43">
        <v>45009</v>
      </c>
      <c r="H5937" s="41"/>
      <c r="I5937" s="41"/>
      <c r="J5937" s="43"/>
      <c r="K5937" s="41"/>
      <c r="L5937" s="41"/>
      <c r="M5937" s="41"/>
      <c r="N5937" s="41"/>
      <c r="O5937" s="41"/>
      <c r="P5937" s="41"/>
      <c r="Q5937" s="41"/>
      <c r="R5937" s="41"/>
      <c r="S5937" s="41"/>
      <c r="T5937" s="41"/>
      <c r="U5937" s="41"/>
      <c r="V5937" s="41"/>
      <c r="W5937" s="41"/>
      <c r="X5937" s="41"/>
      <c r="Y5937" s="43" t="str">
        <f t="shared" si="184"/>
        <v/>
      </c>
      <c r="Z5937" s="43">
        <v>1657489</v>
      </c>
      <c r="AA5937" s="43" t="e">
        <f t="shared" si="185"/>
        <v>#N/A</v>
      </c>
    </row>
    <row r="5938" spans="1:27" x14ac:dyDescent="0.3">
      <c r="A5938" s="43">
        <v>1252922</v>
      </c>
      <c r="B5938" s="43" t="s">
        <v>5212</v>
      </c>
      <c r="C5938" s="43" t="s">
        <v>3888</v>
      </c>
      <c r="D5938" s="41"/>
      <c r="E5938" s="43" t="s">
        <v>31</v>
      </c>
      <c r="F5938" s="43" t="s">
        <v>30</v>
      </c>
      <c r="G5938" s="43">
        <v>18035</v>
      </c>
      <c r="H5938" s="41"/>
      <c r="I5938" s="41"/>
      <c r="J5938" s="43"/>
      <c r="K5938" s="41"/>
      <c r="L5938" s="41"/>
      <c r="M5938" s="41"/>
      <c r="N5938" s="41"/>
      <c r="O5938" s="41"/>
      <c r="P5938" s="41"/>
      <c r="Q5938" s="41"/>
      <c r="R5938" s="41"/>
      <c r="S5938" s="41"/>
      <c r="T5938" s="41"/>
      <c r="U5938" s="41"/>
      <c r="V5938" s="41"/>
      <c r="W5938" s="41"/>
      <c r="X5938" s="41"/>
      <c r="Y5938" s="43" t="str">
        <f t="shared" si="184"/>
        <v>COMP</v>
      </c>
      <c r="Z5938" s="43">
        <v>397194</v>
      </c>
      <c r="AA5938" s="43">
        <f t="shared" si="185"/>
        <v>1252922</v>
      </c>
    </row>
    <row r="5939" spans="1:27" x14ac:dyDescent="0.3">
      <c r="A5939" s="43">
        <v>143597</v>
      </c>
      <c r="B5939" s="43" t="s">
        <v>5212</v>
      </c>
      <c r="C5939" s="43" t="s">
        <v>202</v>
      </c>
      <c r="D5939" s="41"/>
      <c r="E5939" s="43" t="s">
        <v>6263</v>
      </c>
      <c r="F5939" s="43" t="s">
        <v>28</v>
      </c>
      <c r="G5939" s="43">
        <v>41002</v>
      </c>
      <c r="H5939" s="41"/>
      <c r="I5939" s="41"/>
      <c r="J5939" s="43"/>
      <c r="K5939" s="41"/>
      <c r="L5939" s="41"/>
      <c r="M5939" s="41"/>
      <c r="N5939" s="41"/>
      <c r="O5939" s="41"/>
      <c r="P5939" s="41"/>
      <c r="Q5939" s="41"/>
      <c r="R5939" s="41"/>
      <c r="S5939" s="41"/>
      <c r="T5939" s="41"/>
      <c r="U5939" s="41"/>
      <c r="V5939" s="41"/>
      <c r="W5939" s="41"/>
      <c r="X5939" s="41"/>
      <c r="Y5939" s="43" t="str">
        <f t="shared" si="184"/>
        <v/>
      </c>
      <c r="Z5939" s="43">
        <v>181078</v>
      </c>
      <c r="AA5939" s="43" t="e">
        <f t="shared" si="185"/>
        <v>#N/A</v>
      </c>
    </row>
    <row r="5940" spans="1:27" x14ac:dyDescent="0.3">
      <c r="A5940" s="43">
        <v>1952027</v>
      </c>
      <c r="B5940" s="43" t="s">
        <v>5213</v>
      </c>
      <c r="C5940" s="43" t="s">
        <v>268</v>
      </c>
      <c r="D5940" s="41"/>
      <c r="E5940" s="43" t="s">
        <v>6263</v>
      </c>
      <c r="F5940" s="43" t="s">
        <v>30</v>
      </c>
      <c r="G5940" s="43">
        <v>18005</v>
      </c>
      <c r="H5940" s="41"/>
      <c r="I5940" s="41"/>
      <c r="J5940" s="43"/>
      <c r="K5940" s="41"/>
      <c r="L5940" s="41"/>
      <c r="M5940" s="41"/>
      <c r="N5940" s="41"/>
      <c r="O5940" s="41"/>
      <c r="P5940" s="41"/>
      <c r="Q5940" s="41"/>
      <c r="R5940" s="41"/>
      <c r="S5940" s="41"/>
      <c r="T5940" s="41"/>
      <c r="U5940" s="41"/>
      <c r="V5940" s="41"/>
      <c r="W5940" s="41"/>
      <c r="X5940" s="41"/>
      <c r="Y5940" s="43" t="str">
        <f t="shared" si="184"/>
        <v>COMP</v>
      </c>
      <c r="Z5940" s="43">
        <v>1652271</v>
      </c>
      <c r="AA5940" s="43">
        <f t="shared" si="185"/>
        <v>1952027</v>
      </c>
    </row>
    <row r="5941" spans="1:27" x14ac:dyDescent="0.3">
      <c r="A5941" s="43">
        <v>1763720</v>
      </c>
      <c r="B5941" s="43" t="s">
        <v>5213</v>
      </c>
      <c r="C5941" s="43" t="s">
        <v>887</v>
      </c>
      <c r="D5941" s="41"/>
      <c r="E5941" s="43" t="s">
        <v>29</v>
      </c>
      <c r="F5941" s="43" t="s">
        <v>28</v>
      </c>
      <c r="G5941" s="43">
        <v>37046</v>
      </c>
      <c r="H5941" s="41"/>
      <c r="I5941" s="41"/>
      <c r="J5941" s="43"/>
      <c r="K5941" s="41"/>
      <c r="L5941" s="41"/>
      <c r="M5941" s="41"/>
      <c r="N5941" s="41"/>
      <c r="O5941" s="41"/>
      <c r="P5941" s="41"/>
      <c r="Q5941" s="41"/>
      <c r="R5941" s="41"/>
      <c r="S5941" s="41"/>
      <c r="T5941" s="41"/>
      <c r="U5941" s="41"/>
      <c r="V5941" s="41"/>
      <c r="W5941" s="41"/>
      <c r="X5941" s="41"/>
      <c r="Y5941" s="43" t="str">
        <f t="shared" si="184"/>
        <v>COMP</v>
      </c>
      <c r="Z5941" s="43">
        <v>2387916</v>
      </c>
      <c r="AA5941" s="43">
        <f t="shared" si="185"/>
        <v>1763720</v>
      </c>
    </row>
    <row r="5942" spans="1:27" x14ac:dyDescent="0.3">
      <c r="A5942" s="43">
        <v>521444</v>
      </c>
      <c r="B5942" s="43" t="s">
        <v>5214</v>
      </c>
      <c r="C5942" s="43" t="s">
        <v>4275</v>
      </c>
      <c r="D5942" s="41"/>
      <c r="E5942" s="43" t="s">
        <v>6263</v>
      </c>
      <c r="F5942" s="43" t="s">
        <v>28</v>
      </c>
      <c r="G5942" s="43">
        <v>28030</v>
      </c>
      <c r="H5942" s="41"/>
      <c r="I5942" s="41"/>
      <c r="J5942" s="43"/>
      <c r="K5942" s="41"/>
      <c r="L5942" s="41"/>
      <c r="M5942" s="41"/>
      <c r="N5942" s="41"/>
      <c r="O5942" s="41"/>
      <c r="P5942" s="41"/>
      <c r="Q5942" s="41"/>
      <c r="R5942" s="41"/>
      <c r="S5942" s="41"/>
      <c r="T5942" s="41"/>
      <c r="U5942" s="41"/>
      <c r="V5942" s="41"/>
      <c r="W5942" s="41"/>
      <c r="X5942" s="41"/>
      <c r="Y5942" s="43" t="str">
        <f t="shared" si="184"/>
        <v>COMP</v>
      </c>
      <c r="Z5942" s="43">
        <v>1000079</v>
      </c>
      <c r="AA5942" s="43">
        <f t="shared" si="185"/>
        <v>521444</v>
      </c>
    </row>
    <row r="5943" spans="1:27" x14ac:dyDescent="0.3">
      <c r="A5943" s="43">
        <v>1450745</v>
      </c>
      <c r="B5943" s="43" t="s">
        <v>5215</v>
      </c>
      <c r="C5943" s="43" t="s">
        <v>232</v>
      </c>
      <c r="D5943" s="41"/>
      <c r="E5943" s="43" t="s">
        <v>6263</v>
      </c>
      <c r="F5943" s="43" t="s">
        <v>28</v>
      </c>
      <c r="G5943" s="43">
        <v>28013</v>
      </c>
      <c r="H5943" s="41"/>
      <c r="I5943" s="41"/>
      <c r="J5943" s="43"/>
      <c r="K5943" s="41"/>
      <c r="L5943" s="41"/>
      <c r="M5943" s="41"/>
      <c r="N5943" s="41"/>
      <c r="O5943" s="41"/>
      <c r="P5943" s="41"/>
      <c r="Q5943" s="41"/>
      <c r="R5943" s="41"/>
      <c r="S5943" s="41"/>
      <c r="T5943" s="41"/>
      <c r="U5943" s="41"/>
      <c r="V5943" s="41"/>
      <c r="W5943" s="41"/>
      <c r="X5943" s="41"/>
      <c r="Y5943" s="43" t="str">
        <f t="shared" si="184"/>
        <v>COMP</v>
      </c>
      <c r="Z5943" s="43">
        <v>2177456</v>
      </c>
      <c r="AA5943" s="43">
        <f t="shared" si="185"/>
        <v>1450745</v>
      </c>
    </row>
    <row r="5944" spans="1:27" x14ac:dyDescent="0.3">
      <c r="A5944" s="43">
        <v>2215274</v>
      </c>
      <c r="B5944" s="43" t="s">
        <v>5215</v>
      </c>
      <c r="C5944" s="43" t="s">
        <v>2340</v>
      </c>
      <c r="D5944" s="41"/>
      <c r="E5944" s="43" t="s">
        <v>6263</v>
      </c>
      <c r="F5944" s="43" t="s">
        <v>28</v>
      </c>
      <c r="G5944" s="43">
        <v>28013</v>
      </c>
      <c r="H5944" s="41"/>
      <c r="I5944" s="41"/>
      <c r="J5944" s="43"/>
      <c r="K5944" s="41"/>
      <c r="L5944" s="41"/>
      <c r="M5944" s="41"/>
      <c r="N5944" s="41"/>
      <c r="O5944" s="41"/>
      <c r="P5944" s="41"/>
      <c r="Q5944" s="41"/>
      <c r="R5944" s="41"/>
      <c r="S5944" s="41"/>
      <c r="T5944" s="41"/>
      <c r="U5944" s="41"/>
      <c r="V5944" s="41"/>
      <c r="W5944" s="41"/>
      <c r="X5944" s="41"/>
      <c r="Y5944" s="43" t="str">
        <f t="shared" si="184"/>
        <v>COMP</v>
      </c>
      <c r="Z5944" s="43">
        <v>386937</v>
      </c>
      <c r="AA5944" s="43">
        <f t="shared" si="185"/>
        <v>2215274</v>
      </c>
    </row>
    <row r="5945" spans="1:27" x14ac:dyDescent="0.3">
      <c r="A5945" s="43">
        <v>2350378</v>
      </c>
      <c r="B5945" s="43" t="s">
        <v>5216</v>
      </c>
      <c r="C5945" s="43" t="s">
        <v>1992</v>
      </c>
      <c r="D5945" s="41"/>
      <c r="E5945" s="43" t="s">
        <v>35</v>
      </c>
      <c r="F5945" s="43" t="s">
        <v>30</v>
      </c>
      <c r="G5945" s="43">
        <v>28011</v>
      </c>
      <c r="H5945" s="41"/>
      <c r="I5945" s="41"/>
      <c r="J5945" s="43"/>
      <c r="K5945" s="41"/>
      <c r="L5945" s="41"/>
      <c r="M5945" s="41"/>
      <c r="N5945" s="41"/>
      <c r="O5945" s="41"/>
      <c r="P5945" s="41"/>
      <c r="Q5945" s="41"/>
      <c r="R5945" s="41"/>
      <c r="S5945" s="41"/>
      <c r="T5945" s="41"/>
      <c r="U5945" s="41"/>
      <c r="V5945" s="41"/>
      <c r="W5945" s="41"/>
      <c r="X5945" s="41"/>
      <c r="Y5945" s="43" t="str">
        <f t="shared" si="184"/>
        <v>COMP</v>
      </c>
      <c r="Z5945" s="43">
        <v>1500496</v>
      </c>
      <c r="AA5945" s="43">
        <f t="shared" si="185"/>
        <v>2350378</v>
      </c>
    </row>
    <row r="5946" spans="1:27" x14ac:dyDescent="0.3">
      <c r="A5946" s="43">
        <v>1511196</v>
      </c>
      <c r="B5946" s="43" t="s">
        <v>5217</v>
      </c>
      <c r="C5946" s="43" t="s">
        <v>397</v>
      </c>
      <c r="D5946" s="41"/>
      <c r="E5946" s="43" t="s">
        <v>6263</v>
      </c>
      <c r="F5946" s="43" t="s">
        <v>30</v>
      </c>
      <c r="G5946" s="43">
        <v>28030</v>
      </c>
      <c r="H5946" s="41"/>
      <c r="I5946" s="41"/>
      <c r="J5946" s="43"/>
      <c r="K5946" s="41"/>
      <c r="L5946" s="41"/>
      <c r="M5946" s="41"/>
      <c r="N5946" s="41"/>
      <c r="O5946" s="41"/>
      <c r="P5946" s="41"/>
      <c r="Q5946" s="41"/>
      <c r="R5946" s="41"/>
      <c r="S5946" s="41"/>
      <c r="T5946" s="41"/>
      <c r="U5946" s="41"/>
      <c r="V5946" s="41"/>
      <c r="W5946" s="41"/>
      <c r="X5946" s="41"/>
      <c r="Y5946" s="43" t="str">
        <f t="shared" si="184"/>
        <v>COMP</v>
      </c>
      <c r="Z5946" s="43">
        <v>1790869</v>
      </c>
      <c r="AA5946" s="43">
        <f t="shared" si="185"/>
        <v>1511196</v>
      </c>
    </row>
    <row r="5947" spans="1:27" x14ac:dyDescent="0.3">
      <c r="A5947" s="43">
        <v>2015534</v>
      </c>
      <c r="B5947" s="43" t="s">
        <v>5217</v>
      </c>
      <c r="C5947" s="43" t="s">
        <v>366</v>
      </c>
      <c r="D5947" s="41"/>
      <c r="E5947" s="43" t="s">
        <v>6263</v>
      </c>
      <c r="F5947" s="43" t="s">
        <v>28</v>
      </c>
      <c r="G5947" s="43">
        <v>28030</v>
      </c>
      <c r="H5947" s="41"/>
      <c r="I5947" s="41"/>
      <c r="J5947" s="43"/>
      <c r="K5947" s="41"/>
      <c r="L5947" s="41"/>
      <c r="M5947" s="41"/>
      <c r="N5947" s="41"/>
      <c r="O5947" s="41"/>
      <c r="P5947" s="41"/>
      <c r="Q5947" s="41"/>
      <c r="R5947" s="41"/>
      <c r="S5947" s="41"/>
      <c r="T5947" s="41"/>
      <c r="U5947" s="41"/>
      <c r="V5947" s="41"/>
      <c r="W5947" s="41"/>
      <c r="X5947" s="41"/>
      <c r="Y5947" s="43" t="str">
        <f t="shared" si="184"/>
        <v>COMP</v>
      </c>
      <c r="Z5947" s="43">
        <v>1967919</v>
      </c>
      <c r="AA5947" s="43">
        <f t="shared" si="185"/>
        <v>2015534</v>
      </c>
    </row>
    <row r="5948" spans="1:27" x14ac:dyDescent="0.3">
      <c r="A5948" s="43">
        <v>2347693</v>
      </c>
      <c r="B5948" s="43" t="s">
        <v>5218</v>
      </c>
      <c r="C5948" s="43" t="s">
        <v>190</v>
      </c>
      <c r="D5948" s="41"/>
      <c r="E5948" s="43" t="s">
        <v>29</v>
      </c>
      <c r="F5948" s="43" t="s">
        <v>28</v>
      </c>
      <c r="G5948" s="43">
        <v>18035</v>
      </c>
      <c r="H5948" s="41"/>
      <c r="I5948" s="41"/>
      <c r="J5948" s="43"/>
      <c r="K5948" s="41"/>
      <c r="L5948" s="41"/>
      <c r="M5948" s="41"/>
      <c r="N5948" s="41"/>
      <c r="O5948" s="41"/>
      <c r="P5948" s="41"/>
      <c r="Q5948" s="41"/>
      <c r="R5948" s="41"/>
      <c r="S5948" s="41"/>
      <c r="T5948" s="41"/>
      <c r="U5948" s="41"/>
      <c r="V5948" s="41"/>
      <c r="W5948" s="41"/>
      <c r="X5948" s="41"/>
      <c r="Y5948" s="43" t="str">
        <f t="shared" si="184"/>
        <v>COMP</v>
      </c>
      <c r="Z5948" s="43">
        <v>586408</v>
      </c>
      <c r="AA5948" s="43">
        <f t="shared" si="185"/>
        <v>2347693</v>
      </c>
    </row>
    <row r="5949" spans="1:27" x14ac:dyDescent="0.3">
      <c r="A5949" s="43">
        <v>1119806</v>
      </c>
      <c r="B5949" s="43" t="s">
        <v>5219</v>
      </c>
      <c r="C5949" s="43" t="s">
        <v>5220</v>
      </c>
      <c r="D5949" s="41"/>
      <c r="E5949" s="43" t="s">
        <v>6263</v>
      </c>
      <c r="F5949" s="43" t="s">
        <v>30</v>
      </c>
      <c r="G5949" s="43">
        <v>18029</v>
      </c>
      <c r="H5949" s="41"/>
      <c r="I5949" s="41"/>
      <c r="J5949" s="43"/>
      <c r="K5949" s="41"/>
      <c r="L5949" s="41"/>
      <c r="M5949" s="41"/>
      <c r="N5949" s="41"/>
      <c r="O5949" s="41"/>
      <c r="P5949" s="41"/>
      <c r="Q5949" s="41"/>
      <c r="R5949" s="41"/>
      <c r="S5949" s="41"/>
      <c r="T5949" s="41"/>
      <c r="U5949" s="41"/>
      <c r="V5949" s="41"/>
      <c r="W5949" s="41"/>
      <c r="X5949" s="41"/>
      <c r="Y5949" s="43" t="str">
        <f t="shared" si="184"/>
        <v/>
      </c>
      <c r="Z5949" s="43">
        <v>1150358</v>
      </c>
      <c r="AA5949" s="43" t="e">
        <f t="shared" si="185"/>
        <v>#N/A</v>
      </c>
    </row>
    <row r="5950" spans="1:27" x14ac:dyDescent="0.3">
      <c r="A5950" s="43">
        <v>1763363</v>
      </c>
      <c r="B5950" s="43" t="s">
        <v>5221</v>
      </c>
      <c r="C5950" s="43" t="s">
        <v>195</v>
      </c>
      <c r="D5950" s="41"/>
      <c r="E5950" s="43" t="s">
        <v>6263</v>
      </c>
      <c r="F5950" s="43" t="s">
        <v>30</v>
      </c>
      <c r="G5950" s="43">
        <v>37024</v>
      </c>
      <c r="H5950" s="41"/>
      <c r="I5950" s="41"/>
      <c r="J5950" s="43"/>
      <c r="K5950" s="41"/>
      <c r="L5950" s="41"/>
      <c r="M5950" s="41"/>
      <c r="N5950" s="41"/>
      <c r="O5950" s="41"/>
      <c r="P5950" s="41"/>
      <c r="Q5950" s="41"/>
      <c r="R5950" s="41"/>
      <c r="S5950" s="41"/>
      <c r="T5950" s="41"/>
      <c r="U5950" s="41"/>
      <c r="V5950" s="41"/>
      <c r="W5950" s="41"/>
      <c r="X5950" s="41"/>
      <c r="Y5950" s="43" t="str">
        <f t="shared" si="184"/>
        <v/>
      </c>
      <c r="Z5950" s="43">
        <v>2378802</v>
      </c>
      <c r="AA5950" s="43" t="e">
        <f t="shared" si="185"/>
        <v>#N/A</v>
      </c>
    </row>
    <row r="5951" spans="1:27" x14ac:dyDescent="0.3">
      <c r="A5951" s="43">
        <v>1753412</v>
      </c>
      <c r="B5951" s="43" t="s">
        <v>5222</v>
      </c>
      <c r="C5951" s="43" t="s">
        <v>290</v>
      </c>
      <c r="D5951" s="41"/>
      <c r="E5951" s="43" t="s">
        <v>6263</v>
      </c>
      <c r="F5951" s="43" t="s">
        <v>28</v>
      </c>
      <c r="G5951" s="43">
        <v>37045</v>
      </c>
      <c r="H5951" s="41"/>
      <c r="I5951" s="41"/>
      <c r="J5951" s="43"/>
      <c r="K5951" s="41"/>
      <c r="L5951" s="41"/>
      <c r="M5951" s="41"/>
      <c r="N5951" s="41"/>
      <c r="O5951" s="41"/>
      <c r="P5951" s="41"/>
      <c r="Q5951" s="41"/>
      <c r="R5951" s="41"/>
      <c r="S5951" s="41"/>
      <c r="T5951" s="41"/>
      <c r="U5951" s="41"/>
      <c r="V5951" s="41"/>
      <c r="W5951" s="41"/>
      <c r="X5951" s="41"/>
      <c r="Y5951" s="43" t="str">
        <f t="shared" si="184"/>
        <v>COMP</v>
      </c>
      <c r="Z5951" s="43">
        <v>1461054</v>
      </c>
      <c r="AA5951" s="43">
        <f t="shared" si="185"/>
        <v>1753412</v>
      </c>
    </row>
    <row r="5952" spans="1:27" x14ac:dyDescent="0.3">
      <c r="A5952" s="43">
        <v>1701890</v>
      </c>
      <c r="B5952" s="43" t="s">
        <v>5223</v>
      </c>
      <c r="C5952" s="43" t="s">
        <v>397</v>
      </c>
      <c r="D5952" s="41"/>
      <c r="E5952" s="43" t="s">
        <v>6263</v>
      </c>
      <c r="F5952" s="43" t="s">
        <v>28</v>
      </c>
      <c r="G5952" s="43">
        <v>41012</v>
      </c>
      <c r="H5952" s="41"/>
      <c r="I5952" s="41"/>
      <c r="J5952" s="43"/>
      <c r="K5952" s="41"/>
      <c r="L5952" s="41"/>
      <c r="M5952" s="41"/>
      <c r="N5952" s="41"/>
      <c r="O5952" s="41"/>
      <c r="P5952" s="41"/>
      <c r="Q5952" s="41"/>
      <c r="R5952" s="41"/>
      <c r="S5952" s="41"/>
      <c r="T5952" s="41"/>
      <c r="U5952" s="41"/>
      <c r="V5952" s="41"/>
      <c r="W5952" s="41"/>
      <c r="X5952" s="41"/>
      <c r="Y5952" s="43" t="str">
        <f t="shared" si="184"/>
        <v/>
      </c>
      <c r="Z5952" s="43">
        <v>1863506</v>
      </c>
      <c r="AA5952" s="43" t="e">
        <f t="shared" si="185"/>
        <v>#N/A</v>
      </c>
    </row>
    <row r="5953" spans="1:27" x14ac:dyDescent="0.3">
      <c r="A5953" s="43">
        <v>2361200</v>
      </c>
      <c r="B5953" s="43" t="s">
        <v>5224</v>
      </c>
      <c r="C5953" s="43" t="s">
        <v>2203</v>
      </c>
      <c r="D5953" s="41"/>
      <c r="E5953" s="43" t="s">
        <v>6263</v>
      </c>
      <c r="F5953" s="43" t="s">
        <v>30</v>
      </c>
      <c r="G5953" s="43">
        <v>45003</v>
      </c>
      <c r="H5953" s="41"/>
      <c r="I5953" s="41"/>
      <c r="J5953" s="43"/>
      <c r="K5953" s="41"/>
      <c r="L5953" s="41"/>
      <c r="M5953" s="41"/>
      <c r="N5953" s="41"/>
      <c r="O5953" s="41"/>
      <c r="P5953" s="41"/>
      <c r="Q5953" s="41"/>
      <c r="R5953" s="41"/>
      <c r="S5953" s="41"/>
      <c r="T5953" s="41"/>
      <c r="U5953" s="41"/>
      <c r="V5953" s="41"/>
      <c r="W5953" s="41"/>
      <c r="X5953" s="41"/>
      <c r="Y5953" s="43" t="str">
        <f t="shared" si="184"/>
        <v/>
      </c>
      <c r="Z5953" s="43">
        <v>1454526</v>
      </c>
      <c r="AA5953" s="43" t="e">
        <f t="shared" si="185"/>
        <v>#N/A</v>
      </c>
    </row>
    <row r="5954" spans="1:27" x14ac:dyDescent="0.3">
      <c r="A5954" s="43">
        <v>1943255</v>
      </c>
      <c r="B5954" s="43" t="s">
        <v>5225</v>
      </c>
      <c r="C5954" s="43" t="s">
        <v>801</v>
      </c>
      <c r="D5954" s="41"/>
      <c r="E5954" s="43" t="s">
        <v>6263</v>
      </c>
      <c r="F5954" s="43" t="s">
        <v>30</v>
      </c>
      <c r="G5954" s="43">
        <v>45011</v>
      </c>
      <c r="H5954" s="41"/>
      <c r="I5954" s="41"/>
      <c r="J5954" s="43"/>
      <c r="K5954" s="41"/>
      <c r="L5954" s="41"/>
      <c r="M5954" s="41"/>
      <c r="N5954" s="41"/>
      <c r="O5954" s="41"/>
      <c r="P5954" s="41"/>
      <c r="Q5954" s="41"/>
      <c r="R5954" s="41"/>
      <c r="S5954" s="41"/>
      <c r="T5954" s="41"/>
      <c r="U5954" s="41"/>
      <c r="V5954" s="41"/>
      <c r="W5954" s="41"/>
      <c r="X5954" s="41"/>
      <c r="Y5954" s="43" t="str">
        <f t="shared" ref="Y5954:Y6017" si="186">IF(ISERROR(AA5954)=FALSE,"COMP","")</f>
        <v>COMP</v>
      </c>
      <c r="Z5954" s="43">
        <v>1988353</v>
      </c>
      <c r="AA5954" s="43">
        <f t="shared" ref="AA5954:AA6017" si="187">VLOOKUP(A5954,Z:Z,1,FALSE)</f>
        <v>1943255</v>
      </c>
    </row>
    <row r="5955" spans="1:27" x14ac:dyDescent="0.3">
      <c r="A5955" s="43">
        <v>268809</v>
      </c>
      <c r="B5955" s="43" t="s">
        <v>5226</v>
      </c>
      <c r="C5955" s="43" t="s">
        <v>266</v>
      </c>
      <c r="D5955" s="41"/>
      <c r="E5955" s="43" t="s">
        <v>6263</v>
      </c>
      <c r="F5955" s="43" t="s">
        <v>30</v>
      </c>
      <c r="G5955" s="43">
        <v>45038</v>
      </c>
      <c r="H5955" s="41"/>
      <c r="I5955" s="41"/>
      <c r="J5955" s="43"/>
      <c r="K5955" s="41"/>
      <c r="L5955" s="41"/>
      <c r="M5955" s="41"/>
      <c r="N5955" s="41"/>
      <c r="O5955" s="41"/>
      <c r="P5955" s="41"/>
      <c r="Q5955" s="41"/>
      <c r="R5955" s="41"/>
      <c r="S5955" s="41"/>
      <c r="T5955" s="41"/>
      <c r="U5955" s="41"/>
      <c r="V5955" s="41"/>
      <c r="W5955" s="41"/>
      <c r="X5955" s="41"/>
      <c r="Y5955" s="43" t="str">
        <f t="shared" si="186"/>
        <v/>
      </c>
      <c r="Z5955" s="43">
        <v>1584574</v>
      </c>
      <c r="AA5955" s="43" t="e">
        <f t="shared" si="187"/>
        <v>#N/A</v>
      </c>
    </row>
    <row r="5956" spans="1:27" x14ac:dyDescent="0.3">
      <c r="A5956" s="43">
        <v>2400630</v>
      </c>
      <c r="B5956" s="43" t="s">
        <v>5227</v>
      </c>
      <c r="C5956" s="43" t="s">
        <v>460</v>
      </c>
      <c r="D5956" s="41"/>
      <c r="E5956" s="43" t="s">
        <v>6263</v>
      </c>
      <c r="F5956" s="43" t="s">
        <v>30</v>
      </c>
      <c r="G5956" s="43">
        <v>28037</v>
      </c>
      <c r="H5956" s="41"/>
      <c r="I5956" s="41"/>
      <c r="J5956" s="43"/>
      <c r="K5956" s="41"/>
      <c r="L5956" s="41"/>
      <c r="M5956" s="41"/>
      <c r="N5956" s="41"/>
      <c r="O5956" s="41"/>
      <c r="P5956" s="41"/>
      <c r="Q5956" s="41"/>
      <c r="R5956" s="41"/>
      <c r="S5956" s="41"/>
      <c r="T5956" s="41"/>
      <c r="U5956" s="41"/>
      <c r="V5956" s="41"/>
      <c r="W5956" s="41"/>
      <c r="X5956" s="41"/>
      <c r="Y5956" s="43" t="str">
        <f t="shared" si="186"/>
        <v/>
      </c>
      <c r="Z5956" s="43">
        <v>1698874</v>
      </c>
      <c r="AA5956" s="43" t="e">
        <f t="shared" si="187"/>
        <v>#N/A</v>
      </c>
    </row>
    <row r="5957" spans="1:27" x14ac:dyDescent="0.3">
      <c r="A5957" s="43">
        <v>2338683</v>
      </c>
      <c r="B5957" s="43" t="s">
        <v>5228</v>
      </c>
      <c r="C5957" s="43" t="s">
        <v>960</v>
      </c>
      <c r="D5957" s="41"/>
      <c r="E5957" s="43" t="s">
        <v>6263</v>
      </c>
      <c r="F5957" s="43" t="s">
        <v>30</v>
      </c>
      <c r="G5957" s="43">
        <v>45038</v>
      </c>
      <c r="H5957" s="41"/>
      <c r="I5957" s="41"/>
      <c r="J5957" s="43"/>
      <c r="K5957" s="41"/>
      <c r="L5957" s="41"/>
      <c r="M5957" s="41"/>
      <c r="N5957" s="41"/>
      <c r="O5957" s="41"/>
      <c r="P5957" s="41"/>
      <c r="Q5957" s="41"/>
      <c r="R5957" s="41"/>
      <c r="S5957" s="41"/>
      <c r="T5957" s="41"/>
      <c r="U5957" s="41"/>
      <c r="V5957" s="41"/>
      <c r="W5957" s="41"/>
      <c r="X5957" s="41"/>
      <c r="Y5957" s="43" t="str">
        <f t="shared" si="186"/>
        <v/>
      </c>
      <c r="Z5957" s="43">
        <v>301983</v>
      </c>
      <c r="AA5957" s="43" t="e">
        <f t="shared" si="187"/>
        <v>#N/A</v>
      </c>
    </row>
    <row r="5958" spans="1:27" x14ac:dyDescent="0.3">
      <c r="A5958" s="43">
        <v>1999542</v>
      </c>
      <c r="B5958" s="43" t="s">
        <v>5229</v>
      </c>
      <c r="C5958" s="43" t="s">
        <v>189</v>
      </c>
      <c r="D5958" s="41"/>
      <c r="E5958" s="43" t="s">
        <v>6263</v>
      </c>
      <c r="F5958" s="43" t="s">
        <v>30</v>
      </c>
      <c r="G5958" s="43">
        <v>37015</v>
      </c>
      <c r="H5958" s="41"/>
      <c r="I5958" s="41"/>
      <c r="J5958" s="43"/>
      <c r="K5958" s="41"/>
      <c r="L5958" s="41"/>
      <c r="M5958" s="41"/>
      <c r="N5958" s="41"/>
      <c r="O5958" s="41"/>
      <c r="P5958" s="41"/>
      <c r="Q5958" s="41"/>
      <c r="R5958" s="41"/>
      <c r="S5958" s="41"/>
      <c r="T5958" s="41"/>
      <c r="U5958" s="41"/>
      <c r="V5958" s="41"/>
      <c r="W5958" s="41"/>
      <c r="X5958" s="41"/>
      <c r="Y5958" s="43" t="str">
        <f t="shared" si="186"/>
        <v/>
      </c>
      <c r="Z5958" s="43">
        <v>2362760</v>
      </c>
      <c r="AA5958" s="43" t="e">
        <f t="shared" si="187"/>
        <v>#N/A</v>
      </c>
    </row>
    <row r="5959" spans="1:27" x14ac:dyDescent="0.3">
      <c r="A5959" s="43">
        <v>2375738</v>
      </c>
      <c r="B5959" s="43" t="s">
        <v>5230</v>
      </c>
      <c r="C5959" s="43" t="s">
        <v>544</v>
      </c>
      <c r="D5959" s="41"/>
      <c r="E5959" s="43" t="s">
        <v>6263</v>
      </c>
      <c r="F5959" s="43" t="s">
        <v>30</v>
      </c>
      <c r="G5959" s="43">
        <v>45053</v>
      </c>
      <c r="H5959" s="41"/>
      <c r="I5959" s="41"/>
      <c r="J5959" s="43"/>
      <c r="K5959" s="41"/>
      <c r="L5959" s="41"/>
      <c r="M5959" s="41"/>
      <c r="N5959" s="41"/>
      <c r="O5959" s="41"/>
      <c r="P5959" s="41"/>
      <c r="Q5959" s="41"/>
      <c r="R5959" s="41"/>
      <c r="S5959" s="41"/>
      <c r="T5959" s="41"/>
      <c r="U5959" s="41"/>
      <c r="V5959" s="41"/>
      <c r="W5959" s="41"/>
      <c r="X5959" s="41"/>
      <c r="Y5959" s="43" t="str">
        <f t="shared" si="186"/>
        <v/>
      </c>
      <c r="Z5959" s="43">
        <v>1541078</v>
      </c>
      <c r="AA5959" s="43" t="e">
        <f t="shared" si="187"/>
        <v>#N/A</v>
      </c>
    </row>
    <row r="5960" spans="1:27" x14ac:dyDescent="0.3">
      <c r="A5960" s="43">
        <v>337394</v>
      </c>
      <c r="B5960" s="43" t="s">
        <v>5231</v>
      </c>
      <c r="C5960" s="43" t="s">
        <v>223</v>
      </c>
      <c r="D5960" s="41"/>
      <c r="E5960" s="43" t="s">
        <v>6263</v>
      </c>
      <c r="F5960" s="43" t="s">
        <v>28</v>
      </c>
      <c r="G5960" s="43">
        <v>45011</v>
      </c>
      <c r="H5960" s="41"/>
      <c r="I5960" s="41"/>
      <c r="J5960" s="43"/>
      <c r="K5960" s="41"/>
      <c r="L5960" s="41"/>
      <c r="M5960" s="41"/>
      <c r="N5960" s="41"/>
      <c r="O5960" s="41"/>
      <c r="P5960" s="41"/>
      <c r="Q5960" s="41"/>
      <c r="R5960" s="41"/>
      <c r="S5960" s="41"/>
      <c r="T5960" s="41"/>
      <c r="U5960" s="41"/>
      <c r="V5960" s="41"/>
      <c r="W5960" s="41"/>
      <c r="X5960" s="41"/>
      <c r="Y5960" s="43" t="str">
        <f t="shared" si="186"/>
        <v>COMP</v>
      </c>
      <c r="Z5960" s="43">
        <v>1650676</v>
      </c>
      <c r="AA5960" s="43">
        <f t="shared" si="187"/>
        <v>337394</v>
      </c>
    </row>
    <row r="5961" spans="1:27" x14ac:dyDescent="0.3">
      <c r="A5961" s="43">
        <v>2421266</v>
      </c>
      <c r="B5961" s="43" t="s">
        <v>5232</v>
      </c>
      <c r="C5961" s="43" t="s">
        <v>5233</v>
      </c>
      <c r="D5961" s="41"/>
      <c r="E5961" s="43" t="s">
        <v>34</v>
      </c>
      <c r="F5961" s="43" t="s">
        <v>30</v>
      </c>
      <c r="G5961" s="43">
        <v>37042</v>
      </c>
      <c r="H5961" s="41"/>
      <c r="I5961" s="41"/>
      <c r="J5961" s="43"/>
      <c r="K5961" s="41"/>
      <c r="L5961" s="41"/>
      <c r="M5961" s="41"/>
      <c r="N5961" s="41"/>
      <c r="O5961" s="41"/>
      <c r="P5961" s="41"/>
      <c r="Q5961" s="41"/>
      <c r="R5961" s="41"/>
      <c r="S5961" s="41"/>
      <c r="T5961" s="41"/>
      <c r="U5961" s="41"/>
      <c r="V5961" s="41"/>
      <c r="W5961" s="41"/>
      <c r="X5961" s="41"/>
      <c r="Y5961" s="43" t="str">
        <f t="shared" si="186"/>
        <v/>
      </c>
      <c r="Z5961" s="43">
        <v>1889386</v>
      </c>
      <c r="AA5961" s="43" t="e">
        <f t="shared" si="187"/>
        <v>#N/A</v>
      </c>
    </row>
    <row r="5962" spans="1:27" x14ac:dyDescent="0.3">
      <c r="A5962" s="43">
        <v>107289</v>
      </c>
      <c r="B5962" s="43" t="s">
        <v>5234</v>
      </c>
      <c r="C5962" s="43" t="s">
        <v>993</v>
      </c>
      <c r="D5962" s="41"/>
      <c r="E5962" s="43" t="s">
        <v>6263</v>
      </c>
      <c r="F5962" s="43" t="s">
        <v>30</v>
      </c>
      <c r="G5962" s="43">
        <v>37021</v>
      </c>
      <c r="H5962" s="41"/>
      <c r="I5962" s="41"/>
      <c r="J5962" s="43"/>
      <c r="K5962" s="41"/>
      <c r="L5962" s="41"/>
      <c r="M5962" s="41"/>
      <c r="N5962" s="41"/>
      <c r="O5962" s="41"/>
      <c r="P5962" s="41"/>
      <c r="Q5962" s="41"/>
      <c r="R5962" s="41"/>
      <c r="S5962" s="41"/>
      <c r="T5962" s="41"/>
      <c r="U5962" s="41"/>
      <c r="V5962" s="41"/>
      <c r="W5962" s="41"/>
      <c r="X5962" s="41"/>
      <c r="Y5962" s="43" t="str">
        <f t="shared" si="186"/>
        <v>COMP</v>
      </c>
      <c r="Z5962" s="43">
        <v>1512237</v>
      </c>
      <c r="AA5962" s="43">
        <f t="shared" si="187"/>
        <v>107289</v>
      </c>
    </row>
    <row r="5963" spans="1:27" x14ac:dyDescent="0.3">
      <c r="A5963" s="43">
        <v>107288</v>
      </c>
      <c r="B5963" s="43" t="s">
        <v>5234</v>
      </c>
      <c r="C5963" s="43" t="s">
        <v>674</v>
      </c>
      <c r="D5963" s="41"/>
      <c r="E5963" s="43" t="s">
        <v>6263</v>
      </c>
      <c r="F5963" s="43" t="s">
        <v>28</v>
      </c>
      <c r="G5963" s="43">
        <v>37021</v>
      </c>
      <c r="H5963" s="41"/>
      <c r="I5963" s="41"/>
      <c r="J5963" s="43"/>
      <c r="K5963" s="41"/>
      <c r="L5963" s="41"/>
      <c r="M5963" s="41"/>
      <c r="N5963" s="41"/>
      <c r="O5963" s="41"/>
      <c r="P5963" s="41"/>
      <c r="Q5963" s="41"/>
      <c r="R5963" s="41"/>
      <c r="S5963" s="41"/>
      <c r="T5963" s="41"/>
      <c r="U5963" s="41"/>
      <c r="V5963" s="41"/>
      <c r="W5963" s="41"/>
      <c r="X5963" s="41"/>
      <c r="Y5963" s="43" t="str">
        <f t="shared" si="186"/>
        <v>COMP</v>
      </c>
      <c r="Z5963" s="43">
        <v>1693234</v>
      </c>
      <c r="AA5963" s="43">
        <f t="shared" si="187"/>
        <v>107288</v>
      </c>
    </row>
    <row r="5964" spans="1:27" x14ac:dyDescent="0.3">
      <c r="A5964" s="43">
        <v>686034</v>
      </c>
      <c r="B5964" s="43" t="s">
        <v>5235</v>
      </c>
      <c r="C5964" s="43" t="s">
        <v>478</v>
      </c>
      <c r="D5964" s="41"/>
      <c r="E5964" s="43" t="s">
        <v>6263</v>
      </c>
      <c r="F5964" s="43" t="s">
        <v>28</v>
      </c>
      <c r="G5964" s="43">
        <v>45052</v>
      </c>
      <c r="H5964" s="41"/>
      <c r="I5964" s="41"/>
      <c r="J5964" s="43"/>
      <c r="K5964" s="41"/>
      <c r="L5964" s="41"/>
      <c r="M5964" s="41"/>
      <c r="N5964" s="41"/>
      <c r="O5964" s="41"/>
      <c r="P5964" s="41"/>
      <c r="Q5964" s="41"/>
      <c r="R5964" s="41"/>
      <c r="S5964" s="41"/>
      <c r="T5964" s="41"/>
      <c r="U5964" s="41"/>
      <c r="V5964" s="41"/>
      <c r="W5964" s="41"/>
      <c r="X5964" s="41"/>
      <c r="Y5964" s="43" t="str">
        <f t="shared" si="186"/>
        <v/>
      </c>
      <c r="Z5964" s="43">
        <v>1954025</v>
      </c>
      <c r="AA5964" s="43" t="e">
        <f t="shared" si="187"/>
        <v>#N/A</v>
      </c>
    </row>
    <row r="5965" spans="1:27" x14ac:dyDescent="0.3">
      <c r="A5965" s="43">
        <v>2422466</v>
      </c>
      <c r="B5965" s="43" t="s">
        <v>5236</v>
      </c>
      <c r="C5965" s="43" t="s">
        <v>475</v>
      </c>
      <c r="D5965" s="41"/>
      <c r="E5965" s="43" t="s">
        <v>6263</v>
      </c>
      <c r="F5965" s="43" t="s">
        <v>28</v>
      </c>
      <c r="G5965" s="43">
        <v>18035</v>
      </c>
      <c r="H5965" s="41"/>
      <c r="I5965" s="41"/>
      <c r="J5965" s="43"/>
      <c r="K5965" s="41"/>
      <c r="L5965" s="41"/>
      <c r="M5965" s="41"/>
      <c r="N5965" s="41"/>
      <c r="O5965" s="41"/>
      <c r="P5965" s="41"/>
      <c r="Q5965" s="41"/>
      <c r="R5965" s="41"/>
      <c r="S5965" s="41"/>
      <c r="T5965" s="41"/>
      <c r="U5965" s="41"/>
      <c r="V5965" s="41"/>
      <c r="W5965" s="41"/>
      <c r="X5965" s="41"/>
      <c r="Y5965" s="43" t="str">
        <f t="shared" si="186"/>
        <v/>
      </c>
      <c r="Z5965" s="43">
        <v>1658839</v>
      </c>
      <c r="AA5965" s="43" t="e">
        <f t="shared" si="187"/>
        <v>#N/A</v>
      </c>
    </row>
    <row r="5966" spans="1:27" x14ac:dyDescent="0.3">
      <c r="A5966" s="43">
        <v>2348094</v>
      </c>
      <c r="B5966" s="43" t="s">
        <v>5237</v>
      </c>
      <c r="C5966" s="43" t="s">
        <v>746</v>
      </c>
      <c r="D5966" s="41"/>
      <c r="E5966" s="43" t="s">
        <v>6263</v>
      </c>
      <c r="F5966" s="43" t="s">
        <v>28</v>
      </c>
      <c r="G5966" s="43">
        <v>45050</v>
      </c>
      <c r="H5966" s="41"/>
      <c r="I5966" s="41"/>
      <c r="J5966" s="43"/>
      <c r="K5966" s="41"/>
      <c r="L5966" s="41"/>
      <c r="M5966" s="41"/>
      <c r="N5966" s="41"/>
      <c r="O5966" s="41"/>
      <c r="P5966" s="41"/>
      <c r="Q5966" s="41"/>
      <c r="R5966" s="41"/>
      <c r="S5966" s="41"/>
      <c r="T5966" s="41"/>
      <c r="U5966" s="41"/>
      <c r="V5966" s="41"/>
      <c r="W5966" s="41"/>
      <c r="X5966" s="41"/>
      <c r="Y5966" s="43" t="str">
        <f t="shared" si="186"/>
        <v>COMP</v>
      </c>
      <c r="Z5966" s="43">
        <v>2272671</v>
      </c>
      <c r="AA5966" s="43">
        <f t="shared" si="187"/>
        <v>2348094</v>
      </c>
    </row>
    <row r="5967" spans="1:27" x14ac:dyDescent="0.3">
      <c r="A5967" s="43">
        <v>1953664</v>
      </c>
      <c r="B5967" s="43" t="s">
        <v>5238</v>
      </c>
      <c r="C5967" s="43" t="s">
        <v>244</v>
      </c>
      <c r="D5967" s="41"/>
      <c r="E5967" s="43" t="s">
        <v>6263</v>
      </c>
      <c r="F5967" s="43" t="s">
        <v>28</v>
      </c>
      <c r="G5967" s="43">
        <v>45050</v>
      </c>
      <c r="H5967" s="41"/>
      <c r="I5967" s="41"/>
      <c r="J5967" s="43"/>
      <c r="K5967" s="41"/>
      <c r="L5967" s="41"/>
      <c r="M5967" s="41"/>
      <c r="N5967" s="41"/>
      <c r="O5967" s="41"/>
      <c r="P5967" s="41"/>
      <c r="Q5967" s="41"/>
      <c r="R5967" s="41"/>
      <c r="S5967" s="41"/>
      <c r="T5967" s="41"/>
      <c r="U5967" s="41"/>
      <c r="V5967" s="41"/>
      <c r="W5967" s="41"/>
      <c r="X5967" s="41"/>
      <c r="Y5967" s="43" t="str">
        <f t="shared" si="186"/>
        <v>COMP</v>
      </c>
      <c r="Z5967" s="43">
        <v>2200377</v>
      </c>
      <c r="AA5967" s="43">
        <f t="shared" si="187"/>
        <v>1953664</v>
      </c>
    </row>
    <row r="5968" spans="1:27" x14ac:dyDescent="0.3">
      <c r="A5968" s="43">
        <v>1975300</v>
      </c>
      <c r="B5968" s="43" t="s">
        <v>5239</v>
      </c>
      <c r="C5968" s="43" t="s">
        <v>542</v>
      </c>
      <c r="D5968" s="41"/>
      <c r="E5968" s="43" t="s">
        <v>6263</v>
      </c>
      <c r="F5968" s="43" t="s">
        <v>28</v>
      </c>
      <c r="G5968" s="43">
        <v>37037</v>
      </c>
      <c r="H5968" s="41"/>
      <c r="I5968" s="41"/>
      <c r="J5968" s="43"/>
      <c r="K5968" s="41"/>
      <c r="L5968" s="41"/>
      <c r="M5968" s="41"/>
      <c r="N5968" s="41"/>
      <c r="O5968" s="41"/>
      <c r="P5968" s="41"/>
      <c r="Q5968" s="41"/>
      <c r="R5968" s="41"/>
      <c r="S5968" s="41"/>
      <c r="T5968" s="41"/>
      <c r="U5968" s="41"/>
      <c r="V5968" s="41"/>
      <c r="W5968" s="41"/>
      <c r="X5968" s="41"/>
      <c r="Y5968" s="43" t="str">
        <f t="shared" si="186"/>
        <v>COMP</v>
      </c>
      <c r="Z5968" s="43">
        <v>1854616</v>
      </c>
      <c r="AA5968" s="43">
        <f t="shared" si="187"/>
        <v>1975300</v>
      </c>
    </row>
    <row r="5969" spans="1:27" x14ac:dyDescent="0.3">
      <c r="A5969" s="43">
        <v>1616291</v>
      </c>
      <c r="B5969" s="43" t="s">
        <v>5240</v>
      </c>
      <c r="C5969" s="43" t="s">
        <v>502</v>
      </c>
      <c r="D5969" s="41"/>
      <c r="E5969" s="43" t="s">
        <v>6263</v>
      </c>
      <c r="F5969" s="43" t="s">
        <v>30</v>
      </c>
      <c r="G5969" s="43">
        <v>37016</v>
      </c>
      <c r="H5969" s="41"/>
      <c r="I5969" s="41"/>
      <c r="J5969" s="43"/>
      <c r="K5969" s="41"/>
      <c r="L5969" s="41"/>
      <c r="M5969" s="41"/>
      <c r="N5969" s="41"/>
      <c r="O5969" s="41"/>
      <c r="P5969" s="41"/>
      <c r="Q5969" s="41"/>
      <c r="R5969" s="41"/>
      <c r="S5969" s="41"/>
      <c r="T5969" s="41"/>
      <c r="U5969" s="41"/>
      <c r="V5969" s="41"/>
      <c r="W5969" s="41"/>
      <c r="X5969" s="41"/>
      <c r="Y5969" s="43" t="str">
        <f t="shared" si="186"/>
        <v/>
      </c>
      <c r="Z5969" s="43">
        <v>2339095</v>
      </c>
      <c r="AA5969" s="43" t="e">
        <f t="shared" si="187"/>
        <v>#N/A</v>
      </c>
    </row>
    <row r="5970" spans="1:27" x14ac:dyDescent="0.3">
      <c r="A5970" s="43">
        <v>2290991</v>
      </c>
      <c r="B5970" s="43" t="s">
        <v>5241</v>
      </c>
      <c r="C5970" s="43" t="s">
        <v>264</v>
      </c>
      <c r="D5970" s="41"/>
      <c r="E5970" s="43" t="s">
        <v>6263</v>
      </c>
      <c r="F5970" s="43" t="s">
        <v>28</v>
      </c>
      <c r="G5970" s="43">
        <v>41002</v>
      </c>
      <c r="H5970" s="41"/>
      <c r="I5970" s="41"/>
      <c r="J5970" s="43"/>
      <c r="K5970" s="41"/>
      <c r="L5970" s="41"/>
      <c r="M5970" s="41"/>
      <c r="N5970" s="41"/>
      <c r="O5970" s="41"/>
      <c r="P5970" s="41"/>
      <c r="Q5970" s="41"/>
      <c r="R5970" s="41"/>
      <c r="S5970" s="41"/>
      <c r="T5970" s="41"/>
      <c r="U5970" s="41"/>
      <c r="V5970" s="41"/>
      <c r="W5970" s="41"/>
      <c r="X5970" s="41"/>
      <c r="Y5970" s="43" t="str">
        <f t="shared" si="186"/>
        <v/>
      </c>
      <c r="Z5970" s="43">
        <v>1889975</v>
      </c>
      <c r="AA5970" s="43" t="e">
        <f t="shared" si="187"/>
        <v>#N/A</v>
      </c>
    </row>
    <row r="5971" spans="1:27" x14ac:dyDescent="0.3">
      <c r="A5971" s="43">
        <v>2081121</v>
      </c>
      <c r="B5971" s="43" t="s">
        <v>5242</v>
      </c>
      <c r="C5971" s="43" t="s">
        <v>1149</v>
      </c>
      <c r="D5971" s="41"/>
      <c r="E5971" s="43" t="s">
        <v>29</v>
      </c>
      <c r="F5971" s="43" t="s">
        <v>28</v>
      </c>
      <c r="G5971" s="43">
        <v>45046</v>
      </c>
      <c r="H5971" s="41"/>
      <c r="I5971" s="41"/>
      <c r="J5971" s="43"/>
      <c r="K5971" s="41"/>
      <c r="L5971" s="41"/>
      <c r="M5971" s="41"/>
      <c r="N5971" s="41"/>
      <c r="O5971" s="41"/>
      <c r="P5971" s="41"/>
      <c r="Q5971" s="41"/>
      <c r="R5971" s="41"/>
      <c r="S5971" s="41"/>
      <c r="T5971" s="41"/>
      <c r="U5971" s="41"/>
      <c r="V5971" s="41"/>
      <c r="W5971" s="41"/>
      <c r="X5971" s="41"/>
      <c r="Y5971" s="43" t="str">
        <f t="shared" si="186"/>
        <v/>
      </c>
      <c r="Z5971" s="43">
        <v>1819666</v>
      </c>
      <c r="AA5971" s="43" t="e">
        <f t="shared" si="187"/>
        <v>#N/A</v>
      </c>
    </row>
    <row r="5972" spans="1:27" x14ac:dyDescent="0.3">
      <c r="A5972" s="43">
        <v>2379167</v>
      </c>
      <c r="B5972" s="43" t="s">
        <v>5243</v>
      </c>
      <c r="C5972" s="43" t="s">
        <v>512</v>
      </c>
      <c r="D5972" s="41"/>
      <c r="E5972" s="43" t="s">
        <v>6263</v>
      </c>
      <c r="F5972" s="43" t="s">
        <v>28</v>
      </c>
      <c r="G5972" s="43">
        <v>45054</v>
      </c>
      <c r="H5972" s="41"/>
      <c r="I5972" s="41"/>
      <c r="J5972" s="43"/>
      <c r="K5972" s="41"/>
      <c r="L5972" s="41"/>
      <c r="M5972" s="41"/>
      <c r="N5972" s="41"/>
      <c r="O5972" s="41"/>
      <c r="P5972" s="41"/>
      <c r="Q5972" s="41"/>
      <c r="R5972" s="41"/>
      <c r="S5972" s="41"/>
      <c r="T5972" s="41"/>
      <c r="U5972" s="41"/>
      <c r="V5972" s="41"/>
      <c r="W5972" s="41"/>
      <c r="X5972" s="41"/>
      <c r="Y5972" s="43" t="str">
        <f t="shared" si="186"/>
        <v/>
      </c>
      <c r="Z5972" s="43">
        <v>2275131</v>
      </c>
      <c r="AA5972" s="43" t="e">
        <f t="shared" si="187"/>
        <v>#N/A</v>
      </c>
    </row>
    <row r="5973" spans="1:27" x14ac:dyDescent="0.3">
      <c r="A5973" s="43">
        <v>711160</v>
      </c>
      <c r="B5973" s="43" t="s">
        <v>5244</v>
      </c>
      <c r="C5973" s="43" t="s">
        <v>390</v>
      </c>
      <c r="D5973" s="41"/>
      <c r="E5973" s="43" t="s">
        <v>6263</v>
      </c>
      <c r="F5973" s="43" t="s">
        <v>30</v>
      </c>
      <c r="G5973" s="43">
        <v>36003</v>
      </c>
      <c r="H5973" s="41"/>
      <c r="I5973" s="41"/>
      <c r="J5973" s="43"/>
      <c r="K5973" s="41"/>
      <c r="L5973" s="41"/>
      <c r="M5973" s="41"/>
      <c r="N5973" s="41"/>
      <c r="O5973" s="41"/>
      <c r="P5973" s="41"/>
      <c r="Q5973" s="41"/>
      <c r="R5973" s="41"/>
      <c r="S5973" s="41"/>
      <c r="T5973" s="41"/>
      <c r="U5973" s="41"/>
      <c r="V5973" s="41"/>
      <c r="W5973" s="41"/>
      <c r="X5973" s="41"/>
      <c r="Y5973" s="43" t="str">
        <f t="shared" si="186"/>
        <v/>
      </c>
      <c r="Z5973" s="43">
        <v>1672028</v>
      </c>
      <c r="AA5973" s="43" t="e">
        <f t="shared" si="187"/>
        <v>#N/A</v>
      </c>
    </row>
    <row r="5974" spans="1:27" x14ac:dyDescent="0.3">
      <c r="A5974" s="43">
        <v>2431896</v>
      </c>
      <c r="B5974" s="43" t="s">
        <v>5244</v>
      </c>
      <c r="C5974" s="43" t="s">
        <v>1617</v>
      </c>
      <c r="D5974" s="41"/>
      <c r="E5974" s="43" t="s">
        <v>6263</v>
      </c>
      <c r="F5974" s="43" t="s">
        <v>28</v>
      </c>
      <c r="G5974" s="43">
        <v>36003</v>
      </c>
      <c r="H5974" s="41"/>
      <c r="I5974" s="41"/>
      <c r="J5974" s="43"/>
      <c r="K5974" s="41"/>
      <c r="L5974" s="41"/>
      <c r="M5974" s="41"/>
      <c r="N5974" s="41"/>
      <c r="O5974" s="41"/>
      <c r="P5974" s="41"/>
      <c r="Q5974" s="41"/>
      <c r="R5974" s="41"/>
      <c r="S5974" s="41"/>
      <c r="T5974" s="41"/>
      <c r="U5974" s="41"/>
      <c r="V5974" s="41"/>
      <c r="W5974" s="41"/>
      <c r="X5974" s="41"/>
      <c r="Y5974" s="43" t="str">
        <f t="shared" si="186"/>
        <v/>
      </c>
      <c r="Z5974" s="43">
        <v>1675815</v>
      </c>
      <c r="AA5974" s="43" t="e">
        <f t="shared" si="187"/>
        <v>#N/A</v>
      </c>
    </row>
    <row r="5975" spans="1:27" x14ac:dyDescent="0.3">
      <c r="A5975" s="43">
        <v>2318706</v>
      </c>
      <c r="B5975" s="43" t="s">
        <v>5245</v>
      </c>
      <c r="C5975" s="43" t="s">
        <v>3610</v>
      </c>
      <c r="D5975" s="41"/>
      <c r="E5975" s="43" t="s">
        <v>6263</v>
      </c>
      <c r="F5975" s="43" t="s">
        <v>30</v>
      </c>
      <c r="G5975" s="43">
        <v>37024</v>
      </c>
      <c r="H5975" s="41"/>
      <c r="I5975" s="41"/>
      <c r="J5975" s="43"/>
      <c r="K5975" s="41"/>
      <c r="L5975" s="41"/>
      <c r="M5975" s="41"/>
      <c r="N5975" s="41"/>
      <c r="O5975" s="41"/>
      <c r="P5975" s="41"/>
      <c r="Q5975" s="41"/>
      <c r="R5975" s="41"/>
      <c r="S5975" s="41"/>
      <c r="T5975" s="41"/>
      <c r="U5975" s="41"/>
      <c r="V5975" s="41"/>
      <c r="W5975" s="41"/>
      <c r="X5975" s="41"/>
      <c r="Y5975" s="43" t="str">
        <f t="shared" si="186"/>
        <v>COMP</v>
      </c>
      <c r="Z5975" s="43">
        <v>1934569</v>
      </c>
      <c r="AA5975" s="43">
        <f t="shared" si="187"/>
        <v>2318706</v>
      </c>
    </row>
    <row r="5976" spans="1:27" x14ac:dyDescent="0.3">
      <c r="A5976" s="43">
        <v>716662</v>
      </c>
      <c r="B5976" s="43" t="s">
        <v>5246</v>
      </c>
      <c r="C5976" s="43" t="s">
        <v>244</v>
      </c>
      <c r="D5976" s="41"/>
      <c r="E5976" s="43" t="s">
        <v>6263</v>
      </c>
      <c r="F5976" s="43" t="s">
        <v>28</v>
      </c>
      <c r="G5976" s="43">
        <v>45038</v>
      </c>
      <c r="H5976" s="41"/>
      <c r="I5976" s="41"/>
      <c r="J5976" s="43"/>
      <c r="K5976" s="41"/>
      <c r="L5976" s="41"/>
      <c r="M5976" s="41"/>
      <c r="N5976" s="41"/>
      <c r="O5976" s="41"/>
      <c r="P5976" s="41"/>
      <c r="Q5976" s="41"/>
      <c r="R5976" s="41"/>
      <c r="S5976" s="41"/>
      <c r="T5976" s="41"/>
      <c r="U5976" s="41"/>
      <c r="V5976" s="41"/>
      <c r="W5976" s="41"/>
      <c r="X5976" s="41"/>
      <c r="Y5976" s="43" t="str">
        <f t="shared" si="186"/>
        <v>COMP</v>
      </c>
      <c r="Z5976" s="43">
        <v>1347666</v>
      </c>
      <c r="AA5976" s="43">
        <f t="shared" si="187"/>
        <v>716662</v>
      </c>
    </row>
    <row r="5977" spans="1:27" x14ac:dyDescent="0.3">
      <c r="A5977" s="43">
        <v>2327436</v>
      </c>
      <c r="B5977" s="43" t="s">
        <v>5247</v>
      </c>
      <c r="C5977" s="43" t="s">
        <v>5248</v>
      </c>
      <c r="D5977" s="41"/>
      <c r="E5977" s="43" t="s">
        <v>34</v>
      </c>
      <c r="F5977" s="43" t="s">
        <v>28</v>
      </c>
      <c r="G5977" s="43">
        <v>45010</v>
      </c>
      <c r="H5977" s="41"/>
      <c r="I5977" s="41"/>
      <c r="J5977" s="43"/>
      <c r="K5977" s="41"/>
      <c r="L5977" s="41"/>
      <c r="M5977" s="41"/>
      <c r="N5977" s="41"/>
      <c r="O5977" s="41"/>
      <c r="P5977" s="41"/>
      <c r="Q5977" s="41"/>
      <c r="R5977" s="41"/>
      <c r="S5977" s="41"/>
      <c r="T5977" s="41"/>
      <c r="U5977" s="41"/>
      <c r="V5977" s="41"/>
      <c r="W5977" s="41"/>
      <c r="X5977" s="41"/>
      <c r="Y5977" s="43" t="str">
        <f t="shared" si="186"/>
        <v>COMP</v>
      </c>
      <c r="Z5977" s="43">
        <v>2419831</v>
      </c>
      <c r="AA5977" s="43">
        <f t="shared" si="187"/>
        <v>2327436</v>
      </c>
    </row>
    <row r="5978" spans="1:27" x14ac:dyDescent="0.3">
      <c r="A5978" s="43">
        <v>2087654</v>
      </c>
      <c r="B5978" s="43" t="s">
        <v>5249</v>
      </c>
      <c r="C5978" s="43" t="s">
        <v>218</v>
      </c>
      <c r="D5978" s="41"/>
      <c r="E5978" s="43" t="s">
        <v>6263</v>
      </c>
      <c r="F5978" s="43" t="s">
        <v>28</v>
      </c>
      <c r="G5978" s="43">
        <v>45009</v>
      </c>
      <c r="H5978" s="41"/>
      <c r="I5978" s="41"/>
      <c r="J5978" s="43"/>
      <c r="K5978" s="41"/>
      <c r="L5978" s="41"/>
      <c r="M5978" s="41"/>
      <c r="N5978" s="41"/>
      <c r="O5978" s="41"/>
      <c r="P5978" s="41"/>
      <c r="Q5978" s="41"/>
      <c r="R5978" s="41"/>
      <c r="S5978" s="41"/>
      <c r="T5978" s="41"/>
      <c r="U5978" s="41"/>
      <c r="V5978" s="41"/>
      <c r="W5978" s="41"/>
      <c r="X5978" s="41"/>
      <c r="Y5978" s="43" t="str">
        <f t="shared" si="186"/>
        <v/>
      </c>
      <c r="Z5978" s="43">
        <v>2085160</v>
      </c>
      <c r="AA5978" s="43" t="e">
        <f t="shared" si="187"/>
        <v>#N/A</v>
      </c>
    </row>
    <row r="5979" spans="1:27" x14ac:dyDescent="0.3">
      <c r="A5979" s="43">
        <v>2393929</v>
      </c>
      <c r="B5979" s="43" t="s">
        <v>5250</v>
      </c>
      <c r="C5979" s="43" t="s">
        <v>401</v>
      </c>
      <c r="D5979" s="41"/>
      <c r="E5979" s="43" t="s">
        <v>6263</v>
      </c>
      <c r="F5979" s="43" t="s">
        <v>30</v>
      </c>
      <c r="G5979" s="43">
        <v>18036</v>
      </c>
      <c r="H5979" s="41"/>
      <c r="I5979" s="41"/>
      <c r="J5979" s="43"/>
      <c r="K5979" s="41"/>
      <c r="L5979" s="41"/>
      <c r="M5979" s="41"/>
      <c r="N5979" s="41"/>
      <c r="O5979" s="41"/>
      <c r="P5979" s="41"/>
      <c r="Q5979" s="41"/>
      <c r="R5979" s="41"/>
      <c r="S5979" s="41"/>
      <c r="T5979" s="41"/>
      <c r="U5979" s="41"/>
      <c r="V5979" s="41"/>
      <c r="W5979" s="41"/>
      <c r="X5979" s="41"/>
      <c r="Y5979" s="43" t="str">
        <f t="shared" si="186"/>
        <v/>
      </c>
      <c r="Z5979" s="43">
        <v>1097011</v>
      </c>
      <c r="AA5979" s="43" t="e">
        <f t="shared" si="187"/>
        <v>#N/A</v>
      </c>
    </row>
    <row r="5980" spans="1:27" x14ac:dyDescent="0.3">
      <c r="A5980" s="43">
        <v>103674</v>
      </c>
      <c r="B5980" s="43" t="s">
        <v>5251</v>
      </c>
      <c r="C5980" s="43" t="s">
        <v>1927</v>
      </c>
      <c r="D5980" s="41"/>
      <c r="E5980" s="43" t="s">
        <v>29</v>
      </c>
      <c r="F5980" s="43" t="s">
        <v>30</v>
      </c>
      <c r="G5980" s="43">
        <v>41012</v>
      </c>
      <c r="H5980" s="41"/>
      <c r="I5980" s="41"/>
      <c r="J5980" s="43"/>
      <c r="K5980" s="41"/>
      <c r="L5980" s="41"/>
      <c r="M5980" s="41"/>
      <c r="N5980" s="41"/>
      <c r="O5980" s="41"/>
      <c r="P5980" s="41"/>
      <c r="Q5980" s="41"/>
      <c r="R5980" s="41"/>
      <c r="S5980" s="41"/>
      <c r="T5980" s="41"/>
      <c r="U5980" s="41"/>
      <c r="V5980" s="41"/>
      <c r="W5980" s="41"/>
      <c r="X5980" s="41"/>
      <c r="Y5980" s="43" t="str">
        <f t="shared" si="186"/>
        <v>COMP</v>
      </c>
      <c r="Z5980" s="43">
        <v>1800437</v>
      </c>
      <c r="AA5980" s="43">
        <f t="shared" si="187"/>
        <v>103674</v>
      </c>
    </row>
    <row r="5981" spans="1:27" x14ac:dyDescent="0.3">
      <c r="A5981" s="43">
        <v>1747993</v>
      </c>
      <c r="B5981" s="43" t="s">
        <v>5251</v>
      </c>
      <c r="C5981" s="43" t="s">
        <v>508</v>
      </c>
      <c r="D5981" s="41"/>
      <c r="E5981" s="43" t="s">
        <v>6263</v>
      </c>
      <c r="F5981" s="43" t="s">
        <v>28</v>
      </c>
      <c r="G5981" s="43">
        <v>41012</v>
      </c>
      <c r="H5981" s="41"/>
      <c r="I5981" s="41"/>
      <c r="J5981" s="43"/>
      <c r="K5981" s="41"/>
      <c r="L5981" s="41"/>
      <c r="M5981" s="41"/>
      <c r="N5981" s="41"/>
      <c r="O5981" s="41"/>
      <c r="P5981" s="41"/>
      <c r="Q5981" s="41"/>
      <c r="R5981" s="41"/>
      <c r="S5981" s="41"/>
      <c r="T5981" s="41"/>
      <c r="U5981" s="41"/>
      <c r="V5981" s="41"/>
      <c r="W5981" s="41"/>
      <c r="X5981" s="41"/>
      <c r="Y5981" s="43" t="str">
        <f t="shared" si="186"/>
        <v>COMP</v>
      </c>
      <c r="Z5981" s="43">
        <v>1845508</v>
      </c>
      <c r="AA5981" s="43">
        <f t="shared" si="187"/>
        <v>1747993</v>
      </c>
    </row>
    <row r="5982" spans="1:27" x14ac:dyDescent="0.3">
      <c r="A5982" s="43">
        <v>209634</v>
      </c>
      <c r="B5982" s="43" t="s">
        <v>5252</v>
      </c>
      <c r="C5982" s="43" t="s">
        <v>244</v>
      </c>
      <c r="D5982" s="41"/>
      <c r="E5982" s="43" t="s">
        <v>6263</v>
      </c>
      <c r="F5982" s="43" t="s">
        <v>28</v>
      </c>
      <c r="G5982" s="43">
        <v>45016</v>
      </c>
      <c r="H5982" s="41"/>
      <c r="I5982" s="41"/>
      <c r="J5982" s="43"/>
      <c r="K5982" s="41"/>
      <c r="L5982" s="41"/>
      <c r="M5982" s="41"/>
      <c r="N5982" s="41"/>
      <c r="O5982" s="41"/>
      <c r="P5982" s="41"/>
      <c r="Q5982" s="41"/>
      <c r="R5982" s="41"/>
      <c r="S5982" s="41"/>
      <c r="T5982" s="41"/>
      <c r="U5982" s="41"/>
      <c r="V5982" s="41"/>
      <c r="W5982" s="41"/>
      <c r="X5982" s="41"/>
      <c r="Y5982" s="43" t="str">
        <f t="shared" si="186"/>
        <v/>
      </c>
      <c r="Z5982" s="43">
        <v>2073928</v>
      </c>
      <c r="AA5982" s="43" t="e">
        <f t="shared" si="187"/>
        <v>#N/A</v>
      </c>
    </row>
    <row r="5983" spans="1:27" x14ac:dyDescent="0.3">
      <c r="A5983" s="43">
        <v>892104</v>
      </c>
      <c r="B5983" s="43" t="s">
        <v>5252</v>
      </c>
      <c r="C5983" s="43" t="s">
        <v>1480</v>
      </c>
      <c r="D5983" s="41"/>
      <c r="E5983" s="43" t="s">
        <v>6263</v>
      </c>
      <c r="F5983" s="43" t="s">
        <v>28</v>
      </c>
      <c r="G5983" s="43">
        <v>45044</v>
      </c>
      <c r="H5983" s="41"/>
      <c r="I5983" s="41"/>
      <c r="J5983" s="43"/>
      <c r="K5983" s="41"/>
      <c r="L5983" s="41"/>
      <c r="M5983" s="41"/>
      <c r="N5983" s="41"/>
      <c r="O5983" s="41"/>
      <c r="P5983" s="41"/>
      <c r="Q5983" s="41"/>
      <c r="R5983" s="41"/>
      <c r="S5983" s="41"/>
      <c r="T5983" s="41"/>
      <c r="U5983" s="41"/>
      <c r="V5983" s="41"/>
      <c r="W5983" s="41"/>
      <c r="X5983" s="41"/>
      <c r="Y5983" s="43" t="str">
        <f t="shared" si="186"/>
        <v>COMP</v>
      </c>
      <c r="Z5983" s="43">
        <v>1885892</v>
      </c>
      <c r="AA5983" s="43">
        <f t="shared" si="187"/>
        <v>892104</v>
      </c>
    </row>
    <row r="5984" spans="1:27" x14ac:dyDescent="0.3">
      <c r="A5984" s="43">
        <v>2351987</v>
      </c>
      <c r="B5984" s="43" t="s">
        <v>5253</v>
      </c>
      <c r="C5984" s="43" t="s">
        <v>902</v>
      </c>
      <c r="D5984" s="41"/>
      <c r="E5984" s="43" t="s">
        <v>6263</v>
      </c>
      <c r="F5984" s="43" t="s">
        <v>28</v>
      </c>
      <c r="G5984" s="43">
        <v>36011</v>
      </c>
      <c r="H5984" s="41"/>
      <c r="I5984" s="41"/>
      <c r="J5984" s="43"/>
      <c r="K5984" s="41"/>
      <c r="L5984" s="41"/>
      <c r="M5984" s="41"/>
      <c r="N5984" s="41"/>
      <c r="O5984" s="41"/>
      <c r="P5984" s="41"/>
      <c r="Q5984" s="41"/>
      <c r="R5984" s="41"/>
      <c r="S5984" s="41"/>
      <c r="T5984" s="41"/>
      <c r="U5984" s="41"/>
      <c r="V5984" s="41"/>
      <c r="W5984" s="41"/>
      <c r="X5984" s="41"/>
      <c r="Y5984" s="43" t="str">
        <f t="shared" si="186"/>
        <v/>
      </c>
      <c r="Z5984" s="43">
        <v>2240865</v>
      </c>
      <c r="AA5984" s="43" t="e">
        <f t="shared" si="187"/>
        <v>#N/A</v>
      </c>
    </row>
    <row r="5985" spans="1:27" x14ac:dyDescent="0.3">
      <c r="A5985" s="43">
        <v>2017677</v>
      </c>
      <c r="B5985" s="43" t="s">
        <v>5254</v>
      </c>
      <c r="C5985" s="43" t="s">
        <v>5036</v>
      </c>
      <c r="D5985" s="41"/>
      <c r="E5985" s="43" t="s">
        <v>29</v>
      </c>
      <c r="F5985" s="43" t="s">
        <v>30</v>
      </c>
      <c r="G5985" s="43">
        <v>45038</v>
      </c>
      <c r="H5985" s="41"/>
      <c r="I5985" s="41"/>
      <c r="J5985" s="43"/>
      <c r="K5985" s="41"/>
      <c r="L5985" s="41"/>
      <c r="M5985" s="41"/>
      <c r="N5985" s="41"/>
      <c r="O5985" s="41"/>
      <c r="P5985" s="41"/>
      <c r="Q5985" s="41"/>
      <c r="R5985" s="41"/>
      <c r="S5985" s="41"/>
      <c r="T5985" s="41"/>
      <c r="U5985" s="41"/>
      <c r="V5985" s="41"/>
      <c r="W5985" s="41"/>
      <c r="X5985" s="41"/>
      <c r="Y5985" s="43" t="str">
        <f t="shared" si="186"/>
        <v>COMP</v>
      </c>
      <c r="Z5985" s="43">
        <v>718534</v>
      </c>
      <c r="AA5985" s="43">
        <f t="shared" si="187"/>
        <v>2017677</v>
      </c>
    </row>
    <row r="5986" spans="1:27" x14ac:dyDescent="0.3">
      <c r="A5986" s="43">
        <v>663246</v>
      </c>
      <c r="B5986" s="43" t="s">
        <v>5255</v>
      </c>
      <c r="C5986" s="43" t="s">
        <v>3023</v>
      </c>
      <c r="D5986" s="41"/>
      <c r="E5986" s="43" t="s">
        <v>29</v>
      </c>
      <c r="F5986" s="43" t="s">
        <v>30</v>
      </c>
      <c r="G5986" s="43">
        <v>36014</v>
      </c>
      <c r="H5986" s="41"/>
      <c r="I5986" s="41"/>
      <c r="J5986" s="43"/>
      <c r="K5986" s="41"/>
      <c r="L5986" s="41"/>
      <c r="M5986" s="41"/>
      <c r="N5986" s="41"/>
      <c r="O5986" s="41"/>
      <c r="P5986" s="41"/>
      <c r="Q5986" s="41"/>
      <c r="R5986" s="41"/>
      <c r="S5986" s="41"/>
      <c r="T5986" s="41"/>
      <c r="U5986" s="41"/>
      <c r="V5986" s="41"/>
      <c r="W5986" s="41"/>
      <c r="X5986" s="41"/>
      <c r="Y5986" s="43" t="str">
        <f t="shared" si="186"/>
        <v>COMP</v>
      </c>
      <c r="Z5986" s="43">
        <v>1769816</v>
      </c>
      <c r="AA5986" s="43">
        <f t="shared" si="187"/>
        <v>663246</v>
      </c>
    </row>
    <row r="5987" spans="1:27" x14ac:dyDescent="0.3">
      <c r="A5987" s="43">
        <v>1874375</v>
      </c>
      <c r="B5987" s="43" t="s">
        <v>5256</v>
      </c>
      <c r="C5987" s="43" t="s">
        <v>189</v>
      </c>
      <c r="D5987" s="41"/>
      <c r="E5987" s="43" t="s">
        <v>6263</v>
      </c>
      <c r="F5987" s="43" t="s">
        <v>30</v>
      </c>
      <c r="G5987" s="43">
        <v>37038</v>
      </c>
      <c r="H5987" s="41"/>
      <c r="I5987" s="41"/>
      <c r="J5987" s="43"/>
      <c r="K5987" s="41"/>
      <c r="L5987" s="41"/>
      <c r="M5987" s="41"/>
      <c r="N5987" s="41"/>
      <c r="O5987" s="41"/>
      <c r="P5987" s="41"/>
      <c r="Q5987" s="41"/>
      <c r="R5987" s="41"/>
      <c r="S5987" s="41"/>
      <c r="T5987" s="41"/>
      <c r="U5987" s="41"/>
      <c r="V5987" s="41"/>
      <c r="W5987" s="41"/>
      <c r="X5987" s="41"/>
      <c r="Y5987" s="43" t="str">
        <f t="shared" si="186"/>
        <v/>
      </c>
      <c r="Z5987" s="43">
        <v>217867</v>
      </c>
      <c r="AA5987" s="43" t="e">
        <f t="shared" si="187"/>
        <v>#N/A</v>
      </c>
    </row>
    <row r="5988" spans="1:27" x14ac:dyDescent="0.3">
      <c r="A5988" s="43">
        <v>1768660</v>
      </c>
      <c r="B5988" s="43" t="s">
        <v>5257</v>
      </c>
      <c r="C5988" s="43" t="s">
        <v>412</v>
      </c>
      <c r="D5988" s="41"/>
      <c r="E5988" s="43" t="s">
        <v>6263</v>
      </c>
      <c r="F5988" s="43" t="s">
        <v>28</v>
      </c>
      <c r="G5988" s="43">
        <v>28037</v>
      </c>
      <c r="H5988" s="41"/>
      <c r="I5988" s="41"/>
      <c r="J5988" s="43"/>
      <c r="K5988" s="41"/>
      <c r="L5988" s="41"/>
      <c r="M5988" s="41"/>
      <c r="N5988" s="41"/>
      <c r="O5988" s="41"/>
      <c r="P5988" s="41"/>
      <c r="Q5988" s="41"/>
      <c r="R5988" s="41"/>
      <c r="S5988" s="41"/>
      <c r="T5988" s="41"/>
      <c r="U5988" s="41"/>
      <c r="V5988" s="41"/>
      <c r="W5988" s="41"/>
      <c r="X5988" s="41"/>
      <c r="Y5988" s="43" t="str">
        <f t="shared" si="186"/>
        <v>COMP</v>
      </c>
      <c r="Z5988" s="43">
        <v>215161</v>
      </c>
      <c r="AA5988" s="43">
        <f t="shared" si="187"/>
        <v>1768660</v>
      </c>
    </row>
    <row r="5989" spans="1:27" x14ac:dyDescent="0.3">
      <c r="A5989" s="43">
        <v>1889142</v>
      </c>
      <c r="B5989" s="43" t="s">
        <v>5258</v>
      </c>
      <c r="C5989" s="43" t="s">
        <v>617</v>
      </c>
      <c r="D5989" s="41"/>
      <c r="E5989" s="43" t="s">
        <v>6263</v>
      </c>
      <c r="F5989" s="43" t="s">
        <v>30</v>
      </c>
      <c r="G5989" s="43">
        <v>18029</v>
      </c>
      <c r="H5989" s="41"/>
      <c r="I5989" s="41"/>
      <c r="J5989" s="43"/>
      <c r="K5989" s="41"/>
      <c r="L5989" s="41"/>
      <c r="M5989" s="41"/>
      <c r="N5989" s="41"/>
      <c r="O5989" s="41"/>
      <c r="P5989" s="41"/>
      <c r="Q5989" s="41"/>
      <c r="R5989" s="41"/>
      <c r="S5989" s="41"/>
      <c r="T5989" s="41"/>
      <c r="U5989" s="41"/>
      <c r="V5989" s="41"/>
      <c r="W5989" s="41"/>
      <c r="X5989" s="41"/>
      <c r="Y5989" s="43" t="str">
        <f t="shared" si="186"/>
        <v/>
      </c>
      <c r="Z5989" s="43">
        <v>2217295</v>
      </c>
      <c r="AA5989" s="43" t="e">
        <f t="shared" si="187"/>
        <v>#N/A</v>
      </c>
    </row>
    <row r="5990" spans="1:27" x14ac:dyDescent="0.3">
      <c r="A5990" s="43">
        <v>1820009</v>
      </c>
      <c r="B5990" s="43" t="s">
        <v>5259</v>
      </c>
      <c r="C5990" s="43" t="s">
        <v>268</v>
      </c>
      <c r="D5990" s="41"/>
      <c r="E5990" s="43" t="s">
        <v>6263</v>
      </c>
      <c r="F5990" s="43" t="s">
        <v>30</v>
      </c>
      <c r="G5990" s="43">
        <v>37024</v>
      </c>
      <c r="H5990" s="41"/>
      <c r="I5990" s="41"/>
      <c r="J5990" s="43"/>
      <c r="K5990" s="41"/>
      <c r="L5990" s="41"/>
      <c r="M5990" s="41"/>
      <c r="N5990" s="41"/>
      <c r="O5990" s="41"/>
      <c r="P5990" s="41"/>
      <c r="Q5990" s="41"/>
      <c r="R5990" s="41"/>
      <c r="S5990" s="41"/>
      <c r="T5990" s="41"/>
      <c r="U5990" s="41"/>
      <c r="V5990" s="41"/>
      <c r="W5990" s="41"/>
      <c r="X5990" s="41"/>
      <c r="Y5990" s="43" t="str">
        <f t="shared" si="186"/>
        <v/>
      </c>
      <c r="Z5990" s="43">
        <v>2400303</v>
      </c>
      <c r="AA5990" s="43" t="e">
        <f t="shared" si="187"/>
        <v>#N/A</v>
      </c>
    </row>
    <row r="5991" spans="1:27" x14ac:dyDescent="0.3">
      <c r="A5991" s="43">
        <v>1621634</v>
      </c>
      <c r="B5991" s="43" t="s">
        <v>5260</v>
      </c>
      <c r="C5991" s="43" t="s">
        <v>3539</v>
      </c>
      <c r="D5991" s="41"/>
      <c r="E5991" s="43" t="s">
        <v>29</v>
      </c>
      <c r="F5991" s="43" t="s">
        <v>28</v>
      </c>
      <c r="G5991" s="43">
        <v>18035</v>
      </c>
      <c r="H5991" s="41"/>
      <c r="I5991" s="41"/>
      <c r="J5991" s="43"/>
      <c r="K5991" s="41"/>
      <c r="L5991" s="41"/>
      <c r="M5991" s="41"/>
      <c r="N5991" s="41"/>
      <c r="O5991" s="41"/>
      <c r="P5991" s="41"/>
      <c r="Q5991" s="41"/>
      <c r="R5991" s="41"/>
      <c r="S5991" s="41"/>
      <c r="T5991" s="41"/>
      <c r="U5991" s="41"/>
      <c r="V5991" s="41"/>
      <c r="W5991" s="41"/>
      <c r="X5991" s="41"/>
      <c r="Y5991" s="43" t="str">
        <f t="shared" si="186"/>
        <v>COMP</v>
      </c>
      <c r="Z5991" s="43">
        <v>1821785</v>
      </c>
      <c r="AA5991" s="43">
        <f t="shared" si="187"/>
        <v>1621634</v>
      </c>
    </row>
    <row r="5992" spans="1:27" x14ac:dyDescent="0.3">
      <c r="A5992" s="43">
        <v>1249273</v>
      </c>
      <c r="B5992" s="43" t="s">
        <v>5261</v>
      </c>
      <c r="C5992" s="43" t="s">
        <v>2396</v>
      </c>
      <c r="D5992" s="41"/>
      <c r="E5992" s="43" t="s">
        <v>6263</v>
      </c>
      <c r="F5992" s="43" t="s">
        <v>30</v>
      </c>
      <c r="G5992" s="43">
        <v>45044</v>
      </c>
      <c r="H5992" s="41"/>
      <c r="I5992" s="41"/>
      <c r="J5992" s="43"/>
      <c r="K5992" s="41"/>
      <c r="L5992" s="41"/>
      <c r="M5992" s="41"/>
      <c r="N5992" s="41"/>
      <c r="O5992" s="41"/>
      <c r="P5992" s="41"/>
      <c r="Q5992" s="41"/>
      <c r="R5992" s="41"/>
      <c r="S5992" s="41"/>
      <c r="T5992" s="41"/>
      <c r="U5992" s="41"/>
      <c r="V5992" s="41"/>
      <c r="W5992" s="41"/>
      <c r="X5992" s="41"/>
      <c r="Y5992" s="43" t="str">
        <f t="shared" si="186"/>
        <v/>
      </c>
      <c r="Z5992" s="43">
        <v>1865304</v>
      </c>
      <c r="AA5992" s="43" t="e">
        <f t="shared" si="187"/>
        <v>#N/A</v>
      </c>
    </row>
    <row r="5993" spans="1:27" x14ac:dyDescent="0.3">
      <c r="A5993" s="43">
        <v>1503119</v>
      </c>
      <c r="B5993" s="43" t="s">
        <v>5262</v>
      </c>
      <c r="C5993" s="43" t="s">
        <v>677</v>
      </c>
      <c r="D5993" s="41"/>
      <c r="E5993" s="43" t="s">
        <v>35</v>
      </c>
      <c r="F5993" s="43" t="s">
        <v>28</v>
      </c>
      <c r="G5993" s="43">
        <v>41003</v>
      </c>
      <c r="H5993" s="41"/>
      <c r="I5993" s="41"/>
      <c r="J5993" s="43"/>
      <c r="K5993" s="41"/>
      <c r="L5993" s="41"/>
      <c r="M5993" s="41"/>
      <c r="N5993" s="41"/>
      <c r="O5993" s="41"/>
      <c r="P5993" s="41"/>
      <c r="Q5993" s="41"/>
      <c r="R5993" s="41"/>
      <c r="S5993" s="41"/>
      <c r="T5993" s="41"/>
      <c r="U5993" s="41"/>
      <c r="V5993" s="41"/>
      <c r="W5993" s="41"/>
      <c r="X5993" s="41"/>
      <c r="Y5993" s="43" t="str">
        <f t="shared" si="186"/>
        <v>COMP</v>
      </c>
      <c r="Z5993" s="43">
        <v>1385554</v>
      </c>
      <c r="AA5993" s="43">
        <f t="shared" si="187"/>
        <v>1503119</v>
      </c>
    </row>
    <row r="5994" spans="1:27" x14ac:dyDescent="0.3">
      <c r="A5994" s="43">
        <v>2375058</v>
      </c>
      <c r="B5994" s="43" t="s">
        <v>5263</v>
      </c>
      <c r="C5994" s="43" t="s">
        <v>239</v>
      </c>
      <c r="D5994" s="41"/>
      <c r="E5994" s="43" t="s">
        <v>6263</v>
      </c>
      <c r="F5994" s="43" t="s">
        <v>30</v>
      </c>
      <c r="G5994" s="43">
        <v>37045</v>
      </c>
      <c r="H5994" s="41"/>
      <c r="I5994" s="41"/>
      <c r="J5994" s="43"/>
      <c r="K5994" s="41"/>
      <c r="L5994" s="41"/>
      <c r="M5994" s="41"/>
      <c r="N5994" s="41"/>
      <c r="O5994" s="41"/>
      <c r="P5994" s="41"/>
      <c r="Q5994" s="41"/>
      <c r="R5994" s="41"/>
      <c r="S5994" s="41"/>
      <c r="T5994" s="41"/>
      <c r="U5994" s="41"/>
      <c r="V5994" s="41"/>
      <c r="W5994" s="41"/>
      <c r="X5994" s="41"/>
      <c r="Y5994" s="43" t="str">
        <f t="shared" si="186"/>
        <v/>
      </c>
      <c r="Z5994" s="43">
        <v>237673</v>
      </c>
      <c r="AA5994" s="43" t="e">
        <f t="shared" si="187"/>
        <v>#N/A</v>
      </c>
    </row>
    <row r="5995" spans="1:27" x14ac:dyDescent="0.3">
      <c r="A5995" s="43">
        <v>394359</v>
      </c>
      <c r="B5995" s="43" t="s">
        <v>5264</v>
      </c>
      <c r="C5995" s="43" t="s">
        <v>508</v>
      </c>
      <c r="D5995" s="41"/>
      <c r="E5995" s="43" t="s">
        <v>6263</v>
      </c>
      <c r="F5995" s="43" t="s">
        <v>28</v>
      </c>
      <c r="G5995" s="43">
        <v>18033</v>
      </c>
      <c r="H5995" s="41"/>
      <c r="I5995" s="41"/>
      <c r="J5995" s="43"/>
      <c r="K5995" s="41"/>
      <c r="L5995" s="41"/>
      <c r="M5995" s="41"/>
      <c r="N5995" s="41"/>
      <c r="O5995" s="41"/>
      <c r="P5995" s="41"/>
      <c r="Q5995" s="41"/>
      <c r="R5995" s="41"/>
      <c r="S5995" s="41"/>
      <c r="T5995" s="41"/>
      <c r="U5995" s="41"/>
      <c r="V5995" s="41"/>
      <c r="W5995" s="41"/>
      <c r="X5995" s="41"/>
      <c r="Y5995" s="43" t="str">
        <f t="shared" si="186"/>
        <v/>
      </c>
      <c r="Z5995" s="43">
        <v>281532</v>
      </c>
      <c r="AA5995" s="43" t="e">
        <f t="shared" si="187"/>
        <v>#N/A</v>
      </c>
    </row>
    <row r="5996" spans="1:27" x14ac:dyDescent="0.3">
      <c r="A5996" s="43">
        <v>180965</v>
      </c>
      <c r="B5996" s="43" t="s">
        <v>5264</v>
      </c>
      <c r="C5996" s="43" t="s">
        <v>1109</v>
      </c>
      <c r="D5996" s="41"/>
      <c r="E5996" s="43" t="s">
        <v>29</v>
      </c>
      <c r="F5996" s="43" t="s">
        <v>28</v>
      </c>
      <c r="G5996" s="43">
        <v>18033</v>
      </c>
      <c r="H5996" s="41"/>
      <c r="I5996" s="41"/>
      <c r="J5996" s="43"/>
      <c r="K5996" s="41"/>
      <c r="L5996" s="41"/>
      <c r="M5996" s="41"/>
      <c r="N5996" s="41"/>
      <c r="O5996" s="41"/>
      <c r="P5996" s="41"/>
      <c r="Q5996" s="41"/>
      <c r="R5996" s="41"/>
      <c r="S5996" s="41"/>
      <c r="T5996" s="41"/>
      <c r="U5996" s="41"/>
      <c r="V5996" s="41"/>
      <c r="W5996" s="41"/>
      <c r="X5996" s="41"/>
      <c r="Y5996" s="43" t="str">
        <f t="shared" si="186"/>
        <v>COMP</v>
      </c>
      <c r="Z5996" s="43">
        <v>1862248</v>
      </c>
      <c r="AA5996" s="43">
        <f t="shared" si="187"/>
        <v>180965</v>
      </c>
    </row>
    <row r="5997" spans="1:27" x14ac:dyDescent="0.3">
      <c r="A5997" s="43">
        <v>1361344</v>
      </c>
      <c r="B5997" s="43" t="s">
        <v>5265</v>
      </c>
      <c r="C5997" s="43" t="s">
        <v>235</v>
      </c>
      <c r="D5997" s="41"/>
      <c r="E5997" s="43" t="s">
        <v>29</v>
      </c>
      <c r="F5997" s="43" t="s">
        <v>28</v>
      </c>
      <c r="G5997" s="43">
        <v>41024</v>
      </c>
      <c r="H5997" s="41"/>
      <c r="I5997" s="41"/>
      <c r="J5997" s="43"/>
      <c r="K5997" s="41"/>
      <c r="L5997" s="41"/>
      <c r="M5997" s="41"/>
      <c r="N5997" s="41"/>
      <c r="O5997" s="41"/>
      <c r="P5997" s="41"/>
      <c r="Q5997" s="41"/>
      <c r="R5997" s="41"/>
      <c r="S5997" s="41"/>
      <c r="T5997" s="41"/>
      <c r="U5997" s="41"/>
      <c r="V5997" s="41"/>
      <c r="W5997" s="41"/>
      <c r="X5997" s="41"/>
      <c r="Y5997" s="43" t="str">
        <f t="shared" si="186"/>
        <v>COMP</v>
      </c>
      <c r="Z5997" s="43">
        <v>1290127</v>
      </c>
      <c r="AA5997" s="43">
        <f t="shared" si="187"/>
        <v>1361344</v>
      </c>
    </row>
    <row r="5998" spans="1:27" x14ac:dyDescent="0.3">
      <c r="A5998" s="43">
        <v>1132543</v>
      </c>
      <c r="B5998" s="43" t="s">
        <v>5266</v>
      </c>
      <c r="C5998" s="43" t="s">
        <v>230</v>
      </c>
      <c r="D5998" s="41"/>
      <c r="E5998" s="43" t="s">
        <v>6263</v>
      </c>
      <c r="F5998" s="43" t="s">
        <v>28</v>
      </c>
      <c r="G5998" s="43">
        <v>45011</v>
      </c>
      <c r="H5998" s="41"/>
      <c r="I5998" s="41"/>
      <c r="J5998" s="43"/>
      <c r="K5998" s="41"/>
      <c r="L5998" s="41"/>
      <c r="M5998" s="41"/>
      <c r="N5998" s="41"/>
      <c r="O5998" s="41"/>
      <c r="P5998" s="41"/>
      <c r="Q5998" s="41"/>
      <c r="R5998" s="41"/>
      <c r="S5998" s="41"/>
      <c r="T5998" s="41"/>
      <c r="U5998" s="41"/>
      <c r="V5998" s="41"/>
      <c r="W5998" s="41"/>
      <c r="X5998" s="41"/>
      <c r="Y5998" s="43" t="str">
        <f t="shared" si="186"/>
        <v>COMP</v>
      </c>
      <c r="Z5998" s="43">
        <v>1297278</v>
      </c>
      <c r="AA5998" s="43">
        <f t="shared" si="187"/>
        <v>1132543</v>
      </c>
    </row>
    <row r="5999" spans="1:27" x14ac:dyDescent="0.3">
      <c r="A5999" s="43">
        <v>1247368</v>
      </c>
      <c r="B5999" s="43" t="s">
        <v>5267</v>
      </c>
      <c r="C5999" s="43" t="s">
        <v>313</v>
      </c>
      <c r="D5999" s="41"/>
      <c r="E5999" s="43" t="s">
        <v>31</v>
      </c>
      <c r="F5999" s="43" t="s">
        <v>30</v>
      </c>
      <c r="G5999" s="43">
        <v>41003</v>
      </c>
      <c r="H5999" s="41"/>
      <c r="I5999" s="41"/>
      <c r="J5999" s="43"/>
      <c r="K5999" s="41"/>
      <c r="L5999" s="41"/>
      <c r="M5999" s="41"/>
      <c r="N5999" s="41"/>
      <c r="O5999" s="41"/>
      <c r="P5999" s="41"/>
      <c r="Q5999" s="41"/>
      <c r="R5999" s="41"/>
      <c r="S5999" s="41"/>
      <c r="T5999" s="41"/>
      <c r="U5999" s="41"/>
      <c r="V5999" s="41"/>
      <c r="W5999" s="41"/>
      <c r="X5999" s="41"/>
      <c r="Y5999" s="43" t="str">
        <f t="shared" si="186"/>
        <v>COMP</v>
      </c>
      <c r="Z5999" s="43">
        <v>2265374</v>
      </c>
      <c r="AA5999" s="43">
        <f t="shared" si="187"/>
        <v>1247368</v>
      </c>
    </row>
    <row r="6000" spans="1:27" x14ac:dyDescent="0.3">
      <c r="A6000" s="43">
        <v>1658121</v>
      </c>
      <c r="B6000" s="43" t="s">
        <v>5267</v>
      </c>
      <c r="C6000" s="43" t="s">
        <v>290</v>
      </c>
      <c r="D6000" s="41"/>
      <c r="E6000" s="43" t="s">
        <v>6263</v>
      </c>
      <c r="F6000" s="43" t="s">
        <v>28</v>
      </c>
      <c r="G6000" s="43">
        <v>41003</v>
      </c>
      <c r="H6000" s="41"/>
      <c r="I6000" s="41"/>
      <c r="J6000" s="43"/>
      <c r="K6000" s="41"/>
      <c r="L6000" s="41"/>
      <c r="M6000" s="41"/>
      <c r="N6000" s="41"/>
      <c r="O6000" s="41"/>
      <c r="P6000" s="41"/>
      <c r="Q6000" s="41"/>
      <c r="R6000" s="41"/>
      <c r="S6000" s="41"/>
      <c r="T6000" s="41"/>
      <c r="U6000" s="41"/>
      <c r="V6000" s="41"/>
      <c r="W6000" s="41"/>
      <c r="X6000" s="41"/>
      <c r="Y6000" s="43" t="str">
        <f t="shared" si="186"/>
        <v>COMP</v>
      </c>
      <c r="Z6000" s="43">
        <v>1306609</v>
      </c>
      <c r="AA6000" s="43">
        <f t="shared" si="187"/>
        <v>1658121</v>
      </c>
    </row>
    <row r="6001" spans="1:27" x14ac:dyDescent="0.3">
      <c r="A6001" s="43">
        <v>1582136</v>
      </c>
      <c r="B6001" s="43" t="s">
        <v>5267</v>
      </c>
      <c r="C6001" s="43" t="s">
        <v>3793</v>
      </c>
      <c r="D6001" s="41"/>
      <c r="E6001" s="43" t="s">
        <v>35</v>
      </c>
      <c r="F6001" s="43" t="s">
        <v>30</v>
      </c>
      <c r="G6001" s="43">
        <v>41003</v>
      </c>
      <c r="H6001" s="41"/>
      <c r="I6001" s="41"/>
      <c r="J6001" s="43"/>
      <c r="K6001" s="41"/>
      <c r="L6001" s="41"/>
      <c r="M6001" s="41"/>
      <c r="N6001" s="41"/>
      <c r="O6001" s="41"/>
      <c r="P6001" s="41"/>
      <c r="Q6001" s="41"/>
      <c r="R6001" s="41"/>
      <c r="S6001" s="41"/>
      <c r="T6001" s="41"/>
      <c r="U6001" s="41"/>
      <c r="V6001" s="41"/>
      <c r="W6001" s="41"/>
      <c r="X6001" s="41"/>
      <c r="Y6001" s="43" t="str">
        <f t="shared" si="186"/>
        <v>COMP</v>
      </c>
      <c r="Z6001" s="43">
        <v>2405921</v>
      </c>
      <c r="AA6001" s="43">
        <f t="shared" si="187"/>
        <v>1582136</v>
      </c>
    </row>
    <row r="6002" spans="1:27" x14ac:dyDescent="0.3">
      <c r="A6002" s="43">
        <v>2235784</v>
      </c>
      <c r="B6002" s="43" t="s">
        <v>5268</v>
      </c>
      <c r="C6002" s="43" t="s">
        <v>502</v>
      </c>
      <c r="D6002" s="41"/>
      <c r="E6002" s="43" t="s">
        <v>6263</v>
      </c>
      <c r="F6002" s="43" t="s">
        <v>30</v>
      </c>
      <c r="G6002" s="43">
        <v>37015</v>
      </c>
      <c r="H6002" s="41"/>
      <c r="I6002" s="41"/>
      <c r="J6002" s="43"/>
      <c r="K6002" s="41"/>
      <c r="L6002" s="41"/>
      <c r="M6002" s="41"/>
      <c r="N6002" s="41"/>
      <c r="O6002" s="41"/>
      <c r="P6002" s="41"/>
      <c r="Q6002" s="41"/>
      <c r="R6002" s="41"/>
      <c r="S6002" s="41"/>
      <c r="T6002" s="41"/>
      <c r="U6002" s="41"/>
      <c r="V6002" s="41"/>
      <c r="W6002" s="41"/>
      <c r="X6002" s="41"/>
      <c r="Y6002" s="43" t="str">
        <f t="shared" si="186"/>
        <v/>
      </c>
      <c r="Z6002" s="43">
        <v>2435013</v>
      </c>
      <c r="AA6002" s="43" t="e">
        <f t="shared" si="187"/>
        <v>#N/A</v>
      </c>
    </row>
    <row r="6003" spans="1:27" x14ac:dyDescent="0.3">
      <c r="A6003" s="43">
        <v>2246162</v>
      </c>
      <c r="B6003" s="43" t="s">
        <v>5268</v>
      </c>
      <c r="C6003" s="43" t="s">
        <v>330</v>
      </c>
      <c r="D6003" s="41"/>
      <c r="E6003" s="43" t="s">
        <v>6263</v>
      </c>
      <c r="F6003" s="43" t="s">
        <v>28</v>
      </c>
      <c r="G6003" s="43">
        <v>37015</v>
      </c>
      <c r="H6003" s="41"/>
      <c r="I6003" s="41"/>
      <c r="J6003" s="43"/>
      <c r="K6003" s="41"/>
      <c r="L6003" s="41"/>
      <c r="M6003" s="41"/>
      <c r="N6003" s="41"/>
      <c r="O6003" s="41"/>
      <c r="P6003" s="41"/>
      <c r="Q6003" s="41"/>
      <c r="R6003" s="41"/>
      <c r="S6003" s="41"/>
      <c r="T6003" s="41"/>
      <c r="U6003" s="41"/>
      <c r="V6003" s="41"/>
      <c r="W6003" s="41"/>
      <c r="X6003" s="41"/>
      <c r="Y6003" s="43" t="str">
        <f t="shared" si="186"/>
        <v>COMP</v>
      </c>
      <c r="Z6003" s="43">
        <v>2177770</v>
      </c>
      <c r="AA6003" s="43">
        <f t="shared" si="187"/>
        <v>2246162</v>
      </c>
    </row>
    <row r="6004" spans="1:27" x14ac:dyDescent="0.3">
      <c r="A6004" s="43">
        <v>2179271</v>
      </c>
      <c r="B6004" s="43" t="s">
        <v>5269</v>
      </c>
      <c r="C6004" s="43" t="s">
        <v>266</v>
      </c>
      <c r="D6004" s="41"/>
      <c r="E6004" s="43" t="s">
        <v>6263</v>
      </c>
      <c r="F6004" s="43" t="s">
        <v>30</v>
      </c>
      <c r="G6004" s="43">
        <v>28039</v>
      </c>
      <c r="H6004" s="41"/>
      <c r="I6004" s="41"/>
      <c r="J6004" s="43"/>
      <c r="K6004" s="41"/>
      <c r="L6004" s="41"/>
      <c r="M6004" s="41"/>
      <c r="N6004" s="41"/>
      <c r="O6004" s="41"/>
      <c r="P6004" s="41"/>
      <c r="Q6004" s="41"/>
      <c r="R6004" s="41"/>
      <c r="S6004" s="41"/>
      <c r="T6004" s="41"/>
      <c r="U6004" s="41"/>
      <c r="V6004" s="41"/>
      <c r="W6004" s="41"/>
      <c r="X6004" s="41"/>
      <c r="Y6004" s="43" t="str">
        <f t="shared" si="186"/>
        <v>COMP</v>
      </c>
      <c r="Z6004" s="43">
        <v>1465914</v>
      </c>
      <c r="AA6004" s="43">
        <f t="shared" si="187"/>
        <v>2179271</v>
      </c>
    </row>
    <row r="6005" spans="1:27" x14ac:dyDescent="0.3">
      <c r="A6005" s="43">
        <v>2188659</v>
      </c>
      <c r="B6005" s="43" t="s">
        <v>5270</v>
      </c>
      <c r="C6005" s="43" t="s">
        <v>1235</v>
      </c>
      <c r="D6005" s="41"/>
      <c r="E6005" s="43" t="s">
        <v>34</v>
      </c>
      <c r="F6005" s="43" t="s">
        <v>30</v>
      </c>
      <c r="G6005" s="43">
        <v>45016</v>
      </c>
      <c r="H6005" s="41"/>
      <c r="I6005" s="41"/>
      <c r="J6005" s="43"/>
      <c r="K6005" s="41"/>
      <c r="L6005" s="41"/>
      <c r="M6005" s="41"/>
      <c r="N6005" s="41"/>
      <c r="O6005" s="41"/>
      <c r="P6005" s="41"/>
      <c r="Q6005" s="41"/>
      <c r="R6005" s="41"/>
      <c r="S6005" s="41"/>
      <c r="T6005" s="41"/>
      <c r="U6005" s="41"/>
      <c r="V6005" s="41"/>
      <c r="W6005" s="41"/>
      <c r="X6005" s="41"/>
      <c r="Y6005" s="43" t="str">
        <f t="shared" si="186"/>
        <v>COMP</v>
      </c>
      <c r="Z6005" s="43">
        <v>495146</v>
      </c>
      <c r="AA6005" s="43">
        <f t="shared" si="187"/>
        <v>2188659</v>
      </c>
    </row>
    <row r="6006" spans="1:27" x14ac:dyDescent="0.3">
      <c r="A6006" s="43">
        <v>2345336</v>
      </c>
      <c r="B6006" s="43" t="s">
        <v>5270</v>
      </c>
      <c r="C6006" s="43" t="s">
        <v>631</v>
      </c>
      <c r="D6006" s="41"/>
      <c r="E6006" s="43" t="s">
        <v>6263</v>
      </c>
      <c r="F6006" s="43" t="s">
        <v>30</v>
      </c>
      <c r="G6006" s="43">
        <v>37021</v>
      </c>
      <c r="H6006" s="41"/>
      <c r="I6006" s="41"/>
      <c r="J6006" s="43"/>
      <c r="K6006" s="41"/>
      <c r="L6006" s="41"/>
      <c r="M6006" s="41"/>
      <c r="N6006" s="41"/>
      <c r="O6006" s="41"/>
      <c r="P6006" s="41"/>
      <c r="Q6006" s="41"/>
      <c r="R6006" s="41"/>
      <c r="S6006" s="41"/>
      <c r="T6006" s="41"/>
      <c r="U6006" s="41"/>
      <c r="V6006" s="41"/>
      <c r="W6006" s="41"/>
      <c r="X6006" s="41"/>
      <c r="Y6006" s="43" t="str">
        <f t="shared" si="186"/>
        <v/>
      </c>
      <c r="Z6006" s="43">
        <v>2359821</v>
      </c>
      <c r="AA6006" s="43" t="e">
        <f t="shared" si="187"/>
        <v>#N/A</v>
      </c>
    </row>
    <row r="6007" spans="1:27" x14ac:dyDescent="0.3">
      <c r="A6007" s="43">
        <v>935329</v>
      </c>
      <c r="B6007" s="43" t="s">
        <v>5270</v>
      </c>
      <c r="C6007" s="43" t="s">
        <v>287</v>
      </c>
      <c r="D6007" s="41"/>
      <c r="E6007" s="43" t="s">
        <v>6263</v>
      </c>
      <c r="F6007" s="43" t="s">
        <v>28</v>
      </c>
      <c r="G6007" s="43">
        <v>37021</v>
      </c>
      <c r="H6007" s="41"/>
      <c r="I6007" s="41"/>
      <c r="J6007" s="43"/>
      <c r="K6007" s="41"/>
      <c r="L6007" s="41"/>
      <c r="M6007" s="41"/>
      <c r="N6007" s="41"/>
      <c r="O6007" s="41"/>
      <c r="P6007" s="41"/>
      <c r="Q6007" s="41"/>
      <c r="R6007" s="41"/>
      <c r="S6007" s="41"/>
      <c r="T6007" s="41"/>
      <c r="U6007" s="41"/>
      <c r="V6007" s="41"/>
      <c r="W6007" s="41"/>
      <c r="X6007" s="41"/>
      <c r="Y6007" s="43" t="str">
        <f t="shared" si="186"/>
        <v>COMP</v>
      </c>
      <c r="Z6007" s="43">
        <v>2082579</v>
      </c>
      <c r="AA6007" s="43">
        <f t="shared" si="187"/>
        <v>935329</v>
      </c>
    </row>
    <row r="6008" spans="1:27" x14ac:dyDescent="0.3">
      <c r="A6008" s="43">
        <v>1949192</v>
      </c>
      <c r="B6008" s="43" t="s">
        <v>5271</v>
      </c>
      <c r="C6008" s="43" t="s">
        <v>495</v>
      </c>
      <c r="D6008" s="41"/>
      <c r="E6008" s="43" t="s">
        <v>34</v>
      </c>
      <c r="F6008" s="43" t="s">
        <v>30</v>
      </c>
      <c r="G6008" s="43">
        <v>28009</v>
      </c>
      <c r="H6008" s="41"/>
      <c r="I6008" s="41"/>
      <c r="J6008" s="43"/>
      <c r="K6008" s="41"/>
      <c r="L6008" s="41"/>
      <c r="M6008" s="41"/>
      <c r="N6008" s="41"/>
      <c r="O6008" s="41"/>
      <c r="P6008" s="41"/>
      <c r="Q6008" s="41"/>
      <c r="R6008" s="41"/>
      <c r="S6008" s="41"/>
      <c r="T6008" s="41"/>
      <c r="U6008" s="41"/>
      <c r="V6008" s="41"/>
      <c r="W6008" s="41"/>
      <c r="X6008" s="41"/>
      <c r="Y6008" s="43" t="str">
        <f t="shared" si="186"/>
        <v>COMP</v>
      </c>
      <c r="Z6008" s="43">
        <v>2175458</v>
      </c>
      <c r="AA6008" s="43">
        <f t="shared" si="187"/>
        <v>1949192</v>
      </c>
    </row>
    <row r="6009" spans="1:27" x14ac:dyDescent="0.3">
      <c r="A6009" s="43">
        <v>2208051</v>
      </c>
      <c r="B6009" s="43" t="s">
        <v>5272</v>
      </c>
      <c r="C6009" s="43" t="s">
        <v>480</v>
      </c>
      <c r="D6009" s="41"/>
      <c r="E6009" s="43" t="s">
        <v>29</v>
      </c>
      <c r="F6009" s="43" t="s">
        <v>30</v>
      </c>
      <c r="G6009" s="43">
        <v>37046</v>
      </c>
      <c r="H6009" s="41"/>
      <c r="I6009" s="41"/>
      <c r="J6009" s="43"/>
      <c r="K6009" s="41"/>
      <c r="L6009" s="41"/>
      <c r="M6009" s="41"/>
      <c r="N6009" s="41"/>
      <c r="O6009" s="41"/>
      <c r="P6009" s="41"/>
      <c r="Q6009" s="41"/>
      <c r="R6009" s="41"/>
      <c r="S6009" s="41"/>
      <c r="T6009" s="41"/>
      <c r="U6009" s="41"/>
      <c r="V6009" s="41"/>
      <c r="W6009" s="41"/>
      <c r="X6009" s="41"/>
      <c r="Y6009" s="43" t="str">
        <f t="shared" si="186"/>
        <v/>
      </c>
      <c r="Z6009" s="43">
        <v>2395289</v>
      </c>
      <c r="AA6009" s="43" t="e">
        <f t="shared" si="187"/>
        <v>#N/A</v>
      </c>
    </row>
    <row r="6010" spans="1:27" x14ac:dyDescent="0.3">
      <c r="A6010" s="43">
        <v>2349658</v>
      </c>
      <c r="B6010" s="43" t="s">
        <v>5272</v>
      </c>
      <c r="C6010" s="43" t="s">
        <v>1244</v>
      </c>
      <c r="D6010" s="41"/>
      <c r="E6010" s="43" t="s">
        <v>35</v>
      </c>
      <c r="F6010" s="43" t="s">
        <v>30</v>
      </c>
      <c r="G6010" s="43">
        <v>28037</v>
      </c>
      <c r="H6010" s="41"/>
      <c r="I6010" s="41"/>
      <c r="J6010" s="43"/>
      <c r="K6010" s="41"/>
      <c r="L6010" s="41"/>
      <c r="M6010" s="41"/>
      <c r="N6010" s="41"/>
      <c r="O6010" s="41"/>
      <c r="P6010" s="41"/>
      <c r="Q6010" s="41"/>
      <c r="R6010" s="41"/>
      <c r="S6010" s="41"/>
      <c r="T6010" s="41"/>
      <c r="U6010" s="41"/>
      <c r="V6010" s="41"/>
      <c r="W6010" s="41"/>
      <c r="X6010" s="41"/>
      <c r="Y6010" s="43" t="str">
        <f t="shared" si="186"/>
        <v>COMP</v>
      </c>
      <c r="Z6010" s="43">
        <v>2422372</v>
      </c>
      <c r="AA6010" s="43">
        <f t="shared" si="187"/>
        <v>2349658</v>
      </c>
    </row>
    <row r="6011" spans="1:27" x14ac:dyDescent="0.3">
      <c r="A6011" s="43">
        <v>1453079</v>
      </c>
      <c r="B6011" s="43" t="s">
        <v>5272</v>
      </c>
      <c r="C6011" s="43" t="s">
        <v>202</v>
      </c>
      <c r="D6011" s="41"/>
      <c r="E6011" s="43" t="s">
        <v>6263</v>
      </c>
      <c r="F6011" s="43" t="s">
        <v>28</v>
      </c>
      <c r="G6011" s="43">
        <v>18036</v>
      </c>
      <c r="H6011" s="41"/>
      <c r="I6011" s="41"/>
      <c r="J6011" s="43"/>
      <c r="K6011" s="41"/>
      <c r="L6011" s="41"/>
      <c r="M6011" s="41"/>
      <c r="N6011" s="41"/>
      <c r="O6011" s="41"/>
      <c r="P6011" s="41"/>
      <c r="Q6011" s="41"/>
      <c r="R6011" s="41"/>
      <c r="S6011" s="41"/>
      <c r="T6011" s="41"/>
      <c r="U6011" s="41"/>
      <c r="V6011" s="41"/>
      <c r="W6011" s="41"/>
      <c r="X6011" s="41"/>
      <c r="Y6011" s="43" t="str">
        <f t="shared" si="186"/>
        <v>COMP</v>
      </c>
      <c r="Z6011" s="43">
        <v>1864806</v>
      </c>
      <c r="AA6011" s="43">
        <f t="shared" si="187"/>
        <v>1453079</v>
      </c>
    </row>
    <row r="6012" spans="1:27" x14ac:dyDescent="0.3">
      <c r="A6012" s="43">
        <v>1128040</v>
      </c>
      <c r="B6012" s="43" t="s">
        <v>5273</v>
      </c>
      <c r="C6012" s="43" t="s">
        <v>444</v>
      </c>
      <c r="D6012" s="41"/>
      <c r="E6012" s="43" t="s">
        <v>6263</v>
      </c>
      <c r="F6012" s="43" t="s">
        <v>28</v>
      </c>
      <c r="G6012" s="43">
        <v>18035</v>
      </c>
      <c r="H6012" s="41"/>
      <c r="I6012" s="41"/>
      <c r="J6012" s="43"/>
      <c r="K6012" s="41"/>
      <c r="L6012" s="41"/>
      <c r="M6012" s="41"/>
      <c r="N6012" s="41"/>
      <c r="O6012" s="41"/>
      <c r="P6012" s="41"/>
      <c r="Q6012" s="41"/>
      <c r="R6012" s="41"/>
      <c r="S6012" s="41"/>
      <c r="T6012" s="41"/>
      <c r="U6012" s="41"/>
      <c r="V6012" s="41"/>
      <c r="W6012" s="41"/>
      <c r="X6012" s="41"/>
      <c r="Y6012" s="43" t="str">
        <f t="shared" si="186"/>
        <v/>
      </c>
      <c r="Z6012" s="43">
        <v>1650927</v>
      </c>
      <c r="AA6012" s="43" t="e">
        <f t="shared" si="187"/>
        <v>#N/A</v>
      </c>
    </row>
    <row r="6013" spans="1:27" x14ac:dyDescent="0.3">
      <c r="A6013" s="43">
        <v>2308650</v>
      </c>
      <c r="B6013" s="43" t="s">
        <v>5274</v>
      </c>
      <c r="C6013" s="43" t="s">
        <v>469</v>
      </c>
      <c r="D6013" s="41"/>
      <c r="E6013" s="43" t="s">
        <v>6263</v>
      </c>
      <c r="F6013" s="43" t="s">
        <v>28</v>
      </c>
      <c r="G6013" s="43">
        <v>37023</v>
      </c>
      <c r="H6013" s="41"/>
      <c r="I6013" s="41"/>
      <c r="J6013" s="43"/>
      <c r="K6013" s="41"/>
      <c r="L6013" s="41"/>
      <c r="M6013" s="41"/>
      <c r="N6013" s="41"/>
      <c r="O6013" s="41"/>
      <c r="P6013" s="41"/>
      <c r="Q6013" s="41"/>
      <c r="R6013" s="41"/>
      <c r="S6013" s="41"/>
      <c r="T6013" s="41"/>
      <c r="U6013" s="41"/>
      <c r="V6013" s="41"/>
      <c r="W6013" s="41"/>
      <c r="X6013" s="41"/>
      <c r="Y6013" s="43" t="str">
        <f t="shared" si="186"/>
        <v/>
      </c>
      <c r="Z6013" s="43">
        <v>1560971</v>
      </c>
      <c r="AA6013" s="43" t="e">
        <f t="shared" si="187"/>
        <v>#N/A</v>
      </c>
    </row>
    <row r="6014" spans="1:27" x14ac:dyDescent="0.3">
      <c r="A6014" s="43">
        <v>2125813</v>
      </c>
      <c r="B6014" s="43" t="s">
        <v>5275</v>
      </c>
      <c r="C6014" s="43" t="s">
        <v>904</v>
      </c>
      <c r="D6014" s="41"/>
      <c r="E6014" s="43" t="s">
        <v>34</v>
      </c>
      <c r="F6014" s="43" t="s">
        <v>28</v>
      </c>
      <c r="G6014" s="43">
        <v>28037</v>
      </c>
      <c r="H6014" s="41"/>
      <c r="I6014" s="41"/>
      <c r="J6014" s="43"/>
      <c r="K6014" s="41"/>
      <c r="L6014" s="41"/>
      <c r="M6014" s="41"/>
      <c r="N6014" s="41"/>
      <c r="O6014" s="41"/>
      <c r="P6014" s="41"/>
      <c r="Q6014" s="41"/>
      <c r="R6014" s="41"/>
      <c r="S6014" s="41"/>
      <c r="T6014" s="41"/>
      <c r="U6014" s="41"/>
      <c r="V6014" s="41"/>
      <c r="W6014" s="41"/>
      <c r="X6014" s="41"/>
      <c r="Y6014" s="43" t="str">
        <f t="shared" si="186"/>
        <v>COMP</v>
      </c>
      <c r="Z6014" s="43">
        <v>2232369</v>
      </c>
      <c r="AA6014" s="43">
        <f t="shared" si="187"/>
        <v>2125813</v>
      </c>
    </row>
    <row r="6015" spans="1:27" x14ac:dyDescent="0.3">
      <c r="A6015" s="43">
        <v>2261033</v>
      </c>
      <c r="B6015" s="43" t="s">
        <v>5276</v>
      </c>
      <c r="C6015" s="43" t="s">
        <v>799</v>
      </c>
      <c r="D6015" s="41"/>
      <c r="E6015" s="43" t="s">
        <v>6263</v>
      </c>
      <c r="F6015" s="43" t="s">
        <v>30</v>
      </c>
      <c r="G6015" s="43">
        <v>45009</v>
      </c>
      <c r="H6015" s="41"/>
      <c r="I6015" s="41"/>
      <c r="J6015" s="43"/>
      <c r="K6015" s="41"/>
      <c r="L6015" s="41"/>
      <c r="M6015" s="41"/>
      <c r="N6015" s="41"/>
      <c r="O6015" s="41"/>
      <c r="P6015" s="41"/>
      <c r="Q6015" s="41"/>
      <c r="R6015" s="41"/>
      <c r="S6015" s="41"/>
      <c r="T6015" s="41"/>
      <c r="U6015" s="41"/>
      <c r="V6015" s="41"/>
      <c r="W6015" s="41"/>
      <c r="X6015" s="41"/>
      <c r="Y6015" s="43" t="str">
        <f t="shared" si="186"/>
        <v/>
      </c>
      <c r="Z6015" s="43">
        <v>2163312</v>
      </c>
      <c r="AA6015" s="43" t="e">
        <f t="shared" si="187"/>
        <v>#N/A</v>
      </c>
    </row>
    <row r="6016" spans="1:27" x14ac:dyDescent="0.3">
      <c r="A6016" s="43">
        <v>1211872</v>
      </c>
      <c r="B6016" s="43" t="s">
        <v>5277</v>
      </c>
      <c r="C6016" s="43" t="s">
        <v>664</v>
      </c>
      <c r="D6016" s="41"/>
      <c r="E6016" s="43" t="s">
        <v>6263</v>
      </c>
      <c r="F6016" s="43" t="s">
        <v>28</v>
      </c>
      <c r="G6016" s="43">
        <v>45008</v>
      </c>
      <c r="H6016" s="41"/>
      <c r="I6016" s="41"/>
      <c r="J6016" s="43"/>
      <c r="K6016" s="41"/>
      <c r="L6016" s="41"/>
      <c r="M6016" s="41"/>
      <c r="N6016" s="41"/>
      <c r="O6016" s="41"/>
      <c r="P6016" s="41"/>
      <c r="Q6016" s="41"/>
      <c r="R6016" s="41"/>
      <c r="S6016" s="41"/>
      <c r="T6016" s="41"/>
      <c r="U6016" s="41"/>
      <c r="V6016" s="41"/>
      <c r="W6016" s="41"/>
      <c r="X6016" s="41"/>
      <c r="Y6016" s="43" t="str">
        <f t="shared" si="186"/>
        <v/>
      </c>
      <c r="Z6016" s="43">
        <v>1570066</v>
      </c>
      <c r="AA6016" s="43" t="e">
        <f t="shared" si="187"/>
        <v>#N/A</v>
      </c>
    </row>
    <row r="6017" spans="1:27" x14ac:dyDescent="0.3">
      <c r="A6017" s="43">
        <v>622627</v>
      </c>
      <c r="B6017" s="43" t="s">
        <v>5278</v>
      </c>
      <c r="C6017" s="43" t="s">
        <v>870</v>
      </c>
      <c r="D6017" s="41"/>
      <c r="E6017" s="43" t="s">
        <v>6263</v>
      </c>
      <c r="F6017" s="43" t="s">
        <v>28</v>
      </c>
      <c r="G6017" s="43">
        <v>45046</v>
      </c>
      <c r="H6017" s="41"/>
      <c r="I6017" s="41"/>
      <c r="J6017" s="43"/>
      <c r="K6017" s="41"/>
      <c r="L6017" s="41"/>
      <c r="M6017" s="41"/>
      <c r="N6017" s="41"/>
      <c r="O6017" s="41"/>
      <c r="P6017" s="41"/>
      <c r="Q6017" s="41"/>
      <c r="R6017" s="41"/>
      <c r="S6017" s="41"/>
      <c r="T6017" s="41"/>
      <c r="U6017" s="41"/>
      <c r="V6017" s="41"/>
      <c r="W6017" s="41"/>
      <c r="X6017" s="41"/>
      <c r="Y6017" s="43" t="str">
        <f t="shared" si="186"/>
        <v/>
      </c>
      <c r="Z6017" s="43">
        <v>180814</v>
      </c>
      <c r="AA6017" s="43" t="e">
        <f t="shared" si="187"/>
        <v>#N/A</v>
      </c>
    </row>
    <row r="6018" spans="1:27" x14ac:dyDescent="0.3">
      <c r="A6018" s="43">
        <v>1584508</v>
      </c>
      <c r="B6018" s="43" t="s">
        <v>5279</v>
      </c>
      <c r="C6018" s="43" t="s">
        <v>631</v>
      </c>
      <c r="D6018" s="41"/>
      <c r="E6018" s="43" t="s">
        <v>6263</v>
      </c>
      <c r="F6018" s="43" t="s">
        <v>30</v>
      </c>
      <c r="G6018" s="43">
        <v>45038</v>
      </c>
      <c r="H6018" s="41"/>
      <c r="I6018" s="41"/>
      <c r="J6018" s="43"/>
      <c r="K6018" s="41"/>
      <c r="L6018" s="41"/>
      <c r="M6018" s="41"/>
      <c r="N6018" s="41"/>
      <c r="O6018" s="41"/>
      <c r="P6018" s="41"/>
      <c r="Q6018" s="41"/>
      <c r="R6018" s="41"/>
      <c r="S6018" s="41"/>
      <c r="T6018" s="41"/>
      <c r="U6018" s="41"/>
      <c r="V6018" s="41"/>
      <c r="W6018" s="41"/>
      <c r="X6018" s="41"/>
      <c r="Y6018" s="43" t="str">
        <f t="shared" ref="Y6018:Y6081" si="188">IF(ISERROR(AA6018)=FALSE,"COMP","")</f>
        <v/>
      </c>
      <c r="Z6018" s="43">
        <v>1558501</v>
      </c>
      <c r="AA6018" s="43" t="e">
        <f t="shared" ref="AA6018:AA6081" si="189">VLOOKUP(A6018,Z:Z,1,FALSE)</f>
        <v>#N/A</v>
      </c>
    </row>
    <row r="6019" spans="1:27" x14ac:dyDescent="0.3">
      <c r="A6019" s="43">
        <v>357029</v>
      </c>
      <c r="B6019" s="43" t="s">
        <v>5279</v>
      </c>
      <c r="C6019" s="43" t="s">
        <v>469</v>
      </c>
      <c r="D6019" s="41"/>
      <c r="E6019" s="43" t="s">
        <v>6263</v>
      </c>
      <c r="F6019" s="43" t="s">
        <v>28</v>
      </c>
      <c r="G6019" s="43">
        <v>45038</v>
      </c>
      <c r="H6019" s="41"/>
      <c r="I6019" s="41"/>
      <c r="J6019" s="43"/>
      <c r="K6019" s="41"/>
      <c r="L6019" s="41"/>
      <c r="M6019" s="41"/>
      <c r="N6019" s="41"/>
      <c r="O6019" s="41"/>
      <c r="P6019" s="41"/>
      <c r="Q6019" s="41"/>
      <c r="R6019" s="41"/>
      <c r="S6019" s="41"/>
      <c r="T6019" s="41"/>
      <c r="U6019" s="41"/>
      <c r="V6019" s="41"/>
      <c r="W6019" s="41"/>
      <c r="X6019" s="41"/>
      <c r="Y6019" s="43" t="str">
        <f t="shared" si="188"/>
        <v/>
      </c>
      <c r="Z6019" s="43">
        <v>1593326</v>
      </c>
      <c r="AA6019" s="43" t="e">
        <f t="shared" si="189"/>
        <v>#N/A</v>
      </c>
    </row>
    <row r="6020" spans="1:27" x14ac:dyDescent="0.3">
      <c r="A6020" s="43">
        <v>1568288</v>
      </c>
      <c r="B6020" s="43" t="s">
        <v>5280</v>
      </c>
      <c r="C6020" s="43" t="s">
        <v>4982</v>
      </c>
      <c r="D6020" s="41"/>
      <c r="E6020" s="43" t="s">
        <v>29</v>
      </c>
      <c r="F6020" s="43" t="s">
        <v>30</v>
      </c>
      <c r="G6020" s="43">
        <v>41003</v>
      </c>
      <c r="H6020" s="41"/>
      <c r="I6020" s="41"/>
      <c r="J6020" s="43"/>
      <c r="K6020" s="41"/>
      <c r="L6020" s="41"/>
      <c r="M6020" s="41"/>
      <c r="N6020" s="41"/>
      <c r="O6020" s="41"/>
      <c r="P6020" s="41"/>
      <c r="Q6020" s="41"/>
      <c r="R6020" s="41"/>
      <c r="S6020" s="41"/>
      <c r="T6020" s="41"/>
      <c r="U6020" s="41"/>
      <c r="V6020" s="41"/>
      <c r="W6020" s="41"/>
      <c r="X6020" s="41"/>
      <c r="Y6020" s="43" t="str">
        <f t="shared" si="188"/>
        <v>COMP</v>
      </c>
      <c r="Z6020" s="43">
        <v>688783</v>
      </c>
      <c r="AA6020" s="43">
        <f t="shared" si="189"/>
        <v>1568288</v>
      </c>
    </row>
    <row r="6021" spans="1:27" x14ac:dyDescent="0.3">
      <c r="A6021" s="43">
        <v>1967788</v>
      </c>
      <c r="B6021" s="43" t="s">
        <v>5280</v>
      </c>
      <c r="C6021" s="43" t="s">
        <v>867</v>
      </c>
      <c r="D6021" s="41"/>
      <c r="E6021" s="43" t="s">
        <v>6263</v>
      </c>
      <c r="F6021" s="43" t="s">
        <v>28</v>
      </c>
      <c r="G6021" s="43">
        <v>28013</v>
      </c>
      <c r="H6021" s="41"/>
      <c r="I6021" s="41"/>
      <c r="J6021" s="43"/>
      <c r="K6021" s="41"/>
      <c r="L6021" s="41"/>
      <c r="M6021" s="41"/>
      <c r="N6021" s="41"/>
      <c r="O6021" s="41"/>
      <c r="P6021" s="41"/>
      <c r="Q6021" s="41"/>
      <c r="R6021" s="41"/>
      <c r="S6021" s="41"/>
      <c r="T6021" s="41"/>
      <c r="U6021" s="41"/>
      <c r="V6021" s="41"/>
      <c r="W6021" s="41"/>
      <c r="X6021" s="41"/>
      <c r="Y6021" s="43" t="str">
        <f t="shared" si="188"/>
        <v>COMP</v>
      </c>
      <c r="Z6021" s="43">
        <v>1979983</v>
      </c>
      <c r="AA6021" s="43">
        <f t="shared" si="189"/>
        <v>1967788</v>
      </c>
    </row>
    <row r="6022" spans="1:27" x14ac:dyDescent="0.3">
      <c r="A6022" s="43">
        <v>2118822</v>
      </c>
      <c r="B6022" s="43" t="s">
        <v>5280</v>
      </c>
      <c r="C6022" s="43" t="s">
        <v>542</v>
      </c>
      <c r="D6022" s="41"/>
      <c r="E6022" s="43" t="s">
        <v>6263</v>
      </c>
      <c r="F6022" s="43" t="s">
        <v>28</v>
      </c>
      <c r="G6022" s="43">
        <v>28013</v>
      </c>
      <c r="H6022" s="41"/>
      <c r="I6022" s="41"/>
      <c r="J6022" s="43"/>
      <c r="K6022" s="41"/>
      <c r="L6022" s="41"/>
      <c r="M6022" s="41"/>
      <c r="N6022" s="41"/>
      <c r="O6022" s="41"/>
      <c r="P6022" s="41"/>
      <c r="Q6022" s="41"/>
      <c r="R6022" s="41"/>
      <c r="S6022" s="41"/>
      <c r="T6022" s="41"/>
      <c r="U6022" s="41"/>
      <c r="V6022" s="41"/>
      <c r="W6022" s="41"/>
      <c r="X6022" s="41"/>
      <c r="Y6022" s="43" t="str">
        <f t="shared" si="188"/>
        <v/>
      </c>
      <c r="Z6022" s="43">
        <v>2364946</v>
      </c>
      <c r="AA6022" s="43" t="e">
        <f t="shared" si="189"/>
        <v>#N/A</v>
      </c>
    </row>
    <row r="6023" spans="1:27" x14ac:dyDescent="0.3">
      <c r="A6023" s="43">
        <v>1688884</v>
      </c>
      <c r="B6023" s="43" t="s">
        <v>5280</v>
      </c>
      <c r="C6023" s="43" t="s">
        <v>1017</v>
      </c>
      <c r="D6023" s="41"/>
      <c r="E6023" s="43" t="s">
        <v>6263</v>
      </c>
      <c r="F6023" s="43" t="s">
        <v>28</v>
      </c>
      <c r="G6023" s="43">
        <v>36012</v>
      </c>
      <c r="H6023" s="41"/>
      <c r="I6023" s="41"/>
      <c r="J6023" s="43"/>
      <c r="K6023" s="41"/>
      <c r="L6023" s="41"/>
      <c r="M6023" s="41"/>
      <c r="N6023" s="41"/>
      <c r="O6023" s="41"/>
      <c r="P6023" s="41"/>
      <c r="Q6023" s="41"/>
      <c r="R6023" s="41"/>
      <c r="S6023" s="41"/>
      <c r="T6023" s="41"/>
      <c r="U6023" s="41"/>
      <c r="V6023" s="41"/>
      <c r="W6023" s="41"/>
      <c r="X6023" s="41"/>
      <c r="Y6023" s="43" t="str">
        <f t="shared" si="188"/>
        <v/>
      </c>
      <c r="Z6023" s="43">
        <v>1189932</v>
      </c>
      <c r="AA6023" s="43" t="e">
        <f t="shared" si="189"/>
        <v>#N/A</v>
      </c>
    </row>
    <row r="6024" spans="1:27" x14ac:dyDescent="0.3">
      <c r="A6024" s="43">
        <v>2178573</v>
      </c>
      <c r="B6024" s="43" t="s">
        <v>5281</v>
      </c>
      <c r="C6024" s="43" t="s">
        <v>869</v>
      </c>
      <c r="D6024" s="41"/>
      <c r="E6024" s="43" t="s">
        <v>6263</v>
      </c>
      <c r="F6024" s="43" t="s">
        <v>30</v>
      </c>
      <c r="G6024" s="43">
        <v>37015</v>
      </c>
      <c r="H6024" s="41"/>
      <c r="I6024" s="41"/>
      <c r="J6024" s="43"/>
      <c r="K6024" s="41"/>
      <c r="L6024" s="41"/>
      <c r="M6024" s="41"/>
      <c r="N6024" s="41"/>
      <c r="O6024" s="41"/>
      <c r="P6024" s="41"/>
      <c r="Q6024" s="41"/>
      <c r="R6024" s="41"/>
      <c r="S6024" s="41"/>
      <c r="T6024" s="41"/>
      <c r="U6024" s="41"/>
      <c r="V6024" s="41"/>
      <c r="W6024" s="41"/>
      <c r="X6024" s="41"/>
      <c r="Y6024" s="43" t="str">
        <f t="shared" si="188"/>
        <v>COMP</v>
      </c>
      <c r="Z6024" s="43">
        <v>1340118</v>
      </c>
      <c r="AA6024" s="43">
        <f t="shared" si="189"/>
        <v>2178573</v>
      </c>
    </row>
    <row r="6025" spans="1:27" x14ac:dyDescent="0.3">
      <c r="A6025" s="43">
        <v>708327</v>
      </c>
      <c r="B6025" s="43" t="s">
        <v>5281</v>
      </c>
      <c r="C6025" s="43" t="s">
        <v>984</v>
      </c>
      <c r="D6025" s="41"/>
      <c r="E6025" s="43" t="s">
        <v>6263</v>
      </c>
      <c r="F6025" s="43" t="s">
        <v>28</v>
      </c>
      <c r="G6025" s="43">
        <v>28037</v>
      </c>
      <c r="H6025" s="41"/>
      <c r="I6025" s="41"/>
      <c r="J6025" s="43"/>
      <c r="K6025" s="41"/>
      <c r="L6025" s="41"/>
      <c r="M6025" s="41"/>
      <c r="N6025" s="41"/>
      <c r="O6025" s="41"/>
      <c r="P6025" s="41"/>
      <c r="Q6025" s="41"/>
      <c r="R6025" s="41"/>
      <c r="S6025" s="41"/>
      <c r="T6025" s="41"/>
      <c r="U6025" s="41"/>
      <c r="V6025" s="41"/>
      <c r="W6025" s="41"/>
      <c r="X6025" s="41"/>
      <c r="Y6025" s="43" t="str">
        <f t="shared" si="188"/>
        <v/>
      </c>
      <c r="Z6025" s="43">
        <v>686751</v>
      </c>
      <c r="AA6025" s="43" t="e">
        <f t="shared" si="189"/>
        <v>#N/A</v>
      </c>
    </row>
    <row r="6026" spans="1:27" x14ac:dyDescent="0.3">
      <c r="A6026" s="43">
        <v>2237057</v>
      </c>
      <c r="B6026" s="43" t="s">
        <v>5282</v>
      </c>
      <c r="C6026" s="43" t="s">
        <v>887</v>
      </c>
      <c r="D6026" s="41"/>
      <c r="E6026" s="43" t="s">
        <v>29</v>
      </c>
      <c r="F6026" s="43" t="s">
        <v>28</v>
      </c>
      <c r="G6026" s="43">
        <v>45045</v>
      </c>
      <c r="H6026" s="41"/>
      <c r="I6026" s="41"/>
      <c r="J6026" s="43"/>
      <c r="K6026" s="41"/>
      <c r="L6026" s="41"/>
      <c r="M6026" s="41"/>
      <c r="N6026" s="41"/>
      <c r="O6026" s="41"/>
      <c r="P6026" s="41"/>
      <c r="Q6026" s="41"/>
      <c r="R6026" s="41"/>
      <c r="S6026" s="41"/>
      <c r="T6026" s="41"/>
      <c r="U6026" s="41"/>
      <c r="V6026" s="41"/>
      <c r="W6026" s="41"/>
      <c r="X6026" s="41"/>
      <c r="Y6026" s="43" t="str">
        <f t="shared" si="188"/>
        <v>COMP</v>
      </c>
      <c r="Z6026" s="43">
        <v>1881959</v>
      </c>
      <c r="AA6026" s="43">
        <f t="shared" si="189"/>
        <v>2237057</v>
      </c>
    </row>
    <row r="6027" spans="1:27" x14ac:dyDescent="0.3">
      <c r="A6027" s="43">
        <v>2062983</v>
      </c>
      <c r="B6027" s="43" t="s">
        <v>5283</v>
      </c>
      <c r="C6027" s="43" t="s">
        <v>520</v>
      </c>
      <c r="D6027" s="41"/>
      <c r="E6027" s="43" t="s">
        <v>6263</v>
      </c>
      <c r="F6027" s="43" t="s">
        <v>30</v>
      </c>
      <c r="G6027" s="43">
        <v>37023</v>
      </c>
      <c r="H6027" s="41"/>
      <c r="I6027" s="41"/>
      <c r="J6027" s="43"/>
      <c r="K6027" s="41"/>
      <c r="L6027" s="41"/>
      <c r="M6027" s="41"/>
      <c r="N6027" s="41"/>
      <c r="O6027" s="41"/>
      <c r="P6027" s="41"/>
      <c r="Q6027" s="41"/>
      <c r="R6027" s="41"/>
      <c r="S6027" s="41"/>
      <c r="T6027" s="41"/>
      <c r="U6027" s="41"/>
      <c r="V6027" s="41"/>
      <c r="W6027" s="41"/>
      <c r="X6027" s="41"/>
      <c r="Y6027" s="43" t="str">
        <f t="shared" si="188"/>
        <v/>
      </c>
      <c r="Z6027" s="43">
        <v>1958882</v>
      </c>
      <c r="AA6027" s="43" t="e">
        <f t="shared" si="189"/>
        <v>#N/A</v>
      </c>
    </row>
    <row r="6028" spans="1:27" x14ac:dyDescent="0.3">
      <c r="A6028" s="43">
        <v>523399</v>
      </c>
      <c r="B6028" s="43" t="s">
        <v>5283</v>
      </c>
      <c r="C6028" s="43" t="s">
        <v>5284</v>
      </c>
      <c r="D6028" s="41"/>
      <c r="E6028" s="43" t="s">
        <v>29</v>
      </c>
      <c r="F6028" s="43" t="s">
        <v>30</v>
      </c>
      <c r="G6028" s="43">
        <v>37037</v>
      </c>
      <c r="H6028" s="41"/>
      <c r="I6028" s="41"/>
      <c r="J6028" s="43"/>
      <c r="K6028" s="41"/>
      <c r="L6028" s="41"/>
      <c r="M6028" s="41"/>
      <c r="N6028" s="41"/>
      <c r="O6028" s="41"/>
      <c r="P6028" s="41"/>
      <c r="Q6028" s="41"/>
      <c r="R6028" s="41"/>
      <c r="S6028" s="41"/>
      <c r="T6028" s="41"/>
      <c r="U6028" s="41"/>
      <c r="V6028" s="41"/>
      <c r="W6028" s="41"/>
      <c r="X6028" s="41"/>
      <c r="Y6028" s="43" t="str">
        <f t="shared" si="188"/>
        <v>COMP</v>
      </c>
      <c r="Z6028" s="43">
        <v>2071080</v>
      </c>
      <c r="AA6028" s="43">
        <f t="shared" si="189"/>
        <v>523399</v>
      </c>
    </row>
    <row r="6029" spans="1:27" x14ac:dyDescent="0.3">
      <c r="A6029" s="43">
        <v>1867978</v>
      </c>
      <c r="B6029" s="43" t="s">
        <v>5283</v>
      </c>
      <c r="C6029" s="43" t="s">
        <v>568</v>
      </c>
      <c r="D6029" s="41"/>
      <c r="E6029" s="43" t="s">
        <v>35</v>
      </c>
      <c r="F6029" s="43" t="s">
        <v>30</v>
      </c>
      <c r="G6029" s="43">
        <v>41012</v>
      </c>
      <c r="H6029" s="41"/>
      <c r="I6029" s="41"/>
      <c r="J6029" s="43"/>
      <c r="K6029" s="41"/>
      <c r="L6029" s="41"/>
      <c r="M6029" s="41"/>
      <c r="N6029" s="41"/>
      <c r="O6029" s="41"/>
      <c r="P6029" s="41"/>
      <c r="Q6029" s="41"/>
      <c r="R6029" s="41"/>
      <c r="S6029" s="41"/>
      <c r="T6029" s="41"/>
      <c r="U6029" s="41"/>
      <c r="V6029" s="41"/>
      <c r="W6029" s="41"/>
      <c r="X6029" s="41"/>
      <c r="Y6029" s="43" t="str">
        <f t="shared" si="188"/>
        <v>COMP</v>
      </c>
      <c r="Z6029" s="43">
        <v>1756036</v>
      </c>
      <c r="AA6029" s="43">
        <f t="shared" si="189"/>
        <v>1867978</v>
      </c>
    </row>
    <row r="6030" spans="1:27" x14ac:dyDescent="0.3">
      <c r="A6030" s="43">
        <v>2383507</v>
      </c>
      <c r="B6030" s="43" t="s">
        <v>5283</v>
      </c>
      <c r="C6030" s="43" t="s">
        <v>414</v>
      </c>
      <c r="D6030" s="41"/>
      <c r="E6030" s="43" t="s">
        <v>6263</v>
      </c>
      <c r="F6030" s="43" t="s">
        <v>30</v>
      </c>
      <c r="G6030" s="43">
        <v>45005</v>
      </c>
      <c r="H6030" s="41"/>
      <c r="I6030" s="41"/>
      <c r="J6030" s="43"/>
      <c r="K6030" s="41"/>
      <c r="L6030" s="41"/>
      <c r="M6030" s="41"/>
      <c r="N6030" s="41"/>
      <c r="O6030" s="41"/>
      <c r="P6030" s="41"/>
      <c r="Q6030" s="41"/>
      <c r="R6030" s="41"/>
      <c r="S6030" s="41"/>
      <c r="T6030" s="41"/>
      <c r="U6030" s="41"/>
      <c r="V6030" s="41"/>
      <c r="W6030" s="41"/>
      <c r="X6030" s="41"/>
      <c r="Y6030" s="43" t="str">
        <f t="shared" si="188"/>
        <v/>
      </c>
      <c r="Z6030" s="43">
        <v>720537</v>
      </c>
      <c r="AA6030" s="43" t="e">
        <f t="shared" si="189"/>
        <v>#N/A</v>
      </c>
    </row>
    <row r="6031" spans="1:27" x14ac:dyDescent="0.3">
      <c r="A6031" s="43">
        <v>1901018</v>
      </c>
      <c r="B6031" s="43" t="s">
        <v>5283</v>
      </c>
      <c r="C6031" s="43" t="s">
        <v>5285</v>
      </c>
      <c r="D6031" s="41"/>
      <c r="E6031" s="43" t="s">
        <v>31</v>
      </c>
      <c r="F6031" s="43" t="s">
        <v>30</v>
      </c>
      <c r="G6031" s="43">
        <v>28030</v>
      </c>
      <c r="H6031" s="41"/>
      <c r="I6031" s="41"/>
      <c r="J6031" s="43"/>
      <c r="K6031" s="41"/>
      <c r="L6031" s="41"/>
      <c r="M6031" s="41"/>
      <c r="N6031" s="41"/>
      <c r="O6031" s="41"/>
      <c r="P6031" s="41"/>
      <c r="Q6031" s="41"/>
      <c r="R6031" s="41"/>
      <c r="S6031" s="41"/>
      <c r="T6031" s="41"/>
      <c r="U6031" s="41"/>
      <c r="V6031" s="41"/>
      <c r="W6031" s="41"/>
      <c r="X6031" s="41"/>
      <c r="Y6031" s="43" t="str">
        <f t="shared" si="188"/>
        <v>COMP</v>
      </c>
      <c r="Z6031" s="43">
        <v>1650769</v>
      </c>
      <c r="AA6031" s="43">
        <f t="shared" si="189"/>
        <v>1901018</v>
      </c>
    </row>
    <row r="6032" spans="1:27" x14ac:dyDescent="0.3">
      <c r="A6032" s="43">
        <v>2383269</v>
      </c>
      <c r="B6032" s="43" t="s">
        <v>5286</v>
      </c>
      <c r="C6032" s="43" t="s">
        <v>529</v>
      </c>
      <c r="D6032" s="41"/>
      <c r="E6032" s="43" t="s">
        <v>6263</v>
      </c>
      <c r="F6032" s="43" t="s">
        <v>30</v>
      </c>
      <c r="G6032" s="43">
        <v>18036</v>
      </c>
      <c r="H6032" s="41"/>
      <c r="I6032" s="41"/>
      <c r="J6032" s="43"/>
      <c r="K6032" s="41"/>
      <c r="L6032" s="41"/>
      <c r="M6032" s="41"/>
      <c r="N6032" s="41"/>
      <c r="O6032" s="41"/>
      <c r="P6032" s="41"/>
      <c r="Q6032" s="41"/>
      <c r="R6032" s="41"/>
      <c r="S6032" s="41"/>
      <c r="T6032" s="41"/>
      <c r="U6032" s="41"/>
      <c r="V6032" s="41"/>
      <c r="W6032" s="41"/>
      <c r="X6032" s="41"/>
      <c r="Y6032" s="43" t="str">
        <f t="shared" si="188"/>
        <v/>
      </c>
      <c r="Z6032" s="43">
        <v>2121313</v>
      </c>
      <c r="AA6032" s="43" t="e">
        <f t="shared" si="189"/>
        <v>#N/A</v>
      </c>
    </row>
    <row r="6033" spans="1:27" x14ac:dyDescent="0.3">
      <c r="A6033" s="43">
        <v>1202331</v>
      </c>
      <c r="B6033" s="43" t="s">
        <v>5287</v>
      </c>
      <c r="C6033" s="43" t="s">
        <v>408</v>
      </c>
      <c r="D6033" s="41"/>
      <c r="E6033" s="43" t="s">
        <v>6263</v>
      </c>
      <c r="F6033" s="43" t="s">
        <v>30</v>
      </c>
      <c r="G6033" s="43">
        <v>28039</v>
      </c>
      <c r="H6033" s="41"/>
      <c r="I6033" s="41"/>
      <c r="J6033" s="43"/>
      <c r="K6033" s="41"/>
      <c r="L6033" s="41"/>
      <c r="M6033" s="41"/>
      <c r="N6033" s="41"/>
      <c r="O6033" s="41"/>
      <c r="P6033" s="41"/>
      <c r="Q6033" s="41"/>
      <c r="R6033" s="41"/>
      <c r="S6033" s="41"/>
      <c r="T6033" s="41"/>
      <c r="U6033" s="41"/>
      <c r="V6033" s="41"/>
      <c r="W6033" s="41"/>
      <c r="X6033" s="41"/>
      <c r="Y6033" s="43" t="str">
        <f t="shared" si="188"/>
        <v>COMP</v>
      </c>
      <c r="Z6033" s="43">
        <v>1859352</v>
      </c>
      <c r="AA6033" s="43">
        <f t="shared" si="189"/>
        <v>1202331</v>
      </c>
    </row>
    <row r="6034" spans="1:27" x14ac:dyDescent="0.3">
      <c r="A6034" s="43">
        <v>1793238</v>
      </c>
      <c r="B6034" s="43" t="s">
        <v>5288</v>
      </c>
      <c r="C6034" s="43" t="s">
        <v>1805</v>
      </c>
      <c r="D6034" s="41"/>
      <c r="E6034" s="43" t="s">
        <v>34</v>
      </c>
      <c r="F6034" s="43" t="s">
        <v>30</v>
      </c>
      <c r="G6034" s="43">
        <v>45053</v>
      </c>
      <c r="H6034" s="41"/>
      <c r="I6034" s="41"/>
      <c r="J6034" s="43"/>
      <c r="K6034" s="41"/>
      <c r="L6034" s="41"/>
      <c r="M6034" s="41"/>
      <c r="N6034" s="41"/>
      <c r="O6034" s="41"/>
      <c r="P6034" s="41"/>
      <c r="Q6034" s="41"/>
      <c r="R6034" s="41"/>
      <c r="S6034" s="41"/>
      <c r="T6034" s="41"/>
      <c r="U6034" s="41"/>
      <c r="V6034" s="41"/>
      <c r="W6034" s="41"/>
      <c r="X6034" s="41"/>
      <c r="Y6034" s="43" t="str">
        <f t="shared" si="188"/>
        <v>COMP</v>
      </c>
      <c r="Z6034" s="43">
        <v>749403</v>
      </c>
      <c r="AA6034" s="43">
        <f t="shared" si="189"/>
        <v>1793238</v>
      </c>
    </row>
    <row r="6035" spans="1:27" x14ac:dyDescent="0.3">
      <c r="A6035" s="43">
        <v>2356974</v>
      </c>
      <c r="B6035" s="43" t="s">
        <v>5289</v>
      </c>
      <c r="C6035" s="43" t="s">
        <v>495</v>
      </c>
      <c r="D6035" s="41"/>
      <c r="E6035" s="43" t="s">
        <v>35</v>
      </c>
      <c r="F6035" s="43" t="s">
        <v>30</v>
      </c>
      <c r="G6035" s="43">
        <v>37023</v>
      </c>
      <c r="H6035" s="41"/>
      <c r="I6035" s="41"/>
      <c r="J6035" s="43"/>
      <c r="K6035" s="41"/>
      <c r="L6035" s="41"/>
      <c r="M6035" s="41"/>
      <c r="N6035" s="41"/>
      <c r="O6035" s="41"/>
      <c r="P6035" s="41"/>
      <c r="Q6035" s="41"/>
      <c r="R6035" s="41"/>
      <c r="S6035" s="41"/>
      <c r="T6035" s="41"/>
      <c r="U6035" s="41"/>
      <c r="V6035" s="41"/>
      <c r="W6035" s="41"/>
      <c r="X6035" s="41"/>
      <c r="Y6035" s="43" t="str">
        <f t="shared" si="188"/>
        <v>COMP</v>
      </c>
      <c r="Z6035" s="43">
        <v>2358049</v>
      </c>
      <c r="AA6035" s="43">
        <f t="shared" si="189"/>
        <v>2356974</v>
      </c>
    </row>
    <row r="6036" spans="1:27" x14ac:dyDescent="0.3">
      <c r="A6036" s="43">
        <v>2202137</v>
      </c>
      <c r="B6036" s="43" t="s">
        <v>5290</v>
      </c>
      <c r="C6036" s="43" t="s">
        <v>1610</v>
      </c>
      <c r="D6036" s="41"/>
      <c r="E6036" s="43" t="s">
        <v>6263</v>
      </c>
      <c r="F6036" s="43" t="s">
        <v>30</v>
      </c>
      <c r="G6036" s="43">
        <v>37048</v>
      </c>
      <c r="H6036" s="41"/>
      <c r="I6036" s="41"/>
      <c r="J6036" s="43"/>
      <c r="K6036" s="41"/>
      <c r="L6036" s="41"/>
      <c r="M6036" s="41"/>
      <c r="N6036" s="41"/>
      <c r="O6036" s="41"/>
      <c r="P6036" s="41"/>
      <c r="Q6036" s="41"/>
      <c r="R6036" s="41"/>
      <c r="S6036" s="41"/>
      <c r="T6036" s="41"/>
      <c r="U6036" s="41"/>
      <c r="V6036" s="41"/>
      <c r="W6036" s="41"/>
      <c r="X6036" s="41"/>
      <c r="Y6036" s="43" t="str">
        <f t="shared" si="188"/>
        <v/>
      </c>
      <c r="Z6036" s="43">
        <v>1224741</v>
      </c>
      <c r="AA6036" s="43" t="e">
        <f t="shared" si="189"/>
        <v>#N/A</v>
      </c>
    </row>
    <row r="6037" spans="1:27" x14ac:dyDescent="0.3">
      <c r="A6037" s="43">
        <v>535642</v>
      </c>
      <c r="B6037" s="43" t="s">
        <v>5291</v>
      </c>
      <c r="C6037" s="43" t="s">
        <v>499</v>
      </c>
      <c r="D6037" s="41"/>
      <c r="E6037" s="43" t="s">
        <v>6263</v>
      </c>
      <c r="F6037" s="43" t="s">
        <v>28</v>
      </c>
      <c r="G6037" s="43">
        <v>18036</v>
      </c>
      <c r="H6037" s="41"/>
      <c r="I6037" s="41"/>
      <c r="J6037" s="43"/>
      <c r="K6037" s="41"/>
      <c r="L6037" s="41"/>
      <c r="M6037" s="41"/>
      <c r="N6037" s="41"/>
      <c r="O6037" s="41"/>
      <c r="P6037" s="41"/>
      <c r="Q6037" s="41"/>
      <c r="R6037" s="41"/>
      <c r="S6037" s="41"/>
      <c r="T6037" s="41"/>
      <c r="U6037" s="41"/>
      <c r="V6037" s="41"/>
      <c r="W6037" s="41"/>
      <c r="X6037" s="41"/>
      <c r="Y6037" s="43" t="str">
        <f t="shared" si="188"/>
        <v/>
      </c>
      <c r="Z6037" s="43">
        <v>1645889</v>
      </c>
      <c r="AA6037" s="43" t="e">
        <f t="shared" si="189"/>
        <v>#N/A</v>
      </c>
    </row>
    <row r="6038" spans="1:27" x14ac:dyDescent="0.3">
      <c r="A6038" s="43">
        <v>1516716</v>
      </c>
      <c r="B6038" s="43" t="s">
        <v>5292</v>
      </c>
      <c r="C6038" s="43" t="s">
        <v>390</v>
      </c>
      <c r="D6038" s="41"/>
      <c r="E6038" s="43" t="s">
        <v>6263</v>
      </c>
      <c r="F6038" s="43" t="s">
        <v>30</v>
      </c>
      <c r="G6038" s="43">
        <v>28041</v>
      </c>
      <c r="H6038" s="41"/>
      <c r="I6038" s="41"/>
      <c r="J6038" s="43"/>
      <c r="K6038" s="41"/>
      <c r="L6038" s="41"/>
      <c r="M6038" s="41"/>
      <c r="N6038" s="41"/>
      <c r="O6038" s="41"/>
      <c r="P6038" s="41"/>
      <c r="Q6038" s="41"/>
      <c r="R6038" s="41"/>
      <c r="S6038" s="41"/>
      <c r="T6038" s="41"/>
      <c r="U6038" s="41"/>
      <c r="V6038" s="41"/>
      <c r="W6038" s="41"/>
      <c r="X6038" s="41"/>
      <c r="Y6038" s="43" t="str">
        <f t="shared" si="188"/>
        <v/>
      </c>
      <c r="Z6038" s="43">
        <v>102840</v>
      </c>
      <c r="AA6038" s="43" t="e">
        <f t="shared" si="189"/>
        <v>#N/A</v>
      </c>
    </row>
    <row r="6039" spans="1:27" x14ac:dyDescent="0.3">
      <c r="A6039" s="43">
        <v>2088829</v>
      </c>
      <c r="B6039" s="43" t="s">
        <v>5293</v>
      </c>
      <c r="C6039" s="43" t="s">
        <v>427</v>
      </c>
      <c r="D6039" s="41"/>
      <c r="E6039" s="43" t="s">
        <v>6263</v>
      </c>
      <c r="F6039" s="43" t="s">
        <v>28</v>
      </c>
      <c r="G6039" s="43">
        <v>45053</v>
      </c>
      <c r="H6039" s="41"/>
      <c r="I6039" s="41"/>
      <c r="J6039" s="43"/>
      <c r="K6039" s="41"/>
      <c r="L6039" s="41"/>
      <c r="M6039" s="41"/>
      <c r="N6039" s="41"/>
      <c r="O6039" s="41"/>
      <c r="P6039" s="41"/>
      <c r="Q6039" s="41"/>
      <c r="R6039" s="41"/>
      <c r="S6039" s="41"/>
      <c r="T6039" s="41"/>
      <c r="U6039" s="41"/>
      <c r="V6039" s="41"/>
      <c r="W6039" s="41"/>
      <c r="X6039" s="41"/>
      <c r="Y6039" s="43" t="str">
        <f t="shared" si="188"/>
        <v>COMP</v>
      </c>
      <c r="Z6039" s="43">
        <v>2175115</v>
      </c>
      <c r="AA6039" s="43">
        <f t="shared" si="189"/>
        <v>2088829</v>
      </c>
    </row>
    <row r="6040" spans="1:27" x14ac:dyDescent="0.3">
      <c r="A6040" s="43">
        <v>1055763</v>
      </c>
      <c r="B6040" s="43" t="s">
        <v>5294</v>
      </c>
      <c r="C6040" s="43" t="s">
        <v>244</v>
      </c>
      <c r="D6040" s="41"/>
      <c r="E6040" s="43" t="s">
        <v>6263</v>
      </c>
      <c r="F6040" s="43" t="s">
        <v>28</v>
      </c>
      <c r="G6040" s="43">
        <v>37045</v>
      </c>
      <c r="H6040" s="41"/>
      <c r="I6040" s="41"/>
      <c r="J6040" s="43"/>
      <c r="K6040" s="41"/>
      <c r="L6040" s="41"/>
      <c r="M6040" s="41"/>
      <c r="N6040" s="41"/>
      <c r="O6040" s="41"/>
      <c r="P6040" s="41"/>
      <c r="Q6040" s="41"/>
      <c r="R6040" s="41"/>
      <c r="S6040" s="41"/>
      <c r="T6040" s="41"/>
      <c r="U6040" s="41"/>
      <c r="V6040" s="41"/>
      <c r="W6040" s="41"/>
      <c r="X6040" s="41"/>
      <c r="Y6040" s="43" t="str">
        <f t="shared" si="188"/>
        <v>COMP</v>
      </c>
      <c r="Z6040" s="43">
        <v>1484673</v>
      </c>
      <c r="AA6040" s="43">
        <f t="shared" si="189"/>
        <v>1055763</v>
      </c>
    </row>
    <row r="6041" spans="1:27" x14ac:dyDescent="0.3">
      <c r="A6041" s="43">
        <v>204261</v>
      </c>
      <c r="B6041" s="43" t="s">
        <v>5295</v>
      </c>
      <c r="C6041" s="43" t="s">
        <v>478</v>
      </c>
      <c r="D6041" s="41"/>
      <c r="E6041" s="43" t="s">
        <v>6263</v>
      </c>
      <c r="F6041" s="43" t="s">
        <v>28</v>
      </c>
      <c r="G6041" s="43">
        <v>45005</v>
      </c>
      <c r="H6041" s="41"/>
      <c r="I6041" s="41"/>
      <c r="J6041" s="43"/>
      <c r="K6041" s="41"/>
      <c r="L6041" s="41"/>
      <c r="M6041" s="41"/>
      <c r="N6041" s="41"/>
      <c r="O6041" s="41"/>
      <c r="P6041" s="41"/>
      <c r="Q6041" s="41"/>
      <c r="R6041" s="41"/>
      <c r="S6041" s="41"/>
      <c r="T6041" s="41"/>
      <c r="U6041" s="41"/>
      <c r="V6041" s="41"/>
      <c r="W6041" s="41"/>
      <c r="X6041" s="41"/>
      <c r="Y6041" s="43" t="str">
        <f t="shared" si="188"/>
        <v>COMP</v>
      </c>
      <c r="Z6041" s="43">
        <v>215853</v>
      </c>
      <c r="AA6041" s="43">
        <f t="shared" si="189"/>
        <v>204261</v>
      </c>
    </row>
    <row r="6042" spans="1:27" x14ac:dyDescent="0.3">
      <c r="A6042" s="43">
        <v>2386816</v>
      </c>
      <c r="B6042" s="43" t="s">
        <v>5296</v>
      </c>
      <c r="C6042" s="43" t="s">
        <v>390</v>
      </c>
      <c r="D6042" s="41"/>
      <c r="E6042" s="43" t="s">
        <v>6263</v>
      </c>
      <c r="F6042" s="43" t="s">
        <v>30</v>
      </c>
      <c r="G6042" s="43">
        <v>37015</v>
      </c>
      <c r="H6042" s="41"/>
      <c r="I6042" s="41"/>
      <c r="J6042" s="43"/>
      <c r="K6042" s="41"/>
      <c r="L6042" s="41"/>
      <c r="M6042" s="41"/>
      <c r="N6042" s="41"/>
      <c r="O6042" s="41"/>
      <c r="P6042" s="41"/>
      <c r="Q6042" s="41"/>
      <c r="R6042" s="41"/>
      <c r="S6042" s="41"/>
      <c r="T6042" s="41"/>
      <c r="U6042" s="41"/>
      <c r="V6042" s="41"/>
      <c r="W6042" s="41"/>
      <c r="X6042" s="41"/>
      <c r="Y6042" s="43" t="str">
        <f t="shared" si="188"/>
        <v/>
      </c>
      <c r="Z6042" s="43">
        <v>687384</v>
      </c>
      <c r="AA6042" s="43" t="e">
        <f t="shared" si="189"/>
        <v>#N/A</v>
      </c>
    </row>
    <row r="6043" spans="1:27" x14ac:dyDescent="0.3">
      <c r="A6043" s="43">
        <v>2203704</v>
      </c>
      <c r="B6043" s="43" t="s">
        <v>5297</v>
      </c>
      <c r="C6043" s="43" t="s">
        <v>3004</v>
      </c>
      <c r="D6043" s="41"/>
      <c r="E6043" s="43" t="s">
        <v>6263</v>
      </c>
      <c r="F6043" s="43" t="s">
        <v>28</v>
      </c>
      <c r="G6043" s="43">
        <v>18016</v>
      </c>
      <c r="H6043" s="41"/>
      <c r="I6043" s="41"/>
      <c r="J6043" s="43"/>
      <c r="K6043" s="41"/>
      <c r="L6043" s="41"/>
      <c r="M6043" s="41"/>
      <c r="N6043" s="41"/>
      <c r="O6043" s="41"/>
      <c r="P6043" s="41"/>
      <c r="Q6043" s="41"/>
      <c r="R6043" s="41"/>
      <c r="S6043" s="41"/>
      <c r="T6043" s="41"/>
      <c r="U6043" s="41"/>
      <c r="V6043" s="41"/>
      <c r="W6043" s="41"/>
      <c r="X6043" s="41"/>
      <c r="Y6043" s="43" t="str">
        <f t="shared" si="188"/>
        <v>COMP</v>
      </c>
      <c r="Z6043" s="43">
        <v>1754963</v>
      </c>
      <c r="AA6043" s="43">
        <f t="shared" si="189"/>
        <v>2203704</v>
      </c>
    </row>
    <row r="6044" spans="1:27" x14ac:dyDescent="0.3">
      <c r="A6044" s="43">
        <v>2429786</v>
      </c>
      <c r="B6044" s="43" t="s">
        <v>5298</v>
      </c>
      <c r="C6044" s="43" t="s">
        <v>730</v>
      </c>
      <c r="D6044" s="41"/>
      <c r="E6044" s="43" t="s">
        <v>34</v>
      </c>
      <c r="F6044" s="43" t="s">
        <v>30</v>
      </c>
      <c r="G6044" s="43">
        <v>45054</v>
      </c>
      <c r="H6044" s="41"/>
      <c r="I6044" s="41"/>
      <c r="J6044" s="43"/>
      <c r="K6044" s="41"/>
      <c r="L6044" s="41"/>
      <c r="M6044" s="41"/>
      <c r="N6044" s="41"/>
      <c r="O6044" s="41"/>
      <c r="P6044" s="41"/>
      <c r="Q6044" s="41"/>
      <c r="R6044" s="41"/>
      <c r="S6044" s="41"/>
      <c r="T6044" s="41"/>
      <c r="U6044" s="41"/>
      <c r="V6044" s="41"/>
      <c r="W6044" s="41"/>
      <c r="X6044" s="41"/>
      <c r="Y6044" s="43" t="str">
        <f t="shared" si="188"/>
        <v/>
      </c>
      <c r="Z6044" s="43">
        <v>1674403</v>
      </c>
      <c r="AA6044" s="43" t="e">
        <f t="shared" si="189"/>
        <v>#N/A</v>
      </c>
    </row>
    <row r="6045" spans="1:27" x14ac:dyDescent="0.3">
      <c r="A6045" s="43">
        <v>2171828</v>
      </c>
      <c r="B6045" s="43" t="s">
        <v>5299</v>
      </c>
      <c r="C6045" s="43" t="s">
        <v>381</v>
      </c>
      <c r="D6045" s="41"/>
      <c r="E6045" s="43" t="s">
        <v>6263</v>
      </c>
      <c r="F6045" s="43" t="s">
        <v>28</v>
      </c>
      <c r="G6045" s="43">
        <v>45054</v>
      </c>
      <c r="H6045" s="41"/>
      <c r="I6045" s="41"/>
      <c r="J6045" s="43"/>
      <c r="K6045" s="41"/>
      <c r="L6045" s="41"/>
      <c r="M6045" s="41"/>
      <c r="N6045" s="41"/>
      <c r="O6045" s="41"/>
      <c r="P6045" s="41"/>
      <c r="Q6045" s="41"/>
      <c r="R6045" s="41"/>
      <c r="S6045" s="41"/>
      <c r="T6045" s="41"/>
      <c r="U6045" s="41"/>
      <c r="V6045" s="41"/>
      <c r="W6045" s="41"/>
      <c r="X6045" s="41"/>
      <c r="Y6045" s="43" t="str">
        <f t="shared" si="188"/>
        <v/>
      </c>
      <c r="Z6045" s="43">
        <v>2001363</v>
      </c>
      <c r="AA6045" s="43" t="e">
        <f t="shared" si="189"/>
        <v>#N/A</v>
      </c>
    </row>
    <row r="6046" spans="1:27" x14ac:dyDescent="0.3">
      <c r="A6046" s="43">
        <v>1434965</v>
      </c>
      <c r="B6046" s="43" t="s">
        <v>5300</v>
      </c>
      <c r="C6046" s="43" t="s">
        <v>1736</v>
      </c>
      <c r="D6046" s="41"/>
      <c r="E6046" s="43" t="s">
        <v>35</v>
      </c>
      <c r="F6046" s="43" t="s">
        <v>28</v>
      </c>
      <c r="G6046" s="43">
        <v>37036</v>
      </c>
      <c r="H6046" s="41"/>
      <c r="I6046" s="41"/>
      <c r="J6046" s="43"/>
      <c r="K6046" s="41"/>
      <c r="L6046" s="41"/>
      <c r="M6046" s="41"/>
      <c r="N6046" s="41"/>
      <c r="O6046" s="41"/>
      <c r="P6046" s="41"/>
      <c r="Q6046" s="41"/>
      <c r="R6046" s="41"/>
      <c r="S6046" s="41"/>
      <c r="T6046" s="41"/>
      <c r="U6046" s="41"/>
      <c r="V6046" s="41"/>
      <c r="W6046" s="41"/>
      <c r="X6046" s="41"/>
      <c r="Y6046" s="43" t="str">
        <f t="shared" si="188"/>
        <v>COMP</v>
      </c>
      <c r="Z6046" s="43">
        <v>1755215</v>
      </c>
      <c r="AA6046" s="43">
        <f t="shared" si="189"/>
        <v>1434965</v>
      </c>
    </row>
    <row r="6047" spans="1:27" x14ac:dyDescent="0.3">
      <c r="A6047" s="43">
        <v>2417964</v>
      </c>
      <c r="B6047" s="43" t="s">
        <v>301</v>
      </c>
      <c r="C6047" s="43" t="s">
        <v>274</v>
      </c>
      <c r="D6047" s="41"/>
      <c r="E6047" s="43" t="s">
        <v>6263</v>
      </c>
      <c r="F6047" s="43" t="s">
        <v>28</v>
      </c>
      <c r="G6047" s="43">
        <v>37015</v>
      </c>
      <c r="H6047" s="41"/>
      <c r="I6047" s="41"/>
      <c r="J6047" s="43"/>
      <c r="K6047" s="41"/>
      <c r="L6047" s="41"/>
      <c r="M6047" s="41"/>
      <c r="N6047" s="41"/>
      <c r="O6047" s="41"/>
      <c r="P6047" s="41"/>
      <c r="Q6047" s="41"/>
      <c r="R6047" s="41"/>
      <c r="S6047" s="41"/>
      <c r="T6047" s="41"/>
      <c r="U6047" s="41"/>
      <c r="V6047" s="41"/>
      <c r="W6047" s="41"/>
      <c r="X6047" s="41"/>
      <c r="Y6047" s="43" t="str">
        <f t="shared" si="188"/>
        <v/>
      </c>
      <c r="Z6047" s="43">
        <v>1888784</v>
      </c>
      <c r="AA6047" s="43" t="e">
        <f t="shared" si="189"/>
        <v>#N/A</v>
      </c>
    </row>
    <row r="6048" spans="1:27" x14ac:dyDescent="0.3">
      <c r="A6048" s="43">
        <v>2017763</v>
      </c>
      <c r="B6048" s="43" t="s">
        <v>301</v>
      </c>
      <c r="C6048" s="43" t="s">
        <v>989</v>
      </c>
      <c r="D6048" s="41"/>
      <c r="E6048" s="43" t="s">
        <v>6263</v>
      </c>
      <c r="F6048" s="43" t="s">
        <v>30</v>
      </c>
      <c r="G6048" s="43">
        <v>37023</v>
      </c>
      <c r="H6048" s="41"/>
      <c r="I6048" s="41"/>
      <c r="J6048" s="43"/>
      <c r="K6048" s="41"/>
      <c r="L6048" s="41"/>
      <c r="M6048" s="41"/>
      <c r="N6048" s="41"/>
      <c r="O6048" s="41"/>
      <c r="P6048" s="41"/>
      <c r="Q6048" s="41"/>
      <c r="R6048" s="41"/>
      <c r="S6048" s="41"/>
      <c r="T6048" s="41"/>
      <c r="U6048" s="41"/>
      <c r="V6048" s="41"/>
      <c r="W6048" s="41"/>
      <c r="X6048" s="41"/>
      <c r="Y6048" s="43" t="str">
        <f t="shared" si="188"/>
        <v/>
      </c>
      <c r="Z6048" s="43">
        <v>1926340</v>
      </c>
      <c r="AA6048" s="43" t="e">
        <f t="shared" si="189"/>
        <v>#N/A</v>
      </c>
    </row>
    <row r="6049" spans="1:27" x14ac:dyDescent="0.3">
      <c r="A6049" s="43">
        <v>2164220</v>
      </c>
      <c r="B6049" s="43" t="s">
        <v>301</v>
      </c>
      <c r="C6049" s="43" t="s">
        <v>2399</v>
      </c>
      <c r="D6049" s="41"/>
      <c r="E6049" s="43" t="s">
        <v>6263</v>
      </c>
      <c r="F6049" s="43" t="s">
        <v>30</v>
      </c>
      <c r="G6049" s="43">
        <v>37015</v>
      </c>
      <c r="H6049" s="41"/>
      <c r="I6049" s="41"/>
      <c r="J6049" s="43"/>
      <c r="K6049" s="41"/>
      <c r="L6049" s="41"/>
      <c r="M6049" s="41"/>
      <c r="N6049" s="41"/>
      <c r="O6049" s="41"/>
      <c r="P6049" s="41"/>
      <c r="Q6049" s="41"/>
      <c r="R6049" s="41"/>
      <c r="S6049" s="41"/>
      <c r="T6049" s="41"/>
      <c r="U6049" s="41"/>
      <c r="V6049" s="41"/>
      <c r="W6049" s="41"/>
      <c r="X6049" s="41"/>
      <c r="Y6049" s="43" t="str">
        <f t="shared" si="188"/>
        <v/>
      </c>
      <c r="Z6049" s="43">
        <v>1660950</v>
      </c>
      <c r="AA6049" s="43" t="e">
        <f t="shared" si="189"/>
        <v>#N/A</v>
      </c>
    </row>
    <row r="6050" spans="1:27" x14ac:dyDescent="0.3">
      <c r="A6050" s="43">
        <v>1783417</v>
      </c>
      <c r="B6050" s="43" t="s">
        <v>5301</v>
      </c>
      <c r="C6050" s="43" t="s">
        <v>5302</v>
      </c>
      <c r="D6050" s="41"/>
      <c r="E6050" s="43" t="s">
        <v>35</v>
      </c>
      <c r="F6050" s="43" t="s">
        <v>28</v>
      </c>
      <c r="G6050" s="43">
        <v>45003</v>
      </c>
      <c r="H6050" s="41"/>
      <c r="I6050" s="41"/>
      <c r="J6050" s="43"/>
      <c r="K6050" s="41"/>
      <c r="L6050" s="41"/>
      <c r="M6050" s="41"/>
      <c r="N6050" s="41"/>
      <c r="O6050" s="41"/>
      <c r="P6050" s="41"/>
      <c r="Q6050" s="41"/>
      <c r="R6050" s="41"/>
      <c r="S6050" s="41"/>
      <c r="T6050" s="41"/>
      <c r="U6050" s="41"/>
      <c r="V6050" s="41"/>
      <c r="W6050" s="41"/>
      <c r="X6050" s="41"/>
      <c r="Y6050" s="43" t="str">
        <f t="shared" si="188"/>
        <v>COMP</v>
      </c>
      <c r="Z6050" s="43">
        <v>1555745</v>
      </c>
      <c r="AA6050" s="43">
        <f t="shared" si="189"/>
        <v>1783417</v>
      </c>
    </row>
    <row r="6051" spans="1:27" x14ac:dyDescent="0.3">
      <c r="A6051" s="43">
        <v>1296532</v>
      </c>
      <c r="B6051" s="43" t="s">
        <v>5303</v>
      </c>
      <c r="C6051" s="43" t="s">
        <v>1992</v>
      </c>
      <c r="D6051" s="41"/>
      <c r="E6051" s="43" t="s">
        <v>31</v>
      </c>
      <c r="F6051" s="43" t="s">
        <v>30</v>
      </c>
      <c r="G6051" s="43">
        <v>45038</v>
      </c>
      <c r="H6051" s="41"/>
      <c r="I6051" s="41"/>
      <c r="J6051" s="43"/>
      <c r="K6051" s="41"/>
      <c r="L6051" s="41"/>
      <c r="M6051" s="41"/>
      <c r="N6051" s="41"/>
      <c r="O6051" s="41"/>
      <c r="P6051" s="41"/>
      <c r="Q6051" s="41"/>
      <c r="R6051" s="41"/>
      <c r="S6051" s="41"/>
      <c r="T6051" s="41"/>
      <c r="U6051" s="41"/>
      <c r="V6051" s="41"/>
      <c r="W6051" s="41"/>
      <c r="X6051" s="41"/>
      <c r="Y6051" s="43" t="str">
        <f t="shared" si="188"/>
        <v/>
      </c>
      <c r="Z6051" s="43">
        <v>1462202</v>
      </c>
      <c r="AA6051" s="43" t="e">
        <f t="shared" si="189"/>
        <v>#N/A</v>
      </c>
    </row>
    <row r="6052" spans="1:27" x14ac:dyDescent="0.3">
      <c r="A6052" s="43">
        <v>2370487</v>
      </c>
      <c r="B6052" s="43" t="s">
        <v>5304</v>
      </c>
      <c r="C6052" s="43" t="s">
        <v>803</v>
      </c>
      <c r="D6052" s="41"/>
      <c r="E6052" s="43" t="s">
        <v>6263</v>
      </c>
      <c r="F6052" s="43" t="s">
        <v>30</v>
      </c>
      <c r="G6052" s="43">
        <v>41006</v>
      </c>
      <c r="H6052" s="41"/>
      <c r="I6052" s="41"/>
      <c r="J6052" s="43"/>
      <c r="K6052" s="41"/>
      <c r="L6052" s="41"/>
      <c r="M6052" s="41"/>
      <c r="N6052" s="41"/>
      <c r="O6052" s="41"/>
      <c r="P6052" s="41"/>
      <c r="Q6052" s="41"/>
      <c r="R6052" s="41"/>
      <c r="S6052" s="41"/>
      <c r="T6052" s="41"/>
      <c r="U6052" s="41"/>
      <c r="V6052" s="41"/>
      <c r="W6052" s="41"/>
      <c r="X6052" s="41"/>
      <c r="Y6052" s="43" t="str">
        <f t="shared" si="188"/>
        <v/>
      </c>
      <c r="Z6052" s="43">
        <v>1937788</v>
      </c>
      <c r="AA6052" s="43" t="e">
        <f t="shared" si="189"/>
        <v>#N/A</v>
      </c>
    </row>
    <row r="6053" spans="1:27" x14ac:dyDescent="0.3">
      <c r="A6053" s="43">
        <v>468883</v>
      </c>
      <c r="B6053" s="43" t="s">
        <v>5305</v>
      </c>
      <c r="C6053" s="43" t="s">
        <v>1145</v>
      </c>
      <c r="D6053" s="41"/>
      <c r="E6053" s="43" t="s">
        <v>6263</v>
      </c>
      <c r="F6053" s="43" t="s">
        <v>30</v>
      </c>
      <c r="G6053" s="43">
        <v>45008</v>
      </c>
      <c r="H6053" s="41"/>
      <c r="I6053" s="41"/>
      <c r="J6053" s="43"/>
      <c r="K6053" s="41"/>
      <c r="L6053" s="41"/>
      <c r="M6053" s="41"/>
      <c r="N6053" s="41"/>
      <c r="O6053" s="41"/>
      <c r="P6053" s="41"/>
      <c r="Q6053" s="41"/>
      <c r="R6053" s="41"/>
      <c r="S6053" s="41"/>
      <c r="T6053" s="41"/>
      <c r="U6053" s="41"/>
      <c r="V6053" s="41"/>
      <c r="W6053" s="41"/>
      <c r="X6053" s="41"/>
      <c r="Y6053" s="43" t="str">
        <f t="shared" si="188"/>
        <v/>
      </c>
      <c r="Z6053" s="43">
        <v>1837929</v>
      </c>
      <c r="AA6053" s="43" t="e">
        <f t="shared" si="189"/>
        <v>#N/A</v>
      </c>
    </row>
    <row r="6054" spans="1:27" x14ac:dyDescent="0.3">
      <c r="A6054" s="43">
        <v>898256</v>
      </c>
      <c r="B6054" s="43" t="s">
        <v>5305</v>
      </c>
      <c r="C6054" s="43" t="s">
        <v>175</v>
      </c>
      <c r="D6054" s="41"/>
      <c r="E6054" s="43" t="s">
        <v>6263</v>
      </c>
      <c r="F6054" s="43" t="s">
        <v>28</v>
      </c>
      <c r="G6054" s="43">
        <v>45008</v>
      </c>
      <c r="H6054" s="41"/>
      <c r="I6054" s="41"/>
      <c r="J6054" s="43"/>
      <c r="K6054" s="41"/>
      <c r="L6054" s="41"/>
      <c r="M6054" s="41"/>
      <c r="N6054" s="41"/>
      <c r="O6054" s="41"/>
      <c r="P6054" s="41"/>
      <c r="Q6054" s="41"/>
      <c r="R6054" s="41"/>
      <c r="S6054" s="41"/>
      <c r="T6054" s="41"/>
      <c r="U6054" s="41"/>
      <c r="V6054" s="41"/>
      <c r="W6054" s="41"/>
      <c r="X6054" s="41"/>
      <c r="Y6054" s="43" t="str">
        <f t="shared" si="188"/>
        <v/>
      </c>
      <c r="Z6054" s="43">
        <v>2394448</v>
      </c>
      <c r="AA6054" s="43" t="e">
        <f t="shared" si="189"/>
        <v>#N/A</v>
      </c>
    </row>
    <row r="6055" spans="1:27" x14ac:dyDescent="0.3">
      <c r="A6055" s="43">
        <v>477101</v>
      </c>
      <c r="B6055" s="43" t="s">
        <v>5306</v>
      </c>
      <c r="C6055" s="43" t="s">
        <v>480</v>
      </c>
      <c r="D6055" s="41"/>
      <c r="E6055" s="43" t="s">
        <v>6263</v>
      </c>
      <c r="F6055" s="43" t="s">
        <v>30</v>
      </c>
      <c r="G6055" s="43">
        <v>37037</v>
      </c>
      <c r="H6055" s="41"/>
      <c r="I6055" s="41"/>
      <c r="J6055" s="43"/>
      <c r="K6055" s="41"/>
      <c r="L6055" s="41"/>
      <c r="M6055" s="41"/>
      <c r="N6055" s="41"/>
      <c r="O6055" s="41"/>
      <c r="P6055" s="41"/>
      <c r="Q6055" s="41"/>
      <c r="R6055" s="41"/>
      <c r="S6055" s="41"/>
      <c r="T6055" s="41"/>
      <c r="U6055" s="41"/>
      <c r="V6055" s="41"/>
      <c r="W6055" s="41"/>
      <c r="X6055" s="41"/>
      <c r="Y6055" s="43" t="str">
        <f t="shared" si="188"/>
        <v>COMP</v>
      </c>
      <c r="Z6055" s="43">
        <v>325581</v>
      </c>
      <c r="AA6055" s="43">
        <f t="shared" si="189"/>
        <v>477101</v>
      </c>
    </row>
    <row r="6056" spans="1:27" x14ac:dyDescent="0.3">
      <c r="A6056" s="43">
        <v>121092</v>
      </c>
      <c r="B6056" s="43" t="s">
        <v>5307</v>
      </c>
      <c r="C6056" s="43" t="s">
        <v>202</v>
      </c>
      <c r="D6056" s="41"/>
      <c r="E6056" s="43" t="s">
        <v>6263</v>
      </c>
      <c r="F6056" s="43" t="s">
        <v>28</v>
      </c>
      <c r="G6056" s="43">
        <v>36003</v>
      </c>
      <c r="H6056" s="41"/>
      <c r="I6056" s="41"/>
      <c r="J6056" s="43"/>
      <c r="K6056" s="41"/>
      <c r="L6056" s="41"/>
      <c r="M6056" s="41"/>
      <c r="N6056" s="41"/>
      <c r="O6056" s="41"/>
      <c r="P6056" s="41"/>
      <c r="Q6056" s="41"/>
      <c r="R6056" s="41"/>
      <c r="S6056" s="41"/>
      <c r="T6056" s="41"/>
      <c r="U6056" s="41"/>
      <c r="V6056" s="41"/>
      <c r="W6056" s="41"/>
      <c r="X6056" s="41"/>
      <c r="Y6056" s="43" t="str">
        <f t="shared" si="188"/>
        <v>COMP</v>
      </c>
      <c r="Z6056" s="43">
        <v>1904091</v>
      </c>
      <c r="AA6056" s="43">
        <f t="shared" si="189"/>
        <v>121092</v>
      </c>
    </row>
    <row r="6057" spans="1:27" x14ac:dyDescent="0.3">
      <c r="A6057" s="43">
        <v>2174014</v>
      </c>
      <c r="B6057" s="43" t="s">
        <v>5308</v>
      </c>
      <c r="C6057" s="43" t="s">
        <v>5309</v>
      </c>
      <c r="D6057" s="41"/>
      <c r="E6057" s="43" t="s">
        <v>29</v>
      </c>
      <c r="F6057" s="43" t="s">
        <v>28</v>
      </c>
      <c r="G6057" s="43">
        <v>41024</v>
      </c>
      <c r="H6057" s="41"/>
      <c r="I6057" s="41"/>
      <c r="J6057" s="43"/>
      <c r="K6057" s="41"/>
      <c r="L6057" s="41"/>
      <c r="M6057" s="41"/>
      <c r="N6057" s="41"/>
      <c r="O6057" s="41"/>
      <c r="P6057" s="41"/>
      <c r="Q6057" s="41"/>
      <c r="R6057" s="41"/>
      <c r="S6057" s="41"/>
      <c r="T6057" s="41"/>
      <c r="U6057" s="41"/>
      <c r="V6057" s="41"/>
      <c r="W6057" s="41"/>
      <c r="X6057" s="41"/>
      <c r="Y6057" s="43" t="str">
        <f t="shared" si="188"/>
        <v>COMP</v>
      </c>
      <c r="Z6057" s="43">
        <v>1655400</v>
      </c>
      <c r="AA6057" s="43">
        <f t="shared" si="189"/>
        <v>2174014</v>
      </c>
    </row>
    <row r="6058" spans="1:27" x14ac:dyDescent="0.3">
      <c r="A6058" s="43">
        <v>2409303</v>
      </c>
      <c r="B6058" s="43" t="s">
        <v>5310</v>
      </c>
      <c r="C6058" s="43" t="s">
        <v>397</v>
      </c>
      <c r="D6058" s="41"/>
      <c r="E6058" s="43" t="s">
        <v>6263</v>
      </c>
      <c r="F6058" s="43" t="s">
        <v>28</v>
      </c>
      <c r="G6058" s="43">
        <v>28037</v>
      </c>
      <c r="H6058" s="41"/>
      <c r="I6058" s="41"/>
      <c r="J6058" s="43"/>
      <c r="K6058" s="41"/>
      <c r="L6058" s="41"/>
      <c r="M6058" s="41"/>
      <c r="N6058" s="41"/>
      <c r="O6058" s="41"/>
      <c r="P6058" s="41"/>
      <c r="Q6058" s="41"/>
      <c r="R6058" s="41"/>
      <c r="S6058" s="41"/>
      <c r="T6058" s="41"/>
      <c r="U6058" s="41"/>
      <c r="V6058" s="41"/>
      <c r="W6058" s="41"/>
      <c r="X6058" s="41"/>
      <c r="Y6058" s="43" t="str">
        <f t="shared" si="188"/>
        <v/>
      </c>
      <c r="Z6058" s="43">
        <v>1377712</v>
      </c>
      <c r="AA6058" s="43" t="e">
        <f t="shared" si="189"/>
        <v>#N/A</v>
      </c>
    </row>
    <row r="6059" spans="1:27" x14ac:dyDescent="0.3">
      <c r="A6059" s="43">
        <v>2074639</v>
      </c>
      <c r="B6059" s="43" t="s">
        <v>5311</v>
      </c>
      <c r="C6059" s="43" t="s">
        <v>2733</v>
      </c>
      <c r="D6059" s="41"/>
      <c r="E6059" s="43" t="s">
        <v>6263</v>
      </c>
      <c r="F6059" s="43" t="s">
        <v>28</v>
      </c>
      <c r="G6059" s="43">
        <v>37038</v>
      </c>
      <c r="H6059" s="41"/>
      <c r="I6059" s="41"/>
      <c r="J6059" s="43"/>
      <c r="K6059" s="41"/>
      <c r="L6059" s="41"/>
      <c r="M6059" s="41"/>
      <c r="N6059" s="41"/>
      <c r="O6059" s="41"/>
      <c r="P6059" s="41"/>
      <c r="Q6059" s="41"/>
      <c r="R6059" s="41"/>
      <c r="S6059" s="41"/>
      <c r="T6059" s="41"/>
      <c r="U6059" s="41"/>
      <c r="V6059" s="41"/>
      <c r="W6059" s="41"/>
      <c r="X6059" s="41"/>
      <c r="Y6059" s="43" t="str">
        <f t="shared" si="188"/>
        <v/>
      </c>
      <c r="Z6059" s="43">
        <v>2041106</v>
      </c>
      <c r="AA6059" s="43" t="e">
        <f t="shared" si="189"/>
        <v>#N/A</v>
      </c>
    </row>
    <row r="6060" spans="1:27" x14ac:dyDescent="0.3">
      <c r="A6060" s="43">
        <v>1498058</v>
      </c>
      <c r="B6060" s="43" t="s">
        <v>5312</v>
      </c>
      <c r="C6060" s="43" t="s">
        <v>408</v>
      </c>
      <c r="D6060" s="41"/>
      <c r="E6060" s="43" t="s">
        <v>6263</v>
      </c>
      <c r="F6060" s="43" t="s">
        <v>30</v>
      </c>
      <c r="G6060" s="43">
        <v>28037</v>
      </c>
      <c r="H6060" s="41"/>
      <c r="I6060" s="41"/>
      <c r="J6060" s="43"/>
      <c r="K6060" s="41"/>
      <c r="L6060" s="41"/>
      <c r="M6060" s="41"/>
      <c r="N6060" s="41"/>
      <c r="O6060" s="41"/>
      <c r="P6060" s="41"/>
      <c r="Q6060" s="41"/>
      <c r="R6060" s="41"/>
      <c r="S6060" s="41"/>
      <c r="T6060" s="41"/>
      <c r="U6060" s="41"/>
      <c r="V6060" s="41"/>
      <c r="W6060" s="41"/>
      <c r="X6060" s="41"/>
      <c r="Y6060" s="43" t="str">
        <f t="shared" si="188"/>
        <v/>
      </c>
      <c r="Z6060" s="43">
        <v>1251975</v>
      </c>
      <c r="AA6060" s="43" t="e">
        <f t="shared" si="189"/>
        <v>#N/A</v>
      </c>
    </row>
    <row r="6061" spans="1:27" x14ac:dyDescent="0.3">
      <c r="A6061" s="43">
        <v>1498061</v>
      </c>
      <c r="B6061" s="43" t="s">
        <v>5312</v>
      </c>
      <c r="C6061" s="43" t="s">
        <v>437</v>
      </c>
      <c r="D6061" s="41"/>
      <c r="E6061" s="43" t="s">
        <v>6263</v>
      </c>
      <c r="F6061" s="43" t="s">
        <v>28</v>
      </c>
      <c r="G6061" s="43">
        <v>28037</v>
      </c>
      <c r="H6061" s="41"/>
      <c r="I6061" s="41"/>
      <c r="J6061" s="43"/>
      <c r="K6061" s="41"/>
      <c r="L6061" s="41"/>
      <c r="M6061" s="41"/>
      <c r="N6061" s="41"/>
      <c r="O6061" s="41"/>
      <c r="P6061" s="41"/>
      <c r="Q6061" s="41"/>
      <c r="R6061" s="41"/>
      <c r="S6061" s="41"/>
      <c r="T6061" s="41"/>
      <c r="U6061" s="41"/>
      <c r="V6061" s="41"/>
      <c r="W6061" s="41"/>
      <c r="X6061" s="41"/>
      <c r="Y6061" s="43" t="str">
        <f t="shared" si="188"/>
        <v/>
      </c>
      <c r="Z6061" s="43">
        <v>2050031</v>
      </c>
      <c r="AA6061" s="43" t="e">
        <f t="shared" si="189"/>
        <v>#N/A</v>
      </c>
    </row>
    <row r="6062" spans="1:27" x14ac:dyDescent="0.3">
      <c r="A6062" s="43">
        <v>2015585</v>
      </c>
      <c r="B6062" s="43" t="s">
        <v>5313</v>
      </c>
      <c r="C6062" s="43" t="s">
        <v>2196</v>
      </c>
      <c r="D6062" s="41"/>
      <c r="E6062" s="43" t="s">
        <v>6263</v>
      </c>
      <c r="F6062" s="43" t="s">
        <v>30</v>
      </c>
      <c r="G6062" s="43">
        <v>37043</v>
      </c>
      <c r="H6062" s="41"/>
      <c r="I6062" s="41"/>
      <c r="J6062" s="43"/>
      <c r="K6062" s="41"/>
      <c r="L6062" s="41"/>
      <c r="M6062" s="41"/>
      <c r="N6062" s="41"/>
      <c r="O6062" s="41"/>
      <c r="P6062" s="41"/>
      <c r="Q6062" s="41"/>
      <c r="R6062" s="41"/>
      <c r="S6062" s="41"/>
      <c r="T6062" s="41"/>
      <c r="U6062" s="41"/>
      <c r="V6062" s="41"/>
      <c r="W6062" s="41"/>
      <c r="X6062" s="41"/>
      <c r="Y6062" s="43" t="str">
        <f t="shared" si="188"/>
        <v>COMP</v>
      </c>
      <c r="Z6062" s="43">
        <v>664410</v>
      </c>
      <c r="AA6062" s="43">
        <f t="shared" si="189"/>
        <v>2015585</v>
      </c>
    </row>
    <row r="6063" spans="1:27" x14ac:dyDescent="0.3">
      <c r="A6063" s="43">
        <v>2401668</v>
      </c>
      <c r="B6063" s="43" t="s">
        <v>5314</v>
      </c>
      <c r="C6063" s="43" t="s">
        <v>474</v>
      </c>
      <c r="D6063" s="41"/>
      <c r="E6063" s="43" t="s">
        <v>6263</v>
      </c>
      <c r="F6063" s="43" t="s">
        <v>30</v>
      </c>
      <c r="G6063" s="43">
        <v>45044</v>
      </c>
      <c r="H6063" s="41"/>
      <c r="I6063" s="41"/>
      <c r="J6063" s="43"/>
      <c r="K6063" s="41"/>
      <c r="L6063" s="41"/>
      <c r="M6063" s="41"/>
      <c r="N6063" s="41"/>
      <c r="O6063" s="41"/>
      <c r="P6063" s="41"/>
      <c r="Q6063" s="41"/>
      <c r="R6063" s="41"/>
      <c r="S6063" s="41"/>
      <c r="T6063" s="41"/>
      <c r="U6063" s="41"/>
      <c r="V6063" s="41"/>
      <c r="W6063" s="41"/>
      <c r="X6063" s="41"/>
      <c r="Y6063" s="43" t="str">
        <f t="shared" si="188"/>
        <v/>
      </c>
      <c r="Z6063" s="43">
        <v>1648653</v>
      </c>
      <c r="AA6063" s="43" t="e">
        <f t="shared" si="189"/>
        <v>#N/A</v>
      </c>
    </row>
    <row r="6064" spans="1:27" x14ac:dyDescent="0.3">
      <c r="A6064" s="43">
        <v>2049764</v>
      </c>
      <c r="B6064" s="43" t="s">
        <v>5315</v>
      </c>
      <c r="C6064" s="43" t="s">
        <v>552</v>
      </c>
      <c r="D6064" s="41"/>
      <c r="E6064" s="43" t="s">
        <v>29</v>
      </c>
      <c r="F6064" s="43" t="s">
        <v>28</v>
      </c>
      <c r="G6064" s="43">
        <v>37015</v>
      </c>
      <c r="H6064" s="41"/>
      <c r="I6064" s="41"/>
      <c r="J6064" s="43"/>
      <c r="K6064" s="41"/>
      <c r="L6064" s="41"/>
      <c r="M6064" s="41"/>
      <c r="N6064" s="41"/>
      <c r="O6064" s="41"/>
      <c r="P6064" s="41"/>
      <c r="Q6064" s="41"/>
      <c r="R6064" s="41"/>
      <c r="S6064" s="41"/>
      <c r="T6064" s="41"/>
      <c r="U6064" s="41"/>
      <c r="V6064" s="41"/>
      <c r="W6064" s="41"/>
      <c r="X6064" s="41"/>
      <c r="Y6064" s="43" t="str">
        <f t="shared" si="188"/>
        <v>COMP</v>
      </c>
      <c r="Z6064" s="43">
        <v>2202727</v>
      </c>
      <c r="AA6064" s="43">
        <f t="shared" si="189"/>
        <v>2049764</v>
      </c>
    </row>
    <row r="6065" spans="1:27" x14ac:dyDescent="0.3">
      <c r="A6065" s="43">
        <v>1969628</v>
      </c>
      <c r="B6065" s="43" t="s">
        <v>5316</v>
      </c>
      <c r="C6065" s="43" t="s">
        <v>542</v>
      </c>
      <c r="D6065" s="41"/>
      <c r="E6065" s="43" t="s">
        <v>29</v>
      </c>
      <c r="F6065" s="43" t="s">
        <v>28</v>
      </c>
      <c r="G6065" s="43">
        <v>36014</v>
      </c>
      <c r="H6065" s="41"/>
      <c r="I6065" s="41"/>
      <c r="J6065" s="43"/>
      <c r="K6065" s="41"/>
      <c r="L6065" s="41"/>
      <c r="M6065" s="41"/>
      <c r="N6065" s="41"/>
      <c r="O6065" s="41"/>
      <c r="P6065" s="41"/>
      <c r="Q6065" s="41"/>
      <c r="R6065" s="41"/>
      <c r="S6065" s="41"/>
      <c r="T6065" s="41"/>
      <c r="U6065" s="41"/>
      <c r="V6065" s="41"/>
      <c r="W6065" s="41"/>
      <c r="X6065" s="41"/>
      <c r="Y6065" s="43" t="str">
        <f t="shared" si="188"/>
        <v>COMP</v>
      </c>
      <c r="Z6065" s="43">
        <v>2030734</v>
      </c>
      <c r="AA6065" s="43">
        <f t="shared" si="189"/>
        <v>1969628</v>
      </c>
    </row>
    <row r="6066" spans="1:27" x14ac:dyDescent="0.3">
      <c r="A6066" s="43">
        <v>2427464</v>
      </c>
      <c r="B6066" s="43" t="s">
        <v>5317</v>
      </c>
      <c r="C6066" s="43" t="s">
        <v>617</v>
      </c>
      <c r="D6066" s="41"/>
      <c r="E6066" s="43" t="s">
        <v>6263</v>
      </c>
      <c r="F6066" s="43" t="s">
        <v>30</v>
      </c>
      <c r="G6066" s="43">
        <v>36455</v>
      </c>
      <c r="H6066" s="41"/>
      <c r="I6066" s="41"/>
      <c r="J6066" s="43"/>
      <c r="K6066" s="41"/>
      <c r="L6066" s="41"/>
      <c r="M6066" s="41"/>
      <c r="N6066" s="41"/>
      <c r="O6066" s="41"/>
      <c r="P6066" s="41"/>
      <c r="Q6066" s="41"/>
      <c r="R6066" s="41"/>
      <c r="S6066" s="41"/>
      <c r="T6066" s="41"/>
      <c r="U6066" s="41"/>
      <c r="V6066" s="41"/>
      <c r="W6066" s="41"/>
      <c r="X6066" s="41"/>
      <c r="Y6066" s="43" t="str">
        <f t="shared" si="188"/>
        <v>COMP</v>
      </c>
      <c r="Z6066" s="43">
        <v>2166848</v>
      </c>
      <c r="AA6066" s="43">
        <f t="shared" si="189"/>
        <v>2427464</v>
      </c>
    </row>
    <row r="6067" spans="1:27" x14ac:dyDescent="0.3">
      <c r="A6067" s="43">
        <v>411747</v>
      </c>
      <c r="B6067" s="43" t="s">
        <v>5317</v>
      </c>
      <c r="C6067" s="43" t="s">
        <v>375</v>
      </c>
      <c r="D6067" s="41"/>
      <c r="E6067" s="43" t="s">
        <v>6263</v>
      </c>
      <c r="F6067" s="43" t="s">
        <v>28</v>
      </c>
      <c r="G6067" s="43">
        <v>41003</v>
      </c>
      <c r="H6067" s="41"/>
      <c r="I6067" s="41"/>
      <c r="J6067" s="43"/>
      <c r="K6067" s="41"/>
      <c r="L6067" s="41"/>
      <c r="M6067" s="41"/>
      <c r="N6067" s="41"/>
      <c r="O6067" s="41"/>
      <c r="P6067" s="41"/>
      <c r="Q6067" s="41"/>
      <c r="R6067" s="41"/>
      <c r="S6067" s="41"/>
      <c r="T6067" s="41"/>
      <c r="U6067" s="41"/>
      <c r="V6067" s="41"/>
      <c r="W6067" s="41"/>
      <c r="X6067" s="41"/>
      <c r="Y6067" s="43" t="str">
        <f t="shared" si="188"/>
        <v/>
      </c>
      <c r="Z6067" s="43">
        <v>1461024</v>
      </c>
      <c r="AA6067" s="43" t="e">
        <f t="shared" si="189"/>
        <v>#N/A</v>
      </c>
    </row>
    <row r="6068" spans="1:27" x14ac:dyDescent="0.3">
      <c r="A6068" s="43">
        <v>1147595</v>
      </c>
      <c r="B6068" s="43" t="s">
        <v>5317</v>
      </c>
      <c r="C6068" s="43" t="s">
        <v>390</v>
      </c>
      <c r="D6068" s="41"/>
      <c r="E6068" s="43" t="s">
        <v>6263</v>
      </c>
      <c r="F6068" s="43" t="s">
        <v>30</v>
      </c>
      <c r="G6068" s="43">
        <v>45044</v>
      </c>
      <c r="H6068" s="41"/>
      <c r="I6068" s="41"/>
      <c r="J6068" s="43"/>
      <c r="K6068" s="41"/>
      <c r="L6068" s="41"/>
      <c r="M6068" s="41"/>
      <c r="N6068" s="41"/>
      <c r="O6068" s="41"/>
      <c r="P6068" s="41"/>
      <c r="Q6068" s="41"/>
      <c r="R6068" s="41"/>
      <c r="S6068" s="41"/>
      <c r="T6068" s="41"/>
      <c r="U6068" s="41"/>
      <c r="V6068" s="41"/>
      <c r="W6068" s="41"/>
      <c r="X6068" s="41"/>
      <c r="Y6068" s="43" t="str">
        <f t="shared" si="188"/>
        <v/>
      </c>
      <c r="Z6068" s="43">
        <v>1517836</v>
      </c>
      <c r="AA6068" s="43" t="e">
        <f t="shared" si="189"/>
        <v>#N/A</v>
      </c>
    </row>
    <row r="6069" spans="1:27" x14ac:dyDescent="0.3">
      <c r="A6069" s="43">
        <v>1550983</v>
      </c>
      <c r="B6069" s="43" t="s">
        <v>5318</v>
      </c>
      <c r="C6069" s="43" t="s">
        <v>5319</v>
      </c>
      <c r="D6069" s="41"/>
      <c r="E6069" s="43" t="s">
        <v>6263</v>
      </c>
      <c r="F6069" s="43" t="s">
        <v>28</v>
      </c>
      <c r="G6069" s="43">
        <v>18033</v>
      </c>
      <c r="H6069" s="41"/>
      <c r="I6069" s="41"/>
      <c r="J6069" s="43"/>
      <c r="K6069" s="41"/>
      <c r="L6069" s="41"/>
      <c r="M6069" s="41"/>
      <c r="N6069" s="41"/>
      <c r="O6069" s="41"/>
      <c r="P6069" s="41"/>
      <c r="Q6069" s="41"/>
      <c r="R6069" s="41"/>
      <c r="S6069" s="41"/>
      <c r="T6069" s="41"/>
      <c r="U6069" s="41"/>
      <c r="V6069" s="41"/>
      <c r="W6069" s="41"/>
      <c r="X6069" s="41"/>
      <c r="Y6069" s="43" t="str">
        <f t="shared" si="188"/>
        <v>COMP</v>
      </c>
      <c r="Z6069" s="43">
        <v>1461026</v>
      </c>
      <c r="AA6069" s="43">
        <f t="shared" si="189"/>
        <v>1550983</v>
      </c>
    </row>
    <row r="6070" spans="1:27" x14ac:dyDescent="0.3">
      <c r="A6070" s="43">
        <v>843088</v>
      </c>
      <c r="B6070" s="43" t="s">
        <v>5320</v>
      </c>
      <c r="C6070" s="43" t="s">
        <v>469</v>
      </c>
      <c r="D6070" s="41"/>
      <c r="E6070" s="43" t="s">
        <v>6263</v>
      </c>
      <c r="F6070" s="43" t="s">
        <v>28</v>
      </c>
      <c r="G6070" s="43">
        <v>45011</v>
      </c>
      <c r="H6070" s="41"/>
      <c r="I6070" s="41"/>
      <c r="J6070" s="43"/>
      <c r="K6070" s="41"/>
      <c r="L6070" s="41"/>
      <c r="M6070" s="41"/>
      <c r="N6070" s="41"/>
      <c r="O6070" s="41"/>
      <c r="P6070" s="41"/>
      <c r="Q6070" s="41"/>
      <c r="R6070" s="41"/>
      <c r="S6070" s="41"/>
      <c r="T6070" s="41"/>
      <c r="U6070" s="41"/>
      <c r="V6070" s="41"/>
      <c r="W6070" s="41"/>
      <c r="X6070" s="41"/>
      <c r="Y6070" s="43" t="str">
        <f t="shared" si="188"/>
        <v/>
      </c>
      <c r="Z6070" s="43">
        <v>1062834</v>
      </c>
      <c r="AA6070" s="43" t="e">
        <f t="shared" si="189"/>
        <v>#N/A</v>
      </c>
    </row>
    <row r="6071" spans="1:27" x14ac:dyDescent="0.3">
      <c r="A6071" s="43">
        <v>2404076</v>
      </c>
      <c r="B6071" s="43" t="s">
        <v>5321</v>
      </c>
      <c r="C6071" s="43" t="s">
        <v>5322</v>
      </c>
      <c r="D6071" s="41"/>
      <c r="E6071" s="43" t="s">
        <v>35</v>
      </c>
      <c r="F6071" s="43" t="s">
        <v>30</v>
      </c>
      <c r="G6071" s="43">
        <v>37046</v>
      </c>
      <c r="H6071" s="41"/>
      <c r="I6071" s="41"/>
      <c r="J6071" s="43"/>
      <c r="K6071" s="41"/>
      <c r="L6071" s="41"/>
      <c r="M6071" s="41"/>
      <c r="N6071" s="41"/>
      <c r="O6071" s="41"/>
      <c r="P6071" s="41"/>
      <c r="Q6071" s="41"/>
      <c r="R6071" s="41"/>
      <c r="S6071" s="41"/>
      <c r="T6071" s="41"/>
      <c r="U6071" s="41"/>
      <c r="V6071" s="41"/>
      <c r="W6071" s="41"/>
      <c r="X6071" s="41"/>
      <c r="Y6071" s="43" t="str">
        <f t="shared" si="188"/>
        <v/>
      </c>
      <c r="Z6071" s="43">
        <v>2116222</v>
      </c>
      <c r="AA6071" s="43" t="e">
        <f t="shared" si="189"/>
        <v>#N/A</v>
      </c>
    </row>
    <row r="6072" spans="1:27" x14ac:dyDescent="0.3">
      <c r="A6072" s="43">
        <v>2371955</v>
      </c>
      <c r="B6072" s="43" t="s">
        <v>5323</v>
      </c>
      <c r="C6072" s="43" t="s">
        <v>187</v>
      </c>
      <c r="D6072" s="41"/>
      <c r="E6072" s="43" t="s">
        <v>6263</v>
      </c>
      <c r="F6072" s="43" t="s">
        <v>30</v>
      </c>
      <c r="G6072" s="43">
        <v>45053</v>
      </c>
      <c r="H6072" s="41"/>
      <c r="I6072" s="41"/>
      <c r="J6072" s="43"/>
      <c r="K6072" s="41"/>
      <c r="L6072" s="41"/>
      <c r="M6072" s="41"/>
      <c r="N6072" s="41"/>
      <c r="O6072" s="41"/>
      <c r="P6072" s="41"/>
      <c r="Q6072" s="41"/>
      <c r="R6072" s="41"/>
      <c r="S6072" s="41"/>
      <c r="T6072" s="41"/>
      <c r="U6072" s="41"/>
      <c r="V6072" s="41"/>
      <c r="W6072" s="41"/>
      <c r="X6072" s="41"/>
      <c r="Y6072" s="43" t="str">
        <f t="shared" si="188"/>
        <v/>
      </c>
      <c r="Z6072" s="43">
        <v>1192072</v>
      </c>
      <c r="AA6072" s="43" t="e">
        <f t="shared" si="189"/>
        <v>#N/A</v>
      </c>
    </row>
    <row r="6073" spans="1:27" x14ac:dyDescent="0.3">
      <c r="A6073" s="43">
        <v>2367197</v>
      </c>
      <c r="B6073" s="43" t="s">
        <v>5324</v>
      </c>
      <c r="C6073" s="43" t="s">
        <v>629</v>
      </c>
      <c r="D6073" s="41"/>
      <c r="E6073" s="43" t="s">
        <v>6263</v>
      </c>
      <c r="F6073" s="43" t="s">
        <v>30</v>
      </c>
      <c r="G6073" s="43">
        <v>45038</v>
      </c>
      <c r="H6073" s="41"/>
      <c r="I6073" s="41"/>
      <c r="J6073" s="43"/>
      <c r="K6073" s="41"/>
      <c r="L6073" s="41"/>
      <c r="M6073" s="41"/>
      <c r="N6073" s="41"/>
      <c r="O6073" s="41"/>
      <c r="P6073" s="41"/>
      <c r="Q6073" s="41"/>
      <c r="R6073" s="41"/>
      <c r="S6073" s="41"/>
      <c r="T6073" s="41"/>
      <c r="U6073" s="41"/>
      <c r="V6073" s="41"/>
      <c r="W6073" s="41"/>
      <c r="X6073" s="41"/>
      <c r="Y6073" s="43" t="str">
        <f t="shared" si="188"/>
        <v/>
      </c>
      <c r="Z6073" s="43">
        <v>349499</v>
      </c>
      <c r="AA6073" s="43" t="e">
        <f t="shared" si="189"/>
        <v>#N/A</v>
      </c>
    </row>
    <row r="6074" spans="1:27" x14ac:dyDescent="0.3">
      <c r="A6074" s="43">
        <v>137447</v>
      </c>
      <c r="B6074" s="43" t="s">
        <v>5325</v>
      </c>
      <c r="C6074" s="43" t="s">
        <v>5326</v>
      </c>
      <c r="D6074" s="41"/>
      <c r="E6074" s="43" t="s">
        <v>29</v>
      </c>
      <c r="F6074" s="43" t="s">
        <v>30</v>
      </c>
      <c r="G6074" s="43">
        <v>18035</v>
      </c>
      <c r="H6074" s="41"/>
      <c r="I6074" s="41"/>
      <c r="J6074" s="43"/>
      <c r="K6074" s="41"/>
      <c r="L6074" s="41"/>
      <c r="M6074" s="41"/>
      <c r="N6074" s="41"/>
      <c r="O6074" s="41"/>
      <c r="P6074" s="41"/>
      <c r="Q6074" s="41"/>
      <c r="R6074" s="41"/>
      <c r="S6074" s="41"/>
      <c r="T6074" s="41"/>
      <c r="U6074" s="41"/>
      <c r="V6074" s="41"/>
      <c r="W6074" s="41"/>
      <c r="X6074" s="41"/>
      <c r="Y6074" s="43" t="str">
        <f t="shared" si="188"/>
        <v>COMP</v>
      </c>
      <c r="Z6074" s="43">
        <v>1701985</v>
      </c>
      <c r="AA6074" s="43">
        <f t="shared" si="189"/>
        <v>137447</v>
      </c>
    </row>
    <row r="6075" spans="1:27" x14ac:dyDescent="0.3">
      <c r="A6075" s="43">
        <v>2354271</v>
      </c>
      <c r="B6075" s="43" t="s">
        <v>5327</v>
      </c>
      <c r="C6075" s="43" t="s">
        <v>478</v>
      </c>
      <c r="D6075" s="41"/>
      <c r="E6075" s="43" t="s">
        <v>6263</v>
      </c>
      <c r="F6075" s="43" t="s">
        <v>28</v>
      </c>
      <c r="G6075" s="43">
        <v>28024</v>
      </c>
      <c r="H6075" s="41"/>
      <c r="I6075" s="41"/>
      <c r="J6075" s="43"/>
      <c r="K6075" s="41"/>
      <c r="L6075" s="41"/>
      <c r="M6075" s="41"/>
      <c r="N6075" s="41"/>
      <c r="O6075" s="41"/>
      <c r="P6075" s="41"/>
      <c r="Q6075" s="41"/>
      <c r="R6075" s="41"/>
      <c r="S6075" s="41"/>
      <c r="T6075" s="41"/>
      <c r="U6075" s="41"/>
      <c r="V6075" s="41"/>
      <c r="W6075" s="41"/>
      <c r="X6075" s="41"/>
      <c r="Y6075" s="43" t="str">
        <f t="shared" si="188"/>
        <v>COMP</v>
      </c>
      <c r="Z6075" s="43">
        <v>210905</v>
      </c>
      <c r="AA6075" s="43">
        <f t="shared" si="189"/>
        <v>2354271</v>
      </c>
    </row>
    <row r="6076" spans="1:27" x14ac:dyDescent="0.3">
      <c r="A6076" s="43">
        <v>2322168</v>
      </c>
      <c r="B6076" s="43" t="s">
        <v>5328</v>
      </c>
      <c r="C6076" s="43" t="s">
        <v>175</v>
      </c>
      <c r="D6076" s="41"/>
      <c r="E6076" s="43" t="s">
        <v>6263</v>
      </c>
      <c r="F6076" s="43" t="s">
        <v>28</v>
      </c>
      <c r="G6076" s="43">
        <v>45011</v>
      </c>
      <c r="H6076" s="41"/>
      <c r="I6076" s="41"/>
      <c r="J6076" s="43"/>
      <c r="K6076" s="41"/>
      <c r="L6076" s="41"/>
      <c r="M6076" s="41"/>
      <c r="N6076" s="41"/>
      <c r="O6076" s="41"/>
      <c r="P6076" s="41"/>
      <c r="Q6076" s="41"/>
      <c r="R6076" s="41"/>
      <c r="S6076" s="41"/>
      <c r="T6076" s="41"/>
      <c r="U6076" s="41"/>
      <c r="V6076" s="41"/>
      <c r="W6076" s="41"/>
      <c r="X6076" s="41"/>
      <c r="Y6076" s="43" t="str">
        <f t="shared" si="188"/>
        <v>COMP</v>
      </c>
      <c r="Z6076" s="43">
        <v>2413884</v>
      </c>
      <c r="AA6076" s="43">
        <f t="shared" si="189"/>
        <v>2322168</v>
      </c>
    </row>
    <row r="6077" spans="1:27" x14ac:dyDescent="0.3">
      <c r="A6077" s="43">
        <v>2144281</v>
      </c>
      <c r="B6077" s="43" t="s">
        <v>5329</v>
      </c>
      <c r="C6077" s="43" t="s">
        <v>187</v>
      </c>
      <c r="D6077" s="41"/>
      <c r="E6077" s="43" t="s">
        <v>6263</v>
      </c>
      <c r="F6077" s="43" t="s">
        <v>30</v>
      </c>
      <c r="G6077" s="43">
        <v>37024</v>
      </c>
      <c r="H6077" s="41"/>
      <c r="I6077" s="41"/>
      <c r="J6077" s="43"/>
      <c r="K6077" s="41"/>
      <c r="L6077" s="41"/>
      <c r="M6077" s="41"/>
      <c r="N6077" s="41"/>
      <c r="O6077" s="41"/>
      <c r="P6077" s="41"/>
      <c r="Q6077" s="41"/>
      <c r="R6077" s="41"/>
      <c r="S6077" s="41"/>
      <c r="T6077" s="41"/>
      <c r="U6077" s="41"/>
      <c r="V6077" s="41"/>
      <c r="W6077" s="41"/>
      <c r="X6077" s="41"/>
      <c r="Y6077" s="43" t="str">
        <f t="shared" si="188"/>
        <v>COMP</v>
      </c>
      <c r="Z6077" s="43">
        <v>444453</v>
      </c>
      <c r="AA6077" s="43">
        <f t="shared" si="189"/>
        <v>2144281</v>
      </c>
    </row>
    <row r="6078" spans="1:27" x14ac:dyDescent="0.3">
      <c r="A6078" s="43">
        <v>680411</v>
      </c>
      <c r="B6078" s="43" t="s">
        <v>5330</v>
      </c>
      <c r="C6078" s="43" t="s">
        <v>1610</v>
      </c>
      <c r="D6078" s="41"/>
      <c r="E6078" s="43" t="s">
        <v>29</v>
      </c>
      <c r="F6078" s="43" t="s">
        <v>30</v>
      </c>
      <c r="G6078" s="43">
        <v>18024</v>
      </c>
      <c r="H6078" s="41"/>
      <c r="I6078" s="41"/>
      <c r="J6078" s="43"/>
      <c r="K6078" s="41"/>
      <c r="L6078" s="41"/>
      <c r="M6078" s="41"/>
      <c r="N6078" s="41"/>
      <c r="O6078" s="41"/>
      <c r="P6078" s="41"/>
      <c r="Q6078" s="41"/>
      <c r="R6078" s="41"/>
      <c r="S6078" s="41"/>
      <c r="T6078" s="41"/>
      <c r="U6078" s="41"/>
      <c r="V6078" s="41"/>
      <c r="W6078" s="41"/>
      <c r="X6078" s="41"/>
      <c r="Y6078" s="43" t="str">
        <f t="shared" si="188"/>
        <v>COMP</v>
      </c>
      <c r="Z6078" s="43">
        <v>2357964</v>
      </c>
      <c r="AA6078" s="43">
        <f t="shared" si="189"/>
        <v>680411</v>
      </c>
    </row>
    <row r="6079" spans="1:27" x14ac:dyDescent="0.3">
      <c r="A6079" s="43">
        <v>2091088</v>
      </c>
      <c r="B6079" s="43" t="s">
        <v>5331</v>
      </c>
      <c r="C6079" s="43" t="s">
        <v>4219</v>
      </c>
      <c r="D6079" s="41"/>
      <c r="E6079" s="43" t="s">
        <v>35</v>
      </c>
      <c r="F6079" s="43" t="s">
        <v>28</v>
      </c>
      <c r="G6079" s="43">
        <v>36003</v>
      </c>
      <c r="H6079" s="41"/>
      <c r="I6079" s="41"/>
      <c r="J6079" s="43"/>
      <c r="K6079" s="41"/>
      <c r="L6079" s="41"/>
      <c r="M6079" s="41"/>
      <c r="N6079" s="41"/>
      <c r="O6079" s="41"/>
      <c r="P6079" s="41"/>
      <c r="Q6079" s="41"/>
      <c r="R6079" s="41"/>
      <c r="S6079" s="41"/>
      <c r="T6079" s="41"/>
      <c r="U6079" s="41"/>
      <c r="V6079" s="41"/>
      <c r="W6079" s="41"/>
      <c r="X6079" s="41"/>
      <c r="Y6079" s="43" t="str">
        <f t="shared" si="188"/>
        <v>COMP</v>
      </c>
      <c r="Z6079" s="43">
        <v>2270041</v>
      </c>
      <c r="AA6079" s="43">
        <f t="shared" si="189"/>
        <v>2091088</v>
      </c>
    </row>
    <row r="6080" spans="1:27" x14ac:dyDescent="0.3">
      <c r="A6080" s="43">
        <v>2317574</v>
      </c>
      <c r="B6080" s="43" t="s">
        <v>5331</v>
      </c>
      <c r="C6080" s="43" t="s">
        <v>1924</v>
      </c>
      <c r="D6080" s="41"/>
      <c r="E6080" s="43" t="s">
        <v>34</v>
      </c>
      <c r="F6080" s="43" t="s">
        <v>28</v>
      </c>
      <c r="G6080" s="43">
        <v>36003</v>
      </c>
      <c r="H6080" s="41"/>
      <c r="I6080" s="41"/>
      <c r="J6080" s="43"/>
      <c r="K6080" s="41"/>
      <c r="L6080" s="41"/>
      <c r="M6080" s="41"/>
      <c r="N6080" s="41"/>
      <c r="O6080" s="41"/>
      <c r="P6080" s="41"/>
      <c r="Q6080" s="41"/>
      <c r="R6080" s="41"/>
      <c r="S6080" s="41"/>
      <c r="T6080" s="41"/>
      <c r="U6080" s="41"/>
      <c r="V6080" s="41"/>
      <c r="W6080" s="41"/>
      <c r="X6080" s="41"/>
      <c r="Y6080" s="43" t="str">
        <f t="shared" si="188"/>
        <v>COMP</v>
      </c>
      <c r="Z6080" s="43">
        <v>1650836</v>
      </c>
      <c r="AA6080" s="43">
        <f t="shared" si="189"/>
        <v>2317574</v>
      </c>
    </row>
    <row r="6081" spans="1:27" x14ac:dyDescent="0.3">
      <c r="A6081" s="43">
        <v>2068000</v>
      </c>
      <c r="B6081" s="43" t="s">
        <v>5332</v>
      </c>
      <c r="C6081" s="43" t="s">
        <v>5333</v>
      </c>
      <c r="D6081" s="41"/>
      <c r="E6081" s="43" t="s">
        <v>6263</v>
      </c>
      <c r="F6081" s="43" t="s">
        <v>30</v>
      </c>
      <c r="G6081" s="43">
        <v>45038</v>
      </c>
      <c r="H6081" s="41"/>
      <c r="I6081" s="41"/>
      <c r="J6081" s="43"/>
      <c r="K6081" s="41"/>
      <c r="L6081" s="41"/>
      <c r="M6081" s="41"/>
      <c r="N6081" s="41"/>
      <c r="O6081" s="41"/>
      <c r="P6081" s="41"/>
      <c r="Q6081" s="41"/>
      <c r="R6081" s="41"/>
      <c r="S6081" s="41"/>
      <c r="T6081" s="41"/>
      <c r="U6081" s="41"/>
      <c r="V6081" s="41"/>
      <c r="W6081" s="41"/>
      <c r="X6081" s="41"/>
      <c r="Y6081" s="43" t="str">
        <f t="shared" si="188"/>
        <v/>
      </c>
      <c r="Z6081" s="43">
        <v>1113633</v>
      </c>
      <c r="AA6081" s="43" t="e">
        <f t="shared" si="189"/>
        <v>#N/A</v>
      </c>
    </row>
    <row r="6082" spans="1:27" x14ac:dyDescent="0.3">
      <c r="A6082" s="43">
        <v>2368721</v>
      </c>
      <c r="B6082" s="43" t="s">
        <v>5334</v>
      </c>
      <c r="C6082" s="43" t="s">
        <v>340</v>
      </c>
      <c r="D6082" s="41"/>
      <c r="E6082" s="43" t="s">
        <v>35</v>
      </c>
      <c r="F6082" s="43" t="s">
        <v>30</v>
      </c>
      <c r="G6082" s="43">
        <v>37042</v>
      </c>
      <c r="H6082" s="41"/>
      <c r="I6082" s="41"/>
      <c r="J6082" s="43"/>
      <c r="K6082" s="41"/>
      <c r="L6082" s="41"/>
      <c r="M6082" s="41"/>
      <c r="N6082" s="41"/>
      <c r="O6082" s="41"/>
      <c r="P6082" s="41"/>
      <c r="Q6082" s="41"/>
      <c r="R6082" s="41"/>
      <c r="S6082" s="41"/>
      <c r="T6082" s="41"/>
      <c r="U6082" s="41"/>
      <c r="V6082" s="41"/>
      <c r="W6082" s="41"/>
      <c r="X6082" s="41"/>
      <c r="Y6082" s="43" t="str">
        <f t="shared" ref="Y6082:Y6145" si="190">IF(ISERROR(AA6082)=FALSE,"COMP","")</f>
        <v>COMP</v>
      </c>
      <c r="Z6082" s="43">
        <v>685094</v>
      </c>
      <c r="AA6082" s="43">
        <f t="shared" ref="AA6082:AA6145" si="191">VLOOKUP(A6082,Z:Z,1,FALSE)</f>
        <v>2368721</v>
      </c>
    </row>
    <row r="6083" spans="1:27" x14ac:dyDescent="0.3">
      <c r="A6083" s="43">
        <v>2217735</v>
      </c>
      <c r="B6083" s="43" t="s">
        <v>5335</v>
      </c>
      <c r="C6083" s="43" t="s">
        <v>236</v>
      </c>
      <c r="D6083" s="41"/>
      <c r="E6083" s="43" t="s">
        <v>6263</v>
      </c>
      <c r="F6083" s="43" t="s">
        <v>28</v>
      </c>
      <c r="G6083" s="43">
        <v>36003</v>
      </c>
      <c r="H6083" s="41"/>
      <c r="I6083" s="41"/>
      <c r="J6083" s="43"/>
      <c r="K6083" s="41"/>
      <c r="L6083" s="41"/>
      <c r="M6083" s="41"/>
      <c r="N6083" s="41"/>
      <c r="O6083" s="41"/>
      <c r="P6083" s="41"/>
      <c r="Q6083" s="41"/>
      <c r="R6083" s="41"/>
      <c r="S6083" s="41"/>
      <c r="T6083" s="41"/>
      <c r="U6083" s="41"/>
      <c r="V6083" s="41"/>
      <c r="W6083" s="41"/>
      <c r="X6083" s="41"/>
      <c r="Y6083" s="43" t="str">
        <f t="shared" si="190"/>
        <v>COMP</v>
      </c>
      <c r="Z6083" s="43">
        <v>1319830</v>
      </c>
      <c r="AA6083" s="43">
        <f t="shared" si="191"/>
        <v>2217735</v>
      </c>
    </row>
    <row r="6084" spans="1:27" x14ac:dyDescent="0.3">
      <c r="A6084" s="43">
        <v>2412203</v>
      </c>
      <c r="B6084" s="43" t="s">
        <v>5336</v>
      </c>
      <c r="C6084" s="43" t="s">
        <v>235</v>
      </c>
      <c r="D6084" s="41"/>
      <c r="E6084" s="43" t="s">
        <v>35</v>
      </c>
      <c r="F6084" s="43" t="s">
        <v>28</v>
      </c>
      <c r="G6084" s="43">
        <v>37017</v>
      </c>
      <c r="H6084" s="41"/>
      <c r="I6084" s="41"/>
      <c r="J6084" s="43"/>
      <c r="K6084" s="41"/>
      <c r="L6084" s="41"/>
      <c r="M6084" s="41"/>
      <c r="N6084" s="41"/>
      <c r="O6084" s="41"/>
      <c r="P6084" s="41"/>
      <c r="Q6084" s="41"/>
      <c r="R6084" s="41"/>
      <c r="S6084" s="41"/>
      <c r="T6084" s="41"/>
      <c r="U6084" s="41"/>
      <c r="V6084" s="41"/>
      <c r="W6084" s="41"/>
      <c r="X6084" s="41"/>
      <c r="Y6084" s="43" t="str">
        <f t="shared" si="190"/>
        <v>COMP</v>
      </c>
      <c r="Z6084" s="43">
        <v>429359</v>
      </c>
      <c r="AA6084" s="43">
        <f t="shared" si="191"/>
        <v>2412203</v>
      </c>
    </row>
    <row r="6085" spans="1:27" x14ac:dyDescent="0.3">
      <c r="A6085" s="43">
        <v>2212625</v>
      </c>
      <c r="B6085" s="43" t="s">
        <v>5337</v>
      </c>
      <c r="C6085" s="43" t="s">
        <v>1055</v>
      </c>
      <c r="D6085" s="41"/>
      <c r="E6085" s="43" t="s">
        <v>6263</v>
      </c>
      <c r="F6085" s="43" t="s">
        <v>30</v>
      </c>
      <c r="G6085" s="43">
        <v>45016</v>
      </c>
      <c r="H6085" s="41"/>
      <c r="I6085" s="41"/>
      <c r="J6085" s="43"/>
      <c r="K6085" s="41"/>
      <c r="L6085" s="41"/>
      <c r="M6085" s="41"/>
      <c r="N6085" s="41"/>
      <c r="O6085" s="41"/>
      <c r="P6085" s="41"/>
      <c r="Q6085" s="41"/>
      <c r="R6085" s="41"/>
      <c r="S6085" s="41"/>
      <c r="T6085" s="41"/>
      <c r="U6085" s="41"/>
      <c r="V6085" s="41"/>
      <c r="W6085" s="41"/>
      <c r="X6085" s="41"/>
      <c r="Y6085" s="43" t="str">
        <f t="shared" si="190"/>
        <v/>
      </c>
      <c r="Z6085" s="43">
        <v>592517</v>
      </c>
      <c r="AA6085" s="43" t="e">
        <f t="shared" si="191"/>
        <v>#N/A</v>
      </c>
    </row>
    <row r="6086" spans="1:27" x14ac:dyDescent="0.3">
      <c r="A6086" s="43">
        <v>2174940</v>
      </c>
      <c r="B6086" s="43" t="s">
        <v>5338</v>
      </c>
      <c r="C6086" s="43" t="s">
        <v>1664</v>
      </c>
      <c r="D6086" s="41"/>
      <c r="E6086" s="43" t="s">
        <v>29</v>
      </c>
      <c r="F6086" s="43" t="s">
        <v>28</v>
      </c>
      <c r="G6086" s="43">
        <v>37037</v>
      </c>
      <c r="H6086" s="41"/>
      <c r="I6086" s="41"/>
      <c r="J6086" s="43"/>
      <c r="K6086" s="41"/>
      <c r="L6086" s="41"/>
      <c r="M6086" s="41"/>
      <c r="N6086" s="41"/>
      <c r="O6086" s="41"/>
      <c r="P6086" s="41"/>
      <c r="Q6086" s="41"/>
      <c r="R6086" s="41"/>
      <c r="S6086" s="41"/>
      <c r="T6086" s="41"/>
      <c r="U6086" s="41"/>
      <c r="V6086" s="41"/>
      <c r="W6086" s="41"/>
      <c r="X6086" s="41"/>
      <c r="Y6086" s="43" t="str">
        <f t="shared" si="190"/>
        <v>COMP</v>
      </c>
      <c r="Z6086" s="43">
        <v>1606195</v>
      </c>
      <c r="AA6086" s="43">
        <f t="shared" si="191"/>
        <v>2174940</v>
      </c>
    </row>
    <row r="6087" spans="1:27" x14ac:dyDescent="0.3">
      <c r="A6087" s="43">
        <v>1691796</v>
      </c>
      <c r="B6087" s="43" t="s">
        <v>5338</v>
      </c>
      <c r="C6087" s="43" t="s">
        <v>294</v>
      </c>
      <c r="D6087" s="41"/>
      <c r="E6087" s="43" t="s">
        <v>6263</v>
      </c>
      <c r="F6087" s="43" t="s">
        <v>30</v>
      </c>
      <c r="G6087" s="43">
        <v>37037</v>
      </c>
      <c r="H6087" s="41"/>
      <c r="I6087" s="41"/>
      <c r="J6087" s="43"/>
      <c r="K6087" s="41"/>
      <c r="L6087" s="41"/>
      <c r="M6087" s="41"/>
      <c r="N6087" s="41"/>
      <c r="O6087" s="41"/>
      <c r="P6087" s="41"/>
      <c r="Q6087" s="41"/>
      <c r="R6087" s="41"/>
      <c r="S6087" s="41"/>
      <c r="T6087" s="41"/>
      <c r="U6087" s="41"/>
      <c r="V6087" s="41"/>
      <c r="W6087" s="41"/>
      <c r="X6087" s="41"/>
      <c r="Y6087" s="43" t="str">
        <f t="shared" si="190"/>
        <v>COMP</v>
      </c>
      <c r="Z6087" s="43">
        <v>1478986</v>
      </c>
      <c r="AA6087" s="43">
        <f t="shared" si="191"/>
        <v>1691796</v>
      </c>
    </row>
    <row r="6088" spans="1:27" x14ac:dyDescent="0.3">
      <c r="A6088" s="43">
        <v>1587498</v>
      </c>
      <c r="B6088" s="43" t="s">
        <v>5339</v>
      </c>
      <c r="C6088" s="43" t="s">
        <v>5340</v>
      </c>
      <c r="D6088" s="41"/>
      <c r="E6088" s="43" t="s">
        <v>35</v>
      </c>
      <c r="F6088" s="43" t="s">
        <v>30</v>
      </c>
      <c r="G6088" s="43">
        <v>37024</v>
      </c>
      <c r="H6088" s="41"/>
      <c r="I6088" s="41"/>
      <c r="J6088" s="43"/>
      <c r="K6088" s="41"/>
      <c r="L6088" s="41"/>
      <c r="M6088" s="41"/>
      <c r="N6088" s="41"/>
      <c r="O6088" s="41"/>
      <c r="P6088" s="41"/>
      <c r="Q6088" s="41"/>
      <c r="R6088" s="41"/>
      <c r="S6088" s="41"/>
      <c r="T6088" s="41"/>
      <c r="U6088" s="41"/>
      <c r="V6088" s="41"/>
      <c r="W6088" s="41"/>
      <c r="X6088" s="41"/>
      <c r="Y6088" s="43" t="str">
        <f t="shared" si="190"/>
        <v>COMP</v>
      </c>
      <c r="Z6088" s="43">
        <v>695570</v>
      </c>
      <c r="AA6088" s="43">
        <f t="shared" si="191"/>
        <v>1587498</v>
      </c>
    </row>
    <row r="6089" spans="1:27" x14ac:dyDescent="0.3">
      <c r="A6089" s="43">
        <v>1618293</v>
      </c>
      <c r="B6089" s="43" t="s">
        <v>5341</v>
      </c>
      <c r="C6089" s="43" t="s">
        <v>993</v>
      </c>
      <c r="D6089" s="41"/>
      <c r="E6089" s="43" t="s">
        <v>6263</v>
      </c>
      <c r="F6089" s="43" t="s">
        <v>30</v>
      </c>
      <c r="G6089" s="43">
        <v>37024</v>
      </c>
      <c r="H6089" s="41"/>
      <c r="I6089" s="41"/>
      <c r="J6089" s="43"/>
      <c r="K6089" s="41"/>
      <c r="L6089" s="41"/>
      <c r="M6089" s="41"/>
      <c r="N6089" s="41"/>
      <c r="O6089" s="41"/>
      <c r="P6089" s="41"/>
      <c r="Q6089" s="41"/>
      <c r="R6089" s="41"/>
      <c r="S6089" s="41"/>
      <c r="T6089" s="41"/>
      <c r="U6089" s="41"/>
      <c r="V6089" s="41"/>
      <c r="W6089" s="41"/>
      <c r="X6089" s="41"/>
      <c r="Y6089" s="43" t="str">
        <f t="shared" si="190"/>
        <v/>
      </c>
      <c r="Z6089" s="43">
        <v>1122588</v>
      </c>
      <c r="AA6089" s="43" t="e">
        <f t="shared" si="191"/>
        <v>#N/A</v>
      </c>
    </row>
    <row r="6090" spans="1:27" x14ac:dyDescent="0.3">
      <c r="A6090" s="43">
        <v>2359787</v>
      </c>
      <c r="B6090" s="43" t="s">
        <v>5341</v>
      </c>
      <c r="C6090" s="43" t="s">
        <v>421</v>
      </c>
      <c r="D6090" s="41"/>
      <c r="E6090" s="43" t="s">
        <v>6263</v>
      </c>
      <c r="F6090" s="43" t="s">
        <v>30</v>
      </c>
      <c r="G6090" s="43">
        <v>37021</v>
      </c>
      <c r="H6090" s="41"/>
      <c r="I6090" s="41"/>
      <c r="J6090" s="43"/>
      <c r="K6090" s="41"/>
      <c r="L6090" s="41"/>
      <c r="M6090" s="41"/>
      <c r="N6090" s="41"/>
      <c r="O6090" s="41"/>
      <c r="P6090" s="41"/>
      <c r="Q6090" s="41"/>
      <c r="R6090" s="41"/>
      <c r="S6090" s="41"/>
      <c r="T6090" s="41"/>
      <c r="U6090" s="41"/>
      <c r="V6090" s="41"/>
      <c r="W6090" s="41"/>
      <c r="X6090" s="41"/>
      <c r="Y6090" s="43" t="str">
        <f t="shared" si="190"/>
        <v>COMP</v>
      </c>
      <c r="Z6090" s="43">
        <v>2085598</v>
      </c>
      <c r="AA6090" s="43">
        <f t="shared" si="191"/>
        <v>2359787</v>
      </c>
    </row>
    <row r="6091" spans="1:27" x14ac:dyDescent="0.3">
      <c r="A6091" s="43">
        <v>2386270</v>
      </c>
      <c r="B6091" s="43" t="s">
        <v>5341</v>
      </c>
      <c r="C6091" s="43" t="s">
        <v>318</v>
      </c>
      <c r="D6091" s="41"/>
      <c r="E6091" s="43" t="s">
        <v>6263</v>
      </c>
      <c r="F6091" s="43" t="s">
        <v>28</v>
      </c>
      <c r="G6091" s="43">
        <v>18036</v>
      </c>
      <c r="H6091" s="41"/>
      <c r="I6091" s="41"/>
      <c r="J6091" s="43"/>
      <c r="K6091" s="41"/>
      <c r="L6091" s="41"/>
      <c r="M6091" s="41"/>
      <c r="N6091" s="41"/>
      <c r="O6091" s="41"/>
      <c r="P6091" s="41"/>
      <c r="Q6091" s="41"/>
      <c r="R6091" s="41"/>
      <c r="S6091" s="41"/>
      <c r="T6091" s="41"/>
      <c r="U6091" s="41"/>
      <c r="V6091" s="41"/>
      <c r="W6091" s="41"/>
      <c r="X6091" s="41"/>
      <c r="Y6091" s="43" t="str">
        <f t="shared" si="190"/>
        <v/>
      </c>
      <c r="Z6091" s="43">
        <v>1471532</v>
      </c>
      <c r="AA6091" s="43" t="e">
        <f t="shared" si="191"/>
        <v>#N/A</v>
      </c>
    </row>
    <row r="6092" spans="1:27" x14ac:dyDescent="0.3">
      <c r="A6092" s="43">
        <v>177584</v>
      </c>
      <c r="B6092" s="43" t="s">
        <v>5341</v>
      </c>
      <c r="C6092" s="43" t="s">
        <v>1430</v>
      </c>
      <c r="D6092" s="41"/>
      <c r="E6092" s="43" t="s">
        <v>6263</v>
      </c>
      <c r="F6092" s="43" t="s">
        <v>28</v>
      </c>
      <c r="G6092" s="43">
        <v>37021</v>
      </c>
      <c r="H6092" s="41"/>
      <c r="I6092" s="41"/>
      <c r="J6092" s="43"/>
      <c r="K6092" s="41"/>
      <c r="L6092" s="41"/>
      <c r="M6092" s="41"/>
      <c r="N6092" s="41"/>
      <c r="O6092" s="41"/>
      <c r="P6092" s="41"/>
      <c r="Q6092" s="41"/>
      <c r="R6092" s="41"/>
      <c r="S6092" s="41"/>
      <c r="T6092" s="41"/>
      <c r="U6092" s="41"/>
      <c r="V6092" s="41"/>
      <c r="W6092" s="41"/>
      <c r="X6092" s="41"/>
      <c r="Y6092" s="43" t="str">
        <f t="shared" si="190"/>
        <v/>
      </c>
      <c r="Z6092" s="43">
        <v>2326571</v>
      </c>
      <c r="AA6092" s="43" t="e">
        <f t="shared" si="191"/>
        <v>#N/A</v>
      </c>
    </row>
    <row r="6093" spans="1:27" x14ac:dyDescent="0.3">
      <c r="A6093" s="43">
        <v>895561</v>
      </c>
      <c r="B6093" s="43" t="s">
        <v>5341</v>
      </c>
      <c r="C6093" s="43" t="s">
        <v>644</v>
      </c>
      <c r="D6093" s="41"/>
      <c r="E6093" s="43" t="s">
        <v>31</v>
      </c>
      <c r="F6093" s="43" t="s">
        <v>30</v>
      </c>
      <c r="G6093" s="43">
        <v>45033</v>
      </c>
      <c r="H6093" s="41"/>
      <c r="I6093" s="41"/>
      <c r="J6093" s="43"/>
      <c r="K6093" s="41"/>
      <c r="L6093" s="41"/>
      <c r="M6093" s="41"/>
      <c r="N6093" s="41"/>
      <c r="O6093" s="41"/>
      <c r="P6093" s="41"/>
      <c r="Q6093" s="41"/>
      <c r="R6093" s="41"/>
      <c r="S6093" s="41"/>
      <c r="T6093" s="41"/>
      <c r="U6093" s="41"/>
      <c r="V6093" s="41"/>
      <c r="W6093" s="41"/>
      <c r="X6093" s="41"/>
      <c r="Y6093" s="43" t="str">
        <f t="shared" si="190"/>
        <v/>
      </c>
      <c r="Z6093" s="43">
        <v>1258049</v>
      </c>
      <c r="AA6093" s="43" t="e">
        <f t="shared" si="191"/>
        <v>#N/A</v>
      </c>
    </row>
    <row r="6094" spans="1:27" x14ac:dyDescent="0.3">
      <c r="A6094" s="43">
        <v>2404745</v>
      </c>
      <c r="B6094" s="43" t="s">
        <v>5342</v>
      </c>
      <c r="C6094" s="43" t="s">
        <v>1734</v>
      </c>
      <c r="D6094" s="41"/>
      <c r="E6094" s="43" t="s">
        <v>35</v>
      </c>
      <c r="F6094" s="43" t="s">
        <v>30</v>
      </c>
      <c r="G6094" s="43">
        <v>37023</v>
      </c>
      <c r="H6094" s="41"/>
      <c r="I6094" s="41"/>
      <c r="J6094" s="43"/>
      <c r="K6094" s="41"/>
      <c r="L6094" s="41"/>
      <c r="M6094" s="41"/>
      <c r="N6094" s="41"/>
      <c r="O6094" s="41"/>
      <c r="P6094" s="41"/>
      <c r="Q6094" s="41"/>
      <c r="R6094" s="41"/>
      <c r="S6094" s="41"/>
      <c r="T6094" s="41"/>
      <c r="U6094" s="41"/>
      <c r="V6094" s="41"/>
      <c r="W6094" s="41"/>
      <c r="X6094" s="41"/>
      <c r="Y6094" s="43" t="str">
        <f t="shared" si="190"/>
        <v>COMP</v>
      </c>
      <c r="Z6094" s="43">
        <v>2228644</v>
      </c>
      <c r="AA6094" s="43">
        <f t="shared" si="191"/>
        <v>2404745</v>
      </c>
    </row>
    <row r="6095" spans="1:27" x14ac:dyDescent="0.3">
      <c r="A6095" s="43">
        <v>1386295</v>
      </c>
      <c r="B6095" s="43" t="s">
        <v>5343</v>
      </c>
      <c r="C6095" s="43" t="s">
        <v>1089</v>
      </c>
      <c r="D6095" s="41"/>
      <c r="E6095" s="43" t="s">
        <v>35</v>
      </c>
      <c r="F6095" s="43" t="s">
        <v>28</v>
      </c>
      <c r="G6095" s="43">
        <v>45003</v>
      </c>
      <c r="H6095" s="41"/>
      <c r="I6095" s="41"/>
      <c r="J6095" s="43"/>
      <c r="K6095" s="41"/>
      <c r="L6095" s="41"/>
      <c r="M6095" s="41"/>
      <c r="N6095" s="41"/>
      <c r="O6095" s="41"/>
      <c r="P6095" s="41"/>
      <c r="Q6095" s="41"/>
      <c r="R6095" s="41"/>
      <c r="S6095" s="41"/>
      <c r="T6095" s="41"/>
      <c r="U6095" s="41"/>
      <c r="V6095" s="41"/>
      <c r="W6095" s="41"/>
      <c r="X6095" s="41"/>
      <c r="Y6095" s="43" t="str">
        <f t="shared" si="190"/>
        <v>COMP</v>
      </c>
      <c r="Z6095" s="43">
        <v>1544292</v>
      </c>
      <c r="AA6095" s="43">
        <f t="shared" si="191"/>
        <v>1386295</v>
      </c>
    </row>
    <row r="6096" spans="1:27" x14ac:dyDescent="0.3">
      <c r="A6096" s="43">
        <v>2425450</v>
      </c>
      <c r="B6096" s="43" t="s">
        <v>5344</v>
      </c>
      <c r="C6096" s="43" t="s">
        <v>390</v>
      </c>
      <c r="D6096" s="41"/>
      <c r="E6096" s="43" t="s">
        <v>6263</v>
      </c>
      <c r="F6096" s="43" t="s">
        <v>30</v>
      </c>
      <c r="G6096" s="43">
        <v>41024</v>
      </c>
      <c r="H6096" s="41"/>
      <c r="I6096" s="41"/>
      <c r="J6096" s="43"/>
      <c r="K6096" s="41"/>
      <c r="L6096" s="41"/>
      <c r="M6096" s="41"/>
      <c r="N6096" s="41"/>
      <c r="O6096" s="41"/>
      <c r="P6096" s="41"/>
      <c r="Q6096" s="41"/>
      <c r="R6096" s="41"/>
      <c r="S6096" s="41"/>
      <c r="T6096" s="41"/>
      <c r="U6096" s="41"/>
      <c r="V6096" s="41"/>
      <c r="W6096" s="41"/>
      <c r="X6096" s="41"/>
      <c r="Y6096" s="43" t="str">
        <f t="shared" si="190"/>
        <v/>
      </c>
      <c r="Z6096" s="43">
        <v>1715697</v>
      </c>
      <c r="AA6096" s="43" t="e">
        <f t="shared" si="191"/>
        <v>#N/A</v>
      </c>
    </row>
    <row r="6097" spans="1:27" x14ac:dyDescent="0.3">
      <c r="A6097" s="43">
        <v>1252068</v>
      </c>
      <c r="B6097" s="43" t="s">
        <v>5345</v>
      </c>
      <c r="C6097" s="43" t="s">
        <v>1145</v>
      </c>
      <c r="D6097" s="41"/>
      <c r="E6097" s="43" t="s">
        <v>29</v>
      </c>
      <c r="F6097" s="43" t="s">
        <v>30</v>
      </c>
      <c r="G6097" s="43">
        <v>41012</v>
      </c>
      <c r="H6097" s="41"/>
      <c r="I6097" s="41"/>
      <c r="J6097" s="43"/>
      <c r="K6097" s="41"/>
      <c r="L6097" s="41"/>
      <c r="M6097" s="41"/>
      <c r="N6097" s="41"/>
      <c r="O6097" s="41"/>
      <c r="P6097" s="41"/>
      <c r="Q6097" s="41"/>
      <c r="R6097" s="41"/>
      <c r="S6097" s="41"/>
      <c r="T6097" s="41"/>
      <c r="U6097" s="41"/>
      <c r="V6097" s="41"/>
      <c r="W6097" s="41"/>
      <c r="X6097" s="41"/>
      <c r="Y6097" s="43" t="str">
        <f t="shared" si="190"/>
        <v>COMP</v>
      </c>
      <c r="Z6097" s="43">
        <v>1581094</v>
      </c>
      <c r="AA6097" s="43">
        <f t="shared" si="191"/>
        <v>1252068</v>
      </c>
    </row>
    <row r="6098" spans="1:27" x14ac:dyDescent="0.3">
      <c r="A6098" s="43">
        <v>1870848</v>
      </c>
      <c r="B6098" s="43" t="s">
        <v>5346</v>
      </c>
      <c r="C6098" s="43" t="s">
        <v>250</v>
      </c>
      <c r="D6098" s="41"/>
      <c r="E6098" s="43" t="s">
        <v>6263</v>
      </c>
      <c r="F6098" s="43" t="s">
        <v>28</v>
      </c>
      <c r="G6098" s="43">
        <v>41024</v>
      </c>
      <c r="H6098" s="41"/>
      <c r="I6098" s="41"/>
      <c r="J6098" s="43"/>
      <c r="K6098" s="41"/>
      <c r="L6098" s="41"/>
      <c r="M6098" s="41"/>
      <c r="N6098" s="41"/>
      <c r="O6098" s="41"/>
      <c r="P6098" s="41"/>
      <c r="Q6098" s="41"/>
      <c r="R6098" s="41"/>
      <c r="S6098" s="41"/>
      <c r="T6098" s="41"/>
      <c r="U6098" s="41"/>
      <c r="V6098" s="41"/>
      <c r="W6098" s="41"/>
      <c r="X6098" s="41"/>
      <c r="Y6098" s="43" t="str">
        <f t="shared" si="190"/>
        <v>COMP</v>
      </c>
      <c r="Z6098" s="43">
        <v>2407368</v>
      </c>
      <c r="AA6098" s="43">
        <f t="shared" si="191"/>
        <v>1870848</v>
      </c>
    </row>
    <row r="6099" spans="1:27" x14ac:dyDescent="0.3">
      <c r="A6099" s="43">
        <v>1318641</v>
      </c>
      <c r="B6099" s="43" t="s">
        <v>5347</v>
      </c>
      <c r="C6099" s="43" t="s">
        <v>920</v>
      </c>
      <c r="D6099" s="41"/>
      <c r="E6099" s="43" t="s">
        <v>29</v>
      </c>
      <c r="F6099" s="43" t="s">
        <v>28</v>
      </c>
      <c r="G6099" s="43">
        <v>45008</v>
      </c>
      <c r="H6099" s="41"/>
      <c r="I6099" s="41"/>
      <c r="J6099" s="43"/>
      <c r="K6099" s="41"/>
      <c r="L6099" s="41"/>
      <c r="M6099" s="41"/>
      <c r="N6099" s="41"/>
      <c r="O6099" s="41"/>
      <c r="P6099" s="41"/>
      <c r="Q6099" s="41"/>
      <c r="R6099" s="41"/>
      <c r="S6099" s="41"/>
      <c r="T6099" s="41"/>
      <c r="U6099" s="41"/>
      <c r="V6099" s="41"/>
      <c r="W6099" s="41"/>
      <c r="X6099" s="41"/>
      <c r="Y6099" s="43" t="str">
        <f t="shared" si="190"/>
        <v>COMP</v>
      </c>
      <c r="Z6099" s="43">
        <v>2388139</v>
      </c>
      <c r="AA6099" s="43">
        <f t="shared" si="191"/>
        <v>1318641</v>
      </c>
    </row>
    <row r="6100" spans="1:27" x14ac:dyDescent="0.3">
      <c r="A6100" s="43">
        <v>2082846</v>
      </c>
      <c r="B6100" s="43" t="s">
        <v>5348</v>
      </c>
      <c r="C6100" s="43" t="s">
        <v>1376</v>
      </c>
      <c r="D6100" s="41"/>
      <c r="E6100" s="43" t="s">
        <v>6263</v>
      </c>
      <c r="F6100" s="43" t="s">
        <v>30</v>
      </c>
      <c r="G6100" s="43">
        <v>41016</v>
      </c>
      <c r="H6100" s="41"/>
      <c r="I6100" s="41"/>
      <c r="J6100" s="43"/>
      <c r="K6100" s="41"/>
      <c r="L6100" s="41"/>
      <c r="M6100" s="41"/>
      <c r="N6100" s="41"/>
      <c r="O6100" s="41"/>
      <c r="P6100" s="41"/>
      <c r="Q6100" s="41"/>
      <c r="R6100" s="41"/>
      <c r="S6100" s="41"/>
      <c r="T6100" s="41"/>
      <c r="U6100" s="41"/>
      <c r="V6100" s="41"/>
      <c r="W6100" s="41"/>
      <c r="X6100" s="41"/>
      <c r="Y6100" s="43" t="str">
        <f t="shared" si="190"/>
        <v/>
      </c>
      <c r="Z6100" s="43">
        <v>1424720</v>
      </c>
      <c r="AA6100" s="43" t="e">
        <f t="shared" si="191"/>
        <v>#N/A</v>
      </c>
    </row>
    <row r="6101" spans="1:27" x14ac:dyDescent="0.3">
      <c r="A6101" s="43">
        <v>2160494</v>
      </c>
      <c r="B6101" s="43" t="s">
        <v>5349</v>
      </c>
      <c r="C6101" s="43" t="s">
        <v>421</v>
      </c>
      <c r="D6101" s="41"/>
      <c r="E6101" s="43" t="s">
        <v>6263</v>
      </c>
      <c r="F6101" s="43" t="s">
        <v>30</v>
      </c>
      <c r="G6101" s="43">
        <v>45008</v>
      </c>
      <c r="H6101" s="41"/>
      <c r="I6101" s="41"/>
      <c r="J6101" s="43"/>
      <c r="K6101" s="41"/>
      <c r="L6101" s="41"/>
      <c r="M6101" s="41"/>
      <c r="N6101" s="41"/>
      <c r="O6101" s="41"/>
      <c r="P6101" s="41"/>
      <c r="Q6101" s="41"/>
      <c r="R6101" s="41"/>
      <c r="S6101" s="41"/>
      <c r="T6101" s="41"/>
      <c r="U6101" s="41"/>
      <c r="V6101" s="41"/>
      <c r="W6101" s="41"/>
      <c r="X6101" s="41"/>
      <c r="Y6101" s="43" t="str">
        <f t="shared" si="190"/>
        <v/>
      </c>
      <c r="Z6101" s="43">
        <v>2177130</v>
      </c>
      <c r="AA6101" s="43" t="e">
        <f t="shared" si="191"/>
        <v>#N/A</v>
      </c>
    </row>
    <row r="6102" spans="1:27" x14ac:dyDescent="0.3">
      <c r="A6102" s="43">
        <v>597223</v>
      </c>
      <c r="B6102" s="43" t="s">
        <v>5350</v>
      </c>
      <c r="C6102" s="43" t="s">
        <v>1896</v>
      </c>
      <c r="D6102" s="41"/>
      <c r="E6102" s="43" t="s">
        <v>6263</v>
      </c>
      <c r="F6102" s="43" t="s">
        <v>28</v>
      </c>
      <c r="G6102" s="43">
        <v>45003</v>
      </c>
      <c r="H6102" s="41"/>
      <c r="I6102" s="41"/>
      <c r="J6102" s="43"/>
      <c r="K6102" s="41"/>
      <c r="L6102" s="41"/>
      <c r="M6102" s="41"/>
      <c r="N6102" s="41"/>
      <c r="O6102" s="41"/>
      <c r="P6102" s="41"/>
      <c r="Q6102" s="41"/>
      <c r="R6102" s="41"/>
      <c r="S6102" s="41"/>
      <c r="T6102" s="41"/>
      <c r="U6102" s="41"/>
      <c r="V6102" s="41"/>
      <c r="W6102" s="41"/>
      <c r="X6102" s="41"/>
      <c r="Y6102" s="43" t="str">
        <f t="shared" si="190"/>
        <v/>
      </c>
      <c r="Z6102" s="43">
        <v>1962409</v>
      </c>
      <c r="AA6102" s="43" t="e">
        <f t="shared" si="191"/>
        <v>#N/A</v>
      </c>
    </row>
    <row r="6103" spans="1:27" x14ac:dyDescent="0.3">
      <c r="A6103" s="43">
        <v>2320692</v>
      </c>
      <c r="B6103" s="43" t="s">
        <v>5351</v>
      </c>
      <c r="C6103" s="43" t="s">
        <v>175</v>
      </c>
      <c r="D6103" s="41"/>
      <c r="E6103" s="43" t="s">
        <v>29</v>
      </c>
      <c r="F6103" s="43" t="s">
        <v>28</v>
      </c>
      <c r="G6103" s="43">
        <v>45008</v>
      </c>
      <c r="H6103" s="41"/>
      <c r="I6103" s="41"/>
      <c r="J6103" s="43"/>
      <c r="K6103" s="41"/>
      <c r="L6103" s="41"/>
      <c r="M6103" s="41"/>
      <c r="N6103" s="41"/>
      <c r="O6103" s="41"/>
      <c r="P6103" s="41"/>
      <c r="Q6103" s="41"/>
      <c r="R6103" s="41"/>
      <c r="S6103" s="41"/>
      <c r="T6103" s="41"/>
      <c r="U6103" s="41"/>
      <c r="V6103" s="41"/>
      <c r="W6103" s="41"/>
      <c r="X6103" s="41"/>
      <c r="Y6103" s="43" t="str">
        <f t="shared" si="190"/>
        <v>COMP</v>
      </c>
      <c r="Z6103" s="43">
        <v>1349793</v>
      </c>
      <c r="AA6103" s="43">
        <f t="shared" si="191"/>
        <v>2320692</v>
      </c>
    </row>
    <row r="6104" spans="1:27" x14ac:dyDescent="0.3">
      <c r="A6104" s="43">
        <v>2373885</v>
      </c>
      <c r="B6104" s="43" t="s">
        <v>5352</v>
      </c>
      <c r="C6104" s="43" t="s">
        <v>375</v>
      </c>
      <c r="D6104" s="41"/>
      <c r="E6104" s="43" t="s">
        <v>6263</v>
      </c>
      <c r="F6104" s="43" t="s">
        <v>28</v>
      </c>
      <c r="G6104" s="43">
        <v>45008</v>
      </c>
      <c r="H6104" s="41"/>
      <c r="I6104" s="41"/>
      <c r="J6104" s="43"/>
      <c r="K6104" s="41"/>
      <c r="L6104" s="41"/>
      <c r="M6104" s="41"/>
      <c r="N6104" s="41"/>
      <c r="O6104" s="41"/>
      <c r="P6104" s="41"/>
      <c r="Q6104" s="41"/>
      <c r="R6104" s="41"/>
      <c r="S6104" s="41"/>
      <c r="T6104" s="41"/>
      <c r="U6104" s="41"/>
      <c r="V6104" s="41"/>
      <c r="W6104" s="41"/>
      <c r="X6104" s="41"/>
      <c r="Y6104" s="43" t="str">
        <f t="shared" si="190"/>
        <v/>
      </c>
      <c r="Z6104" s="43">
        <v>2399197</v>
      </c>
      <c r="AA6104" s="43" t="e">
        <f t="shared" si="191"/>
        <v>#N/A</v>
      </c>
    </row>
    <row r="6105" spans="1:27" x14ac:dyDescent="0.3">
      <c r="A6105" s="43">
        <v>661646</v>
      </c>
      <c r="B6105" s="43" t="s">
        <v>5352</v>
      </c>
      <c r="C6105" s="43" t="s">
        <v>5353</v>
      </c>
      <c r="D6105" s="41"/>
      <c r="E6105" s="43" t="s">
        <v>6263</v>
      </c>
      <c r="F6105" s="43" t="s">
        <v>28</v>
      </c>
      <c r="G6105" s="43">
        <v>37021</v>
      </c>
      <c r="H6105" s="41"/>
      <c r="I6105" s="41"/>
      <c r="J6105" s="43"/>
      <c r="K6105" s="41"/>
      <c r="L6105" s="41"/>
      <c r="M6105" s="41"/>
      <c r="N6105" s="41"/>
      <c r="O6105" s="41"/>
      <c r="P6105" s="41"/>
      <c r="Q6105" s="41"/>
      <c r="R6105" s="41"/>
      <c r="S6105" s="41"/>
      <c r="T6105" s="41"/>
      <c r="U6105" s="41"/>
      <c r="V6105" s="41"/>
      <c r="W6105" s="41"/>
      <c r="X6105" s="41"/>
      <c r="Y6105" s="43" t="str">
        <f t="shared" si="190"/>
        <v>COMP</v>
      </c>
      <c r="Z6105" s="43">
        <v>1606033</v>
      </c>
      <c r="AA6105" s="43">
        <f t="shared" si="191"/>
        <v>661646</v>
      </c>
    </row>
    <row r="6106" spans="1:27" x14ac:dyDescent="0.3">
      <c r="A6106" s="43">
        <v>1481902</v>
      </c>
      <c r="B6106" s="43" t="s">
        <v>5354</v>
      </c>
      <c r="C6106" s="43" t="s">
        <v>301</v>
      </c>
      <c r="D6106" s="41"/>
      <c r="E6106" s="43" t="s">
        <v>35</v>
      </c>
      <c r="F6106" s="43" t="s">
        <v>28</v>
      </c>
      <c r="G6106" s="43">
        <v>41024</v>
      </c>
      <c r="H6106" s="41"/>
      <c r="I6106" s="41"/>
      <c r="J6106" s="43"/>
      <c r="K6106" s="41"/>
      <c r="L6106" s="41"/>
      <c r="M6106" s="41"/>
      <c r="N6106" s="41"/>
      <c r="O6106" s="41"/>
      <c r="P6106" s="41"/>
      <c r="Q6106" s="41"/>
      <c r="R6106" s="41"/>
      <c r="S6106" s="41"/>
      <c r="T6106" s="41"/>
      <c r="U6106" s="41"/>
      <c r="V6106" s="41"/>
      <c r="W6106" s="41"/>
      <c r="X6106" s="41"/>
      <c r="Y6106" s="43" t="str">
        <f t="shared" si="190"/>
        <v>COMP</v>
      </c>
      <c r="Z6106" s="43">
        <v>1328645</v>
      </c>
      <c r="AA6106" s="43">
        <f t="shared" si="191"/>
        <v>1481902</v>
      </c>
    </row>
    <row r="6107" spans="1:27" x14ac:dyDescent="0.3">
      <c r="A6107" s="43">
        <v>2216667</v>
      </c>
      <c r="B6107" s="43" t="s">
        <v>5355</v>
      </c>
      <c r="C6107" s="43" t="s">
        <v>5356</v>
      </c>
      <c r="D6107" s="41"/>
      <c r="E6107" s="43" t="s">
        <v>34</v>
      </c>
      <c r="F6107" s="43" t="s">
        <v>28</v>
      </c>
      <c r="G6107" s="43">
        <v>36003</v>
      </c>
      <c r="H6107" s="41"/>
      <c r="I6107" s="41"/>
      <c r="J6107" s="43"/>
      <c r="K6107" s="41"/>
      <c r="L6107" s="41"/>
      <c r="M6107" s="41"/>
      <c r="N6107" s="41"/>
      <c r="O6107" s="41"/>
      <c r="P6107" s="41"/>
      <c r="Q6107" s="41"/>
      <c r="R6107" s="41"/>
      <c r="S6107" s="41"/>
      <c r="T6107" s="41"/>
      <c r="U6107" s="41"/>
      <c r="V6107" s="41"/>
      <c r="W6107" s="41"/>
      <c r="X6107" s="41"/>
      <c r="Y6107" s="43" t="str">
        <f t="shared" si="190"/>
        <v>COMP</v>
      </c>
      <c r="Z6107" s="43">
        <v>395518</v>
      </c>
      <c r="AA6107" s="43">
        <f t="shared" si="191"/>
        <v>2216667</v>
      </c>
    </row>
    <row r="6108" spans="1:27" x14ac:dyDescent="0.3">
      <c r="A6108" s="43">
        <v>1869739</v>
      </c>
      <c r="B6108" s="43" t="s">
        <v>5357</v>
      </c>
      <c r="C6108" s="43" t="s">
        <v>366</v>
      </c>
      <c r="D6108" s="41"/>
      <c r="E6108" s="43" t="s">
        <v>6263</v>
      </c>
      <c r="F6108" s="43" t="s">
        <v>28</v>
      </c>
      <c r="G6108" s="43">
        <v>37043</v>
      </c>
      <c r="H6108" s="41"/>
      <c r="I6108" s="41"/>
      <c r="J6108" s="43"/>
      <c r="K6108" s="41"/>
      <c r="L6108" s="41"/>
      <c r="M6108" s="41"/>
      <c r="N6108" s="41"/>
      <c r="O6108" s="41"/>
      <c r="P6108" s="41"/>
      <c r="Q6108" s="41"/>
      <c r="R6108" s="41"/>
      <c r="S6108" s="41"/>
      <c r="T6108" s="41"/>
      <c r="U6108" s="41"/>
      <c r="V6108" s="41"/>
      <c r="W6108" s="41"/>
      <c r="X6108" s="41"/>
      <c r="Y6108" s="43" t="str">
        <f t="shared" si="190"/>
        <v/>
      </c>
      <c r="Z6108" s="43">
        <v>701472</v>
      </c>
      <c r="AA6108" s="43" t="e">
        <f t="shared" si="191"/>
        <v>#N/A</v>
      </c>
    </row>
    <row r="6109" spans="1:27" x14ac:dyDescent="0.3">
      <c r="A6109" s="43">
        <v>2408295</v>
      </c>
      <c r="B6109" s="43" t="s">
        <v>5358</v>
      </c>
      <c r="C6109" s="43" t="s">
        <v>1495</v>
      </c>
      <c r="D6109" s="41"/>
      <c r="E6109" s="43" t="s">
        <v>6263</v>
      </c>
      <c r="F6109" s="43" t="s">
        <v>28</v>
      </c>
      <c r="G6109" s="43">
        <v>45050</v>
      </c>
      <c r="H6109" s="41"/>
      <c r="I6109" s="41"/>
      <c r="J6109" s="43"/>
      <c r="K6109" s="41"/>
      <c r="L6109" s="41"/>
      <c r="M6109" s="41"/>
      <c r="N6109" s="41"/>
      <c r="O6109" s="41"/>
      <c r="P6109" s="41"/>
      <c r="Q6109" s="41"/>
      <c r="R6109" s="41"/>
      <c r="S6109" s="41"/>
      <c r="T6109" s="41"/>
      <c r="U6109" s="41"/>
      <c r="V6109" s="41"/>
      <c r="W6109" s="41"/>
      <c r="X6109" s="41"/>
      <c r="Y6109" s="43" t="str">
        <f t="shared" si="190"/>
        <v>COMP</v>
      </c>
      <c r="Z6109" s="43">
        <v>395516</v>
      </c>
      <c r="AA6109" s="43">
        <f t="shared" si="191"/>
        <v>2408295</v>
      </c>
    </row>
    <row r="6110" spans="1:27" x14ac:dyDescent="0.3">
      <c r="A6110" s="43">
        <v>1977893</v>
      </c>
      <c r="B6110" s="43" t="s">
        <v>5359</v>
      </c>
      <c r="C6110" s="43" t="s">
        <v>1676</v>
      </c>
      <c r="D6110" s="41"/>
      <c r="E6110" s="43" t="s">
        <v>6263</v>
      </c>
      <c r="F6110" s="43" t="s">
        <v>30</v>
      </c>
      <c r="G6110" s="43">
        <v>41027</v>
      </c>
      <c r="H6110" s="41"/>
      <c r="I6110" s="41"/>
      <c r="J6110" s="43"/>
      <c r="K6110" s="41"/>
      <c r="L6110" s="41"/>
      <c r="M6110" s="41"/>
      <c r="N6110" s="41"/>
      <c r="O6110" s="41"/>
      <c r="P6110" s="41"/>
      <c r="Q6110" s="41"/>
      <c r="R6110" s="41"/>
      <c r="S6110" s="41"/>
      <c r="T6110" s="41"/>
      <c r="U6110" s="41"/>
      <c r="V6110" s="41"/>
      <c r="W6110" s="41"/>
      <c r="X6110" s="41"/>
      <c r="Y6110" s="43" t="str">
        <f t="shared" si="190"/>
        <v/>
      </c>
      <c r="Z6110" s="43">
        <v>2035723</v>
      </c>
      <c r="AA6110" s="43" t="e">
        <f t="shared" si="191"/>
        <v>#N/A</v>
      </c>
    </row>
    <row r="6111" spans="1:27" x14ac:dyDescent="0.3">
      <c r="A6111" s="43">
        <v>1611781</v>
      </c>
      <c r="B6111" s="43" t="s">
        <v>5360</v>
      </c>
      <c r="C6111" s="43" t="s">
        <v>697</v>
      </c>
      <c r="D6111" s="41"/>
      <c r="E6111" s="43" t="s">
        <v>29</v>
      </c>
      <c r="F6111" s="43" t="s">
        <v>30</v>
      </c>
      <c r="G6111" s="43">
        <v>37045</v>
      </c>
      <c r="H6111" s="41"/>
      <c r="I6111" s="41"/>
      <c r="J6111" s="43"/>
      <c r="K6111" s="41"/>
      <c r="L6111" s="41"/>
      <c r="M6111" s="41"/>
      <c r="N6111" s="41"/>
      <c r="O6111" s="41"/>
      <c r="P6111" s="41"/>
      <c r="Q6111" s="41"/>
      <c r="R6111" s="41"/>
      <c r="S6111" s="41"/>
      <c r="T6111" s="41"/>
      <c r="U6111" s="41"/>
      <c r="V6111" s="41"/>
      <c r="W6111" s="41"/>
      <c r="X6111" s="41"/>
      <c r="Y6111" s="43" t="str">
        <f t="shared" si="190"/>
        <v/>
      </c>
      <c r="Z6111" s="43">
        <v>2431372</v>
      </c>
      <c r="AA6111" s="43" t="e">
        <f t="shared" si="191"/>
        <v>#N/A</v>
      </c>
    </row>
    <row r="6112" spans="1:27" x14ac:dyDescent="0.3">
      <c r="A6112" s="43">
        <v>1399489</v>
      </c>
      <c r="B6112" s="43" t="s">
        <v>5361</v>
      </c>
      <c r="C6112" s="43" t="s">
        <v>220</v>
      </c>
      <c r="D6112" s="41"/>
      <c r="E6112" s="43" t="s">
        <v>31</v>
      </c>
      <c r="F6112" s="43" t="s">
        <v>30</v>
      </c>
      <c r="G6112" s="43">
        <v>45003</v>
      </c>
      <c r="H6112" s="41"/>
      <c r="I6112" s="41"/>
      <c r="J6112" s="43"/>
      <c r="K6112" s="41"/>
      <c r="L6112" s="41"/>
      <c r="M6112" s="41"/>
      <c r="N6112" s="41"/>
      <c r="O6112" s="41"/>
      <c r="P6112" s="41"/>
      <c r="Q6112" s="41"/>
      <c r="R6112" s="41"/>
      <c r="S6112" s="41"/>
      <c r="T6112" s="41"/>
      <c r="U6112" s="41"/>
      <c r="V6112" s="41"/>
      <c r="W6112" s="41"/>
      <c r="X6112" s="41"/>
      <c r="Y6112" s="43" t="str">
        <f t="shared" si="190"/>
        <v>COMP</v>
      </c>
      <c r="Z6112" s="43">
        <v>2420853</v>
      </c>
      <c r="AA6112" s="43">
        <f t="shared" si="191"/>
        <v>1399489</v>
      </c>
    </row>
    <row r="6113" spans="1:27" x14ac:dyDescent="0.3">
      <c r="A6113" s="43">
        <v>2377389</v>
      </c>
      <c r="B6113" s="43" t="s">
        <v>5362</v>
      </c>
      <c r="C6113" s="43" t="s">
        <v>631</v>
      </c>
      <c r="D6113" s="41"/>
      <c r="E6113" s="43" t="s">
        <v>6263</v>
      </c>
      <c r="F6113" s="43" t="s">
        <v>30</v>
      </c>
      <c r="G6113" s="43">
        <v>45053</v>
      </c>
      <c r="H6113" s="41"/>
      <c r="I6113" s="41"/>
      <c r="J6113" s="43"/>
      <c r="K6113" s="41"/>
      <c r="L6113" s="41"/>
      <c r="M6113" s="41"/>
      <c r="N6113" s="41"/>
      <c r="O6113" s="41"/>
      <c r="P6113" s="41"/>
      <c r="Q6113" s="41"/>
      <c r="R6113" s="41"/>
      <c r="S6113" s="41"/>
      <c r="T6113" s="41"/>
      <c r="U6113" s="41"/>
      <c r="V6113" s="41"/>
      <c r="W6113" s="41"/>
      <c r="X6113" s="41"/>
      <c r="Y6113" s="43" t="str">
        <f t="shared" si="190"/>
        <v/>
      </c>
      <c r="Z6113" s="43">
        <v>1906963</v>
      </c>
      <c r="AA6113" s="43" t="e">
        <f t="shared" si="191"/>
        <v>#N/A</v>
      </c>
    </row>
    <row r="6114" spans="1:27" x14ac:dyDescent="0.3">
      <c r="A6114" s="43">
        <v>2377372</v>
      </c>
      <c r="B6114" s="43" t="s">
        <v>5362</v>
      </c>
      <c r="C6114" s="43" t="s">
        <v>175</v>
      </c>
      <c r="D6114" s="41"/>
      <c r="E6114" s="43" t="s">
        <v>6263</v>
      </c>
      <c r="F6114" s="43" t="s">
        <v>28</v>
      </c>
      <c r="G6114" s="43">
        <v>45053</v>
      </c>
      <c r="H6114" s="41"/>
      <c r="I6114" s="41"/>
      <c r="J6114" s="43"/>
      <c r="K6114" s="41"/>
      <c r="L6114" s="41"/>
      <c r="M6114" s="41"/>
      <c r="N6114" s="41"/>
      <c r="O6114" s="41"/>
      <c r="P6114" s="41"/>
      <c r="Q6114" s="41"/>
      <c r="R6114" s="41"/>
      <c r="S6114" s="41"/>
      <c r="T6114" s="41"/>
      <c r="U6114" s="41"/>
      <c r="V6114" s="41"/>
      <c r="W6114" s="41"/>
      <c r="X6114" s="41"/>
      <c r="Y6114" s="43" t="str">
        <f t="shared" si="190"/>
        <v/>
      </c>
      <c r="Z6114" s="43">
        <v>1139451</v>
      </c>
      <c r="AA6114" s="43" t="e">
        <f t="shared" si="191"/>
        <v>#N/A</v>
      </c>
    </row>
    <row r="6115" spans="1:27" x14ac:dyDescent="0.3">
      <c r="A6115" s="43">
        <v>1652489</v>
      </c>
      <c r="B6115" s="43" t="s">
        <v>5363</v>
      </c>
      <c r="C6115" s="43" t="s">
        <v>290</v>
      </c>
      <c r="D6115" s="41"/>
      <c r="E6115" s="43" t="s">
        <v>6263</v>
      </c>
      <c r="F6115" s="43" t="s">
        <v>28</v>
      </c>
      <c r="G6115" s="43">
        <v>37043</v>
      </c>
      <c r="H6115" s="41"/>
      <c r="I6115" s="41"/>
      <c r="J6115" s="43"/>
      <c r="K6115" s="41"/>
      <c r="L6115" s="41"/>
      <c r="M6115" s="41"/>
      <c r="N6115" s="41"/>
      <c r="O6115" s="41"/>
      <c r="P6115" s="41"/>
      <c r="Q6115" s="41"/>
      <c r="R6115" s="41"/>
      <c r="S6115" s="41"/>
      <c r="T6115" s="41"/>
      <c r="U6115" s="41"/>
      <c r="V6115" s="41"/>
      <c r="W6115" s="41"/>
      <c r="X6115" s="41"/>
      <c r="Y6115" s="43" t="str">
        <f t="shared" si="190"/>
        <v>COMP</v>
      </c>
      <c r="Z6115" s="43">
        <v>1743870</v>
      </c>
      <c r="AA6115" s="43">
        <f t="shared" si="191"/>
        <v>1652489</v>
      </c>
    </row>
    <row r="6116" spans="1:27" x14ac:dyDescent="0.3">
      <c r="A6116" s="43">
        <v>1641840</v>
      </c>
      <c r="B6116" s="43" t="s">
        <v>5363</v>
      </c>
      <c r="C6116" s="43" t="s">
        <v>546</v>
      </c>
      <c r="D6116" s="41"/>
      <c r="E6116" s="43" t="s">
        <v>6263</v>
      </c>
      <c r="F6116" s="43" t="s">
        <v>30</v>
      </c>
      <c r="G6116" s="43">
        <v>37043</v>
      </c>
      <c r="H6116" s="41"/>
      <c r="I6116" s="41"/>
      <c r="J6116" s="43"/>
      <c r="K6116" s="41"/>
      <c r="L6116" s="41"/>
      <c r="M6116" s="41"/>
      <c r="N6116" s="41"/>
      <c r="O6116" s="41"/>
      <c r="P6116" s="41"/>
      <c r="Q6116" s="41"/>
      <c r="R6116" s="41"/>
      <c r="S6116" s="41"/>
      <c r="T6116" s="41"/>
      <c r="U6116" s="41"/>
      <c r="V6116" s="41"/>
      <c r="W6116" s="41"/>
      <c r="X6116" s="41"/>
      <c r="Y6116" s="43" t="str">
        <f t="shared" si="190"/>
        <v>COMP</v>
      </c>
      <c r="Z6116" s="43">
        <v>788882</v>
      </c>
      <c r="AA6116" s="43">
        <f t="shared" si="191"/>
        <v>1641840</v>
      </c>
    </row>
    <row r="6117" spans="1:27" x14ac:dyDescent="0.3">
      <c r="A6117" s="43">
        <v>432048</v>
      </c>
      <c r="B6117" s="43" t="s">
        <v>5364</v>
      </c>
      <c r="C6117" s="43" t="s">
        <v>4815</v>
      </c>
      <c r="D6117" s="41"/>
      <c r="E6117" s="43" t="s">
        <v>6263</v>
      </c>
      <c r="F6117" s="43" t="s">
        <v>28</v>
      </c>
      <c r="G6117" s="43">
        <v>36003</v>
      </c>
      <c r="H6117" s="41"/>
      <c r="I6117" s="41"/>
      <c r="J6117" s="43"/>
      <c r="K6117" s="41"/>
      <c r="L6117" s="41"/>
      <c r="M6117" s="41"/>
      <c r="N6117" s="41"/>
      <c r="O6117" s="41"/>
      <c r="P6117" s="41"/>
      <c r="Q6117" s="41"/>
      <c r="R6117" s="41"/>
      <c r="S6117" s="41"/>
      <c r="T6117" s="41"/>
      <c r="U6117" s="41"/>
      <c r="V6117" s="41"/>
      <c r="W6117" s="41"/>
      <c r="X6117" s="41"/>
      <c r="Y6117" s="43" t="str">
        <f t="shared" si="190"/>
        <v>COMP</v>
      </c>
      <c r="Z6117" s="43">
        <v>2367377</v>
      </c>
      <c r="AA6117" s="43">
        <f t="shared" si="191"/>
        <v>432048</v>
      </c>
    </row>
    <row r="6118" spans="1:27" x14ac:dyDescent="0.3">
      <c r="A6118" s="43">
        <v>1980724</v>
      </c>
      <c r="B6118" s="43" t="s">
        <v>5365</v>
      </c>
      <c r="C6118" s="43" t="s">
        <v>413</v>
      </c>
      <c r="D6118" s="41"/>
      <c r="E6118" s="43" t="s">
        <v>6263</v>
      </c>
      <c r="F6118" s="43" t="s">
        <v>30</v>
      </c>
      <c r="G6118" s="43">
        <v>37043</v>
      </c>
      <c r="H6118" s="41"/>
      <c r="I6118" s="41"/>
      <c r="J6118" s="43"/>
      <c r="K6118" s="41"/>
      <c r="L6118" s="41"/>
      <c r="M6118" s="41"/>
      <c r="N6118" s="41"/>
      <c r="O6118" s="41"/>
      <c r="P6118" s="41"/>
      <c r="Q6118" s="41"/>
      <c r="R6118" s="41"/>
      <c r="S6118" s="41"/>
      <c r="T6118" s="41"/>
      <c r="U6118" s="41"/>
      <c r="V6118" s="41"/>
      <c r="W6118" s="41"/>
      <c r="X6118" s="41"/>
      <c r="Y6118" s="43" t="str">
        <f t="shared" si="190"/>
        <v>COMP</v>
      </c>
      <c r="Z6118" s="43">
        <v>1738792</v>
      </c>
      <c r="AA6118" s="43">
        <f t="shared" si="191"/>
        <v>1980724</v>
      </c>
    </row>
    <row r="6119" spans="1:27" x14ac:dyDescent="0.3">
      <c r="A6119" s="43">
        <v>471653</v>
      </c>
      <c r="B6119" s="43" t="s">
        <v>5366</v>
      </c>
      <c r="C6119" s="43" t="s">
        <v>301</v>
      </c>
      <c r="D6119" s="41"/>
      <c r="E6119" s="43" t="s">
        <v>6263</v>
      </c>
      <c r="F6119" s="43" t="s">
        <v>28</v>
      </c>
      <c r="G6119" s="43">
        <v>45042</v>
      </c>
      <c r="H6119" s="41"/>
      <c r="I6119" s="41"/>
      <c r="J6119" s="43"/>
      <c r="K6119" s="41"/>
      <c r="L6119" s="41"/>
      <c r="M6119" s="41"/>
      <c r="N6119" s="41"/>
      <c r="O6119" s="41"/>
      <c r="P6119" s="41"/>
      <c r="Q6119" s="41"/>
      <c r="R6119" s="41"/>
      <c r="S6119" s="41"/>
      <c r="T6119" s="41"/>
      <c r="U6119" s="41"/>
      <c r="V6119" s="41"/>
      <c r="W6119" s="41"/>
      <c r="X6119" s="41"/>
      <c r="Y6119" s="43" t="str">
        <f t="shared" si="190"/>
        <v/>
      </c>
      <c r="Z6119" s="43">
        <v>228043</v>
      </c>
      <c r="AA6119" s="43" t="e">
        <f t="shared" si="191"/>
        <v>#N/A</v>
      </c>
    </row>
    <row r="6120" spans="1:27" x14ac:dyDescent="0.3">
      <c r="A6120" s="43">
        <v>1884379</v>
      </c>
      <c r="B6120" s="43" t="s">
        <v>5367</v>
      </c>
      <c r="C6120" s="43" t="s">
        <v>542</v>
      </c>
      <c r="D6120" s="41"/>
      <c r="E6120" s="43" t="s">
        <v>6263</v>
      </c>
      <c r="F6120" s="43" t="s">
        <v>28</v>
      </c>
      <c r="G6120" s="43">
        <v>37016</v>
      </c>
      <c r="H6120" s="41"/>
      <c r="I6120" s="41"/>
      <c r="J6120" s="43"/>
      <c r="K6120" s="41"/>
      <c r="L6120" s="41"/>
      <c r="M6120" s="41"/>
      <c r="N6120" s="41"/>
      <c r="O6120" s="41"/>
      <c r="P6120" s="41"/>
      <c r="Q6120" s="41"/>
      <c r="R6120" s="41"/>
      <c r="S6120" s="41"/>
      <c r="T6120" s="41"/>
      <c r="U6120" s="41"/>
      <c r="V6120" s="41"/>
      <c r="W6120" s="41"/>
      <c r="X6120" s="41"/>
      <c r="Y6120" s="43" t="str">
        <f t="shared" si="190"/>
        <v>COMP</v>
      </c>
      <c r="Z6120" s="43">
        <v>1559542</v>
      </c>
      <c r="AA6120" s="43">
        <f t="shared" si="191"/>
        <v>1884379</v>
      </c>
    </row>
    <row r="6121" spans="1:27" x14ac:dyDescent="0.3">
      <c r="A6121" s="43">
        <v>1670597</v>
      </c>
      <c r="B6121" s="43" t="s">
        <v>5368</v>
      </c>
      <c r="C6121" s="43" t="s">
        <v>175</v>
      </c>
      <c r="D6121" s="41"/>
      <c r="E6121" s="43" t="s">
        <v>6263</v>
      </c>
      <c r="F6121" s="43" t="s">
        <v>28</v>
      </c>
      <c r="G6121" s="43">
        <v>28034</v>
      </c>
      <c r="H6121" s="41"/>
      <c r="I6121" s="41"/>
      <c r="J6121" s="43"/>
      <c r="K6121" s="41"/>
      <c r="L6121" s="41"/>
      <c r="M6121" s="41"/>
      <c r="N6121" s="41"/>
      <c r="O6121" s="41"/>
      <c r="P6121" s="41"/>
      <c r="Q6121" s="41"/>
      <c r="R6121" s="41"/>
      <c r="S6121" s="41"/>
      <c r="T6121" s="41"/>
      <c r="U6121" s="41"/>
      <c r="V6121" s="41"/>
      <c r="W6121" s="41"/>
      <c r="X6121" s="41"/>
      <c r="Y6121" s="43" t="str">
        <f t="shared" si="190"/>
        <v>COMP</v>
      </c>
      <c r="Z6121" s="43">
        <v>2075232</v>
      </c>
      <c r="AA6121" s="43">
        <f t="shared" si="191"/>
        <v>1670597</v>
      </c>
    </row>
    <row r="6122" spans="1:27" x14ac:dyDescent="0.3">
      <c r="A6122" s="43">
        <v>1397706</v>
      </c>
      <c r="B6122" s="43" t="s">
        <v>5369</v>
      </c>
      <c r="C6122" s="43" t="s">
        <v>514</v>
      </c>
      <c r="D6122" s="41"/>
      <c r="E6122" s="43" t="s">
        <v>6263</v>
      </c>
      <c r="F6122" s="43" t="s">
        <v>28</v>
      </c>
      <c r="G6122" s="43">
        <v>45016</v>
      </c>
      <c r="H6122" s="41"/>
      <c r="I6122" s="41"/>
      <c r="J6122" s="43"/>
      <c r="K6122" s="41"/>
      <c r="L6122" s="41"/>
      <c r="M6122" s="41"/>
      <c r="N6122" s="41"/>
      <c r="O6122" s="41"/>
      <c r="P6122" s="41"/>
      <c r="Q6122" s="41"/>
      <c r="R6122" s="41"/>
      <c r="S6122" s="41"/>
      <c r="T6122" s="41"/>
      <c r="U6122" s="41"/>
      <c r="V6122" s="41"/>
      <c r="W6122" s="41"/>
      <c r="X6122" s="41"/>
      <c r="Y6122" s="43" t="str">
        <f t="shared" si="190"/>
        <v>COMP</v>
      </c>
      <c r="Z6122" s="43">
        <v>1648291</v>
      </c>
      <c r="AA6122" s="43">
        <f t="shared" si="191"/>
        <v>1397706</v>
      </c>
    </row>
    <row r="6123" spans="1:27" x14ac:dyDescent="0.3">
      <c r="A6123" s="43">
        <v>1970447</v>
      </c>
      <c r="B6123" s="43" t="s">
        <v>5369</v>
      </c>
      <c r="C6123" s="43" t="s">
        <v>993</v>
      </c>
      <c r="D6123" s="41"/>
      <c r="E6123" s="43" t="s">
        <v>6263</v>
      </c>
      <c r="F6123" s="43" t="s">
        <v>30</v>
      </c>
      <c r="G6123" s="43">
        <v>45016</v>
      </c>
      <c r="H6123" s="41"/>
      <c r="I6123" s="41"/>
      <c r="J6123" s="43"/>
      <c r="K6123" s="41"/>
      <c r="L6123" s="41"/>
      <c r="M6123" s="41"/>
      <c r="N6123" s="41"/>
      <c r="O6123" s="41"/>
      <c r="P6123" s="41"/>
      <c r="Q6123" s="41"/>
      <c r="R6123" s="41"/>
      <c r="S6123" s="41"/>
      <c r="T6123" s="41"/>
      <c r="U6123" s="41"/>
      <c r="V6123" s="41"/>
      <c r="W6123" s="41"/>
      <c r="X6123" s="41"/>
      <c r="Y6123" s="43" t="str">
        <f t="shared" si="190"/>
        <v/>
      </c>
      <c r="Z6123" s="43">
        <v>2325467</v>
      </c>
      <c r="AA6123" s="43" t="e">
        <f t="shared" si="191"/>
        <v>#N/A</v>
      </c>
    </row>
    <row r="6124" spans="1:27" x14ac:dyDescent="0.3">
      <c r="A6124" s="43">
        <v>2095161</v>
      </c>
      <c r="B6124" s="43" t="s">
        <v>5370</v>
      </c>
      <c r="C6124" s="43" t="s">
        <v>2458</v>
      </c>
      <c r="D6124" s="41"/>
      <c r="E6124" s="43" t="s">
        <v>6263</v>
      </c>
      <c r="F6124" s="43" t="s">
        <v>28</v>
      </c>
      <c r="G6124" s="43">
        <v>18032</v>
      </c>
      <c r="H6124" s="41"/>
      <c r="I6124" s="41"/>
      <c r="J6124" s="43"/>
      <c r="K6124" s="41"/>
      <c r="L6124" s="41"/>
      <c r="M6124" s="41"/>
      <c r="N6124" s="41"/>
      <c r="O6124" s="41"/>
      <c r="P6124" s="41"/>
      <c r="Q6124" s="41"/>
      <c r="R6124" s="41"/>
      <c r="S6124" s="41"/>
      <c r="T6124" s="41"/>
      <c r="U6124" s="41"/>
      <c r="V6124" s="41"/>
      <c r="W6124" s="41"/>
      <c r="X6124" s="41"/>
      <c r="Y6124" s="43" t="str">
        <f t="shared" si="190"/>
        <v/>
      </c>
      <c r="Z6124" s="43">
        <v>1138344</v>
      </c>
      <c r="AA6124" s="43" t="e">
        <f t="shared" si="191"/>
        <v>#N/A</v>
      </c>
    </row>
    <row r="6125" spans="1:27" x14ac:dyDescent="0.3">
      <c r="A6125" s="43">
        <v>1660262</v>
      </c>
      <c r="B6125" s="43" t="s">
        <v>5371</v>
      </c>
      <c r="C6125" s="43" t="s">
        <v>612</v>
      </c>
      <c r="D6125" s="41"/>
      <c r="E6125" s="43" t="s">
        <v>6263</v>
      </c>
      <c r="F6125" s="43" t="s">
        <v>28</v>
      </c>
      <c r="G6125" s="43">
        <v>41003</v>
      </c>
      <c r="H6125" s="41"/>
      <c r="I6125" s="41"/>
      <c r="J6125" s="43"/>
      <c r="K6125" s="41"/>
      <c r="L6125" s="41"/>
      <c r="M6125" s="41"/>
      <c r="N6125" s="41"/>
      <c r="O6125" s="41"/>
      <c r="P6125" s="41"/>
      <c r="Q6125" s="41"/>
      <c r="R6125" s="41"/>
      <c r="S6125" s="41"/>
      <c r="T6125" s="41"/>
      <c r="U6125" s="41"/>
      <c r="V6125" s="41"/>
      <c r="W6125" s="41"/>
      <c r="X6125" s="41"/>
      <c r="Y6125" s="43" t="str">
        <f t="shared" si="190"/>
        <v/>
      </c>
      <c r="Z6125" s="43">
        <v>826040</v>
      </c>
      <c r="AA6125" s="43" t="e">
        <f t="shared" si="191"/>
        <v>#N/A</v>
      </c>
    </row>
    <row r="6126" spans="1:27" x14ac:dyDescent="0.3">
      <c r="A6126" s="43">
        <v>2372804</v>
      </c>
      <c r="B6126" s="43" t="s">
        <v>5372</v>
      </c>
      <c r="C6126" s="43" t="s">
        <v>6311</v>
      </c>
      <c r="D6126" s="41"/>
      <c r="E6126" s="43" t="s">
        <v>6263</v>
      </c>
      <c r="F6126" s="43" t="s">
        <v>30</v>
      </c>
      <c r="G6126" s="43">
        <v>36014</v>
      </c>
      <c r="H6126" s="41"/>
      <c r="I6126" s="41"/>
      <c r="J6126" s="43"/>
      <c r="K6126" s="41"/>
      <c r="L6126" s="41"/>
      <c r="M6126" s="41"/>
      <c r="N6126" s="41"/>
      <c r="O6126" s="41"/>
      <c r="P6126" s="41"/>
      <c r="Q6126" s="41"/>
      <c r="R6126" s="41"/>
      <c r="S6126" s="41"/>
      <c r="T6126" s="41"/>
      <c r="U6126" s="41"/>
      <c r="V6126" s="41"/>
      <c r="W6126" s="41"/>
      <c r="X6126" s="41"/>
      <c r="Y6126" s="43" t="str">
        <f t="shared" si="190"/>
        <v>COMP</v>
      </c>
      <c r="Z6126" s="43">
        <v>1692499</v>
      </c>
      <c r="AA6126" s="43">
        <f t="shared" si="191"/>
        <v>2372804</v>
      </c>
    </row>
    <row r="6127" spans="1:27" x14ac:dyDescent="0.3">
      <c r="A6127" s="43">
        <v>2390310</v>
      </c>
      <c r="B6127" s="43" t="s">
        <v>5372</v>
      </c>
      <c r="C6127" s="43" t="s">
        <v>1036</v>
      </c>
      <c r="D6127" s="41"/>
      <c r="E6127" s="43" t="s">
        <v>6263</v>
      </c>
      <c r="F6127" s="43" t="s">
        <v>30</v>
      </c>
      <c r="G6127" s="43">
        <v>36014</v>
      </c>
      <c r="H6127" s="41"/>
      <c r="I6127" s="41"/>
      <c r="J6127" s="43"/>
      <c r="K6127" s="41"/>
      <c r="L6127" s="41"/>
      <c r="M6127" s="41"/>
      <c r="N6127" s="41"/>
      <c r="O6127" s="41"/>
      <c r="P6127" s="41"/>
      <c r="Q6127" s="41"/>
      <c r="R6127" s="41"/>
      <c r="S6127" s="41"/>
      <c r="T6127" s="41"/>
      <c r="U6127" s="41"/>
      <c r="V6127" s="41"/>
      <c r="W6127" s="41"/>
      <c r="X6127" s="41"/>
      <c r="Y6127" s="43" t="str">
        <f t="shared" si="190"/>
        <v/>
      </c>
      <c r="Z6127" s="43">
        <v>1687453</v>
      </c>
      <c r="AA6127" s="43" t="e">
        <f t="shared" si="191"/>
        <v>#N/A</v>
      </c>
    </row>
    <row r="6128" spans="1:27" x14ac:dyDescent="0.3">
      <c r="A6128" s="43">
        <v>1379469</v>
      </c>
      <c r="B6128" s="43" t="s">
        <v>5373</v>
      </c>
      <c r="C6128" s="43" t="s">
        <v>313</v>
      </c>
      <c r="D6128" s="41"/>
      <c r="E6128" s="43" t="s">
        <v>34</v>
      </c>
      <c r="F6128" s="43" t="s">
        <v>30</v>
      </c>
      <c r="G6128" s="43">
        <v>28037</v>
      </c>
      <c r="H6128" s="41"/>
      <c r="I6128" s="41"/>
      <c r="J6128" s="43"/>
      <c r="K6128" s="41"/>
      <c r="L6128" s="41"/>
      <c r="M6128" s="41"/>
      <c r="N6128" s="41"/>
      <c r="O6128" s="41"/>
      <c r="P6128" s="41"/>
      <c r="Q6128" s="41"/>
      <c r="R6128" s="41"/>
      <c r="S6128" s="41"/>
      <c r="T6128" s="41"/>
      <c r="U6128" s="41"/>
      <c r="V6128" s="41"/>
      <c r="W6128" s="41"/>
      <c r="X6128" s="41"/>
      <c r="Y6128" s="43" t="str">
        <f t="shared" si="190"/>
        <v>COMP</v>
      </c>
      <c r="Z6128" s="43">
        <v>2072502</v>
      </c>
      <c r="AA6128" s="43">
        <f t="shared" si="191"/>
        <v>1379469</v>
      </c>
    </row>
    <row r="6129" spans="1:27" x14ac:dyDescent="0.3">
      <c r="A6129" s="43">
        <v>1557447</v>
      </c>
      <c r="B6129" s="43" t="s">
        <v>5374</v>
      </c>
      <c r="C6129" s="43" t="s">
        <v>173</v>
      </c>
      <c r="D6129" s="41"/>
      <c r="E6129" s="43" t="s">
        <v>6263</v>
      </c>
      <c r="F6129" s="43" t="s">
        <v>30</v>
      </c>
      <c r="G6129" s="43">
        <v>28030</v>
      </c>
      <c r="H6129" s="41"/>
      <c r="I6129" s="41"/>
      <c r="J6129" s="43"/>
      <c r="K6129" s="41"/>
      <c r="L6129" s="41"/>
      <c r="M6129" s="41"/>
      <c r="N6129" s="41"/>
      <c r="O6129" s="41"/>
      <c r="P6129" s="41"/>
      <c r="Q6129" s="41"/>
      <c r="R6129" s="41"/>
      <c r="S6129" s="41"/>
      <c r="T6129" s="41"/>
      <c r="U6129" s="41"/>
      <c r="V6129" s="41"/>
      <c r="W6129" s="41"/>
      <c r="X6129" s="41"/>
      <c r="Y6129" s="43" t="str">
        <f t="shared" si="190"/>
        <v/>
      </c>
      <c r="Z6129" s="43">
        <v>2435528</v>
      </c>
      <c r="AA6129" s="43" t="e">
        <f t="shared" si="191"/>
        <v>#N/A</v>
      </c>
    </row>
    <row r="6130" spans="1:27" x14ac:dyDescent="0.3">
      <c r="A6130" s="43">
        <v>1920123</v>
      </c>
      <c r="B6130" s="43" t="s">
        <v>5375</v>
      </c>
      <c r="C6130" s="43" t="s">
        <v>250</v>
      </c>
      <c r="D6130" s="41"/>
      <c r="E6130" s="43" t="s">
        <v>6263</v>
      </c>
      <c r="F6130" s="43" t="s">
        <v>28</v>
      </c>
      <c r="G6130" s="43">
        <v>28004</v>
      </c>
      <c r="H6130" s="41"/>
      <c r="I6130" s="41"/>
      <c r="J6130" s="43"/>
      <c r="K6130" s="41"/>
      <c r="L6130" s="41"/>
      <c r="M6130" s="41"/>
      <c r="N6130" s="41"/>
      <c r="O6130" s="41"/>
      <c r="P6130" s="41"/>
      <c r="Q6130" s="41"/>
      <c r="R6130" s="41"/>
      <c r="S6130" s="41"/>
      <c r="T6130" s="41"/>
      <c r="U6130" s="41"/>
      <c r="V6130" s="41"/>
      <c r="W6130" s="41"/>
      <c r="X6130" s="41"/>
      <c r="Y6130" s="43" t="str">
        <f t="shared" si="190"/>
        <v/>
      </c>
      <c r="Z6130" s="43">
        <v>2241991</v>
      </c>
      <c r="AA6130" s="43" t="e">
        <f t="shared" si="191"/>
        <v>#N/A</v>
      </c>
    </row>
    <row r="6131" spans="1:27" x14ac:dyDescent="0.3">
      <c r="A6131" s="43">
        <v>297105</v>
      </c>
      <c r="B6131" s="43" t="s">
        <v>5376</v>
      </c>
      <c r="C6131" s="43" t="s">
        <v>984</v>
      </c>
      <c r="D6131" s="41"/>
      <c r="E6131" s="43" t="s">
        <v>6263</v>
      </c>
      <c r="F6131" s="43" t="s">
        <v>28</v>
      </c>
      <c r="G6131" s="43">
        <v>37023</v>
      </c>
      <c r="H6131" s="41"/>
      <c r="I6131" s="41"/>
      <c r="J6131" s="43"/>
      <c r="K6131" s="41"/>
      <c r="L6131" s="41"/>
      <c r="M6131" s="41"/>
      <c r="N6131" s="41"/>
      <c r="O6131" s="41"/>
      <c r="P6131" s="41"/>
      <c r="Q6131" s="41"/>
      <c r="R6131" s="41"/>
      <c r="S6131" s="41"/>
      <c r="T6131" s="41"/>
      <c r="U6131" s="41"/>
      <c r="V6131" s="41"/>
      <c r="W6131" s="41"/>
      <c r="X6131" s="41"/>
      <c r="Y6131" s="43" t="str">
        <f t="shared" si="190"/>
        <v/>
      </c>
      <c r="Z6131" s="43">
        <v>479084</v>
      </c>
      <c r="AA6131" s="43" t="e">
        <f t="shared" si="191"/>
        <v>#N/A</v>
      </c>
    </row>
    <row r="6132" spans="1:27" x14ac:dyDescent="0.3">
      <c r="A6132" s="43">
        <v>1967256</v>
      </c>
      <c r="B6132" s="43" t="s">
        <v>5377</v>
      </c>
      <c r="C6132" s="43" t="s">
        <v>5378</v>
      </c>
      <c r="D6132" s="41"/>
      <c r="E6132" s="43" t="s">
        <v>35</v>
      </c>
      <c r="F6132" s="43" t="s">
        <v>28</v>
      </c>
      <c r="G6132" s="43">
        <v>41003</v>
      </c>
      <c r="H6132" s="41"/>
      <c r="I6132" s="41"/>
      <c r="J6132" s="43"/>
      <c r="K6132" s="41"/>
      <c r="L6132" s="41"/>
      <c r="M6132" s="41"/>
      <c r="N6132" s="41"/>
      <c r="O6132" s="41"/>
      <c r="P6132" s="41"/>
      <c r="Q6132" s="41"/>
      <c r="R6132" s="41"/>
      <c r="S6132" s="41"/>
      <c r="T6132" s="41"/>
      <c r="U6132" s="41"/>
      <c r="V6132" s="41"/>
      <c r="W6132" s="41"/>
      <c r="X6132" s="41"/>
      <c r="Y6132" s="43" t="str">
        <f t="shared" si="190"/>
        <v>COMP</v>
      </c>
      <c r="Z6132" s="43">
        <v>2181025</v>
      </c>
      <c r="AA6132" s="43">
        <f t="shared" si="191"/>
        <v>1967256</v>
      </c>
    </row>
    <row r="6133" spans="1:27" x14ac:dyDescent="0.3">
      <c r="A6133" s="43">
        <v>1606125</v>
      </c>
      <c r="B6133" s="43" t="s">
        <v>5377</v>
      </c>
      <c r="C6133" s="43" t="s">
        <v>840</v>
      </c>
      <c r="D6133" s="41"/>
      <c r="E6133" s="43" t="s">
        <v>6263</v>
      </c>
      <c r="F6133" s="43" t="s">
        <v>28</v>
      </c>
      <c r="G6133" s="43">
        <v>41003</v>
      </c>
      <c r="H6133" s="41"/>
      <c r="I6133" s="41"/>
      <c r="J6133" s="43"/>
      <c r="K6133" s="41"/>
      <c r="L6133" s="41"/>
      <c r="M6133" s="41"/>
      <c r="N6133" s="41"/>
      <c r="O6133" s="41"/>
      <c r="P6133" s="41"/>
      <c r="Q6133" s="41"/>
      <c r="R6133" s="41"/>
      <c r="S6133" s="41"/>
      <c r="T6133" s="41"/>
      <c r="U6133" s="41"/>
      <c r="V6133" s="41"/>
      <c r="W6133" s="41"/>
      <c r="X6133" s="41"/>
      <c r="Y6133" s="43" t="str">
        <f t="shared" si="190"/>
        <v/>
      </c>
      <c r="Z6133" s="43">
        <v>621919</v>
      </c>
      <c r="AA6133" s="43" t="e">
        <f t="shared" si="191"/>
        <v>#N/A</v>
      </c>
    </row>
    <row r="6134" spans="1:27" x14ac:dyDescent="0.3">
      <c r="A6134" s="43">
        <v>2021594</v>
      </c>
      <c r="B6134" s="43" t="s">
        <v>5379</v>
      </c>
      <c r="C6134" s="43" t="s">
        <v>221</v>
      </c>
      <c r="D6134" s="41"/>
      <c r="E6134" s="43" t="s">
        <v>6263</v>
      </c>
      <c r="F6134" s="43" t="s">
        <v>28</v>
      </c>
      <c r="G6134" s="43">
        <v>28034</v>
      </c>
      <c r="H6134" s="41"/>
      <c r="I6134" s="41"/>
      <c r="J6134" s="43"/>
      <c r="K6134" s="41"/>
      <c r="L6134" s="41"/>
      <c r="M6134" s="41"/>
      <c r="N6134" s="41"/>
      <c r="O6134" s="41"/>
      <c r="P6134" s="41"/>
      <c r="Q6134" s="41"/>
      <c r="R6134" s="41"/>
      <c r="S6134" s="41"/>
      <c r="T6134" s="41"/>
      <c r="U6134" s="41"/>
      <c r="V6134" s="41"/>
      <c r="W6134" s="41"/>
      <c r="X6134" s="41"/>
      <c r="Y6134" s="43" t="str">
        <f t="shared" si="190"/>
        <v/>
      </c>
      <c r="Z6134" s="43">
        <v>1879064</v>
      </c>
      <c r="AA6134" s="43" t="e">
        <f t="shared" si="191"/>
        <v>#N/A</v>
      </c>
    </row>
    <row r="6135" spans="1:27" x14ac:dyDescent="0.3">
      <c r="A6135" s="43">
        <v>1909211</v>
      </c>
      <c r="B6135" s="43" t="s">
        <v>5380</v>
      </c>
      <c r="C6135" s="43" t="s">
        <v>232</v>
      </c>
      <c r="D6135" s="41"/>
      <c r="E6135" s="43" t="s">
        <v>6263</v>
      </c>
      <c r="F6135" s="43" t="s">
        <v>28</v>
      </c>
      <c r="G6135" s="43">
        <v>41012</v>
      </c>
      <c r="H6135" s="41"/>
      <c r="I6135" s="41"/>
      <c r="J6135" s="43"/>
      <c r="K6135" s="41"/>
      <c r="L6135" s="41"/>
      <c r="M6135" s="41"/>
      <c r="N6135" s="41"/>
      <c r="O6135" s="41"/>
      <c r="P6135" s="41"/>
      <c r="Q6135" s="41"/>
      <c r="R6135" s="41"/>
      <c r="S6135" s="41"/>
      <c r="T6135" s="41"/>
      <c r="U6135" s="41"/>
      <c r="V6135" s="41"/>
      <c r="W6135" s="41"/>
      <c r="X6135" s="41"/>
      <c r="Y6135" s="43" t="str">
        <f t="shared" si="190"/>
        <v/>
      </c>
      <c r="Z6135" s="43">
        <v>2193050</v>
      </c>
      <c r="AA6135" s="43" t="e">
        <f t="shared" si="191"/>
        <v>#N/A</v>
      </c>
    </row>
    <row r="6136" spans="1:27" x14ac:dyDescent="0.3">
      <c r="A6136" s="43">
        <v>161317</v>
      </c>
      <c r="B6136" s="43" t="s">
        <v>5380</v>
      </c>
      <c r="C6136" s="43" t="s">
        <v>469</v>
      </c>
      <c r="D6136" s="41"/>
      <c r="E6136" s="43" t="s">
        <v>6263</v>
      </c>
      <c r="F6136" s="43" t="s">
        <v>28</v>
      </c>
      <c r="G6136" s="43">
        <v>45038</v>
      </c>
      <c r="H6136" s="41"/>
      <c r="I6136" s="41"/>
      <c r="J6136" s="43"/>
      <c r="K6136" s="41"/>
      <c r="L6136" s="41"/>
      <c r="M6136" s="41"/>
      <c r="N6136" s="41"/>
      <c r="O6136" s="41"/>
      <c r="P6136" s="41"/>
      <c r="Q6136" s="41"/>
      <c r="R6136" s="41"/>
      <c r="S6136" s="41"/>
      <c r="T6136" s="41"/>
      <c r="U6136" s="41"/>
      <c r="V6136" s="41"/>
      <c r="W6136" s="41"/>
      <c r="X6136" s="41"/>
      <c r="Y6136" s="43" t="str">
        <f t="shared" si="190"/>
        <v/>
      </c>
      <c r="Z6136" s="43">
        <v>2191841</v>
      </c>
      <c r="AA6136" s="43" t="e">
        <f t="shared" si="191"/>
        <v>#N/A</v>
      </c>
    </row>
    <row r="6137" spans="1:27" x14ac:dyDescent="0.3">
      <c r="A6137" s="43">
        <v>2412685</v>
      </c>
      <c r="B6137" s="43" t="s">
        <v>5381</v>
      </c>
      <c r="C6137" s="43" t="s">
        <v>5382</v>
      </c>
      <c r="D6137" s="41"/>
      <c r="E6137" s="43" t="s">
        <v>6263</v>
      </c>
      <c r="F6137" s="43" t="s">
        <v>28</v>
      </c>
      <c r="G6137" s="43">
        <v>28013</v>
      </c>
      <c r="H6137" s="41"/>
      <c r="I6137" s="41"/>
      <c r="J6137" s="43"/>
      <c r="K6137" s="41"/>
      <c r="L6137" s="41"/>
      <c r="M6137" s="41"/>
      <c r="N6137" s="41"/>
      <c r="O6137" s="41"/>
      <c r="P6137" s="41"/>
      <c r="Q6137" s="41"/>
      <c r="R6137" s="41"/>
      <c r="S6137" s="41"/>
      <c r="T6137" s="41"/>
      <c r="U6137" s="41"/>
      <c r="V6137" s="41"/>
      <c r="W6137" s="41"/>
      <c r="X6137" s="41"/>
      <c r="Y6137" s="43" t="str">
        <f t="shared" si="190"/>
        <v>COMP</v>
      </c>
      <c r="Z6137" s="43">
        <v>1571263</v>
      </c>
      <c r="AA6137" s="43">
        <f t="shared" si="191"/>
        <v>2412685</v>
      </c>
    </row>
    <row r="6138" spans="1:27" x14ac:dyDescent="0.3">
      <c r="A6138" s="43">
        <v>1637712</v>
      </c>
      <c r="B6138" s="43" t="s">
        <v>5383</v>
      </c>
      <c r="C6138" s="43" t="s">
        <v>924</v>
      </c>
      <c r="D6138" s="41"/>
      <c r="E6138" s="43" t="s">
        <v>6263</v>
      </c>
      <c r="F6138" s="43" t="s">
        <v>30</v>
      </c>
      <c r="G6138" s="43">
        <v>28030</v>
      </c>
      <c r="H6138" s="41"/>
      <c r="I6138" s="41"/>
      <c r="J6138" s="43"/>
      <c r="K6138" s="41"/>
      <c r="L6138" s="41"/>
      <c r="M6138" s="41"/>
      <c r="N6138" s="41"/>
      <c r="O6138" s="41"/>
      <c r="P6138" s="41"/>
      <c r="Q6138" s="41"/>
      <c r="R6138" s="41"/>
      <c r="S6138" s="41"/>
      <c r="T6138" s="41"/>
      <c r="U6138" s="41"/>
      <c r="V6138" s="41"/>
      <c r="W6138" s="41"/>
      <c r="X6138" s="41"/>
      <c r="Y6138" s="43" t="str">
        <f t="shared" si="190"/>
        <v>COMP</v>
      </c>
      <c r="Z6138" s="43">
        <v>1567491</v>
      </c>
      <c r="AA6138" s="43">
        <f t="shared" si="191"/>
        <v>1637712</v>
      </c>
    </row>
    <row r="6139" spans="1:27" x14ac:dyDescent="0.3">
      <c r="A6139" s="43">
        <v>1610128</v>
      </c>
      <c r="B6139" s="43" t="s">
        <v>5383</v>
      </c>
      <c r="C6139" s="43" t="s">
        <v>958</v>
      </c>
      <c r="D6139" s="41"/>
      <c r="E6139" s="43" t="s">
        <v>6263</v>
      </c>
      <c r="F6139" s="43" t="s">
        <v>30</v>
      </c>
      <c r="G6139" s="43">
        <v>28037</v>
      </c>
      <c r="H6139" s="41"/>
      <c r="I6139" s="41"/>
      <c r="J6139" s="43"/>
      <c r="K6139" s="41"/>
      <c r="L6139" s="41"/>
      <c r="M6139" s="41"/>
      <c r="N6139" s="41"/>
      <c r="O6139" s="41"/>
      <c r="P6139" s="41"/>
      <c r="Q6139" s="41"/>
      <c r="R6139" s="41"/>
      <c r="S6139" s="41"/>
      <c r="T6139" s="41"/>
      <c r="U6139" s="41"/>
      <c r="V6139" s="41"/>
      <c r="W6139" s="41"/>
      <c r="X6139" s="41"/>
      <c r="Y6139" s="43" t="str">
        <f t="shared" si="190"/>
        <v>COMP</v>
      </c>
      <c r="Z6139" s="43">
        <v>2435074</v>
      </c>
      <c r="AA6139" s="43">
        <f t="shared" si="191"/>
        <v>1610128</v>
      </c>
    </row>
    <row r="6140" spans="1:27" x14ac:dyDescent="0.3">
      <c r="A6140" s="43">
        <v>2352239</v>
      </c>
      <c r="B6140" s="43" t="s">
        <v>5384</v>
      </c>
      <c r="C6140" s="43" t="s">
        <v>557</v>
      </c>
      <c r="D6140" s="41"/>
      <c r="E6140" s="43" t="s">
        <v>6263</v>
      </c>
      <c r="F6140" s="43" t="s">
        <v>30</v>
      </c>
      <c r="G6140" s="43">
        <v>37021</v>
      </c>
      <c r="H6140" s="41"/>
      <c r="I6140" s="41"/>
      <c r="J6140" s="43"/>
      <c r="K6140" s="41"/>
      <c r="L6140" s="41"/>
      <c r="M6140" s="41"/>
      <c r="N6140" s="41"/>
      <c r="O6140" s="41"/>
      <c r="P6140" s="41"/>
      <c r="Q6140" s="41"/>
      <c r="R6140" s="41"/>
      <c r="S6140" s="41"/>
      <c r="T6140" s="41"/>
      <c r="U6140" s="41"/>
      <c r="V6140" s="41"/>
      <c r="W6140" s="41"/>
      <c r="X6140" s="41"/>
      <c r="Y6140" s="43" t="str">
        <f t="shared" si="190"/>
        <v/>
      </c>
      <c r="Z6140" s="43">
        <v>2428418</v>
      </c>
      <c r="AA6140" s="43" t="e">
        <f t="shared" si="191"/>
        <v>#N/A</v>
      </c>
    </row>
    <row r="6141" spans="1:27" x14ac:dyDescent="0.3">
      <c r="A6141" s="43">
        <v>2217799</v>
      </c>
      <c r="B6141" s="43" t="s">
        <v>5385</v>
      </c>
      <c r="C6141" s="43" t="s">
        <v>492</v>
      </c>
      <c r="D6141" s="41"/>
      <c r="E6141" s="43" t="s">
        <v>6263</v>
      </c>
      <c r="F6141" s="43" t="s">
        <v>30</v>
      </c>
      <c r="G6141" s="43">
        <v>37045</v>
      </c>
      <c r="H6141" s="41"/>
      <c r="I6141" s="41"/>
      <c r="J6141" s="43"/>
      <c r="K6141" s="41"/>
      <c r="L6141" s="41"/>
      <c r="M6141" s="41"/>
      <c r="N6141" s="41"/>
      <c r="O6141" s="41"/>
      <c r="P6141" s="41"/>
      <c r="Q6141" s="41"/>
      <c r="R6141" s="41"/>
      <c r="S6141" s="41"/>
      <c r="T6141" s="41"/>
      <c r="U6141" s="41"/>
      <c r="V6141" s="41"/>
      <c r="W6141" s="41"/>
      <c r="X6141" s="41"/>
      <c r="Y6141" s="43" t="str">
        <f t="shared" si="190"/>
        <v/>
      </c>
      <c r="Z6141" s="43">
        <v>209779</v>
      </c>
      <c r="AA6141" s="43" t="e">
        <f t="shared" si="191"/>
        <v>#N/A</v>
      </c>
    </row>
    <row r="6142" spans="1:27" x14ac:dyDescent="0.3">
      <c r="A6142" s="43">
        <v>1781829</v>
      </c>
      <c r="B6142" s="43" t="s">
        <v>5386</v>
      </c>
      <c r="C6142" s="43" t="s">
        <v>803</v>
      </c>
      <c r="D6142" s="41"/>
      <c r="E6142" s="43" t="s">
        <v>6263</v>
      </c>
      <c r="F6142" s="43" t="s">
        <v>30</v>
      </c>
      <c r="G6142" s="43">
        <v>28030</v>
      </c>
      <c r="H6142" s="41"/>
      <c r="I6142" s="41"/>
      <c r="J6142" s="43"/>
      <c r="K6142" s="41"/>
      <c r="L6142" s="41"/>
      <c r="M6142" s="41"/>
      <c r="N6142" s="41"/>
      <c r="O6142" s="41"/>
      <c r="P6142" s="41"/>
      <c r="Q6142" s="41"/>
      <c r="R6142" s="41"/>
      <c r="S6142" s="41"/>
      <c r="T6142" s="41"/>
      <c r="U6142" s="41"/>
      <c r="V6142" s="41"/>
      <c r="W6142" s="41"/>
      <c r="X6142" s="41"/>
      <c r="Y6142" s="43" t="str">
        <f t="shared" si="190"/>
        <v/>
      </c>
      <c r="Z6142" s="43">
        <v>2417165</v>
      </c>
      <c r="AA6142" s="43" t="e">
        <f t="shared" si="191"/>
        <v>#N/A</v>
      </c>
    </row>
    <row r="6143" spans="1:27" x14ac:dyDescent="0.3">
      <c r="A6143" s="43">
        <v>677040</v>
      </c>
      <c r="B6143" s="43" t="s">
        <v>5386</v>
      </c>
      <c r="C6143" s="43" t="s">
        <v>552</v>
      </c>
      <c r="D6143" s="41"/>
      <c r="E6143" s="43" t="s">
        <v>29</v>
      </c>
      <c r="F6143" s="43" t="s">
        <v>28</v>
      </c>
      <c r="G6143" s="43">
        <v>28001</v>
      </c>
      <c r="H6143" s="41"/>
      <c r="I6143" s="41"/>
      <c r="J6143" s="43"/>
      <c r="K6143" s="41"/>
      <c r="L6143" s="41"/>
      <c r="M6143" s="41"/>
      <c r="N6143" s="41"/>
      <c r="O6143" s="41"/>
      <c r="P6143" s="41"/>
      <c r="Q6143" s="41"/>
      <c r="R6143" s="41"/>
      <c r="S6143" s="41"/>
      <c r="T6143" s="41"/>
      <c r="U6143" s="41"/>
      <c r="V6143" s="41"/>
      <c r="W6143" s="41"/>
      <c r="X6143" s="41"/>
      <c r="Y6143" s="43" t="str">
        <f t="shared" si="190"/>
        <v>COMP</v>
      </c>
      <c r="Z6143" s="43">
        <v>615807</v>
      </c>
      <c r="AA6143" s="43">
        <f t="shared" si="191"/>
        <v>677040</v>
      </c>
    </row>
    <row r="6144" spans="1:27" x14ac:dyDescent="0.3">
      <c r="A6144" s="43">
        <v>2167421</v>
      </c>
      <c r="B6144" s="43" t="s">
        <v>5387</v>
      </c>
      <c r="C6144" s="43" t="s">
        <v>803</v>
      </c>
      <c r="D6144" s="41"/>
      <c r="E6144" s="43" t="s">
        <v>6263</v>
      </c>
      <c r="F6144" s="43" t="s">
        <v>30</v>
      </c>
      <c r="G6144" s="43">
        <v>28030</v>
      </c>
      <c r="H6144" s="41"/>
      <c r="I6144" s="41"/>
      <c r="J6144" s="43"/>
      <c r="K6144" s="41"/>
      <c r="L6144" s="41"/>
      <c r="M6144" s="41"/>
      <c r="N6144" s="41"/>
      <c r="O6144" s="41"/>
      <c r="P6144" s="41"/>
      <c r="Q6144" s="41"/>
      <c r="R6144" s="41"/>
      <c r="S6144" s="41"/>
      <c r="T6144" s="41"/>
      <c r="U6144" s="41"/>
      <c r="V6144" s="41"/>
      <c r="W6144" s="41"/>
      <c r="X6144" s="41"/>
      <c r="Y6144" s="43" t="str">
        <f t="shared" si="190"/>
        <v>COMP</v>
      </c>
      <c r="Z6144" s="43">
        <v>1976141</v>
      </c>
      <c r="AA6144" s="43">
        <f t="shared" si="191"/>
        <v>2167421</v>
      </c>
    </row>
    <row r="6145" spans="1:27" x14ac:dyDescent="0.3">
      <c r="A6145" s="43">
        <v>2186632</v>
      </c>
      <c r="B6145" s="43" t="s">
        <v>5387</v>
      </c>
      <c r="C6145" s="43" t="s">
        <v>560</v>
      </c>
      <c r="D6145" s="41"/>
      <c r="E6145" s="43" t="s">
        <v>35</v>
      </c>
      <c r="F6145" s="43" t="s">
        <v>30</v>
      </c>
      <c r="G6145" s="43">
        <v>28030</v>
      </c>
      <c r="H6145" s="41"/>
      <c r="I6145" s="41"/>
      <c r="J6145" s="43"/>
      <c r="K6145" s="41"/>
      <c r="L6145" s="41"/>
      <c r="M6145" s="41"/>
      <c r="N6145" s="41"/>
      <c r="O6145" s="41"/>
      <c r="P6145" s="41"/>
      <c r="Q6145" s="41"/>
      <c r="R6145" s="41"/>
      <c r="S6145" s="41"/>
      <c r="T6145" s="41"/>
      <c r="U6145" s="41"/>
      <c r="V6145" s="41"/>
      <c r="W6145" s="41"/>
      <c r="X6145" s="41"/>
      <c r="Y6145" s="43" t="str">
        <f t="shared" si="190"/>
        <v>COMP</v>
      </c>
      <c r="Z6145" s="43">
        <v>2159575</v>
      </c>
      <c r="AA6145" s="43">
        <f t="shared" si="191"/>
        <v>2186632</v>
      </c>
    </row>
    <row r="6146" spans="1:27" x14ac:dyDescent="0.3">
      <c r="A6146" s="43">
        <v>208361</v>
      </c>
      <c r="B6146" s="43" t="s">
        <v>5388</v>
      </c>
      <c r="C6146" s="43" t="s">
        <v>422</v>
      </c>
      <c r="D6146" s="41"/>
      <c r="E6146" s="43" t="s">
        <v>6263</v>
      </c>
      <c r="F6146" s="43" t="s">
        <v>28</v>
      </c>
      <c r="G6146" s="43">
        <v>45044</v>
      </c>
      <c r="H6146" s="41"/>
      <c r="I6146" s="41"/>
      <c r="J6146" s="43"/>
      <c r="K6146" s="41"/>
      <c r="L6146" s="41"/>
      <c r="M6146" s="41"/>
      <c r="N6146" s="41"/>
      <c r="O6146" s="41"/>
      <c r="P6146" s="41"/>
      <c r="Q6146" s="41"/>
      <c r="R6146" s="41"/>
      <c r="S6146" s="41"/>
      <c r="T6146" s="41"/>
      <c r="U6146" s="41"/>
      <c r="V6146" s="41"/>
      <c r="W6146" s="41"/>
      <c r="X6146" s="41"/>
      <c r="Y6146" s="43" t="str">
        <f t="shared" ref="Y6146:Y6209" si="192">IF(ISERROR(AA6146)=FALSE,"COMP","")</f>
        <v/>
      </c>
      <c r="Z6146" s="43">
        <v>1543051</v>
      </c>
      <c r="AA6146" s="43" t="e">
        <f t="shared" ref="AA6146:AA6209" si="193">VLOOKUP(A6146,Z:Z,1,FALSE)</f>
        <v>#N/A</v>
      </c>
    </row>
    <row r="6147" spans="1:27" x14ac:dyDescent="0.3">
      <c r="A6147" s="43">
        <v>1676160</v>
      </c>
      <c r="B6147" s="43" t="s">
        <v>5389</v>
      </c>
      <c r="C6147" s="43" t="s">
        <v>2127</v>
      </c>
      <c r="D6147" s="41"/>
      <c r="E6147" s="43" t="s">
        <v>35</v>
      </c>
      <c r="F6147" s="43" t="s">
        <v>30</v>
      </c>
      <c r="G6147" s="43">
        <v>41003</v>
      </c>
      <c r="H6147" s="41"/>
      <c r="I6147" s="41"/>
      <c r="J6147" s="43"/>
      <c r="K6147" s="41"/>
      <c r="L6147" s="41"/>
      <c r="M6147" s="41"/>
      <c r="N6147" s="41"/>
      <c r="O6147" s="41"/>
      <c r="P6147" s="41"/>
      <c r="Q6147" s="41"/>
      <c r="R6147" s="41"/>
      <c r="S6147" s="41"/>
      <c r="T6147" s="41"/>
      <c r="U6147" s="41"/>
      <c r="V6147" s="41"/>
      <c r="W6147" s="41"/>
      <c r="X6147" s="41"/>
      <c r="Y6147" s="43" t="str">
        <f t="shared" si="192"/>
        <v>COMP</v>
      </c>
      <c r="Z6147" s="43">
        <v>2401688</v>
      </c>
      <c r="AA6147" s="43">
        <f t="shared" si="193"/>
        <v>1676160</v>
      </c>
    </row>
    <row r="6148" spans="1:27" x14ac:dyDescent="0.3">
      <c r="A6148" s="43">
        <v>1186676</v>
      </c>
      <c r="B6148" s="43" t="s">
        <v>5389</v>
      </c>
      <c r="C6148" s="43" t="s">
        <v>250</v>
      </c>
      <c r="D6148" s="41"/>
      <c r="E6148" s="43" t="s">
        <v>6263</v>
      </c>
      <c r="F6148" s="43" t="s">
        <v>28</v>
      </c>
      <c r="G6148" s="43">
        <v>45008</v>
      </c>
      <c r="H6148" s="41"/>
      <c r="I6148" s="41"/>
      <c r="J6148" s="43"/>
      <c r="K6148" s="41"/>
      <c r="L6148" s="41"/>
      <c r="M6148" s="41"/>
      <c r="N6148" s="41"/>
      <c r="O6148" s="41"/>
      <c r="P6148" s="41"/>
      <c r="Q6148" s="41"/>
      <c r="R6148" s="41"/>
      <c r="S6148" s="41"/>
      <c r="T6148" s="41"/>
      <c r="U6148" s="41"/>
      <c r="V6148" s="41"/>
      <c r="W6148" s="41"/>
      <c r="X6148" s="41"/>
      <c r="Y6148" s="43" t="str">
        <f t="shared" si="192"/>
        <v>COMP</v>
      </c>
      <c r="Z6148" s="43">
        <v>2436102</v>
      </c>
      <c r="AA6148" s="43">
        <f t="shared" si="193"/>
        <v>1186676</v>
      </c>
    </row>
    <row r="6149" spans="1:27" x14ac:dyDescent="0.3">
      <c r="A6149" s="43">
        <v>2141437</v>
      </c>
      <c r="B6149" s="43" t="s">
        <v>5389</v>
      </c>
      <c r="C6149" s="43" t="s">
        <v>266</v>
      </c>
      <c r="D6149" s="41"/>
      <c r="E6149" s="43" t="s">
        <v>6263</v>
      </c>
      <c r="F6149" s="43" t="s">
        <v>30</v>
      </c>
      <c r="G6149" s="43">
        <v>41002</v>
      </c>
      <c r="H6149" s="41"/>
      <c r="I6149" s="41"/>
      <c r="J6149" s="43"/>
      <c r="K6149" s="41"/>
      <c r="L6149" s="41"/>
      <c r="M6149" s="41"/>
      <c r="N6149" s="41"/>
      <c r="O6149" s="41"/>
      <c r="P6149" s="41"/>
      <c r="Q6149" s="41"/>
      <c r="R6149" s="41"/>
      <c r="S6149" s="41"/>
      <c r="T6149" s="41"/>
      <c r="U6149" s="41"/>
      <c r="V6149" s="41"/>
      <c r="W6149" s="41"/>
      <c r="X6149" s="41"/>
      <c r="Y6149" s="43" t="str">
        <f t="shared" si="192"/>
        <v/>
      </c>
      <c r="Z6149" s="43">
        <v>1418112</v>
      </c>
      <c r="AA6149" s="43" t="e">
        <f t="shared" si="193"/>
        <v>#N/A</v>
      </c>
    </row>
    <row r="6150" spans="1:27" x14ac:dyDescent="0.3">
      <c r="A6150" s="43">
        <v>2143980</v>
      </c>
      <c r="B6150" s="43" t="s">
        <v>5390</v>
      </c>
      <c r="C6150" s="43" t="s">
        <v>3446</v>
      </c>
      <c r="D6150" s="41"/>
      <c r="E6150" s="43" t="s">
        <v>6263</v>
      </c>
      <c r="F6150" s="43" t="s">
        <v>28</v>
      </c>
      <c r="G6150" s="43">
        <v>18035</v>
      </c>
      <c r="H6150" s="41"/>
      <c r="I6150" s="41"/>
      <c r="J6150" s="43"/>
      <c r="K6150" s="41"/>
      <c r="L6150" s="41"/>
      <c r="M6150" s="41"/>
      <c r="N6150" s="41"/>
      <c r="O6150" s="41"/>
      <c r="P6150" s="41"/>
      <c r="Q6150" s="41"/>
      <c r="R6150" s="41"/>
      <c r="S6150" s="41"/>
      <c r="T6150" s="41"/>
      <c r="U6150" s="41"/>
      <c r="V6150" s="41"/>
      <c r="W6150" s="41"/>
      <c r="X6150" s="41"/>
      <c r="Y6150" s="43" t="str">
        <f t="shared" si="192"/>
        <v>COMP</v>
      </c>
      <c r="Z6150" s="43">
        <v>1233742</v>
      </c>
      <c r="AA6150" s="43">
        <f t="shared" si="193"/>
        <v>2143980</v>
      </c>
    </row>
    <row r="6151" spans="1:27" x14ac:dyDescent="0.3">
      <c r="A6151" s="43">
        <v>1842516</v>
      </c>
      <c r="B6151" s="43" t="s">
        <v>5391</v>
      </c>
      <c r="C6151" s="43" t="s">
        <v>5392</v>
      </c>
      <c r="D6151" s="41"/>
      <c r="E6151" s="43" t="s">
        <v>35</v>
      </c>
      <c r="F6151" s="43" t="s">
        <v>30</v>
      </c>
      <c r="G6151" s="43">
        <v>41012</v>
      </c>
      <c r="H6151" s="41"/>
      <c r="I6151" s="41"/>
      <c r="J6151" s="43"/>
      <c r="K6151" s="41"/>
      <c r="L6151" s="41"/>
      <c r="M6151" s="41"/>
      <c r="N6151" s="41"/>
      <c r="O6151" s="41"/>
      <c r="P6151" s="41"/>
      <c r="Q6151" s="41"/>
      <c r="R6151" s="41"/>
      <c r="S6151" s="41"/>
      <c r="T6151" s="41"/>
      <c r="U6151" s="41"/>
      <c r="V6151" s="41"/>
      <c r="W6151" s="41"/>
      <c r="X6151" s="41"/>
      <c r="Y6151" s="43" t="str">
        <f t="shared" si="192"/>
        <v>COMP</v>
      </c>
      <c r="Z6151" s="43">
        <v>2387906</v>
      </c>
      <c r="AA6151" s="43">
        <f t="shared" si="193"/>
        <v>1842516</v>
      </c>
    </row>
    <row r="6152" spans="1:27" x14ac:dyDescent="0.3">
      <c r="A6152" s="43">
        <v>1284352</v>
      </c>
      <c r="B6152" s="43" t="s">
        <v>5393</v>
      </c>
      <c r="C6152" s="43" t="s">
        <v>244</v>
      </c>
      <c r="D6152" s="41"/>
      <c r="E6152" s="43" t="s">
        <v>6263</v>
      </c>
      <c r="F6152" s="43" t="s">
        <v>28</v>
      </c>
      <c r="G6152" s="43">
        <v>36012</v>
      </c>
      <c r="H6152" s="41"/>
      <c r="I6152" s="41"/>
      <c r="J6152" s="43"/>
      <c r="K6152" s="41"/>
      <c r="L6152" s="41"/>
      <c r="M6152" s="41"/>
      <c r="N6152" s="41"/>
      <c r="O6152" s="41"/>
      <c r="P6152" s="41"/>
      <c r="Q6152" s="41"/>
      <c r="R6152" s="41"/>
      <c r="S6152" s="41"/>
      <c r="T6152" s="41"/>
      <c r="U6152" s="41"/>
      <c r="V6152" s="41"/>
      <c r="W6152" s="41"/>
      <c r="X6152" s="41"/>
      <c r="Y6152" s="43" t="str">
        <f t="shared" si="192"/>
        <v>COMP</v>
      </c>
      <c r="Z6152" s="43">
        <v>2298286</v>
      </c>
      <c r="AA6152" s="43">
        <f t="shared" si="193"/>
        <v>1284352</v>
      </c>
    </row>
    <row r="6153" spans="1:27" x14ac:dyDescent="0.3">
      <c r="A6153" s="43">
        <v>2109919</v>
      </c>
      <c r="B6153" s="43" t="s">
        <v>5394</v>
      </c>
      <c r="C6153" s="43" t="s">
        <v>210</v>
      </c>
      <c r="D6153" s="41"/>
      <c r="E6153" s="43" t="s">
        <v>6263</v>
      </c>
      <c r="F6153" s="43" t="s">
        <v>30</v>
      </c>
      <c r="G6153" s="43">
        <v>28037</v>
      </c>
      <c r="H6153" s="41"/>
      <c r="I6153" s="41"/>
      <c r="J6153" s="43"/>
      <c r="K6153" s="41"/>
      <c r="L6153" s="41"/>
      <c r="M6153" s="41"/>
      <c r="N6153" s="41"/>
      <c r="O6153" s="41"/>
      <c r="P6153" s="41"/>
      <c r="Q6153" s="41"/>
      <c r="R6153" s="41"/>
      <c r="S6153" s="41"/>
      <c r="T6153" s="41"/>
      <c r="U6153" s="41"/>
      <c r="V6153" s="41"/>
      <c r="W6153" s="41"/>
      <c r="X6153" s="41"/>
      <c r="Y6153" s="43" t="str">
        <f t="shared" si="192"/>
        <v/>
      </c>
      <c r="Z6153" s="43">
        <v>2027594</v>
      </c>
      <c r="AA6153" s="43" t="e">
        <f t="shared" si="193"/>
        <v>#N/A</v>
      </c>
    </row>
    <row r="6154" spans="1:27" x14ac:dyDescent="0.3">
      <c r="A6154" s="43">
        <v>1288581</v>
      </c>
      <c r="B6154" s="43" t="s">
        <v>5395</v>
      </c>
      <c r="C6154" s="43" t="s">
        <v>399</v>
      </c>
      <c r="D6154" s="41"/>
      <c r="E6154" s="43" t="s">
        <v>6263</v>
      </c>
      <c r="F6154" s="43" t="s">
        <v>28</v>
      </c>
      <c r="G6154" s="43">
        <v>28030</v>
      </c>
      <c r="H6154" s="41"/>
      <c r="I6154" s="41"/>
      <c r="J6154" s="43"/>
      <c r="K6154" s="41"/>
      <c r="L6154" s="41"/>
      <c r="M6154" s="41"/>
      <c r="N6154" s="41"/>
      <c r="O6154" s="41"/>
      <c r="P6154" s="41"/>
      <c r="Q6154" s="41"/>
      <c r="R6154" s="41"/>
      <c r="S6154" s="41"/>
      <c r="T6154" s="41"/>
      <c r="U6154" s="41"/>
      <c r="V6154" s="41"/>
      <c r="W6154" s="41"/>
      <c r="X6154" s="41"/>
      <c r="Y6154" s="43" t="str">
        <f t="shared" si="192"/>
        <v/>
      </c>
      <c r="Z6154" s="43">
        <v>2159398</v>
      </c>
      <c r="AA6154" s="43" t="e">
        <f t="shared" si="193"/>
        <v>#N/A</v>
      </c>
    </row>
    <row r="6155" spans="1:27" x14ac:dyDescent="0.3">
      <c r="A6155" s="43">
        <v>2250640</v>
      </c>
      <c r="B6155" s="43" t="s">
        <v>5396</v>
      </c>
      <c r="C6155" s="43" t="s">
        <v>5397</v>
      </c>
      <c r="D6155" s="41"/>
      <c r="E6155" s="43" t="s">
        <v>35</v>
      </c>
      <c r="F6155" s="43" t="s">
        <v>28</v>
      </c>
      <c r="G6155" s="43">
        <v>18033</v>
      </c>
      <c r="H6155" s="41"/>
      <c r="I6155" s="41"/>
      <c r="J6155" s="43"/>
      <c r="K6155" s="41"/>
      <c r="L6155" s="41"/>
      <c r="M6155" s="41"/>
      <c r="N6155" s="41"/>
      <c r="O6155" s="41"/>
      <c r="P6155" s="41"/>
      <c r="Q6155" s="41"/>
      <c r="R6155" s="41"/>
      <c r="S6155" s="41"/>
      <c r="T6155" s="41"/>
      <c r="U6155" s="41"/>
      <c r="V6155" s="41"/>
      <c r="W6155" s="41"/>
      <c r="X6155" s="41"/>
      <c r="Y6155" s="43" t="str">
        <f t="shared" si="192"/>
        <v>COMP</v>
      </c>
      <c r="Z6155" s="43">
        <v>1498976</v>
      </c>
      <c r="AA6155" s="43">
        <f t="shared" si="193"/>
        <v>2250640</v>
      </c>
    </row>
    <row r="6156" spans="1:27" x14ac:dyDescent="0.3">
      <c r="A6156" s="43">
        <v>691387</v>
      </c>
      <c r="B6156" s="43" t="s">
        <v>5396</v>
      </c>
      <c r="C6156" s="43" t="s">
        <v>1666</v>
      </c>
      <c r="D6156" s="41"/>
      <c r="E6156" s="43" t="s">
        <v>29</v>
      </c>
      <c r="F6156" s="43" t="s">
        <v>30</v>
      </c>
      <c r="G6156" s="43">
        <v>37023</v>
      </c>
      <c r="H6156" s="41"/>
      <c r="I6156" s="41"/>
      <c r="J6156" s="43"/>
      <c r="K6156" s="41"/>
      <c r="L6156" s="41"/>
      <c r="M6156" s="41"/>
      <c r="N6156" s="41"/>
      <c r="O6156" s="41"/>
      <c r="P6156" s="41"/>
      <c r="Q6156" s="41"/>
      <c r="R6156" s="41"/>
      <c r="S6156" s="41"/>
      <c r="T6156" s="41"/>
      <c r="U6156" s="41"/>
      <c r="V6156" s="41"/>
      <c r="W6156" s="41"/>
      <c r="X6156" s="41"/>
      <c r="Y6156" s="43" t="str">
        <f t="shared" si="192"/>
        <v>COMP</v>
      </c>
      <c r="Z6156" s="43">
        <v>897758</v>
      </c>
      <c r="AA6156" s="43">
        <f t="shared" si="193"/>
        <v>691387</v>
      </c>
    </row>
    <row r="6157" spans="1:27" x14ac:dyDescent="0.3">
      <c r="A6157" s="43">
        <v>2351140</v>
      </c>
      <c r="B6157" s="43" t="s">
        <v>5398</v>
      </c>
      <c r="C6157" s="43" t="s">
        <v>920</v>
      </c>
      <c r="D6157" s="41"/>
      <c r="E6157" s="43" t="s">
        <v>35</v>
      </c>
      <c r="F6157" s="43" t="s">
        <v>28</v>
      </c>
      <c r="G6157" s="43">
        <v>37043</v>
      </c>
      <c r="H6157" s="41"/>
      <c r="I6157" s="41"/>
      <c r="J6157" s="43"/>
      <c r="K6157" s="41"/>
      <c r="L6157" s="41"/>
      <c r="M6157" s="41"/>
      <c r="N6157" s="41"/>
      <c r="O6157" s="41"/>
      <c r="P6157" s="41"/>
      <c r="Q6157" s="41"/>
      <c r="R6157" s="41"/>
      <c r="S6157" s="41"/>
      <c r="T6157" s="41"/>
      <c r="U6157" s="41"/>
      <c r="V6157" s="41"/>
      <c r="W6157" s="41"/>
      <c r="X6157" s="41"/>
      <c r="Y6157" s="43" t="str">
        <f t="shared" si="192"/>
        <v>COMP</v>
      </c>
      <c r="Z6157" s="43">
        <v>1667880</v>
      </c>
      <c r="AA6157" s="43">
        <f t="shared" si="193"/>
        <v>2351140</v>
      </c>
    </row>
    <row r="6158" spans="1:27" x14ac:dyDescent="0.3">
      <c r="A6158" s="43">
        <v>112323</v>
      </c>
      <c r="B6158" s="43" t="s">
        <v>815</v>
      </c>
      <c r="C6158" s="43" t="s">
        <v>235</v>
      </c>
      <c r="D6158" s="41"/>
      <c r="E6158" s="43" t="s">
        <v>6263</v>
      </c>
      <c r="F6158" s="43" t="s">
        <v>28</v>
      </c>
      <c r="G6158" s="43">
        <v>37017</v>
      </c>
      <c r="H6158" s="41"/>
      <c r="I6158" s="41"/>
      <c r="J6158" s="43"/>
      <c r="K6158" s="41"/>
      <c r="L6158" s="41"/>
      <c r="M6158" s="41"/>
      <c r="N6158" s="41"/>
      <c r="O6158" s="41"/>
      <c r="P6158" s="41"/>
      <c r="Q6158" s="41"/>
      <c r="R6158" s="41"/>
      <c r="S6158" s="41"/>
      <c r="T6158" s="41"/>
      <c r="U6158" s="41"/>
      <c r="V6158" s="41"/>
      <c r="W6158" s="41"/>
      <c r="X6158" s="41"/>
      <c r="Y6158" s="43" t="str">
        <f t="shared" si="192"/>
        <v>COMP</v>
      </c>
      <c r="Z6158" s="43">
        <v>1298506</v>
      </c>
      <c r="AA6158" s="43">
        <f t="shared" si="193"/>
        <v>112323</v>
      </c>
    </row>
    <row r="6159" spans="1:27" x14ac:dyDescent="0.3">
      <c r="A6159" s="43">
        <v>1054918</v>
      </c>
      <c r="B6159" s="43" t="s">
        <v>815</v>
      </c>
      <c r="C6159" s="43" t="s">
        <v>472</v>
      </c>
      <c r="D6159" s="41"/>
      <c r="E6159" s="43" t="s">
        <v>6263</v>
      </c>
      <c r="F6159" s="43" t="s">
        <v>28</v>
      </c>
      <c r="G6159" s="43">
        <v>41006</v>
      </c>
      <c r="H6159" s="41"/>
      <c r="I6159" s="41"/>
      <c r="J6159" s="43"/>
      <c r="K6159" s="41"/>
      <c r="L6159" s="41"/>
      <c r="M6159" s="41"/>
      <c r="N6159" s="41"/>
      <c r="O6159" s="41"/>
      <c r="P6159" s="41"/>
      <c r="Q6159" s="41"/>
      <c r="R6159" s="41"/>
      <c r="S6159" s="41"/>
      <c r="T6159" s="41"/>
      <c r="U6159" s="41"/>
      <c r="V6159" s="41"/>
      <c r="W6159" s="41"/>
      <c r="X6159" s="41"/>
      <c r="Y6159" s="43" t="str">
        <f t="shared" si="192"/>
        <v>COMP</v>
      </c>
      <c r="Z6159" s="43">
        <v>2098037</v>
      </c>
      <c r="AA6159" s="43">
        <f t="shared" si="193"/>
        <v>1054918</v>
      </c>
    </row>
    <row r="6160" spans="1:27" x14ac:dyDescent="0.3">
      <c r="A6160" s="43">
        <v>1621921</v>
      </c>
      <c r="B6160" s="43" t="s">
        <v>815</v>
      </c>
      <c r="C6160" s="43" t="s">
        <v>266</v>
      </c>
      <c r="D6160" s="41"/>
      <c r="E6160" s="43" t="s">
        <v>6263</v>
      </c>
      <c r="F6160" s="43" t="s">
        <v>30</v>
      </c>
      <c r="G6160" s="43">
        <v>37021</v>
      </c>
      <c r="H6160" s="41"/>
      <c r="I6160" s="41"/>
      <c r="J6160" s="43"/>
      <c r="K6160" s="41"/>
      <c r="L6160" s="41"/>
      <c r="M6160" s="41"/>
      <c r="N6160" s="41"/>
      <c r="O6160" s="41"/>
      <c r="P6160" s="41"/>
      <c r="Q6160" s="41"/>
      <c r="R6160" s="41"/>
      <c r="S6160" s="41"/>
      <c r="T6160" s="41"/>
      <c r="U6160" s="41"/>
      <c r="V6160" s="41"/>
      <c r="W6160" s="41"/>
      <c r="X6160" s="41"/>
      <c r="Y6160" s="43" t="str">
        <f t="shared" si="192"/>
        <v/>
      </c>
      <c r="Z6160" s="43">
        <v>1670383</v>
      </c>
      <c r="AA6160" s="43" t="e">
        <f t="shared" si="193"/>
        <v>#N/A</v>
      </c>
    </row>
    <row r="6161" spans="1:27" x14ac:dyDescent="0.3">
      <c r="A6161" s="43">
        <v>665716</v>
      </c>
      <c r="B6161" s="43" t="s">
        <v>5399</v>
      </c>
      <c r="C6161" s="43" t="s">
        <v>664</v>
      </c>
      <c r="D6161" s="41"/>
      <c r="E6161" s="43" t="s">
        <v>6263</v>
      </c>
      <c r="F6161" s="43" t="s">
        <v>28</v>
      </c>
      <c r="G6161" s="43">
        <v>45005</v>
      </c>
      <c r="H6161" s="41"/>
      <c r="I6161" s="41"/>
      <c r="J6161" s="43"/>
      <c r="K6161" s="41"/>
      <c r="L6161" s="41"/>
      <c r="M6161" s="41"/>
      <c r="N6161" s="41"/>
      <c r="O6161" s="41"/>
      <c r="P6161" s="41"/>
      <c r="Q6161" s="41"/>
      <c r="R6161" s="41"/>
      <c r="S6161" s="41"/>
      <c r="T6161" s="41"/>
      <c r="U6161" s="41"/>
      <c r="V6161" s="41"/>
      <c r="W6161" s="41"/>
      <c r="X6161" s="41"/>
      <c r="Y6161" s="43" t="str">
        <f t="shared" si="192"/>
        <v>COMP</v>
      </c>
      <c r="Z6161" s="43">
        <v>418779</v>
      </c>
      <c r="AA6161" s="43">
        <f t="shared" si="193"/>
        <v>665716</v>
      </c>
    </row>
    <row r="6162" spans="1:27" x14ac:dyDescent="0.3">
      <c r="A6162" s="43">
        <v>2172978</v>
      </c>
      <c r="B6162" s="43" t="s">
        <v>5399</v>
      </c>
      <c r="C6162" s="43" t="s">
        <v>795</v>
      </c>
      <c r="D6162" s="41"/>
      <c r="E6162" s="43" t="s">
        <v>6263</v>
      </c>
      <c r="F6162" s="43" t="s">
        <v>30</v>
      </c>
      <c r="G6162" s="43">
        <v>41028</v>
      </c>
      <c r="H6162" s="41"/>
      <c r="I6162" s="41"/>
      <c r="J6162" s="43"/>
      <c r="K6162" s="41"/>
      <c r="L6162" s="41"/>
      <c r="M6162" s="41"/>
      <c r="N6162" s="41"/>
      <c r="O6162" s="41"/>
      <c r="P6162" s="41"/>
      <c r="Q6162" s="41"/>
      <c r="R6162" s="41"/>
      <c r="S6162" s="41"/>
      <c r="T6162" s="41"/>
      <c r="U6162" s="41"/>
      <c r="V6162" s="41"/>
      <c r="W6162" s="41"/>
      <c r="X6162" s="41"/>
      <c r="Y6162" s="43" t="str">
        <f t="shared" si="192"/>
        <v>COMP</v>
      </c>
      <c r="Z6162" s="43">
        <v>1673460</v>
      </c>
      <c r="AA6162" s="43">
        <f t="shared" si="193"/>
        <v>2172978</v>
      </c>
    </row>
    <row r="6163" spans="1:27" x14ac:dyDescent="0.3">
      <c r="A6163" s="43">
        <v>1307520</v>
      </c>
      <c r="B6163" s="43" t="s">
        <v>5399</v>
      </c>
      <c r="C6163" s="43" t="s">
        <v>220</v>
      </c>
      <c r="D6163" s="41"/>
      <c r="E6163" s="43" t="s">
        <v>31</v>
      </c>
      <c r="F6163" s="43" t="s">
        <v>30</v>
      </c>
      <c r="G6163" s="43">
        <v>37011</v>
      </c>
      <c r="H6163" s="41"/>
      <c r="I6163" s="41"/>
      <c r="J6163" s="43"/>
      <c r="K6163" s="41"/>
      <c r="L6163" s="41"/>
      <c r="M6163" s="41"/>
      <c r="N6163" s="41"/>
      <c r="O6163" s="41"/>
      <c r="P6163" s="41"/>
      <c r="Q6163" s="41"/>
      <c r="R6163" s="41"/>
      <c r="S6163" s="41"/>
      <c r="T6163" s="41"/>
      <c r="U6163" s="41"/>
      <c r="V6163" s="41"/>
      <c r="W6163" s="41"/>
      <c r="X6163" s="41"/>
      <c r="Y6163" s="43" t="str">
        <f t="shared" si="192"/>
        <v>COMP</v>
      </c>
      <c r="Z6163" s="43">
        <v>2324542</v>
      </c>
      <c r="AA6163" s="43">
        <f t="shared" si="193"/>
        <v>1307520</v>
      </c>
    </row>
    <row r="6164" spans="1:27" x14ac:dyDescent="0.3">
      <c r="A6164" s="43">
        <v>1720458</v>
      </c>
      <c r="B6164" s="43" t="s">
        <v>5399</v>
      </c>
      <c r="C6164" s="43" t="s">
        <v>632</v>
      </c>
      <c r="D6164" s="41"/>
      <c r="E6164" s="43" t="s">
        <v>6263</v>
      </c>
      <c r="F6164" s="43" t="s">
        <v>28</v>
      </c>
      <c r="G6164" s="43">
        <v>28037</v>
      </c>
      <c r="H6164" s="41"/>
      <c r="I6164" s="41"/>
      <c r="J6164" s="43"/>
      <c r="K6164" s="41"/>
      <c r="L6164" s="41"/>
      <c r="M6164" s="41"/>
      <c r="N6164" s="41"/>
      <c r="O6164" s="41"/>
      <c r="P6164" s="41"/>
      <c r="Q6164" s="41"/>
      <c r="R6164" s="41"/>
      <c r="S6164" s="41"/>
      <c r="T6164" s="41"/>
      <c r="U6164" s="41"/>
      <c r="V6164" s="41"/>
      <c r="W6164" s="41"/>
      <c r="X6164" s="41"/>
      <c r="Y6164" s="43" t="str">
        <f t="shared" si="192"/>
        <v/>
      </c>
      <c r="Z6164" s="43">
        <v>2166589</v>
      </c>
      <c r="AA6164" s="43" t="e">
        <f t="shared" si="193"/>
        <v>#N/A</v>
      </c>
    </row>
    <row r="6165" spans="1:27" x14ac:dyDescent="0.3">
      <c r="A6165" s="43">
        <v>2422459</v>
      </c>
      <c r="B6165" s="43" t="s">
        <v>5399</v>
      </c>
      <c r="C6165" s="43" t="s">
        <v>3066</v>
      </c>
      <c r="D6165" s="41"/>
      <c r="E6165" s="43" t="s">
        <v>6263</v>
      </c>
      <c r="F6165" s="43" t="s">
        <v>30</v>
      </c>
      <c r="G6165" s="43">
        <v>41016</v>
      </c>
      <c r="H6165" s="41"/>
      <c r="I6165" s="41"/>
      <c r="J6165" s="43"/>
      <c r="K6165" s="41"/>
      <c r="L6165" s="41"/>
      <c r="M6165" s="41"/>
      <c r="N6165" s="41"/>
      <c r="O6165" s="41"/>
      <c r="P6165" s="41"/>
      <c r="Q6165" s="41"/>
      <c r="R6165" s="41"/>
      <c r="S6165" s="41"/>
      <c r="T6165" s="41"/>
      <c r="U6165" s="41"/>
      <c r="V6165" s="41"/>
      <c r="W6165" s="41"/>
      <c r="X6165" s="41"/>
      <c r="Y6165" s="43" t="str">
        <f t="shared" si="192"/>
        <v/>
      </c>
      <c r="Z6165" s="43">
        <v>534873</v>
      </c>
      <c r="AA6165" s="43" t="e">
        <f t="shared" si="193"/>
        <v>#N/A</v>
      </c>
    </row>
    <row r="6166" spans="1:27" x14ac:dyDescent="0.3">
      <c r="A6166" s="43">
        <v>265511</v>
      </c>
      <c r="B6166" s="43" t="s">
        <v>5400</v>
      </c>
      <c r="C6166" s="43" t="s">
        <v>466</v>
      </c>
      <c r="D6166" s="41"/>
      <c r="E6166" s="43" t="s">
        <v>6263</v>
      </c>
      <c r="F6166" s="43" t="s">
        <v>28</v>
      </c>
      <c r="G6166" s="43">
        <v>45045</v>
      </c>
      <c r="H6166" s="41"/>
      <c r="I6166" s="41"/>
      <c r="J6166" s="43"/>
      <c r="K6166" s="41"/>
      <c r="L6166" s="41"/>
      <c r="M6166" s="41"/>
      <c r="N6166" s="41"/>
      <c r="O6166" s="41"/>
      <c r="P6166" s="41"/>
      <c r="Q6166" s="41"/>
      <c r="R6166" s="41"/>
      <c r="S6166" s="41"/>
      <c r="T6166" s="41"/>
      <c r="U6166" s="41"/>
      <c r="V6166" s="41"/>
      <c r="W6166" s="41"/>
      <c r="X6166" s="41"/>
      <c r="Y6166" s="43" t="str">
        <f t="shared" si="192"/>
        <v>COMP</v>
      </c>
      <c r="Z6166" s="43">
        <v>1594553</v>
      </c>
      <c r="AA6166" s="43">
        <f t="shared" si="193"/>
        <v>265511</v>
      </c>
    </row>
    <row r="6167" spans="1:27" x14ac:dyDescent="0.3">
      <c r="A6167" s="43">
        <v>163815</v>
      </c>
      <c r="B6167" s="43" t="s">
        <v>5400</v>
      </c>
      <c r="C6167" s="43" t="s">
        <v>432</v>
      </c>
      <c r="D6167" s="41"/>
      <c r="E6167" s="43" t="s">
        <v>29</v>
      </c>
      <c r="F6167" s="43" t="s">
        <v>28</v>
      </c>
      <c r="G6167" s="43">
        <v>45045</v>
      </c>
      <c r="H6167" s="41"/>
      <c r="I6167" s="41"/>
      <c r="J6167" s="43"/>
      <c r="K6167" s="41"/>
      <c r="L6167" s="41"/>
      <c r="M6167" s="41"/>
      <c r="N6167" s="41"/>
      <c r="O6167" s="41"/>
      <c r="P6167" s="41"/>
      <c r="Q6167" s="41"/>
      <c r="R6167" s="41"/>
      <c r="S6167" s="41"/>
      <c r="T6167" s="41"/>
      <c r="U6167" s="41"/>
      <c r="V6167" s="41"/>
      <c r="W6167" s="41"/>
      <c r="X6167" s="41"/>
      <c r="Y6167" s="43" t="str">
        <f t="shared" si="192"/>
        <v>COMP</v>
      </c>
      <c r="Z6167" s="43">
        <v>2269026</v>
      </c>
      <c r="AA6167" s="43">
        <f t="shared" si="193"/>
        <v>163815</v>
      </c>
    </row>
    <row r="6168" spans="1:27" x14ac:dyDescent="0.3">
      <c r="A6168" s="43">
        <v>1616295</v>
      </c>
      <c r="B6168" s="43" t="s">
        <v>5400</v>
      </c>
      <c r="C6168" s="43" t="s">
        <v>191</v>
      </c>
      <c r="D6168" s="41"/>
      <c r="E6168" s="43" t="s">
        <v>6263</v>
      </c>
      <c r="F6168" s="43" t="s">
        <v>30</v>
      </c>
      <c r="G6168" s="43">
        <v>45045</v>
      </c>
      <c r="H6168" s="41"/>
      <c r="I6168" s="41"/>
      <c r="J6168" s="43"/>
      <c r="K6168" s="41"/>
      <c r="L6168" s="41"/>
      <c r="M6168" s="41"/>
      <c r="N6168" s="41"/>
      <c r="O6168" s="41"/>
      <c r="P6168" s="41"/>
      <c r="Q6168" s="41"/>
      <c r="R6168" s="41"/>
      <c r="S6168" s="41"/>
      <c r="T6168" s="41"/>
      <c r="U6168" s="41"/>
      <c r="V6168" s="41"/>
      <c r="W6168" s="41"/>
      <c r="X6168" s="41"/>
      <c r="Y6168" s="43" t="str">
        <f t="shared" si="192"/>
        <v/>
      </c>
      <c r="Z6168" s="43">
        <v>1984589</v>
      </c>
      <c r="AA6168" s="43" t="e">
        <f t="shared" si="193"/>
        <v>#N/A</v>
      </c>
    </row>
    <row r="6169" spans="1:27" x14ac:dyDescent="0.3">
      <c r="A6169" s="43">
        <v>163228</v>
      </c>
      <c r="B6169" s="43" t="s">
        <v>2115</v>
      </c>
      <c r="C6169" s="43" t="s">
        <v>766</v>
      </c>
      <c r="D6169" s="41"/>
      <c r="E6169" s="43" t="s">
        <v>6263</v>
      </c>
      <c r="F6169" s="43" t="s">
        <v>28</v>
      </c>
      <c r="G6169" s="43">
        <v>45005</v>
      </c>
      <c r="H6169" s="41"/>
      <c r="I6169" s="41"/>
      <c r="J6169" s="43"/>
      <c r="K6169" s="41"/>
      <c r="L6169" s="41"/>
      <c r="M6169" s="41"/>
      <c r="N6169" s="41"/>
      <c r="O6169" s="41"/>
      <c r="P6169" s="41"/>
      <c r="Q6169" s="41"/>
      <c r="R6169" s="41"/>
      <c r="S6169" s="41"/>
      <c r="T6169" s="41"/>
      <c r="U6169" s="41"/>
      <c r="V6169" s="41"/>
      <c r="W6169" s="41"/>
      <c r="X6169" s="41"/>
      <c r="Y6169" s="43" t="str">
        <f t="shared" si="192"/>
        <v>COMP</v>
      </c>
      <c r="Z6169" s="43">
        <v>2431837</v>
      </c>
      <c r="AA6169" s="43">
        <f t="shared" si="193"/>
        <v>163228</v>
      </c>
    </row>
    <row r="6170" spans="1:27" x14ac:dyDescent="0.3">
      <c r="A6170" s="43">
        <v>2072762</v>
      </c>
      <c r="B6170" s="43" t="s">
        <v>2115</v>
      </c>
      <c r="C6170" s="43" t="s">
        <v>377</v>
      </c>
      <c r="D6170" s="41"/>
      <c r="E6170" s="43" t="s">
        <v>6263</v>
      </c>
      <c r="F6170" s="43" t="s">
        <v>30</v>
      </c>
      <c r="G6170" s="43">
        <v>37045</v>
      </c>
      <c r="H6170" s="41"/>
      <c r="I6170" s="41"/>
      <c r="J6170" s="43"/>
      <c r="K6170" s="41"/>
      <c r="L6170" s="41"/>
      <c r="M6170" s="41"/>
      <c r="N6170" s="41"/>
      <c r="O6170" s="41"/>
      <c r="P6170" s="41"/>
      <c r="Q6170" s="41"/>
      <c r="R6170" s="41"/>
      <c r="S6170" s="41"/>
      <c r="T6170" s="41"/>
      <c r="U6170" s="41"/>
      <c r="V6170" s="41"/>
      <c r="W6170" s="41"/>
      <c r="X6170" s="41"/>
      <c r="Y6170" s="43" t="str">
        <f t="shared" si="192"/>
        <v/>
      </c>
      <c r="Z6170" s="43">
        <v>456899</v>
      </c>
      <c r="AA6170" s="43" t="e">
        <f t="shared" si="193"/>
        <v>#N/A</v>
      </c>
    </row>
    <row r="6171" spans="1:27" x14ac:dyDescent="0.3">
      <c r="A6171" s="43">
        <v>2131917</v>
      </c>
      <c r="B6171" s="43" t="s">
        <v>5401</v>
      </c>
      <c r="C6171" s="43" t="s">
        <v>454</v>
      </c>
      <c r="D6171" s="41"/>
      <c r="E6171" s="43" t="s">
        <v>6263</v>
      </c>
      <c r="F6171" s="43" t="s">
        <v>30</v>
      </c>
      <c r="G6171" s="43">
        <v>36455</v>
      </c>
      <c r="H6171" s="41"/>
      <c r="I6171" s="41"/>
      <c r="J6171" s="43"/>
      <c r="K6171" s="41"/>
      <c r="L6171" s="41"/>
      <c r="M6171" s="41"/>
      <c r="N6171" s="41"/>
      <c r="O6171" s="41"/>
      <c r="P6171" s="41"/>
      <c r="Q6171" s="41"/>
      <c r="R6171" s="41"/>
      <c r="S6171" s="41"/>
      <c r="T6171" s="41"/>
      <c r="U6171" s="41"/>
      <c r="V6171" s="41"/>
      <c r="W6171" s="41"/>
      <c r="X6171" s="41"/>
      <c r="Y6171" s="43" t="str">
        <f t="shared" si="192"/>
        <v>COMP</v>
      </c>
      <c r="Z6171" s="43">
        <v>1132547</v>
      </c>
      <c r="AA6171" s="43">
        <f t="shared" si="193"/>
        <v>2131917</v>
      </c>
    </row>
    <row r="6172" spans="1:27" x14ac:dyDescent="0.3">
      <c r="A6172" s="43">
        <v>490860</v>
      </c>
      <c r="B6172" s="43" t="s">
        <v>5401</v>
      </c>
      <c r="C6172" s="43" t="s">
        <v>466</v>
      </c>
      <c r="D6172" s="41"/>
      <c r="E6172" s="43" t="s">
        <v>6263</v>
      </c>
      <c r="F6172" s="43" t="s">
        <v>28</v>
      </c>
      <c r="G6172" s="43">
        <v>18003</v>
      </c>
      <c r="H6172" s="41"/>
      <c r="I6172" s="41"/>
      <c r="J6172" s="43"/>
      <c r="K6172" s="41"/>
      <c r="L6172" s="41"/>
      <c r="M6172" s="41"/>
      <c r="N6172" s="41"/>
      <c r="O6172" s="41"/>
      <c r="P6172" s="41"/>
      <c r="Q6172" s="41"/>
      <c r="R6172" s="41"/>
      <c r="S6172" s="41"/>
      <c r="T6172" s="41"/>
      <c r="U6172" s="41"/>
      <c r="V6172" s="41"/>
      <c r="W6172" s="41"/>
      <c r="X6172" s="41"/>
      <c r="Y6172" s="43" t="str">
        <f t="shared" si="192"/>
        <v/>
      </c>
      <c r="Z6172" s="43">
        <v>2134074</v>
      </c>
      <c r="AA6172" s="43" t="e">
        <f t="shared" si="193"/>
        <v>#N/A</v>
      </c>
    </row>
    <row r="6173" spans="1:27" x14ac:dyDescent="0.3">
      <c r="A6173" s="43">
        <v>2160196</v>
      </c>
      <c r="B6173" s="43" t="s">
        <v>5402</v>
      </c>
      <c r="C6173" s="43" t="s">
        <v>385</v>
      </c>
      <c r="D6173" s="41"/>
      <c r="E6173" s="43" t="s">
        <v>35</v>
      </c>
      <c r="F6173" s="43" t="s">
        <v>28</v>
      </c>
      <c r="G6173" s="43">
        <v>45003</v>
      </c>
      <c r="H6173" s="41"/>
      <c r="I6173" s="41"/>
      <c r="J6173" s="43"/>
      <c r="K6173" s="41"/>
      <c r="L6173" s="41"/>
      <c r="M6173" s="41"/>
      <c r="N6173" s="41"/>
      <c r="O6173" s="41"/>
      <c r="P6173" s="41"/>
      <c r="Q6173" s="41"/>
      <c r="R6173" s="41"/>
      <c r="S6173" s="41"/>
      <c r="T6173" s="41"/>
      <c r="U6173" s="41"/>
      <c r="V6173" s="41"/>
      <c r="W6173" s="41"/>
      <c r="X6173" s="41"/>
      <c r="Y6173" s="43" t="str">
        <f t="shared" si="192"/>
        <v>COMP</v>
      </c>
      <c r="Z6173" s="43">
        <v>2411712</v>
      </c>
      <c r="AA6173" s="43">
        <f t="shared" si="193"/>
        <v>2160196</v>
      </c>
    </row>
    <row r="6174" spans="1:27" x14ac:dyDescent="0.3">
      <c r="A6174" s="43">
        <v>740283</v>
      </c>
      <c r="B6174" s="43" t="s">
        <v>5403</v>
      </c>
      <c r="C6174" s="43" t="s">
        <v>618</v>
      </c>
      <c r="D6174" s="41"/>
      <c r="E6174" s="43" t="s">
        <v>6263</v>
      </c>
      <c r="F6174" s="43" t="s">
        <v>28</v>
      </c>
      <c r="G6174" s="43">
        <v>37015</v>
      </c>
      <c r="H6174" s="41"/>
      <c r="I6174" s="41"/>
      <c r="J6174" s="43"/>
      <c r="K6174" s="41"/>
      <c r="L6174" s="41"/>
      <c r="M6174" s="41"/>
      <c r="N6174" s="41"/>
      <c r="O6174" s="41"/>
      <c r="P6174" s="41"/>
      <c r="Q6174" s="41"/>
      <c r="R6174" s="41"/>
      <c r="S6174" s="41"/>
      <c r="T6174" s="41"/>
      <c r="U6174" s="41"/>
      <c r="V6174" s="41"/>
      <c r="W6174" s="41"/>
      <c r="X6174" s="41"/>
      <c r="Y6174" s="43" t="str">
        <f t="shared" si="192"/>
        <v>COMP</v>
      </c>
      <c r="Z6174" s="43">
        <v>1775903</v>
      </c>
      <c r="AA6174" s="43">
        <f t="shared" si="193"/>
        <v>740283</v>
      </c>
    </row>
    <row r="6175" spans="1:27" x14ac:dyDescent="0.3">
      <c r="A6175" s="43">
        <v>2289065</v>
      </c>
      <c r="B6175" s="43" t="s">
        <v>5404</v>
      </c>
      <c r="C6175" s="43" t="s">
        <v>548</v>
      </c>
      <c r="D6175" s="41"/>
      <c r="E6175" s="43" t="s">
        <v>6263</v>
      </c>
      <c r="F6175" s="43" t="s">
        <v>28</v>
      </c>
      <c r="G6175" s="43">
        <v>37048</v>
      </c>
      <c r="H6175" s="41"/>
      <c r="I6175" s="41"/>
      <c r="J6175" s="43"/>
      <c r="K6175" s="41"/>
      <c r="L6175" s="41"/>
      <c r="M6175" s="41"/>
      <c r="N6175" s="41"/>
      <c r="O6175" s="41"/>
      <c r="P6175" s="41"/>
      <c r="Q6175" s="41"/>
      <c r="R6175" s="41"/>
      <c r="S6175" s="41"/>
      <c r="T6175" s="41"/>
      <c r="U6175" s="41"/>
      <c r="V6175" s="41"/>
      <c r="W6175" s="41"/>
      <c r="X6175" s="41"/>
      <c r="Y6175" s="43" t="str">
        <f t="shared" si="192"/>
        <v/>
      </c>
      <c r="Z6175" s="43">
        <v>301296</v>
      </c>
      <c r="AA6175" s="43" t="e">
        <f t="shared" si="193"/>
        <v>#N/A</v>
      </c>
    </row>
    <row r="6176" spans="1:27" x14ac:dyDescent="0.3">
      <c r="A6176" s="43">
        <v>2289082</v>
      </c>
      <c r="B6176" s="43" t="s">
        <v>5404</v>
      </c>
      <c r="C6176" s="43" t="s">
        <v>438</v>
      </c>
      <c r="D6176" s="41"/>
      <c r="E6176" s="43" t="s">
        <v>6263</v>
      </c>
      <c r="F6176" s="43" t="s">
        <v>30</v>
      </c>
      <c r="G6176" s="43">
        <v>37048</v>
      </c>
      <c r="H6176" s="41"/>
      <c r="I6176" s="41"/>
      <c r="J6176" s="43"/>
      <c r="K6176" s="41"/>
      <c r="L6176" s="41"/>
      <c r="M6176" s="41"/>
      <c r="N6176" s="41"/>
      <c r="O6176" s="41"/>
      <c r="P6176" s="41"/>
      <c r="Q6176" s="41"/>
      <c r="R6176" s="41"/>
      <c r="S6176" s="41"/>
      <c r="T6176" s="41"/>
      <c r="U6176" s="41"/>
      <c r="V6176" s="41"/>
      <c r="W6176" s="41"/>
      <c r="X6176" s="41"/>
      <c r="Y6176" s="43" t="str">
        <f t="shared" si="192"/>
        <v/>
      </c>
      <c r="Z6176" s="43">
        <v>541565</v>
      </c>
      <c r="AA6176" s="43" t="e">
        <f t="shared" si="193"/>
        <v>#N/A</v>
      </c>
    </row>
    <row r="6177" spans="1:27" x14ac:dyDescent="0.3">
      <c r="A6177" s="43">
        <v>2332496</v>
      </c>
      <c r="B6177" s="43" t="s">
        <v>5404</v>
      </c>
      <c r="C6177" s="43" t="s">
        <v>580</v>
      </c>
      <c r="D6177" s="41"/>
      <c r="E6177" s="43" t="s">
        <v>6263</v>
      </c>
      <c r="F6177" s="43" t="s">
        <v>30</v>
      </c>
      <c r="G6177" s="43">
        <v>37048</v>
      </c>
      <c r="H6177" s="41"/>
      <c r="I6177" s="41"/>
      <c r="J6177" s="43"/>
      <c r="K6177" s="41"/>
      <c r="L6177" s="41"/>
      <c r="M6177" s="41"/>
      <c r="N6177" s="41"/>
      <c r="O6177" s="41"/>
      <c r="P6177" s="41"/>
      <c r="Q6177" s="41"/>
      <c r="R6177" s="41"/>
      <c r="S6177" s="41"/>
      <c r="T6177" s="41"/>
      <c r="U6177" s="41"/>
      <c r="V6177" s="41"/>
      <c r="W6177" s="41"/>
      <c r="X6177" s="41"/>
      <c r="Y6177" s="43" t="str">
        <f t="shared" si="192"/>
        <v/>
      </c>
      <c r="Z6177" s="43">
        <v>1504441</v>
      </c>
      <c r="AA6177" s="43" t="e">
        <f t="shared" si="193"/>
        <v>#N/A</v>
      </c>
    </row>
    <row r="6178" spans="1:27" x14ac:dyDescent="0.3">
      <c r="A6178" s="43">
        <v>1557144</v>
      </c>
      <c r="B6178" s="43" t="s">
        <v>5405</v>
      </c>
      <c r="C6178" s="43" t="s">
        <v>340</v>
      </c>
      <c r="D6178" s="41"/>
      <c r="E6178" s="43" t="s">
        <v>29</v>
      </c>
      <c r="F6178" s="43" t="s">
        <v>30</v>
      </c>
      <c r="G6178" s="43">
        <v>45003</v>
      </c>
      <c r="H6178" s="41"/>
      <c r="I6178" s="41"/>
      <c r="J6178" s="43"/>
      <c r="K6178" s="41"/>
      <c r="L6178" s="41"/>
      <c r="M6178" s="41"/>
      <c r="N6178" s="41"/>
      <c r="O6178" s="41"/>
      <c r="P6178" s="41"/>
      <c r="Q6178" s="41"/>
      <c r="R6178" s="41"/>
      <c r="S6178" s="41"/>
      <c r="T6178" s="41"/>
      <c r="U6178" s="41"/>
      <c r="V6178" s="41"/>
      <c r="W6178" s="41"/>
      <c r="X6178" s="41"/>
      <c r="Y6178" s="43" t="str">
        <f t="shared" si="192"/>
        <v/>
      </c>
      <c r="Z6178" s="43">
        <v>2372818</v>
      </c>
      <c r="AA6178" s="43" t="e">
        <f t="shared" si="193"/>
        <v>#N/A</v>
      </c>
    </row>
    <row r="6179" spans="1:27" x14ac:dyDescent="0.3">
      <c r="A6179" s="43">
        <v>969134</v>
      </c>
      <c r="B6179" s="43" t="s">
        <v>5406</v>
      </c>
      <c r="C6179" s="43" t="s">
        <v>937</v>
      </c>
      <c r="D6179" s="41"/>
      <c r="E6179" s="43" t="s">
        <v>6263</v>
      </c>
      <c r="F6179" s="43" t="s">
        <v>28</v>
      </c>
      <c r="G6179" s="43">
        <v>36011</v>
      </c>
      <c r="H6179" s="41"/>
      <c r="I6179" s="41"/>
      <c r="J6179" s="43"/>
      <c r="K6179" s="41"/>
      <c r="L6179" s="41"/>
      <c r="M6179" s="41"/>
      <c r="N6179" s="41"/>
      <c r="O6179" s="41"/>
      <c r="P6179" s="41"/>
      <c r="Q6179" s="41"/>
      <c r="R6179" s="41"/>
      <c r="S6179" s="41"/>
      <c r="T6179" s="41"/>
      <c r="U6179" s="41"/>
      <c r="V6179" s="41"/>
      <c r="W6179" s="41"/>
      <c r="X6179" s="41"/>
      <c r="Y6179" s="43" t="str">
        <f t="shared" si="192"/>
        <v/>
      </c>
      <c r="Z6179" s="43">
        <v>2258878</v>
      </c>
      <c r="AA6179" s="43" t="e">
        <f t="shared" si="193"/>
        <v>#N/A</v>
      </c>
    </row>
    <row r="6180" spans="1:27" x14ac:dyDescent="0.3">
      <c r="A6180" s="43">
        <v>1132581</v>
      </c>
      <c r="B6180" s="43" t="s">
        <v>1875</v>
      </c>
      <c r="C6180" s="43" t="s">
        <v>202</v>
      </c>
      <c r="D6180" s="41"/>
      <c r="E6180" s="43" t="s">
        <v>6263</v>
      </c>
      <c r="F6180" s="43" t="s">
        <v>28</v>
      </c>
      <c r="G6180" s="43">
        <v>28039</v>
      </c>
      <c r="H6180" s="41"/>
      <c r="I6180" s="41"/>
      <c r="J6180" s="43"/>
      <c r="K6180" s="41"/>
      <c r="L6180" s="41"/>
      <c r="M6180" s="41"/>
      <c r="N6180" s="41"/>
      <c r="O6180" s="41"/>
      <c r="P6180" s="41"/>
      <c r="Q6180" s="41"/>
      <c r="R6180" s="41"/>
      <c r="S6180" s="41"/>
      <c r="T6180" s="41"/>
      <c r="U6180" s="41"/>
      <c r="V6180" s="41"/>
      <c r="W6180" s="41"/>
      <c r="X6180" s="41"/>
      <c r="Y6180" s="43" t="str">
        <f t="shared" si="192"/>
        <v>COMP</v>
      </c>
      <c r="Z6180" s="43">
        <v>1171912</v>
      </c>
      <c r="AA6180" s="43">
        <f t="shared" si="193"/>
        <v>1132581</v>
      </c>
    </row>
    <row r="6181" spans="1:27" x14ac:dyDescent="0.3">
      <c r="A6181" s="43">
        <v>1792111</v>
      </c>
      <c r="B6181" s="43" t="s">
        <v>5407</v>
      </c>
      <c r="C6181" s="43" t="s">
        <v>1163</v>
      </c>
      <c r="D6181" s="41"/>
      <c r="E6181" s="43" t="s">
        <v>29</v>
      </c>
      <c r="F6181" s="43" t="s">
        <v>28</v>
      </c>
      <c r="G6181" s="43">
        <v>45044</v>
      </c>
      <c r="H6181" s="41"/>
      <c r="I6181" s="41"/>
      <c r="J6181" s="43"/>
      <c r="K6181" s="41"/>
      <c r="L6181" s="41"/>
      <c r="M6181" s="41"/>
      <c r="N6181" s="41"/>
      <c r="O6181" s="41"/>
      <c r="P6181" s="41"/>
      <c r="Q6181" s="41"/>
      <c r="R6181" s="41"/>
      <c r="S6181" s="41"/>
      <c r="T6181" s="41"/>
      <c r="U6181" s="41"/>
      <c r="V6181" s="41"/>
      <c r="W6181" s="41"/>
      <c r="X6181" s="41"/>
      <c r="Y6181" s="43" t="str">
        <f t="shared" si="192"/>
        <v>COMP</v>
      </c>
      <c r="Z6181" s="43">
        <v>1418332</v>
      </c>
      <c r="AA6181" s="43">
        <f t="shared" si="193"/>
        <v>1792111</v>
      </c>
    </row>
    <row r="6182" spans="1:27" x14ac:dyDescent="0.3">
      <c r="A6182" s="43">
        <v>1820011</v>
      </c>
      <c r="B6182" s="43" t="s">
        <v>5408</v>
      </c>
      <c r="C6182" s="43" t="s">
        <v>399</v>
      </c>
      <c r="D6182" s="41"/>
      <c r="E6182" s="43" t="s">
        <v>6263</v>
      </c>
      <c r="F6182" s="43" t="s">
        <v>28</v>
      </c>
      <c r="G6182" s="43">
        <v>37024</v>
      </c>
      <c r="H6182" s="41"/>
      <c r="I6182" s="41"/>
      <c r="J6182" s="43"/>
      <c r="K6182" s="41"/>
      <c r="L6182" s="41"/>
      <c r="M6182" s="41"/>
      <c r="N6182" s="41"/>
      <c r="O6182" s="41"/>
      <c r="P6182" s="41"/>
      <c r="Q6182" s="41"/>
      <c r="R6182" s="41"/>
      <c r="S6182" s="41"/>
      <c r="T6182" s="41"/>
      <c r="U6182" s="41"/>
      <c r="V6182" s="41"/>
      <c r="W6182" s="41"/>
      <c r="X6182" s="41"/>
      <c r="Y6182" s="43" t="str">
        <f t="shared" si="192"/>
        <v>COMP</v>
      </c>
      <c r="Z6182" s="43">
        <v>486753</v>
      </c>
      <c r="AA6182" s="43">
        <f t="shared" si="193"/>
        <v>1820011</v>
      </c>
    </row>
    <row r="6183" spans="1:27" x14ac:dyDescent="0.3">
      <c r="A6183" s="43">
        <v>2416831</v>
      </c>
      <c r="B6183" s="43" t="s">
        <v>5409</v>
      </c>
      <c r="C6183" s="43" t="s">
        <v>266</v>
      </c>
      <c r="D6183" s="41"/>
      <c r="E6183" s="43" t="s">
        <v>6263</v>
      </c>
      <c r="F6183" s="43" t="s">
        <v>30</v>
      </c>
      <c r="G6183" s="43">
        <v>18036</v>
      </c>
      <c r="H6183" s="41"/>
      <c r="I6183" s="41"/>
      <c r="J6183" s="43"/>
      <c r="K6183" s="41"/>
      <c r="L6183" s="41"/>
      <c r="M6183" s="41"/>
      <c r="N6183" s="41"/>
      <c r="O6183" s="41"/>
      <c r="P6183" s="41"/>
      <c r="Q6183" s="41"/>
      <c r="R6183" s="41"/>
      <c r="S6183" s="41"/>
      <c r="T6183" s="41"/>
      <c r="U6183" s="41"/>
      <c r="V6183" s="41"/>
      <c r="W6183" s="41"/>
      <c r="X6183" s="41"/>
      <c r="Y6183" s="43" t="str">
        <f t="shared" si="192"/>
        <v/>
      </c>
      <c r="Z6183" s="43">
        <v>1967255</v>
      </c>
      <c r="AA6183" s="43" t="e">
        <f t="shared" si="193"/>
        <v>#N/A</v>
      </c>
    </row>
    <row r="6184" spans="1:27" x14ac:dyDescent="0.3">
      <c r="A6184" s="43">
        <v>1561148</v>
      </c>
      <c r="B6184" s="43" t="s">
        <v>5410</v>
      </c>
      <c r="C6184" s="43" t="s">
        <v>508</v>
      </c>
      <c r="D6184" s="41"/>
      <c r="E6184" s="43" t="s">
        <v>6263</v>
      </c>
      <c r="F6184" s="43" t="s">
        <v>28</v>
      </c>
      <c r="G6184" s="43">
        <v>36003</v>
      </c>
      <c r="H6184" s="41"/>
      <c r="I6184" s="41"/>
      <c r="J6184" s="43"/>
      <c r="K6184" s="41"/>
      <c r="L6184" s="41"/>
      <c r="M6184" s="41"/>
      <c r="N6184" s="41"/>
      <c r="O6184" s="41"/>
      <c r="P6184" s="41"/>
      <c r="Q6184" s="41"/>
      <c r="R6184" s="41"/>
      <c r="S6184" s="41"/>
      <c r="T6184" s="41"/>
      <c r="U6184" s="41"/>
      <c r="V6184" s="41"/>
      <c r="W6184" s="41"/>
      <c r="X6184" s="41"/>
      <c r="Y6184" s="43" t="str">
        <f t="shared" si="192"/>
        <v>COMP</v>
      </c>
      <c r="Z6184" s="43">
        <v>1138346</v>
      </c>
      <c r="AA6184" s="43">
        <f t="shared" si="193"/>
        <v>1561148</v>
      </c>
    </row>
    <row r="6185" spans="1:27" x14ac:dyDescent="0.3">
      <c r="A6185" s="43">
        <v>2036070</v>
      </c>
      <c r="B6185" s="43" t="s">
        <v>5411</v>
      </c>
      <c r="C6185" s="43" t="s">
        <v>571</v>
      </c>
      <c r="D6185" s="41"/>
      <c r="E6185" s="43" t="s">
        <v>29</v>
      </c>
      <c r="F6185" s="43" t="s">
        <v>28</v>
      </c>
      <c r="G6185" s="43">
        <v>37046</v>
      </c>
      <c r="H6185" s="41"/>
      <c r="I6185" s="41"/>
      <c r="J6185" s="43"/>
      <c r="K6185" s="41"/>
      <c r="L6185" s="41"/>
      <c r="M6185" s="41"/>
      <c r="N6185" s="41"/>
      <c r="O6185" s="41"/>
      <c r="P6185" s="41"/>
      <c r="Q6185" s="41"/>
      <c r="R6185" s="41"/>
      <c r="S6185" s="41"/>
      <c r="T6185" s="41"/>
      <c r="U6185" s="41"/>
      <c r="V6185" s="41"/>
      <c r="W6185" s="41"/>
      <c r="X6185" s="41"/>
      <c r="Y6185" s="43" t="str">
        <f t="shared" si="192"/>
        <v>COMP</v>
      </c>
      <c r="Z6185" s="43">
        <v>2289104</v>
      </c>
      <c r="AA6185" s="43">
        <f t="shared" si="193"/>
        <v>2036070</v>
      </c>
    </row>
    <row r="6186" spans="1:27" x14ac:dyDescent="0.3">
      <c r="A6186" s="43">
        <v>2382368</v>
      </c>
      <c r="B6186" s="43" t="s">
        <v>5412</v>
      </c>
      <c r="C6186" s="43" t="s">
        <v>397</v>
      </c>
      <c r="D6186" s="41"/>
      <c r="E6186" s="43" t="s">
        <v>6263</v>
      </c>
      <c r="F6186" s="43" t="s">
        <v>28</v>
      </c>
      <c r="G6186" s="43">
        <v>45050</v>
      </c>
      <c r="H6186" s="41"/>
      <c r="I6186" s="41"/>
      <c r="J6186" s="43"/>
      <c r="K6186" s="41"/>
      <c r="L6186" s="41"/>
      <c r="M6186" s="41"/>
      <c r="N6186" s="41"/>
      <c r="O6186" s="41"/>
      <c r="P6186" s="41"/>
      <c r="Q6186" s="41"/>
      <c r="R6186" s="41"/>
      <c r="S6186" s="41"/>
      <c r="T6186" s="41"/>
      <c r="U6186" s="41"/>
      <c r="V6186" s="41"/>
      <c r="W6186" s="41"/>
      <c r="X6186" s="41"/>
      <c r="Y6186" s="43" t="str">
        <f t="shared" si="192"/>
        <v>COMP</v>
      </c>
      <c r="Z6186" s="43">
        <v>1722411</v>
      </c>
      <c r="AA6186" s="43">
        <f t="shared" si="193"/>
        <v>2382368</v>
      </c>
    </row>
    <row r="6187" spans="1:27" x14ac:dyDescent="0.3">
      <c r="A6187" s="43">
        <v>1988176</v>
      </c>
      <c r="B6187" s="43" t="s">
        <v>5413</v>
      </c>
      <c r="C6187" s="43" t="s">
        <v>250</v>
      </c>
      <c r="D6187" s="41"/>
      <c r="E6187" s="43" t="s">
        <v>6263</v>
      </c>
      <c r="F6187" s="43" t="s">
        <v>28</v>
      </c>
      <c r="G6187" s="43">
        <v>37021</v>
      </c>
      <c r="H6187" s="41"/>
      <c r="I6187" s="41"/>
      <c r="J6187" s="43"/>
      <c r="K6187" s="41"/>
      <c r="L6187" s="41"/>
      <c r="M6187" s="41"/>
      <c r="N6187" s="41"/>
      <c r="O6187" s="41"/>
      <c r="P6187" s="41"/>
      <c r="Q6187" s="41"/>
      <c r="R6187" s="41"/>
      <c r="S6187" s="41"/>
      <c r="T6187" s="41"/>
      <c r="U6187" s="41"/>
      <c r="V6187" s="41"/>
      <c r="W6187" s="41"/>
      <c r="X6187" s="41"/>
      <c r="Y6187" s="43" t="str">
        <f t="shared" si="192"/>
        <v>COMP</v>
      </c>
      <c r="Z6187" s="43">
        <v>1622655</v>
      </c>
      <c r="AA6187" s="43">
        <f t="shared" si="193"/>
        <v>1988176</v>
      </c>
    </row>
    <row r="6188" spans="1:27" x14ac:dyDescent="0.3">
      <c r="A6188" s="43">
        <v>1509531</v>
      </c>
      <c r="B6188" s="43" t="s">
        <v>5414</v>
      </c>
      <c r="C6188" s="43" t="s">
        <v>629</v>
      </c>
      <c r="D6188" s="41"/>
      <c r="E6188" s="43" t="s">
        <v>6263</v>
      </c>
      <c r="F6188" s="43" t="s">
        <v>30</v>
      </c>
      <c r="G6188" s="43">
        <v>41024</v>
      </c>
      <c r="H6188" s="41"/>
      <c r="I6188" s="41"/>
      <c r="J6188" s="43"/>
      <c r="K6188" s="41"/>
      <c r="L6188" s="41"/>
      <c r="M6188" s="41"/>
      <c r="N6188" s="41"/>
      <c r="O6188" s="41"/>
      <c r="P6188" s="41"/>
      <c r="Q6188" s="41"/>
      <c r="R6188" s="41"/>
      <c r="S6188" s="41"/>
      <c r="T6188" s="41"/>
      <c r="U6188" s="41"/>
      <c r="V6188" s="41"/>
      <c r="W6188" s="41"/>
      <c r="X6188" s="41"/>
      <c r="Y6188" s="43" t="str">
        <f t="shared" si="192"/>
        <v/>
      </c>
      <c r="Z6188" s="43">
        <v>1120390</v>
      </c>
      <c r="AA6188" s="43" t="e">
        <f t="shared" si="193"/>
        <v>#N/A</v>
      </c>
    </row>
    <row r="6189" spans="1:27" x14ac:dyDescent="0.3">
      <c r="A6189" s="43">
        <v>2067498</v>
      </c>
      <c r="B6189" s="43" t="s">
        <v>5415</v>
      </c>
      <c r="C6189" s="43" t="s">
        <v>235</v>
      </c>
      <c r="D6189" s="41"/>
      <c r="E6189" s="43" t="s">
        <v>6263</v>
      </c>
      <c r="F6189" s="43" t="s">
        <v>28</v>
      </c>
      <c r="G6189" s="43">
        <v>18035</v>
      </c>
      <c r="H6189" s="41"/>
      <c r="I6189" s="41"/>
      <c r="J6189" s="43"/>
      <c r="K6189" s="41"/>
      <c r="L6189" s="41"/>
      <c r="M6189" s="41"/>
      <c r="N6189" s="41"/>
      <c r="O6189" s="41"/>
      <c r="P6189" s="41"/>
      <c r="Q6189" s="41"/>
      <c r="R6189" s="41"/>
      <c r="S6189" s="41"/>
      <c r="T6189" s="41"/>
      <c r="U6189" s="41"/>
      <c r="V6189" s="41"/>
      <c r="W6189" s="41"/>
      <c r="X6189" s="41"/>
      <c r="Y6189" s="43" t="str">
        <f t="shared" si="192"/>
        <v/>
      </c>
      <c r="Z6189" s="43">
        <v>1435122</v>
      </c>
      <c r="AA6189" s="43" t="e">
        <f t="shared" si="193"/>
        <v>#N/A</v>
      </c>
    </row>
    <row r="6190" spans="1:27" x14ac:dyDescent="0.3">
      <c r="A6190" s="43">
        <v>1967547</v>
      </c>
      <c r="B6190" s="43" t="s">
        <v>5416</v>
      </c>
      <c r="C6190" s="43" t="s">
        <v>202</v>
      </c>
      <c r="D6190" s="41"/>
      <c r="E6190" s="43" t="s">
        <v>6263</v>
      </c>
      <c r="F6190" s="43" t="s">
        <v>28</v>
      </c>
      <c r="G6190" s="43">
        <v>45050</v>
      </c>
      <c r="H6190" s="41"/>
      <c r="I6190" s="41"/>
      <c r="J6190" s="43"/>
      <c r="K6190" s="41"/>
      <c r="L6190" s="41"/>
      <c r="M6190" s="41"/>
      <c r="N6190" s="41"/>
      <c r="O6190" s="41"/>
      <c r="P6190" s="41"/>
      <c r="Q6190" s="41"/>
      <c r="R6190" s="41"/>
      <c r="S6190" s="41"/>
      <c r="T6190" s="41"/>
      <c r="U6190" s="41"/>
      <c r="V6190" s="41"/>
      <c r="W6190" s="41"/>
      <c r="X6190" s="41"/>
      <c r="Y6190" s="43" t="str">
        <f t="shared" si="192"/>
        <v>COMP</v>
      </c>
      <c r="Z6190" s="43">
        <v>1120393</v>
      </c>
      <c r="AA6190" s="43">
        <f t="shared" si="193"/>
        <v>1967547</v>
      </c>
    </row>
    <row r="6191" spans="1:27" x14ac:dyDescent="0.3">
      <c r="A6191" s="43">
        <v>2317659</v>
      </c>
      <c r="B6191" s="43" t="s">
        <v>5417</v>
      </c>
      <c r="C6191" s="43" t="s">
        <v>422</v>
      </c>
      <c r="D6191" s="41"/>
      <c r="E6191" s="43" t="s">
        <v>6263</v>
      </c>
      <c r="F6191" s="43" t="s">
        <v>28</v>
      </c>
      <c r="G6191" s="43">
        <v>41003</v>
      </c>
      <c r="H6191" s="41"/>
      <c r="I6191" s="41"/>
      <c r="J6191" s="43"/>
      <c r="K6191" s="41"/>
      <c r="L6191" s="41"/>
      <c r="M6191" s="41"/>
      <c r="N6191" s="41"/>
      <c r="O6191" s="41"/>
      <c r="P6191" s="41"/>
      <c r="Q6191" s="41"/>
      <c r="R6191" s="41"/>
      <c r="S6191" s="41"/>
      <c r="T6191" s="41"/>
      <c r="U6191" s="41"/>
      <c r="V6191" s="41"/>
      <c r="W6191" s="41"/>
      <c r="X6191" s="41"/>
      <c r="Y6191" s="43" t="str">
        <f t="shared" si="192"/>
        <v/>
      </c>
      <c r="Z6191" s="43">
        <v>2189004</v>
      </c>
      <c r="AA6191" s="43" t="e">
        <f t="shared" si="193"/>
        <v>#N/A</v>
      </c>
    </row>
    <row r="6192" spans="1:27" x14ac:dyDescent="0.3">
      <c r="A6192" s="43">
        <v>2231053</v>
      </c>
      <c r="B6192" s="43" t="s">
        <v>5418</v>
      </c>
      <c r="C6192" s="43" t="s">
        <v>1055</v>
      </c>
      <c r="D6192" s="41"/>
      <c r="E6192" s="43" t="s">
        <v>6263</v>
      </c>
      <c r="F6192" s="43" t="s">
        <v>30</v>
      </c>
      <c r="G6192" s="43">
        <v>45016</v>
      </c>
      <c r="H6192" s="41"/>
      <c r="I6192" s="41"/>
      <c r="J6192" s="43"/>
      <c r="K6192" s="41"/>
      <c r="L6192" s="41"/>
      <c r="M6192" s="41"/>
      <c r="N6192" s="41"/>
      <c r="O6192" s="41"/>
      <c r="P6192" s="41"/>
      <c r="Q6192" s="41"/>
      <c r="R6192" s="41"/>
      <c r="S6192" s="41"/>
      <c r="T6192" s="41"/>
      <c r="U6192" s="41"/>
      <c r="V6192" s="41"/>
      <c r="W6192" s="41"/>
      <c r="X6192" s="41"/>
      <c r="Y6192" s="43" t="str">
        <f t="shared" si="192"/>
        <v/>
      </c>
      <c r="Z6192" s="43">
        <v>1901523</v>
      </c>
      <c r="AA6192" s="43" t="e">
        <f t="shared" si="193"/>
        <v>#N/A</v>
      </c>
    </row>
    <row r="6193" spans="1:27" x14ac:dyDescent="0.3">
      <c r="A6193" s="43">
        <v>2364830</v>
      </c>
      <c r="B6193" s="43" t="s">
        <v>5419</v>
      </c>
      <c r="C6193" s="43" t="s">
        <v>936</v>
      </c>
      <c r="D6193" s="41"/>
      <c r="E6193" s="43" t="s">
        <v>6263</v>
      </c>
      <c r="F6193" s="43" t="s">
        <v>30</v>
      </c>
      <c r="G6193" s="43">
        <v>18003</v>
      </c>
      <c r="H6193" s="41"/>
      <c r="I6193" s="41"/>
      <c r="J6193" s="43"/>
      <c r="K6193" s="41"/>
      <c r="L6193" s="41"/>
      <c r="M6193" s="41"/>
      <c r="N6193" s="41"/>
      <c r="O6193" s="41"/>
      <c r="P6193" s="41"/>
      <c r="Q6193" s="41"/>
      <c r="R6193" s="41"/>
      <c r="S6193" s="41"/>
      <c r="T6193" s="41"/>
      <c r="U6193" s="41"/>
      <c r="V6193" s="41"/>
      <c r="W6193" s="41"/>
      <c r="X6193" s="41"/>
      <c r="Y6193" s="43" t="str">
        <f t="shared" si="192"/>
        <v/>
      </c>
      <c r="Z6193" s="43">
        <v>1983667</v>
      </c>
      <c r="AA6193" s="43" t="e">
        <f t="shared" si="193"/>
        <v>#N/A</v>
      </c>
    </row>
    <row r="6194" spans="1:27" x14ac:dyDescent="0.3">
      <c r="A6194" s="43">
        <v>1978248</v>
      </c>
      <c r="B6194" s="43" t="s">
        <v>5419</v>
      </c>
      <c r="C6194" s="43" t="s">
        <v>427</v>
      </c>
      <c r="D6194" s="41"/>
      <c r="E6194" s="43" t="s">
        <v>6263</v>
      </c>
      <c r="F6194" s="43" t="s">
        <v>28</v>
      </c>
      <c r="G6194" s="43">
        <v>18003</v>
      </c>
      <c r="H6194" s="41"/>
      <c r="I6194" s="41"/>
      <c r="J6194" s="43"/>
      <c r="K6194" s="41"/>
      <c r="L6194" s="41"/>
      <c r="M6194" s="41"/>
      <c r="N6194" s="41"/>
      <c r="O6194" s="41"/>
      <c r="P6194" s="41"/>
      <c r="Q6194" s="41"/>
      <c r="R6194" s="41"/>
      <c r="S6194" s="41"/>
      <c r="T6194" s="41"/>
      <c r="U6194" s="41"/>
      <c r="V6194" s="41"/>
      <c r="W6194" s="41"/>
      <c r="X6194" s="41"/>
      <c r="Y6194" s="43" t="str">
        <f t="shared" si="192"/>
        <v>COMP</v>
      </c>
      <c r="Z6194" s="43">
        <v>2019128</v>
      </c>
      <c r="AA6194" s="43">
        <f t="shared" si="193"/>
        <v>1978248</v>
      </c>
    </row>
    <row r="6195" spans="1:27" x14ac:dyDescent="0.3">
      <c r="A6195" s="43">
        <v>1816580</v>
      </c>
      <c r="B6195" s="43" t="s">
        <v>5420</v>
      </c>
      <c r="C6195" s="43" t="s">
        <v>290</v>
      </c>
      <c r="D6195" s="41"/>
      <c r="E6195" s="43" t="s">
        <v>6263</v>
      </c>
      <c r="F6195" s="43" t="s">
        <v>28</v>
      </c>
      <c r="G6195" s="43">
        <v>45050</v>
      </c>
      <c r="H6195" s="41"/>
      <c r="I6195" s="41"/>
      <c r="J6195" s="43"/>
      <c r="K6195" s="41"/>
      <c r="L6195" s="41"/>
      <c r="M6195" s="41"/>
      <c r="N6195" s="41"/>
      <c r="O6195" s="41"/>
      <c r="P6195" s="41"/>
      <c r="Q6195" s="41"/>
      <c r="R6195" s="41"/>
      <c r="S6195" s="41"/>
      <c r="T6195" s="41"/>
      <c r="U6195" s="41"/>
      <c r="V6195" s="41"/>
      <c r="W6195" s="41"/>
      <c r="X6195" s="41"/>
      <c r="Y6195" s="43" t="str">
        <f t="shared" si="192"/>
        <v>COMP</v>
      </c>
      <c r="Z6195" s="43">
        <v>2170033</v>
      </c>
      <c r="AA6195" s="43">
        <f t="shared" si="193"/>
        <v>1816580</v>
      </c>
    </row>
    <row r="6196" spans="1:27" x14ac:dyDescent="0.3">
      <c r="A6196" s="43">
        <v>1295565</v>
      </c>
      <c r="B6196" s="43" t="s">
        <v>5421</v>
      </c>
      <c r="C6196" s="43" t="s">
        <v>258</v>
      </c>
      <c r="D6196" s="41"/>
      <c r="E6196" s="43" t="s">
        <v>31</v>
      </c>
      <c r="F6196" s="43" t="s">
        <v>28</v>
      </c>
      <c r="G6196" s="43">
        <v>37043</v>
      </c>
      <c r="H6196" s="41"/>
      <c r="I6196" s="41"/>
      <c r="J6196" s="43"/>
      <c r="K6196" s="41"/>
      <c r="L6196" s="41"/>
      <c r="M6196" s="41"/>
      <c r="N6196" s="41"/>
      <c r="O6196" s="41"/>
      <c r="P6196" s="41"/>
      <c r="Q6196" s="41"/>
      <c r="R6196" s="41"/>
      <c r="S6196" s="41"/>
      <c r="T6196" s="41"/>
      <c r="U6196" s="41"/>
      <c r="V6196" s="41"/>
      <c r="W6196" s="41"/>
      <c r="X6196" s="41"/>
      <c r="Y6196" s="43" t="str">
        <f t="shared" si="192"/>
        <v>COMP</v>
      </c>
      <c r="Z6196" s="43">
        <v>1973481</v>
      </c>
      <c r="AA6196" s="43">
        <f t="shared" si="193"/>
        <v>1295565</v>
      </c>
    </row>
    <row r="6197" spans="1:27" x14ac:dyDescent="0.3">
      <c r="A6197" s="43">
        <v>163975</v>
      </c>
      <c r="B6197" s="43" t="s">
        <v>5422</v>
      </c>
      <c r="C6197" s="43" t="s">
        <v>421</v>
      </c>
      <c r="D6197" s="41"/>
      <c r="E6197" s="43" t="s">
        <v>6263</v>
      </c>
      <c r="F6197" s="43" t="s">
        <v>30</v>
      </c>
      <c r="G6197" s="43">
        <v>18032</v>
      </c>
      <c r="H6197" s="41"/>
      <c r="I6197" s="41"/>
      <c r="J6197" s="43"/>
      <c r="K6197" s="41"/>
      <c r="L6197" s="41"/>
      <c r="M6197" s="41"/>
      <c r="N6197" s="41"/>
      <c r="O6197" s="41"/>
      <c r="P6197" s="41"/>
      <c r="Q6197" s="41"/>
      <c r="R6197" s="41"/>
      <c r="S6197" s="41"/>
      <c r="T6197" s="41"/>
      <c r="U6197" s="41"/>
      <c r="V6197" s="41"/>
      <c r="W6197" s="41"/>
      <c r="X6197" s="41"/>
      <c r="Y6197" s="43" t="str">
        <f t="shared" si="192"/>
        <v>COMP</v>
      </c>
      <c r="Z6197" s="43">
        <v>1853147</v>
      </c>
      <c r="AA6197" s="43">
        <f t="shared" si="193"/>
        <v>163975</v>
      </c>
    </row>
    <row r="6198" spans="1:27" x14ac:dyDescent="0.3">
      <c r="A6198" s="43">
        <v>1800661</v>
      </c>
      <c r="B6198" s="43" t="s">
        <v>5422</v>
      </c>
      <c r="C6198" s="43" t="s">
        <v>1476</v>
      </c>
      <c r="D6198" s="41"/>
      <c r="E6198" s="43" t="s">
        <v>35</v>
      </c>
      <c r="F6198" s="43" t="s">
        <v>30</v>
      </c>
      <c r="G6198" s="43">
        <v>36011</v>
      </c>
      <c r="H6198" s="41"/>
      <c r="I6198" s="41"/>
      <c r="J6198" s="43"/>
      <c r="K6198" s="41"/>
      <c r="L6198" s="41"/>
      <c r="M6198" s="41"/>
      <c r="N6198" s="41"/>
      <c r="O6198" s="41"/>
      <c r="P6198" s="41"/>
      <c r="Q6198" s="41"/>
      <c r="R6198" s="41"/>
      <c r="S6198" s="41"/>
      <c r="T6198" s="41"/>
      <c r="U6198" s="41"/>
      <c r="V6198" s="41"/>
      <c r="W6198" s="41"/>
      <c r="X6198" s="41"/>
      <c r="Y6198" s="43" t="str">
        <f t="shared" si="192"/>
        <v>COMP</v>
      </c>
      <c r="Z6198" s="43">
        <v>1635178</v>
      </c>
      <c r="AA6198" s="43">
        <f t="shared" si="193"/>
        <v>1800661</v>
      </c>
    </row>
    <row r="6199" spans="1:27" x14ac:dyDescent="0.3">
      <c r="A6199" s="43">
        <v>371685</v>
      </c>
      <c r="B6199" s="43" t="s">
        <v>5422</v>
      </c>
      <c r="C6199" s="43" t="s">
        <v>175</v>
      </c>
      <c r="D6199" s="41"/>
      <c r="E6199" s="43" t="s">
        <v>6263</v>
      </c>
      <c r="F6199" s="43" t="s">
        <v>28</v>
      </c>
      <c r="G6199" s="43">
        <v>18032</v>
      </c>
      <c r="H6199" s="41"/>
      <c r="I6199" s="41"/>
      <c r="J6199" s="43"/>
      <c r="K6199" s="41"/>
      <c r="L6199" s="41"/>
      <c r="M6199" s="41"/>
      <c r="N6199" s="41"/>
      <c r="O6199" s="41"/>
      <c r="P6199" s="41"/>
      <c r="Q6199" s="41"/>
      <c r="R6199" s="41"/>
      <c r="S6199" s="41"/>
      <c r="T6199" s="41"/>
      <c r="U6199" s="41"/>
      <c r="V6199" s="41"/>
      <c r="W6199" s="41"/>
      <c r="X6199" s="41"/>
      <c r="Y6199" s="43" t="str">
        <f t="shared" si="192"/>
        <v>COMP</v>
      </c>
      <c r="Z6199" s="43">
        <v>1737498</v>
      </c>
      <c r="AA6199" s="43">
        <f t="shared" si="193"/>
        <v>371685</v>
      </c>
    </row>
    <row r="6200" spans="1:27" x14ac:dyDescent="0.3">
      <c r="A6200" s="43">
        <v>1217109</v>
      </c>
      <c r="B6200" s="43" t="s">
        <v>5422</v>
      </c>
      <c r="C6200" s="43" t="s">
        <v>553</v>
      </c>
      <c r="D6200" s="41"/>
      <c r="E6200" s="43" t="s">
        <v>34</v>
      </c>
      <c r="F6200" s="43" t="s">
        <v>28</v>
      </c>
      <c r="G6200" s="43">
        <v>18032</v>
      </c>
      <c r="H6200" s="41"/>
      <c r="I6200" s="41"/>
      <c r="J6200" s="43"/>
      <c r="K6200" s="41"/>
      <c r="L6200" s="41"/>
      <c r="M6200" s="41"/>
      <c r="N6200" s="41"/>
      <c r="O6200" s="41"/>
      <c r="P6200" s="41"/>
      <c r="Q6200" s="41"/>
      <c r="R6200" s="41"/>
      <c r="S6200" s="41"/>
      <c r="T6200" s="41"/>
      <c r="U6200" s="41"/>
      <c r="V6200" s="41"/>
      <c r="W6200" s="41"/>
      <c r="X6200" s="41"/>
      <c r="Y6200" s="43" t="str">
        <f t="shared" si="192"/>
        <v>COMP</v>
      </c>
      <c r="Z6200" s="43">
        <v>1911217</v>
      </c>
      <c r="AA6200" s="43">
        <f t="shared" si="193"/>
        <v>1217109</v>
      </c>
    </row>
    <row r="6201" spans="1:27" x14ac:dyDescent="0.3">
      <c r="A6201" s="43">
        <v>2201445</v>
      </c>
      <c r="B6201" s="43" t="s">
        <v>5423</v>
      </c>
      <c r="C6201" s="43" t="s">
        <v>777</v>
      </c>
      <c r="D6201" s="41"/>
      <c r="E6201" s="43" t="s">
        <v>6263</v>
      </c>
      <c r="F6201" s="43" t="s">
        <v>30</v>
      </c>
      <c r="G6201" s="43">
        <v>45016</v>
      </c>
      <c r="H6201" s="41"/>
      <c r="I6201" s="41"/>
      <c r="J6201" s="43"/>
      <c r="K6201" s="41"/>
      <c r="L6201" s="41"/>
      <c r="M6201" s="41"/>
      <c r="N6201" s="41"/>
      <c r="O6201" s="41"/>
      <c r="P6201" s="41"/>
      <c r="Q6201" s="41"/>
      <c r="R6201" s="41"/>
      <c r="S6201" s="41"/>
      <c r="T6201" s="41"/>
      <c r="U6201" s="41"/>
      <c r="V6201" s="41"/>
      <c r="W6201" s="41"/>
      <c r="X6201" s="41"/>
      <c r="Y6201" s="43" t="str">
        <f t="shared" si="192"/>
        <v/>
      </c>
      <c r="Z6201" s="43">
        <v>1018086</v>
      </c>
      <c r="AA6201" s="43" t="e">
        <f t="shared" si="193"/>
        <v>#N/A</v>
      </c>
    </row>
    <row r="6202" spans="1:27" x14ac:dyDescent="0.3">
      <c r="A6202" s="43">
        <v>1717330</v>
      </c>
      <c r="B6202" s="43" t="s">
        <v>5424</v>
      </c>
      <c r="C6202" s="43" t="s">
        <v>647</v>
      </c>
      <c r="D6202" s="41"/>
      <c r="E6202" s="43" t="s">
        <v>6263</v>
      </c>
      <c r="F6202" s="43" t="s">
        <v>28</v>
      </c>
      <c r="G6202" s="43">
        <v>18036</v>
      </c>
      <c r="H6202" s="41"/>
      <c r="I6202" s="41"/>
      <c r="J6202" s="43"/>
      <c r="K6202" s="41"/>
      <c r="L6202" s="41"/>
      <c r="M6202" s="41"/>
      <c r="N6202" s="41"/>
      <c r="O6202" s="41"/>
      <c r="P6202" s="41"/>
      <c r="Q6202" s="41"/>
      <c r="R6202" s="41"/>
      <c r="S6202" s="41"/>
      <c r="T6202" s="41"/>
      <c r="U6202" s="41"/>
      <c r="V6202" s="41"/>
      <c r="W6202" s="41"/>
      <c r="X6202" s="41"/>
      <c r="Y6202" s="43" t="str">
        <f t="shared" si="192"/>
        <v>COMP</v>
      </c>
      <c r="Z6202" s="43">
        <v>745639</v>
      </c>
      <c r="AA6202" s="43">
        <f t="shared" si="193"/>
        <v>1717330</v>
      </c>
    </row>
    <row r="6203" spans="1:27" x14ac:dyDescent="0.3">
      <c r="A6203" s="43">
        <v>2435534</v>
      </c>
      <c r="B6203" s="43" t="s">
        <v>5424</v>
      </c>
      <c r="C6203" s="43" t="s">
        <v>218</v>
      </c>
      <c r="D6203" s="41"/>
      <c r="E6203" s="43" t="s">
        <v>6263</v>
      </c>
      <c r="F6203" s="43" t="s">
        <v>28</v>
      </c>
      <c r="G6203" s="43">
        <v>45045</v>
      </c>
      <c r="H6203" s="41"/>
      <c r="I6203" s="41"/>
      <c r="J6203" s="43"/>
      <c r="K6203" s="41"/>
      <c r="L6203" s="41"/>
      <c r="M6203" s="41"/>
      <c r="N6203" s="41"/>
      <c r="O6203" s="41"/>
      <c r="P6203" s="41"/>
      <c r="Q6203" s="41"/>
      <c r="R6203" s="41"/>
      <c r="S6203" s="41"/>
      <c r="T6203" s="41"/>
      <c r="U6203" s="41"/>
      <c r="V6203" s="41"/>
      <c r="W6203" s="41"/>
      <c r="X6203" s="41"/>
      <c r="Y6203" s="43" t="str">
        <f t="shared" si="192"/>
        <v>COMP</v>
      </c>
      <c r="Z6203" s="43">
        <v>801138</v>
      </c>
      <c r="AA6203" s="43">
        <f t="shared" si="193"/>
        <v>2435534</v>
      </c>
    </row>
    <row r="6204" spans="1:27" x14ac:dyDescent="0.3">
      <c r="A6204" s="43">
        <v>2427261</v>
      </c>
      <c r="B6204" s="43" t="s">
        <v>5425</v>
      </c>
      <c r="C6204" s="43" t="s">
        <v>641</v>
      </c>
      <c r="D6204" s="41"/>
      <c r="E6204" s="43" t="s">
        <v>29</v>
      </c>
      <c r="F6204" s="43" t="s">
        <v>28</v>
      </c>
      <c r="G6204" s="43">
        <v>37037</v>
      </c>
      <c r="H6204" s="41"/>
      <c r="I6204" s="41"/>
      <c r="J6204" s="43"/>
      <c r="K6204" s="41"/>
      <c r="L6204" s="41"/>
      <c r="M6204" s="41"/>
      <c r="N6204" s="41"/>
      <c r="O6204" s="41"/>
      <c r="P6204" s="41"/>
      <c r="Q6204" s="41"/>
      <c r="R6204" s="41"/>
      <c r="S6204" s="41"/>
      <c r="T6204" s="41"/>
      <c r="U6204" s="41"/>
      <c r="V6204" s="41"/>
      <c r="W6204" s="41"/>
      <c r="X6204" s="41"/>
      <c r="Y6204" s="43" t="str">
        <f t="shared" si="192"/>
        <v>COMP</v>
      </c>
      <c r="Z6204" s="43">
        <v>2401035</v>
      </c>
      <c r="AA6204" s="43">
        <f t="shared" si="193"/>
        <v>2427261</v>
      </c>
    </row>
    <row r="6205" spans="1:27" x14ac:dyDescent="0.3">
      <c r="A6205" s="43">
        <v>1799931</v>
      </c>
      <c r="B6205" s="43" t="s">
        <v>5425</v>
      </c>
      <c r="C6205" s="43" t="s">
        <v>1082</v>
      </c>
      <c r="D6205" s="41"/>
      <c r="E6205" s="43" t="s">
        <v>6263</v>
      </c>
      <c r="F6205" s="43" t="s">
        <v>28</v>
      </c>
      <c r="G6205" s="43">
        <v>37048</v>
      </c>
      <c r="H6205" s="41"/>
      <c r="I6205" s="41"/>
      <c r="J6205" s="43"/>
      <c r="K6205" s="41"/>
      <c r="L6205" s="41"/>
      <c r="M6205" s="41"/>
      <c r="N6205" s="41"/>
      <c r="O6205" s="41"/>
      <c r="P6205" s="41"/>
      <c r="Q6205" s="41"/>
      <c r="R6205" s="41"/>
      <c r="S6205" s="41"/>
      <c r="T6205" s="41"/>
      <c r="U6205" s="41"/>
      <c r="V6205" s="41"/>
      <c r="W6205" s="41"/>
      <c r="X6205" s="41"/>
      <c r="Y6205" s="43" t="str">
        <f t="shared" si="192"/>
        <v>COMP</v>
      </c>
      <c r="Z6205" s="43">
        <v>289517</v>
      </c>
      <c r="AA6205" s="43">
        <f t="shared" si="193"/>
        <v>1799931</v>
      </c>
    </row>
    <row r="6206" spans="1:27" x14ac:dyDescent="0.3">
      <c r="A6206" s="43">
        <v>143587</v>
      </c>
      <c r="B6206" s="43" t="s">
        <v>5426</v>
      </c>
      <c r="C6206" s="43" t="s">
        <v>656</v>
      </c>
      <c r="D6206" s="41"/>
      <c r="E6206" s="43" t="s">
        <v>6263</v>
      </c>
      <c r="F6206" s="43" t="s">
        <v>28</v>
      </c>
      <c r="G6206" s="43">
        <v>18035</v>
      </c>
      <c r="H6206" s="41"/>
      <c r="I6206" s="41"/>
      <c r="J6206" s="43"/>
      <c r="K6206" s="41"/>
      <c r="L6206" s="41"/>
      <c r="M6206" s="41"/>
      <c r="N6206" s="41"/>
      <c r="O6206" s="41"/>
      <c r="P6206" s="41"/>
      <c r="Q6206" s="41"/>
      <c r="R6206" s="41"/>
      <c r="S6206" s="41"/>
      <c r="T6206" s="41"/>
      <c r="U6206" s="41"/>
      <c r="V6206" s="41"/>
      <c r="W6206" s="41"/>
      <c r="X6206" s="41"/>
      <c r="Y6206" s="43" t="str">
        <f t="shared" si="192"/>
        <v>COMP</v>
      </c>
      <c r="Z6206" s="43">
        <v>1869073</v>
      </c>
      <c r="AA6206" s="43">
        <f t="shared" si="193"/>
        <v>143587</v>
      </c>
    </row>
    <row r="6207" spans="1:27" x14ac:dyDescent="0.3">
      <c r="A6207" s="43">
        <v>417208</v>
      </c>
      <c r="B6207" s="43" t="s">
        <v>5426</v>
      </c>
      <c r="C6207" s="43" t="s">
        <v>345</v>
      </c>
      <c r="D6207" s="41"/>
      <c r="E6207" s="43" t="s">
        <v>6263</v>
      </c>
      <c r="F6207" s="43" t="s">
        <v>30</v>
      </c>
      <c r="G6207" s="43">
        <v>18035</v>
      </c>
      <c r="H6207" s="41"/>
      <c r="I6207" s="41"/>
      <c r="J6207" s="43"/>
      <c r="K6207" s="41"/>
      <c r="L6207" s="41"/>
      <c r="M6207" s="41"/>
      <c r="N6207" s="41"/>
      <c r="O6207" s="41"/>
      <c r="P6207" s="41"/>
      <c r="Q6207" s="41"/>
      <c r="R6207" s="41"/>
      <c r="S6207" s="41"/>
      <c r="T6207" s="41"/>
      <c r="U6207" s="41"/>
      <c r="V6207" s="41"/>
      <c r="W6207" s="41"/>
      <c r="X6207" s="41"/>
      <c r="Y6207" s="43" t="str">
        <f t="shared" si="192"/>
        <v>COMP</v>
      </c>
      <c r="Z6207" s="43">
        <v>414347</v>
      </c>
      <c r="AA6207" s="43">
        <f t="shared" si="193"/>
        <v>417208</v>
      </c>
    </row>
    <row r="6208" spans="1:27" x14ac:dyDescent="0.3">
      <c r="A6208" s="43">
        <v>2435293</v>
      </c>
      <c r="B6208" s="43" t="s">
        <v>5427</v>
      </c>
      <c r="C6208" s="43" t="s">
        <v>5428</v>
      </c>
      <c r="D6208" s="41"/>
      <c r="E6208" s="43" t="s">
        <v>29</v>
      </c>
      <c r="F6208" s="43" t="s">
        <v>30</v>
      </c>
      <c r="G6208" s="43">
        <v>37021</v>
      </c>
      <c r="H6208" s="41"/>
      <c r="I6208" s="41"/>
      <c r="J6208" s="43"/>
      <c r="K6208" s="41"/>
      <c r="L6208" s="41"/>
      <c r="M6208" s="41"/>
      <c r="N6208" s="41"/>
      <c r="O6208" s="41"/>
      <c r="P6208" s="41"/>
      <c r="Q6208" s="41"/>
      <c r="R6208" s="41"/>
      <c r="S6208" s="41"/>
      <c r="T6208" s="41"/>
      <c r="U6208" s="41"/>
      <c r="V6208" s="41"/>
      <c r="W6208" s="41"/>
      <c r="X6208" s="41"/>
      <c r="Y6208" s="43" t="str">
        <f t="shared" si="192"/>
        <v/>
      </c>
      <c r="Z6208" s="43">
        <v>2371787</v>
      </c>
      <c r="AA6208" s="43" t="e">
        <f t="shared" si="193"/>
        <v>#N/A</v>
      </c>
    </row>
    <row r="6209" spans="1:27" x14ac:dyDescent="0.3">
      <c r="A6209" s="43">
        <v>202772</v>
      </c>
      <c r="B6209" s="43" t="s">
        <v>5429</v>
      </c>
      <c r="C6209" s="43" t="s">
        <v>1896</v>
      </c>
      <c r="D6209" s="41"/>
      <c r="E6209" s="43" t="s">
        <v>6263</v>
      </c>
      <c r="F6209" s="43" t="s">
        <v>28</v>
      </c>
      <c r="G6209" s="43">
        <v>41002</v>
      </c>
      <c r="H6209" s="41"/>
      <c r="I6209" s="41"/>
      <c r="J6209" s="43"/>
      <c r="K6209" s="41"/>
      <c r="L6209" s="41"/>
      <c r="M6209" s="41"/>
      <c r="N6209" s="41"/>
      <c r="O6209" s="41"/>
      <c r="P6209" s="41"/>
      <c r="Q6209" s="41"/>
      <c r="R6209" s="41"/>
      <c r="S6209" s="41"/>
      <c r="T6209" s="41"/>
      <c r="U6209" s="41"/>
      <c r="V6209" s="41"/>
      <c r="W6209" s="41"/>
      <c r="X6209" s="41"/>
      <c r="Y6209" s="43" t="str">
        <f t="shared" si="192"/>
        <v/>
      </c>
      <c r="Z6209" s="43">
        <v>2357974</v>
      </c>
      <c r="AA6209" s="43" t="e">
        <f t="shared" si="193"/>
        <v>#N/A</v>
      </c>
    </row>
    <row r="6210" spans="1:27" x14ac:dyDescent="0.3">
      <c r="A6210" s="43">
        <v>2257136</v>
      </c>
      <c r="B6210" s="43" t="s">
        <v>5430</v>
      </c>
      <c r="C6210" s="43" t="s">
        <v>2859</v>
      </c>
      <c r="D6210" s="41"/>
      <c r="E6210" s="43" t="s">
        <v>34</v>
      </c>
      <c r="F6210" s="43" t="s">
        <v>30</v>
      </c>
      <c r="G6210" s="43">
        <v>41024</v>
      </c>
      <c r="H6210" s="41"/>
      <c r="I6210" s="41"/>
      <c r="J6210" s="43"/>
      <c r="K6210" s="41"/>
      <c r="L6210" s="41"/>
      <c r="M6210" s="41"/>
      <c r="N6210" s="41"/>
      <c r="O6210" s="41"/>
      <c r="P6210" s="41"/>
      <c r="Q6210" s="41"/>
      <c r="R6210" s="41"/>
      <c r="S6210" s="41"/>
      <c r="T6210" s="41"/>
      <c r="U6210" s="41"/>
      <c r="V6210" s="41"/>
      <c r="W6210" s="41"/>
      <c r="X6210" s="41"/>
      <c r="Y6210" s="43" t="str">
        <f t="shared" ref="Y6210:Y6273" si="194">IF(ISERROR(AA6210)=FALSE,"COMP","")</f>
        <v>COMP</v>
      </c>
      <c r="Z6210" s="43">
        <v>1464186</v>
      </c>
      <c r="AA6210" s="43">
        <f t="shared" ref="AA6210:AA6273" si="195">VLOOKUP(A6210,Z:Z,1,FALSE)</f>
        <v>2257136</v>
      </c>
    </row>
    <row r="6211" spans="1:27" x14ac:dyDescent="0.3">
      <c r="A6211" s="43">
        <v>156865</v>
      </c>
      <c r="B6211" s="43" t="s">
        <v>5431</v>
      </c>
      <c r="C6211" s="43" t="s">
        <v>777</v>
      </c>
      <c r="D6211" s="41"/>
      <c r="E6211" s="43" t="s">
        <v>6263</v>
      </c>
      <c r="F6211" s="43" t="s">
        <v>30</v>
      </c>
      <c r="G6211" s="43">
        <v>28040</v>
      </c>
      <c r="H6211" s="41"/>
      <c r="I6211" s="41"/>
      <c r="J6211" s="43"/>
      <c r="K6211" s="41"/>
      <c r="L6211" s="41"/>
      <c r="M6211" s="41"/>
      <c r="N6211" s="41"/>
      <c r="O6211" s="41"/>
      <c r="P6211" s="41"/>
      <c r="Q6211" s="41"/>
      <c r="R6211" s="41"/>
      <c r="S6211" s="41"/>
      <c r="T6211" s="41"/>
      <c r="U6211" s="41"/>
      <c r="V6211" s="41"/>
      <c r="W6211" s="41"/>
      <c r="X6211" s="41"/>
      <c r="Y6211" s="43" t="str">
        <f t="shared" si="194"/>
        <v/>
      </c>
      <c r="Z6211" s="43">
        <v>2299070</v>
      </c>
      <c r="AA6211" s="43" t="e">
        <f t="shared" si="195"/>
        <v>#N/A</v>
      </c>
    </row>
    <row r="6212" spans="1:27" x14ac:dyDescent="0.3">
      <c r="A6212" s="43">
        <v>2220161</v>
      </c>
      <c r="B6212" s="43" t="s">
        <v>5432</v>
      </c>
      <c r="C6212" s="43" t="s">
        <v>1041</v>
      </c>
      <c r="D6212" s="41"/>
      <c r="E6212" s="43" t="s">
        <v>6263</v>
      </c>
      <c r="F6212" s="43" t="s">
        <v>30</v>
      </c>
      <c r="G6212" s="43">
        <v>41006</v>
      </c>
      <c r="H6212" s="41"/>
      <c r="I6212" s="41"/>
      <c r="J6212" s="43"/>
      <c r="K6212" s="41"/>
      <c r="L6212" s="41"/>
      <c r="M6212" s="41"/>
      <c r="N6212" s="41"/>
      <c r="O6212" s="41"/>
      <c r="P6212" s="41"/>
      <c r="Q6212" s="41"/>
      <c r="R6212" s="41"/>
      <c r="S6212" s="41"/>
      <c r="T6212" s="41"/>
      <c r="U6212" s="41"/>
      <c r="V6212" s="41"/>
      <c r="W6212" s="41"/>
      <c r="X6212" s="41"/>
      <c r="Y6212" s="43" t="str">
        <f t="shared" si="194"/>
        <v/>
      </c>
      <c r="Z6212" s="43">
        <v>114473</v>
      </c>
      <c r="AA6212" s="43" t="e">
        <f t="shared" si="195"/>
        <v>#N/A</v>
      </c>
    </row>
    <row r="6213" spans="1:27" x14ac:dyDescent="0.3">
      <c r="A6213" s="43">
        <v>1855805</v>
      </c>
      <c r="B6213" s="43" t="s">
        <v>5433</v>
      </c>
      <c r="C6213" s="43" t="s">
        <v>223</v>
      </c>
      <c r="D6213" s="41"/>
      <c r="E6213" s="43" t="s">
        <v>6263</v>
      </c>
      <c r="F6213" s="43" t="s">
        <v>28</v>
      </c>
      <c r="G6213" s="43">
        <v>41024</v>
      </c>
      <c r="H6213" s="41"/>
      <c r="I6213" s="41"/>
      <c r="J6213" s="43"/>
      <c r="K6213" s="41"/>
      <c r="L6213" s="41"/>
      <c r="M6213" s="41"/>
      <c r="N6213" s="41"/>
      <c r="O6213" s="41"/>
      <c r="P6213" s="41"/>
      <c r="Q6213" s="41"/>
      <c r="R6213" s="41"/>
      <c r="S6213" s="41"/>
      <c r="T6213" s="41"/>
      <c r="U6213" s="41"/>
      <c r="V6213" s="41"/>
      <c r="W6213" s="41"/>
      <c r="X6213" s="41"/>
      <c r="Y6213" s="43" t="str">
        <f t="shared" si="194"/>
        <v/>
      </c>
      <c r="Z6213" s="43">
        <v>1614794</v>
      </c>
      <c r="AA6213" s="43" t="e">
        <f t="shared" si="195"/>
        <v>#N/A</v>
      </c>
    </row>
    <row r="6214" spans="1:27" x14ac:dyDescent="0.3">
      <c r="A6214" s="43">
        <v>2357166</v>
      </c>
      <c r="B6214" s="43" t="s">
        <v>5434</v>
      </c>
      <c r="C6214" s="43" t="s">
        <v>529</v>
      </c>
      <c r="D6214" s="41"/>
      <c r="E6214" s="43" t="s">
        <v>6263</v>
      </c>
      <c r="F6214" s="43" t="s">
        <v>30</v>
      </c>
      <c r="G6214" s="43">
        <v>37024</v>
      </c>
      <c r="H6214" s="41"/>
      <c r="I6214" s="41"/>
      <c r="J6214" s="43"/>
      <c r="K6214" s="41"/>
      <c r="L6214" s="41"/>
      <c r="M6214" s="41"/>
      <c r="N6214" s="41"/>
      <c r="O6214" s="41"/>
      <c r="P6214" s="41"/>
      <c r="Q6214" s="41"/>
      <c r="R6214" s="41"/>
      <c r="S6214" s="41"/>
      <c r="T6214" s="41"/>
      <c r="U6214" s="41"/>
      <c r="V6214" s="41"/>
      <c r="W6214" s="41"/>
      <c r="X6214" s="41"/>
      <c r="Y6214" s="43" t="str">
        <f t="shared" si="194"/>
        <v/>
      </c>
      <c r="Z6214" s="43">
        <v>429895</v>
      </c>
      <c r="AA6214" s="43" t="e">
        <f t="shared" si="195"/>
        <v>#N/A</v>
      </c>
    </row>
    <row r="6215" spans="1:27" x14ac:dyDescent="0.3">
      <c r="A6215" s="43">
        <v>2163472</v>
      </c>
      <c r="B6215" s="43" t="s">
        <v>5435</v>
      </c>
      <c r="C6215" s="43" t="s">
        <v>3771</v>
      </c>
      <c r="D6215" s="41"/>
      <c r="E6215" s="43" t="s">
        <v>34</v>
      </c>
      <c r="F6215" s="43" t="s">
        <v>28</v>
      </c>
      <c r="G6215" s="43">
        <v>37038</v>
      </c>
      <c r="H6215" s="41"/>
      <c r="I6215" s="41"/>
      <c r="J6215" s="43"/>
      <c r="K6215" s="41"/>
      <c r="L6215" s="41"/>
      <c r="M6215" s="41"/>
      <c r="N6215" s="41"/>
      <c r="O6215" s="41"/>
      <c r="P6215" s="41"/>
      <c r="Q6215" s="41"/>
      <c r="R6215" s="41"/>
      <c r="S6215" s="41"/>
      <c r="T6215" s="41"/>
      <c r="U6215" s="41"/>
      <c r="V6215" s="41"/>
      <c r="W6215" s="41"/>
      <c r="X6215" s="41"/>
      <c r="Y6215" s="43" t="str">
        <f t="shared" si="194"/>
        <v>COMP</v>
      </c>
      <c r="Z6215" s="43">
        <v>1141696</v>
      </c>
      <c r="AA6215" s="43">
        <f t="shared" si="195"/>
        <v>2163472</v>
      </c>
    </row>
    <row r="6216" spans="1:27" x14ac:dyDescent="0.3">
      <c r="A6216" s="43">
        <v>912257</v>
      </c>
      <c r="B6216" s="43" t="s">
        <v>5436</v>
      </c>
      <c r="C6216" s="43" t="s">
        <v>1241</v>
      </c>
      <c r="D6216" s="41"/>
      <c r="E6216" s="43" t="s">
        <v>6263</v>
      </c>
      <c r="F6216" s="43" t="s">
        <v>28</v>
      </c>
      <c r="G6216" s="43">
        <v>45005</v>
      </c>
      <c r="H6216" s="41"/>
      <c r="I6216" s="41"/>
      <c r="J6216" s="43"/>
      <c r="K6216" s="41"/>
      <c r="L6216" s="41"/>
      <c r="M6216" s="41"/>
      <c r="N6216" s="41"/>
      <c r="O6216" s="41"/>
      <c r="P6216" s="41"/>
      <c r="Q6216" s="41"/>
      <c r="R6216" s="41"/>
      <c r="S6216" s="41"/>
      <c r="T6216" s="41"/>
      <c r="U6216" s="41"/>
      <c r="V6216" s="41"/>
      <c r="W6216" s="41"/>
      <c r="X6216" s="41"/>
      <c r="Y6216" s="43" t="str">
        <f t="shared" si="194"/>
        <v>COMP</v>
      </c>
      <c r="Z6216" s="43">
        <v>2341225</v>
      </c>
      <c r="AA6216" s="43">
        <f t="shared" si="195"/>
        <v>912257</v>
      </c>
    </row>
    <row r="6217" spans="1:27" x14ac:dyDescent="0.3">
      <c r="A6217" s="43">
        <v>2374407</v>
      </c>
      <c r="B6217" s="43" t="s">
        <v>5437</v>
      </c>
      <c r="C6217" s="43" t="s">
        <v>343</v>
      </c>
      <c r="D6217" s="41"/>
      <c r="E6217" s="43" t="s">
        <v>6263</v>
      </c>
      <c r="F6217" s="43" t="s">
        <v>28</v>
      </c>
      <c r="G6217" s="43">
        <v>28017</v>
      </c>
      <c r="H6217" s="41"/>
      <c r="I6217" s="41"/>
      <c r="J6217" s="43"/>
      <c r="K6217" s="41"/>
      <c r="L6217" s="41"/>
      <c r="M6217" s="41"/>
      <c r="N6217" s="41"/>
      <c r="O6217" s="41"/>
      <c r="P6217" s="41"/>
      <c r="Q6217" s="41"/>
      <c r="R6217" s="41"/>
      <c r="S6217" s="41"/>
      <c r="T6217" s="41"/>
      <c r="U6217" s="41"/>
      <c r="V6217" s="41"/>
      <c r="W6217" s="41"/>
      <c r="X6217" s="41"/>
      <c r="Y6217" s="43" t="str">
        <f t="shared" si="194"/>
        <v/>
      </c>
      <c r="Z6217" s="43">
        <v>1995730</v>
      </c>
      <c r="AA6217" s="43" t="e">
        <f t="shared" si="195"/>
        <v>#N/A</v>
      </c>
    </row>
    <row r="6218" spans="1:27" x14ac:dyDescent="0.3">
      <c r="A6218" s="43">
        <v>1730416</v>
      </c>
      <c r="B6218" s="43" t="s">
        <v>5438</v>
      </c>
      <c r="C6218" s="43" t="s">
        <v>259</v>
      </c>
      <c r="D6218" s="41"/>
      <c r="E6218" s="43" t="s">
        <v>35</v>
      </c>
      <c r="F6218" s="43" t="s">
        <v>30</v>
      </c>
      <c r="G6218" s="43">
        <v>28041</v>
      </c>
      <c r="H6218" s="41"/>
      <c r="I6218" s="41"/>
      <c r="J6218" s="43"/>
      <c r="K6218" s="41"/>
      <c r="L6218" s="41"/>
      <c r="M6218" s="41"/>
      <c r="N6218" s="41"/>
      <c r="O6218" s="41"/>
      <c r="P6218" s="41"/>
      <c r="Q6218" s="41"/>
      <c r="R6218" s="41"/>
      <c r="S6218" s="41"/>
      <c r="T6218" s="41"/>
      <c r="U6218" s="41"/>
      <c r="V6218" s="41"/>
      <c r="W6218" s="41"/>
      <c r="X6218" s="41"/>
      <c r="Y6218" s="43" t="str">
        <f t="shared" si="194"/>
        <v>COMP</v>
      </c>
      <c r="Z6218" s="43">
        <v>1519978</v>
      </c>
      <c r="AA6218" s="43">
        <f t="shared" si="195"/>
        <v>1730416</v>
      </c>
    </row>
    <row r="6219" spans="1:27" x14ac:dyDescent="0.3">
      <c r="A6219" s="43">
        <v>1386971</v>
      </c>
      <c r="B6219" s="43" t="s">
        <v>5439</v>
      </c>
      <c r="C6219" s="43" t="s">
        <v>1514</v>
      </c>
      <c r="D6219" s="41"/>
      <c r="E6219" s="43" t="s">
        <v>6263</v>
      </c>
      <c r="F6219" s="43" t="s">
        <v>30</v>
      </c>
      <c r="G6219" s="43">
        <v>41003</v>
      </c>
      <c r="H6219" s="41"/>
      <c r="I6219" s="41"/>
      <c r="J6219" s="43"/>
      <c r="K6219" s="41"/>
      <c r="L6219" s="41"/>
      <c r="M6219" s="41"/>
      <c r="N6219" s="41"/>
      <c r="O6219" s="41"/>
      <c r="P6219" s="41"/>
      <c r="Q6219" s="41"/>
      <c r="R6219" s="41"/>
      <c r="S6219" s="41"/>
      <c r="T6219" s="41"/>
      <c r="U6219" s="41"/>
      <c r="V6219" s="41"/>
      <c r="W6219" s="41"/>
      <c r="X6219" s="41"/>
      <c r="Y6219" s="43" t="str">
        <f t="shared" si="194"/>
        <v/>
      </c>
      <c r="Z6219" s="43">
        <v>1543319</v>
      </c>
      <c r="AA6219" s="43" t="e">
        <f t="shared" si="195"/>
        <v>#N/A</v>
      </c>
    </row>
    <row r="6220" spans="1:27" x14ac:dyDescent="0.3">
      <c r="A6220" s="43">
        <v>120910</v>
      </c>
      <c r="B6220" s="43" t="s">
        <v>5439</v>
      </c>
      <c r="C6220" s="43" t="s">
        <v>469</v>
      </c>
      <c r="D6220" s="41"/>
      <c r="E6220" s="43" t="s">
        <v>6263</v>
      </c>
      <c r="F6220" s="43" t="s">
        <v>28</v>
      </c>
      <c r="G6220" s="43">
        <v>18035</v>
      </c>
      <c r="H6220" s="41"/>
      <c r="I6220" s="41"/>
      <c r="J6220" s="43"/>
      <c r="K6220" s="41"/>
      <c r="L6220" s="41"/>
      <c r="M6220" s="41"/>
      <c r="N6220" s="41"/>
      <c r="O6220" s="41"/>
      <c r="P6220" s="41"/>
      <c r="Q6220" s="41"/>
      <c r="R6220" s="41"/>
      <c r="S6220" s="41"/>
      <c r="T6220" s="41"/>
      <c r="U6220" s="41"/>
      <c r="V6220" s="41"/>
      <c r="W6220" s="41"/>
      <c r="X6220" s="41"/>
      <c r="Y6220" s="43" t="str">
        <f t="shared" si="194"/>
        <v>COMP</v>
      </c>
      <c r="Z6220" s="43">
        <v>1556412</v>
      </c>
      <c r="AA6220" s="43">
        <f t="shared" si="195"/>
        <v>120910</v>
      </c>
    </row>
    <row r="6221" spans="1:27" x14ac:dyDescent="0.3">
      <c r="A6221" s="43">
        <v>2028238</v>
      </c>
      <c r="B6221" s="43" t="s">
        <v>5439</v>
      </c>
      <c r="C6221" s="43" t="s">
        <v>5440</v>
      </c>
      <c r="D6221" s="41"/>
      <c r="E6221" s="43" t="s">
        <v>29</v>
      </c>
      <c r="F6221" s="43" t="s">
        <v>28</v>
      </c>
      <c r="G6221" s="43">
        <v>45003</v>
      </c>
      <c r="H6221" s="41"/>
      <c r="I6221" s="41"/>
      <c r="J6221" s="43"/>
      <c r="K6221" s="41"/>
      <c r="L6221" s="41"/>
      <c r="M6221" s="41"/>
      <c r="N6221" s="41"/>
      <c r="O6221" s="41"/>
      <c r="P6221" s="41"/>
      <c r="Q6221" s="41"/>
      <c r="R6221" s="41"/>
      <c r="S6221" s="41"/>
      <c r="T6221" s="41"/>
      <c r="U6221" s="41"/>
      <c r="V6221" s="41"/>
      <c r="W6221" s="41"/>
      <c r="X6221" s="41"/>
      <c r="Y6221" s="43" t="str">
        <f t="shared" si="194"/>
        <v>COMP</v>
      </c>
      <c r="Z6221" s="43">
        <v>2266042</v>
      </c>
      <c r="AA6221" s="43">
        <f t="shared" si="195"/>
        <v>2028238</v>
      </c>
    </row>
    <row r="6222" spans="1:27" x14ac:dyDescent="0.3">
      <c r="A6222" s="43">
        <v>1715606</v>
      </c>
      <c r="B6222" s="43" t="s">
        <v>5441</v>
      </c>
      <c r="C6222" s="43" t="s">
        <v>508</v>
      </c>
      <c r="D6222" s="41"/>
      <c r="E6222" s="43" t="s">
        <v>6263</v>
      </c>
      <c r="F6222" s="43" t="s">
        <v>28</v>
      </c>
      <c r="G6222" s="43">
        <v>41016</v>
      </c>
      <c r="H6222" s="41"/>
      <c r="I6222" s="41"/>
      <c r="J6222" s="43"/>
      <c r="K6222" s="41"/>
      <c r="L6222" s="41"/>
      <c r="M6222" s="41"/>
      <c r="N6222" s="41"/>
      <c r="O6222" s="41"/>
      <c r="P6222" s="41"/>
      <c r="Q6222" s="41"/>
      <c r="R6222" s="41"/>
      <c r="S6222" s="41"/>
      <c r="T6222" s="41"/>
      <c r="U6222" s="41"/>
      <c r="V6222" s="41"/>
      <c r="W6222" s="41"/>
      <c r="X6222" s="41"/>
      <c r="Y6222" s="43" t="str">
        <f t="shared" si="194"/>
        <v>COMP</v>
      </c>
      <c r="Z6222" s="43">
        <v>2342507</v>
      </c>
      <c r="AA6222" s="43">
        <f t="shared" si="195"/>
        <v>1715606</v>
      </c>
    </row>
    <row r="6223" spans="1:27" x14ac:dyDescent="0.3">
      <c r="A6223" s="43">
        <v>2319745</v>
      </c>
      <c r="B6223" s="43" t="s">
        <v>5442</v>
      </c>
      <c r="C6223" s="43" t="s">
        <v>1664</v>
      </c>
      <c r="D6223" s="41"/>
      <c r="E6223" s="43" t="s">
        <v>29</v>
      </c>
      <c r="F6223" s="43" t="s">
        <v>28</v>
      </c>
      <c r="G6223" s="43">
        <v>37024</v>
      </c>
      <c r="H6223" s="41"/>
      <c r="I6223" s="41"/>
      <c r="J6223" s="43"/>
      <c r="K6223" s="41"/>
      <c r="L6223" s="41"/>
      <c r="M6223" s="41"/>
      <c r="N6223" s="41"/>
      <c r="O6223" s="41"/>
      <c r="P6223" s="41"/>
      <c r="Q6223" s="41"/>
      <c r="R6223" s="41"/>
      <c r="S6223" s="41"/>
      <c r="T6223" s="41"/>
      <c r="U6223" s="41"/>
      <c r="V6223" s="41"/>
      <c r="W6223" s="41"/>
      <c r="X6223" s="41"/>
      <c r="Y6223" s="43" t="str">
        <f t="shared" si="194"/>
        <v>COMP</v>
      </c>
      <c r="Z6223" s="43">
        <v>1506243</v>
      </c>
      <c r="AA6223" s="43">
        <f t="shared" si="195"/>
        <v>2319745</v>
      </c>
    </row>
    <row r="6224" spans="1:27" x14ac:dyDescent="0.3">
      <c r="A6224" s="43">
        <v>2372779</v>
      </c>
      <c r="B6224" s="43" t="s">
        <v>5443</v>
      </c>
      <c r="C6224" s="43" t="s">
        <v>490</v>
      </c>
      <c r="D6224" s="41"/>
      <c r="E6224" s="43" t="s">
        <v>6263</v>
      </c>
      <c r="F6224" s="43" t="s">
        <v>30</v>
      </c>
      <c r="G6224" s="43">
        <v>37021</v>
      </c>
      <c r="H6224" s="41"/>
      <c r="I6224" s="41"/>
      <c r="J6224" s="43"/>
      <c r="K6224" s="41"/>
      <c r="L6224" s="41"/>
      <c r="M6224" s="41"/>
      <c r="N6224" s="41"/>
      <c r="O6224" s="41"/>
      <c r="P6224" s="41"/>
      <c r="Q6224" s="41"/>
      <c r="R6224" s="41"/>
      <c r="S6224" s="41"/>
      <c r="T6224" s="41"/>
      <c r="U6224" s="41"/>
      <c r="V6224" s="41"/>
      <c r="W6224" s="41"/>
      <c r="X6224" s="41"/>
      <c r="Y6224" s="43" t="str">
        <f t="shared" si="194"/>
        <v/>
      </c>
      <c r="Z6224" s="43">
        <v>606966</v>
      </c>
      <c r="AA6224" s="43" t="e">
        <f t="shared" si="195"/>
        <v>#N/A</v>
      </c>
    </row>
    <row r="6225" spans="1:27" x14ac:dyDescent="0.3">
      <c r="A6225" s="43">
        <v>2254016</v>
      </c>
      <c r="B6225" s="43" t="s">
        <v>5444</v>
      </c>
      <c r="C6225" s="43" t="s">
        <v>400</v>
      </c>
      <c r="D6225" s="41"/>
      <c r="E6225" s="43" t="s">
        <v>6263</v>
      </c>
      <c r="F6225" s="43" t="s">
        <v>30</v>
      </c>
      <c r="G6225" s="43">
        <v>45045</v>
      </c>
      <c r="H6225" s="41"/>
      <c r="I6225" s="41"/>
      <c r="J6225" s="43"/>
      <c r="K6225" s="41"/>
      <c r="L6225" s="41"/>
      <c r="M6225" s="41"/>
      <c r="N6225" s="41"/>
      <c r="O6225" s="41"/>
      <c r="P6225" s="41"/>
      <c r="Q6225" s="41"/>
      <c r="R6225" s="41"/>
      <c r="S6225" s="41"/>
      <c r="T6225" s="41"/>
      <c r="U6225" s="41"/>
      <c r="V6225" s="41"/>
      <c r="W6225" s="41"/>
      <c r="X6225" s="41"/>
      <c r="Y6225" s="43" t="str">
        <f t="shared" si="194"/>
        <v/>
      </c>
      <c r="Z6225" s="43">
        <v>1743146</v>
      </c>
      <c r="AA6225" s="43" t="e">
        <f t="shared" si="195"/>
        <v>#N/A</v>
      </c>
    </row>
    <row r="6226" spans="1:27" x14ac:dyDescent="0.3">
      <c r="A6226" s="43">
        <v>1292969</v>
      </c>
      <c r="B6226" s="43" t="s">
        <v>6312</v>
      </c>
      <c r="C6226" s="43" t="s">
        <v>238</v>
      </c>
      <c r="D6226" s="41"/>
      <c r="E6226" s="43" t="s">
        <v>6263</v>
      </c>
      <c r="F6226" s="43" t="s">
        <v>28</v>
      </c>
      <c r="G6226" s="43">
        <v>28001</v>
      </c>
      <c r="H6226" s="41"/>
      <c r="I6226" s="41"/>
      <c r="J6226" s="43"/>
      <c r="K6226" s="41"/>
      <c r="L6226" s="41"/>
      <c r="M6226" s="41"/>
      <c r="N6226" s="41"/>
      <c r="O6226" s="41"/>
      <c r="P6226" s="41"/>
      <c r="Q6226" s="41"/>
      <c r="R6226" s="41"/>
      <c r="S6226" s="41"/>
      <c r="T6226" s="41"/>
      <c r="U6226" s="41"/>
      <c r="V6226" s="41"/>
      <c r="W6226" s="41"/>
      <c r="X6226" s="41"/>
      <c r="Y6226" s="43" t="str">
        <f t="shared" si="194"/>
        <v>COMP</v>
      </c>
      <c r="Z6226" s="43">
        <v>1658699</v>
      </c>
      <c r="AA6226" s="43">
        <f t="shared" si="195"/>
        <v>1292969</v>
      </c>
    </row>
    <row r="6227" spans="1:27" x14ac:dyDescent="0.3">
      <c r="A6227" s="43">
        <v>1777531</v>
      </c>
      <c r="B6227" s="43" t="s">
        <v>5445</v>
      </c>
      <c r="C6227" s="43" t="s">
        <v>357</v>
      </c>
      <c r="D6227" s="41"/>
      <c r="E6227" s="43" t="s">
        <v>6263</v>
      </c>
      <c r="F6227" s="43" t="s">
        <v>30</v>
      </c>
      <c r="G6227" s="43">
        <v>37023</v>
      </c>
      <c r="H6227" s="41"/>
      <c r="I6227" s="41"/>
      <c r="J6227" s="43"/>
      <c r="K6227" s="41"/>
      <c r="L6227" s="41"/>
      <c r="M6227" s="41"/>
      <c r="N6227" s="41"/>
      <c r="O6227" s="41"/>
      <c r="P6227" s="41"/>
      <c r="Q6227" s="41"/>
      <c r="R6227" s="41"/>
      <c r="S6227" s="41"/>
      <c r="T6227" s="41"/>
      <c r="U6227" s="41"/>
      <c r="V6227" s="41"/>
      <c r="W6227" s="41"/>
      <c r="X6227" s="41"/>
      <c r="Y6227" s="43" t="str">
        <f t="shared" si="194"/>
        <v/>
      </c>
      <c r="Z6227" s="43">
        <v>1446164</v>
      </c>
      <c r="AA6227" s="43" t="e">
        <f t="shared" si="195"/>
        <v>#N/A</v>
      </c>
    </row>
    <row r="6228" spans="1:27" x14ac:dyDescent="0.3">
      <c r="A6228" s="43">
        <v>2271027</v>
      </c>
      <c r="B6228" s="43" t="s">
        <v>840</v>
      </c>
      <c r="C6228" s="43" t="s">
        <v>5446</v>
      </c>
      <c r="D6228" s="41"/>
      <c r="E6228" s="43" t="s">
        <v>6263</v>
      </c>
      <c r="F6228" s="43" t="s">
        <v>30</v>
      </c>
      <c r="G6228" s="43">
        <v>41012</v>
      </c>
      <c r="H6228" s="41"/>
      <c r="I6228" s="41"/>
      <c r="J6228" s="43"/>
      <c r="K6228" s="41"/>
      <c r="L6228" s="41"/>
      <c r="M6228" s="41"/>
      <c r="N6228" s="41"/>
      <c r="O6228" s="41"/>
      <c r="P6228" s="41"/>
      <c r="Q6228" s="41"/>
      <c r="R6228" s="41"/>
      <c r="S6228" s="41"/>
      <c r="T6228" s="41"/>
      <c r="U6228" s="41"/>
      <c r="V6228" s="41"/>
      <c r="W6228" s="41"/>
      <c r="X6228" s="41"/>
      <c r="Y6228" s="43" t="str">
        <f t="shared" si="194"/>
        <v/>
      </c>
      <c r="Z6228" s="43">
        <v>243938</v>
      </c>
      <c r="AA6228" s="43" t="e">
        <f t="shared" si="195"/>
        <v>#N/A</v>
      </c>
    </row>
    <row r="6229" spans="1:27" x14ac:dyDescent="0.3">
      <c r="A6229" s="43">
        <v>1986348</v>
      </c>
      <c r="B6229" s="43" t="s">
        <v>840</v>
      </c>
      <c r="C6229" s="43" t="s">
        <v>190</v>
      </c>
      <c r="D6229" s="41"/>
      <c r="E6229" s="43" t="s">
        <v>6263</v>
      </c>
      <c r="F6229" s="43" t="s">
        <v>28</v>
      </c>
      <c r="G6229" s="43">
        <v>45003</v>
      </c>
      <c r="H6229" s="41"/>
      <c r="I6229" s="41"/>
      <c r="J6229" s="43"/>
      <c r="K6229" s="41"/>
      <c r="L6229" s="41"/>
      <c r="M6229" s="41"/>
      <c r="N6229" s="41"/>
      <c r="O6229" s="41"/>
      <c r="P6229" s="41"/>
      <c r="Q6229" s="41"/>
      <c r="R6229" s="41"/>
      <c r="S6229" s="41"/>
      <c r="T6229" s="41"/>
      <c r="U6229" s="41"/>
      <c r="V6229" s="41"/>
      <c r="W6229" s="41"/>
      <c r="X6229" s="41"/>
      <c r="Y6229" s="43" t="str">
        <f t="shared" si="194"/>
        <v>COMP</v>
      </c>
      <c r="Z6229" s="43">
        <v>706116</v>
      </c>
      <c r="AA6229" s="43">
        <f t="shared" si="195"/>
        <v>1986348</v>
      </c>
    </row>
    <row r="6230" spans="1:27" x14ac:dyDescent="0.3">
      <c r="A6230" s="43">
        <v>548689</v>
      </c>
      <c r="B6230" s="43" t="s">
        <v>840</v>
      </c>
      <c r="C6230" s="43" t="s">
        <v>514</v>
      </c>
      <c r="D6230" s="41"/>
      <c r="E6230" s="43" t="s">
        <v>6263</v>
      </c>
      <c r="F6230" s="43" t="s">
        <v>28</v>
      </c>
      <c r="G6230" s="43">
        <v>37037</v>
      </c>
      <c r="H6230" s="41"/>
      <c r="I6230" s="41"/>
      <c r="J6230" s="43"/>
      <c r="K6230" s="41"/>
      <c r="L6230" s="41"/>
      <c r="M6230" s="41"/>
      <c r="N6230" s="41"/>
      <c r="O6230" s="41"/>
      <c r="P6230" s="41"/>
      <c r="Q6230" s="41"/>
      <c r="R6230" s="41"/>
      <c r="S6230" s="41"/>
      <c r="T6230" s="41"/>
      <c r="U6230" s="41"/>
      <c r="V6230" s="41"/>
      <c r="W6230" s="41"/>
      <c r="X6230" s="41"/>
      <c r="Y6230" s="43" t="str">
        <f t="shared" si="194"/>
        <v>COMP</v>
      </c>
      <c r="Z6230" s="43">
        <v>2396938</v>
      </c>
      <c r="AA6230" s="43">
        <f t="shared" si="195"/>
        <v>548689</v>
      </c>
    </row>
    <row r="6231" spans="1:27" x14ac:dyDescent="0.3">
      <c r="A6231" s="43">
        <v>2382800</v>
      </c>
      <c r="B6231" s="43" t="s">
        <v>840</v>
      </c>
      <c r="C6231" s="43" t="s">
        <v>436</v>
      </c>
      <c r="D6231" s="41"/>
      <c r="E6231" s="43" t="s">
        <v>6263</v>
      </c>
      <c r="F6231" s="43" t="s">
        <v>28</v>
      </c>
      <c r="G6231" s="43">
        <v>37047</v>
      </c>
      <c r="H6231" s="41"/>
      <c r="I6231" s="41"/>
      <c r="J6231" s="43"/>
      <c r="K6231" s="41"/>
      <c r="L6231" s="41"/>
      <c r="M6231" s="41"/>
      <c r="N6231" s="41"/>
      <c r="O6231" s="41"/>
      <c r="P6231" s="41"/>
      <c r="Q6231" s="41"/>
      <c r="R6231" s="41"/>
      <c r="S6231" s="41"/>
      <c r="T6231" s="41"/>
      <c r="U6231" s="41"/>
      <c r="V6231" s="41"/>
      <c r="W6231" s="41"/>
      <c r="X6231" s="41"/>
      <c r="Y6231" s="43" t="str">
        <f t="shared" si="194"/>
        <v/>
      </c>
      <c r="Z6231" s="43">
        <v>1928272</v>
      </c>
      <c r="AA6231" s="43" t="e">
        <f t="shared" si="195"/>
        <v>#N/A</v>
      </c>
    </row>
    <row r="6232" spans="1:27" x14ac:dyDescent="0.3">
      <c r="A6232" s="43">
        <v>1556226</v>
      </c>
      <c r="B6232" s="43" t="s">
        <v>840</v>
      </c>
      <c r="C6232" s="43" t="s">
        <v>236</v>
      </c>
      <c r="D6232" s="41"/>
      <c r="E6232" s="43" t="s">
        <v>6263</v>
      </c>
      <c r="F6232" s="43" t="s">
        <v>28</v>
      </c>
      <c r="G6232" s="43">
        <v>36003</v>
      </c>
      <c r="H6232" s="41"/>
      <c r="I6232" s="41"/>
      <c r="J6232" s="43"/>
      <c r="K6232" s="41"/>
      <c r="L6232" s="41"/>
      <c r="M6232" s="41"/>
      <c r="N6232" s="41"/>
      <c r="O6232" s="41"/>
      <c r="P6232" s="41"/>
      <c r="Q6232" s="41"/>
      <c r="R6232" s="41"/>
      <c r="S6232" s="41"/>
      <c r="T6232" s="41"/>
      <c r="U6232" s="41"/>
      <c r="V6232" s="41"/>
      <c r="W6232" s="41"/>
      <c r="X6232" s="41"/>
      <c r="Y6232" s="43" t="str">
        <f t="shared" si="194"/>
        <v>COMP</v>
      </c>
      <c r="Z6232" s="43">
        <v>1671800</v>
      </c>
      <c r="AA6232" s="43">
        <f t="shared" si="195"/>
        <v>1556226</v>
      </c>
    </row>
    <row r="6233" spans="1:27" x14ac:dyDescent="0.3">
      <c r="A6233" s="43">
        <v>107214</v>
      </c>
      <c r="B6233" s="43" t="s">
        <v>840</v>
      </c>
      <c r="C6233" s="43" t="s">
        <v>375</v>
      </c>
      <c r="D6233" s="41"/>
      <c r="E6233" s="43" t="s">
        <v>6263</v>
      </c>
      <c r="F6233" s="43" t="s">
        <v>28</v>
      </c>
      <c r="G6233" s="43">
        <v>37043</v>
      </c>
      <c r="H6233" s="41"/>
      <c r="I6233" s="41"/>
      <c r="J6233" s="43"/>
      <c r="K6233" s="41"/>
      <c r="L6233" s="41"/>
      <c r="M6233" s="41"/>
      <c r="N6233" s="41"/>
      <c r="O6233" s="41"/>
      <c r="P6233" s="41"/>
      <c r="Q6233" s="41"/>
      <c r="R6233" s="41"/>
      <c r="S6233" s="41"/>
      <c r="T6233" s="41"/>
      <c r="U6233" s="41"/>
      <c r="V6233" s="41"/>
      <c r="W6233" s="41"/>
      <c r="X6233" s="41"/>
      <c r="Y6233" s="43" t="str">
        <f t="shared" si="194"/>
        <v>COMP</v>
      </c>
      <c r="Z6233" s="43">
        <v>295582</v>
      </c>
      <c r="AA6233" s="43">
        <f t="shared" si="195"/>
        <v>107214</v>
      </c>
    </row>
    <row r="6234" spans="1:27" x14ac:dyDescent="0.3">
      <c r="A6234" s="43">
        <v>1967415</v>
      </c>
      <c r="B6234" s="43" t="s">
        <v>840</v>
      </c>
      <c r="C6234" s="43" t="s">
        <v>466</v>
      </c>
      <c r="D6234" s="41"/>
      <c r="E6234" s="43" t="s">
        <v>6263</v>
      </c>
      <c r="F6234" s="43" t="s">
        <v>28</v>
      </c>
      <c r="G6234" s="43">
        <v>45050</v>
      </c>
      <c r="H6234" s="41"/>
      <c r="I6234" s="41"/>
      <c r="J6234" s="43"/>
      <c r="K6234" s="41"/>
      <c r="L6234" s="41"/>
      <c r="M6234" s="41"/>
      <c r="N6234" s="41"/>
      <c r="O6234" s="41"/>
      <c r="P6234" s="41"/>
      <c r="Q6234" s="41"/>
      <c r="R6234" s="41"/>
      <c r="S6234" s="41"/>
      <c r="T6234" s="41"/>
      <c r="U6234" s="41"/>
      <c r="V6234" s="41"/>
      <c r="W6234" s="41"/>
      <c r="X6234" s="41"/>
      <c r="Y6234" s="43" t="str">
        <f t="shared" si="194"/>
        <v>COMP</v>
      </c>
      <c r="Z6234" s="43">
        <v>1766221</v>
      </c>
      <c r="AA6234" s="43">
        <f t="shared" si="195"/>
        <v>1967415</v>
      </c>
    </row>
    <row r="6235" spans="1:27" x14ac:dyDescent="0.3">
      <c r="A6235" s="43">
        <v>2435413</v>
      </c>
      <c r="B6235" s="43" t="s">
        <v>840</v>
      </c>
      <c r="C6235" s="43" t="s">
        <v>1034</v>
      </c>
      <c r="D6235" s="41"/>
      <c r="E6235" s="43" t="s">
        <v>6263</v>
      </c>
      <c r="F6235" s="43" t="s">
        <v>30</v>
      </c>
      <c r="G6235" s="43">
        <v>18033</v>
      </c>
      <c r="H6235" s="41"/>
      <c r="I6235" s="41"/>
      <c r="J6235" s="43"/>
      <c r="K6235" s="41"/>
      <c r="L6235" s="41"/>
      <c r="M6235" s="41"/>
      <c r="N6235" s="41"/>
      <c r="O6235" s="41"/>
      <c r="P6235" s="41"/>
      <c r="Q6235" s="41"/>
      <c r="R6235" s="41"/>
      <c r="S6235" s="41"/>
      <c r="T6235" s="41"/>
      <c r="U6235" s="41"/>
      <c r="V6235" s="41"/>
      <c r="W6235" s="41"/>
      <c r="X6235" s="41"/>
      <c r="Y6235" s="43" t="str">
        <f t="shared" si="194"/>
        <v/>
      </c>
      <c r="Z6235" s="43">
        <v>2221060</v>
      </c>
      <c r="AA6235" s="43" t="e">
        <f t="shared" si="195"/>
        <v>#N/A</v>
      </c>
    </row>
    <row r="6236" spans="1:27" x14ac:dyDescent="0.3">
      <c r="A6236" s="43">
        <v>1919814</v>
      </c>
      <c r="B6236" s="43" t="s">
        <v>840</v>
      </c>
      <c r="C6236" s="43" t="s">
        <v>1227</v>
      </c>
      <c r="D6236" s="41"/>
      <c r="E6236" s="43" t="s">
        <v>29</v>
      </c>
      <c r="F6236" s="43" t="s">
        <v>28</v>
      </c>
      <c r="G6236" s="43">
        <v>28017</v>
      </c>
      <c r="H6236" s="41"/>
      <c r="I6236" s="41"/>
      <c r="J6236" s="43"/>
      <c r="K6236" s="41"/>
      <c r="L6236" s="41"/>
      <c r="M6236" s="41"/>
      <c r="N6236" s="41"/>
      <c r="O6236" s="41"/>
      <c r="P6236" s="41"/>
      <c r="Q6236" s="41"/>
      <c r="R6236" s="41"/>
      <c r="S6236" s="41"/>
      <c r="T6236" s="41"/>
      <c r="U6236" s="41"/>
      <c r="V6236" s="41"/>
      <c r="W6236" s="41"/>
      <c r="X6236" s="41"/>
      <c r="Y6236" s="43" t="str">
        <f t="shared" si="194"/>
        <v>COMP</v>
      </c>
      <c r="Z6236" s="43">
        <v>1610632</v>
      </c>
      <c r="AA6236" s="43">
        <f t="shared" si="195"/>
        <v>1919814</v>
      </c>
    </row>
    <row r="6237" spans="1:27" x14ac:dyDescent="0.3">
      <c r="A6237" s="43">
        <v>2212633</v>
      </c>
      <c r="B6237" s="43" t="s">
        <v>840</v>
      </c>
      <c r="C6237" s="43" t="s">
        <v>681</v>
      </c>
      <c r="D6237" s="41"/>
      <c r="E6237" s="43" t="s">
        <v>6263</v>
      </c>
      <c r="F6237" s="43" t="s">
        <v>30</v>
      </c>
      <c r="G6237" s="43">
        <v>45016</v>
      </c>
      <c r="H6237" s="41"/>
      <c r="I6237" s="41"/>
      <c r="J6237" s="43"/>
      <c r="K6237" s="41"/>
      <c r="L6237" s="41"/>
      <c r="M6237" s="41"/>
      <c r="N6237" s="41"/>
      <c r="O6237" s="41"/>
      <c r="P6237" s="41"/>
      <c r="Q6237" s="41"/>
      <c r="R6237" s="41"/>
      <c r="S6237" s="41"/>
      <c r="T6237" s="41"/>
      <c r="U6237" s="41"/>
      <c r="V6237" s="41"/>
      <c r="W6237" s="41"/>
      <c r="X6237" s="41"/>
      <c r="Y6237" s="43" t="str">
        <f t="shared" si="194"/>
        <v/>
      </c>
      <c r="Z6237" s="43">
        <v>712561</v>
      </c>
      <c r="AA6237" s="43" t="e">
        <f t="shared" si="195"/>
        <v>#N/A</v>
      </c>
    </row>
    <row r="6238" spans="1:27" x14ac:dyDescent="0.3">
      <c r="A6238" s="43">
        <v>2222309</v>
      </c>
      <c r="B6238" s="43" t="s">
        <v>840</v>
      </c>
      <c r="C6238" s="43" t="s">
        <v>469</v>
      </c>
      <c r="D6238" s="41"/>
      <c r="E6238" s="43" t="s">
        <v>6263</v>
      </c>
      <c r="F6238" s="43" t="s">
        <v>28</v>
      </c>
      <c r="G6238" s="43">
        <v>45016</v>
      </c>
      <c r="H6238" s="41"/>
      <c r="I6238" s="41"/>
      <c r="J6238" s="43"/>
      <c r="K6238" s="41"/>
      <c r="L6238" s="41"/>
      <c r="M6238" s="41"/>
      <c r="N6238" s="41"/>
      <c r="O6238" s="41"/>
      <c r="P6238" s="41"/>
      <c r="Q6238" s="41"/>
      <c r="R6238" s="41"/>
      <c r="S6238" s="41"/>
      <c r="T6238" s="41"/>
      <c r="U6238" s="41"/>
      <c r="V6238" s="41"/>
      <c r="W6238" s="41"/>
      <c r="X6238" s="41"/>
      <c r="Y6238" s="43" t="str">
        <f t="shared" si="194"/>
        <v/>
      </c>
      <c r="Z6238" s="43">
        <v>2412911</v>
      </c>
      <c r="AA6238" s="43" t="e">
        <f t="shared" si="195"/>
        <v>#N/A</v>
      </c>
    </row>
    <row r="6239" spans="1:27" x14ac:dyDescent="0.3">
      <c r="A6239" s="43">
        <v>1565823</v>
      </c>
      <c r="B6239" s="43" t="s">
        <v>840</v>
      </c>
      <c r="C6239" s="43" t="s">
        <v>1958</v>
      </c>
      <c r="D6239" s="41"/>
      <c r="E6239" s="43" t="s">
        <v>34</v>
      </c>
      <c r="F6239" s="43" t="s">
        <v>28</v>
      </c>
      <c r="G6239" s="43">
        <v>41012</v>
      </c>
      <c r="H6239" s="41"/>
      <c r="I6239" s="41"/>
      <c r="J6239" s="43"/>
      <c r="K6239" s="41"/>
      <c r="L6239" s="41"/>
      <c r="M6239" s="41"/>
      <c r="N6239" s="41"/>
      <c r="O6239" s="41"/>
      <c r="P6239" s="41"/>
      <c r="Q6239" s="41"/>
      <c r="R6239" s="41"/>
      <c r="S6239" s="41"/>
      <c r="T6239" s="41"/>
      <c r="U6239" s="41"/>
      <c r="V6239" s="41"/>
      <c r="W6239" s="41"/>
      <c r="X6239" s="41"/>
      <c r="Y6239" s="43" t="str">
        <f t="shared" si="194"/>
        <v>COMP</v>
      </c>
      <c r="Z6239" s="43">
        <v>265358</v>
      </c>
      <c r="AA6239" s="43">
        <f t="shared" si="195"/>
        <v>1565823</v>
      </c>
    </row>
    <row r="6240" spans="1:27" x14ac:dyDescent="0.3">
      <c r="A6240" s="43">
        <v>2314518</v>
      </c>
      <c r="B6240" s="43" t="s">
        <v>5447</v>
      </c>
      <c r="C6240" s="43" t="s">
        <v>2440</v>
      </c>
      <c r="D6240" s="41"/>
      <c r="E6240" s="43" t="s">
        <v>29</v>
      </c>
      <c r="F6240" s="43" t="s">
        <v>30</v>
      </c>
      <c r="G6240" s="43">
        <v>28030</v>
      </c>
      <c r="H6240" s="41"/>
      <c r="I6240" s="41"/>
      <c r="J6240" s="43"/>
      <c r="K6240" s="41"/>
      <c r="L6240" s="41"/>
      <c r="M6240" s="41"/>
      <c r="N6240" s="41"/>
      <c r="O6240" s="41"/>
      <c r="P6240" s="41"/>
      <c r="Q6240" s="41"/>
      <c r="R6240" s="41"/>
      <c r="S6240" s="41"/>
      <c r="T6240" s="41"/>
      <c r="U6240" s="41"/>
      <c r="V6240" s="41"/>
      <c r="W6240" s="41"/>
      <c r="X6240" s="41"/>
      <c r="Y6240" s="43" t="str">
        <f t="shared" si="194"/>
        <v>COMP</v>
      </c>
      <c r="Z6240" s="43">
        <v>2222969</v>
      </c>
      <c r="AA6240" s="43">
        <f t="shared" si="195"/>
        <v>2314518</v>
      </c>
    </row>
    <row r="6241" spans="1:27" x14ac:dyDescent="0.3">
      <c r="A6241" s="43">
        <v>2220710</v>
      </c>
      <c r="B6241" s="43" t="s">
        <v>5448</v>
      </c>
      <c r="C6241" s="43" t="s">
        <v>189</v>
      </c>
      <c r="D6241" s="41"/>
      <c r="E6241" s="43" t="s">
        <v>6263</v>
      </c>
      <c r="F6241" s="43" t="s">
        <v>30</v>
      </c>
      <c r="G6241" s="43">
        <v>37048</v>
      </c>
      <c r="H6241" s="41"/>
      <c r="I6241" s="41"/>
      <c r="J6241" s="43"/>
      <c r="K6241" s="41"/>
      <c r="L6241" s="41"/>
      <c r="M6241" s="41"/>
      <c r="N6241" s="41"/>
      <c r="O6241" s="41"/>
      <c r="P6241" s="41"/>
      <c r="Q6241" s="41"/>
      <c r="R6241" s="41"/>
      <c r="S6241" s="41"/>
      <c r="T6241" s="41"/>
      <c r="U6241" s="41"/>
      <c r="V6241" s="41"/>
      <c r="W6241" s="41"/>
      <c r="X6241" s="41"/>
      <c r="Y6241" s="43" t="str">
        <f t="shared" si="194"/>
        <v/>
      </c>
      <c r="Z6241" s="43">
        <v>1419913</v>
      </c>
      <c r="AA6241" s="43" t="e">
        <f t="shared" si="195"/>
        <v>#N/A</v>
      </c>
    </row>
    <row r="6242" spans="1:27" x14ac:dyDescent="0.3">
      <c r="A6242" s="43">
        <v>1444751</v>
      </c>
      <c r="B6242" s="43" t="s">
        <v>5449</v>
      </c>
      <c r="C6242" s="43" t="s">
        <v>571</v>
      </c>
      <c r="D6242" s="41"/>
      <c r="E6242" s="43" t="s">
        <v>6263</v>
      </c>
      <c r="F6242" s="43" t="s">
        <v>28</v>
      </c>
      <c r="G6242" s="43">
        <v>18003</v>
      </c>
      <c r="H6242" s="41"/>
      <c r="I6242" s="41"/>
      <c r="J6242" s="43"/>
      <c r="K6242" s="41"/>
      <c r="L6242" s="41"/>
      <c r="M6242" s="41"/>
      <c r="N6242" s="41"/>
      <c r="O6242" s="41"/>
      <c r="P6242" s="41"/>
      <c r="Q6242" s="41"/>
      <c r="R6242" s="41"/>
      <c r="S6242" s="41"/>
      <c r="T6242" s="41"/>
      <c r="U6242" s="41"/>
      <c r="V6242" s="41"/>
      <c r="W6242" s="41"/>
      <c r="X6242" s="41"/>
      <c r="Y6242" s="43" t="str">
        <f t="shared" si="194"/>
        <v>COMP</v>
      </c>
      <c r="Z6242" s="43">
        <v>200257</v>
      </c>
      <c r="AA6242" s="43">
        <f t="shared" si="195"/>
        <v>1444751</v>
      </c>
    </row>
    <row r="6243" spans="1:27" x14ac:dyDescent="0.3">
      <c r="A6243" s="43">
        <v>1485521</v>
      </c>
      <c r="B6243" s="43" t="s">
        <v>5450</v>
      </c>
      <c r="C6243" s="43" t="s">
        <v>742</v>
      </c>
      <c r="D6243" s="41"/>
      <c r="E6243" s="43" t="s">
        <v>6263</v>
      </c>
      <c r="F6243" s="43" t="s">
        <v>30</v>
      </c>
      <c r="G6243" s="43">
        <v>28004</v>
      </c>
      <c r="H6243" s="41"/>
      <c r="I6243" s="41"/>
      <c r="J6243" s="43"/>
      <c r="K6243" s="41"/>
      <c r="L6243" s="41"/>
      <c r="M6243" s="41"/>
      <c r="N6243" s="41"/>
      <c r="O6243" s="41"/>
      <c r="P6243" s="41"/>
      <c r="Q6243" s="41"/>
      <c r="R6243" s="41"/>
      <c r="S6243" s="41"/>
      <c r="T6243" s="41"/>
      <c r="U6243" s="41"/>
      <c r="V6243" s="41"/>
      <c r="W6243" s="41"/>
      <c r="X6243" s="41"/>
      <c r="Y6243" s="43" t="str">
        <f t="shared" si="194"/>
        <v/>
      </c>
      <c r="Z6243" s="43">
        <v>1768653</v>
      </c>
      <c r="AA6243" s="43" t="e">
        <f t="shared" si="195"/>
        <v>#N/A</v>
      </c>
    </row>
    <row r="6244" spans="1:27" x14ac:dyDescent="0.3">
      <c r="A6244" s="43">
        <v>1392342</v>
      </c>
      <c r="B6244" s="43" t="s">
        <v>5451</v>
      </c>
      <c r="C6244" s="43" t="s">
        <v>580</v>
      </c>
      <c r="D6244" s="41"/>
      <c r="E6244" s="43" t="s">
        <v>6263</v>
      </c>
      <c r="F6244" s="43" t="s">
        <v>30</v>
      </c>
      <c r="G6244" s="43">
        <v>41003</v>
      </c>
      <c r="H6244" s="41"/>
      <c r="I6244" s="41"/>
      <c r="J6244" s="43"/>
      <c r="K6244" s="41"/>
      <c r="L6244" s="41"/>
      <c r="M6244" s="41"/>
      <c r="N6244" s="41"/>
      <c r="O6244" s="41"/>
      <c r="P6244" s="41"/>
      <c r="Q6244" s="41"/>
      <c r="R6244" s="41"/>
      <c r="S6244" s="41"/>
      <c r="T6244" s="41"/>
      <c r="U6244" s="41"/>
      <c r="V6244" s="41"/>
      <c r="W6244" s="41"/>
      <c r="X6244" s="41"/>
      <c r="Y6244" s="43" t="str">
        <f t="shared" si="194"/>
        <v/>
      </c>
      <c r="Z6244" s="43">
        <v>2080101</v>
      </c>
      <c r="AA6244" s="43" t="e">
        <f t="shared" si="195"/>
        <v>#N/A</v>
      </c>
    </row>
    <row r="6245" spans="1:27" x14ac:dyDescent="0.3">
      <c r="A6245" s="43">
        <v>1386935</v>
      </c>
      <c r="B6245" s="43" t="s">
        <v>5451</v>
      </c>
      <c r="C6245" s="43" t="s">
        <v>258</v>
      </c>
      <c r="D6245" s="41"/>
      <c r="E6245" s="43" t="s">
        <v>35</v>
      </c>
      <c r="F6245" s="43" t="s">
        <v>28</v>
      </c>
      <c r="G6245" s="43">
        <v>41003</v>
      </c>
      <c r="H6245" s="41"/>
      <c r="I6245" s="41"/>
      <c r="J6245" s="43"/>
      <c r="K6245" s="41"/>
      <c r="L6245" s="41"/>
      <c r="M6245" s="41"/>
      <c r="N6245" s="41"/>
      <c r="O6245" s="41"/>
      <c r="P6245" s="41"/>
      <c r="Q6245" s="41"/>
      <c r="R6245" s="41"/>
      <c r="S6245" s="41"/>
      <c r="T6245" s="41"/>
      <c r="U6245" s="41"/>
      <c r="V6245" s="41"/>
      <c r="W6245" s="41"/>
      <c r="X6245" s="41"/>
      <c r="Y6245" s="43" t="str">
        <f t="shared" si="194"/>
        <v>COMP</v>
      </c>
      <c r="Z6245" s="43">
        <v>395462</v>
      </c>
      <c r="AA6245" s="43">
        <f t="shared" si="195"/>
        <v>1386935</v>
      </c>
    </row>
    <row r="6246" spans="1:27" x14ac:dyDescent="0.3">
      <c r="A6246" s="43">
        <v>1424956</v>
      </c>
      <c r="B6246" s="43" t="s">
        <v>5452</v>
      </c>
      <c r="C6246" s="43" t="s">
        <v>244</v>
      </c>
      <c r="D6246" s="41"/>
      <c r="E6246" s="43" t="s">
        <v>6263</v>
      </c>
      <c r="F6246" s="43" t="s">
        <v>28</v>
      </c>
      <c r="G6246" s="43">
        <v>45041</v>
      </c>
      <c r="H6246" s="41"/>
      <c r="I6246" s="41"/>
      <c r="J6246" s="43"/>
      <c r="K6246" s="41"/>
      <c r="L6246" s="41"/>
      <c r="M6246" s="41"/>
      <c r="N6246" s="41"/>
      <c r="O6246" s="41"/>
      <c r="P6246" s="41"/>
      <c r="Q6246" s="41"/>
      <c r="R6246" s="41"/>
      <c r="S6246" s="41"/>
      <c r="T6246" s="41"/>
      <c r="U6246" s="41"/>
      <c r="V6246" s="41"/>
      <c r="W6246" s="41"/>
      <c r="X6246" s="41"/>
      <c r="Y6246" s="43" t="str">
        <f t="shared" si="194"/>
        <v/>
      </c>
      <c r="Z6246" s="43">
        <v>1568661</v>
      </c>
      <c r="AA6246" s="43" t="e">
        <f t="shared" si="195"/>
        <v>#N/A</v>
      </c>
    </row>
    <row r="6247" spans="1:27" x14ac:dyDescent="0.3">
      <c r="A6247" s="43">
        <v>1402038</v>
      </c>
      <c r="B6247" s="43" t="s">
        <v>5452</v>
      </c>
      <c r="C6247" s="43" t="s">
        <v>460</v>
      </c>
      <c r="D6247" s="41"/>
      <c r="E6247" s="43" t="s">
        <v>6263</v>
      </c>
      <c r="F6247" s="43" t="s">
        <v>30</v>
      </c>
      <c r="G6247" s="43">
        <v>45041</v>
      </c>
      <c r="H6247" s="41"/>
      <c r="I6247" s="41"/>
      <c r="J6247" s="43"/>
      <c r="K6247" s="41"/>
      <c r="L6247" s="41"/>
      <c r="M6247" s="41"/>
      <c r="N6247" s="41"/>
      <c r="O6247" s="41"/>
      <c r="P6247" s="41"/>
      <c r="Q6247" s="41"/>
      <c r="R6247" s="41"/>
      <c r="S6247" s="41"/>
      <c r="T6247" s="41"/>
      <c r="U6247" s="41"/>
      <c r="V6247" s="41"/>
      <c r="W6247" s="41"/>
      <c r="X6247" s="41"/>
      <c r="Y6247" s="43" t="str">
        <f t="shared" si="194"/>
        <v/>
      </c>
      <c r="Z6247" s="43">
        <v>2257290</v>
      </c>
      <c r="AA6247" s="43" t="e">
        <f t="shared" si="195"/>
        <v>#N/A</v>
      </c>
    </row>
    <row r="6248" spans="1:27" x14ac:dyDescent="0.3">
      <c r="A6248" s="43">
        <v>1948460</v>
      </c>
      <c r="B6248" s="43" t="s">
        <v>5453</v>
      </c>
      <c r="C6248" s="43" t="s">
        <v>674</v>
      </c>
      <c r="D6248" s="41"/>
      <c r="E6248" s="43" t="s">
        <v>6263</v>
      </c>
      <c r="F6248" s="43" t="s">
        <v>28</v>
      </c>
      <c r="G6248" s="43">
        <v>28037</v>
      </c>
      <c r="H6248" s="41"/>
      <c r="I6248" s="41"/>
      <c r="J6248" s="43"/>
      <c r="K6248" s="41"/>
      <c r="L6248" s="41"/>
      <c r="M6248" s="41"/>
      <c r="N6248" s="41"/>
      <c r="O6248" s="41"/>
      <c r="P6248" s="41"/>
      <c r="Q6248" s="41"/>
      <c r="R6248" s="41"/>
      <c r="S6248" s="41"/>
      <c r="T6248" s="41"/>
      <c r="U6248" s="41"/>
      <c r="V6248" s="41"/>
      <c r="W6248" s="41"/>
      <c r="X6248" s="41"/>
      <c r="Y6248" s="43" t="str">
        <f t="shared" si="194"/>
        <v/>
      </c>
      <c r="Z6248" s="43">
        <v>496755</v>
      </c>
      <c r="AA6248" s="43" t="e">
        <f t="shared" si="195"/>
        <v>#N/A</v>
      </c>
    </row>
    <row r="6249" spans="1:27" x14ac:dyDescent="0.3">
      <c r="A6249" s="43">
        <v>2122468</v>
      </c>
      <c r="B6249" s="43" t="s">
        <v>5454</v>
      </c>
      <c r="C6249" s="43" t="s">
        <v>268</v>
      </c>
      <c r="D6249" s="41"/>
      <c r="E6249" s="43" t="s">
        <v>6263</v>
      </c>
      <c r="F6249" s="43" t="s">
        <v>30</v>
      </c>
      <c r="G6249" s="43">
        <v>37021</v>
      </c>
      <c r="H6249" s="41"/>
      <c r="I6249" s="41"/>
      <c r="J6249" s="43"/>
      <c r="K6249" s="41"/>
      <c r="L6249" s="41"/>
      <c r="M6249" s="41"/>
      <c r="N6249" s="41"/>
      <c r="O6249" s="41"/>
      <c r="P6249" s="41"/>
      <c r="Q6249" s="41"/>
      <c r="R6249" s="41"/>
      <c r="S6249" s="41"/>
      <c r="T6249" s="41"/>
      <c r="U6249" s="41"/>
      <c r="V6249" s="41"/>
      <c r="W6249" s="41"/>
      <c r="X6249" s="41"/>
      <c r="Y6249" s="43" t="str">
        <f t="shared" si="194"/>
        <v/>
      </c>
      <c r="Z6249" s="43">
        <v>2276491</v>
      </c>
      <c r="AA6249" s="43" t="e">
        <f t="shared" si="195"/>
        <v>#N/A</v>
      </c>
    </row>
    <row r="6250" spans="1:27" x14ac:dyDescent="0.3">
      <c r="A6250" s="43">
        <v>1725861</v>
      </c>
      <c r="B6250" s="43" t="s">
        <v>5455</v>
      </c>
      <c r="C6250" s="43" t="s">
        <v>355</v>
      </c>
      <c r="D6250" s="41"/>
      <c r="E6250" s="43" t="s">
        <v>34</v>
      </c>
      <c r="F6250" s="43" t="s">
        <v>30</v>
      </c>
      <c r="G6250" s="43">
        <v>37027</v>
      </c>
      <c r="H6250" s="41"/>
      <c r="I6250" s="41"/>
      <c r="J6250" s="43"/>
      <c r="K6250" s="41"/>
      <c r="L6250" s="41"/>
      <c r="M6250" s="41"/>
      <c r="N6250" s="41"/>
      <c r="O6250" s="41"/>
      <c r="P6250" s="41"/>
      <c r="Q6250" s="41"/>
      <c r="R6250" s="41"/>
      <c r="S6250" s="41"/>
      <c r="T6250" s="41"/>
      <c r="U6250" s="41"/>
      <c r="V6250" s="41"/>
      <c r="W6250" s="41"/>
      <c r="X6250" s="41"/>
      <c r="Y6250" s="43" t="str">
        <f t="shared" si="194"/>
        <v>COMP</v>
      </c>
      <c r="Z6250" s="43">
        <v>1704327</v>
      </c>
      <c r="AA6250" s="43">
        <f t="shared" si="195"/>
        <v>1725861</v>
      </c>
    </row>
    <row r="6251" spans="1:27" x14ac:dyDescent="0.3">
      <c r="A6251" s="43">
        <v>1504792</v>
      </c>
      <c r="B6251" s="43" t="s">
        <v>5456</v>
      </c>
      <c r="C6251" s="43" t="s">
        <v>1109</v>
      </c>
      <c r="D6251" s="41"/>
      <c r="E6251" s="43" t="s">
        <v>31</v>
      </c>
      <c r="F6251" s="43" t="s">
        <v>28</v>
      </c>
      <c r="G6251" s="43">
        <v>36014</v>
      </c>
      <c r="H6251" s="41"/>
      <c r="I6251" s="41"/>
      <c r="J6251" s="43"/>
      <c r="K6251" s="41"/>
      <c r="L6251" s="41"/>
      <c r="M6251" s="41"/>
      <c r="N6251" s="41"/>
      <c r="O6251" s="41"/>
      <c r="P6251" s="41"/>
      <c r="Q6251" s="41"/>
      <c r="R6251" s="41"/>
      <c r="S6251" s="41"/>
      <c r="T6251" s="41"/>
      <c r="U6251" s="41"/>
      <c r="V6251" s="41"/>
      <c r="W6251" s="41"/>
      <c r="X6251" s="41"/>
      <c r="Y6251" s="43" t="str">
        <f t="shared" si="194"/>
        <v>COMP</v>
      </c>
      <c r="Z6251" s="43">
        <v>2357491</v>
      </c>
      <c r="AA6251" s="43">
        <f t="shared" si="195"/>
        <v>1504792</v>
      </c>
    </row>
    <row r="6252" spans="1:27" x14ac:dyDescent="0.3">
      <c r="A6252" s="43">
        <v>2138948</v>
      </c>
      <c r="B6252" s="43" t="s">
        <v>5457</v>
      </c>
      <c r="C6252" s="43" t="s">
        <v>3866</v>
      </c>
      <c r="D6252" s="41"/>
      <c r="E6252" s="43" t="s">
        <v>6263</v>
      </c>
      <c r="F6252" s="43" t="s">
        <v>28</v>
      </c>
      <c r="G6252" s="43">
        <v>36003</v>
      </c>
      <c r="H6252" s="41"/>
      <c r="I6252" s="41"/>
      <c r="J6252" s="43"/>
      <c r="K6252" s="41"/>
      <c r="L6252" s="41"/>
      <c r="M6252" s="41"/>
      <c r="N6252" s="41"/>
      <c r="O6252" s="41"/>
      <c r="P6252" s="41"/>
      <c r="Q6252" s="41"/>
      <c r="R6252" s="41"/>
      <c r="S6252" s="41"/>
      <c r="T6252" s="41"/>
      <c r="U6252" s="41"/>
      <c r="V6252" s="41"/>
      <c r="W6252" s="41"/>
      <c r="X6252" s="41"/>
      <c r="Y6252" s="43" t="str">
        <f t="shared" si="194"/>
        <v>COMP</v>
      </c>
      <c r="Z6252" s="43">
        <v>2253734</v>
      </c>
      <c r="AA6252" s="43">
        <f t="shared" si="195"/>
        <v>2138948</v>
      </c>
    </row>
    <row r="6253" spans="1:27" x14ac:dyDescent="0.3">
      <c r="A6253" s="43">
        <v>1589096</v>
      </c>
      <c r="B6253" s="43" t="s">
        <v>5458</v>
      </c>
      <c r="C6253" s="43" t="s">
        <v>646</v>
      </c>
      <c r="D6253" s="41"/>
      <c r="E6253" s="43" t="s">
        <v>35</v>
      </c>
      <c r="F6253" s="43" t="s">
        <v>30</v>
      </c>
      <c r="G6253" s="43">
        <v>41006</v>
      </c>
      <c r="H6253" s="41"/>
      <c r="I6253" s="41"/>
      <c r="J6253" s="43"/>
      <c r="K6253" s="41"/>
      <c r="L6253" s="41"/>
      <c r="M6253" s="41"/>
      <c r="N6253" s="41"/>
      <c r="O6253" s="41"/>
      <c r="P6253" s="41"/>
      <c r="Q6253" s="41"/>
      <c r="R6253" s="41"/>
      <c r="S6253" s="41"/>
      <c r="T6253" s="41"/>
      <c r="U6253" s="41"/>
      <c r="V6253" s="41"/>
      <c r="W6253" s="41"/>
      <c r="X6253" s="41"/>
      <c r="Y6253" s="43" t="str">
        <f t="shared" si="194"/>
        <v>COMP</v>
      </c>
      <c r="Z6253" s="43">
        <v>1053517</v>
      </c>
      <c r="AA6253" s="43">
        <f t="shared" si="195"/>
        <v>1589096</v>
      </c>
    </row>
    <row r="6254" spans="1:27" x14ac:dyDescent="0.3">
      <c r="A6254" s="43">
        <v>1735342</v>
      </c>
      <c r="B6254" s="43" t="s">
        <v>5459</v>
      </c>
      <c r="C6254" s="43" t="s">
        <v>1772</v>
      </c>
      <c r="D6254" s="41"/>
      <c r="E6254" s="43" t="s">
        <v>35</v>
      </c>
      <c r="F6254" s="43" t="s">
        <v>30</v>
      </c>
      <c r="G6254" s="43">
        <v>37038</v>
      </c>
      <c r="H6254" s="41"/>
      <c r="I6254" s="41"/>
      <c r="J6254" s="43"/>
      <c r="K6254" s="41"/>
      <c r="L6254" s="41"/>
      <c r="M6254" s="41"/>
      <c r="N6254" s="41"/>
      <c r="O6254" s="41"/>
      <c r="P6254" s="41"/>
      <c r="Q6254" s="41"/>
      <c r="R6254" s="41"/>
      <c r="S6254" s="41"/>
      <c r="T6254" s="41"/>
      <c r="U6254" s="41"/>
      <c r="V6254" s="41"/>
      <c r="W6254" s="41"/>
      <c r="X6254" s="41"/>
      <c r="Y6254" s="43" t="str">
        <f t="shared" si="194"/>
        <v>COMP</v>
      </c>
      <c r="Z6254" s="43">
        <v>2075262</v>
      </c>
      <c r="AA6254" s="43">
        <f t="shared" si="195"/>
        <v>1735342</v>
      </c>
    </row>
    <row r="6255" spans="1:27" x14ac:dyDescent="0.3">
      <c r="A6255" s="43">
        <v>1463631</v>
      </c>
      <c r="B6255" s="43" t="s">
        <v>5460</v>
      </c>
      <c r="C6255" s="43" t="s">
        <v>408</v>
      </c>
      <c r="D6255" s="41"/>
      <c r="E6255" s="43" t="s">
        <v>6263</v>
      </c>
      <c r="F6255" s="43" t="s">
        <v>30</v>
      </c>
      <c r="G6255" s="43">
        <v>41003</v>
      </c>
      <c r="H6255" s="41"/>
      <c r="I6255" s="41"/>
      <c r="J6255" s="43"/>
      <c r="K6255" s="41"/>
      <c r="L6255" s="41"/>
      <c r="M6255" s="41"/>
      <c r="N6255" s="41"/>
      <c r="O6255" s="41"/>
      <c r="P6255" s="41"/>
      <c r="Q6255" s="41"/>
      <c r="R6255" s="41"/>
      <c r="S6255" s="41"/>
      <c r="T6255" s="41"/>
      <c r="U6255" s="41"/>
      <c r="V6255" s="41"/>
      <c r="W6255" s="41"/>
      <c r="X6255" s="41"/>
      <c r="Y6255" s="43" t="str">
        <f t="shared" si="194"/>
        <v/>
      </c>
      <c r="Z6255" s="43">
        <v>108336</v>
      </c>
      <c r="AA6255" s="43" t="e">
        <f t="shared" si="195"/>
        <v>#N/A</v>
      </c>
    </row>
    <row r="6256" spans="1:27" x14ac:dyDescent="0.3">
      <c r="A6256" s="43">
        <v>1132876</v>
      </c>
      <c r="B6256" s="43" t="s">
        <v>5460</v>
      </c>
      <c r="C6256" s="43" t="s">
        <v>276</v>
      </c>
      <c r="D6256" s="41"/>
      <c r="E6256" s="43" t="s">
        <v>6263</v>
      </c>
      <c r="F6256" s="43" t="s">
        <v>28</v>
      </c>
      <c r="G6256" s="43">
        <v>41003</v>
      </c>
      <c r="H6256" s="41"/>
      <c r="I6256" s="41"/>
      <c r="J6256" s="43"/>
      <c r="K6256" s="41"/>
      <c r="L6256" s="41"/>
      <c r="M6256" s="41"/>
      <c r="N6256" s="41"/>
      <c r="O6256" s="41"/>
      <c r="P6256" s="41"/>
      <c r="Q6256" s="41"/>
      <c r="R6256" s="41"/>
      <c r="S6256" s="41"/>
      <c r="T6256" s="41"/>
      <c r="U6256" s="41"/>
      <c r="V6256" s="41"/>
      <c r="W6256" s="41"/>
      <c r="X6256" s="41"/>
      <c r="Y6256" s="43" t="str">
        <f t="shared" si="194"/>
        <v/>
      </c>
      <c r="Z6256" s="43">
        <v>1314048</v>
      </c>
      <c r="AA6256" s="43" t="e">
        <f t="shared" si="195"/>
        <v>#N/A</v>
      </c>
    </row>
    <row r="6257" spans="1:27" x14ac:dyDescent="0.3">
      <c r="A6257" s="43">
        <v>1323306</v>
      </c>
      <c r="B6257" s="43" t="s">
        <v>5461</v>
      </c>
      <c r="C6257" s="43" t="s">
        <v>5462</v>
      </c>
      <c r="D6257" s="41"/>
      <c r="E6257" s="43" t="s">
        <v>6263</v>
      </c>
      <c r="F6257" s="43" t="s">
        <v>30</v>
      </c>
      <c r="G6257" s="43">
        <v>45045</v>
      </c>
      <c r="H6257" s="41"/>
      <c r="I6257" s="41"/>
      <c r="J6257" s="43"/>
      <c r="K6257" s="41"/>
      <c r="L6257" s="41"/>
      <c r="M6257" s="41"/>
      <c r="N6257" s="41"/>
      <c r="O6257" s="41"/>
      <c r="P6257" s="41"/>
      <c r="Q6257" s="41"/>
      <c r="R6257" s="41"/>
      <c r="S6257" s="41"/>
      <c r="T6257" s="41"/>
      <c r="U6257" s="41"/>
      <c r="V6257" s="41"/>
      <c r="W6257" s="41"/>
      <c r="X6257" s="41"/>
      <c r="Y6257" s="43" t="str">
        <f t="shared" si="194"/>
        <v>COMP</v>
      </c>
      <c r="Z6257" s="43">
        <v>1002964</v>
      </c>
      <c r="AA6257" s="43">
        <f t="shared" si="195"/>
        <v>1323306</v>
      </c>
    </row>
    <row r="6258" spans="1:27" x14ac:dyDescent="0.3">
      <c r="A6258" s="43">
        <v>1323312</v>
      </c>
      <c r="B6258" s="43" t="s">
        <v>5461</v>
      </c>
      <c r="C6258" s="43" t="s">
        <v>221</v>
      </c>
      <c r="D6258" s="41"/>
      <c r="E6258" s="43" t="s">
        <v>6263</v>
      </c>
      <c r="F6258" s="43" t="s">
        <v>28</v>
      </c>
      <c r="G6258" s="43">
        <v>45045</v>
      </c>
      <c r="H6258" s="41"/>
      <c r="I6258" s="41"/>
      <c r="J6258" s="43"/>
      <c r="K6258" s="41"/>
      <c r="L6258" s="41"/>
      <c r="M6258" s="41"/>
      <c r="N6258" s="41"/>
      <c r="O6258" s="41"/>
      <c r="P6258" s="41"/>
      <c r="Q6258" s="41"/>
      <c r="R6258" s="41"/>
      <c r="S6258" s="41"/>
      <c r="T6258" s="41"/>
      <c r="U6258" s="41"/>
      <c r="V6258" s="41"/>
      <c r="W6258" s="41"/>
      <c r="X6258" s="41"/>
      <c r="Y6258" s="43" t="str">
        <f t="shared" si="194"/>
        <v>COMP</v>
      </c>
      <c r="Z6258" s="43">
        <v>1164925</v>
      </c>
      <c r="AA6258" s="43">
        <f t="shared" si="195"/>
        <v>1323312</v>
      </c>
    </row>
    <row r="6259" spans="1:27" x14ac:dyDescent="0.3">
      <c r="A6259" s="43">
        <v>328816</v>
      </c>
      <c r="B6259" s="43" t="s">
        <v>5463</v>
      </c>
      <c r="C6259" s="43" t="s">
        <v>397</v>
      </c>
      <c r="D6259" s="41"/>
      <c r="E6259" s="43" t="s">
        <v>6263</v>
      </c>
      <c r="F6259" s="43" t="s">
        <v>28</v>
      </c>
      <c r="G6259" s="43">
        <v>41006</v>
      </c>
      <c r="H6259" s="41"/>
      <c r="I6259" s="41"/>
      <c r="J6259" s="43"/>
      <c r="K6259" s="41"/>
      <c r="L6259" s="41"/>
      <c r="M6259" s="41"/>
      <c r="N6259" s="41"/>
      <c r="O6259" s="41"/>
      <c r="P6259" s="41"/>
      <c r="Q6259" s="41"/>
      <c r="R6259" s="41"/>
      <c r="S6259" s="41"/>
      <c r="T6259" s="41"/>
      <c r="U6259" s="41"/>
      <c r="V6259" s="41"/>
      <c r="W6259" s="41"/>
      <c r="X6259" s="41"/>
      <c r="Y6259" s="43" t="str">
        <f t="shared" si="194"/>
        <v>COMP</v>
      </c>
      <c r="Z6259" s="43">
        <v>765405</v>
      </c>
      <c r="AA6259" s="43">
        <f t="shared" si="195"/>
        <v>328816</v>
      </c>
    </row>
    <row r="6260" spans="1:27" x14ac:dyDescent="0.3">
      <c r="A6260" s="43">
        <v>2347455</v>
      </c>
      <c r="B6260" s="43" t="s">
        <v>5464</v>
      </c>
      <c r="C6260" s="43" t="s">
        <v>1204</v>
      </c>
      <c r="D6260" s="41"/>
      <c r="E6260" s="43" t="s">
        <v>6263</v>
      </c>
      <c r="F6260" s="43" t="s">
        <v>30</v>
      </c>
      <c r="G6260" s="43">
        <v>41006</v>
      </c>
      <c r="H6260" s="41"/>
      <c r="I6260" s="41"/>
      <c r="J6260" s="43"/>
      <c r="K6260" s="41"/>
      <c r="L6260" s="41"/>
      <c r="M6260" s="41"/>
      <c r="N6260" s="41"/>
      <c r="O6260" s="41"/>
      <c r="P6260" s="41"/>
      <c r="Q6260" s="41"/>
      <c r="R6260" s="41"/>
      <c r="S6260" s="41"/>
      <c r="T6260" s="41"/>
      <c r="U6260" s="41"/>
      <c r="V6260" s="41"/>
      <c r="W6260" s="41"/>
      <c r="X6260" s="41"/>
      <c r="Y6260" s="43" t="str">
        <f t="shared" si="194"/>
        <v/>
      </c>
      <c r="Z6260" s="43">
        <v>412292</v>
      </c>
      <c r="AA6260" s="43" t="e">
        <f t="shared" si="195"/>
        <v>#N/A</v>
      </c>
    </row>
    <row r="6261" spans="1:27" x14ac:dyDescent="0.3">
      <c r="A6261" s="43">
        <v>2324708</v>
      </c>
      <c r="B6261" s="43" t="s">
        <v>5465</v>
      </c>
      <c r="C6261" s="43" t="s">
        <v>937</v>
      </c>
      <c r="D6261" s="41"/>
      <c r="E6261" s="43" t="s">
        <v>6263</v>
      </c>
      <c r="F6261" s="43" t="s">
        <v>28</v>
      </c>
      <c r="G6261" s="43">
        <v>45050</v>
      </c>
      <c r="H6261" s="41"/>
      <c r="I6261" s="41"/>
      <c r="J6261" s="43"/>
      <c r="K6261" s="41"/>
      <c r="L6261" s="41"/>
      <c r="M6261" s="41"/>
      <c r="N6261" s="41"/>
      <c r="O6261" s="41"/>
      <c r="P6261" s="41"/>
      <c r="Q6261" s="41"/>
      <c r="R6261" s="41"/>
      <c r="S6261" s="41"/>
      <c r="T6261" s="41"/>
      <c r="U6261" s="41"/>
      <c r="V6261" s="41"/>
      <c r="W6261" s="41"/>
      <c r="X6261" s="41"/>
      <c r="Y6261" s="43" t="str">
        <f t="shared" si="194"/>
        <v>COMP</v>
      </c>
      <c r="Z6261" s="43">
        <v>255488</v>
      </c>
      <c r="AA6261" s="43">
        <f t="shared" si="195"/>
        <v>2324708</v>
      </c>
    </row>
    <row r="6262" spans="1:27" x14ac:dyDescent="0.3">
      <c r="A6262" s="43">
        <v>473929</v>
      </c>
      <c r="B6262" s="43" t="s">
        <v>5465</v>
      </c>
      <c r="C6262" s="43" t="s">
        <v>244</v>
      </c>
      <c r="D6262" s="41"/>
      <c r="E6262" s="43" t="s">
        <v>6263</v>
      </c>
      <c r="F6262" s="43" t="s">
        <v>28</v>
      </c>
      <c r="G6262" s="43">
        <v>41024</v>
      </c>
      <c r="H6262" s="41"/>
      <c r="I6262" s="41"/>
      <c r="J6262" s="43"/>
      <c r="K6262" s="41"/>
      <c r="L6262" s="41"/>
      <c r="M6262" s="41"/>
      <c r="N6262" s="41"/>
      <c r="O6262" s="41"/>
      <c r="P6262" s="41"/>
      <c r="Q6262" s="41"/>
      <c r="R6262" s="41"/>
      <c r="S6262" s="41"/>
      <c r="T6262" s="41"/>
      <c r="U6262" s="41"/>
      <c r="V6262" s="41"/>
      <c r="W6262" s="41"/>
      <c r="X6262" s="41"/>
      <c r="Y6262" s="43" t="str">
        <f t="shared" si="194"/>
        <v>COMP</v>
      </c>
      <c r="Z6262" s="43">
        <v>215442</v>
      </c>
      <c r="AA6262" s="43">
        <f t="shared" si="195"/>
        <v>473929</v>
      </c>
    </row>
    <row r="6263" spans="1:27" x14ac:dyDescent="0.3">
      <c r="A6263" s="43">
        <v>2319748</v>
      </c>
      <c r="B6263" s="43" t="s">
        <v>5466</v>
      </c>
      <c r="C6263" s="43" t="s">
        <v>514</v>
      </c>
      <c r="D6263" s="41"/>
      <c r="E6263" s="43" t="s">
        <v>6263</v>
      </c>
      <c r="F6263" s="43" t="s">
        <v>28</v>
      </c>
      <c r="G6263" s="43">
        <v>37024</v>
      </c>
      <c r="H6263" s="41"/>
      <c r="I6263" s="41"/>
      <c r="J6263" s="43"/>
      <c r="K6263" s="41"/>
      <c r="L6263" s="41"/>
      <c r="M6263" s="41"/>
      <c r="N6263" s="41"/>
      <c r="O6263" s="41"/>
      <c r="P6263" s="41"/>
      <c r="Q6263" s="41"/>
      <c r="R6263" s="41"/>
      <c r="S6263" s="41"/>
      <c r="T6263" s="41"/>
      <c r="U6263" s="41"/>
      <c r="V6263" s="41"/>
      <c r="W6263" s="41"/>
      <c r="X6263" s="41"/>
      <c r="Y6263" s="43" t="str">
        <f t="shared" si="194"/>
        <v/>
      </c>
      <c r="Z6263" s="43">
        <v>283658</v>
      </c>
      <c r="AA6263" s="43" t="e">
        <f t="shared" si="195"/>
        <v>#N/A</v>
      </c>
    </row>
    <row r="6264" spans="1:27" x14ac:dyDescent="0.3">
      <c r="A6264" s="43">
        <v>1785236</v>
      </c>
      <c r="B6264" s="43" t="s">
        <v>5467</v>
      </c>
      <c r="C6264" s="43" t="s">
        <v>1772</v>
      </c>
      <c r="D6264" s="41"/>
      <c r="E6264" s="43" t="s">
        <v>35</v>
      </c>
      <c r="F6264" s="43" t="s">
        <v>30</v>
      </c>
      <c r="G6264" s="43">
        <v>45045</v>
      </c>
      <c r="H6264" s="41"/>
      <c r="I6264" s="41"/>
      <c r="J6264" s="43"/>
      <c r="K6264" s="41"/>
      <c r="L6264" s="41"/>
      <c r="M6264" s="41"/>
      <c r="N6264" s="41"/>
      <c r="O6264" s="41"/>
      <c r="P6264" s="41"/>
      <c r="Q6264" s="41"/>
      <c r="R6264" s="41"/>
      <c r="S6264" s="41"/>
      <c r="T6264" s="41"/>
      <c r="U6264" s="41"/>
      <c r="V6264" s="41"/>
      <c r="W6264" s="41"/>
      <c r="X6264" s="41"/>
      <c r="Y6264" s="43" t="str">
        <f t="shared" si="194"/>
        <v>COMP</v>
      </c>
      <c r="Z6264" s="43">
        <v>1194629</v>
      </c>
      <c r="AA6264" s="43">
        <f t="shared" si="195"/>
        <v>1785236</v>
      </c>
    </row>
    <row r="6265" spans="1:27" x14ac:dyDescent="0.3">
      <c r="A6265" s="43">
        <v>1702386</v>
      </c>
      <c r="B6265" s="43" t="s">
        <v>5468</v>
      </c>
      <c r="C6265" s="43" t="s">
        <v>1126</v>
      </c>
      <c r="D6265" s="41"/>
      <c r="E6265" s="43" t="s">
        <v>6263</v>
      </c>
      <c r="F6265" s="43" t="s">
        <v>30</v>
      </c>
      <c r="G6265" s="43">
        <v>18031</v>
      </c>
      <c r="H6265" s="41"/>
      <c r="I6265" s="41"/>
      <c r="J6265" s="43"/>
      <c r="K6265" s="41"/>
      <c r="L6265" s="41"/>
      <c r="M6265" s="41"/>
      <c r="N6265" s="41"/>
      <c r="O6265" s="41"/>
      <c r="P6265" s="41"/>
      <c r="Q6265" s="41"/>
      <c r="R6265" s="41"/>
      <c r="S6265" s="41"/>
      <c r="T6265" s="41"/>
      <c r="U6265" s="41"/>
      <c r="V6265" s="41"/>
      <c r="W6265" s="41"/>
      <c r="X6265" s="41"/>
      <c r="Y6265" s="43" t="str">
        <f t="shared" si="194"/>
        <v/>
      </c>
      <c r="Z6265" s="43">
        <v>1194628</v>
      </c>
      <c r="AA6265" s="43" t="e">
        <f t="shared" si="195"/>
        <v>#N/A</v>
      </c>
    </row>
    <row r="6266" spans="1:27" x14ac:dyDescent="0.3">
      <c r="A6266" s="43">
        <v>2368443</v>
      </c>
      <c r="B6266" s="43" t="s">
        <v>5469</v>
      </c>
      <c r="C6266" s="43" t="s">
        <v>548</v>
      </c>
      <c r="D6266" s="41"/>
      <c r="E6266" s="43" t="s">
        <v>6263</v>
      </c>
      <c r="F6266" s="43" t="s">
        <v>28</v>
      </c>
      <c r="G6266" s="43">
        <v>37023</v>
      </c>
      <c r="H6266" s="41"/>
      <c r="I6266" s="41"/>
      <c r="J6266" s="43"/>
      <c r="K6266" s="41"/>
      <c r="L6266" s="41"/>
      <c r="M6266" s="41"/>
      <c r="N6266" s="41"/>
      <c r="O6266" s="41"/>
      <c r="P6266" s="41"/>
      <c r="Q6266" s="41"/>
      <c r="R6266" s="41"/>
      <c r="S6266" s="41"/>
      <c r="T6266" s="41"/>
      <c r="U6266" s="41"/>
      <c r="V6266" s="41"/>
      <c r="W6266" s="41"/>
      <c r="X6266" s="41"/>
      <c r="Y6266" s="43" t="str">
        <f t="shared" si="194"/>
        <v>COMP</v>
      </c>
      <c r="Z6266" s="43">
        <v>672374</v>
      </c>
      <c r="AA6266" s="43">
        <f t="shared" si="195"/>
        <v>2368443</v>
      </c>
    </row>
    <row r="6267" spans="1:27" x14ac:dyDescent="0.3">
      <c r="A6267" s="43">
        <v>1532786</v>
      </c>
      <c r="B6267" s="43" t="s">
        <v>5470</v>
      </c>
      <c r="C6267" s="43" t="s">
        <v>1083</v>
      </c>
      <c r="D6267" s="41"/>
      <c r="E6267" s="43" t="s">
        <v>6263</v>
      </c>
      <c r="F6267" s="43" t="s">
        <v>30</v>
      </c>
      <c r="G6267" s="43">
        <v>41024</v>
      </c>
      <c r="H6267" s="41"/>
      <c r="I6267" s="41"/>
      <c r="J6267" s="43"/>
      <c r="K6267" s="41"/>
      <c r="L6267" s="41"/>
      <c r="M6267" s="41"/>
      <c r="N6267" s="41"/>
      <c r="O6267" s="41"/>
      <c r="P6267" s="41"/>
      <c r="Q6267" s="41"/>
      <c r="R6267" s="41"/>
      <c r="S6267" s="41"/>
      <c r="T6267" s="41"/>
      <c r="U6267" s="41"/>
      <c r="V6267" s="41"/>
      <c r="W6267" s="41"/>
      <c r="X6267" s="41"/>
      <c r="Y6267" s="43" t="str">
        <f t="shared" si="194"/>
        <v/>
      </c>
      <c r="Z6267" s="43">
        <v>2264787</v>
      </c>
      <c r="AA6267" s="43" t="e">
        <f t="shared" si="195"/>
        <v>#N/A</v>
      </c>
    </row>
    <row r="6268" spans="1:27" x14ac:dyDescent="0.3">
      <c r="A6268" s="43">
        <v>689364</v>
      </c>
      <c r="B6268" s="43" t="s">
        <v>5471</v>
      </c>
      <c r="C6268" s="43" t="s">
        <v>490</v>
      </c>
      <c r="D6268" s="41"/>
      <c r="E6268" s="43" t="s">
        <v>6263</v>
      </c>
      <c r="F6268" s="43" t="s">
        <v>30</v>
      </c>
      <c r="G6268" s="43">
        <v>45045</v>
      </c>
      <c r="H6268" s="41"/>
      <c r="I6268" s="41"/>
      <c r="J6268" s="43"/>
      <c r="K6268" s="41"/>
      <c r="L6268" s="41"/>
      <c r="M6268" s="41"/>
      <c r="N6268" s="41"/>
      <c r="O6268" s="41"/>
      <c r="P6268" s="41"/>
      <c r="Q6268" s="41"/>
      <c r="R6268" s="41"/>
      <c r="S6268" s="41"/>
      <c r="T6268" s="41"/>
      <c r="U6268" s="41"/>
      <c r="V6268" s="41"/>
      <c r="W6268" s="41"/>
      <c r="X6268" s="41"/>
      <c r="Y6268" s="43" t="str">
        <f t="shared" si="194"/>
        <v>COMP</v>
      </c>
      <c r="Z6268" s="43">
        <v>1864891</v>
      </c>
      <c r="AA6268" s="43">
        <f t="shared" si="195"/>
        <v>689364</v>
      </c>
    </row>
    <row r="6269" spans="1:27" x14ac:dyDescent="0.3">
      <c r="A6269" s="43">
        <v>247734</v>
      </c>
      <c r="B6269" s="43" t="s">
        <v>5472</v>
      </c>
      <c r="C6269" s="43" t="s">
        <v>514</v>
      </c>
      <c r="D6269" s="41"/>
      <c r="E6269" s="43" t="s">
        <v>6263</v>
      </c>
      <c r="F6269" s="43" t="s">
        <v>28</v>
      </c>
      <c r="G6269" s="43">
        <v>45010</v>
      </c>
      <c r="H6269" s="41"/>
      <c r="I6269" s="41"/>
      <c r="J6269" s="43"/>
      <c r="K6269" s="41"/>
      <c r="L6269" s="41"/>
      <c r="M6269" s="41"/>
      <c r="N6269" s="41"/>
      <c r="O6269" s="41"/>
      <c r="P6269" s="41"/>
      <c r="Q6269" s="41"/>
      <c r="R6269" s="41"/>
      <c r="S6269" s="41"/>
      <c r="T6269" s="41"/>
      <c r="U6269" s="41"/>
      <c r="V6269" s="41"/>
      <c r="W6269" s="41"/>
      <c r="X6269" s="41"/>
      <c r="Y6269" s="43" t="str">
        <f t="shared" si="194"/>
        <v>COMP</v>
      </c>
      <c r="Z6269" s="43">
        <v>2263111</v>
      </c>
      <c r="AA6269" s="43">
        <f t="shared" si="195"/>
        <v>247734</v>
      </c>
    </row>
    <row r="6270" spans="1:27" x14ac:dyDescent="0.3">
      <c r="A6270" s="43">
        <v>1736277</v>
      </c>
      <c r="B6270" s="43" t="s">
        <v>5472</v>
      </c>
      <c r="C6270" s="43" t="s">
        <v>1126</v>
      </c>
      <c r="D6270" s="41"/>
      <c r="E6270" s="43" t="s">
        <v>6263</v>
      </c>
      <c r="F6270" s="43" t="s">
        <v>30</v>
      </c>
      <c r="G6270" s="43">
        <v>45003</v>
      </c>
      <c r="H6270" s="41"/>
      <c r="I6270" s="41"/>
      <c r="J6270" s="43"/>
      <c r="K6270" s="41"/>
      <c r="L6270" s="41"/>
      <c r="M6270" s="41"/>
      <c r="N6270" s="41"/>
      <c r="O6270" s="41"/>
      <c r="P6270" s="41"/>
      <c r="Q6270" s="41"/>
      <c r="R6270" s="41"/>
      <c r="S6270" s="41"/>
      <c r="T6270" s="41"/>
      <c r="U6270" s="41"/>
      <c r="V6270" s="41"/>
      <c r="W6270" s="41"/>
      <c r="X6270" s="41"/>
      <c r="Y6270" s="43" t="str">
        <f t="shared" si="194"/>
        <v/>
      </c>
      <c r="Z6270" s="43">
        <v>1448742</v>
      </c>
      <c r="AA6270" s="43" t="e">
        <f t="shared" si="195"/>
        <v>#N/A</v>
      </c>
    </row>
    <row r="6271" spans="1:27" x14ac:dyDescent="0.3">
      <c r="A6271" s="43">
        <v>1278803</v>
      </c>
      <c r="B6271" s="43" t="s">
        <v>5472</v>
      </c>
      <c r="C6271" s="43" t="s">
        <v>5473</v>
      </c>
      <c r="D6271" s="41"/>
      <c r="E6271" s="43" t="s">
        <v>31</v>
      </c>
      <c r="F6271" s="43" t="s">
        <v>30</v>
      </c>
      <c r="G6271" s="43">
        <v>36003</v>
      </c>
      <c r="H6271" s="41"/>
      <c r="I6271" s="41"/>
      <c r="J6271" s="43"/>
      <c r="K6271" s="41"/>
      <c r="L6271" s="41"/>
      <c r="M6271" s="41"/>
      <c r="N6271" s="41"/>
      <c r="O6271" s="41"/>
      <c r="P6271" s="41"/>
      <c r="Q6271" s="41"/>
      <c r="R6271" s="41"/>
      <c r="S6271" s="41"/>
      <c r="T6271" s="41"/>
      <c r="U6271" s="41"/>
      <c r="V6271" s="41"/>
      <c r="W6271" s="41"/>
      <c r="X6271" s="41"/>
      <c r="Y6271" s="43" t="str">
        <f t="shared" si="194"/>
        <v>COMP</v>
      </c>
      <c r="Z6271" s="43">
        <v>1812124</v>
      </c>
      <c r="AA6271" s="43">
        <f t="shared" si="195"/>
        <v>1278803</v>
      </c>
    </row>
    <row r="6272" spans="1:27" x14ac:dyDescent="0.3">
      <c r="A6272" s="43">
        <v>1842801</v>
      </c>
      <c r="B6272" s="43" t="s">
        <v>5472</v>
      </c>
      <c r="C6272" s="43" t="s">
        <v>2621</v>
      </c>
      <c r="D6272" s="41"/>
      <c r="E6272" s="43" t="s">
        <v>6263</v>
      </c>
      <c r="F6272" s="43" t="s">
        <v>28</v>
      </c>
      <c r="G6272" s="43">
        <v>37037</v>
      </c>
      <c r="H6272" s="41"/>
      <c r="I6272" s="41"/>
      <c r="J6272" s="43"/>
      <c r="K6272" s="41"/>
      <c r="L6272" s="41"/>
      <c r="M6272" s="41"/>
      <c r="N6272" s="41"/>
      <c r="O6272" s="41"/>
      <c r="P6272" s="41"/>
      <c r="Q6272" s="41"/>
      <c r="R6272" s="41"/>
      <c r="S6272" s="41"/>
      <c r="T6272" s="41"/>
      <c r="U6272" s="41"/>
      <c r="V6272" s="41"/>
      <c r="W6272" s="41"/>
      <c r="X6272" s="41"/>
      <c r="Y6272" s="43" t="str">
        <f t="shared" si="194"/>
        <v>COMP</v>
      </c>
      <c r="Z6272" s="43">
        <v>2433754</v>
      </c>
      <c r="AA6272" s="43">
        <f t="shared" si="195"/>
        <v>1842801</v>
      </c>
    </row>
    <row r="6273" spans="1:27" x14ac:dyDescent="0.3">
      <c r="A6273" s="43">
        <v>1903914</v>
      </c>
      <c r="B6273" s="43" t="s">
        <v>5474</v>
      </c>
      <c r="C6273" s="43" t="s">
        <v>390</v>
      </c>
      <c r="D6273" s="41"/>
      <c r="E6273" s="43" t="s">
        <v>6263</v>
      </c>
      <c r="F6273" s="43" t="s">
        <v>30</v>
      </c>
      <c r="G6273" s="43">
        <v>28001</v>
      </c>
      <c r="H6273" s="41"/>
      <c r="I6273" s="41"/>
      <c r="J6273" s="43"/>
      <c r="K6273" s="41"/>
      <c r="L6273" s="41"/>
      <c r="M6273" s="41"/>
      <c r="N6273" s="41"/>
      <c r="O6273" s="41"/>
      <c r="P6273" s="41"/>
      <c r="Q6273" s="41"/>
      <c r="R6273" s="41"/>
      <c r="S6273" s="41"/>
      <c r="T6273" s="41"/>
      <c r="U6273" s="41"/>
      <c r="V6273" s="41"/>
      <c r="W6273" s="41"/>
      <c r="X6273" s="41"/>
      <c r="Y6273" s="43" t="str">
        <f t="shared" si="194"/>
        <v>COMP</v>
      </c>
      <c r="Z6273" s="43">
        <v>100505</v>
      </c>
      <c r="AA6273" s="43">
        <f t="shared" si="195"/>
        <v>1903914</v>
      </c>
    </row>
    <row r="6274" spans="1:27" x14ac:dyDescent="0.3">
      <c r="A6274" s="43">
        <v>548230</v>
      </c>
      <c r="B6274" s="43" t="s">
        <v>5475</v>
      </c>
      <c r="C6274" s="43" t="s">
        <v>1306</v>
      </c>
      <c r="D6274" s="41"/>
      <c r="E6274" s="43" t="s">
        <v>29</v>
      </c>
      <c r="F6274" s="43" t="s">
        <v>30</v>
      </c>
      <c r="G6274" s="43">
        <v>37046</v>
      </c>
      <c r="H6274" s="41"/>
      <c r="I6274" s="41"/>
      <c r="J6274" s="43"/>
      <c r="K6274" s="41"/>
      <c r="L6274" s="41"/>
      <c r="M6274" s="41"/>
      <c r="N6274" s="41"/>
      <c r="O6274" s="41"/>
      <c r="P6274" s="41"/>
      <c r="Q6274" s="41"/>
      <c r="R6274" s="41"/>
      <c r="S6274" s="41"/>
      <c r="T6274" s="41"/>
      <c r="U6274" s="41"/>
      <c r="V6274" s="41"/>
      <c r="W6274" s="41"/>
      <c r="X6274" s="41"/>
      <c r="Y6274" s="43" t="str">
        <f t="shared" ref="Y6274:Y6337" si="196">IF(ISERROR(AA6274)=FALSE,"COMP","")</f>
        <v>COMP</v>
      </c>
      <c r="Z6274" s="43">
        <v>1402199</v>
      </c>
      <c r="AA6274" s="43">
        <f t="shared" ref="AA6274:AA6337" si="197">VLOOKUP(A6274,Z:Z,1,FALSE)</f>
        <v>548230</v>
      </c>
    </row>
    <row r="6275" spans="1:27" x14ac:dyDescent="0.3">
      <c r="A6275" s="43">
        <v>1886071</v>
      </c>
      <c r="B6275" s="43" t="s">
        <v>5476</v>
      </c>
      <c r="C6275" s="43" t="s">
        <v>3923</v>
      </c>
      <c r="D6275" s="41"/>
      <c r="E6275" s="43" t="s">
        <v>35</v>
      </c>
      <c r="F6275" s="43" t="s">
        <v>30</v>
      </c>
      <c r="G6275" s="43">
        <v>45008</v>
      </c>
      <c r="H6275" s="41"/>
      <c r="I6275" s="41"/>
      <c r="J6275" s="43"/>
      <c r="K6275" s="41"/>
      <c r="L6275" s="41"/>
      <c r="M6275" s="41"/>
      <c r="N6275" s="41"/>
      <c r="O6275" s="41"/>
      <c r="P6275" s="41"/>
      <c r="Q6275" s="41"/>
      <c r="R6275" s="41"/>
      <c r="S6275" s="41"/>
      <c r="T6275" s="41"/>
      <c r="U6275" s="41"/>
      <c r="V6275" s="41"/>
      <c r="W6275" s="41"/>
      <c r="X6275" s="41"/>
      <c r="Y6275" s="43" t="str">
        <f t="shared" si="196"/>
        <v>COMP</v>
      </c>
      <c r="Z6275" s="43">
        <v>586107</v>
      </c>
      <c r="AA6275" s="43">
        <f t="shared" si="197"/>
        <v>1886071</v>
      </c>
    </row>
    <row r="6276" spans="1:27" x14ac:dyDescent="0.3">
      <c r="A6276" s="43">
        <v>2012172</v>
      </c>
      <c r="B6276" s="43" t="s">
        <v>5476</v>
      </c>
      <c r="C6276" s="43" t="s">
        <v>401</v>
      </c>
      <c r="D6276" s="41"/>
      <c r="E6276" s="43" t="s">
        <v>6263</v>
      </c>
      <c r="F6276" s="43" t="s">
        <v>30</v>
      </c>
      <c r="G6276" s="43">
        <v>45008</v>
      </c>
      <c r="H6276" s="41"/>
      <c r="I6276" s="41"/>
      <c r="J6276" s="43"/>
      <c r="K6276" s="41"/>
      <c r="L6276" s="41"/>
      <c r="M6276" s="41"/>
      <c r="N6276" s="41"/>
      <c r="O6276" s="41"/>
      <c r="P6276" s="41"/>
      <c r="Q6276" s="41"/>
      <c r="R6276" s="41"/>
      <c r="S6276" s="41"/>
      <c r="T6276" s="41"/>
      <c r="U6276" s="41"/>
      <c r="V6276" s="41"/>
      <c r="W6276" s="41"/>
      <c r="X6276" s="41"/>
      <c r="Y6276" s="43" t="str">
        <f t="shared" si="196"/>
        <v/>
      </c>
      <c r="Z6276" s="43">
        <v>2394539</v>
      </c>
      <c r="AA6276" s="43" t="e">
        <f t="shared" si="197"/>
        <v>#N/A</v>
      </c>
    </row>
    <row r="6277" spans="1:27" x14ac:dyDescent="0.3">
      <c r="A6277" s="43">
        <v>1076846</v>
      </c>
      <c r="B6277" s="43" t="s">
        <v>4102</v>
      </c>
      <c r="C6277" s="43" t="s">
        <v>717</v>
      </c>
      <c r="D6277" s="41"/>
      <c r="E6277" s="43" t="s">
        <v>29</v>
      </c>
      <c r="F6277" s="43" t="s">
        <v>30</v>
      </c>
      <c r="G6277" s="43">
        <v>28041</v>
      </c>
      <c r="H6277" s="41"/>
      <c r="I6277" s="41"/>
      <c r="J6277" s="43"/>
      <c r="K6277" s="41"/>
      <c r="L6277" s="41"/>
      <c r="M6277" s="41"/>
      <c r="N6277" s="41"/>
      <c r="O6277" s="41"/>
      <c r="P6277" s="41"/>
      <c r="Q6277" s="41"/>
      <c r="R6277" s="41"/>
      <c r="S6277" s="41"/>
      <c r="T6277" s="41"/>
      <c r="U6277" s="41"/>
      <c r="V6277" s="41"/>
      <c r="W6277" s="41"/>
      <c r="X6277" s="41"/>
      <c r="Y6277" s="43" t="str">
        <f t="shared" si="196"/>
        <v>COMP</v>
      </c>
      <c r="Z6277" s="43">
        <v>952620</v>
      </c>
      <c r="AA6277" s="43">
        <f t="shared" si="197"/>
        <v>1076846</v>
      </c>
    </row>
    <row r="6278" spans="1:27" x14ac:dyDescent="0.3">
      <c r="A6278" s="43">
        <v>1254289</v>
      </c>
      <c r="B6278" s="43" t="s">
        <v>4102</v>
      </c>
      <c r="C6278" s="43" t="s">
        <v>5477</v>
      </c>
      <c r="D6278" s="41"/>
      <c r="E6278" s="43" t="s">
        <v>29</v>
      </c>
      <c r="F6278" s="43" t="s">
        <v>30</v>
      </c>
      <c r="G6278" s="43">
        <v>37037</v>
      </c>
      <c r="H6278" s="41"/>
      <c r="I6278" s="41"/>
      <c r="J6278" s="43"/>
      <c r="K6278" s="41"/>
      <c r="L6278" s="41"/>
      <c r="M6278" s="41"/>
      <c r="N6278" s="41"/>
      <c r="O6278" s="41"/>
      <c r="P6278" s="41"/>
      <c r="Q6278" s="41"/>
      <c r="R6278" s="41"/>
      <c r="S6278" s="41"/>
      <c r="T6278" s="41"/>
      <c r="U6278" s="41"/>
      <c r="V6278" s="41"/>
      <c r="W6278" s="41"/>
      <c r="X6278" s="41"/>
      <c r="Y6278" s="43" t="str">
        <f t="shared" si="196"/>
        <v>COMP</v>
      </c>
      <c r="Z6278" s="43">
        <v>424524</v>
      </c>
      <c r="AA6278" s="43">
        <f t="shared" si="197"/>
        <v>1254289</v>
      </c>
    </row>
    <row r="6279" spans="1:27" x14ac:dyDescent="0.3">
      <c r="A6279" s="43">
        <v>2312656</v>
      </c>
      <c r="B6279" s="43" t="s">
        <v>4102</v>
      </c>
      <c r="C6279" s="43" t="s">
        <v>1805</v>
      </c>
      <c r="D6279" s="41"/>
      <c r="E6279" s="43" t="s">
        <v>34</v>
      </c>
      <c r="F6279" s="43" t="s">
        <v>30</v>
      </c>
      <c r="G6279" s="43">
        <v>18003</v>
      </c>
      <c r="H6279" s="41"/>
      <c r="I6279" s="41"/>
      <c r="J6279" s="43"/>
      <c r="K6279" s="41"/>
      <c r="L6279" s="41"/>
      <c r="M6279" s="41"/>
      <c r="N6279" s="41"/>
      <c r="O6279" s="41"/>
      <c r="P6279" s="41"/>
      <c r="Q6279" s="41"/>
      <c r="R6279" s="41"/>
      <c r="S6279" s="41"/>
      <c r="T6279" s="41"/>
      <c r="U6279" s="41"/>
      <c r="V6279" s="41"/>
      <c r="W6279" s="41"/>
      <c r="X6279" s="41"/>
      <c r="Y6279" s="43" t="str">
        <f t="shared" si="196"/>
        <v/>
      </c>
      <c r="Z6279" s="43">
        <v>2349518</v>
      </c>
      <c r="AA6279" s="43" t="e">
        <f t="shared" si="197"/>
        <v>#N/A</v>
      </c>
    </row>
    <row r="6280" spans="1:27" x14ac:dyDescent="0.3">
      <c r="A6280" s="43">
        <v>1775749</v>
      </c>
      <c r="B6280" s="43" t="s">
        <v>4102</v>
      </c>
      <c r="C6280" s="43" t="s">
        <v>375</v>
      </c>
      <c r="D6280" s="41"/>
      <c r="E6280" s="43" t="s">
        <v>6263</v>
      </c>
      <c r="F6280" s="43" t="s">
        <v>28</v>
      </c>
      <c r="G6280" s="43">
        <v>28041</v>
      </c>
      <c r="H6280" s="41"/>
      <c r="I6280" s="41"/>
      <c r="J6280" s="43"/>
      <c r="K6280" s="41"/>
      <c r="L6280" s="41"/>
      <c r="M6280" s="41"/>
      <c r="N6280" s="41"/>
      <c r="O6280" s="41"/>
      <c r="P6280" s="41"/>
      <c r="Q6280" s="41"/>
      <c r="R6280" s="41"/>
      <c r="S6280" s="41"/>
      <c r="T6280" s="41"/>
      <c r="U6280" s="41"/>
      <c r="V6280" s="41"/>
      <c r="W6280" s="41"/>
      <c r="X6280" s="41"/>
      <c r="Y6280" s="43" t="str">
        <f t="shared" si="196"/>
        <v>COMP</v>
      </c>
      <c r="Z6280" s="43">
        <v>2207930</v>
      </c>
      <c r="AA6280" s="43">
        <f t="shared" si="197"/>
        <v>1775749</v>
      </c>
    </row>
    <row r="6281" spans="1:27" x14ac:dyDescent="0.3">
      <c r="A6281" s="43">
        <v>2348153</v>
      </c>
      <c r="B6281" s="43" t="s">
        <v>4102</v>
      </c>
      <c r="C6281" s="43" t="s">
        <v>268</v>
      </c>
      <c r="D6281" s="41"/>
      <c r="E6281" s="43" t="s">
        <v>6263</v>
      </c>
      <c r="F6281" s="43" t="s">
        <v>30</v>
      </c>
      <c r="G6281" s="43">
        <v>28037</v>
      </c>
      <c r="H6281" s="41"/>
      <c r="I6281" s="41"/>
      <c r="J6281" s="43"/>
      <c r="K6281" s="41"/>
      <c r="L6281" s="41"/>
      <c r="M6281" s="41"/>
      <c r="N6281" s="41"/>
      <c r="O6281" s="41"/>
      <c r="P6281" s="41"/>
      <c r="Q6281" s="41"/>
      <c r="R6281" s="41"/>
      <c r="S6281" s="41"/>
      <c r="T6281" s="41"/>
      <c r="U6281" s="41"/>
      <c r="V6281" s="41"/>
      <c r="W6281" s="41"/>
      <c r="X6281" s="41"/>
      <c r="Y6281" s="43" t="str">
        <f t="shared" si="196"/>
        <v/>
      </c>
      <c r="Z6281" s="43">
        <v>1770395</v>
      </c>
      <c r="AA6281" s="43" t="e">
        <f t="shared" si="197"/>
        <v>#N/A</v>
      </c>
    </row>
    <row r="6282" spans="1:27" x14ac:dyDescent="0.3">
      <c r="A6282" s="43">
        <v>1767502</v>
      </c>
      <c r="B6282" s="43" t="s">
        <v>4102</v>
      </c>
      <c r="C6282" s="43" t="s">
        <v>294</v>
      </c>
      <c r="D6282" s="41"/>
      <c r="E6282" s="43" t="s">
        <v>6263</v>
      </c>
      <c r="F6282" s="43" t="s">
        <v>30</v>
      </c>
      <c r="G6282" s="43">
        <v>37016</v>
      </c>
      <c r="H6282" s="41"/>
      <c r="I6282" s="41"/>
      <c r="J6282" s="43"/>
      <c r="K6282" s="41"/>
      <c r="L6282" s="41"/>
      <c r="M6282" s="41"/>
      <c r="N6282" s="41"/>
      <c r="O6282" s="41"/>
      <c r="P6282" s="41"/>
      <c r="Q6282" s="41"/>
      <c r="R6282" s="41"/>
      <c r="S6282" s="41"/>
      <c r="T6282" s="41"/>
      <c r="U6282" s="41"/>
      <c r="V6282" s="41"/>
      <c r="W6282" s="41"/>
      <c r="X6282" s="41"/>
      <c r="Y6282" s="43" t="str">
        <f t="shared" si="196"/>
        <v>COMP</v>
      </c>
      <c r="Z6282" s="43">
        <v>2384258</v>
      </c>
      <c r="AA6282" s="43">
        <f t="shared" si="197"/>
        <v>1767502</v>
      </c>
    </row>
    <row r="6283" spans="1:27" x14ac:dyDescent="0.3">
      <c r="A6283" s="43">
        <v>2198855</v>
      </c>
      <c r="B6283" s="43" t="s">
        <v>4102</v>
      </c>
      <c r="C6283" s="43" t="s">
        <v>432</v>
      </c>
      <c r="D6283" s="41"/>
      <c r="E6283" s="43" t="s">
        <v>6263</v>
      </c>
      <c r="F6283" s="43" t="s">
        <v>28</v>
      </c>
      <c r="G6283" s="43">
        <v>45005</v>
      </c>
      <c r="H6283" s="41"/>
      <c r="I6283" s="41"/>
      <c r="J6283" s="43"/>
      <c r="K6283" s="41"/>
      <c r="L6283" s="41"/>
      <c r="M6283" s="41"/>
      <c r="N6283" s="41"/>
      <c r="O6283" s="41"/>
      <c r="P6283" s="41"/>
      <c r="Q6283" s="41"/>
      <c r="R6283" s="41"/>
      <c r="S6283" s="41"/>
      <c r="T6283" s="41"/>
      <c r="U6283" s="41"/>
      <c r="V6283" s="41"/>
      <c r="W6283" s="41"/>
      <c r="X6283" s="41"/>
      <c r="Y6283" s="43" t="str">
        <f t="shared" si="196"/>
        <v>COMP</v>
      </c>
      <c r="Z6283" s="43">
        <v>1900253</v>
      </c>
      <c r="AA6283" s="43">
        <f t="shared" si="197"/>
        <v>2198855</v>
      </c>
    </row>
    <row r="6284" spans="1:27" x14ac:dyDescent="0.3">
      <c r="A6284" s="43">
        <v>1013223</v>
      </c>
      <c r="B6284" s="43" t="s">
        <v>4102</v>
      </c>
      <c r="C6284" s="43" t="s">
        <v>232</v>
      </c>
      <c r="D6284" s="41"/>
      <c r="E6284" s="43" t="s">
        <v>6263</v>
      </c>
      <c r="F6284" s="43" t="s">
        <v>28</v>
      </c>
      <c r="G6284" s="43">
        <v>28009</v>
      </c>
      <c r="H6284" s="41"/>
      <c r="I6284" s="41"/>
      <c r="J6284" s="43"/>
      <c r="K6284" s="41"/>
      <c r="L6284" s="41"/>
      <c r="M6284" s="41"/>
      <c r="N6284" s="41"/>
      <c r="O6284" s="41"/>
      <c r="P6284" s="41"/>
      <c r="Q6284" s="41"/>
      <c r="R6284" s="41"/>
      <c r="S6284" s="41"/>
      <c r="T6284" s="41"/>
      <c r="U6284" s="41"/>
      <c r="V6284" s="41"/>
      <c r="W6284" s="41"/>
      <c r="X6284" s="41"/>
      <c r="Y6284" s="43" t="str">
        <f t="shared" si="196"/>
        <v>COMP</v>
      </c>
      <c r="Z6284" s="43">
        <v>2291787</v>
      </c>
      <c r="AA6284" s="43">
        <f t="shared" si="197"/>
        <v>1013223</v>
      </c>
    </row>
    <row r="6285" spans="1:27" x14ac:dyDescent="0.3">
      <c r="A6285" s="43">
        <v>2347706</v>
      </c>
      <c r="B6285" s="43" t="s">
        <v>4102</v>
      </c>
      <c r="C6285" s="43" t="s">
        <v>1600</v>
      </c>
      <c r="D6285" s="41"/>
      <c r="E6285" s="43" t="s">
        <v>35</v>
      </c>
      <c r="F6285" s="43" t="s">
        <v>28</v>
      </c>
      <c r="G6285" s="43">
        <v>41003</v>
      </c>
      <c r="H6285" s="41"/>
      <c r="I6285" s="41"/>
      <c r="J6285" s="43"/>
      <c r="K6285" s="41"/>
      <c r="L6285" s="41"/>
      <c r="M6285" s="41"/>
      <c r="N6285" s="41"/>
      <c r="O6285" s="41"/>
      <c r="P6285" s="41"/>
      <c r="Q6285" s="41"/>
      <c r="R6285" s="41"/>
      <c r="S6285" s="41"/>
      <c r="T6285" s="41"/>
      <c r="U6285" s="41"/>
      <c r="V6285" s="41"/>
      <c r="W6285" s="41"/>
      <c r="X6285" s="41"/>
      <c r="Y6285" s="43" t="str">
        <f t="shared" si="196"/>
        <v>COMP</v>
      </c>
      <c r="Z6285" s="43">
        <v>1267805</v>
      </c>
      <c r="AA6285" s="43">
        <f t="shared" si="197"/>
        <v>2347706</v>
      </c>
    </row>
    <row r="6286" spans="1:27" x14ac:dyDescent="0.3">
      <c r="A6286" s="43">
        <v>1795469</v>
      </c>
      <c r="B6286" s="43" t="s">
        <v>4102</v>
      </c>
      <c r="C6286" s="43" t="s">
        <v>661</v>
      </c>
      <c r="D6286" s="41"/>
      <c r="E6286" s="43" t="s">
        <v>6263</v>
      </c>
      <c r="F6286" s="43" t="s">
        <v>28</v>
      </c>
      <c r="G6286" s="43">
        <v>41012</v>
      </c>
      <c r="H6286" s="41"/>
      <c r="I6286" s="41"/>
      <c r="J6286" s="43"/>
      <c r="K6286" s="41"/>
      <c r="L6286" s="41"/>
      <c r="M6286" s="41"/>
      <c r="N6286" s="41"/>
      <c r="O6286" s="41"/>
      <c r="P6286" s="41"/>
      <c r="Q6286" s="41"/>
      <c r="R6286" s="41"/>
      <c r="S6286" s="41"/>
      <c r="T6286" s="41"/>
      <c r="U6286" s="41"/>
      <c r="V6286" s="41"/>
      <c r="W6286" s="41"/>
      <c r="X6286" s="41"/>
      <c r="Y6286" s="43" t="str">
        <f t="shared" si="196"/>
        <v>COMP</v>
      </c>
      <c r="Z6286" s="43">
        <v>1978132</v>
      </c>
      <c r="AA6286" s="43">
        <f t="shared" si="197"/>
        <v>1795469</v>
      </c>
    </row>
    <row r="6287" spans="1:27" x14ac:dyDescent="0.3">
      <c r="A6287" s="43">
        <v>1223772</v>
      </c>
      <c r="B6287" s="43" t="s">
        <v>4102</v>
      </c>
      <c r="C6287" s="43" t="s">
        <v>5478</v>
      </c>
      <c r="D6287" s="41"/>
      <c r="E6287" s="43" t="s">
        <v>29</v>
      </c>
      <c r="F6287" s="43" t="s">
        <v>30</v>
      </c>
      <c r="G6287" s="43">
        <v>37046</v>
      </c>
      <c r="H6287" s="41"/>
      <c r="I6287" s="41"/>
      <c r="J6287" s="43"/>
      <c r="K6287" s="41"/>
      <c r="L6287" s="41"/>
      <c r="M6287" s="41"/>
      <c r="N6287" s="41"/>
      <c r="O6287" s="41"/>
      <c r="P6287" s="41"/>
      <c r="Q6287" s="41"/>
      <c r="R6287" s="41"/>
      <c r="S6287" s="41"/>
      <c r="T6287" s="41"/>
      <c r="U6287" s="41"/>
      <c r="V6287" s="41"/>
      <c r="W6287" s="41"/>
      <c r="X6287" s="41"/>
      <c r="Y6287" s="43" t="str">
        <f t="shared" si="196"/>
        <v/>
      </c>
      <c r="Z6287" s="43">
        <v>2356475</v>
      </c>
      <c r="AA6287" s="43" t="e">
        <f t="shared" si="197"/>
        <v>#N/A</v>
      </c>
    </row>
    <row r="6288" spans="1:27" x14ac:dyDescent="0.3">
      <c r="A6288" s="43">
        <v>1814703</v>
      </c>
      <c r="B6288" s="43" t="s">
        <v>5479</v>
      </c>
      <c r="C6288" s="43" t="s">
        <v>425</v>
      </c>
      <c r="D6288" s="41"/>
      <c r="E6288" s="43" t="s">
        <v>6263</v>
      </c>
      <c r="F6288" s="43" t="s">
        <v>28</v>
      </c>
      <c r="G6288" s="43">
        <v>45005</v>
      </c>
      <c r="H6288" s="41"/>
      <c r="I6288" s="41"/>
      <c r="J6288" s="43"/>
      <c r="K6288" s="41"/>
      <c r="L6288" s="41"/>
      <c r="M6288" s="41"/>
      <c r="N6288" s="41"/>
      <c r="O6288" s="41"/>
      <c r="P6288" s="41"/>
      <c r="Q6288" s="41"/>
      <c r="R6288" s="41"/>
      <c r="S6288" s="41"/>
      <c r="T6288" s="41"/>
      <c r="U6288" s="41"/>
      <c r="V6288" s="41"/>
      <c r="W6288" s="41"/>
      <c r="X6288" s="41"/>
      <c r="Y6288" s="43" t="str">
        <f t="shared" si="196"/>
        <v>COMP</v>
      </c>
      <c r="Z6288" s="43">
        <v>2350992</v>
      </c>
      <c r="AA6288" s="43">
        <f t="shared" si="197"/>
        <v>1814703</v>
      </c>
    </row>
    <row r="6289" spans="1:27" x14ac:dyDescent="0.3">
      <c r="A6289" s="43">
        <v>2037597</v>
      </c>
      <c r="B6289" s="43" t="s">
        <v>5479</v>
      </c>
      <c r="C6289" s="43" t="s">
        <v>232</v>
      </c>
      <c r="D6289" s="41"/>
      <c r="E6289" s="43" t="s">
        <v>6263</v>
      </c>
      <c r="F6289" s="43" t="s">
        <v>28</v>
      </c>
      <c r="G6289" s="43">
        <v>37043</v>
      </c>
      <c r="H6289" s="41"/>
      <c r="I6289" s="41"/>
      <c r="J6289" s="43"/>
      <c r="K6289" s="41"/>
      <c r="L6289" s="41"/>
      <c r="M6289" s="41"/>
      <c r="N6289" s="41"/>
      <c r="O6289" s="41"/>
      <c r="P6289" s="41"/>
      <c r="Q6289" s="41"/>
      <c r="R6289" s="41"/>
      <c r="S6289" s="41"/>
      <c r="T6289" s="41"/>
      <c r="U6289" s="41"/>
      <c r="V6289" s="41"/>
      <c r="W6289" s="41"/>
      <c r="X6289" s="41"/>
      <c r="Y6289" s="43" t="str">
        <f t="shared" si="196"/>
        <v>COMP</v>
      </c>
      <c r="Z6289" s="43">
        <v>822408</v>
      </c>
      <c r="AA6289" s="43">
        <f t="shared" si="197"/>
        <v>2037597</v>
      </c>
    </row>
    <row r="6290" spans="1:27" x14ac:dyDescent="0.3">
      <c r="A6290" s="43">
        <v>1778420</v>
      </c>
      <c r="B6290" s="43" t="s">
        <v>5479</v>
      </c>
      <c r="C6290" s="43" t="s">
        <v>4851</v>
      </c>
      <c r="D6290" s="41"/>
      <c r="E6290" s="43" t="s">
        <v>35</v>
      </c>
      <c r="F6290" s="43" t="s">
        <v>30</v>
      </c>
      <c r="G6290" s="43">
        <v>45008</v>
      </c>
      <c r="H6290" s="41"/>
      <c r="I6290" s="41"/>
      <c r="J6290" s="43"/>
      <c r="K6290" s="41"/>
      <c r="L6290" s="41"/>
      <c r="M6290" s="41"/>
      <c r="N6290" s="41"/>
      <c r="O6290" s="41"/>
      <c r="P6290" s="41"/>
      <c r="Q6290" s="41"/>
      <c r="R6290" s="41"/>
      <c r="S6290" s="41"/>
      <c r="T6290" s="41"/>
      <c r="U6290" s="41"/>
      <c r="V6290" s="41"/>
      <c r="W6290" s="41"/>
      <c r="X6290" s="41"/>
      <c r="Y6290" s="43" t="str">
        <f t="shared" si="196"/>
        <v>COMP</v>
      </c>
      <c r="Z6290" s="43">
        <v>373765</v>
      </c>
      <c r="AA6290" s="43">
        <f t="shared" si="197"/>
        <v>1778420</v>
      </c>
    </row>
    <row r="6291" spans="1:27" x14ac:dyDescent="0.3">
      <c r="A6291" s="43">
        <v>2397242</v>
      </c>
      <c r="B6291" s="43" t="s">
        <v>5479</v>
      </c>
      <c r="C6291" s="43" t="s">
        <v>297</v>
      </c>
      <c r="D6291" s="41"/>
      <c r="E6291" s="43" t="s">
        <v>6263</v>
      </c>
      <c r="F6291" s="43" t="s">
        <v>30</v>
      </c>
      <c r="G6291" s="43">
        <v>45016</v>
      </c>
      <c r="H6291" s="41"/>
      <c r="I6291" s="41"/>
      <c r="J6291" s="43"/>
      <c r="K6291" s="41"/>
      <c r="L6291" s="41"/>
      <c r="M6291" s="41"/>
      <c r="N6291" s="41"/>
      <c r="O6291" s="41"/>
      <c r="P6291" s="41"/>
      <c r="Q6291" s="41"/>
      <c r="R6291" s="41"/>
      <c r="S6291" s="41"/>
      <c r="T6291" s="41"/>
      <c r="U6291" s="41"/>
      <c r="V6291" s="41"/>
      <c r="W6291" s="41"/>
      <c r="X6291" s="41"/>
      <c r="Y6291" s="43" t="str">
        <f t="shared" si="196"/>
        <v/>
      </c>
      <c r="Z6291" s="43">
        <v>1558354</v>
      </c>
      <c r="AA6291" s="43" t="e">
        <f t="shared" si="197"/>
        <v>#N/A</v>
      </c>
    </row>
    <row r="6292" spans="1:27" x14ac:dyDescent="0.3">
      <c r="A6292" s="43">
        <v>1780702</v>
      </c>
      <c r="B6292" s="43" t="s">
        <v>998</v>
      </c>
      <c r="C6292" s="43" t="s">
        <v>708</v>
      </c>
      <c r="D6292" s="41"/>
      <c r="E6292" s="43" t="s">
        <v>35</v>
      </c>
      <c r="F6292" s="43" t="s">
        <v>30</v>
      </c>
      <c r="G6292" s="43">
        <v>37011</v>
      </c>
      <c r="H6292" s="41"/>
      <c r="I6292" s="41"/>
      <c r="J6292" s="43"/>
      <c r="K6292" s="41"/>
      <c r="L6292" s="41"/>
      <c r="M6292" s="41"/>
      <c r="N6292" s="41"/>
      <c r="O6292" s="41"/>
      <c r="P6292" s="41"/>
      <c r="Q6292" s="41"/>
      <c r="R6292" s="41"/>
      <c r="S6292" s="41"/>
      <c r="T6292" s="41"/>
      <c r="U6292" s="41"/>
      <c r="V6292" s="41"/>
      <c r="W6292" s="41"/>
      <c r="X6292" s="41"/>
      <c r="Y6292" s="43" t="str">
        <f t="shared" si="196"/>
        <v>COMP</v>
      </c>
      <c r="Z6292" s="43">
        <v>541573</v>
      </c>
      <c r="AA6292" s="43">
        <f t="shared" si="197"/>
        <v>1780702</v>
      </c>
    </row>
    <row r="6293" spans="1:27" x14ac:dyDescent="0.3">
      <c r="A6293" s="43">
        <v>2319983</v>
      </c>
      <c r="B6293" s="43" t="s">
        <v>998</v>
      </c>
      <c r="C6293" s="43" t="s">
        <v>502</v>
      </c>
      <c r="D6293" s="41"/>
      <c r="E6293" s="43" t="s">
        <v>6263</v>
      </c>
      <c r="F6293" s="43" t="s">
        <v>30</v>
      </c>
      <c r="G6293" s="43">
        <v>36023</v>
      </c>
      <c r="H6293" s="41"/>
      <c r="I6293" s="41"/>
      <c r="J6293" s="43"/>
      <c r="K6293" s="41"/>
      <c r="L6293" s="41"/>
      <c r="M6293" s="41"/>
      <c r="N6293" s="41"/>
      <c r="O6293" s="41"/>
      <c r="P6293" s="41"/>
      <c r="Q6293" s="41"/>
      <c r="R6293" s="41"/>
      <c r="S6293" s="41"/>
      <c r="T6293" s="41"/>
      <c r="U6293" s="41"/>
      <c r="V6293" s="41"/>
      <c r="W6293" s="41"/>
      <c r="X6293" s="41"/>
      <c r="Y6293" s="43" t="str">
        <f t="shared" si="196"/>
        <v/>
      </c>
      <c r="Z6293" s="43">
        <v>1382787</v>
      </c>
      <c r="AA6293" s="43" t="e">
        <f t="shared" si="197"/>
        <v>#N/A</v>
      </c>
    </row>
    <row r="6294" spans="1:27" x14ac:dyDescent="0.3">
      <c r="A6294" s="43">
        <v>1607254</v>
      </c>
      <c r="B6294" s="43" t="s">
        <v>998</v>
      </c>
      <c r="C6294" s="43" t="s">
        <v>274</v>
      </c>
      <c r="D6294" s="41"/>
      <c r="E6294" s="43" t="s">
        <v>6263</v>
      </c>
      <c r="F6294" s="43" t="s">
        <v>28</v>
      </c>
      <c r="G6294" s="43">
        <v>36024</v>
      </c>
      <c r="H6294" s="41"/>
      <c r="I6294" s="41"/>
      <c r="J6294" s="43"/>
      <c r="K6294" s="41"/>
      <c r="L6294" s="41"/>
      <c r="M6294" s="41"/>
      <c r="N6294" s="41"/>
      <c r="O6294" s="41"/>
      <c r="P6294" s="41"/>
      <c r="Q6294" s="41"/>
      <c r="R6294" s="41"/>
      <c r="S6294" s="41"/>
      <c r="T6294" s="41"/>
      <c r="U6294" s="41"/>
      <c r="V6294" s="41"/>
      <c r="W6294" s="41"/>
      <c r="X6294" s="41"/>
      <c r="Y6294" s="43" t="str">
        <f t="shared" si="196"/>
        <v/>
      </c>
      <c r="Z6294" s="43">
        <v>2317342</v>
      </c>
      <c r="AA6294" s="43" t="e">
        <f t="shared" si="197"/>
        <v>#N/A</v>
      </c>
    </row>
    <row r="6295" spans="1:27" x14ac:dyDescent="0.3">
      <c r="A6295" s="43">
        <v>2375276</v>
      </c>
      <c r="B6295" s="43" t="s">
        <v>998</v>
      </c>
      <c r="C6295" s="43" t="s">
        <v>508</v>
      </c>
      <c r="D6295" s="41"/>
      <c r="E6295" s="43" t="s">
        <v>6263</v>
      </c>
      <c r="F6295" s="43" t="s">
        <v>28</v>
      </c>
      <c r="G6295" s="43">
        <v>41012</v>
      </c>
      <c r="H6295" s="41"/>
      <c r="I6295" s="41"/>
      <c r="J6295" s="43"/>
      <c r="K6295" s="41"/>
      <c r="L6295" s="41"/>
      <c r="M6295" s="41"/>
      <c r="N6295" s="41"/>
      <c r="O6295" s="41"/>
      <c r="P6295" s="41"/>
      <c r="Q6295" s="41"/>
      <c r="R6295" s="41"/>
      <c r="S6295" s="41"/>
      <c r="T6295" s="41"/>
      <c r="U6295" s="41"/>
      <c r="V6295" s="41"/>
      <c r="W6295" s="41"/>
      <c r="X6295" s="41"/>
      <c r="Y6295" s="43" t="str">
        <f t="shared" si="196"/>
        <v/>
      </c>
      <c r="Z6295" s="43">
        <v>638557</v>
      </c>
      <c r="AA6295" s="43" t="e">
        <f t="shared" si="197"/>
        <v>#N/A</v>
      </c>
    </row>
    <row r="6296" spans="1:27" x14ac:dyDescent="0.3">
      <c r="A6296" s="43">
        <v>2102248</v>
      </c>
      <c r="B6296" s="43" t="s">
        <v>998</v>
      </c>
      <c r="C6296" s="43" t="s">
        <v>620</v>
      </c>
      <c r="D6296" s="41"/>
      <c r="E6296" s="43" t="s">
        <v>6263</v>
      </c>
      <c r="F6296" s="43" t="s">
        <v>30</v>
      </c>
      <c r="G6296" s="43">
        <v>37038</v>
      </c>
      <c r="H6296" s="41"/>
      <c r="I6296" s="41"/>
      <c r="J6296" s="43"/>
      <c r="K6296" s="41"/>
      <c r="L6296" s="41"/>
      <c r="M6296" s="41"/>
      <c r="N6296" s="41"/>
      <c r="O6296" s="41"/>
      <c r="P6296" s="41"/>
      <c r="Q6296" s="41"/>
      <c r="R6296" s="41"/>
      <c r="S6296" s="41"/>
      <c r="T6296" s="41"/>
      <c r="U6296" s="41"/>
      <c r="V6296" s="41"/>
      <c r="W6296" s="41"/>
      <c r="X6296" s="41"/>
      <c r="Y6296" s="43" t="str">
        <f t="shared" si="196"/>
        <v/>
      </c>
      <c r="Z6296" s="43">
        <v>1632668</v>
      </c>
      <c r="AA6296" s="43" t="e">
        <f t="shared" si="197"/>
        <v>#N/A</v>
      </c>
    </row>
    <row r="6297" spans="1:27" x14ac:dyDescent="0.3">
      <c r="A6297" s="43">
        <v>2386190</v>
      </c>
      <c r="B6297" s="43" t="s">
        <v>998</v>
      </c>
      <c r="C6297" s="43" t="s">
        <v>5480</v>
      </c>
      <c r="D6297" s="41"/>
      <c r="E6297" s="43" t="s">
        <v>35</v>
      </c>
      <c r="F6297" s="43" t="s">
        <v>28</v>
      </c>
      <c r="G6297" s="43">
        <v>37036</v>
      </c>
      <c r="H6297" s="41"/>
      <c r="I6297" s="41"/>
      <c r="J6297" s="43"/>
      <c r="K6297" s="41"/>
      <c r="L6297" s="41"/>
      <c r="M6297" s="41"/>
      <c r="N6297" s="41"/>
      <c r="O6297" s="41"/>
      <c r="P6297" s="41"/>
      <c r="Q6297" s="41"/>
      <c r="R6297" s="41"/>
      <c r="S6297" s="41"/>
      <c r="T6297" s="41"/>
      <c r="U6297" s="41"/>
      <c r="V6297" s="41"/>
      <c r="W6297" s="41"/>
      <c r="X6297" s="41"/>
      <c r="Y6297" s="43" t="str">
        <f t="shared" si="196"/>
        <v>COMP</v>
      </c>
      <c r="Z6297" s="43">
        <v>2077030</v>
      </c>
      <c r="AA6297" s="43">
        <f t="shared" si="197"/>
        <v>2386190</v>
      </c>
    </row>
    <row r="6298" spans="1:27" x14ac:dyDescent="0.3">
      <c r="A6298" s="43">
        <v>2347067</v>
      </c>
      <c r="B6298" s="43" t="s">
        <v>5481</v>
      </c>
      <c r="C6298" s="43" t="s">
        <v>887</v>
      </c>
      <c r="D6298" s="41"/>
      <c r="E6298" s="43" t="s">
        <v>34</v>
      </c>
      <c r="F6298" s="43" t="s">
        <v>28</v>
      </c>
      <c r="G6298" s="43">
        <v>37011</v>
      </c>
      <c r="H6298" s="41"/>
      <c r="I6298" s="41"/>
      <c r="J6298" s="43"/>
      <c r="K6298" s="41"/>
      <c r="L6298" s="41"/>
      <c r="M6298" s="41"/>
      <c r="N6298" s="41"/>
      <c r="O6298" s="41"/>
      <c r="P6298" s="41"/>
      <c r="Q6298" s="41"/>
      <c r="R6298" s="41"/>
      <c r="S6298" s="41"/>
      <c r="T6298" s="41"/>
      <c r="U6298" s="41"/>
      <c r="V6298" s="41"/>
      <c r="W6298" s="41"/>
      <c r="X6298" s="41"/>
      <c r="Y6298" s="43" t="str">
        <f t="shared" si="196"/>
        <v>COMP</v>
      </c>
      <c r="Z6298" s="43">
        <v>1334133</v>
      </c>
      <c r="AA6298" s="43">
        <f t="shared" si="197"/>
        <v>2347067</v>
      </c>
    </row>
    <row r="6299" spans="1:27" x14ac:dyDescent="0.3">
      <c r="A6299" s="43">
        <v>1983896</v>
      </c>
      <c r="B6299" s="43" t="s">
        <v>5482</v>
      </c>
      <c r="C6299" s="43" t="s">
        <v>829</v>
      </c>
      <c r="D6299" s="41"/>
      <c r="E6299" s="43" t="s">
        <v>6263</v>
      </c>
      <c r="F6299" s="43" t="s">
        <v>28</v>
      </c>
      <c r="G6299" s="43">
        <v>28024</v>
      </c>
      <c r="H6299" s="41"/>
      <c r="I6299" s="41"/>
      <c r="J6299" s="43"/>
      <c r="K6299" s="41"/>
      <c r="L6299" s="41"/>
      <c r="M6299" s="41"/>
      <c r="N6299" s="41"/>
      <c r="O6299" s="41"/>
      <c r="P6299" s="41"/>
      <c r="Q6299" s="41"/>
      <c r="R6299" s="41"/>
      <c r="S6299" s="41"/>
      <c r="T6299" s="41"/>
      <c r="U6299" s="41"/>
      <c r="V6299" s="41"/>
      <c r="W6299" s="41"/>
      <c r="X6299" s="41"/>
      <c r="Y6299" s="43" t="str">
        <f t="shared" si="196"/>
        <v>COMP</v>
      </c>
      <c r="Z6299" s="43">
        <v>1621121</v>
      </c>
      <c r="AA6299" s="43">
        <f t="shared" si="197"/>
        <v>1983896</v>
      </c>
    </row>
    <row r="6300" spans="1:27" x14ac:dyDescent="0.3">
      <c r="A6300" s="43">
        <v>2432259</v>
      </c>
      <c r="B6300" s="43" t="s">
        <v>5483</v>
      </c>
      <c r="C6300" s="43" t="s">
        <v>1019</v>
      </c>
      <c r="D6300" s="41"/>
      <c r="E6300" s="43" t="s">
        <v>29</v>
      </c>
      <c r="F6300" s="43" t="s">
        <v>30</v>
      </c>
      <c r="G6300" s="43">
        <v>45044</v>
      </c>
      <c r="H6300" s="41"/>
      <c r="I6300" s="41"/>
      <c r="J6300" s="43"/>
      <c r="K6300" s="41"/>
      <c r="L6300" s="41"/>
      <c r="M6300" s="41"/>
      <c r="N6300" s="41"/>
      <c r="O6300" s="41"/>
      <c r="P6300" s="41"/>
      <c r="Q6300" s="41"/>
      <c r="R6300" s="41"/>
      <c r="S6300" s="41"/>
      <c r="T6300" s="41"/>
      <c r="U6300" s="41"/>
      <c r="V6300" s="41"/>
      <c r="W6300" s="41"/>
      <c r="X6300" s="41"/>
      <c r="Y6300" s="43" t="str">
        <f t="shared" si="196"/>
        <v/>
      </c>
      <c r="Z6300" s="43">
        <v>2284299</v>
      </c>
      <c r="AA6300" s="43" t="e">
        <f t="shared" si="197"/>
        <v>#N/A</v>
      </c>
    </row>
    <row r="6301" spans="1:27" x14ac:dyDescent="0.3">
      <c r="A6301" s="43">
        <v>2359883</v>
      </c>
      <c r="B6301" s="43" t="s">
        <v>5484</v>
      </c>
      <c r="C6301" s="43" t="s">
        <v>1149</v>
      </c>
      <c r="D6301" s="41"/>
      <c r="E6301" s="43" t="s">
        <v>29</v>
      </c>
      <c r="F6301" s="43" t="s">
        <v>28</v>
      </c>
      <c r="G6301" s="43">
        <v>45011</v>
      </c>
      <c r="H6301" s="41"/>
      <c r="I6301" s="41"/>
      <c r="J6301" s="43"/>
      <c r="K6301" s="41"/>
      <c r="L6301" s="41"/>
      <c r="M6301" s="41"/>
      <c r="N6301" s="41"/>
      <c r="O6301" s="41"/>
      <c r="P6301" s="41"/>
      <c r="Q6301" s="41"/>
      <c r="R6301" s="41"/>
      <c r="S6301" s="41"/>
      <c r="T6301" s="41"/>
      <c r="U6301" s="41"/>
      <c r="V6301" s="41"/>
      <c r="W6301" s="41"/>
      <c r="X6301" s="41"/>
      <c r="Y6301" s="43" t="str">
        <f t="shared" si="196"/>
        <v>COMP</v>
      </c>
      <c r="Z6301" s="43">
        <v>1564833</v>
      </c>
      <c r="AA6301" s="43">
        <f t="shared" si="197"/>
        <v>2359883</v>
      </c>
    </row>
    <row r="6302" spans="1:27" x14ac:dyDescent="0.3">
      <c r="A6302" s="43">
        <v>1326576</v>
      </c>
      <c r="B6302" s="43" t="s">
        <v>5485</v>
      </c>
      <c r="C6302" s="43" t="s">
        <v>436</v>
      </c>
      <c r="D6302" s="41"/>
      <c r="E6302" s="43" t="s">
        <v>29</v>
      </c>
      <c r="F6302" s="43" t="s">
        <v>28</v>
      </c>
      <c r="G6302" s="43">
        <v>18035</v>
      </c>
      <c r="H6302" s="41"/>
      <c r="I6302" s="41"/>
      <c r="J6302" s="43"/>
      <c r="K6302" s="41"/>
      <c r="L6302" s="41"/>
      <c r="M6302" s="41"/>
      <c r="N6302" s="41"/>
      <c r="O6302" s="41"/>
      <c r="P6302" s="41"/>
      <c r="Q6302" s="41"/>
      <c r="R6302" s="41"/>
      <c r="S6302" s="41"/>
      <c r="T6302" s="41"/>
      <c r="U6302" s="41"/>
      <c r="V6302" s="41"/>
      <c r="W6302" s="41"/>
      <c r="X6302" s="41"/>
      <c r="Y6302" s="43" t="str">
        <f t="shared" si="196"/>
        <v>COMP</v>
      </c>
      <c r="Z6302" s="43">
        <v>1673648</v>
      </c>
      <c r="AA6302" s="43">
        <f t="shared" si="197"/>
        <v>1326576</v>
      </c>
    </row>
    <row r="6303" spans="1:27" x14ac:dyDescent="0.3">
      <c r="A6303" s="43">
        <v>1574865</v>
      </c>
      <c r="B6303" s="43" t="s">
        <v>5486</v>
      </c>
      <c r="C6303" s="43" t="s">
        <v>551</v>
      </c>
      <c r="D6303" s="41"/>
      <c r="E6303" s="43" t="s">
        <v>35</v>
      </c>
      <c r="F6303" s="43" t="s">
        <v>30</v>
      </c>
      <c r="G6303" s="43">
        <v>37023</v>
      </c>
      <c r="H6303" s="41"/>
      <c r="I6303" s="41"/>
      <c r="J6303" s="43"/>
      <c r="K6303" s="41"/>
      <c r="L6303" s="41"/>
      <c r="M6303" s="41"/>
      <c r="N6303" s="41"/>
      <c r="O6303" s="41"/>
      <c r="P6303" s="41"/>
      <c r="Q6303" s="41"/>
      <c r="R6303" s="41"/>
      <c r="S6303" s="41"/>
      <c r="T6303" s="41"/>
      <c r="U6303" s="41"/>
      <c r="V6303" s="41"/>
      <c r="W6303" s="41"/>
      <c r="X6303" s="41"/>
      <c r="Y6303" s="43" t="str">
        <f t="shared" si="196"/>
        <v>COMP</v>
      </c>
      <c r="Z6303" s="43">
        <v>1075823</v>
      </c>
      <c r="AA6303" s="43">
        <f t="shared" si="197"/>
        <v>1574865</v>
      </c>
    </row>
    <row r="6304" spans="1:27" x14ac:dyDescent="0.3">
      <c r="A6304" s="43">
        <v>436010</v>
      </c>
      <c r="B6304" s="43" t="s">
        <v>5487</v>
      </c>
      <c r="C6304" s="43" t="s">
        <v>366</v>
      </c>
      <c r="D6304" s="41"/>
      <c r="E6304" s="43" t="s">
        <v>6263</v>
      </c>
      <c r="F6304" s="43" t="s">
        <v>28</v>
      </c>
      <c r="G6304" s="43">
        <v>41006</v>
      </c>
      <c r="H6304" s="41"/>
      <c r="I6304" s="41"/>
      <c r="J6304" s="43"/>
      <c r="K6304" s="41"/>
      <c r="L6304" s="41"/>
      <c r="M6304" s="41"/>
      <c r="N6304" s="41"/>
      <c r="O6304" s="41"/>
      <c r="P6304" s="41"/>
      <c r="Q6304" s="41"/>
      <c r="R6304" s="41"/>
      <c r="S6304" s="41"/>
      <c r="T6304" s="41"/>
      <c r="U6304" s="41"/>
      <c r="V6304" s="41"/>
      <c r="W6304" s="41"/>
      <c r="X6304" s="41"/>
      <c r="Y6304" s="43" t="str">
        <f t="shared" si="196"/>
        <v/>
      </c>
      <c r="Z6304" s="43">
        <v>1677174</v>
      </c>
      <c r="AA6304" s="43" t="e">
        <f t="shared" si="197"/>
        <v>#N/A</v>
      </c>
    </row>
    <row r="6305" spans="1:27" x14ac:dyDescent="0.3">
      <c r="A6305" s="43">
        <v>1980279</v>
      </c>
      <c r="B6305" s="43" t="s">
        <v>5488</v>
      </c>
      <c r="C6305" s="43" t="s">
        <v>472</v>
      </c>
      <c r="D6305" s="41"/>
      <c r="E6305" s="43" t="s">
        <v>6263</v>
      </c>
      <c r="F6305" s="43" t="s">
        <v>28</v>
      </c>
      <c r="G6305" s="43">
        <v>18005</v>
      </c>
      <c r="H6305" s="41"/>
      <c r="I6305" s="41"/>
      <c r="J6305" s="43"/>
      <c r="K6305" s="41"/>
      <c r="L6305" s="41"/>
      <c r="M6305" s="41"/>
      <c r="N6305" s="41"/>
      <c r="O6305" s="41"/>
      <c r="P6305" s="41"/>
      <c r="Q6305" s="41"/>
      <c r="R6305" s="41"/>
      <c r="S6305" s="41"/>
      <c r="T6305" s="41"/>
      <c r="U6305" s="41"/>
      <c r="V6305" s="41"/>
      <c r="W6305" s="41"/>
      <c r="X6305" s="41"/>
      <c r="Y6305" s="43" t="str">
        <f t="shared" si="196"/>
        <v>COMP</v>
      </c>
      <c r="Z6305" s="43">
        <v>1263962</v>
      </c>
      <c r="AA6305" s="43">
        <f t="shared" si="197"/>
        <v>1980279</v>
      </c>
    </row>
    <row r="6306" spans="1:27" x14ac:dyDescent="0.3">
      <c r="A6306" s="43">
        <v>2343368</v>
      </c>
      <c r="B6306" s="43" t="s">
        <v>5489</v>
      </c>
      <c r="C6306" s="43" t="s">
        <v>1300</v>
      </c>
      <c r="D6306" s="41"/>
      <c r="E6306" s="43" t="s">
        <v>29</v>
      </c>
      <c r="F6306" s="43" t="s">
        <v>30</v>
      </c>
      <c r="G6306" s="43">
        <v>37021</v>
      </c>
      <c r="H6306" s="41"/>
      <c r="I6306" s="41"/>
      <c r="J6306" s="43"/>
      <c r="K6306" s="41"/>
      <c r="L6306" s="41"/>
      <c r="M6306" s="41"/>
      <c r="N6306" s="41"/>
      <c r="O6306" s="41"/>
      <c r="P6306" s="41"/>
      <c r="Q6306" s="41"/>
      <c r="R6306" s="41"/>
      <c r="S6306" s="41"/>
      <c r="T6306" s="41"/>
      <c r="U6306" s="41"/>
      <c r="V6306" s="41"/>
      <c r="W6306" s="41"/>
      <c r="X6306" s="41"/>
      <c r="Y6306" s="43" t="str">
        <f t="shared" si="196"/>
        <v>COMP</v>
      </c>
      <c r="Z6306" s="43">
        <v>237709</v>
      </c>
      <c r="AA6306" s="43">
        <f t="shared" si="197"/>
        <v>2343368</v>
      </c>
    </row>
    <row r="6307" spans="1:27" x14ac:dyDescent="0.3">
      <c r="A6307" s="43">
        <v>1250861</v>
      </c>
      <c r="B6307" s="43" t="s">
        <v>5490</v>
      </c>
      <c r="C6307" s="43" t="s">
        <v>1437</v>
      </c>
      <c r="D6307" s="41"/>
      <c r="E6307" s="43" t="s">
        <v>31</v>
      </c>
      <c r="F6307" s="43" t="s">
        <v>30</v>
      </c>
      <c r="G6307" s="43">
        <v>45008</v>
      </c>
      <c r="H6307" s="41"/>
      <c r="I6307" s="41"/>
      <c r="J6307" s="43"/>
      <c r="K6307" s="41"/>
      <c r="L6307" s="41"/>
      <c r="M6307" s="41"/>
      <c r="N6307" s="41"/>
      <c r="O6307" s="41"/>
      <c r="P6307" s="41"/>
      <c r="Q6307" s="41"/>
      <c r="R6307" s="41"/>
      <c r="S6307" s="41"/>
      <c r="T6307" s="41"/>
      <c r="U6307" s="41"/>
      <c r="V6307" s="41"/>
      <c r="W6307" s="41"/>
      <c r="X6307" s="41"/>
      <c r="Y6307" s="43" t="str">
        <f t="shared" si="196"/>
        <v>COMP</v>
      </c>
      <c r="Z6307" s="43">
        <v>1848900</v>
      </c>
      <c r="AA6307" s="43">
        <f t="shared" si="197"/>
        <v>1250861</v>
      </c>
    </row>
    <row r="6308" spans="1:27" x14ac:dyDescent="0.3">
      <c r="A6308" s="43">
        <v>1794742</v>
      </c>
      <c r="B6308" s="43" t="s">
        <v>5491</v>
      </c>
      <c r="C6308" s="43" t="s">
        <v>421</v>
      </c>
      <c r="D6308" s="41"/>
      <c r="E6308" s="43" t="s">
        <v>6263</v>
      </c>
      <c r="F6308" s="43" t="s">
        <v>30</v>
      </c>
      <c r="G6308" s="43">
        <v>45038</v>
      </c>
      <c r="H6308" s="41"/>
      <c r="I6308" s="41"/>
      <c r="J6308" s="43"/>
      <c r="K6308" s="41"/>
      <c r="L6308" s="41"/>
      <c r="M6308" s="41"/>
      <c r="N6308" s="41"/>
      <c r="O6308" s="41"/>
      <c r="P6308" s="41"/>
      <c r="Q6308" s="41"/>
      <c r="R6308" s="41"/>
      <c r="S6308" s="41"/>
      <c r="T6308" s="41"/>
      <c r="U6308" s="41"/>
      <c r="V6308" s="41"/>
      <c r="W6308" s="41"/>
      <c r="X6308" s="41"/>
      <c r="Y6308" s="43" t="str">
        <f t="shared" si="196"/>
        <v/>
      </c>
      <c r="Z6308" s="43">
        <v>1311370</v>
      </c>
      <c r="AA6308" s="43" t="e">
        <f t="shared" si="197"/>
        <v>#N/A</v>
      </c>
    </row>
    <row r="6309" spans="1:27" x14ac:dyDescent="0.3">
      <c r="A6309" s="43">
        <v>1782676</v>
      </c>
      <c r="B6309" s="43" t="s">
        <v>5491</v>
      </c>
      <c r="C6309" s="43" t="s">
        <v>346</v>
      </c>
      <c r="D6309" s="41"/>
      <c r="E6309" s="43" t="s">
        <v>6263</v>
      </c>
      <c r="F6309" s="43" t="s">
        <v>28</v>
      </c>
      <c r="G6309" s="43">
        <v>45038</v>
      </c>
      <c r="H6309" s="41"/>
      <c r="I6309" s="41"/>
      <c r="J6309" s="43"/>
      <c r="K6309" s="41"/>
      <c r="L6309" s="41"/>
      <c r="M6309" s="41"/>
      <c r="N6309" s="41"/>
      <c r="O6309" s="41"/>
      <c r="P6309" s="41"/>
      <c r="Q6309" s="41"/>
      <c r="R6309" s="41"/>
      <c r="S6309" s="41"/>
      <c r="T6309" s="41"/>
      <c r="U6309" s="41"/>
      <c r="V6309" s="41"/>
      <c r="W6309" s="41"/>
      <c r="X6309" s="41"/>
      <c r="Y6309" s="43" t="str">
        <f t="shared" si="196"/>
        <v/>
      </c>
      <c r="Z6309" s="43">
        <v>1392937</v>
      </c>
      <c r="AA6309" s="43" t="e">
        <f t="shared" si="197"/>
        <v>#N/A</v>
      </c>
    </row>
    <row r="6310" spans="1:27" x14ac:dyDescent="0.3">
      <c r="A6310" s="43">
        <v>2434122</v>
      </c>
      <c r="B6310" s="43" t="s">
        <v>5492</v>
      </c>
      <c r="C6310" s="43" t="s">
        <v>936</v>
      </c>
      <c r="D6310" s="41"/>
      <c r="E6310" s="43" t="s">
        <v>6263</v>
      </c>
      <c r="F6310" s="43" t="s">
        <v>30</v>
      </c>
      <c r="G6310" s="43">
        <v>37023</v>
      </c>
      <c r="H6310" s="41"/>
      <c r="I6310" s="41"/>
      <c r="J6310" s="43"/>
      <c r="K6310" s="41"/>
      <c r="L6310" s="41"/>
      <c r="M6310" s="41"/>
      <c r="N6310" s="41"/>
      <c r="O6310" s="41"/>
      <c r="P6310" s="41"/>
      <c r="Q6310" s="41"/>
      <c r="R6310" s="41"/>
      <c r="S6310" s="41"/>
      <c r="T6310" s="41"/>
      <c r="U6310" s="41"/>
      <c r="V6310" s="41"/>
      <c r="W6310" s="41"/>
      <c r="X6310" s="41"/>
      <c r="Y6310" s="43" t="str">
        <f t="shared" si="196"/>
        <v/>
      </c>
      <c r="Z6310" s="43">
        <v>2204604</v>
      </c>
      <c r="AA6310" s="43" t="e">
        <f t="shared" si="197"/>
        <v>#N/A</v>
      </c>
    </row>
    <row r="6311" spans="1:27" x14ac:dyDescent="0.3">
      <c r="A6311" s="43">
        <v>2412372</v>
      </c>
      <c r="B6311" s="43" t="s">
        <v>5493</v>
      </c>
      <c r="C6311" s="43" t="s">
        <v>1055</v>
      </c>
      <c r="D6311" s="41"/>
      <c r="E6311" s="43" t="s">
        <v>6263</v>
      </c>
      <c r="F6311" s="43" t="s">
        <v>30</v>
      </c>
      <c r="G6311" s="43">
        <v>45038</v>
      </c>
      <c r="H6311" s="41"/>
      <c r="I6311" s="41"/>
      <c r="J6311" s="43"/>
      <c r="K6311" s="41"/>
      <c r="L6311" s="41"/>
      <c r="M6311" s="41"/>
      <c r="N6311" s="41"/>
      <c r="O6311" s="41"/>
      <c r="P6311" s="41"/>
      <c r="Q6311" s="41"/>
      <c r="R6311" s="41"/>
      <c r="S6311" s="41"/>
      <c r="T6311" s="41"/>
      <c r="U6311" s="41"/>
      <c r="V6311" s="41"/>
      <c r="W6311" s="41"/>
      <c r="X6311" s="41"/>
      <c r="Y6311" s="43" t="str">
        <f t="shared" si="196"/>
        <v/>
      </c>
      <c r="Z6311" s="43">
        <v>1827932</v>
      </c>
      <c r="AA6311" s="43" t="e">
        <f t="shared" si="197"/>
        <v>#N/A</v>
      </c>
    </row>
    <row r="6312" spans="1:27" x14ac:dyDescent="0.3">
      <c r="A6312" s="43">
        <v>1859526</v>
      </c>
      <c r="B6312" s="43" t="s">
        <v>5494</v>
      </c>
      <c r="C6312" s="43" t="s">
        <v>656</v>
      </c>
      <c r="D6312" s="41"/>
      <c r="E6312" s="43" t="s">
        <v>6263</v>
      </c>
      <c r="F6312" s="43" t="s">
        <v>28</v>
      </c>
      <c r="G6312" s="43">
        <v>41027</v>
      </c>
      <c r="H6312" s="41"/>
      <c r="I6312" s="41"/>
      <c r="J6312" s="43"/>
      <c r="K6312" s="41"/>
      <c r="L6312" s="41"/>
      <c r="M6312" s="41"/>
      <c r="N6312" s="41"/>
      <c r="O6312" s="41"/>
      <c r="P6312" s="41"/>
      <c r="Q6312" s="41"/>
      <c r="R6312" s="41"/>
      <c r="S6312" s="41"/>
      <c r="T6312" s="41"/>
      <c r="U6312" s="41"/>
      <c r="V6312" s="41"/>
      <c r="W6312" s="41"/>
      <c r="X6312" s="41"/>
      <c r="Y6312" s="43" t="str">
        <f t="shared" si="196"/>
        <v/>
      </c>
      <c r="Z6312" s="43">
        <v>2253426</v>
      </c>
      <c r="AA6312" s="43" t="e">
        <f t="shared" si="197"/>
        <v>#N/A</v>
      </c>
    </row>
    <row r="6313" spans="1:27" x14ac:dyDescent="0.3">
      <c r="A6313" s="43">
        <v>2416033</v>
      </c>
      <c r="B6313" s="43" t="s">
        <v>5495</v>
      </c>
      <c r="C6313" s="43" t="s">
        <v>279</v>
      </c>
      <c r="D6313" s="41"/>
      <c r="E6313" s="43" t="s">
        <v>29</v>
      </c>
      <c r="F6313" s="43" t="s">
        <v>30</v>
      </c>
      <c r="G6313" s="43">
        <v>28024</v>
      </c>
      <c r="H6313" s="41"/>
      <c r="I6313" s="41"/>
      <c r="J6313" s="43"/>
      <c r="K6313" s="41"/>
      <c r="L6313" s="41"/>
      <c r="M6313" s="41"/>
      <c r="N6313" s="41"/>
      <c r="O6313" s="41"/>
      <c r="P6313" s="41"/>
      <c r="Q6313" s="41"/>
      <c r="R6313" s="41"/>
      <c r="S6313" s="41"/>
      <c r="T6313" s="41"/>
      <c r="U6313" s="41"/>
      <c r="V6313" s="41"/>
      <c r="W6313" s="41"/>
      <c r="X6313" s="41"/>
      <c r="Y6313" s="43" t="str">
        <f t="shared" si="196"/>
        <v>COMP</v>
      </c>
      <c r="Z6313" s="43">
        <v>1307135</v>
      </c>
      <c r="AA6313" s="43">
        <f t="shared" si="197"/>
        <v>2416033</v>
      </c>
    </row>
    <row r="6314" spans="1:27" x14ac:dyDescent="0.3">
      <c r="A6314" s="43">
        <v>2110319</v>
      </c>
      <c r="B6314" s="43" t="s">
        <v>5495</v>
      </c>
      <c r="C6314" s="43" t="s">
        <v>346</v>
      </c>
      <c r="D6314" s="41"/>
      <c r="E6314" s="43" t="s">
        <v>6263</v>
      </c>
      <c r="F6314" s="43" t="s">
        <v>28</v>
      </c>
      <c r="G6314" s="43">
        <v>28037</v>
      </c>
      <c r="H6314" s="41"/>
      <c r="I6314" s="41"/>
      <c r="J6314" s="43"/>
      <c r="K6314" s="41"/>
      <c r="L6314" s="41"/>
      <c r="M6314" s="41"/>
      <c r="N6314" s="41"/>
      <c r="O6314" s="41"/>
      <c r="P6314" s="41"/>
      <c r="Q6314" s="41"/>
      <c r="R6314" s="41"/>
      <c r="S6314" s="41"/>
      <c r="T6314" s="41"/>
      <c r="U6314" s="41"/>
      <c r="V6314" s="41"/>
      <c r="W6314" s="41"/>
      <c r="X6314" s="41"/>
      <c r="Y6314" s="43" t="str">
        <f t="shared" si="196"/>
        <v/>
      </c>
      <c r="Z6314" s="43">
        <v>1448290</v>
      </c>
      <c r="AA6314" s="43" t="e">
        <f t="shared" si="197"/>
        <v>#N/A</v>
      </c>
    </row>
    <row r="6315" spans="1:27" x14ac:dyDescent="0.3">
      <c r="A6315" s="43">
        <v>1750077</v>
      </c>
      <c r="B6315" s="43" t="s">
        <v>5496</v>
      </c>
      <c r="C6315" s="43" t="s">
        <v>989</v>
      </c>
      <c r="D6315" s="41"/>
      <c r="E6315" s="43" t="s">
        <v>6263</v>
      </c>
      <c r="F6315" s="43" t="s">
        <v>30</v>
      </c>
      <c r="G6315" s="43">
        <v>36003</v>
      </c>
      <c r="H6315" s="41"/>
      <c r="I6315" s="41"/>
      <c r="J6315" s="43"/>
      <c r="K6315" s="41"/>
      <c r="L6315" s="41"/>
      <c r="M6315" s="41"/>
      <c r="N6315" s="41"/>
      <c r="O6315" s="41"/>
      <c r="P6315" s="41"/>
      <c r="Q6315" s="41"/>
      <c r="R6315" s="41"/>
      <c r="S6315" s="41"/>
      <c r="T6315" s="41"/>
      <c r="U6315" s="41"/>
      <c r="V6315" s="41"/>
      <c r="W6315" s="41"/>
      <c r="X6315" s="41"/>
      <c r="Y6315" s="43" t="str">
        <f t="shared" si="196"/>
        <v/>
      </c>
      <c r="Z6315" s="43">
        <v>2399347</v>
      </c>
      <c r="AA6315" s="43" t="e">
        <f t="shared" si="197"/>
        <v>#N/A</v>
      </c>
    </row>
    <row r="6316" spans="1:27" x14ac:dyDescent="0.3">
      <c r="A6316" s="43">
        <v>1681965</v>
      </c>
      <c r="B6316" s="43" t="s">
        <v>6313</v>
      </c>
      <c r="C6316" s="43" t="s">
        <v>6314</v>
      </c>
      <c r="D6316" s="41"/>
      <c r="E6316" s="43" t="s">
        <v>35</v>
      </c>
      <c r="F6316" s="43" t="s">
        <v>30</v>
      </c>
      <c r="G6316" s="43">
        <v>28037</v>
      </c>
      <c r="H6316" s="41"/>
      <c r="I6316" s="41"/>
      <c r="J6316" s="43"/>
      <c r="K6316" s="41"/>
      <c r="L6316" s="41"/>
      <c r="M6316" s="41"/>
      <c r="N6316" s="41"/>
      <c r="O6316" s="41"/>
      <c r="P6316" s="41"/>
      <c r="Q6316" s="41"/>
      <c r="R6316" s="41"/>
      <c r="S6316" s="41"/>
      <c r="T6316" s="41"/>
      <c r="U6316" s="41"/>
      <c r="V6316" s="41"/>
      <c r="W6316" s="41"/>
      <c r="X6316" s="41"/>
      <c r="Y6316" s="43" t="str">
        <f t="shared" si="196"/>
        <v>COMP</v>
      </c>
      <c r="Z6316" s="43">
        <v>2396436</v>
      </c>
      <c r="AA6316" s="43">
        <f t="shared" si="197"/>
        <v>1681965</v>
      </c>
    </row>
    <row r="6317" spans="1:27" x14ac:dyDescent="0.3">
      <c r="A6317" s="43">
        <v>1553305</v>
      </c>
      <c r="B6317" s="43" t="s">
        <v>5497</v>
      </c>
      <c r="C6317" s="43" t="s">
        <v>5498</v>
      </c>
      <c r="D6317" s="41"/>
      <c r="E6317" s="43" t="s">
        <v>6263</v>
      </c>
      <c r="F6317" s="43" t="s">
        <v>30</v>
      </c>
      <c r="G6317" s="43">
        <v>37021</v>
      </c>
      <c r="H6317" s="41"/>
      <c r="I6317" s="41"/>
      <c r="J6317" s="43"/>
      <c r="K6317" s="41"/>
      <c r="L6317" s="41"/>
      <c r="M6317" s="41"/>
      <c r="N6317" s="41"/>
      <c r="O6317" s="41"/>
      <c r="P6317" s="41"/>
      <c r="Q6317" s="41"/>
      <c r="R6317" s="41"/>
      <c r="S6317" s="41"/>
      <c r="T6317" s="41"/>
      <c r="U6317" s="41"/>
      <c r="V6317" s="41"/>
      <c r="W6317" s="41"/>
      <c r="X6317" s="41"/>
      <c r="Y6317" s="43" t="str">
        <f t="shared" si="196"/>
        <v>COMP</v>
      </c>
      <c r="Z6317" s="43">
        <v>2412251</v>
      </c>
      <c r="AA6317" s="43">
        <f t="shared" si="197"/>
        <v>1553305</v>
      </c>
    </row>
    <row r="6318" spans="1:27" x14ac:dyDescent="0.3">
      <c r="A6318" s="43">
        <v>1710279</v>
      </c>
      <c r="B6318" s="43" t="s">
        <v>6315</v>
      </c>
      <c r="C6318" s="43" t="s">
        <v>594</v>
      </c>
      <c r="D6318" s="41"/>
      <c r="E6318" s="43" t="s">
        <v>35</v>
      </c>
      <c r="F6318" s="43" t="s">
        <v>28</v>
      </c>
      <c r="G6318" s="43">
        <v>18032</v>
      </c>
      <c r="H6318" s="41"/>
      <c r="I6318" s="41"/>
      <c r="J6318" s="43"/>
      <c r="K6318" s="41"/>
      <c r="L6318" s="41"/>
      <c r="M6318" s="41"/>
      <c r="N6318" s="41"/>
      <c r="O6318" s="41"/>
      <c r="P6318" s="41"/>
      <c r="Q6318" s="41"/>
      <c r="R6318" s="41"/>
      <c r="S6318" s="41"/>
      <c r="T6318" s="41"/>
      <c r="U6318" s="41"/>
      <c r="V6318" s="41"/>
      <c r="W6318" s="41"/>
      <c r="X6318" s="41"/>
      <c r="Y6318" s="43" t="str">
        <f t="shared" si="196"/>
        <v>COMP</v>
      </c>
      <c r="Z6318" s="43">
        <v>2393475</v>
      </c>
      <c r="AA6318" s="43">
        <f t="shared" si="197"/>
        <v>1710279</v>
      </c>
    </row>
    <row r="6319" spans="1:27" x14ac:dyDescent="0.3">
      <c r="A6319" s="43">
        <v>2251175</v>
      </c>
      <c r="B6319" s="43" t="s">
        <v>5499</v>
      </c>
      <c r="C6319" s="43" t="s">
        <v>414</v>
      </c>
      <c r="D6319" s="41"/>
      <c r="E6319" s="43" t="s">
        <v>6263</v>
      </c>
      <c r="F6319" s="43" t="s">
        <v>30</v>
      </c>
      <c r="G6319" s="43">
        <v>28037</v>
      </c>
      <c r="H6319" s="41"/>
      <c r="I6319" s="41"/>
      <c r="J6319" s="43"/>
      <c r="K6319" s="41"/>
      <c r="L6319" s="41"/>
      <c r="M6319" s="41"/>
      <c r="N6319" s="41"/>
      <c r="O6319" s="41"/>
      <c r="P6319" s="41"/>
      <c r="Q6319" s="41"/>
      <c r="R6319" s="41"/>
      <c r="S6319" s="41"/>
      <c r="T6319" s="41"/>
      <c r="U6319" s="41"/>
      <c r="V6319" s="41"/>
      <c r="W6319" s="41"/>
      <c r="X6319" s="41"/>
      <c r="Y6319" s="43" t="str">
        <f t="shared" si="196"/>
        <v/>
      </c>
      <c r="Z6319" s="43">
        <v>1109482</v>
      </c>
      <c r="AA6319" s="43" t="e">
        <f t="shared" si="197"/>
        <v>#N/A</v>
      </c>
    </row>
    <row r="6320" spans="1:27" x14ac:dyDescent="0.3">
      <c r="A6320" s="43">
        <v>2347175</v>
      </c>
      <c r="B6320" s="43" t="s">
        <v>5500</v>
      </c>
      <c r="C6320" s="43" t="s">
        <v>2396</v>
      </c>
      <c r="D6320" s="41"/>
      <c r="E6320" s="43" t="s">
        <v>6263</v>
      </c>
      <c r="F6320" s="43" t="s">
        <v>30</v>
      </c>
      <c r="G6320" s="43">
        <v>37045</v>
      </c>
      <c r="H6320" s="41"/>
      <c r="I6320" s="41"/>
      <c r="J6320" s="43"/>
      <c r="K6320" s="41"/>
      <c r="L6320" s="41"/>
      <c r="M6320" s="41"/>
      <c r="N6320" s="41"/>
      <c r="O6320" s="41"/>
      <c r="P6320" s="41"/>
      <c r="Q6320" s="41"/>
      <c r="R6320" s="41"/>
      <c r="S6320" s="41"/>
      <c r="T6320" s="41"/>
      <c r="U6320" s="41"/>
      <c r="V6320" s="41"/>
      <c r="W6320" s="41"/>
      <c r="X6320" s="41"/>
      <c r="Y6320" s="43" t="str">
        <f t="shared" si="196"/>
        <v/>
      </c>
      <c r="Z6320" s="43">
        <v>2338242</v>
      </c>
      <c r="AA6320" s="43" t="e">
        <f t="shared" si="197"/>
        <v>#N/A</v>
      </c>
    </row>
    <row r="6321" spans="1:27" x14ac:dyDescent="0.3">
      <c r="A6321" s="43">
        <v>1652429</v>
      </c>
      <c r="B6321" s="43" t="s">
        <v>5500</v>
      </c>
      <c r="C6321" s="43" t="s">
        <v>221</v>
      </c>
      <c r="D6321" s="41"/>
      <c r="E6321" s="43" t="s">
        <v>6263</v>
      </c>
      <c r="F6321" s="43" t="s">
        <v>28</v>
      </c>
      <c r="G6321" s="43">
        <v>37045</v>
      </c>
      <c r="H6321" s="41"/>
      <c r="I6321" s="41"/>
      <c r="J6321" s="43"/>
      <c r="K6321" s="41"/>
      <c r="L6321" s="41"/>
      <c r="M6321" s="41"/>
      <c r="N6321" s="41"/>
      <c r="O6321" s="41"/>
      <c r="P6321" s="41"/>
      <c r="Q6321" s="41"/>
      <c r="R6321" s="41"/>
      <c r="S6321" s="41"/>
      <c r="T6321" s="41"/>
      <c r="U6321" s="41"/>
      <c r="V6321" s="41"/>
      <c r="W6321" s="41"/>
      <c r="X6321" s="41"/>
      <c r="Y6321" s="43" t="str">
        <f t="shared" si="196"/>
        <v/>
      </c>
      <c r="Z6321" s="43">
        <v>1009966</v>
      </c>
      <c r="AA6321" s="43" t="e">
        <f t="shared" si="197"/>
        <v>#N/A</v>
      </c>
    </row>
    <row r="6322" spans="1:27" x14ac:dyDescent="0.3">
      <c r="A6322" s="43">
        <v>1376701</v>
      </c>
      <c r="B6322" s="43" t="s">
        <v>1524</v>
      </c>
      <c r="C6322" s="43" t="s">
        <v>173</v>
      </c>
      <c r="D6322" s="41"/>
      <c r="E6322" s="43" t="s">
        <v>6263</v>
      </c>
      <c r="F6322" s="43" t="s">
        <v>30</v>
      </c>
      <c r="G6322" s="43">
        <v>28030</v>
      </c>
      <c r="H6322" s="41"/>
      <c r="I6322" s="41"/>
      <c r="J6322" s="43"/>
      <c r="K6322" s="41"/>
      <c r="L6322" s="41"/>
      <c r="M6322" s="41"/>
      <c r="N6322" s="41"/>
      <c r="O6322" s="41"/>
      <c r="P6322" s="41"/>
      <c r="Q6322" s="41"/>
      <c r="R6322" s="41"/>
      <c r="S6322" s="41"/>
      <c r="T6322" s="41"/>
      <c r="U6322" s="41"/>
      <c r="V6322" s="41"/>
      <c r="W6322" s="41"/>
      <c r="X6322" s="41"/>
      <c r="Y6322" s="43" t="str">
        <f t="shared" si="196"/>
        <v/>
      </c>
      <c r="Z6322" s="43">
        <v>2018259</v>
      </c>
      <c r="AA6322" s="43" t="e">
        <f t="shared" si="197"/>
        <v>#N/A</v>
      </c>
    </row>
    <row r="6323" spans="1:27" x14ac:dyDescent="0.3">
      <c r="A6323" s="43">
        <v>2377920</v>
      </c>
      <c r="B6323" s="43" t="s">
        <v>1524</v>
      </c>
      <c r="C6323" s="43" t="s">
        <v>881</v>
      </c>
      <c r="D6323" s="41"/>
      <c r="E6323" s="43" t="s">
        <v>34</v>
      </c>
      <c r="F6323" s="43" t="s">
        <v>30</v>
      </c>
      <c r="G6323" s="43">
        <v>45010</v>
      </c>
      <c r="H6323" s="41"/>
      <c r="I6323" s="41"/>
      <c r="J6323" s="43"/>
      <c r="K6323" s="41"/>
      <c r="L6323" s="41"/>
      <c r="M6323" s="41"/>
      <c r="N6323" s="41"/>
      <c r="O6323" s="41"/>
      <c r="P6323" s="41"/>
      <c r="Q6323" s="41"/>
      <c r="R6323" s="41"/>
      <c r="S6323" s="41"/>
      <c r="T6323" s="41"/>
      <c r="U6323" s="41"/>
      <c r="V6323" s="41"/>
      <c r="W6323" s="41"/>
      <c r="X6323" s="41"/>
      <c r="Y6323" s="43" t="str">
        <f t="shared" si="196"/>
        <v/>
      </c>
      <c r="Z6323" s="43">
        <v>2239364</v>
      </c>
      <c r="AA6323" s="43" t="e">
        <f t="shared" si="197"/>
        <v>#N/A</v>
      </c>
    </row>
    <row r="6324" spans="1:27" x14ac:dyDescent="0.3">
      <c r="A6324" s="43">
        <v>1870672</v>
      </c>
      <c r="B6324" s="43" t="s">
        <v>1524</v>
      </c>
      <c r="C6324" s="43" t="s">
        <v>664</v>
      </c>
      <c r="D6324" s="41"/>
      <c r="E6324" s="43" t="s">
        <v>6263</v>
      </c>
      <c r="F6324" s="43" t="s">
        <v>28</v>
      </c>
      <c r="G6324" s="43">
        <v>37045</v>
      </c>
      <c r="H6324" s="41"/>
      <c r="I6324" s="41"/>
      <c r="J6324" s="43"/>
      <c r="K6324" s="41"/>
      <c r="L6324" s="41"/>
      <c r="M6324" s="41"/>
      <c r="N6324" s="41"/>
      <c r="O6324" s="41"/>
      <c r="P6324" s="41"/>
      <c r="Q6324" s="41"/>
      <c r="R6324" s="41"/>
      <c r="S6324" s="41"/>
      <c r="T6324" s="41"/>
      <c r="U6324" s="41"/>
      <c r="V6324" s="41"/>
      <c r="W6324" s="41"/>
      <c r="X6324" s="41"/>
      <c r="Y6324" s="43" t="str">
        <f t="shared" si="196"/>
        <v>COMP</v>
      </c>
      <c r="Z6324" s="43">
        <v>2395709</v>
      </c>
      <c r="AA6324" s="43">
        <f t="shared" si="197"/>
        <v>1870672</v>
      </c>
    </row>
    <row r="6325" spans="1:27" x14ac:dyDescent="0.3">
      <c r="A6325" s="43">
        <v>2377915</v>
      </c>
      <c r="B6325" s="43" t="s">
        <v>1524</v>
      </c>
      <c r="C6325" s="43" t="s">
        <v>1149</v>
      </c>
      <c r="D6325" s="41"/>
      <c r="E6325" s="43" t="s">
        <v>6263</v>
      </c>
      <c r="F6325" s="43" t="s">
        <v>28</v>
      </c>
      <c r="G6325" s="43">
        <v>45010</v>
      </c>
      <c r="H6325" s="41"/>
      <c r="I6325" s="41"/>
      <c r="J6325" s="43"/>
      <c r="K6325" s="41"/>
      <c r="L6325" s="41"/>
      <c r="M6325" s="41"/>
      <c r="N6325" s="41"/>
      <c r="O6325" s="41"/>
      <c r="P6325" s="41"/>
      <c r="Q6325" s="41"/>
      <c r="R6325" s="41"/>
      <c r="S6325" s="41"/>
      <c r="T6325" s="41"/>
      <c r="U6325" s="41"/>
      <c r="V6325" s="41"/>
      <c r="W6325" s="41"/>
      <c r="X6325" s="41"/>
      <c r="Y6325" s="43" t="str">
        <f t="shared" si="196"/>
        <v/>
      </c>
      <c r="Z6325" s="43">
        <v>1862213</v>
      </c>
      <c r="AA6325" s="43" t="e">
        <f t="shared" si="197"/>
        <v>#N/A</v>
      </c>
    </row>
    <row r="6326" spans="1:27" x14ac:dyDescent="0.3">
      <c r="A6326" s="43">
        <v>299426</v>
      </c>
      <c r="B6326" s="43" t="s">
        <v>1524</v>
      </c>
      <c r="C6326" s="43" t="s">
        <v>472</v>
      </c>
      <c r="D6326" s="41"/>
      <c r="E6326" s="43" t="s">
        <v>6263</v>
      </c>
      <c r="F6326" s="43" t="s">
        <v>28</v>
      </c>
      <c r="G6326" s="43">
        <v>36014</v>
      </c>
      <c r="H6326" s="41"/>
      <c r="I6326" s="41"/>
      <c r="J6326" s="43"/>
      <c r="K6326" s="41"/>
      <c r="L6326" s="41"/>
      <c r="M6326" s="41"/>
      <c r="N6326" s="41"/>
      <c r="O6326" s="41"/>
      <c r="P6326" s="41"/>
      <c r="Q6326" s="41"/>
      <c r="R6326" s="41"/>
      <c r="S6326" s="41"/>
      <c r="T6326" s="41"/>
      <c r="U6326" s="41"/>
      <c r="V6326" s="41"/>
      <c r="W6326" s="41"/>
      <c r="X6326" s="41"/>
      <c r="Y6326" s="43" t="str">
        <f t="shared" si="196"/>
        <v/>
      </c>
      <c r="Z6326" s="43">
        <v>1856298</v>
      </c>
      <c r="AA6326" s="43" t="e">
        <f t="shared" si="197"/>
        <v>#N/A</v>
      </c>
    </row>
    <row r="6327" spans="1:27" x14ac:dyDescent="0.3">
      <c r="A6327" s="43">
        <v>410352</v>
      </c>
      <c r="B6327" s="43" t="s">
        <v>5501</v>
      </c>
      <c r="C6327" s="43" t="s">
        <v>268</v>
      </c>
      <c r="D6327" s="41"/>
      <c r="E6327" s="43" t="s">
        <v>6263</v>
      </c>
      <c r="F6327" s="43" t="s">
        <v>30</v>
      </c>
      <c r="G6327" s="43">
        <v>45008</v>
      </c>
      <c r="H6327" s="41"/>
      <c r="I6327" s="41"/>
      <c r="J6327" s="43"/>
      <c r="K6327" s="41"/>
      <c r="L6327" s="41"/>
      <c r="M6327" s="41"/>
      <c r="N6327" s="41"/>
      <c r="O6327" s="41"/>
      <c r="P6327" s="41"/>
      <c r="Q6327" s="41"/>
      <c r="R6327" s="41"/>
      <c r="S6327" s="41"/>
      <c r="T6327" s="41"/>
      <c r="U6327" s="41"/>
      <c r="V6327" s="41"/>
      <c r="W6327" s="41"/>
      <c r="X6327" s="41"/>
      <c r="Y6327" s="43" t="str">
        <f t="shared" si="196"/>
        <v/>
      </c>
      <c r="Z6327" s="43">
        <v>549237</v>
      </c>
      <c r="AA6327" s="43" t="e">
        <f t="shared" si="197"/>
        <v>#N/A</v>
      </c>
    </row>
    <row r="6328" spans="1:27" x14ac:dyDescent="0.3">
      <c r="A6328" s="43">
        <v>241208</v>
      </c>
      <c r="B6328" s="43" t="s">
        <v>5501</v>
      </c>
      <c r="C6328" s="43" t="s">
        <v>819</v>
      </c>
      <c r="D6328" s="41"/>
      <c r="E6328" s="43" t="s">
        <v>6263</v>
      </c>
      <c r="F6328" s="43" t="s">
        <v>28</v>
      </c>
      <c r="G6328" s="43">
        <v>45008</v>
      </c>
      <c r="H6328" s="41"/>
      <c r="I6328" s="41"/>
      <c r="J6328" s="43"/>
      <c r="K6328" s="41"/>
      <c r="L6328" s="41"/>
      <c r="M6328" s="41"/>
      <c r="N6328" s="41"/>
      <c r="O6328" s="41"/>
      <c r="P6328" s="41"/>
      <c r="Q6328" s="41"/>
      <c r="R6328" s="41"/>
      <c r="S6328" s="41"/>
      <c r="T6328" s="41"/>
      <c r="U6328" s="41"/>
      <c r="V6328" s="41"/>
      <c r="W6328" s="41"/>
      <c r="X6328" s="41"/>
      <c r="Y6328" s="43" t="str">
        <f t="shared" si="196"/>
        <v/>
      </c>
      <c r="Z6328" s="43">
        <v>1577625</v>
      </c>
      <c r="AA6328" s="43" t="e">
        <f t="shared" si="197"/>
        <v>#N/A</v>
      </c>
    </row>
    <row r="6329" spans="1:27" x14ac:dyDescent="0.3">
      <c r="A6329" s="43">
        <v>2283012</v>
      </c>
      <c r="B6329" s="43" t="s">
        <v>5502</v>
      </c>
      <c r="C6329" s="43" t="s">
        <v>5503</v>
      </c>
      <c r="D6329" s="41"/>
      <c r="E6329" s="43" t="s">
        <v>35</v>
      </c>
      <c r="F6329" s="43" t="s">
        <v>30</v>
      </c>
      <c r="G6329" s="43">
        <v>37011</v>
      </c>
      <c r="H6329" s="41"/>
      <c r="I6329" s="41"/>
      <c r="J6329" s="43"/>
      <c r="K6329" s="41"/>
      <c r="L6329" s="41"/>
      <c r="M6329" s="41"/>
      <c r="N6329" s="41"/>
      <c r="O6329" s="41"/>
      <c r="P6329" s="41"/>
      <c r="Q6329" s="41"/>
      <c r="R6329" s="41"/>
      <c r="S6329" s="41"/>
      <c r="T6329" s="41"/>
      <c r="U6329" s="41"/>
      <c r="V6329" s="41"/>
      <c r="W6329" s="41"/>
      <c r="X6329" s="41"/>
      <c r="Y6329" s="43" t="str">
        <f t="shared" si="196"/>
        <v>COMP</v>
      </c>
      <c r="Z6329" s="43">
        <v>554732</v>
      </c>
      <c r="AA6329" s="43">
        <f t="shared" si="197"/>
        <v>2283012</v>
      </c>
    </row>
    <row r="6330" spans="1:27" x14ac:dyDescent="0.3">
      <c r="A6330" s="43">
        <v>2341829</v>
      </c>
      <c r="B6330" s="43" t="s">
        <v>5504</v>
      </c>
      <c r="C6330" s="43" t="s">
        <v>4380</v>
      </c>
      <c r="D6330" s="41"/>
      <c r="E6330" s="43" t="s">
        <v>29</v>
      </c>
      <c r="F6330" s="43" t="s">
        <v>28</v>
      </c>
      <c r="G6330" s="43">
        <v>45003</v>
      </c>
      <c r="H6330" s="41"/>
      <c r="I6330" s="41"/>
      <c r="J6330" s="43"/>
      <c r="K6330" s="41"/>
      <c r="L6330" s="41"/>
      <c r="M6330" s="41"/>
      <c r="N6330" s="41"/>
      <c r="O6330" s="41"/>
      <c r="P6330" s="41"/>
      <c r="Q6330" s="41"/>
      <c r="R6330" s="41"/>
      <c r="S6330" s="41"/>
      <c r="T6330" s="41"/>
      <c r="U6330" s="41"/>
      <c r="V6330" s="41"/>
      <c r="W6330" s="41"/>
      <c r="X6330" s="41"/>
      <c r="Y6330" s="43" t="str">
        <f t="shared" si="196"/>
        <v>COMP</v>
      </c>
      <c r="Z6330" s="43">
        <v>356963</v>
      </c>
      <c r="AA6330" s="43">
        <f t="shared" si="197"/>
        <v>2341829</v>
      </c>
    </row>
    <row r="6331" spans="1:27" x14ac:dyDescent="0.3">
      <c r="A6331" s="43">
        <v>266348</v>
      </c>
      <c r="B6331" s="43" t="s">
        <v>5505</v>
      </c>
      <c r="C6331" s="43" t="s">
        <v>631</v>
      </c>
      <c r="D6331" s="41"/>
      <c r="E6331" s="43" t="s">
        <v>6263</v>
      </c>
      <c r="F6331" s="43" t="s">
        <v>30</v>
      </c>
      <c r="G6331" s="43">
        <v>41003</v>
      </c>
      <c r="H6331" s="41"/>
      <c r="I6331" s="41"/>
      <c r="J6331" s="43"/>
      <c r="K6331" s="41"/>
      <c r="L6331" s="41"/>
      <c r="M6331" s="41"/>
      <c r="N6331" s="41"/>
      <c r="O6331" s="41"/>
      <c r="P6331" s="41"/>
      <c r="Q6331" s="41"/>
      <c r="R6331" s="41"/>
      <c r="S6331" s="41"/>
      <c r="T6331" s="41"/>
      <c r="U6331" s="41"/>
      <c r="V6331" s="41"/>
      <c r="W6331" s="41"/>
      <c r="X6331" s="41"/>
      <c r="Y6331" s="43" t="str">
        <f t="shared" si="196"/>
        <v/>
      </c>
      <c r="Z6331" s="43">
        <v>100510</v>
      </c>
      <c r="AA6331" s="43" t="e">
        <f t="shared" si="197"/>
        <v>#N/A</v>
      </c>
    </row>
    <row r="6332" spans="1:27" x14ac:dyDescent="0.3">
      <c r="A6332" s="43">
        <v>806398</v>
      </c>
      <c r="B6332" s="43" t="s">
        <v>5505</v>
      </c>
      <c r="C6332" s="43" t="s">
        <v>1635</v>
      </c>
      <c r="D6332" s="41"/>
      <c r="E6332" s="43" t="s">
        <v>6263</v>
      </c>
      <c r="F6332" s="43" t="s">
        <v>28</v>
      </c>
      <c r="G6332" s="43">
        <v>41003</v>
      </c>
      <c r="H6332" s="41"/>
      <c r="I6332" s="41"/>
      <c r="J6332" s="43"/>
      <c r="K6332" s="41"/>
      <c r="L6332" s="41"/>
      <c r="M6332" s="41"/>
      <c r="N6332" s="41"/>
      <c r="O6332" s="41"/>
      <c r="P6332" s="41"/>
      <c r="Q6332" s="41"/>
      <c r="R6332" s="41"/>
      <c r="S6332" s="41"/>
      <c r="T6332" s="41"/>
      <c r="U6332" s="41"/>
      <c r="V6332" s="41"/>
      <c r="W6332" s="41"/>
      <c r="X6332" s="41"/>
      <c r="Y6332" s="43" t="str">
        <f t="shared" si="196"/>
        <v/>
      </c>
      <c r="Z6332" s="43">
        <v>1881801</v>
      </c>
      <c r="AA6332" s="43" t="e">
        <f t="shared" si="197"/>
        <v>#N/A</v>
      </c>
    </row>
    <row r="6333" spans="1:27" x14ac:dyDescent="0.3">
      <c r="A6333" s="43">
        <v>1185843</v>
      </c>
      <c r="B6333" s="43" t="s">
        <v>5505</v>
      </c>
      <c r="C6333" s="43" t="s">
        <v>887</v>
      </c>
      <c r="D6333" s="41"/>
      <c r="E6333" s="43" t="s">
        <v>29</v>
      </c>
      <c r="F6333" s="43" t="s">
        <v>28</v>
      </c>
      <c r="G6333" s="43">
        <v>37023</v>
      </c>
      <c r="H6333" s="41"/>
      <c r="I6333" s="41"/>
      <c r="J6333" s="43"/>
      <c r="K6333" s="41"/>
      <c r="L6333" s="41"/>
      <c r="M6333" s="41"/>
      <c r="N6333" s="41"/>
      <c r="O6333" s="41"/>
      <c r="P6333" s="41"/>
      <c r="Q6333" s="41"/>
      <c r="R6333" s="41"/>
      <c r="S6333" s="41"/>
      <c r="T6333" s="41"/>
      <c r="U6333" s="41"/>
      <c r="V6333" s="41"/>
      <c r="W6333" s="41"/>
      <c r="X6333" s="41"/>
      <c r="Y6333" s="43" t="str">
        <f t="shared" si="196"/>
        <v>COMP</v>
      </c>
      <c r="Z6333" s="43">
        <v>1230933</v>
      </c>
      <c r="AA6333" s="43">
        <f t="shared" si="197"/>
        <v>1185843</v>
      </c>
    </row>
    <row r="6334" spans="1:27" x14ac:dyDescent="0.3">
      <c r="A6334" s="43">
        <v>2341667</v>
      </c>
      <c r="B6334" s="43" t="s">
        <v>5506</v>
      </c>
      <c r="C6334" s="43" t="s">
        <v>5507</v>
      </c>
      <c r="D6334" s="41"/>
      <c r="E6334" s="43" t="s">
        <v>29</v>
      </c>
      <c r="F6334" s="43" t="s">
        <v>30</v>
      </c>
      <c r="G6334" s="43">
        <v>45008</v>
      </c>
      <c r="H6334" s="41"/>
      <c r="I6334" s="41"/>
      <c r="J6334" s="43"/>
      <c r="K6334" s="41"/>
      <c r="L6334" s="41"/>
      <c r="M6334" s="41"/>
      <c r="N6334" s="41"/>
      <c r="O6334" s="41"/>
      <c r="P6334" s="41"/>
      <c r="Q6334" s="41"/>
      <c r="R6334" s="41"/>
      <c r="S6334" s="41"/>
      <c r="T6334" s="41"/>
      <c r="U6334" s="41"/>
      <c r="V6334" s="41"/>
      <c r="W6334" s="41"/>
      <c r="X6334" s="41"/>
      <c r="Y6334" s="43" t="str">
        <f t="shared" si="196"/>
        <v>COMP</v>
      </c>
      <c r="Z6334" s="43">
        <v>2256718</v>
      </c>
      <c r="AA6334" s="43">
        <f t="shared" si="197"/>
        <v>2341667</v>
      </c>
    </row>
    <row r="6335" spans="1:27" x14ac:dyDescent="0.3">
      <c r="A6335" s="43">
        <v>1225728</v>
      </c>
      <c r="B6335" s="43" t="s">
        <v>5508</v>
      </c>
      <c r="C6335" s="43" t="s">
        <v>375</v>
      </c>
      <c r="D6335" s="41"/>
      <c r="E6335" s="43" t="s">
        <v>6263</v>
      </c>
      <c r="F6335" s="43" t="s">
        <v>28</v>
      </c>
      <c r="G6335" s="43">
        <v>45016</v>
      </c>
      <c r="H6335" s="41"/>
      <c r="I6335" s="41"/>
      <c r="J6335" s="43"/>
      <c r="K6335" s="41"/>
      <c r="L6335" s="41"/>
      <c r="M6335" s="41"/>
      <c r="N6335" s="41"/>
      <c r="O6335" s="41"/>
      <c r="P6335" s="41"/>
      <c r="Q6335" s="41"/>
      <c r="R6335" s="41"/>
      <c r="S6335" s="41"/>
      <c r="T6335" s="41"/>
      <c r="U6335" s="41"/>
      <c r="V6335" s="41"/>
      <c r="W6335" s="41"/>
      <c r="X6335" s="41"/>
      <c r="Y6335" s="43" t="str">
        <f t="shared" si="196"/>
        <v/>
      </c>
      <c r="Z6335" s="43">
        <v>2067218</v>
      </c>
      <c r="AA6335" s="43" t="e">
        <f t="shared" si="197"/>
        <v>#N/A</v>
      </c>
    </row>
    <row r="6336" spans="1:27" x14ac:dyDescent="0.3">
      <c r="A6336" s="43">
        <v>1884534</v>
      </c>
      <c r="B6336" s="43" t="s">
        <v>5509</v>
      </c>
      <c r="C6336" s="43" t="s">
        <v>648</v>
      </c>
      <c r="D6336" s="41"/>
      <c r="E6336" s="43" t="s">
        <v>6263</v>
      </c>
      <c r="F6336" s="43" t="s">
        <v>30</v>
      </c>
      <c r="G6336" s="43">
        <v>28030</v>
      </c>
      <c r="H6336" s="41"/>
      <c r="I6336" s="41"/>
      <c r="J6336" s="43"/>
      <c r="K6336" s="41"/>
      <c r="L6336" s="41"/>
      <c r="M6336" s="41"/>
      <c r="N6336" s="41"/>
      <c r="O6336" s="41"/>
      <c r="P6336" s="41"/>
      <c r="Q6336" s="41"/>
      <c r="R6336" s="41"/>
      <c r="S6336" s="41"/>
      <c r="T6336" s="41"/>
      <c r="U6336" s="41"/>
      <c r="V6336" s="41"/>
      <c r="W6336" s="41"/>
      <c r="X6336" s="41"/>
      <c r="Y6336" s="43" t="str">
        <f t="shared" si="196"/>
        <v>COMP</v>
      </c>
      <c r="Z6336" s="43">
        <v>1738376</v>
      </c>
      <c r="AA6336" s="43">
        <f t="shared" si="197"/>
        <v>1884534</v>
      </c>
    </row>
    <row r="6337" spans="1:27" x14ac:dyDescent="0.3">
      <c r="A6337" s="43">
        <v>2346290</v>
      </c>
      <c r="B6337" s="43" t="s">
        <v>5510</v>
      </c>
      <c r="C6337" s="43" t="s">
        <v>151</v>
      </c>
      <c r="D6337" s="41"/>
      <c r="E6337" s="43" t="s">
        <v>6263</v>
      </c>
      <c r="F6337" s="43" t="s">
        <v>28</v>
      </c>
      <c r="G6337" s="43">
        <v>28011</v>
      </c>
      <c r="H6337" s="41"/>
      <c r="I6337" s="41"/>
      <c r="J6337" s="43"/>
      <c r="K6337" s="41"/>
      <c r="L6337" s="41"/>
      <c r="M6337" s="41"/>
      <c r="N6337" s="41"/>
      <c r="O6337" s="41"/>
      <c r="P6337" s="41"/>
      <c r="Q6337" s="41"/>
      <c r="R6337" s="41"/>
      <c r="S6337" s="41"/>
      <c r="T6337" s="41"/>
      <c r="U6337" s="41"/>
      <c r="V6337" s="41"/>
      <c r="W6337" s="41"/>
      <c r="X6337" s="41"/>
      <c r="Y6337" s="43" t="str">
        <f t="shared" si="196"/>
        <v>COMP</v>
      </c>
      <c r="Z6337" s="43">
        <v>1377523</v>
      </c>
      <c r="AA6337" s="43">
        <f t="shared" si="197"/>
        <v>2346290</v>
      </c>
    </row>
    <row r="6338" spans="1:27" x14ac:dyDescent="0.3">
      <c r="A6338" s="43">
        <v>823936</v>
      </c>
      <c r="B6338" s="43" t="s">
        <v>5510</v>
      </c>
      <c r="C6338" s="43" t="s">
        <v>674</v>
      </c>
      <c r="D6338" s="41"/>
      <c r="E6338" s="43" t="s">
        <v>6263</v>
      </c>
      <c r="F6338" s="43" t="s">
        <v>28</v>
      </c>
      <c r="G6338" s="43">
        <v>37043</v>
      </c>
      <c r="H6338" s="41"/>
      <c r="I6338" s="41"/>
      <c r="J6338" s="43"/>
      <c r="K6338" s="41"/>
      <c r="L6338" s="41"/>
      <c r="M6338" s="41"/>
      <c r="N6338" s="41"/>
      <c r="O6338" s="41"/>
      <c r="P6338" s="41"/>
      <c r="Q6338" s="41"/>
      <c r="R6338" s="41"/>
      <c r="S6338" s="41"/>
      <c r="T6338" s="41"/>
      <c r="U6338" s="41"/>
      <c r="V6338" s="41"/>
      <c r="W6338" s="41"/>
      <c r="X6338" s="41"/>
      <c r="Y6338" s="43" t="str">
        <f t="shared" ref="Y6338:Y6401" si="198">IF(ISERROR(AA6338)=FALSE,"COMP","")</f>
        <v/>
      </c>
      <c r="Z6338" s="43">
        <v>2357500</v>
      </c>
      <c r="AA6338" s="43" t="e">
        <f t="shared" ref="AA6338:AA6401" si="199">VLOOKUP(A6338,Z:Z,1,FALSE)</f>
        <v>#N/A</v>
      </c>
    </row>
    <row r="6339" spans="1:27" x14ac:dyDescent="0.3">
      <c r="A6339" s="43">
        <v>1576082</v>
      </c>
      <c r="B6339" s="43" t="s">
        <v>5510</v>
      </c>
      <c r="C6339" s="43" t="s">
        <v>683</v>
      </c>
      <c r="D6339" s="41"/>
      <c r="E6339" s="43" t="s">
        <v>35</v>
      </c>
      <c r="F6339" s="43" t="s">
        <v>28</v>
      </c>
      <c r="G6339" s="43">
        <v>36003</v>
      </c>
      <c r="H6339" s="41"/>
      <c r="I6339" s="41"/>
      <c r="J6339" s="43"/>
      <c r="K6339" s="41"/>
      <c r="L6339" s="41"/>
      <c r="M6339" s="41"/>
      <c r="N6339" s="41"/>
      <c r="O6339" s="41"/>
      <c r="P6339" s="41"/>
      <c r="Q6339" s="41"/>
      <c r="R6339" s="41"/>
      <c r="S6339" s="41"/>
      <c r="T6339" s="41"/>
      <c r="U6339" s="41"/>
      <c r="V6339" s="41"/>
      <c r="W6339" s="41"/>
      <c r="X6339" s="41"/>
      <c r="Y6339" s="43" t="str">
        <f t="shared" si="198"/>
        <v>COMP</v>
      </c>
      <c r="Z6339" s="43">
        <v>1817479</v>
      </c>
      <c r="AA6339" s="43">
        <f t="shared" si="199"/>
        <v>1576082</v>
      </c>
    </row>
    <row r="6340" spans="1:27" x14ac:dyDescent="0.3">
      <c r="A6340" s="43">
        <v>1799523</v>
      </c>
      <c r="B6340" s="43" t="s">
        <v>542</v>
      </c>
      <c r="C6340" s="43" t="s">
        <v>829</v>
      </c>
      <c r="D6340" s="41"/>
      <c r="E6340" s="43" t="s">
        <v>6263</v>
      </c>
      <c r="F6340" s="43" t="s">
        <v>28</v>
      </c>
      <c r="G6340" s="43">
        <v>28030</v>
      </c>
      <c r="H6340" s="41"/>
      <c r="I6340" s="41"/>
      <c r="J6340" s="43"/>
      <c r="K6340" s="41"/>
      <c r="L6340" s="41"/>
      <c r="M6340" s="41"/>
      <c r="N6340" s="41"/>
      <c r="O6340" s="41"/>
      <c r="P6340" s="41"/>
      <c r="Q6340" s="41"/>
      <c r="R6340" s="41"/>
      <c r="S6340" s="41"/>
      <c r="T6340" s="41"/>
      <c r="U6340" s="41"/>
      <c r="V6340" s="41"/>
      <c r="W6340" s="41"/>
      <c r="X6340" s="41"/>
      <c r="Y6340" s="43" t="str">
        <f t="shared" si="198"/>
        <v/>
      </c>
      <c r="Z6340" s="43">
        <v>1706971</v>
      </c>
      <c r="AA6340" s="43" t="e">
        <f t="shared" si="199"/>
        <v>#N/A</v>
      </c>
    </row>
    <row r="6341" spans="1:27" x14ac:dyDescent="0.3">
      <c r="A6341" s="43">
        <v>2357601</v>
      </c>
      <c r="B6341" s="43" t="s">
        <v>5511</v>
      </c>
      <c r="C6341" s="43" t="s">
        <v>187</v>
      </c>
      <c r="D6341" s="41"/>
      <c r="E6341" s="43" t="s">
        <v>6263</v>
      </c>
      <c r="F6341" s="43" t="s">
        <v>30</v>
      </c>
      <c r="G6341" s="43">
        <v>45010</v>
      </c>
      <c r="H6341" s="41"/>
      <c r="I6341" s="41"/>
      <c r="J6341" s="43"/>
      <c r="K6341" s="41"/>
      <c r="L6341" s="41"/>
      <c r="M6341" s="41"/>
      <c r="N6341" s="41"/>
      <c r="O6341" s="41"/>
      <c r="P6341" s="41"/>
      <c r="Q6341" s="41"/>
      <c r="R6341" s="41"/>
      <c r="S6341" s="41"/>
      <c r="T6341" s="41"/>
      <c r="U6341" s="41"/>
      <c r="V6341" s="41"/>
      <c r="W6341" s="41"/>
      <c r="X6341" s="41"/>
      <c r="Y6341" s="43" t="str">
        <f t="shared" si="198"/>
        <v/>
      </c>
      <c r="Z6341" s="43">
        <v>996536</v>
      </c>
      <c r="AA6341" s="43" t="e">
        <f t="shared" si="199"/>
        <v>#N/A</v>
      </c>
    </row>
    <row r="6342" spans="1:27" x14ac:dyDescent="0.3">
      <c r="A6342" s="43">
        <v>2377896</v>
      </c>
      <c r="B6342" s="43" t="s">
        <v>5511</v>
      </c>
      <c r="C6342" s="43" t="s">
        <v>399</v>
      </c>
      <c r="D6342" s="41"/>
      <c r="E6342" s="43" t="s">
        <v>6263</v>
      </c>
      <c r="F6342" s="43" t="s">
        <v>28</v>
      </c>
      <c r="G6342" s="43">
        <v>45010</v>
      </c>
      <c r="H6342" s="41"/>
      <c r="I6342" s="41"/>
      <c r="J6342" s="43"/>
      <c r="K6342" s="41"/>
      <c r="L6342" s="41"/>
      <c r="M6342" s="41"/>
      <c r="N6342" s="41"/>
      <c r="O6342" s="41"/>
      <c r="P6342" s="41"/>
      <c r="Q6342" s="41"/>
      <c r="R6342" s="41"/>
      <c r="S6342" s="41"/>
      <c r="T6342" s="41"/>
      <c r="U6342" s="41"/>
      <c r="V6342" s="41"/>
      <c r="W6342" s="41"/>
      <c r="X6342" s="41"/>
      <c r="Y6342" s="43" t="str">
        <f t="shared" si="198"/>
        <v/>
      </c>
      <c r="Z6342" s="43">
        <v>1068129</v>
      </c>
      <c r="AA6342" s="43" t="e">
        <f t="shared" si="199"/>
        <v>#N/A</v>
      </c>
    </row>
    <row r="6343" spans="1:27" x14ac:dyDescent="0.3">
      <c r="A6343" s="43">
        <v>1350398</v>
      </c>
      <c r="B6343" s="43" t="s">
        <v>5512</v>
      </c>
      <c r="C6343" s="43" t="s">
        <v>629</v>
      </c>
      <c r="D6343" s="41"/>
      <c r="E6343" s="43" t="s">
        <v>6263</v>
      </c>
      <c r="F6343" s="43" t="s">
        <v>30</v>
      </c>
      <c r="G6343" s="43">
        <v>45057</v>
      </c>
      <c r="H6343" s="41"/>
      <c r="I6343" s="41"/>
      <c r="J6343" s="43"/>
      <c r="K6343" s="41"/>
      <c r="L6343" s="41"/>
      <c r="M6343" s="41"/>
      <c r="N6343" s="41"/>
      <c r="O6343" s="41"/>
      <c r="P6343" s="41"/>
      <c r="Q6343" s="41"/>
      <c r="R6343" s="41"/>
      <c r="S6343" s="41"/>
      <c r="T6343" s="41"/>
      <c r="U6343" s="41"/>
      <c r="V6343" s="41"/>
      <c r="W6343" s="41"/>
      <c r="X6343" s="41"/>
      <c r="Y6343" s="43" t="str">
        <f t="shared" si="198"/>
        <v/>
      </c>
      <c r="Z6343" s="43">
        <v>1867025</v>
      </c>
      <c r="AA6343" s="43" t="e">
        <f t="shared" si="199"/>
        <v>#N/A</v>
      </c>
    </row>
    <row r="6344" spans="1:27" x14ac:dyDescent="0.3">
      <c r="A6344" s="43">
        <v>2217779</v>
      </c>
      <c r="B6344" s="43" t="s">
        <v>5513</v>
      </c>
      <c r="C6344" s="43" t="s">
        <v>297</v>
      </c>
      <c r="D6344" s="41"/>
      <c r="E6344" s="43" t="s">
        <v>29</v>
      </c>
      <c r="F6344" s="43" t="s">
        <v>30</v>
      </c>
      <c r="G6344" s="43">
        <v>36455</v>
      </c>
      <c r="H6344" s="41"/>
      <c r="I6344" s="41"/>
      <c r="J6344" s="43"/>
      <c r="K6344" s="41"/>
      <c r="L6344" s="41"/>
      <c r="M6344" s="41"/>
      <c r="N6344" s="41"/>
      <c r="O6344" s="41"/>
      <c r="P6344" s="41"/>
      <c r="Q6344" s="41"/>
      <c r="R6344" s="41"/>
      <c r="S6344" s="41"/>
      <c r="T6344" s="41"/>
      <c r="U6344" s="41"/>
      <c r="V6344" s="41"/>
      <c r="W6344" s="41"/>
      <c r="X6344" s="41"/>
      <c r="Y6344" s="43" t="str">
        <f t="shared" si="198"/>
        <v>COMP</v>
      </c>
      <c r="Z6344" s="43">
        <v>1343095</v>
      </c>
      <c r="AA6344" s="43">
        <f t="shared" si="199"/>
        <v>2217779</v>
      </c>
    </row>
    <row r="6345" spans="1:27" x14ac:dyDescent="0.3">
      <c r="A6345" s="43">
        <v>1187912</v>
      </c>
      <c r="B6345" s="43" t="s">
        <v>5514</v>
      </c>
      <c r="C6345" s="43" t="s">
        <v>400</v>
      </c>
      <c r="D6345" s="41"/>
      <c r="E6345" s="43" t="s">
        <v>6263</v>
      </c>
      <c r="F6345" s="43" t="s">
        <v>30</v>
      </c>
      <c r="G6345" s="43">
        <v>28037</v>
      </c>
      <c r="H6345" s="41"/>
      <c r="I6345" s="41"/>
      <c r="J6345" s="43"/>
      <c r="K6345" s="41"/>
      <c r="L6345" s="41"/>
      <c r="M6345" s="41"/>
      <c r="N6345" s="41"/>
      <c r="O6345" s="41"/>
      <c r="P6345" s="41"/>
      <c r="Q6345" s="41"/>
      <c r="R6345" s="41"/>
      <c r="S6345" s="41"/>
      <c r="T6345" s="41"/>
      <c r="U6345" s="41"/>
      <c r="V6345" s="41"/>
      <c r="W6345" s="41"/>
      <c r="X6345" s="41"/>
      <c r="Y6345" s="43" t="str">
        <f t="shared" si="198"/>
        <v>COMP</v>
      </c>
      <c r="Z6345" s="43">
        <v>2172137</v>
      </c>
      <c r="AA6345" s="43">
        <f t="shared" si="199"/>
        <v>1187912</v>
      </c>
    </row>
    <row r="6346" spans="1:27" x14ac:dyDescent="0.3">
      <c r="A6346" s="43">
        <v>1865313</v>
      </c>
      <c r="B6346" s="43" t="s">
        <v>5515</v>
      </c>
      <c r="C6346" s="43" t="s">
        <v>399</v>
      </c>
      <c r="D6346" s="41"/>
      <c r="E6346" s="43" t="s">
        <v>6263</v>
      </c>
      <c r="F6346" s="43" t="s">
        <v>28</v>
      </c>
      <c r="G6346" s="43">
        <v>37016</v>
      </c>
      <c r="H6346" s="41"/>
      <c r="I6346" s="41"/>
      <c r="J6346" s="43"/>
      <c r="K6346" s="41"/>
      <c r="L6346" s="41"/>
      <c r="M6346" s="41"/>
      <c r="N6346" s="41"/>
      <c r="O6346" s="41"/>
      <c r="P6346" s="41"/>
      <c r="Q6346" s="41"/>
      <c r="R6346" s="41"/>
      <c r="S6346" s="41"/>
      <c r="T6346" s="41"/>
      <c r="U6346" s="41"/>
      <c r="V6346" s="41"/>
      <c r="W6346" s="41"/>
      <c r="X6346" s="41"/>
      <c r="Y6346" s="43" t="str">
        <f t="shared" si="198"/>
        <v>COMP</v>
      </c>
      <c r="Z6346" s="43">
        <v>2373145</v>
      </c>
      <c r="AA6346" s="43">
        <f t="shared" si="199"/>
        <v>1865313</v>
      </c>
    </row>
    <row r="6347" spans="1:27" x14ac:dyDescent="0.3">
      <c r="A6347" s="43">
        <v>2202494</v>
      </c>
      <c r="B6347" s="43" t="s">
        <v>5516</v>
      </c>
      <c r="C6347" s="43" t="s">
        <v>4559</v>
      </c>
      <c r="D6347" s="41"/>
      <c r="E6347" s="43" t="s">
        <v>6263</v>
      </c>
      <c r="F6347" s="43" t="s">
        <v>30</v>
      </c>
      <c r="G6347" s="43">
        <v>45038</v>
      </c>
      <c r="H6347" s="41"/>
      <c r="I6347" s="41"/>
      <c r="J6347" s="43"/>
      <c r="K6347" s="41"/>
      <c r="L6347" s="41"/>
      <c r="M6347" s="41"/>
      <c r="N6347" s="41"/>
      <c r="O6347" s="41"/>
      <c r="P6347" s="41"/>
      <c r="Q6347" s="41"/>
      <c r="R6347" s="41"/>
      <c r="S6347" s="41"/>
      <c r="T6347" s="41"/>
      <c r="U6347" s="41"/>
      <c r="V6347" s="41"/>
      <c r="W6347" s="41"/>
      <c r="X6347" s="41"/>
      <c r="Y6347" s="43" t="str">
        <f t="shared" si="198"/>
        <v/>
      </c>
      <c r="Z6347" s="43">
        <v>1386950</v>
      </c>
      <c r="AA6347" s="43" t="e">
        <f t="shared" si="199"/>
        <v>#N/A</v>
      </c>
    </row>
    <row r="6348" spans="1:27" x14ac:dyDescent="0.3">
      <c r="A6348" s="43">
        <v>563351</v>
      </c>
      <c r="B6348" s="43" t="s">
        <v>5517</v>
      </c>
      <c r="C6348" s="43" t="s">
        <v>1567</v>
      </c>
      <c r="D6348" s="41"/>
      <c r="E6348" s="43" t="s">
        <v>6263</v>
      </c>
      <c r="F6348" s="43" t="s">
        <v>28</v>
      </c>
      <c r="G6348" s="43">
        <v>28004</v>
      </c>
      <c r="H6348" s="41"/>
      <c r="I6348" s="41"/>
      <c r="J6348" s="43"/>
      <c r="K6348" s="41"/>
      <c r="L6348" s="41"/>
      <c r="M6348" s="41"/>
      <c r="N6348" s="41"/>
      <c r="O6348" s="41"/>
      <c r="P6348" s="41"/>
      <c r="Q6348" s="41"/>
      <c r="R6348" s="41"/>
      <c r="S6348" s="41"/>
      <c r="T6348" s="41"/>
      <c r="U6348" s="41"/>
      <c r="V6348" s="41"/>
      <c r="W6348" s="41"/>
      <c r="X6348" s="41"/>
      <c r="Y6348" s="43" t="str">
        <f t="shared" si="198"/>
        <v>COMP</v>
      </c>
      <c r="Z6348" s="43">
        <v>2005796</v>
      </c>
      <c r="AA6348" s="43">
        <f t="shared" si="199"/>
        <v>563351</v>
      </c>
    </row>
    <row r="6349" spans="1:27" x14ac:dyDescent="0.3">
      <c r="A6349" s="43">
        <v>1821815</v>
      </c>
      <c r="B6349" s="43" t="s">
        <v>5518</v>
      </c>
      <c r="C6349" s="43" t="s">
        <v>1346</v>
      </c>
      <c r="D6349" s="41"/>
      <c r="E6349" s="43" t="s">
        <v>6263</v>
      </c>
      <c r="F6349" s="43" t="s">
        <v>28</v>
      </c>
      <c r="G6349" s="43">
        <v>36003</v>
      </c>
      <c r="H6349" s="41"/>
      <c r="I6349" s="41"/>
      <c r="J6349" s="43"/>
      <c r="K6349" s="41"/>
      <c r="L6349" s="41"/>
      <c r="M6349" s="41"/>
      <c r="N6349" s="41"/>
      <c r="O6349" s="41"/>
      <c r="P6349" s="41"/>
      <c r="Q6349" s="41"/>
      <c r="R6349" s="41"/>
      <c r="S6349" s="41"/>
      <c r="T6349" s="41"/>
      <c r="U6349" s="41"/>
      <c r="V6349" s="41"/>
      <c r="W6349" s="41"/>
      <c r="X6349" s="41"/>
      <c r="Y6349" s="43" t="str">
        <f t="shared" si="198"/>
        <v>COMP</v>
      </c>
      <c r="Z6349" s="43">
        <v>710673</v>
      </c>
      <c r="AA6349" s="43">
        <f t="shared" si="199"/>
        <v>1821815</v>
      </c>
    </row>
    <row r="6350" spans="1:27" x14ac:dyDescent="0.3">
      <c r="A6350" s="43">
        <v>2273416</v>
      </c>
      <c r="B6350" s="43" t="s">
        <v>5519</v>
      </c>
      <c r="C6350" s="43" t="s">
        <v>5520</v>
      </c>
      <c r="D6350" s="41"/>
      <c r="E6350" s="43" t="s">
        <v>35</v>
      </c>
      <c r="F6350" s="43" t="s">
        <v>30</v>
      </c>
      <c r="G6350" s="43">
        <v>37042</v>
      </c>
      <c r="H6350" s="41"/>
      <c r="I6350" s="41"/>
      <c r="J6350" s="43"/>
      <c r="K6350" s="41"/>
      <c r="L6350" s="41"/>
      <c r="M6350" s="41"/>
      <c r="N6350" s="41"/>
      <c r="O6350" s="41"/>
      <c r="P6350" s="41"/>
      <c r="Q6350" s="41"/>
      <c r="R6350" s="41"/>
      <c r="S6350" s="41"/>
      <c r="T6350" s="41"/>
      <c r="U6350" s="41"/>
      <c r="V6350" s="41"/>
      <c r="W6350" s="41"/>
      <c r="X6350" s="41"/>
      <c r="Y6350" s="43" t="str">
        <f t="shared" si="198"/>
        <v>COMP</v>
      </c>
      <c r="Z6350" s="43">
        <v>1987257</v>
      </c>
      <c r="AA6350" s="43">
        <f t="shared" si="199"/>
        <v>2273416</v>
      </c>
    </row>
    <row r="6351" spans="1:27" x14ac:dyDescent="0.3">
      <c r="A6351" s="43">
        <v>2436503</v>
      </c>
      <c r="B6351" s="43" t="s">
        <v>5519</v>
      </c>
      <c r="C6351" s="43" t="s">
        <v>795</v>
      </c>
      <c r="D6351" s="41"/>
      <c r="E6351" s="43" t="s">
        <v>6263</v>
      </c>
      <c r="F6351" s="43" t="s">
        <v>30</v>
      </c>
      <c r="G6351" s="43">
        <v>45044</v>
      </c>
      <c r="H6351" s="41"/>
      <c r="I6351" s="41"/>
      <c r="J6351" s="43"/>
      <c r="K6351" s="41"/>
      <c r="L6351" s="41"/>
      <c r="M6351" s="41"/>
      <c r="N6351" s="41"/>
      <c r="O6351" s="41"/>
      <c r="P6351" s="41"/>
      <c r="Q6351" s="41"/>
      <c r="R6351" s="41"/>
      <c r="S6351" s="41"/>
      <c r="T6351" s="41"/>
      <c r="U6351" s="41"/>
      <c r="V6351" s="41"/>
      <c r="W6351" s="41"/>
      <c r="X6351" s="41"/>
      <c r="Y6351" s="43" t="str">
        <f t="shared" si="198"/>
        <v/>
      </c>
      <c r="Z6351" s="43">
        <v>2344602</v>
      </c>
      <c r="AA6351" s="43" t="e">
        <f t="shared" si="199"/>
        <v>#N/A</v>
      </c>
    </row>
    <row r="6352" spans="1:27" x14ac:dyDescent="0.3">
      <c r="A6352" s="43">
        <v>1503721</v>
      </c>
      <c r="B6352" s="43" t="s">
        <v>5521</v>
      </c>
      <c r="C6352" s="43" t="s">
        <v>444</v>
      </c>
      <c r="D6352" s="41"/>
      <c r="E6352" s="43" t="s">
        <v>6263</v>
      </c>
      <c r="F6352" s="43" t="s">
        <v>28</v>
      </c>
      <c r="G6352" s="43">
        <v>28037</v>
      </c>
      <c r="H6352" s="41"/>
      <c r="I6352" s="41"/>
      <c r="J6352" s="43"/>
      <c r="K6352" s="41"/>
      <c r="L6352" s="41"/>
      <c r="M6352" s="41"/>
      <c r="N6352" s="41"/>
      <c r="O6352" s="41"/>
      <c r="P6352" s="41"/>
      <c r="Q6352" s="41"/>
      <c r="R6352" s="41"/>
      <c r="S6352" s="41"/>
      <c r="T6352" s="41"/>
      <c r="U6352" s="41"/>
      <c r="V6352" s="41"/>
      <c r="W6352" s="41"/>
      <c r="X6352" s="41"/>
      <c r="Y6352" s="43" t="str">
        <f t="shared" si="198"/>
        <v/>
      </c>
      <c r="Z6352" s="43">
        <v>2300682</v>
      </c>
      <c r="AA6352" s="43" t="e">
        <f t="shared" si="199"/>
        <v>#N/A</v>
      </c>
    </row>
    <row r="6353" spans="1:27" x14ac:dyDescent="0.3">
      <c r="A6353" s="43">
        <v>2413422</v>
      </c>
      <c r="B6353" s="43" t="s">
        <v>5522</v>
      </c>
      <c r="C6353" s="43" t="s">
        <v>346</v>
      </c>
      <c r="D6353" s="41"/>
      <c r="E6353" s="43" t="s">
        <v>6263</v>
      </c>
      <c r="F6353" s="43" t="s">
        <v>28</v>
      </c>
      <c r="G6353" s="43">
        <v>45038</v>
      </c>
      <c r="H6353" s="41"/>
      <c r="I6353" s="41"/>
      <c r="J6353" s="43"/>
      <c r="K6353" s="41"/>
      <c r="L6353" s="41"/>
      <c r="M6353" s="41"/>
      <c r="N6353" s="41"/>
      <c r="O6353" s="41"/>
      <c r="P6353" s="41"/>
      <c r="Q6353" s="41"/>
      <c r="R6353" s="41"/>
      <c r="S6353" s="41"/>
      <c r="T6353" s="41"/>
      <c r="U6353" s="41"/>
      <c r="V6353" s="41"/>
      <c r="W6353" s="41"/>
      <c r="X6353" s="41"/>
      <c r="Y6353" s="43" t="str">
        <f t="shared" si="198"/>
        <v/>
      </c>
      <c r="Z6353" s="43">
        <v>163646</v>
      </c>
      <c r="AA6353" s="43" t="e">
        <f t="shared" si="199"/>
        <v>#N/A</v>
      </c>
    </row>
    <row r="6354" spans="1:27" x14ac:dyDescent="0.3">
      <c r="A6354" s="43">
        <v>2435585</v>
      </c>
      <c r="B6354" s="43" t="s">
        <v>5523</v>
      </c>
      <c r="C6354" s="43" t="s">
        <v>371</v>
      </c>
      <c r="D6354" s="41"/>
      <c r="E6354" s="43" t="s">
        <v>6263</v>
      </c>
      <c r="F6354" s="43" t="s">
        <v>30</v>
      </c>
      <c r="G6354" s="43">
        <v>37024</v>
      </c>
      <c r="H6354" s="41"/>
      <c r="I6354" s="41"/>
      <c r="J6354" s="43"/>
      <c r="K6354" s="41"/>
      <c r="L6354" s="41"/>
      <c r="M6354" s="41"/>
      <c r="N6354" s="41"/>
      <c r="O6354" s="41"/>
      <c r="P6354" s="41"/>
      <c r="Q6354" s="41"/>
      <c r="R6354" s="41"/>
      <c r="S6354" s="41"/>
      <c r="T6354" s="41"/>
      <c r="U6354" s="41"/>
      <c r="V6354" s="41"/>
      <c r="W6354" s="41"/>
      <c r="X6354" s="41"/>
      <c r="Y6354" s="43" t="str">
        <f t="shared" si="198"/>
        <v>COMP</v>
      </c>
      <c r="Z6354" s="43">
        <v>1846198</v>
      </c>
      <c r="AA6354" s="43">
        <f t="shared" si="199"/>
        <v>2435585</v>
      </c>
    </row>
    <row r="6355" spans="1:27" x14ac:dyDescent="0.3">
      <c r="A6355" s="43">
        <v>1264709</v>
      </c>
      <c r="B6355" s="43" t="s">
        <v>985</v>
      </c>
      <c r="C6355" s="43" t="s">
        <v>446</v>
      </c>
      <c r="D6355" s="41"/>
      <c r="E6355" s="43" t="s">
        <v>6263</v>
      </c>
      <c r="F6355" s="43" t="s">
        <v>28</v>
      </c>
      <c r="G6355" s="43">
        <v>28037</v>
      </c>
      <c r="H6355" s="41"/>
      <c r="I6355" s="41"/>
      <c r="J6355" s="43"/>
      <c r="K6355" s="41"/>
      <c r="L6355" s="41"/>
      <c r="M6355" s="41"/>
      <c r="N6355" s="41"/>
      <c r="O6355" s="41"/>
      <c r="P6355" s="41"/>
      <c r="Q6355" s="41"/>
      <c r="R6355" s="41"/>
      <c r="S6355" s="41"/>
      <c r="T6355" s="41"/>
      <c r="U6355" s="41"/>
      <c r="V6355" s="41"/>
      <c r="W6355" s="41"/>
      <c r="X6355" s="41"/>
      <c r="Y6355" s="43" t="str">
        <f t="shared" si="198"/>
        <v>COMP</v>
      </c>
      <c r="Z6355" s="43">
        <v>1555754</v>
      </c>
      <c r="AA6355" s="43">
        <f t="shared" si="199"/>
        <v>1264709</v>
      </c>
    </row>
    <row r="6356" spans="1:27" x14ac:dyDescent="0.3">
      <c r="A6356" s="43">
        <v>1891043</v>
      </c>
      <c r="B6356" s="43" t="s">
        <v>985</v>
      </c>
      <c r="C6356" s="43" t="s">
        <v>1635</v>
      </c>
      <c r="D6356" s="41"/>
      <c r="E6356" s="43" t="s">
        <v>6263</v>
      </c>
      <c r="F6356" s="43" t="s">
        <v>28</v>
      </c>
      <c r="G6356" s="43">
        <v>41012</v>
      </c>
      <c r="H6356" s="41"/>
      <c r="I6356" s="41"/>
      <c r="J6356" s="43"/>
      <c r="K6356" s="41"/>
      <c r="L6356" s="41"/>
      <c r="M6356" s="41"/>
      <c r="N6356" s="41"/>
      <c r="O6356" s="41"/>
      <c r="P6356" s="41"/>
      <c r="Q6356" s="41"/>
      <c r="R6356" s="41"/>
      <c r="S6356" s="41"/>
      <c r="T6356" s="41"/>
      <c r="U6356" s="41"/>
      <c r="V6356" s="41"/>
      <c r="W6356" s="41"/>
      <c r="X6356" s="41"/>
      <c r="Y6356" s="43" t="str">
        <f t="shared" si="198"/>
        <v/>
      </c>
      <c r="Z6356" s="43">
        <v>1376752</v>
      </c>
      <c r="AA6356" s="43" t="e">
        <f t="shared" si="199"/>
        <v>#N/A</v>
      </c>
    </row>
    <row r="6357" spans="1:27" x14ac:dyDescent="0.3">
      <c r="A6357" s="43">
        <v>1694556</v>
      </c>
      <c r="B6357" s="43" t="s">
        <v>985</v>
      </c>
      <c r="C6357" s="43" t="s">
        <v>368</v>
      </c>
      <c r="D6357" s="41"/>
      <c r="E6357" s="43" t="s">
        <v>6263</v>
      </c>
      <c r="F6357" s="43" t="s">
        <v>30</v>
      </c>
      <c r="G6357" s="43">
        <v>41012</v>
      </c>
      <c r="H6357" s="41"/>
      <c r="I6357" s="41"/>
      <c r="J6357" s="43"/>
      <c r="K6357" s="41"/>
      <c r="L6357" s="41"/>
      <c r="M6357" s="41"/>
      <c r="N6357" s="41"/>
      <c r="O6357" s="41"/>
      <c r="P6357" s="41"/>
      <c r="Q6357" s="41"/>
      <c r="R6357" s="41"/>
      <c r="S6357" s="41"/>
      <c r="T6357" s="41"/>
      <c r="U6357" s="41"/>
      <c r="V6357" s="41"/>
      <c r="W6357" s="41"/>
      <c r="X6357" s="41"/>
      <c r="Y6357" s="43" t="str">
        <f t="shared" si="198"/>
        <v/>
      </c>
      <c r="Z6357" s="43">
        <v>1448462</v>
      </c>
      <c r="AA6357" s="43" t="e">
        <f t="shared" si="199"/>
        <v>#N/A</v>
      </c>
    </row>
    <row r="6358" spans="1:27" x14ac:dyDescent="0.3">
      <c r="A6358" s="43">
        <v>2404646</v>
      </c>
      <c r="B6358" s="43" t="s">
        <v>985</v>
      </c>
      <c r="C6358" s="43" t="s">
        <v>333</v>
      </c>
      <c r="D6358" s="41"/>
      <c r="E6358" s="43" t="s">
        <v>6263</v>
      </c>
      <c r="F6358" s="43" t="s">
        <v>30</v>
      </c>
      <c r="G6358" s="43">
        <v>45009</v>
      </c>
      <c r="H6358" s="41"/>
      <c r="I6358" s="41"/>
      <c r="J6358" s="43"/>
      <c r="K6358" s="41"/>
      <c r="L6358" s="41"/>
      <c r="M6358" s="41"/>
      <c r="N6358" s="41"/>
      <c r="O6358" s="41"/>
      <c r="P6358" s="41"/>
      <c r="Q6358" s="41"/>
      <c r="R6358" s="41"/>
      <c r="S6358" s="41"/>
      <c r="T6358" s="41"/>
      <c r="U6358" s="41"/>
      <c r="V6358" s="41"/>
      <c r="W6358" s="41"/>
      <c r="X6358" s="41"/>
      <c r="Y6358" s="43" t="str">
        <f t="shared" si="198"/>
        <v/>
      </c>
      <c r="Z6358" s="43">
        <v>1471656</v>
      </c>
      <c r="AA6358" s="43" t="e">
        <f t="shared" si="199"/>
        <v>#N/A</v>
      </c>
    </row>
    <row r="6359" spans="1:27" x14ac:dyDescent="0.3">
      <c r="A6359" s="43">
        <v>1264710</v>
      </c>
      <c r="B6359" s="43" t="s">
        <v>985</v>
      </c>
      <c r="C6359" s="43" t="s">
        <v>1300</v>
      </c>
      <c r="D6359" s="41"/>
      <c r="E6359" s="43" t="s">
        <v>6263</v>
      </c>
      <c r="F6359" s="43" t="s">
        <v>30</v>
      </c>
      <c r="G6359" s="43">
        <v>28037</v>
      </c>
      <c r="H6359" s="41"/>
      <c r="I6359" s="41"/>
      <c r="J6359" s="43"/>
      <c r="K6359" s="41"/>
      <c r="L6359" s="41"/>
      <c r="M6359" s="41"/>
      <c r="N6359" s="41"/>
      <c r="O6359" s="41"/>
      <c r="P6359" s="41"/>
      <c r="Q6359" s="41"/>
      <c r="R6359" s="41"/>
      <c r="S6359" s="41"/>
      <c r="T6359" s="41"/>
      <c r="U6359" s="41"/>
      <c r="V6359" s="41"/>
      <c r="W6359" s="41"/>
      <c r="X6359" s="41"/>
      <c r="Y6359" s="43" t="str">
        <f t="shared" si="198"/>
        <v>COMP</v>
      </c>
      <c r="Z6359" s="43">
        <v>2209642</v>
      </c>
      <c r="AA6359" s="43">
        <f t="shared" si="199"/>
        <v>1264710</v>
      </c>
    </row>
    <row r="6360" spans="1:27" x14ac:dyDescent="0.3">
      <c r="A6360" s="43">
        <v>2255600</v>
      </c>
      <c r="B6360" s="43" t="s">
        <v>5524</v>
      </c>
      <c r="C6360" s="43" t="s">
        <v>294</v>
      </c>
      <c r="D6360" s="41"/>
      <c r="E6360" s="43" t="s">
        <v>29</v>
      </c>
      <c r="F6360" s="43" t="s">
        <v>30</v>
      </c>
      <c r="G6360" s="43">
        <v>28037</v>
      </c>
      <c r="H6360" s="41"/>
      <c r="I6360" s="41"/>
      <c r="J6360" s="43"/>
      <c r="K6360" s="41"/>
      <c r="L6360" s="41"/>
      <c r="M6360" s="41"/>
      <c r="N6360" s="41"/>
      <c r="O6360" s="41"/>
      <c r="P6360" s="41"/>
      <c r="Q6360" s="41"/>
      <c r="R6360" s="41"/>
      <c r="S6360" s="41"/>
      <c r="T6360" s="41"/>
      <c r="U6360" s="41"/>
      <c r="V6360" s="41"/>
      <c r="W6360" s="41"/>
      <c r="X6360" s="41"/>
      <c r="Y6360" s="43" t="str">
        <f t="shared" si="198"/>
        <v>COMP</v>
      </c>
      <c r="Z6360" s="43">
        <v>1141528</v>
      </c>
      <c r="AA6360" s="43">
        <f t="shared" si="199"/>
        <v>2255600</v>
      </c>
    </row>
    <row r="6361" spans="1:27" x14ac:dyDescent="0.3">
      <c r="A6361" s="43">
        <v>1643225</v>
      </c>
      <c r="B6361" s="43" t="s">
        <v>5525</v>
      </c>
      <c r="C6361" s="43" t="s">
        <v>666</v>
      </c>
      <c r="D6361" s="41"/>
      <c r="E6361" s="43" t="s">
        <v>6263</v>
      </c>
      <c r="F6361" s="43" t="s">
        <v>30</v>
      </c>
      <c r="G6361" s="43">
        <v>45044</v>
      </c>
      <c r="H6361" s="41"/>
      <c r="I6361" s="41"/>
      <c r="J6361" s="43"/>
      <c r="K6361" s="41"/>
      <c r="L6361" s="41"/>
      <c r="M6361" s="41"/>
      <c r="N6361" s="41"/>
      <c r="O6361" s="41"/>
      <c r="P6361" s="41"/>
      <c r="Q6361" s="41"/>
      <c r="R6361" s="41"/>
      <c r="S6361" s="41"/>
      <c r="T6361" s="41"/>
      <c r="U6361" s="41"/>
      <c r="V6361" s="41"/>
      <c r="W6361" s="41"/>
      <c r="X6361" s="41"/>
      <c r="Y6361" s="43" t="str">
        <f t="shared" si="198"/>
        <v/>
      </c>
      <c r="Z6361" s="43">
        <v>351985</v>
      </c>
      <c r="AA6361" s="43" t="e">
        <f t="shared" si="199"/>
        <v>#N/A</v>
      </c>
    </row>
    <row r="6362" spans="1:27" x14ac:dyDescent="0.3">
      <c r="A6362" s="43">
        <v>2415544</v>
      </c>
      <c r="B6362" s="43" t="s">
        <v>5525</v>
      </c>
      <c r="C6362" s="43" t="s">
        <v>5526</v>
      </c>
      <c r="D6362" s="41"/>
      <c r="E6362" s="43" t="s">
        <v>6263</v>
      </c>
      <c r="F6362" s="43" t="s">
        <v>28</v>
      </c>
      <c r="G6362" s="43">
        <v>45044</v>
      </c>
      <c r="H6362" s="41"/>
      <c r="I6362" s="41"/>
      <c r="J6362" s="43"/>
      <c r="K6362" s="41"/>
      <c r="L6362" s="41"/>
      <c r="M6362" s="41"/>
      <c r="N6362" s="41"/>
      <c r="O6362" s="41"/>
      <c r="P6362" s="41"/>
      <c r="Q6362" s="41"/>
      <c r="R6362" s="41"/>
      <c r="S6362" s="41"/>
      <c r="T6362" s="41"/>
      <c r="U6362" s="41"/>
      <c r="V6362" s="41"/>
      <c r="W6362" s="41"/>
      <c r="X6362" s="41"/>
      <c r="Y6362" s="43" t="str">
        <f t="shared" si="198"/>
        <v>COMP</v>
      </c>
      <c r="Z6362" s="43">
        <v>1018672</v>
      </c>
      <c r="AA6362" s="43">
        <f t="shared" si="199"/>
        <v>2415544</v>
      </c>
    </row>
    <row r="6363" spans="1:27" x14ac:dyDescent="0.3">
      <c r="A6363" s="43">
        <v>184584</v>
      </c>
      <c r="B6363" s="43" t="s">
        <v>5525</v>
      </c>
      <c r="C6363" s="43" t="s">
        <v>2881</v>
      </c>
      <c r="D6363" s="41"/>
      <c r="E6363" s="43" t="s">
        <v>29</v>
      </c>
      <c r="F6363" s="43" t="s">
        <v>28</v>
      </c>
      <c r="G6363" s="43">
        <v>28037</v>
      </c>
      <c r="H6363" s="41"/>
      <c r="I6363" s="41"/>
      <c r="J6363" s="43"/>
      <c r="K6363" s="41"/>
      <c r="L6363" s="41"/>
      <c r="M6363" s="41"/>
      <c r="N6363" s="41"/>
      <c r="O6363" s="41"/>
      <c r="P6363" s="41"/>
      <c r="Q6363" s="41"/>
      <c r="R6363" s="41"/>
      <c r="S6363" s="41"/>
      <c r="T6363" s="41"/>
      <c r="U6363" s="41"/>
      <c r="V6363" s="41"/>
      <c r="W6363" s="41"/>
      <c r="X6363" s="41"/>
      <c r="Y6363" s="43" t="str">
        <f t="shared" si="198"/>
        <v>COMP</v>
      </c>
      <c r="Z6363" s="43">
        <v>2266443</v>
      </c>
      <c r="AA6363" s="43">
        <f t="shared" si="199"/>
        <v>184584</v>
      </c>
    </row>
    <row r="6364" spans="1:27" x14ac:dyDescent="0.3">
      <c r="A6364" s="43">
        <v>1675707</v>
      </c>
      <c r="B6364" s="43" t="s">
        <v>5525</v>
      </c>
      <c r="C6364" s="43" t="s">
        <v>401</v>
      </c>
      <c r="D6364" s="41"/>
      <c r="E6364" s="43" t="s">
        <v>6263</v>
      </c>
      <c r="F6364" s="43" t="s">
        <v>30</v>
      </c>
      <c r="G6364" s="43">
        <v>45003</v>
      </c>
      <c r="H6364" s="41"/>
      <c r="I6364" s="41"/>
      <c r="J6364" s="43"/>
      <c r="K6364" s="41"/>
      <c r="L6364" s="41"/>
      <c r="M6364" s="41"/>
      <c r="N6364" s="41"/>
      <c r="O6364" s="41"/>
      <c r="P6364" s="41"/>
      <c r="Q6364" s="41"/>
      <c r="R6364" s="41"/>
      <c r="S6364" s="41"/>
      <c r="T6364" s="41"/>
      <c r="U6364" s="41"/>
      <c r="V6364" s="41"/>
      <c r="W6364" s="41"/>
      <c r="X6364" s="41"/>
      <c r="Y6364" s="43" t="str">
        <f t="shared" si="198"/>
        <v/>
      </c>
      <c r="Z6364" s="43">
        <v>467717</v>
      </c>
      <c r="AA6364" s="43" t="e">
        <f t="shared" si="199"/>
        <v>#N/A</v>
      </c>
    </row>
    <row r="6365" spans="1:27" x14ac:dyDescent="0.3">
      <c r="A6365" s="43">
        <v>374259</v>
      </c>
      <c r="B6365" s="43" t="s">
        <v>5527</v>
      </c>
      <c r="C6365" s="43" t="s">
        <v>508</v>
      </c>
      <c r="D6365" s="41"/>
      <c r="E6365" s="43" t="s">
        <v>6263</v>
      </c>
      <c r="F6365" s="43" t="s">
        <v>28</v>
      </c>
      <c r="G6365" s="43">
        <v>28041</v>
      </c>
      <c r="H6365" s="41"/>
      <c r="I6365" s="41"/>
      <c r="J6365" s="43"/>
      <c r="K6365" s="41"/>
      <c r="L6365" s="41"/>
      <c r="M6365" s="41"/>
      <c r="N6365" s="41"/>
      <c r="O6365" s="41"/>
      <c r="P6365" s="41"/>
      <c r="Q6365" s="41"/>
      <c r="R6365" s="41"/>
      <c r="S6365" s="41"/>
      <c r="T6365" s="41"/>
      <c r="U6365" s="41"/>
      <c r="V6365" s="41"/>
      <c r="W6365" s="41"/>
      <c r="X6365" s="41"/>
      <c r="Y6365" s="43" t="str">
        <f t="shared" si="198"/>
        <v/>
      </c>
      <c r="Z6365" s="43">
        <v>2265425</v>
      </c>
      <c r="AA6365" s="43" t="e">
        <f t="shared" si="199"/>
        <v>#N/A</v>
      </c>
    </row>
    <row r="6366" spans="1:27" x14ac:dyDescent="0.3">
      <c r="A6366" s="43">
        <v>1642686</v>
      </c>
      <c r="B6366" s="43" t="s">
        <v>5528</v>
      </c>
      <c r="C6366" s="43" t="s">
        <v>4719</v>
      </c>
      <c r="D6366" s="41"/>
      <c r="E6366" s="43" t="s">
        <v>29</v>
      </c>
      <c r="F6366" s="43" t="s">
        <v>30</v>
      </c>
      <c r="G6366" s="43">
        <v>28013</v>
      </c>
      <c r="H6366" s="41"/>
      <c r="I6366" s="41"/>
      <c r="J6366" s="43"/>
      <c r="K6366" s="41"/>
      <c r="L6366" s="41"/>
      <c r="M6366" s="41"/>
      <c r="N6366" s="41"/>
      <c r="O6366" s="41"/>
      <c r="P6366" s="41"/>
      <c r="Q6366" s="41"/>
      <c r="R6366" s="41"/>
      <c r="S6366" s="41"/>
      <c r="T6366" s="41"/>
      <c r="U6366" s="41"/>
      <c r="V6366" s="41"/>
      <c r="W6366" s="41"/>
      <c r="X6366" s="41"/>
      <c r="Y6366" s="43" t="str">
        <f t="shared" si="198"/>
        <v>COMP</v>
      </c>
      <c r="Z6366" s="43">
        <v>650455</v>
      </c>
      <c r="AA6366" s="43">
        <f t="shared" si="199"/>
        <v>1642686</v>
      </c>
    </row>
    <row r="6367" spans="1:27" x14ac:dyDescent="0.3">
      <c r="A6367" s="43">
        <v>2431242</v>
      </c>
      <c r="B6367" s="43" t="s">
        <v>5529</v>
      </c>
      <c r="C6367" s="43" t="s">
        <v>5530</v>
      </c>
      <c r="D6367" s="41"/>
      <c r="E6367" s="43" t="s">
        <v>29</v>
      </c>
      <c r="F6367" s="43" t="s">
        <v>30</v>
      </c>
      <c r="G6367" s="43">
        <v>41034</v>
      </c>
      <c r="H6367" s="41"/>
      <c r="I6367" s="41"/>
      <c r="J6367" s="43"/>
      <c r="K6367" s="41"/>
      <c r="L6367" s="41"/>
      <c r="M6367" s="41"/>
      <c r="N6367" s="41"/>
      <c r="O6367" s="41"/>
      <c r="P6367" s="41"/>
      <c r="Q6367" s="41"/>
      <c r="R6367" s="41"/>
      <c r="S6367" s="41"/>
      <c r="T6367" s="41"/>
      <c r="U6367" s="41"/>
      <c r="V6367" s="41"/>
      <c r="W6367" s="41"/>
      <c r="X6367" s="41"/>
      <c r="Y6367" s="43" t="str">
        <f t="shared" si="198"/>
        <v/>
      </c>
      <c r="Z6367" s="43">
        <v>2430992</v>
      </c>
      <c r="AA6367" s="43" t="e">
        <f t="shared" si="199"/>
        <v>#N/A</v>
      </c>
    </row>
    <row r="6368" spans="1:27" x14ac:dyDescent="0.3">
      <c r="A6368" s="43">
        <v>551399</v>
      </c>
      <c r="B6368" s="43" t="s">
        <v>5531</v>
      </c>
      <c r="C6368" s="43" t="s">
        <v>1351</v>
      </c>
      <c r="D6368" s="41"/>
      <c r="E6368" s="43" t="s">
        <v>6263</v>
      </c>
      <c r="F6368" s="43" t="s">
        <v>28</v>
      </c>
      <c r="G6368" s="43">
        <v>37021</v>
      </c>
      <c r="H6368" s="41"/>
      <c r="I6368" s="41"/>
      <c r="J6368" s="43"/>
      <c r="K6368" s="41"/>
      <c r="L6368" s="41"/>
      <c r="M6368" s="41"/>
      <c r="N6368" s="41"/>
      <c r="O6368" s="41"/>
      <c r="P6368" s="41"/>
      <c r="Q6368" s="41"/>
      <c r="R6368" s="41"/>
      <c r="S6368" s="41"/>
      <c r="T6368" s="41"/>
      <c r="U6368" s="41"/>
      <c r="V6368" s="41"/>
      <c r="W6368" s="41"/>
      <c r="X6368" s="41"/>
      <c r="Y6368" s="43" t="str">
        <f t="shared" si="198"/>
        <v>COMP</v>
      </c>
      <c r="Z6368" s="43">
        <v>1468437</v>
      </c>
      <c r="AA6368" s="43">
        <f t="shared" si="199"/>
        <v>551399</v>
      </c>
    </row>
    <row r="6369" spans="1:27" x14ac:dyDescent="0.3">
      <c r="A6369" s="43">
        <v>236638</v>
      </c>
      <c r="B6369" s="43" t="s">
        <v>5532</v>
      </c>
      <c r="C6369" s="43" t="s">
        <v>641</v>
      </c>
      <c r="D6369" s="41"/>
      <c r="E6369" s="43" t="s">
        <v>6263</v>
      </c>
      <c r="F6369" s="43" t="s">
        <v>28</v>
      </c>
      <c r="G6369" s="43">
        <v>41022</v>
      </c>
      <c r="H6369" s="41"/>
      <c r="I6369" s="41"/>
      <c r="J6369" s="43"/>
      <c r="K6369" s="41"/>
      <c r="L6369" s="41"/>
      <c r="M6369" s="41"/>
      <c r="N6369" s="41"/>
      <c r="O6369" s="41"/>
      <c r="P6369" s="41"/>
      <c r="Q6369" s="41"/>
      <c r="R6369" s="41"/>
      <c r="S6369" s="41"/>
      <c r="T6369" s="41"/>
      <c r="U6369" s="41"/>
      <c r="V6369" s="41"/>
      <c r="W6369" s="41"/>
      <c r="X6369" s="41"/>
      <c r="Y6369" s="43" t="str">
        <f t="shared" si="198"/>
        <v/>
      </c>
      <c r="Z6369" s="43">
        <v>1674426</v>
      </c>
      <c r="AA6369" s="43" t="e">
        <f t="shared" si="199"/>
        <v>#N/A</v>
      </c>
    </row>
    <row r="6370" spans="1:27" x14ac:dyDescent="0.3">
      <c r="A6370" s="43">
        <v>980526</v>
      </c>
      <c r="B6370" s="43" t="s">
        <v>5532</v>
      </c>
      <c r="C6370" s="43" t="s">
        <v>508</v>
      </c>
      <c r="D6370" s="41"/>
      <c r="E6370" s="43" t="s">
        <v>6263</v>
      </c>
      <c r="F6370" s="43" t="s">
        <v>28</v>
      </c>
      <c r="G6370" s="43">
        <v>45005</v>
      </c>
      <c r="H6370" s="41"/>
      <c r="I6370" s="41"/>
      <c r="J6370" s="43"/>
      <c r="K6370" s="41"/>
      <c r="L6370" s="41"/>
      <c r="M6370" s="41"/>
      <c r="N6370" s="41"/>
      <c r="O6370" s="41"/>
      <c r="P6370" s="41"/>
      <c r="Q6370" s="41"/>
      <c r="R6370" s="41"/>
      <c r="S6370" s="41"/>
      <c r="T6370" s="41"/>
      <c r="U6370" s="41"/>
      <c r="V6370" s="41"/>
      <c r="W6370" s="41"/>
      <c r="X6370" s="41"/>
      <c r="Y6370" s="43" t="str">
        <f t="shared" si="198"/>
        <v/>
      </c>
      <c r="Z6370" s="43">
        <v>2178798</v>
      </c>
      <c r="AA6370" s="43" t="e">
        <f t="shared" si="199"/>
        <v>#N/A</v>
      </c>
    </row>
    <row r="6371" spans="1:27" x14ac:dyDescent="0.3">
      <c r="A6371" s="43">
        <v>155333</v>
      </c>
      <c r="B6371" s="43" t="s">
        <v>5532</v>
      </c>
      <c r="C6371" s="43" t="s">
        <v>3058</v>
      </c>
      <c r="D6371" s="41"/>
      <c r="E6371" s="43" t="s">
        <v>6263</v>
      </c>
      <c r="F6371" s="43" t="s">
        <v>28</v>
      </c>
      <c r="G6371" s="43">
        <v>41022</v>
      </c>
      <c r="H6371" s="41"/>
      <c r="I6371" s="41"/>
      <c r="J6371" s="43"/>
      <c r="K6371" s="41"/>
      <c r="L6371" s="41"/>
      <c r="M6371" s="41"/>
      <c r="N6371" s="41"/>
      <c r="O6371" s="41"/>
      <c r="P6371" s="41"/>
      <c r="Q6371" s="41"/>
      <c r="R6371" s="41"/>
      <c r="S6371" s="41"/>
      <c r="T6371" s="41"/>
      <c r="U6371" s="41"/>
      <c r="V6371" s="41"/>
      <c r="W6371" s="41"/>
      <c r="X6371" s="41"/>
      <c r="Y6371" s="43" t="str">
        <f t="shared" si="198"/>
        <v/>
      </c>
      <c r="Z6371" s="43">
        <v>2150213</v>
      </c>
      <c r="AA6371" s="43" t="e">
        <f t="shared" si="199"/>
        <v>#N/A</v>
      </c>
    </row>
    <row r="6372" spans="1:27" x14ac:dyDescent="0.3">
      <c r="A6372" s="43">
        <v>2432290</v>
      </c>
      <c r="B6372" s="43" t="s">
        <v>5533</v>
      </c>
      <c r="C6372" s="43" t="s">
        <v>1957</v>
      </c>
      <c r="D6372" s="41"/>
      <c r="E6372" s="43" t="s">
        <v>29</v>
      </c>
      <c r="F6372" s="43" t="s">
        <v>30</v>
      </c>
      <c r="G6372" s="43">
        <v>18032</v>
      </c>
      <c r="H6372" s="41"/>
      <c r="I6372" s="41"/>
      <c r="J6372" s="43"/>
      <c r="K6372" s="41"/>
      <c r="L6372" s="41"/>
      <c r="M6372" s="41"/>
      <c r="N6372" s="41"/>
      <c r="O6372" s="41"/>
      <c r="P6372" s="41"/>
      <c r="Q6372" s="41"/>
      <c r="R6372" s="41"/>
      <c r="S6372" s="41"/>
      <c r="T6372" s="41"/>
      <c r="U6372" s="41"/>
      <c r="V6372" s="41"/>
      <c r="W6372" s="41"/>
      <c r="X6372" s="41"/>
      <c r="Y6372" s="43" t="str">
        <f t="shared" si="198"/>
        <v/>
      </c>
      <c r="Z6372" s="43">
        <v>1342638</v>
      </c>
      <c r="AA6372" s="43" t="e">
        <f t="shared" si="199"/>
        <v>#N/A</v>
      </c>
    </row>
    <row r="6373" spans="1:27" x14ac:dyDescent="0.3">
      <c r="A6373" s="43">
        <v>719848</v>
      </c>
      <c r="B6373" s="43" t="s">
        <v>5534</v>
      </c>
      <c r="C6373" s="43" t="s">
        <v>223</v>
      </c>
      <c r="D6373" s="41"/>
      <c r="E6373" s="43" t="s">
        <v>6263</v>
      </c>
      <c r="F6373" s="43" t="s">
        <v>28</v>
      </c>
      <c r="G6373" s="43">
        <v>45003</v>
      </c>
      <c r="H6373" s="41"/>
      <c r="I6373" s="41"/>
      <c r="J6373" s="43"/>
      <c r="K6373" s="41"/>
      <c r="L6373" s="41"/>
      <c r="M6373" s="41"/>
      <c r="N6373" s="41"/>
      <c r="O6373" s="41"/>
      <c r="P6373" s="41"/>
      <c r="Q6373" s="41"/>
      <c r="R6373" s="41"/>
      <c r="S6373" s="41"/>
      <c r="T6373" s="41"/>
      <c r="U6373" s="41"/>
      <c r="V6373" s="41"/>
      <c r="W6373" s="41"/>
      <c r="X6373" s="41"/>
      <c r="Y6373" s="43" t="str">
        <f t="shared" si="198"/>
        <v>COMP</v>
      </c>
      <c r="Z6373" s="43">
        <v>1653954</v>
      </c>
      <c r="AA6373" s="43">
        <f t="shared" si="199"/>
        <v>719848</v>
      </c>
    </row>
    <row r="6374" spans="1:27" x14ac:dyDescent="0.3">
      <c r="A6374" s="43">
        <v>2186593</v>
      </c>
      <c r="B6374" s="43" t="s">
        <v>5535</v>
      </c>
      <c r="C6374" s="43" t="s">
        <v>1845</v>
      </c>
      <c r="D6374" s="41"/>
      <c r="E6374" s="43" t="s">
        <v>35</v>
      </c>
      <c r="F6374" s="43" t="s">
        <v>30</v>
      </c>
      <c r="G6374" s="43">
        <v>37021</v>
      </c>
      <c r="H6374" s="41"/>
      <c r="I6374" s="41"/>
      <c r="J6374" s="43"/>
      <c r="K6374" s="41"/>
      <c r="L6374" s="41"/>
      <c r="M6374" s="41"/>
      <c r="N6374" s="41"/>
      <c r="O6374" s="41"/>
      <c r="P6374" s="41"/>
      <c r="Q6374" s="41"/>
      <c r="R6374" s="41"/>
      <c r="S6374" s="41"/>
      <c r="T6374" s="41"/>
      <c r="U6374" s="41"/>
      <c r="V6374" s="41"/>
      <c r="W6374" s="41"/>
      <c r="X6374" s="41"/>
      <c r="Y6374" s="43" t="str">
        <f t="shared" si="198"/>
        <v>COMP</v>
      </c>
      <c r="Z6374" s="43">
        <v>2287674</v>
      </c>
      <c r="AA6374" s="43">
        <f t="shared" si="199"/>
        <v>2186593</v>
      </c>
    </row>
    <row r="6375" spans="1:27" x14ac:dyDescent="0.3">
      <c r="A6375" s="43">
        <v>2024374</v>
      </c>
      <c r="B6375" s="43" t="s">
        <v>5535</v>
      </c>
      <c r="C6375" s="43" t="s">
        <v>2778</v>
      </c>
      <c r="D6375" s="41"/>
      <c r="E6375" s="43" t="s">
        <v>6263</v>
      </c>
      <c r="F6375" s="43" t="s">
        <v>30</v>
      </c>
      <c r="G6375" s="43">
        <v>37021</v>
      </c>
      <c r="H6375" s="41"/>
      <c r="I6375" s="41"/>
      <c r="J6375" s="43"/>
      <c r="K6375" s="41"/>
      <c r="L6375" s="41"/>
      <c r="M6375" s="41"/>
      <c r="N6375" s="41"/>
      <c r="O6375" s="41"/>
      <c r="P6375" s="41"/>
      <c r="Q6375" s="41"/>
      <c r="R6375" s="41"/>
      <c r="S6375" s="41"/>
      <c r="T6375" s="41"/>
      <c r="U6375" s="41"/>
      <c r="V6375" s="41"/>
      <c r="W6375" s="41"/>
      <c r="X6375" s="41"/>
      <c r="Y6375" s="43" t="str">
        <f t="shared" si="198"/>
        <v>COMP</v>
      </c>
      <c r="Z6375" s="43">
        <v>1713141</v>
      </c>
      <c r="AA6375" s="43">
        <f t="shared" si="199"/>
        <v>2024374</v>
      </c>
    </row>
    <row r="6376" spans="1:27" x14ac:dyDescent="0.3">
      <c r="A6376" s="43">
        <v>2186600</v>
      </c>
      <c r="B6376" s="43" t="s">
        <v>5535</v>
      </c>
      <c r="C6376" s="43" t="s">
        <v>3613</v>
      </c>
      <c r="D6376" s="41"/>
      <c r="E6376" s="43" t="s">
        <v>34</v>
      </c>
      <c r="F6376" s="43" t="s">
        <v>30</v>
      </c>
      <c r="G6376" s="43">
        <v>37021</v>
      </c>
      <c r="H6376" s="41"/>
      <c r="I6376" s="41"/>
      <c r="J6376" s="43"/>
      <c r="K6376" s="41"/>
      <c r="L6376" s="41"/>
      <c r="M6376" s="41"/>
      <c r="N6376" s="41"/>
      <c r="O6376" s="41"/>
      <c r="P6376" s="41"/>
      <c r="Q6376" s="41"/>
      <c r="R6376" s="41"/>
      <c r="S6376" s="41"/>
      <c r="T6376" s="41"/>
      <c r="U6376" s="41"/>
      <c r="V6376" s="41"/>
      <c r="W6376" s="41"/>
      <c r="X6376" s="41"/>
      <c r="Y6376" s="43" t="str">
        <f t="shared" si="198"/>
        <v>COMP</v>
      </c>
      <c r="Z6376" s="43">
        <v>343869</v>
      </c>
      <c r="AA6376" s="43">
        <f t="shared" si="199"/>
        <v>2186600</v>
      </c>
    </row>
    <row r="6377" spans="1:27" x14ac:dyDescent="0.3">
      <c r="A6377" s="43">
        <v>286780</v>
      </c>
      <c r="B6377" s="43" t="s">
        <v>5535</v>
      </c>
      <c r="C6377" s="43" t="s">
        <v>221</v>
      </c>
      <c r="D6377" s="41"/>
      <c r="E6377" s="43" t="s">
        <v>6263</v>
      </c>
      <c r="F6377" s="43" t="s">
        <v>28</v>
      </c>
      <c r="G6377" s="43">
        <v>37021</v>
      </c>
      <c r="H6377" s="41"/>
      <c r="I6377" s="41"/>
      <c r="J6377" s="43"/>
      <c r="K6377" s="41"/>
      <c r="L6377" s="41"/>
      <c r="M6377" s="41"/>
      <c r="N6377" s="41"/>
      <c r="O6377" s="41"/>
      <c r="P6377" s="41"/>
      <c r="Q6377" s="41"/>
      <c r="R6377" s="41"/>
      <c r="S6377" s="41"/>
      <c r="T6377" s="41"/>
      <c r="U6377" s="41"/>
      <c r="V6377" s="41"/>
      <c r="W6377" s="41"/>
      <c r="X6377" s="41"/>
      <c r="Y6377" s="43" t="str">
        <f t="shared" si="198"/>
        <v/>
      </c>
      <c r="Z6377" s="43">
        <v>1124817</v>
      </c>
      <c r="AA6377" s="43" t="e">
        <f t="shared" si="199"/>
        <v>#N/A</v>
      </c>
    </row>
    <row r="6378" spans="1:27" x14ac:dyDescent="0.3">
      <c r="A6378" s="43">
        <v>1192207</v>
      </c>
      <c r="B6378" s="43" t="s">
        <v>5536</v>
      </c>
      <c r="C6378" s="43" t="s">
        <v>221</v>
      </c>
      <c r="D6378" s="41"/>
      <c r="E6378" s="43" t="s">
        <v>6263</v>
      </c>
      <c r="F6378" s="43" t="s">
        <v>28</v>
      </c>
      <c r="G6378" s="43">
        <v>37037</v>
      </c>
      <c r="H6378" s="41"/>
      <c r="I6378" s="41"/>
      <c r="J6378" s="43"/>
      <c r="K6378" s="41"/>
      <c r="L6378" s="41"/>
      <c r="M6378" s="41"/>
      <c r="N6378" s="41"/>
      <c r="O6378" s="41"/>
      <c r="P6378" s="41"/>
      <c r="Q6378" s="41"/>
      <c r="R6378" s="41"/>
      <c r="S6378" s="41"/>
      <c r="T6378" s="41"/>
      <c r="U6378" s="41"/>
      <c r="V6378" s="41"/>
      <c r="W6378" s="41"/>
      <c r="X6378" s="41"/>
      <c r="Y6378" s="43" t="str">
        <f t="shared" si="198"/>
        <v>COMP</v>
      </c>
      <c r="Z6378" s="43">
        <v>1954874</v>
      </c>
      <c r="AA6378" s="43">
        <f t="shared" si="199"/>
        <v>1192207</v>
      </c>
    </row>
    <row r="6379" spans="1:27" x14ac:dyDescent="0.3">
      <c r="A6379" s="43">
        <v>2364533</v>
      </c>
      <c r="B6379" s="43" t="s">
        <v>5537</v>
      </c>
      <c r="C6379" s="43" t="s">
        <v>244</v>
      </c>
      <c r="D6379" s="41"/>
      <c r="E6379" s="43" t="s">
        <v>6263</v>
      </c>
      <c r="F6379" s="43" t="s">
        <v>28</v>
      </c>
      <c r="G6379" s="43">
        <v>28017</v>
      </c>
      <c r="H6379" s="41"/>
      <c r="I6379" s="41"/>
      <c r="J6379" s="43"/>
      <c r="K6379" s="41"/>
      <c r="L6379" s="41"/>
      <c r="M6379" s="41"/>
      <c r="N6379" s="41"/>
      <c r="O6379" s="41"/>
      <c r="P6379" s="41"/>
      <c r="Q6379" s="41"/>
      <c r="R6379" s="41"/>
      <c r="S6379" s="41"/>
      <c r="T6379" s="41"/>
      <c r="U6379" s="41"/>
      <c r="V6379" s="41"/>
      <c r="W6379" s="41"/>
      <c r="X6379" s="41"/>
      <c r="Y6379" s="43" t="str">
        <f t="shared" si="198"/>
        <v>COMP</v>
      </c>
      <c r="Z6379" s="43">
        <v>1023092</v>
      </c>
      <c r="AA6379" s="43">
        <f t="shared" si="199"/>
        <v>2364533</v>
      </c>
    </row>
    <row r="6380" spans="1:27" x14ac:dyDescent="0.3">
      <c r="A6380" s="43">
        <v>1695724</v>
      </c>
      <c r="B6380" s="43" t="s">
        <v>5537</v>
      </c>
      <c r="C6380" s="43" t="s">
        <v>1437</v>
      </c>
      <c r="D6380" s="41"/>
      <c r="E6380" s="43" t="s">
        <v>35</v>
      </c>
      <c r="F6380" s="43" t="s">
        <v>30</v>
      </c>
      <c r="G6380" s="43">
        <v>41024</v>
      </c>
      <c r="H6380" s="41"/>
      <c r="I6380" s="41"/>
      <c r="J6380" s="43"/>
      <c r="K6380" s="41"/>
      <c r="L6380" s="41"/>
      <c r="M6380" s="41"/>
      <c r="N6380" s="41"/>
      <c r="O6380" s="41"/>
      <c r="P6380" s="41"/>
      <c r="Q6380" s="41"/>
      <c r="R6380" s="41"/>
      <c r="S6380" s="41"/>
      <c r="T6380" s="41"/>
      <c r="U6380" s="41"/>
      <c r="V6380" s="41"/>
      <c r="W6380" s="41"/>
      <c r="X6380" s="41"/>
      <c r="Y6380" s="43" t="str">
        <f t="shared" si="198"/>
        <v>COMP</v>
      </c>
      <c r="Z6380" s="43">
        <v>1197719</v>
      </c>
      <c r="AA6380" s="43">
        <f t="shared" si="199"/>
        <v>1695724</v>
      </c>
    </row>
    <row r="6381" spans="1:27" x14ac:dyDescent="0.3">
      <c r="A6381" s="43">
        <v>2387952</v>
      </c>
      <c r="B6381" s="43" t="s">
        <v>5538</v>
      </c>
      <c r="C6381" s="43" t="s">
        <v>2801</v>
      </c>
      <c r="D6381" s="41"/>
      <c r="E6381" s="43" t="s">
        <v>35</v>
      </c>
      <c r="F6381" s="43" t="s">
        <v>30</v>
      </c>
      <c r="G6381" s="43">
        <v>37042</v>
      </c>
      <c r="H6381" s="41"/>
      <c r="I6381" s="41"/>
      <c r="J6381" s="43"/>
      <c r="K6381" s="41"/>
      <c r="L6381" s="41"/>
      <c r="M6381" s="41"/>
      <c r="N6381" s="41"/>
      <c r="O6381" s="41"/>
      <c r="P6381" s="41"/>
      <c r="Q6381" s="41"/>
      <c r="R6381" s="41"/>
      <c r="S6381" s="41"/>
      <c r="T6381" s="41"/>
      <c r="U6381" s="41"/>
      <c r="V6381" s="41"/>
      <c r="W6381" s="41"/>
      <c r="X6381" s="41"/>
      <c r="Y6381" s="43" t="str">
        <f t="shared" si="198"/>
        <v>COMP</v>
      </c>
      <c r="Z6381" s="43">
        <v>2246824</v>
      </c>
      <c r="AA6381" s="43">
        <f t="shared" si="199"/>
        <v>2387952</v>
      </c>
    </row>
    <row r="6382" spans="1:27" x14ac:dyDescent="0.3">
      <c r="A6382" s="43">
        <v>1991956</v>
      </c>
      <c r="B6382" s="43" t="s">
        <v>5539</v>
      </c>
      <c r="C6382" s="43" t="s">
        <v>2540</v>
      </c>
      <c r="D6382" s="41"/>
      <c r="E6382" s="43" t="s">
        <v>6263</v>
      </c>
      <c r="F6382" s="43" t="s">
        <v>28</v>
      </c>
      <c r="G6382" s="43">
        <v>41024</v>
      </c>
      <c r="H6382" s="41"/>
      <c r="I6382" s="41"/>
      <c r="J6382" s="43"/>
      <c r="K6382" s="41"/>
      <c r="L6382" s="41"/>
      <c r="M6382" s="41"/>
      <c r="N6382" s="41"/>
      <c r="O6382" s="41"/>
      <c r="P6382" s="41"/>
      <c r="Q6382" s="41"/>
      <c r="R6382" s="41"/>
      <c r="S6382" s="41"/>
      <c r="T6382" s="41"/>
      <c r="U6382" s="41"/>
      <c r="V6382" s="41"/>
      <c r="W6382" s="41"/>
      <c r="X6382" s="41"/>
      <c r="Y6382" s="43" t="str">
        <f t="shared" si="198"/>
        <v/>
      </c>
      <c r="Z6382" s="43">
        <v>1384302</v>
      </c>
      <c r="AA6382" s="43" t="e">
        <f t="shared" si="199"/>
        <v>#N/A</v>
      </c>
    </row>
    <row r="6383" spans="1:27" x14ac:dyDescent="0.3">
      <c r="A6383" s="43">
        <v>2346245</v>
      </c>
      <c r="B6383" s="43" t="s">
        <v>5540</v>
      </c>
      <c r="C6383" s="43" t="s">
        <v>973</v>
      </c>
      <c r="D6383" s="41"/>
      <c r="E6383" s="43" t="s">
        <v>6263</v>
      </c>
      <c r="F6383" s="43" t="s">
        <v>28</v>
      </c>
      <c r="G6383" s="43">
        <v>18003</v>
      </c>
      <c r="H6383" s="41"/>
      <c r="I6383" s="41"/>
      <c r="J6383" s="43"/>
      <c r="K6383" s="41"/>
      <c r="L6383" s="41"/>
      <c r="M6383" s="41"/>
      <c r="N6383" s="41"/>
      <c r="O6383" s="41"/>
      <c r="P6383" s="41"/>
      <c r="Q6383" s="41"/>
      <c r="R6383" s="41"/>
      <c r="S6383" s="41"/>
      <c r="T6383" s="41"/>
      <c r="U6383" s="41"/>
      <c r="V6383" s="41"/>
      <c r="W6383" s="41"/>
      <c r="X6383" s="41"/>
      <c r="Y6383" s="43" t="str">
        <f t="shared" si="198"/>
        <v>COMP</v>
      </c>
      <c r="Z6383" s="43">
        <v>1489647</v>
      </c>
      <c r="AA6383" s="43">
        <f t="shared" si="199"/>
        <v>2346245</v>
      </c>
    </row>
    <row r="6384" spans="1:27" x14ac:dyDescent="0.3">
      <c r="A6384" s="43">
        <v>2019408</v>
      </c>
      <c r="B6384" s="43" t="s">
        <v>5541</v>
      </c>
      <c r="C6384" s="43" t="s">
        <v>1498</v>
      </c>
      <c r="D6384" s="41"/>
      <c r="E6384" s="43" t="s">
        <v>29</v>
      </c>
      <c r="F6384" s="43" t="s">
        <v>28</v>
      </c>
      <c r="G6384" s="43">
        <v>37037</v>
      </c>
      <c r="H6384" s="41"/>
      <c r="I6384" s="41"/>
      <c r="J6384" s="43"/>
      <c r="K6384" s="41"/>
      <c r="L6384" s="41"/>
      <c r="M6384" s="41"/>
      <c r="N6384" s="41"/>
      <c r="O6384" s="41"/>
      <c r="P6384" s="41"/>
      <c r="Q6384" s="41"/>
      <c r="R6384" s="41"/>
      <c r="S6384" s="41"/>
      <c r="T6384" s="41"/>
      <c r="U6384" s="41"/>
      <c r="V6384" s="41"/>
      <c r="W6384" s="41"/>
      <c r="X6384" s="41"/>
      <c r="Y6384" s="43" t="str">
        <f t="shared" si="198"/>
        <v>COMP</v>
      </c>
      <c r="Z6384" s="43">
        <v>269703</v>
      </c>
      <c r="AA6384" s="43">
        <f t="shared" si="199"/>
        <v>2019408</v>
      </c>
    </row>
    <row r="6385" spans="1:27" x14ac:dyDescent="0.3">
      <c r="A6385" s="43">
        <v>2072798</v>
      </c>
      <c r="B6385" s="43" t="s">
        <v>5542</v>
      </c>
      <c r="C6385" s="43" t="s">
        <v>345</v>
      </c>
      <c r="D6385" s="41"/>
      <c r="E6385" s="43" t="s">
        <v>6263</v>
      </c>
      <c r="F6385" s="43" t="s">
        <v>30</v>
      </c>
      <c r="G6385" s="43">
        <v>28017</v>
      </c>
      <c r="H6385" s="41"/>
      <c r="I6385" s="41"/>
      <c r="J6385" s="43"/>
      <c r="K6385" s="41"/>
      <c r="L6385" s="41"/>
      <c r="M6385" s="41"/>
      <c r="N6385" s="41"/>
      <c r="O6385" s="41"/>
      <c r="P6385" s="41"/>
      <c r="Q6385" s="41"/>
      <c r="R6385" s="41"/>
      <c r="S6385" s="41"/>
      <c r="T6385" s="41"/>
      <c r="U6385" s="41"/>
      <c r="V6385" s="41"/>
      <c r="W6385" s="41"/>
      <c r="X6385" s="41"/>
      <c r="Y6385" s="43" t="str">
        <f t="shared" si="198"/>
        <v>COMP</v>
      </c>
      <c r="Z6385" s="43">
        <v>932145</v>
      </c>
      <c r="AA6385" s="43">
        <f t="shared" si="199"/>
        <v>2072798</v>
      </c>
    </row>
    <row r="6386" spans="1:27" x14ac:dyDescent="0.3">
      <c r="A6386" s="43">
        <v>1801906</v>
      </c>
      <c r="B6386" s="43" t="s">
        <v>5543</v>
      </c>
      <c r="C6386" s="43" t="s">
        <v>1655</v>
      </c>
      <c r="D6386" s="41"/>
      <c r="E6386" s="43" t="s">
        <v>6263</v>
      </c>
      <c r="F6386" s="43" t="s">
        <v>30</v>
      </c>
      <c r="G6386" s="43">
        <v>41024</v>
      </c>
      <c r="H6386" s="41"/>
      <c r="I6386" s="41"/>
      <c r="J6386" s="43"/>
      <c r="K6386" s="41"/>
      <c r="L6386" s="41"/>
      <c r="M6386" s="41"/>
      <c r="N6386" s="41"/>
      <c r="O6386" s="41"/>
      <c r="P6386" s="41"/>
      <c r="Q6386" s="41"/>
      <c r="R6386" s="41"/>
      <c r="S6386" s="41"/>
      <c r="T6386" s="41"/>
      <c r="U6386" s="41"/>
      <c r="V6386" s="41"/>
      <c r="W6386" s="41"/>
      <c r="X6386" s="41"/>
      <c r="Y6386" s="43" t="str">
        <f t="shared" si="198"/>
        <v>COMP</v>
      </c>
      <c r="Z6386" s="43">
        <v>1770065</v>
      </c>
      <c r="AA6386" s="43">
        <f t="shared" si="199"/>
        <v>1801906</v>
      </c>
    </row>
    <row r="6387" spans="1:27" x14ac:dyDescent="0.3">
      <c r="A6387" s="43">
        <v>1683408</v>
      </c>
      <c r="B6387" s="43" t="s">
        <v>5544</v>
      </c>
      <c r="C6387" s="43" t="s">
        <v>550</v>
      </c>
      <c r="D6387" s="41"/>
      <c r="E6387" s="43" t="s">
        <v>35</v>
      </c>
      <c r="F6387" s="43" t="s">
        <v>30</v>
      </c>
      <c r="G6387" s="43">
        <v>18024</v>
      </c>
      <c r="H6387" s="41"/>
      <c r="I6387" s="41"/>
      <c r="J6387" s="43"/>
      <c r="K6387" s="41"/>
      <c r="L6387" s="41"/>
      <c r="M6387" s="41"/>
      <c r="N6387" s="41"/>
      <c r="O6387" s="41"/>
      <c r="P6387" s="41"/>
      <c r="Q6387" s="41"/>
      <c r="R6387" s="41"/>
      <c r="S6387" s="41"/>
      <c r="T6387" s="41"/>
      <c r="U6387" s="41"/>
      <c r="V6387" s="41"/>
      <c r="W6387" s="41"/>
      <c r="X6387" s="41"/>
      <c r="Y6387" s="43" t="str">
        <f t="shared" si="198"/>
        <v>COMP</v>
      </c>
      <c r="Z6387" s="43">
        <v>1898302</v>
      </c>
      <c r="AA6387" s="43">
        <f t="shared" si="199"/>
        <v>1683408</v>
      </c>
    </row>
    <row r="6388" spans="1:27" x14ac:dyDescent="0.3">
      <c r="A6388" s="43">
        <v>2345187</v>
      </c>
      <c r="B6388" s="43" t="s">
        <v>5545</v>
      </c>
      <c r="C6388" s="43" t="s">
        <v>5546</v>
      </c>
      <c r="D6388" s="41"/>
      <c r="E6388" s="43" t="s">
        <v>6263</v>
      </c>
      <c r="F6388" s="43" t="s">
        <v>30</v>
      </c>
      <c r="G6388" s="43">
        <v>41003</v>
      </c>
      <c r="H6388" s="41"/>
      <c r="I6388" s="41"/>
      <c r="J6388" s="43"/>
      <c r="K6388" s="41"/>
      <c r="L6388" s="41"/>
      <c r="M6388" s="41"/>
      <c r="N6388" s="41"/>
      <c r="O6388" s="41"/>
      <c r="P6388" s="41"/>
      <c r="Q6388" s="41"/>
      <c r="R6388" s="41"/>
      <c r="S6388" s="41"/>
      <c r="T6388" s="41"/>
      <c r="U6388" s="41"/>
      <c r="V6388" s="41"/>
      <c r="W6388" s="41"/>
      <c r="X6388" s="41"/>
      <c r="Y6388" s="43" t="str">
        <f t="shared" si="198"/>
        <v/>
      </c>
      <c r="Z6388" s="43">
        <v>1552518</v>
      </c>
      <c r="AA6388" s="43" t="e">
        <f t="shared" si="199"/>
        <v>#N/A</v>
      </c>
    </row>
    <row r="6389" spans="1:27" x14ac:dyDescent="0.3">
      <c r="A6389" s="43">
        <v>2083483</v>
      </c>
      <c r="B6389" s="43" t="s">
        <v>5545</v>
      </c>
      <c r="C6389" s="43" t="s">
        <v>244</v>
      </c>
      <c r="D6389" s="41"/>
      <c r="E6389" s="43" t="s">
        <v>6263</v>
      </c>
      <c r="F6389" s="43" t="s">
        <v>28</v>
      </c>
      <c r="G6389" s="43">
        <v>37036</v>
      </c>
      <c r="H6389" s="41"/>
      <c r="I6389" s="41"/>
      <c r="J6389" s="43"/>
      <c r="K6389" s="41"/>
      <c r="L6389" s="41"/>
      <c r="M6389" s="41"/>
      <c r="N6389" s="41"/>
      <c r="O6389" s="41"/>
      <c r="P6389" s="41"/>
      <c r="Q6389" s="41"/>
      <c r="R6389" s="41"/>
      <c r="S6389" s="41"/>
      <c r="T6389" s="41"/>
      <c r="U6389" s="41"/>
      <c r="V6389" s="41"/>
      <c r="W6389" s="41"/>
      <c r="X6389" s="41"/>
      <c r="Y6389" s="43" t="str">
        <f t="shared" si="198"/>
        <v/>
      </c>
      <c r="Z6389" s="43">
        <v>2300886</v>
      </c>
      <c r="AA6389" s="43" t="e">
        <f t="shared" si="199"/>
        <v>#N/A</v>
      </c>
    </row>
    <row r="6390" spans="1:27" x14ac:dyDescent="0.3">
      <c r="A6390" s="43">
        <v>2310543</v>
      </c>
      <c r="B6390" s="43" t="s">
        <v>5545</v>
      </c>
      <c r="C6390" s="43" t="s">
        <v>413</v>
      </c>
      <c r="D6390" s="41"/>
      <c r="E6390" s="43" t="s">
        <v>6263</v>
      </c>
      <c r="F6390" s="43" t="s">
        <v>30</v>
      </c>
      <c r="G6390" s="43">
        <v>37036</v>
      </c>
      <c r="H6390" s="41"/>
      <c r="I6390" s="41"/>
      <c r="J6390" s="43"/>
      <c r="K6390" s="41"/>
      <c r="L6390" s="41"/>
      <c r="M6390" s="41"/>
      <c r="N6390" s="41"/>
      <c r="O6390" s="41"/>
      <c r="P6390" s="41"/>
      <c r="Q6390" s="41"/>
      <c r="R6390" s="41"/>
      <c r="S6390" s="41"/>
      <c r="T6390" s="41"/>
      <c r="U6390" s="41"/>
      <c r="V6390" s="41"/>
      <c r="W6390" s="41"/>
      <c r="X6390" s="41"/>
      <c r="Y6390" s="43" t="str">
        <f t="shared" si="198"/>
        <v/>
      </c>
      <c r="Z6390" s="43">
        <v>1984952</v>
      </c>
      <c r="AA6390" s="43" t="e">
        <f t="shared" si="199"/>
        <v>#N/A</v>
      </c>
    </row>
    <row r="6391" spans="1:27" x14ac:dyDescent="0.3">
      <c r="A6391" s="43">
        <v>1905192</v>
      </c>
      <c r="B6391" s="43" t="s">
        <v>5545</v>
      </c>
      <c r="C6391" s="43" t="s">
        <v>618</v>
      </c>
      <c r="D6391" s="41"/>
      <c r="E6391" s="43" t="s">
        <v>6263</v>
      </c>
      <c r="F6391" s="43" t="s">
        <v>28</v>
      </c>
      <c r="G6391" s="43">
        <v>41003</v>
      </c>
      <c r="H6391" s="41"/>
      <c r="I6391" s="41"/>
      <c r="J6391" s="43"/>
      <c r="K6391" s="41"/>
      <c r="L6391" s="41"/>
      <c r="M6391" s="41"/>
      <c r="N6391" s="41"/>
      <c r="O6391" s="41"/>
      <c r="P6391" s="41"/>
      <c r="Q6391" s="41"/>
      <c r="R6391" s="41"/>
      <c r="S6391" s="41"/>
      <c r="T6391" s="41"/>
      <c r="U6391" s="41"/>
      <c r="V6391" s="41"/>
      <c r="W6391" s="41"/>
      <c r="X6391" s="41"/>
      <c r="Y6391" s="43" t="str">
        <f t="shared" si="198"/>
        <v/>
      </c>
      <c r="Z6391" s="43">
        <v>1724159</v>
      </c>
      <c r="AA6391" s="43" t="e">
        <f t="shared" si="199"/>
        <v>#N/A</v>
      </c>
    </row>
    <row r="6392" spans="1:27" x14ac:dyDescent="0.3">
      <c r="A6392" s="43">
        <v>2029935</v>
      </c>
      <c r="B6392" s="43" t="s">
        <v>5545</v>
      </c>
      <c r="C6392" s="43" t="s">
        <v>331</v>
      </c>
      <c r="D6392" s="41"/>
      <c r="E6392" s="43" t="s">
        <v>6263</v>
      </c>
      <c r="F6392" s="43" t="s">
        <v>30</v>
      </c>
      <c r="G6392" s="43">
        <v>41012</v>
      </c>
      <c r="H6392" s="41"/>
      <c r="I6392" s="41"/>
      <c r="J6392" s="43"/>
      <c r="K6392" s="41"/>
      <c r="L6392" s="41"/>
      <c r="M6392" s="41"/>
      <c r="N6392" s="41"/>
      <c r="O6392" s="41"/>
      <c r="P6392" s="41"/>
      <c r="Q6392" s="41"/>
      <c r="R6392" s="41"/>
      <c r="S6392" s="41"/>
      <c r="T6392" s="41"/>
      <c r="U6392" s="41"/>
      <c r="V6392" s="41"/>
      <c r="W6392" s="41"/>
      <c r="X6392" s="41"/>
      <c r="Y6392" s="43" t="str">
        <f t="shared" si="198"/>
        <v/>
      </c>
      <c r="Z6392" s="43">
        <v>1288477</v>
      </c>
      <c r="AA6392" s="43" t="e">
        <f t="shared" si="199"/>
        <v>#N/A</v>
      </c>
    </row>
    <row r="6393" spans="1:27" x14ac:dyDescent="0.3">
      <c r="A6393" s="43">
        <v>2333828</v>
      </c>
      <c r="B6393" s="43" t="s">
        <v>5545</v>
      </c>
      <c r="C6393" s="43" t="s">
        <v>274</v>
      </c>
      <c r="D6393" s="41"/>
      <c r="E6393" s="43" t="s">
        <v>6263</v>
      </c>
      <c r="F6393" s="43" t="s">
        <v>28</v>
      </c>
      <c r="G6393" s="43">
        <v>18029</v>
      </c>
      <c r="H6393" s="41"/>
      <c r="I6393" s="41"/>
      <c r="J6393" s="43"/>
      <c r="K6393" s="41"/>
      <c r="L6393" s="41"/>
      <c r="M6393" s="41"/>
      <c r="N6393" s="41"/>
      <c r="O6393" s="41"/>
      <c r="P6393" s="41"/>
      <c r="Q6393" s="41"/>
      <c r="R6393" s="41"/>
      <c r="S6393" s="41"/>
      <c r="T6393" s="41"/>
      <c r="U6393" s="41"/>
      <c r="V6393" s="41"/>
      <c r="W6393" s="41"/>
      <c r="X6393" s="41"/>
      <c r="Y6393" s="43" t="str">
        <f t="shared" si="198"/>
        <v/>
      </c>
      <c r="Z6393" s="43">
        <v>1619141</v>
      </c>
      <c r="AA6393" s="43" t="e">
        <f t="shared" si="199"/>
        <v>#N/A</v>
      </c>
    </row>
    <row r="6394" spans="1:27" x14ac:dyDescent="0.3">
      <c r="A6394" s="43">
        <v>2120169</v>
      </c>
      <c r="B6394" s="43" t="s">
        <v>5547</v>
      </c>
      <c r="C6394" s="43" t="s">
        <v>343</v>
      </c>
      <c r="D6394" s="41"/>
      <c r="E6394" s="43" t="s">
        <v>6263</v>
      </c>
      <c r="F6394" s="43" t="s">
        <v>28</v>
      </c>
      <c r="G6394" s="43">
        <v>37011</v>
      </c>
      <c r="H6394" s="41"/>
      <c r="I6394" s="41"/>
      <c r="J6394" s="43"/>
      <c r="K6394" s="41"/>
      <c r="L6394" s="41"/>
      <c r="M6394" s="41"/>
      <c r="N6394" s="41"/>
      <c r="O6394" s="41"/>
      <c r="P6394" s="41"/>
      <c r="Q6394" s="41"/>
      <c r="R6394" s="41"/>
      <c r="S6394" s="41"/>
      <c r="T6394" s="41"/>
      <c r="U6394" s="41"/>
      <c r="V6394" s="41"/>
      <c r="W6394" s="41"/>
      <c r="X6394" s="41"/>
      <c r="Y6394" s="43" t="str">
        <f t="shared" si="198"/>
        <v/>
      </c>
      <c r="Z6394" s="43">
        <v>1561936</v>
      </c>
      <c r="AA6394" s="43" t="e">
        <f t="shared" si="199"/>
        <v>#N/A</v>
      </c>
    </row>
    <row r="6395" spans="1:27" x14ac:dyDescent="0.3">
      <c r="A6395" s="43">
        <v>2349130</v>
      </c>
      <c r="B6395" s="43" t="s">
        <v>5548</v>
      </c>
      <c r="C6395" s="43" t="s">
        <v>2133</v>
      </c>
      <c r="D6395" s="41"/>
      <c r="E6395" s="43" t="s">
        <v>29</v>
      </c>
      <c r="F6395" s="43" t="s">
        <v>30</v>
      </c>
      <c r="G6395" s="43">
        <v>18029</v>
      </c>
      <c r="H6395" s="41"/>
      <c r="I6395" s="41"/>
      <c r="J6395" s="43"/>
      <c r="K6395" s="41"/>
      <c r="L6395" s="41"/>
      <c r="M6395" s="41"/>
      <c r="N6395" s="41"/>
      <c r="O6395" s="41"/>
      <c r="P6395" s="41"/>
      <c r="Q6395" s="41"/>
      <c r="R6395" s="41"/>
      <c r="S6395" s="41"/>
      <c r="T6395" s="41"/>
      <c r="U6395" s="41"/>
      <c r="V6395" s="41"/>
      <c r="W6395" s="41"/>
      <c r="X6395" s="41"/>
      <c r="Y6395" s="43" t="str">
        <f t="shared" si="198"/>
        <v/>
      </c>
      <c r="Z6395" s="43">
        <v>1971099</v>
      </c>
      <c r="AA6395" s="43" t="e">
        <f t="shared" si="199"/>
        <v>#N/A</v>
      </c>
    </row>
    <row r="6396" spans="1:27" x14ac:dyDescent="0.3">
      <c r="A6396" s="43">
        <v>1290562</v>
      </c>
      <c r="B6396" s="43" t="s">
        <v>5549</v>
      </c>
      <c r="C6396" s="43" t="s">
        <v>366</v>
      </c>
      <c r="D6396" s="41"/>
      <c r="E6396" s="43" t="s">
        <v>6263</v>
      </c>
      <c r="F6396" s="43" t="s">
        <v>28</v>
      </c>
      <c r="G6396" s="43">
        <v>37047</v>
      </c>
      <c r="H6396" s="41"/>
      <c r="I6396" s="41"/>
      <c r="J6396" s="43"/>
      <c r="K6396" s="41"/>
      <c r="L6396" s="41"/>
      <c r="M6396" s="41"/>
      <c r="N6396" s="41"/>
      <c r="O6396" s="41"/>
      <c r="P6396" s="41"/>
      <c r="Q6396" s="41"/>
      <c r="R6396" s="41"/>
      <c r="S6396" s="41"/>
      <c r="T6396" s="41"/>
      <c r="U6396" s="41"/>
      <c r="V6396" s="41"/>
      <c r="W6396" s="41"/>
      <c r="X6396" s="41"/>
      <c r="Y6396" s="43" t="str">
        <f t="shared" si="198"/>
        <v/>
      </c>
      <c r="Z6396" s="43">
        <v>2249322</v>
      </c>
      <c r="AA6396" s="43" t="e">
        <f t="shared" si="199"/>
        <v>#N/A</v>
      </c>
    </row>
    <row r="6397" spans="1:27" x14ac:dyDescent="0.3">
      <c r="A6397" s="43">
        <v>2265475</v>
      </c>
      <c r="B6397" s="43" t="s">
        <v>5550</v>
      </c>
      <c r="C6397" s="43" t="s">
        <v>427</v>
      </c>
      <c r="D6397" s="41"/>
      <c r="E6397" s="43" t="s">
        <v>6263</v>
      </c>
      <c r="F6397" s="43" t="s">
        <v>28</v>
      </c>
      <c r="G6397" s="43">
        <v>37037</v>
      </c>
      <c r="H6397" s="41"/>
      <c r="I6397" s="41"/>
      <c r="J6397" s="43"/>
      <c r="K6397" s="41"/>
      <c r="L6397" s="41"/>
      <c r="M6397" s="41"/>
      <c r="N6397" s="41"/>
      <c r="O6397" s="41"/>
      <c r="P6397" s="41"/>
      <c r="Q6397" s="41"/>
      <c r="R6397" s="41"/>
      <c r="S6397" s="41"/>
      <c r="T6397" s="41"/>
      <c r="U6397" s="41"/>
      <c r="V6397" s="41"/>
      <c r="W6397" s="41"/>
      <c r="X6397" s="41"/>
      <c r="Y6397" s="43" t="str">
        <f t="shared" si="198"/>
        <v>COMP</v>
      </c>
      <c r="Z6397" s="43">
        <v>1101758</v>
      </c>
      <c r="AA6397" s="43">
        <f t="shared" si="199"/>
        <v>2265475</v>
      </c>
    </row>
    <row r="6398" spans="1:27" x14ac:dyDescent="0.3">
      <c r="A6398" s="43">
        <v>1092293</v>
      </c>
      <c r="B6398" s="43" t="s">
        <v>5551</v>
      </c>
      <c r="C6398" s="43" t="s">
        <v>629</v>
      </c>
      <c r="D6398" s="41"/>
      <c r="E6398" s="43" t="s">
        <v>6263</v>
      </c>
      <c r="F6398" s="43" t="s">
        <v>30</v>
      </c>
      <c r="G6398" s="43">
        <v>37036</v>
      </c>
      <c r="H6398" s="41"/>
      <c r="I6398" s="41"/>
      <c r="J6398" s="43"/>
      <c r="K6398" s="41"/>
      <c r="L6398" s="41"/>
      <c r="M6398" s="41"/>
      <c r="N6398" s="41"/>
      <c r="O6398" s="41"/>
      <c r="P6398" s="41"/>
      <c r="Q6398" s="41"/>
      <c r="R6398" s="41"/>
      <c r="S6398" s="41"/>
      <c r="T6398" s="41"/>
      <c r="U6398" s="41"/>
      <c r="V6398" s="41"/>
      <c r="W6398" s="41"/>
      <c r="X6398" s="41"/>
      <c r="Y6398" s="43" t="str">
        <f t="shared" si="198"/>
        <v>COMP</v>
      </c>
      <c r="Z6398" s="43">
        <v>989030</v>
      </c>
      <c r="AA6398" s="43">
        <f t="shared" si="199"/>
        <v>1092293</v>
      </c>
    </row>
    <row r="6399" spans="1:27" x14ac:dyDescent="0.3">
      <c r="A6399" s="43">
        <v>2194271</v>
      </c>
      <c r="B6399" s="43" t="s">
        <v>5552</v>
      </c>
      <c r="C6399" s="43" t="s">
        <v>490</v>
      </c>
      <c r="D6399" s="41"/>
      <c r="E6399" s="43" t="s">
        <v>6263</v>
      </c>
      <c r="F6399" s="43" t="s">
        <v>30</v>
      </c>
      <c r="G6399" s="43">
        <v>45016</v>
      </c>
      <c r="H6399" s="41"/>
      <c r="I6399" s="41"/>
      <c r="J6399" s="43"/>
      <c r="K6399" s="41"/>
      <c r="L6399" s="41"/>
      <c r="M6399" s="41"/>
      <c r="N6399" s="41"/>
      <c r="O6399" s="41"/>
      <c r="P6399" s="41"/>
      <c r="Q6399" s="41"/>
      <c r="R6399" s="41"/>
      <c r="S6399" s="41"/>
      <c r="T6399" s="41"/>
      <c r="U6399" s="41"/>
      <c r="V6399" s="41"/>
      <c r="W6399" s="41"/>
      <c r="X6399" s="41"/>
      <c r="Y6399" s="43" t="str">
        <f t="shared" si="198"/>
        <v/>
      </c>
      <c r="Z6399" s="43">
        <v>1762035</v>
      </c>
      <c r="AA6399" s="43" t="e">
        <f t="shared" si="199"/>
        <v>#N/A</v>
      </c>
    </row>
    <row r="6400" spans="1:27" x14ac:dyDescent="0.3">
      <c r="A6400" s="43">
        <v>1774491</v>
      </c>
      <c r="B6400" s="43" t="s">
        <v>5552</v>
      </c>
      <c r="C6400" s="43" t="s">
        <v>508</v>
      </c>
      <c r="D6400" s="41"/>
      <c r="E6400" s="43" t="s">
        <v>6263</v>
      </c>
      <c r="F6400" s="43" t="s">
        <v>28</v>
      </c>
      <c r="G6400" s="43">
        <v>37045</v>
      </c>
      <c r="H6400" s="41"/>
      <c r="I6400" s="41"/>
      <c r="J6400" s="43"/>
      <c r="K6400" s="41"/>
      <c r="L6400" s="41"/>
      <c r="M6400" s="41"/>
      <c r="N6400" s="41"/>
      <c r="O6400" s="41"/>
      <c r="P6400" s="41"/>
      <c r="Q6400" s="41"/>
      <c r="R6400" s="41"/>
      <c r="S6400" s="41"/>
      <c r="T6400" s="41"/>
      <c r="U6400" s="41"/>
      <c r="V6400" s="41"/>
      <c r="W6400" s="41"/>
      <c r="X6400" s="41"/>
      <c r="Y6400" s="43" t="str">
        <f t="shared" si="198"/>
        <v/>
      </c>
      <c r="Z6400" s="43">
        <v>2421659</v>
      </c>
      <c r="AA6400" s="43" t="e">
        <f t="shared" si="199"/>
        <v>#N/A</v>
      </c>
    </row>
    <row r="6401" spans="1:27" x14ac:dyDescent="0.3">
      <c r="A6401" s="43">
        <v>1384163</v>
      </c>
      <c r="B6401" s="43" t="s">
        <v>5553</v>
      </c>
      <c r="C6401" s="43" t="s">
        <v>2316</v>
      </c>
      <c r="D6401" s="41"/>
      <c r="E6401" s="43" t="s">
        <v>6263</v>
      </c>
      <c r="F6401" s="43" t="s">
        <v>28</v>
      </c>
      <c r="G6401" s="43">
        <v>37048</v>
      </c>
      <c r="H6401" s="41"/>
      <c r="I6401" s="41"/>
      <c r="J6401" s="43"/>
      <c r="K6401" s="41"/>
      <c r="L6401" s="41"/>
      <c r="M6401" s="41"/>
      <c r="N6401" s="41"/>
      <c r="O6401" s="41"/>
      <c r="P6401" s="41"/>
      <c r="Q6401" s="41"/>
      <c r="R6401" s="41"/>
      <c r="S6401" s="41"/>
      <c r="T6401" s="41"/>
      <c r="U6401" s="41"/>
      <c r="V6401" s="41"/>
      <c r="W6401" s="41"/>
      <c r="X6401" s="41"/>
      <c r="Y6401" s="43" t="str">
        <f t="shared" si="198"/>
        <v/>
      </c>
      <c r="Z6401" s="43">
        <v>1262153</v>
      </c>
      <c r="AA6401" s="43" t="e">
        <f t="shared" si="199"/>
        <v>#N/A</v>
      </c>
    </row>
    <row r="6402" spans="1:27" x14ac:dyDescent="0.3">
      <c r="A6402" s="43">
        <v>1527519</v>
      </c>
      <c r="B6402" s="43" t="s">
        <v>5554</v>
      </c>
      <c r="C6402" s="43" t="s">
        <v>869</v>
      </c>
      <c r="D6402" s="41"/>
      <c r="E6402" s="43" t="s">
        <v>6263</v>
      </c>
      <c r="F6402" s="43" t="s">
        <v>30</v>
      </c>
      <c r="G6402" s="43">
        <v>45044</v>
      </c>
      <c r="H6402" s="41"/>
      <c r="I6402" s="41"/>
      <c r="J6402" s="43"/>
      <c r="K6402" s="41"/>
      <c r="L6402" s="41"/>
      <c r="M6402" s="41"/>
      <c r="N6402" s="41"/>
      <c r="O6402" s="41"/>
      <c r="P6402" s="41"/>
      <c r="Q6402" s="41"/>
      <c r="R6402" s="41"/>
      <c r="S6402" s="41"/>
      <c r="T6402" s="41"/>
      <c r="U6402" s="41"/>
      <c r="V6402" s="41"/>
      <c r="W6402" s="41"/>
      <c r="X6402" s="41"/>
      <c r="Y6402" s="43" t="str">
        <f t="shared" ref="Y6402:Y6465" si="200">IF(ISERROR(AA6402)=FALSE,"COMP","")</f>
        <v/>
      </c>
      <c r="Z6402" s="43">
        <v>1968649</v>
      </c>
      <c r="AA6402" s="43" t="e">
        <f t="shared" ref="AA6402:AA6465" si="201">VLOOKUP(A6402,Z:Z,1,FALSE)</f>
        <v>#N/A</v>
      </c>
    </row>
    <row r="6403" spans="1:27" x14ac:dyDescent="0.3">
      <c r="A6403" s="43">
        <v>2195873</v>
      </c>
      <c r="B6403" s="43" t="s">
        <v>5554</v>
      </c>
      <c r="C6403" s="43" t="s">
        <v>244</v>
      </c>
      <c r="D6403" s="41"/>
      <c r="E6403" s="43" t="s">
        <v>6263</v>
      </c>
      <c r="F6403" s="43" t="s">
        <v>28</v>
      </c>
      <c r="G6403" s="43">
        <v>28037</v>
      </c>
      <c r="H6403" s="41"/>
      <c r="I6403" s="41"/>
      <c r="J6403" s="43"/>
      <c r="K6403" s="41"/>
      <c r="L6403" s="41"/>
      <c r="M6403" s="41"/>
      <c r="N6403" s="41"/>
      <c r="O6403" s="41"/>
      <c r="P6403" s="41"/>
      <c r="Q6403" s="41"/>
      <c r="R6403" s="41"/>
      <c r="S6403" s="41"/>
      <c r="T6403" s="41"/>
      <c r="U6403" s="41"/>
      <c r="V6403" s="41"/>
      <c r="W6403" s="41"/>
      <c r="X6403" s="41"/>
      <c r="Y6403" s="43" t="str">
        <f t="shared" si="200"/>
        <v>COMP</v>
      </c>
      <c r="Z6403" s="43">
        <v>558356</v>
      </c>
      <c r="AA6403" s="43">
        <f t="shared" si="201"/>
        <v>2195873</v>
      </c>
    </row>
    <row r="6404" spans="1:27" x14ac:dyDescent="0.3">
      <c r="A6404" s="43">
        <v>1865083</v>
      </c>
      <c r="B6404" s="43" t="s">
        <v>5554</v>
      </c>
      <c r="C6404" s="43" t="s">
        <v>659</v>
      </c>
      <c r="D6404" s="41"/>
      <c r="E6404" s="43" t="s">
        <v>6263</v>
      </c>
      <c r="F6404" s="43" t="s">
        <v>28</v>
      </c>
      <c r="G6404" s="43">
        <v>41003</v>
      </c>
      <c r="H6404" s="41"/>
      <c r="I6404" s="41"/>
      <c r="J6404" s="43"/>
      <c r="K6404" s="41"/>
      <c r="L6404" s="41"/>
      <c r="M6404" s="41"/>
      <c r="N6404" s="41"/>
      <c r="O6404" s="41"/>
      <c r="P6404" s="41"/>
      <c r="Q6404" s="41"/>
      <c r="R6404" s="41"/>
      <c r="S6404" s="41"/>
      <c r="T6404" s="41"/>
      <c r="U6404" s="41"/>
      <c r="V6404" s="41"/>
      <c r="W6404" s="41"/>
      <c r="X6404" s="41"/>
      <c r="Y6404" s="43" t="str">
        <f t="shared" si="200"/>
        <v>COMP</v>
      </c>
      <c r="Z6404" s="43">
        <v>2374490</v>
      </c>
      <c r="AA6404" s="43">
        <f t="shared" si="201"/>
        <v>1865083</v>
      </c>
    </row>
    <row r="6405" spans="1:27" x14ac:dyDescent="0.3">
      <c r="A6405" s="43">
        <v>919204</v>
      </c>
      <c r="B6405" s="43" t="s">
        <v>5554</v>
      </c>
      <c r="C6405" s="43" t="s">
        <v>618</v>
      </c>
      <c r="D6405" s="41"/>
      <c r="E6405" s="43" t="s">
        <v>6263</v>
      </c>
      <c r="F6405" s="43" t="s">
        <v>28</v>
      </c>
      <c r="G6405" s="43">
        <v>18033</v>
      </c>
      <c r="H6405" s="41"/>
      <c r="I6405" s="41"/>
      <c r="J6405" s="43"/>
      <c r="K6405" s="41"/>
      <c r="L6405" s="41"/>
      <c r="M6405" s="41"/>
      <c r="N6405" s="41"/>
      <c r="O6405" s="41"/>
      <c r="P6405" s="41"/>
      <c r="Q6405" s="41"/>
      <c r="R6405" s="41"/>
      <c r="S6405" s="41"/>
      <c r="T6405" s="41"/>
      <c r="U6405" s="41"/>
      <c r="V6405" s="41"/>
      <c r="W6405" s="41"/>
      <c r="X6405" s="41"/>
      <c r="Y6405" s="43" t="str">
        <f t="shared" si="200"/>
        <v>COMP</v>
      </c>
      <c r="Z6405" s="43">
        <v>2327247</v>
      </c>
      <c r="AA6405" s="43">
        <f t="shared" si="201"/>
        <v>919204</v>
      </c>
    </row>
    <row r="6406" spans="1:27" x14ac:dyDescent="0.3">
      <c r="A6406" s="43">
        <v>2388259</v>
      </c>
      <c r="B6406" s="43" t="s">
        <v>5554</v>
      </c>
      <c r="C6406" s="43" t="s">
        <v>478</v>
      </c>
      <c r="D6406" s="41"/>
      <c r="E6406" s="43" t="s">
        <v>6263</v>
      </c>
      <c r="F6406" s="43" t="s">
        <v>28</v>
      </c>
      <c r="G6406" s="43">
        <v>18035</v>
      </c>
      <c r="H6406" s="41"/>
      <c r="I6406" s="41"/>
      <c r="J6406" s="43"/>
      <c r="K6406" s="41"/>
      <c r="L6406" s="41"/>
      <c r="M6406" s="41"/>
      <c r="N6406" s="41"/>
      <c r="O6406" s="41"/>
      <c r="P6406" s="41"/>
      <c r="Q6406" s="41"/>
      <c r="R6406" s="41"/>
      <c r="S6406" s="41"/>
      <c r="T6406" s="41"/>
      <c r="U6406" s="41"/>
      <c r="V6406" s="41"/>
      <c r="W6406" s="41"/>
      <c r="X6406" s="41"/>
      <c r="Y6406" s="43" t="str">
        <f t="shared" si="200"/>
        <v/>
      </c>
      <c r="Z6406" s="43">
        <v>420202</v>
      </c>
      <c r="AA6406" s="43" t="e">
        <f t="shared" si="201"/>
        <v>#N/A</v>
      </c>
    </row>
    <row r="6407" spans="1:27" x14ac:dyDescent="0.3">
      <c r="A6407" s="43">
        <v>422490</v>
      </c>
      <c r="B6407" s="43" t="s">
        <v>5554</v>
      </c>
      <c r="C6407" s="43" t="s">
        <v>722</v>
      </c>
      <c r="D6407" s="41"/>
      <c r="E6407" s="43" t="s">
        <v>6263</v>
      </c>
      <c r="F6407" s="43" t="s">
        <v>28</v>
      </c>
      <c r="G6407" s="43">
        <v>37046</v>
      </c>
      <c r="H6407" s="41"/>
      <c r="I6407" s="41"/>
      <c r="J6407" s="43"/>
      <c r="K6407" s="41"/>
      <c r="L6407" s="41"/>
      <c r="M6407" s="41"/>
      <c r="N6407" s="41"/>
      <c r="O6407" s="41"/>
      <c r="P6407" s="41"/>
      <c r="Q6407" s="41"/>
      <c r="R6407" s="41"/>
      <c r="S6407" s="41"/>
      <c r="T6407" s="41"/>
      <c r="U6407" s="41"/>
      <c r="V6407" s="41"/>
      <c r="W6407" s="41"/>
      <c r="X6407" s="41"/>
      <c r="Y6407" s="43" t="str">
        <f t="shared" si="200"/>
        <v>COMP</v>
      </c>
      <c r="Z6407" s="43">
        <v>919536</v>
      </c>
      <c r="AA6407" s="43">
        <f t="shared" si="201"/>
        <v>422490</v>
      </c>
    </row>
    <row r="6408" spans="1:27" x14ac:dyDescent="0.3">
      <c r="A6408" s="43">
        <v>2424550</v>
      </c>
      <c r="B6408" s="43" t="s">
        <v>5554</v>
      </c>
      <c r="C6408" s="43" t="s">
        <v>984</v>
      </c>
      <c r="D6408" s="41"/>
      <c r="E6408" s="43" t="s">
        <v>6263</v>
      </c>
      <c r="F6408" s="43" t="s">
        <v>28</v>
      </c>
      <c r="G6408" s="43">
        <v>41006</v>
      </c>
      <c r="H6408" s="41"/>
      <c r="I6408" s="41"/>
      <c r="J6408" s="43"/>
      <c r="K6408" s="41"/>
      <c r="L6408" s="41"/>
      <c r="M6408" s="41"/>
      <c r="N6408" s="41"/>
      <c r="O6408" s="41"/>
      <c r="P6408" s="41"/>
      <c r="Q6408" s="41"/>
      <c r="R6408" s="41"/>
      <c r="S6408" s="41"/>
      <c r="T6408" s="41"/>
      <c r="U6408" s="41"/>
      <c r="V6408" s="41"/>
      <c r="W6408" s="41"/>
      <c r="X6408" s="41"/>
      <c r="Y6408" s="43" t="str">
        <f t="shared" si="200"/>
        <v/>
      </c>
      <c r="Z6408" s="43">
        <v>1666403</v>
      </c>
      <c r="AA6408" s="43" t="e">
        <f t="shared" si="201"/>
        <v>#N/A</v>
      </c>
    </row>
    <row r="6409" spans="1:27" x14ac:dyDescent="0.3">
      <c r="A6409" s="43">
        <v>2404669</v>
      </c>
      <c r="B6409" s="43" t="s">
        <v>5554</v>
      </c>
      <c r="C6409" s="43" t="s">
        <v>742</v>
      </c>
      <c r="D6409" s="41"/>
      <c r="E6409" s="43" t="s">
        <v>6263</v>
      </c>
      <c r="F6409" s="43" t="s">
        <v>30</v>
      </c>
      <c r="G6409" s="43">
        <v>37015</v>
      </c>
      <c r="H6409" s="41"/>
      <c r="I6409" s="41"/>
      <c r="J6409" s="43"/>
      <c r="K6409" s="41"/>
      <c r="L6409" s="41"/>
      <c r="M6409" s="41"/>
      <c r="N6409" s="41"/>
      <c r="O6409" s="41"/>
      <c r="P6409" s="41"/>
      <c r="Q6409" s="41"/>
      <c r="R6409" s="41"/>
      <c r="S6409" s="41"/>
      <c r="T6409" s="41"/>
      <c r="U6409" s="41"/>
      <c r="V6409" s="41"/>
      <c r="W6409" s="41"/>
      <c r="X6409" s="41"/>
      <c r="Y6409" s="43" t="str">
        <f t="shared" si="200"/>
        <v>COMP</v>
      </c>
      <c r="Z6409" s="43">
        <v>2291213</v>
      </c>
      <c r="AA6409" s="43">
        <f t="shared" si="201"/>
        <v>2404669</v>
      </c>
    </row>
    <row r="6410" spans="1:27" x14ac:dyDescent="0.3">
      <c r="A6410" s="43">
        <v>1685693</v>
      </c>
      <c r="B6410" s="43" t="s">
        <v>5554</v>
      </c>
      <c r="C6410" s="43" t="s">
        <v>2555</v>
      </c>
      <c r="D6410" s="41"/>
      <c r="E6410" s="43" t="s">
        <v>34</v>
      </c>
      <c r="F6410" s="43" t="s">
        <v>28</v>
      </c>
      <c r="G6410" s="43">
        <v>18003</v>
      </c>
      <c r="H6410" s="41"/>
      <c r="I6410" s="41"/>
      <c r="J6410" s="43"/>
      <c r="K6410" s="41"/>
      <c r="L6410" s="41"/>
      <c r="M6410" s="41"/>
      <c r="N6410" s="41"/>
      <c r="O6410" s="41"/>
      <c r="P6410" s="41"/>
      <c r="Q6410" s="41"/>
      <c r="R6410" s="41"/>
      <c r="S6410" s="41"/>
      <c r="T6410" s="41"/>
      <c r="U6410" s="41"/>
      <c r="V6410" s="41"/>
      <c r="W6410" s="41"/>
      <c r="X6410" s="41"/>
      <c r="Y6410" s="43" t="str">
        <f t="shared" si="200"/>
        <v>COMP</v>
      </c>
      <c r="Z6410" s="43">
        <v>1976862</v>
      </c>
      <c r="AA6410" s="43">
        <f t="shared" si="201"/>
        <v>1685693</v>
      </c>
    </row>
    <row r="6411" spans="1:27" x14ac:dyDescent="0.3">
      <c r="A6411" s="43">
        <v>2425650</v>
      </c>
      <c r="B6411" s="43" t="s">
        <v>5554</v>
      </c>
      <c r="C6411" s="43" t="s">
        <v>1300</v>
      </c>
      <c r="D6411" s="41"/>
      <c r="E6411" s="43" t="s">
        <v>6263</v>
      </c>
      <c r="F6411" s="43" t="s">
        <v>30</v>
      </c>
      <c r="G6411" s="43">
        <v>45008</v>
      </c>
      <c r="H6411" s="41"/>
      <c r="I6411" s="41"/>
      <c r="J6411" s="43"/>
      <c r="K6411" s="41"/>
      <c r="L6411" s="41"/>
      <c r="M6411" s="41"/>
      <c r="N6411" s="41"/>
      <c r="O6411" s="41"/>
      <c r="P6411" s="41"/>
      <c r="Q6411" s="41"/>
      <c r="R6411" s="41"/>
      <c r="S6411" s="41"/>
      <c r="T6411" s="41"/>
      <c r="U6411" s="41"/>
      <c r="V6411" s="41"/>
      <c r="W6411" s="41"/>
      <c r="X6411" s="41"/>
      <c r="Y6411" s="43" t="str">
        <f t="shared" si="200"/>
        <v/>
      </c>
      <c r="Z6411" s="43">
        <v>1346080</v>
      </c>
      <c r="AA6411" s="43" t="e">
        <f t="shared" si="201"/>
        <v>#N/A</v>
      </c>
    </row>
    <row r="6412" spans="1:27" x14ac:dyDescent="0.3">
      <c r="A6412" s="43">
        <v>2289327</v>
      </c>
      <c r="B6412" s="43" t="s">
        <v>5554</v>
      </c>
      <c r="C6412" s="43" t="s">
        <v>1300</v>
      </c>
      <c r="D6412" s="41"/>
      <c r="E6412" s="43" t="s">
        <v>6263</v>
      </c>
      <c r="F6412" s="43" t="s">
        <v>30</v>
      </c>
      <c r="G6412" s="43">
        <v>37021</v>
      </c>
      <c r="H6412" s="41"/>
      <c r="I6412" s="41"/>
      <c r="J6412" s="43"/>
      <c r="K6412" s="41"/>
      <c r="L6412" s="41"/>
      <c r="M6412" s="41"/>
      <c r="N6412" s="41"/>
      <c r="O6412" s="41"/>
      <c r="P6412" s="41"/>
      <c r="Q6412" s="41"/>
      <c r="R6412" s="41"/>
      <c r="S6412" s="41"/>
      <c r="T6412" s="41"/>
      <c r="U6412" s="41"/>
      <c r="V6412" s="41"/>
      <c r="W6412" s="41"/>
      <c r="X6412" s="41"/>
      <c r="Y6412" s="43" t="str">
        <f t="shared" si="200"/>
        <v/>
      </c>
      <c r="Z6412" s="43">
        <v>1769185</v>
      </c>
      <c r="AA6412" s="43" t="e">
        <f t="shared" si="201"/>
        <v>#N/A</v>
      </c>
    </row>
    <row r="6413" spans="1:27" x14ac:dyDescent="0.3">
      <c r="A6413" s="43">
        <v>1082369</v>
      </c>
      <c r="B6413" s="43" t="s">
        <v>5554</v>
      </c>
      <c r="C6413" s="43" t="s">
        <v>336</v>
      </c>
      <c r="D6413" s="41"/>
      <c r="E6413" s="43" t="s">
        <v>6263</v>
      </c>
      <c r="F6413" s="43" t="s">
        <v>30</v>
      </c>
      <c r="G6413" s="43">
        <v>18033</v>
      </c>
      <c r="H6413" s="41"/>
      <c r="I6413" s="41"/>
      <c r="J6413" s="43"/>
      <c r="K6413" s="41"/>
      <c r="L6413" s="41"/>
      <c r="M6413" s="41"/>
      <c r="N6413" s="41"/>
      <c r="O6413" s="41"/>
      <c r="P6413" s="41"/>
      <c r="Q6413" s="41"/>
      <c r="R6413" s="41"/>
      <c r="S6413" s="41"/>
      <c r="T6413" s="41"/>
      <c r="U6413" s="41"/>
      <c r="V6413" s="41"/>
      <c r="W6413" s="41"/>
      <c r="X6413" s="41"/>
      <c r="Y6413" s="43" t="str">
        <f t="shared" si="200"/>
        <v>COMP</v>
      </c>
      <c r="Z6413" s="43">
        <v>1374364</v>
      </c>
      <c r="AA6413" s="43">
        <f t="shared" si="201"/>
        <v>1082369</v>
      </c>
    </row>
    <row r="6414" spans="1:27" x14ac:dyDescent="0.3">
      <c r="A6414" s="43">
        <v>2078036</v>
      </c>
      <c r="B6414" s="43" t="s">
        <v>5555</v>
      </c>
      <c r="C6414" s="43" t="s">
        <v>694</v>
      </c>
      <c r="D6414" s="41"/>
      <c r="E6414" s="43" t="s">
        <v>35</v>
      </c>
      <c r="F6414" s="43" t="s">
        <v>30</v>
      </c>
      <c r="G6414" s="43">
        <v>37023</v>
      </c>
      <c r="H6414" s="41"/>
      <c r="I6414" s="41"/>
      <c r="J6414" s="43"/>
      <c r="K6414" s="41"/>
      <c r="L6414" s="41"/>
      <c r="M6414" s="41"/>
      <c r="N6414" s="41"/>
      <c r="O6414" s="41"/>
      <c r="P6414" s="41"/>
      <c r="Q6414" s="41"/>
      <c r="R6414" s="41"/>
      <c r="S6414" s="41"/>
      <c r="T6414" s="41"/>
      <c r="U6414" s="41"/>
      <c r="V6414" s="41"/>
      <c r="W6414" s="41"/>
      <c r="X6414" s="41"/>
      <c r="Y6414" s="43" t="str">
        <f t="shared" si="200"/>
        <v>COMP</v>
      </c>
      <c r="Z6414" s="43">
        <v>1045574</v>
      </c>
      <c r="AA6414" s="43">
        <f t="shared" si="201"/>
        <v>2078036</v>
      </c>
    </row>
    <row r="6415" spans="1:27" x14ac:dyDescent="0.3">
      <c r="A6415" s="43">
        <v>1591133</v>
      </c>
      <c r="B6415" s="43" t="s">
        <v>5555</v>
      </c>
      <c r="C6415" s="43" t="s">
        <v>462</v>
      </c>
      <c r="D6415" s="41"/>
      <c r="E6415" s="43" t="s">
        <v>29</v>
      </c>
      <c r="F6415" s="43" t="s">
        <v>30</v>
      </c>
      <c r="G6415" s="43">
        <v>37046</v>
      </c>
      <c r="H6415" s="41"/>
      <c r="I6415" s="41"/>
      <c r="J6415" s="43"/>
      <c r="K6415" s="41"/>
      <c r="L6415" s="41"/>
      <c r="M6415" s="41"/>
      <c r="N6415" s="41"/>
      <c r="O6415" s="41"/>
      <c r="P6415" s="41"/>
      <c r="Q6415" s="41"/>
      <c r="R6415" s="41"/>
      <c r="S6415" s="41"/>
      <c r="T6415" s="41"/>
      <c r="U6415" s="41"/>
      <c r="V6415" s="41"/>
      <c r="W6415" s="41"/>
      <c r="X6415" s="41"/>
      <c r="Y6415" s="43" t="str">
        <f t="shared" si="200"/>
        <v>COMP</v>
      </c>
      <c r="Z6415" s="43">
        <v>1478532</v>
      </c>
      <c r="AA6415" s="43">
        <f t="shared" si="201"/>
        <v>1591133</v>
      </c>
    </row>
    <row r="6416" spans="1:27" x14ac:dyDescent="0.3">
      <c r="A6416" s="43">
        <v>1759864</v>
      </c>
      <c r="B6416" s="43" t="s">
        <v>5555</v>
      </c>
      <c r="C6416" s="43" t="s">
        <v>469</v>
      </c>
      <c r="D6416" s="41"/>
      <c r="E6416" s="43" t="s">
        <v>6263</v>
      </c>
      <c r="F6416" s="43" t="s">
        <v>28</v>
      </c>
      <c r="G6416" s="43">
        <v>36003</v>
      </c>
      <c r="H6416" s="41"/>
      <c r="I6416" s="41"/>
      <c r="J6416" s="43"/>
      <c r="K6416" s="41"/>
      <c r="L6416" s="41"/>
      <c r="M6416" s="41"/>
      <c r="N6416" s="41"/>
      <c r="O6416" s="41"/>
      <c r="P6416" s="41"/>
      <c r="Q6416" s="41"/>
      <c r="R6416" s="41"/>
      <c r="S6416" s="41"/>
      <c r="T6416" s="41"/>
      <c r="U6416" s="41"/>
      <c r="V6416" s="41"/>
      <c r="W6416" s="41"/>
      <c r="X6416" s="41"/>
      <c r="Y6416" s="43" t="str">
        <f t="shared" si="200"/>
        <v>COMP</v>
      </c>
      <c r="Z6416" s="43">
        <v>1770130</v>
      </c>
      <c r="AA6416" s="43">
        <f t="shared" si="201"/>
        <v>1759864</v>
      </c>
    </row>
    <row r="6417" spans="1:27" x14ac:dyDescent="0.3">
      <c r="A6417" s="43">
        <v>2343136</v>
      </c>
      <c r="B6417" s="43" t="s">
        <v>5555</v>
      </c>
      <c r="C6417" s="43" t="s">
        <v>301</v>
      </c>
      <c r="D6417" s="41"/>
      <c r="E6417" s="43" t="s">
        <v>6263</v>
      </c>
      <c r="F6417" s="43" t="s">
        <v>28</v>
      </c>
      <c r="G6417" s="43">
        <v>45050</v>
      </c>
      <c r="H6417" s="41"/>
      <c r="I6417" s="41"/>
      <c r="J6417" s="43"/>
      <c r="K6417" s="41"/>
      <c r="L6417" s="41"/>
      <c r="M6417" s="41"/>
      <c r="N6417" s="41"/>
      <c r="O6417" s="41"/>
      <c r="P6417" s="41"/>
      <c r="Q6417" s="41"/>
      <c r="R6417" s="41"/>
      <c r="S6417" s="41"/>
      <c r="T6417" s="41"/>
      <c r="U6417" s="41"/>
      <c r="V6417" s="41"/>
      <c r="W6417" s="41"/>
      <c r="X6417" s="41"/>
      <c r="Y6417" s="43" t="str">
        <f t="shared" si="200"/>
        <v>COMP</v>
      </c>
      <c r="Z6417" s="43">
        <v>1666178</v>
      </c>
      <c r="AA6417" s="43">
        <f t="shared" si="201"/>
        <v>2343136</v>
      </c>
    </row>
    <row r="6418" spans="1:27" x14ac:dyDescent="0.3">
      <c r="A6418" s="43">
        <v>1901478</v>
      </c>
      <c r="B6418" s="43" t="s">
        <v>5556</v>
      </c>
      <c r="C6418" s="43" t="s">
        <v>829</v>
      </c>
      <c r="D6418" s="41"/>
      <c r="E6418" s="43" t="s">
        <v>6263</v>
      </c>
      <c r="F6418" s="43" t="s">
        <v>28</v>
      </c>
      <c r="G6418" s="43">
        <v>18024</v>
      </c>
      <c r="H6418" s="41"/>
      <c r="I6418" s="41"/>
      <c r="J6418" s="43"/>
      <c r="K6418" s="41"/>
      <c r="L6418" s="41"/>
      <c r="M6418" s="41"/>
      <c r="N6418" s="41"/>
      <c r="O6418" s="41"/>
      <c r="P6418" s="41"/>
      <c r="Q6418" s="41"/>
      <c r="R6418" s="41"/>
      <c r="S6418" s="41"/>
      <c r="T6418" s="41"/>
      <c r="U6418" s="41"/>
      <c r="V6418" s="41"/>
      <c r="W6418" s="41"/>
      <c r="X6418" s="41"/>
      <c r="Y6418" s="43" t="str">
        <f t="shared" si="200"/>
        <v/>
      </c>
      <c r="Z6418" s="43">
        <v>1882537</v>
      </c>
      <c r="AA6418" s="43" t="e">
        <f t="shared" si="201"/>
        <v>#N/A</v>
      </c>
    </row>
    <row r="6419" spans="1:27" x14ac:dyDescent="0.3">
      <c r="A6419" s="43">
        <v>1524708</v>
      </c>
      <c r="B6419" s="43" t="s">
        <v>5556</v>
      </c>
      <c r="C6419" s="43" t="s">
        <v>292</v>
      </c>
      <c r="D6419" s="41"/>
      <c r="E6419" s="43" t="s">
        <v>35</v>
      </c>
      <c r="F6419" s="43" t="s">
        <v>30</v>
      </c>
      <c r="G6419" s="43">
        <v>18024</v>
      </c>
      <c r="H6419" s="41"/>
      <c r="I6419" s="41"/>
      <c r="J6419" s="43"/>
      <c r="K6419" s="41"/>
      <c r="L6419" s="41"/>
      <c r="M6419" s="41"/>
      <c r="N6419" s="41"/>
      <c r="O6419" s="41"/>
      <c r="P6419" s="41"/>
      <c r="Q6419" s="41"/>
      <c r="R6419" s="41"/>
      <c r="S6419" s="41"/>
      <c r="T6419" s="41"/>
      <c r="U6419" s="41"/>
      <c r="V6419" s="41"/>
      <c r="W6419" s="41"/>
      <c r="X6419" s="41"/>
      <c r="Y6419" s="43" t="str">
        <f t="shared" si="200"/>
        <v>COMP</v>
      </c>
      <c r="Z6419" s="43">
        <v>1755669</v>
      </c>
      <c r="AA6419" s="43">
        <f t="shared" si="201"/>
        <v>1524708</v>
      </c>
    </row>
    <row r="6420" spans="1:27" x14ac:dyDescent="0.3">
      <c r="A6420" s="43">
        <v>1921425</v>
      </c>
      <c r="B6420" s="43" t="s">
        <v>5557</v>
      </c>
      <c r="C6420" s="43" t="s">
        <v>171</v>
      </c>
      <c r="D6420" s="41"/>
      <c r="E6420" s="43" t="s">
        <v>6263</v>
      </c>
      <c r="F6420" s="43" t="s">
        <v>30</v>
      </c>
      <c r="G6420" s="43">
        <v>45009</v>
      </c>
      <c r="H6420" s="41"/>
      <c r="I6420" s="41"/>
      <c r="J6420" s="43"/>
      <c r="K6420" s="41"/>
      <c r="L6420" s="41"/>
      <c r="M6420" s="41"/>
      <c r="N6420" s="41"/>
      <c r="O6420" s="41"/>
      <c r="P6420" s="41"/>
      <c r="Q6420" s="41"/>
      <c r="R6420" s="41"/>
      <c r="S6420" s="41"/>
      <c r="T6420" s="41"/>
      <c r="U6420" s="41"/>
      <c r="V6420" s="41"/>
      <c r="W6420" s="41"/>
      <c r="X6420" s="41"/>
      <c r="Y6420" s="43" t="str">
        <f t="shared" si="200"/>
        <v/>
      </c>
      <c r="Z6420" s="43">
        <v>1245139</v>
      </c>
      <c r="AA6420" s="43" t="e">
        <f t="shared" si="201"/>
        <v>#N/A</v>
      </c>
    </row>
    <row r="6421" spans="1:27" x14ac:dyDescent="0.3">
      <c r="A6421" s="43">
        <v>1415511</v>
      </c>
      <c r="B6421" s="43" t="s">
        <v>5558</v>
      </c>
      <c r="C6421" s="43" t="s">
        <v>834</v>
      </c>
      <c r="D6421" s="41"/>
      <c r="E6421" s="43" t="s">
        <v>6263</v>
      </c>
      <c r="F6421" s="43" t="s">
        <v>30</v>
      </c>
      <c r="G6421" s="43">
        <v>41024</v>
      </c>
      <c r="H6421" s="41"/>
      <c r="I6421" s="41"/>
      <c r="J6421" s="43"/>
      <c r="K6421" s="41"/>
      <c r="L6421" s="41"/>
      <c r="M6421" s="41"/>
      <c r="N6421" s="41"/>
      <c r="O6421" s="41"/>
      <c r="P6421" s="41"/>
      <c r="Q6421" s="41"/>
      <c r="R6421" s="41"/>
      <c r="S6421" s="41"/>
      <c r="T6421" s="41"/>
      <c r="U6421" s="41"/>
      <c r="V6421" s="41"/>
      <c r="W6421" s="41"/>
      <c r="X6421" s="41"/>
      <c r="Y6421" s="43" t="str">
        <f t="shared" si="200"/>
        <v/>
      </c>
      <c r="Z6421" s="43">
        <v>1377826</v>
      </c>
      <c r="AA6421" s="43" t="e">
        <f t="shared" si="201"/>
        <v>#N/A</v>
      </c>
    </row>
    <row r="6422" spans="1:27" x14ac:dyDescent="0.3">
      <c r="A6422" s="43">
        <v>927502</v>
      </c>
      <c r="B6422" s="43" t="s">
        <v>5559</v>
      </c>
      <c r="C6422" s="43" t="s">
        <v>514</v>
      </c>
      <c r="D6422" s="41"/>
      <c r="E6422" s="43" t="s">
        <v>6263</v>
      </c>
      <c r="F6422" s="43" t="s">
        <v>28</v>
      </c>
      <c r="G6422" s="43">
        <v>45038</v>
      </c>
      <c r="H6422" s="41"/>
      <c r="I6422" s="41"/>
      <c r="J6422" s="43"/>
      <c r="K6422" s="41"/>
      <c r="L6422" s="41"/>
      <c r="M6422" s="41"/>
      <c r="N6422" s="41"/>
      <c r="O6422" s="41"/>
      <c r="P6422" s="41"/>
      <c r="Q6422" s="41"/>
      <c r="R6422" s="41"/>
      <c r="S6422" s="41"/>
      <c r="T6422" s="41"/>
      <c r="U6422" s="41"/>
      <c r="V6422" s="41"/>
      <c r="W6422" s="41"/>
      <c r="X6422" s="41"/>
      <c r="Y6422" s="43" t="str">
        <f t="shared" si="200"/>
        <v/>
      </c>
      <c r="Z6422" s="43">
        <v>1552484</v>
      </c>
      <c r="AA6422" s="43" t="e">
        <f t="shared" si="201"/>
        <v>#N/A</v>
      </c>
    </row>
    <row r="6423" spans="1:27" x14ac:dyDescent="0.3">
      <c r="A6423" s="43">
        <v>2166445</v>
      </c>
      <c r="B6423" s="43" t="s">
        <v>5559</v>
      </c>
      <c r="C6423" s="43" t="s">
        <v>397</v>
      </c>
      <c r="D6423" s="41"/>
      <c r="E6423" s="43" t="s">
        <v>6263</v>
      </c>
      <c r="F6423" s="43" t="s">
        <v>30</v>
      </c>
      <c r="G6423" s="43">
        <v>45038</v>
      </c>
      <c r="H6423" s="41"/>
      <c r="I6423" s="41"/>
      <c r="J6423" s="43"/>
      <c r="K6423" s="41"/>
      <c r="L6423" s="41"/>
      <c r="M6423" s="41"/>
      <c r="N6423" s="41"/>
      <c r="O6423" s="41"/>
      <c r="P6423" s="41"/>
      <c r="Q6423" s="41"/>
      <c r="R6423" s="41"/>
      <c r="S6423" s="41"/>
      <c r="T6423" s="41"/>
      <c r="U6423" s="41"/>
      <c r="V6423" s="41"/>
      <c r="W6423" s="41"/>
      <c r="X6423" s="41"/>
      <c r="Y6423" s="43" t="str">
        <f t="shared" si="200"/>
        <v/>
      </c>
      <c r="Z6423" s="43">
        <v>1122821</v>
      </c>
      <c r="AA6423" s="43" t="e">
        <f t="shared" si="201"/>
        <v>#N/A</v>
      </c>
    </row>
    <row r="6424" spans="1:27" x14ac:dyDescent="0.3">
      <c r="A6424" s="43">
        <v>1529566</v>
      </c>
      <c r="B6424" s="43" t="s">
        <v>5560</v>
      </c>
      <c r="C6424" s="43" t="s">
        <v>425</v>
      </c>
      <c r="D6424" s="41"/>
      <c r="E6424" s="43" t="s">
        <v>6263</v>
      </c>
      <c r="F6424" s="43" t="s">
        <v>28</v>
      </c>
      <c r="G6424" s="43">
        <v>37016</v>
      </c>
      <c r="H6424" s="41"/>
      <c r="I6424" s="41"/>
      <c r="J6424" s="43"/>
      <c r="K6424" s="41"/>
      <c r="L6424" s="41"/>
      <c r="M6424" s="41"/>
      <c r="N6424" s="41"/>
      <c r="O6424" s="41"/>
      <c r="P6424" s="41"/>
      <c r="Q6424" s="41"/>
      <c r="R6424" s="41"/>
      <c r="S6424" s="41"/>
      <c r="T6424" s="41"/>
      <c r="U6424" s="41"/>
      <c r="V6424" s="41"/>
      <c r="W6424" s="41"/>
      <c r="X6424" s="41"/>
      <c r="Y6424" s="43" t="str">
        <f t="shared" si="200"/>
        <v/>
      </c>
      <c r="Z6424" s="43">
        <v>1239978</v>
      </c>
      <c r="AA6424" s="43" t="e">
        <f t="shared" si="201"/>
        <v>#N/A</v>
      </c>
    </row>
    <row r="6425" spans="1:27" x14ac:dyDescent="0.3">
      <c r="A6425" s="43">
        <v>1210085</v>
      </c>
      <c r="B6425" s="43" t="s">
        <v>5560</v>
      </c>
      <c r="C6425" s="43" t="s">
        <v>425</v>
      </c>
      <c r="D6425" s="41"/>
      <c r="E6425" s="43" t="s">
        <v>6263</v>
      </c>
      <c r="F6425" s="43" t="s">
        <v>28</v>
      </c>
      <c r="G6425" s="43">
        <v>41002</v>
      </c>
      <c r="H6425" s="41"/>
      <c r="I6425" s="41"/>
      <c r="J6425" s="43"/>
      <c r="K6425" s="41"/>
      <c r="L6425" s="41"/>
      <c r="M6425" s="41"/>
      <c r="N6425" s="41"/>
      <c r="O6425" s="41"/>
      <c r="P6425" s="41"/>
      <c r="Q6425" s="41"/>
      <c r="R6425" s="41"/>
      <c r="S6425" s="41"/>
      <c r="T6425" s="41"/>
      <c r="U6425" s="41"/>
      <c r="V6425" s="41"/>
      <c r="W6425" s="41"/>
      <c r="X6425" s="41"/>
      <c r="Y6425" s="43" t="str">
        <f t="shared" si="200"/>
        <v/>
      </c>
      <c r="Z6425" s="43">
        <v>1593613</v>
      </c>
      <c r="AA6425" s="43" t="e">
        <f t="shared" si="201"/>
        <v>#N/A</v>
      </c>
    </row>
    <row r="6426" spans="1:27" x14ac:dyDescent="0.3">
      <c r="A6426" s="43">
        <v>335430</v>
      </c>
      <c r="B6426" s="43" t="s">
        <v>5560</v>
      </c>
      <c r="C6426" s="43" t="s">
        <v>722</v>
      </c>
      <c r="D6426" s="41"/>
      <c r="E6426" s="43" t="s">
        <v>6263</v>
      </c>
      <c r="F6426" s="43" t="s">
        <v>28</v>
      </c>
      <c r="G6426" s="43">
        <v>45003</v>
      </c>
      <c r="H6426" s="41"/>
      <c r="I6426" s="41"/>
      <c r="J6426" s="43"/>
      <c r="K6426" s="41"/>
      <c r="L6426" s="41"/>
      <c r="M6426" s="41"/>
      <c r="N6426" s="41"/>
      <c r="O6426" s="41"/>
      <c r="P6426" s="41"/>
      <c r="Q6426" s="41"/>
      <c r="R6426" s="41"/>
      <c r="S6426" s="41"/>
      <c r="T6426" s="41"/>
      <c r="U6426" s="41"/>
      <c r="V6426" s="41"/>
      <c r="W6426" s="41"/>
      <c r="X6426" s="41"/>
      <c r="Y6426" s="43" t="str">
        <f t="shared" si="200"/>
        <v>COMP</v>
      </c>
      <c r="Z6426" s="43">
        <v>1677387</v>
      </c>
      <c r="AA6426" s="43">
        <f t="shared" si="201"/>
        <v>335430</v>
      </c>
    </row>
    <row r="6427" spans="1:27" x14ac:dyDescent="0.3">
      <c r="A6427" s="43">
        <v>335507</v>
      </c>
      <c r="B6427" s="43" t="s">
        <v>5560</v>
      </c>
      <c r="C6427" s="43" t="s">
        <v>223</v>
      </c>
      <c r="D6427" s="41"/>
      <c r="E6427" s="43" t="s">
        <v>6263</v>
      </c>
      <c r="F6427" s="43" t="s">
        <v>28</v>
      </c>
      <c r="G6427" s="43">
        <v>18003</v>
      </c>
      <c r="H6427" s="41"/>
      <c r="I6427" s="41"/>
      <c r="J6427" s="43"/>
      <c r="K6427" s="41"/>
      <c r="L6427" s="41"/>
      <c r="M6427" s="41"/>
      <c r="N6427" s="41"/>
      <c r="O6427" s="41"/>
      <c r="P6427" s="41"/>
      <c r="Q6427" s="41"/>
      <c r="R6427" s="41"/>
      <c r="S6427" s="41"/>
      <c r="T6427" s="41"/>
      <c r="U6427" s="41"/>
      <c r="V6427" s="41"/>
      <c r="W6427" s="41"/>
      <c r="X6427" s="41"/>
      <c r="Y6427" s="43" t="str">
        <f t="shared" si="200"/>
        <v>COMP</v>
      </c>
      <c r="Z6427" s="43">
        <v>469353</v>
      </c>
      <c r="AA6427" s="43">
        <f t="shared" si="201"/>
        <v>335507</v>
      </c>
    </row>
    <row r="6428" spans="1:27" x14ac:dyDescent="0.3">
      <c r="A6428" s="43">
        <v>2397047</v>
      </c>
      <c r="B6428" s="43" t="s">
        <v>5560</v>
      </c>
      <c r="C6428" s="43" t="s">
        <v>218</v>
      </c>
      <c r="D6428" s="41"/>
      <c r="E6428" s="43" t="s">
        <v>6263</v>
      </c>
      <c r="F6428" s="43" t="s">
        <v>28</v>
      </c>
      <c r="G6428" s="43">
        <v>45003</v>
      </c>
      <c r="H6428" s="41"/>
      <c r="I6428" s="41"/>
      <c r="J6428" s="43"/>
      <c r="K6428" s="41"/>
      <c r="L6428" s="41"/>
      <c r="M6428" s="41"/>
      <c r="N6428" s="41"/>
      <c r="O6428" s="41"/>
      <c r="P6428" s="41"/>
      <c r="Q6428" s="41"/>
      <c r="R6428" s="41"/>
      <c r="S6428" s="41"/>
      <c r="T6428" s="41"/>
      <c r="U6428" s="41"/>
      <c r="V6428" s="41"/>
      <c r="W6428" s="41"/>
      <c r="X6428" s="41"/>
      <c r="Y6428" s="43" t="str">
        <f t="shared" si="200"/>
        <v/>
      </c>
      <c r="Z6428" s="43">
        <v>506828</v>
      </c>
      <c r="AA6428" s="43" t="e">
        <f t="shared" si="201"/>
        <v>#N/A</v>
      </c>
    </row>
    <row r="6429" spans="1:27" x14ac:dyDescent="0.3">
      <c r="A6429" s="43">
        <v>1459253</v>
      </c>
      <c r="B6429" s="43" t="s">
        <v>5560</v>
      </c>
      <c r="C6429" s="43" t="s">
        <v>958</v>
      </c>
      <c r="D6429" s="41"/>
      <c r="E6429" s="43" t="s">
        <v>6263</v>
      </c>
      <c r="F6429" s="43" t="s">
        <v>30</v>
      </c>
      <c r="G6429" s="43">
        <v>45045</v>
      </c>
      <c r="H6429" s="41"/>
      <c r="I6429" s="41"/>
      <c r="J6429" s="43"/>
      <c r="K6429" s="41"/>
      <c r="L6429" s="41"/>
      <c r="M6429" s="41"/>
      <c r="N6429" s="41"/>
      <c r="O6429" s="41"/>
      <c r="P6429" s="41"/>
      <c r="Q6429" s="41"/>
      <c r="R6429" s="41"/>
      <c r="S6429" s="41"/>
      <c r="T6429" s="41"/>
      <c r="U6429" s="41"/>
      <c r="V6429" s="41"/>
      <c r="W6429" s="41"/>
      <c r="X6429" s="41"/>
      <c r="Y6429" s="43" t="str">
        <f t="shared" si="200"/>
        <v/>
      </c>
      <c r="Z6429" s="43">
        <v>2073560</v>
      </c>
      <c r="AA6429" s="43" t="e">
        <f t="shared" si="201"/>
        <v>#N/A</v>
      </c>
    </row>
    <row r="6430" spans="1:27" x14ac:dyDescent="0.3">
      <c r="A6430" s="43">
        <v>883738</v>
      </c>
      <c r="B6430" s="43" t="s">
        <v>5560</v>
      </c>
      <c r="C6430" s="43" t="s">
        <v>2316</v>
      </c>
      <c r="D6430" s="41"/>
      <c r="E6430" s="43" t="s">
        <v>6263</v>
      </c>
      <c r="F6430" s="43" t="s">
        <v>28</v>
      </c>
      <c r="G6430" s="43">
        <v>45011</v>
      </c>
      <c r="H6430" s="41"/>
      <c r="I6430" s="41"/>
      <c r="J6430" s="43"/>
      <c r="K6430" s="41"/>
      <c r="L6430" s="41"/>
      <c r="M6430" s="41"/>
      <c r="N6430" s="41"/>
      <c r="O6430" s="41"/>
      <c r="P6430" s="41"/>
      <c r="Q6430" s="41"/>
      <c r="R6430" s="41"/>
      <c r="S6430" s="41"/>
      <c r="T6430" s="41"/>
      <c r="U6430" s="41"/>
      <c r="V6430" s="41"/>
      <c r="W6430" s="41"/>
      <c r="X6430" s="41"/>
      <c r="Y6430" s="43" t="str">
        <f t="shared" si="200"/>
        <v>COMP</v>
      </c>
      <c r="Z6430" s="43">
        <v>2061969</v>
      </c>
      <c r="AA6430" s="43">
        <f t="shared" si="201"/>
        <v>883738</v>
      </c>
    </row>
    <row r="6431" spans="1:27" x14ac:dyDescent="0.3">
      <c r="A6431" s="43">
        <v>2216150</v>
      </c>
      <c r="B6431" s="43" t="s">
        <v>5560</v>
      </c>
      <c r="C6431" s="43" t="s">
        <v>212</v>
      </c>
      <c r="D6431" s="41"/>
      <c r="E6431" s="43" t="s">
        <v>34</v>
      </c>
      <c r="F6431" s="43" t="s">
        <v>30</v>
      </c>
      <c r="G6431" s="43">
        <v>45003</v>
      </c>
      <c r="H6431" s="41"/>
      <c r="I6431" s="41"/>
      <c r="J6431" s="43"/>
      <c r="K6431" s="41"/>
      <c r="L6431" s="41"/>
      <c r="M6431" s="41"/>
      <c r="N6431" s="41"/>
      <c r="O6431" s="41"/>
      <c r="P6431" s="41"/>
      <c r="Q6431" s="41"/>
      <c r="R6431" s="41"/>
      <c r="S6431" s="41"/>
      <c r="T6431" s="41"/>
      <c r="U6431" s="41"/>
      <c r="V6431" s="41"/>
      <c r="W6431" s="41"/>
      <c r="X6431" s="41"/>
      <c r="Y6431" s="43" t="str">
        <f t="shared" si="200"/>
        <v>COMP</v>
      </c>
      <c r="Z6431" s="43">
        <v>1761146</v>
      </c>
      <c r="AA6431" s="43">
        <f t="shared" si="201"/>
        <v>2216150</v>
      </c>
    </row>
    <row r="6432" spans="1:27" x14ac:dyDescent="0.3">
      <c r="A6432" s="43">
        <v>1968342</v>
      </c>
      <c r="B6432" s="43" t="s">
        <v>5560</v>
      </c>
      <c r="C6432" s="43" t="s">
        <v>221</v>
      </c>
      <c r="D6432" s="41"/>
      <c r="E6432" s="43" t="s">
        <v>6263</v>
      </c>
      <c r="F6432" s="43" t="s">
        <v>28</v>
      </c>
      <c r="G6432" s="43">
        <v>37045</v>
      </c>
      <c r="H6432" s="41"/>
      <c r="I6432" s="41"/>
      <c r="J6432" s="43"/>
      <c r="K6432" s="41"/>
      <c r="L6432" s="41"/>
      <c r="M6432" s="41"/>
      <c r="N6432" s="41"/>
      <c r="O6432" s="41"/>
      <c r="P6432" s="41"/>
      <c r="Q6432" s="41"/>
      <c r="R6432" s="41"/>
      <c r="S6432" s="41"/>
      <c r="T6432" s="41"/>
      <c r="U6432" s="41"/>
      <c r="V6432" s="41"/>
      <c r="W6432" s="41"/>
      <c r="X6432" s="41"/>
      <c r="Y6432" s="43" t="str">
        <f t="shared" si="200"/>
        <v/>
      </c>
      <c r="Z6432" s="43">
        <v>1500181</v>
      </c>
      <c r="AA6432" s="43" t="e">
        <f t="shared" si="201"/>
        <v>#N/A</v>
      </c>
    </row>
    <row r="6433" spans="1:27" x14ac:dyDescent="0.3">
      <c r="A6433" s="43">
        <v>1466712</v>
      </c>
      <c r="B6433" s="43" t="s">
        <v>5560</v>
      </c>
      <c r="C6433" s="43" t="s">
        <v>381</v>
      </c>
      <c r="D6433" s="41"/>
      <c r="E6433" s="43" t="s">
        <v>34</v>
      </c>
      <c r="F6433" s="43" t="s">
        <v>28</v>
      </c>
      <c r="G6433" s="43">
        <v>37027</v>
      </c>
      <c r="H6433" s="41"/>
      <c r="I6433" s="41"/>
      <c r="J6433" s="43"/>
      <c r="K6433" s="41"/>
      <c r="L6433" s="41"/>
      <c r="M6433" s="41"/>
      <c r="N6433" s="41"/>
      <c r="O6433" s="41"/>
      <c r="P6433" s="41"/>
      <c r="Q6433" s="41"/>
      <c r="R6433" s="41"/>
      <c r="S6433" s="41"/>
      <c r="T6433" s="41"/>
      <c r="U6433" s="41"/>
      <c r="V6433" s="41"/>
      <c r="W6433" s="41"/>
      <c r="X6433" s="41"/>
      <c r="Y6433" s="43" t="str">
        <f t="shared" si="200"/>
        <v>COMP</v>
      </c>
      <c r="Z6433" s="43">
        <v>2206784</v>
      </c>
      <c r="AA6433" s="43">
        <f t="shared" si="201"/>
        <v>1466712</v>
      </c>
    </row>
    <row r="6434" spans="1:27" x14ac:dyDescent="0.3">
      <c r="A6434" s="43">
        <v>2319435</v>
      </c>
      <c r="B6434" s="43" t="s">
        <v>5561</v>
      </c>
      <c r="C6434" s="43" t="s">
        <v>708</v>
      </c>
      <c r="D6434" s="41"/>
      <c r="E6434" s="43" t="s">
        <v>6263</v>
      </c>
      <c r="F6434" s="43" t="s">
        <v>30</v>
      </c>
      <c r="G6434" s="43">
        <v>18033</v>
      </c>
      <c r="H6434" s="41"/>
      <c r="I6434" s="41"/>
      <c r="J6434" s="43"/>
      <c r="K6434" s="41"/>
      <c r="L6434" s="41"/>
      <c r="M6434" s="41"/>
      <c r="N6434" s="41"/>
      <c r="O6434" s="41"/>
      <c r="P6434" s="41"/>
      <c r="Q6434" s="41"/>
      <c r="R6434" s="41"/>
      <c r="S6434" s="41"/>
      <c r="T6434" s="41"/>
      <c r="U6434" s="41"/>
      <c r="V6434" s="41"/>
      <c r="W6434" s="41"/>
      <c r="X6434" s="41"/>
      <c r="Y6434" s="43" t="str">
        <f t="shared" si="200"/>
        <v/>
      </c>
      <c r="Z6434" s="43">
        <v>2287132</v>
      </c>
      <c r="AA6434" s="43" t="e">
        <f t="shared" si="201"/>
        <v>#N/A</v>
      </c>
    </row>
    <row r="6435" spans="1:27" x14ac:dyDescent="0.3">
      <c r="A6435" s="43">
        <v>1388621</v>
      </c>
      <c r="B6435" s="43" t="s">
        <v>5562</v>
      </c>
      <c r="C6435" s="43" t="s">
        <v>1831</v>
      </c>
      <c r="D6435" s="41"/>
      <c r="E6435" s="43" t="s">
        <v>6263</v>
      </c>
      <c r="F6435" s="43" t="s">
        <v>28</v>
      </c>
      <c r="G6435" s="43">
        <v>37021</v>
      </c>
      <c r="H6435" s="41"/>
      <c r="I6435" s="41"/>
      <c r="J6435" s="43"/>
      <c r="K6435" s="41"/>
      <c r="L6435" s="41"/>
      <c r="M6435" s="41"/>
      <c r="N6435" s="41"/>
      <c r="O6435" s="41"/>
      <c r="P6435" s="41"/>
      <c r="Q6435" s="41"/>
      <c r="R6435" s="41"/>
      <c r="S6435" s="41"/>
      <c r="T6435" s="41"/>
      <c r="U6435" s="41"/>
      <c r="V6435" s="41"/>
      <c r="W6435" s="41"/>
      <c r="X6435" s="41"/>
      <c r="Y6435" s="43" t="str">
        <f t="shared" si="200"/>
        <v>COMP</v>
      </c>
      <c r="Z6435" s="43">
        <v>1382596</v>
      </c>
      <c r="AA6435" s="43">
        <f t="shared" si="201"/>
        <v>1388621</v>
      </c>
    </row>
    <row r="6436" spans="1:27" x14ac:dyDescent="0.3">
      <c r="A6436" s="43">
        <v>750488</v>
      </c>
      <c r="B6436" s="43" t="s">
        <v>5562</v>
      </c>
      <c r="C6436" s="43" t="s">
        <v>303</v>
      </c>
      <c r="D6436" s="41"/>
      <c r="E6436" s="43" t="s">
        <v>6263</v>
      </c>
      <c r="F6436" s="43" t="s">
        <v>28</v>
      </c>
      <c r="G6436" s="43">
        <v>18035</v>
      </c>
      <c r="H6436" s="41"/>
      <c r="I6436" s="41"/>
      <c r="J6436" s="43"/>
      <c r="K6436" s="41"/>
      <c r="L6436" s="41"/>
      <c r="M6436" s="41"/>
      <c r="N6436" s="41"/>
      <c r="O6436" s="41"/>
      <c r="P6436" s="41"/>
      <c r="Q6436" s="41"/>
      <c r="R6436" s="41"/>
      <c r="S6436" s="41"/>
      <c r="T6436" s="41"/>
      <c r="U6436" s="41"/>
      <c r="V6436" s="41"/>
      <c r="W6436" s="41"/>
      <c r="X6436" s="41"/>
      <c r="Y6436" s="43" t="str">
        <f t="shared" si="200"/>
        <v>COMP</v>
      </c>
      <c r="Z6436" s="43">
        <v>1558350</v>
      </c>
      <c r="AA6436" s="43">
        <f t="shared" si="201"/>
        <v>750488</v>
      </c>
    </row>
    <row r="6437" spans="1:27" x14ac:dyDescent="0.3">
      <c r="A6437" s="43">
        <v>1459955</v>
      </c>
      <c r="B6437" s="43" t="s">
        <v>5563</v>
      </c>
      <c r="C6437" s="43" t="s">
        <v>1381</v>
      </c>
      <c r="D6437" s="41"/>
      <c r="E6437" s="43" t="s">
        <v>6263</v>
      </c>
      <c r="F6437" s="43" t="s">
        <v>30</v>
      </c>
      <c r="G6437" s="43">
        <v>18032</v>
      </c>
      <c r="H6437" s="41"/>
      <c r="I6437" s="41"/>
      <c r="J6437" s="43"/>
      <c r="K6437" s="41"/>
      <c r="L6437" s="41"/>
      <c r="M6437" s="41"/>
      <c r="N6437" s="41"/>
      <c r="O6437" s="41"/>
      <c r="P6437" s="41"/>
      <c r="Q6437" s="41"/>
      <c r="R6437" s="41"/>
      <c r="S6437" s="41"/>
      <c r="T6437" s="41"/>
      <c r="U6437" s="41"/>
      <c r="V6437" s="41"/>
      <c r="W6437" s="41"/>
      <c r="X6437" s="41"/>
      <c r="Y6437" s="43" t="str">
        <f t="shared" si="200"/>
        <v>COMP</v>
      </c>
      <c r="Z6437" s="43">
        <v>2079965</v>
      </c>
      <c r="AA6437" s="43">
        <f t="shared" si="201"/>
        <v>1459955</v>
      </c>
    </row>
    <row r="6438" spans="1:27" x14ac:dyDescent="0.3">
      <c r="A6438" s="43">
        <v>1077685</v>
      </c>
      <c r="B6438" s="43" t="s">
        <v>5563</v>
      </c>
      <c r="C6438" s="43" t="s">
        <v>4570</v>
      </c>
      <c r="D6438" s="41"/>
      <c r="E6438" s="43" t="s">
        <v>29</v>
      </c>
      <c r="F6438" s="43" t="s">
        <v>30</v>
      </c>
      <c r="G6438" s="43">
        <v>18032</v>
      </c>
      <c r="H6438" s="41"/>
      <c r="I6438" s="41"/>
      <c r="J6438" s="43"/>
      <c r="K6438" s="41"/>
      <c r="L6438" s="41"/>
      <c r="M6438" s="41"/>
      <c r="N6438" s="41"/>
      <c r="O6438" s="41"/>
      <c r="P6438" s="41"/>
      <c r="Q6438" s="41"/>
      <c r="R6438" s="41"/>
      <c r="S6438" s="41"/>
      <c r="T6438" s="41"/>
      <c r="U6438" s="41"/>
      <c r="V6438" s="41"/>
      <c r="W6438" s="41"/>
      <c r="X6438" s="41"/>
      <c r="Y6438" s="43" t="str">
        <f t="shared" si="200"/>
        <v>COMP</v>
      </c>
      <c r="Z6438" s="43">
        <v>1619222</v>
      </c>
      <c r="AA6438" s="43">
        <f t="shared" si="201"/>
        <v>1077685</v>
      </c>
    </row>
    <row r="6439" spans="1:27" x14ac:dyDescent="0.3">
      <c r="A6439" s="43">
        <v>1927462</v>
      </c>
      <c r="B6439" s="43" t="s">
        <v>5564</v>
      </c>
      <c r="C6439" s="43" t="s">
        <v>313</v>
      </c>
      <c r="D6439" s="41"/>
      <c r="E6439" s="43" t="s">
        <v>34</v>
      </c>
      <c r="F6439" s="43" t="s">
        <v>30</v>
      </c>
      <c r="G6439" s="43">
        <v>45016</v>
      </c>
      <c r="H6439" s="41"/>
      <c r="I6439" s="41"/>
      <c r="J6439" s="43"/>
      <c r="K6439" s="41"/>
      <c r="L6439" s="41"/>
      <c r="M6439" s="41"/>
      <c r="N6439" s="41"/>
      <c r="O6439" s="41"/>
      <c r="P6439" s="41"/>
      <c r="Q6439" s="41"/>
      <c r="R6439" s="41"/>
      <c r="S6439" s="41"/>
      <c r="T6439" s="41"/>
      <c r="U6439" s="41"/>
      <c r="V6439" s="41"/>
      <c r="W6439" s="41"/>
      <c r="X6439" s="41"/>
      <c r="Y6439" s="43" t="str">
        <f t="shared" si="200"/>
        <v>COMP</v>
      </c>
      <c r="Z6439" s="43">
        <v>2404742</v>
      </c>
      <c r="AA6439" s="43">
        <f t="shared" si="201"/>
        <v>1927462</v>
      </c>
    </row>
    <row r="6440" spans="1:27" x14ac:dyDescent="0.3">
      <c r="A6440" s="43">
        <v>1774363</v>
      </c>
      <c r="B6440" s="43" t="s">
        <v>5564</v>
      </c>
      <c r="C6440" s="43" t="s">
        <v>264</v>
      </c>
      <c r="D6440" s="41"/>
      <c r="E6440" s="43" t="s">
        <v>6263</v>
      </c>
      <c r="F6440" s="43" t="s">
        <v>28</v>
      </c>
      <c r="G6440" s="43">
        <v>45016</v>
      </c>
      <c r="H6440" s="41"/>
      <c r="I6440" s="41"/>
      <c r="J6440" s="43"/>
      <c r="K6440" s="41"/>
      <c r="L6440" s="41"/>
      <c r="M6440" s="41"/>
      <c r="N6440" s="41"/>
      <c r="O6440" s="41"/>
      <c r="P6440" s="41"/>
      <c r="Q6440" s="41"/>
      <c r="R6440" s="41"/>
      <c r="S6440" s="41"/>
      <c r="T6440" s="41"/>
      <c r="U6440" s="41"/>
      <c r="V6440" s="41"/>
      <c r="W6440" s="41"/>
      <c r="X6440" s="41"/>
      <c r="Y6440" s="43" t="str">
        <f t="shared" si="200"/>
        <v/>
      </c>
      <c r="Z6440" s="43">
        <v>352232</v>
      </c>
      <c r="AA6440" s="43" t="e">
        <f t="shared" si="201"/>
        <v>#N/A</v>
      </c>
    </row>
    <row r="6441" spans="1:27" x14ac:dyDescent="0.3">
      <c r="A6441" s="43">
        <v>1765950</v>
      </c>
      <c r="B6441" s="43" t="s">
        <v>5564</v>
      </c>
      <c r="C6441" s="43" t="s">
        <v>757</v>
      </c>
      <c r="D6441" s="41"/>
      <c r="E6441" s="43" t="s">
        <v>6263</v>
      </c>
      <c r="F6441" s="43" t="s">
        <v>30</v>
      </c>
      <c r="G6441" s="43">
        <v>37024</v>
      </c>
      <c r="H6441" s="41"/>
      <c r="I6441" s="41"/>
      <c r="J6441" s="43"/>
      <c r="K6441" s="41"/>
      <c r="L6441" s="41"/>
      <c r="M6441" s="41"/>
      <c r="N6441" s="41"/>
      <c r="O6441" s="41"/>
      <c r="P6441" s="41"/>
      <c r="Q6441" s="41"/>
      <c r="R6441" s="41"/>
      <c r="S6441" s="41"/>
      <c r="T6441" s="41"/>
      <c r="U6441" s="41"/>
      <c r="V6441" s="41"/>
      <c r="W6441" s="41"/>
      <c r="X6441" s="41"/>
      <c r="Y6441" s="43" t="str">
        <f t="shared" si="200"/>
        <v/>
      </c>
      <c r="Z6441" s="43">
        <v>1639357</v>
      </c>
      <c r="AA6441" s="43" t="e">
        <f t="shared" si="201"/>
        <v>#N/A</v>
      </c>
    </row>
    <row r="6442" spans="1:27" x14ac:dyDescent="0.3">
      <c r="A6442" s="43">
        <v>2144284</v>
      </c>
      <c r="B6442" s="43" t="s">
        <v>5565</v>
      </c>
      <c r="C6442" s="43" t="s">
        <v>530</v>
      </c>
      <c r="D6442" s="41"/>
      <c r="E6442" s="43" t="s">
        <v>6263</v>
      </c>
      <c r="F6442" s="43" t="s">
        <v>30</v>
      </c>
      <c r="G6442" s="43">
        <v>37024</v>
      </c>
      <c r="H6442" s="41"/>
      <c r="I6442" s="41"/>
      <c r="J6442" s="43"/>
      <c r="K6442" s="41"/>
      <c r="L6442" s="41"/>
      <c r="M6442" s="41"/>
      <c r="N6442" s="41"/>
      <c r="O6442" s="41"/>
      <c r="P6442" s="41"/>
      <c r="Q6442" s="41"/>
      <c r="R6442" s="41"/>
      <c r="S6442" s="41"/>
      <c r="T6442" s="41"/>
      <c r="U6442" s="41"/>
      <c r="V6442" s="41"/>
      <c r="W6442" s="41"/>
      <c r="X6442" s="41"/>
      <c r="Y6442" s="43" t="str">
        <f t="shared" si="200"/>
        <v>COMP</v>
      </c>
      <c r="Z6442" s="43">
        <v>1971457</v>
      </c>
      <c r="AA6442" s="43">
        <f t="shared" si="201"/>
        <v>2144284</v>
      </c>
    </row>
    <row r="6443" spans="1:27" x14ac:dyDescent="0.3">
      <c r="A6443" s="43">
        <v>678362</v>
      </c>
      <c r="B6443" s="43" t="s">
        <v>5566</v>
      </c>
      <c r="C6443" s="43" t="s">
        <v>329</v>
      </c>
      <c r="D6443" s="41"/>
      <c r="E6443" s="43" t="s">
        <v>6263</v>
      </c>
      <c r="F6443" s="43" t="s">
        <v>28</v>
      </c>
      <c r="G6443" s="43">
        <v>45038</v>
      </c>
      <c r="H6443" s="41"/>
      <c r="I6443" s="41"/>
      <c r="J6443" s="43"/>
      <c r="K6443" s="41"/>
      <c r="L6443" s="41"/>
      <c r="M6443" s="41"/>
      <c r="N6443" s="41"/>
      <c r="O6443" s="41"/>
      <c r="P6443" s="41"/>
      <c r="Q6443" s="41"/>
      <c r="R6443" s="41"/>
      <c r="S6443" s="41"/>
      <c r="T6443" s="41"/>
      <c r="U6443" s="41"/>
      <c r="V6443" s="41"/>
      <c r="W6443" s="41"/>
      <c r="X6443" s="41"/>
      <c r="Y6443" s="43" t="str">
        <f t="shared" si="200"/>
        <v>COMP</v>
      </c>
      <c r="Z6443" s="43">
        <v>2225386</v>
      </c>
      <c r="AA6443" s="43">
        <f t="shared" si="201"/>
        <v>678362</v>
      </c>
    </row>
    <row r="6444" spans="1:27" x14ac:dyDescent="0.3">
      <c r="A6444" s="43">
        <v>1669852</v>
      </c>
      <c r="B6444" s="43" t="s">
        <v>5566</v>
      </c>
      <c r="C6444" s="43" t="s">
        <v>829</v>
      </c>
      <c r="D6444" s="41"/>
      <c r="E6444" s="43" t="s">
        <v>6263</v>
      </c>
      <c r="F6444" s="43" t="s">
        <v>28</v>
      </c>
      <c r="G6444" s="43">
        <v>37046</v>
      </c>
      <c r="H6444" s="41"/>
      <c r="I6444" s="41"/>
      <c r="J6444" s="43"/>
      <c r="K6444" s="41"/>
      <c r="L6444" s="41"/>
      <c r="M6444" s="41"/>
      <c r="N6444" s="41"/>
      <c r="O6444" s="41"/>
      <c r="P6444" s="41"/>
      <c r="Q6444" s="41"/>
      <c r="R6444" s="41"/>
      <c r="S6444" s="41"/>
      <c r="T6444" s="41"/>
      <c r="U6444" s="41"/>
      <c r="V6444" s="41"/>
      <c r="W6444" s="41"/>
      <c r="X6444" s="41"/>
      <c r="Y6444" s="43" t="str">
        <f t="shared" si="200"/>
        <v/>
      </c>
      <c r="Z6444" s="43">
        <v>1464137</v>
      </c>
      <c r="AA6444" s="43" t="e">
        <f t="shared" si="201"/>
        <v>#N/A</v>
      </c>
    </row>
    <row r="6445" spans="1:27" x14ac:dyDescent="0.3">
      <c r="A6445" s="43">
        <v>2404357</v>
      </c>
      <c r="B6445" s="43" t="s">
        <v>5567</v>
      </c>
      <c r="C6445" s="43" t="s">
        <v>375</v>
      </c>
      <c r="D6445" s="41"/>
      <c r="E6445" s="43" t="s">
        <v>6263</v>
      </c>
      <c r="F6445" s="43" t="s">
        <v>28</v>
      </c>
      <c r="G6445" s="43">
        <v>45011</v>
      </c>
      <c r="H6445" s="41"/>
      <c r="I6445" s="41"/>
      <c r="J6445" s="43"/>
      <c r="K6445" s="41"/>
      <c r="L6445" s="41"/>
      <c r="M6445" s="41"/>
      <c r="N6445" s="41"/>
      <c r="O6445" s="41"/>
      <c r="P6445" s="41"/>
      <c r="Q6445" s="41"/>
      <c r="R6445" s="41"/>
      <c r="S6445" s="41"/>
      <c r="T6445" s="41"/>
      <c r="U6445" s="41"/>
      <c r="V6445" s="41"/>
      <c r="W6445" s="41"/>
      <c r="X6445" s="41"/>
      <c r="Y6445" s="43" t="str">
        <f t="shared" si="200"/>
        <v>COMP</v>
      </c>
      <c r="Z6445" s="43">
        <v>1775894</v>
      </c>
      <c r="AA6445" s="43">
        <f t="shared" si="201"/>
        <v>2404357</v>
      </c>
    </row>
    <row r="6446" spans="1:27" x14ac:dyDescent="0.3">
      <c r="A6446" s="43">
        <v>2420371</v>
      </c>
      <c r="B6446" s="43" t="s">
        <v>5568</v>
      </c>
      <c r="C6446" s="43" t="s">
        <v>974</v>
      </c>
      <c r="D6446" s="41"/>
      <c r="E6446" s="43" t="s">
        <v>6263</v>
      </c>
      <c r="F6446" s="43" t="s">
        <v>28</v>
      </c>
      <c r="G6446" s="43">
        <v>18035</v>
      </c>
      <c r="H6446" s="41"/>
      <c r="I6446" s="41"/>
      <c r="J6446" s="43"/>
      <c r="K6446" s="41"/>
      <c r="L6446" s="41"/>
      <c r="M6446" s="41"/>
      <c r="N6446" s="41"/>
      <c r="O6446" s="41"/>
      <c r="P6446" s="41"/>
      <c r="Q6446" s="41"/>
      <c r="R6446" s="41"/>
      <c r="S6446" s="41"/>
      <c r="T6446" s="41"/>
      <c r="U6446" s="41"/>
      <c r="V6446" s="41"/>
      <c r="W6446" s="41"/>
      <c r="X6446" s="41"/>
      <c r="Y6446" s="43" t="str">
        <f t="shared" si="200"/>
        <v/>
      </c>
      <c r="Z6446" s="43">
        <v>586068</v>
      </c>
      <c r="AA6446" s="43" t="e">
        <f t="shared" si="201"/>
        <v>#N/A</v>
      </c>
    </row>
    <row r="6447" spans="1:27" x14ac:dyDescent="0.3">
      <c r="A6447" s="43">
        <v>1366888</v>
      </c>
      <c r="B6447" s="43" t="s">
        <v>5569</v>
      </c>
      <c r="C6447" s="43" t="s">
        <v>340</v>
      </c>
      <c r="D6447" s="41"/>
      <c r="E6447" s="43" t="s">
        <v>31</v>
      </c>
      <c r="F6447" s="43" t="s">
        <v>30</v>
      </c>
      <c r="G6447" s="43">
        <v>37023</v>
      </c>
      <c r="H6447" s="41"/>
      <c r="I6447" s="41"/>
      <c r="J6447" s="43"/>
      <c r="K6447" s="41"/>
      <c r="L6447" s="41"/>
      <c r="M6447" s="41"/>
      <c r="N6447" s="41"/>
      <c r="O6447" s="41"/>
      <c r="P6447" s="41"/>
      <c r="Q6447" s="41"/>
      <c r="R6447" s="41"/>
      <c r="S6447" s="41"/>
      <c r="T6447" s="41"/>
      <c r="U6447" s="41"/>
      <c r="V6447" s="41"/>
      <c r="W6447" s="41"/>
      <c r="X6447" s="41"/>
      <c r="Y6447" s="43" t="str">
        <f t="shared" si="200"/>
        <v>COMP</v>
      </c>
      <c r="Z6447" s="43">
        <v>1412679</v>
      </c>
      <c r="AA6447" s="43">
        <f t="shared" si="201"/>
        <v>1366888</v>
      </c>
    </row>
    <row r="6448" spans="1:27" x14ac:dyDescent="0.3">
      <c r="A6448" s="43">
        <v>2436034</v>
      </c>
      <c r="B6448" s="43" t="s">
        <v>6316</v>
      </c>
      <c r="C6448" s="43" t="s">
        <v>657</v>
      </c>
      <c r="D6448" s="41"/>
      <c r="E6448" s="43" t="s">
        <v>6263</v>
      </c>
      <c r="F6448" s="43" t="s">
        <v>28</v>
      </c>
      <c r="G6448" s="43">
        <v>37015</v>
      </c>
      <c r="H6448" s="41"/>
      <c r="I6448" s="41"/>
      <c r="J6448" s="43"/>
      <c r="K6448" s="41"/>
      <c r="L6448" s="41"/>
      <c r="M6448" s="41"/>
      <c r="N6448" s="41"/>
      <c r="O6448" s="41"/>
      <c r="P6448" s="41"/>
      <c r="Q6448" s="41"/>
      <c r="R6448" s="41"/>
      <c r="S6448" s="41"/>
      <c r="T6448" s="41"/>
      <c r="U6448" s="41"/>
      <c r="V6448" s="41"/>
      <c r="W6448" s="41"/>
      <c r="X6448" s="41"/>
      <c r="Y6448" s="43" t="str">
        <f t="shared" si="200"/>
        <v/>
      </c>
      <c r="Z6448" s="43">
        <v>1549768</v>
      </c>
      <c r="AA6448" s="43" t="e">
        <f t="shared" si="201"/>
        <v>#N/A</v>
      </c>
    </row>
    <row r="6449" spans="1:27" x14ac:dyDescent="0.3">
      <c r="A6449" s="43">
        <v>2259512</v>
      </c>
      <c r="B6449" s="43" t="s">
        <v>5570</v>
      </c>
      <c r="C6449" s="43" t="s">
        <v>151</v>
      </c>
      <c r="D6449" s="41"/>
      <c r="E6449" s="43" t="s">
        <v>34</v>
      </c>
      <c r="F6449" s="43" t="s">
        <v>28</v>
      </c>
      <c r="G6449" s="43">
        <v>41006</v>
      </c>
      <c r="H6449" s="41"/>
      <c r="I6449" s="41"/>
      <c r="J6449" s="43"/>
      <c r="K6449" s="41"/>
      <c r="L6449" s="41"/>
      <c r="M6449" s="41"/>
      <c r="N6449" s="41"/>
      <c r="O6449" s="41"/>
      <c r="P6449" s="41"/>
      <c r="Q6449" s="41"/>
      <c r="R6449" s="41"/>
      <c r="S6449" s="41"/>
      <c r="T6449" s="41"/>
      <c r="U6449" s="41"/>
      <c r="V6449" s="41"/>
      <c r="W6449" s="41"/>
      <c r="X6449" s="41"/>
      <c r="Y6449" s="43" t="str">
        <f t="shared" si="200"/>
        <v>COMP</v>
      </c>
      <c r="Z6449" s="43">
        <v>1811994</v>
      </c>
      <c r="AA6449" s="43">
        <f t="shared" si="201"/>
        <v>2259512</v>
      </c>
    </row>
    <row r="6450" spans="1:27" x14ac:dyDescent="0.3">
      <c r="A6450" s="43">
        <v>2310377</v>
      </c>
      <c r="B6450" s="43" t="s">
        <v>5571</v>
      </c>
      <c r="C6450" s="43" t="s">
        <v>542</v>
      </c>
      <c r="D6450" s="41"/>
      <c r="E6450" s="43" t="s">
        <v>29</v>
      </c>
      <c r="F6450" s="43" t="s">
        <v>28</v>
      </c>
      <c r="G6450" s="43">
        <v>41024</v>
      </c>
      <c r="H6450" s="41"/>
      <c r="I6450" s="41"/>
      <c r="J6450" s="43"/>
      <c r="K6450" s="41"/>
      <c r="L6450" s="41"/>
      <c r="M6450" s="41"/>
      <c r="N6450" s="41"/>
      <c r="O6450" s="41"/>
      <c r="P6450" s="41"/>
      <c r="Q6450" s="41"/>
      <c r="R6450" s="41"/>
      <c r="S6450" s="41"/>
      <c r="T6450" s="41"/>
      <c r="U6450" s="41"/>
      <c r="V6450" s="41"/>
      <c r="W6450" s="41"/>
      <c r="X6450" s="41"/>
      <c r="Y6450" s="43" t="str">
        <f t="shared" si="200"/>
        <v>COMP</v>
      </c>
      <c r="Z6450" s="43">
        <v>1077967</v>
      </c>
      <c r="AA6450" s="43">
        <f t="shared" si="201"/>
        <v>2310377</v>
      </c>
    </row>
    <row r="6451" spans="1:27" x14ac:dyDescent="0.3">
      <c r="A6451" s="43">
        <v>2424623</v>
      </c>
      <c r="B6451" s="43" t="s">
        <v>5572</v>
      </c>
      <c r="C6451" s="43" t="s">
        <v>1030</v>
      </c>
      <c r="D6451" s="41"/>
      <c r="E6451" s="43" t="s">
        <v>6263</v>
      </c>
      <c r="F6451" s="43" t="s">
        <v>30</v>
      </c>
      <c r="G6451" s="43">
        <v>18029</v>
      </c>
      <c r="H6451" s="41"/>
      <c r="I6451" s="41"/>
      <c r="J6451" s="43"/>
      <c r="K6451" s="41"/>
      <c r="L6451" s="41"/>
      <c r="M6451" s="41"/>
      <c r="N6451" s="41"/>
      <c r="O6451" s="41"/>
      <c r="P6451" s="41"/>
      <c r="Q6451" s="41"/>
      <c r="R6451" s="41"/>
      <c r="S6451" s="41"/>
      <c r="T6451" s="41"/>
      <c r="U6451" s="41"/>
      <c r="V6451" s="41"/>
      <c r="W6451" s="41"/>
      <c r="X6451" s="41"/>
      <c r="Y6451" s="43" t="str">
        <f t="shared" si="200"/>
        <v/>
      </c>
      <c r="Z6451" s="43">
        <v>1981128</v>
      </c>
      <c r="AA6451" s="43" t="e">
        <f t="shared" si="201"/>
        <v>#N/A</v>
      </c>
    </row>
    <row r="6452" spans="1:27" x14ac:dyDescent="0.3">
      <c r="A6452" s="43">
        <v>2084332</v>
      </c>
      <c r="B6452" s="43" t="s">
        <v>5573</v>
      </c>
      <c r="C6452" s="43" t="s">
        <v>5574</v>
      </c>
      <c r="D6452" s="41"/>
      <c r="E6452" s="43" t="s">
        <v>35</v>
      </c>
      <c r="F6452" s="43" t="s">
        <v>28</v>
      </c>
      <c r="G6452" s="43">
        <v>28024</v>
      </c>
      <c r="H6452" s="41"/>
      <c r="I6452" s="41"/>
      <c r="J6452" s="43"/>
      <c r="K6452" s="41"/>
      <c r="L6452" s="41"/>
      <c r="M6452" s="41"/>
      <c r="N6452" s="41"/>
      <c r="O6452" s="41"/>
      <c r="P6452" s="41"/>
      <c r="Q6452" s="41"/>
      <c r="R6452" s="41"/>
      <c r="S6452" s="41"/>
      <c r="T6452" s="41"/>
      <c r="U6452" s="41"/>
      <c r="V6452" s="41"/>
      <c r="W6452" s="41"/>
      <c r="X6452" s="41"/>
      <c r="Y6452" s="43" t="str">
        <f t="shared" si="200"/>
        <v>COMP</v>
      </c>
      <c r="Z6452" s="43">
        <v>1989365</v>
      </c>
      <c r="AA6452" s="43">
        <f t="shared" si="201"/>
        <v>2084332</v>
      </c>
    </row>
    <row r="6453" spans="1:27" x14ac:dyDescent="0.3">
      <c r="A6453" s="43">
        <v>1054126</v>
      </c>
      <c r="B6453" s="43" t="s">
        <v>5575</v>
      </c>
      <c r="C6453" s="43" t="s">
        <v>502</v>
      </c>
      <c r="D6453" s="41"/>
      <c r="E6453" s="43" t="s">
        <v>6263</v>
      </c>
      <c r="F6453" s="43" t="s">
        <v>30</v>
      </c>
      <c r="G6453" s="43">
        <v>45045</v>
      </c>
      <c r="H6453" s="41"/>
      <c r="I6453" s="41"/>
      <c r="J6453" s="43"/>
      <c r="K6453" s="41"/>
      <c r="L6453" s="41"/>
      <c r="M6453" s="41"/>
      <c r="N6453" s="41"/>
      <c r="O6453" s="41"/>
      <c r="P6453" s="41"/>
      <c r="Q6453" s="41"/>
      <c r="R6453" s="41"/>
      <c r="S6453" s="41"/>
      <c r="T6453" s="41"/>
      <c r="U6453" s="41"/>
      <c r="V6453" s="41"/>
      <c r="W6453" s="41"/>
      <c r="X6453" s="41"/>
      <c r="Y6453" s="43" t="str">
        <f t="shared" si="200"/>
        <v>COMP</v>
      </c>
      <c r="Z6453" s="43">
        <v>1826238</v>
      </c>
      <c r="AA6453" s="43">
        <f t="shared" si="201"/>
        <v>1054126</v>
      </c>
    </row>
    <row r="6454" spans="1:27" x14ac:dyDescent="0.3">
      <c r="A6454" s="43">
        <v>880604</v>
      </c>
      <c r="B6454" s="43" t="s">
        <v>5575</v>
      </c>
      <c r="C6454" s="43" t="s">
        <v>221</v>
      </c>
      <c r="D6454" s="41"/>
      <c r="E6454" s="43" t="s">
        <v>6263</v>
      </c>
      <c r="F6454" s="43" t="s">
        <v>28</v>
      </c>
      <c r="G6454" s="43">
        <v>45045</v>
      </c>
      <c r="H6454" s="41"/>
      <c r="I6454" s="41"/>
      <c r="J6454" s="43"/>
      <c r="K6454" s="41"/>
      <c r="L6454" s="41"/>
      <c r="M6454" s="41"/>
      <c r="N6454" s="41"/>
      <c r="O6454" s="41"/>
      <c r="P6454" s="41"/>
      <c r="Q6454" s="41"/>
      <c r="R6454" s="41"/>
      <c r="S6454" s="41"/>
      <c r="T6454" s="41"/>
      <c r="U6454" s="41"/>
      <c r="V6454" s="41"/>
      <c r="W6454" s="41"/>
      <c r="X6454" s="41"/>
      <c r="Y6454" s="43" t="str">
        <f t="shared" si="200"/>
        <v>COMP</v>
      </c>
      <c r="Z6454" s="43">
        <v>1765094</v>
      </c>
      <c r="AA6454" s="43">
        <f t="shared" si="201"/>
        <v>880604</v>
      </c>
    </row>
    <row r="6455" spans="1:27" x14ac:dyDescent="0.3">
      <c r="A6455" s="43">
        <v>2163172</v>
      </c>
      <c r="B6455" s="43" t="s">
        <v>5576</v>
      </c>
      <c r="C6455" s="43" t="s">
        <v>1109</v>
      </c>
      <c r="D6455" s="41"/>
      <c r="E6455" s="43" t="s">
        <v>6263</v>
      </c>
      <c r="F6455" s="43" t="s">
        <v>28</v>
      </c>
      <c r="G6455" s="43">
        <v>45005</v>
      </c>
      <c r="H6455" s="41"/>
      <c r="I6455" s="41"/>
      <c r="J6455" s="43"/>
      <c r="K6455" s="41"/>
      <c r="L6455" s="41"/>
      <c r="M6455" s="41"/>
      <c r="N6455" s="41"/>
      <c r="O6455" s="41"/>
      <c r="P6455" s="41"/>
      <c r="Q6455" s="41"/>
      <c r="R6455" s="41"/>
      <c r="S6455" s="41"/>
      <c r="T6455" s="41"/>
      <c r="U6455" s="41"/>
      <c r="V6455" s="41"/>
      <c r="W6455" s="41"/>
      <c r="X6455" s="41"/>
      <c r="Y6455" s="43" t="str">
        <f t="shared" si="200"/>
        <v>COMP</v>
      </c>
      <c r="Z6455" s="43">
        <v>1468123</v>
      </c>
      <c r="AA6455" s="43">
        <f t="shared" si="201"/>
        <v>2163172</v>
      </c>
    </row>
    <row r="6456" spans="1:27" x14ac:dyDescent="0.3">
      <c r="A6456" s="43">
        <v>1774918</v>
      </c>
      <c r="B6456" s="43" t="s">
        <v>5577</v>
      </c>
      <c r="C6456" s="43" t="s">
        <v>641</v>
      </c>
      <c r="D6456" s="41"/>
      <c r="E6456" s="43" t="s">
        <v>35</v>
      </c>
      <c r="F6456" s="43" t="s">
        <v>28</v>
      </c>
      <c r="G6456" s="43">
        <v>41003</v>
      </c>
      <c r="H6456" s="41"/>
      <c r="I6456" s="41"/>
      <c r="J6456" s="43"/>
      <c r="K6456" s="41"/>
      <c r="L6456" s="41"/>
      <c r="M6456" s="41"/>
      <c r="N6456" s="41"/>
      <c r="O6456" s="41"/>
      <c r="P6456" s="41"/>
      <c r="Q6456" s="41"/>
      <c r="R6456" s="41"/>
      <c r="S6456" s="41"/>
      <c r="T6456" s="41"/>
      <c r="U6456" s="41"/>
      <c r="V6456" s="41"/>
      <c r="W6456" s="41"/>
      <c r="X6456" s="41"/>
      <c r="Y6456" s="43" t="str">
        <f t="shared" si="200"/>
        <v>COMP</v>
      </c>
      <c r="Z6456" s="43">
        <v>1480002</v>
      </c>
      <c r="AA6456" s="43">
        <f t="shared" si="201"/>
        <v>1774918</v>
      </c>
    </row>
    <row r="6457" spans="1:27" x14ac:dyDescent="0.3">
      <c r="A6457" s="43">
        <v>1930552</v>
      </c>
      <c r="B6457" s="43" t="s">
        <v>5578</v>
      </c>
      <c r="C6457" s="43" t="s">
        <v>1858</v>
      </c>
      <c r="D6457" s="41"/>
      <c r="E6457" s="43" t="s">
        <v>6263</v>
      </c>
      <c r="F6457" s="43" t="s">
        <v>30</v>
      </c>
      <c r="G6457" s="43">
        <v>41026</v>
      </c>
      <c r="H6457" s="41"/>
      <c r="I6457" s="41"/>
      <c r="J6457" s="43"/>
      <c r="K6457" s="41"/>
      <c r="L6457" s="41"/>
      <c r="M6457" s="41"/>
      <c r="N6457" s="41"/>
      <c r="O6457" s="41"/>
      <c r="P6457" s="41"/>
      <c r="Q6457" s="41"/>
      <c r="R6457" s="41"/>
      <c r="S6457" s="41"/>
      <c r="T6457" s="41"/>
      <c r="U6457" s="41"/>
      <c r="V6457" s="41"/>
      <c r="W6457" s="41"/>
      <c r="X6457" s="41"/>
      <c r="Y6457" s="43" t="str">
        <f t="shared" si="200"/>
        <v/>
      </c>
      <c r="Z6457" s="43">
        <v>2089441</v>
      </c>
      <c r="AA6457" s="43" t="e">
        <f t="shared" si="201"/>
        <v>#N/A</v>
      </c>
    </row>
    <row r="6458" spans="1:27" x14ac:dyDescent="0.3">
      <c r="A6458" s="43">
        <v>1457111</v>
      </c>
      <c r="B6458" s="43" t="s">
        <v>5579</v>
      </c>
      <c r="C6458" s="43" t="s">
        <v>1885</v>
      </c>
      <c r="D6458" s="41"/>
      <c r="E6458" s="43" t="s">
        <v>6263</v>
      </c>
      <c r="F6458" s="43" t="s">
        <v>30</v>
      </c>
      <c r="G6458" s="43">
        <v>18036</v>
      </c>
      <c r="H6458" s="41"/>
      <c r="I6458" s="41"/>
      <c r="J6458" s="43"/>
      <c r="K6458" s="41"/>
      <c r="L6458" s="41"/>
      <c r="M6458" s="41"/>
      <c r="N6458" s="41"/>
      <c r="O6458" s="41"/>
      <c r="P6458" s="41"/>
      <c r="Q6458" s="41"/>
      <c r="R6458" s="41"/>
      <c r="S6458" s="41"/>
      <c r="T6458" s="41"/>
      <c r="U6458" s="41"/>
      <c r="V6458" s="41"/>
      <c r="W6458" s="41"/>
      <c r="X6458" s="41"/>
      <c r="Y6458" s="43" t="str">
        <f t="shared" si="200"/>
        <v/>
      </c>
      <c r="Z6458" s="43">
        <v>713642</v>
      </c>
      <c r="AA6458" s="43" t="e">
        <f t="shared" si="201"/>
        <v>#N/A</v>
      </c>
    </row>
    <row r="6459" spans="1:27" x14ac:dyDescent="0.3">
      <c r="A6459" s="43">
        <v>1951654</v>
      </c>
      <c r="B6459" s="43" t="s">
        <v>5580</v>
      </c>
      <c r="C6459" s="43" t="s">
        <v>406</v>
      </c>
      <c r="D6459" s="41"/>
      <c r="E6459" s="43" t="s">
        <v>6263</v>
      </c>
      <c r="F6459" s="43" t="s">
        <v>30</v>
      </c>
      <c r="G6459" s="43">
        <v>18029</v>
      </c>
      <c r="H6459" s="41"/>
      <c r="I6459" s="41"/>
      <c r="J6459" s="43"/>
      <c r="K6459" s="41"/>
      <c r="L6459" s="41"/>
      <c r="M6459" s="41"/>
      <c r="N6459" s="41"/>
      <c r="O6459" s="41"/>
      <c r="P6459" s="41"/>
      <c r="Q6459" s="41"/>
      <c r="R6459" s="41"/>
      <c r="S6459" s="41"/>
      <c r="T6459" s="41"/>
      <c r="U6459" s="41"/>
      <c r="V6459" s="41"/>
      <c r="W6459" s="41"/>
      <c r="X6459" s="41"/>
      <c r="Y6459" s="43" t="str">
        <f t="shared" si="200"/>
        <v/>
      </c>
      <c r="Z6459" s="43">
        <v>1762026</v>
      </c>
      <c r="AA6459" s="43" t="e">
        <f t="shared" si="201"/>
        <v>#N/A</v>
      </c>
    </row>
    <row r="6460" spans="1:27" x14ac:dyDescent="0.3">
      <c r="A6460" s="43">
        <v>2409400</v>
      </c>
      <c r="B6460" s="43" t="s">
        <v>5580</v>
      </c>
      <c r="C6460" s="43" t="s">
        <v>931</v>
      </c>
      <c r="D6460" s="41"/>
      <c r="E6460" s="43" t="s">
        <v>29</v>
      </c>
      <c r="F6460" s="43" t="s">
        <v>30</v>
      </c>
      <c r="G6460" s="43">
        <v>18029</v>
      </c>
      <c r="H6460" s="41"/>
      <c r="I6460" s="41"/>
      <c r="J6460" s="43"/>
      <c r="K6460" s="41"/>
      <c r="L6460" s="41"/>
      <c r="M6460" s="41"/>
      <c r="N6460" s="41"/>
      <c r="O6460" s="41"/>
      <c r="P6460" s="41"/>
      <c r="Q6460" s="41"/>
      <c r="R6460" s="41"/>
      <c r="S6460" s="41"/>
      <c r="T6460" s="41"/>
      <c r="U6460" s="41"/>
      <c r="V6460" s="41"/>
      <c r="W6460" s="41"/>
      <c r="X6460" s="41"/>
      <c r="Y6460" s="43" t="str">
        <f t="shared" si="200"/>
        <v/>
      </c>
      <c r="Z6460" s="43">
        <v>1825238</v>
      </c>
      <c r="AA6460" s="43" t="e">
        <f t="shared" si="201"/>
        <v>#N/A</v>
      </c>
    </row>
    <row r="6461" spans="1:27" x14ac:dyDescent="0.3">
      <c r="A6461" s="43">
        <v>1904165</v>
      </c>
      <c r="B6461" s="43" t="s">
        <v>5581</v>
      </c>
      <c r="C6461" s="43" t="s">
        <v>5582</v>
      </c>
      <c r="D6461" s="41"/>
      <c r="E6461" s="43" t="s">
        <v>6263</v>
      </c>
      <c r="F6461" s="43" t="s">
        <v>30</v>
      </c>
      <c r="G6461" s="43">
        <v>28039</v>
      </c>
      <c r="H6461" s="41"/>
      <c r="I6461" s="41"/>
      <c r="J6461" s="43"/>
      <c r="K6461" s="41"/>
      <c r="L6461" s="41"/>
      <c r="M6461" s="41"/>
      <c r="N6461" s="41"/>
      <c r="O6461" s="41"/>
      <c r="P6461" s="41"/>
      <c r="Q6461" s="41"/>
      <c r="R6461" s="41"/>
      <c r="S6461" s="41"/>
      <c r="T6461" s="41"/>
      <c r="U6461" s="41"/>
      <c r="V6461" s="41"/>
      <c r="W6461" s="41"/>
      <c r="X6461" s="41"/>
      <c r="Y6461" s="43" t="str">
        <f t="shared" si="200"/>
        <v>COMP</v>
      </c>
      <c r="Z6461" s="43">
        <v>1138540</v>
      </c>
      <c r="AA6461" s="43">
        <f t="shared" si="201"/>
        <v>1904165</v>
      </c>
    </row>
    <row r="6462" spans="1:27" x14ac:dyDescent="0.3">
      <c r="A6462" s="43">
        <v>1228719</v>
      </c>
      <c r="B6462" s="43" t="s">
        <v>5583</v>
      </c>
      <c r="C6462" s="43" t="s">
        <v>3042</v>
      </c>
      <c r="D6462" s="41"/>
      <c r="E6462" s="43" t="s">
        <v>29</v>
      </c>
      <c r="F6462" s="43" t="s">
        <v>28</v>
      </c>
      <c r="G6462" s="43">
        <v>37023</v>
      </c>
      <c r="H6462" s="41"/>
      <c r="I6462" s="41"/>
      <c r="J6462" s="43"/>
      <c r="K6462" s="41"/>
      <c r="L6462" s="41"/>
      <c r="M6462" s="41"/>
      <c r="N6462" s="41"/>
      <c r="O6462" s="41"/>
      <c r="P6462" s="41"/>
      <c r="Q6462" s="41"/>
      <c r="R6462" s="41"/>
      <c r="S6462" s="41"/>
      <c r="T6462" s="41"/>
      <c r="U6462" s="41"/>
      <c r="V6462" s="41"/>
      <c r="W6462" s="41"/>
      <c r="X6462" s="41"/>
      <c r="Y6462" s="43" t="str">
        <f t="shared" si="200"/>
        <v>COMP</v>
      </c>
      <c r="Z6462" s="43">
        <v>699385</v>
      </c>
      <c r="AA6462" s="43">
        <f t="shared" si="201"/>
        <v>1228719</v>
      </c>
    </row>
    <row r="6463" spans="1:27" x14ac:dyDescent="0.3">
      <c r="A6463" s="43">
        <v>2407454</v>
      </c>
      <c r="B6463" s="43" t="s">
        <v>5584</v>
      </c>
      <c r="C6463" s="43" t="s">
        <v>305</v>
      </c>
      <c r="D6463" s="41"/>
      <c r="E6463" s="43" t="s">
        <v>6263</v>
      </c>
      <c r="F6463" s="43" t="s">
        <v>28</v>
      </c>
      <c r="G6463" s="43">
        <v>37045</v>
      </c>
      <c r="H6463" s="41"/>
      <c r="I6463" s="41"/>
      <c r="J6463" s="43"/>
      <c r="K6463" s="41"/>
      <c r="L6463" s="41"/>
      <c r="M6463" s="41"/>
      <c r="N6463" s="41"/>
      <c r="O6463" s="41"/>
      <c r="P6463" s="41"/>
      <c r="Q6463" s="41"/>
      <c r="R6463" s="41"/>
      <c r="S6463" s="41"/>
      <c r="T6463" s="41"/>
      <c r="U6463" s="41"/>
      <c r="V6463" s="41"/>
      <c r="W6463" s="41"/>
      <c r="X6463" s="41"/>
      <c r="Y6463" s="43" t="str">
        <f t="shared" si="200"/>
        <v/>
      </c>
      <c r="Z6463" s="43">
        <v>1967882</v>
      </c>
      <c r="AA6463" s="43" t="e">
        <f t="shared" si="201"/>
        <v>#N/A</v>
      </c>
    </row>
    <row r="6464" spans="1:27" x14ac:dyDescent="0.3">
      <c r="A6464" s="43">
        <v>2104874</v>
      </c>
      <c r="B6464" s="43" t="s">
        <v>5585</v>
      </c>
      <c r="C6464" s="43" t="s">
        <v>887</v>
      </c>
      <c r="D6464" s="41"/>
      <c r="E6464" s="43" t="s">
        <v>29</v>
      </c>
      <c r="F6464" s="43" t="s">
        <v>28</v>
      </c>
      <c r="G6464" s="43">
        <v>45005</v>
      </c>
      <c r="H6464" s="41"/>
      <c r="I6464" s="41"/>
      <c r="J6464" s="43"/>
      <c r="K6464" s="41"/>
      <c r="L6464" s="41"/>
      <c r="M6464" s="41"/>
      <c r="N6464" s="41"/>
      <c r="O6464" s="41"/>
      <c r="P6464" s="41"/>
      <c r="Q6464" s="41"/>
      <c r="R6464" s="41"/>
      <c r="S6464" s="41"/>
      <c r="T6464" s="41"/>
      <c r="U6464" s="41"/>
      <c r="V6464" s="41"/>
      <c r="W6464" s="41"/>
      <c r="X6464" s="41"/>
      <c r="Y6464" s="43" t="str">
        <f t="shared" si="200"/>
        <v>COMP</v>
      </c>
      <c r="Z6464" s="43">
        <v>1880268</v>
      </c>
      <c r="AA6464" s="43">
        <f t="shared" si="201"/>
        <v>2104874</v>
      </c>
    </row>
    <row r="6465" spans="1:27" x14ac:dyDescent="0.3">
      <c r="A6465" s="43">
        <v>1961580</v>
      </c>
      <c r="B6465" s="43" t="s">
        <v>5586</v>
      </c>
      <c r="C6465" s="43" t="s">
        <v>1335</v>
      </c>
      <c r="D6465" s="41"/>
      <c r="E6465" s="43" t="s">
        <v>6263</v>
      </c>
      <c r="F6465" s="43" t="s">
        <v>30</v>
      </c>
      <c r="G6465" s="43">
        <v>37042</v>
      </c>
      <c r="H6465" s="41"/>
      <c r="I6465" s="41"/>
      <c r="J6465" s="43"/>
      <c r="K6465" s="41"/>
      <c r="L6465" s="41"/>
      <c r="M6465" s="41"/>
      <c r="N6465" s="41"/>
      <c r="O6465" s="41"/>
      <c r="P6465" s="41"/>
      <c r="Q6465" s="41"/>
      <c r="R6465" s="41"/>
      <c r="S6465" s="41"/>
      <c r="T6465" s="41"/>
      <c r="U6465" s="41"/>
      <c r="V6465" s="41"/>
      <c r="W6465" s="41"/>
      <c r="X6465" s="41"/>
      <c r="Y6465" s="43" t="str">
        <f t="shared" si="200"/>
        <v/>
      </c>
      <c r="Z6465" s="43">
        <v>2074035</v>
      </c>
      <c r="AA6465" s="43" t="e">
        <f t="shared" si="201"/>
        <v>#N/A</v>
      </c>
    </row>
    <row r="6466" spans="1:27" x14ac:dyDescent="0.3">
      <c r="A6466" s="43">
        <v>1272292</v>
      </c>
      <c r="B6466" s="43" t="s">
        <v>5586</v>
      </c>
      <c r="C6466" s="43" t="s">
        <v>303</v>
      </c>
      <c r="D6466" s="41"/>
      <c r="E6466" s="43" t="s">
        <v>6263</v>
      </c>
      <c r="F6466" s="43" t="s">
        <v>28</v>
      </c>
      <c r="G6466" s="43">
        <v>37046</v>
      </c>
      <c r="H6466" s="41"/>
      <c r="I6466" s="41"/>
      <c r="J6466" s="43"/>
      <c r="K6466" s="41"/>
      <c r="L6466" s="41"/>
      <c r="M6466" s="41"/>
      <c r="N6466" s="41"/>
      <c r="O6466" s="41"/>
      <c r="P6466" s="41"/>
      <c r="Q6466" s="41"/>
      <c r="R6466" s="41"/>
      <c r="S6466" s="41"/>
      <c r="T6466" s="41"/>
      <c r="U6466" s="41"/>
      <c r="V6466" s="41"/>
      <c r="W6466" s="41"/>
      <c r="X6466" s="41"/>
      <c r="Y6466" s="43" t="str">
        <f t="shared" ref="Y6466:Y6529" si="202">IF(ISERROR(AA6466)=FALSE,"COMP","")</f>
        <v>COMP</v>
      </c>
      <c r="Z6466" s="43">
        <v>711051</v>
      </c>
      <c r="AA6466" s="43">
        <f t="shared" ref="AA6466:AA6529" si="203">VLOOKUP(A6466,Z:Z,1,FALSE)</f>
        <v>1272292</v>
      </c>
    </row>
    <row r="6467" spans="1:27" x14ac:dyDescent="0.3">
      <c r="A6467" s="43">
        <v>1403754</v>
      </c>
      <c r="B6467" s="43" t="s">
        <v>5587</v>
      </c>
      <c r="C6467" s="43" t="s">
        <v>730</v>
      </c>
      <c r="D6467" s="41"/>
      <c r="E6467" s="43" t="s">
        <v>34</v>
      </c>
      <c r="F6467" s="43" t="s">
        <v>30</v>
      </c>
      <c r="G6467" s="43">
        <v>37023</v>
      </c>
      <c r="H6467" s="41"/>
      <c r="I6467" s="41"/>
      <c r="J6467" s="43"/>
      <c r="K6467" s="41"/>
      <c r="L6467" s="41"/>
      <c r="M6467" s="41"/>
      <c r="N6467" s="41"/>
      <c r="O6467" s="41"/>
      <c r="P6467" s="41"/>
      <c r="Q6467" s="41"/>
      <c r="R6467" s="41"/>
      <c r="S6467" s="41"/>
      <c r="T6467" s="41"/>
      <c r="U6467" s="41"/>
      <c r="V6467" s="41"/>
      <c r="W6467" s="41"/>
      <c r="X6467" s="41"/>
      <c r="Y6467" s="43" t="str">
        <f t="shared" si="202"/>
        <v>COMP</v>
      </c>
      <c r="Z6467" s="43">
        <v>2285383</v>
      </c>
      <c r="AA6467" s="43">
        <f t="shared" si="203"/>
        <v>1403754</v>
      </c>
    </row>
    <row r="6468" spans="1:27" x14ac:dyDescent="0.3">
      <c r="A6468" s="43">
        <v>236391</v>
      </c>
      <c r="B6468" s="43" t="s">
        <v>5588</v>
      </c>
      <c r="C6468" s="43" t="s">
        <v>436</v>
      </c>
      <c r="D6468" s="41"/>
      <c r="E6468" s="43" t="s">
        <v>6263</v>
      </c>
      <c r="F6468" s="43" t="s">
        <v>28</v>
      </c>
      <c r="G6468" s="43">
        <v>45016</v>
      </c>
      <c r="H6468" s="41"/>
      <c r="I6468" s="41"/>
      <c r="J6468" s="43"/>
      <c r="K6468" s="41"/>
      <c r="L6468" s="41"/>
      <c r="M6468" s="41"/>
      <c r="N6468" s="41"/>
      <c r="O6468" s="41"/>
      <c r="P6468" s="41"/>
      <c r="Q6468" s="41"/>
      <c r="R6468" s="41"/>
      <c r="S6468" s="41"/>
      <c r="T6468" s="41"/>
      <c r="U6468" s="41"/>
      <c r="V6468" s="41"/>
      <c r="W6468" s="41"/>
      <c r="X6468" s="41"/>
      <c r="Y6468" s="43" t="str">
        <f t="shared" si="202"/>
        <v/>
      </c>
      <c r="Z6468" s="43">
        <v>2080632</v>
      </c>
      <c r="AA6468" s="43" t="e">
        <f t="shared" si="203"/>
        <v>#N/A</v>
      </c>
    </row>
    <row r="6469" spans="1:27" x14ac:dyDescent="0.3">
      <c r="A6469" s="43">
        <v>2238336</v>
      </c>
      <c r="B6469" s="43" t="s">
        <v>5589</v>
      </c>
      <c r="C6469" s="43" t="s">
        <v>366</v>
      </c>
      <c r="D6469" s="41"/>
      <c r="E6469" s="43" t="s">
        <v>6263</v>
      </c>
      <c r="F6469" s="43" t="s">
        <v>28</v>
      </c>
      <c r="G6469" s="43">
        <v>37024</v>
      </c>
      <c r="H6469" s="41"/>
      <c r="I6469" s="41"/>
      <c r="J6469" s="43"/>
      <c r="K6469" s="41"/>
      <c r="L6469" s="41"/>
      <c r="M6469" s="41"/>
      <c r="N6469" s="41"/>
      <c r="O6469" s="41"/>
      <c r="P6469" s="41"/>
      <c r="Q6469" s="41"/>
      <c r="R6469" s="41"/>
      <c r="S6469" s="41"/>
      <c r="T6469" s="41"/>
      <c r="U6469" s="41"/>
      <c r="V6469" s="41"/>
      <c r="W6469" s="41"/>
      <c r="X6469" s="41"/>
      <c r="Y6469" s="43" t="str">
        <f t="shared" si="202"/>
        <v/>
      </c>
      <c r="Z6469" s="43">
        <v>2002447</v>
      </c>
      <c r="AA6469" s="43" t="e">
        <f t="shared" si="203"/>
        <v>#N/A</v>
      </c>
    </row>
    <row r="6470" spans="1:27" x14ac:dyDescent="0.3">
      <c r="A6470" s="43">
        <v>2238337</v>
      </c>
      <c r="B6470" s="43" t="s">
        <v>5589</v>
      </c>
      <c r="C6470" s="43" t="s">
        <v>226</v>
      </c>
      <c r="D6470" s="41"/>
      <c r="E6470" s="43" t="s">
        <v>6263</v>
      </c>
      <c r="F6470" s="43" t="s">
        <v>30</v>
      </c>
      <c r="G6470" s="43">
        <v>37024</v>
      </c>
      <c r="H6470" s="41"/>
      <c r="I6470" s="41"/>
      <c r="J6470" s="43"/>
      <c r="K6470" s="41"/>
      <c r="L6470" s="41"/>
      <c r="M6470" s="41"/>
      <c r="N6470" s="41"/>
      <c r="O6470" s="41"/>
      <c r="P6470" s="41"/>
      <c r="Q6470" s="41"/>
      <c r="R6470" s="41"/>
      <c r="S6470" s="41"/>
      <c r="T6470" s="41"/>
      <c r="U6470" s="41"/>
      <c r="V6470" s="41"/>
      <c r="W6470" s="41"/>
      <c r="X6470" s="41"/>
      <c r="Y6470" s="43" t="str">
        <f t="shared" si="202"/>
        <v/>
      </c>
      <c r="Z6470" s="43">
        <v>2336411</v>
      </c>
      <c r="AA6470" s="43" t="e">
        <f t="shared" si="203"/>
        <v>#N/A</v>
      </c>
    </row>
    <row r="6471" spans="1:27" x14ac:dyDescent="0.3">
      <c r="A6471" s="43">
        <v>1736255</v>
      </c>
      <c r="B6471" s="43" t="s">
        <v>5590</v>
      </c>
      <c r="C6471" s="43" t="s">
        <v>989</v>
      </c>
      <c r="D6471" s="41"/>
      <c r="E6471" s="43" t="s">
        <v>6263</v>
      </c>
      <c r="F6471" s="43" t="s">
        <v>30</v>
      </c>
      <c r="G6471" s="43">
        <v>41003</v>
      </c>
      <c r="H6471" s="41"/>
      <c r="I6471" s="41"/>
      <c r="J6471" s="43"/>
      <c r="K6471" s="41"/>
      <c r="L6471" s="41"/>
      <c r="M6471" s="41"/>
      <c r="N6471" s="41"/>
      <c r="O6471" s="41"/>
      <c r="P6471" s="41"/>
      <c r="Q6471" s="41"/>
      <c r="R6471" s="41"/>
      <c r="S6471" s="41"/>
      <c r="T6471" s="41"/>
      <c r="U6471" s="41"/>
      <c r="V6471" s="41"/>
      <c r="W6471" s="41"/>
      <c r="X6471" s="41"/>
      <c r="Y6471" s="43" t="str">
        <f t="shared" si="202"/>
        <v/>
      </c>
      <c r="Z6471" s="43">
        <v>1572795</v>
      </c>
      <c r="AA6471" s="43" t="e">
        <f t="shared" si="203"/>
        <v>#N/A</v>
      </c>
    </row>
    <row r="6472" spans="1:27" x14ac:dyDescent="0.3">
      <c r="A6472" s="43">
        <v>1787340</v>
      </c>
      <c r="B6472" s="43" t="s">
        <v>5591</v>
      </c>
      <c r="C6472" s="43" t="s">
        <v>469</v>
      </c>
      <c r="D6472" s="41"/>
      <c r="E6472" s="43" t="s">
        <v>6263</v>
      </c>
      <c r="F6472" s="43" t="s">
        <v>28</v>
      </c>
      <c r="G6472" s="43">
        <v>28013</v>
      </c>
      <c r="H6472" s="41"/>
      <c r="I6472" s="41"/>
      <c r="J6472" s="43"/>
      <c r="K6472" s="41"/>
      <c r="L6472" s="41"/>
      <c r="M6472" s="41"/>
      <c r="N6472" s="41"/>
      <c r="O6472" s="41"/>
      <c r="P6472" s="41"/>
      <c r="Q6472" s="41"/>
      <c r="R6472" s="41"/>
      <c r="S6472" s="41"/>
      <c r="T6472" s="41"/>
      <c r="U6472" s="41"/>
      <c r="V6472" s="41"/>
      <c r="W6472" s="41"/>
      <c r="X6472" s="41"/>
      <c r="Y6472" s="43" t="str">
        <f t="shared" si="202"/>
        <v>COMP</v>
      </c>
      <c r="Z6472" s="43">
        <v>674842</v>
      </c>
      <c r="AA6472" s="43">
        <f t="shared" si="203"/>
        <v>1787340</v>
      </c>
    </row>
    <row r="6473" spans="1:27" x14ac:dyDescent="0.3">
      <c r="A6473" s="43">
        <v>1980291</v>
      </c>
      <c r="B6473" s="43" t="s">
        <v>5592</v>
      </c>
      <c r="C6473" s="43" t="s">
        <v>2426</v>
      </c>
      <c r="D6473" s="41"/>
      <c r="E6473" s="43" t="s">
        <v>6263</v>
      </c>
      <c r="F6473" s="43" t="s">
        <v>30</v>
      </c>
      <c r="G6473" s="43">
        <v>41006</v>
      </c>
      <c r="H6473" s="41"/>
      <c r="I6473" s="41"/>
      <c r="J6473" s="43"/>
      <c r="K6473" s="41"/>
      <c r="L6473" s="41"/>
      <c r="M6473" s="41"/>
      <c r="N6473" s="41"/>
      <c r="O6473" s="41"/>
      <c r="P6473" s="41"/>
      <c r="Q6473" s="41"/>
      <c r="R6473" s="41"/>
      <c r="S6473" s="41"/>
      <c r="T6473" s="41"/>
      <c r="U6473" s="41"/>
      <c r="V6473" s="41"/>
      <c r="W6473" s="41"/>
      <c r="X6473" s="41"/>
      <c r="Y6473" s="43" t="str">
        <f t="shared" si="202"/>
        <v/>
      </c>
      <c r="Z6473" s="43">
        <v>1800181</v>
      </c>
      <c r="AA6473" s="43" t="e">
        <f t="shared" si="203"/>
        <v>#N/A</v>
      </c>
    </row>
    <row r="6474" spans="1:27" x14ac:dyDescent="0.3">
      <c r="A6474" s="43">
        <v>1052445</v>
      </c>
      <c r="B6474" s="43" t="s">
        <v>5593</v>
      </c>
      <c r="C6474" s="43" t="s">
        <v>244</v>
      </c>
      <c r="D6474" s="41"/>
      <c r="E6474" s="43" t="s">
        <v>6263</v>
      </c>
      <c r="F6474" s="43" t="s">
        <v>28</v>
      </c>
      <c r="G6474" s="43">
        <v>41027</v>
      </c>
      <c r="H6474" s="41"/>
      <c r="I6474" s="41"/>
      <c r="J6474" s="43"/>
      <c r="K6474" s="41"/>
      <c r="L6474" s="41"/>
      <c r="M6474" s="41"/>
      <c r="N6474" s="41"/>
      <c r="O6474" s="41"/>
      <c r="P6474" s="41"/>
      <c r="Q6474" s="41"/>
      <c r="R6474" s="41"/>
      <c r="S6474" s="41"/>
      <c r="T6474" s="41"/>
      <c r="U6474" s="41"/>
      <c r="V6474" s="41"/>
      <c r="W6474" s="41"/>
      <c r="X6474" s="41"/>
      <c r="Y6474" s="43" t="str">
        <f t="shared" si="202"/>
        <v/>
      </c>
      <c r="Z6474" s="43">
        <v>460803</v>
      </c>
      <c r="AA6474" s="43" t="e">
        <f t="shared" si="203"/>
        <v>#N/A</v>
      </c>
    </row>
    <row r="6475" spans="1:27" x14ac:dyDescent="0.3">
      <c r="A6475" s="43">
        <v>1450284</v>
      </c>
      <c r="B6475" s="43" t="s">
        <v>5594</v>
      </c>
      <c r="C6475" s="43" t="s">
        <v>2687</v>
      </c>
      <c r="D6475" s="41"/>
      <c r="E6475" s="43" t="s">
        <v>29</v>
      </c>
      <c r="F6475" s="43" t="s">
        <v>28</v>
      </c>
      <c r="G6475" s="43">
        <v>28041</v>
      </c>
      <c r="H6475" s="41"/>
      <c r="I6475" s="41"/>
      <c r="J6475" s="43"/>
      <c r="K6475" s="41"/>
      <c r="L6475" s="41"/>
      <c r="M6475" s="41"/>
      <c r="N6475" s="41"/>
      <c r="O6475" s="41"/>
      <c r="P6475" s="41"/>
      <c r="Q6475" s="41"/>
      <c r="R6475" s="41"/>
      <c r="S6475" s="41"/>
      <c r="T6475" s="41"/>
      <c r="U6475" s="41"/>
      <c r="V6475" s="41"/>
      <c r="W6475" s="41"/>
      <c r="X6475" s="41"/>
      <c r="Y6475" s="43" t="str">
        <f t="shared" si="202"/>
        <v>COMP</v>
      </c>
      <c r="Z6475" s="43">
        <v>2282838</v>
      </c>
      <c r="AA6475" s="43">
        <f t="shared" si="203"/>
        <v>1450284</v>
      </c>
    </row>
    <row r="6476" spans="1:27" x14ac:dyDescent="0.3">
      <c r="A6476" s="43">
        <v>1673166</v>
      </c>
      <c r="B6476" s="43" t="s">
        <v>5595</v>
      </c>
      <c r="C6476" s="43" t="s">
        <v>5596</v>
      </c>
      <c r="D6476" s="41"/>
      <c r="E6476" s="43" t="s">
        <v>31</v>
      </c>
      <c r="F6476" s="43" t="s">
        <v>28</v>
      </c>
      <c r="G6476" s="43">
        <v>37023</v>
      </c>
      <c r="H6476" s="41"/>
      <c r="I6476" s="41"/>
      <c r="J6476" s="43"/>
      <c r="K6476" s="41"/>
      <c r="L6476" s="41"/>
      <c r="M6476" s="41"/>
      <c r="N6476" s="41"/>
      <c r="O6476" s="41"/>
      <c r="P6476" s="41"/>
      <c r="Q6476" s="41"/>
      <c r="R6476" s="41"/>
      <c r="S6476" s="41"/>
      <c r="T6476" s="41"/>
      <c r="U6476" s="41"/>
      <c r="V6476" s="41"/>
      <c r="W6476" s="41"/>
      <c r="X6476" s="41"/>
      <c r="Y6476" s="43" t="str">
        <f t="shared" si="202"/>
        <v>COMP</v>
      </c>
      <c r="Z6476" s="43">
        <v>180825</v>
      </c>
      <c r="AA6476" s="43">
        <f t="shared" si="203"/>
        <v>1673166</v>
      </c>
    </row>
    <row r="6477" spans="1:27" x14ac:dyDescent="0.3">
      <c r="A6477" s="43">
        <v>1650853</v>
      </c>
      <c r="B6477" s="43" t="s">
        <v>5597</v>
      </c>
      <c r="C6477" s="43" t="s">
        <v>399</v>
      </c>
      <c r="D6477" s="41"/>
      <c r="E6477" s="43" t="s">
        <v>6263</v>
      </c>
      <c r="F6477" s="43" t="s">
        <v>28</v>
      </c>
      <c r="G6477" s="43">
        <v>45045</v>
      </c>
      <c r="H6477" s="41"/>
      <c r="I6477" s="41"/>
      <c r="J6477" s="43"/>
      <c r="K6477" s="41"/>
      <c r="L6477" s="41"/>
      <c r="M6477" s="41"/>
      <c r="N6477" s="41"/>
      <c r="O6477" s="41"/>
      <c r="P6477" s="41"/>
      <c r="Q6477" s="41"/>
      <c r="R6477" s="41"/>
      <c r="S6477" s="41"/>
      <c r="T6477" s="41"/>
      <c r="U6477" s="41"/>
      <c r="V6477" s="41"/>
      <c r="W6477" s="41"/>
      <c r="X6477" s="41"/>
      <c r="Y6477" s="43" t="str">
        <f t="shared" si="202"/>
        <v>COMP</v>
      </c>
      <c r="Z6477" s="43">
        <v>1772636</v>
      </c>
      <c r="AA6477" s="43">
        <f t="shared" si="203"/>
        <v>1650853</v>
      </c>
    </row>
    <row r="6478" spans="1:27" x14ac:dyDescent="0.3">
      <c r="A6478" s="43">
        <v>561653</v>
      </c>
      <c r="B6478" s="43" t="s">
        <v>5597</v>
      </c>
      <c r="C6478" s="43" t="s">
        <v>414</v>
      </c>
      <c r="D6478" s="41"/>
      <c r="E6478" s="43" t="s">
        <v>6263</v>
      </c>
      <c r="F6478" s="43" t="s">
        <v>30</v>
      </c>
      <c r="G6478" s="43">
        <v>45045</v>
      </c>
      <c r="H6478" s="41"/>
      <c r="I6478" s="41"/>
      <c r="J6478" s="43"/>
      <c r="K6478" s="41"/>
      <c r="L6478" s="41"/>
      <c r="M6478" s="41"/>
      <c r="N6478" s="41"/>
      <c r="O6478" s="41"/>
      <c r="P6478" s="41"/>
      <c r="Q6478" s="41"/>
      <c r="R6478" s="41"/>
      <c r="S6478" s="41"/>
      <c r="T6478" s="41"/>
      <c r="U6478" s="41"/>
      <c r="V6478" s="41"/>
      <c r="W6478" s="41"/>
      <c r="X6478" s="41"/>
      <c r="Y6478" s="43" t="str">
        <f t="shared" si="202"/>
        <v/>
      </c>
      <c r="Z6478" s="43">
        <v>1992101</v>
      </c>
      <c r="AA6478" s="43" t="e">
        <f t="shared" si="203"/>
        <v>#N/A</v>
      </c>
    </row>
    <row r="6479" spans="1:27" x14ac:dyDescent="0.3">
      <c r="A6479" s="43">
        <v>2004770</v>
      </c>
      <c r="B6479" s="43" t="s">
        <v>5598</v>
      </c>
      <c r="C6479" s="43" t="s">
        <v>5599</v>
      </c>
      <c r="D6479" s="41"/>
      <c r="E6479" s="43" t="s">
        <v>31</v>
      </c>
      <c r="F6479" s="43" t="s">
        <v>30</v>
      </c>
      <c r="G6479" s="43">
        <v>28037</v>
      </c>
      <c r="H6479" s="41"/>
      <c r="I6479" s="41"/>
      <c r="J6479" s="43"/>
      <c r="K6479" s="41"/>
      <c r="L6479" s="41"/>
      <c r="M6479" s="41"/>
      <c r="N6479" s="41"/>
      <c r="O6479" s="41"/>
      <c r="P6479" s="41"/>
      <c r="Q6479" s="41"/>
      <c r="R6479" s="41"/>
      <c r="S6479" s="41"/>
      <c r="T6479" s="41"/>
      <c r="U6479" s="41"/>
      <c r="V6479" s="41"/>
      <c r="W6479" s="41"/>
      <c r="X6479" s="41"/>
      <c r="Y6479" s="43" t="str">
        <f t="shared" si="202"/>
        <v>COMP</v>
      </c>
      <c r="Z6479" s="43">
        <v>408958</v>
      </c>
      <c r="AA6479" s="43">
        <f t="shared" si="203"/>
        <v>2004770</v>
      </c>
    </row>
    <row r="6480" spans="1:27" x14ac:dyDescent="0.3">
      <c r="A6480" s="43">
        <v>1374000</v>
      </c>
      <c r="B6480" s="43" t="s">
        <v>5600</v>
      </c>
      <c r="C6480" s="43" t="s">
        <v>901</v>
      </c>
      <c r="D6480" s="41"/>
      <c r="E6480" s="43" t="s">
        <v>6263</v>
      </c>
      <c r="F6480" s="43" t="s">
        <v>30</v>
      </c>
      <c r="G6480" s="43">
        <v>28037</v>
      </c>
      <c r="H6480" s="41"/>
      <c r="I6480" s="41"/>
      <c r="J6480" s="43"/>
      <c r="K6480" s="41"/>
      <c r="L6480" s="41"/>
      <c r="M6480" s="41"/>
      <c r="N6480" s="41"/>
      <c r="O6480" s="41"/>
      <c r="P6480" s="41"/>
      <c r="Q6480" s="41"/>
      <c r="R6480" s="41"/>
      <c r="S6480" s="41"/>
      <c r="T6480" s="41"/>
      <c r="U6480" s="41"/>
      <c r="V6480" s="41"/>
      <c r="W6480" s="41"/>
      <c r="X6480" s="41"/>
      <c r="Y6480" s="43" t="str">
        <f t="shared" si="202"/>
        <v/>
      </c>
      <c r="Z6480" s="43">
        <v>270171</v>
      </c>
      <c r="AA6480" s="43" t="e">
        <f t="shared" si="203"/>
        <v>#N/A</v>
      </c>
    </row>
    <row r="6481" spans="1:27" x14ac:dyDescent="0.3">
      <c r="A6481" s="43">
        <v>2417099</v>
      </c>
      <c r="B6481" s="43" t="s">
        <v>5600</v>
      </c>
      <c r="C6481" s="43" t="s">
        <v>427</v>
      </c>
      <c r="D6481" s="41"/>
      <c r="E6481" s="43" t="s">
        <v>6263</v>
      </c>
      <c r="F6481" s="43" t="s">
        <v>28</v>
      </c>
      <c r="G6481" s="43">
        <v>28037</v>
      </c>
      <c r="H6481" s="41"/>
      <c r="I6481" s="41"/>
      <c r="J6481" s="43"/>
      <c r="K6481" s="41"/>
      <c r="L6481" s="41"/>
      <c r="M6481" s="41"/>
      <c r="N6481" s="41"/>
      <c r="O6481" s="41"/>
      <c r="P6481" s="41"/>
      <c r="Q6481" s="41"/>
      <c r="R6481" s="41"/>
      <c r="S6481" s="41"/>
      <c r="T6481" s="41"/>
      <c r="U6481" s="41"/>
      <c r="V6481" s="41"/>
      <c r="W6481" s="41"/>
      <c r="X6481" s="41"/>
      <c r="Y6481" s="43" t="str">
        <f t="shared" si="202"/>
        <v/>
      </c>
      <c r="Z6481" s="43">
        <v>340490</v>
      </c>
      <c r="AA6481" s="43" t="e">
        <f t="shared" si="203"/>
        <v>#N/A</v>
      </c>
    </row>
    <row r="6482" spans="1:27" x14ac:dyDescent="0.3">
      <c r="A6482" s="43">
        <v>1874237</v>
      </c>
      <c r="B6482" s="43" t="s">
        <v>5600</v>
      </c>
      <c r="C6482" s="43" t="s">
        <v>202</v>
      </c>
      <c r="D6482" s="41"/>
      <c r="E6482" s="43" t="s">
        <v>6263</v>
      </c>
      <c r="F6482" s="43" t="s">
        <v>28</v>
      </c>
      <c r="G6482" s="43">
        <v>45010</v>
      </c>
      <c r="H6482" s="41"/>
      <c r="I6482" s="41"/>
      <c r="J6482" s="43"/>
      <c r="K6482" s="41"/>
      <c r="L6482" s="41"/>
      <c r="M6482" s="41"/>
      <c r="N6482" s="41"/>
      <c r="O6482" s="41"/>
      <c r="P6482" s="41"/>
      <c r="Q6482" s="41"/>
      <c r="R6482" s="41"/>
      <c r="S6482" s="41"/>
      <c r="T6482" s="41"/>
      <c r="U6482" s="41"/>
      <c r="V6482" s="41"/>
      <c r="W6482" s="41"/>
      <c r="X6482" s="41"/>
      <c r="Y6482" s="43" t="str">
        <f t="shared" si="202"/>
        <v/>
      </c>
      <c r="Z6482" s="43">
        <v>1757578</v>
      </c>
      <c r="AA6482" s="43" t="e">
        <f t="shared" si="203"/>
        <v>#N/A</v>
      </c>
    </row>
    <row r="6483" spans="1:27" x14ac:dyDescent="0.3">
      <c r="A6483" s="43">
        <v>2416968</v>
      </c>
      <c r="B6483" s="43" t="s">
        <v>5601</v>
      </c>
      <c r="C6483" s="43" t="s">
        <v>4559</v>
      </c>
      <c r="D6483" s="41"/>
      <c r="E6483" s="43" t="s">
        <v>6263</v>
      </c>
      <c r="F6483" s="43" t="s">
        <v>30</v>
      </c>
      <c r="G6483" s="43">
        <v>45008</v>
      </c>
      <c r="H6483" s="41"/>
      <c r="I6483" s="41"/>
      <c r="J6483" s="43"/>
      <c r="K6483" s="41"/>
      <c r="L6483" s="41"/>
      <c r="M6483" s="41"/>
      <c r="N6483" s="41"/>
      <c r="O6483" s="41"/>
      <c r="P6483" s="41"/>
      <c r="Q6483" s="41"/>
      <c r="R6483" s="41"/>
      <c r="S6483" s="41"/>
      <c r="T6483" s="41"/>
      <c r="U6483" s="41"/>
      <c r="V6483" s="41"/>
      <c r="W6483" s="41"/>
      <c r="X6483" s="41"/>
      <c r="Y6483" s="43" t="str">
        <f t="shared" si="202"/>
        <v/>
      </c>
      <c r="Z6483" s="43">
        <v>1979760</v>
      </c>
      <c r="AA6483" s="43" t="e">
        <f t="shared" si="203"/>
        <v>#N/A</v>
      </c>
    </row>
    <row r="6484" spans="1:27" x14ac:dyDescent="0.3">
      <c r="A6484" s="43">
        <v>2253461</v>
      </c>
      <c r="B6484" s="43" t="s">
        <v>5602</v>
      </c>
      <c r="C6484" s="43" t="s">
        <v>5603</v>
      </c>
      <c r="D6484" s="41"/>
      <c r="E6484" s="43" t="s">
        <v>34</v>
      </c>
      <c r="F6484" s="43" t="s">
        <v>30</v>
      </c>
      <c r="G6484" s="43">
        <v>45038</v>
      </c>
      <c r="H6484" s="41"/>
      <c r="I6484" s="41"/>
      <c r="J6484" s="43"/>
      <c r="K6484" s="41"/>
      <c r="L6484" s="41"/>
      <c r="M6484" s="41"/>
      <c r="N6484" s="41"/>
      <c r="O6484" s="41"/>
      <c r="P6484" s="41"/>
      <c r="Q6484" s="41"/>
      <c r="R6484" s="41"/>
      <c r="S6484" s="41"/>
      <c r="T6484" s="41"/>
      <c r="U6484" s="41"/>
      <c r="V6484" s="41"/>
      <c r="W6484" s="41"/>
      <c r="X6484" s="41"/>
      <c r="Y6484" s="43" t="str">
        <f t="shared" si="202"/>
        <v>COMP</v>
      </c>
      <c r="Z6484" s="43">
        <v>1542816</v>
      </c>
      <c r="AA6484" s="43">
        <f t="shared" si="203"/>
        <v>2253461</v>
      </c>
    </row>
    <row r="6485" spans="1:27" x14ac:dyDescent="0.3">
      <c r="A6485" s="43">
        <v>227650</v>
      </c>
      <c r="B6485" s="43" t="s">
        <v>5604</v>
      </c>
      <c r="C6485" s="43" t="s">
        <v>346</v>
      </c>
      <c r="D6485" s="41"/>
      <c r="E6485" s="43" t="s">
        <v>6263</v>
      </c>
      <c r="F6485" s="43" t="s">
        <v>28</v>
      </c>
      <c r="G6485" s="43">
        <v>45038</v>
      </c>
      <c r="H6485" s="41"/>
      <c r="I6485" s="41"/>
      <c r="J6485" s="43"/>
      <c r="K6485" s="41"/>
      <c r="L6485" s="41"/>
      <c r="M6485" s="41"/>
      <c r="N6485" s="41"/>
      <c r="O6485" s="41"/>
      <c r="P6485" s="41"/>
      <c r="Q6485" s="41"/>
      <c r="R6485" s="41"/>
      <c r="S6485" s="41"/>
      <c r="T6485" s="41"/>
      <c r="U6485" s="41"/>
      <c r="V6485" s="41"/>
      <c r="W6485" s="41"/>
      <c r="X6485" s="41"/>
      <c r="Y6485" s="43" t="str">
        <f t="shared" si="202"/>
        <v/>
      </c>
      <c r="Z6485" s="43">
        <v>1808761</v>
      </c>
      <c r="AA6485" s="43" t="e">
        <f t="shared" si="203"/>
        <v>#N/A</v>
      </c>
    </row>
    <row r="6486" spans="1:27" x14ac:dyDescent="0.3">
      <c r="A6486" s="43">
        <v>358227</v>
      </c>
      <c r="B6486" s="43" t="s">
        <v>5605</v>
      </c>
      <c r="C6486" s="43" t="s">
        <v>329</v>
      </c>
      <c r="D6486" s="41"/>
      <c r="E6486" s="43" t="s">
        <v>6263</v>
      </c>
      <c r="F6486" s="43" t="s">
        <v>28</v>
      </c>
      <c r="G6486" s="43">
        <v>41002</v>
      </c>
      <c r="H6486" s="41"/>
      <c r="I6486" s="41"/>
      <c r="J6486" s="43"/>
      <c r="K6486" s="41"/>
      <c r="L6486" s="41"/>
      <c r="M6486" s="41"/>
      <c r="N6486" s="41"/>
      <c r="O6486" s="41"/>
      <c r="P6486" s="41"/>
      <c r="Q6486" s="41"/>
      <c r="R6486" s="41"/>
      <c r="S6486" s="41"/>
      <c r="T6486" s="41"/>
      <c r="U6486" s="41"/>
      <c r="V6486" s="41"/>
      <c r="W6486" s="41"/>
      <c r="X6486" s="41"/>
      <c r="Y6486" s="43" t="str">
        <f t="shared" si="202"/>
        <v/>
      </c>
      <c r="Z6486" s="43">
        <v>1428105</v>
      </c>
      <c r="AA6486" s="43" t="e">
        <f t="shared" si="203"/>
        <v>#N/A</v>
      </c>
    </row>
    <row r="6487" spans="1:27" x14ac:dyDescent="0.3">
      <c r="A6487" s="43">
        <v>1502430</v>
      </c>
      <c r="B6487" s="43" t="s">
        <v>5606</v>
      </c>
      <c r="C6487" s="43" t="s">
        <v>717</v>
      </c>
      <c r="D6487" s="41"/>
      <c r="E6487" s="43" t="s">
        <v>35</v>
      </c>
      <c r="F6487" s="43" t="s">
        <v>30</v>
      </c>
      <c r="G6487" s="43">
        <v>18032</v>
      </c>
      <c r="H6487" s="41"/>
      <c r="I6487" s="41"/>
      <c r="J6487" s="43"/>
      <c r="K6487" s="41"/>
      <c r="L6487" s="41"/>
      <c r="M6487" s="41"/>
      <c r="N6487" s="41"/>
      <c r="O6487" s="41"/>
      <c r="P6487" s="41"/>
      <c r="Q6487" s="41"/>
      <c r="R6487" s="41"/>
      <c r="S6487" s="41"/>
      <c r="T6487" s="41"/>
      <c r="U6487" s="41"/>
      <c r="V6487" s="41"/>
      <c r="W6487" s="41"/>
      <c r="X6487" s="41"/>
      <c r="Y6487" s="43" t="str">
        <f t="shared" si="202"/>
        <v>COMP</v>
      </c>
      <c r="Z6487" s="43">
        <v>544477</v>
      </c>
      <c r="AA6487" s="43">
        <f t="shared" si="203"/>
        <v>1502430</v>
      </c>
    </row>
    <row r="6488" spans="1:27" x14ac:dyDescent="0.3">
      <c r="A6488" s="43">
        <v>1502431</v>
      </c>
      <c r="B6488" s="43" t="s">
        <v>5606</v>
      </c>
      <c r="C6488" s="43" t="s">
        <v>258</v>
      </c>
      <c r="D6488" s="41"/>
      <c r="E6488" s="43" t="s">
        <v>34</v>
      </c>
      <c r="F6488" s="43" t="s">
        <v>28</v>
      </c>
      <c r="G6488" s="43">
        <v>18032</v>
      </c>
      <c r="H6488" s="41"/>
      <c r="I6488" s="41"/>
      <c r="J6488" s="43"/>
      <c r="K6488" s="41"/>
      <c r="L6488" s="41"/>
      <c r="M6488" s="41"/>
      <c r="N6488" s="41"/>
      <c r="O6488" s="41"/>
      <c r="P6488" s="41"/>
      <c r="Q6488" s="41"/>
      <c r="R6488" s="41"/>
      <c r="S6488" s="41"/>
      <c r="T6488" s="41"/>
      <c r="U6488" s="41"/>
      <c r="V6488" s="41"/>
      <c r="W6488" s="41"/>
      <c r="X6488" s="41"/>
      <c r="Y6488" s="43" t="str">
        <f t="shared" si="202"/>
        <v>COMP</v>
      </c>
      <c r="Z6488" s="43">
        <v>1883322</v>
      </c>
      <c r="AA6488" s="43">
        <f t="shared" si="203"/>
        <v>1502431</v>
      </c>
    </row>
    <row r="6489" spans="1:27" x14ac:dyDescent="0.3">
      <c r="A6489" s="43">
        <v>1215524</v>
      </c>
      <c r="B6489" s="43" t="s">
        <v>5607</v>
      </c>
      <c r="C6489" s="43" t="s">
        <v>287</v>
      </c>
      <c r="D6489" s="41"/>
      <c r="E6489" s="43" t="s">
        <v>6263</v>
      </c>
      <c r="F6489" s="43" t="s">
        <v>28</v>
      </c>
      <c r="G6489" s="43">
        <v>18035</v>
      </c>
      <c r="H6489" s="41"/>
      <c r="I6489" s="41"/>
      <c r="J6489" s="43"/>
      <c r="K6489" s="41"/>
      <c r="L6489" s="41"/>
      <c r="M6489" s="41"/>
      <c r="N6489" s="41"/>
      <c r="O6489" s="41"/>
      <c r="P6489" s="41"/>
      <c r="Q6489" s="41"/>
      <c r="R6489" s="41"/>
      <c r="S6489" s="41"/>
      <c r="T6489" s="41"/>
      <c r="U6489" s="41"/>
      <c r="V6489" s="41"/>
      <c r="W6489" s="41"/>
      <c r="X6489" s="41"/>
      <c r="Y6489" s="43" t="str">
        <f t="shared" si="202"/>
        <v>COMP</v>
      </c>
      <c r="Z6489" s="43">
        <v>2180338</v>
      </c>
      <c r="AA6489" s="43">
        <f t="shared" si="203"/>
        <v>1215524</v>
      </c>
    </row>
    <row r="6490" spans="1:27" x14ac:dyDescent="0.3">
      <c r="A6490" s="43">
        <v>2383931</v>
      </c>
      <c r="B6490" s="43" t="s">
        <v>5608</v>
      </c>
      <c r="C6490" s="43" t="s">
        <v>5609</v>
      </c>
      <c r="D6490" s="41"/>
      <c r="E6490" s="43" t="s">
        <v>35</v>
      </c>
      <c r="F6490" s="43" t="s">
        <v>28</v>
      </c>
      <c r="G6490" s="43">
        <v>36014</v>
      </c>
      <c r="H6490" s="41"/>
      <c r="I6490" s="41"/>
      <c r="J6490" s="43"/>
      <c r="K6490" s="41"/>
      <c r="L6490" s="41"/>
      <c r="M6490" s="41"/>
      <c r="N6490" s="41"/>
      <c r="O6490" s="41"/>
      <c r="P6490" s="41"/>
      <c r="Q6490" s="41"/>
      <c r="R6490" s="41"/>
      <c r="S6490" s="41"/>
      <c r="T6490" s="41"/>
      <c r="U6490" s="41"/>
      <c r="V6490" s="41"/>
      <c r="W6490" s="41"/>
      <c r="X6490" s="41"/>
      <c r="Y6490" s="43" t="str">
        <f t="shared" si="202"/>
        <v>COMP</v>
      </c>
      <c r="Z6490" s="43">
        <v>1883331</v>
      </c>
      <c r="AA6490" s="43">
        <f t="shared" si="203"/>
        <v>2383931</v>
      </c>
    </row>
    <row r="6491" spans="1:27" x14ac:dyDescent="0.3">
      <c r="A6491" s="43">
        <v>909878</v>
      </c>
      <c r="B6491" s="43" t="s">
        <v>5610</v>
      </c>
      <c r="C6491" s="43" t="s">
        <v>232</v>
      </c>
      <c r="D6491" s="41"/>
      <c r="E6491" s="43" t="s">
        <v>6263</v>
      </c>
      <c r="F6491" s="43" t="s">
        <v>28</v>
      </c>
      <c r="G6491" s="43">
        <v>18035</v>
      </c>
      <c r="H6491" s="41"/>
      <c r="I6491" s="41"/>
      <c r="J6491" s="43"/>
      <c r="K6491" s="41"/>
      <c r="L6491" s="41"/>
      <c r="M6491" s="41"/>
      <c r="N6491" s="41"/>
      <c r="O6491" s="41"/>
      <c r="P6491" s="41"/>
      <c r="Q6491" s="41"/>
      <c r="R6491" s="41"/>
      <c r="S6491" s="41"/>
      <c r="T6491" s="41"/>
      <c r="U6491" s="41"/>
      <c r="V6491" s="41"/>
      <c r="W6491" s="41"/>
      <c r="X6491" s="41"/>
      <c r="Y6491" s="43" t="str">
        <f t="shared" si="202"/>
        <v>COMP</v>
      </c>
      <c r="Z6491" s="43">
        <v>2157283</v>
      </c>
      <c r="AA6491" s="43">
        <f t="shared" si="203"/>
        <v>909878</v>
      </c>
    </row>
    <row r="6492" spans="1:27" x14ac:dyDescent="0.3">
      <c r="A6492" s="43">
        <v>1919256</v>
      </c>
      <c r="B6492" s="43" t="s">
        <v>5611</v>
      </c>
      <c r="C6492" s="43" t="s">
        <v>5612</v>
      </c>
      <c r="D6492" s="41"/>
      <c r="E6492" s="43" t="s">
        <v>31</v>
      </c>
      <c r="F6492" s="43" t="s">
        <v>30</v>
      </c>
      <c r="G6492" s="43">
        <v>37023</v>
      </c>
      <c r="H6492" s="41"/>
      <c r="I6492" s="41"/>
      <c r="J6492" s="43"/>
      <c r="K6492" s="41"/>
      <c r="L6492" s="41"/>
      <c r="M6492" s="41"/>
      <c r="N6492" s="41"/>
      <c r="O6492" s="41"/>
      <c r="P6492" s="41"/>
      <c r="Q6492" s="41"/>
      <c r="R6492" s="41"/>
      <c r="S6492" s="41"/>
      <c r="T6492" s="41"/>
      <c r="U6492" s="41"/>
      <c r="V6492" s="41"/>
      <c r="W6492" s="41"/>
      <c r="X6492" s="41"/>
      <c r="Y6492" s="43" t="str">
        <f t="shared" si="202"/>
        <v>COMP</v>
      </c>
      <c r="Z6492" s="43">
        <v>2134152</v>
      </c>
      <c r="AA6492" s="43">
        <f t="shared" si="203"/>
        <v>1919256</v>
      </c>
    </row>
    <row r="6493" spans="1:27" x14ac:dyDescent="0.3">
      <c r="A6493" s="43">
        <v>1777306</v>
      </c>
      <c r="B6493" s="43" t="s">
        <v>5613</v>
      </c>
      <c r="C6493" s="43" t="s">
        <v>1036</v>
      </c>
      <c r="D6493" s="41"/>
      <c r="E6493" s="43" t="s">
        <v>6263</v>
      </c>
      <c r="F6493" s="43" t="s">
        <v>30</v>
      </c>
      <c r="G6493" s="43">
        <v>28009</v>
      </c>
      <c r="H6493" s="41"/>
      <c r="I6493" s="41"/>
      <c r="J6493" s="43"/>
      <c r="K6493" s="41"/>
      <c r="L6493" s="41"/>
      <c r="M6493" s="41"/>
      <c r="N6493" s="41"/>
      <c r="O6493" s="41"/>
      <c r="P6493" s="41"/>
      <c r="Q6493" s="41"/>
      <c r="R6493" s="41"/>
      <c r="S6493" s="41"/>
      <c r="T6493" s="41"/>
      <c r="U6493" s="41"/>
      <c r="V6493" s="41"/>
      <c r="W6493" s="41"/>
      <c r="X6493" s="41"/>
      <c r="Y6493" s="43" t="str">
        <f t="shared" si="202"/>
        <v>COMP</v>
      </c>
      <c r="Z6493" s="43">
        <v>2058672</v>
      </c>
      <c r="AA6493" s="43">
        <f t="shared" si="203"/>
        <v>1777306</v>
      </c>
    </row>
    <row r="6494" spans="1:27" x14ac:dyDescent="0.3">
      <c r="A6494" s="43">
        <v>1723253</v>
      </c>
      <c r="B6494" s="43" t="s">
        <v>5614</v>
      </c>
      <c r="C6494" s="43" t="s">
        <v>232</v>
      </c>
      <c r="D6494" s="41"/>
      <c r="E6494" s="43" t="s">
        <v>6263</v>
      </c>
      <c r="F6494" s="43" t="s">
        <v>28</v>
      </c>
      <c r="G6494" s="43">
        <v>37045</v>
      </c>
      <c r="H6494" s="41"/>
      <c r="I6494" s="41"/>
      <c r="J6494" s="43"/>
      <c r="K6494" s="41"/>
      <c r="L6494" s="41"/>
      <c r="M6494" s="41"/>
      <c r="N6494" s="41"/>
      <c r="O6494" s="41"/>
      <c r="P6494" s="41"/>
      <c r="Q6494" s="41"/>
      <c r="R6494" s="41"/>
      <c r="S6494" s="41"/>
      <c r="T6494" s="41"/>
      <c r="U6494" s="41"/>
      <c r="V6494" s="41"/>
      <c r="W6494" s="41"/>
      <c r="X6494" s="41"/>
      <c r="Y6494" s="43" t="str">
        <f t="shared" si="202"/>
        <v/>
      </c>
      <c r="Z6494" s="43">
        <v>1776188</v>
      </c>
      <c r="AA6494" s="43" t="e">
        <f t="shared" si="203"/>
        <v>#N/A</v>
      </c>
    </row>
    <row r="6495" spans="1:27" x14ac:dyDescent="0.3">
      <c r="A6495" s="43">
        <v>2416987</v>
      </c>
      <c r="B6495" s="43" t="s">
        <v>5615</v>
      </c>
      <c r="C6495" s="43" t="s">
        <v>664</v>
      </c>
      <c r="D6495" s="41"/>
      <c r="E6495" s="43" t="s">
        <v>6263</v>
      </c>
      <c r="F6495" s="43" t="s">
        <v>28</v>
      </c>
      <c r="G6495" s="43">
        <v>45008</v>
      </c>
      <c r="H6495" s="41"/>
      <c r="I6495" s="41"/>
      <c r="J6495" s="43"/>
      <c r="K6495" s="41"/>
      <c r="L6495" s="41"/>
      <c r="M6495" s="41"/>
      <c r="N6495" s="41"/>
      <c r="O6495" s="41"/>
      <c r="P6495" s="41"/>
      <c r="Q6495" s="41"/>
      <c r="R6495" s="41"/>
      <c r="S6495" s="41"/>
      <c r="T6495" s="41"/>
      <c r="U6495" s="41"/>
      <c r="V6495" s="41"/>
      <c r="W6495" s="41"/>
      <c r="X6495" s="41"/>
      <c r="Y6495" s="43" t="str">
        <f t="shared" si="202"/>
        <v/>
      </c>
      <c r="Z6495" s="43">
        <v>1039255</v>
      </c>
      <c r="AA6495" s="43" t="e">
        <f t="shared" si="203"/>
        <v>#N/A</v>
      </c>
    </row>
    <row r="6496" spans="1:27" x14ac:dyDescent="0.3">
      <c r="A6496" s="43">
        <v>144790</v>
      </c>
      <c r="B6496" s="43" t="s">
        <v>5615</v>
      </c>
      <c r="C6496" s="43" t="s">
        <v>629</v>
      </c>
      <c r="D6496" s="41"/>
      <c r="E6496" s="43" t="s">
        <v>6263</v>
      </c>
      <c r="F6496" s="43" t="s">
        <v>30</v>
      </c>
      <c r="G6496" s="43">
        <v>36003</v>
      </c>
      <c r="H6496" s="41"/>
      <c r="I6496" s="41"/>
      <c r="J6496" s="43"/>
      <c r="K6496" s="41"/>
      <c r="L6496" s="41"/>
      <c r="M6496" s="41"/>
      <c r="N6496" s="41"/>
      <c r="O6496" s="41"/>
      <c r="P6496" s="41"/>
      <c r="Q6496" s="41"/>
      <c r="R6496" s="41"/>
      <c r="S6496" s="41"/>
      <c r="T6496" s="41"/>
      <c r="U6496" s="41"/>
      <c r="V6496" s="41"/>
      <c r="W6496" s="41"/>
      <c r="X6496" s="41"/>
      <c r="Y6496" s="43" t="str">
        <f t="shared" si="202"/>
        <v>COMP</v>
      </c>
      <c r="Z6496" s="43">
        <v>2097305</v>
      </c>
      <c r="AA6496" s="43">
        <f t="shared" si="203"/>
        <v>144790</v>
      </c>
    </row>
    <row r="6497" spans="1:27" x14ac:dyDescent="0.3">
      <c r="A6497" s="43">
        <v>1052905</v>
      </c>
      <c r="B6497" s="43" t="s">
        <v>5615</v>
      </c>
      <c r="C6497" s="43" t="s">
        <v>226</v>
      </c>
      <c r="D6497" s="41"/>
      <c r="E6497" s="43" t="s">
        <v>6263</v>
      </c>
      <c r="F6497" s="43" t="s">
        <v>30</v>
      </c>
      <c r="G6497" s="43">
        <v>45003</v>
      </c>
      <c r="H6497" s="41"/>
      <c r="I6497" s="41"/>
      <c r="J6497" s="43"/>
      <c r="K6497" s="41"/>
      <c r="L6497" s="41"/>
      <c r="M6497" s="41"/>
      <c r="N6497" s="41"/>
      <c r="O6497" s="41"/>
      <c r="P6497" s="41"/>
      <c r="Q6497" s="41"/>
      <c r="R6497" s="41"/>
      <c r="S6497" s="41"/>
      <c r="T6497" s="41"/>
      <c r="U6497" s="41"/>
      <c r="V6497" s="41"/>
      <c r="W6497" s="41"/>
      <c r="X6497" s="41"/>
      <c r="Y6497" s="43" t="str">
        <f t="shared" si="202"/>
        <v/>
      </c>
      <c r="Z6497" s="43">
        <v>1890355</v>
      </c>
      <c r="AA6497" s="43" t="e">
        <f t="shared" si="203"/>
        <v>#N/A</v>
      </c>
    </row>
    <row r="6498" spans="1:27" x14ac:dyDescent="0.3">
      <c r="A6498" s="43">
        <v>1056218</v>
      </c>
      <c r="B6498" s="43" t="s">
        <v>5615</v>
      </c>
      <c r="C6498" s="43" t="s">
        <v>333</v>
      </c>
      <c r="D6498" s="41"/>
      <c r="E6498" s="43" t="s">
        <v>6263</v>
      </c>
      <c r="F6498" s="43" t="s">
        <v>30</v>
      </c>
      <c r="G6498" s="43">
        <v>45003</v>
      </c>
      <c r="H6498" s="41"/>
      <c r="I6498" s="41"/>
      <c r="J6498" s="43"/>
      <c r="K6498" s="41"/>
      <c r="L6498" s="41"/>
      <c r="M6498" s="41"/>
      <c r="N6498" s="41"/>
      <c r="O6498" s="41"/>
      <c r="P6498" s="41"/>
      <c r="Q6498" s="41"/>
      <c r="R6498" s="41"/>
      <c r="S6498" s="41"/>
      <c r="T6498" s="41"/>
      <c r="U6498" s="41"/>
      <c r="V6498" s="41"/>
      <c r="W6498" s="41"/>
      <c r="X6498" s="41"/>
      <c r="Y6498" s="43" t="str">
        <f t="shared" si="202"/>
        <v/>
      </c>
      <c r="Z6498" s="43">
        <v>764762</v>
      </c>
      <c r="AA6498" s="43" t="e">
        <f t="shared" si="203"/>
        <v>#N/A</v>
      </c>
    </row>
    <row r="6499" spans="1:27" x14ac:dyDescent="0.3">
      <c r="A6499" s="43">
        <v>2413783</v>
      </c>
      <c r="B6499" s="43" t="s">
        <v>5616</v>
      </c>
      <c r="C6499" s="43" t="s">
        <v>212</v>
      </c>
      <c r="D6499" s="41"/>
      <c r="E6499" s="43" t="s">
        <v>6263</v>
      </c>
      <c r="F6499" s="43" t="s">
        <v>30</v>
      </c>
      <c r="G6499" s="43">
        <v>37033</v>
      </c>
      <c r="H6499" s="41"/>
      <c r="I6499" s="41"/>
      <c r="J6499" s="43"/>
      <c r="K6499" s="41"/>
      <c r="L6499" s="41"/>
      <c r="M6499" s="41"/>
      <c r="N6499" s="41"/>
      <c r="O6499" s="41"/>
      <c r="P6499" s="41"/>
      <c r="Q6499" s="41"/>
      <c r="R6499" s="41"/>
      <c r="S6499" s="41"/>
      <c r="T6499" s="41"/>
      <c r="U6499" s="41"/>
      <c r="V6499" s="41"/>
      <c r="W6499" s="41"/>
      <c r="X6499" s="41"/>
      <c r="Y6499" s="43" t="str">
        <f t="shared" si="202"/>
        <v/>
      </c>
      <c r="Z6499" s="43">
        <v>2123586</v>
      </c>
      <c r="AA6499" s="43" t="e">
        <f t="shared" si="203"/>
        <v>#N/A</v>
      </c>
    </row>
    <row r="6500" spans="1:27" x14ac:dyDescent="0.3">
      <c r="A6500" s="43">
        <v>2416281</v>
      </c>
      <c r="B6500" s="43" t="s">
        <v>5617</v>
      </c>
      <c r="C6500" s="43" t="s">
        <v>400</v>
      </c>
      <c r="D6500" s="41"/>
      <c r="E6500" s="43" t="s">
        <v>6263</v>
      </c>
      <c r="F6500" s="43" t="s">
        <v>30</v>
      </c>
      <c r="G6500" s="43">
        <v>41016</v>
      </c>
      <c r="H6500" s="41"/>
      <c r="I6500" s="41"/>
      <c r="J6500" s="43"/>
      <c r="K6500" s="41"/>
      <c r="L6500" s="41"/>
      <c r="M6500" s="41"/>
      <c r="N6500" s="41"/>
      <c r="O6500" s="41"/>
      <c r="P6500" s="41"/>
      <c r="Q6500" s="41"/>
      <c r="R6500" s="41"/>
      <c r="S6500" s="41"/>
      <c r="T6500" s="41"/>
      <c r="U6500" s="41"/>
      <c r="V6500" s="41"/>
      <c r="W6500" s="41"/>
      <c r="X6500" s="41"/>
      <c r="Y6500" s="43" t="str">
        <f t="shared" si="202"/>
        <v/>
      </c>
      <c r="Z6500" s="43">
        <v>1678962</v>
      </c>
      <c r="AA6500" s="43" t="e">
        <f t="shared" si="203"/>
        <v>#N/A</v>
      </c>
    </row>
    <row r="6501" spans="1:27" x14ac:dyDescent="0.3">
      <c r="A6501" s="43">
        <v>2310241</v>
      </c>
      <c r="B6501" s="43" t="s">
        <v>5618</v>
      </c>
      <c r="C6501" s="43" t="s">
        <v>406</v>
      </c>
      <c r="D6501" s="41"/>
      <c r="E6501" s="43" t="s">
        <v>6263</v>
      </c>
      <c r="F6501" s="43" t="s">
        <v>30</v>
      </c>
      <c r="G6501" s="43">
        <v>41012</v>
      </c>
      <c r="H6501" s="41"/>
      <c r="I6501" s="41"/>
      <c r="J6501" s="43"/>
      <c r="K6501" s="41"/>
      <c r="L6501" s="41"/>
      <c r="M6501" s="41"/>
      <c r="N6501" s="41"/>
      <c r="O6501" s="41"/>
      <c r="P6501" s="41"/>
      <c r="Q6501" s="41"/>
      <c r="R6501" s="41"/>
      <c r="S6501" s="41"/>
      <c r="T6501" s="41"/>
      <c r="U6501" s="41"/>
      <c r="V6501" s="41"/>
      <c r="W6501" s="41"/>
      <c r="X6501" s="41"/>
      <c r="Y6501" s="43" t="str">
        <f t="shared" si="202"/>
        <v/>
      </c>
      <c r="Z6501" s="43">
        <v>1577224</v>
      </c>
      <c r="AA6501" s="43" t="e">
        <f t="shared" si="203"/>
        <v>#N/A</v>
      </c>
    </row>
    <row r="6502" spans="1:27" x14ac:dyDescent="0.3">
      <c r="A6502" s="43">
        <v>1237042</v>
      </c>
      <c r="B6502" s="43" t="s">
        <v>5618</v>
      </c>
      <c r="C6502" s="43" t="s">
        <v>244</v>
      </c>
      <c r="D6502" s="41"/>
      <c r="E6502" s="43" t="s">
        <v>6263</v>
      </c>
      <c r="F6502" s="43" t="s">
        <v>28</v>
      </c>
      <c r="G6502" s="43">
        <v>41002</v>
      </c>
      <c r="H6502" s="41"/>
      <c r="I6502" s="41"/>
      <c r="J6502" s="43"/>
      <c r="K6502" s="41"/>
      <c r="L6502" s="41"/>
      <c r="M6502" s="41"/>
      <c r="N6502" s="41"/>
      <c r="O6502" s="41"/>
      <c r="P6502" s="41"/>
      <c r="Q6502" s="41"/>
      <c r="R6502" s="41"/>
      <c r="S6502" s="41"/>
      <c r="T6502" s="41"/>
      <c r="U6502" s="41"/>
      <c r="V6502" s="41"/>
      <c r="W6502" s="41"/>
      <c r="X6502" s="41"/>
      <c r="Y6502" s="43" t="str">
        <f t="shared" si="202"/>
        <v/>
      </c>
      <c r="Z6502" s="43">
        <v>2296568</v>
      </c>
      <c r="AA6502" s="43" t="e">
        <f t="shared" si="203"/>
        <v>#N/A</v>
      </c>
    </row>
    <row r="6503" spans="1:27" x14ac:dyDescent="0.3">
      <c r="A6503" s="43">
        <v>2258840</v>
      </c>
      <c r="B6503" s="43" t="s">
        <v>5618</v>
      </c>
      <c r="C6503" s="43" t="s">
        <v>2401</v>
      </c>
      <c r="D6503" s="41"/>
      <c r="E6503" s="43" t="s">
        <v>29</v>
      </c>
      <c r="F6503" s="43" t="s">
        <v>28</v>
      </c>
      <c r="G6503" s="43">
        <v>37037</v>
      </c>
      <c r="H6503" s="41"/>
      <c r="I6503" s="41"/>
      <c r="J6503" s="43"/>
      <c r="K6503" s="41"/>
      <c r="L6503" s="41"/>
      <c r="M6503" s="41"/>
      <c r="N6503" s="41"/>
      <c r="O6503" s="41"/>
      <c r="P6503" s="41"/>
      <c r="Q6503" s="41"/>
      <c r="R6503" s="41"/>
      <c r="S6503" s="41"/>
      <c r="T6503" s="41"/>
      <c r="U6503" s="41"/>
      <c r="V6503" s="41"/>
      <c r="W6503" s="41"/>
      <c r="X6503" s="41"/>
      <c r="Y6503" s="43" t="str">
        <f t="shared" si="202"/>
        <v>COMP</v>
      </c>
      <c r="Z6503" s="43">
        <v>1294247</v>
      </c>
      <c r="AA6503" s="43">
        <f t="shared" si="203"/>
        <v>2258840</v>
      </c>
    </row>
    <row r="6504" spans="1:27" x14ac:dyDescent="0.3">
      <c r="A6504" s="43">
        <v>1499450</v>
      </c>
      <c r="B6504" s="43" t="s">
        <v>5619</v>
      </c>
      <c r="C6504" s="43" t="s">
        <v>568</v>
      </c>
      <c r="D6504" s="41"/>
      <c r="E6504" s="43" t="s">
        <v>35</v>
      </c>
      <c r="F6504" s="43" t="s">
        <v>30</v>
      </c>
      <c r="G6504" s="43">
        <v>37016</v>
      </c>
      <c r="H6504" s="41"/>
      <c r="I6504" s="41"/>
      <c r="J6504" s="43"/>
      <c r="K6504" s="41"/>
      <c r="L6504" s="41"/>
      <c r="M6504" s="41"/>
      <c r="N6504" s="41"/>
      <c r="O6504" s="41"/>
      <c r="P6504" s="41"/>
      <c r="Q6504" s="41"/>
      <c r="R6504" s="41"/>
      <c r="S6504" s="41"/>
      <c r="T6504" s="41"/>
      <c r="U6504" s="41"/>
      <c r="V6504" s="41"/>
      <c r="W6504" s="41"/>
      <c r="X6504" s="41"/>
      <c r="Y6504" s="43" t="str">
        <f t="shared" si="202"/>
        <v>COMP</v>
      </c>
      <c r="Z6504" s="43">
        <v>2372811</v>
      </c>
      <c r="AA6504" s="43">
        <f t="shared" si="203"/>
        <v>1499450</v>
      </c>
    </row>
    <row r="6505" spans="1:27" x14ac:dyDescent="0.3">
      <c r="A6505" s="43">
        <v>462487</v>
      </c>
      <c r="B6505" s="43" t="s">
        <v>5619</v>
      </c>
      <c r="C6505" s="43" t="s">
        <v>475</v>
      </c>
      <c r="D6505" s="41"/>
      <c r="E6505" s="43" t="s">
        <v>6263</v>
      </c>
      <c r="F6505" s="43" t="s">
        <v>28</v>
      </c>
      <c r="G6505" s="43">
        <v>37016</v>
      </c>
      <c r="H6505" s="41"/>
      <c r="I6505" s="41"/>
      <c r="J6505" s="43"/>
      <c r="K6505" s="41"/>
      <c r="L6505" s="41"/>
      <c r="M6505" s="41"/>
      <c r="N6505" s="41"/>
      <c r="O6505" s="41"/>
      <c r="P6505" s="41"/>
      <c r="Q6505" s="41"/>
      <c r="R6505" s="41"/>
      <c r="S6505" s="41"/>
      <c r="T6505" s="41"/>
      <c r="U6505" s="41"/>
      <c r="V6505" s="41"/>
      <c r="W6505" s="41"/>
      <c r="X6505" s="41"/>
      <c r="Y6505" s="43" t="str">
        <f t="shared" si="202"/>
        <v>COMP</v>
      </c>
      <c r="Z6505" s="43">
        <v>1411975</v>
      </c>
      <c r="AA6505" s="43">
        <f t="shared" si="203"/>
        <v>462487</v>
      </c>
    </row>
    <row r="6506" spans="1:27" x14ac:dyDescent="0.3">
      <c r="A6506" s="43">
        <v>129763</v>
      </c>
      <c r="B6506" s="43" t="s">
        <v>5620</v>
      </c>
      <c r="C6506" s="43" t="s">
        <v>1019</v>
      </c>
      <c r="D6506" s="41"/>
      <c r="E6506" s="43" t="s">
        <v>29</v>
      </c>
      <c r="F6506" s="43" t="s">
        <v>30</v>
      </c>
      <c r="G6506" s="43">
        <v>37045</v>
      </c>
      <c r="H6506" s="41"/>
      <c r="I6506" s="41"/>
      <c r="J6506" s="43"/>
      <c r="K6506" s="41"/>
      <c r="L6506" s="41"/>
      <c r="M6506" s="41"/>
      <c r="N6506" s="41"/>
      <c r="O6506" s="41"/>
      <c r="P6506" s="41"/>
      <c r="Q6506" s="41"/>
      <c r="R6506" s="41"/>
      <c r="S6506" s="41"/>
      <c r="T6506" s="41"/>
      <c r="U6506" s="41"/>
      <c r="V6506" s="41"/>
      <c r="W6506" s="41"/>
      <c r="X6506" s="41"/>
      <c r="Y6506" s="43" t="str">
        <f t="shared" si="202"/>
        <v/>
      </c>
      <c r="Z6506" s="43">
        <v>2322823</v>
      </c>
      <c r="AA6506" s="43" t="e">
        <f t="shared" si="203"/>
        <v>#N/A</v>
      </c>
    </row>
    <row r="6507" spans="1:27" x14ac:dyDescent="0.3">
      <c r="A6507" s="43">
        <v>2275412</v>
      </c>
      <c r="B6507" s="43" t="s">
        <v>5620</v>
      </c>
      <c r="C6507" s="43" t="s">
        <v>422</v>
      </c>
      <c r="D6507" s="41"/>
      <c r="E6507" s="43" t="s">
        <v>6263</v>
      </c>
      <c r="F6507" s="43" t="s">
        <v>28</v>
      </c>
      <c r="G6507" s="43">
        <v>37023</v>
      </c>
      <c r="H6507" s="41"/>
      <c r="I6507" s="41"/>
      <c r="J6507" s="43"/>
      <c r="K6507" s="41"/>
      <c r="L6507" s="41"/>
      <c r="M6507" s="41"/>
      <c r="N6507" s="41"/>
      <c r="O6507" s="41"/>
      <c r="P6507" s="41"/>
      <c r="Q6507" s="41"/>
      <c r="R6507" s="41"/>
      <c r="S6507" s="41"/>
      <c r="T6507" s="41"/>
      <c r="U6507" s="41"/>
      <c r="V6507" s="41"/>
      <c r="W6507" s="41"/>
      <c r="X6507" s="41"/>
      <c r="Y6507" s="43" t="str">
        <f t="shared" si="202"/>
        <v/>
      </c>
      <c r="Z6507" s="43">
        <v>1557442</v>
      </c>
      <c r="AA6507" s="43" t="e">
        <f t="shared" si="203"/>
        <v>#N/A</v>
      </c>
    </row>
    <row r="6508" spans="1:27" x14ac:dyDescent="0.3">
      <c r="A6508" s="43">
        <v>1297402</v>
      </c>
      <c r="B6508" s="43" t="s">
        <v>5621</v>
      </c>
      <c r="C6508" s="43" t="s">
        <v>318</v>
      </c>
      <c r="D6508" s="41"/>
      <c r="E6508" s="43" t="s">
        <v>29</v>
      </c>
      <c r="F6508" s="43" t="s">
        <v>28</v>
      </c>
      <c r="G6508" s="43">
        <v>18035</v>
      </c>
      <c r="H6508" s="41"/>
      <c r="I6508" s="41"/>
      <c r="J6508" s="43"/>
      <c r="K6508" s="41"/>
      <c r="L6508" s="41"/>
      <c r="M6508" s="41"/>
      <c r="N6508" s="41"/>
      <c r="O6508" s="41"/>
      <c r="P6508" s="41"/>
      <c r="Q6508" s="41"/>
      <c r="R6508" s="41"/>
      <c r="S6508" s="41"/>
      <c r="T6508" s="41"/>
      <c r="U6508" s="41"/>
      <c r="V6508" s="41"/>
      <c r="W6508" s="41"/>
      <c r="X6508" s="41"/>
      <c r="Y6508" s="43" t="str">
        <f t="shared" si="202"/>
        <v>COMP</v>
      </c>
      <c r="Z6508" s="43">
        <v>1345738</v>
      </c>
      <c r="AA6508" s="43">
        <f t="shared" si="203"/>
        <v>1297402</v>
      </c>
    </row>
    <row r="6509" spans="1:27" x14ac:dyDescent="0.3">
      <c r="A6509" s="43">
        <v>2380269</v>
      </c>
      <c r="B6509" s="43" t="s">
        <v>5622</v>
      </c>
      <c r="C6509" s="43" t="s">
        <v>440</v>
      </c>
      <c r="D6509" s="41"/>
      <c r="E6509" s="43" t="s">
        <v>35</v>
      </c>
      <c r="F6509" s="43" t="s">
        <v>28</v>
      </c>
      <c r="G6509" s="43">
        <v>28017</v>
      </c>
      <c r="H6509" s="41"/>
      <c r="I6509" s="41"/>
      <c r="J6509" s="43"/>
      <c r="K6509" s="41"/>
      <c r="L6509" s="41"/>
      <c r="M6509" s="41"/>
      <c r="N6509" s="41"/>
      <c r="O6509" s="41"/>
      <c r="P6509" s="41"/>
      <c r="Q6509" s="41"/>
      <c r="R6509" s="41"/>
      <c r="S6509" s="41"/>
      <c r="T6509" s="41"/>
      <c r="U6509" s="41"/>
      <c r="V6509" s="41"/>
      <c r="W6509" s="41"/>
      <c r="X6509" s="41"/>
      <c r="Y6509" s="43" t="str">
        <f t="shared" si="202"/>
        <v>COMP</v>
      </c>
      <c r="Z6509" s="43">
        <v>1203921</v>
      </c>
      <c r="AA6509" s="43">
        <f t="shared" si="203"/>
        <v>2380269</v>
      </c>
    </row>
    <row r="6510" spans="1:27" x14ac:dyDescent="0.3">
      <c r="A6510" s="43">
        <v>2420431</v>
      </c>
      <c r="B6510" s="43" t="s">
        <v>5622</v>
      </c>
      <c r="C6510" s="43" t="s">
        <v>397</v>
      </c>
      <c r="D6510" s="41"/>
      <c r="E6510" s="43" t="s">
        <v>6263</v>
      </c>
      <c r="F6510" s="43" t="s">
        <v>28</v>
      </c>
      <c r="G6510" s="43">
        <v>28017</v>
      </c>
      <c r="H6510" s="41"/>
      <c r="I6510" s="41"/>
      <c r="J6510" s="43"/>
      <c r="K6510" s="41"/>
      <c r="L6510" s="41"/>
      <c r="M6510" s="41"/>
      <c r="N6510" s="41"/>
      <c r="O6510" s="41"/>
      <c r="P6510" s="41"/>
      <c r="Q6510" s="41"/>
      <c r="R6510" s="41"/>
      <c r="S6510" s="41"/>
      <c r="T6510" s="41"/>
      <c r="U6510" s="41"/>
      <c r="V6510" s="41"/>
      <c r="W6510" s="41"/>
      <c r="X6510" s="41"/>
      <c r="Y6510" s="43" t="str">
        <f t="shared" si="202"/>
        <v/>
      </c>
      <c r="Z6510" s="43">
        <v>1998071</v>
      </c>
      <c r="AA6510" s="43" t="e">
        <f t="shared" si="203"/>
        <v>#N/A</v>
      </c>
    </row>
    <row r="6511" spans="1:27" x14ac:dyDescent="0.3">
      <c r="A6511" s="43">
        <v>2357537</v>
      </c>
      <c r="B6511" s="43" t="s">
        <v>5623</v>
      </c>
      <c r="C6511" s="43" t="s">
        <v>5624</v>
      </c>
      <c r="D6511" s="41"/>
      <c r="E6511" s="43" t="s">
        <v>6263</v>
      </c>
      <c r="F6511" s="43" t="s">
        <v>30</v>
      </c>
      <c r="G6511" s="43">
        <v>45010</v>
      </c>
      <c r="H6511" s="41"/>
      <c r="I6511" s="41"/>
      <c r="J6511" s="43"/>
      <c r="K6511" s="41"/>
      <c r="L6511" s="41"/>
      <c r="M6511" s="41"/>
      <c r="N6511" s="41"/>
      <c r="O6511" s="41"/>
      <c r="P6511" s="41"/>
      <c r="Q6511" s="41"/>
      <c r="R6511" s="41"/>
      <c r="S6511" s="41"/>
      <c r="T6511" s="41"/>
      <c r="U6511" s="41"/>
      <c r="V6511" s="41"/>
      <c r="W6511" s="41"/>
      <c r="X6511" s="41"/>
      <c r="Y6511" s="43" t="str">
        <f t="shared" si="202"/>
        <v/>
      </c>
      <c r="Z6511" s="43">
        <v>2286419</v>
      </c>
      <c r="AA6511" s="43" t="e">
        <f t="shared" si="203"/>
        <v>#N/A</v>
      </c>
    </row>
    <row r="6512" spans="1:27" x14ac:dyDescent="0.3">
      <c r="A6512" s="43">
        <v>1580855</v>
      </c>
      <c r="B6512" s="43" t="s">
        <v>5625</v>
      </c>
      <c r="C6512" s="43" t="s">
        <v>220</v>
      </c>
      <c r="D6512" s="41"/>
      <c r="E6512" s="43" t="s">
        <v>34</v>
      </c>
      <c r="F6512" s="43" t="s">
        <v>30</v>
      </c>
      <c r="G6512" s="43">
        <v>45038</v>
      </c>
      <c r="H6512" s="41"/>
      <c r="I6512" s="41"/>
      <c r="J6512" s="43"/>
      <c r="K6512" s="41"/>
      <c r="L6512" s="41"/>
      <c r="M6512" s="41"/>
      <c r="N6512" s="41"/>
      <c r="O6512" s="41"/>
      <c r="P6512" s="41"/>
      <c r="Q6512" s="41"/>
      <c r="R6512" s="41"/>
      <c r="S6512" s="41"/>
      <c r="T6512" s="41"/>
      <c r="U6512" s="41"/>
      <c r="V6512" s="41"/>
      <c r="W6512" s="41"/>
      <c r="X6512" s="41"/>
      <c r="Y6512" s="43" t="str">
        <f t="shared" si="202"/>
        <v>COMP</v>
      </c>
      <c r="Z6512" s="43">
        <v>1397245</v>
      </c>
      <c r="AA6512" s="43">
        <f t="shared" si="203"/>
        <v>1580855</v>
      </c>
    </row>
    <row r="6513" spans="1:27" x14ac:dyDescent="0.3">
      <c r="A6513" s="43">
        <v>1957499</v>
      </c>
      <c r="B6513" s="43" t="s">
        <v>5626</v>
      </c>
      <c r="C6513" s="43" t="s">
        <v>241</v>
      </c>
      <c r="D6513" s="41"/>
      <c r="E6513" s="43" t="s">
        <v>6263</v>
      </c>
      <c r="F6513" s="43" t="s">
        <v>28</v>
      </c>
      <c r="G6513" s="43">
        <v>28017</v>
      </c>
      <c r="H6513" s="41"/>
      <c r="I6513" s="41"/>
      <c r="J6513" s="43"/>
      <c r="K6513" s="41"/>
      <c r="L6513" s="41"/>
      <c r="M6513" s="41"/>
      <c r="N6513" s="41"/>
      <c r="O6513" s="41"/>
      <c r="P6513" s="41"/>
      <c r="Q6513" s="41"/>
      <c r="R6513" s="41"/>
      <c r="S6513" s="41"/>
      <c r="T6513" s="41"/>
      <c r="U6513" s="41"/>
      <c r="V6513" s="41"/>
      <c r="W6513" s="41"/>
      <c r="X6513" s="41"/>
      <c r="Y6513" s="43" t="str">
        <f t="shared" si="202"/>
        <v>COMP</v>
      </c>
      <c r="Z6513" s="43">
        <v>390152</v>
      </c>
      <c r="AA6513" s="43">
        <f t="shared" si="203"/>
        <v>1957499</v>
      </c>
    </row>
    <row r="6514" spans="1:27" x14ac:dyDescent="0.3">
      <c r="A6514" s="43">
        <v>2360125</v>
      </c>
      <c r="B6514" s="43" t="s">
        <v>5626</v>
      </c>
      <c r="C6514" s="43" t="s">
        <v>427</v>
      </c>
      <c r="D6514" s="41"/>
      <c r="E6514" s="43" t="s">
        <v>6263</v>
      </c>
      <c r="F6514" s="43" t="s">
        <v>28</v>
      </c>
      <c r="G6514" s="43">
        <v>45054</v>
      </c>
      <c r="H6514" s="41"/>
      <c r="I6514" s="41"/>
      <c r="J6514" s="43"/>
      <c r="K6514" s="41"/>
      <c r="L6514" s="41"/>
      <c r="M6514" s="41"/>
      <c r="N6514" s="41"/>
      <c r="O6514" s="41"/>
      <c r="P6514" s="41"/>
      <c r="Q6514" s="41"/>
      <c r="R6514" s="41"/>
      <c r="S6514" s="41"/>
      <c r="T6514" s="41"/>
      <c r="U6514" s="41"/>
      <c r="V6514" s="41"/>
      <c r="W6514" s="41"/>
      <c r="X6514" s="41"/>
      <c r="Y6514" s="43" t="str">
        <f t="shared" si="202"/>
        <v/>
      </c>
      <c r="Z6514" s="43">
        <v>2136206</v>
      </c>
      <c r="AA6514" s="43" t="e">
        <f t="shared" si="203"/>
        <v>#N/A</v>
      </c>
    </row>
    <row r="6515" spans="1:27" x14ac:dyDescent="0.3">
      <c r="A6515" s="43">
        <v>2211017</v>
      </c>
      <c r="B6515" s="43" t="s">
        <v>5626</v>
      </c>
      <c r="C6515" s="43" t="s">
        <v>1109</v>
      </c>
      <c r="D6515" s="41"/>
      <c r="E6515" s="43" t="s">
        <v>6263</v>
      </c>
      <c r="F6515" s="43" t="s">
        <v>28</v>
      </c>
      <c r="G6515" s="43">
        <v>45009</v>
      </c>
      <c r="H6515" s="41"/>
      <c r="I6515" s="41"/>
      <c r="J6515" s="43"/>
      <c r="K6515" s="41"/>
      <c r="L6515" s="41"/>
      <c r="M6515" s="41"/>
      <c r="N6515" s="41"/>
      <c r="O6515" s="41"/>
      <c r="P6515" s="41"/>
      <c r="Q6515" s="41"/>
      <c r="R6515" s="41"/>
      <c r="S6515" s="41"/>
      <c r="T6515" s="41"/>
      <c r="U6515" s="41"/>
      <c r="V6515" s="41"/>
      <c r="W6515" s="41"/>
      <c r="X6515" s="41"/>
      <c r="Y6515" s="43" t="str">
        <f t="shared" si="202"/>
        <v/>
      </c>
      <c r="Z6515" s="43">
        <v>2421415</v>
      </c>
      <c r="AA6515" s="43" t="e">
        <f t="shared" si="203"/>
        <v>#N/A</v>
      </c>
    </row>
    <row r="6516" spans="1:27" x14ac:dyDescent="0.3">
      <c r="A6516" s="43">
        <v>532651</v>
      </c>
      <c r="B6516" s="43" t="s">
        <v>5627</v>
      </c>
      <c r="C6516" s="43" t="s">
        <v>250</v>
      </c>
      <c r="D6516" s="41"/>
      <c r="E6516" s="43" t="s">
        <v>6263</v>
      </c>
      <c r="F6516" s="43" t="s">
        <v>28</v>
      </c>
      <c r="G6516" s="43">
        <v>45054</v>
      </c>
      <c r="H6516" s="41"/>
      <c r="I6516" s="41"/>
      <c r="J6516" s="43"/>
      <c r="K6516" s="41"/>
      <c r="L6516" s="41"/>
      <c r="M6516" s="41"/>
      <c r="N6516" s="41"/>
      <c r="O6516" s="41"/>
      <c r="P6516" s="41"/>
      <c r="Q6516" s="41"/>
      <c r="R6516" s="41"/>
      <c r="S6516" s="41"/>
      <c r="T6516" s="41"/>
      <c r="U6516" s="41"/>
      <c r="V6516" s="41"/>
      <c r="W6516" s="41"/>
      <c r="X6516" s="41"/>
      <c r="Y6516" s="43" t="str">
        <f t="shared" si="202"/>
        <v/>
      </c>
      <c r="Z6516" s="43">
        <v>1424288</v>
      </c>
      <c r="AA6516" s="43" t="e">
        <f t="shared" si="203"/>
        <v>#N/A</v>
      </c>
    </row>
    <row r="6517" spans="1:27" x14ac:dyDescent="0.3">
      <c r="A6517" s="43">
        <v>290759</v>
      </c>
      <c r="B6517" s="43" t="s">
        <v>5628</v>
      </c>
      <c r="C6517" s="43" t="s">
        <v>1051</v>
      </c>
      <c r="D6517" s="41"/>
      <c r="E6517" s="43" t="s">
        <v>6263</v>
      </c>
      <c r="F6517" s="43" t="s">
        <v>28</v>
      </c>
      <c r="G6517" s="43">
        <v>18003</v>
      </c>
      <c r="H6517" s="41"/>
      <c r="I6517" s="41"/>
      <c r="J6517" s="43"/>
      <c r="K6517" s="41"/>
      <c r="L6517" s="41"/>
      <c r="M6517" s="41"/>
      <c r="N6517" s="41"/>
      <c r="O6517" s="41"/>
      <c r="P6517" s="41"/>
      <c r="Q6517" s="41"/>
      <c r="R6517" s="41"/>
      <c r="S6517" s="41"/>
      <c r="T6517" s="41"/>
      <c r="U6517" s="41"/>
      <c r="V6517" s="41"/>
      <c r="W6517" s="41"/>
      <c r="X6517" s="41"/>
      <c r="Y6517" s="43" t="str">
        <f t="shared" si="202"/>
        <v>COMP</v>
      </c>
      <c r="Z6517" s="43">
        <v>2217776</v>
      </c>
      <c r="AA6517" s="43">
        <f t="shared" si="203"/>
        <v>290759</v>
      </c>
    </row>
    <row r="6518" spans="1:27" x14ac:dyDescent="0.3">
      <c r="A6518" s="43">
        <v>2408304</v>
      </c>
      <c r="B6518" s="43" t="s">
        <v>5629</v>
      </c>
      <c r="C6518" s="43" t="s">
        <v>5630</v>
      </c>
      <c r="D6518" s="41"/>
      <c r="E6518" s="43" t="s">
        <v>29</v>
      </c>
      <c r="F6518" s="43" t="s">
        <v>30</v>
      </c>
      <c r="G6518" s="43">
        <v>37023</v>
      </c>
      <c r="H6518" s="41"/>
      <c r="I6518" s="41"/>
      <c r="J6518" s="43"/>
      <c r="K6518" s="41"/>
      <c r="L6518" s="41"/>
      <c r="M6518" s="41"/>
      <c r="N6518" s="41"/>
      <c r="O6518" s="41"/>
      <c r="P6518" s="41"/>
      <c r="Q6518" s="41"/>
      <c r="R6518" s="41"/>
      <c r="S6518" s="41"/>
      <c r="T6518" s="41"/>
      <c r="U6518" s="41"/>
      <c r="V6518" s="41"/>
      <c r="W6518" s="41"/>
      <c r="X6518" s="41"/>
      <c r="Y6518" s="43" t="str">
        <f t="shared" si="202"/>
        <v>COMP</v>
      </c>
      <c r="Z6518" s="43">
        <v>1822356</v>
      </c>
      <c r="AA6518" s="43">
        <f t="shared" si="203"/>
        <v>2408304</v>
      </c>
    </row>
    <row r="6519" spans="1:27" x14ac:dyDescent="0.3">
      <c r="A6519" s="43">
        <v>1550859</v>
      </c>
      <c r="B6519" s="43" t="s">
        <v>5631</v>
      </c>
      <c r="C6519" s="43" t="s">
        <v>5632</v>
      </c>
      <c r="D6519" s="41"/>
      <c r="E6519" s="43" t="s">
        <v>34</v>
      </c>
      <c r="F6519" s="43" t="s">
        <v>30</v>
      </c>
      <c r="G6519" s="43">
        <v>45008</v>
      </c>
      <c r="H6519" s="41"/>
      <c r="I6519" s="41"/>
      <c r="J6519" s="43"/>
      <c r="K6519" s="41"/>
      <c r="L6519" s="41"/>
      <c r="M6519" s="41"/>
      <c r="N6519" s="41"/>
      <c r="O6519" s="41"/>
      <c r="P6519" s="41"/>
      <c r="Q6519" s="41"/>
      <c r="R6519" s="41"/>
      <c r="S6519" s="41"/>
      <c r="T6519" s="41"/>
      <c r="U6519" s="41"/>
      <c r="V6519" s="41"/>
      <c r="W6519" s="41"/>
      <c r="X6519" s="41"/>
      <c r="Y6519" s="43" t="str">
        <f t="shared" si="202"/>
        <v>COMP</v>
      </c>
      <c r="Z6519" s="43">
        <v>601908</v>
      </c>
      <c r="AA6519" s="43">
        <f t="shared" si="203"/>
        <v>1550859</v>
      </c>
    </row>
    <row r="6520" spans="1:27" x14ac:dyDescent="0.3">
      <c r="A6520" s="43">
        <v>2076535</v>
      </c>
      <c r="B6520" s="43" t="s">
        <v>5633</v>
      </c>
      <c r="C6520" s="43" t="s">
        <v>5634</v>
      </c>
      <c r="D6520" s="41"/>
      <c r="E6520" s="43" t="s">
        <v>34</v>
      </c>
      <c r="F6520" s="43" t="s">
        <v>30</v>
      </c>
      <c r="G6520" s="43">
        <v>37042</v>
      </c>
      <c r="H6520" s="41"/>
      <c r="I6520" s="41"/>
      <c r="J6520" s="43"/>
      <c r="K6520" s="41"/>
      <c r="L6520" s="41"/>
      <c r="M6520" s="41"/>
      <c r="N6520" s="41"/>
      <c r="O6520" s="41"/>
      <c r="P6520" s="41"/>
      <c r="Q6520" s="41"/>
      <c r="R6520" s="41"/>
      <c r="S6520" s="41"/>
      <c r="T6520" s="41"/>
      <c r="U6520" s="41"/>
      <c r="V6520" s="41"/>
      <c r="W6520" s="41"/>
      <c r="X6520" s="41"/>
      <c r="Y6520" s="43" t="str">
        <f t="shared" si="202"/>
        <v>COMP</v>
      </c>
      <c r="Z6520" s="43">
        <v>2373032</v>
      </c>
      <c r="AA6520" s="43">
        <f t="shared" si="203"/>
        <v>2076535</v>
      </c>
    </row>
    <row r="6521" spans="1:27" x14ac:dyDescent="0.3">
      <c r="A6521" s="43">
        <v>202914</v>
      </c>
      <c r="B6521" s="43" t="s">
        <v>5635</v>
      </c>
      <c r="C6521" s="43" t="s">
        <v>274</v>
      </c>
      <c r="D6521" s="41"/>
      <c r="E6521" s="43" t="s">
        <v>6263</v>
      </c>
      <c r="F6521" s="43" t="s">
        <v>28</v>
      </c>
      <c r="G6521" s="43">
        <v>41034</v>
      </c>
      <c r="H6521" s="41"/>
      <c r="I6521" s="41"/>
      <c r="J6521" s="43"/>
      <c r="K6521" s="41"/>
      <c r="L6521" s="41"/>
      <c r="M6521" s="41"/>
      <c r="N6521" s="41"/>
      <c r="O6521" s="41"/>
      <c r="P6521" s="41"/>
      <c r="Q6521" s="41"/>
      <c r="R6521" s="41"/>
      <c r="S6521" s="41"/>
      <c r="T6521" s="41"/>
      <c r="U6521" s="41"/>
      <c r="V6521" s="41"/>
      <c r="W6521" s="41"/>
      <c r="X6521" s="41"/>
      <c r="Y6521" s="43" t="str">
        <f t="shared" si="202"/>
        <v/>
      </c>
      <c r="Z6521" s="43">
        <v>1175903</v>
      </c>
      <c r="AA6521" s="43" t="e">
        <f t="shared" si="203"/>
        <v>#N/A</v>
      </c>
    </row>
    <row r="6522" spans="1:27" x14ac:dyDescent="0.3">
      <c r="A6522" s="43">
        <v>1369736</v>
      </c>
      <c r="B6522" s="43" t="s">
        <v>5635</v>
      </c>
      <c r="C6522" s="43" t="s">
        <v>788</v>
      </c>
      <c r="D6522" s="41"/>
      <c r="E6522" s="43" t="s">
        <v>34</v>
      </c>
      <c r="F6522" s="43" t="s">
        <v>30</v>
      </c>
      <c r="G6522" s="43">
        <v>41003</v>
      </c>
      <c r="H6522" s="41"/>
      <c r="I6522" s="41"/>
      <c r="J6522" s="43"/>
      <c r="K6522" s="41"/>
      <c r="L6522" s="41"/>
      <c r="M6522" s="41"/>
      <c r="N6522" s="41"/>
      <c r="O6522" s="41"/>
      <c r="P6522" s="41"/>
      <c r="Q6522" s="41"/>
      <c r="R6522" s="41"/>
      <c r="S6522" s="41"/>
      <c r="T6522" s="41"/>
      <c r="U6522" s="41"/>
      <c r="V6522" s="41"/>
      <c r="W6522" s="41"/>
      <c r="X6522" s="41"/>
      <c r="Y6522" s="43" t="str">
        <f t="shared" si="202"/>
        <v>COMP</v>
      </c>
      <c r="Z6522" s="43">
        <v>128056</v>
      </c>
      <c r="AA6522" s="43">
        <f t="shared" si="203"/>
        <v>1369736</v>
      </c>
    </row>
    <row r="6523" spans="1:27" x14ac:dyDescent="0.3">
      <c r="A6523" s="43">
        <v>145698</v>
      </c>
      <c r="B6523" s="43" t="s">
        <v>5636</v>
      </c>
      <c r="C6523" s="43" t="s">
        <v>436</v>
      </c>
      <c r="D6523" s="41"/>
      <c r="E6523" s="43" t="s">
        <v>6263</v>
      </c>
      <c r="F6523" s="43" t="s">
        <v>28</v>
      </c>
      <c r="G6523" s="43">
        <v>45045</v>
      </c>
      <c r="H6523" s="41"/>
      <c r="I6523" s="41"/>
      <c r="J6523" s="43"/>
      <c r="K6523" s="41"/>
      <c r="L6523" s="41"/>
      <c r="M6523" s="41"/>
      <c r="N6523" s="41"/>
      <c r="O6523" s="41"/>
      <c r="P6523" s="41"/>
      <c r="Q6523" s="41"/>
      <c r="R6523" s="41"/>
      <c r="S6523" s="41"/>
      <c r="T6523" s="41"/>
      <c r="U6523" s="41"/>
      <c r="V6523" s="41"/>
      <c r="W6523" s="41"/>
      <c r="X6523" s="41"/>
      <c r="Y6523" s="43" t="str">
        <f t="shared" si="202"/>
        <v>COMP</v>
      </c>
      <c r="Z6523" s="43">
        <v>2351441</v>
      </c>
      <c r="AA6523" s="43">
        <f t="shared" si="203"/>
        <v>145698</v>
      </c>
    </row>
    <row r="6524" spans="1:27" x14ac:dyDescent="0.3">
      <c r="A6524" s="43">
        <v>1619530</v>
      </c>
      <c r="B6524" s="43" t="s">
        <v>5636</v>
      </c>
      <c r="C6524" s="43" t="s">
        <v>982</v>
      </c>
      <c r="D6524" s="41"/>
      <c r="E6524" s="43" t="s">
        <v>6263</v>
      </c>
      <c r="F6524" s="43" t="s">
        <v>30</v>
      </c>
      <c r="G6524" s="43">
        <v>45045</v>
      </c>
      <c r="H6524" s="41"/>
      <c r="I6524" s="41"/>
      <c r="J6524" s="43"/>
      <c r="K6524" s="41"/>
      <c r="L6524" s="41"/>
      <c r="M6524" s="41"/>
      <c r="N6524" s="41"/>
      <c r="O6524" s="41"/>
      <c r="P6524" s="41"/>
      <c r="Q6524" s="41"/>
      <c r="R6524" s="41"/>
      <c r="S6524" s="41"/>
      <c r="T6524" s="41"/>
      <c r="U6524" s="41"/>
      <c r="V6524" s="41"/>
      <c r="W6524" s="41"/>
      <c r="X6524" s="41"/>
      <c r="Y6524" s="43" t="str">
        <f t="shared" si="202"/>
        <v/>
      </c>
      <c r="Z6524" s="43">
        <v>458102</v>
      </c>
      <c r="AA6524" s="43" t="e">
        <f t="shared" si="203"/>
        <v>#N/A</v>
      </c>
    </row>
    <row r="6525" spans="1:27" x14ac:dyDescent="0.3">
      <c r="A6525" s="43">
        <v>2419814</v>
      </c>
      <c r="B6525" s="43" t="s">
        <v>5637</v>
      </c>
      <c r="C6525" s="43" t="s">
        <v>657</v>
      </c>
      <c r="D6525" s="41"/>
      <c r="E6525" s="43" t="s">
        <v>6263</v>
      </c>
      <c r="F6525" s="43" t="s">
        <v>28</v>
      </c>
      <c r="G6525" s="43">
        <v>37024</v>
      </c>
      <c r="H6525" s="41"/>
      <c r="I6525" s="41"/>
      <c r="J6525" s="43"/>
      <c r="K6525" s="41"/>
      <c r="L6525" s="41"/>
      <c r="M6525" s="41"/>
      <c r="N6525" s="41"/>
      <c r="O6525" s="41"/>
      <c r="P6525" s="41"/>
      <c r="Q6525" s="41"/>
      <c r="R6525" s="41"/>
      <c r="S6525" s="41"/>
      <c r="T6525" s="41"/>
      <c r="U6525" s="41"/>
      <c r="V6525" s="41"/>
      <c r="W6525" s="41"/>
      <c r="X6525" s="41"/>
      <c r="Y6525" s="43" t="str">
        <f t="shared" si="202"/>
        <v>COMP</v>
      </c>
      <c r="Z6525" s="43">
        <v>1196730</v>
      </c>
      <c r="AA6525" s="43">
        <f t="shared" si="203"/>
        <v>2419814</v>
      </c>
    </row>
    <row r="6526" spans="1:27" x14ac:dyDescent="0.3">
      <c r="A6526" s="43">
        <v>2429735</v>
      </c>
      <c r="B6526" s="43" t="s">
        <v>5637</v>
      </c>
      <c r="C6526" s="43" t="s">
        <v>2426</v>
      </c>
      <c r="D6526" s="41"/>
      <c r="E6526" s="43" t="s">
        <v>6263</v>
      </c>
      <c r="F6526" s="43" t="s">
        <v>30</v>
      </c>
      <c r="G6526" s="43">
        <v>37024</v>
      </c>
      <c r="H6526" s="41"/>
      <c r="I6526" s="41"/>
      <c r="J6526" s="43"/>
      <c r="K6526" s="41"/>
      <c r="L6526" s="41"/>
      <c r="M6526" s="41"/>
      <c r="N6526" s="41"/>
      <c r="O6526" s="41"/>
      <c r="P6526" s="41"/>
      <c r="Q6526" s="41"/>
      <c r="R6526" s="41"/>
      <c r="S6526" s="41"/>
      <c r="T6526" s="41"/>
      <c r="U6526" s="41"/>
      <c r="V6526" s="41"/>
      <c r="W6526" s="41"/>
      <c r="X6526" s="41"/>
      <c r="Y6526" s="43" t="str">
        <f t="shared" si="202"/>
        <v/>
      </c>
      <c r="Z6526" s="43">
        <v>2209916</v>
      </c>
      <c r="AA6526" s="43" t="e">
        <f t="shared" si="203"/>
        <v>#N/A</v>
      </c>
    </row>
    <row r="6527" spans="1:27" x14ac:dyDescent="0.3">
      <c r="A6527" s="43">
        <v>2359714</v>
      </c>
      <c r="B6527" s="43" t="s">
        <v>5638</v>
      </c>
      <c r="C6527" s="43" t="s">
        <v>397</v>
      </c>
      <c r="D6527" s="41"/>
      <c r="E6527" s="43" t="s">
        <v>35</v>
      </c>
      <c r="F6527" s="43" t="s">
        <v>30</v>
      </c>
      <c r="G6527" s="43">
        <v>45008</v>
      </c>
      <c r="H6527" s="41"/>
      <c r="I6527" s="41"/>
      <c r="J6527" s="43"/>
      <c r="K6527" s="41"/>
      <c r="L6527" s="41"/>
      <c r="M6527" s="41"/>
      <c r="N6527" s="41"/>
      <c r="O6527" s="41"/>
      <c r="P6527" s="41"/>
      <c r="Q6527" s="41"/>
      <c r="R6527" s="41"/>
      <c r="S6527" s="41"/>
      <c r="T6527" s="41"/>
      <c r="U6527" s="41"/>
      <c r="V6527" s="41"/>
      <c r="W6527" s="41"/>
      <c r="X6527" s="41"/>
      <c r="Y6527" s="43" t="str">
        <f t="shared" si="202"/>
        <v>COMP</v>
      </c>
      <c r="Z6527" s="43">
        <v>2433153</v>
      </c>
      <c r="AA6527" s="43">
        <f t="shared" si="203"/>
        <v>2359714</v>
      </c>
    </row>
    <row r="6528" spans="1:27" x14ac:dyDescent="0.3">
      <c r="A6528" s="43">
        <v>2386906</v>
      </c>
      <c r="B6528" s="43" t="s">
        <v>5639</v>
      </c>
      <c r="C6528" s="43" t="s">
        <v>421</v>
      </c>
      <c r="D6528" s="41"/>
      <c r="E6528" s="43" t="s">
        <v>6263</v>
      </c>
      <c r="F6528" s="43" t="s">
        <v>30</v>
      </c>
      <c r="G6528" s="43">
        <v>45041</v>
      </c>
      <c r="H6528" s="41"/>
      <c r="I6528" s="41"/>
      <c r="J6528" s="43"/>
      <c r="K6528" s="41"/>
      <c r="L6528" s="41"/>
      <c r="M6528" s="41"/>
      <c r="N6528" s="41"/>
      <c r="O6528" s="41"/>
      <c r="P6528" s="41"/>
      <c r="Q6528" s="41"/>
      <c r="R6528" s="41"/>
      <c r="S6528" s="41"/>
      <c r="T6528" s="41"/>
      <c r="U6528" s="41"/>
      <c r="V6528" s="41"/>
      <c r="W6528" s="41"/>
      <c r="X6528" s="41"/>
      <c r="Y6528" s="43" t="str">
        <f t="shared" si="202"/>
        <v/>
      </c>
      <c r="Z6528" s="43">
        <v>1248506</v>
      </c>
      <c r="AA6528" s="43" t="e">
        <f t="shared" si="203"/>
        <v>#N/A</v>
      </c>
    </row>
    <row r="6529" spans="1:27" x14ac:dyDescent="0.3">
      <c r="A6529" s="43">
        <v>276221</v>
      </c>
      <c r="B6529" s="43" t="s">
        <v>5640</v>
      </c>
      <c r="C6529" s="43" t="s">
        <v>223</v>
      </c>
      <c r="D6529" s="41"/>
      <c r="E6529" s="43" t="s">
        <v>6263</v>
      </c>
      <c r="F6529" s="43" t="s">
        <v>28</v>
      </c>
      <c r="G6529" s="43">
        <v>41006</v>
      </c>
      <c r="H6529" s="41"/>
      <c r="I6529" s="41"/>
      <c r="J6529" s="43"/>
      <c r="K6529" s="41"/>
      <c r="L6529" s="41"/>
      <c r="M6529" s="41"/>
      <c r="N6529" s="41"/>
      <c r="O6529" s="41"/>
      <c r="P6529" s="41"/>
      <c r="Q6529" s="41"/>
      <c r="R6529" s="41"/>
      <c r="S6529" s="41"/>
      <c r="T6529" s="41"/>
      <c r="U6529" s="41"/>
      <c r="V6529" s="41"/>
      <c r="W6529" s="41"/>
      <c r="X6529" s="41"/>
      <c r="Y6529" s="43" t="str">
        <f t="shared" si="202"/>
        <v>COMP</v>
      </c>
      <c r="Z6529" s="43">
        <v>981453</v>
      </c>
      <c r="AA6529" s="43">
        <f t="shared" si="203"/>
        <v>276221</v>
      </c>
    </row>
    <row r="6530" spans="1:27" x14ac:dyDescent="0.3">
      <c r="A6530" s="43">
        <v>2251895</v>
      </c>
      <c r="B6530" s="43" t="s">
        <v>5641</v>
      </c>
      <c r="C6530" s="43" t="s">
        <v>631</v>
      </c>
      <c r="D6530" s="41"/>
      <c r="E6530" s="43" t="s">
        <v>6263</v>
      </c>
      <c r="F6530" s="43" t="s">
        <v>30</v>
      </c>
      <c r="G6530" s="43">
        <v>37024</v>
      </c>
      <c r="H6530" s="41"/>
      <c r="I6530" s="41"/>
      <c r="J6530" s="43"/>
      <c r="K6530" s="41"/>
      <c r="L6530" s="41"/>
      <c r="M6530" s="41"/>
      <c r="N6530" s="41"/>
      <c r="O6530" s="41"/>
      <c r="P6530" s="41"/>
      <c r="Q6530" s="41"/>
      <c r="R6530" s="41"/>
      <c r="S6530" s="41"/>
      <c r="T6530" s="41"/>
      <c r="U6530" s="41"/>
      <c r="V6530" s="41"/>
      <c r="W6530" s="41"/>
      <c r="X6530" s="41"/>
      <c r="Y6530" s="43" t="str">
        <f t="shared" ref="Y6530:Y6593" si="204">IF(ISERROR(AA6530)=FALSE,"COMP","")</f>
        <v/>
      </c>
      <c r="Z6530" s="43">
        <v>2309982</v>
      </c>
      <c r="AA6530" s="43" t="e">
        <f t="shared" ref="AA6530:AA6593" si="205">VLOOKUP(A6530,Z:Z,1,FALSE)</f>
        <v>#N/A</v>
      </c>
    </row>
    <row r="6531" spans="1:27" x14ac:dyDescent="0.3">
      <c r="A6531" s="43">
        <v>1653570</v>
      </c>
      <c r="B6531" s="43" t="s">
        <v>5642</v>
      </c>
      <c r="C6531" s="43" t="s">
        <v>189</v>
      </c>
      <c r="D6531" s="41"/>
      <c r="E6531" s="43" t="s">
        <v>6263</v>
      </c>
      <c r="F6531" s="43" t="s">
        <v>30</v>
      </c>
      <c r="G6531" s="43">
        <v>45003</v>
      </c>
      <c r="H6531" s="41"/>
      <c r="I6531" s="41"/>
      <c r="J6531" s="43"/>
      <c r="K6531" s="41"/>
      <c r="L6531" s="41"/>
      <c r="M6531" s="41"/>
      <c r="N6531" s="41"/>
      <c r="O6531" s="41"/>
      <c r="P6531" s="41"/>
      <c r="Q6531" s="41"/>
      <c r="R6531" s="41"/>
      <c r="S6531" s="41"/>
      <c r="T6531" s="41"/>
      <c r="U6531" s="41"/>
      <c r="V6531" s="41"/>
      <c r="W6531" s="41"/>
      <c r="X6531" s="41"/>
      <c r="Y6531" s="43" t="str">
        <f t="shared" si="204"/>
        <v/>
      </c>
      <c r="Z6531" s="43">
        <v>1557843</v>
      </c>
      <c r="AA6531" s="43" t="e">
        <f t="shared" si="205"/>
        <v>#N/A</v>
      </c>
    </row>
    <row r="6532" spans="1:27" x14ac:dyDescent="0.3">
      <c r="A6532" s="43">
        <v>1190250</v>
      </c>
      <c r="B6532" s="43" t="s">
        <v>5643</v>
      </c>
      <c r="C6532" s="43" t="s">
        <v>1581</v>
      </c>
      <c r="D6532" s="41"/>
      <c r="E6532" s="43" t="s">
        <v>29</v>
      </c>
      <c r="F6532" s="43" t="s">
        <v>30</v>
      </c>
      <c r="G6532" s="43">
        <v>45010</v>
      </c>
      <c r="H6532" s="41"/>
      <c r="I6532" s="41"/>
      <c r="J6532" s="43"/>
      <c r="K6532" s="41"/>
      <c r="L6532" s="41"/>
      <c r="M6532" s="41"/>
      <c r="N6532" s="41"/>
      <c r="O6532" s="41"/>
      <c r="P6532" s="41"/>
      <c r="Q6532" s="41"/>
      <c r="R6532" s="41"/>
      <c r="S6532" s="41"/>
      <c r="T6532" s="41"/>
      <c r="U6532" s="41"/>
      <c r="V6532" s="41"/>
      <c r="W6532" s="41"/>
      <c r="X6532" s="41"/>
      <c r="Y6532" s="43" t="str">
        <f t="shared" si="204"/>
        <v/>
      </c>
      <c r="Z6532" s="43">
        <v>1186352</v>
      </c>
      <c r="AA6532" s="43" t="e">
        <f t="shared" si="205"/>
        <v>#N/A</v>
      </c>
    </row>
    <row r="6533" spans="1:27" x14ac:dyDescent="0.3">
      <c r="A6533" s="43">
        <v>1610943</v>
      </c>
      <c r="B6533" s="43" t="s">
        <v>5644</v>
      </c>
      <c r="C6533" s="43" t="s">
        <v>1495</v>
      </c>
      <c r="D6533" s="41"/>
      <c r="E6533" s="43" t="s">
        <v>6263</v>
      </c>
      <c r="F6533" s="43" t="s">
        <v>28</v>
      </c>
      <c r="G6533" s="43">
        <v>45003</v>
      </c>
      <c r="H6533" s="41"/>
      <c r="I6533" s="41"/>
      <c r="J6533" s="43"/>
      <c r="K6533" s="41"/>
      <c r="L6533" s="41"/>
      <c r="M6533" s="41"/>
      <c r="N6533" s="41"/>
      <c r="O6533" s="41"/>
      <c r="P6533" s="41"/>
      <c r="Q6533" s="41"/>
      <c r="R6533" s="41"/>
      <c r="S6533" s="41"/>
      <c r="T6533" s="41"/>
      <c r="U6533" s="41"/>
      <c r="V6533" s="41"/>
      <c r="W6533" s="41"/>
      <c r="X6533" s="41"/>
      <c r="Y6533" s="43" t="str">
        <f t="shared" si="204"/>
        <v>COMP</v>
      </c>
      <c r="Z6533" s="43">
        <v>1263652</v>
      </c>
      <c r="AA6533" s="43">
        <f t="shared" si="205"/>
        <v>1610943</v>
      </c>
    </row>
    <row r="6534" spans="1:27" x14ac:dyDescent="0.3">
      <c r="A6534" s="43">
        <v>1264050</v>
      </c>
      <c r="B6534" s="43" t="s">
        <v>5645</v>
      </c>
      <c r="C6534" s="43" t="s">
        <v>659</v>
      </c>
      <c r="D6534" s="41"/>
      <c r="E6534" s="43" t="s">
        <v>6263</v>
      </c>
      <c r="F6534" s="43" t="s">
        <v>28</v>
      </c>
      <c r="G6534" s="43">
        <v>45011</v>
      </c>
      <c r="H6534" s="41"/>
      <c r="I6534" s="41"/>
      <c r="J6534" s="43"/>
      <c r="K6534" s="41"/>
      <c r="L6534" s="41"/>
      <c r="M6534" s="41"/>
      <c r="N6534" s="41"/>
      <c r="O6534" s="41"/>
      <c r="P6534" s="41"/>
      <c r="Q6534" s="41"/>
      <c r="R6534" s="41"/>
      <c r="S6534" s="41"/>
      <c r="T6534" s="41"/>
      <c r="U6534" s="41"/>
      <c r="V6534" s="41"/>
      <c r="W6534" s="41"/>
      <c r="X6534" s="41"/>
      <c r="Y6534" s="43" t="str">
        <f t="shared" si="204"/>
        <v>COMP</v>
      </c>
      <c r="Z6534" s="43">
        <v>918175</v>
      </c>
      <c r="AA6534" s="43">
        <f t="shared" si="205"/>
        <v>1264050</v>
      </c>
    </row>
    <row r="6535" spans="1:27" x14ac:dyDescent="0.3">
      <c r="A6535" s="43">
        <v>1650891</v>
      </c>
      <c r="B6535" s="43" t="s">
        <v>5645</v>
      </c>
      <c r="C6535" s="43" t="s">
        <v>5646</v>
      </c>
      <c r="D6535" s="41"/>
      <c r="E6535" s="43" t="s">
        <v>35</v>
      </c>
      <c r="F6535" s="43" t="s">
        <v>30</v>
      </c>
      <c r="G6535" s="43">
        <v>45011</v>
      </c>
      <c r="H6535" s="41"/>
      <c r="I6535" s="41"/>
      <c r="J6535" s="43"/>
      <c r="K6535" s="41"/>
      <c r="L6535" s="41"/>
      <c r="M6535" s="41"/>
      <c r="N6535" s="41"/>
      <c r="O6535" s="41"/>
      <c r="P6535" s="41"/>
      <c r="Q6535" s="41"/>
      <c r="R6535" s="41"/>
      <c r="S6535" s="41"/>
      <c r="T6535" s="41"/>
      <c r="U6535" s="41"/>
      <c r="V6535" s="41"/>
      <c r="W6535" s="41"/>
      <c r="X6535" s="41"/>
      <c r="Y6535" s="43" t="str">
        <f t="shared" si="204"/>
        <v>COMP</v>
      </c>
      <c r="Z6535" s="43">
        <v>2217701</v>
      </c>
      <c r="AA6535" s="43">
        <f t="shared" si="205"/>
        <v>1650891</v>
      </c>
    </row>
    <row r="6536" spans="1:27" x14ac:dyDescent="0.3">
      <c r="A6536" s="43">
        <v>1463905</v>
      </c>
      <c r="B6536" s="43" t="s">
        <v>5645</v>
      </c>
      <c r="C6536" s="43" t="s">
        <v>1036</v>
      </c>
      <c r="D6536" s="41"/>
      <c r="E6536" s="43" t="s">
        <v>6263</v>
      </c>
      <c r="F6536" s="43" t="s">
        <v>30</v>
      </c>
      <c r="G6536" s="43">
        <v>45011</v>
      </c>
      <c r="H6536" s="41"/>
      <c r="I6536" s="41"/>
      <c r="J6536" s="43"/>
      <c r="K6536" s="41"/>
      <c r="L6536" s="41"/>
      <c r="M6536" s="41"/>
      <c r="N6536" s="41"/>
      <c r="O6536" s="41"/>
      <c r="P6536" s="41"/>
      <c r="Q6536" s="41"/>
      <c r="R6536" s="41"/>
      <c r="S6536" s="41"/>
      <c r="T6536" s="41"/>
      <c r="U6536" s="41"/>
      <c r="V6536" s="41"/>
      <c r="W6536" s="41"/>
      <c r="X6536" s="41"/>
      <c r="Y6536" s="43" t="str">
        <f t="shared" si="204"/>
        <v/>
      </c>
      <c r="Z6536" s="43">
        <v>2427151</v>
      </c>
      <c r="AA6536" s="43" t="e">
        <f t="shared" si="205"/>
        <v>#N/A</v>
      </c>
    </row>
    <row r="6537" spans="1:27" x14ac:dyDescent="0.3">
      <c r="A6537" s="43">
        <v>2108101</v>
      </c>
      <c r="B6537" s="43" t="s">
        <v>5647</v>
      </c>
      <c r="C6537" s="43" t="s">
        <v>5648</v>
      </c>
      <c r="D6537" s="41"/>
      <c r="E6537" s="43" t="s">
        <v>6263</v>
      </c>
      <c r="F6537" s="43" t="s">
        <v>30</v>
      </c>
      <c r="G6537" s="43">
        <v>37016</v>
      </c>
      <c r="H6537" s="41"/>
      <c r="I6537" s="41"/>
      <c r="J6537" s="43"/>
      <c r="K6537" s="41"/>
      <c r="L6537" s="41"/>
      <c r="M6537" s="41"/>
      <c r="N6537" s="41"/>
      <c r="O6537" s="41"/>
      <c r="P6537" s="41"/>
      <c r="Q6537" s="41"/>
      <c r="R6537" s="41"/>
      <c r="S6537" s="41"/>
      <c r="T6537" s="41"/>
      <c r="U6537" s="41"/>
      <c r="V6537" s="41"/>
      <c r="W6537" s="41"/>
      <c r="X6537" s="41"/>
      <c r="Y6537" s="43" t="str">
        <f t="shared" si="204"/>
        <v>COMP</v>
      </c>
      <c r="Z6537" s="43">
        <v>929636</v>
      </c>
      <c r="AA6537" s="43">
        <f t="shared" si="205"/>
        <v>2108101</v>
      </c>
    </row>
    <row r="6538" spans="1:27" x14ac:dyDescent="0.3">
      <c r="A6538" s="43">
        <v>1694325</v>
      </c>
      <c r="B6538" s="43" t="s">
        <v>5649</v>
      </c>
      <c r="C6538" s="43" t="s">
        <v>268</v>
      </c>
      <c r="D6538" s="41"/>
      <c r="E6538" s="43" t="s">
        <v>6263</v>
      </c>
      <c r="F6538" s="43" t="s">
        <v>30</v>
      </c>
      <c r="G6538" s="43">
        <v>18032</v>
      </c>
      <c r="H6538" s="41"/>
      <c r="I6538" s="41"/>
      <c r="J6538" s="43"/>
      <c r="K6538" s="41"/>
      <c r="L6538" s="41"/>
      <c r="M6538" s="41"/>
      <c r="N6538" s="41"/>
      <c r="O6538" s="41"/>
      <c r="P6538" s="41"/>
      <c r="Q6538" s="41"/>
      <c r="R6538" s="41"/>
      <c r="S6538" s="41"/>
      <c r="T6538" s="41"/>
      <c r="U6538" s="41"/>
      <c r="V6538" s="41"/>
      <c r="W6538" s="41"/>
      <c r="X6538" s="41"/>
      <c r="Y6538" s="43" t="str">
        <f t="shared" si="204"/>
        <v/>
      </c>
      <c r="Z6538" s="43">
        <v>1475231</v>
      </c>
      <c r="AA6538" s="43" t="e">
        <f t="shared" si="205"/>
        <v>#N/A</v>
      </c>
    </row>
    <row r="6539" spans="1:27" x14ac:dyDescent="0.3">
      <c r="A6539" s="43">
        <v>1852308</v>
      </c>
      <c r="B6539" s="43" t="s">
        <v>5650</v>
      </c>
      <c r="C6539" s="43" t="s">
        <v>193</v>
      </c>
      <c r="D6539" s="41"/>
      <c r="E6539" s="43" t="s">
        <v>6263</v>
      </c>
      <c r="F6539" s="43" t="s">
        <v>28</v>
      </c>
      <c r="G6539" s="43">
        <v>36003</v>
      </c>
      <c r="H6539" s="41"/>
      <c r="I6539" s="41"/>
      <c r="J6539" s="43"/>
      <c r="K6539" s="41"/>
      <c r="L6539" s="41"/>
      <c r="M6539" s="41"/>
      <c r="N6539" s="41"/>
      <c r="O6539" s="41"/>
      <c r="P6539" s="41"/>
      <c r="Q6539" s="41"/>
      <c r="R6539" s="41"/>
      <c r="S6539" s="41"/>
      <c r="T6539" s="41"/>
      <c r="U6539" s="41"/>
      <c r="V6539" s="41"/>
      <c r="W6539" s="41"/>
      <c r="X6539" s="41"/>
      <c r="Y6539" s="43" t="str">
        <f t="shared" si="204"/>
        <v>COMP</v>
      </c>
      <c r="Z6539" s="43">
        <v>2268297</v>
      </c>
      <c r="AA6539" s="43">
        <f t="shared" si="205"/>
        <v>1852308</v>
      </c>
    </row>
    <row r="6540" spans="1:27" x14ac:dyDescent="0.3">
      <c r="A6540" s="43">
        <v>1271935</v>
      </c>
      <c r="B6540" s="43" t="s">
        <v>5650</v>
      </c>
      <c r="C6540" s="43" t="s">
        <v>4644</v>
      </c>
      <c r="D6540" s="41"/>
      <c r="E6540" s="43" t="s">
        <v>6263</v>
      </c>
      <c r="F6540" s="43" t="s">
        <v>28</v>
      </c>
      <c r="G6540" s="43">
        <v>41016</v>
      </c>
      <c r="H6540" s="41"/>
      <c r="I6540" s="41"/>
      <c r="J6540" s="43"/>
      <c r="K6540" s="41"/>
      <c r="L6540" s="41"/>
      <c r="M6540" s="41"/>
      <c r="N6540" s="41"/>
      <c r="O6540" s="41"/>
      <c r="P6540" s="41"/>
      <c r="Q6540" s="41"/>
      <c r="R6540" s="41"/>
      <c r="S6540" s="41"/>
      <c r="T6540" s="41"/>
      <c r="U6540" s="41"/>
      <c r="V6540" s="41"/>
      <c r="W6540" s="41"/>
      <c r="X6540" s="41"/>
      <c r="Y6540" s="43" t="str">
        <f t="shared" si="204"/>
        <v>COMP</v>
      </c>
      <c r="Z6540" s="43">
        <v>1998649</v>
      </c>
      <c r="AA6540" s="43">
        <f t="shared" si="205"/>
        <v>1271935</v>
      </c>
    </row>
    <row r="6541" spans="1:27" x14ac:dyDescent="0.3">
      <c r="A6541" s="43">
        <v>1910408</v>
      </c>
      <c r="B6541" s="43" t="s">
        <v>5651</v>
      </c>
      <c r="C6541" s="43" t="s">
        <v>2942</v>
      </c>
      <c r="D6541" s="41"/>
      <c r="E6541" s="43" t="s">
        <v>6263</v>
      </c>
      <c r="F6541" s="43" t="s">
        <v>30</v>
      </c>
      <c r="G6541" s="43">
        <v>45038</v>
      </c>
      <c r="H6541" s="41"/>
      <c r="I6541" s="41"/>
      <c r="J6541" s="43"/>
      <c r="K6541" s="41"/>
      <c r="L6541" s="41"/>
      <c r="M6541" s="41"/>
      <c r="N6541" s="41"/>
      <c r="O6541" s="41"/>
      <c r="P6541" s="41"/>
      <c r="Q6541" s="41"/>
      <c r="R6541" s="41"/>
      <c r="S6541" s="41"/>
      <c r="T6541" s="41"/>
      <c r="U6541" s="41"/>
      <c r="V6541" s="41"/>
      <c r="W6541" s="41"/>
      <c r="X6541" s="41"/>
      <c r="Y6541" s="43" t="str">
        <f t="shared" si="204"/>
        <v/>
      </c>
      <c r="Z6541" s="43">
        <v>2314349</v>
      </c>
      <c r="AA6541" s="43" t="e">
        <f t="shared" si="205"/>
        <v>#N/A</v>
      </c>
    </row>
    <row r="6542" spans="1:27" x14ac:dyDescent="0.3">
      <c r="A6542" s="43">
        <v>514714</v>
      </c>
      <c r="B6542" s="43" t="s">
        <v>5652</v>
      </c>
      <c r="C6542" s="43" t="s">
        <v>446</v>
      </c>
      <c r="D6542" s="41"/>
      <c r="E6542" s="43" t="s">
        <v>6263</v>
      </c>
      <c r="F6542" s="43" t="s">
        <v>28</v>
      </c>
      <c r="G6542" s="43">
        <v>41006</v>
      </c>
      <c r="H6542" s="41"/>
      <c r="I6542" s="41"/>
      <c r="J6542" s="43"/>
      <c r="K6542" s="41"/>
      <c r="L6542" s="41"/>
      <c r="M6542" s="41"/>
      <c r="N6542" s="41"/>
      <c r="O6542" s="41"/>
      <c r="P6542" s="41"/>
      <c r="Q6542" s="41"/>
      <c r="R6542" s="41"/>
      <c r="S6542" s="41"/>
      <c r="T6542" s="41"/>
      <c r="U6542" s="41"/>
      <c r="V6542" s="41"/>
      <c r="W6542" s="41"/>
      <c r="X6542" s="41"/>
      <c r="Y6542" s="43" t="str">
        <f t="shared" si="204"/>
        <v>COMP</v>
      </c>
      <c r="Z6542" s="43">
        <v>2355489</v>
      </c>
      <c r="AA6542" s="43">
        <f t="shared" si="205"/>
        <v>514714</v>
      </c>
    </row>
    <row r="6543" spans="1:27" x14ac:dyDescent="0.3">
      <c r="A6543" s="43">
        <v>418952</v>
      </c>
      <c r="B6543" s="43" t="s">
        <v>5652</v>
      </c>
      <c r="C6543" s="43" t="s">
        <v>189</v>
      </c>
      <c r="D6543" s="41"/>
      <c r="E6543" s="43" t="s">
        <v>6263</v>
      </c>
      <c r="F6543" s="43" t="s">
        <v>30</v>
      </c>
      <c r="G6543" s="43">
        <v>41006</v>
      </c>
      <c r="H6543" s="41"/>
      <c r="I6543" s="41"/>
      <c r="J6543" s="43"/>
      <c r="K6543" s="41"/>
      <c r="L6543" s="41"/>
      <c r="M6543" s="41"/>
      <c r="N6543" s="41"/>
      <c r="O6543" s="41"/>
      <c r="P6543" s="41"/>
      <c r="Q6543" s="41"/>
      <c r="R6543" s="41"/>
      <c r="S6543" s="41"/>
      <c r="T6543" s="41"/>
      <c r="U6543" s="41"/>
      <c r="V6543" s="41"/>
      <c r="W6543" s="41"/>
      <c r="X6543" s="41"/>
      <c r="Y6543" s="43" t="str">
        <f t="shared" si="204"/>
        <v/>
      </c>
      <c r="Z6543" s="43">
        <v>1560037</v>
      </c>
      <c r="AA6543" s="43" t="e">
        <f t="shared" si="205"/>
        <v>#N/A</v>
      </c>
    </row>
    <row r="6544" spans="1:27" x14ac:dyDescent="0.3">
      <c r="A6544" s="43">
        <v>1388649</v>
      </c>
      <c r="B6544" s="43" t="s">
        <v>5653</v>
      </c>
      <c r="C6544" s="43" t="s">
        <v>5654</v>
      </c>
      <c r="D6544" s="41"/>
      <c r="E6544" s="43" t="s">
        <v>35</v>
      </c>
      <c r="F6544" s="43" t="s">
        <v>28</v>
      </c>
      <c r="G6544" s="43">
        <v>18032</v>
      </c>
      <c r="H6544" s="41"/>
      <c r="I6544" s="41"/>
      <c r="J6544" s="43"/>
      <c r="K6544" s="41"/>
      <c r="L6544" s="41"/>
      <c r="M6544" s="41"/>
      <c r="N6544" s="41"/>
      <c r="O6544" s="41"/>
      <c r="P6544" s="41"/>
      <c r="Q6544" s="41"/>
      <c r="R6544" s="41"/>
      <c r="S6544" s="41"/>
      <c r="T6544" s="41"/>
      <c r="U6544" s="41"/>
      <c r="V6544" s="41"/>
      <c r="W6544" s="41"/>
      <c r="X6544" s="41"/>
      <c r="Y6544" s="43" t="str">
        <f t="shared" si="204"/>
        <v>COMP</v>
      </c>
      <c r="Z6544" s="43">
        <v>2300650</v>
      </c>
      <c r="AA6544" s="43">
        <f t="shared" si="205"/>
        <v>1388649</v>
      </c>
    </row>
    <row r="6545" spans="1:27" x14ac:dyDescent="0.3">
      <c r="A6545" s="43">
        <v>522557</v>
      </c>
      <c r="B6545" s="43" t="s">
        <v>5655</v>
      </c>
      <c r="C6545" s="43" t="s">
        <v>3539</v>
      </c>
      <c r="D6545" s="41"/>
      <c r="E6545" s="43" t="s">
        <v>29</v>
      </c>
      <c r="F6545" s="43" t="s">
        <v>28</v>
      </c>
      <c r="G6545" s="43">
        <v>28011</v>
      </c>
      <c r="H6545" s="41"/>
      <c r="I6545" s="41"/>
      <c r="J6545" s="43"/>
      <c r="K6545" s="41"/>
      <c r="L6545" s="41"/>
      <c r="M6545" s="41"/>
      <c r="N6545" s="41"/>
      <c r="O6545" s="41"/>
      <c r="P6545" s="41"/>
      <c r="Q6545" s="41"/>
      <c r="R6545" s="41"/>
      <c r="S6545" s="41"/>
      <c r="T6545" s="41"/>
      <c r="U6545" s="41"/>
      <c r="V6545" s="41"/>
      <c r="W6545" s="41"/>
      <c r="X6545" s="41"/>
      <c r="Y6545" s="43" t="str">
        <f t="shared" si="204"/>
        <v>COMP</v>
      </c>
      <c r="Z6545" s="43">
        <v>456354</v>
      </c>
      <c r="AA6545" s="43">
        <f t="shared" si="205"/>
        <v>522557</v>
      </c>
    </row>
    <row r="6546" spans="1:27" x14ac:dyDescent="0.3">
      <c r="A6546" s="43">
        <v>120732</v>
      </c>
      <c r="B6546" s="43" t="s">
        <v>5655</v>
      </c>
      <c r="C6546" s="43" t="s">
        <v>425</v>
      </c>
      <c r="D6546" s="41"/>
      <c r="E6546" s="43" t="s">
        <v>6263</v>
      </c>
      <c r="F6546" s="43" t="s">
        <v>28</v>
      </c>
      <c r="G6546" s="43">
        <v>28011</v>
      </c>
      <c r="H6546" s="41"/>
      <c r="I6546" s="41"/>
      <c r="J6546" s="43"/>
      <c r="K6546" s="41"/>
      <c r="L6546" s="41"/>
      <c r="M6546" s="41"/>
      <c r="N6546" s="41"/>
      <c r="O6546" s="41"/>
      <c r="P6546" s="41"/>
      <c r="Q6546" s="41"/>
      <c r="R6546" s="41"/>
      <c r="S6546" s="41"/>
      <c r="T6546" s="41"/>
      <c r="U6546" s="41"/>
      <c r="V6546" s="41"/>
      <c r="W6546" s="41"/>
      <c r="X6546" s="41"/>
      <c r="Y6546" s="43" t="str">
        <f t="shared" si="204"/>
        <v>COMP</v>
      </c>
      <c r="Z6546" s="43">
        <v>2338104</v>
      </c>
      <c r="AA6546" s="43">
        <f t="shared" si="205"/>
        <v>120732</v>
      </c>
    </row>
    <row r="6547" spans="1:27" x14ac:dyDescent="0.3">
      <c r="A6547" s="43">
        <v>2053466</v>
      </c>
      <c r="B6547" s="43" t="s">
        <v>5655</v>
      </c>
      <c r="C6547" s="43" t="s">
        <v>629</v>
      </c>
      <c r="D6547" s="41"/>
      <c r="E6547" s="43" t="s">
        <v>6263</v>
      </c>
      <c r="F6547" s="43" t="s">
        <v>30</v>
      </c>
      <c r="G6547" s="43">
        <v>45046</v>
      </c>
      <c r="H6547" s="41"/>
      <c r="I6547" s="41"/>
      <c r="J6547" s="43"/>
      <c r="K6547" s="41"/>
      <c r="L6547" s="41"/>
      <c r="M6547" s="41"/>
      <c r="N6547" s="41"/>
      <c r="O6547" s="41"/>
      <c r="P6547" s="41"/>
      <c r="Q6547" s="41"/>
      <c r="R6547" s="41"/>
      <c r="S6547" s="41"/>
      <c r="T6547" s="41"/>
      <c r="U6547" s="41"/>
      <c r="V6547" s="41"/>
      <c r="W6547" s="41"/>
      <c r="X6547" s="41"/>
      <c r="Y6547" s="43" t="str">
        <f t="shared" si="204"/>
        <v/>
      </c>
      <c r="Z6547" s="43">
        <v>212769</v>
      </c>
      <c r="AA6547" s="43" t="e">
        <f t="shared" si="205"/>
        <v>#N/A</v>
      </c>
    </row>
    <row r="6548" spans="1:27" x14ac:dyDescent="0.3">
      <c r="A6548" s="43">
        <v>2233390</v>
      </c>
      <c r="B6548" s="43" t="s">
        <v>5656</v>
      </c>
      <c r="C6548" s="43" t="s">
        <v>1330</v>
      </c>
      <c r="D6548" s="41"/>
      <c r="E6548" s="43" t="s">
        <v>6263</v>
      </c>
      <c r="F6548" s="43" t="s">
        <v>30</v>
      </c>
      <c r="G6548" s="43">
        <v>28030</v>
      </c>
      <c r="H6548" s="41"/>
      <c r="I6548" s="41"/>
      <c r="J6548" s="43"/>
      <c r="K6548" s="41"/>
      <c r="L6548" s="41"/>
      <c r="M6548" s="41"/>
      <c r="N6548" s="41"/>
      <c r="O6548" s="41"/>
      <c r="P6548" s="41"/>
      <c r="Q6548" s="41"/>
      <c r="R6548" s="41"/>
      <c r="S6548" s="41"/>
      <c r="T6548" s="41"/>
      <c r="U6548" s="41"/>
      <c r="V6548" s="41"/>
      <c r="W6548" s="41"/>
      <c r="X6548" s="41"/>
      <c r="Y6548" s="43" t="str">
        <f t="shared" si="204"/>
        <v>COMP</v>
      </c>
      <c r="Z6548" s="43">
        <v>803689</v>
      </c>
      <c r="AA6548" s="43">
        <f t="shared" si="205"/>
        <v>2233390</v>
      </c>
    </row>
    <row r="6549" spans="1:27" x14ac:dyDescent="0.3">
      <c r="A6549" s="43">
        <v>1194435</v>
      </c>
      <c r="B6549" s="43" t="s">
        <v>5657</v>
      </c>
      <c r="C6549" s="43" t="s">
        <v>677</v>
      </c>
      <c r="D6549" s="41"/>
      <c r="E6549" s="43" t="s">
        <v>29</v>
      </c>
      <c r="F6549" s="43" t="s">
        <v>28</v>
      </c>
      <c r="G6549" s="43">
        <v>36003</v>
      </c>
      <c r="H6549" s="41"/>
      <c r="I6549" s="41"/>
      <c r="J6549" s="43"/>
      <c r="K6549" s="41"/>
      <c r="L6549" s="41"/>
      <c r="M6549" s="41"/>
      <c r="N6549" s="41"/>
      <c r="O6549" s="41"/>
      <c r="P6549" s="41"/>
      <c r="Q6549" s="41"/>
      <c r="R6549" s="41"/>
      <c r="S6549" s="41"/>
      <c r="T6549" s="41"/>
      <c r="U6549" s="41"/>
      <c r="V6549" s="41"/>
      <c r="W6549" s="41"/>
      <c r="X6549" s="41"/>
      <c r="Y6549" s="43" t="str">
        <f t="shared" si="204"/>
        <v>COMP</v>
      </c>
      <c r="Z6549" s="43">
        <v>1394427</v>
      </c>
      <c r="AA6549" s="43">
        <f t="shared" si="205"/>
        <v>1194435</v>
      </c>
    </row>
    <row r="6550" spans="1:27" x14ac:dyDescent="0.3">
      <c r="A6550" s="43">
        <v>1715527</v>
      </c>
      <c r="B6550" s="43" t="s">
        <v>5658</v>
      </c>
      <c r="C6550" s="43" t="s">
        <v>514</v>
      </c>
      <c r="D6550" s="41"/>
      <c r="E6550" s="43" t="s">
        <v>6263</v>
      </c>
      <c r="F6550" s="43" t="s">
        <v>28</v>
      </c>
      <c r="G6550" s="43">
        <v>28017</v>
      </c>
      <c r="H6550" s="41"/>
      <c r="I6550" s="41"/>
      <c r="J6550" s="43"/>
      <c r="K6550" s="41"/>
      <c r="L6550" s="41"/>
      <c r="M6550" s="41"/>
      <c r="N6550" s="41"/>
      <c r="O6550" s="41"/>
      <c r="P6550" s="41"/>
      <c r="Q6550" s="41"/>
      <c r="R6550" s="41"/>
      <c r="S6550" s="41"/>
      <c r="T6550" s="41"/>
      <c r="U6550" s="41"/>
      <c r="V6550" s="41"/>
      <c r="W6550" s="41"/>
      <c r="X6550" s="41"/>
      <c r="Y6550" s="43" t="str">
        <f t="shared" si="204"/>
        <v/>
      </c>
      <c r="Z6550" s="43">
        <v>2261549</v>
      </c>
      <c r="AA6550" s="43" t="e">
        <f t="shared" si="205"/>
        <v>#N/A</v>
      </c>
    </row>
    <row r="6551" spans="1:27" x14ac:dyDescent="0.3">
      <c r="A6551" s="43">
        <v>2306402</v>
      </c>
      <c r="B6551" s="43" t="s">
        <v>5659</v>
      </c>
      <c r="C6551" s="43" t="s">
        <v>5660</v>
      </c>
      <c r="D6551" s="41"/>
      <c r="E6551" s="43" t="s">
        <v>35</v>
      </c>
      <c r="F6551" s="43" t="s">
        <v>30</v>
      </c>
      <c r="G6551" s="43">
        <v>18005</v>
      </c>
      <c r="H6551" s="41"/>
      <c r="I6551" s="41"/>
      <c r="J6551" s="43"/>
      <c r="K6551" s="41"/>
      <c r="L6551" s="41"/>
      <c r="M6551" s="41"/>
      <c r="N6551" s="41"/>
      <c r="O6551" s="41"/>
      <c r="P6551" s="41"/>
      <c r="Q6551" s="41"/>
      <c r="R6551" s="41"/>
      <c r="S6551" s="41"/>
      <c r="T6551" s="41"/>
      <c r="U6551" s="41"/>
      <c r="V6551" s="41"/>
      <c r="W6551" s="41"/>
      <c r="X6551" s="41"/>
      <c r="Y6551" s="43" t="str">
        <f t="shared" si="204"/>
        <v>COMP</v>
      </c>
      <c r="Z6551" s="43">
        <v>164662</v>
      </c>
      <c r="AA6551" s="43">
        <f t="shared" si="205"/>
        <v>2306402</v>
      </c>
    </row>
    <row r="6552" spans="1:27" x14ac:dyDescent="0.3">
      <c r="A6552" s="43">
        <v>2418730</v>
      </c>
      <c r="B6552" s="43" t="s">
        <v>5661</v>
      </c>
      <c r="C6552" s="43" t="s">
        <v>2696</v>
      </c>
      <c r="D6552" s="41"/>
      <c r="E6552" s="43" t="s">
        <v>6263</v>
      </c>
      <c r="F6552" s="43" t="s">
        <v>30</v>
      </c>
      <c r="G6552" s="43">
        <v>41024</v>
      </c>
      <c r="H6552" s="41"/>
      <c r="I6552" s="41"/>
      <c r="J6552" s="43"/>
      <c r="K6552" s="41"/>
      <c r="L6552" s="41"/>
      <c r="M6552" s="41"/>
      <c r="N6552" s="41"/>
      <c r="O6552" s="41"/>
      <c r="P6552" s="41"/>
      <c r="Q6552" s="41"/>
      <c r="R6552" s="41"/>
      <c r="S6552" s="41"/>
      <c r="T6552" s="41"/>
      <c r="U6552" s="41"/>
      <c r="V6552" s="41"/>
      <c r="W6552" s="41"/>
      <c r="X6552" s="41"/>
      <c r="Y6552" s="43" t="str">
        <f t="shared" si="204"/>
        <v/>
      </c>
      <c r="Z6552" s="43">
        <v>389123</v>
      </c>
      <c r="AA6552" s="43" t="e">
        <f t="shared" si="205"/>
        <v>#N/A</v>
      </c>
    </row>
    <row r="6553" spans="1:27" x14ac:dyDescent="0.3">
      <c r="A6553" s="43">
        <v>2255751</v>
      </c>
      <c r="B6553" s="43" t="s">
        <v>5662</v>
      </c>
      <c r="C6553" s="43" t="s">
        <v>390</v>
      </c>
      <c r="D6553" s="41"/>
      <c r="E6553" s="43" t="s">
        <v>6263</v>
      </c>
      <c r="F6553" s="43" t="s">
        <v>30</v>
      </c>
      <c r="G6553" s="43">
        <v>37045</v>
      </c>
      <c r="H6553" s="41"/>
      <c r="I6553" s="41"/>
      <c r="J6553" s="43"/>
      <c r="K6553" s="41"/>
      <c r="L6553" s="41"/>
      <c r="M6553" s="41"/>
      <c r="N6553" s="41"/>
      <c r="O6553" s="41"/>
      <c r="P6553" s="41"/>
      <c r="Q6553" s="41"/>
      <c r="R6553" s="41"/>
      <c r="S6553" s="41"/>
      <c r="T6553" s="41"/>
      <c r="U6553" s="41"/>
      <c r="V6553" s="41"/>
      <c r="W6553" s="41"/>
      <c r="X6553" s="41"/>
      <c r="Y6553" s="43" t="str">
        <f t="shared" si="204"/>
        <v/>
      </c>
      <c r="Z6553" s="43">
        <v>1952590</v>
      </c>
      <c r="AA6553" s="43" t="e">
        <f t="shared" si="205"/>
        <v>#N/A</v>
      </c>
    </row>
    <row r="6554" spans="1:27" x14ac:dyDescent="0.3">
      <c r="A6554" s="43">
        <v>1738122</v>
      </c>
      <c r="B6554" s="43" t="s">
        <v>5663</v>
      </c>
      <c r="C6554" s="43" t="s">
        <v>399</v>
      </c>
      <c r="D6554" s="41"/>
      <c r="E6554" s="43" t="s">
        <v>6263</v>
      </c>
      <c r="F6554" s="43" t="s">
        <v>28</v>
      </c>
      <c r="G6554" s="43">
        <v>37016</v>
      </c>
      <c r="H6554" s="41"/>
      <c r="I6554" s="41"/>
      <c r="J6554" s="43"/>
      <c r="K6554" s="41"/>
      <c r="L6554" s="41"/>
      <c r="M6554" s="41"/>
      <c r="N6554" s="41"/>
      <c r="O6554" s="41"/>
      <c r="P6554" s="41"/>
      <c r="Q6554" s="41"/>
      <c r="R6554" s="41"/>
      <c r="S6554" s="41"/>
      <c r="T6554" s="41"/>
      <c r="U6554" s="41"/>
      <c r="V6554" s="41"/>
      <c r="W6554" s="41"/>
      <c r="X6554" s="41"/>
      <c r="Y6554" s="43" t="str">
        <f t="shared" si="204"/>
        <v/>
      </c>
      <c r="Z6554" s="43">
        <v>2308380</v>
      </c>
      <c r="AA6554" s="43" t="e">
        <f t="shared" si="205"/>
        <v>#N/A</v>
      </c>
    </row>
    <row r="6555" spans="1:27" x14ac:dyDescent="0.3">
      <c r="A6555" s="43">
        <v>1453792</v>
      </c>
      <c r="B6555" s="43" t="s">
        <v>5664</v>
      </c>
      <c r="C6555" s="43" t="s">
        <v>469</v>
      </c>
      <c r="D6555" s="41"/>
      <c r="E6555" s="43" t="s">
        <v>6263</v>
      </c>
      <c r="F6555" s="43" t="s">
        <v>28</v>
      </c>
      <c r="G6555" s="43">
        <v>18036</v>
      </c>
      <c r="H6555" s="41"/>
      <c r="I6555" s="41"/>
      <c r="J6555" s="43"/>
      <c r="K6555" s="41"/>
      <c r="L6555" s="41"/>
      <c r="M6555" s="41"/>
      <c r="N6555" s="41"/>
      <c r="O6555" s="41"/>
      <c r="P6555" s="41"/>
      <c r="Q6555" s="41"/>
      <c r="R6555" s="41"/>
      <c r="S6555" s="41"/>
      <c r="T6555" s="41"/>
      <c r="U6555" s="41"/>
      <c r="V6555" s="41"/>
      <c r="W6555" s="41"/>
      <c r="X6555" s="41"/>
      <c r="Y6555" s="43" t="str">
        <f t="shared" si="204"/>
        <v>COMP</v>
      </c>
      <c r="Z6555" s="43">
        <v>1610659</v>
      </c>
      <c r="AA6555" s="43">
        <f t="shared" si="205"/>
        <v>1453792</v>
      </c>
    </row>
    <row r="6556" spans="1:27" x14ac:dyDescent="0.3">
      <c r="A6556" s="43">
        <v>2150307</v>
      </c>
      <c r="B6556" s="43" t="s">
        <v>5665</v>
      </c>
      <c r="C6556" s="43" t="s">
        <v>290</v>
      </c>
      <c r="D6556" s="41"/>
      <c r="E6556" s="43" t="s">
        <v>6263</v>
      </c>
      <c r="F6556" s="43" t="s">
        <v>28</v>
      </c>
      <c r="G6556" s="43">
        <v>37037</v>
      </c>
      <c r="H6556" s="41"/>
      <c r="I6556" s="41"/>
      <c r="J6556" s="43"/>
      <c r="K6556" s="41"/>
      <c r="L6556" s="41"/>
      <c r="M6556" s="41"/>
      <c r="N6556" s="41"/>
      <c r="O6556" s="41"/>
      <c r="P6556" s="41"/>
      <c r="Q6556" s="41"/>
      <c r="R6556" s="41"/>
      <c r="S6556" s="41"/>
      <c r="T6556" s="41"/>
      <c r="U6556" s="41"/>
      <c r="V6556" s="41"/>
      <c r="W6556" s="41"/>
      <c r="X6556" s="41"/>
      <c r="Y6556" s="43" t="str">
        <f t="shared" si="204"/>
        <v>COMP</v>
      </c>
      <c r="Z6556" s="43">
        <v>1130078</v>
      </c>
      <c r="AA6556" s="43">
        <f t="shared" si="205"/>
        <v>2150307</v>
      </c>
    </row>
    <row r="6557" spans="1:27" x14ac:dyDescent="0.3">
      <c r="A6557" s="43">
        <v>2357666</v>
      </c>
      <c r="B6557" s="43" t="s">
        <v>5666</v>
      </c>
      <c r="C6557" s="43" t="s">
        <v>450</v>
      </c>
      <c r="D6557" s="41"/>
      <c r="E6557" s="43" t="s">
        <v>6263</v>
      </c>
      <c r="F6557" s="43" t="s">
        <v>28</v>
      </c>
      <c r="G6557" s="43">
        <v>28017</v>
      </c>
      <c r="H6557" s="41"/>
      <c r="I6557" s="41"/>
      <c r="J6557" s="43"/>
      <c r="K6557" s="41"/>
      <c r="L6557" s="41"/>
      <c r="M6557" s="41"/>
      <c r="N6557" s="41"/>
      <c r="O6557" s="41"/>
      <c r="P6557" s="41"/>
      <c r="Q6557" s="41"/>
      <c r="R6557" s="41"/>
      <c r="S6557" s="41"/>
      <c r="T6557" s="41"/>
      <c r="U6557" s="41"/>
      <c r="V6557" s="41"/>
      <c r="W6557" s="41"/>
      <c r="X6557" s="41"/>
      <c r="Y6557" s="43" t="str">
        <f t="shared" si="204"/>
        <v>COMP</v>
      </c>
      <c r="Z6557" s="43">
        <v>1072524</v>
      </c>
      <c r="AA6557" s="43">
        <f t="shared" si="205"/>
        <v>2357666</v>
      </c>
    </row>
    <row r="6558" spans="1:27" x14ac:dyDescent="0.3">
      <c r="A6558" s="43">
        <v>1494945</v>
      </c>
      <c r="B6558" s="43" t="s">
        <v>5667</v>
      </c>
      <c r="C6558" s="43" t="s">
        <v>297</v>
      </c>
      <c r="D6558" s="41"/>
      <c r="E6558" s="43" t="s">
        <v>6263</v>
      </c>
      <c r="F6558" s="43" t="s">
        <v>30</v>
      </c>
      <c r="G6558" s="43">
        <v>45041</v>
      </c>
      <c r="H6558" s="41"/>
      <c r="I6558" s="41"/>
      <c r="J6558" s="43"/>
      <c r="K6558" s="41"/>
      <c r="L6558" s="41"/>
      <c r="M6558" s="41"/>
      <c r="N6558" s="41"/>
      <c r="O6558" s="41"/>
      <c r="P6558" s="41"/>
      <c r="Q6558" s="41"/>
      <c r="R6558" s="41"/>
      <c r="S6558" s="41"/>
      <c r="T6558" s="41"/>
      <c r="U6558" s="41"/>
      <c r="V6558" s="41"/>
      <c r="W6558" s="41"/>
      <c r="X6558" s="41"/>
      <c r="Y6558" s="43" t="str">
        <f t="shared" si="204"/>
        <v/>
      </c>
      <c r="Z6558" s="43">
        <v>559988</v>
      </c>
      <c r="AA6558" s="43" t="e">
        <f t="shared" si="205"/>
        <v>#N/A</v>
      </c>
    </row>
    <row r="6559" spans="1:27" x14ac:dyDescent="0.3">
      <c r="A6559" s="43">
        <v>1856504</v>
      </c>
      <c r="B6559" s="43" t="s">
        <v>5668</v>
      </c>
      <c r="C6559" s="43" t="s">
        <v>250</v>
      </c>
      <c r="D6559" s="41"/>
      <c r="E6559" s="43" t="s">
        <v>6263</v>
      </c>
      <c r="F6559" s="43" t="s">
        <v>28</v>
      </c>
      <c r="G6559" s="43">
        <v>37021</v>
      </c>
      <c r="H6559" s="41"/>
      <c r="I6559" s="41"/>
      <c r="J6559" s="43"/>
      <c r="K6559" s="41"/>
      <c r="L6559" s="41"/>
      <c r="M6559" s="41"/>
      <c r="N6559" s="41"/>
      <c r="O6559" s="41"/>
      <c r="P6559" s="41"/>
      <c r="Q6559" s="41"/>
      <c r="R6559" s="41"/>
      <c r="S6559" s="41"/>
      <c r="T6559" s="41"/>
      <c r="U6559" s="41"/>
      <c r="V6559" s="41"/>
      <c r="W6559" s="41"/>
      <c r="X6559" s="41"/>
      <c r="Y6559" s="43" t="str">
        <f t="shared" si="204"/>
        <v/>
      </c>
      <c r="Z6559" s="43">
        <v>1750858</v>
      </c>
      <c r="AA6559" s="43" t="e">
        <f t="shared" si="205"/>
        <v>#N/A</v>
      </c>
    </row>
    <row r="6560" spans="1:27" x14ac:dyDescent="0.3">
      <c r="A6560" s="43">
        <v>1862766</v>
      </c>
      <c r="B6560" s="43" t="s">
        <v>5669</v>
      </c>
      <c r="C6560" s="43" t="s">
        <v>427</v>
      </c>
      <c r="D6560" s="41"/>
      <c r="E6560" s="43" t="s">
        <v>6263</v>
      </c>
      <c r="F6560" s="43" t="s">
        <v>28</v>
      </c>
      <c r="G6560" s="43">
        <v>18036</v>
      </c>
      <c r="H6560" s="41"/>
      <c r="I6560" s="41"/>
      <c r="J6560" s="43"/>
      <c r="K6560" s="41"/>
      <c r="L6560" s="41"/>
      <c r="M6560" s="41"/>
      <c r="N6560" s="41"/>
      <c r="O6560" s="41"/>
      <c r="P6560" s="41"/>
      <c r="Q6560" s="41"/>
      <c r="R6560" s="41"/>
      <c r="S6560" s="41"/>
      <c r="T6560" s="41"/>
      <c r="U6560" s="41"/>
      <c r="V6560" s="41"/>
      <c r="W6560" s="41"/>
      <c r="X6560" s="41"/>
      <c r="Y6560" s="43" t="str">
        <f t="shared" si="204"/>
        <v>COMP</v>
      </c>
      <c r="Z6560" s="43">
        <v>2317041</v>
      </c>
      <c r="AA6560" s="43">
        <f t="shared" si="205"/>
        <v>1862766</v>
      </c>
    </row>
    <row r="6561" spans="1:27" x14ac:dyDescent="0.3">
      <c r="A6561" s="43">
        <v>1174416</v>
      </c>
      <c r="B6561" s="43" t="s">
        <v>5670</v>
      </c>
      <c r="C6561" s="43" t="s">
        <v>722</v>
      </c>
      <c r="D6561" s="41"/>
      <c r="E6561" s="43" t="s">
        <v>6263</v>
      </c>
      <c r="F6561" s="43" t="s">
        <v>28</v>
      </c>
      <c r="G6561" s="43">
        <v>37042</v>
      </c>
      <c r="H6561" s="41"/>
      <c r="I6561" s="41"/>
      <c r="J6561" s="43"/>
      <c r="K6561" s="41"/>
      <c r="L6561" s="41"/>
      <c r="M6561" s="41"/>
      <c r="N6561" s="41"/>
      <c r="O6561" s="41"/>
      <c r="P6561" s="41"/>
      <c r="Q6561" s="41"/>
      <c r="R6561" s="41"/>
      <c r="S6561" s="41"/>
      <c r="T6561" s="41"/>
      <c r="U6561" s="41"/>
      <c r="V6561" s="41"/>
      <c r="W6561" s="41"/>
      <c r="X6561" s="41"/>
      <c r="Y6561" s="43" t="str">
        <f t="shared" si="204"/>
        <v/>
      </c>
      <c r="Z6561" s="43">
        <v>2413018</v>
      </c>
      <c r="AA6561" s="43" t="e">
        <f t="shared" si="205"/>
        <v>#N/A</v>
      </c>
    </row>
    <row r="6562" spans="1:27" x14ac:dyDescent="0.3">
      <c r="A6562" s="43">
        <v>2331949</v>
      </c>
      <c r="B6562" s="43" t="s">
        <v>5671</v>
      </c>
      <c r="C6562" s="43" t="s">
        <v>560</v>
      </c>
      <c r="D6562" s="41"/>
      <c r="E6562" s="43" t="s">
        <v>31</v>
      </c>
      <c r="F6562" s="43" t="s">
        <v>30</v>
      </c>
      <c r="G6562" s="43">
        <v>45043</v>
      </c>
      <c r="H6562" s="41"/>
      <c r="I6562" s="41"/>
      <c r="J6562" s="43"/>
      <c r="K6562" s="41"/>
      <c r="L6562" s="41"/>
      <c r="M6562" s="41"/>
      <c r="N6562" s="41"/>
      <c r="O6562" s="41"/>
      <c r="P6562" s="41"/>
      <c r="Q6562" s="41"/>
      <c r="R6562" s="41"/>
      <c r="S6562" s="41"/>
      <c r="T6562" s="41"/>
      <c r="U6562" s="41"/>
      <c r="V6562" s="41"/>
      <c r="W6562" s="41"/>
      <c r="X6562" s="41"/>
      <c r="Y6562" s="43" t="str">
        <f t="shared" si="204"/>
        <v>COMP</v>
      </c>
      <c r="Z6562" s="43">
        <v>1651173</v>
      </c>
      <c r="AA6562" s="43">
        <f t="shared" si="205"/>
        <v>2331949</v>
      </c>
    </row>
    <row r="6563" spans="1:27" x14ac:dyDescent="0.3">
      <c r="A6563" s="43">
        <v>1297865</v>
      </c>
      <c r="B6563" s="43" t="s">
        <v>5672</v>
      </c>
      <c r="C6563" s="43" t="s">
        <v>5673</v>
      </c>
      <c r="D6563" s="41"/>
      <c r="E6563" s="43" t="s">
        <v>6263</v>
      </c>
      <c r="F6563" s="43" t="s">
        <v>28</v>
      </c>
      <c r="G6563" s="43">
        <v>41006</v>
      </c>
      <c r="H6563" s="41"/>
      <c r="I6563" s="41"/>
      <c r="J6563" s="43"/>
      <c r="K6563" s="41"/>
      <c r="L6563" s="41"/>
      <c r="M6563" s="41"/>
      <c r="N6563" s="41"/>
      <c r="O6563" s="41"/>
      <c r="P6563" s="41"/>
      <c r="Q6563" s="41"/>
      <c r="R6563" s="41"/>
      <c r="S6563" s="41"/>
      <c r="T6563" s="41"/>
      <c r="U6563" s="41"/>
      <c r="V6563" s="41"/>
      <c r="W6563" s="41"/>
      <c r="X6563" s="41"/>
      <c r="Y6563" s="43" t="str">
        <f t="shared" si="204"/>
        <v>COMP</v>
      </c>
      <c r="Z6563" s="43">
        <v>1397281</v>
      </c>
      <c r="AA6563" s="43">
        <f t="shared" si="205"/>
        <v>1297865</v>
      </c>
    </row>
    <row r="6564" spans="1:27" x14ac:dyDescent="0.3">
      <c r="A6564" s="43">
        <v>2227006</v>
      </c>
      <c r="B6564" s="43" t="s">
        <v>5674</v>
      </c>
      <c r="C6564" s="43" t="s">
        <v>250</v>
      </c>
      <c r="D6564" s="41"/>
      <c r="E6564" s="43" t="s">
        <v>6263</v>
      </c>
      <c r="F6564" s="43" t="s">
        <v>28</v>
      </c>
      <c r="G6564" s="43">
        <v>18003</v>
      </c>
      <c r="H6564" s="41"/>
      <c r="I6564" s="41"/>
      <c r="J6564" s="43"/>
      <c r="K6564" s="41"/>
      <c r="L6564" s="41"/>
      <c r="M6564" s="41"/>
      <c r="N6564" s="41"/>
      <c r="O6564" s="41"/>
      <c r="P6564" s="41"/>
      <c r="Q6564" s="41"/>
      <c r="R6564" s="41"/>
      <c r="S6564" s="41"/>
      <c r="T6564" s="41"/>
      <c r="U6564" s="41"/>
      <c r="V6564" s="41"/>
      <c r="W6564" s="41"/>
      <c r="X6564" s="41"/>
      <c r="Y6564" s="43" t="str">
        <f t="shared" si="204"/>
        <v/>
      </c>
      <c r="Z6564" s="43">
        <v>2352454</v>
      </c>
      <c r="AA6564" s="43" t="e">
        <f t="shared" si="205"/>
        <v>#N/A</v>
      </c>
    </row>
    <row r="6565" spans="1:27" x14ac:dyDescent="0.3">
      <c r="A6565" s="43">
        <v>1924716</v>
      </c>
      <c r="B6565" s="43" t="s">
        <v>5675</v>
      </c>
      <c r="C6565" s="43" t="s">
        <v>400</v>
      </c>
      <c r="D6565" s="41"/>
      <c r="E6565" s="43" t="s">
        <v>6263</v>
      </c>
      <c r="F6565" s="43" t="s">
        <v>30</v>
      </c>
      <c r="G6565" s="43">
        <v>41031</v>
      </c>
      <c r="H6565" s="41"/>
      <c r="I6565" s="41"/>
      <c r="J6565" s="43"/>
      <c r="K6565" s="41"/>
      <c r="L6565" s="41"/>
      <c r="M6565" s="41"/>
      <c r="N6565" s="41"/>
      <c r="O6565" s="41"/>
      <c r="P6565" s="41"/>
      <c r="Q6565" s="41"/>
      <c r="R6565" s="41"/>
      <c r="S6565" s="41"/>
      <c r="T6565" s="41"/>
      <c r="U6565" s="41"/>
      <c r="V6565" s="41"/>
      <c r="W6565" s="41"/>
      <c r="X6565" s="41"/>
      <c r="Y6565" s="43" t="str">
        <f t="shared" si="204"/>
        <v/>
      </c>
      <c r="Z6565" s="43">
        <v>2228227</v>
      </c>
      <c r="AA6565" s="43" t="e">
        <f t="shared" si="205"/>
        <v>#N/A</v>
      </c>
    </row>
    <row r="6566" spans="1:27" x14ac:dyDescent="0.3">
      <c r="A6566" s="43">
        <v>2365471</v>
      </c>
      <c r="B6566" s="43" t="s">
        <v>5676</v>
      </c>
      <c r="C6566" s="43" t="s">
        <v>331</v>
      </c>
      <c r="D6566" s="41"/>
      <c r="E6566" s="43" t="s">
        <v>34</v>
      </c>
      <c r="F6566" s="43" t="s">
        <v>30</v>
      </c>
      <c r="G6566" s="43">
        <v>37016</v>
      </c>
      <c r="H6566" s="41"/>
      <c r="I6566" s="41"/>
      <c r="J6566" s="43"/>
      <c r="K6566" s="41"/>
      <c r="L6566" s="41"/>
      <c r="M6566" s="41"/>
      <c r="N6566" s="41"/>
      <c r="O6566" s="41"/>
      <c r="P6566" s="41"/>
      <c r="Q6566" s="41"/>
      <c r="R6566" s="41"/>
      <c r="S6566" s="41"/>
      <c r="T6566" s="41"/>
      <c r="U6566" s="41"/>
      <c r="V6566" s="41"/>
      <c r="W6566" s="41"/>
      <c r="X6566" s="41"/>
      <c r="Y6566" s="43" t="str">
        <f t="shared" si="204"/>
        <v>COMP</v>
      </c>
      <c r="Z6566" s="43">
        <v>1899119</v>
      </c>
      <c r="AA6566" s="43">
        <f t="shared" si="205"/>
        <v>2365471</v>
      </c>
    </row>
    <row r="6567" spans="1:27" x14ac:dyDescent="0.3">
      <c r="A6567" s="43">
        <v>866641</v>
      </c>
      <c r="B6567" s="43" t="s">
        <v>5677</v>
      </c>
      <c r="C6567" s="43" t="s">
        <v>366</v>
      </c>
      <c r="D6567" s="41"/>
      <c r="E6567" s="43" t="s">
        <v>6263</v>
      </c>
      <c r="F6567" s="43" t="s">
        <v>28</v>
      </c>
      <c r="G6567" s="43">
        <v>45050</v>
      </c>
      <c r="H6567" s="41"/>
      <c r="I6567" s="41"/>
      <c r="J6567" s="43"/>
      <c r="K6567" s="41"/>
      <c r="L6567" s="41"/>
      <c r="M6567" s="41"/>
      <c r="N6567" s="41"/>
      <c r="O6567" s="41"/>
      <c r="P6567" s="41"/>
      <c r="Q6567" s="41"/>
      <c r="R6567" s="41"/>
      <c r="S6567" s="41"/>
      <c r="T6567" s="41"/>
      <c r="U6567" s="41"/>
      <c r="V6567" s="41"/>
      <c r="W6567" s="41"/>
      <c r="X6567" s="41"/>
      <c r="Y6567" s="43" t="str">
        <f t="shared" si="204"/>
        <v>COMP</v>
      </c>
      <c r="Z6567" s="43">
        <v>1476041</v>
      </c>
      <c r="AA6567" s="43">
        <f t="shared" si="205"/>
        <v>866641</v>
      </c>
    </row>
    <row r="6568" spans="1:27" x14ac:dyDescent="0.3">
      <c r="A6568" s="43">
        <v>2323816</v>
      </c>
      <c r="B6568" s="43" t="s">
        <v>5678</v>
      </c>
      <c r="C6568" s="43" t="s">
        <v>936</v>
      </c>
      <c r="D6568" s="41"/>
      <c r="E6568" s="43" t="s">
        <v>6263</v>
      </c>
      <c r="F6568" s="43" t="s">
        <v>30</v>
      </c>
      <c r="G6568" s="43">
        <v>45011</v>
      </c>
      <c r="H6568" s="41"/>
      <c r="I6568" s="41"/>
      <c r="J6568" s="43"/>
      <c r="K6568" s="41"/>
      <c r="L6568" s="41"/>
      <c r="M6568" s="41"/>
      <c r="N6568" s="41"/>
      <c r="O6568" s="41"/>
      <c r="P6568" s="41"/>
      <c r="Q6568" s="41"/>
      <c r="R6568" s="41"/>
      <c r="S6568" s="41"/>
      <c r="T6568" s="41"/>
      <c r="U6568" s="41"/>
      <c r="V6568" s="41"/>
      <c r="W6568" s="41"/>
      <c r="X6568" s="41"/>
      <c r="Y6568" s="43" t="str">
        <f t="shared" si="204"/>
        <v>COMP</v>
      </c>
      <c r="Z6568" s="43">
        <v>1328442</v>
      </c>
      <c r="AA6568" s="43">
        <f t="shared" si="205"/>
        <v>2323816</v>
      </c>
    </row>
    <row r="6569" spans="1:27" x14ac:dyDescent="0.3">
      <c r="A6569" s="43">
        <v>2242228</v>
      </c>
      <c r="B6569" s="43" t="s">
        <v>5679</v>
      </c>
      <c r="C6569" s="43" t="s">
        <v>654</v>
      </c>
      <c r="D6569" s="41"/>
      <c r="E6569" s="43" t="s">
        <v>6263</v>
      </c>
      <c r="F6569" s="43" t="s">
        <v>30</v>
      </c>
      <c r="G6569" s="43">
        <v>45032</v>
      </c>
      <c r="H6569" s="41"/>
      <c r="I6569" s="41"/>
      <c r="J6569" s="43"/>
      <c r="K6569" s="41"/>
      <c r="L6569" s="41"/>
      <c r="M6569" s="41"/>
      <c r="N6569" s="41"/>
      <c r="O6569" s="41"/>
      <c r="P6569" s="41"/>
      <c r="Q6569" s="41"/>
      <c r="R6569" s="41"/>
      <c r="S6569" s="41"/>
      <c r="T6569" s="41"/>
      <c r="U6569" s="41"/>
      <c r="V6569" s="41"/>
      <c r="W6569" s="41"/>
      <c r="X6569" s="41"/>
      <c r="Y6569" s="43" t="str">
        <f t="shared" si="204"/>
        <v>COMP</v>
      </c>
      <c r="Z6569" s="43">
        <v>877323</v>
      </c>
      <c r="AA6569" s="43">
        <f t="shared" si="205"/>
        <v>2242228</v>
      </c>
    </row>
    <row r="6570" spans="1:27" x14ac:dyDescent="0.3">
      <c r="A6570" s="43">
        <v>2430012</v>
      </c>
      <c r="B6570" s="43" t="s">
        <v>5679</v>
      </c>
      <c r="C6570" s="43" t="s">
        <v>1300</v>
      </c>
      <c r="D6570" s="41"/>
      <c r="E6570" s="43" t="s">
        <v>6263</v>
      </c>
      <c r="F6570" s="43" t="s">
        <v>30</v>
      </c>
      <c r="G6570" s="43">
        <v>45041</v>
      </c>
      <c r="H6570" s="41"/>
      <c r="I6570" s="41"/>
      <c r="J6570" s="43"/>
      <c r="K6570" s="41"/>
      <c r="L6570" s="41"/>
      <c r="M6570" s="41"/>
      <c r="N6570" s="41"/>
      <c r="O6570" s="41"/>
      <c r="P6570" s="41"/>
      <c r="Q6570" s="41"/>
      <c r="R6570" s="41"/>
      <c r="S6570" s="41"/>
      <c r="T6570" s="41"/>
      <c r="U6570" s="41"/>
      <c r="V6570" s="41"/>
      <c r="W6570" s="41"/>
      <c r="X6570" s="41"/>
      <c r="Y6570" s="43" t="str">
        <f t="shared" si="204"/>
        <v/>
      </c>
      <c r="Z6570" s="43">
        <v>1506028</v>
      </c>
      <c r="AA6570" s="43" t="e">
        <f t="shared" si="205"/>
        <v>#N/A</v>
      </c>
    </row>
    <row r="6571" spans="1:27" x14ac:dyDescent="0.3">
      <c r="A6571" s="43">
        <v>1053901</v>
      </c>
      <c r="B6571" s="43" t="s">
        <v>5680</v>
      </c>
      <c r="C6571" s="43" t="s">
        <v>1480</v>
      </c>
      <c r="D6571" s="41"/>
      <c r="E6571" s="43" t="s">
        <v>6263</v>
      </c>
      <c r="F6571" s="43" t="s">
        <v>28</v>
      </c>
      <c r="G6571" s="43">
        <v>45003</v>
      </c>
      <c r="H6571" s="41"/>
      <c r="I6571" s="41"/>
      <c r="J6571" s="43"/>
      <c r="K6571" s="41"/>
      <c r="L6571" s="41"/>
      <c r="M6571" s="41"/>
      <c r="N6571" s="41"/>
      <c r="O6571" s="41"/>
      <c r="P6571" s="41"/>
      <c r="Q6571" s="41"/>
      <c r="R6571" s="41"/>
      <c r="S6571" s="41"/>
      <c r="T6571" s="41"/>
      <c r="U6571" s="41"/>
      <c r="V6571" s="41"/>
      <c r="W6571" s="41"/>
      <c r="X6571" s="41"/>
      <c r="Y6571" s="43" t="str">
        <f t="shared" si="204"/>
        <v/>
      </c>
      <c r="Z6571" s="43">
        <v>352805</v>
      </c>
      <c r="AA6571" s="43" t="e">
        <f t="shared" si="205"/>
        <v>#N/A</v>
      </c>
    </row>
    <row r="6572" spans="1:27" x14ac:dyDescent="0.3">
      <c r="A6572" s="43">
        <v>2097245</v>
      </c>
      <c r="B6572" s="43" t="s">
        <v>5681</v>
      </c>
      <c r="C6572" s="43" t="s">
        <v>355</v>
      </c>
      <c r="D6572" s="41"/>
      <c r="E6572" s="43" t="s">
        <v>35</v>
      </c>
      <c r="F6572" s="43" t="s">
        <v>30</v>
      </c>
      <c r="G6572" s="43">
        <v>37027</v>
      </c>
      <c r="H6572" s="41"/>
      <c r="I6572" s="41"/>
      <c r="J6572" s="43"/>
      <c r="K6572" s="41"/>
      <c r="L6572" s="41"/>
      <c r="M6572" s="41"/>
      <c r="N6572" s="41"/>
      <c r="O6572" s="41"/>
      <c r="P6572" s="41"/>
      <c r="Q6572" s="41"/>
      <c r="R6572" s="41"/>
      <c r="S6572" s="41"/>
      <c r="T6572" s="41"/>
      <c r="U6572" s="41"/>
      <c r="V6572" s="41"/>
      <c r="W6572" s="41"/>
      <c r="X6572" s="41"/>
      <c r="Y6572" s="43" t="str">
        <f t="shared" si="204"/>
        <v>COMP</v>
      </c>
      <c r="Z6572" s="43">
        <v>442503</v>
      </c>
      <c r="AA6572" s="43">
        <f t="shared" si="205"/>
        <v>2097245</v>
      </c>
    </row>
    <row r="6573" spans="1:27" x14ac:dyDescent="0.3">
      <c r="A6573" s="43">
        <v>1717572</v>
      </c>
      <c r="B6573" s="43" t="s">
        <v>5682</v>
      </c>
      <c r="C6573" s="43" t="s">
        <v>1327</v>
      </c>
      <c r="D6573" s="41"/>
      <c r="E6573" s="43" t="s">
        <v>34</v>
      </c>
      <c r="F6573" s="43" t="s">
        <v>28</v>
      </c>
      <c r="G6573" s="43">
        <v>37021</v>
      </c>
      <c r="H6573" s="41"/>
      <c r="I6573" s="41"/>
      <c r="J6573" s="43"/>
      <c r="K6573" s="41"/>
      <c r="L6573" s="41"/>
      <c r="M6573" s="41"/>
      <c r="N6573" s="41"/>
      <c r="O6573" s="41"/>
      <c r="P6573" s="41"/>
      <c r="Q6573" s="41"/>
      <c r="R6573" s="41"/>
      <c r="S6573" s="41"/>
      <c r="T6573" s="41"/>
      <c r="U6573" s="41"/>
      <c r="V6573" s="41"/>
      <c r="W6573" s="41"/>
      <c r="X6573" s="41"/>
      <c r="Y6573" s="43" t="str">
        <f t="shared" si="204"/>
        <v>COMP</v>
      </c>
      <c r="Z6573" s="43">
        <v>139525</v>
      </c>
      <c r="AA6573" s="43">
        <f t="shared" si="205"/>
        <v>1717572</v>
      </c>
    </row>
    <row r="6574" spans="1:27" x14ac:dyDescent="0.3">
      <c r="A6574" s="43">
        <v>1645981</v>
      </c>
      <c r="B6574" s="43" t="s">
        <v>5683</v>
      </c>
      <c r="C6574" s="43" t="s">
        <v>390</v>
      </c>
      <c r="D6574" s="41"/>
      <c r="E6574" s="43" t="s">
        <v>6263</v>
      </c>
      <c r="F6574" s="43" t="s">
        <v>30</v>
      </c>
      <c r="G6574" s="43">
        <v>45009</v>
      </c>
      <c r="H6574" s="41"/>
      <c r="I6574" s="41"/>
      <c r="J6574" s="43"/>
      <c r="K6574" s="41"/>
      <c r="L6574" s="41"/>
      <c r="M6574" s="41"/>
      <c r="N6574" s="41"/>
      <c r="O6574" s="41"/>
      <c r="P6574" s="41"/>
      <c r="Q6574" s="41"/>
      <c r="R6574" s="41"/>
      <c r="S6574" s="41"/>
      <c r="T6574" s="41"/>
      <c r="U6574" s="41"/>
      <c r="V6574" s="41"/>
      <c r="W6574" s="41"/>
      <c r="X6574" s="41"/>
      <c r="Y6574" s="43" t="str">
        <f t="shared" si="204"/>
        <v/>
      </c>
      <c r="Z6574" s="43">
        <v>1779251</v>
      </c>
      <c r="AA6574" s="43" t="e">
        <f t="shared" si="205"/>
        <v>#N/A</v>
      </c>
    </row>
    <row r="6575" spans="1:27" x14ac:dyDescent="0.3">
      <c r="A6575" s="43">
        <v>1759444</v>
      </c>
      <c r="B6575" s="43" t="s">
        <v>5683</v>
      </c>
      <c r="C6575" s="43" t="s">
        <v>379</v>
      </c>
      <c r="D6575" s="41"/>
      <c r="E6575" s="43" t="s">
        <v>6263</v>
      </c>
      <c r="F6575" s="43" t="s">
        <v>30</v>
      </c>
      <c r="G6575" s="43">
        <v>45045</v>
      </c>
      <c r="H6575" s="41"/>
      <c r="I6575" s="41"/>
      <c r="J6575" s="43"/>
      <c r="K6575" s="41"/>
      <c r="L6575" s="41"/>
      <c r="M6575" s="41"/>
      <c r="N6575" s="41"/>
      <c r="O6575" s="41"/>
      <c r="P6575" s="41"/>
      <c r="Q6575" s="41"/>
      <c r="R6575" s="41"/>
      <c r="S6575" s="41"/>
      <c r="T6575" s="41"/>
      <c r="U6575" s="41"/>
      <c r="V6575" s="41"/>
      <c r="W6575" s="41"/>
      <c r="X6575" s="41"/>
      <c r="Y6575" s="43" t="str">
        <f t="shared" si="204"/>
        <v>COMP</v>
      </c>
      <c r="Z6575" s="43">
        <v>2415681</v>
      </c>
      <c r="AA6575" s="43">
        <f t="shared" si="205"/>
        <v>1759444</v>
      </c>
    </row>
    <row r="6576" spans="1:27" x14ac:dyDescent="0.3">
      <c r="A6576" s="43">
        <v>2113900</v>
      </c>
      <c r="B6576" s="43" t="s">
        <v>5684</v>
      </c>
      <c r="C6576" s="43" t="s">
        <v>223</v>
      </c>
      <c r="D6576" s="41"/>
      <c r="E6576" s="43" t="s">
        <v>6263</v>
      </c>
      <c r="F6576" s="43" t="s">
        <v>28</v>
      </c>
      <c r="G6576" s="43">
        <v>45010</v>
      </c>
      <c r="H6576" s="41"/>
      <c r="I6576" s="41"/>
      <c r="J6576" s="43"/>
      <c r="K6576" s="41"/>
      <c r="L6576" s="41"/>
      <c r="M6576" s="41"/>
      <c r="N6576" s="41"/>
      <c r="O6576" s="41"/>
      <c r="P6576" s="41"/>
      <c r="Q6576" s="41"/>
      <c r="R6576" s="41"/>
      <c r="S6576" s="41"/>
      <c r="T6576" s="41"/>
      <c r="U6576" s="41"/>
      <c r="V6576" s="41"/>
      <c r="W6576" s="41"/>
      <c r="X6576" s="41"/>
      <c r="Y6576" s="43" t="str">
        <f t="shared" si="204"/>
        <v/>
      </c>
      <c r="Z6576" s="43">
        <v>1464594</v>
      </c>
      <c r="AA6576" s="43" t="e">
        <f t="shared" si="205"/>
        <v>#N/A</v>
      </c>
    </row>
    <row r="6577" spans="1:27" x14ac:dyDescent="0.3">
      <c r="A6577" s="43">
        <v>2424522</v>
      </c>
      <c r="B6577" s="43" t="s">
        <v>5685</v>
      </c>
      <c r="C6577" s="43" t="s">
        <v>502</v>
      </c>
      <c r="D6577" s="41"/>
      <c r="E6577" s="43" t="s">
        <v>6263</v>
      </c>
      <c r="F6577" s="43" t="s">
        <v>30</v>
      </c>
      <c r="G6577" s="43">
        <v>41016</v>
      </c>
      <c r="H6577" s="41"/>
      <c r="I6577" s="41"/>
      <c r="J6577" s="43"/>
      <c r="K6577" s="41"/>
      <c r="L6577" s="41"/>
      <c r="M6577" s="41"/>
      <c r="N6577" s="41"/>
      <c r="O6577" s="41"/>
      <c r="P6577" s="41"/>
      <c r="Q6577" s="41"/>
      <c r="R6577" s="41"/>
      <c r="S6577" s="41"/>
      <c r="T6577" s="41"/>
      <c r="U6577" s="41"/>
      <c r="V6577" s="41"/>
      <c r="W6577" s="41"/>
      <c r="X6577" s="41"/>
      <c r="Y6577" s="43" t="str">
        <f t="shared" si="204"/>
        <v/>
      </c>
      <c r="Z6577" s="43">
        <v>2231082</v>
      </c>
      <c r="AA6577" s="43" t="e">
        <f t="shared" si="205"/>
        <v>#N/A</v>
      </c>
    </row>
    <row r="6578" spans="1:27" x14ac:dyDescent="0.3">
      <c r="A6578" s="43">
        <v>1515007</v>
      </c>
      <c r="B6578" s="43" t="s">
        <v>5686</v>
      </c>
      <c r="C6578" s="43" t="s">
        <v>534</v>
      </c>
      <c r="D6578" s="41"/>
      <c r="E6578" s="43" t="s">
        <v>6263</v>
      </c>
      <c r="F6578" s="43" t="s">
        <v>30</v>
      </c>
      <c r="G6578" s="43">
        <v>41026</v>
      </c>
      <c r="H6578" s="41"/>
      <c r="I6578" s="41"/>
      <c r="J6578" s="43"/>
      <c r="K6578" s="41"/>
      <c r="L6578" s="41"/>
      <c r="M6578" s="41"/>
      <c r="N6578" s="41"/>
      <c r="O6578" s="41"/>
      <c r="P6578" s="41"/>
      <c r="Q6578" s="41"/>
      <c r="R6578" s="41"/>
      <c r="S6578" s="41"/>
      <c r="T6578" s="41"/>
      <c r="U6578" s="41"/>
      <c r="V6578" s="41"/>
      <c r="W6578" s="41"/>
      <c r="X6578" s="41"/>
      <c r="Y6578" s="43" t="str">
        <f t="shared" si="204"/>
        <v/>
      </c>
      <c r="Z6578" s="43">
        <v>1835411</v>
      </c>
      <c r="AA6578" s="43" t="e">
        <f t="shared" si="205"/>
        <v>#N/A</v>
      </c>
    </row>
    <row r="6579" spans="1:27" x14ac:dyDescent="0.3">
      <c r="A6579" s="43">
        <v>2309877</v>
      </c>
      <c r="B6579" s="43" t="s">
        <v>5687</v>
      </c>
      <c r="C6579" s="43" t="s">
        <v>202</v>
      </c>
      <c r="D6579" s="41"/>
      <c r="E6579" s="43" t="s">
        <v>6263</v>
      </c>
      <c r="F6579" s="43" t="s">
        <v>28</v>
      </c>
      <c r="G6579" s="43">
        <v>28030</v>
      </c>
      <c r="H6579" s="41"/>
      <c r="I6579" s="41"/>
      <c r="J6579" s="43"/>
      <c r="K6579" s="41"/>
      <c r="L6579" s="41"/>
      <c r="M6579" s="41"/>
      <c r="N6579" s="41"/>
      <c r="O6579" s="41"/>
      <c r="P6579" s="41"/>
      <c r="Q6579" s="41"/>
      <c r="R6579" s="41"/>
      <c r="S6579" s="41"/>
      <c r="T6579" s="41"/>
      <c r="U6579" s="41"/>
      <c r="V6579" s="41"/>
      <c r="W6579" s="41"/>
      <c r="X6579" s="41"/>
      <c r="Y6579" s="43" t="str">
        <f t="shared" si="204"/>
        <v>COMP</v>
      </c>
      <c r="Z6579" s="43">
        <v>1224089</v>
      </c>
      <c r="AA6579" s="43">
        <f t="shared" si="205"/>
        <v>2309877</v>
      </c>
    </row>
    <row r="6580" spans="1:27" x14ac:dyDescent="0.3">
      <c r="A6580" s="43">
        <v>1791012</v>
      </c>
      <c r="B6580" s="43" t="s">
        <v>5688</v>
      </c>
      <c r="C6580" s="43" t="s">
        <v>612</v>
      </c>
      <c r="D6580" s="41"/>
      <c r="E6580" s="43" t="s">
        <v>34</v>
      </c>
      <c r="F6580" s="43" t="s">
        <v>28</v>
      </c>
      <c r="G6580" s="43">
        <v>41003</v>
      </c>
      <c r="H6580" s="41"/>
      <c r="I6580" s="41"/>
      <c r="J6580" s="43"/>
      <c r="K6580" s="41"/>
      <c r="L6580" s="41"/>
      <c r="M6580" s="41"/>
      <c r="N6580" s="41"/>
      <c r="O6580" s="41"/>
      <c r="P6580" s="41"/>
      <c r="Q6580" s="41"/>
      <c r="R6580" s="41"/>
      <c r="S6580" s="41"/>
      <c r="T6580" s="41"/>
      <c r="U6580" s="41"/>
      <c r="V6580" s="41"/>
      <c r="W6580" s="41"/>
      <c r="X6580" s="41"/>
      <c r="Y6580" s="43" t="str">
        <f t="shared" si="204"/>
        <v>COMP</v>
      </c>
      <c r="Z6580" s="43">
        <v>1168910</v>
      </c>
      <c r="AA6580" s="43">
        <f t="shared" si="205"/>
        <v>1791012</v>
      </c>
    </row>
    <row r="6581" spans="1:27" x14ac:dyDescent="0.3">
      <c r="A6581" s="43">
        <v>2371555</v>
      </c>
      <c r="B6581" s="43" t="s">
        <v>5689</v>
      </c>
      <c r="C6581" s="43" t="s">
        <v>620</v>
      </c>
      <c r="D6581" s="41"/>
      <c r="E6581" s="43" t="s">
        <v>6263</v>
      </c>
      <c r="F6581" s="43" t="s">
        <v>30</v>
      </c>
      <c r="G6581" s="43">
        <v>37042</v>
      </c>
      <c r="H6581" s="41"/>
      <c r="I6581" s="41"/>
      <c r="J6581" s="43"/>
      <c r="K6581" s="41"/>
      <c r="L6581" s="41"/>
      <c r="M6581" s="41"/>
      <c r="N6581" s="41"/>
      <c r="O6581" s="41"/>
      <c r="P6581" s="41"/>
      <c r="Q6581" s="41"/>
      <c r="R6581" s="41"/>
      <c r="S6581" s="41"/>
      <c r="T6581" s="41"/>
      <c r="U6581" s="41"/>
      <c r="V6581" s="41"/>
      <c r="W6581" s="41"/>
      <c r="X6581" s="41"/>
      <c r="Y6581" s="43" t="str">
        <f t="shared" si="204"/>
        <v/>
      </c>
      <c r="Z6581" s="43">
        <v>2284338</v>
      </c>
      <c r="AA6581" s="43" t="e">
        <f t="shared" si="205"/>
        <v>#N/A</v>
      </c>
    </row>
    <row r="6582" spans="1:27" x14ac:dyDescent="0.3">
      <c r="A6582" s="43">
        <v>1651544</v>
      </c>
      <c r="B6582" s="43" t="s">
        <v>5690</v>
      </c>
      <c r="C6582" s="43" t="s">
        <v>390</v>
      </c>
      <c r="D6582" s="41"/>
      <c r="E6582" s="43" t="s">
        <v>6263</v>
      </c>
      <c r="F6582" s="43" t="s">
        <v>30</v>
      </c>
      <c r="G6582" s="43">
        <v>37046</v>
      </c>
      <c r="H6582" s="41"/>
      <c r="I6582" s="41"/>
      <c r="J6582" s="43"/>
      <c r="K6582" s="41"/>
      <c r="L6582" s="41"/>
      <c r="M6582" s="41"/>
      <c r="N6582" s="41"/>
      <c r="O6582" s="41"/>
      <c r="P6582" s="41"/>
      <c r="Q6582" s="41"/>
      <c r="R6582" s="41"/>
      <c r="S6582" s="41"/>
      <c r="T6582" s="41"/>
      <c r="U6582" s="41"/>
      <c r="V6582" s="41"/>
      <c r="W6582" s="41"/>
      <c r="X6582" s="41"/>
      <c r="Y6582" s="43" t="str">
        <f t="shared" si="204"/>
        <v/>
      </c>
      <c r="Z6582" s="43">
        <v>1873072</v>
      </c>
      <c r="AA6582" s="43" t="e">
        <f t="shared" si="205"/>
        <v>#N/A</v>
      </c>
    </row>
    <row r="6583" spans="1:27" x14ac:dyDescent="0.3">
      <c r="A6583" s="43">
        <v>1507411</v>
      </c>
      <c r="B6583" s="43" t="s">
        <v>5691</v>
      </c>
      <c r="C6583" s="43" t="s">
        <v>570</v>
      </c>
      <c r="D6583" s="41"/>
      <c r="E6583" s="43" t="s">
        <v>29</v>
      </c>
      <c r="F6583" s="43" t="s">
        <v>28</v>
      </c>
      <c r="G6583" s="43">
        <v>45008</v>
      </c>
      <c r="H6583" s="41"/>
      <c r="I6583" s="41"/>
      <c r="J6583" s="43"/>
      <c r="K6583" s="41"/>
      <c r="L6583" s="41"/>
      <c r="M6583" s="41"/>
      <c r="N6583" s="41"/>
      <c r="O6583" s="41"/>
      <c r="P6583" s="41"/>
      <c r="Q6583" s="41"/>
      <c r="R6583" s="41"/>
      <c r="S6583" s="41"/>
      <c r="T6583" s="41"/>
      <c r="U6583" s="41"/>
      <c r="V6583" s="41"/>
      <c r="W6583" s="41"/>
      <c r="X6583" s="41"/>
      <c r="Y6583" s="43" t="str">
        <f t="shared" si="204"/>
        <v>COMP</v>
      </c>
      <c r="Z6583" s="43">
        <v>982475</v>
      </c>
      <c r="AA6583" s="43">
        <f t="shared" si="205"/>
        <v>1507411</v>
      </c>
    </row>
    <row r="6584" spans="1:27" x14ac:dyDescent="0.3">
      <c r="A6584" s="43">
        <v>1593725</v>
      </c>
      <c r="B6584" s="43" t="s">
        <v>5692</v>
      </c>
      <c r="C6584" s="43" t="s">
        <v>1805</v>
      </c>
      <c r="D6584" s="41"/>
      <c r="E6584" s="43" t="s">
        <v>34</v>
      </c>
      <c r="F6584" s="43" t="s">
        <v>30</v>
      </c>
      <c r="G6584" s="43">
        <v>28009</v>
      </c>
      <c r="H6584" s="41"/>
      <c r="I6584" s="41"/>
      <c r="J6584" s="43"/>
      <c r="K6584" s="41"/>
      <c r="L6584" s="41"/>
      <c r="M6584" s="41"/>
      <c r="N6584" s="41"/>
      <c r="O6584" s="41"/>
      <c r="P6584" s="41"/>
      <c r="Q6584" s="41"/>
      <c r="R6584" s="41"/>
      <c r="S6584" s="41"/>
      <c r="T6584" s="41"/>
      <c r="U6584" s="41"/>
      <c r="V6584" s="41"/>
      <c r="W6584" s="41"/>
      <c r="X6584" s="41"/>
      <c r="Y6584" s="43" t="str">
        <f t="shared" si="204"/>
        <v>COMP</v>
      </c>
      <c r="Z6584" s="43">
        <v>2179154</v>
      </c>
      <c r="AA6584" s="43">
        <f t="shared" si="205"/>
        <v>1593725</v>
      </c>
    </row>
    <row r="6585" spans="1:27" x14ac:dyDescent="0.3">
      <c r="A6585" s="43">
        <v>2094291</v>
      </c>
      <c r="B6585" s="43" t="s">
        <v>5692</v>
      </c>
      <c r="C6585" s="43" t="s">
        <v>195</v>
      </c>
      <c r="D6585" s="41"/>
      <c r="E6585" s="43" t="s">
        <v>6263</v>
      </c>
      <c r="F6585" s="43" t="s">
        <v>30</v>
      </c>
      <c r="G6585" s="43">
        <v>28009</v>
      </c>
      <c r="H6585" s="41"/>
      <c r="I6585" s="41"/>
      <c r="J6585" s="43"/>
      <c r="K6585" s="41"/>
      <c r="L6585" s="41"/>
      <c r="M6585" s="41"/>
      <c r="N6585" s="41"/>
      <c r="O6585" s="41"/>
      <c r="P6585" s="41"/>
      <c r="Q6585" s="41"/>
      <c r="R6585" s="41"/>
      <c r="S6585" s="41"/>
      <c r="T6585" s="41"/>
      <c r="U6585" s="41"/>
      <c r="V6585" s="41"/>
      <c r="W6585" s="41"/>
      <c r="X6585" s="41"/>
      <c r="Y6585" s="43" t="str">
        <f t="shared" si="204"/>
        <v>COMP</v>
      </c>
      <c r="Z6585" s="43">
        <v>1564604</v>
      </c>
      <c r="AA6585" s="43">
        <f t="shared" si="205"/>
        <v>2094291</v>
      </c>
    </row>
    <row r="6586" spans="1:27" x14ac:dyDescent="0.3">
      <c r="A6586" s="43">
        <v>1593720</v>
      </c>
      <c r="B6586" s="43" t="s">
        <v>5692</v>
      </c>
      <c r="C6586" s="43" t="s">
        <v>1755</v>
      </c>
      <c r="D6586" s="41"/>
      <c r="E6586" s="43" t="s">
        <v>35</v>
      </c>
      <c r="F6586" s="43" t="s">
        <v>28</v>
      </c>
      <c r="G6586" s="43">
        <v>28009</v>
      </c>
      <c r="H6586" s="41"/>
      <c r="I6586" s="41"/>
      <c r="J6586" s="43"/>
      <c r="K6586" s="41"/>
      <c r="L6586" s="41"/>
      <c r="M6586" s="41"/>
      <c r="N6586" s="41"/>
      <c r="O6586" s="41"/>
      <c r="P6586" s="41"/>
      <c r="Q6586" s="41"/>
      <c r="R6586" s="41"/>
      <c r="S6586" s="41"/>
      <c r="T6586" s="41"/>
      <c r="U6586" s="41"/>
      <c r="V6586" s="41"/>
      <c r="W6586" s="41"/>
      <c r="X6586" s="41"/>
      <c r="Y6586" s="43" t="str">
        <f t="shared" si="204"/>
        <v>COMP</v>
      </c>
      <c r="Z6586" s="43">
        <v>2096773</v>
      </c>
      <c r="AA6586" s="43">
        <f t="shared" si="205"/>
        <v>1593720</v>
      </c>
    </row>
    <row r="6587" spans="1:27" x14ac:dyDescent="0.3">
      <c r="A6587" s="43">
        <v>1757871</v>
      </c>
      <c r="B6587" s="43" t="s">
        <v>5692</v>
      </c>
      <c r="C6587" s="43" t="s">
        <v>175</v>
      </c>
      <c r="D6587" s="41"/>
      <c r="E6587" s="43" t="s">
        <v>35</v>
      </c>
      <c r="F6587" s="43" t="s">
        <v>28</v>
      </c>
      <c r="G6587" s="43">
        <v>28009</v>
      </c>
      <c r="H6587" s="41"/>
      <c r="I6587" s="41"/>
      <c r="J6587" s="43"/>
      <c r="K6587" s="41"/>
      <c r="L6587" s="41"/>
      <c r="M6587" s="41"/>
      <c r="N6587" s="41"/>
      <c r="O6587" s="41"/>
      <c r="P6587" s="41"/>
      <c r="Q6587" s="41"/>
      <c r="R6587" s="41"/>
      <c r="S6587" s="41"/>
      <c r="T6587" s="41"/>
      <c r="U6587" s="41"/>
      <c r="V6587" s="41"/>
      <c r="W6587" s="41"/>
      <c r="X6587" s="41"/>
      <c r="Y6587" s="43" t="str">
        <f t="shared" si="204"/>
        <v>COMP</v>
      </c>
      <c r="Z6587" s="43">
        <v>2073573</v>
      </c>
      <c r="AA6587" s="43">
        <f t="shared" si="205"/>
        <v>1757871</v>
      </c>
    </row>
    <row r="6588" spans="1:27" x14ac:dyDescent="0.3">
      <c r="A6588" s="43">
        <v>1593732</v>
      </c>
      <c r="B6588" s="43" t="s">
        <v>5692</v>
      </c>
      <c r="C6588" s="43" t="s">
        <v>276</v>
      </c>
      <c r="D6588" s="41"/>
      <c r="E6588" s="43" t="s">
        <v>6263</v>
      </c>
      <c r="F6588" s="43" t="s">
        <v>28</v>
      </c>
      <c r="G6588" s="43">
        <v>28009</v>
      </c>
      <c r="H6588" s="41"/>
      <c r="I6588" s="41"/>
      <c r="J6588" s="43"/>
      <c r="K6588" s="41"/>
      <c r="L6588" s="41"/>
      <c r="M6588" s="41"/>
      <c r="N6588" s="41"/>
      <c r="O6588" s="41"/>
      <c r="P6588" s="41"/>
      <c r="Q6588" s="41"/>
      <c r="R6588" s="41"/>
      <c r="S6588" s="41"/>
      <c r="T6588" s="41"/>
      <c r="U6588" s="41"/>
      <c r="V6588" s="41"/>
      <c r="W6588" s="41"/>
      <c r="X6588" s="41"/>
      <c r="Y6588" s="43" t="str">
        <f t="shared" si="204"/>
        <v>COMP</v>
      </c>
      <c r="Z6588" s="43">
        <v>504714</v>
      </c>
      <c r="AA6588" s="43">
        <f t="shared" si="205"/>
        <v>1593732</v>
      </c>
    </row>
    <row r="6589" spans="1:27" x14ac:dyDescent="0.3">
      <c r="A6589" s="43">
        <v>1514970</v>
      </c>
      <c r="B6589" s="43" t="s">
        <v>5693</v>
      </c>
      <c r="C6589" s="43" t="s">
        <v>171</v>
      </c>
      <c r="D6589" s="41"/>
      <c r="E6589" s="43" t="s">
        <v>6263</v>
      </c>
      <c r="F6589" s="43" t="s">
        <v>30</v>
      </c>
      <c r="G6589" s="43">
        <v>41026</v>
      </c>
      <c r="H6589" s="41"/>
      <c r="I6589" s="41"/>
      <c r="J6589" s="43"/>
      <c r="K6589" s="41"/>
      <c r="L6589" s="41"/>
      <c r="M6589" s="41"/>
      <c r="N6589" s="41"/>
      <c r="O6589" s="41"/>
      <c r="P6589" s="41"/>
      <c r="Q6589" s="41"/>
      <c r="R6589" s="41"/>
      <c r="S6589" s="41"/>
      <c r="T6589" s="41"/>
      <c r="U6589" s="41"/>
      <c r="V6589" s="41"/>
      <c r="W6589" s="41"/>
      <c r="X6589" s="41"/>
      <c r="Y6589" s="43" t="str">
        <f t="shared" si="204"/>
        <v/>
      </c>
      <c r="Z6589" s="43">
        <v>550942</v>
      </c>
      <c r="AA6589" s="43" t="e">
        <f t="shared" si="205"/>
        <v>#N/A</v>
      </c>
    </row>
    <row r="6590" spans="1:27" x14ac:dyDescent="0.3">
      <c r="A6590" s="43">
        <v>2127725</v>
      </c>
      <c r="B6590" s="43" t="s">
        <v>5694</v>
      </c>
      <c r="C6590" s="43" t="s">
        <v>408</v>
      </c>
      <c r="D6590" s="41"/>
      <c r="E6590" s="43" t="s">
        <v>6263</v>
      </c>
      <c r="F6590" s="43" t="s">
        <v>30</v>
      </c>
      <c r="G6590" s="43">
        <v>41016</v>
      </c>
      <c r="H6590" s="41"/>
      <c r="I6590" s="41"/>
      <c r="J6590" s="43"/>
      <c r="K6590" s="41"/>
      <c r="L6590" s="41"/>
      <c r="M6590" s="41"/>
      <c r="N6590" s="41"/>
      <c r="O6590" s="41"/>
      <c r="P6590" s="41"/>
      <c r="Q6590" s="41"/>
      <c r="R6590" s="41"/>
      <c r="S6590" s="41"/>
      <c r="T6590" s="41"/>
      <c r="U6590" s="41"/>
      <c r="V6590" s="41"/>
      <c r="W6590" s="41"/>
      <c r="X6590" s="41"/>
      <c r="Y6590" s="43" t="str">
        <f t="shared" si="204"/>
        <v/>
      </c>
      <c r="Z6590" s="43">
        <v>1863828</v>
      </c>
      <c r="AA6590" s="43" t="e">
        <f t="shared" si="205"/>
        <v>#N/A</v>
      </c>
    </row>
    <row r="6591" spans="1:27" x14ac:dyDescent="0.3">
      <c r="A6591" s="43">
        <v>2143345</v>
      </c>
      <c r="B6591" s="43" t="s">
        <v>5695</v>
      </c>
      <c r="C6591" s="43" t="s">
        <v>202</v>
      </c>
      <c r="D6591" s="41"/>
      <c r="E6591" s="43" t="s">
        <v>6263</v>
      </c>
      <c r="F6591" s="43" t="s">
        <v>28</v>
      </c>
      <c r="G6591" s="43">
        <v>45010</v>
      </c>
      <c r="H6591" s="41"/>
      <c r="I6591" s="41"/>
      <c r="J6591" s="43"/>
      <c r="K6591" s="41"/>
      <c r="L6591" s="41"/>
      <c r="M6591" s="41"/>
      <c r="N6591" s="41"/>
      <c r="O6591" s="41"/>
      <c r="P6591" s="41"/>
      <c r="Q6591" s="41"/>
      <c r="R6591" s="41"/>
      <c r="S6591" s="41"/>
      <c r="T6591" s="41"/>
      <c r="U6591" s="41"/>
      <c r="V6591" s="41"/>
      <c r="W6591" s="41"/>
      <c r="X6591" s="41"/>
      <c r="Y6591" s="43" t="str">
        <f t="shared" si="204"/>
        <v/>
      </c>
      <c r="Z6591" s="43">
        <v>1334466</v>
      </c>
      <c r="AA6591" s="43" t="e">
        <f t="shared" si="205"/>
        <v>#N/A</v>
      </c>
    </row>
    <row r="6592" spans="1:27" x14ac:dyDescent="0.3">
      <c r="A6592" s="43">
        <v>1839862</v>
      </c>
      <c r="B6592" s="43" t="s">
        <v>5696</v>
      </c>
      <c r="C6592" s="43" t="s">
        <v>346</v>
      </c>
      <c r="D6592" s="41"/>
      <c r="E6592" s="43" t="s">
        <v>6263</v>
      </c>
      <c r="F6592" s="43" t="s">
        <v>28</v>
      </c>
      <c r="G6592" s="43">
        <v>36455</v>
      </c>
      <c r="H6592" s="41"/>
      <c r="I6592" s="41"/>
      <c r="J6592" s="43"/>
      <c r="K6592" s="41"/>
      <c r="L6592" s="41"/>
      <c r="M6592" s="41"/>
      <c r="N6592" s="41"/>
      <c r="O6592" s="41"/>
      <c r="P6592" s="41"/>
      <c r="Q6592" s="41"/>
      <c r="R6592" s="41"/>
      <c r="S6592" s="41"/>
      <c r="T6592" s="41"/>
      <c r="U6592" s="41"/>
      <c r="V6592" s="41"/>
      <c r="W6592" s="41"/>
      <c r="X6592" s="41"/>
      <c r="Y6592" s="43" t="str">
        <f t="shared" si="204"/>
        <v>COMP</v>
      </c>
      <c r="Z6592" s="43">
        <v>1386389</v>
      </c>
      <c r="AA6592" s="43">
        <f t="shared" si="205"/>
        <v>1839862</v>
      </c>
    </row>
    <row r="6593" spans="1:27" x14ac:dyDescent="0.3">
      <c r="A6593" s="43">
        <v>2393946</v>
      </c>
      <c r="B6593" s="43" t="s">
        <v>5697</v>
      </c>
      <c r="C6593" s="43" t="s">
        <v>5698</v>
      </c>
      <c r="D6593" s="41"/>
      <c r="E6593" s="43" t="s">
        <v>6263</v>
      </c>
      <c r="F6593" s="43" t="s">
        <v>30</v>
      </c>
      <c r="G6593" s="43">
        <v>28037</v>
      </c>
      <c r="H6593" s="41"/>
      <c r="I6593" s="41"/>
      <c r="J6593" s="43"/>
      <c r="K6593" s="41"/>
      <c r="L6593" s="41"/>
      <c r="M6593" s="41"/>
      <c r="N6593" s="41"/>
      <c r="O6593" s="41"/>
      <c r="P6593" s="41"/>
      <c r="Q6593" s="41"/>
      <c r="R6593" s="41"/>
      <c r="S6593" s="41"/>
      <c r="T6593" s="41"/>
      <c r="U6593" s="41"/>
      <c r="V6593" s="41"/>
      <c r="W6593" s="41"/>
      <c r="X6593" s="41"/>
      <c r="Y6593" s="43" t="str">
        <f t="shared" si="204"/>
        <v/>
      </c>
      <c r="Z6593" s="43">
        <v>1381091</v>
      </c>
      <c r="AA6593" s="43" t="e">
        <f t="shared" si="205"/>
        <v>#N/A</v>
      </c>
    </row>
    <row r="6594" spans="1:27" x14ac:dyDescent="0.3">
      <c r="A6594" s="43">
        <v>2203751</v>
      </c>
      <c r="B6594" s="43" t="s">
        <v>5699</v>
      </c>
      <c r="C6594" s="43" t="s">
        <v>412</v>
      </c>
      <c r="D6594" s="41"/>
      <c r="E6594" s="43" t="s">
        <v>6263</v>
      </c>
      <c r="F6594" s="43" t="s">
        <v>28</v>
      </c>
      <c r="G6594" s="43">
        <v>41034</v>
      </c>
      <c r="H6594" s="41"/>
      <c r="I6594" s="41"/>
      <c r="J6594" s="43"/>
      <c r="K6594" s="41"/>
      <c r="L6594" s="41"/>
      <c r="M6594" s="41"/>
      <c r="N6594" s="41"/>
      <c r="O6594" s="41"/>
      <c r="P6594" s="41"/>
      <c r="Q6594" s="41"/>
      <c r="R6594" s="41"/>
      <c r="S6594" s="41"/>
      <c r="T6594" s="41"/>
      <c r="U6594" s="41"/>
      <c r="V6594" s="41"/>
      <c r="W6594" s="41"/>
      <c r="X6594" s="41"/>
      <c r="Y6594" s="43" t="str">
        <f t="shared" ref="Y6594:Y6657" si="206">IF(ISERROR(AA6594)=FALSE,"COMP","")</f>
        <v/>
      </c>
      <c r="Z6594" s="43">
        <v>1303524</v>
      </c>
      <c r="AA6594" s="43" t="e">
        <f t="shared" ref="AA6594:AA6657" si="207">VLOOKUP(A6594,Z:Z,1,FALSE)</f>
        <v>#N/A</v>
      </c>
    </row>
    <row r="6595" spans="1:27" x14ac:dyDescent="0.3">
      <c r="A6595" s="43">
        <v>2421917</v>
      </c>
      <c r="B6595" s="43" t="s">
        <v>5700</v>
      </c>
      <c r="C6595" s="43" t="s">
        <v>5701</v>
      </c>
      <c r="D6595" s="41"/>
      <c r="E6595" s="43" t="s">
        <v>35</v>
      </c>
      <c r="F6595" s="43" t="s">
        <v>28</v>
      </c>
      <c r="G6595" s="43">
        <v>37042</v>
      </c>
      <c r="H6595" s="41"/>
      <c r="I6595" s="41"/>
      <c r="J6595" s="43"/>
      <c r="K6595" s="41"/>
      <c r="L6595" s="41"/>
      <c r="M6595" s="41"/>
      <c r="N6595" s="41"/>
      <c r="O6595" s="41"/>
      <c r="P6595" s="41"/>
      <c r="Q6595" s="41"/>
      <c r="R6595" s="41"/>
      <c r="S6595" s="41"/>
      <c r="T6595" s="41"/>
      <c r="U6595" s="41"/>
      <c r="V6595" s="41"/>
      <c r="W6595" s="41"/>
      <c r="X6595" s="41"/>
      <c r="Y6595" s="43" t="str">
        <f t="shared" si="206"/>
        <v>COMP</v>
      </c>
      <c r="Z6595" s="43">
        <v>2389326</v>
      </c>
      <c r="AA6595" s="43">
        <f t="shared" si="207"/>
        <v>2421917</v>
      </c>
    </row>
    <row r="6596" spans="1:27" x14ac:dyDescent="0.3">
      <c r="A6596" s="43">
        <v>2423214</v>
      </c>
      <c r="B6596" s="43" t="s">
        <v>5702</v>
      </c>
      <c r="C6596" s="43" t="s">
        <v>1429</v>
      </c>
      <c r="D6596" s="41"/>
      <c r="E6596" s="43" t="s">
        <v>6263</v>
      </c>
      <c r="F6596" s="43" t="s">
        <v>28</v>
      </c>
      <c r="G6596" s="43">
        <v>37043</v>
      </c>
      <c r="H6596" s="41"/>
      <c r="I6596" s="41"/>
      <c r="J6596" s="43"/>
      <c r="K6596" s="41"/>
      <c r="L6596" s="41"/>
      <c r="M6596" s="41"/>
      <c r="N6596" s="41"/>
      <c r="O6596" s="41"/>
      <c r="P6596" s="41"/>
      <c r="Q6596" s="41"/>
      <c r="R6596" s="41"/>
      <c r="S6596" s="41"/>
      <c r="T6596" s="41"/>
      <c r="U6596" s="41"/>
      <c r="V6596" s="41"/>
      <c r="W6596" s="41"/>
      <c r="X6596" s="41"/>
      <c r="Y6596" s="43" t="str">
        <f t="shared" si="206"/>
        <v>COMP</v>
      </c>
      <c r="Z6596" s="43">
        <v>355589</v>
      </c>
      <c r="AA6596" s="43">
        <f t="shared" si="207"/>
        <v>2423214</v>
      </c>
    </row>
    <row r="6597" spans="1:27" x14ac:dyDescent="0.3">
      <c r="A6597" s="43">
        <v>741829</v>
      </c>
      <c r="B6597" s="43" t="s">
        <v>38</v>
      </c>
      <c r="C6597" s="43" t="s">
        <v>996</v>
      </c>
      <c r="D6597" s="41"/>
      <c r="E6597" s="43" t="s">
        <v>29</v>
      </c>
      <c r="F6597" s="43" t="s">
        <v>28</v>
      </c>
      <c r="G6597" s="43">
        <v>41006</v>
      </c>
      <c r="H6597" s="41"/>
      <c r="I6597" s="41"/>
      <c r="J6597" s="43"/>
      <c r="K6597" s="41"/>
      <c r="L6597" s="41"/>
      <c r="M6597" s="41"/>
      <c r="N6597" s="41"/>
      <c r="O6597" s="41"/>
      <c r="P6597" s="41"/>
      <c r="Q6597" s="41"/>
      <c r="R6597" s="41"/>
      <c r="S6597" s="41"/>
      <c r="T6597" s="41"/>
      <c r="U6597" s="41"/>
      <c r="V6597" s="41"/>
      <c r="W6597" s="41"/>
      <c r="X6597" s="41"/>
      <c r="Y6597" s="43" t="str">
        <f t="shared" si="206"/>
        <v>COMP</v>
      </c>
      <c r="Z6597" s="43">
        <v>2323580</v>
      </c>
      <c r="AA6597" s="43">
        <f t="shared" si="207"/>
        <v>741829</v>
      </c>
    </row>
    <row r="6598" spans="1:27" x14ac:dyDescent="0.3">
      <c r="A6598" s="43">
        <v>1405778</v>
      </c>
      <c r="B6598" s="43" t="s">
        <v>5703</v>
      </c>
      <c r="C6598" s="43" t="s">
        <v>867</v>
      </c>
      <c r="D6598" s="41"/>
      <c r="E6598" s="43" t="s">
        <v>6263</v>
      </c>
      <c r="F6598" s="43" t="s">
        <v>28</v>
      </c>
      <c r="G6598" s="43">
        <v>41024</v>
      </c>
      <c r="H6598" s="41"/>
      <c r="I6598" s="41"/>
      <c r="J6598" s="43"/>
      <c r="K6598" s="41"/>
      <c r="L6598" s="41"/>
      <c r="M6598" s="41"/>
      <c r="N6598" s="41"/>
      <c r="O6598" s="41"/>
      <c r="P6598" s="41"/>
      <c r="Q6598" s="41"/>
      <c r="R6598" s="41"/>
      <c r="S6598" s="41"/>
      <c r="T6598" s="41"/>
      <c r="U6598" s="41"/>
      <c r="V6598" s="41"/>
      <c r="W6598" s="41"/>
      <c r="X6598" s="41"/>
      <c r="Y6598" s="43" t="str">
        <f t="shared" si="206"/>
        <v>COMP</v>
      </c>
      <c r="Z6598" s="43">
        <v>1597116</v>
      </c>
      <c r="AA6598" s="43">
        <f t="shared" si="207"/>
        <v>1405778</v>
      </c>
    </row>
    <row r="6599" spans="1:27" x14ac:dyDescent="0.3">
      <c r="A6599" s="43">
        <v>1963788</v>
      </c>
      <c r="B6599" s="43" t="s">
        <v>5703</v>
      </c>
      <c r="C6599" s="43" t="s">
        <v>1300</v>
      </c>
      <c r="D6599" s="41"/>
      <c r="E6599" s="43" t="s">
        <v>6263</v>
      </c>
      <c r="F6599" s="43" t="s">
        <v>30</v>
      </c>
      <c r="G6599" s="43">
        <v>41024</v>
      </c>
      <c r="H6599" s="41"/>
      <c r="I6599" s="41"/>
      <c r="J6599" s="43"/>
      <c r="K6599" s="41"/>
      <c r="L6599" s="41"/>
      <c r="M6599" s="41"/>
      <c r="N6599" s="41"/>
      <c r="O6599" s="41"/>
      <c r="P6599" s="41"/>
      <c r="Q6599" s="41"/>
      <c r="R6599" s="41"/>
      <c r="S6599" s="41"/>
      <c r="T6599" s="41"/>
      <c r="U6599" s="41"/>
      <c r="V6599" s="41"/>
      <c r="W6599" s="41"/>
      <c r="X6599" s="41"/>
      <c r="Y6599" s="43" t="str">
        <f t="shared" si="206"/>
        <v/>
      </c>
      <c r="Z6599" s="43">
        <v>1465651</v>
      </c>
      <c r="AA6599" s="43" t="e">
        <f t="shared" si="207"/>
        <v>#N/A</v>
      </c>
    </row>
    <row r="6600" spans="1:27" x14ac:dyDescent="0.3">
      <c r="A6600" s="43">
        <v>2379593</v>
      </c>
      <c r="B6600" s="43" t="s">
        <v>5704</v>
      </c>
      <c r="C6600" s="43" t="s">
        <v>478</v>
      </c>
      <c r="D6600" s="41"/>
      <c r="E6600" s="43" t="s">
        <v>6263</v>
      </c>
      <c r="F6600" s="43" t="s">
        <v>28</v>
      </c>
      <c r="G6600" s="43">
        <v>41002</v>
      </c>
      <c r="H6600" s="41"/>
      <c r="I6600" s="41"/>
      <c r="J6600" s="43"/>
      <c r="K6600" s="41"/>
      <c r="L6600" s="41"/>
      <c r="M6600" s="41"/>
      <c r="N6600" s="41"/>
      <c r="O6600" s="41"/>
      <c r="P6600" s="41"/>
      <c r="Q6600" s="41"/>
      <c r="R6600" s="41"/>
      <c r="S6600" s="41"/>
      <c r="T6600" s="41"/>
      <c r="U6600" s="41"/>
      <c r="V6600" s="41"/>
      <c r="W6600" s="41"/>
      <c r="X6600" s="41"/>
      <c r="Y6600" s="43" t="str">
        <f t="shared" si="206"/>
        <v/>
      </c>
      <c r="Z6600" s="43">
        <v>2027543</v>
      </c>
      <c r="AA6600" s="43" t="e">
        <f t="shared" si="207"/>
        <v>#N/A</v>
      </c>
    </row>
    <row r="6601" spans="1:27" x14ac:dyDescent="0.3">
      <c r="A6601" s="43">
        <v>1510989</v>
      </c>
      <c r="B6601" s="43" t="s">
        <v>5704</v>
      </c>
      <c r="C6601" s="43" t="s">
        <v>4590</v>
      </c>
      <c r="D6601" s="41"/>
      <c r="E6601" s="43" t="s">
        <v>35</v>
      </c>
      <c r="F6601" s="43" t="s">
        <v>28</v>
      </c>
      <c r="G6601" s="43">
        <v>41002</v>
      </c>
      <c r="H6601" s="41"/>
      <c r="I6601" s="41"/>
      <c r="J6601" s="43"/>
      <c r="K6601" s="41"/>
      <c r="L6601" s="41"/>
      <c r="M6601" s="41"/>
      <c r="N6601" s="41"/>
      <c r="O6601" s="41"/>
      <c r="P6601" s="41"/>
      <c r="Q6601" s="41"/>
      <c r="R6601" s="41"/>
      <c r="S6601" s="41"/>
      <c r="T6601" s="41"/>
      <c r="U6601" s="41"/>
      <c r="V6601" s="41"/>
      <c r="W6601" s="41"/>
      <c r="X6601" s="41"/>
      <c r="Y6601" s="43" t="str">
        <f t="shared" si="206"/>
        <v>COMP</v>
      </c>
      <c r="Z6601" s="43">
        <v>2069422</v>
      </c>
      <c r="AA6601" s="43">
        <f t="shared" si="207"/>
        <v>1510989</v>
      </c>
    </row>
    <row r="6602" spans="1:27" x14ac:dyDescent="0.3">
      <c r="A6602" s="43">
        <v>2056077</v>
      </c>
      <c r="B6602" s="43" t="s">
        <v>5705</v>
      </c>
      <c r="C6602" s="43" t="s">
        <v>819</v>
      </c>
      <c r="D6602" s="41"/>
      <c r="E6602" s="43" t="s">
        <v>6263</v>
      </c>
      <c r="F6602" s="43" t="s">
        <v>28</v>
      </c>
      <c r="G6602" s="43">
        <v>41003</v>
      </c>
      <c r="H6602" s="41"/>
      <c r="I6602" s="41"/>
      <c r="J6602" s="43"/>
      <c r="K6602" s="41"/>
      <c r="L6602" s="41"/>
      <c r="M6602" s="41"/>
      <c r="N6602" s="41"/>
      <c r="O6602" s="41"/>
      <c r="P6602" s="41"/>
      <c r="Q6602" s="41"/>
      <c r="R6602" s="41"/>
      <c r="S6602" s="41"/>
      <c r="T6602" s="41"/>
      <c r="U6602" s="41"/>
      <c r="V6602" s="41"/>
      <c r="W6602" s="41"/>
      <c r="X6602" s="41"/>
      <c r="Y6602" s="43" t="str">
        <f t="shared" si="206"/>
        <v/>
      </c>
      <c r="Z6602" s="43">
        <v>1976551</v>
      </c>
      <c r="AA6602" s="43" t="e">
        <f t="shared" si="207"/>
        <v>#N/A</v>
      </c>
    </row>
    <row r="6603" spans="1:27" x14ac:dyDescent="0.3">
      <c r="A6603" s="43">
        <v>1450352</v>
      </c>
      <c r="B6603" s="43" t="s">
        <v>5705</v>
      </c>
      <c r="C6603" s="43" t="s">
        <v>212</v>
      </c>
      <c r="D6603" s="41"/>
      <c r="E6603" s="43" t="s">
        <v>29</v>
      </c>
      <c r="F6603" s="43" t="s">
        <v>30</v>
      </c>
      <c r="G6603" s="43">
        <v>41003</v>
      </c>
      <c r="H6603" s="41"/>
      <c r="I6603" s="41"/>
      <c r="J6603" s="43"/>
      <c r="K6603" s="41"/>
      <c r="L6603" s="41"/>
      <c r="M6603" s="41"/>
      <c r="N6603" s="41"/>
      <c r="O6603" s="41"/>
      <c r="P6603" s="41"/>
      <c r="Q6603" s="41"/>
      <c r="R6603" s="41"/>
      <c r="S6603" s="41"/>
      <c r="T6603" s="41"/>
      <c r="U6603" s="41"/>
      <c r="V6603" s="41"/>
      <c r="W6603" s="41"/>
      <c r="X6603" s="41"/>
      <c r="Y6603" s="43" t="str">
        <f t="shared" si="206"/>
        <v>COMP</v>
      </c>
      <c r="Z6603" s="43">
        <v>514308</v>
      </c>
      <c r="AA6603" s="43">
        <f t="shared" si="207"/>
        <v>1450352</v>
      </c>
    </row>
    <row r="6604" spans="1:27" x14ac:dyDescent="0.3">
      <c r="A6604" s="43">
        <v>2371158</v>
      </c>
      <c r="B6604" s="43" t="s">
        <v>5706</v>
      </c>
      <c r="C6604" s="43" t="s">
        <v>189</v>
      </c>
      <c r="D6604" s="41"/>
      <c r="E6604" s="43" t="s">
        <v>6263</v>
      </c>
      <c r="F6604" s="43" t="s">
        <v>30</v>
      </c>
      <c r="G6604" s="43">
        <v>28037</v>
      </c>
      <c r="H6604" s="41"/>
      <c r="I6604" s="41"/>
      <c r="J6604" s="43"/>
      <c r="K6604" s="41"/>
      <c r="L6604" s="41"/>
      <c r="M6604" s="41"/>
      <c r="N6604" s="41"/>
      <c r="O6604" s="41"/>
      <c r="P6604" s="41"/>
      <c r="Q6604" s="41"/>
      <c r="R6604" s="41"/>
      <c r="S6604" s="41"/>
      <c r="T6604" s="41"/>
      <c r="U6604" s="41"/>
      <c r="V6604" s="41"/>
      <c r="W6604" s="41"/>
      <c r="X6604" s="41"/>
      <c r="Y6604" s="43" t="str">
        <f t="shared" si="206"/>
        <v>COMP</v>
      </c>
      <c r="Z6604" s="43">
        <v>1376025</v>
      </c>
      <c r="AA6604" s="43">
        <f t="shared" si="207"/>
        <v>2371158</v>
      </c>
    </row>
    <row r="6605" spans="1:27" x14ac:dyDescent="0.3">
      <c r="A6605" s="43">
        <v>2228516</v>
      </c>
      <c r="B6605" s="43" t="s">
        <v>5707</v>
      </c>
      <c r="C6605" s="43" t="s">
        <v>158</v>
      </c>
      <c r="D6605" s="41"/>
      <c r="E6605" s="43" t="s">
        <v>6263</v>
      </c>
      <c r="F6605" s="43" t="s">
        <v>28</v>
      </c>
      <c r="G6605" s="43">
        <v>41012</v>
      </c>
      <c r="H6605" s="41"/>
      <c r="I6605" s="41"/>
      <c r="J6605" s="43"/>
      <c r="K6605" s="41"/>
      <c r="L6605" s="41"/>
      <c r="M6605" s="41"/>
      <c r="N6605" s="41"/>
      <c r="O6605" s="41"/>
      <c r="P6605" s="41"/>
      <c r="Q6605" s="41"/>
      <c r="R6605" s="41"/>
      <c r="S6605" s="41"/>
      <c r="T6605" s="41"/>
      <c r="U6605" s="41"/>
      <c r="V6605" s="41"/>
      <c r="W6605" s="41"/>
      <c r="X6605" s="41"/>
      <c r="Y6605" s="43" t="str">
        <f t="shared" si="206"/>
        <v>COMP</v>
      </c>
      <c r="Z6605" s="43">
        <v>1060842</v>
      </c>
      <c r="AA6605" s="43">
        <f t="shared" si="207"/>
        <v>2228516</v>
      </c>
    </row>
    <row r="6606" spans="1:27" x14ac:dyDescent="0.3">
      <c r="A6606" s="43">
        <v>2195648</v>
      </c>
      <c r="B6606" s="43" t="s">
        <v>5708</v>
      </c>
      <c r="C6606" s="43" t="s">
        <v>216</v>
      </c>
      <c r="D6606" s="41"/>
      <c r="E6606" s="43" t="s">
        <v>35</v>
      </c>
      <c r="F6606" s="43" t="s">
        <v>30</v>
      </c>
      <c r="G6606" s="43">
        <v>45003</v>
      </c>
      <c r="H6606" s="41"/>
      <c r="I6606" s="41"/>
      <c r="J6606" s="43"/>
      <c r="K6606" s="41"/>
      <c r="L6606" s="41"/>
      <c r="M6606" s="41"/>
      <c r="N6606" s="41"/>
      <c r="O6606" s="41"/>
      <c r="P6606" s="41"/>
      <c r="Q6606" s="41"/>
      <c r="R6606" s="41"/>
      <c r="S6606" s="41"/>
      <c r="T6606" s="41"/>
      <c r="U6606" s="41"/>
      <c r="V6606" s="41"/>
      <c r="W6606" s="41"/>
      <c r="X6606" s="41"/>
      <c r="Y6606" s="43" t="str">
        <f t="shared" si="206"/>
        <v>COMP</v>
      </c>
      <c r="Z6606" s="43">
        <v>1848903</v>
      </c>
      <c r="AA6606" s="43">
        <f t="shared" si="207"/>
        <v>2195648</v>
      </c>
    </row>
    <row r="6607" spans="1:27" x14ac:dyDescent="0.3">
      <c r="A6607" s="43">
        <v>645788</v>
      </c>
      <c r="B6607" s="43" t="s">
        <v>5709</v>
      </c>
      <c r="C6607" s="43" t="s">
        <v>469</v>
      </c>
      <c r="D6607" s="41"/>
      <c r="E6607" s="43" t="s">
        <v>6263</v>
      </c>
      <c r="F6607" s="43" t="s">
        <v>28</v>
      </c>
      <c r="G6607" s="43">
        <v>37015</v>
      </c>
      <c r="H6607" s="41"/>
      <c r="I6607" s="41"/>
      <c r="J6607" s="43"/>
      <c r="K6607" s="41"/>
      <c r="L6607" s="41"/>
      <c r="M6607" s="41"/>
      <c r="N6607" s="41"/>
      <c r="O6607" s="41"/>
      <c r="P6607" s="41"/>
      <c r="Q6607" s="41"/>
      <c r="R6607" s="41"/>
      <c r="S6607" s="41"/>
      <c r="T6607" s="41"/>
      <c r="U6607" s="41"/>
      <c r="V6607" s="41"/>
      <c r="W6607" s="41"/>
      <c r="X6607" s="41"/>
      <c r="Y6607" s="43" t="str">
        <f t="shared" si="206"/>
        <v>COMP</v>
      </c>
      <c r="Z6607" s="43">
        <v>2080102</v>
      </c>
      <c r="AA6607" s="43">
        <f t="shared" si="207"/>
        <v>645788</v>
      </c>
    </row>
    <row r="6608" spans="1:27" x14ac:dyDescent="0.3">
      <c r="A6608" s="43">
        <v>1205541</v>
      </c>
      <c r="B6608" s="43" t="s">
        <v>5710</v>
      </c>
      <c r="C6608" s="43" t="s">
        <v>5711</v>
      </c>
      <c r="D6608" s="41"/>
      <c r="E6608" s="43" t="s">
        <v>31</v>
      </c>
      <c r="F6608" s="43" t="s">
        <v>28</v>
      </c>
      <c r="G6608" s="43">
        <v>37042</v>
      </c>
      <c r="H6608" s="41"/>
      <c r="I6608" s="41"/>
      <c r="J6608" s="43"/>
      <c r="K6608" s="41"/>
      <c r="L6608" s="41"/>
      <c r="M6608" s="41"/>
      <c r="N6608" s="41"/>
      <c r="O6608" s="41"/>
      <c r="P6608" s="41"/>
      <c r="Q6608" s="41"/>
      <c r="R6608" s="41"/>
      <c r="S6608" s="41"/>
      <c r="T6608" s="41"/>
      <c r="U6608" s="41"/>
      <c r="V6608" s="41"/>
      <c r="W6608" s="41"/>
      <c r="X6608" s="41"/>
      <c r="Y6608" s="43" t="str">
        <f t="shared" si="206"/>
        <v>COMP</v>
      </c>
      <c r="Z6608" s="43">
        <v>2266978</v>
      </c>
      <c r="AA6608" s="43">
        <f t="shared" si="207"/>
        <v>1205541</v>
      </c>
    </row>
    <row r="6609" spans="1:27" x14ac:dyDescent="0.3">
      <c r="A6609" s="43">
        <v>1452373</v>
      </c>
      <c r="B6609" s="43" t="s">
        <v>5710</v>
      </c>
      <c r="C6609" s="43" t="s">
        <v>336</v>
      </c>
      <c r="D6609" s="41"/>
      <c r="E6609" s="43" t="s">
        <v>6263</v>
      </c>
      <c r="F6609" s="43" t="s">
        <v>30</v>
      </c>
      <c r="G6609" s="43">
        <v>37042</v>
      </c>
      <c r="H6609" s="41"/>
      <c r="I6609" s="41"/>
      <c r="J6609" s="43"/>
      <c r="K6609" s="41"/>
      <c r="L6609" s="41"/>
      <c r="M6609" s="41"/>
      <c r="N6609" s="41"/>
      <c r="O6609" s="41"/>
      <c r="P6609" s="41"/>
      <c r="Q6609" s="41"/>
      <c r="R6609" s="41"/>
      <c r="S6609" s="41"/>
      <c r="T6609" s="41"/>
      <c r="U6609" s="41"/>
      <c r="V6609" s="41"/>
      <c r="W6609" s="41"/>
      <c r="X6609" s="41"/>
      <c r="Y6609" s="43" t="str">
        <f t="shared" si="206"/>
        <v>COMP</v>
      </c>
      <c r="Z6609" s="43">
        <v>702562</v>
      </c>
      <c r="AA6609" s="43">
        <f t="shared" si="207"/>
        <v>1452373</v>
      </c>
    </row>
    <row r="6610" spans="1:27" x14ac:dyDescent="0.3">
      <c r="A6610" s="43">
        <v>1240504</v>
      </c>
      <c r="B6610" s="43" t="s">
        <v>5712</v>
      </c>
      <c r="C6610" s="43" t="s">
        <v>290</v>
      </c>
      <c r="D6610" s="41"/>
      <c r="E6610" s="43" t="s">
        <v>6263</v>
      </c>
      <c r="F6610" s="43" t="s">
        <v>28</v>
      </c>
      <c r="G6610" s="43">
        <v>45011</v>
      </c>
      <c r="H6610" s="41"/>
      <c r="I6610" s="41"/>
      <c r="J6610" s="43"/>
      <c r="K6610" s="41"/>
      <c r="L6610" s="41"/>
      <c r="M6610" s="41"/>
      <c r="N6610" s="41"/>
      <c r="O6610" s="41"/>
      <c r="P6610" s="41"/>
      <c r="Q6610" s="41"/>
      <c r="R6610" s="41"/>
      <c r="S6610" s="41"/>
      <c r="T6610" s="41"/>
      <c r="U6610" s="41"/>
      <c r="V6610" s="41"/>
      <c r="W6610" s="41"/>
      <c r="X6610" s="41"/>
      <c r="Y6610" s="43" t="str">
        <f t="shared" si="206"/>
        <v>COMP</v>
      </c>
      <c r="Z6610" s="43">
        <v>587784</v>
      </c>
      <c r="AA6610" s="43">
        <f t="shared" si="207"/>
        <v>1240504</v>
      </c>
    </row>
    <row r="6611" spans="1:27" x14ac:dyDescent="0.3">
      <c r="A6611" s="43">
        <v>622937</v>
      </c>
      <c r="B6611" s="43" t="s">
        <v>5713</v>
      </c>
      <c r="C6611" s="43" t="s">
        <v>366</v>
      </c>
      <c r="D6611" s="41"/>
      <c r="E6611" s="43" t="s">
        <v>6263</v>
      </c>
      <c r="F6611" s="43" t="s">
        <v>28</v>
      </c>
      <c r="G6611" s="43">
        <v>28037</v>
      </c>
      <c r="H6611" s="41"/>
      <c r="I6611" s="41"/>
      <c r="J6611" s="43"/>
      <c r="K6611" s="41"/>
      <c r="L6611" s="41"/>
      <c r="M6611" s="41"/>
      <c r="N6611" s="41"/>
      <c r="O6611" s="41"/>
      <c r="P6611" s="41"/>
      <c r="Q6611" s="41"/>
      <c r="R6611" s="41"/>
      <c r="S6611" s="41"/>
      <c r="T6611" s="41"/>
      <c r="U6611" s="41"/>
      <c r="V6611" s="41"/>
      <c r="W6611" s="41"/>
      <c r="X6611" s="41"/>
      <c r="Y6611" s="43" t="str">
        <f t="shared" si="206"/>
        <v>COMP</v>
      </c>
      <c r="Z6611" s="43">
        <v>1969190</v>
      </c>
      <c r="AA6611" s="43">
        <f t="shared" si="207"/>
        <v>622937</v>
      </c>
    </row>
    <row r="6612" spans="1:27" x14ac:dyDescent="0.3">
      <c r="A6612" s="43">
        <v>1116841</v>
      </c>
      <c r="B6612" s="43" t="s">
        <v>5713</v>
      </c>
      <c r="C6612" s="43" t="s">
        <v>2001</v>
      </c>
      <c r="D6612" s="41"/>
      <c r="E6612" s="43" t="s">
        <v>29</v>
      </c>
      <c r="F6612" s="43" t="s">
        <v>30</v>
      </c>
      <c r="G6612" s="43">
        <v>28037</v>
      </c>
      <c r="H6612" s="41"/>
      <c r="I6612" s="41"/>
      <c r="J6612" s="43"/>
      <c r="K6612" s="41"/>
      <c r="L6612" s="41"/>
      <c r="M6612" s="41"/>
      <c r="N6612" s="41"/>
      <c r="O6612" s="41"/>
      <c r="P6612" s="41"/>
      <c r="Q6612" s="41"/>
      <c r="R6612" s="41"/>
      <c r="S6612" s="41"/>
      <c r="T6612" s="41"/>
      <c r="U6612" s="41"/>
      <c r="V6612" s="41"/>
      <c r="W6612" s="41"/>
      <c r="X6612" s="41"/>
      <c r="Y6612" s="43" t="str">
        <f t="shared" si="206"/>
        <v>COMP</v>
      </c>
      <c r="Z6612" s="43">
        <v>1871920</v>
      </c>
      <c r="AA6612" s="43">
        <f t="shared" si="207"/>
        <v>1116841</v>
      </c>
    </row>
    <row r="6613" spans="1:27" x14ac:dyDescent="0.3">
      <c r="A6613" s="43">
        <v>1884576</v>
      </c>
      <c r="B6613" s="43" t="s">
        <v>5714</v>
      </c>
      <c r="C6613" s="43" t="s">
        <v>1813</v>
      </c>
      <c r="D6613" s="41"/>
      <c r="E6613" s="43" t="s">
        <v>6263</v>
      </c>
      <c r="F6613" s="43" t="s">
        <v>30</v>
      </c>
      <c r="G6613" s="43">
        <v>37038</v>
      </c>
      <c r="H6613" s="41"/>
      <c r="I6613" s="41"/>
      <c r="J6613" s="43"/>
      <c r="K6613" s="41"/>
      <c r="L6613" s="41"/>
      <c r="M6613" s="41"/>
      <c r="N6613" s="41"/>
      <c r="O6613" s="41"/>
      <c r="P6613" s="41"/>
      <c r="Q6613" s="41"/>
      <c r="R6613" s="41"/>
      <c r="S6613" s="41"/>
      <c r="T6613" s="41"/>
      <c r="U6613" s="41"/>
      <c r="V6613" s="41"/>
      <c r="W6613" s="41"/>
      <c r="X6613" s="41"/>
      <c r="Y6613" s="43" t="str">
        <f t="shared" si="206"/>
        <v/>
      </c>
      <c r="Z6613" s="43">
        <v>1679681</v>
      </c>
      <c r="AA6613" s="43" t="e">
        <f t="shared" si="207"/>
        <v>#N/A</v>
      </c>
    </row>
    <row r="6614" spans="1:27" x14ac:dyDescent="0.3">
      <c r="A6614" s="43">
        <v>1913422</v>
      </c>
      <c r="B6614" s="43" t="s">
        <v>5714</v>
      </c>
      <c r="C6614" s="43" t="s">
        <v>244</v>
      </c>
      <c r="D6614" s="41"/>
      <c r="E6614" s="43" t="s">
        <v>6263</v>
      </c>
      <c r="F6614" s="43" t="s">
        <v>28</v>
      </c>
      <c r="G6614" s="43">
        <v>37038</v>
      </c>
      <c r="H6614" s="41"/>
      <c r="I6614" s="41"/>
      <c r="J6614" s="43"/>
      <c r="K6614" s="41"/>
      <c r="L6614" s="41"/>
      <c r="M6614" s="41"/>
      <c r="N6614" s="41"/>
      <c r="O6614" s="41"/>
      <c r="P6614" s="41"/>
      <c r="Q6614" s="41"/>
      <c r="R6614" s="41"/>
      <c r="S6614" s="41"/>
      <c r="T6614" s="41"/>
      <c r="U6614" s="41"/>
      <c r="V6614" s="41"/>
      <c r="W6614" s="41"/>
      <c r="X6614" s="41"/>
      <c r="Y6614" s="43" t="str">
        <f t="shared" si="206"/>
        <v/>
      </c>
      <c r="Z6614" s="43">
        <v>1671490</v>
      </c>
      <c r="AA6614" s="43" t="e">
        <f t="shared" si="207"/>
        <v>#N/A</v>
      </c>
    </row>
    <row r="6615" spans="1:27" x14ac:dyDescent="0.3">
      <c r="A6615" s="43">
        <v>2428747</v>
      </c>
      <c r="B6615" s="43" t="s">
        <v>5715</v>
      </c>
      <c r="C6615" s="43" t="s">
        <v>520</v>
      </c>
      <c r="D6615" s="41"/>
      <c r="E6615" s="43" t="s">
        <v>6263</v>
      </c>
      <c r="F6615" s="43" t="s">
        <v>30</v>
      </c>
      <c r="G6615" s="43">
        <v>36023</v>
      </c>
      <c r="H6615" s="41"/>
      <c r="I6615" s="41"/>
      <c r="J6615" s="43"/>
      <c r="K6615" s="41"/>
      <c r="L6615" s="41"/>
      <c r="M6615" s="41"/>
      <c r="N6615" s="41"/>
      <c r="O6615" s="41"/>
      <c r="P6615" s="41"/>
      <c r="Q6615" s="41"/>
      <c r="R6615" s="41"/>
      <c r="S6615" s="41"/>
      <c r="T6615" s="41"/>
      <c r="U6615" s="41"/>
      <c r="V6615" s="41"/>
      <c r="W6615" s="41"/>
      <c r="X6615" s="41"/>
      <c r="Y6615" s="43" t="str">
        <f t="shared" si="206"/>
        <v/>
      </c>
      <c r="Z6615" s="43">
        <v>2265415</v>
      </c>
      <c r="AA6615" s="43" t="e">
        <f t="shared" si="207"/>
        <v>#N/A</v>
      </c>
    </row>
    <row r="6616" spans="1:27" x14ac:dyDescent="0.3">
      <c r="A6616" s="43">
        <v>2278511</v>
      </c>
      <c r="B6616" s="43" t="s">
        <v>5715</v>
      </c>
      <c r="C6616" s="43" t="s">
        <v>399</v>
      </c>
      <c r="D6616" s="41"/>
      <c r="E6616" s="43" t="s">
        <v>6263</v>
      </c>
      <c r="F6616" s="43" t="s">
        <v>28</v>
      </c>
      <c r="G6616" s="43">
        <v>18035</v>
      </c>
      <c r="H6616" s="41"/>
      <c r="I6616" s="41"/>
      <c r="J6616" s="43"/>
      <c r="K6616" s="41"/>
      <c r="L6616" s="41"/>
      <c r="M6616" s="41"/>
      <c r="N6616" s="41"/>
      <c r="O6616" s="41"/>
      <c r="P6616" s="41"/>
      <c r="Q6616" s="41"/>
      <c r="R6616" s="41"/>
      <c r="S6616" s="41"/>
      <c r="T6616" s="41"/>
      <c r="U6616" s="41"/>
      <c r="V6616" s="41"/>
      <c r="W6616" s="41"/>
      <c r="X6616" s="41"/>
      <c r="Y6616" s="43" t="str">
        <f t="shared" si="206"/>
        <v/>
      </c>
      <c r="Z6616" s="43">
        <v>2327922</v>
      </c>
      <c r="AA6616" s="43" t="e">
        <f t="shared" si="207"/>
        <v>#N/A</v>
      </c>
    </row>
    <row r="6617" spans="1:27" x14ac:dyDescent="0.3">
      <c r="A6617" s="43">
        <v>2332566</v>
      </c>
      <c r="B6617" s="43" t="s">
        <v>5715</v>
      </c>
      <c r="C6617" s="43" t="s">
        <v>525</v>
      </c>
      <c r="D6617" s="41"/>
      <c r="E6617" s="43" t="s">
        <v>6263</v>
      </c>
      <c r="F6617" s="43" t="s">
        <v>28</v>
      </c>
      <c r="G6617" s="43">
        <v>36023</v>
      </c>
      <c r="H6617" s="41"/>
      <c r="I6617" s="41"/>
      <c r="J6617" s="43"/>
      <c r="K6617" s="41"/>
      <c r="L6617" s="41"/>
      <c r="M6617" s="41"/>
      <c r="N6617" s="41"/>
      <c r="O6617" s="41"/>
      <c r="P6617" s="41"/>
      <c r="Q6617" s="41"/>
      <c r="R6617" s="41"/>
      <c r="S6617" s="41"/>
      <c r="T6617" s="41"/>
      <c r="U6617" s="41"/>
      <c r="V6617" s="41"/>
      <c r="W6617" s="41"/>
      <c r="X6617" s="41"/>
      <c r="Y6617" s="43" t="str">
        <f t="shared" si="206"/>
        <v/>
      </c>
      <c r="Z6617" s="43">
        <v>2049335</v>
      </c>
      <c r="AA6617" s="43" t="e">
        <f t="shared" si="207"/>
        <v>#N/A</v>
      </c>
    </row>
    <row r="6618" spans="1:27" x14ac:dyDescent="0.3">
      <c r="A6618" s="43">
        <v>2308253</v>
      </c>
      <c r="B6618" s="43" t="s">
        <v>5715</v>
      </c>
      <c r="C6618" s="43" t="s">
        <v>5716</v>
      </c>
      <c r="D6618" s="41"/>
      <c r="E6618" s="43" t="s">
        <v>6263</v>
      </c>
      <c r="F6618" s="43" t="s">
        <v>30</v>
      </c>
      <c r="G6618" s="43">
        <v>45011</v>
      </c>
      <c r="H6618" s="41"/>
      <c r="I6618" s="41"/>
      <c r="J6618" s="43"/>
      <c r="K6618" s="41"/>
      <c r="L6618" s="41"/>
      <c r="M6618" s="41"/>
      <c r="N6618" s="41"/>
      <c r="O6618" s="41"/>
      <c r="P6618" s="41"/>
      <c r="Q6618" s="41"/>
      <c r="R6618" s="41"/>
      <c r="S6618" s="41"/>
      <c r="T6618" s="41"/>
      <c r="U6618" s="41"/>
      <c r="V6618" s="41"/>
      <c r="W6618" s="41"/>
      <c r="X6618" s="41"/>
      <c r="Y6618" s="43" t="str">
        <f t="shared" si="206"/>
        <v/>
      </c>
      <c r="Z6618" s="43">
        <v>1373652</v>
      </c>
      <c r="AA6618" s="43" t="e">
        <f t="shared" si="207"/>
        <v>#N/A</v>
      </c>
    </row>
    <row r="6619" spans="1:27" x14ac:dyDescent="0.3">
      <c r="A6619" s="43">
        <v>1789346</v>
      </c>
      <c r="B6619" s="43" t="s">
        <v>5717</v>
      </c>
      <c r="C6619" s="43" t="s">
        <v>478</v>
      </c>
      <c r="D6619" s="41"/>
      <c r="E6619" s="43" t="s">
        <v>6263</v>
      </c>
      <c r="F6619" s="43" t="s">
        <v>28</v>
      </c>
      <c r="G6619" s="43">
        <v>45045</v>
      </c>
      <c r="H6619" s="41"/>
      <c r="I6619" s="41"/>
      <c r="J6619" s="43"/>
      <c r="K6619" s="41"/>
      <c r="L6619" s="41"/>
      <c r="M6619" s="41"/>
      <c r="N6619" s="41"/>
      <c r="O6619" s="41"/>
      <c r="P6619" s="41"/>
      <c r="Q6619" s="41"/>
      <c r="R6619" s="41"/>
      <c r="S6619" s="41"/>
      <c r="T6619" s="41"/>
      <c r="U6619" s="41"/>
      <c r="V6619" s="41"/>
      <c r="W6619" s="41"/>
      <c r="X6619" s="41"/>
      <c r="Y6619" s="43" t="str">
        <f t="shared" si="206"/>
        <v>COMP</v>
      </c>
      <c r="Z6619" s="43">
        <v>1309410</v>
      </c>
      <c r="AA6619" s="43">
        <f t="shared" si="207"/>
        <v>1789346</v>
      </c>
    </row>
    <row r="6620" spans="1:27" x14ac:dyDescent="0.3">
      <c r="A6620" s="43">
        <v>2174633</v>
      </c>
      <c r="B6620" s="43" t="s">
        <v>5718</v>
      </c>
      <c r="C6620" s="43" t="s">
        <v>436</v>
      </c>
      <c r="D6620" s="41"/>
      <c r="E6620" s="43" t="s">
        <v>6263</v>
      </c>
      <c r="F6620" s="43" t="s">
        <v>28</v>
      </c>
      <c r="G6620" s="43">
        <v>28039</v>
      </c>
      <c r="H6620" s="41"/>
      <c r="I6620" s="41"/>
      <c r="J6620" s="43"/>
      <c r="K6620" s="41"/>
      <c r="L6620" s="41"/>
      <c r="M6620" s="41"/>
      <c r="N6620" s="41"/>
      <c r="O6620" s="41"/>
      <c r="P6620" s="41"/>
      <c r="Q6620" s="41"/>
      <c r="R6620" s="41"/>
      <c r="S6620" s="41"/>
      <c r="T6620" s="41"/>
      <c r="U6620" s="41"/>
      <c r="V6620" s="41"/>
      <c r="W6620" s="41"/>
      <c r="X6620" s="41"/>
      <c r="Y6620" s="43" t="str">
        <f t="shared" si="206"/>
        <v>COMP</v>
      </c>
      <c r="Z6620" s="43">
        <v>1756830</v>
      </c>
      <c r="AA6620" s="43">
        <f t="shared" si="207"/>
        <v>2174633</v>
      </c>
    </row>
    <row r="6621" spans="1:27" x14ac:dyDescent="0.3">
      <c r="A6621" s="43">
        <v>2083381</v>
      </c>
      <c r="B6621" s="43" t="s">
        <v>5719</v>
      </c>
      <c r="C6621" s="43" t="s">
        <v>5720</v>
      </c>
      <c r="D6621" s="41"/>
      <c r="E6621" s="43" t="s">
        <v>35</v>
      </c>
      <c r="F6621" s="43" t="s">
        <v>30</v>
      </c>
      <c r="G6621" s="43">
        <v>28030</v>
      </c>
      <c r="H6621" s="41"/>
      <c r="I6621" s="41"/>
      <c r="J6621" s="43"/>
      <c r="K6621" s="41"/>
      <c r="L6621" s="41"/>
      <c r="M6621" s="41"/>
      <c r="N6621" s="41"/>
      <c r="O6621" s="41"/>
      <c r="P6621" s="41"/>
      <c r="Q6621" s="41"/>
      <c r="R6621" s="41"/>
      <c r="S6621" s="41"/>
      <c r="T6621" s="41"/>
      <c r="U6621" s="41"/>
      <c r="V6621" s="41"/>
      <c r="W6621" s="41"/>
      <c r="X6621" s="41"/>
      <c r="Y6621" s="43" t="str">
        <f t="shared" si="206"/>
        <v>COMP</v>
      </c>
      <c r="Z6621" s="43">
        <v>1147731</v>
      </c>
      <c r="AA6621" s="43">
        <f t="shared" si="207"/>
        <v>2083381</v>
      </c>
    </row>
    <row r="6622" spans="1:27" x14ac:dyDescent="0.3">
      <c r="A6622" s="43">
        <v>1940104</v>
      </c>
      <c r="B6622" s="43" t="s">
        <v>5721</v>
      </c>
      <c r="C6622" s="43" t="s">
        <v>175</v>
      </c>
      <c r="D6622" s="41"/>
      <c r="E6622" s="43" t="s">
        <v>6263</v>
      </c>
      <c r="F6622" s="43" t="s">
        <v>28</v>
      </c>
      <c r="G6622" s="43">
        <v>37027</v>
      </c>
      <c r="H6622" s="41"/>
      <c r="I6622" s="41"/>
      <c r="J6622" s="43"/>
      <c r="K6622" s="41"/>
      <c r="L6622" s="41"/>
      <c r="M6622" s="41"/>
      <c r="N6622" s="41"/>
      <c r="O6622" s="41"/>
      <c r="P6622" s="41"/>
      <c r="Q6622" s="41"/>
      <c r="R6622" s="41"/>
      <c r="S6622" s="41"/>
      <c r="T6622" s="41"/>
      <c r="U6622" s="41"/>
      <c r="V6622" s="41"/>
      <c r="W6622" s="41"/>
      <c r="X6622" s="41"/>
      <c r="Y6622" s="43" t="str">
        <f t="shared" si="206"/>
        <v>COMP</v>
      </c>
      <c r="Z6622" s="43">
        <v>226517</v>
      </c>
      <c r="AA6622" s="43">
        <f t="shared" si="207"/>
        <v>1940104</v>
      </c>
    </row>
    <row r="6623" spans="1:27" x14ac:dyDescent="0.3">
      <c r="A6623" s="43">
        <v>1962741</v>
      </c>
      <c r="B6623" s="43" t="s">
        <v>5722</v>
      </c>
      <c r="C6623" s="43" t="s">
        <v>2316</v>
      </c>
      <c r="D6623" s="41"/>
      <c r="E6623" s="43" t="s">
        <v>6263</v>
      </c>
      <c r="F6623" s="43" t="s">
        <v>28</v>
      </c>
      <c r="G6623" s="43">
        <v>45050</v>
      </c>
      <c r="H6623" s="41"/>
      <c r="I6623" s="41"/>
      <c r="J6623" s="43"/>
      <c r="K6623" s="41"/>
      <c r="L6623" s="41"/>
      <c r="M6623" s="41"/>
      <c r="N6623" s="41"/>
      <c r="O6623" s="41"/>
      <c r="P6623" s="41"/>
      <c r="Q6623" s="41"/>
      <c r="R6623" s="41"/>
      <c r="S6623" s="41"/>
      <c r="T6623" s="41"/>
      <c r="U6623" s="41"/>
      <c r="V6623" s="41"/>
      <c r="W6623" s="41"/>
      <c r="X6623" s="41"/>
      <c r="Y6623" s="43" t="str">
        <f t="shared" si="206"/>
        <v>COMP</v>
      </c>
      <c r="Z6623" s="43">
        <v>1214608</v>
      </c>
      <c r="AA6623" s="43">
        <f t="shared" si="207"/>
        <v>1962741</v>
      </c>
    </row>
    <row r="6624" spans="1:27" x14ac:dyDescent="0.3">
      <c r="A6624" s="43">
        <v>1923483</v>
      </c>
      <c r="B6624" s="43" t="s">
        <v>5722</v>
      </c>
      <c r="C6624" s="43" t="s">
        <v>346</v>
      </c>
      <c r="D6624" s="41"/>
      <c r="E6624" s="43" t="s">
        <v>6263</v>
      </c>
      <c r="F6624" s="43" t="s">
        <v>28</v>
      </c>
      <c r="G6624" s="43">
        <v>45050</v>
      </c>
      <c r="H6624" s="41"/>
      <c r="I6624" s="41"/>
      <c r="J6624" s="43"/>
      <c r="K6624" s="41"/>
      <c r="L6624" s="41"/>
      <c r="M6624" s="41"/>
      <c r="N6624" s="41"/>
      <c r="O6624" s="41"/>
      <c r="P6624" s="41"/>
      <c r="Q6624" s="41"/>
      <c r="R6624" s="41"/>
      <c r="S6624" s="41"/>
      <c r="T6624" s="41"/>
      <c r="U6624" s="41"/>
      <c r="V6624" s="41"/>
      <c r="W6624" s="41"/>
      <c r="X6624" s="41"/>
      <c r="Y6624" s="43" t="str">
        <f t="shared" si="206"/>
        <v>COMP</v>
      </c>
      <c r="Z6624" s="43">
        <v>1885399</v>
      </c>
      <c r="AA6624" s="43">
        <f t="shared" si="207"/>
        <v>1923483</v>
      </c>
    </row>
    <row r="6625" spans="1:27" x14ac:dyDescent="0.3">
      <c r="A6625" s="43">
        <v>2188683</v>
      </c>
      <c r="B6625" s="43" t="s">
        <v>5723</v>
      </c>
      <c r="C6625" s="43" t="s">
        <v>612</v>
      </c>
      <c r="D6625" s="41"/>
      <c r="E6625" s="43" t="s">
        <v>34</v>
      </c>
      <c r="F6625" s="43" t="s">
        <v>28</v>
      </c>
      <c r="G6625" s="43">
        <v>45008</v>
      </c>
      <c r="H6625" s="41"/>
      <c r="I6625" s="41"/>
      <c r="J6625" s="43"/>
      <c r="K6625" s="41"/>
      <c r="L6625" s="41"/>
      <c r="M6625" s="41"/>
      <c r="N6625" s="41"/>
      <c r="O6625" s="41"/>
      <c r="P6625" s="41"/>
      <c r="Q6625" s="41"/>
      <c r="R6625" s="41"/>
      <c r="S6625" s="41"/>
      <c r="T6625" s="41"/>
      <c r="U6625" s="41"/>
      <c r="V6625" s="41"/>
      <c r="W6625" s="41"/>
      <c r="X6625" s="41"/>
      <c r="Y6625" s="43" t="str">
        <f t="shared" si="206"/>
        <v>COMP</v>
      </c>
      <c r="Z6625" s="43">
        <v>2376810</v>
      </c>
      <c r="AA6625" s="43">
        <f t="shared" si="207"/>
        <v>2188683</v>
      </c>
    </row>
    <row r="6626" spans="1:27" x14ac:dyDescent="0.3">
      <c r="A6626" s="43">
        <v>624198</v>
      </c>
      <c r="B6626" s="43" t="s">
        <v>5723</v>
      </c>
      <c r="C6626" s="43" t="s">
        <v>346</v>
      </c>
      <c r="D6626" s="41"/>
      <c r="E6626" s="43" t="s">
        <v>6263</v>
      </c>
      <c r="F6626" s="43" t="s">
        <v>28</v>
      </c>
      <c r="G6626" s="43">
        <v>28035</v>
      </c>
      <c r="H6626" s="41"/>
      <c r="I6626" s="41"/>
      <c r="J6626" s="43"/>
      <c r="K6626" s="41"/>
      <c r="L6626" s="41"/>
      <c r="M6626" s="41"/>
      <c r="N6626" s="41"/>
      <c r="O6626" s="41"/>
      <c r="P6626" s="41"/>
      <c r="Q6626" s="41"/>
      <c r="R6626" s="41"/>
      <c r="S6626" s="41"/>
      <c r="T6626" s="41"/>
      <c r="U6626" s="41"/>
      <c r="V6626" s="41"/>
      <c r="W6626" s="41"/>
      <c r="X6626" s="41"/>
      <c r="Y6626" s="43" t="str">
        <f t="shared" si="206"/>
        <v>COMP</v>
      </c>
      <c r="Z6626" s="43">
        <v>477347</v>
      </c>
      <c r="AA6626" s="43">
        <f t="shared" si="207"/>
        <v>624198</v>
      </c>
    </row>
    <row r="6627" spans="1:27" x14ac:dyDescent="0.3">
      <c r="A6627" s="43">
        <v>738488</v>
      </c>
      <c r="B6627" s="43" t="s">
        <v>5724</v>
      </c>
      <c r="C6627" s="43" t="s">
        <v>456</v>
      </c>
      <c r="D6627" s="41"/>
      <c r="E6627" s="43" t="s">
        <v>29</v>
      </c>
      <c r="F6627" s="43" t="s">
        <v>28</v>
      </c>
      <c r="G6627" s="43">
        <v>28017</v>
      </c>
      <c r="H6627" s="41"/>
      <c r="I6627" s="41"/>
      <c r="J6627" s="43"/>
      <c r="K6627" s="41"/>
      <c r="L6627" s="41"/>
      <c r="M6627" s="41"/>
      <c r="N6627" s="41"/>
      <c r="O6627" s="41"/>
      <c r="P6627" s="41"/>
      <c r="Q6627" s="41"/>
      <c r="R6627" s="41"/>
      <c r="S6627" s="41"/>
      <c r="T6627" s="41"/>
      <c r="U6627" s="41"/>
      <c r="V6627" s="41"/>
      <c r="W6627" s="41"/>
      <c r="X6627" s="41"/>
      <c r="Y6627" s="43" t="str">
        <f t="shared" si="206"/>
        <v>COMP</v>
      </c>
      <c r="Z6627" s="43">
        <v>415749</v>
      </c>
      <c r="AA6627" s="43">
        <f t="shared" si="207"/>
        <v>738488</v>
      </c>
    </row>
    <row r="6628" spans="1:27" x14ac:dyDescent="0.3">
      <c r="A6628" s="43">
        <v>220889</v>
      </c>
      <c r="B6628" s="43" t="s">
        <v>5724</v>
      </c>
      <c r="C6628" s="43" t="s">
        <v>466</v>
      </c>
      <c r="D6628" s="41"/>
      <c r="E6628" s="43" t="s">
        <v>6263</v>
      </c>
      <c r="F6628" s="43" t="s">
        <v>28</v>
      </c>
      <c r="G6628" s="43">
        <v>28017</v>
      </c>
      <c r="H6628" s="41"/>
      <c r="I6628" s="41"/>
      <c r="J6628" s="43"/>
      <c r="K6628" s="41"/>
      <c r="L6628" s="41"/>
      <c r="M6628" s="41"/>
      <c r="N6628" s="41"/>
      <c r="O6628" s="41"/>
      <c r="P6628" s="41"/>
      <c r="Q6628" s="41"/>
      <c r="R6628" s="41"/>
      <c r="S6628" s="41"/>
      <c r="T6628" s="41"/>
      <c r="U6628" s="41"/>
      <c r="V6628" s="41"/>
      <c r="W6628" s="41"/>
      <c r="X6628" s="41"/>
      <c r="Y6628" s="43" t="str">
        <f t="shared" si="206"/>
        <v/>
      </c>
      <c r="Z6628" s="43">
        <v>1955287</v>
      </c>
      <c r="AA6628" s="43" t="e">
        <f t="shared" si="207"/>
        <v>#N/A</v>
      </c>
    </row>
    <row r="6629" spans="1:27" x14ac:dyDescent="0.3">
      <c r="A6629" s="43">
        <v>584235</v>
      </c>
      <c r="B6629" s="43" t="s">
        <v>5724</v>
      </c>
      <c r="C6629" s="43" t="s">
        <v>241</v>
      </c>
      <c r="D6629" s="41"/>
      <c r="E6629" s="43" t="s">
        <v>6263</v>
      </c>
      <c r="F6629" s="43" t="s">
        <v>28</v>
      </c>
      <c r="G6629" s="43">
        <v>28024</v>
      </c>
      <c r="H6629" s="41"/>
      <c r="I6629" s="41"/>
      <c r="J6629" s="43"/>
      <c r="K6629" s="41"/>
      <c r="L6629" s="41"/>
      <c r="M6629" s="41"/>
      <c r="N6629" s="41"/>
      <c r="O6629" s="41"/>
      <c r="P6629" s="41"/>
      <c r="Q6629" s="41"/>
      <c r="R6629" s="41"/>
      <c r="S6629" s="41"/>
      <c r="T6629" s="41"/>
      <c r="U6629" s="41"/>
      <c r="V6629" s="41"/>
      <c r="W6629" s="41"/>
      <c r="X6629" s="41"/>
      <c r="Y6629" s="43" t="str">
        <f t="shared" si="206"/>
        <v>COMP</v>
      </c>
      <c r="Z6629" s="43">
        <v>2285484</v>
      </c>
      <c r="AA6629" s="43">
        <f t="shared" si="207"/>
        <v>584235</v>
      </c>
    </row>
    <row r="6630" spans="1:27" x14ac:dyDescent="0.3">
      <c r="A6630" s="43">
        <v>1963759</v>
      </c>
      <c r="B6630" s="43" t="s">
        <v>5724</v>
      </c>
      <c r="C6630" s="43" t="s">
        <v>226</v>
      </c>
      <c r="D6630" s="41"/>
      <c r="E6630" s="43" t="s">
        <v>6263</v>
      </c>
      <c r="F6630" s="43" t="s">
        <v>30</v>
      </c>
      <c r="G6630" s="43">
        <v>28037</v>
      </c>
      <c r="H6630" s="41"/>
      <c r="I6630" s="41"/>
      <c r="J6630" s="43"/>
      <c r="K6630" s="41"/>
      <c r="L6630" s="41"/>
      <c r="M6630" s="41"/>
      <c r="N6630" s="41"/>
      <c r="O6630" s="41"/>
      <c r="P6630" s="41"/>
      <c r="Q6630" s="41"/>
      <c r="R6630" s="41"/>
      <c r="S6630" s="41"/>
      <c r="T6630" s="41"/>
      <c r="U6630" s="41"/>
      <c r="V6630" s="41"/>
      <c r="W6630" s="41"/>
      <c r="X6630" s="41"/>
      <c r="Y6630" s="43" t="str">
        <f t="shared" si="206"/>
        <v/>
      </c>
      <c r="Z6630" s="43">
        <v>1228588</v>
      </c>
      <c r="AA6630" s="43" t="e">
        <f t="shared" si="207"/>
        <v>#N/A</v>
      </c>
    </row>
    <row r="6631" spans="1:27" x14ac:dyDescent="0.3">
      <c r="A6631" s="43">
        <v>248836</v>
      </c>
      <c r="B6631" s="43" t="s">
        <v>5725</v>
      </c>
      <c r="C6631" s="43" t="s">
        <v>677</v>
      </c>
      <c r="D6631" s="41"/>
      <c r="E6631" s="43" t="s">
        <v>6263</v>
      </c>
      <c r="F6631" s="43" t="s">
        <v>28</v>
      </c>
      <c r="G6631" s="43">
        <v>45050</v>
      </c>
      <c r="H6631" s="41"/>
      <c r="I6631" s="41"/>
      <c r="J6631" s="43"/>
      <c r="K6631" s="41"/>
      <c r="L6631" s="41"/>
      <c r="M6631" s="41"/>
      <c r="N6631" s="41"/>
      <c r="O6631" s="41"/>
      <c r="P6631" s="41"/>
      <c r="Q6631" s="41"/>
      <c r="R6631" s="41"/>
      <c r="S6631" s="41"/>
      <c r="T6631" s="41"/>
      <c r="U6631" s="41"/>
      <c r="V6631" s="41"/>
      <c r="W6631" s="41"/>
      <c r="X6631" s="41"/>
      <c r="Y6631" s="43" t="str">
        <f t="shared" si="206"/>
        <v>COMP</v>
      </c>
      <c r="Z6631" s="43">
        <v>287988</v>
      </c>
      <c r="AA6631" s="43">
        <f t="shared" si="207"/>
        <v>248836</v>
      </c>
    </row>
    <row r="6632" spans="1:27" x14ac:dyDescent="0.3">
      <c r="A6632" s="43">
        <v>2426619</v>
      </c>
      <c r="B6632" s="43" t="s">
        <v>5726</v>
      </c>
      <c r="C6632" s="43" t="s">
        <v>413</v>
      </c>
      <c r="D6632" s="41"/>
      <c r="E6632" s="43" t="s">
        <v>6263</v>
      </c>
      <c r="F6632" s="43" t="s">
        <v>30</v>
      </c>
      <c r="G6632" s="43">
        <v>41003</v>
      </c>
      <c r="H6632" s="41"/>
      <c r="I6632" s="41"/>
      <c r="J6632" s="43"/>
      <c r="K6632" s="41"/>
      <c r="L6632" s="41"/>
      <c r="M6632" s="41"/>
      <c r="N6632" s="41"/>
      <c r="O6632" s="41"/>
      <c r="P6632" s="41"/>
      <c r="Q6632" s="41"/>
      <c r="R6632" s="41"/>
      <c r="S6632" s="41"/>
      <c r="T6632" s="41"/>
      <c r="U6632" s="41"/>
      <c r="V6632" s="41"/>
      <c r="W6632" s="41"/>
      <c r="X6632" s="41"/>
      <c r="Y6632" s="43" t="str">
        <f t="shared" si="206"/>
        <v/>
      </c>
      <c r="Z6632" s="43">
        <v>720592</v>
      </c>
      <c r="AA6632" s="43" t="e">
        <f t="shared" si="207"/>
        <v>#N/A</v>
      </c>
    </row>
    <row r="6633" spans="1:27" x14ac:dyDescent="0.3">
      <c r="A6633" s="43">
        <v>1714497</v>
      </c>
      <c r="B6633" s="43" t="s">
        <v>5727</v>
      </c>
      <c r="C6633" s="43" t="s">
        <v>656</v>
      </c>
      <c r="D6633" s="41"/>
      <c r="E6633" s="43" t="s">
        <v>6263</v>
      </c>
      <c r="F6633" s="43" t="s">
        <v>28</v>
      </c>
      <c r="G6633" s="43">
        <v>28009</v>
      </c>
      <c r="H6633" s="41"/>
      <c r="I6633" s="41"/>
      <c r="J6633" s="43"/>
      <c r="K6633" s="41"/>
      <c r="L6633" s="41"/>
      <c r="M6633" s="41"/>
      <c r="N6633" s="41"/>
      <c r="O6633" s="41"/>
      <c r="P6633" s="41"/>
      <c r="Q6633" s="41"/>
      <c r="R6633" s="41"/>
      <c r="S6633" s="41"/>
      <c r="T6633" s="41"/>
      <c r="U6633" s="41"/>
      <c r="V6633" s="41"/>
      <c r="W6633" s="41"/>
      <c r="X6633" s="41"/>
      <c r="Y6633" s="43" t="str">
        <f t="shared" si="206"/>
        <v>COMP</v>
      </c>
      <c r="Z6633" s="43">
        <v>662926</v>
      </c>
      <c r="AA6633" s="43">
        <f t="shared" si="207"/>
        <v>1714497</v>
      </c>
    </row>
    <row r="6634" spans="1:27" x14ac:dyDescent="0.3">
      <c r="A6634" s="43">
        <v>1871937</v>
      </c>
      <c r="B6634" s="43" t="s">
        <v>5727</v>
      </c>
      <c r="C6634" s="43" t="s">
        <v>303</v>
      </c>
      <c r="D6634" s="41"/>
      <c r="E6634" s="43" t="s">
        <v>31</v>
      </c>
      <c r="F6634" s="43" t="s">
        <v>28</v>
      </c>
      <c r="G6634" s="43">
        <v>28024</v>
      </c>
      <c r="H6634" s="41"/>
      <c r="I6634" s="41"/>
      <c r="J6634" s="43"/>
      <c r="K6634" s="41"/>
      <c r="L6634" s="41"/>
      <c r="M6634" s="41"/>
      <c r="N6634" s="41"/>
      <c r="O6634" s="41"/>
      <c r="P6634" s="41"/>
      <c r="Q6634" s="41"/>
      <c r="R6634" s="41"/>
      <c r="S6634" s="41"/>
      <c r="T6634" s="41"/>
      <c r="U6634" s="41"/>
      <c r="V6634" s="41"/>
      <c r="W6634" s="41"/>
      <c r="X6634" s="41"/>
      <c r="Y6634" s="43" t="str">
        <f t="shared" si="206"/>
        <v>COMP</v>
      </c>
      <c r="Z6634" s="43">
        <v>1970242</v>
      </c>
      <c r="AA6634" s="43">
        <f t="shared" si="207"/>
        <v>1871937</v>
      </c>
    </row>
    <row r="6635" spans="1:27" x14ac:dyDescent="0.3">
      <c r="A6635" s="43">
        <v>2298216</v>
      </c>
      <c r="B6635" s="43" t="s">
        <v>5728</v>
      </c>
      <c r="C6635" s="43" t="s">
        <v>641</v>
      </c>
      <c r="D6635" s="41"/>
      <c r="E6635" s="43" t="s">
        <v>6263</v>
      </c>
      <c r="F6635" s="43" t="s">
        <v>28</v>
      </c>
      <c r="G6635" s="43">
        <v>37037</v>
      </c>
      <c r="H6635" s="41"/>
      <c r="I6635" s="41"/>
      <c r="J6635" s="43"/>
      <c r="K6635" s="41"/>
      <c r="L6635" s="41"/>
      <c r="M6635" s="41"/>
      <c r="N6635" s="41"/>
      <c r="O6635" s="41"/>
      <c r="P6635" s="41"/>
      <c r="Q6635" s="41"/>
      <c r="R6635" s="41"/>
      <c r="S6635" s="41"/>
      <c r="T6635" s="41"/>
      <c r="U6635" s="41"/>
      <c r="V6635" s="41"/>
      <c r="W6635" s="41"/>
      <c r="X6635" s="41"/>
      <c r="Y6635" s="43" t="str">
        <f t="shared" si="206"/>
        <v>COMP</v>
      </c>
      <c r="Z6635" s="43">
        <v>1558504</v>
      </c>
      <c r="AA6635" s="43">
        <f t="shared" si="207"/>
        <v>2298216</v>
      </c>
    </row>
    <row r="6636" spans="1:27" x14ac:dyDescent="0.3">
      <c r="A6636" s="43">
        <v>1201651</v>
      </c>
      <c r="B6636" s="43" t="s">
        <v>5729</v>
      </c>
      <c r="C6636" s="43" t="s">
        <v>223</v>
      </c>
      <c r="D6636" s="41"/>
      <c r="E6636" s="43" t="s">
        <v>6263</v>
      </c>
      <c r="F6636" s="43" t="s">
        <v>28</v>
      </c>
      <c r="G6636" s="43">
        <v>18035</v>
      </c>
      <c r="H6636" s="41"/>
      <c r="I6636" s="41"/>
      <c r="J6636" s="43"/>
      <c r="K6636" s="41"/>
      <c r="L6636" s="41"/>
      <c r="M6636" s="41"/>
      <c r="N6636" s="41"/>
      <c r="O6636" s="41"/>
      <c r="P6636" s="41"/>
      <c r="Q6636" s="41"/>
      <c r="R6636" s="41"/>
      <c r="S6636" s="41"/>
      <c r="T6636" s="41"/>
      <c r="U6636" s="41"/>
      <c r="V6636" s="41"/>
      <c r="W6636" s="41"/>
      <c r="X6636" s="41"/>
      <c r="Y6636" s="43" t="str">
        <f t="shared" si="206"/>
        <v>COMP</v>
      </c>
      <c r="Z6636" s="43">
        <v>1977965</v>
      </c>
      <c r="AA6636" s="43">
        <f t="shared" si="207"/>
        <v>1201651</v>
      </c>
    </row>
    <row r="6637" spans="1:27" x14ac:dyDescent="0.3">
      <c r="A6637" s="43">
        <v>1993932</v>
      </c>
      <c r="B6637" s="43" t="s">
        <v>5730</v>
      </c>
      <c r="C6637" s="43" t="s">
        <v>1835</v>
      </c>
      <c r="D6637" s="41"/>
      <c r="E6637" s="43" t="s">
        <v>6263</v>
      </c>
      <c r="F6637" s="43" t="s">
        <v>28</v>
      </c>
      <c r="G6637" s="43">
        <v>45042</v>
      </c>
      <c r="H6637" s="41"/>
      <c r="I6637" s="41"/>
      <c r="J6637" s="43"/>
      <c r="K6637" s="41"/>
      <c r="L6637" s="41"/>
      <c r="M6637" s="41"/>
      <c r="N6637" s="41"/>
      <c r="O6637" s="41"/>
      <c r="P6637" s="41"/>
      <c r="Q6637" s="41"/>
      <c r="R6637" s="41"/>
      <c r="S6637" s="41"/>
      <c r="T6637" s="41"/>
      <c r="U6637" s="41"/>
      <c r="V6637" s="41"/>
      <c r="W6637" s="41"/>
      <c r="X6637" s="41"/>
      <c r="Y6637" s="43" t="str">
        <f t="shared" si="206"/>
        <v/>
      </c>
      <c r="Z6637" s="43">
        <v>2175964</v>
      </c>
      <c r="AA6637" s="43" t="e">
        <f t="shared" si="207"/>
        <v>#N/A</v>
      </c>
    </row>
    <row r="6638" spans="1:27" x14ac:dyDescent="0.3">
      <c r="A6638" s="43">
        <v>101637</v>
      </c>
      <c r="B6638" s="43" t="s">
        <v>5731</v>
      </c>
      <c r="C6638" s="43" t="s">
        <v>478</v>
      </c>
      <c r="D6638" s="41"/>
      <c r="E6638" s="43" t="s">
        <v>6263</v>
      </c>
      <c r="F6638" s="43" t="s">
        <v>28</v>
      </c>
      <c r="G6638" s="43">
        <v>45009</v>
      </c>
      <c r="H6638" s="41"/>
      <c r="I6638" s="41"/>
      <c r="J6638" s="43"/>
      <c r="K6638" s="41"/>
      <c r="L6638" s="41"/>
      <c r="M6638" s="41"/>
      <c r="N6638" s="41"/>
      <c r="O6638" s="41"/>
      <c r="P6638" s="41"/>
      <c r="Q6638" s="41"/>
      <c r="R6638" s="41"/>
      <c r="S6638" s="41"/>
      <c r="T6638" s="41"/>
      <c r="U6638" s="41"/>
      <c r="V6638" s="41"/>
      <c r="W6638" s="41"/>
      <c r="X6638" s="41"/>
      <c r="Y6638" s="43" t="str">
        <f t="shared" si="206"/>
        <v/>
      </c>
      <c r="Z6638" s="43">
        <v>1856284</v>
      </c>
      <c r="AA6638" s="43" t="e">
        <f t="shared" si="207"/>
        <v>#N/A</v>
      </c>
    </row>
    <row r="6639" spans="1:27" x14ac:dyDescent="0.3">
      <c r="A6639" s="43">
        <v>2077696</v>
      </c>
      <c r="B6639" s="43" t="s">
        <v>5732</v>
      </c>
      <c r="C6639" s="43" t="s">
        <v>1805</v>
      </c>
      <c r="D6639" s="41"/>
      <c r="E6639" s="43" t="s">
        <v>6263</v>
      </c>
      <c r="F6639" s="43" t="s">
        <v>30</v>
      </c>
      <c r="G6639" s="43">
        <v>45011</v>
      </c>
      <c r="H6639" s="41"/>
      <c r="I6639" s="41"/>
      <c r="J6639" s="43"/>
      <c r="K6639" s="41"/>
      <c r="L6639" s="41"/>
      <c r="M6639" s="41"/>
      <c r="N6639" s="41"/>
      <c r="O6639" s="41"/>
      <c r="P6639" s="41"/>
      <c r="Q6639" s="41"/>
      <c r="R6639" s="41"/>
      <c r="S6639" s="41"/>
      <c r="T6639" s="41"/>
      <c r="U6639" s="41"/>
      <c r="V6639" s="41"/>
      <c r="W6639" s="41"/>
      <c r="X6639" s="41"/>
      <c r="Y6639" s="43" t="str">
        <f t="shared" si="206"/>
        <v>COMP</v>
      </c>
      <c r="Z6639" s="43">
        <v>1656886</v>
      </c>
      <c r="AA6639" s="43">
        <f t="shared" si="207"/>
        <v>2077696</v>
      </c>
    </row>
    <row r="6640" spans="1:27" x14ac:dyDescent="0.3">
      <c r="A6640" s="43">
        <v>459545</v>
      </c>
      <c r="B6640" s="43" t="s">
        <v>5733</v>
      </c>
      <c r="C6640" s="43" t="s">
        <v>5734</v>
      </c>
      <c r="D6640" s="41"/>
      <c r="E6640" s="43" t="s">
        <v>6263</v>
      </c>
      <c r="F6640" s="43" t="s">
        <v>28</v>
      </c>
      <c r="G6640" s="43">
        <v>41003</v>
      </c>
      <c r="H6640" s="41"/>
      <c r="I6640" s="41"/>
      <c r="J6640" s="43"/>
      <c r="K6640" s="41"/>
      <c r="L6640" s="41"/>
      <c r="M6640" s="41"/>
      <c r="N6640" s="41"/>
      <c r="O6640" s="41"/>
      <c r="P6640" s="41"/>
      <c r="Q6640" s="41"/>
      <c r="R6640" s="41"/>
      <c r="S6640" s="41"/>
      <c r="T6640" s="41"/>
      <c r="U6640" s="41"/>
      <c r="V6640" s="41"/>
      <c r="W6640" s="41"/>
      <c r="X6640" s="41"/>
      <c r="Y6640" s="43" t="str">
        <f t="shared" si="206"/>
        <v>COMP</v>
      </c>
      <c r="Z6640" s="43">
        <v>1543646</v>
      </c>
      <c r="AA6640" s="43">
        <f t="shared" si="207"/>
        <v>459545</v>
      </c>
    </row>
    <row r="6641" spans="1:27" x14ac:dyDescent="0.3">
      <c r="A6641" s="43">
        <v>2289569</v>
      </c>
      <c r="B6641" s="43" t="s">
        <v>5733</v>
      </c>
      <c r="C6641" s="43" t="s">
        <v>1376</v>
      </c>
      <c r="D6641" s="41"/>
      <c r="E6641" s="43" t="s">
        <v>6263</v>
      </c>
      <c r="F6641" s="43" t="s">
        <v>30</v>
      </c>
      <c r="G6641" s="43">
        <v>41024</v>
      </c>
      <c r="H6641" s="41"/>
      <c r="I6641" s="41"/>
      <c r="J6641" s="43"/>
      <c r="K6641" s="41"/>
      <c r="L6641" s="41"/>
      <c r="M6641" s="41"/>
      <c r="N6641" s="41"/>
      <c r="O6641" s="41"/>
      <c r="P6641" s="41"/>
      <c r="Q6641" s="41"/>
      <c r="R6641" s="41"/>
      <c r="S6641" s="41"/>
      <c r="T6641" s="41"/>
      <c r="U6641" s="41"/>
      <c r="V6641" s="41"/>
      <c r="W6641" s="41"/>
      <c r="X6641" s="41"/>
      <c r="Y6641" s="43" t="str">
        <f t="shared" si="206"/>
        <v/>
      </c>
      <c r="Z6641" s="43">
        <v>1575670</v>
      </c>
      <c r="AA6641" s="43" t="e">
        <f t="shared" si="207"/>
        <v>#N/A</v>
      </c>
    </row>
    <row r="6642" spans="1:27" x14ac:dyDescent="0.3">
      <c r="A6642" s="43">
        <v>2289580</v>
      </c>
      <c r="B6642" s="43" t="s">
        <v>5733</v>
      </c>
      <c r="C6642" s="43" t="s">
        <v>867</v>
      </c>
      <c r="D6642" s="41"/>
      <c r="E6642" s="43" t="s">
        <v>6263</v>
      </c>
      <c r="F6642" s="43" t="s">
        <v>28</v>
      </c>
      <c r="G6642" s="43">
        <v>41024</v>
      </c>
      <c r="H6642" s="41"/>
      <c r="I6642" s="41"/>
      <c r="J6642" s="43"/>
      <c r="K6642" s="41"/>
      <c r="L6642" s="41"/>
      <c r="M6642" s="41"/>
      <c r="N6642" s="41"/>
      <c r="O6642" s="41"/>
      <c r="P6642" s="41"/>
      <c r="Q6642" s="41"/>
      <c r="R6642" s="41"/>
      <c r="S6642" s="41"/>
      <c r="T6642" s="41"/>
      <c r="U6642" s="41"/>
      <c r="V6642" s="41"/>
      <c r="W6642" s="41"/>
      <c r="X6642" s="41"/>
      <c r="Y6642" s="43" t="str">
        <f t="shared" si="206"/>
        <v/>
      </c>
      <c r="Z6642" s="43">
        <v>1696846</v>
      </c>
      <c r="AA6642" s="43" t="e">
        <f t="shared" si="207"/>
        <v>#N/A</v>
      </c>
    </row>
    <row r="6643" spans="1:27" x14ac:dyDescent="0.3">
      <c r="A6643" s="43">
        <v>1314573</v>
      </c>
      <c r="B6643" s="43" t="s">
        <v>5735</v>
      </c>
      <c r="C6643" s="43" t="s">
        <v>381</v>
      </c>
      <c r="D6643" s="41"/>
      <c r="E6643" s="43" t="s">
        <v>34</v>
      </c>
      <c r="F6643" s="43" t="s">
        <v>28</v>
      </c>
      <c r="G6643" s="43">
        <v>45003</v>
      </c>
      <c r="H6643" s="41"/>
      <c r="I6643" s="41"/>
      <c r="J6643" s="43"/>
      <c r="K6643" s="41"/>
      <c r="L6643" s="41"/>
      <c r="M6643" s="41"/>
      <c r="N6643" s="41"/>
      <c r="O6643" s="41"/>
      <c r="P6643" s="41"/>
      <c r="Q6643" s="41"/>
      <c r="R6643" s="41"/>
      <c r="S6643" s="41"/>
      <c r="T6643" s="41"/>
      <c r="U6643" s="41"/>
      <c r="V6643" s="41"/>
      <c r="W6643" s="41"/>
      <c r="X6643" s="41"/>
      <c r="Y6643" s="43" t="str">
        <f t="shared" si="206"/>
        <v>COMP</v>
      </c>
      <c r="Z6643" s="43">
        <v>341287</v>
      </c>
      <c r="AA6643" s="43">
        <f t="shared" si="207"/>
        <v>1314573</v>
      </c>
    </row>
    <row r="6644" spans="1:27" x14ac:dyDescent="0.3">
      <c r="A6644" s="43">
        <v>2400902</v>
      </c>
      <c r="B6644" s="43" t="s">
        <v>5736</v>
      </c>
      <c r="C6644" s="43" t="s">
        <v>565</v>
      </c>
      <c r="D6644" s="41"/>
      <c r="E6644" s="43" t="s">
        <v>6263</v>
      </c>
      <c r="F6644" s="43" t="s">
        <v>28</v>
      </c>
      <c r="G6644" s="43">
        <v>36003</v>
      </c>
      <c r="H6644" s="41"/>
      <c r="I6644" s="41"/>
      <c r="J6644" s="43"/>
      <c r="K6644" s="41"/>
      <c r="L6644" s="41"/>
      <c r="M6644" s="41"/>
      <c r="N6644" s="41"/>
      <c r="O6644" s="41"/>
      <c r="P6644" s="41"/>
      <c r="Q6644" s="41"/>
      <c r="R6644" s="41"/>
      <c r="S6644" s="41"/>
      <c r="T6644" s="41"/>
      <c r="U6644" s="41"/>
      <c r="V6644" s="41"/>
      <c r="W6644" s="41"/>
      <c r="X6644" s="41"/>
      <c r="Y6644" s="43" t="str">
        <f t="shared" si="206"/>
        <v>COMP</v>
      </c>
      <c r="Z6644" s="43">
        <v>102620</v>
      </c>
      <c r="AA6644" s="43">
        <f t="shared" si="207"/>
        <v>2400902</v>
      </c>
    </row>
    <row r="6645" spans="1:27" x14ac:dyDescent="0.3">
      <c r="A6645" s="43">
        <v>1936266</v>
      </c>
      <c r="B6645" s="43" t="s">
        <v>5737</v>
      </c>
      <c r="C6645" s="43" t="s">
        <v>268</v>
      </c>
      <c r="D6645" s="41"/>
      <c r="E6645" s="43" t="s">
        <v>6263</v>
      </c>
      <c r="F6645" s="43" t="s">
        <v>30</v>
      </c>
      <c r="G6645" s="43">
        <v>45008</v>
      </c>
      <c r="H6645" s="41"/>
      <c r="I6645" s="41"/>
      <c r="J6645" s="43"/>
      <c r="K6645" s="41"/>
      <c r="L6645" s="41"/>
      <c r="M6645" s="41"/>
      <c r="N6645" s="41"/>
      <c r="O6645" s="41"/>
      <c r="P6645" s="41"/>
      <c r="Q6645" s="41"/>
      <c r="R6645" s="41"/>
      <c r="S6645" s="41"/>
      <c r="T6645" s="41"/>
      <c r="U6645" s="41"/>
      <c r="V6645" s="41"/>
      <c r="W6645" s="41"/>
      <c r="X6645" s="41"/>
      <c r="Y6645" s="43" t="str">
        <f t="shared" si="206"/>
        <v/>
      </c>
      <c r="Z6645" s="43">
        <v>1869449</v>
      </c>
      <c r="AA6645" s="43" t="e">
        <f t="shared" si="207"/>
        <v>#N/A</v>
      </c>
    </row>
    <row r="6646" spans="1:27" x14ac:dyDescent="0.3">
      <c r="A6646" s="43">
        <v>1936267</v>
      </c>
      <c r="B6646" s="43" t="s">
        <v>5737</v>
      </c>
      <c r="C6646" s="43" t="s">
        <v>5738</v>
      </c>
      <c r="D6646" s="41"/>
      <c r="E6646" s="43" t="s">
        <v>6263</v>
      </c>
      <c r="F6646" s="43" t="s">
        <v>28</v>
      </c>
      <c r="G6646" s="43">
        <v>45008</v>
      </c>
      <c r="H6646" s="41"/>
      <c r="I6646" s="41"/>
      <c r="J6646" s="43"/>
      <c r="K6646" s="41"/>
      <c r="L6646" s="41"/>
      <c r="M6646" s="41"/>
      <c r="N6646" s="41"/>
      <c r="O6646" s="41"/>
      <c r="P6646" s="41"/>
      <c r="Q6646" s="41"/>
      <c r="R6646" s="41"/>
      <c r="S6646" s="41"/>
      <c r="T6646" s="41"/>
      <c r="U6646" s="41"/>
      <c r="V6646" s="41"/>
      <c r="W6646" s="41"/>
      <c r="X6646" s="41"/>
      <c r="Y6646" s="43" t="str">
        <f t="shared" si="206"/>
        <v/>
      </c>
      <c r="Z6646" s="43">
        <v>2375693</v>
      </c>
      <c r="AA6646" s="43" t="e">
        <f t="shared" si="207"/>
        <v>#N/A</v>
      </c>
    </row>
    <row r="6647" spans="1:27" x14ac:dyDescent="0.3">
      <c r="A6647" s="43">
        <v>906392</v>
      </c>
      <c r="B6647" s="43" t="s">
        <v>5739</v>
      </c>
      <c r="C6647" s="43" t="s">
        <v>618</v>
      </c>
      <c r="D6647" s="41"/>
      <c r="E6647" s="43" t="s">
        <v>6263</v>
      </c>
      <c r="F6647" s="43" t="s">
        <v>28</v>
      </c>
      <c r="G6647" s="43">
        <v>18005</v>
      </c>
      <c r="H6647" s="41"/>
      <c r="I6647" s="41"/>
      <c r="J6647" s="43"/>
      <c r="K6647" s="41"/>
      <c r="L6647" s="41"/>
      <c r="M6647" s="41"/>
      <c r="N6647" s="41"/>
      <c r="O6647" s="41"/>
      <c r="P6647" s="41"/>
      <c r="Q6647" s="41"/>
      <c r="R6647" s="41"/>
      <c r="S6647" s="41"/>
      <c r="T6647" s="41"/>
      <c r="U6647" s="41"/>
      <c r="V6647" s="41"/>
      <c r="W6647" s="41"/>
      <c r="X6647" s="41"/>
      <c r="Y6647" s="43" t="str">
        <f t="shared" si="206"/>
        <v/>
      </c>
      <c r="Z6647" s="43">
        <v>2013735</v>
      </c>
      <c r="AA6647" s="43" t="e">
        <f t="shared" si="207"/>
        <v>#N/A</v>
      </c>
    </row>
    <row r="6648" spans="1:27" x14ac:dyDescent="0.3">
      <c r="A6648" s="43">
        <v>858370</v>
      </c>
      <c r="B6648" s="43" t="s">
        <v>5739</v>
      </c>
      <c r="C6648" s="43" t="s">
        <v>894</v>
      </c>
      <c r="D6648" s="41"/>
      <c r="E6648" s="43" t="s">
        <v>6263</v>
      </c>
      <c r="F6648" s="43" t="s">
        <v>28</v>
      </c>
      <c r="G6648" s="43">
        <v>18039</v>
      </c>
      <c r="H6648" s="41"/>
      <c r="I6648" s="41"/>
      <c r="J6648" s="43"/>
      <c r="K6648" s="41"/>
      <c r="L6648" s="41"/>
      <c r="M6648" s="41"/>
      <c r="N6648" s="41"/>
      <c r="O6648" s="41"/>
      <c r="P6648" s="41"/>
      <c r="Q6648" s="41"/>
      <c r="R6648" s="41"/>
      <c r="S6648" s="41"/>
      <c r="T6648" s="41"/>
      <c r="U6648" s="41"/>
      <c r="V6648" s="41"/>
      <c r="W6648" s="41"/>
      <c r="X6648" s="41"/>
      <c r="Y6648" s="43" t="str">
        <f t="shared" si="206"/>
        <v>COMP</v>
      </c>
      <c r="Z6648" s="43">
        <v>547790</v>
      </c>
      <c r="AA6648" s="43">
        <f t="shared" si="207"/>
        <v>858370</v>
      </c>
    </row>
    <row r="6649" spans="1:27" x14ac:dyDescent="0.3">
      <c r="A6649" s="43">
        <v>1386757</v>
      </c>
      <c r="B6649" s="43" t="s">
        <v>5739</v>
      </c>
      <c r="C6649" s="43" t="s">
        <v>239</v>
      </c>
      <c r="D6649" s="41"/>
      <c r="E6649" s="43" t="s">
        <v>6263</v>
      </c>
      <c r="F6649" s="43" t="s">
        <v>30</v>
      </c>
      <c r="G6649" s="43">
        <v>41002</v>
      </c>
      <c r="H6649" s="41"/>
      <c r="I6649" s="41"/>
      <c r="J6649" s="43"/>
      <c r="K6649" s="41"/>
      <c r="L6649" s="41"/>
      <c r="M6649" s="41"/>
      <c r="N6649" s="41"/>
      <c r="O6649" s="41"/>
      <c r="P6649" s="41"/>
      <c r="Q6649" s="41"/>
      <c r="R6649" s="41"/>
      <c r="S6649" s="41"/>
      <c r="T6649" s="41"/>
      <c r="U6649" s="41"/>
      <c r="V6649" s="41"/>
      <c r="W6649" s="41"/>
      <c r="X6649" s="41"/>
      <c r="Y6649" s="43" t="str">
        <f t="shared" si="206"/>
        <v/>
      </c>
      <c r="Z6649" s="43">
        <v>2418564</v>
      </c>
      <c r="AA6649" s="43" t="e">
        <f t="shared" si="207"/>
        <v>#N/A</v>
      </c>
    </row>
    <row r="6650" spans="1:27" x14ac:dyDescent="0.3">
      <c r="A6650" s="43">
        <v>2436284</v>
      </c>
      <c r="B6650" s="43" t="s">
        <v>499</v>
      </c>
      <c r="C6650" s="43" t="s">
        <v>173</v>
      </c>
      <c r="D6650" s="41"/>
      <c r="E6650" s="43" t="s">
        <v>6263</v>
      </c>
      <c r="F6650" s="43" t="s">
        <v>30</v>
      </c>
      <c r="G6650" s="43">
        <v>41024</v>
      </c>
      <c r="H6650" s="41"/>
      <c r="I6650" s="41"/>
      <c r="J6650" s="43"/>
      <c r="K6650" s="41"/>
      <c r="L6650" s="41"/>
      <c r="M6650" s="41"/>
      <c r="N6650" s="41"/>
      <c r="O6650" s="41"/>
      <c r="P6650" s="41"/>
      <c r="Q6650" s="41"/>
      <c r="R6650" s="41"/>
      <c r="S6650" s="41"/>
      <c r="T6650" s="41"/>
      <c r="U6650" s="41"/>
      <c r="V6650" s="41"/>
      <c r="W6650" s="41"/>
      <c r="X6650" s="41"/>
      <c r="Y6650" s="43" t="str">
        <f t="shared" si="206"/>
        <v/>
      </c>
      <c r="Z6650" s="43">
        <v>1358691</v>
      </c>
      <c r="AA6650" s="43" t="e">
        <f t="shared" si="207"/>
        <v>#N/A</v>
      </c>
    </row>
    <row r="6651" spans="1:27" x14ac:dyDescent="0.3">
      <c r="A6651" s="43">
        <v>2178679</v>
      </c>
      <c r="B6651" s="43" t="s">
        <v>499</v>
      </c>
      <c r="C6651" s="43" t="s">
        <v>993</v>
      </c>
      <c r="D6651" s="41"/>
      <c r="E6651" s="43" t="s">
        <v>6263</v>
      </c>
      <c r="F6651" s="43" t="s">
        <v>30</v>
      </c>
      <c r="G6651" s="43">
        <v>37043</v>
      </c>
      <c r="H6651" s="41"/>
      <c r="I6651" s="41"/>
      <c r="J6651" s="43"/>
      <c r="K6651" s="41"/>
      <c r="L6651" s="41"/>
      <c r="M6651" s="41"/>
      <c r="N6651" s="41"/>
      <c r="O6651" s="41"/>
      <c r="P6651" s="41"/>
      <c r="Q6651" s="41"/>
      <c r="R6651" s="41"/>
      <c r="S6651" s="41"/>
      <c r="T6651" s="41"/>
      <c r="U6651" s="41"/>
      <c r="V6651" s="41"/>
      <c r="W6651" s="41"/>
      <c r="X6651" s="41"/>
      <c r="Y6651" s="43" t="str">
        <f t="shared" si="206"/>
        <v>COMP</v>
      </c>
      <c r="Z6651" s="43">
        <v>2372169</v>
      </c>
      <c r="AA6651" s="43">
        <f t="shared" si="207"/>
        <v>2178679</v>
      </c>
    </row>
    <row r="6652" spans="1:27" x14ac:dyDescent="0.3">
      <c r="A6652" s="43">
        <v>1969406</v>
      </c>
      <c r="B6652" s="43" t="s">
        <v>499</v>
      </c>
      <c r="C6652" s="43" t="s">
        <v>973</v>
      </c>
      <c r="D6652" s="41"/>
      <c r="E6652" s="43" t="s">
        <v>29</v>
      </c>
      <c r="F6652" s="43" t="s">
        <v>28</v>
      </c>
      <c r="G6652" s="43">
        <v>45008</v>
      </c>
      <c r="H6652" s="41"/>
      <c r="I6652" s="41"/>
      <c r="J6652" s="43"/>
      <c r="K6652" s="41"/>
      <c r="L6652" s="41"/>
      <c r="M6652" s="41"/>
      <c r="N6652" s="41"/>
      <c r="O6652" s="41"/>
      <c r="P6652" s="41"/>
      <c r="Q6652" s="41"/>
      <c r="R6652" s="41"/>
      <c r="S6652" s="41"/>
      <c r="T6652" s="41"/>
      <c r="U6652" s="41"/>
      <c r="V6652" s="41"/>
      <c r="W6652" s="41"/>
      <c r="X6652" s="41"/>
      <c r="Y6652" s="43" t="str">
        <f t="shared" si="206"/>
        <v>COMP</v>
      </c>
      <c r="Z6652" s="43">
        <v>1303500</v>
      </c>
      <c r="AA6652" s="43">
        <f t="shared" si="207"/>
        <v>1969406</v>
      </c>
    </row>
    <row r="6653" spans="1:27" x14ac:dyDescent="0.3">
      <c r="A6653" s="43">
        <v>1862424</v>
      </c>
      <c r="B6653" s="43" t="s">
        <v>499</v>
      </c>
      <c r="C6653" s="43" t="s">
        <v>618</v>
      </c>
      <c r="D6653" s="41"/>
      <c r="E6653" s="43" t="s">
        <v>6263</v>
      </c>
      <c r="F6653" s="43" t="s">
        <v>28</v>
      </c>
      <c r="G6653" s="43">
        <v>28037</v>
      </c>
      <c r="H6653" s="41"/>
      <c r="I6653" s="41"/>
      <c r="J6653" s="43"/>
      <c r="K6653" s="41"/>
      <c r="L6653" s="41"/>
      <c r="M6653" s="41"/>
      <c r="N6653" s="41"/>
      <c r="O6653" s="41"/>
      <c r="P6653" s="41"/>
      <c r="Q6653" s="41"/>
      <c r="R6653" s="41"/>
      <c r="S6653" s="41"/>
      <c r="T6653" s="41"/>
      <c r="U6653" s="41"/>
      <c r="V6653" s="41"/>
      <c r="W6653" s="41"/>
      <c r="X6653" s="41"/>
      <c r="Y6653" s="43" t="str">
        <f t="shared" si="206"/>
        <v/>
      </c>
      <c r="Z6653" s="43">
        <v>1189405</v>
      </c>
      <c r="AA6653" s="43" t="e">
        <f t="shared" si="207"/>
        <v>#N/A</v>
      </c>
    </row>
    <row r="6654" spans="1:27" x14ac:dyDescent="0.3">
      <c r="A6654" s="43">
        <v>1615533</v>
      </c>
      <c r="B6654" s="43" t="s">
        <v>499</v>
      </c>
      <c r="C6654" s="43" t="s">
        <v>565</v>
      </c>
      <c r="D6654" s="41"/>
      <c r="E6654" s="43" t="s">
        <v>34</v>
      </c>
      <c r="F6654" s="43" t="s">
        <v>28</v>
      </c>
      <c r="G6654" s="43">
        <v>37023</v>
      </c>
      <c r="H6654" s="41"/>
      <c r="I6654" s="41"/>
      <c r="J6654" s="43"/>
      <c r="K6654" s="41"/>
      <c r="L6654" s="41"/>
      <c r="M6654" s="41"/>
      <c r="N6654" s="41"/>
      <c r="O6654" s="41"/>
      <c r="P6654" s="41"/>
      <c r="Q6654" s="41"/>
      <c r="R6654" s="41"/>
      <c r="S6654" s="41"/>
      <c r="T6654" s="41"/>
      <c r="U6654" s="41"/>
      <c r="V6654" s="41"/>
      <c r="W6654" s="41"/>
      <c r="X6654" s="41"/>
      <c r="Y6654" s="43" t="str">
        <f t="shared" si="206"/>
        <v>COMP</v>
      </c>
      <c r="Z6654" s="43">
        <v>2347906</v>
      </c>
      <c r="AA6654" s="43">
        <f t="shared" si="207"/>
        <v>1615533</v>
      </c>
    </row>
    <row r="6655" spans="1:27" x14ac:dyDescent="0.3">
      <c r="A6655" s="43">
        <v>2343630</v>
      </c>
      <c r="B6655" s="43" t="s">
        <v>499</v>
      </c>
      <c r="C6655" s="43" t="s">
        <v>838</v>
      </c>
      <c r="D6655" s="41"/>
      <c r="E6655" s="43" t="s">
        <v>6263</v>
      </c>
      <c r="F6655" s="43" t="s">
        <v>28</v>
      </c>
      <c r="G6655" s="43">
        <v>37042</v>
      </c>
      <c r="H6655" s="41"/>
      <c r="I6655" s="41"/>
      <c r="J6655" s="43"/>
      <c r="K6655" s="41"/>
      <c r="L6655" s="41"/>
      <c r="M6655" s="41"/>
      <c r="N6655" s="41"/>
      <c r="O6655" s="41"/>
      <c r="P6655" s="41"/>
      <c r="Q6655" s="41"/>
      <c r="R6655" s="41"/>
      <c r="S6655" s="41"/>
      <c r="T6655" s="41"/>
      <c r="U6655" s="41"/>
      <c r="V6655" s="41"/>
      <c r="W6655" s="41"/>
      <c r="X6655" s="41"/>
      <c r="Y6655" s="43" t="str">
        <f t="shared" si="206"/>
        <v>COMP</v>
      </c>
      <c r="Z6655" s="43">
        <v>1767163</v>
      </c>
      <c r="AA6655" s="43">
        <f t="shared" si="207"/>
        <v>2343630</v>
      </c>
    </row>
    <row r="6656" spans="1:27" x14ac:dyDescent="0.3">
      <c r="A6656" s="43">
        <v>1798993</v>
      </c>
      <c r="B6656" s="43" t="s">
        <v>499</v>
      </c>
      <c r="C6656" s="43" t="s">
        <v>2564</v>
      </c>
      <c r="D6656" s="41"/>
      <c r="E6656" s="43" t="s">
        <v>6263</v>
      </c>
      <c r="F6656" s="43" t="s">
        <v>30</v>
      </c>
      <c r="G6656" s="43">
        <v>45053</v>
      </c>
      <c r="H6656" s="41"/>
      <c r="I6656" s="41"/>
      <c r="J6656" s="43"/>
      <c r="K6656" s="41"/>
      <c r="L6656" s="41"/>
      <c r="M6656" s="41"/>
      <c r="N6656" s="41"/>
      <c r="O6656" s="41"/>
      <c r="P6656" s="41"/>
      <c r="Q6656" s="41"/>
      <c r="R6656" s="41"/>
      <c r="S6656" s="41"/>
      <c r="T6656" s="41"/>
      <c r="U6656" s="41"/>
      <c r="V6656" s="41"/>
      <c r="W6656" s="41"/>
      <c r="X6656" s="41"/>
      <c r="Y6656" s="43" t="str">
        <f t="shared" si="206"/>
        <v>COMP</v>
      </c>
      <c r="Z6656" s="43">
        <v>1482872</v>
      </c>
      <c r="AA6656" s="43">
        <f t="shared" si="207"/>
        <v>1798993</v>
      </c>
    </row>
    <row r="6657" spans="1:27" x14ac:dyDescent="0.3">
      <c r="A6657" s="43">
        <v>239184</v>
      </c>
      <c r="B6657" s="43" t="s">
        <v>499</v>
      </c>
      <c r="C6657" s="43" t="s">
        <v>951</v>
      </c>
      <c r="D6657" s="41"/>
      <c r="E6657" s="43" t="s">
        <v>6263</v>
      </c>
      <c r="F6657" s="43" t="s">
        <v>28</v>
      </c>
      <c r="G6657" s="43">
        <v>28037</v>
      </c>
      <c r="H6657" s="41"/>
      <c r="I6657" s="41"/>
      <c r="J6657" s="43"/>
      <c r="K6657" s="41"/>
      <c r="L6657" s="41"/>
      <c r="M6657" s="41"/>
      <c r="N6657" s="41"/>
      <c r="O6657" s="41"/>
      <c r="P6657" s="41"/>
      <c r="Q6657" s="41"/>
      <c r="R6657" s="41"/>
      <c r="S6657" s="41"/>
      <c r="T6657" s="41"/>
      <c r="U6657" s="41"/>
      <c r="V6657" s="41"/>
      <c r="W6657" s="41"/>
      <c r="X6657" s="41"/>
      <c r="Y6657" s="43" t="str">
        <f t="shared" si="206"/>
        <v>COMP</v>
      </c>
      <c r="Z6657" s="43">
        <v>2392932</v>
      </c>
      <c r="AA6657" s="43">
        <f t="shared" si="207"/>
        <v>239184</v>
      </c>
    </row>
    <row r="6658" spans="1:27" x14ac:dyDescent="0.3">
      <c r="A6658" s="43">
        <v>1969547</v>
      </c>
      <c r="B6658" s="43" t="s">
        <v>499</v>
      </c>
      <c r="C6658" s="43" t="s">
        <v>996</v>
      </c>
      <c r="D6658" s="41"/>
      <c r="E6658" s="43" t="s">
        <v>31</v>
      </c>
      <c r="F6658" s="43" t="s">
        <v>28</v>
      </c>
      <c r="G6658" s="43">
        <v>37024</v>
      </c>
      <c r="H6658" s="41"/>
      <c r="I6658" s="41"/>
      <c r="J6658" s="43"/>
      <c r="K6658" s="41"/>
      <c r="L6658" s="41"/>
      <c r="M6658" s="41"/>
      <c r="N6658" s="41"/>
      <c r="O6658" s="41"/>
      <c r="P6658" s="41"/>
      <c r="Q6658" s="41"/>
      <c r="R6658" s="41"/>
      <c r="S6658" s="41"/>
      <c r="T6658" s="41"/>
      <c r="U6658" s="41"/>
      <c r="V6658" s="41"/>
      <c r="W6658" s="41"/>
      <c r="X6658" s="41"/>
      <c r="Y6658" s="43" t="str">
        <f t="shared" ref="Y6658:Y6721" si="208">IF(ISERROR(AA6658)=FALSE,"COMP","")</f>
        <v>COMP</v>
      </c>
      <c r="Z6658" s="43">
        <v>2233255</v>
      </c>
      <c r="AA6658" s="43">
        <f t="shared" ref="AA6658:AA6721" si="209">VLOOKUP(A6658,Z:Z,1,FALSE)</f>
        <v>1969547</v>
      </c>
    </row>
    <row r="6659" spans="1:27" x14ac:dyDescent="0.3">
      <c r="A6659" s="43">
        <v>2378782</v>
      </c>
      <c r="B6659" s="43" t="s">
        <v>5740</v>
      </c>
      <c r="C6659" s="43" t="s">
        <v>427</v>
      </c>
      <c r="D6659" s="41"/>
      <c r="E6659" s="43" t="s">
        <v>6263</v>
      </c>
      <c r="F6659" s="43" t="s">
        <v>28</v>
      </c>
      <c r="G6659" s="43">
        <v>37036</v>
      </c>
      <c r="H6659" s="41"/>
      <c r="I6659" s="41"/>
      <c r="J6659" s="43"/>
      <c r="K6659" s="41"/>
      <c r="L6659" s="41"/>
      <c r="M6659" s="41"/>
      <c r="N6659" s="41"/>
      <c r="O6659" s="41"/>
      <c r="P6659" s="41"/>
      <c r="Q6659" s="41"/>
      <c r="R6659" s="41"/>
      <c r="S6659" s="41"/>
      <c r="T6659" s="41"/>
      <c r="U6659" s="41"/>
      <c r="V6659" s="41"/>
      <c r="W6659" s="41"/>
      <c r="X6659" s="41"/>
      <c r="Y6659" s="43" t="str">
        <f t="shared" si="208"/>
        <v/>
      </c>
      <c r="Z6659" s="43">
        <v>2045879</v>
      </c>
      <c r="AA6659" s="43" t="e">
        <f t="shared" si="209"/>
        <v>#N/A</v>
      </c>
    </row>
    <row r="6660" spans="1:27" x14ac:dyDescent="0.3">
      <c r="A6660" s="43">
        <v>2370799</v>
      </c>
      <c r="B6660" s="43" t="s">
        <v>5741</v>
      </c>
      <c r="C6660" s="43" t="s">
        <v>681</v>
      </c>
      <c r="D6660" s="41"/>
      <c r="E6660" s="43" t="s">
        <v>6263</v>
      </c>
      <c r="F6660" s="43" t="s">
        <v>30</v>
      </c>
      <c r="G6660" s="43">
        <v>18035</v>
      </c>
      <c r="H6660" s="41"/>
      <c r="I6660" s="41"/>
      <c r="J6660" s="43"/>
      <c r="K6660" s="41"/>
      <c r="L6660" s="41"/>
      <c r="M6660" s="41"/>
      <c r="N6660" s="41"/>
      <c r="O6660" s="41"/>
      <c r="P6660" s="41"/>
      <c r="Q6660" s="41"/>
      <c r="R6660" s="41"/>
      <c r="S6660" s="41"/>
      <c r="T6660" s="41"/>
      <c r="U6660" s="41"/>
      <c r="V6660" s="41"/>
      <c r="W6660" s="41"/>
      <c r="X6660" s="41"/>
      <c r="Y6660" s="43" t="str">
        <f t="shared" si="208"/>
        <v/>
      </c>
      <c r="Z6660" s="43">
        <v>2232357</v>
      </c>
      <c r="AA6660" s="43" t="e">
        <f t="shared" si="209"/>
        <v>#N/A</v>
      </c>
    </row>
    <row r="6661" spans="1:27" x14ac:dyDescent="0.3">
      <c r="A6661" s="43">
        <v>250974</v>
      </c>
      <c r="B6661" s="43" t="s">
        <v>5742</v>
      </c>
      <c r="C6661" s="43" t="s">
        <v>397</v>
      </c>
      <c r="D6661" s="41"/>
      <c r="E6661" s="43" t="s">
        <v>6263</v>
      </c>
      <c r="F6661" s="43" t="s">
        <v>28</v>
      </c>
      <c r="G6661" s="43">
        <v>45003</v>
      </c>
      <c r="H6661" s="41"/>
      <c r="I6661" s="41"/>
      <c r="J6661" s="43"/>
      <c r="K6661" s="41"/>
      <c r="L6661" s="41"/>
      <c r="M6661" s="41"/>
      <c r="N6661" s="41"/>
      <c r="O6661" s="41"/>
      <c r="P6661" s="41"/>
      <c r="Q6661" s="41"/>
      <c r="R6661" s="41"/>
      <c r="S6661" s="41"/>
      <c r="T6661" s="41"/>
      <c r="U6661" s="41"/>
      <c r="V6661" s="41"/>
      <c r="W6661" s="41"/>
      <c r="X6661" s="41"/>
      <c r="Y6661" s="43" t="str">
        <f t="shared" si="208"/>
        <v/>
      </c>
      <c r="Z6661" s="43">
        <v>929650</v>
      </c>
      <c r="AA6661" s="43" t="e">
        <f t="shared" si="209"/>
        <v>#N/A</v>
      </c>
    </row>
    <row r="6662" spans="1:27" x14ac:dyDescent="0.3">
      <c r="A6662" s="43">
        <v>1589777</v>
      </c>
      <c r="B6662" s="43" t="s">
        <v>5743</v>
      </c>
      <c r="C6662" s="43" t="s">
        <v>190</v>
      </c>
      <c r="D6662" s="41"/>
      <c r="E6662" s="43" t="s">
        <v>29</v>
      </c>
      <c r="F6662" s="43" t="s">
        <v>28</v>
      </c>
      <c r="G6662" s="43">
        <v>41032</v>
      </c>
      <c r="H6662" s="41"/>
      <c r="I6662" s="41"/>
      <c r="J6662" s="43"/>
      <c r="K6662" s="41"/>
      <c r="L6662" s="41"/>
      <c r="M6662" s="41"/>
      <c r="N6662" s="41"/>
      <c r="O6662" s="41"/>
      <c r="P6662" s="41"/>
      <c r="Q6662" s="41"/>
      <c r="R6662" s="41"/>
      <c r="S6662" s="41"/>
      <c r="T6662" s="41"/>
      <c r="U6662" s="41"/>
      <c r="V6662" s="41"/>
      <c r="W6662" s="41"/>
      <c r="X6662" s="41"/>
      <c r="Y6662" s="43" t="str">
        <f t="shared" si="208"/>
        <v/>
      </c>
      <c r="Z6662" s="43">
        <v>244243</v>
      </c>
      <c r="AA6662" s="43" t="e">
        <f t="shared" si="209"/>
        <v>#N/A</v>
      </c>
    </row>
    <row r="6663" spans="1:27" x14ac:dyDescent="0.3">
      <c r="A6663" s="43">
        <v>1525673</v>
      </c>
      <c r="B6663" s="43" t="s">
        <v>5743</v>
      </c>
      <c r="C6663" s="43" t="s">
        <v>232</v>
      </c>
      <c r="D6663" s="41"/>
      <c r="E6663" s="43" t="s">
        <v>6263</v>
      </c>
      <c r="F6663" s="43" t="s">
        <v>28</v>
      </c>
      <c r="G6663" s="43">
        <v>41032</v>
      </c>
      <c r="H6663" s="41"/>
      <c r="I6663" s="41"/>
      <c r="J6663" s="43"/>
      <c r="K6663" s="41"/>
      <c r="L6663" s="41"/>
      <c r="M6663" s="41"/>
      <c r="N6663" s="41"/>
      <c r="O6663" s="41"/>
      <c r="P6663" s="41"/>
      <c r="Q6663" s="41"/>
      <c r="R6663" s="41"/>
      <c r="S6663" s="41"/>
      <c r="T6663" s="41"/>
      <c r="U6663" s="41"/>
      <c r="V6663" s="41"/>
      <c r="W6663" s="41"/>
      <c r="X6663" s="41"/>
      <c r="Y6663" s="43" t="str">
        <f t="shared" si="208"/>
        <v/>
      </c>
      <c r="Z6663" s="43">
        <v>1677523</v>
      </c>
      <c r="AA6663" s="43" t="e">
        <f t="shared" si="209"/>
        <v>#N/A</v>
      </c>
    </row>
    <row r="6664" spans="1:27" x14ac:dyDescent="0.3">
      <c r="A6664" s="43">
        <v>1196711</v>
      </c>
      <c r="B6664" s="43" t="s">
        <v>5744</v>
      </c>
      <c r="C6664" s="43" t="s">
        <v>221</v>
      </c>
      <c r="D6664" s="41"/>
      <c r="E6664" s="43" t="s">
        <v>6263</v>
      </c>
      <c r="F6664" s="43" t="s">
        <v>28</v>
      </c>
      <c r="G6664" s="43">
        <v>41002</v>
      </c>
      <c r="H6664" s="41"/>
      <c r="I6664" s="41"/>
      <c r="J6664" s="43"/>
      <c r="K6664" s="41"/>
      <c r="L6664" s="41"/>
      <c r="M6664" s="41"/>
      <c r="N6664" s="41"/>
      <c r="O6664" s="41"/>
      <c r="P6664" s="41"/>
      <c r="Q6664" s="41"/>
      <c r="R6664" s="41"/>
      <c r="S6664" s="41"/>
      <c r="T6664" s="41"/>
      <c r="U6664" s="41"/>
      <c r="V6664" s="41"/>
      <c r="W6664" s="41"/>
      <c r="X6664" s="41"/>
      <c r="Y6664" s="43" t="str">
        <f t="shared" si="208"/>
        <v/>
      </c>
      <c r="Z6664" s="43">
        <v>1829894</v>
      </c>
      <c r="AA6664" s="43" t="e">
        <f t="shared" si="209"/>
        <v>#N/A</v>
      </c>
    </row>
    <row r="6665" spans="1:27" x14ac:dyDescent="0.3">
      <c r="A6665" s="43">
        <v>1883830</v>
      </c>
      <c r="B6665" s="43" t="s">
        <v>5744</v>
      </c>
      <c r="C6665" s="43" t="s">
        <v>620</v>
      </c>
      <c r="D6665" s="41"/>
      <c r="E6665" s="43" t="s">
        <v>6263</v>
      </c>
      <c r="F6665" s="43" t="s">
        <v>30</v>
      </c>
      <c r="G6665" s="43">
        <v>37046</v>
      </c>
      <c r="H6665" s="41"/>
      <c r="I6665" s="41"/>
      <c r="J6665" s="43"/>
      <c r="K6665" s="41"/>
      <c r="L6665" s="41"/>
      <c r="M6665" s="41"/>
      <c r="N6665" s="41"/>
      <c r="O6665" s="41"/>
      <c r="P6665" s="41"/>
      <c r="Q6665" s="41"/>
      <c r="R6665" s="41"/>
      <c r="S6665" s="41"/>
      <c r="T6665" s="41"/>
      <c r="U6665" s="41"/>
      <c r="V6665" s="41"/>
      <c r="W6665" s="41"/>
      <c r="X6665" s="41"/>
      <c r="Y6665" s="43" t="str">
        <f t="shared" si="208"/>
        <v>COMP</v>
      </c>
      <c r="Z6665" s="43">
        <v>2435250</v>
      </c>
      <c r="AA6665" s="43">
        <f t="shared" si="209"/>
        <v>1883830</v>
      </c>
    </row>
    <row r="6666" spans="1:27" x14ac:dyDescent="0.3">
      <c r="A6666" s="43">
        <v>1861530</v>
      </c>
      <c r="B6666" s="43" t="s">
        <v>5744</v>
      </c>
      <c r="C6666" s="43" t="s">
        <v>202</v>
      </c>
      <c r="D6666" s="41"/>
      <c r="E6666" s="43" t="s">
        <v>6263</v>
      </c>
      <c r="F6666" s="43" t="s">
        <v>28</v>
      </c>
      <c r="G6666" s="43">
        <v>45003</v>
      </c>
      <c r="H6666" s="41"/>
      <c r="I6666" s="41"/>
      <c r="J6666" s="43"/>
      <c r="K6666" s="41"/>
      <c r="L6666" s="41"/>
      <c r="M6666" s="41"/>
      <c r="N6666" s="41"/>
      <c r="O6666" s="41"/>
      <c r="P6666" s="41"/>
      <c r="Q6666" s="41"/>
      <c r="R6666" s="41"/>
      <c r="S6666" s="41"/>
      <c r="T6666" s="41"/>
      <c r="U6666" s="41"/>
      <c r="V6666" s="41"/>
      <c r="W6666" s="41"/>
      <c r="X6666" s="41"/>
      <c r="Y6666" s="43" t="str">
        <f t="shared" si="208"/>
        <v>COMP</v>
      </c>
      <c r="Z6666" s="43">
        <v>1551458</v>
      </c>
      <c r="AA6666" s="43">
        <f t="shared" si="209"/>
        <v>1861530</v>
      </c>
    </row>
    <row r="6667" spans="1:27" x14ac:dyDescent="0.3">
      <c r="A6667" s="43">
        <v>1092393</v>
      </c>
      <c r="B6667" s="43" t="s">
        <v>5744</v>
      </c>
      <c r="C6667" s="43" t="s">
        <v>606</v>
      </c>
      <c r="D6667" s="41"/>
      <c r="E6667" s="43" t="s">
        <v>29</v>
      </c>
      <c r="F6667" s="43" t="s">
        <v>28</v>
      </c>
      <c r="G6667" s="43">
        <v>45003</v>
      </c>
      <c r="H6667" s="41"/>
      <c r="I6667" s="41"/>
      <c r="J6667" s="43"/>
      <c r="K6667" s="41"/>
      <c r="L6667" s="41"/>
      <c r="M6667" s="41"/>
      <c r="N6667" s="41"/>
      <c r="O6667" s="41"/>
      <c r="P6667" s="41"/>
      <c r="Q6667" s="41"/>
      <c r="R6667" s="41"/>
      <c r="S6667" s="41"/>
      <c r="T6667" s="41"/>
      <c r="U6667" s="41"/>
      <c r="V6667" s="41"/>
      <c r="W6667" s="41"/>
      <c r="X6667" s="41"/>
      <c r="Y6667" s="43" t="str">
        <f t="shared" si="208"/>
        <v>COMP</v>
      </c>
      <c r="Z6667" s="43">
        <v>2188457</v>
      </c>
      <c r="AA6667" s="43">
        <f t="shared" si="209"/>
        <v>1092393</v>
      </c>
    </row>
    <row r="6668" spans="1:27" x14ac:dyDescent="0.3">
      <c r="A6668" s="43">
        <v>1664172</v>
      </c>
      <c r="B6668" s="43" t="s">
        <v>5745</v>
      </c>
      <c r="C6668" s="43" t="s">
        <v>5746</v>
      </c>
      <c r="D6668" s="41"/>
      <c r="E6668" s="43" t="s">
        <v>6263</v>
      </c>
      <c r="F6668" s="43" t="s">
        <v>28</v>
      </c>
      <c r="G6668" s="43">
        <v>36014</v>
      </c>
      <c r="H6668" s="41"/>
      <c r="I6668" s="41"/>
      <c r="J6668" s="43"/>
      <c r="K6668" s="41"/>
      <c r="L6668" s="41"/>
      <c r="M6668" s="41"/>
      <c r="N6668" s="41"/>
      <c r="O6668" s="41"/>
      <c r="P6668" s="41"/>
      <c r="Q6668" s="41"/>
      <c r="R6668" s="41"/>
      <c r="S6668" s="41"/>
      <c r="T6668" s="41"/>
      <c r="U6668" s="41"/>
      <c r="V6668" s="41"/>
      <c r="W6668" s="41"/>
      <c r="X6668" s="41"/>
      <c r="Y6668" s="43" t="str">
        <f t="shared" si="208"/>
        <v>COMP</v>
      </c>
      <c r="Z6668" s="43">
        <v>1968484</v>
      </c>
      <c r="AA6668" s="43">
        <f t="shared" si="209"/>
        <v>1664172</v>
      </c>
    </row>
    <row r="6669" spans="1:27" x14ac:dyDescent="0.3">
      <c r="A6669" s="43">
        <v>1692557</v>
      </c>
      <c r="B6669" s="43" t="s">
        <v>5747</v>
      </c>
      <c r="C6669" s="43" t="s">
        <v>5748</v>
      </c>
      <c r="D6669" s="41"/>
      <c r="E6669" s="43" t="s">
        <v>34</v>
      </c>
      <c r="F6669" s="43" t="s">
        <v>30</v>
      </c>
      <c r="G6669" s="43">
        <v>28011</v>
      </c>
      <c r="H6669" s="41"/>
      <c r="I6669" s="41"/>
      <c r="J6669" s="43"/>
      <c r="K6669" s="41"/>
      <c r="L6669" s="41"/>
      <c r="M6669" s="41"/>
      <c r="N6669" s="41"/>
      <c r="O6669" s="41"/>
      <c r="P6669" s="41"/>
      <c r="Q6669" s="41"/>
      <c r="R6669" s="41"/>
      <c r="S6669" s="41"/>
      <c r="T6669" s="41"/>
      <c r="U6669" s="41"/>
      <c r="V6669" s="41"/>
      <c r="W6669" s="41"/>
      <c r="X6669" s="41"/>
      <c r="Y6669" s="43" t="str">
        <f t="shared" si="208"/>
        <v>COMP</v>
      </c>
      <c r="Z6669" s="43">
        <v>2305360</v>
      </c>
      <c r="AA6669" s="43">
        <f t="shared" si="209"/>
        <v>1692557</v>
      </c>
    </row>
    <row r="6670" spans="1:27" x14ac:dyDescent="0.3">
      <c r="A6670" s="43">
        <v>1939719</v>
      </c>
      <c r="B6670" s="43" t="s">
        <v>5749</v>
      </c>
      <c r="C6670" s="43" t="s">
        <v>520</v>
      </c>
      <c r="D6670" s="41"/>
      <c r="E6670" s="43" t="s">
        <v>6263</v>
      </c>
      <c r="F6670" s="43" t="s">
        <v>30</v>
      </c>
      <c r="G6670" s="43">
        <v>28037</v>
      </c>
      <c r="H6670" s="41"/>
      <c r="I6670" s="41"/>
      <c r="J6670" s="43"/>
      <c r="K6670" s="41"/>
      <c r="L6670" s="41"/>
      <c r="M6670" s="41"/>
      <c r="N6670" s="41"/>
      <c r="O6670" s="41"/>
      <c r="P6670" s="41"/>
      <c r="Q6670" s="41"/>
      <c r="R6670" s="41"/>
      <c r="S6670" s="41"/>
      <c r="T6670" s="41"/>
      <c r="U6670" s="41"/>
      <c r="V6670" s="41"/>
      <c r="W6670" s="41"/>
      <c r="X6670" s="41"/>
      <c r="Y6670" s="43" t="str">
        <f t="shared" si="208"/>
        <v>COMP</v>
      </c>
      <c r="Z6670" s="43">
        <v>2375836</v>
      </c>
      <c r="AA6670" s="43">
        <f t="shared" si="209"/>
        <v>1939719</v>
      </c>
    </row>
    <row r="6671" spans="1:27" x14ac:dyDescent="0.3">
      <c r="A6671" s="43">
        <v>2135611</v>
      </c>
      <c r="B6671" s="43" t="s">
        <v>5750</v>
      </c>
      <c r="C6671" s="43" t="s">
        <v>223</v>
      </c>
      <c r="D6671" s="41"/>
      <c r="E6671" s="43" t="s">
        <v>6263</v>
      </c>
      <c r="F6671" s="43" t="s">
        <v>28</v>
      </c>
      <c r="G6671" s="43">
        <v>41003</v>
      </c>
      <c r="H6671" s="41"/>
      <c r="I6671" s="41"/>
      <c r="J6671" s="43"/>
      <c r="K6671" s="41"/>
      <c r="L6671" s="41"/>
      <c r="M6671" s="41"/>
      <c r="N6671" s="41"/>
      <c r="O6671" s="41"/>
      <c r="P6671" s="41"/>
      <c r="Q6671" s="41"/>
      <c r="R6671" s="41"/>
      <c r="S6671" s="41"/>
      <c r="T6671" s="41"/>
      <c r="U6671" s="41"/>
      <c r="V6671" s="41"/>
      <c r="W6671" s="41"/>
      <c r="X6671" s="41"/>
      <c r="Y6671" s="43" t="str">
        <f t="shared" si="208"/>
        <v>COMP</v>
      </c>
      <c r="Z6671" s="43">
        <v>2183302</v>
      </c>
      <c r="AA6671" s="43">
        <f t="shared" si="209"/>
        <v>2135611</v>
      </c>
    </row>
    <row r="6672" spans="1:27" x14ac:dyDescent="0.3">
      <c r="A6672" s="43">
        <v>1227201</v>
      </c>
      <c r="B6672" s="43" t="s">
        <v>5751</v>
      </c>
      <c r="C6672" s="43" t="s">
        <v>907</v>
      </c>
      <c r="D6672" s="41"/>
      <c r="E6672" s="43" t="s">
        <v>29</v>
      </c>
      <c r="F6672" s="43" t="s">
        <v>28</v>
      </c>
      <c r="G6672" s="43">
        <v>41003</v>
      </c>
      <c r="H6672" s="41"/>
      <c r="I6672" s="41"/>
      <c r="J6672" s="43"/>
      <c r="K6672" s="41"/>
      <c r="L6672" s="41"/>
      <c r="M6672" s="41"/>
      <c r="N6672" s="41"/>
      <c r="O6672" s="41"/>
      <c r="P6672" s="41"/>
      <c r="Q6672" s="41"/>
      <c r="R6672" s="41"/>
      <c r="S6672" s="41"/>
      <c r="T6672" s="41"/>
      <c r="U6672" s="41"/>
      <c r="V6672" s="41"/>
      <c r="W6672" s="41"/>
      <c r="X6672" s="41"/>
      <c r="Y6672" s="43" t="str">
        <f t="shared" si="208"/>
        <v>COMP</v>
      </c>
      <c r="Z6672" s="43">
        <v>1809594</v>
      </c>
      <c r="AA6672" s="43">
        <f t="shared" si="209"/>
        <v>1227201</v>
      </c>
    </row>
    <row r="6673" spans="1:27" x14ac:dyDescent="0.3">
      <c r="A6673" s="43">
        <v>1801010</v>
      </c>
      <c r="B6673" s="43" t="s">
        <v>5752</v>
      </c>
      <c r="C6673" s="43" t="s">
        <v>173</v>
      </c>
      <c r="D6673" s="41"/>
      <c r="E6673" s="43" t="s">
        <v>6263</v>
      </c>
      <c r="F6673" s="43" t="s">
        <v>30</v>
      </c>
      <c r="G6673" s="43">
        <v>37045</v>
      </c>
      <c r="H6673" s="41"/>
      <c r="I6673" s="41"/>
      <c r="J6673" s="43"/>
      <c r="K6673" s="41"/>
      <c r="L6673" s="41"/>
      <c r="M6673" s="41"/>
      <c r="N6673" s="41"/>
      <c r="O6673" s="41"/>
      <c r="P6673" s="41"/>
      <c r="Q6673" s="41"/>
      <c r="R6673" s="41"/>
      <c r="S6673" s="41"/>
      <c r="T6673" s="41"/>
      <c r="U6673" s="41"/>
      <c r="V6673" s="41"/>
      <c r="W6673" s="41"/>
      <c r="X6673" s="41"/>
      <c r="Y6673" s="43" t="str">
        <f t="shared" si="208"/>
        <v/>
      </c>
      <c r="Z6673" s="43">
        <v>2384828</v>
      </c>
      <c r="AA6673" s="43" t="e">
        <f t="shared" si="209"/>
        <v>#N/A</v>
      </c>
    </row>
    <row r="6674" spans="1:27" x14ac:dyDescent="0.3">
      <c r="A6674" s="43">
        <v>2427401</v>
      </c>
      <c r="B6674" s="43" t="s">
        <v>5753</v>
      </c>
      <c r="C6674" s="43" t="s">
        <v>5754</v>
      </c>
      <c r="D6674" s="41"/>
      <c r="E6674" s="43" t="s">
        <v>6263</v>
      </c>
      <c r="F6674" s="43" t="s">
        <v>28</v>
      </c>
      <c r="G6674" s="43">
        <v>28041</v>
      </c>
      <c r="H6674" s="41"/>
      <c r="I6674" s="41"/>
      <c r="J6674" s="43"/>
      <c r="K6674" s="41"/>
      <c r="L6674" s="41"/>
      <c r="M6674" s="41"/>
      <c r="N6674" s="41"/>
      <c r="O6674" s="41"/>
      <c r="P6674" s="41"/>
      <c r="Q6674" s="41"/>
      <c r="R6674" s="41"/>
      <c r="S6674" s="41"/>
      <c r="T6674" s="41"/>
      <c r="U6674" s="41"/>
      <c r="V6674" s="41"/>
      <c r="W6674" s="41"/>
      <c r="X6674" s="41"/>
      <c r="Y6674" s="43" t="str">
        <f t="shared" si="208"/>
        <v>COMP</v>
      </c>
      <c r="Z6674" s="43">
        <v>2149379</v>
      </c>
      <c r="AA6674" s="43">
        <f t="shared" si="209"/>
        <v>2427401</v>
      </c>
    </row>
    <row r="6675" spans="1:27" x14ac:dyDescent="0.3">
      <c r="A6675" s="43">
        <v>657802</v>
      </c>
      <c r="B6675" s="43" t="s">
        <v>5755</v>
      </c>
      <c r="C6675" s="43" t="s">
        <v>329</v>
      </c>
      <c r="D6675" s="41"/>
      <c r="E6675" s="43" t="s">
        <v>6263</v>
      </c>
      <c r="F6675" s="43" t="s">
        <v>28</v>
      </c>
      <c r="G6675" s="43">
        <v>45045</v>
      </c>
      <c r="H6675" s="41"/>
      <c r="I6675" s="41"/>
      <c r="J6675" s="43"/>
      <c r="K6675" s="41"/>
      <c r="L6675" s="41"/>
      <c r="M6675" s="41"/>
      <c r="N6675" s="41"/>
      <c r="O6675" s="41"/>
      <c r="P6675" s="41"/>
      <c r="Q6675" s="41"/>
      <c r="R6675" s="41"/>
      <c r="S6675" s="41"/>
      <c r="T6675" s="41"/>
      <c r="U6675" s="41"/>
      <c r="V6675" s="41"/>
      <c r="W6675" s="41"/>
      <c r="X6675" s="41"/>
      <c r="Y6675" s="43" t="str">
        <f t="shared" si="208"/>
        <v>COMP</v>
      </c>
      <c r="Z6675" s="43">
        <v>1651458</v>
      </c>
      <c r="AA6675" s="43">
        <f t="shared" si="209"/>
        <v>657802</v>
      </c>
    </row>
    <row r="6676" spans="1:27" x14ac:dyDescent="0.3">
      <c r="A6676" s="43">
        <v>173792</v>
      </c>
      <c r="B6676" s="43" t="s">
        <v>5755</v>
      </c>
      <c r="C6676" s="43" t="s">
        <v>951</v>
      </c>
      <c r="D6676" s="41"/>
      <c r="E6676" s="43" t="s">
        <v>29</v>
      </c>
      <c r="F6676" s="43" t="s">
        <v>28</v>
      </c>
      <c r="G6676" s="43">
        <v>45045</v>
      </c>
      <c r="H6676" s="41"/>
      <c r="I6676" s="41"/>
      <c r="J6676" s="43"/>
      <c r="K6676" s="41"/>
      <c r="L6676" s="41"/>
      <c r="M6676" s="41"/>
      <c r="N6676" s="41"/>
      <c r="O6676" s="41"/>
      <c r="P6676" s="41"/>
      <c r="Q6676" s="41"/>
      <c r="R6676" s="41"/>
      <c r="S6676" s="41"/>
      <c r="T6676" s="41"/>
      <c r="U6676" s="41"/>
      <c r="V6676" s="41"/>
      <c r="W6676" s="41"/>
      <c r="X6676" s="41"/>
      <c r="Y6676" s="43" t="str">
        <f t="shared" si="208"/>
        <v>COMP</v>
      </c>
      <c r="Z6676" s="43">
        <v>1714197</v>
      </c>
      <c r="AA6676" s="43">
        <f t="shared" si="209"/>
        <v>173792</v>
      </c>
    </row>
    <row r="6677" spans="1:27" x14ac:dyDescent="0.3">
      <c r="A6677" s="43">
        <v>2426769</v>
      </c>
      <c r="B6677" s="43" t="s">
        <v>5756</v>
      </c>
      <c r="C6677" s="43" t="s">
        <v>5757</v>
      </c>
      <c r="D6677" s="41"/>
      <c r="E6677" s="43" t="s">
        <v>34</v>
      </c>
      <c r="F6677" s="43" t="s">
        <v>28</v>
      </c>
      <c r="G6677" s="43">
        <v>45008</v>
      </c>
      <c r="H6677" s="41"/>
      <c r="I6677" s="41"/>
      <c r="J6677" s="43"/>
      <c r="K6677" s="41"/>
      <c r="L6677" s="41"/>
      <c r="M6677" s="41"/>
      <c r="N6677" s="41"/>
      <c r="O6677" s="41"/>
      <c r="P6677" s="41"/>
      <c r="Q6677" s="41"/>
      <c r="R6677" s="41"/>
      <c r="S6677" s="41"/>
      <c r="T6677" s="41"/>
      <c r="U6677" s="41"/>
      <c r="V6677" s="41"/>
      <c r="W6677" s="41"/>
      <c r="X6677" s="41"/>
      <c r="Y6677" s="43" t="str">
        <f t="shared" si="208"/>
        <v>COMP</v>
      </c>
      <c r="Z6677" s="43">
        <v>545188</v>
      </c>
      <c r="AA6677" s="43">
        <f t="shared" si="209"/>
        <v>2426769</v>
      </c>
    </row>
    <row r="6678" spans="1:27" x14ac:dyDescent="0.3">
      <c r="A6678" s="43">
        <v>1624695</v>
      </c>
      <c r="B6678" s="43" t="s">
        <v>5758</v>
      </c>
      <c r="C6678" s="43" t="s">
        <v>412</v>
      </c>
      <c r="D6678" s="41"/>
      <c r="E6678" s="43" t="s">
        <v>6263</v>
      </c>
      <c r="F6678" s="43" t="s">
        <v>28</v>
      </c>
      <c r="G6678" s="43">
        <v>28011</v>
      </c>
      <c r="H6678" s="41"/>
      <c r="I6678" s="41"/>
      <c r="J6678" s="43"/>
      <c r="K6678" s="41"/>
      <c r="L6678" s="41"/>
      <c r="M6678" s="41"/>
      <c r="N6678" s="41"/>
      <c r="O6678" s="41"/>
      <c r="P6678" s="41"/>
      <c r="Q6678" s="41"/>
      <c r="R6678" s="41"/>
      <c r="S6678" s="41"/>
      <c r="T6678" s="41"/>
      <c r="U6678" s="41"/>
      <c r="V6678" s="41"/>
      <c r="W6678" s="41"/>
      <c r="X6678" s="41"/>
      <c r="Y6678" s="43" t="str">
        <f t="shared" si="208"/>
        <v>COMP</v>
      </c>
      <c r="Z6678" s="43">
        <v>1106204</v>
      </c>
      <c r="AA6678" s="43">
        <f t="shared" si="209"/>
        <v>1624695</v>
      </c>
    </row>
    <row r="6679" spans="1:27" x14ac:dyDescent="0.3">
      <c r="A6679" s="43">
        <v>1963556</v>
      </c>
      <c r="B6679" s="43" t="s">
        <v>5759</v>
      </c>
      <c r="C6679" s="43" t="s">
        <v>390</v>
      </c>
      <c r="D6679" s="41"/>
      <c r="E6679" s="43" t="s">
        <v>6263</v>
      </c>
      <c r="F6679" s="43" t="s">
        <v>30</v>
      </c>
      <c r="G6679" s="43">
        <v>28037</v>
      </c>
      <c r="H6679" s="41"/>
      <c r="I6679" s="41"/>
      <c r="J6679" s="43"/>
      <c r="K6679" s="41"/>
      <c r="L6679" s="41"/>
      <c r="M6679" s="41"/>
      <c r="N6679" s="41"/>
      <c r="O6679" s="41"/>
      <c r="P6679" s="41"/>
      <c r="Q6679" s="41"/>
      <c r="R6679" s="41"/>
      <c r="S6679" s="41"/>
      <c r="T6679" s="41"/>
      <c r="U6679" s="41"/>
      <c r="V6679" s="41"/>
      <c r="W6679" s="41"/>
      <c r="X6679" s="41"/>
      <c r="Y6679" s="43" t="str">
        <f t="shared" si="208"/>
        <v/>
      </c>
      <c r="Z6679" s="43">
        <v>1656412</v>
      </c>
      <c r="AA6679" s="43" t="e">
        <f t="shared" si="209"/>
        <v>#N/A</v>
      </c>
    </row>
    <row r="6680" spans="1:27" x14ac:dyDescent="0.3">
      <c r="A6680" s="43">
        <v>2028799</v>
      </c>
      <c r="B6680" s="43" t="s">
        <v>5760</v>
      </c>
      <c r="C6680" s="43" t="s">
        <v>1904</v>
      </c>
      <c r="D6680" s="41"/>
      <c r="E6680" s="43" t="s">
        <v>6263</v>
      </c>
      <c r="F6680" s="43" t="s">
        <v>28</v>
      </c>
      <c r="G6680" s="43">
        <v>45038</v>
      </c>
      <c r="H6680" s="41"/>
      <c r="I6680" s="41"/>
      <c r="J6680" s="43"/>
      <c r="K6680" s="41"/>
      <c r="L6680" s="41"/>
      <c r="M6680" s="41"/>
      <c r="N6680" s="41"/>
      <c r="O6680" s="41"/>
      <c r="P6680" s="41"/>
      <c r="Q6680" s="41"/>
      <c r="R6680" s="41"/>
      <c r="S6680" s="41"/>
      <c r="T6680" s="41"/>
      <c r="U6680" s="41"/>
      <c r="V6680" s="41"/>
      <c r="W6680" s="41"/>
      <c r="X6680" s="41"/>
      <c r="Y6680" s="43" t="str">
        <f t="shared" si="208"/>
        <v>COMP</v>
      </c>
      <c r="Z6680" s="43">
        <v>2086038</v>
      </c>
      <c r="AA6680" s="43">
        <f t="shared" si="209"/>
        <v>2028799</v>
      </c>
    </row>
    <row r="6681" spans="1:27" x14ac:dyDescent="0.3">
      <c r="A6681" s="43">
        <v>1895009</v>
      </c>
      <c r="B6681" s="43" t="s">
        <v>5761</v>
      </c>
      <c r="C6681" s="43" t="s">
        <v>1019</v>
      </c>
      <c r="D6681" s="41"/>
      <c r="E6681" s="43" t="s">
        <v>6263</v>
      </c>
      <c r="F6681" s="43" t="s">
        <v>30</v>
      </c>
      <c r="G6681" s="43">
        <v>41016</v>
      </c>
      <c r="H6681" s="41"/>
      <c r="I6681" s="41"/>
      <c r="J6681" s="43"/>
      <c r="K6681" s="41"/>
      <c r="L6681" s="41"/>
      <c r="M6681" s="41"/>
      <c r="N6681" s="41"/>
      <c r="O6681" s="41"/>
      <c r="P6681" s="41"/>
      <c r="Q6681" s="41"/>
      <c r="R6681" s="41"/>
      <c r="S6681" s="41"/>
      <c r="T6681" s="41"/>
      <c r="U6681" s="41"/>
      <c r="V6681" s="41"/>
      <c r="W6681" s="41"/>
      <c r="X6681" s="41"/>
      <c r="Y6681" s="43" t="str">
        <f t="shared" si="208"/>
        <v/>
      </c>
      <c r="Z6681" s="43">
        <v>1669896</v>
      </c>
      <c r="AA6681" s="43" t="e">
        <f t="shared" si="209"/>
        <v>#N/A</v>
      </c>
    </row>
    <row r="6682" spans="1:27" x14ac:dyDescent="0.3">
      <c r="A6682" s="43">
        <v>1679601</v>
      </c>
      <c r="B6682" s="43" t="s">
        <v>5762</v>
      </c>
      <c r="C6682" s="43" t="s">
        <v>5763</v>
      </c>
      <c r="D6682" s="41"/>
      <c r="E6682" s="43" t="s">
        <v>34</v>
      </c>
      <c r="F6682" s="43" t="s">
        <v>28</v>
      </c>
      <c r="G6682" s="43">
        <v>41003</v>
      </c>
      <c r="H6682" s="41"/>
      <c r="I6682" s="41"/>
      <c r="J6682" s="43"/>
      <c r="K6682" s="41"/>
      <c r="L6682" s="41"/>
      <c r="M6682" s="41"/>
      <c r="N6682" s="41"/>
      <c r="O6682" s="41"/>
      <c r="P6682" s="41"/>
      <c r="Q6682" s="41"/>
      <c r="R6682" s="41"/>
      <c r="S6682" s="41"/>
      <c r="T6682" s="41"/>
      <c r="U6682" s="41"/>
      <c r="V6682" s="41"/>
      <c r="W6682" s="41"/>
      <c r="X6682" s="41"/>
      <c r="Y6682" s="43" t="str">
        <f t="shared" si="208"/>
        <v>COMP</v>
      </c>
      <c r="Z6682" s="43">
        <v>2416634</v>
      </c>
      <c r="AA6682" s="43">
        <f t="shared" si="209"/>
        <v>1679601</v>
      </c>
    </row>
    <row r="6683" spans="1:27" x14ac:dyDescent="0.3">
      <c r="A6683" s="43">
        <v>1997193</v>
      </c>
      <c r="B6683" s="43" t="s">
        <v>5762</v>
      </c>
      <c r="C6683" s="43" t="s">
        <v>5764</v>
      </c>
      <c r="D6683" s="41"/>
      <c r="E6683" s="43" t="s">
        <v>35</v>
      </c>
      <c r="F6683" s="43" t="s">
        <v>28</v>
      </c>
      <c r="G6683" s="43">
        <v>41003</v>
      </c>
      <c r="H6683" s="41"/>
      <c r="I6683" s="41"/>
      <c r="J6683" s="43"/>
      <c r="K6683" s="41"/>
      <c r="L6683" s="41"/>
      <c r="M6683" s="41"/>
      <c r="N6683" s="41"/>
      <c r="O6683" s="41"/>
      <c r="P6683" s="41"/>
      <c r="Q6683" s="41"/>
      <c r="R6683" s="41"/>
      <c r="S6683" s="41"/>
      <c r="T6683" s="41"/>
      <c r="U6683" s="41"/>
      <c r="V6683" s="41"/>
      <c r="W6683" s="41"/>
      <c r="X6683" s="41"/>
      <c r="Y6683" s="43" t="str">
        <f t="shared" si="208"/>
        <v>COMP</v>
      </c>
      <c r="Z6683" s="43">
        <v>885919</v>
      </c>
      <c r="AA6683" s="43">
        <f t="shared" si="209"/>
        <v>1997193</v>
      </c>
    </row>
    <row r="6684" spans="1:27" x14ac:dyDescent="0.3">
      <c r="A6684" s="43">
        <v>2246758</v>
      </c>
      <c r="B6684" s="43" t="s">
        <v>5765</v>
      </c>
      <c r="C6684" s="43" t="s">
        <v>760</v>
      </c>
      <c r="D6684" s="41"/>
      <c r="E6684" s="43" t="s">
        <v>35</v>
      </c>
      <c r="F6684" s="43" t="s">
        <v>28</v>
      </c>
      <c r="G6684" s="43">
        <v>36455</v>
      </c>
      <c r="H6684" s="41"/>
      <c r="I6684" s="41"/>
      <c r="J6684" s="43"/>
      <c r="K6684" s="41"/>
      <c r="L6684" s="41"/>
      <c r="M6684" s="41"/>
      <c r="N6684" s="41"/>
      <c r="O6684" s="41"/>
      <c r="P6684" s="41"/>
      <c r="Q6684" s="41"/>
      <c r="R6684" s="41"/>
      <c r="S6684" s="41"/>
      <c r="T6684" s="41"/>
      <c r="U6684" s="41"/>
      <c r="V6684" s="41"/>
      <c r="W6684" s="41"/>
      <c r="X6684" s="41"/>
      <c r="Y6684" s="43" t="str">
        <f t="shared" si="208"/>
        <v>COMP</v>
      </c>
      <c r="Z6684" s="43">
        <v>2206688</v>
      </c>
      <c r="AA6684" s="43">
        <f t="shared" si="209"/>
        <v>2246758</v>
      </c>
    </row>
    <row r="6685" spans="1:27" x14ac:dyDescent="0.3">
      <c r="A6685" s="43">
        <v>1654290</v>
      </c>
      <c r="B6685" s="43" t="s">
        <v>5766</v>
      </c>
      <c r="C6685" s="43" t="s">
        <v>571</v>
      </c>
      <c r="D6685" s="41"/>
      <c r="E6685" s="43" t="s">
        <v>29</v>
      </c>
      <c r="F6685" s="43" t="s">
        <v>28</v>
      </c>
      <c r="G6685" s="43">
        <v>41012</v>
      </c>
      <c r="H6685" s="41"/>
      <c r="I6685" s="41"/>
      <c r="J6685" s="43"/>
      <c r="K6685" s="41"/>
      <c r="L6685" s="41"/>
      <c r="M6685" s="41"/>
      <c r="N6685" s="41"/>
      <c r="O6685" s="41"/>
      <c r="P6685" s="41"/>
      <c r="Q6685" s="41"/>
      <c r="R6685" s="41"/>
      <c r="S6685" s="41"/>
      <c r="T6685" s="41"/>
      <c r="U6685" s="41"/>
      <c r="V6685" s="41"/>
      <c r="W6685" s="41"/>
      <c r="X6685" s="41"/>
      <c r="Y6685" s="43" t="str">
        <f t="shared" si="208"/>
        <v>COMP</v>
      </c>
      <c r="Z6685" s="43">
        <v>1773939</v>
      </c>
      <c r="AA6685" s="43">
        <f t="shared" si="209"/>
        <v>1654290</v>
      </c>
    </row>
    <row r="6686" spans="1:27" x14ac:dyDescent="0.3">
      <c r="A6686" s="43">
        <v>1933470</v>
      </c>
      <c r="B6686" s="43" t="s">
        <v>5767</v>
      </c>
      <c r="C6686" s="43" t="s">
        <v>5768</v>
      </c>
      <c r="D6686" s="41"/>
      <c r="E6686" s="43" t="s">
        <v>31</v>
      </c>
      <c r="F6686" s="43" t="s">
        <v>30</v>
      </c>
      <c r="G6686" s="43">
        <v>37023</v>
      </c>
      <c r="H6686" s="41"/>
      <c r="I6686" s="41"/>
      <c r="J6686" s="43"/>
      <c r="K6686" s="41"/>
      <c r="L6686" s="41"/>
      <c r="M6686" s="41"/>
      <c r="N6686" s="41"/>
      <c r="O6686" s="41"/>
      <c r="P6686" s="41"/>
      <c r="Q6686" s="41"/>
      <c r="R6686" s="41"/>
      <c r="S6686" s="41"/>
      <c r="T6686" s="41"/>
      <c r="U6686" s="41"/>
      <c r="V6686" s="41"/>
      <c r="W6686" s="41"/>
      <c r="X6686" s="41"/>
      <c r="Y6686" s="43" t="str">
        <f t="shared" si="208"/>
        <v>COMP</v>
      </c>
      <c r="Z6686" s="43">
        <v>465264</v>
      </c>
      <c r="AA6686" s="43">
        <f t="shared" si="209"/>
        <v>1933470</v>
      </c>
    </row>
    <row r="6687" spans="1:27" x14ac:dyDescent="0.3">
      <c r="A6687" s="43">
        <v>1188102</v>
      </c>
      <c r="B6687" s="43" t="s">
        <v>5769</v>
      </c>
      <c r="C6687" s="43" t="s">
        <v>2859</v>
      </c>
      <c r="D6687" s="41"/>
      <c r="E6687" s="43" t="s">
        <v>29</v>
      </c>
      <c r="F6687" s="43" t="s">
        <v>30</v>
      </c>
      <c r="G6687" s="43">
        <v>28009</v>
      </c>
      <c r="H6687" s="41"/>
      <c r="I6687" s="41"/>
      <c r="J6687" s="43"/>
      <c r="K6687" s="41"/>
      <c r="L6687" s="41"/>
      <c r="M6687" s="41"/>
      <c r="N6687" s="41"/>
      <c r="O6687" s="41"/>
      <c r="P6687" s="41"/>
      <c r="Q6687" s="41"/>
      <c r="R6687" s="41"/>
      <c r="S6687" s="41"/>
      <c r="T6687" s="41"/>
      <c r="U6687" s="41"/>
      <c r="V6687" s="41"/>
      <c r="W6687" s="41"/>
      <c r="X6687" s="41"/>
      <c r="Y6687" s="43" t="str">
        <f t="shared" si="208"/>
        <v>COMP</v>
      </c>
      <c r="Z6687" s="43">
        <v>1294541</v>
      </c>
      <c r="AA6687" s="43">
        <f t="shared" si="209"/>
        <v>1188102</v>
      </c>
    </row>
    <row r="6688" spans="1:27" x14ac:dyDescent="0.3">
      <c r="A6688" s="43">
        <v>1186755</v>
      </c>
      <c r="B6688" s="43" t="s">
        <v>5770</v>
      </c>
      <c r="C6688" s="43" t="s">
        <v>1135</v>
      </c>
      <c r="D6688" s="41"/>
      <c r="E6688" s="43" t="s">
        <v>29</v>
      </c>
      <c r="F6688" s="43" t="s">
        <v>28</v>
      </c>
      <c r="G6688" s="43">
        <v>45003</v>
      </c>
      <c r="H6688" s="41"/>
      <c r="I6688" s="41"/>
      <c r="J6688" s="43"/>
      <c r="K6688" s="41"/>
      <c r="L6688" s="41"/>
      <c r="M6688" s="41"/>
      <c r="N6688" s="41"/>
      <c r="O6688" s="41"/>
      <c r="P6688" s="41"/>
      <c r="Q6688" s="41"/>
      <c r="R6688" s="41"/>
      <c r="S6688" s="41"/>
      <c r="T6688" s="41"/>
      <c r="U6688" s="41"/>
      <c r="V6688" s="41"/>
      <c r="W6688" s="41"/>
      <c r="X6688" s="41"/>
      <c r="Y6688" s="43" t="str">
        <f t="shared" si="208"/>
        <v>COMP</v>
      </c>
      <c r="Z6688" s="43">
        <v>2362117</v>
      </c>
      <c r="AA6688" s="43">
        <f t="shared" si="209"/>
        <v>1186755</v>
      </c>
    </row>
    <row r="6689" spans="1:27" x14ac:dyDescent="0.3">
      <c r="A6689" s="43">
        <v>2347772</v>
      </c>
      <c r="B6689" s="43" t="s">
        <v>5771</v>
      </c>
      <c r="C6689" s="43" t="s">
        <v>661</v>
      </c>
      <c r="D6689" s="41"/>
      <c r="E6689" s="43" t="s">
        <v>29</v>
      </c>
      <c r="F6689" s="43" t="s">
        <v>28</v>
      </c>
      <c r="G6689" s="43">
        <v>37046</v>
      </c>
      <c r="H6689" s="41"/>
      <c r="I6689" s="41"/>
      <c r="J6689" s="43"/>
      <c r="K6689" s="41"/>
      <c r="L6689" s="41"/>
      <c r="M6689" s="41"/>
      <c r="N6689" s="41"/>
      <c r="O6689" s="41"/>
      <c r="P6689" s="41"/>
      <c r="Q6689" s="41"/>
      <c r="R6689" s="41"/>
      <c r="S6689" s="41"/>
      <c r="T6689" s="41"/>
      <c r="U6689" s="41"/>
      <c r="V6689" s="41"/>
      <c r="W6689" s="41"/>
      <c r="X6689" s="41"/>
      <c r="Y6689" s="43" t="str">
        <f t="shared" si="208"/>
        <v>COMP</v>
      </c>
      <c r="Z6689" s="43">
        <v>1618721</v>
      </c>
      <c r="AA6689" s="43">
        <f t="shared" si="209"/>
        <v>2347772</v>
      </c>
    </row>
    <row r="6690" spans="1:27" x14ac:dyDescent="0.3">
      <c r="A6690" s="43">
        <v>2387255</v>
      </c>
      <c r="B6690" s="43" t="s">
        <v>5772</v>
      </c>
      <c r="C6690" s="43" t="s">
        <v>1300</v>
      </c>
      <c r="D6690" s="41"/>
      <c r="E6690" s="43" t="s">
        <v>6263</v>
      </c>
      <c r="F6690" s="43" t="s">
        <v>30</v>
      </c>
      <c r="G6690" s="43">
        <v>37042</v>
      </c>
      <c r="H6690" s="41"/>
      <c r="I6690" s="41"/>
      <c r="J6690" s="43"/>
      <c r="K6690" s="41"/>
      <c r="L6690" s="41"/>
      <c r="M6690" s="41"/>
      <c r="N6690" s="41"/>
      <c r="O6690" s="41"/>
      <c r="P6690" s="41"/>
      <c r="Q6690" s="41"/>
      <c r="R6690" s="41"/>
      <c r="S6690" s="41"/>
      <c r="T6690" s="41"/>
      <c r="U6690" s="41"/>
      <c r="V6690" s="41"/>
      <c r="W6690" s="41"/>
      <c r="X6690" s="41"/>
      <c r="Y6690" s="43" t="str">
        <f t="shared" si="208"/>
        <v/>
      </c>
      <c r="Z6690" s="43">
        <v>1967052</v>
      </c>
      <c r="AA6690" s="43" t="e">
        <f t="shared" si="209"/>
        <v>#N/A</v>
      </c>
    </row>
    <row r="6691" spans="1:27" x14ac:dyDescent="0.3">
      <c r="A6691" s="43">
        <v>1624602</v>
      </c>
      <c r="B6691" s="43" t="s">
        <v>5773</v>
      </c>
      <c r="C6691" s="43" t="s">
        <v>299</v>
      </c>
      <c r="D6691" s="41"/>
      <c r="E6691" s="43" t="s">
        <v>6263</v>
      </c>
      <c r="F6691" s="43" t="s">
        <v>30</v>
      </c>
      <c r="G6691" s="43">
        <v>45038</v>
      </c>
      <c r="H6691" s="41"/>
      <c r="I6691" s="41"/>
      <c r="J6691" s="43"/>
      <c r="K6691" s="41"/>
      <c r="L6691" s="41"/>
      <c r="M6691" s="41"/>
      <c r="N6691" s="41"/>
      <c r="O6691" s="41"/>
      <c r="P6691" s="41"/>
      <c r="Q6691" s="41"/>
      <c r="R6691" s="41"/>
      <c r="S6691" s="41"/>
      <c r="T6691" s="41"/>
      <c r="U6691" s="41"/>
      <c r="V6691" s="41"/>
      <c r="W6691" s="41"/>
      <c r="X6691" s="41"/>
      <c r="Y6691" s="43" t="str">
        <f t="shared" si="208"/>
        <v/>
      </c>
      <c r="Z6691" s="43">
        <v>2334931</v>
      </c>
      <c r="AA6691" s="43" t="e">
        <f t="shared" si="209"/>
        <v>#N/A</v>
      </c>
    </row>
    <row r="6692" spans="1:27" x14ac:dyDescent="0.3">
      <c r="A6692" s="43">
        <v>2433120</v>
      </c>
      <c r="B6692" s="43" t="s">
        <v>5774</v>
      </c>
      <c r="C6692" s="43" t="s">
        <v>467</v>
      </c>
      <c r="D6692" s="41"/>
      <c r="E6692" s="43" t="s">
        <v>6263</v>
      </c>
      <c r="F6692" s="43" t="s">
        <v>30</v>
      </c>
      <c r="G6692" s="43">
        <v>28041</v>
      </c>
      <c r="H6692" s="41"/>
      <c r="I6692" s="41"/>
      <c r="J6692" s="43"/>
      <c r="K6692" s="41"/>
      <c r="L6692" s="41"/>
      <c r="M6692" s="41"/>
      <c r="N6692" s="41"/>
      <c r="O6692" s="41"/>
      <c r="P6692" s="41"/>
      <c r="Q6692" s="41"/>
      <c r="R6692" s="41"/>
      <c r="S6692" s="41"/>
      <c r="T6692" s="41"/>
      <c r="U6692" s="41"/>
      <c r="V6692" s="41"/>
      <c r="W6692" s="41"/>
      <c r="X6692" s="41"/>
      <c r="Y6692" s="43" t="str">
        <f t="shared" si="208"/>
        <v>COMP</v>
      </c>
      <c r="Z6692" s="43">
        <v>2156235</v>
      </c>
      <c r="AA6692" s="43">
        <f t="shared" si="209"/>
        <v>2433120</v>
      </c>
    </row>
    <row r="6693" spans="1:27" x14ac:dyDescent="0.3">
      <c r="A6693" s="43">
        <v>332625</v>
      </c>
      <c r="B6693" s="43" t="s">
        <v>5775</v>
      </c>
      <c r="C6693" s="43" t="s">
        <v>829</v>
      </c>
      <c r="D6693" s="41"/>
      <c r="E6693" s="43" t="s">
        <v>6263</v>
      </c>
      <c r="F6693" s="43" t="s">
        <v>28</v>
      </c>
      <c r="G6693" s="43">
        <v>28037</v>
      </c>
      <c r="H6693" s="41"/>
      <c r="I6693" s="41"/>
      <c r="J6693" s="43"/>
      <c r="K6693" s="41"/>
      <c r="L6693" s="41"/>
      <c r="M6693" s="41"/>
      <c r="N6693" s="41"/>
      <c r="O6693" s="41"/>
      <c r="P6693" s="41"/>
      <c r="Q6693" s="41"/>
      <c r="R6693" s="41"/>
      <c r="S6693" s="41"/>
      <c r="T6693" s="41"/>
      <c r="U6693" s="41"/>
      <c r="V6693" s="41"/>
      <c r="W6693" s="41"/>
      <c r="X6693" s="41"/>
      <c r="Y6693" s="43" t="str">
        <f t="shared" si="208"/>
        <v>COMP</v>
      </c>
      <c r="Z6693" s="43">
        <v>2034799</v>
      </c>
      <c r="AA6693" s="43">
        <f t="shared" si="209"/>
        <v>332625</v>
      </c>
    </row>
    <row r="6694" spans="1:27" x14ac:dyDescent="0.3">
      <c r="A6694" s="43">
        <v>2275729</v>
      </c>
      <c r="B6694" s="43" t="s">
        <v>5776</v>
      </c>
      <c r="C6694" s="43" t="s">
        <v>1807</v>
      </c>
      <c r="D6694" s="41"/>
      <c r="E6694" s="43" t="s">
        <v>34</v>
      </c>
      <c r="F6694" s="43" t="s">
        <v>28</v>
      </c>
      <c r="G6694" s="43">
        <v>18003</v>
      </c>
      <c r="H6694" s="41"/>
      <c r="I6694" s="41"/>
      <c r="J6694" s="43"/>
      <c r="K6694" s="41"/>
      <c r="L6694" s="41"/>
      <c r="M6694" s="41"/>
      <c r="N6694" s="41"/>
      <c r="O6694" s="41"/>
      <c r="P6694" s="41"/>
      <c r="Q6694" s="41"/>
      <c r="R6694" s="41"/>
      <c r="S6694" s="41"/>
      <c r="T6694" s="41"/>
      <c r="U6694" s="41"/>
      <c r="V6694" s="41"/>
      <c r="W6694" s="41"/>
      <c r="X6694" s="41"/>
      <c r="Y6694" s="43" t="str">
        <f t="shared" si="208"/>
        <v>COMP</v>
      </c>
      <c r="Z6694" s="43">
        <v>1129299</v>
      </c>
      <c r="AA6694" s="43">
        <f t="shared" si="209"/>
        <v>2275729</v>
      </c>
    </row>
    <row r="6695" spans="1:27" x14ac:dyDescent="0.3">
      <c r="A6695" s="43">
        <v>140738</v>
      </c>
      <c r="B6695" s="43" t="s">
        <v>5776</v>
      </c>
      <c r="C6695" s="43" t="s">
        <v>5777</v>
      </c>
      <c r="D6695" s="41"/>
      <c r="E6695" s="43" t="s">
        <v>6263</v>
      </c>
      <c r="F6695" s="43" t="s">
        <v>30</v>
      </c>
      <c r="G6695" s="43">
        <v>37036</v>
      </c>
      <c r="H6695" s="41"/>
      <c r="I6695" s="41"/>
      <c r="J6695" s="43"/>
      <c r="K6695" s="41"/>
      <c r="L6695" s="41"/>
      <c r="M6695" s="41"/>
      <c r="N6695" s="41"/>
      <c r="O6695" s="41"/>
      <c r="P6695" s="41"/>
      <c r="Q6695" s="41"/>
      <c r="R6695" s="41"/>
      <c r="S6695" s="41"/>
      <c r="T6695" s="41"/>
      <c r="U6695" s="41"/>
      <c r="V6695" s="41"/>
      <c r="W6695" s="41"/>
      <c r="X6695" s="41"/>
      <c r="Y6695" s="43" t="str">
        <f t="shared" si="208"/>
        <v/>
      </c>
      <c r="Z6695" s="43">
        <v>1320173</v>
      </c>
      <c r="AA6695" s="43" t="e">
        <f t="shared" si="209"/>
        <v>#N/A</v>
      </c>
    </row>
    <row r="6696" spans="1:27" x14ac:dyDescent="0.3">
      <c r="A6696" s="43">
        <v>2124595</v>
      </c>
      <c r="B6696" s="43" t="s">
        <v>5778</v>
      </c>
      <c r="C6696" s="43" t="s">
        <v>834</v>
      </c>
      <c r="D6696" s="41"/>
      <c r="E6696" s="43" t="s">
        <v>6263</v>
      </c>
      <c r="F6696" s="43" t="s">
        <v>30</v>
      </c>
      <c r="G6696" s="43">
        <v>45010</v>
      </c>
      <c r="H6696" s="41"/>
      <c r="I6696" s="41"/>
      <c r="J6696" s="43"/>
      <c r="K6696" s="41"/>
      <c r="L6696" s="41"/>
      <c r="M6696" s="41"/>
      <c r="N6696" s="41"/>
      <c r="O6696" s="41"/>
      <c r="P6696" s="41"/>
      <c r="Q6696" s="41"/>
      <c r="R6696" s="41"/>
      <c r="S6696" s="41"/>
      <c r="T6696" s="41"/>
      <c r="U6696" s="41"/>
      <c r="V6696" s="41"/>
      <c r="W6696" s="41"/>
      <c r="X6696" s="41"/>
      <c r="Y6696" s="43" t="str">
        <f t="shared" si="208"/>
        <v/>
      </c>
      <c r="Z6696" s="43">
        <v>814716</v>
      </c>
      <c r="AA6696" s="43" t="e">
        <f t="shared" si="209"/>
        <v>#N/A</v>
      </c>
    </row>
    <row r="6697" spans="1:27" x14ac:dyDescent="0.3">
      <c r="A6697" s="43">
        <v>2134859</v>
      </c>
      <c r="B6697" s="43" t="s">
        <v>5779</v>
      </c>
      <c r="C6697" s="43" t="s">
        <v>469</v>
      </c>
      <c r="D6697" s="41"/>
      <c r="E6697" s="43" t="s">
        <v>6263</v>
      </c>
      <c r="F6697" s="43" t="s">
        <v>28</v>
      </c>
      <c r="G6697" s="43">
        <v>37037</v>
      </c>
      <c r="H6697" s="41"/>
      <c r="I6697" s="41"/>
      <c r="J6697" s="43"/>
      <c r="K6697" s="41"/>
      <c r="L6697" s="41"/>
      <c r="M6697" s="41"/>
      <c r="N6697" s="41"/>
      <c r="O6697" s="41"/>
      <c r="P6697" s="41"/>
      <c r="Q6697" s="41"/>
      <c r="R6697" s="41"/>
      <c r="S6697" s="41"/>
      <c r="T6697" s="41"/>
      <c r="U6697" s="41"/>
      <c r="V6697" s="41"/>
      <c r="W6697" s="41"/>
      <c r="X6697" s="41"/>
      <c r="Y6697" s="43" t="str">
        <f t="shared" si="208"/>
        <v>COMP</v>
      </c>
      <c r="Z6697" s="43">
        <v>2174213</v>
      </c>
      <c r="AA6697" s="43">
        <f t="shared" si="209"/>
        <v>2134859</v>
      </c>
    </row>
    <row r="6698" spans="1:27" x14ac:dyDescent="0.3">
      <c r="A6698" s="43">
        <v>1924658</v>
      </c>
      <c r="B6698" s="43" t="s">
        <v>5780</v>
      </c>
      <c r="C6698" s="43" t="s">
        <v>375</v>
      </c>
      <c r="D6698" s="41"/>
      <c r="E6698" s="43" t="s">
        <v>6263</v>
      </c>
      <c r="F6698" s="43" t="s">
        <v>28</v>
      </c>
      <c r="G6698" s="43">
        <v>37045</v>
      </c>
      <c r="H6698" s="41"/>
      <c r="I6698" s="41"/>
      <c r="J6698" s="43"/>
      <c r="K6698" s="41"/>
      <c r="L6698" s="41"/>
      <c r="M6698" s="41"/>
      <c r="N6698" s="41"/>
      <c r="O6698" s="41"/>
      <c r="P6698" s="41"/>
      <c r="Q6698" s="41"/>
      <c r="R6698" s="41"/>
      <c r="S6698" s="41"/>
      <c r="T6698" s="41"/>
      <c r="U6698" s="41"/>
      <c r="V6698" s="41"/>
      <c r="W6698" s="41"/>
      <c r="X6698" s="41"/>
      <c r="Y6698" s="43" t="str">
        <f t="shared" si="208"/>
        <v/>
      </c>
      <c r="Z6698" s="43">
        <v>2197855</v>
      </c>
      <c r="AA6698" s="43" t="e">
        <f t="shared" si="209"/>
        <v>#N/A</v>
      </c>
    </row>
    <row r="6699" spans="1:27" x14ac:dyDescent="0.3">
      <c r="A6699" s="43">
        <v>2202483</v>
      </c>
      <c r="B6699" s="43" t="s">
        <v>5781</v>
      </c>
      <c r="C6699" s="43" t="s">
        <v>397</v>
      </c>
      <c r="D6699" s="41"/>
      <c r="E6699" s="43" t="s">
        <v>6263</v>
      </c>
      <c r="F6699" s="43" t="s">
        <v>30</v>
      </c>
      <c r="G6699" s="43">
        <v>45038</v>
      </c>
      <c r="H6699" s="41"/>
      <c r="I6699" s="41"/>
      <c r="J6699" s="43"/>
      <c r="K6699" s="41"/>
      <c r="L6699" s="41"/>
      <c r="M6699" s="41"/>
      <c r="N6699" s="41"/>
      <c r="O6699" s="41"/>
      <c r="P6699" s="41"/>
      <c r="Q6699" s="41"/>
      <c r="R6699" s="41"/>
      <c r="S6699" s="41"/>
      <c r="T6699" s="41"/>
      <c r="U6699" s="41"/>
      <c r="V6699" s="41"/>
      <c r="W6699" s="41"/>
      <c r="X6699" s="41"/>
      <c r="Y6699" s="43" t="str">
        <f t="shared" si="208"/>
        <v/>
      </c>
      <c r="Z6699" s="43">
        <v>2266510</v>
      </c>
      <c r="AA6699" s="43" t="e">
        <f t="shared" si="209"/>
        <v>#N/A</v>
      </c>
    </row>
    <row r="6700" spans="1:27" x14ac:dyDescent="0.3">
      <c r="A6700" s="43">
        <v>1000920</v>
      </c>
      <c r="B6700" s="43" t="s">
        <v>5782</v>
      </c>
      <c r="C6700" s="43" t="s">
        <v>427</v>
      </c>
      <c r="D6700" s="41"/>
      <c r="E6700" s="43" t="s">
        <v>6263</v>
      </c>
      <c r="F6700" s="43" t="s">
        <v>28</v>
      </c>
      <c r="G6700" s="43">
        <v>28037</v>
      </c>
      <c r="H6700" s="41"/>
      <c r="I6700" s="41"/>
      <c r="J6700" s="43"/>
      <c r="K6700" s="41"/>
      <c r="L6700" s="41"/>
      <c r="M6700" s="41"/>
      <c r="N6700" s="41"/>
      <c r="O6700" s="41"/>
      <c r="P6700" s="41"/>
      <c r="Q6700" s="41"/>
      <c r="R6700" s="41"/>
      <c r="S6700" s="41"/>
      <c r="T6700" s="41"/>
      <c r="U6700" s="41"/>
      <c r="V6700" s="41"/>
      <c r="W6700" s="41"/>
      <c r="X6700" s="41"/>
      <c r="Y6700" s="43" t="str">
        <f t="shared" si="208"/>
        <v>COMP</v>
      </c>
      <c r="Z6700" s="43">
        <v>1077838</v>
      </c>
      <c r="AA6700" s="43">
        <f t="shared" si="209"/>
        <v>1000920</v>
      </c>
    </row>
    <row r="6701" spans="1:27" x14ac:dyDescent="0.3">
      <c r="A6701" s="43">
        <v>2172690</v>
      </c>
      <c r="B6701" s="43" t="s">
        <v>5783</v>
      </c>
      <c r="C6701" s="43" t="s">
        <v>2503</v>
      </c>
      <c r="D6701" s="41"/>
      <c r="E6701" s="43" t="s">
        <v>31</v>
      </c>
      <c r="F6701" s="43" t="s">
        <v>28</v>
      </c>
      <c r="G6701" s="43">
        <v>28037</v>
      </c>
      <c r="H6701" s="41"/>
      <c r="I6701" s="41"/>
      <c r="J6701" s="43"/>
      <c r="K6701" s="41"/>
      <c r="L6701" s="41"/>
      <c r="M6701" s="41"/>
      <c r="N6701" s="41"/>
      <c r="O6701" s="41"/>
      <c r="P6701" s="41"/>
      <c r="Q6701" s="41"/>
      <c r="R6701" s="41"/>
      <c r="S6701" s="41"/>
      <c r="T6701" s="41"/>
      <c r="U6701" s="41"/>
      <c r="V6701" s="41"/>
      <c r="W6701" s="41"/>
      <c r="X6701" s="41"/>
      <c r="Y6701" s="43" t="str">
        <f t="shared" si="208"/>
        <v>COMP</v>
      </c>
      <c r="Z6701" s="43">
        <v>1563705</v>
      </c>
      <c r="AA6701" s="43">
        <f t="shared" si="209"/>
        <v>2172690</v>
      </c>
    </row>
    <row r="6702" spans="1:27" x14ac:dyDescent="0.3">
      <c r="A6702" s="43">
        <v>2361924</v>
      </c>
      <c r="B6702" s="43" t="s">
        <v>5784</v>
      </c>
      <c r="C6702" s="43" t="s">
        <v>659</v>
      </c>
      <c r="D6702" s="41"/>
      <c r="E6702" s="43" t="s">
        <v>6263</v>
      </c>
      <c r="F6702" s="43" t="s">
        <v>28</v>
      </c>
      <c r="G6702" s="43">
        <v>37016</v>
      </c>
      <c r="H6702" s="41"/>
      <c r="I6702" s="41"/>
      <c r="J6702" s="43"/>
      <c r="K6702" s="41"/>
      <c r="L6702" s="41"/>
      <c r="M6702" s="41"/>
      <c r="N6702" s="41"/>
      <c r="O6702" s="41"/>
      <c r="P6702" s="41"/>
      <c r="Q6702" s="41"/>
      <c r="R6702" s="41"/>
      <c r="S6702" s="41"/>
      <c r="T6702" s="41"/>
      <c r="U6702" s="41"/>
      <c r="V6702" s="41"/>
      <c r="W6702" s="41"/>
      <c r="X6702" s="41"/>
      <c r="Y6702" s="43" t="str">
        <f t="shared" si="208"/>
        <v>COMP</v>
      </c>
      <c r="Z6702" s="43">
        <v>1187199</v>
      </c>
      <c r="AA6702" s="43">
        <f t="shared" si="209"/>
        <v>2361924</v>
      </c>
    </row>
    <row r="6703" spans="1:27" x14ac:dyDescent="0.3">
      <c r="A6703" s="43">
        <v>2430537</v>
      </c>
      <c r="B6703" s="43" t="s">
        <v>5785</v>
      </c>
      <c r="C6703" s="43" t="s">
        <v>248</v>
      </c>
      <c r="D6703" s="41"/>
      <c r="E6703" s="43" t="s">
        <v>29</v>
      </c>
      <c r="F6703" s="43" t="s">
        <v>30</v>
      </c>
      <c r="G6703" s="43">
        <v>41002</v>
      </c>
      <c r="H6703" s="41"/>
      <c r="I6703" s="41"/>
      <c r="J6703" s="43"/>
      <c r="K6703" s="41"/>
      <c r="L6703" s="41"/>
      <c r="M6703" s="41"/>
      <c r="N6703" s="41"/>
      <c r="O6703" s="41"/>
      <c r="P6703" s="41"/>
      <c r="Q6703" s="41"/>
      <c r="R6703" s="41"/>
      <c r="S6703" s="41"/>
      <c r="T6703" s="41"/>
      <c r="U6703" s="41"/>
      <c r="V6703" s="41"/>
      <c r="W6703" s="41"/>
      <c r="X6703" s="41"/>
      <c r="Y6703" s="43" t="str">
        <f t="shared" si="208"/>
        <v/>
      </c>
      <c r="Z6703" s="43">
        <v>1974316</v>
      </c>
      <c r="AA6703" s="43" t="e">
        <f t="shared" si="209"/>
        <v>#N/A</v>
      </c>
    </row>
    <row r="6704" spans="1:27" x14ac:dyDescent="0.3">
      <c r="A6704" s="43">
        <v>1340794</v>
      </c>
      <c r="B6704" s="43" t="s">
        <v>5786</v>
      </c>
      <c r="C6704" s="43" t="s">
        <v>399</v>
      </c>
      <c r="D6704" s="41"/>
      <c r="E6704" s="43" t="s">
        <v>6263</v>
      </c>
      <c r="F6704" s="43" t="s">
        <v>28</v>
      </c>
      <c r="G6704" s="43">
        <v>18035</v>
      </c>
      <c r="H6704" s="41"/>
      <c r="I6704" s="41"/>
      <c r="J6704" s="43"/>
      <c r="K6704" s="41"/>
      <c r="L6704" s="41"/>
      <c r="M6704" s="41"/>
      <c r="N6704" s="41"/>
      <c r="O6704" s="41"/>
      <c r="P6704" s="41"/>
      <c r="Q6704" s="41"/>
      <c r="R6704" s="41"/>
      <c r="S6704" s="41"/>
      <c r="T6704" s="41"/>
      <c r="U6704" s="41"/>
      <c r="V6704" s="41"/>
      <c r="W6704" s="41"/>
      <c r="X6704" s="41"/>
      <c r="Y6704" s="43" t="str">
        <f t="shared" si="208"/>
        <v>COMP</v>
      </c>
      <c r="Z6704" s="43">
        <v>1442788</v>
      </c>
      <c r="AA6704" s="43">
        <f t="shared" si="209"/>
        <v>1340794</v>
      </c>
    </row>
    <row r="6705" spans="1:27" x14ac:dyDescent="0.3">
      <c r="A6705" s="43">
        <v>2388737</v>
      </c>
      <c r="B6705" s="43" t="s">
        <v>5787</v>
      </c>
      <c r="C6705" s="43" t="s">
        <v>236</v>
      </c>
      <c r="D6705" s="41"/>
      <c r="E6705" s="43" t="s">
        <v>29</v>
      </c>
      <c r="F6705" s="43" t="s">
        <v>28</v>
      </c>
      <c r="G6705" s="43">
        <v>45008</v>
      </c>
      <c r="H6705" s="41"/>
      <c r="I6705" s="41"/>
      <c r="J6705" s="43"/>
      <c r="K6705" s="41"/>
      <c r="L6705" s="41"/>
      <c r="M6705" s="41"/>
      <c r="N6705" s="41"/>
      <c r="O6705" s="41"/>
      <c r="P6705" s="41"/>
      <c r="Q6705" s="41"/>
      <c r="R6705" s="41"/>
      <c r="S6705" s="41"/>
      <c r="T6705" s="41"/>
      <c r="U6705" s="41"/>
      <c r="V6705" s="41"/>
      <c r="W6705" s="41"/>
      <c r="X6705" s="41"/>
      <c r="Y6705" s="43" t="str">
        <f t="shared" si="208"/>
        <v>COMP</v>
      </c>
      <c r="Z6705" s="43">
        <v>1712436</v>
      </c>
      <c r="AA6705" s="43">
        <f t="shared" si="209"/>
        <v>2388737</v>
      </c>
    </row>
    <row r="6706" spans="1:27" x14ac:dyDescent="0.3">
      <c r="A6706" s="43">
        <v>721943</v>
      </c>
      <c r="B6706" s="43" t="s">
        <v>5788</v>
      </c>
      <c r="C6706" s="43" t="s">
        <v>346</v>
      </c>
      <c r="D6706" s="41"/>
      <c r="E6706" s="43" t="s">
        <v>6263</v>
      </c>
      <c r="F6706" s="43" t="s">
        <v>28</v>
      </c>
      <c r="G6706" s="43">
        <v>36010</v>
      </c>
      <c r="H6706" s="41"/>
      <c r="I6706" s="41"/>
      <c r="J6706" s="43"/>
      <c r="K6706" s="41"/>
      <c r="L6706" s="41"/>
      <c r="M6706" s="41"/>
      <c r="N6706" s="41"/>
      <c r="O6706" s="41"/>
      <c r="P6706" s="41"/>
      <c r="Q6706" s="41"/>
      <c r="R6706" s="41"/>
      <c r="S6706" s="41"/>
      <c r="T6706" s="41"/>
      <c r="U6706" s="41"/>
      <c r="V6706" s="41"/>
      <c r="W6706" s="41"/>
      <c r="X6706" s="41"/>
      <c r="Y6706" s="43" t="str">
        <f t="shared" si="208"/>
        <v>COMP</v>
      </c>
      <c r="Z6706" s="43">
        <v>1755129</v>
      </c>
      <c r="AA6706" s="43">
        <f t="shared" si="209"/>
        <v>721943</v>
      </c>
    </row>
    <row r="6707" spans="1:27" x14ac:dyDescent="0.3">
      <c r="A6707" s="43">
        <v>2371919</v>
      </c>
      <c r="B6707" s="43" t="s">
        <v>5789</v>
      </c>
      <c r="C6707" s="43" t="s">
        <v>187</v>
      </c>
      <c r="D6707" s="41"/>
      <c r="E6707" s="43" t="s">
        <v>6263</v>
      </c>
      <c r="F6707" s="43" t="s">
        <v>30</v>
      </c>
      <c r="G6707" s="43">
        <v>45053</v>
      </c>
      <c r="H6707" s="41"/>
      <c r="I6707" s="41"/>
      <c r="J6707" s="43"/>
      <c r="K6707" s="41"/>
      <c r="L6707" s="41"/>
      <c r="M6707" s="41"/>
      <c r="N6707" s="41"/>
      <c r="O6707" s="41"/>
      <c r="P6707" s="41"/>
      <c r="Q6707" s="41"/>
      <c r="R6707" s="41"/>
      <c r="S6707" s="41"/>
      <c r="T6707" s="41"/>
      <c r="U6707" s="41"/>
      <c r="V6707" s="41"/>
      <c r="W6707" s="41"/>
      <c r="X6707" s="41"/>
      <c r="Y6707" s="43" t="str">
        <f t="shared" si="208"/>
        <v/>
      </c>
      <c r="Z6707" s="43">
        <v>870946</v>
      </c>
      <c r="AA6707" s="43" t="e">
        <f t="shared" si="209"/>
        <v>#N/A</v>
      </c>
    </row>
    <row r="6708" spans="1:27" x14ac:dyDescent="0.3">
      <c r="A6708" s="43">
        <v>2274978</v>
      </c>
      <c r="B6708" s="43" t="s">
        <v>5790</v>
      </c>
      <c r="C6708" s="43" t="s">
        <v>436</v>
      </c>
      <c r="D6708" s="41"/>
      <c r="E6708" s="43" t="s">
        <v>35</v>
      </c>
      <c r="F6708" s="43" t="s">
        <v>28</v>
      </c>
      <c r="G6708" s="43">
        <v>41006</v>
      </c>
      <c r="H6708" s="41"/>
      <c r="I6708" s="41"/>
      <c r="J6708" s="43"/>
      <c r="K6708" s="41"/>
      <c r="L6708" s="41"/>
      <c r="M6708" s="41"/>
      <c r="N6708" s="41"/>
      <c r="O6708" s="41"/>
      <c r="P6708" s="41"/>
      <c r="Q6708" s="41"/>
      <c r="R6708" s="41"/>
      <c r="S6708" s="41"/>
      <c r="T6708" s="41"/>
      <c r="U6708" s="41"/>
      <c r="V6708" s="41"/>
      <c r="W6708" s="41"/>
      <c r="X6708" s="41"/>
      <c r="Y6708" s="43" t="str">
        <f t="shared" si="208"/>
        <v>COMP</v>
      </c>
      <c r="Z6708" s="43">
        <v>1128405</v>
      </c>
      <c r="AA6708" s="43">
        <f t="shared" si="209"/>
        <v>2274978</v>
      </c>
    </row>
    <row r="6709" spans="1:27" x14ac:dyDescent="0.3">
      <c r="A6709" s="43">
        <v>2418288</v>
      </c>
      <c r="B6709" s="43" t="s">
        <v>5791</v>
      </c>
      <c r="C6709" s="43" t="s">
        <v>5792</v>
      </c>
      <c r="D6709" s="41"/>
      <c r="E6709" s="43" t="s">
        <v>6263</v>
      </c>
      <c r="F6709" s="43" t="s">
        <v>30</v>
      </c>
      <c r="G6709" s="43">
        <v>45010</v>
      </c>
      <c r="H6709" s="41"/>
      <c r="I6709" s="41"/>
      <c r="J6709" s="43"/>
      <c r="K6709" s="41"/>
      <c r="L6709" s="41"/>
      <c r="M6709" s="41"/>
      <c r="N6709" s="41"/>
      <c r="O6709" s="41"/>
      <c r="P6709" s="41"/>
      <c r="Q6709" s="41"/>
      <c r="R6709" s="41"/>
      <c r="S6709" s="41"/>
      <c r="T6709" s="41"/>
      <c r="U6709" s="41"/>
      <c r="V6709" s="41"/>
      <c r="W6709" s="41"/>
      <c r="X6709" s="41"/>
      <c r="Y6709" s="43" t="str">
        <f t="shared" si="208"/>
        <v/>
      </c>
      <c r="Z6709" s="43">
        <v>2432718</v>
      </c>
      <c r="AA6709" s="43" t="e">
        <f t="shared" si="209"/>
        <v>#N/A</v>
      </c>
    </row>
    <row r="6710" spans="1:27" x14ac:dyDescent="0.3">
      <c r="A6710" s="43">
        <v>1901043</v>
      </c>
      <c r="B6710" s="43" t="s">
        <v>5793</v>
      </c>
      <c r="C6710" s="43" t="s">
        <v>250</v>
      </c>
      <c r="D6710" s="41"/>
      <c r="E6710" s="43" t="s">
        <v>6263</v>
      </c>
      <c r="F6710" s="43" t="s">
        <v>28</v>
      </c>
      <c r="G6710" s="43">
        <v>37046</v>
      </c>
      <c r="H6710" s="41"/>
      <c r="I6710" s="41"/>
      <c r="J6710" s="43"/>
      <c r="K6710" s="41"/>
      <c r="L6710" s="41"/>
      <c r="M6710" s="41"/>
      <c r="N6710" s="41"/>
      <c r="O6710" s="41"/>
      <c r="P6710" s="41"/>
      <c r="Q6710" s="41"/>
      <c r="R6710" s="41"/>
      <c r="S6710" s="41"/>
      <c r="T6710" s="41"/>
      <c r="U6710" s="41"/>
      <c r="V6710" s="41"/>
      <c r="W6710" s="41"/>
      <c r="X6710" s="41"/>
      <c r="Y6710" s="43" t="str">
        <f t="shared" si="208"/>
        <v>COMP</v>
      </c>
      <c r="Z6710" s="43">
        <v>1070104</v>
      </c>
      <c r="AA6710" s="43">
        <f t="shared" si="209"/>
        <v>1901043</v>
      </c>
    </row>
    <row r="6711" spans="1:27" x14ac:dyDescent="0.3">
      <c r="A6711" s="43">
        <v>2140305</v>
      </c>
      <c r="B6711" s="43" t="s">
        <v>5794</v>
      </c>
      <c r="C6711" s="43" t="s">
        <v>221</v>
      </c>
      <c r="D6711" s="41"/>
      <c r="E6711" s="43" t="s">
        <v>6263</v>
      </c>
      <c r="F6711" s="43" t="s">
        <v>28</v>
      </c>
      <c r="G6711" s="43">
        <v>28024</v>
      </c>
      <c r="H6711" s="41"/>
      <c r="I6711" s="41"/>
      <c r="J6711" s="43"/>
      <c r="K6711" s="41"/>
      <c r="L6711" s="41"/>
      <c r="M6711" s="41"/>
      <c r="N6711" s="41"/>
      <c r="O6711" s="41"/>
      <c r="P6711" s="41"/>
      <c r="Q6711" s="41"/>
      <c r="R6711" s="41"/>
      <c r="S6711" s="41"/>
      <c r="T6711" s="41"/>
      <c r="U6711" s="41"/>
      <c r="V6711" s="41"/>
      <c r="W6711" s="41"/>
      <c r="X6711" s="41"/>
      <c r="Y6711" s="43" t="str">
        <f t="shared" si="208"/>
        <v>COMP</v>
      </c>
      <c r="Z6711" s="43">
        <v>1974069</v>
      </c>
      <c r="AA6711" s="43">
        <f t="shared" si="209"/>
        <v>2140305</v>
      </c>
    </row>
    <row r="6712" spans="1:27" x14ac:dyDescent="0.3">
      <c r="A6712" s="43">
        <v>100514</v>
      </c>
      <c r="B6712" s="43" t="s">
        <v>5795</v>
      </c>
      <c r="C6712" s="43" t="s">
        <v>244</v>
      </c>
      <c r="D6712" s="41"/>
      <c r="E6712" s="43" t="s">
        <v>6263</v>
      </c>
      <c r="F6712" s="43" t="s">
        <v>28</v>
      </c>
      <c r="G6712" s="43">
        <v>18035</v>
      </c>
      <c r="H6712" s="41"/>
      <c r="I6712" s="41"/>
      <c r="J6712" s="43"/>
      <c r="K6712" s="41"/>
      <c r="L6712" s="41"/>
      <c r="M6712" s="41"/>
      <c r="N6712" s="41"/>
      <c r="O6712" s="41"/>
      <c r="P6712" s="41"/>
      <c r="Q6712" s="41"/>
      <c r="R6712" s="41"/>
      <c r="S6712" s="41"/>
      <c r="T6712" s="41"/>
      <c r="U6712" s="41"/>
      <c r="V6712" s="41"/>
      <c r="W6712" s="41"/>
      <c r="X6712" s="41"/>
      <c r="Y6712" s="43" t="str">
        <f t="shared" si="208"/>
        <v/>
      </c>
      <c r="Z6712" s="43">
        <v>1483074</v>
      </c>
      <c r="AA6712" s="43" t="e">
        <f t="shared" si="209"/>
        <v>#N/A</v>
      </c>
    </row>
    <row r="6713" spans="1:27" x14ac:dyDescent="0.3">
      <c r="A6713" s="43">
        <v>2421158</v>
      </c>
      <c r="B6713" s="43" t="s">
        <v>5796</v>
      </c>
      <c r="C6713" s="43" t="s">
        <v>191</v>
      </c>
      <c r="D6713" s="41"/>
      <c r="E6713" s="43" t="s">
        <v>6263</v>
      </c>
      <c r="F6713" s="43" t="s">
        <v>30</v>
      </c>
      <c r="G6713" s="43">
        <v>41002</v>
      </c>
      <c r="H6713" s="41"/>
      <c r="I6713" s="41"/>
      <c r="J6713" s="43"/>
      <c r="K6713" s="41"/>
      <c r="L6713" s="41"/>
      <c r="M6713" s="41"/>
      <c r="N6713" s="41"/>
      <c r="O6713" s="41"/>
      <c r="P6713" s="41"/>
      <c r="Q6713" s="41"/>
      <c r="R6713" s="41"/>
      <c r="S6713" s="41"/>
      <c r="T6713" s="41"/>
      <c r="U6713" s="41"/>
      <c r="V6713" s="41"/>
      <c r="W6713" s="41"/>
      <c r="X6713" s="41"/>
      <c r="Y6713" s="43" t="str">
        <f t="shared" si="208"/>
        <v/>
      </c>
      <c r="Z6713" s="43">
        <v>2357456</v>
      </c>
      <c r="AA6713" s="43" t="e">
        <f t="shared" si="209"/>
        <v>#N/A</v>
      </c>
    </row>
    <row r="6714" spans="1:27" x14ac:dyDescent="0.3">
      <c r="A6714" s="43">
        <v>2173519</v>
      </c>
      <c r="B6714" s="43" t="s">
        <v>5797</v>
      </c>
      <c r="C6714" s="43" t="s">
        <v>235</v>
      </c>
      <c r="D6714" s="41"/>
      <c r="E6714" s="43" t="s">
        <v>29</v>
      </c>
      <c r="F6714" s="43" t="s">
        <v>28</v>
      </c>
      <c r="G6714" s="43">
        <v>45011</v>
      </c>
      <c r="H6714" s="41"/>
      <c r="I6714" s="41"/>
      <c r="J6714" s="43"/>
      <c r="K6714" s="41"/>
      <c r="L6714" s="41"/>
      <c r="M6714" s="41"/>
      <c r="N6714" s="41"/>
      <c r="O6714" s="41"/>
      <c r="P6714" s="41"/>
      <c r="Q6714" s="41"/>
      <c r="R6714" s="41"/>
      <c r="S6714" s="41"/>
      <c r="T6714" s="41"/>
      <c r="U6714" s="41"/>
      <c r="V6714" s="41"/>
      <c r="W6714" s="41"/>
      <c r="X6714" s="41"/>
      <c r="Y6714" s="43" t="str">
        <f t="shared" si="208"/>
        <v>COMP</v>
      </c>
      <c r="Z6714" s="43">
        <v>1642357</v>
      </c>
      <c r="AA6714" s="43">
        <f t="shared" si="209"/>
        <v>2173519</v>
      </c>
    </row>
    <row r="6715" spans="1:27" x14ac:dyDescent="0.3">
      <c r="A6715" s="43">
        <v>1561225</v>
      </c>
      <c r="B6715" s="43" t="s">
        <v>5798</v>
      </c>
      <c r="C6715" s="43" t="s">
        <v>5799</v>
      </c>
      <c r="D6715" s="41"/>
      <c r="E6715" s="43" t="s">
        <v>35</v>
      </c>
      <c r="F6715" s="43" t="s">
        <v>28</v>
      </c>
      <c r="G6715" s="43">
        <v>28041</v>
      </c>
      <c r="H6715" s="41"/>
      <c r="I6715" s="41"/>
      <c r="J6715" s="43"/>
      <c r="K6715" s="41"/>
      <c r="L6715" s="41"/>
      <c r="M6715" s="41"/>
      <c r="N6715" s="41"/>
      <c r="O6715" s="41"/>
      <c r="P6715" s="41"/>
      <c r="Q6715" s="41"/>
      <c r="R6715" s="41"/>
      <c r="S6715" s="41"/>
      <c r="T6715" s="41"/>
      <c r="U6715" s="41"/>
      <c r="V6715" s="41"/>
      <c r="W6715" s="41"/>
      <c r="X6715" s="41"/>
      <c r="Y6715" s="43" t="str">
        <f t="shared" si="208"/>
        <v>COMP</v>
      </c>
      <c r="Z6715" s="43">
        <v>315352</v>
      </c>
      <c r="AA6715" s="43">
        <f t="shared" si="209"/>
        <v>1561225</v>
      </c>
    </row>
    <row r="6716" spans="1:27" x14ac:dyDescent="0.3">
      <c r="A6716" s="43">
        <v>1927682</v>
      </c>
      <c r="B6716" s="43" t="s">
        <v>5800</v>
      </c>
      <c r="C6716" s="43" t="s">
        <v>330</v>
      </c>
      <c r="D6716" s="41"/>
      <c r="E6716" s="43" t="s">
        <v>6263</v>
      </c>
      <c r="F6716" s="43" t="s">
        <v>28</v>
      </c>
      <c r="G6716" s="43">
        <v>37024</v>
      </c>
      <c r="H6716" s="41"/>
      <c r="I6716" s="41"/>
      <c r="J6716" s="43"/>
      <c r="K6716" s="41"/>
      <c r="L6716" s="41"/>
      <c r="M6716" s="41"/>
      <c r="N6716" s="41"/>
      <c r="O6716" s="41"/>
      <c r="P6716" s="41"/>
      <c r="Q6716" s="41"/>
      <c r="R6716" s="41"/>
      <c r="S6716" s="41"/>
      <c r="T6716" s="41"/>
      <c r="U6716" s="41"/>
      <c r="V6716" s="41"/>
      <c r="W6716" s="41"/>
      <c r="X6716" s="41"/>
      <c r="Y6716" s="43" t="str">
        <f t="shared" si="208"/>
        <v>COMP</v>
      </c>
      <c r="Z6716" s="43">
        <v>2265414</v>
      </c>
      <c r="AA6716" s="43">
        <f t="shared" si="209"/>
        <v>1927682</v>
      </c>
    </row>
    <row r="6717" spans="1:27" x14ac:dyDescent="0.3">
      <c r="A6717" s="43">
        <v>1919063</v>
      </c>
      <c r="B6717" s="43" t="s">
        <v>5801</v>
      </c>
      <c r="C6717" s="43" t="s">
        <v>244</v>
      </c>
      <c r="D6717" s="41"/>
      <c r="E6717" s="43" t="s">
        <v>6263</v>
      </c>
      <c r="F6717" s="43" t="s">
        <v>28</v>
      </c>
      <c r="G6717" s="43">
        <v>45008</v>
      </c>
      <c r="H6717" s="41"/>
      <c r="I6717" s="41"/>
      <c r="J6717" s="43"/>
      <c r="K6717" s="41"/>
      <c r="L6717" s="41"/>
      <c r="M6717" s="41"/>
      <c r="N6717" s="41"/>
      <c r="O6717" s="41"/>
      <c r="P6717" s="41"/>
      <c r="Q6717" s="41"/>
      <c r="R6717" s="41"/>
      <c r="S6717" s="41"/>
      <c r="T6717" s="41"/>
      <c r="U6717" s="41"/>
      <c r="V6717" s="41"/>
      <c r="W6717" s="41"/>
      <c r="X6717" s="41"/>
      <c r="Y6717" s="43" t="str">
        <f t="shared" si="208"/>
        <v>COMP</v>
      </c>
      <c r="Z6717" s="43">
        <v>1782803</v>
      </c>
      <c r="AA6717" s="43">
        <f t="shared" si="209"/>
        <v>1919063</v>
      </c>
    </row>
    <row r="6718" spans="1:27" x14ac:dyDescent="0.3">
      <c r="A6718" s="43">
        <v>2030758</v>
      </c>
      <c r="B6718" s="43" t="s">
        <v>5802</v>
      </c>
      <c r="C6718" s="43" t="s">
        <v>327</v>
      </c>
      <c r="D6718" s="41"/>
      <c r="E6718" s="43" t="s">
        <v>6263</v>
      </c>
      <c r="F6718" s="43" t="s">
        <v>30</v>
      </c>
      <c r="G6718" s="43">
        <v>37015</v>
      </c>
      <c r="H6718" s="41"/>
      <c r="I6718" s="41"/>
      <c r="J6718" s="43"/>
      <c r="K6718" s="41"/>
      <c r="L6718" s="41"/>
      <c r="M6718" s="41"/>
      <c r="N6718" s="41"/>
      <c r="O6718" s="41"/>
      <c r="P6718" s="41"/>
      <c r="Q6718" s="41"/>
      <c r="R6718" s="41"/>
      <c r="S6718" s="41"/>
      <c r="T6718" s="41"/>
      <c r="U6718" s="41"/>
      <c r="V6718" s="41"/>
      <c r="W6718" s="41"/>
      <c r="X6718" s="41"/>
      <c r="Y6718" s="43" t="str">
        <f t="shared" si="208"/>
        <v>COMP</v>
      </c>
      <c r="Z6718" s="43">
        <v>2185768</v>
      </c>
      <c r="AA6718" s="43">
        <f t="shared" si="209"/>
        <v>2030758</v>
      </c>
    </row>
    <row r="6719" spans="1:27" x14ac:dyDescent="0.3">
      <c r="A6719" s="43">
        <v>2361021</v>
      </c>
      <c r="B6719" s="43" t="s">
        <v>5803</v>
      </c>
      <c r="C6719" s="43" t="s">
        <v>346</v>
      </c>
      <c r="D6719" s="41"/>
      <c r="E6719" s="43" t="s">
        <v>6263</v>
      </c>
      <c r="F6719" s="43" t="s">
        <v>28</v>
      </c>
      <c r="G6719" s="43">
        <v>28024</v>
      </c>
      <c r="H6719" s="41"/>
      <c r="I6719" s="41"/>
      <c r="J6719" s="43"/>
      <c r="K6719" s="41"/>
      <c r="L6719" s="41"/>
      <c r="M6719" s="41"/>
      <c r="N6719" s="41"/>
      <c r="O6719" s="41"/>
      <c r="P6719" s="41"/>
      <c r="Q6719" s="41"/>
      <c r="R6719" s="41"/>
      <c r="S6719" s="41"/>
      <c r="T6719" s="41"/>
      <c r="U6719" s="41"/>
      <c r="V6719" s="41"/>
      <c r="W6719" s="41"/>
      <c r="X6719" s="41"/>
      <c r="Y6719" s="43" t="str">
        <f t="shared" si="208"/>
        <v>COMP</v>
      </c>
      <c r="Z6719" s="43">
        <v>1508783</v>
      </c>
      <c r="AA6719" s="43">
        <f t="shared" si="209"/>
        <v>2361021</v>
      </c>
    </row>
    <row r="6720" spans="1:27" x14ac:dyDescent="0.3">
      <c r="A6720" s="43">
        <v>683990</v>
      </c>
      <c r="B6720" s="43" t="s">
        <v>537</v>
      </c>
      <c r="C6720" s="43" t="s">
        <v>766</v>
      </c>
      <c r="D6720" s="41"/>
      <c r="E6720" s="43" t="s">
        <v>29</v>
      </c>
      <c r="F6720" s="43" t="s">
        <v>28</v>
      </c>
      <c r="G6720" s="43">
        <v>41012</v>
      </c>
      <c r="H6720" s="41"/>
      <c r="I6720" s="41"/>
      <c r="J6720" s="43"/>
      <c r="K6720" s="41"/>
      <c r="L6720" s="41"/>
      <c r="M6720" s="41"/>
      <c r="N6720" s="41"/>
      <c r="O6720" s="41"/>
      <c r="P6720" s="41"/>
      <c r="Q6720" s="41"/>
      <c r="R6720" s="41"/>
      <c r="S6720" s="41"/>
      <c r="T6720" s="41"/>
      <c r="U6720" s="41"/>
      <c r="V6720" s="41"/>
      <c r="W6720" s="41"/>
      <c r="X6720" s="41"/>
      <c r="Y6720" s="43" t="str">
        <f t="shared" si="208"/>
        <v>COMP</v>
      </c>
      <c r="Z6720" s="43">
        <v>695527</v>
      </c>
      <c r="AA6720" s="43">
        <f t="shared" si="209"/>
        <v>683990</v>
      </c>
    </row>
    <row r="6721" spans="1:27" x14ac:dyDescent="0.3">
      <c r="A6721" s="43">
        <v>1377912</v>
      </c>
      <c r="B6721" s="43" t="s">
        <v>537</v>
      </c>
      <c r="C6721" s="43" t="s">
        <v>446</v>
      </c>
      <c r="D6721" s="41"/>
      <c r="E6721" s="43" t="s">
        <v>6263</v>
      </c>
      <c r="F6721" s="43" t="s">
        <v>28</v>
      </c>
      <c r="G6721" s="43">
        <v>41032</v>
      </c>
      <c r="H6721" s="41"/>
      <c r="I6721" s="41"/>
      <c r="J6721" s="43"/>
      <c r="K6721" s="41"/>
      <c r="L6721" s="41"/>
      <c r="M6721" s="41"/>
      <c r="N6721" s="41"/>
      <c r="O6721" s="41"/>
      <c r="P6721" s="41"/>
      <c r="Q6721" s="41"/>
      <c r="R6721" s="41"/>
      <c r="S6721" s="41"/>
      <c r="T6721" s="41"/>
      <c r="U6721" s="41"/>
      <c r="V6721" s="41"/>
      <c r="W6721" s="41"/>
      <c r="X6721" s="41"/>
      <c r="Y6721" s="43" t="str">
        <f t="shared" si="208"/>
        <v/>
      </c>
      <c r="Z6721" s="43">
        <v>2331738</v>
      </c>
      <c r="AA6721" s="43" t="e">
        <f t="shared" si="209"/>
        <v>#N/A</v>
      </c>
    </row>
    <row r="6722" spans="1:27" x14ac:dyDescent="0.3">
      <c r="A6722" s="43">
        <v>1475191</v>
      </c>
      <c r="B6722" s="43" t="s">
        <v>537</v>
      </c>
      <c r="C6722" s="43" t="s">
        <v>171</v>
      </c>
      <c r="D6722" s="41"/>
      <c r="E6722" s="43" t="s">
        <v>6263</v>
      </c>
      <c r="F6722" s="43" t="s">
        <v>30</v>
      </c>
      <c r="G6722" s="43">
        <v>41012</v>
      </c>
      <c r="H6722" s="41"/>
      <c r="I6722" s="41"/>
      <c r="J6722" s="43"/>
      <c r="K6722" s="41"/>
      <c r="L6722" s="41"/>
      <c r="M6722" s="41"/>
      <c r="N6722" s="41"/>
      <c r="O6722" s="41"/>
      <c r="P6722" s="41"/>
      <c r="Q6722" s="41"/>
      <c r="R6722" s="41"/>
      <c r="S6722" s="41"/>
      <c r="T6722" s="41"/>
      <c r="U6722" s="41"/>
      <c r="V6722" s="41"/>
      <c r="W6722" s="41"/>
      <c r="X6722" s="41"/>
      <c r="Y6722" s="43" t="str">
        <f t="shared" ref="Y6722:Y6785" si="210">IF(ISERROR(AA6722)=FALSE,"COMP","")</f>
        <v/>
      </c>
      <c r="Z6722" s="43">
        <v>1756447</v>
      </c>
      <c r="AA6722" s="43" t="e">
        <f t="shared" ref="AA6722:AA6785" si="211">VLOOKUP(A6722,Z:Z,1,FALSE)</f>
        <v>#N/A</v>
      </c>
    </row>
    <row r="6723" spans="1:27" x14ac:dyDescent="0.3">
      <c r="A6723" s="43">
        <v>135481</v>
      </c>
      <c r="B6723" s="43" t="s">
        <v>537</v>
      </c>
      <c r="C6723" s="43" t="s">
        <v>1666</v>
      </c>
      <c r="D6723" s="41"/>
      <c r="E6723" s="43" t="s">
        <v>29</v>
      </c>
      <c r="F6723" s="43" t="s">
        <v>30</v>
      </c>
      <c r="G6723" s="43">
        <v>41003</v>
      </c>
      <c r="H6723" s="41"/>
      <c r="I6723" s="41"/>
      <c r="J6723" s="43"/>
      <c r="K6723" s="41"/>
      <c r="L6723" s="41"/>
      <c r="M6723" s="41"/>
      <c r="N6723" s="41"/>
      <c r="O6723" s="41"/>
      <c r="P6723" s="41"/>
      <c r="Q6723" s="41"/>
      <c r="R6723" s="41"/>
      <c r="S6723" s="41"/>
      <c r="T6723" s="41"/>
      <c r="U6723" s="41"/>
      <c r="V6723" s="41"/>
      <c r="W6723" s="41"/>
      <c r="X6723" s="41"/>
      <c r="Y6723" s="43" t="str">
        <f t="shared" si="210"/>
        <v>COMP</v>
      </c>
      <c r="Z6723" s="43">
        <v>663133</v>
      </c>
      <c r="AA6723" s="43">
        <f t="shared" si="211"/>
        <v>135481</v>
      </c>
    </row>
    <row r="6724" spans="1:27" x14ac:dyDescent="0.3">
      <c r="A6724" s="43">
        <v>2135922</v>
      </c>
      <c r="B6724" s="43" t="s">
        <v>5804</v>
      </c>
      <c r="C6724" s="43" t="s">
        <v>1287</v>
      </c>
      <c r="D6724" s="41"/>
      <c r="E6724" s="43" t="s">
        <v>6263</v>
      </c>
      <c r="F6724" s="43" t="s">
        <v>30</v>
      </c>
      <c r="G6724" s="43">
        <v>45008</v>
      </c>
      <c r="H6724" s="41"/>
      <c r="I6724" s="41"/>
      <c r="J6724" s="43"/>
      <c r="K6724" s="41"/>
      <c r="L6724" s="41"/>
      <c r="M6724" s="41"/>
      <c r="N6724" s="41"/>
      <c r="O6724" s="41"/>
      <c r="P6724" s="41"/>
      <c r="Q6724" s="41"/>
      <c r="R6724" s="41"/>
      <c r="S6724" s="41"/>
      <c r="T6724" s="41"/>
      <c r="U6724" s="41"/>
      <c r="V6724" s="41"/>
      <c r="W6724" s="41"/>
      <c r="X6724" s="41"/>
      <c r="Y6724" s="43" t="str">
        <f t="shared" si="210"/>
        <v/>
      </c>
      <c r="Z6724" s="43">
        <v>269781</v>
      </c>
      <c r="AA6724" s="43" t="e">
        <f t="shared" si="211"/>
        <v>#N/A</v>
      </c>
    </row>
    <row r="6725" spans="1:27" x14ac:dyDescent="0.3">
      <c r="A6725" s="43">
        <v>743551</v>
      </c>
      <c r="B6725" s="43" t="s">
        <v>5805</v>
      </c>
      <c r="C6725" s="43" t="s">
        <v>401</v>
      </c>
      <c r="D6725" s="41"/>
      <c r="E6725" s="43" t="s">
        <v>6263</v>
      </c>
      <c r="F6725" s="43" t="s">
        <v>30</v>
      </c>
      <c r="G6725" s="43">
        <v>45008</v>
      </c>
      <c r="H6725" s="41"/>
      <c r="I6725" s="41"/>
      <c r="J6725" s="43"/>
      <c r="K6725" s="41"/>
      <c r="L6725" s="41"/>
      <c r="M6725" s="41"/>
      <c r="N6725" s="41"/>
      <c r="O6725" s="41"/>
      <c r="P6725" s="41"/>
      <c r="Q6725" s="41"/>
      <c r="R6725" s="41"/>
      <c r="S6725" s="41"/>
      <c r="T6725" s="41"/>
      <c r="U6725" s="41"/>
      <c r="V6725" s="41"/>
      <c r="W6725" s="41"/>
      <c r="X6725" s="41"/>
      <c r="Y6725" s="43" t="str">
        <f t="shared" si="210"/>
        <v>COMP</v>
      </c>
      <c r="Z6725" s="43">
        <v>1979671</v>
      </c>
      <c r="AA6725" s="43">
        <f t="shared" si="211"/>
        <v>743551</v>
      </c>
    </row>
    <row r="6726" spans="1:27" x14ac:dyDescent="0.3">
      <c r="A6726" s="43">
        <v>1682252</v>
      </c>
      <c r="B6726" s="43" t="s">
        <v>5806</v>
      </c>
      <c r="C6726" s="43" t="s">
        <v>244</v>
      </c>
      <c r="D6726" s="41"/>
      <c r="E6726" s="43" t="s">
        <v>6263</v>
      </c>
      <c r="F6726" s="43" t="s">
        <v>28</v>
      </c>
      <c r="G6726" s="43">
        <v>37016</v>
      </c>
      <c r="H6726" s="41"/>
      <c r="I6726" s="41"/>
      <c r="J6726" s="43"/>
      <c r="K6726" s="41"/>
      <c r="L6726" s="41"/>
      <c r="M6726" s="41"/>
      <c r="N6726" s="41"/>
      <c r="O6726" s="41"/>
      <c r="P6726" s="41"/>
      <c r="Q6726" s="41"/>
      <c r="R6726" s="41"/>
      <c r="S6726" s="41"/>
      <c r="T6726" s="41"/>
      <c r="U6726" s="41"/>
      <c r="V6726" s="41"/>
      <c r="W6726" s="41"/>
      <c r="X6726" s="41"/>
      <c r="Y6726" s="43" t="str">
        <f t="shared" si="210"/>
        <v>COMP</v>
      </c>
      <c r="Z6726" s="43">
        <v>1862515</v>
      </c>
      <c r="AA6726" s="43">
        <f t="shared" si="211"/>
        <v>1682252</v>
      </c>
    </row>
    <row r="6727" spans="1:27" x14ac:dyDescent="0.3">
      <c r="A6727" s="43">
        <v>2432307</v>
      </c>
      <c r="B6727" s="43" t="s">
        <v>5806</v>
      </c>
      <c r="C6727" s="43" t="s">
        <v>1017</v>
      </c>
      <c r="D6727" s="41"/>
      <c r="E6727" s="43" t="s">
        <v>34</v>
      </c>
      <c r="F6727" s="43" t="s">
        <v>28</v>
      </c>
      <c r="G6727" s="43">
        <v>37016</v>
      </c>
      <c r="H6727" s="41"/>
      <c r="I6727" s="41"/>
      <c r="J6727" s="43"/>
      <c r="K6727" s="41"/>
      <c r="L6727" s="41"/>
      <c r="M6727" s="41"/>
      <c r="N6727" s="41"/>
      <c r="O6727" s="41"/>
      <c r="P6727" s="41"/>
      <c r="Q6727" s="41"/>
      <c r="R6727" s="41"/>
      <c r="S6727" s="41"/>
      <c r="T6727" s="41"/>
      <c r="U6727" s="41"/>
      <c r="V6727" s="41"/>
      <c r="W6727" s="41"/>
      <c r="X6727" s="41"/>
      <c r="Y6727" s="43" t="str">
        <f t="shared" si="210"/>
        <v>COMP</v>
      </c>
      <c r="Z6727" s="43">
        <v>2343545</v>
      </c>
      <c r="AA6727" s="43">
        <f t="shared" si="211"/>
        <v>2432307</v>
      </c>
    </row>
    <row r="6728" spans="1:27" x14ac:dyDescent="0.3">
      <c r="A6728" s="43">
        <v>1858954</v>
      </c>
      <c r="B6728" s="43" t="s">
        <v>5807</v>
      </c>
      <c r="C6728" s="43" t="s">
        <v>5808</v>
      </c>
      <c r="D6728" s="41"/>
      <c r="E6728" s="43" t="s">
        <v>35</v>
      </c>
      <c r="F6728" s="43" t="s">
        <v>30</v>
      </c>
      <c r="G6728" s="43">
        <v>28009</v>
      </c>
      <c r="H6728" s="41"/>
      <c r="I6728" s="41"/>
      <c r="J6728" s="43"/>
      <c r="K6728" s="41"/>
      <c r="L6728" s="41"/>
      <c r="M6728" s="41"/>
      <c r="N6728" s="41"/>
      <c r="O6728" s="41"/>
      <c r="P6728" s="41"/>
      <c r="Q6728" s="41"/>
      <c r="R6728" s="41"/>
      <c r="S6728" s="41"/>
      <c r="T6728" s="41"/>
      <c r="U6728" s="41"/>
      <c r="V6728" s="41"/>
      <c r="W6728" s="41"/>
      <c r="X6728" s="41"/>
      <c r="Y6728" s="43" t="str">
        <f t="shared" si="210"/>
        <v>COMP</v>
      </c>
      <c r="Z6728" s="43">
        <v>280751</v>
      </c>
      <c r="AA6728" s="43">
        <f t="shared" si="211"/>
        <v>1858954</v>
      </c>
    </row>
    <row r="6729" spans="1:27" x14ac:dyDescent="0.3">
      <c r="A6729" s="43">
        <v>2193166</v>
      </c>
      <c r="B6729" s="43" t="s">
        <v>5809</v>
      </c>
      <c r="C6729" s="43" t="s">
        <v>936</v>
      </c>
      <c r="D6729" s="41"/>
      <c r="E6729" s="43" t="s">
        <v>35</v>
      </c>
      <c r="F6729" s="43" t="s">
        <v>30</v>
      </c>
      <c r="G6729" s="43">
        <v>45008</v>
      </c>
      <c r="H6729" s="41"/>
      <c r="I6729" s="41"/>
      <c r="J6729" s="43"/>
      <c r="K6729" s="41"/>
      <c r="L6729" s="41"/>
      <c r="M6729" s="41"/>
      <c r="N6729" s="41"/>
      <c r="O6729" s="41"/>
      <c r="P6729" s="41"/>
      <c r="Q6729" s="41"/>
      <c r="R6729" s="41"/>
      <c r="S6729" s="41"/>
      <c r="T6729" s="41"/>
      <c r="U6729" s="41"/>
      <c r="V6729" s="41"/>
      <c r="W6729" s="41"/>
      <c r="X6729" s="41"/>
      <c r="Y6729" s="43" t="str">
        <f t="shared" si="210"/>
        <v>COMP</v>
      </c>
      <c r="Z6729" s="43">
        <v>1125121</v>
      </c>
      <c r="AA6729" s="43">
        <f t="shared" si="211"/>
        <v>2193166</v>
      </c>
    </row>
    <row r="6730" spans="1:27" x14ac:dyDescent="0.3">
      <c r="A6730" s="43">
        <v>2213095</v>
      </c>
      <c r="B6730" s="43" t="s">
        <v>5810</v>
      </c>
      <c r="C6730" s="43" t="s">
        <v>4619</v>
      </c>
      <c r="D6730" s="41"/>
      <c r="E6730" s="43" t="s">
        <v>6263</v>
      </c>
      <c r="F6730" s="43" t="s">
        <v>30</v>
      </c>
      <c r="G6730" s="43">
        <v>45046</v>
      </c>
      <c r="H6730" s="41"/>
      <c r="I6730" s="41"/>
      <c r="J6730" s="43"/>
      <c r="K6730" s="41"/>
      <c r="L6730" s="41"/>
      <c r="M6730" s="41"/>
      <c r="N6730" s="41"/>
      <c r="O6730" s="41"/>
      <c r="P6730" s="41"/>
      <c r="Q6730" s="41"/>
      <c r="R6730" s="41"/>
      <c r="S6730" s="41"/>
      <c r="T6730" s="41"/>
      <c r="U6730" s="41"/>
      <c r="V6730" s="41"/>
      <c r="W6730" s="41"/>
      <c r="X6730" s="41"/>
      <c r="Y6730" s="43" t="str">
        <f t="shared" si="210"/>
        <v/>
      </c>
      <c r="Z6730" s="43">
        <v>1255464</v>
      </c>
      <c r="AA6730" s="43" t="e">
        <f t="shared" si="211"/>
        <v>#N/A</v>
      </c>
    </row>
    <row r="6731" spans="1:27" x14ac:dyDescent="0.3">
      <c r="A6731" s="43">
        <v>1466234</v>
      </c>
      <c r="B6731" s="43" t="s">
        <v>5811</v>
      </c>
      <c r="C6731" s="43" t="s">
        <v>399</v>
      </c>
      <c r="D6731" s="41"/>
      <c r="E6731" s="43" t="s">
        <v>6263</v>
      </c>
      <c r="F6731" s="43" t="s">
        <v>28</v>
      </c>
      <c r="G6731" s="43">
        <v>41024</v>
      </c>
      <c r="H6731" s="41"/>
      <c r="I6731" s="41"/>
      <c r="J6731" s="43"/>
      <c r="K6731" s="41"/>
      <c r="L6731" s="41"/>
      <c r="M6731" s="41"/>
      <c r="N6731" s="41"/>
      <c r="O6731" s="41"/>
      <c r="P6731" s="41"/>
      <c r="Q6731" s="41"/>
      <c r="R6731" s="41"/>
      <c r="S6731" s="41"/>
      <c r="T6731" s="41"/>
      <c r="U6731" s="41"/>
      <c r="V6731" s="41"/>
      <c r="W6731" s="41"/>
      <c r="X6731" s="41"/>
      <c r="Y6731" s="43" t="str">
        <f t="shared" si="210"/>
        <v>COMP</v>
      </c>
      <c r="Z6731" s="43">
        <v>1484756</v>
      </c>
      <c r="AA6731" s="43">
        <f t="shared" si="211"/>
        <v>1466234</v>
      </c>
    </row>
    <row r="6732" spans="1:27" x14ac:dyDescent="0.3">
      <c r="A6732" s="43">
        <v>1861980</v>
      </c>
      <c r="B6732" s="43" t="s">
        <v>5812</v>
      </c>
      <c r="C6732" s="43" t="s">
        <v>413</v>
      </c>
      <c r="D6732" s="41"/>
      <c r="E6732" s="43" t="s">
        <v>6263</v>
      </c>
      <c r="F6732" s="43" t="s">
        <v>30</v>
      </c>
      <c r="G6732" s="43">
        <v>28017</v>
      </c>
      <c r="H6732" s="41"/>
      <c r="I6732" s="41"/>
      <c r="J6732" s="43"/>
      <c r="K6732" s="41"/>
      <c r="L6732" s="41"/>
      <c r="M6732" s="41"/>
      <c r="N6732" s="41"/>
      <c r="O6732" s="41"/>
      <c r="P6732" s="41"/>
      <c r="Q6732" s="41"/>
      <c r="R6732" s="41"/>
      <c r="S6732" s="41"/>
      <c r="T6732" s="41"/>
      <c r="U6732" s="41"/>
      <c r="V6732" s="41"/>
      <c r="W6732" s="41"/>
      <c r="X6732" s="41"/>
      <c r="Y6732" s="43" t="str">
        <f t="shared" si="210"/>
        <v/>
      </c>
      <c r="Z6732" s="43">
        <v>1155158</v>
      </c>
      <c r="AA6732" s="43" t="e">
        <f t="shared" si="211"/>
        <v>#N/A</v>
      </c>
    </row>
    <row r="6733" spans="1:27" x14ac:dyDescent="0.3">
      <c r="A6733" s="43">
        <v>1989745</v>
      </c>
      <c r="B6733" s="43" t="s">
        <v>5813</v>
      </c>
      <c r="C6733" s="43" t="s">
        <v>484</v>
      </c>
      <c r="D6733" s="41"/>
      <c r="E6733" s="43" t="s">
        <v>6263</v>
      </c>
      <c r="F6733" s="43" t="s">
        <v>28</v>
      </c>
      <c r="G6733" s="43">
        <v>36003</v>
      </c>
      <c r="H6733" s="41"/>
      <c r="I6733" s="41"/>
      <c r="J6733" s="43"/>
      <c r="K6733" s="41"/>
      <c r="L6733" s="41"/>
      <c r="M6733" s="41"/>
      <c r="N6733" s="41"/>
      <c r="O6733" s="41"/>
      <c r="P6733" s="41"/>
      <c r="Q6733" s="41"/>
      <c r="R6733" s="41"/>
      <c r="S6733" s="41"/>
      <c r="T6733" s="41"/>
      <c r="U6733" s="41"/>
      <c r="V6733" s="41"/>
      <c r="W6733" s="41"/>
      <c r="X6733" s="41"/>
      <c r="Y6733" s="43" t="str">
        <f t="shared" si="210"/>
        <v>COMP</v>
      </c>
      <c r="Z6733" s="43">
        <v>1969242</v>
      </c>
      <c r="AA6733" s="43">
        <f t="shared" si="211"/>
        <v>1989745</v>
      </c>
    </row>
    <row r="6734" spans="1:27" x14ac:dyDescent="0.3">
      <c r="A6734" s="43">
        <v>1209818</v>
      </c>
      <c r="B6734" s="43" t="s">
        <v>5814</v>
      </c>
      <c r="C6734" s="43" t="s">
        <v>274</v>
      </c>
      <c r="D6734" s="41"/>
      <c r="E6734" s="43" t="s">
        <v>6263</v>
      </c>
      <c r="F6734" s="43" t="s">
        <v>28</v>
      </c>
      <c r="G6734" s="43">
        <v>45052</v>
      </c>
      <c r="H6734" s="41"/>
      <c r="I6734" s="41"/>
      <c r="J6734" s="43"/>
      <c r="K6734" s="41"/>
      <c r="L6734" s="41"/>
      <c r="M6734" s="41"/>
      <c r="N6734" s="41"/>
      <c r="O6734" s="41"/>
      <c r="P6734" s="41"/>
      <c r="Q6734" s="41"/>
      <c r="R6734" s="41"/>
      <c r="S6734" s="41"/>
      <c r="T6734" s="41"/>
      <c r="U6734" s="41"/>
      <c r="V6734" s="41"/>
      <c r="W6734" s="41"/>
      <c r="X6734" s="41"/>
      <c r="Y6734" s="43" t="str">
        <f t="shared" si="210"/>
        <v/>
      </c>
      <c r="Z6734" s="43">
        <v>1321243</v>
      </c>
      <c r="AA6734" s="43" t="e">
        <f t="shared" si="211"/>
        <v>#N/A</v>
      </c>
    </row>
    <row r="6735" spans="1:27" x14ac:dyDescent="0.3">
      <c r="A6735" s="43">
        <v>2080358</v>
      </c>
      <c r="B6735" s="43" t="s">
        <v>4410</v>
      </c>
      <c r="C6735" s="43" t="s">
        <v>3054</v>
      </c>
      <c r="D6735" s="41"/>
      <c r="E6735" s="43" t="s">
        <v>6263</v>
      </c>
      <c r="F6735" s="43" t="s">
        <v>30</v>
      </c>
      <c r="G6735" s="43">
        <v>37015</v>
      </c>
      <c r="H6735" s="41"/>
      <c r="I6735" s="41"/>
      <c r="J6735" s="43"/>
      <c r="K6735" s="41"/>
      <c r="L6735" s="41"/>
      <c r="M6735" s="41"/>
      <c r="N6735" s="41"/>
      <c r="O6735" s="41"/>
      <c r="P6735" s="41"/>
      <c r="Q6735" s="41"/>
      <c r="R6735" s="41"/>
      <c r="S6735" s="41"/>
      <c r="T6735" s="41"/>
      <c r="U6735" s="41"/>
      <c r="V6735" s="41"/>
      <c r="W6735" s="41"/>
      <c r="X6735" s="41"/>
      <c r="Y6735" s="43" t="str">
        <f t="shared" si="210"/>
        <v/>
      </c>
      <c r="Z6735" s="43">
        <v>1328914</v>
      </c>
      <c r="AA6735" s="43" t="e">
        <f t="shared" si="211"/>
        <v>#N/A</v>
      </c>
    </row>
    <row r="6736" spans="1:27" x14ac:dyDescent="0.3">
      <c r="A6736" s="43">
        <v>708135</v>
      </c>
      <c r="B6736" s="43" t="s">
        <v>5815</v>
      </c>
      <c r="C6736" s="43" t="s">
        <v>399</v>
      </c>
      <c r="D6736" s="41"/>
      <c r="E6736" s="43" t="s">
        <v>6263</v>
      </c>
      <c r="F6736" s="43" t="s">
        <v>28</v>
      </c>
      <c r="G6736" s="43">
        <v>28037</v>
      </c>
      <c r="H6736" s="41"/>
      <c r="I6736" s="41"/>
      <c r="J6736" s="43"/>
      <c r="K6736" s="41"/>
      <c r="L6736" s="41"/>
      <c r="M6736" s="41"/>
      <c r="N6736" s="41"/>
      <c r="O6736" s="41"/>
      <c r="P6736" s="41"/>
      <c r="Q6736" s="41"/>
      <c r="R6736" s="41"/>
      <c r="S6736" s="41"/>
      <c r="T6736" s="41"/>
      <c r="U6736" s="41"/>
      <c r="V6736" s="41"/>
      <c r="W6736" s="41"/>
      <c r="X6736" s="41"/>
      <c r="Y6736" s="43" t="str">
        <f t="shared" si="210"/>
        <v/>
      </c>
      <c r="Z6736" s="43">
        <v>499557</v>
      </c>
      <c r="AA6736" s="43" t="e">
        <f t="shared" si="211"/>
        <v>#N/A</v>
      </c>
    </row>
    <row r="6737" spans="1:27" x14ac:dyDescent="0.3">
      <c r="A6737" s="43">
        <v>136451</v>
      </c>
      <c r="B6737" s="43" t="s">
        <v>5816</v>
      </c>
      <c r="C6737" s="43" t="s">
        <v>819</v>
      </c>
      <c r="D6737" s="41"/>
      <c r="E6737" s="43" t="s">
        <v>29</v>
      </c>
      <c r="F6737" s="43" t="s">
        <v>28</v>
      </c>
      <c r="G6737" s="43">
        <v>45008</v>
      </c>
      <c r="H6737" s="41"/>
      <c r="I6737" s="41"/>
      <c r="J6737" s="43"/>
      <c r="K6737" s="41"/>
      <c r="L6737" s="41"/>
      <c r="M6737" s="41"/>
      <c r="N6737" s="41"/>
      <c r="O6737" s="41"/>
      <c r="P6737" s="41"/>
      <c r="Q6737" s="41"/>
      <c r="R6737" s="41"/>
      <c r="S6737" s="41"/>
      <c r="T6737" s="41"/>
      <c r="U6737" s="41"/>
      <c r="V6737" s="41"/>
      <c r="W6737" s="41"/>
      <c r="X6737" s="41"/>
      <c r="Y6737" s="43" t="str">
        <f t="shared" si="210"/>
        <v>COMP</v>
      </c>
      <c r="Z6737" s="43">
        <v>1398425</v>
      </c>
      <c r="AA6737" s="43">
        <f t="shared" si="211"/>
        <v>136451</v>
      </c>
    </row>
    <row r="6738" spans="1:27" x14ac:dyDescent="0.3">
      <c r="A6738" s="43">
        <v>458942</v>
      </c>
      <c r="B6738" s="43" t="s">
        <v>5817</v>
      </c>
      <c r="C6738" s="43" t="s">
        <v>210</v>
      </c>
      <c r="D6738" s="41"/>
      <c r="E6738" s="43" t="s">
        <v>6263</v>
      </c>
      <c r="F6738" s="43" t="s">
        <v>30</v>
      </c>
      <c r="G6738" s="43">
        <v>36014</v>
      </c>
      <c r="H6738" s="41"/>
      <c r="I6738" s="41"/>
      <c r="J6738" s="43"/>
      <c r="K6738" s="41"/>
      <c r="L6738" s="41"/>
      <c r="M6738" s="41"/>
      <c r="N6738" s="41"/>
      <c r="O6738" s="41"/>
      <c r="P6738" s="41"/>
      <c r="Q6738" s="41"/>
      <c r="R6738" s="41"/>
      <c r="S6738" s="41"/>
      <c r="T6738" s="41"/>
      <c r="U6738" s="41"/>
      <c r="V6738" s="41"/>
      <c r="W6738" s="41"/>
      <c r="X6738" s="41"/>
      <c r="Y6738" s="43" t="str">
        <f t="shared" si="210"/>
        <v/>
      </c>
      <c r="Z6738" s="43">
        <v>1451913</v>
      </c>
      <c r="AA6738" s="43" t="e">
        <f t="shared" si="211"/>
        <v>#N/A</v>
      </c>
    </row>
    <row r="6739" spans="1:27" x14ac:dyDescent="0.3">
      <c r="A6739" s="43">
        <v>595883</v>
      </c>
      <c r="B6739" s="43" t="s">
        <v>5817</v>
      </c>
      <c r="C6739" s="43" t="s">
        <v>343</v>
      </c>
      <c r="D6739" s="41"/>
      <c r="E6739" s="43" t="s">
        <v>6263</v>
      </c>
      <c r="F6739" s="43" t="s">
        <v>28</v>
      </c>
      <c r="G6739" s="43">
        <v>36014</v>
      </c>
      <c r="H6739" s="41"/>
      <c r="I6739" s="41"/>
      <c r="J6739" s="43"/>
      <c r="K6739" s="41"/>
      <c r="L6739" s="41"/>
      <c r="M6739" s="41"/>
      <c r="N6739" s="41"/>
      <c r="O6739" s="41"/>
      <c r="P6739" s="41"/>
      <c r="Q6739" s="41"/>
      <c r="R6739" s="41"/>
      <c r="S6739" s="41"/>
      <c r="T6739" s="41"/>
      <c r="U6739" s="41"/>
      <c r="V6739" s="41"/>
      <c r="W6739" s="41"/>
      <c r="X6739" s="41"/>
      <c r="Y6739" s="43" t="str">
        <f t="shared" si="210"/>
        <v/>
      </c>
      <c r="Z6739" s="43">
        <v>2342740</v>
      </c>
      <c r="AA6739" s="43" t="e">
        <f t="shared" si="211"/>
        <v>#N/A</v>
      </c>
    </row>
    <row r="6740" spans="1:27" x14ac:dyDescent="0.3">
      <c r="A6740" s="43">
        <v>2258035</v>
      </c>
      <c r="B6740" s="43" t="s">
        <v>5818</v>
      </c>
      <c r="C6740" s="43" t="s">
        <v>440</v>
      </c>
      <c r="D6740" s="41"/>
      <c r="E6740" s="43" t="s">
        <v>6263</v>
      </c>
      <c r="F6740" s="43" t="s">
        <v>28</v>
      </c>
      <c r="G6740" s="43">
        <v>45055</v>
      </c>
      <c r="H6740" s="41"/>
      <c r="I6740" s="41"/>
      <c r="J6740" s="43"/>
      <c r="K6740" s="41"/>
      <c r="L6740" s="41"/>
      <c r="M6740" s="41"/>
      <c r="N6740" s="41"/>
      <c r="O6740" s="41"/>
      <c r="P6740" s="41"/>
      <c r="Q6740" s="41"/>
      <c r="R6740" s="41"/>
      <c r="S6740" s="41"/>
      <c r="T6740" s="41"/>
      <c r="U6740" s="41"/>
      <c r="V6740" s="41"/>
      <c r="W6740" s="41"/>
      <c r="X6740" s="41"/>
      <c r="Y6740" s="43" t="str">
        <f t="shared" si="210"/>
        <v/>
      </c>
      <c r="Z6740" s="43">
        <v>1361287</v>
      </c>
      <c r="AA6740" s="43" t="e">
        <f t="shared" si="211"/>
        <v>#N/A</v>
      </c>
    </row>
    <row r="6741" spans="1:27" x14ac:dyDescent="0.3">
      <c r="A6741" s="43">
        <v>717249</v>
      </c>
      <c r="B6741" s="43" t="s">
        <v>5819</v>
      </c>
      <c r="C6741" s="43" t="s">
        <v>379</v>
      </c>
      <c r="D6741" s="41"/>
      <c r="E6741" s="43" t="s">
        <v>29</v>
      </c>
      <c r="F6741" s="43" t="s">
        <v>30</v>
      </c>
      <c r="G6741" s="43">
        <v>18035</v>
      </c>
      <c r="H6741" s="41"/>
      <c r="I6741" s="41"/>
      <c r="J6741" s="43"/>
      <c r="K6741" s="41"/>
      <c r="L6741" s="41"/>
      <c r="M6741" s="41"/>
      <c r="N6741" s="41"/>
      <c r="O6741" s="41"/>
      <c r="P6741" s="41"/>
      <c r="Q6741" s="41"/>
      <c r="R6741" s="41"/>
      <c r="S6741" s="41"/>
      <c r="T6741" s="41"/>
      <c r="U6741" s="41"/>
      <c r="V6741" s="41"/>
      <c r="W6741" s="41"/>
      <c r="X6741" s="41"/>
      <c r="Y6741" s="43" t="str">
        <f t="shared" si="210"/>
        <v/>
      </c>
      <c r="Z6741" s="43">
        <v>2318903</v>
      </c>
      <c r="AA6741" s="43" t="e">
        <f t="shared" si="211"/>
        <v>#N/A</v>
      </c>
    </row>
    <row r="6742" spans="1:27" x14ac:dyDescent="0.3">
      <c r="A6742" s="43">
        <v>2429951</v>
      </c>
      <c r="B6742" s="43" t="s">
        <v>5820</v>
      </c>
      <c r="C6742" s="43" t="s">
        <v>568</v>
      </c>
      <c r="D6742" s="41"/>
      <c r="E6742" s="43" t="s">
        <v>34</v>
      </c>
      <c r="F6742" s="43" t="s">
        <v>30</v>
      </c>
      <c r="G6742" s="43">
        <v>37017</v>
      </c>
      <c r="H6742" s="41"/>
      <c r="I6742" s="41"/>
      <c r="J6742" s="43"/>
      <c r="K6742" s="41"/>
      <c r="L6742" s="41"/>
      <c r="M6742" s="41"/>
      <c r="N6742" s="41"/>
      <c r="O6742" s="41"/>
      <c r="P6742" s="41"/>
      <c r="Q6742" s="41"/>
      <c r="R6742" s="41"/>
      <c r="S6742" s="41"/>
      <c r="T6742" s="41"/>
      <c r="U6742" s="41"/>
      <c r="V6742" s="41"/>
      <c r="W6742" s="41"/>
      <c r="X6742" s="41"/>
      <c r="Y6742" s="43" t="str">
        <f t="shared" si="210"/>
        <v>COMP</v>
      </c>
      <c r="Z6742" s="43">
        <v>1706377</v>
      </c>
      <c r="AA6742" s="43">
        <f t="shared" si="211"/>
        <v>2429951</v>
      </c>
    </row>
    <row r="6743" spans="1:27" x14ac:dyDescent="0.3">
      <c r="A6743" s="43">
        <v>2344025</v>
      </c>
      <c r="B6743" s="43" t="s">
        <v>5821</v>
      </c>
      <c r="C6743" s="43" t="s">
        <v>5822</v>
      </c>
      <c r="D6743" s="41"/>
      <c r="E6743" s="43" t="s">
        <v>35</v>
      </c>
      <c r="F6743" s="43" t="s">
        <v>30</v>
      </c>
      <c r="G6743" s="43">
        <v>45009</v>
      </c>
      <c r="H6743" s="41"/>
      <c r="I6743" s="41"/>
      <c r="J6743" s="43"/>
      <c r="K6743" s="41"/>
      <c r="L6743" s="41"/>
      <c r="M6743" s="41"/>
      <c r="N6743" s="41"/>
      <c r="O6743" s="41"/>
      <c r="P6743" s="41"/>
      <c r="Q6743" s="41"/>
      <c r="R6743" s="41"/>
      <c r="S6743" s="41"/>
      <c r="T6743" s="41"/>
      <c r="U6743" s="41"/>
      <c r="V6743" s="41"/>
      <c r="W6743" s="41"/>
      <c r="X6743" s="41"/>
      <c r="Y6743" s="43" t="str">
        <f t="shared" si="210"/>
        <v>COMP</v>
      </c>
      <c r="Z6743" s="43">
        <v>1744441</v>
      </c>
      <c r="AA6743" s="43">
        <f t="shared" si="211"/>
        <v>2344025</v>
      </c>
    </row>
    <row r="6744" spans="1:27" x14ac:dyDescent="0.3">
      <c r="A6744" s="43">
        <v>2317595</v>
      </c>
      <c r="B6744" s="43" t="s">
        <v>5823</v>
      </c>
      <c r="C6744" s="43" t="s">
        <v>5824</v>
      </c>
      <c r="D6744" s="41"/>
      <c r="E6744" s="43" t="s">
        <v>31</v>
      </c>
      <c r="F6744" s="43" t="s">
        <v>28</v>
      </c>
      <c r="G6744" s="43">
        <v>45016</v>
      </c>
      <c r="H6744" s="41"/>
      <c r="I6744" s="41"/>
      <c r="J6744" s="43"/>
      <c r="K6744" s="41"/>
      <c r="L6744" s="41"/>
      <c r="M6744" s="41"/>
      <c r="N6744" s="41"/>
      <c r="O6744" s="41"/>
      <c r="P6744" s="41"/>
      <c r="Q6744" s="41"/>
      <c r="R6744" s="41"/>
      <c r="S6744" s="41"/>
      <c r="T6744" s="41"/>
      <c r="U6744" s="41"/>
      <c r="V6744" s="41"/>
      <c r="W6744" s="41"/>
      <c r="X6744" s="41"/>
      <c r="Y6744" s="43" t="str">
        <f t="shared" si="210"/>
        <v>COMP</v>
      </c>
      <c r="Z6744" s="43">
        <v>1989889</v>
      </c>
      <c r="AA6744" s="43">
        <f t="shared" si="211"/>
        <v>2317595</v>
      </c>
    </row>
    <row r="6745" spans="1:27" x14ac:dyDescent="0.3">
      <c r="A6745" s="43">
        <v>2317580</v>
      </c>
      <c r="B6745" s="43" t="s">
        <v>5823</v>
      </c>
      <c r="C6745" s="43" t="s">
        <v>5825</v>
      </c>
      <c r="D6745" s="41"/>
      <c r="E6745" s="43" t="s">
        <v>35</v>
      </c>
      <c r="F6745" s="43" t="s">
        <v>28</v>
      </c>
      <c r="G6745" s="43">
        <v>45016</v>
      </c>
      <c r="H6745" s="41"/>
      <c r="I6745" s="41"/>
      <c r="J6745" s="43"/>
      <c r="K6745" s="41"/>
      <c r="L6745" s="41"/>
      <c r="M6745" s="41"/>
      <c r="N6745" s="41"/>
      <c r="O6745" s="41"/>
      <c r="P6745" s="41"/>
      <c r="Q6745" s="41"/>
      <c r="R6745" s="41"/>
      <c r="S6745" s="41"/>
      <c r="T6745" s="41"/>
      <c r="U6745" s="41"/>
      <c r="V6745" s="41"/>
      <c r="W6745" s="41"/>
      <c r="X6745" s="41"/>
      <c r="Y6745" s="43" t="str">
        <f t="shared" si="210"/>
        <v>COMP</v>
      </c>
      <c r="Z6745" s="43">
        <v>1657570</v>
      </c>
      <c r="AA6745" s="43">
        <f t="shared" si="211"/>
        <v>2317580</v>
      </c>
    </row>
    <row r="6746" spans="1:27" x14ac:dyDescent="0.3">
      <c r="A6746" s="43">
        <v>1561096</v>
      </c>
      <c r="B6746" s="43" t="s">
        <v>5826</v>
      </c>
      <c r="C6746" s="43" t="s">
        <v>5827</v>
      </c>
      <c r="D6746" s="41"/>
      <c r="E6746" s="43" t="s">
        <v>34</v>
      </c>
      <c r="F6746" s="43" t="s">
        <v>30</v>
      </c>
      <c r="G6746" s="43">
        <v>37023</v>
      </c>
      <c r="H6746" s="41"/>
      <c r="I6746" s="41"/>
      <c r="J6746" s="43"/>
      <c r="K6746" s="41"/>
      <c r="L6746" s="41"/>
      <c r="M6746" s="41"/>
      <c r="N6746" s="41"/>
      <c r="O6746" s="41"/>
      <c r="P6746" s="41"/>
      <c r="Q6746" s="41"/>
      <c r="R6746" s="41"/>
      <c r="S6746" s="41"/>
      <c r="T6746" s="41"/>
      <c r="U6746" s="41"/>
      <c r="V6746" s="41"/>
      <c r="W6746" s="41"/>
      <c r="X6746" s="41"/>
      <c r="Y6746" s="43" t="str">
        <f t="shared" si="210"/>
        <v>COMP</v>
      </c>
      <c r="Z6746" s="43">
        <v>376863</v>
      </c>
      <c r="AA6746" s="43">
        <f t="shared" si="211"/>
        <v>1561096</v>
      </c>
    </row>
    <row r="6747" spans="1:27" x14ac:dyDescent="0.3">
      <c r="A6747" s="43">
        <v>2367033</v>
      </c>
      <c r="B6747" s="43" t="s">
        <v>343</v>
      </c>
      <c r="C6747" s="43" t="s">
        <v>1805</v>
      </c>
      <c r="D6747" s="41"/>
      <c r="E6747" s="43" t="s">
        <v>35</v>
      </c>
      <c r="F6747" s="43" t="s">
        <v>30</v>
      </c>
      <c r="G6747" s="43">
        <v>45016</v>
      </c>
      <c r="H6747" s="41"/>
      <c r="I6747" s="41"/>
      <c r="J6747" s="43"/>
      <c r="K6747" s="41"/>
      <c r="L6747" s="41"/>
      <c r="M6747" s="41"/>
      <c r="N6747" s="41"/>
      <c r="O6747" s="41"/>
      <c r="P6747" s="41"/>
      <c r="Q6747" s="41"/>
      <c r="R6747" s="41"/>
      <c r="S6747" s="41"/>
      <c r="T6747" s="41"/>
      <c r="U6747" s="41"/>
      <c r="V6747" s="41"/>
      <c r="W6747" s="41"/>
      <c r="X6747" s="41"/>
      <c r="Y6747" s="43" t="str">
        <f t="shared" si="210"/>
        <v>COMP</v>
      </c>
      <c r="Z6747" s="43">
        <v>2341174</v>
      </c>
      <c r="AA6747" s="43">
        <f t="shared" si="211"/>
        <v>2367033</v>
      </c>
    </row>
    <row r="6748" spans="1:27" x14ac:dyDescent="0.3">
      <c r="A6748" s="43">
        <v>1810981</v>
      </c>
      <c r="B6748" s="43" t="s">
        <v>4761</v>
      </c>
      <c r="C6748" s="43" t="s">
        <v>237</v>
      </c>
      <c r="D6748" s="41"/>
      <c r="E6748" s="43" t="s">
        <v>6263</v>
      </c>
      <c r="F6748" s="43" t="s">
        <v>30</v>
      </c>
      <c r="G6748" s="43">
        <v>41034</v>
      </c>
      <c r="H6748" s="41"/>
      <c r="I6748" s="41"/>
      <c r="J6748" s="43"/>
      <c r="K6748" s="41"/>
      <c r="L6748" s="41"/>
      <c r="M6748" s="41"/>
      <c r="N6748" s="41"/>
      <c r="O6748" s="41"/>
      <c r="P6748" s="41"/>
      <c r="Q6748" s="41"/>
      <c r="R6748" s="41"/>
      <c r="S6748" s="41"/>
      <c r="T6748" s="41"/>
      <c r="U6748" s="41"/>
      <c r="V6748" s="41"/>
      <c r="W6748" s="41"/>
      <c r="X6748" s="41"/>
      <c r="Y6748" s="43" t="str">
        <f t="shared" si="210"/>
        <v/>
      </c>
      <c r="Z6748" s="43">
        <v>2176739</v>
      </c>
      <c r="AA6748" s="43" t="e">
        <f t="shared" si="211"/>
        <v>#N/A</v>
      </c>
    </row>
    <row r="6749" spans="1:27" x14ac:dyDescent="0.3">
      <c r="A6749" s="43">
        <v>2125581</v>
      </c>
      <c r="B6749" s="43" t="s">
        <v>5828</v>
      </c>
      <c r="C6749" s="43" t="s">
        <v>2328</v>
      </c>
      <c r="D6749" s="41"/>
      <c r="E6749" s="43" t="s">
        <v>6263</v>
      </c>
      <c r="F6749" s="43" t="s">
        <v>30</v>
      </c>
      <c r="G6749" s="43">
        <v>45011</v>
      </c>
      <c r="H6749" s="41"/>
      <c r="I6749" s="41"/>
      <c r="J6749" s="43"/>
      <c r="K6749" s="41"/>
      <c r="L6749" s="41"/>
      <c r="M6749" s="41"/>
      <c r="N6749" s="41"/>
      <c r="O6749" s="41"/>
      <c r="P6749" s="41"/>
      <c r="Q6749" s="41"/>
      <c r="R6749" s="41"/>
      <c r="S6749" s="41"/>
      <c r="T6749" s="41"/>
      <c r="U6749" s="41"/>
      <c r="V6749" s="41"/>
      <c r="W6749" s="41"/>
      <c r="X6749" s="41"/>
      <c r="Y6749" s="43" t="str">
        <f t="shared" si="210"/>
        <v>COMP</v>
      </c>
      <c r="Z6749" s="43">
        <v>2379077</v>
      </c>
      <c r="AA6749" s="43">
        <f t="shared" si="211"/>
        <v>2125581</v>
      </c>
    </row>
    <row r="6750" spans="1:27" x14ac:dyDescent="0.3">
      <c r="A6750" s="43">
        <v>2254567</v>
      </c>
      <c r="B6750" s="43" t="s">
        <v>5829</v>
      </c>
      <c r="C6750" s="43" t="s">
        <v>5830</v>
      </c>
      <c r="D6750" s="41"/>
      <c r="E6750" s="43" t="s">
        <v>6263</v>
      </c>
      <c r="F6750" s="43" t="s">
        <v>30</v>
      </c>
      <c r="G6750" s="43">
        <v>41031</v>
      </c>
      <c r="H6750" s="41"/>
      <c r="I6750" s="41"/>
      <c r="J6750" s="43"/>
      <c r="K6750" s="41"/>
      <c r="L6750" s="41"/>
      <c r="M6750" s="41"/>
      <c r="N6750" s="41"/>
      <c r="O6750" s="41"/>
      <c r="P6750" s="41"/>
      <c r="Q6750" s="41"/>
      <c r="R6750" s="41"/>
      <c r="S6750" s="41"/>
      <c r="T6750" s="41"/>
      <c r="U6750" s="41"/>
      <c r="V6750" s="41"/>
      <c r="W6750" s="41"/>
      <c r="X6750" s="41"/>
      <c r="Y6750" s="43" t="str">
        <f t="shared" si="210"/>
        <v/>
      </c>
      <c r="Z6750" s="43">
        <v>1555957</v>
      </c>
      <c r="AA6750" s="43" t="e">
        <f t="shared" si="211"/>
        <v>#N/A</v>
      </c>
    </row>
    <row r="6751" spans="1:27" x14ac:dyDescent="0.3">
      <c r="A6751" s="43">
        <v>759381</v>
      </c>
      <c r="B6751" s="43" t="s">
        <v>5831</v>
      </c>
      <c r="C6751" s="43" t="s">
        <v>942</v>
      </c>
      <c r="D6751" s="41"/>
      <c r="E6751" s="43" t="s">
        <v>6263</v>
      </c>
      <c r="F6751" s="43" t="s">
        <v>28</v>
      </c>
      <c r="G6751" s="43">
        <v>37016</v>
      </c>
      <c r="H6751" s="41"/>
      <c r="I6751" s="41"/>
      <c r="J6751" s="43"/>
      <c r="K6751" s="41"/>
      <c r="L6751" s="41"/>
      <c r="M6751" s="41"/>
      <c r="N6751" s="41"/>
      <c r="O6751" s="41"/>
      <c r="P6751" s="41"/>
      <c r="Q6751" s="41"/>
      <c r="R6751" s="41"/>
      <c r="S6751" s="41"/>
      <c r="T6751" s="41"/>
      <c r="U6751" s="41"/>
      <c r="V6751" s="41"/>
      <c r="W6751" s="41"/>
      <c r="X6751" s="41"/>
      <c r="Y6751" s="43" t="str">
        <f t="shared" si="210"/>
        <v/>
      </c>
      <c r="Z6751" s="43">
        <v>1375473</v>
      </c>
      <c r="AA6751" s="43" t="e">
        <f t="shared" si="211"/>
        <v>#N/A</v>
      </c>
    </row>
    <row r="6752" spans="1:27" x14ac:dyDescent="0.3">
      <c r="A6752" s="43">
        <v>1430013</v>
      </c>
      <c r="B6752" s="43" t="s">
        <v>5832</v>
      </c>
      <c r="C6752" s="43" t="s">
        <v>1203</v>
      </c>
      <c r="D6752" s="41"/>
      <c r="E6752" s="43" t="s">
        <v>29</v>
      </c>
      <c r="F6752" s="43" t="s">
        <v>30</v>
      </c>
      <c r="G6752" s="43">
        <v>18035</v>
      </c>
      <c r="H6752" s="41"/>
      <c r="I6752" s="41"/>
      <c r="J6752" s="43"/>
      <c r="K6752" s="41"/>
      <c r="L6752" s="41"/>
      <c r="M6752" s="41"/>
      <c r="N6752" s="41"/>
      <c r="O6752" s="41"/>
      <c r="P6752" s="41"/>
      <c r="Q6752" s="41"/>
      <c r="R6752" s="41"/>
      <c r="S6752" s="41"/>
      <c r="T6752" s="41"/>
      <c r="U6752" s="41"/>
      <c r="V6752" s="41"/>
      <c r="W6752" s="41"/>
      <c r="X6752" s="41"/>
      <c r="Y6752" s="43" t="str">
        <f t="shared" si="210"/>
        <v>COMP</v>
      </c>
      <c r="Z6752" s="43">
        <v>1384091</v>
      </c>
      <c r="AA6752" s="43">
        <f t="shared" si="211"/>
        <v>1430013</v>
      </c>
    </row>
    <row r="6753" spans="1:27" x14ac:dyDescent="0.3">
      <c r="A6753" s="43">
        <v>1932084</v>
      </c>
      <c r="B6753" s="43" t="s">
        <v>5833</v>
      </c>
      <c r="C6753" s="43" t="s">
        <v>532</v>
      </c>
      <c r="D6753" s="41"/>
      <c r="E6753" s="43" t="s">
        <v>6263</v>
      </c>
      <c r="F6753" s="43" t="s">
        <v>28</v>
      </c>
      <c r="G6753" s="43">
        <v>37016</v>
      </c>
      <c r="H6753" s="41"/>
      <c r="I6753" s="41"/>
      <c r="J6753" s="43"/>
      <c r="K6753" s="41"/>
      <c r="L6753" s="41"/>
      <c r="M6753" s="41"/>
      <c r="N6753" s="41"/>
      <c r="O6753" s="41"/>
      <c r="P6753" s="41"/>
      <c r="Q6753" s="41"/>
      <c r="R6753" s="41"/>
      <c r="S6753" s="41"/>
      <c r="T6753" s="41"/>
      <c r="U6753" s="41"/>
      <c r="V6753" s="41"/>
      <c r="W6753" s="41"/>
      <c r="X6753" s="41"/>
      <c r="Y6753" s="43" t="str">
        <f t="shared" si="210"/>
        <v>COMP</v>
      </c>
      <c r="Z6753" s="43">
        <v>1930717</v>
      </c>
      <c r="AA6753" s="43">
        <f t="shared" si="211"/>
        <v>1932084</v>
      </c>
    </row>
    <row r="6754" spans="1:27" x14ac:dyDescent="0.3">
      <c r="A6754" s="43">
        <v>2347123</v>
      </c>
      <c r="B6754" s="43" t="s">
        <v>5834</v>
      </c>
      <c r="C6754" s="43" t="s">
        <v>232</v>
      </c>
      <c r="D6754" s="41"/>
      <c r="E6754" s="43" t="s">
        <v>6263</v>
      </c>
      <c r="F6754" s="43" t="s">
        <v>28</v>
      </c>
      <c r="G6754" s="43">
        <v>45016</v>
      </c>
      <c r="H6754" s="41"/>
      <c r="I6754" s="41"/>
      <c r="J6754" s="43"/>
      <c r="K6754" s="41"/>
      <c r="L6754" s="41"/>
      <c r="M6754" s="41"/>
      <c r="N6754" s="41"/>
      <c r="O6754" s="41"/>
      <c r="P6754" s="41"/>
      <c r="Q6754" s="41"/>
      <c r="R6754" s="41"/>
      <c r="S6754" s="41"/>
      <c r="T6754" s="41"/>
      <c r="U6754" s="41"/>
      <c r="V6754" s="41"/>
      <c r="W6754" s="41"/>
      <c r="X6754" s="41"/>
      <c r="Y6754" s="43" t="str">
        <f t="shared" si="210"/>
        <v/>
      </c>
      <c r="Z6754" s="43">
        <v>1398041</v>
      </c>
      <c r="AA6754" s="43" t="e">
        <f t="shared" si="211"/>
        <v>#N/A</v>
      </c>
    </row>
    <row r="6755" spans="1:27" x14ac:dyDescent="0.3">
      <c r="A6755" s="43">
        <v>1856189</v>
      </c>
      <c r="B6755" s="43" t="s">
        <v>5835</v>
      </c>
      <c r="C6755" s="43" t="s">
        <v>722</v>
      </c>
      <c r="D6755" s="41"/>
      <c r="E6755" s="43" t="s">
        <v>6263</v>
      </c>
      <c r="F6755" s="43" t="s">
        <v>28</v>
      </c>
      <c r="G6755" s="43">
        <v>37021</v>
      </c>
      <c r="H6755" s="41"/>
      <c r="I6755" s="41"/>
      <c r="J6755" s="43"/>
      <c r="K6755" s="41"/>
      <c r="L6755" s="41"/>
      <c r="M6755" s="41"/>
      <c r="N6755" s="41"/>
      <c r="O6755" s="41"/>
      <c r="P6755" s="41"/>
      <c r="Q6755" s="41"/>
      <c r="R6755" s="41"/>
      <c r="S6755" s="41"/>
      <c r="T6755" s="41"/>
      <c r="U6755" s="41"/>
      <c r="V6755" s="41"/>
      <c r="W6755" s="41"/>
      <c r="X6755" s="41"/>
      <c r="Y6755" s="43" t="str">
        <f t="shared" si="210"/>
        <v/>
      </c>
      <c r="Z6755" s="43">
        <v>1679773</v>
      </c>
      <c r="AA6755" s="43" t="e">
        <f t="shared" si="211"/>
        <v>#N/A</v>
      </c>
    </row>
    <row r="6756" spans="1:27" x14ac:dyDescent="0.3">
      <c r="A6756" s="43">
        <v>1656227</v>
      </c>
      <c r="B6756" s="43" t="s">
        <v>5835</v>
      </c>
      <c r="C6756" s="43" t="s">
        <v>553</v>
      </c>
      <c r="D6756" s="41"/>
      <c r="E6756" s="43" t="s">
        <v>34</v>
      </c>
      <c r="F6756" s="43" t="s">
        <v>28</v>
      </c>
      <c r="G6756" s="43">
        <v>37021</v>
      </c>
      <c r="H6756" s="41"/>
      <c r="I6756" s="41"/>
      <c r="J6756" s="43"/>
      <c r="K6756" s="41"/>
      <c r="L6756" s="41"/>
      <c r="M6756" s="41"/>
      <c r="N6756" s="41"/>
      <c r="O6756" s="41"/>
      <c r="P6756" s="41"/>
      <c r="Q6756" s="41"/>
      <c r="R6756" s="41"/>
      <c r="S6756" s="41"/>
      <c r="T6756" s="41"/>
      <c r="U6756" s="41"/>
      <c r="V6756" s="41"/>
      <c r="W6756" s="41"/>
      <c r="X6756" s="41"/>
      <c r="Y6756" s="43" t="str">
        <f t="shared" si="210"/>
        <v>COMP</v>
      </c>
      <c r="Z6756" s="43">
        <v>1573114</v>
      </c>
      <c r="AA6756" s="43">
        <f t="shared" si="211"/>
        <v>1656227</v>
      </c>
    </row>
    <row r="6757" spans="1:27" x14ac:dyDescent="0.3">
      <c r="A6757" s="43">
        <v>1055018</v>
      </c>
      <c r="B6757" s="43" t="s">
        <v>5836</v>
      </c>
      <c r="C6757" s="43" t="s">
        <v>366</v>
      </c>
      <c r="D6757" s="41"/>
      <c r="E6757" s="43" t="s">
        <v>6263</v>
      </c>
      <c r="F6757" s="43" t="s">
        <v>28</v>
      </c>
      <c r="G6757" s="43">
        <v>45009</v>
      </c>
      <c r="H6757" s="41"/>
      <c r="I6757" s="41"/>
      <c r="J6757" s="43"/>
      <c r="K6757" s="41"/>
      <c r="L6757" s="41"/>
      <c r="M6757" s="41"/>
      <c r="N6757" s="41"/>
      <c r="O6757" s="41"/>
      <c r="P6757" s="41"/>
      <c r="Q6757" s="41"/>
      <c r="R6757" s="41"/>
      <c r="S6757" s="41"/>
      <c r="T6757" s="41"/>
      <c r="U6757" s="41"/>
      <c r="V6757" s="41"/>
      <c r="W6757" s="41"/>
      <c r="X6757" s="41"/>
      <c r="Y6757" s="43" t="str">
        <f t="shared" si="210"/>
        <v/>
      </c>
      <c r="Z6757" s="43">
        <v>1999612</v>
      </c>
      <c r="AA6757" s="43" t="e">
        <f t="shared" si="211"/>
        <v>#N/A</v>
      </c>
    </row>
    <row r="6758" spans="1:27" x14ac:dyDescent="0.3">
      <c r="A6758" s="43">
        <v>2383820</v>
      </c>
      <c r="B6758" s="43" t="s">
        <v>5837</v>
      </c>
      <c r="C6758" s="43" t="s">
        <v>1082</v>
      </c>
      <c r="D6758" s="41"/>
      <c r="E6758" s="43" t="s">
        <v>6263</v>
      </c>
      <c r="F6758" s="43" t="s">
        <v>28</v>
      </c>
      <c r="G6758" s="43">
        <v>37021</v>
      </c>
      <c r="H6758" s="41"/>
      <c r="I6758" s="41"/>
      <c r="J6758" s="43"/>
      <c r="K6758" s="41"/>
      <c r="L6758" s="41"/>
      <c r="M6758" s="41"/>
      <c r="N6758" s="41"/>
      <c r="O6758" s="41"/>
      <c r="P6758" s="41"/>
      <c r="Q6758" s="41"/>
      <c r="R6758" s="41"/>
      <c r="S6758" s="41"/>
      <c r="T6758" s="41"/>
      <c r="U6758" s="41"/>
      <c r="V6758" s="41"/>
      <c r="W6758" s="41"/>
      <c r="X6758" s="41"/>
      <c r="Y6758" s="43" t="str">
        <f t="shared" si="210"/>
        <v/>
      </c>
      <c r="Z6758" s="43">
        <v>1969972</v>
      </c>
      <c r="AA6758" s="43" t="e">
        <f t="shared" si="211"/>
        <v>#N/A</v>
      </c>
    </row>
    <row r="6759" spans="1:27" x14ac:dyDescent="0.3">
      <c r="A6759" s="43">
        <v>714085</v>
      </c>
      <c r="B6759" s="43" t="s">
        <v>5838</v>
      </c>
      <c r="C6759" s="43" t="s">
        <v>270</v>
      </c>
      <c r="D6759" s="41"/>
      <c r="E6759" s="43" t="s">
        <v>6263</v>
      </c>
      <c r="F6759" s="43" t="s">
        <v>28</v>
      </c>
      <c r="G6759" s="43">
        <v>45050</v>
      </c>
      <c r="H6759" s="41"/>
      <c r="I6759" s="41"/>
      <c r="J6759" s="43"/>
      <c r="K6759" s="41"/>
      <c r="L6759" s="41"/>
      <c r="M6759" s="41"/>
      <c r="N6759" s="41"/>
      <c r="O6759" s="41"/>
      <c r="P6759" s="41"/>
      <c r="Q6759" s="41"/>
      <c r="R6759" s="41"/>
      <c r="S6759" s="41"/>
      <c r="T6759" s="41"/>
      <c r="U6759" s="41"/>
      <c r="V6759" s="41"/>
      <c r="W6759" s="41"/>
      <c r="X6759" s="41"/>
      <c r="Y6759" s="43" t="str">
        <f t="shared" si="210"/>
        <v>COMP</v>
      </c>
      <c r="Z6759" s="43">
        <v>1463270</v>
      </c>
      <c r="AA6759" s="43">
        <f t="shared" si="211"/>
        <v>714085</v>
      </c>
    </row>
    <row r="6760" spans="1:27" x14ac:dyDescent="0.3">
      <c r="A6760" s="43">
        <v>2414381</v>
      </c>
      <c r="B6760" s="43" t="s">
        <v>5839</v>
      </c>
      <c r="C6760" s="43" t="s">
        <v>722</v>
      </c>
      <c r="D6760" s="41"/>
      <c r="E6760" s="43" t="s">
        <v>29</v>
      </c>
      <c r="F6760" s="43" t="s">
        <v>28</v>
      </c>
      <c r="G6760" s="43">
        <v>28004</v>
      </c>
      <c r="H6760" s="41"/>
      <c r="I6760" s="41"/>
      <c r="J6760" s="43"/>
      <c r="K6760" s="41"/>
      <c r="L6760" s="41"/>
      <c r="M6760" s="41"/>
      <c r="N6760" s="41"/>
      <c r="O6760" s="41"/>
      <c r="P6760" s="41"/>
      <c r="Q6760" s="41"/>
      <c r="R6760" s="41"/>
      <c r="S6760" s="41"/>
      <c r="T6760" s="41"/>
      <c r="U6760" s="41"/>
      <c r="V6760" s="41"/>
      <c r="W6760" s="41"/>
      <c r="X6760" s="41"/>
      <c r="Y6760" s="43" t="str">
        <f t="shared" si="210"/>
        <v>COMP</v>
      </c>
      <c r="Z6760" s="43">
        <v>1945743</v>
      </c>
      <c r="AA6760" s="43">
        <f t="shared" si="211"/>
        <v>2414381</v>
      </c>
    </row>
    <row r="6761" spans="1:27" x14ac:dyDescent="0.3">
      <c r="A6761" s="43">
        <v>2074601</v>
      </c>
      <c r="B6761" s="43" t="s">
        <v>5839</v>
      </c>
      <c r="C6761" s="43" t="s">
        <v>1208</v>
      </c>
      <c r="D6761" s="41"/>
      <c r="E6761" s="43" t="s">
        <v>6263</v>
      </c>
      <c r="F6761" s="43" t="s">
        <v>28</v>
      </c>
      <c r="G6761" s="43">
        <v>28017</v>
      </c>
      <c r="H6761" s="41"/>
      <c r="I6761" s="41"/>
      <c r="J6761" s="43"/>
      <c r="K6761" s="41"/>
      <c r="L6761" s="41"/>
      <c r="M6761" s="41"/>
      <c r="N6761" s="41"/>
      <c r="O6761" s="41"/>
      <c r="P6761" s="41"/>
      <c r="Q6761" s="41"/>
      <c r="R6761" s="41"/>
      <c r="S6761" s="41"/>
      <c r="T6761" s="41"/>
      <c r="U6761" s="41"/>
      <c r="V6761" s="41"/>
      <c r="W6761" s="41"/>
      <c r="X6761" s="41"/>
      <c r="Y6761" s="43" t="str">
        <f t="shared" si="210"/>
        <v/>
      </c>
      <c r="Z6761" s="43">
        <v>1689128</v>
      </c>
      <c r="AA6761" s="43" t="e">
        <f t="shared" si="211"/>
        <v>#N/A</v>
      </c>
    </row>
    <row r="6762" spans="1:27" x14ac:dyDescent="0.3">
      <c r="A6762" s="43">
        <v>2387128</v>
      </c>
      <c r="B6762" s="43" t="s">
        <v>5840</v>
      </c>
      <c r="C6762" s="43" t="s">
        <v>2458</v>
      </c>
      <c r="D6762" s="41"/>
      <c r="E6762" s="43" t="s">
        <v>35</v>
      </c>
      <c r="F6762" s="43" t="s">
        <v>28</v>
      </c>
      <c r="G6762" s="43">
        <v>28037</v>
      </c>
      <c r="H6762" s="41"/>
      <c r="I6762" s="41"/>
      <c r="J6762" s="43"/>
      <c r="K6762" s="41"/>
      <c r="L6762" s="41"/>
      <c r="M6762" s="41"/>
      <c r="N6762" s="41"/>
      <c r="O6762" s="41"/>
      <c r="P6762" s="41"/>
      <c r="Q6762" s="41"/>
      <c r="R6762" s="41"/>
      <c r="S6762" s="41"/>
      <c r="T6762" s="41"/>
      <c r="U6762" s="41"/>
      <c r="V6762" s="41"/>
      <c r="W6762" s="41"/>
      <c r="X6762" s="41"/>
      <c r="Y6762" s="43" t="str">
        <f t="shared" si="210"/>
        <v>COMP</v>
      </c>
      <c r="Z6762" s="43">
        <v>602145</v>
      </c>
      <c r="AA6762" s="43">
        <f t="shared" si="211"/>
        <v>2387128</v>
      </c>
    </row>
    <row r="6763" spans="1:27" x14ac:dyDescent="0.3">
      <c r="A6763" s="43">
        <v>2141059</v>
      </c>
      <c r="B6763" s="43" t="s">
        <v>5841</v>
      </c>
      <c r="C6763" s="43" t="s">
        <v>867</v>
      </c>
      <c r="D6763" s="41"/>
      <c r="E6763" s="43" t="s">
        <v>6263</v>
      </c>
      <c r="F6763" s="43" t="s">
        <v>28</v>
      </c>
      <c r="G6763" s="43">
        <v>45009</v>
      </c>
      <c r="H6763" s="41"/>
      <c r="I6763" s="41"/>
      <c r="J6763" s="43"/>
      <c r="K6763" s="41"/>
      <c r="L6763" s="41"/>
      <c r="M6763" s="41"/>
      <c r="N6763" s="41"/>
      <c r="O6763" s="41"/>
      <c r="P6763" s="41"/>
      <c r="Q6763" s="41"/>
      <c r="R6763" s="41"/>
      <c r="S6763" s="41"/>
      <c r="T6763" s="41"/>
      <c r="U6763" s="41"/>
      <c r="V6763" s="41"/>
      <c r="W6763" s="41"/>
      <c r="X6763" s="41"/>
      <c r="Y6763" s="43" t="str">
        <f t="shared" si="210"/>
        <v/>
      </c>
      <c r="Z6763" s="43">
        <v>2424188</v>
      </c>
      <c r="AA6763" s="43" t="e">
        <f t="shared" si="211"/>
        <v>#N/A</v>
      </c>
    </row>
    <row r="6764" spans="1:27" x14ac:dyDescent="0.3">
      <c r="A6764" s="43">
        <v>1712539</v>
      </c>
      <c r="B6764" s="43" t="s">
        <v>5842</v>
      </c>
      <c r="C6764" s="43" t="s">
        <v>1089</v>
      </c>
      <c r="D6764" s="41"/>
      <c r="E6764" s="43" t="s">
        <v>35</v>
      </c>
      <c r="F6764" s="43" t="s">
        <v>28</v>
      </c>
      <c r="G6764" s="43">
        <v>45038</v>
      </c>
      <c r="H6764" s="41"/>
      <c r="I6764" s="41"/>
      <c r="J6764" s="43"/>
      <c r="K6764" s="41"/>
      <c r="L6764" s="41"/>
      <c r="M6764" s="41"/>
      <c r="N6764" s="41"/>
      <c r="O6764" s="41"/>
      <c r="P6764" s="41"/>
      <c r="Q6764" s="41"/>
      <c r="R6764" s="41"/>
      <c r="S6764" s="41"/>
      <c r="T6764" s="41"/>
      <c r="U6764" s="41"/>
      <c r="V6764" s="41"/>
      <c r="W6764" s="41"/>
      <c r="X6764" s="41"/>
      <c r="Y6764" s="43" t="str">
        <f t="shared" si="210"/>
        <v>COMP</v>
      </c>
      <c r="Z6764" s="43">
        <v>1416449</v>
      </c>
      <c r="AA6764" s="43">
        <f t="shared" si="211"/>
        <v>1712539</v>
      </c>
    </row>
    <row r="6765" spans="1:27" x14ac:dyDescent="0.3">
      <c r="A6765" s="43">
        <v>1786377</v>
      </c>
      <c r="B6765" s="43" t="s">
        <v>5843</v>
      </c>
      <c r="C6765" s="43" t="s">
        <v>801</v>
      </c>
      <c r="D6765" s="41"/>
      <c r="E6765" s="43" t="s">
        <v>6263</v>
      </c>
      <c r="F6765" s="43" t="s">
        <v>30</v>
      </c>
      <c r="G6765" s="43">
        <v>28030</v>
      </c>
      <c r="H6765" s="41"/>
      <c r="I6765" s="41"/>
      <c r="J6765" s="43"/>
      <c r="K6765" s="41"/>
      <c r="L6765" s="41"/>
      <c r="M6765" s="41"/>
      <c r="N6765" s="41"/>
      <c r="O6765" s="41"/>
      <c r="P6765" s="41"/>
      <c r="Q6765" s="41"/>
      <c r="R6765" s="41"/>
      <c r="S6765" s="41"/>
      <c r="T6765" s="41"/>
      <c r="U6765" s="41"/>
      <c r="V6765" s="41"/>
      <c r="W6765" s="41"/>
      <c r="X6765" s="41"/>
      <c r="Y6765" s="43" t="str">
        <f t="shared" si="210"/>
        <v>COMP</v>
      </c>
      <c r="Z6765" s="43">
        <v>1694408</v>
      </c>
      <c r="AA6765" s="43">
        <f t="shared" si="211"/>
        <v>1786377</v>
      </c>
    </row>
    <row r="6766" spans="1:27" x14ac:dyDescent="0.3">
      <c r="A6766" s="43">
        <v>1998238</v>
      </c>
      <c r="B6766" s="43" t="s">
        <v>5844</v>
      </c>
      <c r="C6766" s="43" t="s">
        <v>412</v>
      </c>
      <c r="D6766" s="41"/>
      <c r="E6766" s="43" t="s">
        <v>6263</v>
      </c>
      <c r="F6766" s="43" t="s">
        <v>28</v>
      </c>
      <c r="G6766" s="43">
        <v>37021</v>
      </c>
      <c r="H6766" s="41"/>
      <c r="I6766" s="41"/>
      <c r="J6766" s="43"/>
      <c r="K6766" s="41"/>
      <c r="L6766" s="41"/>
      <c r="M6766" s="41"/>
      <c r="N6766" s="41"/>
      <c r="O6766" s="41"/>
      <c r="P6766" s="41"/>
      <c r="Q6766" s="41"/>
      <c r="R6766" s="41"/>
      <c r="S6766" s="41"/>
      <c r="T6766" s="41"/>
      <c r="U6766" s="41"/>
      <c r="V6766" s="41"/>
      <c r="W6766" s="41"/>
      <c r="X6766" s="41"/>
      <c r="Y6766" s="43" t="str">
        <f t="shared" si="210"/>
        <v/>
      </c>
      <c r="Z6766" s="43">
        <v>1458177</v>
      </c>
      <c r="AA6766" s="43" t="e">
        <f t="shared" si="211"/>
        <v>#N/A</v>
      </c>
    </row>
    <row r="6767" spans="1:27" x14ac:dyDescent="0.3">
      <c r="A6767" s="43">
        <v>2433651</v>
      </c>
      <c r="B6767" s="43" t="s">
        <v>5845</v>
      </c>
      <c r="C6767" s="43" t="s">
        <v>829</v>
      </c>
      <c r="D6767" s="41"/>
      <c r="E6767" s="43" t="s">
        <v>6263</v>
      </c>
      <c r="F6767" s="43" t="s">
        <v>28</v>
      </c>
      <c r="G6767" s="43">
        <v>37017</v>
      </c>
      <c r="H6767" s="41"/>
      <c r="I6767" s="41"/>
      <c r="J6767" s="43"/>
      <c r="K6767" s="41"/>
      <c r="L6767" s="41"/>
      <c r="M6767" s="41"/>
      <c r="N6767" s="41"/>
      <c r="O6767" s="41"/>
      <c r="P6767" s="41"/>
      <c r="Q6767" s="41"/>
      <c r="R6767" s="41"/>
      <c r="S6767" s="41"/>
      <c r="T6767" s="41"/>
      <c r="U6767" s="41"/>
      <c r="V6767" s="41"/>
      <c r="W6767" s="41"/>
      <c r="X6767" s="41"/>
      <c r="Y6767" s="43" t="str">
        <f t="shared" si="210"/>
        <v>COMP</v>
      </c>
      <c r="Z6767" s="43">
        <v>1213530</v>
      </c>
      <c r="AA6767" s="43">
        <f t="shared" si="211"/>
        <v>2433651</v>
      </c>
    </row>
    <row r="6768" spans="1:27" x14ac:dyDescent="0.3">
      <c r="A6768" s="43">
        <v>347206</v>
      </c>
      <c r="B6768" s="43" t="s">
        <v>3945</v>
      </c>
      <c r="C6768" s="43" t="s">
        <v>5846</v>
      </c>
      <c r="D6768" s="41"/>
      <c r="E6768" s="43" t="s">
        <v>29</v>
      </c>
      <c r="F6768" s="43" t="s">
        <v>28</v>
      </c>
      <c r="G6768" s="43">
        <v>41006</v>
      </c>
      <c r="H6768" s="41"/>
      <c r="I6768" s="41"/>
      <c r="J6768" s="43"/>
      <c r="K6768" s="41"/>
      <c r="L6768" s="41"/>
      <c r="M6768" s="41"/>
      <c r="N6768" s="41"/>
      <c r="O6768" s="41"/>
      <c r="P6768" s="41"/>
      <c r="Q6768" s="41"/>
      <c r="R6768" s="41"/>
      <c r="S6768" s="41"/>
      <c r="T6768" s="41"/>
      <c r="U6768" s="41"/>
      <c r="V6768" s="41"/>
      <c r="W6768" s="41"/>
      <c r="X6768" s="41"/>
      <c r="Y6768" s="43" t="str">
        <f t="shared" si="210"/>
        <v>COMP</v>
      </c>
      <c r="Z6768" s="43">
        <v>1970276</v>
      </c>
      <c r="AA6768" s="43">
        <f t="shared" si="211"/>
        <v>347206</v>
      </c>
    </row>
    <row r="6769" spans="1:27" x14ac:dyDescent="0.3">
      <c r="A6769" s="43">
        <v>2078412</v>
      </c>
      <c r="B6769" s="43" t="s">
        <v>3945</v>
      </c>
      <c r="C6769" s="43" t="s">
        <v>1669</v>
      </c>
      <c r="D6769" s="41"/>
      <c r="E6769" s="43" t="s">
        <v>6263</v>
      </c>
      <c r="F6769" s="43" t="s">
        <v>30</v>
      </c>
      <c r="G6769" s="43">
        <v>28037</v>
      </c>
      <c r="H6769" s="41"/>
      <c r="I6769" s="41"/>
      <c r="J6769" s="43"/>
      <c r="K6769" s="41"/>
      <c r="L6769" s="41"/>
      <c r="M6769" s="41"/>
      <c r="N6769" s="41"/>
      <c r="O6769" s="41"/>
      <c r="P6769" s="41"/>
      <c r="Q6769" s="41"/>
      <c r="R6769" s="41"/>
      <c r="S6769" s="41"/>
      <c r="T6769" s="41"/>
      <c r="U6769" s="41"/>
      <c r="V6769" s="41"/>
      <c r="W6769" s="41"/>
      <c r="X6769" s="41"/>
      <c r="Y6769" s="43" t="str">
        <f t="shared" si="210"/>
        <v/>
      </c>
      <c r="Z6769" s="43">
        <v>2321040</v>
      </c>
      <c r="AA6769" s="43" t="e">
        <f t="shared" si="211"/>
        <v>#N/A</v>
      </c>
    </row>
    <row r="6770" spans="1:27" x14ac:dyDescent="0.3">
      <c r="A6770" s="43">
        <v>521038</v>
      </c>
      <c r="B6770" s="43" t="s">
        <v>5847</v>
      </c>
      <c r="C6770" s="43" t="s">
        <v>1752</v>
      </c>
      <c r="D6770" s="41"/>
      <c r="E6770" s="43" t="s">
        <v>6263</v>
      </c>
      <c r="F6770" s="43" t="s">
        <v>30</v>
      </c>
      <c r="G6770" s="43">
        <v>45038</v>
      </c>
      <c r="H6770" s="41"/>
      <c r="I6770" s="41"/>
      <c r="J6770" s="43"/>
      <c r="K6770" s="41"/>
      <c r="L6770" s="41"/>
      <c r="M6770" s="41"/>
      <c r="N6770" s="41"/>
      <c r="O6770" s="41"/>
      <c r="P6770" s="41"/>
      <c r="Q6770" s="41"/>
      <c r="R6770" s="41"/>
      <c r="S6770" s="41"/>
      <c r="T6770" s="41"/>
      <c r="U6770" s="41"/>
      <c r="V6770" s="41"/>
      <c r="W6770" s="41"/>
      <c r="X6770" s="41"/>
      <c r="Y6770" s="43" t="str">
        <f t="shared" si="210"/>
        <v/>
      </c>
      <c r="Z6770" s="43">
        <v>1234252</v>
      </c>
      <c r="AA6770" s="43" t="e">
        <f t="shared" si="211"/>
        <v>#N/A</v>
      </c>
    </row>
    <row r="6771" spans="1:27" x14ac:dyDescent="0.3">
      <c r="A6771" s="43">
        <v>2011263</v>
      </c>
      <c r="B6771" s="43" t="s">
        <v>5848</v>
      </c>
      <c r="C6771" s="43" t="s">
        <v>5849</v>
      </c>
      <c r="D6771" s="41"/>
      <c r="E6771" s="43" t="s">
        <v>6263</v>
      </c>
      <c r="F6771" s="43" t="s">
        <v>30</v>
      </c>
      <c r="G6771" s="43">
        <v>37016</v>
      </c>
      <c r="H6771" s="41"/>
      <c r="I6771" s="41"/>
      <c r="J6771" s="43"/>
      <c r="K6771" s="41"/>
      <c r="L6771" s="41"/>
      <c r="M6771" s="41"/>
      <c r="N6771" s="41"/>
      <c r="O6771" s="41"/>
      <c r="P6771" s="41"/>
      <c r="Q6771" s="41"/>
      <c r="R6771" s="41"/>
      <c r="S6771" s="41"/>
      <c r="T6771" s="41"/>
      <c r="U6771" s="41"/>
      <c r="V6771" s="41"/>
      <c r="W6771" s="41"/>
      <c r="X6771" s="41"/>
      <c r="Y6771" s="43" t="str">
        <f t="shared" si="210"/>
        <v>COMP</v>
      </c>
      <c r="Z6771" s="43">
        <v>1604146</v>
      </c>
      <c r="AA6771" s="43">
        <f t="shared" si="211"/>
        <v>2011263</v>
      </c>
    </row>
    <row r="6772" spans="1:27" x14ac:dyDescent="0.3">
      <c r="A6772" s="43">
        <v>1954534</v>
      </c>
      <c r="B6772" s="43" t="s">
        <v>5850</v>
      </c>
      <c r="C6772" s="43" t="s">
        <v>5851</v>
      </c>
      <c r="D6772" s="41"/>
      <c r="E6772" s="43" t="s">
        <v>6263</v>
      </c>
      <c r="F6772" s="43" t="s">
        <v>30</v>
      </c>
      <c r="G6772" s="43">
        <v>45050</v>
      </c>
      <c r="H6772" s="41"/>
      <c r="I6772" s="41"/>
      <c r="J6772" s="43"/>
      <c r="K6772" s="41"/>
      <c r="L6772" s="41"/>
      <c r="M6772" s="41"/>
      <c r="N6772" s="41"/>
      <c r="O6772" s="41"/>
      <c r="P6772" s="41"/>
      <c r="Q6772" s="41"/>
      <c r="R6772" s="41"/>
      <c r="S6772" s="41"/>
      <c r="T6772" s="41"/>
      <c r="U6772" s="41"/>
      <c r="V6772" s="41"/>
      <c r="W6772" s="41"/>
      <c r="X6772" s="41"/>
      <c r="Y6772" s="43" t="str">
        <f t="shared" si="210"/>
        <v>COMP</v>
      </c>
      <c r="Z6772" s="43">
        <v>1559036</v>
      </c>
      <c r="AA6772" s="43">
        <f t="shared" si="211"/>
        <v>1954534</v>
      </c>
    </row>
    <row r="6773" spans="1:27" x14ac:dyDescent="0.3">
      <c r="A6773" s="43">
        <v>1776352</v>
      </c>
      <c r="B6773" s="43" t="s">
        <v>5852</v>
      </c>
      <c r="C6773" s="43" t="s">
        <v>1241</v>
      </c>
      <c r="D6773" s="41"/>
      <c r="E6773" s="43" t="s">
        <v>6263</v>
      </c>
      <c r="F6773" s="43" t="s">
        <v>28</v>
      </c>
      <c r="G6773" s="43">
        <v>41024</v>
      </c>
      <c r="H6773" s="41"/>
      <c r="I6773" s="41"/>
      <c r="J6773" s="43"/>
      <c r="K6773" s="41"/>
      <c r="L6773" s="41"/>
      <c r="M6773" s="41"/>
      <c r="N6773" s="41"/>
      <c r="O6773" s="41"/>
      <c r="P6773" s="41"/>
      <c r="Q6773" s="41"/>
      <c r="R6773" s="41"/>
      <c r="S6773" s="41"/>
      <c r="T6773" s="41"/>
      <c r="U6773" s="41"/>
      <c r="V6773" s="41"/>
      <c r="W6773" s="41"/>
      <c r="X6773" s="41"/>
      <c r="Y6773" s="43" t="str">
        <f t="shared" si="210"/>
        <v/>
      </c>
      <c r="Z6773" s="43">
        <v>677558</v>
      </c>
      <c r="AA6773" s="43" t="e">
        <f t="shared" si="211"/>
        <v>#N/A</v>
      </c>
    </row>
    <row r="6774" spans="1:27" x14ac:dyDescent="0.3">
      <c r="A6774" s="43">
        <v>1776357</v>
      </c>
      <c r="B6774" s="43" t="s">
        <v>5852</v>
      </c>
      <c r="C6774" s="43" t="s">
        <v>226</v>
      </c>
      <c r="D6774" s="41"/>
      <c r="E6774" s="43" t="s">
        <v>6263</v>
      </c>
      <c r="F6774" s="43" t="s">
        <v>30</v>
      </c>
      <c r="G6774" s="43">
        <v>41024</v>
      </c>
      <c r="H6774" s="41"/>
      <c r="I6774" s="41"/>
      <c r="J6774" s="43"/>
      <c r="K6774" s="41"/>
      <c r="L6774" s="41"/>
      <c r="M6774" s="41"/>
      <c r="N6774" s="41"/>
      <c r="O6774" s="41"/>
      <c r="P6774" s="41"/>
      <c r="Q6774" s="41"/>
      <c r="R6774" s="41"/>
      <c r="S6774" s="41"/>
      <c r="T6774" s="41"/>
      <c r="U6774" s="41"/>
      <c r="V6774" s="41"/>
      <c r="W6774" s="41"/>
      <c r="X6774" s="41"/>
      <c r="Y6774" s="43" t="str">
        <f t="shared" si="210"/>
        <v/>
      </c>
      <c r="Z6774" s="43">
        <v>2108245</v>
      </c>
      <c r="AA6774" s="43" t="e">
        <f t="shared" si="211"/>
        <v>#N/A</v>
      </c>
    </row>
    <row r="6775" spans="1:27" x14ac:dyDescent="0.3">
      <c r="A6775" s="43">
        <v>2430249</v>
      </c>
      <c r="B6775" s="43" t="s">
        <v>5853</v>
      </c>
      <c r="C6775" s="43" t="s">
        <v>2795</v>
      </c>
      <c r="D6775" s="41"/>
      <c r="E6775" s="43" t="s">
        <v>31</v>
      </c>
      <c r="F6775" s="43" t="s">
        <v>28</v>
      </c>
      <c r="G6775" s="43">
        <v>45056</v>
      </c>
      <c r="H6775" s="41"/>
      <c r="I6775" s="41"/>
      <c r="J6775" s="43"/>
      <c r="K6775" s="41"/>
      <c r="L6775" s="41"/>
      <c r="M6775" s="41"/>
      <c r="N6775" s="41"/>
      <c r="O6775" s="41"/>
      <c r="P6775" s="41"/>
      <c r="Q6775" s="41"/>
      <c r="R6775" s="41"/>
      <c r="S6775" s="41"/>
      <c r="T6775" s="41"/>
      <c r="U6775" s="41"/>
      <c r="V6775" s="41"/>
      <c r="W6775" s="41"/>
      <c r="X6775" s="41"/>
      <c r="Y6775" s="43" t="str">
        <f t="shared" si="210"/>
        <v>COMP</v>
      </c>
      <c r="Z6775" s="43">
        <v>2044475</v>
      </c>
      <c r="AA6775" s="43">
        <f t="shared" si="211"/>
        <v>2430249</v>
      </c>
    </row>
    <row r="6776" spans="1:27" x14ac:dyDescent="0.3">
      <c r="A6776" s="43">
        <v>1225535</v>
      </c>
      <c r="B6776" s="43" t="s">
        <v>5854</v>
      </c>
      <c r="C6776" s="43" t="s">
        <v>421</v>
      </c>
      <c r="D6776" s="41"/>
      <c r="E6776" s="43" t="s">
        <v>6263</v>
      </c>
      <c r="F6776" s="43" t="s">
        <v>30</v>
      </c>
      <c r="G6776" s="43">
        <v>41027</v>
      </c>
      <c r="H6776" s="41"/>
      <c r="I6776" s="41"/>
      <c r="J6776" s="43"/>
      <c r="K6776" s="41"/>
      <c r="L6776" s="41"/>
      <c r="M6776" s="41"/>
      <c r="N6776" s="41"/>
      <c r="O6776" s="41"/>
      <c r="P6776" s="41"/>
      <c r="Q6776" s="41"/>
      <c r="R6776" s="41"/>
      <c r="S6776" s="41"/>
      <c r="T6776" s="41"/>
      <c r="U6776" s="41"/>
      <c r="V6776" s="41"/>
      <c r="W6776" s="41"/>
      <c r="X6776" s="41"/>
      <c r="Y6776" s="43" t="str">
        <f t="shared" si="210"/>
        <v/>
      </c>
      <c r="Z6776" s="43">
        <v>2158106</v>
      </c>
      <c r="AA6776" s="43" t="e">
        <f t="shared" si="211"/>
        <v>#N/A</v>
      </c>
    </row>
    <row r="6777" spans="1:27" x14ac:dyDescent="0.3">
      <c r="A6777" s="43">
        <v>1368776</v>
      </c>
      <c r="B6777" s="43" t="s">
        <v>5854</v>
      </c>
      <c r="C6777" s="43" t="s">
        <v>499</v>
      </c>
      <c r="D6777" s="41"/>
      <c r="E6777" s="43" t="s">
        <v>6263</v>
      </c>
      <c r="F6777" s="43" t="s">
        <v>28</v>
      </c>
      <c r="G6777" s="43">
        <v>41027</v>
      </c>
      <c r="H6777" s="41"/>
      <c r="I6777" s="41"/>
      <c r="J6777" s="43"/>
      <c r="K6777" s="41"/>
      <c r="L6777" s="41"/>
      <c r="M6777" s="41"/>
      <c r="N6777" s="41"/>
      <c r="O6777" s="41"/>
      <c r="P6777" s="41"/>
      <c r="Q6777" s="41"/>
      <c r="R6777" s="41"/>
      <c r="S6777" s="41"/>
      <c r="T6777" s="41"/>
      <c r="U6777" s="41"/>
      <c r="V6777" s="41"/>
      <c r="W6777" s="41"/>
      <c r="X6777" s="41"/>
      <c r="Y6777" s="43" t="str">
        <f t="shared" si="210"/>
        <v/>
      </c>
      <c r="Z6777" s="43">
        <v>1676327</v>
      </c>
      <c r="AA6777" s="43" t="e">
        <f t="shared" si="211"/>
        <v>#N/A</v>
      </c>
    </row>
    <row r="6778" spans="1:27" x14ac:dyDescent="0.3">
      <c r="A6778" s="43">
        <v>332382</v>
      </c>
      <c r="B6778" s="43" t="s">
        <v>5855</v>
      </c>
      <c r="C6778" s="43" t="s">
        <v>454</v>
      </c>
      <c r="D6778" s="41"/>
      <c r="E6778" s="43" t="s">
        <v>6263</v>
      </c>
      <c r="F6778" s="43" t="s">
        <v>30</v>
      </c>
      <c r="G6778" s="43">
        <v>18035</v>
      </c>
      <c r="H6778" s="41"/>
      <c r="I6778" s="41"/>
      <c r="J6778" s="43"/>
      <c r="K6778" s="41"/>
      <c r="L6778" s="41"/>
      <c r="M6778" s="41"/>
      <c r="N6778" s="41"/>
      <c r="O6778" s="41"/>
      <c r="P6778" s="41"/>
      <c r="Q6778" s="41"/>
      <c r="R6778" s="41"/>
      <c r="S6778" s="41"/>
      <c r="T6778" s="41"/>
      <c r="U6778" s="41"/>
      <c r="V6778" s="41"/>
      <c r="W6778" s="41"/>
      <c r="X6778" s="41"/>
      <c r="Y6778" s="43" t="str">
        <f t="shared" si="210"/>
        <v>COMP</v>
      </c>
      <c r="Z6778" s="43">
        <v>2394502</v>
      </c>
      <c r="AA6778" s="43">
        <f t="shared" si="211"/>
        <v>332382</v>
      </c>
    </row>
    <row r="6779" spans="1:27" x14ac:dyDescent="0.3">
      <c r="A6779" s="43">
        <v>1973988</v>
      </c>
      <c r="B6779" s="43" t="s">
        <v>5856</v>
      </c>
      <c r="C6779" s="43" t="s">
        <v>641</v>
      </c>
      <c r="D6779" s="41"/>
      <c r="E6779" s="43" t="s">
        <v>31</v>
      </c>
      <c r="F6779" s="43" t="s">
        <v>28</v>
      </c>
      <c r="G6779" s="43">
        <v>45003</v>
      </c>
      <c r="H6779" s="41"/>
      <c r="I6779" s="41"/>
      <c r="J6779" s="43"/>
      <c r="K6779" s="41"/>
      <c r="L6779" s="41"/>
      <c r="M6779" s="41"/>
      <c r="N6779" s="41"/>
      <c r="O6779" s="41"/>
      <c r="P6779" s="41"/>
      <c r="Q6779" s="41"/>
      <c r="R6779" s="41"/>
      <c r="S6779" s="41"/>
      <c r="T6779" s="41"/>
      <c r="U6779" s="41"/>
      <c r="V6779" s="41"/>
      <c r="W6779" s="41"/>
      <c r="X6779" s="41"/>
      <c r="Y6779" s="43" t="str">
        <f t="shared" si="210"/>
        <v>COMP</v>
      </c>
      <c r="Z6779" s="43">
        <v>1999566</v>
      </c>
      <c r="AA6779" s="43">
        <f t="shared" si="211"/>
        <v>1973988</v>
      </c>
    </row>
    <row r="6780" spans="1:27" x14ac:dyDescent="0.3">
      <c r="A6780" s="43">
        <v>2351013</v>
      </c>
      <c r="B6780" s="43" t="s">
        <v>5857</v>
      </c>
      <c r="C6780" s="43" t="s">
        <v>1549</v>
      </c>
      <c r="D6780" s="41"/>
      <c r="E6780" s="43" t="s">
        <v>6263</v>
      </c>
      <c r="F6780" s="43" t="s">
        <v>30</v>
      </c>
      <c r="G6780" s="43">
        <v>28040</v>
      </c>
      <c r="H6780" s="41"/>
      <c r="I6780" s="41"/>
      <c r="J6780" s="43"/>
      <c r="K6780" s="41"/>
      <c r="L6780" s="41"/>
      <c r="M6780" s="41"/>
      <c r="N6780" s="41"/>
      <c r="O6780" s="41"/>
      <c r="P6780" s="41"/>
      <c r="Q6780" s="41"/>
      <c r="R6780" s="41"/>
      <c r="S6780" s="41"/>
      <c r="T6780" s="41"/>
      <c r="U6780" s="41"/>
      <c r="V6780" s="41"/>
      <c r="W6780" s="41"/>
      <c r="X6780" s="41"/>
      <c r="Y6780" s="43" t="str">
        <f t="shared" si="210"/>
        <v/>
      </c>
      <c r="Z6780" s="43">
        <v>2004696</v>
      </c>
      <c r="AA6780" s="43" t="e">
        <f t="shared" si="211"/>
        <v>#N/A</v>
      </c>
    </row>
    <row r="6781" spans="1:27" x14ac:dyDescent="0.3">
      <c r="A6781" s="43">
        <v>1960261</v>
      </c>
      <c r="B6781" s="43" t="s">
        <v>5857</v>
      </c>
      <c r="C6781" s="43" t="s">
        <v>422</v>
      </c>
      <c r="D6781" s="41"/>
      <c r="E6781" s="43" t="s">
        <v>6263</v>
      </c>
      <c r="F6781" s="43" t="s">
        <v>28</v>
      </c>
      <c r="G6781" s="43">
        <v>28040</v>
      </c>
      <c r="H6781" s="41"/>
      <c r="I6781" s="41"/>
      <c r="J6781" s="43"/>
      <c r="K6781" s="41"/>
      <c r="L6781" s="41"/>
      <c r="M6781" s="41"/>
      <c r="N6781" s="41"/>
      <c r="O6781" s="41"/>
      <c r="P6781" s="41"/>
      <c r="Q6781" s="41"/>
      <c r="R6781" s="41"/>
      <c r="S6781" s="41"/>
      <c r="T6781" s="41"/>
      <c r="U6781" s="41"/>
      <c r="V6781" s="41"/>
      <c r="W6781" s="41"/>
      <c r="X6781" s="41"/>
      <c r="Y6781" s="43" t="str">
        <f t="shared" si="210"/>
        <v/>
      </c>
      <c r="Z6781" s="43">
        <v>1473629</v>
      </c>
      <c r="AA6781" s="43" t="e">
        <f t="shared" si="211"/>
        <v>#N/A</v>
      </c>
    </row>
    <row r="6782" spans="1:27" x14ac:dyDescent="0.3">
      <c r="A6782" s="43">
        <v>2144533</v>
      </c>
      <c r="B6782" s="43" t="s">
        <v>5858</v>
      </c>
      <c r="C6782" s="43" t="s">
        <v>819</v>
      </c>
      <c r="D6782" s="41"/>
      <c r="E6782" s="43" t="s">
        <v>6263</v>
      </c>
      <c r="F6782" s="43" t="s">
        <v>28</v>
      </c>
      <c r="G6782" s="43">
        <v>37042</v>
      </c>
      <c r="H6782" s="41"/>
      <c r="I6782" s="41"/>
      <c r="J6782" s="43"/>
      <c r="K6782" s="41"/>
      <c r="L6782" s="41"/>
      <c r="M6782" s="41"/>
      <c r="N6782" s="41"/>
      <c r="O6782" s="41"/>
      <c r="P6782" s="41"/>
      <c r="Q6782" s="41"/>
      <c r="R6782" s="41"/>
      <c r="S6782" s="41"/>
      <c r="T6782" s="41"/>
      <c r="U6782" s="41"/>
      <c r="V6782" s="41"/>
      <c r="W6782" s="41"/>
      <c r="X6782" s="41"/>
      <c r="Y6782" s="43" t="str">
        <f t="shared" si="210"/>
        <v/>
      </c>
      <c r="Z6782" s="43">
        <v>352226</v>
      </c>
      <c r="AA6782" s="43" t="e">
        <f t="shared" si="211"/>
        <v>#N/A</v>
      </c>
    </row>
    <row r="6783" spans="1:27" x14ac:dyDescent="0.3">
      <c r="A6783" s="43">
        <v>2144133</v>
      </c>
      <c r="B6783" s="43" t="s">
        <v>5859</v>
      </c>
      <c r="C6783" s="43" t="s">
        <v>5860</v>
      </c>
      <c r="D6783" s="41"/>
      <c r="E6783" s="43" t="s">
        <v>6263</v>
      </c>
      <c r="F6783" s="43" t="s">
        <v>28</v>
      </c>
      <c r="G6783" s="43">
        <v>18005</v>
      </c>
      <c r="H6783" s="41"/>
      <c r="I6783" s="41"/>
      <c r="J6783" s="43"/>
      <c r="K6783" s="41"/>
      <c r="L6783" s="41"/>
      <c r="M6783" s="41"/>
      <c r="N6783" s="41"/>
      <c r="O6783" s="41"/>
      <c r="P6783" s="41"/>
      <c r="Q6783" s="41"/>
      <c r="R6783" s="41"/>
      <c r="S6783" s="41"/>
      <c r="T6783" s="41"/>
      <c r="U6783" s="41"/>
      <c r="V6783" s="41"/>
      <c r="W6783" s="41"/>
      <c r="X6783" s="41"/>
      <c r="Y6783" s="43" t="str">
        <f t="shared" si="210"/>
        <v>COMP</v>
      </c>
      <c r="Z6783" s="43">
        <v>2367168</v>
      </c>
      <c r="AA6783" s="43">
        <f t="shared" si="211"/>
        <v>2144133</v>
      </c>
    </row>
    <row r="6784" spans="1:27" x14ac:dyDescent="0.3">
      <c r="A6784" s="43">
        <v>1689972</v>
      </c>
      <c r="B6784" s="43" t="s">
        <v>5861</v>
      </c>
      <c r="C6784" s="43" t="s">
        <v>390</v>
      </c>
      <c r="D6784" s="41"/>
      <c r="E6784" s="43" t="s">
        <v>6263</v>
      </c>
      <c r="F6784" s="43" t="s">
        <v>30</v>
      </c>
      <c r="G6784" s="43">
        <v>45003</v>
      </c>
      <c r="H6784" s="41"/>
      <c r="I6784" s="41"/>
      <c r="J6784" s="43"/>
      <c r="K6784" s="41"/>
      <c r="L6784" s="41"/>
      <c r="M6784" s="41"/>
      <c r="N6784" s="41"/>
      <c r="O6784" s="41"/>
      <c r="P6784" s="41"/>
      <c r="Q6784" s="41"/>
      <c r="R6784" s="41"/>
      <c r="S6784" s="41"/>
      <c r="T6784" s="41"/>
      <c r="U6784" s="41"/>
      <c r="V6784" s="41"/>
      <c r="W6784" s="41"/>
      <c r="X6784" s="41"/>
      <c r="Y6784" s="43" t="str">
        <f t="shared" si="210"/>
        <v/>
      </c>
      <c r="Z6784" s="43">
        <v>2351123</v>
      </c>
      <c r="AA6784" s="43" t="e">
        <f t="shared" si="211"/>
        <v>#N/A</v>
      </c>
    </row>
    <row r="6785" spans="1:27" x14ac:dyDescent="0.3">
      <c r="A6785" s="43">
        <v>2213188</v>
      </c>
      <c r="B6785" s="43" t="s">
        <v>5862</v>
      </c>
      <c r="C6785" s="43" t="s">
        <v>1858</v>
      </c>
      <c r="D6785" s="41"/>
      <c r="E6785" s="43" t="s">
        <v>29</v>
      </c>
      <c r="F6785" s="43" t="s">
        <v>30</v>
      </c>
      <c r="G6785" s="43">
        <v>37023</v>
      </c>
      <c r="H6785" s="41"/>
      <c r="I6785" s="41"/>
      <c r="J6785" s="43"/>
      <c r="K6785" s="41"/>
      <c r="L6785" s="41"/>
      <c r="M6785" s="41"/>
      <c r="N6785" s="41"/>
      <c r="O6785" s="41"/>
      <c r="P6785" s="41"/>
      <c r="Q6785" s="41"/>
      <c r="R6785" s="41"/>
      <c r="S6785" s="41"/>
      <c r="T6785" s="41"/>
      <c r="U6785" s="41"/>
      <c r="V6785" s="41"/>
      <c r="W6785" s="41"/>
      <c r="X6785" s="41"/>
      <c r="Y6785" s="43" t="str">
        <f t="shared" si="210"/>
        <v>COMP</v>
      </c>
      <c r="Z6785" s="43">
        <v>1592826</v>
      </c>
      <c r="AA6785" s="43">
        <f t="shared" si="211"/>
        <v>2213188</v>
      </c>
    </row>
    <row r="6786" spans="1:27" x14ac:dyDescent="0.3">
      <c r="A6786" s="43">
        <v>1947293</v>
      </c>
      <c r="B6786" s="43" t="s">
        <v>5863</v>
      </c>
      <c r="C6786" s="43" t="s">
        <v>606</v>
      </c>
      <c r="D6786" s="41"/>
      <c r="E6786" s="43" t="s">
        <v>34</v>
      </c>
      <c r="F6786" s="43" t="s">
        <v>28</v>
      </c>
      <c r="G6786" s="43">
        <v>36455</v>
      </c>
      <c r="H6786" s="41"/>
      <c r="I6786" s="41"/>
      <c r="J6786" s="43"/>
      <c r="K6786" s="41"/>
      <c r="L6786" s="41"/>
      <c r="M6786" s="41"/>
      <c r="N6786" s="41"/>
      <c r="O6786" s="41"/>
      <c r="P6786" s="41"/>
      <c r="Q6786" s="41"/>
      <c r="R6786" s="41"/>
      <c r="S6786" s="41"/>
      <c r="T6786" s="41"/>
      <c r="U6786" s="41"/>
      <c r="V6786" s="41"/>
      <c r="W6786" s="41"/>
      <c r="X6786" s="41"/>
      <c r="Y6786" s="43" t="str">
        <f t="shared" ref="Y6786:Y6849" si="212">IF(ISERROR(AA6786)=FALSE,"COMP","")</f>
        <v>COMP</v>
      </c>
      <c r="Z6786" s="43">
        <v>2200415</v>
      </c>
      <c r="AA6786" s="43">
        <f t="shared" ref="AA6786:AA6849" si="213">VLOOKUP(A6786,Z:Z,1,FALSE)</f>
        <v>1947293</v>
      </c>
    </row>
    <row r="6787" spans="1:27" x14ac:dyDescent="0.3">
      <c r="A6787" s="43">
        <v>1947289</v>
      </c>
      <c r="B6787" s="43" t="s">
        <v>5863</v>
      </c>
      <c r="C6787" s="43" t="s">
        <v>414</v>
      </c>
      <c r="D6787" s="41"/>
      <c r="E6787" s="43" t="s">
        <v>6263</v>
      </c>
      <c r="F6787" s="43" t="s">
        <v>30</v>
      </c>
      <c r="G6787" s="43">
        <v>36455</v>
      </c>
      <c r="H6787" s="41"/>
      <c r="I6787" s="41"/>
      <c r="J6787" s="43"/>
      <c r="K6787" s="41"/>
      <c r="L6787" s="41"/>
      <c r="M6787" s="41"/>
      <c r="N6787" s="41"/>
      <c r="O6787" s="41"/>
      <c r="P6787" s="41"/>
      <c r="Q6787" s="41"/>
      <c r="R6787" s="41"/>
      <c r="S6787" s="41"/>
      <c r="T6787" s="41"/>
      <c r="U6787" s="41"/>
      <c r="V6787" s="41"/>
      <c r="W6787" s="41"/>
      <c r="X6787" s="41"/>
      <c r="Y6787" s="43" t="str">
        <f t="shared" si="212"/>
        <v>COMP</v>
      </c>
      <c r="Z6787" s="43">
        <v>629592</v>
      </c>
      <c r="AA6787" s="43">
        <f t="shared" si="213"/>
        <v>1947289</v>
      </c>
    </row>
    <row r="6788" spans="1:27" x14ac:dyDescent="0.3">
      <c r="A6788" s="43">
        <v>2172721</v>
      </c>
      <c r="B6788" s="43" t="s">
        <v>5864</v>
      </c>
      <c r="C6788" s="43" t="s">
        <v>1755</v>
      </c>
      <c r="D6788" s="41"/>
      <c r="E6788" s="43" t="s">
        <v>31</v>
      </c>
      <c r="F6788" s="43" t="s">
        <v>28</v>
      </c>
      <c r="G6788" s="43">
        <v>45005</v>
      </c>
      <c r="H6788" s="41"/>
      <c r="I6788" s="41"/>
      <c r="J6788" s="43"/>
      <c r="K6788" s="41"/>
      <c r="L6788" s="41"/>
      <c r="M6788" s="41"/>
      <c r="N6788" s="41"/>
      <c r="O6788" s="41"/>
      <c r="P6788" s="41"/>
      <c r="Q6788" s="41"/>
      <c r="R6788" s="41"/>
      <c r="S6788" s="41"/>
      <c r="T6788" s="41"/>
      <c r="U6788" s="41"/>
      <c r="V6788" s="41"/>
      <c r="W6788" s="41"/>
      <c r="X6788" s="41"/>
      <c r="Y6788" s="43" t="str">
        <f t="shared" si="212"/>
        <v>COMP</v>
      </c>
      <c r="Z6788" s="43">
        <v>1484617</v>
      </c>
      <c r="AA6788" s="43">
        <f t="shared" si="213"/>
        <v>2172721</v>
      </c>
    </row>
    <row r="6789" spans="1:27" x14ac:dyDescent="0.3">
      <c r="A6789" s="43">
        <v>1290571</v>
      </c>
      <c r="B6789" s="43" t="s">
        <v>5865</v>
      </c>
      <c r="C6789" s="43" t="s">
        <v>266</v>
      </c>
      <c r="D6789" s="41"/>
      <c r="E6789" s="43" t="s">
        <v>6263</v>
      </c>
      <c r="F6789" s="43" t="s">
        <v>30</v>
      </c>
      <c r="G6789" s="43">
        <v>28037</v>
      </c>
      <c r="H6789" s="41"/>
      <c r="I6789" s="41"/>
      <c r="J6789" s="43"/>
      <c r="K6789" s="41"/>
      <c r="L6789" s="41"/>
      <c r="M6789" s="41"/>
      <c r="N6789" s="41"/>
      <c r="O6789" s="41"/>
      <c r="P6789" s="41"/>
      <c r="Q6789" s="41"/>
      <c r="R6789" s="41"/>
      <c r="S6789" s="41"/>
      <c r="T6789" s="41"/>
      <c r="U6789" s="41"/>
      <c r="V6789" s="41"/>
      <c r="W6789" s="41"/>
      <c r="X6789" s="41"/>
      <c r="Y6789" s="43" t="str">
        <f t="shared" si="212"/>
        <v/>
      </c>
      <c r="Z6789" s="43">
        <v>2007969</v>
      </c>
      <c r="AA6789" s="43" t="e">
        <f t="shared" si="213"/>
        <v>#N/A</v>
      </c>
    </row>
    <row r="6790" spans="1:27" x14ac:dyDescent="0.3">
      <c r="A6790" s="43">
        <v>704528</v>
      </c>
      <c r="B6790" s="43" t="s">
        <v>5866</v>
      </c>
      <c r="C6790" s="43" t="s">
        <v>659</v>
      </c>
      <c r="D6790" s="41"/>
      <c r="E6790" s="43" t="s">
        <v>6263</v>
      </c>
      <c r="F6790" s="43" t="s">
        <v>28</v>
      </c>
      <c r="G6790" s="43">
        <v>41013</v>
      </c>
      <c r="H6790" s="41"/>
      <c r="I6790" s="41"/>
      <c r="J6790" s="43"/>
      <c r="K6790" s="41"/>
      <c r="L6790" s="41"/>
      <c r="M6790" s="41"/>
      <c r="N6790" s="41"/>
      <c r="O6790" s="41"/>
      <c r="P6790" s="41"/>
      <c r="Q6790" s="41"/>
      <c r="R6790" s="41"/>
      <c r="S6790" s="41"/>
      <c r="T6790" s="41"/>
      <c r="U6790" s="41"/>
      <c r="V6790" s="41"/>
      <c r="W6790" s="41"/>
      <c r="X6790" s="41"/>
      <c r="Y6790" s="43" t="str">
        <f t="shared" si="212"/>
        <v>COMP</v>
      </c>
      <c r="Z6790" s="43">
        <v>169429</v>
      </c>
      <c r="AA6790" s="43">
        <f t="shared" si="213"/>
        <v>704528</v>
      </c>
    </row>
    <row r="6791" spans="1:27" x14ac:dyDescent="0.3">
      <c r="A6791" s="43">
        <v>2146155</v>
      </c>
      <c r="B6791" s="43" t="s">
        <v>5867</v>
      </c>
      <c r="C6791" s="43" t="s">
        <v>1992</v>
      </c>
      <c r="D6791" s="41"/>
      <c r="E6791" s="43" t="s">
        <v>29</v>
      </c>
      <c r="F6791" s="43" t="s">
        <v>30</v>
      </c>
      <c r="G6791" s="43">
        <v>41003</v>
      </c>
      <c r="H6791" s="41"/>
      <c r="I6791" s="41"/>
      <c r="J6791" s="43"/>
      <c r="K6791" s="41"/>
      <c r="L6791" s="41"/>
      <c r="M6791" s="41"/>
      <c r="N6791" s="41"/>
      <c r="O6791" s="41"/>
      <c r="P6791" s="41"/>
      <c r="Q6791" s="41"/>
      <c r="R6791" s="41"/>
      <c r="S6791" s="41"/>
      <c r="T6791" s="41"/>
      <c r="U6791" s="41"/>
      <c r="V6791" s="41"/>
      <c r="W6791" s="41"/>
      <c r="X6791" s="41"/>
      <c r="Y6791" s="43" t="str">
        <f t="shared" si="212"/>
        <v>COMP</v>
      </c>
      <c r="Z6791" s="43">
        <v>2067684</v>
      </c>
      <c r="AA6791" s="43">
        <f t="shared" si="213"/>
        <v>2146155</v>
      </c>
    </row>
    <row r="6792" spans="1:27" x14ac:dyDescent="0.3">
      <c r="A6792" s="43">
        <v>1354539</v>
      </c>
      <c r="B6792" s="43" t="s">
        <v>5868</v>
      </c>
      <c r="C6792" s="43" t="s">
        <v>5869</v>
      </c>
      <c r="D6792" s="41"/>
      <c r="E6792" s="43" t="s">
        <v>29</v>
      </c>
      <c r="F6792" s="43" t="s">
        <v>28</v>
      </c>
      <c r="G6792" s="43">
        <v>28037</v>
      </c>
      <c r="H6792" s="41"/>
      <c r="I6792" s="41"/>
      <c r="J6792" s="43"/>
      <c r="K6792" s="41"/>
      <c r="L6792" s="41"/>
      <c r="M6792" s="41"/>
      <c r="N6792" s="41"/>
      <c r="O6792" s="41"/>
      <c r="P6792" s="41"/>
      <c r="Q6792" s="41"/>
      <c r="R6792" s="41"/>
      <c r="S6792" s="41"/>
      <c r="T6792" s="41"/>
      <c r="U6792" s="41"/>
      <c r="V6792" s="41"/>
      <c r="W6792" s="41"/>
      <c r="X6792" s="41"/>
      <c r="Y6792" s="43" t="str">
        <f t="shared" si="212"/>
        <v>COMP</v>
      </c>
      <c r="Z6792" s="43">
        <v>1204099</v>
      </c>
      <c r="AA6792" s="43">
        <f t="shared" si="213"/>
        <v>1354539</v>
      </c>
    </row>
    <row r="6793" spans="1:27" x14ac:dyDescent="0.3">
      <c r="A6793" s="43">
        <v>1827686</v>
      </c>
      <c r="B6793" s="43" t="s">
        <v>5870</v>
      </c>
      <c r="C6793" s="43" t="s">
        <v>268</v>
      </c>
      <c r="D6793" s="41"/>
      <c r="E6793" s="43" t="s">
        <v>6263</v>
      </c>
      <c r="F6793" s="43" t="s">
        <v>30</v>
      </c>
      <c r="G6793" s="43">
        <v>28017</v>
      </c>
      <c r="H6793" s="41"/>
      <c r="I6793" s="41"/>
      <c r="J6793" s="43"/>
      <c r="K6793" s="41"/>
      <c r="L6793" s="41"/>
      <c r="M6793" s="41"/>
      <c r="N6793" s="41"/>
      <c r="O6793" s="41"/>
      <c r="P6793" s="41"/>
      <c r="Q6793" s="41"/>
      <c r="R6793" s="41"/>
      <c r="S6793" s="41"/>
      <c r="T6793" s="41"/>
      <c r="U6793" s="41"/>
      <c r="V6793" s="41"/>
      <c r="W6793" s="41"/>
      <c r="X6793" s="41"/>
      <c r="Y6793" s="43" t="str">
        <f t="shared" si="212"/>
        <v>COMP</v>
      </c>
      <c r="Z6793" s="43">
        <v>1881001</v>
      </c>
      <c r="AA6793" s="43">
        <f t="shared" si="213"/>
        <v>1827686</v>
      </c>
    </row>
    <row r="6794" spans="1:27" x14ac:dyDescent="0.3">
      <c r="A6794" s="43">
        <v>2343130</v>
      </c>
      <c r="B6794" s="43" t="s">
        <v>5871</v>
      </c>
      <c r="C6794" s="43" t="s">
        <v>4387</v>
      </c>
      <c r="D6794" s="41"/>
      <c r="E6794" s="43" t="s">
        <v>35</v>
      </c>
      <c r="F6794" s="43" t="s">
        <v>30</v>
      </c>
      <c r="G6794" s="43">
        <v>45008</v>
      </c>
      <c r="H6794" s="41"/>
      <c r="I6794" s="41"/>
      <c r="J6794" s="43"/>
      <c r="K6794" s="41"/>
      <c r="L6794" s="41"/>
      <c r="M6794" s="41"/>
      <c r="N6794" s="41"/>
      <c r="O6794" s="41"/>
      <c r="P6794" s="41"/>
      <c r="Q6794" s="41"/>
      <c r="R6794" s="41"/>
      <c r="S6794" s="41"/>
      <c r="T6794" s="41"/>
      <c r="U6794" s="41"/>
      <c r="V6794" s="41"/>
      <c r="W6794" s="41"/>
      <c r="X6794" s="41"/>
      <c r="Y6794" s="43" t="str">
        <f t="shared" si="212"/>
        <v>COMP</v>
      </c>
      <c r="Z6794" s="43">
        <v>1497175</v>
      </c>
      <c r="AA6794" s="43">
        <f t="shared" si="213"/>
        <v>2343130</v>
      </c>
    </row>
    <row r="6795" spans="1:27" x14ac:dyDescent="0.3">
      <c r="A6795" s="43">
        <v>1585920</v>
      </c>
      <c r="B6795" s="43" t="s">
        <v>5872</v>
      </c>
      <c r="C6795" s="43" t="s">
        <v>5873</v>
      </c>
      <c r="D6795" s="41"/>
      <c r="E6795" s="43" t="s">
        <v>6263</v>
      </c>
      <c r="F6795" s="43" t="s">
        <v>28</v>
      </c>
      <c r="G6795" s="43">
        <v>18035</v>
      </c>
      <c r="H6795" s="41"/>
      <c r="I6795" s="41"/>
      <c r="J6795" s="43"/>
      <c r="K6795" s="41"/>
      <c r="L6795" s="41"/>
      <c r="M6795" s="41"/>
      <c r="N6795" s="41"/>
      <c r="O6795" s="41"/>
      <c r="P6795" s="41"/>
      <c r="Q6795" s="41"/>
      <c r="R6795" s="41"/>
      <c r="S6795" s="41"/>
      <c r="T6795" s="41"/>
      <c r="U6795" s="41"/>
      <c r="V6795" s="41"/>
      <c r="W6795" s="41"/>
      <c r="X6795" s="41"/>
      <c r="Y6795" s="43" t="str">
        <f t="shared" si="212"/>
        <v>COMP</v>
      </c>
      <c r="Z6795" s="43">
        <v>1864249</v>
      </c>
      <c r="AA6795" s="43">
        <f t="shared" si="213"/>
        <v>1585920</v>
      </c>
    </row>
    <row r="6796" spans="1:27" x14ac:dyDescent="0.3">
      <c r="A6796" s="43">
        <v>1197678</v>
      </c>
      <c r="B6796" s="43" t="s">
        <v>5874</v>
      </c>
      <c r="C6796" s="43" t="s">
        <v>432</v>
      </c>
      <c r="D6796" s="41"/>
      <c r="E6796" s="43" t="s">
        <v>29</v>
      </c>
      <c r="F6796" s="43" t="s">
        <v>28</v>
      </c>
      <c r="G6796" s="43">
        <v>45011</v>
      </c>
      <c r="H6796" s="41"/>
      <c r="I6796" s="41"/>
      <c r="J6796" s="43"/>
      <c r="K6796" s="41"/>
      <c r="L6796" s="41"/>
      <c r="M6796" s="41"/>
      <c r="N6796" s="41"/>
      <c r="O6796" s="41"/>
      <c r="P6796" s="41"/>
      <c r="Q6796" s="41"/>
      <c r="R6796" s="41"/>
      <c r="S6796" s="41"/>
      <c r="T6796" s="41"/>
      <c r="U6796" s="41"/>
      <c r="V6796" s="41"/>
      <c r="W6796" s="41"/>
      <c r="X6796" s="41"/>
      <c r="Y6796" s="43" t="str">
        <f t="shared" si="212"/>
        <v/>
      </c>
      <c r="Z6796" s="43">
        <v>1840369</v>
      </c>
      <c r="AA6796" s="43" t="e">
        <f t="shared" si="213"/>
        <v>#N/A</v>
      </c>
    </row>
    <row r="6797" spans="1:27" x14ac:dyDescent="0.3">
      <c r="A6797" s="43">
        <v>2323438</v>
      </c>
      <c r="B6797" s="43" t="s">
        <v>5875</v>
      </c>
      <c r="C6797" s="43" t="s">
        <v>440</v>
      </c>
      <c r="D6797" s="41"/>
      <c r="E6797" s="43" t="s">
        <v>6263</v>
      </c>
      <c r="F6797" s="43" t="s">
        <v>28</v>
      </c>
      <c r="G6797" s="43">
        <v>41034</v>
      </c>
      <c r="H6797" s="41"/>
      <c r="I6797" s="41"/>
      <c r="J6797" s="43"/>
      <c r="K6797" s="41"/>
      <c r="L6797" s="41"/>
      <c r="M6797" s="41"/>
      <c r="N6797" s="41"/>
      <c r="O6797" s="41"/>
      <c r="P6797" s="41"/>
      <c r="Q6797" s="41"/>
      <c r="R6797" s="41"/>
      <c r="S6797" s="41"/>
      <c r="T6797" s="41"/>
      <c r="U6797" s="41"/>
      <c r="V6797" s="41"/>
      <c r="W6797" s="41"/>
      <c r="X6797" s="41"/>
      <c r="Y6797" s="43" t="str">
        <f t="shared" si="212"/>
        <v/>
      </c>
      <c r="Z6797" s="43">
        <v>2084352</v>
      </c>
      <c r="AA6797" s="43" t="e">
        <f t="shared" si="213"/>
        <v>#N/A</v>
      </c>
    </row>
    <row r="6798" spans="1:27" x14ac:dyDescent="0.3">
      <c r="A6798" s="43">
        <v>2330396</v>
      </c>
      <c r="B6798" s="43" t="s">
        <v>5875</v>
      </c>
      <c r="C6798" s="43" t="s">
        <v>2196</v>
      </c>
      <c r="D6798" s="41"/>
      <c r="E6798" s="43" t="s">
        <v>6263</v>
      </c>
      <c r="F6798" s="43" t="s">
        <v>30</v>
      </c>
      <c r="G6798" s="43">
        <v>37047</v>
      </c>
      <c r="H6798" s="41"/>
      <c r="I6798" s="41"/>
      <c r="J6798" s="43"/>
      <c r="K6798" s="41"/>
      <c r="L6798" s="41"/>
      <c r="M6798" s="41"/>
      <c r="N6798" s="41"/>
      <c r="O6798" s="41"/>
      <c r="P6798" s="41"/>
      <c r="Q6798" s="41"/>
      <c r="R6798" s="41"/>
      <c r="S6798" s="41"/>
      <c r="T6798" s="41"/>
      <c r="U6798" s="41"/>
      <c r="V6798" s="41"/>
      <c r="W6798" s="41"/>
      <c r="X6798" s="41"/>
      <c r="Y6798" s="43" t="str">
        <f t="shared" si="212"/>
        <v/>
      </c>
      <c r="Z6798" s="43">
        <v>2123979</v>
      </c>
      <c r="AA6798" s="43" t="e">
        <f t="shared" si="213"/>
        <v>#N/A</v>
      </c>
    </row>
    <row r="6799" spans="1:27" x14ac:dyDescent="0.3">
      <c r="A6799" s="43">
        <v>2299481</v>
      </c>
      <c r="B6799" s="43" t="s">
        <v>5875</v>
      </c>
      <c r="C6799" s="43" t="s">
        <v>460</v>
      </c>
      <c r="D6799" s="41"/>
      <c r="E6799" s="43" t="s">
        <v>6263</v>
      </c>
      <c r="F6799" s="43" t="s">
        <v>30</v>
      </c>
      <c r="G6799" s="43">
        <v>37015</v>
      </c>
      <c r="H6799" s="41"/>
      <c r="I6799" s="41"/>
      <c r="J6799" s="43"/>
      <c r="K6799" s="41"/>
      <c r="L6799" s="41"/>
      <c r="M6799" s="41"/>
      <c r="N6799" s="41"/>
      <c r="O6799" s="41"/>
      <c r="P6799" s="41"/>
      <c r="Q6799" s="41"/>
      <c r="R6799" s="41"/>
      <c r="S6799" s="41"/>
      <c r="T6799" s="41"/>
      <c r="U6799" s="41"/>
      <c r="V6799" s="41"/>
      <c r="W6799" s="41"/>
      <c r="X6799" s="41"/>
      <c r="Y6799" s="43" t="str">
        <f t="shared" si="212"/>
        <v/>
      </c>
      <c r="Z6799" s="43">
        <v>2390708</v>
      </c>
      <c r="AA6799" s="43" t="e">
        <f t="shared" si="213"/>
        <v>#N/A</v>
      </c>
    </row>
    <row r="6800" spans="1:27" x14ac:dyDescent="0.3">
      <c r="A6800" s="43">
        <v>907602</v>
      </c>
      <c r="B6800" s="43" t="s">
        <v>5875</v>
      </c>
      <c r="C6800" s="43" t="s">
        <v>3075</v>
      </c>
      <c r="D6800" s="41"/>
      <c r="E6800" s="43" t="s">
        <v>6263</v>
      </c>
      <c r="F6800" s="43" t="s">
        <v>28</v>
      </c>
      <c r="G6800" s="43">
        <v>18016</v>
      </c>
      <c r="H6800" s="41"/>
      <c r="I6800" s="41"/>
      <c r="J6800" s="43"/>
      <c r="K6800" s="41"/>
      <c r="L6800" s="41"/>
      <c r="M6800" s="41"/>
      <c r="N6800" s="41"/>
      <c r="O6800" s="41"/>
      <c r="P6800" s="41"/>
      <c r="Q6800" s="41"/>
      <c r="R6800" s="41"/>
      <c r="S6800" s="41"/>
      <c r="T6800" s="41"/>
      <c r="U6800" s="41"/>
      <c r="V6800" s="41"/>
      <c r="W6800" s="41"/>
      <c r="X6800" s="41"/>
      <c r="Y6800" s="43" t="str">
        <f t="shared" si="212"/>
        <v>COMP</v>
      </c>
      <c r="Z6800" s="43">
        <v>1886816</v>
      </c>
      <c r="AA6800" s="43">
        <f t="shared" si="213"/>
        <v>907602</v>
      </c>
    </row>
    <row r="6801" spans="1:27" x14ac:dyDescent="0.3">
      <c r="A6801" s="43">
        <v>1861947</v>
      </c>
      <c r="B6801" s="43" t="s">
        <v>5875</v>
      </c>
      <c r="C6801" s="43" t="s">
        <v>687</v>
      </c>
      <c r="D6801" s="41"/>
      <c r="E6801" s="43" t="s">
        <v>6263</v>
      </c>
      <c r="F6801" s="43" t="s">
        <v>28</v>
      </c>
      <c r="G6801" s="43">
        <v>28017</v>
      </c>
      <c r="H6801" s="41"/>
      <c r="I6801" s="41"/>
      <c r="J6801" s="43"/>
      <c r="K6801" s="41"/>
      <c r="L6801" s="41"/>
      <c r="M6801" s="41"/>
      <c r="N6801" s="41"/>
      <c r="O6801" s="41"/>
      <c r="P6801" s="41"/>
      <c r="Q6801" s="41"/>
      <c r="R6801" s="41"/>
      <c r="S6801" s="41"/>
      <c r="T6801" s="41"/>
      <c r="U6801" s="41"/>
      <c r="V6801" s="41"/>
      <c r="W6801" s="41"/>
      <c r="X6801" s="41"/>
      <c r="Y6801" s="43" t="str">
        <f t="shared" si="212"/>
        <v>COMP</v>
      </c>
      <c r="Z6801" s="43">
        <v>263299</v>
      </c>
      <c r="AA6801" s="43">
        <f t="shared" si="213"/>
        <v>1861947</v>
      </c>
    </row>
    <row r="6802" spans="1:27" x14ac:dyDescent="0.3">
      <c r="A6802" s="43">
        <v>774373</v>
      </c>
      <c r="B6802" s="43" t="s">
        <v>5875</v>
      </c>
      <c r="C6802" s="43" t="s">
        <v>4183</v>
      </c>
      <c r="D6802" s="41"/>
      <c r="E6802" s="43" t="s">
        <v>6263</v>
      </c>
      <c r="F6802" s="43" t="s">
        <v>28</v>
      </c>
      <c r="G6802" s="43">
        <v>41012</v>
      </c>
      <c r="H6802" s="41"/>
      <c r="I6802" s="41"/>
      <c r="J6802" s="43"/>
      <c r="K6802" s="41"/>
      <c r="L6802" s="41"/>
      <c r="M6802" s="41"/>
      <c r="N6802" s="41"/>
      <c r="O6802" s="41"/>
      <c r="P6802" s="41"/>
      <c r="Q6802" s="41"/>
      <c r="R6802" s="41"/>
      <c r="S6802" s="41"/>
      <c r="T6802" s="41"/>
      <c r="U6802" s="41"/>
      <c r="V6802" s="41"/>
      <c r="W6802" s="41"/>
      <c r="X6802" s="41"/>
      <c r="Y6802" s="43" t="str">
        <f t="shared" si="212"/>
        <v>COMP</v>
      </c>
      <c r="Z6802" s="43">
        <v>305574</v>
      </c>
      <c r="AA6802" s="43">
        <f t="shared" si="213"/>
        <v>774373</v>
      </c>
    </row>
    <row r="6803" spans="1:27" x14ac:dyDescent="0.3">
      <c r="A6803" s="43">
        <v>2025056</v>
      </c>
      <c r="B6803" s="43" t="s">
        <v>5876</v>
      </c>
      <c r="C6803" s="43" t="s">
        <v>248</v>
      </c>
      <c r="D6803" s="41"/>
      <c r="E6803" s="43" t="s">
        <v>6263</v>
      </c>
      <c r="F6803" s="43" t="s">
        <v>30</v>
      </c>
      <c r="G6803" s="43">
        <v>45016</v>
      </c>
      <c r="H6803" s="41"/>
      <c r="I6803" s="41"/>
      <c r="J6803" s="43"/>
      <c r="K6803" s="41"/>
      <c r="L6803" s="41"/>
      <c r="M6803" s="41"/>
      <c r="N6803" s="41"/>
      <c r="O6803" s="41"/>
      <c r="P6803" s="41"/>
      <c r="Q6803" s="41"/>
      <c r="R6803" s="41"/>
      <c r="S6803" s="41"/>
      <c r="T6803" s="41"/>
      <c r="U6803" s="41"/>
      <c r="V6803" s="41"/>
      <c r="W6803" s="41"/>
      <c r="X6803" s="41"/>
      <c r="Y6803" s="43" t="str">
        <f t="shared" si="212"/>
        <v>COMP</v>
      </c>
      <c r="Z6803" s="43">
        <v>1650553</v>
      </c>
      <c r="AA6803" s="43">
        <f t="shared" si="213"/>
        <v>2025056</v>
      </c>
    </row>
    <row r="6804" spans="1:27" x14ac:dyDescent="0.3">
      <c r="A6804" s="43">
        <v>661597</v>
      </c>
      <c r="B6804" s="43" t="s">
        <v>5877</v>
      </c>
      <c r="C6804" s="43" t="s">
        <v>5878</v>
      </c>
      <c r="D6804" s="41"/>
      <c r="E6804" s="43" t="s">
        <v>6263</v>
      </c>
      <c r="F6804" s="43" t="s">
        <v>30</v>
      </c>
      <c r="G6804" s="43">
        <v>37021</v>
      </c>
      <c r="H6804" s="41"/>
      <c r="I6804" s="41"/>
      <c r="J6804" s="43"/>
      <c r="K6804" s="41"/>
      <c r="L6804" s="41"/>
      <c r="M6804" s="41"/>
      <c r="N6804" s="41"/>
      <c r="O6804" s="41"/>
      <c r="P6804" s="41"/>
      <c r="Q6804" s="41"/>
      <c r="R6804" s="41"/>
      <c r="S6804" s="41"/>
      <c r="T6804" s="41"/>
      <c r="U6804" s="41"/>
      <c r="V6804" s="41"/>
      <c r="W6804" s="41"/>
      <c r="X6804" s="41"/>
      <c r="Y6804" s="43" t="str">
        <f t="shared" si="212"/>
        <v/>
      </c>
      <c r="Z6804" s="43">
        <v>492056</v>
      </c>
      <c r="AA6804" s="43" t="e">
        <f t="shared" si="213"/>
        <v>#N/A</v>
      </c>
    </row>
    <row r="6805" spans="1:27" x14ac:dyDescent="0.3">
      <c r="A6805" s="43">
        <v>704166</v>
      </c>
      <c r="B6805" s="43" t="s">
        <v>5879</v>
      </c>
      <c r="C6805" s="43" t="s">
        <v>666</v>
      </c>
      <c r="D6805" s="41"/>
      <c r="E6805" s="43" t="s">
        <v>6263</v>
      </c>
      <c r="F6805" s="43" t="s">
        <v>30</v>
      </c>
      <c r="G6805" s="43">
        <v>28009</v>
      </c>
      <c r="H6805" s="41"/>
      <c r="I6805" s="41"/>
      <c r="J6805" s="43"/>
      <c r="K6805" s="41"/>
      <c r="L6805" s="41"/>
      <c r="M6805" s="41"/>
      <c r="N6805" s="41"/>
      <c r="O6805" s="41"/>
      <c r="P6805" s="41"/>
      <c r="Q6805" s="41"/>
      <c r="R6805" s="41"/>
      <c r="S6805" s="41"/>
      <c r="T6805" s="41"/>
      <c r="U6805" s="41"/>
      <c r="V6805" s="41"/>
      <c r="W6805" s="41"/>
      <c r="X6805" s="41"/>
      <c r="Y6805" s="43" t="str">
        <f t="shared" si="212"/>
        <v>COMP</v>
      </c>
      <c r="Z6805" s="43">
        <v>850385</v>
      </c>
      <c r="AA6805" s="43">
        <f t="shared" si="213"/>
        <v>704166</v>
      </c>
    </row>
    <row r="6806" spans="1:27" x14ac:dyDescent="0.3">
      <c r="A6806" s="43">
        <v>385979</v>
      </c>
      <c r="B6806" s="43" t="s">
        <v>5879</v>
      </c>
      <c r="C6806" s="43" t="s">
        <v>221</v>
      </c>
      <c r="D6806" s="41"/>
      <c r="E6806" s="43" t="s">
        <v>6263</v>
      </c>
      <c r="F6806" s="43" t="s">
        <v>28</v>
      </c>
      <c r="G6806" s="43">
        <v>28009</v>
      </c>
      <c r="H6806" s="41"/>
      <c r="I6806" s="41"/>
      <c r="J6806" s="43"/>
      <c r="K6806" s="41"/>
      <c r="L6806" s="41"/>
      <c r="M6806" s="41"/>
      <c r="N6806" s="41"/>
      <c r="O6806" s="41"/>
      <c r="P6806" s="41"/>
      <c r="Q6806" s="41"/>
      <c r="R6806" s="41"/>
      <c r="S6806" s="41"/>
      <c r="T6806" s="41"/>
      <c r="U6806" s="41"/>
      <c r="V6806" s="41"/>
      <c r="W6806" s="41"/>
      <c r="X6806" s="41"/>
      <c r="Y6806" s="43" t="str">
        <f t="shared" si="212"/>
        <v>COMP</v>
      </c>
      <c r="Z6806" s="43">
        <v>1285494</v>
      </c>
      <c r="AA6806" s="43">
        <f t="shared" si="213"/>
        <v>385979</v>
      </c>
    </row>
    <row r="6807" spans="1:27" x14ac:dyDescent="0.3">
      <c r="A6807" s="43">
        <v>2167467</v>
      </c>
      <c r="B6807" s="43" t="s">
        <v>5880</v>
      </c>
      <c r="C6807" s="43" t="s">
        <v>1094</v>
      </c>
      <c r="D6807" s="41"/>
      <c r="E6807" s="43" t="s">
        <v>29</v>
      </c>
      <c r="F6807" s="43" t="s">
        <v>30</v>
      </c>
      <c r="G6807" s="43">
        <v>41034</v>
      </c>
      <c r="H6807" s="41"/>
      <c r="I6807" s="41"/>
      <c r="J6807" s="43"/>
      <c r="K6807" s="41"/>
      <c r="L6807" s="41"/>
      <c r="M6807" s="41"/>
      <c r="N6807" s="41"/>
      <c r="O6807" s="41"/>
      <c r="P6807" s="41"/>
      <c r="Q6807" s="41"/>
      <c r="R6807" s="41"/>
      <c r="S6807" s="41"/>
      <c r="T6807" s="41"/>
      <c r="U6807" s="41"/>
      <c r="V6807" s="41"/>
      <c r="W6807" s="41"/>
      <c r="X6807" s="41"/>
      <c r="Y6807" s="43" t="str">
        <f t="shared" si="212"/>
        <v/>
      </c>
      <c r="Z6807" s="43">
        <v>411756</v>
      </c>
      <c r="AA6807" s="43" t="e">
        <f t="shared" si="213"/>
        <v>#N/A</v>
      </c>
    </row>
    <row r="6808" spans="1:27" x14ac:dyDescent="0.3">
      <c r="A6808" s="43">
        <v>2109014</v>
      </c>
      <c r="B6808" s="43" t="s">
        <v>5881</v>
      </c>
      <c r="C6808" s="43" t="s">
        <v>274</v>
      </c>
      <c r="D6808" s="41"/>
      <c r="E6808" s="43" t="s">
        <v>6263</v>
      </c>
      <c r="F6808" s="43" t="s">
        <v>28</v>
      </c>
      <c r="G6808" s="43">
        <v>37037</v>
      </c>
      <c r="H6808" s="41"/>
      <c r="I6808" s="41"/>
      <c r="J6808" s="43"/>
      <c r="K6808" s="41"/>
      <c r="L6808" s="41"/>
      <c r="M6808" s="41"/>
      <c r="N6808" s="41"/>
      <c r="O6808" s="41"/>
      <c r="P6808" s="41"/>
      <c r="Q6808" s="41"/>
      <c r="R6808" s="41"/>
      <c r="S6808" s="41"/>
      <c r="T6808" s="41"/>
      <c r="U6808" s="41"/>
      <c r="V6808" s="41"/>
      <c r="W6808" s="41"/>
      <c r="X6808" s="41"/>
      <c r="Y6808" s="43" t="str">
        <f t="shared" si="212"/>
        <v>COMP</v>
      </c>
      <c r="Z6808" s="43">
        <v>1650400</v>
      </c>
      <c r="AA6808" s="43">
        <f t="shared" si="213"/>
        <v>2109014</v>
      </c>
    </row>
    <row r="6809" spans="1:27" x14ac:dyDescent="0.3">
      <c r="A6809" s="43">
        <v>2396300</v>
      </c>
      <c r="B6809" s="43" t="s">
        <v>5881</v>
      </c>
      <c r="C6809" s="43" t="s">
        <v>371</v>
      </c>
      <c r="D6809" s="41"/>
      <c r="E6809" s="43" t="s">
        <v>6263</v>
      </c>
      <c r="F6809" s="43" t="s">
        <v>30</v>
      </c>
      <c r="G6809" s="43">
        <v>37042</v>
      </c>
      <c r="H6809" s="41"/>
      <c r="I6809" s="41"/>
      <c r="J6809" s="43"/>
      <c r="K6809" s="41"/>
      <c r="L6809" s="41"/>
      <c r="M6809" s="41"/>
      <c r="N6809" s="41"/>
      <c r="O6809" s="41"/>
      <c r="P6809" s="41"/>
      <c r="Q6809" s="41"/>
      <c r="R6809" s="41"/>
      <c r="S6809" s="41"/>
      <c r="T6809" s="41"/>
      <c r="U6809" s="41"/>
      <c r="V6809" s="41"/>
      <c r="W6809" s="41"/>
      <c r="X6809" s="41"/>
      <c r="Y6809" s="43" t="str">
        <f t="shared" si="212"/>
        <v/>
      </c>
      <c r="Z6809" s="43">
        <v>1557294</v>
      </c>
      <c r="AA6809" s="43" t="e">
        <f t="shared" si="213"/>
        <v>#N/A</v>
      </c>
    </row>
    <row r="6810" spans="1:27" x14ac:dyDescent="0.3">
      <c r="A6810" s="43">
        <v>2376158</v>
      </c>
      <c r="B6810" s="43" t="s">
        <v>5882</v>
      </c>
      <c r="C6810" s="43" t="s">
        <v>565</v>
      </c>
      <c r="D6810" s="41"/>
      <c r="E6810" s="43" t="s">
        <v>6263</v>
      </c>
      <c r="F6810" s="43" t="s">
        <v>28</v>
      </c>
      <c r="G6810" s="43">
        <v>45011</v>
      </c>
      <c r="H6810" s="41"/>
      <c r="I6810" s="41"/>
      <c r="J6810" s="43"/>
      <c r="K6810" s="41"/>
      <c r="L6810" s="41"/>
      <c r="M6810" s="41"/>
      <c r="N6810" s="41"/>
      <c r="O6810" s="41"/>
      <c r="P6810" s="41"/>
      <c r="Q6810" s="41"/>
      <c r="R6810" s="41"/>
      <c r="S6810" s="41"/>
      <c r="T6810" s="41"/>
      <c r="U6810" s="41"/>
      <c r="V6810" s="41"/>
      <c r="W6810" s="41"/>
      <c r="X6810" s="41"/>
      <c r="Y6810" s="43" t="str">
        <f t="shared" si="212"/>
        <v/>
      </c>
      <c r="Z6810" s="43">
        <v>2093165</v>
      </c>
      <c r="AA6810" s="43" t="e">
        <f t="shared" si="213"/>
        <v>#N/A</v>
      </c>
    </row>
    <row r="6811" spans="1:27" x14ac:dyDescent="0.3">
      <c r="A6811" s="43">
        <v>2249303</v>
      </c>
      <c r="B6811" s="43" t="s">
        <v>5883</v>
      </c>
      <c r="C6811" s="43" t="s">
        <v>907</v>
      </c>
      <c r="D6811" s="41"/>
      <c r="E6811" s="43" t="s">
        <v>35</v>
      </c>
      <c r="F6811" s="43" t="s">
        <v>28</v>
      </c>
      <c r="G6811" s="43">
        <v>45003</v>
      </c>
      <c r="H6811" s="41"/>
      <c r="I6811" s="41"/>
      <c r="J6811" s="43"/>
      <c r="K6811" s="41"/>
      <c r="L6811" s="41"/>
      <c r="M6811" s="41"/>
      <c r="N6811" s="41"/>
      <c r="O6811" s="41"/>
      <c r="P6811" s="41"/>
      <c r="Q6811" s="41"/>
      <c r="R6811" s="41"/>
      <c r="S6811" s="41"/>
      <c r="T6811" s="41"/>
      <c r="U6811" s="41"/>
      <c r="V6811" s="41"/>
      <c r="W6811" s="41"/>
      <c r="X6811" s="41"/>
      <c r="Y6811" s="43" t="str">
        <f t="shared" si="212"/>
        <v>COMP</v>
      </c>
      <c r="Z6811" s="43">
        <v>2423094</v>
      </c>
      <c r="AA6811" s="43">
        <f t="shared" si="213"/>
        <v>2249303</v>
      </c>
    </row>
    <row r="6812" spans="1:27" x14ac:dyDescent="0.3">
      <c r="A6812" s="43">
        <v>2104220</v>
      </c>
      <c r="B6812" s="43" t="s">
        <v>5884</v>
      </c>
      <c r="C6812" s="43" t="s">
        <v>986</v>
      </c>
      <c r="D6812" s="41"/>
      <c r="E6812" s="43" t="s">
        <v>35</v>
      </c>
      <c r="F6812" s="43" t="s">
        <v>28</v>
      </c>
      <c r="G6812" s="43">
        <v>28037</v>
      </c>
      <c r="H6812" s="41"/>
      <c r="I6812" s="41"/>
      <c r="J6812" s="43"/>
      <c r="K6812" s="41"/>
      <c r="L6812" s="41"/>
      <c r="M6812" s="41"/>
      <c r="N6812" s="41"/>
      <c r="O6812" s="41"/>
      <c r="P6812" s="41"/>
      <c r="Q6812" s="41"/>
      <c r="R6812" s="41"/>
      <c r="S6812" s="41"/>
      <c r="T6812" s="41"/>
      <c r="U6812" s="41"/>
      <c r="V6812" s="41"/>
      <c r="W6812" s="41"/>
      <c r="X6812" s="41"/>
      <c r="Y6812" s="43" t="str">
        <f t="shared" si="212"/>
        <v>COMP</v>
      </c>
      <c r="Z6812" s="43">
        <v>368113</v>
      </c>
      <c r="AA6812" s="43">
        <f t="shared" si="213"/>
        <v>2104220</v>
      </c>
    </row>
    <row r="6813" spans="1:27" x14ac:dyDescent="0.3">
      <c r="A6813" s="43">
        <v>1845965</v>
      </c>
      <c r="B6813" s="43" t="s">
        <v>5885</v>
      </c>
      <c r="C6813" s="43" t="s">
        <v>4102</v>
      </c>
      <c r="D6813" s="41"/>
      <c r="E6813" s="43" t="s">
        <v>6263</v>
      </c>
      <c r="F6813" s="43" t="s">
        <v>28</v>
      </c>
      <c r="G6813" s="43">
        <v>45003</v>
      </c>
      <c r="H6813" s="41"/>
      <c r="I6813" s="41"/>
      <c r="J6813" s="43"/>
      <c r="K6813" s="41"/>
      <c r="L6813" s="41"/>
      <c r="M6813" s="41"/>
      <c r="N6813" s="41"/>
      <c r="O6813" s="41"/>
      <c r="P6813" s="41"/>
      <c r="Q6813" s="41"/>
      <c r="R6813" s="41"/>
      <c r="S6813" s="41"/>
      <c r="T6813" s="41"/>
      <c r="U6813" s="41"/>
      <c r="V6813" s="41"/>
      <c r="W6813" s="41"/>
      <c r="X6813" s="41"/>
      <c r="Y6813" s="43" t="str">
        <f t="shared" si="212"/>
        <v>COMP</v>
      </c>
      <c r="Z6813" s="43">
        <v>1953650</v>
      </c>
      <c r="AA6813" s="43">
        <f t="shared" si="213"/>
        <v>1845965</v>
      </c>
    </row>
    <row r="6814" spans="1:27" x14ac:dyDescent="0.3">
      <c r="A6814" s="43">
        <v>1791002</v>
      </c>
      <c r="B6814" s="43" t="s">
        <v>5886</v>
      </c>
      <c r="C6814" s="43" t="s">
        <v>656</v>
      </c>
      <c r="D6814" s="41"/>
      <c r="E6814" s="43" t="s">
        <v>6263</v>
      </c>
      <c r="F6814" s="43" t="s">
        <v>28</v>
      </c>
      <c r="G6814" s="43">
        <v>45003</v>
      </c>
      <c r="H6814" s="41"/>
      <c r="I6814" s="41"/>
      <c r="J6814" s="43"/>
      <c r="K6814" s="41"/>
      <c r="L6814" s="41"/>
      <c r="M6814" s="41"/>
      <c r="N6814" s="41"/>
      <c r="O6814" s="41"/>
      <c r="P6814" s="41"/>
      <c r="Q6814" s="41"/>
      <c r="R6814" s="41"/>
      <c r="S6814" s="41"/>
      <c r="T6814" s="41"/>
      <c r="U6814" s="41"/>
      <c r="V6814" s="41"/>
      <c r="W6814" s="41"/>
      <c r="X6814" s="41"/>
      <c r="Y6814" s="43" t="str">
        <f t="shared" si="212"/>
        <v>COMP</v>
      </c>
      <c r="Z6814" s="43">
        <v>109458</v>
      </c>
      <c r="AA6814" s="43">
        <f t="shared" si="213"/>
        <v>1791002</v>
      </c>
    </row>
    <row r="6815" spans="1:27" x14ac:dyDescent="0.3">
      <c r="A6815" s="43">
        <v>1306333</v>
      </c>
      <c r="B6815" s="43" t="s">
        <v>5886</v>
      </c>
      <c r="C6815" s="43" t="s">
        <v>5887</v>
      </c>
      <c r="D6815" s="41"/>
      <c r="E6815" s="43" t="s">
        <v>34</v>
      </c>
      <c r="F6815" s="43" t="s">
        <v>30</v>
      </c>
      <c r="G6815" s="43">
        <v>37023</v>
      </c>
      <c r="H6815" s="41"/>
      <c r="I6815" s="41"/>
      <c r="J6815" s="43"/>
      <c r="K6815" s="41"/>
      <c r="L6815" s="41"/>
      <c r="M6815" s="41"/>
      <c r="N6815" s="41"/>
      <c r="O6815" s="41"/>
      <c r="P6815" s="41"/>
      <c r="Q6815" s="41"/>
      <c r="R6815" s="41"/>
      <c r="S6815" s="41"/>
      <c r="T6815" s="41"/>
      <c r="U6815" s="41"/>
      <c r="V6815" s="41"/>
      <c r="W6815" s="41"/>
      <c r="X6815" s="41"/>
      <c r="Y6815" s="43" t="str">
        <f t="shared" si="212"/>
        <v>COMP</v>
      </c>
      <c r="Z6815" s="43">
        <v>2188453</v>
      </c>
      <c r="AA6815" s="43">
        <f t="shared" si="213"/>
        <v>1306333</v>
      </c>
    </row>
    <row r="6816" spans="1:27" x14ac:dyDescent="0.3">
      <c r="A6816" s="43">
        <v>1718592</v>
      </c>
      <c r="B6816" s="43" t="s">
        <v>5886</v>
      </c>
      <c r="C6816" s="43" t="s">
        <v>996</v>
      </c>
      <c r="D6816" s="41"/>
      <c r="E6816" s="43" t="s">
        <v>29</v>
      </c>
      <c r="F6816" s="43" t="s">
        <v>28</v>
      </c>
      <c r="G6816" s="43">
        <v>37015</v>
      </c>
      <c r="H6816" s="41"/>
      <c r="I6816" s="41"/>
      <c r="J6816" s="43"/>
      <c r="K6816" s="41"/>
      <c r="L6816" s="41"/>
      <c r="M6816" s="41"/>
      <c r="N6816" s="41"/>
      <c r="O6816" s="41"/>
      <c r="P6816" s="41"/>
      <c r="Q6816" s="41"/>
      <c r="R6816" s="41"/>
      <c r="S6816" s="41"/>
      <c r="T6816" s="41"/>
      <c r="U6816" s="41"/>
      <c r="V6816" s="41"/>
      <c r="W6816" s="41"/>
      <c r="X6816" s="41"/>
      <c r="Y6816" s="43" t="str">
        <f t="shared" si="212"/>
        <v>COMP</v>
      </c>
      <c r="Z6816" s="43">
        <v>1621912</v>
      </c>
      <c r="AA6816" s="43">
        <f t="shared" si="213"/>
        <v>1718592</v>
      </c>
    </row>
    <row r="6817" spans="1:27" x14ac:dyDescent="0.3">
      <c r="A6817" s="43">
        <v>1718596</v>
      </c>
      <c r="B6817" s="43" t="s">
        <v>5886</v>
      </c>
      <c r="C6817" s="43" t="s">
        <v>1109</v>
      </c>
      <c r="D6817" s="41"/>
      <c r="E6817" s="43" t="s">
        <v>29</v>
      </c>
      <c r="F6817" s="43" t="s">
        <v>28</v>
      </c>
      <c r="G6817" s="43">
        <v>37015</v>
      </c>
      <c r="H6817" s="41"/>
      <c r="I6817" s="41"/>
      <c r="J6817" s="43"/>
      <c r="K6817" s="41"/>
      <c r="L6817" s="41"/>
      <c r="M6817" s="41"/>
      <c r="N6817" s="41"/>
      <c r="O6817" s="41"/>
      <c r="P6817" s="41"/>
      <c r="Q6817" s="41"/>
      <c r="R6817" s="41"/>
      <c r="S6817" s="41"/>
      <c r="T6817" s="41"/>
      <c r="U6817" s="41"/>
      <c r="V6817" s="41"/>
      <c r="W6817" s="41"/>
      <c r="X6817" s="41"/>
      <c r="Y6817" s="43" t="str">
        <f t="shared" si="212"/>
        <v>COMP</v>
      </c>
      <c r="Z6817" s="43">
        <v>1770992</v>
      </c>
      <c r="AA6817" s="43">
        <f t="shared" si="213"/>
        <v>1718596</v>
      </c>
    </row>
    <row r="6818" spans="1:27" x14ac:dyDescent="0.3">
      <c r="A6818" s="43">
        <v>493486</v>
      </c>
      <c r="B6818" s="43" t="s">
        <v>5888</v>
      </c>
      <c r="C6818" s="43" t="s">
        <v>244</v>
      </c>
      <c r="D6818" s="41"/>
      <c r="E6818" s="43" t="s">
        <v>6263</v>
      </c>
      <c r="F6818" s="43" t="s">
        <v>28</v>
      </c>
      <c r="G6818" s="43">
        <v>18032</v>
      </c>
      <c r="H6818" s="41"/>
      <c r="I6818" s="41"/>
      <c r="J6818" s="43"/>
      <c r="K6818" s="41"/>
      <c r="L6818" s="41"/>
      <c r="M6818" s="41"/>
      <c r="N6818" s="41"/>
      <c r="O6818" s="41"/>
      <c r="P6818" s="41"/>
      <c r="Q6818" s="41"/>
      <c r="R6818" s="41"/>
      <c r="S6818" s="41"/>
      <c r="T6818" s="41"/>
      <c r="U6818" s="41"/>
      <c r="V6818" s="41"/>
      <c r="W6818" s="41"/>
      <c r="X6818" s="41"/>
      <c r="Y6818" s="43" t="str">
        <f t="shared" si="212"/>
        <v>COMP</v>
      </c>
      <c r="Z6818" s="43">
        <v>1870313</v>
      </c>
      <c r="AA6818" s="43">
        <f t="shared" si="213"/>
        <v>493486</v>
      </c>
    </row>
    <row r="6819" spans="1:27" x14ac:dyDescent="0.3">
      <c r="A6819" s="43">
        <v>2361848</v>
      </c>
      <c r="B6819" s="43" t="s">
        <v>5889</v>
      </c>
      <c r="C6819" s="43" t="s">
        <v>2632</v>
      </c>
      <c r="D6819" s="41"/>
      <c r="E6819" s="43" t="s">
        <v>34</v>
      </c>
      <c r="F6819" s="43" t="s">
        <v>28</v>
      </c>
      <c r="G6819" s="43">
        <v>28011</v>
      </c>
      <c r="H6819" s="41"/>
      <c r="I6819" s="41"/>
      <c r="J6819" s="43"/>
      <c r="K6819" s="41"/>
      <c r="L6819" s="41"/>
      <c r="M6819" s="41"/>
      <c r="N6819" s="41"/>
      <c r="O6819" s="41"/>
      <c r="P6819" s="41"/>
      <c r="Q6819" s="41"/>
      <c r="R6819" s="41"/>
      <c r="S6819" s="41"/>
      <c r="T6819" s="41"/>
      <c r="U6819" s="41"/>
      <c r="V6819" s="41"/>
      <c r="W6819" s="41"/>
      <c r="X6819" s="41"/>
      <c r="Y6819" s="43" t="str">
        <f t="shared" si="212"/>
        <v>COMP</v>
      </c>
      <c r="Z6819" s="43">
        <v>1304043</v>
      </c>
      <c r="AA6819" s="43">
        <f t="shared" si="213"/>
        <v>2361848</v>
      </c>
    </row>
    <row r="6820" spans="1:27" x14ac:dyDescent="0.3">
      <c r="A6820" s="43">
        <v>626106</v>
      </c>
      <c r="B6820" s="43" t="s">
        <v>5890</v>
      </c>
      <c r="C6820" s="43" t="s">
        <v>984</v>
      </c>
      <c r="D6820" s="41"/>
      <c r="E6820" s="43" t="s">
        <v>6263</v>
      </c>
      <c r="F6820" s="43" t="s">
        <v>28</v>
      </c>
      <c r="G6820" s="43">
        <v>28017</v>
      </c>
      <c r="H6820" s="41"/>
      <c r="I6820" s="41"/>
      <c r="J6820" s="43"/>
      <c r="K6820" s="41"/>
      <c r="L6820" s="41"/>
      <c r="M6820" s="41"/>
      <c r="N6820" s="41"/>
      <c r="O6820" s="41"/>
      <c r="P6820" s="41"/>
      <c r="Q6820" s="41"/>
      <c r="R6820" s="41"/>
      <c r="S6820" s="41"/>
      <c r="T6820" s="41"/>
      <c r="U6820" s="41"/>
      <c r="V6820" s="41"/>
      <c r="W6820" s="41"/>
      <c r="X6820" s="41"/>
      <c r="Y6820" s="43" t="str">
        <f t="shared" si="212"/>
        <v/>
      </c>
      <c r="Z6820" s="43">
        <v>2077554</v>
      </c>
      <c r="AA6820" s="43" t="e">
        <f t="shared" si="213"/>
        <v>#N/A</v>
      </c>
    </row>
    <row r="6821" spans="1:27" x14ac:dyDescent="0.3">
      <c r="A6821" s="43">
        <v>1095835</v>
      </c>
      <c r="B6821" s="43" t="s">
        <v>5891</v>
      </c>
      <c r="C6821" s="43" t="s">
        <v>1089</v>
      </c>
      <c r="D6821" s="41"/>
      <c r="E6821" s="43" t="s">
        <v>31</v>
      </c>
      <c r="F6821" s="43" t="s">
        <v>28</v>
      </c>
      <c r="G6821" s="43">
        <v>41012</v>
      </c>
      <c r="H6821" s="41"/>
      <c r="I6821" s="41"/>
      <c r="J6821" s="43"/>
      <c r="K6821" s="41"/>
      <c r="L6821" s="41"/>
      <c r="M6821" s="41"/>
      <c r="N6821" s="41"/>
      <c r="O6821" s="41"/>
      <c r="P6821" s="41"/>
      <c r="Q6821" s="41"/>
      <c r="R6821" s="41"/>
      <c r="S6821" s="41"/>
      <c r="T6821" s="41"/>
      <c r="U6821" s="41"/>
      <c r="V6821" s="41"/>
      <c r="W6821" s="41"/>
      <c r="X6821" s="41"/>
      <c r="Y6821" s="43" t="str">
        <f t="shared" si="212"/>
        <v>COMP</v>
      </c>
      <c r="Z6821" s="43">
        <v>2173719</v>
      </c>
      <c r="AA6821" s="43">
        <f t="shared" si="213"/>
        <v>1095835</v>
      </c>
    </row>
    <row r="6822" spans="1:27" x14ac:dyDescent="0.3">
      <c r="A6822" s="43">
        <v>1339951</v>
      </c>
      <c r="B6822" s="43" t="s">
        <v>5892</v>
      </c>
      <c r="C6822" s="43" t="s">
        <v>801</v>
      </c>
      <c r="D6822" s="41"/>
      <c r="E6822" s="43" t="s">
        <v>29</v>
      </c>
      <c r="F6822" s="43" t="s">
        <v>30</v>
      </c>
      <c r="G6822" s="43">
        <v>45003</v>
      </c>
      <c r="H6822" s="41"/>
      <c r="I6822" s="41"/>
      <c r="J6822" s="43"/>
      <c r="K6822" s="41"/>
      <c r="L6822" s="41"/>
      <c r="M6822" s="41"/>
      <c r="N6822" s="41"/>
      <c r="O6822" s="41"/>
      <c r="P6822" s="41"/>
      <c r="Q6822" s="41"/>
      <c r="R6822" s="41"/>
      <c r="S6822" s="41"/>
      <c r="T6822" s="41"/>
      <c r="U6822" s="41"/>
      <c r="V6822" s="41"/>
      <c r="W6822" s="41"/>
      <c r="X6822" s="41"/>
      <c r="Y6822" s="43" t="str">
        <f t="shared" si="212"/>
        <v>COMP</v>
      </c>
      <c r="Z6822" s="43">
        <v>2267315</v>
      </c>
      <c r="AA6822" s="43">
        <f t="shared" si="213"/>
        <v>1339951</v>
      </c>
    </row>
    <row r="6823" spans="1:27" x14ac:dyDescent="0.3">
      <c r="A6823" s="43">
        <v>1071376</v>
      </c>
      <c r="B6823" s="43" t="s">
        <v>5892</v>
      </c>
      <c r="C6823" s="43" t="s">
        <v>644</v>
      </c>
      <c r="D6823" s="41"/>
      <c r="E6823" s="43" t="s">
        <v>29</v>
      </c>
      <c r="F6823" s="43" t="s">
        <v>30</v>
      </c>
      <c r="G6823" s="43">
        <v>37023</v>
      </c>
      <c r="H6823" s="41"/>
      <c r="I6823" s="41"/>
      <c r="J6823" s="43"/>
      <c r="K6823" s="41"/>
      <c r="L6823" s="41"/>
      <c r="M6823" s="41"/>
      <c r="N6823" s="41"/>
      <c r="O6823" s="41"/>
      <c r="P6823" s="41"/>
      <c r="Q6823" s="41"/>
      <c r="R6823" s="41"/>
      <c r="S6823" s="41"/>
      <c r="T6823" s="41"/>
      <c r="U6823" s="41"/>
      <c r="V6823" s="41"/>
      <c r="W6823" s="41"/>
      <c r="X6823" s="41"/>
      <c r="Y6823" s="43" t="str">
        <f t="shared" si="212"/>
        <v/>
      </c>
      <c r="Z6823" s="43">
        <v>486379</v>
      </c>
      <c r="AA6823" s="43" t="e">
        <f t="shared" si="213"/>
        <v>#N/A</v>
      </c>
    </row>
    <row r="6824" spans="1:27" x14ac:dyDescent="0.3">
      <c r="A6824" s="43">
        <v>1227600</v>
      </c>
      <c r="B6824" s="43" t="s">
        <v>5892</v>
      </c>
      <c r="C6824" s="43" t="s">
        <v>5893</v>
      </c>
      <c r="D6824" s="41"/>
      <c r="E6824" s="43" t="s">
        <v>34</v>
      </c>
      <c r="F6824" s="43" t="s">
        <v>30</v>
      </c>
      <c r="G6824" s="43">
        <v>41026</v>
      </c>
      <c r="H6824" s="41"/>
      <c r="I6824" s="41"/>
      <c r="J6824" s="43"/>
      <c r="K6824" s="41"/>
      <c r="L6824" s="41"/>
      <c r="M6824" s="41"/>
      <c r="N6824" s="41"/>
      <c r="O6824" s="41"/>
      <c r="P6824" s="41"/>
      <c r="Q6824" s="41"/>
      <c r="R6824" s="41"/>
      <c r="S6824" s="41"/>
      <c r="T6824" s="41"/>
      <c r="U6824" s="41"/>
      <c r="V6824" s="41"/>
      <c r="W6824" s="41"/>
      <c r="X6824" s="41"/>
      <c r="Y6824" s="43" t="str">
        <f t="shared" si="212"/>
        <v/>
      </c>
      <c r="Z6824" s="43">
        <v>420480</v>
      </c>
      <c r="AA6824" s="43" t="e">
        <f t="shared" si="213"/>
        <v>#N/A</v>
      </c>
    </row>
    <row r="6825" spans="1:27" x14ac:dyDescent="0.3">
      <c r="A6825" s="43">
        <v>1836017</v>
      </c>
      <c r="B6825" s="43" t="s">
        <v>5892</v>
      </c>
      <c r="C6825" s="43" t="s">
        <v>250</v>
      </c>
      <c r="D6825" s="41"/>
      <c r="E6825" s="43" t="s">
        <v>6263</v>
      </c>
      <c r="F6825" s="43" t="s">
        <v>28</v>
      </c>
      <c r="G6825" s="43">
        <v>37037</v>
      </c>
      <c r="H6825" s="41"/>
      <c r="I6825" s="41"/>
      <c r="J6825" s="43"/>
      <c r="K6825" s="41"/>
      <c r="L6825" s="41"/>
      <c r="M6825" s="41"/>
      <c r="N6825" s="41"/>
      <c r="O6825" s="41"/>
      <c r="P6825" s="41"/>
      <c r="Q6825" s="41"/>
      <c r="R6825" s="41"/>
      <c r="S6825" s="41"/>
      <c r="T6825" s="41"/>
      <c r="U6825" s="41"/>
      <c r="V6825" s="41"/>
      <c r="W6825" s="41"/>
      <c r="X6825" s="41"/>
      <c r="Y6825" s="43" t="str">
        <f t="shared" si="212"/>
        <v>COMP</v>
      </c>
      <c r="Z6825" s="43">
        <v>925712</v>
      </c>
      <c r="AA6825" s="43">
        <f t="shared" si="213"/>
        <v>1836017</v>
      </c>
    </row>
    <row r="6826" spans="1:27" x14ac:dyDescent="0.3">
      <c r="A6826" s="43">
        <v>2284678</v>
      </c>
      <c r="B6826" s="43" t="s">
        <v>5894</v>
      </c>
      <c r="C6826" s="43" t="s">
        <v>189</v>
      </c>
      <c r="D6826" s="41"/>
      <c r="E6826" s="43" t="s">
        <v>6263</v>
      </c>
      <c r="F6826" s="43" t="s">
        <v>30</v>
      </c>
      <c r="G6826" s="43">
        <v>45038</v>
      </c>
      <c r="H6826" s="41"/>
      <c r="I6826" s="41"/>
      <c r="J6826" s="43"/>
      <c r="K6826" s="41"/>
      <c r="L6826" s="41"/>
      <c r="M6826" s="41"/>
      <c r="N6826" s="41"/>
      <c r="O6826" s="41"/>
      <c r="P6826" s="41"/>
      <c r="Q6826" s="41"/>
      <c r="R6826" s="41"/>
      <c r="S6826" s="41"/>
      <c r="T6826" s="41"/>
      <c r="U6826" s="41"/>
      <c r="V6826" s="41"/>
      <c r="W6826" s="41"/>
      <c r="X6826" s="41"/>
      <c r="Y6826" s="43" t="str">
        <f t="shared" si="212"/>
        <v/>
      </c>
      <c r="Z6826" s="43">
        <v>2109357</v>
      </c>
      <c r="AA6826" s="43" t="e">
        <f t="shared" si="213"/>
        <v>#N/A</v>
      </c>
    </row>
    <row r="6827" spans="1:27" x14ac:dyDescent="0.3">
      <c r="A6827" s="43">
        <v>2282749</v>
      </c>
      <c r="B6827" s="43" t="s">
        <v>5895</v>
      </c>
      <c r="C6827" s="43" t="s">
        <v>1755</v>
      </c>
      <c r="D6827" s="41"/>
      <c r="E6827" s="43" t="s">
        <v>31</v>
      </c>
      <c r="F6827" s="43" t="s">
        <v>28</v>
      </c>
      <c r="G6827" s="43">
        <v>37045</v>
      </c>
      <c r="H6827" s="41"/>
      <c r="I6827" s="41"/>
      <c r="J6827" s="43"/>
      <c r="K6827" s="41"/>
      <c r="L6827" s="41"/>
      <c r="M6827" s="41"/>
      <c r="N6827" s="41"/>
      <c r="O6827" s="41"/>
      <c r="P6827" s="41"/>
      <c r="Q6827" s="41"/>
      <c r="R6827" s="41"/>
      <c r="S6827" s="41"/>
      <c r="T6827" s="41"/>
      <c r="U6827" s="41"/>
      <c r="V6827" s="41"/>
      <c r="W6827" s="41"/>
      <c r="X6827" s="41"/>
      <c r="Y6827" s="43" t="str">
        <f t="shared" si="212"/>
        <v>COMP</v>
      </c>
      <c r="Z6827" s="43">
        <v>241023</v>
      </c>
      <c r="AA6827" s="43">
        <f t="shared" si="213"/>
        <v>2282749</v>
      </c>
    </row>
    <row r="6828" spans="1:27" x14ac:dyDescent="0.3">
      <c r="A6828" s="43">
        <v>1240104</v>
      </c>
      <c r="B6828" s="43" t="s">
        <v>5896</v>
      </c>
      <c r="C6828" s="43" t="s">
        <v>244</v>
      </c>
      <c r="D6828" s="41"/>
      <c r="E6828" s="43" t="s">
        <v>6263</v>
      </c>
      <c r="F6828" s="43" t="s">
        <v>28</v>
      </c>
      <c r="G6828" s="43">
        <v>41002</v>
      </c>
      <c r="H6828" s="41"/>
      <c r="I6828" s="41"/>
      <c r="J6828" s="43"/>
      <c r="K6828" s="41"/>
      <c r="L6828" s="41"/>
      <c r="M6828" s="41"/>
      <c r="N6828" s="41"/>
      <c r="O6828" s="41"/>
      <c r="P6828" s="41"/>
      <c r="Q6828" s="41"/>
      <c r="R6828" s="41"/>
      <c r="S6828" s="41"/>
      <c r="T6828" s="41"/>
      <c r="U6828" s="41"/>
      <c r="V6828" s="41"/>
      <c r="W6828" s="41"/>
      <c r="X6828" s="41"/>
      <c r="Y6828" s="43" t="str">
        <f t="shared" si="212"/>
        <v/>
      </c>
      <c r="Z6828" s="43">
        <v>1738443</v>
      </c>
      <c r="AA6828" s="43" t="e">
        <f t="shared" si="213"/>
        <v>#N/A</v>
      </c>
    </row>
    <row r="6829" spans="1:27" x14ac:dyDescent="0.3">
      <c r="A6829" s="43">
        <v>1712886</v>
      </c>
      <c r="B6829" s="43" t="s">
        <v>5897</v>
      </c>
      <c r="C6829" s="43" t="s">
        <v>226</v>
      </c>
      <c r="D6829" s="41"/>
      <c r="E6829" s="43" t="s">
        <v>6263</v>
      </c>
      <c r="F6829" s="43" t="s">
        <v>30</v>
      </c>
      <c r="G6829" s="43">
        <v>45016</v>
      </c>
      <c r="H6829" s="41"/>
      <c r="I6829" s="41"/>
      <c r="J6829" s="43"/>
      <c r="K6829" s="41"/>
      <c r="L6829" s="41"/>
      <c r="M6829" s="41"/>
      <c r="N6829" s="41"/>
      <c r="O6829" s="41"/>
      <c r="P6829" s="41"/>
      <c r="Q6829" s="41"/>
      <c r="R6829" s="41"/>
      <c r="S6829" s="41"/>
      <c r="T6829" s="41"/>
      <c r="U6829" s="41"/>
      <c r="V6829" s="41"/>
      <c r="W6829" s="41"/>
      <c r="X6829" s="41"/>
      <c r="Y6829" s="43" t="str">
        <f t="shared" si="212"/>
        <v/>
      </c>
      <c r="Z6829" s="43">
        <v>1320817</v>
      </c>
      <c r="AA6829" s="43" t="e">
        <f t="shared" si="213"/>
        <v>#N/A</v>
      </c>
    </row>
    <row r="6830" spans="1:27" x14ac:dyDescent="0.3">
      <c r="A6830" s="43">
        <v>1904170</v>
      </c>
      <c r="B6830" s="43" t="s">
        <v>5898</v>
      </c>
      <c r="C6830" s="43" t="s">
        <v>4890</v>
      </c>
      <c r="D6830" s="41"/>
      <c r="E6830" s="43" t="s">
        <v>29</v>
      </c>
      <c r="F6830" s="43" t="s">
        <v>30</v>
      </c>
      <c r="G6830" s="43">
        <v>28039</v>
      </c>
      <c r="H6830" s="41"/>
      <c r="I6830" s="41"/>
      <c r="J6830" s="43"/>
      <c r="K6830" s="41"/>
      <c r="L6830" s="41"/>
      <c r="M6830" s="41"/>
      <c r="N6830" s="41"/>
      <c r="O6830" s="41"/>
      <c r="P6830" s="41"/>
      <c r="Q6830" s="41"/>
      <c r="R6830" s="41"/>
      <c r="S6830" s="41"/>
      <c r="T6830" s="41"/>
      <c r="U6830" s="41"/>
      <c r="V6830" s="41"/>
      <c r="W6830" s="41"/>
      <c r="X6830" s="41"/>
      <c r="Y6830" s="43" t="str">
        <f t="shared" si="212"/>
        <v>COMP</v>
      </c>
      <c r="Z6830" s="43">
        <v>2178682</v>
      </c>
      <c r="AA6830" s="43">
        <f t="shared" si="213"/>
        <v>1904170</v>
      </c>
    </row>
    <row r="6831" spans="1:27" x14ac:dyDescent="0.3">
      <c r="A6831" s="43">
        <v>832084</v>
      </c>
      <c r="B6831" s="43" t="s">
        <v>5899</v>
      </c>
      <c r="C6831" s="43" t="s">
        <v>421</v>
      </c>
      <c r="D6831" s="41"/>
      <c r="E6831" s="43" t="s">
        <v>6263</v>
      </c>
      <c r="F6831" s="43" t="s">
        <v>30</v>
      </c>
      <c r="G6831" s="43">
        <v>45011</v>
      </c>
      <c r="H6831" s="41"/>
      <c r="I6831" s="41"/>
      <c r="J6831" s="43"/>
      <c r="K6831" s="41"/>
      <c r="L6831" s="41"/>
      <c r="M6831" s="41"/>
      <c r="N6831" s="41"/>
      <c r="O6831" s="41"/>
      <c r="P6831" s="41"/>
      <c r="Q6831" s="41"/>
      <c r="R6831" s="41"/>
      <c r="S6831" s="41"/>
      <c r="T6831" s="41"/>
      <c r="U6831" s="41"/>
      <c r="V6831" s="41"/>
      <c r="W6831" s="41"/>
      <c r="X6831" s="41"/>
      <c r="Y6831" s="43" t="str">
        <f t="shared" si="212"/>
        <v>COMP</v>
      </c>
      <c r="Z6831" s="43">
        <v>1040961</v>
      </c>
      <c r="AA6831" s="43">
        <f t="shared" si="213"/>
        <v>832084</v>
      </c>
    </row>
    <row r="6832" spans="1:27" x14ac:dyDescent="0.3">
      <c r="A6832" s="43">
        <v>2423689</v>
      </c>
      <c r="B6832" s="43" t="s">
        <v>5899</v>
      </c>
      <c r="C6832" s="43" t="s">
        <v>1433</v>
      </c>
      <c r="D6832" s="41"/>
      <c r="E6832" s="43" t="s">
        <v>29</v>
      </c>
      <c r="F6832" s="43" t="s">
        <v>28</v>
      </c>
      <c r="G6832" s="43">
        <v>18035</v>
      </c>
      <c r="H6832" s="41"/>
      <c r="I6832" s="41"/>
      <c r="J6832" s="43"/>
      <c r="K6832" s="41"/>
      <c r="L6832" s="41"/>
      <c r="M6832" s="41"/>
      <c r="N6832" s="41"/>
      <c r="O6832" s="41"/>
      <c r="P6832" s="41"/>
      <c r="Q6832" s="41"/>
      <c r="R6832" s="41"/>
      <c r="S6832" s="41"/>
      <c r="T6832" s="41"/>
      <c r="U6832" s="41"/>
      <c r="V6832" s="41"/>
      <c r="W6832" s="41"/>
      <c r="X6832" s="41"/>
      <c r="Y6832" s="43" t="str">
        <f t="shared" si="212"/>
        <v>COMP</v>
      </c>
      <c r="Z6832" s="43">
        <v>1044475</v>
      </c>
      <c r="AA6832" s="43">
        <f t="shared" si="213"/>
        <v>2423689</v>
      </c>
    </row>
    <row r="6833" spans="1:27" x14ac:dyDescent="0.3">
      <c r="A6833" s="43">
        <v>2376837</v>
      </c>
      <c r="B6833" s="43" t="s">
        <v>5900</v>
      </c>
      <c r="C6833" s="43" t="s">
        <v>5901</v>
      </c>
      <c r="D6833" s="41"/>
      <c r="E6833" s="43" t="s">
        <v>35</v>
      </c>
      <c r="F6833" s="43" t="s">
        <v>30</v>
      </c>
      <c r="G6833" s="43">
        <v>37045</v>
      </c>
      <c r="H6833" s="41"/>
      <c r="I6833" s="41"/>
      <c r="J6833" s="43"/>
      <c r="K6833" s="41"/>
      <c r="L6833" s="41"/>
      <c r="M6833" s="41"/>
      <c r="N6833" s="41"/>
      <c r="O6833" s="41"/>
      <c r="P6833" s="41"/>
      <c r="Q6833" s="41"/>
      <c r="R6833" s="41"/>
      <c r="S6833" s="41"/>
      <c r="T6833" s="41"/>
      <c r="U6833" s="41"/>
      <c r="V6833" s="41"/>
      <c r="W6833" s="41"/>
      <c r="X6833" s="41"/>
      <c r="Y6833" s="43" t="str">
        <f t="shared" si="212"/>
        <v>COMP</v>
      </c>
      <c r="Z6833" s="43">
        <v>1502489</v>
      </c>
      <c r="AA6833" s="43">
        <f t="shared" si="213"/>
        <v>2376837</v>
      </c>
    </row>
    <row r="6834" spans="1:27" x14ac:dyDescent="0.3">
      <c r="A6834" s="43">
        <v>2429614</v>
      </c>
      <c r="B6834" s="43" t="s">
        <v>5902</v>
      </c>
      <c r="C6834" s="43" t="s">
        <v>960</v>
      </c>
      <c r="D6834" s="41"/>
      <c r="E6834" s="43" t="s">
        <v>6263</v>
      </c>
      <c r="F6834" s="43" t="s">
        <v>30</v>
      </c>
      <c r="G6834" s="43">
        <v>37015</v>
      </c>
      <c r="H6834" s="41"/>
      <c r="I6834" s="41"/>
      <c r="J6834" s="43"/>
      <c r="K6834" s="41"/>
      <c r="L6834" s="41"/>
      <c r="M6834" s="41"/>
      <c r="N6834" s="41"/>
      <c r="O6834" s="41"/>
      <c r="P6834" s="41"/>
      <c r="Q6834" s="41"/>
      <c r="R6834" s="41"/>
      <c r="S6834" s="41"/>
      <c r="T6834" s="41"/>
      <c r="U6834" s="41"/>
      <c r="V6834" s="41"/>
      <c r="W6834" s="41"/>
      <c r="X6834" s="41"/>
      <c r="Y6834" s="43" t="str">
        <f t="shared" si="212"/>
        <v>COMP</v>
      </c>
      <c r="Z6834" s="43">
        <v>680757</v>
      </c>
      <c r="AA6834" s="43">
        <f t="shared" si="213"/>
        <v>2429614</v>
      </c>
    </row>
    <row r="6835" spans="1:27" x14ac:dyDescent="0.3">
      <c r="A6835" s="43">
        <v>2427520</v>
      </c>
      <c r="B6835" s="43" t="s">
        <v>5903</v>
      </c>
      <c r="C6835" s="43" t="s">
        <v>418</v>
      </c>
      <c r="D6835" s="41"/>
      <c r="E6835" s="43" t="s">
        <v>35</v>
      </c>
      <c r="F6835" s="43" t="s">
        <v>28</v>
      </c>
      <c r="G6835" s="43">
        <v>37015</v>
      </c>
      <c r="H6835" s="41"/>
      <c r="I6835" s="41"/>
      <c r="J6835" s="43"/>
      <c r="K6835" s="41"/>
      <c r="L6835" s="41"/>
      <c r="M6835" s="41"/>
      <c r="N6835" s="41"/>
      <c r="O6835" s="41"/>
      <c r="P6835" s="41"/>
      <c r="Q6835" s="41"/>
      <c r="R6835" s="41"/>
      <c r="S6835" s="41"/>
      <c r="T6835" s="41"/>
      <c r="U6835" s="41"/>
      <c r="V6835" s="41"/>
      <c r="W6835" s="41"/>
      <c r="X6835" s="41"/>
      <c r="Y6835" s="43" t="str">
        <f t="shared" si="212"/>
        <v>COMP</v>
      </c>
      <c r="Z6835" s="43">
        <v>647986</v>
      </c>
      <c r="AA6835" s="43">
        <f t="shared" si="213"/>
        <v>2427520</v>
      </c>
    </row>
    <row r="6836" spans="1:27" x14ac:dyDescent="0.3">
      <c r="A6836" s="43">
        <v>1339578</v>
      </c>
      <c r="B6836" s="43" t="s">
        <v>5904</v>
      </c>
      <c r="C6836" s="43" t="s">
        <v>425</v>
      </c>
      <c r="D6836" s="41"/>
      <c r="E6836" s="43" t="s">
        <v>6263</v>
      </c>
      <c r="F6836" s="43" t="s">
        <v>28</v>
      </c>
      <c r="G6836" s="43">
        <v>37024</v>
      </c>
      <c r="H6836" s="41"/>
      <c r="I6836" s="41"/>
      <c r="J6836" s="43"/>
      <c r="K6836" s="41"/>
      <c r="L6836" s="41"/>
      <c r="M6836" s="41"/>
      <c r="N6836" s="41"/>
      <c r="O6836" s="41"/>
      <c r="P6836" s="41"/>
      <c r="Q6836" s="41"/>
      <c r="R6836" s="41"/>
      <c r="S6836" s="41"/>
      <c r="T6836" s="41"/>
      <c r="U6836" s="41"/>
      <c r="V6836" s="41"/>
      <c r="W6836" s="41"/>
      <c r="X6836" s="41"/>
      <c r="Y6836" s="43" t="str">
        <f t="shared" si="212"/>
        <v>COMP</v>
      </c>
      <c r="Z6836" s="43">
        <v>1978672</v>
      </c>
      <c r="AA6836" s="43">
        <f t="shared" si="213"/>
        <v>1339578</v>
      </c>
    </row>
    <row r="6837" spans="1:27" x14ac:dyDescent="0.3">
      <c r="A6837" s="43">
        <v>1569950</v>
      </c>
      <c r="B6837" s="43" t="s">
        <v>5904</v>
      </c>
      <c r="C6837" s="43" t="s">
        <v>1755</v>
      </c>
      <c r="D6837" s="41"/>
      <c r="E6837" s="43" t="s">
        <v>34</v>
      </c>
      <c r="F6837" s="43" t="s">
        <v>28</v>
      </c>
      <c r="G6837" s="43">
        <v>28009</v>
      </c>
      <c r="H6837" s="41"/>
      <c r="I6837" s="41"/>
      <c r="J6837" s="43"/>
      <c r="K6837" s="41"/>
      <c r="L6837" s="41"/>
      <c r="M6837" s="41"/>
      <c r="N6837" s="41"/>
      <c r="O6837" s="41"/>
      <c r="P6837" s="41"/>
      <c r="Q6837" s="41"/>
      <c r="R6837" s="41"/>
      <c r="S6837" s="41"/>
      <c r="T6837" s="41"/>
      <c r="U6837" s="41"/>
      <c r="V6837" s="41"/>
      <c r="W6837" s="41"/>
      <c r="X6837" s="41"/>
      <c r="Y6837" s="43" t="str">
        <f t="shared" si="212"/>
        <v>COMP</v>
      </c>
      <c r="Z6837" s="43">
        <v>749735</v>
      </c>
      <c r="AA6837" s="43">
        <f t="shared" si="213"/>
        <v>1569950</v>
      </c>
    </row>
    <row r="6838" spans="1:27" x14ac:dyDescent="0.3">
      <c r="A6838" s="43">
        <v>1497453</v>
      </c>
      <c r="B6838" s="43" t="s">
        <v>5904</v>
      </c>
      <c r="C6838" s="43" t="s">
        <v>553</v>
      </c>
      <c r="D6838" s="41"/>
      <c r="E6838" s="43" t="s">
        <v>34</v>
      </c>
      <c r="F6838" s="43" t="s">
        <v>28</v>
      </c>
      <c r="G6838" s="43">
        <v>37024</v>
      </c>
      <c r="H6838" s="41"/>
      <c r="I6838" s="41"/>
      <c r="J6838" s="43"/>
      <c r="K6838" s="41"/>
      <c r="L6838" s="41"/>
      <c r="M6838" s="41"/>
      <c r="N6838" s="41"/>
      <c r="O6838" s="41"/>
      <c r="P6838" s="41"/>
      <c r="Q6838" s="41"/>
      <c r="R6838" s="41"/>
      <c r="S6838" s="41"/>
      <c r="T6838" s="41"/>
      <c r="U6838" s="41"/>
      <c r="V6838" s="41"/>
      <c r="W6838" s="41"/>
      <c r="X6838" s="41"/>
      <c r="Y6838" s="43" t="str">
        <f t="shared" si="212"/>
        <v>COMP</v>
      </c>
      <c r="Z6838" s="43">
        <v>1769105</v>
      </c>
      <c r="AA6838" s="43">
        <f t="shared" si="213"/>
        <v>1497453</v>
      </c>
    </row>
    <row r="6839" spans="1:27" x14ac:dyDescent="0.3">
      <c r="A6839" s="43">
        <v>2231375</v>
      </c>
      <c r="B6839" s="43" t="s">
        <v>5905</v>
      </c>
      <c r="C6839" s="43" t="s">
        <v>674</v>
      </c>
      <c r="D6839" s="41"/>
      <c r="E6839" s="43" t="s">
        <v>6263</v>
      </c>
      <c r="F6839" s="43" t="s">
        <v>28</v>
      </c>
      <c r="G6839" s="43">
        <v>45038</v>
      </c>
      <c r="H6839" s="41"/>
      <c r="I6839" s="41"/>
      <c r="J6839" s="43"/>
      <c r="K6839" s="41"/>
      <c r="L6839" s="41"/>
      <c r="M6839" s="41"/>
      <c r="N6839" s="41"/>
      <c r="O6839" s="41"/>
      <c r="P6839" s="41"/>
      <c r="Q6839" s="41"/>
      <c r="R6839" s="41"/>
      <c r="S6839" s="41"/>
      <c r="T6839" s="41"/>
      <c r="U6839" s="41"/>
      <c r="V6839" s="41"/>
      <c r="W6839" s="41"/>
      <c r="X6839" s="41"/>
      <c r="Y6839" s="43" t="str">
        <f t="shared" si="212"/>
        <v>COMP</v>
      </c>
      <c r="Z6839" s="43">
        <v>2316843</v>
      </c>
      <c r="AA6839" s="43">
        <f t="shared" si="213"/>
        <v>2231375</v>
      </c>
    </row>
    <row r="6840" spans="1:27" x14ac:dyDescent="0.3">
      <c r="A6840" s="43">
        <v>1616723</v>
      </c>
      <c r="B6840" s="43" t="s">
        <v>5906</v>
      </c>
      <c r="C6840" s="43" t="s">
        <v>580</v>
      </c>
      <c r="D6840" s="41"/>
      <c r="E6840" s="43" t="s">
        <v>6263</v>
      </c>
      <c r="F6840" s="43" t="s">
        <v>30</v>
      </c>
      <c r="G6840" s="43">
        <v>28040</v>
      </c>
      <c r="H6840" s="41"/>
      <c r="I6840" s="41"/>
      <c r="J6840" s="43"/>
      <c r="K6840" s="41"/>
      <c r="L6840" s="41"/>
      <c r="M6840" s="41"/>
      <c r="N6840" s="41"/>
      <c r="O6840" s="41"/>
      <c r="P6840" s="41"/>
      <c r="Q6840" s="41"/>
      <c r="R6840" s="41"/>
      <c r="S6840" s="41"/>
      <c r="T6840" s="41"/>
      <c r="U6840" s="41"/>
      <c r="V6840" s="41"/>
      <c r="W6840" s="41"/>
      <c r="X6840" s="41"/>
      <c r="Y6840" s="43" t="str">
        <f t="shared" si="212"/>
        <v>COMP</v>
      </c>
      <c r="Z6840" s="43">
        <v>2316845</v>
      </c>
      <c r="AA6840" s="43">
        <f t="shared" si="213"/>
        <v>1616723</v>
      </c>
    </row>
    <row r="6841" spans="1:27" x14ac:dyDescent="0.3">
      <c r="A6841" s="43">
        <v>745619</v>
      </c>
      <c r="B6841" s="43" t="s">
        <v>2503</v>
      </c>
      <c r="C6841" s="43" t="s">
        <v>803</v>
      </c>
      <c r="D6841" s="41"/>
      <c r="E6841" s="43" t="s">
        <v>6263</v>
      </c>
      <c r="F6841" s="43" t="s">
        <v>30</v>
      </c>
      <c r="G6841" s="43">
        <v>45003</v>
      </c>
      <c r="H6841" s="41"/>
      <c r="I6841" s="41"/>
      <c r="J6841" s="43"/>
      <c r="K6841" s="41"/>
      <c r="L6841" s="41"/>
      <c r="M6841" s="41"/>
      <c r="N6841" s="41"/>
      <c r="O6841" s="41"/>
      <c r="P6841" s="41"/>
      <c r="Q6841" s="41"/>
      <c r="R6841" s="41"/>
      <c r="S6841" s="41"/>
      <c r="T6841" s="41"/>
      <c r="U6841" s="41"/>
      <c r="V6841" s="41"/>
      <c r="W6841" s="41"/>
      <c r="X6841" s="41"/>
      <c r="Y6841" s="43" t="str">
        <f t="shared" si="212"/>
        <v/>
      </c>
      <c r="Z6841" s="43">
        <v>1652932</v>
      </c>
      <c r="AA6841" s="43" t="e">
        <f t="shared" si="213"/>
        <v>#N/A</v>
      </c>
    </row>
    <row r="6842" spans="1:27" x14ac:dyDescent="0.3">
      <c r="A6842" s="43">
        <v>996645</v>
      </c>
      <c r="B6842" s="43" t="s">
        <v>2503</v>
      </c>
      <c r="C6842" s="43" t="s">
        <v>432</v>
      </c>
      <c r="D6842" s="41"/>
      <c r="E6842" s="43" t="s">
        <v>6263</v>
      </c>
      <c r="F6842" s="43" t="s">
        <v>28</v>
      </c>
      <c r="G6842" s="43">
        <v>37046</v>
      </c>
      <c r="H6842" s="41"/>
      <c r="I6842" s="41"/>
      <c r="J6842" s="43"/>
      <c r="K6842" s="41"/>
      <c r="L6842" s="41"/>
      <c r="M6842" s="41"/>
      <c r="N6842" s="41"/>
      <c r="O6842" s="41"/>
      <c r="P6842" s="41"/>
      <c r="Q6842" s="41"/>
      <c r="R6842" s="41"/>
      <c r="S6842" s="41"/>
      <c r="T6842" s="41"/>
      <c r="U6842" s="41"/>
      <c r="V6842" s="41"/>
      <c r="W6842" s="41"/>
      <c r="X6842" s="41"/>
      <c r="Y6842" s="43" t="str">
        <f t="shared" si="212"/>
        <v>COMP</v>
      </c>
      <c r="Z6842" s="43">
        <v>2024884</v>
      </c>
      <c r="AA6842" s="43">
        <f t="shared" si="213"/>
        <v>996645</v>
      </c>
    </row>
    <row r="6843" spans="1:27" x14ac:dyDescent="0.3">
      <c r="A6843" s="43">
        <v>1490511</v>
      </c>
      <c r="B6843" s="43" t="s">
        <v>2503</v>
      </c>
      <c r="C6843" s="43" t="s">
        <v>922</v>
      </c>
      <c r="D6843" s="41"/>
      <c r="E6843" s="43" t="s">
        <v>6263</v>
      </c>
      <c r="F6843" s="43" t="s">
        <v>30</v>
      </c>
      <c r="G6843" s="43">
        <v>37046</v>
      </c>
      <c r="H6843" s="41"/>
      <c r="I6843" s="41"/>
      <c r="J6843" s="43"/>
      <c r="K6843" s="41"/>
      <c r="L6843" s="41"/>
      <c r="M6843" s="41"/>
      <c r="N6843" s="41"/>
      <c r="O6843" s="41"/>
      <c r="P6843" s="41"/>
      <c r="Q6843" s="41"/>
      <c r="R6843" s="41"/>
      <c r="S6843" s="41"/>
      <c r="T6843" s="41"/>
      <c r="U6843" s="41"/>
      <c r="V6843" s="41"/>
      <c r="W6843" s="41"/>
      <c r="X6843" s="41"/>
      <c r="Y6843" s="43" t="str">
        <f t="shared" si="212"/>
        <v>COMP</v>
      </c>
      <c r="Z6843" s="43">
        <v>495904</v>
      </c>
      <c r="AA6843" s="43">
        <f t="shared" si="213"/>
        <v>1490511</v>
      </c>
    </row>
    <row r="6844" spans="1:27" x14ac:dyDescent="0.3">
      <c r="A6844" s="43">
        <v>2178766</v>
      </c>
      <c r="B6844" s="43" t="s">
        <v>5907</v>
      </c>
      <c r="C6844" s="43" t="s">
        <v>580</v>
      </c>
      <c r="D6844" s="41"/>
      <c r="E6844" s="43" t="s">
        <v>6263</v>
      </c>
      <c r="F6844" s="43" t="s">
        <v>30</v>
      </c>
      <c r="G6844" s="43">
        <v>37024</v>
      </c>
      <c r="H6844" s="41"/>
      <c r="I6844" s="41"/>
      <c r="J6844" s="43"/>
      <c r="K6844" s="41"/>
      <c r="L6844" s="41"/>
      <c r="M6844" s="41"/>
      <c r="N6844" s="41"/>
      <c r="O6844" s="41"/>
      <c r="P6844" s="41"/>
      <c r="Q6844" s="41"/>
      <c r="R6844" s="41"/>
      <c r="S6844" s="41"/>
      <c r="T6844" s="41"/>
      <c r="U6844" s="41"/>
      <c r="V6844" s="41"/>
      <c r="W6844" s="41"/>
      <c r="X6844" s="41"/>
      <c r="Y6844" s="43" t="str">
        <f t="shared" si="212"/>
        <v>COMP</v>
      </c>
      <c r="Z6844" s="43">
        <v>1485695</v>
      </c>
      <c r="AA6844" s="43">
        <f t="shared" si="213"/>
        <v>2178766</v>
      </c>
    </row>
    <row r="6845" spans="1:27" x14ac:dyDescent="0.3">
      <c r="A6845" s="43">
        <v>1396978</v>
      </c>
      <c r="B6845" s="43" t="s">
        <v>5908</v>
      </c>
      <c r="C6845" s="43" t="s">
        <v>5711</v>
      </c>
      <c r="D6845" s="41"/>
      <c r="E6845" s="43" t="s">
        <v>34</v>
      </c>
      <c r="F6845" s="43" t="s">
        <v>28</v>
      </c>
      <c r="G6845" s="43">
        <v>41024</v>
      </c>
      <c r="H6845" s="41"/>
      <c r="I6845" s="41"/>
      <c r="J6845" s="43"/>
      <c r="K6845" s="41"/>
      <c r="L6845" s="41"/>
      <c r="M6845" s="41"/>
      <c r="N6845" s="41"/>
      <c r="O6845" s="41"/>
      <c r="P6845" s="41"/>
      <c r="Q6845" s="41"/>
      <c r="R6845" s="41"/>
      <c r="S6845" s="41"/>
      <c r="T6845" s="41"/>
      <c r="U6845" s="41"/>
      <c r="V6845" s="41"/>
      <c r="W6845" s="41"/>
      <c r="X6845" s="41"/>
      <c r="Y6845" s="43" t="str">
        <f t="shared" si="212"/>
        <v>COMP</v>
      </c>
      <c r="Z6845" s="43">
        <v>1565996</v>
      </c>
      <c r="AA6845" s="43">
        <f t="shared" si="213"/>
        <v>1396978</v>
      </c>
    </row>
    <row r="6846" spans="1:27" x14ac:dyDescent="0.3">
      <c r="A6846" s="43">
        <v>1981636</v>
      </c>
      <c r="B6846" s="43" t="s">
        <v>5908</v>
      </c>
      <c r="C6846" s="43" t="s">
        <v>1142</v>
      </c>
      <c r="D6846" s="41"/>
      <c r="E6846" s="43" t="s">
        <v>29</v>
      </c>
      <c r="F6846" s="43" t="s">
        <v>30</v>
      </c>
      <c r="G6846" s="43">
        <v>28037</v>
      </c>
      <c r="H6846" s="41"/>
      <c r="I6846" s="41"/>
      <c r="J6846" s="43"/>
      <c r="K6846" s="41"/>
      <c r="L6846" s="41"/>
      <c r="M6846" s="41"/>
      <c r="N6846" s="41"/>
      <c r="O6846" s="41"/>
      <c r="P6846" s="41"/>
      <c r="Q6846" s="41"/>
      <c r="R6846" s="41"/>
      <c r="S6846" s="41"/>
      <c r="T6846" s="41"/>
      <c r="U6846" s="41"/>
      <c r="V6846" s="41"/>
      <c r="W6846" s="41"/>
      <c r="X6846" s="41"/>
      <c r="Y6846" s="43" t="str">
        <f t="shared" si="212"/>
        <v>COMP</v>
      </c>
      <c r="Z6846" s="43">
        <v>1411819</v>
      </c>
      <c r="AA6846" s="43">
        <f t="shared" si="213"/>
        <v>1981636</v>
      </c>
    </row>
    <row r="6847" spans="1:27" x14ac:dyDescent="0.3">
      <c r="A6847" s="43">
        <v>1691947</v>
      </c>
      <c r="B6847" s="43" t="s">
        <v>5909</v>
      </c>
      <c r="C6847" s="43" t="s">
        <v>2127</v>
      </c>
      <c r="D6847" s="41"/>
      <c r="E6847" s="43" t="s">
        <v>34</v>
      </c>
      <c r="F6847" s="43" t="s">
        <v>30</v>
      </c>
      <c r="G6847" s="43">
        <v>36003</v>
      </c>
      <c r="H6847" s="41"/>
      <c r="I6847" s="41"/>
      <c r="J6847" s="43"/>
      <c r="K6847" s="41"/>
      <c r="L6847" s="41"/>
      <c r="M6847" s="41"/>
      <c r="N6847" s="41"/>
      <c r="O6847" s="41"/>
      <c r="P6847" s="41"/>
      <c r="Q6847" s="41"/>
      <c r="R6847" s="41"/>
      <c r="S6847" s="41"/>
      <c r="T6847" s="41"/>
      <c r="U6847" s="41"/>
      <c r="V6847" s="41"/>
      <c r="W6847" s="41"/>
      <c r="X6847" s="41"/>
      <c r="Y6847" s="43" t="str">
        <f t="shared" si="212"/>
        <v>COMP</v>
      </c>
      <c r="Z6847" s="43">
        <v>1468962</v>
      </c>
      <c r="AA6847" s="43">
        <f t="shared" si="213"/>
        <v>1691947</v>
      </c>
    </row>
    <row r="6848" spans="1:27" x14ac:dyDescent="0.3">
      <c r="A6848" s="43">
        <v>1699392</v>
      </c>
      <c r="B6848" s="43" t="s">
        <v>5910</v>
      </c>
      <c r="C6848" s="43" t="s">
        <v>210</v>
      </c>
      <c r="D6848" s="41"/>
      <c r="E6848" s="43" t="s">
        <v>6263</v>
      </c>
      <c r="F6848" s="43" t="s">
        <v>30</v>
      </c>
      <c r="G6848" s="43">
        <v>41003</v>
      </c>
      <c r="H6848" s="41"/>
      <c r="I6848" s="41"/>
      <c r="J6848" s="43"/>
      <c r="K6848" s="41"/>
      <c r="L6848" s="41"/>
      <c r="M6848" s="41"/>
      <c r="N6848" s="41"/>
      <c r="O6848" s="41"/>
      <c r="P6848" s="41"/>
      <c r="Q6848" s="41"/>
      <c r="R6848" s="41"/>
      <c r="S6848" s="41"/>
      <c r="T6848" s="41"/>
      <c r="U6848" s="41"/>
      <c r="V6848" s="41"/>
      <c r="W6848" s="41"/>
      <c r="X6848" s="41"/>
      <c r="Y6848" s="43" t="str">
        <f t="shared" si="212"/>
        <v/>
      </c>
      <c r="Z6848" s="43">
        <v>378109</v>
      </c>
      <c r="AA6848" s="43" t="e">
        <f t="shared" si="213"/>
        <v>#N/A</v>
      </c>
    </row>
    <row r="6849" spans="1:27" x14ac:dyDescent="0.3">
      <c r="A6849" s="43">
        <v>1656102</v>
      </c>
      <c r="B6849" s="43" t="s">
        <v>5910</v>
      </c>
      <c r="C6849" s="43" t="s">
        <v>444</v>
      </c>
      <c r="D6849" s="41"/>
      <c r="E6849" s="43" t="s">
        <v>6263</v>
      </c>
      <c r="F6849" s="43" t="s">
        <v>28</v>
      </c>
      <c r="G6849" s="43">
        <v>41003</v>
      </c>
      <c r="H6849" s="41"/>
      <c r="I6849" s="41"/>
      <c r="J6849" s="43"/>
      <c r="K6849" s="41"/>
      <c r="L6849" s="41"/>
      <c r="M6849" s="41"/>
      <c r="N6849" s="41"/>
      <c r="O6849" s="41"/>
      <c r="P6849" s="41"/>
      <c r="Q6849" s="41"/>
      <c r="R6849" s="41"/>
      <c r="S6849" s="41"/>
      <c r="T6849" s="41"/>
      <c r="U6849" s="41"/>
      <c r="V6849" s="41"/>
      <c r="W6849" s="41"/>
      <c r="X6849" s="41"/>
      <c r="Y6849" s="43" t="str">
        <f t="shared" si="212"/>
        <v/>
      </c>
      <c r="Z6849" s="43">
        <v>1471633</v>
      </c>
      <c r="AA6849" s="43" t="e">
        <f t="shared" si="213"/>
        <v>#N/A</v>
      </c>
    </row>
    <row r="6850" spans="1:27" x14ac:dyDescent="0.3">
      <c r="A6850" s="43">
        <v>1707067</v>
      </c>
      <c r="B6850" s="43" t="s">
        <v>5911</v>
      </c>
      <c r="C6850" s="43" t="s">
        <v>1676</v>
      </c>
      <c r="D6850" s="41"/>
      <c r="E6850" s="43" t="s">
        <v>34</v>
      </c>
      <c r="F6850" s="43" t="s">
        <v>30</v>
      </c>
      <c r="G6850" s="43">
        <v>41002</v>
      </c>
      <c r="H6850" s="41"/>
      <c r="I6850" s="41"/>
      <c r="J6850" s="43"/>
      <c r="K6850" s="41"/>
      <c r="L6850" s="41"/>
      <c r="M6850" s="41"/>
      <c r="N6850" s="41"/>
      <c r="O6850" s="41"/>
      <c r="P6850" s="41"/>
      <c r="Q6850" s="41"/>
      <c r="R6850" s="41"/>
      <c r="S6850" s="41"/>
      <c r="T6850" s="41"/>
      <c r="U6850" s="41"/>
      <c r="V6850" s="41"/>
      <c r="W6850" s="41"/>
      <c r="X6850" s="41"/>
      <c r="Y6850" s="43" t="str">
        <f t="shared" ref="Y6850:Y6913" si="214">IF(ISERROR(AA6850)=FALSE,"COMP","")</f>
        <v>COMP</v>
      </c>
      <c r="Z6850" s="43">
        <v>1233054</v>
      </c>
      <c r="AA6850" s="43">
        <f t="shared" ref="AA6850:AA6913" si="215">VLOOKUP(A6850,Z:Z,1,FALSE)</f>
        <v>1707067</v>
      </c>
    </row>
    <row r="6851" spans="1:27" x14ac:dyDescent="0.3">
      <c r="A6851" s="43">
        <v>2247393</v>
      </c>
      <c r="B6851" s="43" t="s">
        <v>5911</v>
      </c>
      <c r="C6851" s="43" t="s">
        <v>2396</v>
      </c>
      <c r="D6851" s="41"/>
      <c r="E6851" s="43" t="s">
        <v>6263</v>
      </c>
      <c r="F6851" s="43" t="s">
        <v>30</v>
      </c>
      <c r="G6851" s="43">
        <v>41002</v>
      </c>
      <c r="H6851" s="41"/>
      <c r="I6851" s="41"/>
      <c r="J6851" s="43"/>
      <c r="K6851" s="41"/>
      <c r="L6851" s="41"/>
      <c r="M6851" s="41"/>
      <c r="N6851" s="41"/>
      <c r="O6851" s="41"/>
      <c r="P6851" s="41"/>
      <c r="Q6851" s="41"/>
      <c r="R6851" s="41"/>
      <c r="S6851" s="41"/>
      <c r="T6851" s="41"/>
      <c r="U6851" s="41"/>
      <c r="V6851" s="41"/>
      <c r="W6851" s="41"/>
      <c r="X6851" s="41"/>
      <c r="Y6851" s="43" t="str">
        <f t="shared" si="214"/>
        <v/>
      </c>
      <c r="Z6851" s="43">
        <v>1376220</v>
      </c>
      <c r="AA6851" s="43" t="e">
        <f t="shared" si="215"/>
        <v>#N/A</v>
      </c>
    </row>
    <row r="6852" spans="1:27" x14ac:dyDescent="0.3">
      <c r="A6852" s="43">
        <v>294194</v>
      </c>
      <c r="B6852" s="43" t="s">
        <v>5912</v>
      </c>
      <c r="C6852" s="43" t="s">
        <v>819</v>
      </c>
      <c r="D6852" s="41"/>
      <c r="E6852" s="43" t="s">
        <v>6263</v>
      </c>
      <c r="F6852" s="43" t="s">
        <v>28</v>
      </c>
      <c r="G6852" s="43">
        <v>45016</v>
      </c>
      <c r="H6852" s="41"/>
      <c r="I6852" s="41"/>
      <c r="J6852" s="43"/>
      <c r="K6852" s="41"/>
      <c r="L6852" s="41"/>
      <c r="M6852" s="41"/>
      <c r="N6852" s="41"/>
      <c r="O6852" s="41"/>
      <c r="P6852" s="41"/>
      <c r="Q6852" s="41"/>
      <c r="R6852" s="41"/>
      <c r="S6852" s="41"/>
      <c r="T6852" s="41"/>
      <c r="U6852" s="41"/>
      <c r="V6852" s="41"/>
      <c r="W6852" s="41"/>
      <c r="X6852" s="41"/>
      <c r="Y6852" s="43" t="str">
        <f t="shared" si="214"/>
        <v/>
      </c>
      <c r="Z6852" s="43">
        <v>1872552</v>
      </c>
      <c r="AA6852" s="43" t="e">
        <f t="shared" si="215"/>
        <v>#N/A</v>
      </c>
    </row>
    <row r="6853" spans="1:27" x14ac:dyDescent="0.3">
      <c r="A6853" s="43">
        <v>2097502</v>
      </c>
      <c r="B6853" s="43" t="s">
        <v>996</v>
      </c>
      <c r="C6853" s="43" t="s">
        <v>190</v>
      </c>
      <c r="D6853" s="41"/>
      <c r="E6853" s="43" t="s">
        <v>34</v>
      </c>
      <c r="F6853" s="43" t="s">
        <v>28</v>
      </c>
      <c r="G6853" s="43">
        <v>28004</v>
      </c>
      <c r="H6853" s="41"/>
      <c r="I6853" s="41"/>
      <c r="J6853" s="43"/>
      <c r="K6853" s="41"/>
      <c r="L6853" s="41"/>
      <c r="M6853" s="41"/>
      <c r="N6853" s="41"/>
      <c r="O6853" s="41"/>
      <c r="P6853" s="41"/>
      <c r="Q6853" s="41"/>
      <c r="R6853" s="41"/>
      <c r="S6853" s="41"/>
      <c r="T6853" s="41"/>
      <c r="U6853" s="41"/>
      <c r="V6853" s="41"/>
      <c r="W6853" s="41"/>
      <c r="X6853" s="41"/>
      <c r="Y6853" s="43" t="str">
        <f t="shared" si="214"/>
        <v>COMP</v>
      </c>
      <c r="Z6853" s="43">
        <v>1619576</v>
      </c>
      <c r="AA6853" s="43">
        <f t="shared" si="215"/>
        <v>2097502</v>
      </c>
    </row>
    <row r="6854" spans="1:27" x14ac:dyDescent="0.3">
      <c r="A6854" s="43">
        <v>686170</v>
      </c>
      <c r="B6854" s="43" t="s">
        <v>996</v>
      </c>
      <c r="C6854" s="43" t="s">
        <v>397</v>
      </c>
      <c r="D6854" s="41"/>
      <c r="E6854" s="43" t="s">
        <v>6263</v>
      </c>
      <c r="F6854" s="43" t="s">
        <v>28</v>
      </c>
      <c r="G6854" s="43">
        <v>45008</v>
      </c>
      <c r="H6854" s="41"/>
      <c r="I6854" s="41"/>
      <c r="J6854" s="43"/>
      <c r="K6854" s="41"/>
      <c r="L6854" s="41"/>
      <c r="M6854" s="41"/>
      <c r="N6854" s="41"/>
      <c r="O6854" s="41"/>
      <c r="P6854" s="41"/>
      <c r="Q6854" s="41"/>
      <c r="R6854" s="41"/>
      <c r="S6854" s="41"/>
      <c r="T6854" s="41"/>
      <c r="U6854" s="41"/>
      <c r="V6854" s="41"/>
      <c r="W6854" s="41"/>
      <c r="X6854" s="41"/>
      <c r="Y6854" s="43" t="str">
        <f t="shared" si="214"/>
        <v>COMP</v>
      </c>
      <c r="Z6854" s="43">
        <v>2162945</v>
      </c>
      <c r="AA6854" s="43">
        <f t="shared" si="215"/>
        <v>686170</v>
      </c>
    </row>
    <row r="6855" spans="1:27" x14ac:dyDescent="0.3">
      <c r="A6855" s="43">
        <v>2401835</v>
      </c>
      <c r="B6855" s="43" t="s">
        <v>996</v>
      </c>
      <c r="C6855" s="43" t="s">
        <v>4318</v>
      </c>
      <c r="D6855" s="41"/>
      <c r="E6855" s="43" t="s">
        <v>35</v>
      </c>
      <c r="F6855" s="43" t="s">
        <v>30</v>
      </c>
      <c r="G6855" s="43">
        <v>37042</v>
      </c>
      <c r="H6855" s="41"/>
      <c r="I6855" s="41"/>
      <c r="J6855" s="43"/>
      <c r="K6855" s="41"/>
      <c r="L6855" s="41"/>
      <c r="M6855" s="41"/>
      <c r="N6855" s="41"/>
      <c r="O6855" s="41"/>
      <c r="P6855" s="41"/>
      <c r="Q6855" s="41"/>
      <c r="R6855" s="41"/>
      <c r="S6855" s="41"/>
      <c r="T6855" s="41"/>
      <c r="U6855" s="41"/>
      <c r="V6855" s="41"/>
      <c r="W6855" s="41"/>
      <c r="X6855" s="41"/>
      <c r="Y6855" s="43" t="str">
        <f t="shared" si="214"/>
        <v>COMP</v>
      </c>
      <c r="Z6855" s="43">
        <v>2243887</v>
      </c>
      <c r="AA6855" s="43">
        <f t="shared" si="215"/>
        <v>2401835</v>
      </c>
    </row>
    <row r="6856" spans="1:27" x14ac:dyDescent="0.3">
      <c r="A6856" s="43">
        <v>2020119</v>
      </c>
      <c r="B6856" s="43" t="s">
        <v>996</v>
      </c>
      <c r="C6856" s="43" t="s">
        <v>399</v>
      </c>
      <c r="D6856" s="41"/>
      <c r="E6856" s="43" t="s">
        <v>6263</v>
      </c>
      <c r="F6856" s="43" t="s">
        <v>28</v>
      </c>
      <c r="G6856" s="43">
        <v>45045</v>
      </c>
      <c r="H6856" s="41"/>
      <c r="I6856" s="41"/>
      <c r="J6856" s="43"/>
      <c r="K6856" s="41"/>
      <c r="L6856" s="41"/>
      <c r="M6856" s="41"/>
      <c r="N6856" s="41"/>
      <c r="O6856" s="41"/>
      <c r="P6856" s="41"/>
      <c r="Q6856" s="41"/>
      <c r="R6856" s="41"/>
      <c r="S6856" s="41"/>
      <c r="T6856" s="41"/>
      <c r="U6856" s="41"/>
      <c r="V6856" s="41"/>
      <c r="W6856" s="41"/>
      <c r="X6856" s="41"/>
      <c r="Y6856" s="43" t="str">
        <f t="shared" si="214"/>
        <v/>
      </c>
      <c r="Z6856" s="43">
        <v>1279510</v>
      </c>
      <c r="AA6856" s="43" t="e">
        <f t="shared" si="215"/>
        <v>#N/A</v>
      </c>
    </row>
    <row r="6857" spans="1:27" x14ac:dyDescent="0.3">
      <c r="A6857" s="43">
        <v>2421384</v>
      </c>
      <c r="B6857" s="43" t="s">
        <v>996</v>
      </c>
      <c r="C6857" s="43" t="s">
        <v>5913</v>
      </c>
      <c r="D6857" s="41"/>
      <c r="E6857" s="43" t="s">
        <v>6263</v>
      </c>
      <c r="F6857" s="43" t="s">
        <v>30</v>
      </c>
      <c r="G6857" s="43">
        <v>37045</v>
      </c>
      <c r="H6857" s="41"/>
      <c r="I6857" s="41"/>
      <c r="J6857" s="43"/>
      <c r="K6857" s="41"/>
      <c r="L6857" s="41"/>
      <c r="M6857" s="41"/>
      <c r="N6857" s="41"/>
      <c r="O6857" s="41"/>
      <c r="P6857" s="41"/>
      <c r="Q6857" s="41"/>
      <c r="R6857" s="41"/>
      <c r="S6857" s="41"/>
      <c r="T6857" s="41"/>
      <c r="U6857" s="41"/>
      <c r="V6857" s="41"/>
      <c r="W6857" s="41"/>
      <c r="X6857" s="41"/>
      <c r="Y6857" s="43" t="str">
        <f t="shared" si="214"/>
        <v/>
      </c>
      <c r="Z6857" s="43">
        <v>1667647</v>
      </c>
      <c r="AA6857" s="43" t="e">
        <f t="shared" si="215"/>
        <v>#N/A</v>
      </c>
    </row>
    <row r="6858" spans="1:27" x14ac:dyDescent="0.3">
      <c r="A6858" s="43">
        <v>1516895</v>
      </c>
      <c r="B6858" s="43" t="s">
        <v>996</v>
      </c>
      <c r="C6858" s="43" t="s">
        <v>523</v>
      </c>
      <c r="D6858" s="41"/>
      <c r="E6858" s="43" t="s">
        <v>6263</v>
      </c>
      <c r="F6858" s="43" t="s">
        <v>30</v>
      </c>
      <c r="G6858" s="43">
        <v>41003</v>
      </c>
      <c r="H6858" s="41"/>
      <c r="I6858" s="41"/>
      <c r="J6858" s="43"/>
      <c r="K6858" s="41"/>
      <c r="L6858" s="41"/>
      <c r="M6858" s="41"/>
      <c r="N6858" s="41"/>
      <c r="O6858" s="41"/>
      <c r="P6858" s="41"/>
      <c r="Q6858" s="41"/>
      <c r="R6858" s="41"/>
      <c r="S6858" s="41"/>
      <c r="T6858" s="41"/>
      <c r="U6858" s="41"/>
      <c r="V6858" s="41"/>
      <c r="W6858" s="41"/>
      <c r="X6858" s="41"/>
      <c r="Y6858" s="43" t="str">
        <f t="shared" si="214"/>
        <v/>
      </c>
      <c r="Z6858" s="43">
        <v>1887660</v>
      </c>
      <c r="AA6858" s="43" t="e">
        <f t="shared" si="215"/>
        <v>#N/A</v>
      </c>
    </row>
    <row r="6859" spans="1:27" x14ac:dyDescent="0.3">
      <c r="A6859" s="43">
        <v>2072087</v>
      </c>
      <c r="B6859" s="43" t="s">
        <v>5914</v>
      </c>
      <c r="C6859" s="43" t="s">
        <v>1376</v>
      </c>
      <c r="D6859" s="41"/>
      <c r="E6859" s="43" t="s">
        <v>6263</v>
      </c>
      <c r="F6859" s="43" t="s">
        <v>30</v>
      </c>
      <c r="G6859" s="43">
        <v>18035</v>
      </c>
      <c r="H6859" s="41"/>
      <c r="I6859" s="41"/>
      <c r="J6859" s="43"/>
      <c r="K6859" s="41"/>
      <c r="L6859" s="41"/>
      <c r="M6859" s="41"/>
      <c r="N6859" s="41"/>
      <c r="O6859" s="41"/>
      <c r="P6859" s="41"/>
      <c r="Q6859" s="41"/>
      <c r="R6859" s="41"/>
      <c r="S6859" s="41"/>
      <c r="T6859" s="41"/>
      <c r="U6859" s="41"/>
      <c r="V6859" s="41"/>
      <c r="W6859" s="41"/>
      <c r="X6859" s="41"/>
      <c r="Y6859" s="43" t="str">
        <f t="shared" si="214"/>
        <v/>
      </c>
      <c r="Z6859" s="43">
        <v>2338892</v>
      </c>
      <c r="AA6859" s="43" t="e">
        <f t="shared" si="215"/>
        <v>#N/A</v>
      </c>
    </row>
    <row r="6860" spans="1:27" x14ac:dyDescent="0.3">
      <c r="A6860" s="43">
        <v>113161</v>
      </c>
      <c r="B6860" s="43" t="s">
        <v>202</v>
      </c>
      <c r="C6860" s="43" t="s">
        <v>502</v>
      </c>
      <c r="D6860" s="41"/>
      <c r="E6860" s="43" t="s">
        <v>6263</v>
      </c>
      <c r="F6860" s="43" t="s">
        <v>30</v>
      </c>
      <c r="G6860" s="43">
        <v>45005</v>
      </c>
      <c r="H6860" s="41"/>
      <c r="I6860" s="41"/>
      <c r="J6860" s="43"/>
      <c r="K6860" s="41"/>
      <c r="L6860" s="41"/>
      <c r="M6860" s="41"/>
      <c r="N6860" s="41"/>
      <c r="O6860" s="41"/>
      <c r="P6860" s="41"/>
      <c r="Q6860" s="41"/>
      <c r="R6860" s="41"/>
      <c r="S6860" s="41"/>
      <c r="T6860" s="41"/>
      <c r="U6860" s="41"/>
      <c r="V6860" s="41"/>
      <c r="W6860" s="41"/>
      <c r="X6860" s="41"/>
      <c r="Y6860" s="43" t="str">
        <f t="shared" si="214"/>
        <v>COMP</v>
      </c>
      <c r="Z6860" s="43">
        <v>1510902</v>
      </c>
      <c r="AA6860" s="43">
        <f t="shared" si="215"/>
        <v>113161</v>
      </c>
    </row>
    <row r="6861" spans="1:27" x14ac:dyDescent="0.3">
      <c r="A6861" s="43">
        <v>2028786</v>
      </c>
      <c r="B6861" s="43" t="s">
        <v>202</v>
      </c>
      <c r="C6861" s="43" t="s">
        <v>189</v>
      </c>
      <c r="D6861" s="41"/>
      <c r="E6861" s="43" t="s">
        <v>6263</v>
      </c>
      <c r="F6861" s="43" t="s">
        <v>30</v>
      </c>
      <c r="G6861" s="43">
        <v>45038</v>
      </c>
      <c r="H6861" s="41"/>
      <c r="I6861" s="41"/>
      <c r="J6861" s="43"/>
      <c r="K6861" s="41"/>
      <c r="L6861" s="41"/>
      <c r="M6861" s="41"/>
      <c r="N6861" s="41"/>
      <c r="O6861" s="41"/>
      <c r="P6861" s="41"/>
      <c r="Q6861" s="41"/>
      <c r="R6861" s="41"/>
      <c r="S6861" s="41"/>
      <c r="T6861" s="41"/>
      <c r="U6861" s="41"/>
      <c r="V6861" s="41"/>
      <c r="W6861" s="41"/>
      <c r="X6861" s="41"/>
      <c r="Y6861" s="43" t="str">
        <f t="shared" si="214"/>
        <v>COMP</v>
      </c>
      <c r="Z6861" s="43">
        <v>1446956</v>
      </c>
      <c r="AA6861" s="43">
        <f t="shared" si="215"/>
        <v>2028786</v>
      </c>
    </row>
    <row r="6862" spans="1:27" x14ac:dyDescent="0.3">
      <c r="A6862" s="43">
        <v>1770535</v>
      </c>
      <c r="B6862" s="43" t="s">
        <v>202</v>
      </c>
      <c r="C6862" s="43" t="s">
        <v>5915</v>
      </c>
      <c r="D6862" s="41"/>
      <c r="E6862" s="43" t="s">
        <v>6263</v>
      </c>
      <c r="F6862" s="43" t="s">
        <v>30</v>
      </c>
      <c r="G6862" s="43">
        <v>45016</v>
      </c>
      <c r="H6862" s="41"/>
      <c r="I6862" s="41"/>
      <c r="J6862" s="43"/>
      <c r="K6862" s="41"/>
      <c r="L6862" s="41"/>
      <c r="M6862" s="41"/>
      <c r="N6862" s="41"/>
      <c r="O6862" s="41"/>
      <c r="P6862" s="41"/>
      <c r="Q6862" s="41"/>
      <c r="R6862" s="41"/>
      <c r="S6862" s="41"/>
      <c r="T6862" s="41"/>
      <c r="U6862" s="41"/>
      <c r="V6862" s="41"/>
      <c r="W6862" s="41"/>
      <c r="X6862" s="41"/>
      <c r="Y6862" s="43" t="str">
        <f t="shared" si="214"/>
        <v/>
      </c>
      <c r="Z6862" s="43">
        <v>2368932</v>
      </c>
      <c r="AA6862" s="43" t="e">
        <f t="shared" si="215"/>
        <v>#N/A</v>
      </c>
    </row>
    <row r="6863" spans="1:27" x14ac:dyDescent="0.3">
      <c r="A6863" s="43">
        <v>1687521</v>
      </c>
      <c r="B6863" s="43" t="s">
        <v>5916</v>
      </c>
      <c r="C6863" s="43" t="s">
        <v>2989</v>
      </c>
      <c r="D6863" s="41"/>
      <c r="E6863" s="43" t="s">
        <v>6263</v>
      </c>
      <c r="F6863" s="43" t="s">
        <v>30</v>
      </c>
      <c r="G6863" s="43">
        <v>28037</v>
      </c>
      <c r="H6863" s="41"/>
      <c r="I6863" s="41"/>
      <c r="J6863" s="43"/>
      <c r="K6863" s="41"/>
      <c r="L6863" s="41"/>
      <c r="M6863" s="41"/>
      <c r="N6863" s="41"/>
      <c r="O6863" s="41"/>
      <c r="P6863" s="41"/>
      <c r="Q6863" s="41"/>
      <c r="R6863" s="41"/>
      <c r="S6863" s="41"/>
      <c r="T6863" s="41"/>
      <c r="U6863" s="41"/>
      <c r="V6863" s="41"/>
      <c r="W6863" s="41"/>
      <c r="X6863" s="41"/>
      <c r="Y6863" s="43" t="str">
        <f t="shared" si="214"/>
        <v/>
      </c>
      <c r="Z6863" s="43">
        <v>1025697</v>
      </c>
      <c r="AA6863" s="43" t="e">
        <f t="shared" si="215"/>
        <v>#N/A</v>
      </c>
    </row>
    <row r="6864" spans="1:27" x14ac:dyDescent="0.3">
      <c r="A6864" s="43">
        <v>1466850</v>
      </c>
      <c r="B6864" s="43" t="s">
        <v>5916</v>
      </c>
      <c r="C6864" s="43" t="s">
        <v>541</v>
      </c>
      <c r="D6864" s="41"/>
      <c r="E6864" s="43" t="s">
        <v>6263</v>
      </c>
      <c r="F6864" s="43" t="s">
        <v>28</v>
      </c>
      <c r="G6864" s="43">
        <v>28009</v>
      </c>
      <c r="H6864" s="41"/>
      <c r="I6864" s="41"/>
      <c r="J6864" s="43"/>
      <c r="K6864" s="41"/>
      <c r="L6864" s="41"/>
      <c r="M6864" s="41"/>
      <c r="N6864" s="41"/>
      <c r="O6864" s="41"/>
      <c r="P6864" s="41"/>
      <c r="Q6864" s="41"/>
      <c r="R6864" s="41"/>
      <c r="S6864" s="41"/>
      <c r="T6864" s="41"/>
      <c r="U6864" s="41"/>
      <c r="V6864" s="41"/>
      <c r="W6864" s="41"/>
      <c r="X6864" s="41"/>
      <c r="Y6864" s="43" t="str">
        <f t="shared" si="214"/>
        <v>COMP</v>
      </c>
      <c r="Z6864" s="43">
        <v>2169977</v>
      </c>
      <c r="AA6864" s="43">
        <f t="shared" si="215"/>
        <v>1466850</v>
      </c>
    </row>
    <row r="6865" spans="1:27" x14ac:dyDescent="0.3">
      <c r="A6865" s="43">
        <v>1597720</v>
      </c>
      <c r="B6865" s="43" t="s">
        <v>5917</v>
      </c>
      <c r="C6865" s="43" t="s">
        <v>444</v>
      </c>
      <c r="D6865" s="41"/>
      <c r="E6865" s="43" t="s">
        <v>6263</v>
      </c>
      <c r="F6865" s="43" t="s">
        <v>28</v>
      </c>
      <c r="G6865" s="43">
        <v>37036</v>
      </c>
      <c r="H6865" s="41"/>
      <c r="I6865" s="41"/>
      <c r="J6865" s="43"/>
      <c r="K6865" s="41"/>
      <c r="L6865" s="41"/>
      <c r="M6865" s="41"/>
      <c r="N6865" s="41"/>
      <c r="O6865" s="41"/>
      <c r="P6865" s="41"/>
      <c r="Q6865" s="41"/>
      <c r="R6865" s="41"/>
      <c r="S6865" s="41"/>
      <c r="T6865" s="41"/>
      <c r="U6865" s="41"/>
      <c r="V6865" s="41"/>
      <c r="W6865" s="41"/>
      <c r="X6865" s="41"/>
      <c r="Y6865" s="43" t="str">
        <f t="shared" si="214"/>
        <v>COMP</v>
      </c>
      <c r="Z6865" s="43">
        <v>2071710</v>
      </c>
      <c r="AA6865" s="43">
        <f t="shared" si="215"/>
        <v>1597720</v>
      </c>
    </row>
    <row r="6866" spans="1:27" x14ac:dyDescent="0.3">
      <c r="A6866" s="43">
        <v>2072768</v>
      </c>
      <c r="B6866" s="43" t="s">
        <v>5918</v>
      </c>
      <c r="C6866" s="43" t="s">
        <v>1300</v>
      </c>
      <c r="D6866" s="41"/>
      <c r="E6866" s="43" t="s">
        <v>6263</v>
      </c>
      <c r="F6866" s="43" t="s">
        <v>30</v>
      </c>
      <c r="G6866" s="43">
        <v>37021</v>
      </c>
      <c r="H6866" s="41"/>
      <c r="I6866" s="41"/>
      <c r="J6866" s="43"/>
      <c r="K6866" s="41"/>
      <c r="L6866" s="41"/>
      <c r="M6866" s="41"/>
      <c r="N6866" s="41"/>
      <c r="O6866" s="41"/>
      <c r="P6866" s="41"/>
      <c r="Q6866" s="41"/>
      <c r="R6866" s="41"/>
      <c r="S6866" s="41"/>
      <c r="T6866" s="41"/>
      <c r="U6866" s="41"/>
      <c r="V6866" s="41"/>
      <c r="W6866" s="41"/>
      <c r="X6866" s="41"/>
      <c r="Y6866" s="43" t="str">
        <f t="shared" si="214"/>
        <v>COMP</v>
      </c>
      <c r="Z6866" s="43">
        <v>118191</v>
      </c>
      <c r="AA6866" s="43">
        <f t="shared" si="215"/>
        <v>2072768</v>
      </c>
    </row>
    <row r="6867" spans="1:27" x14ac:dyDescent="0.3">
      <c r="A6867" s="43">
        <v>1866727</v>
      </c>
      <c r="B6867" s="43" t="s">
        <v>5919</v>
      </c>
      <c r="C6867" s="43" t="s">
        <v>681</v>
      </c>
      <c r="D6867" s="41"/>
      <c r="E6867" s="43" t="s">
        <v>6263</v>
      </c>
      <c r="F6867" s="43" t="s">
        <v>30</v>
      </c>
      <c r="G6867" s="43">
        <v>18036</v>
      </c>
      <c r="H6867" s="41"/>
      <c r="I6867" s="41"/>
      <c r="J6867" s="43"/>
      <c r="K6867" s="41"/>
      <c r="L6867" s="41"/>
      <c r="M6867" s="41"/>
      <c r="N6867" s="41"/>
      <c r="O6867" s="41"/>
      <c r="P6867" s="41"/>
      <c r="Q6867" s="41"/>
      <c r="R6867" s="41"/>
      <c r="S6867" s="41"/>
      <c r="T6867" s="41"/>
      <c r="U6867" s="41"/>
      <c r="V6867" s="41"/>
      <c r="W6867" s="41"/>
      <c r="X6867" s="41"/>
      <c r="Y6867" s="43" t="str">
        <f t="shared" si="214"/>
        <v/>
      </c>
      <c r="Z6867" s="43">
        <v>1512955</v>
      </c>
      <c r="AA6867" s="43" t="e">
        <f t="shared" si="215"/>
        <v>#N/A</v>
      </c>
    </row>
    <row r="6868" spans="1:27" x14ac:dyDescent="0.3">
      <c r="A6868" s="43">
        <v>2093780</v>
      </c>
      <c r="B6868" s="43" t="s">
        <v>5920</v>
      </c>
      <c r="C6868" s="43" t="s">
        <v>494</v>
      </c>
      <c r="D6868" s="41"/>
      <c r="E6868" s="43" t="s">
        <v>29</v>
      </c>
      <c r="F6868" s="43" t="s">
        <v>28</v>
      </c>
      <c r="G6868" s="43">
        <v>28040</v>
      </c>
      <c r="H6868" s="41"/>
      <c r="I6868" s="41"/>
      <c r="J6868" s="43"/>
      <c r="K6868" s="41"/>
      <c r="L6868" s="41"/>
      <c r="M6868" s="41"/>
      <c r="N6868" s="41"/>
      <c r="O6868" s="41"/>
      <c r="P6868" s="41"/>
      <c r="Q6868" s="41"/>
      <c r="R6868" s="41"/>
      <c r="S6868" s="41"/>
      <c r="T6868" s="41"/>
      <c r="U6868" s="41"/>
      <c r="V6868" s="41"/>
      <c r="W6868" s="41"/>
      <c r="X6868" s="41"/>
      <c r="Y6868" s="43" t="str">
        <f t="shared" si="214"/>
        <v>COMP</v>
      </c>
      <c r="Z6868" s="43">
        <v>2031881</v>
      </c>
      <c r="AA6868" s="43">
        <f t="shared" si="215"/>
        <v>2093780</v>
      </c>
    </row>
    <row r="6869" spans="1:27" x14ac:dyDescent="0.3">
      <c r="A6869" s="43">
        <v>2426514</v>
      </c>
      <c r="B6869" s="43" t="s">
        <v>5921</v>
      </c>
      <c r="C6869" s="43" t="s">
        <v>193</v>
      </c>
      <c r="D6869" s="41"/>
      <c r="E6869" s="43" t="s">
        <v>6263</v>
      </c>
      <c r="F6869" s="43" t="s">
        <v>28</v>
      </c>
      <c r="G6869" s="43">
        <v>41027</v>
      </c>
      <c r="H6869" s="41"/>
      <c r="I6869" s="41"/>
      <c r="J6869" s="43"/>
      <c r="K6869" s="41"/>
      <c r="L6869" s="41"/>
      <c r="M6869" s="41"/>
      <c r="N6869" s="41"/>
      <c r="O6869" s="41"/>
      <c r="P6869" s="41"/>
      <c r="Q6869" s="41"/>
      <c r="R6869" s="41"/>
      <c r="S6869" s="41"/>
      <c r="T6869" s="41"/>
      <c r="U6869" s="41"/>
      <c r="V6869" s="41"/>
      <c r="W6869" s="41"/>
      <c r="X6869" s="41"/>
      <c r="Y6869" s="43" t="str">
        <f t="shared" si="214"/>
        <v/>
      </c>
      <c r="Z6869" s="43">
        <v>1689098</v>
      </c>
      <c r="AA6869" s="43" t="e">
        <f t="shared" si="215"/>
        <v>#N/A</v>
      </c>
    </row>
    <row r="6870" spans="1:27" x14ac:dyDescent="0.3">
      <c r="A6870" s="43">
        <v>732668</v>
      </c>
      <c r="B6870" s="43" t="s">
        <v>5922</v>
      </c>
      <c r="C6870" s="43" t="s">
        <v>399</v>
      </c>
      <c r="D6870" s="41"/>
      <c r="E6870" s="43" t="s">
        <v>6263</v>
      </c>
      <c r="F6870" s="43" t="s">
        <v>28</v>
      </c>
      <c r="G6870" s="43">
        <v>45009</v>
      </c>
      <c r="H6870" s="41"/>
      <c r="I6870" s="41"/>
      <c r="J6870" s="43"/>
      <c r="K6870" s="41"/>
      <c r="L6870" s="41"/>
      <c r="M6870" s="41"/>
      <c r="N6870" s="41"/>
      <c r="O6870" s="41"/>
      <c r="P6870" s="41"/>
      <c r="Q6870" s="41"/>
      <c r="R6870" s="41"/>
      <c r="S6870" s="41"/>
      <c r="T6870" s="41"/>
      <c r="U6870" s="41"/>
      <c r="V6870" s="41"/>
      <c r="W6870" s="41"/>
      <c r="X6870" s="41"/>
      <c r="Y6870" s="43" t="str">
        <f t="shared" si="214"/>
        <v/>
      </c>
      <c r="Z6870" s="43">
        <v>1387347</v>
      </c>
      <c r="AA6870" s="43" t="e">
        <f t="shared" si="215"/>
        <v>#N/A</v>
      </c>
    </row>
    <row r="6871" spans="1:27" x14ac:dyDescent="0.3">
      <c r="A6871" s="43">
        <v>200719</v>
      </c>
      <c r="B6871" s="43" t="s">
        <v>5922</v>
      </c>
      <c r="C6871" s="43" t="s">
        <v>195</v>
      </c>
      <c r="D6871" s="41"/>
      <c r="E6871" s="43" t="s">
        <v>6263</v>
      </c>
      <c r="F6871" s="43" t="s">
        <v>30</v>
      </c>
      <c r="G6871" s="43">
        <v>45009</v>
      </c>
      <c r="H6871" s="41"/>
      <c r="I6871" s="41"/>
      <c r="J6871" s="43"/>
      <c r="K6871" s="41"/>
      <c r="L6871" s="41"/>
      <c r="M6871" s="41"/>
      <c r="N6871" s="41"/>
      <c r="O6871" s="41"/>
      <c r="P6871" s="41"/>
      <c r="Q6871" s="41"/>
      <c r="R6871" s="41"/>
      <c r="S6871" s="41"/>
      <c r="T6871" s="41"/>
      <c r="U6871" s="41"/>
      <c r="V6871" s="41"/>
      <c r="W6871" s="41"/>
      <c r="X6871" s="41"/>
      <c r="Y6871" s="43" t="str">
        <f t="shared" si="214"/>
        <v/>
      </c>
      <c r="Z6871" s="43">
        <v>1798782</v>
      </c>
      <c r="AA6871" s="43" t="e">
        <f t="shared" si="215"/>
        <v>#N/A</v>
      </c>
    </row>
    <row r="6872" spans="1:27" x14ac:dyDescent="0.3">
      <c r="A6872" s="43">
        <v>2175882</v>
      </c>
      <c r="B6872" s="43" t="s">
        <v>1109</v>
      </c>
      <c r="C6872" s="43" t="s">
        <v>480</v>
      </c>
      <c r="D6872" s="41"/>
      <c r="E6872" s="43" t="s">
        <v>6263</v>
      </c>
      <c r="F6872" s="43" t="s">
        <v>30</v>
      </c>
      <c r="G6872" s="43">
        <v>41016</v>
      </c>
      <c r="H6872" s="41"/>
      <c r="I6872" s="41"/>
      <c r="J6872" s="43"/>
      <c r="K6872" s="41"/>
      <c r="L6872" s="41"/>
      <c r="M6872" s="41"/>
      <c r="N6872" s="41"/>
      <c r="O6872" s="41"/>
      <c r="P6872" s="41"/>
      <c r="Q6872" s="41"/>
      <c r="R6872" s="41"/>
      <c r="S6872" s="41"/>
      <c r="T6872" s="41"/>
      <c r="U6872" s="41"/>
      <c r="V6872" s="41"/>
      <c r="W6872" s="41"/>
      <c r="X6872" s="41"/>
      <c r="Y6872" s="43" t="str">
        <f t="shared" si="214"/>
        <v>COMP</v>
      </c>
      <c r="Z6872" s="43">
        <v>2000459</v>
      </c>
      <c r="AA6872" s="43">
        <f t="shared" si="215"/>
        <v>2175882</v>
      </c>
    </row>
    <row r="6873" spans="1:27" x14ac:dyDescent="0.3">
      <c r="A6873" s="43">
        <v>2270920</v>
      </c>
      <c r="B6873" s="43" t="s">
        <v>1109</v>
      </c>
      <c r="C6873" s="43" t="s">
        <v>244</v>
      </c>
      <c r="D6873" s="41"/>
      <c r="E6873" s="43" t="s">
        <v>6263</v>
      </c>
      <c r="F6873" s="43" t="s">
        <v>28</v>
      </c>
      <c r="G6873" s="43">
        <v>45009</v>
      </c>
      <c r="H6873" s="41"/>
      <c r="I6873" s="41"/>
      <c r="J6873" s="43"/>
      <c r="K6873" s="41"/>
      <c r="L6873" s="41"/>
      <c r="M6873" s="41"/>
      <c r="N6873" s="41"/>
      <c r="O6873" s="41"/>
      <c r="P6873" s="41"/>
      <c r="Q6873" s="41"/>
      <c r="R6873" s="41"/>
      <c r="S6873" s="41"/>
      <c r="T6873" s="41"/>
      <c r="U6873" s="41"/>
      <c r="V6873" s="41"/>
      <c r="W6873" s="41"/>
      <c r="X6873" s="41"/>
      <c r="Y6873" s="43" t="str">
        <f t="shared" si="214"/>
        <v/>
      </c>
      <c r="Z6873" s="43">
        <v>446871</v>
      </c>
      <c r="AA6873" s="43" t="e">
        <f t="shared" si="215"/>
        <v>#N/A</v>
      </c>
    </row>
    <row r="6874" spans="1:27" x14ac:dyDescent="0.3">
      <c r="A6874" s="43">
        <v>1834921</v>
      </c>
      <c r="B6874" s="43" t="s">
        <v>1109</v>
      </c>
      <c r="C6874" s="43" t="s">
        <v>260</v>
      </c>
      <c r="D6874" s="41"/>
      <c r="E6874" s="43" t="s">
        <v>29</v>
      </c>
      <c r="F6874" s="43" t="s">
        <v>28</v>
      </c>
      <c r="G6874" s="43">
        <v>45009</v>
      </c>
      <c r="H6874" s="41"/>
      <c r="I6874" s="41"/>
      <c r="J6874" s="43"/>
      <c r="K6874" s="41"/>
      <c r="L6874" s="41"/>
      <c r="M6874" s="41"/>
      <c r="N6874" s="41"/>
      <c r="O6874" s="41"/>
      <c r="P6874" s="41"/>
      <c r="Q6874" s="41"/>
      <c r="R6874" s="41"/>
      <c r="S6874" s="41"/>
      <c r="T6874" s="41"/>
      <c r="U6874" s="41"/>
      <c r="V6874" s="41"/>
      <c r="W6874" s="41"/>
      <c r="X6874" s="41"/>
      <c r="Y6874" s="43" t="str">
        <f t="shared" si="214"/>
        <v>COMP</v>
      </c>
      <c r="Z6874" s="43">
        <v>1134246</v>
      </c>
      <c r="AA6874" s="43">
        <f t="shared" si="215"/>
        <v>1834921</v>
      </c>
    </row>
    <row r="6875" spans="1:27" x14ac:dyDescent="0.3">
      <c r="A6875" s="43">
        <v>1274338</v>
      </c>
      <c r="B6875" s="43" t="s">
        <v>1109</v>
      </c>
      <c r="C6875" s="43" t="s">
        <v>685</v>
      </c>
      <c r="D6875" s="41"/>
      <c r="E6875" s="43" t="s">
        <v>6263</v>
      </c>
      <c r="F6875" s="43" t="s">
        <v>30</v>
      </c>
      <c r="G6875" s="43">
        <v>28037</v>
      </c>
      <c r="H6875" s="41"/>
      <c r="I6875" s="41"/>
      <c r="J6875" s="43"/>
      <c r="K6875" s="41"/>
      <c r="L6875" s="41"/>
      <c r="M6875" s="41"/>
      <c r="N6875" s="41"/>
      <c r="O6875" s="41"/>
      <c r="P6875" s="41"/>
      <c r="Q6875" s="41"/>
      <c r="R6875" s="41"/>
      <c r="S6875" s="41"/>
      <c r="T6875" s="41"/>
      <c r="U6875" s="41"/>
      <c r="V6875" s="41"/>
      <c r="W6875" s="41"/>
      <c r="X6875" s="41"/>
      <c r="Y6875" s="43" t="str">
        <f t="shared" si="214"/>
        <v>COMP</v>
      </c>
      <c r="Z6875" s="43">
        <v>1663244</v>
      </c>
      <c r="AA6875" s="43">
        <f t="shared" si="215"/>
        <v>1274338</v>
      </c>
    </row>
    <row r="6876" spans="1:27" x14ac:dyDescent="0.3">
      <c r="A6876" s="43">
        <v>1095863</v>
      </c>
      <c r="B6876" s="43" t="s">
        <v>1109</v>
      </c>
      <c r="C6876" s="43" t="s">
        <v>2801</v>
      </c>
      <c r="D6876" s="41"/>
      <c r="E6876" s="43" t="s">
        <v>29</v>
      </c>
      <c r="F6876" s="43" t="s">
        <v>30</v>
      </c>
      <c r="G6876" s="43">
        <v>45016</v>
      </c>
      <c r="H6876" s="41"/>
      <c r="I6876" s="41"/>
      <c r="J6876" s="43"/>
      <c r="K6876" s="41"/>
      <c r="L6876" s="41"/>
      <c r="M6876" s="41"/>
      <c r="N6876" s="41"/>
      <c r="O6876" s="41"/>
      <c r="P6876" s="41"/>
      <c r="Q6876" s="41"/>
      <c r="R6876" s="41"/>
      <c r="S6876" s="41"/>
      <c r="T6876" s="41"/>
      <c r="U6876" s="41"/>
      <c r="V6876" s="41"/>
      <c r="W6876" s="41"/>
      <c r="X6876" s="41"/>
      <c r="Y6876" s="43" t="str">
        <f t="shared" si="214"/>
        <v>COMP</v>
      </c>
      <c r="Z6876" s="43">
        <v>624542</v>
      </c>
      <c r="AA6876" s="43">
        <f t="shared" si="215"/>
        <v>1095863</v>
      </c>
    </row>
    <row r="6877" spans="1:27" x14ac:dyDescent="0.3">
      <c r="A6877" s="43">
        <v>2144983</v>
      </c>
      <c r="B6877" s="43" t="s">
        <v>1109</v>
      </c>
      <c r="C6877" s="43" t="s">
        <v>1061</v>
      </c>
      <c r="D6877" s="41"/>
      <c r="E6877" s="43" t="s">
        <v>31</v>
      </c>
      <c r="F6877" s="43" t="s">
        <v>28</v>
      </c>
      <c r="G6877" s="43">
        <v>45009</v>
      </c>
      <c r="H6877" s="41"/>
      <c r="I6877" s="41"/>
      <c r="J6877" s="43"/>
      <c r="K6877" s="41"/>
      <c r="L6877" s="41"/>
      <c r="M6877" s="41"/>
      <c r="N6877" s="41"/>
      <c r="O6877" s="41"/>
      <c r="P6877" s="41"/>
      <c r="Q6877" s="41"/>
      <c r="R6877" s="41"/>
      <c r="S6877" s="41"/>
      <c r="T6877" s="41"/>
      <c r="U6877" s="41"/>
      <c r="V6877" s="41"/>
      <c r="W6877" s="41"/>
      <c r="X6877" s="41"/>
      <c r="Y6877" s="43" t="str">
        <f t="shared" si="214"/>
        <v>COMP</v>
      </c>
      <c r="Z6877" s="43">
        <v>239609</v>
      </c>
      <c r="AA6877" s="43">
        <f t="shared" si="215"/>
        <v>2144983</v>
      </c>
    </row>
    <row r="6878" spans="1:27" x14ac:dyDescent="0.3">
      <c r="A6878" s="43">
        <v>2241694</v>
      </c>
      <c r="B6878" s="43" t="s">
        <v>5923</v>
      </c>
      <c r="C6878" s="43" t="s">
        <v>5924</v>
      </c>
      <c r="D6878" s="41"/>
      <c r="E6878" s="43" t="s">
        <v>35</v>
      </c>
      <c r="F6878" s="43" t="s">
        <v>30</v>
      </c>
      <c r="G6878" s="43">
        <v>28041</v>
      </c>
      <c r="H6878" s="41"/>
      <c r="I6878" s="41"/>
      <c r="J6878" s="43"/>
      <c r="K6878" s="41"/>
      <c r="L6878" s="41"/>
      <c r="M6878" s="41"/>
      <c r="N6878" s="41"/>
      <c r="O6878" s="41"/>
      <c r="P6878" s="41"/>
      <c r="Q6878" s="41"/>
      <c r="R6878" s="41"/>
      <c r="S6878" s="41"/>
      <c r="T6878" s="41"/>
      <c r="U6878" s="41"/>
      <c r="V6878" s="41"/>
      <c r="W6878" s="41"/>
      <c r="X6878" s="41"/>
      <c r="Y6878" s="43" t="str">
        <f t="shared" si="214"/>
        <v>COMP</v>
      </c>
      <c r="Z6878" s="43">
        <v>2058685</v>
      </c>
      <c r="AA6878" s="43">
        <f t="shared" si="215"/>
        <v>2241694</v>
      </c>
    </row>
    <row r="6879" spans="1:27" x14ac:dyDescent="0.3">
      <c r="A6879" s="43">
        <v>1739476</v>
      </c>
      <c r="B6879" s="43" t="s">
        <v>5925</v>
      </c>
      <c r="C6879" s="43" t="s">
        <v>422</v>
      </c>
      <c r="D6879" s="41"/>
      <c r="E6879" s="43" t="s">
        <v>6263</v>
      </c>
      <c r="F6879" s="43" t="s">
        <v>28</v>
      </c>
      <c r="G6879" s="43">
        <v>37023</v>
      </c>
      <c r="H6879" s="41"/>
      <c r="I6879" s="41"/>
      <c r="J6879" s="43"/>
      <c r="K6879" s="41"/>
      <c r="L6879" s="41"/>
      <c r="M6879" s="41"/>
      <c r="N6879" s="41"/>
      <c r="O6879" s="41"/>
      <c r="P6879" s="41"/>
      <c r="Q6879" s="41"/>
      <c r="R6879" s="41"/>
      <c r="S6879" s="41"/>
      <c r="T6879" s="41"/>
      <c r="U6879" s="41"/>
      <c r="V6879" s="41"/>
      <c r="W6879" s="41"/>
      <c r="X6879" s="41"/>
      <c r="Y6879" s="43" t="str">
        <f t="shared" si="214"/>
        <v>COMP</v>
      </c>
      <c r="Z6879" s="43">
        <v>1470427</v>
      </c>
      <c r="AA6879" s="43">
        <f t="shared" si="215"/>
        <v>1739476</v>
      </c>
    </row>
    <row r="6880" spans="1:27" x14ac:dyDescent="0.3">
      <c r="A6880" s="43">
        <v>1739867</v>
      </c>
      <c r="B6880" s="43" t="s">
        <v>5926</v>
      </c>
      <c r="C6880" s="43" t="s">
        <v>161</v>
      </c>
      <c r="D6880" s="41"/>
      <c r="E6880" s="43" t="s">
        <v>31</v>
      </c>
      <c r="F6880" s="43" t="s">
        <v>28</v>
      </c>
      <c r="G6880" s="43">
        <v>37043</v>
      </c>
      <c r="H6880" s="41"/>
      <c r="I6880" s="41"/>
      <c r="J6880" s="43"/>
      <c r="K6880" s="41"/>
      <c r="L6880" s="41"/>
      <c r="M6880" s="41"/>
      <c r="N6880" s="41"/>
      <c r="O6880" s="41"/>
      <c r="P6880" s="41"/>
      <c r="Q6880" s="41"/>
      <c r="R6880" s="41"/>
      <c r="S6880" s="41"/>
      <c r="T6880" s="41"/>
      <c r="U6880" s="41"/>
      <c r="V6880" s="41"/>
      <c r="W6880" s="41"/>
      <c r="X6880" s="41"/>
      <c r="Y6880" s="43" t="str">
        <f t="shared" si="214"/>
        <v>COMP</v>
      </c>
      <c r="Z6880" s="43">
        <v>1855801</v>
      </c>
      <c r="AA6880" s="43">
        <f t="shared" si="215"/>
        <v>1739867</v>
      </c>
    </row>
    <row r="6881" spans="1:27" x14ac:dyDescent="0.3">
      <c r="A6881" s="43">
        <v>1754202</v>
      </c>
      <c r="B6881" s="43" t="s">
        <v>5926</v>
      </c>
      <c r="C6881" s="43" t="s">
        <v>803</v>
      </c>
      <c r="D6881" s="41"/>
      <c r="E6881" s="43" t="s">
        <v>6263</v>
      </c>
      <c r="F6881" s="43" t="s">
        <v>30</v>
      </c>
      <c r="G6881" s="43">
        <v>37033</v>
      </c>
      <c r="H6881" s="41"/>
      <c r="I6881" s="41"/>
      <c r="J6881" s="43"/>
      <c r="K6881" s="41"/>
      <c r="L6881" s="41"/>
      <c r="M6881" s="41"/>
      <c r="N6881" s="41"/>
      <c r="O6881" s="41"/>
      <c r="P6881" s="41"/>
      <c r="Q6881" s="41"/>
      <c r="R6881" s="41"/>
      <c r="S6881" s="41"/>
      <c r="T6881" s="41"/>
      <c r="U6881" s="41"/>
      <c r="V6881" s="41"/>
      <c r="W6881" s="41"/>
      <c r="X6881" s="41"/>
      <c r="Y6881" s="43" t="str">
        <f t="shared" si="214"/>
        <v/>
      </c>
      <c r="Z6881" s="43">
        <v>686146</v>
      </c>
      <c r="AA6881" s="43" t="e">
        <f t="shared" si="215"/>
        <v>#N/A</v>
      </c>
    </row>
    <row r="6882" spans="1:27" x14ac:dyDescent="0.3">
      <c r="A6882" s="43">
        <v>1453474</v>
      </c>
      <c r="B6882" s="43" t="s">
        <v>5926</v>
      </c>
      <c r="C6882" s="43" t="s">
        <v>274</v>
      </c>
      <c r="D6882" s="41"/>
      <c r="E6882" s="43" t="s">
        <v>6263</v>
      </c>
      <c r="F6882" s="43" t="s">
        <v>28</v>
      </c>
      <c r="G6882" s="43">
        <v>37043</v>
      </c>
      <c r="H6882" s="41"/>
      <c r="I6882" s="41"/>
      <c r="J6882" s="43"/>
      <c r="K6882" s="41"/>
      <c r="L6882" s="41"/>
      <c r="M6882" s="41"/>
      <c r="N6882" s="41"/>
      <c r="O6882" s="41"/>
      <c r="P6882" s="41"/>
      <c r="Q6882" s="41"/>
      <c r="R6882" s="41"/>
      <c r="S6882" s="41"/>
      <c r="T6882" s="41"/>
      <c r="U6882" s="41"/>
      <c r="V6882" s="41"/>
      <c r="W6882" s="41"/>
      <c r="X6882" s="41"/>
      <c r="Y6882" s="43" t="str">
        <f t="shared" si="214"/>
        <v>COMP</v>
      </c>
      <c r="Z6882" s="43">
        <v>1187846</v>
      </c>
      <c r="AA6882" s="43">
        <f t="shared" si="215"/>
        <v>1453474</v>
      </c>
    </row>
    <row r="6883" spans="1:27" x14ac:dyDescent="0.3">
      <c r="A6883" s="43">
        <v>1778504</v>
      </c>
      <c r="B6883" s="43" t="s">
        <v>5926</v>
      </c>
      <c r="C6883" s="43" t="s">
        <v>1437</v>
      </c>
      <c r="D6883" s="41"/>
      <c r="E6883" s="43" t="s">
        <v>35</v>
      </c>
      <c r="F6883" s="43" t="s">
        <v>30</v>
      </c>
      <c r="G6883" s="43">
        <v>37043</v>
      </c>
      <c r="H6883" s="41"/>
      <c r="I6883" s="41"/>
      <c r="J6883" s="43"/>
      <c r="K6883" s="41"/>
      <c r="L6883" s="41"/>
      <c r="M6883" s="41"/>
      <c r="N6883" s="41"/>
      <c r="O6883" s="41"/>
      <c r="P6883" s="41"/>
      <c r="Q6883" s="41"/>
      <c r="R6883" s="41"/>
      <c r="S6883" s="41"/>
      <c r="T6883" s="41"/>
      <c r="U6883" s="41"/>
      <c r="V6883" s="41"/>
      <c r="W6883" s="41"/>
      <c r="X6883" s="41"/>
      <c r="Y6883" s="43" t="str">
        <f t="shared" si="214"/>
        <v>COMP</v>
      </c>
      <c r="Z6883" s="43">
        <v>1771929</v>
      </c>
      <c r="AA6883" s="43">
        <f t="shared" si="215"/>
        <v>1778504</v>
      </c>
    </row>
    <row r="6884" spans="1:27" x14ac:dyDescent="0.3">
      <c r="A6884" s="43">
        <v>656438</v>
      </c>
      <c r="B6884" s="43" t="s">
        <v>5927</v>
      </c>
      <c r="C6884" s="43" t="s">
        <v>340</v>
      </c>
      <c r="D6884" s="41"/>
      <c r="E6884" s="43" t="s">
        <v>29</v>
      </c>
      <c r="F6884" s="43" t="s">
        <v>30</v>
      </c>
      <c r="G6884" s="43">
        <v>28040</v>
      </c>
      <c r="H6884" s="41"/>
      <c r="I6884" s="41"/>
      <c r="J6884" s="43"/>
      <c r="K6884" s="41"/>
      <c r="L6884" s="41"/>
      <c r="M6884" s="41"/>
      <c r="N6884" s="41"/>
      <c r="O6884" s="41"/>
      <c r="P6884" s="41"/>
      <c r="Q6884" s="41"/>
      <c r="R6884" s="41"/>
      <c r="S6884" s="41"/>
      <c r="T6884" s="41"/>
      <c r="U6884" s="41"/>
      <c r="V6884" s="41"/>
      <c r="W6884" s="41"/>
      <c r="X6884" s="41"/>
      <c r="Y6884" s="43" t="str">
        <f t="shared" si="214"/>
        <v>COMP</v>
      </c>
      <c r="Z6884" s="43">
        <v>1869779</v>
      </c>
      <c r="AA6884" s="43">
        <f t="shared" si="215"/>
        <v>656438</v>
      </c>
    </row>
    <row r="6885" spans="1:27" x14ac:dyDescent="0.3">
      <c r="A6885" s="43">
        <v>2411588</v>
      </c>
      <c r="B6885" s="43" t="s">
        <v>5928</v>
      </c>
      <c r="C6885" s="43" t="s">
        <v>5929</v>
      </c>
      <c r="D6885" s="41"/>
      <c r="E6885" s="43" t="s">
        <v>6263</v>
      </c>
      <c r="F6885" s="43" t="s">
        <v>28</v>
      </c>
      <c r="G6885" s="43">
        <v>41003</v>
      </c>
      <c r="H6885" s="41"/>
      <c r="I6885" s="41"/>
      <c r="J6885" s="43"/>
      <c r="K6885" s="41"/>
      <c r="L6885" s="41"/>
      <c r="M6885" s="41"/>
      <c r="N6885" s="41"/>
      <c r="O6885" s="41"/>
      <c r="P6885" s="41"/>
      <c r="Q6885" s="41"/>
      <c r="R6885" s="41"/>
      <c r="S6885" s="41"/>
      <c r="T6885" s="41"/>
      <c r="U6885" s="41"/>
      <c r="V6885" s="41"/>
      <c r="W6885" s="41"/>
      <c r="X6885" s="41"/>
      <c r="Y6885" s="43" t="str">
        <f t="shared" si="214"/>
        <v/>
      </c>
      <c r="Z6885" s="43">
        <v>1120138</v>
      </c>
      <c r="AA6885" s="43" t="e">
        <f t="shared" si="215"/>
        <v>#N/A</v>
      </c>
    </row>
    <row r="6886" spans="1:27" x14ac:dyDescent="0.3">
      <c r="A6886" s="43">
        <v>2045752</v>
      </c>
      <c r="B6886" s="43" t="s">
        <v>5930</v>
      </c>
      <c r="C6886" s="43" t="s">
        <v>258</v>
      </c>
      <c r="D6886" s="41"/>
      <c r="E6886" s="43" t="s">
        <v>29</v>
      </c>
      <c r="F6886" s="43" t="s">
        <v>28</v>
      </c>
      <c r="G6886" s="43">
        <v>36003</v>
      </c>
      <c r="H6886" s="41"/>
      <c r="I6886" s="41"/>
      <c r="J6886" s="43"/>
      <c r="K6886" s="41"/>
      <c r="L6886" s="41"/>
      <c r="M6886" s="41"/>
      <c r="N6886" s="41"/>
      <c r="O6886" s="41"/>
      <c r="P6886" s="41"/>
      <c r="Q6886" s="41"/>
      <c r="R6886" s="41"/>
      <c r="S6886" s="41"/>
      <c r="T6886" s="41"/>
      <c r="U6886" s="41"/>
      <c r="V6886" s="41"/>
      <c r="W6886" s="41"/>
      <c r="X6886" s="41"/>
      <c r="Y6886" s="43" t="str">
        <f t="shared" si="214"/>
        <v>COMP</v>
      </c>
      <c r="Z6886" s="43">
        <v>2059871</v>
      </c>
      <c r="AA6886" s="43">
        <f t="shared" si="215"/>
        <v>2045752</v>
      </c>
    </row>
    <row r="6887" spans="1:27" x14ac:dyDescent="0.3">
      <c r="A6887" s="43">
        <v>216027</v>
      </c>
      <c r="B6887" s="43" t="s">
        <v>5931</v>
      </c>
      <c r="C6887" s="43" t="s">
        <v>444</v>
      </c>
      <c r="D6887" s="41"/>
      <c r="E6887" s="43" t="s">
        <v>6263</v>
      </c>
      <c r="F6887" s="43" t="s">
        <v>28</v>
      </c>
      <c r="G6887" s="43">
        <v>41003</v>
      </c>
      <c r="H6887" s="41"/>
      <c r="I6887" s="41"/>
      <c r="J6887" s="43"/>
      <c r="K6887" s="41"/>
      <c r="L6887" s="41"/>
      <c r="M6887" s="41"/>
      <c r="N6887" s="41"/>
      <c r="O6887" s="41"/>
      <c r="P6887" s="41"/>
      <c r="Q6887" s="41"/>
      <c r="R6887" s="41"/>
      <c r="S6887" s="41"/>
      <c r="T6887" s="41"/>
      <c r="U6887" s="41"/>
      <c r="V6887" s="41"/>
      <c r="W6887" s="41"/>
      <c r="X6887" s="41"/>
      <c r="Y6887" s="43" t="str">
        <f t="shared" si="214"/>
        <v>COMP</v>
      </c>
      <c r="Z6887" s="43">
        <v>1383094</v>
      </c>
      <c r="AA6887" s="43">
        <f t="shared" si="215"/>
        <v>216027</v>
      </c>
    </row>
    <row r="6888" spans="1:27" x14ac:dyDescent="0.3">
      <c r="A6888" s="43">
        <v>1066842</v>
      </c>
      <c r="B6888" s="43" t="s">
        <v>5932</v>
      </c>
      <c r="C6888" s="43" t="s">
        <v>5625</v>
      </c>
      <c r="D6888" s="41"/>
      <c r="E6888" s="43" t="s">
        <v>31</v>
      </c>
      <c r="F6888" s="43" t="s">
        <v>28</v>
      </c>
      <c r="G6888" s="43">
        <v>41012</v>
      </c>
      <c r="H6888" s="41"/>
      <c r="I6888" s="41"/>
      <c r="J6888" s="43"/>
      <c r="K6888" s="41"/>
      <c r="L6888" s="41"/>
      <c r="M6888" s="41"/>
      <c r="N6888" s="41"/>
      <c r="O6888" s="41"/>
      <c r="P6888" s="41"/>
      <c r="Q6888" s="41"/>
      <c r="R6888" s="41"/>
      <c r="S6888" s="41"/>
      <c r="T6888" s="41"/>
      <c r="U6888" s="41"/>
      <c r="V6888" s="41"/>
      <c r="W6888" s="41"/>
      <c r="X6888" s="41"/>
      <c r="Y6888" s="43" t="str">
        <f t="shared" si="214"/>
        <v>COMP</v>
      </c>
      <c r="Z6888" s="43">
        <v>1978429</v>
      </c>
      <c r="AA6888" s="43">
        <f t="shared" si="215"/>
        <v>1066842</v>
      </c>
    </row>
    <row r="6889" spans="1:27" x14ac:dyDescent="0.3">
      <c r="A6889" s="43">
        <v>552596</v>
      </c>
      <c r="B6889" s="43" t="s">
        <v>5933</v>
      </c>
      <c r="C6889" s="43" t="s">
        <v>175</v>
      </c>
      <c r="D6889" s="41"/>
      <c r="E6889" s="43" t="s">
        <v>29</v>
      </c>
      <c r="F6889" s="43" t="s">
        <v>28</v>
      </c>
      <c r="G6889" s="43">
        <v>37037</v>
      </c>
      <c r="H6889" s="41"/>
      <c r="I6889" s="41"/>
      <c r="J6889" s="43"/>
      <c r="K6889" s="41"/>
      <c r="L6889" s="41"/>
      <c r="M6889" s="41"/>
      <c r="N6889" s="41"/>
      <c r="O6889" s="41"/>
      <c r="P6889" s="41"/>
      <c r="Q6889" s="41"/>
      <c r="R6889" s="41"/>
      <c r="S6889" s="41"/>
      <c r="T6889" s="41"/>
      <c r="U6889" s="41"/>
      <c r="V6889" s="41"/>
      <c r="W6889" s="41"/>
      <c r="X6889" s="41"/>
      <c r="Y6889" s="43" t="str">
        <f t="shared" si="214"/>
        <v>COMP</v>
      </c>
      <c r="Z6889" s="43">
        <v>1162625</v>
      </c>
      <c r="AA6889" s="43">
        <f t="shared" si="215"/>
        <v>552596</v>
      </c>
    </row>
    <row r="6890" spans="1:27" x14ac:dyDescent="0.3">
      <c r="A6890" s="43">
        <v>1519307</v>
      </c>
      <c r="B6890" s="43" t="s">
        <v>5934</v>
      </c>
      <c r="C6890" s="43" t="s">
        <v>639</v>
      </c>
      <c r="D6890" s="41"/>
      <c r="E6890" s="43" t="s">
        <v>29</v>
      </c>
      <c r="F6890" s="43" t="s">
        <v>28</v>
      </c>
      <c r="G6890" s="43">
        <v>28041</v>
      </c>
      <c r="H6890" s="41"/>
      <c r="I6890" s="41"/>
      <c r="J6890" s="43"/>
      <c r="K6890" s="41"/>
      <c r="L6890" s="41"/>
      <c r="M6890" s="41"/>
      <c r="N6890" s="41"/>
      <c r="O6890" s="41"/>
      <c r="P6890" s="41"/>
      <c r="Q6890" s="41"/>
      <c r="R6890" s="41"/>
      <c r="S6890" s="41"/>
      <c r="T6890" s="41"/>
      <c r="U6890" s="41"/>
      <c r="V6890" s="41"/>
      <c r="W6890" s="41"/>
      <c r="X6890" s="41"/>
      <c r="Y6890" s="43" t="str">
        <f t="shared" si="214"/>
        <v>COMP</v>
      </c>
      <c r="Z6890" s="43">
        <v>1871257</v>
      </c>
      <c r="AA6890" s="43">
        <f t="shared" si="215"/>
        <v>1519307</v>
      </c>
    </row>
    <row r="6891" spans="1:27" x14ac:dyDescent="0.3">
      <c r="A6891" s="43">
        <v>2406470</v>
      </c>
      <c r="B6891" s="43" t="s">
        <v>5935</v>
      </c>
      <c r="C6891" s="43" t="s">
        <v>617</v>
      </c>
      <c r="D6891" s="41"/>
      <c r="E6891" s="43" t="s">
        <v>6263</v>
      </c>
      <c r="F6891" s="43" t="s">
        <v>30</v>
      </c>
      <c r="G6891" s="43">
        <v>37024</v>
      </c>
      <c r="H6891" s="41"/>
      <c r="I6891" s="41"/>
      <c r="J6891" s="43"/>
      <c r="K6891" s="41"/>
      <c r="L6891" s="41"/>
      <c r="M6891" s="41"/>
      <c r="N6891" s="41"/>
      <c r="O6891" s="41"/>
      <c r="P6891" s="41"/>
      <c r="Q6891" s="41"/>
      <c r="R6891" s="41"/>
      <c r="S6891" s="41"/>
      <c r="T6891" s="41"/>
      <c r="U6891" s="41"/>
      <c r="V6891" s="41"/>
      <c r="W6891" s="41"/>
      <c r="X6891" s="41"/>
      <c r="Y6891" s="43" t="str">
        <f t="shared" si="214"/>
        <v>COMP</v>
      </c>
      <c r="Z6891" s="43">
        <v>2252178</v>
      </c>
      <c r="AA6891" s="43">
        <f t="shared" si="215"/>
        <v>2406470</v>
      </c>
    </row>
    <row r="6892" spans="1:27" x14ac:dyDescent="0.3">
      <c r="A6892" s="43">
        <v>725647</v>
      </c>
      <c r="B6892" s="43" t="s">
        <v>5936</v>
      </c>
      <c r="C6892" s="43" t="s">
        <v>175</v>
      </c>
      <c r="D6892" s="41"/>
      <c r="E6892" s="43" t="s">
        <v>29</v>
      </c>
      <c r="F6892" s="43" t="s">
        <v>28</v>
      </c>
      <c r="G6892" s="43">
        <v>37021</v>
      </c>
      <c r="H6892" s="41"/>
      <c r="I6892" s="41"/>
      <c r="J6892" s="43"/>
      <c r="K6892" s="41"/>
      <c r="L6892" s="41"/>
      <c r="M6892" s="41"/>
      <c r="N6892" s="41"/>
      <c r="O6892" s="41"/>
      <c r="P6892" s="41"/>
      <c r="Q6892" s="41"/>
      <c r="R6892" s="41"/>
      <c r="S6892" s="41"/>
      <c r="T6892" s="41"/>
      <c r="U6892" s="41"/>
      <c r="V6892" s="41"/>
      <c r="W6892" s="41"/>
      <c r="X6892" s="41"/>
      <c r="Y6892" s="43" t="str">
        <f t="shared" si="214"/>
        <v>COMP</v>
      </c>
      <c r="Z6892" s="43">
        <v>168384</v>
      </c>
      <c r="AA6892" s="43">
        <f t="shared" si="215"/>
        <v>725647</v>
      </c>
    </row>
    <row r="6893" spans="1:27" x14ac:dyDescent="0.3">
      <c r="A6893" s="43">
        <v>1996736</v>
      </c>
      <c r="B6893" s="43" t="s">
        <v>5937</v>
      </c>
      <c r="C6893" s="43" t="s">
        <v>346</v>
      </c>
      <c r="D6893" s="41"/>
      <c r="E6893" s="43" t="s">
        <v>6263</v>
      </c>
      <c r="F6893" s="43" t="s">
        <v>28</v>
      </c>
      <c r="G6893" s="43">
        <v>41006</v>
      </c>
      <c r="H6893" s="41"/>
      <c r="I6893" s="41"/>
      <c r="J6893" s="43"/>
      <c r="K6893" s="41"/>
      <c r="L6893" s="41"/>
      <c r="M6893" s="41"/>
      <c r="N6893" s="41"/>
      <c r="O6893" s="41"/>
      <c r="P6893" s="41"/>
      <c r="Q6893" s="41"/>
      <c r="R6893" s="41"/>
      <c r="S6893" s="41"/>
      <c r="T6893" s="41"/>
      <c r="U6893" s="41"/>
      <c r="V6893" s="41"/>
      <c r="W6893" s="41"/>
      <c r="X6893" s="41"/>
      <c r="Y6893" s="43" t="str">
        <f t="shared" si="214"/>
        <v/>
      </c>
      <c r="Z6893" s="43">
        <v>1767553</v>
      </c>
      <c r="AA6893" s="43" t="e">
        <f t="shared" si="215"/>
        <v>#N/A</v>
      </c>
    </row>
    <row r="6894" spans="1:27" x14ac:dyDescent="0.3">
      <c r="A6894" s="43">
        <v>531427</v>
      </c>
      <c r="B6894" s="43" t="s">
        <v>5938</v>
      </c>
      <c r="C6894" s="43" t="s">
        <v>755</v>
      </c>
      <c r="D6894" s="41"/>
      <c r="E6894" s="43" t="s">
        <v>29</v>
      </c>
      <c r="F6894" s="43" t="s">
        <v>28</v>
      </c>
      <c r="G6894" s="43">
        <v>41006</v>
      </c>
      <c r="H6894" s="41"/>
      <c r="I6894" s="41"/>
      <c r="J6894" s="43"/>
      <c r="K6894" s="41"/>
      <c r="L6894" s="41"/>
      <c r="M6894" s="41"/>
      <c r="N6894" s="41"/>
      <c r="O6894" s="41"/>
      <c r="P6894" s="41"/>
      <c r="Q6894" s="41"/>
      <c r="R6894" s="41"/>
      <c r="S6894" s="41"/>
      <c r="T6894" s="41"/>
      <c r="U6894" s="41"/>
      <c r="V6894" s="41"/>
      <c r="W6894" s="41"/>
      <c r="X6894" s="41"/>
      <c r="Y6894" s="43" t="str">
        <f t="shared" si="214"/>
        <v>COMP</v>
      </c>
      <c r="Z6894" s="43">
        <v>1666064</v>
      </c>
      <c r="AA6894" s="43">
        <f t="shared" si="215"/>
        <v>531427</v>
      </c>
    </row>
    <row r="6895" spans="1:27" x14ac:dyDescent="0.3">
      <c r="A6895" s="43">
        <v>1218640</v>
      </c>
      <c r="B6895" s="43" t="s">
        <v>5939</v>
      </c>
      <c r="C6895" s="43" t="s">
        <v>811</v>
      </c>
      <c r="D6895" s="41"/>
      <c r="E6895" s="43" t="s">
        <v>6263</v>
      </c>
      <c r="F6895" s="43" t="s">
        <v>30</v>
      </c>
      <c r="G6895" s="43">
        <v>18035</v>
      </c>
      <c r="H6895" s="41"/>
      <c r="I6895" s="41"/>
      <c r="J6895" s="43"/>
      <c r="K6895" s="41"/>
      <c r="L6895" s="41"/>
      <c r="M6895" s="41"/>
      <c r="N6895" s="41"/>
      <c r="O6895" s="41"/>
      <c r="P6895" s="41"/>
      <c r="Q6895" s="41"/>
      <c r="R6895" s="41"/>
      <c r="S6895" s="41"/>
      <c r="T6895" s="41"/>
      <c r="U6895" s="41"/>
      <c r="V6895" s="41"/>
      <c r="W6895" s="41"/>
      <c r="X6895" s="41"/>
      <c r="Y6895" s="43" t="str">
        <f t="shared" si="214"/>
        <v>COMP</v>
      </c>
      <c r="Z6895" s="43">
        <v>183743</v>
      </c>
      <c r="AA6895" s="43">
        <f t="shared" si="215"/>
        <v>1218640</v>
      </c>
    </row>
    <row r="6896" spans="1:27" x14ac:dyDescent="0.3">
      <c r="A6896" s="43">
        <v>2077773</v>
      </c>
      <c r="B6896" s="43" t="s">
        <v>5940</v>
      </c>
      <c r="C6896" s="43" t="s">
        <v>4145</v>
      </c>
      <c r="D6896" s="41"/>
      <c r="E6896" s="43" t="s">
        <v>6263</v>
      </c>
      <c r="F6896" s="43" t="s">
        <v>30</v>
      </c>
      <c r="G6896" s="43">
        <v>28030</v>
      </c>
      <c r="H6896" s="41"/>
      <c r="I6896" s="41"/>
      <c r="J6896" s="43"/>
      <c r="K6896" s="41"/>
      <c r="L6896" s="41"/>
      <c r="M6896" s="41"/>
      <c r="N6896" s="41"/>
      <c r="O6896" s="41"/>
      <c r="P6896" s="41"/>
      <c r="Q6896" s="41"/>
      <c r="R6896" s="41"/>
      <c r="S6896" s="41"/>
      <c r="T6896" s="41"/>
      <c r="U6896" s="41"/>
      <c r="V6896" s="41"/>
      <c r="W6896" s="41"/>
      <c r="X6896" s="41"/>
      <c r="Y6896" s="43" t="str">
        <f t="shared" si="214"/>
        <v/>
      </c>
      <c r="Z6896" s="43">
        <v>2047402</v>
      </c>
      <c r="AA6896" s="43" t="e">
        <f t="shared" si="215"/>
        <v>#N/A</v>
      </c>
    </row>
    <row r="6897" spans="1:27" x14ac:dyDescent="0.3">
      <c r="A6897" s="43">
        <v>1947292</v>
      </c>
      <c r="B6897" s="43" t="s">
        <v>5941</v>
      </c>
      <c r="C6897" s="43" t="s">
        <v>2021</v>
      </c>
      <c r="D6897" s="41"/>
      <c r="E6897" s="43" t="s">
        <v>6263</v>
      </c>
      <c r="F6897" s="43" t="s">
        <v>30</v>
      </c>
      <c r="G6897" s="43">
        <v>36455</v>
      </c>
      <c r="H6897" s="41"/>
      <c r="I6897" s="41"/>
      <c r="J6897" s="43"/>
      <c r="K6897" s="41"/>
      <c r="L6897" s="41"/>
      <c r="M6897" s="41"/>
      <c r="N6897" s="41"/>
      <c r="O6897" s="41"/>
      <c r="P6897" s="41"/>
      <c r="Q6897" s="41"/>
      <c r="R6897" s="41"/>
      <c r="S6897" s="41"/>
      <c r="T6897" s="41"/>
      <c r="U6897" s="41"/>
      <c r="V6897" s="41"/>
      <c r="W6897" s="41"/>
      <c r="X6897" s="41"/>
      <c r="Y6897" s="43" t="str">
        <f t="shared" si="214"/>
        <v>COMP</v>
      </c>
      <c r="Z6897" s="43">
        <v>1392509</v>
      </c>
      <c r="AA6897" s="43">
        <f t="shared" si="215"/>
        <v>1947292</v>
      </c>
    </row>
    <row r="6898" spans="1:27" x14ac:dyDescent="0.3">
      <c r="A6898" s="43">
        <v>2155477</v>
      </c>
      <c r="B6898" s="43" t="s">
        <v>5942</v>
      </c>
      <c r="C6898" s="43" t="s">
        <v>440</v>
      </c>
      <c r="D6898" s="41"/>
      <c r="E6898" s="43" t="s">
        <v>6263</v>
      </c>
      <c r="F6898" s="43" t="s">
        <v>28</v>
      </c>
      <c r="G6898" s="43">
        <v>18033</v>
      </c>
      <c r="H6898" s="41"/>
      <c r="I6898" s="41"/>
      <c r="J6898" s="43"/>
      <c r="K6898" s="41"/>
      <c r="L6898" s="41"/>
      <c r="M6898" s="41"/>
      <c r="N6898" s="41"/>
      <c r="O6898" s="41"/>
      <c r="P6898" s="41"/>
      <c r="Q6898" s="41"/>
      <c r="R6898" s="41"/>
      <c r="S6898" s="41"/>
      <c r="T6898" s="41"/>
      <c r="U6898" s="41"/>
      <c r="V6898" s="41"/>
      <c r="W6898" s="41"/>
      <c r="X6898" s="41"/>
      <c r="Y6898" s="43" t="str">
        <f t="shared" si="214"/>
        <v>COMP</v>
      </c>
      <c r="Z6898" s="43">
        <v>2250706</v>
      </c>
      <c r="AA6898" s="43">
        <f t="shared" si="215"/>
        <v>2155477</v>
      </c>
    </row>
    <row r="6899" spans="1:27" x14ac:dyDescent="0.3">
      <c r="A6899" s="43">
        <v>1894311</v>
      </c>
      <c r="B6899" s="43" t="s">
        <v>5943</v>
      </c>
      <c r="C6899" s="43" t="s">
        <v>244</v>
      </c>
      <c r="D6899" s="41"/>
      <c r="E6899" s="43" t="s">
        <v>6263</v>
      </c>
      <c r="F6899" s="43" t="s">
        <v>28</v>
      </c>
      <c r="G6899" s="43">
        <v>37015</v>
      </c>
      <c r="H6899" s="41"/>
      <c r="I6899" s="41"/>
      <c r="J6899" s="43"/>
      <c r="K6899" s="41"/>
      <c r="L6899" s="41"/>
      <c r="M6899" s="41"/>
      <c r="N6899" s="41"/>
      <c r="O6899" s="41"/>
      <c r="P6899" s="41"/>
      <c r="Q6899" s="41"/>
      <c r="R6899" s="41"/>
      <c r="S6899" s="41"/>
      <c r="T6899" s="41"/>
      <c r="U6899" s="41"/>
      <c r="V6899" s="41"/>
      <c r="W6899" s="41"/>
      <c r="X6899" s="41"/>
      <c r="Y6899" s="43" t="str">
        <f t="shared" si="214"/>
        <v>COMP</v>
      </c>
      <c r="Z6899" s="43">
        <v>2350961</v>
      </c>
      <c r="AA6899" s="43">
        <f t="shared" si="215"/>
        <v>1894311</v>
      </c>
    </row>
    <row r="6900" spans="1:27" x14ac:dyDescent="0.3">
      <c r="A6900" s="43">
        <v>1470917</v>
      </c>
      <c r="B6900" s="43" t="s">
        <v>5944</v>
      </c>
      <c r="C6900" s="43" t="s">
        <v>232</v>
      </c>
      <c r="D6900" s="41"/>
      <c r="E6900" s="43" t="s">
        <v>31</v>
      </c>
      <c r="F6900" s="43" t="s">
        <v>28</v>
      </c>
      <c r="G6900" s="43">
        <v>36023</v>
      </c>
      <c r="H6900" s="41"/>
      <c r="I6900" s="41"/>
      <c r="J6900" s="43"/>
      <c r="K6900" s="41"/>
      <c r="L6900" s="41"/>
      <c r="M6900" s="41"/>
      <c r="N6900" s="41"/>
      <c r="O6900" s="41"/>
      <c r="P6900" s="41"/>
      <c r="Q6900" s="41"/>
      <c r="R6900" s="41"/>
      <c r="S6900" s="41"/>
      <c r="T6900" s="41"/>
      <c r="U6900" s="41"/>
      <c r="V6900" s="41"/>
      <c r="W6900" s="41"/>
      <c r="X6900" s="41"/>
      <c r="Y6900" s="43" t="str">
        <f t="shared" si="214"/>
        <v/>
      </c>
      <c r="Z6900" s="43">
        <v>1295801</v>
      </c>
      <c r="AA6900" s="43" t="e">
        <f t="shared" si="215"/>
        <v>#N/A</v>
      </c>
    </row>
    <row r="6901" spans="1:27" x14ac:dyDescent="0.3">
      <c r="A6901" s="43">
        <v>1410892</v>
      </c>
      <c r="B6901" s="43" t="s">
        <v>5945</v>
      </c>
      <c r="C6901" s="43" t="s">
        <v>401</v>
      </c>
      <c r="D6901" s="41"/>
      <c r="E6901" s="43" t="s">
        <v>6263</v>
      </c>
      <c r="F6901" s="43" t="s">
        <v>30</v>
      </c>
      <c r="G6901" s="43">
        <v>37023</v>
      </c>
      <c r="H6901" s="41"/>
      <c r="I6901" s="41"/>
      <c r="J6901" s="43"/>
      <c r="K6901" s="41"/>
      <c r="L6901" s="41"/>
      <c r="M6901" s="41"/>
      <c r="N6901" s="41"/>
      <c r="O6901" s="41"/>
      <c r="P6901" s="41"/>
      <c r="Q6901" s="41"/>
      <c r="R6901" s="41"/>
      <c r="S6901" s="41"/>
      <c r="T6901" s="41"/>
      <c r="U6901" s="41"/>
      <c r="V6901" s="41"/>
      <c r="W6901" s="41"/>
      <c r="X6901" s="41"/>
      <c r="Y6901" s="43" t="str">
        <f t="shared" si="214"/>
        <v>COMP</v>
      </c>
      <c r="Z6901" s="43">
        <v>2195966</v>
      </c>
      <c r="AA6901" s="43">
        <f t="shared" si="215"/>
        <v>1410892</v>
      </c>
    </row>
    <row r="6902" spans="1:27" x14ac:dyDescent="0.3">
      <c r="A6902" s="43">
        <v>2420093</v>
      </c>
      <c r="B6902" s="43" t="s">
        <v>5946</v>
      </c>
      <c r="C6902" s="43" t="s">
        <v>4853</v>
      </c>
      <c r="D6902" s="41"/>
      <c r="E6902" s="43" t="s">
        <v>6263</v>
      </c>
      <c r="F6902" s="43" t="s">
        <v>28</v>
      </c>
      <c r="G6902" s="43">
        <v>37016</v>
      </c>
      <c r="H6902" s="41"/>
      <c r="I6902" s="41"/>
      <c r="J6902" s="43"/>
      <c r="K6902" s="41"/>
      <c r="L6902" s="41"/>
      <c r="M6902" s="41"/>
      <c r="N6902" s="41"/>
      <c r="O6902" s="41"/>
      <c r="P6902" s="41"/>
      <c r="Q6902" s="41"/>
      <c r="R6902" s="41"/>
      <c r="S6902" s="41"/>
      <c r="T6902" s="41"/>
      <c r="U6902" s="41"/>
      <c r="V6902" s="41"/>
      <c r="W6902" s="41"/>
      <c r="X6902" s="41"/>
      <c r="Y6902" s="43" t="str">
        <f t="shared" si="214"/>
        <v>COMP</v>
      </c>
      <c r="Z6902" s="43">
        <v>1345696</v>
      </c>
      <c r="AA6902" s="43">
        <f t="shared" si="215"/>
        <v>2420093</v>
      </c>
    </row>
    <row r="6903" spans="1:27" x14ac:dyDescent="0.3">
      <c r="A6903" s="43">
        <v>2430659</v>
      </c>
      <c r="B6903" s="43" t="s">
        <v>5947</v>
      </c>
      <c r="C6903" s="43" t="s">
        <v>520</v>
      </c>
      <c r="D6903" s="41"/>
      <c r="E6903" s="43" t="s">
        <v>6263</v>
      </c>
      <c r="F6903" s="43" t="s">
        <v>30</v>
      </c>
      <c r="G6903" s="43">
        <v>37033</v>
      </c>
      <c r="H6903" s="41"/>
      <c r="I6903" s="41"/>
      <c r="J6903" s="43"/>
      <c r="K6903" s="41"/>
      <c r="L6903" s="41"/>
      <c r="M6903" s="41"/>
      <c r="N6903" s="41"/>
      <c r="O6903" s="41"/>
      <c r="P6903" s="41"/>
      <c r="Q6903" s="41"/>
      <c r="R6903" s="41"/>
      <c r="S6903" s="41"/>
      <c r="T6903" s="41"/>
      <c r="U6903" s="41"/>
      <c r="V6903" s="41"/>
      <c r="W6903" s="41"/>
      <c r="X6903" s="41"/>
      <c r="Y6903" s="43" t="str">
        <f t="shared" si="214"/>
        <v>COMP</v>
      </c>
      <c r="Z6903" s="43">
        <v>1046934</v>
      </c>
      <c r="AA6903" s="43">
        <f t="shared" si="215"/>
        <v>2430659</v>
      </c>
    </row>
    <row r="6904" spans="1:27" x14ac:dyDescent="0.3">
      <c r="A6904" s="43">
        <v>443785</v>
      </c>
      <c r="B6904" s="43" t="s">
        <v>5948</v>
      </c>
      <c r="C6904" s="43" t="s">
        <v>399</v>
      </c>
      <c r="D6904" s="41"/>
      <c r="E6904" s="43" t="s">
        <v>6263</v>
      </c>
      <c r="F6904" s="43" t="s">
        <v>28</v>
      </c>
      <c r="G6904" s="43">
        <v>18035</v>
      </c>
      <c r="H6904" s="41"/>
      <c r="I6904" s="41"/>
      <c r="J6904" s="43"/>
      <c r="K6904" s="41"/>
      <c r="L6904" s="41"/>
      <c r="M6904" s="41"/>
      <c r="N6904" s="41"/>
      <c r="O6904" s="41"/>
      <c r="P6904" s="41"/>
      <c r="Q6904" s="41"/>
      <c r="R6904" s="41"/>
      <c r="S6904" s="41"/>
      <c r="T6904" s="41"/>
      <c r="U6904" s="41"/>
      <c r="V6904" s="41"/>
      <c r="W6904" s="41"/>
      <c r="X6904" s="41"/>
      <c r="Y6904" s="43" t="str">
        <f t="shared" si="214"/>
        <v>COMP</v>
      </c>
      <c r="Z6904" s="43">
        <v>348217</v>
      </c>
      <c r="AA6904" s="43">
        <f t="shared" si="215"/>
        <v>443785</v>
      </c>
    </row>
    <row r="6905" spans="1:27" x14ac:dyDescent="0.3">
      <c r="A6905" s="43">
        <v>2402798</v>
      </c>
      <c r="B6905" s="43" t="s">
        <v>5949</v>
      </c>
      <c r="C6905" s="43" t="s">
        <v>975</v>
      </c>
      <c r="D6905" s="41"/>
      <c r="E6905" s="43" t="s">
        <v>31</v>
      </c>
      <c r="F6905" s="43" t="s">
        <v>28</v>
      </c>
      <c r="G6905" s="43">
        <v>37043</v>
      </c>
      <c r="H6905" s="41"/>
      <c r="I6905" s="41"/>
      <c r="J6905" s="43"/>
      <c r="K6905" s="41"/>
      <c r="L6905" s="41"/>
      <c r="M6905" s="41"/>
      <c r="N6905" s="41"/>
      <c r="O6905" s="41"/>
      <c r="P6905" s="41"/>
      <c r="Q6905" s="41"/>
      <c r="R6905" s="41"/>
      <c r="S6905" s="41"/>
      <c r="T6905" s="41"/>
      <c r="U6905" s="41"/>
      <c r="V6905" s="41"/>
      <c r="W6905" s="41"/>
      <c r="X6905" s="41"/>
      <c r="Y6905" s="43" t="str">
        <f t="shared" si="214"/>
        <v>COMP</v>
      </c>
      <c r="Z6905" s="43">
        <v>487506</v>
      </c>
      <c r="AA6905" s="43">
        <f t="shared" si="215"/>
        <v>2402798</v>
      </c>
    </row>
    <row r="6906" spans="1:27" x14ac:dyDescent="0.3">
      <c r="A6906" s="43">
        <v>1701372</v>
      </c>
      <c r="B6906" s="43" t="s">
        <v>5949</v>
      </c>
      <c r="C6906" s="43" t="s">
        <v>541</v>
      </c>
      <c r="D6906" s="41"/>
      <c r="E6906" s="43" t="s">
        <v>6263</v>
      </c>
      <c r="F6906" s="43" t="s">
        <v>28</v>
      </c>
      <c r="G6906" s="43">
        <v>45050</v>
      </c>
      <c r="H6906" s="41"/>
      <c r="I6906" s="41"/>
      <c r="J6906" s="43"/>
      <c r="K6906" s="41"/>
      <c r="L6906" s="41"/>
      <c r="M6906" s="41"/>
      <c r="N6906" s="41"/>
      <c r="O6906" s="41"/>
      <c r="P6906" s="41"/>
      <c r="Q6906" s="41"/>
      <c r="R6906" s="41"/>
      <c r="S6906" s="41"/>
      <c r="T6906" s="41"/>
      <c r="U6906" s="41"/>
      <c r="V6906" s="41"/>
      <c r="W6906" s="41"/>
      <c r="X6906" s="41"/>
      <c r="Y6906" s="43" t="str">
        <f t="shared" si="214"/>
        <v>COMP</v>
      </c>
      <c r="Z6906" s="43">
        <v>1285160</v>
      </c>
      <c r="AA6906" s="43">
        <f t="shared" si="215"/>
        <v>1701372</v>
      </c>
    </row>
    <row r="6907" spans="1:27" x14ac:dyDescent="0.3">
      <c r="A6907" s="43">
        <v>2361952</v>
      </c>
      <c r="B6907" s="43" t="s">
        <v>5950</v>
      </c>
      <c r="C6907" s="43" t="s">
        <v>175</v>
      </c>
      <c r="D6907" s="41"/>
      <c r="E6907" s="43" t="s">
        <v>34</v>
      </c>
      <c r="F6907" s="43" t="s">
        <v>28</v>
      </c>
      <c r="G6907" s="43">
        <v>18024</v>
      </c>
      <c r="H6907" s="41"/>
      <c r="I6907" s="41"/>
      <c r="J6907" s="43"/>
      <c r="K6907" s="41"/>
      <c r="L6907" s="41"/>
      <c r="M6907" s="41"/>
      <c r="N6907" s="41"/>
      <c r="O6907" s="41"/>
      <c r="P6907" s="41"/>
      <c r="Q6907" s="41"/>
      <c r="R6907" s="41"/>
      <c r="S6907" s="41"/>
      <c r="T6907" s="41"/>
      <c r="U6907" s="41"/>
      <c r="V6907" s="41"/>
      <c r="W6907" s="41"/>
      <c r="X6907" s="41"/>
      <c r="Y6907" s="43" t="str">
        <f t="shared" si="214"/>
        <v>COMP</v>
      </c>
      <c r="Z6907" s="43">
        <v>145128</v>
      </c>
      <c r="AA6907" s="43">
        <f t="shared" si="215"/>
        <v>2361952</v>
      </c>
    </row>
    <row r="6908" spans="1:27" x14ac:dyDescent="0.3">
      <c r="A6908" s="43">
        <v>2270964</v>
      </c>
      <c r="B6908" s="43" t="s">
        <v>5951</v>
      </c>
      <c r="C6908" s="43" t="s">
        <v>974</v>
      </c>
      <c r="D6908" s="41"/>
      <c r="E6908" s="43" t="s">
        <v>31</v>
      </c>
      <c r="F6908" s="43" t="s">
        <v>28</v>
      </c>
      <c r="G6908" s="43">
        <v>28037</v>
      </c>
      <c r="H6908" s="41"/>
      <c r="I6908" s="41"/>
      <c r="J6908" s="43"/>
      <c r="K6908" s="41"/>
      <c r="L6908" s="41"/>
      <c r="M6908" s="41"/>
      <c r="N6908" s="41"/>
      <c r="O6908" s="41"/>
      <c r="P6908" s="41"/>
      <c r="Q6908" s="41"/>
      <c r="R6908" s="41"/>
      <c r="S6908" s="41"/>
      <c r="T6908" s="41"/>
      <c r="U6908" s="41"/>
      <c r="V6908" s="41"/>
      <c r="W6908" s="41"/>
      <c r="X6908" s="41"/>
      <c r="Y6908" s="43" t="str">
        <f t="shared" si="214"/>
        <v>COMP</v>
      </c>
      <c r="Z6908" s="43">
        <v>1656255</v>
      </c>
      <c r="AA6908" s="43">
        <f t="shared" si="215"/>
        <v>2270964</v>
      </c>
    </row>
    <row r="6909" spans="1:27" x14ac:dyDescent="0.3">
      <c r="A6909" s="43">
        <v>347746</v>
      </c>
      <c r="B6909" s="43" t="s">
        <v>5952</v>
      </c>
      <c r="C6909" s="43" t="s">
        <v>766</v>
      </c>
      <c r="D6909" s="41"/>
      <c r="E6909" s="43" t="s">
        <v>6263</v>
      </c>
      <c r="F6909" s="43" t="s">
        <v>28</v>
      </c>
      <c r="G6909" s="43">
        <v>36003</v>
      </c>
      <c r="H6909" s="41"/>
      <c r="I6909" s="41"/>
      <c r="J6909" s="43"/>
      <c r="K6909" s="41"/>
      <c r="L6909" s="41"/>
      <c r="M6909" s="41"/>
      <c r="N6909" s="41"/>
      <c r="O6909" s="41"/>
      <c r="P6909" s="41"/>
      <c r="Q6909" s="41"/>
      <c r="R6909" s="41"/>
      <c r="S6909" s="41"/>
      <c r="T6909" s="41"/>
      <c r="U6909" s="41"/>
      <c r="V6909" s="41"/>
      <c r="W6909" s="41"/>
      <c r="X6909" s="41"/>
      <c r="Y6909" s="43" t="str">
        <f t="shared" si="214"/>
        <v>COMP</v>
      </c>
      <c r="Z6909" s="43">
        <v>2383900</v>
      </c>
      <c r="AA6909" s="43">
        <f t="shared" si="215"/>
        <v>347746</v>
      </c>
    </row>
    <row r="6910" spans="1:27" x14ac:dyDescent="0.3">
      <c r="A6910" s="43">
        <v>1678496</v>
      </c>
      <c r="B6910" s="43" t="s">
        <v>5953</v>
      </c>
      <c r="C6910" s="43" t="s">
        <v>659</v>
      </c>
      <c r="D6910" s="41"/>
      <c r="E6910" s="43" t="s">
        <v>6263</v>
      </c>
      <c r="F6910" s="43" t="s">
        <v>28</v>
      </c>
      <c r="G6910" s="43">
        <v>18036</v>
      </c>
      <c r="H6910" s="41"/>
      <c r="I6910" s="41"/>
      <c r="J6910" s="43"/>
      <c r="K6910" s="41"/>
      <c r="L6910" s="41"/>
      <c r="M6910" s="41"/>
      <c r="N6910" s="41"/>
      <c r="O6910" s="41"/>
      <c r="P6910" s="41"/>
      <c r="Q6910" s="41"/>
      <c r="R6910" s="41"/>
      <c r="S6910" s="41"/>
      <c r="T6910" s="41"/>
      <c r="U6910" s="41"/>
      <c r="V6910" s="41"/>
      <c r="W6910" s="41"/>
      <c r="X6910" s="41"/>
      <c r="Y6910" s="43" t="str">
        <f t="shared" si="214"/>
        <v>COMP</v>
      </c>
      <c r="Z6910" s="43">
        <v>1570629</v>
      </c>
      <c r="AA6910" s="43">
        <f t="shared" si="215"/>
        <v>1678496</v>
      </c>
    </row>
    <row r="6911" spans="1:27" x14ac:dyDescent="0.3">
      <c r="A6911" s="43">
        <v>2178834</v>
      </c>
      <c r="B6911" s="43" t="s">
        <v>5954</v>
      </c>
      <c r="C6911" s="43" t="s">
        <v>1428</v>
      </c>
      <c r="D6911" s="41"/>
      <c r="E6911" s="43" t="s">
        <v>6263</v>
      </c>
      <c r="F6911" s="43" t="s">
        <v>30</v>
      </c>
      <c r="G6911" s="43">
        <v>45041</v>
      </c>
      <c r="H6911" s="41"/>
      <c r="I6911" s="41"/>
      <c r="J6911" s="43"/>
      <c r="K6911" s="41"/>
      <c r="L6911" s="41"/>
      <c r="M6911" s="41"/>
      <c r="N6911" s="41"/>
      <c r="O6911" s="41"/>
      <c r="P6911" s="41"/>
      <c r="Q6911" s="41"/>
      <c r="R6911" s="41"/>
      <c r="S6911" s="41"/>
      <c r="T6911" s="41"/>
      <c r="U6911" s="41"/>
      <c r="V6911" s="41"/>
      <c r="W6911" s="41"/>
      <c r="X6911" s="41"/>
      <c r="Y6911" s="43" t="str">
        <f t="shared" si="214"/>
        <v/>
      </c>
      <c r="Z6911" s="43">
        <v>1995293</v>
      </c>
      <c r="AA6911" s="43" t="e">
        <f t="shared" si="215"/>
        <v>#N/A</v>
      </c>
    </row>
    <row r="6912" spans="1:27" x14ac:dyDescent="0.3">
      <c r="A6912" s="43">
        <v>313847</v>
      </c>
      <c r="B6912" s="43" t="s">
        <v>5955</v>
      </c>
      <c r="C6912" s="43" t="s">
        <v>722</v>
      </c>
      <c r="D6912" s="41"/>
      <c r="E6912" s="43" t="s">
        <v>6263</v>
      </c>
      <c r="F6912" s="43" t="s">
        <v>28</v>
      </c>
      <c r="G6912" s="43">
        <v>37023</v>
      </c>
      <c r="H6912" s="41"/>
      <c r="I6912" s="41"/>
      <c r="J6912" s="43"/>
      <c r="K6912" s="41"/>
      <c r="L6912" s="41"/>
      <c r="M6912" s="41"/>
      <c r="N6912" s="41"/>
      <c r="O6912" s="41"/>
      <c r="P6912" s="41"/>
      <c r="Q6912" s="41"/>
      <c r="R6912" s="41"/>
      <c r="S6912" s="41"/>
      <c r="T6912" s="41"/>
      <c r="U6912" s="41"/>
      <c r="V6912" s="41"/>
      <c r="W6912" s="41"/>
      <c r="X6912" s="41"/>
      <c r="Y6912" s="43" t="str">
        <f t="shared" si="214"/>
        <v/>
      </c>
      <c r="Z6912" s="43">
        <v>1352891</v>
      </c>
      <c r="AA6912" s="43" t="e">
        <f t="shared" si="215"/>
        <v>#N/A</v>
      </c>
    </row>
    <row r="6913" spans="1:27" x14ac:dyDescent="0.3">
      <c r="A6913" s="43">
        <v>2408608</v>
      </c>
      <c r="B6913" s="43" t="s">
        <v>5956</v>
      </c>
      <c r="C6913" s="43" t="s">
        <v>5957</v>
      </c>
      <c r="D6913" s="41"/>
      <c r="E6913" s="43" t="s">
        <v>35</v>
      </c>
      <c r="F6913" s="43" t="s">
        <v>30</v>
      </c>
      <c r="G6913" s="43">
        <v>41003</v>
      </c>
      <c r="H6913" s="41"/>
      <c r="I6913" s="41"/>
      <c r="J6913" s="43"/>
      <c r="K6913" s="41"/>
      <c r="L6913" s="41"/>
      <c r="M6913" s="41"/>
      <c r="N6913" s="41"/>
      <c r="O6913" s="41"/>
      <c r="P6913" s="41"/>
      <c r="Q6913" s="41"/>
      <c r="R6913" s="41"/>
      <c r="S6913" s="41"/>
      <c r="T6913" s="41"/>
      <c r="U6913" s="41"/>
      <c r="V6913" s="41"/>
      <c r="W6913" s="41"/>
      <c r="X6913" s="41"/>
      <c r="Y6913" s="43" t="str">
        <f t="shared" si="214"/>
        <v>COMP</v>
      </c>
      <c r="Z6913" s="43">
        <v>2091704</v>
      </c>
      <c r="AA6913" s="43">
        <f t="shared" si="215"/>
        <v>2408608</v>
      </c>
    </row>
    <row r="6914" spans="1:27" x14ac:dyDescent="0.3">
      <c r="A6914" s="43">
        <v>2174646</v>
      </c>
      <c r="B6914" s="43" t="s">
        <v>5958</v>
      </c>
      <c r="C6914" s="43" t="s">
        <v>541</v>
      </c>
      <c r="D6914" s="41"/>
      <c r="E6914" s="43" t="s">
        <v>6263</v>
      </c>
      <c r="F6914" s="43" t="s">
        <v>28</v>
      </c>
      <c r="G6914" s="43">
        <v>28039</v>
      </c>
      <c r="H6914" s="41"/>
      <c r="I6914" s="41"/>
      <c r="J6914" s="43"/>
      <c r="K6914" s="41"/>
      <c r="L6914" s="41"/>
      <c r="M6914" s="41"/>
      <c r="N6914" s="41"/>
      <c r="O6914" s="41"/>
      <c r="P6914" s="41"/>
      <c r="Q6914" s="41"/>
      <c r="R6914" s="41"/>
      <c r="S6914" s="41"/>
      <c r="T6914" s="41"/>
      <c r="U6914" s="41"/>
      <c r="V6914" s="41"/>
      <c r="W6914" s="41"/>
      <c r="X6914" s="41"/>
      <c r="Y6914" s="43" t="str">
        <f t="shared" ref="Y6914:Y6977" si="216">IF(ISERROR(AA6914)=FALSE,"COMP","")</f>
        <v>COMP</v>
      </c>
      <c r="Z6914" s="43">
        <v>1141692</v>
      </c>
      <c r="AA6914" s="43">
        <f t="shared" ref="AA6914:AA6977" si="217">VLOOKUP(A6914,Z:Z,1,FALSE)</f>
        <v>2174646</v>
      </c>
    </row>
    <row r="6915" spans="1:27" x14ac:dyDescent="0.3">
      <c r="A6915" s="43">
        <v>1680969</v>
      </c>
      <c r="B6915" s="43" t="s">
        <v>5959</v>
      </c>
      <c r="C6915" s="43" t="s">
        <v>544</v>
      </c>
      <c r="D6915" s="41"/>
      <c r="E6915" s="43" t="s">
        <v>6263</v>
      </c>
      <c r="F6915" s="43" t="s">
        <v>30</v>
      </c>
      <c r="G6915" s="43">
        <v>45016</v>
      </c>
      <c r="H6915" s="41"/>
      <c r="I6915" s="41"/>
      <c r="J6915" s="43"/>
      <c r="K6915" s="41"/>
      <c r="L6915" s="41"/>
      <c r="M6915" s="41"/>
      <c r="N6915" s="41"/>
      <c r="O6915" s="41"/>
      <c r="P6915" s="41"/>
      <c r="Q6915" s="41"/>
      <c r="R6915" s="41"/>
      <c r="S6915" s="41"/>
      <c r="T6915" s="41"/>
      <c r="U6915" s="41"/>
      <c r="V6915" s="41"/>
      <c r="W6915" s="41"/>
      <c r="X6915" s="41"/>
      <c r="Y6915" s="43" t="str">
        <f t="shared" si="216"/>
        <v/>
      </c>
      <c r="Z6915" s="43">
        <v>2277225</v>
      </c>
      <c r="AA6915" s="43" t="e">
        <f t="shared" si="217"/>
        <v>#N/A</v>
      </c>
    </row>
    <row r="6916" spans="1:27" x14ac:dyDescent="0.3">
      <c r="A6916" s="43">
        <v>2376770</v>
      </c>
      <c r="B6916" s="43" t="s">
        <v>5960</v>
      </c>
      <c r="C6916" s="43" t="s">
        <v>666</v>
      </c>
      <c r="D6916" s="41"/>
      <c r="E6916" s="43" t="s">
        <v>29</v>
      </c>
      <c r="F6916" s="43" t="s">
        <v>30</v>
      </c>
      <c r="G6916" s="43">
        <v>37045</v>
      </c>
      <c r="H6916" s="41"/>
      <c r="I6916" s="41"/>
      <c r="J6916" s="43"/>
      <c r="K6916" s="41"/>
      <c r="L6916" s="41"/>
      <c r="M6916" s="41"/>
      <c r="N6916" s="41"/>
      <c r="O6916" s="41"/>
      <c r="P6916" s="41"/>
      <c r="Q6916" s="41"/>
      <c r="R6916" s="41"/>
      <c r="S6916" s="41"/>
      <c r="T6916" s="41"/>
      <c r="U6916" s="41"/>
      <c r="V6916" s="41"/>
      <c r="W6916" s="41"/>
      <c r="X6916" s="41"/>
      <c r="Y6916" s="43" t="str">
        <f t="shared" si="216"/>
        <v/>
      </c>
      <c r="Z6916" s="43">
        <v>1666117</v>
      </c>
      <c r="AA6916" s="43" t="e">
        <f t="shared" si="217"/>
        <v>#N/A</v>
      </c>
    </row>
    <row r="6917" spans="1:27" x14ac:dyDescent="0.3">
      <c r="A6917" s="43">
        <v>1926376</v>
      </c>
      <c r="B6917" s="43" t="s">
        <v>5961</v>
      </c>
      <c r="C6917" s="43" t="s">
        <v>165</v>
      </c>
      <c r="D6917" s="41"/>
      <c r="E6917" s="43" t="s">
        <v>6263</v>
      </c>
      <c r="F6917" s="43" t="s">
        <v>30</v>
      </c>
      <c r="G6917" s="43">
        <v>45010</v>
      </c>
      <c r="H6917" s="41"/>
      <c r="I6917" s="41"/>
      <c r="J6917" s="43"/>
      <c r="K6917" s="41"/>
      <c r="L6917" s="41"/>
      <c r="M6917" s="41"/>
      <c r="N6917" s="41"/>
      <c r="O6917" s="41"/>
      <c r="P6917" s="41"/>
      <c r="Q6917" s="41"/>
      <c r="R6917" s="41"/>
      <c r="S6917" s="41"/>
      <c r="T6917" s="41"/>
      <c r="U6917" s="41"/>
      <c r="V6917" s="41"/>
      <c r="W6917" s="41"/>
      <c r="X6917" s="41"/>
      <c r="Y6917" s="43" t="str">
        <f t="shared" si="216"/>
        <v/>
      </c>
      <c r="Z6917" s="43">
        <v>1375927</v>
      </c>
      <c r="AA6917" s="43" t="e">
        <f t="shared" si="217"/>
        <v>#N/A</v>
      </c>
    </row>
    <row r="6918" spans="1:27" x14ac:dyDescent="0.3">
      <c r="A6918" s="43">
        <v>532483</v>
      </c>
      <c r="B6918" s="43" t="s">
        <v>5962</v>
      </c>
      <c r="C6918" s="43" t="s">
        <v>514</v>
      </c>
      <c r="D6918" s="41"/>
      <c r="E6918" s="43" t="s">
        <v>6263</v>
      </c>
      <c r="F6918" s="43" t="s">
        <v>28</v>
      </c>
      <c r="G6918" s="43">
        <v>37036</v>
      </c>
      <c r="H6918" s="41"/>
      <c r="I6918" s="41"/>
      <c r="J6918" s="43"/>
      <c r="K6918" s="41"/>
      <c r="L6918" s="41"/>
      <c r="M6918" s="41"/>
      <c r="N6918" s="41"/>
      <c r="O6918" s="41"/>
      <c r="P6918" s="41"/>
      <c r="Q6918" s="41"/>
      <c r="R6918" s="41"/>
      <c r="S6918" s="41"/>
      <c r="T6918" s="41"/>
      <c r="U6918" s="41"/>
      <c r="V6918" s="41"/>
      <c r="W6918" s="41"/>
      <c r="X6918" s="41"/>
      <c r="Y6918" s="43" t="str">
        <f t="shared" si="216"/>
        <v/>
      </c>
      <c r="Z6918" s="43">
        <v>776583</v>
      </c>
      <c r="AA6918" s="43" t="e">
        <f t="shared" si="217"/>
        <v>#N/A</v>
      </c>
    </row>
    <row r="6919" spans="1:27" x14ac:dyDescent="0.3">
      <c r="A6919" s="43">
        <v>577690</v>
      </c>
      <c r="B6919" s="43" t="s">
        <v>5962</v>
      </c>
      <c r="C6919" s="43" t="s">
        <v>631</v>
      </c>
      <c r="D6919" s="41"/>
      <c r="E6919" s="43" t="s">
        <v>6263</v>
      </c>
      <c r="F6919" s="43" t="s">
        <v>30</v>
      </c>
      <c r="G6919" s="43">
        <v>37036</v>
      </c>
      <c r="H6919" s="41"/>
      <c r="I6919" s="41"/>
      <c r="J6919" s="43"/>
      <c r="K6919" s="41"/>
      <c r="L6919" s="41"/>
      <c r="M6919" s="41"/>
      <c r="N6919" s="41"/>
      <c r="O6919" s="41"/>
      <c r="P6919" s="41"/>
      <c r="Q6919" s="41"/>
      <c r="R6919" s="41"/>
      <c r="S6919" s="41"/>
      <c r="T6919" s="41"/>
      <c r="U6919" s="41"/>
      <c r="V6919" s="41"/>
      <c r="W6919" s="41"/>
      <c r="X6919" s="41"/>
      <c r="Y6919" s="43" t="str">
        <f t="shared" si="216"/>
        <v/>
      </c>
      <c r="Z6919" s="43">
        <v>2342754</v>
      </c>
      <c r="AA6919" s="43" t="e">
        <f t="shared" si="217"/>
        <v>#N/A</v>
      </c>
    </row>
    <row r="6920" spans="1:27" x14ac:dyDescent="0.3">
      <c r="A6920" s="43">
        <v>1536326</v>
      </c>
      <c r="B6920" s="43" t="s">
        <v>5962</v>
      </c>
      <c r="C6920" s="43" t="s">
        <v>287</v>
      </c>
      <c r="D6920" s="41"/>
      <c r="E6920" s="43" t="s">
        <v>35</v>
      </c>
      <c r="F6920" s="43" t="s">
        <v>28</v>
      </c>
      <c r="G6920" s="43">
        <v>37036</v>
      </c>
      <c r="H6920" s="41"/>
      <c r="I6920" s="41"/>
      <c r="J6920" s="43"/>
      <c r="K6920" s="41"/>
      <c r="L6920" s="41"/>
      <c r="M6920" s="41"/>
      <c r="N6920" s="41"/>
      <c r="O6920" s="41"/>
      <c r="P6920" s="41"/>
      <c r="Q6920" s="41"/>
      <c r="R6920" s="41"/>
      <c r="S6920" s="41"/>
      <c r="T6920" s="41"/>
      <c r="U6920" s="41"/>
      <c r="V6920" s="41"/>
      <c r="W6920" s="41"/>
      <c r="X6920" s="41"/>
      <c r="Y6920" s="43" t="str">
        <f t="shared" si="216"/>
        <v>COMP</v>
      </c>
      <c r="Z6920" s="43">
        <v>2187103</v>
      </c>
      <c r="AA6920" s="43">
        <f t="shared" si="217"/>
        <v>1536326</v>
      </c>
    </row>
    <row r="6921" spans="1:27" x14ac:dyDescent="0.3">
      <c r="A6921" s="43">
        <v>1701903</v>
      </c>
      <c r="B6921" s="43" t="s">
        <v>5963</v>
      </c>
      <c r="C6921" s="43" t="s">
        <v>210</v>
      </c>
      <c r="D6921" s="41"/>
      <c r="E6921" s="43" t="s">
        <v>6263</v>
      </c>
      <c r="F6921" s="43" t="s">
        <v>30</v>
      </c>
      <c r="G6921" s="43">
        <v>41012</v>
      </c>
      <c r="H6921" s="41"/>
      <c r="I6921" s="41"/>
      <c r="J6921" s="43"/>
      <c r="K6921" s="41"/>
      <c r="L6921" s="41"/>
      <c r="M6921" s="41"/>
      <c r="N6921" s="41"/>
      <c r="O6921" s="41"/>
      <c r="P6921" s="41"/>
      <c r="Q6921" s="41"/>
      <c r="R6921" s="41"/>
      <c r="S6921" s="41"/>
      <c r="T6921" s="41"/>
      <c r="U6921" s="41"/>
      <c r="V6921" s="41"/>
      <c r="W6921" s="41"/>
      <c r="X6921" s="41"/>
      <c r="Y6921" s="43" t="str">
        <f t="shared" si="216"/>
        <v/>
      </c>
      <c r="Z6921" s="43">
        <v>1983008</v>
      </c>
      <c r="AA6921" s="43" t="e">
        <f t="shared" si="217"/>
        <v>#N/A</v>
      </c>
    </row>
    <row r="6922" spans="1:27" x14ac:dyDescent="0.3">
      <c r="A6922" s="43">
        <v>1701896</v>
      </c>
      <c r="B6922" s="43" t="s">
        <v>5963</v>
      </c>
      <c r="C6922" s="43" t="s">
        <v>2230</v>
      </c>
      <c r="D6922" s="41"/>
      <c r="E6922" s="43" t="s">
        <v>6263</v>
      </c>
      <c r="F6922" s="43" t="s">
        <v>28</v>
      </c>
      <c r="G6922" s="43">
        <v>41012</v>
      </c>
      <c r="H6922" s="41"/>
      <c r="I6922" s="41"/>
      <c r="J6922" s="43"/>
      <c r="K6922" s="41"/>
      <c r="L6922" s="41"/>
      <c r="M6922" s="41"/>
      <c r="N6922" s="41"/>
      <c r="O6922" s="41"/>
      <c r="P6922" s="41"/>
      <c r="Q6922" s="41"/>
      <c r="R6922" s="41"/>
      <c r="S6922" s="41"/>
      <c r="T6922" s="41"/>
      <c r="U6922" s="41"/>
      <c r="V6922" s="41"/>
      <c r="W6922" s="41"/>
      <c r="X6922" s="41"/>
      <c r="Y6922" s="43" t="str">
        <f t="shared" si="216"/>
        <v>COMP</v>
      </c>
      <c r="Z6922" s="43">
        <v>2341888</v>
      </c>
      <c r="AA6922" s="43">
        <f t="shared" si="217"/>
        <v>1701896</v>
      </c>
    </row>
    <row r="6923" spans="1:27" x14ac:dyDescent="0.3">
      <c r="A6923" s="43">
        <v>106125</v>
      </c>
      <c r="B6923" s="43" t="s">
        <v>5964</v>
      </c>
      <c r="C6923" s="43" t="s">
        <v>722</v>
      </c>
      <c r="D6923" s="41"/>
      <c r="E6923" s="43" t="s">
        <v>6263</v>
      </c>
      <c r="F6923" s="43" t="s">
        <v>28</v>
      </c>
      <c r="G6923" s="43">
        <v>41024</v>
      </c>
      <c r="H6923" s="41"/>
      <c r="I6923" s="41"/>
      <c r="J6923" s="43"/>
      <c r="K6923" s="41"/>
      <c r="L6923" s="41"/>
      <c r="M6923" s="41"/>
      <c r="N6923" s="41"/>
      <c r="O6923" s="41"/>
      <c r="P6923" s="41"/>
      <c r="Q6923" s="41"/>
      <c r="R6923" s="41"/>
      <c r="S6923" s="41"/>
      <c r="T6923" s="41"/>
      <c r="U6923" s="41"/>
      <c r="V6923" s="41"/>
      <c r="W6923" s="41"/>
      <c r="X6923" s="41"/>
      <c r="Y6923" s="43" t="str">
        <f t="shared" si="216"/>
        <v>COMP</v>
      </c>
      <c r="Z6923" s="43">
        <v>1606871</v>
      </c>
      <c r="AA6923" s="43">
        <f t="shared" si="217"/>
        <v>106125</v>
      </c>
    </row>
    <row r="6924" spans="1:27" x14ac:dyDescent="0.3">
      <c r="A6924" s="43">
        <v>581951</v>
      </c>
      <c r="B6924" s="43" t="s">
        <v>5965</v>
      </c>
      <c r="C6924" s="43" t="s">
        <v>508</v>
      </c>
      <c r="D6924" s="41"/>
      <c r="E6924" s="43" t="s">
        <v>6263</v>
      </c>
      <c r="F6924" s="43" t="s">
        <v>28</v>
      </c>
      <c r="G6924" s="43">
        <v>37038</v>
      </c>
      <c r="H6924" s="41"/>
      <c r="I6924" s="41"/>
      <c r="J6924" s="43"/>
      <c r="K6924" s="41"/>
      <c r="L6924" s="41"/>
      <c r="M6924" s="41"/>
      <c r="N6924" s="41"/>
      <c r="O6924" s="41"/>
      <c r="P6924" s="41"/>
      <c r="Q6924" s="41"/>
      <c r="R6924" s="41"/>
      <c r="S6924" s="41"/>
      <c r="T6924" s="41"/>
      <c r="U6924" s="41"/>
      <c r="V6924" s="41"/>
      <c r="W6924" s="41"/>
      <c r="X6924" s="41"/>
      <c r="Y6924" s="43" t="str">
        <f t="shared" si="216"/>
        <v>COMP</v>
      </c>
      <c r="Z6924" s="43">
        <v>2100192</v>
      </c>
      <c r="AA6924" s="43">
        <f t="shared" si="217"/>
        <v>581951</v>
      </c>
    </row>
    <row r="6925" spans="1:27" x14ac:dyDescent="0.3">
      <c r="A6925" s="43">
        <v>1226778</v>
      </c>
      <c r="B6925" s="43" t="s">
        <v>5966</v>
      </c>
      <c r="C6925" s="43" t="s">
        <v>1379</v>
      </c>
      <c r="D6925" s="41"/>
      <c r="E6925" s="43" t="s">
        <v>29</v>
      </c>
      <c r="F6925" s="43" t="s">
        <v>30</v>
      </c>
      <c r="G6925" s="43">
        <v>37023</v>
      </c>
      <c r="H6925" s="41"/>
      <c r="I6925" s="41"/>
      <c r="J6925" s="43"/>
      <c r="K6925" s="41"/>
      <c r="L6925" s="41"/>
      <c r="M6925" s="41"/>
      <c r="N6925" s="41"/>
      <c r="O6925" s="41"/>
      <c r="P6925" s="41"/>
      <c r="Q6925" s="41"/>
      <c r="R6925" s="41"/>
      <c r="S6925" s="41"/>
      <c r="T6925" s="41"/>
      <c r="U6925" s="41"/>
      <c r="V6925" s="41"/>
      <c r="W6925" s="41"/>
      <c r="X6925" s="41"/>
      <c r="Y6925" s="43" t="str">
        <f t="shared" si="216"/>
        <v>COMP</v>
      </c>
      <c r="Z6925" s="43">
        <v>1187572</v>
      </c>
      <c r="AA6925" s="43">
        <f t="shared" si="217"/>
        <v>1226778</v>
      </c>
    </row>
    <row r="6926" spans="1:27" x14ac:dyDescent="0.3">
      <c r="A6926" s="43">
        <v>570822</v>
      </c>
      <c r="B6926" s="43" t="s">
        <v>5967</v>
      </c>
      <c r="C6926" s="43" t="s">
        <v>397</v>
      </c>
      <c r="D6926" s="41"/>
      <c r="E6926" s="43" t="s">
        <v>6263</v>
      </c>
      <c r="F6926" s="43" t="s">
        <v>28</v>
      </c>
      <c r="G6926" s="43">
        <v>37015</v>
      </c>
      <c r="H6926" s="41"/>
      <c r="I6926" s="41"/>
      <c r="J6926" s="43"/>
      <c r="K6926" s="41"/>
      <c r="L6926" s="41"/>
      <c r="M6926" s="41"/>
      <c r="N6926" s="41"/>
      <c r="O6926" s="41"/>
      <c r="P6926" s="41"/>
      <c r="Q6926" s="41"/>
      <c r="R6926" s="41"/>
      <c r="S6926" s="41"/>
      <c r="T6926" s="41"/>
      <c r="U6926" s="41"/>
      <c r="V6926" s="41"/>
      <c r="W6926" s="41"/>
      <c r="X6926" s="41"/>
      <c r="Y6926" s="43" t="str">
        <f t="shared" si="216"/>
        <v>COMP</v>
      </c>
      <c r="Z6926" s="43">
        <v>2212306</v>
      </c>
      <c r="AA6926" s="43">
        <f t="shared" si="217"/>
        <v>570822</v>
      </c>
    </row>
    <row r="6927" spans="1:27" x14ac:dyDescent="0.3">
      <c r="A6927" s="43">
        <v>1636768</v>
      </c>
      <c r="B6927" s="43" t="s">
        <v>5968</v>
      </c>
      <c r="C6927" s="43" t="s">
        <v>592</v>
      </c>
      <c r="D6927" s="41"/>
      <c r="E6927" s="43" t="s">
        <v>6263</v>
      </c>
      <c r="F6927" s="43" t="s">
        <v>30</v>
      </c>
      <c r="G6927" s="43">
        <v>37024</v>
      </c>
      <c r="H6927" s="41"/>
      <c r="I6927" s="41"/>
      <c r="J6927" s="43"/>
      <c r="K6927" s="41"/>
      <c r="L6927" s="41"/>
      <c r="M6927" s="41"/>
      <c r="N6927" s="41"/>
      <c r="O6927" s="41"/>
      <c r="P6927" s="41"/>
      <c r="Q6927" s="41"/>
      <c r="R6927" s="41"/>
      <c r="S6927" s="41"/>
      <c r="T6927" s="41"/>
      <c r="U6927" s="41"/>
      <c r="V6927" s="41"/>
      <c r="W6927" s="41"/>
      <c r="X6927" s="41"/>
      <c r="Y6927" s="43" t="str">
        <f t="shared" si="216"/>
        <v/>
      </c>
      <c r="Z6927" s="43">
        <v>1559454</v>
      </c>
      <c r="AA6927" s="43" t="e">
        <f t="shared" si="217"/>
        <v>#N/A</v>
      </c>
    </row>
    <row r="6928" spans="1:27" x14ac:dyDescent="0.3">
      <c r="A6928" s="43">
        <v>1754930</v>
      </c>
      <c r="B6928" s="43" t="s">
        <v>5969</v>
      </c>
      <c r="C6928" s="43" t="s">
        <v>550</v>
      </c>
      <c r="D6928" s="41"/>
      <c r="E6928" s="43" t="s">
        <v>35</v>
      </c>
      <c r="F6928" s="43" t="s">
        <v>30</v>
      </c>
      <c r="G6928" s="43">
        <v>37045</v>
      </c>
      <c r="H6928" s="41"/>
      <c r="I6928" s="41"/>
      <c r="J6928" s="43"/>
      <c r="K6928" s="41"/>
      <c r="L6928" s="41"/>
      <c r="M6928" s="41"/>
      <c r="N6928" s="41"/>
      <c r="O6928" s="41"/>
      <c r="P6928" s="41"/>
      <c r="Q6928" s="41"/>
      <c r="R6928" s="41"/>
      <c r="S6928" s="41"/>
      <c r="T6928" s="41"/>
      <c r="U6928" s="41"/>
      <c r="V6928" s="41"/>
      <c r="W6928" s="41"/>
      <c r="X6928" s="41"/>
      <c r="Y6928" s="43" t="str">
        <f t="shared" si="216"/>
        <v>COMP</v>
      </c>
      <c r="Z6928" s="43">
        <v>1338893</v>
      </c>
      <c r="AA6928" s="43">
        <f t="shared" si="217"/>
        <v>1754930</v>
      </c>
    </row>
    <row r="6929" spans="1:27" x14ac:dyDescent="0.3">
      <c r="A6929" s="43">
        <v>2377129</v>
      </c>
      <c r="B6929" s="43" t="s">
        <v>5969</v>
      </c>
      <c r="C6929" s="43" t="s">
        <v>427</v>
      </c>
      <c r="D6929" s="41"/>
      <c r="E6929" s="43" t="s">
        <v>6263</v>
      </c>
      <c r="F6929" s="43" t="s">
        <v>28</v>
      </c>
      <c r="G6929" s="43">
        <v>37045</v>
      </c>
      <c r="H6929" s="41"/>
      <c r="I6929" s="41"/>
      <c r="J6929" s="43"/>
      <c r="K6929" s="41"/>
      <c r="L6929" s="41"/>
      <c r="M6929" s="41"/>
      <c r="N6929" s="41"/>
      <c r="O6929" s="41"/>
      <c r="P6929" s="41"/>
      <c r="Q6929" s="41"/>
      <c r="R6929" s="41"/>
      <c r="S6929" s="41"/>
      <c r="T6929" s="41"/>
      <c r="U6929" s="41"/>
      <c r="V6929" s="41"/>
      <c r="W6929" s="41"/>
      <c r="X6929" s="41"/>
      <c r="Y6929" s="43" t="str">
        <f t="shared" si="216"/>
        <v/>
      </c>
      <c r="Z6929" s="43">
        <v>2219282</v>
      </c>
      <c r="AA6929" s="43" t="e">
        <f t="shared" si="217"/>
        <v>#N/A</v>
      </c>
    </row>
    <row r="6930" spans="1:27" x14ac:dyDescent="0.3">
      <c r="A6930" s="43">
        <v>2362177</v>
      </c>
      <c r="B6930" s="43" t="s">
        <v>5969</v>
      </c>
      <c r="C6930" s="43" t="s">
        <v>5970</v>
      </c>
      <c r="D6930" s="41"/>
      <c r="E6930" s="43" t="s">
        <v>6263</v>
      </c>
      <c r="F6930" s="43" t="s">
        <v>30</v>
      </c>
      <c r="G6930" s="43">
        <v>37045</v>
      </c>
      <c r="H6930" s="41"/>
      <c r="I6930" s="41"/>
      <c r="J6930" s="43"/>
      <c r="K6930" s="41"/>
      <c r="L6930" s="41"/>
      <c r="M6930" s="41"/>
      <c r="N6930" s="41"/>
      <c r="O6930" s="41"/>
      <c r="P6930" s="41"/>
      <c r="Q6930" s="41"/>
      <c r="R6930" s="41"/>
      <c r="S6930" s="41"/>
      <c r="T6930" s="41"/>
      <c r="U6930" s="41"/>
      <c r="V6930" s="41"/>
      <c r="W6930" s="41"/>
      <c r="X6930" s="41"/>
      <c r="Y6930" s="43" t="str">
        <f t="shared" si="216"/>
        <v/>
      </c>
      <c r="Z6930" s="43">
        <v>1865881</v>
      </c>
      <c r="AA6930" s="43" t="e">
        <f t="shared" si="217"/>
        <v>#N/A</v>
      </c>
    </row>
    <row r="6931" spans="1:27" x14ac:dyDescent="0.3">
      <c r="A6931" s="43">
        <v>1121449</v>
      </c>
      <c r="B6931" s="43" t="s">
        <v>5971</v>
      </c>
      <c r="C6931" s="43" t="s">
        <v>268</v>
      </c>
      <c r="D6931" s="41"/>
      <c r="E6931" s="43" t="s">
        <v>6263</v>
      </c>
      <c r="F6931" s="43" t="s">
        <v>30</v>
      </c>
      <c r="G6931" s="43">
        <v>18032</v>
      </c>
      <c r="H6931" s="41"/>
      <c r="I6931" s="41"/>
      <c r="J6931" s="43"/>
      <c r="K6931" s="41"/>
      <c r="L6931" s="41"/>
      <c r="M6931" s="41"/>
      <c r="N6931" s="41"/>
      <c r="O6931" s="41"/>
      <c r="P6931" s="41"/>
      <c r="Q6931" s="41"/>
      <c r="R6931" s="41"/>
      <c r="S6931" s="41"/>
      <c r="T6931" s="41"/>
      <c r="U6931" s="41"/>
      <c r="V6931" s="41"/>
      <c r="W6931" s="41"/>
      <c r="X6931" s="41"/>
      <c r="Y6931" s="43" t="str">
        <f t="shared" si="216"/>
        <v>COMP</v>
      </c>
      <c r="Z6931" s="43">
        <v>2363264</v>
      </c>
      <c r="AA6931" s="43">
        <f t="shared" si="217"/>
        <v>1121449</v>
      </c>
    </row>
    <row r="6932" spans="1:27" x14ac:dyDescent="0.3">
      <c r="A6932" s="43">
        <v>2425027</v>
      </c>
      <c r="B6932" s="43" t="s">
        <v>5972</v>
      </c>
      <c r="C6932" s="43" t="s">
        <v>171</v>
      </c>
      <c r="D6932" s="41"/>
      <c r="E6932" s="43" t="s">
        <v>6263</v>
      </c>
      <c r="F6932" s="43" t="s">
        <v>30</v>
      </c>
      <c r="G6932" s="43">
        <v>37042</v>
      </c>
      <c r="H6932" s="41"/>
      <c r="I6932" s="41"/>
      <c r="J6932" s="43"/>
      <c r="K6932" s="41"/>
      <c r="L6932" s="41"/>
      <c r="M6932" s="41"/>
      <c r="N6932" s="41"/>
      <c r="O6932" s="41"/>
      <c r="P6932" s="41"/>
      <c r="Q6932" s="41"/>
      <c r="R6932" s="41"/>
      <c r="S6932" s="41"/>
      <c r="T6932" s="41"/>
      <c r="U6932" s="41"/>
      <c r="V6932" s="41"/>
      <c r="W6932" s="41"/>
      <c r="X6932" s="41"/>
      <c r="Y6932" s="43" t="str">
        <f t="shared" si="216"/>
        <v/>
      </c>
      <c r="Z6932" s="43">
        <v>2346701</v>
      </c>
      <c r="AA6932" s="43" t="e">
        <f t="shared" si="217"/>
        <v>#N/A</v>
      </c>
    </row>
    <row r="6933" spans="1:27" x14ac:dyDescent="0.3">
      <c r="A6933" s="43">
        <v>1949943</v>
      </c>
      <c r="B6933" s="43" t="s">
        <v>5973</v>
      </c>
      <c r="C6933" s="43" t="s">
        <v>5974</v>
      </c>
      <c r="D6933" s="41"/>
      <c r="E6933" s="43" t="s">
        <v>34</v>
      </c>
      <c r="F6933" s="43" t="s">
        <v>30</v>
      </c>
      <c r="G6933" s="43">
        <v>41003</v>
      </c>
      <c r="H6933" s="41"/>
      <c r="I6933" s="41"/>
      <c r="J6933" s="43"/>
      <c r="K6933" s="41"/>
      <c r="L6933" s="41"/>
      <c r="M6933" s="41"/>
      <c r="N6933" s="41"/>
      <c r="O6933" s="41"/>
      <c r="P6933" s="41"/>
      <c r="Q6933" s="41"/>
      <c r="R6933" s="41"/>
      <c r="S6933" s="41"/>
      <c r="T6933" s="41"/>
      <c r="U6933" s="41"/>
      <c r="V6933" s="41"/>
      <c r="W6933" s="41"/>
      <c r="X6933" s="41"/>
      <c r="Y6933" s="43" t="str">
        <f t="shared" si="216"/>
        <v>COMP</v>
      </c>
      <c r="Z6933" s="43">
        <v>1650406</v>
      </c>
      <c r="AA6933" s="43">
        <f t="shared" si="217"/>
        <v>1949943</v>
      </c>
    </row>
    <row r="6934" spans="1:27" x14ac:dyDescent="0.3">
      <c r="A6934" s="43">
        <v>1961545</v>
      </c>
      <c r="B6934" s="43" t="s">
        <v>5975</v>
      </c>
      <c r="C6934" s="43" t="s">
        <v>390</v>
      </c>
      <c r="D6934" s="41"/>
      <c r="E6934" s="43" t="s">
        <v>6263</v>
      </c>
      <c r="F6934" s="43" t="s">
        <v>30</v>
      </c>
      <c r="G6934" s="43">
        <v>37038</v>
      </c>
      <c r="H6934" s="41"/>
      <c r="I6934" s="41"/>
      <c r="J6934" s="43"/>
      <c r="K6934" s="41"/>
      <c r="L6934" s="41"/>
      <c r="M6934" s="41"/>
      <c r="N6934" s="41"/>
      <c r="O6934" s="41"/>
      <c r="P6934" s="41"/>
      <c r="Q6934" s="41"/>
      <c r="R6934" s="41"/>
      <c r="S6934" s="41"/>
      <c r="T6934" s="41"/>
      <c r="U6934" s="41"/>
      <c r="V6934" s="41"/>
      <c r="W6934" s="41"/>
      <c r="X6934" s="41"/>
      <c r="Y6934" s="43" t="str">
        <f t="shared" si="216"/>
        <v>COMP</v>
      </c>
      <c r="Z6934" s="43">
        <v>1315959</v>
      </c>
      <c r="AA6934" s="43">
        <f t="shared" si="217"/>
        <v>1961545</v>
      </c>
    </row>
    <row r="6935" spans="1:27" x14ac:dyDescent="0.3">
      <c r="A6935" s="43">
        <v>2387365</v>
      </c>
      <c r="B6935" s="43" t="s">
        <v>5976</v>
      </c>
      <c r="C6935" s="43" t="s">
        <v>4674</v>
      </c>
      <c r="D6935" s="41"/>
      <c r="E6935" s="43" t="s">
        <v>29</v>
      </c>
      <c r="F6935" s="43" t="s">
        <v>30</v>
      </c>
      <c r="G6935" s="43">
        <v>37042</v>
      </c>
      <c r="H6935" s="41"/>
      <c r="I6935" s="41"/>
      <c r="J6935" s="43"/>
      <c r="K6935" s="41"/>
      <c r="L6935" s="41"/>
      <c r="M6935" s="41"/>
      <c r="N6935" s="41"/>
      <c r="O6935" s="41"/>
      <c r="P6935" s="41"/>
      <c r="Q6935" s="41"/>
      <c r="R6935" s="41"/>
      <c r="S6935" s="41"/>
      <c r="T6935" s="41"/>
      <c r="U6935" s="41"/>
      <c r="V6935" s="41"/>
      <c r="W6935" s="41"/>
      <c r="X6935" s="41"/>
      <c r="Y6935" s="43" t="str">
        <f t="shared" si="216"/>
        <v/>
      </c>
      <c r="Z6935" s="43">
        <v>1824199</v>
      </c>
      <c r="AA6935" s="43" t="e">
        <f t="shared" si="217"/>
        <v>#N/A</v>
      </c>
    </row>
    <row r="6936" spans="1:27" x14ac:dyDescent="0.3">
      <c r="A6936" s="43">
        <v>2373981</v>
      </c>
      <c r="B6936" s="43" t="s">
        <v>5977</v>
      </c>
      <c r="C6936" s="43" t="s">
        <v>1885</v>
      </c>
      <c r="D6936" s="41"/>
      <c r="E6936" s="43" t="s">
        <v>6263</v>
      </c>
      <c r="F6936" s="43" t="s">
        <v>30</v>
      </c>
      <c r="G6936" s="43">
        <v>45008</v>
      </c>
      <c r="H6936" s="41"/>
      <c r="I6936" s="41"/>
      <c r="J6936" s="43"/>
      <c r="K6936" s="41"/>
      <c r="L6936" s="41"/>
      <c r="M6936" s="41"/>
      <c r="N6936" s="41"/>
      <c r="O6936" s="41"/>
      <c r="P6936" s="41"/>
      <c r="Q6936" s="41"/>
      <c r="R6936" s="41"/>
      <c r="S6936" s="41"/>
      <c r="T6936" s="41"/>
      <c r="U6936" s="41"/>
      <c r="V6936" s="41"/>
      <c r="W6936" s="41"/>
      <c r="X6936" s="41"/>
      <c r="Y6936" s="43" t="str">
        <f t="shared" si="216"/>
        <v/>
      </c>
      <c r="Z6936" s="43">
        <v>2071715</v>
      </c>
      <c r="AA6936" s="43" t="e">
        <f t="shared" si="217"/>
        <v>#N/A</v>
      </c>
    </row>
    <row r="6937" spans="1:27" x14ac:dyDescent="0.3">
      <c r="A6937" s="43">
        <v>1915457</v>
      </c>
      <c r="B6937" s="43" t="s">
        <v>5978</v>
      </c>
      <c r="C6937" s="43" t="s">
        <v>1858</v>
      </c>
      <c r="D6937" s="41"/>
      <c r="E6937" s="43" t="s">
        <v>6263</v>
      </c>
      <c r="F6937" s="43" t="s">
        <v>30</v>
      </c>
      <c r="G6937" s="43">
        <v>41002</v>
      </c>
      <c r="H6937" s="41"/>
      <c r="I6937" s="41"/>
      <c r="J6937" s="43"/>
      <c r="K6937" s="41"/>
      <c r="L6937" s="41"/>
      <c r="M6937" s="41"/>
      <c r="N6937" s="41"/>
      <c r="O6937" s="41"/>
      <c r="P6937" s="41"/>
      <c r="Q6937" s="41"/>
      <c r="R6937" s="41"/>
      <c r="S6937" s="41"/>
      <c r="T6937" s="41"/>
      <c r="U6937" s="41"/>
      <c r="V6937" s="41"/>
      <c r="W6937" s="41"/>
      <c r="X6937" s="41"/>
      <c r="Y6937" s="43" t="str">
        <f t="shared" si="216"/>
        <v/>
      </c>
      <c r="Z6937" s="43">
        <v>280530</v>
      </c>
      <c r="AA6937" s="43" t="e">
        <f t="shared" si="217"/>
        <v>#N/A</v>
      </c>
    </row>
    <row r="6938" spans="1:27" x14ac:dyDescent="0.3">
      <c r="A6938" s="43">
        <v>2433500</v>
      </c>
      <c r="B6938" s="43" t="s">
        <v>5979</v>
      </c>
      <c r="C6938" s="43" t="s">
        <v>1163</v>
      </c>
      <c r="D6938" s="41"/>
      <c r="E6938" s="43" t="s">
        <v>6263</v>
      </c>
      <c r="F6938" s="43" t="s">
        <v>28</v>
      </c>
      <c r="G6938" s="43">
        <v>28017</v>
      </c>
      <c r="H6938" s="41"/>
      <c r="I6938" s="41"/>
      <c r="J6938" s="43"/>
      <c r="K6938" s="41"/>
      <c r="L6938" s="41"/>
      <c r="M6938" s="41"/>
      <c r="N6938" s="41"/>
      <c r="O6938" s="41"/>
      <c r="P6938" s="41"/>
      <c r="Q6938" s="41"/>
      <c r="R6938" s="41"/>
      <c r="S6938" s="41"/>
      <c r="T6938" s="41"/>
      <c r="U6938" s="41"/>
      <c r="V6938" s="41"/>
      <c r="W6938" s="41"/>
      <c r="X6938" s="41"/>
      <c r="Y6938" s="43" t="str">
        <f t="shared" si="216"/>
        <v>COMP</v>
      </c>
      <c r="Z6938" s="43">
        <v>427291</v>
      </c>
      <c r="AA6938" s="43">
        <f t="shared" si="217"/>
        <v>2433500</v>
      </c>
    </row>
    <row r="6939" spans="1:27" x14ac:dyDescent="0.3">
      <c r="A6939" s="43">
        <v>2346455</v>
      </c>
      <c r="B6939" s="43" t="s">
        <v>5980</v>
      </c>
      <c r="C6939" s="43" t="s">
        <v>1279</v>
      </c>
      <c r="D6939" s="41"/>
      <c r="E6939" s="43" t="s">
        <v>31</v>
      </c>
      <c r="F6939" s="43" t="s">
        <v>30</v>
      </c>
      <c r="G6939" s="43">
        <v>37023</v>
      </c>
      <c r="H6939" s="41"/>
      <c r="I6939" s="41"/>
      <c r="J6939" s="43"/>
      <c r="K6939" s="41"/>
      <c r="L6939" s="41"/>
      <c r="M6939" s="41"/>
      <c r="N6939" s="41"/>
      <c r="O6939" s="41"/>
      <c r="P6939" s="41"/>
      <c r="Q6939" s="41"/>
      <c r="R6939" s="41"/>
      <c r="S6939" s="41"/>
      <c r="T6939" s="41"/>
      <c r="U6939" s="41"/>
      <c r="V6939" s="41"/>
      <c r="W6939" s="41"/>
      <c r="X6939" s="41"/>
      <c r="Y6939" s="43" t="str">
        <f t="shared" si="216"/>
        <v>COMP</v>
      </c>
      <c r="Z6939" s="43">
        <v>1777313</v>
      </c>
      <c r="AA6939" s="43">
        <f t="shared" si="217"/>
        <v>2346455</v>
      </c>
    </row>
    <row r="6940" spans="1:27" x14ac:dyDescent="0.3">
      <c r="A6940" s="43">
        <v>2328539</v>
      </c>
      <c r="B6940" s="43" t="s">
        <v>5981</v>
      </c>
      <c r="C6940" s="43" t="s">
        <v>848</v>
      </c>
      <c r="D6940" s="41"/>
      <c r="E6940" s="43" t="s">
        <v>6263</v>
      </c>
      <c r="F6940" s="43" t="s">
        <v>28</v>
      </c>
      <c r="G6940" s="43">
        <v>37046</v>
      </c>
      <c r="H6940" s="41"/>
      <c r="I6940" s="41"/>
      <c r="J6940" s="43"/>
      <c r="K6940" s="41"/>
      <c r="L6940" s="41"/>
      <c r="M6940" s="41"/>
      <c r="N6940" s="41"/>
      <c r="O6940" s="41"/>
      <c r="P6940" s="41"/>
      <c r="Q6940" s="41"/>
      <c r="R6940" s="41"/>
      <c r="S6940" s="41"/>
      <c r="T6940" s="41"/>
      <c r="U6940" s="41"/>
      <c r="V6940" s="41"/>
      <c r="W6940" s="41"/>
      <c r="X6940" s="41"/>
      <c r="Y6940" s="43" t="str">
        <f t="shared" si="216"/>
        <v>COMP</v>
      </c>
      <c r="Z6940" s="43">
        <v>664882</v>
      </c>
      <c r="AA6940" s="43">
        <f t="shared" si="217"/>
        <v>2328539</v>
      </c>
    </row>
    <row r="6941" spans="1:27" x14ac:dyDescent="0.3">
      <c r="A6941" s="43">
        <v>2073092</v>
      </c>
      <c r="B6941" s="43" t="s">
        <v>5982</v>
      </c>
      <c r="C6941" s="43" t="s">
        <v>316</v>
      </c>
      <c r="D6941" s="41"/>
      <c r="E6941" s="43" t="s">
        <v>31</v>
      </c>
      <c r="F6941" s="43" t="s">
        <v>28</v>
      </c>
      <c r="G6941" s="43">
        <v>37023</v>
      </c>
      <c r="H6941" s="41"/>
      <c r="I6941" s="41"/>
      <c r="J6941" s="43"/>
      <c r="K6941" s="41"/>
      <c r="L6941" s="41"/>
      <c r="M6941" s="41"/>
      <c r="N6941" s="41"/>
      <c r="O6941" s="41"/>
      <c r="P6941" s="41"/>
      <c r="Q6941" s="41"/>
      <c r="R6941" s="41"/>
      <c r="S6941" s="41"/>
      <c r="T6941" s="41"/>
      <c r="U6941" s="41"/>
      <c r="V6941" s="41"/>
      <c r="W6941" s="41"/>
      <c r="X6941" s="41"/>
      <c r="Y6941" s="43" t="str">
        <f t="shared" si="216"/>
        <v>COMP</v>
      </c>
      <c r="Z6941" s="43">
        <v>1213577</v>
      </c>
      <c r="AA6941" s="43">
        <f t="shared" si="217"/>
        <v>2073092</v>
      </c>
    </row>
    <row r="6942" spans="1:27" x14ac:dyDescent="0.3">
      <c r="A6942" s="43">
        <v>2189707</v>
      </c>
      <c r="B6942" s="43" t="s">
        <v>5982</v>
      </c>
      <c r="C6942" s="43" t="s">
        <v>401</v>
      </c>
      <c r="D6942" s="41"/>
      <c r="E6942" s="43" t="s">
        <v>6263</v>
      </c>
      <c r="F6942" s="43" t="s">
        <v>30</v>
      </c>
      <c r="G6942" s="43">
        <v>45016</v>
      </c>
      <c r="H6942" s="41"/>
      <c r="I6942" s="41"/>
      <c r="J6942" s="43"/>
      <c r="K6942" s="41"/>
      <c r="L6942" s="41"/>
      <c r="M6942" s="41"/>
      <c r="N6942" s="41"/>
      <c r="O6942" s="41"/>
      <c r="P6942" s="41"/>
      <c r="Q6942" s="41"/>
      <c r="R6942" s="41"/>
      <c r="S6942" s="41"/>
      <c r="T6942" s="41"/>
      <c r="U6942" s="41"/>
      <c r="V6942" s="41"/>
      <c r="W6942" s="41"/>
      <c r="X6942" s="41"/>
      <c r="Y6942" s="43" t="str">
        <f t="shared" si="216"/>
        <v/>
      </c>
      <c r="Z6942" s="43">
        <v>1342979</v>
      </c>
      <c r="AA6942" s="43" t="e">
        <f t="shared" si="217"/>
        <v>#N/A</v>
      </c>
    </row>
    <row r="6943" spans="1:27" x14ac:dyDescent="0.3">
      <c r="A6943" s="43">
        <v>2210215</v>
      </c>
      <c r="B6943" s="43" t="s">
        <v>5983</v>
      </c>
      <c r="C6943" s="43" t="s">
        <v>5984</v>
      </c>
      <c r="D6943" s="41"/>
      <c r="E6943" s="43" t="s">
        <v>35</v>
      </c>
      <c r="F6943" s="43" t="s">
        <v>30</v>
      </c>
      <c r="G6943" s="43">
        <v>28011</v>
      </c>
      <c r="H6943" s="41"/>
      <c r="I6943" s="41"/>
      <c r="J6943" s="43"/>
      <c r="K6943" s="41"/>
      <c r="L6943" s="41"/>
      <c r="M6943" s="41"/>
      <c r="N6943" s="41"/>
      <c r="O6943" s="41"/>
      <c r="P6943" s="41"/>
      <c r="Q6943" s="41"/>
      <c r="R6943" s="41"/>
      <c r="S6943" s="41"/>
      <c r="T6943" s="41"/>
      <c r="U6943" s="41"/>
      <c r="V6943" s="41"/>
      <c r="W6943" s="41"/>
      <c r="X6943" s="41"/>
      <c r="Y6943" s="43" t="str">
        <f t="shared" si="216"/>
        <v>COMP</v>
      </c>
      <c r="Z6943" s="43">
        <v>2232870</v>
      </c>
      <c r="AA6943" s="43">
        <f t="shared" si="217"/>
        <v>2210215</v>
      </c>
    </row>
    <row r="6944" spans="1:27" x14ac:dyDescent="0.3">
      <c r="A6944" s="43">
        <v>1415160</v>
      </c>
      <c r="B6944" s="43" t="s">
        <v>5985</v>
      </c>
      <c r="C6944" s="43" t="s">
        <v>674</v>
      </c>
      <c r="D6944" s="41"/>
      <c r="E6944" s="43" t="s">
        <v>6263</v>
      </c>
      <c r="F6944" s="43" t="s">
        <v>28</v>
      </c>
      <c r="G6944" s="43">
        <v>41032</v>
      </c>
      <c r="H6944" s="41"/>
      <c r="I6944" s="41"/>
      <c r="J6944" s="43"/>
      <c r="K6944" s="41"/>
      <c r="L6944" s="41"/>
      <c r="M6944" s="41"/>
      <c r="N6944" s="41"/>
      <c r="O6944" s="41"/>
      <c r="P6944" s="41"/>
      <c r="Q6944" s="41"/>
      <c r="R6944" s="41"/>
      <c r="S6944" s="41"/>
      <c r="T6944" s="41"/>
      <c r="U6944" s="41"/>
      <c r="V6944" s="41"/>
      <c r="W6944" s="41"/>
      <c r="X6944" s="41"/>
      <c r="Y6944" s="43" t="str">
        <f t="shared" si="216"/>
        <v/>
      </c>
      <c r="Z6944" s="43">
        <v>1399297</v>
      </c>
      <c r="AA6944" s="43" t="e">
        <f t="shared" si="217"/>
        <v>#N/A</v>
      </c>
    </row>
    <row r="6945" spans="1:27" x14ac:dyDescent="0.3">
      <c r="A6945" s="43">
        <v>1585588</v>
      </c>
      <c r="B6945" s="43" t="s">
        <v>5986</v>
      </c>
      <c r="C6945" s="43" t="s">
        <v>399</v>
      </c>
      <c r="D6945" s="41"/>
      <c r="E6945" s="43" t="s">
        <v>6263</v>
      </c>
      <c r="F6945" s="43" t="s">
        <v>28</v>
      </c>
      <c r="G6945" s="43">
        <v>41016</v>
      </c>
      <c r="H6945" s="41"/>
      <c r="I6945" s="41"/>
      <c r="J6945" s="43"/>
      <c r="K6945" s="41"/>
      <c r="L6945" s="41"/>
      <c r="M6945" s="41"/>
      <c r="N6945" s="41"/>
      <c r="O6945" s="41"/>
      <c r="P6945" s="41"/>
      <c r="Q6945" s="41"/>
      <c r="R6945" s="41"/>
      <c r="S6945" s="41"/>
      <c r="T6945" s="41"/>
      <c r="U6945" s="41"/>
      <c r="V6945" s="41"/>
      <c r="W6945" s="41"/>
      <c r="X6945" s="41"/>
      <c r="Y6945" s="43" t="str">
        <f t="shared" si="216"/>
        <v/>
      </c>
      <c r="Z6945" s="43">
        <v>635033</v>
      </c>
      <c r="AA6945" s="43" t="e">
        <f t="shared" si="217"/>
        <v>#N/A</v>
      </c>
    </row>
    <row r="6946" spans="1:27" x14ac:dyDescent="0.3">
      <c r="A6946" s="43">
        <v>2013276</v>
      </c>
      <c r="B6946" s="43" t="s">
        <v>5987</v>
      </c>
      <c r="C6946" s="43" t="s">
        <v>413</v>
      </c>
      <c r="D6946" s="41"/>
      <c r="E6946" s="43" t="s">
        <v>6263</v>
      </c>
      <c r="F6946" s="43" t="s">
        <v>30</v>
      </c>
      <c r="G6946" s="43">
        <v>37043</v>
      </c>
      <c r="H6946" s="41"/>
      <c r="I6946" s="41"/>
      <c r="J6946" s="43"/>
      <c r="K6946" s="41"/>
      <c r="L6946" s="41"/>
      <c r="M6946" s="41"/>
      <c r="N6946" s="41"/>
      <c r="O6946" s="41"/>
      <c r="P6946" s="41"/>
      <c r="Q6946" s="41"/>
      <c r="R6946" s="41"/>
      <c r="S6946" s="41"/>
      <c r="T6946" s="41"/>
      <c r="U6946" s="41"/>
      <c r="V6946" s="41"/>
      <c r="W6946" s="41"/>
      <c r="X6946" s="41"/>
      <c r="Y6946" s="43" t="str">
        <f t="shared" si="216"/>
        <v>COMP</v>
      </c>
      <c r="Z6946" s="43">
        <v>1777423</v>
      </c>
      <c r="AA6946" s="43">
        <f t="shared" si="217"/>
        <v>2013276</v>
      </c>
    </row>
    <row r="6947" spans="1:27" x14ac:dyDescent="0.3">
      <c r="A6947" s="43">
        <v>2365170</v>
      </c>
      <c r="B6947" s="43" t="s">
        <v>5988</v>
      </c>
      <c r="C6947" s="43" t="s">
        <v>938</v>
      </c>
      <c r="D6947" s="41"/>
      <c r="E6947" s="43" t="s">
        <v>6263</v>
      </c>
      <c r="F6947" s="43" t="s">
        <v>28</v>
      </c>
      <c r="G6947" s="43">
        <v>37027</v>
      </c>
      <c r="H6947" s="41"/>
      <c r="I6947" s="41"/>
      <c r="J6947" s="43"/>
      <c r="K6947" s="41"/>
      <c r="L6947" s="41"/>
      <c r="M6947" s="41"/>
      <c r="N6947" s="41"/>
      <c r="O6947" s="41"/>
      <c r="P6947" s="41"/>
      <c r="Q6947" s="41"/>
      <c r="R6947" s="41"/>
      <c r="S6947" s="41"/>
      <c r="T6947" s="41"/>
      <c r="U6947" s="41"/>
      <c r="V6947" s="41"/>
      <c r="W6947" s="41"/>
      <c r="X6947" s="41"/>
      <c r="Y6947" s="43" t="str">
        <f t="shared" si="216"/>
        <v>COMP</v>
      </c>
      <c r="Z6947" s="43">
        <v>1062518</v>
      </c>
      <c r="AA6947" s="43">
        <f t="shared" si="217"/>
        <v>2365170</v>
      </c>
    </row>
    <row r="6948" spans="1:27" x14ac:dyDescent="0.3">
      <c r="A6948" s="43">
        <v>1809463</v>
      </c>
      <c r="B6948" s="43" t="s">
        <v>5989</v>
      </c>
      <c r="C6948" s="43" t="s">
        <v>5990</v>
      </c>
      <c r="D6948" s="41"/>
      <c r="E6948" s="43" t="s">
        <v>35</v>
      </c>
      <c r="F6948" s="43" t="s">
        <v>30</v>
      </c>
      <c r="G6948" s="43">
        <v>45008</v>
      </c>
      <c r="H6948" s="41"/>
      <c r="I6948" s="41"/>
      <c r="J6948" s="43"/>
      <c r="K6948" s="41"/>
      <c r="L6948" s="41"/>
      <c r="M6948" s="41"/>
      <c r="N6948" s="41"/>
      <c r="O6948" s="41"/>
      <c r="P6948" s="41"/>
      <c r="Q6948" s="41"/>
      <c r="R6948" s="41"/>
      <c r="S6948" s="41"/>
      <c r="T6948" s="41"/>
      <c r="U6948" s="41"/>
      <c r="V6948" s="41"/>
      <c r="W6948" s="41"/>
      <c r="X6948" s="41"/>
      <c r="Y6948" s="43" t="str">
        <f t="shared" si="216"/>
        <v>COMP</v>
      </c>
      <c r="Z6948" s="43">
        <v>2073586</v>
      </c>
      <c r="AA6948" s="43">
        <f t="shared" si="217"/>
        <v>1809463</v>
      </c>
    </row>
    <row r="6949" spans="1:27" x14ac:dyDescent="0.3">
      <c r="A6949" s="43">
        <v>1495596</v>
      </c>
      <c r="B6949" s="43" t="s">
        <v>5991</v>
      </c>
      <c r="C6949" s="43" t="s">
        <v>5992</v>
      </c>
      <c r="D6949" s="41"/>
      <c r="E6949" s="43" t="s">
        <v>34</v>
      </c>
      <c r="F6949" s="43" t="s">
        <v>28</v>
      </c>
      <c r="G6949" s="43">
        <v>41003</v>
      </c>
      <c r="H6949" s="41"/>
      <c r="I6949" s="41"/>
      <c r="J6949" s="43"/>
      <c r="K6949" s="41"/>
      <c r="L6949" s="41"/>
      <c r="M6949" s="41"/>
      <c r="N6949" s="41"/>
      <c r="O6949" s="41"/>
      <c r="P6949" s="41"/>
      <c r="Q6949" s="41"/>
      <c r="R6949" s="41"/>
      <c r="S6949" s="41"/>
      <c r="T6949" s="41"/>
      <c r="U6949" s="41"/>
      <c r="V6949" s="41"/>
      <c r="W6949" s="41"/>
      <c r="X6949" s="41"/>
      <c r="Y6949" s="43" t="str">
        <f t="shared" si="216"/>
        <v>COMP</v>
      </c>
      <c r="Z6949" s="43">
        <v>1664761</v>
      </c>
      <c r="AA6949" s="43">
        <f t="shared" si="217"/>
        <v>1495596</v>
      </c>
    </row>
    <row r="6950" spans="1:27" x14ac:dyDescent="0.3">
      <c r="A6950" s="43">
        <v>2348130</v>
      </c>
      <c r="B6950" s="43" t="s">
        <v>5993</v>
      </c>
      <c r="C6950" s="43" t="s">
        <v>5994</v>
      </c>
      <c r="D6950" s="41"/>
      <c r="E6950" s="43" t="s">
        <v>34</v>
      </c>
      <c r="F6950" s="43" t="s">
        <v>30</v>
      </c>
      <c r="G6950" s="43">
        <v>28037</v>
      </c>
      <c r="H6950" s="41"/>
      <c r="I6950" s="41"/>
      <c r="J6950" s="43"/>
      <c r="K6950" s="41"/>
      <c r="L6950" s="41"/>
      <c r="M6950" s="41"/>
      <c r="N6950" s="41"/>
      <c r="O6950" s="41"/>
      <c r="P6950" s="41"/>
      <c r="Q6950" s="41"/>
      <c r="R6950" s="41"/>
      <c r="S6950" s="41"/>
      <c r="T6950" s="41"/>
      <c r="U6950" s="41"/>
      <c r="V6950" s="41"/>
      <c r="W6950" s="41"/>
      <c r="X6950" s="41"/>
      <c r="Y6950" s="43" t="str">
        <f t="shared" si="216"/>
        <v>COMP</v>
      </c>
      <c r="Z6950" s="43">
        <v>2093023</v>
      </c>
      <c r="AA6950" s="43">
        <f t="shared" si="217"/>
        <v>2348130</v>
      </c>
    </row>
    <row r="6951" spans="1:27" x14ac:dyDescent="0.3">
      <c r="A6951" s="43">
        <v>2434663</v>
      </c>
      <c r="B6951" s="43" t="s">
        <v>5993</v>
      </c>
      <c r="C6951" s="43" t="s">
        <v>648</v>
      </c>
      <c r="D6951" s="41"/>
      <c r="E6951" s="43" t="s">
        <v>29</v>
      </c>
      <c r="F6951" s="43" t="s">
        <v>30</v>
      </c>
      <c r="G6951" s="43">
        <v>41031</v>
      </c>
      <c r="H6951" s="41"/>
      <c r="I6951" s="41"/>
      <c r="J6951" s="43"/>
      <c r="K6951" s="41"/>
      <c r="L6951" s="41"/>
      <c r="M6951" s="41"/>
      <c r="N6951" s="41"/>
      <c r="O6951" s="41"/>
      <c r="P6951" s="41"/>
      <c r="Q6951" s="41"/>
      <c r="R6951" s="41"/>
      <c r="S6951" s="41"/>
      <c r="T6951" s="41"/>
      <c r="U6951" s="41"/>
      <c r="V6951" s="41"/>
      <c r="W6951" s="41"/>
      <c r="X6951" s="41"/>
      <c r="Y6951" s="43" t="str">
        <f t="shared" si="216"/>
        <v>COMP</v>
      </c>
      <c r="Z6951" s="43">
        <v>1309025</v>
      </c>
      <c r="AA6951" s="43">
        <f t="shared" si="217"/>
        <v>2434663</v>
      </c>
    </row>
    <row r="6952" spans="1:27" x14ac:dyDescent="0.3">
      <c r="A6952" s="43">
        <v>1262943</v>
      </c>
      <c r="B6952" s="43" t="s">
        <v>5995</v>
      </c>
      <c r="C6952" s="43" t="s">
        <v>1089</v>
      </c>
      <c r="D6952" s="41"/>
      <c r="E6952" s="43" t="s">
        <v>31</v>
      </c>
      <c r="F6952" s="43" t="s">
        <v>28</v>
      </c>
      <c r="G6952" s="43">
        <v>28037</v>
      </c>
      <c r="H6952" s="41"/>
      <c r="I6952" s="41"/>
      <c r="J6952" s="43"/>
      <c r="K6952" s="41"/>
      <c r="L6952" s="41"/>
      <c r="M6952" s="41"/>
      <c r="N6952" s="41"/>
      <c r="O6952" s="41"/>
      <c r="P6952" s="41"/>
      <c r="Q6952" s="41"/>
      <c r="R6952" s="41"/>
      <c r="S6952" s="41"/>
      <c r="T6952" s="41"/>
      <c r="U6952" s="41"/>
      <c r="V6952" s="41"/>
      <c r="W6952" s="41"/>
      <c r="X6952" s="41"/>
      <c r="Y6952" s="43" t="str">
        <f t="shared" si="216"/>
        <v>COMP</v>
      </c>
      <c r="Z6952" s="43">
        <v>1868326</v>
      </c>
      <c r="AA6952" s="43">
        <f t="shared" si="217"/>
        <v>1262943</v>
      </c>
    </row>
    <row r="6953" spans="1:27" x14ac:dyDescent="0.3">
      <c r="A6953" s="43">
        <v>2007152</v>
      </c>
      <c r="B6953" s="43" t="s">
        <v>5995</v>
      </c>
      <c r="C6953" s="43" t="s">
        <v>319</v>
      </c>
      <c r="D6953" s="41"/>
      <c r="E6953" s="43" t="s">
        <v>6263</v>
      </c>
      <c r="F6953" s="43" t="s">
        <v>30</v>
      </c>
      <c r="G6953" s="43">
        <v>28037</v>
      </c>
      <c r="H6953" s="41"/>
      <c r="I6953" s="41"/>
      <c r="J6953" s="43"/>
      <c r="K6953" s="41"/>
      <c r="L6953" s="41"/>
      <c r="M6953" s="41"/>
      <c r="N6953" s="41"/>
      <c r="O6953" s="41"/>
      <c r="P6953" s="41"/>
      <c r="Q6953" s="41"/>
      <c r="R6953" s="41"/>
      <c r="S6953" s="41"/>
      <c r="T6953" s="41"/>
      <c r="U6953" s="41"/>
      <c r="V6953" s="41"/>
      <c r="W6953" s="41"/>
      <c r="X6953" s="41"/>
      <c r="Y6953" s="43" t="str">
        <f t="shared" si="216"/>
        <v/>
      </c>
      <c r="Z6953" s="43">
        <v>1164896</v>
      </c>
      <c r="AA6953" s="43" t="e">
        <f t="shared" si="217"/>
        <v>#N/A</v>
      </c>
    </row>
    <row r="6954" spans="1:27" x14ac:dyDescent="0.3">
      <c r="A6954" s="43">
        <v>1563654</v>
      </c>
      <c r="B6954" s="43" t="s">
        <v>5995</v>
      </c>
      <c r="C6954" s="43" t="s">
        <v>1551</v>
      </c>
      <c r="D6954" s="41"/>
      <c r="E6954" s="43" t="s">
        <v>35</v>
      </c>
      <c r="F6954" s="43" t="s">
        <v>30</v>
      </c>
      <c r="G6954" s="43">
        <v>28037</v>
      </c>
      <c r="H6954" s="41"/>
      <c r="I6954" s="41"/>
      <c r="J6954" s="43"/>
      <c r="K6954" s="41"/>
      <c r="L6954" s="41"/>
      <c r="M6954" s="41"/>
      <c r="N6954" s="41"/>
      <c r="O6954" s="41"/>
      <c r="P6954" s="41"/>
      <c r="Q6954" s="41"/>
      <c r="R6954" s="41"/>
      <c r="S6954" s="41"/>
      <c r="T6954" s="41"/>
      <c r="U6954" s="41"/>
      <c r="V6954" s="41"/>
      <c r="W6954" s="41"/>
      <c r="X6954" s="41"/>
      <c r="Y6954" s="43" t="str">
        <f t="shared" si="216"/>
        <v>COMP</v>
      </c>
      <c r="Z6954" s="43">
        <v>2427102</v>
      </c>
      <c r="AA6954" s="43">
        <f t="shared" si="217"/>
        <v>1563654</v>
      </c>
    </row>
    <row r="6955" spans="1:27" x14ac:dyDescent="0.3">
      <c r="A6955" s="43">
        <v>1647526</v>
      </c>
      <c r="B6955" s="43" t="s">
        <v>5995</v>
      </c>
      <c r="C6955" s="43" t="s">
        <v>1017</v>
      </c>
      <c r="D6955" s="41"/>
      <c r="E6955" s="43" t="s">
        <v>6263</v>
      </c>
      <c r="F6955" s="43" t="s">
        <v>28</v>
      </c>
      <c r="G6955" s="43">
        <v>28037</v>
      </c>
      <c r="H6955" s="41"/>
      <c r="I6955" s="41"/>
      <c r="J6955" s="43"/>
      <c r="K6955" s="41"/>
      <c r="L6955" s="41"/>
      <c r="M6955" s="41"/>
      <c r="N6955" s="41"/>
      <c r="O6955" s="41"/>
      <c r="P6955" s="41"/>
      <c r="Q6955" s="41"/>
      <c r="R6955" s="41"/>
      <c r="S6955" s="41"/>
      <c r="T6955" s="41"/>
      <c r="U6955" s="41"/>
      <c r="V6955" s="41"/>
      <c r="W6955" s="41"/>
      <c r="X6955" s="41"/>
      <c r="Y6955" s="43" t="str">
        <f t="shared" si="216"/>
        <v/>
      </c>
      <c r="Z6955" s="43">
        <v>324535</v>
      </c>
      <c r="AA6955" s="43" t="e">
        <f t="shared" si="217"/>
        <v>#N/A</v>
      </c>
    </row>
    <row r="6956" spans="1:27" x14ac:dyDescent="0.3">
      <c r="A6956" s="43">
        <v>269467</v>
      </c>
      <c r="B6956" s="43" t="s">
        <v>5996</v>
      </c>
      <c r="C6956" s="43" t="s">
        <v>379</v>
      </c>
      <c r="D6956" s="41"/>
      <c r="E6956" s="43" t="s">
        <v>6263</v>
      </c>
      <c r="F6956" s="43" t="s">
        <v>30</v>
      </c>
      <c r="G6956" s="43">
        <v>28037</v>
      </c>
      <c r="H6956" s="41"/>
      <c r="I6956" s="41"/>
      <c r="J6956" s="43"/>
      <c r="K6956" s="41"/>
      <c r="L6956" s="41"/>
      <c r="M6956" s="41"/>
      <c r="N6956" s="41"/>
      <c r="O6956" s="41"/>
      <c r="P6956" s="41"/>
      <c r="Q6956" s="41"/>
      <c r="R6956" s="41"/>
      <c r="S6956" s="41"/>
      <c r="T6956" s="41"/>
      <c r="U6956" s="41"/>
      <c r="V6956" s="41"/>
      <c r="W6956" s="41"/>
      <c r="X6956" s="41"/>
      <c r="Y6956" s="43" t="str">
        <f t="shared" si="216"/>
        <v/>
      </c>
      <c r="Z6956" s="43">
        <v>587450</v>
      </c>
      <c r="AA6956" s="43" t="e">
        <f t="shared" si="217"/>
        <v>#N/A</v>
      </c>
    </row>
    <row r="6957" spans="1:27" x14ac:dyDescent="0.3">
      <c r="A6957" s="43">
        <v>2337183</v>
      </c>
      <c r="B6957" s="43" t="s">
        <v>5997</v>
      </c>
      <c r="C6957" s="43" t="s">
        <v>1914</v>
      </c>
      <c r="D6957" s="41"/>
      <c r="E6957" s="43" t="s">
        <v>29</v>
      </c>
      <c r="F6957" s="43" t="s">
        <v>30</v>
      </c>
      <c r="G6957" s="43">
        <v>41003</v>
      </c>
      <c r="H6957" s="41"/>
      <c r="I6957" s="41"/>
      <c r="J6957" s="43"/>
      <c r="K6957" s="41"/>
      <c r="L6957" s="41"/>
      <c r="M6957" s="41"/>
      <c r="N6957" s="41"/>
      <c r="O6957" s="41"/>
      <c r="P6957" s="41"/>
      <c r="Q6957" s="41"/>
      <c r="R6957" s="41"/>
      <c r="S6957" s="41"/>
      <c r="T6957" s="41"/>
      <c r="U6957" s="41"/>
      <c r="V6957" s="41"/>
      <c r="W6957" s="41"/>
      <c r="X6957" s="41"/>
      <c r="Y6957" s="43" t="str">
        <f t="shared" si="216"/>
        <v>COMP</v>
      </c>
      <c r="Z6957" s="43">
        <v>2328210</v>
      </c>
      <c r="AA6957" s="43">
        <f t="shared" si="217"/>
        <v>2337183</v>
      </c>
    </row>
    <row r="6958" spans="1:27" x14ac:dyDescent="0.3">
      <c r="A6958" s="43">
        <v>1920139</v>
      </c>
      <c r="B6958" s="43" t="s">
        <v>5998</v>
      </c>
      <c r="C6958" s="43" t="s">
        <v>484</v>
      </c>
      <c r="D6958" s="41"/>
      <c r="E6958" s="43" t="s">
        <v>6263</v>
      </c>
      <c r="F6958" s="43" t="s">
        <v>28</v>
      </c>
      <c r="G6958" s="43">
        <v>28040</v>
      </c>
      <c r="H6958" s="41"/>
      <c r="I6958" s="41"/>
      <c r="J6958" s="43"/>
      <c r="K6958" s="41"/>
      <c r="L6958" s="41"/>
      <c r="M6958" s="41"/>
      <c r="N6958" s="41"/>
      <c r="O6958" s="41"/>
      <c r="P6958" s="41"/>
      <c r="Q6958" s="41"/>
      <c r="R6958" s="41"/>
      <c r="S6958" s="41"/>
      <c r="T6958" s="41"/>
      <c r="U6958" s="41"/>
      <c r="V6958" s="41"/>
      <c r="W6958" s="41"/>
      <c r="X6958" s="41"/>
      <c r="Y6958" s="43" t="str">
        <f t="shared" si="216"/>
        <v>COMP</v>
      </c>
      <c r="Z6958" s="43">
        <v>1666198</v>
      </c>
      <c r="AA6958" s="43">
        <f t="shared" si="217"/>
        <v>1920139</v>
      </c>
    </row>
    <row r="6959" spans="1:27" x14ac:dyDescent="0.3">
      <c r="A6959" s="43">
        <v>1307880</v>
      </c>
      <c r="B6959" s="43" t="s">
        <v>5999</v>
      </c>
      <c r="C6959" s="43" t="s">
        <v>175</v>
      </c>
      <c r="D6959" s="41"/>
      <c r="E6959" s="43" t="s">
        <v>29</v>
      </c>
      <c r="F6959" s="43" t="s">
        <v>28</v>
      </c>
      <c r="G6959" s="43">
        <v>41024</v>
      </c>
      <c r="H6959" s="41"/>
      <c r="I6959" s="41"/>
      <c r="J6959" s="43"/>
      <c r="K6959" s="41"/>
      <c r="L6959" s="41"/>
      <c r="M6959" s="41"/>
      <c r="N6959" s="41"/>
      <c r="O6959" s="41"/>
      <c r="P6959" s="41"/>
      <c r="Q6959" s="41"/>
      <c r="R6959" s="41"/>
      <c r="S6959" s="41"/>
      <c r="T6959" s="41"/>
      <c r="U6959" s="41"/>
      <c r="V6959" s="41"/>
      <c r="W6959" s="41"/>
      <c r="X6959" s="41"/>
      <c r="Y6959" s="43" t="str">
        <f t="shared" si="216"/>
        <v>COMP</v>
      </c>
      <c r="Z6959" s="43">
        <v>2174981</v>
      </c>
      <c r="AA6959" s="43">
        <f t="shared" si="217"/>
        <v>1307880</v>
      </c>
    </row>
    <row r="6960" spans="1:27" x14ac:dyDescent="0.3">
      <c r="A6960" s="43">
        <v>2061354</v>
      </c>
      <c r="B6960" s="43" t="s">
        <v>6000</v>
      </c>
      <c r="C6960" s="43" t="s">
        <v>239</v>
      </c>
      <c r="D6960" s="41"/>
      <c r="E6960" s="43" t="s">
        <v>6263</v>
      </c>
      <c r="F6960" s="43" t="s">
        <v>30</v>
      </c>
      <c r="G6960" s="43">
        <v>41026</v>
      </c>
      <c r="H6960" s="41"/>
      <c r="I6960" s="41"/>
      <c r="J6960" s="43"/>
      <c r="K6960" s="41"/>
      <c r="L6960" s="41"/>
      <c r="M6960" s="41"/>
      <c r="N6960" s="41"/>
      <c r="O6960" s="41"/>
      <c r="P6960" s="41"/>
      <c r="Q6960" s="41"/>
      <c r="R6960" s="41"/>
      <c r="S6960" s="41"/>
      <c r="T6960" s="41"/>
      <c r="U6960" s="41"/>
      <c r="V6960" s="41"/>
      <c r="W6960" s="41"/>
      <c r="X6960" s="41"/>
      <c r="Y6960" s="43" t="str">
        <f t="shared" si="216"/>
        <v/>
      </c>
      <c r="Z6960" s="43">
        <v>2420901</v>
      </c>
      <c r="AA6960" s="43" t="e">
        <f t="shared" si="217"/>
        <v>#N/A</v>
      </c>
    </row>
    <row r="6961" spans="1:27" x14ac:dyDescent="0.3">
      <c r="A6961" s="43">
        <v>2124044</v>
      </c>
      <c r="B6961" s="43" t="s">
        <v>6001</v>
      </c>
      <c r="C6961" s="43" t="s">
        <v>936</v>
      </c>
      <c r="D6961" s="41"/>
      <c r="E6961" s="43" t="s">
        <v>6263</v>
      </c>
      <c r="F6961" s="43" t="s">
        <v>30</v>
      </c>
      <c r="G6961" s="43">
        <v>37015</v>
      </c>
      <c r="H6961" s="41"/>
      <c r="I6961" s="41"/>
      <c r="J6961" s="43"/>
      <c r="K6961" s="41"/>
      <c r="L6961" s="41"/>
      <c r="M6961" s="41"/>
      <c r="N6961" s="41"/>
      <c r="O6961" s="41"/>
      <c r="P6961" s="41"/>
      <c r="Q6961" s="41"/>
      <c r="R6961" s="41"/>
      <c r="S6961" s="41"/>
      <c r="T6961" s="41"/>
      <c r="U6961" s="41"/>
      <c r="V6961" s="41"/>
      <c r="W6961" s="41"/>
      <c r="X6961" s="41"/>
      <c r="Y6961" s="43" t="str">
        <f t="shared" si="216"/>
        <v>COMP</v>
      </c>
      <c r="Z6961" s="43">
        <v>579433</v>
      </c>
      <c r="AA6961" s="43">
        <f t="shared" si="217"/>
        <v>2124044</v>
      </c>
    </row>
    <row r="6962" spans="1:27" x14ac:dyDescent="0.3">
      <c r="A6962" s="43">
        <v>2048073</v>
      </c>
      <c r="B6962" s="43" t="s">
        <v>6001</v>
      </c>
      <c r="C6962" s="43" t="s">
        <v>223</v>
      </c>
      <c r="D6962" s="41"/>
      <c r="E6962" s="43" t="s">
        <v>6263</v>
      </c>
      <c r="F6962" s="43" t="s">
        <v>28</v>
      </c>
      <c r="G6962" s="43">
        <v>37015</v>
      </c>
      <c r="H6962" s="41"/>
      <c r="I6962" s="41"/>
      <c r="J6962" s="43"/>
      <c r="K6962" s="41"/>
      <c r="L6962" s="41"/>
      <c r="M6962" s="41"/>
      <c r="N6962" s="41"/>
      <c r="O6962" s="41"/>
      <c r="P6962" s="41"/>
      <c r="Q6962" s="41"/>
      <c r="R6962" s="41"/>
      <c r="S6962" s="41"/>
      <c r="T6962" s="41"/>
      <c r="U6962" s="41"/>
      <c r="V6962" s="41"/>
      <c r="W6962" s="41"/>
      <c r="X6962" s="41"/>
      <c r="Y6962" s="43" t="str">
        <f t="shared" si="216"/>
        <v>COMP</v>
      </c>
      <c r="Z6962" s="43">
        <v>646454</v>
      </c>
      <c r="AA6962" s="43">
        <f t="shared" si="217"/>
        <v>2048073</v>
      </c>
    </row>
    <row r="6963" spans="1:27" x14ac:dyDescent="0.3">
      <c r="A6963" s="43">
        <v>817675</v>
      </c>
      <c r="B6963" s="43" t="s">
        <v>6002</v>
      </c>
      <c r="C6963" s="43" t="s">
        <v>202</v>
      </c>
      <c r="D6963" s="41"/>
      <c r="E6963" s="43" t="s">
        <v>6263</v>
      </c>
      <c r="F6963" s="43" t="s">
        <v>28</v>
      </c>
      <c r="G6963" s="43">
        <v>45038</v>
      </c>
      <c r="H6963" s="41"/>
      <c r="I6963" s="41"/>
      <c r="J6963" s="43"/>
      <c r="K6963" s="41"/>
      <c r="L6963" s="41"/>
      <c r="M6963" s="41"/>
      <c r="N6963" s="41"/>
      <c r="O6963" s="41"/>
      <c r="P6963" s="41"/>
      <c r="Q6963" s="41"/>
      <c r="R6963" s="41"/>
      <c r="S6963" s="41"/>
      <c r="T6963" s="41"/>
      <c r="U6963" s="41"/>
      <c r="V6963" s="41"/>
      <c r="W6963" s="41"/>
      <c r="X6963" s="41"/>
      <c r="Y6963" s="43" t="str">
        <f t="shared" si="216"/>
        <v/>
      </c>
      <c r="Z6963" s="43">
        <v>2195727</v>
      </c>
      <c r="AA6963" s="43" t="e">
        <f t="shared" si="217"/>
        <v>#N/A</v>
      </c>
    </row>
    <row r="6964" spans="1:27" x14ac:dyDescent="0.3">
      <c r="A6964" s="43">
        <v>1480975</v>
      </c>
      <c r="B6964" s="43" t="s">
        <v>6003</v>
      </c>
      <c r="C6964" s="43" t="s">
        <v>508</v>
      </c>
      <c r="D6964" s="41"/>
      <c r="E6964" s="43" t="s">
        <v>6263</v>
      </c>
      <c r="F6964" s="43" t="s">
        <v>28</v>
      </c>
      <c r="G6964" s="43">
        <v>41031</v>
      </c>
      <c r="H6964" s="41"/>
      <c r="I6964" s="41"/>
      <c r="J6964" s="43"/>
      <c r="K6964" s="41"/>
      <c r="L6964" s="41"/>
      <c r="M6964" s="41"/>
      <c r="N6964" s="41"/>
      <c r="O6964" s="41"/>
      <c r="P6964" s="41"/>
      <c r="Q6964" s="41"/>
      <c r="R6964" s="41"/>
      <c r="S6964" s="41"/>
      <c r="T6964" s="41"/>
      <c r="U6964" s="41"/>
      <c r="V6964" s="41"/>
      <c r="W6964" s="41"/>
      <c r="X6964" s="41"/>
      <c r="Y6964" s="43" t="str">
        <f t="shared" si="216"/>
        <v/>
      </c>
      <c r="Z6964" s="43">
        <v>511709</v>
      </c>
      <c r="AA6964" s="43" t="e">
        <f t="shared" si="217"/>
        <v>#N/A</v>
      </c>
    </row>
    <row r="6965" spans="1:27" x14ac:dyDescent="0.3">
      <c r="A6965" s="43">
        <v>2314014</v>
      </c>
      <c r="B6965" s="43" t="s">
        <v>6004</v>
      </c>
      <c r="C6965" s="43" t="s">
        <v>390</v>
      </c>
      <c r="D6965" s="41"/>
      <c r="E6965" s="43" t="s">
        <v>6263</v>
      </c>
      <c r="F6965" s="43" t="s">
        <v>30</v>
      </c>
      <c r="G6965" s="43">
        <v>18036</v>
      </c>
      <c r="H6965" s="41"/>
      <c r="I6965" s="41"/>
      <c r="J6965" s="43"/>
      <c r="K6965" s="41"/>
      <c r="L6965" s="41"/>
      <c r="M6965" s="41"/>
      <c r="N6965" s="41"/>
      <c r="O6965" s="41"/>
      <c r="P6965" s="41"/>
      <c r="Q6965" s="41"/>
      <c r="R6965" s="41"/>
      <c r="S6965" s="41"/>
      <c r="T6965" s="41"/>
      <c r="U6965" s="41"/>
      <c r="V6965" s="41"/>
      <c r="W6965" s="41"/>
      <c r="X6965" s="41"/>
      <c r="Y6965" s="43" t="str">
        <f t="shared" si="216"/>
        <v/>
      </c>
      <c r="Z6965" s="43">
        <v>1790401</v>
      </c>
      <c r="AA6965" s="43" t="e">
        <f t="shared" si="217"/>
        <v>#N/A</v>
      </c>
    </row>
    <row r="6966" spans="1:27" x14ac:dyDescent="0.3">
      <c r="A6966" s="43">
        <v>2189718</v>
      </c>
      <c r="B6966" s="43" t="s">
        <v>6005</v>
      </c>
      <c r="C6966" s="43" t="s">
        <v>659</v>
      </c>
      <c r="D6966" s="41"/>
      <c r="E6966" s="43" t="s">
        <v>6263</v>
      </c>
      <c r="F6966" s="43" t="s">
        <v>28</v>
      </c>
      <c r="G6966" s="43">
        <v>45016</v>
      </c>
      <c r="H6966" s="41"/>
      <c r="I6966" s="41"/>
      <c r="J6966" s="43"/>
      <c r="K6966" s="41"/>
      <c r="L6966" s="41"/>
      <c r="M6966" s="41"/>
      <c r="N6966" s="41"/>
      <c r="O6966" s="41"/>
      <c r="P6966" s="41"/>
      <c r="Q6966" s="41"/>
      <c r="R6966" s="41"/>
      <c r="S6966" s="41"/>
      <c r="T6966" s="41"/>
      <c r="U6966" s="41"/>
      <c r="V6966" s="41"/>
      <c r="W6966" s="41"/>
      <c r="X6966" s="41"/>
      <c r="Y6966" s="43" t="str">
        <f t="shared" si="216"/>
        <v/>
      </c>
      <c r="Z6966" s="43">
        <v>1693086</v>
      </c>
      <c r="AA6966" s="43" t="e">
        <f t="shared" si="217"/>
        <v>#N/A</v>
      </c>
    </row>
    <row r="6967" spans="1:27" x14ac:dyDescent="0.3">
      <c r="A6967" s="43">
        <v>1684380</v>
      </c>
      <c r="B6967" s="43" t="s">
        <v>6006</v>
      </c>
      <c r="C6967" s="43" t="s">
        <v>244</v>
      </c>
      <c r="D6967" s="41"/>
      <c r="E6967" s="43" t="s">
        <v>6263</v>
      </c>
      <c r="F6967" s="43" t="s">
        <v>28</v>
      </c>
      <c r="G6967" s="43">
        <v>36023</v>
      </c>
      <c r="H6967" s="41"/>
      <c r="I6967" s="41"/>
      <c r="J6967" s="43"/>
      <c r="K6967" s="41"/>
      <c r="L6967" s="41"/>
      <c r="M6967" s="41"/>
      <c r="N6967" s="41"/>
      <c r="O6967" s="41"/>
      <c r="P6967" s="41"/>
      <c r="Q6967" s="41"/>
      <c r="R6967" s="41"/>
      <c r="S6967" s="41"/>
      <c r="T6967" s="41"/>
      <c r="U6967" s="41"/>
      <c r="V6967" s="41"/>
      <c r="W6967" s="41"/>
      <c r="X6967" s="41"/>
      <c r="Y6967" s="43" t="str">
        <f t="shared" si="216"/>
        <v/>
      </c>
      <c r="Z6967" s="43">
        <v>971792</v>
      </c>
      <c r="AA6967" s="43" t="e">
        <f t="shared" si="217"/>
        <v>#N/A</v>
      </c>
    </row>
    <row r="6968" spans="1:27" x14ac:dyDescent="0.3">
      <c r="A6968" s="43">
        <v>2023475</v>
      </c>
      <c r="B6968" s="43" t="s">
        <v>6006</v>
      </c>
      <c r="C6968" s="43" t="s">
        <v>760</v>
      </c>
      <c r="D6968" s="41"/>
      <c r="E6968" s="43" t="s">
        <v>34</v>
      </c>
      <c r="F6968" s="43" t="s">
        <v>28</v>
      </c>
      <c r="G6968" s="43">
        <v>36003</v>
      </c>
      <c r="H6968" s="41"/>
      <c r="I6968" s="41"/>
      <c r="J6968" s="43"/>
      <c r="K6968" s="41"/>
      <c r="L6968" s="41"/>
      <c r="M6968" s="41"/>
      <c r="N6968" s="41"/>
      <c r="O6968" s="41"/>
      <c r="P6968" s="41"/>
      <c r="Q6968" s="41"/>
      <c r="R6968" s="41"/>
      <c r="S6968" s="41"/>
      <c r="T6968" s="41"/>
      <c r="U6968" s="41"/>
      <c r="V6968" s="41"/>
      <c r="W6968" s="41"/>
      <c r="X6968" s="41"/>
      <c r="Y6968" s="43" t="str">
        <f t="shared" si="216"/>
        <v>COMP</v>
      </c>
      <c r="Z6968" s="43">
        <v>1525865</v>
      </c>
      <c r="AA6968" s="43">
        <f t="shared" si="217"/>
        <v>2023475</v>
      </c>
    </row>
    <row r="6969" spans="1:27" x14ac:dyDescent="0.3">
      <c r="A6969" s="43">
        <v>2090448</v>
      </c>
      <c r="B6969" s="43" t="s">
        <v>6007</v>
      </c>
      <c r="C6969" s="43" t="s">
        <v>881</v>
      </c>
      <c r="D6969" s="41"/>
      <c r="E6969" s="43" t="s">
        <v>34</v>
      </c>
      <c r="F6969" s="43" t="s">
        <v>30</v>
      </c>
      <c r="G6969" s="43">
        <v>37043</v>
      </c>
      <c r="H6969" s="41"/>
      <c r="I6969" s="41"/>
      <c r="J6969" s="43"/>
      <c r="K6969" s="41"/>
      <c r="L6969" s="41"/>
      <c r="M6969" s="41"/>
      <c r="N6969" s="41"/>
      <c r="O6969" s="41"/>
      <c r="P6969" s="41"/>
      <c r="Q6969" s="41"/>
      <c r="R6969" s="41"/>
      <c r="S6969" s="41"/>
      <c r="T6969" s="41"/>
      <c r="U6969" s="41"/>
      <c r="V6969" s="41"/>
      <c r="W6969" s="41"/>
      <c r="X6969" s="41"/>
      <c r="Y6969" s="43" t="str">
        <f t="shared" si="216"/>
        <v>COMP</v>
      </c>
      <c r="Z6969" s="43">
        <v>1996240</v>
      </c>
      <c r="AA6969" s="43">
        <f t="shared" si="217"/>
        <v>2090448</v>
      </c>
    </row>
    <row r="6970" spans="1:27" x14ac:dyDescent="0.3">
      <c r="A6970" s="43">
        <v>2296032</v>
      </c>
      <c r="B6970" s="43" t="s">
        <v>6008</v>
      </c>
      <c r="C6970" s="43" t="s">
        <v>340</v>
      </c>
      <c r="D6970" s="41"/>
      <c r="E6970" s="43" t="s">
        <v>6263</v>
      </c>
      <c r="F6970" s="43" t="s">
        <v>30</v>
      </c>
      <c r="G6970" s="43">
        <v>36011</v>
      </c>
      <c r="H6970" s="41"/>
      <c r="I6970" s="41"/>
      <c r="J6970" s="43"/>
      <c r="K6970" s="41"/>
      <c r="L6970" s="41"/>
      <c r="M6970" s="41"/>
      <c r="N6970" s="41"/>
      <c r="O6970" s="41"/>
      <c r="P6970" s="41"/>
      <c r="Q6970" s="41"/>
      <c r="R6970" s="41"/>
      <c r="S6970" s="41"/>
      <c r="T6970" s="41"/>
      <c r="U6970" s="41"/>
      <c r="V6970" s="41"/>
      <c r="W6970" s="41"/>
      <c r="X6970" s="41"/>
      <c r="Y6970" s="43" t="str">
        <f t="shared" si="216"/>
        <v/>
      </c>
      <c r="Z6970" s="43">
        <v>2179130</v>
      </c>
      <c r="AA6970" s="43" t="e">
        <f t="shared" si="217"/>
        <v>#N/A</v>
      </c>
    </row>
    <row r="6971" spans="1:27" x14ac:dyDescent="0.3">
      <c r="A6971" s="43">
        <v>1407516</v>
      </c>
      <c r="B6971" s="43" t="s">
        <v>6009</v>
      </c>
      <c r="C6971" s="43" t="s">
        <v>333</v>
      </c>
      <c r="D6971" s="41"/>
      <c r="E6971" s="43" t="s">
        <v>6263</v>
      </c>
      <c r="F6971" s="43" t="s">
        <v>30</v>
      </c>
      <c r="G6971" s="43">
        <v>18003</v>
      </c>
      <c r="H6971" s="41"/>
      <c r="I6971" s="41"/>
      <c r="J6971" s="43"/>
      <c r="K6971" s="41"/>
      <c r="L6971" s="41"/>
      <c r="M6971" s="41"/>
      <c r="N6971" s="41"/>
      <c r="O6971" s="41"/>
      <c r="P6971" s="41"/>
      <c r="Q6971" s="41"/>
      <c r="R6971" s="41"/>
      <c r="S6971" s="41"/>
      <c r="T6971" s="41"/>
      <c r="U6971" s="41"/>
      <c r="V6971" s="41"/>
      <c r="W6971" s="41"/>
      <c r="X6971" s="41"/>
      <c r="Y6971" s="43" t="str">
        <f t="shared" si="216"/>
        <v/>
      </c>
      <c r="Z6971" s="43">
        <v>2028051</v>
      </c>
      <c r="AA6971" s="43" t="e">
        <f t="shared" si="217"/>
        <v>#N/A</v>
      </c>
    </row>
    <row r="6972" spans="1:27" x14ac:dyDescent="0.3">
      <c r="A6972" s="43">
        <v>1736135</v>
      </c>
      <c r="B6972" s="43" t="s">
        <v>6010</v>
      </c>
      <c r="C6972" s="43" t="s">
        <v>6011</v>
      </c>
      <c r="D6972" s="41"/>
      <c r="E6972" s="43" t="s">
        <v>6263</v>
      </c>
      <c r="F6972" s="43" t="s">
        <v>28</v>
      </c>
      <c r="G6972" s="43">
        <v>45053</v>
      </c>
      <c r="H6972" s="41"/>
      <c r="I6972" s="41"/>
      <c r="J6972" s="43"/>
      <c r="K6972" s="41"/>
      <c r="L6972" s="41"/>
      <c r="M6972" s="41"/>
      <c r="N6972" s="41"/>
      <c r="O6972" s="41"/>
      <c r="P6972" s="41"/>
      <c r="Q6972" s="41"/>
      <c r="R6972" s="41"/>
      <c r="S6972" s="41"/>
      <c r="T6972" s="41"/>
      <c r="U6972" s="41"/>
      <c r="V6972" s="41"/>
      <c r="W6972" s="41"/>
      <c r="X6972" s="41"/>
      <c r="Y6972" s="43" t="str">
        <f t="shared" si="216"/>
        <v>COMP</v>
      </c>
      <c r="Z6972" s="43">
        <v>2206478</v>
      </c>
      <c r="AA6972" s="43">
        <f t="shared" si="217"/>
        <v>1736135</v>
      </c>
    </row>
    <row r="6973" spans="1:27" x14ac:dyDescent="0.3">
      <c r="A6973" s="43">
        <v>1980416</v>
      </c>
      <c r="B6973" s="43" t="s">
        <v>6012</v>
      </c>
      <c r="C6973" s="43" t="s">
        <v>677</v>
      </c>
      <c r="D6973" s="41"/>
      <c r="E6973" s="43" t="s">
        <v>35</v>
      </c>
      <c r="F6973" s="43" t="s">
        <v>28</v>
      </c>
      <c r="G6973" s="43">
        <v>37021</v>
      </c>
      <c r="H6973" s="41"/>
      <c r="I6973" s="41"/>
      <c r="J6973" s="43"/>
      <c r="K6973" s="41"/>
      <c r="L6973" s="41"/>
      <c r="M6973" s="41"/>
      <c r="N6973" s="41"/>
      <c r="O6973" s="41"/>
      <c r="P6973" s="41"/>
      <c r="Q6973" s="41"/>
      <c r="R6973" s="41"/>
      <c r="S6973" s="41"/>
      <c r="T6973" s="41"/>
      <c r="U6973" s="41"/>
      <c r="V6973" s="41"/>
      <c r="W6973" s="41"/>
      <c r="X6973" s="41"/>
      <c r="Y6973" s="43" t="str">
        <f t="shared" si="216"/>
        <v>COMP</v>
      </c>
      <c r="Z6973" s="43">
        <v>2347725</v>
      </c>
      <c r="AA6973" s="43">
        <f t="shared" si="217"/>
        <v>1980416</v>
      </c>
    </row>
    <row r="6974" spans="1:27" x14ac:dyDescent="0.3">
      <c r="A6974" s="43">
        <v>1690522</v>
      </c>
      <c r="B6974" s="43" t="s">
        <v>6012</v>
      </c>
      <c r="C6974" s="43" t="s">
        <v>1109</v>
      </c>
      <c r="D6974" s="41"/>
      <c r="E6974" s="43" t="s">
        <v>34</v>
      </c>
      <c r="F6974" s="43" t="s">
        <v>28</v>
      </c>
      <c r="G6974" s="43">
        <v>37021</v>
      </c>
      <c r="H6974" s="41"/>
      <c r="I6974" s="41"/>
      <c r="J6974" s="43"/>
      <c r="K6974" s="41"/>
      <c r="L6974" s="41"/>
      <c r="M6974" s="41"/>
      <c r="N6974" s="41"/>
      <c r="O6974" s="41"/>
      <c r="P6974" s="41"/>
      <c r="Q6974" s="41"/>
      <c r="R6974" s="41"/>
      <c r="S6974" s="41"/>
      <c r="T6974" s="41"/>
      <c r="U6974" s="41"/>
      <c r="V6974" s="41"/>
      <c r="W6974" s="41"/>
      <c r="X6974" s="41"/>
      <c r="Y6974" s="43" t="str">
        <f t="shared" si="216"/>
        <v>COMP</v>
      </c>
      <c r="Z6974" s="43">
        <v>1574350</v>
      </c>
      <c r="AA6974" s="43">
        <f t="shared" si="217"/>
        <v>1690522</v>
      </c>
    </row>
    <row r="6975" spans="1:27" x14ac:dyDescent="0.3">
      <c r="A6975" s="43">
        <v>2174120</v>
      </c>
      <c r="B6975" s="43" t="s">
        <v>6013</v>
      </c>
      <c r="C6975" s="43" t="s">
        <v>1235</v>
      </c>
      <c r="D6975" s="41"/>
      <c r="E6975" s="43" t="s">
        <v>6263</v>
      </c>
      <c r="F6975" s="43" t="s">
        <v>30</v>
      </c>
      <c r="G6975" s="43">
        <v>45050</v>
      </c>
      <c r="H6975" s="41"/>
      <c r="I6975" s="41"/>
      <c r="J6975" s="43"/>
      <c r="K6975" s="41"/>
      <c r="L6975" s="41"/>
      <c r="M6975" s="41"/>
      <c r="N6975" s="41"/>
      <c r="O6975" s="41"/>
      <c r="P6975" s="41"/>
      <c r="Q6975" s="41"/>
      <c r="R6975" s="41"/>
      <c r="S6975" s="41"/>
      <c r="T6975" s="41"/>
      <c r="U6975" s="41"/>
      <c r="V6975" s="41"/>
      <c r="W6975" s="41"/>
      <c r="X6975" s="41"/>
      <c r="Y6975" s="43" t="str">
        <f t="shared" si="216"/>
        <v>COMP</v>
      </c>
      <c r="Z6975" s="43">
        <v>1895353</v>
      </c>
      <c r="AA6975" s="43">
        <f t="shared" si="217"/>
        <v>2174120</v>
      </c>
    </row>
    <row r="6976" spans="1:27" x14ac:dyDescent="0.3">
      <c r="A6976" s="43">
        <v>2183339</v>
      </c>
      <c r="B6976" s="43" t="s">
        <v>6014</v>
      </c>
      <c r="C6976" s="43" t="s">
        <v>2300</v>
      </c>
      <c r="D6976" s="41"/>
      <c r="E6976" s="43" t="s">
        <v>35</v>
      </c>
      <c r="F6976" s="43" t="s">
        <v>30</v>
      </c>
      <c r="G6976" s="43">
        <v>18003</v>
      </c>
      <c r="H6976" s="41"/>
      <c r="I6976" s="41"/>
      <c r="J6976" s="43"/>
      <c r="K6976" s="41"/>
      <c r="L6976" s="41"/>
      <c r="M6976" s="41"/>
      <c r="N6976" s="41"/>
      <c r="O6976" s="41"/>
      <c r="P6976" s="41"/>
      <c r="Q6976" s="41"/>
      <c r="R6976" s="41"/>
      <c r="S6976" s="41"/>
      <c r="T6976" s="41"/>
      <c r="U6976" s="41"/>
      <c r="V6976" s="41"/>
      <c r="W6976" s="41"/>
      <c r="X6976" s="41"/>
      <c r="Y6976" s="43" t="str">
        <f t="shared" si="216"/>
        <v>COMP</v>
      </c>
      <c r="Z6976" s="43">
        <v>2401425</v>
      </c>
      <c r="AA6976" s="43">
        <f t="shared" si="217"/>
        <v>2183339</v>
      </c>
    </row>
    <row r="6977" spans="1:27" x14ac:dyDescent="0.3">
      <c r="A6977" s="43">
        <v>1490026</v>
      </c>
      <c r="B6977" s="43" t="s">
        <v>6015</v>
      </c>
      <c r="C6977" s="43" t="s">
        <v>1829</v>
      </c>
      <c r="D6977" s="41"/>
      <c r="E6977" s="43" t="s">
        <v>34</v>
      </c>
      <c r="F6977" s="43" t="s">
        <v>30</v>
      </c>
      <c r="G6977" s="43">
        <v>45010</v>
      </c>
      <c r="H6977" s="41"/>
      <c r="I6977" s="41"/>
      <c r="J6977" s="43"/>
      <c r="K6977" s="41"/>
      <c r="L6977" s="41"/>
      <c r="M6977" s="41"/>
      <c r="N6977" s="41"/>
      <c r="O6977" s="41"/>
      <c r="P6977" s="41"/>
      <c r="Q6977" s="41"/>
      <c r="R6977" s="41"/>
      <c r="S6977" s="41"/>
      <c r="T6977" s="41"/>
      <c r="U6977" s="41"/>
      <c r="V6977" s="41"/>
      <c r="W6977" s="41"/>
      <c r="X6977" s="41"/>
      <c r="Y6977" s="43" t="str">
        <f t="shared" si="216"/>
        <v>COMP</v>
      </c>
      <c r="Z6977" s="43">
        <v>2401419</v>
      </c>
      <c r="AA6977" s="43">
        <f t="shared" si="217"/>
        <v>1490026</v>
      </c>
    </row>
    <row r="6978" spans="1:27" x14ac:dyDescent="0.3">
      <c r="A6978" s="43">
        <v>1980732</v>
      </c>
      <c r="B6978" s="43" t="s">
        <v>6016</v>
      </c>
      <c r="C6978" s="43" t="s">
        <v>475</v>
      </c>
      <c r="D6978" s="41"/>
      <c r="E6978" s="43" t="s">
        <v>6263</v>
      </c>
      <c r="F6978" s="43" t="s">
        <v>28</v>
      </c>
      <c r="G6978" s="43">
        <v>41027</v>
      </c>
      <c r="H6978" s="41"/>
      <c r="I6978" s="41"/>
      <c r="J6978" s="43"/>
      <c r="K6978" s="41"/>
      <c r="L6978" s="41"/>
      <c r="M6978" s="41"/>
      <c r="N6978" s="41"/>
      <c r="O6978" s="41"/>
      <c r="P6978" s="41"/>
      <c r="Q6978" s="41"/>
      <c r="R6978" s="41"/>
      <c r="S6978" s="41"/>
      <c r="T6978" s="41"/>
      <c r="U6978" s="41"/>
      <c r="V6978" s="41"/>
      <c r="W6978" s="41"/>
      <c r="X6978" s="41"/>
      <c r="Y6978" s="43" t="str">
        <f t="shared" ref="Y6978:Y7041" si="218">IF(ISERROR(AA6978)=FALSE,"COMP","")</f>
        <v/>
      </c>
      <c r="Z6978" s="43">
        <v>1217979</v>
      </c>
      <c r="AA6978" s="43" t="e">
        <f t="shared" ref="AA6978:AA7041" si="219">VLOOKUP(A6978,Z:Z,1,FALSE)</f>
        <v>#N/A</v>
      </c>
    </row>
    <row r="6979" spans="1:27" x14ac:dyDescent="0.3">
      <c r="A6979" s="43">
        <v>1573734</v>
      </c>
      <c r="B6979" s="43" t="s">
        <v>6017</v>
      </c>
      <c r="C6979" s="43" t="s">
        <v>6018</v>
      </c>
      <c r="D6979" s="41"/>
      <c r="E6979" s="43" t="s">
        <v>6263</v>
      </c>
      <c r="F6979" s="43" t="s">
        <v>30</v>
      </c>
      <c r="G6979" s="43">
        <v>28040</v>
      </c>
      <c r="H6979" s="41"/>
      <c r="I6979" s="41"/>
      <c r="J6979" s="43"/>
      <c r="K6979" s="41"/>
      <c r="L6979" s="41"/>
      <c r="M6979" s="41"/>
      <c r="N6979" s="41"/>
      <c r="O6979" s="41"/>
      <c r="P6979" s="41"/>
      <c r="Q6979" s="41"/>
      <c r="R6979" s="41"/>
      <c r="S6979" s="41"/>
      <c r="T6979" s="41"/>
      <c r="U6979" s="41"/>
      <c r="V6979" s="41"/>
      <c r="W6979" s="41"/>
      <c r="X6979" s="41"/>
      <c r="Y6979" s="43" t="str">
        <f t="shared" si="218"/>
        <v>COMP</v>
      </c>
      <c r="Z6979" s="43">
        <v>871379</v>
      </c>
      <c r="AA6979" s="43">
        <f t="shared" si="219"/>
        <v>1573734</v>
      </c>
    </row>
    <row r="6980" spans="1:27" x14ac:dyDescent="0.3">
      <c r="A6980" s="43">
        <v>1655856</v>
      </c>
      <c r="B6980" s="43" t="s">
        <v>6019</v>
      </c>
      <c r="C6980" s="43" t="s">
        <v>248</v>
      </c>
      <c r="D6980" s="41"/>
      <c r="E6980" s="43" t="s">
        <v>6263</v>
      </c>
      <c r="F6980" s="43" t="s">
        <v>30</v>
      </c>
      <c r="G6980" s="43">
        <v>45003</v>
      </c>
      <c r="H6980" s="41"/>
      <c r="I6980" s="41"/>
      <c r="J6980" s="43"/>
      <c r="K6980" s="41"/>
      <c r="L6980" s="41"/>
      <c r="M6980" s="41"/>
      <c r="N6980" s="41"/>
      <c r="O6980" s="41"/>
      <c r="P6980" s="41"/>
      <c r="Q6980" s="41"/>
      <c r="R6980" s="41"/>
      <c r="S6980" s="41"/>
      <c r="T6980" s="41"/>
      <c r="U6980" s="41"/>
      <c r="V6980" s="41"/>
      <c r="W6980" s="41"/>
      <c r="X6980" s="41"/>
      <c r="Y6980" s="43" t="str">
        <f t="shared" si="218"/>
        <v>COMP</v>
      </c>
      <c r="Z6980" s="43">
        <v>1206910</v>
      </c>
      <c r="AA6980" s="43">
        <f t="shared" si="219"/>
        <v>1655856</v>
      </c>
    </row>
    <row r="6981" spans="1:27" x14ac:dyDescent="0.3">
      <c r="A6981" s="43">
        <v>2347207</v>
      </c>
      <c r="B6981" s="43" t="s">
        <v>6019</v>
      </c>
      <c r="C6981" s="43" t="s">
        <v>1666</v>
      </c>
      <c r="D6981" s="41"/>
      <c r="E6981" s="43" t="s">
        <v>35</v>
      </c>
      <c r="F6981" s="43" t="s">
        <v>30</v>
      </c>
      <c r="G6981" s="43">
        <v>45008</v>
      </c>
      <c r="H6981" s="41"/>
      <c r="I6981" s="41"/>
      <c r="J6981" s="43"/>
      <c r="K6981" s="41"/>
      <c r="L6981" s="41"/>
      <c r="M6981" s="41"/>
      <c r="N6981" s="41"/>
      <c r="O6981" s="41"/>
      <c r="P6981" s="41"/>
      <c r="Q6981" s="41"/>
      <c r="R6981" s="41"/>
      <c r="S6981" s="41"/>
      <c r="T6981" s="41"/>
      <c r="U6981" s="41"/>
      <c r="V6981" s="41"/>
      <c r="W6981" s="41"/>
      <c r="X6981" s="41"/>
      <c r="Y6981" s="43" t="str">
        <f t="shared" si="218"/>
        <v>COMP</v>
      </c>
      <c r="Z6981" s="43">
        <v>2247183</v>
      </c>
      <c r="AA6981" s="43">
        <f t="shared" si="219"/>
        <v>2347207</v>
      </c>
    </row>
    <row r="6982" spans="1:27" x14ac:dyDescent="0.3">
      <c r="A6982" s="43">
        <v>2250661</v>
      </c>
      <c r="B6982" s="43" t="s">
        <v>6020</v>
      </c>
      <c r="C6982" s="43" t="s">
        <v>175</v>
      </c>
      <c r="D6982" s="41"/>
      <c r="E6982" s="43" t="s">
        <v>6263</v>
      </c>
      <c r="F6982" s="43" t="s">
        <v>28</v>
      </c>
      <c r="G6982" s="43">
        <v>28017</v>
      </c>
      <c r="H6982" s="41"/>
      <c r="I6982" s="41"/>
      <c r="J6982" s="43"/>
      <c r="K6982" s="41"/>
      <c r="L6982" s="41"/>
      <c r="M6982" s="41"/>
      <c r="N6982" s="41"/>
      <c r="O6982" s="41"/>
      <c r="P6982" s="41"/>
      <c r="Q6982" s="41"/>
      <c r="R6982" s="41"/>
      <c r="S6982" s="41"/>
      <c r="T6982" s="41"/>
      <c r="U6982" s="41"/>
      <c r="V6982" s="41"/>
      <c r="W6982" s="41"/>
      <c r="X6982" s="41"/>
      <c r="Y6982" s="43" t="str">
        <f t="shared" si="218"/>
        <v>COMP</v>
      </c>
      <c r="Z6982" s="43">
        <v>2339354</v>
      </c>
      <c r="AA6982" s="43">
        <f t="shared" si="219"/>
        <v>2250661</v>
      </c>
    </row>
    <row r="6983" spans="1:27" x14ac:dyDescent="0.3">
      <c r="A6983" s="43">
        <v>1655621</v>
      </c>
      <c r="B6983" s="43" t="s">
        <v>6021</v>
      </c>
      <c r="C6983" s="43" t="s">
        <v>230</v>
      </c>
      <c r="D6983" s="41"/>
      <c r="E6983" s="43" t="s">
        <v>6263</v>
      </c>
      <c r="F6983" s="43" t="s">
        <v>28</v>
      </c>
      <c r="G6983" s="43">
        <v>18031</v>
      </c>
      <c r="H6983" s="41"/>
      <c r="I6983" s="41"/>
      <c r="J6983" s="43"/>
      <c r="K6983" s="41"/>
      <c r="L6983" s="41"/>
      <c r="M6983" s="41"/>
      <c r="N6983" s="41"/>
      <c r="O6983" s="41"/>
      <c r="P6983" s="41"/>
      <c r="Q6983" s="41"/>
      <c r="R6983" s="41"/>
      <c r="S6983" s="41"/>
      <c r="T6983" s="41"/>
      <c r="U6983" s="41"/>
      <c r="V6983" s="41"/>
      <c r="W6983" s="41"/>
      <c r="X6983" s="41"/>
      <c r="Y6983" s="43" t="str">
        <f t="shared" si="218"/>
        <v>COMP</v>
      </c>
      <c r="Z6983" s="43">
        <v>2340416</v>
      </c>
      <c r="AA6983" s="43">
        <f t="shared" si="219"/>
        <v>1655621</v>
      </c>
    </row>
    <row r="6984" spans="1:27" x14ac:dyDescent="0.3">
      <c r="A6984" s="43">
        <v>2275165</v>
      </c>
      <c r="B6984" s="43" t="s">
        <v>6022</v>
      </c>
      <c r="C6984" s="43" t="s">
        <v>580</v>
      </c>
      <c r="D6984" s="41"/>
      <c r="E6984" s="43" t="s">
        <v>6263</v>
      </c>
      <c r="F6984" s="43" t="s">
        <v>30</v>
      </c>
      <c r="G6984" s="43">
        <v>37046</v>
      </c>
      <c r="H6984" s="41"/>
      <c r="I6984" s="41"/>
      <c r="J6984" s="43"/>
      <c r="K6984" s="41"/>
      <c r="L6984" s="41"/>
      <c r="M6984" s="41"/>
      <c r="N6984" s="41"/>
      <c r="O6984" s="41"/>
      <c r="P6984" s="41"/>
      <c r="Q6984" s="41"/>
      <c r="R6984" s="41"/>
      <c r="S6984" s="41"/>
      <c r="T6984" s="41"/>
      <c r="U6984" s="41"/>
      <c r="V6984" s="41"/>
      <c r="W6984" s="41"/>
      <c r="X6984" s="41"/>
      <c r="Y6984" s="43" t="str">
        <f t="shared" si="218"/>
        <v/>
      </c>
      <c r="Z6984" s="43">
        <v>1655032</v>
      </c>
      <c r="AA6984" s="43" t="e">
        <f t="shared" si="219"/>
        <v>#N/A</v>
      </c>
    </row>
    <row r="6985" spans="1:27" x14ac:dyDescent="0.3">
      <c r="A6985" s="43">
        <v>1569947</v>
      </c>
      <c r="B6985" s="43" t="s">
        <v>6023</v>
      </c>
      <c r="C6985" s="43" t="s">
        <v>1061</v>
      </c>
      <c r="D6985" s="41"/>
      <c r="E6985" s="43" t="s">
        <v>35</v>
      </c>
      <c r="F6985" s="43" t="s">
        <v>28</v>
      </c>
      <c r="G6985" s="43">
        <v>28009</v>
      </c>
      <c r="H6985" s="41"/>
      <c r="I6985" s="41"/>
      <c r="J6985" s="43"/>
      <c r="K6985" s="41"/>
      <c r="L6985" s="41"/>
      <c r="M6985" s="41"/>
      <c r="N6985" s="41"/>
      <c r="O6985" s="41"/>
      <c r="P6985" s="41"/>
      <c r="Q6985" s="41"/>
      <c r="R6985" s="41"/>
      <c r="S6985" s="41"/>
      <c r="T6985" s="41"/>
      <c r="U6985" s="41"/>
      <c r="V6985" s="41"/>
      <c r="W6985" s="41"/>
      <c r="X6985" s="41"/>
      <c r="Y6985" s="43" t="str">
        <f t="shared" si="218"/>
        <v>COMP</v>
      </c>
      <c r="Z6985" s="43">
        <v>2426429</v>
      </c>
      <c r="AA6985" s="43">
        <f t="shared" si="219"/>
        <v>1569947</v>
      </c>
    </row>
    <row r="6986" spans="1:27" x14ac:dyDescent="0.3">
      <c r="A6986" s="43">
        <v>2406783</v>
      </c>
      <c r="B6986" s="43" t="s">
        <v>6024</v>
      </c>
      <c r="C6986" s="43" t="s">
        <v>1036</v>
      </c>
      <c r="D6986" s="41"/>
      <c r="E6986" s="43" t="s">
        <v>6263</v>
      </c>
      <c r="F6986" s="43" t="s">
        <v>30</v>
      </c>
      <c r="G6986" s="43">
        <v>37016</v>
      </c>
      <c r="H6986" s="41"/>
      <c r="I6986" s="41"/>
      <c r="J6986" s="43"/>
      <c r="K6986" s="41"/>
      <c r="L6986" s="41"/>
      <c r="M6986" s="41"/>
      <c r="N6986" s="41"/>
      <c r="O6986" s="41"/>
      <c r="P6986" s="41"/>
      <c r="Q6986" s="41"/>
      <c r="R6986" s="41"/>
      <c r="S6986" s="41"/>
      <c r="T6986" s="41"/>
      <c r="U6986" s="41"/>
      <c r="V6986" s="41"/>
      <c r="W6986" s="41"/>
      <c r="X6986" s="41"/>
      <c r="Y6986" s="43" t="str">
        <f t="shared" si="218"/>
        <v/>
      </c>
      <c r="Z6986" s="43">
        <v>2145756</v>
      </c>
      <c r="AA6986" s="43" t="e">
        <f t="shared" si="219"/>
        <v>#N/A</v>
      </c>
    </row>
    <row r="6987" spans="1:27" x14ac:dyDescent="0.3">
      <c r="A6987" s="43">
        <v>677291</v>
      </c>
      <c r="B6987" s="43" t="s">
        <v>6025</v>
      </c>
      <c r="C6987" s="43" t="s">
        <v>697</v>
      </c>
      <c r="D6987" s="41"/>
      <c r="E6987" s="43" t="s">
        <v>29</v>
      </c>
      <c r="F6987" s="43" t="s">
        <v>30</v>
      </c>
      <c r="G6987" s="43">
        <v>45008</v>
      </c>
      <c r="H6987" s="41"/>
      <c r="I6987" s="41"/>
      <c r="J6987" s="43"/>
      <c r="K6987" s="41"/>
      <c r="L6987" s="41"/>
      <c r="M6987" s="41"/>
      <c r="N6987" s="41"/>
      <c r="O6987" s="41"/>
      <c r="P6987" s="41"/>
      <c r="Q6987" s="41"/>
      <c r="R6987" s="41"/>
      <c r="S6987" s="41"/>
      <c r="T6987" s="41"/>
      <c r="U6987" s="41"/>
      <c r="V6987" s="41"/>
      <c r="W6987" s="41"/>
      <c r="X6987" s="41"/>
      <c r="Y6987" s="43" t="str">
        <f t="shared" si="218"/>
        <v>COMP</v>
      </c>
      <c r="Z6987" s="43">
        <v>2179326</v>
      </c>
      <c r="AA6987" s="43">
        <f t="shared" si="219"/>
        <v>677291</v>
      </c>
    </row>
    <row r="6988" spans="1:27" x14ac:dyDescent="0.3">
      <c r="A6988" s="43">
        <v>1832536</v>
      </c>
      <c r="B6988" s="43" t="s">
        <v>6026</v>
      </c>
      <c r="C6988" s="43" t="s">
        <v>6027</v>
      </c>
      <c r="D6988" s="41"/>
      <c r="E6988" s="43" t="s">
        <v>35</v>
      </c>
      <c r="F6988" s="43" t="s">
        <v>30</v>
      </c>
      <c r="G6988" s="43">
        <v>45008</v>
      </c>
      <c r="H6988" s="41"/>
      <c r="I6988" s="41"/>
      <c r="J6988" s="43"/>
      <c r="K6988" s="41"/>
      <c r="L6988" s="41"/>
      <c r="M6988" s="41"/>
      <c r="N6988" s="41"/>
      <c r="O6988" s="41"/>
      <c r="P6988" s="41"/>
      <c r="Q6988" s="41"/>
      <c r="R6988" s="41"/>
      <c r="S6988" s="41"/>
      <c r="T6988" s="41"/>
      <c r="U6988" s="41"/>
      <c r="V6988" s="41"/>
      <c r="W6988" s="41"/>
      <c r="X6988" s="41"/>
      <c r="Y6988" s="43" t="str">
        <f t="shared" si="218"/>
        <v>COMP</v>
      </c>
      <c r="Z6988" s="43">
        <v>2074003</v>
      </c>
      <c r="AA6988" s="43">
        <f t="shared" si="219"/>
        <v>1832536</v>
      </c>
    </row>
    <row r="6989" spans="1:27" x14ac:dyDescent="0.3">
      <c r="A6989" s="43">
        <v>815551</v>
      </c>
      <c r="B6989" s="43" t="s">
        <v>6028</v>
      </c>
      <c r="C6989" s="43" t="s">
        <v>425</v>
      </c>
      <c r="D6989" s="41"/>
      <c r="E6989" s="43" t="s">
        <v>6263</v>
      </c>
      <c r="F6989" s="43" t="s">
        <v>28</v>
      </c>
      <c r="G6989" s="43">
        <v>36003</v>
      </c>
      <c r="H6989" s="41"/>
      <c r="I6989" s="41"/>
      <c r="J6989" s="43"/>
      <c r="K6989" s="41"/>
      <c r="L6989" s="41"/>
      <c r="M6989" s="41"/>
      <c r="N6989" s="41"/>
      <c r="O6989" s="41"/>
      <c r="P6989" s="41"/>
      <c r="Q6989" s="41"/>
      <c r="R6989" s="41"/>
      <c r="S6989" s="41"/>
      <c r="T6989" s="41"/>
      <c r="U6989" s="41"/>
      <c r="V6989" s="41"/>
      <c r="W6989" s="41"/>
      <c r="X6989" s="41"/>
      <c r="Y6989" s="43" t="str">
        <f t="shared" si="218"/>
        <v/>
      </c>
      <c r="Z6989" s="43">
        <v>1579785</v>
      </c>
      <c r="AA6989" s="43" t="e">
        <f t="shared" si="219"/>
        <v>#N/A</v>
      </c>
    </row>
    <row r="6990" spans="1:27" x14ac:dyDescent="0.3">
      <c r="A6990" s="43">
        <v>645724</v>
      </c>
      <c r="B6990" s="43" t="s">
        <v>6029</v>
      </c>
      <c r="C6990" s="43" t="s">
        <v>3066</v>
      </c>
      <c r="D6990" s="41"/>
      <c r="E6990" s="43" t="s">
        <v>6263</v>
      </c>
      <c r="F6990" s="43" t="s">
        <v>30</v>
      </c>
      <c r="G6990" s="43">
        <v>36003</v>
      </c>
      <c r="H6990" s="41"/>
      <c r="I6990" s="41"/>
      <c r="J6990" s="43"/>
      <c r="K6990" s="41"/>
      <c r="L6990" s="41"/>
      <c r="M6990" s="41"/>
      <c r="N6990" s="41"/>
      <c r="O6990" s="41"/>
      <c r="P6990" s="41"/>
      <c r="Q6990" s="41"/>
      <c r="R6990" s="41"/>
      <c r="S6990" s="41"/>
      <c r="T6990" s="41"/>
      <c r="U6990" s="41"/>
      <c r="V6990" s="41"/>
      <c r="W6990" s="41"/>
      <c r="X6990" s="41"/>
      <c r="Y6990" s="43" t="str">
        <f t="shared" si="218"/>
        <v>COMP</v>
      </c>
      <c r="Z6990" s="43">
        <v>2071026</v>
      </c>
      <c r="AA6990" s="43">
        <f t="shared" si="219"/>
        <v>645724</v>
      </c>
    </row>
    <row r="6991" spans="1:27" x14ac:dyDescent="0.3">
      <c r="A6991" s="43">
        <v>2165743</v>
      </c>
      <c r="B6991" s="43" t="s">
        <v>6030</v>
      </c>
      <c r="C6991" s="43" t="s">
        <v>373</v>
      </c>
      <c r="D6991" s="41"/>
      <c r="E6991" s="43" t="s">
        <v>6263</v>
      </c>
      <c r="F6991" s="43" t="s">
        <v>30</v>
      </c>
      <c r="G6991" s="43">
        <v>36014</v>
      </c>
      <c r="H6991" s="41"/>
      <c r="I6991" s="41"/>
      <c r="J6991" s="43"/>
      <c r="K6991" s="41"/>
      <c r="L6991" s="41"/>
      <c r="M6991" s="41"/>
      <c r="N6991" s="41"/>
      <c r="O6991" s="41"/>
      <c r="P6991" s="41"/>
      <c r="Q6991" s="41"/>
      <c r="R6991" s="41"/>
      <c r="S6991" s="41"/>
      <c r="T6991" s="41"/>
      <c r="U6991" s="41"/>
      <c r="V6991" s="41"/>
      <c r="W6991" s="41"/>
      <c r="X6991" s="41"/>
      <c r="Y6991" s="43" t="str">
        <f t="shared" si="218"/>
        <v>COMP</v>
      </c>
      <c r="Z6991" s="43">
        <v>2394529</v>
      </c>
      <c r="AA6991" s="43">
        <f t="shared" si="219"/>
        <v>2165743</v>
      </c>
    </row>
    <row r="6992" spans="1:27" x14ac:dyDescent="0.3">
      <c r="A6992" s="43">
        <v>2425823</v>
      </c>
      <c r="B6992" s="43" t="s">
        <v>6031</v>
      </c>
      <c r="C6992" s="43" t="s">
        <v>502</v>
      </c>
      <c r="D6992" s="41"/>
      <c r="E6992" s="43" t="s">
        <v>6263</v>
      </c>
      <c r="F6992" s="43" t="s">
        <v>30</v>
      </c>
      <c r="G6992" s="43">
        <v>45045</v>
      </c>
      <c r="H6992" s="41"/>
      <c r="I6992" s="41"/>
      <c r="J6992" s="43"/>
      <c r="K6992" s="41"/>
      <c r="L6992" s="41"/>
      <c r="M6992" s="41"/>
      <c r="N6992" s="41"/>
      <c r="O6992" s="41"/>
      <c r="P6992" s="41"/>
      <c r="Q6992" s="41"/>
      <c r="R6992" s="41"/>
      <c r="S6992" s="41"/>
      <c r="T6992" s="41"/>
      <c r="U6992" s="41"/>
      <c r="V6992" s="41"/>
      <c r="W6992" s="41"/>
      <c r="X6992" s="41"/>
      <c r="Y6992" s="43" t="str">
        <f t="shared" si="218"/>
        <v/>
      </c>
      <c r="Z6992" s="43">
        <v>1656141</v>
      </c>
      <c r="AA6992" s="43" t="e">
        <f t="shared" si="219"/>
        <v>#N/A</v>
      </c>
    </row>
    <row r="6993" spans="1:27" x14ac:dyDescent="0.3">
      <c r="A6993" s="43">
        <v>2273570</v>
      </c>
      <c r="B6993" s="43" t="s">
        <v>6032</v>
      </c>
      <c r="C6993" s="43" t="s">
        <v>232</v>
      </c>
      <c r="D6993" s="41"/>
      <c r="E6993" s="43" t="s">
        <v>6263</v>
      </c>
      <c r="F6993" s="43" t="s">
        <v>28</v>
      </c>
      <c r="G6993" s="43">
        <v>45050</v>
      </c>
      <c r="H6993" s="41"/>
      <c r="I6993" s="41"/>
      <c r="J6993" s="43"/>
      <c r="K6993" s="41"/>
      <c r="L6993" s="41"/>
      <c r="M6993" s="41"/>
      <c r="N6993" s="41"/>
      <c r="O6993" s="41"/>
      <c r="P6993" s="41"/>
      <c r="Q6993" s="41"/>
      <c r="R6993" s="41"/>
      <c r="S6993" s="41"/>
      <c r="T6993" s="41"/>
      <c r="U6993" s="41"/>
      <c r="V6993" s="41"/>
      <c r="W6993" s="41"/>
      <c r="X6993" s="41"/>
      <c r="Y6993" s="43" t="str">
        <f t="shared" si="218"/>
        <v>COMP</v>
      </c>
      <c r="Z6993" s="43">
        <v>1580470</v>
      </c>
      <c r="AA6993" s="43">
        <f t="shared" si="219"/>
        <v>2273570</v>
      </c>
    </row>
    <row r="6994" spans="1:27" x14ac:dyDescent="0.3">
      <c r="A6994" s="43">
        <v>313152</v>
      </c>
      <c r="B6994" s="43" t="s">
        <v>6033</v>
      </c>
      <c r="C6994" s="43" t="s">
        <v>422</v>
      </c>
      <c r="D6994" s="41"/>
      <c r="E6994" s="43" t="s">
        <v>6263</v>
      </c>
      <c r="F6994" s="43" t="s">
        <v>28</v>
      </c>
      <c r="G6994" s="43">
        <v>45038</v>
      </c>
      <c r="H6994" s="41"/>
      <c r="I6994" s="41"/>
      <c r="J6994" s="43"/>
      <c r="K6994" s="41"/>
      <c r="L6994" s="41"/>
      <c r="M6994" s="41"/>
      <c r="N6994" s="41"/>
      <c r="O6994" s="41"/>
      <c r="P6994" s="41"/>
      <c r="Q6994" s="41"/>
      <c r="R6994" s="41"/>
      <c r="S6994" s="41"/>
      <c r="T6994" s="41"/>
      <c r="U6994" s="41"/>
      <c r="V6994" s="41"/>
      <c r="W6994" s="41"/>
      <c r="X6994" s="41"/>
      <c r="Y6994" s="43" t="str">
        <f t="shared" si="218"/>
        <v>COMP</v>
      </c>
      <c r="Z6994" s="43">
        <v>1773060</v>
      </c>
      <c r="AA6994" s="43">
        <f t="shared" si="219"/>
        <v>313152</v>
      </c>
    </row>
    <row r="6995" spans="1:27" x14ac:dyDescent="0.3">
      <c r="A6995" s="43">
        <v>1887170</v>
      </c>
      <c r="B6995" s="43" t="s">
        <v>6034</v>
      </c>
      <c r="C6995" s="43" t="s">
        <v>508</v>
      </c>
      <c r="D6995" s="41"/>
      <c r="E6995" s="43" t="s">
        <v>6263</v>
      </c>
      <c r="F6995" s="43" t="s">
        <v>28</v>
      </c>
      <c r="G6995" s="43">
        <v>37024</v>
      </c>
      <c r="H6995" s="41"/>
      <c r="I6995" s="41"/>
      <c r="J6995" s="43"/>
      <c r="K6995" s="41"/>
      <c r="L6995" s="41"/>
      <c r="M6995" s="41"/>
      <c r="N6995" s="41"/>
      <c r="O6995" s="41"/>
      <c r="P6995" s="41"/>
      <c r="Q6995" s="41"/>
      <c r="R6995" s="41"/>
      <c r="S6995" s="41"/>
      <c r="T6995" s="41"/>
      <c r="U6995" s="41"/>
      <c r="V6995" s="41"/>
      <c r="W6995" s="41"/>
      <c r="X6995" s="41"/>
      <c r="Y6995" s="43" t="str">
        <f t="shared" si="218"/>
        <v>COMP</v>
      </c>
      <c r="Z6995" s="43">
        <v>2140796</v>
      </c>
      <c r="AA6995" s="43">
        <f t="shared" si="219"/>
        <v>1887170</v>
      </c>
    </row>
    <row r="6996" spans="1:27" x14ac:dyDescent="0.3">
      <c r="A6996" s="43">
        <v>1439093</v>
      </c>
      <c r="B6996" s="43" t="s">
        <v>6035</v>
      </c>
      <c r="C6996" s="43" t="s">
        <v>232</v>
      </c>
      <c r="D6996" s="41"/>
      <c r="E6996" s="43" t="s">
        <v>34</v>
      </c>
      <c r="F6996" s="43" t="s">
        <v>28</v>
      </c>
      <c r="G6996" s="43">
        <v>28004</v>
      </c>
      <c r="H6996" s="41"/>
      <c r="I6996" s="41"/>
      <c r="J6996" s="43"/>
      <c r="K6996" s="41"/>
      <c r="L6996" s="41"/>
      <c r="M6996" s="41"/>
      <c r="N6996" s="41"/>
      <c r="O6996" s="41"/>
      <c r="P6996" s="41"/>
      <c r="Q6996" s="41"/>
      <c r="R6996" s="41"/>
      <c r="S6996" s="41"/>
      <c r="T6996" s="41"/>
      <c r="U6996" s="41"/>
      <c r="V6996" s="41"/>
      <c r="W6996" s="41"/>
      <c r="X6996" s="41"/>
      <c r="Y6996" s="43" t="str">
        <f t="shared" si="218"/>
        <v>COMP</v>
      </c>
      <c r="Z6996" s="43">
        <v>1911381</v>
      </c>
      <c r="AA6996" s="43">
        <f t="shared" si="219"/>
        <v>1439093</v>
      </c>
    </row>
    <row r="6997" spans="1:27" x14ac:dyDescent="0.3">
      <c r="A6997" s="43">
        <v>2197533</v>
      </c>
      <c r="B6997" s="43" t="s">
        <v>6036</v>
      </c>
      <c r="C6997" s="43" t="s">
        <v>401</v>
      </c>
      <c r="D6997" s="41"/>
      <c r="E6997" s="43" t="s">
        <v>6263</v>
      </c>
      <c r="F6997" s="43" t="s">
        <v>30</v>
      </c>
      <c r="G6997" s="43">
        <v>37021</v>
      </c>
      <c r="H6997" s="41"/>
      <c r="I6997" s="41"/>
      <c r="J6997" s="43"/>
      <c r="K6997" s="41"/>
      <c r="L6997" s="41"/>
      <c r="M6997" s="41"/>
      <c r="N6997" s="41"/>
      <c r="O6997" s="41"/>
      <c r="P6997" s="41"/>
      <c r="Q6997" s="41"/>
      <c r="R6997" s="41"/>
      <c r="S6997" s="41"/>
      <c r="T6997" s="41"/>
      <c r="U6997" s="41"/>
      <c r="V6997" s="41"/>
      <c r="W6997" s="41"/>
      <c r="X6997" s="41"/>
      <c r="Y6997" s="43" t="str">
        <f t="shared" si="218"/>
        <v/>
      </c>
      <c r="Z6997" s="43">
        <v>2368263</v>
      </c>
      <c r="AA6997" s="43" t="e">
        <f t="shared" si="219"/>
        <v>#N/A</v>
      </c>
    </row>
    <row r="6998" spans="1:27" x14ac:dyDescent="0.3">
      <c r="A6998" s="43">
        <v>636146</v>
      </c>
      <c r="B6998" s="43" t="s">
        <v>6037</v>
      </c>
      <c r="C6998" s="43" t="s">
        <v>425</v>
      </c>
      <c r="D6998" s="41"/>
      <c r="E6998" s="43" t="s">
        <v>6263</v>
      </c>
      <c r="F6998" s="43" t="s">
        <v>28</v>
      </c>
      <c r="G6998" s="43">
        <v>41002</v>
      </c>
      <c r="H6998" s="41"/>
      <c r="I6998" s="41"/>
      <c r="J6998" s="43"/>
      <c r="K6998" s="41"/>
      <c r="L6998" s="41"/>
      <c r="M6998" s="41"/>
      <c r="N6998" s="41"/>
      <c r="O6998" s="41"/>
      <c r="P6998" s="41"/>
      <c r="Q6998" s="41"/>
      <c r="R6998" s="41"/>
      <c r="S6998" s="41"/>
      <c r="T6998" s="41"/>
      <c r="U6998" s="41"/>
      <c r="V6998" s="41"/>
      <c r="W6998" s="41"/>
      <c r="X6998" s="41"/>
      <c r="Y6998" s="43" t="str">
        <f t="shared" si="218"/>
        <v/>
      </c>
      <c r="Z6998" s="43">
        <v>2374611</v>
      </c>
      <c r="AA6998" s="43" t="e">
        <f t="shared" si="219"/>
        <v>#N/A</v>
      </c>
    </row>
    <row r="6999" spans="1:27" x14ac:dyDescent="0.3">
      <c r="A6999" s="43">
        <v>2195032</v>
      </c>
      <c r="B6999" s="43" t="s">
        <v>6037</v>
      </c>
      <c r="C6999" s="43" t="s">
        <v>6038</v>
      </c>
      <c r="D6999" s="41"/>
      <c r="E6999" s="43" t="s">
        <v>6263</v>
      </c>
      <c r="F6999" s="43" t="s">
        <v>28</v>
      </c>
      <c r="G6999" s="43">
        <v>45008</v>
      </c>
      <c r="H6999" s="41"/>
      <c r="I6999" s="41"/>
      <c r="J6999" s="43"/>
      <c r="K6999" s="41"/>
      <c r="L6999" s="41"/>
      <c r="M6999" s="41"/>
      <c r="N6999" s="41"/>
      <c r="O6999" s="41"/>
      <c r="P6999" s="41"/>
      <c r="Q6999" s="41"/>
      <c r="R6999" s="41"/>
      <c r="S6999" s="41"/>
      <c r="T6999" s="41"/>
      <c r="U6999" s="41"/>
      <c r="V6999" s="41"/>
      <c r="W6999" s="41"/>
      <c r="X6999" s="41"/>
      <c r="Y6999" s="43" t="str">
        <f t="shared" si="218"/>
        <v>COMP</v>
      </c>
      <c r="Z6999" s="43">
        <v>253453</v>
      </c>
      <c r="AA6999" s="43">
        <f t="shared" si="219"/>
        <v>2195032</v>
      </c>
    </row>
    <row r="7000" spans="1:27" x14ac:dyDescent="0.3">
      <c r="A7000" s="43">
        <v>637067</v>
      </c>
      <c r="B7000" s="43" t="s">
        <v>6037</v>
      </c>
      <c r="C7000" s="43" t="s">
        <v>3418</v>
      </c>
      <c r="D7000" s="41"/>
      <c r="E7000" s="43" t="s">
        <v>31</v>
      </c>
      <c r="F7000" s="43" t="s">
        <v>28</v>
      </c>
      <c r="G7000" s="43">
        <v>41003</v>
      </c>
      <c r="H7000" s="41"/>
      <c r="I7000" s="41"/>
      <c r="J7000" s="43"/>
      <c r="K7000" s="41"/>
      <c r="L7000" s="41"/>
      <c r="M7000" s="41"/>
      <c r="N7000" s="41"/>
      <c r="O7000" s="41"/>
      <c r="P7000" s="41"/>
      <c r="Q7000" s="41"/>
      <c r="R7000" s="41"/>
      <c r="S7000" s="41"/>
      <c r="T7000" s="41"/>
      <c r="U7000" s="41"/>
      <c r="V7000" s="41"/>
      <c r="W7000" s="41"/>
      <c r="X7000" s="41"/>
      <c r="Y7000" s="43" t="str">
        <f t="shared" si="218"/>
        <v>COMP</v>
      </c>
      <c r="Z7000" s="43">
        <v>2338982</v>
      </c>
      <c r="AA7000" s="43">
        <f t="shared" si="219"/>
        <v>637067</v>
      </c>
    </row>
    <row r="7001" spans="1:27" x14ac:dyDescent="0.3">
      <c r="A7001" s="43">
        <v>2316982</v>
      </c>
      <c r="B7001" s="43" t="s">
        <v>6037</v>
      </c>
      <c r="C7001" s="43" t="s">
        <v>221</v>
      </c>
      <c r="D7001" s="41"/>
      <c r="E7001" s="43" t="s">
        <v>6263</v>
      </c>
      <c r="F7001" s="43" t="s">
        <v>28</v>
      </c>
      <c r="G7001" s="43">
        <v>41002</v>
      </c>
      <c r="H7001" s="41"/>
      <c r="I7001" s="41"/>
      <c r="J7001" s="43"/>
      <c r="K7001" s="41"/>
      <c r="L7001" s="41"/>
      <c r="M7001" s="41"/>
      <c r="N7001" s="41"/>
      <c r="O7001" s="41"/>
      <c r="P7001" s="41"/>
      <c r="Q7001" s="41"/>
      <c r="R7001" s="41"/>
      <c r="S7001" s="41"/>
      <c r="T7001" s="41"/>
      <c r="U7001" s="41"/>
      <c r="V7001" s="41"/>
      <c r="W7001" s="41"/>
      <c r="X7001" s="41"/>
      <c r="Y7001" s="43" t="str">
        <f t="shared" si="218"/>
        <v/>
      </c>
      <c r="Z7001" s="43">
        <v>1144228</v>
      </c>
      <c r="AA7001" s="43" t="e">
        <f t="shared" si="219"/>
        <v>#N/A</v>
      </c>
    </row>
    <row r="7002" spans="1:27" x14ac:dyDescent="0.3">
      <c r="A7002" s="43">
        <v>2250851</v>
      </c>
      <c r="B7002" s="43" t="s">
        <v>6037</v>
      </c>
      <c r="C7002" s="43" t="s">
        <v>401</v>
      </c>
      <c r="D7002" s="41"/>
      <c r="E7002" s="43" t="s">
        <v>6263</v>
      </c>
      <c r="F7002" s="43" t="s">
        <v>30</v>
      </c>
      <c r="G7002" s="43">
        <v>41002</v>
      </c>
      <c r="H7002" s="41"/>
      <c r="I7002" s="41"/>
      <c r="J7002" s="43"/>
      <c r="K7002" s="41"/>
      <c r="L7002" s="41"/>
      <c r="M7002" s="41"/>
      <c r="N7002" s="41"/>
      <c r="O7002" s="41"/>
      <c r="P7002" s="41"/>
      <c r="Q7002" s="41"/>
      <c r="R7002" s="41"/>
      <c r="S7002" s="41"/>
      <c r="T7002" s="41"/>
      <c r="U7002" s="41"/>
      <c r="V7002" s="41"/>
      <c r="W7002" s="41"/>
      <c r="X7002" s="41"/>
      <c r="Y7002" s="43" t="str">
        <f t="shared" si="218"/>
        <v/>
      </c>
      <c r="Z7002" s="43">
        <v>2098334</v>
      </c>
      <c r="AA7002" s="43" t="e">
        <f t="shared" si="219"/>
        <v>#N/A</v>
      </c>
    </row>
    <row r="7003" spans="1:27" x14ac:dyDescent="0.3">
      <c r="A7003" s="43">
        <v>2291373</v>
      </c>
      <c r="B7003" s="43" t="s">
        <v>6037</v>
      </c>
      <c r="C7003" s="43" t="s">
        <v>6039</v>
      </c>
      <c r="D7003" s="41"/>
      <c r="E7003" s="43" t="s">
        <v>35</v>
      </c>
      <c r="F7003" s="43" t="s">
        <v>30</v>
      </c>
      <c r="G7003" s="43">
        <v>41003</v>
      </c>
      <c r="H7003" s="41"/>
      <c r="I7003" s="41"/>
      <c r="J7003" s="43"/>
      <c r="K7003" s="41"/>
      <c r="L7003" s="41"/>
      <c r="M7003" s="41"/>
      <c r="N7003" s="41"/>
      <c r="O7003" s="41"/>
      <c r="P7003" s="41"/>
      <c r="Q7003" s="41"/>
      <c r="R7003" s="41"/>
      <c r="S7003" s="41"/>
      <c r="T7003" s="41"/>
      <c r="U7003" s="41"/>
      <c r="V7003" s="41"/>
      <c r="W7003" s="41"/>
      <c r="X7003" s="41"/>
      <c r="Y7003" s="43" t="str">
        <f t="shared" si="218"/>
        <v>COMP</v>
      </c>
      <c r="Z7003" s="43">
        <v>2379666</v>
      </c>
      <c r="AA7003" s="43">
        <f t="shared" si="219"/>
        <v>2291373</v>
      </c>
    </row>
    <row r="7004" spans="1:27" x14ac:dyDescent="0.3">
      <c r="A7004" s="43">
        <v>1615536</v>
      </c>
      <c r="B7004" s="43" t="s">
        <v>6040</v>
      </c>
      <c r="C7004" s="43" t="s">
        <v>390</v>
      </c>
      <c r="D7004" s="41"/>
      <c r="E7004" s="43" t="s">
        <v>6263</v>
      </c>
      <c r="F7004" s="43" t="s">
        <v>30</v>
      </c>
      <c r="G7004" s="43">
        <v>37024</v>
      </c>
      <c r="H7004" s="41"/>
      <c r="I7004" s="41"/>
      <c r="J7004" s="43"/>
      <c r="K7004" s="41"/>
      <c r="L7004" s="41"/>
      <c r="M7004" s="41"/>
      <c r="N7004" s="41"/>
      <c r="O7004" s="41"/>
      <c r="P7004" s="41"/>
      <c r="Q7004" s="41"/>
      <c r="R7004" s="41"/>
      <c r="S7004" s="41"/>
      <c r="T7004" s="41"/>
      <c r="U7004" s="41"/>
      <c r="V7004" s="41"/>
      <c r="W7004" s="41"/>
      <c r="X7004" s="41"/>
      <c r="Y7004" s="43" t="str">
        <f t="shared" si="218"/>
        <v/>
      </c>
      <c r="Z7004" s="43">
        <v>2077402</v>
      </c>
      <c r="AA7004" s="43" t="e">
        <f t="shared" si="219"/>
        <v>#N/A</v>
      </c>
    </row>
    <row r="7005" spans="1:27" x14ac:dyDescent="0.3">
      <c r="A7005" s="43">
        <v>1238641</v>
      </c>
      <c r="B7005" s="43" t="s">
        <v>6041</v>
      </c>
      <c r="C7005" s="43" t="s">
        <v>1203</v>
      </c>
      <c r="D7005" s="41"/>
      <c r="E7005" s="43" t="s">
        <v>31</v>
      </c>
      <c r="F7005" s="43" t="s">
        <v>30</v>
      </c>
      <c r="G7005" s="43">
        <v>37036</v>
      </c>
      <c r="H7005" s="41"/>
      <c r="I7005" s="41"/>
      <c r="J7005" s="43"/>
      <c r="K7005" s="41"/>
      <c r="L7005" s="41"/>
      <c r="M7005" s="41"/>
      <c r="N7005" s="41"/>
      <c r="O7005" s="41"/>
      <c r="P7005" s="41"/>
      <c r="Q7005" s="41"/>
      <c r="R7005" s="41"/>
      <c r="S7005" s="41"/>
      <c r="T7005" s="41"/>
      <c r="U7005" s="41"/>
      <c r="V7005" s="41"/>
      <c r="W7005" s="41"/>
      <c r="X7005" s="41"/>
      <c r="Y7005" s="43" t="str">
        <f t="shared" si="218"/>
        <v>COMP</v>
      </c>
      <c r="Z7005" s="43">
        <v>1575013</v>
      </c>
      <c r="AA7005" s="43">
        <f t="shared" si="219"/>
        <v>1238641</v>
      </c>
    </row>
    <row r="7006" spans="1:27" x14ac:dyDescent="0.3">
      <c r="A7006" s="43">
        <v>1570433</v>
      </c>
      <c r="B7006" s="43" t="s">
        <v>6042</v>
      </c>
      <c r="C7006" s="43" t="s">
        <v>469</v>
      </c>
      <c r="D7006" s="41"/>
      <c r="E7006" s="43" t="s">
        <v>6263</v>
      </c>
      <c r="F7006" s="43" t="s">
        <v>28</v>
      </c>
      <c r="G7006" s="43">
        <v>36012</v>
      </c>
      <c r="H7006" s="41"/>
      <c r="I7006" s="41"/>
      <c r="J7006" s="43"/>
      <c r="K7006" s="41"/>
      <c r="L7006" s="41"/>
      <c r="M7006" s="41"/>
      <c r="N7006" s="41"/>
      <c r="O7006" s="41"/>
      <c r="P7006" s="41"/>
      <c r="Q7006" s="41"/>
      <c r="R7006" s="41"/>
      <c r="S7006" s="41"/>
      <c r="T7006" s="41"/>
      <c r="U7006" s="41"/>
      <c r="V7006" s="41"/>
      <c r="W7006" s="41"/>
      <c r="X7006" s="41"/>
      <c r="Y7006" s="43" t="str">
        <f t="shared" si="218"/>
        <v/>
      </c>
      <c r="Z7006" s="43">
        <v>1703945</v>
      </c>
      <c r="AA7006" s="43" t="e">
        <f t="shared" si="219"/>
        <v>#N/A</v>
      </c>
    </row>
    <row r="7007" spans="1:27" x14ac:dyDescent="0.3">
      <c r="A7007" s="43">
        <v>1857733</v>
      </c>
      <c r="B7007" s="43" t="s">
        <v>6043</v>
      </c>
      <c r="C7007" s="43" t="s">
        <v>922</v>
      </c>
      <c r="D7007" s="41"/>
      <c r="E7007" s="43" t="s">
        <v>6263</v>
      </c>
      <c r="F7007" s="43" t="s">
        <v>30</v>
      </c>
      <c r="G7007" s="43">
        <v>36003</v>
      </c>
      <c r="H7007" s="41"/>
      <c r="I7007" s="41"/>
      <c r="J7007" s="43"/>
      <c r="K7007" s="41"/>
      <c r="L7007" s="41"/>
      <c r="M7007" s="41"/>
      <c r="N7007" s="41"/>
      <c r="O7007" s="41"/>
      <c r="P7007" s="41"/>
      <c r="Q7007" s="41"/>
      <c r="R7007" s="41"/>
      <c r="S7007" s="41"/>
      <c r="T7007" s="41"/>
      <c r="U7007" s="41"/>
      <c r="V7007" s="41"/>
      <c r="W7007" s="41"/>
      <c r="X7007" s="41"/>
      <c r="Y7007" s="43" t="str">
        <f t="shared" si="218"/>
        <v/>
      </c>
      <c r="Z7007" s="43">
        <v>2255531</v>
      </c>
      <c r="AA7007" s="43" t="e">
        <f t="shared" si="219"/>
        <v>#N/A</v>
      </c>
    </row>
    <row r="7008" spans="1:27" x14ac:dyDescent="0.3">
      <c r="A7008" s="43">
        <v>2322291</v>
      </c>
      <c r="B7008" s="43" t="s">
        <v>6043</v>
      </c>
      <c r="C7008" s="43" t="s">
        <v>508</v>
      </c>
      <c r="D7008" s="41"/>
      <c r="E7008" s="43" t="s">
        <v>6263</v>
      </c>
      <c r="F7008" s="43" t="s">
        <v>28</v>
      </c>
      <c r="G7008" s="43">
        <v>36003</v>
      </c>
      <c r="H7008" s="41"/>
      <c r="I7008" s="41"/>
      <c r="J7008" s="43"/>
      <c r="K7008" s="41"/>
      <c r="L7008" s="41"/>
      <c r="M7008" s="41"/>
      <c r="N7008" s="41"/>
      <c r="O7008" s="41"/>
      <c r="P7008" s="41"/>
      <c r="Q7008" s="41"/>
      <c r="R7008" s="41"/>
      <c r="S7008" s="41"/>
      <c r="T7008" s="41"/>
      <c r="U7008" s="41"/>
      <c r="V7008" s="41"/>
      <c r="W7008" s="41"/>
      <c r="X7008" s="41"/>
      <c r="Y7008" s="43" t="str">
        <f t="shared" si="218"/>
        <v/>
      </c>
      <c r="Z7008" s="43">
        <v>999744</v>
      </c>
      <c r="AA7008" s="43" t="e">
        <f t="shared" si="219"/>
        <v>#N/A</v>
      </c>
    </row>
    <row r="7009" spans="1:27" x14ac:dyDescent="0.3">
      <c r="A7009" s="43">
        <v>1226885</v>
      </c>
      <c r="B7009" s="43" t="s">
        <v>6044</v>
      </c>
      <c r="C7009" s="43" t="s">
        <v>1829</v>
      </c>
      <c r="D7009" s="41"/>
      <c r="E7009" s="43" t="s">
        <v>29</v>
      </c>
      <c r="F7009" s="43" t="s">
        <v>30</v>
      </c>
      <c r="G7009" s="43">
        <v>41006</v>
      </c>
      <c r="H7009" s="41"/>
      <c r="I7009" s="41"/>
      <c r="J7009" s="43"/>
      <c r="K7009" s="41"/>
      <c r="L7009" s="41"/>
      <c r="M7009" s="41"/>
      <c r="N7009" s="41"/>
      <c r="O7009" s="41"/>
      <c r="P7009" s="41"/>
      <c r="Q7009" s="41"/>
      <c r="R7009" s="41"/>
      <c r="S7009" s="41"/>
      <c r="T7009" s="41"/>
      <c r="U7009" s="41"/>
      <c r="V7009" s="41"/>
      <c r="W7009" s="41"/>
      <c r="X7009" s="41"/>
      <c r="Y7009" s="43" t="str">
        <f t="shared" si="218"/>
        <v>COMP</v>
      </c>
      <c r="Z7009" s="43">
        <v>733789</v>
      </c>
      <c r="AA7009" s="43">
        <f t="shared" si="219"/>
        <v>1226885</v>
      </c>
    </row>
    <row r="7010" spans="1:27" x14ac:dyDescent="0.3">
      <c r="A7010" s="43">
        <v>1322698</v>
      </c>
      <c r="B7010" s="43" t="s">
        <v>6317</v>
      </c>
      <c r="C7010" s="43" t="s">
        <v>6318</v>
      </c>
      <c r="D7010" s="41"/>
      <c r="E7010" s="43" t="s">
        <v>34</v>
      </c>
      <c r="F7010" s="43" t="s">
        <v>30</v>
      </c>
      <c r="G7010" s="43">
        <v>41012</v>
      </c>
      <c r="H7010" s="41"/>
      <c r="I7010" s="41"/>
      <c r="J7010" s="43"/>
      <c r="K7010" s="41"/>
      <c r="L7010" s="41"/>
      <c r="M7010" s="41"/>
      <c r="N7010" s="41"/>
      <c r="O7010" s="41"/>
      <c r="P7010" s="41"/>
      <c r="Q7010" s="41"/>
      <c r="R7010" s="41"/>
      <c r="S7010" s="41"/>
      <c r="T7010" s="41"/>
      <c r="U7010" s="41"/>
      <c r="V7010" s="41"/>
      <c r="W7010" s="41"/>
      <c r="X7010" s="41"/>
      <c r="Y7010" s="43" t="str">
        <f t="shared" si="218"/>
        <v>COMP</v>
      </c>
      <c r="Z7010" s="43">
        <v>2356480</v>
      </c>
      <c r="AA7010" s="43">
        <f t="shared" si="219"/>
        <v>1322698</v>
      </c>
    </row>
    <row r="7011" spans="1:27" x14ac:dyDescent="0.3">
      <c r="A7011" s="43">
        <v>254509</v>
      </c>
      <c r="B7011" s="43" t="s">
        <v>6045</v>
      </c>
      <c r="C7011" s="43" t="s">
        <v>1752</v>
      </c>
      <c r="D7011" s="41"/>
      <c r="E7011" s="43" t="s">
        <v>6263</v>
      </c>
      <c r="F7011" s="43" t="s">
        <v>30</v>
      </c>
      <c r="G7011" s="43">
        <v>28011</v>
      </c>
      <c r="H7011" s="41"/>
      <c r="I7011" s="41"/>
      <c r="J7011" s="43"/>
      <c r="K7011" s="41"/>
      <c r="L7011" s="41"/>
      <c r="M7011" s="41"/>
      <c r="N7011" s="41"/>
      <c r="O7011" s="41"/>
      <c r="P7011" s="41"/>
      <c r="Q7011" s="41"/>
      <c r="R7011" s="41"/>
      <c r="S7011" s="41"/>
      <c r="T7011" s="41"/>
      <c r="U7011" s="41"/>
      <c r="V7011" s="41"/>
      <c r="W7011" s="41"/>
      <c r="X7011" s="41"/>
      <c r="Y7011" s="43" t="str">
        <f t="shared" si="218"/>
        <v>COMP</v>
      </c>
      <c r="Z7011" s="43">
        <v>1478992</v>
      </c>
      <c r="AA7011" s="43">
        <f t="shared" si="219"/>
        <v>254509</v>
      </c>
    </row>
    <row r="7012" spans="1:27" x14ac:dyDescent="0.3">
      <c r="A7012" s="43">
        <v>2099404</v>
      </c>
      <c r="B7012" s="43" t="s">
        <v>6046</v>
      </c>
      <c r="C7012" s="43" t="s">
        <v>565</v>
      </c>
      <c r="D7012" s="41"/>
      <c r="E7012" s="43" t="s">
        <v>29</v>
      </c>
      <c r="F7012" s="43" t="s">
        <v>28</v>
      </c>
      <c r="G7012" s="43">
        <v>37046</v>
      </c>
      <c r="H7012" s="41"/>
      <c r="I7012" s="41"/>
      <c r="J7012" s="43"/>
      <c r="K7012" s="41"/>
      <c r="L7012" s="41"/>
      <c r="M7012" s="41"/>
      <c r="N7012" s="41"/>
      <c r="O7012" s="41"/>
      <c r="P7012" s="41"/>
      <c r="Q7012" s="41"/>
      <c r="R7012" s="41"/>
      <c r="S7012" s="41"/>
      <c r="T7012" s="41"/>
      <c r="U7012" s="41"/>
      <c r="V7012" s="41"/>
      <c r="W7012" s="41"/>
      <c r="X7012" s="41"/>
      <c r="Y7012" s="43" t="str">
        <f t="shared" si="218"/>
        <v/>
      </c>
      <c r="Z7012" s="43">
        <v>1266634</v>
      </c>
      <c r="AA7012" s="43" t="e">
        <f t="shared" si="219"/>
        <v>#N/A</v>
      </c>
    </row>
    <row r="7013" spans="1:27" x14ac:dyDescent="0.3">
      <c r="A7013" s="43">
        <v>1574752</v>
      </c>
      <c r="B7013" s="43" t="s">
        <v>6047</v>
      </c>
      <c r="C7013" s="43" t="s">
        <v>375</v>
      </c>
      <c r="D7013" s="41"/>
      <c r="E7013" s="43" t="s">
        <v>6263</v>
      </c>
      <c r="F7013" s="43" t="s">
        <v>28</v>
      </c>
      <c r="G7013" s="43">
        <v>45011</v>
      </c>
      <c r="H7013" s="41"/>
      <c r="I7013" s="41"/>
      <c r="J7013" s="43"/>
      <c r="K7013" s="41"/>
      <c r="L7013" s="41"/>
      <c r="M7013" s="41"/>
      <c r="N7013" s="41"/>
      <c r="O7013" s="41"/>
      <c r="P7013" s="41"/>
      <c r="Q7013" s="41"/>
      <c r="R7013" s="41"/>
      <c r="S7013" s="41"/>
      <c r="T7013" s="41"/>
      <c r="U7013" s="41"/>
      <c r="V7013" s="41"/>
      <c r="W7013" s="41"/>
      <c r="X7013" s="41"/>
      <c r="Y7013" s="43" t="str">
        <f t="shared" si="218"/>
        <v>COMP</v>
      </c>
      <c r="Z7013" s="43">
        <v>1510809</v>
      </c>
      <c r="AA7013" s="43">
        <f t="shared" si="219"/>
        <v>1574752</v>
      </c>
    </row>
    <row r="7014" spans="1:27" x14ac:dyDescent="0.3">
      <c r="A7014" s="43">
        <v>1896594</v>
      </c>
      <c r="B7014" s="43" t="s">
        <v>6047</v>
      </c>
      <c r="C7014" s="43" t="s">
        <v>1330</v>
      </c>
      <c r="D7014" s="41"/>
      <c r="E7014" s="43" t="s">
        <v>6263</v>
      </c>
      <c r="F7014" s="43" t="s">
        <v>30</v>
      </c>
      <c r="G7014" s="43">
        <v>45011</v>
      </c>
      <c r="H7014" s="41"/>
      <c r="I7014" s="41"/>
      <c r="J7014" s="43"/>
      <c r="K7014" s="41"/>
      <c r="L7014" s="41"/>
      <c r="M7014" s="41"/>
      <c r="N7014" s="41"/>
      <c r="O7014" s="41"/>
      <c r="P7014" s="41"/>
      <c r="Q7014" s="41"/>
      <c r="R7014" s="41"/>
      <c r="S7014" s="41"/>
      <c r="T7014" s="41"/>
      <c r="U7014" s="41"/>
      <c r="V7014" s="41"/>
      <c r="W7014" s="41"/>
      <c r="X7014" s="41"/>
      <c r="Y7014" s="43" t="str">
        <f t="shared" si="218"/>
        <v/>
      </c>
      <c r="Z7014" s="43">
        <v>1977690</v>
      </c>
      <c r="AA7014" s="43" t="e">
        <f t="shared" si="219"/>
        <v>#N/A</v>
      </c>
    </row>
    <row r="7015" spans="1:27" x14ac:dyDescent="0.3">
      <c r="A7015" s="43">
        <v>841318</v>
      </c>
      <c r="B7015" s="43" t="s">
        <v>6047</v>
      </c>
      <c r="C7015" s="43" t="s">
        <v>399</v>
      </c>
      <c r="D7015" s="41"/>
      <c r="E7015" s="43" t="s">
        <v>6263</v>
      </c>
      <c r="F7015" s="43" t="s">
        <v>28</v>
      </c>
      <c r="G7015" s="43">
        <v>41002</v>
      </c>
      <c r="H7015" s="41"/>
      <c r="I7015" s="41"/>
      <c r="J7015" s="43"/>
      <c r="K7015" s="41"/>
      <c r="L7015" s="41"/>
      <c r="M7015" s="41"/>
      <c r="N7015" s="41"/>
      <c r="O7015" s="41"/>
      <c r="P7015" s="41"/>
      <c r="Q7015" s="41"/>
      <c r="R7015" s="41"/>
      <c r="S7015" s="41"/>
      <c r="T7015" s="41"/>
      <c r="U7015" s="41"/>
      <c r="V7015" s="41"/>
      <c r="W7015" s="41"/>
      <c r="X7015" s="41"/>
      <c r="Y7015" s="43" t="str">
        <f t="shared" si="218"/>
        <v/>
      </c>
      <c r="Z7015" s="43">
        <v>1664736</v>
      </c>
      <c r="AA7015" s="43" t="e">
        <f t="shared" si="219"/>
        <v>#N/A</v>
      </c>
    </row>
    <row r="7016" spans="1:27" x14ac:dyDescent="0.3">
      <c r="A7016" s="43">
        <v>932065</v>
      </c>
      <c r="B7016" s="43" t="s">
        <v>6047</v>
      </c>
      <c r="C7016" s="43" t="s">
        <v>437</v>
      </c>
      <c r="D7016" s="41"/>
      <c r="E7016" s="43" t="s">
        <v>6263</v>
      </c>
      <c r="F7016" s="43" t="s">
        <v>28</v>
      </c>
      <c r="G7016" s="43">
        <v>41013</v>
      </c>
      <c r="H7016" s="41"/>
      <c r="I7016" s="41"/>
      <c r="J7016" s="43"/>
      <c r="K7016" s="41"/>
      <c r="L7016" s="41"/>
      <c r="M7016" s="41"/>
      <c r="N7016" s="41"/>
      <c r="O7016" s="41"/>
      <c r="P7016" s="41"/>
      <c r="Q7016" s="41"/>
      <c r="R7016" s="41"/>
      <c r="S7016" s="41"/>
      <c r="T7016" s="41"/>
      <c r="U7016" s="41"/>
      <c r="V7016" s="41"/>
      <c r="W7016" s="41"/>
      <c r="X7016" s="41"/>
      <c r="Y7016" s="43" t="str">
        <f t="shared" si="218"/>
        <v/>
      </c>
      <c r="Z7016" s="43">
        <v>2051424</v>
      </c>
      <c r="AA7016" s="43" t="e">
        <f t="shared" si="219"/>
        <v>#N/A</v>
      </c>
    </row>
    <row r="7017" spans="1:27" x14ac:dyDescent="0.3">
      <c r="A7017" s="43">
        <v>2417370</v>
      </c>
      <c r="B7017" s="43" t="s">
        <v>6047</v>
      </c>
      <c r="C7017" s="43" t="s">
        <v>532</v>
      </c>
      <c r="D7017" s="41"/>
      <c r="E7017" s="43" t="s">
        <v>6263</v>
      </c>
      <c r="F7017" s="43" t="s">
        <v>28</v>
      </c>
      <c r="G7017" s="43">
        <v>41026</v>
      </c>
      <c r="H7017" s="41"/>
      <c r="I7017" s="41"/>
      <c r="J7017" s="43"/>
      <c r="K7017" s="41"/>
      <c r="L7017" s="41"/>
      <c r="M7017" s="41"/>
      <c r="N7017" s="41"/>
      <c r="O7017" s="41"/>
      <c r="P7017" s="41"/>
      <c r="Q7017" s="41"/>
      <c r="R7017" s="41"/>
      <c r="S7017" s="41"/>
      <c r="T7017" s="41"/>
      <c r="U7017" s="41"/>
      <c r="V7017" s="41"/>
      <c r="W7017" s="41"/>
      <c r="X7017" s="41"/>
      <c r="Y7017" s="43" t="str">
        <f t="shared" si="218"/>
        <v/>
      </c>
      <c r="Z7017" s="43">
        <v>1486575</v>
      </c>
      <c r="AA7017" s="43" t="e">
        <f t="shared" si="219"/>
        <v>#N/A</v>
      </c>
    </row>
    <row r="7018" spans="1:27" x14ac:dyDescent="0.3">
      <c r="A7018" s="43">
        <v>2218119</v>
      </c>
      <c r="B7018" s="43" t="s">
        <v>6047</v>
      </c>
      <c r="C7018" s="43" t="s">
        <v>546</v>
      </c>
      <c r="D7018" s="41"/>
      <c r="E7018" s="43" t="s">
        <v>6263</v>
      </c>
      <c r="F7018" s="43" t="s">
        <v>30</v>
      </c>
      <c r="G7018" s="43">
        <v>41026</v>
      </c>
      <c r="H7018" s="41"/>
      <c r="I7018" s="41"/>
      <c r="J7018" s="43"/>
      <c r="K7018" s="41"/>
      <c r="L7018" s="41"/>
      <c r="M7018" s="41"/>
      <c r="N7018" s="41"/>
      <c r="O7018" s="41"/>
      <c r="P7018" s="41"/>
      <c r="Q7018" s="41"/>
      <c r="R7018" s="41"/>
      <c r="S7018" s="41"/>
      <c r="T7018" s="41"/>
      <c r="U7018" s="41"/>
      <c r="V7018" s="41"/>
      <c r="W7018" s="41"/>
      <c r="X7018" s="41"/>
      <c r="Y7018" s="43" t="str">
        <f t="shared" si="218"/>
        <v/>
      </c>
      <c r="Z7018" s="43">
        <v>208651</v>
      </c>
      <c r="AA7018" s="43" t="e">
        <f t="shared" si="219"/>
        <v>#N/A</v>
      </c>
    </row>
    <row r="7019" spans="1:27" x14ac:dyDescent="0.3">
      <c r="A7019" s="43">
        <v>2110302</v>
      </c>
      <c r="B7019" s="43" t="s">
        <v>6047</v>
      </c>
      <c r="C7019" s="43" t="s">
        <v>492</v>
      </c>
      <c r="D7019" s="41"/>
      <c r="E7019" s="43" t="s">
        <v>6263</v>
      </c>
      <c r="F7019" s="43" t="s">
        <v>30</v>
      </c>
      <c r="G7019" s="43">
        <v>28037</v>
      </c>
      <c r="H7019" s="41"/>
      <c r="I7019" s="41"/>
      <c r="J7019" s="43"/>
      <c r="K7019" s="41"/>
      <c r="L7019" s="41"/>
      <c r="M7019" s="41"/>
      <c r="N7019" s="41"/>
      <c r="O7019" s="41"/>
      <c r="P7019" s="41"/>
      <c r="Q7019" s="41"/>
      <c r="R7019" s="41"/>
      <c r="S7019" s="41"/>
      <c r="T7019" s="41"/>
      <c r="U7019" s="41"/>
      <c r="V7019" s="41"/>
      <c r="W7019" s="41"/>
      <c r="X7019" s="41"/>
      <c r="Y7019" s="43" t="str">
        <f t="shared" si="218"/>
        <v/>
      </c>
      <c r="Z7019" s="43">
        <v>1218385</v>
      </c>
      <c r="AA7019" s="43" t="e">
        <f t="shared" si="219"/>
        <v>#N/A</v>
      </c>
    </row>
    <row r="7020" spans="1:27" x14ac:dyDescent="0.3">
      <c r="A7020" s="43">
        <v>635985</v>
      </c>
      <c r="B7020" s="43" t="s">
        <v>6048</v>
      </c>
      <c r="C7020" s="43" t="s">
        <v>425</v>
      </c>
      <c r="D7020" s="41"/>
      <c r="E7020" s="43" t="s">
        <v>6263</v>
      </c>
      <c r="F7020" s="43" t="s">
        <v>28</v>
      </c>
      <c r="G7020" s="43">
        <v>45057</v>
      </c>
      <c r="H7020" s="41"/>
      <c r="I7020" s="41"/>
      <c r="J7020" s="43"/>
      <c r="K7020" s="41"/>
      <c r="L7020" s="41"/>
      <c r="M7020" s="41"/>
      <c r="N7020" s="41"/>
      <c r="O7020" s="41"/>
      <c r="P7020" s="41"/>
      <c r="Q7020" s="41"/>
      <c r="R7020" s="41"/>
      <c r="S7020" s="41"/>
      <c r="T7020" s="41"/>
      <c r="U7020" s="41"/>
      <c r="V7020" s="41"/>
      <c r="W7020" s="41"/>
      <c r="X7020" s="41"/>
      <c r="Y7020" s="43" t="str">
        <f t="shared" si="218"/>
        <v>COMP</v>
      </c>
      <c r="Z7020" s="43">
        <v>709483</v>
      </c>
      <c r="AA7020" s="43">
        <f t="shared" si="219"/>
        <v>635985</v>
      </c>
    </row>
    <row r="7021" spans="1:27" x14ac:dyDescent="0.3">
      <c r="A7021" s="43">
        <v>2210155</v>
      </c>
      <c r="B7021" s="43" t="s">
        <v>6049</v>
      </c>
      <c r="C7021" s="43" t="s">
        <v>437</v>
      </c>
      <c r="D7021" s="41"/>
      <c r="E7021" s="43" t="s">
        <v>6263</v>
      </c>
      <c r="F7021" s="43" t="s">
        <v>28</v>
      </c>
      <c r="G7021" s="43">
        <v>45011</v>
      </c>
      <c r="H7021" s="41"/>
      <c r="I7021" s="41"/>
      <c r="J7021" s="43"/>
      <c r="K7021" s="41"/>
      <c r="L7021" s="41"/>
      <c r="M7021" s="41"/>
      <c r="N7021" s="41"/>
      <c r="O7021" s="41"/>
      <c r="P7021" s="41"/>
      <c r="Q7021" s="41"/>
      <c r="R7021" s="41"/>
      <c r="S7021" s="41"/>
      <c r="T7021" s="41"/>
      <c r="U7021" s="41"/>
      <c r="V7021" s="41"/>
      <c r="W7021" s="41"/>
      <c r="X7021" s="41"/>
      <c r="Y7021" s="43" t="str">
        <f t="shared" si="218"/>
        <v/>
      </c>
      <c r="Z7021" s="43">
        <v>1093840</v>
      </c>
      <c r="AA7021" s="43" t="e">
        <f t="shared" si="219"/>
        <v>#N/A</v>
      </c>
    </row>
    <row r="7022" spans="1:27" x14ac:dyDescent="0.3">
      <c r="A7022" s="43">
        <v>2338310</v>
      </c>
      <c r="B7022" s="43" t="s">
        <v>6050</v>
      </c>
      <c r="C7022" s="43" t="s">
        <v>722</v>
      </c>
      <c r="D7022" s="41"/>
      <c r="E7022" s="43" t="s">
        <v>6263</v>
      </c>
      <c r="F7022" s="43" t="s">
        <v>28</v>
      </c>
      <c r="G7022" s="43">
        <v>18035</v>
      </c>
      <c r="H7022" s="41"/>
      <c r="I7022" s="41"/>
      <c r="J7022" s="43"/>
      <c r="K7022" s="41"/>
      <c r="L7022" s="41"/>
      <c r="M7022" s="41"/>
      <c r="N7022" s="41"/>
      <c r="O7022" s="41"/>
      <c r="P7022" s="41"/>
      <c r="Q7022" s="41"/>
      <c r="R7022" s="41"/>
      <c r="S7022" s="41"/>
      <c r="T7022" s="41"/>
      <c r="U7022" s="41"/>
      <c r="V7022" s="41"/>
      <c r="W7022" s="41"/>
      <c r="X7022" s="41"/>
      <c r="Y7022" s="43" t="str">
        <f t="shared" si="218"/>
        <v>COMP</v>
      </c>
      <c r="Z7022" s="43">
        <v>2058500</v>
      </c>
      <c r="AA7022" s="43">
        <f t="shared" si="219"/>
        <v>2338310</v>
      </c>
    </row>
    <row r="7023" spans="1:27" x14ac:dyDescent="0.3">
      <c r="A7023" s="43">
        <v>1964314</v>
      </c>
      <c r="B7023" s="43" t="s">
        <v>6051</v>
      </c>
      <c r="C7023" s="43" t="s">
        <v>922</v>
      </c>
      <c r="D7023" s="41"/>
      <c r="E7023" s="43" t="s">
        <v>6263</v>
      </c>
      <c r="F7023" s="43" t="s">
        <v>30</v>
      </c>
      <c r="G7023" s="43">
        <v>36023</v>
      </c>
      <c r="H7023" s="41"/>
      <c r="I7023" s="41"/>
      <c r="J7023" s="43"/>
      <c r="K7023" s="41"/>
      <c r="L7023" s="41"/>
      <c r="M7023" s="41"/>
      <c r="N7023" s="41"/>
      <c r="O7023" s="41"/>
      <c r="P7023" s="41"/>
      <c r="Q7023" s="41"/>
      <c r="R7023" s="41"/>
      <c r="S7023" s="41"/>
      <c r="T7023" s="41"/>
      <c r="U7023" s="41"/>
      <c r="V7023" s="41"/>
      <c r="W7023" s="41"/>
      <c r="X7023" s="41"/>
      <c r="Y7023" s="43" t="str">
        <f t="shared" si="218"/>
        <v/>
      </c>
      <c r="Z7023" s="43">
        <v>1675870</v>
      </c>
      <c r="AA7023" s="43" t="e">
        <f t="shared" si="219"/>
        <v>#N/A</v>
      </c>
    </row>
    <row r="7024" spans="1:27" x14ac:dyDescent="0.3">
      <c r="A7024" s="43">
        <v>2341954</v>
      </c>
      <c r="B7024" s="43" t="s">
        <v>887</v>
      </c>
      <c r="C7024" s="43" t="s">
        <v>346</v>
      </c>
      <c r="D7024" s="41"/>
      <c r="E7024" s="43" t="s">
        <v>6263</v>
      </c>
      <c r="F7024" s="43" t="s">
        <v>28</v>
      </c>
      <c r="G7024" s="43">
        <v>37045</v>
      </c>
      <c r="H7024" s="41"/>
      <c r="I7024" s="41"/>
      <c r="J7024" s="43"/>
      <c r="K7024" s="41"/>
      <c r="L7024" s="41"/>
      <c r="M7024" s="41"/>
      <c r="N7024" s="41"/>
      <c r="O7024" s="41"/>
      <c r="P7024" s="41"/>
      <c r="Q7024" s="41"/>
      <c r="R7024" s="41"/>
      <c r="S7024" s="41"/>
      <c r="T7024" s="41"/>
      <c r="U7024" s="41"/>
      <c r="V7024" s="41"/>
      <c r="W7024" s="41"/>
      <c r="X7024" s="41"/>
      <c r="Y7024" s="43" t="str">
        <f t="shared" si="218"/>
        <v/>
      </c>
      <c r="Z7024" s="43">
        <v>1936987</v>
      </c>
      <c r="AA7024" s="43" t="e">
        <f t="shared" si="219"/>
        <v>#N/A</v>
      </c>
    </row>
    <row r="7025" spans="1:27" x14ac:dyDescent="0.3">
      <c r="A7025" s="43">
        <v>509883</v>
      </c>
      <c r="B7025" s="43" t="s">
        <v>6052</v>
      </c>
      <c r="C7025" s="43" t="s">
        <v>346</v>
      </c>
      <c r="D7025" s="41"/>
      <c r="E7025" s="43" t="s">
        <v>6263</v>
      </c>
      <c r="F7025" s="43" t="s">
        <v>28</v>
      </c>
      <c r="G7025" s="43">
        <v>37037</v>
      </c>
      <c r="H7025" s="41"/>
      <c r="I7025" s="41"/>
      <c r="J7025" s="43"/>
      <c r="K7025" s="41"/>
      <c r="L7025" s="41"/>
      <c r="M7025" s="41"/>
      <c r="N7025" s="41"/>
      <c r="O7025" s="41"/>
      <c r="P7025" s="41"/>
      <c r="Q7025" s="41"/>
      <c r="R7025" s="41"/>
      <c r="S7025" s="41"/>
      <c r="T7025" s="41"/>
      <c r="U7025" s="41"/>
      <c r="V7025" s="41"/>
      <c r="W7025" s="41"/>
      <c r="X7025" s="41"/>
      <c r="Y7025" s="43" t="str">
        <f t="shared" si="218"/>
        <v>COMP</v>
      </c>
      <c r="Z7025" s="43">
        <v>2202747</v>
      </c>
      <c r="AA7025" s="43">
        <f t="shared" si="219"/>
        <v>509883</v>
      </c>
    </row>
    <row r="7026" spans="1:27" x14ac:dyDescent="0.3">
      <c r="A7026" s="43">
        <v>2394780</v>
      </c>
      <c r="B7026" s="43" t="s">
        <v>6053</v>
      </c>
      <c r="C7026" s="43" t="s">
        <v>594</v>
      </c>
      <c r="D7026" s="41"/>
      <c r="E7026" s="43" t="s">
        <v>35</v>
      </c>
      <c r="F7026" s="43" t="s">
        <v>28</v>
      </c>
      <c r="G7026" s="43">
        <v>18035</v>
      </c>
      <c r="H7026" s="41"/>
      <c r="I7026" s="41"/>
      <c r="J7026" s="43"/>
      <c r="K7026" s="41"/>
      <c r="L7026" s="41"/>
      <c r="M7026" s="41"/>
      <c r="N7026" s="41"/>
      <c r="O7026" s="41"/>
      <c r="P7026" s="41"/>
      <c r="Q7026" s="41"/>
      <c r="R7026" s="41"/>
      <c r="S7026" s="41"/>
      <c r="T7026" s="41"/>
      <c r="U7026" s="41"/>
      <c r="V7026" s="41"/>
      <c r="W7026" s="41"/>
      <c r="X7026" s="41"/>
      <c r="Y7026" s="43" t="str">
        <f t="shared" si="218"/>
        <v>COMP</v>
      </c>
      <c r="Z7026" s="43">
        <v>1089991</v>
      </c>
      <c r="AA7026" s="43">
        <f t="shared" si="219"/>
        <v>2394780</v>
      </c>
    </row>
    <row r="7027" spans="1:27" x14ac:dyDescent="0.3">
      <c r="A7027" s="43">
        <v>2171148</v>
      </c>
      <c r="B7027" s="43" t="s">
        <v>6054</v>
      </c>
      <c r="C7027" s="43" t="s">
        <v>223</v>
      </c>
      <c r="D7027" s="41"/>
      <c r="E7027" s="43" t="s">
        <v>6263</v>
      </c>
      <c r="F7027" s="43" t="s">
        <v>28</v>
      </c>
      <c r="G7027" s="43">
        <v>18039</v>
      </c>
      <c r="H7027" s="41"/>
      <c r="I7027" s="41"/>
      <c r="J7027" s="43"/>
      <c r="K7027" s="41"/>
      <c r="L7027" s="41"/>
      <c r="M7027" s="41"/>
      <c r="N7027" s="41"/>
      <c r="O7027" s="41"/>
      <c r="P7027" s="41"/>
      <c r="Q7027" s="41"/>
      <c r="R7027" s="41"/>
      <c r="S7027" s="41"/>
      <c r="T7027" s="41"/>
      <c r="U7027" s="41"/>
      <c r="V7027" s="41"/>
      <c r="W7027" s="41"/>
      <c r="X7027" s="41"/>
      <c r="Y7027" s="43" t="str">
        <f t="shared" si="218"/>
        <v>COMP</v>
      </c>
      <c r="Z7027" s="43">
        <v>1096955</v>
      </c>
      <c r="AA7027" s="43">
        <f t="shared" si="219"/>
        <v>2171148</v>
      </c>
    </row>
    <row r="7028" spans="1:27" x14ac:dyDescent="0.3">
      <c r="A7028" s="43">
        <v>2336763</v>
      </c>
      <c r="B7028" s="43" t="s">
        <v>6054</v>
      </c>
      <c r="C7028" s="43" t="s">
        <v>931</v>
      </c>
      <c r="D7028" s="41"/>
      <c r="E7028" s="43" t="s">
        <v>29</v>
      </c>
      <c r="F7028" s="43" t="s">
        <v>30</v>
      </c>
      <c r="G7028" s="43">
        <v>18035</v>
      </c>
      <c r="H7028" s="41"/>
      <c r="I7028" s="41"/>
      <c r="J7028" s="43"/>
      <c r="K7028" s="41"/>
      <c r="L7028" s="41"/>
      <c r="M7028" s="41"/>
      <c r="N7028" s="41"/>
      <c r="O7028" s="41"/>
      <c r="P7028" s="41"/>
      <c r="Q7028" s="41"/>
      <c r="R7028" s="41"/>
      <c r="S7028" s="41"/>
      <c r="T7028" s="41"/>
      <c r="U7028" s="41"/>
      <c r="V7028" s="41"/>
      <c r="W7028" s="41"/>
      <c r="X7028" s="41"/>
      <c r="Y7028" s="43" t="str">
        <f t="shared" si="218"/>
        <v>COMP</v>
      </c>
      <c r="Z7028" s="43">
        <v>1955705</v>
      </c>
      <c r="AA7028" s="43">
        <f t="shared" si="219"/>
        <v>2336763</v>
      </c>
    </row>
    <row r="7029" spans="1:27" x14ac:dyDescent="0.3">
      <c r="A7029" s="43">
        <v>2218124</v>
      </c>
      <c r="B7029" s="43" t="s">
        <v>6055</v>
      </c>
      <c r="C7029" s="43" t="s">
        <v>189</v>
      </c>
      <c r="D7029" s="41"/>
      <c r="E7029" s="43" t="s">
        <v>6263</v>
      </c>
      <c r="F7029" s="43" t="s">
        <v>30</v>
      </c>
      <c r="G7029" s="43">
        <v>41026</v>
      </c>
      <c r="H7029" s="41"/>
      <c r="I7029" s="41"/>
      <c r="J7029" s="43"/>
      <c r="K7029" s="41"/>
      <c r="L7029" s="41"/>
      <c r="M7029" s="41"/>
      <c r="N7029" s="41"/>
      <c r="O7029" s="41"/>
      <c r="P7029" s="41"/>
      <c r="Q7029" s="41"/>
      <c r="R7029" s="41"/>
      <c r="S7029" s="41"/>
      <c r="T7029" s="41"/>
      <c r="U7029" s="41"/>
      <c r="V7029" s="41"/>
      <c r="W7029" s="41"/>
      <c r="X7029" s="41"/>
      <c r="Y7029" s="43" t="str">
        <f t="shared" si="218"/>
        <v/>
      </c>
      <c r="Z7029" s="43">
        <v>2409879</v>
      </c>
      <c r="AA7029" s="43" t="e">
        <f t="shared" si="219"/>
        <v>#N/A</v>
      </c>
    </row>
    <row r="7030" spans="1:27" x14ac:dyDescent="0.3">
      <c r="A7030" s="43">
        <v>2379094</v>
      </c>
      <c r="B7030" s="43" t="s">
        <v>6055</v>
      </c>
      <c r="C7030" s="43" t="s">
        <v>175</v>
      </c>
      <c r="D7030" s="41"/>
      <c r="E7030" s="43" t="s">
        <v>6263</v>
      </c>
      <c r="F7030" s="43" t="s">
        <v>28</v>
      </c>
      <c r="G7030" s="43">
        <v>41032</v>
      </c>
      <c r="H7030" s="41"/>
      <c r="I7030" s="41"/>
      <c r="J7030" s="43"/>
      <c r="K7030" s="41"/>
      <c r="L7030" s="41"/>
      <c r="M7030" s="41"/>
      <c r="N7030" s="41"/>
      <c r="O7030" s="41"/>
      <c r="P7030" s="41"/>
      <c r="Q7030" s="41"/>
      <c r="R7030" s="41"/>
      <c r="S7030" s="41"/>
      <c r="T7030" s="41"/>
      <c r="U7030" s="41"/>
      <c r="V7030" s="41"/>
      <c r="W7030" s="41"/>
      <c r="X7030" s="41"/>
      <c r="Y7030" s="43" t="str">
        <f t="shared" si="218"/>
        <v/>
      </c>
      <c r="Z7030" s="43">
        <v>2224849</v>
      </c>
      <c r="AA7030" s="43" t="e">
        <f t="shared" si="219"/>
        <v>#N/A</v>
      </c>
    </row>
    <row r="7031" spans="1:27" x14ac:dyDescent="0.3">
      <c r="A7031" s="43">
        <v>109236</v>
      </c>
      <c r="B7031" s="43" t="s">
        <v>6056</v>
      </c>
      <c r="C7031" s="43" t="s">
        <v>399</v>
      </c>
      <c r="D7031" s="41"/>
      <c r="E7031" s="43" t="s">
        <v>6263</v>
      </c>
      <c r="F7031" s="43" t="s">
        <v>28</v>
      </c>
      <c r="G7031" s="43">
        <v>28017</v>
      </c>
      <c r="H7031" s="41"/>
      <c r="I7031" s="41"/>
      <c r="J7031" s="43"/>
      <c r="K7031" s="41"/>
      <c r="L7031" s="41"/>
      <c r="M7031" s="41"/>
      <c r="N7031" s="41"/>
      <c r="O7031" s="41"/>
      <c r="P7031" s="41"/>
      <c r="Q7031" s="41"/>
      <c r="R7031" s="41"/>
      <c r="S7031" s="41"/>
      <c r="T7031" s="41"/>
      <c r="U7031" s="41"/>
      <c r="V7031" s="41"/>
      <c r="W7031" s="41"/>
      <c r="X7031" s="41"/>
      <c r="Y7031" s="43" t="str">
        <f t="shared" si="218"/>
        <v/>
      </c>
      <c r="Z7031" s="43">
        <v>2178627</v>
      </c>
      <c r="AA7031" s="43" t="e">
        <f t="shared" si="219"/>
        <v>#N/A</v>
      </c>
    </row>
    <row r="7032" spans="1:27" x14ac:dyDescent="0.3">
      <c r="A7032" s="43">
        <v>431761</v>
      </c>
      <c r="B7032" s="43" t="s">
        <v>6056</v>
      </c>
      <c r="C7032" s="43" t="s">
        <v>264</v>
      </c>
      <c r="D7032" s="41"/>
      <c r="E7032" s="43" t="s">
        <v>6263</v>
      </c>
      <c r="F7032" s="43" t="s">
        <v>28</v>
      </c>
      <c r="G7032" s="43">
        <v>28041</v>
      </c>
      <c r="H7032" s="41"/>
      <c r="I7032" s="41"/>
      <c r="J7032" s="43"/>
      <c r="K7032" s="41"/>
      <c r="L7032" s="41"/>
      <c r="M7032" s="41"/>
      <c r="N7032" s="41"/>
      <c r="O7032" s="41"/>
      <c r="P7032" s="41"/>
      <c r="Q7032" s="41"/>
      <c r="R7032" s="41"/>
      <c r="S7032" s="41"/>
      <c r="T7032" s="41"/>
      <c r="U7032" s="41"/>
      <c r="V7032" s="41"/>
      <c r="W7032" s="41"/>
      <c r="X7032" s="41"/>
      <c r="Y7032" s="43" t="str">
        <f t="shared" si="218"/>
        <v>COMP</v>
      </c>
      <c r="Z7032" s="43">
        <v>1584870</v>
      </c>
      <c r="AA7032" s="43">
        <f t="shared" si="219"/>
        <v>431761</v>
      </c>
    </row>
    <row r="7033" spans="1:27" x14ac:dyDescent="0.3">
      <c r="A7033" s="43">
        <v>2090659</v>
      </c>
      <c r="B7033" s="43" t="s">
        <v>6056</v>
      </c>
      <c r="C7033" s="43" t="s">
        <v>274</v>
      </c>
      <c r="D7033" s="41"/>
      <c r="E7033" s="43" t="s">
        <v>6263</v>
      </c>
      <c r="F7033" s="43" t="s">
        <v>28</v>
      </c>
      <c r="G7033" s="43">
        <v>37038</v>
      </c>
      <c r="H7033" s="41"/>
      <c r="I7033" s="41"/>
      <c r="J7033" s="43"/>
      <c r="K7033" s="41"/>
      <c r="L7033" s="41"/>
      <c r="M7033" s="41"/>
      <c r="N7033" s="41"/>
      <c r="O7033" s="41"/>
      <c r="P7033" s="41"/>
      <c r="Q7033" s="41"/>
      <c r="R7033" s="41"/>
      <c r="S7033" s="41"/>
      <c r="T7033" s="41"/>
      <c r="U7033" s="41"/>
      <c r="V7033" s="41"/>
      <c r="W7033" s="41"/>
      <c r="X7033" s="41"/>
      <c r="Y7033" s="43" t="str">
        <f t="shared" si="218"/>
        <v/>
      </c>
      <c r="Z7033" s="43">
        <v>710406</v>
      </c>
      <c r="AA7033" s="43" t="e">
        <f t="shared" si="219"/>
        <v>#N/A</v>
      </c>
    </row>
    <row r="7034" spans="1:27" x14ac:dyDescent="0.3">
      <c r="A7034" s="43">
        <v>2248916</v>
      </c>
      <c r="B7034" s="43" t="s">
        <v>6056</v>
      </c>
      <c r="C7034" s="43" t="s">
        <v>287</v>
      </c>
      <c r="D7034" s="41"/>
      <c r="E7034" s="43" t="s">
        <v>6263</v>
      </c>
      <c r="F7034" s="43" t="s">
        <v>28</v>
      </c>
      <c r="G7034" s="43">
        <v>37046</v>
      </c>
      <c r="H7034" s="41"/>
      <c r="I7034" s="41"/>
      <c r="J7034" s="43"/>
      <c r="K7034" s="41"/>
      <c r="L7034" s="41"/>
      <c r="M7034" s="41"/>
      <c r="N7034" s="41"/>
      <c r="O7034" s="41"/>
      <c r="P7034" s="41"/>
      <c r="Q7034" s="41"/>
      <c r="R7034" s="41"/>
      <c r="S7034" s="41"/>
      <c r="T7034" s="41"/>
      <c r="U7034" s="41"/>
      <c r="V7034" s="41"/>
      <c r="W7034" s="41"/>
      <c r="X7034" s="41"/>
      <c r="Y7034" s="43" t="str">
        <f t="shared" si="218"/>
        <v/>
      </c>
      <c r="Z7034" s="43">
        <v>1992644</v>
      </c>
      <c r="AA7034" s="43" t="e">
        <f t="shared" si="219"/>
        <v>#N/A</v>
      </c>
    </row>
    <row r="7035" spans="1:27" x14ac:dyDescent="0.3">
      <c r="A7035" s="43">
        <v>1318140</v>
      </c>
      <c r="B7035" s="43" t="s">
        <v>6057</v>
      </c>
      <c r="C7035" s="43" t="s">
        <v>550</v>
      </c>
      <c r="D7035" s="41"/>
      <c r="E7035" s="43" t="s">
        <v>6263</v>
      </c>
      <c r="F7035" s="43" t="s">
        <v>30</v>
      </c>
      <c r="G7035" s="43">
        <v>28030</v>
      </c>
      <c r="H7035" s="41"/>
      <c r="I7035" s="41"/>
      <c r="J7035" s="43"/>
      <c r="K7035" s="41"/>
      <c r="L7035" s="41"/>
      <c r="M7035" s="41"/>
      <c r="N7035" s="41"/>
      <c r="O7035" s="41"/>
      <c r="P7035" s="41"/>
      <c r="Q7035" s="41"/>
      <c r="R7035" s="41"/>
      <c r="S7035" s="41"/>
      <c r="T7035" s="41"/>
      <c r="U7035" s="41"/>
      <c r="V7035" s="41"/>
      <c r="W7035" s="41"/>
      <c r="X7035" s="41"/>
      <c r="Y7035" s="43" t="str">
        <f t="shared" si="218"/>
        <v/>
      </c>
      <c r="Z7035" s="43">
        <v>171143</v>
      </c>
      <c r="AA7035" s="43" t="e">
        <f t="shared" si="219"/>
        <v>#N/A</v>
      </c>
    </row>
    <row r="7036" spans="1:27" x14ac:dyDescent="0.3">
      <c r="A7036" s="43">
        <v>2228529</v>
      </c>
      <c r="B7036" s="43" t="s">
        <v>6058</v>
      </c>
      <c r="C7036" s="43" t="s">
        <v>838</v>
      </c>
      <c r="D7036" s="41"/>
      <c r="E7036" s="43" t="s">
        <v>6263</v>
      </c>
      <c r="F7036" s="43" t="s">
        <v>28</v>
      </c>
      <c r="G7036" s="43">
        <v>41012</v>
      </c>
      <c r="H7036" s="41"/>
      <c r="I7036" s="41"/>
      <c r="J7036" s="43"/>
      <c r="K7036" s="41"/>
      <c r="L7036" s="41"/>
      <c r="M7036" s="41"/>
      <c r="N7036" s="41"/>
      <c r="O7036" s="41"/>
      <c r="P7036" s="41"/>
      <c r="Q7036" s="41"/>
      <c r="R7036" s="41"/>
      <c r="S7036" s="41"/>
      <c r="T7036" s="41"/>
      <c r="U7036" s="41"/>
      <c r="V7036" s="41"/>
      <c r="W7036" s="41"/>
      <c r="X7036" s="41"/>
      <c r="Y7036" s="43" t="str">
        <f t="shared" si="218"/>
        <v>COMP</v>
      </c>
      <c r="Z7036" s="43">
        <v>2175409</v>
      </c>
      <c r="AA7036" s="43">
        <f t="shared" si="219"/>
        <v>2228529</v>
      </c>
    </row>
    <row r="7037" spans="1:27" x14ac:dyDescent="0.3">
      <c r="A7037" s="43">
        <v>1505693</v>
      </c>
      <c r="B7037" s="43" t="s">
        <v>6059</v>
      </c>
      <c r="C7037" s="43" t="s">
        <v>390</v>
      </c>
      <c r="D7037" s="41"/>
      <c r="E7037" s="43" t="s">
        <v>6263</v>
      </c>
      <c r="F7037" s="43" t="s">
        <v>30</v>
      </c>
      <c r="G7037" s="43">
        <v>28030</v>
      </c>
      <c r="H7037" s="41"/>
      <c r="I7037" s="41"/>
      <c r="J7037" s="43"/>
      <c r="K7037" s="41"/>
      <c r="L7037" s="41"/>
      <c r="M7037" s="41"/>
      <c r="N7037" s="41"/>
      <c r="O7037" s="41"/>
      <c r="P7037" s="41"/>
      <c r="Q7037" s="41"/>
      <c r="R7037" s="41"/>
      <c r="S7037" s="41"/>
      <c r="T7037" s="41"/>
      <c r="U7037" s="41"/>
      <c r="V7037" s="41"/>
      <c r="W7037" s="41"/>
      <c r="X7037" s="41"/>
      <c r="Y7037" s="43" t="str">
        <f t="shared" si="218"/>
        <v/>
      </c>
      <c r="Z7037" s="43">
        <v>2366004</v>
      </c>
      <c r="AA7037" s="43" t="e">
        <f t="shared" si="219"/>
        <v>#N/A</v>
      </c>
    </row>
    <row r="7038" spans="1:27" x14ac:dyDescent="0.3">
      <c r="A7038" s="43">
        <v>1785927</v>
      </c>
      <c r="B7038" s="43" t="s">
        <v>6060</v>
      </c>
      <c r="C7038" s="43" t="s">
        <v>620</v>
      </c>
      <c r="D7038" s="41"/>
      <c r="E7038" s="43" t="s">
        <v>6263</v>
      </c>
      <c r="F7038" s="43" t="s">
        <v>30</v>
      </c>
      <c r="G7038" s="43">
        <v>37043</v>
      </c>
      <c r="H7038" s="41"/>
      <c r="I7038" s="41"/>
      <c r="J7038" s="43"/>
      <c r="K7038" s="41"/>
      <c r="L7038" s="41"/>
      <c r="M7038" s="41"/>
      <c r="N7038" s="41"/>
      <c r="O7038" s="41"/>
      <c r="P7038" s="41"/>
      <c r="Q7038" s="41"/>
      <c r="R7038" s="41"/>
      <c r="S7038" s="41"/>
      <c r="T7038" s="41"/>
      <c r="U7038" s="41"/>
      <c r="V7038" s="41"/>
      <c r="W7038" s="41"/>
      <c r="X7038" s="41"/>
      <c r="Y7038" s="43" t="str">
        <f t="shared" si="218"/>
        <v>COMP</v>
      </c>
      <c r="Z7038" s="43">
        <v>1604190</v>
      </c>
      <c r="AA7038" s="43">
        <f t="shared" si="219"/>
        <v>1785927</v>
      </c>
    </row>
    <row r="7039" spans="1:27" x14ac:dyDescent="0.3">
      <c r="A7039" s="43">
        <v>1995679</v>
      </c>
      <c r="B7039" s="43" t="s">
        <v>6061</v>
      </c>
      <c r="C7039" s="43" t="s">
        <v>641</v>
      </c>
      <c r="D7039" s="41"/>
      <c r="E7039" s="43" t="s">
        <v>35</v>
      </c>
      <c r="F7039" s="43" t="s">
        <v>28</v>
      </c>
      <c r="G7039" s="43">
        <v>37043</v>
      </c>
      <c r="H7039" s="41"/>
      <c r="I7039" s="41"/>
      <c r="J7039" s="43"/>
      <c r="K7039" s="41"/>
      <c r="L7039" s="41"/>
      <c r="M7039" s="41"/>
      <c r="N7039" s="41"/>
      <c r="O7039" s="41"/>
      <c r="P7039" s="41"/>
      <c r="Q7039" s="41"/>
      <c r="R7039" s="41"/>
      <c r="S7039" s="41"/>
      <c r="T7039" s="41"/>
      <c r="U7039" s="41"/>
      <c r="V7039" s="41"/>
      <c r="W7039" s="41"/>
      <c r="X7039" s="41"/>
      <c r="Y7039" s="43" t="str">
        <f t="shared" si="218"/>
        <v>COMP</v>
      </c>
      <c r="Z7039" s="43">
        <v>1604193</v>
      </c>
      <c r="AA7039" s="43">
        <f t="shared" si="219"/>
        <v>1995679</v>
      </c>
    </row>
    <row r="7040" spans="1:27" x14ac:dyDescent="0.3">
      <c r="A7040" s="43">
        <v>1177643</v>
      </c>
      <c r="B7040" s="43" t="s">
        <v>6062</v>
      </c>
      <c r="C7040" s="43" t="s">
        <v>571</v>
      </c>
      <c r="D7040" s="41"/>
      <c r="E7040" s="43" t="s">
        <v>29</v>
      </c>
      <c r="F7040" s="43" t="s">
        <v>28</v>
      </c>
      <c r="G7040" s="43">
        <v>45038</v>
      </c>
      <c r="H7040" s="41"/>
      <c r="I7040" s="41"/>
      <c r="J7040" s="43"/>
      <c r="K7040" s="41"/>
      <c r="L7040" s="41"/>
      <c r="M7040" s="41"/>
      <c r="N7040" s="41"/>
      <c r="O7040" s="41"/>
      <c r="P7040" s="41"/>
      <c r="Q7040" s="41"/>
      <c r="R7040" s="41"/>
      <c r="S7040" s="41"/>
      <c r="T7040" s="41"/>
      <c r="U7040" s="41"/>
      <c r="V7040" s="41"/>
      <c r="W7040" s="41"/>
      <c r="X7040" s="41"/>
      <c r="Y7040" s="43" t="str">
        <f t="shared" si="218"/>
        <v/>
      </c>
      <c r="Z7040" s="43">
        <v>1768039</v>
      </c>
      <c r="AA7040" s="43" t="e">
        <f t="shared" si="219"/>
        <v>#N/A</v>
      </c>
    </row>
    <row r="7041" spans="1:27" x14ac:dyDescent="0.3">
      <c r="A7041" s="43">
        <v>1332317</v>
      </c>
      <c r="B7041" s="43" t="s">
        <v>6063</v>
      </c>
      <c r="C7041" s="43" t="s">
        <v>202</v>
      </c>
      <c r="D7041" s="41"/>
      <c r="E7041" s="43" t="s">
        <v>6263</v>
      </c>
      <c r="F7041" s="43" t="s">
        <v>28</v>
      </c>
      <c r="G7041" s="43">
        <v>36023</v>
      </c>
      <c r="H7041" s="41"/>
      <c r="I7041" s="41"/>
      <c r="J7041" s="43"/>
      <c r="K7041" s="41"/>
      <c r="L7041" s="41"/>
      <c r="M7041" s="41"/>
      <c r="N7041" s="41"/>
      <c r="O7041" s="41"/>
      <c r="P7041" s="41"/>
      <c r="Q7041" s="41"/>
      <c r="R7041" s="41"/>
      <c r="S7041" s="41"/>
      <c r="T7041" s="41"/>
      <c r="U7041" s="41"/>
      <c r="V7041" s="41"/>
      <c r="W7041" s="41"/>
      <c r="X7041" s="41"/>
      <c r="Y7041" s="43" t="str">
        <f t="shared" si="218"/>
        <v>COMP</v>
      </c>
      <c r="Z7041" s="43">
        <v>813401</v>
      </c>
      <c r="AA7041" s="43">
        <f t="shared" si="219"/>
        <v>1332317</v>
      </c>
    </row>
    <row r="7042" spans="1:27" x14ac:dyDescent="0.3">
      <c r="A7042" s="43">
        <v>1858361</v>
      </c>
      <c r="B7042" s="43" t="s">
        <v>6064</v>
      </c>
      <c r="C7042" s="43" t="s">
        <v>6065</v>
      </c>
      <c r="D7042" s="41"/>
      <c r="E7042" s="43" t="s">
        <v>6263</v>
      </c>
      <c r="F7042" s="43" t="s">
        <v>30</v>
      </c>
      <c r="G7042" s="43">
        <v>45050</v>
      </c>
      <c r="H7042" s="41"/>
      <c r="I7042" s="41"/>
      <c r="J7042" s="43"/>
      <c r="K7042" s="41"/>
      <c r="L7042" s="41"/>
      <c r="M7042" s="41"/>
      <c r="N7042" s="41"/>
      <c r="O7042" s="41"/>
      <c r="P7042" s="41"/>
      <c r="Q7042" s="41"/>
      <c r="R7042" s="41"/>
      <c r="S7042" s="41"/>
      <c r="T7042" s="41"/>
      <c r="U7042" s="41"/>
      <c r="V7042" s="41"/>
      <c r="W7042" s="41"/>
      <c r="X7042" s="41"/>
      <c r="Y7042" s="43" t="str">
        <f t="shared" ref="Y7042:Y7105" si="220">IF(ISERROR(AA7042)=FALSE,"COMP","")</f>
        <v>COMP</v>
      </c>
      <c r="Z7042" s="43">
        <v>2079173</v>
      </c>
      <c r="AA7042" s="43">
        <f t="shared" ref="AA7042:AA7105" si="221">VLOOKUP(A7042,Z:Z,1,FALSE)</f>
        <v>1858361</v>
      </c>
    </row>
    <row r="7043" spans="1:27" x14ac:dyDescent="0.3">
      <c r="A7043" s="43">
        <v>781176</v>
      </c>
      <c r="B7043" s="43" t="s">
        <v>6066</v>
      </c>
      <c r="C7043" s="43" t="s">
        <v>346</v>
      </c>
      <c r="D7043" s="41"/>
      <c r="E7043" s="43" t="s">
        <v>6263</v>
      </c>
      <c r="F7043" s="43" t="s">
        <v>28</v>
      </c>
      <c r="G7043" s="43">
        <v>45011</v>
      </c>
      <c r="H7043" s="41"/>
      <c r="I7043" s="41"/>
      <c r="J7043" s="43"/>
      <c r="K7043" s="41"/>
      <c r="L7043" s="41"/>
      <c r="M7043" s="41"/>
      <c r="N7043" s="41"/>
      <c r="O7043" s="41"/>
      <c r="P7043" s="41"/>
      <c r="Q7043" s="41"/>
      <c r="R7043" s="41"/>
      <c r="S7043" s="41"/>
      <c r="T7043" s="41"/>
      <c r="U7043" s="41"/>
      <c r="V7043" s="41"/>
      <c r="W7043" s="41"/>
      <c r="X7043" s="41"/>
      <c r="Y7043" s="43" t="str">
        <f t="shared" si="220"/>
        <v>COMP</v>
      </c>
      <c r="Z7043" s="43">
        <v>1874365</v>
      </c>
      <c r="AA7043" s="43">
        <f t="shared" si="221"/>
        <v>781176</v>
      </c>
    </row>
    <row r="7044" spans="1:27" x14ac:dyDescent="0.3">
      <c r="A7044" s="43">
        <v>1426517</v>
      </c>
      <c r="B7044" s="43" t="s">
        <v>6067</v>
      </c>
      <c r="C7044" s="43" t="s">
        <v>1676</v>
      </c>
      <c r="D7044" s="41"/>
      <c r="E7044" s="43" t="s">
        <v>6263</v>
      </c>
      <c r="F7044" s="43" t="s">
        <v>30</v>
      </c>
      <c r="G7044" s="43">
        <v>45010</v>
      </c>
      <c r="H7044" s="41"/>
      <c r="I7044" s="41"/>
      <c r="J7044" s="43"/>
      <c r="K7044" s="41"/>
      <c r="L7044" s="41"/>
      <c r="M7044" s="41"/>
      <c r="N7044" s="41"/>
      <c r="O7044" s="41"/>
      <c r="P7044" s="41"/>
      <c r="Q7044" s="41"/>
      <c r="R7044" s="41"/>
      <c r="S7044" s="41"/>
      <c r="T7044" s="41"/>
      <c r="U7044" s="41"/>
      <c r="V7044" s="41"/>
      <c r="W7044" s="41"/>
      <c r="X7044" s="41"/>
      <c r="Y7044" s="43" t="str">
        <f t="shared" si="220"/>
        <v>COMP</v>
      </c>
      <c r="Z7044" s="43">
        <v>1889425</v>
      </c>
      <c r="AA7044" s="43">
        <f t="shared" si="221"/>
        <v>1426517</v>
      </c>
    </row>
    <row r="7045" spans="1:27" x14ac:dyDescent="0.3">
      <c r="A7045" s="43">
        <v>2001183</v>
      </c>
      <c r="B7045" s="43" t="s">
        <v>6068</v>
      </c>
      <c r="C7045" s="43" t="s">
        <v>5711</v>
      </c>
      <c r="D7045" s="41"/>
      <c r="E7045" s="43" t="s">
        <v>35</v>
      </c>
      <c r="F7045" s="43" t="s">
        <v>28</v>
      </c>
      <c r="G7045" s="43">
        <v>36023</v>
      </c>
      <c r="H7045" s="41"/>
      <c r="I7045" s="41"/>
      <c r="J7045" s="43"/>
      <c r="K7045" s="41"/>
      <c r="L7045" s="41"/>
      <c r="M7045" s="41"/>
      <c r="N7045" s="41"/>
      <c r="O7045" s="41"/>
      <c r="P7045" s="41"/>
      <c r="Q7045" s="41"/>
      <c r="R7045" s="41"/>
      <c r="S7045" s="41"/>
      <c r="T7045" s="41"/>
      <c r="U7045" s="41"/>
      <c r="V7045" s="41"/>
      <c r="W7045" s="41"/>
      <c r="X7045" s="41"/>
      <c r="Y7045" s="43" t="str">
        <f t="shared" si="220"/>
        <v>COMP</v>
      </c>
      <c r="Z7045" s="43">
        <v>2180638</v>
      </c>
      <c r="AA7045" s="43">
        <f t="shared" si="221"/>
        <v>2001183</v>
      </c>
    </row>
    <row r="7046" spans="1:27" x14ac:dyDescent="0.3">
      <c r="A7046" s="43">
        <v>1194031</v>
      </c>
      <c r="B7046" s="43" t="s">
        <v>6069</v>
      </c>
      <c r="C7046" s="43" t="s">
        <v>694</v>
      </c>
      <c r="D7046" s="41"/>
      <c r="E7046" s="43" t="s">
        <v>6263</v>
      </c>
      <c r="F7046" s="43" t="s">
        <v>30</v>
      </c>
      <c r="G7046" s="43">
        <v>45003</v>
      </c>
      <c r="H7046" s="41"/>
      <c r="I7046" s="41"/>
      <c r="J7046" s="43"/>
      <c r="K7046" s="41"/>
      <c r="L7046" s="41"/>
      <c r="M7046" s="41"/>
      <c r="N7046" s="41"/>
      <c r="O7046" s="41"/>
      <c r="P7046" s="41"/>
      <c r="Q7046" s="41"/>
      <c r="R7046" s="41"/>
      <c r="S7046" s="41"/>
      <c r="T7046" s="41"/>
      <c r="U7046" s="41"/>
      <c r="V7046" s="41"/>
      <c r="W7046" s="41"/>
      <c r="X7046" s="41"/>
      <c r="Y7046" s="43" t="str">
        <f t="shared" si="220"/>
        <v/>
      </c>
      <c r="Z7046" s="43">
        <v>367110</v>
      </c>
      <c r="AA7046" s="43" t="e">
        <f t="shared" si="221"/>
        <v>#N/A</v>
      </c>
    </row>
    <row r="7047" spans="1:27" x14ac:dyDescent="0.3">
      <c r="A7047" s="43">
        <v>2165296</v>
      </c>
      <c r="B7047" s="43" t="s">
        <v>6070</v>
      </c>
      <c r="C7047" s="43" t="s">
        <v>259</v>
      </c>
      <c r="D7047" s="41"/>
      <c r="E7047" s="43" t="s">
        <v>35</v>
      </c>
      <c r="F7047" s="43" t="s">
        <v>28</v>
      </c>
      <c r="G7047" s="43">
        <v>37021</v>
      </c>
      <c r="H7047" s="41"/>
      <c r="I7047" s="41"/>
      <c r="J7047" s="43"/>
      <c r="K7047" s="41"/>
      <c r="L7047" s="41"/>
      <c r="M7047" s="41"/>
      <c r="N7047" s="41"/>
      <c r="O7047" s="41"/>
      <c r="P7047" s="41"/>
      <c r="Q7047" s="41"/>
      <c r="R7047" s="41"/>
      <c r="S7047" s="41"/>
      <c r="T7047" s="41"/>
      <c r="U7047" s="41"/>
      <c r="V7047" s="41"/>
      <c r="W7047" s="41"/>
      <c r="X7047" s="41"/>
      <c r="Y7047" s="43" t="str">
        <f t="shared" si="220"/>
        <v>COMP</v>
      </c>
      <c r="Z7047" s="43">
        <v>1219964</v>
      </c>
      <c r="AA7047" s="43">
        <f t="shared" si="221"/>
        <v>2165296</v>
      </c>
    </row>
    <row r="7048" spans="1:27" x14ac:dyDescent="0.3">
      <c r="A7048" s="43">
        <v>2426010</v>
      </c>
      <c r="B7048" s="43" t="s">
        <v>6071</v>
      </c>
      <c r="C7048" s="43" t="s">
        <v>340</v>
      </c>
      <c r="D7048" s="41"/>
      <c r="E7048" s="43" t="s">
        <v>6263</v>
      </c>
      <c r="F7048" s="43" t="s">
        <v>30</v>
      </c>
      <c r="G7048" s="43">
        <v>45016</v>
      </c>
      <c r="H7048" s="41"/>
      <c r="I7048" s="41"/>
      <c r="J7048" s="43"/>
      <c r="K7048" s="41"/>
      <c r="L7048" s="41"/>
      <c r="M7048" s="41"/>
      <c r="N7048" s="41"/>
      <c r="O7048" s="41"/>
      <c r="P7048" s="41"/>
      <c r="Q7048" s="41"/>
      <c r="R7048" s="41"/>
      <c r="S7048" s="41"/>
      <c r="T7048" s="41"/>
      <c r="U7048" s="41"/>
      <c r="V7048" s="41"/>
      <c r="W7048" s="41"/>
      <c r="X7048" s="41"/>
      <c r="Y7048" s="43" t="str">
        <f t="shared" si="220"/>
        <v/>
      </c>
      <c r="Z7048" s="43">
        <v>1527730</v>
      </c>
      <c r="AA7048" s="43" t="e">
        <f t="shared" si="221"/>
        <v>#N/A</v>
      </c>
    </row>
    <row r="7049" spans="1:27" x14ac:dyDescent="0.3">
      <c r="A7049" s="43">
        <v>1994780</v>
      </c>
      <c r="B7049" s="43" t="s">
        <v>6072</v>
      </c>
      <c r="C7049" s="43" t="s">
        <v>951</v>
      </c>
      <c r="D7049" s="41"/>
      <c r="E7049" s="43" t="s">
        <v>34</v>
      </c>
      <c r="F7049" s="43" t="s">
        <v>28</v>
      </c>
      <c r="G7049" s="43">
        <v>36011</v>
      </c>
      <c r="H7049" s="41"/>
      <c r="I7049" s="41"/>
      <c r="J7049" s="43"/>
      <c r="K7049" s="41"/>
      <c r="L7049" s="41"/>
      <c r="M7049" s="41"/>
      <c r="N7049" s="41"/>
      <c r="O7049" s="41"/>
      <c r="P7049" s="41"/>
      <c r="Q7049" s="41"/>
      <c r="R7049" s="41"/>
      <c r="S7049" s="41"/>
      <c r="T7049" s="41"/>
      <c r="U7049" s="41"/>
      <c r="V7049" s="41"/>
      <c r="W7049" s="41"/>
      <c r="X7049" s="41"/>
      <c r="Y7049" s="43" t="str">
        <f t="shared" si="220"/>
        <v/>
      </c>
      <c r="Z7049" s="43">
        <v>1378910</v>
      </c>
      <c r="AA7049" s="43" t="e">
        <f t="shared" si="221"/>
        <v>#N/A</v>
      </c>
    </row>
    <row r="7050" spans="1:27" x14ac:dyDescent="0.3">
      <c r="A7050" s="43">
        <v>2052956</v>
      </c>
      <c r="B7050" s="43" t="s">
        <v>6073</v>
      </c>
      <c r="C7050" s="43" t="s">
        <v>189</v>
      </c>
      <c r="D7050" s="41"/>
      <c r="E7050" s="43" t="s">
        <v>6263</v>
      </c>
      <c r="F7050" s="43" t="s">
        <v>30</v>
      </c>
      <c r="G7050" s="43">
        <v>28039</v>
      </c>
      <c r="H7050" s="41"/>
      <c r="I7050" s="41"/>
      <c r="J7050" s="43"/>
      <c r="K7050" s="41"/>
      <c r="L7050" s="41"/>
      <c r="M7050" s="41"/>
      <c r="N7050" s="41"/>
      <c r="O7050" s="41"/>
      <c r="P7050" s="41"/>
      <c r="Q7050" s="41"/>
      <c r="R7050" s="41"/>
      <c r="S7050" s="41"/>
      <c r="T7050" s="41"/>
      <c r="U7050" s="41"/>
      <c r="V7050" s="41"/>
      <c r="W7050" s="41"/>
      <c r="X7050" s="41"/>
      <c r="Y7050" s="43" t="str">
        <f t="shared" si="220"/>
        <v>COMP</v>
      </c>
      <c r="Z7050" s="43">
        <v>1754761</v>
      </c>
      <c r="AA7050" s="43">
        <f t="shared" si="221"/>
        <v>2052956</v>
      </c>
    </row>
    <row r="7051" spans="1:27" x14ac:dyDescent="0.3">
      <c r="A7051" s="43">
        <v>1869235</v>
      </c>
      <c r="B7051" s="43" t="s">
        <v>6074</v>
      </c>
      <c r="C7051" s="43" t="s">
        <v>492</v>
      </c>
      <c r="D7051" s="41"/>
      <c r="E7051" s="43" t="s">
        <v>6263</v>
      </c>
      <c r="F7051" s="43" t="s">
        <v>30</v>
      </c>
      <c r="G7051" s="43">
        <v>45046</v>
      </c>
      <c r="H7051" s="41"/>
      <c r="I7051" s="41"/>
      <c r="J7051" s="43"/>
      <c r="K7051" s="41"/>
      <c r="L7051" s="41"/>
      <c r="M7051" s="41"/>
      <c r="N7051" s="41"/>
      <c r="O7051" s="41"/>
      <c r="P7051" s="41"/>
      <c r="Q7051" s="41"/>
      <c r="R7051" s="41"/>
      <c r="S7051" s="41"/>
      <c r="T7051" s="41"/>
      <c r="U7051" s="41"/>
      <c r="V7051" s="41"/>
      <c r="W7051" s="41"/>
      <c r="X7051" s="41"/>
      <c r="Y7051" s="43" t="str">
        <f t="shared" si="220"/>
        <v/>
      </c>
      <c r="Z7051" s="43">
        <v>1863355</v>
      </c>
      <c r="AA7051" s="43" t="e">
        <f t="shared" si="221"/>
        <v>#N/A</v>
      </c>
    </row>
    <row r="7052" spans="1:27" x14ac:dyDescent="0.3">
      <c r="A7052" s="43">
        <v>1978017</v>
      </c>
      <c r="B7052" s="43" t="s">
        <v>6075</v>
      </c>
      <c r="C7052" s="43" t="s">
        <v>6076</v>
      </c>
      <c r="D7052" s="41"/>
      <c r="E7052" s="43" t="s">
        <v>35</v>
      </c>
      <c r="F7052" s="43" t="s">
        <v>30</v>
      </c>
      <c r="G7052" s="43">
        <v>41006</v>
      </c>
      <c r="H7052" s="41"/>
      <c r="I7052" s="41"/>
      <c r="J7052" s="43"/>
      <c r="K7052" s="41"/>
      <c r="L7052" s="41"/>
      <c r="M7052" s="41"/>
      <c r="N7052" s="41"/>
      <c r="O7052" s="41"/>
      <c r="P7052" s="41"/>
      <c r="Q7052" s="41"/>
      <c r="R7052" s="41"/>
      <c r="S7052" s="41"/>
      <c r="T7052" s="41"/>
      <c r="U7052" s="41"/>
      <c r="V7052" s="41"/>
      <c r="W7052" s="41"/>
      <c r="X7052" s="41"/>
      <c r="Y7052" s="43" t="str">
        <f t="shared" si="220"/>
        <v>COMP</v>
      </c>
      <c r="Z7052" s="43">
        <v>1305882</v>
      </c>
      <c r="AA7052" s="43">
        <f t="shared" si="221"/>
        <v>1978017</v>
      </c>
    </row>
    <row r="7053" spans="1:27" x14ac:dyDescent="0.3">
      <c r="A7053" s="43">
        <v>405383</v>
      </c>
      <c r="B7053" s="43" t="s">
        <v>6077</v>
      </c>
      <c r="C7053" s="43" t="s">
        <v>548</v>
      </c>
      <c r="D7053" s="41"/>
      <c r="E7053" s="43" t="s">
        <v>6263</v>
      </c>
      <c r="F7053" s="43" t="s">
        <v>28</v>
      </c>
      <c r="G7053" s="43">
        <v>41006</v>
      </c>
      <c r="H7053" s="41"/>
      <c r="I7053" s="41"/>
      <c r="J7053" s="43"/>
      <c r="K7053" s="41"/>
      <c r="L7053" s="41"/>
      <c r="M7053" s="41"/>
      <c r="N7053" s="41"/>
      <c r="O7053" s="41"/>
      <c r="P7053" s="41"/>
      <c r="Q7053" s="41"/>
      <c r="R7053" s="41"/>
      <c r="S7053" s="41"/>
      <c r="T7053" s="41"/>
      <c r="U7053" s="41"/>
      <c r="V7053" s="41"/>
      <c r="W7053" s="41"/>
      <c r="X7053" s="41"/>
      <c r="Y7053" s="43" t="str">
        <f t="shared" si="220"/>
        <v>COMP</v>
      </c>
      <c r="Z7053" s="43">
        <v>1609259</v>
      </c>
      <c r="AA7053" s="43">
        <f t="shared" si="221"/>
        <v>405383</v>
      </c>
    </row>
    <row r="7054" spans="1:27" x14ac:dyDescent="0.3">
      <c r="A7054" s="43">
        <v>2045271</v>
      </c>
      <c r="B7054" s="43" t="s">
        <v>6078</v>
      </c>
      <c r="C7054" s="43" t="s">
        <v>346</v>
      </c>
      <c r="D7054" s="41"/>
      <c r="E7054" s="43" t="s">
        <v>6263</v>
      </c>
      <c r="F7054" s="43" t="s">
        <v>28</v>
      </c>
      <c r="G7054" s="43">
        <v>28037</v>
      </c>
      <c r="H7054" s="41"/>
      <c r="I7054" s="41"/>
      <c r="J7054" s="43"/>
      <c r="K7054" s="41"/>
      <c r="L7054" s="41"/>
      <c r="M7054" s="41"/>
      <c r="N7054" s="41"/>
      <c r="O7054" s="41"/>
      <c r="P7054" s="41"/>
      <c r="Q7054" s="41"/>
      <c r="R7054" s="41"/>
      <c r="S7054" s="41"/>
      <c r="T7054" s="41"/>
      <c r="U7054" s="41"/>
      <c r="V7054" s="41"/>
      <c r="W7054" s="41"/>
      <c r="X7054" s="41"/>
      <c r="Y7054" s="43" t="str">
        <f t="shared" si="220"/>
        <v>COMP</v>
      </c>
      <c r="Z7054" s="43">
        <v>251045</v>
      </c>
      <c r="AA7054" s="43">
        <f t="shared" si="221"/>
        <v>2045271</v>
      </c>
    </row>
    <row r="7055" spans="1:27" x14ac:dyDescent="0.3">
      <c r="A7055" s="43">
        <v>2286102</v>
      </c>
      <c r="B7055" s="43" t="s">
        <v>6079</v>
      </c>
      <c r="C7055" s="43" t="s">
        <v>274</v>
      </c>
      <c r="D7055" s="41"/>
      <c r="E7055" s="43" t="s">
        <v>35</v>
      </c>
      <c r="F7055" s="43" t="s">
        <v>28</v>
      </c>
      <c r="G7055" s="43">
        <v>45003</v>
      </c>
      <c r="H7055" s="41"/>
      <c r="I7055" s="41"/>
      <c r="J7055" s="43"/>
      <c r="K7055" s="41"/>
      <c r="L7055" s="41"/>
      <c r="M7055" s="41"/>
      <c r="N7055" s="41"/>
      <c r="O7055" s="41"/>
      <c r="P7055" s="41"/>
      <c r="Q7055" s="41"/>
      <c r="R7055" s="41"/>
      <c r="S7055" s="41"/>
      <c r="T7055" s="41"/>
      <c r="U7055" s="41"/>
      <c r="V7055" s="41"/>
      <c r="W7055" s="41"/>
      <c r="X7055" s="41"/>
      <c r="Y7055" s="43" t="str">
        <f t="shared" si="220"/>
        <v>COMP</v>
      </c>
      <c r="Z7055" s="43">
        <v>1665421</v>
      </c>
      <c r="AA7055" s="43">
        <f t="shared" si="221"/>
        <v>2286102</v>
      </c>
    </row>
    <row r="7056" spans="1:27" x14ac:dyDescent="0.3">
      <c r="A7056" s="43">
        <v>2364915</v>
      </c>
      <c r="B7056" s="43" t="s">
        <v>6080</v>
      </c>
      <c r="C7056" s="43" t="s">
        <v>3546</v>
      </c>
      <c r="D7056" s="41"/>
      <c r="E7056" s="43" t="s">
        <v>6263</v>
      </c>
      <c r="F7056" s="43" t="s">
        <v>30</v>
      </c>
      <c r="G7056" s="43">
        <v>18003</v>
      </c>
      <c r="H7056" s="41"/>
      <c r="I7056" s="41"/>
      <c r="J7056" s="43"/>
      <c r="K7056" s="41"/>
      <c r="L7056" s="41"/>
      <c r="M7056" s="41"/>
      <c r="N7056" s="41"/>
      <c r="O7056" s="41"/>
      <c r="P7056" s="41"/>
      <c r="Q7056" s="41"/>
      <c r="R7056" s="41"/>
      <c r="S7056" s="41"/>
      <c r="T7056" s="41"/>
      <c r="U7056" s="41"/>
      <c r="V7056" s="41"/>
      <c r="W7056" s="41"/>
      <c r="X7056" s="41"/>
      <c r="Y7056" s="43" t="str">
        <f t="shared" si="220"/>
        <v/>
      </c>
      <c r="Z7056" s="43">
        <v>2270704</v>
      </c>
      <c r="AA7056" s="43" t="e">
        <f t="shared" si="221"/>
        <v>#N/A</v>
      </c>
    </row>
    <row r="7057" spans="1:27" x14ac:dyDescent="0.3">
      <c r="A7057" s="43">
        <v>2411024</v>
      </c>
      <c r="B7057" s="43" t="s">
        <v>6081</v>
      </c>
      <c r="C7057" s="43" t="s">
        <v>656</v>
      </c>
      <c r="D7057" s="41"/>
      <c r="E7057" s="43" t="s">
        <v>6263</v>
      </c>
      <c r="F7057" s="43" t="s">
        <v>28</v>
      </c>
      <c r="G7057" s="43">
        <v>18003</v>
      </c>
      <c r="H7057" s="41"/>
      <c r="I7057" s="41"/>
      <c r="J7057" s="43"/>
      <c r="K7057" s="41"/>
      <c r="L7057" s="41"/>
      <c r="M7057" s="41"/>
      <c r="N7057" s="41"/>
      <c r="O7057" s="41"/>
      <c r="P7057" s="41"/>
      <c r="Q7057" s="41"/>
      <c r="R7057" s="41"/>
      <c r="S7057" s="41"/>
      <c r="T7057" s="41"/>
      <c r="U7057" s="41"/>
      <c r="V7057" s="41"/>
      <c r="W7057" s="41"/>
      <c r="X7057" s="41"/>
      <c r="Y7057" s="43" t="str">
        <f t="shared" si="220"/>
        <v>COMP</v>
      </c>
      <c r="Z7057" s="43">
        <v>754002</v>
      </c>
      <c r="AA7057" s="43">
        <f t="shared" si="221"/>
        <v>2411024</v>
      </c>
    </row>
    <row r="7058" spans="1:27" x14ac:dyDescent="0.3">
      <c r="A7058" s="43">
        <v>2246344</v>
      </c>
      <c r="B7058" s="43" t="s">
        <v>6082</v>
      </c>
      <c r="C7058" s="43" t="s">
        <v>2570</v>
      </c>
      <c r="D7058" s="41"/>
      <c r="E7058" s="43" t="s">
        <v>34</v>
      </c>
      <c r="F7058" s="43" t="s">
        <v>30</v>
      </c>
      <c r="G7058" s="43">
        <v>37023</v>
      </c>
      <c r="H7058" s="41"/>
      <c r="I7058" s="41"/>
      <c r="J7058" s="43"/>
      <c r="K7058" s="41"/>
      <c r="L7058" s="41"/>
      <c r="M7058" s="41"/>
      <c r="N7058" s="41"/>
      <c r="O7058" s="41"/>
      <c r="P7058" s="41"/>
      <c r="Q7058" s="41"/>
      <c r="R7058" s="41"/>
      <c r="S7058" s="41"/>
      <c r="T7058" s="41"/>
      <c r="U7058" s="41"/>
      <c r="V7058" s="41"/>
      <c r="W7058" s="41"/>
      <c r="X7058" s="41"/>
      <c r="Y7058" s="43" t="str">
        <f t="shared" si="220"/>
        <v>COMP</v>
      </c>
      <c r="Z7058" s="43">
        <v>1659993</v>
      </c>
      <c r="AA7058" s="43">
        <f t="shared" si="221"/>
        <v>2246344</v>
      </c>
    </row>
    <row r="7059" spans="1:27" x14ac:dyDescent="0.3">
      <c r="A7059" s="43">
        <v>202274</v>
      </c>
      <c r="B7059" s="43" t="s">
        <v>6082</v>
      </c>
      <c r="C7059" s="43" t="s">
        <v>819</v>
      </c>
      <c r="D7059" s="41"/>
      <c r="E7059" s="43" t="s">
        <v>6263</v>
      </c>
      <c r="F7059" s="43" t="s">
        <v>28</v>
      </c>
      <c r="G7059" s="43">
        <v>36003</v>
      </c>
      <c r="H7059" s="41"/>
      <c r="I7059" s="41"/>
      <c r="J7059" s="43"/>
      <c r="K7059" s="41"/>
      <c r="L7059" s="41"/>
      <c r="M7059" s="41"/>
      <c r="N7059" s="41"/>
      <c r="O7059" s="41"/>
      <c r="P7059" s="41"/>
      <c r="Q7059" s="41"/>
      <c r="R7059" s="41"/>
      <c r="S7059" s="41"/>
      <c r="T7059" s="41"/>
      <c r="U7059" s="41"/>
      <c r="V7059" s="41"/>
      <c r="W7059" s="41"/>
      <c r="X7059" s="41"/>
      <c r="Y7059" s="43" t="str">
        <f t="shared" si="220"/>
        <v>COMP</v>
      </c>
      <c r="Z7059" s="43">
        <v>2175195</v>
      </c>
      <c r="AA7059" s="43">
        <f t="shared" si="221"/>
        <v>202274</v>
      </c>
    </row>
    <row r="7060" spans="1:27" x14ac:dyDescent="0.3">
      <c r="A7060" s="43">
        <v>987963</v>
      </c>
      <c r="B7060" s="43" t="s">
        <v>6083</v>
      </c>
      <c r="C7060" s="43" t="s">
        <v>3044</v>
      </c>
      <c r="D7060" s="41"/>
      <c r="E7060" s="43" t="s">
        <v>6263</v>
      </c>
      <c r="F7060" s="43" t="s">
        <v>28</v>
      </c>
      <c r="G7060" s="43">
        <v>45046</v>
      </c>
      <c r="H7060" s="41"/>
      <c r="I7060" s="41"/>
      <c r="J7060" s="43"/>
      <c r="K7060" s="41"/>
      <c r="L7060" s="41"/>
      <c r="M7060" s="41"/>
      <c r="N7060" s="41"/>
      <c r="O7060" s="41"/>
      <c r="P7060" s="41"/>
      <c r="Q7060" s="41"/>
      <c r="R7060" s="41"/>
      <c r="S7060" s="41"/>
      <c r="T7060" s="41"/>
      <c r="U7060" s="41"/>
      <c r="V7060" s="41"/>
      <c r="W7060" s="41"/>
      <c r="X7060" s="41"/>
      <c r="Y7060" s="43" t="str">
        <f t="shared" si="220"/>
        <v>COMP</v>
      </c>
      <c r="Z7060" s="43">
        <v>2277190</v>
      </c>
      <c r="AA7060" s="43">
        <f t="shared" si="221"/>
        <v>987963</v>
      </c>
    </row>
    <row r="7061" spans="1:27" x14ac:dyDescent="0.3">
      <c r="A7061" s="43">
        <v>2067350</v>
      </c>
      <c r="B7061" s="43" t="s">
        <v>6084</v>
      </c>
      <c r="C7061" s="43" t="s">
        <v>436</v>
      </c>
      <c r="D7061" s="41"/>
      <c r="E7061" s="43" t="s">
        <v>6263</v>
      </c>
      <c r="F7061" s="43" t="s">
        <v>28</v>
      </c>
      <c r="G7061" s="43">
        <v>45038</v>
      </c>
      <c r="H7061" s="41"/>
      <c r="I7061" s="41"/>
      <c r="J7061" s="43"/>
      <c r="K7061" s="41"/>
      <c r="L7061" s="41"/>
      <c r="M7061" s="41"/>
      <c r="N7061" s="41"/>
      <c r="O7061" s="41"/>
      <c r="P7061" s="41"/>
      <c r="Q7061" s="41"/>
      <c r="R7061" s="41"/>
      <c r="S7061" s="41"/>
      <c r="T7061" s="41"/>
      <c r="U7061" s="41"/>
      <c r="V7061" s="41"/>
      <c r="W7061" s="41"/>
      <c r="X7061" s="41"/>
      <c r="Y7061" s="43" t="str">
        <f t="shared" si="220"/>
        <v/>
      </c>
      <c r="Z7061" s="43">
        <v>261714</v>
      </c>
      <c r="AA7061" s="43" t="e">
        <f t="shared" si="221"/>
        <v>#N/A</v>
      </c>
    </row>
    <row r="7062" spans="1:27" x14ac:dyDescent="0.3">
      <c r="A7062" s="43">
        <v>1617951</v>
      </c>
      <c r="B7062" s="43" t="s">
        <v>6085</v>
      </c>
      <c r="C7062" s="43" t="s">
        <v>318</v>
      </c>
      <c r="D7062" s="41"/>
      <c r="E7062" s="43" t="s">
        <v>6263</v>
      </c>
      <c r="F7062" s="43" t="s">
        <v>28</v>
      </c>
      <c r="G7062" s="43">
        <v>37037</v>
      </c>
      <c r="H7062" s="41"/>
      <c r="I7062" s="41"/>
      <c r="J7062" s="43"/>
      <c r="K7062" s="41"/>
      <c r="L7062" s="41"/>
      <c r="M7062" s="41"/>
      <c r="N7062" s="41"/>
      <c r="O7062" s="41"/>
      <c r="P7062" s="41"/>
      <c r="Q7062" s="41"/>
      <c r="R7062" s="41"/>
      <c r="S7062" s="41"/>
      <c r="T7062" s="41"/>
      <c r="U7062" s="41"/>
      <c r="V7062" s="41"/>
      <c r="W7062" s="41"/>
      <c r="X7062" s="41"/>
      <c r="Y7062" s="43" t="str">
        <f t="shared" si="220"/>
        <v>COMP</v>
      </c>
      <c r="Z7062" s="43">
        <v>1536562</v>
      </c>
      <c r="AA7062" s="43">
        <f t="shared" si="221"/>
        <v>1617951</v>
      </c>
    </row>
    <row r="7063" spans="1:27" x14ac:dyDescent="0.3">
      <c r="A7063" s="43">
        <v>2174090</v>
      </c>
      <c r="B7063" s="43" t="s">
        <v>6086</v>
      </c>
      <c r="C7063" s="43" t="s">
        <v>321</v>
      </c>
      <c r="D7063" s="41"/>
      <c r="E7063" s="43" t="s">
        <v>6263</v>
      </c>
      <c r="F7063" s="43" t="s">
        <v>28</v>
      </c>
      <c r="G7063" s="43">
        <v>45050</v>
      </c>
      <c r="H7063" s="41"/>
      <c r="I7063" s="41"/>
      <c r="J7063" s="43"/>
      <c r="K7063" s="41"/>
      <c r="L7063" s="41"/>
      <c r="M7063" s="41"/>
      <c r="N7063" s="41"/>
      <c r="O7063" s="41"/>
      <c r="P7063" s="41"/>
      <c r="Q7063" s="41"/>
      <c r="R7063" s="41"/>
      <c r="S7063" s="41"/>
      <c r="T7063" s="41"/>
      <c r="U7063" s="41"/>
      <c r="V7063" s="41"/>
      <c r="W7063" s="41"/>
      <c r="X7063" s="41"/>
      <c r="Y7063" s="43" t="str">
        <f t="shared" si="220"/>
        <v>COMP</v>
      </c>
      <c r="Z7063" s="43">
        <v>1745870</v>
      </c>
      <c r="AA7063" s="43">
        <f t="shared" si="221"/>
        <v>2174090</v>
      </c>
    </row>
    <row r="7064" spans="1:27" x14ac:dyDescent="0.3">
      <c r="A7064" s="43">
        <v>1453086</v>
      </c>
      <c r="B7064" s="43" t="s">
        <v>6087</v>
      </c>
      <c r="C7064" s="43" t="s">
        <v>2354</v>
      </c>
      <c r="D7064" s="41"/>
      <c r="E7064" s="43" t="s">
        <v>6263</v>
      </c>
      <c r="F7064" s="43" t="s">
        <v>30</v>
      </c>
      <c r="G7064" s="43">
        <v>18036</v>
      </c>
      <c r="H7064" s="41"/>
      <c r="I7064" s="41"/>
      <c r="J7064" s="43"/>
      <c r="K7064" s="41"/>
      <c r="L7064" s="41"/>
      <c r="M7064" s="41"/>
      <c r="N7064" s="41"/>
      <c r="O7064" s="41"/>
      <c r="P7064" s="41"/>
      <c r="Q7064" s="41"/>
      <c r="R7064" s="41"/>
      <c r="S7064" s="41"/>
      <c r="T7064" s="41"/>
      <c r="U7064" s="41"/>
      <c r="V7064" s="41"/>
      <c r="W7064" s="41"/>
      <c r="X7064" s="41"/>
      <c r="Y7064" s="43" t="str">
        <f t="shared" si="220"/>
        <v/>
      </c>
      <c r="Z7064" s="43">
        <v>1656011</v>
      </c>
      <c r="AA7064" s="43" t="e">
        <f t="shared" si="221"/>
        <v>#N/A</v>
      </c>
    </row>
    <row r="7065" spans="1:27" x14ac:dyDescent="0.3">
      <c r="A7065" s="43">
        <v>2423880</v>
      </c>
      <c r="B7065" s="43" t="s">
        <v>6087</v>
      </c>
      <c r="C7065" s="43" t="s">
        <v>508</v>
      </c>
      <c r="D7065" s="41"/>
      <c r="E7065" s="43" t="s">
        <v>6263</v>
      </c>
      <c r="F7065" s="43" t="s">
        <v>28</v>
      </c>
      <c r="G7065" s="43">
        <v>45045</v>
      </c>
      <c r="H7065" s="41"/>
      <c r="I7065" s="41"/>
      <c r="J7065" s="43"/>
      <c r="K7065" s="41"/>
      <c r="L7065" s="41"/>
      <c r="M7065" s="41"/>
      <c r="N7065" s="41"/>
      <c r="O7065" s="41"/>
      <c r="P7065" s="41"/>
      <c r="Q7065" s="41"/>
      <c r="R7065" s="41"/>
      <c r="S7065" s="41"/>
      <c r="T7065" s="41"/>
      <c r="U7065" s="41"/>
      <c r="V7065" s="41"/>
      <c r="W7065" s="41"/>
      <c r="X7065" s="41"/>
      <c r="Y7065" s="43" t="str">
        <f t="shared" si="220"/>
        <v/>
      </c>
      <c r="Z7065" s="43">
        <v>2092992</v>
      </c>
      <c r="AA7065" s="43" t="e">
        <f t="shared" si="221"/>
        <v>#N/A</v>
      </c>
    </row>
    <row r="7066" spans="1:27" x14ac:dyDescent="0.3">
      <c r="A7066" s="43">
        <v>2293792</v>
      </c>
      <c r="B7066" s="43" t="s">
        <v>6088</v>
      </c>
      <c r="C7066" s="43" t="s">
        <v>829</v>
      </c>
      <c r="D7066" s="41"/>
      <c r="E7066" s="43" t="s">
        <v>6263</v>
      </c>
      <c r="F7066" s="43" t="s">
        <v>28</v>
      </c>
      <c r="G7066" s="43">
        <v>28004</v>
      </c>
      <c r="H7066" s="41"/>
      <c r="I7066" s="41"/>
      <c r="J7066" s="43"/>
      <c r="K7066" s="41"/>
      <c r="L7066" s="41"/>
      <c r="M7066" s="41"/>
      <c r="N7066" s="41"/>
      <c r="O7066" s="41"/>
      <c r="P7066" s="41"/>
      <c r="Q7066" s="41"/>
      <c r="R7066" s="41"/>
      <c r="S7066" s="41"/>
      <c r="T7066" s="41"/>
      <c r="U7066" s="41"/>
      <c r="V7066" s="41"/>
      <c r="W7066" s="41"/>
      <c r="X7066" s="41"/>
      <c r="Y7066" s="43" t="str">
        <f t="shared" si="220"/>
        <v>COMP</v>
      </c>
      <c r="Z7066" s="43">
        <v>1463563</v>
      </c>
      <c r="AA7066" s="43">
        <f t="shared" si="221"/>
        <v>2293792</v>
      </c>
    </row>
    <row r="7067" spans="1:27" x14ac:dyDescent="0.3">
      <c r="A7067" s="43">
        <v>1698458</v>
      </c>
      <c r="B7067" s="43" t="s">
        <v>6088</v>
      </c>
      <c r="C7067" s="43" t="s">
        <v>346</v>
      </c>
      <c r="D7067" s="41"/>
      <c r="E7067" s="43" t="s">
        <v>6263</v>
      </c>
      <c r="F7067" s="43" t="s">
        <v>28</v>
      </c>
      <c r="G7067" s="43">
        <v>37015</v>
      </c>
      <c r="H7067" s="41"/>
      <c r="I7067" s="41"/>
      <c r="J7067" s="43"/>
      <c r="K7067" s="41"/>
      <c r="L7067" s="41"/>
      <c r="M7067" s="41"/>
      <c r="N7067" s="41"/>
      <c r="O7067" s="41"/>
      <c r="P7067" s="41"/>
      <c r="Q7067" s="41"/>
      <c r="R7067" s="41"/>
      <c r="S7067" s="41"/>
      <c r="T7067" s="41"/>
      <c r="U7067" s="41"/>
      <c r="V7067" s="41"/>
      <c r="W7067" s="41"/>
      <c r="X7067" s="41"/>
      <c r="Y7067" s="43" t="str">
        <f t="shared" si="220"/>
        <v>COMP</v>
      </c>
      <c r="Z7067" s="43">
        <v>1581333</v>
      </c>
      <c r="AA7067" s="43">
        <f t="shared" si="221"/>
        <v>1698458</v>
      </c>
    </row>
    <row r="7068" spans="1:27" x14ac:dyDescent="0.3">
      <c r="A7068" s="43">
        <v>1669413</v>
      </c>
      <c r="B7068" s="43" t="s">
        <v>6089</v>
      </c>
      <c r="C7068" s="43" t="s">
        <v>189</v>
      </c>
      <c r="D7068" s="41"/>
      <c r="E7068" s="43" t="s">
        <v>6263</v>
      </c>
      <c r="F7068" s="43" t="s">
        <v>30</v>
      </c>
      <c r="G7068" s="43">
        <v>41024</v>
      </c>
      <c r="H7068" s="41"/>
      <c r="I7068" s="41"/>
      <c r="J7068" s="43"/>
      <c r="K7068" s="41"/>
      <c r="L7068" s="41"/>
      <c r="M7068" s="41"/>
      <c r="N7068" s="41"/>
      <c r="O7068" s="41"/>
      <c r="P7068" s="41"/>
      <c r="Q7068" s="41"/>
      <c r="R7068" s="41"/>
      <c r="S7068" s="41"/>
      <c r="T7068" s="41"/>
      <c r="U7068" s="41"/>
      <c r="V7068" s="41"/>
      <c r="W7068" s="41"/>
      <c r="X7068" s="41"/>
      <c r="Y7068" s="43" t="str">
        <f t="shared" si="220"/>
        <v>COMP</v>
      </c>
      <c r="Z7068" s="43">
        <v>1302594</v>
      </c>
      <c r="AA7068" s="43">
        <f t="shared" si="221"/>
        <v>1669413</v>
      </c>
    </row>
    <row r="7069" spans="1:27" x14ac:dyDescent="0.3">
      <c r="A7069" s="43">
        <v>1454640</v>
      </c>
      <c r="B7069" s="43" t="s">
        <v>6090</v>
      </c>
      <c r="C7069" s="43" t="s">
        <v>829</v>
      </c>
      <c r="D7069" s="41"/>
      <c r="E7069" s="43" t="s">
        <v>6263</v>
      </c>
      <c r="F7069" s="43" t="s">
        <v>28</v>
      </c>
      <c r="G7069" s="43">
        <v>37033</v>
      </c>
      <c r="H7069" s="41"/>
      <c r="I7069" s="41"/>
      <c r="J7069" s="43"/>
      <c r="K7069" s="41"/>
      <c r="L7069" s="41"/>
      <c r="M7069" s="41"/>
      <c r="N7069" s="41"/>
      <c r="O7069" s="41"/>
      <c r="P7069" s="41"/>
      <c r="Q7069" s="41"/>
      <c r="R7069" s="41"/>
      <c r="S7069" s="41"/>
      <c r="T7069" s="41"/>
      <c r="U7069" s="41"/>
      <c r="V7069" s="41"/>
      <c r="W7069" s="41"/>
      <c r="X7069" s="41"/>
      <c r="Y7069" s="43" t="str">
        <f t="shared" si="220"/>
        <v/>
      </c>
      <c r="Z7069" s="43">
        <v>1881997</v>
      </c>
      <c r="AA7069" s="43" t="e">
        <f t="shared" si="221"/>
        <v>#N/A</v>
      </c>
    </row>
    <row r="7070" spans="1:27" x14ac:dyDescent="0.3">
      <c r="A7070" s="43">
        <v>993801</v>
      </c>
      <c r="B7070" s="43" t="s">
        <v>6091</v>
      </c>
      <c r="C7070" s="43" t="s">
        <v>250</v>
      </c>
      <c r="D7070" s="41"/>
      <c r="E7070" s="43" t="s">
        <v>6263</v>
      </c>
      <c r="F7070" s="43" t="s">
        <v>28</v>
      </c>
      <c r="G7070" s="43">
        <v>28037</v>
      </c>
      <c r="H7070" s="41"/>
      <c r="I7070" s="41"/>
      <c r="J7070" s="43"/>
      <c r="K7070" s="41"/>
      <c r="L7070" s="41"/>
      <c r="M7070" s="41"/>
      <c r="N7070" s="41"/>
      <c r="O7070" s="41"/>
      <c r="P7070" s="41"/>
      <c r="Q7070" s="41"/>
      <c r="R7070" s="41"/>
      <c r="S7070" s="41"/>
      <c r="T7070" s="41"/>
      <c r="U7070" s="41"/>
      <c r="V7070" s="41"/>
      <c r="W7070" s="41"/>
      <c r="X7070" s="41"/>
      <c r="Y7070" s="43" t="str">
        <f t="shared" si="220"/>
        <v>COMP</v>
      </c>
      <c r="Z7070" s="43">
        <v>2371730</v>
      </c>
      <c r="AA7070" s="43">
        <f t="shared" si="221"/>
        <v>993801</v>
      </c>
    </row>
    <row r="7071" spans="1:27" x14ac:dyDescent="0.3">
      <c r="A7071" s="43">
        <v>2292115</v>
      </c>
      <c r="B7071" s="43" t="s">
        <v>6092</v>
      </c>
      <c r="C7071" s="43" t="s">
        <v>279</v>
      </c>
      <c r="D7071" s="41"/>
      <c r="E7071" s="43" t="s">
        <v>29</v>
      </c>
      <c r="F7071" s="43" t="s">
        <v>30</v>
      </c>
      <c r="G7071" s="43">
        <v>18035</v>
      </c>
      <c r="H7071" s="41"/>
      <c r="I7071" s="41"/>
      <c r="J7071" s="43"/>
      <c r="K7071" s="41"/>
      <c r="L7071" s="41"/>
      <c r="M7071" s="41"/>
      <c r="N7071" s="41"/>
      <c r="O7071" s="41"/>
      <c r="P7071" s="41"/>
      <c r="Q7071" s="41"/>
      <c r="R7071" s="41"/>
      <c r="S7071" s="41"/>
      <c r="T7071" s="41"/>
      <c r="U7071" s="41"/>
      <c r="V7071" s="41"/>
      <c r="W7071" s="41"/>
      <c r="X7071" s="41"/>
      <c r="Y7071" s="43" t="str">
        <f t="shared" si="220"/>
        <v/>
      </c>
      <c r="Z7071" s="43">
        <v>1655163</v>
      </c>
      <c r="AA7071" s="43" t="e">
        <f t="shared" si="221"/>
        <v>#N/A</v>
      </c>
    </row>
    <row r="7072" spans="1:27" x14ac:dyDescent="0.3">
      <c r="A7072" s="43">
        <v>1799103</v>
      </c>
      <c r="B7072" s="43" t="s">
        <v>6093</v>
      </c>
      <c r="C7072" s="43" t="s">
        <v>437</v>
      </c>
      <c r="D7072" s="41"/>
      <c r="E7072" s="43" t="s">
        <v>6263</v>
      </c>
      <c r="F7072" s="43" t="s">
        <v>28</v>
      </c>
      <c r="G7072" s="43">
        <v>28009</v>
      </c>
      <c r="H7072" s="41"/>
      <c r="I7072" s="41"/>
      <c r="J7072" s="43"/>
      <c r="K7072" s="41"/>
      <c r="L7072" s="41"/>
      <c r="M7072" s="41"/>
      <c r="N7072" s="41"/>
      <c r="O7072" s="41"/>
      <c r="P7072" s="41"/>
      <c r="Q7072" s="41"/>
      <c r="R7072" s="41"/>
      <c r="S7072" s="41"/>
      <c r="T7072" s="41"/>
      <c r="U7072" s="41"/>
      <c r="V7072" s="41"/>
      <c r="W7072" s="41"/>
      <c r="X7072" s="41"/>
      <c r="Y7072" s="43" t="str">
        <f t="shared" si="220"/>
        <v>COMP</v>
      </c>
      <c r="Z7072" s="43">
        <v>2265970</v>
      </c>
      <c r="AA7072" s="43">
        <f t="shared" si="221"/>
        <v>1799103</v>
      </c>
    </row>
    <row r="7073" spans="1:27" x14ac:dyDescent="0.3">
      <c r="A7073" s="43">
        <v>1935339</v>
      </c>
      <c r="B7073" s="43" t="s">
        <v>6094</v>
      </c>
      <c r="C7073" s="43" t="s">
        <v>1089</v>
      </c>
      <c r="D7073" s="41"/>
      <c r="E7073" s="43" t="s">
        <v>29</v>
      </c>
      <c r="F7073" s="43" t="s">
        <v>28</v>
      </c>
      <c r="G7073" s="43">
        <v>18035</v>
      </c>
      <c r="H7073" s="41"/>
      <c r="I7073" s="41"/>
      <c r="J7073" s="43"/>
      <c r="K7073" s="41"/>
      <c r="L7073" s="41"/>
      <c r="M7073" s="41"/>
      <c r="N7073" s="41"/>
      <c r="O7073" s="41"/>
      <c r="P7073" s="41"/>
      <c r="Q7073" s="41"/>
      <c r="R7073" s="41"/>
      <c r="S7073" s="41"/>
      <c r="T7073" s="41"/>
      <c r="U7073" s="41"/>
      <c r="V7073" s="41"/>
      <c r="W7073" s="41"/>
      <c r="X7073" s="41"/>
      <c r="Y7073" s="43" t="str">
        <f t="shared" si="220"/>
        <v>COMP</v>
      </c>
      <c r="Z7073" s="43">
        <v>2120534</v>
      </c>
      <c r="AA7073" s="43">
        <f t="shared" si="221"/>
        <v>1935339</v>
      </c>
    </row>
    <row r="7074" spans="1:27" x14ac:dyDescent="0.3">
      <c r="A7074" s="43">
        <v>141756</v>
      </c>
      <c r="B7074" s="43" t="s">
        <v>6095</v>
      </c>
      <c r="C7074" s="43" t="s">
        <v>730</v>
      </c>
      <c r="D7074" s="41"/>
      <c r="E7074" s="43" t="s">
        <v>29</v>
      </c>
      <c r="F7074" s="43" t="s">
        <v>30</v>
      </c>
      <c r="G7074" s="43">
        <v>18035</v>
      </c>
      <c r="H7074" s="41"/>
      <c r="I7074" s="41"/>
      <c r="J7074" s="43"/>
      <c r="K7074" s="41"/>
      <c r="L7074" s="41"/>
      <c r="M7074" s="41"/>
      <c r="N7074" s="41"/>
      <c r="O7074" s="41"/>
      <c r="P7074" s="41"/>
      <c r="Q7074" s="41"/>
      <c r="R7074" s="41"/>
      <c r="S7074" s="41"/>
      <c r="T7074" s="41"/>
      <c r="U7074" s="41"/>
      <c r="V7074" s="41"/>
      <c r="W7074" s="41"/>
      <c r="X7074" s="41"/>
      <c r="Y7074" s="43" t="str">
        <f t="shared" si="220"/>
        <v>COMP</v>
      </c>
      <c r="Z7074" s="43">
        <v>2426992</v>
      </c>
      <c r="AA7074" s="43">
        <f t="shared" si="221"/>
        <v>141756</v>
      </c>
    </row>
    <row r="7075" spans="1:27" x14ac:dyDescent="0.3">
      <c r="A7075" s="43">
        <v>2431543</v>
      </c>
      <c r="B7075" s="43" t="s">
        <v>6096</v>
      </c>
      <c r="C7075" s="43" t="s">
        <v>287</v>
      </c>
      <c r="D7075" s="41"/>
      <c r="E7075" s="43" t="s">
        <v>35</v>
      </c>
      <c r="F7075" s="43" t="s">
        <v>28</v>
      </c>
      <c r="G7075" s="43">
        <v>28004</v>
      </c>
      <c r="H7075" s="41"/>
      <c r="I7075" s="41"/>
      <c r="J7075" s="43"/>
      <c r="K7075" s="41"/>
      <c r="L7075" s="41"/>
      <c r="M7075" s="41"/>
      <c r="N7075" s="41"/>
      <c r="O7075" s="41"/>
      <c r="P7075" s="41"/>
      <c r="Q7075" s="41"/>
      <c r="R7075" s="41"/>
      <c r="S7075" s="41"/>
      <c r="T7075" s="41"/>
      <c r="U7075" s="41"/>
      <c r="V7075" s="41"/>
      <c r="W7075" s="41"/>
      <c r="X7075" s="41"/>
      <c r="Y7075" s="43" t="str">
        <f t="shared" si="220"/>
        <v>COMP</v>
      </c>
      <c r="Z7075" s="43">
        <v>1189519</v>
      </c>
      <c r="AA7075" s="43">
        <f t="shared" si="221"/>
        <v>2431543</v>
      </c>
    </row>
    <row r="7076" spans="1:27" x14ac:dyDescent="0.3">
      <c r="A7076" s="43">
        <v>418710</v>
      </c>
      <c r="B7076" s="43" t="s">
        <v>6097</v>
      </c>
      <c r="C7076" s="43" t="s">
        <v>659</v>
      </c>
      <c r="D7076" s="41"/>
      <c r="E7076" s="43" t="s">
        <v>6263</v>
      </c>
      <c r="F7076" s="43" t="s">
        <v>28</v>
      </c>
      <c r="G7076" s="43">
        <v>45005</v>
      </c>
      <c r="H7076" s="41"/>
      <c r="I7076" s="41"/>
      <c r="J7076" s="43"/>
      <c r="K7076" s="41"/>
      <c r="L7076" s="41"/>
      <c r="M7076" s="41"/>
      <c r="N7076" s="41"/>
      <c r="O7076" s="41"/>
      <c r="P7076" s="41"/>
      <c r="Q7076" s="41"/>
      <c r="R7076" s="41"/>
      <c r="S7076" s="41"/>
      <c r="T7076" s="41"/>
      <c r="U7076" s="41"/>
      <c r="V7076" s="41"/>
      <c r="W7076" s="41"/>
      <c r="X7076" s="41"/>
      <c r="Y7076" s="43" t="str">
        <f t="shared" si="220"/>
        <v>COMP</v>
      </c>
      <c r="Z7076" s="43">
        <v>2201345</v>
      </c>
      <c r="AA7076" s="43">
        <f t="shared" si="221"/>
        <v>418710</v>
      </c>
    </row>
    <row r="7077" spans="1:27" x14ac:dyDescent="0.3">
      <c r="A7077" s="43">
        <v>2410226</v>
      </c>
      <c r="B7077" s="43" t="s">
        <v>6098</v>
      </c>
      <c r="C7077" s="43" t="s">
        <v>5473</v>
      </c>
      <c r="D7077" s="41"/>
      <c r="E7077" s="43" t="s">
        <v>6263</v>
      </c>
      <c r="F7077" s="43" t="s">
        <v>30</v>
      </c>
      <c r="G7077" s="43">
        <v>18005</v>
      </c>
      <c r="H7077" s="41"/>
      <c r="I7077" s="41"/>
      <c r="J7077" s="43"/>
      <c r="K7077" s="41"/>
      <c r="L7077" s="41"/>
      <c r="M7077" s="41"/>
      <c r="N7077" s="41"/>
      <c r="O7077" s="41"/>
      <c r="P7077" s="41"/>
      <c r="Q7077" s="41"/>
      <c r="R7077" s="41"/>
      <c r="S7077" s="41"/>
      <c r="T7077" s="41"/>
      <c r="U7077" s="41"/>
      <c r="V7077" s="41"/>
      <c r="W7077" s="41"/>
      <c r="X7077" s="41"/>
      <c r="Y7077" s="43" t="str">
        <f t="shared" si="220"/>
        <v/>
      </c>
      <c r="Z7077" s="43">
        <v>2375012</v>
      </c>
      <c r="AA7077" s="43" t="e">
        <f t="shared" si="221"/>
        <v>#N/A</v>
      </c>
    </row>
    <row r="7078" spans="1:27" x14ac:dyDescent="0.3">
      <c r="A7078" s="43">
        <v>2310751</v>
      </c>
      <c r="B7078" s="43" t="s">
        <v>6099</v>
      </c>
      <c r="C7078" s="43" t="s">
        <v>629</v>
      </c>
      <c r="D7078" s="41"/>
      <c r="E7078" s="43" t="s">
        <v>6263</v>
      </c>
      <c r="F7078" s="43" t="s">
        <v>30</v>
      </c>
      <c r="G7078" s="43">
        <v>37042</v>
      </c>
      <c r="H7078" s="41"/>
      <c r="I7078" s="41"/>
      <c r="J7078" s="43"/>
      <c r="K7078" s="41"/>
      <c r="L7078" s="41"/>
      <c r="M7078" s="41"/>
      <c r="N7078" s="41"/>
      <c r="O7078" s="41"/>
      <c r="P7078" s="41"/>
      <c r="Q7078" s="41"/>
      <c r="R7078" s="41"/>
      <c r="S7078" s="41"/>
      <c r="T7078" s="41"/>
      <c r="U7078" s="41"/>
      <c r="V7078" s="41"/>
      <c r="W7078" s="41"/>
      <c r="X7078" s="41"/>
      <c r="Y7078" s="43" t="str">
        <f t="shared" si="220"/>
        <v/>
      </c>
      <c r="Z7078" s="43">
        <v>2173417</v>
      </c>
      <c r="AA7078" s="43" t="e">
        <f t="shared" si="221"/>
        <v>#N/A</v>
      </c>
    </row>
    <row r="7079" spans="1:27" x14ac:dyDescent="0.3">
      <c r="A7079" s="43">
        <v>2118687</v>
      </c>
      <c r="B7079" s="43" t="s">
        <v>6100</v>
      </c>
      <c r="C7079" s="43" t="s">
        <v>6101</v>
      </c>
      <c r="D7079" s="41"/>
      <c r="E7079" s="43" t="s">
        <v>6263</v>
      </c>
      <c r="F7079" s="43" t="s">
        <v>28</v>
      </c>
      <c r="G7079" s="43">
        <v>37043</v>
      </c>
      <c r="H7079" s="41"/>
      <c r="I7079" s="41"/>
      <c r="J7079" s="43"/>
      <c r="K7079" s="41"/>
      <c r="L7079" s="41"/>
      <c r="M7079" s="41"/>
      <c r="N7079" s="41"/>
      <c r="O7079" s="41"/>
      <c r="P7079" s="41"/>
      <c r="Q7079" s="41"/>
      <c r="R7079" s="41"/>
      <c r="S7079" s="41"/>
      <c r="T7079" s="41"/>
      <c r="U7079" s="41"/>
      <c r="V7079" s="41"/>
      <c r="W7079" s="41"/>
      <c r="X7079" s="41"/>
      <c r="Y7079" s="43" t="str">
        <f t="shared" si="220"/>
        <v>COMP</v>
      </c>
      <c r="Z7079" s="43">
        <v>2264958</v>
      </c>
      <c r="AA7079" s="43">
        <f t="shared" si="221"/>
        <v>2118687</v>
      </c>
    </row>
    <row r="7080" spans="1:27" x14ac:dyDescent="0.3">
      <c r="A7080" s="43">
        <v>1736161</v>
      </c>
      <c r="B7080" s="43" t="s">
        <v>6102</v>
      </c>
      <c r="C7080" s="43" t="s">
        <v>838</v>
      </c>
      <c r="D7080" s="41"/>
      <c r="E7080" s="43" t="s">
        <v>6263</v>
      </c>
      <c r="F7080" s="43" t="s">
        <v>28</v>
      </c>
      <c r="G7080" s="43">
        <v>45046</v>
      </c>
      <c r="H7080" s="41"/>
      <c r="I7080" s="41"/>
      <c r="J7080" s="43"/>
      <c r="K7080" s="41"/>
      <c r="L7080" s="41"/>
      <c r="M7080" s="41"/>
      <c r="N7080" s="41"/>
      <c r="O7080" s="41"/>
      <c r="P7080" s="41"/>
      <c r="Q7080" s="41"/>
      <c r="R7080" s="41"/>
      <c r="S7080" s="41"/>
      <c r="T7080" s="41"/>
      <c r="U7080" s="41"/>
      <c r="V7080" s="41"/>
      <c r="W7080" s="41"/>
      <c r="X7080" s="41"/>
      <c r="Y7080" s="43" t="str">
        <f t="shared" si="220"/>
        <v/>
      </c>
      <c r="Z7080" s="43">
        <v>1179272</v>
      </c>
      <c r="AA7080" s="43" t="e">
        <f t="shared" si="221"/>
        <v>#N/A</v>
      </c>
    </row>
    <row r="7081" spans="1:27" x14ac:dyDescent="0.3">
      <c r="A7081" s="43">
        <v>2040117</v>
      </c>
      <c r="B7081" s="43" t="s">
        <v>6103</v>
      </c>
      <c r="C7081" s="43" t="s">
        <v>732</v>
      </c>
      <c r="D7081" s="41"/>
      <c r="E7081" s="43" t="s">
        <v>6263</v>
      </c>
      <c r="F7081" s="43" t="s">
        <v>30</v>
      </c>
      <c r="G7081" s="43">
        <v>37024</v>
      </c>
      <c r="H7081" s="41"/>
      <c r="I7081" s="41"/>
      <c r="J7081" s="43"/>
      <c r="K7081" s="41"/>
      <c r="L7081" s="41"/>
      <c r="M7081" s="41"/>
      <c r="N7081" s="41"/>
      <c r="O7081" s="41"/>
      <c r="P7081" s="41"/>
      <c r="Q7081" s="41"/>
      <c r="R7081" s="41"/>
      <c r="S7081" s="41"/>
      <c r="T7081" s="41"/>
      <c r="U7081" s="41"/>
      <c r="V7081" s="41"/>
      <c r="W7081" s="41"/>
      <c r="X7081" s="41"/>
      <c r="Y7081" s="43" t="str">
        <f t="shared" si="220"/>
        <v>COMP</v>
      </c>
      <c r="Z7081" s="43">
        <v>2240457</v>
      </c>
      <c r="AA7081" s="43">
        <f t="shared" si="221"/>
        <v>2040117</v>
      </c>
    </row>
    <row r="7082" spans="1:27" x14ac:dyDescent="0.3">
      <c r="A7082" s="43">
        <v>2281349</v>
      </c>
      <c r="B7082" s="43" t="s">
        <v>6103</v>
      </c>
      <c r="C7082" s="43" t="s">
        <v>346</v>
      </c>
      <c r="D7082" s="41"/>
      <c r="E7082" s="43" t="s">
        <v>6263</v>
      </c>
      <c r="F7082" s="43" t="s">
        <v>28</v>
      </c>
      <c r="G7082" s="43">
        <v>37021</v>
      </c>
      <c r="H7082" s="41"/>
      <c r="I7082" s="41"/>
      <c r="J7082" s="43"/>
      <c r="K7082" s="41"/>
      <c r="L7082" s="41"/>
      <c r="M7082" s="41"/>
      <c r="N7082" s="41"/>
      <c r="O7082" s="41"/>
      <c r="P7082" s="41"/>
      <c r="Q7082" s="41"/>
      <c r="R7082" s="41"/>
      <c r="S7082" s="41"/>
      <c r="T7082" s="41"/>
      <c r="U7082" s="41"/>
      <c r="V7082" s="41"/>
      <c r="W7082" s="41"/>
      <c r="X7082" s="41"/>
      <c r="Y7082" s="43" t="str">
        <f t="shared" si="220"/>
        <v>COMP</v>
      </c>
      <c r="Z7082" s="43">
        <v>1183885</v>
      </c>
      <c r="AA7082" s="43">
        <f t="shared" si="221"/>
        <v>2281349</v>
      </c>
    </row>
    <row r="7083" spans="1:27" x14ac:dyDescent="0.3">
      <c r="A7083" s="43">
        <v>1660252</v>
      </c>
      <c r="B7083" s="43" t="s">
        <v>6104</v>
      </c>
      <c r="C7083" s="43" t="s">
        <v>6105</v>
      </c>
      <c r="D7083" s="41"/>
      <c r="E7083" s="43" t="s">
        <v>6263</v>
      </c>
      <c r="F7083" s="43" t="s">
        <v>30</v>
      </c>
      <c r="G7083" s="43">
        <v>41003</v>
      </c>
      <c r="H7083" s="41"/>
      <c r="I7083" s="41"/>
      <c r="J7083" s="43"/>
      <c r="K7083" s="41"/>
      <c r="L7083" s="41"/>
      <c r="M7083" s="41"/>
      <c r="N7083" s="41"/>
      <c r="O7083" s="41"/>
      <c r="P7083" s="41"/>
      <c r="Q7083" s="41"/>
      <c r="R7083" s="41"/>
      <c r="S7083" s="41"/>
      <c r="T7083" s="41"/>
      <c r="U7083" s="41"/>
      <c r="V7083" s="41"/>
      <c r="W7083" s="41"/>
      <c r="X7083" s="41"/>
      <c r="Y7083" s="43" t="str">
        <f t="shared" si="220"/>
        <v/>
      </c>
      <c r="Z7083" s="43">
        <v>977339</v>
      </c>
      <c r="AA7083" s="43" t="e">
        <f t="shared" si="221"/>
        <v>#N/A</v>
      </c>
    </row>
    <row r="7084" spans="1:27" x14ac:dyDescent="0.3">
      <c r="A7084" s="43">
        <v>1623401</v>
      </c>
      <c r="B7084" s="43" t="s">
        <v>6106</v>
      </c>
      <c r="C7084" s="43" t="s">
        <v>368</v>
      </c>
      <c r="D7084" s="41"/>
      <c r="E7084" s="43" t="s">
        <v>6263</v>
      </c>
      <c r="F7084" s="43" t="s">
        <v>30</v>
      </c>
      <c r="G7084" s="43">
        <v>41026</v>
      </c>
      <c r="H7084" s="41"/>
      <c r="I7084" s="41"/>
      <c r="J7084" s="43"/>
      <c r="K7084" s="41"/>
      <c r="L7084" s="41"/>
      <c r="M7084" s="41"/>
      <c r="N7084" s="41"/>
      <c r="O7084" s="41"/>
      <c r="P7084" s="41"/>
      <c r="Q7084" s="41"/>
      <c r="R7084" s="41"/>
      <c r="S7084" s="41"/>
      <c r="T7084" s="41"/>
      <c r="U7084" s="41"/>
      <c r="V7084" s="41"/>
      <c r="W7084" s="41"/>
      <c r="X7084" s="41"/>
      <c r="Y7084" s="43" t="str">
        <f t="shared" si="220"/>
        <v/>
      </c>
      <c r="Z7084" s="43">
        <v>1727724</v>
      </c>
      <c r="AA7084" s="43" t="e">
        <f t="shared" si="221"/>
        <v>#N/A</v>
      </c>
    </row>
    <row r="7085" spans="1:27" x14ac:dyDescent="0.3">
      <c r="A7085" s="43">
        <v>2402666</v>
      </c>
      <c r="B7085" s="43" t="s">
        <v>6107</v>
      </c>
      <c r="C7085" s="43" t="s">
        <v>390</v>
      </c>
      <c r="D7085" s="41"/>
      <c r="E7085" s="43" t="s">
        <v>6263</v>
      </c>
      <c r="F7085" s="43" t="s">
        <v>30</v>
      </c>
      <c r="G7085" s="43">
        <v>45038</v>
      </c>
      <c r="H7085" s="41"/>
      <c r="I7085" s="41"/>
      <c r="J7085" s="43"/>
      <c r="K7085" s="41"/>
      <c r="L7085" s="41"/>
      <c r="M7085" s="41"/>
      <c r="N7085" s="41"/>
      <c r="O7085" s="41"/>
      <c r="P7085" s="41"/>
      <c r="Q7085" s="41"/>
      <c r="R7085" s="41"/>
      <c r="S7085" s="41"/>
      <c r="T7085" s="41"/>
      <c r="U7085" s="41"/>
      <c r="V7085" s="41"/>
      <c r="W7085" s="41"/>
      <c r="X7085" s="41"/>
      <c r="Y7085" s="43" t="str">
        <f t="shared" si="220"/>
        <v/>
      </c>
      <c r="Z7085" s="43">
        <v>1929202</v>
      </c>
      <c r="AA7085" s="43" t="e">
        <f t="shared" si="221"/>
        <v>#N/A</v>
      </c>
    </row>
    <row r="7086" spans="1:27" x14ac:dyDescent="0.3">
      <c r="A7086" s="43">
        <v>1522959</v>
      </c>
      <c r="B7086" s="43" t="s">
        <v>6108</v>
      </c>
      <c r="C7086" s="43" t="s">
        <v>422</v>
      </c>
      <c r="D7086" s="41"/>
      <c r="E7086" s="43" t="s">
        <v>6263</v>
      </c>
      <c r="F7086" s="43" t="s">
        <v>28</v>
      </c>
      <c r="G7086" s="43">
        <v>36003</v>
      </c>
      <c r="H7086" s="41"/>
      <c r="I7086" s="41"/>
      <c r="J7086" s="43"/>
      <c r="K7086" s="41"/>
      <c r="L7086" s="41"/>
      <c r="M7086" s="41"/>
      <c r="N7086" s="41"/>
      <c r="O7086" s="41"/>
      <c r="P7086" s="41"/>
      <c r="Q7086" s="41"/>
      <c r="R7086" s="41"/>
      <c r="S7086" s="41"/>
      <c r="T7086" s="41"/>
      <c r="U7086" s="41"/>
      <c r="V7086" s="41"/>
      <c r="W7086" s="41"/>
      <c r="X7086" s="41"/>
      <c r="Y7086" s="43" t="str">
        <f t="shared" si="220"/>
        <v/>
      </c>
      <c r="Z7086" s="43">
        <v>2305518</v>
      </c>
      <c r="AA7086" s="43" t="e">
        <f t="shared" si="221"/>
        <v>#N/A</v>
      </c>
    </row>
    <row r="7087" spans="1:27" x14ac:dyDescent="0.3">
      <c r="A7087" s="43">
        <v>919812</v>
      </c>
      <c r="B7087" s="43" t="s">
        <v>6109</v>
      </c>
      <c r="C7087" s="43" t="s">
        <v>425</v>
      </c>
      <c r="D7087" s="41"/>
      <c r="E7087" s="43" t="s">
        <v>6263</v>
      </c>
      <c r="F7087" s="43" t="s">
        <v>28</v>
      </c>
      <c r="G7087" s="43">
        <v>45038</v>
      </c>
      <c r="H7087" s="41"/>
      <c r="I7087" s="41"/>
      <c r="J7087" s="43"/>
      <c r="K7087" s="41"/>
      <c r="L7087" s="41"/>
      <c r="M7087" s="41"/>
      <c r="N7087" s="41"/>
      <c r="O7087" s="41"/>
      <c r="P7087" s="41"/>
      <c r="Q7087" s="41"/>
      <c r="R7087" s="41"/>
      <c r="S7087" s="41"/>
      <c r="T7087" s="41"/>
      <c r="U7087" s="41"/>
      <c r="V7087" s="41"/>
      <c r="W7087" s="41"/>
      <c r="X7087" s="41"/>
      <c r="Y7087" s="43" t="str">
        <f t="shared" si="220"/>
        <v>COMP</v>
      </c>
      <c r="Z7087" s="43">
        <v>1293954</v>
      </c>
      <c r="AA7087" s="43">
        <f t="shared" si="221"/>
        <v>919812</v>
      </c>
    </row>
    <row r="7088" spans="1:27" x14ac:dyDescent="0.3">
      <c r="A7088" s="43">
        <v>1634692</v>
      </c>
      <c r="B7088" s="43" t="s">
        <v>6110</v>
      </c>
      <c r="C7088" s="43" t="s">
        <v>3972</v>
      </c>
      <c r="D7088" s="41"/>
      <c r="E7088" s="43" t="s">
        <v>6263</v>
      </c>
      <c r="F7088" s="43" t="s">
        <v>30</v>
      </c>
      <c r="G7088" s="43">
        <v>41016</v>
      </c>
      <c r="H7088" s="41"/>
      <c r="I7088" s="41"/>
      <c r="J7088" s="43"/>
      <c r="K7088" s="41"/>
      <c r="L7088" s="41"/>
      <c r="M7088" s="41"/>
      <c r="N7088" s="41"/>
      <c r="O7088" s="41"/>
      <c r="P7088" s="41"/>
      <c r="Q7088" s="41"/>
      <c r="R7088" s="41"/>
      <c r="S7088" s="41"/>
      <c r="T7088" s="41"/>
      <c r="U7088" s="41"/>
      <c r="V7088" s="41"/>
      <c r="W7088" s="41"/>
      <c r="X7088" s="41"/>
      <c r="Y7088" s="43" t="str">
        <f t="shared" si="220"/>
        <v/>
      </c>
      <c r="Z7088" s="43">
        <v>1531414</v>
      </c>
      <c r="AA7088" s="43" t="e">
        <f t="shared" si="221"/>
        <v>#N/A</v>
      </c>
    </row>
    <row r="7089" spans="1:27" x14ac:dyDescent="0.3">
      <c r="A7089" s="43">
        <v>2415638</v>
      </c>
      <c r="B7089" s="43" t="s">
        <v>6111</v>
      </c>
      <c r="C7089" s="43" t="s">
        <v>973</v>
      </c>
      <c r="D7089" s="41"/>
      <c r="E7089" s="43" t="s">
        <v>35</v>
      </c>
      <c r="F7089" s="43" t="s">
        <v>28</v>
      </c>
      <c r="G7089" s="43">
        <v>45016</v>
      </c>
      <c r="H7089" s="41"/>
      <c r="I7089" s="41"/>
      <c r="J7089" s="43"/>
      <c r="K7089" s="41"/>
      <c r="L7089" s="41"/>
      <c r="M7089" s="41"/>
      <c r="N7089" s="41"/>
      <c r="O7089" s="41"/>
      <c r="P7089" s="41"/>
      <c r="Q7089" s="41"/>
      <c r="R7089" s="41"/>
      <c r="S7089" s="41"/>
      <c r="T7089" s="41"/>
      <c r="U7089" s="41"/>
      <c r="V7089" s="41"/>
      <c r="W7089" s="41"/>
      <c r="X7089" s="41"/>
      <c r="Y7089" s="43" t="str">
        <f t="shared" si="220"/>
        <v>COMP</v>
      </c>
      <c r="Z7089" s="43">
        <v>1462629</v>
      </c>
      <c r="AA7089" s="43">
        <f t="shared" si="221"/>
        <v>2415638</v>
      </c>
    </row>
    <row r="7090" spans="1:27" x14ac:dyDescent="0.3">
      <c r="A7090" s="43">
        <v>976204</v>
      </c>
      <c r="B7090" s="43" t="s">
        <v>6112</v>
      </c>
      <c r="C7090" s="43" t="s">
        <v>234</v>
      </c>
      <c r="D7090" s="41"/>
      <c r="E7090" s="43" t="s">
        <v>6263</v>
      </c>
      <c r="F7090" s="43" t="s">
        <v>28</v>
      </c>
      <c r="G7090" s="43">
        <v>41016</v>
      </c>
      <c r="H7090" s="41"/>
      <c r="I7090" s="41"/>
      <c r="J7090" s="43"/>
      <c r="K7090" s="41"/>
      <c r="L7090" s="41"/>
      <c r="M7090" s="41"/>
      <c r="N7090" s="41"/>
      <c r="O7090" s="41"/>
      <c r="P7090" s="41"/>
      <c r="Q7090" s="41"/>
      <c r="R7090" s="41"/>
      <c r="S7090" s="41"/>
      <c r="T7090" s="41"/>
      <c r="U7090" s="41"/>
      <c r="V7090" s="41"/>
      <c r="W7090" s="41"/>
      <c r="X7090" s="41"/>
      <c r="Y7090" s="43" t="str">
        <f t="shared" si="220"/>
        <v/>
      </c>
      <c r="Z7090" s="43">
        <v>394310</v>
      </c>
      <c r="AA7090" s="43" t="e">
        <f t="shared" si="221"/>
        <v>#N/A</v>
      </c>
    </row>
    <row r="7091" spans="1:27" x14ac:dyDescent="0.3">
      <c r="A7091" s="43">
        <v>1157445</v>
      </c>
      <c r="B7091" s="43" t="s">
        <v>6112</v>
      </c>
      <c r="C7091" s="43" t="s">
        <v>1885</v>
      </c>
      <c r="D7091" s="41"/>
      <c r="E7091" s="43" t="s">
        <v>6263</v>
      </c>
      <c r="F7091" s="43" t="s">
        <v>30</v>
      </c>
      <c r="G7091" s="43">
        <v>41016</v>
      </c>
      <c r="H7091" s="41"/>
      <c r="I7091" s="41"/>
      <c r="J7091" s="43"/>
      <c r="K7091" s="41"/>
      <c r="L7091" s="41"/>
      <c r="M7091" s="41"/>
      <c r="N7091" s="41"/>
      <c r="O7091" s="41"/>
      <c r="P7091" s="41"/>
      <c r="Q7091" s="41"/>
      <c r="R7091" s="41"/>
      <c r="S7091" s="41"/>
      <c r="T7091" s="41"/>
      <c r="U7091" s="41"/>
      <c r="V7091" s="41"/>
      <c r="W7091" s="41"/>
      <c r="X7091" s="41"/>
      <c r="Y7091" s="43" t="str">
        <f t="shared" si="220"/>
        <v/>
      </c>
      <c r="Z7091" s="43">
        <v>2394965</v>
      </c>
      <c r="AA7091" s="43" t="e">
        <f t="shared" si="221"/>
        <v>#N/A</v>
      </c>
    </row>
    <row r="7092" spans="1:27" x14ac:dyDescent="0.3">
      <c r="A7092" s="43">
        <v>2407851</v>
      </c>
      <c r="B7092" s="43" t="s">
        <v>6112</v>
      </c>
      <c r="C7092" s="43" t="s">
        <v>1567</v>
      </c>
      <c r="D7092" s="41"/>
      <c r="E7092" s="43" t="s">
        <v>6263</v>
      </c>
      <c r="F7092" s="43" t="s">
        <v>28</v>
      </c>
      <c r="G7092" s="43">
        <v>37048</v>
      </c>
      <c r="H7092" s="41"/>
      <c r="I7092" s="41"/>
      <c r="J7092" s="43"/>
      <c r="K7092" s="41"/>
      <c r="L7092" s="41"/>
      <c r="M7092" s="41"/>
      <c r="N7092" s="41"/>
      <c r="O7092" s="41"/>
      <c r="P7092" s="41"/>
      <c r="Q7092" s="41"/>
      <c r="R7092" s="41"/>
      <c r="S7092" s="41"/>
      <c r="T7092" s="41"/>
      <c r="U7092" s="41"/>
      <c r="V7092" s="41"/>
      <c r="W7092" s="41"/>
      <c r="X7092" s="41"/>
      <c r="Y7092" s="43" t="str">
        <f t="shared" si="220"/>
        <v/>
      </c>
      <c r="Z7092" s="43">
        <v>1998571</v>
      </c>
      <c r="AA7092" s="43" t="e">
        <f t="shared" si="221"/>
        <v>#N/A</v>
      </c>
    </row>
    <row r="7093" spans="1:27" x14ac:dyDescent="0.3">
      <c r="A7093" s="43">
        <v>1671425</v>
      </c>
      <c r="B7093" s="43" t="s">
        <v>6112</v>
      </c>
      <c r="C7093" s="43" t="s">
        <v>469</v>
      </c>
      <c r="D7093" s="41"/>
      <c r="E7093" s="43" t="s">
        <v>6263</v>
      </c>
      <c r="F7093" s="43" t="s">
        <v>28</v>
      </c>
      <c r="G7093" s="43">
        <v>28017</v>
      </c>
      <c r="H7093" s="41"/>
      <c r="I7093" s="41"/>
      <c r="J7093" s="43"/>
      <c r="K7093" s="41"/>
      <c r="L7093" s="41"/>
      <c r="M7093" s="41"/>
      <c r="N7093" s="41"/>
      <c r="O7093" s="41"/>
      <c r="P7093" s="41"/>
      <c r="Q7093" s="41"/>
      <c r="R7093" s="41"/>
      <c r="S7093" s="41"/>
      <c r="T7093" s="41"/>
      <c r="U7093" s="41"/>
      <c r="V7093" s="41"/>
      <c r="W7093" s="41"/>
      <c r="X7093" s="41"/>
      <c r="Y7093" s="43" t="str">
        <f t="shared" si="220"/>
        <v/>
      </c>
      <c r="Z7093" s="43">
        <v>2413459</v>
      </c>
      <c r="AA7093" s="43" t="e">
        <f t="shared" si="221"/>
        <v>#N/A</v>
      </c>
    </row>
    <row r="7094" spans="1:27" x14ac:dyDescent="0.3">
      <c r="A7094" s="43">
        <v>1542448</v>
      </c>
      <c r="B7094" s="43" t="s">
        <v>6113</v>
      </c>
      <c r="C7094" s="43" t="s">
        <v>1300</v>
      </c>
      <c r="D7094" s="41"/>
      <c r="E7094" s="43" t="s">
        <v>6263</v>
      </c>
      <c r="F7094" s="43" t="s">
        <v>30</v>
      </c>
      <c r="G7094" s="43">
        <v>41012</v>
      </c>
      <c r="H7094" s="41"/>
      <c r="I7094" s="41"/>
      <c r="J7094" s="43"/>
      <c r="K7094" s="41"/>
      <c r="L7094" s="41"/>
      <c r="M7094" s="41"/>
      <c r="N7094" s="41"/>
      <c r="O7094" s="41"/>
      <c r="P7094" s="41"/>
      <c r="Q7094" s="41"/>
      <c r="R7094" s="41"/>
      <c r="S7094" s="41"/>
      <c r="T7094" s="41"/>
      <c r="U7094" s="41"/>
      <c r="V7094" s="41"/>
      <c r="W7094" s="41"/>
      <c r="X7094" s="41"/>
      <c r="Y7094" s="43" t="str">
        <f t="shared" si="220"/>
        <v>COMP</v>
      </c>
      <c r="Z7094" s="43">
        <v>634726</v>
      </c>
      <c r="AA7094" s="43">
        <f t="shared" si="221"/>
        <v>1542448</v>
      </c>
    </row>
    <row r="7095" spans="1:27" x14ac:dyDescent="0.3">
      <c r="A7095" s="43">
        <v>2413685</v>
      </c>
      <c r="B7095" s="43" t="s">
        <v>6114</v>
      </c>
      <c r="C7095" s="43" t="s">
        <v>1755</v>
      </c>
      <c r="D7095" s="41"/>
      <c r="E7095" s="43" t="s">
        <v>34</v>
      </c>
      <c r="F7095" s="43" t="s">
        <v>28</v>
      </c>
      <c r="G7095" s="43">
        <v>41003</v>
      </c>
      <c r="H7095" s="41"/>
      <c r="I7095" s="41"/>
      <c r="J7095" s="43"/>
      <c r="K7095" s="41"/>
      <c r="L7095" s="41"/>
      <c r="M7095" s="41"/>
      <c r="N7095" s="41"/>
      <c r="O7095" s="41"/>
      <c r="P7095" s="41"/>
      <c r="Q7095" s="41"/>
      <c r="R7095" s="41"/>
      <c r="S7095" s="41"/>
      <c r="T7095" s="41"/>
      <c r="U7095" s="41"/>
      <c r="V7095" s="41"/>
      <c r="W7095" s="41"/>
      <c r="X7095" s="41"/>
      <c r="Y7095" s="43" t="str">
        <f t="shared" si="220"/>
        <v>COMP</v>
      </c>
      <c r="Z7095" s="43">
        <v>2071387</v>
      </c>
      <c r="AA7095" s="43">
        <f t="shared" si="221"/>
        <v>2413685</v>
      </c>
    </row>
    <row r="7096" spans="1:27" x14ac:dyDescent="0.3">
      <c r="A7096" s="43">
        <v>450431</v>
      </c>
      <c r="B7096" s="43" t="s">
        <v>6115</v>
      </c>
      <c r="C7096" s="43" t="s">
        <v>1149</v>
      </c>
      <c r="D7096" s="41"/>
      <c r="E7096" s="43" t="s">
        <v>6263</v>
      </c>
      <c r="F7096" s="43" t="s">
        <v>28</v>
      </c>
      <c r="G7096" s="43">
        <v>45045</v>
      </c>
      <c r="H7096" s="41"/>
      <c r="I7096" s="41"/>
      <c r="J7096" s="43"/>
      <c r="K7096" s="41"/>
      <c r="L7096" s="41"/>
      <c r="M7096" s="41"/>
      <c r="N7096" s="41"/>
      <c r="O7096" s="41"/>
      <c r="P7096" s="41"/>
      <c r="Q7096" s="41"/>
      <c r="R7096" s="41"/>
      <c r="S7096" s="41"/>
      <c r="T7096" s="41"/>
      <c r="U7096" s="41"/>
      <c r="V7096" s="41"/>
      <c r="W7096" s="41"/>
      <c r="X7096" s="41"/>
      <c r="Y7096" s="43" t="str">
        <f t="shared" si="220"/>
        <v/>
      </c>
      <c r="Z7096" s="43">
        <v>1658386</v>
      </c>
      <c r="AA7096" s="43" t="e">
        <f t="shared" si="221"/>
        <v>#N/A</v>
      </c>
    </row>
    <row r="7097" spans="1:27" x14ac:dyDescent="0.3">
      <c r="A7097" s="43">
        <v>2114148</v>
      </c>
      <c r="B7097" s="43" t="s">
        <v>6116</v>
      </c>
      <c r="C7097" s="43" t="s">
        <v>478</v>
      </c>
      <c r="D7097" s="41"/>
      <c r="E7097" s="43" t="s">
        <v>6263</v>
      </c>
      <c r="F7097" s="43" t="s">
        <v>28</v>
      </c>
      <c r="G7097" s="43">
        <v>41006</v>
      </c>
      <c r="H7097" s="41"/>
      <c r="I7097" s="41"/>
      <c r="J7097" s="43"/>
      <c r="K7097" s="41"/>
      <c r="L7097" s="41"/>
      <c r="M7097" s="41"/>
      <c r="N7097" s="41"/>
      <c r="O7097" s="41"/>
      <c r="P7097" s="41"/>
      <c r="Q7097" s="41"/>
      <c r="R7097" s="41"/>
      <c r="S7097" s="41"/>
      <c r="T7097" s="41"/>
      <c r="U7097" s="41"/>
      <c r="V7097" s="41"/>
      <c r="W7097" s="41"/>
      <c r="X7097" s="41"/>
      <c r="Y7097" s="43" t="str">
        <f t="shared" si="220"/>
        <v>COMP</v>
      </c>
      <c r="Z7097" s="43">
        <v>2303857</v>
      </c>
      <c r="AA7097" s="43">
        <f t="shared" si="221"/>
        <v>2114148</v>
      </c>
    </row>
    <row r="7098" spans="1:27" x14ac:dyDescent="0.3">
      <c r="A7098" s="43">
        <v>1679109</v>
      </c>
      <c r="B7098" s="43" t="s">
        <v>6117</v>
      </c>
      <c r="C7098" s="43" t="s">
        <v>260</v>
      </c>
      <c r="D7098" s="41"/>
      <c r="E7098" s="43" t="s">
        <v>31</v>
      </c>
      <c r="F7098" s="43" t="s">
        <v>28</v>
      </c>
      <c r="G7098" s="43">
        <v>45044</v>
      </c>
      <c r="H7098" s="41"/>
      <c r="I7098" s="41"/>
      <c r="J7098" s="43"/>
      <c r="K7098" s="41"/>
      <c r="L7098" s="41"/>
      <c r="M7098" s="41"/>
      <c r="N7098" s="41"/>
      <c r="O7098" s="41"/>
      <c r="P7098" s="41"/>
      <c r="Q7098" s="41"/>
      <c r="R7098" s="41"/>
      <c r="S7098" s="41"/>
      <c r="T7098" s="41"/>
      <c r="U7098" s="41"/>
      <c r="V7098" s="41"/>
      <c r="W7098" s="41"/>
      <c r="X7098" s="41"/>
      <c r="Y7098" s="43" t="str">
        <f t="shared" si="220"/>
        <v>COMP</v>
      </c>
      <c r="Z7098" s="43">
        <v>2093575</v>
      </c>
      <c r="AA7098" s="43">
        <f t="shared" si="221"/>
        <v>1679109</v>
      </c>
    </row>
    <row r="7099" spans="1:27" x14ac:dyDescent="0.3">
      <c r="A7099" s="43">
        <v>2143739</v>
      </c>
      <c r="B7099" s="43" t="s">
        <v>6117</v>
      </c>
      <c r="C7099" s="43" t="s">
        <v>6118</v>
      </c>
      <c r="D7099" s="41"/>
      <c r="E7099" s="43" t="s">
        <v>35</v>
      </c>
      <c r="F7099" s="43" t="s">
        <v>28</v>
      </c>
      <c r="G7099" s="43">
        <v>45044</v>
      </c>
      <c r="H7099" s="41"/>
      <c r="I7099" s="41"/>
      <c r="J7099" s="43"/>
      <c r="K7099" s="41"/>
      <c r="L7099" s="41"/>
      <c r="M7099" s="41"/>
      <c r="N7099" s="41"/>
      <c r="O7099" s="41"/>
      <c r="P7099" s="41"/>
      <c r="Q7099" s="41"/>
      <c r="R7099" s="41"/>
      <c r="S7099" s="41"/>
      <c r="T7099" s="41"/>
      <c r="U7099" s="41"/>
      <c r="V7099" s="41"/>
      <c r="W7099" s="41"/>
      <c r="X7099" s="41"/>
      <c r="Y7099" s="43" t="str">
        <f t="shared" si="220"/>
        <v>COMP</v>
      </c>
      <c r="Z7099" s="43">
        <v>1981574</v>
      </c>
      <c r="AA7099" s="43">
        <f t="shared" si="221"/>
        <v>2143739</v>
      </c>
    </row>
    <row r="7100" spans="1:27" x14ac:dyDescent="0.3">
      <c r="A7100" s="43">
        <v>1673593</v>
      </c>
      <c r="B7100" s="43" t="s">
        <v>6119</v>
      </c>
      <c r="C7100" s="43" t="s">
        <v>6120</v>
      </c>
      <c r="D7100" s="41"/>
      <c r="E7100" s="43" t="s">
        <v>35</v>
      </c>
      <c r="F7100" s="43" t="s">
        <v>28</v>
      </c>
      <c r="G7100" s="43">
        <v>28041</v>
      </c>
      <c r="H7100" s="41"/>
      <c r="I7100" s="41"/>
      <c r="J7100" s="43"/>
      <c r="K7100" s="41"/>
      <c r="L7100" s="41"/>
      <c r="M7100" s="41"/>
      <c r="N7100" s="41"/>
      <c r="O7100" s="41"/>
      <c r="P7100" s="41"/>
      <c r="Q7100" s="41"/>
      <c r="R7100" s="41"/>
      <c r="S7100" s="41"/>
      <c r="T7100" s="41"/>
      <c r="U7100" s="41"/>
      <c r="V7100" s="41"/>
      <c r="W7100" s="41"/>
      <c r="X7100" s="41"/>
      <c r="Y7100" s="43" t="str">
        <f t="shared" si="220"/>
        <v>COMP</v>
      </c>
      <c r="Z7100" s="43">
        <v>1845500</v>
      </c>
      <c r="AA7100" s="43">
        <f t="shared" si="221"/>
        <v>1673593</v>
      </c>
    </row>
    <row r="7101" spans="1:27" x14ac:dyDescent="0.3">
      <c r="A7101" s="43">
        <v>2139816</v>
      </c>
      <c r="B7101" s="43" t="s">
        <v>6121</v>
      </c>
      <c r="C7101" s="43" t="s">
        <v>1225</v>
      </c>
      <c r="D7101" s="41"/>
      <c r="E7101" s="43" t="s">
        <v>29</v>
      </c>
      <c r="F7101" s="43" t="s">
        <v>28</v>
      </c>
      <c r="G7101" s="43">
        <v>37045</v>
      </c>
      <c r="H7101" s="41"/>
      <c r="I7101" s="41"/>
      <c r="J7101" s="43"/>
      <c r="K7101" s="41"/>
      <c r="L7101" s="41"/>
      <c r="M7101" s="41"/>
      <c r="N7101" s="41"/>
      <c r="O7101" s="41"/>
      <c r="P7101" s="41"/>
      <c r="Q7101" s="41"/>
      <c r="R7101" s="41"/>
      <c r="S7101" s="41"/>
      <c r="T7101" s="41"/>
      <c r="U7101" s="41"/>
      <c r="V7101" s="41"/>
      <c r="W7101" s="41"/>
      <c r="X7101" s="41"/>
      <c r="Y7101" s="43" t="str">
        <f t="shared" si="220"/>
        <v>COMP</v>
      </c>
      <c r="Z7101" s="43">
        <v>2228434</v>
      </c>
      <c r="AA7101" s="43">
        <f t="shared" si="221"/>
        <v>2139816</v>
      </c>
    </row>
    <row r="7102" spans="1:27" x14ac:dyDescent="0.3">
      <c r="A7102" s="43">
        <v>2358202</v>
      </c>
      <c r="B7102" s="43" t="s">
        <v>6122</v>
      </c>
      <c r="C7102" s="43" t="s">
        <v>502</v>
      </c>
      <c r="D7102" s="41"/>
      <c r="E7102" s="43" t="s">
        <v>6263</v>
      </c>
      <c r="F7102" s="43" t="s">
        <v>30</v>
      </c>
      <c r="G7102" s="43">
        <v>28037</v>
      </c>
      <c r="H7102" s="41"/>
      <c r="I7102" s="41"/>
      <c r="J7102" s="43"/>
      <c r="K7102" s="41"/>
      <c r="L7102" s="41"/>
      <c r="M7102" s="41"/>
      <c r="N7102" s="41"/>
      <c r="O7102" s="41"/>
      <c r="P7102" s="41"/>
      <c r="Q7102" s="41"/>
      <c r="R7102" s="41"/>
      <c r="S7102" s="41"/>
      <c r="T7102" s="41"/>
      <c r="U7102" s="41"/>
      <c r="V7102" s="41"/>
      <c r="W7102" s="41"/>
      <c r="X7102" s="41"/>
      <c r="Y7102" s="43" t="str">
        <f t="shared" si="220"/>
        <v/>
      </c>
      <c r="Z7102" s="43">
        <v>223131</v>
      </c>
      <c r="AA7102" s="43" t="e">
        <f t="shared" si="221"/>
        <v>#N/A</v>
      </c>
    </row>
    <row r="7103" spans="1:27" x14ac:dyDescent="0.3">
      <c r="A7103" s="43">
        <v>601228</v>
      </c>
      <c r="B7103" s="43" t="s">
        <v>6123</v>
      </c>
      <c r="C7103" s="43" t="s">
        <v>6124</v>
      </c>
      <c r="D7103" s="41"/>
      <c r="E7103" s="43" t="s">
        <v>29</v>
      </c>
      <c r="F7103" s="43" t="s">
        <v>28</v>
      </c>
      <c r="G7103" s="43">
        <v>18035</v>
      </c>
      <c r="H7103" s="41"/>
      <c r="I7103" s="41"/>
      <c r="J7103" s="43"/>
      <c r="K7103" s="41"/>
      <c r="L7103" s="41"/>
      <c r="M7103" s="41"/>
      <c r="N7103" s="41"/>
      <c r="O7103" s="41"/>
      <c r="P7103" s="41"/>
      <c r="Q7103" s="41"/>
      <c r="R7103" s="41"/>
      <c r="S7103" s="41"/>
      <c r="T7103" s="41"/>
      <c r="U7103" s="41"/>
      <c r="V7103" s="41"/>
      <c r="W7103" s="41"/>
      <c r="X7103" s="41"/>
      <c r="Y7103" s="43" t="str">
        <f t="shared" si="220"/>
        <v>COMP</v>
      </c>
      <c r="Z7103" s="43">
        <v>1619628</v>
      </c>
      <c r="AA7103" s="43">
        <f t="shared" si="221"/>
        <v>601228</v>
      </c>
    </row>
    <row r="7104" spans="1:27" x14ac:dyDescent="0.3">
      <c r="A7104" s="43">
        <v>2435492</v>
      </c>
      <c r="B7104" s="43" t="s">
        <v>6125</v>
      </c>
      <c r="C7104" s="43" t="s">
        <v>659</v>
      </c>
      <c r="D7104" s="41"/>
      <c r="E7104" s="43" t="s">
        <v>6263</v>
      </c>
      <c r="F7104" s="43" t="s">
        <v>28</v>
      </c>
      <c r="G7104" s="43">
        <v>45054</v>
      </c>
      <c r="H7104" s="41"/>
      <c r="I7104" s="41"/>
      <c r="J7104" s="43"/>
      <c r="K7104" s="41"/>
      <c r="L7104" s="41"/>
      <c r="M7104" s="41"/>
      <c r="N7104" s="41"/>
      <c r="O7104" s="41"/>
      <c r="P7104" s="41"/>
      <c r="Q7104" s="41"/>
      <c r="R7104" s="41"/>
      <c r="S7104" s="41"/>
      <c r="T7104" s="41"/>
      <c r="U7104" s="41"/>
      <c r="V7104" s="41"/>
      <c r="W7104" s="41"/>
      <c r="X7104" s="41"/>
      <c r="Y7104" s="43" t="str">
        <f t="shared" si="220"/>
        <v/>
      </c>
      <c r="Z7104" s="43">
        <v>2174907</v>
      </c>
      <c r="AA7104" s="43" t="e">
        <f t="shared" si="221"/>
        <v>#N/A</v>
      </c>
    </row>
    <row r="7105" spans="1:27" x14ac:dyDescent="0.3">
      <c r="A7105" s="43">
        <v>208365</v>
      </c>
      <c r="B7105" s="43" t="s">
        <v>6126</v>
      </c>
      <c r="C7105" s="43" t="s">
        <v>218</v>
      </c>
      <c r="D7105" s="41"/>
      <c r="E7105" s="43" t="s">
        <v>6263</v>
      </c>
      <c r="F7105" s="43" t="s">
        <v>28</v>
      </c>
      <c r="G7105" s="43">
        <v>45008</v>
      </c>
      <c r="H7105" s="41"/>
      <c r="I7105" s="41"/>
      <c r="J7105" s="43"/>
      <c r="K7105" s="41"/>
      <c r="L7105" s="41"/>
      <c r="M7105" s="41"/>
      <c r="N7105" s="41"/>
      <c r="O7105" s="41"/>
      <c r="P7105" s="41"/>
      <c r="Q7105" s="41"/>
      <c r="R7105" s="41"/>
      <c r="S7105" s="41"/>
      <c r="T7105" s="41"/>
      <c r="U7105" s="41"/>
      <c r="V7105" s="41"/>
      <c r="W7105" s="41"/>
      <c r="X7105" s="41"/>
      <c r="Y7105" s="43" t="str">
        <f t="shared" si="220"/>
        <v/>
      </c>
      <c r="Z7105" s="43">
        <v>1970492</v>
      </c>
      <c r="AA7105" s="43" t="e">
        <f t="shared" si="221"/>
        <v>#N/A</v>
      </c>
    </row>
    <row r="7106" spans="1:27" x14ac:dyDescent="0.3">
      <c r="A7106" s="43">
        <v>2309452</v>
      </c>
      <c r="B7106" s="43" t="s">
        <v>6127</v>
      </c>
      <c r="C7106" s="43" t="s">
        <v>244</v>
      </c>
      <c r="D7106" s="41"/>
      <c r="E7106" s="43" t="s">
        <v>6263</v>
      </c>
      <c r="F7106" s="43" t="s">
        <v>28</v>
      </c>
      <c r="G7106" s="43">
        <v>37042</v>
      </c>
      <c r="H7106" s="41"/>
      <c r="I7106" s="41"/>
      <c r="J7106" s="43"/>
      <c r="K7106" s="41"/>
      <c r="L7106" s="41"/>
      <c r="M7106" s="41"/>
      <c r="N7106" s="41"/>
      <c r="O7106" s="41"/>
      <c r="P7106" s="41"/>
      <c r="Q7106" s="41"/>
      <c r="R7106" s="41"/>
      <c r="S7106" s="41"/>
      <c r="T7106" s="41"/>
      <c r="U7106" s="41"/>
      <c r="V7106" s="41"/>
      <c r="W7106" s="41"/>
      <c r="X7106" s="41"/>
      <c r="Y7106" s="43" t="str">
        <f t="shared" ref="Y7106:Y7169" si="222">IF(ISERROR(AA7106)=FALSE,"COMP","")</f>
        <v/>
      </c>
      <c r="Z7106" s="43">
        <v>1871281</v>
      </c>
      <c r="AA7106" s="43" t="e">
        <f t="shared" ref="AA7106:AA7169" si="223">VLOOKUP(A7106,Z:Z,1,FALSE)</f>
        <v>#N/A</v>
      </c>
    </row>
    <row r="7107" spans="1:27" x14ac:dyDescent="0.3">
      <c r="A7107" s="43">
        <v>1829527</v>
      </c>
      <c r="B7107" s="43" t="s">
        <v>6127</v>
      </c>
      <c r="C7107" s="43" t="s">
        <v>413</v>
      </c>
      <c r="D7107" s="41"/>
      <c r="E7107" s="43" t="s">
        <v>6263</v>
      </c>
      <c r="F7107" s="43" t="s">
        <v>30</v>
      </c>
      <c r="G7107" s="43">
        <v>37042</v>
      </c>
      <c r="H7107" s="41"/>
      <c r="I7107" s="41"/>
      <c r="J7107" s="43"/>
      <c r="K7107" s="41"/>
      <c r="L7107" s="41"/>
      <c r="M7107" s="41"/>
      <c r="N7107" s="41"/>
      <c r="O7107" s="41"/>
      <c r="P7107" s="41"/>
      <c r="Q7107" s="41"/>
      <c r="R7107" s="41"/>
      <c r="S7107" s="41"/>
      <c r="T7107" s="41"/>
      <c r="U7107" s="41"/>
      <c r="V7107" s="41"/>
      <c r="W7107" s="41"/>
      <c r="X7107" s="41"/>
      <c r="Y7107" s="43" t="str">
        <f t="shared" si="222"/>
        <v/>
      </c>
      <c r="Z7107" s="43">
        <v>2173084</v>
      </c>
      <c r="AA7107" s="43" t="e">
        <f t="shared" si="223"/>
        <v>#N/A</v>
      </c>
    </row>
    <row r="7108" spans="1:27" x14ac:dyDescent="0.3">
      <c r="A7108" s="43">
        <v>2416919</v>
      </c>
      <c r="B7108" s="43" t="s">
        <v>6128</v>
      </c>
      <c r="C7108" s="43" t="s">
        <v>232</v>
      </c>
      <c r="D7108" s="41"/>
      <c r="E7108" s="43" t="s">
        <v>29</v>
      </c>
      <c r="F7108" s="43" t="s">
        <v>28</v>
      </c>
      <c r="G7108" s="43">
        <v>45041</v>
      </c>
      <c r="H7108" s="41"/>
      <c r="I7108" s="41"/>
      <c r="J7108" s="43"/>
      <c r="K7108" s="41"/>
      <c r="L7108" s="41"/>
      <c r="M7108" s="41"/>
      <c r="N7108" s="41"/>
      <c r="O7108" s="41"/>
      <c r="P7108" s="41"/>
      <c r="Q7108" s="41"/>
      <c r="R7108" s="41"/>
      <c r="S7108" s="41"/>
      <c r="T7108" s="41"/>
      <c r="U7108" s="41"/>
      <c r="V7108" s="41"/>
      <c r="W7108" s="41"/>
      <c r="X7108" s="41"/>
      <c r="Y7108" s="43" t="str">
        <f t="shared" si="222"/>
        <v/>
      </c>
      <c r="Z7108" s="43">
        <v>2274399</v>
      </c>
      <c r="AA7108" s="43" t="e">
        <f t="shared" si="223"/>
        <v>#N/A</v>
      </c>
    </row>
    <row r="7109" spans="1:27" x14ac:dyDescent="0.3">
      <c r="A7109" s="43">
        <v>2086921</v>
      </c>
      <c r="B7109" s="43" t="s">
        <v>6129</v>
      </c>
      <c r="C7109" s="43" t="s">
        <v>96</v>
      </c>
      <c r="D7109" s="41"/>
      <c r="E7109" s="43" t="s">
        <v>6263</v>
      </c>
      <c r="F7109" s="43" t="s">
        <v>28</v>
      </c>
      <c r="G7109" s="43">
        <v>37024</v>
      </c>
      <c r="H7109" s="41"/>
      <c r="I7109" s="41"/>
      <c r="J7109" s="43"/>
      <c r="K7109" s="41"/>
      <c r="L7109" s="41"/>
      <c r="M7109" s="41"/>
      <c r="N7109" s="41"/>
      <c r="O7109" s="41"/>
      <c r="P7109" s="41"/>
      <c r="Q7109" s="41"/>
      <c r="R7109" s="41"/>
      <c r="S7109" s="41"/>
      <c r="T7109" s="41"/>
      <c r="U7109" s="41"/>
      <c r="V7109" s="41"/>
      <c r="W7109" s="41"/>
      <c r="X7109" s="41"/>
      <c r="Y7109" s="43" t="str">
        <f t="shared" si="222"/>
        <v>COMP</v>
      </c>
      <c r="Z7109" s="43">
        <v>2423661</v>
      </c>
      <c r="AA7109" s="43">
        <f t="shared" si="223"/>
        <v>2086921</v>
      </c>
    </row>
    <row r="7110" spans="1:27" x14ac:dyDescent="0.3">
      <c r="A7110" s="43">
        <v>1472429</v>
      </c>
      <c r="B7110" s="43" t="s">
        <v>6130</v>
      </c>
      <c r="C7110" s="43" t="s">
        <v>3318</v>
      </c>
      <c r="D7110" s="41"/>
      <c r="E7110" s="43" t="s">
        <v>34</v>
      </c>
      <c r="F7110" s="43" t="s">
        <v>30</v>
      </c>
      <c r="G7110" s="43">
        <v>37016</v>
      </c>
      <c r="H7110" s="41"/>
      <c r="I7110" s="41"/>
      <c r="J7110" s="43"/>
      <c r="K7110" s="41"/>
      <c r="L7110" s="41"/>
      <c r="M7110" s="41"/>
      <c r="N7110" s="41"/>
      <c r="O7110" s="41"/>
      <c r="P7110" s="41"/>
      <c r="Q7110" s="41"/>
      <c r="R7110" s="41"/>
      <c r="S7110" s="41"/>
      <c r="T7110" s="41"/>
      <c r="U7110" s="41"/>
      <c r="V7110" s="41"/>
      <c r="W7110" s="41"/>
      <c r="X7110" s="41"/>
      <c r="Y7110" s="43" t="str">
        <f t="shared" si="222"/>
        <v>COMP</v>
      </c>
      <c r="Z7110" s="43">
        <v>1736340</v>
      </c>
      <c r="AA7110" s="43">
        <f t="shared" si="223"/>
        <v>1472429</v>
      </c>
    </row>
    <row r="7111" spans="1:27" x14ac:dyDescent="0.3">
      <c r="A7111" s="43">
        <v>2090588</v>
      </c>
      <c r="B7111" s="43" t="s">
        <v>6131</v>
      </c>
      <c r="C7111" s="43" t="s">
        <v>666</v>
      </c>
      <c r="D7111" s="41"/>
      <c r="E7111" s="43" t="s">
        <v>6263</v>
      </c>
      <c r="F7111" s="43" t="s">
        <v>30</v>
      </c>
      <c r="G7111" s="43">
        <v>18035</v>
      </c>
      <c r="H7111" s="41"/>
      <c r="I7111" s="41"/>
      <c r="J7111" s="43"/>
      <c r="K7111" s="41"/>
      <c r="L7111" s="41"/>
      <c r="M7111" s="41"/>
      <c r="N7111" s="41"/>
      <c r="O7111" s="41"/>
      <c r="P7111" s="41"/>
      <c r="Q7111" s="41"/>
      <c r="R7111" s="41"/>
      <c r="S7111" s="41"/>
      <c r="T7111" s="41"/>
      <c r="U7111" s="41"/>
      <c r="V7111" s="41"/>
      <c r="W7111" s="41"/>
      <c r="X7111" s="41"/>
      <c r="Y7111" s="43" t="str">
        <f t="shared" si="222"/>
        <v>COMP</v>
      </c>
      <c r="Z7111" s="43">
        <v>2414014</v>
      </c>
      <c r="AA7111" s="43">
        <f t="shared" si="223"/>
        <v>2090588</v>
      </c>
    </row>
    <row r="7112" spans="1:27" x14ac:dyDescent="0.3">
      <c r="A7112" s="43">
        <v>1068569</v>
      </c>
      <c r="B7112" s="43" t="s">
        <v>6131</v>
      </c>
      <c r="C7112" s="43" t="s">
        <v>244</v>
      </c>
      <c r="D7112" s="41"/>
      <c r="E7112" s="43" t="s">
        <v>6263</v>
      </c>
      <c r="F7112" s="43" t="s">
        <v>28</v>
      </c>
      <c r="G7112" s="43">
        <v>18035</v>
      </c>
      <c r="H7112" s="41"/>
      <c r="I7112" s="41"/>
      <c r="J7112" s="43"/>
      <c r="K7112" s="41"/>
      <c r="L7112" s="41"/>
      <c r="M7112" s="41"/>
      <c r="N7112" s="41"/>
      <c r="O7112" s="41"/>
      <c r="P7112" s="41"/>
      <c r="Q7112" s="41"/>
      <c r="R7112" s="41"/>
      <c r="S7112" s="41"/>
      <c r="T7112" s="41"/>
      <c r="U7112" s="41"/>
      <c r="V7112" s="41"/>
      <c r="W7112" s="41"/>
      <c r="X7112" s="41"/>
      <c r="Y7112" s="43" t="str">
        <f t="shared" si="222"/>
        <v>COMP</v>
      </c>
      <c r="Z7112" s="43">
        <v>2306064</v>
      </c>
      <c r="AA7112" s="43">
        <f t="shared" si="223"/>
        <v>1068569</v>
      </c>
    </row>
    <row r="7113" spans="1:27" x14ac:dyDescent="0.3">
      <c r="A7113" s="43">
        <v>980997</v>
      </c>
      <c r="B7113" s="43" t="s">
        <v>6132</v>
      </c>
      <c r="C7113" s="43" t="s">
        <v>982</v>
      </c>
      <c r="D7113" s="41"/>
      <c r="E7113" s="43" t="s">
        <v>6263</v>
      </c>
      <c r="F7113" s="43" t="s">
        <v>30</v>
      </c>
      <c r="G7113" s="43">
        <v>36003</v>
      </c>
      <c r="H7113" s="41"/>
      <c r="I7113" s="41"/>
      <c r="J7113" s="43"/>
      <c r="K7113" s="41"/>
      <c r="L7113" s="41"/>
      <c r="M7113" s="41"/>
      <c r="N7113" s="41"/>
      <c r="O7113" s="41"/>
      <c r="P7113" s="41"/>
      <c r="Q7113" s="41"/>
      <c r="R7113" s="41"/>
      <c r="S7113" s="41"/>
      <c r="T7113" s="41"/>
      <c r="U7113" s="41"/>
      <c r="V7113" s="41"/>
      <c r="W7113" s="41"/>
      <c r="X7113" s="41"/>
      <c r="Y7113" s="43" t="str">
        <f t="shared" si="222"/>
        <v/>
      </c>
      <c r="Z7113" s="43">
        <v>2336944</v>
      </c>
      <c r="AA7113" s="43" t="e">
        <f t="shared" si="223"/>
        <v>#N/A</v>
      </c>
    </row>
    <row r="7114" spans="1:27" x14ac:dyDescent="0.3">
      <c r="A7114" s="43">
        <v>2312003</v>
      </c>
      <c r="B7114" s="43" t="s">
        <v>6133</v>
      </c>
      <c r="C7114" s="43" t="s">
        <v>881</v>
      </c>
      <c r="D7114" s="41"/>
      <c r="E7114" s="43" t="s">
        <v>34</v>
      </c>
      <c r="F7114" s="43" t="s">
        <v>30</v>
      </c>
      <c r="G7114" s="43">
        <v>41006</v>
      </c>
      <c r="H7114" s="41"/>
      <c r="I7114" s="41"/>
      <c r="J7114" s="43"/>
      <c r="K7114" s="41"/>
      <c r="L7114" s="41"/>
      <c r="M7114" s="41"/>
      <c r="N7114" s="41"/>
      <c r="O7114" s="41"/>
      <c r="P7114" s="41"/>
      <c r="Q7114" s="41"/>
      <c r="R7114" s="41"/>
      <c r="S7114" s="41"/>
      <c r="T7114" s="41"/>
      <c r="U7114" s="41"/>
      <c r="V7114" s="41"/>
      <c r="W7114" s="41"/>
      <c r="X7114" s="41"/>
      <c r="Y7114" s="43" t="str">
        <f t="shared" si="222"/>
        <v>COMP</v>
      </c>
      <c r="Z7114" s="43">
        <v>1799147</v>
      </c>
      <c r="AA7114" s="43">
        <f t="shared" si="223"/>
        <v>2312003</v>
      </c>
    </row>
    <row r="7115" spans="1:27" x14ac:dyDescent="0.3">
      <c r="A7115" s="43">
        <v>2347469</v>
      </c>
      <c r="B7115" s="43" t="s">
        <v>6133</v>
      </c>
      <c r="C7115" s="43" t="s">
        <v>495</v>
      </c>
      <c r="D7115" s="41"/>
      <c r="E7115" s="43" t="s">
        <v>35</v>
      </c>
      <c r="F7115" s="43" t="s">
        <v>30</v>
      </c>
      <c r="G7115" s="43">
        <v>41006</v>
      </c>
      <c r="H7115" s="41"/>
      <c r="I7115" s="41"/>
      <c r="J7115" s="43"/>
      <c r="K7115" s="41"/>
      <c r="L7115" s="41"/>
      <c r="M7115" s="41"/>
      <c r="N7115" s="41"/>
      <c r="O7115" s="41"/>
      <c r="P7115" s="41"/>
      <c r="Q7115" s="41"/>
      <c r="R7115" s="41"/>
      <c r="S7115" s="41"/>
      <c r="T7115" s="41"/>
      <c r="U7115" s="41"/>
      <c r="V7115" s="41"/>
      <c r="W7115" s="41"/>
      <c r="X7115" s="41"/>
      <c r="Y7115" s="43" t="str">
        <f t="shared" si="222"/>
        <v>COMP</v>
      </c>
      <c r="Z7115" s="43">
        <v>1855620</v>
      </c>
      <c r="AA7115" s="43">
        <f t="shared" si="223"/>
        <v>2347469</v>
      </c>
    </row>
    <row r="7116" spans="1:27" x14ac:dyDescent="0.3">
      <c r="A7116" s="43">
        <v>2061230</v>
      </c>
      <c r="B7116" s="43" t="s">
        <v>6134</v>
      </c>
      <c r="C7116" s="43" t="s">
        <v>6135</v>
      </c>
      <c r="D7116" s="41"/>
      <c r="E7116" s="43" t="s">
        <v>6263</v>
      </c>
      <c r="F7116" s="43" t="s">
        <v>30</v>
      </c>
      <c r="G7116" s="43">
        <v>28037</v>
      </c>
      <c r="H7116" s="41"/>
      <c r="I7116" s="41"/>
      <c r="J7116" s="43"/>
      <c r="K7116" s="41"/>
      <c r="L7116" s="41"/>
      <c r="M7116" s="41"/>
      <c r="N7116" s="41"/>
      <c r="O7116" s="41"/>
      <c r="P7116" s="41"/>
      <c r="Q7116" s="41"/>
      <c r="R7116" s="41"/>
      <c r="S7116" s="41"/>
      <c r="T7116" s="41"/>
      <c r="U7116" s="41"/>
      <c r="V7116" s="41"/>
      <c r="W7116" s="41"/>
      <c r="X7116" s="41"/>
      <c r="Y7116" s="43" t="str">
        <f t="shared" si="222"/>
        <v>COMP</v>
      </c>
      <c r="Z7116" s="43">
        <v>2272728</v>
      </c>
      <c r="AA7116" s="43">
        <f t="shared" si="223"/>
        <v>2061230</v>
      </c>
    </row>
    <row r="7117" spans="1:27" x14ac:dyDescent="0.3">
      <c r="A7117" s="43">
        <v>2372803</v>
      </c>
      <c r="B7117" s="43" t="s">
        <v>6134</v>
      </c>
      <c r="C7117" s="43" t="s">
        <v>1300</v>
      </c>
      <c r="D7117" s="41"/>
      <c r="E7117" s="43" t="s">
        <v>6263</v>
      </c>
      <c r="F7117" s="43" t="s">
        <v>30</v>
      </c>
      <c r="G7117" s="43">
        <v>45008</v>
      </c>
      <c r="H7117" s="41"/>
      <c r="I7117" s="41"/>
      <c r="J7117" s="43"/>
      <c r="K7117" s="41"/>
      <c r="L7117" s="41"/>
      <c r="M7117" s="41"/>
      <c r="N7117" s="41"/>
      <c r="O7117" s="41"/>
      <c r="P7117" s="41"/>
      <c r="Q7117" s="41"/>
      <c r="R7117" s="41"/>
      <c r="S7117" s="41"/>
      <c r="T7117" s="41"/>
      <c r="U7117" s="41"/>
      <c r="V7117" s="41"/>
      <c r="W7117" s="41"/>
      <c r="X7117" s="41"/>
      <c r="Y7117" s="43" t="str">
        <f t="shared" si="222"/>
        <v/>
      </c>
      <c r="Z7117" s="43">
        <v>1381232</v>
      </c>
      <c r="AA7117" s="43" t="e">
        <f t="shared" si="223"/>
        <v>#N/A</v>
      </c>
    </row>
    <row r="7118" spans="1:27" x14ac:dyDescent="0.3">
      <c r="A7118" s="43">
        <v>1525582</v>
      </c>
      <c r="B7118" s="43" t="s">
        <v>6136</v>
      </c>
      <c r="C7118" s="43" t="s">
        <v>1300</v>
      </c>
      <c r="D7118" s="41"/>
      <c r="E7118" s="43" t="s">
        <v>6263</v>
      </c>
      <c r="F7118" s="43" t="s">
        <v>30</v>
      </c>
      <c r="G7118" s="43">
        <v>41024</v>
      </c>
      <c r="H7118" s="41"/>
      <c r="I7118" s="41"/>
      <c r="J7118" s="43"/>
      <c r="K7118" s="41"/>
      <c r="L7118" s="41"/>
      <c r="M7118" s="41"/>
      <c r="N7118" s="41"/>
      <c r="O7118" s="41"/>
      <c r="P7118" s="41"/>
      <c r="Q7118" s="41"/>
      <c r="R7118" s="41"/>
      <c r="S7118" s="41"/>
      <c r="T7118" s="41"/>
      <c r="U7118" s="41"/>
      <c r="V7118" s="41"/>
      <c r="W7118" s="41"/>
      <c r="X7118" s="41"/>
      <c r="Y7118" s="43" t="str">
        <f t="shared" si="222"/>
        <v/>
      </c>
      <c r="Z7118" s="43">
        <v>255106</v>
      </c>
      <c r="AA7118" s="43" t="e">
        <f t="shared" si="223"/>
        <v>#N/A</v>
      </c>
    </row>
    <row r="7119" spans="1:27" x14ac:dyDescent="0.3">
      <c r="A7119" s="43">
        <v>280037</v>
      </c>
      <c r="B7119" s="43" t="s">
        <v>6137</v>
      </c>
      <c r="C7119" s="43" t="s">
        <v>353</v>
      </c>
      <c r="D7119" s="41"/>
      <c r="E7119" s="43" t="s">
        <v>6263</v>
      </c>
      <c r="F7119" s="43" t="s">
        <v>30</v>
      </c>
      <c r="G7119" s="43">
        <v>41026</v>
      </c>
      <c r="H7119" s="41"/>
      <c r="I7119" s="41"/>
      <c r="J7119" s="43"/>
      <c r="K7119" s="41"/>
      <c r="L7119" s="41"/>
      <c r="M7119" s="41"/>
      <c r="N7119" s="41"/>
      <c r="O7119" s="41"/>
      <c r="P7119" s="41"/>
      <c r="Q7119" s="41"/>
      <c r="R7119" s="41"/>
      <c r="S7119" s="41"/>
      <c r="T7119" s="41"/>
      <c r="U7119" s="41"/>
      <c r="V7119" s="41"/>
      <c r="W7119" s="41"/>
      <c r="X7119" s="41"/>
      <c r="Y7119" s="43" t="str">
        <f t="shared" si="222"/>
        <v>COMP</v>
      </c>
      <c r="Z7119" s="43">
        <v>2267180</v>
      </c>
      <c r="AA7119" s="43">
        <f t="shared" si="223"/>
        <v>280037</v>
      </c>
    </row>
    <row r="7120" spans="1:27" x14ac:dyDescent="0.3">
      <c r="A7120" s="43">
        <v>463677</v>
      </c>
      <c r="B7120" s="43" t="s">
        <v>6138</v>
      </c>
      <c r="C7120" s="43" t="s">
        <v>811</v>
      </c>
      <c r="D7120" s="41"/>
      <c r="E7120" s="43" t="s">
        <v>6263</v>
      </c>
      <c r="F7120" s="43" t="s">
        <v>30</v>
      </c>
      <c r="G7120" s="43">
        <v>45011</v>
      </c>
      <c r="H7120" s="41"/>
      <c r="I7120" s="41"/>
      <c r="J7120" s="43"/>
      <c r="K7120" s="41"/>
      <c r="L7120" s="41"/>
      <c r="M7120" s="41"/>
      <c r="N7120" s="41"/>
      <c r="O7120" s="41"/>
      <c r="P7120" s="41"/>
      <c r="Q7120" s="41"/>
      <c r="R7120" s="41"/>
      <c r="S7120" s="41"/>
      <c r="T7120" s="41"/>
      <c r="U7120" s="41"/>
      <c r="V7120" s="41"/>
      <c r="W7120" s="41"/>
      <c r="X7120" s="41"/>
      <c r="Y7120" s="43" t="str">
        <f t="shared" si="222"/>
        <v>COMP</v>
      </c>
      <c r="Z7120" s="43">
        <v>427740</v>
      </c>
      <c r="AA7120" s="43">
        <f t="shared" si="223"/>
        <v>463677</v>
      </c>
    </row>
    <row r="7121" spans="1:27" x14ac:dyDescent="0.3">
      <c r="A7121" s="43">
        <v>2318634</v>
      </c>
      <c r="B7121" s="43" t="s">
        <v>6139</v>
      </c>
      <c r="C7121" s="43" t="s">
        <v>1126</v>
      </c>
      <c r="D7121" s="41"/>
      <c r="E7121" s="43" t="s">
        <v>29</v>
      </c>
      <c r="F7121" s="43" t="s">
        <v>30</v>
      </c>
      <c r="G7121" s="43">
        <v>36011</v>
      </c>
      <c r="H7121" s="41"/>
      <c r="I7121" s="41"/>
      <c r="J7121" s="43"/>
      <c r="K7121" s="41"/>
      <c r="L7121" s="41"/>
      <c r="M7121" s="41"/>
      <c r="N7121" s="41"/>
      <c r="O7121" s="41"/>
      <c r="P7121" s="41"/>
      <c r="Q7121" s="41"/>
      <c r="R7121" s="41"/>
      <c r="S7121" s="41"/>
      <c r="T7121" s="41"/>
      <c r="U7121" s="41"/>
      <c r="V7121" s="41"/>
      <c r="W7121" s="41"/>
      <c r="X7121" s="41"/>
      <c r="Y7121" s="43" t="str">
        <f t="shared" si="222"/>
        <v/>
      </c>
      <c r="Z7121" s="43">
        <v>2358220</v>
      </c>
      <c r="AA7121" s="43" t="e">
        <f t="shared" si="223"/>
        <v>#N/A</v>
      </c>
    </row>
    <row r="7122" spans="1:27" x14ac:dyDescent="0.3">
      <c r="A7122" s="43">
        <v>2290468</v>
      </c>
      <c r="B7122" s="43" t="s">
        <v>6140</v>
      </c>
      <c r="C7122" s="43" t="s">
        <v>530</v>
      </c>
      <c r="D7122" s="41"/>
      <c r="E7122" s="43" t="s">
        <v>6263</v>
      </c>
      <c r="F7122" s="43" t="s">
        <v>30</v>
      </c>
      <c r="G7122" s="43">
        <v>45038</v>
      </c>
      <c r="H7122" s="41"/>
      <c r="I7122" s="41"/>
      <c r="J7122" s="43"/>
      <c r="K7122" s="41"/>
      <c r="L7122" s="41"/>
      <c r="M7122" s="41"/>
      <c r="N7122" s="41"/>
      <c r="O7122" s="41"/>
      <c r="P7122" s="41"/>
      <c r="Q7122" s="41"/>
      <c r="R7122" s="41"/>
      <c r="S7122" s="41"/>
      <c r="T7122" s="41"/>
      <c r="U7122" s="41"/>
      <c r="V7122" s="41"/>
      <c r="W7122" s="41"/>
      <c r="X7122" s="41"/>
      <c r="Y7122" s="43" t="str">
        <f t="shared" si="222"/>
        <v/>
      </c>
      <c r="Z7122" s="43">
        <v>1462871</v>
      </c>
      <c r="AA7122" s="43" t="e">
        <f t="shared" si="223"/>
        <v>#N/A</v>
      </c>
    </row>
    <row r="7123" spans="1:27" x14ac:dyDescent="0.3">
      <c r="A7123" s="43">
        <v>2289547</v>
      </c>
      <c r="B7123" s="43" t="s">
        <v>6140</v>
      </c>
      <c r="C7123" s="43" t="s">
        <v>422</v>
      </c>
      <c r="D7123" s="41"/>
      <c r="E7123" s="43" t="s">
        <v>6263</v>
      </c>
      <c r="F7123" s="43" t="s">
        <v>28</v>
      </c>
      <c r="G7123" s="43">
        <v>45038</v>
      </c>
      <c r="H7123" s="41"/>
      <c r="I7123" s="41"/>
      <c r="J7123" s="43"/>
      <c r="K7123" s="41"/>
      <c r="L7123" s="41"/>
      <c r="M7123" s="41"/>
      <c r="N7123" s="41"/>
      <c r="O7123" s="41"/>
      <c r="P7123" s="41"/>
      <c r="Q7123" s="41"/>
      <c r="R7123" s="41"/>
      <c r="S7123" s="41"/>
      <c r="T7123" s="41"/>
      <c r="U7123" s="41"/>
      <c r="V7123" s="41"/>
      <c r="W7123" s="41"/>
      <c r="X7123" s="41"/>
      <c r="Y7123" s="43" t="str">
        <f t="shared" si="222"/>
        <v/>
      </c>
      <c r="Z7123" s="43">
        <v>1568332</v>
      </c>
      <c r="AA7123" s="43" t="e">
        <f t="shared" si="223"/>
        <v>#N/A</v>
      </c>
    </row>
    <row r="7124" spans="1:27" x14ac:dyDescent="0.3">
      <c r="A7124" s="43">
        <v>1165653</v>
      </c>
      <c r="B7124" s="43" t="s">
        <v>6141</v>
      </c>
      <c r="C7124" s="43" t="s">
        <v>664</v>
      </c>
      <c r="D7124" s="41"/>
      <c r="E7124" s="43" t="s">
        <v>6263</v>
      </c>
      <c r="F7124" s="43" t="s">
        <v>28</v>
      </c>
      <c r="G7124" s="43">
        <v>41002</v>
      </c>
      <c r="H7124" s="41"/>
      <c r="I7124" s="41"/>
      <c r="J7124" s="43"/>
      <c r="K7124" s="41"/>
      <c r="L7124" s="41"/>
      <c r="M7124" s="41"/>
      <c r="N7124" s="41"/>
      <c r="O7124" s="41"/>
      <c r="P7124" s="41"/>
      <c r="Q7124" s="41"/>
      <c r="R7124" s="41"/>
      <c r="S7124" s="41"/>
      <c r="T7124" s="41"/>
      <c r="U7124" s="41"/>
      <c r="V7124" s="41"/>
      <c r="W7124" s="41"/>
      <c r="X7124" s="41"/>
      <c r="Y7124" s="43" t="str">
        <f t="shared" si="222"/>
        <v/>
      </c>
      <c r="Z7124" s="43">
        <v>1576885</v>
      </c>
      <c r="AA7124" s="43" t="e">
        <f t="shared" si="223"/>
        <v>#N/A</v>
      </c>
    </row>
    <row r="7125" spans="1:27" x14ac:dyDescent="0.3">
      <c r="A7125" s="43">
        <v>1824582</v>
      </c>
      <c r="B7125" s="43" t="s">
        <v>6142</v>
      </c>
      <c r="C7125" s="43" t="s">
        <v>1484</v>
      </c>
      <c r="D7125" s="41"/>
      <c r="E7125" s="43" t="s">
        <v>6263</v>
      </c>
      <c r="F7125" s="43" t="s">
        <v>28</v>
      </c>
      <c r="G7125" s="43">
        <v>45011</v>
      </c>
      <c r="H7125" s="41"/>
      <c r="I7125" s="41"/>
      <c r="J7125" s="43"/>
      <c r="K7125" s="41"/>
      <c r="L7125" s="41"/>
      <c r="M7125" s="41"/>
      <c r="N7125" s="41"/>
      <c r="O7125" s="41"/>
      <c r="P7125" s="41"/>
      <c r="Q7125" s="41"/>
      <c r="R7125" s="41"/>
      <c r="S7125" s="41"/>
      <c r="T7125" s="41"/>
      <c r="U7125" s="41"/>
      <c r="V7125" s="41"/>
      <c r="W7125" s="41"/>
      <c r="X7125" s="41"/>
      <c r="Y7125" s="43" t="str">
        <f t="shared" si="222"/>
        <v>COMP</v>
      </c>
      <c r="Z7125" s="43">
        <v>485507</v>
      </c>
      <c r="AA7125" s="43">
        <f t="shared" si="223"/>
        <v>1824582</v>
      </c>
    </row>
    <row r="7126" spans="1:27" x14ac:dyDescent="0.3">
      <c r="A7126" s="43">
        <v>2412183</v>
      </c>
      <c r="B7126" s="43" t="s">
        <v>6143</v>
      </c>
      <c r="C7126" s="43" t="s">
        <v>1971</v>
      </c>
      <c r="D7126" s="41"/>
      <c r="E7126" s="43" t="s">
        <v>29</v>
      </c>
      <c r="F7126" s="43" t="s">
        <v>28</v>
      </c>
      <c r="G7126" s="43">
        <v>45055</v>
      </c>
      <c r="H7126" s="41"/>
      <c r="I7126" s="41"/>
      <c r="J7126" s="43"/>
      <c r="K7126" s="41"/>
      <c r="L7126" s="41"/>
      <c r="M7126" s="41"/>
      <c r="N7126" s="41"/>
      <c r="O7126" s="41"/>
      <c r="P7126" s="41"/>
      <c r="Q7126" s="41"/>
      <c r="R7126" s="41"/>
      <c r="S7126" s="41"/>
      <c r="T7126" s="41"/>
      <c r="U7126" s="41"/>
      <c r="V7126" s="41"/>
      <c r="W7126" s="41"/>
      <c r="X7126" s="41"/>
      <c r="Y7126" s="43" t="str">
        <f t="shared" si="222"/>
        <v>COMP</v>
      </c>
      <c r="Z7126" s="43">
        <v>2080739</v>
      </c>
      <c r="AA7126" s="43">
        <f t="shared" si="223"/>
        <v>2412183</v>
      </c>
    </row>
    <row r="7127" spans="1:27" x14ac:dyDescent="0.3">
      <c r="A7127" s="43">
        <v>2405150</v>
      </c>
      <c r="B7127" s="43" t="s">
        <v>6143</v>
      </c>
      <c r="C7127" s="43" t="s">
        <v>287</v>
      </c>
      <c r="D7127" s="41"/>
      <c r="E7127" s="43" t="s">
        <v>29</v>
      </c>
      <c r="F7127" s="43" t="s">
        <v>28</v>
      </c>
      <c r="G7127" s="43">
        <v>45055</v>
      </c>
      <c r="H7127" s="41"/>
      <c r="I7127" s="41"/>
      <c r="J7127" s="43"/>
      <c r="K7127" s="41"/>
      <c r="L7127" s="41"/>
      <c r="M7127" s="41"/>
      <c r="N7127" s="41"/>
      <c r="O7127" s="41"/>
      <c r="P7127" s="41"/>
      <c r="Q7127" s="41"/>
      <c r="R7127" s="41"/>
      <c r="S7127" s="41"/>
      <c r="T7127" s="41"/>
      <c r="U7127" s="41"/>
      <c r="V7127" s="41"/>
      <c r="W7127" s="41"/>
      <c r="X7127" s="41"/>
      <c r="Y7127" s="43" t="str">
        <f t="shared" si="222"/>
        <v>COMP</v>
      </c>
      <c r="Z7127" s="43">
        <v>1574992</v>
      </c>
      <c r="AA7127" s="43">
        <f t="shared" si="223"/>
        <v>2405150</v>
      </c>
    </row>
    <row r="7128" spans="1:27" x14ac:dyDescent="0.3">
      <c r="A7128" s="43">
        <v>222498</v>
      </c>
      <c r="B7128" s="43" t="s">
        <v>6144</v>
      </c>
      <c r="C7128" s="43" t="s">
        <v>618</v>
      </c>
      <c r="D7128" s="41"/>
      <c r="E7128" s="43" t="s">
        <v>6263</v>
      </c>
      <c r="F7128" s="43" t="s">
        <v>28</v>
      </c>
      <c r="G7128" s="43">
        <v>45009</v>
      </c>
      <c r="H7128" s="41"/>
      <c r="I7128" s="41"/>
      <c r="J7128" s="43"/>
      <c r="K7128" s="41"/>
      <c r="L7128" s="41"/>
      <c r="M7128" s="41"/>
      <c r="N7128" s="41"/>
      <c r="O7128" s="41"/>
      <c r="P7128" s="41"/>
      <c r="Q7128" s="41"/>
      <c r="R7128" s="41"/>
      <c r="S7128" s="41"/>
      <c r="T7128" s="41"/>
      <c r="U7128" s="41"/>
      <c r="V7128" s="41"/>
      <c r="W7128" s="41"/>
      <c r="X7128" s="41"/>
      <c r="Y7128" s="43" t="str">
        <f t="shared" si="222"/>
        <v/>
      </c>
      <c r="Z7128" s="43">
        <v>286944</v>
      </c>
      <c r="AA7128" s="43" t="e">
        <f t="shared" si="223"/>
        <v>#N/A</v>
      </c>
    </row>
    <row r="7129" spans="1:27" x14ac:dyDescent="0.3">
      <c r="A7129" s="43">
        <v>2175960</v>
      </c>
      <c r="B7129" s="43" t="s">
        <v>6145</v>
      </c>
      <c r="C7129" s="43" t="s">
        <v>303</v>
      </c>
      <c r="D7129" s="41"/>
      <c r="E7129" s="43" t="s">
        <v>6263</v>
      </c>
      <c r="F7129" s="43" t="s">
        <v>28</v>
      </c>
      <c r="G7129" s="43">
        <v>45038</v>
      </c>
      <c r="H7129" s="41"/>
      <c r="I7129" s="41"/>
      <c r="J7129" s="43"/>
      <c r="K7129" s="41"/>
      <c r="L7129" s="41"/>
      <c r="M7129" s="41"/>
      <c r="N7129" s="41"/>
      <c r="O7129" s="41"/>
      <c r="P7129" s="41"/>
      <c r="Q7129" s="41"/>
      <c r="R7129" s="41"/>
      <c r="S7129" s="41"/>
      <c r="T7129" s="41"/>
      <c r="U7129" s="41"/>
      <c r="V7129" s="41"/>
      <c r="W7129" s="41"/>
      <c r="X7129" s="41"/>
      <c r="Y7129" s="43" t="str">
        <f t="shared" si="222"/>
        <v>COMP</v>
      </c>
      <c r="Z7129" s="43">
        <v>1573534</v>
      </c>
      <c r="AA7129" s="43">
        <f t="shared" si="223"/>
        <v>2175960</v>
      </c>
    </row>
    <row r="7130" spans="1:27" x14ac:dyDescent="0.3">
      <c r="A7130" s="43">
        <v>1779827</v>
      </c>
      <c r="B7130" s="43" t="s">
        <v>6146</v>
      </c>
      <c r="C7130" s="43" t="s">
        <v>620</v>
      </c>
      <c r="D7130" s="41"/>
      <c r="E7130" s="43" t="s">
        <v>6263</v>
      </c>
      <c r="F7130" s="43" t="s">
        <v>30</v>
      </c>
      <c r="G7130" s="43">
        <v>45010</v>
      </c>
      <c r="H7130" s="41"/>
      <c r="I7130" s="41"/>
      <c r="J7130" s="43"/>
      <c r="K7130" s="41"/>
      <c r="L7130" s="41"/>
      <c r="M7130" s="41"/>
      <c r="N7130" s="41"/>
      <c r="O7130" s="41"/>
      <c r="P7130" s="41"/>
      <c r="Q7130" s="41"/>
      <c r="R7130" s="41"/>
      <c r="S7130" s="41"/>
      <c r="T7130" s="41"/>
      <c r="U7130" s="41"/>
      <c r="V7130" s="41"/>
      <c r="W7130" s="41"/>
      <c r="X7130" s="41"/>
      <c r="Y7130" s="43" t="str">
        <f t="shared" si="222"/>
        <v/>
      </c>
      <c r="Z7130" s="43">
        <v>1687630</v>
      </c>
      <c r="AA7130" s="43" t="e">
        <f t="shared" si="223"/>
        <v>#N/A</v>
      </c>
    </row>
    <row r="7131" spans="1:27" x14ac:dyDescent="0.3">
      <c r="A7131" s="43">
        <v>2347743</v>
      </c>
      <c r="B7131" s="43" t="s">
        <v>6147</v>
      </c>
      <c r="C7131" s="43" t="s">
        <v>5111</v>
      </c>
      <c r="D7131" s="41"/>
      <c r="E7131" s="43" t="s">
        <v>35</v>
      </c>
      <c r="F7131" s="43" t="s">
        <v>28</v>
      </c>
      <c r="G7131" s="43">
        <v>45003</v>
      </c>
      <c r="H7131" s="41"/>
      <c r="I7131" s="41"/>
      <c r="J7131" s="43"/>
      <c r="K7131" s="41"/>
      <c r="L7131" s="41"/>
      <c r="M7131" s="41"/>
      <c r="N7131" s="41"/>
      <c r="O7131" s="41"/>
      <c r="P7131" s="41"/>
      <c r="Q7131" s="41"/>
      <c r="R7131" s="41"/>
      <c r="S7131" s="41"/>
      <c r="T7131" s="41"/>
      <c r="U7131" s="41"/>
      <c r="V7131" s="41"/>
      <c r="W7131" s="41"/>
      <c r="X7131" s="41"/>
      <c r="Y7131" s="43" t="str">
        <f t="shared" si="222"/>
        <v>COMP</v>
      </c>
      <c r="Z7131" s="43">
        <v>1573460</v>
      </c>
      <c r="AA7131" s="43">
        <f t="shared" si="223"/>
        <v>2347743</v>
      </c>
    </row>
    <row r="7132" spans="1:27" x14ac:dyDescent="0.3">
      <c r="A7132" s="43">
        <v>1762955</v>
      </c>
      <c r="B7132" s="43" t="s">
        <v>6148</v>
      </c>
      <c r="C7132" s="43" t="s">
        <v>397</v>
      </c>
      <c r="D7132" s="41"/>
      <c r="E7132" s="43" t="s">
        <v>6263</v>
      </c>
      <c r="F7132" s="43" t="s">
        <v>28</v>
      </c>
      <c r="G7132" s="43">
        <v>18003</v>
      </c>
      <c r="H7132" s="41"/>
      <c r="I7132" s="41"/>
      <c r="J7132" s="43"/>
      <c r="K7132" s="41"/>
      <c r="L7132" s="41"/>
      <c r="M7132" s="41"/>
      <c r="N7132" s="41"/>
      <c r="O7132" s="41"/>
      <c r="P7132" s="41"/>
      <c r="Q7132" s="41"/>
      <c r="R7132" s="41"/>
      <c r="S7132" s="41"/>
      <c r="T7132" s="41"/>
      <c r="U7132" s="41"/>
      <c r="V7132" s="41"/>
      <c r="W7132" s="41"/>
      <c r="X7132" s="41"/>
      <c r="Y7132" s="43" t="str">
        <f t="shared" si="222"/>
        <v/>
      </c>
      <c r="Z7132" s="43">
        <v>921588</v>
      </c>
      <c r="AA7132" s="43" t="e">
        <f t="shared" si="223"/>
        <v>#N/A</v>
      </c>
    </row>
    <row r="7133" spans="1:27" x14ac:dyDescent="0.3">
      <c r="A7133" s="43">
        <v>2068584</v>
      </c>
      <c r="B7133" s="43" t="s">
        <v>6149</v>
      </c>
      <c r="C7133" s="43" t="s">
        <v>1673</v>
      </c>
      <c r="D7133" s="41"/>
      <c r="E7133" s="43" t="s">
        <v>6263</v>
      </c>
      <c r="F7133" s="43" t="s">
        <v>28</v>
      </c>
      <c r="G7133" s="43">
        <v>45016</v>
      </c>
      <c r="H7133" s="41"/>
      <c r="I7133" s="41"/>
      <c r="J7133" s="43"/>
      <c r="K7133" s="41"/>
      <c r="L7133" s="41"/>
      <c r="M7133" s="41"/>
      <c r="N7133" s="41"/>
      <c r="O7133" s="41"/>
      <c r="P7133" s="41"/>
      <c r="Q7133" s="41"/>
      <c r="R7133" s="41"/>
      <c r="S7133" s="41"/>
      <c r="T7133" s="41"/>
      <c r="U7133" s="41"/>
      <c r="V7133" s="41"/>
      <c r="W7133" s="41"/>
      <c r="X7133" s="41"/>
      <c r="Y7133" s="43" t="str">
        <f t="shared" si="222"/>
        <v/>
      </c>
      <c r="Z7133" s="43">
        <v>459262</v>
      </c>
      <c r="AA7133" s="43" t="e">
        <f t="shared" si="223"/>
        <v>#N/A</v>
      </c>
    </row>
    <row r="7134" spans="1:27" x14ac:dyDescent="0.3">
      <c r="A7134" s="43">
        <v>311819</v>
      </c>
      <c r="B7134" s="43" t="s">
        <v>6150</v>
      </c>
      <c r="C7134" s="43" t="s">
        <v>369</v>
      </c>
      <c r="D7134" s="41"/>
      <c r="E7134" s="43" t="s">
        <v>6263</v>
      </c>
      <c r="F7134" s="43" t="s">
        <v>28</v>
      </c>
      <c r="G7134" s="43">
        <v>45003</v>
      </c>
      <c r="H7134" s="41"/>
      <c r="I7134" s="41"/>
      <c r="J7134" s="43"/>
      <c r="K7134" s="41"/>
      <c r="L7134" s="41"/>
      <c r="M7134" s="41"/>
      <c r="N7134" s="41"/>
      <c r="O7134" s="41"/>
      <c r="P7134" s="41"/>
      <c r="Q7134" s="41"/>
      <c r="R7134" s="41"/>
      <c r="S7134" s="41"/>
      <c r="T7134" s="41"/>
      <c r="U7134" s="41"/>
      <c r="V7134" s="41"/>
      <c r="W7134" s="41"/>
      <c r="X7134" s="41"/>
      <c r="Y7134" s="43" t="str">
        <f t="shared" si="222"/>
        <v>COMP</v>
      </c>
      <c r="Z7134" s="43">
        <v>1611192</v>
      </c>
      <c r="AA7134" s="43">
        <f t="shared" si="223"/>
        <v>311819</v>
      </c>
    </row>
    <row r="7135" spans="1:27" x14ac:dyDescent="0.3">
      <c r="A7135" s="43">
        <v>1957224</v>
      </c>
      <c r="B7135" s="43" t="s">
        <v>6150</v>
      </c>
      <c r="C7135" s="43" t="s">
        <v>427</v>
      </c>
      <c r="D7135" s="41"/>
      <c r="E7135" s="43" t="s">
        <v>6263</v>
      </c>
      <c r="F7135" s="43" t="s">
        <v>28</v>
      </c>
      <c r="G7135" s="43">
        <v>45050</v>
      </c>
      <c r="H7135" s="41"/>
      <c r="I7135" s="41"/>
      <c r="J7135" s="43"/>
      <c r="K7135" s="41"/>
      <c r="L7135" s="41"/>
      <c r="M7135" s="41"/>
      <c r="N7135" s="41"/>
      <c r="O7135" s="41"/>
      <c r="P7135" s="41"/>
      <c r="Q7135" s="41"/>
      <c r="R7135" s="41"/>
      <c r="S7135" s="41"/>
      <c r="T7135" s="41"/>
      <c r="U7135" s="41"/>
      <c r="V7135" s="41"/>
      <c r="W7135" s="41"/>
      <c r="X7135" s="41"/>
      <c r="Y7135" s="43" t="str">
        <f t="shared" si="222"/>
        <v>COMP</v>
      </c>
      <c r="Z7135" s="43">
        <v>235162</v>
      </c>
      <c r="AA7135" s="43">
        <f t="shared" si="223"/>
        <v>1957224</v>
      </c>
    </row>
    <row r="7136" spans="1:27" x14ac:dyDescent="0.3">
      <c r="A7136" s="43">
        <v>1823068</v>
      </c>
      <c r="B7136" s="43" t="s">
        <v>6150</v>
      </c>
      <c r="C7136" s="43" t="s">
        <v>2733</v>
      </c>
      <c r="D7136" s="41"/>
      <c r="E7136" s="43" t="s">
        <v>6263</v>
      </c>
      <c r="F7136" s="43" t="s">
        <v>28</v>
      </c>
      <c r="G7136" s="43">
        <v>45045</v>
      </c>
      <c r="H7136" s="41"/>
      <c r="I7136" s="41"/>
      <c r="J7136" s="43"/>
      <c r="K7136" s="41"/>
      <c r="L7136" s="41"/>
      <c r="M7136" s="41"/>
      <c r="N7136" s="41"/>
      <c r="O7136" s="41"/>
      <c r="P7136" s="41"/>
      <c r="Q7136" s="41"/>
      <c r="R7136" s="41"/>
      <c r="S7136" s="41"/>
      <c r="T7136" s="41"/>
      <c r="U7136" s="41"/>
      <c r="V7136" s="41"/>
      <c r="W7136" s="41"/>
      <c r="X7136" s="41"/>
      <c r="Y7136" s="43" t="str">
        <f t="shared" si="222"/>
        <v>COMP</v>
      </c>
      <c r="Z7136" s="43">
        <v>2331809</v>
      </c>
      <c r="AA7136" s="43">
        <f t="shared" si="223"/>
        <v>1823068</v>
      </c>
    </row>
    <row r="7137" spans="1:27" x14ac:dyDescent="0.3">
      <c r="A7137" s="43">
        <v>2183141</v>
      </c>
      <c r="B7137" s="43" t="s">
        <v>6151</v>
      </c>
      <c r="C7137" s="43" t="s">
        <v>250</v>
      </c>
      <c r="D7137" s="41"/>
      <c r="E7137" s="43" t="s">
        <v>6263</v>
      </c>
      <c r="F7137" s="43" t="s">
        <v>28</v>
      </c>
      <c r="G7137" s="43">
        <v>36003</v>
      </c>
      <c r="H7137" s="41"/>
      <c r="I7137" s="41"/>
      <c r="J7137" s="43"/>
      <c r="K7137" s="41"/>
      <c r="L7137" s="41"/>
      <c r="M7137" s="41"/>
      <c r="N7137" s="41"/>
      <c r="O7137" s="41"/>
      <c r="P7137" s="41"/>
      <c r="Q7137" s="41"/>
      <c r="R7137" s="41"/>
      <c r="S7137" s="41"/>
      <c r="T7137" s="41"/>
      <c r="U7137" s="41"/>
      <c r="V7137" s="41"/>
      <c r="W7137" s="41"/>
      <c r="X7137" s="41"/>
      <c r="Y7137" s="43" t="str">
        <f t="shared" si="222"/>
        <v>COMP</v>
      </c>
      <c r="Z7137" s="43">
        <v>2120039</v>
      </c>
      <c r="AA7137" s="43">
        <f t="shared" si="223"/>
        <v>2183141</v>
      </c>
    </row>
    <row r="7138" spans="1:27" x14ac:dyDescent="0.3">
      <c r="A7138" s="43">
        <v>1597173</v>
      </c>
      <c r="B7138" s="43" t="s">
        <v>6152</v>
      </c>
      <c r="C7138" s="43" t="s">
        <v>239</v>
      </c>
      <c r="D7138" s="41"/>
      <c r="E7138" s="43" t="s">
        <v>6263</v>
      </c>
      <c r="F7138" s="43" t="s">
        <v>30</v>
      </c>
      <c r="G7138" s="43">
        <v>37043</v>
      </c>
      <c r="H7138" s="41"/>
      <c r="I7138" s="41"/>
      <c r="J7138" s="43"/>
      <c r="K7138" s="41"/>
      <c r="L7138" s="41"/>
      <c r="M7138" s="41"/>
      <c r="N7138" s="41"/>
      <c r="O7138" s="41"/>
      <c r="P7138" s="41"/>
      <c r="Q7138" s="41"/>
      <c r="R7138" s="41"/>
      <c r="S7138" s="41"/>
      <c r="T7138" s="41"/>
      <c r="U7138" s="41"/>
      <c r="V7138" s="41"/>
      <c r="W7138" s="41"/>
      <c r="X7138" s="41"/>
      <c r="Y7138" s="43" t="str">
        <f t="shared" si="222"/>
        <v>COMP</v>
      </c>
      <c r="Z7138" s="43">
        <v>2435867</v>
      </c>
      <c r="AA7138" s="43">
        <f t="shared" si="223"/>
        <v>1597173</v>
      </c>
    </row>
    <row r="7139" spans="1:27" x14ac:dyDescent="0.3">
      <c r="A7139" s="43">
        <v>2432588</v>
      </c>
      <c r="B7139" s="43" t="s">
        <v>6153</v>
      </c>
      <c r="C7139" s="43" t="s">
        <v>2540</v>
      </c>
      <c r="D7139" s="41"/>
      <c r="E7139" s="43" t="s">
        <v>6263</v>
      </c>
      <c r="F7139" s="43" t="s">
        <v>28</v>
      </c>
      <c r="G7139" s="43">
        <v>45011</v>
      </c>
      <c r="H7139" s="41"/>
      <c r="I7139" s="41"/>
      <c r="J7139" s="43"/>
      <c r="K7139" s="41"/>
      <c r="L7139" s="41"/>
      <c r="M7139" s="41"/>
      <c r="N7139" s="41"/>
      <c r="O7139" s="41"/>
      <c r="P7139" s="41"/>
      <c r="Q7139" s="41"/>
      <c r="R7139" s="41"/>
      <c r="S7139" s="41"/>
      <c r="T7139" s="41"/>
      <c r="U7139" s="41"/>
      <c r="V7139" s="41"/>
      <c r="W7139" s="41"/>
      <c r="X7139" s="41"/>
      <c r="Y7139" s="43" t="str">
        <f t="shared" si="222"/>
        <v>COMP</v>
      </c>
      <c r="Z7139" s="43">
        <v>2346427</v>
      </c>
      <c r="AA7139" s="43">
        <f t="shared" si="223"/>
        <v>2432588</v>
      </c>
    </row>
    <row r="7140" spans="1:27" x14ac:dyDescent="0.3">
      <c r="A7140" s="43">
        <v>1394332</v>
      </c>
      <c r="B7140" s="43" t="s">
        <v>6154</v>
      </c>
      <c r="C7140" s="43" t="s">
        <v>6155</v>
      </c>
      <c r="D7140" s="41"/>
      <c r="E7140" s="43" t="s">
        <v>6263</v>
      </c>
      <c r="F7140" s="43" t="s">
        <v>28</v>
      </c>
      <c r="G7140" s="43">
        <v>28037</v>
      </c>
      <c r="H7140" s="41"/>
      <c r="I7140" s="41"/>
      <c r="J7140" s="43"/>
      <c r="K7140" s="41"/>
      <c r="L7140" s="41"/>
      <c r="M7140" s="41"/>
      <c r="N7140" s="41"/>
      <c r="O7140" s="41"/>
      <c r="P7140" s="41"/>
      <c r="Q7140" s="41"/>
      <c r="R7140" s="41"/>
      <c r="S7140" s="41"/>
      <c r="T7140" s="41"/>
      <c r="U7140" s="41"/>
      <c r="V7140" s="41"/>
      <c r="W7140" s="41"/>
      <c r="X7140" s="41"/>
      <c r="Y7140" s="43" t="str">
        <f t="shared" si="222"/>
        <v/>
      </c>
      <c r="Z7140" s="43">
        <v>2279567</v>
      </c>
      <c r="AA7140" s="43" t="e">
        <f t="shared" si="223"/>
        <v>#N/A</v>
      </c>
    </row>
    <row r="7141" spans="1:27" x14ac:dyDescent="0.3">
      <c r="A7141" s="43">
        <v>537389</v>
      </c>
      <c r="B7141" s="43" t="s">
        <v>6156</v>
      </c>
      <c r="C7141" s="43" t="s">
        <v>722</v>
      </c>
      <c r="D7141" s="41"/>
      <c r="E7141" s="43" t="s">
        <v>6263</v>
      </c>
      <c r="F7141" s="43" t="s">
        <v>28</v>
      </c>
      <c r="G7141" s="43">
        <v>37021</v>
      </c>
      <c r="H7141" s="41"/>
      <c r="I7141" s="41"/>
      <c r="J7141" s="43"/>
      <c r="K7141" s="41"/>
      <c r="L7141" s="41"/>
      <c r="M7141" s="41"/>
      <c r="N7141" s="41"/>
      <c r="O7141" s="41"/>
      <c r="P7141" s="41"/>
      <c r="Q7141" s="41"/>
      <c r="R7141" s="41"/>
      <c r="S7141" s="41"/>
      <c r="T7141" s="41"/>
      <c r="U7141" s="41"/>
      <c r="V7141" s="41"/>
      <c r="W7141" s="41"/>
      <c r="X7141" s="41"/>
      <c r="Y7141" s="43" t="str">
        <f t="shared" si="222"/>
        <v>COMP</v>
      </c>
      <c r="Z7141" s="43">
        <v>668493</v>
      </c>
      <c r="AA7141" s="43">
        <f t="shared" si="223"/>
        <v>537389</v>
      </c>
    </row>
    <row r="7142" spans="1:27" x14ac:dyDescent="0.3">
      <c r="A7142" s="43">
        <v>1247870</v>
      </c>
      <c r="B7142" s="43" t="s">
        <v>6157</v>
      </c>
      <c r="C7142" s="43" t="s">
        <v>221</v>
      </c>
      <c r="D7142" s="41"/>
      <c r="E7142" s="43" t="s">
        <v>6263</v>
      </c>
      <c r="F7142" s="43" t="s">
        <v>28</v>
      </c>
      <c r="G7142" s="43">
        <v>36003</v>
      </c>
      <c r="H7142" s="41"/>
      <c r="I7142" s="41"/>
      <c r="J7142" s="43"/>
      <c r="K7142" s="41"/>
      <c r="L7142" s="41"/>
      <c r="M7142" s="41"/>
      <c r="N7142" s="41"/>
      <c r="O7142" s="41"/>
      <c r="P7142" s="41"/>
      <c r="Q7142" s="41"/>
      <c r="R7142" s="41"/>
      <c r="S7142" s="41"/>
      <c r="T7142" s="41"/>
      <c r="U7142" s="41"/>
      <c r="V7142" s="41"/>
      <c r="W7142" s="41"/>
      <c r="X7142" s="41"/>
      <c r="Y7142" s="43" t="str">
        <f t="shared" si="222"/>
        <v>COMP</v>
      </c>
      <c r="Z7142" s="43">
        <v>2071340</v>
      </c>
      <c r="AA7142" s="43">
        <f t="shared" si="223"/>
        <v>1247870</v>
      </c>
    </row>
    <row r="7143" spans="1:27" x14ac:dyDescent="0.3">
      <c r="A7143" s="43">
        <v>1603065</v>
      </c>
      <c r="B7143" s="43" t="s">
        <v>6158</v>
      </c>
      <c r="C7143" s="43" t="s">
        <v>6159</v>
      </c>
      <c r="D7143" s="41"/>
      <c r="E7143" s="43" t="s">
        <v>35</v>
      </c>
      <c r="F7143" s="43" t="s">
        <v>30</v>
      </c>
      <c r="G7143" s="43">
        <v>37011</v>
      </c>
      <c r="H7143" s="41"/>
      <c r="I7143" s="41"/>
      <c r="J7143" s="43"/>
      <c r="K7143" s="41"/>
      <c r="L7143" s="41"/>
      <c r="M7143" s="41"/>
      <c r="N7143" s="41"/>
      <c r="O7143" s="41"/>
      <c r="P7143" s="41"/>
      <c r="Q7143" s="41"/>
      <c r="R7143" s="41"/>
      <c r="S7143" s="41"/>
      <c r="T7143" s="41"/>
      <c r="U7143" s="41"/>
      <c r="V7143" s="41"/>
      <c r="W7143" s="41"/>
      <c r="X7143" s="41"/>
      <c r="Y7143" s="43" t="str">
        <f t="shared" si="222"/>
        <v>COMP</v>
      </c>
      <c r="Z7143" s="43">
        <v>1376516</v>
      </c>
      <c r="AA7143" s="43">
        <f t="shared" si="223"/>
        <v>1603065</v>
      </c>
    </row>
    <row r="7144" spans="1:27" x14ac:dyDescent="0.3">
      <c r="A7144" s="43">
        <v>2048941</v>
      </c>
      <c r="B7144" s="43" t="s">
        <v>6158</v>
      </c>
      <c r="C7144" s="43" t="s">
        <v>546</v>
      </c>
      <c r="D7144" s="41"/>
      <c r="E7144" s="43" t="s">
        <v>6263</v>
      </c>
      <c r="F7144" s="43" t="s">
        <v>30</v>
      </c>
      <c r="G7144" s="43">
        <v>36003</v>
      </c>
      <c r="H7144" s="41"/>
      <c r="I7144" s="41"/>
      <c r="J7144" s="43"/>
      <c r="K7144" s="41"/>
      <c r="L7144" s="41"/>
      <c r="M7144" s="41"/>
      <c r="N7144" s="41"/>
      <c r="O7144" s="41"/>
      <c r="P7144" s="41"/>
      <c r="Q7144" s="41"/>
      <c r="R7144" s="41"/>
      <c r="S7144" s="41"/>
      <c r="T7144" s="41"/>
      <c r="U7144" s="41"/>
      <c r="V7144" s="41"/>
      <c r="W7144" s="41"/>
      <c r="X7144" s="41"/>
      <c r="Y7144" s="43" t="str">
        <f t="shared" si="222"/>
        <v/>
      </c>
      <c r="Z7144" s="43">
        <v>1763761</v>
      </c>
      <c r="AA7144" s="43" t="e">
        <f t="shared" si="223"/>
        <v>#N/A</v>
      </c>
    </row>
    <row r="7145" spans="1:27" x14ac:dyDescent="0.3">
      <c r="A7145" s="43">
        <v>1807559</v>
      </c>
      <c r="B7145" s="43" t="s">
        <v>6160</v>
      </c>
      <c r="C7145" s="43" t="s">
        <v>881</v>
      </c>
      <c r="D7145" s="41"/>
      <c r="E7145" s="43" t="s">
        <v>35</v>
      </c>
      <c r="F7145" s="43" t="s">
        <v>30</v>
      </c>
      <c r="G7145" s="43">
        <v>37023</v>
      </c>
      <c r="H7145" s="41"/>
      <c r="I7145" s="41"/>
      <c r="J7145" s="43"/>
      <c r="K7145" s="41"/>
      <c r="L7145" s="41"/>
      <c r="M7145" s="41"/>
      <c r="N7145" s="41"/>
      <c r="O7145" s="41"/>
      <c r="P7145" s="41"/>
      <c r="Q7145" s="41"/>
      <c r="R7145" s="41"/>
      <c r="S7145" s="41"/>
      <c r="T7145" s="41"/>
      <c r="U7145" s="41"/>
      <c r="V7145" s="41"/>
      <c r="W7145" s="41"/>
      <c r="X7145" s="41"/>
      <c r="Y7145" s="43" t="str">
        <f t="shared" si="222"/>
        <v>COMP</v>
      </c>
      <c r="Z7145" s="43">
        <v>2387285</v>
      </c>
      <c r="AA7145" s="43">
        <f t="shared" si="223"/>
        <v>1807559</v>
      </c>
    </row>
    <row r="7146" spans="1:27" x14ac:dyDescent="0.3">
      <c r="A7146" s="43">
        <v>1874152</v>
      </c>
      <c r="B7146" s="43" t="s">
        <v>6160</v>
      </c>
      <c r="C7146" s="43" t="s">
        <v>730</v>
      </c>
      <c r="D7146" s="41"/>
      <c r="E7146" s="43" t="s">
        <v>31</v>
      </c>
      <c r="F7146" s="43" t="s">
        <v>30</v>
      </c>
      <c r="G7146" s="43">
        <v>37023</v>
      </c>
      <c r="H7146" s="41"/>
      <c r="I7146" s="41"/>
      <c r="J7146" s="43"/>
      <c r="K7146" s="41"/>
      <c r="L7146" s="41"/>
      <c r="M7146" s="41"/>
      <c r="N7146" s="41"/>
      <c r="O7146" s="41"/>
      <c r="P7146" s="41"/>
      <c r="Q7146" s="41"/>
      <c r="R7146" s="41"/>
      <c r="S7146" s="41"/>
      <c r="T7146" s="41"/>
      <c r="U7146" s="41"/>
      <c r="V7146" s="41"/>
      <c r="W7146" s="41"/>
      <c r="X7146" s="41"/>
      <c r="Y7146" s="43" t="str">
        <f t="shared" si="222"/>
        <v>COMP</v>
      </c>
      <c r="Z7146" s="43">
        <v>1163098</v>
      </c>
      <c r="AA7146" s="43">
        <f t="shared" si="223"/>
        <v>1874152</v>
      </c>
    </row>
    <row r="7147" spans="1:27" x14ac:dyDescent="0.3">
      <c r="A7147" s="43">
        <v>2069941</v>
      </c>
      <c r="B7147" s="43" t="s">
        <v>6160</v>
      </c>
      <c r="C7147" s="43" t="s">
        <v>1730</v>
      </c>
      <c r="D7147" s="41"/>
      <c r="E7147" s="43" t="s">
        <v>6263</v>
      </c>
      <c r="F7147" s="43" t="s">
        <v>30</v>
      </c>
      <c r="G7147" s="43">
        <v>37043</v>
      </c>
      <c r="H7147" s="41"/>
      <c r="I7147" s="41"/>
      <c r="J7147" s="43"/>
      <c r="K7147" s="41"/>
      <c r="L7147" s="41"/>
      <c r="M7147" s="41"/>
      <c r="N7147" s="41"/>
      <c r="O7147" s="41"/>
      <c r="P7147" s="41"/>
      <c r="Q7147" s="41"/>
      <c r="R7147" s="41"/>
      <c r="S7147" s="41"/>
      <c r="T7147" s="41"/>
      <c r="U7147" s="41"/>
      <c r="V7147" s="41"/>
      <c r="W7147" s="41"/>
      <c r="X7147" s="41"/>
      <c r="Y7147" s="43" t="str">
        <f t="shared" si="222"/>
        <v>COMP</v>
      </c>
      <c r="Z7147" s="43">
        <v>1243169</v>
      </c>
      <c r="AA7147" s="43">
        <f t="shared" si="223"/>
        <v>2069941</v>
      </c>
    </row>
    <row r="7148" spans="1:27" x14ac:dyDescent="0.3">
      <c r="A7148" s="43">
        <v>1498109</v>
      </c>
      <c r="B7148" s="43" t="s">
        <v>6161</v>
      </c>
      <c r="C7148" s="43" t="s">
        <v>534</v>
      </c>
      <c r="D7148" s="41"/>
      <c r="E7148" s="43" t="s">
        <v>6263</v>
      </c>
      <c r="F7148" s="43" t="s">
        <v>30</v>
      </c>
      <c r="G7148" s="43">
        <v>28037</v>
      </c>
      <c r="H7148" s="41"/>
      <c r="I7148" s="41"/>
      <c r="J7148" s="43"/>
      <c r="K7148" s="41"/>
      <c r="L7148" s="41"/>
      <c r="M7148" s="41"/>
      <c r="N7148" s="41"/>
      <c r="O7148" s="41"/>
      <c r="P7148" s="41"/>
      <c r="Q7148" s="41"/>
      <c r="R7148" s="41"/>
      <c r="S7148" s="41"/>
      <c r="T7148" s="41"/>
      <c r="U7148" s="41"/>
      <c r="V7148" s="41"/>
      <c r="W7148" s="41"/>
      <c r="X7148" s="41"/>
      <c r="Y7148" s="43" t="str">
        <f t="shared" si="222"/>
        <v>COMP</v>
      </c>
      <c r="Z7148" s="43">
        <v>2248236</v>
      </c>
      <c r="AA7148" s="43">
        <f t="shared" si="223"/>
        <v>1498109</v>
      </c>
    </row>
    <row r="7149" spans="1:27" x14ac:dyDescent="0.3">
      <c r="A7149" s="43">
        <v>2364480</v>
      </c>
      <c r="B7149" s="43" t="s">
        <v>6161</v>
      </c>
      <c r="C7149" s="43" t="s">
        <v>1617</v>
      </c>
      <c r="D7149" s="41"/>
      <c r="E7149" s="43" t="s">
        <v>6263</v>
      </c>
      <c r="F7149" s="43" t="s">
        <v>28</v>
      </c>
      <c r="G7149" s="43">
        <v>28037</v>
      </c>
      <c r="H7149" s="41"/>
      <c r="I7149" s="41"/>
      <c r="J7149" s="43"/>
      <c r="K7149" s="41"/>
      <c r="L7149" s="41"/>
      <c r="M7149" s="41"/>
      <c r="N7149" s="41"/>
      <c r="O7149" s="41"/>
      <c r="P7149" s="41"/>
      <c r="Q7149" s="41"/>
      <c r="R7149" s="41"/>
      <c r="S7149" s="41"/>
      <c r="T7149" s="41"/>
      <c r="U7149" s="41"/>
      <c r="V7149" s="41"/>
      <c r="W7149" s="41"/>
      <c r="X7149" s="41"/>
      <c r="Y7149" s="43" t="str">
        <f t="shared" si="222"/>
        <v>COMP</v>
      </c>
      <c r="Z7149" s="43">
        <v>2279560</v>
      </c>
      <c r="AA7149" s="43">
        <f t="shared" si="223"/>
        <v>2364480</v>
      </c>
    </row>
    <row r="7150" spans="1:27" x14ac:dyDescent="0.3">
      <c r="A7150" s="43">
        <v>1890372</v>
      </c>
      <c r="B7150" s="43" t="s">
        <v>6162</v>
      </c>
      <c r="C7150" s="43" t="s">
        <v>1279</v>
      </c>
      <c r="D7150" s="41"/>
      <c r="E7150" s="43" t="s">
        <v>34</v>
      </c>
      <c r="F7150" s="43" t="s">
        <v>30</v>
      </c>
      <c r="G7150" s="43">
        <v>45003</v>
      </c>
      <c r="H7150" s="41"/>
      <c r="I7150" s="41"/>
      <c r="J7150" s="43"/>
      <c r="K7150" s="41"/>
      <c r="L7150" s="41"/>
      <c r="M7150" s="41"/>
      <c r="N7150" s="41"/>
      <c r="O7150" s="41"/>
      <c r="P7150" s="41"/>
      <c r="Q7150" s="41"/>
      <c r="R7150" s="41"/>
      <c r="S7150" s="41"/>
      <c r="T7150" s="41"/>
      <c r="U7150" s="41"/>
      <c r="V7150" s="41"/>
      <c r="W7150" s="41"/>
      <c r="X7150" s="41"/>
      <c r="Y7150" s="43" t="str">
        <f t="shared" si="222"/>
        <v>COMP</v>
      </c>
      <c r="Z7150" s="43">
        <v>1336996</v>
      </c>
      <c r="AA7150" s="43">
        <f t="shared" si="223"/>
        <v>1890372</v>
      </c>
    </row>
    <row r="7151" spans="1:27" x14ac:dyDescent="0.3">
      <c r="A7151" s="43">
        <v>1315028</v>
      </c>
      <c r="B7151" s="43" t="s">
        <v>6163</v>
      </c>
      <c r="C7151" s="43" t="s">
        <v>552</v>
      </c>
      <c r="D7151" s="41"/>
      <c r="E7151" s="43" t="s">
        <v>29</v>
      </c>
      <c r="F7151" s="43" t="s">
        <v>28</v>
      </c>
      <c r="G7151" s="43">
        <v>41006</v>
      </c>
      <c r="H7151" s="41"/>
      <c r="I7151" s="41"/>
      <c r="J7151" s="43"/>
      <c r="K7151" s="41"/>
      <c r="L7151" s="41"/>
      <c r="M7151" s="41"/>
      <c r="N7151" s="41"/>
      <c r="O7151" s="41"/>
      <c r="P7151" s="41"/>
      <c r="Q7151" s="41"/>
      <c r="R7151" s="41"/>
      <c r="S7151" s="41"/>
      <c r="T7151" s="41"/>
      <c r="U7151" s="41"/>
      <c r="V7151" s="41"/>
      <c r="W7151" s="41"/>
      <c r="X7151" s="41"/>
      <c r="Y7151" s="43" t="str">
        <f t="shared" si="222"/>
        <v>COMP</v>
      </c>
      <c r="Z7151" s="43">
        <v>1896217</v>
      </c>
      <c r="AA7151" s="43">
        <f t="shared" si="223"/>
        <v>1315028</v>
      </c>
    </row>
    <row r="7152" spans="1:27" x14ac:dyDescent="0.3">
      <c r="A7152" s="43">
        <v>131110</v>
      </c>
      <c r="B7152" s="43" t="s">
        <v>6164</v>
      </c>
      <c r="C7152" s="43" t="s">
        <v>236</v>
      </c>
      <c r="D7152" s="41"/>
      <c r="E7152" s="43" t="s">
        <v>6263</v>
      </c>
      <c r="F7152" s="43" t="s">
        <v>28</v>
      </c>
      <c r="G7152" s="43">
        <v>45052</v>
      </c>
      <c r="H7152" s="41"/>
      <c r="I7152" s="41"/>
      <c r="J7152" s="43"/>
      <c r="K7152" s="41"/>
      <c r="L7152" s="41"/>
      <c r="M7152" s="41"/>
      <c r="N7152" s="41"/>
      <c r="O7152" s="41"/>
      <c r="P7152" s="41"/>
      <c r="Q7152" s="41"/>
      <c r="R7152" s="41"/>
      <c r="S7152" s="41"/>
      <c r="T7152" s="41"/>
      <c r="U7152" s="41"/>
      <c r="V7152" s="41"/>
      <c r="W7152" s="41"/>
      <c r="X7152" s="41"/>
      <c r="Y7152" s="43" t="str">
        <f t="shared" si="222"/>
        <v/>
      </c>
      <c r="Z7152" s="43">
        <v>1933047</v>
      </c>
      <c r="AA7152" s="43" t="e">
        <f t="shared" si="223"/>
        <v>#N/A</v>
      </c>
    </row>
    <row r="7153" spans="1:27" x14ac:dyDescent="0.3">
      <c r="A7153" s="43">
        <v>708036</v>
      </c>
      <c r="B7153" s="43" t="s">
        <v>6164</v>
      </c>
      <c r="C7153" s="43" t="s">
        <v>819</v>
      </c>
      <c r="D7153" s="41"/>
      <c r="E7153" s="43" t="s">
        <v>6263</v>
      </c>
      <c r="F7153" s="43" t="s">
        <v>28</v>
      </c>
      <c r="G7153" s="43">
        <v>37048</v>
      </c>
      <c r="H7153" s="41"/>
      <c r="I7153" s="41"/>
      <c r="J7153" s="43"/>
      <c r="K7153" s="41"/>
      <c r="L7153" s="41"/>
      <c r="M7153" s="41"/>
      <c r="N7153" s="41"/>
      <c r="O7153" s="41"/>
      <c r="P7153" s="41"/>
      <c r="Q7153" s="41"/>
      <c r="R7153" s="41"/>
      <c r="S7153" s="41"/>
      <c r="T7153" s="41"/>
      <c r="U7153" s="41"/>
      <c r="V7153" s="41"/>
      <c r="W7153" s="41"/>
      <c r="X7153" s="41"/>
      <c r="Y7153" s="43" t="str">
        <f t="shared" si="222"/>
        <v/>
      </c>
      <c r="Z7153" s="43">
        <v>188099</v>
      </c>
      <c r="AA7153" s="43" t="e">
        <f t="shared" si="223"/>
        <v>#N/A</v>
      </c>
    </row>
    <row r="7154" spans="1:27" x14ac:dyDescent="0.3">
      <c r="A7154" s="43">
        <v>2117122</v>
      </c>
      <c r="B7154" s="43" t="s">
        <v>6164</v>
      </c>
      <c r="C7154" s="43" t="s">
        <v>223</v>
      </c>
      <c r="D7154" s="41"/>
      <c r="E7154" s="43" t="s">
        <v>6263</v>
      </c>
      <c r="F7154" s="43" t="s">
        <v>28</v>
      </c>
      <c r="G7154" s="43">
        <v>45045</v>
      </c>
      <c r="H7154" s="41"/>
      <c r="I7154" s="41"/>
      <c r="J7154" s="43"/>
      <c r="K7154" s="41"/>
      <c r="L7154" s="41"/>
      <c r="M7154" s="41"/>
      <c r="N7154" s="41"/>
      <c r="O7154" s="41"/>
      <c r="P7154" s="41"/>
      <c r="Q7154" s="41"/>
      <c r="R7154" s="41"/>
      <c r="S7154" s="41"/>
      <c r="T7154" s="41"/>
      <c r="U7154" s="41"/>
      <c r="V7154" s="41"/>
      <c r="W7154" s="41"/>
      <c r="X7154" s="41"/>
      <c r="Y7154" s="43" t="str">
        <f t="shared" si="222"/>
        <v>COMP</v>
      </c>
      <c r="Z7154" s="43">
        <v>1869283</v>
      </c>
      <c r="AA7154" s="43">
        <f t="shared" si="223"/>
        <v>2117122</v>
      </c>
    </row>
    <row r="7155" spans="1:27" x14ac:dyDescent="0.3">
      <c r="A7155" s="43">
        <v>1821488</v>
      </c>
      <c r="B7155" s="43" t="s">
        <v>6164</v>
      </c>
      <c r="C7155" s="43" t="s">
        <v>6165</v>
      </c>
      <c r="D7155" s="41"/>
      <c r="E7155" s="43" t="s">
        <v>6263</v>
      </c>
      <c r="F7155" s="43" t="s">
        <v>28</v>
      </c>
      <c r="G7155" s="43">
        <v>41034</v>
      </c>
      <c r="H7155" s="41"/>
      <c r="I7155" s="41"/>
      <c r="J7155" s="43"/>
      <c r="K7155" s="41"/>
      <c r="L7155" s="41"/>
      <c r="M7155" s="41"/>
      <c r="N7155" s="41"/>
      <c r="O7155" s="41"/>
      <c r="P7155" s="41"/>
      <c r="Q7155" s="41"/>
      <c r="R7155" s="41"/>
      <c r="S7155" s="41"/>
      <c r="T7155" s="41"/>
      <c r="U7155" s="41"/>
      <c r="V7155" s="41"/>
      <c r="W7155" s="41"/>
      <c r="X7155" s="41"/>
      <c r="Y7155" s="43" t="str">
        <f t="shared" si="222"/>
        <v/>
      </c>
      <c r="Z7155" s="43">
        <v>1656240</v>
      </c>
      <c r="AA7155" s="43" t="e">
        <f t="shared" si="223"/>
        <v>#N/A</v>
      </c>
    </row>
    <row r="7156" spans="1:27" x14ac:dyDescent="0.3">
      <c r="A7156" s="43">
        <v>361816</v>
      </c>
      <c r="B7156" s="43" t="s">
        <v>6164</v>
      </c>
      <c r="C7156" s="43" t="s">
        <v>221</v>
      </c>
      <c r="D7156" s="41"/>
      <c r="E7156" s="43" t="s">
        <v>6263</v>
      </c>
      <c r="F7156" s="43" t="s">
        <v>28</v>
      </c>
      <c r="G7156" s="43">
        <v>45011</v>
      </c>
      <c r="H7156" s="41"/>
      <c r="I7156" s="41"/>
      <c r="J7156" s="43"/>
      <c r="K7156" s="41"/>
      <c r="L7156" s="41"/>
      <c r="M7156" s="41"/>
      <c r="N7156" s="41"/>
      <c r="O7156" s="41"/>
      <c r="P7156" s="41"/>
      <c r="Q7156" s="41"/>
      <c r="R7156" s="41"/>
      <c r="S7156" s="41"/>
      <c r="T7156" s="41"/>
      <c r="U7156" s="41"/>
      <c r="V7156" s="41"/>
      <c r="W7156" s="41"/>
      <c r="X7156" s="41"/>
      <c r="Y7156" s="43" t="str">
        <f t="shared" si="222"/>
        <v>COMP</v>
      </c>
      <c r="Z7156" s="43">
        <v>1784311</v>
      </c>
      <c r="AA7156" s="43">
        <f t="shared" si="223"/>
        <v>361816</v>
      </c>
    </row>
    <row r="7157" spans="1:27" x14ac:dyDescent="0.3">
      <c r="A7157" s="43">
        <v>1434594</v>
      </c>
      <c r="B7157" s="43" t="s">
        <v>6164</v>
      </c>
      <c r="C7157" s="43" t="s">
        <v>6166</v>
      </c>
      <c r="D7157" s="41"/>
      <c r="E7157" s="43" t="s">
        <v>6263</v>
      </c>
      <c r="F7157" s="43" t="s">
        <v>30</v>
      </c>
      <c r="G7157" s="43">
        <v>45045</v>
      </c>
      <c r="H7157" s="41"/>
      <c r="I7157" s="41"/>
      <c r="J7157" s="43"/>
      <c r="K7157" s="41"/>
      <c r="L7157" s="41"/>
      <c r="M7157" s="41"/>
      <c r="N7157" s="41"/>
      <c r="O7157" s="41"/>
      <c r="P7157" s="41"/>
      <c r="Q7157" s="41"/>
      <c r="R7157" s="41"/>
      <c r="S7157" s="41"/>
      <c r="T7157" s="41"/>
      <c r="U7157" s="41"/>
      <c r="V7157" s="41"/>
      <c r="W7157" s="41"/>
      <c r="X7157" s="41"/>
      <c r="Y7157" s="43" t="str">
        <f t="shared" si="222"/>
        <v>COMP</v>
      </c>
      <c r="Z7157" s="43">
        <v>1666259</v>
      </c>
      <c r="AA7157" s="43">
        <f t="shared" si="223"/>
        <v>1434594</v>
      </c>
    </row>
    <row r="7158" spans="1:27" x14ac:dyDescent="0.3">
      <c r="A7158" s="43">
        <v>1698447</v>
      </c>
      <c r="B7158" s="43" t="s">
        <v>6167</v>
      </c>
      <c r="C7158" s="43" t="s">
        <v>189</v>
      </c>
      <c r="D7158" s="41"/>
      <c r="E7158" s="43" t="s">
        <v>6263</v>
      </c>
      <c r="F7158" s="43" t="s">
        <v>30</v>
      </c>
      <c r="G7158" s="43">
        <v>28009</v>
      </c>
      <c r="H7158" s="41"/>
      <c r="I7158" s="41"/>
      <c r="J7158" s="43"/>
      <c r="K7158" s="41"/>
      <c r="L7158" s="41"/>
      <c r="M7158" s="41"/>
      <c r="N7158" s="41"/>
      <c r="O7158" s="41"/>
      <c r="P7158" s="41"/>
      <c r="Q7158" s="41"/>
      <c r="R7158" s="41"/>
      <c r="S7158" s="41"/>
      <c r="T7158" s="41"/>
      <c r="U7158" s="41"/>
      <c r="V7158" s="41"/>
      <c r="W7158" s="41"/>
      <c r="X7158" s="41"/>
      <c r="Y7158" s="43" t="str">
        <f t="shared" si="222"/>
        <v>COMP</v>
      </c>
      <c r="Z7158" s="43">
        <v>2321117</v>
      </c>
      <c r="AA7158" s="43">
        <f t="shared" si="223"/>
        <v>1698447</v>
      </c>
    </row>
    <row r="7159" spans="1:27" x14ac:dyDescent="0.3">
      <c r="A7159" s="43">
        <v>2061403</v>
      </c>
      <c r="B7159" s="43" t="s">
        <v>6168</v>
      </c>
      <c r="C7159" s="43" t="s">
        <v>202</v>
      </c>
      <c r="D7159" s="41"/>
      <c r="E7159" s="43" t="s">
        <v>6263</v>
      </c>
      <c r="F7159" s="43" t="s">
        <v>28</v>
      </c>
      <c r="G7159" s="43">
        <v>45054</v>
      </c>
      <c r="H7159" s="41"/>
      <c r="I7159" s="41"/>
      <c r="J7159" s="43"/>
      <c r="K7159" s="41"/>
      <c r="L7159" s="41"/>
      <c r="M7159" s="41"/>
      <c r="N7159" s="41"/>
      <c r="O7159" s="41"/>
      <c r="P7159" s="41"/>
      <c r="Q7159" s="41"/>
      <c r="R7159" s="41"/>
      <c r="S7159" s="41"/>
      <c r="T7159" s="41"/>
      <c r="U7159" s="41"/>
      <c r="V7159" s="41"/>
      <c r="W7159" s="41"/>
      <c r="X7159" s="41"/>
      <c r="Y7159" s="43" t="str">
        <f t="shared" si="222"/>
        <v/>
      </c>
      <c r="Z7159" s="43">
        <v>2321116</v>
      </c>
      <c r="AA7159" s="43" t="e">
        <f t="shared" si="223"/>
        <v>#N/A</v>
      </c>
    </row>
    <row r="7160" spans="1:27" x14ac:dyDescent="0.3">
      <c r="A7160" s="43">
        <v>256849</v>
      </c>
      <c r="B7160" s="43" t="s">
        <v>6169</v>
      </c>
      <c r="C7160" s="43" t="s">
        <v>937</v>
      </c>
      <c r="D7160" s="41"/>
      <c r="E7160" s="43" t="s">
        <v>6263</v>
      </c>
      <c r="F7160" s="43" t="s">
        <v>28</v>
      </c>
      <c r="G7160" s="43">
        <v>37016</v>
      </c>
      <c r="H7160" s="41"/>
      <c r="I7160" s="41"/>
      <c r="J7160" s="43"/>
      <c r="K7160" s="41"/>
      <c r="L7160" s="41"/>
      <c r="M7160" s="41"/>
      <c r="N7160" s="41"/>
      <c r="O7160" s="41"/>
      <c r="P7160" s="41"/>
      <c r="Q7160" s="41"/>
      <c r="R7160" s="41"/>
      <c r="S7160" s="41"/>
      <c r="T7160" s="41"/>
      <c r="U7160" s="41"/>
      <c r="V7160" s="41"/>
      <c r="W7160" s="41"/>
      <c r="X7160" s="41"/>
      <c r="Y7160" s="43" t="str">
        <f t="shared" si="222"/>
        <v/>
      </c>
      <c r="Z7160" s="43">
        <v>1651100</v>
      </c>
      <c r="AA7160" s="43" t="e">
        <f t="shared" si="223"/>
        <v>#N/A</v>
      </c>
    </row>
    <row r="7161" spans="1:27" x14ac:dyDescent="0.3">
      <c r="A7161" s="43">
        <v>531915</v>
      </c>
      <c r="B7161" s="43" t="s">
        <v>6170</v>
      </c>
      <c r="C7161" s="43" t="s">
        <v>366</v>
      </c>
      <c r="D7161" s="41"/>
      <c r="E7161" s="43" t="s">
        <v>6263</v>
      </c>
      <c r="F7161" s="43" t="s">
        <v>28</v>
      </c>
      <c r="G7161" s="43">
        <v>37023</v>
      </c>
      <c r="H7161" s="41"/>
      <c r="I7161" s="41"/>
      <c r="J7161" s="43"/>
      <c r="K7161" s="41"/>
      <c r="L7161" s="41"/>
      <c r="M7161" s="41"/>
      <c r="N7161" s="41"/>
      <c r="O7161" s="41"/>
      <c r="P7161" s="41"/>
      <c r="Q7161" s="41"/>
      <c r="R7161" s="41"/>
      <c r="S7161" s="41"/>
      <c r="T7161" s="41"/>
      <c r="U7161" s="41"/>
      <c r="V7161" s="41"/>
      <c r="W7161" s="41"/>
      <c r="X7161" s="41"/>
      <c r="Y7161" s="43" t="str">
        <f t="shared" si="222"/>
        <v>COMP</v>
      </c>
      <c r="Z7161" s="43">
        <v>291758</v>
      </c>
      <c r="AA7161" s="43">
        <f t="shared" si="223"/>
        <v>531915</v>
      </c>
    </row>
    <row r="7162" spans="1:27" x14ac:dyDescent="0.3">
      <c r="A7162" s="43">
        <v>2361192</v>
      </c>
      <c r="B7162" s="43" t="s">
        <v>6171</v>
      </c>
      <c r="C7162" s="43" t="s">
        <v>175</v>
      </c>
      <c r="D7162" s="41"/>
      <c r="E7162" s="43" t="s">
        <v>29</v>
      </c>
      <c r="F7162" s="43" t="s">
        <v>28</v>
      </c>
      <c r="G7162" s="43">
        <v>45003</v>
      </c>
      <c r="H7162" s="41"/>
      <c r="I7162" s="41"/>
      <c r="J7162" s="43"/>
      <c r="K7162" s="41"/>
      <c r="L7162" s="41"/>
      <c r="M7162" s="41"/>
      <c r="N7162" s="41"/>
      <c r="O7162" s="41"/>
      <c r="P7162" s="41"/>
      <c r="Q7162" s="41"/>
      <c r="R7162" s="41"/>
      <c r="S7162" s="41"/>
      <c r="T7162" s="41"/>
      <c r="U7162" s="41"/>
      <c r="V7162" s="41"/>
      <c r="W7162" s="41"/>
      <c r="X7162" s="41"/>
      <c r="Y7162" s="43" t="str">
        <f t="shared" si="222"/>
        <v/>
      </c>
      <c r="Z7162" s="43">
        <v>2423251</v>
      </c>
      <c r="AA7162" s="43" t="e">
        <f t="shared" si="223"/>
        <v>#N/A</v>
      </c>
    </row>
    <row r="7163" spans="1:27" x14ac:dyDescent="0.3">
      <c r="A7163" s="43">
        <v>1974074</v>
      </c>
      <c r="B7163" s="43" t="s">
        <v>6172</v>
      </c>
      <c r="C7163" s="43" t="s">
        <v>570</v>
      </c>
      <c r="D7163" s="41"/>
      <c r="E7163" s="43" t="s">
        <v>6263</v>
      </c>
      <c r="F7163" s="43" t="s">
        <v>28</v>
      </c>
      <c r="G7163" s="43">
        <v>37038</v>
      </c>
      <c r="H7163" s="41"/>
      <c r="I7163" s="41"/>
      <c r="J7163" s="43"/>
      <c r="K7163" s="41"/>
      <c r="L7163" s="41"/>
      <c r="M7163" s="41"/>
      <c r="N7163" s="41"/>
      <c r="O7163" s="41"/>
      <c r="P7163" s="41"/>
      <c r="Q7163" s="41"/>
      <c r="R7163" s="41"/>
      <c r="S7163" s="41"/>
      <c r="T7163" s="41"/>
      <c r="U7163" s="41"/>
      <c r="V7163" s="41"/>
      <c r="W7163" s="41"/>
      <c r="X7163" s="41"/>
      <c r="Y7163" s="43" t="str">
        <f t="shared" si="222"/>
        <v>COMP</v>
      </c>
      <c r="Z7163" s="43">
        <v>1294121</v>
      </c>
      <c r="AA7163" s="43">
        <f t="shared" si="223"/>
        <v>1974074</v>
      </c>
    </row>
    <row r="7164" spans="1:27" x14ac:dyDescent="0.3">
      <c r="A7164" s="43">
        <v>1383862</v>
      </c>
      <c r="B7164" s="43" t="s">
        <v>6173</v>
      </c>
      <c r="C7164" s="43" t="s">
        <v>732</v>
      </c>
      <c r="D7164" s="41"/>
      <c r="E7164" s="43" t="s">
        <v>31</v>
      </c>
      <c r="F7164" s="43" t="s">
        <v>30</v>
      </c>
      <c r="G7164" s="43">
        <v>37042</v>
      </c>
      <c r="H7164" s="41"/>
      <c r="I7164" s="41"/>
      <c r="J7164" s="43"/>
      <c r="K7164" s="41"/>
      <c r="L7164" s="41"/>
      <c r="M7164" s="41"/>
      <c r="N7164" s="41"/>
      <c r="O7164" s="41"/>
      <c r="P7164" s="41"/>
      <c r="Q7164" s="41"/>
      <c r="R7164" s="41"/>
      <c r="S7164" s="41"/>
      <c r="T7164" s="41"/>
      <c r="U7164" s="41"/>
      <c r="V7164" s="41"/>
      <c r="W7164" s="41"/>
      <c r="X7164" s="41"/>
      <c r="Y7164" s="43" t="str">
        <f t="shared" si="222"/>
        <v/>
      </c>
      <c r="Z7164" s="43">
        <v>205372</v>
      </c>
      <c r="AA7164" s="43" t="e">
        <f t="shared" si="223"/>
        <v>#N/A</v>
      </c>
    </row>
    <row r="7165" spans="1:27" x14ac:dyDescent="0.3">
      <c r="A7165" s="43">
        <v>2130353</v>
      </c>
      <c r="B7165" s="43" t="s">
        <v>6174</v>
      </c>
      <c r="C7165" s="43" t="s">
        <v>548</v>
      </c>
      <c r="D7165" s="41"/>
      <c r="E7165" s="43" t="s">
        <v>6263</v>
      </c>
      <c r="F7165" s="43" t="s">
        <v>28</v>
      </c>
      <c r="G7165" s="43">
        <v>18033</v>
      </c>
      <c r="H7165" s="41"/>
      <c r="I7165" s="41"/>
      <c r="J7165" s="43"/>
      <c r="K7165" s="41"/>
      <c r="L7165" s="41"/>
      <c r="M7165" s="41"/>
      <c r="N7165" s="41"/>
      <c r="O7165" s="41"/>
      <c r="P7165" s="41"/>
      <c r="Q7165" s="41"/>
      <c r="R7165" s="41"/>
      <c r="S7165" s="41"/>
      <c r="T7165" s="41"/>
      <c r="U7165" s="41"/>
      <c r="V7165" s="41"/>
      <c r="W7165" s="41"/>
      <c r="X7165" s="41"/>
      <c r="Y7165" s="43" t="str">
        <f t="shared" si="222"/>
        <v/>
      </c>
      <c r="Z7165" s="43">
        <v>173149</v>
      </c>
      <c r="AA7165" s="43" t="e">
        <f t="shared" si="223"/>
        <v>#N/A</v>
      </c>
    </row>
    <row r="7166" spans="1:27" x14ac:dyDescent="0.3">
      <c r="A7166" s="43">
        <v>2075242</v>
      </c>
      <c r="B7166" s="43" t="s">
        <v>6175</v>
      </c>
      <c r="C7166" s="43" t="s">
        <v>1501</v>
      </c>
      <c r="D7166" s="41"/>
      <c r="E7166" s="43" t="s">
        <v>35</v>
      </c>
      <c r="F7166" s="43" t="s">
        <v>30</v>
      </c>
      <c r="G7166" s="43">
        <v>28017</v>
      </c>
      <c r="H7166" s="41"/>
      <c r="I7166" s="41"/>
      <c r="J7166" s="43"/>
      <c r="K7166" s="41"/>
      <c r="L7166" s="41"/>
      <c r="M7166" s="41"/>
      <c r="N7166" s="41"/>
      <c r="O7166" s="41"/>
      <c r="P7166" s="41"/>
      <c r="Q7166" s="41"/>
      <c r="R7166" s="41"/>
      <c r="S7166" s="41"/>
      <c r="T7166" s="41"/>
      <c r="U7166" s="41"/>
      <c r="V7166" s="41"/>
      <c r="W7166" s="41"/>
      <c r="X7166" s="41"/>
      <c r="Y7166" s="43" t="str">
        <f t="shared" si="222"/>
        <v>COMP</v>
      </c>
      <c r="Z7166" s="43">
        <v>1784673</v>
      </c>
      <c r="AA7166" s="43">
        <f t="shared" si="223"/>
        <v>2075242</v>
      </c>
    </row>
    <row r="7167" spans="1:27" x14ac:dyDescent="0.3">
      <c r="A7167" s="43">
        <v>2191856</v>
      </c>
      <c r="B7167" s="43" t="s">
        <v>6175</v>
      </c>
      <c r="C7167" s="43" t="s">
        <v>4590</v>
      </c>
      <c r="D7167" s="41"/>
      <c r="E7167" s="43" t="s">
        <v>6263</v>
      </c>
      <c r="F7167" s="43" t="s">
        <v>28</v>
      </c>
      <c r="G7167" s="43">
        <v>28017</v>
      </c>
      <c r="H7167" s="41"/>
      <c r="I7167" s="41"/>
      <c r="J7167" s="43"/>
      <c r="K7167" s="41"/>
      <c r="L7167" s="41"/>
      <c r="M7167" s="41"/>
      <c r="N7167" s="41"/>
      <c r="O7167" s="41"/>
      <c r="P7167" s="41"/>
      <c r="Q7167" s="41"/>
      <c r="R7167" s="41"/>
      <c r="S7167" s="41"/>
      <c r="T7167" s="41"/>
      <c r="U7167" s="41"/>
      <c r="V7167" s="41"/>
      <c r="W7167" s="41"/>
      <c r="X7167" s="41"/>
      <c r="Y7167" s="43" t="str">
        <f t="shared" si="222"/>
        <v/>
      </c>
      <c r="Z7167" s="43">
        <v>1399752</v>
      </c>
      <c r="AA7167" s="43" t="e">
        <f t="shared" si="223"/>
        <v>#N/A</v>
      </c>
    </row>
    <row r="7168" spans="1:27" x14ac:dyDescent="0.3">
      <c r="A7168" s="43">
        <v>2149044</v>
      </c>
      <c r="B7168" s="43" t="s">
        <v>6176</v>
      </c>
      <c r="C7168" s="43" t="s">
        <v>357</v>
      </c>
      <c r="D7168" s="41"/>
      <c r="E7168" s="43" t="s">
        <v>6263</v>
      </c>
      <c r="F7168" s="43" t="s">
        <v>30</v>
      </c>
      <c r="G7168" s="43">
        <v>45041</v>
      </c>
      <c r="H7168" s="41"/>
      <c r="I7168" s="41"/>
      <c r="J7168" s="43"/>
      <c r="K7168" s="41"/>
      <c r="L7168" s="41"/>
      <c r="M7168" s="41"/>
      <c r="N7168" s="41"/>
      <c r="O7168" s="41"/>
      <c r="P7168" s="41"/>
      <c r="Q7168" s="41"/>
      <c r="R7168" s="41"/>
      <c r="S7168" s="41"/>
      <c r="T7168" s="41"/>
      <c r="U7168" s="41"/>
      <c r="V7168" s="41"/>
      <c r="W7168" s="41"/>
      <c r="X7168" s="41"/>
      <c r="Y7168" s="43" t="str">
        <f t="shared" si="222"/>
        <v/>
      </c>
      <c r="Z7168" s="43">
        <v>2280364</v>
      </c>
      <c r="AA7168" s="43" t="e">
        <f t="shared" si="223"/>
        <v>#N/A</v>
      </c>
    </row>
    <row r="7169" spans="1:27" x14ac:dyDescent="0.3">
      <c r="A7169" s="43">
        <v>2173991</v>
      </c>
      <c r="B7169" s="43" t="s">
        <v>6176</v>
      </c>
      <c r="C7169" s="43" t="s">
        <v>290</v>
      </c>
      <c r="D7169" s="41"/>
      <c r="E7169" s="43" t="s">
        <v>6263</v>
      </c>
      <c r="F7169" s="43" t="s">
        <v>28</v>
      </c>
      <c r="G7169" s="43">
        <v>45050</v>
      </c>
      <c r="H7169" s="41"/>
      <c r="I7169" s="41"/>
      <c r="J7169" s="43"/>
      <c r="K7169" s="41"/>
      <c r="L7169" s="41"/>
      <c r="M7169" s="41"/>
      <c r="N7169" s="41"/>
      <c r="O7169" s="41"/>
      <c r="P7169" s="41"/>
      <c r="Q7169" s="41"/>
      <c r="R7169" s="41"/>
      <c r="S7169" s="41"/>
      <c r="T7169" s="41"/>
      <c r="U7169" s="41"/>
      <c r="V7169" s="41"/>
      <c r="W7169" s="41"/>
      <c r="X7169" s="41"/>
      <c r="Y7169" s="43" t="str">
        <f t="shared" si="222"/>
        <v>COMP</v>
      </c>
      <c r="Z7169" s="43">
        <v>695665</v>
      </c>
      <c r="AA7169" s="43">
        <f t="shared" si="223"/>
        <v>2173991</v>
      </c>
    </row>
    <row r="7170" spans="1:27" x14ac:dyDescent="0.3">
      <c r="A7170" s="43">
        <v>2166547</v>
      </c>
      <c r="B7170" s="43" t="s">
        <v>6176</v>
      </c>
      <c r="C7170" s="43" t="s">
        <v>984</v>
      </c>
      <c r="D7170" s="41"/>
      <c r="E7170" s="43" t="s">
        <v>6263</v>
      </c>
      <c r="F7170" s="43" t="s">
        <v>28</v>
      </c>
      <c r="G7170" s="43">
        <v>37045</v>
      </c>
      <c r="H7170" s="41"/>
      <c r="I7170" s="41"/>
      <c r="J7170" s="43"/>
      <c r="K7170" s="41"/>
      <c r="L7170" s="41"/>
      <c r="M7170" s="41"/>
      <c r="N7170" s="41"/>
      <c r="O7170" s="41"/>
      <c r="P7170" s="41"/>
      <c r="Q7170" s="41"/>
      <c r="R7170" s="41"/>
      <c r="S7170" s="41"/>
      <c r="T7170" s="41"/>
      <c r="U7170" s="41"/>
      <c r="V7170" s="41"/>
      <c r="W7170" s="41"/>
      <c r="X7170" s="41"/>
      <c r="Y7170" s="43" t="str">
        <f t="shared" ref="Y7170:Y7233" si="224">IF(ISERROR(AA7170)=FALSE,"COMP","")</f>
        <v/>
      </c>
      <c r="Z7170" s="43">
        <v>1953638</v>
      </c>
      <c r="AA7170" s="43" t="e">
        <f t="shared" ref="AA7170:AA7234" si="225">VLOOKUP(A7170,Z:Z,1,FALSE)</f>
        <v>#N/A</v>
      </c>
    </row>
    <row r="7171" spans="1:27" x14ac:dyDescent="0.3">
      <c r="A7171" s="43">
        <v>2394906</v>
      </c>
      <c r="B7171" s="43" t="s">
        <v>6176</v>
      </c>
      <c r="C7171" s="43" t="s">
        <v>742</v>
      </c>
      <c r="D7171" s="41"/>
      <c r="E7171" s="43" t="s">
        <v>6263</v>
      </c>
      <c r="F7171" s="43" t="s">
        <v>30</v>
      </c>
      <c r="G7171" s="43">
        <v>28017</v>
      </c>
      <c r="H7171" s="41"/>
      <c r="I7171" s="41"/>
      <c r="J7171" s="43"/>
      <c r="K7171" s="41"/>
      <c r="L7171" s="41"/>
      <c r="M7171" s="41"/>
      <c r="N7171" s="41"/>
      <c r="O7171" s="41"/>
      <c r="P7171" s="41"/>
      <c r="Q7171" s="41"/>
      <c r="R7171" s="41"/>
      <c r="S7171" s="41"/>
      <c r="T7171" s="41"/>
      <c r="U7171" s="41"/>
      <c r="V7171" s="41"/>
      <c r="W7171" s="41"/>
      <c r="X7171" s="41"/>
      <c r="Y7171" s="43" t="str">
        <f t="shared" si="224"/>
        <v/>
      </c>
      <c r="Z7171" s="43">
        <v>415193</v>
      </c>
      <c r="AA7171" s="43" t="e">
        <f t="shared" si="225"/>
        <v>#N/A</v>
      </c>
    </row>
    <row r="7172" spans="1:27" x14ac:dyDescent="0.3">
      <c r="A7172" s="43">
        <v>2367974</v>
      </c>
      <c r="B7172" s="43" t="s">
        <v>6176</v>
      </c>
      <c r="C7172" s="43" t="s">
        <v>212</v>
      </c>
      <c r="D7172" s="41"/>
      <c r="E7172" s="43" t="s">
        <v>35</v>
      </c>
      <c r="F7172" s="43" t="s">
        <v>30</v>
      </c>
      <c r="G7172" s="43">
        <v>28011</v>
      </c>
      <c r="H7172" s="41"/>
      <c r="I7172" s="41"/>
      <c r="J7172" s="43"/>
      <c r="K7172" s="41"/>
      <c r="L7172" s="41"/>
      <c r="M7172" s="41"/>
      <c r="N7172" s="41"/>
      <c r="O7172" s="41"/>
      <c r="P7172" s="41"/>
      <c r="Q7172" s="41"/>
      <c r="R7172" s="41"/>
      <c r="S7172" s="41"/>
      <c r="T7172" s="41"/>
      <c r="U7172" s="41"/>
      <c r="V7172" s="41"/>
      <c r="W7172" s="41"/>
      <c r="X7172" s="41"/>
      <c r="Y7172" s="43" t="str">
        <f t="shared" si="224"/>
        <v>COMP</v>
      </c>
      <c r="Z7172" s="43">
        <v>1819995</v>
      </c>
      <c r="AA7172" s="43">
        <f t="shared" si="225"/>
        <v>2367974</v>
      </c>
    </row>
    <row r="7173" spans="1:27" x14ac:dyDescent="0.3">
      <c r="A7173" s="43">
        <v>2203527</v>
      </c>
      <c r="B7173" s="43" t="s">
        <v>6176</v>
      </c>
      <c r="C7173" s="43" t="s">
        <v>3880</v>
      </c>
      <c r="D7173" s="41"/>
      <c r="E7173" s="43" t="s">
        <v>6263</v>
      </c>
      <c r="F7173" s="43" t="s">
        <v>28</v>
      </c>
      <c r="G7173" s="43">
        <v>45054</v>
      </c>
      <c r="H7173" s="41"/>
      <c r="I7173" s="41"/>
      <c r="J7173" s="43"/>
      <c r="K7173" s="41"/>
      <c r="L7173" s="41"/>
      <c r="M7173" s="41"/>
      <c r="N7173" s="41"/>
      <c r="O7173" s="41"/>
      <c r="P7173" s="41"/>
      <c r="Q7173" s="41"/>
      <c r="R7173" s="41"/>
      <c r="S7173" s="41"/>
      <c r="T7173" s="41"/>
      <c r="U7173" s="41"/>
      <c r="V7173" s="41"/>
      <c r="W7173" s="41"/>
      <c r="X7173" s="41"/>
      <c r="Y7173" s="43" t="str">
        <f t="shared" si="224"/>
        <v/>
      </c>
      <c r="Z7173" s="43">
        <v>1064826</v>
      </c>
      <c r="AA7173" s="43" t="e">
        <f t="shared" si="225"/>
        <v>#N/A</v>
      </c>
    </row>
    <row r="7174" spans="1:27" x14ac:dyDescent="0.3">
      <c r="A7174" s="43">
        <v>2315253</v>
      </c>
      <c r="B7174" s="43" t="s">
        <v>6177</v>
      </c>
      <c r="C7174" s="43" t="s">
        <v>1480</v>
      </c>
      <c r="D7174" s="41"/>
      <c r="E7174" s="43" t="s">
        <v>6263</v>
      </c>
      <c r="F7174" s="43" t="s">
        <v>28</v>
      </c>
      <c r="G7174" s="43">
        <v>45045</v>
      </c>
      <c r="H7174" s="41"/>
      <c r="I7174" s="41"/>
      <c r="J7174" s="43"/>
      <c r="K7174" s="41"/>
      <c r="L7174" s="41"/>
      <c r="M7174" s="41"/>
      <c r="N7174" s="41"/>
      <c r="O7174" s="41"/>
      <c r="P7174" s="41"/>
      <c r="Q7174" s="41"/>
      <c r="R7174" s="41"/>
      <c r="S7174" s="41"/>
      <c r="T7174" s="41"/>
      <c r="U7174" s="41"/>
      <c r="V7174" s="41"/>
      <c r="W7174" s="41"/>
      <c r="X7174" s="41"/>
      <c r="Y7174" s="43" t="str">
        <f t="shared" si="224"/>
        <v>COMP</v>
      </c>
      <c r="Z7174" s="43">
        <v>142499</v>
      </c>
      <c r="AA7174" s="43">
        <f t="shared" si="225"/>
        <v>2315253</v>
      </c>
    </row>
    <row r="7175" spans="1:27" x14ac:dyDescent="0.3">
      <c r="A7175" s="43">
        <v>2227147</v>
      </c>
      <c r="B7175" s="43" t="s">
        <v>6178</v>
      </c>
      <c r="C7175" s="43" t="s">
        <v>214</v>
      </c>
      <c r="D7175" s="41"/>
      <c r="E7175" s="43" t="s">
        <v>6263</v>
      </c>
      <c r="F7175" s="43" t="s">
        <v>30</v>
      </c>
      <c r="G7175" s="43">
        <v>45038</v>
      </c>
      <c r="H7175" s="41"/>
      <c r="I7175" s="41"/>
      <c r="J7175" s="43"/>
      <c r="K7175" s="41"/>
      <c r="L7175" s="41"/>
      <c r="M7175" s="41"/>
      <c r="N7175" s="41"/>
      <c r="O7175" s="41"/>
      <c r="P7175" s="41"/>
      <c r="Q7175" s="41"/>
      <c r="R7175" s="41"/>
      <c r="S7175" s="41"/>
      <c r="T7175" s="41"/>
      <c r="U7175" s="41"/>
      <c r="V7175" s="41"/>
      <c r="W7175" s="41"/>
      <c r="X7175" s="41"/>
      <c r="Y7175" s="43" t="str">
        <f t="shared" si="224"/>
        <v/>
      </c>
      <c r="Z7175" s="43">
        <v>1755103</v>
      </c>
      <c r="AA7175" s="43" t="e">
        <f t="shared" si="225"/>
        <v>#N/A</v>
      </c>
    </row>
    <row r="7176" spans="1:27" x14ac:dyDescent="0.3">
      <c r="A7176" s="43">
        <v>1758949</v>
      </c>
      <c r="B7176" s="43" t="s">
        <v>6179</v>
      </c>
      <c r="C7176" s="43" t="s">
        <v>371</v>
      </c>
      <c r="D7176" s="41"/>
      <c r="E7176" s="43" t="s">
        <v>6263</v>
      </c>
      <c r="F7176" s="43" t="s">
        <v>30</v>
      </c>
      <c r="G7176" s="43">
        <v>41034</v>
      </c>
      <c r="H7176" s="41"/>
      <c r="I7176" s="41"/>
      <c r="J7176" s="43"/>
      <c r="K7176" s="41"/>
      <c r="L7176" s="41"/>
      <c r="M7176" s="41"/>
      <c r="N7176" s="41"/>
      <c r="O7176" s="41"/>
      <c r="P7176" s="41"/>
      <c r="Q7176" s="41"/>
      <c r="R7176" s="41"/>
      <c r="S7176" s="41"/>
      <c r="T7176" s="41"/>
      <c r="U7176" s="41"/>
      <c r="V7176" s="41"/>
      <c r="W7176" s="41"/>
      <c r="X7176" s="41"/>
      <c r="Y7176" s="43" t="str">
        <f t="shared" si="224"/>
        <v/>
      </c>
      <c r="Z7176" s="43">
        <v>2075588</v>
      </c>
      <c r="AA7176" s="43" t="e">
        <f t="shared" si="225"/>
        <v>#N/A</v>
      </c>
    </row>
    <row r="7177" spans="1:27" x14ac:dyDescent="0.3">
      <c r="A7177" s="43">
        <v>2140531</v>
      </c>
      <c r="B7177" s="43" t="s">
        <v>6180</v>
      </c>
      <c r="C7177" s="43" t="s">
        <v>589</v>
      </c>
      <c r="D7177" s="41"/>
      <c r="E7177" s="43" t="s">
        <v>35</v>
      </c>
      <c r="F7177" s="43" t="s">
        <v>30</v>
      </c>
      <c r="G7177" s="43">
        <v>28041</v>
      </c>
      <c r="H7177" s="41"/>
      <c r="I7177" s="41"/>
      <c r="J7177" s="43"/>
      <c r="K7177" s="41"/>
      <c r="L7177" s="41"/>
      <c r="M7177" s="41"/>
      <c r="N7177" s="41"/>
      <c r="O7177" s="41"/>
      <c r="P7177" s="41"/>
      <c r="Q7177" s="41"/>
      <c r="R7177" s="41"/>
      <c r="S7177" s="41"/>
      <c r="T7177" s="41"/>
      <c r="U7177" s="41"/>
      <c r="V7177" s="41"/>
      <c r="W7177" s="41"/>
      <c r="X7177" s="41"/>
      <c r="Y7177" s="43" t="str">
        <f t="shared" si="224"/>
        <v>COMP</v>
      </c>
      <c r="Z7177" s="43">
        <v>2303349</v>
      </c>
      <c r="AA7177" s="43">
        <f t="shared" si="225"/>
        <v>2140531</v>
      </c>
    </row>
    <row r="7178" spans="1:27" x14ac:dyDescent="0.3">
      <c r="A7178" s="43">
        <v>1621539</v>
      </c>
      <c r="B7178" s="43" t="s">
        <v>6181</v>
      </c>
      <c r="C7178" s="43" t="s">
        <v>492</v>
      </c>
      <c r="D7178" s="41"/>
      <c r="E7178" s="43" t="s">
        <v>6263</v>
      </c>
      <c r="F7178" s="43" t="s">
        <v>30</v>
      </c>
      <c r="G7178" s="43">
        <v>37016</v>
      </c>
      <c r="H7178" s="41"/>
      <c r="I7178" s="41"/>
      <c r="J7178" s="43"/>
      <c r="K7178" s="41"/>
      <c r="L7178" s="41"/>
      <c r="M7178" s="41"/>
      <c r="N7178" s="41"/>
      <c r="O7178" s="41"/>
      <c r="P7178" s="41"/>
      <c r="Q7178" s="41"/>
      <c r="R7178" s="41"/>
      <c r="S7178" s="41"/>
      <c r="T7178" s="41"/>
      <c r="U7178" s="41"/>
      <c r="V7178" s="41"/>
      <c r="W7178" s="41"/>
      <c r="X7178" s="41"/>
      <c r="Y7178" s="43" t="str">
        <f t="shared" si="224"/>
        <v>COMP</v>
      </c>
      <c r="Z7178" s="43">
        <v>1705088</v>
      </c>
      <c r="AA7178" s="43">
        <f t="shared" si="225"/>
        <v>1621539</v>
      </c>
    </row>
    <row r="7179" spans="1:27" x14ac:dyDescent="0.3">
      <c r="A7179" s="43">
        <v>2378630</v>
      </c>
      <c r="B7179" s="43" t="s">
        <v>287</v>
      </c>
      <c r="C7179" s="43" t="s">
        <v>1813</v>
      </c>
      <c r="D7179" s="41"/>
      <c r="E7179" s="43" t="s">
        <v>29</v>
      </c>
      <c r="F7179" s="43" t="s">
        <v>30</v>
      </c>
      <c r="G7179" s="43">
        <v>37043</v>
      </c>
      <c r="H7179" s="41"/>
      <c r="I7179" s="41"/>
      <c r="J7179" s="43"/>
      <c r="K7179" s="41"/>
      <c r="L7179" s="41"/>
      <c r="M7179" s="41"/>
      <c r="N7179" s="41"/>
      <c r="O7179" s="41"/>
      <c r="P7179" s="41"/>
      <c r="Q7179" s="41"/>
      <c r="R7179" s="41"/>
      <c r="S7179" s="41"/>
      <c r="T7179" s="41"/>
      <c r="U7179" s="41"/>
      <c r="V7179" s="41"/>
      <c r="W7179" s="41"/>
      <c r="X7179" s="41"/>
      <c r="Y7179" s="43" t="str">
        <f t="shared" si="224"/>
        <v>COMP</v>
      </c>
      <c r="Z7179" s="43">
        <v>1400958</v>
      </c>
      <c r="AA7179" s="43">
        <f t="shared" si="225"/>
        <v>2378630</v>
      </c>
    </row>
    <row r="7180" spans="1:27" x14ac:dyDescent="0.3">
      <c r="A7180" s="43">
        <v>2218658</v>
      </c>
      <c r="B7180" s="43" t="s">
        <v>287</v>
      </c>
      <c r="C7180" s="43" t="s">
        <v>193</v>
      </c>
      <c r="D7180" s="41"/>
      <c r="E7180" s="43" t="s">
        <v>6263</v>
      </c>
      <c r="F7180" s="43" t="s">
        <v>28</v>
      </c>
      <c r="G7180" s="43">
        <v>37015</v>
      </c>
      <c r="H7180" s="41"/>
      <c r="I7180" s="41"/>
      <c r="J7180" s="43"/>
      <c r="K7180" s="41"/>
      <c r="L7180" s="41"/>
      <c r="M7180" s="41"/>
      <c r="N7180" s="41"/>
      <c r="O7180" s="41"/>
      <c r="P7180" s="41"/>
      <c r="Q7180" s="41"/>
      <c r="R7180" s="41"/>
      <c r="S7180" s="41"/>
      <c r="T7180" s="41"/>
      <c r="U7180" s="41"/>
      <c r="V7180" s="41"/>
      <c r="W7180" s="41"/>
      <c r="X7180" s="41"/>
      <c r="Y7180" s="43" t="str">
        <f t="shared" si="224"/>
        <v>COMP</v>
      </c>
      <c r="Z7180" s="43">
        <v>1475618</v>
      </c>
      <c r="AA7180" s="43">
        <f t="shared" si="225"/>
        <v>2218658</v>
      </c>
    </row>
    <row r="7181" spans="1:27" x14ac:dyDescent="0.3">
      <c r="A7181" s="43">
        <v>2096511</v>
      </c>
      <c r="B7181" s="43" t="s">
        <v>287</v>
      </c>
      <c r="C7181" s="43" t="s">
        <v>436</v>
      </c>
      <c r="D7181" s="41"/>
      <c r="E7181" s="43" t="s">
        <v>29</v>
      </c>
      <c r="F7181" s="43" t="s">
        <v>28</v>
      </c>
      <c r="G7181" s="43">
        <v>45044</v>
      </c>
      <c r="H7181" s="41"/>
      <c r="I7181" s="41"/>
      <c r="J7181" s="43"/>
      <c r="K7181" s="41"/>
      <c r="L7181" s="41"/>
      <c r="M7181" s="41"/>
      <c r="N7181" s="41"/>
      <c r="O7181" s="41"/>
      <c r="P7181" s="41"/>
      <c r="Q7181" s="41"/>
      <c r="R7181" s="41"/>
      <c r="S7181" s="41"/>
      <c r="T7181" s="41"/>
      <c r="U7181" s="41"/>
      <c r="V7181" s="41"/>
      <c r="W7181" s="41"/>
      <c r="X7181" s="41"/>
      <c r="Y7181" s="43" t="str">
        <f t="shared" si="224"/>
        <v/>
      </c>
      <c r="Z7181" s="43">
        <v>1665059</v>
      </c>
      <c r="AA7181" s="43" t="e">
        <f t="shared" si="225"/>
        <v>#N/A</v>
      </c>
    </row>
    <row r="7182" spans="1:27" x14ac:dyDescent="0.3">
      <c r="A7182" s="43">
        <v>1953646</v>
      </c>
      <c r="B7182" s="43" t="s">
        <v>287</v>
      </c>
      <c r="C7182" s="43" t="s">
        <v>1030</v>
      </c>
      <c r="D7182" s="41"/>
      <c r="E7182" s="43" t="s">
        <v>6263</v>
      </c>
      <c r="F7182" s="43" t="s">
        <v>30</v>
      </c>
      <c r="G7182" s="43">
        <v>18032</v>
      </c>
      <c r="H7182" s="41"/>
      <c r="I7182" s="41"/>
      <c r="J7182" s="43"/>
      <c r="K7182" s="41"/>
      <c r="L7182" s="41"/>
      <c r="M7182" s="41"/>
      <c r="N7182" s="41"/>
      <c r="O7182" s="41"/>
      <c r="P7182" s="41"/>
      <c r="Q7182" s="41"/>
      <c r="R7182" s="41"/>
      <c r="S7182" s="41"/>
      <c r="T7182" s="41"/>
      <c r="U7182" s="41"/>
      <c r="V7182" s="41"/>
      <c r="W7182" s="41"/>
      <c r="X7182" s="41"/>
      <c r="Y7182" s="43" t="str">
        <f t="shared" si="224"/>
        <v/>
      </c>
      <c r="Z7182" s="43">
        <v>2024800</v>
      </c>
      <c r="AA7182" s="43" t="e">
        <f t="shared" si="225"/>
        <v>#N/A</v>
      </c>
    </row>
    <row r="7183" spans="1:27" x14ac:dyDescent="0.3">
      <c r="A7183" s="43">
        <v>2090902</v>
      </c>
      <c r="B7183" s="43" t="s">
        <v>287</v>
      </c>
      <c r="C7183" s="43" t="s">
        <v>469</v>
      </c>
      <c r="D7183" s="41"/>
      <c r="E7183" s="43" t="s">
        <v>6263</v>
      </c>
      <c r="F7183" s="43" t="s">
        <v>28</v>
      </c>
      <c r="G7183" s="43">
        <v>45044</v>
      </c>
      <c r="H7183" s="41"/>
      <c r="I7183" s="41"/>
      <c r="J7183" s="43"/>
      <c r="K7183" s="41"/>
      <c r="L7183" s="41"/>
      <c r="M7183" s="41"/>
      <c r="N7183" s="41"/>
      <c r="O7183" s="41"/>
      <c r="P7183" s="41"/>
      <c r="Q7183" s="41"/>
      <c r="R7183" s="41"/>
      <c r="S7183" s="41"/>
      <c r="T7183" s="41"/>
      <c r="U7183" s="41"/>
      <c r="V7183" s="41"/>
      <c r="W7183" s="41"/>
      <c r="X7183" s="41"/>
      <c r="Y7183" s="43" t="str">
        <f t="shared" si="224"/>
        <v/>
      </c>
      <c r="Z7183" s="43">
        <v>1720721</v>
      </c>
      <c r="AA7183" s="43" t="e">
        <f t="shared" si="225"/>
        <v>#N/A</v>
      </c>
    </row>
    <row r="7184" spans="1:27" x14ac:dyDescent="0.3">
      <c r="A7184" s="43">
        <v>1574690</v>
      </c>
      <c r="B7184" s="43" t="s">
        <v>6182</v>
      </c>
      <c r="C7184" s="43" t="s">
        <v>542</v>
      </c>
      <c r="D7184" s="41"/>
      <c r="E7184" s="43" t="s">
        <v>35</v>
      </c>
      <c r="F7184" s="43" t="s">
        <v>28</v>
      </c>
      <c r="G7184" s="43">
        <v>45009</v>
      </c>
      <c r="H7184" s="41"/>
      <c r="I7184" s="41"/>
      <c r="J7184" s="43"/>
      <c r="K7184" s="41"/>
      <c r="L7184" s="41"/>
      <c r="M7184" s="41"/>
      <c r="N7184" s="41"/>
      <c r="O7184" s="41"/>
      <c r="P7184" s="41"/>
      <c r="Q7184" s="41"/>
      <c r="R7184" s="41"/>
      <c r="S7184" s="41"/>
      <c r="T7184" s="41"/>
      <c r="U7184" s="41"/>
      <c r="V7184" s="41"/>
      <c r="W7184" s="41"/>
      <c r="X7184" s="41"/>
      <c r="Y7184" s="43" t="str">
        <f t="shared" si="224"/>
        <v>COMP</v>
      </c>
      <c r="Z7184" s="43">
        <v>277296</v>
      </c>
      <c r="AA7184" s="43">
        <f t="shared" si="225"/>
        <v>1574690</v>
      </c>
    </row>
    <row r="7185" spans="1:27" x14ac:dyDescent="0.3">
      <c r="A7185" s="43">
        <v>2228235</v>
      </c>
      <c r="B7185" s="43" t="s">
        <v>6183</v>
      </c>
      <c r="C7185" s="43" t="s">
        <v>1476</v>
      </c>
      <c r="D7185" s="41"/>
      <c r="E7185" s="43" t="s">
        <v>6263</v>
      </c>
      <c r="F7185" s="43" t="s">
        <v>30</v>
      </c>
      <c r="G7185" s="43">
        <v>37021</v>
      </c>
      <c r="H7185" s="41"/>
      <c r="I7185" s="41"/>
      <c r="J7185" s="43"/>
      <c r="K7185" s="41"/>
      <c r="L7185" s="41"/>
      <c r="M7185" s="41"/>
      <c r="N7185" s="41"/>
      <c r="O7185" s="41"/>
      <c r="P7185" s="41"/>
      <c r="Q7185" s="41"/>
      <c r="R7185" s="41"/>
      <c r="S7185" s="41"/>
      <c r="T7185" s="41"/>
      <c r="U7185" s="41"/>
      <c r="V7185" s="41"/>
      <c r="W7185" s="41"/>
      <c r="X7185" s="41"/>
      <c r="Y7185" s="43" t="str">
        <f t="shared" si="224"/>
        <v>COMP</v>
      </c>
      <c r="Z7185" s="43">
        <v>340124</v>
      </c>
      <c r="AA7185" s="43">
        <f t="shared" si="225"/>
        <v>2228235</v>
      </c>
    </row>
    <row r="7186" spans="1:27" x14ac:dyDescent="0.3">
      <c r="A7186" s="43">
        <v>2430547</v>
      </c>
      <c r="B7186" s="43" t="s">
        <v>6184</v>
      </c>
      <c r="C7186" s="43" t="s">
        <v>313</v>
      </c>
      <c r="D7186" s="41"/>
      <c r="E7186" s="43" t="s">
        <v>31</v>
      </c>
      <c r="F7186" s="43" t="s">
        <v>30</v>
      </c>
      <c r="G7186" s="43">
        <v>41012</v>
      </c>
      <c r="H7186" s="41"/>
      <c r="I7186" s="41"/>
      <c r="J7186" s="43"/>
      <c r="K7186" s="41"/>
      <c r="L7186" s="41"/>
      <c r="M7186" s="41"/>
      <c r="N7186" s="41"/>
      <c r="O7186" s="41"/>
      <c r="P7186" s="41"/>
      <c r="Q7186" s="41"/>
      <c r="R7186" s="41"/>
      <c r="S7186" s="41"/>
      <c r="T7186" s="41"/>
      <c r="U7186" s="41"/>
      <c r="V7186" s="41"/>
      <c r="W7186" s="41"/>
      <c r="X7186" s="41"/>
      <c r="Y7186" s="43" t="str">
        <f t="shared" si="224"/>
        <v>COMP</v>
      </c>
      <c r="Z7186" s="43">
        <v>1199505</v>
      </c>
      <c r="AA7186" s="43">
        <f t="shared" si="225"/>
        <v>2430547</v>
      </c>
    </row>
    <row r="7187" spans="1:27" x14ac:dyDescent="0.3">
      <c r="A7187" s="43">
        <v>2424348</v>
      </c>
      <c r="B7187" s="43" t="s">
        <v>6185</v>
      </c>
      <c r="C7187" s="43" t="s">
        <v>329</v>
      </c>
      <c r="D7187" s="41"/>
      <c r="E7187" s="43" t="s">
        <v>6263</v>
      </c>
      <c r="F7187" s="43" t="s">
        <v>28</v>
      </c>
      <c r="G7187" s="43">
        <v>28013</v>
      </c>
      <c r="H7187" s="41"/>
      <c r="I7187" s="41"/>
      <c r="J7187" s="43"/>
      <c r="K7187" s="41"/>
      <c r="L7187" s="41"/>
      <c r="M7187" s="41"/>
      <c r="N7187" s="41"/>
      <c r="O7187" s="41"/>
      <c r="P7187" s="41"/>
      <c r="Q7187" s="41"/>
      <c r="R7187" s="41"/>
      <c r="S7187" s="41"/>
      <c r="T7187" s="41"/>
      <c r="U7187" s="41"/>
      <c r="V7187" s="41"/>
      <c r="W7187" s="41"/>
      <c r="X7187" s="41"/>
      <c r="Y7187" s="43" t="str">
        <f t="shared" si="224"/>
        <v>COMP</v>
      </c>
      <c r="Z7187" s="43">
        <v>1676169</v>
      </c>
      <c r="AA7187" s="43">
        <f t="shared" si="225"/>
        <v>2424348</v>
      </c>
    </row>
    <row r="7188" spans="1:27" x14ac:dyDescent="0.3">
      <c r="A7188" s="43">
        <v>2115685</v>
      </c>
      <c r="B7188" s="43" t="s">
        <v>6186</v>
      </c>
      <c r="C7188" s="43" t="s">
        <v>1429</v>
      </c>
      <c r="D7188" s="41"/>
      <c r="E7188" s="43" t="s">
        <v>6263</v>
      </c>
      <c r="F7188" s="43" t="s">
        <v>28</v>
      </c>
      <c r="G7188" s="43">
        <v>45050</v>
      </c>
      <c r="H7188" s="41"/>
      <c r="I7188" s="41"/>
      <c r="J7188" s="43"/>
      <c r="K7188" s="41"/>
      <c r="L7188" s="41"/>
      <c r="M7188" s="41"/>
      <c r="N7188" s="41"/>
      <c r="O7188" s="41"/>
      <c r="P7188" s="41"/>
      <c r="Q7188" s="41"/>
      <c r="R7188" s="41"/>
      <c r="S7188" s="41"/>
      <c r="T7188" s="41"/>
      <c r="U7188" s="41"/>
      <c r="V7188" s="41"/>
      <c r="W7188" s="41"/>
      <c r="X7188" s="41"/>
      <c r="Y7188" s="43" t="str">
        <f t="shared" si="224"/>
        <v>COMP</v>
      </c>
      <c r="Z7188" s="43">
        <v>1559651</v>
      </c>
      <c r="AA7188" s="43">
        <f t="shared" si="225"/>
        <v>2115685</v>
      </c>
    </row>
    <row r="7189" spans="1:27" x14ac:dyDescent="0.3">
      <c r="A7189" s="43">
        <v>680212</v>
      </c>
      <c r="B7189" s="43" t="s">
        <v>6187</v>
      </c>
      <c r="C7189" s="43" t="s">
        <v>223</v>
      </c>
      <c r="D7189" s="41"/>
      <c r="E7189" s="43" t="s">
        <v>6263</v>
      </c>
      <c r="F7189" s="43" t="s">
        <v>28</v>
      </c>
      <c r="G7189" s="43">
        <v>37016</v>
      </c>
      <c r="H7189" s="41"/>
      <c r="I7189" s="41"/>
      <c r="J7189" s="43"/>
      <c r="K7189" s="41"/>
      <c r="L7189" s="41"/>
      <c r="M7189" s="41"/>
      <c r="N7189" s="41"/>
      <c r="O7189" s="41"/>
      <c r="P7189" s="41"/>
      <c r="Q7189" s="41"/>
      <c r="R7189" s="41"/>
      <c r="S7189" s="41"/>
      <c r="T7189" s="41"/>
      <c r="U7189" s="41"/>
      <c r="V7189" s="41"/>
      <c r="W7189" s="41"/>
      <c r="X7189" s="41"/>
      <c r="Y7189" s="43" t="str">
        <f t="shared" si="224"/>
        <v>COMP</v>
      </c>
      <c r="Z7189" s="43">
        <v>1394507</v>
      </c>
      <c r="AA7189" s="43">
        <f t="shared" si="225"/>
        <v>680212</v>
      </c>
    </row>
    <row r="7190" spans="1:27" x14ac:dyDescent="0.3">
      <c r="A7190" s="43">
        <v>1378951</v>
      </c>
      <c r="B7190" s="43" t="s">
        <v>6187</v>
      </c>
      <c r="C7190" s="43" t="s">
        <v>560</v>
      </c>
      <c r="D7190" s="41"/>
      <c r="E7190" s="43" t="s">
        <v>34</v>
      </c>
      <c r="F7190" s="43" t="s">
        <v>30</v>
      </c>
      <c r="G7190" s="43">
        <v>36455</v>
      </c>
      <c r="H7190" s="41"/>
      <c r="I7190" s="41"/>
      <c r="J7190" s="43"/>
      <c r="K7190" s="41"/>
      <c r="L7190" s="41"/>
      <c r="M7190" s="41"/>
      <c r="N7190" s="41"/>
      <c r="O7190" s="41"/>
      <c r="P7190" s="41"/>
      <c r="Q7190" s="41"/>
      <c r="R7190" s="41"/>
      <c r="S7190" s="41"/>
      <c r="T7190" s="41"/>
      <c r="U7190" s="41"/>
      <c r="V7190" s="41"/>
      <c r="W7190" s="41"/>
      <c r="X7190" s="41"/>
      <c r="Y7190" s="43" t="str">
        <f t="shared" si="224"/>
        <v>COMP</v>
      </c>
      <c r="Z7190" s="43">
        <v>2422201</v>
      </c>
      <c r="AA7190" s="43">
        <f t="shared" si="225"/>
        <v>1378951</v>
      </c>
    </row>
    <row r="7191" spans="1:27" x14ac:dyDescent="0.3">
      <c r="A7191" s="43">
        <v>2104277</v>
      </c>
      <c r="B7191" s="43" t="s">
        <v>6188</v>
      </c>
      <c r="C7191" s="43" t="s">
        <v>230</v>
      </c>
      <c r="D7191" s="41"/>
      <c r="E7191" s="43" t="s">
        <v>29</v>
      </c>
      <c r="F7191" s="43" t="s">
        <v>28</v>
      </c>
      <c r="G7191" s="43">
        <v>45054</v>
      </c>
      <c r="H7191" s="41"/>
      <c r="I7191" s="41"/>
      <c r="J7191" s="43"/>
      <c r="K7191" s="41"/>
      <c r="L7191" s="41"/>
      <c r="M7191" s="41"/>
      <c r="N7191" s="41"/>
      <c r="O7191" s="41"/>
      <c r="P7191" s="41"/>
      <c r="Q7191" s="41"/>
      <c r="R7191" s="41"/>
      <c r="S7191" s="41"/>
      <c r="T7191" s="41"/>
      <c r="U7191" s="41"/>
      <c r="V7191" s="41"/>
      <c r="W7191" s="41"/>
      <c r="X7191" s="41"/>
      <c r="Y7191" s="43" t="str">
        <f t="shared" si="224"/>
        <v/>
      </c>
      <c r="Z7191" s="43">
        <v>2194201</v>
      </c>
      <c r="AA7191" s="43" t="e">
        <f t="shared" si="225"/>
        <v>#N/A</v>
      </c>
    </row>
    <row r="7192" spans="1:27" x14ac:dyDescent="0.3">
      <c r="A7192" s="43">
        <v>1883548</v>
      </c>
      <c r="B7192" s="43" t="s">
        <v>6189</v>
      </c>
      <c r="C7192" s="43" t="s">
        <v>1567</v>
      </c>
      <c r="D7192" s="41"/>
      <c r="E7192" s="43" t="s">
        <v>6263</v>
      </c>
      <c r="F7192" s="43" t="s">
        <v>28</v>
      </c>
      <c r="G7192" s="43">
        <v>45010</v>
      </c>
      <c r="H7192" s="41"/>
      <c r="I7192" s="41"/>
      <c r="J7192" s="43"/>
      <c r="K7192" s="41"/>
      <c r="L7192" s="41"/>
      <c r="M7192" s="41"/>
      <c r="N7192" s="41"/>
      <c r="O7192" s="41"/>
      <c r="P7192" s="41"/>
      <c r="Q7192" s="41"/>
      <c r="R7192" s="41"/>
      <c r="S7192" s="41"/>
      <c r="T7192" s="41"/>
      <c r="U7192" s="41"/>
      <c r="V7192" s="41"/>
      <c r="W7192" s="41"/>
      <c r="X7192" s="41"/>
      <c r="Y7192" s="43" t="str">
        <f t="shared" si="224"/>
        <v/>
      </c>
      <c r="Z7192" s="43">
        <v>1632438</v>
      </c>
      <c r="AA7192" s="43" t="e">
        <f t="shared" si="225"/>
        <v>#N/A</v>
      </c>
    </row>
    <row r="7193" spans="1:27" x14ac:dyDescent="0.3">
      <c r="A7193" s="43">
        <v>2371576</v>
      </c>
      <c r="B7193" s="43" t="s">
        <v>6190</v>
      </c>
      <c r="C7193" s="43" t="s">
        <v>173</v>
      </c>
      <c r="D7193" s="41"/>
      <c r="E7193" s="43" t="s">
        <v>6263</v>
      </c>
      <c r="F7193" s="43" t="s">
        <v>30</v>
      </c>
      <c r="G7193" s="43">
        <v>36003</v>
      </c>
      <c r="H7193" s="41"/>
      <c r="I7193" s="41"/>
      <c r="J7193" s="43"/>
      <c r="K7193" s="41"/>
      <c r="L7193" s="41"/>
      <c r="M7193" s="41"/>
      <c r="N7193" s="41"/>
      <c r="O7193" s="41"/>
      <c r="P7193" s="41"/>
      <c r="Q7193" s="41"/>
      <c r="R7193" s="41"/>
      <c r="S7193" s="41"/>
      <c r="T7193" s="41"/>
      <c r="U7193" s="41"/>
      <c r="V7193" s="41"/>
      <c r="W7193" s="41"/>
      <c r="X7193" s="41"/>
      <c r="Y7193" s="43" t="str">
        <f t="shared" si="224"/>
        <v/>
      </c>
      <c r="Z7193" s="43">
        <v>825652</v>
      </c>
      <c r="AA7193" s="43" t="e">
        <f t="shared" si="225"/>
        <v>#N/A</v>
      </c>
    </row>
    <row r="7194" spans="1:27" x14ac:dyDescent="0.3">
      <c r="A7194" s="43">
        <v>2432260</v>
      </c>
      <c r="B7194" s="43" t="s">
        <v>6191</v>
      </c>
      <c r="C7194" s="43" t="s">
        <v>239</v>
      </c>
      <c r="D7194" s="41"/>
      <c r="E7194" s="43" t="s">
        <v>6263</v>
      </c>
      <c r="F7194" s="43" t="s">
        <v>30</v>
      </c>
      <c r="G7194" s="43">
        <v>45044</v>
      </c>
      <c r="H7194" s="41"/>
      <c r="I7194" s="41"/>
      <c r="J7194" s="43"/>
      <c r="K7194" s="41"/>
      <c r="L7194" s="41"/>
      <c r="M7194" s="41"/>
      <c r="N7194" s="41"/>
      <c r="O7194" s="41"/>
      <c r="P7194" s="41"/>
      <c r="Q7194" s="41"/>
      <c r="R7194" s="41"/>
      <c r="S7194" s="41"/>
      <c r="T7194" s="41"/>
      <c r="U7194" s="41"/>
      <c r="V7194" s="41"/>
      <c r="W7194" s="41"/>
      <c r="X7194" s="41"/>
      <c r="Y7194" s="43" t="str">
        <f t="shared" si="224"/>
        <v/>
      </c>
      <c r="Z7194" s="43">
        <v>1651660</v>
      </c>
      <c r="AA7194" s="43" t="e">
        <f t="shared" si="225"/>
        <v>#N/A</v>
      </c>
    </row>
    <row r="7195" spans="1:27" x14ac:dyDescent="0.3">
      <c r="A7195" s="43">
        <v>1898756</v>
      </c>
      <c r="B7195" s="43" t="s">
        <v>6192</v>
      </c>
      <c r="C7195" s="43" t="s">
        <v>190</v>
      </c>
      <c r="D7195" s="41"/>
      <c r="E7195" s="43" t="s">
        <v>34</v>
      </c>
      <c r="F7195" s="43" t="s">
        <v>28</v>
      </c>
      <c r="G7195" s="43">
        <v>45003</v>
      </c>
      <c r="H7195" s="41"/>
      <c r="I7195" s="41"/>
      <c r="J7195" s="43"/>
      <c r="K7195" s="41"/>
      <c r="L7195" s="41"/>
      <c r="M7195" s="41"/>
      <c r="N7195" s="41"/>
      <c r="O7195" s="41"/>
      <c r="P7195" s="41"/>
      <c r="Q7195" s="41"/>
      <c r="R7195" s="41"/>
      <c r="S7195" s="41"/>
      <c r="T7195" s="41"/>
      <c r="U7195" s="41"/>
      <c r="V7195" s="41"/>
      <c r="W7195" s="41"/>
      <c r="X7195" s="41"/>
      <c r="Y7195" s="43" t="str">
        <f t="shared" si="224"/>
        <v>COMP</v>
      </c>
      <c r="Z7195" s="43">
        <v>1250122</v>
      </c>
      <c r="AA7195" s="43">
        <f t="shared" si="225"/>
        <v>1898756</v>
      </c>
    </row>
    <row r="7196" spans="1:27" x14ac:dyDescent="0.3">
      <c r="A7196" s="43">
        <v>2430043</v>
      </c>
      <c r="B7196" s="43" t="s">
        <v>6193</v>
      </c>
      <c r="C7196" s="43" t="s">
        <v>331</v>
      </c>
      <c r="D7196" s="41"/>
      <c r="E7196" s="43" t="s">
        <v>31</v>
      </c>
      <c r="F7196" s="43" t="s">
        <v>30</v>
      </c>
      <c r="G7196" s="43">
        <v>37045</v>
      </c>
      <c r="H7196" s="41"/>
      <c r="I7196" s="41"/>
      <c r="J7196" s="43"/>
      <c r="K7196" s="41"/>
      <c r="L7196" s="41"/>
      <c r="M7196" s="41"/>
      <c r="N7196" s="41"/>
      <c r="O7196" s="41"/>
      <c r="P7196" s="41"/>
      <c r="Q7196" s="41"/>
      <c r="R7196" s="41"/>
      <c r="S7196" s="41"/>
      <c r="T7196" s="41"/>
      <c r="U7196" s="41"/>
      <c r="V7196" s="41"/>
      <c r="W7196" s="41"/>
      <c r="X7196" s="41"/>
      <c r="Y7196" s="43" t="str">
        <f t="shared" si="224"/>
        <v>COMP</v>
      </c>
      <c r="Z7196" s="43">
        <v>1390456</v>
      </c>
      <c r="AA7196" s="43">
        <f t="shared" si="225"/>
        <v>2430043</v>
      </c>
    </row>
    <row r="7197" spans="1:27" x14ac:dyDescent="0.3">
      <c r="A7197" s="43">
        <v>2072547</v>
      </c>
      <c r="B7197" s="43" t="s">
        <v>6194</v>
      </c>
      <c r="C7197" s="43" t="s">
        <v>175</v>
      </c>
      <c r="D7197" s="41"/>
      <c r="E7197" s="43" t="s">
        <v>29</v>
      </c>
      <c r="F7197" s="43" t="s">
        <v>28</v>
      </c>
      <c r="G7197" s="43">
        <v>37046</v>
      </c>
      <c r="H7197" s="41"/>
      <c r="I7197" s="41"/>
      <c r="J7197" s="43"/>
      <c r="K7197" s="41"/>
      <c r="L7197" s="41"/>
      <c r="M7197" s="41"/>
      <c r="N7197" s="41"/>
      <c r="O7197" s="41"/>
      <c r="P7197" s="41"/>
      <c r="Q7197" s="41"/>
      <c r="R7197" s="41"/>
      <c r="S7197" s="41"/>
      <c r="T7197" s="41"/>
      <c r="U7197" s="41"/>
      <c r="V7197" s="41"/>
      <c r="W7197" s="41"/>
      <c r="X7197" s="41"/>
      <c r="Y7197" s="43" t="str">
        <f t="shared" si="224"/>
        <v>COMP</v>
      </c>
      <c r="Z7197" s="43">
        <v>1564340</v>
      </c>
      <c r="AA7197" s="43">
        <f t="shared" si="225"/>
        <v>2072547</v>
      </c>
    </row>
    <row r="7198" spans="1:27" x14ac:dyDescent="0.3">
      <c r="A7198" s="43">
        <v>1783780</v>
      </c>
      <c r="B7198" s="43" t="s">
        <v>6195</v>
      </c>
      <c r="C7198" s="43" t="s">
        <v>1109</v>
      </c>
      <c r="D7198" s="41"/>
      <c r="E7198" s="43" t="s">
        <v>6263</v>
      </c>
      <c r="F7198" s="43" t="s">
        <v>28</v>
      </c>
      <c r="G7198" s="43">
        <v>28035</v>
      </c>
      <c r="H7198" s="41"/>
      <c r="I7198" s="41"/>
      <c r="J7198" s="43"/>
      <c r="K7198" s="41"/>
      <c r="L7198" s="41"/>
      <c r="M7198" s="41"/>
      <c r="N7198" s="41"/>
      <c r="O7198" s="41"/>
      <c r="P7198" s="41"/>
      <c r="Q7198" s="41"/>
      <c r="R7198" s="41"/>
      <c r="S7198" s="41"/>
      <c r="T7198" s="41"/>
      <c r="U7198" s="41"/>
      <c r="V7198" s="41"/>
      <c r="W7198" s="41"/>
      <c r="X7198" s="41"/>
      <c r="Y7198" s="43" t="str">
        <f t="shared" si="224"/>
        <v>COMP</v>
      </c>
      <c r="Z7198" s="43">
        <v>2308618</v>
      </c>
      <c r="AA7198" s="43">
        <f t="shared" si="225"/>
        <v>1783780</v>
      </c>
    </row>
    <row r="7199" spans="1:27" x14ac:dyDescent="0.3">
      <c r="A7199" s="43">
        <v>1609892</v>
      </c>
      <c r="B7199" s="43" t="s">
        <v>6196</v>
      </c>
      <c r="C7199" s="43" t="s">
        <v>187</v>
      </c>
      <c r="D7199" s="41"/>
      <c r="E7199" s="43" t="s">
        <v>6263</v>
      </c>
      <c r="F7199" s="43" t="s">
        <v>30</v>
      </c>
      <c r="G7199" s="43">
        <v>28037</v>
      </c>
      <c r="H7199" s="41"/>
      <c r="I7199" s="41"/>
      <c r="J7199" s="43"/>
      <c r="K7199" s="41"/>
      <c r="L7199" s="41"/>
      <c r="M7199" s="41"/>
      <c r="N7199" s="41"/>
      <c r="O7199" s="41"/>
      <c r="P7199" s="41"/>
      <c r="Q7199" s="41"/>
      <c r="R7199" s="41"/>
      <c r="S7199" s="41"/>
      <c r="T7199" s="41"/>
      <c r="U7199" s="41"/>
      <c r="V7199" s="41"/>
      <c r="W7199" s="41"/>
      <c r="X7199" s="41"/>
      <c r="Y7199" s="43" t="str">
        <f t="shared" si="224"/>
        <v/>
      </c>
      <c r="Z7199" s="43">
        <v>1558886</v>
      </c>
      <c r="AA7199" s="43" t="e">
        <f t="shared" si="225"/>
        <v>#N/A</v>
      </c>
    </row>
    <row r="7200" spans="1:27" x14ac:dyDescent="0.3">
      <c r="A7200" s="43">
        <v>1132410</v>
      </c>
      <c r="B7200" s="43" t="s">
        <v>3033</v>
      </c>
      <c r="C7200" s="43" t="s">
        <v>1941</v>
      </c>
      <c r="D7200" s="41"/>
      <c r="E7200" s="43" t="s">
        <v>6263</v>
      </c>
      <c r="F7200" s="43" t="s">
        <v>28</v>
      </c>
      <c r="G7200" s="43">
        <v>28037</v>
      </c>
      <c r="H7200" s="41"/>
      <c r="I7200" s="41"/>
      <c r="J7200" s="43"/>
      <c r="K7200" s="41"/>
      <c r="L7200" s="41"/>
      <c r="M7200" s="41"/>
      <c r="N7200" s="41"/>
      <c r="O7200" s="41"/>
      <c r="P7200" s="41"/>
      <c r="Q7200" s="41"/>
      <c r="R7200" s="41"/>
      <c r="S7200" s="41"/>
      <c r="T7200" s="41"/>
      <c r="U7200" s="41"/>
      <c r="V7200" s="41"/>
      <c r="W7200" s="41"/>
      <c r="X7200" s="41"/>
      <c r="Y7200" s="43" t="str">
        <f t="shared" si="224"/>
        <v>COMP</v>
      </c>
      <c r="Z7200" s="43">
        <v>2267300</v>
      </c>
      <c r="AA7200" s="43">
        <f t="shared" si="225"/>
        <v>1132410</v>
      </c>
    </row>
    <row r="7201" spans="1:27" x14ac:dyDescent="0.3">
      <c r="A7201" s="43">
        <v>137736</v>
      </c>
      <c r="B7201" s="43" t="s">
        <v>3033</v>
      </c>
      <c r="C7201" s="43" t="s">
        <v>226</v>
      </c>
      <c r="D7201" s="41"/>
      <c r="E7201" s="43" t="s">
        <v>6263</v>
      </c>
      <c r="F7201" s="43" t="s">
        <v>30</v>
      </c>
      <c r="G7201" s="43">
        <v>28037</v>
      </c>
      <c r="H7201" s="41"/>
      <c r="I7201" s="41"/>
      <c r="J7201" s="43"/>
      <c r="K7201" s="41"/>
      <c r="L7201" s="41"/>
      <c r="M7201" s="41"/>
      <c r="N7201" s="41"/>
      <c r="O7201" s="41"/>
      <c r="P7201" s="41"/>
      <c r="Q7201" s="41"/>
      <c r="R7201" s="41"/>
      <c r="S7201" s="41"/>
      <c r="T7201" s="41"/>
      <c r="U7201" s="41"/>
      <c r="V7201" s="41"/>
      <c r="W7201" s="41"/>
      <c r="X7201" s="41"/>
      <c r="Y7201" s="43" t="str">
        <f t="shared" si="224"/>
        <v>COMP</v>
      </c>
      <c r="Z7201" s="43">
        <v>1712467</v>
      </c>
      <c r="AA7201" s="43">
        <f t="shared" si="225"/>
        <v>137736</v>
      </c>
    </row>
    <row r="7202" spans="1:27" x14ac:dyDescent="0.3">
      <c r="A7202" s="43">
        <v>1102450</v>
      </c>
      <c r="B7202" s="43" t="s">
        <v>3033</v>
      </c>
      <c r="C7202" s="43" t="s">
        <v>1300</v>
      </c>
      <c r="D7202" s="41"/>
      <c r="E7202" s="43" t="s">
        <v>6263</v>
      </c>
      <c r="F7202" s="43" t="s">
        <v>30</v>
      </c>
      <c r="G7202" s="43">
        <v>18005</v>
      </c>
      <c r="H7202" s="41"/>
      <c r="I7202" s="41"/>
      <c r="J7202" s="43"/>
      <c r="K7202" s="41"/>
      <c r="L7202" s="41"/>
      <c r="M7202" s="41"/>
      <c r="N7202" s="41"/>
      <c r="O7202" s="41"/>
      <c r="P7202" s="41"/>
      <c r="Q7202" s="41"/>
      <c r="R7202" s="41"/>
      <c r="S7202" s="41"/>
      <c r="T7202" s="41"/>
      <c r="U7202" s="41"/>
      <c r="V7202" s="41"/>
      <c r="W7202" s="41"/>
      <c r="X7202" s="41"/>
      <c r="Y7202" s="43" t="str">
        <f t="shared" si="224"/>
        <v/>
      </c>
      <c r="Z7202" s="43">
        <v>2201405</v>
      </c>
      <c r="AA7202" s="43" t="e">
        <f t="shared" si="225"/>
        <v>#N/A</v>
      </c>
    </row>
    <row r="7203" spans="1:27" x14ac:dyDescent="0.3">
      <c r="A7203" s="43">
        <v>1204876</v>
      </c>
      <c r="B7203" s="43" t="s">
        <v>6197</v>
      </c>
      <c r="C7203" s="43" t="s">
        <v>984</v>
      </c>
      <c r="D7203" s="41"/>
      <c r="E7203" s="43" t="s">
        <v>6263</v>
      </c>
      <c r="F7203" s="43" t="s">
        <v>28</v>
      </c>
      <c r="G7203" s="43">
        <v>18031</v>
      </c>
      <c r="H7203" s="41"/>
      <c r="I7203" s="41"/>
      <c r="J7203" s="43"/>
      <c r="K7203" s="41"/>
      <c r="L7203" s="41"/>
      <c r="M7203" s="41"/>
      <c r="N7203" s="41"/>
      <c r="O7203" s="41"/>
      <c r="P7203" s="41"/>
      <c r="Q7203" s="41"/>
      <c r="R7203" s="41"/>
      <c r="S7203" s="41"/>
      <c r="T7203" s="41"/>
      <c r="U7203" s="41"/>
      <c r="V7203" s="41"/>
      <c r="W7203" s="41"/>
      <c r="X7203" s="41"/>
      <c r="Y7203" s="43" t="str">
        <f t="shared" si="224"/>
        <v>COMP</v>
      </c>
      <c r="Z7203" s="43">
        <v>1217120</v>
      </c>
      <c r="AA7203" s="43">
        <f t="shared" si="225"/>
        <v>1204876</v>
      </c>
    </row>
    <row r="7204" spans="1:27" x14ac:dyDescent="0.3">
      <c r="A7204" s="43">
        <v>1643710</v>
      </c>
      <c r="B7204" s="43" t="s">
        <v>6197</v>
      </c>
      <c r="C7204" s="43" t="s">
        <v>165</v>
      </c>
      <c r="D7204" s="41"/>
      <c r="E7204" s="43" t="s">
        <v>6263</v>
      </c>
      <c r="F7204" s="43" t="s">
        <v>30</v>
      </c>
      <c r="G7204" s="43">
        <v>18031</v>
      </c>
      <c r="H7204" s="41"/>
      <c r="I7204" s="41"/>
      <c r="J7204" s="43"/>
      <c r="K7204" s="41"/>
      <c r="L7204" s="41"/>
      <c r="M7204" s="41"/>
      <c r="N7204" s="41"/>
      <c r="O7204" s="41"/>
      <c r="P7204" s="41"/>
      <c r="Q7204" s="41"/>
      <c r="R7204" s="41"/>
      <c r="S7204" s="41"/>
      <c r="T7204" s="41"/>
      <c r="U7204" s="41"/>
      <c r="V7204" s="41"/>
      <c r="W7204" s="41"/>
      <c r="X7204" s="41"/>
      <c r="Y7204" s="43" t="str">
        <f t="shared" si="224"/>
        <v/>
      </c>
      <c r="Z7204" s="43">
        <v>1867986</v>
      </c>
      <c r="AA7204" s="43" t="e">
        <f t="shared" si="225"/>
        <v>#N/A</v>
      </c>
    </row>
    <row r="7205" spans="1:27" x14ac:dyDescent="0.3">
      <c r="A7205" s="43">
        <v>2338917</v>
      </c>
      <c r="B7205" s="43" t="s">
        <v>6198</v>
      </c>
      <c r="C7205" s="43" t="s">
        <v>151</v>
      </c>
      <c r="D7205" s="41"/>
      <c r="E7205" s="43" t="s">
        <v>29</v>
      </c>
      <c r="F7205" s="43" t="s">
        <v>28</v>
      </c>
      <c r="G7205" s="43">
        <v>45005</v>
      </c>
      <c r="H7205" s="41"/>
      <c r="I7205" s="41"/>
      <c r="J7205" s="43"/>
      <c r="K7205" s="41"/>
      <c r="L7205" s="41"/>
      <c r="M7205" s="41"/>
      <c r="N7205" s="41"/>
      <c r="O7205" s="41"/>
      <c r="P7205" s="41"/>
      <c r="Q7205" s="41"/>
      <c r="R7205" s="41"/>
      <c r="S7205" s="41"/>
      <c r="T7205" s="41"/>
      <c r="U7205" s="41"/>
      <c r="V7205" s="41"/>
      <c r="W7205" s="41"/>
      <c r="X7205" s="41"/>
      <c r="Y7205" s="43" t="str">
        <f t="shared" si="224"/>
        <v/>
      </c>
      <c r="Z7205" s="43">
        <v>1677162</v>
      </c>
      <c r="AA7205" s="43" t="e">
        <f t="shared" si="225"/>
        <v>#N/A</v>
      </c>
    </row>
    <row r="7206" spans="1:27" x14ac:dyDescent="0.3">
      <c r="A7206" s="43">
        <v>2428871</v>
      </c>
      <c r="B7206" s="43" t="s">
        <v>6199</v>
      </c>
      <c r="C7206" s="43" t="s">
        <v>191</v>
      </c>
      <c r="D7206" s="41"/>
      <c r="E7206" s="43" t="s">
        <v>6263</v>
      </c>
      <c r="F7206" s="43" t="s">
        <v>30</v>
      </c>
      <c r="G7206" s="43">
        <v>18032</v>
      </c>
      <c r="H7206" s="41"/>
      <c r="I7206" s="41"/>
      <c r="J7206" s="43"/>
      <c r="K7206" s="41"/>
      <c r="L7206" s="41"/>
      <c r="M7206" s="41"/>
      <c r="N7206" s="41"/>
      <c r="O7206" s="41"/>
      <c r="P7206" s="41"/>
      <c r="Q7206" s="41"/>
      <c r="R7206" s="41"/>
      <c r="S7206" s="41"/>
      <c r="T7206" s="41"/>
      <c r="U7206" s="41"/>
      <c r="V7206" s="41"/>
      <c r="W7206" s="41"/>
      <c r="X7206" s="41"/>
      <c r="Y7206" s="43" t="str">
        <f t="shared" si="224"/>
        <v>COMP</v>
      </c>
      <c r="Z7206" s="43">
        <v>1663080</v>
      </c>
      <c r="AA7206" s="43">
        <f t="shared" si="225"/>
        <v>2428871</v>
      </c>
    </row>
    <row r="7207" spans="1:27" x14ac:dyDescent="0.3">
      <c r="A7207" s="43">
        <v>266708</v>
      </c>
      <c r="B7207" s="43" t="s">
        <v>6200</v>
      </c>
      <c r="C7207" s="43" t="s">
        <v>361</v>
      </c>
      <c r="D7207" s="41"/>
      <c r="E7207" s="43" t="s">
        <v>29</v>
      </c>
      <c r="F7207" s="43" t="s">
        <v>28</v>
      </c>
      <c r="G7207" s="43">
        <v>45003</v>
      </c>
      <c r="H7207" s="41"/>
      <c r="I7207" s="41"/>
      <c r="J7207" s="43"/>
      <c r="K7207" s="41"/>
      <c r="L7207" s="41"/>
      <c r="M7207" s="41"/>
      <c r="N7207" s="41"/>
      <c r="O7207" s="41"/>
      <c r="P7207" s="41"/>
      <c r="Q7207" s="41"/>
      <c r="R7207" s="41"/>
      <c r="S7207" s="41"/>
      <c r="T7207" s="41"/>
      <c r="U7207" s="41"/>
      <c r="V7207" s="41"/>
      <c r="W7207" s="41"/>
      <c r="X7207" s="41"/>
      <c r="Y7207" s="43" t="str">
        <f t="shared" si="224"/>
        <v>COMP</v>
      </c>
      <c r="Z7207" s="43">
        <v>304826</v>
      </c>
      <c r="AA7207" s="43">
        <f t="shared" si="225"/>
        <v>266708</v>
      </c>
    </row>
    <row r="7208" spans="1:27" x14ac:dyDescent="0.3">
      <c r="A7208" s="43">
        <v>2031683</v>
      </c>
      <c r="B7208" s="43" t="s">
        <v>6201</v>
      </c>
      <c r="C7208" s="43" t="s">
        <v>480</v>
      </c>
      <c r="D7208" s="41"/>
      <c r="E7208" s="43" t="s">
        <v>6263</v>
      </c>
      <c r="F7208" s="43" t="s">
        <v>30</v>
      </c>
      <c r="G7208" s="43">
        <v>45044</v>
      </c>
      <c r="H7208" s="41"/>
      <c r="I7208" s="41"/>
      <c r="J7208" s="43"/>
      <c r="K7208" s="41"/>
      <c r="L7208" s="41"/>
      <c r="M7208" s="41"/>
      <c r="N7208" s="41"/>
      <c r="O7208" s="41"/>
      <c r="P7208" s="41"/>
      <c r="Q7208" s="41"/>
      <c r="R7208" s="41"/>
      <c r="S7208" s="41"/>
      <c r="T7208" s="41"/>
      <c r="U7208" s="41"/>
      <c r="V7208" s="41"/>
      <c r="W7208" s="41"/>
      <c r="X7208" s="41"/>
      <c r="Y7208" s="43" t="str">
        <f t="shared" si="224"/>
        <v/>
      </c>
      <c r="Z7208" s="43">
        <v>2170197</v>
      </c>
      <c r="AA7208" s="43" t="e">
        <f t="shared" si="225"/>
        <v>#N/A</v>
      </c>
    </row>
    <row r="7209" spans="1:27" x14ac:dyDescent="0.3">
      <c r="A7209" s="43">
        <v>1864703</v>
      </c>
      <c r="B7209" s="43" t="s">
        <v>6201</v>
      </c>
      <c r="C7209" s="43" t="s">
        <v>740</v>
      </c>
      <c r="D7209" s="41"/>
      <c r="E7209" s="43" t="s">
        <v>35</v>
      </c>
      <c r="F7209" s="43" t="s">
        <v>30</v>
      </c>
      <c r="G7209" s="43">
        <v>45044</v>
      </c>
      <c r="H7209" s="41"/>
      <c r="I7209" s="41"/>
      <c r="J7209" s="43"/>
      <c r="K7209" s="41"/>
      <c r="L7209" s="41"/>
      <c r="M7209" s="41"/>
      <c r="N7209" s="41"/>
      <c r="O7209" s="41"/>
      <c r="P7209" s="41"/>
      <c r="Q7209" s="41"/>
      <c r="R7209" s="41"/>
      <c r="S7209" s="41"/>
      <c r="T7209" s="41"/>
      <c r="U7209" s="41"/>
      <c r="V7209" s="41"/>
      <c r="W7209" s="41"/>
      <c r="X7209" s="41"/>
      <c r="Y7209" s="43" t="str">
        <f t="shared" si="224"/>
        <v>COMP</v>
      </c>
      <c r="Z7209" s="43">
        <v>2384155</v>
      </c>
      <c r="AA7209" s="43">
        <f t="shared" si="225"/>
        <v>1864703</v>
      </c>
    </row>
    <row r="7210" spans="1:27" x14ac:dyDescent="0.3">
      <c r="A7210" s="43">
        <v>2019975</v>
      </c>
      <c r="B7210" s="43" t="s">
        <v>6201</v>
      </c>
      <c r="C7210" s="43" t="s">
        <v>202</v>
      </c>
      <c r="D7210" s="41"/>
      <c r="E7210" s="43" t="s">
        <v>6263</v>
      </c>
      <c r="F7210" s="43" t="s">
        <v>28</v>
      </c>
      <c r="G7210" s="43">
        <v>45044</v>
      </c>
      <c r="H7210" s="41"/>
      <c r="I7210" s="41"/>
      <c r="J7210" s="43"/>
      <c r="K7210" s="41"/>
      <c r="L7210" s="41"/>
      <c r="M7210" s="41"/>
      <c r="N7210" s="41"/>
      <c r="O7210" s="41"/>
      <c r="P7210" s="41"/>
      <c r="Q7210" s="41"/>
      <c r="R7210" s="41"/>
      <c r="S7210" s="41"/>
      <c r="T7210" s="41"/>
      <c r="U7210" s="41"/>
      <c r="V7210" s="41"/>
      <c r="W7210" s="41"/>
      <c r="X7210" s="41"/>
      <c r="Y7210" s="43" t="str">
        <f t="shared" si="224"/>
        <v>COMP</v>
      </c>
      <c r="Z7210" s="43">
        <v>1882154</v>
      </c>
      <c r="AA7210" s="43">
        <f t="shared" si="225"/>
        <v>2019975</v>
      </c>
    </row>
    <row r="7211" spans="1:27" x14ac:dyDescent="0.3">
      <c r="A7211" s="43">
        <v>2416426</v>
      </c>
      <c r="B7211" s="43" t="s">
        <v>6202</v>
      </c>
      <c r="C7211" s="43" t="s">
        <v>390</v>
      </c>
      <c r="D7211" s="41"/>
      <c r="E7211" s="43" t="s">
        <v>6263</v>
      </c>
      <c r="F7211" s="43" t="s">
        <v>30</v>
      </c>
      <c r="G7211" s="43">
        <v>45038</v>
      </c>
      <c r="H7211" s="41"/>
      <c r="I7211" s="41"/>
      <c r="J7211" s="43"/>
      <c r="K7211" s="41"/>
      <c r="L7211" s="41"/>
      <c r="M7211" s="41"/>
      <c r="N7211" s="41"/>
      <c r="O7211" s="41"/>
      <c r="P7211" s="41"/>
      <c r="Q7211" s="41"/>
      <c r="R7211" s="41"/>
      <c r="S7211" s="41"/>
      <c r="T7211" s="41"/>
      <c r="U7211" s="41"/>
      <c r="V7211" s="41"/>
      <c r="W7211" s="41"/>
      <c r="X7211" s="41"/>
      <c r="Y7211" s="43" t="str">
        <f t="shared" si="224"/>
        <v/>
      </c>
      <c r="Z7211" s="43">
        <v>2077558</v>
      </c>
      <c r="AA7211" s="43" t="e">
        <f t="shared" si="225"/>
        <v>#N/A</v>
      </c>
    </row>
    <row r="7212" spans="1:27" x14ac:dyDescent="0.3">
      <c r="A7212" s="43">
        <v>1926757</v>
      </c>
      <c r="B7212" s="43" t="s">
        <v>6203</v>
      </c>
      <c r="C7212" s="43" t="s">
        <v>456</v>
      </c>
      <c r="D7212" s="41"/>
      <c r="E7212" s="43" t="s">
        <v>31</v>
      </c>
      <c r="F7212" s="43" t="s">
        <v>28</v>
      </c>
      <c r="G7212" s="43">
        <v>45038</v>
      </c>
      <c r="H7212" s="41"/>
      <c r="I7212" s="41"/>
      <c r="J7212" s="43"/>
      <c r="K7212" s="41"/>
      <c r="L7212" s="41"/>
      <c r="M7212" s="41"/>
      <c r="N7212" s="41"/>
      <c r="O7212" s="41"/>
      <c r="P7212" s="41"/>
      <c r="Q7212" s="41"/>
      <c r="R7212" s="41"/>
      <c r="S7212" s="41"/>
      <c r="T7212" s="41"/>
      <c r="U7212" s="41"/>
      <c r="V7212" s="41"/>
      <c r="W7212" s="41"/>
      <c r="X7212" s="41"/>
      <c r="Y7212" s="43" t="str">
        <f t="shared" si="224"/>
        <v>COMP</v>
      </c>
      <c r="Z7212" s="43">
        <v>1662638</v>
      </c>
      <c r="AA7212" s="43">
        <f t="shared" si="225"/>
        <v>1926757</v>
      </c>
    </row>
    <row r="7213" spans="1:27" x14ac:dyDescent="0.3">
      <c r="A7213" s="43">
        <v>511819</v>
      </c>
      <c r="B7213" s="43" t="s">
        <v>6203</v>
      </c>
      <c r="C7213" s="43" t="s">
        <v>502</v>
      </c>
      <c r="D7213" s="41"/>
      <c r="E7213" s="43" t="s">
        <v>6263</v>
      </c>
      <c r="F7213" s="43" t="s">
        <v>30</v>
      </c>
      <c r="G7213" s="43">
        <v>37015</v>
      </c>
      <c r="H7213" s="41"/>
      <c r="I7213" s="41"/>
      <c r="J7213" s="43"/>
      <c r="K7213" s="41"/>
      <c r="L7213" s="41"/>
      <c r="M7213" s="41"/>
      <c r="N7213" s="41"/>
      <c r="O7213" s="41"/>
      <c r="P7213" s="41"/>
      <c r="Q7213" s="41"/>
      <c r="R7213" s="41"/>
      <c r="S7213" s="41"/>
      <c r="T7213" s="41"/>
      <c r="U7213" s="41"/>
      <c r="V7213" s="41"/>
      <c r="W7213" s="41"/>
      <c r="X7213" s="41"/>
      <c r="Y7213" s="43" t="str">
        <f t="shared" si="224"/>
        <v>COMP</v>
      </c>
      <c r="Z7213" s="43">
        <v>2394469</v>
      </c>
      <c r="AA7213" s="43">
        <f t="shared" si="225"/>
        <v>511819</v>
      </c>
    </row>
    <row r="7214" spans="1:27" x14ac:dyDescent="0.3">
      <c r="A7214" s="43">
        <v>2259224</v>
      </c>
      <c r="B7214" s="43" t="s">
        <v>6203</v>
      </c>
      <c r="C7214" s="43" t="s">
        <v>329</v>
      </c>
      <c r="D7214" s="41"/>
      <c r="E7214" s="43" t="s">
        <v>6263</v>
      </c>
      <c r="F7214" s="43" t="s">
        <v>28</v>
      </c>
      <c r="G7214" s="43">
        <v>37048</v>
      </c>
      <c r="H7214" s="41"/>
      <c r="I7214" s="41"/>
      <c r="J7214" s="43"/>
      <c r="K7214" s="41"/>
      <c r="L7214" s="41"/>
      <c r="M7214" s="41"/>
      <c r="N7214" s="41"/>
      <c r="O7214" s="41"/>
      <c r="P7214" s="41"/>
      <c r="Q7214" s="41"/>
      <c r="R7214" s="41"/>
      <c r="S7214" s="41"/>
      <c r="T7214" s="41"/>
      <c r="U7214" s="41"/>
      <c r="V7214" s="41"/>
      <c r="W7214" s="41"/>
      <c r="X7214" s="41"/>
      <c r="Y7214" s="43" t="str">
        <f t="shared" si="224"/>
        <v/>
      </c>
      <c r="Z7214" s="43">
        <v>2343556</v>
      </c>
      <c r="AA7214" s="43" t="e">
        <f t="shared" si="225"/>
        <v>#N/A</v>
      </c>
    </row>
    <row r="7215" spans="1:27" x14ac:dyDescent="0.3">
      <c r="A7215" s="43">
        <v>511818</v>
      </c>
      <c r="B7215" s="43" t="s">
        <v>6203</v>
      </c>
      <c r="C7215" s="43" t="s">
        <v>1617</v>
      </c>
      <c r="D7215" s="41"/>
      <c r="E7215" s="43" t="s">
        <v>6263</v>
      </c>
      <c r="F7215" s="43" t="s">
        <v>28</v>
      </c>
      <c r="G7215" s="43">
        <v>37015</v>
      </c>
      <c r="H7215" s="41"/>
      <c r="I7215" s="41"/>
      <c r="J7215" s="43"/>
      <c r="K7215" s="41"/>
      <c r="L7215" s="41"/>
      <c r="M7215" s="41"/>
      <c r="N7215" s="41"/>
      <c r="O7215" s="41"/>
      <c r="P7215" s="41"/>
      <c r="Q7215" s="41"/>
      <c r="R7215" s="41"/>
      <c r="S7215" s="41"/>
      <c r="T7215" s="41"/>
      <c r="U7215" s="41"/>
      <c r="V7215" s="41"/>
      <c r="W7215" s="41"/>
      <c r="X7215" s="41"/>
      <c r="Y7215" s="43" t="str">
        <f t="shared" si="224"/>
        <v>COMP</v>
      </c>
      <c r="Z7215" s="43">
        <v>2181072</v>
      </c>
      <c r="AA7215" s="43">
        <f t="shared" si="225"/>
        <v>511818</v>
      </c>
    </row>
    <row r="7216" spans="1:27" x14ac:dyDescent="0.3">
      <c r="A7216" s="43">
        <v>1950569</v>
      </c>
      <c r="B7216" s="43" t="s">
        <v>6204</v>
      </c>
      <c r="C7216" s="43" t="s">
        <v>333</v>
      </c>
      <c r="D7216" s="41"/>
      <c r="E7216" s="43" t="s">
        <v>6263</v>
      </c>
      <c r="F7216" s="43" t="s">
        <v>30</v>
      </c>
      <c r="G7216" s="43">
        <v>45038</v>
      </c>
      <c r="H7216" s="41"/>
      <c r="I7216" s="41"/>
      <c r="J7216" s="43"/>
      <c r="K7216" s="41"/>
      <c r="L7216" s="41"/>
      <c r="M7216" s="41"/>
      <c r="N7216" s="41"/>
      <c r="O7216" s="41"/>
      <c r="P7216" s="41"/>
      <c r="Q7216" s="41"/>
      <c r="R7216" s="41"/>
      <c r="S7216" s="41"/>
      <c r="T7216" s="41"/>
      <c r="U7216" s="41"/>
      <c r="V7216" s="41"/>
      <c r="W7216" s="41"/>
      <c r="X7216" s="41"/>
      <c r="Y7216" s="43" t="str">
        <f t="shared" si="224"/>
        <v/>
      </c>
      <c r="Z7216" s="43">
        <v>2231125</v>
      </c>
      <c r="AA7216" s="43" t="e">
        <f t="shared" si="225"/>
        <v>#N/A</v>
      </c>
    </row>
    <row r="7217" spans="1:27" x14ac:dyDescent="0.3">
      <c r="A7217" s="43">
        <v>2315917</v>
      </c>
      <c r="B7217" s="43" t="s">
        <v>6204</v>
      </c>
      <c r="C7217" s="43" t="s">
        <v>492</v>
      </c>
      <c r="D7217" s="41"/>
      <c r="E7217" s="43" t="s">
        <v>6263</v>
      </c>
      <c r="F7217" s="43" t="s">
        <v>30</v>
      </c>
      <c r="G7217" s="43">
        <v>45038</v>
      </c>
      <c r="H7217" s="41"/>
      <c r="I7217" s="41"/>
      <c r="J7217" s="43"/>
      <c r="K7217" s="41"/>
      <c r="L7217" s="41"/>
      <c r="M7217" s="41"/>
      <c r="N7217" s="41"/>
      <c r="O7217" s="41"/>
      <c r="P7217" s="41"/>
      <c r="Q7217" s="41"/>
      <c r="R7217" s="41"/>
      <c r="S7217" s="41"/>
      <c r="T7217" s="41"/>
      <c r="U7217" s="41"/>
      <c r="V7217" s="41"/>
      <c r="W7217" s="41"/>
      <c r="X7217" s="41"/>
      <c r="Y7217" s="43" t="str">
        <f t="shared" si="224"/>
        <v/>
      </c>
      <c r="Z7217" s="43">
        <v>2185259</v>
      </c>
      <c r="AA7217" s="43" t="e">
        <f t="shared" si="225"/>
        <v>#N/A</v>
      </c>
    </row>
    <row r="7218" spans="1:27" x14ac:dyDescent="0.3">
      <c r="A7218" s="43">
        <v>1624550</v>
      </c>
      <c r="B7218" s="43" t="s">
        <v>6205</v>
      </c>
      <c r="C7218" s="43" t="s">
        <v>620</v>
      </c>
      <c r="D7218" s="41"/>
      <c r="E7218" s="43" t="s">
        <v>6263</v>
      </c>
      <c r="F7218" s="43" t="s">
        <v>30</v>
      </c>
      <c r="G7218" s="43">
        <v>45016</v>
      </c>
      <c r="H7218" s="41"/>
      <c r="I7218" s="41"/>
      <c r="J7218" s="43"/>
      <c r="K7218" s="41"/>
      <c r="L7218" s="41"/>
      <c r="M7218" s="41"/>
      <c r="N7218" s="41"/>
      <c r="O7218" s="41"/>
      <c r="P7218" s="41"/>
      <c r="Q7218" s="41"/>
      <c r="R7218" s="41"/>
      <c r="S7218" s="41"/>
      <c r="T7218" s="41"/>
      <c r="U7218" s="41"/>
      <c r="V7218" s="41"/>
      <c r="W7218" s="41"/>
      <c r="X7218" s="41"/>
      <c r="Y7218" s="43" t="str">
        <f t="shared" si="224"/>
        <v/>
      </c>
      <c r="Z7218" s="43">
        <v>2228457</v>
      </c>
      <c r="AA7218" s="43" t="e">
        <f t="shared" si="225"/>
        <v>#N/A</v>
      </c>
    </row>
    <row r="7219" spans="1:27" x14ac:dyDescent="0.3">
      <c r="A7219" s="43">
        <v>2040090</v>
      </c>
      <c r="B7219" s="43" t="s">
        <v>6206</v>
      </c>
      <c r="C7219" s="43" t="s">
        <v>1484</v>
      </c>
      <c r="D7219" s="41"/>
      <c r="E7219" s="43" t="s">
        <v>6263</v>
      </c>
      <c r="F7219" s="43" t="s">
        <v>28</v>
      </c>
      <c r="G7219" s="43">
        <v>37033</v>
      </c>
      <c r="H7219" s="41"/>
      <c r="I7219" s="41"/>
      <c r="J7219" s="43"/>
      <c r="K7219" s="41"/>
      <c r="L7219" s="41"/>
      <c r="M7219" s="41"/>
      <c r="N7219" s="41"/>
      <c r="O7219" s="41"/>
      <c r="P7219" s="41"/>
      <c r="Q7219" s="41"/>
      <c r="R7219" s="41"/>
      <c r="S7219" s="41"/>
      <c r="T7219" s="41"/>
      <c r="U7219" s="41"/>
      <c r="V7219" s="41"/>
      <c r="W7219" s="41"/>
      <c r="X7219" s="41"/>
      <c r="Y7219" s="43" t="str">
        <f t="shared" si="224"/>
        <v/>
      </c>
      <c r="Z7219" s="43">
        <v>1791689</v>
      </c>
      <c r="AA7219" s="43" t="e">
        <f t="shared" si="225"/>
        <v>#N/A</v>
      </c>
    </row>
    <row r="7220" spans="1:27" x14ac:dyDescent="0.3">
      <c r="A7220" s="43">
        <v>2325875</v>
      </c>
      <c r="B7220" s="43" t="s">
        <v>6207</v>
      </c>
      <c r="C7220" s="43" t="s">
        <v>580</v>
      </c>
      <c r="D7220" s="41"/>
      <c r="E7220" s="43" t="s">
        <v>6263</v>
      </c>
      <c r="F7220" s="43" t="s">
        <v>30</v>
      </c>
      <c r="G7220" s="43">
        <v>45008</v>
      </c>
      <c r="H7220" s="41"/>
      <c r="I7220" s="41"/>
      <c r="J7220" s="43"/>
      <c r="K7220" s="41"/>
      <c r="L7220" s="41"/>
      <c r="M7220" s="41"/>
      <c r="N7220" s="41"/>
      <c r="O7220" s="41"/>
      <c r="P7220" s="41"/>
      <c r="Q7220" s="41"/>
      <c r="R7220" s="41"/>
      <c r="S7220" s="41"/>
      <c r="T7220" s="41"/>
      <c r="U7220" s="41"/>
      <c r="V7220" s="41"/>
      <c r="W7220" s="41"/>
      <c r="X7220" s="41"/>
      <c r="Y7220" s="43" t="str">
        <f t="shared" si="224"/>
        <v/>
      </c>
      <c r="Z7220" s="43">
        <v>1770339</v>
      </c>
      <c r="AA7220" s="43" t="e">
        <f t="shared" si="225"/>
        <v>#N/A</v>
      </c>
    </row>
    <row r="7221" spans="1:27" x14ac:dyDescent="0.3">
      <c r="A7221" s="43">
        <v>329897</v>
      </c>
      <c r="B7221" s="43" t="s">
        <v>6208</v>
      </c>
      <c r="C7221" s="43" t="s">
        <v>37</v>
      </c>
      <c r="D7221" s="41"/>
      <c r="E7221" s="43" t="s">
        <v>29</v>
      </c>
      <c r="F7221" s="43" t="s">
        <v>28</v>
      </c>
      <c r="G7221" s="43">
        <v>41002</v>
      </c>
      <c r="H7221" s="41"/>
      <c r="I7221" s="41"/>
      <c r="J7221" s="43"/>
      <c r="K7221" s="41"/>
      <c r="L7221" s="41"/>
      <c r="M7221" s="41"/>
      <c r="N7221" s="41"/>
      <c r="O7221" s="41"/>
      <c r="P7221" s="41"/>
      <c r="Q7221" s="41"/>
      <c r="R7221" s="41"/>
      <c r="S7221" s="41"/>
      <c r="T7221" s="41"/>
      <c r="U7221" s="41"/>
      <c r="V7221" s="41"/>
      <c r="W7221" s="41"/>
      <c r="X7221" s="41"/>
      <c r="Y7221" s="43" t="str">
        <f t="shared" si="224"/>
        <v/>
      </c>
      <c r="Z7221" s="43">
        <v>1064541</v>
      </c>
      <c r="AA7221" s="43" t="e">
        <f t="shared" si="225"/>
        <v>#N/A</v>
      </c>
    </row>
    <row r="7222" spans="1:27" x14ac:dyDescent="0.3">
      <c r="A7222" s="43">
        <v>1502918</v>
      </c>
      <c r="B7222" s="43" t="s">
        <v>6209</v>
      </c>
      <c r="C7222" s="43" t="s">
        <v>732</v>
      </c>
      <c r="D7222" s="41"/>
      <c r="E7222" s="43" t="s">
        <v>29</v>
      </c>
      <c r="F7222" s="43" t="s">
        <v>30</v>
      </c>
      <c r="G7222" s="43">
        <v>41006</v>
      </c>
      <c r="H7222" s="41"/>
      <c r="I7222" s="41"/>
      <c r="J7222" s="43"/>
      <c r="K7222" s="41"/>
      <c r="L7222" s="41"/>
      <c r="M7222" s="41"/>
      <c r="N7222" s="41"/>
      <c r="O7222" s="41"/>
      <c r="P7222" s="41"/>
      <c r="Q7222" s="41"/>
      <c r="R7222" s="41"/>
      <c r="S7222" s="41"/>
      <c r="T7222" s="41"/>
      <c r="U7222" s="41"/>
      <c r="V7222" s="41"/>
      <c r="W7222" s="41"/>
      <c r="X7222" s="41"/>
      <c r="Y7222" s="43" t="str">
        <f t="shared" si="224"/>
        <v>COMP</v>
      </c>
      <c r="Z7222" s="43">
        <v>2224536</v>
      </c>
      <c r="AA7222" s="43">
        <f t="shared" si="225"/>
        <v>1502918</v>
      </c>
    </row>
    <row r="7223" spans="1:27" x14ac:dyDescent="0.3">
      <c r="A7223" s="43">
        <v>1551159</v>
      </c>
      <c r="B7223" s="43" t="s">
        <v>6209</v>
      </c>
      <c r="C7223" s="43" t="s">
        <v>301</v>
      </c>
      <c r="D7223" s="41"/>
      <c r="E7223" s="43" t="s">
        <v>29</v>
      </c>
      <c r="F7223" s="43" t="s">
        <v>28</v>
      </c>
      <c r="G7223" s="43">
        <v>41012</v>
      </c>
      <c r="H7223" s="41"/>
      <c r="I7223" s="41"/>
      <c r="J7223" s="43"/>
      <c r="K7223" s="41"/>
      <c r="L7223" s="41"/>
      <c r="M7223" s="41"/>
      <c r="N7223" s="41"/>
      <c r="O7223" s="41"/>
      <c r="P7223" s="41"/>
      <c r="Q7223" s="41"/>
      <c r="R7223" s="41"/>
      <c r="S7223" s="41"/>
      <c r="T7223" s="41"/>
      <c r="U7223" s="41"/>
      <c r="V7223" s="41"/>
      <c r="W7223" s="41"/>
      <c r="X7223" s="41"/>
      <c r="Y7223" s="43" t="str">
        <f t="shared" si="224"/>
        <v>COMP</v>
      </c>
      <c r="Z7223" s="43">
        <v>1336098</v>
      </c>
      <c r="AA7223" s="43">
        <f t="shared" si="225"/>
        <v>1551159</v>
      </c>
    </row>
    <row r="7224" spans="1:27" x14ac:dyDescent="0.3">
      <c r="A7224" s="43">
        <v>1354741</v>
      </c>
      <c r="B7224" s="43" t="s">
        <v>6209</v>
      </c>
      <c r="C7224" s="43" t="s">
        <v>1379</v>
      </c>
      <c r="D7224" s="41"/>
      <c r="E7224" s="43" t="s">
        <v>31</v>
      </c>
      <c r="F7224" s="43" t="s">
        <v>30</v>
      </c>
      <c r="G7224" s="43">
        <v>41006</v>
      </c>
      <c r="H7224" s="41"/>
      <c r="I7224" s="41"/>
      <c r="J7224" s="43"/>
      <c r="K7224" s="41"/>
      <c r="L7224" s="41"/>
      <c r="M7224" s="41"/>
      <c r="N7224" s="41"/>
      <c r="O7224" s="41"/>
      <c r="P7224" s="41"/>
      <c r="Q7224" s="41"/>
      <c r="R7224" s="41"/>
      <c r="S7224" s="41"/>
      <c r="T7224" s="41"/>
      <c r="U7224" s="41"/>
      <c r="V7224" s="41"/>
      <c r="W7224" s="41"/>
      <c r="X7224" s="41"/>
      <c r="Y7224" s="43" t="str">
        <f t="shared" si="224"/>
        <v>COMP</v>
      </c>
      <c r="Z7224" s="43">
        <v>1284896</v>
      </c>
      <c r="AA7224" s="43">
        <f t="shared" si="225"/>
        <v>1354741</v>
      </c>
    </row>
    <row r="7225" spans="1:27" x14ac:dyDescent="0.3">
      <c r="A7225" s="43">
        <v>1502831</v>
      </c>
      <c r="B7225" s="43" t="s">
        <v>6209</v>
      </c>
      <c r="C7225" s="43" t="s">
        <v>427</v>
      </c>
      <c r="D7225" s="41"/>
      <c r="E7225" s="43" t="s">
        <v>6263</v>
      </c>
      <c r="F7225" s="43" t="s">
        <v>28</v>
      </c>
      <c r="G7225" s="43">
        <v>41006</v>
      </c>
      <c r="H7225" s="41"/>
      <c r="I7225" s="41"/>
      <c r="J7225" s="43"/>
      <c r="K7225" s="41"/>
      <c r="L7225" s="41"/>
      <c r="M7225" s="41"/>
      <c r="N7225" s="41"/>
      <c r="O7225" s="41"/>
      <c r="P7225" s="41"/>
      <c r="Q7225" s="41"/>
      <c r="R7225" s="41"/>
      <c r="S7225" s="41"/>
      <c r="T7225" s="41"/>
      <c r="U7225" s="41"/>
      <c r="V7225" s="41"/>
      <c r="W7225" s="41"/>
      <c r="X7225" s="41"/>
      <c r="Y7225" s="43" t="str">
        <f t="shared" si="224"/>
        <v>COMP</v>
      </c>
      <c r="Z7225" s="43">
        <v>2175371</v>
      </c>
      <c r="AA7225" s="43">
        <f t="shared" si="225"/>
        <v>1502831</v>
      </c>
    </row>
    <row r="7226" spans="1:27" x14ac:dyDescent="0.3">
      <c r="A7226" s="43">
        <v>2099998</v>
      </c>
      <c r="B7226" s="43" t="s">
        <v>6210</v>
      </c>
      <c r="C7226" s="43" t="s">
        <v>346</v>
      </c>
      <c r="D7226" s="41"/>
      <c r="E7226" s="43" t="s">
        <v>6263</v>
      </c>
      <c r="F7226" s="43" t="s">
        <v>28</v>
      </c>
      <c r="G7226" s="43">
        <v>37015</v>
      </c>
      <c r="H7226" s="41"/>
      <c r="I7226" s="41"/>
      <c r="J7226" s="43"/>
      <c r="K7226" s="41"/>
      <c r="L7226" s="41"/>
      <c r="M7226" s="41"/>
      <c r="N7226" s="41"/>
      <c r="O7226" s="41"/>
      <c r="P7226" s="41"/>
      <c r="Q7226" s="41"/>
      <c r="R7226" s="41"/>
      <c r="S7226" s="41"/>
      <c r="T7226" s="41"/>
      <c r="U7226" s="41"/>
      <c r="V7226" s="41"/>
      <c r="W7226" s="41"/>
      <c r="X7226" s="41"/>
      <c r="Y7226" s="43" t="str">
        <f t="shared" si="224"/>
        <v/>
      </c>
      <c r="Z7226" s="43">
        <v>203584</v>
      </c>
      <c r="AA7226" s="43" t="e">
        <f t="shared" si="225"/>
        <v>#N/A</v>
      </c>
    </row>
    <row r="7227" spans="1:27" x14ac:dyDescent="0.3">
      <c r="A7227" s="43">
        <v>1787271</v>
      </c>
      <c r="B7227" s="43" t="s">
        <v>6211</v>
      </c>
      <c r="C7227" s="43" t="s">
        <v>274</v>
      </c>
      <c r="D7227" s="41"/>
      <c r="E7227" s="43" t="s">
        <v>6263</v>
      </c>
      <c r="F7227" s="43" t="s">
        <v>28</v>
      </c>
      <c r="G7227" s="43">
        <v>28037</v>
      </c>
      <c r="H7227" s="41"/>
      <c r="I7227" s="41"/>
      <c r="J7227" s="43"/>
      <c r="K7227" s="41"/>
      <c r="L7227" s="41"/>
      <c r="M7227" s="41"/>
      <c r="N7227" s="41"/>
      <c r="O7227" s="41"/>
      <c r="P7227" s="41"/>
      <c r="Q7227" s="41"/>
      <c r="R7227" s="41"/>
      <c r="S7227" s="41"/>
      <c r="T7227" s="41"/>
      <c r="U7227" s="41"/>
      <c r="V7227" s="41"/>
      <c r="W7227" s="41"/>
      <c r="X7227" s="41"/>
      <c r="Y7227" s="43" t="str">
        <f t="shared" si="224"/>
        <v/>
      </c>
      <c r="Z7227" s="43">
        <v>816889</v>
      </c>
      <c r="AA7227" s="43" t="e">
        <f t="shared" si="225"/>
        <v>#N/A</v>
      </c>
    </row>
    <row r="7228" spans="1:27" x14ac:dyDescent="0.3">
      <c r="A7228" s="43">
        <v>1315248</v>
      </c>
      <c r="B7228" s="43" t="s">
        <v>6212</v>
      </c>
      <c r="C7228" s="43" t="s">
        <v>713</v>
      </c>
      <c r="D7228" s="41"/>
      <c r="E7228" s="43" t="s">
        <v>6263</v>
      </c>
      <c r="F7228" s="43" t="s">
        <v>30</v>
      </c>
      <c r="G7228" s="43">
        <v>45003</v>
      </c>
      <c r="H7228" s="41"/>
      <c r="I7228" s="41"/>
      <c r="J7228" s="43"/>
      <c r="K7228" s="41"/>
      <c r="L7228" s="41"/>
      <c r="M7228" s="41"/>
      <c r="N7228" s="41"/>
      <c r="O7228" s="41"/>
      <c r="P7228" s="41"/>
      <c r="Q7228" s="41"/>
      <c r="R7228" s="41"/>
      <c r="S7228" s="41"/>
      <c r="T7228" s="41"/>
      <c r="U7228" s="41"/>
      <c r="V7228" s="41"/>
      <c r="W7228" s="41"/>
      <c r="X7228" s="41"/>
      <c r="Y7228" s="43" t="str">
        <f t="shared" si="224"/>
        <v>COMP</v>
      </c>
      <c r="Z7228" s="43">
        <v>2083541</v>
      </c>
      <c r="AA7228" s="43">
        <f t="shared" si="225"/>
        <v>1315248</v>
      </c>
    </row>
    <row r="7229" spans="1:27" x14ac:dyDescent="0.3">
      <c r="A7229" s="43">
        <v>1594253</v>
      </c>
      <c r="B7229" s="43" t="s">
        <v>6213</v>
      </c>
      <c r="C7229" s="43" t="s">
        <v>6214</v>
      </c>
      <c r="D7229" s="41"/>
      <c r="E7229" s="43" t="s">
        <v>31</v>
      </c>
      <c r="F7229" s="43" t="s">
        <v>30</v>
      </c>
      <c r="G7229" s="43">
        <v>18033</v>
      </c>
      <c r="H7229" s="41"/>
      <c r="I7229" s="41"/>
      <c r="J7229" s="43"/>
      <c r="K7229" s="41"/>
      <c r="L7229" s="41"/>
      <c r="M7229" s="41"/>
      <c r="N7229" s="41"/>
      <c r="O7229" s="41"/>
      <c r="P7229" s="41"/>
      <c r="Q7229" s="41"/>
      <c r="R7229" s="41"/>
      <c r="S7229" s="41"/>
      <c r="T7229" s="41"/>
      <c r="U7229" s="41"/>
      <c r="V7229" s="41"/>
      <c r="W7229" s="41"/>
      <c r="X7229" s="41"/>
      <c r="Y7229" s="43" t="str">
        <f t="shared" si="224"/>
        <v>COMP</v>
      </c>
      <c r="Z7229" s="43">
        <v>732613</v>
      </c>
      <c r="AA7229" s="43">
        <f t="shared" si="225"/>
        <v>1594253</v>
      </c>
    </row>
    <row r="7230" spans="1:27" x14ac:dyDescent="0.3">
      <c r="A7230" s="43">
        <v>2412134</v>
      </c>
      <c r="B7230" s="43" t="s">
        <v>6215</v>
      </c>
      <c r="C7230" s="43" t="s">
        <v>2589</v>
      </c>
      <c r="D7230" s="41"/>
      <c r="E7230" s="43" t="s">
        <v>6263</v>
      </c>
      <c r="F7230" s="43" t="s">
        <v>28</v>
      </c>
      <c r="G7230" s="43">
        <v>37024</v>
      </c>
      <c r="H7230" s="41"/>
      <c r="I7230" s="41"/>
      <c r="J7230" s="43"/>
      <c r="K7230" s="41"/>
      <c r="L7230" s="41"/>
      <c r="M7230" s="41"/>
      <c r="N7230" s="41"/>
      <c r="O7230" s="41"/>
      <c r="P7230" s="41"/>
      <c r="Q7230" s="41"/>
      <c r="R7230" s="41"/>
      <c r="S7230" s="41"/>
      <c r="T7230" s="41"/>
      <c r="U7230" s="41"/>
      <c r="V7230" s="41"/>
      <c r="W7230" s="41"/>
      <c r="X7230" s="41"/>
      <c r="Y7230" s="43" t="str">
        <f t="shared" si="224"/>
        <v>COMP</v>
      </c>
      <c r="Z7230" s="43">
        <v>2377679</v>
      </c>
      <c r="AA7230" s="43">
        <f t="shared" si="225"/>
        <v>2412134</v>
      </c>
    </row>
    <row r="7231" spans="1:27" x14ac:dyDescent="0.3">
      <c r="A7231" s="43">
        <v>1997374</v>
      </c>
      <c r="B7231" s="43" t="s">
        <v>6216</v>
      </c>
      <c r="C7231" s="43" t="s">
        <v>819</v>
      </c>
      <c r="D7231" s="41"/>
      <c r="E7231" s="43" t="s">
        <v>6263</v>
      </c>
      <c r="F7231" s="43" t="s">
        <v>28</v>
      </c>
      <c r="G7231" s="43">
        <v>28037</v>
      </c>
      <c r="H7231" s="41"/>
      <c r="I7231" s="41"/>
      <c r="J7231" s="43"/>
      <c r="K7231" s="41"/>
      <c r="L7231" s="41"/>
      <c r="M7231" s="41"/>
      <c r="N7231" s="41"/>
      <c r="O7231" s="41"/>
      <c r="P7231" s="41"/>
      <c r="Q7231" s="41"/>
      <c r="R7231" s="41"/>
      <c r="S7231" s="41"/>
      <c r="T7231" s="41"/>
      <c r="U7231" s="41"/>
      <c r="V7231" s="41"/>
      <c r="W7231" s="41"/>
      <c r="X7231" s="41"/>
      <c r="Y7231" s="43" t="str">
        <f t="shared" si="224"/>
        <v/>
      </c>
      <c r="Z7231" s="43">
        <v>1839509</v>
      </c>
      <c r="AA7231" s="43" t="e">
        <f t="shared" si="225"/>
        <v>#N/A</v>
      </c>
    </row>
    <row r="7232" spans="1:27" x14ac:dyDescent="0.3">
      <c r="A7232" s="43">
        <v>1625520</v>
      </c>
      <c r="B7232" s="43" t="s">
        <v>6217</v>
      </c>
      <c r="C7232" s="43" t="s">
        <v>514</v>
      </c>
      <c r="D7232" s="41"/>
      <c r="E7232" s="43" t="s">
        <v>6263</v>
      </c>
      <c r="F7232" s="43" t="s">
        <v>28</v>
      </c>
      <c r="G7232" s="43">
        <v>45046</v>
      </c>
      <c r="H7232" s="41"/>
      <c r="I7232" s="41"/>
      <c r="J7232" s="43"/>
      <c r="K7232" s="41"/>
      <c r="L7232" s="41"/>
      <c r="M7232" s="41"/>
      <c r="N7232" s="41"/>
      <c r="O7232" s="41"/>
      <c r="P7232" s="41"/>
      <c r="Q7232" s="41"/>
      <c r="R7232" s="41"/>
      <c r="S7232" s="41"/>
      <c r="T7232" s="41"/>
      <c r="U7232" s="41"/>
      <c r="V7232" s="41"/>
      <c r="W7232" s="41"/>
      <c r="X7232" s="41"/>
      <c r="Y7232" s="43" t="str">
        <f t="shared" si="224"/>
        <v/>
      </c>
      <c r="Z7232" s="43">
        <v>1879562</v>
      </c>
      <c r="AA7232" s="43" t="e">
        <f t="shared" si="225"/>
        <v>#N/A</v>
      </c>
    </row>
    <row r="7233" spans="1:27" x14ac:dyDescent="0.3">
      <c r="A7233" s="43">
        <v>1567253</v>
      </c>
      <c r="B7233" s="43" t="s">
        <v>6217</v>
      </c>
      <c r="C7233" s="43" t="s">
        <v>557</v>
      </c>
      <c r="D7233" s="41"/>
      <c r="E7233" s="43" t="s">
        <v>6263</v>
      </c>
      <c r="F7233" s="43" t="s">
        <v>30</v>
      </c>
      <c r="G7233" s="43">
        <v>45046</v>
      </c>
      <c r="H7233" s="41"/>
      <c r="I7233" s="41"/>
      <c r="J7233" s="43"/>
      <c r="K7233" s="41"/>
      <c r="L7233" s="41"/>
      <c r="M7233" s="41"/>
      <c r="N7233" s="41"/>
      <c r="O7233" s="41"/>
      <c r="P7233" s="41"/>
      <c r="Q7233" s="41"/>
      <c r="R7233" s="41"/>
      <c r="S7233" s="41"/>
      <c r="T7233" s="41"/>
      <c r="U7233" s="41"/>
      <c r="V7233" s="41"/>
      <c r="W7233" s="41"/>
      <c r="X7233" s="41"/>
      <c r="Y7233" s="43" t="str">
        <f t="shared" si="224"/>
        <v/>
      </c>
      <c r="Z7233" s="43">
        <v>1782325</v>
      </c>
      <c r="AA7233" s="43" t="e">
        <f t="shared" si="225"/>
        <v>#N/A</v>
      </c>
    </row>
    <row r="7234" spans="1:27" x14ac:dyDescent="0.3">
      <c r="A7234" s="43">
        <v>1193379</v>
      </c>
      <c r="B7234" s="43" t="s">
        <v>6319</v>
      </c>
      <c r="C7234" s="43" t="s">
        <v>6320</v>
      </c>
      <c r="D7234" s="41"/>
      <c r="E7234" s="43" t="s">
        <v>31</v>
      </c>
      <c r="F7234" s="43" t="s">
        <v>28</v>
      </c>
      <c r="G7234" s="43">
        <v>41024</v>
      </c>
      <c r="H7234" s="41"/>
      <c r="I7234" s="41"/>
      <c r="J7234" s="41"/>
      <c r="K7234" s="41"/>
      <c r="L7234" s="41"/>
      <c r="M7234" s="41"/>
      <c r="N7234" s="41"/>
      <c r="O7234" s="41"/>
      <c r="P7234" s="41"/>
      <c r="Q7234" s="41"/>
      <c r="R7234" s="41"/>
      <c r="S7234" s="41"/>
      <c r="T7234" s="41"/>
      <c r="U7234" s="41"/>
      <c r="V7234" s="41"/>
      <c r="W7234" s="41"/>
      <c r="X7234" s="41"/>
      <c r="Y7234" s="43" t="str">
        <f t="shared" ref="Y7234:Y7297" si="226">IF(ISERROR(AA7234)=FALSE,"COMP","")</f>
        <v>COMP</v>
      </c>
      <c r="Z7234" s="43">
        <v>2119466</v>
      </c>
      <c r="AA7234" s="43">
        <f t="shared" si="225"/>
        <v>1193379</v>
      </c>
    </row>
    <row r="7235" spans="1:27" x14ac:dyDescent="0.3">
      <c r="A7235" s="43">
        <v>2137786</v>
      </c>
      <c r="B7235" s="43" t="s">
        <v>6218</v>
      </c>
      <c r="C7235" s="43" t="s">
        <v>5646</v>
      </c>
      <c r="D7235" s="41"/>
      <c r="E7235" s="43" t="s">
        <v>34</v>
      </c>
      <c r="F7235" s="43" t="s">
        <v>30</v>
      </c>
      <c r="G7235" s="43">
        <v>37023</v>
      </c>
      <c r="H7235" s="41"/>
      <c r="I7235" s="41"/>
      <c r="J7235" s="41"/>
      <c r="K7235" s="41"/>
      <c r="L7235" s="41"/>
      <c r="M7235" s="41"/>
      <c r="N7235" s="41"/>
      <c r="O7235" s="41"/>
      <c r="P7235" s="41"/>
      <c r="Q7235" s="41"/>
      <c r="R7235" s="41"/>
      <c r="S7235" s="41"/>
      <c r="T7235" s="41"/>
      <c r="U7235" s="41"/>
      <c r="V7235" s="41"/>
      <c r="W7235" s="41"/>
      <c r="X7235" s="41"/>
      <c r="Y7235" s="43" t="str">
        <f t="shared" si="226"/>
        <v>COMP</v>
      </c>
      <c r="Z7235" s="43">
        <v>2221960</v>
      </c>
      <c r="AA7235" s="43">
        <f t="shared" ref="AA7235:AA7298" si="227">VLOOKUP(A7235,Z:Z,1,FALSE)</f>
        <v>2137786</v>
      </c>
    </row>
    <row r="7236" spans="1:27" x14ac:dyDescent="0.3">
      <c r="A7236" s="43">
        <v>2017670</v>
      </c>
      <c r="B7236" s="43" t="s">
        <v>6219</v>
      </c>
      <c r="C7236" s="43" t="s">
        <v>268</v>
      </c>
      <c r="D7236" s="41"/>
      <c r="E7236" s="43" t="s">
        <v>6263</v>
      </c>
      <c r="F7236" s="43" t="s">
        <v>30</v>
      </c>
      <c r="G7236" s="43">
        <v>37023</v>
      </c>
      <c r="H7236" s="41"/>
      <c r="I7236" s="41"/>
      <c r="J7236" s="41"/>
      <c r="K7236" s="41"/>
      <c r="L7236" s="41"/>
      <c r="M7236" s="41"/>
      <c r="N7236" s="41"/>
      <c r="O7236" s="41"/>
      <c r="P7236" s="41"/>
      <c r="Q7236" s="41"/>
      <c r="R7236" s="41"/>
      <c r="S7236" s="41"/>
      <c r="T7236" s="41"/>
      <c r="U7236" s="41"/>
      <c r="V7236" s="41"/>
      <c r="W7236" s="41"/>
      <c r="X7236" s="41"/>
      <c r="Y7236" s="43" t="str">
        <f t="shared" si="226"/>
        <v>COMP</v>
      </c>
      <c r="Z7236" s="43">
        <v>2269180</v>
      </c>
      <c r="AA7236" s="43">
        <f t="shared" si="227"/>
        <v>2017670</v>
      </c>
    </row>
    <row r="7237" spans="1:27" x14ac:dyDescent="0.3">
      <c r="A7237" s="43">
        <v>158565</v>
      </c>
      <c r="B7237" s="43" t="s">
        <v>6220</v>
      </c>
      <c r="C7237" s="43" t="s">
        <v>1673</v>
      </c>
      <c r="D7237" s="41"/>
      <c r="E7237" s="43" t="s">
        <v>29</v>
      </c>
      <c r="F7237" s="43" t="s">
        <v>28</v>
      </c>
      <c r="G7237" s="43">
        <v>41012</v>
      </c>
      <c r="H7237" s="41"/>
      <c r="I7237" s="41"/>
      <c r="J7237" s="41"/>
      <c r="K7237" s="41"/>
      <c r="L7237" s="41"/>
      <c r="M7237" s="41"/>
      <c r="N7237" s="41"/>
      <c r="O7237" s="41"/>
      <c r="P7237" s="41"/>
      <c r="Q7237" s="41"/>
      <c r="R7237" s="41"/>
      <c r="S7237" s="41"/>
      <c r="T7237" s="41"/>
      <c r="U7237" s="41"/>
      <c r="V7237" s="41"/>
      <c r="W7237" s="41"/>
      <c r="X7237" s="41"/>
      <c r="Y7237" s="43" t="str">
        <f t="shared" si="226"/>
        <v>COMP</v>
      </c>
      <c r="Z7237" s="43">
        <v>996642</v>
      </c>
      <c r="AA7237" s="43">
        <f t="shared" si="227"/>
        <v>158565</v>
      </c>
    </row>
    <row r="7238" spans="1:27" x14ac:dyDescent="0.3">
      <c r="A7238" s="43">
        <v>487761</v>
      </c>
      <c r="B7238" s="43" t="s">
        <v>6220</v>
      </c>
      <c r="C7238" s="43" t="s">
        <v>478</v>
      </c>
      <c r="D7238" s="41"/>
      <c r="E7238" s="43" t="s">
        <v>6263</v>
      </c>
      <c r="F7238" s="43" t="s">
        <v>28</v>
      </c>
      <c r="G7238" s="43">
        <v>41012</v>
      </c>
      <c r="H7238" s="41"/>
      <c r="I7238" s="41"/>
      <c r="J7238" s="41"/>
      <c r="K7238" s="41"/>
      <c r="L7238" s="41"/>
      <c r="M7238" s="41"/>
      <c r="N7238" s="41"/>
      <c r="O7238" s="41"/>
      <c r="P7238" s="41"/>
      <c r="Q7238" s="41"/>
      <c r="R7238" s="41"/>
      <c r="S7238" s="41"/>
      <c r="T7238" s="41"/>
      <c r="U7238" s="41"/>
      <c r="V7238" s="41"/>
      <c r="W7238" s="41"/>
      <c r="X7238" s="41"/>
      <c r="Y7238" s="43" t="str">
        <f t="shared" si="226"/>
        <v/>
      </c>
      <c r="Z7238" s="43">
        <v>981654</v>
      </c>
      <c r="AA7238" s="43" t="e">
        <f t="shared" si="227"/>
        <v>#N/A</v>
      </c>
    </row>
    <row r="7239" spans="1:27" x14ac:dyDescent="0.3">
      <c r="A7239" s="43">
        <v>2242130</v>
      </c>
      <c r="B7239" s="43" t="s">
        <v>6220</v>
      </c>
      <c r="C7239" s="43" t="s">
        <v>2510</v>
      </c>
      <c r="D7239" s="41"/>
      <c r="E7239" s="43" t="s">
        <v>6263</v>
      </c>
      <c r="F7239" s="43" t="s">
        <v>28</v>
      </c>
      <c r="G7239" s="43">
        <v>37015</v>
      </c>
      <c r="H7239" s="41"/>
      <c r="I7239" s="41"/>
      <c r="J7239" s="41"/>
      <c r="K7239" s="41"/>
      <c r="L7239" s="41"/>
      <c r="M7239" s="41"/>
      <c r="N7239" s="41"/>
      <c r="O7239" s="41"/>
      <c r="P7239" s="41"/>
      <c r="Q7239" s="41"/>
      <c r="R7239" s="41"/>
      <c r="S7239" s="41"/>
      <c r="T7239" s="41"/>
      <c r="U7239" s="41"/>
      <c r="V7239" s="41"/>
      <c r="W7239" s="41"/>
      <c r="X7239" s="41"/>
      <c r="Y7239" s="43" t="str">
        <f t="shared" si="226"/>
        <v/>
      </c>
      <c r="Z7239" s="43">
        <v>1558121</v>
      </c>
      <c r="AA7239" s="43" t="e">
        <f t="shared" si="227"/>
        <v>#N/A</v>
      </c>
    </row>
    <row r="7240" spans="1:27" x14ac:dyDescent="0.3">
      <c r="A7240" s="43">
        <v>2202485</v>
      </c>
      <c r="B7240" s="43" t="s">
        <v>6220</v>
      </c>
      <c r="C7240" s="43" t="s">
        <v>239</v>
      </c>
      <c r="D7240" s="41"/>
      <c r="E7240" s="43" t="s">
        <v>6263</v>
      </c>
      <c r="F7240" s="43" t="s">
        <v>30</v>
      </c>
      <c r="G7240" s="43">
        <v>45038</v>
      </c>
      <c r="H7240" s="41"/>
      <c r="I7240" s="41"/>
      <c r="J7240" s="41"/>
      <c r="K7240" s="41"/>
      <c r="L7240" s="41"/>
      <c r="M7240" s="41"/>
      <c r="N7240" s="41"/>
      <c r="O7240" s="41"/>
      <c r="P7240" s="41"/>
      <c r="Q7240" s="41"/>
      <c r="R7240" s="41"/>
      <c r="S7240" s="41"/>
      <c r="T7240" s="41"/>
      <c r="U7240" s="41"/>
      <c r="V7240" s="41"/>
      <c r="W7240" s="41"/>
      <c r="X7240" s="41"/>
      <c r="Y7240" s="43" t="str">
        <f t="shared" si="226"/>
        <v/>
      </c>
      <c r="Z7240" s="43">
        <v>1671128</v>
      </c>
      <c r="AA7240" s="43" t="e">
        <f t="shared" si="227"/>
        <v>#N/A</v>
      </c>
    </row>
    <row r="7241" spans="1:27" x14ac:dyDescent="0.3">
      <c r="A7241" s="43">
        <v>290872</v>
      </c>
      <c r="B7241" s="43" t="s">
        <v>6220</v>
      </c>
      <c r="C7241" s="43" t="s">
        <v>414</v>
      </c>
      <c r="D7241" s="41"/>
      <c r="E7241" s="43" t="s">
        <v>6263</v>
      </c>
      <c r="F7241" s="43" t="s">
        <v>30</v>
      </c>
      <c r="G7241" s="43">
        <v>41012</v>
      </c>
      <c r="H7241" s="41"/>
      <c r="I7241" s="41"/>
      <c r="J7241" s="41"/>
      <c r="K7241" s="41"/>
      <c r="L7241" s="41"/>
      <c r="M7241" s="41"/>
      <c r="N7241" s="41"/>
      <c r="O7241" s="41"/>
      <c r="P7241" s="41"/>
      <c r="Q7241" s="41"/>
      <c r="R7241" s="41"/>
      <c r="S7241" s="41"/>
      <c r="T7241" s="41"/>
      <c r="U7241" s="41"/>
      <c r="V7241" s="41"/>
      <c r="W7241" s="41"/>
      <c r="X7241" s="41"/>
      <c r="Y7241" s="43" t="str">
        <f t="shared" si="226"/>
        <v>COMP</v>
      </c>
      <c r="Z7241" s="43">
        <v>1675561</v>
      </c>
      <c r="AA7241" s="43">
        <f t="shared" si="227"/>
        <v>290872</v>
      </c>
    </row>
    <row r="7242" spans="1:27" x14ac:dyDescent="0.3">
      <c r="A7242" s="43">
        <v>778417</v>
      </c>
      <c r="B7242" s="43" t="s">
        <v>6221</v>
      </c>
      <c r="C7242" s="43" t="s">
        <v>1805</v>
      </c>
      <c r="D7242" s="41"/>
      <c r="E7242" s="43" t="s">
        <v>29</v>
      </c>
      <c r="F7242" s="43" t="s">
        <v>30</v>
      </c>
      <c r="G7242" s="43">
        <v>18032</v>
      </c>
      <c r="H7242" s="41"/>
      <c r="I7242" s="41"/>
      <c r="J7242" s="41"/>
      <c r="K7242" s="41"/>
      <c r="L7242" s="41"/>
      <c r="M7242" s="41"/>
      <c r="N7242" s="41"/>
      <c r="O7242" s="41"/>
      <c r="P7242" s="41"/>
      <c r="Q7242" s="41"/>
      <c r="R7242" s="41"/>
      <c r="S7242" s="41"/>
      <c r="T7242" s="41"/>
      <c r="U7242" s="41"/>
      <c r="V7242" s="41"/>
      <c r="W7242" s="41"/>
      <c r="X7242" s="41"/>
      <c r="Y7242" s="43" t="str">
        <f t="shared" si="226"/>
        <v>COMP</v>
      </c>
      <c r="Z7242" s="43">
        <v>1932374</v>
      </c>
      <c r="AA7242" s="43">
        <f t="shared" si="227"/>
        <v>778417</v>
      </c>
    </row>
    <row r="7243" spans="1:27" x14ac:dyDescent="0.3">
      <c r="A7243" s="43">
        <v>2043166</v>
      </c>
      <c r="B7243" s="43" t="s">
        <v>6222</v>
      </c>
      <c r="C7243" s="43" t="s">
        <v>646</v>
      </c>
      <c r="D7243" s="41"/>
      <c r="E7243" s="43" t="s">
        <v>6263</v>
      </c>
      <c r="F7243" s="43" t="s">
        <v>30</v>
      </c>
      <c r="G7243" s="43">
        <v>37045</v>
      </c>
      <c r="H7243" s="41"/>
      <c r="I7243" s="41"/>
      <c r="J7243" s="41"/>
      <c r="K7243" s="41"/>
      <c r="L7243" s="41"/>
      <c r="M7243" s="41"/>
      <c r="N7243" s="41"/>
      <c r="O7243" s="41"/>
      <c r="P7243" s="41"/>
      <c r="Q7243" s="41"/>
      <c r="R7243" s="41"/>
      <c r="S7243" s="41"/>
      <c r="T7243" s="41"/>
      <c r="U7243" s="41"/>
      <c r="V7243" s="41"/>
      <c r="W7243" s="41"/>
      <c r="X7243" s="41"/>
      <c r="Y7243" s="43" t="str">
        <f t="shared" si="226"/>
        <v/>
      </c>
      <c r="Z7243" s="43">
        <v>2072627</v>
      </c>
      <c r="AA7243" s="43" t="e">
        <f t="shared" si="227"/>
        <v>#N/A</v>
      </c>
    </row>
    <row r="7244" spans="1:27" x14ac:dyDescent="0.3">
      <c r="A7244" s="43">
        <v>2172021</v>
      </c>
      <c r="B7244" s="43" t="s">
        <v>6223</v>
      </c>
      <c r="C7244" s="43" t="s">
        <v>355</v>
      </c>
      <c r="D7244" s="41"/>
      <c r="E7244" s="43" t="s">
        <v>6263</v>
      </c>
      <c r="F7244" s="43" t="s">
        <v>30</v>
      </c>
      <c r="G7244" s="43">
        <v>45045</v>
      </c>
      <c r="H7244" s="41"/>
      <c r="I7244" s="41"/>
      <c r="J7244" s="41"/>
      <c r="K7244" s="41"/>
      <c r="L7244" s="41"/>
      <c r="M7244" s="41"/>
      <c r="N7244" s="41"/>
      <c r="O7244" s="41"/>
      <c r="P7244" s="41"/>
      <c r="Q7244" s="41"/>
      <c r="R7244" s="41"/>
      <c r="S7244" s="41"/>
      <c r="T7244" s="41"/>
      <c r="U7244" s="41"/>
      <c r="V7244" s="41"/>
      <c r="W7244" s="41"/>
      <c r="X7244" s="41"/>
      <c r="Y7244" s="43" t="str">
        <f t="shared" si="226"/>
        <v/>
      </c>
      <c r="Z7244" s="43">
        <v>1617796</v>
      </c>
      <c r="AA7244" s="43" t="e">
        <f t="shared" si="227"/>
        <v>#N/A</v>
      </c>
    </row>
    <row r="7245" spans="1:27" x14ac:dyDescent="0.3">
      <c r="A7245" s="43">
        <v>2309489</v>
      </c>
      <c r="B7245" s="43" t="s">
        <v>6224</v>
      </c>
      <c r="C7245" s="43" t="s">
        <v>221</v>
      </c>
      <c r="D7245" s="41"/>
      <c r="E7245" s="43" t="s">
        <v>6263</v>
      </c>
      <c r="F7245" s="43" t="s">
        <v>28</v>
      </c>
      <c r="G7245" s="43">
        <v>45016</v>
      </c>
      <c r="H7245" s="41"/>
      <c r="I7245" s="41"/>
      <c r="J7245" s="41"/>
      <c r="K7245" s="41"/>
      <c r="L7245" s="41"/>
      <c r="M7245" s="41"/>
      <c r="N7245" s="41"/>
      <c r="O7245" s="41"/>
      <c r="P7245" s="41"/>
      <c r="Q7245" s="41"/>
      <c r="R7245" s="41"/>
      <c r="S7245" s="41"/>
      <c r="T7245" s="41"/>
      <c r="U7245" s="41"/>
      <c r="V7245" s="41"/>
      <c r="W7245" s="41"/>
      <c r="X7245" s="41"/>
      <c r="Y7245" s="43" t="str">
        <f t="shared" si="226"/>
        <v/>
      </c>
      <c r="Z7245" s="43">
        <v>1570767</v>
      </c>
      <c r="AA7245" s="43" t="e">
        <f t="shared" si="227"/>
        <v>#N/A</v>
      </c>
    </row>
    <row r="7246" spans="1:27" x14ac:dyDescent="0.3">
      <c r="A7246" s="43">
        <v>2269304</v>
      </c>
      <c r="B7246" s="43" t="s">
        <v>6225</v>
      </c>
      <c r="C7246" s="43" t="s">
        <v>250</v>
      </c>
      <c r="D7246" s="41"/>
      <c r="E7246" s="43" t="s">
        <v>6263</v>
      </c>
      <c r="F7246" s="43" t="s">
        <v>28</v>
      </c>
      <c r="G7246" s="43">
        <v>28039</v>
      </c>
      <c r="H7246" s="41"/>
      <c r="I7246" s="41"/>
      <c r="J7246" s="41"/>
      <c r="K7246" s="41"/>
      <c r="L7246" s="41"/>
      <c r="M7246" s="41"/>
      <c r="N7246" s="41"/>
      <c r="O7246" s="41"/>
      <c r="P7246" s="41"/>
      <c r="Q7246" s="41"/>
      <c r="R7246" s="41"/>
      <c r="S7246" s="41"/>
      <c r="T7246" s="41"/>
      <c r="U7246" s="41"/>
      <c r="V7246" s="41"/>
      <c r="W7246" s="41"/>
      <c r="X7246" s="41"/>
      <c r="Y7246" s="43" t="str">
        <f t="shared" si="226"/>
        <v>COMP</v>
      </c>
      <c r="Z7246" s="43">
        <v>1754915</v>
      </c>
      <c r="AA7246" s="43">
        <f t="shared" si="227"/>
        <v>2269304</v>
      </c>
    </row>
    <row r="7247" spans="1:27" x14ac:dyDescent="0.3">
      <c r="A7247" s="43">
        <v>1406378</v>
      </c>
      <c r="B7247" s="43" t="s">
        <v>6226</v>
      </c>
      <c r="C7247" s="43" t="s">
        <v>3539</v>
      </c>
      <c r="D7247" s="41"/>
      <c r="E7247" s="43" t="s">
        <v>29</v>
      </c>
      <c r="F7247" s="43" t="s">
        <v>28</v>
      </c>
      <c r="G7247" s="43">
        <v>45033</v>
      </c>
      <c r="H7247" s="41"/>
      <c r="I7247" s="41"/>
      <c r="J7247" s="41"/>
      <c r="K7247" s="41"/>
      <c r="L7247" s="41"/>
      <c r="M7247" s="41"/>
      <c r="N7247" s="41"/>
      <c r="O7247" s="41"/>
      <c r="P7247" s="41"/>
      <c r="Q7247" s="41"/>
      <c r="R7247" s="41"/>
      <c r="S7247" s="41"/>
      <c r="T7247" s="41"/>
      <c r="U7247" s="41"/>
      <c r="V7247" s="41"/>
      <c r="W7247" s="41"/>
      <c r="X7247" s="41"/>
      <c r="Y7247" s="43" t="str">
        <f t="shared" si="226"/>
        <v>COMP</v>
      </c>
      <c r="Z7247" s="43">
        <v>2035087</v>
      </c>
      <c r="AA7247" s="43">
        <f t="shared" si="227"/>
        <v>1406378</v>
      </c>
    </row>
    <row r="7248" spans="1:27" x14ac:dyDescent="0.3">
      <c r="A7248" s="43">
        <v>1549480</v>
      </c>
      <c r="B7248" s="43" t="s">
        <v>6227</v>
      </c>
      <c r="C7248" s="43" t="s">
        <v>397</v>
      </c>
      <c r="D7248" s="41"/>
      <c r="E7248" s="43" t="s">
        <v>6263</v>
      </c>
      <c r="F7248" s="43" t="s">
        <v>28</v>
      </c>
      <c r="G7248" s="43">
        <v>18036</v>
      </c>
      <c r="H7248" s="41"/>
      <c r="I7248" s="41"/>
      <c r="J7248" s="41"/>
      <c r="K7248" s="41"/>
      <c r="L7248" s="41"/>
      <c r="M7248" s="41"/>
      <c r="N7248" s="41"/>
      <c r="O7248" s="41"/>
      <c r="P7248" s="41"/>
      <c r="Q7248" s="41"/>
      <c r="R7248" s="41"/>
      <c r="S7248" s="41"/>
      <c r="T7248" s="41"/>
      <c r="U7248" s="41"/>
      <c r="V7248" s="41"/>
      <c r="W7248" s="41"/>
      <c r="X7248" s="41"/>
      <c r="Y7248" s="43" t="str">
        <f t="shared" si="226"/>
        <v/>
      </c>
      <c r="Z7248" s="43">
        <v>2092751</v>
      </c>
      <c r="AA7248" s="43" t="e">
        <f t="shared" si="227"/>
        <v>#N/A</v>
      </c>
    </row>
    <row r="7249" spans="1:27" x14ac:dyDescent="0.3">
      <c r="A7249" s="43">
        <v>2433991</v>
      </c>
      <c r="B7249" s="43" t="s">
        <v>6228</v>
      </c>
      <c r="C7249" s="43" t="s">
        <v>399</v>
      </c>
      <c r="D7249" s="41"/>
      <c r="E7249" s="43" t="s">
        <v>6263</v>
      </c>
      <c r="F7249" s="43" t="s">
        <v>28</v>
      </c>
      <c r="G7249" s="43">
        <v>37033</v>
      </c>
      <c r="H7249" s="41"/>
      <c r="I7249" s="41"/>
      <c r="J7249" s="41"/>
      <c r="K7249" s="41"/>
      <c r="L7249" s="41"/>
      <c r="M7249" s="41"/>
      <c r="N7249" s="41"/>
      <c r="O7249" s="41"/>
      <c r="P7249" s="41"/>
      <c r="Q7249" s="41"/>
      <c r="R7249" s="41"/>
      <c r="S7249" s="41"/>
      <c r="T7249" s="41"/>
      <c r="U7249" s="41"/>
      <c r="V7249" s="41"/>
      <c r="W7249" s="41"/>
      <c r="X7249" s="41"/>
      <c r="Y7249" s="43" t="str">
        <f t="shared" si="226"/>
        <v/>
      </c>
      <c r="Z7249" s="43">
        <v>1642697</v>
      </c>
      <c r="AA7249" s="43" t="e">
        <f t="shared" si="227"/>
        <v>#N/A</v>
      </c>
    </row>
    <row r="7250" spans="1:27" x14ac:dyDescent="0.3">
      <c r="A7250" s="43">
        <v>1757690</v>
      </c>
      <c r="B7250" s="43" t="s">
        <v>6229</v>
      </c>
      <c r="C7250" s="43" t="s">
        <v>560</v>
      </c>
      <c r="D7250" s="41"/>
      <c r="E7250" s="43" t="s">
        <v>35</v>
      </c>
      <c r="F7250" s="43" t="s">
        <v>30</v>
      </c>
      <c r="G7250" s="43">
        <v>28009</v>
      </c>
      <c r="H7250" s="41"/>
      <c r="I7250" s="41"/>
      <c r="J7250" s="41"/>
      <c r="K7250" s="41"/>
      <c r="L7250" s="41"/>
      <c r="M7250" s="41"/>
      <c r="N7250" s="41"/>
      <c r="O7250" s="41"/>
      <c r="P7250" s="41"/>
      <c r="Q7250" s="41"/>
      <c r="R7250" s="41"/>
      <c r="S7250" s="41"/>
      <c r="T7250" s="41"/>
      <c r="U7250" s="41"/>
      <c r="V7250" s="41"/>
      <c r="W7250" s="41"/>
      <c r="X7250" s="41"/>
      <c r="Y7250" s="43" t="str">
        <f t="shared" si="226"/>
        <v>COMP</v>
      </c>
      <c r="Z7250" s="43">
        <v>2384599</v>
      </c>
      <c r="AA7250" s="43">
        <f t="shared" si="227"/>
        <v>1757690</v>
      </c>
    </row>
    <row r="7251" spans="1:27" x14ac:dyDescent="0.3">
      <c r="A7251" s="43">
        <v>1261060</v>
      </c>
      <c r="B7251" s="43" t="s">
        <v>6230</v>
      </c>
      <c r="C7251" s="43" t="s">
        <v>4644</v>
      </c>
      <c r="D7251" s="41"/>
      <c r="E7251" s="43" t="s">
        <v>6263</v>
      </c>
      <c r="F7251" s="43" t="s">
        <v>28</v>
      </c>
      <c r="G7251" s="43">
        <v>37036</v>
      </c>
      <c r="H7251" s="41"/>
      <c r="I7251" s="41"/>
      <c r="J7251" s="41"/>
      <c r="K7251" s="41"/>
      <c r="L7251" s="41"/>
      <c r="M7251" s="41"/>
      <c r="N7251" s="41"/>
      <c r="O7251" s="41"/>
      <c r="P7251" s="41"/>
      <c r="Q7251" s="41"/>
      <c r="R7251" s="41"/>
      <c r="S7251" s="41"/>
      <c r="T7251" s="41"/>
      <c r="U7251" s="41"/>
      <c r="V7251" s="41"/>
      <c r="W7251" s="41"/>
      <c r="X7251" s="41"/>
      <c r="Y7251" s="43" t="str">
        <f t="shared" si="226"/>
        <v/>
      </c>
      <c r="Z7251" s="43">
        <v>1375894</v>
      </c>
      <c r="AA7251" s="43" t="e">
        <f t="shared" si="227"/>
        <v>#N/A</v>
      </c>
    </row>
    <row r="7252" spans="1:27" x14ac:dyDescent="0.3">
      <c r="A7252" s="43">
        <v>1147330</v>
      </c>
      <c r="B7252" s="43" t="s">
        <v>6230</v>
      </c>
      <c r="C7252" s="43" t="s">
        <v>824</v>
      </c>
      <c r="D7252" s="41"/>
      <c r="E7252" s="43" t="s">
        <v>29</v>
      </c>
      <c r="F7252" s="43" t="s">
        <v>28</v>
      </c>
      <c r="G7252" s="43">
        <v>37036</v>
      </c>
      <c r="H7252" s="41"/>
      <c r="I7252" s="41"/>
      <c r="J7252" s="41"/>
      <c r="K7252" s="41"/>
      <c r="L7252" s="41"/>
      <c r="M7252" s="41"/>
      <c r="N7252" s="41"/>
      <c r="O7252" s="41"/>
      <c r="P7252" s="41"/>
      <c r="Q7252" s="41"/>
      <c r="R7252" s="41"/>
      <c r="S7252" s="41"/>
      <c r="T7252" s="41"/>
      <c r="U7252" s="41"/>
      <c r="V7252" s="41"/>
      <c r="W7252" s="41"/>
      <c r="X7252" s="41"/>
      <c r="Y7252" s="43" t="str">
        <f t="shared" si="226"/>
        <v>COMP</v>
      </c>
      <c r="Z7252" s="43">
        <v>1880685</v>
      </c>
      <c r="AA7252" s="43">
        <f t="shared" si="227"/>
        <v>1147330</v>
      </c>
    </row>
    <row r="7253" spans="1:27" x14ac:dyDescent="0.3">
      <c r="A7253" s="43">
        <v>1276872</v>
      </c>
      <c r="B7253" s="43" t="s">
        <v>6231</v>
      </c>
      <c r="C7253" s="43" t="s">
        <v>755</v>
      </c>
      <c r="D7253" s="41"/>
      <c r="E7253" s="43" t="s">
        <v>6263</v>
      </c>
      <c r="F7253" s="43" t="s">
        <v>28</v>
      </c>
      <c r="G7253" s="43">
        <v>45008</v>
      </c>
      <c r="H7253" s="41"/>
      <c r="I7253" s="41"/>
      <c r="J7253" s="41"/>
      <c r="K7253" s="41"/>
      <c r="L7253" s="41"/>
      <c r="M7253" s="41"/>
      <c r="N7253" s="41"/>
      <c r="O7253" s="41"/>
      <c r="P7253" s="41"/>
      <c r="Q7253" s="41"/>
      <c r="R7253" s="41"/>
      <c r="S7253" s="41"/>
      <c r="T7253" s="41"/>
      <c r="U7253" s="41"/>
      <c r="V7253" s="41"/>
      <c r="W7253" s="41"/>
      <c r="X7253" s="41"/>
      <c r="Y7253" s="43" t="str">
        <f t="shared" si="226"/>
        <v/>
      </c>
      <c r="Z7253" s="43">
        <v>2339620</v>
      </c>
      <c r="AA7253" s="43" t="e">
        <f t="shared" si="227"/>
        <v>#N/A</v>
      </c>
    </row>
    <row r="7254" spans="1:27" x14ac:dyDescent="0.3">
      <c r="A7254" s="43">
        <v>2254322</v>
      </c>
      <c r="B7254" s="43" t="s">
        <v>6232</v>
      </c>
      <c r="C7254" s="43" t="s">
        <v>6233</v>
      </c>
      <c r="D7254" s="41"/>
      <c r="E7254" s="43" t="s">
        <v>34</v>
      </c>
      <c r="F7254" s="43" t="s">
        <v>28</v>
      </c>
      <c r="G7254" s="43">
        <v>45003</v>
      </c>
      <c r="H7254" s="41"/>
      <c r="I7254" s="41"/>
      <c r="J7254" s="41"/>
      <c r="K7254" s="41"/>
      <c r="L7254" s="41"/>
      <c r="M7254" s="41"/>
      <c r="N7254" s="41"/>
      <c r="O7254" s="41"/>
      <c r="P7254" s="41"/>
      <c r="Q7254" s="41"/>
      <c r="R7254" s="41"/>
      <c r="S7254" s="41"/>
      <c r="T7254" s="41"/>
      <c r="U7254" s="41"/>
      <c r="V7254" s="41"/>
      <c r="W7254" s="41"/>
      <c r="X7254" s="41"/>
      <c r="Y7254" s="43" t="str">
        <f t="shared" si="226"/>
        <v>COMP</v>
      </c>
      <c r="Z7254" s="43">
        <v>2200483</v>
      </c>
      <c r="AA7254" s="43">
        <f t="shared" si="227"/>
        <v>2254322</v>
      </c>
    </row>
    <row r="7255" spans="1:27" x14ac:dyDescent="0.3">
      <c r="A7255" s="43">
        <v>2072336</v>
      </c>
      <c r="B7255" s="43" t="s">
        <v>6232</v>
      </c>
      <c r="C7255" s="43" t="s">
        <v>6234</v>
      </c>
      <c r="D7255" s="41"/>
      <c r="E7255" s="43" t="s">
        <v>31</v>
      </c>
      <c r="F7255" s="43" t="s">
        <v>28</v>
      </c>
      <c r="G7255" s="43">
        <v>45008</v>
      </c>
      <c r="H7255" s="41"/>
      <c r="I7255" s="41"/>
      <c r="J7255" s="41"/>
      <c r="K7255" s="41"/>
      <c r="L7255" s="41"/>
      <c r="M7255" s="41"/>
      <c r="N7255" s="41"/>
      <c r="O7255" s="41"/>
      <c r="P7255" s="41"/>
      <c r="Q7255" s="41"/>
      <c r="R7255" s="41"/>
      <c r="S7255" s="41"/>
      <c r="T7255" s="41"/>
      <c r="U7255" s="41"/>
      <c r="V7255" s="41"/>
      <c r="W7255" s="41"/>
      <c r="X7255" s="41"/>
      <c r="Y7255" s="43" t="str">
        <f t="shared" si="226"/>
        <v>COMP</v>
      </c>
      <c r="Z7255" s="43">
        <v>1791428</v>
      </c>
      <c r="AA7255" s="43">
        <f t="shared" si="227"/>
        <v>2072336</v>
      </c>
    </row>
    <row r="7256" spans="1:27" x14ac:dyDescent="0.3">
      <c r="A7256" s="43">
        <v>2110297</v>
      </c>
      <c r="B7256" s="43" t="s">
        <v>6235</v>
      </c>
      <c r="C7256" s="43" t="s">
        <v>530</v>
      </c>
      <c r="D7256" s="41"/>
      <c r="E7256" s="43" t="s">
        <v>6263</v>
      </c>
      <c r="F7256" s="43" t="s">
        <v>30</v>
      </c>
      <c r="G7256" s="43">
        <v>28037</v>
      </c>
      <c r="H7256" s="41"/>
      <c r="I7256" s="41"/>
      <c r="J7256" s="41"/>
      <c r="K7256" s="41"/>
      <c r="L7256" s="41"/>
      <c r="M7256" s="41"/>
      <c r="N7256" s="41"/>
      <c r="O7256" s="41"/>
      <c r="P7256" s="41"/>
      <c r="Q7256" s="41"/>
      <c r="R7256" s="41"/>
      <c r="S7256" s="41"/>
      <c r="T7256" s="41"/>
      <c r="U7256" s="41"/>
      <c r="V7256" s="41"/>
      <c r="W7256" s="41"/>
      <c r="X7256" s="41"/>
      <c r="Y7256" s="43" t="str">
        <f t="shared" si="226"/>
        <v/>
      </c>
      <c r="Z7256" s="43">
        <v>2389638</v>
      </c>
      <c r="AA7256" s="43" t="e">
        <f t="shared" si="227"/>
        <v>#N/A</v>
      </c>
    </row>
    <row r="7257" spans="1:27" x14ac:dyDescent="0.3">
      <c r="A7257" s="43">
        <v>1399588</v>
      </c>
      <c r="B7257" s="43" t="s">
        <v>6236</v>
      </c>
      <c r="C7257" s="43" t="s">
        <v>4798</v>
      </c>
      <c r="D7257" s="41"/>
      <c r="E7257" s="43" t="s">
        <v>6263</v>
      </c>
      <c r="F7257" s="43" t="s">
        <v>30</v>
      </c>
      <c r="G7257" s="43">
        <v>28011</v>
      </c>
      <c r="H7257" s="41"/>
      <c r="I7257" s="41"/>
      <c r="J7257" s="41"/>
      <c r="K7257" s="41"/>
      <c r="L7257" s="41"/>
      <c r="M7257" s="41"/>
      <c r="N7257" s="41"/>
      <c r="O7257" s="41"/>
      <c r="P7257" s="41"/>
      <c r="Q7257" s="41"/>
      <c r="R7257" s="41"/>
      <c r="S7257" s="41"/>
      <c r="T7257" s="41"/>
      <c r="U7257" s="41"/>
      <c r="V7257" s="41"/>
      <c r="W7257" s="41"/>
      <c r="X7257" s="41"/>
      <c r="Y7257" s="43" t="str">
        <f t="shared" si="226"/>
        <v>COMP</v>
      </c>
      <c r="Z7257" s="43">
        <v>2203322</v>
      </c>
      <c r="AA7257" s="43">
        <f t="shared" si="227"/>
        <v>1399588</v>
      </c>
    </row>
    <row r="7258" spans="1:27" x14ac:dyDescent="0.3">
      <c r="A7258" s="43">
        <v>2430021</v>
      </c>
      <c r="B7258" s="43" t="s">
        <v>6237</v>
      </c>
      <c r="C7258" s="43" t="s">
        <v>432</v>
      </c>
      <c r="D7258" s="41"/>
      <c r="E7258" s="43" t="s">
        <v>29</v>
      </c>
      <c r="F7258" s="43" t="s">
        <v>28</v>
      </c>
      <c r="G7258" s="43">
        <v>45041</v>
      </c>
      <c r="H7258" s="41"/>
      <c r="I7258" s="41"/>
      <c r="J7258" s="41"/>
      <c r="K7258" s="41"/>
      <c r="L7258" s="41"/>
      <c r="M7258" s="41"/>
      <c r="N7258" s="41"/>
      <c r="O7258" s="41"/>
      <c r="P7258" s="41"/>
      <c r="Q7258" s="41"/>
      <c r="R7258" s="41"/>
      <c r="S7258" s="41"/>
      <c r="T7258" s="41"/>
      <c r="U7258" s="41"/>
      <c r="V7258" s="41"/>
      <c r="W7258" s="41"/>
      <c r="X7258" s="41"/>
      <c r="Y7258" s="43" t="str">
        <f t="shared" si="226"/>
        <v/>
      </c>
      <c r="Z7258" s="43">
        <v>1907466</v>
      </c>
      <c r="AA7258" s="43" t="e">
        <f t="shared" si="227"/>
        <v>#N/A</v>
      </c>
    </row>
    <row r="7259" spans="1:27" x14ac:dyDescent="0.3">
      <c r="A7259" s="43">
        <v>1948043</v>
      </c>
      <c r="B7259" s="43" t="s">
        <v>6238</v>
      </c>
      <c r="C7259" s="43" t="s">
        <v>646</v>
      </c>
      <c r="D7259" s="41"/>
      <c r="E7259" s="43" t="s">
        <v>34</v>
      </c>
      <c r="F7259" s="43" t="s">
        <v>30</v>
      </c>
      <c r="G7259" s="43">
        <v>28041</v>
      </c>
      <c r="H7259" s="41"/>
      <c r="I7259" s="41"/>
      <c r="J7259" s="41"/>
      <c r="K7259" s="41"/>
      <c r="L7259" s="41"/>
      <c r="M7259" s="41"/>
      <c r="N7259" s="41"/>
      <c r="O7259" s="41"/>
      <c r="P7259" s="41"/>
      <c r="Q7259" s="41"/>
      <c r="R7259" s="41"/>
      <c r="S7259" s="41"/>
      <c r="T7259" s="41"/>
      <c r="U7259" s="41"/>
      <c r="V7259" s="41"/>
      <c r="W7259" s="41"/>
      <c r="X7259" s="41"/>
      <c r="Y7259" s="43" t="str">
        <f t="shared" si="226"/>
        <v>COMP</v>
      </c>
      <c r="Z7259" s="43">
        <v>1609817</v>
      </c>
      <c r="AA7259" s="43">
        <f t="shared" si="227"/>
        <v>1948043</v>
      </c>
    </row>
    <row r="7260" spans="1:27" x14ac:dyDescent="0.3">
      <c r="A7260" s="43">
        <v>2260085</v>
      </c>
      <c r="B7260" s="43" t="s">
        <v>6239</v>
      </c>
      <c r="C7260" s="43" t="s">
        <v>986</v>
      </c>
      <c r="D7260" s="41"/>
      <c r="E7260" s="43" t="s">
        <v>35</v>
      </c>
      <c r="F7260" s="43" t="s">
        <v>28</v>
      </c>
      <c r="G7260" s="43">
        <v>45038</v>
      </c>
      <c r="H7260" s="41"/>
      <c r="I7260" s="41"/>
      <c r="J7260" s="41"/>
      <c r="K7260" s="41"/>
      <c r="L7260" s="41"/>
      <c r="M7260" s="41"/>
      <c r="N7260" s="41"/>
      <c r="O7260" s="41"/>
      <c r="P7260" s="41"/>
      <c r="Q7260" s="41"/>
      <c r="R7260" s="41"/>
      <c r="S7260" s="41"/>
      <c r="T7260" s="41"/>
      <c r="U7260" s="41"/>
      <c r="V7260" s="41"/>
      <c r="W7260" s="41"/>
      <c r="X7260" s="41"/>
      <c r="Y7260" s="43" t="str">
        <f t="shared" si="226"/>
        <v>COMP</v>
      </c>
      <c r="Z7260" s="43">
        <v>1265460</v>
      </c>
      <c r="AA7260" s="43">
        <f t="shared" si="227"/>
        <v>2260085</v>
      </c>
    </row>
    <row r="7261" spans="1:27" x14ac:dyDescent="0.3">
      <c r="A7261" s="43">
        <v>1552839</v>
      </c>
      <c r="B7261" s="43" t="s">
        <v>6240</v>
      </c>
      <c r="C7261" s="43" t="s">
        <v>3673</v>
      </c>
      <c r="D7261" s="41"/>
      <c r="E7261" s="43" t="s">
        <v>6263</v>
      </c>
      <c r="F7261" s="43" t="s">
        <v>30</v>
      </c>
      <c r="G7261" s="43">
        <v>41031</v>
      </c>
      <c r="H7261" s="41"/>
      <c r="I7261" s="41"/>
      <c r="J7261" s="41"/>
      <c r="K7261" s="41"/>
      <c r="L7261" s="41"/>
      <c r="M7261" s="41"/>
      <c r="N7261" s="41"/>
      <c r="O7261" s="41"/>
      <c r="P7261" s="41"/>
      <c r="Q7261" s="41"/>
      <c r="R7261" s="41"/>
      <c r="S7261" s="41"/>
      <c r="T7261" s="41"/>
      <c r="U7261" s="41"/>
      <c r="V7261" s="41"/>
      <c r="W7261" s="41"/>
      <c r="X7261" s="41"/>
      <c r="Y7261" s="43" t="str">
        <f t="shared" si="226"/>
        <v>COMP</v>
      </c>
      <c r="Z7261" s="43">
        <v>337757</v>
      </c>
      <c r="AA7261" s="43">
        <f t="shared" si="227"/>
        <v>1552839</v>
      </c>
    </row>
    <row r="7262" spans="1:27" x14ac:dyDescent="0.3">
      <c r="A7262" s="43">
        <v>1471234</v>
      </c>
      <c r="B7262" s="43" t="s">
        <v>6241</v>
      </c>
      <c r="C7262" s="43" t="s">
        <v>361</v>
      </c>
      <c r="D7262" s="41"/>
      <c r="E7262" s="43" t="s">
        <v>34</v>
      </c>
      <c r="F7262" s="43" t="s">
        <v>28</v>
      </c>
      <c r="G7262" s="43">
        <v>37023</v>
      </c>
      <c r="H7262" s="41"/>
      <c r="I7262" s="41"/>
      <c r="J7262" s="41"/>
      <c r="K7262" s="41"/>
      <c r="L7262" s="41"/>
      <c r="M7262" s="41"/>
      <c r="N7262" s="41"/>
      <c r="O7262" s="41"/>
      <c r="P7262" s="41"/>
      <c r="Q7262" s="41"/>
      <c r="R7262" s="41"/>
      <c r="S7262" s="41"/>
      <c r="T7262" s="41"/>
      <c r="U7262" s="41"/>
      <c r="V7262" s="41"/>
      <c r="W7262" s="41"/>
      <c r="X7262" s="41"/>
      <c r="Y7262" s="43" t="str">
        <f t="shared" si="226"/>
        <v>COMP</v>
      </c>
      <c r="Z7262" s="43">
        <v>1501157</v>
      </c>
      <c r="AA7262" s="43">
        <f t="shared" si="227"/>
        <v>1471234</v>
      </c>
    </row>
    <row r="7263" spans="1:27" x14ac:dyDescent="0.3">
      <c r="A7263" s="43">
        <v>1410168</v>
      </c>
      <c r="B7263" s="43" t="s">
        <v>6242</v>
      </c>
      <c r="C7263" s="43" t="s">
        <v>618</v>
      </c>
      <c r="D7263" s="41"/>
      <c r="E7263" s="43" t="s">
        <v>6263</v>
      </c>
      <c r="F7263" s="43" t="s">
        <v>28</v>
      </c>
      <c r="G7263" s="43">
        <v>28017</v>
      </c>
      <c r="H7263" s="41"/>
      <c r="I7263" s="41"/>
      <c r="J7263" s="41"/>
      <c r="K7263" s="41"/>
      <c r="L7263" s="41"/>
      <c r="M7263" s="41"/>
      <c r="N7263" s="41"/>
      <c r="O7263" s="41"/>
      <c r="P7263" s="41"/>
      <c r="Q7263" s="41"/>
      <c r="R7263" s="41"/>
      <c r="S7263" s="41"/>
      <c r="T7263" s="41"/>
      <c r="U7263" s="41"/>
      <c r="V7263" s="41"/>
      <c r="W7263" s="41"/>
      <c r="X7263" s="41"/>
      <c r="Y7263" s="43" t="str">
        <f t="shared" si="226"/>
        <v/>
      </c>
      <c r="Z7263" s="43">
        <v>571546</v>
      </c>
      <c r="AA7263" s="43" t="e">
        <f t="shared" si="227"/>
        <v>#N/A</v>
      </c>
    </row>
    <row r="7264" spans="1:27" x14ac:dyDescent="0.3">
      <c r="A7264" s="43">
        <v>1934495</v>
      </c>
      <c r="B7264" s="43" t="s">
        <v>6243</v>
      </c>
      <c r="C7264" s="43" t="s">
        <v>502</v>
      </c>
      <c r="D7264" s="41"/>
      <c r="E7264" s="43" t="s">
        <v>6263</v>
      </c>
      <c r="F7264" s="43" t="s">
        <v>30</v>
      </c>
      <c r="G7264" s="43">
        <v>18031</v>
      </c>
      <c r="H7264" s="41"/>
      <c r="I7264" s="41"/>
      <c r="J7264" s="41"/>
      <c r="K7264" s="41"/>
      <c r="L7264" s="41"/>
      <c r="M7264" s="41"/>
      <c r="N7264" s="41"/>
      <c r="O7264" s="41"/>
      <c r="P7264" s="41"/>
      <c r="Q7264" s="41"/>
      <c r="R7264" s="41"/>
      <c r="S7264" s="41"/>
      <c r="T7264" s="41"/>
      <c r="U7264" s="41"/>
      <c r="V7264" s="41"/>
      <c r="W7264" s="41"/>
      <c r="X7264" s="41"/>
      <c r="Y7264" s="43" t="str">
        <f t="shared" si="226"/>
        <v/>
      </c>
      <c r="Z7264" s="43">
        <v>1069058</v>
      </c>
      <c r="AA7264" s="43" t="e">
        <f t="shared" si="227"/>
        <v>#N/A</v>
      </c>
    </row>
    <row r="7265" spans="1:27" x14ac:dyDescent="0.3">
      <c r="A7265" s="43">
        <v>2371671</v>
      </c>
      <c r="B7265" s="43" t="s">
        <v>6244</v>
      </c>
      <c r="C7265" s="43" t="s">
        <v>6245</v>
      </c>
      <c r="D7265" s="41"/>
      <c r="E7265" s="43" t="s">
        <v>29</v>
      </c>
      <c r="F7265" s="43" t="s">
        <v>28</v>
      </c>
      <c r="G7265" s="43">
        <v>18032</v>
      </c>
      <c r="H7265" s="41"/>
      <c r="I7265" s="41"/>
      <c r="J7265" s="41"/>
      <c r="K7265" s="41"/>
      <c r="L7265" s="41"/>
      <c r="M7265" s="41"/>
      <c r="N7265" s="41"/>
      <c r="O7265" s="41"/>
      <c r="P7265" s="41"/>
      <c r="Q7265" s="41"/>
      <c r="R7265" s="41"/>
      <c r="S7265" s="41"/>
      <c r="T7265" s="41"/>
      <c r="U7265" s="41"/>
      <c r="V7265" s="41"/>
      <c r="W7265" s="41"/>
      <c r="X7265" s="41"/>
      <c r="Y7265" s="43" t="str">
        <f t="shared" si="226"/>
        <v>COMP</v>
      </c>
      <c r="Z7265" s="43">
        <v>608849</v>
      </c>
      <c r="AA7265" s="43">
        <f t="shared" si="227"/>
        <v>2371671</v>
      </c>
    </row>
    <row r="7266" spans="1:27" x14ac:dyDescent="0.3">
      <c r="A7266" s="43">
        <v>2372318</v>
      </c>
      <c r="B7266" s="43" t="s">
        <v>6246</v>
      </c>
      <c r="C7266" s="43" t="s">
        <v>297</v>
      </c>
      <c r="D7266" s="41"/>
      <c r="E7266" s="43" t="s">
        <v>6263</v>
      </c>
      <c r="F7266" s="43" t="s">
        <v>30</v>
      </c>
      <c r="G7266" s="43">
        <v>37015</v>
      </c>
      <c r="H7266" s="41"/>
      <c r="I7266" s="41"/>
      <c r="J7266" s="41"/>
      <c r="K7266" s="41"/>
      <c r="L7266" s="41"/>
      <c r="M7266" s="41"/>
      <c r="N7266" s="41"/>
      <c r="O7266" s="41"/>
      <c r="P7266" s="41"/>
      <c r="Q7266" s="41"/>
      <c r="R7266" s="41"/>
      <c r="S7266" s="41"/>
      <c r="T7266" s="41"/>
      <c r="U7266" s="41"/>
      <c r="V7266" s="41"/>
      <c r="W7266" s="41"/>
      <c r="X7266" s="41"/>
      <c r="Y7266" s="43" t="str">
        <f t="shared" si="226"/>
        <v/>
      </c>
      <c r="Z7266" s="43">
        <v>1123845</v>
      </c>
      <c r="AA7266" s="43" t="e">
        <f t="shared" si="227"/>
        <v>#N/A</v>
      </c>
    </row>
    <row r="7267" spans="1:27" x14ac:dyDescent="0.3">
      <c r="A7267" s="43">
        <v>1433524</v>
      </c>
      <c r="B7267" s="43" t="s">
        <v>6247</v>
      </c>
      <c r="C7267" s="43" t="s">
        <v>472</v>
      </c>
      <c r="D7267" s="41"/>
      <c r="E7267" s="43" t="s">
        <v>6263</v>
      </c>
      <c r="F7267" s="43" t="s">
        <v>28</v>
      </c>
      <c r="G7267" s="43">
        <v>37037</v>
      </c>
      <c r="H7267" s="41"/>
      <c r="I7267" s="41"/>
      <c r="J7267" s="41"/>
      <c r="K7267" s="41"/>
      <c r="L7267" s="41"/>
      <c r="M7267" s="41"/>
      <c r="N7267" s="41"/>
      <c r="O7267" s="41"/>
      <c r="P7267" s="41"/>
      <c r="Q7267" s="41"/>
      <c r="R7267" s="41"/>
      <c r="S7267" s="41"/>
      <c r="T7267" s="41"/>
      <c r="U7267" s="41"/>
      <c r="V7267" s="41"/>
      <c r="W7267" s="41"/>
      <c r="X7267" s="41"/>
      <c r="Y7267" s="43" t="str">
        <f t="shared" si="226"/>
        <v>COMP</v>
      </c>
      <c r="Z7267" s="43">
        <v>2034841</v>
      </c>
      <c r="AA7267" s="43">
        <f t="shared" si="227"/>
        <v>1433524</v>
      </c>
    </row>
    <row r="7268" spans="1:27" x14ac:dyDescent="0.3">
      <c r="A7268" s="43">
        <v>2404939</v>
      </c>
      <c r="B7268" s="43" t="s">
        <v>3058</v>
      </c>
      <c r="C7268" s="43" t="s">
        <v>2118</v>
      </c>
      <c r="D7268" s="41"/>
      <c r="E7268" s="43" t="s">
        <v>6263</v>
      </c>
      <c r="F7268" s="43" t="s">
        <v>30</v>
      </c>
      <c r="G7268" s="43">
        <v>28037</v>
      </c>
      <c r="H7268" s="41"/>
      <c r="I7268" s="41"/>
      <c r="J7268" s="41"/>
      <c r="K7268" s="41"/>
      <c r="L7268" s="41"/>
      <c r="M7268" s="41"/>
      <c r="N7268" s="41"/>
      <c r="O7268" s="41"/>
      <c r="P7268" s="41"/>
      <c r="Q7268" s="41"/>
      <c r="R7268" s="41"/>
      <c r="S7268" s="41"/>
      <c r="T7268" s="41"/>
      <c r="U7268" s="41"/>
      <c r="V7268" s="41"/>
      <c r="W7268" s="41"/>
      <c r="X7268" s="41"/>
      <c r="Y7268" s="43" t="str">
        <f t="shared" si="226"/>
        <v/>
      </c>
      <c r="Z7268" s="43">
        <v>2286665</v>
      </c>
      <c r="AA7268" s="43" t="e">
        <f t="shared" si="227"/>
        <v>#N/A</v>
      </c>
    </row>
    <row r="7269" spans="1:27" x14ac:dyDescent="0.3">
      <c r="A7269" s="43">
        <v>1910377</v>
      </c>
      <c r="B7269" s="43" t="s">
        <v>3058</v>
      </c>
      <c r="C7269" s="43" t="s">
        <v>266</v>
      </c>
      <c r="D7269" s="41"/>
      <c r="E7269" s="43" t="s">
        <v>6263</v>
      </c>
      <c r="F7269" s="43" t="s">
        <v>30</v>
      </c>
      <c r="G7269" s="43">
        <v>45038</v>
      </c>
      <c r="H7269" s="41"/>
      <c r="I7269" s="41"/>
      <c r="J7269" s="41"/>
      <c r="K7269" s="41"/>
      <c r="L7269" s="41"/>
      <c r="M7269" s="41"/>
      <c r="N7269" s="41"/>
      <c r="O7269" s="41"/>
      <c r="P7269" s="41"/>
      <c r="Q7269" s="41"/>
      <c r="R7269" s="41"/>
      <c r="S7269" s="41"/>
      <c r="T7269" s="41"/>
      <c r="U7269" s="41"/>
      <c r="V7269" s="41"/>
      <c r="W7269" s="41"/>
      <c r="X7269" s="41"/>
      <c r="Y7269" s="43" t="str">
        <f t="shared" si="226"/>
        <v/>
      </c>
      <c r="Z7269" s="43">
        <v>1555412</v>
      </c>
      <c r="AA7269" s="43" t="e">
        <f t="shared" si="227"/>
        <v>#N/A</v>
      </c>
    </row>
    <row r="7270" spans="1:27" x14ac:dyDescent="0.3">
      <c r="A7270" s="43">
        <v>2392069</v>
      </c>
      <c r="B7270" s="43" t="s">
        <v>6248</v>
      </c>
      <c r="C7270" s="43" t="s">
        <v>2396</v>
      </c>
      <c r="D7270" s="41"/>
      <c r="E7270" s="43" t="s">
        <v>6263</v>
      </c>
      <c r="F7270" s="43" t="s">
        <v>30</v>
      </c>
      <c r="G7270" s="43">
        <v>37046</v>
      </c>
      <c r="H7270" s="41"/>
      <c r="I7270" s="41"/>
      <c r="J7270" s="41"/>
      <c r="K7270" s="41"/>
      <c r="L7270" s="41"/>
      <c r="M7270" s="41"/>
      <c r="N7270" s="41"/>
      <c r="O7270" s="41"/>
      <c r="P7270" s="41"/>
      <c r="Q7270" s="41"/>
      <c r="R7270" s="41"/>
      <c r="S7270" s="41"/>
      <c r="T7270" s="41"/>
      <c r="U7270" s="41"/>
      <c r="V7270" s="41"/>
      <c r="W7270" s="41"/>
      <c r="X7270" s="41"/>
      <c r="Y7270" s="43" t="str">
        <f t="shared" si="226"/>
        <v/>
      </c>
      <c r="Z7270" s="43">
        <v>2271581</v>
      </c>
      <c r="AA7270" s="43" t="e">
        <f t="shared" si="227"/>
        <v>#N/A</v>
      </c>
    </row>
    <row r="7271" spans="1:27" x14ac:dyDescent="0.3">
      <c r="A7271" s="43">
        <v>1478671</v>
      </c>
      <c r="B7271" s="43" t="s">
        <v>6249</v>
      </c>
      <c r="C7271" s="43" t="s">
        <v>1126</v>
      </c>
      <c r="D7271" s="41"/>
      <c r="E7271" s="43" t="s">
        <v>6263</v>
      </c>
      <c r="F7271" s="43" t="s">
        <v>30</v>
      </c>
      <c r="G7271" s="43">
        <v>28011</v>
      </c>
      <c r="H7271" s="41"/>
      <c r="I7271" s="41"/>
      <c r="J7271" s="41"/>
      <c r="K7271" s="41"/>
      <c r="L7271" s="41"/>
      <c r="M7271" s="41"/>
      <c r="N7271" s="41"/>
      <c r="O7271" s="41"/>
      <c r="P7271" s="41"/>
      <c r="Q7271" s="41"/>
      <c r="R7271" s="41"/>
      <c r="S7271" s="41"/>
      <c r="T7271" s="41"/>
      <c r="U7271" s="41"/>
      <c r="V7271" s="41"/>
      <c r="W7271" s="41"/>
      <c r="X7271" s="41"/>
      <c r="Y7271" s="43" t="str">
        <f t="shared" si="226"/>
        <v>COMP</v>
      </c>
      <c r="Z7271" s="43">
        <v>2355549</v>
      </c>
      <c r="AA7271" s="43">
        <f t="shared" si="227"/>
        <v>1478671</v>
      </c>
    </row>
    <row r="7272" spans="1:27" x14ac:dyDescent="0.3">
      <c r="A7272" s="43">
        <v>1698433</v>
      </c>
      <c r="B7272" s="43" t="s">
        <v>6250</v>
      </c>
      <c r="C7272" s="43" t="s">
        <v>6251</v>
      </c>
      <c r="D7272" s="41"/>
      <c r="E7272" s="43" t="s">
        <v>35</v>
      </c>
      <c r="F7272" s="43" t="s">
        <v>28</v>
      </c>
      <c r="G7272" s="43">
        <v>28009</v>
      </c>
      <c r="H7272" s="41"/>
      <c r="I7272" s="41"/>
      <c r="J7272" s="41"/>
      <c r="K7272" s="41"/>
      <c r="L7272" s="41"/>
      <c r="M7272" s="41"/>
      <c r="N7272" s="41"/>
      <c r="O7272" s="41"/>
      <c r="P7272" s="41"/>
      <c r="Q7272" s="41"/>
      <c r="R7272" s="41"/>
      <c r="S7272" s="41"/>
      <c r="T7272" s="41"/>
      <c r="U7272" s="41"/>
      <c r="V7272" s="41"/>
      <c r="W7272" s="41"/>
      <c r="X7272" s="41"/>
      <c r="Y7272" s="43" t="str">
        <f t="shared" si="226"/>
        <v>COMP</v>
      </c>
      <c r="Z7272" s="43">
        <v>1376847</v>
      </c>
      <c r="AA7272" s="43">
        <f t="shared" si="227"/>
        <v>1698433</v>
      </c>
    </row>
    <row r="7273" spans="1:27" x14ac:dyDescent="0.3">
      <c r="A7273" s="43">
        <v>652002</v>
      </c>
      <c r="B7273" s="43" t="s">
        <v>6252</v>
      </c>
      <c r="C7273" s="43" t="s">
        <v>427</v>
      </c>
      <c r="D7273" s="41"/>
      <c r="E7273" s="43" t="s">
        <v>6263</v>
      </c>
      <c r="F7273" s="43" t="s">
        <v>28</v>
      </c>
      <c r="G7273" s="43">
        <v>18035</v>
      </c>
      <c r="H7273" s="41"/>
      <c r="I7273" s="41"/>
      <c r="J7273" s="41"/>
      <c r="K7273" s="41"/>
      <c r="L7273" s="41"/>
      <c r="M7273" s="41"/>
      <c r="N7273" s="41"/>
      <c r="O7273" s="41"/>
      <c r="P7273" s="41"/>
      <c r="Q7273" s="41"/>
      <c r="R7273" s="41"/>
      <c r="S7273" s="41"/>
      <c r="T7273" s="41"/>
      <c r="U7273" s="41"/>
      <c r="V7273" s="41"/>
      <c r="W7273" s="41"/>
      <c r="X7273" s="41"/>
      <c r="Y7273" s="43" t="str">
        <f t="shared" si="226"/>
        <v>COMP</v>
      </c>
      <c r="Z7273" s="43">
        <v>1594501</v>
      </c>
      <c r="AA7273" s="43">
        <f t="shared" si="227"/>
        <v>652002</v>
      </c>
    </row>
    <row r="7274" spans="1:27" x14ac:dyDescent="0.3">
      <c r="A7274" s="43">
        <v>2427551</v>
      </c>
      <c r="B7274" s="43" t="s">
        <v>6253</v>
      </c>
      <c r="C7274" s="43" t="s">
        <v>4417</v>
      </c>
      <c r="D7274" s="41"/>
      <c r="E7274" s="43" t="s">
        <v>6263</v>
      </c>
      <c r="F7274" s="43" t="s">
        <v>30</v>
      </c>
      <c r="G7274" s="43">
        <v>45046</v>
      </c>
      <c r="H7274" s="41"/>
      <c r="I7274" s="41"/>
      <c r="J7274" s="41"/>
      <c r="K7274" s="41"/>
      <c r="L7274" s="41"/>
      <c r="M7274" s="41"/>
      <c r="N7274" s="41"/>
      <c r="O7274" s="41"/>
      <c r="P7274" s="41"/>
      <c r="Q7274" s="41"/>
      <c r="R7274" s="41"/>
      <c r="S7274" s="41"/>
      <c r="T7274" s="41"/>
      <c r="U7274" s="41"/>
      <c r="V7274" s="41"/>
      <c r="W7274" s="41"/>
      <c r="X7274" s="41"/>
      <c r="Y7274" s="43" t="str">
        <f t="shared" si="226"/>
        <v/>
      </c>
      <c r="Z7274" s="43">
        <v>906580</v>
      </c>
      <c r="AA7274" s="43" t="e">
        <f t="shared" si="227"/>
        <v>#N/A</v>
      </c>
    </row>
    <row r="7275" spans="1:27" x14ac:dyDescent="0.3">
      <c r="A7275" s="43">
        <v>2174530</v>
      </c>
      <c r="B7275" s="43" t="s">
        <v>6254</v>
      </c>
      <c r="C7275" s="43" t="s">
        <v>1089</v>
      </c>
      <c r="D7275" s="41"/>
      <c r="E7275" s="43" t="s">
        <v>31</v>
      </c>
      <c r="F7275" s="43" t="s">
        <v>28</v>
      </c>
      <c r="G7275" s="43">
        <v>28037</v>
      </c>
      <c r="H7275" s="41"/>
      <c r="I7275" s="41"/>
      <c r="J7275" s="41"/>
      <c r="K7275" s="41"/>
      <c r="L7275" s="41"/>
      <c r="M7275" s="41"/>
      <c r="N7275" s="41"/>
      <c r="O7275" s="41"/>
      <c r="P7275" s="41"/>
      <c r="Q7275" s="41"/>
      <c r="R7275" s="41"/>
      <c r="S7275" s="41"/>
      <c r="T7275" s="41"/>
      <c r="U7275" s="41"/>
      <c r="V7275" s="41"/>
      <c r="W7275" s="41"/>
      <c r="X7275" s="41"/>
      <c r="Y7275" s="43" t="str">
        <f t="shared" si="226"/>
        <v>COMP</v>
      </c>
      <c r="Z7275" s="43">
        <v>1421271</v>
      </c>
      <c r="AA7275" s="43">
        <f t="shared" si="227"/>
        <v>2174530</v>
      </c>
    </row>
    <row r="7276" spans="1:27" x14ac:dyDescent="0.3">
      <c r="A7276" s="43">
        <v>1374894</v>
      </c>
      <c r="B7276" s="43" t="s">
        <v>6255</v>
      </c>
      <c r="C7276" s="43" t="s">
        <v>2050</v>
      </c>
      <c r="D7276" s="41"/>
      <c r="E7276" s="43" t="s">
        <v>6263</v>
      </c>
      <c r="F7276" s="43" t="s">
        <v>30</v>
      </c>
      <c r="G7276" s="43">
        <v>41024</v>
      </c>
      <c r="H7276" s="41"/>
      <c r="I7276" s="41"/>
      <c r="J7276" s="41"/>
      <c r="K7276" s="41"/>
      <c r="L7276" s="41"/>
      <c r="M7276" s="41"/>
      <c r="N7276" s="41"/>
      <c r="O7276" s="41"/>
      <c r="P7276" s="41"/>
      <c r="Q7276" s="41"/>
      <c r="R7276" s="41"/>
      <c r="S7276" s="41"/>
      <c r="T7276" s="41"/>
      <c r="U7276" s="41"/>
      <c r="V7276" s="41"/>
      <c r="W7276" s="41"/>
      <c r="X7276" s="41"/>
      <c r="Y7276" s="43" t="str">
        <f t="shared" si="226"/>
        <v>COMP</v>
      </c>
      <c r="Z7276" s="43">
        <v>2077385</v>
      </c>
      <c r="AA7276" s="43">
        <f t="shared" si="227"/>
        <v>1374894</v>
      </c>
    </row>
    <row r="7277" spans="1:27" x14ac:dyDescent="0.3">
      <c r="A7277" s="43">
        <v>1760756</v>
      </c>
      <c r="B7277" s="43" t="s">
        <v>6256</v>
      </c>
      <c r="C7277" s="43" t="s">
        <v>1036</v>
      </c>
      <c r="D7277" s="41"/>
      <c r="E7277" s="43" t="s">
        <v>6263</v>
      </c>
      <c r="F7277" s="43" t="s">
        <v>30</v>
      </c>
      <c r="G7277" s="43">
        <v>41006</v>
      </c>
      <c r="H7277" s="41"/>
      <c r="I7277" s="41"/>
      <c r="J7277" s="41"/>
      <c r="K7277" s="41"/>
      <c r="L7277" s="41"/>
      <c r="M7277" s="41"/>
      <c r="N7277" s="41"/>
      <c r="O7277" s="41"/>
      <c r="P7277" s="41"/>
      <c r="Q7277" s="41"/>
      <c r="R7277" s="41"/>
      <c r="S7277" s="41"/>
      <c r="T7277" s="41"/>
      <c r="U7277" s="41"/>
      <c r="V7277" s="41"/>
      <c r="W7277" s="41"/>
      <c r="X7277" s="41"/>
      <c r="Y7277" s="43" t="str">
        <f t="shared" si="226"/>
        <v>COMP</v>
      </c>
      <c r="Z7277" s="43">
        <v>2173589</v>
      </c>
      <c r="AA7277" s="43">
        <f t="shared" si="227"/>
        <v>1760756</v>
      </c>
    </row>
    <row r="7278" spans="1:27" x14ac:dyDescent="0.3">
      <c r="A7278" s="43">
        <v>2382861</v>
      </c>
      <c r="B7278" s="43" t="s">
        <v>6257</v>
      </c>
      <c r="C7278" s="43" t="s">
        <v>226</v>
      </c>
      <c r="D7278" s="41"/>
      <c r="E7278" s="43" t="s">
        <v>6263</v>
      </c>
      <c r="F7278" s="43" t="s">
        <v>30</v>
      </c>
      <c r="G7278" s="43">
        <v>28030</v>
      </c>
      <c r="H7278" s="41"/>
      <c r="I7278" s="41"/>
      <c r="J7278" s="41"/>
      <c r="K7278" s="41"/>
      <c r="L7278" s="41"/>
      <c r="M7278" s="41"/>
      <c r="N7278" s="41"/>
      <c r="O7278" s="41"/>
      <c r="P7278" s="41"/>
      <c r="Q7278" s="41"/>
      <c r="R7278" s="41"/>
      <c r="S7278" s="41"/>
      <c r="T7278" s="41"/>
      <c r="U7278" s="41"/>
      <c r="V7278" s="41"/>
      <c r="W7278" s="41"/>
      <c r="X7278" s="41"/>
      <c r="Y7278" s="43" t="str">
        <f t="shared" si="226"/>
        <v/>
      </c>
      <c r="Z7278" s="43">
        <v>1619187</v>
      </c>
      <c r="AA7278" s="43" t="e">
        <f t="shared" si="227"/>
        <v>#N/A</v>
      </c>
    </row>
    <row r="7279" spans="1:27" x14ac:dyDescent="0.3">
      <c r="A7279" s="43">
        <v>1815673</v>
      </c>
      <c r="B7279" s="43" t="s">
        <v>6258</v>
      </c>
      <c r="C7279" s="43" t="s">
        <v>235</v>
      </c>
      <c r="D7279" s="41"/>
      <c r="E7279" s="43" t="s">
        <v>6263</v>
      </c>
      <c r="F7279" s="43" t="s">
        <v>28</v>
      </c>
      <c r="G7279" s="43">
        <v>28039</v>
      </c>
      <c r="H7279" s="41"/>
      <c r="I7279" s="41"/>
      <c r="J7279" s="41"/>
      <c r="K7279" s="41"/>
      <c r="L7279" s="41"/>
      <c r="M7279" s="41"/>
      <c r="N7279" s="41"/>
      <c r="O7279" s="41"/>
      <c r="P7279" s="41"/>
      <c r="Q7279" s="41"/>
      <c r="R7279" s="41"/>
      <c r="S7279" s="41"/>
      <c r="T7279" s="41"/>
      <c r="U7279" s="41"/>
      <c r="V7279" s="41"/>
      <c r="W7279" s="41"/>
      <c r="X7279" s="41"/>
      <c r="Y7279" s="43" t="str">
        <f t="shared" si="226"/>
        <v>COMP</v>
      </c>
      <c r="Z7279" s="43">
        <v>1947142</v>
      </c>
      <c r="AA7279" s="43">
        <f t="shared" si="227"/>
        <v>1815673</v>
      </c>
    </row>
    <row r="7280" spans="1:27" x14ac:dyDescent="0.3">
      <c r="A7280" s="43">
        <v>2177758</v>
      </c>
      <c r="B7280" s="43" t="s">
        <v>6259</v>
      </c>
      <c r="C7280" s="43" t="s">
        <v>193</v>
      </c>
      <c r="D7280" s="41"/>
      <c r="E7280" s="43" t="s">
        <v>6263</v>
      </c>
      <c r="F7280" s="43" t="s">
        <v>28</v>
      </c>
      <c r="G7280" s="43">
        <v>36003</v>
      </c>
      <c r="H7280" s="41"/>
      <c r="I7280" s="41"/>
      <c r="J7280" s="41"/>
      <c r="K7280" s="41"/>
      <c r="L7280" s="41"/>
      <c r="M7280" s="41"/>
      <c r="N7280" s="41"/>
      <c r="O7280" s="41"/>
      <c r="P7280" s="41"/>
      <c r="Q7280" s="41"/>
      <c r="R7280" s="41"/>
      <c r="S7280" s="41"/>
      <c r="T7280" s="41"/>
      <c r="U7280" s="41"/>
      <c r="V7280" s="41"/>
      <c r="W7280" s="41"/>
      <c r="X7280" s="41"/>
      <c r="Y7280" s="43" t="str">
        <f t="shared" si="226"/>
        <v>COMP</v>
      </c>
      <c r="Z7280" s="43">
        <v>1667688</v>
      </c>
      <c r="AA7280" s="43">
        <f t="shared" si="227"/>
        <v>2177758</v>
      </c>
    </row>
    <row r="7281" spans="1:27" x14ac:dyDescent="0.3">
      <c r="A7281" s="43">
        <v>2331759</v>
      </c>
      <c r="B7281" s="43" t="s">
        <v>6260</v>
      </c>
      <c r="C7281" s="43" t="s">
        <v>631</v>
      </c>
      <c r="D7281" s="41"/>
      <c r="E7281" s="43" t="s">
        <v>6263</v>
      </c>
      <c r="F7281" s="43" t="s">
        <v>30</v>
      </c>
      <c r="G7281" s="43">
        <v>41016</v>
      </c>
      <c r="H7281" s="41"/>
      <c r="I7281" s="41"/>
      <c r="J7281" s="41"/>
      <c r="K7281" s="41"/>
      <c r="L7281" s="41"/>
      <c r="M7281" s="41"/>
      <c r="N7281" s="41"/>
      <c r="O7281" s="41"/>
      <c r="P7281" s="41"/>
      <c r="Q7281" s="41"/>
      <c r="R7281" s="41"/>
      <c r="S7281" s="41"/>
      <c r="T7281" s="41"/>
      <c r="U7281" s="41"/>
      <c r="V7281" s="41"/>
      <c r="W7281" s="41"/>
      <c r="X7281" s="41"/>
      <c r="Y7281" s="43" t="str">
        <f t="shared" si="226"/>
        <v/>
      </c>
      <c r="Z7281" s="43">
        <v>362206</v>
      </c>
      <c r="AA7281" s="43" t="e">
        <f t="shared" si="227"/>
        <v>#N/A</v>
      </c>
    </row>
    <row r="7282" spans="1:27" x14ac:dyDescent="0.3">
      <c r="A7282" s="43">
        <v>2432752</v>
      </c>
      <c r="B7282" s="43" t="s">
        <v>6261</v>
      </c>
      <c r="C7282" s="43" t="s">
        <v>6262</v>
      </c>
      <c r="D7282" s="41"/>
      <c r="E7282" s="43" t="s">
        <v>35</v>
      </c>
      <c r="F7282" s="43" t="s">
        <v>30</v>
      </c>
      <c r="G7282" s="43">
        <v>37042</v>
      </c>
      <c r="H7282" s="41"/>
      <c r="I7282" s="41"/>
      <c r="J7282" s="41"/>
      <c r="K7282" s="41"/>
      <c r="L7282" s="41"/>
      <c r="M7282" s="41"/>
      <c r="N7282" s="41"/>
      <c r="O7282" s="41"/>
      <c r="P7282" s="41"/>
      <c r="Q7282" s="41"/>
      <c r="R7282" s="41"/>
      <c r="S7282" s="41"/>
      <c r="T7282" s="41"/>
      <c r="U7282" s="41"/>
      <c r="V7282" s="41"/>
      <c r="W7282" s="41"/>
      <c r="X7282" s="41"/>
      <c r="Y7282" s="43" t="str">
        <f t="shared" si="226"/>
        <v>COMP</v>
      </c>
      <c r="Z7282" s="43">
        <v>1574309</v>
      </c>
      <c r="AA7282" s="43">
        <f t="shared" si="227"/>
        <v>2432752</v>
      </c>
    </row>
    <row r="7283" spans="1:27" x14ac:dyDescent="0.3">
      <c r="A7283" s="43">
        <v>292577</v>
      </c>
      <c r="B7283" s="43" t="s">
        <v>6323</v>
      </c>
      <c r="C7283" s="43" t="s">
        <v>247</v>
      </c>
      <c r="D7283" s="41"/>
      <c r="E7283" s="43" t="s">
        <v>6263</v>
      </c>
      <c r="F7283" s="43" t="s">
        <v>28</v>
      </c>
      <c r="G7283" s="43">
        <v>85033</v>
      </c>
      <c r="H7283" s="41"/>
      <c r="I7283" s="41"/>
      <c r="J7283" s="41"/>
      <c r="K7283" s="41"/>
      <c r="L7283" s="41"/>
      <c r="M7283" s="41"/>
      <c r="N7283" s="41"/>
      <c r="O7283" s="41"/>
      <c r="P7283" s="41"/>
      <c r="Q7283" s="41"/>
      <c r="R7283" s="41"/>
      <c r="S7283" s="41"/>
      <c r="T7283" s="41"/>
      <c r="U7283" s="41"/>
      <c r="V7283" s="41"/>
      <c r="W7283" s="41"/>
      <c r="X7283" s="41"/>
      <c r="Y7283" s="43" t="str">
        <f t="shared" si="226"/>
        <v>COMP</v>
      </c>
      <c r="Z7283" s="43">
        <v>1901320</v>
      </c>
      <c r="AA7283" s="43">
        <f t="shared" si="227"/>
        <v>292577</v>
      </c>
    </row>
    <row r="7284" spans="1:27" x14ac:dyDescent="0.3">
      <c r="A7284" s="43">
        <v>1962162</v>
      </c>
      <c r="B7284" s="43" t="s">
        <v>6324</v>
      </c>
      <c r="C7284" s="43" t="s">
        <v>6325</v>
      </c>
      <c r="D7284" s="41"/>
      <c r="E7284" s="43" t="s">
        <v>29</v>
      </c>
      <c r="F7284" s="43" t="s">
        <v>28</v>
      </c>
      <c r="G7284" s="43">
        <v>44039</v>
      </c>
      <c r="H7284" s="41"/>
      <c r="I7284" s="41"/>
      <c r="J7284" s="41"/>
      <c r="K7284" s="41"/>
      <c r="L7284" s="41"/>
      <c r="M7284" s="41"/>
      <c r="N7284" s="41"/>
      <c r="O7284" s="41"/>
      <c r="P7284" s="41"/>
      <c r="Q7284" s="41"/>
      <c r="R7284" s="41"/>
      <c r="S7284" s="41"/>
      <c r="T7284" s="41"/>
      <c r="U7284" s="41"/>
      <c r="V7284" s="41"/>
      <c r="W7284" s="41"/>
      <c r="X7284" s="41"/>
      <c r="Y7284" s="43" t="str">
        <f t="shared" si="226"/>
        <v>COMP</v>
      </c>
      <c r="Z7284" s="43">
        <v>1234533</v>
      </c>
      <c r="AA7284" s="43">
        <f t="shared" si="227"/>
        <v>1962162</v>
      </c>
    </row>
    <row r="7285" spans="1:27" x14ac:dyDescent="0.3">
      <c r="A7285" s="43">
        <v>1868325</v>
      </c>
      <c r="B7285" s="43" t="s">
        <v>6326</v>
      </c>
      <c r="C7285" s="43" t="s">
        <v>6327</v>
      </c>
      <c r="D7285" s="41"/>
      <c r="E7285" s="43" t="s">
        <v>34</v>
      </c>
      <c r="F7285" s="43" t="s">
        <v>30</v>
      </c>
      <c r="G7285" s="43">
        <v>44067</v>
      </c>
      <c r="H7285" s="41"/>
      <c r="I7285" s="41"/>
      <c r="J7285" s="41"/>
      <c r="K7285" s="41"/>
      <c r="L7285" s="41"/>
      <c r="M7285" s="41"/>
      <c r="N7285" s="41"/>
      <c r="O7285" s="41"/>
      <c r="P7285" s="41"/>
      <c r="Q7285" s="41"/>
      <c r="R7285" s="41"/>
      <c r="S7285" s="41"/>
      <c r="T7285" s="41"/>
      <c r="U7285" s="41"/>
      <c r="V7285" s="41"/>
      <c r="W7285" s="41"/>
      <c r="X7285" s="41"/>
      <c r="Y7285" s="43" t="str">
        <f t="shared" si="226"/>
        <v>COMP</v>
      </c>
      <c r="Z7285" s="43">
        <v>1985562</v>
      </c>
      <c r="AA7285" s="43">
        <f t="shared" si="227"/>
        <v>1868325</v>
      </c>
    </row>
    <row r="7286" spans="1:27" x14ac:dyDescent="0.3">
      <c r="A7286" s="43">
        <v>1176005</v>
      </c>
      <c r="B7286" s="43" t="s">
        <v>6328</v>
      </c>
      <c r="C7286" s="43" t="s">
        <v>6329</v>
      </c>
      <c r="D7286" s="41"/>
      <c r="E7286" s="43" t="s">
        <v>6263</v>
      </c>
      <c r="F7286" s="43" t="s">
        <v>28</v>
      </c>
      <c r="G7286" s="43">
        <v>44045</v>
      </c>
      <c r="H7286" s="41"/>
      <c r="I7286" s="41"/>
      <c r="J7286" s="41"/>
      <c r="K7286" s="41"/>
      <c r="L7286" s="41"/>
      <c r="M7286" s="41"/>
      <c r="N7286" s="41"/>
      <c r="O7286" s="41"/>
      <c r="P7286" s="41"/>
      <c r="Q7286" s="41"/>
      <c r="R7286" s="41"/>
      <c r="S7286" s="41"/>
      <c r="T7286" s="41"/>
      <c r="U7286" s="41"/>
      <c r="V7286" s="41"/>
      <c r="W7286" s="41"/>
      <c r="X7286" s="41"/>
      <c r="Y7286" s="43" t="str">
        <f t="shared" si="226"/>
        <v>COMP</v>
      </c>
      <c r="Z7286" s="43">
        <v>2075343</v>
      </c>
      <c r="AA7286" s="43">
        <f t="shared" si="227"/>
        <v>1176005</v>
      </c>
    </row>
    <row r="7287" spans="1:27" x14ac:dyDescent="0.3">
      <c r="A7287" s="43">
        <v>1069141</v>
      </c>
      <c r="B7287" s="43" t="s">
        <v>6330</v>
      </c>
      <c r="C7287" s="43" t="s">
        <v>6331</v>
      </c>
      <c r="D7287" s="41"/>
      <c r="E7287" s="43" t="s">
        <v>29</v>
      </c>
      <c r="F7287" s="43" t="s">
        <v>28</v>
      </c>
      <c r="G7287" s="43">
        <v>72079</v>
      </c>
      <c r="H7287" s="41"/>
      <c r="I7287" s="41"/>
      <c r="J7287" s="41"/>
      <c r="K7287" s="41"/>
      <c r="L7287" s="41"/>
      <c r="M7287" s="41"/>
      <c r="N7287" s="41"/>
      <c r="O7287" s="41"/>
      <c r="P7287" s="41"/>
      <c r="Q7287" s="41"/>
      <c r="R7287" s="41"/>
      <c r="S7287" s="41"/>
      <c r="T7287" s="41"/>
      <c r="U7287" s="41"/>
      <c r="V7287" s="41"/>
      <c r="W7287" s="41"/>
      <c r="X7287" s="41"/>
      <c r="Y7287" s="43" t="str">
        <f t="shared" si="226"/>
        <v>COMP</v>
      </c>
      <c r="Z7287" s="43">
        <v>2148399</v>
      </c>
      <c r="AA7287" s="43">
        <f t="shared" si="227"/>
        <v>1069141</v>
      </c>
    </row>
    <row r="7288" spans="1:27" x14ac:dyDescent="0.3">
      <c r="A7288" s="43">
        <v>1728513</v>
      </c>
      <c r="B7288" s="43" t="s">
        <v>6332</v>
      </c>
      <c r="C7288" s="43" t="s">
        <v>6333</v>
      </c>
      <c r="D7288" s="41"/>
      <c r="E7288" s="43" t="s">
        <v>6263</v>
      </c>
      <c r="F7288" s="43" t="s">
        <v>30</v>
      </c>
      <c r="G7288" s="43">
        <v>85052</v>
      </c>
      <c r="H7288" s="41"/>
      <c r="I7288" s="41"/>
      <c r="J7288" s="41"/>
      <c r="K7288" s="41"/>
      <c r="L7288" s="41"/>
      <c r="M7288" s="41"/>
      <c r="N7288" s="41"/>
      <c r="O7288" s="41"/>
      <c r="P7288" s="41"/>
      <c r="Q7288" s="41"/>
      <c r="R7288" s="41"/>
      <c r="S7288" s="41"/>
      <c r="T7288" s="41"/>
      <c r="U7288" s="41"/>
      <c r="V7288" s="41"/>
      <c r="W7288" s="41"/>
      <c r="X7288" s="41"/>
      <c r="Y7288" s="43" t="str">
        <f t="shared" si="226"/>
        <v/>
      </c>
      <c r="Z7288" s="43">
        <v>1708950</v>
      </c>
      <c r="AA7288" s="43" t="e">
        <f t="shared" si="227"/>
        <v>#N/A</v>
      </c>
    </row>
    <row r="7289" spans="1:27" x14ac:dyDescent="0.3">
      <c r="A7289" s="43">
        <v>1868202</v>
      </c>
      <c r="B7289" s="43" t="s">
        <v>6334</v>
      </c>
      <c r="C7289" s="43" t="s">
        <v>6335</v>
      </c>
      <c r="D7289" s="41"/>
      <c r="E7289" s="43" t="s">
        <v>6263</v>
      </c>
      <c r="F7289" s="43" t="s">
        <v>28</v>
      </c>
      <c r="G7289" s="43">
        <v>44001</v>
      </c>
      <c r="H7289" s="41"/>
      <c r="I7289" s="41"/>
      <c r="J7289" s="41"/>
      <c r="K7289" s="41"/>
      <c r="L7289" s="41"/>
      <c r="M7289" s="41"/>
      <c r="N7289" s="41"/>
      <c r="O7289" s="41"/>
      <c r="P7289" s="41"/>
      <c r="Q7289" s="41"/>
      <c r="R7289" s="41"/>
      <c r="S7289" s="41"/>
      <c r="T7289" s="41"/>
      <c r="U7289" s="41"/>
      <c r="V7289" s="41"/>
      <c r="W7289" s="41"/>
      <c r="X7289" s="41"/>
      <c r="Y7289" s="43" t="str">
        <f t="shared" si="226"/>
        <v/>
      </c>
      <c r="Z7289" s="43">
        <v>2072563</v>
      </c>
      <c r="AA7289" s="43" t="e">
        <f t="shared" si="227"/>
        <v>#N/A</v>
      </c>
    </row>
    <row r="7290" spans="1:27" x14ac:dyDescent="0.3">
      <c r="A7290" s="43">
        <v>2310462</v>
      </c>
      <c r="B7290" s="43" t="s">
        <v>6336</v>
      </c>
      <c r="C7290" s="43" t="s">
        <v>803</v>
      </c>
      <c r="D7290" s="41"/>
      <c r="E7290" s="43" t="s">
        <v>6263</v>
      </c>
      <c r="F7290" s="43" t="s">
        <v>30</v>
      </c>
      <c r="G7290" s="43">
        <v>49017</v>
      </c>
      <c r="H7290" s="41"/>
      <c r="I7290" s="41"/>
      <c r="J7290" s="41"/>
      <c r="K7290" s="41"/>
      <c r="L7290" s="41"/>
      <c r="M7290" s="41"/>
      <c r="N7290" s="41"/>
      <c r="O7290" s="41"/>
      <c r="P7290" s="41"/>
      <c r="Q7290" s="41"/>
      <c r="R7290" s="41"/>
      <c r="S7290" s="41"/>
      <c r="T7290" s="41"/>
      <c r="U7290" s="41"/>
      <c r="V7290" s="41"/>
      <c r="W7290" s="41"/>
      <c r="X7290" s="41"/>
      <c r="Y7290" s="43" t="str">
        <f t="shared" si="226"/>
        <v>COMP</v>
      </c>
      <c r="Z7290" s="43">
        <v>1178615</v>
      </c>
      <c r="AA7290" s="43">
        <f t="shared" si="227"/>
        <v>2310462</v>
      </c>
    </row>
    <row r="7291" spans="1:27" x14ac:dyDescent="0.3">
      <c r="A7291" s="43">
        <v>1557315</v>
      </c>
      <c r="B7291" s="43" t="s">
        <v>6336</v>
      </c>
      <c r="C7291" s="43" t="s">
        <v>432</v>
      </c>
      <c r="D7291" s="41"/>
      <c r="E7291" s="43" t="s">
        <v>29</v>
      </c>
      <c r="F7291" s="43" t="s">
        <v>28</v>
      </c>
      <c r="G7291" s="43">
        <v>49002</v>
      </c>
      <c r="H7291" s="41"/>
      <c r="I7291" s="41"/>
      <c r="J7291" s="41"/>
      <c r="K7291" s="41"/>
      <c r="L7291" s="41"/>
      <c r="M7291" s="41"/>
      <c r="N7291" s="41"/>
      <c r="O7291" s="41"/>
      <c r="P7291" s="41"/>
      <c r="Q7291" s="41"/>
      <c r="R7291" s="41"/>
      <c r="S7291" s="41"/>
      <c r="T7291" s="41"/>
      <c r="U7291" s="41"/>
      <c r="V7291" s="41"/>
      <c r="W7291" s="41"/>
      <c r="X7291" s="41"/>
      <c r="Y7291" s="43" t="str">
        <f t="shared" si="226"/>
        <v>COMP</v>
      </c>
      <c r="Z7291" s="43">
        <v>1553865</v>
      </c>
      <c r="AA7291" s="43">
        <f t="shared" si="227"/>
        <v>1557315</v>
      </c>
    </row>
    <row r="7292" spans="1:27" x14ac:dyDescent="0.3">
      <c r="A7292" s="43">
        <v>1658233</v>
      </c>
      <c r="B7292" s="43" t="s">
        <v>6336</v>
      </c>
      <c r="C7292" s="43" t="s">
        <v>444</v>
      </c>
      <c r="D7292" s="41"/>
      <c r="E7292" s="43" t="s">
        <v>6263</v>
      </c>
      <c r="F7292" s="43" t="s">
        <v>28</v>
      </c>
      <c r="G7292" s="43">
        <v>49002</v>
      </c>
      <c r="H7292" s="41"/>
      <c r="I7292" s="41"/>
      <c r="J7292" s="41"/>
      <c r="K7292" s="41"/>
      <c r="L7292" s="41"/>
      <c r="M7292" s="41"/>
      <c r="N7292" s="41"/>
      <c r="O7292" s="41"/>
      <c r="P7292" s="41"/>
      <c r="Q7292" s="41"/>
      <c r="R7292" s="41"/>
      <c r="S7292" s="41"/>
      <c r="T7292" s="41"/>
      <c r="U7292" s="41"/>
      <c r="V7292" s="41"/>
      <c r="W7292" s="41"/>
      <c r="X7292" s="41"/>
      <c r="Y7292" s="43" t="str">
        <f t="shared" si="226"/>
        <v/>
      </c>
      <c r="Z7292" s="43">
        <v>1757576</v>
      </c>
      <c r="AA7292" s="43" t="e">
        <f t="shared" si="227"/>
        <v>#N/A</v>
      </c>
    </row>
    <row r="7293" spans="1:27" x14ac:dyDescent="0.3">
      <c r="A7293" s="43">
        <v>2375788</v>
      </c>
      <c r="B7293" s="43" t="s">
        <v>6337</v>
      </c>
      <c r="C7293" s="43" t="s">
        <v>530</v>
      </c>
      <c r="D7293" s="41"/>
      <c r="E7293" s="43" t="s">
        <v>6263</v>
      </c>
      <c r="F7293" s="43" t="s">
        <v>30</v>
      </c>
      <c r="G7293" s="43">
        <v>49006</v>
      </c>
      <c r="H7293" s="41"/>
      <c r="I7293" s="41"/>
      <c r="J7293" s="41"/>
      <c r="K7293" s="41"/>
      <c r="L7293" s="41"/>
      <c r="M7293" s="41"/>
      <c r="N7293" s="41"/>
      <c r="O7293" s="41"/>
      <c r="P7293" s="41"/>
      <c r="Q7293" s="41"/>
      <c r="R7293" s="41"/>
      <c r="S7293" s="41"/>
      <c r="T7293" s="41"/>
      <c r="U7293" s="41"/>
      <c r="V7293" s="41"/>
      <c r="W7293" s="41"/>
      <c r="X7293" s="41"/>
      <c r="Y7293" s="43" t="str">
        <f t="shared" si="226"/>
        <v/>
      </c>
      <c r="Z7293" s="43">
        <v>1490875</v>
      </c>
      <c r="AA7293" s="43" t="e">
        <f t="shared" si="227"/>
        <v>#N/A</v>
      </c>
    </row>
    <row r="7294" spans="1:27" x14ac:dyDescent="0.3">
      <c r="A7294" s="43">
        <v>2121450</v>
      </c>
      <c r="B7294" s="43" t="s">
        <v>6338</v>
      </c>
      <c r="C7294" s="43" t="s">
        <v>1407</v>
      </c>
      <c r="D7294" s="41"/>
      <c r="E7294" s="43" t="s">
        <v>6263</v>
      </c>
      <c r="F7294" s="43" t="s">
        <v>30</v>
      </c>
      <c r="G7294" s="43">
        <v>85050</v>
      </c>
      <c r="H7294" s="41"/>
      <c r="I7294" s="41"/>
      <c r="J7294" s="41"/>
      <c r="K7294" s="41"/>
      <c r="L7294" s="41"/>
      <c r="M7294" s="41"/>
      <c r="N7294" s="41"/>
      <c r="O7294" s="41"/>
      <c r="P7294" s="41"/>
      <c r="Q7294" s="41"/>
      <c r="R7294" s="41"/>
      <c r="S7294" s="41"/>
      <c r="T7294" s="41"/>
      <c r="U7294" s="41"/>
      <c r="V7294" s="41"/>
      <c r="W7294" s="41"/>
      <c r="X7294" s="41"/>
      <c r="Y7294" s="43" t="str">
        <f t="shared" si="226"/>
        <v/>
      </c>
      <c r="Z7294" s="43">
        <v>1732223</v>
      </c>
      <c r="AA7294" s="43" t="e">
        <f t="shared" si="227"/>
        <v>#N/A</v>
      </c>
    </row>
    <row r="7295" spans="1:27" x14ac:dyDescent="0.3">
      <c r="A7295" s="43">
        <v>2038775</v>
      </c>
      <c r="B7295" s="43" t="s">
        <v>6339</v>
      </c>
      <c r="C7295" s="43" t="s">
        <v>6340</v>
      </c>
      <c r="D7295" s="41"/>
      <c r="E7295" s="43" t="s">
        <v>29</v>
      </c>
      <c r="F7295" s="43" t="s">
        <v>30</v>
      </c>
      <c r="G7295" s="43">
        <v>44045</v>
      </c>
      <c r="H7295" s="41"/>
      <c r="I7295" s="41"/>
      <c r="J7295" s="41"/>
      <c r="K7295" s="41"/>
      <c r="L7295" s="41"/>
      <c r="M7295" s="41"/>
      <c r="N7295" s="41"/>
      <c r="O7295" s="41"/>
      <c r="P7295" s="41"/>
      <c r="Q7295" s="41"/>
      <c r="R7295" s="41"/>
      <c r="S7295" s="41"/>
      <c r="T7295" s="41"/>
      <c r="U7295" s="41"/>
      <c r="V7295" s="41"/>
      <c r="W7295" s="41"/>
      <c r="X7295" s="41"/>
      <c r="Y7295" s="43" t="str">
        <f t="shared" si="226"/>
        <v>COMP</v>
      </c>
      <c r="Z7295" s="43">
        <v>2075241</v>
      </c>
      <c r="AA7295" s="43">
        <f t="shared" si="227"/>
        <v>2038775</v>
      </c>
    </row>
    <row r="7296" spans="1:27" x14ac:dyDescent="0.3">
      <c r="A7296" s="43">
        <v>1545847</v>
      </c>
      <c r="B7296" s="43" t="s">
        <v>6341</v>
      </c>
      <c r="C7296" s="43" t="s">
        <v>497</v>
      </c>
      <c r="D7296" s="41"/>
      <c r="E7296" s="43" t="s">
        <v>6263</v>
      </c>
      <c r="F7296" s="43" t="s">
        <v>30</v>
      </c>
      <c r="G7296" s="43">
        <v>44035</v>
      </c>
      <c r="H7296" s="41"/>
      <c r="I7296" s="41"/>
      <c r="J7296" s="41"/>
      <c r="K7296" s="41"/>
      <c r="L7296" s="41"/>
      <c r="M7296" s="41"/>
      <c r="N7296" s="41"/>
      <c r="O7296" s="41"/>
      <c r="P7296" s="41"/>
      <c r="Q7296" s="41"/>
      <c r="R7296" s="41"/>
      <c r="S7296" s="41"/>
      <c r="T7296" s="41"/>
      <c r="U7296" s="41"/>
      <c r="V7296" s="41"/>
      <c r="W7296" s="41"/>
      <c r="X7296" s="41"/>
      <c r="Y7296" s="43" t="str">
        <f t="shared" si="226"/>
        <v/>
      </c>
      <c r="Z7296" s="43">
        <v>2018133</v>
      </c>
      <c r="AA7296" s="43" t="e">
        <f t="shared" si="227"/>
        <v>#N/A</v>
      </c>
    </row>
    <row r="7297" spans="1:27" x14ac:dyDescent="0.3">
      <c r="A7297" s="43">
        <v>1683782</v>
      </c>
      <c r="B7297" s="43" t="s">
        <v>6342</v>
      </c>
      <c r="C7297" s="43" t="s">
        <v>6343</v>
      </c>
      <c r="D7297" s="41"/>
      <c r="E7297" s="43" t="s">
        <v>34</v>
      </c>
      <c r="F7297" s="43" t="s">
        <v>30</v>
      </c>
      <c r="G7297" s="43">
        <v>44027</v>
      </c>
      <c r="H7297" s="41"/>
      <c r="I7297" s="41"/>
      <c r="J7297" s="41"/>
      <c r="K7297" s="41"/>
      <c r="L7297" s="41"/>
      <c r="M7297" s="41"/>
      <c r="N7297" s="41"/>
      <c r="O7297" s="41"/>
      <c r="P7297" s="41"/>
      <c r="Q7297" s="41"/>
      <c r="R7297" s="41"/>
      <c r="S7297" s="41"/>
      <c r="T7297" s="41"/>
      <c r="U7297" s="41"/>
      <c r="V7297" s="41"/>
      <c r="W7297" s="41"/>
      <c r="X7297" s="41"/>
      <c r="Y7297" s="43" t="str">
        <f t="shared" si="226"/>
        <v>COMP</v>
      </c>
      <c r="Z7297" s="43">
        <v>1753189</v>
      </c>
      <c r="AA7297" s="43">
        <f t="shared" si="227"/>
        <v>1683782</v>
      </c>
    </row>
    <row r="7298" spans="1:27" x14ac:dyDescent="0.3">
      <c r="A7298" s="43">
        <v>2246018</v>
      </c>
      <c r="B7298" s="43" t="s">
        <v>6344</v>
      </c>
      <c r="C7298" s="43" t="s">
        <v>171</v>
      </c>
      <c r="D7298" s="41"/>
      <c r="E7298" s="43" t="s">
        <v>6263</v>
      </c>
      <c r="F7298" s="43" t="s">
        <v>30</v>
      </c>
      <c r="G7298" s="43">
        <v>85005</v>
      </c>
      <c r="H7298" s="41"/>
      <c r="I7298" s="41"/>
      <c r="J7298" s="41"/>
      <c r="K7298" s="41"/>
      <c r="L7298" s="41"/>
      <c r="M7298" s="41"/>
      <c r="N7298" s="41"/>
      <c r="O7298" s="41"/>
      <c r="P7298" s="41"/>
      <c r="Q7298" s="41"/>
      <c r="R7298" s="41"/>
      <c r="S7298" s="41"/>
      <c r="T7298" s="41"/>
      <c r="U7298" s="41"/>
      <c r="V7298" s="41"/>
      <c r="W7298" s="41"/>
      <c r="X7298" s="41"/>
      <c r="Y7298" s="43" t="str">
        <f t="shared" ref="Y7298:Y7361" si="228">IF(ISERROR(AA7298)=FALSE,"COMP","")</f>
        <v/>
      </c>
      <c r="Z7298" s="43">
        <v>739751</v>
      </c>
      <c r="AA7298" s="43" t="e">
        <f t="shared" si="227"/>
        <v>#N/A</v>
      </c>
    </row>
    <row r="7299" spans="1:27" x14ac:dyDescent="0.3">
      <c r="A7299" s="43">
        <v>911364</v>
      </c>
      <c r="B7299" s="43" t="s">
        <v>6345</v>
      </c>
      <c r="C7299" s="43" t="s">
        <v>819</v>
      </c>
      <c r="D7299" s="41"/>
      <c r="E7299" s="43" t="s">
        <v>6263</v>
      </c>
      <c r="F7299" s="43" t="s">
        <v>28</v>
      </c>
      <c r="G7299" s="43">
        <v>53062</v>
      </c>
      <c r="H7299" s="41"/>
      <c r="I7299" s="41"/>
      <c r="J7299" s="41"/>
      <c r="K7299" s="41"/>
      <c r="L7299" s="41"/>
      <c r="M7299" s="41"/>
      <c r="N7299" s="41"/>
      <c r="O7299" s="41"/>
      <c r="P7299" s="41"/>
      <c r="Q7299" s="41"/>
      <c r="R7299" s="41"/>
      <c r="S7299" s="41"/>
      <c r="T7299" s="41"/>
      <c r="U7299" s="41"/>
      <c r="V7299" s="41"/>
      <c r="W7299" s="41"/>
      <c r="X7299" s="41"/>
      <c r="Y7299" s="43" t="str">
        <f t="shared" si="228"/>
        <v>COMP</v>
      </c>
      <c r="Z7299" s="43">
        <v>1863079</v>
      </c>
      <c r="AA7299" s="43">
        <f t="shared" ref="AA7299:AA7362" si="229">VLOOKUP(A7299,Z:Z,1,FALSE)</f>
        <v>911364</v>
      </c>
    </row>
    <row r="7300" spans="1:27" x14ac:dyDescent="0.3">
      <c r="A7300" s="43">
        <v>2291162</v>
      </c>
      <c r="B7300" s="43" t="s">
        <v>6346</v>
      </c>
      <c r="C7300" s="43" t="s">
        <v>5873</v>
      </c>
      <c r="D7300" s="41"/>
      <c r="E7300" s="43" t="s">
        <v>31</v>
      </c>
      <c r="F7300" s="43" t="s">
        <v>28</v>
      </c>
      <c r="G7300" s="43">
        <v>72014</v>
      </c>
      <c r="H7300" s="41"/>
      <c r="I7300" s="41"/>
      <c r="J7300" s="41"/>
      <c r="K7300" s="41"/>
      <c r="L7300" s="41"/>
      <c r="M7300" s="41"/>
      <c r="N7300" s="41"/>
      <c r="O7300" s="41"/>
      <c r="P7300" s="41"/>
      <c r="Q7300" s="41"/>
      <c r="R7300" s="41"/>
      <c r="S7300" s="41"/>
      <c r="T7300" s="41"/>
      <c r="U7300" s="41"/>
      <c r="V7300" s="41"/>
      <c r="W7300" s="41"/>
      <c r="X7300" s="41"/>
      <c r="Y7300" s="43" t="str">
        <f t="shared" si="228"/>
        <v>COMP</v>
      </c>
      <c r="Z7300" s="43">
        <v>1764444</v>
      </c>
      <c r="AA7300" s="43">
        <f t="shared" si="229"/>
        <v>2291162</v>
      </c>
    </row>
    <row r="7301" spans="1:27" x14ac:dyDescent="0.3">
      <c r="A7301" s="43">
        <v>645709</v>
      </c>
      <c r="B7301" s="43" t="s">
        <v>6347</v>
      </c>
      <c r="C7301" s="43" t="s">
        <v>6348</v>
      </c>
      <c r="D7301" s="41"/>
      <c r="E7301" s="43" t="s">
        <v>29</v>
      </c>
      <c r="F7301" s="43" t="s">
        <v>30</v>
      </c>
      <c r="G7301" s="43">
        <v>44039</v>
      </c>
      <c r="H7301" s="41"/>
      <c r="I7301" s="41"/>
      <c r="J7301" s="41"/>
      <c r="K7301" s="41"/>
      <c r="L7301" s="41"/>
      <c r="M7301" s="41"/>
      <c r="N7301" s="41"/>
      <c r="O7301" s="41"/>
      <c r="P7301" s="41"/>
      <c r="Q7301" s="41"/>
      <c r="R7301" s="41"/>
      <c r="S7301" s="41"/>
      <c r="T7301" s="41"/>
      <c r="U7301" s="41"/>
      <c r="V7301" s="41"/>
      <c r="W7301" s="41"/>
      <c r="X7301" s="41"/>
      <c r="Y7301" s="43" t="str">
        <f t="shared" si="228"/>
        <v>COMP</v>
      </c>
      <c r="Z7301" s="43">
        <v>1555958</v>
      </c>
      <c r="AA7301" s="43">
        <f t="shared" si="229"/>
        <v>645709</v>
      </c>
    </row>
    <row r="7302" spans="1:27" x14ac:dyDescent="0.3">
      <c r="A7302" s="43">
        <v>1369265</v>
      </c>
      <c r="B7302" s="43" t="s">
        <v>6349</v>
      </c>
      <c r="C7302" s="43" t="s">
        <v>580</v>
      </c>
      <c r="D7302" s="41"/>
      <c r="E7302" s="43" t="s">
        <v>6263</v>
      </c>
      <c r="F7302" s="43" t="s">
        <v>30</v>
      </c>
      <c r="G7302" s="43">
        <v>44035</v>
      </c>
      <c r="H7302" s="41"/>
      <c r="I7302" s="41"/>
      <c r="J7302" s="41"/>
      <c r="K7302" s="41"/>
      <c r="L7302" s="41"/>
      <c r="M7302" s="41"/>
      <c r="N7302" s="41"/>
      <c r="O7302" s="41"/>
      <c r="P7302" s="41"/>
      <c r="Q7302" s="41"/>
      <c r="R7302" s="41"/>
      <c r="S7302" s="41"/>
      <c r="T7302" s="41"/>
      <c r="U7302" s="41"/>
      <c r="V7302" s="41"/>
      <c r="W7302" s="41"/>
      <c r="X7302" s="41"/>
      <c r="Y7302" s="43" t="str">
        <f t="shared" si="228"/>
        <v/>
      </c>
      <c r="Z7302" s="43">
        <v>720579</v>
      </c>
      <c r="AA7302" s="43" t="e">
        <f t="shared" si="229"/>
        <v>#N/A</v>
      </c>
    </row>
    <row r="7303" spans="1:27" x14ac:dyDescent="0.3">
      <c r="A7303" s="43">
        <v>1364481</v>
      </c>
      <c r="B7303" s="43" t="s">
        <v>6350</v>
      </c>
      <c r="C7303" s="43" t="s">
        <v>6351</v>
      </c>
      <c r="D7303" s="41"/>
      <c r="E7303" s="43" t="s">
        <v>6263</v>
      </c>
      <c r="F7303" s="43" t="s">
        <v>28</v>
      </c>
      <c r="G7303" s="43">
        <v>44094</v>
      </c>
      <c r="H7303" s="41"/>
      <c r="I7303" s="41"/>
      <c r="J7303" s="41"/>
      <c r="K7303" s="41"/>
      <c r="L7303" s="41"/>
      <c r="M7303" s="41"/>
      <c r="N7303" s="41"/>
      <c r="O7303" s="41"/>
      <c r="P7303" s="41"/>
      <c r="Q7303" s="41"/>
      <c r="R7303" s="41"/>
      <c r="S7303" s="41"/>
      <c r="T7303" s="41"/>
      <c r="U7303" s="41"/>
      <c r="V7303" s="41"/>
      <c r="W7303" s="41"/>
      <c r="X7303" s="41"/>
      <c r="Y7303" s="43" t="str">
        <f t="shared" si="228"/>
        <v/>
      </c>
      <c r="Z7303" s="43">
        <v>1984747</v>
      </c>
      <c r="AA7303" s="43" t="e">
        <f t="shared" si="229"/>
        <v>#N/A</v>
      </c>
    </row>
    <row r="7304" spans="1:27" x14ac:dyDescent="0.3">
      <c r="A7304" s="43">
        <v>2123209</v>
      </c>
      <c r="B7304" s="43" t="s">
        <v>6352</v>
      </c>
      <c r="C7304" s="43" t="s">
        <v>346</v>
      </c>
      <c r="D7304" s="41"/>
      <c r="E7304" s="43" t="s">
        <v>6263</v>
      </c>
      <c r="F7304" s="43" t="s">
        <v>28</v>
      </c>
      <c r="G7304" s="43">
        <v>44068</v>
      </c>
      <c r="H7304" s="41"/>
      <c r="I7304" s="41"/>
      <c r="J7304" s="41"/>
      <c r="K7304" s="41"/>
      <c r="L7304" s="41"/>
      <c r="M7304" s="41"/>
      <c r="N7304" s="41"/>
      <c r="O7304" s="41"/>
      <c r="P7304" s="41"/>
      <c r="Q7304" s="41"/>
      <c r="R7304" s="41"/>
      <c r="S7304" s="41"/>
      <c r="T7304" s="41"/>
      <c r="U7304" s="41"/>
      <c r="V7304" s="41"/>
      <c r="W7304" s="41"/>
      <c r="X7304" s="41"/>
      <c r="Y7304" s="43" t="str">
        <f t="shared" si="228"/>
        <v/>
      </c>
      <c r="Z7304" s="43">
        <v>1643442</v>
      </c>
      <c r="AA7304" s="43" t="e">
        <f t="shared" si="229"/>
        <v>#N/A</v>
      </c>
    </row>
    <row r="7305" spans="1:27" x14ac:dyDescent="0.3">
      <c r="A7305" s="43">
        <v>2356393</v>
      </c>
      <c r="B7305" s="43" t="s">
        <v>6353</v>
      </c>
      <c r="C7305" s="43" t="s">
        <v>529</v>
      </c>
      <c r="D7305" s="41"/>
      <c r="E7305" s="43" t="s">
        <v>6263</v>
      </c>
      <c r="F7305" s="43" t="s">
        <v>30</v>
      </c>
      <c r="G7305" s="43">
        <v>44055</v>
      </c>
      <c r="H7305" s="41"/>
      <c r="I7305" s="41"/>
      <c r="J7305" s="41"/>
      <c r="K7305" s="41"/>
      <c r="L7305" s="41"/>
      <c r="M7305" s="41"/>
      <c r="N7305" s="41"/>
      <c r="O7305" s="41"/>
      <c r="P7305" s="41"/>
      <c r="Q7305" s="41"/>
      <c r="R7305" s="41"/>
      <c r="S7305" s="41"/>
      <c r="T7305" s="41"/>
      <c r="U7305" s="41"/>
      <c r="V7305" s="41"/>
      <c r="W7305" s="41"/>
      <c r="X7305" s="41"/>
      <c r="Y7305" s="43" t="str">
        <f t="shared" si="228"/>
        <v/>
      </c>
      <c r="Z7305" s="43">
        <v>2414005</v>
      </c>
      <c r="AA7305" s="43" t="e">
        <f t="shared" si="229"/>
        <v>#N/A</v>
      </c>
    </row>
    <row r="7306" spans="1:27" x14ac:dyDescent="0.3">
      <c r="A7306" s="43">
        <v>2237516</v>
      </c>
      <c r="B7306" s="43" t="s">
        <v>6354</v>
      </c>
      <c r="C7306" s="43" t="s">
        <v>1676</v>
      </c>
      <c r="D7306" s="41"/>
      <c r="E7306" s="43" t="s">
        <v>6263</v>
      </c>
      <c r="F7306" s="43" t="s">
        <v>30</v>
      </c>
      <c r="G7306" s="43">
        <v>49064</v>
      </c>
      <c r="H7306" s="41"/>
      <c r="I7306" s="41"/>
      <c r="J7306" s="41"/>
      <c r="K7306" s="41"/>
      <c r="L7306" s="41"/>
      <c r="M7306" s="41"/>
      <c r="N7306" s="41"/>
      <c r="O7306" s="41"/>
      <c r="P7306" s="41"/>
      <c r="Q7306" s="41"/>
      <c r="R7306" s="41"/>
      <c r="S7306" s="41"/>
      <c r="T7306" s="41"/>
      <c r="U7306" s="41"/>
      <c r="V7306" s="41"/>
      <c r="W7306" s="41"/>
      <c r="X7306" s="41"/>
      <c r="Y7306" s="43" t="str">
        <f t="shared" si="228"/>
        <v/>
      </c>
      <c r="Z7306" s="43">
        <v>189643</v>
      </c>
      <c r="AA7306" s="43" t="e">
        <f t="shared" si="229"/>
        <v>#N/A</v>
      </c>
    </row>
    <row r="7307" spans="1:27" x14ac:dyDescent="0.3">
      <c r="A7307" s="43">
        <v>1124870</v>
      </c>
      <c r="B7307" s="43" t="s">
        <v>6354</v>
      </c>
      <c r="C7307" s="43" t="s">
        <v>466</v>
      </c>
      <c r="D7307" s="41"/>
      <c r="E7307" s="43" t="s">
        <v>6263</v>
      </c>
      <c r="F7307" s="43" t="s">
        <v>28</v>
      </c>
      <c r="G7307" s="43">
        <v>49037</v>
      </c>
      <c r="H7307" s="41"/>
      <c r="I7307" s="41"/>
      <c r="J7307" s="41"/>
      <c r="K7307" s="41"/>
      <c r="L7307" s="41"/>
      <c r="M7307" s="41"/>
      <c r="N7307" s="41"/>
      <c r="O7307" s="41"/>
      <c r="P7307" s="41"/>
      <c r="Q7307" s="41"/>
      <c r="R7307" s="41"/>
      <c r="S7307" s="41"/>
      <c r="T7307" s="41"/>
      <c r="U7307" s="41"/>
      <c r="V7307" s="41"/>
      <c r="W7307" s="41"/>
      <c r="X7307" s="41"/>
      <c r="Y7307" s="43" t="str">
        <f t="shared" si="228"/>
        <v/>
      </c>
      <c r="Z7307" s="43">
        <v>1471053</v>
      </c>
      <c r="AA7307" s="43" t="e">
        <f t="shared" si="229"/>
        <v>#N/A</v>
      </c>
    </row>
    <row r="7308" spans="1:27" x14ac:dyDescent="0.3">
      <c r="A7308" s="43">
        <v>2237104</v>
      </c>
      <c r="B7308" s="43" t="s">
        <v>6354</v>
      </c>
      <c r="C7308" s="43" t="s">
        <v>1459</v>
      </c>
      <c r="D7308" s="41"/>
      <c r="E7308" s="43" t="s">
        <v>6263</v>
      </c>
      <c r="F7308" s="43" t="s">
        <v>30</v>
      </c>
      <c r="G7308" s="43">
        <v>53058</v>
      </c>
      <c r="H7308" s="41"/>
      <c r="I7308" s="41"/>
      <c r="J7308" s="41"/>
      <c r="K7308" s="41"/>
      <c r="L7308" s="41"/>
      <c r="M7308" s="41"/>
      <c r="N7308" s="41"/>
      <c r="O7308" s="41"/>
      <c r="P7308" s="41"/>
      <c r="Q7308" s="41"/>
      <c r="R7308" s="41"/>
      <c r="S7308" s="41"/>
      <c r="T7308" s="41"/>
      <c r="U7308" s="41"/>
      <c r="V7308" s="41"/>
      <c r="W7308" s="41"/>
      <c r="X7308" s="41"/>
      <c r="Y7308" s="43" t="str">
        <f t="shared" si="228"/>
        <v>COMP</v>
      </c>
      <c r="Z7308" s="43">
        <v>1084287</v>
      </c>
      <c r="AA7308" s="43">
        <f t="shared" si="229"/>
        <v>2237104</v>
      </c>
    </row>
    <row r="7309" spans="1:27" x14ac:dyDescent="0.3">
      <c r="A7309" s="43">
        <v>1758153</v>
      </c>
      <c r="B7309" s="43" t="s">
        <v>6355</v>
      </c>
      <c r="C7309" s="43" t="s">
        <v>399</v>
      </c>
      <c r="D7309" s="41"/>
      <c r="E7309" s="43" t="s">
        <v>6263</v>
      </c>
      <c r="F7309" s="43" t="s">
        <v>28</v>
      </c>
      <c r="G7309" s="43">
        <v>44123</v>
      </c>
      <c r="H7309" s="41"/>
      <c r="I7309" s="41"/>
      <c r="J7309" s="41"/>
      <c r="K7309" s="41"/>
      <c r="L7309" s="41"/>
      <c r="M7309" s="41"/>
      <c r="N7309" s="41"/>
      <c r="O7309" s="41"/>
      <c r="P7309" s="41"/>
      <c r="Q7309" s="41"/>
      <c r="R7309" s="41"/>
      <c r="S7309" s="41"/>
      <c r="T7309" s="41"/>
      <c r="U7309" s="41"/>
      <c r="V7309" s="41"/>
      <c r="W7309" s="41"/>
      <c r="X7309" s="41"/>
      <c r="Y7309" s="43" t="str">
        <f t="shared" si="228"/>
        <v/>
      </c>
      <c r="Z7309" s="43">
        <v>2432685</v>
      </c>
      <c r="AA7309" s="43" t="e">
        <f t="shared" si="229"/>
        <v>#N/A</v>
      </c>
    </row>
    <row r="7310" spans="1:27" x14ac:dyDescent="0.3">
      <c r="A7310" s="43">
        <v>1575573</v>
      </c>
      <c r="B7310" s="43" t="s">
        <v>6356</v>
      </c>
      <c r="C7310" s="43" t="s">
        <v>6357</v>
      </c>
      <c r="D7310" s="41"/>
      <c r="E7310" s="43" t="s">
        <v>6263</v>
      </c>
      <c r="F7310" s="43" t="s">
        <v>30</v>
      </c>
      <c r="G7310" s="43">
        <v>44067</v>
      </c>
      <c r="H7310" s="41"/>
      <c r="I7310" s="41"/>
      <c r="J7310" s="41"/>
      <c r="K7310" s="41"/>
      <c r="L7310" s="41"/>
      <c r="M7310" s="41"/>
      <c r="N7310" s="41"/>
      <c r="O7310" s="41"/>
      <c r="P7310" s="41"/>
      <c r="Q7310" s="41"/>
      <c r="R7310" s="41"/>
      <c r="S7310" s="41"/>
      <c r="T7310" s="41"/>
      <c r="U7310" s="41"/>
      <c r="V7310" s="41"/>
      <c r="W7310" s="41"/>
      <c r="X7310" s="41"/>
      <c r="Y7310" s="43" t="str">
        <f t="shared" si="228"/>
        <v/>
      </c>
      <c r="Z7310" s="43">
        <v>1685840</v>
      </c>
      <c r="AA7310" s="43" t="e">
        <f t="shared" si="229"/>
        <v>#N/A</v>
      </c>
    </row>
    <row r="7311" spans="1:27" x14ac:dyDescent="0.3">
      <c r="A7311" s="43">
        <v>2171802</v>
      </c>
      <c r="B7311" s="43" t="s">
        <v>907</v>
      </c>
      <c r="C7311" s="43" t="s">
        <v>947</v>
      </c>
      <c r="D7311" s="41"/>
      <c r="E7311" s="43" t="s">
        <v>35</v>
      </c>
      <c r="F7311" s="43" t="s">
        <v>30</v>
      </c>
      <c r="G7311" s="43">
        <v>49064</v>
      </c>
      <c r="H7311" s="41"/>
      <c r="I7311" s="41"/>
      <c r="J7311" s="41"/>
      <c r="K7311" s="41"/>
      <c r="L7311" s="41"/>
      <c r="M7311" s="41"/>
      <c r="N7311" s="41"/>
      <c r="O7311" s="41"/>
      <c r="P7311" s="41"/>
      <c r="Q7311" s="41"/>
      <c r="R7311" s="41"/>
      <c r="S7311" s="41"/>
      <c r="T7311" s="41"/>
      <c r="U7311" s="41"/>
      <c r="V7311" s="41"/>
      <c r="W7311" s="41"/>
      <c r="X7311" s="41"/>
      <c r="Y7311" s="43" t="str">
        <f t="shared" si="228"/>
        <v>COMP</v>
      </c>
      <c r="Z7311" s="43">
        <v>2344491</v>
      </c>
      <c r="AA7311" s="43">
        <f t="shared" si="229"/>
        <v>2171802</v>
      </c>
    </row>
    <row r="7312" spans="1:27" x14ac:dyDescent="0.3">
      <c r="A7312" s="43">
        <v>1547671</v>
      </c>
      <c r="B7312" s="43" t="s">
        <v>907</v>
      </c>
      <c r="C7312" s="43" t="s">
        <v>290</v>
      </c>
      <c r="D7312" s="41"/>
      <c r="E7312" s="43" t="s">
        <v>6263</v>
      </c>
      <c r="F7312" s="43" t="s">
        <v>28</v>
      </c>
      <c r="G7312" s="43">
        <v>53022</v>
      </c>
      <c r="H7312" s="41"/>
      <c r="I7312" s="41"/>
      <c r="J7312" s="41"/>
      <c r="K7312" s="41"/>
      <c r="L7312" s="41"/>
      <c r="M7312" s="41"/>
      <c r="N7312" s="41"/>
      <c r="O7312" s="41"/>
      <c r="P7312" s="41"/>
      <c r="Q7312" s="41"/>
      <c r="R7312" s="41"/>
      <c r="S7312" s="41"/>
      <c r="T7312" s="41"/>
      <c r="U7312" s="41"/>
      <c r="V7312" s="41"/>
      <c r="W7312" s="41"/>
      <c r="X7312" s="41"/>
      <c r="Y7312" s="43" t="str">
        <f t="shared" si="228"/>
        <v/>
      </c>
      <c r="Z7312" s="43">
        <v>1599865</v>
      </c>
      <c r="AA7312" s="43" t="e">
        <f t="shared" si="229"/>
        <v>#N/A</v>
      </c>
    </row>
    <row r="7313" spans="1:27" x14ac:dyDescent="0.3">
      <c r="A7313" s="43">
        <v>2200431</v>
      </c>
      <c r="B7313" s="43" t="s">
        <v>907</v>
      </c>
      <c r="C7313" s="43" t="s">
        <v>755</v>
      </c>
      <c r="D7313" s="41"/>
      <c r="E7313" s="43" t="s">
        <v>6263</v>
      </c>
      <c r="F7313" s="43" t="s">
        <v>28</v>
      </c>
      <c r="G7313" s="43">
        <v>44052</v>
      </c>
      <c r="H7313" s="41"/>
      <c r="I7313" s="41"/>
      <c r="J7313" s="41"/>
      <c r="K7313" s="41"/>
      <c r="L7313" s="41"/>
      <c r="M7313" s="41"/>
      <c r="N7313" s="41"/>
      <c r="O7313" s="41"/>
      <c r="P7313" s="41"/>
      <c r="Q7313" s="41"/>
      <c r="R7313" s="41"/>
      <c r="S7313" s="41"/>
      <c r="T7313" s="41"/>
      <c r="U7313" s="41"/>
      <c r="V7313" s="41"/>
      <c r="W7313" s="41"/>
      <c r="X7313" s="41"/>
      <c r="Y7313" s="43" t="str">
        <f t="shared" si="228"/>
        <v>COMP</v>
      </c>
      <c r="Z7313" s="43">
        <v>2256794</v>
      </c>
      <c r="AA7313" s="43">
        <f t="shared" si="229"/>
        <v>2200431</v>
      </c>
    </row>
    <row r="7314" spans="1:27" x14ac:dyDescent="0.3">
      <c r="A7314" s="43">
        <v>2414090</v>
      </c>
      <c r="B7314" s="43" t="s">
        <v>907</v>
      </c>
      <c r="C7314" s="43" t="s">
        <v>390</v>
      </c>
      <c r="D7314" s="41"/>
      <c r="E7314" s="43" t="s">
        <v>6263</v>
      </c>
      <c r="F7314" s="43" t="s">
        <v>30</v>
      </c>
      <c r="G7314" s="43">
        <v>85004</v>
      </c>
      <c r="H7314" s="41"/>
      <c r="I7314" s="41"/>
      <c r="J7314" s="41"/>
      <c r="K7314" s="41"/>
      <c r="L7314" s="41"/>
      <c r="M7314" s="41"/>
      <c r="N7314" s="41"/>
      <c r="O7314" s="41"/>
      <c r="P7314" s="41"/>
      <c r="Q7314" s="41"/>
      <c r="R7314" s="41"/>
      <c r="S7314" s="41"/>
      <c r="T7314" s="41"/>
      <c r="U7314" s="41"/>
      <c r="V7314" s="41"/>
      <c r="W7314" s="41"/>
      <c r="X7314" s="41"/>
      <c r="Y7314" s="43" t="str">
        <f t="shared" si="228"/>
        <v/>
      </c>
      <c r="Z7314" s="43">
        <v>2206823</v>
      </c>
      <c r="AA7314" s="43" t="e">
        <f t="shared" si="229"/>
        <v>#N/A</v>
      </c>
    </row>
    <row r="7315" spans="1:27" x14ac:dyDescent="0.3">
      <c r="A7315" s="43">
        <v>244139</v>
      </c>
      <c r="B7315" s="43" t="s">
        <v>907</v>
      </c>
      <c r="C7315" s="43" t="s">
        <v>632</v>
      </c>
      <c r="D7315" s="41"/>
      <c r="E7315" s="43" t="s">
        <v>6263</v>
      </c>
      <c r="F7315" s="43" t="s">
        <v>28</v>
      </c>
      <c r="G7315" s="43">
        <v>49016</v>
      </c>
      <c r="H7315" s="41"/>
      <c r="I7315" s="41"/>
      <c r="J7315" s="41"/>
      <c r="K7315" s="41"/>
      <c r="L7315" s="41"/>
      <c r="M7315" s="41"/>
      <c r="N7315" s="41"/>
      <c r="O7315" s="41"/>
      <c r="P7315" s="41"/>
      <c r="Q7315" s="41"/>
      <c r="R7315" s="41"/>
      <c r="S7315" s="41"/>
      <c r="T7315" s="41"/>
      <c r="U7315" s="41"/>
      <c r="V7315" s="41"/>
      <c r="W7315" s="41"/>
      <c r="X7315" s="41"/>
      <c r="Y7315" s="43" t="str">
        <f t="shared" si="228"/>
        <v/>
      </c>
      <c r="Z7315" s="43">
        <v>471003</v>
      </c>
      <c r="AA7315" s="43" t="e">
        <f t="shared" si="229"/>
        <v>#N/A</v>
      </c>
    </row>
    <row r="7316" spans="1:27" x14ac:dyDescent="0.3">
      <c r="A7316" s="43">
        <v>2030458</v>
      </c>
      <c r="B7316" s="43" t="s">
        <v>907</v>
      </c>
      <c r="C7316" s="43" t="s">
        <v>4538</v>
      </c>
      <c r="D7316" s="41"/>
      <c r="E7316" s="43" t="s">
        <v>6263</v>
      </c>
      <c r="F7316" s="43" t="s">
        <v>30</v>
      </c>
      <c r="G7316" s="43">
        <v>49002</v>
      </c>
      <c r="H7316" s="41"/>
      <c r="I7316" s="41"/>
      <c r="J7316" s="41"/>
      <c r="K7316" s="41"/>
      <c r="L7316" s="41"/>
      <c r="M7316" s="41"/>
      <c r="N7316" s="41"/>
      <c r="O7316" s="41"/>
      <c r="P7316" s="41"/>
      <c r="Q7316" s="41"/>
      <c r="R7316" s="41"/>
      <c r="S7316" s="41"/>
      <c r="T7316" s="41"/>
      <c r="U7316" s="41"/>
      <c r="V7316" s="41"/>
      <c r="W7316" s="41"/>
      <c r="X7316" s="41"/>
      <c r="Y7316" s="43" t="str">
        <f t="shared" si="228"/>
        <v/>
      </c>
      <c r="Z7316" s="43">
        <v>1391360</v>
      </c>
      <c r="AA7316" s="43" t="e">
        <f t="shared" si="229"/>
        <v>#N/A</v>
      </c>
    </row>
    <row r="7317" spans="1:27" x14ac:dyDescent="0.3">
      <c r="A7317" s="43">
        <v>1255537</v>
      </c>
      <c r="B7317" s="43" t="s">
        <v>907</v>
      </c>
      <c r="C7317" s="43" t="s">
        <v>620</v>
      </c>
      <c r="D7317" s="41"/>
      <c r="E7317" s="43" t="s">
        <v>6263</v>
      </c>
      <c r="F7317" s="43" t="s">
        <v>30</v>
      </c>
      <c r="G7317" s="43">
        <v>49001</v>
      </c>
      <c r="H7317" s="41"/>
      <c r="I7317" s="41"/>
      <c r="J7317" s="41"/>
      <c r="K7317" s="41"/>
      <c r="L7317" s="41"/>
      <c r="M7317" s="41"/>
      <c r="N7317" s="41"/>
      <c r="O7317" s="41"/>
      <c r="P7317" s="41"/>
      <c r="Q7317" s="41"/>
      <c r="R7317" s="41"/>
      <c r="S7317" s="41"/>
      <c r="T7317" s="41"/>
      <c r="U7317" s="41"/>
      <c r="V7317" s="41"/>
      <c r="W7317" s="41"/>
      <c r="X7317" s="41"/>
      <c r="Y7317" s="43" t="str">
        <f t="shared" si="228"/>
        <v/>
      </c>
      <c r="Z7317" s="43">
        <v>2274708</v>
      </c>
      <c r="AA7317" s="43" t="e">
        <f t="shared" si="229"/>
        <v>#N/A</v>
      </c>
    </row>
    <row r="7318" spans="1:27" x14ac:dyDescent="0.3">
      <c r="A7318" s="43">
        <v>975928</v>
      </c>
      <c r="B7318" s="43" t="s">
        <v>907</v>
      </c>
      <c r="C7318" s="43" t="s">
        <v>475</v>
      </c>
      <c r="D7318" s="41"/>
      <c r="E7318" s="43" t="s">
        <v>6263</v>
      </c>
      <c r="F7318" s="43" t="s">
        <v>30</v>
      </c>
      <c r="G7318" s="43">
        <v>85017</v>
      </c>
      <c r="H7318" s="41"/>
      <c r="I7318" s="41"/>
      <c r="J7318" s="41"/>
      <c r="K7318" s="41"/>
      <c r="L7318" s="41"/>
      <c r="M7318" s="41"/>
      <c r="N7318" s="41"/>
      <c r="O7318" s="41"/>
      <c r="P7318" s="41"/>
      <c r="Q7318" s="41"/>
      <c r="R7318" s="41"/>
      <c r="S7318" s="41"/>
      <c r="T7318" s="41"/>
      <c r="U7318" s="41"/>
      <c r="V7318" s="41"/>
      <c r="W7318" s="41"/>
      <c r="X7318" s="41"/>
      <c r="Y7318" s="43" t="str">
        <f t="shared" si="228"/>
        <v/>
      </c>
      <c r="Z7318" s="43">
        <v>2418808</v>
      </c>
      <c r="AA7318" s="43" t="e">
        <f t="shared" si="229"/>
        <v>#N/A</v>
      </c>
    </row>
    <row r="7319" spans="1:27" x14ac:dyDescent="0.3">
      <c r="A7319" s="43">
        <v>2391886</v>
      </c>
      <c r="B7319" s="43" t="s">
        <v>6358</v>
      </c>
      <c r="C7319" s="43" t="s">
        <v>6359</v>
      </c>
      <c r="D7319" s="41"/>
      <c r="E7319" s="43" t="s">
        <v>35</v>
      </c>
      <c r="F7319" s="43" t="s">
        <v>30</v>
      </c>
      <c r="G7319" s="43">
        <v>85018</v>
      </c>
      <c r="H7319" s="41"/>
      <c r="I7319" s="41"/>
      <c r="J7319" s="41"/>
      <c r="K7319" s="41"/>
      <c r="L7319" s="41"/>
      <c r="M7319" s="41"/>
      <c r="N7319" s="41"/>
      <c r="O7319" s="41"/>
      <c r="P7319" s="41"/>
      <c r="Q7319" s="41"/>
      <c r="R7319" s="41"/>
      <c r="S7319" s="41"/>
      <c r="T7319" s="41"/>
      <c r="U7319" s="41"/>
      <c r="V7319" s="41"/>
      <c r="W7319" s="41"/>
      <c r="X7319" s="41"/>
      <c r="Y7319" s="43" t="str">
        <f t="shared" si="228"/>
        <v>COMP</v>
      </c>
      <c r="Z7319" s="43">
        <v>2435460</v>
      </c>
      <c r="AA7319" s="43">
        <f t="shared" si="229"/>
        <v>2391886</v>
      </c>
    </row>
    <row r="7320" spans="1:27" x14ac:dyDescent="0.3">
      <c r="A7320" s="43">
        <v>1409153</v>
      </c>
      <c r="B7320" s="43" t="s">
        <v>6360</v>
      </c>
      <c r="C7320" s="43" t="s">
        <v>1496</v>
      </c>
      <c r="D7320" s="41"/>
      <c r="E7320" s="43" t="s">
        <v>6263</v>
      </c>
      <c r="F7320" s="43" t="s">
        <v>30</v>
      </c>
      <c r="G7320" s="43">
        <v>44122</v>
      </c>
      <c r="H7320" s="41"/>
      <c r="I7320" s="41"/>
      <c r="J7320" s="41"/>
      <c r="K7320" s="41"/>
      <c r="L7320" s="41"/>
      <c r="M7320" s="41"/>
      <c r="N7320" s="41"/>
      <c r="O7320" s="41"/>
      <c r="P7320" s="41"/>
      <c r="Q7320" s="41"/>
      <c r="R7320" s="41"/>
      <c r="S7320" s="41"/>
      <c r="T7320" s="41"/>
      <c r="U7320" s="41"/>
      <c r="V7320" s="41"/>
      <c r="W7320" s="41"/>
      <c r="X7320" s="41"/>
      <c r="Y7320" s="43" t="str">
        <f t="shared" si="228"/>
        <v/>
      </c>
      <c r="Z7320" s="43">
        <v>2397826</v>
      </c>
      <c r="AA7320" s="43" t="e">
        <f t="shared" si="229"/>
        <v>#N/A</v>
      </c>
    </row>
    <row r="7321" spans="1:27" x14ac:dyDescent="0.3">
      <c r="A7321" s="43">
        <v>2291114</v>
      </c>
      <c r="B7321" s="43" t="s">
        <v>6361</v>
      </c>
      <c r="C7321" s="43" t="s">
        <v>3632</v>
      </c>
      <c r="D7321" s="41"/>
      <c r="E7321" s="43" t="s">
        <v>6263</v>
      </c>
      <c r="F7321" s="43" t="s">
        <v>30</v>
      </c>
      <c r="G7321" s="43">
        <v>72041</v>
      </c>
      <c r="H7321" s="41"/>
      <c r="I7321" s="41"/>
      <c r="J7321" s="41"/>
      <c r="K7321" s="41"/>
      <c r="L7321" s="41"/>
      <c r="M7321" s="41"/>
      <c r="N7321" s="41"/>
      <c r="O7321" s="41"/>
      <c r="P7321" s="41"/>
      <c r="Q7321" s="41"/>
      <c r="R7321" s="41"/>
      <c r="S7321" s="41"/>
      <c r="T7321" s="41"/>
      <c r="U7321" s="41"/>
      <c r="V7321" s="41"/>
      <c r="W7321" s="41"/>
      <c r="X7321" s="41"/>
      <c r="Y7321" s="43" t="str">
        <f t="shared" si="228"/>
        <v/>
      </c>
      <c r="Z7321" s="43">
        <v>978141</v>
      </c>
      <c r="AA7321" s="43" t="e">
        <f t="shared" si="229"/>
        <v>#N/A</v>
      </c>
    </row>
    <row r="7322" spans="1:27" x14ac:dyDescent="0.3">
      <c r="A7322" s="43">
        <v>1667256</v>
      </c>
      <c r="B7322" s="43" t="s">
        <v>6362</v>
      </c>
      <c r="C7322" s="43" t="s">
        <v>973</v>
      </c>
      <c r="D7322" s="41"/>
      <c r="E7322" s="43" t="s">
        <v>29</v>
      </c>
      <c r="F7322" s="43" t="s">
        <v>28</v>
      </c>
      <c r="G7322" s="43">
        <v>72079</v>
      </c>
      <c r="H7322" s="41"/>
      <c r="I7322" s="41"/>
      <c r="J7322" s="41"/>
      <c r="K7322" s="41"/>
      <c r="L7322" s="41"/>
      <c r="M7322" s="41"/>
      <c r="N7322" s="41"/>
      <c r="O7322" s="41"/>
      <c r="P7322" s="41"/>
      <c r="Q7322" s="41"/>
      <c r="R7322" s="41"/>
      <c r="S7322" s="41"/>
      <c r="T7322" s="41"/>
      <c r="U7322" s="41"/>
      <c r="V7322" s="41"/>
      <c r="W7322" s="41"/>
      <c r="X7322" s="41"/>
      <c r="Y7322" s="43" t="str">
        <f t="shared" si="228"/>
        <v>COMP</v>
      </c>
      <c r="Z7322" s="43">
        <v>734757</v>
      </c>
      <c r="AA7322" s="43">
        <f t="shared" si="229"/>
        <v>1667256</v>
      </c>
    </row>
    <row r="7323" spans="1:27" x14ac:dyDescent="0.3">
      <c r="A7323" s="43">
        <v>1802700</v>
      </c>
      <c r="B7323" s="43" t="s">
        <v>6363</v>
      </c>
      <c r="C7323" s="43" t="s">
        <v>340</v>
      </c>
      <c r="D7323" s="41"/>
      <c r="E7323" s="43" t="s">
        <v>31</v>
      </c>
      <c r="F7323" s="43" t="s">
        <v>30</v>
      </c>
      <c r="G7323" s="43">
        <v>72041</v>
      </c>
      <c r="H7323" s="41"/>
      <c r="I7323" s="41"/>
      <c r="J7323" s="41"/>
      <c r="K7323" s="41"/>
      <c r="L7323" s="41"/>
      <c r="M7323" s="41"/>
      <c r="N7323" s="41"/>
      <c r="O7323" s="41"/>
      <c r="P7323" s="41"/>
      <c r="Q7323" s="41"/>
      <c r="R7323" s="41"/>
      <c r="S7323" s="41"/>
      <c r="T7323" s="41"/>
      <c r="U7323" s="41"/>
      <c r="V7323" s="41"/>
      <c r="W7323" s="41"/>
      <c r="X7323" s="41"/>
      <c r="Y7323" s="43" t="str">
        <f t="shared" si="228"/>
        <v>COMP</v>
      </c>
      <c r="Z7323" s="43">
        <v>1968133</v>
      </c>
      <c r="AA7323" s="43">
        <f t="shared" si="229"/>
        <v>1802700</v>
      </c>
    </row>
    <row r="7324" spans="1:27" x14ac:dyDescent="0.3">
      <c r="A7324" s="43">
        <v>1393478</v>
      </c>
      <c r="B7324" s="43" t="s">
        <v>6364</v>
      </c>
      <c r="C7324" s="43" t="s">
        <v>984</v>
      </c>
      <c r="D7324" s="41"/>
      <c r="E7324" s="43" t="s">
        <v>6263</v>
      </c>
      <c r="F7324" s="43" t="s">
        <v>28</v>
      </c>
      <c r="G7324" s="43">
        <v>49039</v>
      </c>
      <c r="H7324" s="41"/>
      <c r="I7324" s="41"/>
      <c r="J7324" s="41"/>
      <c r="K7324" s="41"/>
      <c r="L7324" s="41"/>
      <c r="M7324" s="41"/>
      <c r="N7324" s="41"/>
      <c r="O7324" s="41"/>
      <c r="P7324" s="41"/>
      <c r="Q7324" s="41"/>
      <c r="R7324" s="41"/>
      <c r="S7324" s="41"/>
      <c r="T7324" s="41"/>
      <c r="U7324" s="41"/>
      <c r="V7324" s="41"/>
      <c r="W7324" s="41"/>
      <c r="X7324" s="41"/>
      <c r="Y7324" s="43" t="str">
        <f t="shared" si="228"/>
        <v/>
      </c>
      <c r="Z7324" s="43">
        <v>2398190</v>
      </c>
      <c r="AA7324" s="43" t="e">
        <f t="shared" si="229"/>
        <v>#N/A</v>
      </c>
    </row>
    <row r="7325" spans="1:27" x14ac:dyDescent="0.3">
      <c r="A7325" s="43">
        <v>461139</v>
      </c>
      <c r="B7325" s="43" t="s">
        <v>6365</v>
      </c>
      <c r="C7325" s="43" t="s">
        <v>674</v>
      </c>
      <c r="D7325" s="41"/>
      <c r="E7325" s="43" t="s">
        <v>6263</v>
      </c>
      <c r="F7325" s="43" t="s">
        <v>28</v>
      </c>
      <c r="G7325" s="43">
        <v>44103</v>
      </c>
      <c r="H7325" s="41"/>
      <c r="I7325" s="41"/>
      <c r="J7325" s="41"/>
      <c r="K7325" s="41"/>
      <c r="L7325" s="41"/>
      <c r="M7325" s="41"/>
      <c r="N7325" s="41"/>
      <c r="O7325" s="41"/>
      <c r="P7325" s="41"/>
      <c r="Q7325" s="41"/>
      <c r="R7325" s="41"/>
      <c r="S7325" s="41"/>
      <c r="T7325" s="41"/>
      <c r="U7325" s="41"/>
      <c r="V7325" s="41"/>
      <c r="W7325" s="41"/>
      <c r="X7325" s="41"/>
      <c r="Y7325" s="43" t="str">
        <f t="shared" si="228"/>
        <v/>
      </c>
      <c r="Z7325" s="43">
        <v>2359069</v>
      </c>
      <c r="AA7325" s="43" t="e">
        <f t="shared" si="229"/>
        <v>#N/A</v>
      </c>
    </row>
    <row r="7326" spans="1:27" x14ac:dyDescent="0.3">
      <c r="A7326" s="43">
        <v>2389680</v>
      </c>
      <c r="B7326" s="43" t="s">
        <v>6366</v>
      </c>
      <c r="C7326" s="43" t="s">
        <v>330</v>
      </c>
      <c r="D7326" s="41"/>
      <c r="E7326" s="43" t="s">
        <v>6263</v>
      </c>
      <c r="F7326" s="43" t="s">
        <v>28</v>
      </c>
      <c r="G7326" s="43">
        <v>44055</v>
      </c>
      <c r="H7326" s="41"/>
      <c r="I7326" s="41"/>
      <c r="J7326" s="41"/>
      <c r="K7326" s="41"/>
      <c r="L7326" s="41"/>
      <c r="M7326" s="41"/>
      <c r="N7326" s="41"/>
      <c r="O7326" s="41"/>
      <c r="P7326" s="41"/>
      <c r="Q7326" s="41"/>
      <c r="R7326" s="41"/>
      <c r="S7326" s="41"/>
      <c r="T7326" s="41"/>
      <c r="U7326" s="41"/>
      <c r="V7326" s="41"/>
      <c r="W7326" s="41"/>
      <c r="X7326" s="41"/>
      <c r="Y7326" s="43" t="str">
        <f t="shared" si="228"/>
        <v/>
      </c>
      <c r="Z7326" s="43">
        <v>1895478</v>
      </c>
      <c r="AA7326" s="43" t="e">
        <f t="shared" si="229"/>
        <v>#N/A</v>
      </c>
    </row>
    <row r="7327" spans="1:27" x14ac:dyDescent="0.3">
      <c r="A7327" s="43">
        <v>2389685</v>
      </c>
      <c r="B7327" s="43" t="s">
        <v>6367</v>
      </c>
      <c r="C7327" s="43" t="s">
        <v>492</v>
      </c>
      <c r="D7327" s="41"/>
      <c r="E7327" s="43" t="s">
        <v>6263</v>
      </c>
      <c r="F7327" s="43" t="s">
        <v>30</v>
      </c>
      <c r="G7327" s="43">
        <v>44055</v>
      </c>
      <c r="H7327" s="41"/>
      <c r="I7327" s="41"/>
      <c r="J7327" s="41"/>
      <c r="K7327" s="41"/>
      <c r="L7327" s="41"/>
      <c r="M7327" s="41"/>
      <c r="N7327" s="41"/>
      <c r="O7327" s="41"/>
      <c r="P7327" s="41"/>
      <c r="Q7327" s="41"/>
      <c r="R7327" s="41"/>
      <c r="S7327" s="41"/>
      <c r="T7327" s="41"/>
      <c r="U7327" s="41"/>
      <c r="V7327" s="41"/>
      <c r="W7327" s="41"/>
      <c r="X7327" s="41"/>
      <c r="Y7327" s="43" t="str">
        <f t="shared" si="228"/>
        <v/>
      </c>
      <c r="Z7327" s="43">
        <v>2352169</v>
      </c>
      <c r="AA7327" s="43" t="e">
        <f t="shared" si="229"/>
        <v>#N/A</v>
      </c>
    </row>
    <row r="7328" spans="1:27" x14ac:dyDescent="0.3">
      <c r="A7328" s="43">
        <v>1889615</v>
      </c>
      <c r="B7328" s="43" t="s">
        <v>6368</v>
      </c>
      <c r="C7328" s="43" t="s">
        <v>530</v>
      </c>
      <c r="D7328" s="41"/>
      <c r="E7328" s="43" t="s">
        <v>6263</v>
      </c>
      <c r="F7328" s="43" t="s">
        <v>30</v>
      </c>
      <c r="G7328" s="43">
        <v>44111</v>
      </c>
      <c r="H7328" s="41"/>
      <c r="I7328" s="41"/>
      <c r="J7328" s="41"/>
      <c r="K7328" s="41"/>
      <c r="L7328" s="41"/>
      <c r="M7328" s="41"/>
      <c r="N7328" s="41"/>
      <c r="O7328" s="41"/>
      <c r="P7328" s="41"/>
      <c r="Q7328" s="41"/>
      <c r="R7328" s="41"/>
      <c r="S7328" s="41"/>
      <c r="T7328" s="41"/>
      <c r="U7328" s="41"/>
      <c r="V7328" s="41"/>
      <c r="W7328" s="41"/>
      <c r="X7328" s="41"/>
      <c r="Y7328" s="43" t="str">
        <f t="shared" si="228"/>
        <v/>
      </c>
      <c r="Z7328" s="43">
        <v>1651223</v>
      </c>
      <c r="AA7328" s="43" t="e">
        <f t="shared" si="229"/>
        <v>#N/A</v>
      </c>
    </row>
    <row r="7329" spans="1:27" x14ac:dyDescent="0.3">
      <c r="A7329" s="43">
        <v>2345827</v>
      </c>
      <c r="B7329" s="43" t="s">
        <v>6369</v>
      </c>
      <c r="C7329" s="43" t="s">
        <v>5140</v>
      </c>
      <c r="D7329" s="41"/>
      <c r="E7329" s="43" t="s">
        <v>6263</v>
      </c>
      <c r="F7329" s="43" t="s">
        <v>30</v>
      </c>
      <c r="G7329" s="43">
        <v>44123</v>
      </c>
      <c r="H7329" s="41"/>
      <c r="I7329" s="41"/>
      <c r="J7329" s="41"/>
      <c r="K7329" s="41"/>
      <c r="L7329" s="41"/>
      <c r="M7329" s="41"/>
      <c r="N7329" s="41"/>
      <c r="O7329" s="41"/>
      <c r="P7329" s="41"/>
      <c r="Q7329" s="41"/>
      <c r="R7329" s="41"/>
      <c r="S7329" s="41"/>
      <c r="T7329" s="41"/>
      <c r="U7329" s="41"/>
      <c r="V7329" s="41"/>
      <c r="W7329" s="41"/>
      <c r="X7329" s="41"/>
      <c r="Y7329" s="43" t="str">
        <f t="shared" si="228"/>
        <v/>
      </c>
      <c r="Z7329" s="43">
        <v>2345909</v>
      </c>
      <c r="AA7329" s="43" t="e">
        <f t="shared" si="229"/>
        <v>#N/A</v>
      </c>
    </row>
    <row r="7330" spans="1:27" x14ac:dyDescent="0.3">
      <c r="A7330" s="43">
        <v>286372</v>
      </c>
      <c r="B7330" s="43" t="s">
        <v>6370</v>
      </c>
      <c r="C7330" s="43" t="s">
        <v>815</v>
      </c>
      <c r="D7330" s="41"/>
      <c r="E7330" s="43" t="s">
        <v>6263</v>
      </c>
      <c r="F7330" s="43" t="s">
        <v>28</v>
      </c>
      <c r="G7330" s="43">
        <v>44072</v>
      </c>
      <c r="H7330" s="41"/>
      <c r="I7330" s="41"/>
      <c r="J7330" s="41"/>
      <c r="K7330" s="41"/>
      <c r="L7330" s="41"/>
      <c r="M7330" s="41"/>
      <c r="N7330" s="41"/>
      <c r="O7330" s="41"/>
      <c r="P7330" s="41"/>
      <c r="Q7330" s="41"/>
      <c r="R7330" s="41"/>
      <c r="S7330" s="41"/>
      <c r="T7330" s="41"/>
      <c r="U7330" s="41"/>
      <c r="V7330" s="41"/>
      <c r="W7330" s="41"/>
      <c r="X7330" s="41"/>
      <c r="Y7330" s="43" t="str">
        <f t="shared" si="228"/>
        <v/>
      </c>
      <c r="Z7330" s="43">
        <v>1491422</v>
      </c>
      <c r="AA7330" s="43" t="e">
        <f t="shared" si="229"/>
        <v>#N/A</v>
      </c>
    </row>
    <row r="7331" spans="1:27" x14ac:dyDescent="0.3">
      <c r="A7331" s="43">
        <v>551736</v>
      </c>
      <c r="B7331" s="43" t="s">
        <v>6370</v>
      </c>
      <c r="C7331" s="43" t="s">
        <v>6371</v>
      </c>
      <c r="D7331" s="41"/>
      <c r="E7331" s="43" t="s">
        <v>6263</v>
      </c>
      <c r="F7331" s="43" t="s">
        <v>30</v>
      </c>
      <c r="G7331" s="43">
        <v>44072</v>
      </c>
      <c r="H7331" s="41"/>
      <c r="I7331" s="41"/>
      <c r="J7331" s="41"/>
      <c r="K7331" s="41"/>
      <c r="L7331" s="41"/>
      <c r="M7331" s="41"/>
      <c r="N7331" s="41"/>
      <c r="O7331" s="41"/>
      <c r="P7331" s="41"/>
      <c r="Q7331" s="41"/>
      <c r="R7331" s="41"/>
      <c r="S7331" s="41"/>
      <c r="T7331" s="41"/>
      <c r="U7331" s="41"/>
      <c r="V7331" s="41"/>
      <c r="W7331" s="41"/>
      <c r="X7331" s="41"/>
      <c r="Y7331" s="43" t="str">
        <f t="shared" si="228"/>
        <v/>
      </c>
      <c r="Z7331" s="43">
        <v>1477087</v>
      </c>
      <c r="AA7331" s="43" t="e">
        <f t="shared" si="229"/>
        <v>#N/A</v>
      </c>
    </row>
    <row r="7332" spans="1:27" x14ac:dyDescent="0.3">
      <c r="A7332" s="43">
        <v>2375718</v>
      </c>
      <c r="B7332" s="43" t="s">
        <v>6372</v>
      </c>
      <c r="C7332" s="43" t="s">
        <v>631</v>
      </c>
      <c r="D7332" s="41"/>
      <c r="E7332" s="43" t="s">
        <v>6263</v>
      </c>
      <c r="F7332" s="43" t="s">
        <v>30</v>
      </c>
      <c r="G7332" s="43">
        <v>85053</v>
      </c>
      <c r="H7332" s="41"/>
      <c r="I7332" s="41"/>
      <c r="J7332" s="41"/>
      <c r="K7332" s="41"/>
      <c r="L7332" s="41"/>
      <c r="M7332" s="41"/>
      <c r="N7332" s="41"/>
      <c r="O7332" s="41"/>
      <c r="P7332" s="41"/>
      <c r="Q7332" s="41"/>
      <c r="R7332" s="41"/>
      <c r="S7332" s="41"/>
      <c r="T7332" s="41"/>
      <c r="U7332" s="41"/>
      <c r="V7332" s="41"/>
      <c r="W7332" s="41"/>
      <c r="X7332" s="41"/>
      <c r="Y7332" s="43" t="str">
        <f t="shared" si="228"/>
        <v/>
      </c>
      <c r="Z7332" s="43">
        <v>2366006</v>
      </c>
      <c r="AA7332" s="43" t="e">
        <f t="shared" si="229"/>
        <v>#N/A</v>
      </c>
    </row>
    <row r="7333" spans="1:27" x14ac:dyDescent="0.3">
      <c r="A7333" s="43">
        <v>2419804</v>
      </c>
      <c r="B7333" s="43" t="s">
        <v>6372</v>
      </c>
      <c r="C7333" s="43" t="s">
        <v>553</v>
      </c>
      <c r="D7333" s="41"/>
      <c r="E7333" s="43" t="s">
        <v>29</v>
      </c>
      <c r="F7333" s="43" t="s">
        <v>28</v>
      </c>
      <c r="G7333" s="43">
        <v>44039</v>
      </c>
      <c r="H7333" s="41"/>
      <c r="I7333" s="41"/>
      <c r="J7333" s="41"/>
      <c r="K7333" s="41"/>
      <c r="L7333" s="41"/>
      <c r="M7333" s="41"/>
      <c r="N7333" s="41"/>
      <c r="O7333" s="41"/>
      <c r="P7333" s="41"/>
      <c r="Q7333" s="41"/>
      <c r="R7333" s="41"/>
      <c r="S7333" s="41"/>
      <c r="T7333" s="41"/>
      <c r="U7333" s="41"/>
      <c r="V7333" s="41"/>
      <c r="W7333" s="41"/>
      <c r="X7333" s="41"/>
      <c r="Y7333" s="43" t="str">
        <f t="shared" si="228"/>
        <v/>
      </c>
      <c r="Z7333" s="43">
        <v>2096049</v>
      </c>
      <c r="AA7333" s="43" t="e">
        <f t="shared" si="229"/>
        <v>#N/A</v>
      </c>
    </row>
    <row r="7334" spans="1:27" x14ac:dyDescent="0.3">
      <c r="A7334" s="43">
        <v>2066306</v>
      </c>
      <c r="B7334" s="43" t="s">
        <v>6373</v>
      </c>
      <c r="C7334" s="43" t="s">
        <v>228</v>
      </c>
      <c r="D7334" s="41"/>
      <c r="E7334" s="43" t="s">
        <v>6263</v>
      </c>
      <c r="F7334" s="43" t="s">
        <v>28</v>
      </c>
      <c r="G7334" s="43">
        <v>72022</v>
      </c>
      <c r="H7334" s="41"/>
      <c r="I7334" s="41"/>
      <c r="J7334" s="41"/>
      <c r="K7334" s="41"/>
      <c r="L7334" s="41"/>
      <c r="M7334" s="41"/>
      <c r="N7334" s="41"/>
      <c r="O7334" s="41"/>
      <c r="P7334" s="41"/>
      <c r="Q7334" s="41"/>
      <c r="R7334" s="41"/>
      <c r="S7334" s="41"/>
      <c r="T7334" s="41"/>
      <c r="U7334" s="41"/>
      <c r="V7334" s="41"/>
      <c r="W7334" s="41"/>
      <c r="X7334" s="41"/>
      <c r="Y7334" s="43" t="str">
        <f t="shared" si="228"/>
        <v/>
      </c>
      <c r="Z7334" s="43">
        <v>138363</v>
      </c>
      <c r="AA7334" s="43" t="e">
        <f t="shared" si="229"/>
        <v>#N/A</v>
      </c>
    </row>
    <row r="7335" spans="1:27" x14ac:dyDescent="0.3">
      <c r="A7335" s="43">
        <v>1271717</v>
      </c>
      <c r="B7335" s="43" t="s">
        <v>6374</v>
      </c>
      <c r="C7335" s="43" t="s">
        <v>4890</v>
      </c>
      <c r="D7335" s="41"/>
      <c r="E7335" s="43" t="s">
        <v>29</v>
      </c>
      <c r="F7335" s="43" t="s">
        <v>30</v>
      </c>
      <c r="G7335" s="43">
        <v>85033</v>
      </c>
      <c r="H7335" s="41"/>
      <c r="I7335" s="41"/>
      <c r="J7335" s="41"/>
      <c r="K7335" s="41"/>
      <c r="L7335" s="41"/>
      <c r="M7335" s="41"/>
      <c r="N7335" s="41"/>
      <c r="O7335" s="41"/>
      <c r="P7335" s="41"/>
      <c r="Q7335" s="41"/>
      <c r="R7335" s="41"/>
      <c r="S7335" s="41"/>
      <c r="T7335" s="41"/>
      <c r="U7335" s="41"/>
      <c r="V7335" s="41"/>
      <c r="W7335" s="41"/>
      <c r="X7335" s="41"/>
      <c r="Y7335" s="43" t="str">
        <f t="shared" si="228"/>
        <v>COMP</v>
      </c>
      <c r="Z7335" s="43">
        <v>1198402</v>
      </c>
      <c r="AA7335" s="43">
        <f t="shared" si="229"/>
        <v>1271717</v>
      </c>
    </row>
    <row r="7336" spans="1:27" x14ac:dyDescent="0.3">
      <c r="A7336" s="43">
        <v>1756840</v>
      </c>
      <c r="B7336" s="43" t="s">
        <v>6375</v>
      </c>
      <c r="C7336" s="43" t="s">
        <v>494</v>
      </c>
      <c r="D7336" s="41"/>
      <c r="E7336" s="43" t="s">
        <v>6263</v>
      </c>
      <c r="F7336" s="43" t="s">
        <v>28</v>
      </c>
      <c r="G7336" s="43">
        <v>49002</v>
      </c>
      <c r="H7336" s="41"/>
      <c r="I7336" s="41"/>
      <c r="J7336" s="41"/>
      <c r="K7336" s="41"/>
      <c r="L7336" s="41"/>
      <c r="M7336" s="41"/>
      <c r="N7336" s="41"/>
      <c r="O7336" s="41"/>
      <c r="P7336" s="41"/>
      <c r="Q7336" s="41"/>
      <c r="R7336" s="41"/>
      <c r="S7336" s="41"/>
      <c r="T7336" s="41"/>
      <c r="U7336" s="41"/>
      <c r="V7336" s="41"/>
      <c r="W7336" s="41"/>
      <c r="X7336" s="41"/>
      <c r="Y7336" s="43" t="str">
        <f t="shared" si="228"/>
        <v/>
      </c>
      <c r="Z7336" s="43">
        <v>1805019</v>
      </c>
      <c r="AA7336" s="43" t="e">
        <f t="shared" si="229"/>
        <v>#N/A</v>
      </c>
    </row>
    <row r="7337" spans="1:27" x14ac:dyDescent="0.3">
      <c r="A7337" s="43">
        <v>2096353</v>
      </c>
      <c r="B7337" s="43" t="s">
        <v>6375</v>
      </c>
      <c r="C7337" s="43" t="s">
        <v>542</v>
      </c>
      <c r="D7337" s="41"/>
      <c r="E7337" s="43" t="s">
        <v>6263</v>
      </c>
      <c r="F7337" s="43" t="s">
        <v>28</v>
      </c>
      <c r="G7337" s="43">
        <v>49054</v>
      </c>
      <c r="H7337" s="41"/>
      <c r="I7337" s="41"/>
      <c r="J7337" s="41"/>
      <c r="K7337" s="41"/>
      <c r="L7337" s="41"/>
      <c r="M7337" s="41"/>
      <c r="N7337" s="41"/>
      <c r="O7337" s="41"/>
      <c r="P7337" s="41"/>
      <c r="Q7337" s="41"/>
      <c r="R7337" s="41"/>
      <c r="S7337" s="41"/>
      <c r="T7337" s="41"/>
      <c r="U7337" s="41"/>
      <c r="V7337" s="41"/>
      <c r="W7337" s="41"/>
      <c r="X7337" s="41"/>
      <c r="Y7337" s="43" t="str">
        <f t="shared" si="228"/>
        <v/>
      </c>
      <c r="Z7337" s="43">
        <v>1272788</v>
      </c>
      <c r="AA7337" s="43" t="e">
        <f t="shared" si="229"/>
        <v>#N/A</v>
      </c>
    </row>
    <row r="7338" spans="1:27" x14ac:dyDescent="0.3">
      <c r="A7338" s="43">
        <v>1239240</v>
      </c>
      <c r="B7338" s="43" t="s">
        <v>6376</v>
      </c>
      <c r="C7338" s="43" t="s">
        <v>390</v>
      </c>
      <c r="D7338" s="41"/>
      <c r="E7338" s="43" t="s">
        <v>6263</v>
      </c>
      <c r="F7338" s="43" t="s">
        <v>30</v>
      </c>
      <c r="G7338" s="43">
        <v>44062</v>
      </c>
      <c r="H7338" s="41"/>
      <c r="I7338" s="41"/>
      <c r="J7338" s="41"/>
      <c r="K7338" s="41"/>
      <c r="L7338" s="41"/>
      <c r="M7338" s="41"/>
      <c r="N7338" s="41"/>
      <c r="O7338" s="41"/>
      <c r="P7338" s="41"/>
      <c r="Q7338" s="41"/>
      <c r="R7338" s="41"/>
      <c r="S7338" s="41"/>
      <c r="T7338" s="41"/>
      <c r="U7338" s="41"/>
      <c r="V7338" s="41"/>
      <c r="W7338" s="41"/>
      <c r="X7338" s="41"/>
      <c r="Y7338" s="43" t="str">
        <f t="shared" si="228"/>
        <v/>
      </c>
      <c r="Z7338" s="43">
        <v>911949</v>
      </c>
      <c r="AA7338" s="43" t="e">
        <f t="shared" si="229"/>
        <v>#N/A</v>
      </c>
    </row>
    <row r="7339" spans="1:27" x14ac:dyDescent="0.3">
      <c r="A7339" s="43">
        <v>2355070</v>
      </c>
      <c r="B7339" s="43" t="s">
        <v>6377</v>
      </c>
      <c r="C7339" s="43" t="s">
        <v>1428</v>
      </c>
      <c r="D7339" s="41"/>
      <c r="E7339" s="43" t="s">
        <v>29</v>
      </c>
      <c r="F7339" s="43" t="s">
        <v>30</v>
      </c>
      <c r="G7339" s="43">
        <v>85052</v>
      </c>
      <c r="H7339" s="41"/>
      <c r="I7339" s="41"/>
      <c r="J7339" s="41"/>
      <c r="K7339" s="41"/>
      <c r="L7339" s="41"/>
      <c r="M7339" s="41"/>
      <c r="N7339" s="41"/>
      <c r="O7339" s="41"/>
      <c r="P7339" s="41"/>
      <c r="Q7339" s="41"/>
      <c r="R7339" s="41"/>
      <c r="S7339" s="41"/>
      <c r="T7339" s="41"/>
      <c r="U7339" s="41"/>
      <c r="V7339" s="41"/>
      <c r="W7339" s="41"/>
      <c r="X7339" s="41"/>
      <c r="Y7339" s="43" t="str">
        <f t="shared" si="228"/>
        <v>COMP</v>
      </c>
      <c r="Z7339" s="43">
        <v>2108526</v>
      </c>
      <c r="AA7339" s="43">
        <f t="shared" si="229"/>
        <v>2355070</v>
      </c>
    </row>
    <row r="7340" spans="1:27" x14ac:dyDescent="0.3">
      <c r="A7340" s="43">
        <v>2264545</v>
      </c>
      <c r="B7340" s="43" t="s">
        <v>6378</v>
      </c>
      <c r="C7340" s="43" t="s">
        <v>6379</v>
      </c>
      <c r="D7340" s="41"/>
      <c r="E7340" s="43" t="s">
        <v>35</v>
      </c>
      <c r="F7340" s="43" t="s">
        <v>30</v>
      </c>
      <c r="G7340" s="43">
        <v>44015</v>
      </c>
      <c r="H7340" s="41"/>
      <c r="I7340" s="41"/>
      <c r="J7340" s="41"/>
      <c r="K7340" s="41"/>
      <c r="L7340" s="41"/>
      <c r="M7340" s="41"/>
      <c r="N7340" s="41"/>
      <c r="O7340" s="41"/>
      <c r="P7340" s="41"/>
      <c r="Q7340" s="41"/>
      <c r="R7340" s="41"/>
      <c r="S7340" s="41"/>
      <c r="T7340" s="41"/>
      <c r="U7340" s="41"/>
      <c r="V7340" s="41"/>
      <c r="W7340" s="41"/>
      <c r="X7340" s="41"/>
      <c r="Y7340" s="43" t="str">
        <f t="shared" si="228"/>
        <v>COMP</v>
      </c>
      <c r="Z7340" s="43">
        <v>1383754</v>
      </c>
      <c r="AA7340" s="43">
        <f t="shared" si="229"/>
        <v>2264545</v>
      </c>
    </row>
    <row r="7341" spans="1:27" x14ac:dyDescent="0.3">
      <c r="A7341" s="43">
        <v>268902</v>
      </c>
      <c r="B7341" s="43" t="s">
        <v>6380</v>
      </c>
      <c r="C7341" s="43" t="s">
        <v>2733</v>
      </c>
      <c r="D7341" s="41"/>
      <c r="E7341" s="43" t="s">
        <v>6263</v>
      </c>
      <c r="F7341" s="43" t="s">
        <v>28</v>
      </c>
      <c r="G7341" s="43">
        <v>44012</v>
      </c>
      <c r="H7341" s="41"/>
      <c r="I7341" s="41"/>
      <c r="J7341" s="41"/>
      <c r="K7341" s="41"/>
      <c r="L7341" s="41"/>
      <c r="M7341" s="41"/>
      <c r="N7341" s="41"/>
      <c r="O7341" s="41"/>
      <c r="P7341" s="41"/>
      <c r="Q7341" s="41"/>
      <c r="R7341" s="41"/>
      <c r="S7341" s="41"/>
      <c r="T7341" s="41"/>
      <c r="U7341" s="41"/>
      <c r="V7341" s="41"/>
      <c r="W7341" s="41"/>
      <c r="X7341" s="41"/>
      <c r="Y7341" s="43" t="str">
        <f t="shared" si="228"/>
        <v/>
      </c>
      <c r="Z7341" s="43">
        <v>2263433</v>
      </c>
      <c r="AA7341" s="43" t="e">
        <f t="shared" si="229"/>
        <v>#N/A</v>
      </c>
    </row>
    <row r="7342" spans="1:27" x14ac:dyDescent="0.3">
      <c r="A7342" s="43">
        <v>2221668</v>
      </c>
      <c r="B7342" s="43" t="s">
        <v>6381</v>
      </c>
      <c r="C7342" s="43" t="s">
        <v>6382</v>
      </c>
      <c r="D7342" s="41"/>
      <c r="E7342" s="43" t="s">
        <v>29</v>
      </c>
      <c r="F7342" s="43" t="s">
        <v>28</v>
      </c>
      <c r="G7342" s="43">
        <v>72041</v>
      </c>
      <c r="H7342" s="41"/>
      <c r="I7342" s="41"/>
      <c r="J7342" s="41"/>
      <c r="K7342" s="41"/>
      <c r="L7342" s="41"/>
      <c r="M7342" s="41"/>
      <c r="N7342" s="41"/>
      <c r="O7342" s="41"/>
      <c r="P7342" s="41"/>
      <c r="Q7342" s="41"/>
      <c r="R7342" s="41"/>
      <c r="S7342" s="41"/>
      <c r="T7342" s="41"/>
      <c r="U7342" s="41"/>
      <c r="V7342" s="41"/>
      <c r="W7342" s="41"/>
      <c r="X7342" s="41"/>
      <c r="Y7342" s="43" t="str">
        <f t="shared" si="228"/>
        <v/>
      </c>
      <c r="Z7342" s="43">
        <v>1212357</v>
      </c>
      <c r="AA7342" s="43" t="e">
        <f t="shared" si="229"/>
        <v>#N/A</v>
      </c>
    </row>
    <row r="7343" spans="1:27" x14ac:dyDescent="0.3">
      <c r="A7343" s="43">
        <v>2165245</v>
      </c>
      <c r="B7343" s="43" t="s">
        <v>6383</v>
      </c>
      <c r="C7343" s="43" t="s">
        <v>408</v>
      </c>
      <c r="D7343" s="41"/>
      <c r="E7343" s="43" t="s">
        <v>6263</v>
      </c>
      <c r="F7343" s="43" t="s">
        <v>30</v>
      </c>
      <c r="G7343" s="43">
        <v>44039</v>
      </c>
      <c r="H7343" s="41"/>
      <c r="I7343" s="41"/>
      <c r="J7343" s="41"/>
      <c r="K7343" s="41"/>
      <c r="L7343" s="41"/>
      <c r="M7343" s="41"/>
      <c r="N7343" s="41"/>
      <c r="O7343" s="41"/>
      <c r="P7343" s="41"/>
      <c r="Q7343" s="41"/>
      <c r="R7343" s="41"/>
      <c r="S7343" s="41"/>
      <c r="T7343" s="41"/>
      <c r="U7343" s="41"/>
      <c r="V7343" s="41"/>
      <c r="W7343" s="41"/>
      <c r="X7343" s="41"/>
      <c r="Y7343" s="43" t="str">
        <f t="shared" si="228"/>
        <v/>
      </c>
      <c r="Z7343" s="43">
        <v>1238197</v>
      </c>
      <c r="AA7343" s="43" t="e">
        <f t="shared" si="229"/>
        <v>#N/A</v>
      </c>
    </row>
    <row r="7344" spans="1:27" x14ac:dyDescent="0.3">
      <c r="A7344" s="43">
        <v>372067</v>
      </c>
      <c r="B7344" s="43" t="s">
        <v>6383</v>
      </c>
      <c r="C7344" s="43" t="s">
        <v>1971</v>
      </c>
      <c r="D7344" s="41"/>
      <c r="E7344" s="43" t="s">
        <v>6263</v>
      </c>
      <c r="F7344" s="43" t="s">
        <v>28</v>
      </c>
      <c r="G7344" s="43">
        <v>85017</v>
      </c>
      <c r="H7344" s="41"/>
      <c r="I7344" s="41"/>
      <c r="J7344" s="41"/>
      <c r="K7344" s="41"/>
      <c r="L7344" s="41"/>
      <c r="M7344" s="41"/>
      <c r="N7344" s="41"/>
      <c r="O7344" s="41"/>
      <c r="P7344" s="41"/>
      <c r="Q7344" s="41"/>
      <c r="R7344" s="41"/>
      <c r="S7344" s="41"/>
      <c r="T7344" s="41"/>
      <c r="U7344" s="41"/>
      <c r="V7344" s="41"/>
      <c r="W7344" s="41"/>
      <c r="X7344" s="41"/>
      <c r="Y7344" s="43" t="str">
        <f t="shared" si="228"/>
        <v>COMP</v>
      </c>
      <c r="Z7344" s="43">
        <v>2409797</v>
      </c>
      <c r="AA7344" s="43">
        <f t="shared" si="229"/>
        <v>372067</v>
      </c>
    </row>
    <row r="7345" spans="1:27" x14ac:dyDescent="0.3">
      <c r="A7345" s="43">
        <v>2266157</v>
      </c>
      <c r="B7345" s="43" t="s">
        <v>6384</v>
      </c>
      <c r="C7345" s="43" t="s">
        <v>375</v>
      </c>
      <c r="D7345" s="41"/>
      <c r="E7345" s="43" t="s">
        <v>6263</v>
      </c>
      <c r="F7345" s="43" t="s">
        <v>28</v>
      </c>
      <c r="G7345" s="43">
        <v>72028</v>
      </c>
      <c r="H7345" s="41"/>
      <c r="I7345" s="41"/>
      <c r="J7345" s="41"/>
      <c r="K7345" s="41"/>
      <c r="L7345" s="41"/>
      <c r="M7345" s="41"/>
      <c r="N7345" s="41"/>
      <c r="O7345" s="41"/>
      <c r="P7345" s="41"/>
      <c r="Q7345" s="41"/>
      <c r="R7345" s="41"/>
      <c r="S7345" s="41"/>
      <c r="T7345" s="41"/>
      <c r="U7345" s="41"/>
      <c r="V7345" s="41"/>
      <c r="W7345" s="41"/>
      <c r="X7345" s="41"/>
      <c r="Y7345" s="43" t="str">
        <f t="shared" si="228"/>
        <v>COMP</v>
      </c>
      <c r="Z7345" s="43">
        <v>2075078</v>
      </c>
      <c r="AA7345" s="43">
        <f t="shared" si="229"/>
        <v>2266157</v>
      </c>
    </row>
    <row r="7346" spans="1:27" x14ac:dyDescent="0.3">
      <c r="A7346" s="43">
        <v>1446829</v>
      </c>
      <c r="B7346" s="43" t="s">
        <v>6385</v>
      </c>
      <c r="C7346" s="43" t="s">
        <v>490</v>
      </c>
      <c r="D7346" s="41"/>
      <c r="E7346" s="43" t="s">
        <v>6263</v>
      </c>
      <c r="F7346" s="43" t="s">
        <v>30</v>
      </c>
      <c r="G7346" s="43">
        <v>85012</v>
      </c>
      <c r="H7346" s="41"/>
      <c r="I7346" s="41"/>
      <c r="J7346" s="41"/>
      <c r="K7346" s="41"/>
      <c r="L7346" s="41"/>
      <c r="M7346" s="41"/>
      <c r="N7346" s="41"/>
      <c r="O7346" s="41"/>
      <c r="P7346" s="41"/>
      <c r="Q7346" s="41"/>
      <c r="R7346" s="41"/>
      <c r="S7346" s="41"/>
      <c r="T7346" s="41"/>
      <c r="U7346" s="41"/>
      <c r="V7346" s="41"/>
      <c r="W7346" s="41"/>
      <c r="X7346" s="41"/>
      <c r="Y7346" s="43" t="str">
        <f t="shared" si="228"/>
        <v/>
      </c>
      <c r="Z7346" s="43">
        <v>2354584</v>
      </c>
      <c r="AA7346" s="43" t="e">
        <f t="shared" si="229"/>
        <v>#N/A</v>
      </c>
    </row>
    <row r="7347" spans="1:27" x14ac:dyDescent="0.3">
      <c r="A7347" s="43">
        <v>2104631</v>
      </c>
      <c r="B7347" s="43" t="s">
        <v>6386</v>
      </c>
      <c r="C7347" s="43" t="s">
        <v>541</v>
      </c>
      <c r="D7347" s="41"/>
      <c r="E7347" s="43" t="s">
        <v>6263</v>
      </c>
      <c r="F7347" s="43" t="s">
        <v>28</v>
      </c>
      <c r="G7347" s="43">
        <v>85012</v>
      </c>
      <c r="H7347" s="41"/>
      <c r="I7347" s="41"/>
      <c r="J7347" s="41"/>
      <c r="K7347" s="41"/>
      <c r="L7347" s="41"/>
      <c r="M7347" s="41"/>
      <c r="N7347" s="41"/>
      <c r="O7347" s="41"/>
      <c r="P7347" s="41"/>
      <c r="Q7347" s="41"/>
      <c r="R7347" s="41"/>
      <c r="S7347" s="41"/>
      <c r="T7347" s="41"/>
      <c r="U7347" s="41"/>
      <c r="V7347" s="41"/>
      <c r="W7347" s="41"/>
      <c r="X7347" s="41"/>
      <c r="Y7347" s="43" t="str">
        <f t="shared" si="228"/>
        <v/>
      </c>
      <c r="Z7347" s="43">
        <v>2039727</v>
      </c>
      <c r="AA7347" s="43" t="e">
        <f t="shared" si="229"/>
        <v>#N/A</v>
      </c>
    </row>
    <row r="7348" spans="1:27" x14ac:dyDescent="0.3">
      <c r="A7348" s="43">
        <v>1792737</v>
      </c>
      <c r="B7348" s="43" t="s">
        <v>6387</v>
      </c>
      <c r="C7348" s="43" t="s">
        <v>6388</v>
      </c>
      <c r="D7348" s="41"/>
      <c r="E7348" s="43" t="s">
        <v>35</v>
      </c>
      <c r="F7348" s="43" t="s">
        <v>30</v>
      </c>
      <c r="G7348" s="43">
        <v>44045</v>
      </c>
      <c r="H7348" s="41"/>
      <c r="I7348" s="41"/>
      <c r="J7348" s="41"/>
      <c r="K7348" s="41"/>
      <c r="L7348" s="41"/>
      <c r="M7348" s="41"/>
      <c r="N7348" s="41"/>
      <c r="O7348" s="41"/>
      <c r="P7348" s="41"/>
      <c r="Q7348" s="41"/>
      <c r="R7348" s="41"/>
      <c r="S7348" s="41"/>
      <c r="T7348" s="41"/>
      <c r="U7348" s="41"/>
      <c r="V7348" s="41"/>
      <c r="W7348" s="41"/>
      <c r="X7348" s="41"/>
      <c r="Y7348" s="43" t="str">
        <f t="shared" si="228"/>
        <v>COMP</v>
      </c>
      <c r="Z7348" s="43">
        <v>1755331</v>
      </c>
      <c r="AA7348" s="43">
        <f t="shared" si="229"/>
        <v>1792737</v>
      </c>
    </row>
    <row r="7349" spans="1:27" x14ac:dyDescent="0.3">
      <c r="A7349" s="43">
        <v>2370348</v>
      </c>
      <c r="B7349" s="43" t="s">
        <v>6389</v>
      </c>
      <c r="C7349" s="43" t="s">
        <v>993</v>
      </c>
      <c r="D7349" s="41"/>
      <c r="E7349" s="43" t="s">
        <v>6263</v>
      </c>
      <c r="F7349" s="43" t="s">
        <v>30</v>
      </c>
      <c r="G7349" s="43">
        <v>44079</v>
      </c>
      <c r="H7349" s="41"/>
      <c r="I7349" s="41"/>
      <c r="J7349" s="41"/>
      <c r="K7349" s="41"/>
      <c r="L7349" s="41"/>
      <c r="M7349" s="41"/>
      <c r="N7349" s="41"/>
      <c r="O7349" s="41"/>
      <c r="P7349" s="41"/>
      <c r="Q7349" s="41"/>
      <c r="R7349" s="41"/>
      <c r="S7349" s="41"/>
      <c r="T7349" s="41"/>
      <c r="U7349" s="41"/>
      <c r="V7349" s="41"/>
      <c r="W7349" s="41"/>
      <c r="X7349" s="41"/>
      <c r="Y7349" s="43" t="str">
        <f t="shared" si="228"/>
        <v/>
      </c>
      <c r="Z7349" s="43">
        <v>975775</v>
      </c>
      <c r="AA7349" s="43" t="e">
        <f t="shared" si="229"/>
        <v>#N/A</v>
      </c>
    </row>
    <row r="7350" spans="1:27" x14ac:dyDescent="0.3">
      <c r="A7350" s="43">
        <v>1846199</v>
      </c>
      <c r="B7350" s="43" t="s">
        <v>6389</v>
      </c>
      <c r="C7350" s="43" t="s">
        <v>870</v>
      </c>
      <c r="D7350" s="41"/>
      <c r="E7350" s="43" t="s">
        <v>35</v>
      </c>
      <c r="F7350" s="43" t="s">
        <v>28</v>
      </c>
      <c r="G7350" s="43">
        <v>49006</v>
      </c>
      <c r="H7350" s="41"/>
      <c r="I7350" s="41"/>
      <c r="J7350" s="41"/>
      <c r="K7350" s="41"/>
      <c r="L7350" s="41"/>
      <c r="M7350" s="41"/>
      <c r="N7350" s="41"/>
      <c r="O7350" s="41"/>
      <c r="P7350" s="41"/>
      <c r="Q7350" s="41"/>
      <c r="R7350" s="41"/>
      <c r="S7350" s="41"/>
      <c r="T7350" s="41"/>
      <c r="U7350" s="41"/>
      <c r="V7350" s="41"/>
      <c r="W7350" s="41"/>
      <c r="X7350" s="41"/>
      <c r="Y7350" s="43" t="str">
        <f t="shared" si="228"/>
        <v>COMP</v>
      </c>
      <c r="Z7350" s="43">
        <v>1928316</v>
      </c>
      <c r="AA7350" s="43">
        <f t="shared" si="229"/>
        <v>1846199</v>
      </c>
    </row>
    <row r="7351" spans="1:27" x14ac:dyDescent="0.3">
      <c r="A7351" s="43">
        <v>2370325</v>
      </c>
      <c r="B7351" s="43" t="s">
        <v>6389</v>
      </c>
      <c r="C7351" s="43" t="s">
        <v>469</v>
      </c>
      <c r="D7351" s="41"/>
      <c r="E7351" s="43" t="s">
        <v>6263</v>
      </c>
      <c r="F7351" s="43" t="s">
        <v>28</v>
      </c>
      <c r="G7351" s="43">
        <v>44079</v>
      </c>
      <c r="H7351" s="41"/>
      <c r="I7351" s="41"/>
      <c r="J7351" s="41"/>
      <c r="K7351" s="41"/>
      <c r="L7351" s="41"/>
      <c r="M7351" s="41"/>
      <c r="N7351" s="41"/>
      <c r="O7351" s="41"/>
      <c r="P7351" s="41"/>
      <c r="Q7351" s="41"/>
      <c r="R7351" s="41"/>
      <c r="S7351" s="41"/>
      <c r="T7351" s="41"/>
      <c r="U7351" s="41"/>
      <c r="V7351" s="41"/>
      <c r="W7351" s="41"/>
      <c r="X7351" s="41"/>
      <c r="Y7351" s="43" t="str">
        <f t="shared" si="228"/>
        <v/>
      </c>
      <c r="Z7351" s="43">
        <v>225519</v>
      </c>
      <c r="AA7351" s="43" t="e">
        <f t="shared" si="229"/>
        <v>#N/A</v>
      </c>
    </row>
    <row r="7352" spans="1:27" x14ac:dyDescent="0.3">
      <c r="A7352" s="43">
        <v>1916149</v>
      </c>
      <c r="B7352" s="43" t="s">
        <v>6390</v>
      </c>
      <c r="C7352" s="43" t="s">
        <v>244</v>
      </c>
      <c r="D7352" s="41"/>
      <c r="E7352" s="43" t="s">
        <v>6263</v>
      </c>
      <c r="F7352" s="43" t="s">
        <v>28</v>
      </c>
      <c r="G7352" s="43">
        <v>44015</v>
      </c>
      <c r="H7352" s="41"/>
      <c r="I7352" s="41"/>
      <c r="J7352" s="41"/>
      <c r="K7352" s="41"/>
      <c r="L7352" s="41"/>
      <c r="M7352" s="41"/>
      <c r="N7352" s="41"/>
      <c r="O7352" s="41"/>
      <c r="P7352" s="41"/>
      <c r="Q7352" s="41"/>
      <c r="R7352" s="41"/>
      <c r="S7352" s="41"/>
      <c r="T7352" s="41"/>
      <c r="U7352" s="41"/>
      <c r="V7352" s="41"/>
      <c r="W7352" s="41"/>
      <c r="X7352" s="41"/>
      <c r="Y7352" s="43" t="str">
        <f t="shared" si="228"/>
        <v>COMP</v>
      </c>
      <c r="Z7352" s="43">
        <v>1763731</v>
      </c>
      <c r="AA7352" s="43">
        <f t="shared" si="229"/>
        <v>1916149</v>
      </c>
    </row>
    <row r="7353" spans="1:27" x14ac:dyDescent="0.3">
      <c r="A7353" s="43">
        <v>965653</v>
      </c>
      <c r="B7353" s="43" t="s">
        <v>6390</v>
      </c>
      <c r="C7353" s="43" t="s">
        <v>6391</v>
      </c>
      <c r="D7353" s="41"/>
      <c r="E7353" s="43" t="s">
        <v>6263</v>
      </c>
      <c r="F7353" s="43" t="s">
        <v>28</v>
      </c>
      <c r="G7353" s="43">
        <v>85031</v>
      </c>
      <c r="H7353" s="41"/>
      <c r="I7353" s="41"/>
      <c r="J7353" s="41"/>
      <c r="K7353" s="41"/>
      <c r="L7353" s="41"/>
      <c r="M7353" s="41"/>
      <c r="N7353" s="41"/>
      <c r="O7353" s="41"/>
      <c r="P7353" s="41"/>
      <c r="Q7353" s="41"/>
      <c r="R7353" s="41"/>
      <c r="S7353" s="41"/>
      <c r="T7353" s="41"/>
      <c r="U7353" s="41"/>
      <c r="V7353" s="41"/>
      <c r="W7353" s="41"/>
      <c r="X7353" s="41"/>
      <c r="Y7353" s="43" t="str">
        <f t="shared" si="228"/>
        <v/>
      </c>
      <c r="Z7353" s="43">
        <v>2134240</v>
      </c>
      <c r="AA7353" s="43" t="e">
        <f t="shared" si="229"/>
        <v>#N/A</v>
      </c>
    </row>
    <row r="7354" spans="1:27" x14ac:dyDescent="0.3">
      <c r="A7354" s="43">
        <v>1747642</v>
      </c>
      <c r="B7354" s="43" t="s">
        <v>6392</v>
      </c>
      <c r="C7354" s="43" t="s">
        <v>795</v>
      </c>
      <c r="D7354" s="41"/>
      <c r="E7354" s="43" t="s">
        <v>6263</v>
      </c>
      <c r="F7354" s="43" t="s">
        <v>30</v>
      </c>
      <c r="G7354" s="43">
        <v>85031</v>
      </c>
      <c r="H7354" s="41"/>
      <c r="I7354" s="41"/>
      <c r="J7354" s="41"/>
      <c r="K7354" s="41"/>
      <c r="L7354" s="41"/>
      <c r="M7354" s="41"/>
      <c r="N7354" s="41"/>
      <c r="O7354" s="41"/>
      <c r="P7354" s="41"/>
      <c r="Q7354" s="41"/>
      <c r="R7354" s="41"/>
      <c r="S7354" s="41"/>
      <c r="T7354" s="41"/>
      <c r="U7354" s="41"/>
      <c r="V7354" s="41"/>
      <c r="W7354" s="41"/>
      <c r="X7354" s="41"/>
      <c r="Y7354" s="43" t="str">
        <f t="shared" si="228"/>
        <v>COMP</v>
      </c>
      <c r="Z7354" s="43">
        <v>1658507</v>
      </c>
      <c r="AA7354" s="43">
        <f t="shared" si="229"/>
        <v>1747642</v>
      </c>
    </row>
    <row r="7355" spans="1:27" x14ac:dyDescent="0.3">
      <c r="A7355" s="43">
        <v>2261177</v>
      </c>
      <c r="B7355" s="43" t="s">
        <v>6392</v>
      </c>
      <c r="C7355" s="43" t="s">
        <v>1581</v>
      </c>
      <c r="D7355" s="41"/>
      <c r="E7355" s="43" t="s">
        <v>29</v>
      </c>
      <c r="F7355" s="43" t="s">
        <v>30</v>
      </c>
      <c r="G7355" s="43">
        <v>44027</v>
      </c>
      <c r="H7355" s="41"/>
      <c r="I7355" s="41"/>
      <c r="J7355" s="41"/>
      <c r="K7355" s="41"/>
      <c r="L7355" s="41"/>
      <c r="M7355" s="41"/>
      <c r="N7355" s="41"/>
      <c r="O7355" s="41"/>
      <c r="P7355" s="41"/>
      <c r="Q7355" s="41"/>
      <c r="R7355" s="41"/>
      <c r="S7355" s="41"/>
      <c r="T7355" s="41"/>
      <c r="U7355" s="41"/>
      <c r="V7355" s="41"/>
      <c r="W7355" s="41"/>
      <c r="X7355" s="41"/>
      <c r="Y7355" s="43" t="str">
        <f t="shared" si="228"/>
        <v>COMP</v>
      </c>
      <c r="Z7355" s="43">
        <v>1618743</v>
      </c>
      <c r="AA7355" s="43">
        <f t="shared" si="229"/>
        <v>2261177</v>
      </c>
    </row>
    <row r="7356" spans="1:27" x14ac:dyDescent="0.3">
      <c r="A7356" s="43">
        <v>1043192</v>
      </c>
      <c r="B7356" s="43" t="s">
        <v>6393</v>
      </c>
      <c r="C7356" s="43" t="s">
        <v>2287</v>
      </c>
      <c r="D7356" s="41"/>
      <c r="E7356" s="43" t="s">
        <v>6263</v>
      </c>
      <c r="F7356" s="43" t="s">
        <v>30</v>
      </c>
      <c r="G7356" s="43">
        <v>85017</v>
      </c>
      <c r="H7356" s="41"/>
      <c r="I7356" s="41"/>
      <c r="J7356" s="41"/>
      <c r="K7356" s="41"/>
      <c r="L7356" s="41"/>
      <c r="M7356" s="41"/>
      <c r="N7356" s="41"/>
      <c r="O7356" s="41"/>
      <c r="P7356" s="41"/>
      <c r="Q7356" s="41"/>
      <c r="R7356" s="41"/>
      <c r="S7356" s="41"/>
      <c r="T7356" s="41"/>
      <c r="U7356" s="41"/>
      <c r="V7356" s="41"/>
      <c r="W7356" s="41"/>
      <c r="X7356" s="41"/>
      <c r="Y7356" s="43" t="str">
        <f t="shared" si="228"/>
        <v>COMP</v>
      </c>
      <c r="Z7356" s="43">
        <v>1756077</v>
      </c>
      <c r="AA7356" s="43">
        <f t="shared" si="229"/>
        <v>1043192</v>
      </c>
    </row>
    <row r="7357" spans="1:27" x14ac:dyDescent="0.3">
      <c r="A7357" s="43">
        <v>419422</v>
      </c>
      <c r="B7357" s="43" t="s">
        <v>6394</v>
      </c>
      <c r="C7357" s="43" t="s">
        <v>744</v>
      </c>
      <c r="D7357" s="41"/>
      <c r="E7357" s="43" t="s">
        <v>6263</v>
      </c>
      <c r="F7357" s="43" t="s">
        <v>28</v>
      </c>
      <c r="G7357" s="43">
        <v>44055</v>
      </c>
      <c r="H7357" s="41"/>
      <c r="I7357" s="41"/>
      <c r="J7357" s="41"/>
      <c r="K7357" s="41"/>
      <c r="L7357" s="41"/>
      <c r="M7357" s="41"/>
      <c r="N7357" s="41"/>
      <c r="O7357" s="41"/>
      <c r="P7357" s="41"/>
      <c r="Q7357" s="41"/>
      <c r="R7357" s="41"/>
      <c r="S7357" s="41"/>
      <c r="T7357" s="41"/>
      <c r="U7357" s="41"/>
      <c r="V7357" s="41"/>
      <c r="W7357" s="41"/>
      <c r="X7357" s="41"/>
      <c r="Y7357" s="43" t="str">
        <f t="shared" si="228"/>
        <v/>
      </c>
      <c r="Z7357" s="43">
        <v>1195585</v>
      </c>
      <c r="AA7357" s="43" t="e">
        <f t="shared" si="229"/>
        <v>#N/A</v>
      </c>
    </row>
    <row r="7358" spans="1:27" x14ac:dyDescent="0.3">
      <c r="A7358" s="43">
        <v>1969554</v>
      </c>
      <c r="B7358" s="43" t="s">
        <v>514</v>
      </c>
      <c r="C7358" s="43" t="s">
        <v>235</v>
      </c>
      <c r="D7358" s="41"/>
      <c r="E7358" s="43" t="s">
        <v>6263</v>
      </c>
      <c r="F7358" s="43" t="s">
        <v>28</v>
      </c>
      <c r="G7358" s="43">
        <v>85067</v>
      </c>
      <c r="H7358" s="41"/>
      <c r="I7358" s="41"/>
      <c r="J7358" s="41"/>
      <c r="K7358" s="41"/>
      <c r="L7358" s="41"/>
      <c r="M7358" s="41"/>
      <c r="N7358" s="41"/>
      <c r="O7358" s="41"/>
      <c r="P7358" s="41"/>
      <c r="Q7358" s="41"/>
      <c r="R7358" s="41"/>
      <c r="S7358" s="41"/>
      <c r="T7358" s="41"/>
      <c r="U7358" s="41"/>
      <c r="V7358" s="41"/>
      <c r="W7358" s="41"/>
      <c r="X7358" s="41"/>
      <c r="Y7358" s="43" t="str">
        <f t="shared" si="228"/>
        <v>COMP</v>
      </c>
      <c r="Z7358" s="43">
        <v>398344</v>
      </c>
      <c r="AA7358" s="43">
        <f t="shared" si="229"/>
        <v>1969554</v>
      </c>
    </row>
    <row r="7359" spans="1:27" x14ac:dyDescent="0.3">
      <c r="A7359" s="43">
        <v>1224712</v>
      </c>
      <c r="B7359" s="43" t="s">
        <v>514</v>
      </c>
      <c r="C7359" s="43" t="s">
        <v>448</v>
      </c>
      <c r="D7359" s="41"/>
      <c r="E7359" s="43" t="s">
        <v>31</v>
      </c>
      <c r="F7359" s="43" t="s">
        <v>28</v>
      </c>
      <c r="G7359" s="43">
        <v>44055</v>
      </c>
      <c r="H7359" s="41"/>
      <c r="I7359" s="41"/>
      <c r="J7359" s="41"/>
      <c r="K7359" s="41"/>
      <c r="L7359" s="41"/>
      <c r="M7359" s="41"/>
      <c r="N7359" s="41"/>
      <c r="O7359" s="41"/>
      <c r="P7359" s="41"/>
      <c r="Q7359" s="41"/>
      <c r="R7359" s="41"/>
      <c r="S7359" s="41"/>
      <c r="T7359" s="41"/>
      <c r="U7359" s="41"/>
      <c r="V7359" s="41"/>
      <c r="W7359" s="41"/>
      <c r="X7359" s="41"/>
      <c r="Y7359" s="43" t="str">
        <f t="shared" si="228"/>
        <v>COMP</v>
      </c>
      <c r="Z7359" s="43">
        <v>1570775</v>
      </c>
      <c r="AA7359" s="43">
        <f t="shared" si="229"/>
        <v>1224712</v>
      </c>
    </row>
    <row r="7360" spans="1:27" x14ac:dyDescent="0.3">
      <c r="A7360" s="43">
        <v>2252269</v>
      </c>
      <c r="B7360" s="43" t="s">
        <v>514</v>
      </c>
      <c r="C7360" s="43" t="s">
        <v>210</v>
      </c>
      <c r="D7360" s="41"/>
      <c r="E7360" s="43" t="s">
        <v>6263</v>
      </c>
      <c r="F7360" s="43" t="s">
        <v>30</v>
      </c>
      <c r="G7360" s="43">
        <v>85004</v>
      </c>
      <c r="H7360" s="41"/>
      <c r="I7360" s="41"/>
      <c r="J7360" s="41"/>
      <c r="K7360" s="41"/>
      <c r="L7360" s="41"/>
      <c r="M7360" s="41"/>
      <c r="N7360" s="41"/>
      <c r="O7360" s="41"/>
      <c r="P7360" s="41"/>
      <c r="Q7360" s="41"/>
      <c r="R7360" s="41"/>
      <c r="S7360" s="41"/>
      <c r="T7360" s="41"/>
      <c r="U7360" s="41"/>
      <c r="V7360" s="41"/>
      <c r="W7360" s="41"/>
      <c r="X7360" s="41"/>
      <c r="Y7360" s="43" t="str">
        <f t="shared" si="228"/>
        <v/>
      </c>
      <c r="Z7360" s="43">
        <v>1023102</v>
      </c>
      <c r="AA7360" s="43" t="e">
        <f t="shared" si="229"/>
        <v>#N/A</v>
      </c>
    </row>
    <row r="7361" spans="1:27" x14ac:dyDescent="0.3">
      <c r="A7361" s="43">
        <v>2375197</v>
      </c>
      <c r="B7361" s="43" t="s">
        <v>514</v>
      </c>
      <c r="C7361" s="43" t="s">
        <v>6395</v>
      </c>
      <c r="D7361" s="41"/>
      <c r="E7361" s="43" t="s">
        <v>35</v>
      </c>
      <c r="F7361" s="43" t="s">
        <v>30</v>
      </c>
      <c r="G7361" s="43">
        <v>85015</v>
      </c>
      <c r="H7361" s="41"/>
      <c r="I7361" s="41"/>
      <c r="J7361" s="41"/>
      <c r="K7361" s="41"/>
      <c r="L7361" s="41"/>
      <c r="M7361" s="41"/>
      <c r="N7361" s="41"/>
      <c r="O7361" s="41"/>
      <c r="P7361" s="41"/>
      <c r="Q7361" s="41"/>
      <c r="R7361" s="41"/>
      <c r="S7361" s="41"/>
      <c r="T7361" s="41"/>
      <c r="U7361" s="41"/>
      <c r="V7361" s="41"/>
      <c r="W7361" s="41"/>
      <c r="X7361" s="41"/>
      <c r="Y7361" s="43" t="str">
        <f t="shared" si="228"/>
        <v>COMP</v>
      </c>
      <c r="Z7361" s="43">
        <v>2412200</v>
      </c>
      <c r="AA7361" s="43">
        <f t="shared" si="229"/>
        <v>2375197</v>
      </c>
    </row>
    <row r="7362" spans="1:27" x14ac:dyDescent="0.3">
      <c r="A7362" s="43">
        <v>229777</v>
      </c>
      <c r="B7362" s="43" t="s">
        <v>514</v>
      </c>
      <c r="C7362" s="43" t="s">
        <v>422</v>
      </c>
      <c r="D7362" s="41"/>
      <c r="E7362" s="43" t="s">
        <v>6263</v>
      </c>
      <c r="F7362" s="43" t="s">
        <v>28</v>
      </c>
      <c r="G7362" s="43">
        <v>85004</v>
      </c>
      <c r="H7362" s="41"/>
      <c r="I7362" s="41"/>
      <c r="J7362" s="41"/>
      <c r="K7362" s="41"/>
      <c r="L7362" s="41"/>
      <c r="M7362" s="41"/>
      <c r="N7362" s="41"/>
      <c r="O7362" s="41"/>
      <c r="P7362" s="41"/>
      <c r="Q7362" s="41"/>
      <c r="R7362" s="41"/>
      <c r="S7362" s="41"/>
      <c r="T7362" s="41"/>
      <c r="U7362" s="41"/>
      <c r="V7362" s="41"/>
      <c r="W7362" s="41"/>
      <c r="X7362" s="41"/>
      <c r="Y7362" s="43" t="str">
        <f t="shared" ref="Y7362:Y7425" si="230">IF(ISERROR(AA7362)=FALSE,"COMP","")</f>
        <v/>
      </c>
      <c r="Z7362" s="43">
        <v>2432387</v>
      </c>
      <c r="AA7362" s="43" t="e">
        <f t="shared" si="229"/>
        <v>#N/A</v>
      </c>
    </row>
    <row r="7363" spans="1:27" x14ac:dyDescent="0.3">
      <c r="A7363" s="43">
        <v>1550443</v>
      </c>
      <c r="B7363" s="43" t="s">
        <v>6396</v>
      </c>
      <c r="C7363" s="43" t="s">
        <v>1381</v>
      </c>
      <c r="D7363" s="41"/>
      <c r="E7363" s="43" t="s">
        <v>6263</v>
      </c>
      <c r="F7363" s="43" t="s">
        <v>30</v>
      </c>
      <c r="G7363" s="43">
        <v>85004</v>
      </c>
      <c r="H7363" s="41"/>
      <c r="I7363" s="41"/>
      <c r="J7363" s="41"/>
      <c r="K7363" s="41"/>
      <c r="L7363" s="41"/>
      <c r="M7363" s="41"/>
      <c r="N7363" s="41"/>
      <c r="O7363" s="41"/>
      <c r="P7363" s="41"/>
      <c r="Q7363" s="41"/>
      <c r="R7363" s="41"/>
      <c r="S7363" s="41"/>
      <c r="T7363" s="41"/>
      <c r="U7363" s="41"/>
      <c r="V7363" s="41"/>
      <c r="W7363" s="41"/>
      <c r="X7363" s="41"/>
      <c r="Y7363" s="43" t="str">
        <f t="shared" si="230"/>
        <v/>
      </c>
      <c r="Z7363" s="43">
        <v>196351</v>
      </c>
      <c r="AA7363" s="43" t="e">
        <f t="shared" ref="AA7363:AA7426" si="231">VLOOKUP(A7363,Z:Z,1,FALSE)</f>
        <v>#N/A</v>
      </c>
    </row>
    <row r="7364" spans="1:27" x14ac:dyDescent="0.3">
      <c r="A7364" s="43">
        <v>1125080</v>
      </c>
      <c r="B7364" s="43" t="s">
        <v>6397</v>
      </c>
      <c r="C7364" s="43" t="s">
        <v>697</v>
      </c>
      <c r="D7364" s="41"/>
      <c r="E7364" s="43" t="s">
        <v>29</v>
      </c>
      <c r="F7364" s="43" t="s">
        <v>30</v>
      </c>
      <c r="G7364" s="43">
        <v>49006</v>
      </c>
      <c r="H7364" s="41"/>
      <c r="I7364" s="41"/>
      <c r="J7364" s="41"/>
      <c r="K7364" s="41"/>
      <c r="L7364" s="41"/>
      <c r="M7364" s="41"/>
      <c r="N7364" s="41"/>
      <c r="O7364" s="41"/>
      <c r="P7364" s="41"/>
      <c r="Q7364" s="41"/>
      <c r="R7364" s="41"/>
      <c r="S7364" s="41"/>
      <c r="T7364" s="41"/>
      <c r="U7364" s="41"/>
      <c r="V7364" s="41"/>
      <c r="W7364" s="41"/>
      <c r="X7364" s="41"/>
      <c r="Y7364" s="43" t="str">
        <f t="shared" si="230"/>
        <v>COMP</v>
      </c>
      <c r="Z7364" s="43">
        <v>2181847</v>
      </c>
      <c r="AA7364" s="43">
        <f t="shared" si="231"/>
        <v>1125080</v>
      </c>
    </row>
    <row r="7365" spans="1:27" x14ac:dyDescent="0.3">
      <c r="A7365" s="43">
        <v>1357148</v>
      </c>
      <c r="B7365" s="43" t="s">
        <v>6398</v>
      </c>
      <c r="C7365" s="43" t="s">
        <v>907</v>
      </c>
      <c r="D7365" s="41"/>
      <c r="E7365" s="43" t="s">
        <v>34</v>
      </c>
      <c r="F7365" s="43" t="s">
        <v>28</v>
      </c>
      <c r="G7365" s="43">
        <v>85015</v>
      </c>
      <c r="H7365" s="41"/>
      <c r="I7365" s="41"/>
      <c r="J7365" s="41"/>
      <c r="K7365" s="41"/>
      <c r="L7365" s="41"/>
      <c r="M7365" s="41"/>
      <c r="N7365" s="41"/>
      <c r="O7365" s="41"/>
      <c r="P7365" s="41"/>
      <c r="Q7365" s="41"/>
      <c r="R7365" s="41"/>
      <c r="S7365" s="41"/>
      <c r="T7365" s="41"/>
      <c r="U7365" s="41"/>
      <c r="V7365" s="41"/>
      <c r="W7365" s="41"/>
      <c r="X7365" s="41"/>
      <c r="Y7365" s="43" t="str">
        <f t="shared" si="230"/>
        <v>COMP</v>
      </c>
      <c r="Z7365" s="43">
        <v>1779129</v>
      </c>
      <c r="AA7365" s="43">
        <f t="shared" si="231"/>
        <v>1357148</v>
      </c>
    </row>
    <row r="7366" spans="1:27" x14ac:dyDescent="0.3">
      <c r="A7366" s="43">
        <v>1382705</v>
      </c>
      <c r="B7366" s="43" t="s">
        <v>6398</v>
      </c>
      <c r="C7366" s="43" t="s">
        <v>189</v>
      </c>
      <c r="D7366" s="41"/>
      <c r="E7366" s="43" t="s">
        <v>6263</v>
      </c>
      <c r="F7366" s="43" t="s">
        <v>30</v>
      </c>
      <c r="G7366" s="43">
        <v>85065</v>
      </c>
      <c r="H7366" s="41"/>
      <c r="I7366" s="41"/>
      <c r="J7366" s="41"/>
      <c r="K7366" s="41"/>
      <c r="L7366" s="41"/>
      <c r="M7366" s="41"/>
      <c r="N7366" s="41"/>
      <c r="O7366" s="41"/>
      <c r="P7366" s="41"/>
      <c r="Q7366" s="41"/>
      <c r="R7366" s="41"/>
      <c r="S7366" s="41"/>
      <c r="T7366" s="41"/>
      <c r="U7366" s="41"/>
      <c r="V7366" s="41"/>
      <c r="W7366" s="41"/>
      <c r="X7366" s="41"/>
      <c r="Y7366" s="43" t="str">
        <f t="shared" si="230"/>
        <v/>
      </c>
      <c r="Z7366" s="43">
        <v>1747065</v>
      </c>
      <c r="AA7366" s="43" t="e">
        <f t="shared" si="231"/>
        <v>#N/A</v>
      </c>
    </row>
    <row r="7367" spans="1:27" x14ac:dyDescent="0.3">
      <c r="A7367" s="43">
        <v>709061</v>
      </c>
      <c r="B7367" s="43" t="s">
        <v>6399</v>
      </c>
      <c r="C7367" s="43" t="s">
        <v>541</v>
      </c>
      <c r="D7367" s="41"/>
      <c r="E7367" s="43" t="s">
        <v>6263</v>
      </c>
      <c r="F7367" s="43" t="s">
        <v>28</v>
      </c>
      <c r="G7367" s="43">
        <v>49039</v>
      </c>
      <c r="H7367" s="41"/>
      <c r="I7367" s="41"/>
      <c r="J7367" s="41"/>
      <c r="K7367" s="41"/>
      <c r="L7367" s="41"/>
      <c r="M7367" s="41"/>
      <c r="N7367" s="41"/>
      <c r="O7367" s="41"/>
      <c r="P7367" s="41"/>
      <c r="Q7367" s="41"/>
      <c r="R7367" s="41"/>
      <c r="S7367" s="41"/>
      <c r="T7367" s="41"/>
      <c r="U7367" s="41"/>
      <c r="V7367" s="41"/>
      <c r="W7367" s="41"/>
      <c r="X7367" s="41"/>
      <c r="Y7367" s="43" t="str">
        <f t="shared" si="230"/>
        <v/>
      </c>
      <c r="Z7367" s="43">
        <v>2151227</v>
      </c>
      <c r="AA7367" s="43" t="e">
        <f t="shared" si="231"/>
        <v>#N/A</v>
      </c>
    </row>
    <row r="7368" spans="1:27" x14ac:dyDescent="0.3">
      <c r="A7368" s="43">
        <v>2434673</v>
      </c>
      <c r="B7368" s="43" t="s">
        <v>6400</v>
      </c>
      <c r="C7368" s="43" t="s">
        <v>1204</v>
      </c>
      <c r="D7368" s="41"/>
      <c r="E7368" s="43" t="s">
        <v>6263</v>
      </c>
      <c r="F7368" s="43" t="s">
        <v>30</v>
      </c>
      <c r="G7368" s="43">
        <v>44015</v>
      </c>
      <c r="H7368" s="41"/>
      <c r="I7368" s="41"/>
      <c r="J7368" s="41"/>
      <c r="K7368" s="41"/>
      <c r="L7368" s="41"/>
      <c r="M7368" s="41"/>
      <c r="N7368" s="41"/>
      <c r="O7368" s="41"/>
      <c r="P7368" s="41"/>
      <c r="Q7368" s="41"/>
      <c r="R7368" s="41"/>
      <c r="S7368" s="41"/>
      <c r="T7368" s="41"/>
      <c r="U7368" s="41"/>
      <c r="V7368" s="41"/>
      <c r="W7368" s="41"/>
      <c r="X7368" s="41"/>
      <c r="Y7368" s="43" t="str">
        <f t="shared" si="230"/>
        <v/>
      </c>
      <c r="Z7368" s="43">
        <v>1758426</v>
      </c>
      <c r="AA7368" s="43" t="e">
        <f t="shared" si="231"/>
        <v>#N/A</v>
      </c>
    </row>
    <row r="7369" spans="1:27" x14ac:dyDescent="0.3">
      <c r="A7369" s="43">
        <v>1652711</v>
      </c>
      <c r="B7369" s="43" t="s">
        <v>227</v>
      </c>
      <c r="C7369" s="43" t="s">
        <v>193</v>
      </c>
      <c r="D7369" s="41"/>
      <c r="E7369" s="43" t="s">
        <v>6263</v>
      </c>
      <c r="F7369" s="43" t="s">
        <v>28</v>
      </c>
      <c r="G7369" s="43">
        <v>72051</v>
      </c>
      <c r="H7369" s="41"/>
      <c r="I7369" s="41"/>
      <c r="J7369" s="41"/>
      <c r="K7369" s="41"/>
      <c r="L7369" s="41"/>
      <c r="M7369" s="41"/>
      <c r="N7369" s="41"/>
      <c r="O7369" s="41"/>
      <c r="P7369" s="41"/>
      <c r="Q7369" s="41"/>
      <c r="R7369" s="41"/>
      <c r="S7369" s="41"/>
      <c r="T7369" s="41"/>
      <c r="U7369" s="41"/>
      <c r="V7369" s="41"/>
      <c r="W7369" s="41"/>
      <c r="X7369" s="41"/>
      <c r="Y7369" s="43" t="str">
        <f t="shared" si="230"/>
        <v>COMP</v>
      </c>
      <c r="Z7369" s="43">
        <v>1123962</v>
      </c>
      <c r="AA7369" s="43">
        <f t="shared" si="231"/>
        <v>1652711</v>
      </c>
    </row>
    <row r="7370" spans="1:27" x14ac:dyDescent="0.3">
      <c r="A7370" s="43">
        <v>2122020</v>
      </c>
      <c r="B7370" s="43" t="s">
        <v>227</v>
      </c>
      <c r="C7370" s="43" t="s">
        <v>412</v>
      </c>
      <c r="D7370" s="41"/>
      <c r="E7370" s="43" t="s">
        <v>6263</v>
      </c>
      <c r="F7370" s="43" t="s">
        <v>28</v>
      </c>
      <c r="G7370" s="43">
        <v>49004</v>
      </c>
      <c r="H7370" s="41"/>
      <c r="I7370" s="41"/>
      <c r="J7370" s="41"/>
      <c r="K7370" s="41"/>
      <c r="L7370" s="41"/>
      <c r="M7370" s="41"/>
      <c r="N7370" s="41"/>
      <c r="O7370" s="41"/>
      <c r="P7370" s="41"/>
      <c r="Q7370" s="41"/>
      <c r="R7370" s="41"/>
      <c r="S7370" s="41"/>
      <c r="T7370" s="41"/>
      <c r="U7370" s="41"/>
      <c r="V7370" s="41"/>
      <c r="W7370" s="41"/>
      <c r="X7370" s="41"/>
      <c r="Y7370" s="43" t="str">
        <f t="shared" si="230"/>
        <v/>
      </c>
      <c r="Z7370" s="43">
        <v>280383</v>
      </c>
      <c r="AA7370" s="43" t="e">
        <f t="shared" si="231"/>
        <v>#N/A</v>
      </c>
    </row>
    <row r="7371" spans="1:27" x14ac:dyDescent="0.3">
      <c r="A7371" s="43">
        <v>1712080</v>
      </c>
      <c r="B7371" s="43" t="s">
        <v>227</v>
      </c>
      <c r="C7371" s="43" t="s">
        <v>937</v>
      </c>
      <c r="D7371" s="41"/>
      <c r="E7371" s="43" t="s">
        <v>6263</v>
      </c>
      <c r="F7371" s="43" t="s">
        <v>28</v>
      </c>
      <c r="G7371" s="43">
        <v>44079</v>
      </c>
      <c r="H7371" s="41"/>
      <c r="I7371" s="41"/>
      <c r="J7371" s="41"/>
      <c r="K7371" s="41"/>
      <c r="L7371" s="41"/>
      <c r="M7371" s="41"/>
      <c r="N7371" s="41"/>
      <c r="O7371" s="41"/>
      <c r="P7371" s="41"/>
      <c r="Q7371" s="41"/>
      <c r="R7371" s="41"/>
      <c r="S7371" s="41"/>
      <c r="T7371" s="41"/>
      <c r="U7371" s="41"/>
      <c r="V7371" s="41"/>
      <c r="W7371" s="41"/>
      <c r="X7371" s="41"/>
      <c r="Y7371" s="43" t="str">
        <f t="shared" si="230"/>
        <v/>
      </c>
      <c r="Z7371" s="43">
        <v>200601</v>
      </c>
      <c r="AA7371" s="43" t="e">
        <f t="shared" si="231"/>
        <v>#N/A</v>
      </c>
    </row>
    <row r="7372" spans="1:27" x14ac:dyDescent="0.3">
      <c r="A7372" s="43">
        <v>1216858</v>
      </c>
      <c r="B7372" s="43" t="s">
        <v>227</v>
      </c>
      <c r="C7372" s="43" t="s">
        <v>375</v>
      </c>
      <c r="D7372" s="41"/>
      <c r="E7372" s="43" t="s">
        <v>6263</v>
      </c>
      <c r="F7372" s="43" t="s">
        <v>28</v>
      </c>
      <c r="G7372" s="43">
        <v>49019</v>
      </c>
      <c r="H7372" s="41"/>
      <c r="I7372" s="41"/>
      <c r="J7372" s="41"/>
      <c r="K7372" s="41"/>
      <c r="L7372" s="41"/>
      <c r="M7372" s="41"/>
      <c r="N7372" s="41"/>
      <c r="O7372" s="41"/>
      <c r="P7372" s="41"/>
      <c r="Q7372" s="41"/>
      <c r="R7372" s="41"/>
      <c r="S7372" s="41"/>
      <c r="T7372" s="41"/>
      <c r="U7372" s="41"/>
      <c r="V7372" s="41"/>
      <c r="W7372" s="41"/>
      <c r="X7372" s="41"/>
      <c r="Y7372" s="43" t="str">
        <f t="shared" si="230"/>
        <v>COMP</v>
      </c>
      <c r="Z7372" s="43">
        <v>1980028</v>
      </c>
      <c r="AA7372" s="43">
        <f t="shared" si="231"/>
        <v>1216858</v>
      </c>
    </row>
    <row r="7373" spans="1:27" x14ac:dyDescent="0.3">
      <c r="A7373" s="43">
        <v>2050550</v>
      </c>
      <c r="B7373" s="43" t="s">
        <v>227</v>
      </c>
      <c r="C7373" s="43" t="s">
        <v>187</v>
      </c>
      <c r="D7373" s="41"/>
      <c r="E7373" s="43" t="s">
        <v>6263</v>
      </c>
      <c r="F7373" s="43" t="s">
        <v>30</v>
      </c>
      <c r="G7373" s="43">
        <v>44074</v>
      </c>
      <c r="H7373" s="41"/>
      <c r="I7373" s="41"/>
      <c r="J7373" s="41"/>
      <c r="K7373" s="41"/>
      <c r="L7373" s="41"/>
      <c r="M7373" s="41"/>
      <c r="N7373" s="41"/>
      <c r="O7373" s="41"/>
      <c r="P7373" s="41"/>
      <c r="Q7373" s="41"/>
      <c r="R7373" s="41"/>
      <c r="S7373" s="41"/>
      <c r="T7373" s="41"/>
      <c r="U7373" s="41"/>
      <c r="V7373" s="41"/>
      <c r="W7373" s="41"/>
      <c r="X7373" s="41"/>
      <c r="Y7373" s="43" t="str">
        <f t="shared" si="230"/>
        <v/>
      </c>
      <c r="Z7373" s="43">
        <v>1931633</v>
      </c>
      <c r="AA7373" s="43" t="e">
        <f t="shared" si="231"/>
        <v>#N/A</v>
      </c>
    </row>
    <row r="7374" spans="1:27" x14ac:dyDescent="0.3">
      <c r="A7374" s="43">
        <v>1873125</v>
      </c>
      <c r="B7374" s="43" t="s">
        <v>227</v>
      </c>
      <c r="C7374" s="43" t="s">
        <v>795</v>
      </c>
      <c r="D7374" s="41"/>
      <c r="E7374" s="43" t="s">
        <v>6263</v>
      </c>
      <c r="F7374" s="43" t="s">
        <v>30</v>
      </c>
      <c r="G7374" s="43">
        <v>49002</v>
      </c>
      <c r="H7374" s="41"/>
      <c r="I7374" s="41"/>
      <c r="J7374" s="41"/>
      <c r="K7374" s="41"/>
      <c r="L7374" s="41"/>
      <c r="M7374" s="41"/>
      <c r="N7374" s="41"/>
      <c r="O7374" s="41"/>
      <c r="P7374" s="41"/>
      <c r="Q7374" s="41"/>
      <c r="R7374" s="41"/>
      <c r="S7374" s="41"/>
      <c r="T7374" s="41"/>
      <c r="U7374" s="41"/>
      <c r="V7374" s="41"/>
      <c r="W7374" s="41"/>
      <c r="X7374" s="41"/>
      <c r="Y7374" s="43" t="str">
        <f t="shared" si="230"/>
        <v/>
      </c>
      <c r="Z7374" s="43">
        <v>1754396</v>
      </c>
      <c r="AA7374" s="43" t="e">
        <f t="shared" si="231"/>
        <v>#N/A</v>
      </c>
    </row>
    <row r="7375" spans="1:27" x14ac:dyDescent="0.3">
      <c r="A7375" s="43">
        <v>2021541</v>
      </c>
      <c r="B7375" s="43" t="s">
        <v>227</v>
      </c>
      <c r="C7375" s="43" t="s">
        <v>422</v>
      </c>
      <c r="D7375" s="41"/>
      <c r="E7375" s="43" t="s">
        <v>6263</v>
      </c>
      <c r="F7375" s="43" t="s">
        <v>28</v>
      </c>
      <c r="G7375" s="43">
        <v>49002</v>
      </c>
      <c r="H7375" s="41"/>
      <c r="I7375" s="41"/>
      <c r="J7375" s="41"/>
      <c r="K7375" s="41"/>
      <c r="L7375" s="41"/>
      <c r="M7375" s="41"/>
      <c r="N7375" s="41"/>
      <c r="O7375" s="41"/>
      <c r="P7375" s="41"/>
      <c r="Q7375" s="41"/>
      <c r="R7375" s="41"/>
      <c r="S7375" s="41"/>
      <c r="T7375" s="41"/>
      <c r="U7375" s="41"/>
      <c r="V7375" s="41"/>
      <c r="W7375" s="41"/>
      <c r="X7375" s="41"/>
      <c r="Y7375" s="43" t="str">
        <f t="shared" si="230"/>
        <v/>
      </c>
      <c r="Z7375" s="43">
        <v>743669</v>
      </c>
      <c r="AA7375" s="43" t="e">
        <f t="shared" si="231"/>
        <v>#N/A</v>
      </c>
    </row>
    <row r="7376" spans="1:27" x14ac:dyDescent="0.3">
      <c r="A7376" s="43">
        <v>2021525</v>
      </c>
      <c r="B7376" s="43" t="s">
        <v>227</v>
      </c>
      <c r="C7376" s="43" t="s">
        <v>1514</v>
      </c>
      <c r="D7376" s="41"/>
      <c r="E7376" s="43" t="s">
        <v>6263</v>
      </c>
      <c r="F7376" s="43" t="s">
        <v>30</v>
      </c>
      <c r="G7376" s="43">
        <v>49002</v>
      </c>
      <c r="H7376" s="41"/>
      <c r="I7376" s="41"/>
      <c r="J7376" s="41"/>
      <c r="K7376" s="41"/>
      <c r="L7376" s="41"/>
      <c r="M7376" s="41"/>
      <c r="N7376" s="41"/>
      <c r="O7376" s="41"/>
      <c r="P7376" s="41"/>
      <c r="Q7376" s="41"/>
      <c r="R7376" s="41"/>
      <c r="S7376" s="41"/>
      <c r="T7376" s="41"/>
      <c r="U7376" s="41"/>
      <c r="V7376" s="41"/>
      <c r="W7376" s="41"/>
      <c r="X7376" s="41"/>
      <c r="Y7376" s="43" t="str">
        <f t="shared" si="230"/>
        <v/>
      </c>
      <c r="Z7376" s="43">
        <v>615781</v>
      </c>
      <c r="AA7376" s="43" t="e">
        <f t="shared" si="231"/>
        <v>#N/A</v>
      </c>
    </row>
    <row r="7377" spans="1:27" x14ac:dyDescent="0.3">
      <c r="A7377" s="43">
        <v>1216315</v>
      </c>
      <c r="B7377" s="43" t="s">
        <v>227</v>
      </c>
      <c r="C7377" s="43" t="s">
        <v>333</v>
      </c>
      <c r="D7377" s="41"/>
      <c r="E7377" s="43" t="s">
        <v>6263</v>
      </c>
      <c r="F7377" s="43" t="s">
        <v>30</v>
      </c>
      <c r="G7377" s="43">
        <v>49019</v>
      </c>
      <c r="H7377" s="41"/>
      <c r="I7377" s="41"/>
      <c r="J7377" s="41"/>
      <c r="K7377" s="41"/>
      <c r="L7377" s="41"/>
      <c r="M7377" s="41"/>
      <c r="N7377" s="41"/>
      <c r="O7377" s="41"/>
      <c r="P7377" s="41"/>
      <c r="Q7377" s="41"/>
      <c r="R7377" s="41"/>
      <c r="S7377" s="41"/>
      <c r="T7377" s="41"/>
      <c r="U7377" s="41"/>
      <c r="V7377" s="41"/>
      <c r="W7377" s="41"/>
      <c r="X7377" s="41"/>
      <c r="Y7377" s="43" t="str">
        <f t="shared" si="230"/>
        <v>COMP</v>
      </c>
      <c r="Z7377" s="43">
        <v>1426460</v>
      </c>
      <c r="AA7377" s="43">
        <f t="shared" si="231"/>
        <v>1216315</v>
      </c>
    </row>
    <row r="7378" spans="1:27" x14ac:dyDescent="0.3">
      <c r="A7378" s="43">
        <v>1921218</v>
      </c>
      <c r="B7378" s="43" t="s">
        <v>227</v>
      </c>
      <c r="C7378" s="43" t="s">
        <v>346</v>
      </c>
      <c r="D7378" s="41"/>
      <c r="E7378" s="43" t="s">
        <v>6263</v>
      </c>
      <c r="F7378" s="43" t="s">
        <v>28</v>
      </c>
      <c r="G7378" s="43">
        <v>85017</v>
      </c>
      <c r="H7378" s="41"/>
      <c r="I7378" s="41"/>
      <c r="J7378" s="41"/>
      <c r="K7378" s="41"/>
      <c r="L7378" s="41"/>
      <c r="M7378" s="41"/>
      <c r="N7378" s="41"/>
      <c r="O7378" s="41"/>
      <c r="P7378" s="41"/>
      <c r="Q7378" s="41"/>
      <c r="R7378" s="41"/>
      <c r="S7378" s="41"/>
      <c r="T7378" s="41"/>
      <c r="U7378" s="41"/>
      <c r="V7378" s="41"/>
      <c r="W7378" s="41"/>
      <c r="X7378" s="41"/>
      <c r="Y7378" s="43" t="str">
        <f t="shared" si="230"/>
        <v/>
      </c>
      <c r="Z7378" s="43">
        <v>1174592</v>
      </c>
      <c r="AA7378" s="43" t="e">
        <f t="shared" si="231"/>
        <v>#N/A</v>
      </c>
    </row>
    <row r="7379" spans="1:27" x14ac:dyDescent="0.3">
      <c r="A7379" s="43">
        <v>1537312</v>
      </c>
      <c r="B7379" s="43" t="s">
        <v>227</v>
      </c>
      <c r="C7379" s="43" t="s">
        <v>427</v>
      </c>
      <c r="D7379" s="41"/>
      <c r="E7379" s="43" t="s">
        <v>6263</v>
      </c>
      <c r="F7379" s="43" t="s">
        <v>28</v>
      </c>
      <c r="G7379" s="43">
        <v>44108</v>
      </c>
      <c r="H7379" s="41"/>
      <c r="I7379" s="41"/>
      <c r="J7379" s="41"/>
      <c r="K7379" s="41"/>
      <c r="L7379" s="41"/>
      <c r="M7379" s="41"/>
      <c r="N7379" s="41"/>
      <c r="O7379" s="41"/>
      <c r="P7379" s="41"/>
      <c r="Q7379" s="41"/>
      <c r="R7379" s="41"/>
      <c r="S7379" s="41"/>
      <c r="T7379" s="41"/>
      <c r="U7379" s="41"/>
      <c r="V7379" s="41"/>
      <c r="W7379" s="41"/>
      <c r="X7379" s="41"/>
      <c r="Y7379" s="43" t="str">
        <f t="shared" si="230"/>
        <v>COMP</v>
      </c>
      <c r="Z7379" s="43">
        <v>2253936</v>
      </c>
      <c r="AA7379" s="43">
        <f t="shared" si="231"/>
        <v>1537312</v>
      </c>
    </row>
    <row r="7380" spans="1:27" x14ac:dyDescent="0.3">
      <c r="A7380" s="43">
        <v>2077758</v>
      </c>
      <c r="B7380" s="43" t="s">
        <v>227</v>
      </c>
      <c r="C7380" s="43" t="s">
        <v>1109</v>
      </c>
      <c r="D7380" s="41"/>
      <c r="E7380" s="43" t="s">
        <v>6263</v>
      </c>
      <c r="F7380" s="43" t="s">
        <v>28</v>
      </c>
      <c r="G7380" s="43">
        <v>44052</v>
      </c>
      <c r="H7380" s="41"/>
      <c r="I7380" s="41"/>
      <c r="J7380" s="41"/>
      <c r="K7380" s="41"/>
      <c r="L7380" s="41"/>
      <c r="M7380" s="41"/>
      <c r="N7380" s="41"/>
      <c r="O7380" s="41"/>
      <c r="P7380" s="41"/>
      <c r="Q7380" s="41"/>
      <c r="R7380" s="41"/>
      <c r="S7380" s="41"/>
      <c r="T7380" s="41"/>
      <c r="U7380" s="41"/>
      <c r="V7380" s="41"/>
      <c r="W7380" s="41"/>
      <c r="X7380" s="41"/>
      <c r="Y7380" s="43" t="str">
        <f t="shared" si="230"/>
        <v/>
      </c>
      <c r="Z7380" s="43">
        <v>1755829</v>
      </c>
      <c r="AA7380" s="43" t="e">
        <f t="shared" si="231"/>
        <v>#N/A</v>
      </c>
    </row>
    <row r="7381" spans="1:27" x14ac:dyDescent="0.3">
      <c r="A7381" s="43">
        <v>1733681</v>
      </c>
      <c r="B7381" s="43" t="s">
        <v>6401</v>
      </c>
      <c r="C7381" s="43" t="s">
        <v>529</v>
      </c>
      <c r="D7381" s="41"/>
      <c r="E7381" s="43" t="s">
        <v>6263</v>
      </c>
      <c r="F7381" s="43" t="s">
        <v>30</v>
      </c>
      <c r="G7381" s="43">
        <v>44122</v>
      </c>
      <c r="H7381" s="41"/>
      <c r="I7381" s="41"/>
      <c r="J7381" s="41"/>
      <c r="K7381" s="41"/>
      <c r="L7381" s="41"/>
      <c r="M7381" s="41"/>
      <c r="N7381" s="41"/>
      <c r="O7381" s="41"/>
      <c r="P7381" s="41"/>
      <c r="Q7381" s="41"/>
      <c r="R7381" s="41"/>
      <c r="S7381" s="41"/>
      <c r="T7381" s="41"/>
      <c r="U7381" s="41"/>
      <c r="V7381" s="41"/>
      <c r="W7381" s="41"/>
      <c r="X7381" s="41"/>
      <c r="Y7381" s="43" t="str">
        <f t="shared" si="230"/>
        <v/>
      </c>
      <c r="Z7381" s="43">
        <v>1573533</v>
      </c>
      <c r="AA7381" s="43" t="e">
        <f t="shared" si="231"/>
        <v>#N/A</v>
      </c>
    </row>
    <row r="7382" spans="1:27" x14ac:dyDescent="0.3">
      <c r="A7382" s="43">
        <v>1911793</v>
      </c>
      <c r="B7382" s="43" t="s">
        <v>6402</v>
      </c>
      <c r="C7382" s="43" t="s">
        <v>492</v>
      </c>
      <c r="D7382" s="41"/>
      <c r="E7382" s="43" t="s">
        <v>6263</v>
      </c>
      <c r="F7382" s="43" t="s">
        <v>30</v>
      </c>
      <c r="G7382" s="43">
        <v>85078</v>
      </c>
      <c r="H7382" s="41"/>
      <c r="I7382" s="41"/>
      <c r="J7382" s="41"/>
      <c r="K7382" s="41"/>
      <c r="L7382" s="41"/>
      <c r="M7382" s="41"/>
      <c r="N7382" s="41"/>
      <c r="O7382" s="41"/>
      <c r="P7382" s="41"/>
      <c r="Q7382" s="41"/>
      <c r="R7382" s="41"/>
      <c r="S7382" s="41"/>
      <c r="T7382" s="41"/>
      <c r="U7382" s="41"/>
      <c r="V7382" s="41"/>
      <c r="W7382" s="41"/>
      <c r="X7382" s="41"/>
      <c r="Y7382" s="43" t="str">
        <f t="shared" si="230"/>
        <v>COMP</v>
      </c>
      <c r="Z7382" s="43">
        <v>2368786</v>
      </c>
      <c r="AA7382" s="43">
        <f t="shared" si="231"/>
        <v>1911793</v>
      </c>
    </row>
    <row r="7383" spans="1:27" x14ac:dyDescent="0.3">
      <c r="A7383" s="43">
        <v>2270636</v>
      </c>
      <c r="B7383" s="43" t="s">
        <v>6403</v>
      </c>
      <c r="C7383" s="43" t="s">
        <v>278</v>
      </c>
      <c r="D7383" s="41"/>
      <c r="E7383" s="43" t="s">
        <v>6263</v>
      </c>
      <c r="F7383" s="43" t="s">
        <v>30</v>
      </c>
      <c r="G7383" s="43">
        <v>44055</v>
      </c>
      <c r="H7383" s="41"/>
      <c r="I7383" s="41"/>
      <c r="J7383" s="41"/>
      <c r="K7383" s="41"/>
      <c r="L7383" s="41"/>
      <c r="M7383" s="41"/>
      <c r="N7383" s="41"/>
      <c r="O7383" s="41"/>
      <c r="P7383" s="41"/>
      <c r="Q7383" s="41"/>
      <c r="R7383" s="41"/>
      <c r="S7383" s="41"/>
      <c r="T7383" s="41"/>
      <c r="U7383" s="41"/>
      <c r="V7383" s="41"/>
      <c r="W7383" s="41"/>
      <c r="X7383" s="41"/>
      <c r="Y7383" s="43" t="str">
        <f t="shared" si="230"/>
        <v/>
      </c>
      <c r="Z7383" s="43">
        <v>1507124</v>
      </c>
      <c r="AA7383" s="43" t="e">
        <f t="shared" si="231"/>
        <v>#N/A</v>
      </c>
    </row>
    <row r="7384" spans="1:27" x14ac:dyDescent="0.3">
      <c r="A7384" s="43">
        <v>2286915</v>
      </c>
      <c r="B7384" s="43" t="s">
        <v>6404</v>
      </c>
      <c r="C7384" s="43" t="s">
        <v>6405</v>
      </c>
      <c r="D7384" s="41"/>
      <c r="E7384" s="43" t="s">
        <v>35</v>
      </c>
      <c r="F7384" s="43" t="s">
        <v>28</v>
      </c>
      <c r="G7384" s="43">
        <v>44035</v>
      </c>
      <c r="H7384" s="41"/>
      <c r="I7384" s="41"/>
      <c r="J7384" s="41"/>
      <c r="K7384" s="41"/>
      <c r="L7384" s="41"/>
      <c r="M7384" s="41"/>
      <c r="N7384" s="41"/>
      <c r="O7384" s="41"/>
      <c r="P7384" s="41"/>
      <c r="Q7384" s="41"/>
      <c r="R7384" s="41"/>
      <c r="S7384" s="41"/>
      <c r="T7384" s="41"/>
      <c r="U7384" s="41"/>
      <c r="V7384" s="41"/>
      <c r="W7384" s="41"/>
      <c r="X7384" s="41"/>
      <c r="Y7384" s="43" t="str">
        <f t="shared" si="230"/>
        <v>COMP</v>
      </c>
      <c r="Z7384" s="43">
        <v>2241368</v>
      </c>
      <c r="AA7384" s="43">
        <f t="shared" si="231"/>
        <v>2286915</v>
      </c>
    </row>
    <row r="7385" spans="1:27" x14ac:dyDescent="0.3">
      <c r="A7385" s="43">
        <v>2382234</v>
      </c>
      <c r="B7385" s="43" t="s">
        <v>6406</v>
      </c>
      <c r="C7385" s="43" t="s">
        <v>6407</v>
      </c>
      <c r="D7385" s="41"/>
      <c r="E7385" s="43" t="s">
        <v>6263</v>
      </c>
      <c r="F7385" s="43" t="s">
        <v>30</v>
      </c>
      <c r="G7385" s="43">
        <v>85017</v>
      </c>
      <c r="H7385" s="41"/>
      <c r="I7385" s="41"/>
      <c r="J7385" s="41"/>
      <c r="K7385" s="41"/>
      <c r="L7385" s="41"/>
      <c r="M7385" s="41"/>
      <c r="N7385" s="41"/>
      <c r="O7385" s="41"/>
      <c r="P7385" s="41"/>
      <c r="Q7385" s="41"/>
      <c r="R7385" s="41"/>
      <c r="S7385" s="41"/>
      <c r="T7385" s="41"/>
      <c r="U7385" s="41"/>
      <c r="V7385" s="41"/>
      <c r="W7385" s="41"/>
      <c r="X7385" s="41"/>
      <c r="Y7385" s="43" t="str">
        <f t="shared" si="230"/>
        <v/>
      </c>
      <c r="Z7385" s="43">
        <v>1389120</v>
      </c>
      <c r="AA7385" s="43" t="e">
        <f t="shared" si="231"/>
        <v>#N/A</v>
      </c>
    </row>
    <row r="7386" spans="1:27" x14ac:dyDescent="0.3">
      <c r="A7386" s="43">
        <v>1758337</v>
      </c>
      <c r="B7386" s="43" t="s">
        <v>6408</v>
      </c>
      <c r="C7386" s="43" t="s">
        <v>887</v>
      </c>
      <c r="D7386" s="41"/>
      <c r="E7386" s="43" t="s">
        <v>29</v>
      </c>
      <c r="F7386" s="43" t="s">
        <v>28</v>
      </c>
      <c r="G7386" s="43">
        <v>44045</v>
      </c>
      <c r="H7386" s="41"/>
      <c r="I7386" s="41"/>
      <c r="J7386" s="41"/>
      <c r="K7386" s="41"/>
      <c r="L7386" s="41"/>
      <c r="M7386" s="41"/>
      <c r="N7386" s="41"/>
      <c r="O7386" s="41"/>
      <c r="P7386" s="41"/>
      <c r="Q7386" s="41"/>
      <c r="R7386" s="41"/>
      <c r="S7386" s="41"/>
      <c r="T7386" s="41"/>
      <c r="U7386" s="41"/>
      <c r="V7386" s="41"/>
      <c r="W7386" s="41"/>
      <c r="X7386" s="41"/>
      <c r="Y7386" s="43" t="str">
        <f t="shared" si="230"/>
        <v>COMP</v>
      </c>
      <c r="Z7386" s="43">
        <v>454305</v>
      </c>
      <c r="AA7386" s="43">
        <f t="shared" si="231"/>
        <v>1758337</v>
      </c>
    </row>
    <row r="7387" spans="1:27" x14ac:dyDescent="0.3">
      <c r="A7387" s="43">
        <v>1999211</v>
      </c>
      <c r="B7387" s="43" t="s">
        <v>6409</v>
      </c>
      <c r="C7387" s="43" t="s">
        <v>502</v>
      </c>
      <c r="D7387" s="41"/>
      <c r="E7387" s="43" t="s">
        <v>6263</v>
      </c>
      <c r="F7387" s="43" t="s">
        <v>30</v>
      </c>
      <c r="G7387" s="43">
        <v>44090</v>
      </c>
      <c r="H7387" s="41"/>
      <c r="I7387" s="41"/>
      <c r="J7387" s="41"/>
      <c r="K7387" s="41"/>
      <c r="L7387" s="41"/>
      <c r="M7387" s="41"/>
      <c r="N7387" s="41"/>
      <c r="O7387" s="41"/>
      <c r="P7387" s="41"/>
      <c r="Q7387" s="41"/>
      <c r="R7387" s="41"/>
      <c r="S7387" s="41"/>
      <c r="T7387" s="41"/>
      <c r="U7387" s="41"/>
      <c r="V7387" s="41"/>
      <c r="W7387" s="41"/>
      <c r="X7387" s="41"/>
      <c r="Y7387" s="43" t="str">
        <f t="shared" si="230"/>
        <v/>
      </c>
      <c r="Z7387" s="43">
        <v>2374233</v>
      </c>
      <c r="AA7387" s="43" t="e">
        <f t="shared" si="231"/>
        <v>#N/A</v>
      </c>
    </row>
    <row r="7388" spans="1:27" x14ac:dyDescent="0.3">
      <c r="A7388" s="43">
        <v>2207560</v>
      </c>
      <c r="B7388" s="43" t="s">
        <v>235</v>
      </c>
      <c r="C7388" s="43" t="s">
        <v>2196</v>
      </c>
      <c r="D7388" s="41"/>
      <c r="E7388" s="43" t="s">
        <v>6263</v>
      </c>
      <c r="F7388" s="43" t="s">
        <v>30</v>
      </c>
      <c r="G7388" s="43">
        <v>49057</v>
      </c>
      <c r="H7388" s="41"/>
      <c r="I7388" s="41"/>
      <c r="J7388" s="41"/>
      <c r="K7388" s="41"/>
      <c r="L7388" s="41"/>
      <c r="M7388" s="41"/>
      <c r="N7388" s="41"/>
      <c r="O7388" s="41"/>
      <c r="P7388" s="41"/>
      <c r="Q7388" s="41"/>
      <c r="R7388" s="41"/>
      <c r="S7388" s="41"/>
      <c r="T7388" s="41"/>
      <c r="U7388" s="41"/>
      <c r="V7388" s="41"/>
      <c r="W7388" s="41"/>
      <c r="X7388" s="41"/>
      <c r="Y7388" s="43" t="str">
        <f t="shared" si="230"/>
        <v/>
      </c>
      <c r="Z7388" s="43">
        <v>530958</v>
      </c>
      <c r="AA7388" s="43" t="e">
        <f t="shared" si="231"/>
        <v>#N/A</v>
      </c>
    </row>
    <row r="7389" spans="1:27" x14ac:dyDescent="0.3">
      <c r="A7389" s="43">
        <v>2038898</v>
      </c>
      <c r="B7389" s="43" t="s">
        <v>235</v>
      </c>
      <c r="C7389" s="43" t="s">
        <v>819</v>
      </c>
      <c r="D7389" s="41"/>
      <c r="E7389" s="43" t="s">
        <v>6263</v>
      </c>
      <c r="F7389" s="43" t="s">
        <v>28</v>
      </c>
      <c r="G7389" s="43">
        <v>85012</v>
      </c>
      <c r="H7389" s="41"/>
      <c r="I7389" s="41"/>
      <c r="J7389" s="41"/>
      <c r="K7389" s="41"/>
      <c r="L7389" s="41"/>
      <c r="M7389" s="41"/>
      <c r="N7389" s="41"/>
      <c r="O7389" s="41"/>
      <c r="P7389" s="41"/>
      <c r="Q7389" s="41"/>
      <c r="R7389" s="41"/>
      <c r="S7389" s="41"/>
      <c r="T7389" s="41"/>
      <c r="U7389" s="41"/>
      <c r="V7389" s="41"/>
      <c r="W7389" s="41"/>
      <c r="X7389" s="41"/>
      <c r="Y7389" s="43" t="str">
        <f t="shared" si="230"/>
        <v/>
      </c>
      <c r="Z7389" s="43">
        <v>920119</v>
      </c>
      <c r="AA7389" s="43" t="e">
        <f t="shared" si="231"/>
        <v>#N/A</v>
      </c>
    </row>
    <row r="7390" spans="1:27" x14ac:dyDescent="0.3">
      <c r="A7390" s="43">
        <v>1062704</v>
      </c>
      <c r="B7390" s="43" t="s">
        <v>235</v>
      </c>
      <c r="C7390" s="43" t="s">
        <v>432</v>
      </c>
      <c r="D7390" s="41"/>
      <c r="E7390" s="43" t="s">
        <v>6263</v>
      </c>
      <c r="F7390" s="43" t="s">
        <v>28</v>
      </c>
      <c r="G7390" s="43">
        <v>44090</v>
      </c>
      <c r="H7390" s="41"/>
      <c r="I7390" s="41"/>
      <c r="J7390" s="41"/>
      <c r="K7390" s="41"/>
      <c r="L7390" s="41"/>
      <c r="M7390" s="41"/>
      <c r="N7390" s="41"/>
      <c r="O7390" s="41"/>
      <c r="P7390" s="41"/>
      <c r="Q7390" s="41"/>
      <c r="R7390" s="41"/>
      <c r="S7390" s="41"/>
      <c r="T7390" s="41"/>
      <c r="U7390" s="41"/>
      <c r="V7390" s="41"/>
      <c r="W7390" s="41"/>
      <c r="X7390" s="41"/>
      <c r="Y7390" s="43" t="str">
        <f t="shared" si="230"/>
        <v/>
      </c>
      <c r="Z7390" s="43">
        <v>1244555</v>
      </c>
      <c r="AA7390" s="43" t="e">
        <f t="shared" si="231"/>
        <v>#N/A</v>
      </c>
    </row>
    <row r="7391" spans="1:27" x14ac:dyDescent="0.3">
      <c r="A7391" s="43">
        <v>1062703</v>
      </c>
      <c r="B7391" s="43" t="s">
        <v>235</v>
      </c>
      <c r="C7391" s="43" t="s">
        <v>566</v>
      </c>
      <c r="D7391" s="41"/>
      <c r="E7391" s="43" t="s">
        <v>6263</v>
      </c>
      <c r="F7391" s="43" t="s">
        <v>30</v>
      </c>
      <c r="G7391" s="43">
        <v>44090</v>
      </c>
      <c r="H7391" s="41"/>
      <c r="I7391" s="41"/>
      <c r="J7391" s="41"/>
      <c r="K7391" s="41"/>
      <c r="L7391" s="41"/>
      <c r="M7391" s="41"/>
      <c r="N7391" s="41"/>
      <c r="O7391" s="41"/>
      <c r="P7391" s="41"/>
      <c r="Q7391" s="41"/>
      <c r="R7391" s="41"/>
      <c r="S7391" s="41"/>
      <c r="T7391" s="41"/>
      <c r="U7391" s="41"/>
      <c r="V7391" s="41"/>
      <c r="W7391" s="41"/>
      <c r="X7391" s="41"/>
      <c r="Y7391" s="43" t="str">
        <f t="shared" si="230"/>
        <v/>
      </c>
      <c r="Z7391" s="43">
        <v>1869600</v>
      </c>
      <c r="AA7391" s="43" t="e">
        <f t="shared" si="231"/>
        <v>#N/A</v>
      </c>
    </row>
    <row r="7392" spans="1:27" x14ac:dyDescent="0.3">
      <c r="A7392" s="43">
        <v>1968435</v>
      </c>
      <c r="B7392" s="43" t="s">
        <v>235</v>
      </c>
      <c r="C7392" s="43" t="s">
        <v>6410</v>
      </c>
      <c r="D7392" s="41"/>
      <c r="E7392" s="43" t="s">
        <v>6263</v>
      </c>
      <c r="F7392" s="43" t="s">
        <v>30</v>
      </c>
      <c r="G7392" s="43">
        <v>44052</v>
      </c>
      <c r="H7392" s="41"/>
      <c r="I7392" s="41"/>
      <c r="J7392" s="41"/>
      <c r="K7392" s="41"/>
      <c r="L7392" s="41"/>
      <c r="M7392" s="41"/>
      <c r="N7392" s="41"/>
      <c r="O7392" s="41"/>
      <c r="P7392" s="41"/>
      <c r="Q7392" s="41"/>
      <c r="R7392" s="41"/>
      <c r="S7392" s="41"/>
      <c r="T7392" s="41"/>
      <c r="U7392" s="41"/>
      <c r="V7392" s="41"/>
      <c r="W7392" s="41"/>
      <c r="X7392" s="41"/>
      <c r="Y7392" s="43" t="str">
        <f t="shared" si="230"/>
        <v>COMP</v>
      </c>
      <c r="Z7392" s="43">
        <v>1350847</v>
      </c>
      <c r="AA7392" s="43">
        <f t="shared" si="231"/>
        <v>1968435</v>
      </c>
    </row>
    <row r="7393" spans="1:27" x14ac:dyDescent="0.3">
      <c r="A7393" s="43">
        <v>1545148</v>
      </c>
      <c r="B7393" s="43" t="s">
        <v>235</v>
      </c>
      <c r="C7393" s="43" t="s">
        <v>490</v>
      </c>
      <c r="D7393" s="41"/>
      <c r="E7393" s="43" t="s">
        <v>6263</v>
      </c>
      <c r="F7393" s="43" t="s">
        <v>30</v>
      </c>
      <c r="G7393" s="43">
        <v>53061</v>
      </c>
      <c r="H7393" s="41"/>
      <c r="I7393" s="41"/>
      <c r="J7393" s="41"/>
      <c r="K7393" s="41"/>
      <c r="L7393" s="41"/>
      <c r="M7393" s="41"/>
      <c r="N7393" s="41"/>
      <c r="O7393" s="41"/>
      <c r="P7393" s="41"/>
      <c r="Q7393" s="41"/>
      <c r="R7393" s="41"/>
      <c r="S7393" s="41"/>
      <c r="T7393" s="41"/>
      <c r="U7393" s="41"/>
      <c r="V7393" s="41"/>
      <c r="W7393" s="41"/>
      <c r="X7393" s="41"/>
      <c r="Y7393" s="43" t="str">
        <f t="shared" si="230"/>
        <v/>
      </c>
      <c r="Z7393" s="43">
        <v>2357722</v>
      </c>
      <c r="AA7393" s="43" t="e">
        <f t="shared" si="231"/>
        <v>#N/A</v>
      </c>
    </row>
    <row r="7394" spans="1:27" x14ac:dyDescent="0.3">
      <c r="A7394" s="43">
        <v>1057383</v>
      </c>
      <c r="B7394" s="43" t="s">
        <v>235</v>
      </c>
      <c r="C7394" s="43" t="s">
        <v>175</v>
      </c>
      <c r="D7394" s="41"/>
      <c r="E7394" s="43" t="s">
        <v>29</v>
      </c>
      <c r="F7394" s="43" t="s">
        <v>28</v>
      </c>
      <c r="G7394" s="43">
        <v>49004</v>
      </c>
      <c r="H7394" s="41"/>
      <c r="I7394" s="41"/>
      <c r="J7394" s="41"/>
      <c r="K7394" s="41"/>
      <c r="L7394" s="41"/>
      <c r="M7394" s="41"/>
      <c r="N7394" s="41"/>
      <c r="O7394" s="41"/>
      <c r="P7394" s="41"/>
      <c r="Q7394" s="41"/>
      <c r="R7394" s="41"/>
      <c r="S7394" s="41"/>
      <c r="T7394" s="41"/>
      <c r="U7394" s="41"/>
      <c r="V7394" s="41"/>
      <c r="W7394" s="41"/>
      <c r="X7394" s="41"/>
      <c r="Y7394" s="43" t="str">
        <f t="shared" si="230"/>
        <v>COMP</v>
      </c>
      <c r="Z7394" s="43">
        <v>2053305</v>
      </c>
      <c r="AA7394" s="43">
        <f t="shared" si="231"/>
        <v>1057383</v>
      </c>
    </row>
    <row r="7395" spans="1:27" x14ac:dyDescent="0.3">
      <c r="A7395" s="43">
        <v>533702</v>
      </c>
      <c r="B7395" s="43" t="s">
        <v>235</v>
      </c>
      <c r="C7395" s="43" t="s">
        <v>175</v>
      </c>
      <c r="D7395" s="41"/>
      <c r="E7395" s="43" t="s">
        <v>6263</v>
      </c>
      <c r="F7395" s="43" t="s">
        <v>28</v>
      </c>
      <c r="G7395" s="43">
        <v>72080</v>
      </c>
      <c r="H7395" s="41"/>
      <c r="I7395" s="41"/>
      <c r="J7395" s="41"/>
      <c r="K7395" s="41"/>
      <c r="L7395" s="41"/>
      <c r="M7395" s="41"/>
      <c r="N7395" s="41"/>
      <c r="O7395" s="41"/>
      <c r="P7395" s="41"/>
      <c r="Q7395" s="41"/>
      <c r="R7395" s="41"/>
      <c r="S7395" s="41"/>
      <c r="T7395" s="41"/>
      <c r="U7395" s="41"/>
      <c r="V7395" s="41"/>
      <c r="W7395" s="41"/>
      <c r="X7395" s="41"/>
      <c r="Y7395" s="43" t="str">
        <f t="shared" si="230"/>
        <v>COMP</v>
      </c>
      <c r="Z7395" s="43">
        <v>1674471</v>
      </c>
      <c r="AA7395" s="43">
        <f t="shared" si="231"/>
        <v>533702</v>
      </c>
    </row>
    <row r="7396" spans="1:27" x14ac:dyDescent="0.3">
      <c r="A7396" s="43">
        <v>2408036</v>
      </c>
      <c r="B7396" s="43" t="s">
        <v>6411</v>
      </c>
      <c r="C7396" s="43" t="s">
        <v>1427</v>
      </c>
      <c r="D7396" s="41"/>
      <c r="E7396" s="43" t="s">
        <v>6263</v>
      </c>
      <c r="F7396" s="43" t="s">
        <v>30</v>
      </c>
      <c r="G7396" s="43">
        <v>44022</v>
      </c>
      <c r="H7396" s="41"/>
      <c r="I7396" s="41"/>
      <c r="J7396" s="41"/>
      <c r="K7396" s="41"/>
      <c r="L7396" s="41"/>
      <c r="M7396" s="41"/>
      <c r="N7396" s="41"/>
      <c r="O7396" s="41"/>
      <c r="P7396" s="41"/>
      <c r="Q7396" s="41"/>
      <c r="R7396" s="41"/>
      <c r="S7396" s="41"/>
      <c r="T7396" s="41"/>
      <c r="U7396" s="41"/>
      <c r="V7396" s="41"/>
      <c r="W7396" s="41"/>
      <c r="X7396" s="41"/>
      <c r="Y7396" s="43" t="str">
        <f t="shared" si="230"/>
        <v/>
      </c>
      <c r="Z7396" s="43">
        <v>1863920</v>
      </c>
      <c r="AA7396" s="43" t="e">
        <f t="shared" si="231"/>
        <v>#N/A</v>
      </c>
    </row>
    <row r="7397" spans="1:27" x14ac:dyDescent="0.3">
      <c r="A7397" s="43">
        <v>2355858</v>
      </c>
      <c r="B7397" s="43" t="s">
        <v>247</v>
      </c>
      <c r="C7397" s="43" t="s">
        <v>746</v>
      </c>
      <c r="D7397" s="41"/>
      <c r="E7397" s="43" t="s">
        <v>6263</v>
      </c>
      <c r="F7397" s="43" t="s">
        <v>28</v>
      </c>
      <c r="G7397" s="43">
        <v>44103</v>
      </c>
      <c r="H7397" s="41"/>
      <c r="I7397" s="41"/>
      <c r="J7397" s="41"/>
      <c r="K7397" s="41"/>
      <c r="L7397" s="41"/>
      <c r="M7397" s="41"/>
      <c r="N7397" s="41"/>
      <c r="O7397" s="41"/>
      <c r="P7397" s="41"/>
      <c r="Q7397" s="41"/>
      <c r="R7397" s="41"/>
      <c r="S7397" s="41"/>
      <c r="T7397" s="41"/>
      <c r="U7397" s="41"/>
      <c r="V7397" s="41"/>
      <c r="W7397" s="41"/>
      <c r="X7397" s="41"/>
      <c r="Y7397" s="43" t="str">
        <f t="shared" si="230"/>
        <v/>
      </c>
      <c r="Z7397" s="43">
        <v>2162488</v>
      </c>
      <c r="AA7397" s="43" t="e">
        <f t="shared" si="231"/>
        <v>#N/A</v>
      </c>
    </row>
    <row r="7398" spans="1:27" x14ac:dyDescent="0.3">
      <c r="A7398" s="43">
        <v>2261046</v>
      </c>
      <c r="B7398" s="43" t="s">
        <v>247</v>
      </c>
      <c r="C7398" s="43" t="s">
        <v>6412</v>
      </c>
      <c r="D7398" s="41"/>
      <c r="E7398" s="43" t="s">
        <v>29</v>
      </c>
      <c r="F7398" s="43" t="s">
        <v>28</v>
      </c>
      <c r="G7398" s="43">
        <v>72041</v>
      </c>
      <c r="H7398" s="41"/>
      <c r="I7398" s="41"/>
      <c r="J7398" s="41"/>
      <c r="K7398" s="41"/>
      <c r="L7398" s="41"/>
      <c r="M7398" s="41"/>
      <c r="N7398" s="41"/>
      <c r="O7398" s="41"/>
      <c r="P7398" s="41"/>
      <c r="Q7398" s="41"/>
      <c r="R7398" s="41"/>
      <c r="S7398" s="41"/>
      <c r="T7398" s="41"/>
      <c r="U7398" s="41"/>
      <c r="V7398" s="41"/>
      <c r="W7398" s="41"/>
      <c r="X7398" s="41"/>
      <c r="Y7398" s="43" t="str">
        <f t="shared" si="230"/>
        <v>COMP</v>
      </c>
      <c r="Z7398" s="43">
        <v>2160768</v>
      </c>
      <c r="AA7398" s="43">
        <f t="shared" si="231"/>
        <v>2261046</v>
      </c>
    </row>
    <row r="7399" spans="1:27" x14ac:dyDescent="0.3">
      <c r="A7399" s="43">
        <v>2216337</v>
      </c>
      <c r="B7399" s="43" t="s">
        <v>6413</v>
      </c>
      <c r="C7399" s="43" t="s">
        <v>960</v>
      </c>
      <c r="D7399" s="41"/>
      <c r="E7399" s="43" t="s">
        <v>6263</v>
      </c>
      <c r="F7399" s="43" t="s">
        <v>30</v>
      </c>
      <c r="G7399" s="43">
        <v>44090</v>
      </c>
      <c r="H7399" s="41"/>
      <c r="I7399" s="41"/>
      <c r="J7399" s="41"/>
      <c r="K7399" s="41"/>
      <c r="L7399" s="41"/>
      <c r="M7399" s="41"/>
      <c r="N7399" s="41"/>
      <c r="O7399" s="41"/>
      <c r="P7399" s="41"/>
      <c r="Q7399" s="41"/>
      <c r="R7399" s="41"/>
      <c r="S7399" s="41"/>
      <c r="T7399" s="41"/>
      <c r="U7399" s="41"/>
      <c r="V7399" s="41"/>
      <c r="W7399" s="41"/>
      <c r="X7399" s="41"/>
      <c r="Y7399" s="43" t="str">
        <f t="shared" si="230"/>
        <v/>
      </c>
      <c r="Z7399" s="43">
        <v>2354879</v>
      </c>
      <c r="AA7399" s="43" t="e">
        <f t="shared" si="231"/>
        <v>#N/A</v>
      </c>
    </row>
    <row r="7400" spans="1:27" x14ac:dyDescent="0.3">
      <c r="A7400" s="43">
        <v>2172616</v>
      </c>
      <c r="B7400" s="43" t="s">
        <v>6414</v>
      </c>
      <c r="C7400" s="43" t="s">
        <v>6415</v>
      </c>
      <c r="D7400" s="41"/>
      <c r="E7400" s="43" t="s">
        <v>29</v>
      </c>
      <c r="F7400" s="43" t="s">
        <v>28</v>
      </c>
      <c r="G7400" s="43">
        <v>49064</v>
      </c>
      <c r="H7400" s="41"/>
      <c r="I7400" s="41"/>
      <c r="J7400" s="41"/>
      <c r="K7400" s="41"/>
      <c r="L7400" s="41"/>
      <c r="M7400" s="41"/>
      <c r="N7400" s="41"/>
      <c r="O7400" s="41"/>
      <c r="P7400" s="41"/>
      <c r="Q7400" s="41"/>
      <c r="R7400" s="41"/>
      <c r="S7400" s="41"/>
      <c r="T7400" s="41"/>
      <c r="U7400" s="41"/>
      <c r="V7400" s="41"/>
      <c r="W7400" s="41"/>
      <c r="X7400" s="41"/>
      <c r="Y7400" s="43" t="str">
        <f t="shared" si="230"/>
        <v>COMP</v>
      </c>
      <c r="Z7400" s="43">
        <v>1985841</v>
      </c>
      <c r="AA7400" s="43">
        <f t="shared" si="231"/>
        <v>2172616</v>
      </c>
    </row>
    <row r="7401" spans="1:27" x14ac:dyDescent="0.3">
      <c r="A7401" s="43">
        <v>572534</v>
      </c>
      <c r="B7401" s="43" t="s">
        <v>259</v>
      </c>
      <c r="C7401" s="43" t="s">
        <v>494</v>
      </c>
      <c r="D7401" s="41"/>
      <c r="E7401" s="43" t="s">
        <v>6263</v>
      </c>
      <c r="F7401" s="43" t="s">
        <v>28</v>
      </c>
      <c r="G7401" s="43">
        <v>72054</v>
      </c>
      <c r="H7401" s="41"/>
      <c r="I7401" s="41"/>
      <c r="J7401" s="41"/>
      <c r="K7401" s="41"/>
      <c r="L7401" s="41"/>
      <c r="M7401" s="41"/>
      <c r="N7401" s="41"/>
      <c r="O7401" s="41"/>
      <c r="P7401" s="41"/>
      <c r="Q7401" s="41"/>
      <c r="R7401" s="41"/>
      <c r="S7401" s="41"/>
      <c r="T7401" s="41"/>
      <c r="U7401" s="41"/>
      <c r="V7401" s="41"/>
      <c r="W7401" s="41"/>
      <c r="X7401" s="41"/>
      <c r="Y7401" s="43" t="str">
        <f t="shared" si="230"/>
        <v>COMP</v>
      </c>
      <c r="Z7401" s="43">
        <v>2060602</v>
      </c>
      <c r="AA7401" s="43">
        <f t="shared" si="231"/>
        <v>572534</v>
      </c>
    </row>
    <row r="7402" spans="1:27" x14ac:dyDescent="0.3">
      <c r="A7402" s="43">
        <v>2120642</v>
      </c>
      <c r="B7402" s="43" t="s">
        <v>259</v>
      </c>
      <c r="C7402" s="43" t="s">
        <v>438</v>
      </c>
      <c r="D7402" s="41"/>
      <c r="E7402" s="43" t="s">
        <v>6263</v>
      </c>
      <c r="F7402" s="43" t="s">
        <v>30</v>
      </c>
      <c r="G7402" s="43">
        <v>44079</v>
      </c>
      <c r="H7402" s="41"/>
      <c r="I7402" s="41"/>
      <c r="J7402" s="41"/>
      <c r="K7402" s="41"/>
      <c r="L7402" s="41"/>
      <c r="M7402" s="41"/>
      <c r="N7402" s="41"/>
      <c r="O7402" s="41"/>
      <c r="P7402" s="41"/>
      <c r="Q7402" s="41"/>
      <c r="R7402" s="41"/>
      <c r="S7402" s="41"/>
      <c r="T7402" s="41"/>
      <c r="U7402" s="41"/>
      <c r="V7402" s="41"/>
      <c r="W7402" s="41"/>
      <c r="X7402" s="41"/>
      <c r="Y7402" s="43" t="str">
        <f t="shared" si="230"/>
        <v/>
      </c>
      <c r="Z7402" s="43">
        <v>2251003</v>
      </c>
      <c r="AA7402" s="43" t="e">
        <f t="shared" si="231"/>
        <v>#N/A</v>
      </c>
    </row>
    <row r="7403" spans="1:27" x14ac:dyDescent="0.3">
      <c r="A7403" s="43">
        <v>2390595</v>
      </c>
      <c r="B7403" s="43" t="s">
        <v>259</v>
      </c>
      <c r="C7403" s="43" t="s">
        <v>212</v>
      </c>
      <c r="D7403" s="41"/>
      <c r="E7403" s="43" t="s">
        <v>6263</v>
      </c>
      <c r="F7403" s="43" t="s">
        <v>30</v>
      </c>
      <c r="G7403" s="43">
        <v>72029</v>
      </c>
      <c r="H7403" s="41"/>
      <c r="I7403" s="41"/>
      <c r="J7403" s="41"/>
      <c r="K7403" s="41"/>
      <c r="L7403" s="41"/>
      <c r="M7403" s="41"/>
      <c r="N7403" s="41"/>
      <c r="O7403" s="41"/>
      <c r="P7403" s="41"/>
      <c r="Q7403" s="41"/>
      <c r="R7403" s="41"/>
      <c r="S7403" s="41"/>
      <c r="T7403" s="41"/>
      <c r="U7403" s="41"/>
      <c r="V7403" s="41"/>
      <c r="W7403" s="41"/>
      <c r="X7403" s="41"/>
      <c r="Y7403" s="43" t="str">
        <f t="shared" si="230"/>
        <v/>
      </c>
      <c r="Z7403" s="43">
        <v>1114497</v>
      </c>
      <c r="AA7403" s="43" t="e">
        <f t="shared" si="231"/>
        <v>#N/A</v>
      </c>
    </row>
    <row r="7404" spans="1:27" x14ac:dyDescent="0.3">
      <c r="A7404" s="43">
        <v>1178302</v>
      </c>
      <c r="B7404" s="43" t="s">
        <v>259</v>
      </c>
      <c r="C7404" s="43" t="s">
        <v>1610</v>
      </c>
      <c r="D7404" s="41"/>
      <c r="E7404" s="43" t="s">
        <v>6263</v>
      </c>
      <c r="F7404" s="43" t="s">
        <v>30</v>
      </c>
      <c r="G7404" s="43">
        <v>44024</v>
      </c>
      <c r="H7404" s="41"/>
      <c r="I7404" s="41"/>
      <c r="J7404" s="41"/>
      <c r="K7404" s="41"/>
      <c r="L7404" s="41"/>
      <c r="M7404" s="41"/>
      <c r="N7404" s="41"/>
      <c r="O7404" s="41"/>
      <c r="P7404" s="41"/>
      <c r="Q7404" s="41"/>
      <c r="R7404" s="41"/>
      <c r="S7404" s="41"/>
      <c r="T7404" s="41"/>
      <c r="U7404" s="41"/>
      <c r="V7404" s="41"/>
      <c r="W7404" s="41"/>
      <c r="X7404" s="41"/>
      <c r="Y7404" s="43" t="str">
        <f t="shared" si="230"/>
        <v/>
      </c>
      <c r="Z7404" s="43">
        <v>2353171</v>
      </c>
      <c r="AA7404" s="43" t="e">
        <f t="shared" si="231"/>
        <v>#N/A</v>
      </c>
    </row>
    <row r="7405" spans="1:27" x14ac:dyDescent="0.3">
      <c r="A7405" s="43">
        <v>209715</v>
      </c>
      <c r="B7405" s="43" t="s">
        <v>259</v>
      </c>
      <c r="C7405" s="43" t="s">
        <v>2833</v>
      </c>
      <c r="D7405" s="41"/>
      <c r="E7405" s="43" t="s">
        <v>6263</v>
      </c>
      <c r="F7405" s="43" t="s">
        <v>28</v>
      </c>
      <c r="G7405" s="43">
        <v>49067</v>
      </c>
      <c r="H7405" s="41"/>
      <c r="I7405" s="41"/>
      <c r="J7405" s="41"/>
      <c r="K7405" s="41"/>
      <c r="L7405" s="41"/>
      <c r="M7405" s="41"/>
      <c r="N7405" s="41"/>
      <c r="O7405" s="41"/>
      <c r="P7405" s="41"/>
      <c r="Q7405" s="41"/>
      <c r="R7405" s="41"/>
      <c r="S7405" s="41"/>
      <c r="T7405" s="41"/>
      <c r="U7405" s="41"/>
      <c r="V7405" s="41"/>
      <c r="W7405" s="41"/>
      <c r="X7405" s="41"/>
      <c r="Y7405" s="43" t="str">
        <f t="shared" si="230"/>
        <v/>
      </c>
      <c r="Z7405" s="43">
        <v>1604824</v>
      </c>
      <c r="AA7405" s="43" t="e">
        <f t="shared" si="231"/>
        <v>#N/A</v>
      </c>
    </row>
    <row r="7406" spans="1:27" x14ac:dyDescent="0.3">
      <c r="A7406" s="43">
        <v>1510828</v>
      </c>
      <c r="B7406" s="43" t="s">
        <v>262</v>
      </c>
      <c r="C7406" s="43" t="s">
        <v>981</v>
      </c>
      <c r="D7406" s="41"/>
      <c r="E7406" s="43" t="s">
        <v>6263</v>
      </c>
      <c r="F7406" s="43" t="s">
        <v>30</v>
      </c>
      <c r="G7406" s="43">
        <v>85004</v>
      </c>
      <c r="H7406" s="41"/>
      <c r="I7406" s="41"/>
      <c r="J7406" s="41"/>
      <c r="K7406" s="41"/>
      <c r="L7406" s="41"/>
      <c r="M7406" s="41"/>
      <c r="N7406" s="41"/>
      <c r="O7406" s="41"/>
      <c r="P7406" s="41"/>
      <c r="Q7406" s="41"/>
      <c r="R7406" s="41"/>
      <c r="S7406" s="41"/>
      <c r="T7406" s="41"/>
      <c r="U7406" s="41"/>
      <c r="V7406" s="41"/>
      <c r="W7406" s="41"/>
      <c r="X7406" s="41"/>
      <c r="Y7406" s="43" t="str">
        <f t="shared" si="230"/>
        <v/>
      </c>
      <c r="Z7406" s="43">
        <v>2050784</v>
      </c>
      <c r="AA7406" s="43" t="e">
        <f t="shared" si="231"/>
        <v>#N/A</v>
      </c>
    </row>
    <row r="7407" spans="1:27" x14ac:dyDescent="0.3">
      <c r="A7407" s="43">
        <v>715051</v>
      </c>
      <c r="B7407" s="43" t="s">
        <v>262</v>
      </c>
      <c r="C7407" s="43" t="s">
        <v>375</v>
      </c>
      <c r="D7407" s="41"/>
      <c r="E7407" s="43" t="s">
        <v>6263</v>
      </c>
      <c r="F7407" s="43" t="s">
        <v>28</v>
      </c>
      <c r="G7407" s="43">
        <v>85031</v>
      </c>
      <c r="H7407" s="41"/>
      <c r="I7407" s="41"/>
      <c r="J7407" s="41"/>
      <c r="K7407" s="41"/>
      <c r="L7407" s="41"/>
      <c r="M7407" s="41"/>
      <c r="N7407" s="41"/>
      <c r="O7407" s="41"/>
      <c r="P7407" s="41"/>
      <c r="Q7407" s="41"/>
      <c r="R7407" s="41"/>
      <c r="S7407" s="41"/>
      <c r="T7407" s="41"/>
      <c r="U7407" s="41"/>
      <c r="V7407" s="41"/>
      <c r="W7407" s="41"/>
      <c r="X7407" s="41"/>
      <c r="Y7407" s="43" t="str">
        <f t="shared" si="230"/>
        <v/>
      </c>
      <c r="Z7407" s="43">
        <v>635009</v>
      </c>
      <c r="AA7407" s="43" t="e">
        <f t="shared" si="231"/>
        <v>#N/A</v>
      </c>
    </row>
    <row r="7408" spans="1:27" x14ac:dyDescent="0.3">
      <c r="A7408" s="43">
        <v>1770363</v>
      </c>
      <c r="B7408" s="43" t="s">
        <v>262</v>
      </c>
      <c r="C7408" s="43" t="s">
        <v>502</v>
      </c>
      <c r="D7408" s="41"/>
      <c r="E7408" s="43" t="s">
        <v>6263</v>
      </c>
      <c r="F7408" s="43" t="s">
        <v>30</v>
      </c>
      <c r="G7408" s="43">
        <v>49006</v>
      </c>
      <c r="H7408" s="41"/>
      <c r="I7408" s="41"/>
      <c r="J7408" s="41"/>
      <c r="K7408" s="41"/>
      <c r="L7408" s="41"/>
      <c r="M7408" s="41"/>
      <c r="N7408" s="41"/>
      <c r="O7408" s="41"/>
      <c r="P7408" s="41"/>
      <c r="Q7408" s="41"/>
      <c r="R7408" s="41"/>
      <c r="S7408" s="41"/>
      <c r="T7408" s="41"/>
      <c r="U7408" s="41"/>
      <c r="V7408" s="41"/>
      <c r="W7408" s="41"/>
      <c r="X7408" s="41"/>
      <c r="Y7408" s="43" t="str">
        <f t="shared" si="230"/>
        <v/>
      </c>
      <c r="Z7408" s="43">
        <v>1255480</v>
      </c>
      <c r="AA7408" s="43" t="e">
        <f t="shared" si="231"/>
        <v>#N/A</v>
      </c>
    </row>
    <row r="7409" spans="1:27" x14ac:dyDescent="0.3">
      <c r="A7409" s="43">
        <v>2279175</v>
      </c>
      <c r="B7409" s="43" t="s">
        <v>262</v>
      </c>
      <c r="C7409" s="43" t="s">
        <v>187</v>
      </c>
      <c r="D7409" s="41"/>
      <c r="E7409" s="43" t="s">
        <v>6263</v>
      </c>
      <c r="F7409" s="43" t="s">
        <v>30</v>
      </c>
      <c r="G7409" s="43">
        <v>85050</v>
      </c>
      <c r="H7409" s="41"/>
      <c r="I7409" s="41"/>
      <c r="J7409" s="41"/>
      <c r="K7409" s="41"/>
      <c r="L7409" s="41"/>
      <c r="M7409" s="41"/>
      <c r="N7409" s="41"/>
      <c r="O7409" s="41"/>
      <c r="P7409" s="41"/>
      <c r="Q7409" s="41"/>
      <c r="R7409" s="41"/>
      <c r="S7409" s="41"/>
      <c r="T7409" s="41"/>
      <c r="U7409" s="41"/>
      <c r="V7409" s="41"/>
      <c r="W7409" s="41"/>
      <c r="X7409" s="41"/>
      <c r="Y7409" s="43" t="str">
        <f t="shared" si="230"/>
        <v/>
      </c>
      <c r="Z7409" s="43">
        <v>2022459</v>
      </c>
      <c r="AA7409" s="43" t="e">
        <f t="shared" si="231"/>
        <v>#N/A</v>
      </c>
    </row>
    <row r="7410" spans="1:27" x14ac:dyDescent="0.3">
      <c r="A7410" s="43">
        <v>2286404</v>
      </c>
      <c r="B7410" s="43" t="s">
        <v>262</v>
      </c>
      <c r="C7410" s="43" t="s">
        <v>195</v>
      </c>
      <c r="D7410" s="41"/>
      <c r="E7410" s="43" t="s">
        <v>6263</v>
      </c>
      <c r="F7410" s="43" t="s">
        <v>30</v>
      </c>
      <c r="G7410" s="43">
        <v>44094</v>
      </c>
      <c r="H7410" s="41"/>
      <c r="I7410" s="41"/>
      <c r="J7410" s="41"/>
      <c r="K7410" s="41"/>
      <c r="L7410" s="41"/>
      <c r="M7410" s="41"/>
      <c r="N7410" s="41"/>
      <c r="O7410" s="41"/>
      <c r="P7410" s="41"/>
      <c r="Q7410" s="41"/>
      <c r="R7410" s="41"/>
      <c r="S7410" s="41"/>
      <c r="T7410" s="41"/>
      <c r="U7410" s="41"/>
      <c r="V7410" s="41"/>
      <c r="W7410" s="41"/>
      <c r="X7410" s="41"/>
      <c r="Y7410" s="43" t="str">
        <f t="shared" si="230"/>
        <v/>
      </c>
      <c r="Z7410" s="43">
        <v>2022445</v>
      </c>
      <c r="AA7410" s="43" t="e">
        <f t="shared" si="231"/>
        <v>#N/A</v>
      </c>
    </row>
    <row r="7411" spans="1:27" x14ac:dyDescent="0.3">
      <c r="A7411" s="43">
        <v>1461513</v>
      </c>
      <c r="B7411" s="43" t="s">
        <v>262</v>
      </c>
      <c r="C7411" s="43" t="s">
        <v>920</v>
      </c>
      <c r="D7411" s="41"/>
      <c r="E7411" s="43" t="s">
        <v>35</v>
      </c>
      <c r="F7411" s="43" t="s">
        <v>28</v>
      </c>
      <c r="G7411" s="43">
        <v>49001</v>
      </c>
      <c r="H7411" s="41"/>
      <c r="I7411" s="41"/>
      <c r="J7411" s="41"/>
      <c r="K7411" s="41"/>
      <c r="L7411" s="41"/>
      <c r="M7411" s="41"/>
      <c r="N7411" s="41"/>
      <c r="O7411" s="41"/>
      <c r="P7411" s="41"/>
      <c r="Q7411" s="41"/>
      <c r="R7411" s="41"/>
      <c r="S7411" s="41"/>
      <c r="T7411" s="41"/>
      <c r="U7411" s="41"/>
      <c r="V7411" s="41"/>
      <c r="W7411" s="41"/>
      <c r="X7411" s="41"/>
      <c r="Y7411" s="43" t="str">
        <f t="shared" si="230"/>
        <v>COMP</v>
      </c>
      <c r="Z7411" s="43">
        <v>1555732</v>
      </c>
      <c r="AA7411" s="43">
        <f t="shared" si="231"/>
        <v>1461513</v>
      </c>
    </row>
    <row r="7412" spans="1:27" x14ac:dyDescent="0.3">
      <c r="A7412" s="43">
        <v>2329416</v>
      </c>
      <c r="B7412" s="43" t="s">
        <v>262</v>
      </c>
      <c r="C7412" s="43" t="s">
        <v>989</v>
      </c>
      <c r="D7412" s="41"/>
      <c r="E7412" s="43" t="s">
        <v>6263</v>
      </c>
      <c r="F7412" s="43" t="s">
        <v>30</v>
      </c>
      <c r="G7412" s="43">
        <v>53013</v>
      </c>
      <c r="H7412" s="41"/>
      <c r="I7412" s="41"/>
      <c r="J7412" s="41"/>
      <c r="K7412" s="41"/>
      <c r="L7412" s="41"/>
      <c r="M7412" s="41"/>
      <c r="N7412" s="41"/>
      <c r="O7412" s="41"/>
      <c r="P7412" s="41"/>
      <c r="Q7412" s="41"/>
      <c r="R7412" s="41"/>
      <c r="S7412" s="41"/>
      <c r="T7412" s="41"/>
      <c r="U7412" s="41"/>
      <c r="V7412" s="41"/>
      <c r="W7412" s="41"/>
      <c r="X7412" s="41"/>
      <c r="Y7412" s="43" t="str">
        <f t="shared" si="230"/>
        <v/>
      </c>
      <c r="Z7412" s="43">
        <v>1074256</v>
      </c>
      <c r="AA7412" s="43" t="e">
        <f t="shared" si="231"/>
        <v>#N/A</v>
      </c>
    </row>
    <row r="7413" spans="1:27" x14ac:dyDescent="0.3">
      <c r="A7413" s="43">
        <v>2328733</v>
      </c>
      <c r="B7413" s="43" t="s">
        <v>262</v>
      </c>
      <c r="C7413" s="43" t="s">
        <v>469</v>
      </c>
      <c r="D7413" s="41"/>
      <c r="E7413" s="43" t="s">
        <v>6263</v>
      </c>
      <c r="F7413" s="43" t="s">
        <v>28</v>
      </c>
      <c r="G7413" s="43">
        <v>85050</v>
      </c>
      <c r="H7413" s="41"/>
      <c r="I7413" s="41"/>
      <c r="J7413" s="41"/>
      <c r="K7413" s="41"/>
      <c r="L7413" s="41"/>
      <c r="M7413" s="41"/>
      <c r="N7413" s="41"/>
      <c r="O7413" s="41"/>
      <c r="P7413" s="41"/>
      <c r="Q7413" s="41"/>
      <c r="R7413" s="41"/>
      <c r="S7413" s="41"/>
      <c r="T7413" s="41"/>
      <c r="U7413" s="41"/>
      <c r="V7413" s="41"/>
      <c r="W7413" s="41"/>
      <c r="X7413" s="41"/>
      <c r="Y7413" s="43" t="str">
        <f t="shared" si="230"/>
        <v/>
      </c>
      <c r="Z7413" s="43">
        <v>1381542</v>
      </c>
      <c r="AA7413" s="43" t="e">
        <f t="shared" si="231"/>
        <v>#N/A</v>
      </c>
    </row>
    <row r="7414" spans="1:27" x14ac:dyDescent="0.3">
      <c r="A7414" s="43">
        <v>1498533</v>
      </c>
      <c r="B7414" s="43" t="s">
        <v>262</v>
      </c>
      <c r="C7414" s="43" t="s">
        <v>740</v>
      </c>
      <c r="D7414" s="41"/>
      <c r="E7414" s="43" t="s">
        <v>34</v>
      </c>
      <c r="F7414" s="43" t="s">
        <v>30</v>
      </c>
      <c r="G7414" s="43">
        <v>72053</v>
      </c>
      <c r="H7414" s="41"/>
      <c r="I7414" s="41"/>
      <c r="J7414" s="41"/>
      <c r="K7414" s="41"/>
      <c r="L7414" s="41"/>
      <c r="M7414" s="41"/>
      <c r="N7414" s="41"/>
      <c r="O7414" s="41"/>
      <c r="P7414" s="41"/>
      <c r="Q7414" s="41"/>
      <c r="R7414" s="41"/>
      <c r="S7414" s="41"/>
      <c r="T7414" s="41"/>
      <c r="U7414" s="41"/>
      <c r="V7414" s="41"/>
      <c r="W7414" s="41"/>
      <c r="X7414" s="41"/>
      <c r="Y7414" s="43" t="str">
        <f t="shared" si="230"/>
        <v>COMP</v>
      </c>
      <c r="Z7414" s="43">
        <v>1461111</v>
      </c>
      <c r="AA7414" s="43">
        <f t="shared" si="231"/>
        <v>1498533</v>
      </c>
    </row>
    <row r="7415" spans="1:27" x14ac:dyDescent="0.3">
      <c r="A7415" s="43">
        <v>2329417</v>
      </c>
      <c r="B7415" s="43" t="s">
        <v>262</v>
      </c>
      <c r="C7415" s="43" t="s">
        <v>1875</v>
      </c>
      <c r="D7415" s="41"/>
      <c r="E7415" s="43" t="s">
        <v>6263</v>
      </c>
      <c r="F7415" s="43" t="s">
        <v>28</v>
      </c>
      <c r="G7415" s="43">
        <v>53013</v>
      </c>
      <c r="H7415" s="41"/>
      <c r="I7415" s="41"/>
      <c r="J7415" s="41"/>
      <c r="K7415" s="41"/>
      <c r="L7415" s="41"/>
      <c r="M7415" s="41"/>
      <c r="N7415" s="41"/>
      <c r="O7415" s="41"/>
      <c r="P7415" s="41"/>
      <c r="Q7415" s="41"/>
      <c r="R7415" s="41"/>
      <c r="S7415" s="41"/>
      <c r="T7415" s="41"/>
      <c r="U7415" s="41"/>
      <c r="V7415" s="41"/>
      <c r="W7415" s="41"/>
      <c r="X7415" s="41"/>
      <c r="Y7415" s="43" t="str">
        <f t="shared" si="230"/>
        <v/>
      </c>
      <c r="Z7415" s="43">
        <v>1294120</v>
      </c>
      <c r="AA7415" s="43" t="e">
        <f t="shared" si="231"/>
        <v>#N/A</v>
      </c>
    </row>
    <row r="7416" spans="1:27" x14ac:dyDescent="0.3">
      <c r="A7416" s="43">
        <v>2074016</v>
      </c>
      <c r="B7416" s="43" t="s">
        <v>267</v>
      </c>
      <c r="C7416" s="43" t="s">
        <v>220</v>
      </c>
      <c r="D7416" s="41"/>
      <c r="E7416" s="43" t="s">
        <v>34</v>
      </c>
      <c r="F7416" s="43" t="s">
        <v>30</v>
      </c>
      <c r="G7416" s="43">
        <v>49006</v>
      </c>
      <c r="H7416" s="41"/>
      <c r="I7416" s="41"/>
      <c r="J7416" s="41"/>
      <c r="K7416" s="41"/>
      <c r="L7416" s="41"/>
      <c r="M7416" s="41"/>
      <c r="N7416" s="41"/>
      <c r="O7416" s="41"/>
      <c r="P7416" s="41"/>
      <c r="Q7416" s="41"/>
      <c r="R7416" s="41"/>
      <c r="S7416" s="41"/>
      <c r="T7416" s="41"/>
      <c r="U7416" s="41"/>
      <c r="V7416" s="41"/>
      <c r="W7416" s="41"/>
      <c r="X7416" s="41"/>
      <c r="Y7416" s="43" t="str">
        <f t="shared" si="230"/>
        <v>COMP</v>
      </c>
      <c r="Z7416" s="43">
        <v>1555725</v>
      </c>
      <c r="AA7416" s="43">
        <f t="shared" si="231"/>
        <v>2074016</v>
      </c>
    </row>
    <row r="7417" spans="1:27" x14ac:dyDescent="0.3">
      <c r="A7417" s="43">
        <v>165319</v>
      </c>
      <c r="B7417" s="43" t="s">
        <v>267</v>
      </c>
      <c r="C7417" s="43" t="s">
        <v>1051</v>
      </c>
      <c r="D7417" s="41"/>
      <c r="E7417" s="43" t="s">
        <v>6263</v>
      </c>
      <c r="F7417" s="43" t="s">
        <v>28</v>
      </c>
      <c r="G7417" s="43">
        <v>49002</v>
      </c>
      <c r="H7417" s="41"/>
      <c r="I7417" s="41"/>
      <c r="J7417" s="41"/>
      <c r="K7417" s="41"/>
      <c r="L7417" s="41"/>
      <c r="M7417" s="41"/>
      <c r="N7417" s="41"/>
      <c r="O7417" s="41"/>
      <c r="P7417" s="41"/>
      <c r="Q7417" s="41"/>
      <c r="R7417" s="41"/>
      <c r="S7417" s="41"/>
      <c r="T7417" s="41"/>
      <c r="U7417" s="41"/>
      <c r="V7417" s="41"/>
      <c r="W7417" s="41"/>
      <c r="X7417" s="41"/>
      <c r="Y7417" s="43" t="str">
        <f t="shared" si="230"/>
        <v/>
      </c>
      <c r="Z7417" s="43">
        <v>1967338</v>
      </c>
      <c r="AA7417" s="43" t="e">
        <f t="shared" si="231"/>
        <v>#N/A</v>
      </c>
    </row>
    <row r="7418" spans="1:27" x14ac:dyDescent="0.3">
      <c r="A7418" s="43">
        <v>1664916</v>
      </c>
      <c r="B7418" s="43" t="s">
        <v>6416</v>
      </c>
      <c r="C7418" s="43" t="s">
        <v>998</v>
      </c>
      <c r="D7418" s="41"/>
      <c r="E7418" s="43" t="s">
        <v>29</v>
      </c>
      <c r="F7418" s="43" t="s">
        <v>28</v>
      </c>
      <c r="G7418" s="43">
        <v>85065</v>
      </c>
      <c r="H7418" s="41"/>
      <c r="I7418" s="41"/>
      <c r="J7418" s="41"/>
      <c r="K7418" s="41"/>
      <c r="L7418" s="41"/>
      <c r="M7418" s="41"/>
      <c r="N7418" s="41"/>
      <c r="O7418" s="41"/>
      <c r="P7418" s="41"/>
      <c r="Q7418" s="41"/>
      <c r="R7418" s="41"/>
      <c r="S7418" s="41"/>
      <c r="T7418" s="41"/>
      <c r="U7418" s="41"/>
      <c r="V7418" s="41"/>
      <c r="W7418" s="41"/>
      <c r="X7418" s="41"/>
      <c r="Y7418" s="43" t="str">
        <f t="shared" si="230"/>
        <v>COMP</v>
      </c>
      <c r="Z7418" s="43">
        <v>1590673</v>
      </c>
      <c r="AA7418" s="43">
        <f t="shared" si="231"/>
        <v>1664916</v>
      </c>
    </row>
    <row r="7419" spans="1:27" x14ac:dyDescent="0.3">
      <c r="A7419" s="43">
        <v>2376502</v>
      </c>
      <c r="B7419" s="43" t="s">
        <v>269</v>
      </c>
      <c r="C7419" s="43" t="s">
        <v>6417</v>
      </c>
      <c r="D7419" s="41"/>
      <c r="E7419" s="43" t="s">
        <v>29</v>
      </c>
      <c r="F7419" s="43" t="s">
        <v>30</v>
      </c>
      <c r="G7419" s="43">
        <v>44111</v>
      </c>
      <c r="H7419" s="41"/>
      <c r="I7419" s="41"/>
      <c r="J7419" s="41"/>
      <c r="K7419" s="41"/>
      <c r="L7419" s="41"/>
      <c r="M7419" s="41"/>
      <c r="N7419" s="41"/>
      <c r="O7419" s="41"/>
      <c r="P7419" s="41"/>
      <c r="Q7419" s="41"/>
      <c r="R7419" s="41"/>
      <c r="S7419" s="41"/>
      <c r="T7419" s="41"/>
      <c r="U7419" s="41"/>
      <c r="V7419" s="41"/>
      <c r="W7419" s="41"/>
      <c r="X7419" s="41"/>
      <c r="Y7419" s="43" t="str">
        <f t="shared" si="230"/>
        <v/>
      </c>
      <c r="Z7419" s="43">
        <v>1472875</v>
      </c>
      <c r="AA7419" s="43" t="e">
        <f t="shared" si="231"/>
        <v>#N/A</v>
      </c>
    </row>
    <row r="7420" spans="1:27" x14ac:dyDescent="0.3">
      <c r="A7420" s="43">
        <v>2348358</v>
      </c>
      <c r="B7420" s="43" t="s">
        <v>6418</v>
      </c>
      <c r="C7420" s="43" t="s">
        <v>542</v>
      </c>
      <c r="D7420" s="41"/>
      <c r="E7420" s="43" t="s">
        <v>6263</v>
      </c>
      <c r="F7420" s="43" t="s">
        <v>28</v>
      </c>
      <c r="G7420" s="43">
        <v>44074</v>
      </c>
      <c r="H7420" s="41"/>
      <c r="I7420" s="41"/>
      <c r="J7420" s="41"/>
      <c r="K7420" s="41"/>
      <c r="L7420" s="41"/>
      <c r="M7420" s="41"/>
      <c r="N7420" s="41"/>
      <c r="O7420" s="41"/>
      <c r="P7420" s="41"/>
      <c r="Q7420" s="41"/>
      <c r="R7420" s="41"/>
      <c r="S7420" s="41"/>
      <c r="T7420" s="41"/>
      <c r="U7420" s="41"/>
      <c r="V7420" s="41"/>
      <c r="W7420" s="41"/>
      <c r="X7420" s="41"/>
      <c r="Y7420" s="43" t="str">
        <f t="shared" si="230"/>
        <v/>
      </c>
      <c r="Z7420" s="43">
        <v>1913361</v>
      </c>
      <c r="AA7420" s="43" t="e">
        <f t="shared" si="231"/>
        <v>#N/A</v>
      </c>
    </row>
    <row r="7421" spans="1:27" x14ac:dyDescent="0.3">
      <c r="A7421" s="43">
        <v>2089444</v>
      </c>
      <c r="B7421" s="43" t="s">
        <v>271</v>
      </c>
      <c r="C7421" s="43" t="s">
        <v>2600</v>
      </c>
      <c r="D7421" s="41"/>
      <c r="E7421" s="43" t="s">
        <v>6263</v>
      </c>
      <c r="F7421" s="43" t="s">
        <v>30</v>
      </c>
      <c r="G7421" s="43">
        <v>44072</v>
      </c>
      <c r="H7421" s="41"/>
      <c r="I7421" s="41"/>
      <c r="J7421" s="41"/>
      <c r="K7421" s="41"/>
      <c r="L7421" s="41"/>
      <c r="M7421" s="41"/>
      <c r="N7421" s="41"/>
      <c r="O7421" s="41"/>
      <c r="P7421" s="41"/>
      <c r="Q7421" s="41"/>
      <c r="R7421" s="41"/>
      <c r="S7421" s="41"/>
      <c r="T7421" s="41"/>
      <c r="U7421" s="41"/>
      <c r="V7421" s="41"/>
      <c r="W7421" s="41"/>
      <c r="X7421" s="41"/>
      <c r="Y7421" s="43" t="str">
        <f t="shared" si="230"/>
        <v/>
      </c>
      <c r="Z7421" s="43">
        <v>620534</v>
      </c>
      <c r="AA7421" s="43" t="e">
        <f t="shared" si="231"/>
        <v>#N/A</v>
      </c>
    </row>
    <row r="7422" spans="1:27" x14ac:dyDescent="0.3">
      <c r="A7422" s="43">
        <v>2279062</v>
      </c>
      <c r="B7422" s="43" t="s">
        <v>271</v>
      </c>
      <c r="C7422" s="43" t="s">
        <v>6419</v>
      </c>
      <c r="D7422" s="41"/>
      <c r="E7422" s="43" t="s">
        <v>35</v>
      </c>
      <c r="F7422" s="43" t="s">
        <v>30</v>
      </c>
      <c r="G7422" s="43">
        <v>72041</v>
      </c>
      <c r="H7422" s="41"/>
      <c r="I7422" s="41"/>
      <c r="J7422" s="41"/>
      <c r="K7422" s="41"/>
      <c r="L7422" s="41"/>
      <c r="M7422" s="41"/>
      <c r="N7422" s="41"/>
      <c r="O7422" s="41"/>
      <c r="P7422" s="41"/>
      <c r="Q7422" s="41"/>
      <c r="R7422" s="41"/>
      <c r="S7422" s="41"/>
      <c r="T7422" s="41"/>
      <c r="U7422" s="41"/>
      <c r="V7422" s="41"/>
      <c r="W7422" s="41"/>
      <c r="X7422" s="41"/>
      <c r="Y7422" s="43" t="str">
        <f t="shared" si="230"/>
        <v>COMP</v>
      </c>
      <c r="Z7422" s="43">
        <v>1295363</v>
      </c>
      <c r="AA7422" s="43">
        <f t="shared" si="231"/>
        <v>2279062</v>
      </c>
    </row>
    <row r="7423" spans="1:27" x14ac:dyDescent="0.3">
      <c r="A7423" s="43">
        <v>2236898</v>
      </c>
      <c r="B7423" s="43" t="s">
        <v>271</v>
      </c>
      <c r="C7423" s="43" t="s">
        <v>713</v>
      </c>
      <c r="D7423" s="41"/>
      <c r="E7423" s="43" t="s">
        <v>6263</v>
      </c>
      <c r="F7423" s="43" t="s">
        <v>30</v>
      </c>
      <c r="G7423" s="43">
        <v>44108</v>
      </c>
      <c r="H7423" s="41"/>
      <c r="I7423" s="41"/>
      <c r="J7423" s="41"/>
      <c r="K7423" s="41"/>
      <c r="L7423" s="41"/>
      <c r="M7423" s="41"/>
      <c r="N7423" s="41"/>
      <c r="O7423" s="41"/>
      <c r="P7423" s="41"/>
      <c r="Q7423" s="41"/>
      <c r="R7423" s="41"/>
      <c r="S7423" s="41"/>
      <c r="T7423" s="41"/>
      <c r="U7423" s="41"/>
      <c r="V7423" s="41"/>
      <c r="W7423" s="41"/>
      <c r="X7423" s="41"/>
      <c r="Y7423" s="43" t="str">
        <f t="shared" si="230"/>
        <v/>
      </c>
      <c r="Z7423" s="43">
        <v>254627</v>
      </c>
      <c r="AA7423" s="43" t="e">
        <f t="shared" si="231"/>
        <v>#N/A</v>
      </c>
    </row>
    <row r="7424" spans="1:27" x14ac:dyDescent="0.3">
      <c r="A7424" s="43">
        <v>1664606</v>
      </c>
      <c r="B7424" s="43" t="s">
        <v>271</v>
      </c>
      <c r="C7424" s="43" t="s">
        <v>901</v>
      </c>
      <c r="D7424" s="41"/>
      <c r="E7424" s="43" t="s">
        <v>6263</v>
      </c>
      <c r="F7424" s="43" t="s">
        <v>30</v>
      </c>
      <c r="G7424" s="43">
        <v>49009</v>
      </c>
      <c r="H7424" s="41"/>
      <c r="I7424" s="41"/>
      <c r="J7424" s="41"/>
      <c r="K7424" s="41"/>
      <c r="L7424" s="41"/>
      <c r="M7424" s="41"/>
      <c r="N7424" s="41"/>
      <c r="O7424" s="41"/>
      <c r="P7424" s="41"/>
      <c r="Q7424" s="41"/>
      <c r="R7424" s="41"/>
      <c r="S7424" s="41"/>
      <c r="T7424" s="41"/>
      <c r="U7424" s="41"/>
      <c r="V7424" s="41"/>
      <c r="W7424" s="41"/>
      <c r="X7424" s="41"/>
      <c r="Y7424" s="43" t="str">
        <f t="shared" si="230"/>
        <v/>
      </c>
      <c r="Z7424" s="43">
        <v>2047613</v>
      </c>
      <c r="AA7424" s="43" t="e">
        <f t="shared" si="231"/>
        <v>#N/A</v>
      </c>
    </row>
    <row r="7425" spans="1:27" x14ac:dyDescent="0.3">
      <c r="A7425" s="43">
        <v>165572</v>
      </c>
      <c r="B7425" s="43" t="s">
        <v>271</v>
      </c>
      <c r="C7425" s="43" t="s">
        <v>508</v>
      </c>
      <c r="D7425" s="41"/>
      <c r="E7425" s="43" t="s">
        <v>6263</v>
      </c>
      <c r="F7425" s="43" t="s">
        <v>28</v>
      </c>
      <c r="G7425" s="43">
        <v>49067</v>
      </c>
      <c r="H7425" s="41"/>
      <c r="I7425" s="41"/>
      <c r="J7425" s="41"/>
      <c r="K7425" s="41"/>
      <c r="L7425" s="41"/>
      <c r="M7425" s="41"/>
      <c r="N7425" s="41"/>
      <c r="O7425" s="41"/>
      <c r="P7425" s="41"/>
      <c r="Q7425" s="41"/>
      <c r="R7425" s="41"/>
      <c r="S7425" s="41"/>
      <c r="T7425" s="41"/>
      <c r="U7425" s="41"/>
      <c r="V7425" s="41"/>
      <c r="W7425" s="41"/>
      <c r="X7425" s="41"/>
      <c r="Y7425" s="43" t="str">
        <f t="shared" si="230"/>
        <v>COMP</v>
      </c>
      <c r="Z7425" s="43">
        <v>361139</v>
      </c>
      <c r="AA7425" s="43">
        <f t="shared" si="231"/>
        <v>165572</v>
      </c>
    </row>
    <row r="7426" spans="1:27" x14ac:dyDescent="0.3">
      <c r="A7426" s="43">
        <v>1370246</v>
      </c>
      <c r="B7426" s="43" t="s">
        <v>271</v>
      </c>
      <c r="C7426" s="43" t="s">
        <v>951</v>
      </c>
      <c r="D7426" s="41"/>
      <c r="E7426" s="43" t="s">
        <v>6263</v>
      </c>
      <c r="F7426" s="43" t="s">
        <v>28</v>
      </c>
      <c r="G7426" s="43">
        <v>44090</v>
      </c>
      <c r="H7426" s="41"/>
      <c r="I7426" s="41"/>
      <c r="J7426" s="41"/>
      <c r="K7426" s="41"/>
      <c r="L7426" s="41"/>
      <c r="M7426" s="41"/>
      <c r="N7426" s="41"/>
      <c r="O7426" s="41"/>
      <c r="P7426" s="41"/>
      <c r="Q7426" s="41"/>
      <c r="R7426" s="41"/>
      <c r="S7426" s="41"/>
      <c r="T7426" s="41"/>
      <c r="U7426" s="41"/>
      <c r="V7426" s="41"/>
      <c r="W7426" s="41"/>
      <c r="X7426" s="41"/>
      <c r="Y7426" s="43" t="str">
        <f t="shared" ref="Y7426:Y7489" si="232">IF(ISERROR(AA7426)=FALSE,"COMP","")</f>
        <v/>
      </c>
      <c r="Z7426" s="43">
        <v>2390249</v>
      </c>
      <c r="AA7426" s="43" t="e">
        <f t="shared" si="231"/>
        <v>#N/A</v>
      </c>
    </row>
    <row r="7427" spans="1:27" x14ac:dyDescent="0.3">
      <c r="A7427" s="43">
        <v>2428442</v>
      </c>
      <c r="B7427" s="43" t="s">
        <v>271</v>
      </c>
      <c r="C7427" s="43" t="s">
        <v>287</v>
      </c>
      <c r="D7427" s="41"/>
      <c r="E7427" s="43" t="s">
        <v>29</v>
      </c>
      <c r="F7427" s="43" t="s">
        <v>28</v>
      </c>
      <c r="G7427" s="43">
        <v>44024</v>
      </c>
      <c r="H7427" s="41"/>
      <c r="I7427" s="41"/>
      <c r="J7427" s="41"/>
      <c r="K7427" s="41"/>
      <c r="L7427" s="41"/>
      <c r="M7427" s="41"/>
      <c r="N7427" s="41"/>
      <c r="O7427" s="41"/>
      <c r="P7427" s="41"/>
      <c r="Q7427" s="41"/>
      <c r="R7427" s="41"/>
      <c r="S7427" s="41"/>
      <c r="T7427" s="41"/>
      <c r="U7427" s="41"/>
      <c r="V7427" s="41"/>
      <c r="W7427" s="41"/>
      <c r="X7427" s="41"/>
      <c r="Y7427" s="43" t="str">
        <f t="shared" si="232"/>
        <v/>
      </c>
      <c r="Z7427" s="43">
        <v>1981143</v>
      </c>
      <c r="AA7427" s="43" t="e">
        <f t="shared" ref="AA7427:AA7490" si="233">VLOOKUP(A7427,Z:Z,1,FALSE)</f>
        <v>#N/A</v>
      </c>
    </row>
    <row r="7428" spans="1:27" x14ac:dyDescent="0.3">
      <c r="A7428" s="43">
        <v>2383884</v>
      </c>
      <c r="B7428" s="43" t="s">
        <v>6420</v>
      </c>
      <c r="C7428" s="43" t="s">
        <v>421</v>
      </c>
      <c r="D7428" s="41"/>
      <c r="E7428" s="43" t="s">
        <v>6263</v>
      </c>
      <c r="F7428" s="43" t="s">
        <v>30</v>
      </c>
      <c r="G7428" s="43">
        <v>49072</v>
      </c>
      <c r="H7428" s="41"/>
      <c r="I7428" s="41"/>
      <c r="J7428" s="41"/>
      <c r="K7428" s="41"/>
      <c r="L7428" s="41"/>
      <c r="M7428" s="41"/>
      <c r="N7428" s="41"/>
      <c r="O7428" s="41"/>
      <c r="P7428" s="41"/>
      <c r="Q7428" s="41"/>
      <c r="R7428" s="41"/>
      <c r="S7428" s="41"/>
      <c r="T7428" s="41"/>
      <c r="U7428" s="41"/>
      <c r="V7428" s="41"/>
      <c r="W7428" s="41"/>
      <c r="X7428" s="41"/>
      <c r="Y7428" s="43" t="str">
        <f t="shared" si="232"/>
        <v>COMP</v>
      </c>
      <c r="Z7428" s="43">
        <v>454678</v>
      </c>
      <c r="AA7428" s="43">
        <f t="shared" si="233"/>
        <v>2383884</v>
      </c>
    </row>
    <row r="7429" spans="1:27" x14ac:dyDescent="0.3">
      <c r="A7429" s="43">
        <v>1166103</v>
      </c>
      <c r="B7429" s="43" t="s">
        <v>273</v>
      </c>
      <c r="C7429" s="43" t="s">
        <v>2159</v>
      </c>
      <c r="D7429" s="41"/>
      <c r="E7429" s="43" t="s">
        <v>6263</v>
      </c>
      <c r="F7429" s="43" t="s">
        <v>28</v>
      </c>
      <c r="G7429" s="43">
        <v>72072</v>
      </c>
      <c r="H7429" s="41"/>
      <c r="I7429" s="41"/>
      <c r="J7429" s="41"/>
      <c r="K7429" s="41"/>
      <c r="L7429" s="41"/>
      <c r="M7429" s="41"/>
      <c r="N7429" s="41"/>
      <c r="O7429" s="41"/>
      <c r="P7429" s="41"/>
      <c r="Q7429" s="41"/>
      <c r="R7429" s="41"/>
      <c r="S7429" s="41"/>
      <c r="T7429" s="41"/>
      <c r="U7429" s="41"/>
      <c r="V7429" s="41"/>
      <c r="W7429" s="41"/>
      <c r="X7429" s="41"/>
      <c r="Y7429" s="43" t="str">
        <f t="shared" si="232"/>
        <v/>
      </c>
      <c r="Z7429" s="43">
        <v>557651</v>
      </c>
      <c r="AA7429" s="43" t="e">
        <f t="shared" si="233"/>
        <v>#N/A</v>
      </c>
    </row>
    <row r="7430" spans="1:27" x14ac:dyDescent="0.3">
      <c r="A7430" s="43">
        <v>2420769</v>
      </c>
      <c r="B7430" s="43" t="s">
        <v>6421</v>
      </c>
      <c r="C7430" s="43" t="s">
        <v>340</v>
      </c>
      <c r="D7430" s="41"/>
      <c r="E7430" s="43" t="s">
        <v>6263</v>
      </c>
      <c r="F7430" s="43" t="s">
        <v>30</v>
      </c>
      <c r="G7430" s="43">
        <v>44075</v>
      </c>
      <c r="H7430" s="41"/>
      <c r="I7430" s="41"/>
      <c r="J7430" s="41"/>
      <c r="K7430" s="41"/>
      <c r="L7430" s="41"/>
      <c r="M7430" s="41"/>
      <c r="N7430" s="41"/>
      <c r="O7430" s="41"/>
      <c r="P7430" s="41"/>
      <c r="Q7430" s="41"/>
      <c r="R7430" s="41"/>
      <c r="S7430" s="41"/>
      <c r="T7430" s="41"/>
      <c r="U7430" s="41"/>
      <c r="V7430" s="41"/>
      <c r="W7430" s="41"/>
      <c r="X7430" s="41"/>
      <c r="Y7430" s="43" t="str">
        <f t="shared" si="232"/>
        <v/>
      </c>
      <c r="Z7430" s="43">
        <v>109919</v>
      </c>
      <c r="AA7430" s="43" t="e">
        <f t="shared" si="233"/>
        <v>#N/A</v>
      </c>
    </row>
    <row r="7431" spans="1:27" x14ac:dyDescent="0.3">
      <c r="A7431" s="43">
        <v>1970742</v>
      </c>
      <c r="B7431" s="43" t="s">
        <v>6422</v>
      </c>
      <c r="C7431" s="43" t="s">
        <v>294</v>
      </c>
      <c r="D7431" s="41"/>
      <c r="E7431" s="43" t="s">
        <v>6263</v>
      </c>
      <c r="F7431" s="43" t="s">
        <v>30</v>
      </c>
      <c r="G7431" s="43">
        <v>44105</v>
      </c>
      <c r="H7431" s="41"/>
      <c r="I7431" s="41"/>
      <c r="J7431" s="41"/>
      <c r="K7431" s="41"/>
      <c r="L7431" s="41"/>
      <c r="M7431" s="41"/>
      <c r="N7431" s="41"/>
      <c r="O7431" s="41"/>
      <c r="P7431" s="41"/>
      <c r="Q7431" s="41"/>
      <c r="R7431" s="41"/>
      <c r="S7431" s="41"/>
      <c r="T7431" s="41"/>
      <c r="U7431" s="41"/>
      <c r="V7431" s="41"/>
      <c r="W7431" s="41"/>
      <c r="X7431" s="41"/>
      <c r="Y7431" s="43" t="str">
        <f t="shared" si="232"/>
        <v/>
      </c>
      <c r="Z7431" s="43">
        <v>1980123</v>
      </c>
      <c r="AA7431" s="43" t="e">
        <f t="shared" si="233"/>
        <v>#N/A</v>
      </c>
    </row>
    <row r="7432" spans="1:27" x14ac:dyDescent="0.3">
      <c r="A7432" s="43">
        <v>1348574</v>
      </c>
      <c r="B7432" s="43" t="s">
        <v>6422</v>
      </c>
      <c r="C7432" s="43" t="s">
        <v>571</v>
      </c>
      <c r="D7432" s="41"/>
      <c r="E7432" s="43" t="s">
        <v>6263</v>
      </c>
      <c r="F7432" s="43" t="s">
        <v>28</v>
      </c>
      <c r="G7432" s="43">
        <v>49006</v>
      </c>
      <c r="H7432" s="41"/>
      <c r="I7432" s="41"/>
      <c r="J7432" s="41"/>
      <c r="K7432" s="41"/>
      <c r="L7432" s="41"/>
      <c r="M7432" s="41"/>
      <c r="N7432" s="41"/>
      <c r="O7432" s="41"/>
      <c r="P7432" s="41"/>
      <c r="Q7432" s="41"/>
      <c r="R7432" s="41"/>
      <c r="S7432" s="41"/>
      <c r="T7432" s="41"/>
      <c r="U7432" s="41"/>
      <c r="V7432" s="41"/>
      <c r="W7432" s="41"/>
      <c r="X7432" s="41"/>
      <c r="Y7432" s="43" t="str">
        <f t="shared" si="232"/>
        <v/>
      </c>
      <c r="Z7432" s="43">
        <v>1655456</v>
      </c>
      <c r="AA7432" s="43" t="e">
        <f t="shared" si="233"/>
        <v>#N/A</v>
      </c>
    </row>
    <row r="7433" spans="1:27" x14ac:dyDescent="0.3">
      <c r="A7433" s="43">
        <v>2258506</v>
      </c>
      <c r="B7433" s="43" t="s">
        <v>6423</v>
      </c>
      <c r="C7433" s="43" t="s">
        <v>6424</v>
      </c>
      <c r="D7433" s="41"/>
      <c r="E7433" s="43" t="s">
        <v>29</v>
      </c>
      <c r="F7433" s="43" t="s">
        <v>30</v>
      </c>
      <c r="G7433" s="43">
        <v>85067</v>
      </c>
      <c r="H7433" s="41"/>
      <c r="I7433" s="41"/>
      <c r="J7433" s="41"/>
      <c r="K7433" s="41"/>
      <c r="L7433" s="41"/>
      <c r="M7433" s="41"/>
      <c r="N7433" s="41"/>
      <c r="O7433" s="41"/>
      <c r="P7433" s="41"/>
      <c r="Q7433" s="41"/>
      <c r="R7433" s="41"/>
      <c r="S7433" s="41"/>
      <c r="T7433" s="41"/>
      <c r="U7433" s="41"/>
      <c r="V7433" s="41"/>
      <c r="W7433" s="41"/>
      <c r="X7433" s="41"/>
      <c r="Y7433" s="43" t="str">
        <f t="shared" si="232"/>
        <v>COMP</v>
      </c>
      <c r="Z7433" s="43">
        <v>1854532</v>
      </c>
      <c r="AA7433" s="43">
        <f t="shared" si="233"/>
        <v>2258506</v>
      </c>
    </row>
    <row r="7434" spans="1:27" x14ac:dyDescent="0.3">
      <c r="A7434" s="43">
        <v>2422158</v>
      </c>
      <c r="B7434" s="43" t="s">
        <v>6423</v>
      </c>
      <c r="C7434" s="43" t="s">
        <v>1055</v>
      </c>
      <c r="D7434" s="41"/>
      <c r="E7434" s="43" t="s">
        <v>6263</v>
      </c>
      <c r="F7434" s="43" t="s">
        <v>30</v>
      </c>
      <c r="G7434" s="43">
        <v>85049</v>
      </c>
      <c r="H7434" s="41"/>
      <c r="I7434" s="41"/>
      <c r="J7434" s="41"/>
      <c r="K7434" s="41"/>
      <c r="L7434" s="41"/>
      <c r="M7434" s="41"/>
      <c r="N7434" s="41"/>
      <c r="O7434" s="41"/>
      <c r="P7434" s="41"/>
      <c r="Q7434" s="41"/>
      <c r="R7434" s="41"/>
      <c r="S7434" s="41"/>
      <c r="T7434" s="41"/>
      <c r="U7434" s="41"/>
      <c r="V7434" s="41"/>
      <c r="W7434" s="41"/>
      <c r="X7434" s="41"/>
      <c r="Y7434" s="43" t="str">
        <f t="shared" si="232"/>
        <v/>
      </c>
      <c r="Z7434" s="43">
        <v>1348305</v>
      </c>
      <c r="AA7434" s="43" t="e">
        <f t="shared" si="233"/>
        <v>#N/A</v>
      </c>
    </row>
    <row r="7435" spans="1:27" x14ac:dyDescent="0.3">
      <c r="A7435" s="43">
        <v>1768015</v>
      </c>
      <c r="B7435" s="43" t="s">
        <v>6425</v>
      </c>
      <c r="C7435" s="43" t="s">
        <v>414</v>
      </c>
      <c r="D7435" s="41"/>
      <c r="E7435" s="43" t="s">
        <v>6263</v>
      </c>
      <c r="F7435" s="43" t="s">
        <v>30</v>
      </c>
      <c r="G7435" s="43">
        <v>49004</v>
      </c>
      <c r="H7435" s="41"/>
      <c r="I7435" s="41"/>
      <c r="J7435" s="41"/>
      <c r="K7435" s="41"/>
      <c r="L7435" s="41"/>
      <c r="M7435" s="41"/>
      <c r="N7435" s="41"/>
      <c r="O7435" s="41"/>
      <c r="P7435" s="41"/>
      <c r="Q7435" s="41"/>
      <c r="R7435" s="41"/>
      <c r="S7435" s="41"/>
      <c r="T7435" s="41"/>
      <c r="U7435" s="41"/>
      <c r="V7435" s="41"/>
      <c r="W7435" s="41"/>
      <c r="X7435" s="41"/>
      <c r="Y7435" s="43" t="str">
        <f t="shared" si="232"/>
        <v/>
      </c>
      <c r="Z7435" s="43">
        <v>357943</v>
      </c>
      <c r="AA7435" s="43" t="e">
        <f t="shared" si="233"/>
        <v>#N/A</v>
      </c>
    </row>
    <row r="7436" spans="1:27" x14ac:dyDescent="0.3">
      <c r="A7436" s="43">
        <v>2314450</v>
      </c>
      <c r="B7436" s="43" t="s">
        <v>6426</v>
      </c>
      <c r="C7436" s="43" t="s">
        <v>238</v>
      </c>
      <c r="D7436" s="41"/>
      <c r="E7436" s="43" t="s">
        <v>29</v>
      </c>
      <c r="F7436" s="43" t="s">
        <v>28</v>
      </c>
      <c r="G7436" s="43">
        <v>44036</v>
      </c>
      <c r="H7436" s="41"/>
      <c r="I7436" s="41"/>
      <c r="J7436" s="41"/>
      <c r="K7436" s="41"/>
      <c r="L7436" s="41"/>
      <c r="M7436" s="41"/>
      <c r="N7436" s="41"/>
      <c r="O7436" s="41"/>
      <c r="P7436" s="41"/>
      <c r="Q7436" s="41"/>
      <c r="R7436" s="41"/>
      <c r="S7436" s="41"/>
      <c r="T7436" s="41"/>
      <c r="U7436" s="41"/>
      <c r="V7436" s="41"/>
      <c r="W7436" s="41"/>
      <c r="X7436" s="41"/>
      <c r="Y7436" s="43" t="str">
        <f t="shared" si="232"/>
        <v>COMP</v>
      </c>
      <c r="Z7436" s="43">
        <v>1415973</v>
      </c>
      <c r="AA7436" s="43">
        <f t="shared" si="233"/>
        <v>2314450</v>
      </c>
    </row>
    <row r="7437" spans="1:27" x14ac:dyDescent="0.3">
      <c r="A7437" s="43">
        <v>1396083</v>
      </c>
      <c r="B7437" s="43" t="s">
        <v>6427</v>
      </c>
      <c r="C7437" s="43" t="s">
        <v>346</v>
      </c>
      <c r="D7437" s="41"/>
      <c r="E7437" s="43" t="s">
        <v>6263</v>
      </c>
      <c r="F7437" s="43" t="s">
        <v>28</v>
      </c>
      <c r="G7437" s="43">
        <v>44099</v>
      </c>
      <c r="H7437" s="41"/>
      <c r="I7437" s="41"/>
      <c r="J7437" s="41"/>
      <c r="K7437" s="41"/>
      <c r="L7437" s="41"/>
      <c r="M7437" s="41"/>
      <c r="N7437" s="41"/>
      <c r="O7437" s="41"/>
      <c r="P7437" s="41"/>
      <c r="Q7437" s="41"/>
      <c r="R7437" s="41"/>
      <c r="S7437" s="41"/>
      <c r="T7437" s="41"/>
      <c r="U7437" s="41"/>
      <c r="V7437" s="41"/>
      <c r="W7437" s="41"/>
      <c r="X7437" s="41"/>
      <c r="Y7437" s="43" t="str">
        <f t="shared" si="232"/>
        <v>COMP</v>
      </c>
      <c r="Z7437" s="43">
        <v>1694286</v>
      </c>
      <c r="AA7437" s="43">
        <f t="shared" si="233"/>
        <v>1396083</v>
      </c>
    </row>
    <row r="7438" spans="1:27" x14ac:dyDescent="0.3">
      <c r="A7438" s="43">
        <v>1594991</v>
      </c>
      <c r="B7438" s="43" t="s">
        <v>6428</v>
      </c>
      <c r="C7438" s="43" t="s">
        <v>436</v>
      </c>
      <c r="D7438" s="41"/>
      <c r="E7438" s="43" t="s">
        <v>6263</v>
      </c>
      <c r="F7438" s="43" t="s">
        <v>28</v>
      </c>
      <c r="G7438" s="43">
        <v>72041</v>
      </c>
      <c r="H7438" s="41"/>
      <c r="I7438" s="41"/>
      <c r="J7438" s="41"/>
      <c r="K7438" s="41"/>
      <c r="L7438" s="41"/>
      <c r="M7438" s="41"/>
      <c r="N7438" s="41"/>
      <c r="O7438" s="41"/>
      <c r="P7438" s="41"/>
      <c r="Q7438" s="41"/>
      <c r="R7438" s="41"/>
      <c r="S7438" s="41"/>
      <c r="T7438" s="41"/>
      <c r="U7438" s="41"/>
      <c r="V7438" s="41"/>
      <c r="W7438" s="41"/>
      <c r="X7438" s="41"/>
      <c r="Y7438" s="43" t="str">
        <f t="shared" si="232"/>
        <v>COMP</v>
      </c>
      <c r="Z7438" s="43">
        <v>1468122</v>
      </c>
      <c r="AA7438" s="43">
        <f t="shared" si="233"/>
        <v>1594991</v>
      </c>
    </row>
    <row r="7439" spans="1:27" x14ac:dyDescent="0.3">
      <c r="A7439" s="43">
        <v>1410992</v>
      </c>
      <c r="B7439" s="43" t="s">
        <v>6428</v>
      </c>
      <c r="C7439" s="43" t="s">
        <v>557</v>
      </c>
      <c r="D7439" s="41"/>
      <c r="E7439" s="43" t="s">
        <v>6263</v>
      </c>
      <c r="F7439" s="43" t="s">
        <v>30</v>
      </c>
      <c r="G7439" s="43">
        <v>44084</v>
      </c>
      <c r="H7439" s="41"/>
      <c r="I7439" s="41"/>
      <c r="J7439" s="41"/>
      <c r="K7439" s="41"/>
      <c r="L7439" s="41"/>
      <c r="M7439" s="41"/>
      <c r="N7439" s="41"/>
      <c r="O7439" s="41"/>
      <c r="P7439" s="41"/>
      <c r="Q7439" s="41"/>
      <c r="R7439" s="41"/>
      <c r="S7439" s="41"/>
      <c r="T7439" s="41"/>
      <c r="U7439" s="41"/>
      <c r="V7439" s="41"/>
      <c r="W7439" s="41"/>
      <c r="X7439" s="41"/>
      <c r="Y7439" s="43" t="str">
        <f t="shared" si="232"/>
        <v/>
      </c>
      <c r="Z7439" s="43">
        <v>2179658</v>
      </c>
      <c r="AA7439" s="43" t="e">
        <f t="shared" si="233"/>
        <v>#N/A</v>
      </c>
    </row>
    <row r="7440" spans="1:27" x14ac:dyDescent="0.3">
      <c r="A7440" s="43">
        <v>1132925</v>
      </c>
      <c r="B7440" s="43" t="s">
        <v>6429</v>
      </c>
      <c r="C7440" s="43" t="s">
        <v>3058</v>
      </c>
      <c r="D7440" s="41"/>
      <c r="E7440" s="43" t="s">
        <v>6263</v>
      </c>
      <c r="F7440" s="43" t="s">
        <v>28</v>
      </c>
      <c r="G7440" s="43">
        <v>85017</v>
      </c>
      <c r="H7440" s="41"/>
      <c r="I7440" s="41"/>
      <c r="J7440" s="41"/>
      <c r="K7440" s="41"/>
      <c r="L7440" s="41"/>
      <c r="M7440" s="41"/>
      <c r="N7440" s="41"/>
      <c r="O7440" s="41"/>
      <c r="P7440" s="41"/>
      <c r="Q7440" s="41"/>
      <c r="R7440" s="41"/>
      <c r="S7440" s="41"/>
      <c r="T7440" s="41"/>
      <c r="U7440" s="41"/>
      <c r="V7440" s="41"/>
      <c r="W7440" s="41"/>
      <c r="X7440" s="41"/>
      <c r="Y7440" s="43" t="str">
        <f t="shared" si="232"/>
        <v/>
      </c>
      <c r="Z7440" s="43">
        <v>748999</v>
      </c>
      <c r="AA7440" s="43" t="e">
        <f t="shared" si="233"/>
        <v>#N/A</v>
      </c>
    </row>
    <row r="7441" spans="1:27" x14ac:dyDescent="0.3">
      <c r="A7441" s="43">
        <v>1704999</v>
      </c>
      <c r="B7441" s="43" t="s">
        <v>6430</v>
      </c>
      <c r="C7441" s="43" t="s">
        <v>212</v>
      </c>
      <c r="D7441" s="41"/>
      <c r="E7441" s="43" t="s">
        <v>35</v>
      </c>
      <c r="F7441" s="43" t="s">
        <v>30</v>
      </c>
      <c r="G7441" s="43">
        <v>49064</v>
      </c>
      <c r="H7441" s="41"/>
      <c r="I7441" s="41"/>
      <c r="J7441" s="41"/>
      <c r="K7441" s="41"/>
      <c r="L7441" s="41"/>
      <c r="M7441" s="41"/>
      <c r="N7441" s="41"/>
      <c r="O7441" s="41"/>
      <c r="P7441" s="41"/>
      <c r="Q7441" s="41"/>
      <c r="R7441" s="41"/>
      <c r="S7441" s="41"/>
      <c r="T7441" s="41"/>
      <c r="U7441" s="41"/>
      <c r="V7441" s="41"/>
      <c r="W7441" s="41"/>
      <c r="X7441" s="41"/>
      <c r="Y7441" s="43" t="str">
        <f t="shared" si="232"/>
        <v>COMP</v>
      </c>
      <c r="Z7441" s="43">
        <v>1594061</v>
      </c>
      <c r="AA7441" s="43">
        <f t="shared" si="233"/>
        <v>1704999</v>
      </c>
    </row>
    <row r="7442" spans="1:27" x14ac:dyDescent="0.3">
      <c r="A7442" s="43">
        <v>278008</v>
      </c>
      <c r="B7442" s="43" t="s">
        <v>6431</v>
      </c>
      <c r="C7442" s="43" t="s">
        <v>1481</v>
      </c>
      <c r="D7442" s="41"/>
      <c r="E7442" s="43" t="s">
        <v>6263</v>
      </c>
      <c r="F7442" s="43" t="s">
        <v>30</v>
      </c>
      <c r="G7442" s="43">
        <v>49011</v>
      </c>
      <c r="H7442" s="41"/>
      <c r="I7442" s="41"/>
      <c r="J7442" s="41"/>
      <c r="K7442" s="41"/>
      <c r="L7442" s="41"/>
      <c r="M7442" s="41"/>
      <c r="N7442" s="41"/>
      <c r="O7442" s="41"/>
      <c r="P7442" s="41"/>
      <c r="Q7442" s="41"/>
      <c r="R7442" s="41"/>
      <c r="S7442" s="41"/>
      <c r="T7442" s="41"/>
      <c r="U7442" s="41"/>
      <c r="V7442" s="41"/>
      <c r="W7442" s="41"/>
      <c r="X7442" s="41"/>
      <c r="Y7442" s="43" t="str">
        <f t="shared" si="232"/>
        <v>COMP</v>
      </c>
      <c r="Z7442" s="43">
        <v>435888</v>
      </c>
      <c r="AA7442" s="43">
        <f t="shared" si="233"/>
        <v>278008</v>
      </c>
    </row>
    <row r="7443" spans="1:27" x14ac:dyDescent="0.3">
      <c r="A7443" s="43">
        <v>203968</v>
      </c>
      <c r="B7443" s="43" t="s">
        <v>6431</v>
      </c>
      <c r="C7443" s="43" t="s">
        <v>469</v>
      </c>
      <c r="D7443" s="41"/>
      <c r="E7443" s="43" t="s">
        <v>6263</v>
      </c>
      <c r="F7443" s="43" t="s">
        <v>28</v>
      </c>
      <c r="G7443" s="43">
        <v>49011</v>
      </c>
      <c r="H7443" s="41"/>
      <c r="I7443" s="41"/>
      <c r="J7443" s="41"/>
      <c r="K7443" s="41"/>
      <c r="L7443" s="41"/>
      <c r="M7443" s="41"/>
      <c r="N7443" s="41"/>
      <c r="O7443" s="41"/>
      <c r="P7443" s="41"/>
      <c r="Q7443" s="41"/>
      <c r="R7443" s="41"/>
      <c r="S7443" s="41"/>
      <c r="T7443" s="41"/>
      <c r="U7443" s="41"/>
      <c r="V7443" s="41"/>
      <c r="W7443" s="41"/>
      <c r="X7443" s="41"/>
      <c r="Y7443" s="43" t="str">
        <f t="shared" si="232"/>
        <v>COMP</v>
      </c>
      <c r="Z7443" s="43">
        <v>1287847</v>
      </c>
      <c r="AA7443" s="43">
        <f t="shared" si="233"/>
        <v>203968</v>
      </c>
    </row>
    <row r="7444" spans="1:27" x14ac:dyDescent="0.3">
      <c r="A7444" s="43">
        <v>1697311</v>
      </c>
      <c r="B7444" s="43" t="s">
        <v>6432</v>
      </c>
      <c r="C7444" s="43" t="s">
        <v>722</v>
      </c>
      <c r="D7444" s="41"/>
      <c r="E7444" s="43" t="s">
        <v>6263</v>
      </c>
      <c r="F7444" s="43" t="s">
        <v>28</v>
      </c>
      <c r="G7444" s="43">
        <v>49052</v>
      </c>
      <c r="H7444" s="41"/>
      <c r="I7444" s="41"/>
      <c r="J7444" s="41"/>
      <c r="K7444" s="41"/>
      <c r="L7444" s="41"/>
      <c r="M7444" s="41"/>
      <c r="N7444" s="41"/>
      <c r="O7444" s="41"/>
      <c r="P7444" s="41"/>
      <c r="Q7444" s="41"/>
      <c r="R7444" s="41"/>
      <c r="S7444" s="41"/>
      <c r="T7444" s="41"/>
      <c r="U7444" s="41"/>
      <c r="V7444" s="41"/>
      <c r="W7444" s="41"/>
      <c r="X7444" s="41"/>
      <c r="Y7444" s="43" t="str">
        <f t="shared" si="232"/>
        <v/>
      </c>
      <c r="Z7444" s="43">
        <v>1569827</v>
      </c>
      <c r="AA7444" s="43" t="e">
        <f t="shared" si="233"/>
        <v>#N/A</v>
      </c>
    </row>
    <row r="7445" spans="1:27" x14ac:dyDescent="0.3">
      <c r="A7445" s="43">
        <v>369977</v>
      </c>
      <c r="B7445" s="43" t="s">
        <v>6433</v>
      </c>
      <c r="C7445" s="43" t="s">
        <v>226</v>
      </c>
      <c r="D7445" s="41"/>
      <c r="E7445" s="43" t="s">
        <v>6263</v>
      </c>
      <c r="F7445" s="43" t="s">
        <v>30</v>
      </c>
      <c r="G7445" s="43">
        <v>44045</v>
      </c>
      <c r="H7445" s="41"/>
      <c r="I7445" s="41"/>
      <c r="J7445" s="41"/>
      <c r="K7445" s="41"/>
      <c r="L7445" s="41"/>
      <c r="M7445" s="41"/>
      <c r="N7445" s="41"/>
      <c r="O7445" s="41"/>
      <c r="P7445" s="41"/>
      <c r="Q7445" s="41"/>
      <c r="R7445" s="41"/>
      <c r="S7445" s="41"/>
      <c r="T7445" s="41"/>
      <c r="U7445" s="41"/>
      <c r="V7445" s="41"/>
      <c r="W7445" s="41"/>
      <c r="X7445" s="41"/>
      <c r="Y7445" s="43" t="str">
        <f t="shared" si="232"/>
        <v>COMP</v>
      </c>
      <c r="Z7445" s="43">
        <v>943092</v>
      </c>
      <c r="AA7445" s="43">
        <f t="shared" si="233"/>
        <v>369977</v>
      </c>
    </row>
    <row r="7446" spans="1:27" x14ac:dyDescent="0.3">
      <c r="A7446" s="43">
        <v>1302943</v>
      </c>
      <c r="B7446" s="43" t="s">
        <v>6434</v>
      </c>
      <c r="C7446" s="43" t="s">
        <v>1084</v>
      </c>
      <c r="D7446" s="41"/>
      <c r="E7446" s="43" t="s">
        <v>6263</v>
      </c>
      <c r="F7446" s="43" t="s">
        <v>30</v>
      </c>
      <c r="G7446" s="43">
        <v>53061</v>
      </c>
      <c r="H7446" s="41"/>
      <c r="I7446" s="41"/>
      <c r="J7446" s="41"/>
      <c r="K7446" s="41"/>
      <c r="L7446" s="41"/>
      <c r="M7446" s="41"/>
      <c r="N7446" s="41"/>
      <c r="O7446" s="41"/>
      <c r="P7446" s="41"/>
      <c r="Q7446" s="41"/>
      <c r="R7446" s="41"/>
      <c r="S7446" s="41"/>
      <c r="T7446" s="41"/>
      <c r="U7446" s="41"/>
      <c r="V7446" s="41"/>
      <c r="W7446" s="41"/>
      <c r="X7446" s="41"/>
      <c r="Y7446" s="43" t="str">
        <f t="shared" si="232"/>
        <v/>
      </c>
      <c r="Z7446" s="43">
        <v>1653541</v>
      </c>
      <c r="AA7446" s="43" t="e">
        <f t="shared" si="233"/>
        <v>#N/A</v>
      </c>
    </row>
    <row r="7447" spans="1:27" x14ac:dyDescent="0.3">
      <c r="A7447" s="43">
        <v>2091376</v>
      </c>
      <c r="B7447" s="43" t="s">
        <v>6435</v>
      </c>
      <c r="C7447" s="43" t="s">
        <v>6436</v>
      </c>
      <c r="D7447" s="41"/>
      <c r="E7447" s="43" t="s">
        <v>35</v>
      </c>
      <c r="F7447" s="43" t="s">
        <v>30</v>
      </c>
      <c r="G7447" s="43">
        <v>44049</v>
      </c>
      <c r="H7447" s="41"/>
      <c r="I7447" s="41"/>
      <c r="J7447" s="41"/>
      <c r="K7447" s="41"/>
      <c r="L7447" s="41"/>
      <c r="M7447" s="41"/>
      <c r="N7447" s="41"/>
      <c r="O7447" s="41"/>
      <c r="P7447" s="41"/>
      <c r="Q7447" s="41"/>
      <c r="R7447" s="41"/>
      <c r="S7447" s="41"/>
      <c r="T7447" s="41"/>
      <c r="U7447" s="41"/>
      <c r="V7447" s="41"/>
      <c r="W7447" s="41"/>
      <c r="X7447" s="41"/>
      <c r="Y7447" s="43" t="str">
        <f t="shared" si="232"/>
        <v>COMP</v>
      </c>
      <c r="Z7447" s="43">
        <v>2410201</v>
      </c>
      <c r="AA7447" s="43">
        <f t="shared" si="233"/>
        <v>2091376</v>
      </c>
    </row>
    <row r="7448" spans="1:27" x14ac:dyDescent="0.3">
      <c r="A7448" s="43">
        <v>1779784</v>
      </c>
      <c r="B7448" s="43" t="s">
        <v>6437</v>
      </c>
      <c r="C7448" s="43" t="s">
        <v>2600</v>
      </c>
      <c r="D7448" s="41"/>
      <c r="E7448" s="43" t="s">
        <v>6263</v>
      </c>
      <c r="F7448" s="43" t="s">
        <v>30</v>
      </c>
      <c r="G7448" s="43">
        <v>85033</v>
      </c>
      <c r="H7448" s="41"/>
      <c r="I7448" s="41"/>
      <c r="J7448" s="41"/>
      <c r="K7448" s="41"/>
      <c r="L7448" s="41"/>
      <c r="M7448" s="41"/>
      <c r="N7448" s="41"/>
      <c r="O7448" s="41"/>
      <c r="P7448" s="41"/>
      <c r="Q7448" s="41"/>
      <c r="R7448" s="41"/>
      <c r="S7448" s="41"/>
      <c r="T7448" s="41"/>
      <c r="U7448" s="41"/>
      <c r="V7448" s="41"/>
      <c r="W7448" s="41"/>
      <c r="X7448" s="41"/>
      <c r="Y7448" s="43" t="str">
        <f t="shared" si="232"/>
        <v/>
      </c>
      <c r="Z7448" s="43">
        <v>2195116</v>
      </c>
      <c r="AA7448" s="43" t="e">
        <f t="shared" si="233"/>
        <v>#N/A</v>
      </c>
    </row>
    <row r="7449" spans="1:27" x14ac:dyDescent="0.3">
      <c r="A7449" s="43">
        <v>1520331</v>
      </c>
      <c r="B7449" s="43" t="s">
        <v>6437</v>
      </c>
      <c r="C7449" s="43" t="s">
        <v>331</v>
      </c>
      <c r="D7449" s="41"/>
      <c r="E7449" s="43" t="s">
        <v>35</v>
      </c>
      <c r="F7449" s="43" t="s">
        <v>30</v>
      </c>
      <c r="G7449" s="43">
        <v>85050</v>
      </c>
      <c r="H7449" s="41"/>
      <c r="I7449" s="41"/>
      <c r="J7449" s="41"/>
      <c r="K7449" s="41"/>
      <c r="L7449" s="41"/>
      <c r="M7449" s="41"/>
      <c r="N7449" s="41"/>
      <c r="O7449" s="41"/>
      <c r="P7449" s="41"/>
      <c r="Q7449" s="41"/>
      <c r="R7449" s="41"/>
      <c r="S7449" s="41"/>
      <c r="T7449" s="41"/>
      <c r="U7449" s="41"/>
      <c r="V7449" s="41"/>
      <c r="W7449" s="41"/>
      <c r="X7449" s="41"/>
      <c r="Y7449" s="43" t="str">
        <f t="shared" si="232"/>
        <v>COMP</v>
      </c>
      <c r="Z7449" s="43">
        <v>1759066</v>
      </c>
      <c r="AA7449" s="43">
        <f t="shared" si="233"/>
        <v>1520331</v>
      </c>
    </row>
    <row r="7450" spans="1:27" x14ac:dyDescent="0.3">
      <c r="A7450" s="43">
        <v>1947082</v>
      </c>
      <c r="B7450" s="43" t="s">
        <v>6438</v>
      </c>
      <c r="C7450" s="43" t="s">
        <v>381</v>
      </c>
      <c r="D7450" s="41"/>
      <c r="E7450" s="43" t="s">
        <v>6263</v>
      </c>
      <c r="F7450" s="43" t="s">
        <v>28</v>
      </c>
      <c r="G7450" s="43">
        <v>44125</v>
      </c>
      <c r="H7450" s="41"/>
      <c r="I7450" s="41"/>
      <c r="J7450" s="41"/>
      <c r="K7450" s="41"/>
      <c r="L7450" s="41"/>
      <c r="M7450" s="41"/>
      <c r="N7450" s="41"/>
      <c r="O7450" s="41"/>
      <c r="P7450" s="41"/>
      <c r="Q7450" s="41"/>
      <c r="R7450" s="41"/>
      <c r="S7450" s="41"/>
      <c r="T7450" s="41"/>
      <c r="U7450" s="41"/>
      <c r="V7450" s="41"/>
      <c r="W7450" s="41"/>
      <c r="X7450" s="41"/>
      <c r="Y7450" s="43" t="str">
        <f t="shared" si="232"/>
        <v/>
      </c>
      <c r="Z7450" s="43">
        <v>1177330</v>
      </c>
      <c r="AA7450" s="43" t="e">
        <f t="shared" si="233"/>
        <v>#N/A</v>
      </c>
    </row>
    <row r="7451" spans="1:27" x14ac:dyDescent="0.3">
      <c r="A7451" s="43">
        <v>730051</v>
      </c>
      <c r="B7451" s="43" t="s">
        <v>6439</v>
      </c>
      <c r="C7451" s="43" t="s">
        <v>632</v>
      </c>
      <c r="D7451" s="41"/>
      <c r="E7451" s="43" t="s">
        <v>6263</v>
      </c>
      <c r="F7451" s="43" t="s">
        <v>28</v>
      </c>
      <c r="G7451" s="43">
        <v>53013</v>
      </c>
      <c r="H7451" s="41"/>
      <c r="I7451" s="41"/>
      <c r="J7451" s="41"/>
      <c r="K7451" s="41"/>
      <c r="L7451" s="41"/>
      <c r="M7451" s="41"/>
      <c r="N7451" s="41"/>
      <c r="O7451" s="41"/>
      <c r="P7451" s="41"/>
      <c r="Q7451" s="41"/>
      <c r="R7451" s="41"/>
      <c r="S7451" s="41"/>
      <c r="T7451" s="41"/>
      <c r="U7451" s="41"/>
      <c r="V7451" s="41"/>
      <c r="W7451" s="41"/>
      <c r="X7451" s="41"/>
      <c r="Y7451" s="43" t="str">
        <f t="shared" si="232"/>
        <v/>
      </c>
      <c r="Z7451" s="43">
        <v>2092567</v>
      </c>
      <c r="AA7451" s="43" t="e">
        <f t="shared" si="233"/>
        <v>#N/A</v>
      </c>
    </row>
    <row r="7452" spans="1:27" x14ac:dyDescent="0.3">
      <c r="A7452" s="43">
        <v>1578534</v>
      </c>
      <c r="B7452" s="43" t="s">
        <v>306</v>
      </c>
      <c r="C7452" s="43" t="s">
        <v>760</v>
      </c>
      <c r="D7452" s="41"/>
      <c r="E7452" s="43" t="s">
        <v>35</v>
      </c>
      <c r="F7452" s="43" t="s">
        <v>28</v>
      </c>
      <c r="G7452" s="43">
        <v>49064</v>
      </c>
      <c r="H7452" s="41"/>
      <c r="I7452" s="41"/>
      <c r="J7452" s="41"/>
      <c r="K7452" s="41"/>
      <c r="L7452" s="41"/>
      <c r="M7452" s="41"/>
      <c r="N7452" s="41"/>
      <c r="O7452" s="41"/>
      <c r="P7452" s="41"/>
      <c r="Q7452" s="41"/>
      <c r="R7452" s="41"/>
      <c r="S7452" s="41"/>
      <c r="T7452" s="41"/>
      <c r="U7452" s="41"/>
      <c r="V7452" s="41"/>
      <c r="W7452" s="41"/>
      <c r="X7452" s="41"/>
      <c r="Y7452" s="43" t="str">
        <f t="shared" si="232"/>
        <v>COMP</v>
      </c>
      <c r="Z7452" s="43">
        <v>1756428</v>
      </c>
      <c r="AA7452" s="43">
        <f t="shared" si="233"/>
        <v>1578534</v>
      </c>
    </row>
    <row r="7453" spans="1:27" x14ac:dyDescent="0.3">
      <c r="A7453" s="43">
        <v>2184920</v>
      </c>
      <c r="B7453" s="43" t="s">
        <v>306</v>
      </c>
      <c r="C7453" s="43" t="s">
        <v>6440</v>
      </c>
      <c r="D7453" s="41"/>
      <c r="E7453" s="43" t="s">
        <v>35</v>
      </c>
      <c r="F7453" s="43" t="s">
        <v>30</v>
      </c>
      <c r="G7453" s="43">
        <v>49027</v>
      </c>
      <c r="H7453" s="41"/>
      <c r="I7453" s="41"/>
      <c r="J7453" s="41"/>
      <c r="K7453" s="41"/>
      <c r="L7453" s="41"/>
      <c r="M7453" s="41"/>
      <c r="N7453" s="41"/>
      <c r="O7453" s="41"/>
      <c r="P7453" s="41"/>
      <c r="Q7453" s="41"/>
      <c r="R7453" s="41"/>
      <c r="S7453" s="41"/>
      <c r="T7453" s="41"/>
      <c r="U7453" s="41"/>
      <c r="V7453" s="41"/>
      <c r="W7453" s="41"/>
      <c r="X7453" s="41"/>
      <c r="Y7453" s="43" t="str">
        <f t="shared" si="232"/>
        <v>COMP</v>
      </c>
      <c r="Z7453" s="43">
        <v>2424737</v>
      </c>
      <c r="AA7453" s="43">
        <f t="shared" si="233"/>
        <v>2184920</v>
      </c>
    </row>
    <row r="7454" spans="1:27" x14ac:dyDescent="0.3">
      <c r="A7454" s="43">
        <v>1863200</v>
      </c>
      <c r="B7454" s="43" t="s">
        <v>6441</v>
      </c>
      <c r="C7454" s="43" t="s">
        <v>6442</v>
      </c>
      <c r="D7454" s="41"/>
      <c r="E7454" s="43" t="s">
        <v>6263</v>
      </c>
      <c r="F7454" s="43" t="s">
        <v>30</v>
      </c>
      <c r="G7454" s="43">
        <v>85049</v>
      </c>
      <c r="H7454" s="41"/>
      <c r="I7454" s="41"/>
      <c r="J7454" s="41"/>
      <c r="K7454" s="41"/>
      <c r="L7454" s="41"/>
      <c r="M7454" s="41"/>
      <c r="N7454" s="41"/>
      <c r="O7454" s="41"/>
      <c r="P7454" s="41"/>
      <c r="Q7454" s="41"/>
      <c r="R7454" s="41"/>
      <c r="S7454" s="41"/>
      <c r="T7454" s="41"/>
      <c r="U7454" s="41"/>
      <c r="V7454" s="41"/>
      <c r="W7454" s="41"/>
      <c r="X7454" s="41"/>
      <c r="Y7454" s="43" t="str">
        <f t="shared" si="232"/>
        <v/>
      </c>
      <c r="Z7454" s="43">
        <v>1948993</v>
      </c>
      <c r="AA7454" s="43" t="e">
        <f t="shared" si="233"/>
        <v>#N/A</v>
      </c>
    </row>
    <row r="7455" spans="1:27" x14ac:dyDescent="0.3">
      <c r="A7455" s="43">
        <v>2288749</v>
      </c>
      <c r="B7455" s="43" t="s">
        <v>6441</v>
      </c>
      <c r="C7455" s="43" t="s">
        <v>297</v>
      </c>
      <c r="D7455" s="41"/>
      <c r="E7455" s="43" t="s">
        <v>6263</v>
      </c>
      <c r="F7455" s="43" t="s">
        <v>30</v>
      </c>
      <c r="G7455" s="43">
        <v>44015</v>
      </c>
      <c r="H7455" s="41"/>
      <c r="I7455" s="41"/>
      <c r="J7455" s="41"/>
      <c r="K7455" s="41"/>
      <c r="L7455" s="41"/>
      <c r="M7455" s="41"/>
      <c r="N7455" s="41"/>
      <c r="O7455" s="41"/>
      <c r="P7455" s="41"/>
      <c r="Q7455" s="41"/>
      <c r="R7455" s="41"/>
      <c r="S7455" s="41"/>
      <c r="T7455" s="41"/>
      <c r="U7455" s="41"/>
      <c r="V7455" s="41"/>
      <c r="W7455" s="41"/>
      <c r="X7455" s="41"/>
      <c r="Y7455" s="43" t="str">
        <f t="shared" si="232"/>
        <v/>
      </c>
      <c r="Z7455" s="43">
        <v>1968497</v>
      </c>
      <c r="AA7455" s="43" t="e">
        <f t="shared" si="233"/>
        <v>#N/A</v>
      </c>
    </row>
    <row r="7456" spans="1:27" x14ac:dyDescent="0.3">
      <c r="A7456" s="43">
        <v>2419891</v>
      </c>
      <c r="B7456" s="43" t="s">
        <v>6443</v>
      </c>
      <c r="C7456" s="43" t="s">
        <v>911</v>
      </c>
      <c r="D7456" s="41"/>
      <c r="E7456" s="43" t="s">
        <v>6263</v>
      </c>
      <c r="F7456" s="43" t="s">
        <v>28</v>
      </c>
      <c r="G7456" s="43">
        <v>49040</v>
      </c>
      <c r="H7456" s="41"/>
      <c r="I7456" s="41"/>
      <c r="J7456" s="41"/>
      <c r="K7456" s="41"/>
      <c r="L7456" s="41"/>
      <c r="M7456" s="41"/>
      <c r="N7456" s="41"/>
      <c r="O7456" s="41"/>
      <c r="P7456" s="41"/>
      <c r="Q7456" s="41"/>
      <c r="R7456" s="41"/>
      <c r="S7456" s="41"/>
      <c r="T7456" s="41"/>
      <c r="U7456" s="41"/>
      <c r="V7456" s="41"/>
      <c r="W7456" s="41"/>
      <c r="X7456" s="41"/>
      <c r="Y7456" s="43" t="str">
        <f t="shared" si="232"/>
        <v/>
      </c>
      <c r="Z7456" s="43">
        <v>1231495</v>
      </c>
      <c r="AA7456" s="43" t="e">
        <f t="shared" si="233"/>
        <v>#N/A</v>
      </c>
    </row>
    <row r="7457" spans="1:27" x14ac:dyDescent="0.3">
      <c r="A7457" s="43">
        <v>1965593</v>
      </c>
      <c r="B7457" s="43" t="s">
        <v>6444</v>
      </c>
      <c r="C7457" s="43" t="s">
        <v>6445</v>
      </c>
      <c r="D7457" s="41"/>
      <c r="E7457" s="43" t="s">
        <v>6263</v>
      </c>
      <c r="F7457" s="43" t="s">
        <v>30</v>
      </c>
      <c r="G7457" s="43">
        <v>53061</v>
      </c>
      <c r="H7457" s="41"/>
      <c r="I7457" s="41"/>
      <c r="J7457" s="41"/>
      <c r="K7457" s="41"/>
      <c r="L7457" s="41"/>
      <c r="M7457" s="41"/>
      <c r="N7457" s="41"/>
      <c r="O7457" s="41"/>
      <c r="P7457" s="41"/>
      <c r="Q7457" s="41"/>
      <c r="R7457" s="41"/>
      <c r="S7457" s="41"/>
      <c r="T7457" s="41"/>
      <c r="U7457" s="41"/>
      <c r="V7457" s="41"/>
      <c r="W7457" s="41"/>
      <c r="X7457" s="41"/>
      <c r="Y7457" s="43" t="str">
        <f t="shared" si="232"/>
        <v/>
      </c>
      <c r="Z7457" s="43">
        <v>2339072</v>
      </c>
      <c r="AA7457" s="43" t="e">
        <f t="shared" si="233"/>
        <v>#N/A</v>
      </c>
    </row>
    <row r="7458" spans="1:27" x14ac:dyDescent="0.3">
      <c r="A7458" s="43">
        <v>2413777</v>
      </c>
      <c r="B7458" s="43" t="s">
        <v>6446</v>
      </c>
      <c r="C7458" s="43" t="s">
        <v>951</v>
      </c>
      <c r="D7458" s="41"/>
      <c r="E7458" s="43" t="s">
        <v>29</v>
      </c>
      <c r="F7458" s="43" t="s">
        <v>28</v>
      </c>
      <c r="G7458" s="43">
        <v>85022</v>
      </c>
      <c r="H7458" s="41"/>
      <c r="I7458" s="41"/>
      <c r="J7458" s="41"/>
      <c r="K7458" s="41"/>
      <c r="L7458" s="41"/>
      <c r="M7458" s="41"/>
      <c r="N7458" s="41"/>
      <c r="O7458" s="41"/>
      <c r="P7458" s="41"/>
      <c r="Q7458" s="41"/>
      <c r="R7458" s="41"/>
      <c r="S7458" s="41"/>
      <c r="T7458" s="41"/>
      <c r="U7458" s="41"/>
      <c r="V7458" s="41"/>
      <c r="W7458" s="41"/>
      <c r="X7458" s="41"/>
      <c r="Y7458" s="43" t="str">
        <f t="shared" si="232"/>
        <v/>
      </c>
      <c r="Z7458" s="43">
        <v>2286398</v>
      </c>
      <c r="AA7458" s="43" t="e">
        <f t="shared" si="233"/>
        <v>#N/A</v>
      </c>
    </row>
    <row r="7459" spans="1:27" x14ac:dyDescent="0.3">
      <c r="A7459" s="43">
        <v>2073981</v>
      </c>
      <c r="B7459" s="43" t="s">
        <v>6447</v>
      </c>
      <c r="C7459" s="43" t="s">
        <v>1163</v>
      </c>
      <c r="D7459" s="41"/>
      <c r="E7459" s="43" t="s">
        <v>34</v>
      </c>
      <c r="F7459" s="43" t="s">
        <v>28</v>
      </c>
      <c r="G7459" s="43">
        <v>44039</v>
      </c>
      <c r="H7459" s="41"/>
      <c r="I7459" s="41"/>
      <c r="J7459" s="41"/>
      <c r="K7459" s="41"/>
      <c r="L7459" s="41"/>
      <c r="M7459" s="41"/>
      <c r="N7459" s="41"/>
      <c r="O7459" s="41"/>
      <c r="P7459" s="41"/>
      <c r="Q7459" s="41"/>
      <c r="R7459" s="41"/>
      <c r="S7459" s="41"/>
      <c r="T7459" s="41"/>
      <c r="U7459" s="41"/>
      <c r="V7459" s="41"/>
      <c r="W7459" s="41"/>
      <c r="X7459" s="41"/>
      <c r="Y7459" s="43" t="str">
        <f t="shared" si="232"/>
        <v>COMP</v>
      </c>
      <c r="Z7459" s="43">
        <v>377085</v>
      </c>
      <c r="AA7459" s="43">
        <f t="shared" si="233"/>
        <v>2073981</v>
      </c>
    </row>
    <row r="7460" spans="1:27" x14ac:dyDescent="0.3">
      <c r="A7460" s="43">
        <v>1557683</v>
      </c>
      <c r="B7460" s="43" t="s">
        <v>6448</v>
      </c>
      <c r="C7460" s="43" t="s">
        <v>436</v>
      </c>
      <c r="D7460" s="41"/>
      <c r="E7460" s="43" t="s">
        <v>34</v>
      </c>
      <c r="F7460" s="43" t="s">
        <v>28</v>
      </c>
      <c r="G7460" s="43">
        <v>44035</v>
      </c>
      <c r="H7460" s="41"/>
      <c r="I7460" s="41"/>
      <c r="J7460" s="41"/>
      <c r="K7460" s="41"/>
      <c r="L7460" s="41"/>
      <c r="M7460" s="41"/>
      <c r="N7460" s="41"/>
      <c r="O7460" s="41"/>
      <c r="P7460" s="41"/>
      <c r="Q7460" s="41"/>
      <c r="R7460" s="41"/>
      <c r="S7460" s="41"/>
      <c r="T7460" s="41"/>
      <c r="U7460" s="41"/>
      <c r="V7460" s="41"/>
      <c r="W7460" s="41"/>
      <c r="X7460" s="41"/>
      <c r="Y7460" s="43" t="str">
        <f t="shared" si="232"/>
        <v>COMP</v>
      </c>
      <c r="Z7460" s="43">
        <v>339048</v>
      </c>
      <c r="AA7460" s="43">
        <f t="shared" si="233"/>
        <v>1557683</v>
      </c>
    </row>
    <row r="7461" spans="1:27" x14ac:dyDescent="0.3">
      <c r="A7461" s="43">
        <v>1648097</v>
      </c>
      <c r="B7461" s="43" t="s">
        <v>6448</v>
      </c>
      <c r="C7461" s="43" t="s">
        <v>1635</v>
      </c>
      <c r="D7461" s="41"/>
      <c r="E7461" s="43" t="s">
        <v>6263</v>
      </c>
      <c r="F7461" s="43" t="s">
        <v>28</v>
      </c>
      <c r="G7461" s="43">
        <v>44035</v>
      </c>
      <c r="H7461" s="41"/>
      <c r="I7461" s="41"/>
      <c r="J7461" s="41"/>
      <c r="K7461" s="41"/>
      <c r="L7461" s="41"/>
      <c r="M7461" s="41"/>
      <c r="N7461" s="41"/>
      <c r="O7461" s="41"/>
      <c r="P7461" s="41"/>
      <c r="Q7461" s="41"/>
      <c r="R7461" s="41"/>
      <c r="S7461" s="41"/>
      <c r="T7461" s="41"/>
      <c r="U7461" s="41"/>
      <c r="V7461" s="41"/>
      <c r="W7461" s="41"/>
      <c r="X7461" s="41"/>
      <c r="Y7461" s="43" t="str">
        <f t="shared" si="232"/>
        <v>COMP</v>
      </c>
      <c r="Z7461" s="43">
        <v>1565870</v>
      </c>
      <c r="AA7461" s="43">
        <f t="shared" si="233"/>
        <v>1648097</v>
      </c>
    </row>
    <row r="7462" spans="1:27" x14ac:dyDescent="0.3">
      <c r="A7462" s="43">
        <v>1245886</v>
      </c>
      <c r="B7462" s="43" t="s">
        <v>310</v>
      </c>
      <c r="C7462" s="43" t="s">
        <v>313</v>
      </c>
      <c r="D7462" s="41"/>
      <c r="E7462" s="43" t="s">
        <v>31</v>
      </c>
      <c r="F7462" s="43" t="s">
        <v>30</v>
      </c>
      <c r="G7462" s="43">
        <v>53058</v>
      </c>
      <c r="H7462" s="41"/>
      <c r="I7462" s="41"/>
      <c r="J7462" s="41"/>
      <c r="K7462" s="41"/>
      <c r="L7462" s="41"/>
      <c r="M7462" s="41"/>
      <c r="N7462" s="41"/>
      <c r="O7462" s="41"/>
      <c r="P7462" s="41"/>
      <c r="Q7462" s="41"/>
      <c r="R7462" s="41"/>
      <c r="S7462" s="41"/>
      <c r="T7462" s="41"/>
      <c r="U7462" s="41"/>
      <c r="V7462" s="41"/>
      <c r="W7462" s="41"/>
      <c r="X7462" s="41"/>
      <c r="Y7462" s="43" t="str">
        <f t="shared" si="232"/>
        <v>COMP</v>
      </c>
      <c r="Z7462" s="43">
        <v>2324731</v>
      </c>
      <c r="AA7462" s="43">
        <f t="shared" si="233"/>
        <v>1245886</v>
      </c>
    </row>
    <row r="7463" spans="1:27" x14ac:dyDescent="0.3">
      <c r="A7463" s="43">
        <v>1521200</v>
      </c>
      <c r="B7463" s="43" t="s">
        <v>310</v>
      </c>
      <c r="C7463" s="43" t="s">
        <v>1734</v>
      </c>
      <c r="D7463" s="41"/>
      <c r="E7463" s="43" t="s">
        <v>35</v>
      </c>
      <c r="F7463" s="43" t="s">
        <v>30</v>
      </c>
      <c r="G7463" s="43">
        <v>44015</v>
      </c>
      <c r="H7463" s="41"/>
      <c r="I7463" s="41"/>
      <c r="J7463" s="41"/>
      <c r="K7463" s="41"/>
      <c r="L7463" s="41"/>
      <c r="M7463" s="41"/>
      <c r="N7463" s="41"/>
      <c r="O7463" s="41"/>
      <c r="P7463" s="41"/>
      <c r="Q7463" s="41"/>
      <c r="R7463" s="41"/>
      <c r="S7463" s="41"/>
      <c r="T7463" s="41"/>
      <c r="U7463" s="41"/>
      <c r="V7463" s="41"/>
      <c r="W7463" s="41"/>
      <c r="X7463" s="41"/>
      <c r="Y7463" s="43" t="str">
        <f t="shared" si="232"/>
        <v>COMP</v>
      </c>
      <c r="Z7463" s="43">
        <v>1377782</v>
      </c>
      <c r="AA7463" s="43">
        <f t="shared" si="233"/>
        <v>1521200</v>
      </c>
    </row>
    <row r="7464" spans="1:27" x14ac:dyDescent="0.3">
      <c r="A7464" s="43">
        <v>110875</v>
      </c>
      <c r="B7464" s="43" t="s">
        <v>310</v>
      </c>
      <c r="C7464" s="43" t="s">
        <v>815</v>
      </c>
      <c r="D7464" s="41"/>
      <c r="E7464" s="43" t="s">
        <v>6263</v>
      </c>
      <c r="F7464" s="43" t="s">
        <v>28</v>
      </c>
      <c r="G7464" s="43">
        <v>49034</v>
      </c>
      <c r="H7464" s="41"/>
      <c r="I7464" s="41"/>
      <c r="J7464" s="41"/>
      <c r="K7464" s="41"/>
      <c r="L7464" s="41"/>
      <c r="M7464" s="41"/>
      <c r="N7464" s="41"/>
      <c r="O7464" s="41"/>
      <c r="P7464" s="41"/>
      <c r="Q7464" s="41"/>
      <c r="R7464" s="41"/>
      <c r="S7464" s="41"/>
      <c r="T7464" s="41"/>
      <c r="U7464" s="41"/>
      <c r="V7464" s="41"/>
      <c r="W7464" s="41"/>
      <c r="X7464" s="41"/>
      <c r="Y7464" s="43" t="str">
        <f t="shared" si="232"/>
        <v/>
      </c>
      <c r="Z7464" s="43">
        <v>1217687</v>
      </c>
      <c r="AA7464" s="43" t="e">
        <f t="shared" si="233"/>
        <v>#N/A</v>
      </c>
    </row>
    <row r="7465" spans="1:27" x14ac:dyDescent="0.3">
      <c r="A7465" s="43">
        <v>2181125</v>
      </c>
      <c r="B7465" s="43" t="s">
        <v>310</v>
      </c>
      <c r="C7465" s="43" t="s">
        <v>250</v>
      </c>
      <c r="D7465" s="41"/>
      <c r="E7465" s="43" t="s">
        <v>29</v>
      </c>
      <c r="F7465" s="43" t="s">
        <v>28</v>
      </c>
      <c r="G7465" s="43">
        <v>85015</v>
      </c>
      <c r="H7465" s="41"/>
      <c r="I7465" s="41"/>
      <c r="J7465" s="41"/>
      <c r="K7465" s="41"/>
      <c r="L7465" s="41"/>
      <c r="M7465" s="41"/>
      <c r="N7465" s="41"/>
      <c r="O7465" s="41"/>
      <c r="P7465" s="41"/>
      <c r="Q7465" s="41"/>
      <c r="R7465" s="41"/>
      <c r="S7465" s="41"/>
      <c r="T7465" s="41"/>
      <c r="U7465" s="41"/>
      <c r="V7465" s="41"/>
      <c r="W7465" s="41"/>
      <c r="X7465" s="41"/>
      <c r="Y7465" s="43" t="str">
        <f t="shared" si="232"/>
        <v>COMP</v>
      </c>
      <c r="Z7465" s="43">
        <v>1377783</v>
      </c>
      <c r="AA7465" s="43">
        <f t="shared" si="233"/>
        <v>2181125</v>
      </c>
    </row>
    <row r="7466" spans="1:27" x14ac:dyDescent="0.3">
      <c r="A7466" s="43">
        <v>2344287</v>
      </c>
      <c r="B7466" s="43" t="s">
        <v>310</v>
      </c>
      <c r="C7466" s="43" t="s">
        <v>492</v>
      </c>
      <c r="D7466" s="41"/>
      <c r="E7466" s="43" t="s">
        <v>6263</v>
      </c>
      <c r="F7466" s="43" t="s">
        <v>30</v>
      </c>
      <c r="G7466" s="43">
        <v>49004</v>
      </c>
      <c r="H7466" s="41"/>
      <c r="I7466" s="41"/>
      <c r="J7466" s="41"/>
      <c r="K7466" s="41"/>
      <c r="L7466" s="41"/>
      <c r="M7466" s="41"/>
      <c r="N7466" s="41"/>
      <c r="O7466" s="41"/>
      <c r="P7466" s="41"/>
      <c r="Q7466" s="41"/>
      <c r="R7466" s="41"/>
      <c r="S7466" s="41"/>
      <c r="T7466" s="41"/>
      <c r="U7466" s="41"/>
      <c r="V7466" s="41"/>
      <c r="W7466" s="41"/>
      <c r="X7466" s="41"/>
      <c r="Y7466" s="43" t="str">
        <f t="shared" si="232"/>
        <v/>
      </c>
      <c r="Z7466" s="43">
        <v>1088428</v>
      </c>
      <c r="AA7466" s="43" t="e">
        <f t="shared" si="233"/>
        <v>#N/A</v>
      </c>
    </row>
    <row r="7467" spans="1:27" x14ac:dyDescent="0.3">
      <c r="A7467" s="43">
        <v>2032678</v>
      </c>
      <c r="B7467" s="43" t="s">
        <v>310</v>
      </c>
      <c r="C7467" s="43" t="s">
        <v>1581</v>
      </c>
      <c r="D7467" s="41"/>
      <c r="E7467" s="43" t="s">
        <v>35</v>
      </c>
      <c r="F7467" s="43" t="s">
        <v>30</v>
      </c>
      <c r="G7467" s="43">
        <v>85004</v>
      </c>
      <c r="H7467" s="41"/>
      <c r="I7467" s="41"/>
      <c r="J7467" s="41"/>
      <c r="K7467" s="41"/>
      <c r="L7467" s="41"/>
      <c r="M7467" s="41"/>
      <c r="N7467" s="41"/>
      <c r="O7467" s="41"/>
      <c r="P7467" s="41"/>
      <c r="Q7467" s="41"/>
      <c r="R7467" s="41"/>
      <c r="S7467" s="41"/>
      <c r="T7467" s="41"/>
      <c r="U7467" s="41"/>
      <c r="V7467" s="41"/>
      <c r="W7467" s="41"/>
      <c r="X7467" s="41"/>
      <c r="Y7467" s="43" t="str">
        <f t="shared" si="232"/>
        <v>COMP</v>
      </c>
      <c r="Z7467" s="43">
        <v>1872592</v>
      </c>
      <c r="AA7467" s="43">
        <f t="shared" si="233"/>
        <v>2032678</v>
      </c>
    </row>
    <row r="7468" spans="1:27" x14ac:dyDescent="0.3">
      <c r="A7468" s="43">
        <v>1685116</v>
      </c>
      <c r="B7468" s="43" t="s">
        <v>6449</v>
      </c>
      <c r="C7468" s="43" t="s">
        <v>6450</v>
      </c>
      <c r="D7468" s="41"/>
      <c r="E7468" s="43" t="s">
        <v>29</v>
      </c>
      <c r="F7468" s="43" t="s">
        <v>30</v>
      </c>
      <c r="G7468" s="43">
        <v>44062</v>
      </c>
      <c r="H7468" s="41"/>
      <c r="I7468" s="41"/>
      <c r="J7468" s="41"/>
      <c r="K7468" s="41"/>
      <c r="L7468" s="41"/>
      <c r="M7468" s="41"/>
      <c r="N7468" s="41"/>
      <c r="O7468" s="41"/>
      <c r="P7468" s="41"/>
      <c r="Q7468" s="41"/>
      <c r="R7468" s="41"/>
      <c r="S7468" s="41"/>
      <c r="T7468" s="41"/>
      <c r="U7468" s="41"/>
      <c r="V7468" s="41"/>
      <c r="W7468" s="41"/>
      <c r="X7468" s="41"/>
      <c r="Y7468" s="43" t="str">
        <f t="shared" si="232"/>
        <v/>
      </c>
      <c r="Z7468" s="43">
        <v>1913294</v>
      </c>
      <c r="AA7468" s="43" t="e">
        <f t="shared" si="233"/>
        <v>#N/A</v>
      </c>
    </row>
    <row r="7469" spans="1:27" x14ac:dyDescent="0.3">
      <c r="A7469" s="43">
        <v>2026723</v>
      </c>
      <c r="B7469" s="43" t="s">
        <v>6451</v>
      </c>
      <c r="C7469" s="43" t="s">
        <v>6452</v>
      </c>
      <c r="D7469" s="41"/>
      <c r="E7469" s="43" t="s">
        <v>35</v>
      </c>
      <c r="F7469" s="43" t="s">
        <v>28</v>
      </c>
      <c r="G7469" s="43">
        <v>44001</v>
      </c>
      <c r="H7469" s="41"/>
      <c r="I7469" s="41"/>
      <c r="J7469" s="41"/>
      <c r="K7469" s="41"/>
      <c r="L7469" s="41"/>
      <c r="M7469" s="41"/>
      <c r="N7469" s="41"/>
      <c r="O7469" s="41"/>
      <c r="P7469" s="41"/>
      <c r="Q7469" s="41"/>
      <c r="R7469" s="41"/>
      <c r="S7469" s="41"/>
      <c r="T7469" s="41"/>
      <c r="U7469" s="41"/>
      <c r="V7469" s="41"/>
      <c r="W7469" s="41"/>
      <c r="X7469" s="41"/>
      <c r="Y7469" s="43" t="str">
        <f t="shared" si="232"/>
        <v>COMP</v>
      </c>
      <c r="Z7469" s="43">
        <v>1792197</v>
      </c>
      <c r="AA7469" s="43">
        <f t="shared" si="233"/>
        <v>2026723</v>
      </c>
    </row>
    <row r="7470" spans="1:27" x14ac:dyDescent="0.3">
      <c r="A7470" s="43">
        <v>1313725</v>
      </c>
      <c r="B7470" s="43" t="s">
        <v>6453</v>
      </c>
      <c r="C7470" s="43" t="s">
        <v>742</v>
      </c>
      <c r="D7470" s="41"/>
      <c r="E7470" s="43" t="s">
        <v>31</v>
      </c>
      <c r="F7470" s="43" t="s">
        <v>30</v>
      </c>
      <c r="G7470" s="43">
        <v>85005</v>
      </c>
      <c r="H7470" s="41"/>
      <c r="I7470" s="41"/>
      <c r="J7470" s="41"/>
      <c r="K7470" s="41"/>
      <c r="L7470" s="41"/>
      <c r="M7470" s="41"/>
      <c r="N7470" s="41"/>
      <c r="O7470" s="41"/>
      <c r="P7470" s="41"/>
      <c r="Q7470" s="41"/>
      <c r="R7470" s="41"/>
      <c r="S7470" s="41"/>
      <c r="T7470" s="41"/>
      <c r="U7470" s="41"/>
      <c r="V7470" s="41"/>
      <c r="W7470" s="41"/>
      <c r="X7470" s="41"/>
      <c r="Y7470" s="43" t="str">
        <f t="shared" si="232"/>
        <v>COMP</v>
      </c>
      <c r="Z7470" s="43">
        <v>2222126</v>
      </c>
      <c r="AA7470" s="43">
        <f t="shared" si="233"/>
        <v>1313725</v>
      </c>
    </row>
    <row r="7471" spans="1:27" x14ac:dyDescent="0.3">
      <c r="A7471" s="43">
        <v>1976189</v>
      </c>
      <c r="B7471" s="43" t="s">
        <v>6454</v>
      </c>
      <c r="C7471" s="43" t="s">
        <v>175</v>
      </c>
      <c r="D7471" s="41"/>
      <c r="E7471" s="43" t="s">
        <v>6263</v>
      </c>
      <c r="F7471" s="43" t="s">
        <v>28</v>
      </c>
      <c r="G7471" s="43">
        <v>44035</v>
      </c>
      <c r="H7471" s="41"/>
      <c r="I7471" s="41"/>
      <c r="J7471" s="41"/>
      <c r="K7471" s="41"/>
      <c r="L7471" s="41"/>
      <c r="M7471" s="41"/>
      <c r="N7471" s="41"/>
      <c r="O7471" s="41"/>
      <c r="P7471" s="41"/>
      <c r="Q7471" s="41"/>
      <c r="R7471" s="41"/>
      <c r="S7471" s="41"/>
      <c r="T7471" s="41"/>
      <c r="U7471" s="41"/>
      <c r="V7471" s="41"/>
      <c r="W7471" s="41"/>
      <c r="X7471" s="41"/>
      <c r="Y7471" s="43" t="str">
        <f t="shared" si="232"/>
        <v>COMP</v>
      </c>
      <c r="Z7471" s="43">
        <v>104144</v>
      </c>
      <c r="AA7471" s="43">
        <f t="shared" si="233"/>
        <v>1976189</v>
      </c>
    </row>
    <row r="7472" spans="1:27" x14ac:dyDescent="0.3">
      <c r="A7472" s="43">
        <v>693296</v>
      </c>
      <c r="B7472" s="43" t="s">
        <v>6455</v>
      </c>
      <c r="C7472" s="43" t="s">
        <v>235</v>
      </c>
      <c r="D7472" s="41"/>
      <c r="E7472" s="43" t="s">
        <v>6263</v>
      </c>
      <c r="F7472" s="43" t="s">
        <v>28</v>
      </c>
      <c r="G7472" s="43">
        <v>44062</v>
      </c>
      <c r="H7472" s="41"/>
      <c r="I7472" s="41"/>
      <c r="J7472" s="41"/>
      <c r="K7472" s="41"/>
      <c r="L7472" s="41"/>
      <c r="M7472" s="41"/>
      <c r="N7472" s="41"/>
      <c r="O7472" s="41"/>
      <c r="P7472" s="41"/>
      <c r="Q7472" s="41"/>
      <c r="R7472" s="41"/>
      <c r="S7472" s="41"/>
      <c r="T7472" s="41"/>
      <c r="U7472" s="41"/>
      <c r="V7472" s="41"/>
      <c r="W7472" s="41"/>
      <c r="X7472" s="41"/>
      <c r="Y7472" s="43" t="str">
        <f t="shared" si="232"/>
        <v/>
      </c>
      <c r="Z7472" s="43">
        <v>1568768</v>
      </c>
      <c r="AA7472" s="43" t="e">
        <f t="shared" si="233"/>
        <v>#N/A</v>
      </c>
    </row>
    <row r="7473" spans="1:27" x14ac:dyDescent="0.3">
      <c r="A7473" s="43">
        <v>2176153</v>
      </c>
      <c r="B7473" s="43" t="s">
        <v>6456</v>
      </c>
      <c r="C7473" s="43" t="s">
        <v>565</v>
      </c>
      <c r="D7473" s="41"/>
      <c r="E7473" s="43" t="s">
        <v>29</v>
      </c>
      <c r="F7473" s="43" t="s">
        <v>28</v>
      </c>
      <c r="G7473" s="43">
        <v>49064</v>
      </c>
      <c r="H7473" s="41"/>
      <c r="I7473" s="41"/>
      <c r="J7473" s="41"/>
      <c r="K7473" s="41"/>
      <c r="L7473" s="41"/>
      <c r="M7473" s="41"/>
      <c r="N7473" s="41"/>
      <c r="O7473" s="41"/>
      <c r="P7473" s="41"/>
      <c r="Q7473" s="41"/>
      <c r="R7473" s="41"/>
      <c r="S7473" s="41"/>
      <c r="T7473" s="41"/>
      <c r="U7473" s="41"/>
      <c r="V7473" s="41"/>
      <c r="W7473" s="41"/>
      <c r="X7473" s="41"/>
      <c r="Y7473" s="43" t="str">
        <f t="shared" si="232"/>
        <v>COMP</v>
      </c>
      <c r="Z7473" s="43">
        <v>985588</v>
      </c>
      <c r="AA7473" s="43">
        <f t="shared" si="233"/>
        <v>2176153</v>
      </c>
    </row>
    <row r="7474" spans="1:27" x14ac:dyDescent="0.3">
      <c r="A7474" s="43">
        <v>2125296</v>
      </c>
      <c r="B7474" s="43" t="s">
        <v>6457</v>
      </c>
      <c r="C7474" s="43" t="s">
        <v>323</v>
      </c>
      <c r="D7474" s="41"/>
      <c r="E7474" s="43" t="s">
        <v>34</v>
      </c>
      <c r="F7474" s="43" t="s">
        <v>28</v>
      </c>
      <c r="G7474" s="43">
        <v>72063</v>
      </c>
      <c r="H7474" s="41"/>
      <c r="I7474" s="41"/>
      <c r="J7474" s="41"/>
      <c r="K7474" s="41"/>
      <c r="L7474" s="41"/>
      <c r="M7474" s="41"/>
      <c r="N7474" s="41"/>
      <c r="O7474" s="41"/>
      <c r="P7474" s="41"/>
      <c r="Q7474" s="41"/>
      <c r="R7474" s="41"/>
      <c r="S7474" s="41"/>
      <c r="T7474" s="41"/>
      <c r="U7474" s="41"/>
      <c r="V7474" s="41"/>
      <c r="W7474" s="41"/>
      <c r="X7474" s="41"/>
      <c r="Y7474" s="43" t="str">
        <f t="shared" si="232"/>
        <v>COMP</v>
      </c>
      <c r="Z7474" s="43">
        <v>1969532</v>
      </c>
      <c r="AA7474" s="43">
        <f t="shared" si="233"/>
        <v>2125296</v>
      </c>
    </row>
    <row r="7475" spans="1:27" x14ac:dyDescent="0.3">
      <c r="A7475" s="43">
        <v>2239993</v>
      </c>
      <c r="B7475" s="43" t="s">
        <v>6458</v>
      </c>
      <c r="C7475" s="43" t="s">
        <v>1300</v>
      </c>
      <c r="D7475" s="41"/>
      <c r="E7475" s="43" t="s">
        <v>6263</v>
      </c>
      <c r="F7475" s="43" t="s">
        <v>30</v>
      </c>
      <c r="G7475" s="43">
        <v>53064</v>
      </c>
      <c r="H7475" s="41"/>
      <c r="I7475" s="41"/>
      <c r="J7475" s="41"/>
      <c r="K7475" s="41"/>
      <c r="L7475" s="41"/>
      <c r="M7475" s="41"/>
      <c r="N7475" s="41"/>
      <c r="O7475" s="41"/>
      <c r="P7475" s="41"/>
      <c r="Q7475" s="41"/>
      <c r="R7475" s="41"/>
      <c r="S7475" s="41"/>
      <c r="T7475" s="41"/>
      <c r="U7475" s="41"/>
      <c r="V7475" s="41"/>
      <c r="W7475" s="41"/>
      <c r="X7475" s="41"/>
      <c r="Y7475" s="43" t="str">
        <f t="shared" si="232"/>
        <v>COMP</v>
      </c>
      <c r="Z7475" s="43">
        <v>1546131</v>
      </c>
      <c r="AA7475" s="43">
        <f t="shared" si="233"/>
        <v>2239993</v>
      </c>
    </row>
    <row r="7476" spans="1:27" x14ac:dyDescent="0.3">
      <c r="A7476" s="43">
        <v>720274</v>
      </c>
      <c r="B7476" s="43" t="s">
        <v>708</v>
      </c>
      <c r="C7476" s="43" t="s">
        <v>5498</v>
      </c>
      <c r="D7476" s="41"/>
      <c r="E7476" s="43" t="s">
        <v>29</v>
      </c>
      <c r="F7476" s="43" t="s">
        <v>30</v>
      </c>
      <c r="G7476" s="43">
        <v>49064</v>
      </c>
      <c r="H7476" s="41"/>
      <c r="I7476" s="41"/>
      <c r="J7476" s="41"/>
      <c r="K7476" s="41"/>
      <c r="L7476" s="41"/>
      <c r="M7476" s="41"/>
      <c r="N7476" s="41"/>
      <c r="O7476" s="41"/>
      <c r="P7476" s="41"/>
      <c r="Q7476" s="41"/>
      <c r="R7476" s="41"/>
      <c r="S7476" s="41"/>
      <c r="T7476" s="41"/>
      <c r="U7476" s="41"/>
      <c r="V7476" s="41"/>
      <c r="W7476" s="41"/>
      <c r="X7476" s="41"/>
      <c r="Y7476" s="43" t="str">
        <f t="shared" si="232"/>
        <v>COMP</v>
      </c>
      <c r="Z7476" s="43">
        <v>1984223</v>
      </c>
      <c r="AA7476" s="43">
        <f t="shared" si="233"/>
        <v>720274</v>
      </c>
    </row>
    <row r="7477" spans="1:27" x14ac:dyDescent="0.3">
      <c r="A7477" s="43">
        <v>2156240</v>
      </c>
      <c r="B7477" s="43" t="s">
        <v>6459</v>
      </c>
      <c r="C7477" s="43" t="s">
        <v>565</v>
      </c>
      <c r="D7477" s="41"/>
      <c r="E7477" s="43" t="s">
        <v>6263</v>
      </c>
      <c r="F7477" s="43" t="s">
        <v>28</v>
      </c>
      <c r="G7477" s="43">
        <v>72009</v>
      </c>
      <c r="H7477" s="41"/>
      <c r="I7477" s="41"/>
      <c r="J7477" s="41"/>
      <c r="K7477" s="41"/>
      <c r="L7477" s="41"/>
      <c r="M7477" s="41"/>
      <c r="N7477" s="41"/>
      <c r="O7477" s="41"/>
      <c r="P7477" s="41"/>
      <c r="Q7477" s="41"/>
      <c r="R7477" s="41"/>
      <c r="S7477" s="41"/>
      <c r="T7477" s="41"/>
      <c r="U7477" s="41"/>
      <c r="V7477" s="41"/>
      <c r="W7477" s="41"/>
      <c r="X7477" s="41"/>
      <c r="Y7477" s="43" t="str">
        <f t="shared" si="232"/>
        <v>COMP</v>
      </c>
      <c r="Z7477" s="43">
        <v>1657147</v>
      </c>
      <c r="AA7477" s="43">
        <f t="shared" si="233"/>
        <v>2156240</v>
      </c>
    </row>
    <row r="7478" spans="1:27" x14ac:dyDescent="0.3">
      <c r="A7478" s="43">
        <v>2330986</v>
      </c>
      <c r="B7478" s="43" t="s">
        <v>6460</v>
      </c>
      <c r="C7478" s="43" t="s">
        <v>151</v>
      </c>
      <c r="D7478" s="41"/>
      <c r="E7478" s="43" t="s">
        <v>6263</v>
      </c>
      <c r="F7478" s="43" t="s">
        <v>28</v>
      </c>
      <c r="G7478" s="43">
        <v>85005</v>
      </c>
      <c r="H7478" s="41"/>
      <c r="I7478" s="41"/>
      <c r="J7478" s="41"/>
      <c r="K7478" s="41"/>
      <c r="L7478" s="41"/>
      <c r="M7478" s="41"/>
      <c r="N7478" s="41"/>
      <c r="O7478" s="41"/>
      <c r="P7478" s="41"/>
      <c r="Q7478" s="41"/>
      <c r="R7478" s="41"/>
      <c r="S7478" s="41"/>
      <c r="T7478" s="41"/>
      <c r="U7478" s="41"/>
      <c r="V7478" s="41"/>
      <c r="W7478" s="41"/>
      <c r="X7478" s="41"/>
      <c r="Y7478" s="43" t="str">
        <f t="shared" si="232"/>
        <v/>
      </c>
      <c r="Z7478" s="43">
        <v>2392234</v>
      </c>
      <c r="AA7478" s="43" t="e">
        <f t="shared" si="233"/>
        <v>#N/A</v>
      </c>
    </row>
    <row r="7479" spans="1:27" x14ac:dyDescent="0.3">
      <c r="A7479" s="43">
        <v>2330987</v>
      </c>
      <c r="B7479" s="43" t="s">
        <v>6460</v>
      </c>
      <c r="C7479" s="43" t="s">
        <v>2021</v>
      </c>
      <c r="D7479" s="41"/>
      <c r="E7479" s="43" t="s">
        <v>6263</v>
      </c>
      <c r="F7479" s="43" t="s">
        <v>30</v>
      </c>
      <c r="G7479" s="43">
        <v>85005</v>
      </c>
      <c r="H7479" s="41"/>
      <c r="I7479" s="41"/>
      <c r="J7479" s="41"/>
      <c r="K7479" s="41"/>
      <c r="L7479" s="41"/>
      <c r="M7479" s="41"/>
      <c r="N7479" s="41"/>
      <c r="O7479" s="41"/>
      <c r="P7479" s="41"/>
      <c r="Q7479" s="41"/>
      <c r="R7479" s="41"/>
      <c r="S7479" s="41"/>
      <c r="T7479" s="41"/>
      <c r="U7479" s="41"/>
      <c r="V7479" s="41"/>
      <c r="W7479" s="41"/>
      <c r="X7479" s="41"/>
      <c r="Y7479" s="43" t="str">
        <f t="shared" si="232"/>
        <v/>
      </c>
      <c r="Z7479" s="43">
        <v>699955</v>
      </c>
      <c r="AA7479" s="43" t="e">
        <f t="shared" si="233"/>
        <v>#N/A</v>
      </c>
    </row>
    <row r="7480" spans="1:27" x14ac:dyDescent="0.3">
      <c r="A7480" s="43">
        <v>1868190</v>
      </c>
      <c r="B7480" s="43" t="s">
        <v>6461</v>
      </c>
      <c r="C7480" s="43" t="s">
        <v>175</v>
      </c>
      <c r="D7480" s="41"/>
      <c r="E7480" s="43" t="s">
        <v>6263</v>
      </c>
      <c r="F7480" s="43" t="s">
        <v>28</v>
      </c>
      <c r="G7480" s="43">
        <v>44015</v>
      </c>
      <c r="H7480" s="41"/>
      <c r="I7480" s="41"/>
      <c r="J7480" s="41"/>
      <c r="K7480" s="41"/>
      <c r="L7480" s="41"/>
      <c r="M7480" s="41"/>
      <c r="N7480" s="41"/>
      <c r="O7480" s="41"/>
      <c r="P7480" s="41"/>
      <c r="Q7480" s="41"/>
      <c r="R7480" s="41"/>
      <c r="S7480" s="41"/>
      <c r="T7480" s="41"/>
      <c r="U7480" s="41"/>
      <c r="V7480" s="41"/>
      <c r="W7480" s="41"/>
      <c r="X7480" s="41"/>
      <c r="Y7480" s="43" t="str">
        <f t="shared" si="232"/>
        <v/>
      </c>
      <c r="Z7480" s="43">
        <v>1286555</v>
      </c>
      <c r="AA7480" s="43" t="e">
        <f t="shared" si="233"/>
        <v>#N/A</v>
      </c>
    </row>
    <row r="7481" spans="1:27" x14ac:dyDescent="0.3">
      <c r="A7481" s="43">
        <v>1166236</v>
      </c>
      <c r="B7481" s="43" t="s">
        <v>6461</v>
      </c>
      <c r="C7481" s="43" t="s">
        <v>250</v>
      </c>
      <c r="D7481" s="41"/>
      <c r="E7481" s="43" t="s">
        <v>6263</v>
      </c>
      <c r="F7481" s="43" t="s">
        <v>28</v>
      </c>
      <c r="G7481" s="43">
        <v>72072</v>
      </c>
      <c r="H7481" s="41"/>
      <c r="I7481" s="41"/>
      <c r="J7481" s="41"/>
      <c r="K7481" s="41"/>
      <c r="L7481" s="41"/>
      <c r="M7481" s="41"/>
      <c r="N7481" s="41"/>
      <c r="O7481" s="41"/>
      <c r="P7481" s="41"/>
      <c r="Q7481" s="41"/>
      <c r="R7481" s="41"/>
      <c r="S7481" s="41"/>
      <c r="T7481" s="41"/>
      <c r="U7481" s="41"/>
      <c r="V7481" s="41"/>
      <c r="W7481" s="41"/>
      <c r="X7481" s="41"/>
      <c r="Y7481" s="43" t="str">
        <f t="shared" si="232"/>
        <v/>
      </c>
      <c r="Z7481" s="43">
        <v>2323880</v>
      </c>
      <c r="AA7481" s="43" t="e">
        <f t="shared" si="233"/>
        <v>#N/A</v>
      </c>
    </row>
    <row r="7482" spans="1:27" x14ac:dyDescent="0.3">
      <c r="A7482" s="43">
        <v>2430994</v>
      </c>
      <c r="B7482" s="43" t="s">
        <v>6462</v>
      </c>
      <c r="C7482" s="43" t="s">
        <v>6463</v>
      </c>
      <c r="D7482" s="41"/>
      <c r="E7482" s="43" t="s">
        <v>35</v>
      </c>
      <c r="F7482" s="43" t="s">
        <v>28</v>
      </c>
      <c r="G7482" s="43">
        <v>49067</v>
      </c>
      <c r="H7482" s="41"/>
      <c r="I7482" s="41"/>
      <c r="J7482" s="41"/>
      <c r="K7482" s="41"/>
      <c r="L7482" s="41"/>
      <c r="M7482" s="41"/>
      <c r="N7482" s="41"/>
      <c r="O7482" s="41"/>
      <c r="P7482" s="41"/>
      <c r="Q7482" s="41"/>
      <c r="R7482" s="41"/>
      <c r="S7482" s="41"/>
      <c r="T7482" s="41"/>
      <c r="U7482" s="41"/>
      <c r="V7482" s="41"/>
      <c r="W7482" s="41"/>
      <c r="X7482" s="41"/>
      <c r="Y7482" s="43" t="str">
        <f t="shared" si="232"/>
        <v>COMP</v>
      </c>
      <c r="Z7482" s="43">
        <v>1488533</v>
      </c>
      <c r="AA7482" s="43">
        <f t="shared" si="233"/>
        <v>2430994</v>
      </c>
    </row>
    <row r="7483" spans="1:27" x14ac:dyDescent="0.3">
      <c r="A7483" s="43">
        <v>837745</v>
      </c>
      <c r="B7483" s="43" t="s">
        <v>6464</v>
      </c>
      <c r="C7483" s="43" t="s">
        <v>6465</v>
      </c>
      <c r="D7483" s="41"/>
      <c r="E7483" s="43" t="s">
        <v>6263</v>
      </c>
      <c r="F7483" s="43" t="s">
        <v>28</v>
      </c>
      <c r="G7483" s="43">
        <v>44090</v>
      </c>
      <c r="H7483" s="41"/>
      <c r="I7483" s="41"/>
      <c r="J7483" s="41"/>
      <c r="K7483" s="41"/>
      <c r="L7483" s="41"/>
      <c r="M7483" s="41"/>
      <c r="N7483" s="41"/>
      <c r="O7483" s="41"/>
      <c r="P7483" s="41"/>
      <c r="Q7483" s="41"/>
      <c r="R7483" s="41"/>
      <c r="S7483" s="41"/>
      <c r="T7483" s="41"/>
      <c r="U7483" s="41"/>
      <c r="V7483" s="41"/>
      <c r="W7483" s="41"/>
      <c r="X7483" s="41"/>
      <c r="Y7483" s="43" t="str">
        <f t="shared" si="232"/>
        <v/>
      </c>
      <c r="Z7483" s="43">
        <v>1255611</v>
      </c>
      <c r="AA7483" s="43" t="e">
        <f t="shared" si="233"/>
        <v>#N/A</v>
      </c>
    </row>
    <row r="7484" spans="1:27" x14ac:dyDescent="0.3">
      <c r="A7484" s="43">
        <v>508281</v>
      </c>
      <c r="B7484" s="43" t="s">
        <v>6466</v>
      </c>
      <c r="C7484" s="43" t="s">
        <v>250</v>
      </c>
      <c r="D7484" s="41"/>
      <c r="E7484" s="43" t="s">
        <v>6263</v>
      </c>
      <c r="F7484" s="43" t="s">
        <v>28</v>
      </c>
      <c r="G7484" s="43">
        <v>85065</v>
      </c>
      <c r="H7484" s="41"/>
      <c r="I7484" s="41"/>
      <c r="J7484" s="41"/>
      <c r="K7484" s="41"/>
      <c r="L7484" s="41"/>
      <c r="M7484" s="41"/>
      <c r="N7484" s="41"/>
      <c r="O7484" s="41"/>
      <c r="P7484" s="41"/>
      <c r="Q7484" s="41"/>
      <c r="R7484" s="41"/>
      <c r="S7484" s="41"/>
      <c r="T7484" s="41"/>
      <c r="U7484" s="41"/>
      <c r="V7484" s="41"/>
      <c r="W7484" s="41"/>
      <c r="X7484" s="41"/>
      <c r="Y7484" s="43" t="str">
        <f t="shared" si="232"/>
        <v/>
      </c>
      <c r="Z7484" s="43">
        <v>2339303</v>
      </c>
      <c r="AA7484" s="43" t="e">
        <f t="shared" si="233"/>
        <v>#N/A</v>
      </c>
    </row>
    <row r="7485" spans="1:27" x14ac:dyDescent="0.3">
      <c r="A7485" s="43">
        <v>1552201</v>
      </c>
      <c r="B7485" s="43" t="s">
        <v>6467</v>
      </c>
      <c r="C7485" s="43" t="s">
        <v>544</v>
      </c>
      <c r="D7485" s="41"/>
      <c r="E7485" s="43" t="s">
        <v>6263</v>
      </c>
      <c r="F7485" s="43" t="s">
        <v>30</v>
      </c>
      <c r="G7485" s="43">
        <v>53061</v>
      </c>
      <c r="H7485" s="41"/>
      <c r="I7485" s="41"/>
      <c r="J7485" s="41"/>
      <c r="K7485" s="41"/>
      <c r="L7485" s="41"/>
      <c r="M7485" s="41"/>
      <c r="N7485" s="41"/>
      <c r="O7485" s="41"/>
      <c r="P7485" s="41"/>
      <c r="Q7485" s="41"/>
      <c r="R7485" s="41"/>
      <c r="S7485" s="41"/>
      <c r="T7485" s="41"/>
      <c r="U7485" s="41"/>
      <c r="V7485" s="41"/>
      <c r="W7485" s="41"/>
      <c r="X7485" s="41"/>
      <c r="Y7485" s="43" t="str">
        <f t="shared" si="232"/>
        <v/>
      </c>
      <c r="Z7485" s="43">
        <v>1936756</v>
      </c>
      <c r="AA7485" s="43" t="e">
        <f t="shared" si="233"/>
        <v>#N/A</v>
      </c>
    </row>
    <row r="7486" spans="1:27" x14ac:dyDescent="0.3">
      <c r="A7486" s="43">
        <v>1778314</v>
      </c>
      <c r="B7486" s="43" t="s">
        <v>6468</v>
      </c>
      <c r="C7486" s="43" t="s">
        <v>221</v>
      </c>
      <c r="D7486" s="41"/>
      <c r="E7486" s="43" t="s">
        <v>6263</v>
      </c>
      <c r="F7486" s="43" t="s">
        <v>28</v>
      </c>
      <c r="G7486" s="43">
        <v>49054</v>
      </c>
      <c r="H7486" s="41"/>
      <c r="I7486" s="41"/>
      <c r="J7486" s="41"/>
      <c r="K7486" s="41"/>
      <c r="L7486" s="41"/>
      <c r="M7486" s="41"/>
      <c r="N7486" s="41"/>
      <c r="O7486" s="41"/>
      <c r="P7486" s="41"/>
      <c r="Q7486" s="41"/>
      <c r="R7486" s="41"/>
      <c r="S7486" s="41"/>
      <c r="T7486" s="41"/>
      <c r="U7486" s="41"/>
      <c r="V7486" s="41"/>
      <c r="W7486" s="41"/>
      <c r="X7486" s="41"/>
      <c r="Y7486" s="43" t="str">
        <f t="shared" si="232"/>
        <v/>
      </c>
      <c r="Z7486" s="43">
        <v>2418691</v>
      </c>
      <c r="AA7486" s="43" t="e">
        <f t="shared" si="233"/>
        <v>#N/A</v>
      </c>
    </row>
    <row r="7487" spans="1:27" x14ac:dyDescent="0.3">
      <c r="A7487" s="43">
        <v>1976966</v>
      </c>
      <c r="B7487" s="43" t="s">
        <v>234</v>
      </c>
      <c r="C7487" s="43" t="s">
        <v>514</v>
      </c>
      <c r="D7487" s="41"/>
      <c r="E7487" s="43" t="s">
        <v>6263</v>
      </c>
      <c r="F7487" s="43" t="s">
        <v>28</v>
      </c>
      <c r="G7487" s="43">
        <v>44067</v>
      </c>
      <c r="H7487" s="41"/>
      <c r="I7487" s="41"/>
      <c r="J7487" s="41"/>
      <c r="K7487" s="41"/>
      <c r="L7487" s="41"/>
      <c r="M7487" s="41"/>
      <c r="N7487" s="41"/>
      <c r="O7487" s="41"/>
      <c r="P7487" s="41"/>
      <c r="Q7487" s="41"/>
      <c r="R7487" s="41"/>
      <c r="S7487" s="41"/>
      <c r="T7487" s="41"/>
      <c r="U7487" s="41"/>
      <c r="V7487" s="41"/>
      <c r="W7487" s="41"/>
      <c r="X7487" s="41"/>
      <c r="Y7487" s="43" t="str">
        <f t="shared" si="232"/>
        <v/>
      </c>
      <c r="Z7487" s="43">
        <v>1754660</v>
      </c>
      <c r="AA7487" s="43" t="e">
        <f t="shared" si="233"/>
        <v>#N/A</v>
      </c>
    </row>
    <row r="7488" spans="1:27" x14ac:dyDescent="0.3">
      <c r="A7488" s="43">
        <v>336675</v>
      </c>
      <c r="B7488" s="43" t="s">
        <v>234</v>
      </c>
      <c r="C7488" s="43" t="s">
        <v>708</v>
      </c>
      <c r="D7488" s="41"/>
      <c r="E7488" s="43" t="s">
        <v>29</v>
      </c>
      <c r="F7488" s="43" t="s">
        <v>30</v>
      </c>
      <c r="G7488" s="43">
        <v>44072</v>
      </c>
      <c r="H7488" s="41"/>
      <c r="I7488" s="41"/>
      <c r="J7488" s="41"/>
      <c r="K7488" s="41"/>
      <c r="L7488" s="41"/>
      <c r="M7488" s="41"/>
      <c r="N7488" s="41"/>
      <c r="O7488" s="41"/>
      <c r="P7488" s="41"/>
      <c r="Q7488" s="41"/>
      <c r="R7488" s="41"/>
      <c r="S7488" s="41"/>
      <c r="T7488" s="41"/>
      <c r="U7488" s="41"/>
      <c r="V7488" s="41"/>
      <c r="W7488" s="41"/>
      <c r="X7488" s="41"/>
      <c r="Y7488" s="43" t="str">
        <f t="shared" si="232"/>
        <v>COMP</v>
      </c>
      <c r="Z7488" s="43">
        <v>2071742</v>
      </c>
      <c r="AA7488" s="43">
        <f t="shared" si="233"/>
        <v>336675</v>
      </c>
    </row>
    <row r="7489" spans="1:27" x14ac:dyDescent="0.3">
      <c r="A7489" s="43">
        <v>1187594</v>
      </c>
      <c r="B7489" s="43" t="s">
        <v>234</v>
      </c>
      <c r="C7489" s="43" t="s">
        <v>236</v>
      </c>
      <c r="D7489" s="41"/>
      <c r="E7489" s="43" t="s">
        <v>6263</v>
      </c>
      <c r="F7489" s="43" t="s">
        <v>28</v>
      </c>
      <c r="G7489" s="43">
        <v>44045</v>
      </c>
      <c r="H7489" s="41"/>
      <c r="I7489" s="41"/>
      <c r="J7489" s="41"/>
      <c r="K7489" s="41"/>
      <c r="L7489" s="41"/>
      <c r="M7489" s="41"/>
      <c r="N7489" s="41"/>
      <c r="O7489" s="41"/>
      <c r="P7489" s="41"/>
      <c r="Q7489" s="41"/>
      <c r="R7489" s="41"/>
      <c r="S7489" s="41"/>
      <c r="T7489" s="41"/>
      <c r="U7489" s="41"/>
      <c r="V7489" s="41"/>
      <c r="W7489" s="41"/>
      <c r="X7489" s="41"/>
      <c r="Y7489" s="43" t="str">
        <f t="shared" si="232"/>
        <v>COMP</v>
      </c>
      <c r="Z7489" s="43">
        <v>2014642</v>
      </c>
      <c r="AA7489" s="43">
        <f t="shared" si="233"/>
        <v>1187594</v>
      </c>
    </row>
    <row r="7490" spans="1:27" x14ac:dyDescent="0.3">
      <c r="A7490" s="43">
        <v>1968516</v>
      </c>
      <c r="B7490" s="43" t="s">
        <v>234</v>
      </c>
      <c r="C7490" s="43" t="s">
        <v>230</v>
      </c>
      <c r="D7490" s="41"/>
      <c r="E7490" s="43" t="s">
        <v>6263</v>
      </c>
      <c r="F7490" s="43" t="s">
        <v>28</v>
      </c>
      <c r="G7490" s="43">
        <v>44012</v>
      </c>
      <c r="H7490" s="41"/>
      <c r="I7490" s="41"/>
      <c r="J7490" s="41"/>
      <c r="K7490" s="41"/>
      <c r="L7490" s="41"/>
      <c r="M7490" s="41"/>
      <c r="N7490" s="41"/>
      <c r="O7490" s="41"/>
      <c r="P7490" s="41"/>
      <c r="Q7490" s="41"/>
      <c r="R7490" s="41"/>
      <c r="S7490" s="41"/>
      <c r="T7490" s="41"/>
      <c r="U7490" s="41"/>
      <c r="V7490" s="41"/>
      <c r="W7490" s="41"/>
      <c r="X7490" s="41"/>
      <c r="Y7490" s="43" t="str">
        <f t="shared" ref="Y7490:Y7553" si="234">IF(ISERROR(AA7490)=FALSE,"COMP","")</f>
        <v/>
      </c>
      <c r="Z7490" s="43">
        <v>1825228</v>
      </c>
      <c r="AA7490" s="43" t="e">
        <f t="shared" si="233"/>
        <v>#N/A</v>
      </c>
    </row>
    <row r="7491" spans="1:27" x14ac:dyDescent="0.3">
      <c r="A7491" s="43">
        <v>713558</v>
      </c>
      <c r="B7491" s="43" t="s">
        <v>234</v>
      </c>
      <c r="C7491" s="43" t="s">
        <v>399</v>
      </c>
      <c r="D7491" s="41"/>
      <c r="E7491" s="43" t="s">
        <v>6263</v>
      </c>
      <c r="F7491" s="43" t="s">
        <v>28</v>
      </c>
      <c r="G7491" s="43">
        <v>44045</v>
      </c>
      <c r="H7491" s="41"/>
      <c r="I7491" s="41"/>
      <c r="J7491" s="41"/>
      <c r="K7491" s="41"/>
      <c r="L7491" s="41"/>
      <c r="M7491" s="41"/>
      <c r="N7491" s="41"/>
      <c r="O7491" s="41"/>
      <c r="P7491" s="41"/>
      <c r="Q7491" s="41"/>
      <c r="R7491" s="41"/>
      <c r="S7491" s="41"/>
      <c r="T7491" s="41"/>
      <c r="U7491" s="41"/>
      <c r="V7491" s="41"/>
      <c r="W7491" s="41"/>
      <c r="X7491" s="41"/>
      <c r="Y7491" s="43" t="str">
        <f t="shared" si="234"/>
        <v>COMP</v>
      </c>
      <c r="Z7491" s="43">
        <v>2370760</v>
      </c>
      <c r="AA7491" s="43">
        <f t="shared" ref="AA7491:AA7554" si="235">VLOOKUP(A7491,Z:Z,1,FALSE)</f>
        <v>713558</v>
      </c>
    </row>
    <row r="7492" spans="1:27" x14ac:dyDescent="0.3">
      <c r="A7492" s="43">
        <v>1618898</v>
      </c>
      <c r="B7492" s="43" t="s">
        <v>234</v>
      </c>
      <c r="C7492" s="43" t="s">
        <v>460</v>
      </c>
      <c r="D7492" s="41"/>
      <c r="E7492" s="43" t="s">
        <v>6263</v>
      </c>
      <c r="F7492" s="43" t="s">
        <v>30</v>
      </c>
      <c r="G7492" s="43">
        <v>72041</v>
      </c>
      <c r="H7492" s="41"/>
      <c r="I7492" s="41"/>
      <c r="J7492" s="41"/>
      <c r="K7492" s="41"/>
      <c r="L7492" s="41"/>
      <c r="M7492" s="41"/>
      <c r="N7492" s="41"/>
      <c r="O7492" s="41"/>
      <c r="P7492" s="41"/>
      <c r="Q7492" s="41"/>
      <c r="R7492" s="41"/>
      <c r="S7492" s="41"/>
      <c r="T7492" s="41"/>
      <c r="U7492" s="41"/>
      <c r="V7492" s="41"/>
      <c r="W7492" s="41"/>
      <c r="X7492" s="41"/>
      <c r="Y7492" s="43" t="str">
        <f t="shared" si="234"/>
        <v/>
      </c>
      <c r="Z7492" s="43">
        <v>1708167</v>
      </c>
      <c r="AA7492" s="43" t="e">
        <f t="shared" si="235"/>
        <v>#N/A</v>
      </c>
    </row>
    <row r="7493" spans="1:27" x14ac:dyDescent="0.3">
      <c r="A7493" s="43">
        <v>1391136</v>
      </c>
      <c r="B7493" s="43" t="s">
        <v>234</v>
      </c>
      <c r="C7493" s="43" t="s">
        <v>329</v>
      </c>
      <c r="D7493" s="41"/>
      <c r="E7493" s="43" t="s">
        <v>6263</v>
      </c>
      <c r="F7493" s="43" t="s">
        <v>28</v>
      </c>
      <c r="G7493" s="43">
        <v>49027</v>
      </c>
      <c r="H7493" s="41"/>
      <c r="I7493" s="41"/>
      <c r="J7493" s="41"/>
      <c r="K7493" s="41"/>
      <c r="L7493" s="41"/>
      <c r="M7493" s="41"/>
      <c r="N7493" s="41"/>
      <c r="O7493" s="41"/>
      <c r="P7493" s="41"/>
      <c r="Q7493" s="41"/>
      <c r="R7493" s="41"/>
      <c r="S7493" s="41"/>
      <c r="T7493" s="41"/>
      <c r="U7493" s="41"/>
      <c r="V7493" s="41"/>
      <c r="W7493" s="41"/>
      <c r="X7493" s="41"/>
      <c r="Y7493" s="43" t="str">
        <f t="shared" si="234"/>
        <v/>
      </c>
      <c r="Z7493" s="43">
        <v>1258412</v>
      </c>
      <c r="AA7493" s="43" t="e">
        <f t="shared" si="235"/>
        <v>#N/A</v>
      </c>
    </row>
    <row r="7494" spans="1:27" x14ac:dyDescent="0.3">
      <c r="A7494" s="43">
        <v>2423076</v>
      </c>
      <c r="B7494" s="43" t="s">
        <v>234</v>
      </c>
      <c r="C7494" s="43" t="s">
        <v>1241</v>
      </c>
      <c r="D7494" s="41"/>
      <c r="E7494" s="43" t="s">
        <v>6263</v>
      </c>
      <c r="F7494" s="43" t="s">
        <v>28</v>
      </c>
      <c r="G7494" s="43">
        <v>72041</v>
      </c>
      <c r="H7494" s="41"/>
      <c r="I7494" s="41"/>
      <c r="J7494" s="41"/>
      <c r="K7494" s="41"/>
      <c r="L7494" s="41"/>
      <c r="M7494" s="41"/>
      <c r="N7494" s="41"/>
      <c r="O7494" s="41"/>
      <c r="P7494" s="41"/>
      <c r="Q7494" s="41"/>
      <c r="R7494" s="41"/>
      <c r="S7494" s="41"/>
      <c r="T7494" s="41"/>
      <c r="U7494" s="41"/>
      <c r="V7494" s="41"/>
      <c r="W7494" s="41"/>
      <c r="X7494" s="41"/>
      <c r="Y7494" s="43" t="str">
        <f t="shared" si="234"/>
        <v/>
      </c>
      <c r="Z7494" s="43">
        <v>2416252</v>
      </c>
      <c r="AA7494" s="43" t="e">
        <f t="shared" si="235"/>
        <v>#N/A</v>
      </c>
    </row>
    <row r="7495" spans="1:27" x14ac:dyDescent="0.3">
      <c r="A7495" s="43">
        <v>2433203</v>
      </c>
      <c r="B7495" s="43" t="s">
        <v>234</v>
      </c>
      <c r="C7495" s="43" t="s">
        <v>484</v>
      </c>
      <c r="D7495" s="41"/>
      <c r="E7495" s="43" t="s">
        <v>29</v>
      </c>
      <c r="F7495" s="43" t="s">
        <v>28</v>
      </c>
      <c r="G7495" s="43">
        <v>72017</v>
      </c>
      <c r="H7495" s="41"/>
      <c r="I7495" s="41"/>
      <c r="J7495" s="41"/>
      <c r="K7495" s="41"/>
      <c r="L7495" s="41"/>
      <c r="M7495" s="41"/>
      <c r="N7495" s="41"/>
      <c r="O7495" s="41"/>
      <c r="P7495" s="41"/>
      <c r="Q7495" s="41"/>
      <c r="R7495" s="41"/>
      <c r="S7495" s="41"/>
      <c r="T7495" s="41"/>
      <c r="U7495" s="41"/>
      <c r="V7495" s="41"/>
      <c r="W7495" s="41"/>
      <c r="X7495" s="41"/>
      <c r="Y7495" s="43" t="str">
        <f t="shared" si="234"/>
        <v>COMP</v>
      </c>
      <c r="Z7495" s="43">
        <v>1549878</v>
      </c>
      <c r="AA7495" s="43">
        <f t="shared" si="235"/>
        <v>2433203</v>
      </c>
    </row>
    <row r="7496" spans="1:27" x14ac:dyDescent="0.3">
      <c r="A7496" s="43">
        <v>1585936</v>
      </c>
      <c r="B7496" s="43" t="s">
        <v>234</v>
      </c>
      <c r="C7496" s="43" t="s">
        <v>1474</v>
      </c>
      <c r="D7496" s="41"/>
      <c r="E7496" s="43" t="s">
        <v>35</v>
      </c>
      <c r="F7496" s="43" t="s">
        <v>30</v>
      </c>
      <c r="G7496" s="43">
        <v>44013</v>
      </c>
      <c r="H7496" s="41"/>
      <c r="I7496" s="41"/>
      <c r="J7496" s="41"/>
      <c r="K7496" s="41"/>
      <c r="L7496" s="41"/>
      <c r="M7496" s="41"/>
      <c r="N7496" s="41"/>
      <c r="O7496" s="41"/>
      <c r="P7496" s="41"/>
      <c r="Q7496" s="41"/>
      <c r="R7496" s="41"/>
      <c r="S7496" s="41"/>
      <c r="T7496" s="41"/>
      <c r="U7496" s="41"/>
      <c r="V7496" s="41"/>
      <c r="W7496" s="41"/>
      <c r="X7496" s="41"/>
      <c r="Y7496" s="43" t="str">
        <f t="shared" si="234"/>
        <v>COMP</v>
      </c>
      <c r="Z7496" s="43">
        <v>2428083</v>
      </c>
      <c r="AA7496" s="43">
        <f t="shared" si="235"/>
        <v>1585936</v>
      </c>
    </row>
    <row r="7497" spans="1:27" x14ac:dyDescent="0.3">
      <c r="A7497" s="43">
        <v>226523</v>
      </c>
      <c r="B7497" s="43" t="s">
        <v>234</v>
      </c>
      <c r="C7497" s="43" t="s">
        <v>548</v>
      </c>
      <c r="D7497" s="41"/>
      <c r="E7497" s="43" t="s">
        <v>6263</v>
      </c>
      <c r="F7497" s="43" t="s">
        <v>28</v>
      </c>
      <c r="G7497" s="43">
        <v>44072</v>
      </c>
      <c r="H7497" s="41"/>
      <c r="I7497" s="41"/>
      <c r="J7497" s="41"/>
      <c r="K7497" s="41"/>
      <c r="L7497" s="41"/>
      <c r="M7497" s="41"/>
      <c r="N7497" s="41"/>
      <c r="O7497" s="41"/>
      <c r="P7497" s="41"/>
      <c r="Q7497" s="41"/>
      <c r="R7497" s="41"/>
      <c r="S7497" s="41"/>
      <c r="T7497" s="41"/>
      <c r="U7497" s="41"/>
      <c r="V7497" s="41"/>
      <c r="W7497" s="41"/>
      <c r="X7497" s="41"/>
      <c r="Y7497" s="43" t="str">
        <f t="shared" si="234"/>
        <v/>
      </c>
      <c r="Z7497" s="43">
        <v>2435678</v>
      </c>
      <c r="AA7497" s="43" t="e">
        <f t="shared" si="235"/>
        <v>#N/A</v>
      </c>
    </row>
    <row r="7498" spans="1:27" x14ac:dyDescent="0.3">
      <c r="A7498" s="43">
        <v>1814855</v>
      </c>
      <c r="B7498" s="43" t="s">
        <v>234</v>
      </c>
      <c r="C7498" s="43" t="s">
        <v>788</v>
      </c>
      <c r="D7498" s="41"/>
      <c r="E7498" s="43" t="s">
        <v>6263</v>
      </c>
      <c r="F7498" s="43" t="s">
        <v>30</v>
      </c>
      <c r="G7498" s="43">
        <v>53074</v>
      </c>
      <c r="H7498" s="41"/>
      <c r="I7498" s="41"/>
      <c r="J7498" s="41"/>
      <c r="K7498" s="41"/>
      <c r="L7498" s="41"/>
      <c r="M7498" s="41"/>
      <c r="N7498" s="41"/>
      <c r="O7498" s="41"/>
      <c r="P7498" s="41"/>
      <c r="Q7498" s="41"/>
      <c r="R7498" s="41"/>
      <c r="S7498" s="41"/>
      <c r="T7498" s="41"/>
      <c r="U7498" s="41"/>
      <c r="V7498" s="41"/>
      <c r="W7498" s="41"/>
      <c r="X7498" s="41"/>
      <c r="Y7498" s="43" t="str">
        <f t="shared" si="234"/>
        <v/>
      </c>
      <c r="Z7498" s="43">
        <v>2347839</v>
      </c>
      <c r="AA7498" s="43" t="e">
        <f t="shared" si="235"/>
        <v>#N/A</v>
      </c>
    </row>
    <row r="7499" spans="1:27" x14ac:dyDescent="0.3">
      <c r="A7499" s="43">
        <v>1730732</v>
      </c>
      <c r="B7499" s="43" t="s">
        <v>234</v>
      </c>
      <c r="C7499" s="43" t="s">
        <v>541</v>
      </c>
      <c r="D7499" s="41"/>
      <c r="E7499" s="43" t="s">
        <v>6263</v>
      </c>
      <c r="F7499" s="43" t="s">
        <v>28</v>
      </c>
      <c r="G7499" s="43">
        <v>53019</v>
      </c>
      <c r="H7499" s="41"/>
      <c r="I7499" s="41"/>
      <c r="J7499" s="41"/>
      <c r="K7499" s="41"/>
      <c r="L7499" s="41"/>
      <c r="M7499" s="41"/>
      <c r="N7499" s="41"/>
      <c r="O7499" s="41"/>
      <c r="P7499" s="41"/>
      <c r="Q7499" s="41"/>
      <c r="R7499" s="41"/>
      <c r="S7499" s="41"/>
      <c r="T7499" s="41"/>
      <c r="U7499" s="41"/>
      <c r="V7499" s="41"/>
      <c r="W7499" s="41"/>
      <c r="X7499" s="41"/>
      <c r="Y7499" s="43" t="str">
        <f t="shared" si="234"/>
        <v/>
      </c>
      <c r="Z7499" s="43">
        <v>1084137</v>
      </c>
      <c r="AA7499" s="43" t="e">
        <f t="shared" si="235"/>
        <v>#N/A</v>
      </c>
    </row>
    <row r="7500" spans="1:27" x14ac:dyDescent="0.3">
      <c r="A7500" s="43">
        <v>716339</v>
      </c>
      <c r="B7500" s="43" t="s">
        <v>234</v>
      </c>
      <c r="C7500" s="43" t="s">
        <v>202</v>
      </c>
      <c r="D7500" s="41"/>
      <c r="E7500" s="43" t="s">
        <v>6263</v>
      </c>
      <c r="F7500" s="43" t="s">
        <v>28</v>
      </c>
      <c r="G7500" s="43">
        <v>49001</v>
      </c>
      <c r="H7500" s="41"/>
      <c r="I7500" s="41"/>
      <c r="J7500" s="41"/>
      <c r="K7500" s="41"/>
      <c r="L7500" s="41"/>
      <c r="M7500" s="41"/>
      <c r="N7500" s="41"/>
      <c r="O7500" s="41"/>
      <c r="P7500" s="41"/>
      <c r="Q7500" s="41"/>
      <c r="R7500" s="41"/>
      <c r="S7500" s="41"/>
      <c r="T7500" s="41"/>
      <c r="U7500" s="41"/>
      <c r="V7500" s="41"/>
      <c r="W7500" s="41"/>
      <c r="X7500" s="41"/>
      <c r="Y7500" s="43" t="str">
        <f t="shared" si="234"/>
        <v>COMP</v>
      </c>
      <c r="Z7500" s="43">
        <v>2144659</v>
      </c>
      <c r="AA7500" s="43">
        <f t="shared" si="235"/>
        <v>716339</v>
      </c>
    </row>
    <row r="7501" spans="1:27" x14ac:dyDescent="0.3">
      <c r="A7501" s="43">
        <v>132680</v>
      </c>
      <c r="B7501" s="43" t="s">
        <v>234</v>
      </c>
      <c r="C7501" s="43" t="s">
        <v>266</v>
      </c>
      <c r="D7501" s="41"/>
      <c r="E7501" s="43" t="s">
        <v>6263</v>
      </c>
      <c r="F7501" s="43" t="s">
        <v>30</v>
      </c>
      <c r="G7501" s="43">
        <v>44072</v>
      </c>
      <c r="H7501" s="41"/>
      <c r="I7501" s="41"/>
      <c r="J7501" s="41"/>
      <c r="K7501" s="41"/>
      <c r="L7501" s="41"/>
      <c r="M7501" s="41"/>
      <c r="N7501" s="41"/>
      <c r="O7501" s="41"/>
      <c r="P7501" s="41"/>
      <c r="Q7501" s="41"/>
      <c r="R7501" s="41"/>
      <c r="S7501" s="41"/>
      <c r="T7501" s="41"/>
      <c r="U7501" s="41"/>
      <c r="V7501" s="41"/>
      <c r="W7501" s="41"/>
      <c r="X7501" s="41"/>
      <c r="Y7501" s="43" t="str">
        <f t="shared" si="234"/>
        <v/>
      </c>
      <c r="Z7501" s="43">
        <v>302952</v>
      </c>
      <c r="AA7501" s="43" t="e">
        <f t="shared" si="235"/>
        <v>#N/A</v>
      </c>
    </row>
    <row r="7502" spans="1:27" x14ac:dyDescent="0.3">
      <c r="A7502" s="43">
        <v>1008448</v>
      </c>
      <c r="B7502" s="43" t="s">
        <v>234</v>
      </c>
      <c r="C7502" s="43" t="s">
        <v>475</v>
      </c>
      <c r="D7502" s="41"/>
      <c r="E7502" s="43" t="s">
        <v>6263</v>
      </c>
      <c r="F7502" s="43" t="s">
        <v>28</v>
      </c>
      <c r="G7502" s="43">
        <v>49064</v>
      </c>
      <c r="H7502" s="41"/>
      <c r="I7502" s="41"/>
      <c r="J7502" s="41"/>
      <c r="K7502" s="41"/>
      <c r="L7502" s="41"/>
      <c r="M7502" s="41"/>
      <c r="N7502" s="41"/>
      <c r="O7502" s="41"/>
      <c r="P7502" s="41"/>
      <c r="Q7502" s="41"/>
      <c r="R7502" s="41"/>
      <c r="S7502" s="41"/>
      <c r="T7502" s="41"/>
      <c r="U7502" s="41"/>
      <c r="V7502" s="41"/>
      <c r="W7502" s="41"/>
      <c r="X7502" s="41"/>
      <c r="Y7502" s="43" t="str">
        <f t="shared" si="234"/>
        <v>COMP</v>
      </c>
      <c r="Z7502" s="43">
        <v>1572604</v>
      </c>
      <c r="AA7502" s="43">
        <f t="shared" si="235"/>
        <v>1008448</v>
      </c>
    </row>
    <row r="7503" spans="1:27" x14ac:dyDescent="0.3">
      <c r="A7503" s="43">
        <v>461441</v>
      </c>
      <c r="B7503" s="43" t="s">
        <v>234</v>
      </c>
      <c r="C7503" s="43" t="s">
        <v>1753</v>
      </c>
      <c r="D7503" s="41"/>
      <c r="E7503" s="43" t="s">
        <v>29</v>
      </c>
      <c r="F7503" s="43" t="s">
        <v>28</v>
      </c>
      <c r="G7503" s="43">
        <v>49027</v>
      </c>
      <c r="H7503" s="41"/>
      <c r="I7503" s="41"/>
      <c r="J7503" s="41"/>
      <c r="K7503" s="41"/>
      <c r="L7503" s="41"/>
      <c r="M7503" s="41"/>
      <c r="N7503" s="41"/>
      <c r="O7503" s="41"/>
      <c r="P7503" s="41"/>
      <c r="Q7503" s="41"/>
      <c r="R7503" s="41"/>
      <c r="S7503" s="41"/>
      <c r="T7503" s="41"/>
      <c r="U7503" s="41"/>
      <c r="V7503" s="41"/>
      <c r="W7503" s="41"/>
      <c r="X7503" s="41"/>
      <c r="Y7503" s="43" t="str">
        <f t="shared" si="234"/>
        <v>COMP</v>
      </c>
      <c r="Z7503" s="43">
        <v>2344496</v>
      </c>
      <c r="AA7503" s="43">
        <f t="shared" si="235"/>
        <v>461441</v>
      </c>
    </row>
    <row r="7504" spans="1:27" x14ac:dyDescent="0.3">
      <c r="A7504" s="43">
        <v>1943873</v>
      </c>
      <c r="B7504" s="43" t="s">
        <v>6469</v>
      </c>
      <c r="C7504" s="43" t="s">
        <v>777</v>
      </c>
      <c r="D7504" s="41"/>
      <c r="E7504" s="43" t="s">
        <v>6263</v>
      </c>
      <c r="F7504" s="43" t="s">
        <v>30</v>
      </c>
      <c r="G7504" s="43">
        <v>44045</v>
      </c>
      <c r="H7504" s="41"/>
      <c r="I7504" s="41"/>
      <c r="J7504" s="41"/>
      <c r="K7504" s="41"/>
      <c r="L7504" s="41"/>
      <c r="M7504" s="41"/>
      <c r="N7504" s="41"/>
      <c r="O7504" s="41"/>
      <c r="P7504" s="41"/>
      <c r="Q7504" s="41"/>
      <c r="R7504" s="41"/>
      <c r="S7504" s="41"/>
      <c r="T7504" s="41"/>
      <c r="U7504" s="41"/>
      <c r="V7504" s="41"/>
      <c r="W7504" s="41"/>
      <c r="X7504" s="41"/>
      <c r="Y7504" s="43" t="str">
        <f t="shared" si="234"/>
        <v>COMP</v>
      </c>
      <c r="Z7504" s="43">
        <v>154285</v>
      </c>
      <c r="AA7504" s="43">
        <f t="shared" si="235"/>
        <v>1943873</v>
      </c>
    </row>
    <row r="7505" spans="1:27" x14ac:dyDescent="0.3">
      <c r="A7505" s="43">
        <v>2435217</v>
      </c>
      <c r="B7505" s="43" t="s">
        <v>6470</v>
      </c>
      <c r="C7505" s="43" t="s">
        <v>4253</v>
      </c>
      <c r="D7505" s="41"/>
      <c r="E7505" s="43" t="s">
        <v>34</v>
      </c>
      <c r="F7505" s="43" t="s">
        <v>28</v>
      </c>
      <c r="G7505" s="43">
        <v>85017</v>
      </c>
      <c r="H7505" s="41"/>
      <c r="I7505" s="41"/>
      <c r="J7505" s="41"/>
      <c r="K7505" s="41"/>
      <c r="L7505" s="41"/>
      <c r="M7505" s="41"/>
      <c r="N7505" s="41"/>
      <c r="O7505" s="41"/>
      <c r="P7505" s="41"/>
      <c r="Q7505" s="41"/>
      <c r="R7505" s="41"/>
      <c r="S7505" s="41"/>
      <c r="T7505" s="41"/>
      <c r="U7505" s="41"/>
      <c r="V7505" s="41"/>
      <c r="W7505" s="41"/>
      <c r="X7505" s="41"/>
      <c r="Y7505" s="43" t="str">
        <f t="shared" si="234"/>
        <v>COMP</v>
      </c>
      <c r="Z7505" s="43">
        <v>1813807</v>
      </c>
      <c r="AA7505" s="43">
        <f t="shared" si="235"/>
        <v>2435217</v>
      </c>
    </row>
    <row r="7506" spans="1:27" x14ac:dyDescent="0.3">
      <c r="A7506" s="43">
        <v>2424013</v>
      </c>
      <c r="B7506" s="43" t="s">
        <v>6471</v>
      </c>
      <c r="C7506" s="43" t="s">
        <v>6445</v>
      </c>
      <c r="D7506" s="41"/>
      <c r="E7506" s="43" t="s">
        <v>6263</v>
      </c>
      <c r="F7506" s="43" t="s">
        <v>30</v>
      </c>
      <c r="G7506" s="43">
        <v>72041</v>
      </c>
      <c r="H7506" s="41"/>
      <c r="I7506" s="41"/>
      <c r="J7506" s="41"/>
      <c r="K7506" s="41"/>
      <c r="L7506" s="41"/>
      <c r="M7506" s="41"/>
      <c r="N7506" s="41"/>
      <c r="O7506" s="41"/>
      <c r="P7506" s="41"/>
      <c r="Q7506" s="41"/>
      <c r="R7506" s="41"/>
      <c r="S7506" s="41"/>
      <c r="T7506" s="41"/>
      <c r="U7506" s="41"/>
      <c r="V7506" s="41"/>
      <c r="W7506" s="41"/>
      <c r="X7506" s="41"/>
      <c r="Y7506" s="43" t="str">
        <f t="shared" si="234"/>
        <v/>
      </c>
      <c r="Z7506" s="43">
        <v>1537432</v>
      </c>
      <c r="AA7506" s="43" t="e">
        <f t="shared" si="235"/>
        <v>#N/A</v>
      </c>
    </row>
    <row r="7507" spans="1:27" x14ac:dyDescent="0.3">
      <c r="A7507" s="43">
        <v>2423999</v>
      </c>
      <c r="B7507" s="43" t="s">
        <v>6472</v>
      </c>
      <c r="C7507" s="43" t="s">
        <v>4559</v>
      </c>
      <c r="D7507" s="41"/>
      <c r="E7507" s="43" t="s">
        <v>6263</v>
      </c>
      <c r="F7507" s="43" t="s">
        <v>30</v>
      </c>
      <c r="G7507" s="43">
        <v>49064</v>
      </c>
      <c r="H7507" s="41"/>
      <c r="I7507" s="41"/>
      <c r="J7507" s="41"/>
      <c r="K7507" s="41"/>
      <c r="L7507" s="41"/>
      <c r="M7507" s="41"/>
      <c r="N7507" s="41"/>
      <c r="O7507" s="41"/>
      <c r="P7507" s="41"/>
      <c r="Q7507" s="41"/>
      <c r="R7507" s="41"/>
      <c r="S7507" s="41"/>
      <c r="T7507" s="41"/>
      <c r="U7507" s="41"/>
      <c r="V7507" s="41"/>
      <c r="W7507" s="41"/>
      <c r="X7507" s="41"/>
      <c r="Y7507" s="43" t="str">
        <f t="shared" si="234"/>
        <v>COMP</v>
      </c>
      <c r="Z7507" s="43">
        <v>1677245</v>
      </c>
      <c r="AA7507" s="43">
        <f t="shared" si="235"/>
        <v>2423999</v>
      </c>
    </row>
    <row r="7508" spans="1:27" x14ac:dyDescent="0.3">
      <c r="A7508" s="43">
        <v>1579074</v>
      </c>
      <c r="B7508" s="43" t="s">
        <v>6473</v>
      </c>
      <c r="C7508" s="43" t="s">
        <v>401</v>
      </c>
      <c r="D7508" s="41"/>
      <c r="E7508" s="43" t="s">
        <v>6263</v>
      </c>
      <c r="F7508" s="43" t="s">
        <v>30</v>
      </c>
      <c r="G7508" s="43">
        <v>72061</v>
      </c>
      <c r="H7508" s="41"/>
      <c r="I7508" s="41"/>
      <c r="J7508" s="41"/>
      <c r="K7508" s="41"/>
      <c r="L7508" s="41"/>
      <c r="M7508" s="41"/>
      <c r="N7508" s="41"/>
      <c r="O7508" s="41"/>
      <c r="P7508" s="41"/>
      <c r="Q7508" s="41"/>
      <c r="R7508" s="41"/>
      <c r="S7508" s="41"/>
      <c r="T7508" s="41"/>
      <c r="U7508" s="41"/>
      <c r="V7508" s="41"/>
      <c r="W7508" s="41"/>
      <c r="X7508" s="41"/>
      <c r="Y7508" s="43" t="str">
        <f t="shared" si="234"/>
        <v/>
      </c>
      <c r="Z7508" s="43">
        <v>1468298</v>
      </c>
      <c r="AA7508" s="43" t="e">
        <f t="shared" si="235"/>
        <v>#N/A</v>
      </c>
    </row>
    <row r="7509" spans="1:27" x14ac:dyDescent="0.3">
      <c r="A7509" s="43">
        <v>1962092</v>
      </c>
      <c r="B7509" s="43" t="s">
        <v>6474</v>
      </c>
      <c r="C7509" s="43" t="s">
        <v>421</v>
      </c>
      <c r="D7509" s="41"/>
      <c r="E7509" s="43" t="s">
        <v>6263</v>
      </c>
      <c r="F7509" s="43" t="s">
        <v>30</v>
      </c>
      <c r="G7509" s="43">
        <v>53070</v>
      </c>
      <c r="H7509" s="41"/>
      <c r="I7509" s="41"/>
      <c r="J7509" s="41"/>
      <c r="K7509" s="41"/>
      <c r="L7509" s="41"/>
      <c r="M7509" s="41"/>
      <c r="N7509" s="41"/>
      <c r="O7509" s="41"/>
      <c r="P7509" s="41"/>
      <c r="Q7509" s="41"/>
      <c r="R7509" s="41"/>
      <c r="S7509" s="41"/>
      <c r="T7509" s="41"/>
      <c r="U7509" s="41"/>
      <c r="V7509" s="41"/>
      <c r="W7509" s="41"/>
      <c r="X7509" s="41"/>
      <c r="Y7509" s="43" t="str">
        <f t="shared" si="234"/>
        <v/>
      </c>
      <c r="Z7509" s="43">
        <v>1881614</v>
      </c>
      <c r="AA7509" s="43" t="e">
        <f t="shared" si="235"/>
        <v>#N/A</v>
      </c>
    </row>
    <row r="7510" spans="1:27" x14ac:dyDescent="0.3">
      <c r="A7510" s="43">
        <v>2411380</v>
      </c>
      <c r="B7510" s="43" t="s">
        <v>6474</v>
      </c>
      <c r="C7510" s="43" t="s">
        <v>795</v>
      </c>
      <c r="D7510" s="41"/>
      <c r="E7510" s="43" t="s">
        <v>29</v>
      </c>
      <c r="F7510" s="43" t="s">
        <v>30</v>
      </c>
      <c r="G7510" s="43">
        <v>44013</v>
      </c>
      <c r="H7510" s="41"/>
      <c r="I7510" s="41"/>
      <c r="J7510" s="41"/>
      <c r="K7510" s="41"/>
      <c r="L7510" s="41"/>
      <c r="M7510" s="41"/>
      <c r="N7510" s="41"/>
      <c r="O7510" s="41"/>
      <c r="P7510" s="41"/>
      <c r="Q7510" s="41"/>
      <c r="R7510" s="41"/>
      <c r="S7510" s="41"/>
      <c r="T7510" s="41"/>
      <c r="U7510" s="41"/>
      <c r="V7510" s="41"/>
      <c r="W7510" s="41"/>
      <c r="X7510" s="41"/>
      <c r="Y7510" s="43" t="str">
        <f t="shared" si="234"/>
        <v/>
      </c>
      <c r="Z7510" s="43">
        <v>2364145</v>
      </c>
      <c r="AA7510" s="43" t="e">
        <f t="shared" si="235"/>
        <v>#N/A</v>
      </c>
    </row>
    <row r="7511" spans="1:27" x14ac:dyDescent="0.3">
      <c r="A7511" s="43">
        <v>1867575</v>
      </c>
      <c r="B7511" s="43" t="s">
        <v>6475</v>
      </c>
      <c r="C7511" s="43" t="s">
        <v>260</v>
      </c>
      <c r="D7511" s="41"/>
      <c r="E7511" s="43" t="s">
        <v>29</v>
      </c>
      <c r="F7511" s="43" t="s">
        <v>28</v>
      </c>
      <c r="G7511" s="43">
        <v>44111</v>
      </c>
      <c r="H7511" s="41"/>
      <c r="I7511" s="41"/>
      <c r="J7511" s="41"/>
      <c r="K7511" s="41"/>
      <c r="L7511" s="41"/>
      <c r="M7511" s="41"/>
      <c r="N7511" s="41"/>
      <c r="O7511" s="41"/>
      <c r="P7511" s="41"/>
      <c r="Q7511" s="41"/>
      <c r="R7511" s="41"/>
      <c r="S7511" s="41"/>
      <c r="T7511" s="41"/>
      <c r="U7511" s="41"/>
      <c r="V7511" s="41"/>
      <c r="W7511" s="41"/>
      <c r="X7511" s="41"/>
      <c r="Y7511" s="43" t="str">
        <f t="shared" si="234"/>
        <v>COMP</v>
      </c>
      <c r="Z7511" s="43">
        <v>1653171</v>
      </c>
      <c r="AA7511" s="43">
        <f t="shared" si="235"/>
        <v>1867575</v>
      </c>
    </row>
    <row r="7512" spans="1:27" x14ac:dyDescent="0.3">
      <c r="A7512" s="43">
        <v>1935436</v>
      </c>
      <c r="B7512" s="43" t="s">
        <v>6475</v>
      </c>
      <c r="C7512" s="43" t="s">
        <v>408</v>
      </c>
      <c r="D7512" s="41"/>
      <c r="E7512" s="43" t="s">
        <v>6263</v>
      </c>
      <c r="F7512" s="43" t="s">
        <v>30</v>
      </c>
      <c r="G7512" s="43">
        <v>49045</v>
      </c>
      <c r="H7512" s="41"/>
      <c r="I7512" s="41"/>
      <c r="J7512" s="41"/>
      <c r="K7512" s="41"/>
      <c r="L7512" s="41"/>
      <c r="M7512" s="41"/>
      <c r="N7512" s="41"/>
      <c r="O7512" s="41"/>
      <c r="P7512" s="41"/>
      <c r="Q7512" s="41"/>
      <c r="R7512" s="41"/>
      <c r="S7512" s="41"/>
      <c r="T7512" s="41"/>
      <c r="U7512" s="41"/>
      <c r="V7512" s="41"/>
      <c r="W7512" s="41"/>
      <c r="X7512" s="41"/>
      <c r="Y7512" s="43" t="str">
        <f t="shared" si="234"/>
        <v/>
      </c>
      <c r="Z7512" s="43">
        <v>2070027</v>
      </c>
      <c r="AA7512" s="43" t="e">
        <f t="shared" si="235"/>
        <v>#N/A</v>
      </c>
    </row>
    <row r="7513" spans="1:27" x14ac:dyDescent="0.3">
      <c r="A7513" s="43">
        <v>2176239</v>
      </c>
      <c r="B7513" s="43" t="s">
        <v>6475</v>
      </c>
      <c r="C7513" s="43" t="s">
        <v>664</v>
      </c>
      <c r="D7513" s="41"/>
      <c r="E7513" s="43" t="s">
        <v>6263</v>
      </c>
      <c r="F7513" s="43" t="s">
        <v>28</v>
      </c>
      <c r="G7513" s="43">
        <v>49045</v>
      </c>
      <c r="H7513" s="41"/>
      <c r="I7513" s="41"/>
      <c r="J7513" s="41"/>
      <c r="K7513" s="41"/>
      <c r="L7513" s="41"/>
      <c r="M7513" s="41"/>
      <c r="N7513" s="41"/>
      <c r="O7513" s="41"/>
      <c r="P7513" s="41"/>
      <c r="Q7513" s="41"/>
      <c r="R7513" s="41"/>
      <c r="S7513" s="41"/>
      <c r="T7513" s="41"/>
      <c r="U7513" s="41"/>
      <c r="V7513" s="41"/>
      <c r="W7513" s="41"/>
      <c r="X7513" s="41"/>
      <c r="Y7513" s="43" t="str">
        <f t="shared" si="234"/>
        <v/>
      </c>
      <c r="Z7513" s="43">
        <v>1294068</v>
      </c>
      <c r="AA7513" s="43" t="e">
        <f t="shared" si="235"/>
        <v>#N/A</v>
      </c>
    </row>
    <row r="7514" spans="1:27" x14ac:dyDescent="0.3">
      <c r="A7514" s="43">
        <v>1019654</v>
      </c>
      <c r="B7514" s="43" t="s">
        <v>6475</v>
      </c>
      <c r="C7514" s="43" t="s">
        <v>664</v>
      </c>
      <c r="D7514" s="41"/>
      <c r="E7514" s="43" t="s">
        <v>6263</v>
      </c>
      <c r="F7514" s="43" t="s">
        <v>28</v>
      </c>
      <c r="G7514" s="43">
        <v>49002</v>
      </c>
      <c r="H7514" s="41"/>
      <c r="I7514" s="41"/>
      <c r="J7514" s="41"/>
      <c r="K7514" s="41"/>
      <c r="L7514" s="41"/>
      <c r="M7514" s="41"/>
      <c r="N7514" s="41"/>
      <c r="O7514" s="41"/>
      <c r="P7514" s="41"/>
      <c r="Q7514" s="41"/>
      <c r="R7514" s="41"/>
      <c r="S7514" s="41"/>
      <c r="T7514" s="41"/>
      <c r="U7514" s="41"/>
      <c r="V7514" s="41"/>
      <c r="W7514" s="41"/>
      <c r="X7514" s="41"/>
      <c r="Y7514" s="43" t="str">
        <f t="shared" si="234"/>
        <v/>
      </c>
      <c r="Z7514" s="43">
        <v>1650316</v>
      </c>
      <c r="AA7514" s="43" t="e">
        <f t="shared" si="235"/>
        <v>#N/A</v>
      </c>
    </row>
    <row r="7515" spans="1:27" x14ac:dyDescent="0.3">
      <c r="A7515" s="43">
        <v>1760920</v>
      </c>
      <c r="B7515" s="43" t="s">
        <v>6475</v>
      </c>
      <c r="C7515" s="43" t="s">
        <v>183</v>
      </c>
      <c r="D7515" s="41"/>
      <c r="E7515" s="43" t="s">
        <v>6263</v>
      </c>
      <c r="F7515" s="43" t="s">
        <v>30</v>
      </c>
      <c r="G7515" s="43">
        <v>49002</v>
      </c>
      <c r="H7515" s="41"/>
      <c r="I7515" s="41"/>
      <c r="J7515" s="41"/>
      <c r="K7515" s="41"/>
      <c r="L7515" s="41"/>
      <c r="M7515" s="41"/>
      <c r="N7515" s="41"/>
      <c r="O7515" s="41"/>
      <c r="P7515" s="41"/>
      <c r="Q7515" s="41"/>
      <c r="R7515" s="41"/>
      <c r="S7515" s="41"/>
      <c r="T7515" s="41"/>
      <c r="U7515" s="41"/>
      <c r="V7515" s="41"/>
      <c r="W7515" s="41"/>
      <c r="X7515" s="41"/>
      <c r="Y7515" s="43" t="str">
        <f t="shared" si="234"/>
        <v/>
      </c>
      <c r="Z7515" s="43">
        <v>2302122</v>
      </c>
      <c r="AA7515" s="43" t="e">
        <f t="shared" si="235"/>
        <v>#N/A</v>
      </c>
    </row>
    <row r="7516" spans="1:27" x14ac:dyDescent="0.3">
      <c r="A7516" s="43">
        <v>1448755</v>
      </c>
      <c r="B7516" s="43" t="s">
        <v>6475</v>
      </c>
      <c r="C7516" s="43" t="s">
        <v>552</v>
      </c>
      <c r="D7516" s="41"/>
      <c r="E7516" s="43" t="s">
        <v>31</v>
      </c>
      <c r="F7516" s="43" t="s">
        <v>28</v>
      </c>
      <c r="G7516" s="43">
        <v>49006</v>
      </c>
      <c r="H7516" s="41"/>
      <c r="I7516" s="41"/>
      <c r="J7516" s="41"/>
      <c r="K7516" s="41"/>
      <c r="L7516" s="41"/>
      <c r="M7516" s="41"/>
      <c r="N7516" s="41"/>
      <c r="O7516" s="41"/>
      <c r="P7516" s="41"/>
      <c r="Q7516" s="41"/>
      <c r="R7516" s="41"/>
      <c r="S7516" s="41"/>
      <c r="T7516" s="41"/>
      <c r="U7516" s="41"/>
      <c r="V7516" s="41"/>
      <c r="W7516" s="41"/>
      <c r="X7516" s="41"/>
      <c r="Y7516" s="43" t="str">
        <f t="shared" si="234"/>
        <v>COMP</v>
      </c>
      <c r="Z7516" s="43">
        <v>1759314</v>
      </c>
      <c r="AA7516" s="43">
        <f t="shared" si="235"/>
        <v>1448755</v>
      </c>
    </row>
    <row r="7517" spans="1:27" x14ac:dyDescent="0.3">
      <c r="A7517" s="43">
        <v>2427180</v>
      </c>
      <c r="B7517" s="43" t="s">
        <v>6476</v>
      </c>
      <c r="C7517" s="43" t="s">
        <v>345</v>
      </c>
      <c r="D7517" s="41"/>
      <c r="E7517" s="43" t="s">
        <v>6263</v>
      </c>
      <c r="F7517" s="43" t="s">
        <v>30</v>
      </c>
      <c r="G7517" s="43">
        <v>44012</v>
      </c>
      <c r="H7517" s="41"/>
      <c r="I7517" s="41"/>
      <c r="J7517" s="41"/>
      <c r="K7517" s="41"/>
      <c r="L7517" s="41"/>
      <c r="M7517" s="41"/>
      <c r="N7517" s="41"/>
      <c r="O7517" s="41"/>
      <c r="P7517" s="41"/>
      <c r="Q7517" s="41"/>
      <c r="R7517" s="41"/>
      <c r="S7517" s="41"/>
      <c r="T7517" s="41"/>
      <c r="U7517" s="41"/>
      <c r="V7517" s="41"/>
      <c r="W7517" s="41"/>
      <c r="X7517" s="41"/>
      <c r="Y7517" s="43" t="str">
        <f t="shared" si="234"/>
        <v/>
      </c>
      <c r="Z7517" s="43">
        <v>958748</v>
      </c>
      <c r="AA7517" s="43" t="e">
        <f t="shared" si="235"/>
        <v>#N/A</v>
      </c>
    </row>
    <row r="7518" spans="1:27" x14ac:dyDescent="0.3">
      <c r="A7518" s="43">
        <v>1868531</v>
      </c>
      <c r="B7518" s="43" t="s">
        <v>6477</v>
      </c>
      <c r="C7518" s="43" t="s">
        <v>1957</v>
      </c>
      <c r="D7518" s="41"/>
      <c r="E7518" s="43" t="s">
        <v>6263</v>
      </c>
      <c r="F7518" s="43" t="s">
        <v>30</v>
      </c>
      <c r="G7518" s="43">
        <v>72064</v>
      </c>
      <c r="H7518" s="41"/>
      <c r="I7518" s="41"/>
      <c r="J7518" s="41"/>
      <c r="K7518" s="41"/>
      <c r="L7518" s="41"/>
      <c r="M7518" s="41"/>
      <c r="N7518" s="41"/>
      <c r="O7518" s="41"/>
      <c r="P7518" s="41"/>
      <c r="Q7518" s="41"/>
      <c r="R7518" s="41"/>
      <c r="S7518" s="41"/>
      <c r="T7518" s="41"/>
      <c r="U7518" s="41"/>
      <c r="V7518" s="41"/>
      <c r="W7518" s="41"/>
      <c r="X7518" s="41"/>
      <c r="Y7518" s="43" t="str">
        <f t="shared" si="234"/>
        <v/>
      </c>
      <c r="Z7518" s="43">
        <v>2283851</v>
      </c>
      <c r="AA7518" s="43" t="e">
        <f t="shared" si="235"/>
        <v>#N/A</v>
      </c>
    </row>
    <row r="7519" spans="1:27" x14ac:dyDescent="0.3">
      <c r="A7519" s="43">
        <v>1976507</v>
      </c>
      <c r="B7519" s="43" t="s">
        <v>6477</v>
      </c>
      <c r="C7519" s="43" t="s">
        <v>175</v>
      </c>
      <c r="D7519" s="41"/>
      <c r="E7519" s="43" t="s">
        <v>6263</v>
      </c>
      <c r="F7519" s="43" t="s">
        <v>28</v>
      </c>
      <c r="G7519" s="43">
        <v>72064</v>
      </c>
      <c r="H7519" s="41"/>
      <c r="I7519" s="41"/>
      <c r="J7519" s="41"/>
      <c r="K7519" s="41"/>
      <c r="L7519" s="41"/>
      <c r="M7519" s="41"/>
      <c r="N7519" s="41"/>
      <c r="O7519" s="41"/>
      <c r="P7519" s="41"/>
      <c r="Q7519" s="41"/>
      <c r="R7519" s="41"/>
      <c r="S7519" s="41"/>
      <c r="T7519" s="41"/>
      <c r="U7519" s="41"/>
      <c r="V7519" s="41"/>
      <c r="W7519" s="41"/>
      <c r="X7519" s="41"/>
      <c r="Y7519" s="43" t="str">
        <f t="shared" si="234"/>
        <v/>
      </c>
      <c r="Z7519" s="43">
        <v>1062303</v>
      </c>
      <c r="AA7519" s="43" t="e">
        <f t="shared" si="235"/>
        <v>#N/A</v>
      </c>
    </row>
    <row r="7520" spans="1:27" x14ac:dyDescent="0.3">
      <c r="A7520" s="43">
        <v>1673180</v>
      </c>
      <c r="B7520" s="43" t="s">
        <v>344</v>
      </c>
      <c r="C7520" s="43" t="s">
        <v>427</v>
      </c>
      <c r="D7520" s="41"/>
      <c r="E7520" s="43" t="s">
        <v>6263</v>
      </c>
      <c r="F7520" s="43" t="s">
        <v>28</v>
      </c>
      <c r="G7520" s="43">
        <v>44111</v>
      </c>
      <c r="H7520" s="41"/>
      <c r="I7520" s="41"/>
      <c r="J7520" s="41"/>
      <c r="K7520" s="41"/>
      <c r="L7520" s="41"/>
      <c r="M7520" s="41"/>
      <c r="N7520" s="41"/>
      <c r="O7520" s="41"/>
      <c r="P7520" s="41"/>
      <c r="Q7520" s="41"/>
      <c r="R7520" s="41"/>
      <c r="S7520" s="41"/>
      <c r="T7520" s="41"/>
      <c r="U7520" s="41"/>
      <c r="V7520" s="41"/>
      <c r="W7520" s="41"/>
      <c r="X7520" s="41"/>
      <c r="Y7520" s="43" t="str">
        <f t="shared" si="234"/>
        <v/>
      </c>
      <c r="Z7520" s="43">
        <v>740990</v>
      </c>
      <c r="AA7520" s="43" t="e">
        <f t="shared" si="235"/>
        <v>#N/A</v>
      </c>
    </row>
    <row r="7521" spans="1:27" x14ac:dyDescent="0.3">
      <c r="A7521" s="43">
        <v>1840526</v>
      </c>
      <c r="B7521" s="43" t="s">
        <v>6478</v>
      </c>
      <c r="C7521" s="43" t="s">
        <v>340</v>
      </c>
      <c r="D7521" s="41"/>
      <c r="E7521" s="43" t="s">
        <v>6263</v>
      </c>
      <c r="F7521" s="43" t="s">
        <v>30</v>
      </c>
      <c r="G7521" s="43">
        <v>44015</v>
      </c>
      <c r="H7521" s="41"/>
      <c r="I7521" s="41"/>
      <c r="J7521" s="41"/>
      <c r="K7521" s="41"/>
      <c r="L7521" s="41"/>
      <c r="M7521" s="41"/>
      <c r="N7521" s="41"/>
      <c r="O7521" s="41"/>
      <c r="P7521" s="41"/>
      <c r="Q7521" s="41"/>
      <c r="R7521" s="41"/>
      <c r="S7521" s="41"/>
      <c r="T7521" s="41"/>
      <c r="U7521" s="41"/>
      <c r="V7521" s="41"/>
      <c r="W7521" s="41"/>
      <c r="X7521" s="41"/>
      <c r="Y7521" s="43" t="str">
        <f t="shared" si="234"/>
        <v/>
      </c>
      <c r="Z7521" s="43">
        <v>1781352</v>
      </c>
      <c r="AA7521" s="43" t="e">
        <f t="shared" si="235"/>
        <v>#N/A</v>
      </c>
    </row>
    <row r="7522" spans="1:27" x14ac:dyDescent="0.3">
      <c r="A7522" s="43">
        <v>1968581</v>
      </c>
      <c r="B7522" s="43" t="s">
        <v>6478</v>
      </c>
      <c r="C7522" s="43" t="s">
        <v>3610</v>
      </c>
      <c r="D7522" s="41"/>
      <c r="E7522" s="43" t="s">
        <v>29</v>
      </c>
      <c r="F7522" s="43" t="s">
        <v>30</v>
      </c>
      <c r="G7522" s="43">
        <v>44069</v>
      </c>
      <c r="H7522" s="41"/>
      <c r="I7522" s="41"/>
      <c r="J7522" s="41"/>
      <c r="K7522" s="41"/>
      <c r="L7522" s="41"/>
      <c r="M7522" s="41"/>
      <c r="N7522" s="41"/>
      <c r="O7522" s="41"/>
      <c r="P7522" s="41"/>
      <c r="Q7522" s="41"/>
      <c r="R7522" s="41"/>
      <c r="S7522" s="41"/>
      <c r="T7522" s="41"/>
      <c r="U7522" s="41"/>
      <c r="V7522" s="41"/>
      <c r="W7522" s="41"/>
      <c r="X7522" s="41"/>
      <c r="Y7522" s="43" t="str">
        <f t="shared" si="234"/>
        <v/>
      </c>
      <c r="Z7522" s="43">
        <v>928530</v>
      </c>
      <c r="AA7522" s="43" t="e">
        <f t="shared" si="235"/>
        <v>#N/A</v>
      </c>
    </row>
    <row r="7523" spans="1:27" x14ac:dyDescent="0.3">
      <c r="A7523" s="43">
        <v>2334253</v>
      </c>
      <c r="B7523" s="43" t="s">
        <v>6478</v>
      </c>
      <c r="C7523" s="43" t="s">
        <v>305</v>
      </c>
      <c r="D7523" s="41"/>
      <c r="E7523" s="43" t="s">
        <v>6263</v>
      </c>
      <c r="F7523" s="43" t="s">
        <v>28</v>
      </c>
      <c r="G7523" s="43">
        <v>85017</v>
      </c>
      <c r="H7523" s="41"/>
      <c r="I7523" s="41"/>
      <c r="J7523" s="41"/>
      <c r="K7523" s="41"/>
      <c r="L7523" s="41"/>
      <c r="M7523" s="41"/>
      <c r="N7523" s="41"/>
      <c r="O7523" s="41"/>
      <c r="P7523" s="41"/>
      <c r="Q7523" s="41"/>
      <c r="R7523" s="41"/>
      <c r="S7523" s="41"/>
      <c r="T7523" s="41"/>
      <c r="U7523" s="41"/>
      <c r="V7523" s="41"/>
      <c r="W7523" s="41"/>
      <c r="X7523" s="41"/>
      <c r="Y7523" s="43" t="str">
        <f t="shared" si="234"/>
        <v/>
      </c>
      <c r="Z7523" s="43">
        <v>1678874</v>
      </c>
      <c r="AA7523" s="43" t="e">
        <f t="shared" si="235"/>
        <v>#N/A</v>
      </c>
    </row>
    <row r="7524" spans="1:27" x14ac:dyDescent="0.3">
      <c r="A7524" s="43">
        <v>2408064</v>
      </c>
      <c r="B7524" s="43" t="s">
        <v>6478</v>
      </c>
      <c r="C7524" s="43" t="s">
        <v>644</v>
      </c>
      <c r="D7524" s="41"/>
      <c r="E7524" s="43" t="s">
        <v>29</v>
      </c>
      <c r="F7524" s="43" t="s">
        <v>30</v>
      </c>
      <c r="G7524" s="43">
        <v>44021</v>
      </c>
      <c r="H7524" s="41"/>
      <c r="I7524" s="41"/>
      <c r="J7524" s="41"/>
      <c r="K7524" s="41"/>
      <c r="L7524" s="41"/>
      <c r="M7524" s="41"/>
      <c r="N7524" s="41"/>
      <c r="O7524" s="41"/>
      <c r="P7524" s="41"/>
      <c r="Q7524" s="41"/>
      <c r="R7524" s="41"/>
      <c r="S7524" s="41"/>
      <c r="T7524" s="41"/>
      <c r="U7524" s="41"/>
      <c r="V7524" s="41"/>
      <c r="W7524" s="41"/>
      <c r="X7524" s="41"/>
      <c r="Y7524" s="43" t="str">
        <f t="shared" si="234"/>
        <v/>
      </c>
      <c r="Z7524" s="43">
        <v>961553</v>
      </c>
      <c r="AA7524" s="43" t="e">
        <f t="shared" si="235"/>
        <v>#N/A</v>
      </c>
    </row>
    <row r="7525" spans="1:27" x14ac:dyDescent="0.3">
      <c r="A7525" s="43">
        <v>1162646</v>
      </c>
      <c r="B7525" s="43" t="s">
        <v>6478</v>
      </c>
      <c r="C7525" s="43" t="s">
        <v>346</v>
      </c>
      <c r="D7525" s="41"/>
      <c r="E7525" s="43" t="s">
        <v>6263</v>
      </c>
      <c r="F7525" s="43" t="s">
        <v>28</v>
      </c>
      <c r="G7525" s="43">
        <v>85080</v>
      </c>
      <c r="H7525" s="41"/>
      <c r="I7525" s="41"/>
      <c r="J7525" s="41"/>
      <c r="K7525" s="41"/>
      <c r="L7525" s="41"/>
      <c r="M7525" s="41"/>
      <c r="N7525" s="41"/>
      <c r="O7525" s="41"/>
      <c r="P7525" s="41"/>
      <c r="Q7525" s="41"/>
      <c r="R7525" s="41"/>
      <c r="S7525" s="41"/>
      <c r="T7525" s="41"/>
      <c r="U7525" s="41"/>
      <c r="V7525" s="41"/>
      <c r="W7525" s="41"/>
      <c r="X7525" s="41"/>
      <c r="Y7525" s="43" t="str">
        <f t="shared" si="234"/>
        <v/>
      </c>
      <c r="Z7525" s="43">
        <v>1609020</v>
      </c>
      <c r="AA7525" s="43" t="e">
        <f t="shared" si="235"/>
        <v>#N/A</v>
      </c>
    </row>
    <row r="7526" spans="1:27" x14ac:dyDescent="0.3">
      <c r="A7526" s="43">
        <v>1466377</v>
      </c>
      <c r="B7526" s="43" t="s">
        <v>6479</v>
      </c>
      <c r="C7526" s="43" t="s">
        <v>829</v>
      </c>
      <c r="D7526" s="41"/>
      <c r="E7526" s="43" t="s">
        <v>6263</v>
      </c>
      <c r="F7526" s="43" t="s">
        <v>28</v>
      </c>
      <c r="G7526" s="43">
        <v>49006</v>
      </c>
      <c r="H7526" s="41"/>
      <c r="I7526" s="41"/>
      <c r="J7526" s="41"/>
      <c r="K7526" s="41"/>
      <c r="L7526" s="41"/>
      <c r="M7526" s="41"/>
      <c r="N7526" s="41"/>
      <c r="O7526" s="41"/>
      <c r="P7526" s="41"/>
      <c r="Q7526" s="41"/>
      <c r="R7526" s="41"/>
      <c r="S7526" s="41"/>
      <c r="T7526" s="41"/>
      <c r="U7526" s="41"/>
      <c r="V7526" s="41"/>
      <c r="W7526" s="41"/>
      <c r="X7526" s="41"/>
      <c r="Y7526" s="43" t="str">
        <f t="shared" si="234"/>
        <v>COMP</v>
      </c>
      <c r="Z7526" s="43">
        <v>1621422</v>
      </c>
      <c r="AA7526" s="43">
        <f t="shared" si="235"/>
        <v>1466377</v>
      </c>
    </row>
    <row r="7527" spans="1:27" x14ac:dyDescent="0.3">
      <c r="A7527" s="43">
        <v>1714725</v>
      </c>
      <c r="B7527" s="43" t="s">
        <v>6479</v>
      </c>
      <c r="C7527" s="43" t="s">
        <v>492</v>
      </c>
      <c r="D7527" s="41"/>
      <c r="E7527" s="43" t="s">
        <v>6263</v>
      </c>
      <c r="F7527" s="43" t="s">
        <v>30</v>
      </c>
      <c r="G7527" s="43">
        <v>44098</v>
      </c>
      <c r="H7527" s="41"/>
      <c r="I7527" s="41"/>
      <c r="J7527" s="41"/>
      <c r="K7527" s="41"/>
      <c r="L7527" s="41"/>
      <c r="M7527" s="41"/>
      <c r="N7527" s="41"/>
      <c r="O7527" s="41"/>
      <c r="P7527" s="41"/>
      <c r="Q7527" s="41"/>
      <c r="R7527" s="41"/>
      <c r="S7527" s="41"/>
      <c r="T7527" s="41"/>
      <c r="U7527" s="41"/>
      <c r="V7527" s="41"/>
      <c r="W7527" s="41"/>
      <c r="X7527" s="41"/>
      <c r="Y7527" s="43" t="str">
        <f t="shared" si="234"/>
        <v/>
      </c>
      <c r="Z7527" s="43">
        <v>1000506</v>
      </c>
      <c r="AA7527" s="43" t="e">
        <f t="shared" si="235"/>
        <v>#N/A</v>
      </c>
    </row>
    <row r="7528" spans="1:27" x14ac:dyDescent="0.3">
      <c r="A7528" s="43">
        <v>1659338</v>
      </c>
      <c r="B7528" s="43" t="s">
        <v>6480</v>
      </c>
      <c r="C7528" s="43" t="s">
        <v>241</v>
      </c>
      <c r="D7528" s="41"/>
      <c r="E7528" s="43" t="s">
        <v>6263</v>
      </c>
      <c r="F7528" s="43" t="s">
        <v>28</v>
      </c>
      <c r="G7528" s="43">
        <v>44021</v>
      </c>
      <c r="H7528" s="41"/>
      <c r="I7528" s="41"/>
      <c r="J7528" s="41"/>
      <c r="K7528" s="41"/>
      <c r="L7528" s="41"/>
      <c r="M7528" s="41"/>
      <c r="N7528" s="41"/>
      <c r="O7528" s="41"/>
      <c r="P7528" s="41"/>
      <c r="Q7528" s="41"/>
      <c r="R7528" s="41"/>
      <c r="S7528" s="41"/>
      <c r="T7528" s="41"/>
      <c r="U7528" s="41"/>
      <c r="V7528" s="41"/>
      <c r="W7528" s="41"/>
      <c r="X7528" s="41"/>
      <c r="Y7528" s="43" t="str">
        <f t="shared" si="234"/>
        <v/>
      </c>
      <c r="Z7528" s="43">
        <v>2420870</v>
      </c>
      <c r="AA7528" s="43" t="e">
        <f t="shared" si="235"/>
        <v>#N/A</v>
      </c>
    </row>
    <row r="7529" spans="1:27" x14ac:dyDescent="0.3">
      <c r="A7529" s="43">
        <v>2125417</v>
      </c>
      <c r="B7529" s="43" t="s">
        <v>6480</v>
      </c>
      <c r="C7529" s="43" t="s">
        <v>1551</v>
      </c>
      <c r="D7529" s="41"/>
      <c r="E7529" s="43" t="s">
        <v>35</v>
      </c>
      <c r="F7529" s="43" t="s">
        <v>30</v>
      </c>
      <c r="G7529" s="43">
        <v>53061</v>
      </c>
      <c r="H7529" s="41"/>
      <c r="I7529" s="41"/>
      <c r="J7529" s="41"/>
      <c r="K7529" s="41"/>
      <c r="L7529" s="41"/>
      <c r="M7529" s="41"/>
      <c r="N7529" s="41"/>
      <c r="O7529" s="41"/>
      <c r="P7529" s="41"/>
      <c r="Q7529" s="41"/>
      <c r="R7529" s="41"/>
      <c r="S7529" s="41"/>
      <c r="T7529" s="41"/>
      <c r="U7529" s="41"/>
      <c r="V7529" s="41"/>
      <c r="W7529" s="41"/>
      <c r="X7529" s="41"/>
      <c r="Y7529" s="43" t="str">
        <f t="shared" si="234"/>
        <v>COMP</v>
      </c>
      <c r="Z7529" s="43">
        <v>1985619</v>
      </c>
      <c r="AA7529" s="43">
        <f t="shared" si="235"/>
        <v>2125417</v>
      </c>
    </row>
    <row r="7530" spans="1:27" x14ac:dyDescent="0.3">
      <c r="A7530" s="43">
        <v>1659342</v>
      </c>
      <c r="B7530" s="43" t="s">
        <v>6480</v>
      </c>
      <c r="C7530" s="43" t="s">
        <v>620</v>
      </c>
      <c r="D7530" s="41"/>
      <c r="E7530" s="43" t="s">
        <v>6263</v>
      </c>
      <c r="F7530" s="43" t="s">
        <v>30</v>
      </c>
      <c r="G7530" s="43">
        <v>44021</v>
      </c>
      <c r="H7530" s="41"/>
      <c r="I7530" s="41"/>
      <c r="J7530" s="41"/>
      <c r="K7530" s="41"/>
      <c r="L7530" s="41"/>
      <c r="M7530" s="41"/>
      <c r="N7530" s="41"/>
      <c r="O7530" s="41"/>
      <c r="P7530" s="41"/>
      <c r="Q7530" s="41"/>
      <c r="R7530" s="41"/>
      <c r="S7530" s="41"/>
      <c r="T7530" s="41"/>
      <c r="U7530" s="41"/>
      <c r="V7530" s="41"/>
      <c r="W7530" s="41"/>
      <c r="X7530" s="41"/>
      <c r="Y7530" s="43" t="str">
        <f t="shared" si="234"/>
        <v/>
      </c>
      <c r="Z7530" s="43">
        <v>1300564</v>
      </c>
      <c r="AA7530" s="43" t="e">
        <f t="shared" si="235"/>
        <v>#N/A</v>
      </c>
    </row>
    <row r="7531" spans="1:27" x14ac:dyDescent="0.3">
      <c r="A7531" s="43">
        <v>2050276</v>
      </c>
      <c r="B7531" s="43" t="s">
        <v>6480</v>
      </c>
      <c r="C7531" s="43" t="s">
        <v>414</v>
      </c>
      <c r="D7531" s="41"/>
      <c r="E7531" s="43" t="s">
        <v>6263</v>
      </c>
      <c r="F7531" s="43" t="s">
        <v>30</v>
      </c>
      <c r="G7531" s="43">
        <v>72051</v>
      </c>
      <c r="H7531" s="41"/>
      <c r="I7531" s="41"/>
      <c r="J7531" s="41"/>
      <c r="K7531" s="41"/>
      <c r="L7531" s="41"/>
      <c r="M7531" s="41"/>
      <c r="N7531" s="41"/>
      <c r="O7531" s="41"/>
      <c r="P7531" s="41"/>
      <c r="Q7531" s="41"/>
      <c r="R7531" s="41"/>
      <c r="S7531" s="41"/>
      <c r="T7531" s="41"/>
      <c r="U7531" s="41"/>
      <c r="V7531" s="41"/>
      <c r="W7531" s="41"/>
      <c r="X7531" s="41"/>
      <c r="Y7531" s="43" t="str">
        <f t="shared" si="234"/>
        <v/>
      </c>
      <c r="Z7531" s="43">
        <v>2286972</v>
      </c>
      <c r="AA7531" s="43" t="e">
        <f t="shared" si="235"/>
        <v>#N/A</v>
      </c>
    </row>
    <row r="7532" spans="1:27" x14ac:dyDescent="0.3">
      <c r="A7532" s="43">
        <v>1556181</v>
      </c>
      <c r="B7532" s="43" t="s">
        <v>6481</v>
      </c>
      <c r="C7532" s="43" t="s">
        <v>552</v>
      </c>
      <c r="D7532" s="41"/>
      <c r="E7532" s="43" t="s">
        <v>35</v>
      </c>
      <c r="F7532" s="43" t="s">
        <v>28</v>
      </c>
      <c r="G7532" s="43">
        <v>44067</v>
      </c>
      <c r="H7532" s="41"/>
      <c r="I7532" s="41"/>
      <c r="J7532" s="41"/>
      <c r="K7532" s="41"/>
      <c r="L7532" s="41"/>
      <c r="M7532" s="41"/>
      <c r="N7532" s="41"/>
      <c r="O7532" s="41"/>
      <c r="P7532" s="41"/>
      <c r="Q7532" s="41"/>
      <c r="R7532" s="41"/>
      <c r="S7532" s="41"/>
      <c r="T7532" s="41"/>
      <c r="U7532" s="41"/>
      <c r="V7532" s="41"/>
      <c r="W7532" s="41"/>
      <c r="X7532" s="41"/>
      <c r="Y7532" s="43" t="str">
        <f t="shared" si="234"/>
        <v>COMP</v>
      </c>
      <c r="Z7532" s="43">
        <v>1756680</v>
      </c>
      <c r="AA7532" s="43">
        <f t="shared" si="235"/>
        <v>1556181</v>
      </c>
    </row>
    <row r="7533" spans="1:27" x14ac:dyDescent="0.3">
      <c r="A7533" s="43">
        <v>2344425</v>
      </c>
      <c r="B7533" s="43" t="s">
        <v>6481</v>
      </c>
      <c r="C7533" s="43" t="s">
        <v>401</v>
      </c>
      <c r="D7533" s="41"/>
      <c r="E7533" s="43" t="s">
        <v>6263</v>
      </c>
      <c r="F7533" s="43" t="s">
        <v>30</v>
      </c>
      <c r="G7533" s="43">
        <v>44067</v>
      </c>
      <c r="H7533" s="41"/>
      <c r="I7533" s="41"/>
      <c r="J7533" s="41"/>
      <c r="K7533" s="41"/>
      <c r="L7533" s="41"/>
      <c r="M7533" s="41"/>
      <c r="N7533" s="41"/>
      <c r="O7533" s="41"/>
      <c r="P7533" s="41"/>
      <c r="Q7533" s="41"/>
      <c r="R7533" s="41"/>
      <c r="S7533" s="41"/>
      <c r="T7533" s="41"/>
      <c r="U7533" s="41"/>
      <c r="V7533" s="41"/>
      <c r="W7533" s="41"/>
      <c r="X7533" s="41"/>
      <c r="Y7533" s="43" t="str">
        <f t="shared" si="234"/>
        <v/>
      </c>
      <c r="Z7533" s="43">
        <v>537420</v>
      </c>
      <c r="AA7533" s="43" t="e">
        <f t="shared" si="235"/>
        <v>#N/A</v>
      </c>
    </row>
    <row r="7534" spans="1:27" x14ac:dyDescent="0.3">
      <c r="A7534" s="43">
        <v>1780946</v>
      </c>
      <c r="B7534" s="43" t="s">
        <v>6482</v>
      </c>
      <c r="C7534" s="43" t="s">
        <v>722</v>
      </c>
      <c r="D7534" s="41"/>
      <c r="E7534" s="43" t="s">
        <v>6263</v>
      </c>
      <c r="F7534" s="43" t="s">
        <v>28</v>
      </c>
      <c r="G7534" s="43">
        <v>72041</v>
      </c>
      <c r="H7534" s="41"/>
      <c r="I7534" s="41"/>
      <c r="J7534" s="41"/>
      <c r="K7534" s="41"/>
      <c r="L7534" s="41"/>
      <c r="M7534" s="41"/>
      <c r="N7534" s="41"/>
      <c r="O7534" s="41"/>
      <c r="P7534" s="41"/>
      <c r="Q7534" s="41"/>
      <c r="R7534" s="41"/>
      <c r="S7534" s="41"/>
      <c r="T7534" s="41"/>
      <c r="U7534" s="41"/>
      <c r="V7534" s="41"/>
      <c r="W7534" s="41"/>
      <c r="X7534" s="41"/>
      <c r="Y7534" s="43" t="str">
        <f t="shared" si="234"/>
        <v/>
      </c>
      <c r="Z7534" s="43">
        <v>1811595</v>
      </c>
      <c r="AA7534" s="43" t="e">
        <f t="shared" si="235"/>
        <v>#N/A</v>
      </c>
    </row>
    <row r="7535" spans="1:27" x14ac:dyDescent="0.3">
      <c r="A7535" s="43">
        <v>1566846</v>
      </c>
      <c r="B7535" s="43" t="s">
        <v>6482</v>
      </c>
      <c r="C7535" s="43" t="s">
        <v>542</v>
      </c>
      <c r="D7535" s="41"/>
      <c r="E7535" s="43" t="s">
        <v>31</v>
      </c>
      <c r="F7535" s="43" t="s">
        <v>28</v>
      </c>
      <c r="G7535" s="43">
        <v>72041</v>
      </c>
      <c r="H7535" s="41"/>
      <c r="I7535" s="41"/>
      <c r="J7535" s="41"/>
      <c r="K7535" s="41"/>
      <c r="L7535" s="41"/>
      <c r="M7535" s="41"/>
      <c r="N7535" s="41"/>
      <c r="O7535" s="41"/>
      <c r="P7535" s="41"/>
      <c r="Q7535" s="41"/>
      <c r="R7535" s="41"/>
      <c r="S7535" s="41"/>
      <c r="T7535" s="41"/>
      <c r="U7535" s="41"/>
      <c r="V7535" s="41"/>
      <c r="W7535" s="41"/>
      <c r="X7535" s="41"/>
      <c r="Y7535" s="43" t="str">
        <f t="shared" si="234"/>
        <v>COMP</v>
      </c>
      <c r="Z7535" s="43">
        <v>2221148</v>
      </c>
      <c r="AA7535" s="43">
        <f t="shared" si="235"/>
        <v>1566846</v>
      </c>
    </row>
    <row r="7536" spans="1:27" x14ac:dyDescent="0.3">
      <c r="A7536" s="43">
        <v>2199906</v>
      </c>
      <c r="B7536" s="43" t="s">
        <v>354</v>
      </c>
      <c r="C7536" s="43" t="s">
        <v>226</v>
      </c>
      <c r="D7536" s="41"/>
      <c r="E7536" s="43" t="s">
        <v>6263</v>
      </c>
      <c r="F7536" s="43" t="s">
        <v>30</v>
      </c>
      <c r="G7536" s="43">
        <v>49004</v>
      </c>
      <c r="H7536" s="41"/>
      <c r="I7536" s="41"/>
      <c r="J7536" s="41"/>
      <c r="K7536" s="41"/>
      <c r="L7536" s="41"/>
      <c r="M7536" s="41"/>
      <c r="N7536" s="41"/>
      <c r="O7536" s="41"/>
      <c r="P7536" s="41"/>
      <c r="Q7536" s="41"/>
      <c r="R7536" s="41"/>
      <c r="S7536" s="41"/>
      <c r="T7536" s="41"/>
      <c r="U7536" s="41"/>
      <c r="V7536" s="41"/>
      <c r="W7536" s="41"/>
      <c r="X7536" s="41"/>
      <c r="Y7536" s="43" t="str">
        <f t="shared" si="234"/>
        <v/>
      </c>
      <c r="Z7536" s="43">
        <v>1629110</v>
      </c>
      <c r="AA7536" s="43" t="e">
        <f t="shared" si="235"/>
        <v>#N/A</v>
      </c>
    </row>
    <row r="7537" spans="1:27" x14ac:dyDescent="0.3">
      <c r="A7537" s="43">
        <v>1978238</v>
      </c>
      <c r="B7537" s="43" t="s">
        <v>6483</v>
      </c>
      <c r="C7537" s="43" t="s">
        <v>226</v>
      </c>
      <c r="D7537" s="41"/>
      <c r="E7537" s="43" t="s">
        <v>6263</v>
      </c>
      <c r="F7537" s="43" t="s">
        <v>30</v>
      </c>
      <c r="G7537" s="43">
        <v>44075</v>
      </c>
      <c r="H7537" s="41"/>
      <c r="I7537" s="41"/>
      <c r="J7537" s="41"/>
      <c r="K7537" s="41"/>
      <c r="L7537" s="41"/>
      <c r="M7537" s="41"/>
      <c r="N7537" s="41"/>
      <c r="O7537" s="41"/>
      <c r="P7537" s="41"/>
      <c r="Q7537" s="41"/>
      <c r="R7537" s="41"/>
      <c r="S7537" s="41"/>
      <c r="T7537" s="41"/>
      <c r="U7537" s="41"/>
      <c r="V7537" s="41"/>
      <c r="W7537" s="41"/>
      <c r="X7537" s="41"/>
      <c r="Y7537" s="43" t="str">
        <f t="shared" si="234"/>
        <v/>
      </c>
      <c r="Z7537" s="43">
        <v>311387</v>
      </c>
      <c r="AA7537" s="43" t="e">
        <f t="shared" si="235"/>
        <v>#N/A</v>
      </c>
    </row>
    <row r="7538" spans="1:27" x14ac:dyDescent="0.3">
      <c r="A7538" s="43">
        <v>1982778</v>
      </c>
      <c r="B7538" s="43" t="s">
        <v>6483</v>
      </c>
      <c r="C7538" s="43" t="s">
        <v>343</v>
      </c>
      <c r="D7538" s="41"/>
      <c r="E7538" s="43" t="s">
        <v>6263</v>
      </c>
      <c r="F7538" s="43" t="s">
        <v>28</v>
      </c>
      <c r="G7538" s="43">
        <v>44075</v>
      </c>
      <c r="H7538" s="41"/>
      <c r="I7538" s="41"/>
      <c r="J7538" s="41"/>
      <c r="K7538" s="41"/>
      <c r="L7538" s="41"/>
      <c r="M7538" s="41"/>
      <c r="N7538" s="41"/>
      <c r="O7538" s="41"/>
      <c r="P7538" s="41"/>
      <c r="Q7538" s="41"/>
      <c r="R7538" s="41"/>
      <c r="S7538" s="41"/>
      <c r="T7538" s="41"/>
      <c r="U7538" s="41"/>
      <c r="V7538" s="41"/>
      <c r="W7538" s="41"/>
      <c r="X7538" s="41"/>
      <c r="Y7538" s="43" t="str">
        <f t="shared" si="234"/>
        <v/>
      </c>
      <c r="Z7538" s="43">
        <v>1885726</v>
      </c>
      <c r="AA7538" s="43" t="e">
        <f t="shared" si="235"/>
        <v>#N/A</v>
      </c>
    </row>
    <row r="7539" spans="1:27" x14ac:dyDescent="0.3">
      <c r="A7539" s="43">
        <v>1162662</v>
      </c>
      <c r="B7539" s="43" t="s">
        <v>6484</v>
      </c>
      <c r="C7539" s="43" t="s">
        <v>657</v>
      </c>
      <c r="D7539" s="41"/>
      <c r="E7539" s="43" t="s">
        <v>6263</v>
      </c>
      <c r="F7539" s="43" t="s">
        <v>28</v>
      </c>
      <c r="G7539" s="43">
        <v>85080</v>
      </c>
      <c r="H7539" s="41"/>
      <c r="I7539" s="41"/>
      <c r="J7539" s="41"/>
      <c r="K7539" s="41"/>
      <c r="L7539" s="41"/>
      <c r="M7539" s="41"/>
      <c r="N7539" s="41"/>
      <c r="O7539" s="41"/>
      <c r="P7539" s="41"/>
      <c r="Q7539" s="41"/>
      <c r="R7539" s="41"/>
      <c r="S7539" s="41"/>
      <c r="T7539" s="41"/>
      <c r="U7539" s="41"/>
      <c r="V7539" s="41"/>
      <c r="W7539" s="41"/>
      <c r="X7539" s="41"/>
      <c r="Y7539" s="43" t="str">
        <f t="shared" si="234"/>
        <v/>
      </c>
      <c r="Z7539" s="43">
        <v>2290356</v>
      </c>
      <c r="AA7539" s="43" t="e">
        <f t="shared" si="235"/>
        <v>#N/A</v>
      </c>
    </row>
    <row r="7540" spans="1:27" x14ac:dyDescent="0.3">
      <c r="A7540" s="43">
        <v>1855619</v>
      </c>
      <c r="B7540" s="43" t="s">
        <v>6484</v>
      </c>
      <c r="C7540" s="43" t="s">
        <v>6485</v>
      </c>
      <c r="D7540" s="41"/>
      <c r="E7540" s="43" t="s">
        <v>6263</v>
      </c>
      <c r="F7540" s="43" t="s">
        <v>30</v>
      </c>
      <c r="G7540" s="43">
        <v>49004</v>
      </c>
      <c r="H7540" s="41"/>
      <c r="I7540" s="41"/>
      <c r="J7540" s="41"/>
      <c r="K7540" s="41"/>
      <c r="L7540" s="41"/>
      <c r="M7540" s="41"/>
      <c r="N7540" s="41"/>
      <c r="O7540" s="41"/>
      <c r="P7540" s="41"/>
      <c r="Q7540" s="41"/>
      <c r="R7540" s="41"/>
      <c r="S7540" s="41"/>
      <c r="T7540" s="41"/>
      <c r="U7540" s="41"/>
      <c r="V7540" s="41"/>
      <c r="W7540" s="41"/>
      <c r="X7540" s="41"/>
      <c r="Y7540" s="43" t="str">
        <f t="shared" si="234"/>
        <v>COMP</v>
      </c>
      <c r="Z7540" s="43">
        <v>563948</v>
      </c>
      <c r="AA7540" s="43">
        <f t="shared" si="235"/>
        <v>1855619</v>
      </c>
    </row>
    <row r="7541" spans="1:27" x14ac:dyDescent="0.3">
      <c r="A7541" s="43">
        <v>1112945</v>
      </c>
      <c r="B7541" s="43" t="s">
        <v>6486</v>
      </c>
      <c r="C7541" s="43" t="s">
        <v>1567</v>
      </c>
      <c r="D7541" s="41"/>
      <c r="E7541" s="43" t="s">
        <v>6263</v>
      </c>
      <c r="F7541" s="43" t="s">
        <v>28</v>
      </c>
      <c r="G7541" s="43">
        <v>44055</v>
      </c>
      <c r="H7541" s="41"/>
      <c r="I7541" s="41"/>
      <c r="J7541" s="41"/>
      <c r="K7541" s="41"/>
      <c r="L7541" s="41"/>
      <c r="M7541" s="41"/>
      <c r="N7541" s="41"/>
      <c r="O7541" s="41"/>
      <c r="P7541" s="41"/>
      <c r="Q7541" s="41"/>
      <c r="R7541" s="41"/>
      <c r="S7541" s="41"/>
      <c r="T7541" s="41"/>
      <c r="U7541" s="41"/>
      <c r="V7541" s="41"/>
      <c r="W7541" s="41"/>
      <c r="X7541" s="41"/>
      <c r="Y7541" s="43" t="str">
        <f t="shared" si="234"/>
        <v>COMP</v>
      </c>
      <c r="Z7541" s="43">
        <v>412067</v>
      </c>
      <c r="AA7541" s="43">
        <f t="shared" si="235"/>
        <v>1112945</v>
      </c>
    </row>
    <row r="7542" spans="1:27" x14ac:dyDescent="0.3">
      <c r="A7542" s="43">
        <v>1186864</v>
      </c>
      <c r="B7542" s="43" t="s">
        <v>6487</v>
      </c>
      <c r="C7542" s="43" t="s">
        <v>803</v>
      </c>
      <c r="D7542" s="41"/>
      <c r="E7542" s="43" t="s">
        <v>6263</v>
      </c>
      <c r="F7542" s="43" t="s">
        <v>30</v>
      </c>
      <c r="G7542" s="43">
        <v>49006</v>
      </c>
      <c r="H7542" s="41"/>
      <c r="I7542" s="41"/>
      <c r="J7542" s="41"/>
      <c r="K7542" s="41"/>
      <c r="L7542" s="41"/>
      <c r="M7542" s="41"/>
      <c r="N7542" s="41"/>
      <c r="O7542" s="41"/>
      <c r="P7542" s="41"/>
      <c r="Q7542" s="41"/>
      <c r="R7542" s="41"/>
      <c r="S7542" s="41"/>
      <c r="T7542" s="41"/>
      <c r="U7542" s="41"/>
      <c r="V7542" s="41"/>
      <c r="W7542" s="41"/>
      <c r="X7542" s="41"/>
      <c r="Y7542" s="43" t="str">
        <f t="shared" si="234"/>
        <v/>
      </c>
      <c r="Z7542" s="43">
        <v>1188126</v>
      </c>
      <c r="AA7542" s="43" t="e">
        <f t="shared" si="235"/>
        <v>#N/A</v>
      </c>
    </row>
    <row r="7543" spans="1:27" x14ac:dyDescent="0.3">
      <c r="A7543" s="43">
        <v>2295617</v>
      </c>
      <c r="B7543" s="43" t="s">
        <v>6488</v>
      </c>
      <c r="C7543" s="43" t="s">
        <v>6489</v>
      </c>
      <c r="D7543" s="41"/>
      <c r="E7543" s="43" t="s">
        <v>35</v>
      </c>
      <c r="F7543" s="43" t="s">
        <v>30</v>
      </c>
      <c r="G7543" s="43">
        <v>53058</v>
      </c>
      <c r="H7543" s="41"/>
      <c r="I7543" s="41"/>
      <c r="J7543" s="41"/>
      <c r="K7543" s="41"/>
      <c r="L7543" s="41"/>
      <c r="M7543" s="41"/>
      <c r="N7543" s="41"/>
      <c r="O7543" s="41"/>
      <c r="P7543" s="41"/>
      <c r="Q7543" s="41"/>
      <c r="R7543" s="41"/>
      <c r="S7543" s="41"/>
      <c r="T7543" s="41"/>
      <c r="U7543" s="41"/>
      <c r="V7543" s="41"/>
      <c r="W7543" s="41"/>
      <c r="X7543" s="41"/>
      <c r="Y7543" s="43" t="str">
        <f t="shared" si="234"/>
        <v>COMP</v>
      </c>
      <c r="Z7543" s="43">
        <v>1964494</v>
      </c>
      <c r="AA7543" s="43">
        <f t="shared" si="235"/>
        <v>2295617</v>
      </c>
    </row>
    <row r="7544" spans="1:27" x14ac:dyDescent="0.3">
      <c r="A7544" s="43">
        <v>2423352</v>
      </c>
      <c r="B7544" s="43" t="s">
        <v>6490</v>
      </c>
      <c r="C7544" s="43" t="s">
        <v>327</v>
      </c>
      <c r="D7544" s="41"/>
      <c r="E7544" s="43" t="s">
        <v>6263</v>
      </c>
      <c r="F7544" s="43" t="s">
        <v>30</v>
      </c>
      <c r="G7544" s="43">
        <v>44111</v>
      </c>
      <c r="H7544" s="41"/>
      <c r="I7544" s="41"/>
      <c r="J7544" s="41"/>
      <c r="K7544" s="41"/>
      <c r="L7544" s="41"/>
      <c r="M7544" s="41"/>
      <c r="N7544" s="41"/>
      <c r="O7544" s="41"/>
      <c r="P7544" s="41"/>
      <c r="Q7544" s="41"/>
      <c r="R7544" s="41"/>
      <c r="S7544" s="41"/>
      <c r="T7544" s="41"/>
      <c r="U7544" s="41"/>
      <c r="V7544" s="41"/>
      <c r="W7544" s="41"/>
      <c r="X7544" s="41"/>
      <c r="Y7544" s="43" t="str">
        <f t="shared" si="234"/>
        <v/>
      </c>
      <c r="Z7544" s="43">
        <v>1988427</v>
      </c>
      <c r="AA7544" s="43" t="e">
        <f t="shared" si="235"/>
        <v>#N/A</v>
      </c>
    </row>
    <row r="7545" spans="1:27" x14ac:dyDescent="0.3">
      <c r="A7545" s="43">
        <v>2350079</v>
      </c>
      <c r="B7545" s="43" t="s">
        <v>6491</v>
      </c>
      <c r="C7545" s="43" t="s">
        <v>3386</v>
      </c>
      <c r="D7545" s="41"/>
      <c r="E7545" s="43" t="s">
        <v>6263</v>
      </c>
      <c r="F7545" s="43" t="s">
        <v>28</v>
      </c>
      <c r="G7545" s="43">
        <v>72041</v>
      </c>
      <c r="H7545" s="41"/>
      <c r="I7545" s="41"/>
      <c r="J7545" s="41"/>
      <c r="K7545" s="41"/>
      <c r="L7545" s="41"/>
      <c r="M7545" s="41"/>
      <c r="N7545" s="41"/>
      <c r="O7545" s="41"/>
      <c r="P7545" s="41"/>
      <c r="Q7545" s="41"/>
      <c r="R7545" s="41"/>
      <c r="S7545" s="41"/>
      <c r="T7545" s="41"/>
      <c r="U7545" s="41"/>
      <c r="V7545" s="41"/>
      <c r="W7545" s="41"/>
      <c r="X7545" s="41"/>
      <c r="Y7545" s="43" t="str">
        <f t="shared" si="234"/>
        <v/>
      </c>
      <c r="Z7545" s="43">
        <v>1669250</v>
      </c>
      <c r="AA7545" s="43" t="e">
        <f t="shared" si="235"/>
        <v>#N/A</v>
      </c>
    </row>
    <row r="7546" spans="1:27" x14ac:dyDescent="0.3">
      <c r="A7546" s="43">
        <v>1868942</v>
      </c>
      <c r="B7546" s="43" t="s">
        <v>6492</v>
      </c>
      <c r="C7546" s="43" t="s">
        <v>444</v>
      </c>
      <c r="D7546" s="41"/>
      <c r="E7546" s="43" t="s">
        <v>6263</v>
      </c>
      <c r="F7546" s="43" t="s">
        <v>28</v>
      </c>
      <c r="G7546" s="43">
        <v>49006</v>
      </c>
      <c r="H7546" s="41"/>
      <c r="I7546" s="41"/>
      <c r="J7546" s="41"/>
      <c r="K7546" s="41"/>
      <c r="L7546" s="41"/>
      <c r="M7546" s="41"/>
      <c r="N7546" s="41"/>
      <c r="O7546" s="41"/>
      <c r="P7546" s="41"/>
      <c r="Q7546" s="41"/>
      <c r="R7546" s="41"/>
      <c r="S7546" s="41"/>
      <c r="T7546" s="41"/>
      <c r="U7546" s="41"/>
      <c r="V7546" s="41"/>
      <c r="W7546" s="41"/>
      <c r="X7546" s="41"/>
      <c r="Y7546" s="43" t="str">
        <f t="shared" si="234"/>
        <v/>
      </c>
      <c r="Z7546" s="43">
        <v>1657492</v>
      </c>
      <c r="AA7546" s="43" t="e">
        <f t="shared" si="235"/>
        <v>#N/A</v>
      </c>
    </row>
    <row r="7547" spans="1:27" x14ac:dyDescent="0.3">
      <c r="A7547" s="43">
        <v>1754925</v>
      </c>
      <c r="B7547" s="43" t="s">
        <v>6492</v>
      </c>
      <c r="C7547" s="43" t="s">
        <v>331</v>
      </c>
      <c r="D7547" s="41"/>
      <c r="E7547" s="43" t="s">
        <v>6263</v>
      </c>
      <c r="F7547" s="43" t="s">
        <v>30</v>
      </c>
      <c r="G7547" s="43">
        <v>49020</v>
      </c>
      <c r="H7547" s="41"/>
      <c r="I7547" s="41"/>
      <c r="J7547" s="41"/>
      <c r="K7547" s="41"/>
      <c r="L7547" s="41"/>
      <c r="M7547" s="41"/>
      <c r="N7547" s="41"/>
      <c r="O7547" s="41"/>
      <c r="P7547" s="41"/>
      <c r="Q7547" s="41"/>
      <c r="R7547" s="41"/>
      <c r="S7547" s="41"/>
      <c r="T7547" s="41"/>
      <c r="U7547" s="41"/>
      <c r="V7547" s="41"/>
      <c r="W7547" s="41"/>
      <c r="X7547" s="41"/>
      <c r="Y7547" s="43" t="str">
        <f t="shared" si="234"/>
        <v/>
      </c>
      <c r="Z7547" s="43">
        <v>1409371</v>
      </c>
      <c r="AA7547" s="43" t="e">
        <f t="shared" si="235"/>
        <v>#N/A</v>
      </c>
    </row>
    <row r="7548" spans="1:27" x14ac:dyDescent="0.3">
      <c r="A7548" s="43">
        <v>2246904</v>
      </c>
      <c r="B7548" s="43" t="s">
        <v>6492</v>
      </c>
      <c r="C7548" s="43" t="s">
        <v>542</v>
      </c>
      <c r="D7548" s="41"/>
      <c r="E7548" s="43" t="s">
        <v>6263</v>
      </c>
      <c r="F7548" s="43" t="s">
        <v>28</v>
      </c>
      <c r="G7548" s="43">
        <v>44072</v>
      </c>
      <c r="H7548" s="41"/>
      <c r="I7548" s="41"/>
      <c r="J7548" s="41"/>
      <c r="K7548" s="41"/>
      <c r="L7548" s="41"/>
      <c r="M7548" s="41"/>
      <c r="N7548" s="41"/>
      <c r="O7548" s="41"/>
      <c r="P7548" s="41"/>
      <c r="Q7548" s="41"/>
      <c r="R7548" s="41"/>
      <c r="S7548" s="41"/>
      <c r="T7548" s="41"/>
      <c r="U7548" s="41"/>
      <c r="V7548" s="41"/>
      <c r="W7548" s="41"/>
      <c r="X7548" s="41"/>
      <c r="Y7548" s="43" t="str">
        <f t="shared" si="234"/>
        <v/>
      </c>
      <c r="Z7548" s="43">
        <v>1584106</v>
      </c>
      <c r="AA7548" s="43" t="e">
        <f t="shared" si="235"/>
        <v>#N/A</v>
      </c>
    </row>
    <row r="7549" spans="1:27" x14ac:dyDescent="0.3">
      <c r="A7549" s="43">
        <v>1226611</v>
      </c>
      <c r="B7549" s="43" t="s">
        <v>6492</v>
      </c>
      <c r="C7549" s="43" t="s">
        <v>1610</v>
      </c>
      <c r="D7549" s="41"/>
      <c r="E7549" s="43" t="s">
        <v>6263</v>
      </c>
      <c r="F7549" s="43" t="s">
        <v>30</v>
      </c>
      <c r="G7549" s="43">
        <v>49002</v>
      </c>
      <c r="H7549" s="41"/>
      <c r="I7549" s="41"/>
      <c r="J7549" s="41"/>
      <c r="K7549" s="41"/>
      <c r="L7549" s="41"/>
      <c r="M7549" s="41"/>
      <c r="N7549" s="41"/>
      <c r="O7549" s="41"/>
      <c r="P7549" s="41"/>
      <c r="Q7549" s="41"/>
      <c r="R7549" s="41"/>
      <c r="S7549" s="41"/>
      <c r="T7549" s="41"/>
      <c r="U7549" s="41"/>
      <c r="V7549" s="41"/>
      <c r="W7549" s="41"/>
      <c r="X7549" s="41"/>
      <c r="Y7549" s="43" t="str">
        <f t="shared" si="234"/>
        <v/>
      </c>
      <c r="Z7549" s="43">
        <v>2338161</v>
      </c>
      <c r="AA7549" s="43" t="e">
        <f t="shared" si="235"/>
        <v>#N/A</v>
      </c>
    </row>
    <row r="7550" spans="1:27" x14ac:dyDescent="0.3">
      <c r="A7550" s="43">
        <v>2341618</v>
      </c>
      <c r="B7550" s="43" t="s">
        <v>436</v>
      </c>
      <c r="C7550" s="43" t="s">
        <v>432</v>
      </c>
      <c r="D7550" s="41"/>
      <c r="E7550" s="43" t="s">
        <v>6263</v>
      </c>
      <c r="F7550" s="43" t="s">
        <v>28</v>
      </c>
      <c r="G7550" s="43">
        <v>72041</v>
      </c>
      <c r="H7550" s="41"/>
      <c r="I7550" s="41"/>
      <c r="J7550" s="41"/>
      <c r="K7550" s="41"/>
      <c r="L7550" s="41"/>
      <c r="M7550" s="41"/>
      <c r="N7550" s="41"/>
      <c r="O7550" s="41"/>
      <c r="P7550" s="41"/>
      <c r="Q7550" s="41"/>
      <c r="R7550" s="41"/>
      <c r="S7550" s="41"/>
      <c r="T7550" s="41"/>
      <c r="U7550" s="41"/>
      <c r="V7550" s="41"/>
      <c r="W7550" s="41"/>
      <c r="X7550" s="41"/>
      <c r="Y7550" s="43" t="str">
        <f t="shared" si="234"/>
        <v/>
      </c>
      <c r="Z7550" s="43">
        <v>1760473</v>
      </c>
      <c r="AA7550" s="43" t="e">
        <f t="shared" si="235"/>
        <v>#N/A</v>
      </c>
    </row>
    <row r="7551" spans="1:27" x14ac:dyDescent="0.3">
      <c r="A7551" s="43">
        <v>1640679</v>
      </c>
      <c r="B7551" s="43" t="s">
        <v>436</v>
      </c>
      <c r="C7551" s="43" t="s">
        <v>553</v>
      </c>
      <c r="D7551" s="41"/>
      <c r="E7551" s="43" t="s">
        <v>6263</v>
      </c>
      <c r="F7551" s="43" t="s">
        <v>28</v>
      </c>
      <c r="G7551" s="43">
        <v>72007</v>
      </c>
      <c r="H7551" s="41"/>
      <c r="I7551" s="41"/>
      <c r="J7551" s="41"/>
      <c r="K7551" s="41"/>
      <c r="L7551" s="41"/>
      <c r="M7551" s="41"/>
      <c r="N7551" s="41"/>
      <c r="O7551" s="41"/>
      <c r="P7551" s="41"/>
      <c r="Q7551" s="41"/>
      <c r="R7551" s="41"/>
      <c r="S7551" s="41"/>
      <c r="T7551" s="41"/>
      <c r="U7551" s="41"/>
      <c r="V7551" s="41"/>
      <c r="W7551" s="41"/>
      <c r="X7551" s="41"/>
      <c r="Y7551" s="43" t="str">
        <f t="shared" si="234"/>
        <v/>
      </c>
      <c r="Z7551" s="43">
        <v>157768</v>
      </c>
      <c r="AA7551" s="43" t="e">
        <f t="shared" si="235"/>
        <v>#N/A</v>
      </c>
    </row>
    <row r="7552" spans="1:27" x14ac:dyDescent="0.3">
      <c r="A7552" s="43">
        <v>2151846</v>
      </c>
      <c r="B7552" s="43" t="s">
        <v>6493</v>
      </c>
      <c r="C7552" s="43" t="s">
        <v>6494</v>
      </c>
      <c r="D7552" s="41"/>
      <c r="E7552" s="43" t="s">
        <v>34</v>
      </c>
      <c r="F7552" s="43" t="s">
        <v>30</v>
      </c>
      <c r="G7552" s="43">
        <v>49033</v>
      </c>
      <c r="H7552" s="41"/>
      <c r="I7552" s="41"/>
      <c r="J7552" s="41"/>
      <c r="K7552" s="41"/>
      <c r="L7552" s="41"/>
      <c r="M7552" s="41"/>
      <c r="N7552" s="41"/>
      <c r="O7552" s="41"/>
      <c r="P7552" s="41"/>
      <c r="Q7552" s="41"/>
      <c r="R7552" s="41"/>
      <c r="S7552" s="41"/>
      <c r="T7552" s="41"/>
      <c r="U7552" s="41"/>
      <c r="V7552" s="41"/>
      <c r="W7552" s="41"/>
      <c r="X7552" s="41"/>
      <c r="Y7552" s="43" t="str">
        <f t="shared" si="234"/>
        <v>COMP</v>
      </c>
      <c r="Z7552" s="43">
        <v>1650737</v>
      </c>
      <c r="AA7552" s="43">
        <f t="shared" si="235"/>
        <v>2151846</v>
      </c>
    </row>
    <row r="7553" spans="1:27" x14ac:dyDescent="0.3">
      <c r="A7553" s="43">
        <v>2190761</v>
      </c>
      <c r="B7553" s="43" t="s">
        <v>369</v>
      </c>
      <c r="C7553" s="43" t="s">
        <v>881</v>
      </c>
      <c r="D7553" s="41"/>
      <c r="E7553" s="43" t="s">
        <v>35</v>
      </c>
      <c r="F7553" s="43" t="s">
        <v>30</v>
      </c>
      <c r="G7553" s="43">
        <v>72063</v>
      </c>
      <c r="H7553" s="41"/>
      <c r="I7553" s="41"/>
      <c r="J7553" s="41"/>
      <c r="K7553" s="41"/>
      <c r="L7553" s="41"/>
      <c r="M7553" s="41"/>
      <c r="N7553" s="41"/>
      <c r="O7553" s="41"/>
      <c r="P7553" s="41"/>
      <c r="Q7553" s="41"/>
      <c r="R7553" s="41"/>
      <c r="S7553" s="41"/>
      <c r="T7553" s="41"/>
      <c r="U7553" s="41"/>
      <c r="V7553" s="41"/>
      <c r="W7553" s="41"/>
      <c r="X7553" s="41"/>
      <c r="Y7553" s="43" t="str">
        <f t="shared" si="234"/>
        <v/>
      </c>
      <c r="Z7553" s="43">
        <v>100625</v>
      </c>
      <c r="AA7553" s="43" t="e">
        <f t="shared" si="235"/>
        <v>#N/A</v>
      </c>
    </row>
    <row r="7554" spans="1:27" x14ac:dyDescent="0.3">
      <c r="A7554" s="43">
        <v>1555815</v>
      </c>
      <c r="B7554" s="43" t="s">
        <v>6495</v>
      </c>
      <c r="C7554" s="43" t="s">
        <v>6496</v>
      </c>
      <c r="D7554" s="41"/>
      <c r="E7554" s="43" t="s">
        <v>6263</v>
      </c>
      <c r="F7554" s="43" t="s">
        <v>28</v>
      </c>
      <c r="G7554" s="43">
        <v>44052</v>
      </c>
      <c r="H7554" s="41"/>
      <c r="I7554" s="41"/>
      <c r="J7554" s="41"/>
      <c r="K7554" s="41"/>
      <c r="L7554" s="41"/>
      <c r="M7554" s="41"/>
      <c r="N7554" s="41"/>
      <c r="O7554" s="41"/>
      <c r="P7554" s="41"/>
      <c r="Q7554" s="41"/>
      <c r="R7554" s="41"/>
      <c r="S7554" s="41"/>
      <c r="T7554" s="41"/>
      <c r="U7554" s="41"/>
      <c r="V7554" s="41"/>
      <c r="W7554" s="41"/>
      <c r="X7554" s="41"/>
      <c r="Y7554" s="43" t="str">
        <f t="shared" ref="Y7554:Y7617" si="236">IF(ISERROR(AA7554)=FALSE,"COMP","")</f>
        <v/>
      </c>
      <c r="Z7554" s="43">
        <v>2424097</v>
      </c>
      <c r="AA7554" s="43" t="e">
        <f t="shared" si="235"/>
        <v>#N/A</v>
      </c>
    </row>
    <row r="7555" spans="1:27" x14ac:dyDescent="0.3">
      <c r="A7555" s="43">
        <v>2164528</v>
      </c>
      <c r="B7555" s="43" t="s">
        <v>6497</v>
      </c>
      <c r="C7555" s="43" t="s">
        <v>6498</v>
      </c>
      <c r="D7555" s="41"/>
      <c r="E7555" s="43" t="s">
        <v>29</v>
      </c>
      <c r="F7555" s="43" t="s">
        <v>28</v>
      </c>
      <c r="G7555" s="43">
        <v>85017</v>
      </c>
      <c r="H7555" s="41"/>
      <c r="I7555" s="41"/>
      <c r="J7555" s="41"/>
      <c r="K7555" s="41"/>
      <c r="L7555" s="41"/>
      <c r="M7555" s="41"/>
      <c r="N7555" s="41"/>
      <c r="O7555" s="41"/>
      <c r="P7555" s="41"/>
      <c r="Q7555" s="41"/>
      <c r="R7555" s="41"/>
      <c r="S7555" s="41"/>
      <c r="T7555" s="41"/>
      <c r="U7555" s="41"/>
      <c r="V7555" s="41"/>
      <c r="W7555" s="41"/>
      <c r="X7555" s="41"/>
      <c r="Y7555" s="43" t="str">
        <f t="shared" si="236"/>
        <v>COMP</v>
      </c>
      <c r="Z7555" s="43">
        <v>1260496</v>
      </c>
      <c r="AA7555" s="43">
        <f t="shared" ref="AA7555:AA7618" si="237">VLOOKUP(A7555,Z:Z,1,FALSE)</f>
        <v>2164528</v>
      </c>
    </row>
    <row r="7556" spans="1:27" x14ac:dyDescent="0.3">
      <c r="A7556" s="43">
        <v>1297400</v>
      </c>
      <c r="B7556" s="43" t="s">
        <v>6499</v>
      </c>
      <c r="C7556" s="43" t="s">
        <v>3058</v>
      </c>
      <c r="D7556" s="41"/>
      <c r="E7556" s="43" t="s">
        <v>6263</v>
      </c>
      <c r="F7556" s="43" t="s">
        <v>28</v>
      </c>
      <c r="G7556" s="43">
        <v>44049</v>
      </c>
      <c r="H7556" s="41"/>
      <c r="I7556" s="41"/>
      <c r="J7556" s="41"/>
      <c r="K7556" s="41"/>
      <c r="L7556" s="41"/>
      <c r="M7556" s="41"/>
      <c r="N7556" s="41"/>
      <c r="O7556" s="41"/>
      <c r="P7556" s="41"/>
      <c r="Q7556" s="41"/>
      <c r="R7556" s="41"/>
      <c r="S7556" s="41"/>
      <c r="T7556" s="41"/>
      <c r="U7556" s="41"/>
      <c r="V7556" s="41"/>
      <c r="W7556" s="41"/>
      <c r="X7556" s="41"/>
      <c r="Y7556" s="43" t="str">
        <f t="shared" si="236"/>
        <v/>
      </c>
      <c r="Z7556" s="43">
        <v>1364205</v>
      </c>
      <c r="AA7556" s="43" t="e">
        <f t="shared" si="237"/>
        <v>#N/A</v>
      </c>
    </row>
    <row r="7557" spans="1:27" x14ac:dyDescent="0.3">
      <c r="A7557" s="43">
        <v>1699523</v>
      </c>
      <c r="B7557" s="43" t="s">
        <v>6500</v>
      </c>
      <c r="C7557" s="43" t="s">
        <v>570</v>
      </c>
      <c r="D7557" s="41"/>
      <c r="E7557" s="43" t="s">
        <v>6263</v>
      </c>
      <c r="F7557" s="43" t="s">
        <v>28</v>
      </c>
      <c r="G7557" s="43">
        <v>49009</v>
      </c>
      <c r="H7557" s="41"/>
      <c r="I7557" s="41"/>
      <c r="J7557" s="41"/>
      <c r="K7557" s="41"/>
      <c r="L7557" s="41"/>
      <c r="M7557" s="41"/>
      <c r="N7557" s="41"/>
      <c r="O7557" s="41"/>
      <c r="P7557" s="41"/>
      <c r="Q7557" s="41"/>
      <c r="R7557" s="41"/>
      <c r="S7557" s="41"/>
      <c r="T7557" s="41"/>
      <c r="U7557" s="41"/>
      <c r="V7557" s="41"/>
      <c r="W7557" s="41"/>
      <c r="X7557" s="41"/>
      <c r="Y7557" s="43" t="str">
        <f t="shared" si="236"/>
        <v/>
      </c>
      <c r="Z7557" s="43">
        <v>1978433</v>
      </c>
      <c r="AA7557" s="43" t="e">
        <f t="shared" si="237"/>
        <v>#N/A</v>
      </c>
    </row>
    <row r="7558" spans="1:27" x14ac:dyDescent="0.3">
      <c r="A7558" s="43">
        <v>639601</v>
      </c>
      <c r="B7558" s="43" t="s">
        <v>6501</v>
      </c>
      <c r="C7558" s="43" t="s">
        <v>290</v>
      </c>
      <c r="D7558" s="41"/>
      <c r="E7558" s="43" t="s">
        <v>6263</v>
      </c>
      <c r="F7558" s="43" t="s">
        <v>28</v>
      </c>
      <c r="G7558" s="43">
        <v>72053</v>
      </c>
      <c r="H7558" s="41"/>
      <c r="I7558" s="41"/>
      <c r="J7558" s="41"/>
      <c r="K7558" s="41"/>
      <c r="L7558" s="41"/>
      <c r="M7558" s="41"/>
      <c r="N7558" s="41"/>
      <c r="O7558" s="41"/>
      <c r="P7558" s="41"/>
      <c r="Q7558" s="41"/>
      <c r="R7558" s="41"/>
      <c r="S7558" s="41"/>
      <c r="T7558" s="41"/>
      <c r="U7558" s="41"/>
      <c r="V7558" s="41"/>
      <c r="W7558" s="41"/>
      <c r="X7558" s="41"/>
      <c r="Y7558" s="43" t="str">
        <f t="shared" si="236"/>
        <v/>
      </c>
      <c r="Z7558" s="43">
        <v>765194</v>
      </c>
      <c r="AA7558" s="43" t="e">
        <f t="shared" si="237"/>
        <v>#N/A</v>
      </c>
    </row>
    <row r="7559" spans="1:27" x14ac:dyDescent="0.3">
      <c r="A7559" s="43">
        <v>2432914</v>
      </c>
      <c r="B7559" s="43" t="s">
        <v>6502</v>
      </c>
      <c r="C7559" s="43" t="s">
        <v>629</v>
      </c>
      <c r="D7559" s="41"/>
      <c r="E7559" s="43" t="s">
        <v>6263</v>
      </c>
      <c r="F7559" s="43" t="s">
        <v>30</v>
      </c>
      <c r="G7559" s="43">
        <v>44062</v>
      </c>
      <c r="H7559" s="41"/>
      <c r="I7559" s="41"/>
      <c r="J7559" s="41"/>
      <c r="K7559" s="41"/>
      <c r="L7559" s="41"/>
      <c r="M7559" s="41"/>
      <c r="N7559" s="41"/>
      <c r="O7559" s="41"/>
      <c r="P7559" s="41"/>
      <c r="Q7559" s="41"/>
      <c r="R7559" s="41"/>
      <c r="S7559" s="41"/>
      <c r="T7559" s="41"/>
      <c r="U7559" s="41"/>
      <c r="V7559" s="41"/>
      <c r="W7559" s="41"/>
      <c r="X7559" s="41"/>
      <c r="Y7559" s="43" t="str">
        <f t="shared" si="236"/>
        <v/>
      </c>
      <c r="Z7559" s="43">
        <v>673779</v>
      </c>
      <c r="AA7559" s="43" t="e">
        <f t="shared" si="237"/>
        <v>#N/A</v>
      </c>
    </row>
    <row r="7560" spans="1:27" x14ac:dyDescent="0.3">
      <c r="A7560" s="43">
        <v>1730734</v>
      </c>
      <c r="B7560" s="43" t="s">
        <v>6503</v>
      </c>
      <c r="C7560" s="43" t="s">
        <v>648</v>
      </c>
      <c r="D7560" s="41"/>
      <c r="E7560" s="43" t="s">
        <v>6263</v>
      </c>
      <c r="F7560" s="43" t="s">
        <v>30</v>
      </c>
      <c r="G7560" s="43">
        <v>53019</v>
      </c>
      <c r="H7560" s="41"/>
      <c r="I7560" s="41"/>
      <c r="J7560" s="41"/>
      <c r="K7560" s="41"/>
      <c r="L7560" s="41"/>
      <c r="M7560" s="41"/>
      <c r="N7560" s="41"/>
      <c r="O7560" s="41"/>
      <c r="P7560" s="41"/>
      <c r="Q7560" s="41"/>
      <c r="R7560" s="41"/>
      <c r="S7560" s="41"/>
      <c r="T7560" s="41"/>
      <c r="U7560" s="41"/>
      <c r="V7560" s="41"/>
      <c r="W7560" s="41"/>
      <c r="X7560" s="41"/>
      <c r="Y7560" s="43" t="str">
        <f t="shared" si="236"/>
        <v/>
      </c>
      <c r="Z7560" s="43">
        <v>1164184</v>
      </c>
      <c r="AA7560" s="43" t="e">
        <f t="shared" si="237"/>
        <v>#N/A</v>
      </c>
    </row>
    <row r="7561" spans="1:27" x14ac:dyDescent="0.3">
      <c r="A7561" s="43">
        <v>1293980</v>
      </c>
      <c r="B7561" s="43" t="s">
        <v>6504</v>
      </c>
      <c r="C7561" s="43" t="s">
        <v>6505</v>
      </c>
      <c r="D7561" s="41"/>
      <c r="E7561" s="43" t="s">
        <v>29</v>
      </c>
      <c r="F7561" s="43" t="s">
        <v>28</v>
      </c>
      <c r="G7561" s="43">
        <v>72079</v>
      </c>
      <c r="H7561" s="41"/>
      <c r="I7561" s="41"/>
      <c r="J7561" s="41"/>
      <c r="K7561" s="41"/>
      <c r="L7561" s="41"/>
      <c r="M7561" s="41"/>
      <c r="N7561" s="41"/>
      <c r="O7561" s="41"/>
      <c r="P7561" s="41"/>
      <c r="Q7561" s="41"/>
      <c r="R7561" s="41"/>
      <c r="S7561" s="41"/>
      <c r="T7561" s="41"/>
      <c r="U7561" s="41"/>
      <c r="V7561" s="41"/>
      <c r="W7561" s="41"/>
      <c r="X7561" s="41"/>
      <c r="Y7561" s="43" t="str">
        <f t="shared" si="236"/>
        <v/>
      </c>
      <c r="Z7561" s="43">
        <v>1826283</v>
      </c>
      <c r="AA7561" s="43" t="e">
        <f t="shared" si="237"/>
        <v>#N/A</v>
      </c>
    </row>
    <row r="7562" spans="1:27" x14ac:dyDescent="0.3">
      <c r="A7562" s="43">
        <v>2277025</v>
      </c>
      <c r="B7562" s="43" t="s">
        <v>6506</v>
      </c>
      <c r="C7562" s="43" t="s">
        <v>235</v>
      </c>
      <c r="D7562" s="41"/>
      <c r="E7562" s="43" t="s">
        <v>29</v>
      </c>
      <c r="F7562" s="43" t="s">
        <v>28</v>
      </c>
      <c r="G7562" s="43">
        <v>44049</v>
      </c>
      <c r="H7562" s="41"/>
      <c r="I7562" s="41"/>
      <c r="J7562" s="41"/>
      <c r="K7562" s="41"/>
      <c r="L7562" s="41"/>
      <c r="M7562" s="41"/>
      <c r="N7562" s="41"/>
      <c r="O7562" s="41"/>
      <c r="P7562" s="41"/>
      <c r="Q7562" s="41"/>
      <c r="R7562" s="41"/>
      <c r="S7562" s="41"/>
      <c r="T7562" s="41"/>
      <c r="U7562" s="41"/>
      <c r="V7562" s="41"/>
      <c r="W7562" s="41"/>
      <c r="X7562" s="41"/>
      <c r="Y7562" s="43" t="str">
        <f t="shared" si="236"/>
        <v/>
      </c>
      <c r="Z7562" s="43">
        <v>2271545</v>
      </c>
      <c r="AA7562" s="43" t="e">
        <f t="shared" si="237"/>
        <v>#N/A</v>
      </c>
    </row>
    <row r="7563" spans="1:27" x14ac:dyDescent="0.3">
      <c r="A7563" s="43">
        <v>2077613</v>
      </c>
      <c r="B7563" s="43" t="s">
        <v>6507</v>
      </c>
      <c r="C7563" s="43" t="s">
        <v>469</v>
      </c>
      <c r="D7563" s="41"/>
      <c r="E7563" s="43" t="s">
        <v>6263</v>
      </c>
      <c r="F7563" s="43" t="s">
        <v>28</v>
      </c>
      <c r="G7563" s="43">
        <v>85018</v>
      </c>
      <c r="H7563" s="41"/>
      <c r="I7563" s="41"/>
      <c r="J7563" s="41"/>
      <c r="K7563" s="41"/>
      <c r="L7563" s="41"/>
      <c r="M7563" s="41"/>
      <c r="N7563" s="41"/>
      <c r="O7563" s="41"/>
      <c r="P7563" s="41"/>
      <c r="Q7563" s="41"/>
      <c r="R7563" s="41"/>
      <c r="S7563" s="41"/>
      <c r="T7563" s="41"/>
      <c r="U7563" s="41"/>
      <c r="V7563" s="41"/>
      <c r="W7563" s="41"/>
      <c r="X7563" s="41"/>
      <c r="Y7563" s="43" t="str">
        <f t="shared" si="236"/>
        <v>COMP</v>
      </c>
      <c r="Z7563" s="43">
        <v>2178630</v>
      </c>
      <c r="AA7563" s="43">
        <f t="shared" si="237"/>
        <v>2077613</v>
      </c>
    </row>
    <row r="7564" spans="1:27" x14ac:dyDescent="0.3">
      <c r="A7564" s="43">
        <v>1757039</v>
      </c>
      <c r="B7564" s="43" t="s">
        <v>6507</v>
      </c>
      <c r="C7564" s="43" t="s">
        <v>639</v>
      </c>
      <c r="D7564" s="41"/>
      <c r="E7564" s="43" t="s">
        <v>29</v>
      </c>
      <c r="F7564" s="43" t="s">
        <v>28</v>
      </c>
      <c r="G7564" s="43">
        <v>85017</v>
      </c>
      <c r="H7564" s="41"/>
      <c r="I7564" s="41"/>
      <c r="J7564" s="41"/>
      <c r="K7564" s="41"/>
      <c r="L7564" s="41"/>
      <c r="M7564" s="41"/>
      <c r="N7564" s="41"/>
      <c r="O7564" s="41"/>
      <c r="P7564" s="41"/>
      <c r="Q7564" s="41"/>
      <c r="R7564" s="41"/>
      <c r="S7564" s="41"/>
      <c r="T7564" s="41"/>
      <c r="U7564" s="41"/>
      <c r="V7564" s="41"/>
      <c r="W7564" s="41"/>
      <c r="X7564" s="41"/>
      <c r="Y7564" s="43" t="str">
        <f t="shared" si="236"/>
        <v>COMP</v>
      </c>
      <c r="Z7564" s="43">
        <v>219326</v>
      </c>
      <c r="AA7564" s="43">
        <f t="shared" si="237"/>
        <v>1757039</v>
      </c>
    </row>
    <row r="7565" spans="1:27" x14ac:dyDescent="0.3">
      <c r="A7565" s="43">
        <v>2075260</v>
      </c>
      <c r="B7565" s="43" t="s">
        <v>6508</v>
      </c>
      <c r="C7565" s="43" t="s">
        <v>436</v>
      </c>
      <c r="D7565" s="41"/>
      <c r="E7565" s="43" t="s">
        <v>29</v>
      </c>
      <c r="F7565" s="43" t="s">
        <v>28</v>
      </c>
      <c r="G7565" s="43">
        <v>44052</v>
      </c>
      <c r="H7565" s="41"/>
      <c r="I7565" s="41"/>
      <c r="J7565" s="41"/>
      <c r="K7565" s="41"/>
      <c r="L7565" s="41"/>
      <c r="M7565" s="41"/>
      <c r="N7565" s="41"/>
      <c r="O7565" s="41"/>
      <c r="P7565" s="41"/>
      <c r="Q7565" s="41"/>
      <c r="R7565" s="41"/>
      <c r="S7565" s="41"/>
      <c r="T7565" s="41"/>
      <c r="U7565" s="41"/>
      <c r="V7565" s="41"/>
      <c r="W7565" s="41"/>
      <c r="X7565" s="41"/>
      <c r="Y7565" s="43" t="str">
        <f t="shared" si="236"/>
        <v/>
      </c>
      <c r="Z7565" s="43">
        <v>1427561</v>
      </c>
      <c r="AA7565" s="43" t="e">
        <f t="shared" si="237"/>
        <v>#N/A</v>
      </c>
    </row>
    <row r="7566" spans="1:27" x14ac:dyDescent="0.3">
      <c r="A7566" s="43">
        <v>2354590</v>
      </c>
      <c r="B7566" s="43" t="s">
        <v>6509</v>
      </c>
      <c r="C7566" s="43" t="s">
        <v>432</v>
      </c>
      <c r="D7566" s="41"/>
      <c r="E7566" s="43" t="s">
        <v>29</v>
      </c>
      <c r="F7566" s="43" t="s">
        <v>28</v>
      </c>
      <c r="G7566" s="43">
        <v>72017</v>
      </c>
      <c r="H7566" s="41"/>
      <c r="I7566" s="41"/>
      <c r="J7566" s="41"/>
      <c r="K7566" s="41"/>
      <c r="L7566" s="41"/>
      <c r="M7566" s="41"/>
      <c r="N7566" s="41"/>
      <c r="O7566" s="41"/>
      <c r="P7566" s="41"/>
      <c r="Q7566" s="41"/>
      <c r="R7566" s="41"/>
      <c r="S7566" s="41"/>
      <c r="T7566" s="41"/>
      <c r="U7566" s="41"/>
      <c r="V7566" s="41"/>
      <c r="W7566" s="41"/>
      <c r="X7566" s="41"/>
      <c r="Y7566" s="43" t="str">
        <f t="shared" si="236"/>
        <v>COMP</v>
      </c>
      <c r="Z7566" s="43">
        <v>473743</v>
      </c>
      <c r="AA7566" s="43">
        <f t="shared" si="237"/>
        <v>2354590</v>
      </c>
    </row>
    <row r="7567" spans="1:27" x14ac:dyDescent="0.3">
      <c r="A7567" s="43">
        <v>2095761</v>
      </c>
      <c r="B7567" s="43" t="s">
        <v>6510</v>
      </c>
      <c r="C7567" s="43" t="s">
        <v>389</v>
      </c>
      <c r="D7567" s="41"/>
      <c r="E7567" s="43" t="s">
        <v>6263</v>
      </c>
      <c r="F7567" s="43" t="s">
        <v>28</v>
      </c>
      <c r="G7567" s="43">
        <v>44027</v>
      </c>
      <c r="H7567" s="41"/>
      <c r="I7567" s="41"/>
      <c r="J7567" s="41"/>
      <c r="K7567" s="41"/>
      <c r="L7567" s="41"/>
      <c r="M7567" s="41"/>
      <c r="N7567" s="41"/>
      <c r="O7567" s="41"/>
      <c r="P7567" s="41"/>
      <c r="Q7567" s="41"/>
      <c r="R7567" s="41"/>
      <c r="S7567" s="41"/>
      <c r="T7567" s="41"/>
      <c r="U7567" s="41"/>
      <c r="V7567" s="41"/>
      <c r="W7567" s="41"/>
      <c r="X7567" s="41"/>
      <c r="Y7567" s="43" t="str">
        <f t="shared" si="236"/>
        <v>COMP</v>
      </c>
      <c r="Z7567" s="43">
        <v>1204110</v>
      </c>
      <c r="AA7567" s="43">
        <f t="shared" si="237"/>
        <v>2095761</v>
      </c>
    </row>
    <row r="7568" spans="1:27" x14ac:dyDescent="0.3">
      <c r="A7568" s="43">
        <v>2423286</v>
      </c>
      <c r="B7568" s="43" t="s">
        <v>6511</v>
      </c>
      <c r="C7568" s="43" t="s">
        <v>514</v>
      </c>
      <c r="D7568" s="41"/>
      <c r="E7568" s="43" t="s">
        <v>6263</v>
      </c>
      <c r="F7568" s="43" t="s">
        <v>28</v>
      </c>
      <c r="G7568" s="43">
        <v>85017</v>
      </c>
      <c r="H7568" s="41"/>
      <c r="I7568" s="41"/>
      <c r="J7568" s="41"/>
      <c r="K7568" s="41"/>
      <c r="L7568" s="41"/>
      <c r="M7568" s="41"/>
      <c r="N7568" s="41"/>
      <c r="O7568" s="41"/>
      <c r="P7568" s="41"/>
      <c r="Q7568" s="41"/>
      <c r="R7568" s="41"/>
      <c r="S7568" s="41"/>
      <c r="T7568" s="41"/>
      <c r="U7568" s="41"/>
      <c r="V7568" s="41"/>
      <c r="W7568" s="41"/>
      <c r="X7568" s="41"/>
      <c r="Y7568" s="43" t="str">
        <f t="shared" si="236"/>
        <v/>
      </c>
      <c r="Z7568" s="43">
        <v>2343251</v>
      </c>
      <c r="AA7568" s="43" t="e">
        <f t="shared" si="237"/>
        <v>#N/A</v>
      </c>
    </row>
    <row r="7569" spans="1:27" x14ac:dyDescent="0.3">
      <c r="A7569" s="43">
        <v>1358448</v>
      </c>
      <c r="B7569" s="43" t="s">
        <v>405</v>
      </c>
      <c r="C7569" s="43" t="s">
        <v>299</v>
      </c>
      <c r="D7569" s="41"/>
      <c r="E7569" s="43" t="s">
        <v>6263</v>
      </c>
      <c r="F7569" s="43" t="s">
        <v>30</v>
      </c>
      <c r="G7569" s="43">
        <v>44024</v>
      </c>
      <c r="H7569" s="41"/>
      <c r="I7569" s="41"/>
      <c r="J7569" s="41"/>
      <c r="K7569" s="41"/>
      <c r="L7569" s="41"/>
      <c r="M7569" s="41"/>
      <c r="N7569" s="41"/>
      <c r="O7569" s="41"/>
      <c r="P7569" s="41"/>
      <c r="Q7569" s="41"/>
      <c r="R7569" s="41"/>
      <c r="S7569" s="41"/>
      <c r="T7569" s="41"/>
      <c r="U7569" s="41"/>
      <c r="V7569" s="41"/>
      <c r="W7569" s="41"/>
      <c r="X7569" s="41"/>
      <c r="Y7569" s="43" t="str">
        <f t="shared" si="236"/>
        <v/>
      </c>
      <c r="Z7569" s="43">
        <v>2426346</v>
      </c>
      <c r="AA7569" s="43" t="e">
        <f t="shared" si="237"/>
        <v>#N/A</v>
      </c>
    </row>
    <row r="7570" spans="1:27" x14ac:dyDescent="0.3">
      <c r="A7570" s="43">
        <v>1618677</v>
      </c>
      <c r="B7570" s="43" t="s">
        <v>405</v>
      </c>
      <c r="C7570" s="43" t="s">
        <v>202</v>
      </c>
      <c r="D7570" s="41"/>
      <c r="E7570" s="43" t="s">
        <v>6263</v>
      </c>
      <c r="F7570" s="43" t="s">
        <v>28</v>
      </c>
      <c r="G7570" s="43">
        <v>44052</v>
      </c>
      <c r="H7570" s="41"/>
      <c r="I7570" s="41"/>
      <c r="J7570" s="41"/>
      <c r="K7570" s="41"/>
      <c r="L7570" s="41"/>
      <c r="M7570" s="41"/>
      <c r="N7570" s="41"/>
      <c r="O7570" s="41"/>
      <c r="P7570" s="41"/>
      <c r="Q7570" s="41"/>
      <c r="R7570" s="41"/>
      <c r="S7570" s="41"/>
      <c r="T7570" s="41"/>
      <c r="U7570" s="41"/>
      <c r="V7570" s="41"/>
      <c r="W7570" s="41"/>
      <c r="X7570" s="41"/>
      <c r="Y7570" s="43" t="str">
        <f t="shared" si="236"/>
        <v>COMP</v>
      </c>
      <c r="Z7570" s="43">
        <v>1652841</v>
      </c>
      <c r="AA7570" s="43">
        <f t="shared" si="237"/>
        <v>1618677</v>
      </c>
    </row>
    <row r="7571" spans="1:27" x14ac:dyDescent="0.3">
      <c r="A7571" s="43">
        <v>2266832</v>
      </c>
      <c r="B7571" s="43" t="s">
        <v>6512</v>
      </c>
      <c r="C7571" s="43" t="s">
        <v>232</v>
      </c>
      <c r="D7571" s="41"/>
      <c r="E7571" s="43" t="s">
        <v>6263</v>
      </c>
      <c r="F7571" s="43" t="s">
        <v>28</v>
      </c>
      <c r="G7571" s="43">
        <v>49006</v>
      </c>
      <c r="H7571" s="41"/>
      <c r="I7571" s="41"/>
      <c r="J7571" s="41"/>
      <c r="K7571" s="41"/>
      <c r="L7571" s="41"/>
      <c r="M7571" s="41"/>
      <c r="N7571" s="41"/>
      <c r="O7571" s="41"/>
      <c r="P7571" s="41"/>
      <c r="Q7571" s="41"/>
      <c r="R7571" s="41"/>
      <c r="S7571" s="41"/>
      <c r="T7571" s="41"/>
      <c r="U7571" s="41"/>
      <c r="V7571" s="41"/>
      <c r="W7571" s="41"/>
      <c r="X7571" s="41"/>
      <c r="Y7571" s="43" t="str">
        <f t="shared" si="236"/>
        <v/>
      </c>
      <c r="Z7571" s="43">
        <v>438097</v>
      </c>
      <c r="AA7571" s="43" t="e">
        <f t="shared" si="237"/>
        <v>#N/A</v>
      </c>
    </row>
    <row r="7572" spans="1:27" x14ac:dyDescent="0.3">
      <c r="A7572" s="43">
        <v>1166104</v>
      </c>
      <c r="B7572" s="43" t="s">
        <v>6513</v>
      </c>
      <c r="C7572" s="43" t="s">
        <v>241</v>
      </c>
      <c r="D7572" s="41"/>
      <c r="E7572" s="43" t="s">
        <v>6263</v>
      </c>
      <c r="F7572" s="43" t="s">
        <v>28</v>
      </c>
      <c r="G7572" s="43">
        <v>72072</v>
      </c>
      <c r="H7572" s="41"/>
      <c r="I7572" s="41"/>
      <c r="J7572" s="41"/>
      <c r="K7572" s="41"/>
      <c r="L7572" s="41"/>
      <c r="M7572" s="41"/>
      <c r="N7572" s="41"/>
      <c r="O7572" s="41"/>
      <c r="P7572" s="41"/>
      <c r="Q7572" s="41"/>
      <c r="R7572" s="41"/>
      <c r="S7572" s="41"/>
      <c r="T7572" s="41"/>
      <c r="U7572" s="41"/>
      <c r="V7572" s="41"/>
      <c r="W7572" s="41"/>
      <c r="X7572" s="41"/>
      <c r="Y7572" s="43" t="str">
        <f t="shared" si="236"/>
        <v/>
      </c>
      <c r="Z7572" s="43">
        <v>1375592</v>
      </c>
      <c r="AA7572" s="43" t="e">
        <f t="shared" si="237"/>
        <v>#N/A</v>
      </c>
    </row>
    <row r="7573" spans="1:27" x14ac:dyDescent="0.3">
      <c r="A7573" s="43">
        <v>1969970</v>
      </c>
      <c r="B7573" s="43" t="s">
        <v>6514</v>
      </c>
      <c r="C7573" s="43" t="s">
        <v>202</v>
      </c>
      <c r="D7573" s="41"/>
      <c r="E7573" s="43" t="s">
        <v>6263</v>
      </c>
      <c r="F7573" s="43" t="s">
        <v>28</v>
      </c>
      <c r="G7573" s="43">
        <v>49054</v>
      </c>
      <c r="H7573" s="41"/>
      <c r="I7573" s="41"/>
      <c r="J7573" s="41"/>
      <c r="K7573" s="41"/>
      <c r="L7573" s="41"/>
      <c r="M7573" s="41"/>
      <c r="N7573" s="41"/>
      <c r="O7573" s="41"/>
      <c r="P7573" s="41"/>
      <c r="Q7573" s="41"/>
      <c r="R7573" s="41"/>
      <c r="S7573" s="41"/>
      <c r="T7573" s="41"/>
      <c r="U7573" s="41"/>
      <c r="V7573" s="41"/>
      <c r="W7573" s="41"/>
      <c r="X7573" s="41"/>
      <c r="Y7573" s="43" t="str">
        <f t="shared" si="236"/>
        <v/>
      </c>
      <c r="Z7573" s="43">
        <v>1504420</v>
      </c>
      <c r="AA7573" s="43" t="e">
        <f t="shared" si="237"/>
        <v>#N/A</v>
      </c>
    </row>
    <row r="7574" spans="1:27" x14ac:dyDescent="0.3">
      <c r="A7574" s="43">
        <v>2409883</v>
      </c>
      <c r="B7574" s="43" t="s">
        <v>6515</v>
      </c>
      <c r="C7574" s="43" t="s">
        <v>937</v>
      </c>
      <c r="D7574" s="41"/>
      <c r="E7574" s="43" t="s">
        <v>6263</v>
      </c>
      <c r="F7574" s="43" t="s">
        <v>28</v>
      </c>
      <c r="G7574" s="43">
        <v>72041</v>
      </c>
      <c r="H7574" s="41"/>
      <c r="I7574" s="41"/>
      <c r="J7574" s="41"/>
      <c r="K7574" s="41"/>
      <c r="L7574" s="41"/>
      <c r="M7574" s="41"/>
      <c r="N7574" s="41"/>
      <c r="O7574" s="41"/>
      <c r="P7574" s="41"/>
      <c r="Q7574" s="41"/>
      <c r="R7574" s="41"/>
      <c r="S7574" s="41"/>
      <c r="T7574" s="41"/>
      <c r="U7574" s="41"/>
      <c r="V7574" s="41"/>
      <c r="W7574" s="41"/>
      <c r="X7574" s="41"/>
      <c r="Y7574" s="43" t="str">
        <f t="shared" si="236"/>
        <v/>
      </c>
      <c r="Z7574" s="43">
        <v>1155608</v>
      </c>
      <c r="AA7574" s="43" t="e">
        <f t="shared" si="237"/>
        <v>#N/A</v>
      </c>
    </row>
    <row r="7575" spans="1:27" x14ac:dyDescent="0.3">
      <c r="A7575" s="43">
        <v>1870599</v>
      </c>
      <c r="B7575" s="43" t="s">
        <v>6516</v>
      </c>
      <c r="C7575" s="43" t="s">
        <v>973</v>
      </c>
      <c r="D7575" s="41"/>
      <c r="E7575" s="43" t="s">
        <v>6263</v>
      </c>
      <c r="F7575" s="43" t="s">
        <v>28</v>
      </c>
      <c r="G7575" s="43">
        <v>44062</v>
      </c>
      <c r="H7575" s="41"/>
      <c r="I7575" s="41"/>
      <c r="J7575" s="41"/>
      <c r="K7575" s="41"/>
      <c r="L7575" s="41"/>
      <c r="M7575" s="41"/>
      <c r="N7575" s="41"/>
      <c r="O7575" s="41"/>
      <c r="P7575" s="41"/>
      <c r="Q7575" s="41"/>
      <c r="R7575" s="41"/>
      <c r="S7575" s="41"/>
      <c r="T7575" s="41"/>
      <c r="U7575" s="41"/>
      <c r="V7575" s="41"/>
      <c r="W7575" s="41"/>
      <c r="X7575" s="41"/>
      <c r="Y7575" s="43" t="str">
        <f t="shared" si="236"/>
        <v/>
      </c>
      <c r="Z7575" s="43">
        <v>1781471</v>
      </c>
      <c r="AA7575" s="43" t="e">
        <f t="shared" si="237"/>
        <v>#N/A</v>
      </c>
    </row>
    <row r="7576" spans="1:27" x14ac:dyDescent="0.3">
      <c r="A7576" s="43">
        <v>1412127</v>
      </c>
      <c r="B7576" s="43" t="s">
        <v>6517</v>
      </c>
      <c r="C7576" s="43" t="s">
        <v>4188</v>
      </c>
      <c r="D7576" s="41"/>
      <c r="E7576" s="43" t="s">
        <v>35</v>
      </c>
      <c r="F7576" s="43" t="s">
        <v>30</v>
      </c>
      <c r="G7576" s="43">
        <v>85022</v>
      </c>
      <c r="H7576" s="41"/>
      <c r="I7576" s="41"/>
      <c r="J7576" s="41"/>
      <c r="K7576" s="41"/>
      <c r="L7576" s="41"/>
      <c r="M7576" s="41"/>
      <c r="N7576" s="41"/>
      <c r="O7576" s="41"/>
      <c r="P7576" s="41"/>
      <c r="Q7576" s="41"/>
      <c r="R7576" s="41"/>
      <c r="S7576" s="41"/>
      <c r="T7576" s="41"/>
      <c r="U7576" s="41"/>
      <c r="V7576" s="41"/>
      <c r="W7576" s="41"/>
      <c r="X7576" s="41"/>
      <c r="Y7576" s="43" t="str">
        <f t="shared" si="236"/>
        <v>COMP</v>
      </c>
      <c r="Z7576" s="43">
        <v>1894368</v>
      </c>
      <c r="AA7576" s="43">
        <f t="shared" si="237"/>
        <v>1412127</v>
      </c>
    </row>
    <row r="7577" spans="1:27" x14ac:dyDescent="0.3">
      <c r="A7577" s="43">
        <v>2393349</v>
      </c>
      <c r="B7577" s="43" t="s">
        <v>6518</v>
      </c>
      <c r="C7577" s="43" t="s">
        <v>268</v>
      </c>
      <c r="D7577" s="41"/>
      <c r="E7577" s="43" t="s">
        <v>6263</v>
      </c>
      <c r="F7577" s="43" t="s">
        <v>30</v>
      </c>
      <c r="G7577" s="43">
        <v>44108</v>
      </c>
      <c r="H7577" s="41"/>
      <c r="I7577" s="41"/>
      <c r="J7577" s="41"/>
      <c r="K7577" s="41"/>
      <c r="L7577" s="41"/>
      <c r="M7577" s="41"/>
      <c r="N7577" s="41"/>
      <c r="O7577" s="41"/>
      <c r="P7577" s="41"/>
      <c r="Q7577" s="41"/>
      <c r="R7577" s="41"/>
      <c r="S7577" s="41"/>
      <c r="T7577" s="41"/>
      <c r="U7577" s="41"/>
      <c r="V7577" s="41"/>
      <c r="W7577" s="41"/>
      <c r="X7577" s="41"/>
      <c r="Y7577" s="43" t="str">
        <f t="shared" si="236"/>
        <v/>
      </c>
      <c r="Z7577" s="43">
        <v>2080641</v>
      </c>
      <c r="AA7577" s="43" t="e">
        <f t="shared" si="237"/>
        <v>#N/A</v>
      </c>
    </row>
    <row r="7578" spans="1:27" x14ac:dyDescent="0.3">
      <c r="A7578" s="43">
        <v>2418567</v>
      </c>
      <c r="B7578" s="43" t="s">
        <v>6519</v>
      </c>
      <c r="C7578" s="43" t="s">
        <v>1126</v>
      </c>
      <c r="D7578" s="41"/>
      <c r="E7578" s="43" t="s">
        <v>6263</v>
      </c>
      <c r="F7578" s="43" t="s">
        <v>30</v>
      </c>
      <c r="G7578" s="43">
        <v>53004</v>
      </c>
      <c r="H7578" s="41"/>
      <c r="I7578" s="41"/>
      <c r="J7578" s="41"/>
      <c r="K7578" s="41"/>
      <c r="L7578" s="41"/>
      <c r="M7578" s="41"/>
      <c r="N7578" s="41"/>
      <c r="O7578" s="41"/>
      <c r="P7578" s="41"/>
      <c r="Q7578" s="41"/>
      <c r="R7578" s="41"/>
      <c r="S7578" s="41"/>
      <c r="T7578" s="41"/>
      <c r="U7578" s="41"/>
      <c r="V7578" s="41"/>
      <c r="W7578" s="41"/>
      <c r="X7578" s="41"/>
      <c r="Y7578" s="43" t="str">
        <f t="shared" si="236"/>
        <v/>
      </c>
      <c r="Z7578" s="43">
        <v>1625936</v>
      </c>
      <c r="AA7578" s="43" t="e">
        <f t="shared" si="237"/>
        <v>#N/A</v>
      </c>
    </row>
    <row r="7579" spans="1:27" x14ac:dyDescent="0.3">
      <c r="A7579" s="43">
        <v>1755098</v>
      </c>
      <c r="B7579" s="43" t="s">
        <v>6519</v>
      </c>
      <c r="C7579" s="43" t="s">
        <v>421</v>
      </c>
      <c r="D7579" s="41"/>
      <c r="E7579" s="43" t="s">
        <v>6263</v>
      </c>
      <c r="F7579" s="43" t="s">
        <v>30</v>
      </c>
      <c r="G7579" s="43">
        <v>72041</v>
      </c>
      <c r="H7579" s="41"/>
      <c r="I7579" s="41"/>
      <c r="J7579" s="41"/>
      <c r="K7579" s="41"/>
      <c r="L7579" s="41"/>
      <c r="M7579" s="41"/>
      <c r="N7579" s="41"/>
      <c r="O7579" s="41"/>
      <c r="P7579" s="41"/>
      <c r="Q7579" s="41"/>
      <c r="R7579" s="41"/>
      <c r="S7579" s="41"/>
      <c r="T7579" s="41"/>
      <c r="U7579" s="41"/>
      <c r="V7579" s="41"/>
      <c r="W7579" s="41"/>
      <c r="X7579" s="41"/>
      <c r="Y7579" s="43" t="str">
        <f t="shared" si="236"/>
        <v/>
      </c>
      <c r="Z7579" s="43">
        <v>2096128</v>
      </c>
      <c r="AA7579" s="43" t="e">
        <f t="shared" si="237"/>
        <v>#N/A</v>
      </c>
    </row>
    <row r="7580" spans="1:27" x14ac:dyDescent="0.3">
      <c r="A7580" s="43">
        <v>2345165</v>
      </c>
      <c r="B7580" s="43" t="s">
        <v>6520</v>
      </c>
      <c r="C7580" s="43" t="s">
        <v>6521</v>
      </c>
      <c r="D7580" s="41"/>
      <c r="E7580" s="43" t="s">
        <v>6263</v>
      </c>
      <c r="F7580" s="43" t="s">
        <v>30</v>
      </c>
      <c r="G7580" s="43">
        <v>44045</v>
      </c>
      <c r="H7580" s="41"/>
      <c r="I7580" s="41"/>
      <c r="J7580" s="41"/>
      <c r="K7580" s="41"/>
      <c r="L7580" s="41"/>
      <c r="M7580" s="41"/>
      <c r="N7580" s="41"/>
      <c r="O7580" s="41"/>
      <c r="P7580" s="41"/>
      <c r="Q7580" s="41"/>
      <c r="R7580" s="41"/>
      <c r="S7580" s="41"/>
      <c r="T7580" s="41"/>
      <c r="U7580" s="41"/>
      <c r="V7580" s="41"/>
      <c r="W7580" s="41"/>
      <c r="X7580" s="41"/>
      <c r="Y7580" s="43" t="str">
        <f t="shared" si="236"/>
        <v/>
      </c>
      <c r="Z7580" s="43">
        <v>388664</v>
      </c>
      <c r="AA7580" s="43" t="e">
        <f t="shared" si="237"/>
        <v>#N/A</v>
      </c>
    </row>
    <row r="7581" spans="1:27" x14ac:dyDescent="0.3">
      <c r="A7581" s="43">
        <v>2393909</v>
      </c>
      <c r="B7581" s="43" t="s">
        <v>412</v>
      </c>
      <c r="C7581" s="43" t="s">
        <v>236</v>
      </c>
      <c r="D7581" s="41"/>
      <c r="E7581" s="43" t="s">
        <v>6263</v>
      </c>
      <c r="F7581" s="43" t="s">
        <v>28</v>
      </c>
      <c r="G7581" s="43">
        <v>44134</v>
      </c>
      <c r="H7581" s="41"/>
      <c r="I7581" s="41"/>
      <c r="J7581" s="41"/>
      <c r="K7581" s="41"/>
      <c r="L7581" s="41"/>
      <c r="M7581" s="41"/>
      <c r="N7581" s="41"/>
      <c r="O7581" s="41"/>
      <c r="P7581" s="41"/>
      <c r="Q7581" s="41"/>
      <c r="R7581" s="41"/>
      <c r="S7581" s="41"/>
      <c r="T7581" s="41"/>
      <c r="U7581" s="41"/>
      <c r="V7581" s="41"/>
      <c r="W7581" s="41"/>
      <c r="X7581" s="41"/>
      <c r="Y7581" s="43" t="str">
        <f t="shared" si="236"/>
        <v/>
      </c>
      <c r="Z7581" s="43">
        <v>2196936</v>
      </c>
      <c r="AA7581" s="43" t="e">
        <f t="shared" si="237"/>
        <v>#N/A</v>
      </c>
    </row>
    <row r="7582" spans="1:27" x14ac:dyDescent="0.3">
      <c r="A7582" s="43">
        <v>2077530</v>
      </c>
      <c r="B7582" s="43" t="s">
        <v>412</v>
      </c>
      <c r="C7582" s="43" t="s">
        <v>697</v>
      </c>
      <c r="D7582" s="41"/>
      <c r="E7582" s="43" t="s">
        <v>34</v>
      </c>
      <c r="F7582" s="43" t="s">
        <v>30</v>
      </c>
      <c r="G7582" s="43">
        <v>85079</v>
      </c>
      <c r="H7582" s="41"/>
      <c r="I7582" s="41"/>
      <c r="J7582" s="41"/>
      <c r="K7582" s="41"/>
      <c r="L7582" s="41"/>
      <c r="M7582" s="41"/>
      <c r="N7582" s="41"/>
      <c r="O7582" s="41"/>
      <c r="P7582" s="41"/>
      <c r="Q7582" s="41"/>
      <c r="R7582" s="41"/>
      <c r="S7582" s="41"/>
      <c r="T7582" s="41"/>
      <c r="U7582" s="41"/>
      <c r="V7582" s="41"/>
      <c r="W7582" s="41"/>
      <c r="X7582" s="41"/>
      <c r="Y7582" s="43" t="str">
        <f t="shared" si="236"/>
        <v>COMP</v>
      </c>
      <c r="Z7582" s="43">
        <v>731706</v>
      </c>
      <c r="AA7582" s="43">
        <f t="shared" si="237"/>
        <v>2077530</v>
      </c>
    </row>
    <row r="7583" spans="1:27" x14ac:dyDescent="0.3">
      <c r="A7583" s="43">
        <v>1059892</v>
      </c>
      <c r="B7583" s="43" t="s">
        <v>412</v>
      </c>
      <c r="C7583" s="43" t="s">
        <v>618</v>
      </c>
      <c r="D7583" s="41"/>
      <c r="E7583" s="43" t="s">
        <v>6263</v>
      </c>
      <c r="F7583" s="43" t="s">
        <v>28</v>
      </c>
      <c r="G7583" s="43">
        <v>85055</v>
      </c>
      <c r="H7583" s="41"/>
      <c r="I7583" s="41"/>
      <c r="J7583" s="41"/>
      <c r="K7583" s="41"/>
      <c r="L7583" s="41"/>
      <c r="M7583" s="41"/>
      <c r="N7583" s="41"/>
      <c r="O7583" s="41"/>
      <c r="P7583" s="41"/>
      <c r="Q7583" s="41"/>
      <c r="R7583" s="41"/>
      <c r="S7583" s="41"/>
      <c r="T7583" s="41"/>
      <c r="U7583" s="41"/>
      <c r="V7583" s="41"/>
      <c r="W7583" s="41"/>
      <c r="X7583" s="41"/>
      <c r="Y7583" s="43" t="str">
        <f t="shared" si="236"/>
        <v/>
      </c>
      <c r="Z7583" s="43">
        <v>1995148</v>
      </c>
      <c r="AA7583" s="43" t="e">
        <f t="shared" si="237"/>
        <v>#N/A</v>
      </c>
    </row>
    <row r="7584" spans="1:27" x14ac:dyDescent="0.3">
      <c r="A7584" s="43">
        <v>2369138</v>
      </c>
      <c r="B7584" s="43" t="s">
        <v>412</v>
      </c>
      <c r="C7584" s="43" t="s">
        <v>565</v>
      </c>
      <c r="D7584" s="41"/>
      <c r="E7584" s="43" t="s">
        <v>29</v>
      </c>
      <c r="F7584" s="43" t="s">
        <v>28</v>
      </c>
      <c r="G7584" s="43">
        <v>44073</v>
      </c>
      <c r="H7584" s="41"/>
      <c r="I7584" s="41"/>
      <c r="J7584" s="41"/>
      <c r="K7584" s="41"/>
      <c r="L7584" s="41"/>
      <c r="M7584" s="41"/>
      <c r="N7584" s="41"/>
      <c r="O7584" s="41"/>
      <c r="P7584" s="41"/>
      <c r="Q7584" s="41"/>
      <c r="R7584" s="41"/>
      <c r="S7584" s="41"/>
      <c r="T7584" s="41"/>
      <c r="U7584" s="41"/>
      <c r="V7584" s="41"/>
      <c r="W7584" s="41"/>
      <c r="X7584" s="41"/>
      <c r="Y7584" s="43" t="str">
        <f t="shared" si="236"/>
        <v>COMP</v>
      </c>
      <c r="Z7584" s="43">
        <v>1510330</v>
      </c>
      <c r="AA7584" s="43">
        <f t="shared" si="237"/>
        <v>2369138</v>
      </c>
    </row>
    <row r="7585" spans="1:27" x14ac:dyDescent="0.3">
      <c r="A7585" s="43">
        <v>444340</v>
      </c>
      <c r="B7585" s="43" t="s">
        <v>412</v>
      </c>
      <c r="C7585" s="43" t="s">
        <v>1480</v>
      </c>
      <c r="D7585" s="41"/>
      <c r="E7585" s="43" t="s">
        <v>6263</v>
      </c>
      <c r="F7585" s="43" t="s">
        <v>28</v>
      </c>
      <c r="G7585" s="43">
        <v>85033</v>
      </c>
      <c r="H7585" s="41"/>
      <c r="I7585" s="41"/>
      <c r="J7585" s="41"/>
      <c r="K7585" s="41"/>
      <c r="L7585" s="41"/>
      <c r="M7585" s="41"/>
      <c r="N7585" s="41"/>
      <c r="O7585" s="41"/>
      <c r="P7585" s="41"/>
      <c r="Q7585" s="41"/>
      <c r="R7585" s="41"/>
      <c r="S7585" s="41"/>
      <c r="T7585" s="41"/>
      <c r="U7585" s="41"/>
      <c r="V7585" s="41"/>
      <c r="W7585" s="41"/>
      <c r="X7585" s="41"/>
      <c r="Y7585" s="43" t="str">
        <f t="shared" si="236"/>
        <v>COMP</v>
      </c>
      <c r="Z7585" s="43">
        <v>1027949</v>
      </c>
      <c r="AA7585" s="43">
        <f t="shared" si="237"/>
        <v>444340</v>
      </c>
    </row>
    <row r="7586" spans="1:27" x14ac:dyDescent="0.3">
      <c r="A7586" s="43">
        <v>1755208</v>
      </c>
      <c r="B7586" s="43" t="s">
        <v>412</v>
      </c>
      <c r="C7586" s="43" t="s">
        <v>484</v>
      </c>
      <c r="D7586" s="41"/>
      <c r="E7586" s="43" t="s">
        <v>6263</v>
      </c>
      <c r="F7586" s="43" t="s">
        <v>28</v>
      </c>
      <c r="G7586" s="43">
        <v>85031</v>
      </c>
      <c r="H7586" s="41"/>
      <c r="I7586" s="41"/>
      <c r="J7586" s="41"/>
      <c r="K7586" s="41"/>
      <c r="L7586" s="41"/>
      <c r="M7586" s="41"/>
      <c r="N7586" s="41"/>
      <c r="O7586" s="41"/>
      <c r="P7586" s="41"/>
      <c r="Q7586" s="41"/>
      <c r="R7586" s="41"/>
      <c r="S7586" s="41"/>
      <c r="T7586" s="41"/>
      <c r="U7586" s="41"/>
      <c r="V7586" s="41"/>
      <c r="W7586" s="41"/>
      <c r="X7586" s="41"/>
      <c r="Y7586" s="43" t="str">
        <f t="shared" si="236"/>
        <v>COMP</v>
      </c>
      <c r="Z7586" s="43">
        <v>676524</v>
      </c>
      <c r="AA7586" s="43">
        <f t="shared" si="237"/>
        <v>1755208</v>
      </c>
    </row>
    <row r="7587" spans="1:27" x14ac:dyDescent="0.3">
      <c r="A7587" s="43">
        <v>1293932</v>
      </c>
      <c r="B7587" s="43" t="s">
        <v>412</v>
      </c>
      <c r="C7587" s="43" t="s">
        <v>226</v>
      </c>
      <c r="D7587" s="41"/>
      <c r="E7587" s="43" t="s">
        <v>6263</v>
      </c>
      <c r="F7587" s="43" t="s">
        <v>30</v>
      </c>
      <c r="G7587" s="43">
        <v>85032</v>
      </c>
      <c r="H7587" s="41"/>
      <c r="I7587" s="41"/>
      <c r="J7587" s="41"/>
      <c r="K7587" s="41"/>
      <c r="L7587" s="41"/>
      <c r="M7587" s="41"/>
      <c r="N7587" s="41"/>
      <c r="O7587" s="41"/>
      <c r="P7587" s="41"/>
      <c r="Q7587" s="41"/>
      <c r="R7587" s="41"/>
      <c r="S7587" s="41"/>
      <c r="T7587" s="41"/>
      <c r="U7587" s="41"/>
      <c r="V7587" s="41"/>
      <c r="W7587" s="41"/>
      <c r="X7587" s="41"/>
      <c r="Y7587" s="43" t="str">
        <f t="shared" si="236"/>
        <v/>
      </c>
      <c r="Z7587" s="43">
        <v>1264376</v>
      </c>
      <c r="AA7587" s="43" t="e">
        <f t="shared" si="237"/>
        <v>#N/A</v>
      </c>
    </row>
    <row r="7588" spans="1:27" x14ac:dyDescent="0.3">
      <c r="A7588" s="43">
        <v>2419969</v>
      </c>
      <c r="B7588" s="43" t="s">
        <v>412</v>
      </c>
      <c r="C7588" s="43" t="s">
        <v>2761</v>
      </c>
      <c r="D7588" s="41"/>
      <c r="E7588" s="43" t="s">
        <v>31</v>
      </c>
      <c r="F7588" s="43" t="s">
        <v>28</v>
      </c>
      <c r="G7588" s="43">
        <v>85005</v>
      </c>
      <c r="H7588" s="41"/>
      <c r="I7588" s="41"/>
      <c r="J7588" s="41"/>
      <c r="K7588" s="41"/>
      <c r="L7588" s="41"/>
      <c r="M7588" s="41"/>
      <c r="N7588" s="41"/>
      <c r="O7588" s="41"/>
      <c r="P7588" s="41"/>
      <c r="Q7588" s="41"/>
      <c r="R7588" s="41"/>
      <c r="S7588" s="41"/>
      <c r="T7588" s="41"/>
      <c r="U7588" s="41"/>
      <c r="V7588" s="41"/>
      <c r="W7588" s="41"/>
      <c r="X7588" s="41"/>
      <c r="Y7588" s="43" t="str">
        <f t="shared" si="236"/>
        <v/>
      </c>
      <c r="Z7588" s="43">
        <v>1916964</v>
      </c>
      <c r="AA7588" s="43" t="e">
        <f t="shared" si="237"/>
        <v>#N/A</v>
      </c>
    </row>
    <row r="7589" spans="1:27" x14ac:dyDescent="0.3">
      <c r="A7589" s="43">
        <v>2050317</v>
      </c>
      <c r="B7589" s="43" t="s">
        <v>412</v>
      </c>
      <c r="C7589" s="43" t="s">
        <v>2931</v>
      </c>
      <c r="D7589" s="41"/>
      <c r="E7589" s="43" t="s">
        <v>6263</v>
      </c>
      <c r="F7589" s="43" t="s">
        <v>30</v>
      </c>
      <c r="G7589" s="43">
        <v>44015</v>
      </c>
      <c r="H7589" s="41"/>
      <c r="I7589" s="41"/>
      <c r="J7589" s="41"/>
      <c r="K7589" s="41"/>
      <c r="L7589" s="41"/>
      <c r="M7589" s="41"/>
      <c r="N7589" s="41"/>
      <c r="O7589" s="41"/>
      <c r="P7589" s="41"/>
      <c r="Q7589" s="41"/>
      <c r="R7589" s="41"/>
      <c r="S7589" s="41"/>
      <c r="T7589" s="41"/>
      <c r="U7589" s="41"/>
      <c r="V7589" s="41"/>
      <c r="W7589" s="41"/>
      <c r="X7589" s="41"/>
      <c r="Y7589" s="43" t="str">
        <f t="shared" si="236"/>
        <v/>
      </c>
      <c r="Z7589" s="43">
        <v>1847880</v>
      </c>
      <c r="AA7589" s="43" t="e">
        <f t="shared" si="237"/>
        <v>#N/A</v>
      </c>
    </row>
    <row r="7590" spans="1:27" x14ac:dyDescent="0.3">
      <c r="A7590" s="43">
        <v>1745402</v>
      </c>
      <c r="B7590" s="43" t="s">
        <v>412</v>
      </c>
      <c r="C7590" s="43" t="s">
        <v>1227</v>
      </c>
      <c r="D7590" s="41"/>
      <c r="E7590" s="43" t="s">
        <v>35</v>
      </c>
      <c r="F7590" s="43" t="s">
        <v>28</v>
      </c>
      <c r="G7590" s="43">
        <v>85022</v>
      </c>
      <c r="H7590" s="41"/>
      <c r="I7590" s="41"/>
      <c r="J7590" s="41"/>
      <c r="K7590" s="41"/>
      <c r="L7590" s="41"/>
      <c r="M7590" s="41"/>
      <c r="N7590" s="41"/>
      <c r="O7590" s="41"/>
      <c r="P7590" s="41"/>
      <c r="Q7590" s="41"/>
      <c r="R7590" s="41"/>
      <c r="S7590" s="41"/>
      <c r="T7590" s="41"/>
      <c r="U7590" s="41"/>
      <c r="V7590" s="41"/>
      <c r="W7590" s="41"/>
      <c r="X7590" s="41"/>
      <c r="Y7590" s="43" t="str">
        <f t="shared" si="236"/>
        <v>COMP</v>
      </c>
      <c r="Z7590" s="43">
        <v>1068155</v>
      </c>
      <c r="AA7590" s="43">
        <f t="shared" si="237"/>
        <v>1745402</v>
      </c>
    </row>
    <row r="7591" spans="1:27" x14ac:dyDescent="0.3">
      <c r="A7591" s="43">
        <v>1376149</v>
      </c>
      <c r="B7591" s="43" t="s">
        <v>412</v>
      </c>
      <c r="C7591" s="43" t="s">
        <v>6522</v>
      </c>
      <c r="D7591" s="41"/>
      <c r="E7591" s="43" t="s">
        <v>34</v>
      </c>
      <c r="F7591" s="43" t="s">
        <v>30</v>
      </c>
      <c r="G7591" s="43">
        <v>44012</v>
      </c>
      <c r="H7591" s="41"/>
      <c r="I7591" s="41"/>
      <c r="J7591" s="41"/>
      <c r="K7591" s="41"/>
      <c r="L7591" s="41"/>
      <c r="M7591" s="41"/>
      <c r="N7591" s="41"/>
      <c r="O7591" s="41"/>
      <c r="P7591" s="41"/>
      <c r="Q7591" s="41"/>
      <c r="R7591" s="41"/>
      <c r="S7591" s="41"/>
      <c r="T7591" s="41"/>
      <c r="U7591" s="41"/>
      <c r="V7591" s="41"/>
      <c r="W7591" s="41"/>
      <c r="X7591" s="41"/>
      <c r="Y7591" s="43" t="str">
        <f t="shared" si="236"/>
        <v>COMP</v>
      </c>
      <c r="Z7591" s="43">
        <v>1375641</v>
      </c>
      <c r="AA7591" s="43">
        <f t="shared" si="237"/>
        <v>1376149</v>
      </c>
    </row>
    <row r="7592" spans="1:27" x14ac:dyDescent="0.3">
      <c r="A7592" s="43">
        <v>1901461</v>
      </c>
      <c r="B7592" s="43" t="s">
        <v>412</v>
      </c>
      <c r="C7592" s="43" t="s">
        <v>346</v>
      </c>
      <c r="D7592" s="41"/>
      <c r="E7592" s="43" t="s">
        <v>6263</v>
      </c>
      <c r="F7592" s="43" t="s">
        <v>28</v>
      </c>
      <c r="G7592" s="43">
        <v>44045</v>
      </c>
      <c r="H7592" s="41"/>
      <c r="I7592" s="41"/>
      <c r="J7592" s="41"/>
      <c r="K7592" s="41"/>
      <c r="L7592" s="41"/>
      <c r="M7592" s="41"/>
      <c r="N7592" s="41"/>
      <c r="O7592" s="41"/>
      <c r="P7592" s="41"/>
      <c r="Q7592" s="41"/>
      <c r="R7592" s="41"/>
      <c r="S7592" s="41"/>
      <c r="T7592" s="41"/>
      <c r="U7592" s="41"/>
      <c r="V7592" s="41"/>
      <c r="W7592" s="41"/>
      <c r="X7592" s="41"/>
      <c r="Y7592" s="43" t="str">
        <f t="shared" si="236"/>
        <v>COMP</v>
      </c>
      <c r="Z7592" s="43">
        <v>2283884</v>
      </c>
      <c r="AA7592" s="43">
        <f t="shared" si="237"/>
        <v>1901461</v>
      </c>
    </row>
    <row r="7593" spans="1:27" x14ac:dyDescent="0.3">
      <c r="A7593" s="43">
        <v>2174125</v>
      </c>
      <c r="B7593" s="43" t="s">
        <v>412</v>
      </c>
      <c r="C7593" s="43" t="s">
        <v>6523</v>
      </c>
      <c r="D7593" s="41"/>
      <c r="E7593" s="43" t="s">
        <v>29</v>
      </c>
      <c r="F7593" s="43" t="s">
        <v>28</v>
      </c>
      <c r="G7593" s="43">
        <v>44111</v>
      </c>
      <c r="H7593" s="41"/>
      <c r="I7593" s="41"/>
      <c r="J7593" s="41"/>
      <c r="K7593" s="41"/>
      <c r="L7593" s="41"/>
      <c r="M7593" s="41"/>
      <c r="N7593" s="41"/>
      <c r="O7593" s="41"/>
      <c r="P7593" s="41"/>
      <c r="Q7593" s="41"/>
      <c r="R7593" s="41"/>
      <c r="S7593" s="41"/>
      <c r="T7593" s="41"/>
      <c r="U7593" s="41"/>
      <c r="V7593" s="41"/>
      <c r="W7593" s="41"/>
      <c r="X7593" s="41"/>
      <c r="Y7593" s="43" t="str">
        <f t="shared" si="236"/>
        <v/>
      </c>
      <c r="Z7593" s="43">
        <v>2359708</v>
      </c>
      <c r="AA7593" s="43" t="e">
        <f t="shared" si="237"/>
        <v>#N/A</v>
      </c>
    </row>
    <row r="7594" spans="1:27" x14ac:dyDescent="0.3">
      <c r="A7594" s="43">
        <v>1065820</v>
      </c>
      <c r="B7594" s="43" t="s">
        <v>412</v>
      </c>
      <c r="C7594" s="43" t="s">
        <v>276</v>
      </c>
      <c r="D7594" s="41"/>
      <c r="E7594" s="43" t="s">
        <v>6263</v>
      </c>
      <c r="F7594" s="43" t="s">
        <v>28</v>
      </c>
      <c r="G7594" s="43">
        <v>44073</v>
      </c>
      <c r="H7594" s="41"/>
      <c r="I7594" s="41"/>
      <c r="J7594" s="41"/>
      <c r="K7594" s="41"/>
      <c r="L7594" s="41"/>
      <c r="M7594" s="41"/>
      <c r="N7594" s="41"/>
      <c r="O7594" s="41"/>
      <c r="P7594" s="41"/>
      <c r="Q7594" s="41"/>
      <c r="R7594" s="41"/>
      <c r="S7594" s="41"/>
      <c r="T7594" s="41"/>
      <c r="U7594" s="41"/>
      <c r="V7594" s="41"/>
      <c r="W7594" s="41"/>
      <c r="X7594" s="41"/>
      <c r="Y7594" s="43" t="str">
        <f t="shared" si="236"/>
        <v>COMP</v>
      </c>
      <c r="Z7594" s="43">
        <v>830702</v>
      </c>
      <c r="AA7594" s="43">
        <f t="shared" si="237"/>
        <v>1065820</v>
      </c>
    </row>
    <row r="7595" spans="1:27" x14ac:dyDescent="0.3">
      <c r="A7595" s="43">
        <v>1790648</v>
      </c>
      <c r="B7595" s="43" t="s">
        <v>6524</v>
      </c>
      <c r="C7595" s="43" t="s">
        <v>2214</v>
      </c>
      <c r="D7595" s="41"/>
      <c r="E7595" s="43" t="s">
        <v>35</v>
      </c>
      <c r="F7595" s="43" t="s">
        <v>30</v>
      </c>
      <c r="G7595" s="43">
        <v>44036</v>
      </c>
      <c r="H7595" s="41"/>
      <c r="I7595" s="41"/>
      <c r="J7595" s="41"/>
      <c r="K7595" s="41"/>
      <c r="L7595" s="41"/>
      <c r="M7595" s="41"/>
      <c r="N7595" s="41"/>
      <c r="O7595" s="41"/>
      <c r="P7595" s="41"/>
      <c r="Q7595" s="41"/>
      <c r="R7595" s="41"/>
      <c r="S7595" s="41"/>
      <c r="T7595" s="41"/>
      <c r="U7595" s="41"/>
      <c r="V7595" s="41"/>
      <c r="W7595" s="41"/>
      <c r="X7595" s="41"/>
      <c r="Y7595" s="43" t="str">
        <f t="shared" si="236"/>
        <v>COMP</v>
      </c>
      <c r="Z7595" s="43">
        <v>1398239</v>
      </c>
      <c r="AA7595" s="43">
        <f t="shared" si="237"/>
        <v>1790648</v>
      </c>
    </row>
    <row r="7596" spans="1:27" x14ac:dyDescent="0.3">
      <c r="A7596" s="43">
        <v>2351536</v>
      </c>
      <c r="B7596" s="43" t="s">
        <v>415</v>
      </c>
      <c r="C7596" s="43" t="s">
        <v>151</v>
      </c>
      <c r="D7596" s="41"/>
      <c r="E7596" s="43" t="s">
        <v>6263</v>
      </c>
      <c r="F7596" s="43" t="s">
        <v>28</v>
      </c>
      <c r="G7596" s="43">
        <v>85078</v>
      </c>
      <c r="H7596" s="41"/>
      <c r="I7596" s="41"/>
      <c r="J7596" s="41"/>
      <c r="K7596" s="41"/>
      <c r="L7596" s="41"/>
      <c r="M7596" s="41"/>
      <c r="N7596" s="41"/>
      <c r="O7596" s="41"/>
      <c r="P7596" s="41"/>
      <c r="Q7596" s="41"/>
      <c r="R7596" s="41"/>
      <c r="S7596" s="41"/>
      <c r="T7596" s="41"/>
      <c r="U7596" s="41"/>
      <c r="V7596" s="41"/>
      <c r="W7596" s="41"/>
      <c r="X7596" s="41"/>
      <c r="Y7596" s="43" t="str">
        <f t="shared" si="236"/>
        <v/>
      </c>
      <c r="Z7596" s="43">
        <v>1681884</v>
      </c>
      <c r="AA7596" s="43" t="e">
        <f t="shared" si="237"/>
        <v>#N/A</v>
      </c>
    </row>
    <row r="7597" spans="1:27" x14ac:dyDescent="0.3">
      <c r="A7597" s="43">
        <v>1863259</v>
      </c>
      <c r="B7597" s="43" t="s">
        <v>415</v>
      </c>
      <c r="C7597" s="43" t="s">
        <v>1617</v>
      </c>
      <c r="D7597" s="41"/>
      <c r="E7597" s="43" t="s">
        <v>6263</v>
      </c>
      <c r="F7597" s="43" t="s">
        <v>28</v>
      </c>
      <c r="G7597" s="43">
        <v>49067</v>
      </c>
      <c r="H7597" s="41"/>
      <c r="I7597" s="41"/>
      <c r="J7597" s="41"/>
      <c r="K7597" s="41"/>
      <c r="L7597" s="41"/>
      <c r="M7597" s="41"/>
      <c r="N7597" s="41"/>
      <c r="O7597" s="41"/>
      <c r="P7597" s="41"/>
      <c r="Q7597" s="41"/>
      <c r="R7597" s="41"/>
      <c r="S7597" s="41"/>
      <c r="T7597" s="41"/>
      <c r="U7597" s="41"/>
      <c r="V7597" s="41"/>
      <c r="W7597" s="41"/>
      <c r="X7597" s="41"/>
      <c r="Y7597" s="43" t="str">
        <f t="shared" si="236"/>
        <v>COMP</v>
      </c>
      <c r="Z7597" s="43">
        <v>1658192</v>
      </c>
      <c r="AA7597" s="43">
        <f t="shared" si="237"/>
        <v>1863259</v>
      </c>
    </row>
    <row r="7598" spans="1:27" x14ac:dyDescent="0.3">
      <c r="A7598" s="43">
        <v>1659744</v>
      </c>
      <c r="B7598" s="43" t="s">
        <v>415</v>
      </c>
      <c r="C7598" s="43" t="s">
        <v>681</v>
      </c>
      <c r="D7598" s="41"/>
      <c r="E7598" s="43" t="s">
        <v>6263</v>
      </c>
      <c r="F7598" s="43" t="s">
        <v>30</v>
      </c>
      <c r="G7598" s="43">
        <v>85078</v>
      </c>
      <c r="H7598" s="41"/>
      <c r="I7598" s="41"/>
      <c r="J7598" s="41"/>
      <c r="K7598" s="41"/>
      <c r="L7598" s="41"/>
      <c r="M7598" s="41"/>
      <c r="N7598" s="41"/>
      <c r="O7598" s="41"/>
      <c r="P7598" s="41"/>
      <c r="Q7598" s="41"/>
      <c r="R7598" s="41"/>
      <c r="S7598" s="41"/>
      <c r="T7598" s="41"/>
      <c r="U7598" s="41"/>
      <c r="V7598" s="41"/>
      <c r="W7598" s="41"/>
      <c r="X7598" s="41"/>
      <c r="Y7598" s="43" t="str">
        <f t="shared" si="236"/>
        <v/>
      </c>
      <c r="Z7598" s="43">
        <v>1957271</v>
      </c>
      <c r="AA7598" s="43" t="e">
        <f t="shared" si="237"/>
        <v>#N/A</v>
      </c>
    </row>
    <row r="7599" spans="1:27" x14ac:dyDescent="0.3">
      <c r="A7599" s="43">
        <v>1353594</v>
      </c>
      <c r="B7599" s="43" t="s">
        <v>6525</v>
      </c>
      <c r="C7599" s="43" t="s">
        <v>713</v>
      </c>
      <c r="D7599" s="41"/>
      <c r="E7599" s="43" t="s">
        <v>6263</v>
      </c>
      <c r="F7599" s="43" t="s">
        <v>30</v>
      </c>
      <c r="G7599" s="43">
        <v>72029</v>
      </c>
      <c r="H7599" s="41"/>
      <c r="I7599" s="41"/>
      <c r="J7599" s="41"/>
      <c r="K7599" s="41"/>
      <c r="L7599" s="41"/>
      <c r="M7599" s="41"/>
      <c r="N7599" s="41"/>
      <c r="O7599" s="41"/>
      <c r="P7599" s="41"/>
      <c r="Q7599" s="41"/>
      <c r="R7599" s="41"/>
      <c r="S7599" s="41"/>
      <c r="T7599" s="41"/>
      <c r="U7599" s="41"/>
      <c r="V7599" s="41"/>
      <c r="W7599" s="41"/>
      <c r="X7599" s="41"/>
      <c r="Y7599" s="43" t="str">
        <f t="shared" si="236"/>
        <v/>
      </c>
      <c r="Z7599" s="43">
        <v>983236</v>
      </c>
      <c r="AA7599" s="43" t="e">
        <f t="shared" si="237"/>
        <v>#N/A</v>
      </c>
    </row>
    <row r="7600" spans="1:27" x14ac:dyDescent="0.3">
      <c r="A7600" s="43">
        <v>1862347</v>
      </c>
      <c r="B7600" s="43" t="s">
        <v>1190</v>
      </c>
      <c r="C7600" s="43" t="s">
        <v>641</v>
      </c>
      <c r="D7600" s="41"/>
      <c r="E7600" s="43" t="s">
        <v>35</v>
      </c>
      <c r="F7600" s="43" t="s">
        <v>28</v>
      </c>
      <c r="G7600" s="43">
        <v>49075</v>
      </c>
      <c r="H7600" s="41"/>
      <c r="I7600" s="41"/>
      <c r="J7600" s="41"/>
      <c r="K7600" s="41"/>
      <c r="L7600" s="41"/>
      <c r="M7600" s="41"/>
      <c r="N7600" s="41"/>
      <c r="O7600" s="41"/>
      <c r="P7600" s="41"/>
      <c r="Q7600" s="41"/>
      <c r="R7600" s="41"/>
      <c r="S7600" s="41"/>
      <c r="T7600" s="41"/>
      <c r="U7600" s="41"/>
      <c r="V7600" s="41"/>
      <c r="W7600" s="41"/>
      <c r="X7600" s="41"/>
      <c r="Y7600" s="43" t="str">
        <f t="shared" si="236"/>
        <v>COMP</v>
      </c>
      <c r="Z7600" s="43">
        <v>223046</v>
      </c>
      <c r="AA7600" s="43">
        <f t="shared" si="237"/>
        <v>1862347</v>
      </c>
    </row>
    <row r="7601" spans="1:27" x14ac:dyDescent="0.3">
      <c r="A7601" s="43">
        <v>980443</v>
      </c>
      <c r="B7601" s="43" t="s">
        <v>1190</v>
      </c>
      <c r="C7601" s="43" t="s">
        <v>6526</v>
      </c>
      <c r="D7601" s="41"/>
      <c r="E7601" s="43" t="s">
        <v>6263</v>
      </c>
      <c r="F7601" s="43" t="s">
        <v>30</v>
      </c>
      <c r="G7601" s="43">
        <v>85052</v>
      </c>
      <c r="H7601" s="41"/>
      <c r="I7601" s="41"/>
      <c r="J7601" s="41"/>
      <c r="K7601" s="41"/>
      <c r="L7601" s="41"/>
      <c r="M7601" s="41"/>
      <c r="N7601" s="41"/>
      <c r="O7601" s="41"/>
      <c r="P7601" s="41"/>
      <c r="Q7601" s="41"/>
      <c r="R7601" s="41"/>
      <c r="S7601" s="41"/>
      <c r="T7601" s="41"/>
      <c r="U7601" s="41"/>
      <c r="V7601" s="41"/>
      <c r="W7601" s="41"/>
      <c r="X7601" s="41"/>
      <c r="Y7601" s="43" t="str">
        <f t="shared" si="236"/>
        <v/>
      </c>
      <c r="Z7601" s="43">
        <v>1663144</v>
      </c>
      <c r="AA7601" s="43" t="e">
        <f t="shared" si="237"/>
        <v>#N/A</v>
      </c>
    </row>
    <row r="7602" spans="1:27" x14ac:dyDescent="0.3">
      <c r="A7602" s="43">
        <v>2177180</v>
      </c>
      <c r="B7602" s="43" t="s">
        <v>1190</v>
      </c>
      <c r="C7602" s="43" t="s">
        <v>6527</v>
      </c>
      <c r="D7602" s="41"/>
      <c r="E7602" s="43" t="s">
        <v>6263</v>
      </c>
      <c r="F7602" s="43" t="s">
        <v>30</v>
      </c>
      <c r="G7602" s="43">
        <v>49064</v>
      </c>
      <c r="H7602" s="41"/>
      <c r="I7602" s="41"/>
      <c r="J7602" s="41"/>
      <c r="K7602" s="41"/>
      <c r="L7602" s="41"/>
      <c r="M7602" s="41"/>
      <c r="N7602" s="41"/>
      <c r="O7602" s="41"/>
      <c r="P7602" s="41"/>
      <c r="Q7602" s="41"/>
      <c r="R7602" s="41"/>
      <c r="S7602" s="41"/>
      <c r="T7602" s="41"/>
      <c r="U7602" s="41"/>
      <c r="V7602" s="41"/>
      <c r="W7602" s="41"/>
      <c r="X7602" s="41"/>
      <c r="Y7602" s="43" t="str">
        <f t="shared" si="236"/>
        <v>COMP</v>
      </c>
      <c r="Z7602" s="43">
        <v>2271702</v>
      </c>
      <c r="AA7602" s="43">
        <f t="shared" si="237"/>
        <v>2177180</v>
      </c>
    </row>
    <row r="7603" spans="1:27" x14ac:dyDescent="0.3">
      <c r="A7603" s="43">
        <v>1592762</v>
      </c>
      <c r="B7603" s="43" t="s">
        <v>416</v>
      </c>
      <c r="C7603" s="43" t="s">
        <v>6528</v>
      </c>
      <c r="D7603" s="41"/>
      <c r="E7603" s="43" t="s">
        <v>35</v>
      </c>
      <c r="F7603" s="43" t="s">
        <v>30</v>
      </c>
      <c r="G7603" s="43">
        <v>44111</v>
      </c>
      <c r="H7603" s="41"/>
      <c r="I7603" s="41"/>
      <c r="J7603" s="41"/>
      <c r="K7603" s="41"/>
      <c r="L7603" s="41"/>
      <c r="M7603" s="41"/>
      <c r="N7603" s="41"/>
      <c r="O7603" s="41"/>
      <c r="P7603" s="41"/>
      <c r="Q7603" s="41"/>
      <c r="R7603" s="41"/>
      <c r="S7603" s="41"/>
      <c r="T7603" s="41"/>
      <c r="U7603" s="41"/>
      <c r="V7603" s="41"/>
      <c r="W7603" s="41"/>
      <c r="X7603" s="41"/>
      <c r="Y7603" s="43" t="str">
        <f t="shared" si="236"/>
        <v>COMP</v>
      </c>
      <c r="Z7603" s="43">
        <v>1865386</v>
      </c>
      <c r="AA7603" s="43">
        <f t="shared" si="237"/>
        <v>1592762</v>
      </c>
    </row>
    <row r="7604" spans="1:27" x14ac:dyDescent="0.3">
      <c r="A7604" s="43">
        <v>161438</v>
      </c>
      <c r="B7604" s="43" t="s">
        <v>420</v>
      </c>
      <c r="C7604" s="43" t="s">
        <v>250</v>
      </c>
      <c r="D7604" s="41"/>
      <c r="E7604" s="43" t="s">
        <v>6263</v>
      </c>
      <c r="F7604" s="43" t="s">
        <v>28</v>
      </c>
      <c r="G7604" s="43">
        <v>44105</v>
      </c>
      <c r="H7604" s="41"/>
      <c r="I7604" s="41"/>
      <c r="J7604" s="41"/>
      <c r="K7604" s="41"/>
      <c r="L7604" s="41"/>
      <c r="M7604" s="41"/>
      <c r="N7604" s="41"/>
      <c r="O7604" s="41"/>
      <c r="P7604" s="41"/>
      <c r="Q7604" s="41"/>
      <c r="R7604" s="41"/>
      <c r="S7604" s="41"/>
      <c r="T7604" s="41"/>
      <c r="U7604" s="41"/>
      <c r="V7604" s="41"/>
      <c r="W7604" s="41"/>
      <c r="X7604" s="41"/>
      <c r="Y7604" s="43" t="str">
        <f t="shared" si="236"/>
        <v/>
      </c>
      <c r="Z7604" s="43">
        <v>1889035</v>
      </c>
      <c r="AA7604" s="43" t="e">
        <f t="shared" si="237"/>
        <v>#N/A</v>
      </c>
    </row>
    <row r="7605" spans="1:27" x14ac:dyDescent="0.3">
      <c r="A7605" s="43">
        <v>685966</v>
      </c>
      <c r="B7605" s="43" t="s">
        <v>6529</v>
      </c>
      <c r="C7605" s="43" t="s">
        <v>189</v>
      </c>
      <c r="D7605" s="41"/>
      <c r="E7605" s="43" t="s">
        <v>6263</v>
      </c>
      <c r="F7605" s="43" t="s">
        <v>30</v>
      </c>
      <c r="G7605" s="43">
        <v>85018</v>
      </c>
      <c r="H7605" s="41"/>
      <c r="I7605" s="41"/>
      <c r="J7605" s="41"/>
      <c r="K7605" s="41"/>
      <c r="L7605" s="41"/>
      <c r="M7605" s="41"/>
      <c r="N7605" s="41"/>
      <c r="O7605" s="41"/>
      <c r="P7605" s="41"/>
      <c r="Q7605" s="41"/>
      <c r="R7605" s="41"/>
      <c r="S7605" s="41"/>
      <c r="T7605" s="41"/>
      <c r="U7605" s="41"/>
      <c r="V7605" s="41"/>
      <c r="W7605" s="41"/>
      <c r="X7605" s="41"/>
      <c r="Y7605" s="43" t="str">
        <f t="shared" si="236"/>
        <v/>
      </c>
      <c r="Z7605" s="43">
        <v>1581529</v>
      </c>
      <c r="AA7605" s="43" t="e">
        <f t="shared" si="237"/>
        <v>#N/A</v>
      </c>
    </row>
    <row r="7606" spans="1:27" x14ac:dyDescent="0.3">
      <c r="A7606" s="43">
        <v>643501</v>
      </c>
      <c r="B7606" s="43" t="s">
        <v>6530</v>
      </c>
      <c r="C7606" s="43" t="s">
        <v>425</v>
      </c>
      <c r="D7606" s="41"/>
      <c r="E7606" s="43" t="s">
        <v>6263</v>
      </c>
      <c r="F7606" s="43" t="s">
        <v>28</v>
      </c>
      <c r="G7606" s="43">
        <v>85004</v>
      </c>
      <c r="H7606" s="41"/>
      <c r="I7606" s="41"/>
      <c r="J7606" s="41"/>
      <c r="K7606" s="41"/>
      <c r="L7606" s="41"/>
      <c r="M7606" s="41"/>
      <c r="N7606" s="41"/>
      <c r="O7606" s="41"/>
      <c r="P7606" s="41"/>
      <c r="Q7606" s="41"/>
      <c r="R7606" s="41"/>
      <c r="S7606" s="41"/>
      <c r="T7606" s="41"/>
      <c r="U7606" s="41"/>
      <c r="V7606" s="41"/>
      <c r="W7606" s="41"/>
      <c r="X7606" s="41"/>
      <c r="Y7606" s="43" t="str">
        <f t="shared" si="236"/>
        <v/>
      </c>
      <c r="Z7606" s="43">
        <v>1206484</v>
      </c>
      <c r="AA7606" s="43" t="e">
        <f t="shared" si="237"/>
        <v>#N/A</v>
      </c>
    </row>
    <row r="7607" spans="1:27" x14ac:dyDescent="0.3">
      <c r="A7607" s="43">
        <v>2341896</v>
      </c>
      <c r="B7607" s="43" t="s">
        <v>6531</v>
      </c>
      <c r="C7607" s="43" t="s">
        <v>4890</v>
      </c>
      <c r="D7607" s="41"/>
      <c r="E7607" s="43" t="s">
        <v>35</v>
      </c>
      <c r="F7607" s="43" t="s">
        <v>30</v>
      </c>
      <c r="G7607" s="43">
        <v>49006</v>
      </c>
      <c r="H7607" s="41"/>
      <c r="I7607" s="41"/>
      <c r="J7607" s="41"/>
      <c r="K7607" s="41"/>
      <c r="L7607" s="41"/>
      <c r="M7607" s="41"/>
      <c r="N7607" s="41"/>
      <c r="O7607" s="41"/>
      <c r="P7607" s="41"/>
      <c r="Q7607" s="41"/>
      <c r="R7607" s="41"/>
      <c r="S7607" s="41"/>
      <c r="T7607" s="41"/>
      <c r="U7607" s="41"/>
      <c r="V7607" s="41"/>
      <c r="W7607" s="41"/>
      <c r="X7607" s="41"/>
      <c r="Y7607" s="43" t="str">
        <f t="shared" si="236"/>
        <v>COMP</v>
      </c>
      <c r="Z7607" s="43">
        <v>2171194</v>
      </c>
      <c r="AA7607" s="43">
        <f t="shared" si="237"/>
        <v>2341896</v>
      </c>
    </row>
    <row r="7608" spans="1:27" x14ac:dyDescent="0.3">
      <c r="A7608" s="43">
        <v>1951482</v>
      </c>
      <c r="B7608" s="43" t="s">
        <v>6532</v>
      </c>
      <c r="C7608" s="43" t="s">
        <v>544</v>
      </c>
      <c r="D7608" s="41"/>
      <c r="E7608" s="43" t="s">
        <v>6263</v>
      </c>
      <c r="F7608" s="43" t="s">
        <v>30</v>
      </c>
      <c r="G7608" s="43">
        <v>44105</v>
      </c>
      <c r="H7608" s="41"/>
      <c r="I7608" s="41"/>
      <c r="J7608" s="41"/>
      <c r="K7608" s="41"/>
      <c r="L7608" s="41"/>
      <c r="M7608" s="41"/>
      <c r="N7608" s="41"/>
      <c r="O7608" s="41"/>
      <c r="P7608" s="41"/>
      <c r="Q7608" s="41"/>
      <c r="R7608" s="41"/>
      <c r="S7608" s="41"/>
      <c r="T7608" s="41"/>
      <c r="U7608" s="41"/>
      <c r="V7608" s="41"/>
      <c r="W7608" s="41"/>
      <c r="X7608" s="41"/>
      <c r="Y7608" s="43" t="str">
        <f t="shared" si="236"/>
        <v/>
      </c>
      <c r="Z7608" s="43">
        <v>1538707</v>
      </c>
      <c r="AA7608" s="43" t="e">
        <f t="shared" si="237"/>
        <v>#N/A</v>
      </c>
    </row>
    <row r="7609" spans="1:27" x14ac:dyDescent="0.3">
      <c r="A7609" s="43">
        <v>572629</v>
      </c>
      <c r="B7609" s="43" t="s">
        <v>6533</v>
      </c>
      <c r="C7609" s="43" t="s">
        <v>422</v>
      </c>
      <c r="D7609" s="41"/>
      <c r="E7609" s="43" t="s">
        <v>6263</v>
      </c>
      <c r="F7609" s="43" t="s">
        <v>28</v>
      </c>
      <c r="G7609" s="43">
        <v>49031</v>
      </c>
      <c r="H7609" s="41"/>
      <c r="I7609" s="41"/>
      <c r="J7609" s="41"/>
      <c r="K7609" s="41"/>
      <c r="L7609" s="41"/>
      <c r="M7609" s="41"/>
      <c r="N7609" s="41"/>
      <c r="O7609" s="41"/>
      <c r="P7609" s="41"/>
      <c r="Q7609" s="41"/>
      <c r="R7609" s="41"/>
      <c r="S7609" s="41"/>
      <c r="T7609" s="41"/>
      <c r="U7609" s="41"/>
      <c r="V7609" s="41"/>
      <c r="W7609" s="41"/>
      <c r="X7609" s="41"/>
      <c r="Y7609" s="43" t="str">
        <f t="shared" si="236"/>
        <v/>
      </c>
      <c r="Z7609" s="43">
        <v>690708</v>
      </c>
      <c r="AA7609" s="43" t="e">
        <f t="shared" si="237"/>
        <v>#N/A</v>
      </c>
    </row>
    <row r="7610" spans="1:27" x14ac:dyDescent="0.3">
      <c r="A7610" s="43">
        <v>1405051</v>
      </c>
      <c r="B7610" s="43" t="s">
        <v>6534</v>
      </c>
      <c r="C7610" s="43" t="s">
        <v>2049</v>
      </c>
      <c r="D7610" s="41"/>
      <c r="E7610" s="43" t="s">
        <v>6263</v>
      </c>
      <c r="F7610" s="43" t="s">
        <v>30</v>
      </c>
      <c r="G7610" s="43">
        <v>44094</v>
      </c>
      <c r="H7610" s="41"/>
      <c r="I7610" s="41"/>
      <c r="J7610" s="41"/>
      <c r="K7610" s="41"/>
      <c r="L7610" s="41"/>
      <c r="M7610" s="41"/>
      <c r="N7610" s="41"/>
      <c r="O7610" s="41"/>
      <c r="P7610" s="41"/>
      <c r="Q7610" s="41"/>
      <c r="R7610" s="41"/>
      <c r="S7610" s="41"/>
      <c r="T7610" s="41"/>
      <c r="U7610" s="41"/>
      <c r="V7610" s="41"/>
      <c r="W7610" s="41"/>
      <c r="X7610" s="41"/>
      <c r="Y7610" s="43" t="str">
        <f t="shared" si="236"/>
        <v/>
      </c>
      <c r="Z7610" s="43">
        <v>432553</v>
      </c>
      <c r="AA7610" s="43" t="e">
        <f t="shared" si="237"/>
        <v>#N/A</v>
      </c>
    </row>
    <row r="7611" spans="1:27" x14ac:dyDescent="0.3">
      <c r="A7611" s="43">
        <v>2227060</v>
      </c>
      <c r="B7611" s="43" t="s">
        <v>6535</v>
      </c>
      <c r="C7611" s="43" t="s">
        <v>244</v>
      </c>
      <c r="D7611" s="41"/>
      <c r="E7611" s="43" t="s">
        <v>6263</v>
      </c>
      <c r="F7611" s="43" t="s">
        <v>28</v>
      </c>
      <c r="G7611" s="43">
        <v>49064</v>
      </c>
      <c r="H7611" s="41"/>
      <c r="I7611" s="41"/>
      <c r="J7611" s="41"/>
      <c r="K7611" s="41"/>
      <c r="L7611" s="41"/>
      <c r="M7611" s="41"/>
      <c r="N7611" s="41"/>
      <c r="O7611" s="41"/>
      <c r="P7611" s="41"/>
      <c r="Q7611" s="41"/>
      <c r="R7611" s="41"/>
      <c r="S7611" s="41"/>
      <c r="T7611" s="41"/>
      <c r="U7611" s="41"/>
      <c r="V7611" s="41"/>
      <c r="W7611" s="41"/>
      <c r="X7611" s="41"/>
      <c r="Y7611" s="43" t="str">
        <f t="shared" si="236"/>
        <v/>
      </c>
      <c r="Z7611" s="43">
        <v>678007</v>
      </c>
      <c r="AA7611" s="43" t="e">
        <f t="shared" si="237"/>
        <v>#N/A</v>
      </c>
    </row>
    <row r="7612" spans="1:27" x14ac:dyDescent="0.3">
      <c r="A7612" s="43">
        <v>2389362</v>
      </c>
      <c r="B7612" s="43" t="s">
        <v>6536</v>
      </c>
      <c r="C7612" s="43" t="s">
        <v>328</v>
      </c>
      <c r="D7612" s="41"/>
      <c r="E7612" s="43" t="s">
        <v>6263</v>
      </c>
      <c r="F7612" s="43" t="s">
        <v>30</v>
      </c>
      <c r="G7612" s="43">
        <v>53013</v>
      </c>
      <c r="H7612" s="41"/>
      <c r="I7612" s="41"/>
      <c r="J7612" s="41"/>
      <c r="K7612" s="41"/>
      <c r="L7612" s="41"/>
      <c r="M7612" s="41"/>
      <c r="N7612" s="41"/>
      <c r="O7612" s="41"/>
      <c r="P7612" s="41"/>
      <c r="Q7612" s="41"/>
      <c r="R7612" s="41"/>
      <c r="S7612" s="41"/>
      <c r="T7612" s="41"/>
      <c r="U7612" s="41"/>
      <c r="V7612" s="41"/>
      <c r="W7612" s="41"/>
      <c r="X7612" s="41"/>
      <c r="Y7612" s="43" t="str">
        <f t="shared" si="236"/>
        <v/>
      </c>
      <c r="Z7612" s="43">
        <v>1295350</v>
      </c>
      <c r="AA7612" s="43" t="e">
        <f t="shared" si="237"/>
        <v>#N/A</v>
      </c>
    </row>
    <row r="7613" spans="1:27" x14ac:dyDescent="0.3">
      <c r="A7613" s="43">
        <v>378882</v>
      </c>
      <c r="B7613" s="43" t="s">
        <v>6536</v>
      </c>
      <c r="C7613" s="43" t="s">
        <v>867</v>
      </c>
      <c r="D7613" s="41"/>
      <c r="E7613" s="43" t="s">
        <v>6263</v>
      </c>
      <c r="F7613" s="43" t="s">
        <v>28</v>
      </c>
      <c r="G7613" s="43">
        <v>44073</v>
      </c>
      <c r="H7613" s="41"/>
      <c r="I7613" s="41"/>
      <c r="J7613" s="41"/>
      <c r="K7613" s="41"/>
      <c r="L7613" s="41"/>
      <c r="M7613" s="41"/>
      <c r="N7613" s="41"/>
      <c r="O7613" s="41"/>
      <c r="P7613" s="41"/>
      <c r="Q7613" s="41"/>
      <c r="R7613" s="41"/>
      <c r="S7613" s="41"/>
      <c r="T7613" s="41"/>
      <c r="U7613" s="41"/>
      <c r="V7613" s="41"/>
      <c r="W7613" s="41"/>
      <c r="X7613" s="41"/>
      <c r="Y7613" s="43" t="str">
        <f t="shared" si="236"/>
        <v/>
      </c>
      <c r="Z7613" s="43">
        <v>2185291</v>
      </c>
      <c r="AA7613" s="43" t="e">
        <f t="shared" si="237"/>
        <v>#N/A</v>
      </c>
    </row>
    <row r="7614" spans="1:27" x14ac:dyDescent="0.3">
      <c r="A7614" s="43">
        <v>109396</v>
      </c>
      <c r="B7614" s="43" t="s">
        <v>6537</v>
      </c>
      <c r="C7614" s="43" t="s">
        <v>460</v>
      </c>
      <c r="D7614" s="41"/>
      <c r="E7614" s="43" t="s">
        <v>6263</v>
      </c>
      <c r="F7614" s="43" t="s">
        <v>30</v>
      </c>
      <c r="G7614" s="43">
        <v>44067</v>
      </c>
      <c r="H7614" s="41"/>
      <c r="I7614" s="41"/>
      <c r="J7614" s="41"/>
      <c r="K7614" s="41"/>
      <c r="L7614" s="41"/>
      <c r="M7614" s="41"/>
      <c r="N7614" s="41"/>
      <c r="O7614" s="41"/>
      <c r="P7614" s="41"/>
      <c r="Q7614" s="41"/>
      <c r="R7614" s="41"/>
      <c r="S7614" s="41"/>
      <c r="T7614" s="41"/>
      <c r="U7614" s="41"/>
      <c r="V7614" s="41"/>
      <c r="W7614" s="41"/>
      <c r="X7614" s="41"/>
      <c r="Y7614" s="43" t="str">
        <f t="shared" si="236"/>
        <v>COMP</v>
      </c>
      <c r="Z7614" s="43">
        <v>1469359</v>
      </c>
      <c r="AA7614" s="43">
        <f t="shared" si="237"/>
        <v>109396</v>
      </c>
    </row>
    <row r="7615" spans="1:27" x14ac:dyDescent="0.3">
      <c r="A7615" s="43">
        <v>2192635</v>
      </c>
      <c r="B7615" s="43" t="s">
        <v>6233</v>
      </c>
      <c r="C7615" s="43" t="s">
        <v>2696</v>
      </c>
      <c r="D7615" s="41"/>
      <c r="E7615" s="43" t="s">
        <v>6263</v>
      </c>
      <c r="F7615" s="43" t="s">
        <v>30</v>
      </c>
      <c r="G7615" s="43">
        <v>44001</v>
      </c>
      <c r="H7615" s="41"/>
      <c r="I7615" s="41"/>
      <c r="J7615" s="41"/>
      <c r="K7615" s="41"/>
      <c r="L7615" s="41"/>
      <c r="M7615" s="41"/>
      <c r="N7615" s="41"/>
      <c r="O7615" s="41"/>
      <c r="P7615" s="41"/>
      <c r="Q7615" s="41"/>
      <c r="R7615" s="41"/>
      <c r="S7615" s="41"/>
      <c r="T7615" s="41"/>
      <c r="U7615" s="41"/>
      <c r="V7615" s="41"/>
      <c r="W7615" s="41"/>
      <c r="X7615" s="41"/>
      <c r="Y7615" s="43" t="str">
        <f t="shared" si="236"/>
        <v>COMP</v>
      </c>
      <c r="Z7615" s="43">
        <v>1756536</v>
      </c>
      <c r="AA7615" s="43">
        <f t="shared" si="237"/>
        <v>2192635</v>
      </c>
    </row>
    <row r="7616" spans="1:27" x14ac:dyDescent="0.3">
      <c r="A7616" s="43">
        <v>1913388</v>
      </c>
      <c r="B7616" s="43" t="s">
        <v>6538</v>
      </c>
      <c r="C7616" s="43" t="s">
        <v>2340</v>
      </c>
      <c r="D7616" s="41"/>
      <c r="E7616" s="43" t="s">
        <v>6263</v>
      </c>
      <c r="F7616" s="43" t="s">
        <v>28</v>
      </c>
      <c r="G7616" s="43">
        <v>44022</v>
      </c>
      <c r="H7616" s="41"/>
      <c r="I7616" s="41"/>
      <c r="J7616" s="41"/>
      <c r="K7616" s="41"/>
      <c r="L7616" s="41"/>
      <c r="M7616" s="41"/>
      <c r="N7616" s="41"/>
      <c r="O7616" s="41"/>
      <c r="P7616" s="41"/>
      <c r="Q7616" s="41"/>
      <c r="R7616" s="41"/>
      <c r="S7616" s="41"/>
      <c r="T7616" s="41"/>
      <c r="U7616" s="41"/>
      <c r="V7616" s="41"/>
      <c r="W7616" s="41"/>
      <c r="X7616" s="41"/>
      <c r="Y7616" s="43" t="str">
        <f t="shared" si="236"/>
        <v>COMP</v>
      </c>
      <c r="Z7616" s="43">
        <v>1139069</v>
      </c>
      <c r="AA7616" s="43">
        <f t="shared" si="237"/>
        <v>1913388</v>
      </c>
    </row>
    <row r="7617" spans="1:27" x14ac:dyDescent="0.3">
      <c r="A7617" s="43">
        <v>1209607</v>
      </c>
      <c r="B7617" s="43" t="s">
        <v>6539</v>
      </c>
      <c r="C7617" s="43" t="s">
        <v>6540</v>
      </c>
      <c r="D7617" s="41"/>
      <c r="E7617" s="43" t="s">
        <v>6263</v>
      </c>
      <c r="F7617" s="43" t="s">
        <v>28</v>
      </c>
      <c r="G7617" s="43">
        <v>44067</v>
      </c>
      <c r="H7617" s="41"/>
      <c r="I7617" s="41"/>
      <c r="J7617" s="41"/>
      <c r="K7617" s="41"/>
      <c r="L7617" s="41"/>
      <c r="M7617" s="41"/>
      <c r="N7617" s="41"/>
      <c r="O7617" s="41"/>
      <c r="P7617" s="41"/>
      <c r="Q7617" s="41"/>
      <c r="R7617" s="41"/>
      <c r="S7617" s="41"/>
      <c r="T7617" s="41"/>
      <c r="U7617" s="41"/>
      <c r="V7617" s="41"/>
      <c r="W7617" s="41"/>
      <c r="X7617" s="41"/>
      <c r="Y7617" s="43" t="str">
        <f t="shared" si="236"/>
        <v>COMP</v>
      </c>
      <c r="Z7617" s="43">
        <v>1960626</v>
      </c>
      <c r="AA7617" s="43">
        <f t="shared" si="237"/>
        <v>1209607</v>
      </c>
    </row>
    <row r="7618" spans="1:27" x14ac:dyDescent="0.3">
      <c r="A7618" s="43">
        <v>2085019</v>
      </c>
      <c r="B7618" s="43" t="s">
        <v>6541</v>
      </c>
      <c r="C7618" s="43" t="s">
        <v>2871</v>
      </c>
      <c r="D7618" s="41"/>
      <c r="E7618" s="43" t="s">
        <v>35</v>
      </c>
      <c r="F7618" s="43" t="s">
        <v>30</v>
      </c>
      <c r="G7618" s="43">
        <v>49037</v>
      </c>
      <c r="H7618" s="41"/>
      <c r="I7618" s="41"/>
      <c r="J7618" s="41"/>
      <c r="K7618" s="41"/>
      <c r="L7618" s="41"/>
      <c r="M7618" s="41"/>
      <c r="N7618" s="41"/>
      <c r="O7618" s="41"/>
      <c r="P7618" s="41"/>
      <c r="Q7618" s="41"/>
      <c r="R7618" s="41"/>
      <c r="S7618" s="41"/>
      <c r="T7618" s="41"/>
      <c r="U7618" s="41"/>
      <c r="V7618" s="41"/>
      <c r="W7618" s="41"/>
      <c r="X7618" s="41"/>
      <c r="Y7618" s="43" t="str">
        <f t="shared" ref="Y7618:Y7681" si="238">IF(ISERROR(AA7618)=FALSE,"COMP","")</f>
        <v>COMP</v>
      </c>
      <c r="Z7618" s="43">
        <v>1938136</v>
      </c>
      <c r="AA7618" s="43">
        <f t="shared" si="237"/>
        <v>2085019</v>
      </c>
    </row>
    <row r="7619" spans="1:27" x14ac:dyDescent="0.3">
      <c r="A7619" s="43">
        <v>2395306</v>
      </c>
      <c r="B7619" s="43" t="s">
        <v>6541</v>
      </c>
      <c r="C7619" s="43" t="s">
        <v>936</v>
      </c>
      <c r="D7619" s="41"/>
      <c r="E7619" s="43" t="s">
        <v>6263</v>
      </c>
      <c r="F7619" s="43" t="s">
        <v>30</v>
      </c>
      <c r="G7619" s="43">
        <v>49037</v>
      </c>
      <c r="H7619" s="41"/>
      <c r="I7619" s="41"/>
      <c r="J7619" s="41"/>
      <c r="K7619" s="41"/>
      <c r="L7619" s="41"/>
      <c r="M7619" s="41"/>
      <c r="N7619" s="41"/>
      <c r="O7619" s="41"/>
      <c r="P7619" s="41"/>
      <c r="Q7619" s="41"/>
      <c r="R7619" s="41"/>
      <c r="S7619" s="41"/>
      <c r="T7619" s="41"/>
      <c r="U7619" s="41"/>
      <c r="V7619" s="41"/>
      <c r="W7619" s="41"/>
      <c r="X7619" s="41"/>
      <c r="Y7619" s="43" t="str">
        <f t="shared" si="238"/>
        <v/>
      </c>
      <c r="Z7619" s="43">
        <v>1384159</v>
      </c>
      <c r="AA7619" s="43" t="e">
        <f t="shared" ref="AA7619:AA7682" si="239">VLOOKUP(A7619,Z:Z,1,FALSE)</f>
        <v>#N/A</v>
      </c>
    </row>
    <row r="7620" spans="1:27" x14ac:dyDescent="0.3">
      <c r="A7620" s="43">
        <v>1935377</v>
      </c>
      <c r="B7620" s="43" t="s">
        <v>6542</v>
      </c>
      <c r="C7620" s="43" t="s">
        <v>3214</v>
      </c>
      <c r="D7620" s="41"/>
      <c r="E7620" s="43" t="s">
        <v>35</v>
      </c>
      <c r="F7620" s="43" t="s">
        <v>28</v>
      </c>
      <c r="G7620" s="43">
        <v>53061</v>
      </c>
      <c r="H7620" s="41"/>
      <c r="I7620" s="41"/>
      <c r="J7620" s="41"/>
      <c r="K7620" s="41"/>
      <c r="L7620" s="41"/>
      <c r="M7620" s="41"/>
      <c r="N7620" s="41"/>
      <c r="O7620" s="41"/>
      <c r="P7620" s="41"/>
      <c r="Q7620" s="41"/>
      <c r="R7620" s="41"/>
      <c r="S7620" s="41"/>
      <c r="T7620" s="41"/>
      <c r="U7620" s="41"/>
      <c r="V7620" s="41"/>
      <c r="W7620" s="41"/>
      <c r="X7620" s="41"/>
      <c r="Y7620" s="43" t="str">
        <f t="shared" si="238"/>
        <v>COMP</v>
      </c>
      <c r="Z7620" s="43">
        <v>107589</v>
      </c>
      <c r="AA7620" s="43">
        <f t="shared" si="239"/>
        <v>1935377</v>
      </c>
    </row>
    <row r="7621" spans="1:27" x14ac:dyDescent="0.3">
      <c r="A7621" s="43">
        <v>2436474</v>
      </c>
      <c r="B7621" s="43" t="s">
        <v>6542</v>
      </c>
      <c r="C7621" s="43" t="s">
        <v>244</v>
      </c>
      <c r="D7621" s="41"/>
      <c r="E7621" s="43" t="s">
        <v>6263</v>
      </c>
      <c r="F7621" s="43" t="s">
        <v>28</v>
      </c>
      <c r="G7621" s="43">
        <v>53061</v>
      </c>
      <c r="H7621" s="41"/>
      <c r="I7621" s="41"/>
      <c r="J7621" s="41"/>
      <c r="K7621" s="41"/>
      <c r="L7621" s="41"/>
      <c r="M7621" s="41"/>
      <c r="N7621" s="41"/>
      <c r="O7621" s="41"/>
      <c r="P7621" s="41"/>
      <c r="Q7621" s="41"/>
      <c r="R7621" s="41"/>
      <c r="S7621" s="41"/>
      <c r="T7621" s="41"/>
      <c r="U7621" s="41"/>
      <c r="V7621" s="41"/>
      <c r="W7621" s="41"/>
      <c r="X7621" s="41"/>
      <c r="Y7621" s="43" t="str">
        <f t="shared" si="238"/>
        <v/>
      </c>
      <c r="Z7621" s="43">
        <v>465866</v>
      </c>
      <c r="AA7621" s="43" t="e">
        <f t="shared" si="239"/>
        <v>#N/A</v>
      </c>
    </row>
    <row r="7622" spans="1:27" x14ac:dyDescent="0.3">
      <c r="A7622" s="43">
        <v>1652653</v>
      </c>
      <c r="B7622" s="43" t="s">
        <v>6542</v>
      </c>
      <c r="C7622" s="43" t="s">
        <v>223</v>
      </c>
      <c r="D7622" s="41"/>
      <c r="E7622" s="43" t="s">
        <v>6263</v>
      </c>
      <c r="F7622" s="43" t="s">
        <v>28</v>
      </c>
      <c r="G7622" s="43">
        <v>49054</v>
      </c>
      <c r="H7622" s="41"/>
      <c r="I7622" s="41"/>
      <c r="J7622" s="41"/>
      <c r="K7622" s="41"/>
      <c r="L7622" s="41"/>
      <c r="M7622" s="41"/>
      <c r="N7622" s="41"/>
      <c r="O7622" s="41"/>
      <c r="P7622" s="41"/>
      <c r="Q7622" s="41"/>
      <c r="R7622" s="41"/>
      <c r="S7622" s="41"/>
      <c r="T7622" s="41"/>
      <c r="U7622" s="41"/>
      <c r="V7622" s="41"/>
      <c r="W7622" s="41"/>
      <c r="X7622" s="41"/>
      <c r="Y7622" s="43" t="str">
        <f t="shared" si="238"/>
        <v/>
      </c>
      <c r="Z7622" s="43">
        <v>2226076</v>
      </c>
      <c r="AA7622" s="43" t="e">
        <f t="shared" si="239"/>
        <v>#N/A</v>
      </c>
    </row>
    <row r="7623" spans="1:27" x14ac:dyDescent="0.3">
      <c r="A7623" s="43">
        <v>1635103</v>
      </c>
      <c r="B7623" s="43" t="s">
        <v>6543</v>
      </c>
      <c r="C7623" s="43" t="s">
        <v>250</v>
      </c>
      <c r="D7623" s="41"/>
      <c r="E7623" s="43" t="s">
        <v>6263</v>
      </c>
      <c r="F7623" s="43" t="s">
        <v>28</v>
      </c>
      <c r="G7623" s="43">
        <v>44035</v>
      </c>
      <c r="H7623" s="41"/>
      <c r="I7623" s="41"/>
      <c r="J7623" s="41"/>
      <c r="K7623" s="41"/>
      <c r="L7623" s="41"/>
      <c r="M7623" s="41"/>
      <c r="N7623" s="41"/>
      <c r="O7623" s="41"/>
      <c r="P7623" s="41"/>
      <c r="Q7623" s="41"/>
      <c r="R7623" s="41"/>
      <c r="S7623" s="41"/>
      <c r="T7623" s="41"/>
      <c r="U7623" s="41"/>
      <c r="V7623" s="41"/>
      <c r="W7623" s="41"/>
      <c r="X7623" s="41"/>
      <c r="Y7623" s="43" t="str">
        <f t="shared" si="238"/>
        <v>COMP</v>
      </c>
      <c r="Z7623" s="43">
        <v>2342429</v>
      </c>
      <c r="AA7623" s="43">
        <f t="shared" si="239"/>
        <v>1635103</v>
      </c>
    </row>
    <row r="7624" spans="1:27" x14ac:dyDescent="0.3">
      <c r="A7624" s="43">
        <v>1526622</v>
      </c>
      <c r="B7624" s="43" t="s">
        <v>6543</v>
      </c>
      <c r="C7624" s="43" t="s">
        <v>492</v>
      </c>
      <c r="D7624" s="41"/>
      <c r="E7624" s="43" t="s">
        <v>6263</v>
      </c>
      <c r="F7624" s="43" t="s">
        <v>30</v>
      </c>
      <c r="G7624" s="43">
        <v>44035</v>
      </c>
      <c r="H7624" s="41"/>
      <c r="I7624" s="41"/>
      <c r="J7624" s="41"/>
      <c r="K7624" s="41"/>
      <c r="L7624" s="41"/>
      <c r="M7624" s="41"/>
      <c r="N7624" s="41"/>
      <c r="O7624" s="41"/>
      <c r="P7624" s="41"/>
      <c r="Q7624" s="41"/>
      <c r="R7624" s="41"/>
      <c r="S7624" s="41"/>
      <c r="T7624" s="41"/>
      <c r="U7624" s="41"/>
      <c r="V7624" s="41"/>
      <c r="W7624" s="41"/>
      <c r="X7624" s="41"/>
      <c r="Y7624" s="43" t="str">
        <f t="shared" si="238"/>
        <v/>
      </c>
      <c r="Z7624" s="43">
        <v>228034</v>
      </c>
      <c r="AA7624" s="43" t="e">
        <f t="shared" si="239"/>
        <v>#N/A</v>
      </c>
    </row>
    <row r="7625" spans="1:27" x14ac:dyDescent="0.3">
      <c r="A7625" s="43">
        <v>1003957</v>
      </c>
      <c r="B7625" s="43" t="s">
        <v>6544</v>
      </c>
      <c r="C7625" s="43" t="s">
        <v>542</v>
      </c>
      <c r="D7625" s="41"/>
      <c r="E7625" s="43" t="s">
        <v>29</v>
      </c>
      <c r="F7625" s="43" t="s">
        <v>28</v>
      </c>
      <c r="G7625" s="43">
        <v>44039</v>
      </c>
      <c r="H7625" s="41"/>
      <c r="I7625" s="41"/>
      <c r="J7625" s="41"/>
      <c r="K7625" s="41"/>
      <c r="L7625" s="41"/>
      <c r="M7625" s="41"/>
      <c r="N7625" s="41"/>
      <c r="O7625" s="41"/>
      <c r="P7625" s="41"/>
      <c r="Q7625" s="41"/>
      <c r="R7625" s="41"/>
      <c r="S7625" s="41"/>
      <c r="T7625" s="41"/>
      <c r="U7625" s="41"/>
      <c r="V7625" s="41"/>
      <c r="W7625" s="41"/>
      <c r="X7625" s="41"/>
      <c r="Y7625" s="43" t="str">
        <f t="shared" si="238"/>
        <v>COMP</v>
      </c>
      <c r="Z7625" s="43">
        <v>1320204</v>
      </c>
      <c r="AA7625" s="43">
        <f t="shared" si="239"/>
        <v>1003957</v>
      </c>
    </row>
    <row r="7626" spans="1:27" x14ac:dyDescent="0.3">
      <c r="A7626" s="43">
        <v>2314316</v>
      </c>
      <c r="B7626" s="43" t="s">
        <v>6545</v>
      </c>
      <c r="C7626" s="43" t="s">
        <v>436</v>
      </c>
      <c r="D7626" s="41"/>
      <c r="E7626" s="43" t="s">
        <v>35</v>
      </c>
      <c r="F7626" s="43" t="s">
        <v>28</v>
      </c>
      <c r="G7626" s="43">
        <v>44055</v>
      </c>
      <c r="H7626" s="41"/>
      <c r="I7626" s="41"/>
      <c r="J7626" s="41"/>
      <c r="K7626" s="41"/>
      <c r="L7626" s="41"/>
      <c r="M7626" s="41"/>
      <c r="N7626" s="41"/>
      <c r="O7626" s="41"/>
      <c r="P7626" s="41"/>
      <c r="Q7626" s="41"/>
      <c r="R7626" s="41"/>
      <c r="S7626" s="41"/>
      <c r="T7626" s="41"/>
      <c r="U7626" s="41"/>
      <c r="V7626" s="41"/>
      <c r="W7626" s="41"/>
      <c r="X7626" s="41"/>
      <c r="Y7626" s="43" t="str">
        <f t="shared" si="238"/>
        <v>COMP</v>
      </c>
      <c r="Z7626" s="43">
        <v>1764255</v>
      </c>
      <c r="AA7626" s="43">
        <f t="shared" si="239"/>
        <v>2314316</v>
      </c>
    </row>
    <row r="7627" spans="1:27" x14ac:dyDescent="0.3">
      <c r="A7627" s="43">
        <v>2074072</v>
      </c>
      <c r="B7627" s="43" t="s">
        <v>457</v>
      </c>
      <c r="C7627" s="43" t="s">
        <v>1858</v>
      </c>
      <c r="D7627" s="41"/>
      <c r="E7627" s="43" t="s">
        <v>6263</v>
      </c>
      <c r="F7627" s="43" t="s">
        <v>30</v>
      </c>
      <c r="G7627" s="43">
        <v>53022</v>
      </c>
      <c r="H7627" s="41"/>
      <c r="I7627" s="41"/>
      <c r="J7627" s="41"/>
      <c r="K7627" s="41"/>
      <c r="L7627" s="41"/>
      <c r="M7627" s="41"/>
      <c r="N7627" s="41"/>
      <c r="O7627" s="41"/>
      <c r="P7627" s="41"/>
      <c r="Q7627" s="41"/>
      <c r="R7627" s="41"/>
      <c r="S7627" s="41"/>
      <c r="T7627" s="41"/>
      <c r="U7627" s="41"/>
      <c r="V7627" s="41"/>
      <c r="W7627" s="41"/>
      <c r="X7627" s="41"/>
      <c r="Y7627" s="43" t="str">
        <f t="shared" si="238"/>
        <v/>
      </c>
      <c r="Z7627" s="43">
        <v>1965502</v>
      </c>
      <c r="AA7627" s="43" t="e">
        <f t="shared" si="239"/>
        <v>#N/A</v>
      </c>
    </row>
    <row r="7628" spans="1:27" x14ac:dyDescent="0.3">
      <c r="A7628" s="43">
        <v>1755578</v>
      </c>
      <c r="B7628" s="43" t="s">
        <v>457</v>
      </c>
      <c r="C7628" s="43" t="s">
        <v>236</v>
      </c>
      <c r="D7628" s="41"/>
      <c r="E7628" s="43" t="s">
        <v>6263</v>
      </c>
      <c r="F7628" s="43" t="s">
        <v>28</v>
      </c>
      <c r="G7628" s="43">
        <v>49045</v>
      </c>
      <c r="H7628" s="41"/>
      <c r="I7628" s="41"/>
      <c r="J7628" s="41"/>
      <c r="K7628" s="41"/>
      <c r="L7628" s="41"/>
      <c r="M7628" s="41"/>
      <c r="N7628" s="41"/>
      <c r="O7628" s="41"/>
      <c r="P7628" s="41"/>
      <c r="Q7628" s="41"/>
      <c r="R7628" s="41"/>
      <c r="S7628" s="41"/>
      <c r="T7628" s="41"/>
      <c r="U7628" s="41"/>
      <c r="V7628" s="41"/>
      <c r="W7628" s="41"/>
      <c r="X7628" s="41"/>
      <c r="Y7628" s="43" t="str">
        <f t="shared" si="238"/>
        <v/>
      </c>
      <c r="Z7628" s="43">
        <v>1336748</v>
      </c>
      <c r="AA7628" s="43" t="e">
        <f t="shared" si="239"/>
        <v>#N/A</v>
      </c>
    </row>
    <row r="7629" spans="1:27" x14ac:dyDescent="0.3">
      <c r="A7629" s="43">
        <v>1464558</v>
      </c>
      <c r="B7629" s="43" t="s">
        <v>457</v>
      </c>
      <c r="C7629" s="43" t="s">
        <v>803</v>
      </c>
      <c r="D7629" s="41"/>
      <c r="E7629" s="43" t="s">
        <v>6263</v>
      </c>
      <c r="F7629" s="43" t="s">
        <v>30</v>
      </c>
      <c r="G7629" s="43">
        <v>44067</v>
      </c>
      <c r="H7629" s="41"/>
      <c r="I7629" s="41"/>
      <c r="J7629" s="41"/>
      <c r="K7629" s="41"/>
      <c r="L7629" s="41"/>
      <c r="M7629" s="41"/>
      <c r="N7629" s="41"/>
      <c r="O7629" s="41"/>
      <c r="P7629" s="41"/>
      <c r="Q7629" s="41"/>
      <c r="R7629" s="41"/>
      <c r="S7629" s="41"/>
      <c r="T7629" s="41"/>
      <c r="U7629" s="41"/>
      <c r="V7629" s="41"/>
      <c r="W7629" s="41"/>
      <c r="X7629" s="41"/>
      <c r="Y7629" s="43" t="str">
        <f t="shared" si="238"/>
        <v>COMP</v>
      </c>
      <c r="Z7629" s="43">
        <v>1433244</v>
      </c>
      <c r="AA7629" s="43">
        <f t="shared" si="239"/>
        <v>1464558</v>
      </c>
    </row>
    <row r="7630" spans="1:27" x14ac:dyDescent="0.3">
      <c r="A7630" s="43">
        <v>1462749</v>
      </c>
      <c r="B7630" s="43" t="s">
        <v>457</v>
      </c>
      <c r="C7630" s="43" t="s">
        <v>316</v>
      </c>
      <c r="D7630" s="41"/>
      <c r="E7630" s="43" t="s">
        <v>6263</v>
      </c>
      <c r="F7630" s="43" t="s">
        <v>28</v>
      </c>
      <c r="G7630" s="43">
        <v>72053</v>
      </c>
      <c r="H7630" s="41"/>
      <c r="I7630" s="41"/>
      <c r="J7630" s="41"/>
      <c r="K7630" s="41"/>
      <c r="L7630" s="41"/>
      <c r="M7630" s="41"/>
      <c r="N7630" s="41"/>
      <c r="O7630" s="41"/>
      <c r="P7630" s="41"/>
      <c r="Q7630" s="41"/>
      <c r="R7630" s="41"/>
      <c r="S7630" s="41"/>
      <c r="T7630" s="41"/>
      <c r="U7630" s="41"/>
      <c r="V7630" s="41"/>
      <c r="W7630" s="41"/>
      <c r="X7630" s="41"/>
      <c r="Y7630" s="43" t="str">
        <f t="shared" si="238"/>
        <v/>
      </c>
      <c r="Z7630" s="43">
        <v>663803</v>
      </c>
      <c r="AA7630" s="43" t="e">
        <f t="shared" si="239"/>
        <v>#N/A</v>
      </c>
    </row>
    <row r="7631" spans="1:27" x14ac:dyDescent="0.3">
      <c r="A7631" s="43">
        <v>403926</v>
      </c>
      <c r="B7631" s="43" t="s">
        <v>457</v>
      </c>
      <c r="C7631" s="43" t="s">
        <v>466</v>
      </c>
      <c r="D7631" s="41"/>
      <c r="E7631" s="43" t="s">
        <v>6263</v>
      </c>
      <c r="F7631" s="43" t="s">
        <v>28</v>
      </c>
      <c r="G7631" s="43">
        <v>53062</v>
      </c>
      <c r="H7631" s="41"/>
      <c r="I7631" s="41"/>
      <c r="J7631" s="41"/>
      <c r="K7631" s="41"/>
      <c r="L7631" s="41"/>
      <c r="M7631" s="41"/>
      <c r="N7631" s="41"/>
      <c r="O7631" s="41"/>
      <c r="P7631" s="41"/>
      <c r="Q7631" s="41"/>
      <c r="R7631" s="41"/>
      <c r="S7631" s="41"/>
      <c r="T7631" s="41"/>
      <c r="U7631" s="41"/>
      <c r="V7631" s="41"/>
      <c r="W7631" s="41"/>
      <c r="X7631" s="41"/>
      <c r="Y7631" s="43" t="str">
        <f t="shared" si="238"/>
        <v>COMP</v>
      </c>
      <c r="Z7631" s="43">
        <v>229809</v>
      </c>
      <c r="AA7631" s="43">
        <f t="shared" si="239"/>
        <v>403926</v>
      </c>
    </row>
    <row r="7632" spans="1:27" x14ac:dyDescent="0.3">
      <c r="A7632" s="43">
        <v>2385894</v>
      </c>
      <c r="B7632" s="43" t="s">
        <v>457</v>
      </c>
      <c r="C7632" s="43" t="s">
        <v>659</v>
      </c>
      <c r="D7632" s="41"/>
      <c r="E7632" s="43" t="s">
        <v>6263</v>
      </c>
      <c r="F7632" s="43" t="s">
        <v>28</v>
      </c>
      <c r="G7632" s="43">
        <v>53023</v>
      </c>
      <c r="H7632" s="41"/>
      <c r="I7632" s="41"/>
      <c r="J7632" s="41"/>
      <c r="K7632" s="41"/>
      <c r="L7632" s="41"/>
      <c r="M7632" s="41"/>
      <c r="N7632" s="41"/>
      <c r="O7632" s="41"/>
      <c r="P7632" s="41"/>
      <c r="Q7632" s="41"/>
      <c r="R7632" s="41"/>
      <c r="S7632" s="41"/>
      <c r="T7632" s="41"/>
      <c r="U7632" s="41"/>
      <c r="V7632" s="41"/>
      <c r="W7632" s="41"/>
      <c r="X7632" s="41"/>
      <c r="Y7632" s="43" t="str">
        <f t="shared" si="238"/>
        <v/>
      </c>
      <c r="Z7632" s="43">
        <v>1866399</v>
      </c>
      <c r="AA7632" s="43" t="e">
        <f t="shared" si="239"/>
        <v>#N/A</v>
      </c>
    </row>
    <row r="7633" spans="1:27" x14ac:dyDescent="0.3">
      <c r="A7633" s="43">
        <v>140131</v>
      </c>
      <c r="B7633" s="43" t="s">
        <v>457</v>
      </c>
      <c r="C7633" s="43" t="s">
        <v>629</v>
      </c>
      <c r="D7633" s="41"/>
      <c r="E7633" s="43" t="s">
        <v>6263</v>
      </c>
      <c r="F7633" s="43" t="s">
        <v>30</v>
      </c>
      <c r="G7633" s="43">
        <v>72061</v>
      </c>
      <c r="H7633" s="41"/>
      <c r="I7633" s="41"/>
      <c r="J7633" s="41"/>
      <c r="K7633" s="41"/>
      <c r="L7633" s="41"/>
      <c r="M7633" s="41"/>
      <c r="N7633" s="41"/>
      <c r="O7633" s="41"/>
      <c r="P7633" s="41"/>
      <c r="Q7633" s="41"/>
      <c r="R7633" s="41"/>
      <c r="S7633" s="41"/>
      <c r="T7633" s="41"/>
      <c r="U7633" s="41"/>
      <c r="V7633" s="41"/>
      <c r="W7633" s="41"/>
      <c r="X7633" s="41"/>
      <c r="Y7633" s="43" t="str">
        <f t="shared" si="238"/>
        <v>COMP</v>
      </c>
      <c r="Z7633" s="43">
        <v>1754775</v>
      </c>
      <c r="AA7633" s="43">
        <f t="shared" si="239"/>
        <v>140131</v>
      </c>
    </row>
    <row r="7634" spans="1:27" x14ac:dyDescent="0.3">
      <c r="A7634" s="43">
        <v>1756597</v>
      </c>
      <c r="B7634" s="43" t="s">
        <v>457</v>
      </c>
      <c r="C7634" s="43" t="s">
        <v>1829</v>
      </c>
      <c r="D7634" s="41"/>
      <c r="E7634" s="43" t="s">
        <v>31</v>
      </c>
      <c r="F7634" s="43" t="s">
        <v>30</v>
      </c>
      <c r="G7634" s="43">
        <v>49064</v>
      </c>
      <c r="H7634" s="41"/>
      <c r="I7634" s="41"/>
      <c r="J7634" s="41"/>
      <c r="K7634" s="41"/>
      <c r="L7634" s="41"/>
      <c r="M7634" s="41"/>
      <c r="N7634" s="41"/>
      <c r="O7634" s="41"/>
      <c r="P7634" s="41"/>
      <c r="Q7634" s="41"/>
      <c r="R7634" s="41"/>
      <c r="S7634" s="41"/>
      <c r="T7634" s="41"/>
      <c r="U7634" s="41"/>
      <c r="V7634" s="41"/>
      <c r="W7634" s="41"/>
      <c r="X7634" s="41"/>
      <c r="Y7634" s="43" t="str">
        <f t="shared" si="238"/>
        <v>COMP</v>
      </c>
      <c r="Z7634" s="43">
        <v>2433265</v>
      </c>
      <c r="AA7634" s="43">
        <f t="shared" si="239"/>
        <v>1756597</v>
      </c>
    </row>
    <row r="7635" spans="1:27" x14ac:dyDescent="0.3">
      <c r="A7635" s="43">
        <v>2374466</v>
      </c>
      <c r="B7635" s="43" t="s">
        <v>457</v>
      </c>
      <c r="C7635" s="43" t="s">
        <v>2094</v>
      </c>
      <c r="D7635" s="41"/>
      <c r="E7635" s="43" t="s">
        <v>29</v>
      </c>
      <c r="F7635" s="43" t="s">
        <v>30</v>
      </c>
      <c r="G7635" s="43">
        <v>44024</v>
      </c>
      <c r="H7635" s="41"/>
      <c r="I7635" s="41"/>
      <c r="J7635" s="41"/>
      <c r="K7635" s="41"/>
      <c r="L7635" s="41"/>
      <c r="M7635" s="41"/>
      <c r="N7635" s="41"/>
      <c r="O7635" s="41"/>
      <c r="P7635" s="41"/>
      <c r="Q7635" s="41"/>
      <c r="R7635" s="41"/>
      <c r="S7635" s="41"/>
      <c r="T7635" s="41"/>
      <c r="U7635" s="41"/>
      <c r="V7635" s="41"/>
      <c r="W7635" s="41"/>
      <c r="X7635" s="41"/>
      <c r="Y7635" s="43" t="str">
        <f t="shared" si="238"/>
        <v/>
      </c>
      <c r="Z7635" s="43">
        <v>293086</v>
      </c>
      <c r="AA7635" s="43" t="e">
        <f t="shared" si="239"/>
        <v>#N/A</v>
      </c>
    </row>
    <row r="7636" spans="1:27" x14ac:dyDescent="0.3">
      <c r="A7636" s="43">
        <v>2300926</v>
      </c>
      <c r="B7636" s="43" t="s">
        <v>457</v>
      </c>
      <c r="C7636" s="43" t="s">
        <v>580</v>
      </c>
      <c r="D7636" s="41"/>
      <c r="E7636" s="43" t="s">
        <v>6263</v>
      </c>
      <c r="F7636" s="43" t="s">
        <v>30</v>
      </c>
      <c r="G7636" s="43">
        <v>72041</v>
      </c>
      <c r="H7636" s="41"/>
      <c r="I7636" s="41"/>
      <c r="J7636" s="41"/>
      <c r="K7636" s="41"/>
      <c r="L7636" s="41"/>
      <c r="M7636" s="41"/>
      <c r="N7636" s="41"/>
      <c r="O7636" s="41"/>
      <c r="P7636" s="41"/>
      <c r="Q7636" s="41"/>
      <c r="R7636" s="41"/>
      <c r="S7636" s="41"/>
      <c r="T7636" s="41"/>
      <c r="U7636" s="41"/>
      <c r="V7636" s="41"/>
      <c r="W7636" s="41"/>
      <c r="X7636" s="41"/>
      <c r="Y7636" s="43" t="str">
        <f t="shared" si="238"/>
        <v/>
      </c>
      <c r="Z7636" s="43">
        <v>2194626</v>
      </c>
      <c r="AA7636" s="43" t="e">
        <f t="shared" si="239"/>
        <v>#N/A</v>
      </c>
    </row>
    <row r="7637" spans="1:27" x14ac:dyDescent="0.3">
      <c r="A7637" s="43">
        <v>2273644</v>
      </c>
      <c r="B7637" s="43" t="s">
        <v>457</v>
      </c>
      <c r="C7637" s="43" t="s">
        <v>343</v>
      </c>
      <c r="D7637" s="41"/>
      <c r="E7637" s="43" t="s">
        <v>6263</v>
      </c>
      <c r="F7637" s="43" t="s">
        <v>28</v>
      </c>
      <c r="G7637" s="43">
        <v>44109</v>
      </c>
      <c r="H7637" s="41"/>
      <c r="I7637" s="41"/>
      <c r="J7637" s="41"/>
      <c r="K7637" s="41"/>
      <c r="L7637" s="41"/>
      <c r="M7637" s="41"/>
      <c r="N7637" s="41"/>
      <c r="O7637" s="41"/>
      <c r="P7637" s="41"/>
      <c r="Q7637" s="41"/>
      <c r="R7637" s="41"/>
      <c r="S7637" s="41"/>
      <c r="T7637" s="41"/>
      <c r="U7637" s="41"/>
      <c r="V7637" s="41"/>
      <c r="W7637" s="41"/>
      <c r="X7637" s="41"/>
      <c r="Y7637" s="43" t="str">
        <f t="shared" si="238"/>
        <v/>
      </c>
      <c r="Z7637" s="43">
        <v>929853</v>
      </c>
      <c r="AA7637" s="43" t="e">
        <f t="shared" si="239"/>
        <v>#N/A</v>
      </c>
    </row>
    <row r="7638" spans="1:27" x14ac:dyDescent="0.3">
      <c r="A7638" s="43">
        <v>2232184</v>
      </c>
      <c r="B7638" s="43" t="s">
        <v>457</v>
      </c>
      <c r="C7638" s="43" t="s">
        <v>239</v>
      </c>
      <c r="D7638" s="41"/>
      <c r="E7638" s="43" t="s">
        <v>6263</v>
      </c>
      <c r="F7638" s="43" t="s">
        <v>30</v>
      </c>
      <c r="G7638" s="43">
        <v>44021</v>
      </c>
      <c r="H7638" s="41"/>
      <c r="I7638" s="41"/>
      <c r="J7638" s="41"/>
      <c r="K7638" s="41"/>
      <c r="L7638" s="41"/>
      <c r="M7638" s="41"/>
      <c r="N7638" s="41"/>
      <c r="O7638" s="41"/>
      <c r="P7638" s="41"/>
      <c r="Q7638" s="41"/>
      <c r="R7638" s="41"/>
      <c r="S7638" s="41"/>
      <c r="T7638" s="41"/>
      <c r="U7638" s="41"/>
      <c r="V7638" s="41"/>
      <c r="W7638" s="41"/>
      <c r="X7638" s="41"/>
      <c r="Y7638" s="43" t="str">
        <f t="shared" si="238"/>
        <v/>
      </c>
      <c r="Z7638" s="43">
        <v>2075363</v>
      </c>
      <c r="AA7638" s="43" t="e">
        <f t="shared" si="239"/>
        <v>#N/A</v>
      </c>
    </row>
    <row r="7639" spans="1:27" x14ac:dyDescent="0.3">
      <c r="A7639" s="43">
        <v>2435842</v>
      </c>
      <c r="B7639" s="43" t="s">
        <v>6546</v>
      </c>
      <c r="C7639" s="43" t="s">
        <v>1484</v>
      </c>
      <c r="D7639" s="41"/>
      <c r="E7639" s="43" t="s">
        <v>29</v>
      </c>
      <c r="F7639" s="43" t="s">
        <v>28</v>
      </c>
      <c r="G7639" s="43">
        <v>44035</v>
      </c>
      <c r="H7639" s="41"/>
      <c r="I7639" s="41"/>
      <c r="J7639" s="41"/>
      <c r="K7639" s="41"/>
      <c r="L7639" s="41"/>
      <c r="M7639" s="41"/>
      <c r="N7639" s="41"/>
      <c r="O7639" s="41"/>
      <c r="P7639" s="41"/>
      <c r="Q7639" s="41"/>
      <c r="R7639" s="41"/>
      <c r="S7639" s="41"/>
      <c r="T7639" s="41"/>
      <c r="U7639" s="41"/>
      <c r="V7639" s="41"/>
      <c r="W7639" s="41"/>
      <c r="X7639" s="41"/>
      <c r="Y7639" s="43" t="str">
        <f t="shared" si="238"/>
        <v>COMP</v>
      </c>
      <c r="Z7639" s="43">
        <v>509667</v>
      </c>
      <c r="AA7639" s="43">
        <f t="shared" si="239"/>
        <v>2435842</v>
      </c>
    </row>
    <row r="7640" spans="1:27" x14ac:dyDescent="0.3">
      <c r="A7640" s="43">
        <v>1900055</v>
      </c>
      <c r="B7640" s="43" t="s">
        <v>6547</v>
      </c>
      <c r="C7640" s="43" t="s">
        <v>390</v>
      </c>
      <c r="D7640" s="41"/>
      <c r="E7640" s="43" t="s">
        <v>6263</v>
      </c>
      <c r="F7640" s="43" t="s">
        <v>30</v>
      </c>
      <c r="G7640" s="43">
        <v>72041</v>
      </c>
      <c r="H7640" s="41"/>
      <c r="I7640" s="41"/>
      <c r="J7640" s="41"/>
      <c r="K7640" s="41"/>
      <c r="L7640" s="41"/>
      <c r="M7640" s="41"/>
      <c r="N7640" s="41"/>
      <c r="O7640" s="41"/>
      <c r="P7640" s="41"/>
      <c r="Q7640" s="41"/>
      <c r="R7640" s="41"/>
      <c r="S7640" s="41"/>
      <c r="T7640" s="41"/>
      <c r="U7640" s="41"/>
      <c r="V7640" s="41"/>
      <c r="W7640" s="41"/>
      <c r="X7640" s="41"/>
      <c r="Y7640" s="43" t="str">
        <f t="shared" si="238"/>
        <v/>
      </c>
      <c r="Z7640" s="43">
        <v>1652077</v>
      </c>
      <c r="AA7640" s="43" t="e">
        <f t="shared" si="239"/>
        <v>#N/A</v>
      </c>
    </row>
    <row r="7641" spans="1:27" x14ac:dyDescent="0.3">
      <c r="A7641" s="43">
        <v>2354624</v>
      </c>
      <c r="B7641" s="43" t="s">
        <v>6548</v>
      </c>
      <c r="C7641" s="43" t="s">
        <v>4815</v>
      </c>
      <c r="D7641" s="41"/>
      <c r="E7641" s="43" t="s">
        <v>6263</v>
      </c>
      <c r="F7641" s="43" t="s">
        <v>28</v>
      </c>
      <c r="G7641" s="43">
        <v>44072</v>
      </c>
      <c r="H7641" s="41"/>
      <c r="I7641" s="41"/>
      <c r="J7641" s="41"/>
      <c r="K7641" s="41"/>
      <c r="L7641" s="41"/>
      <c r="M7641" s="41"/>
      <c r="N7641" s="41"/>
      <c r="O7641" s="41"/>
      <c r="P7641" s="41"/>
      <c r="Q7641" s="41"/>
      <c r="R7641" s="41"/>
      <c r="S7641" s="41"/>
      <c r="T7641" s="41"/>
      <c r="U7641" s="41"/>
      <c r="V7641" s="41"/>
      <c r="W7641" s="41"/>
      <c r="X7641" s="41"/>
      <c r="Y7641" s="43" t="str">
        <f t="shared" si="238"/>
        <v/>
      </c>
      <c r="Z7641" s="43">
        <v>1214035</v>
      </c>
      <c r="AA7641" s="43" t="e">
        <f t="shared" si="239"/>
        <v>#N/A</v>
      </c>
    </row>
    <row r="7642" spans="1:27" x14ac:dyDescent="0.3">
      <c r="A7642" s="43">
        <v>2295096</v>
      </c>
      <c r="B7642" s="43" t="s">
        <v>3214</v>
      </c>
      <c r="C7642" s="43" t="s">
        <v>647</v>
      </c>
      <c r="D7642" s="41"/>
      <c r="E7642" s="43" t="s">
        <v>6263</v>
      </c>
      <c r="F7642" s="43" t="s">
        <v>28</v>
      </c>
      <c r="G7642" s="43">
        <v>44022</v>
      </c>
      <c r="H7642" s="41"/>
      <c r="I7642" s="41"/>
      <c r="J7642" s="41"/>
      <c r="K7642" s="41"/>
      <c r="L7642" s="41"/>
      <c r="M7642" s="41"/>
      <c r="N7642" s="41"/>
      <c r="O7642" s="41"/>
      <c r="P7642" s="41"/>
      <c r="Q7642" s="41"/>
      <c r="R7642" s="41"/>
      <c r="S7642" s="41"/>
      <c r="T7642" s="41"/>
      <c r="U7642" s="41"/>
      <c r="V7642" s="41"/>
      <c r="W7642" s="41"/>
      <c r="X7642" s="41"/>
      <c r="Y7642" s="43" t="str">
        <f t="shared" si="238"/>
        <v>COMP</v>
      </c>
      <c r="Z7642" s="43">
        <v>554443</v>
      </c>
      <c r="AA7642" s="43">
        <f t="shared" si="239"/>
        <v>2295096</v>
      </c>
    </row>
    <row r="7643" spans="1:27" x14ac:dyDescent="0.3">
      <c r="A7643" s="43">
        <v>1096895</v>
      </c>
      <c r="B7643" s="43" t="s">
        <v>3214</v>
      </c>
      <c r="C7643" s="43" t="s">
        <v>408</v>
      </c>
      <c r="D7643" s="41"/>
      <c r="E7643" s="43" t="s">
        <v>6263</v>
      </c>
      <c r="F7643" s="43" t="s">
        <v>30</v>
      </c>
      <c r="G7643" s="43">
        <v>44090</v>
      </c>
      <c r="H7643" s="41"/>
      <c r="I7643" s="41"/>
      <c r="J7643" s="41"/>
      <c r="K7643" s="41"/>
      <c r="L7643" s="41"/>
      <c r="M7643" s="41"/>
      <c r="N7643" s="41"/>
      <c r="O7643" s="41"/>
      <c r="P7643" s="41"/>
      <c r="Q7643" s="41"/>
      <c r="R7643" s="41"/>
      <c r="S7643" s="41"/>
      <c r="T7643" s="41"/>
      <c r="U7643" s="41"/>
      <c r="V7643" s="41"/>
      <c r="W7643" s="41"/>
      <c r="X7643" s="41"/>
      <c r="Y7643" s="43" t="str">
        <f t="shared" si="238"/>
        <v/>
      </c>
      <c r="Z7643" s="43">
        <v>2287828</v>
      </c>
      <c r="AA7643" s="43" t="e">
        <f t="shared" si="239"/>
        <v>#N/A</v>
      </c>
    </row>
    <row r="7644" spans="1:27" x14ac:dyDescent="0.3">
      <c r="A7644" s="43">
        <v>1377278</v>
      </c>
      <c r="B7644" s="43" t="s">
        <v>3214</v>
      </c>
      <c r="C7644" s="43" t="s">
        <v>3418</v>
      </c>
      <c r="D7644" s="41"/>
      <c r="E7644" s="43" t="s">
        <v>6263</v>
      </c>
      <c r="F7644" s="43" t="s">
        <v>28</v>
      </c>
      <c r="G7644" s="43">
        <v>53013</v>
      </c>
      <c r="H7644" s="41"/>
      <c r="I7644" s="41"/>
      <c r="J7644" s="41"/>
      <c r="K7644" s="41"/>
      <c r="L7644" s="41"/>
      <c r="M7644" s="41"/>
      <c r="N7644" s="41"/>
      <c r="O7644" s="41"/>
      <c r="P7644" s="41"/>
      <c r="Q7644" s="41"/>
      <c r="R7644" s="41"/>
      <c r="S7644" s="41"/>
      <c r="T7644" s="41"/>
      <c r="U7644" s="41"/>
      <c r="V7644" s="41"/>
      <c r="W7644" s="41"/>
      <c r="X7644" s="41"/>
      <c r="Y7644" s="43" t="str">
        <f t="shared" si="238"/>
        <v/>
      </c>
      <c r="Z7644" s="43">
        <v>1992903</v>
      </c>
      <c r="AA7644" s="43" t="e">
        <f t="shared" si="239"/>
        <v>#N/A</v>
      </c>
    </row>
    <row r="7645" spans="1:27" x14ac:dyDescent="0.3">
      <c r="A7645" s="43">
        <v>835402</v>
      </c>
      <c r="B7645" s="43" t="s">
        <v>6549</v>
      </c>
      <c r="C7645" s="43" t="s">
        <v>390</v>
      </c>
      <c r="D7645" s="41"/>
      <c r="E7645" s="43" t="s">
        <v>6263</v>
      </c>
      <c r="F7645" s="43" t="s">
        <v>30</v>
      </c>
      <c r="G7645" s="43">
        <v>44094</v>
      </c>
      <c r="H7645" s="41"/>
      <c r="I7645" s="41"/>
      <c r="J7645" s="41"/>
      <c r="K7645" s="41"/>
      <c r="L7645" s="41"/>
      <c r="M7645" s="41"/>
      <c r="N7645" s="41"/>
      <c r="O7645" s="41"/>
      <c r="P7645" s="41"/>
      <c r="Q7645" s="41"/>
      <c r="R7645" s="41"/>
      <c r="S7645" s="41"/>
      <c r="T7645" s="41"/>
      <c r="U7645" s="41"/>
      <c r="V7645" s="41"/>
      <c r="W7645" s="41"/>
      <c r="X7645" s="41"/>
      <c r="Y7645" s="43" t="str">
        <f t="shared" si="238"/>
        <v/>
      </c>
      <c r="Z7645" s="43">
        <v>1884782</v>
      </c>
      <c r="AA7645" s="43" t="e">
        <f t="shared" si="239"/>
        <v>#N/A</v>
      </c>
    </row>
    <row r="7646" spans="1:27" x14ac:dyDescent="0.3">
      <c r="A7646" s="43">
        <v>1633311</v>
      </c>
      <c r="B7646" s="43" t="s">
        <v>6550</v>
      </c>
      <c r="C7646" s="43" t="s">
        <v>397</v>
      </c>
      <c r="D7646" s="41"/>
      <c r="E7646" s="43" t="s">
        <v>6263</v>
      </c>
      <c r="F7646" s="43" t="s">
        <v>28</v>
      </c>
      <c r="G7646" s="43">
        <v>72041</v>
      </c>
      <c r="H7646" s="41"/>
      <c r="I7646" s="41"/>
      <c r="J7646" s="41"/>
      <c r="K7646" s="41"/>
      <c r="L7646" s="41"/>
      <c r="M7646" s="41"/>
      <c r="N7646" s="41"/>
      <c r="O7646" s="41"/>
      <c r="P7646" s="41"/>
      <c r="Q7646" s="41"/>
      <c r="R7646" s="41"/>
      <c r="S7646" s="41"/>
      <c r="T7646" s="41"/>
      <c r="U7646" s="41"/>
      <c r="V7646" s="41"/>
      <c r="W7646" s="41"/>
      <c r="X7646" s="41"/>
      <c r="Y7646" s="43" t="str">
        <f t="shared" si="238"/>
        <v/>
      </c>
      <c r="Z7646" s="43">
        <v>2314467</v>
      </c>
      <c r="AA7646" s="43" t="e">
        <f t="shared" si="239"/>
        <v>#N/A</v>
      </c>
    </row>
    <row r="7647" spans="1:27" x14ac:dyDescent="0.3">
      <c r="A7647" s="43">
        <v>1325470</v>
      </c>
      <c r="B7647" s="43" t="s">
        <v>6550</v>
      </c>
      <c r="C7647" s="43" t="s">
        <v>438</v>
      </c>
      <c r="D7647" s="41"/>
      <c r="E7647" s="43" t="s">
        <v>6263</v>
      </c>
      <c r="F7647" s="43" t="s">
        <v>30</v>
      </c>
      <c r="G7647" s="43">
        <v>72041</v>
      </c>
      <c r="H7647" s="41"/>
      <c r="I7647" s="41"/>
      <c r="J7647" s="41"/>
      <c r="K7647" s="41"/>
      <c r="L7647" s="41"/>
      <c r="M7647" s="41"/>
      <c r="N7647" s="41"/>
      <c r="O7647" s="41"/>
      <c r="P7647" s="41"/>
      <c r="Q7647" s="41"/>
      <c r="R7647" s="41"/>
      <c r="S7647" s="41"/>
      <c r="T7647" s="41"/>
      <c r="U7647" s="41"/>
      <c r="V7647" s="41"/>
      <c r="W7647" s="41"/>
      <c r="X7647" s="41"/>
      <c r="Y7647" s="43" t="str">
        <f t="shared" si="238"/>
        <v/>
      </c>
      <c r="Z7647" s="43">
        <v>2195881</v>
      </c>
      <c r="AA7647" s="43" t="e">
        <f t="shared" si="239"/>
        <v>#N/A</v>
      </c>
    </row>
    <row r="7648" spans="1:27" x14ac:dyDescent="0.3">
      <c r="A7648" s="43">
        <v>2174886</v>
      </c>
      <c r="B7648" s="43" t="s">
        <v>459</v>
      </c>
      <c r="C7648" s="43" t="s">
        <v>436</v>
      </c>
      <c r="D7648" s="41"/>
      <c r="E7648" s="43" t="s">
        <v>35</v>
      </c>
      <c r="F7648" s="43" t="s">
        <v>28</v>
      </c>
      <c r="G7648" s="43">
        <v>49006</v>
      </c>
      <c r="H7648" s="41"/>
      <c r="I7648" s="41"/>
      <c r="J7648" s="41"/>
      <c r="K7648" s="41"/>
      <c r="L7648" s="41"/>
      <c r="M7648" s="41"/>
      <c r="N7648" s="41"/>
      <c r="O7648" s="41"/>
      <c r="P7648" s="41"/>
      <c r="Q7648" s="41"/>
      <c r="R7648" s="41"/>
      <c r="S7648" s="41"/>
      <c r="T7648" s="41"/>
      <c r="U7648" s="41"/>
      <c r="V7648" s="41"/>
      <c r="W7648" s="41"/>
      <c r="X7648" s="41"/>
      <c r="Y7648" s="43" t="str">
        <f t="shared" si="238"/>
        <v>COMP</v>
      </c>
      <c r="Z7648" s="43">
        <v>1510938</v>
      </c>
      <c r="AA7648" s="43">
        <f t="shared" si="239"/>
        <v>2174886</v>
      </c>
    </row>
    <row r="7649" spans="1:27" x14ac:dyDescent="0.3">
      <c r="A7649" s="43">
        <v>1685924</v>
      </c>
      <c r="B7649" s="43" t="s">
        <v>459</v>
      </c>
      <c r="C7649" s="43" t="s">
        <v>327</v>
      </c>
      <c r="D7649" s="41"/>
      <c r="E7649" s="43" t="s">
        <v>6263</v>
      </c>
      <c r="F7649" s="43" t="s">
        <v>30</v>
      </c>
      <c r="G7649" s="43">
        <v>49027</v>
      </c>
      <c r="H7649" s="41"/>
      <c r="I7649" s="41"/>
      <c r="J7649" s="41"/>
      <c r="K7649" s="41"/>
      <c r="L7649" s="41"/>
      <c r="M7649" s="41"/>
      <c r="N7649" s="41"/>
      <c r="O7649" s="41"/>
      <c r="P7649" s="41"/>
      <c r="Q7649" s="41"/>
      <c r="R7649" s="41"/>
      <c r="S7649" s="41"/>
      <c r="T7649" s="41"/>
      <c r="U7649" s="41"/>
      <c r="V7649" s="41"/>
      <c r="W7649" s="41"/>
      <c r="X7649" s="41"/>
      <c r="Y7649" s="43" t="str">
        <f t="shared" si="238"/>
        <v/>
      </c>
      <c r="Z7649" s="43">
        <v>2348679</v>
      </c>
      <c r="AA7649" s="43" t="e">
        <f t="shared" si="239"/>
        <v>#N/A</v>
      </c>
    </row>
    <row r="7650" spans="1:27" x14ac:dyDescent="0.3">
      <c r="A7650" s="43">
        <v>2401472</v>
      </c>
      <c r="B7650" s="43" t="s">
        <v>459</v>
      </c>
      <c r="C7650" s="43" t="s">
        <v>722</v>
      </c>
      <c r="D7650" s="41"/>
      <c r="E7650" s="43" t="s">
        <v>6263</v>
      </c>
      <c r="F7650" s="43" t="s">
        <v>28</v>
      </c>
      <c r="G7650" s="43">
        <v>49027</v>
      </c>
      <c r="H7650" s="41"/>
      <c r="I7650" s="41"/>
      <c r="J7650" s="41"/>
      <c r="K7650" s="41"/>
      <c r="L7650" s="41"/>
      <c r="M7650" s="41"/>
      <c r="N7650" s="41"/>
      <c r="O7650" s="41"/>
      <c r="P7650" s="41"/>
      <c r="Q7650" s="41"/>
      <c r="R7650" s="41"/>
      <c r="S7650" s="41"/>
      <c r="T7650" s="41"/>
      <c r="U7650" s="41"/>
      <c r="V7650" s="41"/>
      <c r="W7650" s="41"/>
      <c r="X7650" s="41"/>
      <c r="Y7650" s="43" t="str">
        <f t="shared" si="238"/>
        <v/>
      </c>
      <c r="Z7650" s="43">
        <v>1867505</v>
      </c>
      <c r="AA7650" s="43" t="e">
        <f t="shared" si="239"/>
        <v>#N/A</v>
      </c>
    </row>
    <row r="7651" spans="1:27" x14ac:dyDescent="0.3">
      <c r="A7651" s="43">
        <v>2071727</v>
      </c>
      <c r="B7651" s="43" t="s">
        <v>459</v>
      </c>
      <c r="C7651" s="43" t="s">
        <v>6551</v>
      </c>
      <c r="D7651" s="41"/>
      <c r="E7651" s="43" t="s">
        <v>6263</v>
      </c>
      <c r="F7651" s="43" t="s">
        <v>28</v>
      </c>
      <c r="G7651" s="43">
        <v>49006</v>
      </c>
      <c r="H7651" s="41"/>
      <c r="I7651" s="41"/>
      <c r="J7651" s="41"/>
      <c r="K7651" s="41"/>
      <c r="L7651" s="41"/>
      <c r="M7651" s="41"/>
      <c r="N7651" s="41"/>
      <c r="O7651" s="41"/>
      <c r="P7651" s="41"/>
      <c r="Q7651" s="41"/>
      <c r="R7651" s="41"/>
      <c r="S7651" s="41"/>
      <c r="T7651" s="41"/>
      <c r="U7651" s="41"/>
      <c r="V7651" s="41"/>
      <c r="W7651" s="41"/>
      <c r="X7651" s="41"/>
      <c r="Y7651" s="43" t="str">
        <f t="shared" si="238"/>
        <v>COMP</v>
      </c>
      <c r="Z7651" s="43">
        <v>2095042</v>
      </c>
      <c r="AA7651" s="43">
        <f t="shared" si="239"/>
        <v>2071727</v>
      </c>
    </row>
    <row r="7652" spans="1:27" x14ac:dyDescent="0.3">
      <c r="A7652" s="43">
        <v>569181</v>
      </c>
      <c r="B7652" s="43" t="s">
        <v>6552</v>
      </c>
      <c r="C7652" s="43" t="s">
        <v>4534</v>
      </c>
      <c r="D7652" s="41"/>
      <c r="E7652" s="43" t="s">
        <v>6263</v>
      </c>
      <c r="F7652" s="43" t="s">
        <v>30</v>
      </c>
      <c r="G7652" s="43">
        <v>72042</v>
      </c>
      <c r="H7652" s="41"/>
      <c r="I7652" s="41"/>
      <c r="J7652" s="41"/>
      <c r="K7652" s="41"/>
      <c r="L7652" s="41"/>
      <c r="M7652" s="41"/>
      <c r="N7652" s="41"/>
      <c r="O7652" s="41"/>
      <c r="P7652" s="41"/>
      <c r="Q7652" s="41"/>
      <c r="R7652" s="41"/>
      <c r="S7652" s="41"/>
      <c r="T7652" s="41"/>
      <c r="U7652" s="41"/>
      <c r="V7652" s="41"/>
      <c r="W7652" s="41"/>
      <c r="X7652" s="41"/>
      <c r="Y7652" s="43" t="str">
        <f t="shared" si="238"/>
        <v/>
      </c>
      <c r="Z7652" s="43">
        <v>2344596</v>
      </c>
      <c r="AA7652" s="43" t="e">
        <f t="shared" si="239"/>
        <v>#N/A</v>
      </c>
    </row>
    <row r="7653" spans="1:27" x14ac:dyDescent="0.3">
      <c r="A7653" s="43">
        <v>2121752</v>
      </c>
      <c r="B7653" s="43" t="s">
        <v>6553</v>
      </c>
      <c r="C7653" s="43" t="s">
        <v>241</v>
      </c>
      <c r="D7653" s="41"/>
      <c r="E7653" s="43" t="s">
        <v>6263</v>
      </c>
      <c r="F7653" s="43" t="s">
        <v>28</v>
      </c>
      <c r="G7653" s="43">
        <v>44001</v>
      </c>
      <c r="H7653" s="41"/>
      <c r="I7653" s="41"/>
      <c r="J7653" s="41"/>
      <c r="K7653" s="41"/>
      <c r="L7653" s="41"/>
      <c r="M7653" s="41"/>
      <c r="N7653" s="41"/>
      <c r="O7653" s="41"/>
      <c r="P7653" s="41"/>
      <c r="Q7653" s="41"/>
      <c r="R7653" s="41"/>
      <c r="S7653" s="41"/>
      <c r="T7653" s="41"/>
      <c r="U7653" s="41"/>
      <c r="V7653" s="41"/>
      <c r="W7653" s="41"/>
      <c r="X7653" s="41"/>
      <c r="Y7653" s="43" t="str">
        <f t="shared" si="238"/>
        <v/>
      </c>
      <c r="Z7653" s="43">
        <v>1376359</v>
      </c>
      <c r="AA7653" s="43" t="e">
        <f t="shared" si="239"/>
        <v>#N/A</v>
      </c>
    </row>
    <row r="7654" spans="1:27" x14ac:dyDescent="0.3">
      <c r="A7654" s="43">
        <v>2344434</v>
      </c>
      <c r="B7654" s="43" t="s">
        <v>6553</v>
      </c>
      <c r="C7654" s="43" t="s">
        <v>287</v>
      </c>
      <c r="D7654" s="41"/>
      <c r="E7654" s="43" t="s">
        <v>6263</v>
      </c>
      <c r="F7654" s="43" t="s">
        <v>28</v>
      </c>
      <c r="G7654" s="43">
        <v>44049</v>
      </c>
      <c r="H7654" s="41"/>
      <c r="I7654" s="41"/>
      <c r="J7654" s="41"/>
      <c r="K7654" s="41"/>
      <c r="L7654" s="41"/>
      <c r="M7654" s="41"/>
      <c r="N7654" s="41"/>
      <c r="O7654" s="41"/>
      <c r="P7654" s="41"/>
      <c r="Q7654" s="41"/>
      <c r="R7654" s="41"/>
      <c r="S7654" s="41"/>
      <c r="T7654" s="41"/>
      <c r="U7654" s="41"/>
      <c r="V7654" s="41"/>
      <c r="W7654" s="41"/>
      <c r="X7654" s="41"/>
      <c r="Y7654" s="43" t="str">
        <f t="shared" si="238"/>
        <v/>
      </c>
      <c r="Z7654" s="43">
        <v>2397492</v>
      </c>
      <c r="AA7654" s="43" t="e">
        <f t="shared" si="239"/>
        <v>#N/A</v>
      </c>
    </row>
    <row r="7655" spans="1:27" x14ac:dyDescent="0.3">
      <c r="A7655" s="43">
        <v>2195753</v>
      </c>
      <c r="B7655" s="43" t="s">
        <v>6554</v>
      </c>
      <c r="C7655" s="43" t="s">
        <v>290</v>
      </c>
      <c r="D7655" s="41"/>
      <c r="E7655" s="43" t="s">
        <v>6263</v>
      </c>
      <c r="F7655" s="43" t="s">
        <v>28</v>
      </c>
      <c r="G7655" s="43">
        <v>49057</v>
      </c>
      <c r="H7655" s="41"/>
      <c r="I7655" s="41"/>
      <c r="J7655" s="41"/>
      <c r="K7655" s="41"/>
      <c r="L7655" s="41"/>
      <c r="M7655" s="41"/>
      <c r="N7655" s="41"/>
      <c r="O7655" s="41"/>
      <c r="P7655" s="41"/>
      <c r="Q7655" s="41"/>
      <c r="R7655" s="41"/>
      <c r="S7655" s="41"/>
      <c r="T7655" s="41"/>
      <c r="U7655" s="41"/>
      <c r="V7655" s="41"/>
      <c r="W7655" s="41"/>
      <c r="X7655" s="41"/>
      <c r="Y7655" s="43" t="str">
        <f t="shared" si="238"/>
        <v/>
      </c>
      <c r="Z7655" s="43">
        <v>586865</v>
      </c>
      <c r="AA7655" s="43" t="e">
        <f t="shared" si="239"/>
        <v>#N/A</v>
      </c>
    </row>
    <row r="7656" spans="1:27" x14ac:dyDescent="0.3">
      <c r="A7656" s="43">
        <v>1666147</v>
      </c>
      <c r="B7656" s="43" t="s">
        <v>6554</v>
      </c>
      <c r="C7656" s="43" t="s">
        <v>221</v>
      </c>
      <c r="D7656" s="41"/>
      <c r="E7656" s="43" t="s">
        <v>6263</v>
      </c>
      <c r="F7656" s="43" t="s">
        <v>28</v>
      </c>
      <c r="G7656" s="43">
        <v>44094</v>
      </c>
      <c r="H7656" s="41"/>
      <c r="I7656" s="41"/>
      <c r="J7656" s="41"/>
      <c r="K7656" s="41"/>
      <c r="L7656" s="41"/>
      <c r="M7656" s="41"/>
      <c r="N7656" s="41"/>
      <c r="O7656" s="41"/>
      <c r="P7656" s="41"/>
      <c r="Q7656" s="41"/>
      <c r="R7656" s="41"/>
      <c r="S7656" s="41"/>
      <c r="T7656" s="41"/>
      <c r="U7656" s="41"/>
      <c r="V7656" s="41"/>
      <c r="W7656" s="41"/>
      <c r="X7656" s="41"/>
      <c r="Y7656" s="43" t="str">
        <f t="shared" si="238"/>
        <v/>
      </c>
      <c r="Z7656" s="43">
        <v>2426470</v>
      </c>
      <c r="AA7656" s="43" t="e">
        <f t="shared" si="239"/>
        <v>#N/A</v>
      </c>
    </row>
    <row r="7657" spans="1:27" x14ac:dyDescent="0.3">
      <c r="A7657" s="43">
        <v>2083198</v>
      </c>
      <c r="B7657" s="43" t="s">
        <v>6555</v>
      </c>
      <c r="C7657" s="43" t="s">
        <v>189</v>
      </c>
      <c r="D7657" s="41"/>
      <c r="E7657" s="43" t="s">
        <v>6263</v>
      </c>
      <c r="F7657" s="43" t="s">
        <v>30</v>
      </c>
      <c r="G7657" s="43">
        <v>49064</v>
      </c>
      <c r="H7657" s="41"/>
      <c r="I7657" s="41"/>
      <c r="J7657" s="41"/>
      <c r="K7657" s="41"/>
      <c r="L7657" s="41"/>
      <c r="M7657" s="41"/>
      <c r="N7657" s="41"/>
      <c r="O7657" s="41"/>
      <c r="P7657" s="41"/>
      <c r="Q7657" s="41"/>
      <c r="R7657" s="41"/>
      <c r="S7657" s="41"/>
      <c r="T7657" s="41"/>
      <c r="U7657" s="41"/>
      <c r="V7657" s="41"/>
      <c r="W7657" s="41"/>
      <c r="X7657" s="41"/>
      <c r="Y7657" s="43" t="str">
        <f t="shared" si="238"/>
        <v/>
      </c>
      <c r="Z7657" s="43">
        <v>1465481</v>
      </c>
      <c r="AA7657" s="43" t="e">
        <f t="shared" si="239"/>
        <v>#N/A</v>
      </c>
    </row>
    <row r="7658" spans="1:27" x14ac:dyDescent="0.3">
      <c r="A7658" s="43">
        <v>1371950</v>
      </c>
      <c r="B7658" s="43" t="s">
        <v>465</v>
      </c>
      <c r="C7658" s="43" t="s">
        <v>1858</v>
      </c>
      <c r="D7658" s="41"/>
      <c r="E7658" s="43" t="s">
        <v>29</v>
      </c>
      <c r="F7658" s="43" t="s">
        <v>30</v>
      </c>
      <c r="G7658" s="43">
        <v>49067</v>
      </c>
      <c r="H7658" s="41"/>
      <c r="I7658" s="41"/>
      <c r="J7658" s="41"/>
      <c r="K7658" s="41"/>
      <c r="L7658" s="41"/>
      <c r="M7658" s="41"/>
      <c r="N7658" s="41"/>
      <c r="O7658" s="41"/>
      <c r="P7658" s="41"/>
      <c r="Q7658" s="41"/>
      <c r="R7658" s="41"/>
      <c r="S7658" s="41"/>
      <c r="T7658" s="41"/>
      <c r="U7658" s="41"/>
      <c r="V7658" s="41"/>
      <c r="W7658" s="41"/>
      <c r="X7658" s="41"/>
      <c r="Y7658" s="43" t="str">
        <f t="shared" si="238"/>
        <v>COMP</v>
      </c>
      <c r="Z7658" s="43">
        <v>1669613</v>
      </c>
      <c r="AA7658" s="43">
        <f t="shared" si="239"/>
        <v>1371950</v>
      </c>
    </row>
    <row r="7659" spans="1:27" x14ac:dyDescent="0.3">
      <c r="A7659" s="43">
        <v>2401444</v>
      </c>
      <c r="B7659" s="43" t="s">
        <v>465</v>
      </c>
      <c r="C7659" s="43" t="s">
        <v>502</v>
      </c>
      <c r="D7659" s="41"/>
      <c r="E7659" s="43" t="s">
        <v>6263</v>
      </c>
      <c r="F7659" s="43" t="s">
        <v>30</v>
      </c>
      <c r="G7659" s="43">
        <v>44027</v>
      </c>
      <c r="H7659" s="41"/>
      <c r="I7659" s="41"/>
      <c r="J7659" s="41"/>
      <c r="K7659" s="41"/>
      <c r="L7659" s="41"/>
      <c r="M7659" s="41"/>
      <c r="N7659" s="41"/>
      <c r="O7659" s="41"/>
      <c r="P7659" s="41"/>
      <c r="Q7659" s="41"/>
      <c r="R7659" s="41"/>
      <c r="S7659" s="41"/>
      <c r="T7659" s="41"/>
      <c r="U7659" s="41"/>
      <c r="V7659" s="41"/>
      <c r="W7659" s="41"/>
      <c r="X7659" s="41"/>
      <c r="Y7659" s="43" t="str">
        <f t="shared" si="238"/>
        <v/>
      </c>
      <c r="Z7659" s="43">
        <v>1272749</v>
      </c>
      <c r="AA7659" s="43" t="e">
        <f t="shared" si="239"/>
        <v>#N/A</v>
      </c>
    </row>
    <row r="7660" spans="1:27" x14ac:dyDescent="0.3">
      <c r="A7660" s="43">
        <v>2173902</v>
      </c>
      <c r="B7660" s="43" t="s">
        <v>465</v>
      </c>
      <c r="C7660" s="43" t="s">
        <v>244</v>
      </c>
      <c r="D7660" s="41"/>
      <c r="E7660" s="43" t="s">
        <v>6263</v>
      </c>
      <c r="F7660" s="43" t="s">
        <v>28</v>
      </c>
      <c r="G7660" s="43">
        <v>85012</v>
      </c>
      <c r="H7660" s="41"/>
      <c r="I7660" s="41"/>
      <c r="J7660" s="41"/>
      <c r="K7660" s="41"/>
      <c r="L7660" s="41"/>
      <c r="M7660" s="41"/>
      <c r="N7660" s="41"/>
      <c r="O7660" s="41"/>
      <c r="P7660" s="41"/>
      <c r="Q7660" s="41"/>
      <c r="R7660" s="41"/>
      <c r="S7660" s="41"/>
      <c r="T7660" s="41"/>
      <c r="U7660" s="41"/>
      <c r="V7660" s="41"/>
      <c r="W7660" s="41"/>
      <c r="X7660" s="41"/>
      <c r="Y7660" s="43" t="str">
        <f t="shared" si="238"/>
        <v/>
      </c>
      <c r="Z7660" s="43">
        <v>1461253</v>
      </c>
      <c r="AA7660" s="43" t="e">
        <f t="shared" si="239"/>
        <v>#N/A</v>
      </c>
    </row>
    <row r="7661" spans="1:27" x14ac:dyDescent="0.3">
      <c r="A7661" s="43">
        <v>227719</v>
      </c>
      <c r="B7661" s="43" t="s">
        <v>465</v>
      </c>
      <c r="C7661" s="43" t="s">
        <v>1896</v>
      </c>
      <c r="D7661" s="41"/>
      <c r="E7661" s="43" t="s">
        <v>6263</v>
      </c>
      <c r="F7661" s="43" t="s">
        <v>28</v>
      </c>
      <c r="G7661" s="43">
        <v>53004</v>
      </c>
      <c r="H7661" s="41"/>
      <c r="I7661" s="41"/>
      <c r="J7661" s="41"/>
      <c r="K7661" s="41"/>
      <c r="L7661" s="41"/>
      <c r="M7661" s="41"/>
      <c r="N7661" s="41"/>
      <c r="O7661" s="41"/>
      <c r="P7661" s="41"/>
      <c r="Q7661" s="41"/>
      <c r="R7661" s="41"/>
      <c r="S7661" s="41"/>
      <c r="T7661" s="41"/>
      <c r="U7661" s="41"/>
      <c r="V7661" s="41"/>
      <c r="W7661" s="41"/>
      <c r="X7661" s="41"/>
      <c r="Y7661" s="43" t="str">
        <f t="shared" si="238"/>
        <v/>
      </c>
      <c r="Z7661" s="43">
        <v>1169590</v>
      </c>
      <c r="AA7661" s="43" t="e">
        <f t="shared" si="239"/>
        <v>#N/A</v>
      </c>
    </row>
    <row r="7662" spans="1:27" x14ac:dyDescent="0.3">
      <c r="A7662" s="43">
        <v>2425526</v>
      </c>
      <c r="B7662" s="43" t="s">
        <v>465</v>
      </c>
      <c r="C7662" s="43" t="s">
        <v>6556</v>
      </c>
      <c r="D7662" s="41"/>
      <c r="E7662" s="43" t="s">
        <v>31</v>
      </c>
      <c r="F7662" s="43" t="s">
        <v>28</v>
      </c>
      <c r="G7662" s="43">
        <v>49067</v>
      </c>
      <c r="H7662" s="41"/>
      <c r="I7662" s="41"/>
      <c r="J7662" s="41"/>
      <c r="K7662" s="41"/>
      <c r="L7662" s="41"/>
      <c r="M7662" s="41"/>
      <c r="N7662" s="41"/>
      <c r="O7662" s="41"/>
      <c r="P7662" s="41"/>
      <c r="Q7662" s="41"/>
      <c r="R7662" s="41"/>
      <c r="S7662" s="41"/>
      <c r="T7662" s="41"/>
      <c r="U7662" s="41"/>
      <c r="V7662" s="41"/>
      <c r="W7662" s="41"/>
      <c r="X7662" s="41"/>
      <c r="Y7662" s="43" t="str">
        <f t="shared" si="238"/>
        <v>COMP</v>
      </c>
      <c r="Z7662" s="43">
        <v>1552522</v>
      </c>
      <c r="AA7662" s="43">
        <f t="shared" si="239"/>
        <v>2425526</v>
      </c>
    </row>
    <row r="7663" spans="1:27" x14ac:dyDescent="0.3">
      <c r="A7663" s="43">
        <v>2160188</v>
      </c>
      <c r="B7663" s="43" t="s">
        <v>465</v>
      </c>
      <c r="C7663" s="43" t="s">
        <v>870</v>
      </c>
      <c r="D7663" s="41"/>
      <c r="E7663" s="43" t="s">
        <v>6263</v>
      </c>
      <c r="F7663" s="43" t="s">
        <v>28</v>
      </c>
      <c r="G7663" s="43">
        <v>49002</v>
      </c>
      <c r="H7663" s="41"/>
      <c r="I7663" s="41"/>
      <c r="J7663" s="41"/>
      <c r="K7663" s="41"/>
      <c r="L7663" s="41"/>
      <c r="M7663" s="41"/>
      <c r="N7663" s="41"/>
      <c r="O7663" s="41"/>
      <c r="P7663" s="41"/>
      <c r="Q7663" s="41"/>
      <c r="R7663" s="41"/>
      <c r="S7663" s="41"/>
      <c r="T7663" s="41"/>
      <c r="U7663" s="41"/>
      <c r="V7663" s="41"/>
      <c r="W7663" s="41"/>
      <c r="X7663" s="41"/>
      <c r="Y7663" s="43" t="str">
        <f t="shared" si="238"/>
        <v/>
      </c>
      <c r="Z7663" s="43">
        <v>2175731</v>
      </c>
      <c r="AA7663" s="43" t="e">
        <f t="shared" si="239"/>
        <v>#N/A</v>
      </c>
    </row>
    <row r="7664" spans="1:27" x14ac:dyDescent="0.3">
      <c r="A7664" s="43">
        <v>2071192</v>
      </c>
      <c r="B7664" s="43" t="s">
        <v>465</v>
      </c>
      <c r="C7664" s="43" t="s">
        <v>620</v>
      </c>
      <c r="D7664" s="41"/>
      <c r="E7664" s="43" t="s">
        <v>6263</v>
      </c>
      <c r="F7664" s="43" t="s">
        <v>30</v>
      </c>
      <c r="G7664" s="43">
        <v>49064</v>
      </c>
      <c r="H7664" s="41"/>
      <c r="I7664" s="41"/>
      <c r="J7664" s="41"/>
      <c r="K7664" s="41"/>
      <c r="L7664" s="41"/>
      <c r="M7664" s="41"/>
      <c r="N7664" s="41"/>
      <c r="O7664" s="41"/>
      <c r="P7664" s="41"/>
      <c r="Q7664" s="41"/>
      <c r="R7664" s="41"/>
      <c r="S7664" s="41"/>
      <c r="T7664" s="41"/>
      <c r="U7664" s="41"/>
      <c r="V7664" s="41"/>
      <c r="W7664" s="41"/>
      <c r="X7664" s="41"/>
      <c r="Y7664" s="43" t="str">
        <f t="shared" si="238"/>
        <v/>
      </c>
      <c r="Z7664" s="43">
        <v>2064908</v>
      </c>
      <c r="AA7664" s="43" t="e">
        <f t="shared" si="239"/>
        <v>#N/A</v>
      </c>
    </row>
    <row r="7665" spans="1:27" x14ac:dyDescent="0.3">
      <c r="A7665" s="43">
        <v>1469460</v>
      </c>
      <c r="B7665" s="43" t="s">
        <v>465</v>
      </c>
      <c r="C7665" s="43" t="s">
        <v>6557</v>
      </c>
      <c r="D7665" s="41"/>
      <c r="E7665" s="43" t="s">
        <v>34</v>
      </c>
      <c r="F7665" s="43" t="s">
        <v>28</v>
      </c>
      <c r="G7665" s="43">
        <v>44038</v>
      </c>
      <c r="H7665" s="41"/>
      <c r="I7665" s="41"/>
      <c r="J7665" s="41"/>
      <c r="K7665" s="41"/>
      <c r="L7665" s="41"/>
      <c r="M7665" s="41"/>
      <c r="N7665" s="41"/>
      <c r="O7665" s="41"/>
      <c r="P7665" s="41"/>
      <c r="Q7665" s="41"/>
      <c r="R7665" s="41"/>
      <c r="S7665" s="41"/>
      <c r="T7665" s="41"/>
      <c r="U7665" s="41"/>
      <c r="V7665" s="41"/>
      <c r="W7665" s="41"/>
      <c r="X7665" s="41"/>
      <c r="Y7665" s="43" t="str">
        <f t="shared" si="238"/>
        <v>COMP</v>
      </c>
      <c r="Z7665" s="43">
        <v>409904</v>
      </c>
      <c r="AA7665" s="43">
        <f t="shared" si="239"/>
        <v>1469460</v>
      </c>
    </row>
    <row r="7666" spans="1:27" x14ac:dyDescent="0.3">
      <c r="A7666" s="43">
        <v>2176259</v>
      </c>
      <c r="B7666" s="43" t="s">
        <v>465</v>
      </c>
      <c r="C7666" s="43" t="s">
        <v>414</v>
      </c>
      <c r="D7666" s="41"/>
      <c r="E7666" s="43" t="s">
        <v>6263</v>
      </c>
      <c r="F7666" s="43" t="s">
        <v>30</v>
      </c>
      <c r="G7666" s="43">
        <v>44035</v>
      </c>
      <c r="H7666" s="41"/>
      <c r="I7666" s="41"/>
      <c r="J7666" s="41"/>
      <c r="K7666" s="41"/>
      <c r="L7666" s="41"/>
      <c r="M7666" s="41"/>
      <c r="N7666" s="41"/>
      <c r="O7666" s="41"/>
      <c r="P7666" s="41"/>
      <c r="Q7666" s="41"/>
      <c r="R7666" s="41"/>
      <c r="S7666" s="41"/>
      <c r="T7666" s="41"/>
      <c r="U7666" s="41"/>
      <c r="V7666" s="41"/>
      <c r="W7666" s="41"/>
      <c r="X7666" s="41"/>
      <c r="Y7666" s="43" t="str">
        <f t="shared" si="238"/>
        <v/>
      </c>
      <c r="Z7666" s="43">
        <v>2409506</v>
      </c>
      <c r="AA7666" s="43" t="e">
        <f t="shared" si="239"/>
        <v>#N/A</v>
      </c>
    </row>
    <row r="7667" spans="1:27" x14ac:dyDescent="0.3">
      <c r="A7667" s="43">
        <v>1934380</v>
      </c>
      <c r="B7667" s="43" t="s">
        <v>6558</v>
      </c>
      <c r="C7667" s="43" t="s">
        <v>4644</v>
      </c>
      <c r="D7667" s="41"/>
      <c r="E7667" s="43" t="s">
        <v>6263</v>
      </c>
      <c r="F7667" s="43" t="s">
        <v>28</v>
      </c>
      <c r="G7667" s="43">
        <v>49032</v>
      </c>
      <c r="H7667" s="41"/>
      <c r="I7667" s="41"/>
      <c r="J7667" s="41"/>
      <c r="K7667" s="41"/>
      <c r="L7667" s="41"/>
      <c r="M7667" s="41"/>
      <c r="N7667" s="41"/>
      <c r="O7667" s="41"/>
      <c r="P7667" s="41"/>
      <c r="Q7667" s="41"/>
      <c r="R7667" s="41"/>
      <c r="S7667" s="41"/>
      <c r="T7667" s="41"/>
      <c r="U7667" s="41"/>
      <c r="V7667" s="41"/>
      <c r="W7667" s="41"/>
      <c r="X7667" s="41"/>
      <c r="Y7667" s="43" t="str">
        <f t="shared" si="238"/>
        <v/>
      </c>
      <c r="Z7667" s="43">
        <v>2075316</v>
      </c>
      <c r="AA7667" s="43" t="e">
        <f t="shared" si="239"/>
        <v>#N/A</v>
      </c>
    </row>
    <row r="7668" spans="1:27" x14ac:dyDescent="0.3">
      <c r="A7668" s="43">
        <v>1848601</v>
      </c>
      <c r="B7668" s="43" t="s">
        <v>6559</v>
      </c>
      <c r="C7668" s="43" t="s">
        <v>1427</v>
      </c>
      <c r="D7668" s="41"/>
      <c r="E7668" s="43" t="s">
        <v>6263</v>
      </c>
      <c r="F7668" s="43" t="s">
        <v>30</v>
      </c>
      <c r="G7668" s="43">
        <v>44035</v>
      </c>
      <c r="H7668" s="41"/>
      <c r="I7668" s="41"/>
      <c r="J7668" s="41"/>
      <c r="K7668" s="41"/>
      <c r="L7668" s="41"/>
      <c r="M7668" s="41"/>
      <c r="N7668" s="41"/>
      <c r="O7668" s="41"/>
      <c r="P7668" s="41"/>
      <c r="Q7668" s="41"/>
      <c r="R7668" s="41"/>
      <c r="S7668" s="41"/>
      <c r="T7668" s="41"/>
      <c r="U7668" s="41"/>
      <c r="V7668" s="41"/>
      <c r="W7668" s="41"/>
      <c r="X7668" s="41"/>
      <c r="Y7668" s="43" t="str">
        <f t="shared" si="238"/>
        <v/>
      </c>
      <c r="Z7668" s="43">
        <v>2402505</v>
      </c>
      <c r="AA7668" s="43" t="e">
        <f t="shared" si="239"/>
        <v>#N/A</v>
      </c>
    </row>
    <row r="7669" spans="1:27" x14ac:dyDescent="0.3">
      <c r="A7669" s="43">
        <v>1625359</v>
      </c>
      <c r="B7669" s="43" t="s">
        <v>6560</v>
      </c>
      <c r="C7669" s="43" t="s">
        <v>241</v>
      </c>
      <c r="D7669" s="41"/>
      <c r="E7669" s="43" t="s">
        <v>6263</v>
      </c>
      <c r="F7669" s="43" t="s">
        <v>28</v>
      </c>
      <c r="G7669" s="43">
        <v>44013</v>
      </c>
      <c r="H7669" s="41"/>
      <c r="I7669" s="41"/>
      <c r="J7669" s="41"/>
      <c r="K7669" s="41"/>
      <c r="L7669" s="41"/>
      <c r="M7669" s="41"/>
      <c r="N7669" s="41"/>
      <c r="O7669" s="41"/>
      <c r="P7669" s="41"/>
      <c r="Q7669" s="41"/>
      <c r="R7669" s="41"/>
      <c r="S7669" s="41"/>
      <c r="T7669" s="41"/>
      <c r="U7669" s="41"/>
      <c r="V7669" s="41"/>
      <c r="W7669" s="41"/>
      <c r="X7669" s="41"/>
      <c r="Y7669" s="43" t="str">
        <f t="shared" si="238"/>
        <v>COMP</v>
      </c>
      <c r="Z7669" s="43">
        <v>540276</v>
      </c>
      <c r="AA7669" s="43">
        <f t="shared" si="239"/>
        <v>1625359</v>
      </c>
    </row>
    <row r="7670" spans="1:27" x14ac:dyDescent="0.3">
      <c r="A7670" s="43">
        <v>2071003</v>
      </c>
      <c r="B7670" s="43" t="s">
        <v>6561</v>
      </c>
      <c r="C7670" s="43" t="s">
        <v>1496</v>
      </c>
      <c r="D7670" s="41"/>
      <c r="E7670" s="43" t="s">
        <v>34</v>
      </c>
      <c r="F7670" s="43" t="s">
        <v>30</v>
      </c>
      <c r="G7670" s="43">
        <v>44022</v>
      </c>
      <c r="H7670" s="41"/>
      <c r="I7670" s="41"/>
      <c r="J7670" s="41"/>
      <c r="K7670" s="41"/>
      <c r="L7670" s="41"/>
      <c r="M7670" s="41"/>
      <c r="N7670" s="41"/>
      <c r="O7670" s="41"/>
      <c r="P7670" s="41"/>
      <c r="Q7670" s="41"/>
      <c r="R7670" s="41"/>
      <c r="S7670" s="41"/>
      <c r="T7670" s="41"/>
      <c r="U7670" s="41"/>
      <c r="V7670" s="41"/>
      <c r="W7670" s="41"/>
      <c r="X7670" s="41"/>
      <c r="Y7670" s="43" t="str">
        <f t="shared" si="238"/>
        <v>COMP</v>
      </c>
      <c r="Z7670" s="43">
        <v>1542817</v>
      </c>
      <c r="AA7670" s="43">
        <f t="shared" si="239"/>
        <v>2071003</v>
      </c>
    </row>
    <row r="7671" spans="1:27" x14ac:dyDescent="0.3">
      <c r="A7671" s="43">
        <v>1871343</v>
      </c>
      <c r="B7671" s="43" t="s">
        <v>6562</v>
      </c>
      <c r="C7671" s="43" t="s">
        <v>427</v>
      </c>
      <c r="D7671" s="41"/>
      <c r="E7671" s="43" t="s">
        <v>6263</v>
      </c>
      <c r="F7671" s="43" t="s">
        <v>28</v>
      </c>
      <c r="G7671" s="43">
        <v>44094</v>
      </c>
      <c r="H7671" s="41"/>
      <c r="I7671" s="41"/>
      <c r="J7671" s="41"/>
      <c r="K7671" s="41"/>
      <c r="L7671" s="41"/>
      <c r="M7671" s="41"/>
      <c r="N7671" s="41"/>
      <c r="O7671" s="41"/>
      <c r="P7671" s="41"/>
      <c r="Q7671" s="41"/>
      <c r="R7671" s="41"/>
      <c r="S7671" s="41"/>
      <c r="T7671" s="41"/>
      <c r="U7671" s="41"/>
      <c r="V7671" s="41"/>
      <c r="W7671" s="41"/>
      <c r="X7671" s="41"/>
      <c r="Y7671" s="43" t="str">
        <f t="shared" si="238"/>
        <v/>
      </c>
      <c r="Z7671" s="43">
        <v>2300440</v>
      </c>
      <c r="AA7671" s="43" t="e">
        <f t="shared" si="239"/>
        <v>#N/A</v>
      </c>
    </row>
    <row r="7672" spans="1:27" x14ac:dyDescent="0.3">
      <c r="A7672" s="43">
        <v>1740698</v>
      </c>
      <c r="B7672" s="43" t="s">
        <v>6563</v>
      </c>
      <c r="C7672" s="43" t="s">
        <v>357</v>
      </c>
      <c r="D7672" s="41"/>
      <c r="E7672" s="43" t="s">
        <v>6263</v>
      </c>
      <c r="F7672" s="43" t="s">
        <v>30</v>
      </c>
      <c r="G7672" s="43">
        <v>49064</v>
      </c>
      <c r="H7672" s="41"/>
      <c r="I7672" s="41"/>
      <c r="J7672" s="41"/>
      <c r="K7672" s="41"/>
      <c r="L7672" s="41"/>
      <c r="M7672" s="41"/>
      <c r="N7672" s="41"/>
      <c r="O7672" s="41"/>
      <c r="P7672" s="41"/>
      <c r="Q7672" s="41"/>
      <c r="R7672" s="41"/>
      <c r="S7672" s="41"/>
      <c r="T7672" s="41"/>
      <c r="U7672" s="41"/>
      <c r="V7672" s="41"/>
      <c r="W7672" s="41"/>
      <c r="X7672" s="41"/>
      <c r="Y7672" s="43" t="str">
        <f t="shared" si="238"/>
        <v/>
      </c>
      <c r="Z7672" s="43">
        <v>528276</v>
      </c>
      <c r="AA7672" s="43" t="e">
        <f t="shared" si="239"/>
        <v>#N/A</v>
      </c>
    </row>
    <row r="7673" spans="1:27" x14ac:dyDescent="0.3">
      <c r="A7673" s="43">
        <v>1951779</v>
      </c>
      <c r="B7673" s="43" t="s">
        <v>6564</v>
      </c>
      <c r="C7673" s="43" t="s">
        <v>333</v>
      </c>
      <c r="D7673" s="41"/>
      <c r="E7673" s="43" t="s">
        <v>6263</v>
      </c>
      <c r="F7673" s="43" t="s">
        <v>30</v>
      </c>
      <c r="G7673" s="43">
        <v>44022</v>
      </c>
      <c r="H7673" s="41"/>
      <c r="I7673" s="41"/>
      <c r="J7673" s="41"/>
      <c r="K7673" s="41"/>
      <c r="L7673" s="41"/>
      <c r="M7673" s="41"/>
      <c r="N7673" s="41"/>
      <c r="O7673" s="41"/>
      <c r="P7673" s="41"/>
      <c r="Q7673" s="41"/>
      <c r="R7673" s="41"/>
      <c r="S7673" s="41"/>
      <c r="T7673" s="41"/>
      <c r="U7673" s="41"/>
      <c r="V7673" s="41"/>
      <c r="W7673" s="41"/>
      <c r="X7673" s="41"/>
      <c r="Y7673" s="43" t="str">
        <f t="shared" si="238"/>
        <v>COMP</v>
      </c>
      <c r="Z7673" s="43">
        <v>1820492</v>
      </c>
      <c r="AA7673" s="43">
        <f t="shared" si="239"/>
        <v>1951779</v>
      </c>
    </row>
    <row r="7674" spans="1:27" x14ac:dyDescent="0.3">
      <c r="A7674" s="43">
        <v>1758761</v>
      </c>
      <c r="B7674" s="43" t="s">
        <v>6565</v>
      </c>
      <c r="C7674" s="43" t="s">
        <v>1149</v>
      </c>
      <c r="D7674" s="41"/>
      <c r="E7674" s="43" t="s">
        <v>35</v>
      </c>
      <c r="F7674" s="43" t="s">
        <v>28</v>
      </c>
      <c r="G7674" s="43">
        <v>85012</v>
      </c>
      <c r="H7674" s="41"/>
      <c r="I7674" s="41"/>
      <c r="J7674" s="41"/>
      <c r="K7674" s="41"/>
      <c r="L7674" s="41"/>
      <c r="M7674" s="41"/>
      <c r="N7674" s="41"/>
      <c r="O7674" s="41"/>
      <c r="P7674" s="41"/>
      <c r="Q7674" s="41"/>
      <c r="R7674" s="41"/>
      <c r="S7674" s="41"/>
      <c r="T7674" s="41"/>
      <c r="U7674" s="41"/>
      <c r="V7674" s="41"/>
      <c r="W7674" s="41"/>
      <c r="X7674" s="41"/>
      <c r="Y7674" s="43" t="str">
        <f t="shared" si="238"/>
        <v>COMP</v>
      </c>
      <c r="Z7674" s="43">
        <v>1772571</v>
      </c>
      <c r="AA7674" s="43">
        <f t="shared" si="239"/>
        <v>1758761</v>
      </c>
    </row>
    <row r="7675" spans="1:27" x14ac:dyDescent="0.3">
      <c r="A7675" s="43">
        <v>1736982</v>
      </c>
      <c r="B7675" s="43" t="s">
        <v>6566</v>
      </c>
      <c r="C7675" s="43" t="s">
        <v>1783</v>
      </c>
      <c r="D7675" s="41"/>
      <c r="E7675" s="43" t="s">
        <v>29</v>
      </c>
      <c r="F7675" s="43" t="s">
        <v>28</v>
      </c>
      <c r="G7675" s="43">
        <v>85024</v>
      </c>
      <c r="H7675" s="41"/>
      <c r="I7675" s="41"/>
      <c r="J7675" s="41"/>
      <c r="K7675" s="41"/>
      <c r="L7675" s="41"/>
      <c r="M7675" s="41"/>
      <c r="N7675" s="41"/>
      <c r="O7675" s="41"/>
      <c r="P7675" s="41"/>
      <c r="Q7675" s="41"/>
      <c r="R7675" s="41"/>
      <c r="S7675" s="41"/>
      <c r="T7675" s="41"/>
      <c r="U7675" s="41"/>
      <c r="V7675" s="41"/>
      <c r="W7675" s="41"/>
      <c r="X7675" s="41"/>
      <c r="Y7675" s="43" t="str">
        <f t="shared" si="238"/>
        <v>COMP</v>
      </c>
      <c r="Z7675" s="43">
        <v>2266274</v>
      </c>
      <c r="AA7675" s="43">
        <f t="shared" si="239"/>
        <v>1736982</v>
      </c>
    </row>
    <row r="7676" spans="1:27" x14ac:dyDescent="0.3">
      <c r="A7676" s="43">
        <v>2295801</v>
      </c>
      <c r="B7676" s="43" t="s">
        <v>6567</v>
      </c>
      <c r="C7676" s="43" t="s">
        <v>401</v>
      </c>
      <c r="D7676" s="41"/>
      <c r="E7676" s="43" t="s">
        <v>6263</v>
      </c>
      <c r="F7676" s="43" t="s">
        <v>30</v>
      </c>
      <c r="G7676" s="43">
        <v>49039</v>
      </c>
      <c r="H7676" s="41"/>
      <c r="I7676" s="41"/>
      <c r="J7676" s="41"/>
      <c r="K7676" s="41"/>
      <c r="L7676" s="41"/>
      <c r="M7676" s="41"/>
      <c r="N7676" s="41"/>
      <c r="O7676" s="41"/>
      <c r="P7676" s="41"/>
      <c r="Q7676" s="41"/>
      <c r="R7676" s="41"/>
      <c r="S7676" s="41"/>
      <c r="T7676" s="41"/>
      <c r="U7676" s="41"/>
      <c r="V7676" s="41"/>
      <c r="W7676" s="41"/>
      <c r="X7676" s="41"/>
      <c r="Y7676" s="43" t="str">
        <f t="shared" si="238"/>
        <v/>
      </c>
      <c r="Z7676" s="43">
        <v>2141004</v>
      </c>
      <c r="AA7676" s="43" t="e">
        <f t="shared" si="239"/>
        <v>#N/A</v>
      </c>
    </row>
    <row r="7677" spans="1:27" x14ac:dyDescent="0.3">
      <c r="A7677" s="43">
        <v>1984696</v>
      </c>
      <c r="B7677" s="43" t="s">
        <v>483</v>
      </c>
      <c r="C7677" s="43" t="s">
        <v>202</v>
      </c>
      <c r="D7677" s="41"/>
      <c r="E7677" s="43" t="s">
        <v>6263</v>
      </c>
      <c r="F7677" s="43" t="s">
        <v>28</v>
      </c>
      <c r="G7677" s="43">
        <v>44130</v>
      </c>
      <c r="H7677" s="41"/>
      <c r="I7677" s="41"/>
      <c r="J7677" s="41"/>
      <c r="K7677" s="41"/>
      <c r="L7677" s="41"/>
      <c r="M7677" s="41"/>
      <c r="N7677" s="41"/>
      <c r="O7677" s="41"/>
      <c r="P7677" s="41"/>
      <c r="Q7677" s="41"/>
      <c r="R7677" s="41"/>
      <c r="S7677" s="41"/>
      <c r="T7677" s="41"/>
      <c r="U7677" s="41"/>
      <c r="V7677" s="41"/>
      <c r="W7677" s="41"/>
      <c r="X7677" s="41"/>
      <c r="Y7677" s="43" t="str">
        <f t="shared" si="238"/>
        <v/>
      </c>
      <c r="Z7677" s="43">
        <v>1668707</v>
      </c>
      <c r="AA7677" s="43" t="e">
        <f t="shared" si="239"/>
        <v>#N/A</v>
      </c>
    </row>
    <row r="7678" spans="1:27" x14ac:dyDescent="0.3">
      <c r="A7678" s="43">
        <v>1968499</v>
      </c>
      <c r="B7678" s="43" t="s">
        <v>6568</v>
      </c>
      <c r="C7678" s="43" t="s">
        <v>838</v>
      </c>
      <c r="D7678" s="41"/>
      <c r="E7678" s="43" t="s">
        <v>6263</v>
      </c>
      <c r="F7678" s="43" t="s">
        <v>28</v>
      </c>
      <c r="G7678" s="43">
        <v>49002</v>
      </c>
      <c r="H7678" s="41"/>
      <c r="I7678" s="41"/>
      <c r="J7678" s="41"/>
      <c r="K7678" s="41"/>
      <c r="L7678" s="41"/>
      <c r="M7678" s="41"/>
      <c r="N7678" s="41"/>
      <c r="O7678" s="41"/>
      <c r="P7678" s="41"/>
      <c r="Q7678" s="41"/>
      <c r="R7678" s="41"/>
      <c r="S7678" s="41"/>
      <c r="T7678" s="41"/>
      <c r="U7678" s="41"/>
      <c r="V7678" s="41"/>
      <c r="W7678" s="41"/>
      <c r="X7678" s="41"/>
      <c r="Y7678" s="43" t="str">
        <f t="shared" si="238"/>
        <v/>
      </c>
      <c r="Z7678" s="43">
        <v>1964007</v>
      </c>
      <c r="AA7678" s="43" t="e">
        <f t="shared" si="239"/>
        <v>#N/A</v>
      </c>
    </row>
    <row r="7679" spans="1:27" x14ac:dyDescent="0.3">
      <c r="A7679" s="43">
        <v>2359303</v>
      </c>
      <c r="B7679" s="43" t="s">
        <v>6569</v>
      </c>
      <c r="C7679" s="43" t="s">
        <v>421</v>
      </c>
      <c r="D7679" s="41"/>
      <c r="E7679" s="43" t="s">
        <v>6263</v>
      </c>
      <c r="F7679" s="43" t="s">
        <v>30</v>
      </c>
      <c r="G7679" s="43">
        <v>53004</v>
      </c>
      <c r="H7679" s="41"/>
      <c r="I7679" s="41"/>
      <c r="J7679" s="41"/>
      <c r="K7679" s="41"/>
      <c r="L7679" s="41"/>
      <c r="M7679" s="41"/>
      <c r="N7679" s="41"/>
      <c r="O7679" s="41"/>
      <c r="P7679" s="41"/>
      <c r="Q7679" s="41"/>
      <c r="R7679" s="41"/>
      <c r="S7679" s="41"/>
      <c r="T7679" s="41"/>
      <c r="U7679" s="41"/>
      <c r="V7679" s="41"/>
      <c r="W7679" s="41"/>
      <c r="X7679" s="41"/>
      <c r="Y7679" s="43" t="str">
        <f t="shared" si="238"/>
        <v/>
      </c>
      <c r="Z7679" s="43">
        <v>1575319</v>
      </c>
      <c r="AA7679" s="43" t="e">
        <f t="shared" si="239"/>
        <v>#N/A</v>
      </c>
    </row>
    <row r="7680" spans="1:27" x14ac:dyDescent="0.3">
      <c r="A7680" s="43">
        <v>2163710</v>
      </c>
      <c r="B7680" s="43" t="s">
        <v>6569</v>
      </c>
      <c r="C7680" s="43" t="s">
        <v>730</v>
      </c>
      <c r="D7680" s="41"/>
      <c r="E7680" s="43" t="s">
        <v>31</v>
      </c>
      <c r="F7680" s="43" t="s">
        <v>30</v>
      </c>
      <c r="G7680" s="43">
        <v>53004</v>
      </c>
      <c r="H7680" s="41"/>
      <c r="I7680" s="41"/>
      <c r="J7680" s="41"/>
      <c r="K7680" s="41"/>
      <c r="L7680" s="41"/>
      <c r="M7680" s="41"/>
      <c r="N7680" s="41"/>
      <c r="O7680" s="41"/>
      <c r="P7680" s="41"/>
      <c r="Q7680" s="41"/>
      <c r="R7680" s="41"/>
      <c r="S7680" s="41"/>
      <c r="T7680" s="41"/>
      <c r="U7680" s="41"/>
      <c r="V7680" s="41"/>
      <c r="W7680" s="41"/>
      <c r="X7680" s="41"/>
      <c r="Y7680" s="43" t="str">
        <f t="shared" si="238"/>
        <v>COMP</v>
      </c>
      <c r="Z7680" s="43">
        <v>1949045</v>
      </c>
      <c r="AA7680" s="43">
        <f t="shared" si="239"/>
        <v>2163710</v>
      </c>
    </row>
    <row r="7681" spans="1:27" x14ac:dyDescent="0.3">
      <c r="A7681" s="43">
        <v>2264759</v>
      </c>
      <c r="B7681" s="43" t="s">
        <v>6569</v>
      </c>
      <c r="C7681" s="43" t="s">
        <v>340</v>
      </c>
      <c r="D7681" s="41"/>
      <c r="E7681" s="43" t="s">
        <v>31</v>
      </c>
      <c r="F7681" s="43" t="s">
        <v>30</v>
      </c>
      <c r="G7681" s="43">
        <v>53004</v>
      </c>
      <c r="H7681" s="41"/>
      <c r="I7681" s="41"/>
      <c r="J7681" s="41"/>
      <c r="K7681" s="41"/>
      <c r="L7681" s="41"/>
      <c r="M7681" s="41"/>
      <c r="N7681" s="41"/>
      <c r="O7681" s="41"/>
      <c r="P7681" s="41"/>
      <c r="Q7681" s="41"/>
      <c r="R7681" s="41"/>
      <c r="S7681" s="41"/>
      <c r="T7681" s="41"/>
      <c r="U7681" s="41"/>
      <c r="V7681" s="41"/>
      <c r="W7681" s="41"/>
      <c r="X7681" s="41"/>
      <c r="Y7681" s="43" t="str">
        <f t="shared" si="238"/>
        <v>COMP</v>
      </c>
      <c r="Z7681" s="43">
        <v>1331480</v>
      </c>
      <c r="AA7681" s="43">
        <f t="shared" si="239"/>
        <v>2264759</v>
      </c>
    </row>
    <row r="7682" spans="1:27" x14ac:dyDescent="0.3">
      <c r="A7682" s="43">
        <v>1967040</v>
      </c>
      <c r="B7682" s="43" t="s">
        <v>6570</v>
      </c>
      <c r="C7682" s="43" t="s">
        <v>659</v>
      </c>
      <c r="D7682" s="41"/>
      <c r="E7682" s="43" t="s">
        <v>29</v>
      </c>
      <c r="F7682" s="43" t="s">
        <v>28</v>
      </c>
      <c r="G7682" s="43">
        <v>49064</v>
      </c>
      <c r="H7682" s="41"/>
      <c r="I7682" s="41"/>
      <c r="J7682" s="41"/>
      <c r="K7682" s="41"/>
      <c r="L7682" s="41"/>
      <c r="M7682" s="41"/>
      <c r="N7682" s="41"/>
      <c r="O7682" s="41"/>
      <c r="P7682" s="41"/>
      <c r="Q7682" s="41"/>
      <c r="R7682" s="41"/>
      <c r="S7682" s="41"/>
      <c r="T7682" s="41"/>
      <c r="U7682" s="41"/>
      <c r="V7682" s="41"/>
      <c r="W7682" s="41"/>
      <c r="X7682" s="41"/>
      <c r="Y7682" s="43" t="str">
        <f t="shared" ref="Y7682:Y7745" si="240">IF(ISERROR(AA7682)=FALSE,"COMP","")</f>
        <v>COMP</v>
      </c>
      <c r="Z7682" s="43">
        <v>2213682</v>
      </c>
      <c r="AA7682" s="43">
        <f t="shared" si="239"/>
        <v>1967040</v>
      </c>
    </row>
    <row r="7683" spans="1:27" x14ac:dyDescent="0.3">
      <c r="A7683" s="43">
        <v>1866557</v>
      </c>
      <c r="B7683" s="43" t="s">
        <v>6571</v>
      </c>
      <c r="C7683" s="43" t="s">
        <v>2196</v>
      </c>
      <c r="D7683" s="41"/>
      <c r="E7683" s="43" t="s">
        <v>29</v>
      </c>
      <c r="F7683" s="43" t="s">
        <v>30</v>
      </c>
      <c r="G7683" s="43">
        <v>49064</v>
      </c>
      <c r="H7683" s="41"/>
      <c r="I7683" s="41"/>
      <c r="J7683" s="41"/>
      <c r="K7683" s="41"/>
      <c r="L7683" s="41"/>
      <c r="M7683" s="41"/>
      <c r="N7683" s="41"/>
      <c r="O7683" s="41"/>
      <c r="P7683" s="41"/>
      <c r="Q7683" s="41"/>
      <c r="R7683" s="41"/>
      <c r="S7683" s="41"/>
      <c r="T7683" s="41"/>
      <c r="U7683" s="41"/>
      <c r="V7683" s="41"/>
      <c r="W7683" s="41"/>
      <c r="X7683" s="41"/>
      <c r="Y7683" s="43" t="str">
        <f t="shared" si="240"/>
        <v/>
      </c>
      <c r="Z7683" s="43">
        <v>1560889</v>
      </c>
      <c r="AA7683" s="43" t="e">
        <f t="shared" ref="AA7683:AA7746" si="241">VLOOKUP(A7683,Z:Z,1,FALSE)</f>
        <v>#N/A</v>
      </c>
    </row>
    <row r="7684" spans="1:27" x14ac:dyDescent="0.3">
      <c r="A7684" s="43">
        <v>1694550</v>
      </c>
      <c r="B7684" s="43" t="s">
        <v>6572</v>
      </c>
      <c r="C7684" s="43" t="s">
        <v>422</v>
      </c>
      <c r="D7684" s="41"/>
      <c r="E7684" s="43" t="s">
        <v>6263</v>
      </c>
      <c r="F7684" s="43" t="s">
        <v>28</v>
      </c>
      <c r="G7684" s="43">
        <v>49002</v>
      </c>
      <c r="H7684" s="41"/>
      <c r="I7684" s="41"/>
      <c r="J7684" s="41"/>
      <c r="K7684" s="41"/>
      <c r="L7684" s="41"/>
      <c r="M7684" s="41"/>
      <c r="N7684" s="41"/>
      <c r="O7684" s="41"/>
      <c r="P7684" s="41"/>
      <c r="Q7684" s="41"/>
      <c r="R7684" s="41"/>
      <c r="S7684" s="41"/>
      <c r="T7684" s="41"/>
      <c r="U7684" s="41"/>
      <c r="V7684" s="41"/>
      <c r="W7684" s="41"/>
      <c r="X7684" s="41"/>
      <c r="Y7684" s="43" t="str">
        <f t="shared" si="240"/>
        <v/>
      </c>
      <c r="Z7684" s="43">
        <v>492529</v>
      </c>
      <c r="AA7684" s="43" t="e">
        <f t="shared" si="241"/>
        <v>#N/A</v>
      </c>
    </row>
    <row r="7685" spans="1:27" x14ac:dyDescent="0.3">
      <c r="A7685" s="43">
        <v>642923</v>
      </c>
      <c r="B7685" s="43" t="s">
        <v>6572</v>
      </c>
      <c r="C7685" s="43" t="s">
        <v>1379</v>
      </c>
      <c r="D7685" s="41"/>
      <c r="E7685" s="43" t="s">
        <v>29</v>
      </c>
      <c r="F7685" s="43" t="s">
        <v>30</v>
      </c>
      <c r="G7685" s="43">
        <v>85012</v>
      </c>
      <c r="H7685" s="41"/>
      <c r="I7685" s="41"/>
      <c r="J7685" s="41"/>
      <c r="K7685" s="41"/>
      <c r="L7685" s="41"/>
      <c r="M7685" s="41"/>
      <c r="N7685" s="41"/>
      <c r="O7685" s="41"/>
      <c r="P7685" s="41"/>
      <c r="Q7685" s="41"/>
      <c r="R7685" s="41"/>
      <c r="S7685" s="41"/>
      <c r="T7685" s="41"/>
      <c r="U7685" s="41"/>
      <c r="V7685" s="41"/>
      <c r="W7685" s="41"/>
      <c r="X7685" s="41"/>
      <c r="Y7685" s="43" t="str">
        <f t="shared" si="240"/>
        <v>COMP</v>
      </c>
      <c r="Z7685" s="43">
        <v>2337669</v>
      </c>
      <c r="AA7685" s="43">
        <f t="shared" si="241"/>
        <v>642923</v>
      </c>
    </row>
    <row r="7686" spans="1:27" x14ac:dyDescent="0.3">
      <c r="A7686" s="43">
        <v>2025290</v>
      </c>
      <c r="B7686" s="43" t="s">
        <v>6572</v>
      </c>
      <c r="C7686" s="43" t="s">
        <v>1135</v>
      </c>
      <c r="D7686" s="41"/>
      <c r="E7686" s="43" t="s">
        <v>6263</v>
      </c>
      <c r="F7686" s="43" t="s">
        <v>28</v>
      </c>
      <c r="G7686" s="43">
        <v>85005</v>
      </c>
      <c r="H7686" s="41"/>
      <c r="I7686" s="41"/>
      <c r="J7686" s="41"/>
      <c r="K7686" s="41"/>
      <c r="L7686" s="41"/>
      <c r="M7686" s="41"/>
      <c r="N7686" s="41"/>
      <c r="O7686" s="41"/>
      <c r="P7686" s="41"/>
      <c r="Q7686" s="41"/>
      <c r="R7686" s="41"/>
      <c r="S7686" s="41"/>
      <c r="T7686" s="41"/>
      <c r="U7686" s="41"/>
      <c r="V7686" s="41"/>
      <c r="W7686" s="41"/>
      <c r="X7686" s="41"/>
      <c r="Y7686" s="43" t="str">
        <f t="shared" si="240"/>
        <v/>
      </c>
      <c r="Z7686" s="43">
        <v>1144336</v>
      </c>
      <c r="AA7686" s="43" t="e">
        <f t="shared" si="241"/>
        <v>#N/A</v>
      </c>
    </row>
    <row r="7687" spans="1:27" x14ac:dyDescent="0.3">
      <c r="A7687" s="43">
        <v>1005919</v>
      </c>
      <c r="B7687" s="43" t="s">
        <v>6573</v>
      </c>
      <c r="C7687" s="43" t="s">
        <v>175</v>
      </c>
      <c r="D7687" s="41"/>
      <c r="E7687" s="43" t="s">
        <v>6263</v>
      </c>
      <c r="F7687" s="43" t="s">
        <v>28</v>
      </c>
      <c r="G7687" s="43">
        <v>44027</v>
      </c>
      <c r="H7687" s="41"/>
      <c r="I7687" s="41"/>
      <c r="J7687" s="41"/>
      <c r="K7687" s="41"/>
      <c r="L7687" s="41"/>
      <c r="M7687" s="41"/>
      <c r="N7687" s="41"/>
      <c r="O7687" s="41"/>
      <c r="P7687" s="41"/>
      <c r="Q7687" s="41"/>
      <c r="R7687" s="41"/>
      <c r="S7687" s="41"/>
      <c r="T7687" s="41"/>
      <c r="U7687" s="41"/>
      <c r="V7687" s="41"/>
      <c r="W7687" s="41"/>
      <c r="X7687" s="41"/>
      <c r="Y7687" s="43" t="str">
        <f t="shared" si="240"/>
        <v>COMP</v>
      </c>
      <c r="Z7687" s="43">
        <v>1011203</v>
      </c>
      <c r="AA7687" s="43">
        <f t="shared" si="241"/>
        <v>1005919</v>
      </c>
    </row>
    <row r="7688" spans="1:27" x14ac:dyDescent="0.3">
      <c r="A7688" s="43">
        <v>1575799</v>
      </c>
      <c r="B7688" s="43" t="s">
        <v>6573</v>
      </c>
      <c r="C7688" s="43" t="s">
        <v>346</v>
      </c>
      <c r="D7688" s="41"/>
      <c r="E7688" s="43" t="s">
        <v>6263</v>
      </c>
      <c r="F7688" s="43" t="s">
        <v>28</v>
      </c>
      <c r="G7688" s="43">
        <v>85049</v>
      </c>
      <c r="H7688" s="41"/>
      <c r="I7688" s="41"/>
      <c r="J7688" s="41"/>
      <c r="K7688" s="41"/>
      <c r="L7688" s="41"/>
      <c r="M7688" s="41"/>
      <c r="N7688" s="41"/>
      <c r="O7688" s="41"/>
      <c r="P7688" s="41"/>
      <c r="Q7688" s="41"/>
      <c r="R7688" s="41"/>
      <c r="S7688" s="41"/>
      <c r="T7688" s="41"/>
      <c r="U7688" s="41"/>
      <c r="V7688" s="41"/>
      <c r="W7688" s="41"/>
      <c r="X7688" s="41"/>
      <c r="Y7688" s="43" t="str">
        <f t="shared" si="240"/>
        <v/>
      </c>
      <c r="Z7688" s="43">
        <v>2125424</v>
      </c>
      <c r="AA7688" s="43" t="e">
        <f t="shared" si="241"/>
        <v>#N/A</v>
      </c>
    </row>
    <row r="7689" spans="1:27" x14ac:dyDescent="0.3">
      <c r="A7689" s="43">
        <v>1121413</v>
      </c>
      <c r="B7689" s="43" t="s">
        <v>6573</v>
      </c>
      <c r="C7689" s="43" t="s">
        <v>427</v>
      </c>
      <c r="D7689" s="41"/>
      <c r="E7689" s="43" t="s">
        <v>6263</v>
      </c>
      <c r="F7689" s="43" t="s">
        <v>28</v>
      </c>
      <c r="G7689" s="43">
        <v>44022</v>
      </c>
      <c r="H7689" s="41"/>
      <c r="I7689" s="41"/>
      <c r="J7689" s="41"/>
      <c r="K7689" s="41"/>
      <c r="L7689" s="41"/>
      <c r="M7689" s="41"/>
      <c r="N7689" s="41"/>
      <c r="O7689" s="41"/>
      <c r="P7689" s="41"/>
      <c r="Q7689" s="41"/>
      <c r="R7689" s="41"/>
      <c r="S7689" s="41"/>
      <c r="T7689" s="41"/>
      <c r="U7689" s="41"/>
      <c r="V7689" s="41"/>
      <c r="W7689" s="41"/>
      <c r="X7689" s="41"/>
      <c r="Y7689" s="43" t="str">
        <f t="shared" si="240"/>
        <v/>
      </c>
      <c r="Z7689" s="43">
        <v>520846</v>
      </c>
      <c r="AA7689" s="43" t="e">
        <f t="shared" si="241"/>
        <v>#N/A</v>
      </c>
    </row>
    <row r="7690" spans="1:27" x14ac:dyDescent="0.3">
      <c r="A7690" s="43">
        <v>2366755</v>
      </c>
      <c r="B7690" s="43" t="s">
        <v>6574</v>
      </c>
      <c r="C7690" s="43" t="s">
        <v>1734</v>
      </c>
      <c r="D7690" s="41"/>
      <c r="E7690" s="43" t="s">
        <v>35</v>
      </c>
      <c r="F7690" s="43" t="s">
        <v>30</v>
      </c>
      <c r="G7690" s="43">
        <v>44084</v>
      </c>
      <c r="H7690" s="41"/>
      <c r="I7690" s="41"/>
      <c r="J7690" s="41"/>
      <c r="K7690" s="41"/>
      <c r="L7690" s="41"/>
      <c r="M7690" s="41"/>
      <c r="N7690" s="41"/>
      <c r="O7690" s="41"/>
      <c r="P7690" s="41"/>
      <c r="Q7690" s="41"/>
      <c r="R7690" s="41"/>
      <c r="S7690" s="41"/>
      <c r="T7690" s="41"/>
      <c r="U7690" s="41"/>
      <c r="V7690" s="41"/>
      <c r="W7690" s="41"/>
      <c r="X7690" s="41"/>
      <c r="Y7690" s="43" t="str">
        <f t="shared" si="240"/>
        <v>COMP</v>
      </c>
      <c r="Z7690" s="43">
        <v>1677958</v>
      </c>
      <c r="AA7690" s="43">
        <f t="shared" si="241"/>
        <v>2366755</v>
      </c>
    </row>
    <row r="7691" spans="1:27" x14ac:dyDescent="0.3">
      <c r="A7691" s="43">
        <v>1633738</v>
      </c>
      <c r="B7691" s="43" t="s">
        <v>6575</v>
      </c>
      <c r="C7691" s="43" t="s">
        <v>244</v>
      </c>
      <c r="D7691" s="41"/>
      <c r="E7691" s="43" t="s">
        <v>6263</v>
      </c>
      <c r="F7691" s="43" t="s">
        <v>28</v>
      </c>
      <c r="G7691" s="43">
        <v>72054</v>
      </c>
      <c r="H7691" s="41"/>
      <c r="I7691" s="41"/>
      <c r="J7691" s="41"/>
      <c r="K7691" s="41"/>
      <c r="L7691" s="41"/>
      <c r="M7691" s="41"/>
      <c r="N7691" s="41"/>
      <c r="O7691" s="41"/>
      <c r="P7691" s="41"/>
      <c r="Q7691" s="41"/>
      <c r="R7691" s="41"/>
      <c r="S7691" s="41"/>
      <c r="T7691" s="41"/>
      <c r="U7691" s="41"/>
      <c r="V7691" s="41"/>
      <c r="W7691" s="41"/>
      <c r="X7691" s="41"/>
      <c r="Y7691" s="43" t="str">
        <f t="shared" si="240"/>
        <v>COMP</v>
      </c>
      <c r="Z7691" s="43">
        <v>1965757</v>
      </c>
      <c r="AA7691" s="43">
        <f t="shared" si="241"/>
        <v>1633738</v>
      </c>
    </row>
    <row r="7692" spans="1:27" x14ac:dyDescent="0.3">
      <c r="A7692" s="43">
        <v>175893</v>
      </c>
      <c r="B7692" s="43" t="s">
        <v>6575</v>
      </c>
      <c r="C7692" s="43" t="s">
        <v>397</v>
      </c>
      <c r="D7692" s="41"/>
      <c r="E7692" s="43" t="s">
        <v>6263</v>
      </c>
      <c r="F7692" s="43" t="s">
        <v>28</v>
      </c>
      <c r="G7692" s="43">
        <v>72080</v>
      </c>
      <c r="H7692" s="41"/>
      <c r="I7692" s="41"/>
      <c r="J7692" s="41"/>
      <c r="K7692" s="41"/>
      <c r="L7692" s="41"/>
      <c r="M7692" s="41"/>
      <c r="N7692" s="41"/>
      <c r="O7692" s="41"/>
      <c r="P7692" s="41"/>
      <c r="Q7692" s="41"/>
      <c r="R7692" s="41"/>
      <c r="S7692" s="41"/>
      <c r="T7692" s="41"/>
      <c r="U7692" s="41"/>
      <c r="V7692" s="41"/>
      <c r="W7692" s="41"/>
      <c r="X7692" s="41"/>
      <c r="Y7692" s="43" t="str">
        <f t="shared" si="240"/>
        <v>COMP</v>
      </c>
      <c r="Z7692" s="43">
        <v>433369</v>
      </c>
      <c r="AA7692" s="43">
        <f t="shared" si="241"/>
        <v>175893</v>
      </c>
    </row>
    <row r="7693" spans="1:27" x14ac:dyDescent="0.3">
      <c r="A7693" s="43">
        <v>2384028</v>
      </c>
      <c r="B7693" s="43" t="s">
        <v>6576</v>
      </c>
      <c r="C7693" s="43" t="s">
        <v>795</v>
      </c>
      <c r="D7693" s="41"/>
      <c r="E7693" s="43" t="s">
        <v>6263</v>
      </c>
      <c r="F7693" s="43" t="s">
        <v>30</v>
      </c>
      <c r="G7693" s="43">
        <v>85067</v>
      </c>
      <c r="H7693" s="41"/>
      <c r="I7693" s="41"/>
      <c r="J7693" s="41"/>
      <c r="K7693" s="41"/>
      <c r="L7693" s="41"/>
      <c r="M7693" s="41"/>
      <c r="N7693" s="41"/>
      <c r="O7693" s="41"/>
      <c r="P7693" s="41"/>
      <c r="Q7693" s="41"/>
      <c r="R7693" s="41"/>
      <c r="S7693" s="41"/>
      <c r="T7693" s="41"/>
      <c r="U7693" s="41"/>
      <c r="V7693" s="41"/>
      <c r="W7693" s="41"/>
      <c r="X7693" s="41"/>
      <c r="Y7693" s="43" t="str">
        <f t="shared" si="240"/>
        <v/>
      </c>
      <c r="Z7693" s="43">
        <v>877411</v>
      </c>
      <c r="AA7693" s="43" t="e">
        <f t="shared" si="241"/>
        <v>#N/A</v>
      </c>
    </row>
    <row r="7694" spans="1:27" x14ac:dyDescent="0.3">
      <c r="A7694" s="43">
        <v>2412721</v>
      </c>
      <c r="B7694" s="43" t="s">
        <v>6576</v>
      </c>
      <c r="C7694" s="43" t="s">
        <v>258</v>
      </c>
      <c r="D7694" s="41"/>
      <c r="E7694" s="43" t="s">
        <v>29</v>
      </c>
      <c r="F7694" s="43" t="s">
        <v>28</v>
      </c>
      <c r="G7694" s="43">
        <v>44125</v>
      </c>
      <c r="H7694" s="41"/>
      <c r="I7694" s="41"/>
      <c r="J7694" s="41"/>
      <c r="K7694" s="41"/>
      <c r="L7694" s="41"/>
      <c r="M7694" s="41"/>
      <c r="N7694" s="41"/>
      <c r="O7694" s="41"/>
      <c r="P7694" s="41"/>
      <c r="Q7694" s="41"/>
      <c r="R7694" s="41"/>
      <c r="S7694" s="41"/>
      <c r="T7694" s="41"/>
      <c r="U7694" s="41"/>
      <c r="V7694" s="41"/>
      <c r="W7694" s="41"/>
      <c r="X7694" s="41"/>
      <c r="Y7694" s="43" t="str">
        <f t="shared" si="240"/>
        <v/>
      </c>
      <c r="Z7694" s="43">
        <v>1901082</v>
      </c>
      <c r="AA7694" s="43" t="e">
        <f t="shared" si="241"/>
        <v>#N/A</v>
      </c>
    </row>
    <row r="7695" spans="1:27" x14ac:dyDescent="0.3">
      <c r="A7695" s="43">
        <v>1756423</v>
      </c>
      <c r="B7695" s="43" t="s">
        <v>6576</v>
      </c>
      <c r="C7695" s="43" t="s">
        <v>377</v>
      </c>
      <c r="D7695" s="41"/>
      <c r="E7695" s="43" t="s">
        <v>6263</v>
      </c>
      <c r="F7695" s="43" t="s">
        <v>30</v>
      </c>
      <c r="G7695" s="43">
        <v>44090</v>
      </c>
      <c r="H7695" s="41"/>
      <c r="I7695" s="41"/>
      <c r="J7695" s="41"/>
      <c r="K7695" s="41"/>
      <c r="L7695" s="41"/>
      <c r="M7695" s="41"/>
      <c r="N7695" s="41"/>
      <c r="O7695" s="41"/>
      <c r="P7695" s="41"/>
      <c r="Q7695" s="41"/>
      <c r="R7695" s="41"/>
      <c r="S7695" s="41"/>
      <c r="T7695" s="41"/>
      <c r="U7695" s="41"/>
      <c r="V7695" s="41"/>
      <c r="W7695" s="41"/>
      <c r="X7695" s="41"/>
      <c r="Y7695" s="43" t="str">
        <f t="shared" si="240"/>
        <v/>
      </c>
      <c r="Z7695" s="43">
        <v>1977703</v>
      </c>
      <c r="AA7695" s="43" t="e">
        <f t="shared" si="241"/>
        <v>#N/A</v>
      </c>
    </row>
    <row r="7696" spans="1:27" x14ac:dyDescent="0.3">
      <c r="A7696" s="43">
        <v>357337</v>
      </c>
      <c r="B7696" s="43" t="s">
        <v>6576</v>
      </c>
      <c r="C7696" s="43" t="s">
        <v>276</v>
      </c>
      <c r="D7696" s="41"/>
      <c r="E7696" s="43" t="s">
        <v>6263</v>
      </c>
      <c r="F7696" s="43" t="s">
        <v>28</v>
      </c>
      <c r="G7696" s="43">
        <v>85022</v>
      </c>
      <c r="H7696" s="41"/>
      <c r="I7696" s="41"/>
      <c r="J7696" s="41"/>
      <c r="K7696" s="41"/>
      <c r="L7696" s="41"/>
      <c r="M7696" s="41"/>
      <c r="N7696" s="41"/>
      <c r="O7696" s="41"/>
      <c r="P7696" s="41"/>
      <c r="Q7696" s="41"/>
      <c r="R7696" s="41"/>
      <c r="S7696" s="41"/>
      <c r="T7696" s="41"/>
      <c r="U7696" s="41"/>
      <c r="V7696" s="41"/>
      <c r="W7696" s="41"/>
      <c r="X7696" s="41"/>
      <c r="Y7696" s="43" t="str">
        <f t="shared" si="240"/>
        <v/>
      </c>
      <c r="Z7696" s="43">
        <v>1971605</v>
      </c>
      <c r="AA7696" s="43" t="e">
        <f t="shared" si="241"/>
        <v>#N/A</v>
      </c>
    </row>
    <row r="7697" spans="1:27" x14ac:dyDescent="0.3">
      <c r="A7697" s="43">
        <v>1427685</v>
      </c>
      <c r="B7697" s="43" t="s">
        <v>6577</v>
      </c>
      <c r="C7697" s="43" t="s">
        <v>2696</v>
      </c>
      <c r="D7697" s="41"/>
      <c r="E7697" s="43" t="s">
        <v>6263</v>
      </c>
      <c r="F7697" s="43" t="s">
        <v>30</v>
      </c>
      <c r="G7697" s="43">
        <v>44072</v>
      </c>
      <c r="H7697" s="41"/>
      <c r="I7697" s="41"/>
      <c r="J7697" s="41"/>
      <c r="K7697" s="41"/>
      <c r="L7697" s="41"/>
      <c r="M7697" s="41"/>
      <c r="N7697" s="41"/>
      <c r="O7697" s="41"/>
      <c r="P7697" s="41"/>
      <c r="Q7697" s="41"/>
      <c r="R7697" s="41"/>
      <c r="S7697" s="41"/>
      <c r="T7697" s="41"/>
      <c r="U7697" s="41"/>
      <c r="V7697" s="41"/>
      <c r="W7697" s="41"/>
      <c r="X7697" s="41"/>
      <c r="Y7697" s="43" t="str">
        <f t="shared" si="240"/>
        <v/>
      </c>
      <c r="Z7697" s="43">
        <v>1380218</v>
      </c>
      <c r="AA7697" s="43" t="e">
        <f t="shared" si="241"/>
        <v>#N/A</v>
      </c>
    </row>
    <row r="7698" spans="1:27" x14ac:dyDescent="0.3">
      <c r="A7698" s="43">
        <v>1427682</v>
      </c>
      <c r="B7698" s="43" t="s">
        <v>6577</v>
      </c>
      <c r="C7698" s="43" t="s">
        <v>4194</v>
      </c>
      <c r="D7698" s="41"/>
      <c r="E7698" s="43" t="s">
        <v>6263</v>
      </c>
      <c r="F7698" s="43" t="s">
        <v>28</v>
      </c>
      <c r="G7698" s="43">
        <v>44072</v>
      </c>
      <c r="H7698" s="41"/>
      <c r="I7698" s="41"/>
      <c r="J7698" s="41"/>
      <c r="K7698" s="41"/>
      <c r="L7698" s="41"/>
      <c r="M7698" s="41"/>
      <c r="N7698" s="41"/>
      <c r="O7698" s="41"/>
      <c r="P7698" s="41"/>
      <c r="Q7698" s="41"/>
      <c r="R7698" s="41"/>
      <c r="S7698" s="41"/>
      <c r="T7698" s="41"/>
      <c r="U7698" s="41"/>
      <c r="V7698" s="41"/>
      <c r="W7698" s="41"/>
      <c r="X7698" s="41"/>
      <c r="Y7698" s="43" t="str">
        <f t="shared" si="240"/>
        <v/>
      </c>
      <c r="Z7698" s="43">
        <v>2153769</v>
      </c>
      <c r="AA7698" s="43" t="e">
        <f t="shared" si="241"/>
        <v>#N/A</v>
      </c>
    </row>
    <row r="7699" spans="1:27" x14ac:dyDescent="0.3">
      <c r="A7699" s="43">
        <v>2430405</v>
      </c>
      <c r="B7699" s="43" t="s">
        <v>6577</v>
      </c>
      <c r="C7699" s="43" t="s">
        <v>571</v>
      </c>
      <c r="D7699" s="41"/>
      <c r="E7699" s="43" t="s">
        <v>6263</v>
      </c>
      <c r="F7699" s="43" t="s">
        <v>28</v>
      </c>
      <c r="G7699" s="43">
        <v>44079</v>
      </c>
      <c r="H7699" s="41"/>
      <c r="I7699" s="41"/>
      <c r="J7699" s="41"/>
      <c r="K7699" s="41"/>
      <c r="L7699" s="41"/>
      <c r="M7699" s="41"/>
      <c r="N7699" s="41"/>
      <c r="O7699" s="41"/>
      <c r="P7699" s="41"/>
      <c r="Q7699" s="41"/>
      <c r="R7699" s="41"/>
      <c r="S7699" s="41"/>
      <c r="T7699" s="41"/>
      <c r="U7699" s="41"/>
      <c r="V7699" s="41"/>
      <c r="W7699" s="41"/>
      <c r="X7699" s="41"/>
      <c r="Y7699" s="43" t="str">
        <f t="shared" si="240"/>
        <v/>
      </c>
      <c r="Z7699" s="43">
        <v>963585</v>
      </c>
      <c r="AA7699" s="43" t="e">
        <f t="shared" si="241"/>
        <v>#N/A</v>
      </c>
    </row>
    <row r="7700" spans="1:27" x14ac:dyDescent="0.3">
      <c r="A7700" s="43">
        <v>2430404</v>
      </c>
      <c r="B7700" s="43" t="s">
        <v>6577</v>
      </c>
      <c r="C7700" s="43" t="s">
        <v>4657</v>
      </c>
      <c r="D7700" s="41"/>
      <c r="E7700" s="43" t="s">
        <v>6263</v>
      </c>
      <c r="F7700" s="43" t="s">
        <v>30</v>
      </c>
      <c r="G7700" s="43">
        <v>44079</v>
      </c>
      <c r="H7700" s="41"/>
      <c r="I7700" s="41"/>
      <c r="J7700" s="41"/>
      <c r="K7700" s="41"/>
      <c r="L7700" s="41"/>
      <c r="M7700" s="41"/>
      <c r="N7700" s="41"/>
      <c r="O7700" s="41"/>
      <c r="P7700" s="41"/>
      <c r="Q7700" s="41"/>
      <c r="R7700" s="41"/>
      <c r="S7700" s="41"/>
      <c r="T7700" s="41"/>
      <c r="U7700" s="41"/>
      <c r="V7700" s="41"/>
      <c r="W7700" s="41"/>
      <c r="X7700" s="41"/>
      <c r="Y7700" s="43" t="str">
        <f t="shared" si="240"/>
        <v/>
      </c>
      <c r="Z7700" s="43">
        <v>1000015</v>
      </c>
      <c r="AA7700" s="43" t="e">
        <f t="shared" si="241"/>
        <v>#N/A</v>
      </c>
    </row>
    <row r="7701" spans="1:27" x14ac:dyDescent="0.3">
      <c r="A7701" s="43">
        <v>2429058</v>
      </c>
      <c r="B7701" s="43" t="s">
        <v>6578</v>
      </c>
      <c r="C7701" s="43" t="s">
        <v>432</v>
      </c>
      <c r="D7701" s="41"/>
      <c r="E7701" s="43" t="s">
        <v>6263</v>
      </c>
      <c r="F7701" s="43" t="s">
        <v>28</v>
      </c>
      <c r="G7701" s="43">
        <v>72070</v>
      </c>
      <c r="H7701" s="41"/>
      <c r="I7701" s="41"/>
      <c r="J7701" s="41"/>
      <c r="K7701" s="41"/>
      <c r="L7701" s="41"/>
      <c r="M7701" s="41"/>
      <c r="N7701" s="41"/>
      <c r="O7701" s="41"/>
      <c r="P7701" s="41"/>
      <c r="Q7701" s="41"/>
      <c r="R7701" s="41"/>
      <c r="S7701" s="41"/>
      <c r="T7701" s="41"/>
      <c r="U7701" s="41"/>
      <c r="V7701" s="41"/>
      <c r="W7701" s="41"/>
      <c r="X7701" s="41"/>
      <c r="Y7701" s="43" t="str">
        <f t="shared" si="240"/>
        <v/>
      </c>
      <c r="Z7701" s="43">
        <v>1461027</v>
      </c>
      <c r="AA7701" s="43" t="e">
        <f t="shared" si="241"/>
        <v>#N/A</v>
      </c>
    </row>
    <row r="7702" spans="1:27" x14ac:dyDescent="0.3">
      <c r="A7702" s="43">
        <v>1755027</v>
      </c>
      <c r="B7702" s="43" t="s">
        <v>6578</v>
      </c>
      <c r="C7702" s="43" t="s">
        <v>566</v>
      </c>
      <c r="D7702" s="41"/>
      <c r="E7702" s="43" t="s">
        <v>6263</v>
      </c>
      <c r="F7702" s="43" t="s">
        <v>30</v>
      </c>
      <c r="G7702" s="43">
        <v>49064</v>
      </c>
      <c r="H7702" s="41"/>
      <c r="I7702" s="41"/>
      <c r="J7702" s="41"/>
      <c r="K7702" s="41"/>
      <c r="L7702" s="41"/>
      <c r="M7702" s="41"/>
      <c r="N7702" s="41"/>
      <c r="O7702" s="41"/>
      <c r="P7702" s="41"/>
      <c r="Q7702" s="41"/>
      <c r="R7702" s="41"/>
      <c r="S7702" s="41"/>
      <c r="T7702" s="41"/>
      <c r="U7702" s="41"/>
      <c r="V7702" s="41"/>
      <c r="W7702" s="41"/>
      <c r="X7702" s="41"/>
      <c r="Y7702" s="43" t="str">
        <f t="shared" si="240"/>
        <v/>
      </c>
      <c r="Z7702" s="43">
        <v>378457</v>
      </c>
      <c r="AA7702" s="43" t="e">
        <f t="shared" si="241"/>
        <v>#N/A</v>
      </c>
    </row>
    <row r="7703" spans="1:27" x14ac:dyDescent="0.3">
      <c r="A7703" s="43">
        <v>102954</v>
      </c>
      <c r="B7703" s="43" t="s">
        <v>6578</v>
      </c>
      <c r="C7703" s="43" t="s">
        <v>942</v>
      </c>
      <c r="D7703" s="41"/>
      <c r="E7703" s="43" t="s">
        <v>6263</v>
      </c>
      <c r="F7703" s="43" t="s">
        <v>28</v>
      </c>
      <c r="G7703" s="43">
        <v>72019</v>
      </c>
      <c r="H7703" s="41"/>
      <c r="I7703" s="41"/>
      <c r="J7703" s="41"/>
      <c r="K7703" s="41"/>
      <c r="L7703" s="41"/>
      <c r="M7703" s="41"/>
      <c r="N7703" s="41"/>
      <c r="O7703" s="41"/>
      <c r="P7703" s="41"/>
      <c r="Q7703" s="41"/>
      <c r="R7703" s="41"/>
      <c r="S7703" s="41"/>
      <c r="T7703" s="41"/>
      <c r="U7703" s="41"/>
      <c r="V7703" s="41"/>
      <c r="W7703" s="41"/>
      <c r="X7703" s="41"/>
      <c r="Y7703" s="43" t="str">
        <f t="shared" si="240"/>
        <v>COMP</v>
      </c>
      <c r="Z7703" s="43">
        <v>1984784</v>
      </c>
      <c r="AA7703" s="43">
        <f t="shared" si="241"/>
        <v>102954</v>
      </c>
    </row>
    <row r="7704" spans="1:27" x14ac:dyDescent="0.3">
      <c r="A7704" s="43">
        <v>2283696</v>
      </c>
      <c r="B7704" s="43" t="s">
        <v>6578</v>
      </c>
      <c r="C7704" s="43" t="s">
        <v>274</v>
      </c>
      <c r="D7704" s="41"/>
      <c r="E7704" s="43" t="s">
        <v>6263</v>
      </c>
      <c r="F7704" s="43" t="s">
        <v>28</v>
      </c>
      <c r="G7704" s="43">
        <v>44015</v>
      </c>
      <c r="H7704" s="41"/>
      <c r="I7704" s="41"/>
      <c r="J7704" s="41"/>
      <c r="K7704" s="41"/>
      <c r="L7704" s="41"/>
      <c r="M7704" s="41"/>
      <c r="N7704" s="41"/>
      <c r="O7704" s="41"/>
      <c r="P7704" s="41"/>
      <c r="Q7704" s="41"/>
      <c r="R7704" s="41"/>
      <c r="S7704" s="41"/>
      <c r="T7704" s="41"/>
      <c r="U7704" s="41"/>
      <c r="V7704" s="41"/>
      <c r="W7704" s="41"/>
      <c r="X7704" s="41"/>
      <c r="Y7704" s="43" t="str">
        <f t="shared" si="240"/>
        <v>COMP</v>
      </c>
      <c r="Z7704" s="43">
        <v>2155387</v>
      </c>
      <c r="AA7704" s="43">
        <f t="shared" si="241"/>
        <v>2283696</v>
      </c>
    </row>
    <row r="7705" spans="1:27" x14ac:dyDescent="0.3">
      <c r="A7705" s="43">
        <v>1682381</v>
      </c>
      <c r="B7705" s="43" t="s">
        <v>6578</v>
      </c>
      <c r="C7705" s="43" t="s">
        <v>6579</v>
      </c>
      <c r="D7705" s="41"/>
      <c r="E7705" s="43" t="s">
        <v>6263</v>
      </c>
      <c r="F7705" s="43" t="s">
        <v>28</v>
      </c>
      <c r="G7705" s="43">
        <v>44024</v>
      </c>
      <c r="H7705" s="41"/>
      <c r="I7705" s="41"/>
      <c r="J7705" s="41"/>
      <c r="K7705" s="41"/>
      <c r="L7705" s="41"/>
      <c r="M7705" s="41"/>
      <c r="N7705" s="41"/>
      <c r="O7705" s="41"/>
      <c r="P7705" s="41"/>
      <c r="Q7705" s="41"/>
      <c r="R7705" s="41"/>
      <c r="S7705" s="41"/>
      <c r="T7705" s="41"/>
      <c r="U7705" s="41"/>
      <c r="V7705" s="41"/>
      <c r="W7705" s="41"/>
      <c r="X7705" s="41"/>
      <c r="Y7705" s="43" t="str">
        <f t="shared" si="240"/>
        <v/>
      </c>
      <c r="Z7705" s="43">
        <v>1443314</v>
      </c>
      <c r="AA7705" s="43" t="e">
        <f t="shared" si="241"/>
        <v>#N/A</v>
      </c>
    </row>
    <row r="7706" spans="1:27" x14ac:dyDescent="0.3">
      <c r="A7706" s="43">
        <v>1968006</v>
      </c>
      <c r="B7706" s="43" t="s">
        <v>6580</v>
      </c>
      <c r="C7706" s="43" t="s">
        <v>1235</v>
      </c>
      <c r="D7706" s="41"/>
      <c r="E7706" s="43" t="s">
        <v>6263</v>
      </c>
      <c r="F7706" s="43" t="s">
        <v>30</v>
      </c>
      <c r="G7706" s="43">
        <v>49045</v>
      </c>
      <c r="H7706" s="41"/>
      <c r="I7706" s="41"/>
      <c r="J7706" s="41"/>
      <c r="K7706" s="41"/>
      <c r="L7706" s="41"/>
      <c r="M7706" s="41"/>
      <c r="N7706" s="41"/>
      <c r="O7706" s="41"/>
      <c r="P7706" s="41"/>
      <c r="Q7706" s="41"/>
      <c r="R7706" s="41"/>
      <c r="S7706" s="41"/>
      <c r="T7706" s="41"/>
      <c r="U7706" s="41"/>
      <c r="V7706" s="41"/>
      <c r="W7706" s="41"/>
      <c r="X7706" s="41"/>
      <c r="Y7706" s="43" t="str">
        <f t="shared" si="240"/>
        <v/>
      </c>
      <c r="Z7706" s="43">
        <v>2074227</v>
      </c>
      <c r="AA7706" s="43" t="e">
        <f t="shared" si="241"/>
        <v>#N/A</v>
      </c>
    </row>
    <row r="7707" spans="1:27" x14ac:dyDescent="0.3">
      <c r="A7707" s="43">
        <v>2385649</v>
      </c>
      <c r="B7707" s="43" t="s">
        <v>6581</v>
      </c>
      <c r="C7707" s="43" t="s">
        <v>4554</v>
      </c>
      <c r="D7707" s="41"/>
      <c r="E7707" s="43" t="s">
        <v>6263</v>
      </c>
      <c r="F7707" s="43" t="s">
        <v>28</v>
      </c>
      <c r="G7707" s="43">
        <v>44088</v>
      </c>
      <c r="H7707" s="41"/>
      <c r="I7707" s="41"/>
      <c r="J7707" s="41"/>
      <c r="K7707" s="41"/>
      <c r="L7707" s="41"/>
      <c r="M7707" s="41"/>
      <c r="N7707" s="41"/>
      <c r="O7707" s="41"/>
      <c r="P7707" s="41"/>
      <c r="Q7707" s="41"/>
      <c r="R7707" s="41"/>
      <c r="S7707" s="41"/>
      <c r="T7707" s="41"/>
      <c r="U7707" s="41"/>
      <c r="V7707" s="41"/>
      <c r="W7707" s="41"/>
      <c r="X7707" s="41"/>
      <c r="Y7707" s="43" t="str">
        <f t="shared" si="240"/>
        <v>COMP</v>
      </c>
      <c r="Z7707" s="43">
        <v>721623</v>
      </c>
      <c r="AA7707" s="43">
        <f t="shared" si="241"/>
        <v>2385649</v>
      </c>
    </row>
    <row r="7708" spans="1:27" x14ac:dyDescent="0.3">
      <c r="A7708" s="43">
        <v>489851</v>
      </c>
      <c r="B7708" s="43" t="s">
        <v>493</v>
      </c>
      <c r="C7708" s="43" t="s">
        <v>514</v>
      </c>
      <c r="D7708" s="41"/>
      <c r="E7708" s="43" t="s">
        <v>6263</v>
      </c>
      <c r="F7708" s="43" t="s">
        <v>28</v>
      </c>
      <c r="G7708" s="43">
        <v>85012</v>
      </c>
      <c r="H7708" s="41"/>
      <c r="I7708" s="41"/>
      <c r="J7708" s="41"/>
      <c r="K7708" s="41"/>
      <c r="L7708" s="41"/>
      <c r="M7708" s="41"/>
      <c r="N7708" s="41"/>
      <c r="O7708" s="41"/>
      <c r="P7708" s="41"/>
      <c r="Q7708" s="41"/>
      <c r="R7708" s="41"/>
      <c r="S7708" s="41"/>
      <c r="T7708" s="41"/>
      <c r="U7708" s="41"/>
      <c r="V7708" s="41"/>
      <c r="W7708" s="41"/>
      <c r="X7708" s="41"/>
      <c r="Y7708" s="43" t="str">
        <f t="shared" si="240"/>
        <v/>
      </c>
      <c r="Z7708" s="43">
        <v>1216204</v>
      </c>
      <c r="AA7708" s="43" t="e">
        <f t="shared" si="241"/>
        <v>#N/A</v>
      </c>
    </row>
    <row r="7709" spans="1:27" x14ac:dyDescent="0.3">
      <c r="A7709" s="43">
        <v>2036376</v>
      </c>
      <c r="B7709" s="43" t="s">
        <v>493</v>
      </c>
      <c r="C7709" s="43" t="s">
        <v>2570</v>
      </c>
      <c r="D7709" s="41"/>
      <c r="E7709" s="43" t="s">
        <v>35</v>
      </c>
      <c r="F7709" s="43" t="s">
        <v>30</v>
      </c>
      <c r="G7709" s="43">
        <v>49067</v>
      </c>
      <c r="H7709" s="41"/>
      <c r="I7709" s="41"/>
      <c r="J7709" s="41"/>
      <c r="K7709" s="41"/>
      <c r="L7709" s="41"/>
      <c r="M7709" s="41"/>
      <c r="N7709" s="41"/>
      <c r="O7709" s="41"/>
      <c r="P7709" s="41"/>
      <c r="Q7709" s="41"/>
      <c r="R7709" s="41"/>
      <c r="S7709" s="41"/>
      <c r="T7709" s="41"/>
      <c r="U7709" s="41"/>
      <c r="V7709" s="41"/>
      <c r="W7709" s="41"/>
      <c r="X7709" s="41"/>
      <c r="Y7709" s="43" t="str">
        <f t="shared" si="240"/>
        <v>COMP</v>
      </c>
      <c r="Z7709" s="43">
        <v>2271390</v>
      </c>
      <c r="AA7709" s="43">
        <f t="shared" si="241"/>
        <v>2036376</v>
      </c>
    </row>
    <row r="7710" spans="1:27" x14ac:dyDescent="0.3">
      <c r="A7710" s="43">
        <v>1620150</v>
      </c>
      <c r="B7710" s="43" t="s">
        <v>493</v>
      </c>
      <c r="C7710" s="43" t="s">
        <v>819</v>
      </c>
      <c r="D7710" s="41"/>
      <c r="E7710" s="43" t="s">
        <v>6263</v>
      </c>
      <c r="F7710" s="43" t="s">
        <v>28</v>
      </c>
      <c r="G7710" s="43">
        <v>85012</v>
      </c>
      <c r="H7710" s="41"/>
      <c r="I7710" s="41"/>
      <c r="J7710" s="41"/>
      <c r="K7710" s="41"/>
      <c r="L7710" s="41"/>
      <c r="M7710" s="41"/>
      <c r="N7710" s="41"/>
      <c r="O7710" s="41"/>
      <c r="P7710" s="41"/>
      <c r="Q7710" s="41"/>
      <c r="R7710" s="41"/>
      <c r="S7710" s="41"/>
      <c r="T7710" s="41"/>
      <c r="U7710" s="41"/>
      <c r="V7710" s="41"/>
      <c r="W7710" s="41"/>
      <c r="X7710" s="41"/>
      <c r="Y7710" s="43" t="str">
        <f t="shared" si="240"/>
        <v/>
      </c>
      <c r="Z7710" s="43">
        <v>1715536</v>
      </c>
      <c r="AA7710" s="43" t="e">
        <f t="shared" si="241"/>
        <v>#N/A</v>
      </c>
    </row>
    <row r="7711" spans="1:27" x14ac:dyDescent="0.3">
      <c r="A7711" s="43">
        <v>566025</v>
      </c>
      <c r="B7711" s="43" t="s">
        <v>493</v>
      </c>
      <c r="C7711" s="43" t="s">
        <v>674</v>
      </c>
      <c r="D7711" s="41"/>
      <c r="E7711" s="43" t="s">
        <v>6263</v>
      </c>
      <c r="F7711" s="43" t="s">
        <v>28</v>
      </c>
      <c r="G7711" s="43">
        <v>49039</v>
      </c>
      <c r="H7711" s="41"/>
      <c r="I7711" s="41"/>
      <c r="J7711" s="41"/>
      <c r="K7711" s="41"/>
      <c r="L7711" s="41"/>
      <c r="M7711" s="41"/>
      <c r="N7711" s="41"/>
      <c r="O7711" s="41"/>
      <c r="P7711" s="41"/>
      <c r="Q7711" s="41"/>
      <c r="R7711" s="41"/>
      <c r="S7711" s="41"/>
      <c r="T7711" s="41"/>
      <c r="U7711" s="41"/>
      <c r="V7711" s="41"/>
      <c r="W7711" s="41"/>
      <c r="X7711" s="41"/>
      <c r="Y7711" s="43" t="str">
        <f t="shared" si="240"/>
        <v/>
      </c>
      <c r="Z7711" s="43">
        <v>2394791</v>
      </c>
      <c r="AA7711" s="43" t="e">
        <f t="shared" si="241"/>
        <v>#N/A</v>
      </c>
    </row>
    <row r="7712" spans="1:27" x14ac:dyDescent="0.3">
      <c r="A7712" s="43">
        <v>2278166</v>
      </c>
      <c r="B7712" s="43" t="s">
        <v>493</v>
      </c>
      <c r="C7712" s="43" t="s">
        <v>527</v>
      </c>
      <c r="D7712" s="41"/>
      <c r="E7712" s="43" t="s">
        <v>6263</v>
      </c>
      <c r="F7712" s="43" t="s">
        <v>30</v>
      </c>
      <c r="G7712" s="43">
        <v>85012</v>
      </c>
      <c r="H7712" s="41"/>
      <c r="I7712" s="41"/>
      <c r="J7712" s="41"/>
      <c r="K7712" s="41"/>
      <c r="L7712" s="41"/>
      <c r="M7712" s="41"/>
      <c r="N7712" s="41"/>
      <c r="O7712" s="41"/>
      <c r="P7712" s="41"/>
      <c r="Q7712" s="41"/>
      <c r="R7712" s="41"/>
      <c r="S7712" s="41"/>
      <c r="T7712" s="41"/>
      <c r="U7712" s="41"/>
      <c r="V7712" s="41"/>
      <c r="W7712" s="41"/>
      <c r="X7712" s="41"/>
      <c r="Y7712" s="43" t="str">
        <f t="shared" si="240"/>
        <v/>
      </c>
      <c r="Z7712" s="43">
        <v>1110797</v>
      </c>
      <c r="AA7712" s="43" t="e">
        <f t="shared" si="241"/>
        <v>#N/A</v>
      </c>
    </row>
    <row r="7713" spans="1:27" x14ac:dyDescent="0.3">
      <c r="A7713" s="43">
        <v>1181331</v>
      </c>
      <c r="B7713" s="43" t="s">
        <v>493</v>
      </c>
      <c r="C7713" s="43" t="s">
        <v>618</v>
      </c>
      <c r="D7713" s="41"/>
      <c r="E7713" s="43" t="s">
        <v>6263</v>
      </c>
      <c r="F7713" s="43" t="s">
        <v>28</v>
      </c>
      <c r="G7713" s="43">
        <v>85080</v>
      </c>
      <c r="H7713" s="41"/>
      <c r="I7713" s="41"/>
      <c r="J7713" s="41"/>
      <c r="K7713" s="41"/>
      <c r="L7713" s="41"/>
      <c r="M7713" s="41"/>
      <c r="N7713" s="41"/>
      <c r="O7713" s="41"/>
      <c r="P7713" s="41"/>
      <c r="Q7713" s="41"/>
      <c r="R7713" s="41"/>
      <c r="S7713" s="41"/>
      <c r="T7713" s="41"/>
      <c r="U7713" s="41"/>
      <c r="V7713" s="41"/>
      <c r="W7713" s="41"/>
      <c r="X7713" s="41"/>
      <c r="Y7713" s="43" t="str">
        <f t="shared" si="240"/>
        <v/>
      </c>
      <c r="Z7713" s="43">
        <v>647036</v>
      </c>
      <c r="AA7713" s="43" t="e">
        <f t="shared" si="241"/>
        <v>#N/A</v>
      </c>
    </row>
    <row r="7714" spans="1:27" x14ac:dyDescent="0.3">
      <c r="A7714" s="43">
        <v>2158183</v>
      </c>
      <c r="B7714" s="43" t="s">
        <v>493</v>
      </c>
      <c r="C7714" s="43" t="s">
        <v>571</v>
      </c>
      <c r="D7714" s="41"/>
      <c r="E7714" s="43" t="s">
        <v>6263</v>
      </c>
      <c r="F7714" s="43" t="s">
        <v>28</v>
      </c>
      <c r="G7714" s="43">
        <v>85012</v>
      </c>
      <c r="H7714" s="41"/>
      <c r="I7714" s="41"/>
      <c r="J7714" s="41"/>
      <c r="K7714" s="41"/>
      <c r="L7714" s="41"/>
      <c r="M7714" s="41"/>
      <c r="N7714" s="41"/>
      <c r="O7714" s="41"/>
      <c r="P7714" s="41"/>
      <c r="Q7714" s="41"/>
      <c r="R7714" s="41"/>
      <c r="S7714" s="41"/>
      <c r="T7714" s="41"/>
      <c r="U7714" s="41"/>
      <c r="V7714" s="41"/>
      <c r="W7714" s="41"/>
      <c r="X7714" s="41"/>
      <c r="Y7714" s="43" t="str">
        <f t="shared" si="240"/>
        <v/>
      </c>
      <c r="Z7714" s="43">
        <v>1761783</v>
      </c>
      <c r="AA7714" s="43" t="e">
        <f t="shared" si="241"/>
        <v>#N/A</v>
      </c>
    </row>
    <row r="7715" spans="1:27" x14ac:dyDescent="0.3">
      <c r="A7715" s="43">
        <v>2355062</v>
      </c>
      <c r="B7715" s="43" t="s">
        <v>493</v>
      </c>
      <c r="C7715" s="43" t="s">
        <v>523</v>
      </c>
      <c r="D7715" s="41"/>
      <c r="E7715" s="43" t="s">
        <v>6263</v>
      </c>
      <c r="F7715" s="43" t="s">
        <v>30</v>
      </c>
      <c r="G7715" s="43">
        <v>44094</v>
      </c>
      <c r="H7715" s="41"/>
      <c r="I7715" s="41"/>
      <c r="J7715" s="41"/>
      <c r="K7715" s="41"/>
      <c r="L7715" s="41"/>
      <c r="M7715" s="41"/>
      <c r="N7715" s="41"/>
      <c r="O7715" s="41"/>
      <c r="P7715" s="41"/>
      <c r="Q7715" s="41"/>
      <c r="R7715" s="41"/>
      <c r="S7715" s="41"/>
      <c r="T7715" s="41"/>
      <c r="U7715" s="41"/>
      <c r="V7715" s="41"/>
      <c r="W7715" s="41"/>
      <c r="X7715" s="41"/>
      <c r="Y7715" s="43" t="str">
        <f t="shared" si="240"/>
        <v/>
      </c>
      <c r="Z7715" s="43">
        <v>1956337</v>
      </c>
      <c r="AA7715" s="43" t="e">
        <f t="shared" si="241"/>
        <v>#N/A</v>
      </c>
    </row>
    <row r="7716" spans="1:27" x14ac:dyDescent="0.3">
      <c r="A7716" s="43">
        <v>2341249</v>
      </c>
      <c r="B7716" s="43" t="s">
        <v>6582</v>
      </c>
      <c r="C7716" s="43" t="s">
        <v>236</v>
      </c>
      <c r="D7716" s="41"/>
      <c r="E7716" s="43" t="s">
        <v>29</v>
      </c>
      <c r="F7716" s="43" t="s">
        <v>28</v>
      </c>
      <c r="G7716" s="43">
        <v>49054</v>
      </c>
      <c r="H7716" s="41"/>
      <c r="I7716" s="41"/>
      <c r="J7716" s="41"/>
      <c r="K7716" s="41"/>
      <c r="L7716" s="41"/>
      <c r="M7716" s="41"/>
      <c r="N7716" s="41"/>
      <c r="O7716" s="41"/>
      <c r="P7716" s="41"/>
      <c r="Q7716" s="41"/>
      <c r="R7716" s="41"/>
      <c r="S7716" s="41"/>
      <c r="T7716" s="41"/>
      <c r="U7716" s="41"/>
      <c r="V7716" s="41"/>
      <c r="W7716" s="41"/>
      <c r="X7716" s="41"/>
      <c r="Y7716" s="43" t="str">
        <f t="shared" si="240"/>
        <v/>
      </c>
      <c r="Z7716" s="43">
        <v>801992</v>
      </c>
      <c r="AA7716" s="43" t="e">
        <f t="shared" si="241"/>
        <v>#N/A</v>
      </c>
    </row>
    <row r="7717" spans="1:27" x14ac:dyDescent="0.3">
      <c r="A7717" s="43">
        <v>2233358</v>
      </c>
      <c r="B7717" s="43" t="s">
        <v>6582</v>
      </c>
      <c r="C7717" s="43" t="s">
        <v>1306</v>
      </c>
      <c r="D7717" s="41"/>
      <c r="E7717" s="43" t="s">
        <v>6263</v>
      </c>
      <c r="F7717" s="43" t="s">
        <v>30</v>
      </c>
      <c r="G7717" s="43">
        <v>44111</v>
      </c>
      <c r="H7717" s="41"/>
      <c r="I7717" s="41"/>
      <c r="J7717" s="41"/>
      <c r="K7717" s="41"/>
      <c r="L7717" s="41"/>
      <c r="M7717" s="41"/>
      <c r="N7717" s="41"/>
      <c r="O7717" s="41"/>
      <c r="P7717" s="41"/>
      <c r="Q7717" s="41"/>
      <c r="R7717" s="41"/>
      <c r="S7717" s="41"/>
      <c r="T7717" s="41"/>
      <c r="U7717" s="41"/>
      <c r="V7717" s="41"/>
      <c r="W7717" s="41"/>
      <c r="X7717" s="41"/>
      <c r="Y7717" s="43" t="str">
        <f t="shared" si="240"/>
        <v/>
      </c>
      <c r="Z7717" s="43">
        <v>1383694</v>
      </c>
      <c r="AA7717" s="43" t="e">
        <f t="shared" si="241"/>
        <v>#N/A</v>
      </c>
    </row>
    <row r="7718" spans="1:27" x14ac:dyDescent="0.3">
      <c r="A7718" s="43">
        <v>1982581</v>
      </c>
      <c r="B7718" s="43" t="s">
        <v>6582</v>
      </c>
      <c r="C7718" s="43" t="s">
        <v>746</v>
      </c>
      <c r="D7718" s="41"/>
      <c r="E7718" s="43" t="s">
        <v>6263</v>
      </c>
      <c r="F7718" s="43" t="s">
        <v>28</v>
      </c>
      <c r="G7718" s="43">
        <v>49054</v>
      </c>
      <c r="H7718" s="41"/>
      <c r="I7718" s="41"/>
      <c r="J7718" s="41"/>
      <c r="K7718" s="41"/>
      <c r="L7718" s="41"/>
      <c r="M7718" s="41"/>
      <c r="N7718" s="41"/>
      <c r="O7718" s="41"/>
      <c r="P7718" s="41"/>
      <c r="Q7718" s="41"/>
      <c r="R7718" s="41"/>
      <c r="S7718" s="41"/>
      <c r="T7718" s="41"/>
      <c r="U7718" s="41"/>
      <c r="V7718" s="41"/>
      <c r="W7718" s="41"/>
      <c r="X7718" s="41"/>
      <c r="Y7718" s="43" t="str">
        <f t="shared" si="240"/>
        <v/>
      </c>
      <c r="Z7718" s="43">
        <v>2342510</v>
      </c>
      <c r="AA7718" s="43" t="e">
        <f t="shared" si="241"/>
        <v>#N/A</v>
      </c>
    </row>
    <row r="7719" spans="1:27" x14ac:dyDescent="0.3">
      <c r="A7719" s="43">
        <v>2072395</v>
      </c>
      <c r="B7719" s="43" t="s">
        <v>6582</v>
      </c>
      <c r="C7719" s="43" t="s">
        <v>560</v>
      </c>
      <c r="D7719" s="41"/>
      <c r="E7719" s="43" t="s">
        <v>29</v>
      </c>
      <c r="F7719" s="43" t="s">
        <v>30</v>
      </c>
      <c r="G7719" s="43">
        <v>49054</v>
      </c>
      <c r="H7719" s="41"/>
      <c r="I7719" s="41"/>
      <c r="J7719" s="41"/>
      <c r="K7719" s="41"/>
      <c r="L7719" s="41"/>
      <c r="M7719" s="41"/>
      <c r="N7719" s="41"/>
      <c r="O7719" s="41"/>
      <c r="P7719" s="41"/>
      <c r="Q7719" s="41"/>
      <c r="R7719" s="41"/>
      <c r="S7719" s="41"/>
      <c r="T7719" s="41"/>
      <c r="U7719" s="41"/>
      <c r="V7719" s="41"/>
      <c r="W7719" s="41"/>
      <c r="X7719" s="41"/>
      <c r="Y7719" s="43" t="str">
        <f t="shared" si="240"/>
        <v/>
      </c>
      <c r="Z7719" s="43">
        <v>530884</v>
      </c>
      <c r="AA7719" s="43" t="e">
        <f t="shared" si="241"/>
        <v>#N/A</v>
      </c>
    </row>
    <row r="7720" spans="1:27" x14ac:dyDescent="0.3">
      <c r="A7720" s="43">
        <v>1224061</v>
      </c>
      <c r="B7720" s="43" t="s">
        <v>6582</v>
      </c>
      <c r="C7720" s="43" t="s">
        <v>1734</v>
      </c>
      <c r="D7720" s="41"/>
      <c r="E7720" s="43" t="s">
        <v>29</v>
      </c>
      <c r="F7720" s="43" t="s">
        <v>30</v>
      </c>
      <c r="G7720" s="43">
        <v>44084</v>
      </c>
      <c r="H7720" s="41"/>
      <c r="I7720" s="41"/>
      <c r="J7720" s="41"/>
      <c r="K7720" s="41"/>
      <c r="L7720" s="41"/>
      <c r="M7720" s="41"/>
      <c r="N7720" s="41"/>
      <c r="O7720" s="41"/>
      <c r="P7720" s="41"/>
      <c r="Q7720" s="41"/>
      <c r="R7720" s="41"/>
      <c r="S7720" s="41"/>
      <c r="T7720" s="41"/>
      <c r="U7720" s="41"/>
      <c r="V7720" s="41"/>
      <c r="W7720" s="41"/>
      <c r="X7720" s="41"/>
      <c r="Y7720" s="43" t="str">
        <f t="shared" si="240"/>
        <v>COMP</v>
      </c>
      <c r="Z7720" s="43">
        <v>2159341</v>
      </c>
      <c r="AA7720" s="43">
        <f t="shared" si="241"/>
        <v>1224061</v>
      </c>
    </row>
    <row r="7721" spans="1:27" x14ac:dyDescent="0.3">
      <c r="A7721" s="43">
        <v>2366796</v>
      </c>
      <c r="B7721" s="43" t="s">
        <v>6582</v>
      </c>
      <c r="C7721" s="43" t="s">
        <v>321</v>
      </c>
      <c r="D7721" s="41"/>
      <c r="E7721" s="43" t="s">
        <v>6263</v>
      </c>
      <c r="F7721" s="43" t="s">
        <v>28</v>
      </c>
      <c r="G7721" s="43">
        <v>49001</v>
      </c>
      <c r="H7721" s="41"/>
      <c r="I7721" s="41"/>
      <c r="J7721" s="41"/>
      <c r="K7721" s="41"/>
      <c r="L7721" s="41"/>
      <c r="M7721" s="41"/>
      <c r="N7721" s="41"/>
      <c r="O7721" s="41"/>
      <c r="P7721" s="41"/>
      <c r="Q7721" s="41"/>
      <c r="R7721" s="41"/>
      <c r="S7721" s="41"/>
      <c r="T7721" s="41"/>
      <c r="U7721" s="41"/>
      <c r="V7721" s="41"/>
      <c r="W7721" s="41"/>
      <c r="X7721" s="41"/>
      <c r="Y7721" s="43" t="str">
        <f t="shared" si="240"/>
        <v/>
      </c>
      <c r="Z7721" s="43">
        <v>286287</v>
      </c>
      <c r="AA7721" s="43" t="e">
        <f t="shared" si="241"/>
        <v>#N/A</v>
      </c>
    </row>
    <row r="7722" spans="1:27" x14ac:dyDescent="0.3">
      <c r="A7722" s="43">
        <v>2338481</v>
      </c>
      <c r="B7722" s="43" t="s">
        <v>6582</v>
      </c>
      <c r="C7722" s="43" t="s">
        <v>297</v>
      </c>
      <c r="D7722" s="41"/>
      <c r="E7722" s="43" t="s">
        <v>6263</v>
      </c>
      <c r="F7722" s="43" t="s">
        <v>30</v>
      </c>
      <c r="G7722" s="43">
        <v>85004</v>
      </c>
      <c r="H7722" s="41"/>
      <c r="I7722" s="41"/>
      <c r="J7722" s="41"/>
      <c r="K7722" s="41"/>
      <c r="L7722" s="41"/>
      <c r="M7722" s="41"/>
      <c r="N7722" s="41"/>
      <c r="O7722" s="41"/>
      <c r="P7722" s="41"/>
      <c r="Q7722" s="41"/>
      <c r="R7722" s="41"/>
      <c r="S7722" s="41"/>
      <c r="T7722" s="41"/>
      <c r="U7722" s="41"/>
      <c r="V7722" s="41"/>
      <c r="W7722" s="41"/>
      <c r="X7722" s="41"/>
      <c r="Y7722" s="43" t="str">
        <f t="shared" si="240"/>
        <v/>
      </c>
      <c r="Z7722" s="43">
        <v>1863814</v>
      </c>
      <c r="AA7722" s="43" t="e">
        <f t="shared" si="241"/>
        <v>#N/A</v>
      </c>
    </row>
    <row r="7723" spans="1:27" x14ac:dyDescent="0.3">
      <c r="A7723" s="43">
        <v>1463783</v>
      </c>
      <c r="B7723" s="43" t="s">
        <v>6583</v>
      </c>
      <c r="C7723" s="43" t="s">
        <v>514</v>
      </c>
      <c r="D7723" s="41"/>
      <c r="E7723" s="43" t="s">
        <v>6263</v>
      </c>
      <c r="F7723" s="43" t="s">
        <v>28</v>
      </c>
      <c r="G7723" s="43">
        <v>85032</v>
      </c>
      <c r="H7723" s="41"/>
      <c r="I7723" s="41"/>
      <c r="J7723" s="41"/>
      <c r="K7723" s="41"/>
      <c r="L7723" s="41"/>
      <c r="M7723" s="41"/>
      <c r="N7723" s="41"/>
      <c r="O7723" s="41"/>
      <c r="P7723" s="41"/>
      <c r="Q7723" s="41"/>
      <c r="R7723" s="41"/>
      <c r="S7723" s="41"/>
      <c r="T7723" s="41"/>
      <c r="U7723" s="41"/>
      <c r="V7723" s="41"/>
      <c r="W7723" s="41"/>
      <c r="X7723" s="41"/>
      <c r="Y7723" s="43" t="str">
        <f t="shared" si="240"/>
        <v/>
      </c>
      <c r="Z7723" s="43">
        <v>2266160</v>
      </c>
      <c r="AA7723" s="43" t="e">
        <f t="shared" si="241"/>
        <v>#N/A</v>
      </c>
    </row>
    <row r="7724" spans="1:27" x14ac:dyDescent="0.3">
      <c r="A7724" s="43">
        <v>2347110</v>
      </c>
      <c r="B7724" s="43" t="s">
        <v>6584</v>
      </c>
      <c r="C7724" s="43" t="s">
        <v>1306</v>
      </c>
      <c r="D7724" s="41"/>
      <c r="E7724" s="43" t="s">
        <v>29</v>
      </c>
      <c r="F7724" s="43" t="s">
        <v>30</v>
      </c>
      <c r="G7724" s="43">
        <v>85052</v>
      </c>
      <c r="H7724" s="41"/>
      <c r="I7724" s="41"/>
      <c r="J7724" s="41"/>
      <c r="K7724" s="41"/>
      <c r="L7724" s="41"/>
      <c r="M7724" s="41"/>
      <c r="N7724" s="41"/>
      <c r="O7724" s="41"/>
      <c r="P7724" s="41"/>
      <c r="Q7724" s="41"/>
      <c r="R7724" s="41"/>
      <c r="S7724" s="41"/>
      <c r="T7724" s="41"/>
      <c r="U7724" s="41"/>
      <c r="V7724" s="41"/>
      <c r="W7724" s="41"/>
      <c r="X7724" s="41"/>
      <c r="Y7724" s="43" t="str">
        <f t="shared" si="240"/>
        <v>COMP</v>
      </c>
      <c r="Z7724" s="43">
        <v>1217981</v>
      </c>
      <c r="AA7724" s="43">
        <f t="shared" si="241"/>
        <v>2347110</v>
      </c>
    </row>
    <row r="7725" spans="1:27" x14ac:dyDescent="0.3">
      <c r="A7725" s="43">
        <v>1939076</v>
      </c>
      <c r="B7725" s="43" t="s">
        <v>6584</v>
      </c>
      <c r="C7725" s="43" t="s">
        <v>2801</v>
      </c>
      <c r="D7725" s="41"/>
      <c r="E7725" s="43" t="s">
        <v>35</v>
      </c>
      <c r="F7725" s="43" t="s">
        <v>30</v>
      </c>
      <c r="G7725" s="43">
        <v>85004</v>
      </c>
      <c r="H7725" s="41"/>
      <c r="I7725" s="41"/>
      <c r="J7725" s="41"/>
      <c r="K7725" s="41"/>
      <c r="L7725" s="41"/>
      <c r="M7725" s="41"/>
      <c r="N7725" s="41"/>
      <c r="O7725" s="41"/>
      <c r="P7725" s="41"/>
      <c r="Q7725" s="41"/>
      <c r="R7725" s="41"/>
      <c r="S7725" s="41"/>
      <c r="T7725" s="41"/>
      <c r="U7725" s="41"/>
      <c r="V7725" s="41"/>
      <c r="W7725" s="41"/>
      <c r="X7725" s="41"/>
      <c r="Y7725" s="43" t="str">
        <f t="shared" si="240"/>
        <v>COMP</v>
      </c>
      <c r="Z7725" s="43">
        <v>1558999</v>
      </c>
      <c r="AA7725" s="43">
        <f t="shared" si="241"/>
        <v>1939076</v>
      </c>
    </row>
    <row r="7726" spans="1:27" x14ac:dyDescent="0.3">
      <c r="A7726" s="43">
        <v>1971185</v>
      </c>
      <c r="B7726" s="43" t="s">
        <v>6585</v>
      </c>
      <c r="C7726" s="43" t="s">
        <v>740</v>
      </c>
      <c r="D7726" s="41"/>
      <c r="E7726" s="43" t="s">
        <v>35</v>
      </c>
      <c r="F7726" s="43" t="s">
        <v>30</v>
      </c>
      <c r="G7726" s="43">
        <v>85012</v>
      </c>
      <c r="H7726" s="41"/>
      <c r="I7726" s="41"/>
      <c r="J7726" s="41"/>
      <c r="K7726" s="41"/>
      <c r="L7726" s="41"/>
      <c r="M7726" s="41"/>
      <c r="N7726" s="41"/>
      <c r="O7726" s="41"/>
      <c r="P7726" s="41"/>
      <c r="Q7726" s="41"/>
      <c r="R7726" s="41"/>
      <c r="S7726" s="41"/>
      <c r="T7726" s="41"/>
      <c r="U7726" s="41"/>
      <c r="V7726" s="41"/>
      <c r="W7726" s="41"/>
      <c r="X7726" s="41"/>
      <c r="Y7726" s="43" t="str">
        <f t="shared" si="240"/>
        <v>COMP</v>
      </c>
      <c r="Z7726" s="43">
        <v>2414521</v>
      </c>
      <c r="AA7726" s="43">
        <f t="shared" si="241"/>
        <v>1971185</v>
      </c>
    </row>
    <row r="7727" spans="1:27" x14ac:dyDescent="0.3">
      <c r="A7727" s="43">
        <v>2376822</v>
      </c>
      <c r="B7727" s="43" t="s">
        <v>6586</v>
      </c>
      <c r="C7727" s="43" t="s">
        <v>647</v>
      </c>
      <c r="D7727" s="41"/>
      <c r="E7727" s="43" t="s">
        <v>6263</v>
      </c>
      <c r="F7727" s="43" t="s">
        <v>28</v>
      </c>
      <c r="G7727" s="43">
        <v>49004</v>
      </c>
      <c r="H7727" s="41"/>
      <c r="I7727" s="41"/>
      <c r="J7727" s="41"/>
      <c r="K7727" s="41"/>
      <c r="L7727" s="41"/>
      <c r="M7727" s="41"/>
      <c r="N7727" s="41"/>
      <c r="O7727" s="41"/>
      <c r="P7727" s="41"/>
      <c r="Q7727" s="41"/>
      <c r="R7727" s="41"/>
      <c r="S7727" s="41"/>
      <c r="T7727" s="41"/>
      <c r="U7727" s="41"/>
      <c r="V7727" s="41"/>
      <c r="W7727" s="41"/>
      <c r="X7727" s="41"/>
      <c r="Y7727" s="43" t="str">
        <f t="shared" si="240"/>
        <v/>
      </c>
      <c r="Z7727" s="43">
        <v>1570796</v>
      </c>
      <c r="AA7727" s="43" t="e">
        <f t="shared" si="241"/>
        <v>#N/A</v>
      </c>
    </row>
    <row r="7728" spans="1:27" x14ac:dyDescent="0.3">
      <c r="A7728" s="43">
        <v>2370920</v>
      </c>
      <c r="B7728" s="43" t="s">
        <v>6587</v>
      </c>
      <c r="C7728" s="43" t="s">
        <v>412</v>
      </c>
      <c r="D7728" s="41"/>
      <c r="E7728" s="43" t="s">
        <v>6263</v>
      </c>
      <c r="F7728" s="43" t="s">
        <v>28</v>
      </c>
      <c r="G7728" s="43">
        <v>85052</v>
      </c>
      <c r="H7728" s="41"/>
      <c r="I7728" s="41"/>
      <c r="J7728" s="41"/>
      <c r="K7728" s="41"/>
      <c r="L7728" s="41"/>
      <c r="M7728" s="41"/>
      <c r="N7728" s="41"/>
      <c r="O7728" s="41"/>
      <c r="P7728" s="41"/>
      <c r="Q7728" s="41"/>
      <c r="R7728" s="41"/>
      <c r="S7728" s="41"/>
      <c r="T7728" s="41"/>
      <c r="U7728" s="41"/>
      <c r="V7728" s="41"/>
      <c r="W7728" s="41"/>
      <c r="X7728" s="41"/>
      <c r="Y7728" s="43" t="str">
        <f t="shared" si="240"/>
        <v>COMP</v>
      </c>
      <c r="Z7728" s="43">
        <v>2182009</v>
      </c>
      <c r="AA7728" s="43">
        <f t="shared" si="241"/>
        <v>2370920</v>
      </c>
    </row>
    <row r="7729" spans="1:27" x14ac:dyDescent="0.3">
      <c r="A7729" s="43">
        <v>2025299</v>
      </c>
      <c r="B7729" s="43" t="s">
        <v>6587</v>
      </c>
      <c r="C7729" s="43" t="s">
        <v>937</v>
      </c>
      <c r="D7729" s="41"/>
      <c r="E7729" s="43" t="s">
        <v>6263</v>
      </c>
      <c r="F7729" s="43" t="s">
        <v>28</v>
      </c>
      <c r="G7729" s="43">
        <v>72041</v>
      </c>
      <c r="H7729" s="41"/>
      <c r="I7729" s="41"/>
      <c r="J7729" s="41"/>
      <c r="K7729" s="41"/>
      <c r="L7729" s="41"/>
      <c r="M7729" s="41"/>
      <c r="N7729" s="41"/>
      <c r="O7729" s="41"/>
      <c r="P7729" s="41"/>
      <c r="Q7729" s="41"/>
      <c r="R7729" s="41"/>
      <c r="S7729" s="41"/>
      <c r="T7729" s="41"/>
      <c r="U7729" s="41"/>
      <c r="V7729" s="41"/>
      <c r="W7729" s="41"/>
      <c r="X7729" s="41"/>
      <c r="Y7729" s="43" t="str">
        <f t="shared" si="240"/>
        <v/>
      </c>
      <c r="Z7729" s="43">
        <v>2010429</v>
      </c>
      <c r="AA7729" s="43" t="e">
        <f t="shared" si="241"/>
        <v>#N/A</v>
      </c>
    </row>
    <row r="7730" spans="1:27" x14ac:dyDescent="0.3">
      <c r="A7730" s="43">
        <v>261627</v>
      </c>
      <c r="B7730" s="43" t="s">
        <v>6588</v>
      </c>
      <c r="C7730" s="43" t="s">
        <v>385</v>
      </c>
      <c r="D7730" s="41"/>
      <c r="E7730" s="43" t="s">
        <v>6263</v>
      </c>
      <c r="F7730" s="43" t="s">
        <v>28</v>
      </c>
      <c r="G7730" s="43">
        <v>85004</v>
      </c>
      <c r="H7730" s="41"/>
      <c r="I7730" s="41"/>
      <c r="J7730" s="41"/>
      <c r="K7730" s="41"/>
      <c r="L7730" s="41"/>
      <c r="M7730" s="41"/>
      <c r="N7730" s="41"/>
      <c r="O7730" s="41"/>
      <c r="P7730" s="41"/>
      <c r="Q7730" s="41"/>
      <c r="R7730" s="41"/>
      <c r="S7730" s="41"/>
      <c r="T7730" s="41"/>
      <c r="U7730" s="41"/>
      <c r="V7730" s="41"/>
      <c r="W7730" s="41"/>
      <c r="X7730" s="41"/>
      <c r="Y7730" s="43" t="str">
        <f t="shared" si="240"/>
        <v>COMP</v>
      </c>
      <c r="Z7730" s="43">
        <v>1438076</v>
      </c>
      <c r="AA7730" s="43">
        <f t="shared" si="241"/>
        <v>261627</v>
      </c>
    </row>
    <row r="7731" spans="1:27" x14ac:dyDescent="0.3">
      <c r="A7731" s="43">
        <v>1555820</v>
      </c>
      <c r="B7731" s="43" t="s">
        <v>6589</v>
      </c>
      <c r="C7731" s="43" t="s">
        <v>541</v>
      </c>
      <c r="D7731" s="41"/>
      <c r="E7731" s="43" t="s">
        <v>6263</v>
      </c>
      <c r="F7731" s="43" t="s">
        <v>28</v>
      </c>
      <c r="G7731" s="43">
        <v>44079</v>
      </c>
      <c r="H7731" s="41"/>
      <c r="I7731" s="41"/>
      <c r="J7731" s="41"/>
      <c r="K7731" s="41"/>
      <c r="L7731" s="41"/>
      <c r="M7731" s="41"/>
      <c r="N7731" s="41"/>
      <c r="O7731" s="41"/>
      <c r="P7731" s="41"/>
      <c r="Q7731" s="41"/>
      <c r="R7731" s="41"/>
      <c r="S7731" s="41"/>
      <c r="T7731" s="41"/>
      <c r="U7731" s="41"/>
      <c r="V7731" s="41"/>
      <c r="W7731" s="41"/>
      <c r="X7731" s="41"/>
      <c r="Y7731" s="43" t="str">
        <f t="shared" si="240"/>
        <v>COMP</v>
      </c>
      <c r="Z7731" s="43">
        <v>1307815</v>
      </c>
      <c r="AA7731" s="43">
        <f t="shared" si="241"/>
        <v>1555820</v>
      </c>
    </row>
    <row r="7732" spans="1:27" x14ac:dyDescent="0.3">
      <c r="A7732" s="43">
        <v>1971331</v>
      </c>
      <c r="B7732" s="43" t="s">
        <v>6590</v>
      </c>
      <c r="C7732" s="43" t="s">
        <v>803</v>
      </c>
      <c r="D7732" s="41"/>
      <c r="E7732" s="43" t="s">
        <v>6263</v>
      </c>
      <c r="F7732" s="43" t="s">
        <v>30</v>
      </c>
      <c r="G7732" s="43">
        <v>44055</v>
      </c>
      <c r="H7732" s="41"/>
      <c r="I7732" s="41"/>
      <c r="J7732" s="41"/>
      <c r="K7732" s="41"/>
      <c r="L7732" s="41"/>
      <c r="M7732" s="41"/>
      <c r="N7732" s="41"/>
      <c r="O7732" s="41"/>
      <c r="P7732" s="41"/>
      <c r="Q7732" s="41"/>
      <c r="R7732" s="41"/>
      <c r="S7732" s="41"/>
      <c r="T7732" s="41"/>
      <c r="U7732" s="41"/>
      <c r="V7732" s="41"/>
      <c r="W7732" s="41"/>
      <c r="X7732" s="41"/>
      <c r="Y7732" s="43" t="str">
        <f t="shared" si="240"/>
        <v/>
      </c>
      <c r="Z7732" s="43">
        <v>1483563</v>
      </c>
      <c r="AA7732" s="43" t="e">
        <f t="shared" si="241"/>
        <v>#N/A</v>
      </c>
    </row>
    <row r="7733" spans="1:27" x14ac:dyDescent="0.3">
      <c r="A7733" s="43">
        <v>2075748</v>
      </c>
      <c r="B7733" s="43" t="s">
        <v>6591</v>
      </c>
      <c r="C7733" s="43" t="s">
        <v>4600</v>
      </c>
      <c r="D7733" s="41"/>
      <c r="E7733" s="43" t="s">
        <v>6263</v>
      </c>
      <c r="F7733" s="43" t="s">
        <v>30</v>
      </c>
      <c r="G7733" s="43">
        <v>44074</v>
      </c>
      <c r="H7733" s="41"/>
      <c r="I7733" s="41"/>
      <c r="J7733" s="41"/>
      <c r="K7733" s="41"/>
      <c r="L7733" s="41"/>
      <c r="M7733" s="41"/>
      <c r="N7733" s="41"/>
      <c r="O7733" s="41"/>
      <c r="P7733" s="41"/>
      <c r="Q7733" s="41"/>
      <c r="R7733" s="41"/>
      <c r="S7733" s="41"/>
      <c r="T7733" s="41"/>
      <c r="U7733" s="41"/>
      <c r="V7733" s="41"/>
      <c r="W7733" s="41"/>
      <c r="X7733" s="41"/>
      <c r="Y7733" s="43" t="str">
        <f t="shared" si="240"/>
        <v/>
      </c>
      <c r="Z7733" s="43">
        <v>2074235</v>
      </c>
      <c r="AA7733" s="43" t="e">
        <f t="shared" si="241"/>
        <v>#N/A</v>
      </c>
    </row>
    <row r="7734" spans="1:27" x14ac:dyDescent="0.3">
      <c r="A7734" s="43">
        <v>1231863</v>
      </c>
      <c r="B7734" s="43" t="s">
        <v>6591</v>
      </c>
      <c r="C7734" s="43" t="s">
        <v>469</v>
      </c>
      <c r="D7734" s="41"/>
      <c r="E7734" s="43" t="s">
        <v>6263</v>
      </c>
      <c r="F7734" s="43" t="s">
        <v>28</v>
      </c>
      <c r="G7734" s="43">
        <v>44074</v>
      </c>
      <c r="H7734" s="41"/>
      <c r="I7734" s="41"/>
      <c r="J7734" s="41"/>
      <c r="K7734" s="41"/>
      <c r="L7734" s="41"/>
      <c r="M7734" s="41"/>
      <c r="N7734" s="41"/>
      <c r="O7734" s="41"/>
      <c r="P7734" s="41"/>
      <c r="Q7734" s="41"/>
      <c r="R7734" s="41"/>
      <c r="S7734" s="41"/>
      <c r="T7734" s="41"/>
      <c r="U7734" s="41"/>
      <c r="V7734" s="41"/>
      <c r="W7734" s="41"/>
      <c r="X7734" s="41"/>
      <c r="Y7734" s="43" t="str">
        <f t="shared" si="240"/>
        <v/>
      </c>
      <c r="Z7734" s="43">
        <v>1780011</v>
      </c>
      <c r="AA7734" s="43" t="e">
        <f t="shared" si="241"/>
        <v>#N/A</v>
      </c>
    </row>
    <row r="7735" spans="1:27" x14ac:dyDescent="0.3">
      <c r="A7735" s="43">
        <v>964843</v>
      </c>
      <c r="B7735" s="43" t="s">
        <v>6591</v>
      </c>
      <c r="C7735" s="43" t="s">
        <v>475</v>
      </c>
      <c r="D7735" s="41"/>
      <c r="E7735" s="43" t="s">
        <v>6263</v>
      </c>
      <c r="F7735" s="43" t="s">
        <v>28</v>
      </c>
      <c r="G7735" s="43">
        <v>44090</v>
      </c>
      <c r="H7735" s="41"/>
      <c r="I7735" s="41"/>
      <c r="J7735" s="41"/>
      <c r="K7735" s="41"/>
      <c r="L7735" s="41"/>
      <c r="M7735" s="41"/>
      <c r="N7735" s="41"/>
      <c r="O7735" s="41"/>
      <c r="P7735" s="41"/>
      <c r="Q7735" s="41"/>
      <c r="R7735" s="41"/>
      <c r="S7735" s="41"/>
      <c r="T7735" s="41"/>
      <c r="U7735" s="41"/>
      <c r="V7735" s="41"/>
      <c r="W7735" s="41"/>
      <c r="X7735" s="41"/>
      <c r="Y7735" s="43" t="str">
        <f t="shared" si="240"/>
        <v/>
      </c>
      <c r="Z7735" s="43">
        <v>1583975</v>
      </c>
      <c r="AA7735" s="43" t="e">
        <f t="shared" si="241"/>
        <v>#N/A</v>
      </c>
    </row>
    <row r="7736" spans="1:27" x14ac:dyDescent="0.3">
      <c r="A7736" s="43">
        <v>1609687</v>
      </c>
      <c r="B7736" s="43" t="s">
        <v>6592</v>
      </c>
      <c r="C7736" s="43" t="s">
        <v>1429</v>
      </c>
      <c r="D7736" s="41"/>
      <c r="E7736" s="43" t="s">
        <v>29</v>
      </c>
      <c r="F7736" s="43" t="s">
        <v>28</v>
      </c>
      <c r="G7736" s="43">
        <v>49064</v>
      </c>
      <c r="H7736" s="41"/>
      <c r="I7736" s="41"/>
      <c r="J7736" s="41"/>
      <c r="K7736" s="41"/>
      <c r="L7736" s="41"/>
      <c r="M7736" s="41"/>
      <c r="N7736" s="41"/>
      <c r="O7736" s="41"/>
      <c r="P7736" s="41"/>
      <c r="Q7736" s="41"/>
      <c r="R7736" s="41"/>
      <c r="S7736" s="41"/>
      <c r="T7736" s="41"/>
      <c r="U7736" s="41"/>
      <c r="V7736" s="41"/>
      <c r="W7736" s="41"/>
      <c r="X7736" s="41"/>
      <c r="Y7736" s="43" t="str">
        <f t="shared" si="240"/>
        <v>COMP</v>
      </c>
      <c r="Z7736" s="43">
        <v>1396016</v>
      </c>
      <c r="AA7736" s="43">
        <f t="shared" si="241"/>
        <v>1609687</v>
      </c>
    </row>
    <row r="7737" spans="1:27" x14ac:dyDescent="0.3">
      <c r="A7737" s="43">
        <v>2435697</v>
      </c>
      <c r="B7737" s="43" t="s">
        <v>6593</v>
      </c>
      <c r="C7737" s="43" t="s">
        <v>397</v>
      </c>
      <c r="D7737" s="41"/>
      <c r="E7737" s="43" t="s">
        <v>6263</v>
      </c>
      <c r="F7737" s="43" t="s">
        <v>30</v>
      </c>
      <c r="G7737" s="43">
        <v>44013</v>
      </c>
      <c r="H7737" s="41"/>
      <c r="I7737" s="41"/>
      <c r="J7737" s="41"/>
      <c r="K7737" s="41"/>
      <c r="L7737" s="41"/>
      <c r="M7737" s="41"/>
      <c r="N7737" s="41"/>
      <c r="O7737" s="41"/>
      <c r="P7737" s="41"/>
      <c r="Q7737" s="41"/>
      <c r="R7737" s="41"/>
      <c r="S7737" s="41"/>
      <c r="T7737" s="41"/>
      <c r="U7737" s="41"/>
      <c r="V7737" s="41"/>
      <c r="W7737" s="41"/>
      <c r="X7737" s="41"/>
      <c r="Y7737" s="43" t="str">
        <f t="shared" si="240"/>
        <v/>
      </c>
      <c r="Z7737" s="43">
        <v>2264314</v>
      </c>
      <c r="AA7737" s="43" t="e">
        <f t="shared" si="241"/>
        <v>#N/A</v>
      </c>
    </row>
    <row r="7738" spans="1:27" x14ac:dyDescent="0.3">
      <c r="A7738" s="43">
        <v>1906407</v>
      </c>
      <c r="B7738" s="43" t="s">
        <v>6594</v>
      </c>
      <c r="C7738" s="43" t="s">
        <v>870</v>
      </c>
      <c r="D7738" s="41"/>
      <c r="E7738" s="43" t="s">
        <v>6263</v>
      </c>
      <c r="F7738" s="43" t="s">
        <v>28</v>
      </c>
      <c r="G7738" s="43">
        <v>53061</v>
      </c>
      <c r="H7738" s="41"/>
      <c r="I7738" s="41"/>
      <c r="J7738" s="41"/>
      <c r="K7738" s="41"/>
      <c r="L7738" s="41"/>
      <c r="M7738" s="41"/>
      <c r="N7738" s="41"/>
      <c r="O7738" s="41"/>
      <c r="P7738" s="41"/>
      <c r="Q7738" s="41"/>
      <c r="R7738" s="41"/>
      <c r="S7738" s="41"/>
      <c r="T7738" s="41"/>
      <c r="U7738" s="41"/>
      <c r="V7738" s="41"/>
      <c r="W7738" s="41"/>
      <c r="X7738" s="41"/>
      <c r="Y7738" s="43" t="str">
        <f t="shared" si="240"/>
        <v/>
      </c>
      <c r="Z7738" s="43">
        <v>2089867</v>
      </c>
      <c r="AA7738" s="43" t="e">
        <f t="shared" si="241"/>
        <v>#N/A</v>
      </c>
    </row>
    <row r="7739" spans="1:27" x14ac:dyDescent="0.3">
      <c r="A7739" s="43">
        <v>2085201</v>
      </c>
      <c r="B7739" s="43" t="s">
        <v>6595</v>
      </c>
      <c r="C7739" s="43" t="s">
        <v>1655</v>
      </c>
      <c r="D7739" s="41"/>
      <c r="E7739" s="43" t="s">
        <v>6263</v>
      </c>
      <c r="F7739" s="43" t="s">
        <v>30</v>
      </c>
      <c r="G7739" s="43">
        <v>44055</v>
      </c>
      <c r="H7739" s="41"/>
      <c r="I7739" s="41"/>
      <c r="J7739" s="41"/>
      <c r="K7739" s="41"/>
      <c r="L7739" s="41"/>
      <c r="M7739" s="41"/>
      <c r="N7739" s="41"/>
      <c r="O7739" s="41"/>
      <c r="P7739" s="41"/>
      <c r="Q7739" s="41"/>
      <c r="R7739" s="41"/>
      <c r="S7739" s="41"/>
      <c r="T7739" s="41"/>
      <c r="U7739" s="41"/>
      <c r="V7739" s="41"/>
      <c r="W7739" s="41"/>
      <c r="X7739" s="41"/>
      <c r="Y7739" s="43" t="str">
        <f t="shared" si="240"/>
        <v/>
      </c>
      <c r="Z7739" s="43">
        <v>1241992</v>
      </c>
      <c r="AA7739" s="43" t="e">
        <f t="shared" si="241"/>
        <v>#N/A</v>
      </c>
    </row>
    <row r="7740" spans="1:27" x14ac:dyDescent="0.3">
      <c r="A7740" s="43">
        <v>1168116</v>
      </c>
      <c r="B7740" s="43" t="s">
        <v>6596</v>
      </c>
      <c r="C7740" s="43" t="s">
        <v>313</v>
      </c>
      <c r="D7740" s="41"/>
      <c r="E7740" s="43" t="s">
        <v>29</v>
      </c>
      <c r="F7740" s="43" t="s">
        <v>30</v>
      </c>
      <c r="G7740" s="43">
        <v>85017</v>
      </c>
      <c r="H7740" s="41"/>
      <c r="I7740" s="41"/>
      <c r="J7740" s="41"/>
      <c r="K7740" s="41"/>
      <c r="L7740" s="41"/>
      <c r="M7740" s="41"/>
      <c r="N7740" s="41"/>
      <c r="O7740" s="41"/>
      <c r="P7740" s="41"/>
      <c r="Q7740" s="41"/>
      <c r="R7740" s="41"/>
      <c r="S7740" s="41"/>
      <c r="T7740" s="41"/>
      <c r="U7740" s="41"/>
      <c r="V7740" s="41"/>
      <c r="W7740" s="41"/>
      <c r="X7740" s="41"/>
      <c r="Y7740" s="43" t="str">
        <f t="shared" si="240"/>
        <v>COMP</v>
      </c>
      <c r="Z7740" s="43">
        <v>2197023</v>
      </c>
      <c r="AA7740" s="43">
        <f t="shared" si="241"/>
        <v>1168116</v>
      </c>
    </row>
    <row r="7741" spans="1:27" x14ac:dyDescent="0.3">
      <c r="A7741" s="43">
        <v>1213758</v>
      </c>
      <c r="B7741" s="43" t="s">
        <v>6596</v>
      </c>
      <c r="C7741" s="43" t="s">
        <v>244</v>
      </c>
      <c r="D7741" s="41"/>
      <c r="E7741" s="43" t="s">
        <v>6263</v>
      </c>
      <c r="F7741" s="43" t="s">
        <v>28</v>
      </c>
      <c r="G7741" s="43">
        <v>53058</v>
      </c>
      <c r="H7741" s="41"/>
      <c r="I7741" s="41"/>
      <c r="J7741" s="41"/>
      <c r="K7741" s="41"/>
      <c r="L7741" s="41"/>
      <c r="M7741" s="41"/>
      <c r="N7741" s="41"/>
      <c r="O7741" s="41"/>
      <c r="P7741" s="41"/>
      <c r="Q7741" s="41"/>
      <c r="R7741" s="41"/>
      <c r="S7741" s="41"/>
      <c r="T7741" s="41"/>
      <c r="U7741" s="41"/>
      <c r="V7741" s="41"/>
      <c r="W7741" s="41"/>
      <c r="X7741" s="41"/>
      <c r="Y7741" s="43" t="str">
        <f t="shared" si="240"/>
        <v/>
      </c>
      <c r="Z7741" s="43">
        <v>2142782</v>
      </c>
      <c r="AA7741" s="43" t="e">
        <f t="shared" si="241"/>
        <v>#N/A</v>
      </c>
    </row>
    <row r="7742" spans="1:27" x14ac:dyDescent="0.3">
      <c r="A7742" s="43">
        <v>1264350</v>
      </c>
      <c r="B7742" s="43" t="s">
        <v>6596</v>
      </c>
      <c r="C7742" s="43" t="s">
        <v>5014</v>
      </c>
      <c r="D7742" s="41"/>
      <c r="E7742" s="43" t="s">
        <v>34</v>
      </c>
      <c r="F7742" s="43" t="s">
        <v>30</v>
      </c>
      <c r="G7742" s="43">
        <v>53058</v>
      </c>
      <c r="H7742" s="41"/>
      <c r="I7742" s="41"/>
      <c r="J7742" s="41"/>
      <c r="K7742" s="41"/>
      <c r="L7742" s="41"/>
      <c r="M7742" s="41"/>
      <c r="N7742" s="41"/>
      <c r="O7742" s="41"/>
      <c r="P7742" s="41"/>
      <c r="Q7742" s="41"/>
      <c r="R7742" s="41"/>
      <c r="S7742" s="41"/>
      <c r="T7742" s="41"/>
      <c r="U7742" s="41"/>
      <c r="V7742" s="41"/>
      <c r="W7742" s="41"/>
      <c r="X7742" s="41"/>
      <c r="Y7742" s="43" t="str">
        <f t="shared" si="240"/>
        <v>COMP</v>
      </c>
      <c r="Z7742" s="43">
        <v>2075204</v>
      </c>
      <c r="AA7742" s="43">
        <f t="shared" si="241"/>
        <v>1264350</v>
      </c>
    </row>
    <row r="7743" spans="1:27" x14ac:dyDescent="0.3">
      <c r="A7743" s="43">
        <v>1787467</v>
      </c>
      <c r="B7743" s="43" t="s">
        <v>6597</v>
      </c>
      <c r="C7743" s="43" t="s">
        <v>631</v>
      </c>
      <c r="D7743" s="41"/>
      <c r="E7743" s="43" t="s">
        <v>6263</v>
      </c>
      <c r="F7743" s="43" t="s">
        <v>30</v>
      </c>
      <c r="G7743" s="43">
        <v>53061</v>
      </c>
      <c r="H7743" s="41"/>
      <c r="I7743" s="41"/>
      <c r="J7743" s="41"/>
      <c r="K7743" s="41"/>
      <c r="L7743" s="41"/>
      <c r="M7743" s="41"/>
      <c r="N7743" s="41"/>
      <c r="O7743" s="41"/>
      <c r="P7743" s="41"/>
      <c r="Q7743" s="41"/>
      <c r="R7743" s="41"/>
      <c r="S7743" s="41"/>
      <c r="T7743" s="41"/>
      <c r="U7743" s="41"/>
      <c r="V7743" s="41"/>
      <c r="W7743" s="41"/>
      <c r="X7743" s="41"/>
      <c r="Y7743" s="43" t="str">
        <f t="shared" si="240"/>
        <v/>
      </c>
      <c r="Z7743" s="43">
        <v>1113111</v>
      </c>
      <c r="AA7743" s="43" t="e">
        <f t="shared" si="241"/>
        <v>#N/A</v>
      </c>
    </row>
    <row r="7744" spans="1:27" x14ac:dyDescent="0.3">
      <c r="A7744" s="43">
        <v>1787466</v>
      </c>
      <c r="B7744" s="43" t="s">
        <v>6597</v>
      </c>
      <c r="C7744" s="43" t="s">
        <v>2877</v>
      </c>
      <c r="D7744" s="41"/>
      <c r="E7744" s="43" t="s">
        <v>6263</v>
      </c>
      <c r="F7744" s="43" t="s">
        <v>28</v>
      </c>
      <c r="G7744" s="43">
        <v>53061</v>
      </c>
      <c r="H7744" s="41"/>
      <c r="I7744" s="41"/>
      <c r="J7744" s="41"/>
      <c r="K7744" s="41"/>
      <c r="L7744" s="41"/>
      <c r="M7744" s="41"/>
      <c r="N7744" s="41"/>
      <c r="O7744" s="41"/>
      <c r="P7744" s="41"/>
      <c r="Q7744" s="41"/>
      <c r="R7744" s="41"/>
      <c r="S7744" s="41"/>
      <c r="T7744" s="41"/>
      <c r="U7744" s="41"/>
      <c r="V7744" s="41"/>
      <c r="W7744" s="41"/>
      <c r="X7744" s="41"/>
      <c r="Y7744" s="43" t="str">
        <f t="shared" si="240"/>
        <v/>
      </c>
      <c r="Z7744" s="43">
        <v>1413817</v>
      </c>
      <c r="AA7744" s="43" t="e">
        <f t="shared" si="241"/>
        <v>#N/A</v>
      </c>
    </row>
    <row r="7745" spans="1:27" x14ac:dyDescent="0.3">
      <c r="A7745" s="43">
        <v>1477982</v>
      </c>
      <c r="B7745" s="43" t="s">
        <v>6598</v>
      </c>
      <c r="C7745" s="43" t="s">
        <v>1534</v>
      </c>
      <c r="D7745" s="41"/>
      <c r="E7745" s="43" t="s">
        <v>31</v>
      </c>
      <c r="F7745" s="43" t="s">
        <v>30</v>
      </c>
      <c r="G7745" s="43">
        <v>53022</v>
      </c>
      <c r="H7745" s="41"/>
      <c r="I7745" s="41"/>
      <c r="J7745" s="41"/>
      <c r="K7745" s="41"/>
      <c r="L7745" s="41"/>
      <c r="M7745" s="41"/>
      <c r="N7745" s="41"/>
      <c r="O7745" s="41"/>
      <c r="P7745" s="41"/>
      <c r="Q7745" s="41"/>
      <c r="R7745" s="41"/>
      <c r="S7745" s="41"/>
      <c r="T7745" s="41"/>
      <c r="U7745" s="41"/>
      <c r="V7745" s="41"/>
      <c r="W7745" s="41"/>
      <c r="X7745" s="41"/>
      <c r="Y7745" s="43" t="str">
        <f t="shared" si="240"/>
        <v>COMP</v>
      </c>
      <c r="Z7745" s="43">
        <v>1210975</v>
      </c>
      <c r="AA7745" s="43">
        <f t="shared" si="241"/>
        <v>1477982</v>
      </c>
    </row>
    <row r="7746" spans="1:27" x14ac:dyDescent="0.3">
      <c r="A7746" s="43">
        <v>2401154</v>
      </c>
      <c r="B7746" s="43" t="s">
        <v>6599</v>
      </c>
      <c r="C7746" s="43" t="s">
        <v>189</v>
      </c>
      <c r="D7746" s="41"/>
      <c r="E7746" s="43" t="s">
        <v>6263</v>
      </c>
      <c r="F7746" s="43" t="s">
        <v>30</v>
      </c>
      <c r="G7746" s="43">
        <v>44108</v>
      </c>
      <c r="H7746" s="41"/>
      <c r="I7746" s="41"/>
      <c r="J7746" s="41"/>
      <c r="K7746" s="41"/>
      <c r="L7746" s="41"/>
      <c r="M7746" s="41"/>
      <c r="N7746" s="41"/>
      <c r="O7746" s="41"/>
      <c r="P7746" s="41"/>
      <c r="Q7746" s="41"/>
      <c r="R7746" s="41"/>
      <c r="S7746" s="41"/>
      <c r="T7746" s="41"/>
      <c r="U7746" s="41"/>
      <c r="V7746" s="41"/>
      <c r="W7746" s="41"/>
      <c r="X7746" s="41"/>
      <c r="Y7746" s="43" t="str">
        <f t="shared" ref="Y7746:Y7809" si="242">IF(ISERROR(AA7746)=FALSE,"COMP","")</f>
        <v>COMP</v>
      </c>
      <c r="Z7746" s="43">
        <v>1216345</v>
      </c>
      <c r="AA7746" s="43">
        <f t="shared" si="241"/>
        <v>2401154</v>
      </c>
    </row>
    <row r="7747" spans="1:27" x14ac:dyDescent="0.3">
      <c r="A7747" s="43">
        <v>2288812</v>
      </c>
      <c r="B7747" s="43" t="s">
        <v>6600</v>
      </c>
      <c r="C7747" s="43" t="s">
        <v>469</v>
      </c>
      <c r="D7747" s="41"/>
      <c r="E7747" s="43" t="s">
        <v>6263</v>
      </c>
      <c r="F7747" s="43" t="s">
        <v>28</v>
      </c>
      <c r="G7747" s="43">
        <v>44055</v>
      </c>
      <c r="H7747" s="41"/>
      <c r="I7747" s="41"/>
      <c r="J7747" s="41"/>
      <c r="K7747" s="41"/>
      <c r="L7747" s="41"/>
      <c r="M7747" s="41"/>
      <c r="N7747" s="41"/>
      <c r="O7747" s="41"/>
      <c r="P7747" s="41"/>
      <c r="Q7747" s="41"/>
      <c r="R7747" s="41"/>
      <c r="S7747" s="41"/>
      <c r="T7747" s="41"/>
      <c r="U7747" s="41"/>
      <c r="V7747" s="41"/>
      <c r="W7747" s="41"/>
      <c r="X7747" s="41"/>
      <c r="Y7747" s="43" t="str">
        <f t="shared" si="242"/>
        <v/>
      </c>
      <c r="Z7747" s="43">
        <v>1936227</v>
      </c>
      <c r="AA7747" s="43" t="e">
        <f t="shared" ref="AA7747:AA7810" si="243">VLOOKUP(A7747,Z:Z,1,FALSE)</f>
        <v>#N/A</v>
      </c>
    </row>
    <row r="7748" spans="1:27" x14ac:dyDescent="0.3">
      <c r="A7748" s="43">
        <v>1375884</v>
      </c>
      <c r="B7748" s="43" t="s">
        <v>6601</v>
      </c>
      <c r="C7748" s="43" t="s">
        <v>260</v>
      </c>
      <c r="D7748" s="41"/>
      <c r="E7748" s="43" t="s">
        <v>35</v>
      </c>
      <c r="F7748" s="43" t="s">
        <v>28</v>
      </c>
      <c r="G7748" s="43">
        <v>44052</v>
      </c>
      <c r="H7748" s="41"/>
      <c r="I7748" s="41"/>
      <c r="J7748" s="41"/>
      <c r="K7748" s="41"/>
      <c r="L7748" s="41"/>
      <c r="M7748" s="41"/>
      <c r="N7748" s="41"/>
      <c r="O7748" s="41"/>
      <c r="P7748" s="41"/>
      <c r="Q7748" s="41"/>
      <c r="R7748" s="41"/>
      <c r="S7748" s="41"/>
      <c r="T7748" s="41"/>
      <c r="U7748" s="41"/>
      <c r="V7748" s="41"/>
      <c r="W7748" s="41"/>
      <c r="X7748" s="41"/>
      <c r="Y7748" s="43" t="str">
        <f t="shared" si="242"/>
        <v>COMP</v>
      </c>
      <c r="Z7748" s="43">
        <v>1470443</v>
      </c>
      <c r="AA7748" s="43">
        <f t="shared" si="243"/>
        <v>1375884</v>
      </c>
    </row>
    <row r="7749" spans="1:27" x14ac:dyDescent="0.3">
      <c r="A7749" s="43">
        <v>1296239</v>
      </c>
      <c r="B7749" s="43" t="s">
        <v>6601</v>
      </c>
      <c r="C7749" s="43" t="s">
        <v>2340</v>
      </c>
      <c r="D7749" s="41"/>
      <c r="E7749" s="43" t="s">
        <v>6263</v>
      </c>
      <c r="F7749" s="43" t="s">
        <v>28</v>
      </c>
      <c r="G7749" s="43">
        <v>44052</v>
      </c>
      <c r="H7749" s="41"/>
      <c r="I7749" s="41"/>
      <c r="J7749" s="41"/>
      <c r="K7749" s="41"/>
      <c r="L7749" s="41"/>
      <c r="M7749" s="41"/>
      <c r="N7749" s="41"/>
      <c r="O7749" s="41"/>
      <c r="P7749" s="41"/>
      <c r="Q7749" s="41"/>
      <c r="R7749" s="41"/>
      <c r="S7749" s="41"/>
      <c r="T7749" s="41"/>
      <c r="U7749" s="41"/>
      <c r="V7749" s="41"/>
      <c r="W7749" s="41"/>
      <c r="X7749" s="41"/>
      <c r="Y7749" s="43" t="str">
        <f t="shared" si="242"/>
        <v/>
      </c>
      <c r="Z7749" s="43">
        <v>2392055</v>
      </c>
      <c r="AA7749" s="43" t="e">
        <f t="shared" si="243"/>
        <v>#N/A</v>
      </c>
    </row>
    <row r="7750" spans="1:27" x14ac:dyDescent="0.3">
      <c r="A7750" s="43">
        <v>2201779</v>
      </c>
      <c r="B7750" s="43" t="s">
        <v>6602</v>
      </c>
      <c r="C7750" s="43" t="s">
        <v>313</v>
      </c>
      <c r="D7750" s="41"/>
      <c r="E7750" s="43" t="s">
        <v>6263</v>
      </c>
      <c r="F7750" s="43" t="s">
        <v>28</v>
      </c>
      <c r="G7750" s="43">
        <v>44094</v>
      </c>
      <c r="H7750" s="41"/>
      <c r="I7750" s="41"/>
      <c r="J7750" s="41"/>
      <c r="K7750" s="41"/>
      <c r="L7750" s="41"/>
      <c r="M7750" s="41"/>
      <c r="N7750" s="41"/>
      <c r="O7750" s="41"/>
      <c r="P7750" s="41"/>
      <c r="Q7750" s="41"/>
      <c r="R7750" s="41"/>
      <c r="S7750" s="41"/>
      <c r="T7750" s="41"/>
      <c r="U7750" s="41"/>
      <c r="V7750" s="41"/>
      <c r="W7750" s="41"/>
      <c r="X7750" s="41"/>
      <c r="Y7750" s="43" t="str">
        <f t="shared" si="242"/>
        <v/>
      </c>
      <c r="Z7750" s="43">
        <v>998761</v>
      </c>
      <c r="AA7750" s="43" t="e">
        <f t="shared" si="243"/>
        <v>#N/A</v>
      </c>
    </row>
    <row r="7751" spans="1:27" x14ac:dyDescent="0.3">
      <c r="A7751" s="43">
        <v>2053383</v>
      </c>
      <c r="B7751" s="43" t="s">
        <v>6602</v>
      </c>
      <c r="C7751" s="43" t="s">
        <v>328</v>
      </c>
      <c r="D7751" s="41"/>
      <c r="E7751" s="43" t="s">
        <v>6263</v>
      </c>
      <c r="F7751" s="43" t="s">
        <v>30</v>
      </c>
      <c r="G7751" s="43">
        <v>85012</v>
      </c>
      <c r="H7751" s="41"/>
      <c r="I7751" s="41"/>
      <c r="J7751" s="41"/>
      <c r="K7751" s="41"/>
      <c r="L7751" s="41"/>
      <c r="M7751" s="41"/>
      <c r="N7751" s="41"/>
      <c r="O7751" s="41"/>
      <c r="P7751" s="41"/>
      <c r="Q7751" s="41"/>
      <c r="R7751" s="41"/>
      <c r="S7751" s="41"/>
      <c r="T7751" s="41"/>
      <c r="U7751" s="41"/>
      <c r="V7751" s="41"/>
      <c r="W7751" s="41"/>
      <c r="X7751" s="41"/>
      <c r="Y7751" s="43" t="str">
        <f t="shared" si="242"/>
        <v/>
      </c>
      <c r="Z7751" s="43">
        <v>1375997</v>
      </c>
      <c r="AA7751" s="43" t="e">
        <f t="shared" si="243"/>
        <v>#N/A</v>
      </c>
    </row>
    <row r="7752" spans="1:27" x14ac:dyDescent="0.3">
      <c r="A7752" s="43">
        <v>1864770</v>
      </c>
      <c r="B7752" s="43" t="s">
        <v>6603</v>
      </c>
      <c r="C7752" s="43" t="s">
        <v>6604</v>
      </c>
      <c r="D7752" s="41"/>
      <c r="E7752" s="43" t="s">
        <v>35</v>
      </c>
      <c r="F7752" s="43" t="s">
        <v>30</v>
      </c>
      <c r="G7752" s="43">
        <v>85012</v>
      </c>
      <c r="H7752" s="41"/>
      <c r="I7752" s="41"/>
      <c r="J7752" s="41"/>
      <c r="K7752" s="41"/>
      <c r="L7752" s="41"/>
      <c r="M7752" s="41"/>
      <c r="N7752" s="41"/>
      <c r="O7752" s="41"/>
      <c r="P7752" s="41"/>
      <c r="Q7752" s="41"/>
      <c r="R7752" s="41"/>
      <c r="S7752" s="41"/>
      <c r="T7752" s="41"/>
      <c r="U7752" s="41"/>
      <c r="V7752" s="41"/>
      <c r="W7752" s="41"/>
      <c r="X7752" s="41"/>
      <c r="Y7752" s="43" t="str">
        <f t="shared" si="242"/>
        <v>COMP</v>
      </c>
      <c r="Z7752" s="43">
        <v>2341229</v>
      </c>
      <c r="AA7752" s="43">
        <f t="shared" si="243"/>
        <v>1864770</v>
      </c>
    </row>
    <row r="7753" spans="1:27" x14ac:dyDescent="0.3">
      <c r="A7753" s="43">
        <v>1490876</v>
      </c>
      <c r="B7753" s="43" t="s">
        <v>6603</v>
      </c>
      <c r="C7753" s="43" t="s">
        <v>161</v>
      </c>
      <c r="D7753" s="41"/>
      <c r="E7753" s="43" t="s">
        <v>34</v>
      </c>
      <c r="F7753" s="43" t="s">
        <v>28</v>
      </c>
      <c r="G7753" s="43">
        <v>49064</v>
      </c>
      <c r="H7753" s="41"/>
      <c r="I7753" s="41"/>
      <c r="J7753" s="41"/>
      <c r="K7753" s="41"/>
      <c r="L7753" s="41"/>
      <c r="M7753" s="41"/>
      <c r="N7753" s="41"/>
      <c r="O7753" s="41"/>
      <c r="P7753" s="41"/>
      <c r="Q7753" s="41"/>
      <c r="R7753" s="41"/>
      <c r="S7753" s="41"/>
      <c r="T7753" s="41"/>
      <c r="U7753" s="41"/>
      <c r="V7753" s="41"/>
      <c r="W7753" s="41"/>
      <c r="X7753" s="41"/>
      <c r="Y7753" s="43" t="str">
        <f t="shared" si="242"/>
        <v>COMP</v>
      </c>
      <c r="Z7753" s="43">
        <v>1221692</v>
      </c>
      <c r="AA7753" s="43">
        <f t="shared" si="243"/>
        <v>1490876</v>
      </c>
    </row>
    <row r="7754" spans="1:27" x14ac:dyDescent="0.3">
      <c r="A7754" s="43">
        <v>824058</v>
      </c>
      <c r="B7754" s="43" t="s">
        <v>6603</v>
      </c>
      <c r="C7754" s="43" t="s">
        <v>819</v>
      </c>
      <c r="D7754" s="41"/>
      <c r="E7754" s="43" t="s">
        <v>6263</v>
      </c>
      <c r="F7754" s="43" t="s">
        <v>28</v>
      </c>
      <c r="G7754" s="43">
        <v>85004</v>
      </c>
      <c r="H7754" s="41"/>
      <c r="I7754" s="41"/>
      <c r="J7754" s="41"/>
      <c r="K7754" s="41"/>
      <c r="L7754" s="41"/>
      <c r="M7754" s="41"/>
      <c r="N7754" s="41"/>
      <c r="O7754" s="41"/>
      <c r="P7754" s="41"/>
      <c r="Q7754" s="41"/>
      <c r="R7754" s="41"/>
      <c r="S7754" s="41"/>
      <c r="T7754" s="41"/>
      <c r="U7754" s="41"/>
      <c r="V7754" s="41"/>
      <c r="W7754" s="41"/>
      <c r="X7754" s="41"/>
      <c r="Y7754" s="43" t="str">
        <f t="shared" si="242"/>
        <v>COMP</v>
      </c>
      <c r="Z7754" s="43">
        <v>1712612</v>
      </c>
      <c r="AA7754" s="43">
        <f t="shared" si="243"/>
        <v>824058</v>
      </c>
    </row>
    <row r="7755" spans="1:27" x14ac:dyDescent="0.3">
      <c r="A7755" s="43">
        <v>1425261</v>
      </c>
      <c r="B7755" s="43" t="s">
        <v>6603</v>
      </c>
      <c r="C7755" s="43" t="s">
        <v>244</v>
      </c>
      <c r="D7755" s="41"/>
      <c r="E7755" s="43" t="s">
        <v>6263</v>
      </c>
      <c r="F7755" s="43" t="s">
        <v>28</v>
      </c>
      <c r="G7755" s="43">
        <v>85056</v>
      </c>
      <c r="H7755" s="41"/>
      <c r="I7755" s="41"/>
      <c r="J7755" s="41"/>
      <c r="K7755" s="41"/>
      <c r="L7755" s="41"/>
      <c r="M7755" s="41"/>
      <c r="N7755" s="41"/>
      <c r="O7755" s="41"/>
      <c r="P7755" s="41"/>
      <c r="Q7755" s="41"/>
      <c r="R7755" s="41"/>
      <c r="S7755" s="41"/>
      <c r="T7755" s="41"/>
      <c r="U7755" s="41"/>
      <c r="V7755" s="41"/>
      <c r="W7755" s="41"/>
      <c r="X7755" s="41"/>
      <c r="Y7755" s="43" t="str">
        <f t="shared" si="242"/>
        <v/>
      </c>
      <c r="Z7755" s="43">
        <v>1350873</v>
      </c>
      <c r="AA7755" s="43" t="e">
        <f t="shared" si="243"/>
        <v>#N/A</v>
      </c>
    </row>
    <row r="7756" spans="1:27" x14ac:dyDescent="0.3">
      <c r="A7756" s="43">
        <v>2358267</v>
      </c>
      <c r="B7756" s="43" t="s">
        <v>6603</v>
      </c>
      <c r="C7756" s="43" t="s">
        <v>3965</v>
      </c>
      <c r="D7756" s="41"/>
      <c r="E7756" s="43" t="s">
        <v>35</v>
      </c>
      <c r="F7756" s="43" t="s">
        <v>28</v>
      </c>
      <c r="G7756" s="43">
        <v>85005</v>
      </c>
      <c r="H7756" s="41"/>
      <c r="I7756" s="41"/>
      <c r="J7756" s="41"/>
      <c r="K7756" s="41"/>
      <c r="L7756" s="41"/>
      <c r="M7756" s="41"/>
      <c r="N7756" s="41"/>
      <c r="O7756" s="41"/>
      <c r="P7756" s="41"/>
      <c r="Q7756" s="41"/>
      <c r="R7756" s="41"/>
      <c r="S7756" s="41"/>
      <c r="T7756" s="41"/>
      <c r="U7756" s="41"/>
      <c r="V7756" s="41"/>
      <c r="W7756" s="41"/>
      <c r="X7756" s="41"/>
      <c r="Y7756" s="43" t="str">
        <f t="shared" si="242"/>
        <v>COMP</v>
      </c>
      <c r="Z7756" s="43">
        <v>2157158</v>
      </c>
      <c r="AA7756" s="43">
        <f t="shared" si="243"/>
        <v>2358267</v>
      </c>
    </row>
    <row r="7757" spans="1:27" x14ac:dyDescent="0.3">
      <c r="A7757" s="43">
        <v>1513264</v>
      </c>
      <c r="B7757" s="43" t="s">
        <v>6603</v>
      </c>
      <c r="C7757" s="43" t="s">
        <v>195</v>
      </c>
      <c r="D7757" s="41"/>
      <c r="E7757" s="43" t="s">
        <v>6263</v>
      </c>
      <c r="F7757" s="43" t="s">
        <v>30</v>
      </c>
      <c r="G7757" s="43">
        <v>85004</v>
      </c>
      <c r="H7757" s="41"/>
      <c r="I7757" s="41"/>
      <c r="J7757" s="41"/>
      <c r="K7757" s="41"/>
      <c r="L7757" s="41"/>
      <c r="M7757" s="41"/>
      <c r="N7757" s="41"/>
      <c r="O7757" s="41"/>
      <c r="P7757" s="41"/>
      <c r="Q7757" s="41"/>
      <c r="R7757" s="41"/>
      <c r="S7757" s="41"/>
      <c r="T7757" s="41"/>
      <c r="U7757" s="41"/>
      <c r="V7757" s="41"/>
      <c r="W7757" s="41"/>
      <c r="X7757" s="41"/>
      <c r="Y7757" s="43" t="str">
        <f t="shared" si="242"/>
        <v/>
      </c>
      <c r="Z7757" s="43">
        <v>2389720</v>
      </c>
      <c r="AA7757" s="43" t="e">
        <f t="shared" si="243"/>
        <v>#N/A</v>
      </c>
    </row>
    <row r="7758" spans="1:27" x14ac:dyDescent="0.3">
      <c r="A7758" s="43">
        <v>892728</v>
      </c>
      <c r="B7758" s="43" t="s">
        <v>6603</v>
      </c>
      <c r="C7758" s="43" t="s">
        <v>6605</v>
      </c>
      <c r="D7758" s="41"/>
      <c r="E7758" s="43" t="s">
        <v>6263</v>
      </c>
      <c r="F7758" s="43" t="s">
        <v>28</v>
      </c>
      <c r="G7758" s="43">
        <v>85004</v>
      </c>
      <c r="H7758" s="41"/>
      <c r="I7758" s="41"/>
      <c r="J7758" s="41"/>
      <c r="K7758" s="41"/>
      <c r="L7758" s="41"/>
      <c r="M7758" s="41"/>
      <c r="N7758" s="41"/>
      <c r="O7758" s="41"/>
      <c r="P7758" s="41"/>
      <c r="Q7758" s="41"/>
      <c r="R7758" s="41"/>
      <c r="S7758" s="41"/>
      <c r="T7758" s="41"/>
      <c r="U7758" s="41"/>
      <c r="V7758" s="41"/>
      <c r="W7758" s="41"/>
      <c r="X7758" s="41"/>
      <c r="Y7758" s="43" t="str">
        <f t="shared" si="242"/>
        <v>COMP</v>
      </c>
      <c r="Z7758" s="43">
        <v>2198145</v>
      </c>
      <c r="AA7758" s="43">
        <f t="shared" si="243"/>
        <v>892728</v>
      </c>
    </row>
    <row r="7759" spans="1:27" x14ac:dyDescent="0.3">
      <c r="A7759" s="43">
        <v>693542</v>
      </c>
      <c r="B7759" s="43" t="s">
        <v>6603</v>
      </c>
      <c r="C7759" s="43" t="s">
        <v>444</v>
      </c>
      <c r="D7759" s="41"/>
      <c r="E7759" s="43" t="s">
        <v>6263</v>
      </c>
      <c r="F7759" s="43" t="s">
        <v>28</v>
      </c>
      <c r="G7759" s="43">
        <v>85004</v>
      </c>
      <c r="H7759" s="41"/>
      <c r="I7759" s="41"/>
      <c r="J7759" s="41"/>
      <c r="K7759" s="41"/>
      <c r="L7759" s="41"/>
      <c r="M7759" s="41"/>
      <c r="N7759" s="41"/>
      <c r="O7759" s="41"/>
      <c r="P7759" s="41"/>
      <c r="Q7759" s="41"/>
      <c r="R7759" s="41"/>
      <c r="S7759" s="41"/>
      <c r="T7759" s="41"/>
      <c r="U7759" s="41"/>
      <c r="V7759" s="41"/>
      <c r="W7759" s="41"/>
      <c r="X7759" s="41"/>
      <c r="Y7759" s="43" t="str">
        <f t="shared" si="242"/>
        <v>COMP</v>
      </c>
      <c r="Z7759" s="43">
        <v>2063844</v>
      </c>
      <c r="AA7759" s="43">
        <f t="shared" si="243"/>
        <v>693542</v>
      </c>
    </row>
    <row r="7760" spans="1:27" x14ac:dyDescent="0.3">
      <c r="A7760" s="43">
        <v>1006900</v>
      </c>
      <c r="B7760" s="43" t="s">
        <v>6603</v>
      </c>
      <c r="C7760" s="43" t="s">
        <v>1429</v>
      </c>
      <c r="D7760" s="41"/>
      <c r="E7760" s="43" t="s">
        <v>6263</v>
      </c>
      <c r="F7760" s="43" t="s">
        <v>28</v>
      </c>
      <c r="G7760" s="43">
        <v>49009</v>
      </c>
      <c r="H7760" s="41"/>
      <c r="I7760" s="41"/>
      <c r="J7760" s="41"/>
      <c r="K7760" s="41"/>
      <c r="L7760" s="41"/>
      <c r="M7760" s="41"/>
      <c r="N7760" s="41"/>
      <c r="O7760" s="41"/>
      <c r="P7760" s="41"/>
      <c r="Q7760" s="41"/>
      <c r="R7760" s="41"/>
      <c r="S7760" s="41"/>
      <c r="T7760" s="41"/>
      <c r="U7760" s="41"/>
      <c r="V7760" s="41"/>
      <c r="W7760" s="41"/>
      <c r="X7760" s="41"/>
      <c r="Y7760" s="43" t="str">
        <f t="shared" si="242"/>
        <v>COMP</v>
      </c>
      <c r="Z7760" s="43">
        <v>584448</v>
      </c>
      <c r="AA7760" s="43">
        <f t="shared" si="243"/>
        <v>1006900</v>
      </c>
    </row>
    <row r="7761" spans="1:27" x14ac:dyDescent="0.3">
      <c r="A7761" s="43">
        <v>2429219</v>
      </c>
      <c r="B7761" s="43" t="s">
        <v>6603</v>
      </c>
      <c r="C7761" s="43" t="s">
        <v>3327</v>
      </c>
      <c r="D7761" s="41"/>
      <c r="E7761" s="43" t="s">
        <v>29</v>
      </c>
      <c r="F7761" s="43" t="s">
        <v>30</v>
      </c>
      <c r="G7761" s="43">
        <v>85067</v>
      </c>
      <c r="H7761" s="41"/>
      <c r="I7761" s="41"/>
      <c r="J7761" s="41"/>
      <c r="K7761" s="41"/>
      <c r="L7761" s="41"/>
      <c r="M7761" s="41"/>
      <c r="N7761" s="41"/>
      <c r="O7761" s="41"/>
      <c r="P7761" s="41"/>
      <c r="Q7761" s="41"/>
      <c r="R7761" s="41"/>
      <c r="S7761" s="41"/>
      <c r="T7761" s="41"/>
      <c r="U7761" s="41"/>
      <c r="V7761" s="41"/>
      <c r="W7761" s="41"/>
      <c r="X7761" s="41"/>
      <c r="Y7761" s="43" t="str">
        <f t="shared" si="242"/>
        <v/>
      </c>
      <c r="Z7761" s="43">
        <v>2117335</v>
      </c>
      <c r="AA7761" s="43" t="e">
        <f t="shared" si="243"/>
        <v>#N/A</v>
      </c>
    </row>
    <row r="7762" spans="1:27" x14ac:dyDescent="0.3">
      <c r="A7762" s="43">
        <v>1596172</v>
      </c>
      <c r="B7762" s="43" t="s">
        <v>6603</v>
      </c>
      <c r="C7762" s="43" t="s">
        <v>258</v>
      </c>
      <c r="D7762" s="41"/>
      <c r="E7762" s="43" t="s">
        <v>35</v>
      </c>
      <c r="F7762" s="43" t="s">
        <v>28</v>
      </c>
      <c r="G7762" s="43">
        <v>85067</v>
      </c>
      <c r="H7762" s="41"/>
      <c r="I7762" s="41"/>
      <c r="J7762" s="41"/>
      <c r="K7762" s="41"/>
      <c r="L7762" s="41"/>
      <c r="M7762" s="41"/>
      <c r="N7762" s="41"/>
      <c r="O7762" s="41"/>
      <c r="P7762" s="41"/>
      <c r="Q7762" s="41"/>
      <c r="R7762" s="41"/>
      <c r="S7762" s="41"/>
      <c r="T7762" s="41"/>
      <c r="U7762" s="41"/>
      <c r="V7762" s="41"/>
      <c r="W7762" s="41"/>
      <c r="X7762" s="41"/>
      <c r="Y7762" s="43" t="str">
        <f t="shared" si="242"/>
        <v>COMP</v>
      </c>
      <c r="Z7762" s="43">
        <v>2171519</v>
      </c>
      <c r="AA7762" s="43">
        <f t="shared" si="243"/>
        <v>1596172</v>
      </c>
    </row>
    <row r="7763" spans="1:27" x14ac:dyDescent="0.3">
      <c r="A7763" s="43">
        <v>2344398</v>
      </c>
      <c r="B7763" s="43" t="s">
        <v>535</v>
      </c>
      <c r="C7763" s="43" t="s">
        <v>788</v>
      </c>
      <c r="D7763" s="41"/>
      <c r="E7763" s="43" t="s">
        <v>6263</v>
      </c>
      <c r="F7763" s="43" t="s">
        <v>30</v>
      </c>
      <c r="G7763" s="43">
        <v>44067</v>
      </c>
      <c r="H7763" s="41"/>
      <c r="I7763" s="41"/>
      <c r="J7763" s="41"/>
      <c r="K7763" s="41"/>
      <c r="L7763" s="41"/>
      <c r="M7763" s="41"/>
      <c r="N7763" s="41"/>
      <c r="O7763" s="41"/>
      <c r="P7763" s="41"/>
      <c r="Q7763" s="41"/>
      <c r="R7763" s="41"/>
      <c r="S7763" s="41"/>
      <c r="T7763" s="41"/>
      <c r="U7763" s="41"/>
      <c r="V7763" s="41"/>
      <c r="W7763" s="41"/>
      <c r="X7763" s="41"/>
      <c r="Y7763" s="43" t="str">
        <f t="shared" si="242"/>
        <v>COMP</v>
      </c>
      <c r="Z7763" s="43">
        <v>148520</v>
      </c>
      <c r="AA7763" s="43">
        <f t="shared" si="243"/>
        <v>2344398</v>
      </c>
    </row>
    <row r="7764" spans="1:27" x14ac:dyDescent="0.3">
      <c r="A7764" s="43">
        <v>161673</v>
      </c>
      <c r="B7764" s="43" t="s">
        <v>538</v>
      </c>
      <c r="C7764" s="43" t="s">
        <v>375</v>
      </c>
      <c r="D7764" s="41"/>
      <c r="E7764" s="43" t="s">
        <v>6263</v>
      </c>
      <c r="F7764" s="43" t="s">
        <v>28</v>
      </c>
      <c r="G7764" s="43">
        <v>72064</v>
      </c>
      <c r="H7764" s="41"/>
      <c r="I7764" s="41"/>
      <c r="J7764" s="41"/>
      <c r="K7764" s="41"/>
      <c r="L7764" s="41"/>
      <c r="M7764" s="41"/>
      <c r="N7764" s="41"/>
      <c r="O7764" s="41"/>
      <c r="P7764" s="41"/>
      <c r="Q7764" s="41"/>
      <c r="R7764" s="41"/>
      <c r="S7764" s="41"/>
      <c r="T7764" s="41"/>
      <c r="U7764" s="41"/>
      <c r="V7764" s="41"/>
      <c r="W7764" s="41"/>
      <c r="X7764" s="41"/>
      <c r="Y7764" s="43" t="str">
        <f t="shared" si="242"/>
        <v/>
      </c>
      <c r="Z7764" s="43">
        <v>1470511</v>
      </c>
      <c r="AA7764" s="43" t="e">
        <f t="shared" si="243"/>
        <v>#N/A</v>
      </c>
    </row>
    <row r="7765" spans="1:27" x14ac:dyDescent="0.3">
      <c r="A7765" s="43">
        <v>2085806</v>
      </c>
      <c r="B7765" s="43" t="s">
        <v>538</v>
      </c>
      <c r="C7765" s="43" t="s">
        <v>6606</v>
      </c>
      <c r="D7765" s="41"/>
      <c r="E7765" s="43" t="s">
        <v>6263</v>
      </c>
      <c r="F7765" s="43" t="s">
        <v>30</v>
      </c>
      <c r="G7765" s="43">
        <v>72078</v>
      </c>
      <c r="H7765" s="41"/>
      <c r="I7765" s="41"/>
      <c r="J7765" s="41"/>
      <c r="K7765" s="41"/>
      <c r="L7765" s="41"/>
      <c r="M7765" s="41"/>
      <c r="N7765" s="41"/>
      <c r="O7765" s="41"/>
      <c r="P7765" s="41"/>
      <c r="Q7765" s="41"/>
      <c r="R7765" s="41"/>
      <c r="S7765" s="41"/>
      <c r="T7765" s="41"/>
      <c r="U7765" s="41"/>
      <c r="V7765" s="41"/>
      <c r="W7765" s="41"/>
      <c r="X7765" s="41"/>
      <c r="Y7765" s="43" t="str">
        <f t="shared" si="242"/>
        <v/>
      </c>
      <c r="Z7765" s="43">
        <v>779493</v>
      </c>
      <c r="AA7765" s="43" t="e">
        <f t="shared" si="243"/>
        <v>#N/A</v>
      </c>
    </row>
    <row r="7766" spans="1:27" x14ac:dyDescent="0.3">
      <c r="A7766" s="43">
        <v>2334361</v>
      </c>
      <c r="B7766" s="43" t="s">
        <v>538</v>
      </c>
      <c r="C7766" s="43" t="s">
        <v>1135</v>
      </c>
      <c r="D7766" s="41"/>
      <c r="E7766" s="43" t="s">
        <v>6263</v>
      </c>
      <c r="F7766" s="43" t="s">
        <v>28</v>
      </c>
      <c r="G7766" s="43">
        <v>72054</v>
      </c>
      <c r="H7766" s="41"/>
      <c r="I7766" s="41"/>
      <c r="J7766" s="41"/>
      <c r="K7766" s="41"/>
      <c r="L7766" s="41"/>
      <c r="M7766" s="41"/>
      <c r="N7766" s="41"/>
      <c r="O7766" s="41"/>
      <c r="P7766" s="41"/>
      <c r="Q7766" s="41"/>
      <c r="R7766" s="41"/>
      <c r="S7766" s="41"/>
      <c r="T7766" s="41"/>
      <c r="U7766" s="41"/>
      <c r="V7766" s="41"/>
      <c r="W7766" s="41"/>
      <c r="X7766" s="41"/>
      <c r="Y7766" s="43" t="str">
        <f t="shared" si="242"/>
        <v>COMP</v>
      </c>
      <c r="Z7766" s="43">
        <v>168322</v>
      </c>
      <c r="AA7766" s="43">
        <f t="shared" si="243"/>
        <v>2334361</v>
      </c>
    </row>
    <row r="7767" spans="1:27" x14ac:dyDescent="0.3">
      <c r="A7767" s="43">
        <v>2402859</v>
      </c>
      <c r="B7767" s="43" t="s">
        <v>6607</v>
      </c>
      <c r="C7767" s="43" t="s">
        <v>305</v>
      </c>
      <c r="D7767" s="41"/>
      <c r="E7767" s="43" t="s">
        <v>29</v>
      </c>
      <c r="F7767" s="43" t="s">
        <v>28</v>
      </c>
      <c r="G7767" s="43">
        <v>44123</v>
      </c>
      <c r="H7767" s="41"/>
      <c r="I7767" s="41"/>
      <c r="J7767" s="41"/>
      <c r="K7767" s="41"/>
      <c r="L7767" s="41"/>
      <c r="M7767" s="41"/>
      <c r="N7767" s="41"/>
      <c r="O7767" s="41"/>
      <c r="P7767" s="41"/>
      <c r="Q7767" s="41"/>
      <c r="R7767" s="41"/>
      <c r="S7767" s="41"/>
      <c r="T7767" s="41"/>
      <c r="U7767" s="41"/>
      <c r="V7767" s="41"/>
      <c r="W7767" s="41"/>
      <c r="X7767" s="41"/>
      <c r="Y7767" s="43" t="str">
        <f t="shared" si="242"/>
        <v/>
      </c>
      <c r="Z7767" s="43">
        <v>485998</v>
      </c>
      <c r="AA7767" s="43" t="e">
        <f t="shared" si="243"/>
        <v>#N/A</v>
      </c>
    </row>
    <row r="7768" spans="1:27" x14ac:dyDescent="0.3">
      <c r="A7768" s="43">
        <v>1494687</v>
      </c>
      <c r="B7768" s="43" t="s">
        <v>6607</v>
      </c>
      <c r="C7768" s="43" t="s">
        <v>620</v>
      </c>
      <c r="D7768" s="41"/>
      <c r="E7768" s="43" t="s">
        <v>6263</v>
      </c>
      <c r="F7768" s="43" t="s">
        <v>30</v>
      </c>
      <c r="G7768" s="43">
        <v>44012</v>
      </c>
      <c r="H7768" s="41"/>
      <c r="I7768" s="41"/>
      <c r="J7768" s="41"/>
      <c r="K7768" s="41"/>
      <c r="L7768" s="41"/>
      <c r="M7768" s="41"/>
      <c r="N7768" s="41"/>
      <c r="O7768" s="41"/>
      <c r="P7768" s="41"/>
      <c r="Q7768" s="41"/>
      <c r="R7768" s="41"/>
      <c r="S7768" s="41"/>
      <c r="T7768" s="41"/>
      <c r="U7768" s="41"/>
      <c r="V7768" s="41"/>
      <c r="W7768" s="41"/>
      <c r="X7768" s="41"/>
      <c r="Y7768" s="43" t="str">
        <f t="shared" si="242"/>
        <v/>
      </c>
      <c r="Z7768" s="43">
        <v>2108925</v>
      </c>
      <c r="AA7768" s="43" t="e">
        <f t="shared" si="243"/>
        <v>#N/A</v>
      </c>
    </row>
    <row r="7769" spans="1:27" x14ac:dyDescent="0.3">
      <c r="A7769" s="43">
        <v>2084301</v>
      </c>
      <c r="B7769" s="43" t="s">
        <v>6608</v>
      </c>
      <c r="C7769" s="43" t="s">
        <v>202</v>
      </c>
      <c r="D7769" s="41"/>
      <c r="E7769" s="43" t="s">
        <v>6263</v>
      </c>
      <c r="F7769" s="43" t="s">
        <v>28</v>
      </c>
      <c r="G7769" s="43">
        <v>44090</v>
      </c>
      <c r="H7769" s="41"/>
      <c r="I7769" s="41"/>
      <c r="J7769" s="41"/>
      <c r="K7769" s="41"/>
      <c r="L7769" s="41"/>
      <c r="M7769" s="41"/>
      <c r="N7769" s="41"/>
      <c r="O7769" s="41"/>
      <c r="P7769" s="41"/>
      <c r="Q7769" s="41"/>
      <c r="R7769" s="41"/>
      <c r="S7769" s="41"/>
      <c r="T7769" s="41"/>
      <c r="U7769" s="41"/>
      <c r="V7769" s="41"/>
      <c r="W7769" s="41"/>
      <c r="X7769" s="41"/>
      <c r="Y7769" s="43" t="str">
        <f t="shared" si="242"/>
        <v/>
      </c>
      <c r="Z7769" s="43">
        <v>2179541</v>
      </c>
      <c r="AA7769" s="43" t="e">
        <f t="shared" si="243"/>
        <v>#N/A</v>
      </c>
    </row>
    <row r="7770" spans="1:27" x14ac:dyDescent="0.3">
      <c r="A7770" s="43">
        <v>2290199</v>
      </c>
      <c r="B7770" s="43" t="s">
        <v>6609</v>
      </c>
      <c r="C7770" s="43" t="s">
        <v>985</v>
      </c>
      <c r="D7770" s="41"/>
      <c r="E7770" s="43" t="s">
        <v>35</v>
      </c>
      <c r="F7770" s="43" t="s">
        <v>30</v>
      </c>
      <c r="G7770" s="43">
        <v>44001</v>
      </c>
      <c r="H7770" s="41"/>
      <c r="I7770" s="41"/>
      <c r="J7770" s="41"/>
      <c r="K7770" s="41"/>
      <c r="L7770" s="41"/>
      <c r="M7770" s="41"/>
      <c r="N7770" s="41"/>
      <c r="O7770" s="41"/>
      <c r="P7770" s="41"/>
      <c r="Q7770" s="41"/>
      <c r="R7770" s="41"/>
      <c r="S7770" s="41"/>
      <c r="T7770" s="41"/>
      <c r="U7770" s="41"/>
      <c r="V7770" s="41"/>
      <c r="W7770" s="41"/>
      <c r="X7770" s="41"/>
      <c r="Y7770" s="43" t="str">
        <f t="shared" si="242"/>
        <v>COMP</v>
      </c>
      <c r="Z7770" s="43">
        <v>1878681</v>
      </c>
      <c r="AA7770" s="43">
        <f t="shared" si="243"/>
        <v>2290199</v>
      </c>
    </row>
    <row r="7771" spans="1:27" x14ac:dyDescent="0.3">
      <c r="A7771" s="43">
        <v>1396435</v>
      </c>
      <c r="B7771" s="43" t="s">
        <v>6610</v>
      </c>
      <c r="C7771" s="43" t="s">
        <v>1094</v>
      </c>
      <c r="D7771" s="41"/>
      <c r="E7771" s="43" t="s">
        <v>6263</v>
      </c>
      <c r="F7771" s="43" t="s">
        <v>30</v>
      </c>
      <c r="G7771" s="43">
        <v>44045</v>
      </c>
      <c r="H7771" s="41"/>
      <c r="I7771" s="41"/>
      <c r="J7771" s="41"/>
      <c r="K7771" s="41"/>
      <c r="L7771" s="41"/>
      <c r="M7771" s="41"/>
      <c r="N7771" s="41"/>
      <c r="O7771" s="41"/>
      <c r="P7771" s="41"/>
      <c r="Q7771" s="41"/>
      <c r="R7771" s="41"/>
      <c r="S7771" s="41"/>
      <c r="T7771" s="41"/>
      <c r="U7771" s="41"/>
      <c r="V7771" s="41"/>
      <c r="W7771" s="41"/>
      <c r="X7771" s="41"/>
      <c r="Y7771" s="43" t="str">
        <f t="shared" si="242"/>
        <v>COMP</v>
      </c>
      <c r="Z7771" s="43">
        <v>1883451</v>
      </c>
      <c r="AA7771" s="43">
        <f t="shared" si="243"/>
        <v>1396435</v>
      </c>
    </row>
    <row r="7772" spans="1:27" x14ac:dyDescent="0.3">
      <c r="A7772" s="43">
        <v>359136</v>
      </c>
      <c r="B7772" s="43" t="s">
        <v>6610</v>
      </c>
      <c r="C7772" s="43" t="s">
        <v>193</v>
      </c>
      <c r="D7772" s="41"/>
      <c r="E7772" s="43" t="s">
        <v>6263</v>
      </c>
      <c r="F7772" s="43" t="s">
        <v>28</v>
      </c>
      <c r="G7772" s="43">
        <v>44067</v>
      </c>
      <c r="H7772" s="41"/>
      <c r="I7772" s="41"/>
      <c r="J7772" s="41"/>
      <c r="K7772" s="41"/>
      <c r="L7772" s="41"/>
      <c r="M7772" s="41"/>
      <c r="N7772" s="41"/>
      <c r="O7772" s="41"/>
      <c r="P7772" s="41"/>
      <c r="Q7772" s="41"/>
      <c r="R7772" s="41"/>
      <c r="S7772" s="41"/>
      <c r="T7772" s="41"/>
      <c r="U7772" s="41"/>
      <c r="V7772" s="41"/>
      <c r="W7772" s="41"/>
      <c r="X7772" s="41"/>
      <c r="Y7772" s="43" t="str">
        <f t="shared" si="242"/>
        <v>COMP</v>
      </c>
      <c r="Z7772" s="43">
        <v>506160</v>
      </c>
      <c r="AA7772" s="43">
        <f t="shared" si="243"/>
        <v>359136</v>
      </c>
    </row>
    <row r="7773" spans="1:27" x14ac:dyDescent="0.3">
      <c r="A7773" s="43">
        <v>2172518</v>
      </c>
      <c r="B7773" s="43" t="s">
        <v>6610</v>
      </c>
      <c r="C7773" s="43" t="s">
        <v>805</v>
      </c>
      <c r="D7773" s="41"/>
      <c r="E7773" s="43" t="s">
        <v>6263</v>
      </c>
      <c r="F7773" s="43" t="s">
        <v>30</v>
      </c>
      <c r="G7773" s="43">
        <v>49019</v>
      </c>
      <c r="H7773" s="41"/>
      <c r="I7773" s="41"/>
      <c r="J7773" s="41"/>
      <c r="K7773" s="41"/>
      <c r="L7773" s="41"/>
      <c r="M7773" s="41"/>
      <c r="N7773" s="41"/>
      <c r="O7773" s="41"/>
      <c r="P7773" s="41"/>
      <c r="Q7773" s="41"/>
      <c r="R7773" s="41"/>
      <c r="S7773" s="41"/>
      <c r="T7773" s="41"/>
      <c r="U7773" s="41"/>
      <c r="V7773" s="41"/>
      <c r="W7773" s="41"/>
      <c r="X7773" s="41"/>
      <c r="Y7773" s="43" t="str">
        <f t="shared" si="242"/>
        <v/>
      </c>
      <c r="Z7773" s="43">
        <v>1978685</v>
      </c>
      <c r="AA7773" s="43" t="e">
        <f t="shared" si="243"/>
        <v>#N/A</v>
      </c>
    </row>
    <row r="7774" spans="1:27" x14ac:dyDescent="0.3">
      <c r="A7774" s="43">
        <v>2065449</v>
      </c>
      <c r="B7774" s="43" t="s">
        <v>6610</v>
      </c>
      <c r="C7774" s="43" t="s">
        <v>390</v>
      </c>
      <c r="D7774" s="41"/>
      <c r="E7774" s="43" t="s">
        <v>6263</v>
      </c>
      <c r="F7774" s="43" t="s">
        <v>30</v>
      </c>
      <c r="G7774" s="43">
        <v>85005</v>
      </c>
      <c r="H7774" s="41"/>
      <c r="I7774" s="41"/>
      <c r="J7774" s="41"/>
      <c r="K7774" s="41"/>
      <c r="L7774" s="41"/>
      <c r="M7774" s="41"/>
      <c r="N7774" s="41"/>
      <c r="O7774" s="41"/>
      <c r="P7774" s="41"/>
      <c r="Q7774" s="41"/>
      <c r="R7774" s="41"/>
      <c r="S7774" s="41"/>
      <c r="T7774" s="41"/>
      <c r="U7774" s="41"/>
      <c r="V7774" s="41"/>
      <c r="W7774" s="41"/>
      <c r="X7774" s="41"/>
      <c r="Y7774" s="43" t="str">
        <f t="shared" si="242"/>
        <v/>
      </c>
      <c r="Z7774" s="43">
        <v>1661436</v>
      </c>
      <c r="AA7774" s="43" t="e">
        <f t="shared" si="243"/>
        <v>#N/A</v>
      </c>
    </row>
    <row r="7775" spans="1:27" x14ac:dyDescent="0.3">
      <c r="A7775" s="43">
        <v>2264549</v>
      </c>
      <c r="B7775" s="43" t="s">
        <v>6610</v>
      </c>
      <c r="C7775" s="43" t="s">
        <v>668</v>
      </c>
      <c r="D7775" s="41"/>
      <c r="E7775" s="43" t="s">
        <v>29</v>
      </c>
      <c r="F7775" s="43" t="s">
        <v>28</v>
      </c>
      <c r="G7775" s="43">
        <v>44015</v>
      </c>
      <c r="H7775" s="41"/>
      <c r="I7775" s="41"/>
      <c r="J7775" s="41"/>
      <c r="K7775" s="41"/>
      <c r="L7775" s="41"/>
      <c r="M7775" s="41"/>
      <c r="N7775" s="41"/>
      <c r="O7775" s="41"/>
      <c r="P7775" s="41"/>
      <c r="Q7775" s="41"/>
      <c r="R7775" s="41"/>
      <c r="S7775" s="41"/>
      <c r="T7775" s="41"/>
      <c r="U7775" s="41"/>
      <c r="V7775" s="41"/>
      <c r="W7775" s="41"/>
      <c r="X7775" s="41"/>
      <c r="Y7775" s="43" t="str">
        <f t="shared" si="242"/>
        <v>COMP</v>
      </c>
      <c r="Z7775" s="43">
        <v>2298049</v>
      </c>
      <c r="AA7775" s="43">
        <f t="shared" si="243"/>
        <v>2264549</v>
      </c>
    </row>
    <row r="7776" spans="1:27" x14ac:dyDescent="0.3">
      <c r="A7776" s="43">
        <v>1064309</v>
      </c>
      <c r="B7776" s="43" t="s">
        <v>6610</v>
      </c>
      <c r="C7776" s="43" t="s">
        <v>6611</v>
      </c>
      <c r="D7776" s="41"/>
      <c r="E7776" s="43" t="s">
        <v>29</v>
      </c>
      <c r="F7776" s="43" t="s">
        <v>30</v>
      </c>
      <c r="G7776" s="43">
        <v>44073</v>
      </c>
      <c r="H7776" s="41"/>
      <c r="I7776" s="41"/>
      <c r="J7776" s="41"/>
      <c r="K7776" s="41"/>
      <c r="L7776" s="41"/>
      <c r="M7776" s="41"/>
      <c r="N7776" s="41"/>
      <c r="O7776" s="41"/>
      <c r="P7776" s="41"/>
      <c r="Q7776" s="41"/>
      <c r="R7776" s="41"/>
      <c r="S7776" s="41"/>
      <c r="T7776" s="41"/>
      <c r="U7776" s="41"/>
      <c r="V7776" s="41"/>
      <c r="W7776" s="41"/>
      <c r="X7776" s="41"/>
      <c r="Y7776" s="43" t="str">
        <f t="shared" si="242"/>
        <v>COMP</v>
      </c>
      <c r="Z7776" s="43">
        <v>1756154</v>
      </c>
      <c r="AA7776" s="43">
        <f t="shared" si="243"/>
        <v>1064309</v>
      </c>
    </row>
    <row r="7777" spans="1:27" x14ac:dyDescent="0.3">
      <c r="A7777" s="43">
        <v>2425477</v>
      </c>
      <c r="B7777" s="43" t="s">
        <v>6610</v>
      </c>
      <c r="C7777" s="43" t="s">
        <v>333</v>
      </c>
      <c r="D7777" s="41"/>
      <c r="E7777" s="43" t="s">
        <v>6263</v>
      </c>
      <c r="F7777" s="43" t="s">
        <v>30</v>
      </c>
      <c r="G7777" s="43">
        <v>85012</v>
      </c>
      <c r="H7777" s="41"/>
      <c r="I7777" s="41"/>
      <c r="J7777" s="41"/>
      <c r="K7777" s="41"/>
      <c r="L7777" s="41"/>
      <c r="M7777" s="41"/>
      <c r="N7777" s="41"/>
      <c r="O7777" s="41"/>
      <c r="P7777" s="41"/>
      <c r="Q7777" s="41"/>
      <c r="R7777" s="41"/>
      <c r="S7777" s="41"/>
      <c r="T7777" s="41"/>
      <c r="U7777" s="41"/>
      <c r="V7777" s="41"/>
      <c r="W7777" s="41"/>
      <c r="X7777" s="41"/>
      <c r="Y7777" s="43" t="str">
        <f t="shared" si="242"/>
        <v/>
      </c>
      <c r="Z7777" s="43">
        <v>1590160</v>
      </c>
      <c r="AA7777" s="43" t="e">
        <f t="shared" si="243"/>
        <v>#N/A</v>
      </c>
    </row>
    <row r="7778" spans="1:27" x14ac:dyDescent="0.3">
      <c r="A7778" s="43">
        <v>1445870</v>
      </c>
      <c r="B7778" s="43" t="s">
        <v>6610</v>
      </c>
      <c r="C7778" s="43" t="s">
        <v>175</v>
      </c>
      <c r="D7778" s="41"/>
      <c r="E7778" s="43" t="s">
        <v>35</v>
      </c>
      <c r="F7778" s="43" t="s">
        <v>28</v>
      </c>
      <c r="G7778" s="43">
        <v>44109</v>
      </c>
      <c r="H7778" s="41"/>
      <c r="I7778" s="41"/>
      <c r="J7778" s="41"/>
      <c r="K7778" s="41"/>
      <c r="L7778" s="41"/>
      <c r="M7778" s="41"/>
      <c r="N7778" s="41"/>
      <c r="O7778" s="41"/>
      <c r="P7778" s="41"/>
      <c r="Q7778" s="41"/>
      <c r="R7778" s="41"/>
      <c r="S7778" s="41"/>
      <c r="T7778" s="41"/>
      <c r="U7778" s="41"/>
      <c r="V7778" s="41"/>
      <c r="W7778" s="41"/>
      <c r="X7778" s="41"/>
      <c r="Y7778" s="43" t="str">
        <f t="shared" si="242"/>
        <v>COMP</v>
      </c>
      <c r="Z7778" s="43">
        <v>1184215</v>
      </c>
      <c r="AA7778" s="43">
        <f t="shared" si="243"/>
        <v>1445870</v>
      </c>
    </row>
    <row r="7779" spans="1:27" x14ac:dyDescent="0.3">
      <c r="A7779" s="43">
        <v>1427680</v>
      </c>
      <c r="B7779" s="43" t="s">
        <v>6610</v>
      </c>
      <c r="C7779" s="43" t="s">
        <v>239</v>
      </c>
      <c r="D7779" s="41"/>
      <c r="E7779" s="43" t="s">
        <v>6263</v>
      </c>
      <c r="F7779" s="43" t="s">
        <v>30</v>
      </c>
      <c r="G7779" s="43">
        <v>44090</v>
      </c>
      <c r="H7779" s="41"/>
      <c r="I7779" s="41"/>
      <c r="J7779" s="41"/>
      <c r="K7779" s="41"/>
      <c r="L7779" s="41"/>
      <c r="M7779" s="41"/>
      <c r="N7779" s="41"/>
      <c r="O7779" s="41"/>
      <c r="P7779" s="41"/>
      <c r="Q7779" s="41"/>
      <c r="R7779" s="41"/>
      <c r="S7779" s="41"/>
      <c r="T7779" s="41"/>
      <c r="U7779" s="41"/>
      <c r="V7779" s="41"/>
      <c r="W7779" s="41"/>
      <c r="X7779" s="41"/>
      <c r="Y7779" s="43" t="str">
        <f t="shared" si="242"/>
        <v/>
      </c>
      <c r="Z7779" s="43">
        <v>807642</v>
      </c>
      <c r="AA7779" s="43" t="e">
        <f t="shared" si="243"/>
        <v>#N/A</v>
      </c>
    </row>
    <row r="7780" spans="1:27" x14ac:dyDescent="0.3">
      <c r="A7780" s="43">
        <v>2265247</v>
      </c>
      <c r="B7780" s="43" t="s">
        <v>6612</v>
      </c>
      <c r="C7780" s="43" t="s">
        <v>1379</v>
      </c>
      <c r="D7780" s="41"/>
      <c r="E7780" s="43" t="s">
        <v>35</v>
      </c>
      <c r="F7780" s="43" t="s">
        <v>30</v>
      </c>
      <c r="G7780" s="43">
        <v>85031</v>
      </c>
      <c r="H7780" s="41"/>
      <c r="I7780" s="41"/>
      <c r="J7780" s="41"/>
      <c r="K7780" s="41"/>
      <c r="L7780" s="41"/>
      <c r="M7780" s="41"/>
      <c r="N7780" s="41"/>
      <c r="O7780" s="41"/>
      <c r="P7780" s="41"/>
      <c r="Q7780" s="41"/>
      <c r="R7780" s="41"/>
      <c r="S7780" s="41"/>
      <c r="T7780" s="41"/>
      <c r="U7780" s="41"/>
      <c r="V7780" s="41"/>
      <c r="W7780" s="41"/>
      <c r="X7780" s="41"/>
      <c r="Y7780" s="43" t="str">
        <f t="shared" si="242"/>
        <v>COMP</v>
      </c>
      <c r="Z7780" s="43">
        <v>1420149</v>
      </c>
      <c r="AA7780" s="43">
        <f t="shared" si="243"/>
        <v>2265247</v>
      </c>
    </row>
    <row r="7781" spans="1:27" x14ac:dyDescent="0.3">
      <c r="A7781" s="43">
        <v>624544</v>
      </c>
      <c r="B7781" s="43" t="s">
        <v>540</v>
      </c>
      <c r="C7781" s="43" t="s">
        <v>6613</v>
      </c>
      <c r="D7781" s="41"/>
      <c r="E7781" s="43" t="s">
        <v>6263</v>
      </c>
      <c r="F7781" s="43" t="s">
        <v>30</v>
      </c>
      <c r="G7781" s="43">
        <v>72085</v>
      </c>
      <c r="H7781" s="41"/>
      <c r="I7781" s="41"/>
      <c r="J7781" s="41"/>
      <c r="K7781" s="41"/>
      <c r="L7781" s="41"/>
      <c r="M7781" s="41"/>
      <c r="N7781" s="41"/>
      <c r="O7781" s="41"/>
      <c r="P7781" s="41"/>
      <c r="Q7781" s="41"/>
      <c r="R7781" s="41"/>
      <c r="S7781" s="41"/>
      <c r="T7781" s="41"/>
      <c r="U7781" s="41"/>
      <c r="V7781" s="41"/>
      <c r="W7781" s="41"/>
      <c r="X7781" s="41"/>
      <c r="Y7781" s="43" t="str">
        <f t="shared" si="242"/>
        <v>COMP</v>
      </c>
      <c r="Z7781" s="43">
        <v>2073974</v>
      </c>
      <c r="AA7781" s="43">
        <f t="shared" si="243"/>
        <v>624544</v>
      </c>
    </row>
    <row r="7782" spans="1:27" x14ac:dyDescent="0.3">
      <c r="A7782" s="43">
        <v>1856510</v>
      </c>
      <c r="B7782" s="43" t="s">
        <v>545</v>
      </c>
      <c r="C7782" s="43" t="s">
        <v>193</v>
      </c>
      <c r="D7782" s="41"/>
      <c r="E7782" s="43" t="s">
        <v>29</v>
      </c>
      <c r="F7782" s="43" t="s">
        <v>28</v>
      </c>
      <c r="G7782" s="43">
        <v>72079</v>
      </c>
      <c r="H7782" s="41"/>
      <c r="I7782" s="41"/>
      <c r="J7782" s="41"/>
      <c r="K7782" s="41"/>
      <c r="L7782" s="41"/>
      <c r="M7782" s="41"/>
      <c r="N7782" s="41"/>
      <c r="O7782" s="41"/>
      <c r="P7782" s="41"/>
      <c r="Q7782" s="41"/>
      <c r="R7782" s="41"/>
      <c r="S7782" s="41"/>
      <c r="T7782" s="41"/>
      <c r="U7782" s="41"/>
      <c r="V7782" s="41"/>
      <c r="W7782" s="41"/>
      <c r="X7782" s="41"/>
      <c r="Y7782" s="43" t="str">
        <f t="shared" si="242"/>
        <v>COMP</v>
      </c>
      <c r="Z7782" s="43">
        <v>2394522</v>
      </c>
      <c r="AA7782" s="43">
        <f t="shared" si="243"/>
        <v>1856510</v>
      </c>
    </row>
    <row r="7783" spans="1:27" x14ac:dyDescent="0.3">
      <c r="A7783" s="43">
        <v>428327</v>
      </c>
      <c r="B7783" s="43" t="s">
        <v>545</v>
      </c>
      <c r="C7783" s="43" t="s">
        <v>437</v>
      </c>
      <c r="D7783" s="41"/>
      <c r="E7783" s="43" t="s">
        <v>6263</v>
      </c>
      <c r="F7783" s="43" t="s">
        <v>28</v>
      </c>
      <c r="G7783" s="43">
        <v>85031</v>
      </c>
      <c r="H7783" s="41"/>
      <c r="I7783" s="41"/>
      <c r="J7783" s="41"/>
      <c r="K7783" s="41"/>
      <c r="L7783" s="41"/>
      <c r="M7783" s="41"/>
      <c r="N7783" s="41"/>
      <c r="O7783" s="41"/>
      <c r="P7783" s="41"/>
      <c r="Q7783" s="41"/>
      <c r="R7783" s="41"/>
      <c r="S7783" s="41"/>
      <c r="T7783" s="41"/>
      <c r="U7783" s="41"/>
      <c r="V7783" s="41"/>
      <c r="W7783" s="41"/>
      <c r="X7783" s="41"/>
      <c r="Y7783" s="43" t="str">
        <f t="shared" si="242"/>
        <v/>
      </c>
      <c r="Z7783" s="43">
        <v>2373712</v>
      </c>
      <c r="AA7783" s="43" t="e">
        <f t="shared" si="243"/>
        <v>#N/A</v>
      </c>
    </row>
    <row r="7784" spans="1:27" x14ac:dyDescent="0.3">
      <c r="A7784" s="43">
        <v>827879</v>
      </c>
      <c r="B7784" s="43" t="s">
        <v>545</v>
      </c>
      <c r="C7784" s="43" t="s">
        <v>657</v>
      </c>
      <c r="D7784" s="41"/>
      <c r="E7784" s="43" t="s">
        <v>6263</v>
      </c>
      <c r="F7784" s="43" t="s">
        <v>28</v>
      </c>
      <c r="G7784" s="43">
        <v>49006</v>
      </c>
      <c r="H7784" s="41"/>
      <c r="I7784" s="41"/>
      <c r="J7784" s="41"/>
      <c r="K7784" s="41"/>
      <c r="L7784" s="41"/>
      <c r="M7784" s="41"/>
      <c r="N7784" s="41"/>
      <c r="O7784" s="41"/>
      <c r="P7784" s="41"/>
      <c r="Q7784" s="41"/>
      <c r="R7784" s="41"/>
      <c r="S7784" s="41"/>
      <c r="T7784" s="41"/>
      <c r="U7784" s="41"/>
      <c r="V7784" s="41"/>
      <c r="W7784" s="41"/>
      <c r="X7784" s="41"/>
      <c r="Y7784" s="43" t="str">
        <f t="shared" si="242"/>
        <v>COMP</v>
      </c>
      <c r="Z7784" s="43">
        <v>1732411</v>
      </c>
      <c r="AA7784" s="43">
        <f t="shared" si="243"/>
        <v>827879</v>
      </c>
    </row>
    <row r="7785" spans="1:27" x14ac:dyDescent="0.3">
      <c r="A7785" s="43">
        <v>207984</v>
      </c>
      <c r="B7785" s="43" t="s">
        <v>545</v>
      </c>
      <c r="C7785" s="43" t="s">
        <v>989</v>
      </c>
      <c r="D7785" s="41"/>
      <c r="E7785" s="43" t="s">
        <v>6263</v>
      </c>
      <c r="F7785" s="43" t="s">
        <v>30</v>
      </c>
      <c r="G7785" s="43">
        <v>44036</v>
      </c>
      <c r="H7785" s="41"/>
      <c r="I7785" s="41"/>
      <c r="J7785" s="41"/>
      <c r="K7785" s="41"/>
      <c r="L7785" s="41"/>
      <c r="M7785" s="41"/>
      <c r="N7785" s="41"/>
      <c r="O7785" s="41"/>
      <c r="P7785" s="41"/>
      <c r="Q7785" s="41"/>
      <c r="R7785" s="41"/>
      <c r="S7785" s="41"/>
      <c r="T7785" s="41"/>
      <c r="U7785" s="41"/>
      <c r="V7785" s="41"/>
      <c r="W7785" s="41"/>
      <c r="X7785" s="41"/>
      <c r="Y7785" s="43" t="str">
        <f t="shared" si="242"/>
        <v>COMP</v>
      </c>
      <c r="Z7785" s="43">
        <v>2228159</v>
      </c>
      <c r="AA7785" s="43">
        <f t="shared" si="243"/>
        <v>207984</v>
      </c>
    </row>
    <row r="7786" spans="1:27" x14ac:dyDescent="0.3">
      <c r="A7786" s="43">
        <v>962629</v>
      </c>
      <c r="B7786" s="43" t="s">
        <v>545</v>
      </c>
      <c r="C7786" s="43" t="s">
        <v>840</v>
      </c>
      <c r="D7786" s="41"/>
      <c r="E7786" s="43" t="s">
        <v>6263</v>
      </c>
      <c r="F7786" s="43" t="s">
        <v>28</v>
      </c>
      <c r="G7786" s="43">
        <v>72080</v>
      </c>
      <c r="H7786" s="41"/>
      <c r="I7786" s="41"/>
      <c r="J7786" s="41"/>
      <c r="K7786" s="41"/>
      <c r="L7786" s="41"/>
      <c r="M7786" s="41"/>
      <c r="N7786" s="41"/>
      <c r="O7786" s="41"/>
      <c r="P7786" s="41"/>
      <c r="Q7786" s="41"/>
      <c r="R7786" s="41"/>
      <c r="S7786" s="41"/>
      <c r="T7786" s="41"/>
      <c r="U7786" s="41"/>
      <c r="V7786" s="41"/>
      <c r="W7786" s="41"/>
      <c r="X7786" s="41"/>
      <c r="Y7786" s="43" t="str">
        <f t="shared" si="242"/>
        <v>COMP</v>
      </c>
      <c r="Z7786" s="43">
        <v>2187354</v>
      </c>
      <c r="AA7786" s="43">
        <f t="shared" si="243"/>
        <v>962629</v>
      </c>
    </row>
    <row r="7787" spans="1:27" x14ac:dyDescent="0.3">
      <c r="A7787" s="43">
        <v>2317460</v>
      </c>
      <c r="B7787" s="43" t="s">
        <v>545</v>
      </c>
      <c r="C7787" s="43" t="s">
        <v>1135</v>
      </c>
      <c r="D7787" s="41"/>
      <c r="E7787" s="43" t="s">
        <v>6263</v>
      </c>
      <c r="F7787" s="43" t="s">
        <v>28</v>
      </c>
      <c r="G7787" s="43">
        <v>72061</v>
      </c>
      <c r="H7787" s="41"/>
      <c r="I7787" s="41"/>
      <c r="J7787" s="41"/>
      <c r="K7787" s="41"/>
      <c r="L7787" s="41"/>
      <c r="M7787" s="41"/>
      <c r="N7787" s="41"/>
      <c r="O7787" s="41"/>
      <c r="P7787" s="41"/>
      <c r="Q7787" s="41"/>
      <c r="R7787" s="41"/>
      <c r="S7787" s="41"/>
      <c r="T7787" s="41"/>
      <c r="U7787" s="41"/>
      <c r="V7787" s="41"/>
      <c r="W7787" s="41"/>
      <c r="X7787" s="41"/>
      <c r="Y7787" s="43" t="str">
        <f t="shared" si="242"/>
        <v/>
      </c>
      <c r="Z7787" s="43">
        <v>513773</v>
      </c>
      <c r="AA7787" s="43" t="e">
        <f t="shared" si="243"/>
        <v>#N/A</v>
      </c>
    </row>
    <row r="7788" spans="1:27" x14ac:dyDescent="0.3">
      <c r="A7788" s="43">
        <v>1295174</v>
      </c>
      <c r="B7788" s="43" t="s">
        <v>545</v>
      </c>
      <c r="C7788" s="43" t="s">
        <v>492</v>
      </c>
      <c r="D7788" s="41"/>
      <c r="E7788" s="43" t="s">
        <v>6263</v>
      </c>
      <c r="F7788" s="43" t="s">
        <v>30</v>
      </c>
      <c r="G7788" s="43">
        <v>44012</v>
      </c>
      <c r="H7788" s="41"/>
      <c r="I7788" s="41"/>
      <c r="J7788" s="41"/>
      <c r="K7788" s="41"/>
      <c r="L7788" s="41"/>
      <c r="M7788" s="41"/>
      <c r="N7788" s="41"/>
      <c r="O7788" s="41"/>
      <c r="P7788" s="41"/>
      <c r="Q7788" s="41"/>
      <c r="R7788" s="41"/>
      <c r="S7788" s="41"/>
      <c r="T7788" s="41"/>
      <c r="U7788" s="41"/>
      <c r="V7788" s="41"/>
      <c r="W7788" s="41"/>
      <c r="X7788" s="41"/>
      <c r="Y7788" s="43" t="str">
        <f t="shared" si="242"/>
        <v/>
      </c>
      <c r="Z7788" s="43">
        <v>465702</v>
      </c>
      <c r="AA7788" s="43" t="e">
        <f t="shared" si="243"/>
        <v>#N/A</v>
      </c>
    </row>
    <row r="7789" spans="1:27" x14ac:dyDescent="0.3">
      <c r="A7789" s="43">
        <v>1669439</v>
      </c>
      <c r="B7789" s="43" t="s">
        <v>545</v>
      </c>
      <c r="C7789" s="43" t="s">
        <v>4554</v>
      </c>
      <c r="D7789" s="41"/>
      <c r="E7789" s="43" t="s">
        <v>6263</v>
      </c>
      <c r="F7789" s="43" t="s">
        <v>28</v>
      </c>
      <c r="G7789" s="43">
        <v>49054</v>
      </c>
      <c r="H7789" s="41"/>
      <c r="I7789" s="41"/>
      <c r="J7789" s="41"/>
      <c r="K7789" s="41"/>
      <c r="L7789" s="41"/>
      <c r="M7789" s="41"/>
      <c r="N7789" s="41"/>
      <c r="O7789" s="41"/>
      <c r="P7789" s="41"/>
      <c r="Q7789" s="41"/>
      <c r="R7789" s="41"/>
      <c r="S7789" s="41"/>
      <c r="T7789" s="41"/>
      <c r="U7789" s="41"/>
      <c r="V7789" s="41"/>
      <c r="W7789" s="41"/>
      <c r="X7789" s="41"/>
      <c r="Y7789" s="43" t="str">
        <f t="shared" si="242"/>
        <v/>
      </c>
      <c r="Z7789" s="43">
        <v>1894487</v>
      </c>
      <c r="AA7789" s="43" t="e">
        <f t="shared" si="243"/>
        <v>#N/A</v>
      </c>
    </row>
    <row r="7790" spans="1:27" x14ac:dyDescent="0.3">
      <c r="A7790" s="43">
        <v>2037483</v>
      </c>
      <c r="B7790" s="43" t="s">
        <v>6614</v>
      </c>
      <c r="C7790" s="43" t="s">
        <v>478</v>
      </c>
      <c r="D7790" s="41"/>
      <c r="E7790" s="43" t="s">
        <v>6263</v>
      </c>
      <c r="F7790" s="43" t="s">
        <v>28</v>
      </c>
      <c r="G7790" s="43">
        <v>44103</v>
      </c>
      <c r="H7790" s="41"/>
      <c r="I7790" s="41"/>
      <c r="J7790" s="41"/>
      <c r="K7790" s="41"/>
      <c r="L7790" s="41"/>
      <c r="M7790" s="41"/>
      <c r="N7790" s="41"/>
      <c r="O7790" s="41"/>
      <c r="P7790" s="41"/>
      <c r="Q7790" s="41"/>
      <c r="R7790" s="41"/>
      <c r="S7790" s="41"/>
      <c r="T7790" s="41"/>
      <c r="U7790" s="41"/>
      <c r="V7790" s="41"/>
      <c r="W7790" s="41"/>
      <c r="X7790" s="41"/>
      <c r="Y7790" s="43" t="str">
        <f t="shared" si="242"/>
        <v/>
      </c>
      <c r="Z7790" s="43">
        <v>2343159</v>
      </c>
      <c r="AA7790" s="43" t="e">
        <f t="shared" si="243"/>
        <v>#N/A</v>
      </c>
    </row>
    <row r="7791" spans="1:27" x14ac:dyDescent="0.3">
      <c r="A7791" s="43">
        <v>2348907</v>
      </c>
      <c r="B7791" s="43" t="s">
        <v>6615</v>
      </c>
      <c r="C7791" s="43" t="s">
        <v>6616</v>
      </c>
      <c r="D7791" s="41"/>
      <c r="E7791" s="43" t="s">
        <v>35</v>
      </c>
      <c r="F7791" s="43" t="s">
        <v>28</v>
      </c>
      <c r="G7791" s="43">
        <v>44045</v>
      </c>
      <c r="H7791" s="41"/>
      <c r="I7791" s="41"/>
      <c r="J7791" s="41"/>
      <c r="K7791" s="41"/>
      <c r="L7791" s="41"/>
      <c r="M7791" s="41"/>
      <c r="N7791" s="41"/>
      <c r="O7791" s="41"/>
      <c r="P7791" s="41"/>
      <c r="Q7791" s="41"/>
      <c r="R7791" s="41"/>
      <c r="S7791" s="41"/>
      <c r="T7791" s="41"/>
      <c r="U7791" s="41"/>
      <c r="V7791" s="41"/>
      <c r="W7791" s="41"/>
      <c r="X7791" s="41"/>
      <c r="Y7791" s="43" t="str">
        <f t="shared" si="242"/>
        <v>COMP</v>
      </c>
      <c r="Z7791" s="43">
        <v>359501</v>
      </c>
      <c r="AA7791" s="43">
        <f t="shared" si="243"/>
        <v>2348907</v>
      </c>
    </row>
    <row r="7792" spans="1:27" x14ac:dyDescent="0.3">
      <c r="A7792" s="43">
        <v>2433489</v>
      </c>
      <c r="B7792" s="43" t="s">
        <v>6617</v>
      </c>
      <c r="C7792" s="43" t="s">
        <v>399</v>
      </c>
      <c r="D7792" s="41"/>
      <c r="E7792" s="43" t="s">
        <v>6263</v>
      </c>
      <c r="F7792" s="43" t="s">
        <v>28</v>
      </c>
      <c r="G7792" s="43">
        <v>49064</v>
      </c>
      <c r="H7792" s="41"/>
      <c r="I7792" s="41"/>
      <c r="J7792" s="41"/>
      <c r="K7792" s="41"/>
      <c r="L7792" s="41"/>
      <c r="M7792" s="41"/>
      <c r="N7792" s="41"/>
      <c r="O7792" s="41"/>
      <c r="P7792" s="41"/>
      <c r="Q7792" s="41"/>
      <c r="R7792" s="41"/>
      <c r="S7792" s="41"/>
      <c r="T7792" s="41"/>
      <c r="U7792" s="41"/>
      <c r="V7792" s="41"/>
      <c r="W7792" s="41"/>
      <c r="X7792" s="41"/>
      <c r="Y7792" s="43" t="str">
        <f t="shared" si="242"/>
        <v/>
      </c>
      <c r="Z7792" s="43">
        <v>2380766</v>
      </c>
      <c r="AA7792" s="43" t="e">
        <f t="shared" si="243"/>
        <v>#N/A</v>
      </c>
    </row>
    <row r="7793" spans="1:27" x14ac:dyDescent="0.3">
      <c r="A7793" s="43">
        <v>2335022</v>
      </c>
      <c r="B7793" s="43" t="s">
        <v>6617</v>
      </c>
      <c r="C7793" s="43" t="s">
        <v>530</v>
      </c>
      <c r="D7793" s="41"/>
      <c r="E7793" s="43" t="s">
        <v>6263</v>
      </c>
      <c r="F7793" s="43" t="s">
        <v>30</v>
      </c>
      <c r="G7793" s="43">
        <v>49064</v>
      </c>
      <c r="H7793" s="41"/>
      <c r="I7793" s="41"/>
      <c r="J7793" s="41"/>
      <c r="K7793" s="41"/>
      <c r="L7793" s="41"/>
      <c r="M7793" s="41"/>
      <c r="N7793" s="41"/>
      <c r="O7793" s="41"/>
      <c r="P7793" s="41"/>
      <c r="Q7793" s="41"/>
      <c r="R7793" s="41"/>
      <c r="S7793" s="41"/>
      <c r="T7793" s="41"/>
      <c r="U7793" s="41"/>
      <c r="V7793" s="41"/>
      <c r="W7793" s="41"/>
      <c r="X7793" s="41"/>
      <c r="Y7793" s="43" t="str">
        <f t="shared" si="242"/>
        <v/>
      </c>
      <c r="Z7793" s="43">
        <v>1005766</v>
      </c>
      <c r="AA7793" s="43" t="e">
        <f t="shared" si="243"/>
        <v>#N/A</v>
      </c>
    </row>
    <row r="7794" spans="1:27" x14ac:dyDescent="0.3">
      <c r="A7794" s="43">
        <v>2113856</v>
      </c>
      <c r="B7794" s="43" t="s">
        <v>6618</v>
      </c>
      <c r="C7794" s="43" t="s">
        <v>294</v>
      </c>
      <c r="D7794" s="41"/>
      <c r="E7794" s="43" t="s">
        <v>6263</v>
      </c>
      <c r="F7794" s="43" t="s">
        <v>30</v>
      </c>
      <c r="G7794" s="43">
        <v>72041</v>
      </c>
      <c r="H7794" s="41"/>
      <c r="I7794" s="41"/>
      <c r="J7794" s="41"/>
      <c r="K7794" s="41"/>
      <c r="L7794" s="41"/>
      <c r="M7794" s="41"/>
      <c r="N7794" s="41"/>
      <c r="O7794" s="41"/>
      <c r="P7794" s="41"/>
      <c r="Q7794" s="41"/>
      <c r="R7794" s="41"/>
      <c r="S7794" s="41"/>
      <c r="T7794" s="41"/>
      <c r="U7794" s="41"/>
      <c r="V7794" s="41"/>
      <c r="W7794" s="41"/>
      <c r="X7794" s="41"/>
      <c r="Y7794" s="43" t="str">
        <f t="shared" si="242"/>
        <v/>
      </c>
      <c r="Z7794" s="43">
        <v>2091775</v>
      </c>
      <c r="AA7794" s="43" t="e">
        <f t="shared" si="243"/>
        <v>#N/A</v>
      </c>
    </row>
    <row r="7795" spans="1:27" x14ac:dyDescent="0.3">
      <c r="A7795" s="43">
        <v>2248451</v>
      </c>
      <c r="B7795" s="43" t="s">
        <v>6619</v>
      </c>
      <c r="C7795" s="43" t="s">
        <v>3880</v>
      </c>
      <c r="D7795" s="41"/>
      <c r="E7795" s="43" t="s">
        <v>6263</v>
      </c>
      <c r="F7795" s="43" t="s">
        <v>28</v>
      </c>
      <c r="G7795" s="43">
        <v>44024</v>
      </c>
      <c r="H7795" s="41"/>
      <c r="I7795" s="41"/>
      <c r="J7795" s="41"/>
      <c r="K7795" s="41"/>
      <c r="L7795" s="41"/>
      <c r="M7795" s="41"/>
      <c r="N7795" s="41"/>
      <c r="O7795" s="41"/>
      <c r="P7795" s="41"/>
      <c r="Q7795" s="41"/>
      <c r="R7795" s="41"/>
      <c r="S7795" s="41"/>
      <c r="T7795" s="41"/>
      <c r="U7795" s="41"/>
      <c r="V7795" s="41"/>
      <c r="W7795" s="41"/>
      <c r="X7795" s="41"/>
      <c r="Y7795" s="43" t="str">
        <f t="shared" si="242"/>
        <v/>
      </c>
      <c r="Z7795" s="43">
        <v>1862278</v>
      </c>
      <c r="AA7795" s="43" t="e">
        <f t="shared" si="243"/>
        <v>#N/A</v>
      </c>
    </row>
    <row r="7796" spans="1:27" x14ac:dyDescent="0.3">
      <c r="A7796" s="43">
        <v>1854543</v>
      </c>
      <c r="B7796" s="43" t="s">
        <v>6620</v>
      </c>
      <c r="C7796" s="43" t="s">
        <v>6621</v>
      </c>
      <c r="D7796" s="41"/>
      <c r="E7796" s="43" t="s">
        <v>6263</v>
      </c>
      <c r="F7796" s="43" t="s">
        <v>28</v>
      </c>
      <c r="G7796" s="43">
        <v>72051</v>
      </c>
      <c r="H7796" s="41"/>
      <c r="I7796" s="41"/>
      <c r="J7796" s="41"/>
      <c r="K7796" s="41"/>
      <c r="L7796" s="41"/>
      <c r="M7796" s="41"/>
      <c r="N7796" s="41"/>
      <c r="O7796" s="41"/>
      <c r="P7796" s="41"/>
      <c r="Q7796" s="41"/>
      <c r="R7796" s="41"/>
      <c r="S7796" s="41"/>
      <c r="T7796" s="41"/>
      <c r="U7796" s="41"/>
      <c r="V7796" s="41"/>
      <c r="W7796" s="41"/>
      <c r="X7796" s="41"/>
      <c r="Y7796" s="43" t="str">
        <f t="shared" si="242"/>
        <v>COMP</v>
      </c>
      <c r="Z7796" s="43">
        <v>1899704</v>
      </c>
      <c r="AA7796" s="43">
        <f t="shared" si="243"/>
        <v>1854543</v>
      </c>
    </row>
    <row r="7797" spans="1:27" x14ac:dyDescent="0.3">
      <c r="A7797" s="43">
        <v>1723615</v>
      </c>
      <c r="B7797" s="43" t="s">
        <v>6622</v>
      </c>
      <c r="C7797" s="43" t="s">
        <v>6623</v>
      </c>
      <c r="D7797" s="41"/>
      <c r="E7797" s="43" t="s">
        <v>6263</v>
      </c>
      <c r="F7797" s="43" t="s">
        <v>28</v>
      </c>
      <c r="G7797" s="43">
        <v>49004</v>
      </c>
      <c r="H7797" s="41"/>
      <c r="I7797" s="41"/>
      <c r="J7797" s="41"/>
      <c r="K7797" s="41"/>
      <c r="L7797" s="41"/>
      <c r="M7797" s="41"/>
      <c r="N7797" s="41"/>
      <c r="O7797" s="41"/>
      <c r="P7797" s="41"/>
      <c r="Q7797" s="41"/>
      <c r="R7797" s="41"/>
      <c r="S7797" s="41"/>
      <c r="T7797" s="41"/>
      <c r="U7797" s="41"/>
      <c r="V7797" s="41"/>
      <c r="W7797" s="41"/>
      <c r="X7797" s="41"/>
      <c r="Y7797" s="43" t="str">
        <f t="shared" si="242"/>
        <v/>
      </c>
      <c r="Z7797" s="43">
        <v>1671829</v>
      </c>
      <c r="AA7797" s="43" t="e">
        <f t="shared" si="243"/>
        <v>#N/A</v>
      </c>
    </row>
    <row r="7798" spans="1:27" x14ac:dyDescent="0.3">
      <c r="A7798" s="43">
        <v>2267629</v>
      </c>
      <c r="B7798" s="43" t="s">
        <v>6624</v>
      </c>
      <c r="C7798" s="43" t="s">
        <v>6385</v>
      </c>
      <c r="D7798" s="41"/>
      <c r="E7798" s="43" t="s">
        <v>6263</v>
      </c>
      <c r="F7798" s="43" t="s">
        <v>28</v>
      </c>
      <c r="G7798" s="43">
        <v>85004</v>
      </c>
      <c r="H7798" s="41"/>
      <c r="I7798" s="41"/>
      <c r="J7798" s="41"/>
      <c r="K7798" s="41"/>
      <c r="L7798" s="41"/>
      <c r="M7798" s="41"/>
      <c r="N7798" s="41"/>
      <c r="O7798" s="41"/>
      <c r="P7798" s="41"/>
      <c r="Q7798" s="41"/>
      <c r="R7798" s="41"/>
      <c r="S7798" s="41"/>
      <c r="T7798" s="41"/>
      <c r="U7798" s="41"/>
      <c r="V7798" s="41"/>
      <c r="W7798" s="41"/>
      <c r="X7798" s="41"/>
      <c r="Y7798" s="43" t="str">
        <f t="shared" si="242"/>
        <v>COMP</v>
      </c>
      <c r="Z7798" s="43">
        <v>1276341</v>
      </c>
      <c r="AA7798" s="43">
        <f t="shared" si="243"/>
        <v>2267629</v>
      </c>
    </row>
    <row r="7799" spans="1:27" x14ac:dyDescent="0.3">
      <c r="A7799" s="43">
        <v>2425503</v>
      </c>
      <c r="B7799" s="43" t="s">
        <v>6625</v>
      </c>
      <c r="C7799" s="43" t="s">
        <v>425</v>
      </c>
      <c r="D7799" s="41"/>
      <c r="E7799" s="43" t="s">
        <v>6263</v>
      </c>
      <c r="F7799" s="43" t="s">
        <v>28</v>
      </c>
      <c r="G7799" s="43">
        <v>85012</v>
      </c>
      <c r="H7799" s="41"/>
      <c r="I7799" s="41"/>
      <c r="J7799" s="41"/>
      <c r="K7799" s="41"/>
      <c r="L7799" s="41"/>
      <c r="M7799" s="41"/>
      <c r="N7799" s="41"/>
      <c r="O7799" s="41"/>
      <c r="P7799" s="41"/>
      <c r="Q7799" s="41"/>
      <c r="R7799" s="41"/>
      <c r="S7799" s="41"/>
      <c r="T7799" s="41"/>
      <c r="U7799" s="41"/>
      <c r="V7799" s="41"/>
      <c r="W7799" s="41"/>
      <c r="X7799" s="41"/>
      <c r="Y7799" s="43" t="str">
        <f t="shared" si="242"/>
        <v/>
      </c>
      <c r="Z7799" s="43">
        <v>2433021</v>
      </c>
      <c r="AA7799" s="43" t="e">
        <f t="shared" si="243"/>
        <v>#N/A</v>
      </c>
    </row>
    <row r="7800" spans="1:27" x14ac:dyDescent="0.3">
      <c r="A7800" s="43">
        <v>2026846</v>
      </c>
      <c r="B7800" s="43" t="s">
        <v>564</v>
      </c>
      <c r="C7800" s="43" t="s">
        <v>226</v>
      </c>
      <c r="D7800" s="41"/>
      <c r="E7800" s="43" t="s">
        <v>6263</v>
      </c>
      <c r="F7800" s="43" t="s">
        <v>30</v>
      </c>
      <c r="G7800" s="43">
        <v>85033</v>
      </c>
      <c r="H7800" s="41"/>
      <c r="I7800" s="41"/>
      <c r="J7800" s="41"/>
      <c r="K7800" s="41"/>
      <c r="L7800" s="41"/>
      <c r="M7800" s="41"/>
      <c r="N7800" s="41"/>
      <c r="O7800" s="41"/>
      <c r="P7800" s="41"/>
      <c r="Q7800" s="41"/>
      <c r="R7800" s="41"/>
      <c r="S7800" s="41"/>
      <c r="T7800" s="41"/>
      <c r="U7800" s="41"/>
      <c r="V7800" s="41"/>
      <c r="W7800" s="41"/>
      <c r="X7800" s="41"/>
      <c r="Y7800" s="43" t="str">
        <f t="shared" si="242"/>
        <v/>
      </c>
      <c r="Z7800" s="43">
        <v>1758639</v>
      </c>
      <c r="AA7800" s="43" t="e">
        <f t="shared" si="243"/>
        <v>#N/A</v>
      </c>
    </row>
    <row r="7801" spans="1:27" x14ac:dyDescent="0.3">
      <c r="A7801" s="43">
        <v>2181757</v>
      </c>
      <c r="B7801" s="43" t="s">
        <v>564</v>
      </c>
      <c r="C7801" s="43" t="s">
        <v>1379</v>
      </c>
      <c r="D7801" s="41"/>
      <c r="E7801" s="43" t="s">
        <v>35</v>
      </c>
      <c r="F7801" s="43" t="s">
        <v>30</v>
      </c>
      <c r="G7801" s="43">
        <v>85004</v>
      </c>
      <c r="H7801" s="41"/>
      <c r="I7801" s="41"/>
      <c r="J7801" s="41"/>
      <c r="K7801" s="41"/>
      <c r="L7801" s="41"/>
      <c r="M7801" s="41"/>
      <c r="N7801" s="41"/>
      <c r="O7801" s="41"/>
      <c r="P7801" s="41"/>
      <c r="Q7801" s="41"/>
      <c r="R7801" s="41"/>
      <c r="S7801" s="41"/>
      <c r="T7801" s="41"/>
      <c r="U7801" s="41"/>
      <c r="V7801" s="41"/>
      <c r="W7801" s="41"/>
      <c r="X7801" s="41"/>
      <c r="Y7801" s="43" t="str">
        <f t="shared" si="242"/>
        <v>COMP</v>
      </c>
      <c r="Z7801" s="43">
        <v>431040</v>
      </c>
      <c r="AA7801" s="43">
        <f t="shared" si="243"/>
        <v>2181757</v>
      </c>
    </row>
    <row r="7802" spans="1:27" x14ac:dyDescent="0.3">
      <c r="A7802" s="43">
        <v>1309450</v>
      </c>
      <c r="B7802" s="43" t="s">
        <v>572</v>
      </c>
      <c r="C7802" s="43" t="s">
        <v>6626</v>
      </c>
      <c r="D7802" s="41"/>
      <c r="E7802" s="43" t="s">
        <v>6263</v>
      </c>
      <c r="F7802" s="43" t="s">
        <v>30</v>
      </c>
      <c r="G7802" s="43">
        <v>49064</v>
      </c>
      <c r="H7802" s="41"/>
      <c r="I7802" s="41"/>
      <c r="J7802" s="41"/>
      <c r="K7802" s="41"/>
      <c r="L7802" s="41"/>
      <c r="M7802" s="41"/>
      <c r="N7802" s="41"/>
      <c r="O7802" s="41"/>
      <c r="P7802" s="41"/>
      <c r="Q7802" s="41"/>
      <c r="R7802" s="41"/>
      <c r="S7802" s="41"/>
      <c r="T7802" s="41"/>
      <c r="U7802" s="41"/>
      <c r="V7802" s="41"/>
      <c r="W7802" s="41"/>
      <c r="X7802" s="41"/>
      <c r="Y7802" s="43" t="str">
        <f t="shared" si="242"/>
        <v/>
      </c>
      <c r="Z7802" s="43">
        <v>2135540</v>
      </c>
      <c r="AA7802" s="43" t="e">
        <f t="shared" si="243"/>
        <v>#N/A</v>
      </c>
    </row>
    <row r="7803" spans="1:27" x14ac:dyDescent="0.3">
      <c r="A7803" s="43">
        <v>1309441</v>
      </c>
      <c r="B7803" s="43" t="s">
        <v>572</v>
      </c>
      <c r="C7803" s="43" t="s">
        <v>989</v>
      </c>
      <c r="D7803" s="41"/>
      <c r="E7803" s="43" t="s">
        <v>6263</v>
      </c>
      <c r="F7803" s="43" t="s">
        <v>30</v>
      </c>
      <c r="G7803" s="43">
        <v>85012</v>
      </c>
      <c r="H7803" s="41"/>
      <c r="I7803" s="41"/>
      <c r="J7803" s="41"/>
      <c r="K7803" s="41"/>
      <c r="L7803" s="41"/>
      <c r="M7803" s="41"/>
      <c r="N7803" s="41"/>
      <c r="O7803" s="41"/>
      <c r="P7803" s="41"/>
      <c r="Q7803" s="41"/>
      <c r="R7803" s="41"/>
      <c r="S7803" s="41"/>
      <c r="T7803" s="41"/>
      <c r="U7803" s="41"/>
      <c r="V7803" s="41"/>
      <c r="W7803" s="41"/>
      <c r="X7803" s="41"/>
      <c r="Y7803" s="43" t="str">
        <f t="shared" si="242"/>
        <v/>
      </c>
      <c r="Z7803" s="43">
        <v>2182249</v>
      </c>
      <c r="AA7803" s="43" t="e">
        <f t="shared" si="243"/>
        <v>#N/A</v>
      </c>
    </row>
    <row r="7804" spans="1:27" x14ac:dyDescent="0.3">
      <c r="A7804" s="43">
        <v>2194332</v>
      </c>
      <c r="B7804" s="43" t="s">
        <v>572</v>
      </c>
      <c r="C7804" s="43" t="s">
        <v>1459</v>
      </c>
      <c r="D7804" s="41"/>
      <c r="E7804" s="43" t="s">
        <v>29</v>
      </c>
      <c r="F7804" s="43" t="s">
        <v>30</v>
      </c>
      <c r="G7804" s="43">
        <v>44134</v>
      </c>
      <c r="H7804" s="41"/>
      <c r="I7804" s="41"/>
      <c r="J7804" s="41"/>
      <c r="K7804" s="41"/>
      <c r="L7804" s="41"/>
      <c r="M7804" s="41"/>
      <c r="N7804" s="41"/>
      <c r="O7804" s="41"/>
      <c r="P7804" s="41"/>
      <c r="Q7804" s="41"/>
      <c r="R7804" s="41"/>
      <c r="S7804" s="41"/>
      <c r="T7804" s="41"/>
      <c r="U7804" s="41"/>
      <c r="V7804" s="41"/>
      <c r="W7804" s="41"/>
      <c r="X7804" s="41"/>
      <c r="Y7804" s="43" t="str">
        <f t="shared" si="242"/>
        <v/>
      </c>
      <c r="Z7804" s="43">
        <v>2158156</v>
      </c>
      <c r="AA7804" s="43" t="e">
        <f t="shared" si="243"/>
        <v>#N/A</v>
      </c>
    </row>
    <row r="7805" spans="1:27" x14ac:dyDescent="0.3">
      <c r="A7805" s="43">
        <v>2401541</v>
      </c>
      <c r="B7805" s="43" t="s">
        <v>572</v>
      </c>
      <c r="C7805" s="43" t="s">
        <v>189</v>
      </c>
      <c r="D7805" s="41"/>
      <c r="E7805" s="43" t="s">
        <v>6263</v>
      </c>
      <c r="F7805" s="43" t="s">
        <v>30</v>
      </c>
      <c r="G7805" s="43">
        <v>85005</v>
      </c>
      <c r="H7805" s="41"/>
      <c r="I7805" s="41"/>
      <c r="J7805" s="41"/>
      <c r="K7805" s="41"/>
      <c r="L7805" s="41"/>
      <c r="M7805" s="41"/>
      <c r="N7805" s="41"/>
      <c r="O7805" s="41"/>
      <c r="P7805" s="41"/>
      <c r="Q7805" s="41"/>
      <c r="R7805" s="41"/>
      <c r="S7805" s="41"/>
      <c r="T7805" s="41"/>
      <c r="U7805" s="41"/>
      <c r="V7805" s="41"/>
      <c r="W7805" s="41"/>
      <c r="X7805" s="41"/>
      <c r="Y7805" s="43" t="str">
        <f t="shared" si="242"/>
        <v/>
      </c>
      <c r="Z7805" s="43">
        <v>1816373</v>
      </c>
      <c r="AA7805" s="43" t="e">
        <f t="shared" si="243"/>
        <v>#N/A</v>
      </c>
    </row>
    <row r="7806" spans="1:27" x14ac:dyDescent="0.3">
      <c r="A7806" s="43">
        <v>2104005</v>
      </c>
      <c r="B7806" s="43" t="s">
        <v>572</v>
      </c>
      <c r="C7806" s="43" t="s">
        <v>175</v>
      </c>
      <c r="D7806" s="41"/>
      <c r="E7806" s="43" t="s">
        <v>6263</v>
      </c>
      <c r="F7806" s="43" t="s">
        <v>28</v>
      </c>
      <c r="G7806" s="43">
        <v>44015</v>
      </c>
      <c r="H7806" s="41"/>
      <c r="I7806" s="41"/>
      <c r="J7806" s="41"/>
      <c r="K7806" s="41"/>
      <c r="L7806" s="41"/>
      <c r="M7806" s="41"/>
      <c r="N7806" s="41"/>
      <c r="O7806" s="41"/>
      <c r="P7806" s="41"/>
      <c r="Q7806" s="41"/>
      <c r="R7806" s="41"/>
      <c r="S7806" s="41"/>
      <c r="T7806" s="41"/>
      <c r="U7806" s="41"/>
      <c r="V7806" s="41"/>
      <c r="W7806" s="41"/>
      <c r="X7806" s="41"/>
      <c r="Y7806" s="43" t="str">
        <f t="shared" si="242"/>
        <v/>
      </c>
      <c r="Z7806" s="43">
        <v>1759363</v>
      </c>
      <c r="AA7806" s="43" t="e">
        <f t="shared" si="243"/>
        <v>#N/A</v>
      </c>
    </row>
    <row r="7807" spans="1:27" x14ac:dyDescent="0.3">
      <c r="A7807" s="43">
        <v>1734653</v>
      </c>
      <c r="B7807" s="43" t="s">
        <v>572</v>
      </c>
      <c r="C7807" s="43" t="s">
        <v>1300</v>
      </c>
      <c r="D7807" s="41"/>
      <c r="E7807" s="43" t="s">
        <v>6263</v>
      </c>
      <c r="F7807" s="43" t="s">
        <v>30</v>
      </c>
      <c r="G7807" s="43">
        <v>44015</v>
      </c>
      <c r="H7807" s="41"/>
      <c r="I7807" s="41"/>
      <c r="J7807" s="41"/>
      <c r="K7807" s="41"/>
      <c r="L7807" s="41"/>
      <c r="M7807" s="41"/>
      <c r="N7807" s="41"/>
      <c r="O7807" s="41"/>
      <c r="P7807" s="41"/>
      <c r="Q7807" s="41"/>
      <c r="R7807" s="41"/>
      <c r="S7807" s="41"/>
      <c r="T7807" s="41"/>
      <c r="U7807" s="41"/>
      <c r="V7807" s="41"/>
      <c r="W7807" s="41"/>
      <c r="X7807" s="41"/>
      <c r="Y7807" s="43" t="str">
        <f t="shared" si="242"/>
        <v/>
      </c>
      <c r="Z7807" s="43">
        <v>1187593</v>
      </c>
      <c r="AA7807" s="43" t="e">
        <f t="shared" si="243"/>
        <v>#N/A</v>
      </c>
    </row>
    <row r="7808" spans="1:27" x14ac:dyDescent="0.3">
      <c r="A7808" s="43">
        <v>2078142</v>
      </c>
      <c r="B7808" s="43" t="s">
        <v>572</v>
      </c>
      <c r="C7808" s="43" t="s">
        <v>1109</v>
      </c>
      <c r="D7808" s="41"/>
      <c r="E7808" s="43" t="s">
        <v>31</v>
      </c>
      <c r="F7808" s="43" t="s">
        <v>28</v>
      </c>
      <c r="G7808" s="43">
        <v>72051</v>
      </c>
      <c r="H7808" s="41"/>
      <c r="I7808" s="41"/>
      <c r="J7808" s="41"/>
      <c r="K7808" s="41"/>
      <c r="L7808" s="41"/>
      <c r="M7808" s="41"/>
      <c r="N7808" s="41"/>
      <c r="O7808" s="41"/>
      <c r="P7808" s="41"/>
      <c r="Q7808" s="41"/>
      <c r="R7808" s="41"/>
      <c r="S7808" s="41"/>
      <c r="T7808" s="41"/>
      <c r="U7808" s="41"/>
      <c r="V7808" s="41"/>
      <c r="W7808" s="41"/>
      <c r="X7808" s="41"/>
      <c r="Y7808" s="43" t="str">
        <f t="shared" si="242"/>
        <v/>
      </c>
      <c r="Z7808" s="43">
        <v>1813928</v>
      </c>
      <c r="AA7808" s="43" t="e">
        <f t="shared" si="243"/>
        <v>#N/A</v>
      </c>
    </row>
    <row r="7809" spans="1:27" x14ac:dyDescent="0.3">
      <c r="A7809" s="43">
        <v>236185</v>
      </c>
      <c r="B7809" s="43" t="s">
        <v>6627</v>
      </c>
      <c r="C7809" s="43" t="s">
        <v>722</v>
      </c>
      <c r="D7809" s="41"/>
      <c r="E7809" s="43" t="s">
        <v>6263</v>
      </c>
      <c r="F7809" s="43" t="s">
        <v>28</v>
      </c>
      <c r="G7809" s="43">
        <v>44021</v>
      </c>
      <c r="H7809" s="41"/>
      <c r="I7809" s="41"/>
      <c r="J7809" s="41"/>
      <c r="K7809" s="41"/>
      <c r="L7809" s="41"/>
      <c r="M7809" s="41"/>
      <c r="N7809" s="41"/>
      <c r="O7809" s="41"/>
      <c r="P7809" s="41"/>
      <c r="Q7809" s="41"/>
      <c r="R7809" s="41"/>
      <c r="S7809" s="41"/>
      <c r="T7809" s="41"/>
      <c r="U7809" s="41"/>
      <c r="V7809" s="41"/>
      <c r="W7809" s="41"/>
      <c r="X7809" s="41"/>
      <c r="Y7809" s="43" t="str">
        <f t="shared" si="242"/>
        <v>COMP</v>
      </c>
      <c r="Z7809" s="43">
        <v>1336943</v>
      </c>
      <c r="AA7809" s="43">
        <f t="shared" si="243"/>
        <v>236185</v>
      </c>
    </row>
    <row r="7810" spans="1:27" x14ac:dyDescent="0.3">
      <c r="A7810" s="43">
        <v>1879897</v>
      </c>
      <c r="B7810" s="43" t="s">
        <v>6627</v>
      </c>
      <c r="C7810" s="43" t="s">
        <v>732</v>
      </c>
      <c r="D7810" s="41"/>
      <c r="E7810" s="43" t="s">
        <v>35</v>
      </c>
      <c r="F7810" s="43" t="s">
        <v>30</v>
      </c>
      <c r="G7810" s="43">
        <v>44021</v>
      </c>
      <c r="H7810" s="41"/>
      <c r="I7810" s="41"/>
      <c r="J7810" s="41"/>
      <c r="K7810" s="41"/>
      <c r="L7810" s="41"/>
      <c r="M7810" s="41"/>
      <c r="N7810" s="41"/>
      <c r="O7810" s="41"/>
      <c r="P7810" s="41"/>
      <c r="Q7810" s="41"/>
      <c r="R7810" s="41"/>
      <c r="S7810" s="41"/>
      <c r="T7810" s="41"/>
      <c r="U7810" s="41"/>
      <c r="V7810" s="41"/>
      <c r="W7810" s="41"/>
      <c r="X7810" s="41"/>
      <c r="Y7810" s="43" t="str">
        <f t="shared" ref="Y7810:Y7873" si="244">IF(ISERROR(AA7810)=FALSE,"COMP","")</f>
        <v>COMP</v>
      </c>
      <c r="Z7810" s="43">
        <v>1760442</v>
      </c>
      <c r="AA7810" s="43">
        <f t="shared" si="243"/>
        <v>1879897</v>
      </c>
    </row>
    <row r="7811" spans="1:27" x14ac:dyDescent="0.3">
      <c r="A7811" s="43">
        <v>2081482</v>
      </c>
      <c r="B7811" s="43" t="s">
        <v>6627</v>
      </c>
      <c r="C7811" s="43" t="s">
        <v>1551</v>
      </c>
      <c r="D7811" s="41"/>
      <c r="E7811" s="43" t="s">
        <v>35</v>
      </c>
      <c r="F7811" s="43" t="s">
        <v>30</v>
      </c>
      <c r="G7811" s="43">
        <v>44021</v>
      </c>
      <c r="H7811" s="41"/>
      <c r="I7811" s="41"/>
      <c r="J7811" s="41"/>
      <c r="K7811" s="41"/>
      <c r="L7811" s="41"/>
      <c r="M7811" s="41"/>
      <c r="N7811" s="41"/>
      <c r="O7811" s="41"/>
      <c r="P7811" s="41"/>
      <c r="Q7811" s="41"/>
      <c r="R7811" s="41"/>
      <c r="S7811" s="41"/>
      <c r="T7811" s="41"/>
      <c r="U7811" s="41"/>
      <c r="V7811" s="41"/>
      <c r="W7811" s="41"/>
      <c r="X7811" s="41"/>
      <c r="Y7811" s="43" t="str">
        <f t="shared" si="244"/>
        <v>COMP</v>
      </c>
      <c r="Z7811" s="43">
        <v>2360019</v>
      </c>
      <c r="AA7811" s="43">
        <f t="shared" ref="AA7811:AA7874" si="245">VLOOKUP(A7811,Z:Z,1,FALSE)</f>
        <v>2081482</v>
      </c>
    </row>
    <row r="7812" spans="1:27" x14ac:dyDescent="0.3">
      <c r="A7812" s="43">
        <v>1534433</v>
      </c>
      <c r="B7812" s="43" t="s">
        <v>6627</v>
      </c>
      <c r="C7812" s="43" t="s">
        <v>36</v>
      </c>
      <c r="D7812" s="41"/>
      <c r="E7812" s="43" t="s">
        <v>6263</v>
      </c>
      <c r="F7812" s="43" t="s">
        <v>30</v>
      </c>
      <c r="G7812" s="43">
        <v>44021</v>
      </c>
      <c r="H7812" s="41"/>
      <c r="I7812" s="41"/>
      <c r="J7812" s="41"/>
      <c r="K7812" s="41"/>
      <c r="L7812" s="41"/>
      <c r="M7812" s="41"/>
      <c r="N7812" s="41"/>
      <c r="O7812" s="41"/>
      <c r="P7812" s="41"/>
      <c r="Q7812" s="41"/>
      <c r="R7812" s="41"/>
      <c r="S7812" s="41"/>
      <c r="T7812" s="41"/>
      <c r="U7812" s="41"/>
      <c r="V7812" s="41"/>
      <c r="W7812" s="41"/>
      <c r="X7812" s="41"/>
      <c r="Y7812" s="43" t="str">
        <f t="shared" si="244"/>
        <v/>
      </c>
      <c r="Z7812" s="43">
        <v>2039723</v>
      </c>
      <c r="AA7812" s="43" t="e">
        <f t="shared" si="245"/>
        <v>#N/A</v>
      </c>
    </row>
    <row r="7813" spans="1:27" x14ac:dyDescent="0.3">
      <c r="A7813" s="43">
        <v>1405174</v>
      </c>
      <c r="B7813" s="43" t="s">
        <v>6628</v>
      </c>
      <c r="C7813" s="43" t="s">
        <v>544</v>
      </c>
      <c r="D7813" s="41"/>
      <c r="E7813" s="43" t="s">
        <v>6263</v>
      </c>
      <c r="F7813" s="43" t="s">
        <v>30</v>
      </c>
      <c r="G7813" s="43">
        <v>44090</v>
      </c>
      <c r="H7813" s="41"/>
      <c r="I7813" s="41"/>
      <c r="J7813" s="41"/>
      <c r="K7813" s="41"/>
      <c r="L7813" s="41"/>
      <c r="M7813" s="41"/>
      <c r="N7813" s="41"/>
      <c r="O7813" s="41"/>
      <c r="P7813" s="41"/>
      <c r="Q7813" s="41"/>
      <c r="R7813" s="41"/>
      <c r="S7813" s="41"/>
      <c r="T7813" s="41"/>
      <c r="U7813" s="41"/>
      <c r="V7813" s="41"/>
      <c r="W7813" s="41"/>
      <c r="X7813" s="41"/>
      <c r="Y7813" s="43" t="str">
        <f t="shared" si="244"/>
        <v/>
      </c>
      <c r="Z7813" s="43">
        <v>1314777</v>
      </c>
      <c r="AA7813" s="43" t="e">
        <f t="shared" si="245"/>
        <v>#N/A</v>
      </c>
    </row>
    <row r="7814" spans="1:27" x14ac:dyDescent="0.3">
      <c r="A7814" s="43">
        <v>1663315</v>
      </c>
      <c r="B7814" s="43" t="s">
        <v>6629</v>
      </c>
      <c r="C7814" s="43" t="s">
        <v>1664</v>
      </c>
      <c r="D7814" s="41"/>
      <c r="E7814" s="43" t="s">
        <v>35</v>
      </c>
      <c r="F7814" s="43" t="s">
        <v>28</v>
      </c>
      <c r="G7814" s="43">
        <v>85017</v>
      </c>
      <c r="H7814" s="41"/>
      <c r="I7814" s="41"/>
      <c r="J7814" s="41"/>
      <c r="K7814" s="41"/>
      <c r="L7814" s="41"/>
      <c r="M7814" s="41"/>
      <c r="N7814" s="41"/>
      <c r="O7814" s="41"/>
      <c r="P7814" s="41"/>
      <c r="Q7814" s="41"/>
      <c r="R7814" s="41"/>
      <c r="S7814" s="41"/>
      <c r="T7814" s="41"/>
      <c r="U7814" s="41"/>
      <c r="V7814" s="41"/>
      <c r="W7814" s="41"/>
      <c r="X7814" s="41"/>
      <c r="Y7814" s="43" t="str">
        <f t="shared" si="244"/>
        <v>COMP</v>
      </c>
      <c r="Z7814" s="43">
        <v>1155024</v>
      </c>
      <c r="AA7814" s="43">
        <f t="shared" si="245"/>
        <v>1663315</v>
      </c>
    </row>
    <row r="7815" spans="1:27" x14ac:dyDescent="0.3">
      <c r="A7815" s="43">
        <v>1188196</v>
      </c>
      <c r="B7815" s="43" t="s">
        <v>6630</v>
      </c>
      <c r="C7815" s="43" t="s">
        <v>260</v>
      </c>
      <c r="D7815" s="41"/>
      <c r="E7815" s="43" t="s">
        <v>29</v>
      </c>
      <c r="F7815" s="43" t="s">
        <v>28</v>
      </c>
      <c r="G7815" s="43">
        <v>44052</v>
      </c>
      <c r="H7815" s="41"/>
      <c r="I7815" s="41"/>
      <c r="J7815" s="41"/>
      <c r="K7815" s="41"/>
      <c r="L7815" s="41"/>
      <c r="M7815" s="41"/>
      <c r="N7815" s="41"/>
      <c r="O7815" s="41"/>
      <c r="P7815" s="41"/>
      <c r="Q7815" s="41"/>
      <c r="R7815" s="41"/>
      <c r="S7815" s="41"/>
      <c r="T7815" s="41"/>
      <c r="U7815" s="41"/>
      <c r="V7815" s="41"/>
      <c r="W7815" s="41"/>
      <c r="X7815" s="41"/>
      <c r="Y7815" s="43" t="str">
        <f t="shared" si="244"/>
        <v>COMP</v>
      </c>
      <c r="Z7815" s="43">
        <v>960626</v>
      </c>
      <c r="AA7815" s="43">
        <f t="shared" si="245"/>
        <v>1188196</v>
      </c>
    </row>
    <row r="7816" spans="1:27" x14ac:dyDescent="0.3">
      <c r="A7816" s="43">
        <v>780209</v>
      </c>
      <c r="B7816" s="43" t="s">
        <v>6631</v>
      </c>
      <c r="C7816" s="43" t="s">
        <v>444</v>
      </c>
      <c r="D7816" s="41"/>
      <c r="E7816" s="43" t="s">
        <v>6263</v>
      </c>
      <c r="F7816" s="43" t="s">
        <v>28</v>
      </c>
      <c r="G7816" s="43">
        <v>49064</v>
      </c>
      <c r="H7816" s="41"/>
      <c r="I7816" s="41"/>
      <c r="J7816" s="41"/>
      <c r="K7816" s="41"/>
      <c r="L7816" s="41"/>
      <c r="M7816" s="41"/>
      <c r="N7816" s="41"/>
      <c r="O7816" s="41"/>
      <c r="P7816" s="41"/>
      <c r="Q7816" s="41"/>
      <c r="R7816" s="41"/>
      <c r="S7816" s="41"/>
      <c r="T7816" s="41"/>
      <c r="U7816" s="41"/>
      <c r="V7816" s="41"/>
      <c r="W7816" s="41"/>
      <c r="X7816" s="41"/>
      <c r="Y7816" s="43" t="str">
        <f t="shared" si="244"/>
        <v/>
      </c>
      <c r="Z7816" s="43">
        <v>2171332</v>
      </c>
      <c r="AA7816" s="43" t="e">
        <f t="shared" si="245"/>
        <v>#N/A</v>
      </c>
    </row>
    <row r="7817" spans="1:27" x14ac:dyDescent="0.3">
      <c r="A7817" s="43">
        <v>607368</v>
      </c>
      <c r="B7817" s="43" t="s">
        <v>6632</v>
      </c>
      <c r="C7817" s="43" t="s">
        <v>408</v>
      </c>
      <c r="D7817" s="41"/>
      <c r="E7817" s="43" t="s">
        <v>6263</v>
      </c>
      <c r="F7817" s="43" t="s">
        <v>30</v>
      </c>
      <c r="G7817" s="43">
        <v>72070</v>
      </c>
      <c r="H7817" s="41"/>
      <c r="I7817" s="41"/>
      <c r="J7817" s="41"/>
      <c r="K7817" s="41"/>
      <c r="L7817" s="41"/>
      <c r="M7817" s="41"/>
      <c r="N7817" s="41"/>
      <c r="O7817" s="41"/>
      <c r="P7817" s="41"/>
      <c r="Q7817" s="41"/>
      <c r="R7817" s="41"/>
      <c r="S7817" s="41"/>
      <c r="T7817" s="41"/>
      <c r="U7817" s="41"/>
      <c r="V7817" s="41"/>
      <c r="W7817" s="41"/>
      <c r="X7817" s="41"/>
      <c r="Y7817" s="43" t="str">
        <f t="shared" si="244"/>
        <v/>
      </c>
      <c r="Z7817" s="43">
        <v>1803864</v>
      </c>
      <c r="AA7817" s="43" t="e">
        <f t="shared" si="245"/>
        <v>#N/A</v>
      </c>
    </row>
    <row r="7818" spans="1:27" x14ac:dyDescent="0.3">
      <c r="A7818" s="43">
        <v>234854</v>
      </c>
      <c r="B7818" s="43" t="s">
        <v>6632</v>
      </c>
      <c r="C7818" s="43" t="s">
        <v>1135</v>
      </c>
      <c r="D7818" s="41"/>
      <c r="E7818" s="43" t="s">
        <v>6263</v>
      </c>
      <c r="F7818" s="43" t="s">
        <v>28</v>
      </c>
      <c r="G7818" s="43">
        <v>72070</v>
      </c>
      <c r="H7818" s="41"/>
      <c r="I7818" s="41"/>
      <c r="J7818" s="41"/>
      <c r="K7818" s="41"/>
      <c r="L7818" s="41"/>
      <c r="M7818" s="41"/>
      <c r="N7818" s="41"/>
      <c r="O7818" s="41"/>
      <c r="P7818" s="41"/>
      <c r="Q7818" s="41"/>
      <c r="R7818" s="41"/>
      <c r="S7818" s="41"/>
      <c r="T7818" s="41"/>
      <c r="U7818" s="41"/>
      <c r="V7818" s="41"/>
      <c r="W7818" s="41"/>
      <c r="X7818" s="41"/>
      <c r="Y7818" s="43" t="str">
        <f t="shared" si="244"/>
        <v/>
      </c>
      <c r="Z7818" s="43">
        <v>1991342</v>
      </c>
      <c r="AA7818" s="43" t="e">
        <f t="shared" si="245"/>
        <v>#N/A</v>
      </c>
    </row>
    <row r="7819" spans="1:27" x14ac:dyDescent="0.3">
      <c r="A7819" s="43">
        <v>2412974</v>
      </c>
      <c r="B7819" s="43" t="s">
        <v>6269</v>
      </c>
      <c r="C7819" s="43" t="s">
        <v>436</v>
      </c>
      <c r="D7819" s="41"/>
      <c r="E7819" s="43" t="s">
        <v>29</v>
      </c>
      <c r="F7819" s="43" t="s">
        <v>28</v>
      </c>
      <c r="G7819" s="43">
        <v>44094</v>
      </c>
      <c r="H7819" s="41"/>
      <c r="I7819" s="41"/>
      <c r="J7819" s="41"/>
      <c r="K7819" s="41"/>
      <c r="L7819" s="41"/>
      <c r="M7819" s="41"/>
      <c r="N7819" s="41"/>
      <c r="O7819" s="41"/>
      <c r="P7819" s="41"/>
      <c r="Q7819" s="41"/>
      <c r="R7819" s="41"/>
      <c r="S7819" s="41"/>
      <c r="T7819" s="41"/>
      <c r="U7819" s="41"/>
      <c r="V7819" s="41"/>
      <c r="W7819" s="41"/>
      <c r="X7819" s="41"/>
      <c r="Y7819" s="43" t="str">
        <f t="shared" si="244"/>
        <v/>
      </c>
      <c r="Z7819" s="43">
        <v>2082282</v>
      </c>
      <c r="AA7819" s="43" t="e">
        <f t="shared" si="245"/>
        <v>#N/A</v>
      </c>
    </row>
    <row r="7820" spans="1:27" x14ac:dyDescent="0.3">
      <c r="A7820" s="43">
        <v>356040</v>
      </c>
      <c r="B7820" s="43" t="s">
        <v>6269</v>
      </c>
      <c r="C7820" s="43" t="s">
        <v>151</v>
      </c>
      <c r="D7820" s="41"/>
      <c r="E7820" s="43" t="s">
        <v>6263</v>
      </c>
      <c r="F7820" s="43" t="s">
        <v>28</v>
      </c>
      <c r="G7820" s="43">
        <v>85031</v>
      </c>
      <c r="H7820" s="41"/>
      <c r="I7820" s="41"/>
      <c r="J7820" s="41"/>
      <c r="K7820" s="41"/>
      <c r="L7820" s="41"/>
      <c r="M7820" s="41"/>
      <c r="N7820" s="41"/>
      <c r="O7820" s="41"/>
      <c r="P7820" s="41"/>
      <c r="Q7820" s="41"/>
      <c r="R7820" s="41"/>
      <c r="S7820" s="41"/>
      <c r="T7820" s="41"/>
      <c r="U7820" s="41"/>
      <c r="V7820" s="41"/>
      <c r="W7820" s="41"/>
      <c r="X7820" s="41"/>
      <c r="Y7820" s="43" t="str">
        <f t="shared" si="244"/>
        <v/>
      </c>
      <c r="Z7820" s="43">
        <v>1966960</v>
      </c>
      <c r="AA7820" s="43" t="e">
        <f t="shared" si="245"/>
        <v>#N/A</v>
      </c>
    </row>
    <row r="7821" spans="1:27" x14ac:dyDescent="0.3">
      <c r="A7821" s="43">
        <v>1521304</v>
      </c>
      <c r="B7821" s="43" t="s">
        <v>6269</v>
      </c>
      <c r="C7821" s="43" t="s">
        <v>321</v>
      </c>
      <c r="D7821" s="41"/>
      <c r="E7821" s="43" t="s">
        <v>6263</v>
      </c>
      <c r="F7821" s="43" t="s">
        <v>28</v>
      </c>
      <c r="G7821" s="43">
        <v>44071</v>
      </c>
      <c r="H7821" s="41"/>
      <c r="I7821" s="41"/>
      <c r="J7821" s="41"/>
      <c r="K7821" s="41"/>
      <c r="L7821" s="41"/>
      <c r="M7821" s="41"/>
      <c r="N7821" s="41"/>
      <c r="O7821" s="41"/>
      <c r="P7821" s="41"/>
      <c r="Q7821" s="41"/>
      <c r="R7821" s="41"/>
      <c r="S7821" s="41"/>
      <c r="T7821" s="41"/>
      <c r="U7821" s="41"/>
      <c r="V7821" s="41"/>
      <c r="W7821" s="41"/>
      <c r="X7821" s="41"/>
      <c r="Y7821" s="43" t="str">
        <f t="shared" si="244"/>
        <v/>
      </c>
      <c r="Z7821" s="43">
        <v>1942332</v>
      </c>
      <c r="AA7821" s="43" t="e">
        <f t="shared" si="245"/>
        <v>#N/A</v>
      </c>
    </row>
    <row r="7822" spans="1:27" x14ac:dyDescent="0.3">
      <c r="A7822" s="43">
        <v>118353</v>
      </c>
      <c r="B7822" s="43" t="s">
        <v>6269</v>
      </c>
      <c r="C7822" s="43" t="s">
        <v>427</v>
      </c>
      <c r="D7822" s="41"/>
      <c r="E7822" s="43" t="s">
        <v>6263</v>
      </c>
      <c r="F7822" s="43" t="s">
        <v>28</v>
      </c>
      <c r="G7822" s="43">
        <v>85031</v>
      </c>
      <c r="H7822" s="41"/>
      <c r="I7822" s="41"/>
      <c r="J7822" s="41"/>
      <c r="K7822" s="41"/>
      <c r="L7822" s="41"/>
      <c r="M7822" s="41"/>
      <c r="N7822" s="41"/>
      <c r="O7822" s="41"/>
      <c r="P7822" s="41"/>
      <c r="Q7822" s="41"/>
      <c r="R7822" s="41"/>
      <c r="S7822" s="41"/>
      <c r="T7822" s="41"/>
      <c r="U7822" s="41"/>
      <c r="V7822" s="41"/>
      <c r="W7822" s="41"/>
      <c r="X7822" s="41"/>
      <c r="Y7822" s="43" t="str">
        <f t="shared" si="244"/>
        <v>COMP</v>
      </c>
      <c r="Z7822" s="43">
        <v>2112538</v>
      </c>
      <c r="AA7822" s="43">
        <f t="shared" si="245"/>
        <v>118353</v>
      </c>
    </row>
    <row r="7823" spans="1:27" x14ac:dyDescent="0.3">
      <c r="A7823" s="43">
        <v>762511</v>
      </c>
      <c r="B7823" s="43" t="s">
        <v>6269</v>
      </c>
      <c r="C7823" s="43" t="s">
        <v>1109</v>
      </c>
      <c r="D7823" s="41"/>
      <c r="E7823" s="43" t="s">
        <v>6263</v>
      </c>
      <c r="F7823" s="43" t="s">
        <v>28</v>
      </c>
      <c r="G7823" s="43">
        <v>44129</v>
      </c>
      <c r="H7823" s="41"/>
      <c r="I7823" s="41"/>
      <c r="J7823" s="41"/>
      <c r="K7823" s="41"/>
      <c r="L7823" s="41"/>
      <c r="M7823" s="41"/>
      <c r="N7823" s="41"/>
      <c r="O7823" s="41"/>
      <c r="P7823" s="41"/>
      <c r="Q7823" s="41"/>
      <c r="R7823" s="41"/>
      <c r="S7823" s="41"/>
      <c r="T7823" s="41"/>
      <c r="U7823" s="41"/>
      <c r="V7823" s="41"/>
      <c r="W7823" s="41"/>
      <c r="X7823" s="41"/>
      <c r="Y7823" s="43" t="str">
        <f t="shared" si="244"/>
        <v>COMP</v>
      </c>
      <c r="Z7823" s="43">
        <v>2308480</v>
      </c>
      <c r="AA7823" s="43">
        <f t="shared" si="245"/>
        <v>762511</v>
      </c>
    </row>
    <row r="7824" spans="1:27" x14ac:dyDescent="0.3">
      <c r="A7824" s="43">
        <v>2341903</v>
      </c>
      <c r="B7824" s="43" t="s">
        <v>6633</v>
      </c>
      <c r="C7824" s="43" t="s">
        <v>220</v>
      </c>
      <c r="D7824" s="41"/>
      <c r="E7824" s="43" t="s">
        <v>35</v>
      </c>
      <c r="F7824" s="43" t="s">
        <v>30</v>
      </c>
      <c r="G7824" s="43">
        <v>49006</v>
      </c>
      <c r="H7824" s="41"/>
      <c r="I7824" s="41"/>
      <c r="J7824" s="41"/>
      <c r="K7824" s="41"/>
      <c r="L7824" s="41"/>
      <c r="M7824" s="41"/>
      <c r="N7824" s="41"/>
      <c r="O7824" s="41"/>
      <c r="P7824" s="41"/>
      <c r="Q7824" s="41"/>
      <c r="R7824" s="41"/>
      <c r="S7824" s="41"/>
      <c r="T7824" s="41"/>
      <c r="U7824" s="41"/>
      <c r="V7824" s="41"/>
      <c r="W7824" s="41"/>
      <c r="X7824" s="41"/>
      <c r="Y7824" s="43" t="str">
        <f t="shared" si="244"/>
        <v>COMP</v>
      </c>
      <c r="Z7824" s="43">
        <v>1302349</v>
      </c>
      <c r="AA7824" s="43">
        <f t="shared" si="245"/>
        <v>2341903</v>
      </c>
    </row>
    <row r="7825" spans="1:27" x14ac:dyDescent="0.3">
      <c r="A7825" s="43">
        <v>2121492</v>
      </c>
      <c r="B7825" s="43" t="s">
        <v>6634</v>
      </c>
      <c r="C7825" s="43" t="s">
        <v>230</v>
      </c>
      <c r="D7825" s="41"/>
      <c r="E7825" s="43" t="s">
        <v>6263</v>
      </c>
      <c r="F7825" s="43" t="s">
        <v>28</v>
      </c>
      <c r="G7825" s="43">
        <v>85050</v>
      </c>
      <c r="H7825" s="41"/>
      <c r="I7825" s="41"/>
      <c r="J7825" s="41"/>
      <c r="K7825" s="41"/>
      <c r="L7825" s="41"/>
      <c r="M7825" s="41"/>
      <c r="N7825" s="41"/>
      <c r="O7825" s="41"/>
      <c r="P7825" s="41"/>
      <c r="Q7825" s="41"/>
      <c r="R7825" s="41"/>
      <c r="S7825" s="41"/>
      <c r="T7825" s="41"/>
      <c r="U7825" s="41"/>
      <c r="V7825" s="41"/>
      <c r="W7825" s="41"/>
      <c r="X7825" s="41"/>
      <c r="Y7825" s="43" t="str">
        <f t="shared" si="244"/>
        <v/>
      </c>
      <c r="Z7825" s="43">
        <v>1886084</v>
      </c>
      <c r="AA7825" s="43" t="e">
        <f t="shared" si="245"/>
        <v>#N/A</v>
      </c>
    </row>
    <row r="7826" spans="1:27" x14ac:dyDescent="0.3">
      <c r="A7826" s="43">
        <v>1894475</v>
      </c>
      <c r="B7826" s="43" t="s">
        <v>6634</v>
      </c>
      <c r="C7826" s="43" t="s">
        <v>570</v>
      </c>
      <c r="D7826" s="41"/>
      <c r="E7826" s="43" t="s">
        <v>6263</v>
      </c>
      <c r="F7826" s="43" t="s">
        <v>28</v>
      </c>
      <c r="G7826" s="43">
        <v>85052</v>
      </c>
      <c r="H7826" s="41"/>
      <c r="I7826" s="41"/>
      <c r="J7826" s="41"/>
      <c r="K7826" s="41"/>
      <c r="L7826" s="41"/>
      <c r="M7826" s="41"/>
      <c r="N7826" s="41"/>
      <c r="O7826" s="41"/>
      <c r="P7826" s="41"/>
      <c r="Q7826" s="41"/>
      <c r="R7826" s="41"/>
      <c r="S7826" s="41"/>
      <c r="T7826" s="41"/>
      <c r="U7826" s="41"/>
      <c r="V7826" s="41"/>
      <c r="W7826" s="41"/>
      <c r="X7826" s="41"/>
      <c r="Y7826" s="43" t="str">
        <f t="shared" si="244"/>
        <v>COMP</v>
      </c>
      <c r="Z7826" s="43">
        <v>458519</v>
      </c>
      <c r="AA7826" s="43">
        <f t="shared" si="245"/>
        <v>1894475</v>
      </c>
    </row>
    <row r="7827" spans="1:27" x14ac:dyDescent="0.3">
      <c r="A7827" s="43">
        <v>489675</v>
      </c>
      <c r="B7827" s="43" t="s">
        <v>6634</v>
      </c>
      <c r="C7827" s="43" t="s">
        <v>422</v>
      </c>
      <c r="D7827" s="41"/>
      <c r="E7827" s="43" t="s">
        <v>6263</v>
      </c>
      <c r="F7827" s="43" t="s">
        <v>28</v>
      </c>
      <c r="G7827" s="43">
        <v>44022</v>
      </c>
      <c r="H7827" s="41"/>
      <c r="I7827" s="41"/>
      <c r="J7827" s="41"/>
      <c r="K7827" s="41"/>
      <c r="L7827" s="41"/>
      <c r="M7827" s="41"/>
      <c r="N7827" s="41"/>
      <c r="O7827" s="41"/>
      <c r="P7827" s="41"/>
      <c r="Q7827" s="41"/>
      <c r="R7827" s="41"/>
      <c r="S7827" s="41"/>
      <c r="T7827" s="41"/>
      <c r="U7827" s="41"/>
      <c r="V7827" s="41"/>
      <c r="W7827" s="41"/>
      <c r="X7827" s="41"/>
      <c r="Y7827" s="43" t="str">
        <f t="shared" si="244"/>
        <v/>
      </c>
      <c r="Z7827" s="43">
        <v>1937661</v>
      </c>
      <c r="AA7827" s="43" t="e">
        <f t="shared" si="245"/>
        <v>#N/A</v>
      </c>
    </row>
    <row r="7828" spans="1:27" x14ac:dyDescent="0.3">
      <c r="A7828" s="43">
        <v>1561636</v>
      </c>
      <c r="B7828" s="43" t="s">
        <v>6634</v>
      </c>
      <c r="C7828" s="43" t="s">
        <v>472</v>
      </c>
      <c r="D7828" s="41"/>
      <c r="E7828" s="43" t="s">
        <v>6263</v>
      </c>
      <c r="F7828" s="43" t="s">
        <v>28</v>
      </c>
      <c r="G7828" s="43">
        <v>49064</v>
      </c>
      <c r="H7828" s="41"/>
      <c r="I7828" s="41"/>
      <c r="J7828" s="41"/>
      <c r="K7828" s="41"/>
      <c r="L7828" s="41"/>
      <c r="M7828" s="41"/>
      <c r="N7828" s="41"/>
      <c r="O7828" s="41"/>
      <c r="P7828" s="41"/>
      <c r="Q7828" s="41"/>
      <c r="R7828" s="41"/>
      <c r="S7828" s="41"/>
      <c r="T7828" s="41"/>
      <c r="U7828" s="41"/>
      <c r="V7828" s="41"/>
      <c r="W7828" s="41"/>
      <c r="X7828" s="41"/>
      <c r="Y7828" s="43" t="str">
        <f t="shared" si="244"/>
        <v/>
      </c>
      <c r="Z7828" s="43">
        <v>2386940</v>
      </c>
      <c r="AA7828" s="43" t="e">
        <f t="shared" si="245"/>
        <v>#N/A</v>
      </c>
    </row>
    <row r="7829" spans="1:27" x14ac:dyDescent="0.3">
      <c r="A7829" s="43">
        <v>1925045</v>
      </c>
      <c r="B7829" s="43" t="s">
        <v>6635</v>
      </c>
      <c r="C7829" s="43" t="s">
        <v>6636</v>
      </c>
      <c r="D7829" s="41"/>
      <c r="E7829" s="43" t="s">
        <v>6263</v>
      </c>
      <c r="F7829" s="43" t="s">
        <v>28</v>
      </c>
      <c r="G7829" s="43">
        <v>85076</v>
      </c>
      <c r="H7829" s="41"/>
      <c r="I7829" s="41"/>
      <c r="J7829" s="41"/>
      <c r="K7829" s="41"/>
      <c r="L7829" s="41"/>
      <c r="M7829" s="41"/>
      <c r="N7829" s="41"/>
      <c r="O7829" s="41"/>
      <c r="P7829" s="41"/>
      <c r="Q7829" s="41"/>
      <c r="R7829" s="41"/>
      <c r="S7829" s="41"/>
      <c r="T7829" s="41"/>
      <c r="U7829" s="41"/>
      <c r="V7829" s="41"/>
      <c r="W7829" s="41"/>
      <c r="X7829" s="41"/>
      <c r="Y7829" s="43" t="str">
        <f t="shared" si="244"/>
        <v/>
      </c>
      <c r="Z7829" s="43">
        <v>1640757</v>
      </c>
      <c r="AA7829" s="43" t="e">
        <f t="shared" si="245"/>
        <v>#N/A</v>
      </c>
    </row>
    <row r="7830" spans="1:27" x14ac:dyDescent="0.3">
      <c r="A7830" s="43">
        <v>1294148</v>
      </c>
      <c r="B7830" s="43" t="s">
        <v>6637</v>
      </c>
      <c r="C7830" s="43" t="s">
        <v>1755</v>
      </c>
      <c r="D7830" s="41"/>
      <c r="E7830" s="43" t="s">
        <v>29</v>
      </c>
      <c r="F7830" s="43" t="s">
        <v>28</v>
      </c>
      <c r="G7830" s="43">
        <v>85004</v>
      </c>
      <c r="H7830" s="41"/>
      <c r="I7830" s="41"/>
      <c r="J7830" s="41"/>
      <c r="K7830" s="41"/>
      <c r="L7830" s="41"/>
      <c r="M7830" s="41"/>
      <c r="N7830" s="41"/>
      <c r="O7830" s="41"/>
      <c r="P7830" s="41"/>
      <c r="Q7830" s="41"/>
      <c r="R7830" s="41"/>
      <c r="S7830" s="41"/>
      <c r="T7830" s="41"/>
      <c r="U7830" s="41"/>
      <c r="V7830" s="41"/>
      <c r="W7830" s="41"/>
      <c r="X7830" s="41"/>
      <c r="Y7830" s="43" t="str">
        <f t="shared" si="244"/>
        <v>COMP</v>
      </c>
      <c r="Z7830" s="43">
        <v>1777018</v>
      </c>
      <c r="AA7830" s="43">
        <f t="shared" si="245"/>
        <v>1294148</v>
      </c>
    </row>
    <row r="7831" spans="1:27" x14ac:dyDescent="0.3">
      <c r="A7831" s="43">
        <v>1768688</v>
      </c>
      <c r="B7831" s="43" t="s">
        <v>6638</v>
      </c>
      <c r="C7831" s="43" t="s">
        <v>617</v>
      </c>
      <c r="D7831" s="41"/>
      <c r="E7831" s="43" t="s">
        <v>6263</v>
      </c>
      <c r="F7831" s="43" t="s">
        <v>30</v>
      </c>
      <c r="G7831" s="43">
        <v>44069</v>
      </c>
      <c r="H7831" s="41"/>
      <c r="I7831" s="41"/>
      <c r="J7831" s="41"/>
      <c r="K7831" s="41"/>
      <c r="L7831" s="41"/>
      <c r="M7831" s="41"/>
      <c r="N7831" s="41"/>
      <c r="O7831" s="41"/>
      <c r="P7831" s="41"/>
      <c r="Q7831" s="41"/>
      <c r="R7831" s="41"/>
      <c r="S7831" s="41"/>
      <c r="T7831" s="41"/>
      <c r="U7831" s="41"/>
      <c r="V7831" s="41"/>
      <c r="W7831" s="41"/>
      <c r="X7831" s="41"/>
      <c r="Y7831" s="43" t="str">
        <f t="shared" si="244"/>
        <v/>
      </c>
      <c r="Z7831" s="43">
        <v>237502</v>
      </c>
      <c r="AA7831" s="43" t="e">
        <f t="shared" si="245"/>
        <v>#N/A</v>
      </c>
    </row>
    <row r="7832" spans="1:27" x14ac:dyDescent="0.3">
      <c r="A7832" s="43">
        <v>2369048</v>
      </c>
      <c r="B7832" s="43" t="s">
        <v>6639</v>
      </c>
      <c r="C7832" s="43" t="s">
        <v>618</v>
      </c>
      <c r="D7832" s="41"/>
      <c r="E7832" s="43" t="s">
        <v>6263</v>
      </c>
      <c r="F7832" s="43" t="s">
        <v>28</v>
      </c>
      <c r="G7832" s="43">
        <v>44090</v>
      </c>
      <c r="H7832" s="41"/>
      <c r="I7832" s="41"/>
      <c r="J7832" s="41"/>
      <c r="K7832" s="41"/>
      <c r="L7832" s="41"/>
      <c r="M7832" s="41"/>
      <c r="N7832" s="41"/>
      <c r="O7832" s="41"/>
      <c r="P7832" s="41"/>
      <c r="Q7832" s="41"/>
      <c r="R7832" s="41"/>
      <c r="S7832" s="41"/>
      <c r="T7832" s="41"/>
      <c r="U7832" s="41"/>
      <c r="V7832" s="41"/>
      <c r="W7832" s="41"/>
      <c r="X7832" s="41"/>
      <c r="Y7832" s="43" t="str">
        <f t="shared" si="244"/>
        <v/>
      </c>
      <c r="Z7832" s="43">
        <v>2387729</v>
      </c>
      <c r="AA7832" s="43" t="e">
        <f t="shared" si="245"/>
        <v>#N/A</v>
      </c>
    </row>
    <row r="7833" spans="1:27" x14ac:dyDescent="0.3">
      <c r="A7833" s="43">
        <v>2418763</v>
      </c>
      <c r="B7833" s="43" t="s">
        <v>6639</v>
      </c>
      <c r="C7833" s="43" t="s">
        <v>6640</v>
      </c>
      <c r="D7833" s="41"/>
      <c r="E7833" s="43" t="s">
        <v>35</v>
      </c>
      <c r="F7833" s="43" t="s">
        <v>30</v>
      </c>
      <c r="G7833" s="43">
        <v>44099</v>
      </c>
      <c r="H7833" s="41"/>
      <c r="I7833" s="41"/>
      <c r="J7833" s="41"/>
      <c r="K7833" s="41"/>
      <c r="L7833" s="41"/>
      <c r="M7833" s="41"/>
      <c r="N7833" s="41"/>
      <c r="O7833" s="41"/>
      <c r="P7833" s="41"/>
      <c r="Q7833" s="41"/>
      <c r="R7833" s="41"/>
      <c r="S7833" s="41"/>
      <c r="T7833" s="41"/>
      <c r="U7833" s="41"/>
      <c r="V7833" s="41"/>
      <c r="W7833" s="41"/>
      <c r="X7833" s="41"/>
      <c r="Y7833" s="43" t="str">
        <f t="shared" si="244"/>
        <v>COMP</v>
      </c>
      <c r="Z7833" s="43">
        <v>1777019</v>
      </c>
      <c r="AA7833" s="43">
        <f t="shared" si="245"/>
        <v>2418763</v>
      </c>
    </row>
    <row r="7834" spans="1:27" x14ac:dyDescent="0.3">
      <c r="A7834" s="43">
        <v>1564914</v>
      </c>
      <c r="B7834" s="43" t="s">
        <v>6641</v>
      </c>
      <c r="C7834" s="43" t="s">
        <v>1429</v>
      </c>
      <c r="D7834" s="41"/>
      <c r="E7834" s="43" t="s">
        <v>6263</v>
      </c>
      <c r="F7834" s="43" t="s">
        <v>28</v>
      </c>
      <c r="G7834" s="43">
        <v>44070</v>
      </c>
      <c r="H7834" s="41"/>
      <c r="I7834" s="41"/>
      <c r="J7834" s="41"/>
      <c r="K7834" s="41"/>
      <c r="L7834" s="41"/>
      <c r="M7834" s="41"/>
      <c r="N7834" s="41"/>
      <c r="O7834" s="41"/>
      <c r="P7834" s="41"/>
      <c r="Q7834" s="41"/>
      <c r="R7834" s="41"/>
      <c r="S7834" s="41"/>
      <c r="T7834" s="41"/>
      <c r="U7834" s="41"/>
      <c r="V7834" s="41"/>
      <c r="W7834" s="41"/>
      <c r="X7834" s="41"/>
      <c r="Y7834" s="43" t="str">
        <f t="shared" si="244"/>
        <v/>
      </c>
      <c r="Z7834" s="43">
        <v>544629</v>
      </c>
      <c r="AA7834" s="43" t="e">
        <f t="shared" si="245"/>
        <v>#N/A</v>
      </c>
    </row>
    <row r="7835" spans="1:27" x14ac:dyDescent="0.3">
      <c r="A7835" s="43">
        <v>2414504</v>
      </c>
      <c r="B7835" s="43" t="s">
        <v>584</v>
      </c>
      <c r="C7835" s="43" t="s">
        <v>484</v>
      </c>
      <c r="D7835" s="41"/>
      <c r="E7835" s="43" t="s">
        <v>6263</v>
      </c>
      <c r="F7835" s="43" t="s">
        <v>28</v>
      </c>
      <c r="G7835" s="43">
        <v>72051</v>
      </c>
      <c r="H7835" s="41"/>
      <c r="I7835" s="41"/>
      <c r="J7835" s="41"/>
      <c r="K7835" s="41"/>
      <c r="L7835" s="41"/>
      <c r="M7835" s="41"/>
      <c r="N7835" s="41"/>
      <c r="O7835" s="41"/>
      <c r="P7835" s="41"/>
      <c r="Q7835" s="41"/>
      <c r="R7835" s="41"/>
      <c r="S7835" s="41"/>
      <c r="T7835" s="41"/>
      <c r="U7835" s="41"/>
      <c r="V7835" s="41"/>
      <c r="W7835" s="41"/>
      <c r="X7835" s="41"/>
      <c r="Y7835" s="43" t="str">
        <f t="shared" si="244"/>
        <v>COMP</v>
      </c>
      <c r="Z7835" s="43">
        <v>2202160</v>
      </c>
      <c r="AA7835" s="43">
        <f t="shared" si="245"/>
        <v>2414504</v>
      </c>
    </row>
    <row r="7836" spans="1:27" x14ac:dyDescent="0.3">
      <c r="A7836" s="43">
        <v>2267713</v>
      </c>
      <c r="B7836" s="43" t="s">
        <v>6642</v>
      </c>
      <c r="C7836" s="43" t="s">
        <v>1399</v>
      </c>
      <c r="D7836" s="41"/>
      <c r="E7836" s="43" t="s">
        <v>6263</v>
      </c>
      <c r="F7836" s="43" t="s">
        <v>28</v>
      </c>
      <c r="G7836" s="43">
        <v>53074</v>
      </c>
      <c r="H7836" s="41"/>
      <c r="I7836" s="41"/>
      <c r="J7836" s="41"/>
      <c r="K7836" s="41"/>
      <c r="L7836" s="41"/>
      <c r="M7836" s="41"/>
      <c r="N7836" s="41"/>
      <c r="O7836" s="41"/>
      <c r="P7836" s="41"/>
      <c r="Q7836" s="41"/>
      <c r="R7836" s="41"/>
      <c r="S7836" s="41"/>
      <c r="T7836" s="41"/>
      <c r="U7836" s="41"/>
      <c r="V7836" s="41"/>
      <c r="W7836" s="41"/>
      <c r="X7836" s="41"/>
      <c r="Y7836" s="43" t="str">
        <f t="shared" si="244"/>
        <v/>
      </c>
      <c r="Z7836" s="43">
        <v>1143944</v>
      </c>
      <c r="AA7836" s="43" t="e">
        <f t="shared" si="245"/>
        <v>#N/A</v>
      </c>
    </row>
    <row r="7837" spans="1:27" x14ac:dyDescent="0.3">
      <c r="A7837" s="43">
        <v>2095688</v>
      </c>
      <c r="B7837" s="43" t="s">
        <v>6643</v>
      </c>
      <c r="C7837" s="43" t="s">
        <v>1805</v>
      </c>
      <c r="D7837" s="41"/>
      <c r="E7837" s="43" t="s">
        <v>35</v>
      </c>
      <c r="F7837" s="43" t="s">
        <v>30</v>
      </c>
      <c r="G7837" s="43">
        <v>49064</v>
      </c>
      <c r="H7837" s="41"/>
      <c r="I7837" s="41"/>
      <c r="J7837" s="41"/>
      <c r="K7837" s="41"/>
      <c r="L7837" s="41"/>
      <c r="M7837" s="41"/>
      <c r="N7837" s="41"/>
      <c r="O7837" s="41"/>
      <c r="P7837" s="41"/>
      <c r="Q7837" s="41"/>
      <c r="R7837" s="41"/>
      <c r="S7837" s="41"/>
      <c r="T7837" s="41"/>
      <c r="U7837" s="41"/>
      <c r="V7837" s="41"/>
      <c r="W7837" s="41"/>
      <c r="X7837" s="41"/>
      <c r="Y7837" s="43" t="str">
        <f t="shared" si="244"/>
        <v>COMP</v>
      </c>
      <c r="Z7837" s="43">
        <v>2253204</v>
      </c>
      <c r="AA7837" s="43">
        <f t="shared" si="245"/>
        <v>2095688</v>
      </c>
    </row>
    <row r="7838" spans="1:27" x14ac:dyDescent="0.3">
      <c r="A7838" s="43">
        <v>1866646</v>
      </c>
      <c r="B7838" s="43" t="s">
        <v>6644</v>
      </c>
      <c r="C7838" s="43" t="s">
        <v>327</v>
      </c>
      <c r="D7838" s="41"/>
      <c r="E7838" s="43" t="s">
        <v>6263</v>
      </c>
      <c r="F7838" s="43" t="s">
        <v>30</v>
      </c>
      <c r="G7838" s="43">
        <v>44084</v>
      </c>
      <c r="H7838" s="41"/>
      <c r="I7838" s="41"/>
      <c r="J7838" s="41"/>
      <c r="K7838" s="41"/>
      <c r="L7838" s="41"/>
      <c r="M7838" s="41"/>
      <c r="N7838" s="41"/>
      <c r="O7838" s="41"/>
      <c r="P7838" s="41"/>
      <c r="Q7838" s="41"/>
      <c r="R7838" s="41"/>
      <c r="S7838" s="41"/>
      <c r="T7838" s="41"/>
      <c r="U7838" s="41"/>
      <c r="V7838" s="41"/>
      <c r="W7838" s="41"/>
      <c r="X7838" s="41"/>
      <c r="Y7838" s="43" t="str">
        <f t="shared" si="244"/>
        <v/>
      </c>
      <c r="Z7838" s="43">
        <v>747849</v>
      </c>
      <c r="AA7838" s="43" t="e">
        <f t="shared" si="245"/>
        <v>#N/A</v>
      </c>
    </row>
    <row r="7839" spans="1:27" x14ac:dyDescent="0.3">
      <c r="A7839" s="43">
        <v>2398132</v>
      </c>
      <c r="B7839" s="43" t="s">
        <v>6645</v>
      </c>
      <c r="C7839" s="43" t="s">
        <v>580</v>
      </c>
      <c r="D7839" s="41"/>
      <c r="E7839" s="43" t="s">
        <v>6263</v>
      </c>
      <c r="F7839" s="43" t="s">
        <v>30</v>
      </c>
      <c r="G7839" s="43">
        <v>72054</v>
      </c>
      <c r="H7839" s="41"/>
      <c r="I7839" s="41"/>
      <c r="J7839" s="41"/>
      <c r="K7839" s="41"/>
      <c r="L7839" s="41"/>
      <c r="M7839" s="41"/>
      <c r="N7839" s="41"/>
      <c r="O7839" s="41"/>
      <c r="P7839" s="41"/>
      <c r="Q7839" s="41"/>
      <c r="R7839" s="41"/>
      <c r="S7839" s="41"/>
      <c r="T7839" s="41"/>
      <c r="U7839" s="41"/>
      <c r="V7839" s="41"/>
      <c r="W7839" s="41"/>
      <c r="X7839" s="41"/>
      <c r="Y7839" s="43" t="str">
        <f t="shared" si="244"/>
        <v>COMP</v>
      </c>
      <c r="Z7839" s="43">
        <v>2270051</v>
      </c>
      <c r="AA7839" s="43">
        <f t="shared" si="245"/>
        <v>2398132</v>
      </c>
    </row>
    <row r="7840" spans="1:27" x14ac:dyDescent="0.3">
      <c r="A7840" s="43">
        <v>1840690</v>
      </c>
      <c r="B7840" s="43" t="s">
        <v>6646</v>
      </c>
      <c r="C7840" s="43" t="s">
        <v>502</v>
      </c>
      <c r="D7840" s="41"/>
      <c r="E7840" s="43" t="s">
        <v>6263</v>
      </c>
      <c r="F7840" s="43" t="s">
        <v>30</v>
      </c>
      <c r="G7840" s="43">
        <v>44021</v>
      </c>
      <c r="H7840" s="41"/>
      <c r="I7840" s="41"/>
      <c r="J7840" s="41"/>
      <c r="K7840" s="41"/>
      <c r="L7840" s="41"/>
      <c r="M7840" s="41"/>
      <c r="N7840" s="41"/>
      <c r="O7840" s="41"/>
      <c r="P7840" s="41"/>
      <c r="Q7840" s="41"/>
      <c r="R7840" s="41"/>
      <c r="S7840" s="41"/>
      <c r="T7840" s="41"/>
      <c r="U7840" s="41"/>
      <c r="V7840" s="41"/>
      <c r="W7840" s="41"/>
      <c r="X7840" s="41"/>
      <c r="Y7840" s="43" t="str">
        <f t="shared" si="244"/>
        <v/>
      </c>
      <c r="Z7840" s="43">
        <v>2287586</v>
      </c>
      <c r="AA7840" s="43" t="e">
        <f t="shared" si="245"/>
        <v>#N/A</v>
      </c>
    </row>
    <row r="7841" spans="1:27" x14ac:dyDescent="0.3">
      <c r="A7841" s="43">
        <v>2111286</v>
      </c>
      <c r="B7841" s="43" t="s">
        <v>6646</v>
      </c>
      <c r="C7841" s="43" t="s">
        <v>202</v>
      </c>
      <c r="D7841" s="41"/>
      <c r="E7841" s="43" t="s">
        <v>6263</v>
      </c>
      <c r="F7841" s="43" t="s">
        <v>28</v>
      </c>
      <c r="G7841" s="43">
        <v>44021</v>
      </c>
      <c r="H7841" s="41"/>
      <c r="I7841" s="41"/>
      <c r="J7841" s="41"/>
      <c r="K7841" s="41"/>
      <c r="L7841" s="41"/>
      <c r="M7841" s="41"/>
      <c r="N7841" s="41"/>
      <c r="O7841" s="41"/>
      <c r="P7841" s="41"/>
      <c r="Q7841" s="41"/>
      <c r="R7841" s="41"/>
      <c r="S7841" s="41"/>
      <c r="T7841" s="41"/>
      <c r="U7841" s="41"/>
      <c r="V7841" s="41"/>
      <c r="W7841" s="41"/>
      <c r="X7841" s="41"/>
      <c r="Y7841" s="43" t="str">
        <f t="shared" si="244"/>
        <v/>
      </c>
      <c r="Z7841" s="43">
        <v>2112873</v>
      </c>
      <c r="AA7841" s="43" t="e">
        <f t="shared" si="245"/>
        <v>#N/A</v>
      </c>
    </row>
    <row r="7842" spans="1:27" x14ac:dyDescent="0.3">
      <c r="A7842" s="43">
        <v>2433607</v>
      </c>
      <c r="B7842" s="43" t="s">
        <v>6647</v>
      </c>
      <c r="C7842" s="43" t="s">
        <v>6648</v>
      </c>
      <c r="D7842" s="41"/>
      <c r="E7842" s="43" t="s">
        <v>29</v>
      </c>
      <c r="F7842" s="43" t="s">
        <v>30</v>
      </c>
      <c r="G7842" s="43">
        <v>85017</v>
      </c>
      <c r="H7842" s="41"/>
      <c r="I7842" s="41"/>
      <c r="J7842" s="41"/>
      <c r="K7842" s="41"/>
      <c r="L7842" s="41"/>
      <c r="M7842" s="41"/>
      <c r="N7842" s="41"/>
      <c r="O7842" s="41"/>
      <c r="P7842" s="41"/>
      <c r="Q7842" s="41"/>
      <c r="R7842" s="41"/>
      <c r="S7842" s="41"/>
      <c r="T7842" s="41"/>
      <c r="U7842" s="41"/>
      <c r="V7842" s="41"/>
      <c r="W7842" s="41"/>
      <c r="X7842" s="41"/>
      <c r="Y7842" s="43" t="str">
        <f t="shared" si="244"/>
        <v/>
      </c>
      <c r="Z7842" s="43">
        <v>1563605</v>
      </c>
      <c r="AA7842" s="43" t="e">
        <f t="shared" si="245"/>
        <v>#N/A</v>
      </c>
    </row>
    <row r="7843" spans="1:27" x14ac:dyDescent="0.3">
      <c r="A7843" s="43">
        <v>1787003</v>
      </c>
      <c r="B7843" s="43" t="s">
        <v>6649</v>
      </c>
      <c r="C7843" s="43" t="s">
        <v>266</v>
      </c>
      <c r="D7843" s="41"/>
      <c r="E7843" s="43" t="s">
        <v>6263</v>
      </c>
      <c r="F7843" s="43" t="s">
        <v>30</v>
      </c>
      <c r="G7843" s="43">
        <v>49064</v>
      </c>
      <c r="H7843" s="41"/>
      <c r="I7843" s="41"/>
      <c r="J7843" s="41"/>
      <c r="K7843" s="41"/>
      <c r="L7843" s="41"/>
      <c r="M7843" s="41"/>
      <c r="N7843" s="41"/>
      <c r="O7843" s="41"/>
      <c r="P7843" s="41"/>
      <c r="Q7843" s="41"/>
      <c r="R7843" s="41"/>
      <c r="S7843" s="41"/>
      <c r="T7843" s="41"/>
      <c r="U7843" s="41"/>
      <c r="V7843" s="41"/>
      <c r="W7843" s="41"/>
      <c r="X7843" s="41"/>
      <c r="Y7843" s="43" t="str">
        <f t="shared" si="244"/>
        <v/>
      </c>
      <c r="Z7843" s="43">
        <v>1900672</v>
      </c>
      <c r="AA7843" s="43" t="e">
        <f t="shared" si="245"/>
        <v>#N/A</v>
      </c>
    </row>
    <row r="7844" spans="1:27" x14ac:dyDescent="0.3">
      <c r="A7844" s="43">
        <v>1703098</v>
      </c>
      <c r="B7844" s="43" t="s">
        <v>6650</v>
      </c>
      <c r="C7844" s="43" t="s">
        <v>4554</v>
      </c>
      <c r="D7844" s="41"/>
      <c r="E7844" s="43" t="s">
        <v>6263</v>
      </c>
      <c r="F7844" s="43" t="s">
        <v>28</v>
      </c>
      <c r="G7844" s="43">
        <v>85061</v>
      </c>
      <c r="H7844" s="41"/>
      <c r="I7844" s="41"/>
      <c r="J7844" s="41"/>
      <c r="K7844" s="41"/>
      <c r="L7844" s="41"/>
      <c r="M7844" s="41"/>
      <c r="N7844" s="41"/>
      <c r="O7844" s="41"/>
      <c r="P7844" s="41"/>
      <c r="Q7844" s="41"/>
      <c r="R7844" s="41"/>
      <c r="S7844" s="41"/>
      <c r="T7844" s="41"/>
      <c r="U7844" s="41"/>
      <c r="V7844" s="41"/>
      <c r="W7844" s="41"/>
      <c r="X7844" s="41"/>
      <c r="Y7844" s="43" t="str">
        <f t="shared" si="244"/>
        <v/>
      </c>
      <c r="Z7844" s="43">
        <v>1431227</v>
      </c>
      <c r="AA7844" s="43" t="e">
        <f t="shared" si="245"/>
        <v>#N/A</v>
      </c>
    </row>
    <row r="7845" spans="1:27" x14ac:dyDescent="0.3">
      <c r="A7845" s="43">
        <v>2023569</v>
      </c>
      <c r="B7845" s="43" t="s">
        <v>6651</v>
      </c>
      <c r="C7845" s="43" t="s">
        <v>1522</v>
      </c>
      <c r="D7845" s="41"/>
      <c r="E7845" s="43" t="s">
        <v>35</v>
      </c>
      <c r="F7845" s="43" t="s">
        <v>30</v>
      </c>
      <c r="G7845" s="43">
        <v>44111</v>
      </c>
      <c r="H7845" s="41"/>
      <c r="I7845" s="41"/>
      <c r="J7845" s="41"/>
      <c r="K7845" s="41"/>
      <c r="L7845" s="41"/>
      <c r="M7845" s="41"/>
      <c r="N7845" s="41"/>
      <c r="O7845" s="41"/>
      <c r="P7845" s="41"/>
      <c r="Q7845" s="41"/>
      <c r="R7845" s="41"/>
      <c r="S7845" s="41"/>
      <c r="T7845" s="41"/>
      <c r="U7845" s="41"/>
      <c r="V7845" s="41"/>
      <c r="W7845" s="41"/>
      <c r="X7845" s="41"/>
      <c r="Y7845" s="43" t="str">
        <f t="shared" si="244"/>
        <v>COMP</v>
      </c>
      <c r="Z7845" s="43">
        <v>801188</v>
      </c>
      <c r="AA7845" s="43">
        <f t="shared" si="245"/>
        <v>2023569</v>
      </c>
    </row>
    <row r="7846" spans="1:27" x14ac:dyDescent="0.3">
      <c r="A7846" s="43">
        <v>2177007</v>
      </c>
      <c r="B7846" s="43" t="s">
        <v>6652</v>
      </c>
      <c r="C7846" s="43" t="s">
        <v>173</v>
      </c>
      <c r="D7846" s="41"/>
      <c r="E7846" s="43" t="s">
        <v>6263</v>
      </c>
      <c r="F7846" s="43" t="s">
        <v>30</v>
      </c>
      <c r="G7846" s="43">
        <v>44108</v>
      </c>
      <c r="H7846" s="41"/>
      <c r="I7846" s="41"/>
      <c r="J7846" s="41"/>
      <c r="K7846" s="41"/>
      <c r="L7846" s="41"/>
      <c r="M7846" s="41"/>
      <c r="N7846" s="41"/>
      <c r="O7846" s="41"/>
      <c r="P7846" s="41"/>
      <c r="Q7846" s="41"/>
      <c r="R7846" s="41"/>
      <c r="S7846" s="41"/>
      <c r="T7846" s="41"/>
      <c r="U7846" s="41"/>
      <c r="V7846" s="41"/>
      <c r="W7846" s="41"/>
      <c r="X7846" s="41"/>
      <c r="Y7846" s="43" t="str">
        <f t="shared" si="244"/>
        <v/>
      </c>
      <c r="Z7846" s="43">
        <v>1793823</v>
      </c>
      <c r="AA7846" s="43" t="e">
        <f t="shared" si="245"/>
        <v>#N/A</v>
      </c>
    </row>
    <row r="7847" spans="1:27" x14ac:dyDescent="0.3">
      <c r="A7847" s="43">
        <v>2405280</v>
      </c>
      <c r="B7847" s="43" t="s">
        <v>6653</v>
      </c>
      <c r="C7847" s="43" t="s">
        <v>189</v>
      </c>
      <c r="D7847" s="41"/>
      <c r="E7847" s="43" t="s">
        <v>6263</v>
      </c>
      <c r="F7847" s="43" t="s">
        <v>30</v>
      </c>
      <c r="G7847" s="43">
        <v>72017</v>
      </c>
      <c r="H7847" s="41"/>
      <c r="I7847" s="41"/>
      <c r="J7847" s="41"/>
      <c r="K7847" s="41"/>
      <c r="L7847" s="41"/>
      <c r="M7847" s="41"/>
      <c r="N7847" s="41"/>
      <c r="O7847" s="41"/>
      <c r="P7847" s="41"/>
      <c r="Q7847" s="41"/>
      <c r="R7847" s="41"/>
      <c r="S7847" s="41"/>
      <c r="T7847" s="41"/>
      <c r="U7847" s="41"/>
      <c r="V7847" s="41"/>
      <c r="W7847" s="41"/>
      <c r="X7847" s="41"/>
      <c r="Y7847" s="43" t="str">
        <f t="shared" si="244"/>
        <v/>
      </c>
      <c r="Z7847" s="43">
        <v>1525511</v>
      </c>
      <c r="AA7847" s="43" t="e">
        <f t="shared" si="245"/>
        <v>#N/A</v>
      </c>
    </row>
    <row r="7848" spans="1:27" x14ac:dyDescent="0.3">
      <c r="A7848" s="43">
        <v>469249</v>
      </c>
      <c r="B7848" s="43" t="s">
        <v>6654</v>
      </c>
      <c r="C7848" s="43" t="s">
        <v>6655</v>
      </c>
      <c r="D7848" s="41"/>
      <c r="E7848" s="43" t="s">
        <v>6263</v>
      </c>
      <c r="F7848" s="43" t="s">
        <v>28</v>
      </c>
      <c r="G7848" s="43">
        <v>53019</v>
      </c>
      <c r="H7848" s="41"/>
      <c r="I7848" s="41"/>
      <c r="J7848" s="41"/>
      <c r="K7848" s="41"/>
      <c r="L7848" s="41"/>
      <c r="M7848" s="41"/>
      <c r="N7848" s="41"/>
      <c r="O7848" s="41"/>
      <c r="P7848" s="41"/>
      <c r="Q7848" s="41"/>
      <c r="R7848" s="41"/>
      <c r="S7848" s="41"/>
      <c r="T7848" s="41"/>
      <c r="U7848" s="41"/>
      <c r="V7848" s="41"/>
      <c r="W7848" s="41"/>
      <c r="X7848" s="41"/>
      <c r="Y7848" s="43" t="str">
        <f t="shared" si="244"/>
        <v/>
      </c>
      <c r="Z7848" s="43">
        <v>1256063</v>
      </c>
      <c r="AA7848" s="43" t="e">
        <f t="shared" si="245"/>
        <v>#N/A</v>
      </c>
    </row>
    <row r="7849" spans="1:27" x14ac:dyDescent="0.3">
      <c r="A7849" s="43">
        <v>1124336</v>
      </c>
      <c r="B7849" s="43" t="s">
        <v>6656</v>
      </c>
      <c r="C7849" s="43" t="s">
        <v>1088</v>
      </c>
      <c r="D7849" s="41"/>
      <c r="E7849" s="43" t="s">
        <v>6263</v>
      </c>
      <c r="F7849" s="43" t="s">
        <v>28</v>
      </c>
      <c r="G7849" s="43">
        <v>44105</v>
      </c>
      <c r="H7849" s="41"/>
      <c r="I7849" s="41"/>
      <c r="J7849" s="41"/>
      <c r="K7849" s="41"/>
      <c r="L7849" s="41"/>
      <c r="M7849" s="41"/>
      <c r="N7849" s="41"/>
      <c r="O7849" s="41"/>
      <c r="P7849" s="41"/>
      <c r="Q7849" s="41"/>
      <c r="R7849" s="41"/>
      <c r="S7849" s="41"/>
      <c r="T7849" s="41"/>
      <c r="U7849" s="41"/>
      <c r="V7849" s="41"/>
      <c r="W7849" s="41"/>
      <c r="X7849" s="41"/>
      <c r="Y7849" s="43" t="str">
        <f t="shared" si="244"/>
        <v/>
      </c>
      <c r="Z7849" s="43">
        <v>1560847</v>
      </c>
      <c r="AA7849" s="43" t="e">
        <f t="shared" si="245"/>
        <v>#N/A</v>
      </c>
    </row>
    <row r="7850" spans="1:27" x14ac:dyDescent="0.3">
      <c r="A7850" s="43">
        <v>2405832</v>
      </c>
      <c r="B7850" s="43" t="s">
        <v>596</v>
      </c>
      <c r="C7850" s="43" t="s">
        <v>6657</v>
      </c>
      <c r="D7850" s="41"/>
      <c r="E7850" s="43" t="s">
        <v>31</v>
      </c>
      <c r="F7850" s="43" t="s">
        <v>28</v>
      </c>
      <c r="G7850" s="43">
        <v>44045</v>
      </c>
      <c r="H7850" s="41"/>
      <c r="I7850" s="41"/>
      <c r="J7850" s="41"/>
      <c r="K7850" s="41"/>
      <c r="L7850" s="41"/>
      <c r="M7850" s="41"/>
      <c r="N7850" s="41"/>
      <c r="O7850" s="41"/>
      <c r="P7850" s="41"/>
      <c r="Q7850" s="41"/>
      <c r="R7850" s="41"/>
      <c r="S7850" s="41"/>
      <c r="T7850" s="41"/>
      <c r="U7850" s="41"/>
      <c r="V7850" s="41"/>
      <c r="W7850" s="41"/>
      <c r="X7850" s="41"/>
      <c r="Y7850" s="43" t="str">
        <f t="shared" si="244"/>
        <v>COMP</v>
      </c>
      <c r="Z7850" s="43">
        <v>1164857</v>
      </c>
      <c r="AA7850" s="43">
        <f t="shared" si="245"/>
        <v>2405832</v>
      </c>
    </row>
    <row r="7851" spans="1:27" x14ac:dyDescent="0.3">
      <c r="A7851" s="43">
        <v>2240264</v>
      </c>
      <c r="B7851" s="43" t="s">
        <v>596</v>
      </c>
      <c r="C7851" s="43" t="s">
        <v>6658</v>
      </c>
      <c r="D7851" s="41"/>
      <c r="E7851" s="43" t="s">
        <v>31</v>
      </c>
      <c r="F7851" s="43" t="s">
        <v>28</v>
      </c>
      <c r="G7851" s="43">
        <v>49034</v>
      </c>
      <c r="H7851" s="41"/>
      <c r="I7851" s="41"/>
      <c r="J7851" s="41"/>
      <c r="K7851" s="41"/>
      <c r="L7851" s="41"/>
      <c r="M7851" s="41"/>
      <c r="N7851" s="41"/>
      <c r="O7851" s="41"/>
      <c r="P7851" s="41"/>
      <c r="Q7851" s="41"/>
      <c r="R7851" s="41"/>
      <c r="S7851" s="41"/>
      <c r="T7851" s="41"/>
      <c r="U7851" s="41"/>
      <c r="V7851" s="41"/>
      <c r="W7851" s="41"/>
      <c r="X7851" s="41"/>
      <c r="Y7851" s="43" t="str">
        <f t="shared" si="244"/>
        <v>COMP</v>
      </c>
      <c r="Z7851" s="43">
        <v>1792578</v>
      </c>
      <c r="AA7851" s="43">
        <f t="shared" si="245"/>
        <v>2240264</v>
      </c>
    </row>
    <row r="7852" spans="1:27" x14ac:dyDescent="0.3">
      <c r="A7852" s="43">
        <v>2090833</v>
      </c>
      <c r="B7852" s="43" t="s">
        <v>596</v>
      </c>
      <c r="C7852" s="43" t="s">
        <v>1734</v>
      </c>
      <c r="D7852" s="41"/>
      <c r="E7852" s="43" t="s">
        <v>35</v>
      </c>
      <c r="F7852" s="43" t="s">
        <v>30</v>
      </c>
      <c r="G7852" s="43">
        <v>44001</v>
      </c>
      <c r="H7852" s="41"/>
      <c r="I7852" s="41"/>
      <c r="J7852" s="41"/>
      <c r="K7852" s="41"/>
      <c r="L7852" s="41"/>
      <c r="M7852" s="41"/>
      <c r="N7852" s="41"/>
      <c r="O7852" s="41"/>
      <c r="P7852" s="41"/>
      <c r="Q7852" s="41"/>
      <c r="R7852" s="41"/>
      <c r="S7852" s="41"/>
      <c r="T7852" s="41"/>
      <c r="U7852" s="41"/>
      <c r="V7852" s="41"/>
      <c r="W7852" s="41"/>
      <c r="X7852" s="41"/>
      <c r="Y7852" s="43" t="str">
        <f t="shared" si="244"/>
        <v>COMP</v>
      </c>
      <c r="Z7852" s="43">
        <v>1602964</v>
      </c>
      <c r="AA7852" s="43">
        <f t="shared" si="245"/>
        <v>2090833</v>
      </c>
    </row>
    <row r="7853" spans="1:27" x14ac:dyDescent="0.3">
      <c r="A7853" s="43">
        <v>2342607</v>
      </c>
      <c r="B7853" s="43" t="s">
        <v>6659</v>
      </c>
      <c r="C7853" s="43" t="s">
        <v>4498</v>
      </c>
      <c r="D7853" s="41"/>
      <c r="E7853" s="43" t="s">
        <v>6263</v>
      </c>
      <c r="F7853" s="43" t="s">
        <v>30</v>
      </c>
      <c r="G7853" s="43">
        <v>49006</v>
      </c>
      <c r="H7853" s="41"/>
      <c r="I7853" s="41"/>
      <c r="J7853" s="41"/>
      <c r="K7853" s="41"/>
      <c r="L7853" s="41"/>
      <c r="M7853" s="41"/>
      <c r="N7853" s="41"/>
      <c r="O7853" s="41"/>
      <c r="P7853" s="41"/>
      <c r="Q7853" s="41"/>
      <c r="R7853" s="41"/>
      <c r="S7853" s="41"/>
      <c r="T7853" s="41"/>
      <c r="U7853" s="41"/>
      <c r="V7853" s="41"/>
      <c r="W7853" s="41"/>
      <c r="X7853" s="41"/>
      <c r="Y7853" s="43" t="str">
        <f t="shared" si="244"/>
        <v/>
      </c>
      <c r="Z7853" s="43">
        <v>855510</v>
      </c>
      <c r="AA7853" s="43" t="e">
        <f t="shared" si="245"/>
        <v>#N/A</v>
      </c>
    </row>
    <row r="7854" spans="1:27" x14ac:dyDescent="0.3">
      <c r="A7854" s="43">
        <v>2426166</v>
      </c>
      <c r="B7854" s="43" t="s">
        <v>6660</v>
      </c>
      <c r="C7854" s="43" t="s">
        <v>803</v>
      </c>
      <c r="D7854" s="41"/>
      <c r="E7854" s="43" t="s">
        <v>6263</v>
      </c>
      <c r="F7854" s="43" t="s">
        <v>30</v>
      </c>
      <c r="G7854" s="43">
        <v>72041</v>
      </c>
      <c r="H7854" s="41"/>
      <c r="I7854" s="41"/>
      <c r="J7854" s="41"/>
      <c r="K7854" s="41"/>
      <c r="L7854" s="41"/>
      <c r="M7854" s="41"/>
      <c r="N7854" s="41"/>
      <c r="O7854" s="41"/>
      <c r="P7854" s="41"/>
      <c r="Q7854" s="41"/>
      <c r="R7854" s="41"/>
      <c r="S7854" s="41"/>
      <c r="T7854" s="41"/>
      <c r="U7854" s="41"/>
      <c r="V7854" s="41"/>
      <c r="W7854" s="41"/>
      <c r="X7854" s="41"/>
      <c r="Y7854" s="43" t="str">
        <f t="shared" si="244"/>
        <v/>
      </c>
      <c r="Z7854" s="43">
        <v>1653044</v>
      </c>
      <c r="AA7854" s="43" t="e">
        <f t="shared" si="245"/>
        <v>#N/A</v>
      </c>
    </row>
    <row r="7855" spans="1:27" x14ac:dyDescent="0.3">
      <c r="A7855" s="43">
        <v>1824915</v>
      </c>
      <c r="B7855" s="43" t="s">
        <v>602</v>
      </c>
      <c r="C7855" s="43" t="s">
        <v>408</v>
      </c>
      <c r="D7855" s="41"/>
      <c r="E7855" s="43" t="s">
        <v>6263</v>
      </c>
      <c r="F7855" s="43" t="s">
        <v>30</v>
      </c>
      <c r="G7855" s="43">
        <v>44122</v>
      </c>
      <c r="H7855" s="41"/>
      <c r="I7855" s="41"/>
      <c r="J7855" s="41"/>
      <c r="K7855" s="41"/>
      <c r="L7855" s="41"/>
      <c r="M7855" s="41"/>
      <c r="N7855" s="41"/>
      <c r="O7855" s="41"/>
      <c r="P7855" s="41"/>
      <c r="Q7855" s="41"/>
      <c r="R7855" s="41"/>
      <c r="S7855" s="41"/>
      <c r="T7855" s="41"/>
      <c r="U7855" s="41"/>
      <c r="V7855" s="41"/>
      <c r="W7855" s="41"/>
      <c r="X7855" s="41"/>
      <c r="Y7855" s="43" t="str">
        <f t="shared" si="244"/>
        <v/>
      </c>
      <c r="Z7855" s="43">
        <v>2260838</v>
      </c>
      <c r="AA7855" s="43" t="e">
        <f t="shared" si="245"/>
        <v>#N/A</v>
      </c>
    </row>
    <row r="7856" spans="1:27" x14ac:dyDescent="0.3">
      <c r="A7856" s="43">
        <v>646679</v>
      </c>
      <c r="B7856" s="43" t="s">
        <v>602</v>
      </c>
      <c r="C7856" s="43" t="s">
        <v>541</v>
      </c>
      <c r="D7856" s="41"/>
      <c r="E7856" s="43" t="s">
        <v>6263</v>
      </c>
      <c r="F7856" s="43" t="s">
        <v>28</v>
      </c>
      <c r="G7856" s="43">
        <v>44109</v>
      </c>
      <c r="H7856" s="41"/>
      <c r="I7856" s="41"/>
      <c r="J7856" s="41"/>
      <c r="K7856" s="41"/>
      <c r="L7856" s="41"/>
      <c r="M7856" s="41"/>
      <c r="N7856" s="41"/>
      <c r="O7856" s="41"/>
      <c r="P7856" s="41"/>
      <c r="Q7856" s="41"/>
      <c r="R7856" s="41"/>
      <c r="S7856" s="41"/>
      <c r="T7856" s="41"/>
      <c r="U7856" s="41"/>
      <c r="V7856" s="41"/>
      <c r="W7856" s="41"/>
      <c r="X7856" s="41"/>
      <c r="Y7856" s="43" t="str">
        <f t="shared" si="244"/>
        <v/>
      </c>
      <c r="Z7856" s="43">
        <v>2174292</v>
      </c>
      <c r="AA7856" s="43" t="e">
        <f t="shared" si="245"/>
        <v>#N/A</v>
      </c>
    </row>
    <row r="7857" spans="1:27" x14ac:dyDescent="0.3">
      <c r="A7857" s="43">
        <v>2416626</v>
      </c>
      <c r="B7857" s="43" t="s">
        <v>6661</v>
      </c>
      <c r="C7857" s="43" t="s">
        <v>235</v>
      </c>
      <c r="D7857" s="41"/>
      <c r="E7857" s="43" t="s">
        <v>6263</v>
      </c>
      <c r="F7857" s="43" t="s">
        <v>28</v>
      </c>
      <c r="G7857" s="43">
        <v>44055</v>
      </c>
      <c r="H7857" s="41"/>
      <c r="I7857" s="41"/>
      <c r="J7857" s="41"/>
      <c r="K7857" s="41"/>
      <c r="L7857" s="41"/>
      <c r="M7857" s="41"/>
      <c r="N7857" s="41"/>
      <c r="O7857" s="41"/>
      <c r="P7857" s="41"/>
      <c r="Q7857" s="41"/>
      <c r="R7857" s="41"/>
      <c r="S7857" s="41"/>
      <c r="T7857" s="41"/>
      <c r="U7857" s="41"/>
      <c r="V7857" s="41"/>
      <c r="W7857" s="41"/>
      <c r="X7857" s="41"/>
      <c r="Y7857" s="43" t="str">
        <f t="shared" si="244"/>
        <v/>
      </c>
      <c r="Z7857" s="43">
        <v>1342232</v>
      </c>
      <c r="AA7857" s="43" t="e">
        <f t="shared" si="245"/>
        <v>#N/A</v>
      </c>
    </row>
    <row r="7858" spans="1:27" x14ac:dyDescent="0.3">
      <c r="A7858" s="43">
        <v>2311435</v>
      </c>
      <c r="B7858" s="43" t="s">
        <v>6661</v>
      </c>
      <c r="C7858" s="43" t="s">
        <v>617</v>
      </c>
      <c r="D7858" s="41"/>
      <c r="E7858" s="43" t="s">
        <v>6263</v>
      </c>
      <c r="F7858" s="43" t="s">
        <v>30</v>
      </c>
      <c r="G7858" s="43">
        <v>44055</v>
      </c>
      <c r="H7858" s="41"/>
      <c r="I7858" s="41"/>
      <c r="J7858" s="41"/>
      <c r="K7858" s="41"/>
      <c r="L7858" s="41"/>
      <c r="M7858" s="41"/>
      <c r="N7858" s="41"/>
      <c r="O7858" s="41"/>
      <c r="P7858" s="41"/>
      <c r="Q7858" s="41"/>
      <c r="R7858" s="41"/>
      <c r="S7858" s="41"/>
      <c r="T7858" s="41"/>
      <c r="U7858" s="41"/>
      <c r="V7858" s="41"/>
      <c r="W7858" s="41"/>
      <c r="X7858" s="41"/>
      <c r="Y7858" s="43" t="str">
        <f t="shared" si="244"/>
        <v/>
      </c>
      <c r="Z7858" s="43">
        <v>2357752</v>
      </c>
      <c r="AA7858" s="43" t="e">
        <f t="shared" si="245"/>
        <v>#N/A</v>
      </c>
    </row>
    <row r="7859" spans="1:27" x14ac:dyDescent="0.3">
      <c r="A7859" s="43">
        <v>1681485</v>
      </c>
      <c r="B7859" s="43" t="s">
        <v>6662</v>
      </c>
      <c r="C7859" s="43" t="s">
        <v>674</v>
      </c>
      <c r="D7859" s="41"/>
      <c r="E7859" s="43" t="s">
        <v>6263</v>
      </c>
      <c r="F7859" s="43" t="s">
        <v>28</v>
      </c>
      <c r="G7859" s="43">
        <v>44071</v>
      </c>
      <c r="H7859" s="41"/>
      <c r="I7859" s="41"/>
      <c r="J7859" s="41"/>
      <c r="K7859" s="41"/>
      <c r="L7859" s="41"/>
      <c r="M7859" s="41"/>
      <c r="N7859" s="41"/>
      <c r="O7859" s="41"/>
      <c r="P7859" s="41"/>
      <c r="Q7859" s="41"/>
      <c r="R7859" s="41"/>
      <c r="S7859" s="41"/>
      <c r="T7859" s="41"/>
      <c r="U7859" s="41"/>
      <c r="V7859" s="41"/>
      <c r="W7859" s="41"/>
      <c r="X7859" s="41"/>
      <c r="Y7859" s="43" t="str">
        <f t="shared" si="244"/>
        <v/>
      </c>
      <c r="Z7859" s="43">
        <v>2271127</v>
      </c>
      <c r="AA7859" s="43" t="e">
        <f t="shared" si="245"/>
        <v>#N/A</v>
      </c>
    </row>
    <row r="7860" spans="1:27" x14ac:dyDescent="0.3">
      <c r="A7860" s="43">
        <v>227559</v>
      </c>
      <c r="B7860" s="43" t="s">
        <v>603</v>
      </c>
      <c r="C7860" s="43" t="s">
        <v>466</v>
      </c>
      <c r="D7860" s="41"/>
      <c r="E7860" s="43" t="s">
        <v>6263</v>
      </c>
      <c r="F7860" s="43" t="s">
        <v>28</v>
      </c>
      <c r="G7860" s="43">
        <v>85080</v>
      </c>
      <c r="H7860" s="41"/>
      <c r="I7860" s="41"/>
      <c r="J7860" s="41"/>
      <c r="K7860" s="41"/>
      <c r="L7860" s="41"/>
      <c r="M7860" s="41"/>
      <c r="N7860" s="41"/>
      <c r="O7860" s="41"/>
      <c r="P7860" s="41"/>
      <c r="Q7860" s="41"/>
      <c r="R7860" s="41"/>
      <c r="S7860" s="41"/>
      <c r="T7860" s="41"/>
      <c r="U7860" s="41"/>
      <c r="V7860" s="41"/>
      <c r="W7860" s="41"/>
      <c r="X7860" s="41"/>
      <c r="Y7860" s="43" t="str">
        <f t="shared" si="244"/>
        <v/>
      </c>
      <c r="Z7860" s="43">
        <v>2172392</v>
      </c>
      <c r="AA7860" s="43" t="e">
        <f t="shared" si="245"/>
        <v>#N/A</v>
      </c>
    </row>
    <row r="7861" spans="1:27" x14ac:dyDescent="0.3">
      <c r="A7861" s="43">
        <v>633394</v>
      </c>
      <c r="B7861" s="43" t="s">
        <v>603</v>
      </c>
      <c r="C7861" s="43" t="s">
        <v>414</v>
      </c>
      <c r="D7861" s="41"/>
      <c r="E7861" s="43" t="s">
        <v>6263</v>
      </c>
      <c r="F7861" s="43" t="s">
        <v>30</v>
      </c>
      <c r="G7861" s="43">
        <v>85080</v>
      </c>
      <c r="H7861" s="41"/>
      <c r="I7861" s="41"/>
      <c r="J7861" s="41"/>
      <c r="K7861" s="41"/>
      <c r="L7861" s="41"/>
      <c r="M7861" s="41"/>
      <c r="N7861" s="41"/>
      <c r="O7861" s="41"/>
      <c r="P7861" s="41"/>
      <c r="Q7861" s="41"/>
      <c r="R7861" s="41"/>
      <c r="S7861" s="41"/>
      <c r="T7861" s="41"/>
      <c r="U7861" s="41"/>
      <c r="V7861" s="41"/>
      <c r="W7861" s="41"/>
      <c r="X7861" s="41"/>
      <c r="Y7861" s="43" t="str">
        <f t="shared" si="244"/>
        <v/>
      </c>
      <c r="Z7861" s="43">
        <v>2243930</v>
      </c>
      <c r="AA7861" s="43" t="e">
        <f t="shared" si="245"/>
        <v>#N/A</v>
      </c>
    </row>
    <row r="7862" spans="1:27" x14ac:dyDescent="0.3">
      <c r="A7862" s="43">
        <v>707533</v>
      </c>
      <c r="B7862" s="43" t="s">
        <v>6663</v>
      </c>
      <c r="C7862" s="43" t="s">
        <v>244</v>
      </c>
      <c r="D7862" s="41"/>
      <c r="E7862" s="43" t="s">
        <v>6263</v>
      </c>
      <c r="F7862" s="43" t="s">
        <v>28</v>
      </c>
      <c r="G7862" s="43">
        <v>49044</v>
      </c>
      <c r="H7862" s="41"/>
      <c r="I7862" s="41"/>
      <c r="J7862" s="41"/>
      <c r="K7862" s="41"/>
      <c r="L7862" s="41"/>
      <c r="M7862" s="41"/>
      <c r="N7862" s="41"/>
      <c r="O7862" s="41"/>
      <c r="P7862" s="41"/>
      <c r="Q7862" s="41"/>
      <c r="R7862" s="41"/>
      <c r="S7862" s="41"/>
      <c r="T7862" s="41"/>
      <c r="U7862" s="41"/>
      <c r="V7862" s="41"/>
      <c r="W7862" s="41"/>
      <c r="X7862" s="41"/>
      <c r="Y7862" s="43" t="str">
        <f t="shared" si="244"/>
        <v/>
      </c>
      <c r="Z7862" s="43">
        <v>2229225</v>
      </c>
      <c r="AA7862" s="43" t="e">
        <f t="shared" si="245"/>
        <v>#N/A</v>
      </c>
    </row>
    <row r="7863" spans="1:27" x14ac:dyDescent="0.3">
      <c r="A7863" s="43">
        <v>707534</v>
      </c>
      <c r="B7863" s="43" t="s">
        <v>6663</v>
      </c>
      <c r="C7863" s="43" t="s">
        <v>1376</v>
      </c>
      <c r="D7863" s="41"/>
      <c r="E7863" s="43" t="s">
        <v>6263</v>
      </c>
      <c r="F7863" s="43" t="s">
        <v>30</v>
      </c>
      <c r="G7863" s="43">
        <v>49044</v>
      </c>
      <c r="H7863" s="41"/>
      <c r="I7863" s="41"/>
      <c r="J7863" s="41"/>
      <c r="K7863" s="41"/>
      <c r="L7863" s="41"/>
      <c r="M7863" s="41"/>
      <c r="N7863" s="41"/>
      <c r="O7863" s="41"/>
      <c r="P7863" s="41"/>
      <c r="Q7863" s="41"/>
      <c r="R7863" s="41"/>
      <c r="S7863" s="41"/>
      <c r="T7863" s="41"/>
      <c r="U7863" s="41"/>
      <c r="V7863" s="41"/>
      <c r="W7863" s="41"/>
      <c r="X7863" s="41"/>
      <c r="Y7863" s="43" t="str">
        <f t="shared" si="244"/>
        <v/>
      </c>
      <c r="Z7863" s="43">
        <v>1797866</v>
      </c>
      <c r="AA7863" s="43" t="e">
        <f t="shared" si="245"/>
        <v>#N/A</v>
      </c>
    </row>
    <row r="7864" spans="1:27" x14ac:dyDescent="0.3">
      <c r="A7864" s="43">
        <v>2179266</v>
      </c>
      <c r="B7864" s="43" t="s">
        <v>607</v>
      </c>
      <c r="C7864" s="43" t="s">
        <v>355</v>
      </c>
      <c r="D7864" s="41"/>
      <c r="E7864" s="43" t="s">
        <v>6263</v>
      </c>
      <c r="F7864" s="43" t="s">
        <v>30</v>
      </c>
      <c r="G7864" s="43">
        <v>72072</v>
      </c>
      <c r="H7864" s="41"/>
      <c r="I7864" s="41"/>
      <c r="J7864" s="41"/>
      <c r="K7864" s="41"/>
      <c r="L7864" s="41"/>
      <c r="M7864" s="41"/>
      <c r="N7864" s="41"/>
      <c r="O7864" s="41"/>
      <c r="P7864" s="41"/>
      <c r="Q7864" s="41"/>
      <c r="R7864" s="41"/>
      <c r="S7864" s="41"/>
      <c r="T7864" s="41"/>
      <c r="U7864" s="41"/>
      <c r="V7864" s="41"/>
      <c r="W7864" s="41"/>
      <c r="X7864" s="41"/>
      <c r="Y7864" s="43" t="str">
        <f t="shared" si="244"/>
        <v/>
      </c>
      <c r="Z7864" s="43">
        <v>664405</v>
      </c>
      <c r="AA7864" s="43" t="e">
        <f t="shared" si="245"/>
        <v>#N/A</v>
      </c>
    </row>
    <row r="7865" spans="1:27" x14ac:dyDescent="0.3">
      <c r="A7865" s="43">
        <v>253379</v>
      </c>
      <c r="B7865" s="43" t="s">
        <v>6664</v>
      </c>
      <c r="C7865" s="43" t="s">
        <v>268</v>
      </c>
      <c r="D7865" s="41"/>
      <c r="E7865" s="43" t="s">
        <v>6263</v>
      </c>
      <c r="F7865" s="43" t="s">
        <v>30</v>
      </c>
      <c r="G7865" s="43">
        <v>53057</v>
      </c>
      <c r="H7865" s="41"/>
      <c r="I7865" s="41"/>
      <c r="J7865" s="41"/>
      <c r="K7865" s="41"/>
      <c r="L7865" s="41"/>
      <c r="M7865" s="41"/>
      <c r="N7865" s="41"/>
      <c r="O7865" s="41"/>
      <c r="P7865" s="41"/>
      <c r="Q7865" s="41"/>
      <c r="R7865" s="41"/>
      <c r="S7865" s="41"/>
      <c r="T7865" s="41"/>
      <c r="U7865" s="41"/>
      <c r="V7865" s="41"/>
      <c r="W7865" s="41"/>
      <c r="X7865" s="41"/>
      <c r="Y7865" s="43" t="str">
        <f t="shared" si="244"/>
        <v>COMP</v>
      </c>
      <c r="Z7865" s="43">
        <v>1979630</v>
      </c>
      <c r="AA7865" s="43">
        <f t="shared" si="245"/>
        <v>253379</v>
      </c>
    </row>
    <row r="7866" spans="1:27" x14ac:dyDescent="0.3">
      <c r="A7866" s="43">
        <v>2339344</v>
      </c>
      <c r="B7866" s="43" t="s">
        <v>613</v>
      </c>
      <c r="C7866" s="43" t="s">
        <v>2332</v>
      </c>
      <c r="D7866" s="41"/>
      <c r="E7866" s="43" t="s">
        <v>6263</v>
      </c>
      <c r="F7866" s="43" t="s">
        <v>30</v>
      </c>
      <c r="G7866" s="43">
        <v>72085</v>
      </c>
      <c r="H7866" s="41"/>
      <c r="I7866" s="41"/>
      <c r="J7866" s="41"/>
      <c r="K7866" s="41"/>
      <c r="L7866" s="41"/>
      <c r="M7866" s="41"/>
      <c r="N7866" s="41"/>
      <c r="O7866" s="41"/>
      <c r="P7866" s="41"/>
      <c r="Q7866" s="41"/>
      <c r="R7866" s="41"/>
      <c r="S7866" s="41"/>
      <c r="T7866" s="41"/>
      <c r="U7866" s="41"/>
      <c r="V7866" s="41"/>
      <c r="W7866" s="41"/>
      <c r="X7866" s="41"/>
      <c r="Y7866" s="43" t="str">
        <f t="shared" si="244"/>
        <v>COMP</v>
      </c>
      <c r="Z7866" s="43">
        <v>508525</v>
      </c>
      <c r="AA7866" s="43">
        <f t="shared" si="245"/>
        <v>2339344</v>
      </c>
    </row>
    <row r="7867" spans="1:27" x14ac:dyDescent="0.3">
      <c r="A7867" s="43">
        <v>2357855</v>
      </c>
      <c r="B7867" s="43" t="s">
        <v>616</v>
      </c>
      <c r="C7867" s="43" t="s">
        <v>495</v>
      </c>
      <c r="D7867" s="41"/>
      <c r="E7867" s="43" t="s">
        <v>34</v>
      </c>
      <c r="F7867" s="43" t="s">
        <v>30</v>
      </c>
      <c r="G7867" s="43">
        <v>44049</v>
      </c>
      <c r="H7867" s="41"/>
      <c r="I7867" s="41"/>
      <c r="J7867" s="41"/>
      <c r="K7867" s="41"/>
      <c r="L7867" s="41"/>
      <c r="M7867" s="41"/>
      <c r="N7867" s="41"/>
      <c r="O7867" s="41"/>
      <c r="P7867" s="41"/>
      <c r="Q7867" s="41"/>
      <c r="R7867" s="41"/>
      <c r="S7867" s="41"/>
      <c r="T7867" s="41"/>
      <c r="U7867" s="41"/>
      <c r="V7867" s="41"/>
      <c r="W7867" s="41"/>
      <c r="X7867" s="41"/>
      <c r="Y7867" s="43" t="str">
        <f t="shared" si="244"/>
        <v>COMP</v>
      </c>
      <c r="Z7867" s="43">
        <v>1701185</v>
      </c>
      <c r="AA7867" s="43">
        <f t="shared" si="245"/>
        <v>2357855</v>
      </c>
    </row>
    <row r="7868" spans="1:27" x14ac:dyDescent="0.3">
      <c r="A7868" s="43">
        <v>1833849</v>
      </c>
      <c r="B7868" s="43" t="s">
        <v>616</v>
      </c>
      <c r="C7868" s="43" t="s">
        <v>546</v>
      </c>
      <c r="D7868" s="41"/>
      <c r="E7868" s="43" t="s">
        <v>6263</v>
      </c>
      <c r="F7868" s="43" t="s">
        <v>30</v>
      </c>
      <c r="G7868" s="43">
        <v>85012</v>
      </c>
      <c r="H7868" s="41"/>
      <c r="I7868" s="41"/>
      <c r="J7868" s="41"/>
      <c r="K7868" s="41"/>
      <c r="L7868" s="41"/>
      <c r="M7868" s="41"/>
      <c r="N7868" s="41"/>
      <c r="O7868" s="41"/>
      <c r="P7868" s="41"/>
      <c r="Q7868" s="41"/>
      <c r="R7868" s="41"/>
      <c r="S7868" s="41"/>
      <c r="T7868" s="41"/>
      <c r="U7868" s="41"/>
      <c r="V7868" s="41"/>
      <c r="W7868" s="41"/>
      <c r="X7868" s="41"/>
      <c r="Y7868" s="43" t="str">
        <f t="shared" si="244"/>
        <v/>
      </c>
      <c r="Z7868" s="43">
        <v>2358396</v>
      </c>
      <c r="AA7868" s="43" t="e">
        <f t="shared" si="245"/>
        <v>#N/A</v>
      </c>
    </row>
    <row r="7869" spans="1:27" x14ac:dyDescent="0.3">
      <c r="A7869" s="43">
        <v>2357894</v>
      </c>
      <c r="B7869" s="43" t="s">
        <v>616</v>
      </c>
      <c r="C7869" s="43" t="s">
        <v>401</v>
      </c>
      <c r="D7869" s="41"/>
      <c r="E7869" s="43" t="s">
        <v>6263</v>
      </c>
      <c r="F7869" s="43" t="s">
        <v>30</v>
      </c>
      <c r="G7869" s="43">
        <v>44049</v>
      </c>
      <c r="H7869" s="41"/>
      <c r="I7869" s="41"/>
      <c r="J7869" s="41"/>
      <c r="K7869" s="41"/>
      <c r="L7869" s="41"/>
      <c r="M7869" s="41"/>
      <c r="N7869" s="41"/>
      <c r="O7869" s="41"/>
      <c r="P7869" s="41"/>
      <c r="Q7869" s="41"/>
      <c r="R7869" s="41"/>
      <c r="S7869" s="41"/>
      <c r="T7869" s="41"/>
      <c r="U7869" s="41"/>
      <c r="V7869" s="41"/>
      <c r="W7869" s="41"/>
      <c r="X7869" s="41"/>
      <c r="Y7869" s="43" t="str">
        <f t="shared" si="244"/>
        <v/>
      </c>
      <c r="Z7869" s="43">
        <v>1654332</v>
      </c>
      <c r="AA7869" s="43" t="e">
        <f t="shared" si="245"/>
        <v>#N/A</v>
      </c>
    </row>
    <row r="7870" spans="1:27" x14ac:dyDescent="0.3">
      <c r="A7870" s="43">
        <v>1216348</v>
      </c>
      <c r="B7870" s="43" t="s">
        <v>616</v>
      </c>
      <c r="C7870" s="43" t="s">
        <v>996</v>
      </c>
      <c r="D7870" s="41"/>
      <c r="E7870" s="43" t="s">
        <v>6263</v>
      </c>
      <c r="F7870" s="43" t="s">
        <v>28</v>
      </c>
      <c r="G7870" s="43">
        <v>44052</v>
      </c>
      <c r="H7870" s="41"/>
      <c r="I7870" s="41"/>
      <c r="J7870" s="41"/>
      <c r="K7870" s="41"/>
      <c r="L7870" s="41"/>
      <c r="M7870" s="41"/>
      <c r="N7870" s="41"/>
      <c r="O7870" s="41"/>
      <c r="P7870" s="41"/>
      <c r="Q7870" s="41"/>
      <c r="R7870" s="41"/>
      <c r="S7870" s="41"/>
      <c r="T7870" s="41"/>
      <c r="U7870" s="41"/>
      <c r="V7870" s="41"/>
      <c r="W7870" s="41"/>
      <c r="X7870" s="41"/>
      <c r="Y7870" s="43" t="str">
        <f t="shared" si="244"/>
        <v/>
      </c>
      <c r="Z7870" s="43">
        <v>1967562</v>
      </c>
      <c r="AA7870" s="43" t="e">
        <f t="shared" si="245"/>
        <v>#N/A</v>
      </c>
    </row>
    <row r="7871" spans="1:27" x14ac:dyDescent="0.3">
      <c r="A7871" s="43">
        <v>1860528</v>
      </c>
      <c r="B7871" s="43" t="s">
        <v>616</v>
      </c>
      <c r="C7871" s="43" t="s">
        <v>887</v>
      </c>
      <c r="D7871" s="41"/>
      <c r="E7871" s="43" t="s">
        <v>29</v>
      </c>
      <c r="F7871" s="43" t="s">
        <v>28</v>
      </c>
      <c r="G7871" s="43">
        <v>44052</v>
      </c>
      <c r="H7871" s="41"/>
      <c r="I7871" s="41"/>
      <c r="J7871" s="41"/>
      <c r="K7871" s="41"/>
      <c r="L7871" s="41"/>
      <c r="M7871" s="41"/>
      <c r="N7871" s="41"/>
      <c r="O7871" s="41"/>
      <c r="P7871" s="41"/>
      <c r="Q7871" s="41"/>
      <c r="R7871" s="41"/>
      <c r="S7871" s="41"/>
      <c r="T7871" s="41"/>
      <c r="U7871" s="41"/>
      <c r="V7871" s="41"/>
      <c r="W7871" s="41"/>
      <c r="X7871" s="41"/>
      <c r="Y7871" s="43" t="str">
        <f t="shared" si="244"/>
        <v>COMP</v>
      </c>
      <c r="Z7871" s="43">
        <v>2338581</v>
      </c>
      <c r="AA7871" s="43">
        <f t="shared" si="245"/>
        <v>1860528</v>
      </c>
    </row>
    <row r="7872" spans="1:27" x14ac:dyDescent="0.3">
      <c r="A7872" s="43">
        <v>1491447</v>
      </c>
      <c r="B7872" s="43" t="s">
        <v>616</v>
      </c>
      <c r="C7872" s="43" t="s">
        <v>414</v>
      </c>
      <c r="D7872" s="41"/>
      <c r="E7872" s="43" t="s">
        <v>6263</v>
      </c>
      <c r="F7872" s="43" t="s">
        <v>30</v>
      </c>
      <c r="G7872" s="43">
        <v>44052</v>
      </c>
      <c r="H7872" s="41"/>
      <c r="I7872" s="41"/>
      <c r="J7872" s="41"/>
      <c r="K7872" s="41"/>
      <c r="L7872" s="41"/>
      <c r="M7872" s="41"/>
      <c r="N7872" s="41"/>
      <c r="O7872" s="41"/>
      <c r="P7872" s="41"/>
      <c r="Q7872" s="41"/>
      <c r="R7872" s="41"/>
      <c r="S7872" s="41"/>
      <c r="T7872" s="41"/>
      <c r="U7872" s="41"/>
      <c r="V7872" s="41"/>
      <c r="W7872" s="41"/>
      <c r="X7872" s="41"/>
      <c r="Y7872" s="43" t="str">
        <f t="shared" si="244"/>
        <v/>
      </c>
      <c r="Z7872" s="43">
        <v>1239114</v>
      </c>
      <c r="AA7872" s="43" t="e">
        <f t="shared" si="245"/>
        <v>#N/A</v>
      </c>
    </row>
    <row r="7873" spans="1:27" x14ac:dyDescent="0.3">
      <c r="A7873" s="43">
        <v>1122596</v>
      </c>
      <c r="B7873" s="43" t="s">
        <v>6665</v>
      </c>
      <c r="C7873" s="43" t="s">
        <v>4486</v>
      </c>
      <c r="D7873" s="41"/>
      <c r="E7873" s="43" t="s">
        <v>6263</v>
      </c>
      <c r="F7873" s="43" t="s">
        <v>30</v>
      </c>
      <c r="G7873" s="43">
        <v>49064</v>
      </c>
      <c r="H7873" s="41"/>
      <c r="I7873" s="41"/>
      <c r="J7873" s="41"/>
      <c r="K7873" s="41"/>
      <c r="L7873" s="41"/>
      <c r="M7873" s="41"/>
      <c r="N7873" s="41"/>
      <c r="O7873" s="41"/>
      <c r="P7873" s="41"/>
      <c r="Q7873" s="41"/>
      <c r="R7873" s="41"/>
      <c r="S7873" s="41"/>
      <c r="T7873" s="41"/>
      <c r="U7873" s="41"/>
      <c r="V7873" s="41"/>
      <c r="W7873" s="41"/>
      <c r="X7873" s="41"/>
      <c r="Y7873" s="43" t="str">
        <f t="shared" si="244"/>
        <v>COMP</v>
      </c>
      <c r="Z7873" s="43">
        <v>384544</v>
      </c>
      <c r="AA7873" s="43">
        <f t="shared" si="245"/>
        <v>1122596</v>
      </c>
    </row>
    <row r="7874" spans="1:27" x14ac:dyDescent="0.3">
      <c r="A7874" s="43">
        <v>1843783</v>
      </c>
      <c r="B7874" s="43" t="s">
        <v>6666</v>
      </c>
      <c r="C7874" s="43" t="s">
        <v>943</v>
      </c>
      <c r="D7874" s="41"/>
      <c r="E7874" s="43" t="s">
        <v>6263</v>
      </c>
      <c r="F7874" s="43" t="s">
        <v>30</v>
      </c>
      <c r="G7874" s="43">
        <v>85012</v>
      </c>
      <c r="H7874" s="41"/>
      <c r="I7874" s="41"/>
      <c r="J7874" s="41"/>
      <c r="K7874" s="41"/>
      <c r="L7874" s="41"/>
      <c r="M7874" s="41"/>
      <c r="N7874" s="41"/>
      <c r="O7874" s="41"/>
      <c r="P7874" s="41"/>
      <c r="Q7874" s="41"/>
      <c r="R7874" s="41"/>
      <c r="S7874" s="41"/>
      <c r="T7874" s="41"/>
      <c r="U7874" s="41"/>
      <c r="V7874" s="41"/>
      <c r="W7874" s="41"/>
      <c r="X7874" s="41"/>
      <c r="Y7874" s="43" t="str">
        <f t="shared" ref="Y7874:Y7937" si="246">IF(ISERROR(AA7874)=FALSE,"COMP","")</f>
        <v/>
      </c>
      <c r="Z7874" s="43">
        <v>1556644</v>
      </c>
      <c r="AA7874" s="43" t="e">
        <f t="shared" si="245"/>
        <v>#N/A</v>
      </c>
    </row>
    <row r="7875" spans="1:27" x14ac:dyDescent="0.3">
      <c r="A7875" s="43">
        <v>2357989</v>
      </c>
      <c r="B7875" s="43" t="s">
        <v>6667</v>
      </c>
      <c r="C7875" s="43" t="s">
        <v>2399</v>
      </c>
      <c r="D7875" s="41"/>
      <c r="E7875" s="43" t="s">
        <v>6263</v>
      </c>
      <c r="F7875" s="43" t="s">
        <v>30</v>
      </c>
      <c r="G7875" s="43">
        <v>72007</v>
      </c>
      <c r="H7875" s="41"/>
      <c r="I7875" s="41"/>
      <c r="J7875" s="41"/>
      <c r="K7875" s="41"/>
      <c r="L7875" s="41"/>
      <c r="M7875" s="41"/>
      <c r="N7875" s="41"/>
      <c r="O7875" s="41"/>
      <c r="P7875" s="41"/>
      <c r="Q7875" s="41"/>
      <c r="R7875" s="41"/>
      <c r="S7875" s="41"/>
      <c r="T7875" s="41"/>
      <c r="U7875" s="41"/>
      <c r="V7875" s="41"/>
      <c r="W7875" s="41"/>
      <c r="X7875" s="41"/>
      <c r="Y7875" s="43" t="str">
        <f t="shared" si="246"/>
        <v/>
      </c>
      <c r="Z7875" s="43">
        <v>2423530</v>
      </c>
      <c r="AA7875" s="43" t="e">
        <f t="shared" ref="AA7875:AA7938" si="247">VLOOKUP(A7875,Z:Z,1,FALSE)</f>
        <v>#N/A</v>
      </c>
    </row>
    <row r="7876" spans="1:27" x14ac:dyDescent="0.3">
      <c r="A7876" s="43">
        <v>1749909</v>
      </c>
      <c r="B7876" s="43" t="s">
        <v>6668</v>
      </c>
      <c r="C7876" s="43" t="s">
        <v>6669</v>
      </c>
      <c r="D7876" s="41"/>
      <c r="E7876" s="43" t="s">
        <v>6263</v>
      </c>
      <c r="F7876" s="43" t="s">
        <v>30</v>
      </c>
      <c r="G7876" s="43">
        <v>44081</v>
      </c>
      <c r="H7876" s="41"/>
      <c r="I7876" s="41"/>
      <c r="J7876" s="41"/>
      <c r="K7876" s="41"/>
      <c r="L7876" s="41"/>
      <c r="M7876" s="41"/>
      <c r="N7876" s="41"/>
      <c r="O7876" s="41"/>
      <c r="P7876" s="41"/>
      <c r="Q7876" s="41"/>
      <c r="R7876" s="41"/>
      <c r="S7876" s="41"/>
      <c r="T7876" s="41"/>
      <c r="U7876" s="41"/>
      <c r="V7876" s="41"/>
      <c r="W7876" s="41"/>
      <c r="X7876" s="41"/>
      <c r="Y7876" s="43" t="str">
        <f t="shared" si="246"/>
        <v/>
      </c>
      <c r="Z7876" s="43">
        <v>272858</v>
      </c>
      <c r="AA7876" s="43" t="e">
        <f t="shared" si="247"/>
        <v>#N/A</v>
      </c>
    </row>
    <row r="7877" spans="1:27" x14ac:dyDescent="0.3">
      <c r="A7877" s="43">
        <v>354900</v>
      </c>
      <c r="B7877" s="43" t="s">
        <v>6670</v>
      </c>
      <c r="C7877" s="43" t="s">
        <v>6671</v>
      </c>
      <c r="D7877" s="41"/>
      <c r="E7877" s="43" t="s">
        <v>6263</v>
      </c>
      <c r="F7877" s="43" t="s">
        <v>28</v>
      </c>
      <c r="G7877" s="43">
        <v>44036</v>
      </c>
      <c r="H7877" s="41"/>
      <c r="I7877" s="41"/>
      <c r="J7877" s="41"/>
      <c r="K7877" s="41"/>
      <c r="L7877" s="41"/>
      <c r="M7877" s="41"/>
      <c r="N7877" s="41"/>
      <c r="O7877" s="41"/>
      <c r="P7877" s="41"/>
      <c r="Q7877" s="41"/>
      <c r="R7877" s="41"/>
      <c r="S7877" s="41"/>
      <c r="T7877" s="41"/>
      <c r="U7877" s="41"/>
      <c r="V7877" s="41"/>
      <c r="W7877" s="41"/>
      <c r="X7877" s="41"/>
      <c r="Y7877" s="43" t="str">
        <f t="shared" si="246"/>
        <v/>
      </c>
      <c r="Z7877" s="43">
        <v>2089704</v>
      </c>
      <c r="AA7877" s="43" t="e">
        <f t="shared" si="247"/>
        <v>#N/A</v>
      </c>
    </row>
    <row r="7878" spans="1:27" x14ac:dyDescent="0.3">
      <c r="A7878" s="43">
        <v>1120072</v>
      </c>
      <c r="B7878" s="43" t="s">
        <v>6672</v>
      </c>
      <c r="C7878" s="43" t="s">
        <v>266</v>
      </c>
      <c r="D7878" s="41"/>
      <c r="E7878" s="43" t="s">
        <v>6263</v>
      </c>
      <c r="F7878" s="43" t="s">
        <v>30</v>
      </c>
      <c r="G7878" s="43">
        <v>49064</v>
      </c>
      <c r="H7878" s="41"/>
      <c r="I7878" s="41"/>
      <c r="J7878" s="41"/>
      <c r="K7878" s="41"/>
      <c r="L7878" s="41"/>
      <c r="M7878" s="41"/>
      <c r="N7878" s="41"/>
      <c r="O7878" s="41"/>
      <c r="P7878" s="41"/>
      <c r="Q7878" s="41"/>
      <c r="R7878" s="41"/>
      <c r="S7878" s="41"/>
      <c r="T7878" s="41"/>
      <c r="U7878" s="41"/>
      <c r="V7878" s="41"/>
      <c r="W7878" s="41"/>
      <c r="X7878" s="41"/>
      <c r="Y7878" s="43" t="str">
        <f t="shared" si="246"/>
        <v/>
      </c>
      <c r="Z7878" s="43">
        <v>2428784</v>
      </c>
      <c r="AA7878" s="43" t="e">
        <f t="shared" si="247"/>
        <v>#N/A</v>
      </c>
    </row>
    <row r="7879" spans="1:27" x14ac:dyDescent="0.3">
      <c r="A7879" s="43">
        <v>2400373</v>
      </c>
      <c r="B7879" s="43" t="s">
        <v>6673</v>
      </c>
      <c r="C7879" s="43" t="s">
        <v>268</v>
      </c>
      <c r="D7879" s="41"/>
      <c r="E7879" s="43" t="s">
        <v>6263</v>
      </c>
      <c r="F7879" s="43" t="s">
        <v>30</v>
      </c>
      <c r="G7879" s="43">
        <v>44105</v>
      </c>
      <c r="H7879" s="41"/>
      <c r="I7879" s="41"/>
      <c r="J7879" s="41"/>
      <c r="K7879" s="41"/>
      <c r="L7879" s="41"/>
      <c r="M7879" s="41"/>
      <c r="N7879" s="41"/>
      <c r="O7879" s="41"/>
      <c r="P7879" s="41"/>
      <c r="Q7879" s="41"/>
      <c r="R7879" s="41"/>
      <c r="S7879" s="41"/>
      <c r="T7879" s="41"/>
      <c r="U7879" s="41"/>
      <c r="V7879" s="41"/>
      <c r="W7879" s="41"/>
      <c r="X7879" s="41"/>
      <c r="Y7879" s="43" t="str">
        <f t="shared" si="246"/>
        <v/>
      </c>
      <c r="Z7879" s="43">
        <v>1499426</v>
      </c>
      <c r="AA7879" s="43" t="e">
        <f t="shared" si="247"/>
        <v>#N/A</v>
      </c>
    </row>
    <row r="7880" spans="1:27" x14ac:dyDescent="0.3">
      <c r="A7880" s="43">
        <v>1558282</v>
      </c>
      <c r="B7880" s="43" t="s">
        <v>6674</v>
      </c>
      <c r="C7880" s="43" t="s">
        <v>187</v>
      </c>
      <c r="D7880" s="41"/>
      <c r="E7880" s="43" t="s">
        <v>6263</v>
      </c>
      <c r="F7880" s="43" t="s">
        <v>30</v>
      </c>
      <c r="G7880" s="43">
        <v>72041</v>
      </c>
      <c r="H7880" s="41"/>
      <c r="I7880" s="41"/>
      <c r="J7880" s="41"/>
      <c r="K7880" s="41"/>
      <c r="L7880" s="41"/>
      <c r="M7880" s="41"/>
      <c r="N7880" s="41"/>
      <c r="O7880" s="41"/>
      <c r="P7880" s="41"/>
      <c r="Q7880" s="41"/>
      <c r="R7880" s="41"/>
      <c r="S7880" s="41"/>
      <c r="T7880" s="41"/>
      <c r="U7880" s="41"/>
      <c r="V7880" s="41"/>
      <c r="W7880" s="41"/>
      <c r="X7880" s="41"/>
      <c r="Y7880" s="43" t="str">
        <f t="shared" si="246"/>
        <v/>
      </c>
      <c r="Z7880" s="43">
        <v>2350873</v>
      </c>
      <c r="AA7880" s="43" t="e">
        <f t="shared" si="247"/>
        <v>#N/A</v>
      </c>
    </row>
    <row r="7881" spans="1:27" x14ac:dyDescent="0.3">
      <c r="A7881" s="43">
        <v>1792684</v>
      </c>
      <c r="B7881" s="43" t="s">
        <v>6675</v>
      </c>
      <c r="C7881" s="43" t="s">
        <v>239</v>
      </c>
      <c r="D7881" s="41"/>
      <c r="E7881" s="43" t="s">
        <v>6263</v>
      </c>
      <c r="F7881" s="43" t="s">
        <v>30</v>
      </c>
      <c r="G7881" s="43">
        <v>44090</v>
      </c>
      <c r="H7881" s="41"/>
      <c r="I7881" s="41"/>
      <c r="J7881" s="41"/>
      <c r="K7881" s="41"/>
      <c r="L7881" s="41"/>
      <c r="M7881" s="41"/>
      <c r="N7881" s="41"/>
      <c r="O7881" s="41"/>
      <c r="P7881" s="41"/>
      <c r="Q7881" s="41"/>
      <c r="R7881" s="41"/>
      <c r="S7881" s="41"/>
      <c r="T7881" s="41"/>
      <c r="U7881" s="41"/>
      <c r="V7881" s="41"/>
      <c r="W7881" s="41"/>
      <c r="X7881" s="41"/>
      <c r="Y7881" s="43" t="str">
        <f t="shared" si="246"/>
        <v/>
      </c>
      <c r="Z7881" s="43">
        <v>2430309</v>
      </c>
      <c r="AA7881" s="43" t="e">
        <f t="shared" si="247"/>
        <v>#N/A</v>
      </c>
    </row>
    <row r="7882" spans="1:27" x14ac:dyDescent="0.3">
      <c r="A7882" s="43">
        <v>1792702</v>
      </c>
      <c r="B7882" s="43" t="s">
        <v>6675</v>
      </c>
      <c r="C7882" s="43" t="s">
        <v>276</v>
      </c>
      <c r="D7882" s="41"/>
      <c r="E7882" s="43" t="s">
        <v>6263</v>
      </c>
      <c r="F7882" s="43" t="s">
        <v>28</v>
      </c>
      <c r="G7882" s="43">
        <v>44090</v>
      </c>
      <c r="H7882" s="41"/>
      <c r="I7882" s="41"/>
      <c r="J7882" s="41"/>
      <c r="K7882" s="41"/>
      <c r="L7882" s="41"/>
      <c r="M7882" s="41"/>
      <c r="N7882" s="41"/>
      <c r="O7882" s="41"/>
      <c r="P7882" s="41"/>
      <c r="Q7882" s="41"/>
      <c r="R7882" s="41"/>
      <c r="S7882" s="41"/>
      <c r="T7882" s="41"/>
      <c r="U7882" s="41"/>
      <c r="V7882" s="41"/>
      <c r="W7882" s="41"/>
      <c r="X7882" s="41"/>
      <c r="Y7882" s="43" t="str">
        <f t="shared" si="246"/>
        <v/>
      </c>
      <c r="Z7882" s="43">
        <v>338970</v>
      </c>
      <c r="AA7882" s="43" t="e">
        <f t="shared" si="247"/>
        <v>#N/A</v>
      </c>
    </row>
    <row r="7883" spans="1:27" x14ac:dyDescent="0.3">
      <c r="A7883" s="43">
        <v>2322119</v>
      </c>
      <c r="B7883" s="43" t="s">
        <v>6676</v>
      </c>
      <c r="C7883" s="43" t="s">
        <v>175</v>
      </c>
      <c r="D7883" s="41"/>
      <c r="E7883" s="43" t="s">
        <v>6263</v>
      </c>
      <c r="F7883" s="43" t="s">
        <v>28</v>
      </c>
      <c r="G7883" s="43">
        <v>44100</v>
      </c>
      <c r="H7883" s="41"/>
      <c r="I7883" s="41"/>
      <c r="J7883" s="41"/>
      <c r="K7883" s="41"/>
      <c r="L7883" s="41"/>
      <c r="M7883" s="41"/>
      <c r="N7883" s="41"/>
      <c r="O7883" s="41"/>
      <c r="P7883" s="41"/>
      <c r="Q7883" s="41"/>
      <c r="R7883" s="41"/>
      <c r="S7883" s="41"/>
      <c r="T7883" s="41"/>
      <c r="U7883" s="41"/>
      <c r="V7883" s="41"/>
      <c r="W7883" s="41"/>
      <c r="X7883" s="41"/>
      <c r="Y7883" s="43" t="str">
        <f t="shared" si="246"/>
        <v/>
      </c>
      <c r="Z7883" s="43">
        <v>1789710</v>
      </c>
      <c r="AA7883" s="43" t="e">
        <f t="shared" si="247"/>
        <v>#N/A</v>
      </c>
    </row>
    <row r="7884" spans="1:27" x14ac:dyDescent="0.3">
      <c r="A7884" s="43">
        <v>2222198</v>
      </c>
      <c r="B7884" s="43" t="s">
        <v>6677</v>
      </c>
      <c r="C7884" s="43" t="s">
        <v>2404</v>
      </c>
      <c r="D7884" s="41"/>
      <c r="E7884" s="43" t="s">
        <v>29</v>
      </c>
      <c r="F7884" s="43" t="s">
        <v>30</v>
      </c>
      <c r="G7884" s="43">
        <v>72057</v>
      </c>
      <c r="H7884" s="41"/>
      <c r="I7884" s="41"/>
      <c r="J7884" s="41"/>
      <c r="K7884" s="41"/>
      <c r="L7884" s="41"/>
      <c r="M7884" s="41"/>
      <c r="N7884" s="41"/>
      <c r="O7884" s="41"/>
      <c r="P7884" s="41"/>
      <c r="Q7884" s="41"/>
      <c r="R7884" s="41"/>
      <c r="S7884" s="41"/>
      <c r="T7884" s="41"/>
      <c r="U7884" s="41"/>
      <c r="V7884" s="41"/>
      <c r="W7884" s="41"/>
      <c r="X7884" s="41"/>
      <c r="Y7884" s="43" t="str">
        <f t="shared" si="246"/>
        <v>COMP</v>
      </c>
      <c r="Z7884" s="43">
        <v>2312042</v>
      </c>
      <c r="AA7884" s="43">
        <f t="shared" si="247"/>
        <v>2222198</v>
      </c>
    </row>
    <row r="7885" spans="1:27" x14ac:dyDescent="0.3">
      <c r="A7885" s="43">
        <v>1911706</v>
      </c>
      <c r="B7885" s="43" t="s">
        <v>6678</v>
      </c>
      <c r="C7885" s="43" t="s">
        <v>355</v>
      </c>
      <c r="D7885" s="41"/>
      <c r="E7885" s="43" t="s">
        <v>29</v>
      </c>
      <c r="F7885" s="43" t="s">
        <v>30</v>
      </c>
      <c r="G7885" s="43">
        <v>44072</v>
      </c>
      <c r="H7885" s="41"/>
      <c r="I7885" s="41"/>
      <c r="J7885" s="41"/>
      <c r="K7885" s="41"/>
      <c r="L7885" s="41"/>
      <c r="M7885" s="41"/>
      <c r="N7885" s="41"/>
      <c r="O7885" s="41"/>
      <c r="P7885" s="41"/>
      <c r="Q7885" s="41"/>
      <c r="R7885" s="41"/>
      <c r="S7885" s="41"/>
      <c r="T7885" s="41"/>
      <c r="U7885" s="41"/>
      <c r="V7885" s="41"/>
      <c r="W7885" s="41"/>
      <c r="X7885" s="41"/>
      <c r="Y7885" s="43" t="str">
        <f t="shared" si="246"/>
        <v/>
      </c>
      <c r="Z7885" s="43">
        <v>2269565</v>
      </c>
      <c r="AA7885" s="43" t="e">
        <f t="shared" si="247"/>
        <v>#N/A</v>
      </c>
    </row>
    <row r="7886" spans="1:27" x14ac:dyDescent="0.3">
      <c r="A7886" s="43">
        <v>2430910</v>
      </c>
      <c r="B7886" s="43" t="s">
        <v>6679</v>
      </c>
      <c r="C7886" s="43" t="s">
        <v>951</v>
      </c>
      <c r="D7886" s="41"/>
      <c r="E7886" s="43" t="s">
        <v>6263</v>
      </c>
      <c r="F7886" s="43" t="s">
        <v>28</v>
      </c>
      <c r="G7886" s="43">
        <v>72041</v>
      </c>
      <c r="H7886" s="41"/>
      <c r="I7886" s="41"/>
      <c r="J7886" s="41"/>
      <c r="K7886" s="41"/>
      <c r="L7886" s="41"/>
      <c r="M7886" s="41"/>
      <c r="N7886" s="41"/>
      <c r="O7886" s="41"/>
      <c r="P7886" s="41"/>
      <c r="Q7886" s="41"/>
      <c r="R7886" s="41"/>
      <c r="S7886" s="41"/>
      <c r="T7886" s="41"/>
      <c r="U7886" s="41"/>
      <c r="V7886" s="41"/>
      <c r="W7886" s="41"/>
      <c r="X7886" s="41"/>
      <c r="Y7886" s="43" t="str">
        <f t="shared" si="246"/>
        <v/>
      </c>
      <c r="Z7886" s="43">
        <v>1238526</v>
      </c>
      <c r="AA7886" s="43" t="e">
        <f t="shared" si="247"/>
        <v>#N/A</v>
      </c>
    </row>
    <row r="7887" spans="1:27" x14ac:dyDescent="0.3">
      <c r="A7887" s="43">
        <v>1535972</v>
      </c>
      <c r="B7887" s="43" t="s">
        <v>6680</v>
      </c>
      <c r="C7887" s="43" t="s">
        <v>230</v>
      </c>
      <c r="D7887" s="41"/>
      <c r="E7887" s="43" t="s">
        <v>6263</v>
      </c>
      <c r="F7887" s="43" t="s">
        <v>28</v>
      </c>
      <c r="G7887" s="43">
        <v>85052</v>
      </c>
      <c r="H7887" s="41"/>
      <c r="I7887" s="41"/>
      <c r="J7887" s="41"/>
      <c r="K7887" s="41"/>
      <c r="L7887" s="41"/>
      <c r="M7887" s="41"/>
      <c r="N7887" s="41"/>
      <c r="O7887" s="41"/>
      <c r="P7887" s="41"/>
      <c r="Q7887" s="41"/>
      <c r="R7887" s="41"/>
      <c r="S7887" s="41"/>
      <c r="T7887" s="41"/>
      <c r="U7887" s="41"/>
      <c r="V7887" s="41"/>
      <c r="W7887" s="41"/>
      <c r="X7887" s="41"/>
      <c r="Y7887" s="43" t="str">
        <f t="shared" si="246"/>
        <v>COMP</v>
      </c>
      <c r="Z7887" s="43">
        <v>1756202</v>
      </c>
      <c r="AA7887" s="43">
        <f t="shared" si="247"/>
        <v>1535972</v>
      </c>
    </row>
    <row r="7888" spans="1:27" x14ac:dyDescent="0.3">
      <c r="A7888" s="43">
        <v>2371825</v>
      </c>
      <c r="B7888" s="43" t="s">
        <v>6681</v>
      </c>
      <c r="C7888" s="43" t="s">
        <v>399</v>
      </c>
      <c r="D7888" s="41"/>
      <c r="E7888" s="43" t="s">
        <v>6263</v>
      </c>
      <c r="F7888" s="43" t="s">
        <v>28</v>
      </c>
      <c r="G7888" s="43">
        <v>44052</v>
      </c>
      <c r="H7888" s="41"/>
      <c r="I7888" s="41"/>
      <c r="J7888" s="41"/>
      <c r="K7888" s="41"/>
      <c r="L7888" s="41"/>
      <c r="M7888" s="41"/>
      <c r="N7888" s="41"/>
      <c r="O7888" s="41"/>
      <c r="P7888" s="41"/>
      <c r="Q7888" s="41"/>
      <c r="R7888" s="41"/>
      <c r="S7888" s="41"/>
      <c r="T7888" s="41"/>
      <c r="U7888" s="41"/>
      <c r="V7888" s="41"/>
      <c r="W7888" s="41"/>
      <c r="X7888" s="41"/>
      <c r="Y7888" s="43" t="str">
        <f t="shared" si="246"/>
        <v/>
      </c>
      <c r="Z7888" s="43">
        <v>1758579</v>
      </c>
      <c r="AA7888" s="43" t="e">
        <f t="shared" si="247"/>
        <v>#N/A</v>
      </c>
    </row>
    <row r="7889" spans="1:27" x14ac:dyDescent="0.3">
      <c r="A7889" s="43">
        <v>2357739</v>
      </c>
      <c r="B7889" s="43" t="s">
        <v>6681</v>
      </c>
      <c r="C7889" s="43" t="s">
        <v>1522</v>
      </c>
      <c r="D7889" s="41"/>
      <c r="E7889" s="43" t="s">
        <v>29</v>
      </c>
      <c r="F7889" s="43" t="s">
        <v>30</v>
      </c>
      <c r="G7889" s="43">
        <v>53022</v>
      </c>
      <c r="H7889" s="41"/>
      <c r="I7889" s="41"/>
      <c r="J7889" s="41"/>
      <c r="K7889" s="41"/>
      <c r="L7889" s="41"/>
      <c r="M7889" s="41"/>
      <c r="N7889" s="41"/>
      <c r="O7889" s="41"/>
      <c r="P7889" s="41"/>
      <c r="Q7889" s="41"/>
      <c r="R7889" s="41"/>
      <c r="S7889" s="41"/>
      <c r="T7889" s="41"/>
      <c r="U7889" s="41"/>
      <c r="V7889" s="41"/>
      <c r="W7889" s="41"/>
      <c r="X7889" s="41"/>
      <c r="Y7889" s="43" t="str">
        <f t="shared" si="246"/>
        <v>COMP</v>
      </c>
      <c r="Z7889" s="43">
        <v>1386574</v>
      </c>
      <c r="AA7889" s="43">
        <f t="shared" si="247"/>
        <v>2357739</v>
      </c>
    </row>
    <row r="7890" spans="1:27" x14ac:dyDescent="0.3">
      <c r="A7890" s="43">
        <v>1292053</v>
      </c>
      <c r="B7890" s="43" t="s">
        <v>6681</v>
      </c>
      <c r="C7890" s="43" t="s">
        <v>301</v>
      </c>
      <c r="D7890" s="41"/>
      <c r="E7890" s="43" t="s">
        <v>29</v>
      </c>
      <c r="F7890" s="43" t="s">
        <v>28</v>
      </c>
      <c r="G7890" s="43">
        <v>49009</v>
      </c>
      <c r="H7890" s="41"/>
      <c r="I7890" s="41"/>
      <c r="J7890" s="41"/>
      <c r="K7890" s="41"/>
      <c r="L7890" s="41"/>
      <c r="M7890" s="41"/>
      <c r="N7890" s="41"/>
      <c r="O7890" s="41"/>
      <c r="P7890" s="41"/>
      <c r="Q7890" s="41"/>
      <c r="R7890" s="41"/>
      <c r="S7890" s="41"/>
      <c r="T7890" s="41"/>
      <c r="U7890" s="41"/>
      <c r="V7890" s="41"/>
      <c r="W7890" s="41"/>
      <c r="X7890" s="41"/>
      <c r="Y7890" s="43" t="str">
        <f t="shared" si="246"/>
        <v>COMP</v>
      </c>
      <c r="Z7890" s="43">
        <v>2434012</v>
      </c>
      <c r="AA7890" s="43">
        <f t="shared" si="247"/>
        <v>1292053</v>
      </c>
    </row>
    <row r="7891" spans="1:27" x14ac:dyDescent="0.3">
      <c r="A7891" s="43">
        <v>1764648</v>
      </c>
      <c r="B7891" s="43" t="s">
        <v>627</v>
      </c>
      <c r="C7891" s="43" t="s">
        <v>421</v>
      </c>
      <c r="D7891" s="41"/>
      <c r="E7891" s="43" t="s">
        <v>6263</v>
      </c>
      <c r="F7891" s="43" t="s">
        <v>30</v>
      </c>
      <c r="G7891" s="43">
        <v>85053</v>
      </c>
      <c r="H7891" s="41"/>
      <c r="I7891" s="41"/>
      <c r="J7891" s="41"/>
      <c r="K7891" s="41"/>
      <c r="L7891" s="41"/>
      <c r="M7891" s="41"/>
      <c r="N7891" s="41"/>
      <c r="O7891" s="41"/>
      <c r="P7891" s="41"/>
      <c r="Q7891" s="41"/>
      <c r="R7891" s="41"/>
      <c r="S7891" s="41"/>
      <c r="T7891" s="41"/>
      <c r="U7891" s="41"/>
      <c r="V7891" s="41"/>
      <c r="W7891" s="41"/>
      <c r="X7891" s="41"/>
      <c r="Y7891" s="43" t="str">
        <f t="shared" si="246"/>
        <v/>
      </c>
      <c r="Z7891" s="43">
        <v>1140461</v>
      </c>
      <c r="AA7891" s="43" t="e">
        <f t="shared" si="247"/>
        <v>#N/A</v>
      </c>
    </row>
    <row r="7892" spans="1:27" x14ac:dyDescent="0.3">
      <c r="A7892" s="43">
        <v>2050668</v>
      </c>
      <c r="B7892" s="43" t="s">
        <v>630</v>
      </c>
      <c r="C7892" s="43" t="s">
        <v>755</v>
      </c>
      <c r="D7892" s="41"/>
      <c r="E7892" s="43" t="s">
        <v>6263</v>
      </c>
      <c r="F7892" s="43" t="s">
        <v>28</v>
      </c>
      <c r="G7892" s="43">
        <v>53013</v>
      </c>
      <c r="H7892" s="41"/>
      <c r="I7892" s="41"/>
      <c r="J7892" s="41"/>
      <c r="K7892" s="41"/>
      <c r="L7892" s="41"/>
      <c r="M7892" s="41"/>
      <c r="N7892" s="41"/>
      <c r="O7892" s="41"/>
      <c r="P7892" s="41"/>
      <c r="Q7892" s="41"/>
      <c r="R7892" s="41"/>
      <c r="S7892" s="41"/>
      <c r="T7892" s="41"/>
      <c r="U7892" s="41"/>
      <c r="V7892" s="41"/>
      <c r="W7892" s="41"/>
      <c r="X7892" s="41"/>
      <c r="Y7892" s="43" t="str">
        <f t="shared" si="246"/>
        <v>COMP</v>
      </c>
      <c r="Z7892" s="43">
        <v>2096117</v>
      </c>
      <c r="AA7892" s="43">
        <f t="shared" si="247"/>
        <v>2050668</v>
      </c>
    </row>
    <row r="7893" spans="1:27" x14ac:dyDescent="0.3">
      <c r="A7893" s="43">
        <v>2372764</v>
      </c>
      <c r="B7893" s="43" t="s">
        <v>6682</v>
      </c>
      <c r="C7893" s="43" t="s">
        <v>1126</v>
      </c>
      <c r="D7893" s="41"/>
      <c r="E7893" s="43" t="s">
        <v>6263</v>
      </c>
      <c r="F7893" s="43" t="s">
        <v>30</v>
      </c>
      <c r="G7893" s="43">
        <v>49032</v>
      </c>
      <c r="H7893" s="41"/>
      <c r="I7893" s="41"/>
      <c r="J7893" s="41"/>
      <c r="K7893" s="41"/>
      <c r="L7893" s="41"/>
      <c r="M7893" s="41"/>
      <c r="N7893" s="41"/>
      <c r="O7893" s="41"/>
      <c r="P7893" s="41"/>
      <c r="Q7893" s="41"/>
      <c r="R7893" s="41"/>
      <c r="S7893" s="41"/>
      <c r="T7893" s="41"/>
      <c r="U7893" s="41"/>
      <c r="V7893" s="41"/>
      <c r="W7893" s="41"/>
      <c r="X7893" s="41"/>
      <c r="Y7893" s="43" t="str">
        <f t="shared" si="246"/>
        <v/>
      </c>
      <c r="Z7893" s="43">
        <v>1654335</v>
      </c>
      <c r="AA7893" s="43" t="e">
        <f t="shared" si="247"/>
        <v>#N/A</v>
      </c>
    </row>
    <row r="7894" spans="1:27" x14ac:dyDescent="0.3">
      <c r="A7894" s="43">
        <v>2420833</v>
      </c>
      <c r="B7894" s="43" t="s">
        <v>6683</v>
      </c>
      <c r="C7894" s="43" t="s">
        <v>270</v>
      </c>
      <c r="D7894" s="41"/>
      <c r="E7894" s="43" t="s">
        <v>31</v>
      </c>
      <c r="F7894" s="43" t="s">
        <v>28</v>
      </c>
      <c r="G7894" s="43">
        <v>85024</v>
      </c>
      <c r="H7894" s="41"/>
      <c r="I7894" s="41"/>
      <c r="J7894" s="41"/>
      <c r="K7894" s="41"/>
      <c r="L7894" s="41"/>
      <c r="M7894" s="41"/>
      <c r="N7894" s="41"/>
      <c r="O7894" s="41"/>
      <c r="P7894" s="41"/>
      <c r="Q7894" s="41"/>
      <c r="R7894" s="41"/>
      <c r="S7894" s="41"/>
      <c r="T7894" s="41"/>
      <c r="U7894" s="41"/>
      <c r="V7894" s="41"/>
      <c r="W7894" s="41"/>
      <c r="X7894" s="41"/>
      <c r="Y7894" s="43" t="str">
        <f t="shared" si="246"/>
        <v>COMP</v>
      </c>
      <c r="Z7894" s="43">
        <v>2424752</v>
      </c>
      <c r="AA7894" s="43">
        <f t="shared" si="247"/>
        <v>2420833</v>
      </c>
    </row>
    <row r="7895" spans="1:27" x14ac:dyDescent="0.3">
      <c r="A7895" s="43">
        <v>1386172</v>
      </c>
      <c r="B7895" s="43" t="s">
        <v>6684</v>
      </c>
      <c r="C7895" s="43" t="s">
        <v>618</v>
      </c>
      <c r="D7895" s="41"/>
      <c r="E7895" s="43" t="s">
        <v>6263</v>
      </c>
      <c r="F7895" s="43" t="s">
        <v>28</v>
      </c>
      <c r="G7895" s="43">
        <v>44013</v>
      </c>
      <c r="H7895" s="41"/>
      <c r="I7895" s="41"/>
      <c r="J7895" s="41"/>
      <c r="K7895" s="41"/>
      <c r="L7895" s="41"/>
      <c r="M7895" s="41"/>
      <c r="N7895" s="41"/>
      <c r="O7895" s="41"/>
      <c r="P7895" s="41"/>
      <c r="Q7895" s="41"/>
      <c r="R7895" s="41"/>
      <c r="S7895" s="41"/>
      <c r="T7895" s="41"/>
      <c r="U7895" s="41"/>
      <c r="V7895" s="41"/>
      <c r="W7895" s="41"/>
      <c r="X7895" s="41"/>
      <c r="Y7895" s="43" t="str">
        <f t="shared" si="246"/>
        <v/>
      </c>
      <c r="Z7895" s="43">
        <v>2334081</v>
      </c>
      <c r="AA7895" s="43" t="e">
        <f t="shared" si="247"/>
        <v>#N/A</v>
      </c>
    </row>
    <row r="7896" spans="1:27" x14ac:dyDescent="0.3">
      <c r="A7896" s="43">
        <v>2176063</v>
      </c>
      <c r="B7896" s="43" t="s">
        <v>6685</v>
      </c>
      <c r="C7896" s="43" t="s">
        <v>6686</v>
      </c>
      <c r="D7896" s="41"/>
      <c r="E7896" s="43" t="s">
        <v>34</v>
      </c>
      <c r="F7896" s="43" t="s">
        <v>28</v>
      </c>
      <c r="G7896" s="43">
        <v>85012</v>
      </c>
      <c r="H7896" s="41"/>
      <c r="I7896" s="41"/>
      <c r="J7896" s="41"/>
      <c r="K7896" s="41"/>
      <c r="L7896" s="41"/>
      <c r="M7896" s="41"/>
      <c r="N7896" s="41"/>
      <c r="O7896" s="41"/>
      <c r="P7896" s="41"/>
      <c r="Q7896" s="41"/>
      <c r="R7896" s="41"/>
      <c r="S7896" s="41"/>
      <c r="T7896" s="41"/>
      <c r="U7896" s="41"/>
      <c r="V7896" s="41"/>
      <c r="W7896" s="41"/>
      <c r="X7896" s="41"/>
      <c r="Y7896" s="43" t="str">
        <f t="shared" si="246"/>
        <v>COMP</v>
      </c>
      <c r="Z7896" s="43">
        <v>1855992</v>
      </c>
      <c r="AA7896" s="43">
        <f t="shared" si="247"/>
        <v>2176063</v>
      </c>
    </row>
    <row r="7897" spans="1:27" x14ac:dyDescent="0.3">
      <c r="A7897" s="43">
        <v>1754777</v>
      </c>
      <c r="B7897" s="43" t="s">
        <v>642</v>
      </c>
      <c r="C7897" s="43" t="s">
        <v>534</v>
      </c>
      <c r="D7897" s="41"/>
      <c r="E7897" s="43" t="s">
        <v>6263</v>
      </c>
      <c r="F7897" s="43" t="s">
        <v>30</v>
      </c>
      <c r="G7897" s="43">
        <v>49019</v>
      </c>
      <c r="H7897" s="41"/>
      <c r="I7897" s="41"/>
      <c r="J7897" s="41"/>
      <c r="K7897" s="41"/>
      <c r="L7897" s="41"/>
      <c r="M7897" s="41"/>
      <c r="N7897" s="41"/>
      <c r="O7897" s="41"/>
      <c r="P7897" s="41"/>
      <c r="Q7897" s="41"/>
      <c r="R7897" s="41"/>
      <c r="S7897" s="41"/>
      <c r="T7897" s="41"/>
      <c r="U7897" s="41"/>
      <c r="V7897" s="41"/>
      <c r="W7897" s="41"/>
      <c r="X7897" s="41"/>
      <c r="Y7897" s="43" t="str">
        <f t="shared" si="246"/>
        <v>COMP</v>
      </c>
      <c r="Z7897" s="43">
        <v>1785622</v>
      </c>
      <c r="AA7897" s="43">
        <f t="shared" si="247"/>
        <v>1754777</v>
      </c>
    </row>
    <row r="7898" spans="1:27" x14ac:dyDescent="0.3">
      <c r="A7898" s="43">
        <v>1057672</v>
      </c>
      <c r="B7898" s="43" t="s">
        <v>642</v>
      </c>
      <c r="C7898" s="43" t="s">
        <v>4102</v>
      </c>
      <c r="D7898" s="41"/>
      <c r="E7898" s="43" t="s">
        <v>6263</v>
      </c>
      <c r="F7898" s="43" t="s">
        <v>28</v>
      </c>
      <c r="G7898" s="43">
        <v>49019</v>
      </c>
      <c r="H7898" s="41"/>
      <c r="I7898" s="41"/>
      <c r="J7898" s="41"/>
      <c r="K7898" s="41"/>
      <c r="L7898" s="41"/>
      <c r="M7898" s="41"/>
      <c r="N7898" s="41"/>
      <c r="O7898" s="41"/>
      <c r="P7898" s="41"/>
      <c r="Q7898" s="41"/>
      <c r="R7898" s="41"/>
      <c r="S7898" s="41"/>
      <c r="T7898" s="41"/>
      <c r="U7898" s="41"/>
      <c r="V7898" s="41"/>
      <c r="W7898" s="41"/>
      <c r="X7898" s="41"/>
      <c r="Y7898" s="43" t="str">
        <f t="shared" si="246"/>
        <v>COMP</v>
      </c>
      <c r="Z7898" s="43">
        <v>2042220</v>
      </c>
      <c r="AA7898" s="43">
        <f t="shared" si="247"/>
        <v>1057672</v>
      </c>
    </row>
    <row r="7899" spans="1:27" x14ac:dyDescent="0.3">
      <c r="A7899" s="43">
        <v>2292180</v>
      </c>
      <c r="B7899" s="43" t="s">
        <v>642</v>
      </c>
      <c r="C7899" s="43" t="s">
        <v>834</v>
      </c>
      <c r="D7899" s="41"/>
      <c r="E7899" s="43" t="s">
        <v>6263</v>
      </c>
      <c r="F7899" s="43" t="s">
        <v>30</v>
      </c>
      <c r="G7899" s="43">
        <v>53004</v>
      </c>
      <c r="H7899" s="41"/>
      <c r="I7899" s="41"/>
      <c r="J7899" s="41"/>
      <c r="K7899" s="41"/>
      <c r="L7899" s="41"/>
      <c r="M7899" s="41"/>
      <c r="N7899" s="41"/>
      <c r="O7899" s="41"/>
      <c r="P7899" s="41"/>
      <c r="Q7899" s="41"/>
      <c r="R7899" s="41"/>
      <c r="S7899" s="41"/>
      <c r="T7899" s="41"/>
      <c r="U7899" s="41"/>
      <c r="V7899" s="41"/>
      <c r="W7899" s="41"/>
      <c r="X7899" s="41"/>
      <c r="Y7899" s="43" t="str">
        <f t="shared" si="246"/>
        <v/>
      </c>
      <c r="Z7899" s="43">
        <v>2121830</v>
      </c>
      <c r="AA7899" s="43" t="e">
        <f t="shared" si="247"/>
        <v>#N/A</v>
      </c>
    </row>
    <row r="7900" spans="1:27" x14ac:dyDescent="0.3">
      <c r="A7900" s="43">
        <v>2362075</v>
      </c>
      <c r="B7900" s="43" t="s">
        <v>6687</v>
      </c>
      <c r="C7900" s="43" t="s">
        <v>195</v>
      </c>
      <c r="D7900" s="41"/>
      <c r="E7900" s="43" t="s">
        <v>6263</v>
      </c>
      <c r="F7900" s="43" t="s">
        <v>30</v>
      </c>
      <c r="G7900" s="43">
        <v>44068</v>
      </c>
      <c r="H7900" s="41"/>
      <c r="I7900" s="41"/>
      <c r="J7900" s="41"/>
      <c r="K7900" s="41"/>
      <c r="L7900" s="41"/>
      <c r="M7900" s="41"/>
      <c r="N7900" s="41"/>
      <c r="O7900" s="41"/>
      <c r="P7900" s="41"/>
      <c r="Q7900" s="41"/>
      <c r="R7900" s="41"/>
      <c r="S7900" s="41"/>
      <c r="T7900" s="41"/>
      <c r="U7900" s="41"/>
      <c r="V7900" s="41"/>
      <c r="W7900" s="41"/>
      <c r="X7900" s="41"/>
      <c r="Y7900" s="43" t="str">
        <f t="shared" si="246"/>
        <v/>
      </c>
      <c r="Z7900" s="43">
        <v>1971234</v>
      </c>
      <c r="AA7900" s="43" t="e">
        <f t="shared" si="247"/>
        <v>#N/A</v>
      </c>
    </row>
    <row r="7901" spans="1:27" x14ac:dyDescent="0.3">
      <c r="A7901" s="43">
        <v>2325178</v>
      </c>
      <c r="B7901" s="43" t="s">
        <v>6688</v>
      </c>
      <c r="C7901" s="43" t="s">
        <v>742</v>
      </c>
      <c r="D7901" s="41"/>
      <c r="E7901" s="43" t="s">
        <v>6263</v>
      </c>
      <c r="F7901" s="43" t="s">
        <v>30</v>
      </c>
      <c r="G7901" s="43">
        <v>44022</v>
      </c>
      <c r="H7901" s="41"/>
      <c r="I7901" s="41"/>
      <c r="J7901" s="41"/>
      <c r="K7901" s="41"/>
      <c r="L7901" s="41"/>
      <c r="M7901" s="41"/>
      <c r="N7901" s="41"/>
      <c r="O7901" s="41"/>
      <c r="P7901" s="41"/>
      <c r="Q7901" s="41"/>
      <c r="R7901" s="41"/>
      <c r="S7901" s="41"/>
      <c r="T7901" s="41"/>
      <c r="U7901" s="41"/>
      <c r="V7901" s="41"/>
      <c r="W7901" s="41"/>
      <c r="X7901" s="41"/>
      <c r="Y7901" s="43" t="str">
        <f t="shared" si="246"/>
        <v>COMP</v>
      </c>
      <c r="Z7901" s="43">
        <v>1993030</v>
      </c>
      <c r="AA7901" s="43">
        <f t="shared" si="247"/>
        <v>2325178</v>
      </c>
    </row>
    <row r="7902" spans="1:27" x14ac:dyDescent="0.3">
      <c r="A7902" s="43">
        <v>1974803</v>
      </c>
      <c r="B7902" s="43" t="s">
        <v>649</v>
      </c>
      <c r="C7902" s="43" t="s">
        <v>974</v>
      </c>
      <c r="D7902" s="41"/>
      <c r="E7902" s="43" t="s">
        <v>35</v>
      </c>
      <c r="F7902" s="43" t="s">
        <v>28</v>
      </c>
      <c r="G7902" s="43">
        <v>53061</v>
      </c>
      <c r="H7902" s="41"/>
      <c r="I7902" s="41"/>
      <c r="J7902" s="41"/>
      <c r="K7902" s="41"/>
      <c r="L7902" s="41"/>
      <c r="M7902" s="41"/>
      <c r="N7902" s="41"/>
      <c r="O7902" s="41"/>
      <c r="P7902" s="41"/>
      <c r="Q7902" s="41"/>
      <c r="R7902" s="41"/>
      <c r="S7902" s="41"/>
      <c r="T7902" s="41"/>
      <c r="U7902" s="41"/>
      <c r="V7902" s="41"/>
      <c r="W7902" s="41"/>
      <c r="X7902" s="41"/>
      <c r="Y7902" s="43" t="str">
        <f t="shared" si="246"/>
        <v>COMP</v>
      </c>
      <c r="Z7902" s="43">
        <v>1987194</v>
      </c>
      <c r="AA7902" s="43">
        <f t="shared" si="247"/>
        <v>1974803</v>
      </c>
    </row>
    <row r="7903" spans="1:27" x14ac:dyDescent="0.3">
      <c r="A7903" s="43">
        <v>960244</v>
      </c>
      <c r="B7903" s="43" t="s">
        <v>649</v>
      </c>
      <c r="C7903" s="43" t="s">
        <v>294</v>
      </c>
      <c r="D7903" s="41"/>
      <c r="E7903" s="43" t="s">
        <v>6263</v>
      </c>
      <c r="F7903" s="43" t="s">
        <v>30</v>
      </c>
      <c r="G7903" s="43">
        <v>53061</v>
      </c>
      <c r="H7903" s="41"/>
      <c r="I7903" s="41"/>
      <c r="J7903" s="41"/>
      <c r="K7903" s="41"/>
      <c r="L7903" s="41"/>
      <c r="M7903" s="41"/>
      <c r="N7903" s="41"/>
      <c r="O7903" s="41"/>
      <c r="P7903" s="41"/>
      <c r="Q7903" s="41"/>
      <c r="R7903" s="41"/>
      <c r="S7903" s="41"/>
      <c r="T7903" s="41"/>
      <c r="U7903" s="41"/>
      <c r="V7903" s="41"/>
      <c r="W7903" s="41"/>
      <c r="X7903" s="41"/>
      <c r="Y7903" s="43" t="str">
        <f t="shared" si="246"/>
        <v>COMP</v>
      </c>
      <c r="Z7903" s="43">
        <v>2109018</v>
      </c>
      <c r="AA7903" s="43">
        <f t="shared" si="247"/>
        <v>960244</v>
      </c>
    </row>
    <row r="7904" spans="1:27" x14ac:dyDescent="0.3">
      <c r="A7904" s="43">
        <v>769053</v>
      </c>
      <c r="B7904" s="43" t="s">
        <v>649</v>
      </c>
      <c r="C7904" s="43" t="s">
        <v>1133</v>
      </c>
      <c r="D7904" s="41"/>
      <c r="E7904" s="43" t="s">
        <v>6263</v>
      </c>
      <c r="F7904" s="43" t="s">
        <v>28</v>
      </c>
      <c r="G7904" s="43">
        <v>53061</v>
      </c>
      <c r="H7904" s="41"/>
      <c r="I7904" s="41"/>
      <c r="J7904" s="41"/>
      <c r="K7904" s="41"/>
      <c r="L7904" s="41"/>
      <c r="M7904" s="41"/>
      <c r="N7904" s="41"/>
      <c r="O7904" s="41"/>
      <c r="P7904" s="41"/>
      <c r="Q7904" s="41"/>
      <c r="R7904" s="41"/>
      <c r="S7904" s="41"/>
      <c r="T7904" s="41"/>
      <c r="U7904" s="41"/>
      <c r="V7904" s="41"/>
      <c r="W7904" s="41"/>
      <c r="X7904" s="41"/>
      <c r="Y7904" s="43" t="str">
        <f t="shared" si="246"/>
        <v/>
      </c>
      <c r="Z7904" s="43">
        <v>599175</v>
      </c>
      <c r="AA7904" s="43" t="e">
        <f t="shared" si="247"/>
        <v>#N/A</v>
      </c>
    </row>
    <row r="7905" spans="1:27" x14ac:dyDescent="0.3">
      <c r="A7905" s="43">
        <v>1082092</v>
      </c>
      <c r="B7905" s="43" t="s">
        <v>649</v>
      </c>
      <c r="C7905" s="43" t="s">
        <v>1335</v>
      </c>
      <c r="D7905" s="41"/>
      <c r="E7905" s="43" t="s">
        <v>6263</v>
      </c>
      <c r="F7905" s="43" t="s">
        <v>30</v>
      </c>
      <c r="G7905" s="43">
        <v>53059</v>
      </c>
      <c r="H7905" s="41"/>
      <c r="I7905" s="41"/>
      <c r="J7905" s="41"/>
      <c r="K7905" s="41"/>
      <c r="L7905" s="41"/>
      <c r="M7905" s="41"/>
      <c r="N7905" s="41"/>
      <c r="O7905" s="41"/>
      <c r="P7905" s="41"/>
      <c r="Q7905" s="41"/>
      <c r="R7905" s="41"/>
      <c r="S7905" s="41"/>
      <c r="T7905" s="41"/>
      <c r="U7905" s="41"/>
      <c r="V7905" s="41"/>
      <c r="W7905" s="41"/>
      <c r="X7905" s="41"/>
      <c r="Y7905" s="43" t="str">
        <f t="shared" si="246"/>
        <v/>
      </c>
      <c r="Z7905" s="43">
        <v>143904</v>
      </c>
      <c r="AA7905" s="43" t="e">
        <f t="shared" si="247"/>
        <v>#N/A</v>
      </c>
    </row>
    <row r="7906" spans="1:27" x14ac:dyDescent="0.3">
      <c r="A7906" s="43">
        <v>253354</v>
      </c>
      <c r="B7906" s="43" t="s">
        <v>649</v>
      </c>
      <c r="C7906" s="43" t="s">
        <v>565</v>
      </c>
      <c r="D7906" s="41"/>
      <c r="E7906" s="43" t="s">
        <v>6263</v>
      </c>
      <c r="F7906" s="43" t="s">
        <v>28</v>
      </c>
      <c r="G7906" s="43">
        <v>53061</v>
      </c>
      <c r="H7906" s="41"/>
      <c r="I7906" s="41"/>
      <c r="J7906" s="41"/>
      <c r="K7906" s="41"/>
      <c r="L7906" s="41"/>
      <c r="M7906" s="41"/>
      <c r="N7906" s="41"/>
      <c r="O7906" s="41"/>
      <c r="P7906" s="41"/>
      <c r="Q7906" s="41"/>
      <c r="R7906" s="41"/>
      <c r="S7906" s="41"/>
      <c r="T7906" s="41"/>
      <c r="U7906" s="41"/>
      <c r="V7906" s="41"/>
      <c r="W7906" s="41"/>
      <c r="X7906" s="41"/>
      <c r="Y7906" s="43" t="str">
        <f t="shared" si="246"/>
        <v/>
      </c>
      <c r="Z7906" s="43">
        <v>1928068</v>
      </c>
      <c r="AA7906" s="43" t="e">
        <f t="shared" si="247"/>
        <v>#N/A</v>
      </c>
    </row>
    <row r="7907" spans="1:27" x14ac:dyDescent="0.3">
      <c r="A7907" s="43">
        <v>2404059</v>
      </c>
      <c r="B7907" s="43" t="s">
        <v>6689</v>
      </c>
      <c r="C7907" s="43" t="s">
        <v>654</v>
      </c>
      <c r="D7907" s="41"/>
      <c r="E7907" s="43" t="s">
        <v>6263</v>
      </c>
      <c r="F7907" s="43" t="s">
        <v>30</v>
      </c>
      <c r="G7907" s="43">
        <v>44079</v>
      </c>
      <c r="H7907" s="41"/>
      <c r="I7907" s="41"/>
      <c r="J7907" s="41"/>
      <c r="K7907" s="41"/>
      <c r="L7907" s="41"/>
      <c r="M7907" s="41"/>
      <c r="N7907" s="41"/>
      <c r="O7907" s="41"/>
      <c r="P7907" s="41"/>
      <c r="Q7907" s="41"/>
      <c r="R7907" s="41"/>
      <c r="S7907" s="41"/>
      <c r="T7907" s="41"/>
      <c r="U7907" s="41"/>
      <c r="V7907" s="41"/>
      <c r="W7907" s="41"/>
      <c r="X7907" s="41"/>
      <c r="Y7907" s="43" t="str">
        <f t="shared" si="246"/>
        <v/>
      </c>
      <c r="Z7907" s="43">
        <v>701671</v>
      </c>
      <c r="AA7907" s="43" t="e">
        <f t="shared" si="247"/>
        <v>#N/A</v>
      </c>
    </row>
    <row r="7908" spans="1:27" x14ac:dyDescent="0.3">
      <c r="A7908" s="43">
        <v>1264344</v>
      </c>
      <c r="B7908" s="43" t="s">
        <v>6690</v>
      </c>
      <c r="C7908" s="43" t="s">
        <v>274</v>
      </c>
      <c r="D7908" s="41"/>
      <c r="E7908" s="43" t="s">
        <v>6263</v>
      </c>
      <c r="F7908" s="43" t="s">
        <v>28</v>
      </c>
      <c r="G7908" s="43">
        <v>49031</v>
      </c>
      <c r="H7908" s="41"/>
      <c r="I7908" s="41"/>
      <c r="J7908" s="41"/>
      <c r="K7908" s="41"/>
      <c r="L7908" s="41"/>
      <c r="M7908" s="41"/>
      <c r="N7908" s="41"/>
      <c r="O7908" s="41"/>
      <c r="P7908" s="41"/>
      <c r="Q7908" s="41"/>
      <c r="R7908" s="41"/>
      <c r="S7908" s="41"/>
      <c r="T7908" s="41"/>
      <c r="U7908" s="41"/>
      <c r="V7908" s="41"/>
      <c r="W7908" s="41"/>
      <c r="X7908" s="41"/>
      <c r="Y7908" s="43" t="str">
        <f t="shared" si="246"/>
        <v/>
      </c>
      <c r="Z7908" s="43">
        <v>2307256</v>
      </c>
      <c r="AA7908" s="43" t="e">
        <f t="shared" si="247"/>
        <v>#N/A</v>
      </c>
    </row>
    <row r="7909" spans="1:27" x14ac:dyDescent="0.3">
      <c r="A7909" s="43">
        <v>1139254</v>
      </c>
      <c r="B7909" s="43" t="s">
        <v>6691</v>
      </c>
      <c r="C7909" s="43" t="s">
        <v>4102</v>
      </c>
      <c r="D7909" s="41"/>
      <c r="E7909" s="43" t="s">
        <v>6263</v>
      </c>
      <c r="F7909" s="43" t="s">
        <v>28</v>
      </c>
      <c r="G7909" s="43">
        <v>49009</v>
      </c>
      <c r="H7909" s="41"/>
      <c r="I7909" s="41"/>
      <c r="J7909" s="41"/>
      <c r="K7909" s="41"/>
      <c r="L7909" s="41"/>
      <c r="M7909" s="41"/>
      <c r="N7909" s="41"/>
      <c r="O7909" s="41"/>
      <c r="P7909" s="41"/>
      <c r="Q7909" s="41"/>
      <c r="R7909" s="41"/>
      <c r="S7909" s="41"/>
      <c r="T7909" s="41"/>
      <c r="U7909" s="41"/>
      <c r="V7909" s="41"/>
      <c r="W7909" s="41"/>
      <c r="X7909" s="41"/>
      <c r="Y7909" s="43" t="str">
        <f t="shared" si="246"/>
        <v/>
      </c>
      <c r="Z7909" s="43">
        <v>1901555</v>
      </c>
      <c r="AA7909" s="43" t="e">
        <f t="shared" si="247"/>
        <v>#N/A</v>
      </c>
    </row>
    <row r="7910" spans="1:27" x14ac:dyDescent="0.3">
      <c r="A7910" s="43">
        <v>748960</v>
      </c>
      <c r="B7910" s="43" t="s">
        <v>655</v>
      </c>
      <c r="C7910" s="43" t="s">
        <v>375</v>
      </c>
      <c r="D7910" s="41"/>
      <c r="E7910" s="43" t="s">
        <v>6263</v>
      </c>
      <c r="F7910" s="43" t="s">
        <v>28</v>
      </c>
      <c r="G7910" s="43">
        <v>49027</v>
      </c>
      <c r="H7910" s="41"/>
      <c r="I7910" s="41"/>
      <c r="J7910" s="41"/>
      <c r="K7910" s="41"/>
      <c r="L7910" s="41"/>
      <c r="M7910" s="41"/>
      <c r="N7910" s="41"/>
      <c r="O7910" s="41"/>
      <c r="P7910" s="41"/>
      <c r="Q7910" s="41"/>
      <c r="R7910" s="41"/>
      <c r="S7910" s="41"/>
      <c r="T7910" s="41"/>
      <c r="U7910" s="41"/>
      <c r="V7910" s="41"/>
      <c r="W7910" s="41"/>
      <c r="X7910" s="41"/>
      <c r="Y7910" s="43" t="str">
        <f t="shared" si="246"/>
        <v/>
      </c>
      <c r="Z7910" s="43">
        <v>1984398</v>
      </c>
      <c r="AA7910" s="43" t="e">
        <f t="shared" si="247"/>
        <v>#N/A</v>
      </c>
    </row>
    <row r="7911" spans="1:27" x14ac:dyDescent="0.3">
      <c r="A7911" s="43">
        <v>1405563</v>
      </c>
      <c r="B7911" s="43" t="s">
        <v>655</v>
      </c>
      <c r="C7911" s="43" t="s">
        <v>803</v>
      </c>
      <c r="D7911" s="41"/>
      <c r="E7911" s="43" t="s">
        <v>6263</v>
      </c>
      <c r="F7911" s="43" t="s">
        <v>30</v>
      </c>
      <c r="G7911" s="43">
        <v>49006</v>
      </c>
      <c r="H7911" s="41"/>
      <c r="I7911" s="41"/>
      <c r="J7911" s="41"/>
      <c r="K7911" s="41"/>
      <c r="L7911" s="41"/>
      <c r="M7911" s="41"/>
      <c r="N7911" s="41"/>
      <c r="O7911" s="41"/>
      <c r="P7911" s="41"/>
      <c r="Q7911" s="41"/>
      <c r="R7911" s="41"/>
      <c r="S7911" s="41"/>
      <c r="T7911" s="41"/>
      <c r="U7911" s="41"/>
      <c r="V7911" s="41"/>
      <c r="W7911" s="41"/>
      <c r="X7911" s="41"/>
      <c r="Y7911" s="43" t="str">
        <f t="shared" si="246"/>
        <v>COMP</v>
      </c>
      <c r="Z7911" s="43">
        <v>222824</v>
      </c>
      <c r="AA7911" s="43">
        <f t="shared" si="247"/>
        <v>1405563</v>
      </c>
    </row>
    <row r="7912" spans="1:27" x14ac:dyDescent="0.3">
      <c r="A7912" s="43">
        <v>2301822</v>
      </c>
      <c r="B7912" s="43" t="s">
        <v>655</v>
      </c>
      <c r="C7912" s="43" t="s">
        <v>260</v>
      </c>
      <c r="D7912" s="41"/>
      <c r="E7912" s="43" t="s">
        <v>34</v>
      </c>
      <c r="F7912" s="43" t="s">
        <v>28</v>
      </c>
      <c r="G7912" s="43">
        <v>44062</v>
      </c>
      <c r="H7912" s="41"/>
      <c r="I7912" s="41"/>
      <c r="J7912" s="41"/>
      <c r="K7912" s="41"/>
      <c r="L7912" s="41"/>
      <c r="M7912" s="41"/>
      <c r="N7912" s="41"/>
      <c r="O7912" s="41"/>
      <c r="P7912" s="41"/>
      <c r="Q7912" s="41"/>
      <c r="R7912" s="41"/>
      <c r="S7912" s="41"/>
      <c r="T7912" s="41"/>
      <c r="U7912" s="41"/>
      <c r="V7912" s="41"/>
      <c r="W7912" s="41"/>
      <c r="X7912" s="41"/>
      <c r="Y7912" s="43" t="str">
        <f t="shared" si="246"/>
        <v>COMP</v>
      </c>
      <c r="Z7912" s="43">
        <v>1758327</v>
      </c>
      <c r="AA7912" s="43">
        <f t="shared" si="247"/>
        <v>2301822</v>
      </c>
    </row>
    <row r="7913" spans="1:27" x14ac:dyDescent="0.3">
      <c r="A7913" s="43">
        <v>2338238</v>
      </c>
      <c r="B7913" s="43" t="s">
        <v>655</v>
      </c>
      <c r="C7913" s="43" t="s">
        <v>305</v>
      </c>
      <c r="D7913" s="41"/>
      <c r="E7913" s="43" t="s">
        <v>29</v>
      </c>
      <c r="F7913" s="43" t="s">
        <v>28</v>
      </c>
      <c r="G7913" s="43">
        <v>72085</v>
      </c>
      <c r="H7913" s="41"/>
      <c r="I7913" s="41"/>
      <c r="J7913" s="41"/>
      <c r="K7913" s="41"/>
      <c r="L7913" s="41"/>
      <c r="M7913" s="41"/>
      <c r="N7913" s="41"/>
      <c r="O7913" s="41"/>
      <c r="P7913" s="41"/>
      <c r="Q7913" s="41"/>
      <c r="R7913" s="41"/>
      <c r="S7913" s="41"/>
      <c r="T7913" s="41"/>
      <c r="U7913" s="41"/>
      <c r="V7913" s="41"/>
      <c r="W7913" s="41"/>
      <c r="X7913" s="41"/>
      <c r="Y7913" s="43" t="str">
        <f t="shared" si="246"/>
        <v>COMP</v>
      </c>
      <c r="Z7913" s="43">
        <v>1538485</v>
      </c>
      <c r="AA7913" s="43">
        <f t="shared" si="247"/>
        <v>2338238</v>
      </c>
    </row>
    <row r="7914" spans="1:27" x14ac:dyDescent="0.3">
      <c r="A7914" s="43">
        <v>696976</v>
      </c>
      <c r="B7914" s="43" t="s">
        <v>655</v>
      </c>
      <c r="C7914" s="43" t="s">
        <v>922</v>
      </c>
      <c r="D7914" s="41"/>
      <c r="E7914" s="43" t="s">
        <v>6263</v>
      </c>
      <c r="F7914" s="43" t="s">
        <v>30</v>
      </c>
      <c r="G7914" s="43">
        <v>44071</v>
      </c>
      <c r="H7914" s="41"/>
      <c r="I7914" s="41"/>
      <c r="J7914" s="41"/>
      <c r="K7914" s="41"/>
      <c r="L7914" s="41"/>
      <c r="M7914" s="41"/>
      <c r="N7914" s="41"/>
      <c r="O7914" s="41"/>
      <c r="P7914" s="41"/>
      <c r="Q7914" s="41"/>
      <c r="R7914" s="41"/>
      <c r="S7914" s="41"/>
      <c r="T7914" s="41"/>
      <c r="U7914" s="41"/>
      <c r="V7914" s="41"/>
      <c r="W7914" s="41"/>
      <c r="X7914" s="41"/>
      <c r="Y7914" s="43" t="str">
        <f t="shared" si="246"/>
        <v/>
      </c>
      <c r="Z7914" s="43">
        <v>1971729</v>
      </c>
      <c r="AA7914" s="43" t="e">
        <f t="shared" si="247"/>
        <v>#N/A</v>
      </c>
    </row>
    <row r="7915" spans="1:27" x14ac:dyDescent="0.3">
      <c r="A7915" s="43">
        <v>1062836</v>
      </c>
      <c r="B7915" s="43" t="s">
        <v>655</v>
      </c>
      <c r="C7915" s="43" t="s">
        <v>546</v>
      </c>
      <c r="D7915" s="41"/>
      <c r="E7915" s="43" t="s">
        <v>6263</v>
      </c>
      <c r="F7915" s="43" t="s">
        <v>30</v>
      </c>
      <c r="G7915" s="43">
        <v>49027</v>
      </c>
      <c r="H7915" s="41"/>
      <c r="I7915" s="41"/>
      <c r="J7915" s="41"/>
      <c r="K7915" s="41"/>
      <c r="L7915" s="41"/>
      <c r="M7915" s="41"/>
      <c r="N7915" s="41"/>
      <c r="O7915" s="41"/>
      <c r="P7915" s="41"/>
      <c r="Q7915" s="41"/>
      <c r="R7915" s="41"/>
      <c r="S7915" s="41"/>
      <c r="T7915" s="41"/>
      <c r="U7915" s="41"/>
      <c r="V7915" s="41"/>
      <c r="W7915" s="41"/>
      <c r="X7915" s="41"/>
      <c r="Y7915" s="43" t="str">
        <f t="shared" si="246"/>
        <v/>
      </c>
      <c r="Z7915" s="43">
        <v>1563137</v>
      </c>
      <c r="AA7915" s="43" t="e">
        <f t="shared" si="247"/>
        <v>#N/A</v>
      </c>
    </row>
    <row r="7916" spans="1:27" x14ac:dyDescent="0.3">
      <c r="A7916" s="43">
        <v>1970844</v>
      </c>
      <c r="B7916" s="43" t="s">
        <v>655</v>
      </c>
      <c r="C7916" s="43" t="s">
        <v>346</v>
      </c>
      <c r="D7916" s="41"/>
      <c r="E7916" s="43" t="s">
        <v>6263</v>
      </c>
      <c r="F7916" s="43" t="s">
        <v>28</v>
      </c>
      <c r="G7916" s="43">
        <v>44062</v>
      </c>
      <c r="H7916" s="41"/>
      <c r="I7916" s="41"/>
      <c r="J7916" s="41"/>
      <c r="K7916" s="41"/>
      <c r="L7916" s="41"/>
      <c r="M7916" s="41"/>
      <c r="N7916" s="41"/>
      <c r="O7916" s="41"/>
      <c r="P7916" s="41"/>
      <c r="Q7916" s="41"/>
      <c r="R7916" s="41"/>
      <c r="S7916" s="41"/>
      <c r="T7916" s="41"/>
      <c r="U7916" s="41"/>
      <c r="V7916" s="41"/>
      <c r="W7916" s="41"/>
      <c r="X7916" s="41"/>
      <c r="Y7916" s="43" t="str">
        <f t="shared" si="246"/>
        <v/>
      </c>
      <c r="Z7916" s="43">
        <v>1003495</v>
      </c>
      <c r="AA7916" s="43" t="e">
        <f t="shared" si="247"/>
        <v>#N/A</v>
      </c>
    </row>
    <row r="7917" spans="1:27" x14ac:dyDescent="0.3">
      <c r="A7917" s="43">
        <v>2362064</v>
      </c>
      <c r="B7917" s="43" t="s">
        <v>6692</v>
      </c>
      <c r="C7917" s="43" t="s">
        <v>575</v>
      </c>
      <c r="D7917" s="41"/>
      <c r="E7917" s="43" t="s">
        <v>6263</v>
      </c>
      <c r="F7917" s="43" t="s">
        <v>28</v>
      </c>
      <c r="G7917" s="43">
        <v>44068</v>
      </c>
      <c r="H7917" s="41"/>
      <c r="I7917" s="41"/>
      <c r="J7917" s="41"/>
      <c r="K7917" s="41"/>
      <c r="L7917" s="41"/>
      <c r="M7917" s="41"/>
      <c r="N7917" s="41"/>
      <c r="O7917" s="41"/>
      <c r="P7917" s="41"/>
      <c r="Q7917" s="41"/>
      <c r="R7917" s="41"/>
      <c r="S7917" s="41"/>
      <c r="T7917" s="41"/>
      <c r="U7917" s="41"/>
      <c r="V7917" s="41"/>
      <c r="W7917" s="41"/>
      <c r="X7917" s="41"/>
      <c r="Y7917" s="43" t="str">
        <f t="shared" si="246"/>
        <v/>
      </c>
      <c r="Z7917" s="43">
        <v>1003496</v>
      </c>
      <c r="AA7917" s="43" t="e">
        <f t="shared" si="247"/>
        <v>#N/A</v>
      </c>
    </row>
    <row r="7918" spans="1:27" x14ac:dyDescent="0.3">
      <c r="A7918" s="43">
        <v>1667074</v>
      </c>
      <c r="B7918" s="43" t="s">
        <v>6693</v>
      </c>
      <c r="C7918" s="43" t="s">
        <v>508</v>
      </c>
      <c r="D7918" s="41"/>
      <c r="E7918" s="43" t="s">
        <v>6263</v>
      </c>
      <c r="F7918" s="43" t="s">
        <v>28</v>
      </c>
      <c r="G7918" s="43">
        <v>49001</v>
      </c>
      <c r="H7918" s="41"/>
      <c r="I7918" s="41"/>
      <c r="J7918" s="41"/>
      <c r="K7918" s="41"/>
      <c r="L7918" s="41"/>
      <c r="M7918" s="41"/>
      <c r="N7918" s="41"/>
      <c r="O7918" s="41"/>
      <c r="P7918" s="41"/>
      <c r="Q7918" s="41"/>
      <c r="R7918" s="41"/>
      <c r="S7918" s="41"/>
      <c r="T7918" s="41"/>
      <c r="U7918" s="41"/>
      <c r="V7918" s="41"/>
      <c r="W7918" s="41"/>
      <c r="X7918" s="41"/>
      <c r="Y7918" s="43" t="str">
        <f t="shared" si="246"/>
        <v>COMP</v>
      </c>
      <c r="Z7918" s="43">
        <v>287726</v>
      </c>
      <c r="AA7918" s="43">
        <f t="shared" si="247"/>
        <v>1667074</v>
      </c>
    </row>
    <row r="7919" spans="1:27" x14ac:dyDescent="0.3">
      <c r="A7919" s="43">
        <v>1575448</v>
      </c>
      <c r="B7919" s="43" t="s">
        <v>6694</v>
      </c>
      <c r="C7919" s="43" t="s">
        <v>5397</v>
      </c>
      <c r="D7919" s="41"/>
      <c r="E7919" s="43" t="s">
        <v>29</v>
      </c>
      <c r="F7919" s="43" t="s">
        <v>28</v>
      </c>
      <c r="G7919" s="43">
        <v>44027</v>
      </c>
      <c r="H7919" s="41"/>
      <c r="I7919" s="41"/>
      <c r="J7919" s="41"/>
      <c r="K7919" s="41"/>
      <c r="L7919" s="41"/>
      <c r="M7919" s="41"/>
      <c r="N7919" s="41"/>
      <c r="O7919" s="41"/>
      <c r="P7919" s="41"/>
      <c r="Q7919" s="41"/>
      <c r="R7919" s="41"/>
      <c r="S7919" s="41"/>
      <c r="T7919" s="41"/>
      <c r="U7919" s="41"/>
      <c r="V7919" s="41"/>
      <c r="W7919" s="41"/>
      <c r="X7919" s="41"/>
      <c r="Y7919" s="43" t="str">
        <f t="shared" si="246"/>
        <v/>
      </c>
      <c r="Z7919" s="43">
        <v>1690494</v>
      </c>
      <c r="AA7919" s="43" t="e">
        <f t="shared" si="247"/>
        <v>#N/A</v>
      </c>
    </row>
    <row r="7920" spans="1:27" x14ac:dyDescent="0.3">
      <c r="A7920" s="43">
        <v>2358316</v>
      </c>
      <c r="B7920" s="43" t="s">
        <v>6695</v>
      </c>
      <c r="C7920" s="43" t="s">
        <v>466</v>
      </c>
      <c r="D7920" s="41"/>
      <c r="E7920" s="43" t="s">
        <v>6263</v>
      </c>
      <c r="F7920" s="43" t="s">
        <v>28</v>
      </c>
      <c r="G7920" s="43">
        <v>85012</v>
      </c>
      <c r="H7920" s="41"/>
      <c r="I7920" s="41"/>
      <c r="J7920" s="41"/>
      <c r="K7920" s="41"/>
      <c r="L7920" s="41"/>
      <c r="M7920" s="41"/>
      <c r="N7920" s="41"/>
      <c r="O7920" s="41"/>
      <c r="P7920" s="41"/>
      <c r="Q7920" s="41"/>
      <c r="R7920" s="41"/>
      <c r="S7920" s="41"/>
      <c r="T7920" s="41"/>
      <c r="U7920" s="41"/>
      <c r="V7920" s="41"/>
      <c r="W7920" s="41"/>
      <c r="X7920" s="41"/>
      <c r="Y7920" s="43" t="str">
        <f t="shared" si="246"/>
        <v/>
      </c>
      <c r="Z7920" s="43">
        <v>2081982</v>
      </c>
      <c r="AA7920" s="43" t="e">
        <f t="shared" si="247"/>
        <v>#N/A</v>
      </c>
    </row>
    <row r="7921" spans="1:27" x14ac:dyDescent="0.3">
      <c r="A7921" s="43">
        <v>2266012</v>
      </c>
      <c r="B7921" s="43" t="s">
        <v>6695</v>
      </c>
      <c r="C7921" s="43" t="s">
        <v>6696</v>
      </c>
      <c r="D7921" s="41"/>
      <c r="E7921" s="43" t="s">
        <v>34</v>
      </c>
      <c r="F7921" s="43" t="s">
        <v>28</v>
      </c>
      <c r="G7921" s="43">
        <v>85012</v>
      </c>
      <c r="H7921" s="41"/>
      <c r="I7921" s="41"/>
      <c r="J7921" s="41"/>
      <c r="K7921" s="41"/>
      <c r="L7921" s="41"/>
      <c r="M7921" s="41"/>
      <c r="N7921" s="41"/>
      <c r="O7921" s="41"/>
      <c r="P7921" s="41"/>
      <c r="Q7921" s="41"/>
      <c r="R7921" s="41"/>
      <c r="S7921" s="41"/>
      <c r="T7921" s="41"/>
      <c r="U7921" s="41"/>
      <c r="V7921" s="41"/>
      <c r="W7921" s="41"/>
      <c r="X7921" s="41"/>
      <c r="Y7921" s="43" t="str">
        <f t="shared" si="246"/>
        <v>COMP</v>
      </c>
      <c r="Z7921" s="43">
        <v>981808</v>
      </c>
      <c r="AA7921" s="43">
        <f t="shared" si="247"/>
        <v>2266012</v>
      </c>
    </row>
    <row r="7922" spans="1:27" x14ac:dyDescent="0.3">
      <c r="A7922" s="43">
        <v>1986385</v>
      </c>
      <c r="B7922" s="43" t="s">
        <v>6697</v>
      </c>
      <c r="C7922" s="43" t="s">
        <v>425</v>
      </c>
      <c r="D7922" s="41"/>
      <c r="E7922" s="43" t="s">
        <v>6263</v>
      </c>
      <c r="F7922" s="43" t="s">
        <v>28</v>
      </c>
      <c r="G7922" s="43">
        <v>44013</v>
      </c>
      <c r="H7922" s="41"/>
      <c r="I7922" s="41"/>
      <c r="J7922" s="41"/>
      <c r="K7922" s="41"/>
      <c r="L7922" s="41"/>
      <c r="M7922" s="41"/>
      <c r="N7922" s="41"/>
      <c r="O7922" s="41"/>
      <c r="P7922" s="41"/>
      <c r="Q7922" s="41"/>
      <c r="R7922" s="41"/>
      <c r="S7922" s="41"/>
      <c r="T7922" s="41"/>
      <c r="U7922" s="41"/>
      <c r="V7922" s="41"/>
      <c r="W7922" s="41"/>
      <c r="X7922" s="41"/>
      <c r="Y7922" s="43" t="str">
        <f t="shared" si="246"/>
        <v>COMP</v>
      </c>
      <c r="Z7922" s="43">
        <v>1192094</v>
      </c>
      <c r="AA7922" s="43">
        <f t="shared" si="247"/>
        <v>1986385</v>
      </c>
    </row>
    <row r="7923" spans="1:27" x14ac:dyDescent="0.3">
      <c r="A7923" s="43">
        <v>2345215</v>
      </c>
      <c r="B7923" s="43" t="s">
        <v>6698</v>
      </c>
      <c r="C7923" s="43" t="s">
        <v>541</v>
      </c>
      <c r="D7923" s="41"/>
      <c r="E7923" s="43" t="s">
        <v>6263</v>
      </c>
      <c r="F7923" s="43" t="s">
        <v>28</v>
      </c>
      <c r="G7923" s="43">
        <v>85067</v>
      </c>
      <c r="H7923" s="41"/>
      <c r="I7923" s="41"/>
      <c r="J7923" s="41"/>
      <c r="K7923" s="41"/>
      <c r="L7923" s="41"/>
      <c r="M7923" s="41"/>
      <c r="N7923" s="41"/>
      <c r="O7923" s="41"/>
      <c r="P7923" s="41"/>
      <c r="Q7923" s="41"/>
      <c r="R7923" s="41"/>
      <c r="S7923" s="41"/>
      <c r="T7923" s="41"/>
      <c r="U7923" s="41"/>
      <c r="V7923" s="41"/>
      <c r="W7923" s="41"/>
      <c r="X7923" s="41"/>
      <c r="Y7923" s="43" t="str">
        <f t="shared" si="246"/>
        <v/>
      </c>
      <c r="Z7923" s="43">
        <v>2268372</v>
      </c>
      <c r="AA7923" s="43" t="e">
        <f t="shared" si="247"/>
        <v>#N/A</v>
      </c>
    </row>
    <row r="7924" spans="1:27" x14ac:dyDescent="0.3">
      <c r="A7924" s="43">
        <v>2389986</v>
      </c>
      <c r="B7924" s="43" t="s">
        <v>6699</v>
      </c>
      <c r="C7924" s="43" t="s">
        <v>375</v>
      </c>
      <c r="D7924" s="41"/>
      <c r="E7924" s="43" t="s">
        <v>6263</v>
      </c>
      <c r="F7924" s="43" t="s">
        <v>28</v>
      </c>
      <c r="G7924" s="43">
        <v>85079</v>
      </c>
      <c r="H7924" s="41"/>
      <c r="I7924" s="41"/>
      <c r="J7924" s="41"/>
      <c r="K7924" s="41"/>
      <c r="L7924" s="41"/>
      <c r="M7924" s="41"/>
      <c r="N7924" s="41"/>
      <c r="O7924" s="41"/>
      <c r="P7924" s="41"/>
      <c r="Q7924" s="41"/>
      <c r="R7924" s="41"/>
      <c r="S7924" s="41"/>
      <c r="T7924" s="41"/>
      <c r="U7924" s="41"/>
      <c r="V7924" s="41"/>
      <c r="W7924" s="41"/>
      <c r="X7924" s="41"/>
      <c r="Y7924" s="43" t="str">
        <f t="shared" si="246"/>
        <v/>
      </c>
      <c r="Z7924" s="43">
        <v>2260570</v>
      </c>
      <c r="AA7924" s="43" t="e">
        <f t="shared" si="247"/>
        <v>#N/A</v>
      </c>
    </row>
    <row r="7925" spans="1:27" x14ac:dyDescent="0.3">
      <c r="A7925" s="43">
        <v>1864935</v>
      </c>
      <c r="B7925" s="43" t="s">
        <v>6700</v>
      </c>
      <c r="C7925" s="43" t="s">
        <v>565</v>
      </c>
      <c r="D7925" s="41"/>
      <c r="E7925" s="43" t="s">
        <v>29</v>
      </c>
      <c r="F7925" s="43" t="s">
        <v>28</v>
      </c>
      <c r="G7925" s="43">
        <v>72017</v>
      </c>
      <c r="H7925" s="41"/>
      <c r="I7925" s="41"/>
      <c r="J7925" s="41"/>
      <c r="K7925" s="41"/>
      <c r="L7925" s="41"/>
      <c r="M7925" s="41"/>
      <c r="N7925" s="41"/>
      <c r="O7925" s="41"/>
      <c r="P7925" s="41"/>
      <c r="Q7925" s="41"/>
      <c r="R7925" s="41"/>
      <c r="S7925" s="41"/>
      <c r="T7925" s="41"/>
      <c r="U7925" s="41"/>
      <c r="V7925" s="41"/>
      <c r="W7925" s="41"/>
      <c r="X7925" s="41"/>
      <c r="Y7925" s="43" t="str">
        <f t="shared" si="246"/>
        <v>COMP</v>
      </c>
      <c r="Z7925" s="43">
        <v>1658188</v>
      </c>
      <c r="AA7925" s="43">
        <f t="shared" si="247"/>
        <v>1864935</v>
      </c>
    </row>
    <row r="7926" spans="1:27" x14ac:dyDescent="0.3">
      <c r="A7926" s="43">
        <v>2431200</v>
      </c>
      <c r="B7926" s="43" t="s">
        <v>6701</v>
      </c>
      <c r="C7926" s="43" t="s">
        <v>520</v>
      </c>
      <c r="D7926" s="41"/>
      <c r="E7926" s="43" t="s">
        <v>6263</v>
      </c>
      <c r="F7926" s="43" t="s">
        <v>30</v>
      </c>
      <c r="G7926" s="43">
        <v>44079</v>
      </c>
      <c r="H7926" s="41"/>
      <c r="I7926" s="41"/>
      <c r="J7926" s="41"/>
      <c r="K7926" s="41"/>
      <c r="L7926" s="41"/>
      <c r="M7926" s="41"/>
      <c r="N7926" s="41"/>
      <c r="O7926" s="41"/>
      <c r="P7926" s="41"/>
      <c r="Q7926" s="41"/>
      <c r="R7926" s="41"/>
      <c r="S7926" s="41"/>
      <c r="T7926" s="41"/>
      <c r="U7926" s="41"/>
      <c r="V7926" s="41"/>
      <c r="W7926" s="41"/>
      <c r="X7926" s="41"/>
      <c r="Y7926" s="43" t="str">
        <f t="shared" si="246"/>
        <v/>
      </c>
      <c r="Z7926" s="43">
        <v>2432642</v>
      </c>
      <c r="AA7926" s="43" t="e">
        <f t="shared" si="247"/>
        <v>#N/A</v>
      </c>
    </row>
    <row r="7927" spans="1:27" x14ac:dyDescent="0.3">
      <c r="A7927" s="43">
        <v>207693</v>
      </c>
      <c r="B7927" s="43" t="s">
        <v>667</v>
      </c>
      <c r="C7927" s="43" t="s">
        <v>357</v>
      </c>
      <c r="D7927" s="41"/>
      <c r="E7927" s="43" t="s">
        <v>6263</v>
      </c>
      <c r="F7927" s="43" t="s">
        <v>30</v>
      </c>
      <c r="G7927" s="43">
        <v>72007</v>
      </c>
      <c r="H7927" s="41"/>
      <c r="I7927" s="41"/>
      <c r="J7927" s="41"/>
      <c r="K7927" s="41"/>
      <c r="L7927" s="41"/>
      <c r="M7927" s="41"/>
      <c r="N7927" s="41"/>
      <c r="O7927" s="41"/>
      <c r="P7927" s="41"/>
      <c r="Q7927" s="41"/>
      <c r="R7927" s="41"/>
      <c r="S7927" s="41"/>
      <c r="T7927" s="41"/>
      <c r="U7927" s="41"/>
      <c r="V7927" s="41"/>
      <c r="W7927" s="41"/>
      <c r="X7927" s="41"/>
      <c r="Y7927" s="43" t="str">
        <f t="shared" si="246"/>
        <v/>
      </c>
      <c r="Z7927" s="43">
        <v>807868</v>
      </c>
      <c r="AA7927" s="43" t="e">
        <f t="shared" si="247"/>
        <v>#N/A</v>
      </c>
    </row>
    <row r="7928" spans="1:27" x14ac:dyDescent="0.3">
      <c r="A7928" s="43">
        <v>496361</v>
      </c>
      <c r="B7928" s="43" t="s">
        <v>667</v>
      </c>
      <c r="C7928" s="43" t="s">
        <v>469</v>
      </c>
      <c r="D7928" s="41"/>
      <c r="E7928" s="43" t="s">
        <v>6263</v>
      </c>
      <c r="F7928" s="43" t="s">
        <v>28</v>
      </c>
      <c r="G7928" s="43">
        <v>72007</v>
      </c>
      <c r="H7928" s="41"/>
      <c r="I7928" s="41"/>
      <c r="J7928" s="41"/>
      <c r="K7928" s="41"/>
      <c r="L7928" s="41"/>
      <c r="M7928" s="41"/>
      <c r="N7928" s="41"/>
      <c r="O7928" s="41"/>
      <c r="P7928" s="41"/>
      <c r="Q7928" s="41"/>
      <c r="R7928" s="41"/>
      <c r="S7928" s="41"/>
      <c r="T7928" s="41"/>
      <c r="U7928" s="41"/>
      <c r="V7928" s="41"/>
      <c r="W7928" s="41"/>
      <c r="X7928" s="41"/>
      <c r="Y7928" s="43" t="str">
        <f t="shared" si="246"/>
        <v/>
      </c>
      <c r="Z7928" s="43">
        <v>1676453</v>
      </c>
      <c r="AA7928" s="43" t="e">
        <f t="shared" si="247"/>
        <v>#N/A</v>
      </c>
    </row>
    <row r="7929" spans="1:27" x14ac:dyDescent="0.3">
      <c r="A7929" s="43">
        <v>981465</v>
      </c>
      <c r="B7929" s="43" t="s">
        <v>667</v>
      </c>
      <c r="C7929" s="43" t="s">
        <v>343</v>
      </c>
      <c r="D7929" s="41"/>
      <c r="E7929" s="43" t="s">
        <v>6263</v>
      </c>
      <c r="F7929" s="43" t="s">
        <v>28</v>
      </c>
      <c r="G7929" s="43">
        <v>53013</v>
      </c>
      <c r="H7929" s="41"/>
      <c r="I7929" s="41"/>
      <c r="J7929" s="41"/>
      <c r="K7929" s="41"/>
      <c r="L7929" s="41"/>
      <c r="M7929" s="41"/>
      <c r="N7929" s="41"/>
      <c r="O7929" s="41"/>
      <c r="P7929" s="41"/>
      <c r="Q7929" s="41"/>
      <c r="R7929" s="41"/>
      <c r="S7929" s="41"/>
      <c r="T7929" s="41"/>
      <c r="U7929" s="41"/>
      <c r="V7929" s="41"/>
      <c r="W7929" s="41"/>
      <c r="X7929" s="41"/>
      <c r="Y7929" s="43" t="str">
        <f t="shared" si="246"/>
        <v>COMP</v>
      </c>
      <c r="Z7929" s="43">
        <v>1873345</v>
      </c>
      <c r="AA7929" s="43">
        <f t="shared" si="247"/>
        <v>981465</v>
      </c>
    </row>
    <row r="7930" spans="1:27" x14ac:dyDescent="0.3">
      <c r="A7930" s="43">
        <v>2375411</v>
      </c>
      <c r="B7930" s="43" t="s">
        <v>6702</v>
      </c>
      <c r="C7930" s="43" t="s">
        <v>514</v>
      </c>
      <c r="D7930" s="41"/>
      <c r="E7930" s="43" t="s">
        <v>6263</v>
      </c>
      <c r="F7930" s="43" t="s">
        <v>28</v>
      </c>
      <c r="G7930" s="43">
        <v>49017</v>
      </c>
      <c r="H7930" s="41"/>
      <c r="I7930" s="41"/>
      <c r="J7930" s="41"/>
      <c r="K7930" s="41"/>
      <c r="L7930" s="41"/>
      <c r="M7930" s="41"/>
      <c r="N7930" s="41"/>
      <c r="O7930" s="41"/>
      <c r="P7930" s="41"/>
      <c r="Q7930" s="41"/>
      <c r="R7930" s="41"/>
      <c r="S7930" s="41"/>
      <c r="T7930" s="41"/>
      <c r="U7930" s="41"/>
      <c r="V7930" s="41"/>
      <c r="W7930" s="41"/>
      <c r="X7930" s="41"/>
      <c r="Y7930" s="43" t="str">
        <f t="shared" si="246"/>
        <v/>
      </c>
      <c r="Z7930" s="43">
        <v>2311241</v>
      </c>
      <c r="AA7930" s="43" t="e">
        <f t="shared" si="247"/>
        <v>#N/A</v>
      </c>
    </row>
    <row r="7931" spans="1:27" x14ac:dyDescent="0.3">
      <c r="A7931" s="43">
        <v>2394637</v>
      </c>
      <c r="B7931" s="43" t="s">
        <v>6702</v>
      </c>
      <c r="C7931" s="43" t="s">
        <v>1661</v>
      </c>
      <c r="D7931" s="41"/>
      <c r="E7931" s="43" t="s">
        <v>35</v>
      </c>
      <c r="F7931" s="43" t="s">
        <v>30</v>
      </c>
      <c r="G7931" s="43">
        <v>49006</v>
      </c>
      <c r="H7931" s="41"/>
      <c r="I7931" s="41"/>
      <c r="J7931" s="41"/>
      <c r="K7931" s="41"/>
      <c r="L7931" s="41"/>
      <c r="M7931" s="41"/>
      <c r="N7931" s="41"/>
      <c r="O7931" s="41"/>
      <c r="P7931" s="41"/>
      <c r="Q7931" s="41"/>
      <c r="R7931" s="41"/>
      <c r="S7931" s="41"/>
      <c r="T7931" s="41"/>
      <c r="U7931" s="41"/>
      <c r="V7931" s="41"/>
      <c r="W7931" s="41"/>
      <c r="X7931" s="41"/>
      <c r="Y7931" s="43" t="str">
        <f t="shared" si="246"/>
        <v>COMP</v>
      </c>
      <c r="Z7931" s="43">
        <v>1512919</v>
      </c>
      <c r="AA7931" s="43">
        <f t="shared" si="247"/>
        <v>2394637</v>
      </c>
    </row>
    <row r="7932" spans="1:27" x14ac:dyDescent="0.3">
      <c r="A7932" s="43">
        <v>1749361</v>
      </c>
      <c r="B7932" s="43" t="s">
        <v>6702</v>
      </c>
      <c r="C7932" s="43" t="s">
        <v>469</v>
      </c>
      <c r="D7932" s="41"/>
      <c r="E7932" s="43" t="s">
        <v>6263</v>
      </c>
      <c r="F7932" s="43" t="s">
        <v>28</v>
      </c>
      <c r="G7932" s="43">
        <v>85076</v>
      </c>
      <c r="H7932" s="41"/>
      <c r="I7932" s="41"/>
      <c r="J7932" s="41"/>
      <c r="K7932" s="41"/>
      <c r="L7932" s="41"/>
      <c r="M7932" s="41"/>
      <c r="N7932" s="41"/>
      <c r="O7932" s="41"/>
      <c r="P7932" s="41"/>
      <c r="Q7932" s="41"/>
      <c r="R7932" s="41"/>
      <c r="S7932" s="41"/>
      <c r="T7932" s="41"/>
      <c r="U7932" s="41"/>
      <c r="V7932" s="41"/>
      <c r="W7932" s="41"/>
      <c r="X7932" s="41"/>
      <c r="Y7932" s="43" t="str">
        <f t="shared" si="246"/>
        <v>COMP</v>
      </c>
      <c r="Z7932" s="43">
        <v>1471526</v>
      </c>
      <c r="AA7932" s="43">
        <f t="shared" si="247"/>
        <v>1749361</v>
      </c>
    </row>
    <row r="7933" spans="1:27" x14ac:dyDescent="0.3">
      <c r="A7933" s="43">
        <v>397246</v>
      </c>
      <c r="B7933" s="43" t="s">
        <v>6702</v>
      </c>
      <c r="C7933" s="43" t="s">
        <v>346</v>
      </c>
      <c r="D7933" s="41"/>
      <c r="E7933" s="43" t="s">
        <v>6263</v>
      </c>
      <c r="F7933" s="43" t="s">
        <v>28</v>
      </c>
      <c r="G7933" s="43">
        <v>85049</v>
      </c>
      <c r="H7933" s="41"/>
      <c r="I7933" s="41"/>
      <c r="J7933" s="41"/>
      <c r="K7933" s="41"/>
      <c r="L7933" s="41"/>
      <c r="M7933" s="41"/>
      <c r="N7933" s="41"/>
      <c r="O7933" s="41"/>
      <c r="P7933" s="41"/>
      <c r="Q7933" s="41"/>
      <c r="R7933" s="41"/>
      <c r="S7933" s="41"/>
      <c r="T7933" s="41"/>
      <c r="U7933" s="41"/>
      <c r="V7933" s="41"/>
      <c r="W7933" s="41"/>
      <c r="X7933" s="41"/>
      <c r="Y7933" s="43" t="str">
        <f t="shared" si="246"/>
        <v/>
      </c>
      <c r="Z7933" s="43">
        <v>1115069</v>
      </c>
      <c r="AA7933" s="43" t="e">
        <f t="shared" si="247"/>
        <v>#N/A</v>
      </c>
    </row>
    <row r="7934" spans="1:27" x14ac:dyDescent="0.3">
      <c r="A7934" s="43">
        <v>1758489</v>
      </c>
      <c r="B7934" s="43" t="s">
        <v>6702</v>
      </c>
      <c r="C7934" s="43" t="s">
        <v>287</v>
      </c>
      <c r="D7934" s="41"/>
      <c r="E7934" s="43" t="s">
        <v>29</v>
      </c>
      <c r="F7934" s="43" t="s">
        <v>28</v>
      </c>
      <c r="G7934" s="43">
        <v>44067</v>
      </c>
      <c r="H7934" s="41"/>
      <c r="I7934" s="41"/>
      <c r="J7934" s="41"/>
      <c r="K7934" s="41"/>
      <c r="L7934" s="41"/>
      <c r="M7934" s="41"/>
      <c r="N7934" s="41"/>
      <c r="O7934" s="41"/>
      <c r="P7934" s="41"/>
      <c r="Q7934" s="41"/>
      <c r="R7934" s="41"/>
      <c r="S7934" s="41"/>
      <c r="T7934" s="41"/>
      <c r="U7934" s="41"/>
      <c r="V7934" s="41"/>
      <c r="W7934" s="41"/>
      <c r="X7934" s="41"/>
      <c r="Y7934" s="43" t="str">
        <f t="shared" si="246"/>
        <v>COMP</v>
      </c>
      <c r="Z7934" s="43">
        <v>1166618</v>
      </c>
      <c r="AA7934" s="43">
        <f t="shared" si="247"/>
        <v>1758489</v>
      </c>
    </row>
    <row r="7935" spans="1:27" x14ac:dyDescent="0.3">
      <c r="A7935" s="43">
        <v>1455684</v>
      </c>
      <c r="B7935" s="43" t="s">
        <v>671</v>
      </c>
      <c r="C7935" s="43" t="s">
        <v>2273</v>
      </c>
      <c r="D7935" s="41"/>
      <c r="E7935" s="43" t="s">
        <v>6263</v>
      </c>
      <c r="F7935" s="43" t="s">
        <v>28</v>
      </c>
      <c r="G7935" s="43">
        <v>44105</v>
      </c>
      <c r="H7935" s="41"/>
      <c r="I7935" s="41"/>
      <c r="J7935" s="41"/>
      <c r="K7935" s="41"/>
      <c r="L7935" s="41"/>
      <c r="M7935" s="41"/>
      <c r="N7935" s="41"/>
      <c r="O7935" s="41"/>
      <c r="P7935" s="41"/>
      <c r="Q7935" s="41"/>
      <c r="R7935" s="41"/>
      <c r="S7935" s="41"/>
      <c r="T7935" s="41"/>
      <c r="U7935" s="41"/>
      <c r="V7935" s="41"/>
      <c r="W7935" s="41"/>
      <c r="X7935" s="41"/>
      <c r="Y7935" s="43" t="str">
        <f t="shared" si="246"/>
        <v/>
      </c>
      <c r="Z7935" s="43">
        <v>2373104</v>
      </c>
      <c r="AA7935" s="43" t="e">
        <f t="shared" si="247"/>
        <v>#N/A</v>
      </c>
    </row>
    <row r="7936" spans="1:27" x14ac:dyDescent="0.3">
      <c r="A7936" s="43">
        <v>2352250</v>
      </c>
      <c r="B7936" s="43" t="s">
        <v>6703</v>
      </c>
      <c r="C7936" s="43" t="s">
        <v>3610</v>
      </c>
      <c r="D7936" s="41"/>
      <c r="E7936" s="43" t="s">
        <v>6263</v>
      </c>
      <c r="F7936" s="43" t="s">
        <v>30</v>
      </c>
      <c r="G7936" s="43">
        <v>44049</v>
      </c>
      <c r="H7936" s="41"/>
      <c r="I7936" s="41"/>
      <c r="J7936" s="41"/>
      <c r="K7936" s="41"/>
      <c r="L7936" s="41"/>
      <c r="M7936" s="41"/>
      <c r="N7936" s="41"/>
      <c r="O7936" s="41"/>
      <c r="P7936" s="41"/>
      <c r="Q7936" s="41"/>
      <c r="R7936" s="41"/>
      <c r="S7936" s="41"/>
      <c r="T7936" s="41"/>
      <c r="U7936" s="41"/>
      <c r="V7936" s="41"/>
      <c r="W7936" s="41"/>
      <c r="X7936" s="41"/>
      <c r="Y7936" s="43" t="str">
        <f t="shared" si="246"/>
        <v/>
      </c>
      <c r="Z7936" s="43">
        <v>1231105</v>
      </c>
      <c r="AA7936" s="43" t="e">
        <f t="shared" si="247"/>
        <v>#N/A</v>
      </c>
    </row>
    <row r="7937" spans="1:27" x14ac:dyDescent="0.3">
      <c r="A7937" s="43">
        <v>1582750</v>
      </c>
      <c r="B7937" s="43" t="s">
        <v>675</v>
      </c>
      <c r="C7937" s="43" t="s">
        <v>1126</v>
      </c>
      <c r="D7937" s="41"/>
      <c r="E7937" s="43" t="s">
        <v>6263</v>
      </c>
      <c r="F7937" s="43" t="s">
        <v>30</v>
      </c>
      <c r="G7937" s="43">
        <v>72041</v>
      </c>
      <c r="H7937" s="41"/>
      <c r="I7937" s="41"/>
      <c r="J7937" s="41"/>
      <c r="K7937" s="41"/>
      <c r="L7937" s="41"/>
      <c r="M7937" s="41"/>
      <c r="N7937" s="41"/>
      <c r="O7937" s="41"/>
      <c r="P7937" s="41"/>
      <c r="Q7937" s="41"/>
      <c r="R7937" s="41"/>
      <c r="S7937" s="41"/>
      <c r="T7937" s="41"/>
      <c r="U7937" s="41"/>
      <c r="V7937" s="41"/>
      <c r="W7937" s="41"/>
      <c r="X7937" s="41"/>
      <c r="Y7937" s="43" t="str">
        <f t="shared" si="246"/>
        <v/>
      </c>
      <c r="Z7937" s="43">
        <v>2316820</v>
      </c>
      <c r="AA7937" s="43" t="e">
        <f t="shared" si="247"/>
        <v>#N/A</v>
      </c>
    </row>
    <row r="7938" spans="1:27" x14ac:dyDescent="0.3">
      <c r="A7938" s="43">
        <v>1372336</v>
      </c>
      <c r="B7938" s="43" t="s">
        <v>675</v>
      </c>
      <c r="C7938" s="43" t="s">
        <v>575</v>
      </c>
      <c r="D7938" s="41"/>
      <c r="E7938" s="43" t="s">
        <v>6263</v>
      </c>
      <c r="F7938" s="43" t="s">
        <v>28</v>
      </c>
      <c r="G7938" s="43">
        <v>53063</v>
      </c>
      <c r="H7938" s="41"/>
      <c r="I7938" s="41"/>
      <c r="J7938" s="41"/>
      <c r="K7938" s="41"/>
      <c r="L7938" s="41"/>
      <c r="M7938" s="41"/>
      <c r="N7938" s="41"/>
      <c r="O7938" s="41"/>
      <c r="P7938" s="41"/>
      <c r="Q7938" s="41"/>
      <c r="R7938" s="41"/>
      <c r="S7938" s="41"/>
      <c r="T7938" s="41"/>
      <c r="U7938" s="41"/>
      <c r="V7938" s="41"/>
      <c r="W7938" s="41"/>
      <c r="X7938" s="41"/>
      <c r="Y7938" s="43" t="str">
        <f t="shared" ref="Y7938:Y8001" si="248">IF(ISERROR(AA7938)=FALSE,"COMP","")</f>
        <v/>
      </c>
      <c r="Z7938" s="43">
        <v>1566281</v>
      </c>
      <c r="AA7938" s="43" t="e">
        <f t="shared" si="247"/>
        <v>#N/A</v>
      </c>
    </row>
    <row r="7939" spans="1:27" x14ac:dyDescent="0.3">
      <c r="A7939" s="43">
        <v>1469299</v>
      </c>
      <c r="B7939" s="43" t="s">
        <v>675</v>
      </c>
      <c r="C7939" s="43" t="s">
        <v>5319</v>
      </c>
      <c r="D7939" s="41"/>
      <c r="E7939" s="43" t="s">
        <v>6263</v>
      </c>
      <c r="F7939" s="43" t="s">
        <v>28</v>
      </c>
      <c r="G7939" s="43">
        <v>72017</v>
      </c>
      <c r="H7939" s="41"/>
      <c r="I7939" s="41"/>
      <c r="J7939" s="41"/>
      <c r="K7939" s="41"/>
      <c r="L7939" s="41"/>
      <c r="M7939" s="41"/>
      <c r="N7939" s="41"/>
      <c r="O7939" s="41"/>
      <c r="P7939" s="41"/>
      <c r="Q7939" s="41"/>
      <c r="R7939" s="41"/>
      <c r="S7939" s="41"/>
      <c r="T7939" s="41"/>
      <c r="U7939" s="41"/>
      <c r="V7939" s="41"/>
      <c r="W7939" s="41"/>
      <c r="X7939" s="41"/>
      <c r="Y7939" s="43" t="str">
        <f t="shared" si="248"/>
        <v>COMP</v>
      </c>
      <c r="Z7939" s="43">
        <v>2374834</v>
      </c>
      <c r="AA7939" s="43">
        <f t="shared" ref="AA7939:AA8002" si="249">VLOOKUP(A7939,Z:Z,1,FALSE)</f>
        <v>1469299</v>
      </c>
    </row>
    <row r="7940" spans="1:27" x14ac:dyDescent="0.3">
      <c r="A7940" s="43">
        <v>1876327</v>
      </c>
      <c r="B7940" s="43" t="s">
        <v>675</v>
      </c>
      <c r="C7940" s="43" t="s">
        <v>212</v>
      </c>
      <c r="D7940" s="41"/>
      <c r="E7940" s="43" t="s">
        <v>35</v>
      </c>
      <c r="F7940" s="43" t="s">
        <v>30</v>
      </c>
      <c r="G7940" s="43">
        <v>72017</v>
      </c>
      <c r="H7940" s="41"/>
      <c r="I7940" s="41"/>
      <c r="J7940" s="41"/>
      <c r="K7940" s="41"/>
      <c r="L7940" s="41"/>
      <c r="M7940" s="41"/>
      <c r="N7940" s="41"/>
      <c r="O7940" s="41"/>
      <c r="P7940" s="41"/>
      <c r="Q7940" s="41"/>
      <c r="R7940" s="41"/>
      <c r="S7940" s="41"/>
      <c r="T7940" s="41"/>
      <c r="U7940" s="41"/>
      <c r="V7940" s="41"/>
      <c r="W7940" s="41"/>
      <c r="X7940" s="41"/>
      <c r="Y7940" s="43" t="str">
        <f t="shared" si="248"/>
        <v>COMP</v>
      </c>
      <c r="Z7940" s="43">
        <v>1799165</v>
      </c>
      <c r="AA7940" s="43">
        <f t="shared" si="249"/>
        <v>1876327</v>
      </c>
    </row>
    <row r="7941" spans="1:27" x14ac:dyDescent="0.3">
      <c r="A7941" s="43">
        <v>1381650</v>
      </c>
      <c r="B7941" s="43" t="s">
        <v>678</v>
      </c>
      <c r="C7941" s="43" t="s">
        <v>514</v>
      </c>
      <c r="D7941" s="41"/>
      <c r="E7941" s="43" t="s">
        <v>6263</v>
      </c>
      <c r="F7941" s="43" t="s">
        <v>28</v>
      </c>
      <c r="G7941" s="43">
        <v>44074</v>
      </c>
      <c r="H7941" s="41"/>
      <c r="I7941" s="41"/>
      <c r="J7941" s="41"/>
      <c r="K7941" s="41"/>
      <c r="L7941" s="41"/>
      <c r="M7941" s="41"/>
      <c r="N7941" s="41"/>
      <c r="O7941" s="41"/>
      <c r="P7941" s="41"/>
      <c r="Q7941" s="41"/>
      <c r="R7941" s="41"/>
      <c r="S7941" s="41"/>
      <c r="T7941" s="41"/>
      <c r="U7941" s="41"/>
      <c r="V7941" s="41"/>
      <c r="W7941" s="41"/>
      <c r="X7941" s="41"/>
      <c r="Y7941" s="43" t="str">
        <f t="shared" si="248"/>
        <v/>
      </c>
      <c r="Z7941" s="43">
        <v>1488683</v>
      </c>
      <c r="AA7941" s="43" t="e">
        <f t="shared" si="249"/>
        <v>#N/A</v>
      </c>
    </row>
    <row r="7942" spans="1:27" x14ac:dyDescent="0.3">
      <c r="A7942" s="43">
        <v>2429343</v>
      </c>
      <c r="B7942" s="43" t="s">
        <v>678</v>
      </c>
      <c r="C7942" s="43" t="s">
        <v>234</v>
      </c>
      <c r="D7942" s="41"/>
      <c r="E7942" s="43" t="s">
        <v>6263</v>
      </c>
      <c r="F7942" s="43" t="s">
        <v>28</v>
      </c>
      <c r="G7942" s="43">
        <v>44012</v>
      </c>
      <c r="H7942" s="41"/>
      <c r="I7942" s="41"/>
      <c r="J7942" s="41"/>
      <c r="K7942" s="41"/>
      <c r="L7942" s="41"/>
      <c r="M7942" s="41"/>
      <c r="N7942" s="41"/>
      <c r="O7942" s="41"/>
      <c r="P7942" s="41"/>
      <c r="Q7942" s="41"/>
      <c r="R7942" s="41"/>
      <c r="S7942" s="41"/>
      <c r="T7942" s="41"/>
      <c r="U7942" s="41"/>
      <c r="V7942" s="41"/>
      <c r="W7942" s="41"/>
      <c r="X7942" s="41"/>
      <c r="Y7942" s="43" t="str">
        <f t="shared" si="248"/>
        <v/>
      </c>
      <c r="Z7942" s="43">
        <v>1862676</v>
      </c>
      <c r="AA7942" s="43" t="e">
        <f t="shared" si="249"/>
        <v>#N/A</v>
      </c>
    </row>
    <row r="7943" spans="1:27" x14ac:dyDescent="0.3">
      <c r="A7943" s="43">
        <v>1544435</v>
      </c>
      <c r="B7943" s="43" t="s">
        <v>678</v>
      </c>
      <c r="C7943" s="43" t="s">
        <v>982</v>
      </c>
      <c r="D7943" s="41"/>
      <c r="E7943" s="43" t="s">
        <v>6263</v>
      </c>
      <c r="F7943" s="43" t="s">
        <v>30</v>
      </c>
      <c r="G7943" s="43">
        <v>85012</v>
      </c>
      <c r="H7943" s="41"/>
      <c r="I7943" s="41"/>
      <c r="J7943" s="41"/>
      <c r="K7943" s="41"/>
      <c r="L7943" s="41"/>
      <c r="M7943" s="41"/>
      <c r="N7943" s="41"/>
      <c r="O7943" s="41"/>
      <c r="P7943" s="41"/>
      <c r="Q7943" s="41"/>
      <c r="R7943" s="41"/>
      <c r="S7943" s="41"/>
      <c r="T7943" s="41"/>
      <c r="U7943" s="41"/>
      <c r="V7943" s="41"/>
      <c r="W7943" s="41"/>
      <c r="X7943" s="41"/>
      <c r="Y7943" s="43" t="str">
        <f t="shared" si="248"/>
        <v/>
      </c>
      <c r="Z7943" s="43">
        <v>1998334</v>
      </c>
      <c r="AA7943" s="43" t="e">
        <f t="shared" si="249"/>
        <v>#N/A</v>
      </c>
    </row>
    <row r="7944" spans="1:27" x14ac:dyDescent="0.3">
      <c r="A7944" s="43">
        <v>2078465</v>
      </c>
      <c r="B7944" s="43" t="s">
        <v>678</v>
      </c>
      <c r="C7944" s="43" t="s">
        <v>4266</v>
      </c>
      <c r="D7944" s="41"/>
      <c r="E7944" s="43" t="s">
        <v>6263</v>
      </c>
      <c r="F7944" s="43" t="s">
        <v>30</v>
      </c>
      <c r="G7944" s="43">
        <v>72072</v>
      </c>
      <c r="H7944" s="41"/>
      <c r="I7944" s="41"/>
      <c r="J7944" s="41"/>
      <c r="K7944" s="41"/>
      <c r="L7944" s="41"/>
      <c r="M7944" s="41"/>
      <c r="N7944" s="41"/>
      <c r="O7944" s="41"/>
      <c r="P7944" s="41"/>
      <c r="Q7944" s="41"/>
      <c r="R7944" s="41"/>
      <c r="S7944" s="41"/>
      <c r="T7944" s="41"/>
      <c r="U7944" s="41"/>
      <c r="V7944" s="41"/>
      <c r="W7944" s="41"/>
      <c r="X7944" s="41"/>
      <c r="Y7944" s="43" t="str">
        <f t="shared" si="248"/>
        <v/>
      </c>
      <c r="Z7944" s="43">
        <v>2182671</v>
      </c>
      <c r="AA7944" s="43" t="e">
        <f t="shared" si="249"/>
        <v>#N/A</v>
      </c>
    </row>
    <row r="7945" spans="1:27" x14ac:dyDescent="0.3">
      <c r="A7945" s="43">
        <v>2297176</v>
      </c>
      <c r="B7945" s="43" t="s">
        <v>678</v>
      </c>
      <c r="C7945" s="43" t="s">
        <v>241</v>
      </c>
      <c r="D7945" s="41"/>
      <c r="E7945" s="43" t="s">
        <v>6263</v>
      </c>
      <c r="F7945" s="43" t="s">
        <v>28</v>
      </c>
      <c r="G7945" s="43">
        <v>85012</v>
      </c>
      <c r="H7945" s="41"/>
      <c r="I7945" s="41"/>
      <c r="J7945" s="41"/>
      <c r="K7945" s="41"/>
      <c r="L7945" s="41"/>
      <c r="M7945" s="41"/>
      <c r="N7945" s="41"/>
      <c r="O7945" s="41"/>
      <c r="P7945" s="41"/>
      <c r="Q7945" s="41"/>
      <c r="R7945" s="41"/>
      <c r="S7945" s="41"/>
      <c r="T7945" s="41"/>
      <c r="U7945" s="41"/>
      <c r="V7945" s="41"/>
      <c r="W7945" s="41"/>
      <c r="X7945" s="41"/>
      <c r="Y7945" s="43" t="str">
        <f t="shared" si="248"/>
        <v/>
      </c>
      <c r="Z7945" s="43">
        <v>2235994</v>
      </c>
      <c r="AA7945" s="43" t="e">
        <f t="shared" si="249"/>
        <v>#N/A</v>
      </c>
    </row>
    <row r="7946" spans="1:27" x14ac:dyDescent="0.3">
      <c r="A7946" s="43">
        <v>425597</v>
      </c>
      <c r="B7946" s="43" t="s">
        <v>678</v>
      </c>
      <c r="C7946" s="43" t="s">
        <v>346</v>
      </c>
      <c r="D7946" s="41"/>
      <c r="E7946" s="43" t="s">
        <v>6263</v>
      </c>
      <c r="F7946" s="43" t="s">
        <v>28</v>
      </c>
      <c r="G7946" s="43">
        <v>72009</v>
      </c>
      <c r="H7946" s="41"/>
      <c r="I7946" s="41"/>
      <c r="J7946" s="41"/>
      <c r="K7946" s="41"/>
      <c r="L7946" s="41"/>
      <c r="M7946" s="41"/>
      <c r="N7946" s="41"/>
      <c r="O7946" s="41"/>
      <c r="P7946" s="41"/>
      <c r="Q7946" s="41"/>
      <c r="R7946" s="41"/>
      <c r="S7946" s="41"/>
      <c r="T7946" s="41"/>
      <c r="U7946" s="41"/>
      <c r="V7946" s="41"/>
      <c r="W7946" s="41"/>
      <c r="X7946" s="41"/>
      <c r="Y7946" s="43" t="str">
        <f t="shared" si="248"/>
        <v>COMP</v>
      </c>
      <c r="Z7946" s="43">
        <v>1549171</v>
      </c>
      <c r="AA7946" s="43">
        <f t="shared" si="249"/>
        <v>425597</v>
      </c>
    </row>
    <row r="7947" spans="1:27" x14ac:dyDescent="0.3">
      <c r="A7947" s="43">
        <v>1655314</v>
      </c>
      <c r="B7947" s="43" t="s">
        <v>678</v>
      </c>
      <c r="C7947" s="43" t="s">
        <v>343</v>
      </c>
      <c r="D7947" s="41"/>
      <c r="E7947" s="43" t="s">
        <v>6263</v>
      </c>
      <c r="F7947" s="43" t="s">
        <v>28</v>
      </c>
      <c r="G7947" s="43">
        <v>49064</v>
      </c>
      <c r="H7947" s="41"/>
      <c r="I7947" s="41"/>
      <c r="J7947" s="41"/>
      <c r="K7947" s="41"/>
      <c r="L7947" s="41"/>
      <c r="M7947" s="41"/>
      <c r="N7947" s="41"/>
      <c r="O7947" s="41"/>
      <c r="P7947" s="41"/>
      <c r="Q7947" s="41"/>
      <c r="R7947" s="41"/>
      <c r="S7947" s="41"/>
      <c r="T7947" s="41"/>
      <c r="U7947" s="41"/>
      <c r="V7947" s="41"/>
      <c r="W7947" s="41"/>
      <c r="X7947" s="41"/>
      <c r="Y7947" s="43" t="str">
        <f t="shared" si="248"/>
        <v>COMP</v>
      </c>
      <c r="Z7947" s="43">
        <v>1955265</v>
      </c>
      <c r="AA7947" s="43">
        <f t="shared" si="249"/>
        <v>1655314</v>
      </c>
    </row>
    <row r="7948" spans="1:27" x14ac:dyDescent="0.3">
      <c r="A7948" s="43">
        <v>236763</v>
      </c>
      <c r="B7948" s="43" t="s">
        <v>678</v>
      </c>
      <c r="C7948" s="43" t="s">
        <v>377</v>
      </c>
      <c r="D7948" s="41"/>
      <c r="E7948" s="43" t="s">
        <v>6263</v>
      </c>
      <c r="F7948" s="43" t="s">
        <v>30</v>
      </c>
      <c r="G7948" s="43">
        <v>85012</v>
      </c>
      <c r="H7948" s="41"/>
      <c r="I7948" s="41"/>
      <c r="J7948" s="41"/>
      <c r="K7948" s="41"/>
      <c r="L7948" s="41"/>
      <c r="M7948" s="41"/>
      <c r="N7948" s="41"/>
      <c r="O7948" s="41"/>
      <c r="P7948" s="41"/>
      <c r="Q7948" s="41"/>
      <c r="R7948" s="41"/>
      <c r="S7948" s="41"/>
      <c r="T7948" s="41"/>
      <c r="U7948" s="41"/>
      <c r="V7948" s="41"/>
      <c r="W7948" s="41"/>
      <c r="X7948" s="41"/>
      <c r="Y7948" s="43" t="str">
        <f t="shared" si="248"/>
        <v>COMP</v>
      </c>
      <c r="Z7948" s="43">
        <v>1678273</v>
      </c>
      <c r="AA7948" s="43">
        <f t="shared" si="249"/>
        <v>236763</v>
      </c>
    </row>
    <row r="7949" spans="1:27" x14ac:dyDescent="0.3">
      <c r="A7949" s="43">
        <v>2176695</v>
      </c>
      <c r="B7949" s="43" t="s">
        <v>6704</v>
      </c>
      <c r="C7949" s="43" t="s">
        <v>193</v>
      </c>
      <c r="D7949" s="41"/>
      <c r="E7949" s="43" t="s">
        <v>6263</v>
      </c>
      <c r="F7949" s="43" t="s">
        <v>28</v>
      </c>
      <c r="G7949" s="43">
        <v>44049</v>
      </c>
      <c r="H7949" s="41"/>
      <c r="I7949" s="41"/>
      <c r="J7949" s="41"/>
      <c r="K7949" s="41"/>
      <c r="L7949" s="41"/>
      <c r="M7949" s="41"/>
      <c r="N7949" s="41"/>
      <c r="O7949" s="41"/>
      <c r="P7949" s="41"/>
      <c r="Q7949" s="41"/>
      <c r="R7949" s="41"/>
      <c r="S7949" s="41"/>
      <c r="T7949" s="41"/>
      <c r="U7949" s="41"/>
      <c r="V7949" s="41"/>
      <c r="W7949" s="41"/>
      <c r="X7949" s="41"/>
      <c r="Y7949" s="43" t="str">
        <f t="shared" si="248"/>
        <v/>
      </c>
      <c r="Z7949" s="43">
        <v>1316672</v>
      </c>
      <c r="AA7949" s="43" t="e">
        <f t="shared" si="249"/>
        <v>#N/A</v>
      </c>
    </row>
    <row r="7950" spans="1:27" x14ac:dyDescent="0.3">
      <c r="A7950" s="43">
        <v>2366758</v>
      </c>
      <c r="B7950" s="43" t="s">
        <v>6704</v>
      </c>
      <c r="C7950" s="43" t="s">
        <v>497</v>
      </c>
      <c r="D7950" s="41"/>
      <c r="E7950" s="43" t="s">
        <v>6263</v>
      </c>
      <c r="F7950" s="43" t="s">
        <v>30</v>
      </c>
      <c r="G7950" s="43">
        <v>44075</v>
      </c>
      <c r="H7950" s="41"/>
      <c r="I7950" s="41"/>
      <c r="J7950" s="41"/>
      <c r="K7950" s="41"/>
      <c r="L7950" s="41"/>
      <c r="M7950" s="41"/>
      <c r="N7950" s="41"/>
      <c r="O7950" s="41"/>
      <c r="P7950" s="41"/>
      <c r="Q7950" s="41"/>
      <c r="R7950" s="41"/>
      <c r="S7950" s="41"/>
      <c r="T7950" s="41"/>
      <c r="U7950" s="41"/>
      <c r="V7950" s="41"/>
      <c r="W7950" s="41"/>
      <c r="X7950" s="41"/>
      <c r="Y7950" s="43" t="str">
        <f t="shared" si="248"/>
        <v/>
      </c>
      <c r="Z7950" s="43">
        <v>1468833</v>
      </c>
      <c r="AA7950" s="43" t="e">
        <f t="shared" si="249"/>
        <v>#N/A</v>
      </c>
    </row>
    <row r="7951" spans="1:27" x14ac:dyDescent="0.3">
      <c r="A7951" s="43">
        <v>2234071</v>
      </c>
      <c r="B7951" s="43" t="s">
        <v>6704</v>
      </c>
      <c r="C7951" s="43" t="s">
        <v>202</v>
      </c>
      <c r="D7951" s="41"/>
      <c r="E7951" s="43" t="s">
        <v>6263</v>
      </c>
      <c r="F7951" s="43" t="s">
        <v>28</v>
      </c>
      <c r="G7951" s="43">
        <v>85005</v>
      </c>
      <c r="H7951" s="41"/>
      <c r="I7951" s="41"/>
      <c r="J7951" s="41"/>
      <c r="K7951" s="41"/>
      <c r="L7951" s="41"/>
      <c r="M7951" s="41"/>
      <c r="N7951" s="41"/>
      <c r="O7951" s="41"/>
      <c r="P7951" s="41"/>
      <c r="Q7951" s="41"/>
      <c r="R7951" s="41"/>
      <c r="S7951" s="41"/>
      <c r="T7951" s="41"/>
      <c r="U7951" s="41"/>
      <c r="V7951" s="41"/>
      <c r="W7951" s="41"/>
      <c r="X7951" s="41"/>
      <c r="Y7951" s="43" t="str">
        <f t="shared" si="248"/>
        <v/>
      </c>
      <c r="Z7951" s="43">
        <v>1865839</v>
      </c>
      <c r="AA7951" s="43" t="e">
        <f t="shared" si="249"/>
        <v>#N/A</v>
      </c>
    </row>
    <row r="7952" spans="1:27" x14ac:dyDescent="0.3">
      <c r="A7952" s="43">
        <v>1852596</v>
      </c>
      <c r="B7952" s="43" t="s">
        <v>6704</v>
      </c>
      <c r="C7952" s="43" t="s">
        <v>377</v>
      </c>
      <c r="D7952" s="41"/>
      <c r="E7952" s="43" t="s">
        <v>6263</v>
      </c>
      <c r="F7952" s="43" t="s">
        <v>30</v>
      </c>
      <c r="G7952" s="43">
        <v>49069</v>
      </c>
      <c r="H7952" s="41"/>
      <c r="I7952" s="41"/>
      <c r="J7952" s="41"/>
      <c r="K7952" s="41"/>
      <c r="L7952" s="41"/>
      <c r="M7952" s="41"/>
      <c r="N7952" s="41"/>
      <c r="O7952" s="41"/>
      <c r="P7952" s="41"/>
      <c r="Q7952" s="41"/>
      <c r="R7952" s="41"/>
      <c r="S7952" s="41"/>
      <c r="T7952" s="41"/>
      <c r="U7952" s="41"/>
      <c r="V7952" s="41"/>
      <c r="W7952" s="41"/>
      <c r="X7952" s="41"/>
      <c r="Y7952" s="43" t="str">
        <f t="shared" si="248"/>
        <v/>
      </c>
      <c r="Z7952" s="43">
        <v>1552299</v>
      </c>
      <c r="AA7952" s="43" t="e">
        <f t="shared" si="249"/>
        <v>#N/A</v>
      </c>
    </row>
    <row r="7953" spans="1:27" x14ac:dyDescent="0.3">
      <c r="A7953" s="43">
        <v>2351021</v>
      </c>
      <c r="B7953" s="43" t="s">
        <v>6705</v>
      </c>
      <c r="C7953" s="43" t="s">
        <v>6706</v>
      </c>
      <c r="D7953" s="41"/>
      <c r="E7953" s="43" t="s">
        <v>6263</v>
      </c>
      <c r="F7953" s="43" t="s">
        <v>28</v>
      </c>
      <c r="G7953" s="43">
        <v>44090</v>
      </c>
      <c r="H7953" s="41"/>
      <c r="I7953" s="41"/>
      <c r="J7953" s="41"/>
      <c r="K7953" s="41"/>
      <c r="L7953" s="41"/>
      <c r="M7953" s="41"/>
      <c r="N7953" s="41"/>
      <c r="O7953" s="41"/>
      <c r="P7953" s="41"/>
      <c r="Q7953" s="41"/>
      <c r="R7953" s="41"/>
      <c r="S7953" s="41"/>
      <c r="T7953" s="41"/>
      <c r="U7953" s="41"/>
      <c r="V7953" s="41"/>
      <c r="W7953" s="41"/>
      <c r="X7953" s="41"/>
      <c r="Y7953" s="43" t="str">
        <f t="shared" si="248"/>
        <v>COMP</v>
      </c>
      <c r="Z7953" s="43">
        <v>2283509</v>
      </c>
      <c r="AA7953" s="43">
        <f t="shared" si="249"/>
        <v>2351021</v>
      </c>
    </row>
    <row r="7954" spans="1:27" x14ac:dyDescent="0.3">
      <c r="A7954" s="43">
        <v>386553</v>
      </c>
      <c r="B7954" s="43" t="s">
        <v>6707</v>
      </c>
      <c r="C7954" s="43" t="s">
        <v>397</v>
      </c>
      <c r="D7954" s="41"/>
      <c r="E7954" s="43" t="s">
        <v>6263</v>
      </c>
      <c r="F7954" s="43" t="s">
        <v>28</v>
      </c>
      <c r="G7954" s="43">
        <v>44021</v>
      </c>
      <c r="H7954" s="41"/>
      <c r="I7954" s="41"/>
      <c r="J7954" s="41"/>
      <c r="K7954" s="41"/>
      <c r="L7954" s="41"/>
      <c r="M7954" s="41"/>
      <c r="N7954" s="41"/>
      <c r="O7954" s="41"/>
      <c r="P7954" s="41"/>
      <c r="Q7954" s="41"/>
      <c r="R7954" s="41"/>
      <c r="S7954" s="41"/>
      <c r="T7954" s="41"/>
      <c r="U7954" s="41"/>
      <c r="V7954" s="41"/>
      <c r="W7954" s="41"/>
      <c r="X7954" s="41"/>
      <c r="Y7954" s="43" t="str">
        <f t="shared" si="248"/>
        <v/>
      </c>
      <c r="Z7954" s="43">
        <v>857252</v>
      </c>
      <c r="AA7954" s="43" t="e">
        <f t="shared" si="249"/>
        <v>#N/A</v>
      </c>
    </row>
    <row r="7955" spans="1:27" x14ac:dyDescent="0.3">
      <c r="A7955" s="43">
        <v>607375</v>
      </c>
      <c r="B7955" s="43" t="s">
        <v>6708</v>
      </c>
      <c r="C7955" s="43" t="s">
        <v>329</v>
      </c>
      <c r="D7955" s="41"/>
      <c r="E7955" s="43" t="s">
        <v>6263</v>
      </c>
      <c r="F7955" s="43" t="s">
        <v>28</v>
      </c>
      <c r="G7955" s="43">
        <v>85053</v>
      </c>
      <c r="H7955" s="41"/>
      <c r="I7955" s="41"/>
      <c r="J7955" s="41"/>
      <c r="K7955" s="41"/>
      <c r="L7955" s="41"/>
      <c r="M7955" s="41"/>
      <c r="N7955" s="41"/>
      <c r="O7955" s="41"/>
      <c r="P7955" s="41"/>
      <c r="Q7955" s="41"/>
      <c r="R7955" s="41"/>
      <c r="S7955" s="41"/>
      <c r="T7955" s="41"/>
      <c r="U7955" s="41"/>
      <c r="V7955" s="41"/>
      <c r="W7955" s="41"/>
      <c r="X7955" s="41"/>
      <c r="Y7955" s="43" t="str">
        <f t="shared" si="248"/>
        <v/>
      </c>
      <c r="Z7955" s="43">
        <v>2373163</v>
      </c>
      <c r="AA7955" s="43" t="e">
        <f t="shared" si="249"/>
        <v>#N/A</v>
      </c>
    </row>
    <row r="7956" spans="1:27" x14ac:dyDescent="0.3">
      <c r="A7956" s="43">
        <v>1935517</v>
      </c>
      <c r="B7956" s="43" t="s">
        <v>6709</v>
      </c>
      <c r="C7956" s="43" t="s">
        <v>502</v>
      </c>
      <c r="D7956" s="41"/>
      <c r="E7956" s="43" t="s">
        <v>6263</v>
      </c>
      <c r="F7956" s="43" t="s">
        <v>30</v>
      </c>
      <c r="G7956" s="43">
        <v>85032</v>
      </c>
      <c r="H7956" s="41"/>
      <c r="I7956" s="41"/>
      <c r="J7956" s="41"/>
      <c r="K7956" s="41"/>
      <c r="L7956" s="41"/>
      <c r="M7956" s="41"/>
      <c r="N7956" s="41"/>
      <c r="O7956" s="41"/>
      <c r="P7956" s="41"/>
      <c r="Q7956" s="41"/>
      <c r="R7956" s="41"/>
      <c r="S7956" s="41"/>
      <c r="T7956" s="41"/>
      <c r="U7956" s="41"/>
      <c r="V7956" s="41"/>
      <c r="W7956" s="41"/>
      <c r="X7956" s="41"/>
      <c r="Y7956" s="43" t="str">
        <f t="shared" si="248"/>
        <v/>
      </c>
      <c r="Z7956" s="43">
        <v>2371354</v>
      </c>
      <c r="AA7956" s="43" t="e">
        <f t="shared" si="249"/>
        <v>#N/A</v>
      </c>
    </row>
    <row r="7957" spans="1:27" x14ac:dyDescent="0.3">
      <c r="A7957" s="43">
        <v>1961682</v>
      </c>
      <c r="B7957" s="43" t="s">
        <v>6709</v>
      </c>
      <c r="C7957" s="43" t="s">
        <v>221</v>
      </c>
      <c r="D7957" s="41"/>
      <c r="E7957" s="43" t="s">
        <v>6263</v>
      </c>
      <c r="F7957" s="43" t="s">
        <v>28</v>
      </c>
      <c r="G7957" s="43">
        <v>85067</v>
      </c>
      <c r="H7957" s="41"/>
      <c r="I7957" s="41"/>
      <c r="J7957" s="41"/>
      <c r="K7957" s="41"/>
      <c r="L7957" s="41"/>
      <c r="M7957" s="41"/>
      <c r="N7957" s="41"/>
      <c r="O7957" s="41"/>
      <c r="P7957" s="41"/>
      <c r="Q7957" s="41"/>
      <c r="R7957" s="41"/>
      <c r="S7957" s="41"/>
      <c r="T7957" s="41"/>
      <c r="U7957" s="41"/>
      <c r="V7957" s="41"/>
      <c r="W7957" s="41"/>
      <c r="X7957" s="41"/>
      <c r="Y7957" s="43" t="str">
        <f t="shared" si="248"/>
        <v>COMP</v>
      </c>
      <c r="Z7957" s="43">
        <v>1728002</v>
      </c>
      <c r="AA7957" s="43">
        <f t="shared" si="249"/>
        <v>1961682</v>
      </c>
    </row>
    <row r="7958" spans="1:27" x14ac:dyDescent="0.3">
      <c r="A7958" s="43">
        <v>2049997</v>
      </c>
      <c r="B7958" s="43" t="s">
        <v>6709</v>
      </c>
      <c r="C7958" s="43" t="s">
        <v>951</v>
      </c>
      <c r="D7958" s="41"/>
      <c r="E7958" s="43" t="s">
        <v>6263</v>
      </c>
      <c r="F7958" s="43" t="s">
        <v>28</v>
      </c>
      <c r="G7958" s="43">
        <v>85032</v>
      </c>
      <c r="H7958" s="41"/>
      <c r="I7958" s="41"/>
      <c r="J7958" s="41"/>
      <c r="K7958" s="41"/>
      <c r="L7958" s="41"/>
      <c r="M7958" s="41"/>
      <c r="N7958" s="41"/>
      <c r="O7958" s="41"/>
      <c r="P7958" s="41"/>
      <c r="Q7958" s="41"/>
      <c r="R7958" s="41"/>
      <c r="S7958" s="41"/>
      <c r="T7958" s="41"/>
      <c r="U7958" s="41"/>
      <c r="V7958" s="41"/>
      <c r="W7958" s="41"/>
      <c r="X7958" s="41"/>
      <c r="Y7958" s="43" t="str">
        <f t="shared" si="248"/>
        <v/>
      </c>
      <c r="Z7958" s="43">
        <v>1478433</v>
      </c>
      <c r="AA7958" s="43" t="e">
        <f t="shared" si="249"/>
        <v>#N/A</v>
      </c>
    </row>
    <row r="7959" spans="1:27" x14ac:dyDescent="0.3">
      <c r="A7959" s="43">
        <v>2308254</v>
      </c>
      <c r="B7959" s="43" t="s">
        <v>6710</v>
      </c>
      <c r="C7959" s="43" t="s">
        <v>318</v>
      </c>
      <c r="D7959" s="41"/>
      <c r="E7959" s="43" t="s">
        <v>29</v>
      </c>
      <c r="F7959" s="43" t="s">
        <v>28</v>
      </c>
      <c r="G7959" s="43">
        <v>85049</v>
      </c>
      <c r="H7959" s="41"/>
      <c r="I7959" s="41"/>
      <c r="J7959" s="41"/>
      <c r="K7959" s="41"/>
      <c r="L7959" s="41"/>
      <c r="M7959" s="41"/>
      <c r="N7959" s="41"/>
      <c r="O7959" s="41"/>
      <c r="P7959" s="41"/>
      <c r="Q7959" s="41"/>
      <c r="R7959" s="41"/>
      <c r="S7959" s="41"/>
      <c r="T7959" s="41"/>
      <c r="U7959" s="41"/>
      <c r="V7959" s="41"/>
      <c r="W7959" s="41"/>
      <c r="X7959" s="41"/>
      <c r="Y7959" s="43" t="str">
        <f t="shared" si="248"/>
        <v/>
      </c>
      <c r="Z7959" s="43">
        <v>2435457</v>
      </c>
      <c r="AA7959" s="43" t="e">
        <f t="shared" si="249"/>
        <v>#N/A</v>
      </c>
    </row>
    <row r="7960" spans="1:27" x14ac:dyDescent="0.3">
      <c r="A7960" s="43">
        <v>2310505</v>
      </c>
      <c r="B7960" s="43" t="s">
        <v>6711</v>
      </c>
      <c r="C7960" s="43" t="s">
        <v>1279</v>
      </c>
      <c r="D7960" s="41"/>
      <c r="E7960" s="43" t="s">
        <v>31</v>
      </c>
      <c r="F7960" s="43" t="s">
        <v>30</v>
      </c>
      <c r="G7960" s="43">
        <v>44072</v>
      </c>
      <c r="H7960" s="41"/>
      <c r="I7960" s="41"/>
      <c r="J7960" s="41"/>
      <c r="K7960" s="41"/>
      <c r="L7960" s="41"/>
      <c r="M7960" s="41"/>
      <c r="N7960" s="41"/>
      <c r="O7960" s="41"/>
      <c r="P7960" s="41"/>
      <c r="Q7960" s="41"/>
      <c r="R7960" s="41"/>
      <c r="S7960" s="41"/>
      <c r="T7960" s="41"/>
      <c r="U7960" s="41"/>
      <c r="V7960" s="41"/>
      <c r="W7960" s="41"/>
      <c r="X7960" s="41"/>
      <c r="Y7960" s="43" t="str">
        <f t="shared" si="248"/>
        <v>COMP</v>
      </c>
      <c r="Z7960" s="43">
        <v>1501630</v>
      </c>
      <c r="AA7960" s="43">
        <f t="shared" si="249"/>
        <v>2310505</v>
      </c>
    </row>
    <row r="7961" spans="1:27" x14ac:dyDescent="0.3">
      <c r="A7961" s="43">
        <v>1206352</v>
      </c>
      <c r="B7961" s="43" t="s">
        <v>6711</v>
      </c>
      <c r="C7961" s="43" t="s">
        <v>1048</v>
      </c>
      <c r="D7961" s="41"/>
      <c r="E7961" s="43" t="s">
        <v>6263</v>
      </c>
      <c r="F7961" s="43" t="s">
        <v>30</v>
      </c>
      <c r="G7961" s="43">
        <v>72041</v>
      </c>
      <c r="H7961" s="41"/>
      <c r="I7961" s="41"/>
      <c r="J7961" s="41"/>
      <c r="K7961" s="41"/>
      <c r="L7961" s="41"/>
      <c r="M7961" s="41"/>
      <c r="N7961" s="41"/>
      <c r="O7961" s="41"/>
      <c r="P7961" s="41"/>
      <c r="Q7961" s="41"/>
      <c r="R7961" s="41"/>
      <c r="S7961" s="41"/>
      <c r="T7961" s="41"/>
      <c r="U7961" s="41"/>
      <c r="V7961" s="41"/>
      <c r="W7961" s="41"/>
      <c r="X7961" s="41"/>
      <c r="Y7961" s="43" t="str">
        <f t="shared" si="248"/>
        <v/>
      </c>
      <c r="Z7961" s="43">
        <v>1102357</v>
      </c>
      <c r="AA7961" s="43" t="e">
        <f t="shared" si="249"/>
        <v>#N/A</v>
      </c>
    </row>
    <row r="7962" spans="1:27" x14ac:dyDescent="0.3">
      <c r="A7962" s="43">
        <v>1865674</v>
      </c>
      <c r="B7962" s="43" t="s">
        <v>6711</v>
      </c>
      <c r="C7962" s="43" t="s">
        <v>1875</v>
      </c>
      <c r="D7962" s="41"/>
      <c r="E7962" s="43" t="s">
        <v>6263</v>
      </c>
      <c r="F7962" s="43" t="s">
        <v>28</v>
      </c>
      <c r="G7962" s="43">
        <v>72041</v>
      </c>
      <c r="H7962" s="41"/>
      <c r="I7962" s="41"/>
      <c r="J7962" s="41"/>
      <c r="K7962" s="41"/>
      <c r="L7962" s="41"/>
      <c r="M7962" s="41"/>
      <c r="N7962" s="41"/>
      <c r="O7962" s="41"/>
      <c r="P7962" s="41"/>
      <c r="Q7962" s="41"/>
      <c r="R7962" s="41"/>
      <c r="S7962" s="41"/>
      <c r="T7962" s="41"/>
      <c r="U7962" s="41"/>
      <c r="V7962" s="41"/>
      <c r="W7962" s="41"/>
      <c r="X7962" s="41"/>
      <c r="Y7962" s="43" t="str">
        <f t="shared" si="248"/>
        <v/>
      </c>
      <c r="Z7962" s="43">
        <v>2091760</v>
      </c>
      <c r="AA7962" s="43" t="e">
        <f t="shared" si="249"/>
        <v>#N/A</v>
      </c>
    </row>
    <row r="7963" spans="1:27" x14ac:dyDescent="0.3">
      <c r="A7963" s="43">
        <v>675266</v>
      </c>
      <c r="B7963" s="43" t="s">
        <v>6712</v>
      </c>
      <c r="C7963" s="43" t="s">
        <v>446</v>
      </c>
      <c r="D7963" s="41"/>
      <c r="E7963" s="43" t="s">
        <v>6263</v>
      </c>
      <c r="F7963" s="43" t="s">
        <v>28</v>
      </c>
      <c r="G7963" s="43">
        <v>44001</v>
      </c>
      <c r="H7963" s="41"/>
      <c r="I7963" s="41"/>
      <c r="J7963" s="41"/>
      <c r="K7963" s="41"/>
      <c r="L7963" s="41"/>
      <c r="M7963" s="41"/>
      <c r="N7963" s="41"/>
      <c r="O7963" s="41"/>
      <c r="P7963" s="41"/>
      <c r="Q7963" s="41"/>
      <c r="R7963" s="41"/>
      <c r="S7963" s="41"/>
      <c r="T7963" s="41"/>
      <c r="U7963" s="41"/>
      <c r="V7963" s="41"/>
      <c r="W7963" s="41"/>
      <c r="X7963" s="41"/>
      <c r="Y7963" s="43" t="str">
        <f t="shared" si="248"/>
        <v>COMP</v>
      </c>
      <c r="Z7963" s="43">
        <v>1992170</v>
      </c>
      <c r="AA7963" s="43">
        <f t="shared" si="249"/>
        <v>675266</v>
      </c>
    </row>
    <row r="7964" spans="1:27" x14ac:dyDescent="0.3">
      <c r="A7964" s="43">
        <v>1226159</v>
      </c>
      <c r="B7964" s="43" t="s">
        <v>6713</v>
      </c>
      <c r="C7964" s="43" t="s">
        <v>666</v>
      </c>
      <c r="D7964" s="41"/>
      <c r="E7964" s="43" t="s">
        <v>34</v>
      </c>
      <c r="F7964" s="43" t="s">
        <v>30</v>
      </c>
      <c r="G7964" s="43">
        <v>49020</v>
      </c>
      <c r="H7964" s="41"/>
      <c r="I7964" s="41"/>
      <c r="J7964" s="41"/>
      <c r="K7964" s="41"/>
      <c r="L7964" s="41"/>
      <c r="M7964" s="41"/>
      <c r="N7964" s="41"/>
      <c r="O7964" s="41"/>
      <c r="P7964" s="41"/>
      <c r="Q7964" s="41"/>
      <c r="R7964" s="41"/>
      <c r="S7964" s="41"/>
      <c r="T7964" s="41"/>
      <c r="U7964" s="41"/>
      <c r="V7964" s="41"/>
      <c r="W7964" s="41"/>
      <c r="X7964" s="41"/>
      <c r="Y7964" s="43" t="str">
        <f t="shared" si="248"/>
        <v>COMP</v>
      </c>
      <c r="Z7964" s="43">
        <v>608901</v>
      </c>
      <c r="AA7964" s="43">
        <f t="shared" si="249"/>
        <v>1226159</v>
      </c>
    </row>
    <row r="7965" spans="1:27" x14ac:dyDescent="0.3">
      <c r="A7965" s="43">
        <v>2192687</v>
      </c>
      <c r="B7965" s="43" t="s">
        <v>6713</v>
      </c>
      <c r="C7965" s="43" t="s">
        <v>881</v>
      </c>
      <c r="D7965" s="41"/>
      <c r="E7965" s="43" t="s">
        <v>35</v>
      </c>
      <c r="F7965" s="43" t="s">
        <v>30</v>
      </c>
      <c r="G7965" s="43">
        <v>44001</v>
      </c>
      <c r="H7965" s="41"/>
      <c r="I7965" s="41"/>
      <c r="J7965" s="41"/>
      <c r="K7965" s="41"/>
      <c r="L7965" s="41"/>
      <c r="M7965" s="41"/>
      <c r="N7965" s="41"/>
      <c r="O7965" s="41"/>
      <c r="P7965" s="41"/>
      <c r="Q7965" s="41"/>
      <c r="R7965" s="41"/>
      <c r="S7965" s="41"/>
      <c r="T7965" s="41"/>
      <c r="U7965" s="41"/>
      <c r="V7965" s="41"/>
      <c r="W7965" s="41"/>
      <c r="X7965" s="41"/>
      <c r="Y7965" s="43" t="str">
        <f t="shared" si="248"/>
        <v>COMP</v>
      </c>
      <c r="Z7965" s="43">
        <v>1807424</v>
      </c>
      <c r="AA7965" s="43">
        <f t="shared" si="249"/>
        <v>2192687</v>
      </c>
    </row>
    <row r="7966" spans="1:27" x14ac:dyDescent="0.3">
      <c r="A7966" s="43">
        <v>677511</v>
      </c>
      <c r="B7966" s="43" t="s">
        <v>6713</v>
      </c>
      <c r="C7966" s="43" t="s">
        <v>840</v>
      </c>
      <c r="D7966" s="41"/>
      <c r="E7966" s="43" t="s">
        <v>6263</v>
      </c>
      <c r="F7966" s="43" t="s">
        <v>28</v>
      </c>
      <c r="G7966" s="43">
        <v>49020</v>
      </c>
      <c r="H7966" s="41"/>
      <c r="I7966" s="41"/>
      <c r="J7966" s="41"/>
      <c r="K7966" s="41"/>
      <c r="L7966" s="41"/>
      <c r="M7966" s="41"/>
      <c r="N7966" s="41"/>
      <c r="O7966" s="41"/>
      <c r="P7966" s="41"/>
      <c r="Q7966" s="41"/>
      <c r="R7966" s="41"/>
      <c r="S7966" s="41"/>
      <c r="T7966" s="41"/>
      <c r="U7966" s="41"/>
      <c r="V7966" s="41"/>
      <c r="W7966" s="41"/>
      <c r="X7966" s="41"/>
      <c r="Y7966" s="43" t="str">
        <f t="shared" si="248"/>
        <v/>
      </c>
      <c r="Z7966" s="43">
        <v>1565806</v>
      </c>
      <c r="AA7966" s="43" t="e">
        <f t="shared" si="249"/>
        <v>#N/A</v>
      </c>
    </row>
    <row r="7967" spans="1:27" x14ac:dyDescent="0.3">
      <c r="A7967" s="43">
        <v>1129277</v>
      </c>
      <c r="B7967" s="43" t="s">
        <v>6713</v>
      </c>
      <c r="C7967" s="43" t="s">
        <v>639</v>
      </c>
      <c r="D7967" s="41"/>
      <c r="E7967" s="43" t="s">
        <v>31</v>
      </c>
      <c r="F7967" s="43" t="s">
        <v>28</v>
      </c>
      <c r="G7967" s="43">
        <v>49020</v>
      </c>
      <c r="H7967" s="41"/>
      <c r="I7967" s="41"/>
      <c r="J7967" s="41"/>
      <c r="K7967" s="41"/>
      <c r="L7967" s="41"/>
      <c r="M7967" s="41"/>
      <c r="N7967" s="41"/>
      <c r="O7967" s="41"/>
      <c r="P7967" s="41"/>
      <c r="Q7967" s="41"/>
      <c r="R7967" s="41"/>
      <c r="S7967" s="41"/>
      <c r="T7967" s="41"/>
      <c r="U7967" s="41"/>
      <c r="V7967" s="41"/>
      <c r="W7967" s="41"/>
      <c r="X7967" s="41"/>
      <c r="Y7967" s="43" t="str">
        <f t="shared" si="248"/>
        <v/>
      </c>
      <c r="Z7967" s="43">
        <v>343688</v>
      </c>
      <c r="AA7967" s="43" t="e">
        <f t="shared" si="249"/>
        <v>#N/A</v>
      </c>
    </row>
    <row r="7968" spans="1:27" x14ac:dyDescent="0.3">
      <c r="A7968" s="43">
        <v>1982804</v>
      </c>
      <c r="B7968" s="43" t="s">
        <v>6714</v>
      </c>
      <c r="C7968" s="43" t="s">
        <v>456</v>
      </c>
      <c r="D7968" s="41"/>
      <c r="E7968" s="43" t="s">
        <v>29</v>
      </c>
      <c r="F7968" s="43" t="s">
        <v>28</v>
      </c>
      <c r="G7968" s="43">
        <v>49054</v>
      </c>
      <c r="H7968" s="41"/>
      <c r="I7968" s="41"/>
      <c r="J7968" s="41"/>
      <c r="K7968" s="41"/>
      <c r="L7968" s="41"/>
      <c r="M7968" s="41"/>
      <c r="N7968" s="41"/>
      <c r="O7968" s="41"/>
      <c r="P7968" s="41"/>
      <c r="Q7968" s="41"/>
      <c r="R7968" s="41"/>
      <c r="S7968" s="41"/>
      <c r="T7968" s="41"/>
      <c r="U7968" s="41"/>
      <c r="V7968" s="41"/>
      <c r="W7968" s="41"/>
      <c r="X7968" s="41"/>
      <c r="Y7968" s="43" t="str">
        <f t="shared" si="248"/>
        <v>COMP</v>
      </c>
      <c r="Z7968" s="43">
        <v>1501173</v>
      </c>
      <c r="AA7968" s="43">
        <f t="shared" si="249"/>
        <v>1982804</v>
      </c>
    </row>
    <row r="7969" spans="1:27" x14ac:dyDescent="0.3">
      <c r="A7969" s="43">
        <v>642936</v>
      </c>
      <c r="B7969" s="43" t="s">
        <v>6714</v>
      </c>
      <c r="C7969" s="43" t="s">
        <v>1183</v>
      </c>
      <c r="D7969" s="41"/>
      <c r="E7969" s="43" t="s">
        <v>29</v>
      </c>
      <c r="F7969" s="43" t="s">
        <v>28</v>
      </c>
      <c r="G7969" s="43">
        <v>44039</v>
      </c>
      <c r="H7969" s="41"/>
      <c r="I7969" s="41"/>
      <c r="J7969" s="41"/>
      <c r="K7969" s="41"/>
      <c r="L7969" s="41"/>
      <c r="M7969" s="41"/>
      <c r="N7969" s="41"/>
      <c r="O7969" s="41"/>
      <c r="P7969" s="41"/>
      <c r="Q7969" s="41"/>
      <c r="R7969" s="41"/>
      <c r="S7969" s="41"/>
      <c r="T7969" s="41"/>
      <c r="U7969" s="41"/>
      <c r="V7969" s="41"/>
      <c r="W7969" s="41"/>
      <c r="X7969" s="41"/>
      <c r="Y7969" s="43" t="str">
        <f t="shared" si="248"/>
        <v>COMP</v>
      </c>
      <c r="Z7969" s="43">
        <v>1153678</v>
      </c>
      <c r="AA7969" s="43">
        <f t="shared" si="249"/>
        <v>642936</v>
      </c>
    </row>
    <row r="7970" spans="1:27" x14ac:dyDescent="0.3">
      <c r="A7970" s="43">
        <v>1828047</v>
      </c>
      <c r="B7970" s="43" t="s">
        <v>6715</v>
      </c>
      <c r="C7970" s="43" t="s">
        <v>1149</v>
      </c>
      <c r="D7970" s="41"/>
      <c r="E7970" s="43" t="s">
        <v>6263</v>
      </c>
      <c r="F7970" s="43" t="s">
        <v>28</v>
      </c>
      <c r="G7970" s="43">
        <v>44038</v>
      </c>
      <c r="H7970" s="41"/>
      <c r="I7970" s="41"/>
      <c r="J7970" s="41"/>
      <c r="K7970" s="41"/>
      <c r="L7970" s="41"/>
      <c r="M7970" s="41"/>
      <c r="N7970" s="41"/>
      <c r="O7970" s="41"/>
      <c r="P7970" s="41"/>
      <c r="Q7970" s="41"/>
      <c r="R7970" s="41"/>
      <c r="S7970" s="41"/>
      <c r="T7970" s="41"/>
      <c r="U7970" s="41"/>
      <c r="V7970" s="41"/>
      <c r="W7970" s="41"/>
      <c r="X7970" s="41"/>
      <c r="Y7970" s="43" t="str">
        <f t="shared" si="248"/>
        <v>COMP</v>
      </c>
      <c r="Z7970" s="43">
        <v>1678301</v>
      </c>
      <c r="AA7970" s="43">
        <f t="shared" si="249"/>
        <v>1828047</v>
      </c>
    </row>
    <row r="7971" spans="1:27" x14ac:dyDescent="0.3">
      <c r="A7971" s="43">
        <v>1382905</v>
      </c>
      <c r="B7971" s="43" t="s">
        <v>6715</v>
      </c>
      <c r="C7971" s="43" t="s">
        <v>541</v>
      </c>
      <c r="D7971" s="41"/>
      <c r="E7971" s="43" t="s">
        <v>6263</v>
      </c>
      <c r="F7971" s="43" t="s">
        <v>28</v>
      </c>
      <c r="G7971" s="43">
        <v>44015</v>
      </c>
      <c r="H7971" s="41"/>
      <c r="I7971" s="41"/>
      <c r="J7971" s="41"/>
      <c r="K7971" s="41"/>
      <c r="L7971" s="41"/>
      <c r="M7971" s="41"/>
      <c r="N7971" s="41"/>
      <c r="O7971" s="41"/>
      <c r="P7971" s="41"/>
      <c r="Q7971" s="41"/>
      <c r="R7971" s="41"/>
      <c r="S7971" s="41"/>
      <c r="T7971" s="41"/>
      <c r="U7971" s="41"/>
      <c r="V7971" s="41"/>
      <c r="W7971" s="41"/>
      <c r="X7971" s="41"/>
      <c r="Y7971" s="43" t="str">
        <f t="shared" si="248"/>
        <v>COMP</v>
      </c>
      <c r="Z7971" s="43">
        <v>1356896</v>
      </c>
      <c r="AA7971" s="43">
        <f t="shared" si="249"/>
        <v>1382905</v>
      </c>
    </row>
    <row r="7972" spans="1:27" x14ac:dyDescent="0.3">
      <c r="A7972" s="43">
        <v>1555691</v>
      </c>
      <c r="B7972" s="43" t="s">
        <v>691</v>
      </c>
      <c r="C7972" s="43" t="s">
        <v>1135</v>
      </c>
      <c r="D7972" s="41"/>
      <c r="E7972" s="43" t="s">
        <v>6263</v>
      </c>
      <c r="F7972" s="43" t="s">
        <v>28</v>
      </c>
      <c r="G7972" s="43">
        <v>49064</v>
      </c>
      <c r="H7972" s="41"/>
      <c r="I7972" s="41"/>
      <c r="J7972" s="41"/>
      <c r="K7972" s="41"/>
      <c r="L7972" s="41"/>
      <c r="M7972" s="41"/>
      <c r="N7972" s="41"/>
      <c r="O7972" s="41"/>
      <c r="P7972" s="41"/>
      <c r="Q7972" s="41"/>
      <c r="R7972" s="41"/>
      <c r="S7972" s="41"/>
      <c r="T7972" s="41"/>
      <c r="U7972" s="41"/>
      <c r="V7972" s="41"/>
      <c r="W7972" s="41"/>
      <c r="X7972" s="41"/>
      <c r="Y7972" s="43" t="str">
        <f t="shared" si="248"/>
        <v/>
      </c>
      <c r="Z7972" s="43">
        <v>112504</v>
      </c>
      <c r="AA7972" s="43" t="e">
        <f t="shared" si="249"/>
        <v>#N/A</v>
      </c>
    </row>
    <row r="7973" spans="1:27" x14ac:dyDescent="0.3">
      <c r="A7973" s="43">
        <v>1769232</v>
      </c>
      <c r="B7973" s="43" t="s">
        <v>6716</v>
      </c>
      <c r="C7973" s="43" t="s">
        <v>241</v>
      </c>
      <c r="D7973" s="41"/>
      <c r="E7973" s="43" t="s">
        <v>6263</v>
      </c>
      <c r="F7973" s="43" t="s">
        <v>28</v>
      </c>
      <c r="G7973" s="43">
        <v>72042</v>
      </c>
      <c r="H7973" s="41"/>
      <c r="I7973" s="41"/>
      <c r="J7973" s="41"/>
      <c r="K7973" s="41"/>
      <c r="L7973" s="41"/>
      <c r="M7973" s="41"/>
      <c r="N7973" s="41"/>
      <c r="O7973" s="41"/>
      <c r="P7973" s="41"/>
      <c r="Q7973" s="41"/>
      <c r="R7973" s="41"/>
      <c r="S7973" s="41"/>
      <c r="T7973" s="41"/>
      <c r="U7973" s="41"/>
      <c r="V7973" s="41"/>
      <c r="W7973" s="41"/>
      <c r="X7973" s="41"/>
      <c r="Y7973" s="43" t="str">
        <f t="shared" si="248"/>
        <v/>
      </c>
      <c r="Z7973" s="43">
        <v>1468651</v>
      </c>
      <c r="AA7973" s="43" t="e">
        <f t="shared" si="249"/>
        <v>#N/A</v>
      </c>
    </row>
    <row r="7974" spans="1:27" x14ac:dyDescent="0.3">
      <c r="A7974" s="43">
        <v>2401868</v>
      </c>
      <c r="B7974" s="43" t="s">
        <v>6717</v>
      </c>
      <c r="C7974" s="43" t="s">
        <v>319</v>
      </c>
      <c r="D7974" s="41"/>
      <c r="E7974" s="43" t="s">
        <v>6263</v>
      </c>
      <c r="F7974" s="43" t="s">
        <v>30</v>
      </c>
      <c r="G7974" s="43">
        <v>72041</v>
      </c>
      <c r="H7974" s="41"/>
      <c r="I7974" s="41"/>
      <c r="J7974" s="41"/>
      <c r="K7974" s="41"/>
      <c r="L7974" s="41"/>
      <c r="M7974" s="41"/>
      <c r="N7974" s="41"/>
      <c r="O7974" s="41"/>
      <c r="P7974" s="41"/>
      <c r="Q7974" s="41"/>
      <c r="R7974" s="41"/>
      <c r="S7974" s="41"/>
      <c r="T7974" s="41"/>
      <c r="U7974" s="41"/>
      <c r="V7974" s="41"/>
      <c r="W7974" s="41"/>
      <c r="X7974" s="41"/>
      <c r="Y7974" s="43" t="str">
        <f t="shared" si="248"/>
        <v/>
      </c>
      <c r="Z7974" s="43">
        <v>2081855</v>
      </c>
      <c r="AA7974" s="43" t="e">
        <f t="shared" si="249"/>
        <v>#N/A</v>
      </c>
    </row>
    <row r="7975" spans="1:27" x14ac:dyDescent="0.3">
      <c r="A7975" s="43">
        <v>2393353</v>
      </c>
      <c r="B7975" s="43" t="s">
        <v>6718</v>
      </c>
      <c r="C7975" s="43" t="s">
        <v>244</v>
      </c>
      <c r="D7975" s="41"/>
      <c r="E7975" s="43" t="s">
        <v>6263</v>
      </c>
      <c r="F7975" s="43" t="s">
        <v>28</v>
      </c>
      <c r="G7975" s="43">
        <v>44084</v>
      </c>
      <c r="H7975" s="41"/>
      <c r="I7975" s="41"/>
      <c r="J7975" s="41"/>
      <c r="K7975" s="41"/>
      <c r="L7975" s="41"/>
      <c r="M7975" s="41"/>
      <c r="N7975" s="41"/>
      <c r="O7975" s="41"/>
      <c r="P7975" s="41"/>
      <c r="Q7975" s="41"/>
      <c r="R7975" s="41"/>
      <c r="S7975" s="41"/>
      <c r="T7975" s="41"/>
      <c r="U7975" s="41"/>
      <c r="V7975" s="41"/>
      <c r="W7975" s="41"/>
      <c r="X7975" s="41"/>
      <c r="Y7975" s="43" t="str">
        <f t="shared" si="248"/>
        <v/>
      </c>
      <c r="Z7975" s="43">
        <v>582846</v>
      </c>
      <c r="AA7975" s="43" t="e">
        <f t="shared" si="249"/>
        <v>#N/A</v>
      </c>
    </row>
    <row r="7976" spans="1:27" x14ac:dyDescent="0.3">
      <c r="A7976" s="43">
        <v>2419059</v>
      </c>
      <c r="B7976" s="43" t="s">
        <v>6718</v>
      </c>
      <c r="C7976" s="43" t="s">
        <v>390</v>
      </c>
      <c r="D7976" s="41"/>
      <c r="E7976" s="43" t="s">
        <v>6263</v>
      </c>
      <c r="F7976" s="43" t="s">
        <v>30</v>
      </c>
      <c r="G7976" s="43">
        <v>44027</v>
      </c>
      <c r="H7976" s="41"/>
      <c r="I7976" s="41"/>
      <c r="J7976" s="41"/>
      <c r="K7976" s="41"/>
      <c r="L7976" s="41"/>
      <c r="M7976" s="41"/>
      <c r="N7976" s="41"/>
      <c r="O7976" s="41"/>
      <c r="P7976" s="41"/>
      <c r="Q7976" s="41"/>
      <c r="R7976" s="41"/>
      <c r="S7976" s="41"/>
      <c r="T7976" s="41"/>
      <c r="U7976" s="41"/>
      <c r="V7976" s="41"/>
      <c r="W7976" s="41"/>
      <c r="X7976" s="41"/>
      <c r="Y7976" s="43" t="str">
        <f t="shared" si="248"/>
        <v/>
      </c>
      <c r="Z7976" s="43">
        <v>2009272</v>
      </c>
      <c r="AA7976" s="43" t="e">
        <f t="shared" si="249"/>
        <v>#N/A</v>
      </c>
    </row>
    <row r="7977" spans="1:27" x14ac:dyDescent="0.3">
      <c r="A7977" s="43">
        <v>1855732</v>
      </c>
      <c r="B7977" s="43" t="s">
        <v>6719</v>
      </c>
      <c r="C7977" s="43" t="s">
        <v>2354</v>
      </c>
      <c r="D7977" s="41"/>
      <c r="E7977" s="43" t="s">
        <v>6263</v>
      </c>
      <c r="F7977" s="43" t="s">
        <v>30</v>
      </c>
      <c r="G7977" s="43">
        <v>85052</v>
      </c>
      <c r="H7977" s="41"/>
      <c r="I7977" s="41"/>
      <c r="J7977" s="41"/>
      <c r="K7977" s="41"/>
      <c r="L7977" s="41"/>
      <c r="M7977" s="41"/>
      <c r="N7977" s="41"/>
      <c r="O7977" s="41"/>
      <c r="P7977" s="41"/>
      <c r="Q7977" s="41"/>
      <c r="R7977" s="41"/>
      <c r="S7977" s="41"/>
      <c r="T7977" s="41"/>
      <c r="U7977" s="41"/>
      <c r="V7977" s="41"/>
      <c r="W7977" s="41"/>
      <c r="X7977" s="41"/>
      <c r="Y7977" s="43" t="str">
        <f t="shared" si="248"/>
        <v>COMP</v>
      </c>
      <c r="Z7977" s="43">
        <v>1388100</v>
      </c>
      <c r="AA7977" s="43">
        <f t="shared" si="249"/>
        <v>1855732</v>
      </c>
    </row>
    <row r="7978" spans="1:27" x14ac:dyDescent="0.3">
      <c r="A7978" s="43">
        <v>2074210</v>
      </c>
      <c r="B7978" s="43" t="s">
        <v>6719</v>
      </c>
      <c r="C7978" s="43" t="s">
        <v>508</v>
      </c>
      <c r="D7978" s="41"/>
      <c r="E7978" s="43" t="s">
        <v>6263</v>
      </c>
      <c r="F7978" s="43" t="s">
        <v>28</v>
      </c>
      <c r="G7978" s="43">
        <v>44067</v>
      </c>
      <c r="H7978" s="41"/>
      <c r="I7978" s="41"/>
      <c r="J7978" s="41"/>
      <c r="K7978" s="41"/>
      <c r="L7978" s="41"/>
      <c r="M7978" s="41"/>
      <c r="N7978" s="41"/>
      <c r="O7978" s="41"/>
      <c r="P7978" s="41"/>
      <c r="Q7978" s="41"/>
      <c r="R7978" s="41"/>
      <c r="S7978" s="41"/>
      <c r="T7978" s="41"/>
      <c r="U7978" s="41"/>
      <c r="V7978" s="41"/>
      <c r="W7978" s="41"/>
      <c r="X7978" s="41"/>
      <c r="Y7978" s="43" t="str">
        <f t="shared" si="248"/>
        <v>COMP</v>
      </c>
      <c r="Z7978" s="43">
        <v>2074651</v>
      </c>
      <c r="AA7978" s="43">
        <f t="shared" si="249"/>
        <v>2074210</v>
      </c>
    </row>
    <row r="7979" spans="1:27" x14ac:dyDescent="0.3">
      <c r="A7979" s="43">
        <v>2179634</v>
      </c>
      <c r="B7979" s="43" t="s">
        <v>6719</v>
      </c>
      <c r="C7979" s="43" t="s">
        <v>2215</v>
      </c>
      <c r="D7979" s="41"/>
      <c r="E7979" s="43" t="s">
        <v>6263</v>
      </c>
      <c r="F7979" s="43" t="s">
        <v>28</v>
      </c>
      <c r="G7979" s="43">
        <v>44067</v>
      </c>
      <c r="H7979" s="41"/>
      <c r="I7979" s="41"/>
      <c r="J7979" s="41"/>
      <c r="K7979" s="41"/>
      <c r="L7979" s="41"/>
      <c r="M7979" s="41"/>
      <c r="N7979" s="41"/>
      <c r="O7979" s="41"/>
      <c r="P7979" s="41"/>
      <c r="Q7979" s="41"/>
      <c r="R7979" s="41"/>
      <c r="S7979" s="41"/>
      <c r="T7979" s="41"/>
      <c r="U7979" s="41"/>
      <c r="V7979" s="41"/>
      <c r="W7979" s="41"/>
      <c r="X7979" s="41"/>
      <c r="Y7979" s="43" t="str">
        <f t="shared" si="248"/>
        <v/>
      </c>
      <c r="Z7979" s="43">
        <v>161983</v>
      </c>
      <c r="AA7979" s="43" t="e">
        <f t="shared" si="249"/>
        <v>#N/A</v>
      </c>
    </row>
    <row r="7980" spans="1:27" x14ac:dyDescent="0.3">
      <c r="A7980" s="43">
        <v>2142913</v>
      </c>
      <c r="B7980" s="43" t="s">
        <v>6720</v>
      </c>
      <c r="C7980" s="43" t="s">
        <v>674</v>
      </c>
      <c r="D7980" s="41"/>
      <c r="E7980" s="43" t="s">
        <v>6263</v>
      </c>
      <c r="F7980" s="43" t="s">
        <v>28</v>
      </c>
      <c r="G7980" s="43">
        <v>53013</v>
      </c>
      <c r="H7980" s="41"/>
      <c r="I7980" s="41"/>
      <c r="J7980" s="41"/>
      <c r="K7980" s="41"/>
      <c r="L7980" s="41"/>
      <c r="M7980" s="41"/>
      <c r="N7980" s="41"/>
      <c r="O7980" s="41"/>
      <c r="P7980" s="41"/>
      <c r="Q7980" s="41"/>
      <c r="R7980" s="41"/>
      <c r="S7980" s="41"/>
      <c r="T7980" s="41"/>
      <c r="U7980" s="41"/>
      <c r="V7980" s="41"/>
      <c r="W7980" s="41"/>
      <c r="X7980" s="41"/>
      <c r="Y7980" s="43" t="str">
        <f t="shared" si="248"/>
        <v/>
      </c>
      <c r="Z7980" s="43">
        <v>463902</v>
      </c>
      <c r="AA7980" s="43" t="e">
        <f t="shared" si="249"/>
        <v>#N/A</v>
      </c>
    </row>
    <row r="7981" spans="1:27" x14ac:dyDescent="0.3">
      <c r="A7981" s="43">
        <v>2175404</v>
      </c>
      <c r="B7981" s="43" t="s">
        <v>6721</v>
      </c>
      <c r="C7981" s="43" t="s">
        <v>223</v>
      </c>
      <c r="D7981" s="41"/>
      <c r="E7981" s="43" t="s">
        <v>6263</v>
      </c>
      <c r="F7981" s="43" t="s">
        <v>28</v>
      </c>
      <c r="G7981" s="43">
        <v>72085</v>
      </c>
      <c r="H7981" s="41"/>
      <c r="I7981" s="41"/>
      <c r="J7981" s="41"/>
      <c r="K7981" s="41"/>
      <c r="L7981" s="41"/>
      <c r="M7981" s="41"/>
      <c r="N7981" s="41"/>
      <c r="O7981" s="41"/>
      <c r="P7981" s="41"/>
      <c r="Q7981" s="41"/>
      <c r="R7981" s="41"/>
      <c r="S7981" s="41"/>
      <c r="T7981" s="41"/>
      <c r="U7981" s="41"/>
      <c r="V7981" s="41"/>
      <c r="W7981" s="41"/>
      <c r="X7981" s="41"/>
      <c r="Y7981" s="43" t="str">
        <f t="shared" si="248"/>
        <v>COMP</v>
      </c>
      <c r="Z7981" s="43">
        <v>1216468</v>
      </c>
      <c r="AA7981" s="43">
        <f t="shared" si="249"/>
        <v>2175404</v>
      </c>
    </row>
    <row r="7982" spans="1:27" x14ac:dyDescent="0.3">
      <c r="A7982" s="43">
        <v>918898</v>
      </c>
      <c r="B7982" s="43" t="s">
        <v>6721</v>
      </c>
      <c r="C7982" s="43" t="s">
        <v>221</v>
      </c>
      <c r="D7982" s="41"/>
      <c r="E7982" s="43" t="s">
        <v>6263</v>
      </c>
      <c r="F7982" s="43" t="s">
        <v>28</v>
      </c>
      <c r="G7982" s="43">
        <v>44013</v>
      </c>
      <c r="H7982" s="41"/>
      <c r="I7982" s="41"/>
      <c r="J7982" s="41"/>
      <c r="K7982" s="41"/>
      <c r="L7982" s="41"/>
      <c r="M7982" s="41"/>
      <c r="N7982" s="41"/>
      <c r="O7982" s="41"/>
      <c r="P7982" s="41"/>
      <c r="Q7982" s="41"/>
      <c r="R7982" s="41"/>
      <c r="S7982" s="41"/>
      <c r="T7982" s="41"/>
      <c r="U7982" s="41"/>
      <c r="V7982" s="41"/>
      <c r="W7982" s="41"/>
      <c r="X7982" s="41"/>
      <c r="Y7982" s="43" t="str">
        <f t="shared" si="248"/>
        <v>COMP</v>
      </c>
      <c r="Z7982" s="43">
        <v>2375818</v>
      </c>
      <c r="AA7982" s="43">
        <f t="shared" si="249"/>
        <v>918898</v>
      </c>
    </row>
    <row r="7983" spans="1:27" x14ac:dyDescent="0.3">
      <c r="A7983" s="43">
        <v>1206475</v>
      </c>
      <c r="B7983" s="43" t="s">
        <v>6722</v>
      </c>
      <c r="C7983" s="43" t="s">
        <v>478</v>
      </c>
      <c r="D7983" s="41"/>
      <c r="E7983" s="43" t="s">
        <v>6263</v>
      </c>
      <c r="F7983" s="43" t="s">
        <v>28</v>
      </c>
      <c r="G7983" s="43">
        <v>53063</v>
      </c>
      <c r="H7983" s="41"/>
      <c r="I7983" s="41"/>
      <c r="J7983" s="41"/>
      <c r="K7983" s="41"/>
      <c r="L7983" s="41"/>
      <c r="M7983" s="41"/>
      <c r="N7983" s="41"/>
      <c r="O7983" s="41"/>
      <c r="P7983" s="41"/>
      <c r="Q7983" s="41"/>
      <c r="R7983" s="41"/>
      <c r="S7983" s="41"/>
      <c r="T7983" s="41"/>
      <c r="U7983" s="41"/>
      <c r="V7983" s="41"/>
      <c r="W7983" s="41"/>
      <c r="X7983" s="41"/>
      <c r="Y7983" s="43" t="str">
        <f t="shared" si="248"/>
        <v>COMP</v>
      </c>
      <c r="Z7983" s="43">
        <v>2077953</v>
      </c>
      <c r="AA7983" s="43">
        <f t="shared" si="249"/>
        <v>1206475</v>
      </c>
    </row>
    <row r="7984" spans="1:27" x14ac:dyDescent="0.3">
      <c r="A7984" s="43">
        <v>1600643</v>
      </c>
      <c r="B7984" s="43" t="s">
        <v>6722</v>
      </c>
      <c r="C7984" s="43" t="s">
        <v>1480</v>
      </c>
      <c r="D7984" s="41"/>
      <c r="E7984" s="43" t="s">
        <v>6263</v>
      </c>
      <c r="F7984" s="43" t="s">
        <v>28</v>
      </c>
      <c r="G7984" s="43">
        <v>49004</v>
      </c>
      <c r="H7984" s="41"/>
      <c r="I7984" s="41"/>
      <c r="J7984" s="41"/>
      <c r="K7984" s="41"/>
      <c r="L7984" s="41"/>
      <c r="M7984" s="41"/>
      <c r="N7984" s="41"/>
      <c r="O7984" s="41"/>
      <c r="P7984" s="41"/>
      <c r="Q7984" s="41"/>
      <c r="R7984" s="41"/>
      <c r="S7984" s="41"/>
      <c r="T7984" s="41"/>
      <c r="U7984" s="41"/>
      <c r="V7984" s="41"/>
      <c r="W7984" s="41"/>
      <c r="X7984" s="41"/>
      <c r="Y7984" s="43" t="str">
        <f t="shared" si="248"/>
        <v/>
      </c>
      <c r="Z7984" s="43">
        <v>2203788</v>
      </c>
      <c r="AA7984" s="43" t="e">
        <f t="shared" si="249"/>
        <v>#N/A</v>
      </c>
    </row>
    <row r="7985" spans="1:27" x14ac:dyDescent="0.3">
      <c r="A7985" s="43">
        <v>2389353</v>
      </c>
      <c r="B7985" s="43" t="s">
        <v>6722</v>
      </c>
      <c r="C7985" s="43" t="s">
        <v>2340</v>
      </c>
      <c r="D7985" s="41"/>
      <c r="E7985" s="43" t="s">
        <v>6263</v>
      </c>
      <c r="F7985" s="43" t="s">
        <v>28</v>
      </c>
      <c r="G7985" s="43">
        <v>53013</v>
      </c>
      <c r="H7985" s="41"/>
      <c r="I7985" s="41"/>
      <c r="J7985" s="41"/>
      <c r="K7985" s="41"/>
      <c r="L7985" s="41"/>
      <c r="M7985" s="41"/>
      <c r="N7985" s="41"/>
      <c r="O7985" s="41"/>
      <c r="P7985" s="41"/>
      <c r="Q7985" s="41"/>
      <c r="R7985" s="41"/>
      <c r="S7985" s="41"/>
      <c r="T7985" s="41"/>
      <c r="U7985" s="41"/>
      <c r="V7985" s="41"/>
      <c r="W7985" s="41"/>
      <c r="X7985" s="41"/>
      <c r="Y7985" s="43" t="str">
        <f t="shared" si="248"/>
        <v/>
      </c>
      <c r="Z7985" s="43">
        <v>2077947</v>
      </c>
      <c r="AA7985" s="43" t="e">
        <f t="shared" si="249"/>
        <v>#N/A</v>
      </c>
    </row>
    <row r="7986" spans="1:27" x14ac:dyDescent="0.3">
      <c r="A7986" s="43">
        <v>489368</v>
      </c>
      <c r="B7986" s="43" t="s">
        <v>6723</v>
      </c>
      <c r="C7986" s="43" t="s">
        <v>1676</v>
      </c>
      <c r="D7986" s="41"/>
      <c r="E7986" s="43" t="s">
        <v>29</v>
      </c>
      <c r="F7986" s="43" t="s">
        <v>30</v>
      </c>
      <c r="G7986" s="43">
        <v>49033</v>
      </c>
      <c r="H7986" s="41"/>
      <c r="I7986" s="41"/>
      <c r="J7986" s="41"/>
      <c r="K7986" s="41"/>
      <c r="L7986" s="41"/>
      <c r="M7986" s="41"/>
      <c r="N7986" s="41"/>
      <c r="O7986" s="41"/>
      <c r="P7986" s="41"/>
      <c r="Q7986" s="41"/>
      <c r="R7986" s="41"/>
      <c r="S7986" s="41"/>
      <c r="T7986" s="41"/>
      <c r="U7986" s="41"/>
      <c r="V7986" s="41"/>
      <c r="W7986" s="41"/>
      <c r="X7986" s="41"/>
      <c r="Y7986" s="43" t="str">
        <f t="shared" si="248"/>
        <v/>
      </c>
      <c r="Z7986" s="43">
        <v>1514558</v>
      </c>
      <c r="AA7986" s="43" t="e">
        <f t="shared" si="249"/>
        <v>#N/A</v>
      </c>
    </row>
    <row r="7987" spans="1:27" x14ac:dyDescent="0.3">
      <c r="A7987" s="43">
        <v>818182</v>
      </c>
      <c r="B7987" s="43" t="s">
        <v>6723</v>
      </c>
      <c r="C7987" s="43" t="s">
        <v>1885</v>
      </c>
      <c r="D7987" s="41"/>
      <c r="E7987" s="43" t="s">
        <v>6263</v>
      </c>
      <c r="F7987" s="43" t="s">
        <v>30</v>
      </c>
      <c r="G7987" s="43">
        <v>49033</v>
      </c>
      <c r="H7987" s="41"/>
      <c r="I7987" s="41"/>
      <c r="J7987" s="41"/>
      <c r="K7987" s="41"/>
      <c r="L7987" s="41"/>
      <c r="M7987" s="41"/>
      <c r="N7987" s="41"/>
      <c r="O7987" s="41"/>
      <c r="P7987" s="41"/>
      <c r="Q7987" s="41"/>
      <c r="R7987" s="41"/>
      <c r="S7987" s="41"/>
      <c r="T7987" s="41"/>
      <c r="U7987" s="41"/>
      <c r="V7987" s="41"/>
      <c r="W7987" s="41"/>
      <c r="X7987" s="41"/>
      <c r="Y7987" s="43" t="str">
        <f t="shared" si="248"/>
        <v/>
      </c>
      <c r="Z7987" s="43">
        <v>2374354</v>
      </c>
      <c r="AA7987" s="43" t="e">
        <f t="shared" si="249"/>
        <v>#N/A</v>
      </c>
    </row>
    <row r="7988" spans="1:27" x14ac:dyDescent="0.3">
      <c r="A7988" s="43">
        <v>2298635</v>
      </c>
      <c r="B7988" s="43" t="s">
        <v>6724</v>
      </c>
      <c r="C7988" s="43" t="s">
        <v>639</v>
      </c>
      <c r="D7988" s="41"/>
      <c r="E7988" s="43" t="s">
        <v>29</v>
      </c>
      <c r="F7988" s="43" t="s">
        <v>28</v>
      </c>
      <c r="G7988" s="43">
        <v>49067</v>
      </c>
      <c r="H7988" s="41"/>
      <c r="I7988" s="41"/>
      <c r="J7988" s="41"/>
      <c r="K7988" s="41"/>
      <c r="L7988" s="41"/>
      <c r="M7988" s="41"/>
      <c r="N7988" s="41"/>
      <c r="O7988" s="41"/>
      <c r="P7988" s="41"/>
      <c r="Q7988" s="41"/>
      <c r="R7988" s="41"/>
      <c r="S7988" s="41"/>
      <c r="T7988" s="41"/>
      <c r="U7988" s="41"/>
      <c r="V7988" s="41"/>
      <c r="W7988" s="41"/>
      <c r="X7988" s="41"/>
      <c r="Y7988" s="43" t="str">
        <f t="shared" si="248"/>
        <v>COMP</v>
      </c>
      <c r="Z7988" s="43">
        <v>1879061</v>
      </c>
      <c r="AA7988" s="43">
        <f t="shared" si="249"/>
        <v>2298635</v>
      </c>
    </row>
    <row r="7989" spans="1:27" x14ac:dyDescent="0.3">
      <c r="A7989" s="43">
        <v>1934800</v>
      </c>
      <c r="B7989" s="43" t="s">
        <v>6725</v>
      </c>
      <c r="C7989" s="43" t="s">
        <v>6726</v>
      </c>
      <c r="D7989" s="41"/>
      <c r="E7989" s="43" t="s">
        <v>29</v>
      </c>
      <c r="F7989" s="43" t="s">
        <v>30</v>
      </c>
      <c r="G7989" s="43">
        <v>85052</v>
      </c>
      <c r="H7989" s="41"/>
      <c r="I7989" s="41"/>
      <c r="J7989" s="41"/>
      <c r="K7989" s="41"/>
      <c r="L7989" s="41"/>
      <c r="M7989" s="41"/>
      <c r="N7989" s="41"/>
      <c r="O7989" s="41"/>
      <c r="P7989" s="41"/>
      <c r="Q7989" s="41"/>
      <c r="R7989" s="41"/>
      <c r="S7989" s="41"/>
      <c r="T7989" s="41"/>
      <c r="U7989" s="41"/>
      <c r="V7989" s="41"/>
      <c r="W7989" s="41"/>
      <c r="X7989" s="41"/>
      <c r="Y7989" s="43" t="str">
        <f t="shared" si="248"/>
        <v>COMP</v>
      </c>
      <c r="Z7989" s="43">
        <v>465550</v>
      </c>
      <c r="AA7989" s="43">
        <f t="shared" si="249"/>
        <v>1934800</v>
      </c>
    </row>
    <row r="7990" spans="1:27" x14ac:dyDescent="0.3">
      <c r="A7990" s="43">
        <v>1814807</v>
      </c>
      <c r="B7990" s="43" t="s">
        <v>6727</v>
      </c>
      <c r="C7990" s="43" t="s">
        <v>1429</v>
      </c>
      <c r="D7990" s="41"/>
      <c r="E7990" s="43" t="s">
        <v>29</v>
      </c>
      <c r="F7990" s="43" t="s">
        <v>28</v>
      </c>
      <c r="G7990" s="43">
        <v>85024</v>
      </c>
      <c r="H7990" s="41"/>
      <c r="I7990" s="41"/>
      <c r="J7990" s="41"/>
      <c r="K7990" s="41"/>
      <c r="L7990" s="41"/>
      <c r="M7990" s="41"/>
      <c r="N7990" s="41"/>
      <c r="O7990" s="41"/>
      <c r="P7990" s="41"/>
      <c r="Q7990" s="41"/>
      <c r="R7990" s="41"/>
      <c r="S7990" s="41"/>
      <c r="T7990" s="41"/>
      <c r="U7990" s="41"/>
      <c r="V7990" s="41"/>
      <c r="W7990" s="41"/>
      <c r="X7990" s="41"/>
      <c r="Y7990" s="43" t="str">
        <f t="shared" si="248"/>
        <v>COMP</v>
      </c>
      <c r="Z7990" s="43">
        <v>1794807</v>
      </c>
      <c r="AA7990" s="43">
        <f t="shared" si="249"/>
        <v>1814807</v>
      </c>
    </row>
    <row r="7991" spans="1:27" x14ac:dyDescent="0.3">
      <c r="A7991" s="43">
        <v>878050</v>
      </c>
      <c r="B7991" s="43" t="s">
        <v>6728</v>
      </c>
      <c r="C7991" s="43" t="s">
        <v>1094</v>
      </c>
      <c r="D7991" s="41"/>
      <c r="E7991" s="43" t="s">
        <v>6263</v>
      </c>
      <c r="F7991" s="43" t="s">
        <v>30</v>
      </c>
      <c r="G7991" s="43">
        <v>85059</v>
      </c>
      <c r="H7991" s="41"/>
      <c r="I7991" s="41"/>
      <c r="J7991" s="41"/>
      <c r="K7991" s="41"/>
      <c r="L7991" s="41"/>
      <c r="M7991" s="41"/>
      <c r="N7991" s="41"/>
      <c r="O7991" s="41"/>
      <c r="P7991" s="41"/>
      <c r="Q7991" s="41"/>
      <c r="R7991" s="41"/>
      <c r="S7991" s="41"/>
      <c r="T7991" s="41"/>
      <c r="U7991" s="41"/>
      <c r="V7991" s="41"/>
      <c r="W7991" s="41"/>
      <c r="X7991" s="41"/>
      <c r="Y7991" s="43" t="str">
        <f t="shared" si="248"/>
        <v/>
      </c>
      <c r="Z7991" s="43">
        <v>1028603</v>
      </c>
      <c r="AA7991" s="43" t="e">
        <f t="shared" si="249"/>
        <v>#N/A</v>
      </c>
    </row>
    <row r="7992" spans="1:27" x14ac:dyDescent="0.3">
      <c r="A7992" s="43">
        <v>1127037</v>
      </c>
      <c r="B7992" s="43" t="s">
        <v>6728</v>
      </c>
      <c r="C7992" s="43" t="s">
        <v>529</v>
      </c>
      <c r="D7992" s="41"/>
      <c r="E7992" s="43" t="s">
        <v>6263</v>
      </c>
      <c r="F7992" s="43" t="s">
        <v>30</v>
      </c>
      <c r="G7992" s="43">
        <v>85059</v>
      </c>
      <c r="H7992" s="41"/>
      <c r="I7992" s="41"/>
      <c r="J7992" s="41"/>
      <c r="K7992" s="41"/>
      <c r="L7992" s="41"/>
      <c r="M7992" s="41"/>
      <c r="N7992" s="41"/>
      <c r="O7992" s="41"/>
      <c r="P7992" s="41"/>
      <c r="Q7992" s="41"/>
      <c r="R7992" s="41"/>
      <c r="S7992" s="41"/>
      <c r="T7992" s="41"/>
      <c r="U7992" s="41"/>
      <c r="V7992" s="41"/>
      <c r="W7992" s="41"/>
      <c r="X7992" s="41"/>
      <c r="Y7992" s="43" t="str">
        <f t="shared" si="248"/>
        <v/>
      </c>
      <c r="Z7992" s="43">
        <v>1987617</v>
      </c>
      <c r="AA7992" s="43" t="e">
        <f t="shared" si="249"/>
        <v>#N/A</v>
      </c>
    </row>
    <row r="7993" spans="1:27" x14ac:dyDescent="0.3">
      <c r="A7993" s="43">
        <v>804550</v>
      </c>
      <c r="B7993" s="43" t="s">
        <v>6728</v>
      </c>
      <c r="C7993" s="43" t="s">
        <v>436</v>
      </c>
      <c r="D7993" s="41"/>
      <c r="E7993" s="43" t="s">
        <v>29</v>
      </c>
      <c r="F7993" s="43" t="s">
        <v>28</v>
      </c>
      <c r="G7993" s="43">
        <v>49064</v>
      </c>
      <c r="H7993" s="41"/>
      <c r="I7993" s="41"/>
      <c r="J7993" s="41"/>
      <c r="K7993" s="41"/>
      <c r="L7993" s="41"/>
      <c r="M7993" s="41"/>
      <c r="N7993" s="41"/>
      <c r="O7993" s="41"/>
      <c r="P7993" s="41"/>
      <c r="Q7993" s="41"/>
      <c r="R7993" s="41"/>
      <c r="S7993" s="41"/>
      <c r="T7993" s="41"/>
      <c r="U7993" s="41"/>
      <c r="V7993" s="41"/>
      <c r="W7993" s="41"/>
      <c r="X7993" s="41"/>
      <c r="Y7993" s="43" t="str">
        <f t="shared" si="248"/>
        <v>COMP</v>
      </c>
      <c r="Z7993" s="43">
        <v>2236894</v>
      </c>
      <c r="AA7993" s="43">
        <f t="shared" si="249"/>
        <v>804550</v>
      </c>
    </row>
    <row r="7994" spans="1:27" x14ac:dyDescent="0.3">
      <c r="A7994" s="43">
        <v>2247425</v>
      </c>
      <c r="B7994" s="43" t="s">
        <v>6728</v>
      </c>
      <c r="C7994" s="43" t="s">
        <v>6729</v>
      </c>
      <c r="D7994" s="41"/>
      <c r="E7994" s="43" t="s">
        <v>34</v>
      </c>
      <c r="F7994" s="43" t="s">
        <v>30</v>
      </c>
      <c r="G7994" s="43">
        <v>85032</v>
      </c>
      <c r="H7994" s="41"/>
      <c r="I7994" s="41"/>
      <c r="J7994" s="41"/>
      <c r="K7994" s="41"/>
      <c r="L7994" s="41"/>
      <c r="M7994" s="41"/>
      <c r="N7994" s="41"/>
      <c r="O7994" s="41"/>
      <c r="P7994" s="41"/>
      <c r="Q7994" s="41"/>
      <c r="R7994" s="41"/>
      <c r="S7994" s="41"/>
      <c r="T7994" s="41"/>
      <c r="U7994" s="41"/>
      <c r="V7994" s="41"/>
      <c r="W7994" s="41"/>
      <c r="X7994" s="41"/>
      <c r="Y7994" s="43" t="str">
        <f t="shared" si="248"/>
        <v>COMP</v>
      </c>
      <c r="Z7994" s="43">
        <v>1974539</v>
      </c>
      <c r="AA7994" s="43">
        <f t="shared" si="249"/>
        <v>2247425</v>
      </c>
    </row>
    <row r="7995" spans="1:27" x14ac:dyDescent="0.3">
      <c r="A7995" s="43">
        <v>1638064</v>
      </c>
      <c r="B7995" s="43" t="s">
        <v>6728</v>
      </c>
      <c r="C7995" s="43" t="s">
        <v>241</v>
      </c>
      <c r="D7995" s="41"/>
      <c r="E7995" s="43" t="s">
        <v>6263</v>
      </c>
      <c r="F7995" s="43" t="s">
        <v>28</v>
      </c>
      <c r="G7995" s="43">
        <v>53064</v>
      </c>
      <c r="H7995" s="41"/>
      <c r="I7995" s="41"/>
      <c r="J7995" s="41"/>
      <c r="K7995" s="41"/>
      <c r="L7995" s="41"/>
      <c r="M7995" s="41"/>
      <c r="N7995" s="41"/>
      <c r="O7995" s="41"/>
      <c r="P7995" s="41"/>
      <c r="Q7995" s="41"/>
      <c r="R7995" s="41"/>
      <c r="S7995" s="41"/>
      <c r="T7995" s="41"/>
      <c r="U7995" s="41"/>
      <c r="V7995" s="41"/>
      <c r="W7995" s="41"/>
      <c r="X7995" s="41"/>
      <c r="Y7995" s="43" t="str">
        <f t="shared" si="248"/>
        <v>COMP</v>
      </c>
      <c r="Z7995" s="43">
        <v>1650613</v>
      </c>
      <c r="AA7995" s="43">
        <f t="shared" si="249"/>
        <v>1638064</v>
      </c>
    </row>
    <row r="7996" spans="1:27" x14ac:dyDescent="0.3">
      <c r="A7996" s="43">
        <v>2340640</v>
      </c>
      <c r="B7996" s="43" t="s">
        <v>6728</v>
      </c>
      <c r="C7996" s="43" t="s">
        <v>6730</v>
      </c>
      <c r="D7996" s="41"/>
      <c r="E7996" s="43" t="s">
        <v>35</v>
      </c>
      <c r="F7996" s="43" t="s">
        <v>28</v>
      </c>
      <c r="G7996" s="43">
        <v>44067</v>
      </c>
      <c r="H7996" s="41"/>
      <c r="I7996" s="41"/>
      <c r="J7996" s="41"/>
      <c r="K7996" s="41"/>
      <c r="L7996" s="41"/>
      <c r="M7996" s="41"/>
      <c r="N7996" s="41"/>
      <c r="O7996" s="41"/>
      <c r="P7996" s="41"/>
      <c r="Q7996" s="41"/>
      <c r="R7996" s="41"/>
      <c r="S7996" s="41"/>
      <c r="T7996" s="41"/>
      <c r="U7996" s="41"/>
      <c r="V7996" s="41"/>
      <c r="W7996" s="41"/>
      <c r="X7996" s="41"/>
      <c r="Y7996" s="43" t="str">
        <f t="shared" si="248"/>
        <v>COMP</v>
      </c>
      <c r="Z7996" s="43">
        <v>494257</v>
      </c>
      <c r="AA7996" s="43">
        <f t="shared" si="249"/>
        <v>2340640</v>
      </c>
    </row>
    <row r="7997" spans="1:27" x14ac:dyDescent="0.3">
      <c r="A7997" s="43">
        <v>1093172</v>
      </c>
      <c r="B7997" s="43" t="s">
        <v>6728</v>
      </c>
      <c r="C7997" s="43" t="s">
        <v>6731</v>
      </c>
      <c r="D7997" s="41"/>
      <c r="E7997" s="43" t="s">
        <v>31</v>
      </c>
      <c r="F7997" s="43" t="s">
        <v>28</v>
      </c>
      <c r="G7997" s="43">
        <v>44038</v>
      </c>
      <c r="H7997" s="41"/>
      <c r="I7997" s="41"/>
      <c r="J7997" s="41"/>
      <c r="K7997" s="41"/>
      <c r="L7997" s="41"/>
      <c r="M7997" s="41"/>
      <c r="N7997" s="41"/>
      <c r="O7997" s="41"/>
      <c r="P7997" s="41"/>
      <c r="Q7997" s="41"/>
      <c r="R7997" s="41"/>
      <c r="S7997" s="41"/>
      <c r="T7997" s="41"/>
      <c r="U7997" s="41"/>
      <c r="V7997" s="41"/>
      <c r="W7997" s="41"/>
      <c r="X7997" s="41"/>
      <c r="Y7997" s="43" t="str">
        <f t="shared" si="248"/>
        <v>COMP</v>
      </c>
      <c r="Z7997" s="43">
        <v>2174110</v>
      </c>
      <c r="AA7997" s="43">
        <f t="shared" si="249"/>
        <v>1093172</v>
      </c>
    </row>
    <row r="7998" spans="1:27" x14ac:dyDescent="0.3">
      <c r="A7998" s="43">
        <v>623924</v>
      </c>
      <c r="B7998" s="43" t="s">
        <v>6728</v>
      </c>
      <c r="C7998" s="43" t="s">
        <v>3418</v>
      </c>
      <c r="D7998" s="41"/>
      <c r="E7998" s="43" t="s">
        <v>6263</v>
      </c>
      <c r="F7998" s="43" t="s">
        <v>28</v>
      </c>
      <c r="G7998" s="43">
        <v>85005</v>
      </c>
      <c r="H7998" s="41"/>
      <c r="I7998" s="41"/>
      <c r="J7998" s="41"/>
      <c r="K7998" s="41"/>
      <c r="L7998" s="41"/>
      <c r="M7998" s="41"/>
      <c r="N7998" s="41"/>
      <c r="O7998" s="41"/>
      <c r="P7998" s="41"/>
      <c r="Q7998" s="41"/>
      <c r="R7998" s="41"/>
      <c r="S7998" s="41"/>
      <c r="T7998" s="41"/>
      <c r="U7998" s="41"/>
      <c r="V7998" s="41"/>
      <c r="W7998" s="41"/>
      <c r="X7998" s="41"/>
      <c r="Y7998" s="43" t="str">
        <f t="shared" si="248"/>
        <v/>
      </c>
      <c r="Z7998" s="43">
        <v>2361178</v>
      </c>
      <c r="AA7998" s="43" t="e">
        <f t="shared" si="249"/>
        <v>#N/A</v>
      </c>
    </row>
    <row r="7999" spans="1:27" x14ac:dyDescent="0.3">
      <c r="A7999" s="43">
        <v>849256</v>
      </c>
      <c r="B7999" s="43" t="s">
        <v>6728</v>
      </c>
      <c r="C7999" s="43" t="s">
        <v>232</v>
      </c>
      <c r="D7999" s="41"/>
      <c r="E7999" s="43" t="s">
        <v>29</v>
      </c>
      <c r="F7999" s="43" t="s">
        <v>28</v>
      </c>
      <c r="G7999" s="43">
        <v>44045</v>
      </c>
      <c r="H7999" s="41"/>
      <c r="I7999" s="41"/>
      <c r="J7999" s="41"/>
      <c r="K7999" s="41"/>
      <c r="L7999" s="41"/>
      <c r="M7999" s="41"/>
      <c r="N7999" s="41"/>
      <c r="O7999" s="41"/>
      <c r="P7999" s="41"/>
      <c r="Q7999" s="41"/>
      <c r="R7999" s="41"/>
      <c r="S7999" s="41"/>
      <c r="T7999" s="41"/>
      <c r="U7999" s="41"/>
      <c r="V7999" s="41"/>
      <c r="W7999" s="41"/>
      <c r="X7999" s="41"/>
      <c r="Y7999" s="43" t="str">
        <f t="shared" si="248"/>
        <v>COMP</v>
      </c>
      <c r="Z7999" s="43">
        <v>1915847</v>
      </c>
      <c r="AA7999" s="43">
        <f t="shared" si="249"/>
        <v>849256</v>
      </c>
    </row>
    <row r="8000" spans="1:27" x14ac:dyDescent="0.3">
      <c r="A8000" s="43">
        <v>2430349</v>
      </c>
      <c r="B8000" s="43" t="s">
        <v>6728</v>
      </c>
      <c r="C8000" s="43" t="s">
        <v>484</v>
      </c>
      <c r="D8000" s="41"/>
      <c r="E8000" s="43" t="s">
        <v>29</v>
      </c>
      <c r="F8000" s="43" t="s">
        <v>28</v>
      </c>
      <c r="G8000" s="43">
        <v>44084</v>
      </c>
      <c r="H8000" s="41"/>
      <c r="I8000" s="41"/>
      <c r="J8000" s="41"/>
      <c r="K8000" s="41"/>
      <c r="L8000" s="41"/>
      <c r="M8000" s="41"/>
      <c r="N8000" s="41"/>
      <c r="O8000" s="41"/>
      <c r="P8000" s="41"/>
      <c r="Q8000" s="41"/>
      <c r="R8000" s="41"/>
      <c r="S8000" s="41"/>
      <c r="T8000" s="41"/>
      <c r="U8000" s="41"/>
      <c r="V8000" s="41"/>
      <c r="W8000" s="41"/>
      <c r="X8000" s="41"/>
      <c r="Y8000" s="43" t="str">
        <f t="shared" si="248"/>
        <v/>
      </c>
      <c r="Z8000" s="43">
        <v>2434141</v>
      </c>
      <c r="AA8000" s="43" t="e">
        <f t="shared" si="249"/>
        <v>#N/A</v>
      </c>
    </row>
    <row r="8001" spans="1:27" x14ac:dyDescent="0.3">
      <c r="A8001" s="43">
        <v>2124809</v>
      </c>
      <c r="B8001" s="43" t="s">
        <v>6728</v>
      </c>
      <c r="C8001" s="43" t="s">
        <v>1474</v>
      </c>
      <c r="D8001" s="41"/>
      <c r="E8001" s="43" t="s">
        <v>34</v>
      </c>
      <c r="F8001" s="43" t="s">
        <v>30</v>
      </c>
      <c r="G8001" s="43">
        <v>49064</v>
      </c>
      <c r="H8001" s="41"/>
      <c r="I8001" s="41"/>
      <c r="J8001" s="41"/>
      <c r="K8001" s="41"/>
      <c r="L8001" s="41"/>
      <c r="M8001" s="41"/>
      <c r="N8001" s="41"/>
      <c r="O8001" s="41"/>
      <c r="P8001" s="41"/>
      <c r="Q8001" s="41"/>
      <c r="R8001" s="41"/>
      <c r="S8001" s="41"/>
      <c r="T8001" s="41"/>
      <c r="U8001" s="41"/>
      <c r="V8001" s="41"/>
      <c r="W8001" s="41"/>
      <c r="X8001" s="41"/>
      <c r="Y8001" s="43" t="str">
        <f t="shared" si="248"/>
        <v>COMP</v>
      </c>
      <c r="Z8001" s="43">
        <v>2355645</v>
      </c>
      <c r="AA8001" s="43">
        <f t="shared" si="249"/>
        <v>2124809</v>
      </c>
    </row>
    <row r="8002" spans="1:27" x14ac:dyDescent="0.3">
      <c r="A8002" s="43">
        <v>1844875</v>
      </c>
      <c r="B8002" s="43" t="s">
        <v>6728</v>
      </c>
      <c r="C8002" s="43" t="s">
        <v>340</v>
      </c>
      <c r="D8002" s="41"/>
      <c r="E8002" s="43" t="s">
        <v>6263</v>
      </c>
      <c r="F8002" s="43" t="s">
        <v>30</v>
      </c>
      <c r="G8002" s="43">
        <v>44079</v>
      </c>
      <c r="H8002" s="41"/>
      <c r="I8002" s="41"/>
      <c r="J8002" s="41"/>
      <c r="K8002" s="41"/>
      <c r="L8002" s="41"/>
      <c r="M8002" s="41"/>
      <c r="N8002" s="41"/>
      <c r="O8002" s="41"/>
      <c r="P8002" s="41"/>
      <c r="Q8002" s="41"/>
      <c r="R8002" s="41"/>
      <c r="S8002" s="41"/>
      <c r="T8002" s="41"/>
      <c r="U8002" s="41"/>
      <c r="V8002" s="41"/>
      <c r="W8002" s="41"/>
      <c r="X8002" s="41"/>
      <c r="Y8002" s="43" t="str">
        <f t="shared" ref="Y8002:Y8065" si="250">IF(ISERROR(AA8002)=FALSE,"COMP","")</f>
        <v/>
      </c>
      <c r="Z8002" s="43">
        <v>2424965</v>
      </c>
      <c r="AA8002" s="43" t="e">
        <f t="shared" si="249"/>
        <v>#N/A</v>
      </c>
    </row>
    <row r="8003" spans="1:27" x14ac:dyDescent="0.3">
      <c r="A8003" s="43">
        <v>1829109</v>
      </c>
      <c r="B8003" s="43" t="s">
        <v>6728</v>
      </c>
      <c r="C8003" s="43" t="s">
        <v>2773</v>
      </c>
      <c r="D8003" s="41"/>
      <c r="E8003" s="43" t="s">
        <v>6263</v>
      </c>
      <c r="F8003" s="43" t="s">
        <v>30</v>
      </c>
      <c r="G8003" s="43">
        <v>72041</v>
      </c>
      <c r="H8003" s="41"/>
      <c r="I8003" s="41"/>
      <c r="J8003" s="41"/>
      <c r="K8003" s="41"/>
      <c r="L8003" s="41"/>
      <c r="M8003" s="41"/>
      <c r="N8003" s="41"/>
      <c r="O8003" s="41"/>
      <c r="P8003" s="41"/>
      <c r="Q8003" s="41"/>
      <c r="R8003" s="41"/>
      <c r="S8003" s="41"/>
      <c r="T8003" s="41"/>
      <c r="U8003" s="41"/>
      <c r="V8003" s="41"/>
      <c r="W8003" s="41"/>
      <c r="X8003" s="41"/>
      <c r="Y8003" s="43" t="str">
        <f t="shared" si="250"/>
        <v/>
      </c>
      <c r="Z8003" s="43">
        <v>1545711</v>
      </c>
      <c r="AA8003" s="43" t="e">
        <f t="shared" ref="AA8003:AA8066" si="251">VLOOKUP(A8003,Z:Z,1,FALSE)</f>
        <v>#N/A</v>
      </c>
    </row>
    <row r="8004" spans="1:27" x14ac:dyDescent="0.3">
      <c r="A8004" s="43">
        <v>2435015</v>
      </c>
      <c r="B8004" s="43" t="s">
        <v>6728</v>
      </c>
      <c r="C8004" s="43" t="s">
        <v>951</v>
      </c>
      <c r="D8004" s="41"/>
      <c r="E8004" s="43" t="s">
        <v>31</v>
      </c>
      <c r="F8004" s="43" t="s">
        <v>28</v>
      </c>
      <c r="G8004" s="43">
        <v>49006</v>
      </c>
      <c r="H8004" s="41"/>
      <c r="I8004" s="41"/>
      <c r="J8004" s="41"/>
      <c r="K8004" s="41"/>
      <c r="L8004" s="41"/>
      <c r="M8004" s="41"/>
      <c r="N8004" s="41"/>
      <c r="O8004" s="41"/>
      <c r="P8004" s="41"/>
      <c r="Q8004" s="41"/>
      <c r="R8004" s="41"/>
      <c r="S8004" s="41"/>
      <c r="T8004" s="41"/>
      <c r="U8004" s="41"/>
      <c r="V8004" s="41"/>
      <c r="W8004" s="41"/>
      <c r="X8004" s="41"/>
      <c r="Y8004" s="43" t="str">
        <f t="shared" si="250"/>
        <v>COMP</v>
      </c>
      <c r="Z8004" s="43">
        <v>507333</v>
      </c>
      <c r="AA8004" s="43">
        <f t="shared" si="251"/>
        <v>2435015</v>
      </c>
    </row>
    <row r="8005" spans="1:27" x14ac:dyDescent="0.3">
      <c r="A8005" s="43">
        <v>2372718</v>
      </c>
      <c r="B8005" s="43" t="s">
        <v>6728</v>
      </c>
      <c r="C8005" s="43" t="s">
        <v>287</v>
      </c>
      <c r="D8005" s="41"/>
      <c r="E8005" s="43" t="s">
        <v>6263</v>
      </c>
      <c r="F8005" s="43" t="s">
        <v>28</v>
      </c>
      <c r="G8005" s="43">
        <v>85064</v>
      </c>
      <c r="H8005" s="41"/>
      <c r="I8005" s="41"/>
      <c r="J8005" s="41"/>
      <c r="K8005" s="41"/>
      <c r="L8005" s="41"/>
      <c r="M8005" s="41"/>
      <c r="N8005" s="41"/>
      <c r="O8005" s="41"/>
      <c r="P8005" s="41"/>
      <c r="Q8005" s="41"/>
      <c r="R8005" s="41"/>
      <c r="S8005" s="41"/>
      <c r="T8005" s="41"/>
      <c r="U8005" s="41"/>
      <c r="V8005" s="41"/>
      <c r="W8005" s="41"/>
      <c r="X8005" s="41"/>
      <c r="Y8005" s="43" t="str">
        <f t="shared" si="250"/>
        <v/>
      </c>
      <c r="Z8005" s="43">
        <v>2418870</v>
      </c>
      <c r="AA8005" s="43" t="e">
        <f t="shared" si="251"/>
        <v>#N/A</v>
      </c>
    </row>
    <row r="8006" spans="1:27" x14ac:dyDescent="0.3">
      <c r="A8006" s="43">
        <v>146991</v>
      </c>
      <c r="B8006" s="43" t="s">
        <v>6732</v>
      </c>
      <c r="C8006" s="43" t="s">
        <v>894</v>
      </c>
      <c r="D8006" s="41"/>
      <c r="E8006" s="43" t="s">
        <v>6263</v>
      </c>
      <c r="F8006" s="43" t="s">
        <v>28</v>
      </c>
      <c r="G8006" s="43">
        <v>85049</v>
      </c>
      <c r="H8006" s="41"/>
      <c r="I8006" s="41"/>
      <c r="J8006" s="41"/>
      <c r="K8006" s="41"/>
      <c r="L8006" s="41"/>
      <c r="M8006" s="41"/>
      <c r="N8006" s="41"/>
      <c r="O8006" s="41"/>
      <c r="P8006" s="41"/>
      <c r="Q8006" s="41"/>
      <c r="R8006" s="41"/>
      <c r="S8006" s="41"/>
      <c r="T8006" s="41"/>
      <c r="U8006" s="41"/>
      <c r="V8006" s="41"/>
      <c r="W8006" s="41"/>
      <c r="X8006" s="41"/>
      <c r="Y8006" s="43" t="str">
        <f t="shared" si="250"/>
        <v/>
      </c>
      <c r="Z8006" s="43">
        <v>2366007</v>
      </c>
      <c r="AA8006" s="43" t="e">
        <f t="shared" si="251"/>
        <v>#N/A</v>
      </c>
    </row>
    <row r="8007" spans="1:27" x14ac:dyDescent="0.3">
      <c r="A8007" s="43">
        <v>1491116</v>
      </c>
      <c r="B8007" s="43" t="s">
        <v>6733</v>
      </c>
      <c r="C8007" s="43" t="s">
        <v>811</v>
      </c>
      <c r="D8007" s="41"/>
      <c r="E8007" s="43" t="s">
        <v>6263</v>
      </c>
      <c r="F8007" s="43" t="s">
        <v>30</v>
      </c>
      <c r="G8007" s="43">
        <v>53061</v>
      </c>
      <c r="H8007" s="41"/>
      <c r="I8007" s="41"/>
      <c r="J8007" s="41"/>
      <c r="K8007" s="41"/>
      <c r="L8007" s="41"/>
      <c r="M8007" s="41"/>
      <c r="N8007" s="41"/>
      <c r="O8007" s="41"/>
      <c r="P8007" s="41"/>
      <c r="Q8007" s="41"/>
      <c r="R8007" s="41"/>
      <c r="S8007" s="41"/>
      <c r="T8007" s="41"/>
      <c r="U8007" s="41"/>
      <c r="V8007" s="41"/>
      <c r="W8007" s="41"/>
      <c r="X8007" s="41"/>
      <c r="Y8007" s="43" t="str">
        <f t="shared" si="250"/>
        <v/>
      </c>
      <c r="Z8007" s="43">
        <v>2081112</v>
      </c>
      <c r="AA8007" s="43" t="e">
        <f t="shared" si="251"/>
        <v>#N/A</v>
      </c>
    </row>
    <row r="8008" spans="1:27" x14ac:dyDescent="0.3">
      <c r="A8008" s="43">
        <v>2417197</v>
      </c>
      <c r="B8008" s="43" t="s">
        <v>6734</v>
      </c>
      <c r="C8008" s="43" t="s">
        <v>1094</v>
      </c>
      <c r="D8008" s="41"/>
      <c r="E8008" s="43" t="s">
        <v>6263</v>
      </c>
      <c r="F8008" s="43" t="s">
        <v>30</v>
      </c>
      <c r="G8008" s="43">
        <v>85017</v>
      </c>
      <c r="H8008" s="41"/>
      <c r="I8008" s="41"/>
      <c r="J8008" s="41"/>
      <c r="K8008" s="41"/>
      <c r="L8008" s="41"/>
      <c r="M8008" s="41"/>
      <c r="N8008" s="41"/>
      <c r="O8008" s="41"/>
      <c r="P8008" s="41"/>
      <c r="Q8008" s="41"/>
      <c r="R8008" s="41"/>
      <c r="S8008" s="41"/>
      <c r="T8008" s="41"/>
      <c r="U8008" s="41"/>
      <c r="V8008" s="41"/>
      <c r="W8008" s="41"/>
      <c r="X8008" s="41"/>
      <c r="Y8008" s="43" t="str">
        <f t="shared" si="250"/>
        <v/>
      </c>
      <c r="Z8008" s="43">
        <v>2320090</v>
      </c>
      <c r="AA8008" s="43" t="e">
        <f t="shared" si="251"/>
        <v>#N/A</v>
      </c>
    </row>
    <row r="8009" spans="1:27" x14ac:dyDescent="0.3">
      <c r="A8009" s="43">
        <v>1913309</v>
      </c>
      <c r="B8009" s="43" t="s">
        <v>6734</v>
      </c>
      <c r="C8009" s="43" t="s">
        <v>1429</v>
      </c>
      <c r="D8009" s="41"/>
      <c r="E8009" s="43" t="s">
        <v>6263</v>
      </c>
      <c r="F8009" s="43" t="s">
        <v>28</v>
      </c>
      <c r="G8009" s="43">
        <v>49004</v>
      </c>
      <c r="H8009" s="41"/>
      <c r="I8009" s="41"/>
      <c r="J8009" s="41"/>
      <c r="K8009" s="41"/>
      <c r="L8009" s="41"/>
      <c r="M8009" s="41"/>
      <c r="N8009" s="41"/>
      <c r="O8009" s="41"/>
      <c r="P8009" s="41"/>
      <c r="Q8009" s="41"/>
      <c r="R8009" s="41"/>
      <c r="S8009" s="41"/>
      <c r="T8009" s="41"/>
      <c r="U8009" s="41"/>
      <c r="V8009" s="41"/>
      <c r="W8009" s="41"/>
      <c r="X8009" s="41"/>
      <c r="Y8009" s="43" t="str">
        <f t="shared" si="250"/>
        <v/>
      </c>
      <c r="Z8009" s="43">
        <v>1677503</v>
      </c>
      <c r="AA8009" s="43" t="e">
        <f t="shared" si="251"/>
        <v>#N/A</v>
      </c>
    </row>
    <row r="8010" spans="1:27" x14ac:dyDescent="0.3">
      <c r="A8010" s="43">
        <v>2096551</v>
      </c>
      <c r="B8010" s="43" t="s">
        <v>6734</v>
      </c>
      <c r="C8010" s="43" t="s">
        <v>3610</v>
      </c>
      <c r="D8010" s="41"/>
      <c r="E8010" s="43" t="s">
        <v>6263</v>
      </c>
      <c r="F8010" s="43" t="s">
        <v>30</v>
      </c>
      <c r="G8010" s="43">
        <v>49006</v>
      </c>
      <c r="H8010" s="41"/>
      <c r="I8010" s="41"/>
      <c r="J8010" s="41"/>
      <c r="K8010" s="41"/>
      <c r="L8010" s="41"/>
      <c r="M8010" s="41"/>
      <c r="N8010" s="41"/>
      <c r="O8010" s="41"/>
      <c r="P8010" s="41"/>
      <c r="Q8010" s="41"/>
      <c r="R8010" s="41"/>
      <c r="S8010" s="41"/>
      <c r="T8010" s="41"/>
      <c r="U8010" s="41"/>
      <c r="V8010" s="41"/>
      <c r="W8010" s="41"/>
      <c r="X8010" s="41"/>
      <c r="Y8010" s="43" t="str">
        <f t="shared" si="250"/>
        <v/>
      </c>
      <c r="Z8010" s="43">
        <v>1091596</v>
      </c>
      <c r="AA8010" s="43" t="e">
        <f t="shared" si="251"/>
        <v>#N/A</v>
      </c>
    </row>
    <row r="8011" spans="1:27" x14ac:dyDescent="0.3">
      <c r="A8011" s="43">
        <v>2072802</v>
      </c>
      <c r="B8011" s="43" t="s">
        <v>6734</v>
      </c>
      <c r="C8011" s="43" t="s">
        <v>427</v>
      </c>
      <c r="D8011" s="41"/>
      <c r="E8011" s="43" t="s">
        <v>6263</v>
      </c>
      <c r="F8011" s="43" t="s">
        <v>28</v>
      </c>
      <c r="G8011" s="43">
        <v>85031</v>
      </c>
      <c r="H8011" s="41"/>
      <c r="I8011" s="41"/>
      <c r="J8011" s="41"/>
      <c r="K8011" s="41"/>
      <c r="L8011" s="41"/>
      <c r="M8011" s="41"/>
      <c r="N8011" s="41"/>
      <c r="O8011" s="41"/>
      <c r="P8011" s="41"/>
      <c r="Q8011" s="41"/>
      <c r="R8011" s="41"/>
      <c r="S8011" s="41"/>
      <c r="T8011" s="41"/>
      <c r="U8011" s="41"/>
      <c r="V8011" s="41"/>
      <c r="W8011" s="41"/>
      <c r="X8011" s="41"/>
      <c r="Y8011" s="43" t="str">
        <f t="shared" si="250"/>
        <v>COMP</v>
      </c>
      <c r="Z8011" s="43">
        <v>2059934</v>
      </c>
      <c r="AA8011" s="43">
        <f t="shared" si="251"/>
        <v>2072802</v>
      </c>
    </row>
    <row r="8012" spans="1:27" x14ac:dyDescent="0.3">
      <c r="A8012" s="43">
        <v>1278896</v>
      </c>
      <c r="B8012" s="43" t="s">
        <v>714</v>
      </c>
      <c r="C8012" s="43" t="s">
        <v>648</v>
      </c>
      <c r="D8012" s="41"/>
      <c r="E8012" s="43" t="s">
        <v>6263</v>
      </c>
      <c r="F8012" s="43" t="s">
        <v>30</v>
      </c>
      <c r="G8012" s="43">
        <v>49032</v>
      </c>
      <c r="H8012" s="41"/>
      <c r="I8012" s="41"/>
      <c r="J8012" s="41"/>
      <c r="K8012" s="41"/>
      <c r="L8012" s="41"/>
      <c r="M8012" s="41"/>
      <c r="N8012" s="41"/>
      <c r="O8012" s="41"/>
      <c r="P8012" s="41"/>
      <c r="Q8012" s="41"/>
      <c r="R8012" s="41"/>
      <c r="S8012" s="41"/>
      <c r="T8012" s="41"/>
      <c r="U8012" s="41"/>
      <c r="V8012" s="41"/>
      <c r="W8012" s="41"/>
      <c r="X8012" s="41"/>
      <c r="Y8012" s="43" t="str">
        <f t="shared" si="250"/>
        <v/>
      </c>
      <c r="Z8012" s="43">
        <v>1661777</v>
      </c>
      <c r="AA8012" s="43" t="e">
        <f t="shared" si="251"/>
        <v>#N/A</v>
      </c>
    </row>
    <row r="8013" spans="1:27" x14ac:dyDescent="0.3">
      <c r="A8013" s="43">
        <v>2095051</v>
      </c>
      <c r="B8013" s="43" t="s">
        <v>716</v>
      </c>
      <c r="C8013" s="43" t="s">
        <v>4890</v>
      </c>
      <c r="D8013" s="41"/>
      <c r="E8013" s="43" t="s">
        <v>35</v>
      </c>
      <c r="F8013" s="43" t="s">
        <v>30</v>
      </c>
      <c r="G8013" s="43">
        <v>44049</v>
      </c>
      <c r="H8013" s="41"/>
      <c r="I8013" s="41"/>
      <c r="J8013" s="41"/>
      <c r="K8013" s="41"/>
      <c r="L8013" s="41"/>
      <c r="M8013" s="41"/>
      <c r="N8013" s="41"/>
      <c r="O8013" s="41"/>
      <c r="P8013" s="41"/>
      <c r="Q8013" s="41"/>
      <c r="R8013" s="41"/>
      <c r="S8013" s="41"/>
      <c r="T8013" s="41"/>
      <c r="U8013" s="41"/>
      <c r="V8013" s="41"/>
      <c r="W8013" s="41"/>
      <c r="X8013" s="41"/>
      <c r="Y8013" s="43" t="str">
        <f t="shared" si="250"/>
        <v>COMP</v>
      </c>
      <c r="Z8013" s="43">
        <v>1869435</v>
      </c>
      <c r="AA8013" s="43">
        <f t="shared" si="251"/>
        <v>2095051</v>
      </c>
    </row>
    <row r="8014" spans="1:27" x14ac:dyDescent="0.3">
      <c r="A8014" s="43">
        <v>406442</v>
      </c>
      <c r="B8014" s="43" t="s">
        <v>716</v>
      </c>
      <c r="C8014" s="43" t="s">
        <v>234</v>
      </c>
      <c r="D8014" s="41"/>
      <c r="E8014" s="43" t="s">
        <v>6263</v>
      </c>
      <c r="F8014" s="43" t="s">
        <v>28</v>
      </c>
      <c r="G8014" s="43">
        <v>85004</v>
      </c>
      <c r="H8014" s="41"/>
      <c r="I8014" s="41"/>
      <c r="J8014" s="41"/>
      <c r="K8014" s="41"/>
      <c r="L8014" s="41"/>
      <c r="M8014" s="41"/>
      <c r="N8014" s="41"/>
      <c r="O8014" s="41"/>
      <c r="P8014" s="41"/>
      <c r="Q8014" s="41"/>
      <c r="R8014" s="41"/>
      <c r="S8014" s="41"/>
      <c r="T8014" s="41"/>
      <c r="U8014" s="41"/>
      <c r="V8014" s="41"/>
      <c r="W8014" s="41"/>
      <c r="X8014" s="41"/>
      <c r="Y8014" s="43" t="str">
        <f t="shared" si="250"/>
        <v/>
      </c>
      <c r="Z8014" s="43">
        <v>1666453</v>
      </c>
      <c r="AA8014" s="43" t="e">
        <f t="shared" si="251"/>
        <v>#N/A</v>
      </c>
    </row>
    <row r="8015" spans="1:27" x14ac:dyDescent="0.3">
      <c r="A8015" s="43">
        <v>1205958</v>
      </c>
      <c r="B8015" s="43" t="s">
        <v>716</v>
      </c>
      <c r="C8015" s="43" t="s">
        <v>244</v>
      </c>
      <c r="D8015" s="41"/>
      <c r="E8015" s="43" t="s">
        <v>6263</v>
      </c>
      <c r="F8015" s="43" t="s">
        <v>28</v>
      </c>
      <c r="G8015" s="43">
        <v>49064</v>
      </c>
      <c r="H8015" s="41"/>
      <c r="I8015" s="41"/>
      <c r="J8015" s="41"/>
      <c r="K8015" s="41"/>
      <c r="L8015" s="41"/>
      <c r="M8015" s="41"/>
      <c r="N8015" s="41"/>
      <c r="O8015" s="41"/>
      <c r="P8015" s="41"/>
      <c r="Q8015" s="41"/>
      <c r="R8015" s="41"/>
      <c r="S8015" s="41"/>
      <c r="T8015" s="41"/>
      <c r="U8015" s="41"/>
      <c r="V8015" s="41"/>
      <c r="W8015" s="41"/>
      <c r="X8015" s="41"/>
      <c r="Y8015" s="43" t="str">
        <f t="shared" si="250"/>
        <v>COMP</v>
      </c>
      <c r="Z8015" s="43">
        <v>2098367</v>
      </c>
      <c r="AA8015" s="43">
        <f t="shared" si="251"/>
        <v>1205958</v>
      </c>
    </row>
    <row r="8016" spans="1:27" x14ac:dyDescent="0.3">
      <c r="A8016" s="43">
        <v>2108928</v>
      </c>
      <c r="B8016" s="43" t="s">
        <v>716</v>
      </c>
      <c r="C8016" s="43" t="s">
        <v>399</v>
      </c>
      <c r="D8016" s="41"/>
      <c r="E8016" s="43" t="s">
        <v>6263</v>
      </c>
      <c r="F8016" s="43" t="s">
        <v>28</v>
      </c>
      <c r="G8016" s="43">
        <v>44001</v>
      </c>
      <c r="H8016" s="41"/>
      <c r="I8016" s="41"/>
      <c r="J8016" s="41"/>
      <c r="K8016" s="41"/>
      <c r="L8016" s="41"/>
      <c r="M8016" s="41"/>
      <c r="N8016" s="41"/>
      <c r="O8016" s="41"/>
      <c r="P8016" s="41"/>
      <c r="Q8016" s="41"/>
      <c r="R8016" s="41"/>
      <c r="S8016" s="41"/>
      <c r="T8016" s="41"/>
      <c r="U8016" s="41"/>
      <c r="V8016" s="41"/>
      <c r="W8016" s="41"/>
      <c r="X8016" s="41"/>
      <c r="Y8016" s="43" t="str">
        <f t="shared" si="250"/>
        <v/>
      </c>
      <c r="Z8016" s="43">
        <v>477542</v>
      </c>
      <c r="AA8016" s="43" t="e">
        <f t="shared" si="251"/>
        <v>#N/A</v>
      </c>
    </row>
    <row r="8017" spans="1:27" x14ac:dyDescent="0.3">
      <c r="A8017" s="43">
        <v>1480176</v>
      </c>
      <c r="B8017" s="43" t="s">
        <v>716</v>
      </c>
      <c r="C8017" s="43" t="s">
        <v>1673</v>
      </c>
      <c r="D8017" s="41"/>
      <c r="E8017" s="43" t="s">
        <v>6263</v>
      </c>
      <c r="F8017" s="43" t="s">
        <v>28</v>
      </c>
      <c r="G8017" s="43">
        <v>49006</v>
      </c>
      <c r="H8017" s="41"/>
      <c r="I8017" s="41"/>
      <c r="J8017" s="41"/>
      <c r="K8017" s="41"/>
      <c r="L8017" s="41"/>
      <c r="M8017" s="41"/>
      <c r="N8017" s="41"/>
      <c r="O8017" s="41"/>
      <c r="P8017" s="41"/>
      <c r="Q8017" s="41"/>
      <c r="R8017" s="41"/>
      <c r="S8017" s="41"/>
      <c r="T8017" s="41"/>
      <c r="U8017" s="41"/>
      <c r="V8017" s="41"/>
      <c r="W8017" s="41"/>
      <c r="X8017" s="41"/>
      <c r="Y8017" s="43" t="str">
        <f t="shared" si="250"/>
        <v>COMP</v>
      </c>
      <c r="Z8017" s="43">
        <v>1815667</v>
      </c>
      <c r="AA8017" s="43">
        <f t="shared" si="251"/>
        <v>1480176</v>
      </c>
    </row>
    <row r="8018" spans="1:27" x14ac:dyDescent="0.3">
      <c r="A8018" s="43">
        <v>2284667</v>
      </c>
      <c r="B8018" s="43" t="s">
        <v>716</v>
      </c>
      <c r="C8018" s="43" t="s">
        <v>390</v>
      </c>
      <c r="D8018" s="41"/>
      <c r="E8018" s="43" t="s">
        <v>6263</v>
      </c>
      <c r="F8018" s="43" t="s">
        <v>30</v>
      </c>
      <c r="G8018" s="43">
        <v>44122</v>
      </c>
      <c r="H8018" s="41"/>
      <c r="I8018" s="41"/>
      <c r="J8018" s="41"/>
      <c r="K8018" s="41"/>
      <c r="L8018" s="41"/>
      <c r="M8018" s="41"/>
      <c r="N8018" s="41"/>
      <c r="O8018" s="41"/>
      <c r="P8018" s="41"/>
      <c r="Q8018" s="41"/>
      <c r="R8018" s="41"/>
      <c r="S8018" s="41"/>
      <c r="T8018" s="41"/>
      <c r="U8018" s="41"/>
      <c r="V8018" s="41"/>
      <c r="W8018" s="41"/>
      <c r="X8018" s="41"/>
      <c r="Y8018" s="43" t="str">
        <f t="shared" si="250"/>
        <v/>
      </c>
      <c r="Z8018" s="43">
        <v>1383189</v>
      </c>
      <c r="AA8018" s="43" t="e">
        <f t="shared" si="251"/>
        <v>#N/A</v>
      </c>
    </row>
    <row r="8019" spans="1:27" x14ac:dyDescent="0.3">
      <c r="A8019" s="43">
        <v>1230796</v>
      </c>
      <c r="B8019" s="43" t="s">
        <v>716</v>
      </c>
      <c r="C8019" s="43" t="s">
        <v>1030</v>
      </c>
      <c r="D8019" s="41"/>
      <c r="E8019" s="43" t="s">
        <v>6263</v>
      </c>
      <c r="F8019" s="43" t="s">
        <v>30</v>
      </c>
      <c r="G8019" s="43">
        <v>85004</v>
      </c>
      <c r="H8019" s="41"/>
      <c r="I8019" s="41"/>
      <c r="J8019" s="41"/>
      <c r="K8019" s="41"/>
      <c r="L8019" s="41"/>
      <c r="M8019" s="41"/>
      <c r="N8019" s="41"/>
      <c r="O8019" s="41"/>
      <c r="P8019" s="41"/>
      <c r="Q8019" s="41"/>
      <c r="R8019" s="41"/>
      <c r="S8019" s="41"/>
      <c r="T8019" s="41"/>
      <c r="U8019" s="41"/>
      <c r="V8019" s="41"/>
      <c r="W8019" s="41"/>
      <c r="X8019" s="41"/>
      <c r="Y8019" s="43" t="str">
        <f t="shared" si="250"/>
        <v>COMP</v>
      </c>
      <c r="Z8019" s="43">
        <v>2424750</v>
      </c>
      <c r="AA8019" s="43">
        <f t="shared" si="251"/>
        <v>1230796</v>
      </c>
    </row>
    <row r="8020" spans="1:27" x14ac:dyDescent="0.3">
      <c r="A8020" s="43">
        <v>1769711</v>
      </c>
      <c r="B8020" s="43" t="s">
        <v>716</v>
      </c>
      <c r="C8020" s="43" t="s">
        <v>495</v>
      </c>
      <c r="D8020" s="41"/>
      <c r="E8020" s="43" t="s">
        <v>31</v>
      </c>
      <c r="F8020" s="43" t="s">
        <v>30</v>
      </c>
      <c r="G8020" s="43">
        <v>85004</v>
      </c>
      <c r="H8020" s="41"/>
      <c r="I8020" s="41"/>
      <c r="J8020" s="41"/>
      <c r="K8020" s="41"/>
      <c r="L8020" s="41"/>
      <c r="M8020" s="41"/>
      <c r="N8020" s="41"/>
      <c r="O8020" s="41"/>
      <c r="P8020" s="41"/>
      <c r="Q8020" s="41"/>
      <c r="R8020" s="41"/>
      <c r="S8020" s="41"/>
      <c r="T8020" s="41"/>
      <c r="U8020" s="41"/>
      <c r="V8020" s="41"/>
      <c r="W8020" s="41"/>
      <c r="X8020" s="41"/>
      <c r="Y8020" s="43" t="str">
        <f t="shared" si="250"/>
        <v>COMP</v>
      </c>
      <c r="Z8020" s="43">
        <v>2207761</v>
      </c>
      <c r="AA8020" s="43">
        <f t="shared" si="251"/>
        <v>1769711</v>
      </c>
    </row>
    <row r="8021" spans="1:27" x14ac:dyDescent="0.3">
      <c r="A8021" s="43">
        <v>1560883</v>
      </c>
      <c r="B8021" s="43" t="s">
        <v>716</v>
      </c>
      <c r="C8021" s="43" t="s">
        <v>4013</v>
      </c>
      <c r="D8021" s="41"/>
      <c r="E8021" s="43" t="s">
        <v>6263</v>
      </c>
      <c r="F8021" s="43" t="s">
        <v>30</v>
      </c>
      <c r="G8021" s="43">
        <v>49001</v>
      </c>
      <c r="H8021" s="41"/>
      <c r="I8021" s="41"/>
      <c r="J8021" s="41"/>
      <c r="K8021" s="41"/>
      <c r="L8021" s="41"/>
      <c r="M8021" s="41"/>
      <c r="N8021" s="41"/>
      <c r="O8021" s="41"/>
      <c r="P8021" s="41"/>
      <c r="Q8021" s="41"/>
      <c r="R8021" s="41"/>
      <c r="S8021" s="41"/>
      <c r="T8021" s="41"/>
      <c r="U8021" s="41"/>
      <c r="V8021" s="41"/>
      <c r="W8021" s="41"/>
      <c r="X8021" s="41"/>
      <c r="Y8021" s="43" t="str">
        <f t="shared" si="250"/>
        <v/>
      </c>
      <c r="Z8021" s="43">
        <v>2105031</v>
      </c>
      <c r="AA8021" s="43" t="e">
        <f t="shared" si="251"/>
        <v>#N/A</v>
      </c>
    </row>
    <row r="8022" spans="1:27" x14ac:dyDescent="0.3">
      <c r="A8022" s="43">
        <v>1497486</v>
      </c>
      <c r="B8022" s="43" t="s">
        <v>716</v>
      </c>
      <c r="C8022" s="43" t="s">
        <v>2050</v>
      </c>
      <c r="D8022" s="41"/>
      <c r="E8022" s="43" t="s">
        <v>6263</v>
      </c>
      <c r="F8022" s="43" t="s">
        <v>30</v>
      </c>
      <c r="G8022" s="43">
        <v>72041</v>
      </c>
      <c r="H8022" s="41"/>
      <c r="I8022" s="41"/>
      <c r="J8022" s="41"/>
      <c r="K8022" s="41"/>
      <c r="L8022" s="41"/>
      <c r="M8022" s="41"/>
      <c r="N8022" s="41"/>
      <c r="O8022" s="41"/>
      <c r="P8022" s="41"/>
      <c r="Q8022" s="41"/>
      <c r="R8022" s="41"/>
      <c r="S8022" s="41"/>
      <c r="T8022" s="41"/>
      <c r="U8022" s="41"/>
      <c r="V8022" s="41"/>
      <c r="W8022" s="41"/>
      <c r="X8022" s="41"/>
      <c r="Y8022" s="43" t="str">
        <f t="shared" si="250"/>
        <v/>
      </c>
      <c r="Z8022" s="43">
        <v>2364947</v>
      </c>
      <c r="AA8022" s="43" t="e">
        <f t="shared" si="251"/>
        <v>#N/A</v>
      </c>
    </row>
    <row r="8023" spans="1:27" x14ac:dyDescent="0.3">
      <c r="A8023" s="43">
        <v>2001285</v>
      </c>
      <c r="B8023" s="43" t="s">
        <v>716</v>
      </c>
      <c r="C8023" s="43" t="s">
        <v>1875</v>
      </c>
      <c r="D8023" s="41"/>
      <c r="E8023" s="43" t="s">
        <v>6263</v>
      </c>
      <c r="F8023" s="43" t="s">
        <v>28</v>
      </c>
      <c r="G8023" s="43">
        <v>44055</v>
      </c>
      <c r="H8023" s="41"/>
      <c r="I8023" s="41"/>
      <c r="J8023" s="41"/>
      <c r="K8023" s="41"/>
      <c r="L8023" s="41"/>
      <c r="M8023" s="41"/>
      <c r="N8023" s="41"/>
      <c r="O8023" s="41"/>
      <c r="P8023" s="41"/>
      <c r="Q8023" s="41"/>
      <c r="R8023" s="41"/>
      <c r="S8023" s="41"/>
      <c r="T8023" s="41"/>
      <c r="U8023" s="41"/>
      <c r="V8023" s="41"/>
      <c r="W8023" s="41"/>
      <c r="X8023" s="41"/>
      <c r="Y8023" s="43" t="str">
        <f t="shared" si="250"/>
        <v/>
      </c>
      <c r="Z8023" s="43">
        <v>1497037</v>
      </c>
      <c r="AA8023" s="43" t="e">
        <f t="shared" si="251"/>
        <v>#N/A</v>
      </c>
    </row>
    <row r="8024" spans="1:27" x14ac:dyDescent="0.3">
      <c r="A8024" s="43">
        <v>1391647</v>
      </c>
      <c r="B8024" s="43" t="s">
        <v>716</v>
      </c>
      <c r="C8024" s="43" t="s">
        <v>1135</v>
      </c>
      <c r="D8024" s="41"/>
      <c r="E8024" s="43" t="s">
        <v>6263</v>
      </c>
      <c r="F8024" s="43" t="s">
        <v>28</v>
      </c>
      <c r="G8024" s="43">
        <v>85022</v>
      </c>
      <c r="H8024" s="41"/>
      <c r="I8024" s="41"/>
      <c r="J8024" s="41"/>
      <c r="K8024" s="41"/>
      <c r="L8024" s="41"/>
      <c r="M8024" s="41"/>
      <c r="N8024" s="41"/>
      <c r="O8024" s="41"/>
      <c r="P8024" s="41"/>
      <c r="Q8024" s="41"/>
      <c r="R8024" s="41"/>
      <c r="S8024" s="41"/>
      <c r="T8024" s="41"/>
      <c r="U8024" s="41"/>
      <c r="V8024" s="41"/>
      <c r="W8024" s="41"/>
      <c r="X8024" s="41"/>
      <c r="Y8024" s="43" t="str">
        <f t="shared" si="250"/>
        <v/>
      </c>
      <c r="Z8024" s="43">
        <v>1005383</v>
      </c>
      <c r="AA8024" s="43" t="e">
        <f t="shared" si="251"/>
        <v>#N/A</v>
      </c>
    </row>
    <row r="8025" spans="1:27" x14ac:dyDescent="0.3">
      <c r="A8025" s="43">
        <v>1749478</v>
      </c>
      <c r="B8025" s="43" t="s">
        <v>716</v>
      </c>
      <c r="C8025" s="43" t="s">
        <v>250</v>
      </c>
      <c r="D8025" s="41"/>
      <c r="E8025" s="43" t="s">
        <v>6263</v>
      </c>
      <c r="F8025" s="43" t="s">
        <v>28</v>
      </c>
      <c r="G8025" s="43">
        <v>53004</v>
      </c>
      <c r="H8025" s="41"/>
      <c r="I8025" s="41"/>
      <c r="J8025" s="41"/>
      <c r="K8025" s="41"/>
      <c r="L8025" s="41"/>
      <c r="M8025" s="41"/>
      <c r="N8025" s="41"/>
      <c r="O8025" s="41"/>
      <c r="P8025" s="41"/>
      <c r="Q8025" s="41"/>
      <c r="R8025" s="41"/>
      <c r="S8025" s="41"/>
      <c r="T8025" s="41"/>
      <c r="U8025" s="41"/>
      <c r="V8025" s="41"/>
      <c r="W8025" s="41"/>
      <c r="X8025" s="41"/>
      <c r="Y8025" s="43" t="str">
        <f t="shared" si="250"/>
        <v>COMP</v>
      </c>
      <c r="Z8025" s="43">
        <v>1400622</v>
      </c>
      <c r="AA8025" s="43">
        <f t="shared" si="251"/>
        <v>1749478</v>
      </c>
    </row>
    <row r="8026" spans="1:27" x14ac:dyDescent="0.3">
      <c r="A8026" s="43">
        <v>427700</v>
      </c>
      <c r="B8026" s="43" t="s">
        <v>716</v>
      </c>
      <c r="C8026" s="43" t="s">
        <v>202</v>
      </c>
      <c r="D8026" s="41"/>
      <c r="E8026" s="43" t="s">
        <v>6263</v>
      </c>
      <c r="F8026" s="43" t="s">
        <v>28</v>
      </c>
      <c r="G8026" s="43">
        <v>72054</v>
      </c>
      <c r="H8026" s="41"/>
      <c r="I8026" s="41"/>
      <c r="J8026" s="41"/>
      <c r="K8026" s="41"/>
      <c r="L8026" s="41"/>
      <c r="M8026" s="41"/>
      <c r="N8026" s="41"/>
      <c r="O8026" s="41"/>
      <c r="P8026" s="41"/>
      <c r="Q8026" s="41"/>
      <c r="R8026" s="41"/>
      <c r="S8026" s="41"/>
      <c r="T8026" s="41"/>
      <c r="U8026" s="41"/>
      <c r="V8026" s="41"/>
      <c r="W8026" s="41"/>
      <c r="X8026" s="41"/>
      <c r="Y8026" s="43" t="str">
        <f t="shared" si="250"/>
        <v>COMP</v>
      </c>
      <c r="Z8026" s="43">
        <v>1393462</v>
      </c>
      <c r="AA8026" s="43">
        <f t="shared" si="251"/>
        <v>427700</v>
      </c>
    </row>
    <row r="8027" spans="1:27" x14ac:dyDescent="0.3">
      <c r="A8027" s="43">
        <v>1864399</v>
      </c>
      <c r="B8027" s="43" t="s">
        <v>720</v>
      </c>
      <c r="C8027" s="43" t="s">
        <v>235</v>
      </c>
      <c r="D8027" s="41"/>
      <c r="E8027" s="43" t="s">
        <v>29</v>
      </c>
      <c r="F8027" s="43" t="s">
        <v>28</v>
      </c>
      <c r="G8027" s="43">
        <v>85017</v>
      </c>
      <c r="H8027" s="41"/>
      <c r="I8027" s="41"/>
      <c r="J8027" s="41"/>
      <c r="K8027" s="41"/>
      <c r="L8027" s="41"/>
      <c r="M8027" s="41"/>
      <c r="N8027" s="41"/>
      <c r="O8027" s="41"/>
      <c r="P8027" s="41"/>
      <c r="Q8027" s="41"/>
      <c r="R8027" s="41"/>
      <c r="S8027" s="41"/>
      <c r="T8027" s="41"/>
      <c r="U8027" s="41"/>
      <c r="V8027" s="41"/>
      <c r="W8027" s="41"/>
      <c r="X8027" s="41"/>
      <c r="Y8027" s="43" t="str">
        <f t="shared" si="250"/>
        <v>COMP</v>
      </c>
      <c r="Z8027" s="43">
        <v>1802507</v>
      </c>
      <c r="AA8027" s="43">
        <f t="shared" si="251"/>
        <v>1864399</v>
      </c>
    </row>
    <row r="8028" spans="1:27" x14ac:dyDescent="0.3">
      <c r="A8028" s="43">
        <v>2188064</v>
      </c>
      <c r="B8028" s="43" t="s">
        <v>720</v>
      </c>
      <c r="C8028" s="43" t="s">
        <v>534</v>
      </c>
      <c r="D8028" s="41"/>
      <c r="E8028" s="43" t="s">
        <v>6263</v>
      </c>
      <c r="F8028" s="43" t="s">
        <v>30</v>
      </c>
      <c r="G8028" s="43">
        <v>85012</v>
      </c>
      <c r="H8028" s="41"/>
      <c r="I8028" s="41"/>
      <c r="J8028" s="41"/>
      <c r="K8028" s="41"/>
      <c r="L8028" s="41"/>
      <c r="M8028" s="41"/>
      <c r="N8028" s="41"/>
      <c r="O8028" s="41"/>
      <c r="P8028" s="41"/>
      <c r="Q8028" s="41"/>
      <c r="R8028" s="41"/>
      <c r="S8028" s="41"/>
      <c r="T8028" s="41"/>
      <c r="U8028" s="41"/>
      <c r="V8028" s="41"/>
      <c r="W8028" s="41"/>
      <c r="X8028" s="41"/>
      <c r="Y8028" s="43" t="str">
        <f t="shared" si="250"/>
        <v/>
      </c>
      <c r="Z8028" s="43">
        <v>1234287</v>
      </c>
      <c r="AA8028" s="43" t="e">
        <f t="shared" si="251"/>
        <v>#N/A</v>
      </c>
    </row>
    <row r="8029" spans="1:27" x14ac:dyDescent="0.3">
      <c r="A8029" s="43">
        <v>2338560</v>
      </c>
      <c r="B8029" s="43" t="s">
        <v>720</v>
      </c>
      <c r="C8029" s="43" t="s">
        <v>456</v>
      </c>
      <c r="D8029" s="41"/>
      <c r="E8029" s="43" t="s">
        <v>34</v>
      </c>
      <c r="F8029" s="43" t="s">
        <v>28</v>
      </c>
      <c r="G8029" s="43">
        <v>44015</v>
      </c>
      <c r="H8029" s="41"/>
      <c r="I8029" s="41"/>
      <c r="J8029" s="41"/>
      <c r="K8029" s="41"/>
      <c r="L8029" s="41"/>
      <c r="M8029" s="41"/>
      <c r="N8029" s="41"/>
      <c r="O8029" s="41"/>
      <c r="P8029" s="41"/>
      <c r="Q8029" s="41"/>
      <c r="R8029" s="41"/>
      <c r="S8029" s="41"/>
      <c r="T8029" s="41"/>
      <c r="U8029" s="41"/>
      <c r="V8029" s="41"/>
      <c r="W8029" s="41"/>
      <c r="X8029" s="41"/>
      <c r="Y8029" s="43" t="str">
        <f t="shared" si="250"/>
        <v>COMP</v>
      </c>
      <c r="Z8029" s="43">
        <v>1686404</v>
      </c>
      <c r="AA8029" s="43">
        <f t="shared" si="251"/>
        <v>2338560</v>
      </c>
    </row>
    <row r="8030" spans="1:27" x14ac:dyDescent="0.3">
      <c r="A8030" s="43">
        <v>112646</v>
      </c>
      <c r="B8030" s="43" t="s">
        <v>720</v>
      </c>
      <c r="C8030" s="43" t="s">
        <v>1428</v>
      </c>
      <c r="D8030" s="41"/>
      <c r="E8030" s="43" t="s">
        <v>6263</v>
      </c>
      <c r="F8030" s="43" t="s">
        <v>30</v>
      </c>
      <c r="G8030" s="43">
        <v>53063</v>
      </c>
      <c r="H8030" s="41"/>
      <c r="I8030" s="41"/>
      <c r="J8030" s="41"/>
      <c r="K8030" s="41"/>
      <c r="L8030" s="41"/>
      <c r="M8030" s="41"/>
      <c r="N8030" s="41"/>
      <c r="O8030" s="41"/>
      <c r="P8030" s="41"/>
      <c r="Q8030" s="41"/>
      <c r="R8030" s="41"/>
      <c r="S8030" s="41"/>
      <c r="T8030" s="41"/>
      <c r="U8030" s="41"/>
      <c r="V8030" s="41"/>
      <c r="W8030" s="41"/>
      <c r="X8030" s="41"/>
      <c r="Y8030" s="43" t="str">
        <f t="shared" si="250"/>
        <v/>
      </c>
      <c r="Z8030" s="43">
        <v>2423429</v>
      </c>
      <c r="AA8030" s="43" t="e">
        <f t="shared" si="251"/>
        <v>#N/A</v>
      </c>
    </row>
    <row r="8031" spans="1:27" x14ac:dyDescent="0.3">
      <c r="A8031" s="43">
        <v>2034385</v>
      </c>
      <c r="B8031" s="43" t="s">
        <v>720</v>
      </c>
      <c r="C8031" s="43" t="s">
        <v>1944</v>
      </c>
      <c r="D8031" s="41"/>
      <c r="E8031" s="43" t="s">
        <v>34</v>
      </c>
      <c r="F8031" s="43" t="s">
        <v>30</v>
      </c>
      <c r="G8031" s="43">
        <v>49006</v>
      </c>
      <c r="H8031" s="41"/>
      <c r="I8031" s="41"/>
      <c r="J8031" s="41"/>
      <c r="K8031" s="41"/>
      <c r="L8031" s="41"/>
      <c r="M8031" s="41"/>
      <c r="N8031" s="41"/>
      <c r="O8031" s="41"/>
      <c r="P8031" s="41"/>
      <c r="Q8031" s="41"/>
      <c r="R8031" s="41"/>
      <c r="S8031" s="41"/>
      <c r="T8031" s="41"/>
      <c r="U8031" s="41"/>
      <c r="V8031" s="41"/>
      <c r="W8031" s="41"/>
      <c r="X8031" s="41"/>
      <c r="Y8031" s="43" t="str">
        <f t="shared" si="250"/>
        <v>COMP</v>
      </c>
      <c r="Z8031" s="43">
        <v>1622239</v>
      </c>
      <c r="AA8031" s="43">
        <f t="shared" si="251"/>
        <v>2034385</v>
      </c>
    </row>
    <row r="8032" spans="1:27" x14ac:dyDescent="0.3">
      <c r="A8032" s="43">
        <v>2360093</v>
      </c>
      <c r="B8032" s="43" t="s">
        <v>720</v>
      </c>
      <c r="C8032" s="43" t="s">
        <v>697</v>
      </c>
      <c r="D8032" s="41"/>
      <c r="E8032" s="43" t="s">
        <v>29</v>
      </c>
      <c r="F8032" s="43" t="s">
        <v>30</v>
      </c>
      <c r="G8032" s="43">
        <v>49001</v>
      </c>
      <c r="H8032" s="41"/>
      <c r="I8032" s="41"/>
      <c r="J8032" s="41"/>
      <c r="K8032" s="41"/>
      <c r="L8032" s="41"/>
      <c r="M8032" s="41"/>
      <c r="N8032" s="41"/>
      <c r="O8032" s="41"/>
      <c r="P8032" s="41"/>
      <c r="Q8032" s="41"/>
      <c r="R8032" s="41"/>
      <c r="S8032" s="41"/>
      <c r="T8032" s="41"/>
      <c r="U8032" s="41"/>
      <c r="V8032" s="41"/>
      <c r="W8032" s="41"/>
      <c r="X8032" s="41"/>
      <c r="Y8032" s="43" t="str">
        <f t="shared" si="250"/>
        <v/>
      </c>
      <c r="Z8032" s="43">
        <v>2175145</v>
      </c>
      <c r="AA8032" s="43" t="e">
        <f t="shared" si="251"/>
        <v>#N/A</v>
      </c>
    </row>
    <row r="8033" spans="1:27" x14ac:dyDescent="0.3">
      <c r="A8033" s="43">
        <v>2373187</v>
      </c>
      <c r="B8033" s="43" t="s">
        <v>720</v>
      </c>
      <c r="C8033" s="43" t="s">
        <v>904</v>
      </c>
      <c r="D8033" s="41"/>
      <c r="E8033" s="43" t="s">
        <v>35</v>
      </c>
      <c r="F8033" s="43" t="s">
        <v>28</v>
      </c>
      <c r="G8033" s="43">
        <v>85004</v>
      </c>
      <c r="H8033" s="41"/>
      <c r="I8033" s="41"/>
      <c r="J8033" s="41"/>
      <c r="K8033" s="41"/>
      <c r="L8033" s="41"/>
      <c r="M8033" s="41"/>
      <c r="N8033" s="41"/>
      <c r="O8033" s="41"/>
      <c r="P8033" s="41"/>
      <c r="Q8033" s="41"/>
      <c r="R8033" s="41"/>
      <c r="S8033" s="41"/>
      <c r="T8033" s="41"/>
      <c r="U8033" s="41"/>
      <c r="V8033" s="41"/>
      <c r="W8033" s="41"/>
      <c r="X8033" s="41"/>
      <c r="Y8033" s="43" t="str">
        <f t="shared" si="250"/>
        <v>COMP</v>
      </c>
      <c r="Z8033" s="43">
        <v>1968136</v>
      </c>
      <c r="AA8033" s="43">
        <f t="shared" si="251"/>
        <v>2373187</v>
      </c>
    </row>
    <row r="8034" spans="1:27" x14ac:dyDescent="0.3">
      <c r="A8034" s="43">
        <v>2406909</v>
      </c>
      <c r="B8034" s="43" t="s">
        <v>720</v>
      </c>
      <c r="C8034" s="43" t="s">
        <v>390</v>
      </c>
      <c r="D8034" s="41"/>
      <c r="E8034" s="43" t="s">
        <v>6263</v>
      </c>
      <c r="F8034" s="43" t="s">
        <v>30</v>
      </c>
      <c r="G8034" s="43">
        <v>85017</v>
      </c>
      <c r="H8034" s="41"/>
      <c r="I8034" s="41"/>
      <c r="J8034" s="41"/>
      <c r="K8034" s="41"/>
      <c r="L8034" s="41"/>
      <c r="M8034" s="41"/>
      <c r="N8034" s="41"/>
      <c r="O8034" s="41"/>
      <c r="P8034" s="41"/>
      <c r="Q8034" s="41"/>
      <c r="R8034" s="41"/>
      <c r="S8034" s="41"/>
      <c r="T8034" s="41"/>
      <c r="U8034" s="41"/>
      <c r="V8034" s="41"/>
      <c r="W8034" s="41"/>
      <c r="X8034" s="41"/>
      <c r="Y8034" s="43" t="str">
        <f t="shared" si="250"/>
        <v/>
      </c>
      <c r="Z8034" s="43">
        <v>1654735</v>
      </c>
      <c r="AA8034" s="43" t="e">
        <f t="shared" si="251"/>
        <v>#N/A</v>
      </c>
    </row>
    <row r="8035" spans="1:27" x14ac:dyDescent="0.3">
      <c r="A8035" s="43">
        <v>2267047</v>
      </c>
      <c r="B8035" s="43" t="s">
        <v>720</v>
      </c>
      <c r="C8035" s="43" t="s">
        <v>1567</v>
      </c>
      <c r="D8035" s="41"/>
      <c r="E8035" s="43" t="s">
        <v>6263</v>
      </c>
      <c r="F8035" s="43" t="s">
        <v>28</v>
      </c>
      <c r="G8035" s="43">
        <v>85067</v>
      </c>
      <c r="H8035" s="41"/>
      <c r="I8035" s="41"/>
      <c r="J8035" s="41"/>
      <c r="K8035" s="41"/>
      <c r="L8035" s="41"/>
      <c r="M8035" s="41"/>
      <c r="N8035" s="41"/>
      <c r="O8035" s="41"/>
      <c r="P8035" s="41"/>
      <c r="Q8035" s="41"/>
      <c r="R8035" s="41"/>
      <c r="S8035" s="41"/>
      <c r="T8035" s="41"/>
      <c r="U8035" s="41"/>
      <c r="V8035" s="41"/>
      <c r="W8035" s="41"/>
      <c r="X8035" s="41"/>
      <c r="Y8035" s="43" t="str">
        <f t="shared" si="250"/>
        <v/>
      </c>
      <c r="Z8035" s="43">
        <v>2066851</v>
      </c>
      <c r="AA8035" s="43" t="e">
        <f t="shared" si="251"/>
        <v>#N/A</v>
      </c>
    </row>
    <row r="8036" spans="1:27" x14ac:dyDescent="0.3">
      <c r="A8036" s="43">
        <v>361864</v>
      </c>
      <c r="B8036" s="43" t="s">
        <v>720</v>
      </c>
      <c r="C8036" s="43" t="s">
        <v>355</v>
      </c>
      <c r="D8036" s="41"/>
      <c r="E8036" s="43" t="s">
        <v>6263</v>
      </c>
      <c r="F8036" s="43" t="s">
        <v>30</v>
      </c>
      <c r="G8036" s="43">
        <v>72064</v>
      </c>
      <c r="H8036" s="41"/>
      <c r="I8036" s="41"/>
      <c r="J8036" s="41"/>
      <c r="K8036" s="41"/>
      <c r="L8036" s="41"/>
      <c r="M8036" s="41"/>
      <c r="N8036" s="41"/>
      <c r="O8036" s="41"/>
      <c r="P8036" s="41"/>
      <c r="Q8036" s="41"/>
      <c r="R8036" s="41"/>
      <c r="S8036" s="41"/>
      <c r="T8036" s="41"/>
      <c r="U8036" s="41"/>
      <c r="V8036" s="41"/>
      <c r="W8036" s="41"/>
      <c r="X8036" s="41"/>
      <c r="Y8036" s="43" t="str">
        <f t="shared" si="250"/>
        <v>COMP</v>
      </c>
      <c r="Z8036" s="43">
        <v>277996</v>
      </c>
      <c r="AA8036" s="43">
        <f t="shared" si="251"/>
        <v>361864</v>
      </c>
    </row>
    <row r="8037" spans="1:27" x14ac:dyDescent="0.3">
      <c r="A8037" s="43">
        <v>1780012</v>
      </c>
      <c r="B8037" s="43" t="s">
        <v>720</v>
      </c>
      <c r="C8037" s="43" t="s">
        <v>4956</v>
      </c>
      <c r="D8037" s="41"/>
      <c r="E8037" s="43" t="s">
        <v>6263</v>
      </c>
      <c r="F8037" s="43" t="s">
        <v>30</v>
      </c>
      <c r="G8037" s="43">
        <v>85033</v>
      </c>
      <c r="H8037" s="41"/>
      <c r="I8037" s="41"/>
      <c r="J8037" s="41"/>
      <c r="K8037" s="41"/>
      <c r="L8037" s="41"/>
      <c r="M8037" s="41"/>
      <c r="N8037" s="41"/>
      <c r="O8037" s="41"/>
      <c r="P8037" s="41"/>
      <c r="Q8037" s="41"/>
      <c r="R8037" s="41"/>
      <c r="S8037" s="41"/>
      <c r="T8037" s="41"/>
      <c r="U8037" s="41"/>
      <c r="V8037" s="41"/>
      <c r="W8037" s="41"/>
      <c r="X8037" s="41"/>
      <c r="Y8037" s="43" t="str">
        <f t="shared" si="250"/>
        <v/>
      </c>
      <c r="Z8037" s="43">
        <v>1961862</v>
      </c>
      <c r="AA8037" s="43" t="e">
        <f t="shared" si="251"/>
        <v>#N/A</v>
      </c>
    </row>
    <row r="8038" spans="1:27" x14ac:dyDescent="0.3">
      <c r="A8038" s="43">
        <v>1651338</v>
      </c>
      <c r="B8038" s="43" t="s">
        <v>720</v>
      </c>
      <c r="C8038" s="43" t="s">
        <v>385</v>
      </c>
      <c r="D8038" s="41"/>
      <c r="E8038" s="43" t="s">
        <v>6263</v>
      </c>
      <c r="F8038" s="43" t="s">
        <v>28</v>
      </c>
      <c r="G8038" s="43">
        <v>44067</v>
      </c>
      <c r="H8038" s="41"/>
      <c r="I8038" s="41"/>
      <c r="J8038" s="41"/>
      <c r="K8038" s="41"/>
      <c r="L8038" s="41"/>
      <c r="M8038" s="41"/>
      <c r="N8038" s="41"/>
      <c r="O8038" s="41"/>
      <c r="P8038" s="41"/>
      <c r="Q8038" s="41"/>
      <c r="R8038" s="41"/>
      <c r="S8038" s="41"/>
      <c r="T8038" s="41"/>
      <c r="U8038" s="41"/>
      <c r="V8038" s="41"/>
      <c r="W8038" s="41"/>
      <c r="X8038" s="41"/>
      <c r="Y8038" s="43" t="str">
        <f t="shared" si="250"/>
        <v>COMP</v>
      </c>
      <c r="Z8038" s="43">
        <v>1383553</v>
      </c>
      <c r="AA8038" s="43">
        <f t="shared" si="251"/>
        <v>1651338</v>
      </c>
    </row>
    <row r="8039" spans="1:27" x14ac:dyDescent="0.3">
      <c r="A8039" s="43">
        <v>2421666</v>
      </c>
      <c r="B8039" s="43" t="s">
        <v>720</v>
      </c>
      <c r="C8039" s="43" t="s">
        <v>1300</v>
      </c>
      <c r="D8039" s="41"/>
      <c r="E8039" s="43" t="s">
        <v>6263</v>
      </c>
      <c r="F8039" s="43" t="s">
        <v>30</v>
      </c>
      <c r="G8039" s="43">
        <v>85017</v>
      </c>
      <c r="H8039" s="41"/>
      <c r="I8039" s="41"/>
      <c r="J8039" s="41"/>
      <c r="K8039" s="41"/>
      <c r="L8039" s="41"/>
      <c r="M8039" s="41"/>
      <c r="N8039" s="41"/>
      <c r="O8039" s="41"/>
      <c r="P8039" s="41"/>
      <c r="Q8039" s="41"/>
      <c r="R8039" s="41"/>
      <c r="S8039" s="41"/>
      <c r="T8039" s="41"/>
      <c r="U8039" s="41"/>
      <c r="V8039" s="41"/>
      <c r="W8039" s="41"/>
      <c r="X8039" s="41"/>
      <c r="Y8039" s="43" t="str">
        <f t="shared" si="250"/>
        <v/>
      </c>
      <c r="Z8039" s="43">
        <v>2025595</v>
      </c>
      <c r="AA8039" s="43" t="e">
        <f t="shared" si="251"/>
        <v>#N/A</v>
      </c>
    </row>
    <row r="8040" spans="1:27" x14ac:dyDescent="0.3">
      <c r="A8040" s="43">
        <v>2319377</v>
      </c>
      <c r="B8040" s="43" t="s">
        <v>720</v>
      </c>
      <c r="C8040" s="43" t="s">
        <v>799</v>
      </c>
      <c r="D8040" s="41"/>
      <c r="E8040" s="43" t="s">
        <v>6263</v>
      </c>
      <c r="F8040" s="43" t="s">
        <v>30</v>
      </c>
      <c r="G8040" s="43">
        <v>44015</v>
      </c>
      <c r="H8040" s="41"/>
      <c r="I8040" s="41"/>
      <c r="J8040" s="41"/>
      <c r="K8040" s="41"/>
      <c r="L8040" s="41"/>
      <c r="M8040" s="41"/>
      <c r="N8040" s="41"/>
      <c r="O8040" s="41"/>
      <c r="P8040" s="41"/>
      <c r="Q8040" s="41"/>
      <c r="R8040" s="41"/>
      <c r="S8040" s="41"/>
      <c r="T8040" s="41"/>
      <c r="U8040" s="41"/>
      <c r="V8040" s="41"/>
      <c r="W8040" s="41"/>
      <c r="X8040" s="41"/>
      <c r="Y8040" s="43" t="str">
        <f t="shared" si="250"/>
        <v/>
      </c>
      <c r="Z8040" s="43">
        <v>1969529</v>
      </c>
      <c r="AA8040" s="43" t="e">
        <f t="shared" si="251"/>
        <v>#N/A</v>
      </c>
    </row>
    <row r="8041" spans="1:27" x14ac:dyDescent="0.3">
      <c r="A8041" s="43">
        <v>2284411</v>
      </c>
      <c r="B8041" s="43" t="s">
        <v>720</v>
      </c>
      <c r="C8041" s="43" t="s">
        <v>414</v>
      </c>
      <c r="D8041" s="41"/>
      <c r="E8041" s="43" t="s">
        <v>6263</v>
      </c>
      <c r="F8041" s="43" t="s">
        <v>30</v>
      </c>
      <c r="G8041" s="43">
        <v>44067</v>
      </c>
      <c r="H8041" s="41"/>
      <c r="I8041" s="41"/>
      <c r="J8041" s="41"/>
      <c r="K8041" s="41"/>
      <c r="L8041" s="41"/>
      <c r="M8041" s="41"/>
      <c r="N8041" s="41"/>
      <c r="O8041" s="41"/>
      <c r="P8041" s="41"/>
      <c r="Q8041" s="41"/>
      <c r="R8041" s="41"/>
      <c r="S8041" s="41"/>
      <c r="T8041" s="41"/>
      <c r="U8041" s="41"/>
      <c r="V8041" s="41"/>
      <c r="W8041" s="41"/>
      <c r="X8041" s="41"/>
      <c r="Y8041" s="43" t="str">
        <f t="shared" si="250"/>
        <v>COMP</v>
      </c>
      <c r="Z8041" s="43">
        <v>893943</v>
      </c>
      <c r="AA8041" s="43">
        <f t="shared" si="251"/>
        <v>2284411</v>
      </c>
    </row>
    <row r="8042" spans="1:27" x14ac:dyDescent="0.3">
      <c r="A8042" s="43">
        <v>1789439</v>
      </c>
      <c r="B8042" s="43" t="s">
        <v>720</v>
      </c>
      <c r="C8042" s="43" t="s">
        <v>1001</v>
      </c>
      <c r="D8042" s="41"/>
      <c r="E8042" s="43" t="s">
        <v>6263</v>
      </c>
      <c r="F8042" s="43" t="s">
        <v>28</v>
      </c>
      <c r="G8042" s="43">
        <v>44015</v>
      </c>
      <c r="H8042" s="41"/>
      <c r="I8042" s="41"/>
      <c r="J8042" s="41"/>
      <c r="K8042" s="41"/>
      <c r="L8042" s="41"/>
      <c r="M8042" s="41"/>
      <c r="N8042" s="41"/>
      <c r="O8042" s="41"/>
      <c r="P8042" s="41"/>
      <c r="Q8042" s="41"/>
      <c r="R8042" s="41"/>
      <c r="S8042" s="41"/>
      <c r="T8042" s="41"/>
      <c r="U8042" s="41"/>
      <c r="V8042" s="41"/>
      <c r="W8042" s="41"/>
      <c r="X8042" s="41"/>
      <c r="Y8042" s="43" t="str">
        <f t="shared" si="250"/>
        <v/>
      </c>
      <c r="Z8042" s="43">
        <v>2161672</v>
      </c>
      <c r="AA8042" s="43" t="e">
        <f t="shared" si="251"/>
        <v>#N/A</v>
      </c>
    </row>
    <row r="8043" spans="1:27" x14ac:dyDescent="0.3">
      <c r="A8043" s="43">
        <v>1466486</v>
      </c>
      <c r="B8043" s="43" t="s">
        <v>720</v>
      </c>
      <c r="C8043" s="43" t="s">
        <v>6735</v>
      </c>
      <c r="D8043" s="41"/>
      <c r="E8043" s="43" t="s">
        <v>35</v>
      </c>
      <c r="F8043" s="43" t="s">
        <v>28</v>
      </c>
      <c r="G8043" s="43">
        <v>44111</v>
      </c>
      <c r="H8043" s="41"/>
      <c r="I8043" s="41"/>
      <c r="J8043" s="41"/>
      <c r="K8043" s="41"/>
      <c r="L8043" s="41"/>
      <c r="M8043" s="41"/>
      <c r="N8043" s="41"/>
      <c r="O8043" s="41"/>
      <c r="P8043" s="41"/>
      <c r="Q8043" s="41"/>
      <c r="R8043" s="41"/>
      <c r="S8043" s="41"/>
      <c r="T8043" s="41"/>
      <c r="U8043" s="41"/>
      <c r="V8043" s="41"/>
      <c r="W8043" s="41"/>
      <c r="X8043" s="41"/>
      <c r="Y8043" s="43" t="str">
        <f t="shared" si="250"/>
        <v>COMP</v>
      </c>
      <c r="Z8043" s="43">
        <v>1739401</v>
      </c>
      <c r="AA8043" s="43">
        <f t="shared" si="251"/>
        <v>1466486</v>
      </c>
    </row>
    <row r="8044" spans="1:27" x14ac:dyDescent="0.3">
      <c r="A8044" s="43">
        <v>1823029</v>
      </c>
      <c r="B8044" s="43" t="s">
        <v>6736</v>
      </c>
      <c r="C8044" s="43" t="s">
        <v>226</v>
      </c>
      <c r="D8044" s="41"/>
      <c r="E8044" s="43" t="s">
        <v>6263</v>
      </c>
      <c r="F8044" s="43" t="s">
        <v>30</v>
      </c>
      <c r="G8044" s="43">
        <v>49054</v>
      </c>
      <c r="H8044" s="41"/>
      <c r="I8044" s="41"/>
      <c r="J8044" s="41"/>
      <c r="K8044" s="41"/>
      <c r="L8044" s="41"/>
      <c r="M8044" s="41"/>
      <c r="N8044" s="41"/>
      <c r="O8044" s="41"/>
      <c r="P8044" s="41"/>
      <c r="Q8044" s="41"/>
      <c r="R8044" s="41"/>
      <c r="S8044" s="41"/>
      <c r="T8044" s="41"/>
      <c r="U8044" s="41"/>
      <c r="V8044" s="41"/>
      <c r="W8044" s="41"/>
      <c r="X8044" s="41"/>
      <c r="Y8044" s="43" t="str">
        <f t="shared" si="250"/>
        <v/>
      </c>
      <c r="Z8044" s="43">
        <v>1832986</v>
      </c>
      <c r="AA8044" s="43" t="e">
        <f t="shared" si="251"/>
        <v>#N/A</v>
      </c>
    </row>
    <row r="8045" spans="1:27" x14ac:dyDescent="0.3">
      <c r="A8045" s="43">
        <v>2292433</v>
      </c>
      <c r="B8045" s="43" t="s">
        <v>6737</v>
      </c>
      <c r="C8045" s="43" t="s">
        <v>340</v>
      </c>
      <c r="D8045" s="41"/>
      <c r="E8045" s="43" t="s">
        <v>6263</v>
      </c>
      <c r="F8045" s="43" t="s">
        <v>30</v>
      </c>
      <c r="G8045" s="43">
        <v>44024</v>
      </c>
      <c r="H8045" s="41"/>
      <c r="I8045" s="41"/>
      <c r="J8045" s="41"/>
      <c r="K8045" s="41"/>
      <c r="L8045" s="41"/>
      <c r="M8045" s="41"/>
      <c r="N8045" s="41"/>
      <c r="O8045" s="41"/>
      <c r="P8045" s="41"/>
      <c r="Q8045" s="41"/>
      <c r="R8045" s="41"/>
      <c r="S8045" s="41"/>
      <c r="T8045" s="41"/>
      <c r="U8045" s="41"/>
      <c r="V8045" s="41"/>
      <c r="W8045" s="41"/>
      <c r="X8045" s="41"/>
      <c r="Y8045" s="43" t="str">
        <f t="shared" si="250"/>
        <v/>
      </c>
      <c r="Z8045" s="43">
        <v>1348306</v>
      </c>
      <c r="AA8045" s="43" t="e">
        <f t="shared" si="251"/>
        <v>#N/A</v>
      </c>
    </row>
    <row r="8046" spans="1:27" x14ac:dyDescent="0.3">
      <c r="A8046" s="43">
        <v>1605915</v>
      </c>
      <c r="B8046" s="43" t="s">
        <v>725</v>
      </c>
      <c r="C8046" s="43" t="s">
        <v>161</v>
      </c>
      <c r="D8046" s="41"/>
      <c r="E8046" s="43" t="s">
        <v>34</v>
      </c>
      <c r="F8046" s="43" t="s">
        <v>28</v>
      </c>
      <c r="G8046" s="43">
        <v>72079</v>
      </c>
      <c r="H8046" s="41"/>
      <c r="I8046" s="41"/>
      <c r="J8046" s="41"/>
      <c r="K8046" s="41"/>
      <c r="L8046" s="41"/>
      <c r="M8046" s="41"/>
      <c r="N8046" s="41"/>
      <c r="O8046" s="41"/>
      <c r="P8046" s="41"/>
      <c r="Q8046" s="41"/>
      <c r="R8046" s="41"/>
      <c r="S8046" s="41"/>
      <c r="T8046" s="41"/>
      <c r="U8046" s="41"/>
      <c r="V8046" s="41"/>
      <c r="W8046" s="41"/>
      <c r="X8046" s="41"/>
      <c r="Y8046" s="43" t="str">
        <f t="shared" si="250"/>
        <v>COMP</v>
      </c>
      <c r="Z8046" s="43">
        <v>1026717</v>
      </c>
      <c r="AA8046" s="43">
        <f t="shared" si="251"/>
        <v>1605915</v>
      </c>
    </row>
    <row r="8047" spans="1:27" x14ac:dyDescent="0.3">
      <c r="A8047" s="43">
        <v>2026776</v>
      </c>
      <c r="B8047" s="43" t="s">
        <v>6738</v>
      </c>
      <c r="C8047" s="43" t="s">
        <v>819</v>
      </c>
      <c r="D8047" s="41"/>
      <c r="E8047" s="43" t="s">
        <v>6263</v>
      </c>
      <c r="F8047" s="43" t="s">
        <v>28</v>
      </c>
      <c r="G8047" s="43">
        <v>85033</v>
      </c>
      <c r="H8047" s="41"/>
      <c r="I8047" s="41"/>
      <c r="J8047" s="41"/>
      <c r="K8047" s="41"/>
      <c r="L8047" s="41"/>
      <c r="M8047" s="41"/>
      <c r="N8047" s="41"/>
      <c r="O8047" s="41"/>
      <c r="P8047" s="41"/>
      <c r="Q8047" s="41"/>
      <c r="R8047" s="41"/>
      <c r="S8047" s="41"/>
      <c r="T8047" s="41"/>
      <c r="U8047" s="41"/>
      <c r="V8047" s="41"/>
      <c r="W8047" s="41"/>
      <c r="X8047" s="41"/>
      <c r="Y8047" s="43" t="str">
        <f t="shared" si="250"/>
        <v/>
      </c>
      <c r="Z8047" s="43">
        <v>369914</v>
      </c>
      <c r="AA8047" s="43" t="e">
        <f t="shared" si="251"/>
        <v>#N/A</v>
      </c>
    </row>
    <row r="8048" spans="1:27" x14ac:dyDescent="0.3">
      <c r="A8048" s="43">
        <v>2404948</v>
      </c>
      <c r="B8048" s="43" t="s">
        <v>6738</v>
      </c>
      <c r="C8048" s="43" t="s">
        <v>982</v>
      </c>
      <c r="D8048" s="41"/>
      <c r="E8048" s="43" t="s">
        <v>6263</v>
      </c>
      <c r="F8048" s="43" t="s">
        <v>30</v>
      </c>
      <c r="G8048" s="43">
        <v>44015</v>
      </c>
      <c r="H8048" s="41"/>
      <c r="I8048" s="41"/>
      <c r="J8048" s="41"/>
      <c r="K8048" s="41"/>
      <c r="L8048" s="41"/>
      <c r="M8048" s="41"/>
      <c r="N8048" s="41"/>
      <c r="O8048" s="41"/>
      <c r="P8048" s="41"/>
      <c r="Q8048" s="41"/>
      <c r="R8048" s="41"/>
      <c r="S8048" s="41"/>
      <c r="T8048" s="41"/>
      <c r="U8048" s="41"/>
      <c r="V8048" s="41"/>
      <c r="W8048" s="41"/>
      <c r="X8048" s="41"/>
      <c r="Y8048" s="43" t="str">
        <f t="shared" si="250"/>
        <v/>
      </c>
      <c r="Z8048" s="43">
        <v>2203279</v>
      </c>
      <c r="AA8048" s="43" t="e">
        <f t="shared" si="251"/>
        <v>#N/A</v>
      </c>
    </row>
    <row r="8049" spans="1:27" x14ac:dyDescent="0.3">
      <c r="A8049" s="43">
        <v>2071303</v>
      </c>
      <c r="B8049" s="43" t="s">
        <v>6738</v>
      </c>
      <c r="C8049" s="43" t="s">
        <v>659</v>
      </c>
      <c r="D8049" s="41"/>
      <c r="E8049" s="43" t="s">
        <v>6263</v>
      </c>
      <c r="F8049" s="43" t="s">
        <v>28</v>
      </c>
      <c r="G8049" s="43">
        <v>85031</v>
      </c>
      <c r="H8049" s="41"/>
      <c r="I8049" s="41"/>
      <c r="J8049" s="41"/>
      <c r="K8049" s="41"/>
      <c r="L8049" s="41"/>
      <c r="M8049" s="41"/>
      <c r="N8049" s="41"/>
      <c r="O8049" s="41"/>
      <c r="P8049" s="41"/>
      <c r="Q8049" s="41"/>
      <c r="R8049" s="41"/>
      <c r="S8049" s="41"/>
      <c r="T8049" s="41"/>
      <c r="U8049" s="41"/>
      <c r="V8049" s="41"/>
      <c r="W8049" s="41"/>
      <c r="X8049" s="41"/>
      <c r="Y8049" s="43" t="str">
        <f t="shared" si="250"/>
        <v>COMP</v>
      </c>
      <c r="Z8049" s="43">
        <v>1139838</v>
      </c>
      <c r="AA8049" s="43">
        <f t="shared" si="251"/>
        <v>2071303</v>
      </c>
    </row>
    <row r="8050" spans="1:27" x14ac:dyDescent="0.3">
      <c r="A8050" s="43">
        <v>2039351</v>
      </c>
      <c r="B8050" s="43" t="s">
        <v>6738</v>
      </c>
      <c r="C8050" s="43" t="s">
        <v>390</v>
      </c>
      <c r="D8050" s="41"/>
      <c r="E8050" s="43" t="s">
        <v>6263</v>
      </c>
      <c r="F8050" s="43" t="s">
        <v>30</v>
      </c>
      <c r="G8050" s="43">
        <v>85033</v>
      </c>
      <c r="H8050" s="41"/>
      <c r="I8050" s="41"/>
      <c r="J8050" s="41"/>
      <c r="K8050" s="41"/>
      <c r="L8050" s="41"/>
      <c r="M8050" s="41"/>
      <c r="N8050" s="41"/>
      <c r="O8050" s="41"/>
      <c r="P8050" s="41"/>
      <c r="Q8050" s="41"/>
      <c r="R8050" s="41"/>
      <c r="S8050" s="41"/>
      <c r="T8050" s="41"/>
      <c r="U8050" s="41"/>
      <c r="V8050" s="41"/>
      <c r="W8050" s="41"/>
      <c r="X8050" s="41"/>
      <c r="Y8050" s="43" t="str">
        <f t="shared" si="250"/>
        <v/>
      </c>
      <c r="Z8050" s="43">
        <v>1723589</v>
      </c>
      <c r="AA8050" s="43" t="e">
        <f t="shared" si="251"/>
        <v>#N/A</v>
      </c>
    </row>
    <row r="8051" spans="1:27" x14ac:dyDescent="0.3">
      <c r="A8051" s="43">
        <v>1823793</v>
      </c>
      <c r="B8051" s="43" t="s">
        <v>6738</v>
      </c>
      <c r="C8051" s="43" t="s">
        <v>422</v>
      </c>
      <c r="D8051" s="41"/>
      <c r="E8051" s="43" t="s">
        <v>6263</v>
      </c>
      <c r="F8051" s="43" t="s">
        <v>28</v>
      </c>
      <c r="G8051" s="43">
        <v>85031</v>
      </c>
      <c r="H8051" s="41"/>
      <c r="I8051" s="41"/>
      <c r="J8051" s="41"/>
      <c r="K8051" s="41"/>
      <c r="L8051" s="41"/>
      <c r="M8051" s="41"/>
      <c r="N8051" s="41"/>
      <c r="O8051" s="41"/>
      <c r="P8051" s="41"/>
      <c r="Q8051" s="41"/>
      <c r="R8051" s="41"/>
      <c r="S8051" s="41"/>
      <c r="T8051" s="41"/>
      <c r="U8051" s="41"/>
      <c r="V8051" s="41"/>
      <c r="W8051" s="41"/>
      <c r="X8051" s="41"/>
      <c r="Y8051" s="43" t="str">
        <f t="shared" si="250"/>
        <v/>
      </c>
      <c r="Z8051" s="43">
        <v>2412804</v>
      </c>
      <c r="AA8051" s="43" t="e">
        <f t="shared" si="251"/>
        <v>#N/A</v>
      </c>
    </row>
    <row r="8052" spans="1:27" x14ac:dyDescent="0.3">
      <c r="A8052" s="43">
        <v>1759088</v>
      </c>
      <c r="B8052" s="43" t="s">
        <v>6738</v>
      </c>
      <c r="C8052" s="43" t="s">
        <v>951</v>
      </c>
      <c r="D8052" s="41"/>
      <c r="E8052" s="43" t="s">
        <v>6263</v>
      </c>
      <c r="F8052" s="43" t="s">
        <v>28</v>
      </c>
      <c r="G8052" s="43">
        <v>85061</v>
      </c>
      <c r="H8052" s="41"/>
      <c r="I8052" s="41"/>
      <c r="J8052" s="41"/>
      <c r="K8052" s="41"/>
      <c r="L8052" s="41"/>
      <c r="M8052" s="41"/>
      <c r="N8052" s="41"/>
      <c r="O8052" s="41"/>
      <c r="P8052" s="41"/>
      <c r="Q8052" s="41"/>
      <c r="R8052" s="41"/>
      <c r="S8052" s="41"/>
      <c r="T8052" s="41"/>
      <c r="U8052" s="41"/>
      <c r="V8052" s="41"/>
      <c r="W8052" s="41"/>
      <c r="X8052" s="41"/>
      <c r="Y8052" s="43" t="str">
        <f t="shared" si="250"/>
        <v/>
      </c>
      <c r="Z8052" s="43">
        <v>1464166</v>
      </c>
      <c r="AA8052" s="43" t="e">
        <f t="shared" si="251"/>
        <v>#N/A</v>
      </c>
    </row>
    <row r="8053" spans="1:27" x14ac:dyDescent="0.3">
      <c r="A8053" s="43">
        <v>2089831</v>
      </c>
      <c r="B8053" s="43" t="s">
        <v>727</v>
      </c>
      <c r="C8053" s="43" t="s">
        <v>2877</v>
      </c>
      <c r="D8053" s="41"/>
      <c r="E8053" s="43" t="s">
        <v>35</v>
      </c>
      <c r="F8053" s="43" t="s">
        <v>28</v>
      </c>
      <c r="G8053" s="43">
        <v>44024</v>
      </c>
      <c r="H8053" s="41"/>
      <c r="I8053" s="41"/>
      <c r="J8053" s="41"/>
      <c r="K8053" s="41"/>
      <c r="L8053" s="41"/>
      <c r="M8053" s="41"/>
      <c r="N8053" s="41"/>
      <c r="O8053" s="41"/>
      <c r="P8053" s="41"/>
      <c r="Q8053" s="41"/>
      <c r="R8053" s="41"/>
      <c r="S8053" s="41"/>
      <c r="T8053" s="41"/>
      <c r="U8053" s="41"/>
      <c r="V8053" s="41"/>
      <c r="W8053" s="41"/>
      <c r="X8053" s="41"/>
      <c r="Y8053" s="43" t="str">
        <f t="shared" si="250"/>
        <v>COMP</v>
      </c>
      <c r="Z8053" s="43">
        <v>1574952</v>
      </c>
      <c r="AA8053" s="43">
        <f t="shared" si="251"/>
        <v>2089831</v>
      </c>
    </row>
    <row r="8054" spans="1:27" x14ac:dyDescent="0.3">
      <c r="A8054" s="43">
        <v>253181</v>
      </c>
      <c r="B8054" s="43" t="s">
        <v>6739</v>
      </c>
      <c r="C8054" s="43" t="s">
        <v>664</v>
      </c>
      <c r="D8054" s="41"/>
      <c r="E8054" s="43" t="s">
        <v>6263</v>
      </c>
      <c r="F8054" s="43" t="s">
        <v>28</v>
      </c>
      <c r="G8054" s="43">
        <v>44105</v>
      </c>
      <c r="H8054" s="41"/>
      <c r="I8054" s="41"/>
      <c r="J8054" s="41"/>
      <c r="K8054" s="41"/>
      <c r="L8054" s="41"/>
      <c r="M8054" s="41"/>
      <c r="N8054" s="41"/>
      <c r="O8054" s="41"/>
      <c r="P8054" s="41"/>
      <c r="Q8054" s="41"/>
      <c r="R8054" s="41"/>
      <c r="S8054" s="41"/>
      <c r="T8054" s="41"/>
      <c r="U8054" s="41"/>
      <c r="V8054" s="41"/>
      <c r="W8054" s="41"/>
      <c r="X8054" s="41"/>
      <c r="Y8054" s="43" t="str">
        <f t="shared" si="250"/>
        <v/>
      </c>
      <c r="Z8054" s="43">
        <v>1758443</v>
      </c>
      <c r="AA8054" s="43" t="e">
        <f t="shared" si="251"/>
        <v>#N/A</v>
      </c>
    </row>
    <row r="8055" spans="1:27" x14ac:dyDescent="0.3">
      <c r="A8055" s="43">
        <v>2384200</v>
      </c>
      <c r="B8055" s="43" t="s">
        <v>6740</v>
      </c>
      <c r="C8055" s="43" t="s">
        <v>904</v>
      </c>
      <c r="D8055" s="41"/>
      <c r="E8055" s="43" t="s">
        <v>29</v>
      </c>
      <c r="F8055" s="43" t="s">
        <v>28</v>
      </c>
      <c r="G8055" s="43">
        <v>44090</v>
      </c>
      <c r="H8055" s="41"/>
      <c r="I8055" s="41"/>
      <c r="J8055" s="41"/>
      <c r="K8055" s="41"/>
      <c r="L8055" s="41"/>
      <c r="M8055" s="41"/>
      <c r="N8055" s="41"/>
      <c r="O8055" s="41"/>
      <c r="P8055" s="41"/>
      <c r="Q8055" s="41"/>
      <c r="R8055" s="41"/>
      <c r="S8055" s="41"/>
      <c r="T8055" s="41"/>
      <c r="U8055" s="41"/>
      <c r="V8055" s="41"/>
      <c r="W8055" s="41"/>
      <c r="X8055" s="41"/>
      <c r="Y8055" s="43" t="str">
        <f t="shared" si="250"/>
        <v/>
      </c>
      <c r="Z8055" s="43">
        <v>164921</v>
      </c>
      <c r="AA8055" s="43" t="e">
        <f t="shared" si="251"/>
        <v>#N/A</v>
      </c>
    </row>
    <row r="8056" spans="1:27" x14ac:dyDescent="0.3">
      <c r="A8056" s="43">
        <v>1875378</v>
      </c>
      <c r="B8056" s="43" t="s">
        <v>6741</v>
      </c>
      <c r="C8056" s="43" t="s">
        <v>1109</v>
      </c>
      <c r="D8056" s="41"/>
      <c r="E8056" s="43" t="s">
        <v>6263</v>
      </c>
      <c r="F8056" s="43" t="s">
        <v>28</v>
      </c>
      <c r="G8056" s="43">
        <v>44035</v>
      </c>
      <c r="H8056" s="41"/>
      <c r="I8056" s="41"/>
      <c r="J8056" s="41"/>
      <c r="K8056" s="41"/>
      <c r="L8056" s="41"/>
      <c r="M8056" s="41"/>
      <c r="N8056" s="41"/>
      <c r="O8056" s="41"/>
      <c r="P8056" s="41"/>
      <c r="Q8056" s="41"/>
      <c r="R8056" s="41"/>
      <c r="S8056" s="41"/>
      <c r="T8056" s="41"/>
      <c r="U8056" s="41"/>
      <c r="V8056" s="41"/>
      <c r="W8056" s="41"/>
      <c r="X8056" s="41"/>
      <c r="Y8056" s="43" t="str">
        <f t="shared" si="250"/>
        <v>COMP</v>
      </c>
      <c r="Z8056" s="43">
        <v>1755532</v>
      </c>
      <c r="AA8056" s="43">
        <f t="shared" si="251"/>
        <v>1875378</v>
      </c>
    </row>
    <row r="8057" spans="1:27" x14ac:dyDescent="0.3">
      <c r="A8057" s="43">
        <v>2161437</v>
      </c>
      <c r="B8057" s="43" t="s">
        <v>6742</v>
      </c>
      <c r="C8057" s="43" t="s">
        <v>425</v>
      </c>
      <c r="D8057" s="41"/>
      <c r="E8057" s="43" t="s">
        <v>6263</v>
      </c>
      <c r="F8057" s="43" t="s">
        <v>28</v>
      </c>
      <c r="G8057" s="43">
        <v>44134</v>
      </c>
      <c r="H8057" s="41"/>
      <c r="I8057" s="41"/>
      <c r="J8057" s="41"/>
      <c r="K8057" s="41"/>
      <c r="L8057" s="41"/>
      <c r="M8057" s="41"/>
      <c r="N8057" s="41"/>
      <c r="O8057" s="41"/>
      <c r="P8057" s="41"/>
      <c r="Q8057" s="41"/>
      <c r="R8057" s="41"/>
      <c r="S8057" s="41"/>
      <c r="T8057" s="41"/>
      <c r="U8057" s="41"/>
      <c r="V8057" s="41"/>
      <c r="W8057" s="41"/>
      <c r="X8057" s="41"/>
      <c r="Y8057" s="43" t="str">
        <f t="shared" si="250"/>
        <v/>
      </c>
      <c r="Z8057" s="43">
        <v>1870518</v>
      </c>
      <c r="AA8057" s="43" t="e">
        <f t="shared" si="251"/>
        <v>#N/A</v>
      </c>
    </row>
    <row r="8058" spans="1:27" x14ac:dyDescent="0.3">
      <c r="A8058" s="43">
        <v>1833009</v>
      </c>
      <c r="B8058" s="43" t="s">
        <v>6743</v>
      </c>
      <c r="C8058" s="43" t="s">
        <v>1659</v>
      </c>
      <c r="D8058" s="41"/>
      <c r="E8058" s="43" t="s">
        <v>35</v>
      </c>
      <c r="F8058" s="43" t="s">
        <v>28</v>
      </c>
      <c r="G8058" s="43">
        <v>85032</v>
      </c>
      <c r="H8058" s="41"/>
      <c r="I8058" s="41"/>
      <c r="J8058" s="41"/>
      <c r="K8058" s="41"/>
      <c r="L8058" s="41"/>
      <c r="M8058" s="41"/>
      <c r="N8058" s="41"/>
      <c r="O8058" s="41"/>
      <c r="P8058" s="41"/>
      <c r="Q8058" s="41"/>
      <c r="R8058" s="41"/>
      <c r="S8058" s="41"/>
      <c r="T8058" s="41"/>
      <c r="U8058" s="41"/>
      <c r="V8058" s="41"/>
      <c r="W8058" s="41"/>
      <c r="X8058" s="41"/>
      <c r="Y8058" s="43" t="str">
        <f t="shared" si="250"/>
        <v>COMP</v>
      </c>
      <c r="Z8058" s="43">
        <v>1336886</v>
      </c>
      <c r="AA8058" s="43">
        <f t="shared" si="251"/>
        <v>1833009</v>
      </c>
    </row>
    <row r="8059" spans="1:27" x14ac:dyDescent="0.3">
      <c r="A8059" s="43">
        <v>1298964</v>
      </c>
      <c r="B8059" s="43" t="s">
        <v>6743</v>
      </c>
      <c r="C8059" s="43" t="s">
        <v>325</v>
      </c>
      <c r="D8059" s="41"/>
      <c r="E8059" s="43" t="s">
        <v>6263</v>
      </c>
      <c r="F8059" s="43" t="s">
        <v>30</v>
      </c>
      <c r="G8059" s="43">
        <v>44027</v>
      </c>
      <c r="H8059" s="41"/>
      <c r="I8059" s="41"/>
      <c r="J8059" s="41"/>
      <c r="K8059" s="41"/>
      <c r="L8059" s="41"/>
      <c r="M8059" s="41"/>
      <c r="N8059" s="41"/>
      <c r="O8059" s="41"/>
      <c r="P8059" s="41"/>
      <c r="Q8059" s="41"/>
      <c r="R8059" s="41"/>
      <c r="S8059" s="41"/>
      <c r="T8059" s="41"/>
      <c r="U8059" s="41"/>
      <c r="V8059" s="41"/>
      <c r="W8059" s="41"/>
      <c r="X8059" s="41"/>
      <c r="Y8059" s="43" t="str">
        <f t="shared" si="250"/>
        <v/>
      </c>
      <c r="Z8059" s="43">
        <v>2424852</v>
      </c>
      <c r="AA8059" s="43" t="e">
        <f t="shared" si="251"/>
        <v>#N/A</v>
      </c>
    </row>
    <row r="8060" spans="1:27" x14ac:dyDescent="0.3">
      <c r="A8060" s="43">
        <v>288841</v>
      </c>
      <c r="B8060" s="43" t="s">
        <v>6743</v>
      </c>
      <c r="C8060" s="43" t="s">
        <v>223</v>
      </c>
      <c r="D8060" s="41"/>
      <c r="E8060" s="43" t="s">
        <v>6263</v>
      </c>
      <c r="F8060" s="43" t="s">
        <v>28</v>
      </c>
      <c r="G8060" s="43">
        <v>49064</v>
      </c>
      <c r="H8060" s="41"/>
      <c r="I8060" s="41"/>
      <c r="J8060" s="41"/>
      <c r="K8060" s="41"/>
      <c r="L8060" s="41"/>
      <c r="M8060" s="41"/>
      <c r="N8060" s="41"/>
      <c r="O8060" s="41"/>
      <c r="P8060" s="41"/>
      <c r="Q8060" s="41"/>
      <c r="R8060" s="41"/>
      <c r="S8060" s="41"/>
      <c r="T8060" s="41"/>
      <c r="U8060" s="41"/>
      <c r="V8060" s="41"/>
      <c r="W8060" s="41"/>
      <c r="X8060" s="41"/>
      <c r="Y8060" s="43" t="str">
        <f t="shared" si="250"/>
        <v>COMP</v>
      </c>
      <c r="Z8060" s="43">
        <v>2159984</v>
      </c>
      <c r="AA8060" s="43">
        <f t="shared" si="251"/>
        <v>288841</v>
      </c>
    </row>
    <row r="8061" spans="1:27" x14ac:dyDescent="0.3">
      <c r="A8061" s="43">
        <v>1391252</v>
      </c>
      <c r="B8061" s="43" t="s">
        <v>6743</v>
      </c>
      <c r="C8061" s="43" t="s">
        <v>715</v>
      </c>
      <c r="D8061" s="41"/>
      <c r="E8061" s="43" t="s">
        <v>6263</v>
      </c>
      <c r="F8061" s="43" t="s">
        <v>30</v>
      </c>
      <c r="G8061" s="43">
        <v>85017</v>
      </c>
      <c r="H8061" s="41"/>
      <c r="I8061" s="41"/>
      <c r="J8061" s="41"/>
      <c r="K8061" s="41"/>
      <c r="L8061" s="41"/>
      <c r="M8061" s="41"/>
      <c r="N8061" s="41"/>
      <c r="O8061" s="41"/>
      <c r="P8061" s="41"/>
      <c r="Q8061" s="41"/>
      <c r="R8061" s="41"/>
      <c r="S8061" s="41"/>
      <c r="T8061" s="41"/>
      <c r="U8061" s="41"/>
      <c r="V8061" s="41"/>
      <c r="W8061" s="41"/>
      <c r="X8061" s="41"/>
      <c r="Y8061" s="43" t="str">
        <f t="shared" si="250"/>
        <v/>
      </c>
      <c r="Z8061" s="43">
        <v>2424853</v>
      </c>
      <c r="AA8061" s="43" t="e">
        <f t="shared" si="251"/>
        <v>#N/A</v>
      </c>
    </row>
    <row r="8062" spans="1:27" x14ac:dyDescent="0.3">
      <c r="A8062" s="43">
        <v>1416977</v>
      </c>
      <c r="B8062" s="43" t="s">
        <v>6743</v>
      </c>
      <c r="C8062" s="43" t="s">
        <v>620</v>
      </c>
      <c r="D8062" s="41"/>
      <c r="E8062" s="43" t="s">
        <v>6263</v>
      </c>
      <c r="F8062" s="43" t="s">
        <v>30</v>
      </c>
      <c r="G8062" s="43">
        <v>44015</v>
      </c>
      <c r="H8062" s="41"/>
      <c r="I8062" s="41"/>
      <c r="J8062" s="41"/>
      <c r="K8062" s="41"/>
      <c r="L8062" s="41"/>
      <c r="M8062" s="41"/>
      <c r="N8062" s="41"/>
      <c r="O8062" s="41"/>
      <c r="P8062" s="41"/>
      <c r="Q8062" s="41"/>
      <c r="R8062" s="41"/>
      <c r="S8062" s="41"/>
      <c r="T8062" s="41"/>
      <c r="U8062" s="41"/>
      <c r="V8062" s="41"/>
      <c r="W8062" s="41"/>
      <c r="X8062" s="41"/>
      <c r="Y8062" s="43" t="str">
        <f t="shared" si="250"/>
        <v/>
      </c>
      <c r="Z8062" s="43">
        <v>962374</v>
      </c>
      <c r="AA8062" s="43" t="e">
        <f t="shared" si="251"/>
        <v>#N/A</v>
      </c>
    </row>
    <row r="8063" spans="1:27" x14ac:dyDescent="0.3">
      <c r="A8063" s="43">
        <v>1391256</v>
      </c>
      <c r="B8063" s="43" t="s">
        <v>6743</v>
      </c>
      <c r="C8063" s="43" t="s">
        <v>475</v>
      </c>
      <c r="D8063" s="41"/>
      <c r="E8063" s="43" t="s">
        <v>6263</v>
      </c>
      <c r="F8063" s="43" t="s">
        <v>28</v>
      </c>
      <c r="G8063" s="43">
        <v>85017</v>
      </c>
      <c r="H8063" s="41"/>
      <c r="I8063" s="41"/>
      <c r="J8063" s="41"/>
      <c r="K8063" s="41"/>
      <c r="L8063" s="41"/>
      <c r="M8063" s="41"/>
      <c r="N8063" s="41"/>
      <c r="O8063" s="41"/>
      <c r="P8063" s="41"/>
      <c r="Q8063" s="41"/>
      <c r="R8063" s="41"/>
      <c r="S8063" s="41"/>
      <c r="T8063" s="41"/>
      <c r="U8063" s="41"/>
      <c r="V8063" s="41"/>
      <c r="W8063" s="41"/>
      <c r="X8063" s="41"/>
      <c r="Y8063" s="43" t="str">
        <f t="shared" si="250"/>
        <v/>
      </c>
      <c r="Z8063" s="43">
        <v>300745</v>
      </c>
      <c r="AA8063" s="43" t="e">
        <f t="shared" si="251"/>
        <v>#N/A</v>
      </c>
    </row>
    <row r="8064" spans="1:27" x14ac:dyDescent="0.3">
      <c r="A8064" s="43">
        <v>1136289</v>
      </c>
      <c r="B8064" s="43" t="s">
        <v>6744</v>
      </c>
      <c r="C8064" s="43" t="s">
        <v>2570</v>
      </c>
      <c r="D8064" s="41"/>
      <c r="E8064" s="43" t="s">
        <v>29</v>
      </c>
      <c r="F8064" s="43" t="s">
        <v>30</v>
      </c>
      <c r="G8064" s="43">
        <v>49067</v>
      </c>
      <c r="H8064" s="41"/>
      <c r="I8064" s="41"/>
      <c r="J8064" s="41"/>
      <c r="K8064" s="41"/>
      <c r="L8064" s="41"/>
      <c r="M8064" s="41"/>
      <c r="N8064" s="41"/>
      <c r="O8064" s="41"/>
      <c r="P8064" s="41"/>
      <c r="Q8064" s="41"/>
      <c r="R8064" s="41"/>
      <c r="S8064" s="41"/>
      <c r="T8064" s="41"/>
      <c r="U8064" s="41"/>
      <c r="V8064" s="41"/>
      <c r="W8064" s="41"/>
      <c r="X8064" s="41"/>
      <c r="Y8064" s="43" t="str">
        <f t="shared" si="250"/>
        <v>COMP</v>
      </c>
      <c r="Z8064" s="43">
        <v>2386763</v>
      </c>
      <c r="AA8064" s="43">
        <f t="shared" si="251"/>
        <v>1136289</v>
      </c>
    </row>
    <row r="8065" spans="1:27" x14ac:dyDescent="0.3">
      <c r="A8065" s="43">
        <v>1986413</v>
      </c>
      <c r="B8065" s="43" t="s">
        <v>6745</v>
      </c>
      <c r="C8065" s="43" t="s">
        <v>1299</v>
      </c>
      <c r="D8065" s="41"/>
      <c r="E8065" s="43" t="s">
        <v>6263</v>
      </c>
      <c r="F8065" s="43" t="s">
        <v>30</v>
      </c>
      <c r="G8065" s="43">
        <v>49064</v>
      </c>
      <c r="H8065" s="41"/>
      <c r="I8065" s="41"/>
      <c r="J8065" s="41"/>
      <c r="K8065" s="41"/>
      <c r="L8065" s="41"/>
      <c r="M8065" s="41"/>
      <c r="N8065" s="41"/>
      <c r="O8065" s="41"/>
      <c r="P8065" s="41"/>
      <c r="Q8065" s="41"/>
      <c r="R8065" s="41"/>
      <c r="S8065" s="41"/>
      <c r="T8065" s="41"/>
      <c r="U8065" s="41"/>
      <c r="V8065" s="41"/>
      <c r="W8065" s="41"/>
      <c r="X8065" s="41"/>
      <c r="Y8065" s="43" t="str">
        <f t="shared" si="250"/>
        <v/>
      </c>
      <c r="Z8065" s="43">
        <v>2060356</v>
      </c>
      <c r="AA8065" s="43" t="e">
        <f t="shared" si="251"/>
        <v>#N/A</v>
      </c>
    </row>
    <row r="8066" spans="1:27" x14ac:dyDescent="0.3">
      <c r="A8066" s="43">
        <v>2126412</v>
      </c>
      <c r="B8066" s="43" t="s">
        <v>6746</v>
      </c>
      <c r="C8066" s="43" t="s">
        <v>238</v>
      </c>
      <c r="D8066" s="41"/>
      <c r="E8066" s="43" t="s">
        <v>6263</v>
      </c>
      <c r="F8066" s="43" t="s">
        <v>28</v>
      </c>
      <c r="G8066" s="43">
        <v>44130</v>
      </c>
      <c r="H8066" s="41"/>
      <c r="I8066" s="41"/>
      <c r="J8066" s="41"/>
      <c r="K8066" s="41"/>
      <c r="L8066" s="41"/>
      <c r="M8066" s="41"/>
      <c r="N8066" s="41"/>
      <c r="O8066" s="41"/>
      <c r="P8066" s="41"/>
      <c r="Q8066" s="41"/>
      <c r="R8066" s="41"/>
      <c r="S8066" s="41"/>
      <c r="T8066" s="41"/>
      <c r="U8066" s="41"/>
      <c r="V8066" s="41"/>
      <c r="W8066" s="41"/>
      <c r="X8066" s="41"/>
      <c r="Y8066" s="43" t="str">
        <f t="shared" ref="Y8066:Y8129" si="252">IF(ISERROR(AA8066)=FALSE,"COMP","")</f>
        <v/>
      </c>
      <c r="Z8066" s="43">
        <v>1480798</v>
      </c>
      <c r="AA8066" s="43" t="e">
        <f t="shared" si="251"/>
        <v>#N/A</v>
      </c>
    </row>
    <row r="8067" spans="1:27" x14ac:dyDescent="0.3">
      <c r="A8067" s="43">
        <v>1881359</v>
      </c>
      <c r="B8067" s="43" t="s">
        <v>6747</v>
      </c>
      <c r="C8067" s="43" t="s">
        <v>641</v>
      </c>
      <c r="D8067" s="41"/>
      <c r="E8067" s="43" t="s">
        <v>35</v>
      </c>
      <c r="F8067" s="43" t="s">
        <v>28</v>
      </c>
      <c r="G8067" s="43">
        <v>44045</v>
      </c>
      <c r="H8067" s="41"/>
      <c r="I8067" s="41"/>
      <c r="J8067" s="41"/>
      <c r="K8067" s="41"/>
      <c r="L8067" s="41"/>
      <c r="M8067" s="41"/>
      <c r="N8067" s="41"/>
      <c r="O8067" s="41"/>
      <c r="P8067" s="41"/>
      <c r="Q8067" s="41"/>
      <c r="R8067" s="41"/>
      <c r="S8067" s="41"/>
      <c r="T8067" s="41"/>
      <c r="U8067" s="41"/>
      <c r="V8067" s="41"/>
      <c r="W8067" s="41"/>
      <c r="X8067" s="41"/>
      <c r="Y8067" s="43" t="str">
        <f t="shared" si="252"/>
        <v>COMP</v>
      </c>
      <c r="Z8067" s="43">
        <v>1811502</v>
      </c>
      <c r="AA8067" s="43">
        <f t="shared" ref="AA8067:AA8130" si="253">VLOOKUP(A8067,Z:Z,1,FALSE)</f>
        <v>1881359</v>
      </c>
    </row>
    <row r="8068" spans="1:27" x14ac:dyDescent="0.3">
      <c r="A8068" s="43">
        <v>1983306</v>
      </c>
      <c r="B8068" s="43" t="s">
        <v>6748</v>
      </c>
      <c r="C8068" s="43" t="s">
        <v>542</v>
      </c>
      <c r="D8068" s="41"/>
      <c r="E8068" s="43" t="s">
        <v>6263</v>
      </c>
      <c r="F8068" s="43" t="s">
        <v>28</v>
      </c>
      <c r="G8068" s="43">
        <v>44098</v>
      </c>
      <c r="H8068" s="41"/>
      <c r="I8068" s="41"/>
      <c r="J8068" s="41"/>
      <c r="K8068" s="41"/>
      <c r="L8068" s="41"/>
      <c r="M8068" s="41"/>
      <c r="N8068" s="41"/>
      <c r="O8068" s="41"/>
      <c r="P8068" s="41"/>
      <c r="Q8068" s="41"/>
      <c r="R8068" s="41"/>
      <c r="S8068" s="41"/>
      <c r="T8068" s="41"/>
      <c r="U8068" s="41"/>
      <c r="V8068" s="41"/>
      <c r="W8068" s="41"/>
      <c r="X8068" s="41"/>
      <c r="Y8068" s="43" t="str">
        <f t="shared" si="252"/>
        <v/>
      </c>
      <c r="Z8068" s="43">
        <v>380117</v>
      </c>
      <c r="AA8068" s="43" t="e">
        <f t="shared" si="253"/>
        <v>#N/A</v>
      </c>
    </row>
    <row r="8069" spans="1:27" x14ac:dyDescent="0.3">
      <c r="A8069" s="43">
        <v>1799940</v>
      </c>
      <c r="B8069" s="43" t="s">
        <v>6749</v>
      </c>
      <c r="C8069" s="43" t="s">
        <v>1101</v>
      </c>
      <c r="D8069" s="41"/>
      <c r="E8069" s="43" t="s">
        <v>35</v>
      </c>
      <c r="F8069" s="43" t="s">
        <v>30</v>
      </c>
      <c r="G8069" s="43">
        <v>44021</v>
      </c>
      <c r="H8069" s="41"/>
      <c r="I8069" s="41"/>
      <c r="J8069" s="41"/>
      <c r="K8069" s="41"/>
      <c r="L8069" s="41"/>
      <c r="M8069" s="41"/>
      <c r="N8069" s="41"/>
      <c r="O8069" s="41"/>
      <c r="P8069" s="41"/>
      <c r="Q8069" s="41"/>
      <c r="R8069" s="41"/>
      <c r="S8069" s="41"/>
      <c r="T8069" s="41"/>
      <c r="U8069" s="41"/>
      <c r="V8069" s="41"/>
      <c r="W8069" s="41"/>
      <c r="X8069" s="41"/>
      <c r="Y8069" s="43" t="str">
        <f t="shared" si="252"/>
        <v>COMP</v>
      </c>
      <c r="Z8069" s="43">
        <v>926330</v>
      </c>
      <c r="AA8069" s="43">
        <f t="shared" si="253"/>
        <v>1799940</v>
      </c>
    </row>
    <row r="8070" spans="1:27" x14ac:dyDescent="0.3">
      <c r="A8070" s="43">
        <v>1357681</v>
      </c>
      <c r="B8070" s="43" t="s">
        <v>6750</v>
      </c>
      <c r="C8070" s="43" t="s">
        <v>514</v>
      </c>
      <c r="D8070" s="41"/>
      <c r="E8070" s="43" t="s">
        <v>6263</v>
      </c>
      <c r="F8070" s="43" t="s">
        <v>28</v>
      </c>
      <c r="G8070" s="43">
        <v>72041</v>
      </c>
      <c r="H8070" s="41"/>
      <c r="I8070" s="41"/>
      <c r="J8070" s="41"/>
      <c r="K8070" s="41"/>
      <c r="L8070" s="41"/>
      <c r="M8070" s="41"/>
      <c r="N8070" s="41"/>
      <c r="O8070" s="41"/>
      <c r="P8070" s="41"/>
      <c r="Q8070" s="41"/>
      <c r="R8070" s="41"/>
      <c r="S8070" s="41"/>
      <c r="T8070" s="41"/>
      <c r="U8070" s="41"/>
      <c r="V8070" s="41"/>
      <c r="W8070" s="41"/>
      <c r="X8070" s="41"/>
      <c r="Y8070" s="43" t="str">
        <f t="shared" si="252"/>
        <v/>
      </c>
      <c r="Z8070" s="43">
        <v>1878720</v>
      </c>
      <c r="AA8070" s="43" t="e">
        <f t="shared" si="253"/>
        <v>#N/A</v>
      </c>
    </row>
    <row r="8071" spans="1:27" x14ac:dyDescent="0.3">
      <c r="A8071" s="43">
        <v>1447675</v>
      </c>
      <c r="B8071" s="43" t="s">
        <v>6750</v>
      </c>
      <c r="C8071" s="43" t="s">
        <v>805</v>
      </c>
      <c r="D8071" s="41"/>
      <c r="E8071" s="43" t="s">
        <v>6263</v>
      </c>
      <c r="F8071" s="43" t="s">
        <v>30</v>
      </c>
      <c r="G8071" s="43">
        <v>72041</v>
      </c>
      <c r="H8071" s="41"/>
      <c r="I8071" s="41"/>
      <c r="J8071" s="41"/>
      <c r="K8071" s="41"/>
      <c r="L8071" s="41"/>
      <c r="M8071" s="41"/>
      <c r="N8071" s="41"/>
      <c r="O8071" s="41"/>
      <c r="P8071" s="41"/>
      <c r="Q8071" s="41"/>
      <c r="R8071" s="41"/>
      <c r="S8071" s="41"/>
      <c r="T8071" s="41"/>
      <c r="U8071" s="41"/>
      <c r="V8071" s="41"/>
      <c r="W8071" s="41"/>
      <c r="X8071" s="41"/>
      <c r="Y8071" s="43" t="str">
        <f t="shared" si="252"/>
        <v/>
      </c>
      <c r="Z8071" s="43">
        <v>1103226</v>
      </c>
      <c r="AA8071" s="43" t="e">
        <f t="shared" si="253"/>
        <v>#N/A</v>
      </c>
    </row>
    <row r="8072" spans="1:27" x14ac:dyDescent="0.3">
      <c r="A8072" s="43">
        <v>1327917</v>
      </c>
      <c r="B8072" s="43" t="s">
        <v>6751</v>
      </c>
      <c r="C8072" s="43" t="s">
        <v>1300</v>
      </c>
      <c r="D8072" s="41"/>
      <c r="E8072" s="43" t="s">
        <v>6263</v>
      </c>
      <c r="F8072" s="43" t="s">
        <v>30</v>
      </c>
      <c r="G8072" s="43">
        <v>72053</v>
      </c>
      <c r="H8072" s="41"/>
      <c r="I8072" s="41"/>
      <c r="J8072" s="41"/>
      <c r="K8072" s="41"/>
      <c r="L8072" s="41"/>
      <c r="M8072" s="41"/>
      <c r="N8072" s="41"/>
      <c r="O8072" s="41"/>
      <c r="P8072" s="41"/>
      <c r="Q8072" s="41"/>
      <c r="R8072" s="41"/>
      <c r="S8072" s="41"/>
      <c r="T8072" s="41"/>
      <c r="U8072" s="41"/>
      <c r="V8072" s="41"/>
      <c r="W8072" s="41"/>
      <c r="X8072" s="41"/>
      <c r="Y8072" s="43" t="str">
        <f t="shared" si="252"/>
        <v/>
      </c>
      <c r="Z8072" s="43">
        <v>799608</v>
      </c>
      <c r="AA8072" s="43" t="e">
        <f t="shared" si="253"/>
        <v>#N/A</v>
      </c>
    </row>
    <row r="8073" spans="1:27" x14ac:dyDescent="0.3">
      <c r="A8073" s="43">
        <v>2257401</v>
      </c>
      <c r="B8073" s="43" t="s">
        <v>6752</v>
      </c>
      <c r="C8073" s="43" t="s">
        <v>838</v>
      </c>
      <c r="D8073" s="41"/>
      <c r="E8073" s="43" t="s">
        <v>6263</v>
      </c>
      <c r="F8073" s="43" t="s">
        <v>28</v>
      </c>
      <c r="G8073" s="43">
        <v>53074</v>
      </c>
      <c r="H8073" s="41"/>
      <c r="I8073" s="41"/>
      <c r="J8073" s="41"/>
      <c r="K8073" s="41"/>
      <c r="L8073" s="41"/>
      <c r="M8073" s="41"/>
      <c r="N8073" s="41"/>
      <c r="O8073" s="41"/>
      <c r="P8073" s="41"/>
      <c r="Q8073" s="41"/>
      <c r="R8073" s="41"/>
      <c r="S8073" s="41"/>
      <c r="T8073" s="41"/>
      <c r="U8073" s="41"/>
      <c r="V8073" s="41"/>
      <c r="W8073" s="41"/>
      <c r="X8073" s="41"/>
      <c r="Y8073" s="43" t="str">
        <f t="shared" si="252"/>
        <v/>
      </c>
      <c r="Z8073" s="43">
        <v>1650569</v>
      </c>
      <c r="AA8073" s="43" t="e">
        <f t="shared" si="253"/>
        <v>#N/A</v>
      </c>
    </row>
    <row r="8074" spans="1:27" x14ac:dyDescent="0.3">
      <c r="A8074" s="43">
        <v>1071920</v>
      </c>
      <c r="B8074" s="43" t="s">
        <v>6752</v>
      </c>
      <c r="C8074" s="43" t="s">
        <v>541</v>
      </c>
      <c r="D8074" s="41"/>
      <c r="E8074" s="43" t="s">
        <v>6263</v>
      </c>
      <c r="F8074" s="43" t="s">
        <v>28</v>
      </c>
      <c r="G8074" s="43">
        <v>72009</v>
      </c>
      <c r="H8074" s="41"/>
      <c r="I8074" s="41"/>
      <c r="J8074" s="41"/>
      <c r="K8074" s="41"/>
      <c r="L8074" s="41"/>
      <c r="M8074" s="41"/>
      <c r="N8074" s="41"/>
      <c r="O8074" s="41"/>
      <c r="P8074" s="41"/>
      <c r="Q8074" s="41"/>
      <c r="R8074" s="41"/>
      <c r="S8074" s="41"/>
      <c r="T8074" s="41"/>
      <c r="U8074" s="41"/>
      <c r="V8074" s="41"/>
      <c r="W8074" s="41"/>
      <c r="X8074" s="41"/>
      <c r="Y8074" s="43" t="str">
        <f t="shared" si="252"/>
        <v>COMP</v>
      </c>
      <c r="Z8074" s="43">
        <v>1509243</v>
      </c>
      <c r="AA8074" s="43">
        <f t="shared" si="253"/>
        <v>1071920</v>
      </c>
    </row>
    <row r="8075" spans="1:27" x14ac:dyDescent="0.3">
      <c r="A8075" s="43">
        <v>351282</v>
      </c>
      <c r="B8075" s="43" t="s">
        <v>6753</v>
      </c>
      <c r="C8075" s="43" t="s">
        <v>482</v>
      </c>
      <c r="D8075" s="41"/>
      <c r="E8075" s="43" t="s">
        <v>6263</v>
      </c>
      <c r="F8075" s="43" t="s">
        <v>30</v>
      </c>
      <c r="G8075" s="43">
        <v>85033</v>
      </c>
      <c r="H8075" s="41"/>
      <c r="I8075" s="41"/>
      <c r="J8075" s="41"/>
      <c r="K8075" s="41"/>
      <c r="L8075" s="41"/>
      <c r="M8075" s="41"/>
      <c r="N8075" s="41"/>
      <c r="O8075" s="41"/>
      <c r="P8075" s="41"/>
      <c r="Q8075" s="41"/>
      <c r="R8075" s="41"/>
      <c r="S8075" s="41"/>
      <c r="T8075" s="41"/>
      <c r="U8075" s="41"/>
      <c r="V8075" s="41"/>
      <c r="W8075" s="41"/>
      <c r="X8075" s="41"/>
      <c r="Y8075" s="43" t="str">
        <f t="shared" si="252"/>
        <v/>
      </c>
      <c r="Z8075" s="43">
        <v>573909</v>
      </c>
      <c r="AA8075" s="43" t="e">
        <f t="shared" si="253"/>
        <v>#N/A</v>
      </c>
    </row>
    <row r="8076" spans="1:27" x14ac:dyDescent="0.3">
      <c r="A8076" s="43">
        <v>1501117</v>
      </c>
      <c r="B8076" s="43" t="s">
        <v>6754</v>
      </c>
      <c r="C8076" s="43" t="s">
        <v>96</v>
      </c>
      <c r="D8076" s="41"/>
      <c r="E8076" s="43" t="s">
        <v>6263</v>
      </c>
      <c r="F8076" s="43" t="s">
        <v>28</v>
      </c>
      <c r="G8076" s="43">
        <v>85017</v>
      </c>
      <c r="H8076" s="41"/>
      <c r="I8076" s="41"/>
      <c r="J8076" s="41"/>
      <c r="K8076" s="41"/>
      <c r="L8076" s="41"/>
      <c r="M8076" s="41"/>
      <c r="N8076" s="41"/>
      <c r="O8076" s="41"/>
      <c r="P8076" s="41"/>
      <c r="Q8076" s="41"/>
      <c r="R8076" s="41"/>
      <c r="S8076" s="41"/>
      <c r="T8076" s="41"/>
      <c r="U8076" s="41"/>
      <c r="V8076" s="41"/>
      <c r="W8076" s="41"/>
      <c r="X8076" s="41"/>
      <c r="Y8076" s="43" t="str">
        <f t="shared" si="252"/>
        <v/>
      </c>
      <c r="Z8076" s="43">
        <v>2132787</v>
      </c>
      <c r="AA8076" s="43" t="e">
        <f t="shared" si="253"/>
        <v>#N/A</v>
      </c>
    </row>
    <row r="8077" spans="1:27" x14ac:dyDescent="0.3">
      <c r="A8077" s="43">
        <v>2418710</v>
      </c>
      <c r="B8077" s="43" t="s">
        <v>6754</v>
      </c>
      <c r="C8077" s="43" t="s">
        <v>441</v>
      </c>
      <c r="D8077" s="41"/>
      <c r="E8077" s="43" t="s">
        <v>6263</v>
      </c>
      <c r="F8077" s="43" t="s">
        <v>28</v>
      </c>
      <c r="G8077" s="43">
        <v>72029</v>
      </c>
      <c r="H8077" s="41"/>
      <c r="I8077" s="41"/>
      <c r="J8077" s="41"/>
      <c r="K8077" s="41"/>
      <c r="L8077" s="41"/>
      <c r="M8077" s="41"/>
      <c r="N8077" s="41"/>
      <c r="O8077" s="41"/>
      <c r="P8077" s="41"/>
      <c r="Q8077" s="41"/>
      <c r="R8077" s="41"/>
      <c r="S8077" s="41"/>
      <c r="T8077" s="41"/>
      <c r="U8077" s="41"/>
      <c r="V8077" s="41"/>
      <c r="W8077" s="41"/>
      <c r="X8077" s="41"/>
      <c r="Y8077" s="43" t="str">
        <f t="shared" si="252"/>
        <v/>
      </c>
      <c r="Z8077" s="43">
        <v>1502954</v>
      </c>
      <c r="AA8077" s="43" t="e">
        <f t="shared" si="253"/>
        <v>#N/A</v>
      </c>
    </row>
    <row r="8078" spans="1:27" x14ac:dyDescent="0.3">
      <c r="A8078" s="43">
        <v>1910085</v>
      </c>
      <c r="B8078" s="43" t="s">
        <v>6754</v>
      </c>
      <c r="C8078" s="43" t="s">
        <v>202</v>
      </c>
      <c r="D8078" s="41"/>
      <c r="E8078" s="43" t="s">
        <v>6263</v>
      </c>
      <c r="F8078" s="43" t="s">
        <v>28</v>
      </c>
      <c r="G8078" s="43">
        <v>49027</v>
      </c>
      <c r="H8078" s="41"/>
      <c r="I8078" s="41"/>
      <c r="J8078" s="41"/>
      <c r="K8078" s="41"/>
      <c r="L8078" s="41"/>
      <c r="M8078" s="41"/>
      <c r="N8078" s="41"/>
      <c r="O8078" s="41"/>
      <c r="P8078" s="41"/>
      <c r="Q8078" s="41"/>
      <c r="R8078" s="41"/>
      <c r="S8078" s="41"/>
      <c r="T8078" s="41"/>
      <c r="U8078" s="41"/>
      <c r="V8078" s="41"/>
      <c r="W8078" s="41"/>
      <c r="X8078" s="41"/>
      <c r="Y8078" s="43" t="str">
        <f t="shared" si="252"/>
        <v/>
      </c>
      <c r="Z8078" s="43">
        <v>397265</v>
      </c>
      <c r="AA8078" s="43" t="e">
        <f t="shared" si="253"/>
        <v>#N/A</v>
      </c>
    </row>
    <row r="8079" spans="1:27" x14ac:dyDescent="0.3">
      <c r="A8079" s="43">
        <v>1969319</v>
      </c>
      <c r="B8079" s="43" t="s">
        <v>6755</v>
      </c>
      <c r="C8079" s="43" t="s">
        <v>221</v>
      </c>
      <c r="D8079" s="41"/>
      <c r="E8079" s="43" t="s">
        <v>6263</v>
      </c>
      <c r="F8079" s="43" t="s">
        <v>28</v>
      </c>
      <c r="G8079" s="43">
        <v>44103</v>
      </c>
      <c r="H8079" s="41"/>
      <c r="I8079" s="41"/>
      <c r="J8079" s="41"/>
      <c r="K8079" s="41"/>
      <c r="L8079" s="41"/>
      <c r="M8079" s="41"/>
      <c r="N8079" s="41"/>
      <c r="O8079" s="41"/>
      <c r="P8079" s="41"/>
      <c r="Q8079" s="41"/>
      <c r="R8079" s="41"/>
      <c r="S8079" s="41"/>
      <c r="T8079" s="41"/>
      <c r="U8079" s="41"/>
      <c r="V8079" s="41"/>
      <c r="W8079" s="41"/>
      <c r="X8079" s="41"/>
      <c r="Y8079" s="43" t="str">
        <f t="shared" si="252"/>
        <v/>
      </c>
      <c r="Z8079" s="43">
        <v>1756494</v>
      </c>
      <c r="AA8079" s="43" t="e">
        <f t="shared" si="253"/>
        <v>#N/A</v>
      </c>
    </row>
    <row r="8080" spans="1:27" x14ac:dyDescent="0.3">
      <c r="A8080" s="43">
        <v>1895187</v>
      </c>
      <c r="B8080" s="43" t="s">
        <v>6756</v>
      </c>
      <c r="C8080" s="43" t="s">
        <v>399</v>
      </c>
      <c r="D8080" s="41"/>
      <c r="E8080" s="43" t="s">
        <v>6263</v>
      </c>
      <c r="F8080" s="43" t="s">
        <v>28</v>
      </c>
      <c r="G8080" s="43">
        <v>85049</v>
      </c>
      <c r="H8080" s="41"/>
      <c r="I8080" s="41"/>
      <c r="J8080" s="41"/>
      <c r="K8080" s="41"/>
      <c r="L8080" s="41"/>
      <c r="M8080" s="41"/>
      <c r="N8080" s="41"/>
      <c r="O8080" s="41"/>
      <c r="P8080" s="41"/>
      <c r="Q8080" s="41"/>
      <c r="R8080" s="41"/>
      <c r="S8080" s="41"/>
      <c r="T8080" s="41"/>
      <c r="U8080" s="41"/>
      <c r="V8080" s="41"/>
      <c r="W8080" s="41"/>
      <c r="X8080" s="41"/>
      <c r="Y8080" s="43" t="str">
        <f t="shared" si="252"/>
        <v/>
      </c>
      <c r="Z8080" s="43">
        <v>2370828</v>
      </c>
      <c r="AA8080" s="43" t="e">
        <f t="shared" si="253"/>
        <v>#N/A</v>
      </c>
    </row>
    <row r="8081" spans="1:27" x14ac:dyDescent="0.3">
      <c r="A8081" s="43">
        <v>2222269</v>
      </c>
      <c r="B8081" s="43" t="s">
        <v>6757</v>
      </c>
      <c r="C8081" s="43" t="s">
        <v>226</v>
      </c>
      <c r="D8081" s="41"/>
      <c r="E8081" s="43" t="s">
        <v>6263</v>
      </c>
      <c r="F8081" s="43" t="s">
        <v>30</v>
      </c>
      <c r="G8081" s="43">
        <v>49004</v>
      </c>
      <c r="H8081" s="41"/>
      <c r="I8081" s="41"/>
      <c r="J8081" s="41"/>
      <c r="K8081" s="41"/>
      <c r="L8081" s="41"/>
      <c r="M8081" s="41"/>
      <c r="N8081" s="41"/>
      <c r="O8081" s="41"/>
      <c r="P8081" s="41"/>
      <c r="Q8081" s="41"/>
      <c r="R8081" s="41"/>
      <c r="S8081" s="41"/>
      <c r="T8081" s="41"/>
      <c r="U8081" s="41"/>
      <c r="V8081" s="41"/>
      <c r="W8081" s="41"/>
      <c r="X8081" s="41"/>
      <c r="Y8081" s="43" t="str">
        <f t="shared" si="252"/>
        <v/>
      </c>
      <c r="Z8081" s="43">
        <v>2075823</v>
      </c>
      <c r="AA8081" s="43" t="e">
        <f t="shared" si="253"/>
        <v>#N/A</v>
      </c>
    </row>
    <row r="8082" spans="1:27" x14ac:dyDescent="0.3">
      <c r="A8082" s="43">
        <v>400871</v>
      </c>
      <c r="B8082" s="43" t="s">
        <v>6757</v>
      </c>
      <c r="C8082" s="43" t="s">
        <v>202</v>
      </c>
      <c r="D8082" s="41"/>
      <c r="E8082" s="43" t="s">
        <v>6263</v>
      </c>
      <c r="F8082" s="43" t="s">
        <v>28</v>
      </c>
      <c r="G8082" s="43">
        <v>49004</v>
      </c>
      <c r="H8082" s="41"/>
      <c r="I8082" s="41"/>
      <c r="J8082" s="41"/>
      <c r="K8082" s="41"/>
      <c r="L8082" s="41"/>
      <c r="M8082" s="41"/>
      <c r="N8082" s="41"/>
      <c r="O8082" s="41"/>
      <c r="P8082" s="41"/>
      <c r="Q8082" s="41"/>
      <c r="R8082" s="41"/>
      <c r="S8082" s="41"/>
      <c r="T8082" s="41"/>
      <c r="U8082" s="41"/>
      <c r="V8082" s="41"/>
      <c r="W8082" s="41"/>
      <c r="X8082" s="41"/>
      <c r="Y8082" s="43" t="str">
        <f t="shared" si="252"/>
        <v>COMP</v>
      </c>
      <c r="Z8082" s="43">
        <v>2378065</v>
      </c>
      <c r="AA8082" s="43">
        <f t="shared" si="253"/>
        <v>400871</v>
      </c>
    </row>
    <row r="8083" spans="1:27" x14ac:dyDescent="0.3">
      <c r="A8083" s="43">
        <v>1703034</v>
      </c>
      <c r="B8083" s="43" t="s">
        <v>6758</v>
      </c>
      <c r="C8083" s="43" t="s">
        <v>550</v>
      </c>
      <c r="D8083" s="41"/>
      <c r="E8083" s="43" t="s">
        <v>31</v>
      </c>
      <c r="F8083" s="43" t="s">
        <v>30</v>
      </c>
      <c r="G8083" s="43">
        <v>44072</v>
      </c>
      <c r="H8083" s="41"/>
      <c r="I8083" s="41"/>
      <c r="J8083" s="41"/>
      <c r="K8083" s="41"/>
      <c r="L8083" s="41"/>
      <c r="M8083" s="41"/>
      <c r="N8083" s="41"/>
      <c r="O8083" s="41"/>
      <c r="P8083" s="41"/>
      <c r="Q8083" s="41"/>
      <c r="R8083" s="41"/>
      <c r="S8083" s="41"/>
      <c r="T8083" s="41"/>
      <c r="U8083" s="41"/>
      <c r="V8083" s="41"/>
      <c r="W8083" s="41"/>
      <c r="X8083" s="41"/>
      <c r="Y8083" s="43" t="str">
        <f t="shared" si="252"/>
        <v/>
      </c>
      <c r="Z8083" s="43">
        <v>911948</v>
      </c>
      <c r="AA8083" s="43" t="e">
        <f t="shared" si="253"/>
        <v>#N/A</v>
      </c>
    </row>
    <row r="8084" spans="1:27" x14ac:dyDescent="0.3">
      <c r="A8084" s="43">
        <v>1869764</v>
      </c>
      <c r="B8084" s="43" t="s">
        <v>6759</v>
      </c>
      <c r="C8084" s="43" t="s">
        <v>4219</v>
      </c>
      <c r="D8084" s="41"/>
      <c r="E8084" s="43" t="s">
        <v>29</v>
      </c>
      <c r="F8084" s="43" t="s">
        <v>28</v>
      </c>
      <c r="G8084" s="43">
        <v>44125</v>
      </c>
      <c r="H8084" s="41"/>
      <c r="I8084" s="41"/>
      <c r="J8084" s="41"/>
      <c r="K8084" s="41"/>
      <c r="L8084" s="41"/>
      <c r="M8084" s="41"/>
      <c r="N8084" s="41"/>
      <c r="O8084" s="41"/>
      <c r="P8084" s="41"/>
      <c r="Q8084" s="41"/>
      <c r="R8084" s="41"/>
      <c r="S8084" s="41"/>
      <c r="T8084" s="41"/>
      <c r="U8084" s="41"/>
      <c r="V8084" s="41"/>
      <c r="W8084" s="41"/>
      <c r="X8084" s="41"/>
      <c r="Y8084" s="43" t="str">
        <f t="shared" si="252"/>
        <v/>
      </c>
      <c r="Z8084" s="43">
        <v>2158153</v>
      </c>
      <c r="AA8084" s="43" t="e">
        <f t="shared" si="253"/>
        <v>#N/A</v>
      </c>
    </row>
    <row r="8085" spans="1:27" x14ac:dyDescent="0.3">
      <c r="A8085" s="43">
        <v>1407567</v>
      </c>
      <c r="B8085" s="43" t="s">
        <v>6760</v>
      </c>
      <c r="C8085" s="43" t="s">
        <v>646</v>
      </c>
      <c r="D8085" s="41"/>
      <c r="E8085" s="43" t="s">
        <v>29</v>
      </c>
      <c r="F8085" s="43" t="s">
        <v>30</v>
      </c>
      <c r="G8085" s="43">
        <v>72085</v>
      </c>
      <c r="H8085" s="41"/>
      <c r="I8085" s="41"/>
      <c r="J8085" s="41"/>
      <c r="K8085" s="41"/>
      <c r="L8085" s="41"/>
      <c r="M8085" s="41"/>
      <c r="N8085" s="41"/>
      <c r="O8085" s="41"/>
      <c r="P8085" s="41"/>
      <c r="Q8085" s="41"/>
      <c r="R8085" s="41"/>
      <c r="S8085" s="41"/>
      <c r="T8085" s="41"/>
      <c r="U8085" s="41"/>
      <c r="V8085" s="41"/>
      <c r="W8085" s="41"/>
      <c r="X8085" s="41"/>
      <c r="Y8085" s="43" t="str">
        <f t="shared" si="252"/>
        <v>COMP</v>
      </c>
      <c r="Z8085" s="43">
        <v>1650621</v>
      </c>
      <c r="AA8085" s="43">
        <f t="shared" si="253"/>
        <v>1407567</v>
      </c>
    </row>
    <row r="8086" spans="1:27" x14ac:dyDescent="0.3">
      <c r="A8086" s="43">
        <v>1222838</v>
      </c>
      <c r="B8086" s="43" t="s">
        <v>6760</v>
      </c>
      <c r="C8086" s="43" t="s">
        <v>202</v>
      </c>
      <c r="D8086" s="41"/>
      <c r="E8086" s="43" t="s">
        <v>6263</v>
      </c>
      <c r="F8086" s="43" t="s">
        <v>28</v>
      </c>
      <c r="G8086" s="43">
        <v>72085</v>
      </c>
      <c r="H8086" s="41"/>
      <c r="I8086" s="41"/>
      <c r="J8086" s="41"/>
      <c r="K8086" s="41"/>
      <c r="L8086" s="41"/>
      <c r="M8086" s="41"/>
      <c r="N8086" s="41"/>
      <c r="O8086" s="41"/>
      <c r="P8086" s="41"/>
      <c r="Q8086" s="41"/>
      <c r="R8086" s="41"/>
      <c r="S8086" s="41"/>
      <c r="T8086" s="41"/>
      <c r="U8086" s="41"/>
      <c r="V8086" s="41"/>
      <c r="W8086" s="41"/>
      <c r="X8086" s="41"/>
      <c r="Y8086" s="43" t="str">
        <f t="shared" si="252"/>
        <v>COMP</v>
      </c>
      <c r="Z8086" s="43">
        <v>1685860</v>
      </c>
      <c r="AA8086" s="43">
        <f t="shared" si="253"/>
        <v>1222838</v>
      </c>
    </row>
    <row r="8087" spans="1:27" x14ac:dyDescent="0.3">
      <c r="A8087" s="43">
        <v>1220692</v>
      </c>
      <c r="B8087" s="43" t="s">
        <v>6761</v>
      </c>
      <c r="C8087" s="43" t="s">
        <v>777</v>
      </c>
      <c r="D8087" s="41"/>
      <c r="E8087" s="43" t="s">
        <v>29</v>
      </c>
      <c r="F8087" s="43" t="s">
        <v>30</v>
      </c>
      <c r="G8087" s="43">
        <v>44039</v>
      </c>
      <c r="H8087" s="41"/>
      <c r="I8087" s="41"/>
      <c r="J8087" s="41"/>
      <c r="K8087" s="41"/>
      <c r="L8087" s="41"/>
      <c r="M8087" s="41"/>
      <c r="N8087" s="41"/>
      <c r="O8087" s="41"/>
      <c r="P8087" s="41"/>
      <c r="Q8087" s="41"/>
      <c r="R8087" s="41"/>
      <c r="S8087" s="41"/>
      <c r="T8087" s="41"/>
      <c r="U8087" s="41"/>
      <c r="V8087" s="41"/>
      <c r="W8087" s="41"/>
      <c r="X8087" s="41"/>
      <c r="Y8087" s="43" t="str">
        <f t="shared" si="252"/>
        <v>COMP</v>
      </c>
      <c r="Z8087" s="43">
        <v>2386054</v>
      </c>
      <c r="AA8087" s="43">
        <f t="shared" si="253"/>
        <v>1220692</v>
      </c>
    </row>
    <row r="8088" spans="1:27" x14ac:dyDescent="0.3">
      <c r="A8088" s="43">
        <v>2404020</v>
      </c>
      <c r="B8088" s="43" t="s">
        <v>6762</v>
      </c>
      <c r="C8088" s="43" t="s">
        <v>3992</v>
      </c>
      <c r="D8088" s="41"/>
      <c r="E8088" s="43" t="s">
        <v>29</v>
      </c>
      <c r="F8088" s="43" t="s">
        <v>30</v>
      </c>
      <c r="G8088" s="43">
        <v>53019</v>
      </c>
      <c r="H8088" s="41"/>
      <c r="I8088" s="41"/>
      <c r="J8088" s="41"/>
      <c r="K8088" s="41"/>
      <c r="L8088" s="41"/>
      <c r="M8088" s="41"/>
      <c r="N8088" s="41"/>
      <c r="O8088" s="41"/>
      <c r="P8088" s="41"/>
      <c r="Q8088" s="41"/>
      <c r="R8088" s="41"/>
      <c r="S8088" s="41"/>
      <c r="T8088" s="41"/>
      <c r="U8088" s="41"/>
      <c r="V8088" s="41"/>
      <c r="W8088" s="41"/>
      <c r="X8088" s="41"/>
      <c r="Y8088" s="43" t="str">
        <f t="shared" si="252"/>
        <v>COMP</v>
      </c>
      <c r="Z8088" s="43">
        <v>2424796</v>
      </c>
      <c r="AA8088" s="43">
        <f t="shared" si="253"/>
        <v>2404020</v>
      </c>
    </row>
    <row r="8089" spans="1:27" x14ac:dyDescent="0.3">
      <c r="A8089" s="43">
        <v>2218568</v>
      </c>
      <c r="B8089" s="43" t="s">
        <v>741</v>
      </c>
      <c r="C8089" s="43" t="s">
        <v>936</v>
      </c>
      <c r="D8089" s="41"/>
      <c r="E8089" s="43" t="s">
        <v>6263</v>
      </c>
      <c r="F8089" s="43" t="s">
        <v>30</v>
      </c>
      <c r="G8089" s="43">
        <v>72051</v>
      </c>
      <c r="H8089" s="41"/>
      <c r="I8089" s="41"/>
      <c r="J8089" s="41"/>
      <c r="K8089" s="41"/>
      <c r="L8089" s="41"/>
      <c r="M8089" s="41"/>
      <c r="N8089" s="41"/>
      <c r="O8089" s="41"/>
      <c r="P8089" s="41"/>
      <c r="Q8089" s="41"/>
      <c r="R8089" s="41"/>
      <c r="S8089" s="41"/>
      <c r="T8089" s="41"/>
      <c r="U8089" s="41"/>
      <c r="V8089" s="41"/>
      <c r="W8089" s="41"/>
      <c r="X8089" s="41"/>
      <c r="Y8089" s="43" t="str">
        <f t="shared" si="252"/>
        <v/>
      </c>
      <c r="Z8089" s="43">
        <v>2365999</v>
      </c>
      <c r="AA8089" s="43" t="e">
        <f t="shared" si="253"/>
        <v>#N/A</v>
      </c>
    </row>
    <row r="8090" spans="1:27" x14ac:dyDescent="0.3">
      <c r="A8090" s="43">
        <v>2123122</v>
      </c>
      <c r="B8090" s="43" t="s">
        <v>741</v>
      </c>
      <c r="C8090" s="43" t="s">
        <v>565</v>
      </c>
      <c r="D8090" s="41"/>
      <c r="E8090" s="43" t="s">
        <v>6263</v>
      </c>
      <c r="F8090" s="43" t="s">
        <v>28</v>
      </c>
      <c r="G8090" s="43">
        <v>72051</v>
      </c>
      <c r="H8090" s="41"/>
      <c r="I8090" s="41"/>
      <c r="J8090" s="41"/>
      <c r="K8090" s="41"/>
      <c r="L8090" s="41"/>
      <c r="M8090" s="41"/>
      <c r="N8090" s="41"/>
      <c r="O8090" s="41"/>
      <c r="P8090" s="41"/>
      <c r="Q8090" s="41"/>
      <c r="R8090" s="41"/>
      <c r="S8090" s="41"/>
      <c r="T8090" s="41"/>
      <c r="U8090" s="41"/>
      <c r="V8090" s="41"/>
      <c r="W8090" s="41"/>
      <c r="X8090" s="41"/>
      <c r="Y8090" s="43" t="str">
        <f t="shared" si="252"/>
        <v>COMP</v>
      </c>
      <c r="Z8090" s="43">
        <v>2141286</v>
      </c>
      <c r="AA8090" s="43">
        <f t="shared" si="253"/>
        <v>2123122</v>
      </c>
    </row>
    <row r="8091" spans="1:27" x14ac:dyDescent="0.3">
      <c r="A8091" s="43">
        <v>1749370</v>
      </c>
      <c r="B8091" s="43" t="s">
        <v>741</v>
      </c>
      <c r="C8091" s="43" t="s">
        <v>1084</v>
      </c>
      <c r="D8091" s="41"/>
      <c r="E8091" s="43" t="s">
        <v>6263</v>
      </c>
      <c r="F8091" s="43" t="s">
        <v>30</v>
      </c>
      <c r="G8091" s="43">
        <v>44021</v>
      </c>
      <c r="H8091" s="41"/>
      <c r="I8091" s="41"/>
      <c r="J8091" s="41"/>
      <c r="K8091" s="41"/>
      <c r="L8091" s="41"/>
      <c r="M8091" s="41"/>
      <c r="N8091" s="41"/>
      <c r="O8091" s="41"/>
      <c r="P8091" s="41"/>
      <c r="Q8091" s="41"/>
      <c r="R8091" s="41"/>
      <c r="S8091" s="41"/>
      <c r="T8091" s="41"/>
      <c r="U8091" s="41"/>
      <c r="V8091" s="41"/>
      <c r="W8091" s="41"/>
      <c r="X8091" s="41"/>
      <c r="Y8091" s="43" t="str">
        <f t="shared" si="252"/>
        <v/>
      </c>
      <c r="Z8091" s="43">
        <v>2284453</v>
      </c>
      <c r="AA8091" s="43" t="e">
        <f t="shared" si="253"/>
        <v>#N/A</v>
      </c>
    </row>
    <row r="8092" spans="1:27" x14ac:dyDescent="0.3">
      <c r="A8092" s="43">
        <v>1527412</v>
      </c>
      <c r="B8092" s="43" t="s">
        <v>741</v>
      </c>
      <c r="C8092" s="43" t="s">
        <v>620</v>
      </c>
      <c r="D8092" s="41"/>
      <c r="E8092" s="43" t="s">
        <v>6263</v>
      </c>
      <c r="F8092" s="43" t="s">
        <v>30</v>
      </c>
      <c r="G8092" s="43">
        <v>85004</v>
      </c>
      <c r="H8092" s="41"/>
      <c r="I8092" s="41"/>
      <c r="J8092" s="41"/>
      <c r="K8092" s="41"/>
      <c r="L8092" s="41"/>
      <c r="M8092" s="41"/>
      <c r="N8092" s="41"/>
      <c r="O8092" s="41"/>
      <c r="P8092" s="41"/>
      <c r="Q8092" s="41"/>
      <c r="R8092" s="41"/>
      <c r="S8092" s="41"/>
      <c r="T8092" s="41"/>
      <c r="U8092" s="41"/>
      <c r="V8092" s="41"/>
      <c r="W8092" s="41"/>
      <c r="X8092" s="41"/>
      <c r="Y8092" s="43" t="str">
        <f t="shared" si="252"/>
        <v/>
      </c>
      <c r="Z8092" s="43">
        <v>282495</v>
      </c>
      <c r="AA8092" s="43" t="e">
        <f t="shared" si="253"/>
        <v>#N/A</v>
      </c>
    </row>
    <row r="8093" spans="1:27" x14ac:dyDescent="0.3">
      <c r="A8093" s="43">
        <v>2347063</v>
      </c>
      <c r="B8093" s="43" t="s">
        <v>6763</v>
      </c>
      <c r="C8093" s="43" t="s">
        <v>274</v>
      </c>
      <c r="D8093" s="41"/>
      <c r="E8093" s="43" t="s">
        <v>6263</v>
      </c>
      <c r="F8093" s="43" t="s">
        <v>28</v>
      </c>
      <c r="G8093" s="43">
        <v>44001</v>
      </c>
      <c r="H8093" s="41"/>
      <c r="I8093" s="41"/>
      <c r="J8093" s="41"/>
      <c r="K8093" s="41"/>
      <c r="L8093" s="41"/>
      <c r="M8093" s="41"/>
      <c r="N8093" s="41"/>
      <c r="O8093" s="41"/>
      <c r="P8093" s="41"/>
      <c r="Q8093" s="41"/>
      <c r="R8093" s="41"/>
      <c r="S8093" s="41"/>
      <c r="T8093" s="41"/>
      <c r="U8093" s="41"/>
      <c r="V8093" s="41"/>
      <c r="W8093" s="41"/>
      <c r="X8093" s="41"/>
      <c r="Y8093" s="43" t="str">
        <f t="shared" si="252"/>
        <v>COMP</v>
      </c>
      <c r="Z8093" s="43">
        <v>415765</v>
      </c>
      <c r="AA8093" s="43">
        <f t="shared" si="253"/>
        <v>2347063</v>
      </c>
    </row>
    <row r="8094" spans="1:27" x14ac:dyDescent="0.3">
      <c r="A8094" s="43">
        <v>592943</v>
      </c>
      <c r="B8094" s="43" t="s">
        <v>745</v>
      </c>
      <c r="C8094" s="43" t="s">
        <v>218</v>
      </c>
      <c r="D8094" s="41"/>
      <c r="E8094" s="43" t="s">
        <v>6263</v>
      </c>
      <c r="F8094" s="43" t="s">
        <v>28</v>
      </c>
      <c r="G8094" s="43">
        <v>44072</v>
      </c>
      <c r="H8094" s="41"/>
      <c r="I8094" s="41"/>
      <c r="J8094" s="41"/>
      <c r="K8094" s="41"/>
      <c r="L8094" s="41"/>
      <c r="M8094" s="41"/>
      <c r="N8094" s="41"/>
      <c r="O8094" s="41"/>
      <c r="P8094" s="41"/>
      <c r="Q8094" s="41"/>
      <c r="R8094" s="41"/>
      <c r="S8094" s="41"/>
      <c r="T8094" s="41"/>
      <c r="U8094" s="41"/>
      <c r="V8094" s="41"/>
      <c r="W8094" s="41"/>
      <c r="X8094" s="41"/>
      <c r="Y8094" s="43" t="str">
        <f t="shared" si="252"/>
        <v>COMP</v>
      </c>
      <c r="Z8094" s="43">
        <v>2427204</v>
      </c>
      <c r="AA8094" s="43">
        <f t="shared" si="253"/>
        <v>592943</v>
      </c>
    </row>
    <row r="8095" spans="1:27" x14ac:dyDescent="0.3">
      <c r="A8095" s="43">
        <v>648180</v>
      </c>
      <c r="B8095" s="43" t="s">
        <v>745</v>
      </c>
      <c r="C8095" s="43" t="s">
        <v>437</v>
      </c>
      <c r="D8095" s="41"/>
      <c r="E8095" s="43" t="s">
        <v>6263</v>
      </c>
      <c r="F8095" s="43" t="s">
        <v>28</v>
      </c>
      <c r="G8095" s="43">
        <v>44090</v>
      </c>
      <c r="H8095" s="41"/>
      <c r="I8095" s="41"/>
      <c r="J8095" s="41"/>
      <c r="K8095" s="41"/>
      <c r="L8095" s="41"/>
      <c r="M8095" s="41"/>
      <c r="N8095" s="41"/>
      <c r="O8095" s="41"/>
      <c r="P8095" s="41"/>
      <c r="Q8095" s="41"/>
      <c r="R8095" s="41"/>
      <c r="S8095" s="41"/>
      <c r="T8095" s="41"/>
      <c r="U8095" s="41"/>
      <c r="V8095" s="41"/>
      <c r="W8095" s="41"/>
      <c r="X8095" s="41"/>
      <c r="Y8095" s="43" t="str">
        <f t="shared" si="252"/>
        <v/>
      </c>
      <c r="Z8095" s="43">
        <v>2218785</v>
      </c>
      <c r="AA8095" s="43" t="e">
        <f t="shared" si="253"/>
        <v>#N/A</v>
      </c>
    </row>
    <row r="8096" spans="1:27" x14ac:dyDescent="0.3">
      <c r="A8096" s="43">
        <v>2429012</v>
      </c>
      <c r="B8096" s="43" t="s">
        <v>745</v>
      </c>
      <c r="C8096" s="43" t="s">
        <v>330</v>
      </c>
      <c r="D8096" s="41"/>
      <c r="E8096" s="43" t="s">
        <v>6263</v>
      </c>
      <c r="F8096" s="43" t="s">
        <v>28</v>
      </c>
      <c r="G8096" s="43">
        <v>85049</v>
      </c>
      <c r="H8096" s="41"/>
      <c r="I8096" s="41"/>
      <c r="J8096" s="41"/>
      <c r="K8096" s="41"/>
      <c r="L8096" s="41"/>
      <c r="M8096" s="41"/>
      <c r="N8096" s="41"/>
      <c r="O8096" s="41"/>
      <c r="P8096" s="41"/>
      <c r="Q8096" s="41"/>
      <c r="R8096" s="41"/>
      <c r="S8096" s="41"/>
      <c r="T8096" s="41"/>
      <c r="U8096" s="41"/>
      <c r="V8096" s="41"/>
      <c r="W8096" s="41"/>
      <c r="X8096" s="41"/>
      <c r="Y8096" s="43" t="str">
        <f t="shared" si="252"/>
        <v/>
      </c>
      <c r="Z8096" s="43">
        <v>2095323</v>
      </c>
      <c r="AA8096" s="43" t="e">
        <f t="shared" si="253"/>
        <v>#N/A</v>
      </c>
    </row>
    <row r="8097" spans="1:27" x14ac:dyDescent="0.3">
      <c r="A8097" s="43">
        <v>2403613</v>
      </c>
      <c r="B8097" s="43" t="s">
        <v>745</v>
      </c>
      <c r="C8097" s="43" t="s">
        <v>274</v>
      </c>
      <c r="D8097" s="41"/>
      <c r="E8097" s="43" t="s">
        <v>6263</v>
      </c>
      <c r="F8097" s="43" t="s">
        <v>28</v>
      </c>
      <c r="G8097" s="43">
        <v>53004</v>
      </c>
      <c r="H8097" s="41"/>
      <c r="I8097" s="41"/>
      <c r="J8097" s="41"/>
      <c r="K8097" s="41"/>
      <c r="L8097" s="41"/>
      <c r="M8097" s="41"/>
      <c r="N8097" s="41"/>
      <c r="O8097" s="41"/>
      <c r="P8097" s="41"/>
      <c r="Q8097" s="41"/>
      <c r="R8097" s="41"/>
      <c r="S8097" s="41"/>
      <c r="T8097" s="41"/>
      <c r="U8097" s="41"/>
      <c r="V8097" s="41"/>
      <c r="W8097" s="41"/>
      <c r="X8097" s="41"/>
      <c r="Y8097" s="43" t="str">
        <f t="shared" si="252"/>
        <v/>
      </c>
      <c r="Z8097" s="43">
        <v>1426466</v>
      </c>
      <c r="AA8097" s="43" t="e">
        <f t="shared" si="253"/>
        <v>#N/A</v>
      </c>
    </row>
    <row r="8098" spans="1:27" x14ac:dyDescent="0.3">
      <c r="A8098" s="43">
        <v>1400540</v>
      </c>
      <c r="B8098" s="43" t="s">
        <v>745</v>
      </c>
      <c r="C8098" s="43" t="s">
        <v>475</v>
      </c>
      <c r="D8098" s="41"/>
      <c r="E8098" s="43" t="s">
        <v>6263</v>
      </c>
      <c r="F8098" s="43" t="s">
        <v>28</v>
      </c>
      <c r="G8098" s="43">
        <v>44072</v>
      </c>
      <c r="H8098" s="41"/>
      <c r="I8098" s="41"/>
      <c r="J8098" s="41"/>
      <c r="K8098" s="41"/>
      <c r="L8098" s="41"/>
      <c r="M8098" s="41"/>
      <c r="N8098" s="41"/>
      <c r="O8098" s="41"/>
      <c r="P8098" s="41"/>
      <c r="Q8098" s="41"/>
      <c r="R8098" s="41"/>
      <c r="S8098" s="41"/>
      <c r="T8098" s="41"/>
      <c r="U8098" s="41"/>
      <c r="V8098" s="41"/>
      <c r="W8098" s="41"/>
      <c r="X8098" s="41"/>
      <c r="Y8098" s="43" t="str">
        <f t="shared" si="252"/>
        <v/>
      </c>
      <c r="Z8098" s="43">
        <v>1503467</v>
      </c>
      <c r="AA8098" s="43" t="e">
        <f t="shared" si="253"/>
        <v>#N/A</v>
      </c>
    </row>
    <row r="8099" spans="1:27" x14ac:dyDescent="0.3">
      <c r="A8099" s="43">
        <v>1365600</v>
      </c>
      <c r="B8099" s="43" t="s">
        <v>747</v>
      </c>
      <c r="C8099" s="43" t="s">
        <v>687</v>
      </c>
      <c r="D8099" s="41"/>
      <c r="E8099" s="43" t="s">
        <v>6263</v>
      </c>
      <c r="F8099" s="43" t="s">
        <v>28</v>
      </c>
      <c r="G8099" s="43">
        <v>49054</v>
      </c>
      <c r="H8099" s="41"/>
      <c r="I8099" s="41"/>
      <c r="J8099" s="41"/>
      <c r="K8099" s="41"/>
      <c r="L8099" s="41"/>
      <c r="M8099" s="41"/>
      <c r="N8099" s="41"/>
      <c r="O8099" s="41"/>
      <c r="P8099" s="41"/>
      <c r="Q8099" s="41"/>
      <c r="R8099" s="41"/>
      <c r="S8099" s="41"/>
      <c r="T8099" s="41"/>
      <c r="U8099" s="41"/>
      <c r="V8099" s="41"/>
      <c r="W8099" s="41"/>
      <c r="X8099" s="41"/>
      <c r="Y8099" s="43" t="str">
        <f t="shared" si="252"/>
        <v/>
      </c>
      <c r="Z8099" s="43">
        <v>2283286</v>
      </c>
      <c r="AA8099" s="43" t="e">
        <f t="shared" si="253"/>
        <v>#N/A</v>
      </c>
    </row>
    <row r="8100" spans="1:27" x14ac:dyDescent="0.3">
      <c r="A8100" s="43">
        <v>2293573</v>
      </c>
      <c r="B8100" s="43" t="s">
        <v>6764</v>
      </c>
      <c r="C8100" s="43" t="s">
        <v>801</v>
      </c>
      <c r="D8100" s="41"/>
      <c r="E8100" s="43" t="s">
        <v>35</v>
      </c>
      <c r="F8100" s="43" t="s">
        <v>30</v>
      </c>
      <c r="G8100" s="43">
        <v>85005</v>
      </c>
      <c r="H8100" s="41"/>
      <c r="I8100" s="41"/>
      <c r="J8100" s="41"/>
      <c r="K8100" s="41"/>
      <c r="L8100" s="41"/>
      <c r="M8100" s="41"/>
      <c r="N8100" s="41"/>
      <c r="O8100" s="41"/>
      <c r="P8100" s="41"/>
      <c r="Q8100" s="41"/>
      <c r="R8100" s="41"/>
      <c r="S8100" s="41"/>
      <c r="T8100" s="41"/>
      <c r="U8100" s="41"/>
      <c r="V8100" s="41"/>
      <c r="W8100" s="41"/>
      <c r="X8100" s="41"/>
      <c r="Y8100" s="43" t="str">
        <f t="shared" si="252"/>
        <v>COMP</v>
      </c>
      <c r="Z8100" s="43">
        <v>2168638</v>
      </c>
      <c r="AA8100" s="43">
        <f t="shared" si="253"/>
        <v>2293573</v>
      </c>
    </row>
    <row r="8101" spans="1:27" x14ac:dyDescent="0.3">
      <c r="A8101" s="43">
        <v>2357918</v>
      </c>
      <c r="B8101" s="43" t="s">
        <v>748</v>
      </c>
      <c r="C8101" s="43" t="s">
        <v>266</v>
      </c>
      <c r="D8101" s="41"/>
      <c r="E8101" s="43" t="s">
        <v>6263</v>
      </c>
      <c r="F8101" s="43" t="s">
        <v>30</v>
      </c>
      <c r="G8101" s="43">
        <v>85050</v>
      </c>
      <c r="H8101" s="41"/>
      <c r="I8101" s="41"/>
      <c r="J8101" s="41"/>
      <c r="K8101" s="41"/>
      <c r="L8101" s="41"/>
      <c r="M8101" s="41"/>
      <c r="N8101" s="41"/>
      <c r="O8101" s="41"/>
      <c r="P8101" s="41"/>
      <c r="Q8101" s="41"/>
      <c r="R8101" s="41"/>
      <c r="S8101" s="41"/>
      <c r="T8101" s="41"/>
      <c r="U8101" s="41"/>
      <c r="V8101" s="41"/>
      <c r="W8101" s="41"/>
      <c r="X8101" s="41"/>
      <c r="Y8101" s="43" t="str">
        <f t="shared" si="252"/>
        <v/>
      </c>
      <c r="Z8101" s="43">
        <v>1602525</v>
      </c>
      <c r="AA8101" s="43" t="e">
        <f t="shared" si="253"/>
        <v>#N/A</v>
      </c>
    </row>
    <row r="8102" spans="1:27" x14ac:dyDescent="0.3">
      <c r="A8102" s="43">
        <v>1899148</v>
      </c>
      <c r="B8102" s="43" t="s">
        <v>6765</v>
      </c>
      <c r="C8102" s="43" t="s">
        <v>2127</v>
      </c>
      <c r="D8102" s="41"/>
      <c r="E8102" s="43" t="s">
        <v>35</v>
      </c>
      <c r="F8102" s="43" t="s">
        <v>30</v>
      </c>
      <c r="G8102" s="43">
        <v>44081</v>
      </c>
      <c r="H8102" s="41"/>
      <c r="I8102" s="41"/>
      <c r="J8102" s="41"/>
      <c r="K8102" s="41"/>
      <c r="L8102" s="41"/>
      <c r="M8102" s="41"/>
      <c r="N8102" s="41"/>
      <c r="O8102" s="41"/>
      <c r="P8102" s="41"/>
      <c r="Q8102" s="41"/>
      <c r="R8102" s="41"/>
      <c r="S8102" s="41"/>
      <c r="T8102" s="41"/>
      <c r="U8102" s="41"/>
      <c r="V8102" s="41"/>
      <c r="W8102" s="41"/>
      <c r="X8102" s="41"/>
      <c r="Y8102" s="43" t="str">
        <f t="shared" si="252"/>
        <v>COMP</v>
      </c>
      <c r="Z8102" s="43">
        <v>2346933</v>
      </c>
      <c r="AA8102" s="43">
        <f t="shared" si="253"/>
        <v>1899148</v>
      </c>
    </row>
    <row r="8103" spans="1:27" x14ac:dyDescent="0.3">
      <c r="A8103" s="43">
        <v>1570452</v>
      </c>
      <c r="B8103" s="43" t="s">
        <v>6766</v>
      </c>
      <c r="C8103" s="43" t="s">
        <v>274</v>
      </c>
      <c r="D8103" s="41"/>
      <c r="E8103" s="43" t="s">
        <v>6263</v>
      </c>
      <c r="F8103" s="43" t="s">
        <v>28</v>
      </c>
      <c r="G8103" s="43">
        <v>85012</v>
      </c>
      <c r="H8103" s="41"/>
      <c r="I8103" s="41"/>
      <c r="J8103" s="41"/>
      <c r="K8103" s="41"/>
      <c r="L8103" s="41"/>
      <c r="M8103" s="41"/>
      <c r="N8103" s="41"/>
      <c r="O8103" s="41"/>
      <c r="P8103" s="41"/>
      <c r="Q8103" s="41"/>
      <c r="R8103" s="41"/>
      <c r="S8103" s="41"/>
      <c r="T8103" s="41"/>
      <c r="U8103" s="41"/>
      <c r="V8103" s="41"/>
      <c r="W8103" s="41"/>
      <c r="X8103" s="41"/>
      <c r="Y8103" s="43" t="str">
        <f t="shared" si="252"/>
        <v/>
      </c>
      <c r="Z8103" s="43">
        <v>587732</v>
      </c>
      <c r="AA8103" s="43" t="e">
        <f t="shared" si="253"/>
        <v>#N/A</v>
      </c>
    </row>
    <row r="8104" spans="1:27" x14ac:dyDescent="0.3">
      <c r="A8104" s="43">
        <v>455577</v>
      </c>
      <c r="B8104" s="43" t="s">
        <v>6767</v>
      </c>
      <c r="C8104" s="43" t="s">
        <v>819</v>
      </c>
      <c r="D8104" s="41"/>
      <c r="E8104" s="43" t="s">
        <v>6263</v>
      </c>
      <c r="F8104" s="43" t="s">
        <v>28</v>
      </c>
      <c r="G8104" s="43">
        <v>44055</v>
      </c>
      <c r="H8104" s="41"/>
      <c r="I8104" s="41"/>
      <c r="J8104" s="41"/>
      <c r="K8104" s="41"/>
      <c r="L8104" s="41"/>
      <c r="M8104" s="41"/>
      <c r="N8104" s="41"/>
      <c r="O8104" s="41"/>
      <c r="P8104" s="41"/>
      <c r="Q8104" s="41"/>
      <c r="R8104" s="41"/>
      <c r="S8104" s="41"/>
      <c r="T8104" s="41"/>
      <c r="U8104" s="41"/>
      <c r="V8104" s="41"/>
      <c r="W8104" s="41"/>
      <c r="X8104" s="41"/>
      <c r="Y8104" s="43" t="str">
        <f t="shared" si="252"/>
        <v/>
      </c>
      <c r="Z8104" s="43">
        <v>709867</v>
      </c>
      <c r="AA8104" s="43" t="e">
        <f t="shared" si="253"/>
        <v>#N/A</v>
      </c>
    </row>
    <row r="8105" spans="1:27" x14ac:dyDescent="0.3">
      <c r="A8105" s="43">
        <v>1310242</v>
      </c>
      <c r="B8105" s="43" t="s">
        <v>6768</v>
      </c>
      <c r="C8105" s="43" t="s">
        <v>803</v>
      </c>
      <c r="D8105" s="41"/>
      <c r="E8105" s="43" t="s">
        <v>6263</v>
      </c>
      <c r="F8105" s="43" t="s">
        <v>30</v>
      </c>
      <c r="G8105" s="43">
        <v>44084</v>
      </c>
      <c r="H8105" s="41"/>
      <c r="I8105" s="41"/>
      <c r="J8105" s="41"/>
      <c r="K8105" s="41"/>
      <c r="L8105" s="41"/>
      <c r="M8105" s="41"/>
      <c r="N8105" s="41"/>
      <c r="O8105" s="41"/>
      <c r="P8105" s="41"/>
      <c r="Q8105" s="41"/>
      <c r="R8105" s="41"/>
      <c r="S8105" s="41"/>
      <c r="T8105" s="41"/>
      <c r="U8105" s="41"/>
      <c r="V8105" s="41"/>
      <c r="W8105" s="41"/>
      <c r="X8105" s="41"/>
      <c r="Y8105" s="43" t="str">
        <f t="shared" si="252"/>
        <v/>
      </c>
      <c r="Z8105" s="43">
        <v>2077983</v>
      </c>
      <c r="AA8105" s="43" t="e">
        <f t="shared" si="253"/>
        <v>#N/A</v>
      </c>
    </row>
    <row r="8106" spans="1:27" x14ac:dyDescent="0.3">
      <c r="A8106" s="43">
        <v>2211840</v>
      </c>
      <c r="B8106" s="43" t="s">
        <v>6769</v>
      </c>
      <c r="C8106" s="43" t="s">
        <v>385</v>
      </c>
      <c r="D8106" s="41"/>
      <c r="E8106" s="43" t="s">
        <v>6263</v>
      </c>
      <c r="F8106" s="43" t="s">
        <v>28</v>
      </c>
      <c r="G8106" s="43">
        <v>85078</v>
      </c>
      <c r="H8106" s="41"/>
      <c r="I8106" s="41"/>
      <c r="J8106" s="41"/>
      <c r="K8106" s="41"/>
      <c r="L8106" s="41"/>
      <c r="M8106" s="41"/>
      <c r="N8106" s="41"/>
      <c r="O8106" s="41"/>
      <c r="P8106" s="41"/>
      <c r="Q8106" s="41"/>
      <c r="R8106" s="41"/>
      <c r="S8106" s="41"/>
      <c r="T8106" s="41"/>
      <c r="U8106" s="41"/>
      <c r="V8106" s="41"/>
      <c r="W8106" s="41"/>
      <c r="X8106" s="41"/>
      <c r="Y8106" s="43" t="str">
        <f t="shared" si="252"/>
        <v/>
      </c>
      <c r="Z8106" s="43">
        <v>1379716</v>
      </c>
      <c r="AA8106" s="43" t="e">
        <f t="shared" si="253"/>
        <v>#N/A</v>
      </c>
    </row>
    <row r="8107" spans="1:27" x14ac:dyDescent="0.3">
      <c r="A8107" s="43">
        <v>1290913</v>
      </c>
      <c r="B8107" s="43" t="s">
        <v>6770</v>
      </c>
      <c r="C8107" s="43" t="s">
        <v>834</v>
      </c>
      <c r="D8107" s="41"/>
      <c r="E8107" s="43" t="s">
        <v>6263</v>
      </c>
      <c r="F8107" s="43" t="s">
        <v>30</v>
      </c>
      <c r="G8107" s="43">
        <v>49064</v>
      </c>
      <c r="H8107" s="41"/>
      <c r="I8107" s="41"/>
      <c r="J8107" s="41"/>
      <c r="K8107" s="41"/>
      <c r="L8107" s="41"/>
      <c r="M8107" s="41"/>
      <c r="N8107" s="41"/>
      <c r="O8107" s="41"/>
      <c r="P8107" s="41"/>
      <c r="Q8107" s="41"/>
      <c r="R8107" s="41"/>
      <c r="S8107" s="41"/>
      <c r="T8107" s="41"/>
      <c r="U8107" s="41"/>
      <c r="V8107" s="41"/>
      <c r="W8107" s="41"/>
      <c r="X8107" s="41"/>
      <c r="Y8107" s="43" t="str">
        <f t="shared" si="252"/>
        <v/>
      </c>
      <c r="Z8107" s="43">
        <v>2081116</v>
      </c>
      <c r="AA8107" s="43" t="e">
        <f t="shared" si="253"/>
        <v>#N/A</v>
      </c>
    </row>
    <row r="8108" spans="1:27" x14ac:dyDescent="0.3">
      <c r="A8108" s="43">
        <v>2162891</v>
      </c>
      <c r="B8108" s="43" t="s">
        <v>6771</v>
      </c>
      <c r="C8108" s="43" t="s">
        <v>187</v>
      </c>
      <c r="D8108" s="41"/>
      <c r="E8108" s="43" t="s">
        <v>6263</v>
      </c>
      <c r="F8108" s="43" t="s">
        <v>30</v>
      </c>
      <c r="G8108" s="43">
        <v>72072</v>
      </c>
      <c r="H8108" s="41"/>
      <c r="I8108" s="41"/>
      <c r="J8108" s="41"/>
      <c r="K8108" s="41"/>
      <c r="L8108" s="41"/>
      <c r="M8108" s="41"/>
      <c r="N8108" s="41"/>
      <c r="O8108" s="41"/>
      <c r="P8108" s="41"/>
      <c r="Q8108" s="41"/>
      <c r="R8108" s="41"/>
      <c r="S8108" s="41"/>
      <c r="T8108" s="41"/>
      <c r="U8108" s="41"/>
      <c r="V8108" s="41"/>
      <c r="W8108" s="41"/>
      <c r="X8108" s="41"/>
      <c r="Y8108" s="43" t="str">
        <f t="shared" si="252"/>
        <v/>
      </c>
      <c r="Z8108" s="43">
        <v>568913</v>
      </c>
      <c r="AA8108" s="43" t="e">
        <f t="shared" si="253"/>
        <v>#N/A</v>
      </c>
    </row>
    <row r="8109" spans="1:27" x14ac:dyDescent="0.3">
      <c r="A8109" s="43">
        <v>1561976</v>
      </c>
      <c r="B8109" s="43" t="s">
        <v>6772</v>
      </c>
      <c r="C8109" s="43" t="s">
        <v>236</v>
      </c>
      <c r="D8109" s="41"/>
      <c r="E8109" s="43" t="s">
        <v>29</v>
      </c>
      <c r="F8109" s="43" t="s">
        <v>28</v>
      </c>
      <c r="G8109" s="43">
        <v>49004</v>
      </c>
      <c r="H8109" s="41"/>
      <c r="I8109" s="41"/>
      <c r="J8109" s="41"/>
      <c r="K8109" s="41"/>
      <c r="L8109" s="41"/>
      <c r="M8109" s="41"/>
      <c r="N8109" s="41"/>
      <c r="O8109" s="41"/>
      <c r="P8109" s="41"/>
      <c r="Q8109" s="41"/>
      <c r="R8109" s="41"/>
      <c r="S8109" s="41"/>
      <c r="T8109" s="41"/>
      <c r="U8109" s="41"/>
      <c r="V8109" s="41"/>
      <c r="W8109" s="41"/>
      <c r="X8109" s="41"/>
      <c r="Y8109" s="43" t="str">
        <f t="shared" si="252"/>
        <v>COMP</v>
      </c>
      <c r="Z8109" s="43">
        <v>2269990</v>
      </c>
      <c r="AA8109" s="43">
        <f t="shared" si="253"/>
        <v>1561976</v>
      </c>
    </row>
    <row r="8110" spans="1:27" x14ac:dyDescent="0.3">
      <c r="A8110" s="43">
        <v>2333277</v>
      </c>
      <c r="B8110" s="43" t="s">
        <v>753</v>
      </c>
      <c r="C8110" s="43" t="s">
        <v>1094</v>
      </c>
      <c r="D8110" s="41"/>
      <c r="E8110" s="43" t="s">
        <v>29</v>
      </c>
      <c r="F8110" s="43" t="s">
        <v>30</v>
      </c>
      <c r="G8110" s="43">
        <v>44024</v>
      </c>
      <c r="H8110" s="41"/>
      <c r="I8110" s="41"/>
      <c r="J8110" s="41"/>
      <c r="K8110" s="41"/>
      <c r="L8110" s="41"/>
      <c r="M8110" s="41"/>
      <c r="N8110" s="41"/>
      <c r="O8110" s="41"/>
      <c r="P8110" s="41"/>
      <c r="Q8110" s="41"/>
      <c r="R8110" s="41"/>
      <c r="S8110" s="41"/>
      <c r="T8110" s="41"/>
      <c r="U8110" s="41"/>
      <c r="V8110" s="41"/>
      <c r="W8110" s="41"/>
      <c r="X8110" s="41"/>
      <c r="Y8110" s="43" t="str">
        <f t="shared" si="252"/>
        <v/>
      </c>
      <c r="Z8110" s="43">
        <v>2237932</v>
      </c>
      <c r="AA8110" s="43" t="e">
        <f t="shared" si="253"/>
        <v>#N/A</v>
      </c>
    </row>
    <row r="8111" spans="1:27" x14ac:dyDescent="0.3">
      <c r="A8111" s="43">
        <v>2049667</v>
      </c>
      <c r="B8111" s="43" t="s">
        <v>754</v>
      </c>
      <c r="C8111" s="43" t="s">
        <v>244</v>
      </c>
      <c r="D8111" s="41"/>
      <c r="E8111" s="43" t="s">
        <v>6263</v>
      </c>
      <c r="F8111" s="43" t="s">
        <v>28</v>
      </c>
      <c r="G8111" s="43">
        <v>85052</v>
      </c>
      <c r="H8111" s="41"/>
      <c r="I8111" s="41"/>
      <c r="J8111" s="41"/>
      <c r="K8111" s="41"/>
      <c r="L8111" s="41"/>
      <c r="M8111" s="41"/>
      <c r="N8111" s="41"/>
      <c r="O8111" s="41"/>
      <c r="P8111" s="41"/>
      <c r="Q8111" s="41"/>
      <c r="R8111" s="41"/>
      <c r="S8111" s="41"/>
      <c r="T8111" s="41"/>
      <c r="U8111" s="41"/>
      <c r="V8111" s="41"/>
      <c r="W8111" s="41"/>
      <c r="X8111" s="41"/>
      <c r="Y8111" s="43" t="str">
        <f t="shared" si="252"/>
        <v>COMP</v>
      </c>
      <c r="Z8111" s="43">
        <v>2053323</v>
      </c>
      <c r="AA8111" s="43">
        <f t="shared" si="253"/>
        <v>2049667</v>
      </c>
    </row>
    <row r="8112" spans="1:27" x14ac:dyDescent="0.3">
      <c r="A8112" s="43">
        <v>2004714</v>
      </c>
      <c r="B8112" s="43" t="s">
        <v>754</v>
      </c>
      <c r="C8112" s="43" t="s">
        <v>936</v>
      </c>
      <c r="D8112" s="41"/>
      <c r="E8112" s="43" t="s">
        <v>6263</v>
      </c>
      <c r="F8112" s="43" t="s">
        <v>30</v>
      </c>
      <c r="G8112" s="43">
        <v>85052</v>
      </c>
      <c r="H8112" s="41"/>
      <c r="I8112" s="41"/>
      <c r="J8112" s="41"/>
      <c r="K8112" s="41"/>
      <c r="L8112" s="41"/>
      <c r="M8112" s="41"/>
      <c r="N8112" s="41"/>
      <c r="O8112" s="41"/>
      <c r="P8112" s="41"/>
      <c r="Q8112" s="41"/>
      <c r="R8112" s="41"/>
      <c r="S8112" s="41"/>
      <c r="T8112" s="41"/>
      <c r="U8112" s="41"/>
      <c r="V8112" s="41"/>
      <c r="W8112" s="41"/>
      <c r="X8112" s="41"/>
      <c r="Y8112" s="43" t="str">
        <f t="shared" si="252"/>
        <v>COMP</v>
      </c>
      <c r="Z8112" s="43">
        <v>1761753</v>
      </c>
      <c r="AA8112" s="43">
        <f t="shared" si="253"/>
        <v>2004714</v>
      </c>
    </row>
    <row r="8113" spans="1:27" x14ac:dyDescent="0.3">
      <c r="A8113" s="43">
        <v>2409021</v>
      </c>
      <c r="B8113" s="43" t="s">
        <v>754</v>
      </c>
      <c r="C8113" s="43" t="s">
        <v>4145</v>
      </c>
      <c r="D8113" s="41"/>
      <c r="E8113" s="43" t="s">
        <v>6263</v>
      </c>
      <c r="F8113" s="43" t="s">
        <v>30</v>
      </c>
      <c r="G8113" s="43">
        <v>85052</v>
      </c>
      <c r="H8113" s="41"/>
      <c r="I8113" s="41"/>
      <c r="J8113" s="41"/>
      <c r="K8113" s="41"/>
      <c r="L8113" s="41"/>
      <c r="M8113" s="41"/>
      <c r="N8113" s="41"/>
      <c r="O8113" s="41"/>
      <c r="P8113" s="41"/>
      <c r="Q8113" s="41"/>
      <c r="R8113" s="41"/>
      <c r="S8113" s="41"/>
      <c r="T8113" s="41"/>
      <c r="U8113" s="41"/>
      <c r="V8113" s="41"/>
      <c r="W8113" s="41"/>
      <c r="X8113" s="41"/>
      <c r="Y8113" s="43" t="str">
        <f t="shared" si="252"/>
        <v/>
      </c>
      <c r="Z8113" s="43">
        <v>2154807</v>
      </c>
      <c r="AA8113" s="43" t="e">
        <f t="shared" si="253"/>
        <v>#N/A</v>
      </c>
    </row>
    <row r="8114" spans="1:27" x14ac:dyDescent="0.3">
      <c r="A8114" s="43">
        <v>1359576</v>
      </c>
      <c r="B8114" s="43" t="s">
        <v>6773</v>
      </c>
      <c r="C8114" s="43" t="s">
        <v>659</v>
      </c>
      <c r="D8114" s="41"/>
      <c r="E8114" s="43" t="s">
        <v>6263</v>
      </c>
      <c r="F8114" s="43" t="s">
        <v>28</v>
      </c>
      <c r="G8114" s="43">
        <v>44090</v>
      </c>
      <c r="H8114" s="41"/>
      <c r="I8114" s="41"/>
      <c r="J8114" s="41"/>
      <c r="K8114" s="41"/>
      <c r="L8114" s="41"/>
      <c r="M8114" s="41"/>
      <c r="N8114" s="41"/>
      <c r="O8114" s="41"/>
      <c r="P8114" s="41"/>
      <c r="Q8114" s="41"/>
      <c r="R8114" s="41"/>
      <c r="S8114" s="41"/>
      <c r="T8114" s="41"/>
      <c r="U8114" s="41"/>
      <c r="V8114" s="41"/>
      <c r="W8114" s="41"/>
      <c r="X8114" s="41"/>
      <c r="Y8114" s="43" t="str">
        <f t="shared" si="252"/>
        <v>COMP</v>
      </c>
      <c r="Z8114" s="43">
        <v>427293</v>
      </c>
      <c r="AA8114" s="43">
        <f t="shared" si="253"/>
        <v>1359576</v>
      </c>
    </row>
    <row r="8115" spans="1:27" x14ac:dyDescent="0.3">
      <c r="A8115" s="43">
        <v>703553</v>
      </c>
      <c r="B8115" s="43" t="s">
        <v>758</v>
      </c>
      <c r="C8115" s="43" t="s">
        <v>469</v>
      </c>
      <c r="D8115" s="41"/>
      <c r="E8115" s="43" t="s">
        <v>6263</v>
      </c>
      <c r="F8115" s="43" t="s">
        <v>28</v>
      </c>
      <c r="G8115" s="43">
        <v>44052</v>
      </c>
      <c r="H8115" s="41"/>
      <c r="I8115" s="41"/>
      <c r="J8115" s="41"/>
      <c r="K8115" s="41"/>
      <c r="L8115" s="41"/>
      <c r="M8115" s="41"/>
      <c r="N8115" s="41"/>
      <c r="O8115" s="41"/>
      <c r="P8115" s="41"/>
      <c r="Q8115" s="41"/>
      <c r="R8115" s="41"/>
      <c r="S8115" s="41"/>
      <c r="T8115" s="41"/>
      <c r="U8115" s="41"/>
      <c r="V8115" s="41"/>
      <c r="W8115" s="41"/>
      <c r="X8115" s="41"/>
      <c r="Y8115" s="43" t="str">
        <f t="shared" si="252"/>
        <v/>
      </c>
      <c r="Z8115" s="43">
        <v>2079476</v>
      </c>
      <c r="AA8115" s="43" t="e">
        <f t="shared" si="253"/>
        <v>#N/A</v>
      </c>
    </row>
    <row r="8116" spans="1:27" x14ac:dyDescent="0.3">
      <c r="A8116" s="43">
        <v>1967366</v>
      </c>
      <c r="B8116" s="43" t="s">
        <v>759</v>
      </c>
      <c r="C8116" s="43" t="s">
        <v>541</v>
      </c>
      <c r="D8116" s="41"/>
      <c r="E8116" s="43" t="s">
        <v>6263</v>
      </c>
      <c r="F8116" s="43" t="s">
        <v>28</v>
      </c>
      <c r="G8116" s="43">
        <v>49019</v>
      </c>
      <c r="H8116" s="41"/>
      <c r="I8116" s="41"/>
      <c r="J8116" s="41"/>
      <c r="K8116" s="41"/>
      <c r="L8116" s="41"/>
      <c r="M8116" s="41"/>
      <c r="N8116" s="41"/>
      <c r="O8116" s="41"/>
      <c r="P8116" s="41"/>
      <c r="Q8116" s="41"/>
      <c r="R8116" s="41"/>
      <c r="S8116" s="41"/>
      <c r="T8116" s="41"/>
      <c r="U8116" s="41"/>
      <c r="V8116" s="41"/>
      <c r="W8116" s="41"/>
      <c r="X8116" s="41"/>
      <c r="Y8116" s="43" t="str">
        <f t="shared" si="252"/>
        <v>COMP</v>
      </c>
      <c r="Z8116" s="43">
        <v>1946345</v>
      </c>
      <c r="AA8116" s="43">
        <f t="shared" si="253"/>
        <v>1967366</v>
      </c>
    </row>
    <row r="8117" spans="1:27" x14ac:dyDescent="0.3">
      <c r="A8117" s="43">
        <v>426397</v>
      </c>
      <c r="B8117" s="43" t="s">
        <v>6774</v>
      </c>
      <c r="C8117" s="43" t="s">
        <v>2733</v>
      </c>
      <c r="D8117" s="41"/>
      <c r="E8117" s="43" t="s">
        <v>6263</v>
      </c>
      <c r="F8117" s="43" t="s">
        <v>28</v>
      </c>
      <c r="G8117" s="43">
        <v>44036</v>
      </c>
      <c r="H8117" s="41"/>
      <c r="I8117" s="41"/>
      <c r="J8117" s="41"/>
      <c r="K8117" s="41"/>
      <c r="L8117" s="41"/>
      <c r="M8117" s="41"/>
      <c r="N8117" s="41"/>
      <c r="O8117" s="41"/>
      <c r="P8117" s="41"/>
      <c r="Q8117" s="41"/>
      <c r="R8117" s="41"/>
      <c r="S8117" s="41"/>
      <c r="T8117" s="41"/>
      <c r="U8117" s="41"/>
      <c r="V8117" s="41"/>
      <c r="W8117" s="41"/>
      <c r="X8117" s="41"/>
      <c r="Y8117" s="43" t="str">
        <f t="shared" si="252"/>
        <v>COMP</v>
      </c>
      <c r="Z8117" s="43">
        <v>1612309</v>
      </c>
      <c r="AA8117" s="43">
        <f t="shared" si="253"/>
        <v>426397</v>
      </c>
    </row>
    <row r="8118" spans="1:27" x14ac:dyDescent="0.3">
      <c r="A8118" s="43">
        <v>2239056</v>
      </c>
      <c r="B8118" s="43" t="s">
        <v>6775</v>
      </c>
      <c r="C8118" s="43" t="s">
        <v>1041</v>
      </c>
      <c r="D8118" s="41"/>
      <c r="E8118" s="43" t="s">
        <v>6263</v>
      </c>
      <c r="F8118" s="43" t="s">
        <v>30</v>
      </c>
      <c r="G8118" s="43">
        <v>85052</v>
      </c>
      <c r="H8118" s="41"/>
      <c r="I8118" s="41"/>
      <c r="J8118" s="41"/>
      <c r="K8118" s="41"/>
      <c r="L8118" s="41"/>
      <c r="M8118" s="41"/>
      <c r="N8118" s="41"/>
      <c r="O8118" s="41"/>
      <c r="P8118" s="41"/>
      <c r="Q8118" s="41"/>
      <c r="R8118" s="41"/>
      <c r="S8118" s="41"/>
      <c r="T8118" s="41"/>
      <c r="U8118" s="41"/>
      <c r="V8118" s="41"/>
      <c r="W8118" s="41"/>
      <c r="X8118" s="41"/>
      <c r="Y8118" s="43" t="str">
        <f t="shared" si="252"/>
        <v>COMP</v>
      </c>
      <c r="Z8118" s="43">
        <v>2172207</v>
      </c>
      <c r="AA8118" s="43">
        <f t="shared" si="253"/>
        <v>2239056</v>
      </c>
    </row>
    <row r="8119" spans="1:27" x14ac:dyDescent="0.3">
      <c r="A8119" s="43">
        <v>1592643</v>
      </c>
      <c r="B8119" s="43" t="s">
        <v>763</v>
      </c>
      <c r="C8119" s="43" t="s">
        <v>529</v>
      </c>
      <c r="D8119" s="41"/>
      <c r="E8119" s="43" t="s">
        <v>6263</v>
      </c>
      <c r="F8119" s="43" t="s">
        <v>30</v>
      </c>
      <c r="G8119" s="43">
        <v>53061</v>
      </c>
      <c r="H8119" s="41"/>
      <c r="I8119" s="41"/>
      <c r="J8119" s="41"/>
      <c r="K8119" s="41"/>
      <c r="L8119" s="41"/>
      <c r="M8119" s="41"/>
      <c r="N8119" s="41"/>
      <c r="O8119" s="41"/>
      <c r="P8119" s="41"/>
      <c r="Q8119" s="41"/>
      <c r="R8119" s="41"/>
      <c r="S8119" s="41"/>
      <c r="T8119" s="41"/>
      <c r="U8119" s="41"/>
      <c r="V8119" s="41"/>
      <c r="W8119" s="41"/>
      <c r="X8119" s="41"/>
      <c r="Y8119" s="43" t="str">
        <f t="shared" si="252"/>
        <v/>
      </c>
      <c r="Z8119" s="43">
        <v>334040</v>
      </c>
      <c r="AA8119" s="43" t="e">
        <f t="shared" si="253"/>
        <v>#N/A</v>
      </c>
    </row>
    <row r="8120" spans="1:27" x14ac:dyDescent="0.3">
      <c r="A8120" s="43">
        <v>960402</v>
      </c>
      <c r="B8120" s="43" t="s">
        <v>763</v>
      </c>
      <c r="C8120" s="43" t="s">
        <v>937</v>
      </c>
      <c r="D8120" s="41"/>
      <c r="E8120" s="43" t="s">
        <v>6263</v>
      </c>
      <c r="F8120" s="43" t="s">
        <v>28</v>
      </c>
      <c r="G8120" s="43">
        <v>72041</v>
      </c>
      <c r="H8120" s="41"/>
      <c r="I8120" s="41"/>
      <c r="J8120" s="41"/>
      <c r="K8120" s="41"/>
      <c r="L8120" s="41"/>
      <c r="M8120" s="41"/>
      <c r="N8120" s="41"/>
      <c r="O8120" s="41"/>
      <c r="P8120" s="41"/>
      <c r="Q8120" s="41"/>
      <c r="R8120" s="41"/>
      <c r="S8120" s="41"/>
      <c r="T8120" s="41"/>
      <c r="U8120" s="41"/>
      <c r="V8120" s="41"/>
      <c r="W8120" s="41"/>
      <c r="X8120" s="41"/>
      <c r="Y8120" s="43" t="str">
        <f t="shared" si="252"/>
        <v/>
      </c>
      <c r="Z8120" s="43">
        <v>244315</v>
      </c>
      <c r="AA8120" s="43" t="e">
        <f t="shared" si="253"/>
        <v>#N/A</v>
      </c>
    </row>
    <row r="8121" spans="1:27" x14ac:dyDescent="0.3">
      <c r="A8121" s="43">
        <v>1107790</v>
      </c>
      <c r="B8121" s="43" t="s">
        <v>763</v>
      </c>
      <c r="C8121" s="43" t="s">
        <v>6776</v>
      </c>
      <c r="D8121" s="41"/>
      <c r="E8121" s="43" t="s">
        <v>6263</v>
      </c>
      <c r="F8121" s="43" t="s">
        <v>28</v>
      </c>
      <c r="G8121" s="43">
        <v>44071</v>
      </c>
      <c r="H8121" s="41"/>
      <c r="I8121" s="41"/>
      <c r="J8121" s="41"/>
      <c r="K8121" s="41"/>
      <c r="L8121" s="41"/>
      <c r="M8121" s="41"/>
      <c r="N8121" s="41"/>
      <c r="O8121" s="41"/>
      <c r="P8121" s="41"/>
      <c r="Q8121" s="41"/>
      <c r="R8121" s="41"/>
      <c r="S8121" s="41"/>
      <c r="T8121" s="41"/>
      <c r="U8121" s="41"/>
      <c r="V8121" s="41"/>
      <c r="W8121" s="41"/>
      <c r="X8121" s="41"/>
      <c r="Y8121" s="43" t="str">
        <f t="shared" si="252"/>
        <v/>
      </c>
      <c r="Z8121" s="43">
        <v>2306587</v>
      </c>
      <c r="AA8121" s="43" t="e">
        <f t="shared" si="253"/>
        <v>#N/A</v>
      </c>
    </row>
    <row r="8122" spans="1:27" x14ac:dyDescent="0.3">
      <c r="A8122" s="43">
        <v>1074512</v>
      </c>
      <c r="B8122" s="43" t="s">
        <v>763</v>
      </c>
      <c r="C8122" s="43" t="s">
        <v>444</v>
      </c>
      <c r="D8122" s="41"/>
      <c r="E8122" s="43" t="s">
        <v>6263</v>
      </c>
      <c r="F8122" s="43" t="s">
        <v>28</v>
      </c>
      <c r="G8122" s="43">
        <v>44098</v>
      </c>
      <c r="H8122" s="41"/>
      <c r="I8122" s="41"/>
      <c r="J8122" s="41"/>
      <c r="K8122" s="41"/>
      <c r="L8122" s="41"/>
      <c r="M8122" s="41"/>
      <c r="N8122" s="41"/>
      <c r="O8122" s="41"/>
      <c r="P8122" s="41"/>
      <c r="Q8122" s="41"/>
      <c r="R8122" s="41"/>
      <c r="S8122" s="41"/>
      <c r="T8122" s="41"/>
      <c r="U8122" s="41"/>
      <c r="V8122" s="41"/>
      <c r="W8122" s="41"/>
      <c r="X8122" s="41"/>
      <c r="Y8122" s="43" t="str">
        <f t="shared" si="252"/>
        <v/>
      </c>
      <c r="Z8122" s="43">
        <v>2274365</v>
      </c>
      <c r="AA8122" s="43" t="e">
        <f t="shared" si="253"/>
        <v>#N/A</v>
      </c>
    </row>
    <row r="8123" spans="1:27" x14ac:dyDescent="0.3">
      <c r="A8123" s="43">
        <v>455247</v>
      </c>
      <c r="B8123" s="43" t="s">
        <v>763</v>
      </c>
      <c r="C8123" s="43" t="s">
        <v>171</v>
      </c>
      <c r="D8123" s="41"/>
      <c r="E8123" s="43" t="s">
        <v>6263</v>
      </c>
      <c r="F8123" s="43" t="s">
        <v>30</v>
      </c>
      <c r="G8123" s="43">
        <v>72041</v>
      </c>
      <c r="H8123" s="41"/>
      <c r="I8123" s="41"/>
      <c r="J8123" s="41"/>
      <c r="K8123" s="41"/>
      <c r="L8123" s="41"/>
      <c r="M8123" s="41"/>
      <c r="N8123" s="41"/>
      <c r="O8123" s="41"/>
      <c r="P8123" s="41"/>
      <c r="Q8123" s="41"/>
      <c r="R8123" s="41"/>
      <c r="S8123" s="41"/>
      <c r="T8123" s="41"/>
      <c r="U8123" s="41"/>
      <c r="V8123" s="41"/>
      <c r="W8123" s="41"/>
      <c r="X8123" s="41"/>
      <c r="Y8123" s="43" t="str">
        <f t="shared" si="252"/>
        <v/>
      </c>
      <c r="Z8123" s="43">
        <v>1860006</v>
      </c>
      <c r="AA8123" s="43" t="e">
        <f t="shared" si="253"/>
        <v>#N/A</v>
      </c>
    </row>
    <row r="8124" spans="1:27" x14ac:dyDescent="0.3">
      <c r="A8124" s="43">
        <v>677419</v>
      </c>
      <c r="B8124" s="43" t="s">
        <v>763</v>
      </c>
      <c r="C8124" s="43" t="s">
        <v>1514</v>
      </c>
      <c r="D8124" s="41"/>
      <c r="E8124" s="43" t="s">
        <v>6263</v>
      </c>
      <c r="F8124" s="43" t="s">
        <v>30</v>
      </c>
      <c r="G8124" s="43">
        <v>44111</v>
      </c>
      <c r="H8124" s="41"/>
      <c r="I8124" s="41"/>
      <c r="J8124" s="41"/>
      <c r="K8124" s="41"/>
      <c r="L8124" s="41"/>
      <c r="M8124" s="41"/>
      <c r="N8124" s="41"/>
      <c r="O8124" s="41"/>
      <c r="P8124" s="41"/>
      <c r="Q8124" s="41"/>
      <c r="R8124" s="41"/>
      <c r="S8124" s="41"/>
      <c r="T8124" s="41"/>
      <c r="U8124" s="41"/>
      <c r="V8124" s="41"/>
      <c r="W8124" s="41"/>
      <c r="X8124" s="41"/>
      <c r="Y8124" s="43" t="str">
        <f t="shared" si="252"/>
        <v/>
      </c>
      <c r="Z8124" s="43">
        <v>1654852</v>
      </c>
      <c r="AA8124" s="43" t="e">
        <f t="shared" si="253"/>
        <v>#N/A</v>
      </c>
    </row>
    <row r="8125" spans="1:27" x14ac:dyDescent="0.3">
      <c r="A8125" s="43">
        <v>2399671</v>
      </c>
      <c r="B8125" s="43" t="s">
        <v>763</v>
      </c>
      <c r="C8125" s="43" t="s">
        <v>189</v>
      </c>
      <c r="D8125" s="41"/>
      <c r="E8125" s="43" t="s">
        <v>6263</v>
      </c>
      <c r="F8125" s="43" t="s">
        <v>30</v>
      </c>
      <c r="G8125" s="43">
        <v>44068</v>
      </c>
      <c r="H8125" s="41"/>
      <c r="I8125" s="41"/>
      <c r="J8125" s="41"/>
      <c r="K8125" s="41"/>
      <c r="L8125" s="41"/>
      <c r="M8125" s="41"/>
      <c r="N8125" s="41"/>
      <c r="O8125" s="41"/>
      <c r="P8125" s="41"/>
      <c r="Q8125" s="41"/>
      <c r="R8125" s="41"/>
      <c r="S8125" s="41"/>
      <c r="T8125" s="41"/>
      <c r="U8125" s="41"/>
      <c r="V8125" s="41"/>
      <c r="W8125" s="41"/>
      <c r="X8125" s="41"/>
      <c r="Y8125" s="43" t="str">
        <f t="shared" si="252"/>
        <v/>
      </c>
      <c r="Z8125" s="43">
        <v>871699</v>
      </c>
      <c r="AA8125" s="43" t="e">
        <f t="shared" si="253"/>
        <v>#N/A</v>
      </c>
    </row>
    <row r="8126" spans="1:27" x14ac:dyDescent="0.3">
      <c r="A8126" s="43">
        <v>1396632</v>
      </c>
      <c r="B8126" s="43" t="s">
        <v>764</v>
      </c>
      <c r="C8126" s="43" t="s">
        <v>1845</v>
      </c>
      <c r="D8126" s="41"/>
      <c r="E8126" s="43" t="s">
        <v>31</v>
      </c>
      <c r="F8126" s="43" t="s">
        <v>30</v>
      </c>
      <c r="G8126" s="43">
        <v>44045</v>
      </c>
      <c r="H8126" s="41"/>
      <c r="I8126" s="41"/>
      <c r="J8126" s="41"/>
      <c r="K8126" s="41"/>
      <c r="L8126" s="41"/>
      <c r="M8126" s="41"/>
      <c r="N8126" s="41"/>
      <c r="O8126" s="41"/>
      <c r="P8126" s="41"/>
      <c r="Q8126" s="41"/>
      <c r="R8126" s="41"/>
      <c r="S8126" s="41"/>
      <c r="T8126" s="41"/>
      <c r="U8126" s="41"/>
      <c r="V8126" s="41"/>
      <c r="W8126" s="41"/>
      <c r="X8126" s="41"/>
      <c r="Y8126" s="43" t="str">
        <f t="shared" si="252"/>
        <v>COMP</v>
      </c>
      <c r="Z8126" s="43">
        <v>1092230</v>
      </c>
      <c r="AA8126" s="43">
        <f t="shared" si="253"/>
        <v>1396632</v>
      </c>
    </row>
    <row r="8127" spans="1:27" x14ac:dyDescent="0.3">
      <c r="A8127" s="43">
        <v>2054740</v>
      </c>
      <c r="B8127" s="43" t="s">
        <v>764</v>
      </c>
      <c r="C8127" s="43" t="s">
        <v>294</v>
      </c>
      <c r="D8127" s="41"/>
      <c r="E8127" s="43" t="s">
        <v>6263</v>
      </c>
      <c r="F8127" s="43" t="s">
        <v>30</v>
      </c>
      <c r="G8127" s="43">
        <v>44045</v>
      </c>
      <c r="H8127" s="41"/>
      <c r="I8127" s="41"/>
      <c r="J8127" s="41"/>
      <c r="K8127" s="41"/>
      <c r="L8127" s="41"/>
      <c r="M8127" s="41"/>
      <c r="N8127" s="41"/>
      <c r="O8127" s="41"/>
      <c r="P8127" s="41"/>
      <c r="Q8127" s="41"/>
      <c r="R8127" s="41"/>
      <c r="S8127" s="41"/>
      <c r="T8127" s="41"/>
      <c r="U8127" s="41"/>
      <c r="V8127" s="41"/>
      <c r="W8127" s="41"/>
      <c r="X8127" s="41"/>
      <c r="Y8127" s="43" t="str">
        <f t="shared" si="252"/>
        <v/>
      </c>
      <c r="Z8127" s="43">
        <v>1977123</v>
      </c>
      <c r="AA8127" s="43" t="e">
        <f t="shared" si="253"/>
        <v>#N/A</v>
      </c>
    </row>
    <row r="8128" spans="1:27" x14ac:dyDescent="0.3">
      <c r="A8128" s="43">
        <v>2021448</v>
      </c>
      <c r="B8128" s="43" t="s">
        <v>764</v>
      </c>
      <c r="C8128" s="43" t="s">
        <v>250</v>
      </c>
      <c r="D8128" s="41"/>
      <c r="E8128" s="43" t="s">
        <v>6263</v>
      </c>
      <c r="F8128" s="43" t="s">
        <v>28</v>
      </c>
      <c r="G8128" s="43">
        <v>44045</v>
      </c>
      <c r="H8128" s="41"/>
      <c r="I8128" s="41"/>
      <c r="J8128" s="41"/>
      <c r="K8128" s="41"/>
      <c r="L8128" s="41"/>
      <c r="M8128" s="41"/>
      <c r="N8128" s="41"/>
      <c r="O8128" s="41"/>
      <c r="P8128" s="41"/>
      <c r="Q8128" s="41"/>
      <c r="R8128" s="41"/>
      <c r="S8128" s="41"/>
      <c r="T8128" s="41"/>
      <c r="U8128" s="41"/>
      <c r="V8128" s="41"/>
      <c r="W8128" s="41"/>
      <c r="X8128" s="41"/>
      <c r="Y8128" s="43" t="str">
        <f t="shared" si="252"/>
        <v/>
      </c>
      <c r="Z8128" s="43">
        <v>615424</v>
      </c>
      <c r="AA8128" s="43" t="e">
        <f t="shared" si="253"/>
        <v>#N/A</v>
      </c>
    </row>
    <row r="8129" spans="1:27" x14ac:dyDescent="0.3">
      <c r="A8129" s="43">
        <v>1328778</v>
      </c>
      <c r="B8129" s="43" t="s">
        <v>767</v>
      </c>
      <c r="C8129" s="43" t="s">
        <v>244</v>
      </c>
      <c r="D8129" s="41"/>
      <c r="E8129" s="43" t="s">
        <v>6263</v>
      </c>
      <c r="F8129" s="43" t="s">
        <v>28</v>
      </c>
      <c r="G8129" s="43">
        <v>49054</v>
      </c>
      <c r="H8129" s="41"/>
      <c r="I8129" s="41"/>
      <c r="J8129" s="41"/>
      <c r="K8129" s="41"/>
      <c r="L8129" s="41"/>
      <c r="M8129" s="41"/>
      <c r="N8129" s="41"/>
      <c r="O8129" s="41"/>
      <c r="P8129" s="41"/>
      <c r="Q8129" s="41"/>
      <c r="R8129" s="41"/>
      <c r="S8129" s="41"/>
      <c r="T8129" s="41"/>
      <c r="U8129" s="41"/>
      <c r="V8129" s="41"/>
      <c r="W8129" s="41"/>
      <c r="X8129" s="41"/>
      <c r="Y8129" s="43" t="str">
        <f t="shared" si="252"/>
        <v/>
      </c>
      <c r="Z8129" s="43">
        <v>1182438</v>
      </c>
      <c r="AA8129" s="43" t="e">
        <f t="shared" si="253"/>
        <v>#N/A</v>
      </c>
    </row>
    <row r="8130" spans="1:27" x14ac:dyDescent="0.3">
      <c r="A8130" s="43">
        <v>2396829</v>
      </c>
      <c r="B8130" s="43" t="s">
        <v>767</v>
      </c>
      <c r="C8130" s="43" t="s">
        <v>947</v>
      </c>
      <c r="D8130" s="41"/>
      <c r="E8130" s="43" t="s">
        <v>29</v>
      </c>
      <c r="F8130" s="43" t="s">
        <v>30</v>
      </c>
      <c r="G8130" s="43">
        <v>44024</v>
      </c>
      <c r="H8130" s="41"/>
      <c r="I8130" s="41"/>
      <c r="J8130" s="41"/>
      <c r="K8130" s="41"/>
      <c r="L8130" s="41"/>
      <c r="M8130" s="41"/>
      <c r="N8130" s="41"/>
      <c r="O8130" s="41"/>
      <c r="P8130" s="41"/>
      <c r="Q8130" s="41"/>
      <c r="R8130" s="41"/>
      <c r="S8130" s="41"/>
      <c r="T8130" s="41"/>
      <c r="U8130" s="41"/>
      <c r="V8130" s="41"/>
      <c r="W8130" s="41"/>
      <c r="X8130" s="41"/>
      <c r="Y8130" s="43" t="str">
        <f t="shared" ref="Y8130:Y8193" si="254">IF(ISERROR(AA8130)=FALSE,"COMP","")</f>
        <v/>
      </c>
      <c r="Z8130" s="43">
        <v>1866092</v>
      </c>
      <c r="AA8130" s="43" t="e">
        <f t="shared" si="253"/>
        <v>#N/A</v>
      </c>
    </row>
    <row r="8131" spans="1:27" x14ac:dyDescent="0.3">
      <c r="A8131" s="43">
        <v>1754693</v>
      </c>
      <c r="B8131" s="43" t="s">
        <v>767</v>
      </c>
      <c r="C8131" s="43" t="s">
        <v>399</v>
      </c>
      <c r="D8131" s="41"/>
      <c r="E8131" s="43" t="s">
        <v>6263</v>
      </c>
      <c r="F8131" s="43" t="s">
        <v>28</v>
      </c>
      <c r="G8131" s="43">
        <v>85067</v>
      </c>
      <c r="H8131" s="41"/>
      <c r="I8131" s="41"/>
      <c r="J8131" s="41"/>
      <c r="K8131" s="41"/>
      <c r="L8131" s="41"/>
      <c r="M8131" s="41"/>
      <c r="N8131" s="41"/>
      <c r="O8131" s="41"/>
      <c r="P8131" s="41"/>
      <c r="Q8131" s="41"/>
      <c r="R8131" s="41"/>
      <c r="S8131" s="41"/>
      <c r="T8131" s="41"/>
      <c r="U8131" s="41"/>
      <c r="V8131" s="41"/>
      <c r="W8131" s="41"/>
      <c r="X8131" s="41"/>
      <c r="Y8131" s="43" t="str">
        <f t="shared" si="254"/>
        <v/>
      </c>
      <c r="Z8131" s="43">
        <v>2259902</v>
      </c>
      <c r="AA8131" s="43" t="e">
        <f t="shared" ref="AA8131:AA8194" si="255">VLOOKUP(A8131,Z:Z,1,FALSE)</f>
        <v>#N/A</v>
      </c>
    </row>
    <row r="8132" spans="1:27" x14ac:dyDescent="0.3">
      <c r="A8132" s="43">
        <v>1666039</v>
      </c>
      <c r="B8132" s="43" t="s">
        <v>767</v>
      </c>
      <c r="C8132" s="43" t="s">
        <v>1019</v>
      </c>
      <c r="D8132" s="41"/>
      <c r="E8132" s="43" t="s">
        <v>35</v>
      </c>
      <c r="F8132" s="43" t="s">
        <v>30</v>
      </c>
      <c r="G8132" s="43">
        <v>85067</v>
      </c>
      <c r="H8132" s="41"/>
      <c r="I8132" s="41"/>
      <c r="J8132" s="41"/>
      <c r="K8132" s="41"/>
      <c r="L8132" s="41"/>
      <c r="M8132" s="41"/>
      <c r="N8132" s="41"/>
      <c r="O8132" s="41"/>
      <c r="P8132" s="41"/>
      <c r="Q8132" s="41"/>
      <c r="R8132" s="41"/>
      <c r="S8132" s="41"/>
      <c r="T8132" s="41"/>
      <c r="U8132" s="41"/>
      <c r="V8132" s="41"/>
      <c r="W8132" s="41"/>
      <c r="X8132" s="41"/>
      <c r="Y8132" s="43" t="str">
        <f t="shared" si="254"/>
        <v>COMP</v>
      </c>
      <c r="Z8132" s="43">
        <v>1799140</v>
      </c>
      <c r="AA8132" s="43">
        <f t="shared" si="255"/>
        <v>1666039</v>
      </c>
    </row>
    <row r="8133" spans="1:27" x14ac:dyDescent="0.3">
      <c r="A8133" s="43">
        <v>2385062</v>
      </c>
      <c r="B8133" s="43" t="s">
        <v>767</v>
      </c>
      <c r="C8133" s="43" t="s">
        <v>294</v>
      </c>
      <c r="D8133" s="41"/>
      <c r="E8133" s="43" t="s">
        <v>6263</v>
      </c>
      <c r="F8133" s="43" t="s">
        <v>30</v>
      </c>
      <c r="G8133" s="43">
        <v>44052</v>
      </c>
      <c r="H8133" s="41"/>
      <c r="I8133" s="41"/>
      <c r="J8133" s="41"/>
      <c r="K8133" s="41"/>
      <c r="L8133" s="41"/>
      <c r="M8133" s="41"/>
      <c r="N8133" s="41"/>
      <c r="O8133" s="41"/>
      <c r="P8133" s="41"/>
      <c r="Q8133" s="41"/>
      <c r="R8133" s="41"/>
      <c r="S8133" s="41"/>
      <c r="T8133" s="41"/>
      <c r="U8133" s="41"/>
      <c r="V8133" s="41"/>
      <c r="W8133" s="41"/>
      <c r="X8133" s="41"/>
      <c r="Y8133" s="43" t="str">
        <f t="shared" si="254"/>
        <v/>
      </c>
      <c r="Z8133" s="43">
        <v>2393432</v>
      </c>
      <c r="AA8133" s="43" t="e">
        <f t="shared" si="255"/>
        <v>#N/A</v>
      </c>
    </row>
    <row r="8134" spans="1:27" x14ac:dyDescent="0.3">
      <c r="A8134" s="43">
        <v>2394534</v>
      </c>
      <c r="B8134" s="43" t="s">
        <v>767</v>
      </c>
      <c r="C8134" s="43" t="s">
        <v>3477</v>
      </c>
      <c r="D8134" s="41"/>
      <c r="E8134" s="43" t="s">
        <v>6263</v>
      </c>
      <c r="F8134" s="43" t="s">
        <v>28</v>
      </c>
      <c r="G8134" s="43">
        <v>72007</v>
      </c>
      <c r="H8134" s="41"/>
      <c r="I8134" s="41"/>
      <c r="J8134" s="41"/>
      <c r="K8134" s="41"/>
      <c r="L8134" s="41"/>
      <c r="M8134" s="41"/>
      <c r="N8134" s="41"/>
      <c r="O8134" s="41"/>
      <c r="P8134" s="41"/>
      <c r="Q8134" s="41"/>
      <c r="R8134" s="41"/>
      <c r="S8134" s="41"/>
      <c r="T8134" s="41"/>
      <c r="U8134" s="41"/>
      <c r="V8134" s="41"/>
      <c r="W8134" s="41"/>
      <c r="X8134" s="41"/>
      <c r="Y8134" s="43" t="str">
        <f t="shared" si="254"/>
        <v/>
      </c>
      <c r="Z8134" s="43">
        <v>1188171</v>
      </c>
      <c r="AA8134" s="43" t="e">
        <f t="shared" si="255"/>
        <v>#N/A</v>
      </c>
    </row>
    <row r="8135" spans="1:27" x14ac:dyDescent="0.3">
      <c r="A8135" s="43">
        <v>1738377</v>
      </c>
      <c r="B8135" s="43" t="s">
        <v>767</v>
      </c>
      <c r="C8135" s="43" t="s">
        <v>226</v>
      </c>
      <c r="D8135" s="41"/>
      <c r="E8135" s="43" t="s">
        <v>6263</v>
      </c>
      <c r="F8135" s="43" t="s">
        <v>30</v>
      </c>
      <c r="G8135" s="43">
        <v>85050</v>
      </c>
      <c r="H8135" s="41"/>
      <c r="I8135" s="41"/>
      <c r="J8135" s="41"/>
      <c r="K8135" s="41"/>
      <c r="L8135" s="41"/>
      <c r="M8135" s="41"/>
      <c r="N8135" s="41"/>
      <c r="O8135" s="41"/>
      <c r="P8135" s="41"/>
      <c r="Q8135" s="41"/>
      <c r="R8135" s="41"/>
      <c r="S8135" s="41"/>
      <c r="T8135" s="41"/>
      <c r="U8135" s="41"/>
      <c r="V8135" s="41"/>
      <c r="W8135" s="41"/>
      <c r="X8135" s="41"/>
      <c r="Y8135" s="43" t="str">
        <f t="shared" si="254"/>
        <v/>
      </c>
      <c r="Z8135" s="43">
        <v>2420446</v>
      </c>
      <c r="AA8135" s="43" t="e">
        <f t="shared" si="255"/>
        <v>#N/A</v>
      </c>
    </row>
    <row r="8136" spans="1:27" x14ac:dyDescent="0.3">
      <c r="A8136" s="43">
        <v>1970756</v>
      </c>
      <c r="B8136" s="43" t="s">
        <v>767</v>
      </c>
      <c r="C8136" s="43" t="s">
        <v>571</v>
      </c>
      <c r="D8136" s="41"/>
      <c r="E8136" s="43" t="s">
        <v>6263</v>
      </c>
      <c r="F8136" s="43" t="s">
        <v>28</v>
      </c>
      <c r="G8136" s="43">
        <v>49006</v>
      </c>
      <c r="H8136" s="41"/>
      <c r="I8136" s="41"/>
      <c r="J8136" s="41"/>
      <c r="K8136" s="41"/>
      <c r="L8136" s="41"/>
      <c r="M8136" s="41"/>
      <c r="N8136" s="41"/>
      <c r="O8136" s="41"/>
      <c r="P8136" s="41"/>
      <c r="Q8136" s="41"/>
      <c r="R8136" s="41"/>
      <c r="S8136" s="41"/>
      <c r="T8136" s="41"/>
      <c r="U8136" s="41"/>
      <c r="V8136" s="41"/>
      <c r="W8136" s="41"/>
      <c r="X8136" s="41"/>
      <c r="Y8136" s="43" t="str">
        <f t="shared" si="254"/>
        <v>COMP</v>
      </c>
      <c r="Z8136" s="43">
        <v>2420441</v>
      </c>
      <c r="AA8136" s="43">
        <f t="shared" si="255"/>
        <v>1970756</v>
      </c>
    </row>
    <row r="8137" spans="1:27" x14ac:dyDescent="0.3">
      <c r="A8137" s="43">
        <v>1970759</v>
      </c>
      <c r="B8137" s="43" t="s">
        <v>767</v>
      </c>
      <c r="C8137" s="43" t="s">
        <v>1534</v>
      </c>
      <c r="D8137" s="41"/>
      <c r="E8137" s="43" t="s">
        <v>35</v>
      </c>
      <c r="F8137" s="43" t="s">
        <v>30</v>
      </c>
      <c r="G8137" s="43">
        <v>49006</v>
      </c>
      <c r="H8137" s="41"/>
      <c r="I8137" s="41"/>
      <c r="J8137" s="41"/>
      <c r="K8137" s="41"/>
      <c r="L8137" s="41"/>
      <c r="M8137" s="41"/>
      <c r="N8137" s="41"/>
      <c r="O8137" s="41"/>
      <c r="P8137" s="41"/>
      <c r="Q8137" s="41"/>
      <c r="R8137" s="41"/>
      <c r="S8137" s="41"/>
      <c r="T8137" s="41"/>
      <c r="U8137" s="41"/>
      <c r="V8137" s="41"/>
      <c r="W8137" s="41"/>
      <c r="X8137" s="41"/>
      <c r="Y8137" s="43" t="str">
        <f t="shared" si="254"/>
        <v>COMP</v>
      </c>
      <c r="Z8137" s="43">
        <v>545184</v>
      </c>
      <c r="AA8137" s="43">
        <f t="shared" si="255"/>
        <v>1970759</v>
      </c>
    </row>
    <row r="8138" spans="1:27" x14ac:dyDescent="0.3">
      <c r="A8138" s="43">
        <v>1970410</v>
      </c>
      <c r="B8138" s="43" t="s">
        <v>767</v>
      </c>
      <c r="C8138" s="43" t="s">
        <v>6777</v>
      </c>
      <c r="D8138" s="41"/>
      <c r="E8138" s="43" t="s">
        <v>6263</v>
      </c>
      <c r="F8138" s="43" t="s">
        <v>30</v>
      </c>
      <c r="G8138" s="43">
        <v>85078</v>
      </c>
      <c r="H8138" s="41"/>
      <c r="I8138" s="41"/>
      <c r="J8138" s="41"/>
      <c r="K8138" s="41"/>
      <c r="L8138" s="41"/>
      <c r="M8138" s="41"/>
      <c r="N8138" s="41"/>
      <c r="O8138" s="41"/>
      <c r="P8138" s="41"/>
      <c r="Q8138" s="41"/>
      <c r="R8138" s="41"/>
      <c r="S8138" s="41"/>
      <c r="T8138" s="41"/>
      <c r="U8138" s="41"/>
      <c r="V8138" s="41"/>
      <c r="W8138" s="41"/>
      <c r="X8138" s="41"/>
      <c r="Y8138" s="43" t="str">
        <f t="shared" si="254"/>
        <v/>
      </c>
      <c r="Z8138" s="43">
        <v>2283600</v>
      </c>
      <c r="AA8138" s="43" t="e">
        <f t="shared" si="255"/>
        <v>#N/A</v>
      </c>
    </row>
    <row r="8139" spans="1:27" x14ac:dyDescent="0.3">
      <c r="A8139" s="43">
        <v>1970755</v>
      </c>
      <c r="B8139" s="43" t="s">
        <v>767</v>
      </c>
      <c r="C8139" s="43" t="s">
        <v>580</v>
      </c>
      <c r="D8139" s="41"/>
      <c r="E8139" s="43" t="s">
        <v>6263</v>
      </c>
      <c r="F8139" s="43" t="s">
        <v>30</v>
      </c>
      <c r="G8139" s="43">
        <v>49006</v>
      </c>
      <c r="H8139" s="41"/>
      <c r="I8139" s="41"/>
      <c r="J8139" s="41"/>
      <c r="K8139" s="41"/>
      <c r="L8139" s="41"/>
      <c r="M8139" s="41"/>
      <c r="N8139" s="41"/>
      <c r="O8139" s="41"/>
      <c r="P8139" s="41"/>
      <c r="Q8139" s="41"/>
      <c r="R8139" s="41"/>
      <c r="S8139" s="41"/>
      <c r="T8139" s="41"/>
      <c r="U8139" s="41"/>
      <c r="V8139" s="41"/>
      <c r="W8139" s="41"/>
      <c r="X8139" s="41"/>
      <c r="Y8139" s="43" t="str">
        <f t="shared" si="254"/>
        <v/>
      </c>
      <c r="Z8139" s="43">
        <v>2345238</v>
      </c>
      <c r="AA8139" s="43" t="e">
        <f t="shared" si="255"/>
        <v>#N/A</v>
      </c>
    </row>
    <row r="8140" spans="1:27" x14ac:dyDescent="0.3">
      <c r="A8140" s="43">
        <v>2299169</v>
      </c>
      <c r="B8140" s="43" t="s">
        <v>767</v>
      </c>
      <c r="C8140" s="43" t="s">
        <v>580</v>
      </c>
      <c r="D8140" s="41"/>
      <c r="E8140" s="43" t="s">
        <v>6263</v>
      </c>
      <c r="F8140" s="43" t="s">
        <v>30</v>
      </c>
      <c r="G8140" s="43">
        <v>44015</v>
      </c>
      <c r="H8140" s="41"/>
      <c r="I8140" s="41"/>
      <c r="J8140" s="41"/>
      <c r="K8140" s="41"/>
      <c r="L8140" s="41"/>
      <c r="M8140" s="41"/>
      <c r="N8140" s="41"/>
      <c r="O8140" s="41"/>
      <c r="P8140" s="41"/>
      <c r="Q8140" s="41"/>
      <c r="R8140" s="41"/>
      <c r="S8140" s="41"/>
      <c r="T8140" s="41"/>
      <c r="U8140" s="41"/>
      <c r="V8140" s="41"/>
      <c r="W8140" s="41"/>
      <c r="X8140" s="41"/>
      <c r="Y8140" s="43" t="str">
        <f t="shared" si="254"/>
        <v/>
      </c>
      <c r="Z8140" s="43">
        <v>1779824</v>
      </c>
      <c r="AA8140" s="43" t="e">
        <f t="shared" si="255"/>
        <v>#N/A</v>
      </c>
    </row>
    <row r="8141" spans="1:27" x14ac:dyDescent="0.3">
      <c r="A8141" s="43">
        <v>822515</v>
      </c>
      <c r="B8141" s="43" t="s">
        <v>767</v>
      </c>
      <c r="C8141" s="43" t="s">
        <v>6778</v>
      </c>
      <c r="D8141" s="41"/>
      <c r="E8141" s="43" t="s">
        <v>6263</v>
      </c>
      <c r="F8141" s="43" t="s">
        <v>30</v>
      </c>
      <c r="G8141" s="43">
        <v>49067</v>
      </c>
      <c r="H8141" s="41"/>
      <c r="I8141" s="41"/>
      <c r="J8141" s="41"/>
      <c r="K8141" s="41"/>
      <c r="L8141" s="41"/>
      <c r="M8141" s="41"/>
      <c r="N8141" s="41"/>
      <c r="O8141" s="41"/>
      <c r="P8141" s="41"/>
      <c r="Q8141" s="41"/>
      <c r="R8141" s="41"/>
      <c r="S8141" s="41"/>
      <c r="T8141" s="41"/>
      <c r="U8141" s="41"/>
      <c r="V8141" s="41"/>
      <c r="W8141" s="41"/>
      <c r="X8141" s="41"/>
      <c r="Y8141" s="43" t="str">
        <f t="shared" si="254"/>
        <v>COMP</v>
      </c>
      <c r="Z8141" s="43">
        <v>2074049</v>
      </c>
      <c r="AA8141" s="43">
        <f t="shared" si="255"/>
        <v>822515</v>
      </c>
    </row>
    <row r="8142" spans="1:27" x14ac:dyDescent="0.3">
      <c r="A8142" s="43">
        <v>2420754</v>
      </c>
      <c r="B8142" s="43" t="s">
        <v>767</v>
      </c>
      <c r="C8142" s="43" t="s">
        <v>887</v>
      </c>
      <c r="D8142" s="41"/>
      <c r="E8142" s="43" t="s">
        <v>29</v>
      </c>
      <c r="F8142" s="43" t="s">
        <v>28</v>
      </c>
      <c r="G8142" s="43">
        <v>44024</v>
      </c>
      <c r="H8142" s="41"/>
      <c r="I8142" s="41"/>
      <c r="J8142" s="41"/>
      <c r="K8142" s="41"/>
      <c r="L8142" s="41"/>
      <c r="M8142" s="41"/>
      <c r="N8142" s="41"/>
      <c r="O8142" s="41"/>
      <c r="P8142" s="41"/>
      <c r="Q8142" s="41"/>
      <c r="R8142" s="41"/>
      <c r="S8142" s="41"/>
      <c r="T8142" s="41"/>
      <c r="U8142" s="41"/>
      <c r="V8142" s="41"/>
      <c r="W8142" s="41"/>
      <c r="X8142" s="41"/>
      <c r="Y8142" s="43" t="str">
        <f t="shared" si="254"/>
        <v/>
      </c>
      <c r="Z8142" s="43">
        <v>2411493</v>
      </c>
      <c r="AA8142" s="43" t="e">
        <f t="shared" si="255"/>
        <v>#N/A</v>
      </c>
    </row>
    <row r="8143" spans="1:27" x14ac:dyDescent="0.3">
      <c r="A8143" s="43">
        <v>2287431</v>
      </c>
      <c r="B8143" s="43" t="s">
        <v>767</v>
      </c>
      <c r="C8143" s="43" t="s">
        <v>266</v>
      </c>
      <c r="D8143" s="41"/>
      <c r="E8143" s="43" t="s">
        <v>6263</v>
      </c>
      <c r="F8143" s="43" t="s">
        <v>30</v>
      </c>
      <c r="G8143" s="43">
        <v>53013</v>
      </c>
      <c r="H8143" s="41"/>
      <c r="I8143" s="41"/>
      <c r="J8143" s="41"/>
      <c r="K8143" s="41"/>
      <c r="L8143" s="41"/>
      <c r="M8143" s="41"/>
      <c r="N8143" s="41"/>
      <c r="O8143" s="41"/>
      <c r="P8143" s="41"/>
      <c r="Q8143" s="41"/>
      <c r="R8143" s="41"/>
      <c r="S8143" s="41"/>
      <c r="T8143" s="41"/>
      <c r="U8143" s="41"/>
      <c r="V8143" s="41"/>
      <c r="W8143" s="41"/>
      <c r="X8143" s="41"/>
      <c r="Y8143" s="43" t="str">
        <f t="shared" si="254"/>
        <v/>
      </c>
      <c r="Z8143" s="43">
        <v>1314657</v>
      </c>
      <c r="AA8143" s="43" t="e">
        <f t="shared" si="255"/>
        <v>#N/A</v>
      </c>
    </row>
    <row r="8144" spans="1:27" x14ac:dyDescent="0.3">
      <c r="A8144" s="43">
        <v>1122964</v>
      </c>
      <c r="B8144" s="43" t="s">
        <v>767</v>
      </c>
      <c r="C8144" s="43" t="s">
        <v>3066</v>
      </c>
      <c r="D8144" s="41"/>
      <c r="E8144" s="43" t="s">
        <v>6263</v>
      </c>
      <c r="F8144" s="43" t="s">
        <v>30</v>
      </c>
      <c r="G8144" s="43">
        <v>44045</v>
      </c>
      <c r="H8144" s="41"/>
      <c r="I8144" s="41"/>
      <c r="J8144" s="41"/>
      <c r="K8144" s="41"/>
      <c r="L8144" s="41"/>
      <c r="M8144" s="41"/>
      <c r="N8144" s="41"/>
      <c r="O8144" s="41"/>
      <c r="P8144" s="41"/>
      <c r="Q8144" s="41"/>
      <c r="R8144" s="41"/>
      <c r="S8144" s="41"/>
      <c r="T8144" s="41"/>
      <c r="U8144" s="41"/>
      <c r="V8144" s="41"/>
      <c r="W8144" s="41"/>
      <c r="X8144" s="41"/>
      <c r="Y8144" s="43" t="str">
        <f t="shared" si="254"/>
        <v>COMP</v>
      </c>
      <c r="Z8144" s="43">
        <v>2421525</v>
      </c>
      <c r="AA8144" s="43">
        <f t="shared" si="255"/>
        <v>1122964</v>
      </c>
    </row>
    <row r="8145" spans="1:27" x14ac:dyDescent="0.3">
      <c r="A8145" s="43">
        <v>1756288</v>
      </c>
      <c r="B8145" s="43" t="s">
        <v>6779</v>
      </c>
      <c r="C8145" s="43" t="s">
        <v>2396</v>
      </c>
      <c r="D8145" s="41"/>
      <c r="E8145" s="43" t="s">
        <v>6263</v>
      </c>
      <c r="F8145" s="43" t="s">
        <v>30</v>
      </c>
      <c r="G8145" s="43">
        <v>49064</v>
      </c>
      <c r="H8145" s="41"/>
      <c r="I8145" s="41"/>
      <c r="J8145" s="41"/>
      <c r="K8145" s="41"/>
      <c r="L8145" s="41"/>
      <c r="M8145" s="41"/>
      <c r="N8145" s="41"/>
      <c r="O8145" s="41"/>
      <c r="P8145" s="41"/>
      <c r="Q8145" s="41"/>
      <c r="R8145" s="41"/>
      <c r="S8145" s="41"/>
      <c r="T8145" s="41"/>
      <c r="U8145" s="41"/>
      <c r="V8145" s="41"/>
      <c r="W8145" s="41"/>
      <c r="X8145" s="41"/>
      <c r="Y8145" s="43" t="str">
        <f t="shared" si="254"/>
        <v/>
      </c>
      <c r="Z8145" s="43">
        <v>1310353</v>
      </c>
      <c r="AA8145" s="43" t="e">
        <f t="shared" si="255"/>
        <v>#N/A</v>
      </c>
    </row>
    <row r="8146" spans="1:27" x14ac:dyDescent="0.3">
      <c r="A8146" s="43">
        <v>2301574</v>
      </c>
      <c r="B8146" s="43" t="s">
        <v>770</v>
      </c>
      <c r="C8146" s="43" t="s">
        <v>502</v>
      </c>
      <c r="D8146" s="41"/>
      <c r="E8146" s="43" t="s">
        <v>6263</v>
      </c>
      <c r="F8146" s="43" t="s">
        <v>30</v>
      </c>
      <c r="G8146" s="43">
        <v>44068</v>
      </c>
      <c r="H8146" s="41"/>
      <c r="I8146" s="41"/>
      <c r="J8146" s="41"/>
      <c r="K8146" s="41"/>
      <c r="L8146" s="41"/>
      <c r="M8146" s="41"/>
      <c r="N8146" s="41"/>
      <c r="O8146" s="41"/>
      <c r="P8146" s="41"/>
      <c r="Q8146" s="41"/>
      <c r="R8146" s="41"/>
      <c r="S8146" s="41"/>
      <c r="T8146" s="41"/>
      <c r="U8146" s="41"/>
      <c r="V8146" s="41"/>
      <c r="W8146" s="41"/>
      <c r="X8146" s="41"/>
      <c r="Y8146" s="43" t="str">
        <f t="shared" si="254"/>
        <v/>
      </c>
      <c r="Z8146" s="43">
        <v>511996</v>
      </c>
      <c r="AA8146" s="43" t="e">
        <f t="shared" si="255"/>
        <v>#N/A</v>
      </c>
    </row>
    <row r="8147" spans="1:27" x14ac:dyDescent="0.3">
      <c r="A8147" s="43">
        <v>1018660</v>
      </c>
      <c r="B8147" s="43" t="s">
        <v>6780</v>
      </c>
      <c r="C8147" s="43" t="s">
        <v>193</v>
      </c>
      <c r="D8147" s="41"/>
      <c r="E8147" s="43" t="s">
        <v>29</v>
      </c>
      <c r="F8147" s="43" t="s">
        <v>28</v>
      </c>
      <c r="G8147" s="43">
        <v>44024</v>
      </c>
      <c r="H8147" s="41"/>
      <c r="I8147" s="41"/>
      <c r="J8147" s="41"/>
      <c r="K8147" s="41"/>
      <c r="L8147" s="41"/>
      <c r="M8147" s="41"/>
      <c r="N8147" s="41"/>
      <c r="O8147" s="41"/>
      <c r="P8147" s="41"/>
      <c r="Q8147" s="41"/>
      <c r="R8147" s="41"/>
      <c r="S8147" s="41"/>
      <c r="T8147" s="41"/>
      <c r="U8147" s="41"/>
      <c r="V8147" s="41"/>
      <c r="W8147" s="41"/>
      <c r="X8147" s="41"/>
      <c r="Y8147" s="43" t="str">
        <f t="shared" si="254"/>
        <v>COMP</v>
      </c>
      <c r="Z8147" s="43">
        <v>2175343</v>
      </c>
      <c r="AA8147" s="43">
        <f t="shared" si="255"/>
        <v>1018660</v>
      </c>
    </row>
    <row r="8148" spans="1:27" x14ac:dyDescent="0.3">
      <c r="A8148" s="43">
        <v>1138295</v>
      </c>
      <c r="B8148" s="43" t="s">
        <v>6780</v>
      </c>
      <c r="C8148" s="43" t="s">
        <v>1666</v>
      </c>
      <c r="D8148" s="41"/>
      <c r="E8148" s="43" t="s">
        <v>29</v>
      </c>
      <c r="F8148" s="43" t="s">
        <v>30</v>
      </c>
      <c r="G8148" s="43">
        <v>49009</v>
      </c>
      <c r="H8148" s="41"/>
      <c r="I8148" s="41"/>
      <c r="J8148" s="41"/>
      <c r="K8148" s="41"/>
      <c r="L8148" s="41"/>
      <c r="M8148" s="41"/>
      <c r="N8148" s="41"/>
      <c r="O8148" s="41"/>
      <c r="P8148" s="41"/>
      <c r="Q8148" s="41"/>
      <c r="R8148" s="41"/>
      <c r="S8148" s="41"/>
      <c r="T8148" s="41"/>
      <c r="U8148" s="41"/>
      <c r="V8148" s="41"/>
      <c r="W8148" s="41"/>
      <c r="X8148" s="41"/>
      <c r="Y8148" s="43" t="str">
        <f t="shared" si="254"/>
        <v>COMP</v>
      </c>
      <c r="Z8148" s="43">
        <v>933037</v>
      </c>
      <c r="AA8148" s="43">
        <f t="shared" si="255"/>
        <v>1138295</v>
      </c>
    </row>
    <row r="8149" spans="1:27" x14ac:dyDescent="0.3">
      <c r="A8149" s="43">
        <v>2265069</v>
      </c>
      <c r="B8149" s="43" t="s">
        <v>6781</v>
      </c>
      <c r="C8149" s="43" t="s">
        <v>331</v>
      </c>
      <c r="D8149" s="41"/>
      <c r="E8149" s="43" t="s">
        <v>6263</v>
      </c>
      <c r="F8149" s="43" t="s">
        <v>30</v>
      </c>
      <c r="G8149" s="43">
        <v>49054</v>
      </c>
      <c r="H8149" s="41"/>
      <c r="I8149" s="41"/>
      <c r="J8149" s="41"/>
      <c r="K8149" s="41"/>
      <c r="L8149" s="41"/>
      <c r="M8149" s="41"/>
      <c r="N8149" s="41"/>
      <c r="O8149" s="41"/>
      <c r="P8149" s="41"/>
      <c r="Q8149" s="41"/>
      <c r="R8149" s="41"/>
      <c r="S8149" s="41"/>
      <c r="T8149" s="41"/>
      <c r="U8149" s="41"/>
      <c r="V8149" s="41"/>
      <c r="W8149" s="41"/>
      <c r="X8149" s="41"/>
      <c r="Y8149" s="43" t="str">
        <f t="shared" si="254"/>
        <v/>
      </c>
      <c r="Z8149" s="43">
        <v>1971879</v>
      </c>
      <c r="AA8149" s="43" t="e">
        <f t="shared" si="255"/>
        <v>#N/A</v>
      </c>
    </row>
    <row r="8150" spans="1:27" x14ac:dyDescent="0.3">
      <c r="A8150" s="43">
        <v>1433826</v>
      </c>
      <c r="B8150" s="43" t="s">
        <v>6782</v>
      </c>
      <c r="C8150" s="43" t="s">
        <v>390</v>
      </c>
      <c r="D8150" s="41"/>
      <c r="E8150" s="43" t="s">
        <v>6263</v>
      </c>
      <c r="F8150" s="43" t="s">
        <v>30</v>
      </c>
      <c r="G8150" s="43">
        <v>44024</v>
      </c>
      <c r="H8150" s="41"/>
      <c r="I8150" s="41"/>
      <c r="J8150" s="41"/>
      <c r="K8150" s="41"/>
      <c r="L8150" s="41"/>
      <c r="M8150" s="41"/>
      <c r="N8150" s="41"/>
      <c r="O8150" s="41"/>
      <c r="P8150" s="41"/>
      <c r="Q8150" s="41"/>
      <c r="R8150" s="41"/>
      <c r="S8150" s="41"/>
      <c r="T8150" s="41"/>
      <c r="U8150" s="41"/>
      <c r="V8150" s="41"/>
      <c r="W8150" s="41"/>
      <c r="X8150" s="41"/>
      <c r="Y8150" s="43" t="str">
        <f t="shared" si="254"/>
        <v>COMP</v>
      </c>
      <c r="Z8150" s="43">
        <v>990303</v>
      </c>
      <c r="AA8150" s="43">
        <f t="shared" si="255"/>
        <v>1433826</v>
      </c>
    </row>
    <row r="8151" spans="1:27" x14ac:dyDescent="0.3">
      <c r="A8151" s="43">
        <v>2413017</v>
      </c>
      <c r="B8151" s="43" t="s">
        <v>6783</v>
      </c>
      <c r="C8151" s="43" t="s">
        <v>822</v>
      </c>
      <c r="D8151" s="41"/>
      <c r="E8151" s="43" t="s">
        <v>31</v>
      </c>
      <c r="F8151" s="43" t="s">
        <v>28</v>
      </c>
      <c r="G8151" s="43">
        <v>85052</v>
      </c>
      <c r="H8151" s="41"/>
      <c r="I8151" s="41"/>
      <c r="J8151" s="41"/>
      <c r="K8151" s="41"/>
      <c r="L8151" s="41"/>
      <c r="M8151" s="41"/>
      <c r="N8151" s="41"/>
      <c r="O8151" s="41"/>
      <c r="P8151" s="41"/>
      <c r="Q8151" s="41"/>
      <c r="R8151" s="41"/>
      <c r="S8151" s="41"/>
      <c r="T8151" s="41"/>
      <c r="U8151" s="41"/>
      <c r="V8151" s="41"/>
      <c r="W8151" s="41"/>
      <c r="X8151" s="41"/>
      <c r="Y8151" s="43" t="str">
        <f t="shared" si="254"/>
        <v>COMP</v>
      </c>
      <c r="Z8151" s="43">
        <v>1851916</v>
      </c>
      <c r="AA8151" s="43">
        <f t="shared" si="255"/>
        <v>2413017</v>
      </c>
    </row>
    <row r="8152" spans="1:27" x14ac:dyDescent="0.3">
      <c r="A8152" s="43">
        <v>2241367</v>
      </c>
      <c r="B8152" s="43" t="s">
        <v>6783</v>
      </c>
      <c r="C8152" s="43" t="s">
        <v>687</v>
      </c>
      <c r="D8152" s="41"/>
      <c r="E8152" s="43" t="s">
        <v>6263</v>
      </c>
      <c r="F8152" s="43" t="s">
        <v>28</v>
      </c>
      <c r="G8152" s="43">
        <v>85052</v>
      </c>
      <c r="H8152" s="41"/>
      <c r="I8152" s="41"/>
      <c r="J8152" s="41"/>
      <c r="K8152" s="41"/>
      <c r="L8152" s="41"/>
      <c r="M8152" s="41"/>
      <c r="N8152" s="41"/>
      <c r="O8152" s="41"/>
      <c r="P8152" s="41"/>
      <c r="Q8152" s="41"/>
      <c r="R8152" s="41"/>
      <c r="S8152" s="41"/>
      <c r="T8152" s="41"/>
      <c r="U8152" s="41"/>
      <c r="V8152" s="41"/>
      <c r="W8152" s="41"/>
      <c r="X8152" s="41"/>
      <c r="Y8152" s="43" t="str">
        <f t="shared" si="254"/>
        <v>COMP</v>
      </c>
      <c r="Z8152" s="43">
        <v>2422274</v>
      </c>
      <c r="AA8152" s="43">
        <f t="shared" si="255"/>
        <v>2241367</v>
      </c>
    </row>
    <row r="8153" spans="1:27" x14ac:dyDescent="0.3">
      <c r="A8153" s="43">
        <v>946017</v>
      </c>
      <c r="B8153" s="43" t="s">
        <v>6784</v>
      </c>
      <c r="C8153" s="43" t="s">
        <v>529</v>
      </c>
      <c r="D8153" s="41"/>
      <c r="E8153" s="43" t="s">
        <v>6263</v>
      </c>
      <c r="F8153" s="43" t="s">
        <v>30</v>
      </c>
      <c r="G8153" s="43">
        <v>53061</v>
      </c>
      <c r="H8153" s="41"/>
      <c r="I8153" s="41"/>
      <c r="J8153" s="41"/>
      <c r="K8153" s="41"/>
      <c r="L8153" s="41"/>
      <c r="M8153" s="41"/>
      <c r="N8153" s="41"/>
      <c r="O8153" s="41"/>
      <c r="P8153" s="41"/>
      <c r="Q8153" s="41"/>
      <c r="R8153" s="41"/>
      <c r="S8153" s="41"/>
      <c r="T8153" s="41"/>
      <c r="U8153" s="41"/>
      <c r="V8153" s="41"/>
      <c r="W8153" s="41"/>
      <c r="X8153" s="41"/>
      <c r="Y8153" s="43" t="str">
        <f t="shared" si="254"/>
        <v/>
      </c>
      <c r="Z8153" s="43">
        <v>1725255</v>
      </c>
      <c r="AA8153" s="43" t="e">
        <f t="shared" si="255"/>
        <v>#N/A</v>
      </c>
    </row>
    <row r="8154" spans="1:27" x14ac:dyDescent="0.3">
      <c r="A8154" s="43">
        <v>2365734</v>
      </c>
      <c r="B8154" s="43" t="s">
        <v>775</v>
      </c>
      <c r="C8154" s="43" t="s">
        <v>504</v>
      </c>
      <c r="D8154" s="41"/>
      <c r="E8154" s="43" t="s">
        <v>6263</v>
      </c>
      <c r="F8154" s="43" t="s">
        <v>30</v>
      </c>
      <c r="G8154" s="43">
        <v>44035</v>
      </c>
      <c r="H8154" s="41"/>
      <c r="I8154" s="41"/>
      <c r="J8154" s="41"/>
      <c r="K8154" s="41"/>
      <c r="L8154" s="41"/>
      <c r="M8154" s="41"/>
      <c r="N8154" s="41"/>
      <c r="O8154" s="41"/>
      <c r="P8154" s="41"/>
      <c r="Q8154" s="41"/>
      <c r="R8154" s="41"/>
      <c r="S8154" s="41"/>
      <c r="T8154" s="41"/>
      <c r="U8154" s="41"/>
      <c r="V8154" s="41"/>
      <c r="W8154" s="41"/>
      <c r="X8154" s="41"/>
      <c r="Y8154" s="43" t="str">
        <f t="shared" si="254"/>
        <v/>
      </c>
      <c r="Z8154" s="43">
        <v>1187591</v>
      </c>
      <c r="AA8154" s="43" t="e">
        <f t="shared" si="255"/>
        <v>#N/A</v>
      </c>
    </row>
    <row r="8155" spans="1:27" x14ac:dyDescent="0.3">
      <c r="A8155" s="43">
        <v>1779779</v>
      </c>
      <c r="B8155" s="43" t="s">
        <v>776</v>
      </c>
      <c r="C8155" s="43" t="s">
        <v>422</v>
      </c>
      <c r="D8155" s="41"/>
      <c r="E8155" s="43" t="s">
        <v>6263</v>
      </c>
      <c r="F8155" s="43" t="s">
        <v>28</v>
      </c>
      <c r="G8155" s="43">
        <v>85033</v>
      </c>
      <c r="H8155" s="41"/>
      <c r="I8155" s="41"/>
      <c r="J8155" s="41"/>
      <c r="K8155" s="41"/>
      <c r="L8155" s="41"/>
      <c r="M8155" s="41"/>
      <c r="N8155" s="41"/>
      <c r="O8155" s="41"/>
      <c r="P8155" s="41"/>
      <c r="Q8155" s="41"/>
      <c r="R8155" s="41"/>
      <c r="S8155" s="41"/>
      <c r="T8155" s="41"/>
      <c r="U8155" s="41"/>
      <c r="V8155" s="41"/>
      <c r="W8155" s="41"/>
      <c r="X8155" s="41"/>
      <c r="Y8155" s="43" t="str">
        <f t="shared" si="254"/>
        <v/>
      </c>
      <c r="Z8155" s="43">
        <v>1666289</v>
      </c>
      <c r="AA8155" s="43" t="e">
        <f t="shared" si="255"/>
        <v>#N/A</v>
      </c>
    </row>
    <row r="8156" spans="1:27" x14ac:dyDescent="0.3">
      <c r="A8156" s="43">
        <v>1200785</v>
      </c>
      <c r="B8156" s="43" t="s">
        <v>776</v>
      </c>
      <c r="C8156" s="43" t="s">
        <v>740</v>
      </c>
      <c r="D8156" s="41"/>
      <c r="E8156" s="43" t="s">
        <v>31</v>
      </c>
      <c r="F8156" s="43" t="s">
        <v>30</v>
      </c>
      <c r="G8156" s="43">
        <v>44045</v>
      </c>
      <c r="H8156" s="41"/>
      <c r="I8156" s="41"/>
      <c r="J8156" s="41"/>
      <c r="K8156" s="41"/>
      <c r="L8156" s="41"/>
      <c r="M8156" s="41"/>
      <c r="N8156" s="41"/>
      <c r="O8156" s="41"/>
      <c r="P8156" s="41"/>
      <c r="Q8156" s="41"/>
      <c r="R8156" s="41"/>
      <c r="S8156" s="41"/>
      <c r="T8156" s="41"/>
      <c r="U8156" s="41"/>
      <c r="V8156" s="41"/>
      <c r="W8156" s="41"/>
      <c r="X8156" s="41"/>
      <c r="Y8156" s="43" t="str">
        <f t="shared" si="254"/>
        <v>COMP</v>
      </c>
      <c r="Z8156" s="43">
        <v>2370878</v>
      </c>
      <c r="AA8156" s="43">
        <f t="shared" si="255"/>
        <v>1200785</v>
      </c>
    </row>
    <row r="8157" spans="1:27" x14ac:dyDescent="0.3">
      <c r="A8157" s="43">
        <v>1462529</v>
      </c>
      <c r="B8157" s="43" t="s">
        <v>776</v>
      </c>
      <c r="C8157" s="43" t="s">
        <v>951</v>
      </c>
      <c r="D8157" s="41"/>
      <c r="E8157" s="43" t="s">
        <v>6263</v>
      </c>
      <c r="F8157" s="43" t="s">
        <v>28</v>
      </c>
      <c r="G8157" s="43">
        <v>44109</v>
      </c>
      <c r="H8157" s="41"/>
      <c r="I8157" s="41"/>
      <c r="J8157" s="41"/>
      <c r="K8157" s="41"/>
      <c r="L8157" s="41"/>
      <c r="M8157" s="41"/>
      <c r="N8157" s="41"/>
      <c r="O8157" s="41"/>
      <c r="P8157" s="41"/>
      <c r="Q8157" s="41"/>
      <c r="R8157" s="41"/>
      <c r="S8157" s="41"/>
      <c r="T8157" s="41"/>
      <c r="U8157" s="41"/>
      <c r="V8157" s="41"/>
      <c r="W8157" s="41"/>
      <c r="X8157" s="41"/>
      <c r="Y8157" s="43" t="str">
        <f t="shared" si="254"/>
        <v/>
      </c>
      <c r="Z8157" s="43">
        <v>1941680</v>
      </c>
      <c r="AA8157" s="43" t="e">
        <f t="shared" si="255"/>
        <v>#N/A</v>
      </c>
    </row>
    <row r="8158" spans="1:27" x14ac:dyDescent="0.3">
      <c r="A8158" s="43">
        <v>2098306</v>
      </c>
      <c r="B8158" s="43" t="s">
        <v>778</v>
      </c>
      <c r="C8158" s="43" t="s">
        <v>1957</v>
      </c>
      <c r="D8158" s="41"/>
      <c r="E8158" s="43" t="s">
        <v>6263</v>
      </c>
      <c r="F8158" s="43" t="s">
        <v>30</v>
      </c>
      <c r="G8158" s="43">
        <v>44055</v>
      </c>
      <c r="H8158" s="41"/>
      <c r="I8158" s="41"/>
      <c r="J8158" s="41"/>
      <c r="K8158" s="41"/>
      <c r="L8158" s="41"/>
      <c r="M8158" s="41"/>
      <c r="N8158" s="41"/>
      <c r="O8158" s="41"/>
      <c r="P8158" s="41"/>
      <c r="Q8158" s="41"/>
      <c r="R8158" s="41"/>
      <c r="S8158" s="41"/>
      <c r="T8158" s="41"/>
      <c r="U8158" s="41"/>
      <c r="V8158" s="41"/>
      <c r="W8158" s="41"/>
      <c r="X8158" s="41"/>
      <c r="Y8158" s="43" t="str">
        <f t="shared" si="254"/>
        <v/>
      </c>
      <c r="Z8158" s="43">
        <v>2071639</v>
      </c>
      <c r="AA8158" s="43" t="e">
        <f t="shared" si="255"/>
        <v>#N/A</v>
      </c>
    </row>
    <row r="8159" spans="1:27" x14ac:dyDescent="0.3">
      <c r="A8159" s="43">
        <v>1358890</v>
      </c>
      <c r="B8159" s="43" t="s">
        <v>779</v>
      </c>
      <c r="C8159" s="43" t="s">
        <v>235</v>
      </c>
      <c r="D8159" s="41"/>
      <c r="E8159" s="43" t="s">
        <v>6263</v>
      </c>
      <c r="F8159" s="43" t="s">
        <v>28</v>
      </c>
      <c r="G8159" s="43">
        <v>49054</v>
      </c>
      <c r="H8159" s="41"/>
      <c r="I8159" s="41"/>
      <c r="J8159" s="41"/>
      <c r="K8159" s="41"/>
      <c r="L8159" s="41"/>
      <c r="M8159" s="41"/>
      <c r="N8159" s="41"/>
      <c r="O8159" s="41"/>
      <c r="P8159" s="41"/>
      <c r="Q8159" s="41"/>
      <c r="R8159" s="41"/>
      <c r="S8159" s="41"/>
      <c r="T8159" s="41"/>
      <c r="U8159" s="41"/>
      <c r="V8159" s="41"/>
      <c r="W8159" s="41"/>
      <c r="X8159" s="41"/>
      <c r="Y8159" s="43" t="str">
        <f t="shared" si="254"/>
        <v/>
      </c>
      <c r="Z8159" s="43">
        <v>1468909</v>
      </c>
      <c r="AA8159" s="43" t="e">
        <f t="shared" si="255"/>
        <v>#N/A</v>
      </c>
    </row>
    <row r="8160" spans="1:27" x14ac:dyDescent="0.3">
      <c r="A8160" s="43">
        <v>113608</v>
      </c>
      <c r="B8160" s="43" t="s">
        <v>779</v>
      </c>
      <c r="C8160" s="43" t="s">
        <v>241</v>
      </c>
      <c r="D8160" s="41"/>
      <c r="E8160" s="43" t="s">
        <v>6263</v>
      </c>
      <c r="F8160" s="43" t="s">
        <v>28</v>
      </c>
      <c r="G8160" s="43">
        <v>49017</v>
      </c>
      <c r="H8160" s="41"/>
      <c r="I8160" s="41"/>
      <c r="J8160" s="41"/>
      <c r="K8160" s="41"/>
      <c r="L8160" s="41"/>
      <c r="M8160" s="41"/>
      <c r="N8160" s="41"/>
      <c r="O8160" s="41"/>
      <c r="P8160" s="41"/>
      <c r="Q8160" s="41"/>
      <c r="R8160" s="41"/>
      <c r="S8160" s="41"/>
      <c r="T8160" s="41"/>
      <c r="U8160" s="41"/>
      <c r="V8160" s="41"/>
      <c r="W8160" s="41"/>
      <c r="X8160" s="41"/>
      <c r="Y8160" s="43" t="str">
        <f t="shared" si="254"/>
        <v/>
      </c>
      <c r="Z8160" s="43">
        <v>1657808</v>
      </c>
      <c r="AA8160" s="43" t="e">
        <f t="shared" si="255"/>
        <v>#N/A</v>
      </c>
    </row>
    <row r="8161" spans="1:27" x14ac:dyDescent="0.3">
      <c r="A8161" s="43">
        <v>2013280</v>
      </c>
      <c r="B8161" s="43" t="s">
        <v>6785</v>
      </c>
      <c r="C8161" s="43" t="s">
        <v>6786</v>
      </c>
      <c r="D8161" s="41"/>
      <c r="E8161" s="43" t="s">
        <v>34</v>
      </c>
      <c r="F8161" s="43" t="s">
        <v>28</v>
      </c>
      <c r="G8161" s="43">
        <v>44045</v>
      </c>
      <c r="H8161" s="41"/>
      <c r="I8161" s="41"/>
      <c r="J8161" s="41"/>
      <c r="K8161" s="41"/>
      <c r="L8161" s="41"/>
      <c r="M8161" s="41"/>
      <c r="N8161" s="41"/>
      <c r="O8161" s="41"/>
      <c r="P8161" s="41"/>
      <c r="Q8161" s="41"/>
      <c r="R8161" s="41"/>
      <c r="S8161" s="41"/>
      <c r="T8161" s="41"/>
      <c r="U8161" s="41"/>
      <c r="V8161" s="41"/>
      <c r="W8161" s="41"/>
      <c r="X8161" s="41"/>
      <c r="Y8161" s="43" t="str">
        <f t="shared" si="254"/>
        <v>COMP</v>
      </c>
      <c r="Z8161" s="43">
        <v>400302</v>
      </c>
      <c r="AA8161" s="43">
        <f t="shared" si="255"/>
        <v>2013280</v>
      </c>
    </row>
    <row r="8162" spans="1:27" x14ac:dyDescent="0.3">
      <c r="A8162" s="43">
        <v>2268631</v>
      </c>
      <c r="B8162" s="43" t="s">
        <v>6787</v>
      </c>
      <c r="C8162" s="43" t="s">
        <v>1094</v>
      </c>
      <c r="D8162" s="41"/>
      <c r="E8162" s="43" t="s">
        <v>29</v>
      </c>
      <c r="F8162" s="43" t="s">
        <v>30</v>
      </c>
      <c r="G8162" s="43">
        <v>44001</v>
      </c>
      <c r="H8162" s="41"/>
      <c r="I8162" s="41"/>
      <c r="J8162" s="41"/>
      <c r="K8162" s="41"/>
      <c r="L8162" s="41"/>
      <c r="M8162" s="41"/>
      <c r="N8162" s="41"/>
      <c r="O8162" s="41"/>
      <c r="P8162" s="41"/>
      <c r="Q8162" s="41"/>
      <c r="R8162" s="41"/>
      <c r="S8162" s="41"/>
      <c r="T8162" s="41"/>
      <c r="U8162" s="41"/>
      <c r="V8162" s="41"/>
      <c r="W8162" s="41"/>
      <c r="X8162" s="41"/>
      <c r="Y8162" s="43" t="str">
        <f t="shared" si="254"/>
        <v>COMP</v>
      </c>
      <c r="Z8162" s="43">
        <v>1230114</v>
      </c>
      <c r="AA8162" s="43">
        <f t="shared" si="255"/>
        <v>2268631</v>
      </c>
    </row>
    <row r="8163" spans="1:27" x14ac:dyDescent="0.3">
      <c r="A8163" s="43">
        <v>2059313</v>
      </c>
      <c r="B8163" s="43" t="s">
        <v>6788</v>
      </c>
      <c r="C8163" s="43" t="s">
        <v>1730</v>
      </c>
      <c r="D8163" s="41"/>
      <c r="E8163" s="43" t="s">
        <v>6263</v>
      </c>
      <c r="F8163" s="43" t="s">
        <v>30</v>
      </c>
      <c r="G8163" s="43">
        <v>85004</v>
      </c>
      <c r="H8163" s="41"/>
      <c r="I8163" s="41"/>
      <c r="J8163" s="41"/>
      <c r="K8163" s="41"/>
      <c r="L8163" s="41"/>
      <c r="M8163" s="41"/>
      <c r="N8163" s="41"/>
      <c r="O8163" s="41"/>
      <c r="P8163" s="41"/>
      <c r="Q8163" s="41"/>
      <c r="R8163" s="41"/>
      <c r="S8163" s="41"/>
      <c r="T8163" s="41"/>
      <c r="U8163" s="41"/>
      <c r="V8163" s="41"/>
      <c r="W8163" s="41"/>
      <c r="X8163" s="41"/>
      <c r="Y8163" s="43" t="str">
        <f t="shared" si="254"/>
        <v/>
      </c>
      <c r="Z8163" s="43">
        <v>2418408</v>
      </c>
      <c r="AA8163" s="43" t="e">
        <f t="shared" si="255"/>
        <v>#N/A</v>
      </c>
    </row>
    <row r="8164" spans="1:27" x14ac:dyDescent="0.3">
      <c r="A8164" s="43">
        <v>439012</v>
      </c>
      <c r="B8164" s="43" t="s">
        <v>783</v>
      </c>
      <c r="C8164" s="43" t="s">
        <v>1082</v>
      </c>
      <c r="D8164" s="41"/>
      <c r="E8164" s="43" t="s">
        <v>6263</v>
      </c>
      <c r="F8164" s="43" t="s">
        <v>28</v>
      </c>
      <c r="G8164" s="43">
        <v>44071</v>
      </c>
      <c r="H8164" s="41"/>
      <c r="I8164" s="41"/>
      <c r="J8164" s="41"/>
      <c r="K8164" s="41"/>
      <c r="L8164" s="41"/>
      <c r="M8164" s="41"/>
      <c r="N8164" s="41"/>
      <c r="O8164" s="41"/>
      <c r="P8164" s="41"/>
      <c r="Q8164" s="41"/>
      <c r="R8164" s="41"/>
      <c r="S8164" s="41"/>
      <c r="T8164" s="41"/>
      <c r="U8164" s="41"/>
      <c r="V8164" s="41"/>
      <c r="W8164" s="41"/>
      <c r="X8164" s="41"/>
      <c r="Y8164" s="43" t="str">
        <f t="shared" si="254"/>
        <v/>
      </c>
      <c r="Z8164" s="43">
        <v>2340854</v>
      </c>
      <c r="AA8164" s="43" t="e">
        <f t="shared" si="255"/>
        <v>#N/A</v>
      </c>
    </row>
    <row r="8165" spans="1:27" x14ac:dyDescent="0.3">
      <c r="A8165" s="43">
        <v>1375678</v>
      </c>
      <c r="B8165" s="43" t="s">
        <v>783</v>
      </c>
      <c r="C8165" s="43" t="s">
        <v>1407</v>
      </c>
      <c r="D8165" s="41"/>
      <c r="E8165" s="43" t="s">
        <v>6263</v>
      </c>
      <c r="F8165" s="43" t="s">
        <v>30</v>
      </c>
      <c r="G8165" s="43">
        <v>44071</v>
      </c>
      <c r="H8165" s="41"/>
      <c r="I8165" s="41"/>
      <c r="J8165" s="41"/>
      <c r="K8165" s="41"/>
      <c r="L8165" s="41"/>
      <c r="M8165" s="41"/>
      <c r="N8165" s="41"/>
      <c r="O8165" s="41"/>
      <c r="P8165" s="41"/>
      <c r="Q8165" s="41"/>
      <c r="R8165" s="41"/>
      <c r="S8165" s="41"/>
      <c r="T8165" s="41"/>
      <c r="U8165" s="41"/>
      <c r="V8165" s="41"/>
      <c r="W8165" s="41"/>
      <c r="X8165" s="41"/>
      <c r="Y8165" s="43" t="str">
        <f t="shared" si="254"/>
        <v/>
      </c>
      <c r="Z8165" s="43">
        <v>1190998</v>
      </c>
      <c r="AA8165" s="43" t="e">
        <f t="shared" si="255"/>
        <v>#N/A</v>
      </c>
    </row>
    <row r="8166" spans="1:27" x14ac:dyDescent="0.3">
      <c r="A8166" s="43">
        <v>2365703</v>
      </c>
      <c r="B8166" s="43" t="s">
        <v>783</v>
      </c>
      <c r="C8166" s="43" t="s">
        <v>239</v>
      </c>
      <c r="D8166" s="41"/>
      <c r="E8166" s="43" t="s">
        <v>6263</v>
      </c>
      <c r="F8166" s="43" t="s">
        <v>30</v>
      </c>
      <c r="G8166" s="43">
        <v>44035</v>
      </c>
      <c r="H8166" s="41"/>
      <c r="I8166" s="41"/>
      <c r="J8166" s="41"/>
      <c r="K8166" s="41"/>
      <c r="L8166" s="41"/>
      <c r="M8166" s="41"/>
      <c r="N8166" s="41"/>
      <c r="O8166" s="41"/>
      <c r="P8166" s="41"/>
      <c r="Q8166" s="41"/>
      <c r="R8166" s="41"/>
      <c r="S8166" s="41"/>
      <c r="T8166" s="41"/>
      <c r="U8166" s="41"/>
      <c r="V8166" s="41"/>
      <c r="W8166" s="41"/>
      <c r="X8166" s="41"/>
      <c r="Y8166" s="43" t="str">
        <f t="shared" si="254"/>
        <v/>
      </c>
      <c r="Z8166" s="43">
        <v>1140636</v>
      </c>
      <c r="AA8166" s="43" t="e">
        <f t="shared" si="255"/>
        <v>#N/A</v>
      </c>
    </row>
    <row r="8167" spans="1:27" x14ac:dyDescent="0.3">
      <c r="A8167" s="43">
        <v>1039335</v>
      </c>
      <c r="B8167" s="43" t="s">
        <v>783</v>
      </c>
      <c r="C8167" s="43" t="s">
        <v>287</v>
      </c>
      <c r="D8167" s="41"/>
      <c r="E8167" s="43" t="s">
        <v>6263</v>
      </c>
      <c r="F8167" s="43" t="s">
        <v>28</v>
      </c>
      <c r="G8167" s="43">
        <v>44071</v>
      </c>
      <c r="H8167" s="41"/>
      <c r="I8167" s="41"/>
      <c r="J8167" s="41"/>
      <c r="K8167" s="41"/>
      <c r="L8167" s="41"/>
      <c r="M8167" s="41"/>
      <c r="N8167" s="41"/>
      <c r="O8167" s="41"/>
      <c r="P8167" s="41"/>
      <c r="Q8167" s="41"/>
      <c r="R8167" s="41"/>
      <c r="S8167" s="41"/>
      <c r="T8167" s="41"/>
      <c r="U8167" s="41"/>
      <c r="V8167" s="41"/>
      <c r="W8167" s="41"/>
      <c r="X8167" s="41"/>
      <c r="Y8167" s="43" t="str">
        <f t="shared" si="254"/>
        <v/>
      </c>
      <c r="Z8167" s="43">
        <v>466508</v>
      </c>
      <c r="AA8167" s="43" t="e">
        <f t="shared" si="255"/>
        <v>#N/A</v>
      </c>
    </row>
    <row r="8168" spans="1:27" x14ac:dyDescent="0.3">
      <c r="A8168" s="43">
        <v>1379059</v>
      </c>
      <c r="B8168" s="43" t="s">
        <v>6789</v>
      </c>
      <c r="C8168" s="43" t="s">
        <v>1610</v>
      </c>
      <c r="D8168" s="41"/>
      <c r="E8168" s="43" t="s">
        <v>6263</v>
      </c>
      <c r="F8168" s="43" t="s">
        <v>30</v>
      </c>
      <c r="G8168" s="43">
        <v>53061</v>
      </c>
      <c r="H8168" s="41"/>
      <c r="I8168" s="41"/>
      <c r="J8168" s="41"/>
      <c r="K8168" s="41"/>
      <c r="L8168" s="41"/>
      <c r="M8168" s="41"/>
      <c r="N8168" s="41"/>
      <c r="O8168" s="41"/>
      <c r="P8168" s="41"/>
      <c r="Q8168" s="41"/>
      <c r="R8168" s="41"/>
      <c r="S8168" s="41"/>
      <c r="T8168" s="41"/>
      <c r="U8168" s="41"/>
      <c r="V8168" s="41"/>
      <c r="W8168" s="41"/>
      <c r="X8168" s="41"/>
      <c r="Y8168" s="43" t="str">
        <f t="shared" si="254"/>
        <v/>
      </c>
      <c r="Z8168" s="43">
        <v>2075725</v>
      </c>
      <c r="AA8168" s="43" t="e">
        <f t="shared" si="255"/>
        <v>#N/A</v>
      </c>
    </row>
    <row r="8169" spans="1:27" x14ac:dyDescent="0.3">
      <c r="A8169" s="43">
        <v>2368254</v>
      </c>
      <c r="B8169" s="43" t="s">
        <v>6789</v>
      </c>
      <c r="C8169" s="43" t="s">
        <v>266</v>
      </c>
      <c r="D8169" s="41"/>
      <c r="E8169" s="43" t="s">
        <v>6263</v>
      </c>
      <c r="F8169" s="43" t="s">
        <v>30</v>
      </c>
      <c r="G8169" s="43">
        <v>72041</v>
      </c>
      <c r="H8169" s="41"/>
      <c r="I8169" s="41"/>
      <c r="J8169" s="41"/>
      <c r="K8169" s="41"/>
      <c r="L8169" s="41"/>
      <c r="M8169" s="41"/>
      <c r="N8169" s="41"/>
      <c r="O8169" s="41"/>
      <c r="P8169" s="41"/>
      <c r="Q8169" s="41"/>
      <c r="R8169" s="41"/>
      <c r="S8169" s="41"/>
      <c r="T8169" s="41"/>
      <c r="U8169" s="41"/>
      <c r="V8169" s="41"/>
      <c r="W8169" s="41"/>
      <c r="X8169" s="41"/>
      <c r="Y8169" s="43" t="str">
        <f t="shared" si="254"/>
        <v/>
      </c>
      <c r="Z8169" s="43">
        <v>1135951</v>
      </c>
      <c r="AA8169" s="43" t="e">
        <f t="shared" si="255"/>
        <v>#N/A</v>
      </c>
    </row>
    <row r="8170" spans="1:27" x14ac:dyDescent="0.3">
      <c r="A8170" s="43">
        <v>1575147</v>
      </c>
      <c r="B8170" s="43" t="s">
        <v>786</v>
      </c>
      <c r="C8170" s="43" t="s">
        <v>1109</v>
      </c>
      <c r="D8170" s="41"/>
      <c r="E8170" s="43" t="s">
        <v>6263</v>
      </c>
      <c r="F8170" s="43" t="s">
        <v>28</v>
      </c>
      <c r="G8170" s="43">
        <v>85067</v>
      </c>
      <c r="H8170" s="41"/>
      <c r="I8170" s="41"/>
      <c r="J8170" s="41"/>
      <c r="K8170" s="41"/>
      <c r="L8170" s="41"/>
      <c r="M8170" s="41"/>
      <c r="N8170" s="41"/>
      <c r="O8170" s="41"/>
      <c r="P8170" s="41"/>
      <c r="Q8170" s="41"/>
      <c r="R8170" s="41"/>
      <c r="S8170" s="41"/>
      <c r="T8170" s="41"/>
      <c r="U8170" s="41"/>
      <c r="V8170" s="41"/>
      <c r="W8170" s="41"/>
      <c r="X8170" s="41"/>
      <c r="Y8170" s="43" t="str">
        <f t="shared" si="254"/>
        <v/>
      </c>
      <c r="Z8170" s="43">
        <v>2426758</v>
      </c>
      <c r="AA8170" s="43" t="e">
        <f t="shared" si="255"/>
        <v>#N/A</v>
      </c>
    </row>
    <row r="8171" spans="1:27" x14ac:dyDescent="0.3">
      <c r="A8171" s="43">
        <v>1062462</v>
      </c>
      <c r="B8171" s="43" t="s">
        <v>6790</v>
      </c>
      <c r="C8171" s="43" t="s">
        <v>2833</v>
      </c>
      <c r="D8171" s="41"/>
      <c r="E8171" s="43" t="s">
        <v>29</v>
      </c>
      <c r="F8171" s="43" t="s">
        <v>28</v>
      </c>
      <c r="G8171" s="43">
        <v>85017</v>
      </c>
      <c r="H8171" s="41"/>
      <c r="I8171" s="41"/>
      <c r="J8171" s="41"/>
      <c r="K8171" s="41"/>
      <c r="L8171" s="41"/>
      <c r="M8171" s="41"/>
      <c r="N8171" s="41"/>
      <c r="O8171" s="41"/>
      <c r="P8171" s="41"/>
      <c r="Q8171" s="41"/>
      <c r="R8171" s="41"/>
      <c r="S8171" s="41"/>
      <c r="T8171" s="41"/>
      <c r="U8171" s="41"/>
      <c r="V8171" s="41"/>
      <c r="W8171" s="41"/>
      <c r="X8171" s="41"/>
      <c r="Y8171" s="43" t="str">
        <f t="shared" si="254"/>
        <v>COMP</v>
      </c>
      <c r="Z8171" s="43">
        <v>2173724</v>
      </c>
      <c r="AA8171" s="43">
        <f t="shared" si="255"/>
        <v>1062462</v>
      </c>
    </row>
    <row r="8172" spans="1:27" x14ac:dyDescent="0.3">
      <c r="A8172" s="43">
        <v>2054755</v>
      </c>
      <c r="B8172" s="43" t="s">
        <v>6791</v>
      </c>
      <c r="C8172" s="43" t="s">
        <v>173</v>
      </c>
      <c r="D8172" s="41"/>
      <c r="E8172" s="43" t="s">
        <v>6263</v>
      </c>
      <c r="F8172" s="43" t="s">
        <v>30</v>
      </c>
      <c r="G8172" s="43">
        <v>72041</v>
      </c>
      <c r="H8172" s="41"/>
      <c r="I8172" s="41"/>
      <c r="J8172" s="41"/>
      <c r="K8172" s="41"/>
      <c r="L8172" s="41"/>
      <c r="M8172" s="41"/>
      <c r="N8172" s="41"/>
      <c r="O8172" s="41"/>
      <c r="P8172" s="41"/>
      <c r="Q8172" s="41"/>
      <c r="R8172" s="41"/>
      <c r="S8172" s="41"/>
      <c r="T8172" s="41"/>
      <c r="U8172" s="41"/>
      <c r="V8172" s="41"/>
      <c r="W8172" s="41"/>
      <c r="X8172" s="41"/>
      <c r="Y8172" s="43" t="str">
        <f t="shared" si="254"/>
        <v/>
      </c>
      <c r="Z8172" s="43">
        <v>394073</v>
      </c>
      <c r="AA8172" s="43" t="e">
        <f t="shared" si="255"/>
        <v>#N/A</v>
      </c>
    </row>
    <row r="8173" spans="1:27" x14ac:dyDescent="0.3">
      <c r="A8173" s="43">
        <v>1431975</v>
      </c>
      <c r="B8173" s="43" t="s">
        <v>6792</v>
      </c>
      <c r="C8173" s="43" t="s">
        <v>534</v>
      </c>
      <c r="D8173" s="41"/>
      <c r="E8173" s="43" t="s">
        <v>6263</v>
      </c>
      <c r="F8173" s="43" t="s">
        <v>30</v>
      </c>
      <c r="G8173" s="43">
        <v>72041</v>
      </c>
      <c r="H8173" s="41"/>
      <c r="I8173" s="41"/>
      <c r="J8173" s="41"/>
      <c r="K8173" s="41"/>
      <c r="L8173" s="41"/>
      <c r="M8173" s="41"/>
      <c r="N8173" s="41"/>
      <c r="O8173" s="41"/>
      <c r="P8173" s="41"/>
      <c r="Q8173" s="41"/>
      <c r="R8173" s="41"/>
      <c r="S8173" s="41"/>
      <c r="T8173" s="41"/>
      <c r="U8173" s="41"/>
      <c r="V8173" s="41"/>
      <c r="W8173" s="41"/>
      <c r="X8173" s="41"/>
      <c r="Y8173" s="43" t="str">
        <f t="shared" si="254"/>
        <v/>
      </c>
      <c r="Z8173" s="43">
        <v>2378578</v>
      </c>
      <c r="AA8173" s="43" t="e">
        <f t="shared" si="255"/>
        <v>#N/A</v>
      </c>
    </row>
    <row r="8174" spans="1:27" x14ac:dyDescent="0.3">
      <c r="A8174" s="43">
        <v>1431974</v>
      </c>
      <c r="B8174" s="43" t="s">
        <v>6792</v>
      </c>
      <c r="C8174" s="43" t="s">
        <v>397</v>
      </c>
      <c r="D8174" s="41"/>
      <c r="E8174" s="43" t="s">
        <v>6263</v>
      </c>
      <c r="F8174" s="43" t="s">
        <v>28</v>
      </c>
      <c r="G8174" s="43">
        <v>72041</v>
      </c>
      <c r="H8174" s="41"/>
      <c r="I8174" s="41"/>
      <c r="J8174" s="41"/>
      <c r="K8174" s="41"/>
      <c r="L8174" s="41"/>
      <c r="M8174" s="41"/>
      <c r="N8174" s="41"/>
      <c r="O8174" s="41"/>
      <c r="P8174" s="41"/>
      <c r="Q8174" s="41"/>
      <c r="R8174" s="41"/>
      <c r="S8174" s="41"/>
      <c r="T8174" s="41"/>
      <c r="U8174" s="41"/>
      <c r="V8174" s="41"/>
      <c r="W8174" s="41"/>
      <c r="X8174" s="41"/>
      <c r="Y8174" s="43" t="str">
        <f t="shared" si="254"/>
        <v/>
      </c>
      <c r="Z8174" s="43">
        <v>2173186</v>
      </c>
      <c r="AA8174" s="43" t="e">
        <f t="shared" si="255"/>
        <v>#N/A</v>
      </c>
    </row>
    <row r="8175" spans="1:27" x14ac:dyDescent="0.3">
      <c r="A8175" s="43">
        <v>2326944</v>
      </c>
      <c r="B8175" s="43" t="s">
        <v>6793</v>
      </c>
      <c r="C8175" s="43" t="s">
        <v>6794</v>
      </c>
      <c r="D8175" s="41"/>
      <c r="E8175" s="43" t="s">
        <v>6263</v>
      </c>
      <c r="F8175" s="43" t="s">
        <v>30</v>
      </c>
      <c r="G8175" s="43">
        <v>49002</v>
      </c>
      <c r="H8175" s="41"/>
      <c r="I8175" s="41"/>
      <c r="J8175" s="41"/>
      <c r="K8175" s="41"/>
      <c r="L8175" s="41"/>
      <c r="M8175" s="41"/>
      <c r="N8175" s="41"/>
      <c r="O8175" s="41"/>
      <c r="P8175" s="41"/>
      <c r="Q8175" s="41"/>
      <c r="R8175" s="41"/>
      <c r="S8175" s="41"/>
      <c r="T8175" s="41"/>
      <c r="U8175" s="41"/>
      <c r="V8175" s="41"/>
      <c r="W8175" s="41"/>
      <c r="X8175" s="41"/>
      <c r="Y8175" s="43" t="str">
        <f t="shared" si="254"/>
        <v/>
      </c>
      <c r="Z8175" s="43">
        <v>2300961</v>
      </c>
      <c r="AA8175" s="43" t="e">
        <f t="shared" si="255"/>
        <v>#N/A</v>
      </c>
    </row>
    <row r="8176" spans="1:27" x14ac:dyDescent="0.3">
      <c r="A8176" s="43">
        <v>669257</v>
      </c>
      <c r="B8176" s="43" t="s">
        <v>6795</v>
      </c>
      <c r="C8176" s="43" t="s">
        <v>244</v>
      </c>
      <c r="D8176" s="41"/>
      <c r="E8176" s="43" t="s">
        <v>6263</v>
      </c>
      <c r="F8176" s="43" t="s">
        <v>28</v>
      </c>
      <c r="G8176" s="43">
        <v>72085</v>
      </c>
      <c r="H8176" s="41"/>
      <c r="I8176" s="41"/>
      <c r="J8176" s="41"/>
      <c r="K8176" s="41"/>
      <c r="L8176" s="41"/>
      <c r="M8176" s="41"/>
      <c r="N8176" s="41"/>
      <c r="O8176" s="41"/>
      <c r="P8176" s="41"/>
      <c r="Q8176" s="41"/>
      <c r="R8176" s="41"/>
      <c r="S8176" s="41"/>
      <c r="T8176" s="41"/>
      <c r="U8176" s="41"/>
      <c r="V8176" s="41"/>
      <c r="W8176" s="41"/>
      <c r="X8176" s="41"/>
      <c r="Y8176" s="43" t="str">
        <f t="shared" si="254"/>
        <v>COMP</v>
      </c>
      <c r="Z8176" s="43">
        <v>1990601</v>
      </c>
      <c r="AA8176" s="43">
        <f t="shared" si="255"/>
        <v>669257</v>
      </c>
    </row>
    <row r="8177" spans="1:27" x14ac:dyDescent="0.3">
      <c r="A8177" s="43">
        <v>2108958</v>
      </c>
      <c r="B8177" s="43" t="s">
        <v>6796</v>
      </c>
      <c r="C8177" s="43" t="s">
        <v>2989</v>
      </c>
      <c r="D8177" s="41"/>
      <c r="E8177" s="43" t="s">
        <v>6263</v>
      </c>
      <c r="F8177" s="43" t="s">
        <v>30</v>
      </c>
      <c r="G8177" s="43">
        <v>44068</v>
      </c>
      <c r="H8177" s="41"/>
      <c r="I8177" s="41"/>
      <c r="J8177" s="41"/>
      <c r="K8177" s="41"/>
      <c r="L8177" s="41"/>
      <c r="M8177" s="41"/>
      <c r="N8177" s="41"/>
      <c r="O8177" s="41"/>
      <c r="P8177" s="41"/>
      <c r="Q8177" s="41"/>
      <c r="R8177" s="41"/>
      <c r="S8177" s="41"/>
      <c r="T8177" s="41"/>
      <c r="U8177" s="41"/>
      <c r="V8177" s="41"/>
      <c r="W8177" s="41"/>
      <c r="X8177" s="41"/>
      <c r="Y8177" s="43" t="str">
        <f t="shared" si="254"/>
        <v/>
      </c>
      <c r="Z8177" s="43">
        <v>2270515</v>
      </c>
      <c r="AA8177" s="43" t="e">
        <f t="shared" si="255"/>
        <v>#N/A</v>
      </c>
    </row>
    <row r="8178" spans="1:27" x14ac:dyDescent="0.3">
      <c r="A8178" s="43">
        <v>1685584</v>
      </c>
      <c r="B8178" s="43" t="s">
        <v>6796</v>
      </c>
      <c r="C8178" s="43" t="s">
        <v>541</v>
      </c>
      <c r="D8178" s="41"/>
      <c r="E8178" s="43" t="s">
        <v>6263</v>
      </c>
      <c r="F8178" s="43" t="s">
        <v>28</v>
      </c>
      <c r="G8178" s="43">
        <v>44038</v>
      </c>
      <c r="H8178" s="41"/>
      <c r="I8178" s="41"/>
      <c r="J8178" s="41"/>
      <c r="K8178" s="41"/>
      <c r="L8178" s="41"/>
      <c r="M8178" s="41"/>
      <c r="N8178" s="41"/>
      <c r="O8178" s="41"/>
      <c r="P8178" s="41"/>
      <c r="Q8178" s="41"/>
      <c r="R8178" s="41"/>
      <c r="S8178" s="41"/>
      <c r="T8178" s="41"/>
      <c r="U8178" s="41"/>
      <c r="V8178" s="41"/>
      <c r="W8178" s="41"/>
      <c r="X8178" s="41"/>
      <c r="Y8178" s="43" t="str">
        <f t="shared" si="254"/>
        <v>COMP</v>
      </c>
      <c r="Z8178" s="43">
        <v>239205</v>
      </c>
      <c r="AA8178" s="43">
        <f t="shared" si="255"/>
        <v>1685584</v>
      </c>
    </row>
    <row r="8179" spans="1:27" x14ac:dyDescent="0.3">
      <c r="A8179" s="43">
        <v>2157915</v>
      </c>
      <c r="B8179" s="43" t="s">
        <v>6796</v>
      </c>
      <c r="C8179" s="43" t="s">
        <v>3932</v>
      </c>
      <c r="D8179" s="41"/>
      <c r="E8179" s="43" t="s">
        <v>6263</v>
      </c>
      <c r="F8179" s="43" t="s">
        <v>30</v>
      </c>
      <c r="G8179" s="43">
        <v>44079</v>
      </c>
      <c r="H8179" s="41"/>
      <c r="I8179" s="41"/>
      <c r="J8179" s="41"/>
      <c r="K8179" s="41"/>
      <c r="L8179" s="41"/>
      <c r="M8179" s="41"/>
      <c r="N8179" s="41"/>
      <c r="O8179" s="41"/>
      <c r="P8179" s="41"/>
      <c r="Q8179" s="41"/>
      <c r="R8179" s="41"/>
      <c r="S8179" s="41"/>
      <c r="T8179" s="41"/>
      <c r="U8179" s="41"/>
      <c r="V8179" s="41"/>
      <c r="W8179" s="41"/>
      <c r="X8179" s="41"/>
      <c r="Y8179" s="43" t="str">
        <f t="shared" si="254"/>
        <v/>
      </c>
      <c r="Z8179" s="43">
        <v>2290290</v>
      </c>
      <c r="AA8179" s="43" t="e">
        <f t="shared" si="255"/>
        <v>#N/A</v>
      </c>
    </row>
    <row r="8180" spans="1:27" x14ac:dyDescent="0.3">
      <c r="A8180" s="43">
        <v>2078428</v>
      </c>
      <c r="B8180" s="43" t="s">
        <v>6797</v>
      </c>
      <c r="C8180" s="43" t="s">
        <v>399</v>
      </c>
      <c r="D8180" s="41"/>
      <c r="E8180" s="43" t="s">
        <v>6263</v>
      </c>
      <c r="F8180" s="43" t="s">
        <v>28</v>
      </c>
      <c r="G8180" s="43">
        <v>85064</v>
      </c>
      <c r="H8180" s="41"/>
      <c r="I8180" s="41"/>
      <c r="J8180" s="41"/>
      <c r="K8180" s="41"/>
      <c r="L8180" s="41"/>
      <c r="M8180" s="41"/>
      <c r="N8180" s="41"/>
      <c r="O8180" s="41"/>
      <c r="P8180" s="41"/>
      <c r="Q8180" s="41"/>
      <c r="R8180" s="41"/>
      <c r="S8180" s="41"/>
      <c r="T8180" s="41"/>
      <c r="U8180" s="41"/>
      <c r="V8180" s="41"/>
      <c r="W8180" s="41"/>
      <c r="X8180" s="41"/>
      <c r="Y8180" s="43" t="str">
        <f t="shared" si="254"/>
        <v/>
      </c>
      <c r="Z8180" s="43">
        <v>657519</v>
      </c>
      <c r="AA8180" s="43" t="e">
        <f t="shared" si="255"/>
        <v>#N/A</v>
      </c>
    </row>
    <row r="8181" spans="1:27" x14ac:dyDescent="0.3">
      <c r="A8181" s="43">
        <v>2185485</v>
      </c>
      <c r="B8181" s="43" t="s">
        <v>6798</v>
      </c>
      <c r="C8181" s="43" t="s">
        <v>287</v>
      </c>
      <c r="D8181" s="41"/>
      <c r="E8181" s="43" t="s">
        <v>6263</v>
      </c>
      <c r="F8181" s="43" t="s">
        <v>28</v>
      </c>
      <c r="G8181" s="43">
        <v>49057</v>
      </c>
      <c r="H8181" s="41"/>
      <c r="I8181" s="41"/>
      <c r="J8181" s="41"/>
      <c r="K8181" s="41"/>
      <c r="L8181" s="41"/>
      <c r="M8181" s="41"/>
      <c r="N8181" s="41"/>
      <c r="O8181" s="41"/>
      <c r="P8181" s="41"/>
      <c r="Q8181" s="41"/>
      <c r="R8181" s="41"/>
      <c r="S8181" s="41"/>
      <c r="T8181" s="41"/>
      <c r="U8181" s="41"/>
      <c r="V8181" s="41"/>
      <c r="W8181" s="41"/>
      <c r="X8181" s="41"/>
      <c r="Y8181" s="43" t="str">
        <f t="shared" si="254"/>
        <v/>
      </c>
      <c r="Z8181" s="43">
        <v>2222984</v>
      </c>
      <c r="AA8181" s="43" t="e">
        <f t="shared" si="255"/>
        <v>#N/A</v>
      </c>
    </row>
    <row r="8182" spans="1:27" x14ac:dyDescent="0.3">
      <c r="A8182" s="43">
        <v>402718</v>
      </c>
      <c r="B8182" s="43" t="s">
        <v>6799</v>
      </c>
      <c r="C8182" s="43" t="s">
        <v>514</v>
      </c>
      <c r="D8182" s="41"/>
      <c r="E8182" s="43" t="s">
        <v>6263</v>
      </c>
      <c r="F8182" s="43" t="s">
        <v>28</v>
      </c>
      <c r="G8182" s="43">
        <v>49064</v>
      </c>
      <c r="H8182" s="41"/>
      <c r="I8182" s="41"/>
      <c r="J8182" s="41"/>
      <c r="K8182" s="41"/>
      <c r="L8182" s="41"/>
      <c r="M8182" s="41"/>
      <c r="N8182" s="41"/>
      <c r="O8182" s="41"/>
      <c r="P8182" s="41"/>
      <c r="Q8182" s="41"/>
      <c r="R8182" s="41"/>
      <c r="S8182" s="41"/>
      <c r="T8182" s="41"/>
      <c r="U8182" s="41"/>
      <c r="V8182" s="41"/>
      <c r="W8182" s="41"/>
      <c r="X8182" s="41"/>
      <c r="Y8182" s="43" t="str">
        <f t="shared" si="254"/>
        <v>COMP</v>
      </c>
      <c r="Z8182" s="43">
        <v>930457</v>
      </c>
      <c r="AA8182" s="43">
        <f t="shared" si="255"/>
        <v>402718</v>
      </c>
    </row>
    <row r="8183" spans="1:27" x14ac:dyDescent="0.3">
      <c r="A8183" s="43">
        <v>1775488</v>
      </c>
      <c r="B8183" s="43" t="s">
        <v>6800</v>
      </c>
      <c r="C8183" s="43" t="s">
        <v>618</v>
      </c>
      <c r="D8183" s="41"/>
      <c r="E8183" s="43" t="s">
        <v>6263</v>
      </c>
      <c r="F8183" s="43" t="s">
        <v>28</v>
      </c>
      <c r="G8183" s="43">
        <v>72041</v>
      </c>
      <c r="H8183" s="41"/>
      <c r="I8183" s="41"/>
      <c r="J8183" s="41"/>
      <c r="K8183" s="41"/>
      <c r="L8183" s="41"/>
      <c r="M8183" s="41"/>
      <c r="N8183" s="41"/>
      <c r="O8183" s="41"/>
      <c r="P8183" s="41"/>
      <c r="Q8183" s="41"/>
      <c r="R8183" s="41"/>
      <c r="S8183" s="41"/>
      <c r="T8183" s="41"/>
      <c r="U8183" s="41"/>
      <c r="V8183" s="41"/>
      <c r="W8183" s="41"/>
      <c r="X8183" s="41"/>
      <c r="Y8183" s="43" t="str">
        <f t="shared" si="254"/>
        <v/>
      </c>
      <c r="Z8183" s="43">
        <v>2405984</v>
      </c>
      <c r="AA8183" s="43" t="e">
        <f t="shared" si="255"/>
        <v>#N/A</v>
      </c>
    </row>
    <row r="8184" spans="1:27" x14ac:dyDescent="0.3">
      <c r="A8184" s="43">
        <v>1775490</v>
      </c>
      <c r="B8184" s="43" t="s">
        <v>6800</v>
      </c>
      <c r="C8184" s="43" t="s">
        <v>2396</v>
      </c>
      <c r="E8184" s="43" t="s">
        <v>6263</v>
      </c>
      <c r="F8184" s="43" t="s">
        <v>30</v>
      </c>
      <c r="G8184" s="43">
        <v>72041</v>
      </c>
      <c r="Y8184" s="43" t="str">
        <f t="shared" si="254"/>
        <v/>
      </c>
      <c r="Z8184" s="43">
        <v>2196713</v>
      </c>
      <c r="AA8184" s="43" t="e">
        <f t="shared" si="255"/>
        <v>#N/A</v>
      </c>
    </row>
    <row r="8185" spans="1:27" x14ac:dyDescent="0.3">
      <c r="A8185" s="43">
        <v>417519</v>
      </c>
      <c r="B8185" s="43" t="s">
        <v>796</v>
      </c>
      <c r="C8185" s="43" t="s">
        <v>819</v>
      </c>
      <c r="E8185" s="43" t="s">
        <v>6263</v>
      </c>
      <c r="F8185" s="43" t="s">
        <v>28</v>
      </c>
      <c r="G8185" s="43">
        <v>53022</v>
      </c>
      <c r="Y8185" s="43" t="str">
        <f t="shared" si="254"/>
        <v>COMP</v>
      </c>
      <c r="Z8185" s="43">
        <v>1824091</v>
      </c>
      <c r="AA8185" s="43">
        <f t="shared" si="255"/>
        <v>417519</v>
      </c>
    </row>
    <row r="8186" spans="1:27" x14ac:dyDescent="0.3">
      <c r="A8186" s="43">
        <v>2429477</v>
      </c>
      <c r="B8186" s="43" t="s">
        <v>796</v>
      </c>
      <c r="C8186" s="43" t="s">
        <v>502</v>
      </c>
      <c r="E8186" s="43" t="s">
        <v>6263</v>
      </c>
      <c r="F8186" s="43" t="s">
        <v>30</v>
      </c>
      <c r="G8186" s="43">
        <v>85005</v>
      </c>
      <c r="Y8186" s="43" t="str">
        <f t="shared" si="254"/>
        <v/>
      </c>
      <c r="Z8186" s="43">
        <v>1322021</v>
      </c>
      <c r="AA8186" s="43" t="e">
        <f t="shared" si="255"/>
        <v>#N/A</v>
      </c>
    </row>
    <row r="8187" spans="1:27" x14ac:dyDescent="0.3">
      <c r="A8187" s="43">
        <v>2177896</v>
      </c>
      <c r="B8187" s="43" t="s">
        <v>796</v>
      </c>
      <c r="C8187" s="43" t="s">
        <v>390</v>
      </c>
      <c r="E8187" s="43" t="s">
        <v>6263</v>
      </c>
      <c r="F8187" s="43" t="s">
        <v>30</v>
      </c>
      <c r="G8187" s="43">
        <v>53061</v>
      </c>
      <c r="Y8187" s="43" t="str">
        <f t="shared" si="254"/>
        <v/>
      </c>
      <c r="Z8187" s="43">
        <v>764846</v>
      </c>
      <c r="AA8187" s="43" t="e">
        <f t="shared" si="255"/>
        <v>#N/A</v>
      </c>
    </row>
    <row r="8188" spans="1:27" x14ac:dyDescent="0.3">
      <c r="A8188" s="43">
        <v>1302473</v>
      </c>
      <c r="B8188" s="43" t="s">
        <v>6801</v>
      </c>
      <c r="C8188" s="43" t="s">
        <v>6802</v>
      </c>
      <c r="E8188" s="43" t="s">
        <v>34</v>
      </c>
      <c r="F8188" s="43" t="s">
        <v>30</v>
      </c>
      <c r="G8188" s="43">
        <v>44052</v>
      </c>
      <c r="Y8188" s="43" t="str">
        <f t="shared" si="254"/>
        <v>COMP</v>
      </c>
      <c r="Z8188" s="43">
        <v>1082421</v>
      </c>
      <c r="AA8188" s="43">
        <f t="shared" si="255"/>
        <v>1302473</v>
      </c>
    </row>
    <row r="8189" spans="1:27" x14ac:dyDescent="0.3">
      <c r="A8189" s="43">
        <v>239800</v>
      </c>
      <c r="B8189" s="43" t="s">
        <v>6801</v>
      </c>
      <c r="C8189" s="43" t="s">
        <v>466</v>
      </c>
      <c r="E8189" s="43" t="s">
        <v>6263</v>
      </c>
      <c r="F8189" s="43" t="s">
        <v>28</v>
      </c>
      <c r="G8189" s="43">
        <v>49064</v>
      </c>
      <c r="Y8189" s="43" t="str">
        <f t="shared" si="254"/>
        <v/>
      </c>
      <c r="Z8189" s="43">
        <v>1017336</v>
      </c>
      <c r="AA8189" s="43" t="e">
        <f t="shared" si="255"/>
        <v>#N/A</v>
      </c>
    </row>
    <row r="8190" spans="1:27" x14ac:dyDescent="0.3">
      <c r="A8190" s="43">
        <v>1229679</v>
      </c>
      <c r="B8190" s="43" t="s">
        <v>798</v>
      </c>
      <c r="C8190" s="43" t="s">
        <v>333</v>
      </c>
      <c r="E8190" s="43" t="s">
        <v>6263</v>
      </c>
      <c r="F8190" s="43" t="s">
        <v>30</v>
      </c>
      <c r="G8190" s="43">
        <v>44067</v>
      </c>
      <c r="Y8190" s="43" t="str">
        <f t="shared" si="254"/>
        <v/>
      </c>
      <c r="Z8190" s="43">
        <v>2401433</v>
      </c>
      <c r="AA8190" s="43" t="e">
        <f t="shared" si="255"/>
        <v>#N/A</v>
      </c>
    </row>
    <row r="8191" spans="1:27" x14ac:dyDescent="0.3">
      <c r="A8191" s="43">
        <v>2174924</v>
      </c>
      <c r="B8191" s="43" t="s">
        <v>6803</v>
      </c>
      <c r="C8191" s="43" t="s">
        <v>244</v>
      </c>
      <c r="E8191" s="43" t="s">
        <v>6263</v>
      </c>
      <c r="F8191" s="43" t="s">
        <v>28</v>
      </c>
      <c r="G8191" s="43">
        <v>49002</v>
      </c>
      <c r="Y8191" s="43" t="str">
        <f t="shared" si="254"/>
        <v/>
      </c>
      <c r="Z8191" s="43">
        <v>450435</v>
      </c>
      <c r="AA8191" s="43" t="e">
        <f t="shared" si="255"/>
        <v>#N/A</v>
      </c>
    </row>
    <row r="8192" spans="1:27" x14ac:dyDescent="0.3">
      <c r="A8192" s="43">
        <v>607370</v>
      </c>
      <c r="B8192" s="43" t="s">
        <v>800</v>
      </c>
      <c r="C8192" s="43" t="s">
        <v>2510</v>
      </c>
      <c r="E8192" s="43" t="s">
        <v>6263</v>
      </c>
      <c r="F8192" s="43" t="s">
        <v>28</v>
      </c>
      <c r="G8192" s="43">
        <v>72041</v>
      </c>
      <c r="Y8192" s="43" t="str">
        <f t="shared" si="254"/>
        <v/>
      </c>
      <c r="Z8192" s="43">
        <v>1392281</v>
      </c>
      <c r="AA8192" s="43" t="e">
        <f t="shared" si="255"/>
        <v>#N/A</v>
      </c>
    </row>
    <row r="8193" spans="1:27" x14ac:dyDescent="0.3">
      <c r="A8193" s="43">
        <v>1851709</v>
      </c>
      <c r="B8193" s="43" t="s">
        <v>6804</v>
      </c>
      <c r="C8193" s="43" t="s">
        <v>1407</v>
      </c>
      <c r="E8193" s="43" t="s">
        <v>6263</v>
      </c>
      <c r="F8193" s="43" t="s">
        <v>30</v>
      </c>
      <c r="G8193" s="43">
        <v>49044</v>
      </c>
      <c r="Y8193" s="43" t="str">
        <f t="shared" si="254"/>
        <v/>
      </c>
      <c r="Z8193" s="43">
        <v>2131929</v>
      </c>
      <c r="AA8193" s="43" t="e">
        <f t="shared" si="255"/>
        <v>#N/A</v>
      </c>
    </row>
    <row r="8194" spans="1:27" x14ac:dyDescent="0.3">
      <c r="A8194" s="43">
        <v>1390136</v>
      </c>
      <c r="B8194" s="43" t="s">
        <v>6805</v>
      </c>
      <c r="C8194" s="43" t="s">
        <v>189</v>
      </c>
      <c r="E8194" s="43" t="s">
        <v>6263</v>
      </c>
      <c r="F8194" s="43" t="s">
        <v>30</v>
      </c>
      <c r="G8194" s="43">
        <v>53019</v>
      </c>
      <c r="Y8194" s="43" t="str">
        <f t="shared" ref="Y8194:Y8257" si="256">IF(ISERROR(AA8194)=FALSE,"COMP","")</f>
        <v/>
      </c>
      <c r="Z8194" s="43">
        <v>2368778</v>
      </c>
      <c r="AA8194" s="43" t="e">
        <f t="shared" si="255"/>
        <v>#N/A</v>
      </c>
    </row>
    <row r="8195" spans="1:27" x14ac:dyDescent="0.3">
      <c r="A8195" s="43">
        <v>2346908</v>
      </c>
      <c r="B8195" s="43" t="s">
        <v>6806</v>
      </c>
      <c r="C8195" s="43" t="s">
        <v>502</v>
      </c>
      <c r="E8195" s="43" t="s">
        <v>6263</v>
      </c>
      <c r="F8195" s="43" t="s">
        <v>30</v>
      </c>
      <c r="G8195" s="43">
        <v>44021</v>
      </c>
      <c r="Y8195" s="43" t="str">
        <f t="shared" si="256"/>
        <v/>
      </c>
      <c r="Z8195" s="43">
        <v>1812112</v>
      </c>
      <c r="AA8195" s="43" t="e">
        <f t="shared" ref="AA8195:AA8258" si="257">VLOOKUP(A8195,Z:Z,1,FALSE)</f>
        <v>#N/A</v>
      </c>
    </row>
    <row r="8196" spans="1:27" x14ac:dyDescent="0.3">
      <c r="A8196" s="43">
        <v>1198143</v>
      </c>
      <c r="B8196" s="43" t="s">
        <v>6806</v>
      </c>
      <c r="C8196" s="43" t="s">
        <v>4798</v>
      </c>
      <c r="E8196" s="43" t="s">
        <v>6263</v>
      </c>
      <c r="F8196" s="43" t="s">
        <v>30</v>
      </c>
      <c r="G8196" s="43">
        <v>85004</v>
      </c>
      <c r="Y8196" s="43" t="str">
        <f t="shared" si="256"/>
        <v/>
      </c>
      <c r="Z8196" s="43">
        <v>1461590</v>
      </c>
      <c r="AA8196" s="43" t="e">
        <f t="shared" si="257"/>
        <v>#N/A</v>
      </c>
    </row>
    <row r="8197" spans="1:27" x14ac:dyDescent="0.3">
      <c r="A8197" s="43">
        <v>2398460</v>
      </c>
      <c r="B8197" s="43" t="s">
        <v>6806</v>
      </c>
      <c r="C8197" s="43" t="s">
        <v>6807</v>
      </c>
      <c r="E8197" s="43" t="s">
        <v>6263</v>
      </c>
      <c r="F8197" s="43" t="s">
        <v>30</v>
      </c>
      <c r="G8197" s="43">
        <v>85005</v>
      </c>
      <c r="Y8197" s="43" t="str">
        <f t="shared" si="256"/>
        <v/>
      </c>
      <c r="Z8197" s="43">
        <v>2346934</v>
      </c>
      <c r="AA8197" s="43" t="e">
        <f t="shared" si="257"/>
        <v>#N/A</v>
      </c>
    </row>
    <row r="8198" spans="1:27" x14ac:dyDescent="0.3">
      <c r="A8198" s="43">
        <v>2341046</v>
      </c>
      <c r="B8198" s="43" t="s">
        <v>6806</v>
      </c>
      <c r="C8198" s="43" t="s">
        <v>390</v>
      </c>
      <c r="E8198" s="43" t="s">
        <v>6263</v>
      </c>
      <c r="F8198" s="43" t="s">
        <v>30</v>
      </c>
      <c r="G8198" s="43">
        <v>49004</v>
      </c>
      <c r="Y8198" s="43" t="str">
        <f t="shared" si="256"/>
        <v/>
      </c>
      <c r="Z8198" s="43">
        <v>199820</v>
      </c>
      <c r="AA8198" s="43" t="e">
        <f t="shared" si="257"/>
        <v>#N/A</v>
      </c>
    </row>
    <row r="8199" spans="1:27" x14ac:dyDescent="0.3">
      <c r="A8199" s="43">
        <v>1248497</v>
      </c>
      <c r="B8199" s="43" t="s">
        <v>6806</v>
      </c>
      <c r="C8199" s="43" t="s">
        <v>355</v>
      </c>
      <c r="E8199" s="43" t="s">
        <v>29</v>
      </c>
      <c r="F8199" s="43" t="s">
        <v>30</v>
      </c>
      <c r="G8199" s="43">
        <v>44084</v>
      </c>
      <c r="Y8199" s="43" t="str">
        <f t="shared" si="256"/>
        <v/>
      </c>
      <c r="Z8199" s="43">
        <v>2088276</v>
      </c>
      <c r="AA8199" s="43" t="e">
        <f t="shared" si="257"/>
        <v>#N/A</v>
      </c>
    </row>
    <row r="8200" spans="1:27" x14ac:dyDescent="0.3">
      <c r="A8200" s="43">
        <v>2350865</v>
      </c>
      <c r="B8200" s="43" t="s">
        <v>6806</v>
      </c>
      <c r="C8200" s="43" t="s">
        <v>287</v>
      </c>
      <c r="E8200" s="43" t="s">
        <v>6263</v>
      </c>
      <c r="F8200" s="43" t="s">
        <v>28</v>
      </c>
      <c r="G8200" s="43">
        <v>44067</v>
      </c>
      <c r="Y8200" s="43" t="str">
        <f t="shared" si="256"/>
        <v>COMP</v>
      </c>
      <c r="Z8200" s="43">
        <v>1776485</v>
      </c>
      <c r="AA8200" s="43">
        <f t="shared" si="257"/>
        <v>2350865</v>
      </c>
    </row>
    <row r="8201" spans="1:27" x14ac:dyDescent="0.3">
      <c r="A8201" s="43">
        <v>1615474</v>
      </c>
      <c r="B8201" s="43" t="s">
        <v>6808</v>
      </c>
      <c r="C8201" s="43" t="s">
        <v>331</v>
      </c>
      <c r="E8201" s="43" t="s">
        <v>29</v>
      </c>
      <c r="F8201" s="43" t="s">
        <v>30</v>
      </c>
      <c r="G8201" s="43">
        <v>72051</v>
      </c>
      <c r="Y8201" s="43" t="str">
        <f t="shared" si="256"/>
        <v>COMP</v>
      </c>
      <c r="Z8201" s="43">
        <v>2115752</v>
      </c>
      <c r="AA8201" s="43">
        <f t="shared" si="257"/>
        <v>1615474</v>
      </c>
    </row>
    <row r="8202" spans="1:27" x14ac:dyDescent="0.3">
      <c r="A8202" s="43">
        <v>1674621</v>
      </c>
      <c r="B8202" s="43" t="s">
        <v>6809</v>
      </c>
      <c r="C8202" s="43" t="s">
        <v>377</v>
      </c>
      <c r="E8202" s="43" t="s">
        <v>6263</v>
      </c>
      <c r="F8202" s="43" t="s">
        <v>30</v>
      </c>
      <c r="G8202" s="43">
        <v>44084</v>
      </c>
      <c r="Y8202" s="43" t="str">
        <f t="shared" si="256"/>
        <v/>
      </c>
      <c r="Z8202" s="43">
        <v>1950865</v>
      </c>
      <c r="AA8202" s="43" t="e">
        <f t="shared" si="257"/>
        <v>#N/A</v>
      </c>
    </row>
    <row r="8203" spans="1:27" x14ac:dyDescent="0.3">
      <c r="A8203" s="43">
        <v>2110780</v>
      </c>
      <c r="B8203" s="43" t="s">
        <v>807</v>
      </c>
      <c r="C8203" s="43" t="s">
        <v>1495</v>
      </c>
      <c r="E8203" s="43" t="s">
        <v>6263</v>
      </c>
      <c r="F8203" s="43" t="s">
        <v>28</v>
      </c>
      <c r="G8203" s="43">
        <v>53070</v>
      </c>
      <c r="Y8203" s="43" t="str">
        <f t="shared" si="256"/>
        <v/>
      </c>
      <c r="Z8203" s="43">
        <v>1557432</v>
      </c>
      <c r="AA8203" s="43" t="e">
        <f t="shared" si="257"/>
        <v>#N/A</v>
      </c>
    </row>
    <row r="8204" spans="1:27" x14ac:dyDescent="0.3">
      <c r="A8204" s="43">
        <v>323584</v>
      </c>
      <c r="B8204" s="43" t="s">
        <v>6810</v>
      </c>
      <c r="C8204" s="43" t="s">
        <v>313</v>
      </c>
      <c r="E8204" s="43" t="s">
        <v>29</v>
      </c>
      <c r="F8204" s="43" t="s">
        <v>30</v>
      </c>
      <c r="G8204" s="43">
        <v>44027</v>
      </c>
      <c r="Y8204" s="43" t="str">
        <f t="shared" si="256"/>
        <v>COMP</v>
      </c>
      <c r="Z8204" s="43">
        <v>269594</v>
      </c>
      <c r="AA8204" s="43">
        <f t="shared" si="257"/>
        <v>323584</v>
      </c>
    </row>
    <row r="8205" spans="1:27" x14ac:dyDescent="0.3">
      <c r="A8205" s="43">
        <v>300523</v>
      </c>
      <c r="B8205" s="43" t="s">
        <v>6810</v>
      </c>
      <c r="C8205" s="43" t="s">
        <v>1617</v>
      </c>
      <c r="E8205" s="43" t="s">
        <v>6263</v>
      </c>
      <c r="F8205" s="43" t="s">
        <v>28</v>
      </c>
      <c r="G8205" s="43">
        <v>44027</v>
      </c>
      <c r="Y8205" s="43" t="str">
        <f t="shared" si="256"/>
        <v>COMP</v>
      </c>
      <c r="Z8205" s="43">
        <v>2265647</v>
      </c>
      <c r="AA8205" s="43">
        <f t="shared" si="257"/>
        <v>300523</v>
      </c>
    </row>
    <row r="8206" spans="1:27" x14ac:dyDescent="0.3">
      <c r="A8206" s="43">
        <v>2387735</v>
      </c>
      <c r="B8206" s="43" t="s">
        <v>6811</v>
      </c>
      <c r="C8206" s="43" t="s">
        <v>331</v>
      </c>
      <c r="E8206" s="43" t="s">
        <v>35</v>
      </c>
      <c r="F8206" s="43" t="s">
        <v>30</v>
      </c>
      <c r="G8206" s="43">
        <v>72051</v>
      </c>
      <c r="Y8206" s="43" t="str">
        <f t="shared" si="256"/>
        <v>COMP</v>
      </c>
      <c r="Z8206" s="43">
        <v>2079706</v>
      </c>
      <c r="AA8206" s="43">
        <f t="shared" si="257"/>
        <v>2387735</v>
      </c>
    </row>
    <row r="8207" spans="1:27" x14ac:dyDescent="0.3">
      <c r="A8207" s="43">
        <v>1202308</v>
      </c>
      <c r="B8207" s="43" t="s">
        <v>6812</v>
      </c>
      <c r="C8207" s="43" t="s">
        <v>6813</v>
      </c>
      <c r="E8207" s="43" t="s">
        <v>31</v>
      </c>
      <c r="F8207" s="43" t="s">
        <v>30</v>
      </c>
      <c r="G8207" s="43">
        <v>85052</v>
      </c>
      <c r="Y8207" s="43" t="str">
        <f t="shared" si="256"/>
        <v>COMP</v>
      </c>
      <c r="Z8207" s="43">
        <v>1979667</v>
      </c>
      <c r="AA8207" s="43">
        <f t="shared" si="257"/>
        <v>1202308</v>
      </c>
    </row>
    <row r="8208" spans="1:27" x14ac:dyDescent="0.3">
      <c r="A8208" s="43">
        <v>2287443</v>
      </c>
      <c r="B8208" s="43" t="s">
        <v>6812</v>
      </c>
      <c r="C8208" s="43" t="s">
        <v>805</v>
      </c>
      <c r="E8208" s="43" t="s">
        <v>6263</v>
      </c>
      <c r="F8208" s="43" t="s">
        <v>30</v>
      </c>
      <c r="G8208" s="43">
        <v>53013</v>
      </c>
      <c r="Y8208" s="43" t="str">
        <f t="shared" si="256"/>
        <v/>
      </c>
      <c r="Z8208" s="43">
        <v>1268981</v>
      </c>
      <c r="AA8208" s="43" t="e">
        <f t="shared" si="257"/>
        <v>#N/A</v>
      </c>
    </row>
    <row r="8209" spans="1:27" x14ac:dyDescent="0.3">
      <c r="A8209" s="43">
        <v>2007921</v>
      </c>
      <c r="B8209" s="43" t="s">
        <v>6814</v>
      </c>
      <c r="C8209" s="43" t="s">
        <v>202</v>
      </c>
      <c r="E8209" s="43" t="s">
        <v>6263</v>
      </c>
      <c r="F8209" s="43" t="s">
        <v>28</v>
      </c>
      <c r="G8209" s="43">
        <v>53070</v>
      </c>
      <c r="Y8209" s="43" t="str">
        <f t="shared" si="256"/>
        <v/>
      </c>
      <c r="Z8209" s="43">
        <v>1650308</v>
      </c>
      <c r="AA8209" s="43" t="e">
        <f t="shared" si="257"/>
        <v>#N/A</v>
      </c>
    </row>
    <row r="8210" spans="1:27" x14ac:dyDescent="0.3">
      <c r="A8210" s="43">
        <v>2430121</v>
      </c>
      <c r="B8210" s="43" t="s">
        <v>6815</v>
      </c>
      <c r="C8210" s="43" t="s">
        <v>412</v>
      </c>
      <c r="E8210" s="43" t="s">
        <v>6263</v>
      </c>
      <c r="F8210" s="43" t="s">
        <v>28</v>
      </c>
      <c r="G8210" s="43">
        <v>85052</v>
      </c>
      <c r="Y8210" s="43" t="str">
        <f t="shared" si="256"/>
        <v>COMP</v>
      </c>
      <c r="Z8210" s="43">
        <v>1503744</v>
      </c>
      <c r="AA8210" s="43">
        <f t="shared" si="257"/>
        <v>2430121</v>
      </c>
    </row>
    <row r="8211" spans="1:27" x14ac:dyDescent="0.3">
      <c r="A8211" s="43">
        <v>2220986</v>
      </c>
      <c r="B8211" s="43" t="s">
        <v>6815</v>
      </c>
      <c r="C8211" s="43" t="s">
        <v>232</v>
      </c>
      <c r="E8211" s="43" t="s">
        <v>6263</v>
      </c>
      <c r="F8211" s="43" t="s">
        <v>28</v>
      </c>
      <c r="G8211" s="43">
        <v>49006</v>
      </c>
      <c r="Y8211" s="43" t="str">
        <f t="shared" si="256"/>
        <v>COMP</v>
      </c>
      <c r="Z8211" s="43">
        <v>1180559</v>
      </c>
      <c r="AA8211" s="43">
        <f t="shared" si="257"/>
        <v>2220986</v>
      </c>
    </row>
    <row r="8212" spans="1:27" x14ac:dyDescent="0.3">
      <c r="A8212" s="43">
        <v>1702329</v>
      </c>
      <c r="B8212" s="43" t="s">
        <v>6816</v>
      </c>
      <c r="C8212" s="43" t="s">
        <v>175</v>
      </c>
      <c r="E8212" s="43" t="s">
        <v>6263</v>
      </c>
      <c r="F8212" s="43" t="s">
        <v>28</v>
      </c>
      <c r="G8212" s="43">
        <v>53022</v>
      </c>
      <c r="Y8212" s="43" t="str">
        <f t="shared" si="256"/>
        <v/>
      </c>
      <c r="Z8212" s="43">
        <v>2063194</v>
      </c>
      <c r="AA8212" s="43" t="e">
        <f t="shared" si="257"/>
        <v>#N/A</v>
      </c>
    </row>
    <row r="8213" spans="1:27" x14ac:dyDescent="0.3">
      <c r="A8213" s="43">
        <v>1174397</v>
      </c>
      <c r="B8213" s="43" t="s">
        <v>6817</v>
      </c>
      <c r="C8213" s="43" t="s">
        <v>425</v>
      </c>
      <c r="E8213" s="43" t="s">
        <v>6263</v>
      </c>
      <c r="F8213" s="43" t="s">
        <v>28</v>
      </c>
      <c r="G8213" s="43">
        <v>72051</v>
      </c>
      <c r="Y8213" s="43" t="str">
        <f t="shared" si="256"/>
        <v>COMP</v>
      </c>
      <c r="Z8213" s="43">
        <v>2426555</v>
      </c>
      <c r="AA8213" s="43">
        <f t="shared" si="257"/>
        <v>1174397</v>
      </c>
    </row>
    <row r="8214" spans="1:27" x14ac:dyDescent="0.3">
      <c r="A8214" s="43">
        <v>1460585</v>
      </c>
      <c r="B8214" s="43" t="s">
        <v>6818</v>
      </c>
      <c r="C8214" s="43" t="s">
        <v>870</v>
      </c>
      <c r="E8214" s="43" t="s">
        <v>6263</v>
      </c>
      <c r="F8214" s="43" t="s">
        <v>28</v>
      </c>
      <c r="G8214" s="43">
        <v>44045</v>
      </c>
      <c r="Y8214" s="43" t="str">
        <f t="shared" si="256"/>
        <v>COMP</v>
      </c>
      <c r="Z8214" s="43">
        <v>2080348</v>
      </c>
      <c r="AA8214" s="43">
        <f t="shared" si="257"/>
        <v>1460585</v>
      </c>
    </row>
    <row r="8215" spans="1:27" x14ac:dyDescent="0.3">
      <c r="A8215" s="43">
        <v>2432876</v>
      </c>
      <c r="B8215" s="43" t="s">
        <v>6819</v>
      </c>
      <c r="C8215" s="43" t="s">
        <v>466</v>
      </c>
      <c r="E8215" s="43" t="s">
        <v>6263</v>
      </c>
      <c r="F8215" s="43" t="s">
        <v>28</v>
      </c>
      <c r="G8215" s="43">
        <v>49072</v>
      </c>
      <c r="Y8215" s="43" t="str">
        <f t="shared" si="256"/>
        <v/>
      </c>
      <c r="Z8215" s="43">
        <v>1813969</v>
      </c>
      <c r="AA8215" s="43" t="e">
        <f t="shared" si="257"/>
        <v>#N/A</v>
      </c>
    </row>
    <row r="8216" spans="1:27" x14ac:dyDescent="0.3">
      <c r="A8216" s="43">
        <v>2234507</v>
      </c>
      <c r="B8216" s="43" t="s">
        <v>6819</v>
      </c>
      <c r="C8216" s="43" t="s">
        <v>346</v>
      </c>
      <c r="E8216" s="43" t="s">
        <v>6263</v>
      </c>
      <c r="F8216" s="43" t="s">
        <v>28</v>
      </c>
      <c r="G8216" s="43">
        <v>49004</v>
      </c>
      <c r="Y8216" s="43" t="str">
        <f t="shared" si="256"/>
        <v/>
      </c>
      <c r="Z8216" s="43">
        <v>1519951</v>
      </c>
      <c r="AA8216" s="43" t="e">
        <f t="shared" si="257"/>
        <v>#N/A</v>
      </c>
    </row>
    <row r="8217" spans="1:27" x14ac:dyDescent="0.3">
      <c r="A8217" s="43">
        <v>2273841</v>
      </c>
      <c r="B8217" s="43" t="s">
        <v>6819</v>
      </c>
      <c r="C8217" s="43" t="s">
        <v>346</v>
      </c>
      <c r="E8217" s="43" t="s">
        <v>6263</v>
      </c>
      <c r="F8217" s="43" t="s">
        <v>28</v>
      </c>
      <c r="G8217" s="43">
        <v>49004</v>
      </c>
      <c r="Y8217" s="43" t="str">
        <f t="shared" si="256"/>
        <v>COMP</v>
      </c>
      <c r="Z8217" s="43">
        <v>1655608</v>
      </c>
      <c r="AA8217" s="43">
        <f t="shared" si="257"/>
        <v>2273841</v>
      </c>
    </row>
    <row r="8218" spans="1:27" x14ac:dyDescent="0.3">
      <c r="A8218" s="43">
        <v>2291606</v>
      </c>
      <c r="B8218" s="43" t="s">
        <v>6820</v>
      </c>
      <c r="C8218" s="43" t="s">
        <v>399</v>
      </c>
      <c r="E8218" s="43" t="s">
        <v>6263</v>
      </c>
      <c r="F8218" s="43" t="s">
        <v>28</v>
      </c>
      <c r="G8218" s="43">
        <v>49019</v>
      </c>
      <c r="Y8218" s="43" t="str">
        <f t="shared" si="256"/>
        <v>COMP</v>
      </c>
      <c r="Z8218" s="43">
        <v>1729576</v>
      </c>
      <c r="AA8218" s="43">
        <f t="shared" si="257"/>
        <v>2291606</v>
      </c>
    </row>
    <row r="8219" spans="1:27" x14ac:dyDescent="0.3">
      <c r="A8219" s="43">
        <v>1914333</v>
      </c>
      <c r="B8219" s="43" t="s">
        <v>814</v>
      </c>
      <c r="C8219" s="43" t="s">
        <v>294</v>
      </c>
      <c r="E8219" s="43" t="s">
        <v>6263</v>
      </c>
      <c r="F8219" s="43" t="s">
        <v>30</v>
      </c>
      <c r="G8219" s="43">
        <v>49019</v>
      </c>
      <c r="Y8219" s="43" t="str">
        <f t="shared" si="256"/>
        <v>COMP</v>
      </c>
      <c r="Z8219" s="43">
        <v>2020614</v>
      </c>
      <c r="AA8219" s="43">
        <f t="shared" si="257"/>
        <v>1914333</v>
      </c>
    </row>
    <row r="8220" spans="1:27" x14ac:dyDescent="0.3">
      <c r="A8220" s="43">
        <v>581859</v>
      </c>
      <c r="B8220" s="43" t="s">
        <v>6821</v>
      </c>
      <c r="C8220" s="43" t="s">
        <v>546</v>
      </c>
      <c r="E8220" s="43" t="s">
        <v>6263</v>
      </c>
      <c r="F8220" s="43" t="s">
        <v>30</v>
      </c>
      <c r="G8220" s="43">
        <v>53061</v>
      </c>
      <c r="Y8220" s="43" t="str">
        <f t="shared" si="256"/>
        <v/>
      </c>
      <c r="Z8220" s="43">
        <v>2430765</v>
      </c>
      <c r="AA8220" s="43" t="e">
        <f t="shared" si="257"/>
        <v>#N/A</v>
      </c>
    </row>
    <row r="8221" spans="1:27" x14ac:dyDescent="0.3">
      <c r="A8221" s="43">
        <v>2004317</v>
      </c>
      <c r="B8221" s="43" t="s">
        <v>6822</v>
      </c>
      <c r="C8221" s="43" t="s">
        <v>230</v>
      </c>
      <c r="E8221" s="43" t="s">
        <v>29</v>
      </c>
      <c r="F8221" s="43" t="s">
        <v>28</v>
      </c>
      <c r="G8221" s="43">
        <v>85050</v>
      </c>
      <c r="Y8221" s="43" t="str">
        <f t="shared" si="256"/>
        <v/>
      </c>
      <c r="Z8221" s="43">
        <v>2351734</v>
      </c>
      <c r="AA8221" s="43" t="e">
        <f t="shared" si="257"/>
        <v>#N/A</v>
      </c>
    </row>
    <row r="8222" spans="1:27" x14ac:dyDescent="0.3">
      <c r="A8222" s="43">
        <v>2285409</v>
      </c>
      <c r="B8222" s="43" t="s">
        <v>6823</v>
      </c>
      <c r="C8222" s="43" t="s">
        <v>290</v>
      </c>
      <c r="E8222" s="43" t="s">
        <v>6263</v>
      </c>
      <c r="F8222" s="43" t="s">
        <v>28</v>
      </c>
      <c r="G8222" s="43">
        <v>44111</v>
      </c>
      <c r="Y8222" s="43" t="str">
        <f t="shared" si="256"/>
        <v/>
      </c>
      <c r="Z8222" s="43">
        <v>1032309</v>
      </c>
      <c r="AA8222" s="43" t="e">
        <f t="shared" si="257"/>
        <v>#N/A</v>
      </c>
    </row>
    <row r="8223" spans="1:27" x14ac:dyDescent="0.3">
      <c r="A8223" s="43">
        <v>1874652</v>
      </c>
      <c r="B8223" s="43" t="s">
        <v>6823</v>
      </c>
      <c r="C8223" s="43" t="s">
        <v>237</v>
      </c>
      <c r="E8223" s="43" t="s">
        <v>6263</v>
      </c>
      <c r="F8223" s="43" t="s">
        <v>30</v>
      </c>
      <c r="G8223" s="43">
        <v>44074</v>
      </c>
      <c r="Y8223" s="43" t="str">
        <f t="shared" si="256"/>
        <v/>
      </c>
      <c r="Z8223" s="43">
        <v>2289975</v>
      </c>
      <c r="AA8223" s="43" t="e">
        <f t="shared" si="257"/>
        <v>#N/A</v>
      </c>
    </row>
    <row r="8224" spans="1:27" x14ac:dyDescent="0.3">
      <c r="A8224" s="43">
        <v>1782894</v>
      </c>
      <c r="B8224" s="43" t="s">
        <v>6824</v>
      </c>
      <c r="C8224" s="43" t="s">
        <v>220</v>
      </c>
      <c r="E8224" s="43" t="s">
        <v>35</v>
      </c>
      <c r="F8224" s="43" t="s">
        <v>30</v>
      </c>
      <c r="G8224" s="43">
        <v>72009</v>
      </c>
      <c r="Y8224" s="43" t="str">
        <f t="shared" si="256"/>
        <v>COMP</v>
      </c>
      <c r="Z8224" s="43">
        <v>102498</v>
      </c>
      <c r="AA8224" s="43">
        <f t="shared" si="257"/>
        <v>1782894</v>
      </c>
    </row>
    <row r="8225" spans="1:27" x14ac:dyDescent="0.3">
      <c r="A8225" s="43">
        <v>1948385</v>
      </c>
      <c r="B8225" s="43" t="s">
        <v>6824</v>
      </c>
      <c r="C8225" s="43" t="s">
        <v>250</v>
      </c>
      <c r="E8225" s="43" t="s">
        <v>6263</v>
      </c>
      <c r="F8225" s="43" t="s">
        <v>28</v>
      </c>
      <c r="G8225" s="43">
        <v>72009</v>
      </c>
      <c r="Y8225" s="43" t="str">
        <f t="shared" si="256"/>
        <v/>
      </c>
      <c r="Z8225" s="43">
        <v>1420998</v>
      </c>
      <c r="AA8225" s="43" t="e">
        <f t="shared" si="257"/>
        <v>#N/A</v>
      </c>
    </row>
    <row r="8226" spans="1:27" x14ac:dyDescent="0.3">
      <c r="A8226" s="43">
        <v>427720</v>
      </c>
      <c r="B8226" s="43" t="s">
        <v>817</v>
      </c>
      <c r="C8226" s="43" t="s">
        <v>329</v>
      </c>
      <c r="E8226" s="43" t="s">
        <v>6263</v>
      </c>
      <c r="F8226" s="43" t="s">
        <v>28</v>
      </c>
      <c r="G8226" s="43">
        <v>72072</v>
      </c>
      <c r="Y8226" s="43" t="str">
        <f t="shared" si="256"/>
        <v/>
      </c>
      <c r="Z8226" s="43">
        <v>2069675</v>
      </c>
      <c r="AA8226" s="43" t="e">
        <f t="shared" si="257"/>
        <v>#N/A</v>
      </c>
    </row>
    <row r="8227" spans="1:27" x14ac:dyDescent="0.3">
      <c r="A8227" s="43">
        <v>2026940</v>
      </c>
      <c r="B8227" s="43" t="s">
        <v>817</v>
      </c>
      <c r="C8227" s="43" t="s">
        <v>444</v>
      </c>
      <c r="E8227" s="43" t="s">
        <v>6263</v>
      </c>
      <c r="F8227" s="43" t="s">
        <v>28</v>
      </c>
      <c r="G8227" s="43">
        <v>44015</v>
      </c>
      <c r="Y8227" s="43" t="str">
        <f t="shared" si="256"/>
        <v/>
      </c>
      <c r="Z8227" s="43">
        <v>1660674</v>
      </c>
      <c r="AA8227" s="43" t="e">
        <f t="shared" si="257"/>
        <v>#N/A</v>
      </c>
    </row>
    <row r="8228" spans="1:27" x14ac:dyDescent="0.3">
      <c r="A8228" s="43">
        <v>946317</v>
      </c>
      <c r="B8228" s="43" t="s">
        <v>817</v>
      </c>
      <c r="C8228" s="43" t="s">
        <v>546</v>
      </c>
      <c r="E8228" s="43" t="s">
        <v>6263</v>
      </c>
      <c r="F8228" s="43" t="s">
        <v>30</v>
      </c>
      <c r="G8228" s="43">
        <v>72072</v>
      </c>
      <c r="Y8228" s="43" t="str">
        <f t="shared" si="256"/>
        <v/>
      </c>
      <c r="Z8228" s="43">
        <v>2356520</v>
      </c>
      <c r="AA8228" s="43" t="e">
        <f t="shared" si="257"/>
        <v>#N/A</v>
      </c>
    </row>
    <row r="8229" spans="1:27" x14ac:dyDescent="0.3">
      <c r="A8229" s="43">
        <v>2343661</v>
      </c>
      <c r="B8229" s="43" t="s">
        <v>6825</v>
      </c>
      <c r="C8229" s="43" t="s">
        <v>514</v>
      </c>
      <c r="E8229" s="43" t="s">
        <v>6263</v>
      </c>
      <c r="F8229" s="43" t="s">
        <v>28</v>
      </c>
      <c r="G8229" s="43">
        <v>85080</v>
      </c>
      <c r="Y8229" s="43" t="str">
        <f t="shared" si="256"/>
        <v/>
      </c>
      <c r="Z8229" s="43">
        <v>2296625</v>
      </c>
      <c r="AA8229" s="43" t="e">
        <f t="shared" si="257"/>
        <v>#N/A</v>
      </c>
    </row>
    <row r="8230" spans="1:27" x14ac:dyDescent="0.3">
      <c r="A8230" s="43">
        <v>2400287</v>
      </c>
      <c r="B8230" s="43" t="s">
        <v>6825</v>
      </c>
      <c r="C8230" s="43" t="s">
        <v>6826</v>
      </c>
      <c r="E8230" s="43" t="s">
        <v>6263</v>
      </c>
      <c r="F8230" s="43" t="s">
        <v>30</v>
      </c>
      <c r="G8230" s="43">
        <v>49004</v>
      </c>
      <c r="Y8230" s="43" t="str">
        <f t="shared" si="256"/>
        <v/>
      </c>
      <c r="Z8230" s="43">
        <v>1873496</v>
      </c>
      <c r="AA8230" s="43" t="e">
        <f t="shared" si="257"/>
        <v>#N/A</v>
      </c>
    </row>
    <row r="8231" spans="1:27" x14ac:dyDescent="0.3">
      <c r="A8231" s="43">
        <v>1911800</v>
      </c>
      <c r="B8231" s="43" t="s">
        <v>6827</v>
      </c>
      <c r="C8231" s="43" t="s">
        <v>173</v>
      </c>
      <c r="E8231" s="43" t="s">
        <v>6263</v>
      </c>
      <c r="F8231" s="43" t="s">
        <v>30</v>
      </c>
      <c r="G8231" s="43">
        <v>85078</v>
      </c>
      <c r="Y8231" s="43" t="str">
        <f t="shared" si="256"/>
        <v>COMP</v>
      </c>
      <c r="Z8231" s="43">
        <v>717618</v>
      </c>
      <c r="AA8231" s="43">
        <f t="shared" si="257"/>
        <v>1911800</v>
      </c>
    </row>
    <row r="8232" spans="1:27" x14ac:dyDescent="0.3">
      <c r="A8232" s="43">
        <v>1840414</v>
      </c>
      <c r="B8232" s="43" t="s">
        <v>6828</v>
      </c>
      <c r="C8232" s="43" t="s">
        <v>931</v>
      </c>
      <c r="E8232" s="43" t="s">
        <v>35</v>
      </c>
      <c r="F8232" s="43" t="s">
        <v>30</v>
      </c>
      <c r="G8232" s="43">
        <v>53058</v>
      </c>
      <c r="Y8232" s="43" t="str">
        <f t="shared" si="256"/>
        <v>COMP</v>
      </c>
      <c r="Z8232" s="43">
        <v>1557446</v>
      </c>
      <c r="AA8232" s="43">
        <f t="shared" si="257"/>
        <v>1840414</v>
      </c>
    </row>
    <row r="8233" spans="1:27" x14ac:dyDescent="0.3">
      <c r="A8233" s="43">
        <v>2397858</v>
      </c>
      <c r="B8233" s="43" t="s">
        <v>6829</v>
      </c>
      <c r="C8233" s="43" t="s">
        <v>189</v>
      </c>
      <c r="E8233" s="43" t="s">
        <v>6263</v>
      </c>
      <c r="F8233" s="43" t="s">
        <v>30</v>
      </c>
      <c r="G8233" s="43">
        <v>44074</v>
      </c>
      <c r="Y8233" s="43" t="str">
        <f t="shared" si="256"/>
        <v/>
      </c>
      <c r="Z8233" s="43">
        <v>1394217</v>
      </c>
      <c r="AA8233" s="43" t="e">
        <f t="shared" si="257"/>
        <v>#N/A</v>
      </c>
    </row>
    <row r="8234" spans="1:27" x14ac:dyDescent="0.3">
      <c r="A8234" s="43">
        <v>1055761</v>
      </c>
      <c r="B8234" s="43" t="s">
        <v>6830</v>
      </c>
      <c r="C8234" s="43" t="s">
        <v>612</v>
      </c>
      <c r="E8234" s="43" t="s">
        <v>29</v>
      </c>
      <c r="F8234" s="43" t="s">
        <v>28</v>
      </c>
      <c r="G8234" s="43">
        <v>44039</v>
      </c>
      <c r="Y8234" s="43" t="str">
        <f t="shared" si="256"/>
        <v>COMP</v>
      </c>
      <c r="Z8234" s="43">
        <v>2148969</v>
      </c>
      <c r="AA8234" s="43">
        <f t="shared" si="257"/>
        <v>1055761</v>
      </c>
    </row>
    <row r="8235" spans="1:27" x14ac:dyDescent="0.3">
      <c r="A8235" s="43">
        <v>2418574</v>
      </c>
      <c r="B8235" s="43" t="s">
        <v>6831</v>
      </c>
      <c r="C8235" s="43" t="s">
        <v>260</v>
      </c>
      <c r="E8235" s="43" t="s">
        <v>34</v>
      </c>
      <c r="F8235" s="43" t="s">
        <v>28</v>
      </c>
      <c r="G8235" s="43">
        <v>44045</v>
      </c>
      <c r="Y8235" s="43" t="str">
        <f t="shared" si="256"/>
        <v>COMP</v>
      </c>
      <c r="Z8235" s="43">
        <v>2215281</v>
      </c>
      <c r="AA8235" s="43">
        <f t="shared" si="257"/>
        <v>2418574</v>
      </c>
    </row>
    <row r="8236" spans="1:27" x14ac:dyDescent="0.3">
      <c r="A8236" s="43">
        <v>1777200</v>
      </c>
      <c r="B8236" s="43" t="s">
        <v>6832</v>
      </c>
      <c r="C8236" s="43" t="s">
        <v>6833</v>
      </c>
      <c r="E8236" s="43" t="s">
        <v>6263</v>
      </c>
      <c r="F8236" s="43" t="s">
        <v>30</v>
      </c>
      <c r="G8236" s="43">
        <v>49019</v>
      </c>
      <c r="Y8236" s="43" t="str">
        <f t="shared" si="256"/>
        <v>COMP</v>
      </c>
      <c r="Z8236" s="43">
        <v>2255769</v>
      </c>
      <c r="AA8236" s="43">
        <f t="shared" si="257"/>
        <v>1777200</v>
      </c>
    </row>
    <row r="8237" spans="1:27" x14ac:dyDescent="0.3">
      <c r="A8237" s="43">
        <v>1132470</v>
      </c>
      <c r="B8237" s="43" t="s">
        <v>6834</v>
      </c>
      <c r="C8237" s="43" t="s">
        <v>228</v>
      </c>
      <c r="E8237" s="43" t="s">
        <v>6263</v>
      </c>
      <c r="F8237" s="43" t="s">
        <v>28</v>
      </c>
      <c r="G8237" s="43">
        <v>44015</v>
      </c>
      <c r="Y8237" s="43" t="str">
        <f t="shared" si="256"/>
        <v>COMP</v>
      </c>
      <c r="Z8237" s="43">
        <v>534882</v>
      </c>
      <c r="AA8237" s="43">
        <f t="shared" si="257"/>
        <v>1132470</v>
      </c>
    </row>
    <row r="8238" spans="1:27" x14ac:dyDescent="0.3">
      <c r="A8238" s="43">
        <v>2120943</v>
      </c>
      <c r="B8238" s="43" t="s">
        <v>6835</v>
      </c>
      <c r="C8238" s="43" t="s">
        <v>803</v>
      </c>
      <c r="E8238" s="43" t="s">
        <v>6263</v>
      </c>
      <c r="F8238" s="43" t="s">
        <v>30</v>
      </c>
      <c r="G8238" s="43">
        <v>53013</v>
      </c>
      <c r="Y8238" s="43" t="str">
        <f t="shared" si="256"/>
        <v/>
      </c>
      <c r="Z8238" s="43">
        <v>2242466</v>
      </c>
      <c r="AA8238" s="43" t="e">
        <f t="shared" si="257"/>
        <v>#N/A</v>
      </c>
    </row>
    <row r="8239" spans="1:27" x14ac:dyDescent="0.3">
      <c r="A8239" s="43">
        <v>1683671</v>
      </c>
      <c r="B8239" s="43" t="s">
        <v>6836</v>
      </c>
      <c r="C8239" s="43" t="s">
        <v>565</v>
      </c>
      <c r="E8239" s="43" t="s">
        <v>6263</v>
      </c>
      <c r="F8239" s="43" t="s">
        <v>28</v>
      </c>
      <c r="G8239" s="43">
        <v>49064</v>
      </c>
      <c r="Y8239" s="43" t="str">
        <f t="shared" si="256"/>
        <v>COMP</v>
      </c>
      <c r="Z8239" s="43">
        <v>1523573</v>
      </c>
      <c r="AA8239" s="43">
        <f t="shared" si="257"/>
        <v>1683671</v>
      </c>
    </row>
    <row r="8240" spans="1:27" x14ac:dyDescent="0.3">
      <c r="A8240" s="43">
        <v>1123997</v>
      </c>
      <c r="B8240" s="43" t="s">
        <v>6837</v>
      </c>
      <c r="C8240" s="43" t="s">
        <v>478</v>
      </c>
      <c r="E8240" s="43" t="s">
        <v>6263</v>
      </c>
      <c r="F8240" s="43" t="s">
        <v>28</v>
      </c>
      <c r="G8240" s="43">
        <v>44067</v>
      </c>
      <c r="Y8240" s="43" t="str">
        <f t="shared" si="256"/>
        <v>COMP</v>
      </c>
      <c r="Z8240" s="43">
        <v>2341243</v>
      </c>
      <c r="AA8240" s="43">
        <f t="shared" si="257"/>
        <v>1123997</v>
      </c>
    </row>
    <row r="8241" spans="1:27" x14ac:dyDescent="0.3">
      <c r="A8241" s="43">
        <v>1561358</v>
      </c>
      <c r="B8241" s="43" t="s">
        <v>6837</v>
      </c>
      <c r="C8241" s="43" t="s">
        <v>1316</v>
      </c>
      <c r="E8241" s="43" t="s">
        <v>35</v>
      </c>
      <c r="F8241" s="43" t="s">
        <v>28</v>
      </c>
      <c r="G8241" s="43">
        <v>44067</v>
      </c>
      <c r="Y8241" s="43" t="str">
        <f t="shared" si="256"/>
        <v>COMP</v>
      </c>
      <c r="Z8241" s="43">
        <v>703964</v>
      </c>
      <c r="AA8241" s="43">
        <f t="shared" si="257"/>
        <v>1561358</v>
      </c>
    </row>
    <row r="8242" spans="1:27" x14ac:dyDescent="0.3">
      <c r="A8242" s="43">
        <v>1865500</v>
      </c>
      <c r="B8242" s="43" t="s">
        <v>6838</v>
      </c>
      <c r="C8242" s="43" t="s">
        <v>742</v>
      </c>
      <c r="E8242" s="43" t="s">
        <v>6263</v>
      </c>
      <c r="F8242" s="43" t="s">
        <v>30</v>
      </c>
      <c r="G8242" s="43">
        <v>72041</v>
      </c>
      <c r="Y8242" s="43" t="str">
        <f t="shared" si="256"/>
        <v/>
      </c>
      <c r="Z8242" s="43">
        <v>1930846</v>
      </c>
      <c r="AA8242" s="43" t="e">
        <f t="shared" si="257"/>
        <v>#N/A</v>
      </c>
    </row>
    <row r="8243" spans="1:27" x14ac:dyDescent="0.3">
      <c r="A8243" s="43">
        <v>1563303</v>
      </c>
      <c r="B8243" s="43" t="s">
        <v>6838</v>
      </c>
      <c r="C8243" s="43" t="s">
        <v>175</v>
      </c>
      <c r="E8243" s="43" t="s">
        <v>6263</v>
      </c>
      <c r="F8243" s="43" t="s">
        <v>28</v>
      </c>
      <c r="G8243" s="43">
        <v>72041</v>
      </c>
      <c r="Y8243" s="43" t="str">
        <f t="shared" si="256"/>
        <v/>
      </c>
      <c r="Z8243" s="43">
        <v>1619873</v>
      </c>
      <c r="AA8243" s="43" t="e">
        <f t="shared" si="257"/>
        <v>#N/A</v>
      </c>
    </row>
    <row r="8244" spans="1:27" x14ac:dyDescent="0.3">
      <c r="A8244" s="43">
        <v>1558173</v>
      </c>
      <c r="B8244" s="43" t="s">
        <v>6839</v>
      </c>
      <c r="C8244" s="43" t="s">
        <v>218</v>
      </c>
      <c r="E8244" s="43" t="s">
        <v>6263</v>
      </c>
      <c r="F8244" s="43" t="s">
        <v>28</v>
      </c>
      <c r="G8244" s="43">
        <v>72041</v>
      </c>
      <c r="Y8244" s="43" t="str">
        <f t="shared" si="256"/>
        <v/>
      </c>
      <c r="Z8244" s="43">
        <v>1869990</v>
      </c>
      <c r="AA8244" s="43" t="e">
        <f t="shared" si="257"/>
        <v>#N/A</v>
      </c>
    </row>
    <row r="8245" spans="1:27" x14ac:dyDescent="0.3">
      <c r="A8245" s="43">
        <v>1171120</v>
      </c>
      <c r="B8245" s="43" t="s">
        <v>6839</v>
      </c>
      <c r="C8245" s="43" t="s">
        <v>3418</v>
      </c>
      <c r="E8245" s="43" t="s">
        <v>6263</v>
      </c>
      <c r="F8245" s="43" t="s">
        <v>28</v>
      </c>
      <c r="G8245" s="43">
        <v>49034</v>
      </c>
      <c r="Y8245" s="43" t="str">
        <f t="shared" si="256"/>
        <v/>
      </c>
      <c r="Z8245" s="43">
        <v>2096018</v>
      </c>
      <c r="AA8245" s="43" t="e">
        <f t="shared" si="257"/>
        <v>#N/A</v>
      </c>
    </row>
    <row r="8246" spans="1:27" x14ac:dyDescent="0.3">
      <c r="A8246" s="43">
        <v>1555840</v>
      </c>
      <c r="B8246" s="43" t="s">
        <v>6839</v>
      </c>
      <c r="C8246" s="43" t="s">
        <v>422</v>
      </c>
      <c r="E8246" s="43" t="s">
        <v>6263</v>
      </c>
      <c r="F8246" s="43" t="s">
        <v>28</v>
      </c>
      <c r="G8246" s="43">
        <v>49037</v>
      </c>
      <c r="Y8246" s="43" t="str">
        <f t="shared" si="256"/>
        <v/>
      </c>
      <c r="Z8246" s="43">
        <v>2175454</v>
      </c>
      <c r="AA8246" s="43" t="e">
        <f t="shared" si="257"/>
        <v>#N/A</v>
      </c>
    </row>
    <row r="8247" spans="1:27" x14ac:dyDescent="0.3">
      <c r="A8247" s="43">
        <v>1698926</v>
      </c>
      <c r="B8247" s="43" t="s">
        <v>6840</v>
      </c>
      <c r="C8247" s="43" t="s">
        <v>620</v>
      </c>
      <c r="E8247" s="43" t="s">
        <v>6263</v>
      </c>
      <c r="F8247" s="43" t="s">
        <v>30</v>
      </c>
      <c r="G8247" s="43">
        <v>49066</v>
      </c>
      <c r="Y8247" s="43" t="str">
        <f t="shared" si="256"/>
        <v/>
      </c>
      <c r="Z8247" s="43">
        <v>1009210</v>
      </c>
      <c r="AA8247" s="43" t="e">
        <f t="shared" si="257"/>
        <v>#N/A</v>
      </c>
    </row>
    <row r="8248" spans="1:27" x14ac:dyDescent="0.3">
      <c r="A8248" s="43">
        <v>587219</v>
      </c>
      <c r="B8248" s="43" t="s">
        <v>6841</v>
      </c>
      <c r="C8248" s="43" t="s">
        <v>514</v>
      </c>
      <c r="E8248" s="43" t="s">
        <v>6263</v>
      </c>
      <c r="F8248" s="43" t="s">
        <v>28</v>
      </c>
      <c r="G8248" s="43">
        <v>44090</v>
      </c>
      <c r="Y8248" s="43" t="str">
        <f t="shared" si="256"/>
        <v/>
      </c>
      <c r="Z8248" s="43">
        <v>450433</v>
      </c>
      <c r="AA8248" s="43" t="e">
        <f t="shared" si="257"/>
        <v>#N/A</v>
      </c>
    </row>
    <row r="8249" spans="1:27" x14ac:dyDescent="0.3">
      <c r="A8249" s="43">
        <v>663765</v>
      </c>
      <c r="B8249" s="43" t="s">
        <v>6842</v>
      </c>
      <c r="C8249" s="43" t="s">
        <v>936</v>
      </c>
      <c r="E8249" s="43" t="s">
        <v>6263</v>
      </c>
      <c r="F8249" s="43" t="s">
        <v>30</v>
      </c>
      <c r="G8249" s="43">
        <v>72051</v>
      </c>
      <c r="Y8249" s="43" t="str">
        <f t="shared" si="256"/>
        <v>COMP</v>
      </c>
      <c r="Z8249" s="43">
        <v>1770904</v>
      </c>
      <c r="AA8249" s="43">
        <f t="shared" si="257"/>
        <v>663765</v>
      </c>
    </row>
    <row r="8250" spans="1:27" x14ac:dyDescent="0.3">
      <c r="A8250" s="43">
        <v>239734</v>
      </c>
      <c r="B8250" s="43" t="s">
        <v>6842</v>
      </c>
      <c r="C8250" s="43" t="s">
        <v>218</v>
      </c>
      <c r="E8250" s="43" t="s">
        <v>6263</v>
      </c>
      <c r="F8250" s="43" t="s">
        <v>28</v>
      </c>
      <c r="G8250" s="43">
        <v>49009</v>
      </c>
      <c r="Y8250" s="43" t="str">
        <f t="shared" si="256"/>
        <v/>
      </c>
      <c r="Z8250" s="43">
        <v>1969038</v>
      </c>
      <c r="AA8250" s="43" t="e">
        <f t="shared" si="257"/>
        <v>#N/A</v>
      </c>
    </row>
    <row r="8251" spans="1:27" x14ac:dyDescent="0.3">
      <c r="A8251" s="43">
        <v>528836</v>
      </c>
      <c r="B8251" s="43" t="s">
        <v>6842</v>
      </c>
      <c r="C8251" s="43" t="s">
        <v>715</v>
      </c>
      <c r="E8251" s="43" t="s">
        <v>6263</v>
      </c>
      <c r="F8251" s="43" t="s">
        <v>30</v>
      </c>
      <c r="G8251" s="43">
        <v>49009</v>
      </c>
      <c r="Y8251" s="43" t="str">
        <f t="shared" si="256"/>
        <v>COMP</v>
      </c>
      <c r="Z8251" s="43">
        <v>1652627</v>
      </c>
      <c r="AA8251" s="43">
        <f t="shared" si="257"/>
        <v>528836</v>
      </c>
    </row>
    <row r="8252" spans="1:27" x14ac:dyDescent="0.3">
      <c r="A8252" s="43">
        <v>2213794</v>
      </c>
      <c r="B8252" s="43" t="s">
        <v>6842</v>
      </c>
      <c r="C8252" s="43" t="s">
        <v>592</v>
      </c>
      <c r="E8252" s="43" t="s">
        <v>29</v>
      </c>
      <c r="F8252" s="43" t="s">
        <v>30</v>
      </c>
      <c r="G8252" s="43">
        <v>72041</v>
      </c>
      <c r="Y8252" s="43" t="str">
        <f t="shared" si="256"/>
        <v/>
      </c>
      <c r="Z8252" s="43">
        <v>1887742</v>
      </c>
      <c r="AA8252" s="43" t="e">
        <f t="shared" si="257"/>
        <v>#N/A</v>
      </c>
    </row>
    <row r="8253" spans="1:27" x14ac:dyDescent="0.3">
      <c r="A8253" s="43">
        <v>561375</v>
      </c>
      <c r="B8253" s="43" t="s">
        <v>6843</v>
      </c>
      <c r="C8253" s="43" t="s">
        <v>722</v>
      </c>
      <c r="E8253" s="43" t="s">
        <v>6263</v>
      </c>
      <c r="F8253" s="43" t="s">
        <v>28</v>
      </c>
      <c r="G8253" s="43">
        <v>49006</v>
      </c>
      <c r="Y8253" s="43" t="str">
        <f t="shared" si="256"/>
        <v>COMP</v>
      </c>
      <c r="Z8253" s="43">
        <v>676849</v>
      </c>
      <c r="AA8253" s="43">
        <f t="shared" si="257"/>
        <v>561375</v>
      </c>
    </row>
    <row r="8254" spans="1:27" x14ac:dyDescent="0.3">
      <c r="A8254" s="43">
        <v>1542477</v>
      </c>
      <c r="B8254" s="43" t="s">
        <v>6843</v>
      </c>
      <c r="C8254" s="43" t="s">
        <v>408</v>
      </c>
      <c r="E8254" s="43" t="s">
        <v>6263</v>
      </c>
      <c r="F8254" s="43" t="s">
        <v>30</v>
      </c>
      <c r="G8254" s="43">
        <v>44069</v>
      </c>
      <c r="Y8254" s="43" t="str">
        <f t="shared" si="256"/>
        <v/>
      </c>
      <c r="Z8254" s="43">
        <v>2339836</v>
      </c>
      <c r="AA8254" s="43" t="e">
        <f t="shared" si="257"/>
        <v>#N/A</v>
      </c>
    </row>
    <row r="8255" spans="1:27" x14ac:dyDescent="0.3">
      <c r="A8255" s="43">
        <v>2212919</v>
      </c>
      <c r="B8255" s="43" t="s">
        <v>6843</v>
      </c>
      <c r="C8255" s="43" t="s">
        <v>250</v>
      </c>
      <c r="E8255" s="43" t="s">
        <v>6263</v>
      </c>
      <c r="F8255" s="43" t="s">
        <v>28</v>
      </c>
      <c r="G8255" s="43">
        <v>72057</v>
      </c>
      <c r="Y8255" s="43" t="str">
        <f t="shared" si="256"/>
        <v>COMP</v>
      </c>
      <c r="Z8255" s="43">
        <v>1074851</v>
      </c>
      <c r="AA8255" s="43">
        <f t="shared" si="257"/>
        <v>2212919</v>
      </c>
    </row>
    <row r="8256" spans="1:27" x14ac:dyDescent="0.3">
      <c r="A8256" s="43">
        <v>1587137</v>
      </c>
      <c r="B8256" s="43" t="s">
        <v>6844</v>
      </c>
      <c r="C8256" s="43" t="s">
        <v>993</v>
      </c>
      <c r="E8256" s="43" t="s">
        <v>6263</v>
      </c>
      <c r="F8256" s="43" t="s">
        <v>30</v>
      </c>
      <c r="G8256" s="43">
        <v>44074</v>
      </c>
      <c r="Y8256" s="43" t="str">
        <f t="shared" si="256"/>
        <v/>
      </c>
      <c r="Z8256" s="43">
        <v>2267017</v>
      </c>
      <c r="AA8256" s="43" t="e">
        <f t="shared" si="257"/>
        <v>#N/A</v>
      </c>
    </row>
    <row r="8257" spans="1:27" x14ac:dyDescent="0.3">
      <c r="A8257" s="43">
        <v>1796852</v>
      </c>
      <c r="B8257" s="43" t="s">
        <v>6845</v>
      </c>
      <c r="C8257" s="43" t="s">
        <v>937</v>
      </c>
      <c r="E8257" s="43" t="s">
        <v>6263</v>
      </c>
      <c r="F8257" s="43" t="s">
        <v>28</v>
      </c>
      <c r="G8257" s="43">
        <v>49063</v>
      </c>
      <c r="Y8257" s="43" t="str">
        <f t="shared" si="256"/>
        <v/>
      </c>
      <c r="Z8257" s="43">
        <v>2192058</v>
      </c>
      <c r="AA8257" s="43" t="e">
        <f t="shared" si="257"/>
        <v>#N/A</v>
      </c>
    </row>
    <row r="8258" spans="1:27" x14ac:dyDescent="0.3">
      <c r="A8258" s="43">
        <v>1138148</v>
      </c>
      <c r="B8258" s="43" t="s">
        <v>6846</v>
      </c>
      <c r="C8258" s="43" t="s">
        <v>173</v>
      </c>
      <c r="E8258" s="43" t="s">
        <v>6263</v>
      </c>
      <c r="F8258" s="43" t="s">
        <v>30</v>
      </c>
      <c r="G8258" s="43">
        <v>49019</v>
      </c>
      <c r="Y8258" s="43" t="str">
        <f t="shared" ref="Y8258:Y8321" si="258">IF(ISERROR(AA8258)=FALSE,"COMP","")</f>
        <v>COMP</v>
      </c>
      <c r="Z8258" s="43">
        <v>1833336</v>
      </c>
      <c r="AA8258" s="43">
        <f t="shared" si="257"/>
        <v>1138148</v>
      </c>
    </row>
    <row r="8259" spans="1:27" x14ac:dyDescent="0.3">
      <c r="A8259" s="43">
        <v>2418770</v>
      </c>
      <c r="B8259" s="43" t="s">
        <v>828</v>
      </c>
      <c r="C8259" s="43" t="s">
        <v>755</v>
      </c>
      <c r="E8259" s="43" t="s">
        <v>34</v>
      </c>
      <c r="F8259" s="43" t="s">
        <v>28</v>
      </c>
      <c r="G8259" s="43">
        <v>44099</v>
      </c>
      <c r="Y8259" s="43" t="str">
        <f t="shared" si="258"/>
        <v>COMP</v>
      </c>
      <c r="Z8259" s="43">
        <v>1479970</v>
      </c>
      <c r="AA8259" s="43">
        <f t="shared" ref="AA8259:AA8322" si="259">VLOOKUP(A8259,Z:Z,1,FALSE)</f>
        <v>2418770</v>
      </c>
    </row>
    <row r="8260" spans="1:27" x14ac:dyDescent="0.3">
      <c r="A8260" s="43">
        <v>1915703</v>
      </c>
      <c r="B8260" s="43" t="s">
        <v>833</v>
      </c>
      <c r="C8260" s="43" t="s">
        <v>617</v>
      </c>
      <c r="E8260" s="43" t="s">
        <v>6263</v>
      </c>
      <c r="F8260" s="43" t="s">
        <v>30</v>
      </c>
      <c r="G8260" s="43">
        <v>44062</v>
      </c>
      <c r="Y8260" s="43" t="str">
        <f t="shared" si="258"/>
        <v/>
      </c>
      <c r="Z8260" s="43">
        <v>1232335</v>
      </c>
      <c r="AA8260" s="43" t="e">
        <f t="shared" si="259"/>
        <v>#N/A</v>
      </c>
    </row>
    <row r="8261" spans="1:27" x14ac:dyDescent="0.3">
      <c r="A8261" s="43">
        <v>2169210</v>
      </c>
      <c r="B8261" s="43" t="s">
        <v>833</v>
      </c>
      <c r="C8261" s="43" t="s">
        <v>444</v>
      </c>
      <c r="E8261" s="43" t="s">
        <v>6263</v>
      </c>
      <c r="F8261" s="43" t="s">
        <v>28</v>
      </c>
      <c r="G8261" s="43">
        <v>85055</v>
      </c>
      <c r="Y8261" s="43" t="str">
        <f t="shared" si="258"/>
        <v/>
      </c>
      <c r="Z8261" s="43">
        <v>1723222</v>
      </c>
      <c r="AA8261" s="43" t="e">
        <f t="shared" si="259"/>
        <v>#N/A</v>
      </c>
    </row>
    <row r="8262" spans="1:27" x14ac:dyDescent="0.3">
      <c r="A8262" s="43">
        <v>1679766</v>
      </c>
      <c r="B8262" s="43" t="s">
        <v>6847</v>
      </c>
      <c r="C8262" s="43" t="s">
        <v>1724</v>
      </c>
      <c r="E8262" s="43" t="s">
        <v>34</v>
      </c>
      <c r="F8262" s="43" t="s">
        <v>28</v>
      </c>
      <c r="G8262" s="43">
        <v>49009</v>
      </c>
      <c r="Y8262" s="43" t="str">
        <f t="shared" si="258"/>
        <v>COMP</v>
      </c>
      <c r="Z8262" s="43">
        <v>1404960</v>
      </c>
      <c r="AA8262" s="43">
        <f t="shared" si="259"/>
        <v>1679766</v>
      </c>
    </row>
    <row r="8263" spans="1:27" x14ac:dyDescent="0.3">
      <c r="A8263" s="43">
        <v>2160220</v>
      </c>
      <c r="B8263" s="43" t="s">
        <v>6848</v>
      </c>
      <c r="C8263" s="43" t="s">
        <v>542</v>
      </c>
      <c r="E8263" s="43" t="s">
        <v>29</v>
      </c>
      <c r="F8263" s="43" t="s">
        <v>28</v>
      </c>
      <c r="G8263" s="43">
        <v>44075</v>
      </c>
      <c r="Y8263" s="43" t="str">
        <f t="shared" si="258"/>
        <v/>
      </c>
      <c r="Z8263" s="43">
        <v>1050979</v>
      </c>
      <c r="AA8263" s="43" t="e">
        <f t="shared" si="259"/>
        <v>#N/A</v>
      </c>
    </row>
    <row r="8264" spans="1:27" x14ac:dyDescent="0.3">
      <c r="A8264" s="43">
        <v>1321655</v>
      </c>
      <c r="B8264" s="43" t="s">
        <v>6849</v>
      </c>
      <c r="C8264" s="43" t="s">
        <v>1447</v>
      </c>
      <c r="E8264" s="43" t="s">
        <v>29</v>
      </c>
      <c r="F8264" s="43" t="s">
        <v>30</v>
      </c>
      <c r="G8264" s="43">
        <v>44081</v>
      </c>
      <c r="Y8264" s="43" t="str">
        <f t="shared" si="258"/>
        <v>COMP</v>
      </c>
      <c r="Z8264" s="43">
        <v>571646</v>
      </c>
      <c r="AA8264" s="43">
        <f t="shared" si="259"/>
        <v>1321655</v>
      </c>
    </row>
    <row r="8265" spans="1:27" x14ac:dyDescent="0.3">
      <c r="A8265" s="43">
        <v>296221</v>
      </c>
      <c r="B8265" s="43" t="s">
        <v>6850</v>
      </c>
      <c r="C8265" s="43" t="s">
        <v>399</v>
      </c>
      <c r="E8265" s="43" t="s">
        <v>6263</v>
      </c>
      <c r="F8265" s="43" t="s">
        <v>28</v>
      </c>
      <c r="G8265" s="43">
        <v>44024</v>
      </c>
      <c r="Y8265" s="43" t="str">
        <f t="shared" si="258"/>
        <v>COMP</v>
      </c>
      <c r="Z8265" s="43">
        <v>2340650</v>
      </c>
      <c r="AA8265" s="43">
        <f t="shared" si="259"/>
        <v>296221</v>
      </c>
    </row>
    <row r="8266" spans="1:27" x14ac:dyDescent="0.3">
      <c r="A8266" s="43">
        <v>1310648</v>
      </c>
      <c r="B8266" s="43" t="s">
        <v>6850</v>
      </c>
      <c r="C8266" s="43" t="s">
        <v>1734</v>
      </c>
      <c r="E8266" s="43" t="s">
        <v>29</v>
      </c>
      <c r="F8266" s="43" t="s">
        <v>30</v>
      </c>
      <c r="G8266" s="43">
        <v>44024</v>
      </c>
      <c r="Y8266" s="43" t="str">
        <f t="shared" si="258"/>
        <v>COMP</v>
      </c>
      <c r="Z8266" s="43">
        <v>1868185</v>
      </c>
      <c r="AA8266" s="43">
        <f t="shared" si="259"/>
        <v>1310648</v>
      </c>
    </row>
    <row r="8267" spans="1:27" x14ac:dyDescent="0.3">
      <c r="A8267" s="43">
        <v>1888475</v>
      </c>
      <c r="B8267" s="43" t="s">
        <v>6851</v>
      </c>
      <c r="C8267" s="43" t="s">
        <v>401</v>
      </c>
      <c r="E8267" s="43" t="s">
        <v>6263</v>
      </c>
      <c r="F8267" s="43" t="s">
        <v>30</v>
      </c>
      <c r="G8267" s="43">
        <v>44021</v>
      </c>
      <c r="Y8267" s="43" t="str">
        <f t="shared" si="258"/>
        <v>COMP</v>
      </c>
      <c r="Z8267" s="43">
        <v>1832203</v>
      </c>
      <c r="AA8267" s="43">
        <f t="shared" si="259"/>
        <v>1888475</v>
      </c>
    </row>
    <row r="8268" spans="1:27" x14ac:dyDescent="0.3">
      <c r="A8268" s="43">
        <v>2025166</v>
      </c>
      <c r="B8268" s="43" t="s">
        <v>6851</v>
      </c>
      <c r="C8268" s="43" t="s">
        <v>427</v>
      </c>
      <c r="E8268" s="43" t="s">
        <v>6263</v>
      </c>
      <c r="F8268" s="43" t="s">
        <v>28</v>
      </c>
      <c r="G8268" s="43">
        <v>44021</v>
      </c>
      <c r="Y8268" s="43" t="str">
        <f t="shared" si="258"/>
        <v/>
      </c>
      <c r="Z8268" s="43">
        <v>2188882</v>
      </c>
      <c r="AA8268" s="43" t="e">
        <f t="shared" si="259"/>
        <v>#N/A</v>
      </c>
    </row>
    <row r="8269" spans="1:27" x14ac:dyDescent="0.3">
      <c r="A8269" s="43">
        <v>2264553</v>
      </c>
      <c r="B8269" s="43" t="s">
        <v>6852</v>
      </c>
      <c r="C8269" s="43" t="s">
        <v>1109</v>
      </c>
      <c r="E8269" s="43" t="s">
        <v>29</v>
      </c>
      <c r="F8269" s="43" t="s">
        <v>28</v>
      </c>
      <c r="G8269" s="43">
        <v>49001</v>
      </c>
      <c r="Y8269" s="43" t="str">
        <f t="shared" si="258"/>
        <v/>
      </c>
      <c r="Z8269" s="43">
        <v>1266182</v>
      </c>
      <c r="AA8269" s="43" t="e">
        <f t="shared" si="259"/>
        <v>#N/A</v>
      </c>
    </row>
    <row r="8270" spans="1:27" x14ac:dyDescent="0.3">
      <c r="A8270" s="43">
        <v>2172404</v>
      </c>
      <c r="B8270" s="43" t="s">
        <v>6853</v>
      </c>
      <c r="C8270" s="43" t="s">
        <v>1145</v>
      </c>
      <c r="E8270" s="43" t="s">
        <v>6263</v>
      </c>
      <c r="F8270" s="43" t="s">
        <v>30</v>
      </c>
      <c r="G8270" s="43">
        <v>85005</v>
      </c>
      <c r="Y8270" s="43" t="str">
        <f t="shared" si="258"/>
        <v/>
      </c>
      <c r="Z8270" s="43">
        <v>2394556</v>
      </c>
      <c r="AA8270" s="43" t="e">
        <f t="shared" si="259"/>
        <v>#N/A</v>
      </c>
    </row>
    <row r="8271" spans="1:27" x14ac:dyDescent="0.3">
      <c r="A8271" s="43">
        <v>813388</v>
      </c>
      <c r="B8271" s="43" t="s">
        <v>6854</v>
      </c>
      <c r="C8271" s="43" t="s">
        <v>472</v>
      </c>
      <c r="E8271" s="43" t="s">
        <v>6263</v>
      </c>
      <c r="F8271" s="43" t="s">
        <v>28</v>
      </c>
      <c r="G8271" s="43">
        <v>44045</v>
      </c>
      <c r="Y8271" s="43" t="str">
        <f t="shared" si="258"/>
        <v>COMP</v>
      </c>
      <c r="Z8271" s="43">
        <v>869417</v>
      </c>
      <c r="AA8271" s="43">
        <f t="shared" si="259"/>
        <v>813388</v>
      </c>
    </row>
    <row r="8272" spans="1:27" x14ac:dyDescent="0.3">
      <c r="A8272" s="43">
        <v>167125</v>
      </c>
      <c r="B8272" s="43" t="s">
        <v>6855</v>
      </c>
      <c r="C8272" s="43" t="s">
        <v>568</v>
      </c>
      <c r="E8272" s="43" t="s">
        <v>29</v>
      </c>
      <c r="F8272" s="43" t="s">
        <v>30</v>
      </c>
      <c r="G8272" s="43">
        <v>49067</v>
      </c>
      <c r="Y8272" s="43" t="str">
        <f t="shared" si="258"/>
        <v>COMP</v>
      </c>
      <c r="Z8272" s="43">
        <v>2195499</v>
      </c>
      <c r="AA8272" s="43">
        <f t="shared" si="259"/>
        <v>167125</v>
      </c>
    </row>
    <row r="8273" spans="1:27" x14ac:dyDescent="0.3">
      <c r="A8273" s="43">
        <v>1887715</v>
      </c>
      <c r="B8273" s="43" t="s">
        <v>6856</v>
      </c>
      <c r="C8273" s="43" t="s">
        <v>444</v>
      </c>
      <c r="E8273" s="43" t="s">
        <v>6263</v>
      </c>
      <c r="F8273" s="43" t="s">
        <v>28</v>
      </c>
      <c r="G8273" s="43">
        <v>49054</v>
      </c>
      <c r="Y8273" s="43" t="str">
        <f t="shared" si="258"/>
        <v/>
      </c>
      <c r="Z8273" s="43">
        <v>2189455</v>
      </c>
      <c r="AA8273" s="43" t="e">
        <f t="shared" si="259"/>
        <v>#N/A</v>
      </c>
    </row>
    <row r="8274" spans="1:27" x14ac:dyDescent="0.3">
      <c r="A8274" s="43">
        <v>2034459</v>
      </c>
      <c r="B8274" s="43" t="s">
        <v>6857</v>
      </c>
      <c r="C8274" s="43" t="s">
        <v>329</v>
      </c>
      <c r="E8274" s="43" t="s">
        <v>6263</v>
      </c>
      <c r="F8274" s="43" t="s">
        <v>28</v>
      </c>
      <c r="G8274" s="43">
        <v>49001</v>
      </c>
      <c r="Y8274" s="43" t="str">
        <f t="shared" si="258"/>
        <v/>
      </c>
      <c r="Z8274" s="43">
        <v>1015715</v>
      </c>
      <c r="AA8274" s="43" t="e">
        <f t="shared" si="259"/>
        <v>#N/A</v>
      </c>
    </row>
    <row r="8275" spans="1:27" x14ac:dyDescent="0.3">
      <c r="A8275" s="43">
        <v>2034461</v>
      </c>
      <c r="B8275" s="43" t="s">
        <v>6857</v>
      </c>
      <c r="C8275" s="43" t="s">
        <v>400</v>
      </c>
      <c r="E8275" s="43" t="s">
        <v>6263</v>
      </c>
      <c r="F8275" s="43" t="s">
        <v>30</v>
      </c>
      <c r="G8275" s="43">
        <v>49001</v>
      </c>
      <c r="Y8275" s="43" t="str">
        <f t="shared" si="258"/>
        <v/>
      </c>
      <c r="Z8275" s="43">
        <v>2075385</v>
      </c>
      <c r="AA8275" s="43" t="e">
        <f t="shared" si="259"/>
        <v>#N/A</v>
      </c>
    </row>
    <row r="8276" spans="1:27" x14ac:dyDescent="0.3">
      <c r="A8276" s="43">
        <v>1936728</v>
      </c>
      <c r="B8276" s="43" t="s">
        <v>6858</v>
      </c>
      <c r="C8276" s="43" t="s">
        <v>6859</v>
      </c>
      <c r="E8276" s="43" t="s">
        <v>31</v>
      </c>
      <c r="F8276" s="43" t="s">
        <v>28</v>
      </c>
      <c r="G8276" s="43">
        <v>53061</v>
      </c>
      <c r="Y8276" s="43" t="str">
        <f t="shared" si="258"/>
        <v>COMP</v>
      </c>
      <c r="Z8276" s="43">
        <v>1384819</v>
      </c>
      <c r="AA8276" s="43">
        <f t="shared" si="259"/>
        <v>1936728</v>
      </c>
    </row>
    <row r="8277" spans="1:27" x14ac:dyDescent="0.3">
      <c r="A8277" s="43">
        <v>2103476</v>
      </c>
      <c r="B8277" s="43" t="s">
        <v>6860</v>
      </c>
      <c r="C8277" s="43" t="s">
        <v>270</v>
      </c>
      <c r="E8277" s="43" t="s">
        <v>6263</v>
      </c>
      <c r="F8277" s="43" t="s">
        <v>28</v>
      </c>
      <c r="G8277" s="43">
        <v>85005</v>
      </c>
      <c r="Y8277" s="43" t="str">
        <f t="shared" si="258"/>
        <v/>
      </c>
      <c r="Z8277" s="43">
        <v>1673724</v>
      </c>
      <c r="AA8277" s="43" t="e">
        <f t="shared" si="259"/>
        <v>#N/A</v>
      </c>
    </row>
    <row r="8278" spans="1:27" x14ac:dyDescent="0.3">
      <c r="A8278" s="43">
        <v>1557321</v>
      </c>
      <c r="B8278" s="43" t="s">
        <v>6861</v>
      </c>
      <c r="C8278" s="43" t="s">
        <v>722</v>
      </c>
      <c r="E8278" s="43" t="s">
        <v>34</v>
      </c>
      <c r="F8278" s="43" t="s">
        <v>28</v>
      </c>
      <c r="G8278" s="43">
        <v>49002</v>
      </c>
      <c r="Y8278" s="43" t="str">
        <f t="shared" si="258"/>
        <v>COMP</v>
      </c>
      <c r="Z8278" s="43">
        <v>125106</v>
      </c>
      <c r="AA8278" s="43">
        <f t="shared" si="259"/>
        <v>1557321</v>
      </c>
    </row>
    <row r="8279" spans="1:27" x14ac:dyDescent="0.3">
      <c r="A8279" s="43">
        <v>1658508</v>
      </c>
      <c r="B8279" s="43" t="s">
        <v>6861</v>
      </c>
      <c r="C8279" s="43" t="s">
        <v>951</v>
      </c>
      <c r="E8279" s="43" t="s">
        <v>35</v>
      </c>
      <c r="F8279" s="43" t="s">
        <v>28</v>
      </c>
      <c r="G8279" s="43">
        <v>49002</v>
      </c>
      <c r="Y8279" s="43" t="str">
        <f t="shared" si="258"/>
        <v>COMP</v>
      </c>
      <c r="Z8279" s="43">
        <v>1950706</v>
      </c>
      <c r="AA8279" s="43">
        <f t="shared" si="259"/>
        <v>1658508</v>
      </c>
    </row>
    <row r="8280" spans="1:27" x14ac:dyDescent="0.3">
      <c r="A8280" s="43">
        <v>1833845</v>
      </c>
      <c r="B8280" s="43" t="s">
        <v>6862</v>
      </c>
      <c r="C8280" s="43" t="s">
        <v>3707</v>
      </c>
      <c r="E8280" s="43" t="s">
        <v>6263</v>
      </c>
      <c r="F8280" s="43" t="s">
        <v>30</v>
      </c>
      <c r="G8280" s="43">
        <v>85012</v>
      </c>
      <c r="Y8280" s="43" t="str">
        <f t="shared" si="258"/>
        <v/>
      </c>
      <c r="Z8280" s="43">
        <v>2301923</v>
      </c>
      <c r="AA8280" s="43" t="e">
        <f t="shared" si="259"/>
        <v>#N/A</v>
      </c>
    </row>
    <row r="8281" spans="1:27" x14ac:dyDescent="0.3">
      <c r="A8281" s="43">
        <v>2370213</v>
      </c>
      <c r="B8281" s="43" t="s">
        <v>6863</v>
      </c>
      <c r="C8281" s="43" t="s">
        <v>299</v>
      </c>
      <c r="E8281" s="43" t="s">
        <v>6263</v>
      </c>
      <c r="F8281" s="43" t="s">
        <v>30</v>
      </c>
      <c r="G8281" s="43">
        <v>44079</v>
      </c>
      <c r="Y8281" s="43" t="str">
        <f t="shared" si="258"/>
        <v/>
      </c>
      <c r="Z8281" s="43">
        <v>380105</v>
      </c>
      <c r="AA8281" s="43" t="e">
        <f t="shared" si="259"/>
        <v>#N/A</v>
      </c>
    </row>
    <row r="8282" spans="1:27" x14ac:dyDescent="0.3">
      <c r="A8282" s="43">
        <v>2405202</v>
      </c>
      <c r="B8282" s="43" t="s">
        <v>6864</v>
      </c>
      <c r="C8282" s="43" t="s">
        <v>446</v>
      </c>
      <c r="E8282" s="43" t="s">
        <v>6263</v>
      </c>
      <c r="F8282" s="43" t="s">
        <v>28</v>
      </c>
      <c r="G8282" s="43">
        <v>44074</v>
      </c>
      <c r="Y8282" s="43" t="str">
        <f t="shared" si="258"/>
        <v/>
      </c>
      <c r="Z8282" s="43">
        <v>1368350</v>
      </c>
      <c r="AA8282" s="43" t="e">
        <f t="shared" si="259"/>
        <v>#N/A</v>
      </c>
    </row>
    <row r="8283" spans="1:27" x14ac:dyDescent="0.3">
      <c r="A8283" s="43">
        <v>1357679</v>
      </c>
      <c r="B8283" s="43" t="s">
        <v>6864</v>
      </c>
      <c r="C8283" s="43" t="s">
        <v>2050</v>
      </c>
      <c r="E8283" s="43" t="s">
        <v>6263</v>
      </c>
      <c r="F8283" s="43" t="s">
        <v>30</v>
      </c>
      <c r="G8283" s="43">
        <v>72041</v>
      </c>
      <c r="Y8283" s="43" t="str">
        <f t="shared" si="258"/>
        <v/>
      </c>
      <c r="Z8283" s="43">
        <v>492440</v>
      </c>
      <c r="AA8283" s="43" t="e">
        <f t="shared" si="259"/>
        <v>#N/A</v>
      </c>
    </row>
    <row r="8284" spans="1:27" x14ac:dyDescent="0.3">
      <c r="A8284" s="43">
        <v>1785813</v>
      </c>
      <c r="B8284" s="43" t="s">
        <v>6865</v>
      </c>
      <c r="C8284" s="43" t="s">
        <v>6866</v>
      </c>
      <c r="E8284" s="43" t="s">
        <v>29</v>
      </c>
      <c r="F8284" s="43" t="s">
        <v>28</v>
      </c>
      <c r="G8284" s="43">
        <v>72041</v>
      </c>
      <c r="Y8284" s="43" t="str">
        <f t="shared" si="258"/>
        <v>COMP</v>
      </c>
      <c r="Z8284" s="43">
        <v>244271</v>
      </c>
      <c r="AA8284" s="43">
        <f t="shared" si="259"/>
        <v>1785813</v>
      </c>
    </row>
    <row r="8285" spans="1:27" x14ac:dyDescent="0.3">
      <c r="A8285" s="43">
        <v>2108317</v>
      </c>
      <c r="B8285" s="43" t="s">
        <v>6867</v>
      </c>
      <c r="C8285" s="43" t="s">
        <v>401</v>
      </c>
      <c r="E8285" s="43" t="s">
        <v>6263</v>
      </c>
      <c r="F8285" s="43" t="s">
        <v>30</v>
      </c>
      <c r="G8285" s="43">
        <v>53013</v>
      </c>
      <c r="Y8285" s="43" t="str">
        <f t="shared" si="258"/>
        <v/>
      </c>
      <c r="Z8285" s="43">
        <v>106508</v>
      </c>
      <c r="AA8285" s="43" t="e">
        <f t="shared" si="259"/>
        <v>#N/A</v>
      </c>
    </row>
    <row r="8286" spans="1:27" x14ac:dyDescent="0.3">
      <c r="A8286" s="43">
        <v>2339223</v>
      </c>
      <c r="B8286" s="43" t="s">
        <v>6868</v>
      </c>
      <c r="C8286" s="43" t="s">
        <v>730</v>
      </c>
      <c r="E8286" s="43" t="s">
        <v>29</v>
      </c>
      <c r="F8286" s="43" t="s">
        <v>30</v>
      </c>
      <c r="G8286" s="43">
        <v>44108</v>
      </c>
      <c r="Y8286" s="43" t="str">
        <f t="shared" si="258"/>
        <v/>
      </c>
      <c r="Z8286" s="43">
        <v>1835399</v>
      </c>
      <c r="AA8286" s="43" t="e">
        <f t="shared" si="259"/>
        <v>#N/A</v>
      </c>
    </row>
    <row r="8287" spans="1:27" x14ac:dyDescent="0.3">
      <c r="A8287" s="43">
        <v>1183461</v>
      </c>
      <c r="B8287" s="43" t="s">
        <v>6869</v>
      </c>
      <c r="C8287" s="43" t="s">
        <v>318</v>
      </c>
      <c r="E8287" s="43" t="s">
        <v>6263</v>
      </c>
      <c r="F8287" s="43" t="s">
        <v>28</v>
      </c>
      <c r="G8287" s="43">
        <v>44090</v>
      </c>
      <c r="Y8287" s="43" t="str">
        <f t="shared" si="258"/>
        <v/>
      </c>
      <c r="Z8287" s="43">
        <v>1559696</v>
      </c>
      <c r="AA8287" s="43" t="e">
        <f t="shared" si="259"/>
        <v>#N/A</v>
      </c>
    </row>
    <row r="8288" spans="1:27" x14ac:dyDescent="0.3">
      <c r="A8288" s="43">
        <v>2257119</v>
      </c>
      <c r="B8288" s="43" t="s">
        <v>6869</v>
      </c>
      <c r="C8288" s="43" t="s">
        <v>427</v>
      </c>
      <c r="E8288" s="43" t="s">
        <v>6263</v>
      </c>
      <c r="F8288" s="43" t="s">
        <v>28</v>
      </c>
      <c r="G8288" s="43">
        <v>85049</v>
      </c>
      <c r="Y8288" s="43" t="str">
        <f t="shared" si="258"/>
        <v/>
      </c>
      <c r="Z8288" s="43">
        <v>1863501</v>
      </c>
      <c r="AA8288" s="43" t="e">
        <f t="shared" si="259"/>
        <v>#N/A</v>
      </c>
    </row>
    <row r="8289" spans="1:27" x14ac:dyDescent="0.3">
      <c r="A8289" s="43">
        <v>1590646</v>
      </c>
      <c r="B8289" s="43" t="s">
        <v>6870</v>
      </c>
      <c r="C8289" s="43" t="s">
        <v>268</v>
      </c>
      <c r="E8289" s="43" t="s">
        <v>6263</v>
      </c>
      <c r="F8289" s="43" t="s">
        <v>30</v>
      </c>
      <c r="G8289" s="43">
        <v>85017</v>
      </c>
      <c r="Y8289" s="43" t="str">
        <f t="shared" si="258"/>
        <v/>
      </c>
      <c r="Z8289" s="43">
        <v>1195303</v>
      </c>
      <c r="AA8289" s="43" t="e">
        <f t="shared" si="259"/>
        <v>#N/A</v>
      </c>
    </row>
    <row r="8290" spans="1:27" x14ac:dyDescent="0.3">
      <c r="A8290" s="43">
        <v>2196466</v>
      </c>
      <c r="B8290" s="43" t="s">
        <v>6870</v>
      </c>
      <c r="C8290" s="43" t="s">
        <v>290</v>
      </c>
      <c r="E8290" s="43" t="s">
        <v>6263</v>
      </c>
      <c r="F8290" s="43" t="s">
        <v>28</v>
      </c>
      <c r="G8290" s="43">
        <v>49009</v>
      </c>
      <c r="Y8290" s="43" t="str">
        <f t="shared" si="258"/>
        <v/>
      </c>
      <c r="Z8290" s="43">
        <v>2416543</v>
      </c>
      <c r="AA8290" s="43" t="e">
        <f t="shared" si="259"/>
        <v>#N/A</v>
      </c>
    </row>
    <row r="8291" spans="1:27" x14ac:dyDescent="0.3">
      <c r="A8291" s="43">
        <v>2358363</v>
      </c>
      <c r="B8291" s="43" t="s">
        <v>6870</v>
      </c>
      <c r="C8291" s="43" t="s">
        <v>408</v>
      </c>
      <c r="E8291" s="43" t="s">
        <v>6263</v>
      </c>
      <c r="F8291" s="43" t="s">
        <v>30</v>
      </c>
      <c r="G8291" s="43">
        <v>49009</v>
      </c>
      <c r="Y8291" s="43" t="str">
        <f t="shared" si="258"/>
        <v/>
      </c>
      <c r="Z8291" s="43">
        <v>2151570</v>
      </c>
      <c r="AA8291" s="43" t="e">
        <f t="shared" si="259"/>
        <v>#N/A</v>
      </c>
    </row>
    <row r="8292" spans="1:27" x14ac:dyDescent="0.3">
      <c r="A8292" s="43">
        <v>1790781</v>
      </c>
      <c r="B8292" s="43" t="s">
        <v>6870</v>
      </c>
      <c r="C8292" s="43" t="s">
        <v>333</v>
      </c>
      <c r="E8292" s="43" t="s">
        <v>6263</v>
      </c>
      <c r="F8292" s="43" t="s">
        <v>30</v>
      </c>
      <c r="G8292" s="43">
        <v>85033</v>
      </c>
      <c r="Y8292" s="43" t="str">
        <f t="shared" si="258"/>
        <v/>
      </c>
      <c r="Z8292" s="43">
        <v>2061485</v>
      </c>
      <c r="AA8292" s="43" t="e">
        <f t="shared" si="259"/>
        <v>#N/A</v>
      </c>
    </row>
    <row r="8293" spans="1:27" x14ac:dyDescent="0.3">
      <c r="A8293" s="43">
        <v>1674521</v>
      </c>
      <c r="B8293" s="43" t="s">
        <v>846</v>
      </c>
      <c r="C8293" s="43" t="s">
        <v>2540</v>
      </c>
      <c r="E8293" s="43" t="s">
        <v>6263</v>
      </c>
      <c r="F8293" s="43" t="s">
        <v>28</v>
      </c>
      <c r="G8293" s="43">
        <v>53058</v>
      </c>
      <c r="Y8293" s="43" t="str">
        <f t="shared" si="258"/>
        <v/>
      </c>
      <c r="Z8293" s="43">
        <v>2410125</v>
      </c>
      <c r="AA8293" s="43" t="e">
        <f t="shared" si="259"/>
        <v>#N/A</v>
      </c>
    </row>
    <row r="8294" spans="1:27" x14ac:dyDescent="0.3">
      <c r="A8294" s="43">
        <v>2314031</v>
      </c>
      <c r="B8294" s="43" t="s">
        <v>6871</v>
      </c>
      <c r="C8294" s="43" t="s">
        <v>6872</v>
      </c>
      <c r="E8294" s="43" t="s">
        <v>29</v>
      </c>
      <c r="F8294" s="43" t="s">
        <v>28</v>
      </c>
      <c r="G8294" s="43">
        <v>49006</v>
      </c>
      <c r="Y8294" s="43" t="str">
        <f t="shared" si="258"/>
        <v>COMP</v>
      </c>
      <c r="Z8294" s="43">
        <v>1162988</v>
      </c>
      <c r="AA8294" s="43">
        <f t="shared" si="259"/>
        <v>2314031</v>
      </c>
    </row>
    <row r="8295" spans="1:27" x14ac:dyDescent="0.3">
      <c r="A8295" s="43">
        <v>1213108</v>
      </c>
      <c r="B8295" s="43" t="s">
        <v>6873</v>
      </c>
      <c r="C8295" s="43" t="s">
        <v>6874</v>
      </c>
      <c r="E8295" s="43" t="s">
        <v>6263</v>
      </c>
      <c r="F8295" s="43" t="s">
        <v>28</v>
      </c>
      <c r="G8295" s="43">
        <v>72029</v>
      </c>
      <c r="Y8295" s="43" t="str">
        <f t="shared" si="258"/>
        <v>COMP</v>
      </c>
      <c r="Z8295" s="43">
        <v>1080328</v>
      </c>
      <c r="AA8295" s="43">
        <f t="shared" si="259"/>
        <v>1213108</v>
      </c>
    </row>
    <row r="8296" spans="1:27" x14ac:dyDescent="0.3">
      <c r="A8296" s="43">
        <v>1945959</v>
      </c>
      <c r="B8296" s="43" t="s">
        <v>6875</v>
      </c>
      <c r="C8296" s="43" t="s">
        <v>993</v>
      </c>
      <c r="E8296" s="43" t="s">
        <v>6263</v>
      </c>
      <c r="F8296" s="43" t="s">
        <v>30</v>
      </c>
      <c r="G8296" s="43">
        <v>53013</v>
      </c>
      <c r="Y8296" s="43" t="str">
        <f t="shared" si="258"/>
        <v/>
      </c>
      <c r="Z8296" s="43">
        <v>1989674</v>
      </c>
      <c r="AA8296" s="43" t="e">
        <f t="shared" si="259"/>
        <v>#N/A</v>
      </c>
    </row>
    <row r="8297" spans="1:27" x14ac:dyDescent="0.3">
      <c r="A8297" s="43">
        <v>2182157</v>
      </c>
      <c r="B8297" s="43" t="s">
        <v>6876</v>
      </c>
      <c r="C8297" s="43" t="s">
        <v>993</v>
      </c>
      <c r="E8297" s="43" t="s">
        <v>6263</v>
      </c>
      <c r="F8297" s="43" t="s">
        <v>30</v>
      </c>
      <c r="G8297" s="43">
        <v>85050</v>
      </c>
      <c r="Y8297" s="43" t="str">
        <f t="shared" si="258"/>
        <v>COMP</v>
      </c>
      <c r="Z8297" s="43">
        <v>1985020</v>
      </c>
      <c r="AA8297" s="43">
        <f t="shared" si="259"/>
        <v>2182157</v>
      </c>
    </row>
    <row r="8298" spans="1:27" x14ac:dyDescent="0.3">
      <c r="A8298" s="43">
        <v>1642039</v>
      </c>
      <c r="B8298" s="43" t="s">
        <v>6877</v>
      </c>
      <c r="C8298" s="43" t="s">
        <v>33</v>
      </c>
      <c r="E8298" s="43" t="s">
        <v>6263</v>
      </c>
      <c r="F8298" s="43" t="s">
        <v>30</v>
      </c>
      <c r="G8298" s="43">
        <v>72041</v>
      </c>
      <c r="Y8298" s="43" t="str">
        <f t="shared" si="258"/>
        <v/>
      </c>
      <c r="Z8298" s="43">
        <v>1993743</v>
      </c>
      <c r="AA8298" s="43" t="e">
        <f t="shared" si="259"/>
        <v>#N/A</v>
      </c>
    </row>
    <row r="8299" spans="1:27" x14ac:dyDescent="0.3">
      <c r="A8299" s="43">
        <v>2168043</v>
      </c>
      <c r="B8299" s="43" t="s">
        <v>851</v>
      </c>
      <c r="C8299" s="43" t="s">
        <v>234</v>
      </c>
      <c r="E8299" s="43" t="s">
        <v>6263</v>
      </c>
      <c r="F8299" s="43" t="s">
        <v>28</v>
      </c>
      <c r="G8299" s="43">
        <v>44094</v>
      </c>
      <c r="Y8299" s="43" t="str">
        <f t="shared" si="258"/>
        <v/>
      </c>
      <c r="Z8299" s="43">
        <v>1484355</v>
      </c>
      <c r="AA8299" s="43" t="e">
        <f t="shared" si="259"/>
        <v>#N/A</v>
      </c>
    </row>
    <row r="8300" spans="1:27" x14ac:dyDescent="0.3">
      <c r="A8300" s="43">
        <v>1827862</v>
      </c>
      <c r="B8300" s="43" t="s">
        <v>851</v>
      </c>
      <c r="C8300" s="43" t="s">
        <v>173</v>
      </c>
      <c r="E8300" s="43" t="s">
        <v>6263</v>
      </c>
      <c r="F8300" s="43" t="s">
        <v>30</v>
      </c>
      <c r="G8300" s="43">
        <v>49006</v>
      </c>
      <c r="Y8300" s="43" t="str">
        <f t="shared" si="258"/>
        <v/>
      </c>
      <c r="Z8300" s="43">
        <v>1816245</v>
      </c>
      <c r="AA8300" s="43" t="e">
        <f t="shared" si="259"/>
        <v>#N/A</v>
      </c>
    </row>
    <row r="8301" spans="1:27" x14ac:dyDescent="0.3">
      <c r="A8301" s="43">
        <v>2358311</v>
      </c>
      <c r="B8301" s="43" t="s">
        <v>851</v>
      </c>
      <c r="C8301" s="43" t="s">
        <v>2196</v>
      </c>
      <c r="E8301" s="43" t="s">
        <v>35</v>
      </c>
      <c r="F8301" s="43" t="s">
        <v>30</v>
      </c>
      <c r="G8301" s="43">
        <v>49009</v>
      </c>
      <c r="Y8301" s="43" t="str">
        <f t="shared" si="258"/>
        <v>COMP</v>
      </c>
      <c r="Z8301" s="43">
        <v>1466128</v>
      </c>
      <c r="AA8301" s="43">
        <f t="shared" si="259"/>
        <v>2358311</v>
      </c>
    </row>
    <row r="8302" spans="1:27" x14ac:dyDescent="0.3">
      <c r="A8302" s="43">
        <v>1926916</v>
      </c>
      <c r="B8302" s="43" t="s">
        <v>851</v>
      </c>
      <c r="C8302" s="43" t="s">
        <v>399</v>
      </c>
      <c r="E8302" s="43" t="s">
        <v>6263</v>
      </c>
      <c r="F8302" s="43" t="s">
        <v>28</v>
      </c>
      <c r="G8302" s="43">
        <v>44100</v>
      </c>
      <c r="Y8302" s="43" t="str">
        <f t="shared" si="258"/>
        <v/>
      </c>
      <c r="Z8302" s="43">
        <v>595532</v>
      </c>
      <c r="AA8302" s="43" t="e">
        <f t="shared" si="259"/>
        <v>#N/A</v>
      </c>
    </row>
    <row r="8303" spans="1:27" x14ac:dyDescent="0.3">
      <c r="A8303" s="43">
        <v>2300591</v>
      </c>
      <c r="B8303" s="43" t="s">
        <v>851</v>
      </c>
      <c r="C8303" s="43" t="s">
        <v>1204</v>
      </c>
      <c r="E8303" s="43" t="s">
        <v>6263</v>
      </c>
      <c r="F8303" s="43" t="s">
        <v>30</v>
      </c>
      <c r="G8303" s="43">
        <v>72009</v>
      </c>
      <c r="Y8303" s="43" t="str">
        <f t="shared" si="258"/>
        <v>COMP</v>
      </c>
      <c r="Z8303" s="43">
        <v>2025264</v>
      </c>
      <c r="AA8303" s="43">
        <f t="shared" si="259"/>
        <v>2300591</v>
      </c>
    </row>
    <row r="8304" spans="1:27" x14ac:dyDescent="0.3">
      <c r="A8304" s="43">
        <v>986809</v>
      </c>
      <c r="B8304" s="43" t="s">
        <v>851</v>
      </c>
      <c r="C8304" s="43" t="s">
        <v>664</v>
      </c>
      <c r="E8304" s="43" t="s">
        <v>6263</v>
      </c>
      <c r="F8304" s="43" t="s">
        <v>28</v>
      </c>
      <c r="G8304" s="43">
        <v>72021</v>
      </c>
      <c r="Y8304" s="43" t="str">
        <f t="shared" si="258"/>
        <v/>
      </c>
      <c r="Z8304" s="43">
        <v>2056592</v>
      </c>
      <c r="AA8304" s="43" t="e">
        <f t="shared" si="259"/>
        <v>#N/A</v>
      </c>
    </row>
    <row r="8305" spans="1:27" x14ac:dyDescent="0.3">
      <c r="A8305" s="43">
        <v>1856257</v>
      </c>
      <c r="B8305" s="43" t="s">
        <v>851</v>
      </c>
      <c r="C8305" s="43" t="s">
        <v>829</v>
      </c>
      <c r="E8305" s="43" t="s">
        <v>6263</v>
      </c>
      <c r="F8305" s="43" t="s">
        <v>28</v>
      </c>
      <c r="G8305" s="43">
        <v>72041</v>
      </c>
      <c r="Y8305" s="43" t="str">
        <f t="shared" si="258"/>
        <v/>
      </c>
      <c r="Z8305" s="43">
        <v>665599</v>
      </c>
      <c r="AA8305" s="43" t="e">
        <f t="shared" si="259"/>
        <v>#N/A</v>
      </c>
    </row>
    <row r="8306" spans="1:27" x14ac:dyDescent="0.3">
      <c r="A8306" s="43">
        <v>1617540</v>
      </c>
      <c r="B8306" s="43" t="s">
        <v>851</v>
      </c>
      <c r="C8306" s="43" t="s">
        <v>171</v>
      </c>
      <c r="E8306" s="43" t="s">
        <v>6263</v>
      </c>
      <c r="F8306" s="43" t="s">
        <v>30</v>
      </c>
      <c r="G8306" s="43">
        <v>49019</v>
      </c>
      <c r="Y8306" s="43" t="str">
        <f t="shared" si="258"/>
        <v/>
      </c>
      <c r="Z8306" s="43">
        <v>2071124</v>
      </c>
      <c r="AA8306" s="43" t="e">
        <f t="shared" si="259"/>
        <v>#N/A</v>
      </c>
    </row>
    <row r="8307" spans="1:27" x14ac:dyDescent="0.3">
      <c r="A8307" s="43">
        <v>1946616</v>
      </c>
      <c r="B8307" s="43" t="s">
        <v>851</v>
      </c>
      <c r="C8307" s="43" t="s">
        <v>555</v>
      </c>
      <c r="E8307" s="43" t="s">
        <v>6263</v>
      </c>
      <c r="F8307" s="43" t="s">
        <v>30</v>
      </c>
      <c r="G8307" s="43">
        <v>72007</v>
      </c>
      <c r="Y8307" s="43" t="str">
        <f t="shared" si="258"/>
        <v/>
      </c>
      <c r="Z8307" s="43">
        <v>1676940</v>
      </c>
      <c r="AA8307" s="43" t="e">
        <f t="shared" si="259"/>
        <v>#N/A</v>
      </c>
    </row>
    <row r="8308" spans="1:27" x14ac:dyDescent="0.3">
      <c r="A8308" s="43">
        <v>2389999</v>
      </c>
      <c r="B8308" s="43" t="s">
        <v>851</v>
      </c>
      <c r="C8308" s="43" t="s">
        <v>212</v>
      </c>
      <c r="E8308" s="43" t="s">
        <v>29</v>
      </c>
      <c r="F8308" s="43" t="s">
        <v>30</v>
      </c>
      <c r="G8308" s="43">
        <v>53057</v>
      </c>
      <c r="Y8308" s="43" t="str">
        <f t="shared" si="258"/>
        <v/>
      </c>
      <c r="Z8308" s="43">
        <v>1558681</v>
      </c>
      <c r="AA8308" s="43" t="e">
        <f t="shared" si="259"/>
        <v>#N/A</v>
      </c>
    </row>
    <row r="8309" spans="1:27" x14ac:dyDescent="0.3">
      <c r="A8309" s="43">
        <v>1566541</v>
      </c>
      <c r="B8309" s="43" t="s">
        <v>851</v>
      </c>
      <c r="C8309" s="43" t="s">
        <v>175</v>
      </c>
      <c r="E8309" s="43" t="s">
        <v>6263</v>
      </c>
      <c r="F8309" s="43" t="s">
        <v>28</v>
      </c>
      <c r="G8309" s="43">
        <v>49033</v>
      </c>
      <c r="Y8309" s="43" t="str">
        <f t="shared" si="258"/>
        <v/>
      </c>
      <c r="Z8309" s="43">
        <v>2264163</v>
      </c>
      <c r="AA8309" s="43" t="e">
        <f t="shared" si="259"/>
        <v>#N/A</v>
      </c>
    </row>
    <row r="8310" spans="1:27" x14ac:dyDescent="0.3">
      <c r="A8310" s="43">
        <v>2413434</v>
      </c>
      <c r="B8310" s="43" t="s">
        <v>6878</v>
      </c>
      <c r="C8310" s="43" t="s">
        <v>1407</v>
      </c>
      <c r="E8310" s="43" t="s">
        <v>6263</v>
      </c>
      <c r="F8310" s="43" t="s">
        <v>30</v>
      </c>
      <c r="G8310" s="43">
        <v>49064</v>
      </c>
      <c r="Y8310" s="43" t="str">
        <f t="shared" si="258"/>
        <v/>
      </c>
      <c r="Z8310" s="43">
        <v>2273100</v>
      </c>
      <c r="AA8310" s="43" t="e">
        <f t="shared" si="259"/>
        <v>#N/A</v>
      </c>
    </row>
    <row r="8311" spans="1:27" x14ac:dyDescent="0.3">
      <c r="A8311" s="43">
        <v>1948177</v>
      </c>
      <c r="B8311" s="43" t="s">
        <v>6879</v>
      </c>
      <c r="C8311" s="43" t="s">
        <v>425</v>
      </c>
      <c r="E8311" s="43" t="s">
        <v>6263</v>
      </c>
      <c r="F8311" s="43" t="s">
        <v>28</v>
      </c>
      <c r="G8311" s="43">
        <v>44105</v>
      </c>
      <c r="Y8311" s="43" t="str">
        <f t="shared" si="258"/>
        <v/>
      </c>
      <c r="Z8311" s="43">
        <v>2396169</v>
      </c>
      <c r="AA8311" s="43" t="e">
        <f t="shared" si="259"/>
        <v>#N/A</v>
      </c>
    </row>
    <row r="8312" spans="1:27" x14ac:dyDescent="0.3">
      <c r="A8312" s="43">
        <v>1557181</v>
      </c>
      <c r="B8312" s="43" t="s">
        <v>6879</v>
      </c>
      <c r="C8312" s="43" t="s">
        <v>2115</v>
      </c>
      <c r="E8312" s="43" t="s">
        <v>6263</v>
      </c>
      <c r="F8312" s="43" t="s">
        <v>28</v>
      </c>
      <c r="G8312" s="43">
        <v>44090</v>
      </c>
      <c r="Y8312" s="43" t="str">
        <f t="shared" si="258"/>
        <v>COMP</v>
      </c>
      <c r="Z8312" s="43">
        <v>1785209</v>
      </c>
      <c r="AA8312" s="43">
        <f t="shared" si="259"/>
        <v>1557181</v>
      </c>
    </row>
    <row r="8313" spans="1:27" x14ac:dyDescent="0.3">
      <c r="A8313" s="43">
        <v>2413873</v>
      </c>
      <c r="B8313" s="43" t="s">
        <v>6880</v>
      </c>
      <c r="C8313" s="43" t="s">
        <v>327</v>
      </c>
      <c r="E8313" s="43" t="s">
        <v>6263</v>
      </c>
      <c r="F8313" s="43" t="s">
        <v>30</v>
      </c>
      <c r="G8313" s="43">
        <v>72053</v>
      </c>
      <c r="Y8313" s="43" t="str">
        <f t="shared" si="258"/>
        <v/>
      </c>
      <c r="Z8313" s="43">
        <v>494039</v>
      </c>
      <c r="AA8313" s="43" t="e">
        <f t="shared" si="259"/>
        <v>#N/A</v>
      </c>
    </row>
    <row r="8314" spans="1:27" x14ac:dyDescent="0.3">
      <c r="A8314" s="43">
        <v>1977982</v>
      </c>
      <c r="B8314" s="43" t="s">
        <v>6881</v>
      </c>
      <c r="C8314" s="43" t="s">
        <v>568</v>
      </c>
      <c r="E8314" s="43" t="s">
        <v>35</v>
      </c>
      <c r="F8314" s="43" t="s">
        <v>30</v>
      </c>
      <c r="G8314" s="43">
        <v>44108</v>
      </c>
      <c r="Y8314" s="43" t="str">
        <f t="shared" si="258"/>
        <v>COMP</v>
      </c>
      <c r="Z8314" s="43">
        <v>2407920</v>
      </c>
      <c r="AA8314" s="43">
        <f t="shared" si="259"/>
        <v>1977982</v>
      </c>
    </row>
    <row r="8315" spans="1:27" x14ac:dyDescent="0.3">
      <c r="A8315" s="43">
        <v>2292773</v>
      </c>
      <c r="B8315" s="43" t="s">
        <v>858</v>
      </c>
      <c r="C8315" s="43" t="s">
        <v>6882</v>
      </c>
      <c r="E8315" s="43" t="s">
        <v>6263</v>
      </c>
      <c r="F8315" s="43" t="s">
        <v>30</v>
      </c>
      <c r="G8315" s="43">
        <v>72017</v>
      </c>
      <c r="Y8315" s="43" t="str">
        <f t="shared" si="258"/>
        <v/>
      </c>
      <c r="Z8315" s="43">
        <v>2249073</v>
      </c>
      <c r="AA8315" s="43" t="e">
        <f t="shared" si="259"/>
        <v>#N/A</v>
      </c>
    </row>
    <row r="8316" spans="1:27" x14ac:dyDescent="0.3">
      <c r="A8316" s="43">
        <v>2343197</v>
      </c>
      <c r="B8316" s="43" t="s">
        <v>858</v>
      </c>
      <c r="C8316" s="43" t="s">
        <v>327</v>
      </c>
      <c r="E8316" s="43" t="s">
        <v>29</v>
      </c>
      <c r="F8316" s="43" t="s">
        <v>30</v>
      </c>
      <c r="G8316" s="43">
        <v>44099</v>
      </c>
      <c r="Y8316" s="43" t="str">
        <f t="shared" si="258"/>
        <v/>
      </c>
      <c r="Z8316" s="43">
        <v>357399</v>
      </c>
      <c r="AA8316" s="43" t="e">
        <f t="shared" si="259"/>
        <v>#N/A</v>
      </c>
    </row>
    <row r="8317" spans="1:27" x14ac:dyDescent="0.3">
      <c r="A8317" s="43">
        <v>583083</v>
      </c>
      <c r="B8317" s="43" t="s">
        <v>860</v>
      </c>
      <c r="C8317" s="43" t="s">
        <v>244</v>
      </c>
      <c r="E8317" s="43" t="s">
        <v>6263</v>
      </c>
      <c r="F8317" s="43" t="s">
        <v>28</v>
      </c>
      <c r="G8317" s="43">
        <v>49064</v>
      </c>
      <c r="Y8317" s="43" t="str">
        <f t="shared" si="258"/>
        <v/>
      </c>
      <c r="Z8317" s="43">
        <v>1220342</v>
      </c>
      <c r="AA8317" s="43" t="e">
        <f t="shared" si="259"/>
        <v>#N/A</v>
      </c>
    </row>
    <row r="8318" spans="1:27" x14ac:dyDescent="0.3">
      <c r="A8318" s="43">
        <v>1468447</v>
      </c>
      <c r="B8318" s="43" t="s">
        <v>860</v>
      </c>
      <c r="C8318" s="43" t="s">
        <v>565</v>
      </c>
      <c r="E8318" s="43" t="s">
        <v>29</v>
      </c>
      <c r="F8318" s="43" t="s">
        <v>28</v>
      </c>
      <c r="G8318" s="43">
        <v>44045</v>
      </c>
      <c r="Y8318" s="43" t="str">
        <f t="shared" si="258"/>
        <v>COMP</v>
      </c>
      <c r="Z8318" s="43">
        <v>1769560</v>
      </c>
      <c r="AA8318" s="43">
        <f t="shared" si="259"/>
        <v>1468447</v>
      </c>
    </row>
    <row r="8319" spans="1:27" x14ac:dyDescent="0.3">
      <c r="A8319" s="43">
        <v>1413310</v>
      </c>
      <c r="B8319" s="43" t="s">
        <v>860</v>
      </c>
      <c r="C8319" s="43" t="s">
        <v>171</v>
      </c>
      <c r="E8319" s="43" t="s">
        <v>6263</v>
      </c>
      <c r="F8319" s="43" t="s">
        <v>30</v>
      </c>
      <c r="G8319" s="43">
        <v>53061</v>
      </c>
      <c r="Y8319" s="43" t="str">
        <f t="shared" si="258"/>
        <v/>
      </c>
      <c r="Z8319" s="43">
        <v>2259404</v>
      </c>
      <c r="AA8319" s="43" t="e">
        <f t="shared" si="259"/>
        <v>#N/A</v>
      </c>
    </row>
    <row r="8320" spans="1:27" x14ac:dyDescent="0.3">
      <c r="A8320" s="43">
        <v>2085472</v>
      </c>
      <c r="B8320" s="43" t="s">
        <v>860</v>
      </c>
      <c r="C8320" s="43" t="s">
        <v>989</v>
      </c>
      <c r="E8320" s="43" t="s">
        <v>6263</v>
      </c>
      <c r="F8320" s="43" t="s">
        <v>30</v>
      </c>
      <c r="G8320" s="43">
        <v>44039</v>
      </c>
      <c r="Y8320" s="43" t="str">
        <f t="shared" si="258"/>
        <v/>
      </c>
      <c r="Z8320" s="43">
        <v>1567428</v>
      </c>
      <c r="AA8320" s="43" t="e">
        <f t="shared" si="259"/>
        <v>#N/A</v>
      </c>
    </row>
    <row r="8321" spans="1:27" x14ac:dyDescent="0.3">
      <c r="A8321" s="43">
        <v>557116</v>
      </c>
      <c r="B8321" s="43" t="s">
        <v>860</v>
      </c>
      <c r="C8321" s="43" t="s">
        <v>301</v>
      </c>
      <c r="E8321" s="43" t="s">
        <v>29</v>
      </c>
      <c r="F8321" s="43" t="s">
        <v>28</v>
      </c>
      <c r="G8321" s="43">
        <v>49064</v>
      </c>
      <c r="Y8321" s="43" t="str">
        <f t="shared" si="258"/>
        <v>COMP</v>
      </c>
      <c r="Z8321" s="43">
        <v>1800889</v>
      </c>
      <c r="AA8321" s="43">
        <f t="shared" si="259"/>
        <v>557116</v>
      </c>
    </row>
    <row r="8322" spans="1:27" x14ac:dyDescent="0.3">
      <c r="A8322" s="43">
        <v>2358449</v>
      </c>
      <c r="B8322" s="43" t="s">
        <v>860</v>
      </c>
      <c r="C8322" s="43" t="s">
        <v>6883</v>
      </c>
      <c r="E8322" s="43" t="s">
        <v>6263</v>
      </c>
      <c r="F8322" s="43" t="s">
        <v>28</v>
      </c>
      <c r="G8322" s="43">
        <v>49019</v>
      </c>
      <c r="Y8322" s="43" t="str">
        <f t="shared" ref="Y8322:Y8385" si="260">IF(ISERROR(AA8322)=FALSE,"COMP","")</f>
        <v>COMP</v>
      </c>
      <c r="Z8322" s="43">
        <v>2291730</v>
      </c>
      <c r="AA8322" s="43">
        <f t="shared" si="259"/>
        <v>2358449</v>
      </c>
    </row>
    <row r="8323" spans="1:27" x14ac:dyDescent="0.3">
      <c r="A8323" s="43">
        <v>2399835</v>
      </c>
      <c r="B8323" s="43" t="s">
        <v>6884</v>
      </c>
      <c r="C8323" s="43" t="s">
        <v>345</v>
      </c>
      <c r="E8323" s="43" t="s">
        <v>6263</v>
      </c>
      <c r="F8323" s="43" t="s">
        <v>30</v>
      </c>
      <c r="G8323" s="43">
        <v>53004</v>
      </c>
      <c r="Y8323" s="43" t="str">
        <f t="shared" si="260"/>
        <v/>
      </c>
      <c r="Z8323" s="43">
        <v>1737862</v>
      </c>
      <c r="AA8323" s="43" t="e">
        <f t="shared" ref="AA8323:AA8386" si="261">VLOOKUP(A8323,Z:Z,1,FALSE)</f>
        <v>#N/A</v>
      </c>
    </row>
    <row r="8324" spans="1:27" x14ac:dyDescent="0.3">
      <c r="A8324" s="43">
        <v>1467806</v>
      </c>
      <c r="B8324" s="43" t="s">
        <v>6884</v>
      </c>
      <c r="C8324" s="43" t="s">
        <v>333</v>
      </c>
      <c r="E8324" s="43" t="s">
        <v>6263</v>
      </c>
      <c r="F8324" s="43" t="s">
        <v>30</v>
      </c>
      <c r="G8324" s="43">
        <v>53061</v>
      </c>
      <c r="Y8324" s="43" t="str">
        <f t="shared" si="260"/>
        <v/>
      </c>
      <c r="Z8324" s="43">
        <v>1244871</v>
      </c>
      <c r="AA8324" s="43" t="e">
        <f t="shared" si="261"/>
        <v>#N/A</v>
      </c>
    </row>
    <row r="8325" spans="1:27" x14ac:dyDescent="0.3">
      <c r="A8325" s="43">
        <v>677125</v>
      </c>
      <c r="B8325" s="43" t="s">
        <v>6885</v>
      </c>
      <c r="C8325" s="43" t="s">
        <v>6065</v>
      </c>
      <c r="E8325" s="43" t="s">
        <v>6263</v>
      </c>
      <c r="F8325" s="43" t="s">
        <v>30</v>
      </c>
      <c r="G8325" s="43">
        <v>72080</v>
      </c>
      <c r="Y8325" s="43" t="str">
        <f t="shared" si="260"/>
        <v>COMP</v>
      </c>
      <c r="Z8325" s="43">
        <v>2209447</v>
      </c>
      <c r="AA8325" s="43">
        <f t="shared" si="261"/>
        <v>677125</v>
      </c>
    </row>
    <row r="8326" spans="1:27" x14ac:dyDescent="0.3">
      <c r="A8326" s="43">
        <v>1218529</v>
      </c>
      <c r="B8326" s="43" t="s">
        <v>6886</v>
      </c>
      <c r="C8326" s="43" t="s">
        <v>260</v>
      </c>
      <c r="E8326" s="43" t="s">
        <v>31</v>
      </c>
      <c r="F8326" s="43" t="s">
        <v>28</v>
      </c>
      <c r="G8326" s="43">
        <v>72029</v>
      </c>
      <c r="Y8326" s="43" t="str">
        <f t="shared" si="260"/>
        <v>COMP</v>
      </c>
      <c r="Z8326" s="43">
        <v>158243</v>
      </c>
      <c r="AA8326" s="43">
        <f t="shared" si="261"/>
        <v>1218529</v>
      </c>
    </row>
    <row r="8327" spans="1:27" x14ac:dyDescent="0.3">
      <c r="A8327" s="43">
        <v>1783851</v>
      </c>
      <c r="B8327" s="43" t="s">
        <v>6887</v>
      </c>
      <c r="C8327" s="43" t="s">
        <v>514</v>
      </c>
      <c r="E8327" s="43" t="s">
        <v>6263</v>
      </c>
      <c r="F8327" s="43" t="s">
        <v>28</v>
      </c>
      <c r="G8327" s="43">
        <v>44045</v>
      </c>
      <c r="Y8327" s="43" t="str">
        <f t="shared" si="260"/>
        <v>COMP</v>
      </c>
      <c r="Z8327" s="43">
        <v>2256176</v>
      </c>
      <c r="AA8327" s="43">
        <f t="shared" si="261"/>
        <v>1783851</v>
      </c>
    </row>
    <row r="8328" spans="1:27" x14ac:dyDescent="0.3">
      <c r="A8328" s="43">
        <v>1623471</v>
      </c>
      <c r="B8328" s="43" t="s">
        <v>6887</v>
      </c>
      <c r="C8328" s="43" t="s">
        <v>2600</v>
      </c>
      <c r="E8328" s="43" t="s">
        <v>6263</v>
      </c>
      <c r="F8328" s="43" t="s">
        <v>30</v>
      </c>
      <c r="G8328" s="43">
        <v>44055</v>
      </c>
      <c r="Y8328" s="43" t="str">
        <f t="shared" si="260"/>
        <v/>
      </c>
      <c r="Z8328" s="43">
        <v>1653007</v>
      </c>
      <c r="AA8328" s="43" t="e">
        <f t="shared" si="261"/>
        <v>#N/A</v>
      </c>
    </row>
    <row r="8329" spans="1:27" x14ac:dyDescent="0.3">
      <c r="A8329" s="43">
        <v>2236007</v>
      </c>
      <c r="B8329" s="43" t="s">
        <v>6887</v>
      </c>
      <c r="C8329" s="43" t="s">
        <v>230</v>
      </c>
      <c r="E8329" s="43" t="s">
        <v>29</v>
      </c>
      <c r="F8329" s="43" t="s">
        <v>28</v>
      </c>
      <c r="G8329" s="43">
        <v>49039</v>
      </c>
      <c r="Y8329" s="43" t="str">
        <f t="shared" si="260"/>
        <v/>
      </c>
      <c r="Z8329" s="43">
        <v>2189130</v>
      </c>
      <c r="AA8329" s="43" t="e">
        <f t="shared" si="261"/>
        <v>#N/A</v>
      </c>
    </row>
    <row r="8330" spans="1:27" x14ac:dyDescent="0.3">
      <c r="A8330" s="43">
        <v>1786420</v>
      </c>
      <c r="B8330" s="43" t="s">
        <v>6887</v>
      </c>
      <c r="C8330" s="43" t="s">
        <v>3407</v>
      </c>
      <c r="E8330" s="43" t="s">
        <v>29</v>
      </c>
      <c r="F8330" s="43" t="s">
        <v>28</v>
      </c>
      <c r="G8330" s="43">
        <v>44062</v>
      </c>
      <c r="Y8330" s="43" t="str">
        <f t="shared" si="260"/>
        <v>COMP</v>
      </c>
      <c r="Z8330" s="43">
        <v>831163</v>
      </c>
      <c r="AA8330" s="43">
        <f t="shared" si="261"/>
        <v>1786420</v>
      </c>
    </row>
    <row r="8331" spans="1:27" x14ac:dyDescent="0.3">
      <c r="A8331" s="43">
        <v>2174121</v>
      </c>
      <c r="B8331" s="43" t="s">
        <v>6887</v>
      </c>
      <c r="C8331" s="43" t="s">
        <v>1495</v>
      </c>
      <c r="E8331" s="43" t="s">
        <v>6263</v>
      </c>
      <c r="F8331" s="43" t="s">
        <v>28</v>
      </c>
      <c r="G8331" s="43">
        <v>44049</v>
      </c>
      <c r="Y8331" s="43" t="str">
        <f t="shared" si="260"/>
        <v/>
      </c>
      <c r="Z8331" s="43">
        <v>1814585</v>
      </c>
      <c r="AA8331" s="43" t="e">
        <f t="shared" si="261"/>
        <v>#N/A</v>
      </c>
    </row>
    <row r="8332" spans="1:27" x14ac:dyDescent="0.3">
      <c r="A8332" s="43">
        <v>2239231</v>
      </c>
      <c r="B8332" s="43" t="s">
        <v>6887</v>
      </c>
      <c r="C8332" s="43" t="s">
        <v>321</v>
      </c>
      <c r="E8332" s="43" t="s">
        <v>6263</v>
      </c>
      <c r="F8332" s="43" t="s">
        <v>28</v>
      </c>
      <c r="G8332" s="43">
        <v>44090</v>
      </c>
      <c r="Y8332" s="43" t="str">
        <f t="shared" si="260"/>
        <v/>
      </c>
      <c r="Z8332" s="43">
        <v>1553807</v>
      </c>
      <c r="AA8332" s="43" t="e">
        <f t="shared" si="261"/>
        <v>#N/A</v>
      </c>
    </row>
    <row r="8333" spans="1:27" x14ac:dyDescent="0.3">
      <c r="A8333" s="43">
        <v>1606489</v>
      </c>
      <c r="B8333" s="43" t="s">
        <v>6887</v>
      </c>
      <c r="C8333" s="43" t="s">
        <v>427</v>
      </c>
      <c r="E8333" s="43" t="s">
        <v>6263</v>
      </c>
      <c r="F8333" s="43" t="s">
        <v>28</v>
      </c>
      <c r="G8333" s="43">
        <v>44090</v>
      </c>
      <c r="Y8333" s="43" t="str">
        <f t="shared" si="260"/>
        <v/>
      </c>
      <c r="Z8333" s="43">
        <v>1484264</v>
      </c>
      <c r="AA8333" s="43" t="e">
        <f t="shared" si="261"/>
        <v>#N/A</v>
      </c>
    </row>
    <row r="8334" spans="1:27" x14ac:dyDescent="0.3">
      <c r="A8334" s="43">
        <v>1396466</v>
      </c>
      <c r="B8334" s="43" t="s">
        <v>6888</v>
      </c>
      <c r="C8334" s="43" t="s">
        <v>4355</v>
      </c>
      <c r="E8334" s="43" t="s">
        <v>6263</v>
      </c>
      <c r="F8334" s="43" t="s">
        <v>28</v>
      </c>
      <c r="G8334" s="43">
        <v>44045</v>
      </c>
      <c r="Y8334" s="43" t="str">
        <f t="shared" si="260"/>
        <v/>
      </c>
      <c r="Z8334" s="43">
        <v>2178776</v>
      </c>
      <c r="AA8334" s="43" t="e">
        <f t="shared" si="261"/>
        <v>#N/A</v>
      </c>
    </row>
    <row r="8335" spans="1:27" x14ac:dyDescent="0.3">
      <c r="A8335" s="43">
        <v>1463009</v>
      </c>
      <c r="B8335" s="43" t="s">
        <v>862</v>
      </c>
      <c r="C8335" s="43" t="s">
        <v>244</v>
      </c>
      <c r="E8335" s="43" t="s">
        <v>6263</v>
      </c>
      <c r="F8335" s="43" t="s">
        <v>28</v>
      </c>
      <c r="G8335" s="43">
        <v>44079</v>
      </c>
      <c r="Y8335" s="43" t="str">
        <f t="shared" si="260"/>
        <v/>
      </c>
      <c r="Z8335" s="43">
        <v>1084667</v>
      </c>
      <c r="AA8335" s="43" t="e">
        <f t="shared" si="261"/>
        <v>#N/A</v>
      </c>
    </row>
    <row r="8336" spans="1:27" x14ac:dyDescent="0.3">
      <c r="A8336" s="43">
        <v>1651299</v>
      </c>
      <c r="B8336" s="43" t="s">
        <v>863</v>
      </c>
      <c r="C8336" s="43" t="s">
        <v>620</v>
      </c>
      <c r="E8336" s="43" t="s">
        <v>6263</v>
      </c>
      <c r="F8336" s="43" t="s">
        <v>30</v>
      </c>
      <c r="G8336" s="43">
        <v>44123</v>
      </c>
      <c r="Y8336" s="43" t="str">
        <f t="shared" si="260"/>
        <v/>
      </c>
      <c r="Z8336" s="43">
        <v>2076422</v>
      </c>
      <c r="AA8336" s="43" t="e">
        <f t="shared" si="261"/>
        <v>#N/A</v>
      </c>
    </row>
    <row r="8337" spans="1:27" x14ac:dyDescent="0.3">
      <c r="A8337" s="43">
        <v>1703754</v>
      </c>
      <c r="B8337" s="43" t="s">
        <v>863</v>
      </c>
      <c r="C8337" s="43" t="s">
        <v>266</v>
      </c>
      <c r="E8337" s="43" t="s">
        <v>6263</v>
      </c>
      <c r="F8337" s="43" t="s">
        <v>30</v>
      </c>
      <c r="G8337" s="43">
        <v>72041</v>
      </c>
      <c r="Y8337" s="43" t="str">
        <f t="shared" si="260"/>
        <v/>
      </c>
      <c r="Z8337" s="43">
        <v>2306614</v>
      </c>
      <c r="AA8337" s="43" t="e">
        <f t="shared" si="261"/>
        <v>#N/A</v>
      </c>
    </row>
    <row r="8338" spans="1:27" x14ac:dyDescent="0.3">
      <c r="A8338" s="43">
        <v>2427772</v>
      </c>
      <c r="B8338" s="43" t="s">
        <v>6889</v>
      </c>
      <c r="C8338" s="43" t="s">
        <v>440</v>
      </c>
      <c r="E8338" s="43" t="s">
        <v>6263</v>
      </c>
      <c r="F8338" s="43" t="s">
        <v>28</v>
      </c>
      <c r="G8338" s="43">
        <v>49034</v>
      </c>
      <c r="Y8338" s="43" t="str">
        <f t="shared" si="260"/>
        <v/>
      </c>
      <c r="Z8338" s="43">
        <v>1902553</v>
      </c>
      <c r="AA8338" s="43" t="e">
        <f t="shared" si="261"/>
        <v>#N/A</v>
      </c>
    </row>
    <row r="8339" spans="1:27" x14ac:dyDescent="0.3">
      <c r="A8339" s="43">
        <v>2185468</v>
      </c>
      <c r="B8339" s="43" t="s">
        <v>6890</v>
      </c>
      <c r="C8339" s="43" t="s">
        <v>244</v>
      </c>
      <c r="E8339" s="43" t="s">
        <v>6263</v>
      </c>
      <c r="F8339" s="43" t="s">
        <v>28</v>
      </c>
      <c r="G8339" s="43">
        <v>72080</v>
      </c>
      <c r="Y8339" s="43" t="str">
        <f t="shared" si="260"/>
        <v>COMP</v>
      </c>
      <c r="Z8339" s="43">
        <v>1555874</v>
      </c>
      <c r="AA8339" s="43">
        <f t="shared" si="261"/>
        <v>2185468</v>
      </c>
    </row>
    <row r="8340" spans="1:27" x14ac:dyDescent="0.3">
      <c r="A8340" s="43">
        <v>1558818</v>
      </c>
      <c r="B8340" s="43" t="s">
        <v>6891</v>
      </c>
      <c r="C8340" s="43" t="s">
        <v>456</v>
      </c>
      <c r="E8340" s="43" t="s">
        <v>31</v>
      </c>
      <c r="F8340" s="43" t="s">
        <v>28</v>
      </c>
      <c r="G8340" s="43">
        <v>49064</v>
      </c>
      <c r="Y8340" s="43" t="str">
        <f t="shared" si="260"/>
        <v>COMP</v>
      </c>
      <c r="Z8340" s="43">
        <v>1256069</v>
      </c>
      <c r="AA8340" s="43">
        <f t="shared" si="261"/>
        <v>1558818</v>
      </c>
    </row>
    <row r="8341" spans="1:27" x14ac:dyDescent="0.3">
      <c r="A8341" s="43">
        <v>1642972</v>
      </c>
      <c r="B8341" s="43" t="s">
        <v>6892</v>
      </c>
      <c r="C8341" s="43" t="s">
        <v>6893</v>
      </c>
      <c r="E8341" s="43" t="s">
        <v>29</v>
      </c>
      <c r="F8341" s="43" t="s">
        <v>28</v>
      </c>
      <c r="G8341" s="43">
        <v>44045</v>
      </c>
      <c r="Y8341" s="43" t="str">
        <f t="shared" si="260"/>
        <v>COMP</v>
      </c>
      <c r="Z8341" s="43">
        <v>1556861</v>
      </c>
      <c r="AA8341" s="43">
        <f t="shared" si="261"/>
        <v>1642972</v>
      </c>
    </row>
    <row r="8342" spans="1:27" x14ac:dyDescent="0.3">
      <c r="A8342" s="43">
        <v>2187188</v>
      </c>
      <c r="B8342" s="43" t="s">
        <v>6894</v>
      </c>
      <c r="C8342" s="43" t="s">
        <v>2411</v>
      </c>
      <c r="E8342" s="43" t="s">
        <v>34</v>
      </c>
      <c r="F8342" s="43" t="s">
        <v>28</v>
      </c>
      <c r="G8342" s="43">
        <v>44084</v>
      </c>
      <c r="Y8342" s="43" t="str">
        <f t="shared" si="260"/>
        <v>COMP</v>
      </c>
      <c r="Z8342" s="43">
        <v>155946</v>
      </c>
      <c r="AA8342" s="43">
        <f t="shared" si="261"/>
        <v>2187188</v>
      </c>
    </row>
    <row r="8343" spans="1:27" x14ac:dyDescent="0.3">
      <c r="A8343" s="43">
        <v>806705</v>
      </c>
      <c r="B8343" s="43" t="s">
        <v>6895</v>
      </c>
      <c r="C8343" s="43" t="s">
        <v>618</v>
      </c>
      <c r="E8343" s="43" t="s">
        <v>6263</v>
      </c>
      <c r="F8343" s="43" t="s">
        <v>28</v>
      </c>
      <c r="G8343" s="43">
        <v>49009</v>
      </c>
      <c r="Y8343" s="43" t="str">
        <f t="shared" si="260"/>
        <v>COMP</v>
      </c>
      <c r="Z8343" s="43">
        <v>1558078</v>
      </c>
      <c r="AA8343" s="43">
        <f t="shared" si="261"/>
        <v>806705</v>
      </c>
    </row>
    <row r="8344" spans="1:27" x14ac:dyDescent="0.3">
      <c r="A8344" s="43">
        <v>1094379</v>
      </c>
      <c r="B8344" s="43" t="s">
        <v>6895</v>
      </c>
      <c r="C8344" s="43" t="s">
        <v>171</v>
      </c>
      <c r="E8344" s="43" t="s">
        <v>6263</v>
      </c>
      <c r="F8344" s="43" t="s">
        <v>30</v>
      </c>
      <c r="G8344" s="43">
        <v>49009</v>
      </c>
      <c r="Y8344" s="43" t="str">
        <f t="shared" si="260"/>
        <v/>
      </c>
      <c r="Z8344" s="43">
        <v>2201323</v>
      </c>
      <c r="AA8344" s="43" t="e">
        <f t="shared" si="261"/>
        <v>#N/A</v>
      </c>
    </row>
    <row r="8345" spans="1:27" x14ac:dyDescent="0.3">
      <c r="A8345" s="43">
        <v>1981623</v>
      </c>
      <c r="B8345" s="43" t="s">
        <v>871</v>
      </c>
      <c r="C8345" s="43" t="s">
        <v>3477</v>
      </c>
      <c r="E8345" s="43" t="s">
        <v>6263</v>
      </c>
      <c r="F8345" s="43" t="s">
        <v>28</v>
      </c>
      <c r="G8345" s="43">
        <v>85032</v>
      </c>
      <c r="Y8345" s="43" t="str">
        <f t="shared" si="260"/>
        <v/>
      </c>
      <c r="Z8345" s="43">
        <v>1460389</v>
      </c>
      <c r="AA8345" s="43" t="e">
        <f t="shared" si="261"/>
        <v>#N/A</v>
      </c>
    </row>
    <row r="8346" spans="1:27" x14ac:dyDescent="0.3">
      <c r="A8346" s="43">
        <v>2375551</v>
      </c>
      <c r="B8346" s="43" t="s">
        <v>6896</v>
      </c>
      <c r="C8346" s="43" t="s">
        <v>189</v>
      </c>
      <c r="E8346" s="43" t="s">
        <v>6263</v>
      </c>
      <c r="F8346" s="43" t="s">
        <v>30</v>
      </c>
      <c r="G8346" s="43">
        <v>44084</v>
      </c>
      <c r="Y8346" s="43" t="str">
        <f t="shared" si="260"/>
        <v/>
      </c>
      <c r="Z8346" s="43">
        <v>1686947</v>
      </c>
      <c r="AA8346" s="43" t="e">
        <f t="shared" si="261"/>
        <v>#N/A</v>
      </c>
    </row>
    <row r="8347" spans="1:27" x14ac:dyDescent="0.3">
      <c r="A8347" s="43">
        <v>2407284</v>
      </c>
      <c r="B8347" s="43" t="s">
        <v>6897</v>
      </c>
      <c r="C8347" s="43" t="s">
        <v>6898</v>
      </c>
      <c r="E8347" s="43" t="s">
        <v>34</v>
      </c>
      <c r="F8347" s="43" t="s">
        <v>30</v>
      </c>
      <c r="G8347" s="43">
        <v>44052</v>
      </c>
      <c r="Y8347" s="43" t="str">
        <f t="shared" si="260"/>
        <v>COMP</v>
      </c>
      <c r="Z8347" s="43">
        <v>2074450</v>
      </c>
      <c r="AA8347" s="43">
        <f t="shared" si="261"/>
        <v>2407284</v>
      </c>
    </row>
    <row r="8348" spans="1:27" x14ac:dyDescent="0.3">
      <c r="A8348" s="43">
        <v>1863201</v>
      </c>
      <c r="B8348" s="43" t="s">
        <v>6899</v>
      </c>
      <c r="C8348" s="43" t="s">
        <v>659</v>
      </c>
      <c r="E8348" s="43" t="s">
        <v>6263</v>
      </c>
      <c r="F8348" s="43" t="s">
        <v>28</v>
      </c>
      <c r="G8348" s="43">
        <v>85022</v>
      </c>
      <c r="Y8348" s="43" t="str">
        <f t="shared" si="260"/>
        <v/>
      </c>
      <c r="Z8348" s="43">
        <v>2102039</v>
      </c>
      <c r="AA8348" s="43" t="e">
        <f t="shared" si="261"/>
        <v>#N/A</v>
      </c>
    </row>
    <row r="8349" spans="1:27" x14ac:dyDescent="0.3">
      <c r="A8349" s="43">
        <v>1443287</v>
      </c>
      <c r="B8349" s="43" t="s">
        <v>6899</v>
      </c>
      <c r="C8349" s="43" t="s">
        <v>390</v>
      </c>
      <c r="E8349" s="43" t="s">
        <v>6263</v>
      </c>
      <c r="F8349" s="43" t="s">
        <v>30</v>
      </c>
      <c r="G8349" s="43">
        <v>85022</v>
      </c>
      <c r="Y8349" s="43" t="str">
        <f t="shared" si="260"/>
        <v/>
      </c>
      <c r="Z8349" s="43">
        <v>2340083</v>
      </c>
      <c r="AA8349" s="43" t="e">
        <f t="shared" si="261"/>
        <v>#N/A</v>
      </c>
    </row>
    <row r="8350" spans="1:27" x14ac:dyDescent="0.3">
      <c r="A8350" s="43">
        <v>1772929</v>
      </c>
      <c r="B8350" s="43" t="s">
        <v>6899</v>
      </c>
      <c r="C8350" s="43" t="s">
        <v>951</v>
      </c>
      <c r="E8350" s="43" t="s">
        <v>6263</v>
      </c>
      <c r="F8350" s="43" t="s">
        <v>28</v>
      </c>
      <c r="G8350" s="43">
        <v>85056</v>
      </c>
      <c r="Y8350" s="43" t="str">
        <f t="shared" si="260"/>
        <v/>
      </c>
      <c r="Z8350" s="43">
        <v>2182321</v>
      </c>
      <c r="AA8350" s="43" t="e">
        <f t="shared" si="261"/>
        <v>#N/A</v>
      </c>
    </row>
    <row r="8351" spans="1:27" x14ac:dyDescent="0.3">
      <c r="A8351" s="43">
        <v>167770</v>
      </c>
      <c r="B8351" s="43" t="s">
        <v>886</v>
      </c>
      <c r="C8351" s="43" t="s">
        <v>235</v>
      </c>
      <c r="E8351" s="43" t="s">
        <v>6263</v>
      </c>
      <c r="F8351" s="43" t="s">
        <v>28</v>
      </c>
      <c r="G8351" s="43">
        <v>72041</v>
      </c>
      <c r="Y8351" s="43" t="str">
        <f t="shared" si="260"/>
        <v/>
      </c>
      <c r="Z8351" s="43">
        <v>1600480</v>
      </c>
      <c r="AA8351" s="43" t="e">
        <f t="shared" si="261"/>
        <v>#N/A</v>
      </c>
    </row>
    <row r="8352" spans="1:27" x14ac:dyDescent="0.3">
      <c r="A8352" s="43">
        <v>1509071</v>
      </c>
      <c r="B8352" s="43" t="s">
        <v>886</v>
      </c>
      <c r="C8352" s="43" t="s">
        <v>268</v>
      </c>
      <c r="E8352" s="43" t="s">
        <v>6263</v>
      </c>
      <c r="F8352" s="43" t="s">
        <v>30</v>
      </c>
      <c r="G8352" s="43">
        <v>44071</v>
      </c>
      <c r="Y8352" s="43" t="str">
        <f t="shared" si="260"/>
        <v/>
      </c>
      <c r="Z8352" s="43">
        <v>1249828</v>
      </c>
      <c r="AA8352" s="43" t="e">
        <f t="shared" si="261"/>
        <v>#N/A</v>
      </c>
    </row>
    <row r="8353" spans="1:27" x14ac:dyDescent="0.3">
      <c r="A8353" s="43">
        <v>2372681</v>
      </c>
      <c r="B8353" s="43" t="s">
        <v>886</v>
      </c>
      <c r="C8353" s="43" t="s">
        <v>1082</v>
      </c>
      <c r="E8353" s="43" t="s">
        <v>6263</v>
      </c>
      <c r="F8353" s="43" t="s">
        <v>28</v>
      </c>
      <c r="G8353" s="43">
        <v>44049</v>
      </c>
      <c r="Y8353" s="43" t="str">
        <f t="shared" si="260"/>
        <v/>
      </c>
      <c r="Z8353" s="43">
        <v>1590989</v>
      </c>
      <c r="AA8353" s="43" t="e">
        <f t="shared" si="261"/>
        <v>#N/A</v>
      </c>
    </row>
    <row r="8354" spans="1:27" x14ac:dyDescent="0.3">
      <c r="A8354" s="43">
        <v>1764546</v>
      </c>
      <c r="B8354" s="43" t="s">
        <v>886</v>
      </c>
      <c r="C8354" s="43" t="s">
        <v>951</v>
      </c>
      <c r="E8354" s="43" t="s">
        <v>34</v>
      </c>
      <c r="F8354" s="43" t="s">
        <v>28</v>
      </c>
      <c r="G8354" s="43">
        <v>72068</v>
      </c>
      <c r="Y8354" s="43" t="str">
        <f t="shared" si="260"/>
        <v>COMP</v>
      </c>
      <c r="Z8354" s="43">
        <v>655605</v>
      </c>
      <c r="AA8354" s="43">
        <f t="shared" si="261"/>
        <v>1764546</v>
      </c>
    </row>
    <row r="8355" spans="1:27" x14ac:dyDescent="0.3">
      <c r="A8355" s="43">
        <v>1989592</v>
      </c>
      <c r="B8355" s="43" t="s">
        <v>886</v>
      </c>
      <c r="C8355" s="43" t="s">
        <v>492</v>
      </c>
      <c r="E8355" s="43" t="s">
        <v>6263</v>
      </c>
      <c r="F8355" s="43" t="s">
        <v>30</v>
      </c>
      <c r="G8355" s="43">
        <v>44090</v>
      </c>
      <c r="Y8355" s="43" t="str">
        <f t="shared" si="260"/>
        <v>COMP</v>
      </c>
      <c r="Z8355" s="43">
        <v>1692455</v>
      </c>
      <c r="AA8355" s="43">
        <f t="shared" si="261"/>
        <v>1989592</v>
      </c>
    </row>
    <row r="8356" spans="1:27" x14ac:dyDescent="0.3">
      <c r="A8356" s="43">
        <v>1465385</v>
      </c>
      <c r="B8356" s="43" t="s">
        <v>6900</v>
      </c>
      <c r="C8356" s="43" t="s">
        <v>1082</v>
      </c>
      <c r="E8356" s="43" t="s">
        <v>29</v>
      </c>
      <c r="F8356" s="43" t="s">
        <v>28</v>
      </c>
      <c r="G8356" s="43">
        <v>49001</v>
      </c>
      <c r="Y8356" s="43" t="str">
        <f t="shared" si="260"/>
        <v>COMP</v>
      </c>
      <c r="Z8356" s="43">
        <v>2340396</v>
      </c>
      <c r="AA8356" s="43">
        <f t="shared" si="261"/>
        <v>1465385</v>
      </c>
    </row>
    <row r="8357" spans="1:27" x14ac:dyDescent="0.3">
      <c r="A8357" s="43">
        <v>962732</v>
      </c>
      <c r="B8357" s="43" t="s">
        <v>6901</v>
      </c>
      <c r="C8357" s="43" t="s">
        <v>1690</v>
      </c>
      <c r="E8357" s="43" t="s">
        <v>6263</v>
      </c>
      <c r="F8357" s="43" t="s">
        <v>30</v>
      </c>
      <c r="G8357" s="43">
        <v>49016</v>
      </c>
      <c r="Y8357" s="43" t="str">
        <f t="shared" si="260"/>
        <v>COMP</v>
      </c>
      <c r="Z8357" s="43">
        <v>700568</v>
      </c>
      <c r="AA8357" s="43">
        <f t="shared" si="261"/>
        <v>962732</v>
      </c>
    </row>
    <row r="8358" spans="1:27" x14ac:dyDescent="0.3">
      <c r="A8358" s="43">
        <v>1652523</v>
      </c>
      <c r="B8358" s="43" t="s">
        <v>6902</v>
      </c>
      <c r="C8358" s="43" t="s">
        <v>373</v>
      </c>
      <c r="E8358" s="43" t="s">
        <v>6263</v>
      </c>
      <c r="F8358" s="43" t="s">
        <v>30</v>
      </c>
      <c r="G8358" s="43">
        <v>53013</v>
      </c>
      <c r="Y8358" s="43" t="str">
        <f t="shared" si="260"/>
        <v/>
      </c>
      <c r="Z8358" s="43">
        <v>2337708</v>
      </c>
      <c r="AA8358" s="43" t="e">
        <f t="shared" si="261"/>
        <v>#N/A</v>
      </c>
    </row>
    <row r="8359" spans="1:27" x14ac:dyDescent="0.3">
      <c r="A8359" s="43">
        <v>2358100</v>
      </c>
      <c r="B8359" s="43" t="s">
        <v>6903</v>
      </c>
      <c r="C8359" s="43" t="s">
        <v>236</v>
      </c>
      <c r="E8359" s="43" t="s">
        <v>6263</v>
      </c>
      <c r="F8359" s="43" t="s">
        <v>28</v>
      </c>
      <c r="G8359" s="43">
        <v>85012</v>
      </c>
      <c r="Y8359" s="43" t="str">
        <f t="shared" si="260"/>
        <v/>
      </c>
      <c r="Z8359" s="43">
        <v>1449280</v>
      </c>
      <c r="AA8359" s="43" t="e">
        <f t="shared" si="261"/>
        <v>#N/A</v>
      </c>
    </row>
    <row r="8360" spans="1:27" x14ac:dyDescent="0.3">
      <c r="A8360" s="43">
        <v>1643599</v>
      </c>
      <c r="B8360" s="43" t="s">
        <v>6904</v>
      </c>
      <c r="C8360" s="43" t="s">
        <v>2316</v>
      </c>
      <c r="E8360" s="43" t="s">
        <v>6263</v>
      </c>
      <c r="F8360" s="43" t="s">
        <v>28</v>
      </c>
      <c r="G8360" s="43">
        <v>44039</v>
      </c>
      <c r="Y8360" s="43" t="str">
        <f t="shared" si="260"/>
        <v>COMP</v>
      </c>
      <c r="Z8360" s="43">
        <v>1647532</v>
      </c>
      <c r="AA8360" s="43">
        <f t="shared" si="261"/>
        <v>1643599</v>
      </c>
    </row>
    <row r="8361" spans="1:27" x14ac:dyDescent="0.3">
      <c r="A8361" s="43">
        <v>2379550</v>
      </c>
      <c r="B8361" s="43" t="s">
        <v>6905</v>
      </c>
      <c r="C8361" s="43" t="s">
        <v>6906</v>
      </c>
      <c r="E8361" s="43" t="s">
        <v>6263</v>
      </c>
      <c r="F8361" s="43" t="s">
        <v>28</v>
      </c>
      <c r="G8361" s="43">
        <v>85017</v>
      </c>
      <c r="Y8361" s="43" t="str">
        <f t="shared" si="260"/>
        <v/>
      </c>
      <c r="Z8361" s="43">
        <v>1917808</v>
      </c>
      <c r="AA8361" s="43" t="e">
        <f t="shared" si="261"/>
        <v>#N/A</v>
      </c>
    </row>
    <row r="8362" spans="1:27" x14ac:dyDescent="0.3">
      <c r="A8362" s="43">
        <v>370091</v>
      </c>
      <c r="B8362" s="43" t="s">
        <v>6907</v>
      </c>
      <c r="C8362" s="43" t="s">
        <v>472</v>
      </c>
      <c r="E8362" s="43" t="s">
        <v>6263</v>
      </c>
      <c r="F8362" s="43" t="s">
        <v>28</v>
      </c>
      <c r="G8362" s="43">
        <v>49039</v>
      </c>
      <c r="Y8362" s="43" t="str">
        <f t="shared" si="260"/>
        <v/>
      </c>
      <c r="Z8362" s="43">
        <v>385398</v>
      </c>
      <c r="AA8362" s="43" t="e">
        <f t="shared" si="261"/>
        <v>#N/A</v>
      </c>
    </row>
    <row r="8363" spans="1:27" x14ac:dyDescent="0.3">
      <c r="A8363" s="43">
        <v>1490719</v>
      </c>
      <c r="B8363" s="43" t="s">
        <v>6908</v>
      </c>
      <c r="C8363" s="43" t="s">
        <v>2354</v>
      </c>
      <c r="E8363" s="43" t="s">
        <v>6263</v>
      </c>
      <c r="F8363" s="43" t="s">
        <v>30</v>
      </c>
      <c r="G8363" s="43">
        <v>85004</v>
      </c>
      <c r="Y8363" s="43" t="str">
        <f t="shared" si="260"/>
        <v/>
      </c>
      <c r="Z8363" s="43">
        <v>2271125</v>
      </c>
      <c r="AA8363" s="43" t="e">
        <f t="shared" si="261"/>
        <v>#N/A</v>
      </c>
    </row>
    <row r="8364" spans="1:27" x14ac:dyDescent="0.3">
      <c r="A8364" s="43">
        <v>2320802</v>
      </c>
      <c r="B8364" s="43" t="s">
        <v>6908</v>
      </c>
      <c r="C8364" s="43" t="s">
        <v>460</v>
      </c>
      <c r="E8364" s="43" t="s">
        <v>6263</v>
      </c>
      <c r="F8364" s="43" t="s">
        <v>30</v>
      </c>
      <c r="G8364" s="43">
        <v>44122</v>
      </c>
      <c r="Y8364" s="43" t="str">
        <f t="shared" si="260"/>
        <v/>
      </c>
      <c r="Z8364" s="43">
        <v>108343</v>
      </c>
      <c r="AA8364" s="43" t="e">
        <f t="shared" si="261"/>
        <v>#N/A</v>
      </c>
    </row>
    <row r="8365" spans="1:27" x14ac:dyDescent="0.3">
      <c r="A8365" s="43">
        <v>1738227</v>
      </c>
      <c r="B8365" s="43" t="s">
        <v>6908</v>
      </c>
      <c r="C8365" s="43" t="s">
        <v>713</v>
      </c>
      <c r="E8365" s="43" t="s">
        <v>6263</v>
      </c>
      <c r="F8365" s="43" t="s">
        <v>30</v>
      </c>
      <c r="G8365" s="43">
        <v>49006</v>
      </c>
      <c r="Y8365" s="43" t="str">
        <f t="shared" si="260"/>
        <v/>
      </c>
      <c r="Z8365" s="43">
        <v>355837</v>
      </c>
      <c r="AA8365" s="43" t="e">
        <f t="shared" si="261"/>
        <v>#N/A</v>
      </c>
    </row>
    <row r="8366" spans="1:27" x14ac:dyDescent="0.3">
      <c r="A8366" s="43">
        <v>1490724</v>
      </c>
      <c r="B8366" s="43" t="s">
        <v>6908</v>
      </c>
      <c r="C8366" s="43" t="s">
        <v>366</v>
      </c>
      <c r="E8366" s="43" t="s">
        <v>6263</v>
      </c>
      <c r="F8366" s="43" t="s">
        <v>28</v>
      </c>
      <c r="G8366" s="43">
        <v>85004</v>
      </c>
      <c r="Y8366" s="43" t="str">
        <f t="shared" si="260"/>
        <v>COMP</v>
      </c>
      <c r="Z8366" s="43">
        <v>2274834</v>
      </c>
      <c r="AA8366" s="43">
        <f t="shared" si="261"/>
        <v>1490724</v>
      </c>
    </row>
    <row r="8367" spans="1:27" x14ac:dyDescent="0.3">
      <c r="A8367" s="43">
        <v>2029736</v>
      </c>
      <c r="B8367" s="43" t="s">
        <v>6908</v>
      </c>
      <c r="C8367" s="43" t="s">
        <v>232</v>
      </c>
      <c r="E8367" s="43" t="s">
        <v>6263</v>
      </c>
      <c r="F8367" s="43" t="s">
        <v>28</v>
      </c>
      <c r="G8367" s="43">
        <v>49033</v>
      </c>
      <c r="Y8367" s="43" t="str">
        <f t="shared" si="260"/>
        <v/>
      </c>
      <c r="Z8367" s="43">
        <v>877929</v>
      </c>
      <c r="AA8367" s="43" t="e">
        <f t="shared" si="261"/>
        <v>#N/A</v>
      </c>
    </row>
    <row r="8368" spans="1:27" x14ac:dyDescent="0.3">
      <c r="A8368" s="43">
        <v>2328045</v>
      </c>
      <c r="B8368" s="43" t="s">
        <v>6908</v>
      </c>
      <c r="C8368" s="43" t="s">
        <v>3610</v>
      </c>
      <c r="E8368" s="43" t="s">
        <v>6263</v>
      </c>
      <c r="F8368" s="43" t="s">
        <v>30</v>
      </c>
      <c r="G8368" s="43">
        <v>85018</v>
      </c>
      <c r="Y8368" s="43" t="str">
        <f t="shared" si="260"/>
        <v/>
      </c>
      <c r="Z8368" s="43">
        <v>2238999</v>
      </c>
      <c r="AA8368" s="43" t="e">
        <f t="shared" si="261"/>
        <v>#N/A</v>
      </c>
    </row>
    <row r="8369" spans="1:27" x14ac:dyDescent="0.3">
      <c r="A8369" s="43">
        <v>2096565</v>
      </c>
      <c r="B8369" s="43" t="s">
        <v>6908</v>
      </c>
      <c r="C8369" s="43" t="s">
        <v>901</v>
      </c>
      <c r="E8369" s="43" t="s">
        <v>6263</v>
      </c>
      <c r="F8369" s="43" t="s">
        <v>30</v>
      </c>
      <c r="G8369" s="43">
        <v>49006</v>
      </c>
      <c r="Y8369" s="43" t="str">
        <f t="shared" si="260"/>
        <v/>
      </c>
      <c r="Z8369" s="43">
        <v>1934797</v>
      </c>
      <c r="AA8369" s="43" t="e">
        <f t="shared" si="261"/>
        <v>#N/A</v>
      </c>
    </row>
    <row r="8370" spans="1:27" x14ac:dyDescent="0.3">
      <c r="A8370" s="43">
        <v>1764510</v>
      </c>
      <c r="B8370" s="43" t="s">
        <v>6908</v>
      </c>
      <c r="C8370" s="43" t="s">
        <v>175</v>
      </c>
      <c r="E8370" s="43" t="s">
        <v>6263</v>
      </c>
      <c r="F8370" s="43" t="s">
        <v>28</v>
      </c>
      <c r="G8370" s="43">
        <v>49072</v>
      </c>
      <c r="Y8370" s="43" t="str">
        <f t="shared" si="260"/>
        <v>COMP</v>
      </c>
      <c r="Z8370" s="43">
        <v>741876</v>
      </c>
      <c r="AA8370" s="43">
        <f t="shared" si="261"/>
        <v>1764510</v>
      </c>
    </row>
    <row r="8371" spans="1:27" x14ac:dyDescent="0.3">
      <c r="A8371" s="43">
        <v>1758708</v>
      </c>
      <c r="B8371" s="43" t="s">
        <v>6908</v>
      </c>
      <c r="C8371" s="43" t="s">
        <v>1142</v>
      </c>
      <c r="E8371" s="43" t="s">
        <v>34</v>
      </c>
      <c r="F8371" s="43" t="s">
        <v>30</v>
      </c>
      <c r="G8371" s="43">
        <v>49006</v>
      </c>
      <c r="Y8371" s="43" t="str">
        <f t="shared" si="260"/>
        <v>COMP</v>
      </c>
      <c r="Z8371" s="43">
        <v>2299752</v>
      </c>
      <c r="AA8371" s="43">
        <f t="shared" si="261"/>
        <v>1758708</v>
      </c>
    </row>
    <row r="8372" spans="1:27" x14ac:dyDescent="0.3">
      <c r="A8372" s="43">
        <v>1342678</v>
      </c>
      <c r="B8372" s="43" t="s">
        <v>6909</v>
      </c>
      <c r="C8372" s="43" t="s">
        <v>189</v>
      </c>
      <c r="E8372" s="43" t="s">
        <v>6263</v>
      </c>
      <c r="F8372" s="43" t="s">
        <v>30</v>
      </c>
      <c r="G8372" s="43">
        <v>72041</v>
      </c>
      <c r="Y8372" s="43" t="str">
        <f t="shared" si="260"/>
        <v/>
      </c>
      <c r="Z8372" s="43">
        <v>1421451</v>
      </c>
      <c r="AA8372" s="43" t="e">
        <f t="shared" si="261"/>
        <v>#N/A</v>
      </c>
    </row>
    <row r="8373" spans="1:27" x14ac:dyDescent="0.3">
      <c r="A8373" s="43">
        <v>1949376</v>
      </c>
      <c r="B8373" s="43" t="s">
        <v>6910</v>
      </c>
      <c r="C8373" s="43" t="s">
        <v>278</v>
      </c>
      <c r="E8373" s="43" t="s">
        <v>6263</v>
      </c>
      <c r="F8373" s="43" t="s">
        <v>30</v>
      </c>
      <c r="G8373" s="43">
        <v>44073</v>
      </c>
      <c r="Y8373" s="43" t="str">
        <f t="shared" si="260"/>
        <v/>
      </c>
      <c r="Z8373" s="43">
        <v>2305483</v>
      </c>
      <c r="AA8373" s="43" t="e">
        <f t="shared" si="261"/>
        <v>#N/A</v>
      </c>
    </row>
    <row r="8374" spans="1:27" x14ac:dyDescent="0.3">
      <c r="A8374" s="43">
        <v>1270475</v>
      </c>
      <c r="B8374" s="43" t="s">
        <v>6911</v>
      </c>
      <c r="C8374" s="43" t="s">
        <v>441</v>
      </c>
      <c r="E8374" s="43" t="s">
        <v>6263</v>
      </c>
      <c r="F8374" s="43" t="s">
        <v>28</v>
      </c>
      <c r="G8374" s="43">
        <v>49054</v>
      </c>
      <c r="Y8374" s="43" t="str">
        <f t="shared" si="260"/>
        <v/>
      </c>
      <c r="Z8374" s="43">
        <v>359020</v>
      </c>
      <c r="AA8374" s="43" t="e">
        <f t="shared" si="261"/>
        <v>#N/A</v>
      </c>
    </row>
    <row r="8375" spans="1:27" x14ac:dyDescent="0.3">
      <c r="A8375" s="43">
        <v>413229</v>
      </c>
      <c r="B8375" s="43" t="s">
        <v>6912</v>
      </c>
      <c r="C8375" s="43" t="s">
        <v>390</v>
      </c>
      <c r="E8375" s="43" t="s">
        <v>6263</v>
      </c>
      <c r="F8375" s="43" t="s">
        <v>30</v>
      </c>
      <c r="G8375" s="43">
        <v>53023</v>
      </c>
      <c r="Y8375" s="43" t="str">
        <f t="shared" si="260"/>
        <v/>
      </c>
      <c r="Z8375" s="43">
        <v>1197157</v>
      </c>
      <c r="AA8375" s="43" t="e">
        <f t="shared" si="261"/>
        <v>#N/A</v>
      </c>
    </row>
    <row r="8376" spans="1:27" x14ac:dyDescent="0.3">
      <c r="A8376" s="43">
        <v>2378096</v>
      </c>
      <c r="B8376" s="43" t="s">
        <v>6913</v>
      </c>
      <c r="C8376" s="43" t="s">
        <v>6914</v>
      </c>
      <c r="E8376" s="43" t="s">
        <v>29</v>
      </c>
      <c r="F8376" s="43" t="s">
        <v>28</v>
      </c>
      <c r="G8376" s="43">
        <v>44036</v>
      </c>
      <c r="Y8376" s="43" t="str">
        <f t="shared" si="260"/>
        <v>COMP</v>
      </c>
      <c r="Z8376" s="43">
        <v>1461543</v>
      </c>
      <c r="AA8376" s="43">
        <f t="shared" si="261"/>
        <v>2378096</v>
      </c>
    </row>
    <row r="8377" spans="1:27" x14ac:dyDescent="0.3">
      <c r="A8377" s="43">
        <v>1509188</v>
      </c>
      <c r="B8377" s="43" t="s">
        <v>6915</v>
      </c>
      <c r="C8377" s="43" t="s">
        <v>290</v>
      </c>
      <c r="E8377" s="43" t="s">
        <v>6263</v>
      </c>
      <c r="F8377" s="43" t="s">
        <v>28</v>
      </c>
      <c r="G8377" s="43">
        <v>49009</v>
      </c>
      <c r="Y8377" s="43" t="str">
        <f t="shared" si="260"/>
        <v/>
      </c>
      <c r="Z8377" s="43">
        <v>522472</v>
      </c>
      <c r="AA8377" s="43" t="e">
        <f t="shared" si="261"/>
        <v>#N/A</v>
      </c>
    </row>
    <row r="8378" spans="1:27" x14ac:dyDescent="0.3">
      <c r="A8378" s="43">
        <v>2348978</v>
      </c>
      <c r="B8378" s="43" t="s">
        <v>902</v>
      </c>
      <c r="C8378" s="43" t="s">
        <v>936</v>
      </c>
      <c r="E8378" s="43" t="s">
        <v>6263</v>
      </c>
      <c r="F8378" s="43" t="s">
        <v>30</v>
      </c>
      <c r="G8378" s="43">
        <v>72063</v>
      </c>
      <c r="Y8378" s="43" t="str">
        <f t="shared" si="260"/>
        <v/>
      </c>
      <c r="Z8378" s="43">
        <v>2401653</v>
      </c>
      <c r="AA8378" s="43" t="e">
        <f t="shared" si="261"/>
        <v>#N/A</v>
      </c>
    </row>
    <row r="8379" spans="1:27" x14ac:dyDescent="0.3">
      <c r="A8379" s="43">
        <v>1086141</v>
      </c>
      <c r="B8379" s="43" t="s">
        <v>902</v>
      </c>
      <c r="C8379" s="43" t="s">
        <v>1089</v>
      </c>
      <c r="E8379" s="43" t="s">
        <v>29</v>
      </c>
      <c r="F8379" s="43" t="s">
        <v>28</v>
      </c>
      <c r="G8379" s="43">
        <v>85033</v>
      </c>
      <c r="Y8379" s="43" t="str">
        <f t="shared" si="260"/>
        <v>COMP</v>
      </c>
      <c r="Z8379" s="43">
        <v>1980814</v>
      </c>
      <c r="AA8379" s="43">
        <f t="shared" si="261"/>
        <v>1086141</v>
      </c>
    </row>
    <row r="8380" spans="1:27" x14ac:dyDescent="0.3">
      <c r="A8380" s="43">
        <v>1734435</v>
      </c>
      <c r="B8380" s="43" t="s">
        <v>902</v>
      </c>
      <c r="C8380" s="43" t="s">
        <v>1149</v>
      </c>
      <c r="E8380" s="43" t="s">
        <v>6263</v>
      </c>
      <c r="F8380" s="43" t="s">
        <v>28</v>
      </c>
      <c r="G8380" s="43">
        <v>85017</v>
      </c>
      <c r="Y8380" s="43" t="str">
        <f t="shared" si="260"/>
        <v/>
      </c>
      <c r="Z8380" s="43">
        <v>1752490</v>
      </c>
      <c r="AA8380" s="43" t="e">
        <f t="shared" si="261"/>
        <v>#N/A</v>
      </c>
    </row>
    <row r="8381" spans="1:27" x14ac:dyDescent="0.3">
      <c r="A8381" s="43">
        <v>444857</v>
      </c>
      <c r="B8381" s="43" t="s">
        <v>902</v>
      </c>
      <c r="C8381" s="43" t="s">
        <v>951</v>
      </c>
      <c r="E8381" s="43" t="s">
        <v>29</v>
      </c>
      <c r="F8381" s="43" t="s">
        <v>28</v>
      </c>
      <c r="G8381" s="43">
        <v>49064</v>
      </c>
      <c r="Y8381" s="43" t="str">
        <f t="shared" si="260"/>
        <v>COMP</v>
      </c>
      <c r="Z8381" s="43">
        <v>2148407</v>
      </c>
      <c r="AA8381" s="43">
        <f t="shared" si="261"/>
        <v>444857</v>
      </c>
    </row>
    <row r="8382" spans="1:27" x14ac:dyDescent="0.3">
      <c r="A8382" s="43">
        <v>2176786</v>
      </c>
      <c r="B8382" s="43" t="s">
        <v>236</v>
      </c>
      <c r="C8382" s="43" t="s">
        <v>973</v>
      </c>
      <c r="E8382" s="43" t="s">
        <v>6263</v>
      </c>
      <c r="F8382" s="43" t="s">
        <v>28</v>
      </c>
      <c r="G8382" s="43">
        <v>44090</v>
      </c>
      <c r="Y8382" s="43" t="str">
        <f t="shared" si="260"/>
        <v/>
      </c>
      <c r="Z8382" s="43">
        <v>1057459</v>
      </c>
      <c r="AA8382" s="43" t="e">
        <f t="shared" si="261"/>
        <v>#N/A</v>
      </c>
    </row>
    <row r="8383" spans="1:27" x14ac:dyDescent="0.3">
      <c r="A8383" s="43">
        <v>2041847</v>
      </c>
      <c r="B8383" s="43" t="s">
        <v>236</v>
      </c>
      <c r="C8383" s="43" t="s">
        <v>550</v>
      </c>
      <c r="E8383" s="43" t="s">
        <v>35</v>
      </c>
      <c r="F8383" s="43" t="s">
        <v>30</v>
      </c>
      <c r="G8383" s="43">
        <v>44039</v>
      </c>
      <c r="Y8383" s="43" t="str">
        <f t="shared" si="260"/>
        <v>COMP</v>
      </c>
      <c r="Z8383" s="43">
        <v>1090358</v>
      </c>
      <c r="AA8383" s="43">
        <f t="shared" si="261"/>
        <v>2041847</v>
      </c>
    </row>
    <row r="8384" spans="1:27" x14ac:dyDescent="0.3">
      <c r="A8384" s="43">
        <v>2184551</v>
      </c>
      <c r="B8384" s="43" t="s">
        <v>236</v>
      </c>
      <c r="C8384" s="43" t="s">
        <v>1829</v>
      </c>
      <c r="E8384" s="43" t="s">
        <v>29</v>
      </c>
      <c r="F8384" s="43" t="s">
        <v>30</v>
      </c>
      <c r="G8384" s="43">
        <v>44108</v>
      </c>
      <c r="Y8384" s="43" t="str">
        <f t="shared" si="260"/>
        <v>COMP</v>
      </c>
      <c r="Z8384" s="43">
        <v>2412463</v>
      </c>
      <c r="AA8384" s="43">
        <f t="shared" si="261"/>
        <v>2184551</v>
      </c>
    </row>
    <row r="8385" spans="1:27" x14ac:dyDescent="0.3">
      <c r="A8385" s="43">
        <v>1971971</v>
      </c>
      <c r="B8385" s="43" t="s">
        <v>236</v>
      </c>
      <c r="C8385" s="43" t="s">
        <v>2050</v>
      </c>
      <c r="E8385" s="43" t="s">
        <v>6263</v>
      </c>
      <c r="F8385" s="43" t="s">
        <v>30</v>
      </c>
      <c r="G8385" s="43">
        <v>49002</v>
      </c>
      <c r="Y8385" s="43" t="str">
        <f t="shared" si="260"/>
        <v/>
      </c>
      <c r="Z8385" s="43">
        <v>2427147</v>
      </c>
      <c r="AA8385" s="43" t="e">
        <f t="shared" si="261"/>
        <v>#N/A</v>
      </c>
    </row>
    <row r="8386" spans="1:27" x14ac:dyDescent="0.3">
      <c r="A8386" s="43">
        <v>605804</v>
      </c>
      <c r="B8386" s="43" t="s">
        <v>236</v>
      </c>
      <c r="C8386" s="43" t="s">
        <v>508</v>
      </c>
      <c r="E8386" s="43" t="s">
        <v>6263</v>
      </c>
      <c r="F8386" s="43" t="s">
        <v>28</v>
      </c>
      <c r="G8386" s="43">
        <v>85050</v>
      </c>
      <c r="Y8386" s="43" t="str">
        <f t="shared" ref="Y8386:Y8449" si="262">IF(ISERROR(AA8386)=FALSE,"COMP","")</f>
        <v/>
      </c>
      <c r="Z8386" s="43">
        <v>1463064</v>
      </c>
      <c r="AA8386" s="43" t="e">
        <f t="shared" si="261"/>
        <v>#N/A</v>
      </c>
    </row>
    <row r="8387" spans="1:27" x14ac:dyDescent="0.3">
      <c r="A8387" s="43">
        <v>2064579</v>
      </c>
      <c r="B8387" s="43" t="s">
        <v>236</v>
      </c>
      <c r="C8387" s="43" t="s">
        <v>239</v>
      </c>
      <c r="E8387" s="43" t="s">
        <v>6263</v>
      </c>
      <c r="F8387" s="43" t="s">
        <v>30</v>
      </c>
      <c r="G8387" s="43">
        <v>72017</v>
      </c>
      <c r="Y8387" s="43" t="str">
        <f t="shared" si="262"/>
        <v>COMP</v>
      </c>
      <c r="Z8387" s="43">
        <v>1653128</v>
      </c>
      <c r="AA8387" s="43">
        <f t="shared" ref="AA8387:AA8450" si="263">VLOOKUP(A8387,Z:Z,1,FALSE)</f>
        <v>2064579</v>
      </c>
    </row>
    <row r="8388" spans="1:27" x14ac:dyDescent="0.3">
      <c r="A8388" s="43">
        <v>118563</v>
      </c>
      <c r="B8388" s="43" t="s">
        <v>236</v>
      </c>
      <c r="C8388" s="43" t="s">
        <v>414</v>
      </c>
      <c r="E8388" s="43" t="s">
        <v>6263</v>
      </c>
      <c r="F8388" s="43" t="s">
        <v>30</v>
      </c>
      <c r="G8388" s="43">
        <v>85050</v>
      </c>
      <c r="Y8388" s="43" t="str">
        <f t="shared" si="262"/>
        <v/>
      </c>
      <c r="Z8388" s="43">
        <v>1219712</v>
      </c>
      <c r="AA8388" s="43" t="e">
        <f t="shared" si="263"/>
        <v>#N/A</v>
      </c>
    </row>
    <row r="8389" spans="1:27" x14ac:dyDescent="0.3">
      <c r="A8389" s="43">
        <v>1681373</v>
      </c>
      <c r="B8389" s="43" t="s">
        <v>236</v>
      </c>
      <c r="C8389" s="43" t="s">
        <v>377</v>
      </c>
      <c r="E8389" s="43" t="s">
        <v>6263</v>
      </c>
      <c r="F8389" s="43" t="s">
        <v>30</v>
      </c>
      <c r="G8389" s="43">
        <v>44021</v>
      </c>
      <c r="Y8389" s="43" t="str">
        <f t="shared" si="262"/>
        <v/>
      </c>
      <c r="Z8389" s="43">
        <v>1809449</v>
      </c>
      <c r="AA8389" s="43" t="e">
        <f t="shared" si="263"/>
        <v>#N/A</v>
      </c>
    </row>
    <row r="8390" spans="1:27" x14ac:dyDescent="0.3">
      <c r="A8390" s="43">
        <v>2430799</v>
      </c>
      <c r="B8390" s="43" t="s">
        <v>905</v>
      </c>
      <c r="C8390" s="43" t="s">
        <v>357</v>
      </c>
      <c r="E8390" s="43" t="s">
        <v>6263</v>
      </c>
      <c r="F8390" s="43" t="s">
        <v>30</v>
      </c>
      <c r="G8390" s="43">
        <v>49001</v>
      </c>
      <c r="Y8390" s="43" t="str">
        <f t="shared" si="262"/>
        <v/>
      </c>
      <c r="Z8390" s="43">
        <v>759288</v>
      </c>
      <c r="AA8390" s="43" t="e">
        <f t="shared" si="263"/>
        <v>#N/A</v>
      </c>
    </row>
    <row r="8391" spans="1:27" x14ac:dyDescent="0.3">
      <c r="A8391" s="43">
        <v>1903203</v>
      </c>
      <c r="B8391" s="43" t="s">
        <v>6916</v>
      </c>
      <c r="C8391" s="43" t="s">
        <v>330</v>
      </c>
      <c r="E8391" s="43" t="s">
        <v>6263</v>
      </c>
      <c r="F8391" s="43" t="s">
        <v>28</v>
      </c>
      <c r="G8391" s="43">
        <v>85012</v>
      </c>
      <c r="Y8391" s="43" t="str">
        <f t="shared" si="262"/>
        <v/>
      </c>
      <c r="Z8391" s="43">
        <v>700134</v>
      </c>
      <c r="AA8391" s="43" t="e">
        <f t="shared" si="263"/>
        <v>#N/A</v>
      </c>
    </row>
    <row r="8392" spans="1:27" x14ac:dyDescent="0.3">
      <c r="A8392" s="43">
        <v>538185</v>
      </c>
      <c r="B8392" s="43" t="s">
        <v>6917</v>
      </c>
      <c r="C8392" s="43" t="s">
        <v>316</v>
      </c>
      <c r="E8392" s="43" t="s">
        <v>29</v>
      </c>
      <c r="F8392" s="43" t="s">
        <v>28</v>
      </c>
      <c r="G8392" s="43">
        <v>44024</v>
      </c>
      <c r="Y8392" s="43" t="str">
        <f t="shared" si="262"/>
        <v/>
      </c>
      <c r="Z8392" s="43">
        <v>324446</v>
      </c>
      <c r="AA8392" s="43" t="e">
        <f t="shared" si="263"/>
        <v>#N/A</v>
      </c>
    </row>
    <row r="8393" spans="1:27" x14ac:dyDescent="0.3">
      <c r="A8393" s="43">
        <v>2342957</v>
      </c>
      <c r="B8393" s="43" t="s">
        <v>6917</v>
      </c>
      <c r="C8393" s="43" t="s">
        <v>2354</v>
      </c>
      <c r="E8393" s="43" t="s">
        <v>6263</v>
      </c>
      <c r="F8393" s="43" t="s">
        <v>30</v>
      </c>
      <c r="G8393" s="43">
        <v>44024</v>
      </c>
      <c r="Y8393" s="43" t="str">
        <f t="shared" si="262"/>
        <v/>
      </c>
      <c r="Z8393" s="43">
        <v>179959</v>
      </c>
      <c r="AA8393" s="43" t="e">
        <f t="shared" si="263"/>
        <v>#N/A</v>
      </c>
    </row>
    <row r="8394" spans="1:27" x14ac:dyDescent="0.3">
      <c r="A8394" s="43">
        <v>2384148</v>
      </c>
      <c r="B8394" s="43" t="s">
        <v>6918</v>
      </c>
      <c r="C8394" s="43" t="s">
        <v>6919</v>
      </c>
      <c r="E8394" s="43" t="s">
        <v>35</v>
      </c>
      <c r="F8394" s="43" t="s">
        <v>30</v>
      </c>
      <c r="G8394" s="43">
        <v>44039</v>
      </c>
      <c r="Y8394" s="43" t="str">
        <f t="shared" si="262"/>
        <v>COMP</v>
      </c>
      <c r="Z8394" s="43">
        <v>2039253</v>
      </c>
      <c r="AA8394" s="43">
        <f t="shared" si="263"/>
        <v>2384148</v>
      </c>
    </row>
    <row r="8395" spans="1:27" x14ac:dyDescent="0.3">
      <c r="A8395" s="43">
        <v>2263646</v>
      </c>
      <c r="B8395" s="43" t="s">
        <v>6920</v>
      </c>
      <c r="C8395" s="43" t="s">
        <v>6921</v>
      </c>
      <c r="E8395" s="43" t="s">
        <v>6263</v>
      </c>
      <c r="F8395" s="43" t="s">
        <v>30</v>
      </c>
      <c r="G8395" s="43">
        <v>44090</v>
      </c>
      <c r="Y8395" s="43" t="str">
        <f t="shared" si="262"/>
        <v/>
      </c>
      <c r="Z8395" s="43">
        <v>2352265</v>
      </c>
      <c r="AA8395" s="43" t="e">
        <f t="shared" si="263"/>
        <v>#N/A</v>
      </c>
    </row>
    <row r="8396" spans="1:27" x14ac:dyDescent="0.3">
      <c r="A8396" s="43">
        <v>2252238</v>
      </c>
      <c r="B8396" s="43" t="s">
        <v>6920</v>
      </c>
      <c r="C8396" s="43" t="s">
        <v>6922</v>
      </c>
      <c r="E8396" s="43" t="s">
        <v>6263</v>
      </c>
      <c r="F8396" s="43" t="s">
        <v>28</v>
      </c>
      <c r="G8396" s="43">
        <v>44090</v>
      </c>
      <c r="Y8396" s="43" t="str">
        <f t="shared" si="262"/>
        <v/>
      </c>
      <c r="Z8396" s="43">
        <v>1971360</v>
      </c>
      <c r="AA8396" s="43" t="e">
        <f t="shared" si="263"/>
        <v>#N/A</v>
      </c>
    </row>
    <row r="8397" spans="1:27" x14ac:dyDescent="0.3">
      <c r="A8397" s="43">
        <v>2369866</v>
      </c>
      <c r="B8397" s="43" t="s">
        <v>6923</v>
      </c>
      <c r="C8397" s="43" t="s">
        <v>6924</v>
      </c>
      <c r="E8397" s="43" t="s">
        <v>29</v>
      </c>
      <c r="F8397" s="43" t="s">
        <v>30</v>
      </c>
      <c r="G8397" s="43">
        <v>44073</v>
      </c>
      <c r="Y8397" s="43" t="str">
        <f t="shared" si="262"/>
        <v/>
      </c>
      <c r="Z8397" s="43">
        <v>2371903</v>
      </c>
      <c r="AA8397" s="43" t="e">
        <f t="shared" si="263"/>
        <v>#N/A</v>
      </c>
    </row>
    <row r="8398" spans="1:27" x14ac:dyDescent="0.3">
      <c r="A8398" s="43">
        <v>1653392</v>
      </c>
      <c r="B8398" s="43" t="s">
        <v>6925</v>
      </c>
      <c r="C8398" s="43" t="s">
        <v>292</v>
      </c>
      <c r="E8398" s="43" t="s">
        <v>35</v>
      </c>
      <c r="F8398" s="43" t="s">
        <v>30</v>
      </c>
      <c r="G8398" s="43">
        <v>44024</v>
      </c>
      <c r="Y8398" s="43" t="str">
        <f t="shared" si="262"/>
        <v>COMP</v>
      </c>
      <c r="Z8398" s="43">
        <v>1875371</v>
      </c>
      <c r="AA8398" s="43">
        <f t="shared" si="263"/>
        <v>1653392</v>
      </c>
    </row>
    <row r="8399" spans="1:27" x14ac:dyDescent="0.3">
      <c r="A8399" s="43">
        <v>1653394</v>
      </c>
      <c r="B8399" s="43" t="s">
        <v>6925</v>
      </c>
      <c r="C8399" s="43" t="s">
        <v>1300</v>
      </c>
      <c r="E8399" s="43" t="s">
        <v>6263</v>
      </c>
      <c r="F8399" s="43" t="s">
        <v>30</v>
      </c>
      <c r="G8399" s="43">
        <v>44027</v>
      </c>
      <c r="Y8399" s="43" t="str">
        <f t="shared" si="262"/>
        <v>COMP</v>
      </c>
      <c r="Z8399" s="43">
        <v>1864730</v>
      </c>
      <c r="AA8399" s="43">
        <f t="shared" si="263"/>
        <v>1653394</v>
      </c>
    </row>
    <row r="8400" spans="1:27" x14ac:dyDescent="0.3">
      <c r="A8400" s="43">
        <v>1412554</v>
      </c>
      <c r="B8400" s="43" t="s">
        <v>6926</v>
      </c>
      <c r="C8400" s="43" t="s">
        <v>1019</v>
      </c>
      <c r="E8400" s="43" t="s">
        <v>35</v>
      </c>
      <c r="F8400" s="43" t="s">
        <v>30</v>
      </c>
      <c r="G8400" s="43">
        <v>72029</v>
      </c>
      <c r="Y8400" s="43" t="str">
        <f t="shared" si="262"/>
        <v>COMP</v>
      </c>
      <c r="Z8400" s="43">
        <v>1972859</v>
      </c>
      <c r="AA8400" s="43">
        <f t="shared" si="263"/>
        <v>1412554</v>
      </c>
    </row>
    <row r="8401" spans="1:27" x14ac:dyDescent="0.3">
      <c r="A8401" s="43">
        <v>1864768</v>
      </c>
      <c r="B8401" s="43" t="s">
        <v>912</v>
      </c>
      <c r="C8401" s="43" t="s">
        <v>514</v>
      </c>
      <c r="E8401" s="43" t="s">
        <v>6263</v>
      </c>
      <c r="F8401" s="43" t="s">
        <v>28</v>
      </c>
      <c r="G8401" s="43">
        <v>85012</v>
      </c>
      <c r="Y8401" s="43" t="str">
        <f t="shared" si="262"/>
        <v/>
      </c>
      <c r="Z8401" s="43">
        <v>1805481</v>
      </c>
      <c r="AA8401" s="43" t="e">
        <f t="shared" si="263"/>
        <v>#N/A</v>
      </c>
    </row>
    <row r="8402" spans="1:27" x14ac:dyDescent="0.3">
      <c r="A8402" s="43">
        <v>1794425</v>
      </c>
      <c r="B8402" s="43" t="s">
        <v>913</v>
      </c>
      <c r="C8402" s="43" t="s">
        <v>6927</v>
      </c>
      <c r="E8402" s="43" t="s">
        <v>6263</v>
      </c>
      <c r="F8402" s="43" t="s">
        <v>28</v>
      </c>
      <c r="G8402" s="43">
        <v>44071</v>
      </c>
      <c r="Y8402" s="43" t="str">
        <f t="shared" si="262"/>
        <v/>
      </c>
      <c r="Z8402" s="43">
        <v>2084292</v>
      </c>
      <c r="AA8402" s="43" t="e">
        <f t="shared" si="263"/>
        <v>#N/A</v>
      </c>
    </row>
    <row r="8403" spans="1:27" x14ac:dyDescent="0.3">
      <c r="A8403" s="43">
        <v>2382509</v>
      </c>
      <c r="B8403" s="43" t="s">
        <v>913</v>
      </c>
      <c r="C8403" s="43" t="s">
        <v>6522</v>
      </c>
      <c r="E8403" s="43" t="s">
        <v>6263</v>
      </c>
      <c r="F8403" s="43" t="s">
        <v>30</v>
      </c>
      <c r="G8403" s="43">
        <v>44090</v>
      </c>
      <c r="Y8403" s="43" t="str">
        <f t="shared" si="262"/>
        <v/>
      </c>
      <c r="Z8403" s="43">
        <v>2119963</v>
      </c>
      <c r="AA8403" s="43" t="e">
        <f t="shared" si="263"/>
        <v>#N/A</v>
      </c>
    </row>
    <row r="8404" spans="1:27" x14ac:dyDescent="0.3">
      <c r="A8404" s="43">
        <v>1302460</v>
      </c>
      <c r="B8404" s="43" t="s">
        <v>6928</v>
      </c>
      <c r="C8404" s="43" t="s">
        <v>657</v>
      </c>
      <c r="E8404" s="43" t="s">
        <v>6263</v>
      </c>
      <c r="F8404" s="43" t="s">
        <v>28</v>
      </c>
      <c r="G8404" s="43">
        <v>44045</v>
      </c>
      <c r="Y8404" s="43" t="str">
        <f t="shared" si="262"/>
        <v>COMP</v>
      </c>
      <c r="Z8404" s="43">
        <v>2366611</v>
      </c>
      <c r="AA8404" s="43">
        <f t="shared" si="263"/>
        <v>1302460</v>
      </c>
    </row>
    <row r="8405" spans="1:27" x14ac:dyDescent="0.3">
      <c r="A8405" s="43">
        <v>2188694</v>
      </c>
      <c r="B8405" s="43" t="s">
        <v>6929</v>
      </c>
      <c r="C8405" s="43" t="s">
        <v>580</v>
      </c>
      <c r="E8405" s="43" t="s">
        <v>6263</v>
      </c>
      <c r="F8405" s="43" t="s">
        <v>30</v>
      </c>
      <c r="G8405" s="43">
        <v>44130</v>
      </c>
      <c r="Y8405" s="43" t="str">
        <f t="shared" si="262"/>
        <v/>
      </c>
      <c r="Z8405" s="43">
        <v>662110</v>
      </c>
      <c r="AA8405" s="43" t="e">
        <f t="shared" si="263"/>
        <v>#N/A</v>
      </c>
    </row>
    <row r="8406" spans="1:27" x14ac:dyDescent="0.3">
      <c r="A8406" s="43">
        <v>2061533</v>
      </c>
      <c r="B8406" s="43" t="s">
        <v>6930</v>
      </c>
      <c r="C8406" s="43" t="s">
        <v>2458</v>
      </c>
      <c r="E8406" s="43" t="s">
        <v>34</v>
      </c>
      <c r="F8406" s="43" t="s">
        <v>28</v>
      </c>
      <c r="G8406" s="43">
        <v>53061</v>
      </c>
      <c r="Y8406" s="43" t="str">
        <f t="shared" si="262"/>
        <v>COMP</v>
      </c>
      <c r="Z8406" s="43">
        <v>1000635</v>
      </c>
      <c r="AA8406" s="43">
        <f t="shared" si="263"/>
        <v>2061533</v>
      </c>
    </row>
    <row r="8407" spans="1:27" x14ac:dyDescent="0.3">
      <c r="A8407" s="43">
        <v>1700148</v>
      </c>
      <c r="B8407" s="43" t="s">
        <v>6931</v>
      </c>
      <c r="C8407" s="43" t="s">
        <v>287</v>
      </c>
      <c r="E8407" s="43" t="s">
        <v>6263</v>
      </c>
      <c r="F8407" s="43" t="s">
        <v>28</v>
      </c>
      <c r="G8407" s="43">
        <v>72029</v>
      </c>
      <c r="Y8407" s="43" t="str">
        <f t="shared" si="262"/>
        <v>COMP</v>
      </c>
      <c r="Z8407" s="43">
        <v>2407912</v>
      </c>
      <c r="AA8407" s="43">
        <f t="shared" si="263"/>
        <v>1700148</v>
      </c>
    </row>
    <row r="8408" spans="1:27" x14ac:dyDescent="0.3">
      <c r="A8408" s="43">
        <v>1485751</v>
      </c>
      <c r="B8408" s="43" t="s">
        <v>6932</v>
      </c>
      <c r="C8408" s="43" t="s">
        <v>266</v>
      </c>
      <c r="E8408" s="43" t="s">
        <v>6263</v>
      </c>
      <c r="F8408" s="43" t="s">
        <v>30</v>
      </c>
      <c r="G8408" s="43">
        <v>72017</v>
      </c>
      <c r="Y8408" s="43" t="str">
        <f t="shared" si="262"/>
        <v>COMP</v>
      </c>
      <c r="Z8408" s="43">
        <v>1298328</v>
      </c>
      <c r="AA8408" s="43">
        <f t="shared" si="263"/>
        <v>1485751</v>
      </c>
    </row>
    <row r="8409" spans="1:27" x14ac:dyDescent="0.3">
      <c r="A8409" s="43">
        <v>867778</v>
      </c>
      <c r="B8409" s="43" t="s">
        <v>6933</v>
      </c>
      <c r="C8409" s="43" t="s">
        <v>469</v>
      </c>
      <c r="E8409" s="43" t="s">
        <v>6263</v>
      </c>
      <c r="F8409" s="43" t="s">
        <v>28</v>
      </c>
      <c r="G8409" s="43">
        <v>49064</v>
      </c>
      <c r="Y8409" s="43" t="str">
        <f t="shared" si="262"/>
        <v/>
      </c>
      <c r="Z8409" s="43">
        <v>2339904</v>
      </c>
      <c r="AA8409" s="43" t="e">
        <f t="shared" si="263"/>
        <v>#N/A</v>
      </c>
    </row>
    <row r="8410" spans="1:27" x14ac:dyDescent="0.3">
      <c r="A8410" s="43">
        <v>589829</v>
      </c>
      <c r="B8410" s="43" t="s">
        <v>6933</v>
      </c>
      <c r="C8410" s="43" t="s">
        <v>6445</v>
      </c>
      <c r="E8410" s="43" t="s">
        <v>6263</v>
      </c>
      <c r="F8410" s="43" t="s">
        <v>30</v>
      </c>
      <c r="G8410" s="43">
        <v>49064</v>
      </c>
      <c r="Y8410" s="43" t="str">
        <f t="shared" si="262"/>
        <v/>
      </c>
      <c r="Z8410" s="43">
        <v>2339906</v>
      </c>
      <c r="AA8410" s="43" t="e">
        <f t="shared" si="263"/>
        <v>#N/A</v>
      </c>
    </row>
    <row r="8411" spans="1:27" x14ac:dyDescent="0.3">
      <c r="A8411" s="43">
        <v>2291348</v>
      </c>
      <c r="B8411" s="43" t="s">
        <v>6934</v>
      </c>
      <c r="C8411" s="43" t="s">
        <v>422</v>
      </c>
      <c r="E8411" s="43" t="s">
        <v>6263</v>
      </c>
      <c r="F8411" s="43" t="s">
        <v>28</v>
      </c>
      <c r="G8411" s="43">
        <v>44039</v>
      </c>
      <c r="Y8411" s="43" t="str">
        <f t="shared" si="262"/>
        <v/>
      </c>
      <c r="Z8411" s="43">
        <v>1188633</v>
      </c>
      <c r="AA8411" s="43" t="e">
        <f t="shared" si="263"/>
        <v>#N/A</v>
      </c>
    </row>
    <row r="8412" spans="1:27" x14ac:dyDescent="0.3">
      <c r="A8412" s="43">
        <v>2383395</v>
      </c>
      <c r="B8412" s="43" t="s">
        <v>6935</v>
      </c>
      <c r="C8412" s="43" t="s">
        <v>399</v>
      </c>
      <c r="E8412" s="43" t="s">
        <v>6263</v>
      </c>
      <c r="F8412" s="43" t="s">
        <v>28</v>
      </c>
      <c r="G8412" s="43">
        <v>53013</v>
      </c>
      <c r="Y8412" s="43" t="str">
        <f t="shared" si="262"/>
        <v/>
      </c>
      <c r="Z8412" s="43">
        <v>1376892</v>
      </c>
      <c r="AA8412" s="43" t="e">
        <f t="shared" si="263"/>
        <v>#N/A</v>
      </c>
    </row>
    <row r="8413" spans="1:27" x14ac:dyDescent="0.3">
      <c r="A8413" s="43">
        <v>2181892</v>
      </c>
      <c r="B8413" s="43" t="s">
        <v>6935</v>
      </c>
      <c r="C8413" s="43" t="s">
        <v>333</v>
      </c>
      <c r="E8413" s="43" t="s">
        <v>6263</v>
      </c>
      <c r="F8413" s="43" t="s">
        <v>30</v>
      </c>
      <c r="G8413" s="43">
        <v>53013</v>
      </c>
      <c r="Y8413" s="43" t="str">
        <f t="shared" si="262"/>
        <v/>
      </c>
      <c r="Z8413" s="43">
        <v>1973589</v>
      </c>
      <c r="AA8413" s="43" t="e">
        <f t="shared" si="263"/>
        <v>#N/A</v>
      </c>
    </row>
    <row r="8414" spans="1:27" x14ac:dyDescent="0.3">
      <c r="A8414" s="43">
        <v>2404791</v>
      </c>
      <c r="B8414" s="43" t="s">
        <v>6936</v>
      </c>
      <c r="C8414" s="43" t="s">
        <v>319</v>
      </c>
      <c r="E8414" s="43" t="s">
        <v>29</v>
      </c>
      <c r="F8414" s="43" t="s">
        <v>30</v>
      </c>
      <c r="G8414" s="43">
        <v>49017</v>
      </c>
      <c r="Y8414" s="43" t="str">
        <f t="shared" si="262"/>
        <v>COMP</v>
      </c>
      <c r="Z8414" s="43">
        <v>2184586</v>
      </c>
      <c r="AA8414" s="43">
        <f t="shared" si="263"/>
        <v>2404791</v>
      </c>
    </row>
    <row r="8415" spans="1:27" x14ac:dyDescent="0.3">
      <c r="A8415" s="43">
        <v>1558453</v>
      </c>
      <c r="B8415" s="43" t="s">
        <v>6937</v>
      </c>
      <c r="C8415" s="43" t="s">
        <v>502</v>
      </c>
      <c r="E8415" s="43" t="s">
        <v>6263</v>
      </c>
      <c r="F8415" s="43" t="s">
        <v>30</v>
      </c>
      <c r="G8415" s="43">
        <v>49063</v>
      </c>
      <c r="Y8415" s="43" t="str">
        <f t="shared" si="262"/>
        <v/>
      </c>
      <c r="Z8415" s="43">
        <v>1894941</v>
      </c>
      <c r="AA8415" s="43" t="e">
        <f t="shared" si="263"/>
        <v>#N/A</v>
      </c>
    </row>
    <row r="8416" spans="1:27" x14ac:dyDescent="0.3">
      <c r="A8416" s="43">
        <v>1899637</v>
      </c>
      <c r="B8416" s="43" t="s">
        <v>6937</v>
      </c>
      <c r="C8416" s="43" t="s">
        <v>722</v>
      </c>
      <c r="E8416" s="43" t="s">
        <v>34</v>
      </c>
      <c r="F8416" s="43" t="s">
        <v>28</v>
      </c>
      <c r="G8416" s="43">
        <v>53060</v>
      </c>
      <c r="Y8416" s="43" t="str">
        <f t="shared" si="262"/>
        <v>COMP</v>
      </c>
      <c r="Z8416" s="43">
        <v>1865883</v>
      </c>
      <c r="AA8416" s="43">
        <f t="shared" si="263"/>
        <v>1899637</v>
      </c>
    </row>
    <row r="8417" spans="1:27" x14ac:dyDescent="0.3">
      <c r="A8417" s="43">
        <v>1558455</v>
      </c>
      <c r="B8417" s="43" t="s">
        <v>6937</v>
      </c>
      <c r="C8417" s="43" t="s">
        <v>4219</v>
      </c>
      <c r="E8417" s="43" t="s">
        <v>6263</v>
      </c>
      <c r="F8417" s="43" t="s">
        <v>28</v>
      </c>
      <c r="G8417" s="43">
        <v>49063</v>
      </c>
      <c r="Y8417" s="43" t="str">
        <f t="shared" si="262"/>
        <v/>
      </c>
      <c r="Z8417" s="43">
        <v>1461233</v>
      </c>
      <c r="AA8417" s="43" t="e">
        <f t="shared" si="263"/>
        <v>#N/A</v>
      </c>
    </row>
    <row r="8418" spans="1:27" x14ac:dyDescent="0.3">
      <c r="A8418" s="43">
        <v>2401547</v>
      </c>
      <c r="B8418" s="43" t="s">
        <v>6938</v>
      </c>
      <c r="C8418" s="43" t="s">
        <v>340</v>
      </c>
      <c r="E8418" s="43" t="s">
        <v>6263</v>
      </c>
      <c r="F8418" s="43" t="s">
        <v>30</v>
      </c>
      <c r="G8418" s="43">
        <v>85005</v>
      </c>
      <c r="Y8418" s="43" t="str">
        <f t="shared" si="262"/>
        <v/>
      </c>
      <c r="Z8418" s="43">
        <v>1970518</v>
      </c>
      <c r="AA8418" s="43" t="e">
        <f t="shared" si="263"/>
        <v>#N/A</v>
      </c>
    </row>
    <row r="8419" spans="1:27" x14ac:dyDescent="0.3">
      <c r="A8419" s="43">
        <v>1811024</v>
      </c>
      <c r="B8419" s="43" t="s">
        <v>921</v>
      </c>
      <c r="C8419" s="43" t="s">
        <v>235</v>
      </c>
      <c r="E8419" s="43" t="s">
        <v>29</v>
      </c>
      <c r="F8419" s="43" t="s">
        <v>28</v>
      </c>
      <c r="G8419" s="43">
        <v>85015</v>
      </c>
      <c r="Y8419" s="43" t="str">
        <f t="shared" si="262"/>
        <v>COMP</v>
      </c>
      <c r="Z8419" s="43">
        <v>1970765</v>
      </c>
      <c r="AA8419" s="43">
        <f t="shared" si="263"/>
        <v>1811024</v>
      </c>
    </row>
    <row r="8420" spans="1:27" x14ac:dyDescent="0.3">
      <c r="A8420" s="43">
        <v>1619318</v>
      </c>
      <c r="B8420" s="43" t="s">
        <v>921</v>
      </c>
      <c r="C8420" s="43" t="s">
        <v>466</v>
      </c>
      <c r="E8420" s="43" t="s">
        <v>6263</v>
      </c>
      <c r="F8420" s="43" t="s">
        <v>28</v>
      </c>
      <c r="G8420" s="43">
        <v>44074</v>
      </c>
      <c r="Y8420" s="43" t="str">
        <f t="shared" si="262"/>
        <v/>
      </c>
      <c r="Z8420" s="43">
        <v>342941</v>
      </c>
      <c r="AA8420" s="43" t="e">
        <f t="shared" si="263"/>
        <v>#N/A</v>
      </c>
    </row>
    <row r="8421" spans="1:27" x14ac:dyDescent="0.3">
      <c r="A8421" s="43">
        <v>1556524</v>
      </c>
      <c r="B8421" s="43" t="s">
        <v>921</v>
      </c>
      <c r="C8421" s="43" t="s">
        <v>829</v>
      </c>
      <c r="E8421" s="43" t="s">
        <v>6263</v>
      </c>
      <c r="F8421" s="43" t="s">
        <v>28</v>
      </c>
      <c r="G8421" s="43">
        <v>49001</v>
      </c>
      <c r="Y8421" s="43" t="str">
        <f t="shared" si="262"/>
        <v>COMP</v>
      </c>
      <c r="Z8421" s="43">
        <v>2137435</v>
      </c>
      <c r="AA8421" s="43">
        <f t="shared" si="263"/>
        <v>1556524</v>
      </c>
    </row>
    <row r="8422" spans="1:27" x14ac:dyDescent="0.3">
      <c r="A8422" s="43">
        <v>1803770</v>
      </c>
      <c r="B8422" s="43" t="s">
        <v>921</v>
      </c>
      <c r="C8422" s="43" t="s">
        <v>232</v>
      </c>
      <c r="E8422" s="43" t="s">
        <v>6263</v>
      </c>
      <c r="F8422" s="43" t="s">
        <v>28</v>
      </c>
      <c r="G8422" s="43">
        <v>49072</v>
      </c>
      <c r="Y8422" s="43" t="str">
        <f t="shared" si="262"/>
        <v>COMP</v>
      </c>
      <c r="Z8422" s="43">
        <v>703659</v>
      </c>
      <c r="AA8422" s="43">
        <f t="shared" si="263"/>
        <v>1803770</v>
      </c>
    </row>
    <row r="8423" spans="1:27" x14ac:dyDescent="0.3">
      <c r="A8423" s="43">
        <v>551688</v>
      </c>
      <c r="B8423" s="43" t="s">
        <v>923</v>
      </c>
      <c r="C8423" s="43" t="s">
        <v>469</v>
      </c>
      <c r="E8423" s="43" t="s">
        <v>6263</v>
      </c>
      <c r="F8423" s="43" t="s">
        <v>28</v>
      </c>
      <c r="G8423" s="43">
        <v>44073</v>
      </c>
      <c r="Y8423" s="43" t="str">
        <f t="shared" si="262"/>
        <v/>
      </c>
      <c r="Z8423" s="43">
        <v>2424215</v>
      </c>
      <c r="AA8423" s="43" t="e">
        <f t="shared" si="263"/>
        <v>#N/A</v>
      </c>
    </row>
    <row r="8424" spans="1:27" x14ac:dyDescent="0.3">
      <c r="A8424" s="43">
        <v>1393991</v>
      </c>
      <c r="B8424" s="43" t="s">
        <v>6939</v>
      </c>
      <c r="C8424" s="43" t="s">
        <v>1306</v>
      </c>
      <c r="E8424" s="43" t="s">
        <v>34</v>
      </c>
      <c r="F8424" s="43" t="s">
        <v>30</v>
      </c>
      <c r="G8424" s="43">
        <v>53023</v>
      </c>
      <c r="Y8424" s="43" t="str">
        <f t="shared" si="262"/>
        <v>COMP</v>
      </c>
      <c r="Z8424" s="43">
        <v>2036004</v>
      </c>
      <c r="AA8424" s="43">
        <f t="shared" si="263"/>
        <v>1393991</v>
      </c>
    </row>
    <row r="8425" spans="1:27" x14ac:dyDescent="0.3">
      <c r="A8425" s="43">
        <v>2036691</v>
      </c>
      <c r="B8425" s="43" t="s">
        <v>6940</v>
      </c>
      <c r="C8425" s="43" t="s">
        <v>268</v>
      </c>
      <c r="E8425" s="43" t="s">
        <v>6263</v>
      </c>
      <c r="F8425" s="43" t="s">
        <v>30</v>
      </c>
      <c r="G8425" s="43">
        <v>44024</v>
      </c>
      <c r="Y8425" s="43" t="str">
        <f t="shared" si="262"/>
        <v/>
      </c>
      <c r="Z8425" s="43">
        <v>1498558</v>
      </c>
      <c r="AA8425" s="43" t="e">
        <f t="shared" si="263"/>
        <v>#N/A</v>
      </c>
    </row>
    <row r="8426" spans="1:27" x14ac:dyDescent="0.3">
      <c r="A8426" s="43">
        <v>2036693</v>
      </c>
      <c r="B8426" s="43" t="s">
        <v>6940</v>
      </c>
      <c r="C8426" s="43" t="s">
        <v>202</v>
      </c>
      <c r="E8426" s="43" t="s">
        <v>6263</v>
      </c>
      <c r="F8426" s="43" t="s">
        <v>28</v>
      </c>
      <c r="G8426" s="43">
        <v>44024</v>
      </c>
      <c r="Y8426" s="43" t="str">
        <f t="shared" si="262"/>
        <v/>
      </c>
      <c r="Z8426" s="43">
        <v>2343668</v>
      </c>
      <c r="AA8426" s="43" t="e">
        <f t="shared" si="263"/>
        <v>#N/A</v>
      </c>
    </row>
    <row r="8427" spans="1:27" x14ac:dyDescent="0.3">
      <c r="A8427" s="43">
        <v>2213297</v>
      </c>
      <c r="B8427" s="43" t="s">
        <v>6941</v>
      </c>
      <c r="C8427" s="43" t="s">
        <v>544</v>
      </c>
      <c r="E8427" s="43" t="s">
        <v>6263</v>
      </c>
      <c r="F8427" s="43" t="s">
        <v>30</v>
      </c>
      <c r="G8427" s="43">
        <v>53013</v>
      </c>
      <c r="Y8427" s="43" t="str">
        <f t="shared" si="262"/>
        <v/>
      </c>
      <c r="Z8427" s="43">
        <v>2343677</v>
      </c>
      <c r="AA8427" s="43" t="e">
        <f t="shared" si="263"/>
        <v>#N/A</v>
      </c>
    </row>
    <row r="8428" spans="1:27" x14ac:dyDescent="0.3">
      <c r="A8428" s="43">
        <v>1779799</v>
      </c>
      <c r="B8428" s="43" t="s">
        <v>6941</v>
      </c>
      <c r="C8428" s="43" t="s">
        <v>212</v>
      </c>
      <c r="E8428" s="43" t="s">
        <v>6263</v>
      </c>
      <c r="F8428" s="43" t="s">
        <v>30</v>
      </c>
      <c r="G8428" s="43">
        <v>85033</v>
      </c>
      <c r="Y8428" s="43" t="str">
        <f t="shared" si="262"/>
        <v/>
      </c>
      <c r="Z8428" s="43">
        <v>802060</v>
      </c>
      <c r="AA8428" s="43" t="e">
        <f t="shared" si="263"/>
        <v>#N/A</v>
      </c>
    </row>
    <row r="8429" spans="1:27" x14ac:dyDescent="0.3">
      <c r="A8429" s="43">
        <v>2124100</v>
      </c>
      <c r="B8429" s="43" t="s">
        <v>6942</v>
      </c>
      <c r="C8429" s="43" t="s">
        <v>6943</v>
      </c>
      <c r="E8429" s="43" t="s">
        <v>6263</v>
      </c>
      <c r="F8429" s="43" t="s">
        <v>30</v>
      </c>
      <c r="G8429" s="43">
        <v>85005</v>
      </c>
      <c r="Y8429" s="43" t="str">
        <f t="shared" si="262"/>
        <v/>
      </c>
      <c r="Z8429" s="43">
        <v>1584275</v>
      </c>
      <c r="AA8429" s="43" t="e">
        <f t="shared" si="263"/>
        <v>#N/A</v>
      </c>
    </row>
    <row r="8430" spans="1:27" x14ac:dyDescent="0.3">
      <c r="A8430" s="43">
        <v>2419809</v>
      </c>
      <c r="B8430" s="43" t="s">
        <v>6942</v>
      </c>
      <c r="C8430" s="43" t="s">
        <v>226</v>
      </c>
      <c r="E8430" s="43" t="s">
        <v>6263</v>
      </c>
      <c r="F8430" s="43" t="s">
        <v>30</v>
      </c>
      <c r="G8430" s="43">
        <v>53013</v>
      </c>
      <c r="Y8430" s="43" t="str">
        <f t="shared" si="262"/>
        <v/>
      </c>
      <c r="Z8430" s="43">
        <v>2337668</v>
      </c>
      <c r="AA8430" s="43" t="e">
        <f t="shared" si="263"/>
        <v>#N/A</v>
      </c>
    </row>
    <row r="8431" spans="1:27" x14ac:dyDescent="0.3">
      <c r="A8431" s="43">
        <v>1495933</v>
      </c>
      <c r="B8431" s="43" t="s">
        <v>6942</v>
      </c>
      <c r="C8431" s="43" t="s">
        <v>2316</v>
      </c>
      <c r="E8431" s="43" t="s">
        <v>6263</v>
      </c>
      <c r="F8431" s="43" t="s">
        <v>28</v>
      </c>
      <c r="G8431" s="43">
        <v>44079</v>
      </c>
      <c r="Y8431" s="43" t="str">
        <f t="shared" si="262"/>
        <v/>
      </c>
      <c r="Z8431" s="43">
        <v>2071743</v>
      </c>
      <c r="AA8431" s="43" t="e">
        <f t="shared" si="263"/>
        <v>#N/A</v>
      </c>
    </row>
    <row r="8432" spans="1:27" x14ac:dyDescent="0.3">
      <c r="A8432" s="43">
        <v>1882507</v>
      </c>
      <c r="B8432" s="43" t="s">
        <v>6944</v>
      </c>
      <c r="C8432" s="43" t="s">
        <v>319</v>
      </c>
      <c r="E8432" s="43" t="s">
        <v>6263</v>
      </c>
      <c r="F8432" s="43" t="s">
        <v>30</v>
      </c>
      <c r="G8432" s="43">
        <v>44068</v>
      </c>
      <c r="Y8432" s="43" t="str">
        <f t="shared" si="262"/>
        <v/>
      </c>
      <c r="Z8432" s="43">
        <v>2397247</v>
      </c>
      <c r="AA8432" s="43" t="e">
        <f t="shared" si="263"/>
        <v>#N/A</v>
      </c>
    </row>
    <row r="8433" spans="1:27" x14ac:dyDescent="0.3">
      <c r="A8433" s="43">
        <v>1755601</v>
      </c>
      <c r="B8433" s="43" t="s">
        <v>6945</v>
      </c>
      <c r="C8433" s="43" t="s">
        <v>250</v>
      </c>
      <c r="E8433" s="43" t="s">
        <v>6263</v>
      </c>
      <c r="F8433" s="43" t="s">
        <v>28</v>
      </c>
      <c r="G8433" s="43">
        <v>44013</v>
      </c>
      <c r="Y8433" s="43" t="str">
        <f t="shared" si="262"/>
        <v/>
      </c>
      <c r="Z8433" s="43">
        <v>1501938</v>
      </c>
      <c r="AA8433" s="43" t="e">
        <f t="shared" si="263"/>
        <v>#N/A</v>
      </c>
    </row>
    <row r="8434" spans="1:27" x14ac:dyDescent="0.3">
      <c r="A8434" s="43">
        <v>1349003</v>
      </c>
      <c r="B8434" s="43" t="s">
        <v>6946</v>
      </c>
      <c r="C8434" s="43" t="s">
        <v>268</v>
      </c>
      <c r="E8434" s="43" t="s">
        <v>6263</v>
      </c>
      <c r="F8434" s="43" t="s">
        <v>30</v>
      </c>
      <c r="G8434" s="43">
        <v>72041</v>
      </c>
      <c r="Y8434" s="43" t="str">
        <f t="shared" si="262"/>
        <v/>
      </c>
      <c r="Z8434" s="43">
        <v>1140637</v>
      </c>
      <c r="AA8434" s="43" t="e">
        <f t="shared" si="263"/>
        <v>#N/A</v>
      </c>
    </row>
    <row r="8435" spans="1:27" x14ac:dyDescent="0.3">
      <c r="A8435" s="43">
        <v>824066</v>
      </c>
      <c r="B8435" s="43" t="s">
        <v>937</v>
      </c>
      <c r="C8435" s="43" t="s">
        <v>514</v>
      </c>
      <c r="E8435" s="43" t="s">
        <v>6263</v>
      </c>
      <c r="F8435" s="43" t="s">
        <v>28</v>
      </c>
      <c r="G8435" s="43">
        <v>85004</v>
      </c>
      <c r="Y8435" s="43" t="str">
        <f t="shared" si="262"/>
        <v>COMP</v>
      </c>
      <c r="Z8435" s="43">
        <v>1976938</v>
      </c>
      <c r="AA8435" s="43">
        <f t="shared" si="263"/>
        <v>824066</v>
      </c>
    </row>
    <row r="8436" spans="1:27" x14ac:dyDescent="0.3">
      <c r="A8436" s="43">
        <v>834840</v>
      </c>
      <c r="B8436" s="43" t="s">
        <v>937</v>
      </c>
      <c r="C8436" s="43" t="s">
        <v>234</v>
      </c>
      <c r="E8436" s="43" t="s">
        <v>6263</v>
      </c>
      <c r="F8436" s="43" t="s">
        <v>28</v>
      </c>
      <c r="G8436" s="43">
        <v>85005</v>
      </c>
      <c r="Y8436" s="43" t="str">
        <f t="shared" si="262"/>
        <v/>
      </c>
      <c r="Z8436" s="43">
        <v>1581255</v>
      </c>
      <c r="AA8436" s="43" t="e">
        <f t="shared" si="263"/>
        <v>#N/A</v>
      </c>
    </row>
    <row r="8437" spans="1:27" x14ac:dyDescent="0.3">
      <c r="A8437" s="43">
        <v>1960146</v>
      </c>
      <c r="B8437" s="43" t="s">
        <v>937</v>
      </c>
      <c r="C8437" s="43" t="s">
        <v>173</v>
      </c>
      <c r="E8437" s="43" t="s">
        <v>6263</v>
      </c>
      <c r="F8437" s="43" t="s">
        <v>30</v>
      </c>
      <c r="G8437" s="43">
        <v>44024</v>
      </c>
      <c r="Y8437" s="43" t="str">
        <f t="shared" si="262"/>
        <v/>
      </c>
      <c r="Z8437" s="43">
        <v>1338990</v>
      </c>
      <c r="AA8437" s="43" t="e">
        <f t="shared" si="263"/>
        <v>#N/A</v>
      </c>
    </row>
    <row r="8438" spans="1:27" x14ac:dyDescent="0.3">
      <c r="A8438" s="43">
        <v>1460122</v>
      </c>
      <c r="B8438" s="43" t="s">
        <v>937</v>
      </c>
      <c r="C8438" s="43" t="s">
        <v>1427</v>
      </c>
      <c r="E8438" s="43" t="s">
        <v>6263</v>
      </c>
      <c r="F8438" s="43" t="s">
        <v>30</v>
      </c>
      <c r="G8438" s="43">
        <v>44012</v>
      </c>
      <c r="Y8438" s="43" t="str">
        <f t="shared" si="262"/>
        <v/>
      </c>
      <c r="Z8438" s="43">
        <v>1737960</v>
      </c>
      <c r="AA8438" s="43" t="e">
        <f t="shared" si="263"/>
        <v>#N/A</v>
      </c>
    </row>
    <row r="8439" spans="1:27" x14ac:dyDescent="0.3">
      <c r="A8439" s="43">
        <v>291517</v>
      </c>
      <c r="B8439" s="43" t="s">
        <v>937</v>
      </c>
      <c r="C8439" s="43" t="s">
        <v>375</v>
      </c>
      <c r="E8439" s="43" t="s">
        <v>6263</v>
      </c>
      <c r="F8439" s="43" t="s">
        <v>28</v>
      </c>
      <c r="G8439" s="43">
        <v>44108</v>
      </c>
      <c r="Y8439" s="43" t="str">
        <f t="shared" si="262"/>
        <v/>
      </c>
      <c r="Z8439" s="43">
        <v>2333008</v>
      </c>
      <c r="AA8439" s="43" t="e">
        <f t="shared" si="263"/>
        <v>#N/A</v>
      </c>
    </row>
    <row r="8440" spans="1:27" x14ac:dyDescent="0.3">
      <c r="A8440" s="43">
        <v>502559</v>
      </c>
      <c r="B8440" s="43" t="s">
        <v>937</v>
      </c>
      <c r="C8440" s="43" t="s">
        <v>819</v>
      </c>
      <c r="E8440" s="43" t="s">
        <v>6263</v>
      </c>
      <c r="F8440" s="43" t="s">
        <v>28</v>
      </c>
      <c r="G8440" s="43">
        <v>44132</v>
      </c>
      <c r="Y8440" s="43" t="str">
        <f t="shared" si="262"/>
        <v/>
      </c>
      <c r="Z8440" s="43">
        <v>2325834</v>
      </c>
      <c r="AA8440" s="43" t="e">
        <f t="shared" si="263"/>
        <v>#N/A</v>
      </c>
    </row>
    <row r="8441" spans="1:27" x14ac:dyDescent="0.3">
      <c r="A8441" s="43">
        <v>1215056</v>
      </c>
      <c r="B8441" s="43" t="s">
        <v>937</v>
      </c>
      <c r="C8441" s="43" t="s">
        <v>466</v>
      </c>
      <c r="E8441" s="43" t="s">
        <v>6263</v>
      </c>
      <c r="F8441" s="43" t="s">
        <v>28</v>
      </c>
      <c r="G8441" s="43">
        <v>85012</v>
      </c>
      <c r="Y8441" s="43" t="str">
        <f t="shared" si="262"/>
        <v>COMP</v>
      </c>
      <c r="Z8441" s="43">
        <v>2415826</v>
      </c>
      <c r="AA8441" s="43">
        <f t="shared" si="263"/>
        <v>1215056</v>
      </c>
    </row>
    <row r="8442" spans="1:27" x14ac:dyDescent="0.3">
      <c r="A8442" s="43">
        <v>2027995</v>
      </c>
      <c r="B8442" s="43" t="s">
        <v>937</v>
      </c>
      <c r="C8442" s="43" t="s">
        <v>659</v>
      </c>
      <c r="E8442" s="43" t="s">
        <v>29</v>
      </c>
      <c r="F8442" s="43" t="s">
        <v>28</v>
      </c>
      <c r="G8442" s="43">
        <v>44052</v>
      </c>
      <c r="Y8442" s="43" t="str">
        <f t="shared" si="262"/>
        <v>COMP</v>
      </c>
      <c r="Z8442" s="43">
        <v>1563277</v>
      </c>
      <c r="AA8442" s="43">
        <f t="shared" si="263"/>
        <v>2027995</v>
      </c>
    </row>
    <row r="8443" spans="1:27" x14ac:dyDescent="0.3">
      <c r="A8443" s="43">
        <v>269819</v>
      </c>
      <c r="B8443" s="43" t="s">
        <v>937</v>
      </c>
      <c r="C8443" s="43" t="s">
        <v>425</v>
      </c>
      <c r="E8443" s="43" t="s">
        <v>6263</v>
      </c>
      <c r="F8443" s="43" t="s">
        <v>28</v>
      </c>
      <c r="G8443" s="43">
        <v>53013</v>
      </c>
      <c r="Y8443" s="43" t="str">
        <f t="shared" si="262"/>
        <v/>
      </c>
      <c r="Z8443" s="43">
        <v>2339978</v>
      </c>
      <c r="AA8443" s="43" t="e">
        <f t="shared" si="263"/>
        <v>#N/A</v>
      </c>
    </row>
    <row r="8444" spans="1:27" x14ac:dyDescent="0.3">
      <c r="A8444" s="43">
        <v>2275327</v>
      </c>
      <c r="B8444" s="43" t="s">
        <v>937</v>
      </c>
      <c r="C8444" s="43" t="s">
        <v>237</v>
      </c>
      <c r="E8444" s="43" t="s">
        <v>6263</v>
      </c>
      <c r="F8444" s="43" t="s">
        <v>30</v>
      </c>
      <c r="G8444" s="43">
        <v>49001</v>
      </c>
      <c r="Y8444" s="43" t="str">
        <f t="shared" si="262"/>
        <v/>
      </c>
      <c r="Z8444" s="43">
        <v>1699178</v>
      </c>
      <c r="AA8444" s="43" t="e">
        <f t="shared" si="263"/>
        <v>#N/A</v>
      </c>
    </row>
    <row r="8445" spans="1:27" x14ac:dyDescent="0.3">
      <c r="A8445" s="43">
        <v>2411395</v>
      </c>
      <c r="B8445" s="43" t="s">
        <v>937</v>
      </c>
      <c r="C8445" s="43" t="s">
        <v>936</v>
      </c>
      <c r="E8445" s="43" t="s">
        <v>29</v>
      </c>
      <c r="F8445" s="43" t="s">
        <v>30</v>
      </c>
      <c r="G8445" s="43">
        <v>44062</v>
      </c>
      <c r="Y8445" s="43" t="str">
        <f t="shared" si="262"/>
        <v/>
      </c>
      <c r="Z8445" s="43">
        <v>1411971</v>
      </c>
      <c r="AA8445" s="43" t="e">
        <f t="shared" si="263"/>
        <v>#N/A</v>
      </c>
    </row>
    <row r="8446" spans="1:27" x14ac:dyDescent="0.3">
      <c r="A8446" s="43">
        <v>1320844</v>
      </c>
      <c r="B8446" s="43" t="s">
        <v>937</v>
      </c>
      <c r="C8446" s="43" t="s">
        <v>1736</v>
      </c>
      <c r="E8446" s="43" t="s">
        <v>31</v>
      </c>
      <c r="F8446" s="43" t="s">
        <v>28</v>
      </c>
      <c r="G8446" s="43">
        <v>85017</v>
      </c>
      <c r="Y8446" s="43" t="str">
        <f t="shared" si="262"/>
        <v>COMP</v>
      </c>
      <c r="Z8446" s="43">
        <v>1461384</v>
      </c>
      <c r="AA8446" s="43">
        <f t="shared" si="263"/>
        <v>1320844</v>
      </c>
    </row>
    <row r="8447" spans="1:27" x14ac:dyDescent="0.3">
      <c r="A8447" s="43">
        <v>1885582</v>
      </c>
      <c r="B8447" s="43" t="s">
        <v>937</v>
      </c>
      <c r="C8447" s="43" t="s">
        <v>894</v>
      </c>
      <c r="E8447" s="43" t="s">
        <v>6263</v>
      </c>
      <c r="F8447" s="43" t="s">
        <v>28</v>
      </c>
      <c r="G8447" s="43">
        <v>85032</v>
      </c>
      <c r="Y8447" s="43" t="str">
        <f t="shared" si="262"/>
        <v/>
      </c>
      <c r="Z8447" s="43">
        <v>2176619</v>
      </c>
      <c r="AA8447" s="43" t="e">
        <f t="shared" si="263"/>
        <v>#N/A</v>
      </c>
    </row>
    <row r="8448" spans="1:27" x14ac:dyDescent="0.3">
      <c r="A8448" s="43">
        <v>1910660</v>
      </c>
      <c r="B8448" s="43" t="s">
        <v>937</v>
      </c>
      <c r="C8448" s="43" t="s">
        <v>550</v>
      </c>
      <c r="E8448" s="43" t="s">
        <v>31</v>
      </c>
      <c r="F8448" s="43" t="s">
        <v>30</v>
      </c>
      <c r="G8448" s="43">
        <v>44039</v>
      </c>
      <c r="Y8448" s="43" t="str">
        <f t="shared" si="262"/>
        <v>COMP</v>
      </c>
      <c r="Z8448" s="43">
        <v>1286540</v>
      </c>
      <c r="AA8448" s="43">
        <f t="shared" si="263"/>
        <v>1910660</v>
      </c>
    </row>
    <row r="8449" spans="1:27" x14ac:dyDescent="0.3">
      <c r="A8449" s="43">
        <v>1767530</v>
      </c>
      <c r="B8449" s="43" t="s">
        <v>937</v>
      </c>
      <c r="C8449" s="43" t="s">
        <v>744</v>
      </c>
      <c r="E8449" s="43" t="s">
        <v>6263</v>
      </c>
      <c r="F8449" s="43" t="s">
        <v>28</v>
      </c>
      <c r="G8449" s="43">
        <v>44074</v>
      </c>
      <c r="Y8449" s="43" t="str">
        <f t="shared" si="262"/>
        <v/>
      </c>
      <c r="Z8449" s="43">
        <v>2118925</v>
      </c>
      <c r="AA8449" s="43" t="e">
        <f t="shared" si="263"/>
        <v>#N/A</v>
      </c>
    </row>
    <row r="8450" spans="1:27" x14ac:dyDescent="0.3">
      <c r="A8450" s="43">
        <v>878790</v>
      </c>
      <c r="B8450" s="43" t="s">
        <v>937</v>
      </c>
      <c r="C8450" s="43" t="s">
        <v>829</v>
      </c>
      <c r="E8450" s="43" t="s">
        <v>6263</v>
      </c>
      <c r="F8450" s="43" t="s">
        <v>28</v>
      </c>
      <c r="G8450" s="43">
        <v>44067</v>
      </c>
      <c r="Y8450" s="43" t="str">
        <f t="shared" ref="Y8450:Y8513" si="264">IF(ISERROR(AA8450)=FALSE,"COMP","")</f>
        <v>COMP</v>
      </c>
      <c r="Z8450" s="43">
        <v>1794752</v>
      </c>
      <c r="AA8450" s="43">
        <f t="shared" si="263"/>
        <v>878790</v>
      </c>
    </row>
    <row r="8451" spans="1:27" x14ac:dyDescent="0.3">
      <c r="A8451" s="43">
        <v>2077393</v>
      </c>
      <c r="B8451" s="43" t="s">
        <v>937</v>
      </c>
      <c r="C8451" s="43" t="s">
        <v>171</v>
      </c>
      <c r="E8451" s="43" t="s">
        <v>6263</v>
      </c>
      <c r="F8451" s="43" t="s">
        <v>30</v>
      </c>
      <c r="G8451" s="43">
        <v>49004</v>
      </c>
      <c r="Y8451" s="43" t="str">
        <f t="shared" si="264"/>
        <v/>
      </c>
      <c r="Z8451" s="43">
        <v>1850503</v>
      </c>
      <c r="AA8451" s="43" t="e">
        <f t="shared" ref="AA8451:AA8514" si="265">VLOOKUP(A8451,Z:Z,1,FALSE)</f>
        <v>#N/A</v>
      </c>
    </row>
    <row r="8452" spans="1:27" x14ac:dyDescent="0.3">
      <c r="A8452" s="43">
        <v>1665185</v>
      </c>
      <c r="B8452" s="43" t="s">
        <v>937</v>
      </c>
      <c r="C8452" s="43" t="s">
        <v>3418</v>
      </c>
      <c r="E8452" s="43" t="s">
        <v>6263</v>
      </c>
      <c r="F8452" s="43" t="s">
        <v>28</v>
      </c>
      <c r="G8452" s="43">
        <v>44108</v>
      </c>
      <c r="Y8452" s="43" t="str">
        <f t="shared" si="264"/>
        <v/>
      </c>
      <c r="Z8452" s="43">
        <v>2163120</v>
      </c>
      <c r="AA8452" s="43" t="e">
        <f t="shared" si="265"/>
        <v>#N/A</v>
      </c>
    </row>
    <row r="8453" spans="1:27" x14ac:dyDescent="0.3">
      <c r="A8453" s="43">
        <v>2071980</v>
      </c>
      <c r="B8453" s="43" t="s">
        <v>937</v>
      </c>
      <c r="C8453" s="43" t="s">
        <v>495</v>
      </c>
      <c r="E8453" s="43" t="s">
        <v>34</v>
      </c>
      <c r="F8453" s="43" t="s">
        <v>30</v>
      </c>
      <c r="G8453" s="43">
        <v>44122</v>
      </c>
      <c r="Y8453" s="43" t="str">
        <f t="shared" si="264"/>
        <v>COMP</v>
      </c>
      <c r="Z8453" s="43">
        <v>2194638</v>
      </c>
      <c r="AA8453" s="43">
        <f t="shared" si="265"/>
        <v>2071980</v>
      </c>
    </row>
    <row r="8454" spans="1:27" x14ac:dyDescent="0.3">
      <c r="A8454" s="43">
        <v>1651906</v>
      </c>
      <c r="B8454" s="43" t="s">
        <v>937</v>
      </c>
      <c r="C8454" s="43" t="s">
        <v>175</v>
      </c>
      <c r="E8454" s="43" t="s">
        <v>6263</v>
      </c>
      <c r="F8454" s="43" t="s">
        <v>28</v>
      </c>
      <c r="G8454" s="43">
        <v>49071</v>
      </c>
      <c r="Y8454" s="43" t="str">
        <f t="shared" si="264"/>
        <v>COMP</v>
      </c>
      <c r="Z8454" s="43">
        <v>1864280</v>
      </c>
      <c r="AA8454" s="43">
        <f t="shared" si="265"/>
        <v>1651906</v>
      </c>
    </row>
    <row r="8455" spans="1:27" x14ac:dyDescent="0.3">
      <c r="A8455" s="43">
        <v>1783535</v>
      </c>
      <c r="B8455" s="43" t="s">
        <v>937</v>
      </c>
      <c r="C8455" s="43" t="s">
        <v>3781</v>
      </c>
      <c r="E8455" s="43" t="s">
        <v>34</v>
      </c>
      <c r="F8455" s="43" t="s">
        <v>30</v>
      </c>
      <c r="G8455" s="43">
        <v>49019</v>
      </c>
      <c r="Y8455" s="43" t="str">
        <f t="shared" si="264"/>
        <v>COMP</v>
      </c>
      <c r="Z8455" s="43">
        <v>1502569</v>
      </c>
      <c r="AA8455" s="43">
        <f t="shared" si="265"/>
        <v>1783535</v>
      </c>
    </row>
    <row r="8456" spans="1:27" x14ac:dyDescent="0.3">
      <c r="A8456" s="43">
        <v>2361916</v>
      </c>
      <c r="B8456" s="43" t="s">
        <v>937</v>
      </c>
      <c r="C8456" s="43" t="s">
        <v>3698</v>
      </c>
      <c r="E8456" s="43" t="s">
        <v>35</v>
      </c>
      <c r="F8456" s="43" t="s">
        <v>28</v>
      </c>
      <c r="G8456" s="43">
        <v>72064</v>
      </c>
      <c r="Y8456" s="43" t="str">
        <f t="shared" si="264"/>
        <v>COMP</v>
      </c>
      <c r="Z8456" s="43">
        <v>2422117</v>
      </c>
      <c r="AA8456" s="43">
        <f t="shared" si="265"/>
        <v>2361916</v>
      </c>
    </row>
    <row r="8457" spans="1:27" x14ac:dyDescent="0.3">
      <c r="A8457" s="43">
        <v>1457983</v>
      </c>
      <c r="B8457" s="43" t="s">
        <v>937</v>
      </c>
      <c r="C8457" s="43" t="s">
        <v>221</v>
      </c>
      <c r="E8457" s="43" t="s">
        <v>6263</v>
      </c>
      <c r="F8457" s="43" t="s">
        <v>28</v>
      </c>
      <c r="G8457" s="43">
        <v>44111</v>
      </c>
      <c r="Y8457" s="43" t="str">
        <f t="shared" si="264"/>
        <v/>
      </c>
      <c r="Z8457" s="43">
        <v>2371975</v>
      </c>
      <c r="AA8457" s="43" t="e">
        <f t="shared" si="265"/>
        <v>#N/A</v>
      </c>
    </row>
    <row r="8458" spans="1:27" x14ac:dyDescent="0.3">
      <c r="A8458" s="43">
        <v>1750745</v>
      </c>
      <c r="B8458" s="43" t="s">
        <v>937</v>
      </c>
      <c r="C8458" s="43" t="s">
        <v>508</v>
      </c>
      <c r="E8458" s="43" t="s">
        <v>6263</v>
      </c>
      <c r="F8458" s="43" t="s">
        <v>28</v>
      </c>
      <c r="G8458" s="43">
        <v>85017</v>
      </c>
      <c r="Y8458" s="43" t="str">
        <f t="shared" si="264"/>
        <v/>
      </c>
      <c r="Z8458" s="43">
        <v>2299217</v>
      </c>
      <c r="AA8458" s="43" t="e">
        <f t="shared" si="265"/>
        <v>#N/A</v>
      </c>
    </row>
    <row r="8459" spans="1:27" x14ac:dyDescent="0.3">
      <c r="A8459" s="43">
        <v>557064</v>
      </c>
      <c r="B8459" s="43" t="s">
        <v>937</v>
      </c>
      <c r="C8459" s="43" t="s">
        <v>472</v>
      </c>
      <c r="E8459" s="43" t="s">
        <v>6263</v>
      </c>
      <c r="F8459" s="43" t="s">
        <v>28</v>
      </c>
      <c r="G8459" s="43">
        <v>44013</v>
      </c>
      <c r="Y8459" s="43" t="str">
        <f t="shared" si="264"/>
        <v>COMP</v>
      </c>
      <c r="Z8459" s="43">
        <v>1453800</v>
      </c>
      <c r="AA8459" s="43">
        <f t="shared" si="265"/>
        <v>557064</v>
      </c>
    </row>
    <row r="8460" spans="1:27" x14ac:dyDescent="0.3">
      <c r="A8460" s="43">
        <v>1294347</v>
      </c>
      <c r="B8460" s="43" t="s">
        <v>937</v>
      </c>
      <c r="C8460" s="43" t="s">
        <v>472</v>
      </c>
      <c r="E8460" s="43" t="s">
        <v>6263</v>
      </c>
      <c r="F8460" s="43" t="s">
        <v>28</v>
      </c>
      <c r="G8460" s="43">
        <v>49040</v>
      </c>
      <c r="Y8460" s="43" t="str">
        <f t="shared" si="264"/>
        <v/>
      </c>
      <c r="Z8460" s="43">
        <v>2391425</v>
      </c>
      <c r="AA8460" s="43" t="e">
        <f t="shared" si="265"/>
        <v>#N/A</v>
      </c>
    </row>
    <row r="8461" spans="1:27" x14ac:dyDescent="0.3">
      <c r="A8461" s="43">
        <v>1657268</v>
      </c>
      <c r="B8461" s="43" t="s">
        <v>937</v>
      </c>
      <c r="C8461" s="43" t="s">
        <v>542</v>
      </c>
      <c r="E8461" s="43" t="s">
        <v>35</v>
      </c>
      <c r="F8461" s="43" t="s">
        <v>28</v>
      </c>
      <c r="G8461" s="43">
        <v>44045</v>
      </c>
      <c r="Y8461" s="43" t="str">
        <f t="shared" si="264"/>
        <v>COMP</v>
      </c>
      <c r="Z8461" s="43">
        <v>1927615</v>
      </c>
      <c r="AA8461" s="43">
        <f t="shared" si="265"/>
        <v>1657268</v>
      </c>
    </row>
    <row r="8462" spans="1:27" x14ac:dyDescent="0.3">
      <c r="A8462" s="43">
        <v>1968022</v>
      </c>
      <c r="B8462" s="43" t="s">
        <v>937</v>
      </c>
      <c r="C8462" s="43" t="s">
        <v>385</v>
      </c>
      <c r="E8462" s="43" t="s">
        <v>6263</v>
      </c>
      <c r="F8462" s="43" t="s">
        <v>28</v>
      </c>
      <c r="G8462" s="43">
        <v>44013</v>
      </c>
      <c r="Y8462" s="43" t="str">
        <f t="shared" si="264"/>
        <v>COMP</v>
      </c>
      <c r="Z8462" s="43">
        <v>765520</v>
      </c>
      <c r="AA8462" s="43">
        <f t="shared" si="265"/>
        <v>1968022</v>
      </c>
    </row>
    <row r="8463" spans="1:27" x14ac:dyDescent="0.3">
      <c r="A8463" s="43">
        <v>1854147</v>
      </c>
      <c r="B8463" s="43" t="s">
        <v>937</v>
      </c>
      <c r="C8463" s="43" t="s">
        <v>492</v>
      </c>
      <c r="E8463" s="43" t="s">
        <v>6263</v>
      </c>
      <c r="F8463" s="43" t="s">
        <v>30</v>
      </c>
      <c r="G8463" s="43">
        <v>44084</v>
      </c>
      <c r="Y8463" s="43" t="str">
        <f t="shared" si="264"/>
        <v/>
      </c>
      <c r="Z8463" s="43">
        <v>1376200</v>
      </c>
      <c r="AA8463" s="43" t="e">
        <f t="shared" si="265"/>
        <v>#N/A</v>
      </c>
    </row>
    <row r="8464" spans="1:27" x14ac:dyDescent="0.3">
      <c r="A8464" s="43">
        <v>386776</v>
      </c>
      <c r="B8464" s="43" t="s">
        <v>937</v>
      </c>
      <c r="C8464" s="43" t="s">
        <v>475</v>
      </c>
      <c r="E8464" s="43" t="s">
        <v>6263</v>
      </c>
      <c r="F8464" s="43" t="s">
        <v>28</v>
      </c>
      <c r="G8464" s="43">
        <v>49001</v>
      </c>
      <c r="Y8464" s="43" t="str">
        <f t="shared" si="264"/>
        <v>COMP</v>
      </c>
      <c r="Z8464" s="43">
        <v>486006</v>
      </c>
      <c r="AA8464" s="43">
        <f t="shared" si="265"/>
        <v>386776</v>
      </c>
    </row>
    <row r="8465" spans="1:27" x14ac:dyDescent="0.3">
      <c r="A8465" s="43">
        <v>1490940</v>
      </c>
      <c r="B8465" s="43" t="s">
        <v>937</v>
      </c>
      <c r="C8465" s="43" t="s">
        <v>6947</v>
      </c>
      <c r="E8465" s="43" t="s">
        <v>34</v>
      </c>
      <c r="F8465" s="43" t="s">
        <v>28</v>
      </c>
      <c r="G8465" s="43">
        <v>49001</v>
      </c>
      <c r="Y8465" s="43" t="str">
        <f t="shared" si="264"/>
        <v>COMP</v>
      </c>
      <c r="Z8465" s="43">
        <v>1393419</v>
      </c>
      <c r="AA8465" s="43">
        <f t="shared" si="265"/>
        <v>1490940</v>
      </c>
    </row>
    <row r="8466" spans="1:27" x14ac:dyDescent="0.3">
      <c r="A8466" s="43">
        <v>2174053</v>
      </c>
      <c r="B8466" s="43" t="s">
        <v>937</v>
      </c>
      <c r="C8466" s="43" t="s">
        <v>6391</v>
      </c>
      <c r="E8466" s="43" t="s">
        <v>6263</v>
      </c>
      <c r="F8466" s="43" t="s">
        <v>28</v>
      </c>
      <c r="G8466" s="43">
        <v>49019</v>
      </c>
      <c r="Y8466" s="43" t="str">
        <f t="shared" si="264"/>
        <v>COMP</v>
      </c>
      <c r="Z8466" s="43">
        <v>1124756</v>
      </c>
      <c r="AA8466" s="43">
        <f t="shared" si="265"/>
        <v>2174053</v>
      </c>
    </row>
    <row r="8467" spans="1:27" x14ac:dyDescent="0.3">
      <c r="A8467" s="43">
        <v>1141907</v>
      </c>
      <c r="B8467" s="43" t="s">
        <v>6948</v>
      </c>
      <c r="C8467" s="43" t="s">
        <v>290</v>
      </c>
      <c r="E8467" s="43" t="s">
        <v>6263</v>
      </c>
      <c r="F8467" s="43" t="s">
        <v>28</v>
      </c>
      <c r="G8467" s="43">
        <v>72054</v>
      </c>
      <c r="Y8467" s="43" t="str">
        <f t="shared" si="264"/>
        <v>COMP</v>
      </c>
      <c r="Z8467" s="43">
        <v>1382052</v>
      </c>
      <c r="AA8467" s="43">
        <f t="shared" si="265"/>
        <v>1141907</v>
      </c>
    </row>
    <row r="8468" spans="1:27" x14ac:dyDescent="0.3">
      <c r="A8468" s="43">
        <v>185117</v>
      </c>
      <c r="B8468" s="43" t="s">
        <v>6948</v>
      </c>
      <c r="C8468" s="43" t="s">
        <v>305</v>
      </c>
      <c r="E8468" s="43" t="s">
        <v>29</v>
      </c>
      <c r="F8468" s="43" t="s">
        <v>28</v>
      </c>
      <c r="G8468" s="43">
        <v>72054</v>
      </c>
      <c r="Y8468" s="43" t="str">
        <f t="shared" si="264"/>
        <v>COMP</v>
      </c>
      <c r="Z8468" s="43">
        <v>1384130</v>
      </c>
      <c r="AA8468" s="43">
        <f t="shared" si="265"/>
        <v>185117</v>
      </c>
    </row>
    <row r="8469" spans="1:27" x14ac:dyDescent="0.3">
      <c r="A8469" s="43">
        <v>1775191</v>
      </c>
      <c r="B8469" s="43" t="s">
        <v>6949</v>
      </c>
      <c r="C8469" s="43" t="s">
        <v>904</v>
      </c>
      <c r="E8469" s="43" t="s">
        <v>35</v>
      </c>
      <c r="F8469" s="43" t="s">
        <v>28</v>
      </c>
      <c r="G8469" s="43">
        <v>44022</v>
      </c>
      <c r="Y8469" s="43" t="str">
        <f t="shared" si="264"/>
        <v>COMP</v>
      </c>
      <c r="Z8469" s="43">
        <v>2227180</v>
      </c>
      <c r="AA8469" s="43">
        <f t="shared" si="265"/>
        <v>1775191</v>
      </c>
    </row>
    <row r="8470" spans="1:27" x14ac:dyDescent="0.3">
      <c r="A8470" s="43">
        <v>1362532</v>
      </c>
      <c r="B8470" s="43" t="s">
        <v>6950</v>
      </c>
      <c r="C8470" s="43" t="s">
        <v>1673</v>
      </c>
      <c r="E8470" s="43" t="s">
        <v>31</v>
      </c>
      <c r="F8470" s="43" t="s">
        <v>28</v>
      </c>
      <c r="G8470" s="43">
        <v>49006</v>
      </c>
      <c r="Y8470" s="43" t="str">
        <f t="shared" si="264"/>
        <v>COMP</v>
      </c>
      <c r="Z8470" s="43">
        <v>1880280</v>
      </c>
      <c r="AA8470" s="43">
        <f t="shared" si="265"/>
        <v>1362532</v>
      </c>
    </row>
    <row r="8471" spans="1:27" x14ac:dyDescent="0.3">
      <c r="A8471" s="43">
        <v>1953450</v>
      </c>
      <c r="B8471" s="43" t="s">
        <v>6951</v>
      </c>
      <c r="C8471" s="43" t="s">
        <v>340</v>
      </c>
      <c r="E8471" s="43" t="s">
        <v>6263</v>
      </c>
      <c r="F8471" s="43" t="s">
        <v>30</v>
      </c>
      <c r="G8471" s="43">
        <v>53004</v>
      </c>
      <c r="Y8471" s="43" t="str">
        <f t="shared" si="264"/>
        <v/>
      </c>
      <c r="Z8471" s="43">
        <v>532309</v>
      </c>
      <c r="AA8471" s="43" t="e">
        <f t="shared" si="265"/>
        <v>#N/A</v>
      </c>
    </row>
    <row r="8472" spans="1:27" x14ac:dyDescent="0.3">
      <c r="A8472" s="43">
        <v>2185355</v>
      </c>
      <c r="B8472" s="43" t="s">
        <v>944</v>
      </c>
      <c r="C8472" s="43" t="s">
        <v>319</v>
      </c>
      <c r="E8472" s="43" t="s">
        <v>6263</v>
      </c>
      <c r="F8472" s="43" t="s">
        <v>30</v>
      </c>
      <c r="G8472" s="43">
        <v>72029</v>
      </c>
      <c r="Y8472" s="43" t="str">
        <f t="shared" si="264"/>
        <v/>
      </c>
      <c r="Z8472" s="43">
        <v>2094606</v>
      </c>
      <c r="AA8472" s="43" t="e">
        <f t="shared" si="265"/>
        <v>#N/A</v>
      </c>
    </row>
    <row r="8473" spans="1:27" x14ac:dyDescent="0.3">
      <c r="A8473" s="43">
        <v>1938085</v>
      </c>
      <c r="B8473" s="43" t="s">
        <v>6952</v>
      </c>
      <c r="C8473" s="43" t="s">
        <v>1484</v>
      </c>
      <c r="E8473" s="43" t="s">
        <v>6263</v>
      </c>
      <c r="F8473" s="43" t="s">
        <v>28</v>
      </c>
      <c r="G8473" s="43">
        <v>44024</v>
      </c>
      <c r="Y8473" s="43" t="str">
        <f t="shared" si="264"/>
        <v>COMP</v>
      </c>
      <c r="Z8473" s="43">
        <v>700881</v>
      </c>
      <c r="AA8473" s="43">
        <f t="shared" si="265"/>
        <v>1938085</v>
      </c>
    </row>
    <row r="8474" spans="1:27" x14ac:dyDescent="0.3">
      <c r="A8474" s="43">
        <v>1950348</v>
      </c>
      <c r="B8474" s="43" t="s">
        <v>948</v>
      </c>
      <c r="C8474" s="43" t="s">
        <v>6953</v>
      </c>
      <c r="E8474" s="43" t="s">
        <v>6263</v>
      </c>
      <c r="F8474" s="43" t="s">
        <v>30</v>
      </c>
      <c r="G8474" s="43">
        <v>44071</v>
      </c>
      <c r="Y8474" s="43" t="str">
        <f t="shared" si="264"/>
        <v/>
      </c>
      <c r="Z8474" s="43">
        <v>1110737</v>
      </c>
      <c r="AA8474" s="43" t="e">
        <f t="shared" si="265"/>
        <v>#N/A</v>
      </c>
    </row>
    <row r="8475" spans="1:27" x14ac:dyDescent="0.3">
      <c r="A8475" s="43">
        <v>1270088</v>
      </c>
      <c r="B8475" s="43" t="s">
        <v>948</v>
      </c>
      <c r="C8475" s="43" t="s">
        <v>659</v>
      </c>
      <c r="E8475" s="43" t="s">
        <v>29</v>
      </c>
      <c r="F8475" s="43" t="s">
        <v>28</v>
      </c>
      <c r="G8475" s="43">
        <v>44036</v>
      </c>
      <c r="Y8475" s="43" t="str">
        <f t="shared" si="264"/>
        <v>COMP</v>
      </c>
      <c r="Z8475" s="43">
        <v>1758901</v>
      </c>
      <c r="AA8475" s="43">
        <f t="shared" si="265"/>
        <v>1270088</v>
      </c>
    </row>
    <row r="8476" spans="1:27" x14ac:dyDescent="0.3">
      <c r="A8476" s="43">
        <v>2281314</v>
      </c>
      <c r="B8476" s="43" t="s">
        <v>948</v>
      </c>
      <c r="C8476" s="43" t="s">
        <v>544</v>
      </c>
      <c r="E8476" s="43" t="s">
        <v>6263</v>
      </c>
      <c r="F8476" s="43" t="s">
        <v>30</v>
      </c>
      <c r="G8476" s="43">
        <v>44024</v>
      </c>
      <c r="Y8476" s="43" t="str">
        <f t="shared" si="264"/>
        <v/>
      </c>
      <c r="Z8476" s="43">
        <v>2253280</v>
      </c>
      <c r="AA8476" s="43" t="e">
        <f t="shared" si="265"/>
        <v>#N/A</v>
      </c>
    </row>
    <row r="8477" spans="1:27" x14ac:dyDescent="0.3">
      <c r="A8477" s="43">
        <v>1215909</v>
      </c>
      <c r="B8477" s="43" t="s">
        <v>948</v>
      </c>
      <c r="C8477" s="43" t="s">
        <v>432</v>
      </c>
      <c r="E8477" s="43" t="s">
        <v>29</v>
      </c>
      <c r="F8477" s="43" t="s">
        <v>28</v>
      </c>
      <c r="G8477" s="43">
        <v>85032</v>
      </c>
      <c r="Y8477" s="43" t="str">
        <f t="shared" si="264"/>
        <v>COMP</v>
      </c>
      <c r="Z8477" s="43">
        <v>2327047</v>
      </c>
      <c r="AA8477" s="43">
        <f t="shared" si="265"/>
        <v>1215909</v>
      </c>
    </row>
    <row r="8478" spans="1:27" x14ac:dyDescent="0.3">
      <c r="A8478" s="43">
        <v>2173531</v>
      </c>
      <c r="B8478" s="43" t="s">
        <v>948</v>
      </c>
      <c r="C8478" s="43" t="s">
        <v>437</v>
      </c>
      <c r="E8478" s="43" t="s">
        <v>6263</v>
      </c>
      <c r="F8478" s="43" t="s">
        <v>28</v>
      </c>
      <c r="G8478" s="43">
        <v>49037</v>
      </c>
      <c r="Y8478" s="43" t="str">
        <f t="shared" si="264"/>
        <v>COMP</v>
      </c>
      <c r="Z8478" s="43">
        <v>1979987</v>
      </c>
      <c r="AA8478" s="43">
        <f t="shared" si="265"/>
        <v>2173531</v>
      </c>
    </row>
    <row r="8479" spans="1:27" x14ac:dyDescent="0.3">
      <c r="A8479" s="43">
        <v>2218592</v>
      </c>
      <c r="B8479" s="43" t="s">
        <v>948</v>
      </c>
      <c r="C8479" s="43" t="s">
        <v>542</v>
      </c>
      <c r="E8479" s="43" t="s">
        <v>6263</v>
      </c>
      <c r="F8479" s="43" t="s">
        <v>28</v>
      </c>
      <c r="G8479" s="43">
        <v>49032</v>
      </c>
      <c r="Y8479" s="43" t="str">
        <f t="shared" si="264"/>
        <v/>
      </c>
      <c r="Z8479" s="43">
        <v>1218321</v>
      </c>
      <c r="AA8479" s="43" t="e">
        <f t="shared" si="265"/>
        <v>#N/A</v>
      </c>
    </row>
    <row r="8480" spans="1:27" x14ac:dyDescent="0.3">
      <c r="A8480" s="43">
        <v>1425280</v>
      </c>
      <c r="B8480" s="43" t="s">
        <v>948</v>
      </c>
      <c r="C8480" s="43" t="s">
        <v>1109</v>
      </c>
      <c r="E8480" s="43" t="s">
        <v>29</v>
      </c>
      <c r="F8480" s="43" t="s">
        <v>28</v>
      </c>
      <c r="G8480" s="43">
        <v>44099</v>
      </c>
      <c r="Y8480" s="43" t="str">
        <f t="shared" si="264"/>
        <v>COMP</v>
      </c>
      <c r="Z8480" s="43">
        <v>1226104</v>
      </c>
      <c r="AA8480" s="43">
        <f t="shared" si="265"/>
        <v>1425280</v>
      </c>
    </row>
    <row r="8481" spans="1:27" x14ac:dyDescent="0.3">
      <c r="A8481" s="43">
        <v>2215177</v>
      </c>
      <c r="B8481" s="43" t="s">
        <v>6954</v>
      </c>
      <c r="C8481" s="43" t="s">
        <v>659</v>
      </c>
      <c r="E8481" s="43" t="s">
        <v>6263</v>
      </c>
      <c r="F8481" s="43" t="s">
        <v>28</v>
      </c>
      <c r="G8481" s="43">
        <v>85053</v>
      </c>
      <c r="Y8481" s="43" t="str">
        <f t="shared" si="264"/>
        <v/>
      </c>
      <c r="Z8481" s="43">
        <v>1763699</v>
      </c>
      <c r="AA8481" s="43" t="e">
        <f t="shared" si="265"/>
        <v>#N/A</v>
      </c>
    </row>
    <row r="8482" spans="1:27" x14ac:dyDescent="0.3">
      <c r="A8482" s="43">
        <v>2074005</v>
      </c>
      <c r="B8482" s="43" t="s">
        <v>6955</v>
      </c>
      <c r="C8482" s="43" t="s">
        <v>221</v>
      </c>
      <c r="E8482" s="43" t="s">
        <v>6263</v>
      </c>
      <c r="F8482" s="43" t="s">
        <v>28</v>
      </c>
      <c r="G8482" s="43">
        <v>44100</v>
      </c>
      <c r="Y8482" s="43" t="str">
        <f t="shared" si="264"/>
        <v/>
      </c>
      <c r="Z8482" s="43">
        <v>1987977</v>
      </c>
      <c r="AA8482" s="43" t="e">
        <f t="shared" si="265"/>
        <v>#N/A</v>
      </c>
    </row>
    <row r="8483" spans="1:27" x14ac:dyDescent="0.3">
      <c r="A8483" s="43">
        <v>2328720</v>
      </c>
      <c r="B8483" s="43" t="s">
        <v>6956</v>
      </c>
      <c r="C8483" s="43" t="s">
        <v>2542</v>
      </c>
      <c r="E8483" s="43" t="s">
        <v>6263</v>
      </c>
      <c r="F8483" s="43" t="s">
        <v>30</v>
      </c>
      <c r="G8483" s="43">
        <v>44015</v>
      </c>
      <c r="Y8483" s="43" t="str">
        <f t="shared" si="264"/>
        <v/>
      </c>
      <c r="Z8483" s="43">
        <v>1466506</v>
      </c>
      <c r="AA8483" s="43" t="e">
        <f t="shared" si="265"/>
        <v>#N/A</v>
      </c>
    </row>
    <row r="8484" spans="1:27" x14ac:dyDescent="0.3">
      <c r="A8484" s="43">
        <v>2039339</v>
      </c>
      <c r="B8484" s="43" t="s">
        <v>6957</v>
      </c>
      <c r="C8484" s="43" t="s">
        <v>401</v>
      </c>
      <c r="E8484" s="43" t="s">
        <v>6263</v>
      </c>
      <c r="F8484" s="43" t="s">
        <v>30</v>
      </c>
      <c r="G8484" s="43">
        <v>44055</v>
      </c>
      <c r="Y8484" s="43" t="str">
        <f t="shared" si="264"/>
        <v/>
      </c>
      <c r="Z8484" s="43">
        <v>584311</v>
      </c>
      <c r="AA8484" s="43" t="e">
        <f t="shared" si="265"/>
        <v>#N/A</v>
      </c>
    </row>
    <row r="8485" spans="1:27" x14ac:dyDescent="0.3">
      <c r="A8485" s="43">
        <v>1322513</v>
      </c>
      <c r="B8485" s="43" t="s">
        <v>6958</v>
      </c>
      <c r="C8485" s="43" t="s">
        <v>189</v>
      </c>
      <c r="E8485" s="43" t="s">
        <v>6263</v>
      </c>
      <c r="F8485" s="43" t="s">
        <v>30</v>
      </c>
      <c r="G8485" s="43">
        <v>85053</v>
      </c>
      <c r="Y8485" s="43" t="str">
        <f t="shared" si="264"/>
        <v/>
      </c>
      <c r="Z8485" s="43">
        <v>1781792</v>
      </c>
      <c r="AA8485" s="43" t="e">
        <f t="shared" si="265"/>
        <v>#N/A</v>
      </c>
    </row>
    <row r="8486" spans="1:27" x14ac:dyDescent="0.3">
      <c r="A8486" s="43">
        <v>2179167</v>
      </c>
      <c r="B8486" s="43" t="s">
        <v>953</v>
      </c>
      <c r="C8486" s="43" t="s">
        <v>606</v>
      </c>
      <c r="E8486" s="43" t="s">
        <v>34</v>
      </c>
      <c r="F8486" s="43" t="s">
        <v>28</v>
      </c>
      <c r="G8486" s="43">
        <v>49009</v>
      </c>
      <c r="Y8486" s="43" t="str">
        <f t="shared" si="264"/>
        <v>COMP</v>
      </c>
      <c r="Z8486" s="43">
        <v>2287831</v>
      </c>
      <c r="AA8486" s="43">
        <f t="shared" si="265"/>
        <v>2179167</v>
      </c>
    </row>
    <row r="8487" spans="1:27" x14ac:dyDescent="0.3">
      <c r="A8487" s="43">
        <v>1298498</v>
      </c>
      <c r="B8487" s="43" t="s">
        <v>6959</v>
      </c>
      <c r="C8487" s="43" t="s">
        <v>268</v>
      </c>
      <c r="E8487" s="43" t="s">
        <v>6263</v>
      </c>
      <c r="F8487" s="43" t="s">
        <v>30</v>
      </c>
      <c r="G8487" s="43">
        <v>44098</v>
      </c>
      <c r="Y8487" s="43" t="str">
        <f t="shared" si="264"/>
        <v/>
      </c>
      <c r="Z8487" s="43">
        <v>1555909</v>
      </c>
      <c r="AA8487" s="43" t="e">
        <f t="shared" si="265"/>
        <v>#N/A</v>
      </c>
    </row>
    <row r="8488" spans="1:27" x14ac:dyDescent="0.3">
      <c r="A8488" s="43">
        <v>1694740</v>
      </c>
      <c r="B8488" s="43" t="s">
        <v>6960</v>
      </c>
      <c r="C8488" s="43" t="s">
        <v>6961</v>
      </c>
      <c r="E8488" s="43" t="s">
        <v>35</v>
      </c>
      <c r="F8488" s="43" t="s">
        <v>30</v>
      </c>
      <c r="G8488" s="43">
        <v>53013</v>
      </c>
      <c r="Y8488" s="43" t="str">
        <f t="shared" si="264"/>
        <v>COMP</v>
      </c>
      <c r="Z8488" s="43">
        <v>2163872</v>
      </c>
      <c r="AA8488" s="43">
        <f t="shared" si="265"/>
        <v>1694740</v>
      </c>
    </row>
    <row r="8489" spans="1:27" x14ac:dyDescent="0.3">
      <c r="A8489" s="43">
        <v>2045709</v>
      </c>
      <c r="B8489" s="43" t="s">
        <v>6962</v>
      </c>
      <c r="C8489" s="43" t="s">
        <v>989</v>
      </c>
      <c r="E8489" s="43" t="s">
        <v>6263</v>
      </c>
      <c r="F8489" s="43" t="s">
        <v>30</v>
      </c>
      <c r="G8489" s="43">
        <v>49004</v>
      </c>
      <c r="Y8489" s="43" t="str">
        <f t="shared" si="264"/>
        <v/>
      </c>
      <c r="Z8489" s="43">
        <v>1561875</v>
      </c>
      <c r="AA8489" s="43" t="e">
        <f t="shared" si="265"/>
        <v>#N/A</v>
      </c>
    </row>
    <row r="8490" spans="1:27" x14ac:dyDescent="0.3">
      <c r="A8490" s="43">
        <v>1064053</v>
      </c>
      <c r="B8490" s="43" t="s">
        <v>6962</v>
      </c>
      <c r="C8490" s="43" t="s">
        <v>221</v>
      </c>
      <c r="E8490" s="43" t="s">
        <v>6263</v>
      </c>
      <c r="F8490" s="43" t="s">
        <v>28</v>
      </c>
      <c r="G8490" s="43">
        <v>49004</v>
      </c>
      <c r="Y8490" s="43" t="str">
        <f t="shared" si="264"/>
        <v/>
      </c>
      <c r="Z8490" s="43">
        <v>1392519</v>
      </c>
      <c r="AA8490" s="43" t="e">
        <f t="shared" si="265"/>
        <v>#N/A</v>
      </c>
    </row>
    <row r="8491" spans="1:27" x14ac:dyDescent="0.3">
      <c r="A8491" s="43">
        <v>2074504</v>
      </c>
      <c r="B8491" s="43" t="s">
        <v>6963</v>
      </c>
      <c r="C8491" s="43" t="s">
        <v>722</v>
      </c>
      <c r="E8491" s="43" t="s">
        <v>6263</v>
      </c>
      <c r="F8491" s="43" t="s">
        <v>28</v>
      </c>
      <c r="G8491" s="43">
        <v>44122</v>
      </c>
      <c r="Y8491" s="43" t="str">
        <f t="shared" si="264"/>
        <v/>
      </c>
      <c r="Z8491" s="43">
        <v>1885578</v>
      </c>
      <c r="AA8491" s="43" t="e">
        <f t="shared" si="265"/>
        <v>#N/A</v>
      </c>
    </row>
    <row r="8492" spans="1:27" x14ac:dyDescent="0.3">
      <c r="A8492" s="43">
        <v>1474969</v>
      </c>
      <c r="B8492" s="43" t="s">
        <v>6963</v>
      </c>
      <c r="C8492" s="43" t="s">
        <v>223</v>
      </c>
      <c r="E8492" s="43" t="s">
        <v>6263</v>
      </c>
      <c r="F8492" s="43" t="s">
        <v>28</v>
      </c>
      <c r="G8492" s="43">
        <v>85017</v>
      </c>
      <c r="Y8492" s="43" t="str">
        <f t="shared" si="264"/>
        <v/>
      </c>
      <c r="Z8492" s="43">
        <v>662830</v>
      </c>
      <c r="AA8492" s="43" t="e">
        <f t="shared" si="265"/>
        <v>#N/A</v>
      </c>
    </row>
    <row r="8493" spans="1:27" x14ac:dyDescent="0.3">
      <c r="A8493" s="43">
        <v>1869121</v>
      </c>
      <c r="B8493" s="43" t="s">
        <v>6963</v>
      </c>
      <c r="C8493" s="43" t="s">
        <v>2328</v>
      </c>
      <c r="E8493" s="43" t="s">
        <v>6263</v>
      </c>
      <c r="F8493" s="43" t="s">
        <v>30</v>
      </c>
      <c r="G8493" s="43">
        <v>44108</v>
      </c>
      <c r="Y8493" s="43" t="str">
        <f t="shared" si="264"/>
        <v/>
      </c>
      <c r="Z8493" s="43">
        <v>1602862</v>
      </c>
      <c r="AA8493" s="43" t="e">
        <f t="shared" si="265"/>
        <v>#N/A</v>
      </c>
    </row>
    <row r="8494" spans="1:27" x14ac:dyDescent="0.3">
      <c r="A8494" s="43">
        <v>2407024</v>
      </c>
      <c r="B8494" s="43" t="s">
        <v>6963</v>
      </c>
      <c r="C8494" s="43" t="s">
        <v>2458</v>
      </c>
      <c r="E8494" s="43" t="s">
        <v>35</v>
      </c>
      <c r="F8494" s="43" t="s">
        <v>28</v>
      </c>
      <c r="G8494" s="43">
        <v>44122</v>
      </c>
      <c r="Y8494" s="43" t="str">
        <f t="shared" si="264"/>
        <v>COMP</v>
      </c>
      <c r="Z8494" s="43">
        <v>710675</v>
      </c>
      <c r="AA8494" s="43">
        <f t="shared" si="265"/>
        <v>2407024</v>
      </c>
    </row>
    <row r="8495" spans="1:27" x14ac:dyDescent="0.3">
      <c r="A8495" s="43">
        <v>1652731</v>
      </c>
      <c r="B8495" s="43" t="s">
        <v>6963</v>
      </c>
      <c r="C8495" s="43" t="s">
        <v>472</v>
      </c>
      <c r="E8495" s="43" t="s">
        <v>6263</v>
      </c>
      <c r="F8495" s="43" t="s">
        <v>28</v>
      </c>
      <c r="G8495" s="43">
        <v>44108</v>
      </c>
      <c r="Y8495" s="43" t="str">
        <f t="shared" si="264"/>
        <v>COMP</v>
      </c>
      <c r="Z8495" s="43">
        <v>1982039</v>
      </c>
      <c r="AA8495" s="43">
        <f t="shared" si="265"/>
        <v>1652731</v>
      </c>
    </row>
    <row r="8496" spans="1:27" x14ac:dyDescent="0.3">
      <c r="A8496" s="43">
        <v>1406428</v>
      </c>
      <c r="B8496" s="43" t="s">
        <v>6963</v>
      </c>
      <c r="C8496" s="43" t="s">
        <v>1109</v>
      </c>
      <c r="E8496" s="43" t="s">
        <v>34</v>
      </c>
      <c r="F8496" s="43" t="s">
        <v>28</v>
      </c>
      <c r="G8496" s="43">
        <v>44108</v>
      </c>
      <c r="Y8496" s="43" t="str">
        <f t="shared" si="264"/>
        <v>COMP</v>
      </c>
      <c r="Z8496" s="43">
        <v>1230391</v>
      </c>
      <c r="AA8496" s="43">
        <f t="shared" si="265"/>
        <v>1406428</v>
      </c>
    </row>
    <row r="8497" spans="1:27" x14ac:dyDescent="0.3">
      <c r="A8497" s="43">
        <v>1917647</v>
      </c>
      <c r="B8497" s="43" t="s">
        <v>6964</v>
      </c>
      <c r="C8497" s="43" t="s">
        <v>514</v>
      </c>
      <c r="E8497" s="43" t="s">
        <v>6263</v>
      </c>
      <c r="F8497" s="43" t="s">
        <v>28</v>
      </c>
      <c r="G8497" s="43">
        <v>49027</v>
      </c>
      <c r="Y8497" s="43" t="str">
        <f t="shared" si="264"/>
        <v/>
      </c>
      <c r="Z8497" s="43">
        <v>509057</v>
      </c>
      <c r="AA8497" s="43" t="e">
        <f t="shared" si="265"/>
        <v>#N/A</v>
      </c>
    </row>
    <row r="8498" spans="1:27" x14ac:dyDescent="0.3">
      <c r="A8498" s="43">
        <v>1669713</v>
      </c>
      <c r="B8498" s="43" t="s">
        <v>6964</v>
      </c>
      <c r="C8498" s="43" t="s">
        <v>1142</v>
      </c>
      <c r="E8498" s="43" t="s">
        <v>34</v>
      </c>
      <c r="F8498" s="43" t="s">
        <v>30</v>
      </c>
      <c r="G8498" s="43">
        <v>49027</v>
      </c>
      <c r="Y8498" s="43" t="str">
        <f t="shared" si="264"/>
        <v>COMP</v>
      </c>
      <c r="Z8498" s="43">
        <v>285472</v>
      </c>
      <c r="AA8498" s="43">
        <f t="shared" si="265"/>
        <v>1669713</v>
      </c>
    </row>
    <row r="8499" spans="1:27" x14ac:dyDescent="0.3">
      <c r="A8499" s="43">
        <v>1983506</v>
      </c>
      <c r="B8499" s="43" t="s">
        <v>6965</v>
      </c>
      <c r="C8499" s="43" t="s">
        <v>454</v>
      </c>
      <c r="E8499" s="43" t="s">
        <v>6263</v>
      </c>
      <c r="F8499" s="43" t="s">
        <v>30</v>
      </c>
      <c r="G8499" s="43">
        <v>49002</v>
      </c>
      <c r="Y8499" s="43" t="str">
        <f t="shared" si="264"/>
        <v/>
      </c>
      <c r="Z8499" s="43">
        <v>1657042</v>
      </c>
      <c r="AA8499" s="43" t="e">
        <f t="shared" si="265"/>
        <v>#N/A</v>
      </c>
    </row>
    <row r="8500" spans="1:27" x14ac:dyDescent="0.3">
      <c r="A8500" s="43">
        <v>2147559</v>
      </c>
      <c r="B8500" s="43" t="s">
        <v>6966</v>
      </c>
      <c r="C8500" s="43" t="s">
        <v>440</v>
      </c>
      <c r="E8500" s="43" t="s">
        <v>29</v>
      </c>
      <c r="F8500" s="43" t="s">
        <v>28</v>
      </c>
      <c r="G8500" s="43">
        <v>44045</v>
      </c>
      <c r="Y8500" s="43" t="str">
        <f t="shared" si="264"/>
        <v>COMP</v>
      </c>
      <c r="Z8500" s="43">
        <v>2369714</v>
      </c>
      <c r="AA8500" s="43">
        <f t="shared" si="265"/>
        <v>2147559</v>
      </c>
    </row>
    <row r="8501" spans="1:27" x14ac:dyDescent="0.3">
      <c r="A8501" s="43">
        <v>1511591</v>
      </c>
      <c r="B8501" s="43" t="s">
        <v>6966</v>
      </c>
      <c r="C8501" s="43" t="s">
        <v>548</v>
      </c>
      <c r="E8501" s="43" t="s">
        <v>6263</v>
      </c>
      <c r="F8501" s="43" t="s">
        <v>28</v>
      </c>
      <c r="G8501" s="43">
        <v>49019</v>
      </c>
      <c r="Y8501" s="43" t="str">
        <f t="shared" si="264"/>
        <v>COMP</v>
      </c>
      <c r="Z8501" s="43">
        <v>1867057</v>
      </c>
      <c r="AA8501" s="43">
        <f t="shared" si="265"/>
        <v>1511591</v>
      </c>
    </row>
    <row r="8502" spans="1:27" x14ac:dyDescent="0.3">
      <c r="A8502" s="43">
        <v>1243063</v>
      </c>
      <c r="B8502" s="43" t="s">
        <v>6966</v>
      </c>
      <c r="C8502" s="43" t="s">
        <v>591</v>
      </c>
      <c r="E8502" s="43" t="s">
        <v>6263</v>
      </c>
      <c r="F8502" s="43" t="s">
        <v>28</v>
      </c>
      <c r="G8502" s="43">
        <v>44090</v>
      </c>
      <c r="Y8502" s="43" t="str">
        <f t="shared" si="264"/>
        <v/>
      </c>
      <c r="Z8502" s="43">
        <v>1989651</v>
      </c>
      <c r="AA8502" s="43" t="e">
        <f t="shared" si="265"/>
        <v>#N/A</v>
      </c>
    </row>
    <row r="8503" spans="1:27" x14ac:dyDescent="0.3">
      <c r="A8503" s="43">
        <v>1656008</v>
      </c>
      <c r="B8503" s="43" t="s">
        <v>6967</v>
      </c>
      <c r="C8503" s="43" t="s">
        <v>1971</v>
      </c>
      <c r="E8503" s="43" t="s">
        <v>35</v>
      </c>
      <c r="F8503" s="43" t="s">
        <v>28</v>
      </c>
      <c r="G8503" s="43">
        <v>44072</v>
      </c>
      <c r="Y8503" s="43" t="str">
        <f t="shared" si="264"/>
        <v>COMP</v>
      </c>
      <c r="Z8503" s="43">
        <v>1398066</v>
      </c>
      <c r="AA8503" s="43">
        <f t="shared" si="265"/>
        <v>1656008</v>
      </c>
    </row>
    <row r="8504" spans="1:27" x14ac:dyDescent="0.3">
      <c r="A8504" s="43">
        <v>1871390</v>
      </c>
      <c r="B8504" s="43" t="s">
        <v>959</v>
      </c>
      <c r="C8504" s="43" t="s">
        <v>221</v>
      </c>
      <c r="E8504" s="43" t="s">
        <v>6263</v>
      </c>
      <c r="F8504" s="43" t="s">
        <v>28</v>
      </c>
      <c r="G8504" s="43">
        <v>44111</v>
      </c>
      <c r="Y8504" s="43" t="str">
        <f t="shared" si="264"/>
        <v/>
      </c>
      <c r="Z8504" s="43">
        <v>1778978</v>
      </c>
      <c r="AA8504" s="43" t="e">
        <f t="shared" si="265"/>
        <v>#N/A</v>
      </c>
    </row>
    <row r="8505" spans="1:27" x14ac:dyDescent="0.3">
      <c r="A8505" s="43">
        <v>2166683</v>
      </c>
      <c r="B8505" s="43" t="s">
        <v>961</v>
      </c>
      <c r="C8505" s="43" t="s">
        <v>346</v>
      </c>
      <c r="E8505" s="43" t="s">
        <v>6263</v>
      </c>
      <c r="F8505" s="43" t="s">
        <v>28</v>
      </c>
      <c r="G8505" s="43">
        <v>85012</v>
      </c>
      <c r="Y8505" s="43" t="str">
        <f t="shared" si="264"/>
        <v/>
      </c>
      <c r="Z8505" s="43">
        <v>2321910</v>
      </c>
      <c r="AA8505" s="43" t="e">
        <f t="shared" si="265"/>
        <v>#N/A</v>
      </c>
    </row>
    <row r="8506" spans="1:27" x14ac:dyDescent="0.3">
      <c r="A8506" s="43">
        <v>295591</v>
      </c>
      <c r="B8506" s="43" t="s">
        <v>964</v>
      </c>
      <c r="C8506" s="43" t="s">
        <v>234</v>
      </c>
      <c r="E8506" s="43" t="s">
        <v>6263</v>
      </c>
      <c r="F8506" s="43" t="s">
        <v>28</v>
      </c>
      <c r="G8506" s="43">
        <v>49026</v>
      </c>
      <c r="Y8506" s="43" t="str">
        <f t="shared" si="264"/>
        <v/>
      </c>
      <c r="Z8506" s="43">
        <v>1966950</v>
      </c>
      <c r="AA8506" s="43" t="e">
        <f t="shared" si="265"/>
        <v>#N/A</v>
      </c>
    </row>
    <row r="8507" spans="1:27" x14ac:dyDescent="0.3">
      <c r="A8507" s="43">
        <v>2295961</v>
      </c>
      <c r="B8507" s="43" t="s">
        <v>964</v>
      </c>
      <c r="C8507" s="43" t="s">
        <v>6528</v>
      </c>
      <c r="E8507" s="43" t="s">
        <v>35</v>
      </c>
      <c r="F8507" s="43" t="s">
        <v>30</v>
      </c>
      <c r="G8507" s="43">
        <v>44062</v>
      </c>
      <c r="Y8507" s="43" t="str">
        <f t="shared" si="264"/>
        <v>COMP</v>
      </c>
      <c r="Z8507" s="43">
        <v>2288182</v>
      </c>
      <c r="AA8507" s="43">
        <f t="shared" si="265"/>
        <v>2295961</v>
      </c>
    </row>
    <row r="8508" spans="1:27" x14ac:dyDescent="0.3">
      <c r="A8508" s="43">
        <v>295577</v>
      </c>
      <c r="B8508" s="43" t="s">
        <v>964</v>
      </c>
      <c r="C8508" s="43" t="s">
        <v>399</v>
      </c>
      <c r="E8508" s="43" t="s">
        <v>6263</v>
      </c>
      <c r="F8508" s="43" t="s">
        <v>28</v>
      </c>
      <c r="G8508" s="43">
        <v>49026</v>
      </c>
      <c r="Y8508" s="43" t="str">
        <f t="shared" si="264"/>
        <v/>
      </c>
      <c r="Z8508" s="43">
        <v>2293361</v>
      </c>
      <c r="AA8508" s="43" t="e">
        <f t="shared" si="265"/>
        <v>#N/A</v>
      </c>
    </row>
    <row r="8509" spans="1:27" x14ac:dyDescent="0.3">
      <c r="A8509" s="43">
        <v>222646</v>
      </c>
      <c r="B8509" s="43" t="s">
        <v>964</v>
      </c>
      <c r="C8509" s="43" t="s">
        <v>408</v>
      </c>
      <c r="E8509" s="43" t="s">
        <v>6263</v>
      </c>
      <c r="F8509" s="43" t="s">
        <v>30</v>
      </c>
      <c r="G8509" s="43">
        <v>49026</v>
      </c>
      <c r="Y8509" s="43" t="str">
        <f t="shared" si="264"/>
        <v/>
      </c>
      <c r="Z8509" s="43">
        <v>1967679</v>
      </c>
      <c r="AA8509" s="43" t="e">
        <f t="shared" si="265"/>
        <v>#N/A</v>
      </c>
    </row>
    <row r="8510" spans="1:27" x14ac:dyDescent="0.3">
      <c r="A8510" s="43">
        <v>344528</v>
      </c>
      <c r="B8510" s="43" t="s">
        <v>964</v>
      </c>
      <c r="C8510" s="43" t="s">
        <v>1429</v>
      </c>
      <c r="E8510" s="43" t="s">
        <v>6263</v>
      </c>
      <c r="F8510" s="43" t="s">
        <v>28</v>
      </c>
      <c r="G8510" s="43">
        <v>49026</v>
      </c>
      <c r="Y8510" s="43" t="str">
        <f t="shared" si="264"/>
        <v/>
      </c>
      <c r="Z8510" s="43">
        <v>2430141</v>
      </c>
      <c r="AA8510" s="43" t="e">
        <f t="shared" si="265"/>
        <v>#N/A</v>
      </c>
    </row>
    <row r="8511" spans="1:27" x14ac:dyDescent="0.3">
      <c r="A8511" s="43">
        <v>2347972</v>
      </c>
      <c r="B8511" s="43" t="s">
        <v>964</v>
      </c>
      <c r="C8511" s="43" t="s">
        <v>1157</v>
      </c>
      <c r="E8511" s="43" t="s">
        <v>29</v>
      </c>
      <c r="F8511" s="43" t="s">
        <v>28</v>
      </c>
      <c r="G8511" s="43">
        <v>44045</v>
      </c>
      <c r="Y8511" s="43" t="str">
        <f t="shared" si="264"/>
        <v/>
      </c>
      <c r="Z8511" s="43">
        <v>2158963</v>
      </c>
      <c r="AA8511" s="43" t="e">
        <f t="shared" si="265"/>
        <v>#N/A</v>
      </c>
    </row>
    <row r="8512" spans="1:27" x14ac:dyDescent="0.3">
      <c r="A8512" s="43">
        <v>1260529</v>
      </c>
      <c r="B8512" s="43" t="s">
        <v>964</v>
      </c>
      <c r="C8512" s="43" t="s">
        <v>541</v>
      </c>
      <c r="E8512" s="43" t="s">
        <v>6263</v>
      </c>
      <c r="F8512" s="43" t="s">
        <v>28</v>
      </c>
      <c r="G8512" s="43">
        <v>53064</v>
      </c>
      <c r="Y8512" s="43" t="str">
        <f t="shared" si="264"/>
        <v/>
      </c>
      <c r="Z8512" s="43">
        <v>1376792</v>
      </c>
      <c r="AA8512" s="43" t="e">
        <f t="shared" si="265"/>
        <v>#N/A</v>
      </c>
    </row>
    <row r="8513" spans="1:27" x14ac:dyDescent="0.3">
      <c r="A8513" s="43">
        <v>1084316</v>
      </c>
      <c r="B8513" s="43" t="s">
        <v>964</v>
      </c>
      <c r="C8513" s="43" t="s">
        <v>901</v>
      </c>
      <c r="E8513" s="43" t="s">
        <v>6263</v>
      </c>
      <c r="F8513" s="43" t="s">
        <v>30</v>
      </c>
      <c r="G8513" s="43">
        <v>53013</v>
      </c>
      <c r="Y8513" s="43" t="str">
        <f t="shared" si="264"/>
        <v/>
      </c>
      <c r="Z8513" s="43">
        <v>2385572</v>
      </c>
      <c r="AA8513" s="43" t="e">
        <f t="shared" si="265"/>
        <v>#N/A</v>
      </c>
    </row>
    <row r="8514" spans="1:27" x14ac:dyDescent="0.3">
      <c r="A8514" s="43">
        <v>967470</v>
      </c>
      <c r="B8514" s="43" t="s">
        <v>964</v>
      </c>
      <c r="C8514" s="43" t="s">
        <v>4815</v>
      </c>
      <c r="E8514" s="43" t="s">
        <v>6263</v>
      </c>
      <c r="F8514" s="43" t="s">
        <v>28</v>
      </c>
      <c r="G8514" s="43">
        <v>49026</v>
      </c>
      <c r="Y8514" s="43" t="str">
        <f t="shared" ref="Y8514:Y8577" si="266">IF(ISERROR(AA8514)=FALSE,"COMP","")</f>
        <v/>
      </c>
      <c r="Z8514" s="43">
        <v>1755447</v>
      </c>
      <c r="AA8514" s="43" t="e">
        <f t="shared" si="265"/>
        <v>#N/A</v>
      </c>
    </row>
    <row r="8515" spans="1:27" x14ac:dyDescent="0.3">
      <c r="A8515" s="43">
        <v>1125412</v>
      </c>
      <c r="B8515" s="43" t="s">
        <v>964</v>
      </c>
      <c r="C8515" s="43" t="s">
        <v>472</v>
      </c>
      <c r="E8515" s="43" t="s">
        <v>6263</v>
      </c>
      <c r="F8515" s="43" t="s">
        <v>28</v>
      </c>
      <c r="G8515" s="43">
        <v>49037</v>
      </c>
      <c r="Y8515" s="43" t="str">
        <f t="shared" si="266"/>
        <v>COMP</v>
      </c>
      <c r="Z8515" s="43">
        <v>1968906</v>
      </c>
      <c r="AA8515" s="43">
        <f t="shared" ref="AA8515:AA8578" si="267">VLOOKUP(A8515,Z:Z,1,FALSE)</f>
        <v>1125412</v>
      </c>
    </row>
    <row r="8516" spans="1:27" x14ac:dyDescent="0.3">
      <c r="A8516" s="43">
        <v>478771</v>
      </c>
      <c r="B8516" s="43" t="s">
        <v>964</v>
      </c>
      <c r="C8516" s="43" t="s">
        <v>1875</v>
      </c>
      <c r="E8516" s="43" t="s">
        <v>6263</v>
      </c>
      <c r="F8516" s="43" t="s">
        <v>28</v>
      </c>
      <c r="G8516" s="43">
        <v>49019</v>
      </c>
      <c r="Y8516" s="43" t="str">
        <f t="shared" si="266"/>
        <v>COMP</v>
      </c>
      <c r="Z8516" s="43">
        <v>1385746</v>
      </c>
      <c r="AA8516" s="43">
        <f t="shared" si="267"/>
        <v>478771</v>
      </c>
    </row>
    <row r="8517" spans="1:27" x14ac:dyDescent="0.3">
      <c r="A8517" s="43">
        <v>344525</v>
      </c>
      <c r="B8517" s="43" t="s">
        <v>964</v>
      </c>
      <c r="C8517" s="43" t="s">
        <v>1924</v>
      </c>
      <c r="E8517" s="43" t="s">
        <v>6263</v>
      </c>
      <c r="F8517" s="43" t="s">
        <v>28</v>
      </c>
      <c r="G8517" s="43">
        <v>49026</v>
      </c>
      <c r="Y8517" s="43" t="str">
        <f t="shared" si="266"/>
        <v/>
      </c>
      <c r="Z8517" s="43">
        <v>2126658</v>
      </c>
      <c r="AA8517" s="43" t="e">
        <f t="shared" si="267"/>
        <v>#N/A</v>
      </c>
    </row>
    <row r="8518" spans="1:27" x14ac:dyDescent="0.3">
      <c r="A8518" s="43">
        <v>2038874</v>
      </c>
      <c r="B8518" s="43" t="s">
        <v>6968</v>
      </c>
      <c r="C8518" s="43" t="s">
        <v>327</v>
      </c>
      <c r="E8518" s="43" t="s">
        <v>6263</v>
      </c>
      <c r="F8518" s="43" t="s">
        <v>30</v>
      </c>
      <c r="G8518" s="43">
        <v>85012</v>
      </c>
      <c r="Y8518" s="43" t="str">
        <f t="shared" si="266"/>
        <v/>
      </c>
      <c r="Z8518" s="43">
        <v>1634413</v>
      </c>
      <c r="AA8518" s="43" t="e">
        <f t="shared" si="267"/>
        <v>#N/A</v>
      </c>
    </row>
    <row r="8519" spans="1:27" x14ac:dyDescent="0.3">
      <c r="A8519" s="43">
        <v>2341021</v>
      </c>
      <c r="B8519" s="43" t="s">
        <v>6969</v>
      </c>
      <c r="C8519" s="43" t="s">
        <v>532</v>
      </c>
      <c r="E8519" s="43" t="s">
        <v>6263</v>
      </c>
      <c r="F8519" s="43" t="s">
        <v>28</v>
      </c>
      <c r="G8519" s="43">
        <v>49004</v>
      </c>
      <c r="Y8519" s="43" t="str">
        <f t="shared" si="266"/>
        <v/>
      </c>
      <c r="Z8519" s="43">
        <v>191592</v>
      </c>
      <c r="AA8519" s="43" t="e">
        <f t="shared" si="267"/>
        <v>#N/A</v>
      </c>
    </row>
    <row r="8520" spans="1:27" x14ac:dyDescent="0.3">
      <c r="A8520" s="43">
        <v>1518596</v>
      </c>
      <c r="B8520" s="43" t="s">
        <v>965</v>
      </c>
      <c r="C8520" s="43" t="s">
        <v>732</v>
      </c>
      <c r="E8520" s="43" t="s">
        <v>35</v>
      </c>
      <c r="F8520" s="43" t="s">
        <v>30</v>
      </c>
      <c r="G8520" s="43">
        <v>85015</v>
      </c>
      <c r="Y8520" s="43" t="str">
        <f t="shared" si="266"/>
        <v>COMP</v>
      </c>
      <c r="Z8520" s="43">
        <v>1466454</v>
      </c>
      <c r="AA8520" s="43">
        <f t="shared" si="267"/>
        <v>1518596</v>
      </c>
    </row>
    <row r="8521" spans="1:27" x14ac:dyDescent="0.3">
      <c r="A8521" s="43">
        <v>1971502</v>
      </c>
      <c r="B8521" s="43" t="s">
        <v>965</v>
      </c>
      <c r="C8521" s="43" t="s">
        <v>331</v>
      </c>
      <c r="E8521" s="43" t="s">
        <v>34</v>
      </c>
      <c r="F8521" s="43" t="s">
        <v>30</v>
      </c>
      <c r="G8521" s="43">
        <v>53004</v>
      </c>
      <c r="Y8521" s="43" t="str">
        <f t="shared" si="266"/>
        <v>COMP</v>
      </c>
      <c r="Z8521" s="43">
        <v>1967475</v>
      </c>
      <c r="AA8521" s="43">
        <f t="shared" si="267"/>
        <v>1971502</v>
      </c>
    </row>
    <row r="8522" spans="1:27" x14ac:dyDescent="0.3">
      <c r="A8522" s="43">
        <v>1166800</v>
      </c>
      <c r="B8522" s="43" t="s">
        <v>966</v>
      </c>
      <c r="C8522" s="43" t="s">
        <v>3177</v>
      </c>
      <c r="E8522" s="43" t="s">
        <v>29</v>
      </c>
      <c r="F8522" s="43" t="s">
        <v>28</v>
      </c>
      <c r="G8522" s="43">
        <v>44024</v>
      </c>
      <c r="Y8522" s="43" t="str">
        <f t="shared" si="266"/>
        <v>COMP</v>
      </c>
      <c r="Z8522" s="43">
        <v>1052455</v>
      </c>
      <c r="AA8522" s="43">
        <f t="shared" si="267"/>
        <v>1166800</v>
      </c>
    </row>
    <row r="8523" spans="1:27" x14ac:dyDescent="0.3">
      <c r="A8523" s="43">
        <v>429055</v>
      </c>
      <c r="B8523" s="43" t="s">
        <v>966</v>
      </c>
      <c r="C8523" s="43" t="s">
        <v>466</v>
      </c>
      <c r="E8523" s="43" t="s">
        <v>6263</v>
      </c>
      <c r="F8523" s="43" t="s">
        <v>28</v>
      </c>
      <c r="G8523" s="43">
        <v>44013</v>
      </c>
      <c r="Y8523" s="43" t="str">
        <f t="shared" si="266"/>
        <v>COMP</v>
      </c>
      <c r="Z8523" s="43">
        <v>253925</v>
      </c>
      <c r="AA8523" s="43">
        <f t="shared" si="267"/>
        <v>429055</v>
      </c>
    </row>
    <row r="8524" spans="1:27" x14ac:dyDescent="0.3">
      <c r="A8524" s="43">
        <v>1961969</v>
      </c>
      <c r="B8524" s="43" t="s">
        <v>966</v>
      </c>
      <c r="C8524" s="43" t="s">
        <v>661</v>
      </c>
      <c r="E8524" s="43" t="s">
        <v>6263</v>
      </c>
      <c r="F8524" s="43" t="s">
        <v>28</v>
      </c>
      <c r="G8524" s="43">
        <v>44099</v>
      </c>
      <c r="Y8524" s="43" t="str">
        <f t="shared" si="266"/>
        <v/>
      </c>
      <c r="Z8524" s="43">
        <v>1818958</v>
      </c>
      <c r="AA8524" s="43" t="e">
        <f t="shared" si="267"/>
        <v>#N/A</v>
      </c>
    </row>
    <row r="8525" spans="1:27" x14ac:dyDescent="0.3">
      <c r="A8525" s="43">
        <v>1075935</v>
      </c>
      <c r="B8525" s="43" t="s">
        <v>966</v>
      </c>
      <c r="C8525" s="43" t="s">
        <v>887</v>
      </c>
      <c r="E8525" s="43" t="s">
        <v>29</v>
      </c>
      <c r="F8525" s="43" t="s">
        <v>28</v>
      </c>
      <c r="G8525" s="43">
        <v>44013</v>
      </c>
      <c r="Y8525" s="43" t="str">
        <f t="shared" si="266"/>
        <v>COMP</v>
      </c>
      <c r="Z8525" s="43">
        <v>2253799</v>
      </c>
      <c r="AA8525" s="43">
        <f t="shared" si="267"/>
        <v>1075935</v>
      </c>
    </row>
    <row r="8526" spans="1:27" x14ac:dyDescent="0.3">
      <c r="A8526" s="43">
        <v>1538382</v>
      </c>
      <c r="B8526" s="43" t="s">
        <v>6970</v>
      </c>
      <c r="C8526" s="43" t="s">
        <v>440</v>
      </c>
      <c r="E8526" s="43" t="s">
        <v>6263</v>
      </c>
      <c r="F8526" s="43" t="s">
        <v>28</v>
      </c>
      <c r="G8526" s="43">
        <v>44024</v>
      </c>
      <c r="Y8526" s="43" t="str">
        <f t="shared" si="266"/>
        <v>COMP</v>
      </c>
      <c r="Z8526" s="43">
        <v>1612705</v>
      </c>
      <c r="AA8526" s="43">
        <f t="shared" si="267"/>
        <v>1538382</v>
      </c>
    </row>
    <row r="8527" spans="1:27" x14ac:dyDescent="0.3">
      <c r="A8527" s="43">
        <v>1758169</v>
      </c>
      <c r="B8527" s="43" t="s">
        <v>6971</v>
      </c>
      <c r="C8527" s="43" t="s">
        <v>3342</v>
      </c>
      <c r="E8527" s="43" t="s">
        <v>6263</v>
      </c>
      <c r="F8527" s="43" t="s">
        <v>30</v>
      </c>
      <c r="G8527" s="43">
        <v>85053</v>
      </c>
      <c r="Y8527" s="43" t="str">
        <f t="shared" si="266"/>
        <v/>
      </c>
      <c r="Z8527" s="43">
        <v>1059894</v>
      </c>
      <c r="AA8527" s="43" t="e">
        <f t="shared" si="267"/>
        <v>#N/A</v>
      </c>
    </row>
    <row r="8528" spans="1:27" x14ac:dyDescent="0.3">
      <c r="A8528" s="43">
        <v>239601</v>
      </c>
      <c r="B8528" s="43" t="s">
        <v>6971</v>
      </c>
      <c r="C8528" s="43" t="s">
        <v>819</v>
      </c>
      <c r="E8528" s="43" t="s">
        <v>6263</v>
      </c>
      <c r="F8528" s="43" t="s">
        <v>28</v>
      </c>
      <c r="G8528" s="43">
        <v>44022</v>
      </c>
      <c r="Y8528" s="43" t="str">
        <f t="shared" si="266"/>
        <v>COMP</v>
      </c>
      <c r="Z8528" s="43">
        <v>1968630</v>
      </c>
      <c r="AA8528" s="43">
        <f t="shared" si="267"/>
        <v>239601</v>
      </c>
    </row>
    <row r="8529" spans="1:27" x14ac:dyDescent="0.3">
      <c r="A8529" s="43">
        <v>400902</v>
      </c>
      <c r="B8529" s="43" t="s">
        <v>6971</v>
      </c>
      <c r="C8529" s="43" t="s">
        <v>466</v>
      </c>
      <c r="E8529" s="43" t="s">
        <v>6263</v>
      </c>
      <c r="F8529" s="43" t="s">
        <v>28</v>
      </c>
      <c r="G8529" s="43">
        <v>49064</v>
      </c>
      <c r="Y8529" s="43" t="str">
        <f t="shared" si="266"/>
        <v/>
      </c>
      <c r="Z8529" s="43">
        <v>1912292</v>
      </c>
      <c r="AA8529" s="43" t="e">
        <f t="shared" si="267"/>
        <v>#N/A</v>
      </c>
    </row>
    <row r="8530" spans="1:27" x14ac:dyDescent="0.3">
      <c r="A8530" s="43">
        <v>1324366</v>
      </c>
      <c r="B8530" s="43" t="s">
        <v>6971</v>
      </c>
      <c r="C8530" s="43" t="s">
        <v>560</v>
      </c>
      <c r="E8530" s="43" t="s">
        <v>29</v>
      </c>
      <c r="F8530" s="43" t="s">
        <v>30</v>
      </c>
      <c r="G8530" s="43">
        <v>44022</v>
      </c>
      <c r="Y8530" s="43" t="str">
        <f t="shared" si="266"/>
        <v>COMP</v>
      </c>
      <c r="Z8530" s="43">
        <v>2321925</v>
      </c>
      <c r="AA8530" s="43">
        <f t="shared" si="267"/>
        <v>1324366</v>
      </c>
    </row>
    <row r="8531" spans="1:27" x14ac:dyDescent="0.3">
      <c r="A8531" s="43">
        <v>550134</v>
      </c>
      <c r="B8531" s="43" t="s">
        <v>6971</v>
      </c>
      <c r="C8531" s="43" t="s">
        <v>226</v>
      </c>
      <c r="E8531" s="43" t="s">
        <v>6263</v>
      </c>
      <c r="F8531" s="43" t="s">
        <v>30</v>
      </c>
      <c r="G8531" s="43">
        <v>49016</v>
      </c>
      <c r="Y8531" s="43" t="str">
        <f t="shared" si="266"/>
        <v/>
      </c>
      <c r="Z8531" s="43">
        <v>2250156</v>
      </c>
      <c r="AA8531" s="43" t="e">
        <f t="shared" si="267"/>
        <v>#N/A</v>
      </c>
    </row>
    <row r="8532" spans="1:27" x14ac:dyDescent="0.3">
      <c r="A8532" s="43">
        <v>1758166</v>
      </c>
      <c r="B8532" s="43" t="s">
        <v>6971</v>
      </c>
      <c r="C8532" s="43" t="s">
        <v>221</v>
      </c>
      <c r="E8532" s="43" t="s">
        <v>6263</v>
      </c>
      <c r="F8532" s="43" t="s">
        <v>28</v>
      </c>
      <c r="G8532" s="43">
        <v>85053</v>
      </c>
      <c r="Y8532" s="43" t="str">
        <f t="shared" si="266"/>
        <v/>
      </c>
      <c r="Z8532" s="43">
        <v>1130564</v>
      </c>
      <c r="AA8532" s="43" t="e">
        <f t="shared" si="267"/>
        <v>#N/A</v>
      </c>
    </row>
    <row r="8533" spans="1:27" x14ac:dyDescent="0.3">
      <c r="A8533" s="43">
        <v>1651592</v>
      </c>
      <c r="B8533" s="43" t="s">
        <v>6971</v>
      </c>
      <c r="C8533" s="43" t="s">
        <v>1142</v>
      </c>
      <c r="E8533" s="43" t="s">
        <v>6263</v>
      </c>
      <c r="F8533" s="43" t="s">
        <v>30</v>
      </c>
      <c r="G8533" s="43">
        <v>44052</v>
      </c>
      <c r="Y8533" s="43" t="str">
        <f t="shared" si="266"/>
        <v/>
      </c>
      <c r="Z8533" s="43">
        <v>562999</v>
      </c>
      <c r="AA8533" s="43" t="e">
        <f t="shared" si="267"/>
        <v>#N/A</v>
      </c>
    </row>
    <row r="8534" spans="1:27" x14ac:dyDescent="0.3">
      <c r="A8534" s="43">
        <v>2015922</v>
      </c>
      <c r="B8534" s="43" t="s">
        <v>6971</v>
      </c>
      <c r="C8534" s="43" t="s">
        <v>379</v>
      </c>
      <c r="E8534" s="43" t="s">
        <v>6263</v>
      </c>
      <c r="F8534" s="43" t="s">
        <v>30</v>
      </c>
      <c r="G8534" s="43">
        <v>85052</v>
      </c>
      <c r="Y8534" s="43" t="str">
        <f t="shared" si="266"/>
        <v>COMP</v>
      </c>
      <c r="Z8534" s="43">
        <v>224117</v>
      </c>
      <c r="AA8534" s="43">
        <f t="shared" si="267"/>
        <v>2015922</v>
      </c>
    </row>
    <row r="8535" spans="1:27" x14ac:dyDescent="0.3">
      <c r="A8535" s="43">
        <v>1754833</v>
      </c>
      <c r="B8535" s="43" t="s">
        <v>6972</v>
      </c>
      <c r="C8535" s="43" t="s">
        <v>780</v>
      </c>
      <c r="E8535" s="43" t="s">
        <v>29</v>
      </c>
      <c r="F8535" s="43" t="s">
        <v>28</v>
      </c>
      <c r="G8535" s="43">
        <v>49006</v>
      </c>
      <c r="Y8535" s="43" t="str">
        <f t="shared" si="266"/>
        <v>COMP</v>
      </c>
      <c r="Z8535" s="43">
        <v>2425097</v>
      </c>
      <c r="AA8535" s="43">
        <f t="shared" si="267"/>
        <v>1754833</v>
      </c>
    </row>
    <row r="8536" spans="1:27" x14ac:dyDescent="0.3">
      <c r="A8536" s="43">
        <v>1621903</v>
      </c>
      <c r="B8536" s="43" t="s">
        <v>6972</v>
      </c>
      <c r="C8536" s="43" t="s">
        <v>6459</v>
      </c>
      <c r="E8536" s="43" t="s">
        <v>34</v>
      </c>
      <c r="F8536" s="43" t="s">
        <v>28</v>
      </c>
      <c r="G8536" s="43">
        <v>49006</v>
      </c>
      <c r="Y8536" s="43" t="str">
        <f t="shared" si="266"/>
        <v>COMP</v>
      </c>
      <c r="Z8536" s="43">
        <v>562877</v>
      </c>
      <c r="AA8536" s="43">
        <f t="shared" si="267"/>
        <v>1621903</v>
      </c>
    </row>
    <row r="8537" spans="1:27" x14ac:dyDescent="0.3">
      <c r="A8537" s="43">
        <v>2404737</v>
      </c>
      <c r="B8537" s="43" t="s">
        <v>6972</v>
      </c>
      <c r="C8537" s="43" t="s">
        <v>1157</v>
      </c>
      <c r="E8537" s="43" t="s">
        <v>31</v>
      </c>
      <c r="F8537" s="43" t="s">
        <v>28</v>
      </c>
      <c r="G8537" s="43">
        <v>49006</v>
      </c>
      <c r="Y8537" s="43" t="str">
        <f t="shared" si="266"/>
        <v>COMP</v>
      </c>
      <c r="Z8537" s="43">
        <v>1955289</v>
      </c>
      <c r="AA8537" s="43">
        <f t="shared" si="267"/>
        <v>2404737</v>
      </c>
    </row>
    <row r="8538" spans="1:27" x14ac:dyDescent="0.3">
      <c r="A8538" s="43">
        <v>1809852</v>
      </c>
      <c r="B8538" s="43" t="s">
        <v>6972</v>
      </c>
      <c r="C8538" s="43" t="s">
        <v>175</v>
      </c>
      <c r="E8538" s="43" t="s">
        <v>6263</v>
      </c>
      <c r="F8538" s="43" t="s">
        <v>28</v>
      </c>
      <c r="G8538" s="43">
        <v>49006</v>
      </c>
      <c r="Y8538" s="43" t="str">
        <f t="shared" si="266"/>
        <v>COMP</v>
      </c>
      <c r="Z8538" s="43">
        <v>2121650</v>
      </c>
      <c r="AA8538" s="43">
        <f t="shared" si="267"/>
        <v>1809852</v>
      </c>
    </row>
    <row r="8539" spans="1:27" x14ac:dyDescent="0.3">
      <c r="A8539" s="43">
        <v>138555</v>
      </c>
      <c r="B8539" s="43" t="s">
        <v>6973</v>
      </c>
      <c r="C8539" s="43" t="s">
        <v>316</v>
      </c>
      <c r="E8539" s="43" t="s">
        <v>6263</v>
      </c>
      <c r="F8539" s="43" t="s">
        <v>28</v>
      </c>
      <c r="G8539" s="43">
        <v>44039</v>
      </c>
      <c r="Y8539" s="43" t="str">
        <f t="shared" si="266"/>
        <v>COMP</v>
      </c>
      <c r="Z8539" s="43">
        <v>1470857</v>
      </c>
      <c r="AA8539" s="43">
        <f t="shared" si="267"/>
        <v>138555</v>
      </c>
    </row>
    <row r="8540" spans="1:27" x14ac:dyDescent="0.3">
      <c r="A8540" s="43">
        <v>2361216</v>
      </c>
      <c r="B8540" s="43" t="s">
        <v>6973</v>
      </c>
      <c r="C8540" s="43" t="s">
        <v>6974</v>
      </c>
      <c r="E8540" s="43" t="s">
        <v>6263</v>
      </c>
      <c r="F8540" s="43" t="s">
        <v>28</v>
      </c>
      <c r="G8540" s="43">
        <v>44138</v>
      </c>
      <c r="Y8540" s="43" t="str">
        <f t="shared" si="266"/>
        <v>COMP</v>
      </c>
      <c r="Z8540" s="43">
        <v>1754968</v>
      </c>
      <c r="AA8540" s="43">
        <f t="shared" si="267"/>
        <v>2361216</v>
      </c>
    </row>
    <row r="8541" spans="1:27" x14ac:dyDescent="0.3">
      <c r="A8541" s="43">
        <v>1989324</v>
      </c>
      <c r="B8541" s="43" t="s">
        <v>6975</v>
      </c>
      <c r="C8541" s="43" t="s">
        <v>232</v>
      </c>
      <c r="E8541" s="43" t="s">
        <v>6263</v>
      </c>
      <c r="F8541" s="43" t="s">
        <v>28</v>
      </c>
      <c r="G8541" s="43">
        <v>44062</v>
      </c>
      <c r="Y8541" s="43" t="str">
        <f t="shared" si="266"/>
        <v/>
      </c>
      <c r="Z8541" s="43">
        <v>1409348</v>
      </c>
      <c r="AA8541" s="43" t="e">
        <f t="shared" si="267"/>
        <v>#N/A</v>
      </c>
    </row>
    <row r="8542" spans="1:27" x14ac:dyDescent="0.3">
      <c r="A8542" s="43">
        <v>2162569</v>
      </c>
      <c r="B8542" s="43" t="s">
        <v>970</v>
      </c>
      <c r="C8542" s="43" t="s">
        <v>512</v>
      </c>
      <c r="E8542" s="43" t="s">
        <v>29</v>
      </c>
      <c r="F8542" s="43" t="s">
        <v>28</v>
      </c>
      <c r="G8542" s="43">
        <v>44024</v>
      </c>
      <c r="Y8542" s="43" t="str">
        <f t="shared" si="266"/>
        <v>COMP</v>
      </c>
      <c r="Z8542" s="43">
        <v>1979563</v>
      </c>
      <c r="AA8542" s="43">
        <f t="shared" si="267"/>
        <v>2162569</v>
      </c>
    </row>
    <row r="8543" spans="1:27" x14ac:dyDescent="0.3">
      <c r="A8543" s="43">
        <v>1961992</v>
      </c>
      <c r="B8543" s="43" t="s">
        <v>970</v>
      </c>
      <c r="C8543" s="43" t="s">
        <v>618</v>
      </c>
      <c r="E8543" s="43" t="s">
        <v>29</v>
      </c>
      <c r="F8543" s="43" t="s">
        <v>28</v>
      </c>
      <c r="G8543" s="43">
        <v>44013</v>
      </c>
      <c r="Y8543" s="43" t="str">
        <f t="shared" si="266"/>
        <v>COMP</v>
      </c>
      <c r="Z8543" s="43">
        <v>554220</v>
      </c>
      <c r="AA8543" s="43">
        <f t="shared" si="267"/>
        <v>1961992</v>
      </c>
    </row>
    <row r="8544" spans="1:27" x14ac:dyDescent="0.3">
      <c r="A8544" s="43">
        <v>1878797</v>
      </c>
      <c r="B8544" s="43" t="s">
        <v>970</v>
      </c>
      <c r="C8544" s="43" t="s">
        <v>294</v>
      </c>
      <c r="E8544" s="43" t="s">
        <v>6263</v>
      </c>
      <c r="F8544" s="43" t="s">
        <v>30</v>
      </c>
      <c r="G8544" s="43">
        <v>44098</v>
      </c>
      <c r="Y8544" s="43" t="str">
        <f t="shared" si="266"/>
        <v/>
      </c>
      <c r="Z8544" s="43">
        <v>2174289</v>
      </c>
      <c r="AA8544" s="43" t="e">
        <f t="shared" si="267"/>
        <v>#N/A</v>
      </c>
    </row>
    <row r="8545" spans="1:27" x14ac:dyDescent="0.3">
      <c r="A8545" s="43">
        <v>1701660</v>
      </c>
      <c r="B8545" s="43" t="s">
        <v>970</v>
      </c>
      <c r="C8545" s="43" t="s">
        <v>390</v>
      </c>
      <c r="E8545" s="43" t="s">
        <v>6263</v>
      </c>
      <c r="F8545" s="43" t="s">
        <v>30</v>
      </c>
      <c r="G8545" s="43">
        <v>72041</v>
      </c>
      <c r="Y8545" s="43" t="str">
        <f t="shared" si="266"/>
        <v/>
      </c>
      <c r="Z8545" s="43">
        <v>2315526</v>
      </c>
      <c r="AA8545" s="43" t="e">
        <f t="shared" si="267"/>
        <v>#N/A</v>
      </c>
    </row>
    <row r="8546" spans="1:27" x14ac:dyDescent="0.3">
      <c r="A8546" s="43">
        <v>2108371</v>
      </c>
      <c r="B8546" s="43" t="s">
        <v>970</v>
      </c>
      <c r="C8546" s="43" t="s">
        <v>2127</v>
      </c>
      <c r="E8546" s="43" t="s">
        <v>35</v>
      </c>
      <c r="F8546" s="43" t="s">
        <v>30</v>
      </c>
      <c r="G8546" s="43">
        <v>72061</v>
      </c>
      <c r="Y8546" s="43" t="str">
        <f t="shared" si="266"/>
        <v>COMP</v>
      </c>
      <c r="Z8546" s="43">
        <v>1954377</v>
      </c>
      <c r="AA8546" s="43">
        <f t="shared" si="267"/>
        <v>2108371</v>
      </c>
    </row>
    <row r="8547" spans="1:27" x14ac:dyDescent="0.3">
      <c r="A8547" s="43">
        <v>2271235</v>
      </c>
      <c r="B8547" s="43" t="s">
        <v>970</v>
      </c>
      <c r="C8547" s="43" t="s">
        <v>1300</v>
      </c>
      <c r="E8547" s="43" t="s">
        <v>6263</v>
      </c>
      <c r="F8547" s="43" t="s">
        <v>30</v>
      </c>
      <c r="G8547" s="43">
        <v>85022</v>
      </c>
      <c r="Y8547" s="43" t="str">
        <f t="shared" si="266"/>
        <v/>
      </c>
      <c r="Z8547" s="43">
        <v>2428146</v>
      </c>
      <c r="AA8547" s="43" t="e">
        <f t="shared" si="267"/>
        <v>#N/A</v>
      </c>
    </row>
    <row r="8548" spans="1:27" x14ac:dyDescent="0.3">
      <c r="A8548" s="43">
        <v>1697880</v>
      </c>
      <c r="B8548" s="43" t="s">
        <v>970</v>
      </c>
      <c r="C8548" s="43" t="s">
        <v>266</v>
      </c>
      <c r="E8548" s="43" t="s">
        <v>6263</v>
      </c>
      <c r="F8548" s="43" t="s">
        <v>30</v>
      </c>
      <c r="G8548" s="43">
        <v>49001</v>
      </c>
      <c r="Y8548" s="43" t="str">
        <f t="shared" si="266"/>
        <v/>
      </c>
      <c r="Z8548" s="43">
        <v>1216829</v>
      </c>
      <c r="AA8548" s="43" t="e">
        <f t="shared" si="267"/>
        <v>#N/A</v>
      </c>
    </row>
    <row r="8549" spans="1:27" x14ac:dyDescent="0.3">
      <c r="A8549" s="43">
        <v>1748163</v>
      </c>
      <c r="B8549" s="43" t="s">
        <v>970</v>
      </c>
      <c r="C8549" s="43" t="s">
        <v>2215</v>
      </c>
      <c r="E8549" s="43" t="s">
        <v>6263</v>
      </c>
      <c r="F8549" s="43" t="s">
        <v>28</v>
      </c>
      <c r="G8549" s="43">
        <v>85022</v>
      </c>
      <c r="Y8549" s="43" t="str">
        <f t="shared" si="266"/>
        <v/>
      </c>
      <c r="Z8549" s="43">
        <v>1927801</v>
      </c>
      <c r="AA8549" s="43" t="e">
        <f t="shared" si="267"/>
        <v>#N/A</v>
      </c>
    </row>
    <row r="8550" spans="1:27" x14ac:dyDescent="0.3">
      <c r="A8550" s="43">
        <v>1703171</v>
      </c>
      <c r="B8550" s="43" t="s">
        <v>970</v>
      </c>
      <c r="C8550" s="43" t="s">
        <v>1017</v>
      </c>
      <c r="E8550" s="43" t="s">
        <v>6263</v>
      </c>
      <c r="F8550" s="43" t="s">
        <v>28</v>
      </c>
      <c r="G8550" s="43">
        <v>72057</v>
      </c>
      <c r="Y8550" s="43" t="str">
        <f t="shared" si="266"/>
        <v>COMP</v>
      </c>
      <c r="Z8550" s="43">
        <v>2396182</v>
      </c>
      <c r="AA8550" s="43">
        <f t="shared" si="267"/>
        <v>1703171</v>
      </c>
    </row>
    <row r="8551" spans="1:27" x14ac:dyDescent="0.3">
      <c r="A8551" s="43">
        <v>1513551</v>
      </c>
      <c r="B8551" s="43" t="s">
        <v>970</v>
      </c>
      <c r="C8551" s="43" t="s">
        <v>3167</v>
      </c>
      <c r="E8551" s="43" t="s">
        <v>6263</v>
      </c>
      <c r="F8551" s="43" t="s">
        <v>30</v>
      </c>
      <c r="G8551" s="43">
        <v>49019</v>
      </c>
      <c r="Y8551" s="43" t="str">
        <f t="shared" si="266"/>
        <v/>
      </c>
      <c r="Z8551" s="43">
        <v>1539368</v>
      </c>
      <c r="AA8551" s="43" t="e">
        <f t="shared" si="267"/>
        <v>#N/A</v>
      </c>
    </row>
    <row r="8552" spans="1:27" x14ac:dyDescent="0.3">
      <c r="A8552" s="43">
        <v>316758</v>
      </c>
      <c r="B8552" s="43" t="s">
        <v>971</v>
      </c>
      <c r="C8552" s="43" t="s">
        <v>437</v>
      </c>
      <c r="E8552" s="43" t="s">
        <v>6263</v>
      </c>
      <c r="F8552" s="43" t="s">
        <v>28</v>
      </c>
      <c r="G8552" s="43">
        <v>85012</v>
      </c>
      <c r="Y8552" s="43" t="str">
        <f t="shared" si="266"/>
        <v/>
      </c>
      <c r="Z8552" s="43">
        <v>1030457</v>
      </c>
      <c r="AA8552" s="43" t="e">
        <f t="shared" si="267"/>
        <v>#N/A</v>
      </c>
    </row>
    <row r="8553" spans="1:27" x14ac:dyDescent="0.3">
      <c r="A8553" s="43">
        <v>2065664</v>
      </c>
      <c r="B8553" s="43" t="s">
        <v>971</v>
      </c>
      <c r="C8553" s="43" t="s">
        <v>226</v>
      </c>
      <c r="E8553" s="43" t="s">
        <v>6263</v>
      </c>
      <c r="F8553" s="43" t="s">
        <v>30</v>
      </c>
      <c r="G8553" s="43">
        <v>85012</v>
      </c>
      <c r="Y8553" s="43" t="str">
        <f t="shared" si="266"/>
        <v>COMP</v>
      </c>
      <c r="Z8553" s="43">
        <v>2403903</v>
      </c>
      <c r="AA8553" s="43">
        <f t="shared" si="267"/>
        <v>2065664</v>
      </c>
    </row>
    <row r="8554" spans="1:27" x14ac:dyDescent="0.3">
      <c r="A8554" s="43">
        <v>1383981</v>
      </c>
      <c r="B8554" s="43" t="s">
        <v>971</v>
      </c>
      <c r="C8554" s="43" t="s">
        <v>6976</v>
      </c>
      <c r="E8554" s="43" t="s">
        <v>29</v>
      </c>
      <c r="F8554" s="43" t="s">
        <v>30</v>
      </c>
      <c r="G8554" s="43">
        <v>53060</v>
      </c>
      <c r="Y8554" s="43" t="str">
        <f t="shared" si="266"/>
        <v>COMP</v>
      </c>
      <c r="Z8554" s="43">
        <v>1219033</v>
      </c>
      <c r="AA8554" s="43">
        <f t="shared" si="267"/>
        <v>1383981</v>
      </c>
    </row>
    <row r="8555" spans="1:27" x14ac:dyDescent="0.3">
      <c r="A8555" s="43">
        <v>1590727</v>
      </c>
      <c r="B8555" s="43" t="s">
        <v>971</v>
      </c>
      <c r="C8555" s="43" t="s">
        <v>6977</v>
      </c>
      <c r="E8555" s="43" t="s">
        <v>35</v>
      </c>
      <c r="F8555" s="43" t="s">
        <v>28</v>
      </c>
      <c r="G8555" s="43">
        <v>72041</v>
      </c>
      <c r="Y8555" s="43" t="str">
        <f t="shared" si="266"/>
        <v>COMP</v>
      </c>
      <c r="Z8555" s="43">
        <v>1242305</v>
      </c>
      <c r="AA8555" s="43">
        <f t="shared" si="267"/>
        <v>1590727</v>
      </c>
    </row>
    <row r="8556" spans="1:27" x14ac:dyDescent="0.3">
      <c r="A8556" s="43">
        <v>1698096</v>
      </c>
      <c r="B8556" s="43" t="s">
        <v>6978</v>
      </c>
      <c r="C8556" s="43" t="s">
        <v>6979</v>
      </c>
      <c r="E8556" s="43" t="s">
        <v>35</v>
      </c>
      <c r="F8556" s="43" t="s">
        <v>30</v>
      </c>
      <c r="G8556" s="43">
        <v>85012</v>
      </c>
      <c r="Y8556" s="43" t="str">
        <f t="shared" si="266"/>
        <v>COMP</v>
      </c>
      <c r="Z8556" s="43">
        <v>1721036</v>
      </c>
      <c r="AA8556" s="43">
        <f t="shared" si="267"/>
        <v>1698096</v>
      </c>
    </row>
    <row r="8557" spans="1:27" x14ac:dyDescent="0.3">
      <c r="A8557" s="43">
        <v>2240622</v>
      </c>
      <c r="B8557" s="43" t="s">
        <v>6980</v>
      </c>
      <c r="C8557" s="43" t="s">
        <v>187</v>
      </c>
      <c r="E8557" s="43" t="s">
        <v>6263</v>
      </c>
      <c r="F8557" s="43" t="s">
        <v>30</v>
      </c>
      <c r="G8557" s="43">
        <v>49004</v>
      </c>
      <c r="Y8557" s="43" t="str">
        <f t="shared" si="266"/>
        <v/>
      </c>
      <c r="Z8557" s="43">
        <v>768932</v>
      </c>
      <c r="AA8557" s="43" t="e">
        <f t="shared" si="267"/>
        <v>#N/A</v>
      </c>
    </row>
    <row r="8558" spans="1:27" x14ac:dyDescent="0.3">
      <c r="A8558" s="43">
        <v>2240620</v>
      </c>
      <c r="B8558" s="43" t="s">
        <v>6980</v>
      </c>
      <c r="C8558" s="43" t="s">
        <v>444</v>
      </c>
      <c r="E8558" s="43" t="s">
        <v>6263</v>
      </c>
      <c r="F8558" s="43" t="s">
        <v>28</v>
      </c>
      <c r="G8558" s="43">
        <v>49004</v>
      </c>
      <c r="Y8558" s="43" t="str">
        <f t="shared" si="266"/>
        <v/>
      </c>
      <c r="Z8558" s="43">
        <v>2375090</v>
      </c>
      <c r="AA8558" s="43" t="e">
        <f t="shared" si="267"/>
        <v>#N/A</v>
      </c>
    </row>
    <row r="8559" spans="1:27" x14ac:dyDescent="0.3">
      <c r="A8559" s="43">
        <v>1752365</v>
      </c>
      <c r="B8559" s="43" t="s">
        <v>766</v>
      </c>
      <c r="C8559" s="43" t="s">
        <v>235</v>
      </c>
      <c r="E8559" s="43" t="s">
        <v>6263</v>
      </c>
      <c r="F8559" s="43" t="s">
        <v>28</v>
      </c>
      <c r="G8559" s="43">
        <v>49046</v>
      </c>
      <c r="Y8559" s="43" t="str">
        <f t="shared" si="266"/>
        <v/>
      </c>
      <c r="Z8559" s="43">
        <v>536985</v>
      </c>
      <c r="AA8559" s="43" t="e">
        <f t="shared" si="267"/>
        <v>#N/A</v>
      </c>
    </row>
    <row r="8560" spans="1:27" x14ac:dyDescent="0.3">
      <c r="A8560" s="43">
        <v>1690638</v>
      </c>
      <c r="B8560" s="43" t="s">
        <v>766</v>
      </c>
      <c r="C8560" s="43" t="s">
        <v>5994</v>
      </c>
      <c r="E8560" s="43" t="s">
        <v>34</v>
      </c>
      <c r="F8560" s="43" t="s">
        <v>30</v>
      </c>
      <c r="G8560" s="43">
        <v>85032</v>
      </c>
      <c r="Y8560" s="43" t="str">
        <f t="shared" si="266"/>
        <v>COMP</v>
      </c>
      <c r="Z8560" s="43">
        <v>1658260</v>
      </c>
      <c r="AA8560" s="43">
        <f t="shared" si="267"/>
        <v>1690638</v>
      </c>
    </row>
    <row r="8561" spans="1:27" x14ac:dyDescent="0.3">
      <c r="A8561" s="43">
        <v>1345342</v>
      </c>
      <c r="B8561" s="43" t="s">
        <v>766</v>
      </c>
      <c r="C8561" s="43" t="s">
        <v>436</v>
      </c>
      <c r="E8561" s="43" t="s">
        <v>34</v>
      </c>
      <c r="F8561" s="43" t="s">
        <v>28</v>
      </c>
      <c r="G8561" s="43">
        <v>49067</v>
      </c>
      <c r="Y8561" s="43" t="str">
        <f t="shared" si="266"/>
        <v>COMP</v>
      </c>
      <c r="Z8561" s="43">
        <v>2150795</v>
      </c>
      <c r="AA8561" s="43">
        <f t="shared" si="267"/>
        <v>1345342</v>
      </c>
    </row>
    <row r="8562" spans="1:27" x14ac:dyDescent="0.3">
      <c r="A8562" s="43">
        <v>1736747</v>
      </c>
      <c r="B8562" s="43" t="s">
        <v>766</v>
      </c>
      <c r="C8562" s="43" t="s">
        <v>1772</v>
      </c>
      <c r="E8562" s="43" t="s">
        <v>35</v>
      </c>
      <c r="F8562" s="43" t="s">
        <v>30</v>
      </c>
      <c r="G8562" s="43">
        <v>49067</v>
      </c>
      <c r="Y8562" s="43" t="str">
        <f t="shared" si="266"/>
        <v>COMP</v>
      </c>
      <c r="Z8562" s="43">
        <v>1972192</v>
      </c>
      <c r="AA8562" s="43">
        <f t="shared" si="267"/>
        <v>1736747</v>
      </c>
    </row>
    <row r="8563" spans="1:27" x14ac:dyDescent="0.3">
      <c r="A8563" s="43">
        <v>1366668</v>
      </c>
      <c r="B8563" s="43" t="s">
        <v>766</v>
      </c>
      <c r="C8563" s="43" t="s">
        <v>244</v>
      </c>
      <c r="E8563" s="43" t="s">
        <v>6263</v>
      </c>
      <c r="F8563" s="43" t="s">
        <v>28</v>
      </c>
      <c r="G8563" s="43">
        <v>85018</v>
      </c>
      <c r="Y8563" s="43" t="str">
        <f t="shared" si="266"/>
        <v/>
      </c>
      <c r="Z8563" s="43">
        <v>1841319</v>
      </c>
      <c r="AA8563" s="43" t="e">
        <f t="shared" si="267"/>
        <v>#N/A</v>
      </c>
    </row>
    <row r="8564" spans="1:27" x14ac:dyDescent="0.3">
      <c r="A8564" s="43">
        <v>2078786</v>
      </c>
      <c r="B8564" s="43" t="s">
        <v>766</v>
      </c>
      <c r="C8564" s="43" t="s">
        <v>647</v>
      </c>
      <c r="E8564" s="43" t="s">
        <v>6263</v>
      </c>
      <c r="F8564" s="43" t="s">
        <v>28</v>
      </c>
      <c r="G8564" s="43">
        <v>49039</v>
      </c>
      <c r="Y8564" s="43" t="str">
        <f t="shared" si="266"/>
        <v/>
      </c>
      <c r="Z8564" s="43">
        <v>702914</v>
      </c>
      <c r="AA8564" s="43" t="e">
        <f t="shared" si="267"/>
        <v>#N/A</v>
      </c>
    </row>
    <row r="8565" spans="1:27" x14ac:dyDescent="0.3">
      <c r="A8565" s="43">
        <v>1863984</v>
      </c>
      <c r="B8565" s="43" t="s">
        <v>766</v>
      </c>
      <c r="C8565" s="43" t="s">
        <v>659</v>
      </c>
      <c r="E8565" s="43" t="s">
        <v>6263</v>
      </c>
      <c r="F8565" s="43" t="s">
        <v>28</v>
      </c>
      <c r="G8565" s="43">
        <v>49002</v>
      </c>
      <c r="Y8565" s="43" t="str">
        <f t="shared" si="266"/>
        <v/>
      </c>
      <c r="Z8565" s="43">
        <v>696878</v>
      </c>
      <c r="AA8565" s="43" t="e">
        <f t="shared" si="267"/>
        <v>#N/A</v>
      </c>
    </row>
    <row r="8566" spans="1:27" x14ac:dyDescent="0.3">
      <c r="A8566" s="43">
        <v>184477</v>
      </c>
      <c r="B8566" s="43" t="s">
        <v>766</v>
      </c>
      <c r="C8566" s="43" t="s">
        <v>444</v>
      </c>
      <c r="E8566" s="43" t="s">
        <v>29</v>
      </c>
      <c r="F8566" s="43" t="s">
        <v>28</v>
      </c>
      <c r="G8566" s="43">
        <v>44045</v>
      </c>
      <c r="Y8566" s="43" t="str">
        <f t="shared" si="266"/>
        <v>COMP</v>
      </c>
      <c r="Z8566" s="43">
        <v>1488559</v>
      </c>
      <c r="AA8566" s="43">
        <f t="shared" si="267"/>
        <v>184477</v>
      </c>
    </row>
    <row r="8567" spans="1:27" x14ac:dyDescent="0.3">
      <c r="A8567" s="43">
        <v>2397453</v>
      </c>
      <c r="B8567" s="43" t="s">
        <v>766</v>
      </c>
      <c r="C8567" s="43" t="s">
        <v>469</v>
      </c>
      <c r="E8567" s="43" t="s">
        <v>6263</v>
      </c>
      <c r="F8567" s="43" t="s">
        <v>28</v>
      </c>
      <c r="G8567" s="43">
        <v>85052</v>
      </c>
      <c r="Y8567" s="43" t="str">
        <f t="shared" si="266"/>
        <v>COMP</v>
      </c>
      <c r="Z8567" s="43">
        <v>1458874</v>
      </c>
      <c r="AA8567" s="43">
        <f t="shared" si="267"/>
        <v>2397453</v>
      </c>
    </row>
    <row r="8568" spans="1:27" x14ac:dyDescent="0.3">
      <c r="A8568" s="43">
        <v>1557444</v>
      </c>
      <c r="B8568" s="43" t="s">
        <v>766</v>
      </c>
      <c r="C8568" s="43" t="s">
        <v>301</v>
      </c>
      <c r="E8568" s="43" t="s">
        <v>35</v>
      </c>
      <c r="F8568" s="43" t="s">
        <v>28</v>
      </c>
      <c r="G8568" s="43">
        <v>44013</v>
      </c>
      <c r="Y8568" s="43" t="str">
        <f t="shared" si="266"/>
        <v>COMP</v>
      </c>
      <c r="Z8568" s="43">
        <v>1150126</v>
      </c>
      <c r="AA8568" s="43">
        <f t="shared" si="267"/>
        <v>1557444</v>
      </c>
    </row>
    <row r="8569" spans="1:27" x14ac:dyDescent="0.3">
      <c r="A8569" s="43">
        <v>1766082</v>
      </c>
      <c r="B8569" s="43" t="s">
        <v>766</v>
      </c>
      <c r="C8569" s="43" t="s">
        <v>250</v>
      </c>
      <c r="E8569" s="43" t="s">
        <v>6263</v>
      </c>
      <c r="F8569" s="43" t="s">
        <v>28</v>
      </c>
      <c r="G8569" s="43">
        <v>49057</v>
      </c>
      <c r="Y8569" s="43" t="str">
        <f t="shared" si="266"/>
        <v/>
      </c>
      <c r="Z8569" s="43">
        <v>467239</v>
      </c>
      <c r="AA8569" s="43" t="e">
        <f t="shared" si="267"/>
        <v>#N/A</v>
      </c>
    </row>
    <row r="8570" spans="1:27" x14ac:dyDescent="0.3">
      <c r="A8570" s="43">
        <v>2175985</v>
      </c>
      <c r="B8570" s="43" t="s">
        <v>766</v>
      </c>
      <c r="C8570" s="43" t="s">
        <v>4498</v>
      </c>
      <c r="E8570" s="43" t="s">
        <v>35</v>
      </c>
      <c r="F8570" s="43" t="s">
        <v>30</v>
      </c>
      <c r="G8570" s="43">
        <v>85015</v>
      </c>
      <c r="Y8570" s="43" t="str">
        <f t="shared" si="266"/>
        <v>COMP</v>
      </c>
      <c r="Z8570" s="43">
        <v>1410455</v>
      </c>
      <c r="AA8570" s="43">
        <f t="shared" si="267"/>
        <v>2175985</v>
      </c>
    </row>
    <row r="8571" spans="1:27" x14ac:dyDescent="0.3">
      <c r="A8571" s="43">
        <v>2185490</v>
      </c>
      <c r="B8571" s="43" t="s">
        <v>6981</v>
      </c>
      <c r="C8571" s="43" t="s">
        <v>973</v>
      </c>
      <c r="E8571" s="43" t="s">
        <v>35</v>
      </c>
      <c r="F8571" s="43" t="s">
        <v>28</v>
      </c>
      <c r="G8571" s="43">
        <v>49002</v>
      </c>
      <c r="Y8571" s="43" t="str">
        <f t="shared" si="266"/>
        <v>COMP</v>
      </c>
      <c r="Z8571" s="43">
        <v>1489910</v>
      </c>
      <c r="AA8571" s="43">
        <f t="shared" si="267"/>
        <v>2185490</v>
      </c>
    </row>
    <row r="8572" spans="1:27" x14ac:dyDescent="0.3">
      <c r="A8572" s="43">
        <v>857040</v>
      </c>
      <c r="B8572" s="43" t="s">
        <v>6982</v>
      </c>
      <c r="C8572" s="43" t="s">
        <v>1736</v>
      </c>
      <c r="E8572" s="43" t="s">
        <v>29</v>
      </c>
      <c r="F8572" s="43" t="s">
        <v>28</v>
      </c>
      <c r="G8572" s="43">
        <v>44039</v>
      </c>
      <c r="Y8572" s="43" t="str">
        <f t="shared" si="266"/>
        <v>COMP</v>
      </c>
      <c r="Z8572" s="43">
        <v>2277066</v>
      </c>
      <c r="AA8572" s="43">
        <f t="shared" si="267"/>
        <v>857040</v>
      </c>
    </row>
    <row r="8573" spans="1:27" x14ac:dyDescent="0.3">
      <c r="A8573" s="43">
        <v>757031</v>
      </c>
      <c r="B8573" s="43" t="s">
        <v>6983</v>
      </c>
      <c r="C8573" s="43" t="s">
        <v>514</v>
      </c>
      <c r="E8573" s="43" t="s">
        <v>6263</v>
      </c>
      <c r="F8573" s="43" t="s">
        <v>28</v>
      </c>
      <c r="G8573" s="43">
        <v>53004</v>
      </c>
      <c r="Y8573" s="43" t="str">
        <f t="shared" si="266"/>
        <v>COMP</v>
      </c>
      <c r="Z8573" s="43">
        <v>2034489</v>
      </c>
      <c r="AA8573" s="43">
        <f t="shared" si="267"/>
        <v>757031</v>
      </c>
    </row>
    <row r="8574" spans="1:27" x14ac:dyDescent="0.3">
      <c r="A8574" s="43">
        <v>1797938</v>
      </c>
      <c r="B8574" s="43" t="s">
        <v>6983</v>
      </c>
      <c r="C8574" s="43" t="s">
        <v>1279</v>
      </c>
      <c r="E8574" s="43" t="s">
        <v>34</v>
      </c>
      <c r="F8574" s="43" t="s">
        <v>30</v>
      </c>
      <c r="G8574" s="43">
        <v>44062</v>
      </c>
      <c r="Y8574" s="43" t="str">
        <f t="shared" si="266"/>
        <v>COMP</v>
      </c>
      <c r="Z8574" s="43">
        <v>462792</v>
      </c>
      <c r="AA8574" s="43">
        <f t="shared" si="267"/>
        <v>1797938</v>
      </c>
    </row>
    <row r="8575" spans="1:27" x14ac:dyDescent="0.3">
      <c r="A8575" s="43">
        <v>1969840</v>
      </c>
      <c r="B8575" s="43" t="s">
        <v>6983</v>
      </c>
      <c r="C8575" s="43" t="s">
        <v>629</v>
      </c>
      <c r="E8575" s="43" t="s">
        <v>6263</v>
      </c>
      <c r="F8575" s="43" t="s">
        <v>30</v>
      </c>
      <c r="G8575" s="43">
        <v>53022</v>
      </c>
      <c r="Y8575" s="43" t="str">
        <f t="shared" si="266"/>
        <v/>
      </c>
      <c r="Z8575" s="43">
        <v>1892682</v>
      </c>
      <c r="AA8575" s="43" t="e">
        <f t="shared" si="267"/>
        <v>#N/A</v>
      </c>
    </row>
    <row r="8576" spans="1:27" x14ac:dyDescent="0.3">
      <c r="A8576" s="43">
        <v>1667525</v>
      </c>
      <c r="B8576" s="43" t="s">
        <v>6983</v>
      </c>
      <c r="C8576" s="43" t="s">
        <v>4405</v>
      </c>
      <c r="E8576" s="43" t="s">
        <v>35</v>
      </c>
      <c r="F8576" s="43" t="s">
        <v>30</v>
      </c>
      <c r="G8576" s="43">
        <v>53022</v>
      </c>
      <c r="Y8576" s="43" t="str">
        <f t="shared" si="266"/>
        <v>COMP</v>
      </c>
      <c r="Z8576" s="43">
        <v>386296</v>
      </c>
      <c r="AA8576" s="43">
        <f t="shared" si="267"/>
        <v>1667525</v>
      </c>
    </row>
    <row r="8577" spans="1:27" x14ac:dyDescent="0.3">
      <c r="A8577" s="43">
        <v>2255564</v>
      </c>
      <c r="B8577" s="43" t="s">
        <v>6983</v>
      </c>
      <c r="C8577" s="43" t="s">
        <v>340</v>
      </c>
      <c r="E8577" s="43" t="s">
        <v>6263</v>
      </c>
      <c r="F8577" s="43" t="s">
        <v>30</v>
      </c>
      <c r="G8577" s="43">
        <v>49044</v>
      </c>
      <c r="Y8577" s="43" t="str">
        <f t="shared" si="266"/>
        <v/>
      </c>
      <c r="Z8577" s="43">
        <v>1723084</v>
      </c>
      <c r="AA8577" s="43" t="e">
        <f t="shared" si="267"/>
        <v>#N/A</v>
      </c>
    </row>
    <row r="8578" spans="1:27" x14ac:dyDescent="0.3">
      <c r="A8578" s="43">
        <v>1392796</v>
      </c>
      <c r="B8578" s="43" t="s">
        <v>6984</v>
      </c>
      <c r="C8578" s="43" t="s">
        <v>497</v>
      </c>
      <c r="E8578" s="43" t="s">
        <v>6263</v>
      </c>
      <c r="F8578" s="43" t="s">
        <v>30</v>
      </c>
      <c r="G8578" s="43">
        <v>72041</v>
      </c>
      <c r="Y8578" s="43" t="str">
        <f t="shared" ref="Y8578:Y8641" si="268">IF(ISERROR(AA8578)=FALSE,"COMP","")</f>
        <v/>
      </c>
      <c r="Z8578" s="43">
        <v>1777471</v>
      </c>
      <c r="AA8578" s="43" t="e">
        <f t="shared" si="267"/>
        <v>#N/A</v>
      </c>
    </row>
    <row r="8579" spans="1:27" x14ac:dyDescent="0.3">
      <c r="A8579" s="43">
        <v>2249917</v>
      </c>
      <c r="B8579" s="43" t="s">
        <v>6985</v>
      </c>
      <c r="C8579" s="43" t="s">
        <v>2118</v>
      </c>
      <c r="E8579" s="43" t="s">
        <v>6263</v>
      </c>
      <c r="F8579" s="43" t="s">
        <v>30</v>
      </c>
      <c r="G8579" s="43">
        <v>44049</v>
      </c>
      <c r="Y8579" s="43" t="str">
        <f t="shared" si="268"/>
        <v/>
      </c>
      <c r="Z8579" s="43">
        <v>1854101</v>
      </c>
      <c r="AA8579" s="43" t="e">
        <f t="shared" ref="AA8579:AA8642" si="269">VLOOKUP(A8579,Z:Z,1,FALSE)</f>
        <v>#N/A</v>
      </c>
    </row>
    <row r="8580" spans="1:27" x14ac:dyDescent="0.3">
      <c r="A8580" s="43">
        <v>194628</v>
      </c>
      <c r="B8580" s="43" t="s">
        <v>6986</v>
      </c>
      <c r="C8580" s="43" t="s">
        <v>276</v>
      </c>
      <c r="E8580" s="43" t="s">
        <v>6263</v>
      </c>
      <c r="F8580" s="43" t="s">
        <v>28</v>
      </c>
      <c r="G8580" s="43">
        <v>49064</v>
      </c>
      <c r="Y8580" s="43" t="str">
        <f t="shared" si="268"/>
        <v/>
      </c>
      <c r="Z8580" s="43">
        <v>1795673</v>
      </c>
      <c r="AA8580" s="43" t="e">
        <f t="shared" si="269"/>
        <v>#N/A</v>
      </c>
    </row>
    <row r="8581" spans="1:27" x14ac:dyDescent="0.3">
      <c r="A8581" s="43">
        <v>1076979</v>
      </c>
      <c r="B8581" s="43" t="s">
        <v>6987</v>
      </c>
      <c r="C8581" s="43" t="s">
        <v>659</v>
      </c>
      <c r="E8581" s="43" t="s">
        <v>29</v>
      </c>
      <c r="F8581" s="43" t="s">
        <v>28</v>
      </c>
      <c r="G8581" s="43">
        <v>44024</v>
      </c>
      <c r="Y8581" s="43" t="str">
        <f t="shared" si="268"/>
        <v>COMP</v>
      </c>
      <c r="Z8581" s="43">
        <v>1008005</v>
      </c>
      <c r="AA8581" s="43">
        <f t="shared" si="269"/>
        <v>1076979</v>
      </c>
    </row>
    <row r="8582" spans="1:27" x14ac:dyDescent="0.3">
      <c r="A8582" s="43">
        <v>1862700</v>
      </c>
      <c r="B8582" s="43" t="s">
        <v>980</v>
      </c>
      <c r="C8582" s="43" t="s">
        <v>520</v>
      </c>
      <c r="E8582" s="43" t="s">
        <v>6263</v>
      </c>
      <c r="F8582" s="43" t="s">
        <v>30</v>
      </c>
      <c r="G8582" s="43">
        <v>49002</v>
      </c>
      <c r="Y8582" s="43" t="str">
        <f t="shared" si="268"/>
        <v/>
      </c>
      <c r="Z8582" s="43">
        <v>2217273</v>
      </c>
      <c r="AA8582" s="43" t="e">
        <f t="shared" si="269"/>
        <v>#N/A</v>
      </c>
    </row>
    <row r="8583" spans="1:27" x14ac:dyDescent="0.3">
      <c r="A8583" s="43">
        <v>1756449</v>
      </c>
      <c r="B8583" s="43" t="s">
        <v>980</v>
      </c>
      <c r="C8583" s="43" t="s">
        <v>646</v>
      </c>
      <c r="E8583" s="43" t="s">
        <v>34</v>
      </c>
      <c r="F8583" s="43" t="s">
        <v>30</v>
      </c>
      <c r="G8583" s="43">
        <v>49002</v>
      </c>
      <c r="Y8583" s="43" t="str">
        <f t="shared" si="268"/>
        <v>COMP</v>
      </c>
      <c r="Z8583" s="43">
        <v>1043881</v>
      </c>
      <c r="AA8583" s="43">
        <f t="shared" si="269"/>
        <v>1756449</v>
      </c>
    </row>
    <row r="8584" spans="1:27" x14ac:dyDescent="0.3">
      <c r="A8584" s="43">
        <v>2260059</v>
      </c>
      <c r="B8584" s="43" t="s">
        <v>980</v>
      </c>
      <c r="C8584" s="43" t="s">
        <v>722</v>
      </c>
      <c r="E8584" s="43" t="s">
        <v>6263</v>
      </c>
      <c r="F8584" s="43" t="s">
        <v>28</v>
      </c>
      <c r="G8584" s="43">
        <v>49039</v>
      </c>
      <c r="Y8584" s="43" t="str">
        <f t="shared" si="268"/>
        <v/>
      </c>
      <c r="Z8584" s="43">
        <v>1167421</v>
      </c>
      <c r="AA8584" s="43" t="e">
        <f t="shared" si="269"/>
        <v>#N/A</v>
      </c>
    </row>
    <row r="8585" spans="1:27" x14ac:dyDescent="0.3">
      <c r="A8585" s="43">
        <v>1604337</v>
      </c>
      <c r="B8585" s="43" t="s">
        <v>980</v>
      </c>
      <c r="C8585" s="43" t="s">
        <v>329</v>
      </c>
      <c r="E8585" s="43" t="s">
        <v>6263</v>
      </c>
      <c r="F8585" s="43" t="s">
        <v>28</v>
      </c>
      <c r="G8585" s="43">
        <v>72041</v>
      </c>
      <c r="Y8585" s="43" t="str">
        <f t="shared" si="268"/>
        <v>COMP</v>
      </c>
      <c r="Z8585" s="43">
        <v>1527027</v>
      </c>
      <c r="AA8585" s="43">
        <f t="shared" si="269"/>
        <v>1604337</v>
      </c>
    </row>
    <row r="8586" spans="1:27" x14ac:dyDescent="0.3">
      <c r="A8586" s="43">
        <v>761687</v>
      </c>
      <c r="B8586" s="43" t="s">
        <v>980</v>
      </c>
      <c r="C8586" s="43" t="s">
        <v>1480</v>
      </c>
      <c r="E8586" s="43" t="s">
        <v>6263</v>
      </c>
      <c r="F8586" s="43" t="s">
        <v>28</v>
      </c>
      <c r="G8586" s="43">
        <v>44108</v>
      </c>
      <c r="Y8586" s="43" t="str">
        <f t="shared" si="268"/>
        <v/>
      </c>
      <c r="Z8586" s="43">
        <v>1078346</v>
      </c>
      <c r="AA8586" s="43" t="e">
        <f t="shared" si="269"/>
        <v>#N/A</v>
      </c>
    </row>
    <row r="8587" spans="1:27" x14ac:dyDescent="0.3">
      <c r="A8587" s="43">
        <v>2290694</v>
      </c>
      <c r="B8587" s="43" t="s">
        <v>980</v>
      </c>
      <c r="C8587" s="43" t="s">
        <v>1480</v>
      </c>
      <c r="E8587" s="43" t="s">
        <v>6263</v>
      </c>
      <c r="F8587" s="43" t="s">
        <v>28</v>
      </c>
      <c r="G8587" s="43">
        <v>44099</v>
      </c>
      <c r="Y8587" s="43" t="str">
        <f t="shared" si="268"/>
        <v/>
      </c>
      <c r="Z8587" s="43">
        <v>219763</v>
      </c>
      <c r="AA8587" s="43" t="e">
        <f t="shared" si="269"/>
        <v>#N/A</v>
      </c>
    </row>
    <row r="8588" spans="1:27" x14ac:dyDescent="0.3">
      <c r="A8588" s="43">
        <v>220219</v>
      </c>
      <c r="B8588" s="43" t="s">
        <v>980</v>
      </c>
      <c r="C8588" s="43" t="s">
        <v>444</v>
      </c>
      <c r="E8588" s="43" t="s">
        <v>6263</v>
      </c>
      <c r="F8588" s="43" t="s">
        <v>28</v>
      </c>
      <c r="G8588" s="43">
        <v>49039</v>
      </c>
      <c r="Y8588" s="43" t="str">
        <f t="shared" si="268"/>
        <v/>
      </c>
      <c r="Z8588" s="43">
        <v>1556841</v>
      </c>
      <c r="AA8588" s="43" t="e">
        <f t="shared" si="269"/>
        <v>#N/A</v>
      </c>
    </row>
    <row r="8589" spans="1:27" x14ac:dyDescent="0.3">
      <c r="A8589" s="43">
        <v>502566</v>
      </c>
      <c r="B8589" s="43" t="s">
        <v>980</v>
      </c>
      <c r="C8589" s="43" t="s">
        <v>4956</v>
      </c>
      <c r="E8589" s="43" t="s">
        <v>6263</v>
      </c>
      <c r="F8589" s="43" t="s">
        <v>30</v>
      </c>
      <c r="G8589" s="43">
        <v>44108</v>
      </c>
      <c r="Y8589" s="43" t="str">
        <f t="shared" si="268"/>
        <v/>
      </c>
      <c r="Z8589" s="43">
        <v>2349486</v>
      </c>
      <c r="AA8589" s="43" t="e">
        <f t="shared" si="269"/>
        <v>#N/A</v>
      </c>
    </row>
    <row r="8590" spans="1:27" x14ac:dyDescent="0.3">
      <c r="A8590" s="43">
        <v>1862695</v>
      </c>
      <c r="B8590" s="43" t="s">
        <v>980</v>
      </c>
      <c r="C8590" s="43" t="s">
        <v>221</v>
      </c>
      <c r="E8590" s="43" t="s">
        <v>6263</v>
      </c>
      <c r="F8590" s="43" t="s">
        <v>28</v>
      </c>
      <c r="G8590" s="43">
        <v>49002</v>
      </c>
      <c r="Y8590" s="43" t="str">
        <f t="shared" si="268"/>
        <v>COMP</v>
      </c>
      <c r="Z8590" s="43">
        <v>2182260</v>
      </c>
      <c r="AA8590" s="43">
        <f t="shared" si="269"/>
        <v>1862695</v>
      </c>
    </row>
    <row r="8591" spans="1:27" x14ac:dyDescent="0.3">
      <c r="A8591" s="43">
        <v>1064278</v>
      </c>
      <c r="B8591" s="43" t="s">
        <v>980</v>
      </c>
      <c r="C8591" s="43" t="s">
        <v>508</v>
      </c>
      <c r="E8591" s="43" t="s">
        <v>6263</v>
      </c>
      <c r="F8591" s="43" t="s">
        <v>28</v>
      </c>
      <c r="G8591" s="43">
        <v>49006</v>
      </c>
      <c r="Y8591" s="43" t="str">
        <f t="shared" si="268"/>
        <v>COMP</v>
      </c>
      <c r="Z8591" s="43">
        <v>1869405</v>
      </c>
      <c r="AA8591" s="43">
        <f t="shared" si="269"/>
        <v>1064278</v>
      </c>
    </row>
    <row r="8592" spans="1:27" x14ac:dyDescent="0.3">
      <c r="A8592" s="43">
        <v>1477072</v>
      </c>
      <c r="B8592" s="43" t="s">
        <v>980</v>
      </c>
      <c r="C8592" s="43" t="s">
        <v>321</v>
      </c>
      <c r="E8592" s="43" t="s">
        <v>6263</v>
      </c>
      <c r="F8592" s="43" t="s">
        <v>28</v>
      </c>
      <c r="G8592" s="43">
        <v>44074</v>
      </c>
      <c r="Y8592" s="43" t="str">
        <f t="shared" si="268"/>
        <v/>
      </c>
      <c r="Z8592" s="43">
        <v>1072353</v>
      </c>
      <c r="AA8592" s="43" t="e">
        <f t="shared" si="269"/>
        <v>#N/A</v>
      </c>
    </row>
    <row r="8593" spans="1:27" x14ac:dyDescent="0.3">
      <c r="A8593" s="43">
        <v>1163487</v>
      </c>
      <c r="B8593" s="43" t="s">
        <v>980</v>
      </c>
      <c r="C8593" s="43" t="s">
        <v>385</v>
      </c>
      <c r="E8593" s="43" t="s">
        <v>29</v>
      </c>
      <c r="F8593" s="43" t="s">
        <v>28</v>
      </c>
      <c r="G8593" s="43">
        <v>44111</v>
      </c>
      <c r="Y8593" s="43" t="str">
        <f t="shared" si="268"/>
        <v>COMP</v>
      </c>
      <c r="Z8593" s="43">
        <v>1469886</v>
      </c>
      <c r="AA8593" s="43">
        <f t="shared" si="269"/>
        <v>1163487</v>
      </c>
    </row>
    <row r="8594" spans="1:27" x14ac:dyDescent="0.3">
      <c r="A8594" s="43">
        <v>690195</v>
      </c>
      <c r="B8594" s="43" t="s">
        <v>980</v>
      </c>
      <c r="C8594" s="43" t="s">
        <v>1135</v>
      </c>
      <c r="E8594" s="43" t="s">
        <v>6263</v>
      </c>
      <c r="F8594" s="43" t="s">
        <v>28</v>
      </c>
      <c r="G8594" s="43">
        <v>85052</v>
      </c>
      <c r="Y8594" s="43" t="str">
        <f t="shared" si="268"/>
        <v/>
      </c>
      <c r="Z8594" s="43">
        <v>1319861</v>
      </c>
      <c r="AA8594" s="43" t="e">
        <f t="shared" si="269"/>
        <v>#N/A</v>
      </c>
    </row>
    <row r="8595" spans="1:27" x14ac:dyDescent="0.3">
      <c r="A8595" s="43">
        <v>2230617</v>
      </c>
      <c r="B8595" s="43" t="s">
        <v>980</v>
      </c>
      <c r="C8595" s="43" t="s">
        <v>996</v>
      </c>
      <c r="E8595" s="43" t="s">
        <v>6263</v>
      </c>
      <c r="F8595" s="43" t="s">
        <v>28</v>
      </c>
      <c r="G8595" s="43">
        <v>72009</v>
      </c>
      <c r="Y8595" s="43" t="str">
        <f t="shared" si="268"/>
        <v>COMP</v>
      </c>
      <c r="Z8595" s="43">
        <v>2074687</v>
      </c>
      <c r="AA8595" s="43">
        <f t="shared" si="269"/>
        <v>2230617</v>
      </c>
    </row>
    <row r="8596" spans="1:27" x14ac:dyDescent="0.3">
      <c r="A8596" s="43">
        <v>1383907</v>
      </c>
      <c r="B8596" s="43" t="s">
        <v>980</v>
      </c>
      <c r="C8596" s="43" t="s">
        <v>266</v>
      </c>
      <c r="E8596" s="43" t="s">
        <v>6263</v>
      </c>
      <c r="F8596" s="43" t="s">
        <v>30</v>
      </c>
      <c r="G8596" s="43">
        <v>44013</v>
      </c>
      <c r="Y8596" s="43" t="str">
        <f t="shared" si="268"/>
        <v/>
      </c>
      <c r="Z8596" s="43">
        <v>1446813</v>
      </c>
      <c r="AA8596" s="43" t="e">
        <f t="shared" si="269"/>
        <v>#N/A</v>
      </c>
    </row>
    <row r="8597" spans="1:27" x14ac:dyDescent="0.3">
      <c r="A8597" s="43">
        <v>2010985</v>
      </c>
      <c r="B8597" s="43" t="s">
        <v>6988</v>
      </c>
      <c r="C8597" s="43" t="s">
        <v>239</v>
      </c>
      <c r="E8597" s="43" t="s">
        <v>6263</v>
      </c>
      <c r="F8597" s="43" t="s">
        <v>30</v>
      </c>
      <c r="G8597" s="43">
        <v>72064</v>
      </c>
      <c r="Y8597" s="43" t="str">
        <f t="shared" si="268"/>
        <v/>
      </c>
      <c r="Z8597" s="43">
        <v>1555640</v>
      </c>
      <c r="AA8597" s="43" t="e">
        <f t="shared" si="269"/>
        <v>#N/A</v>
      </c>
    </row>
    <row r="8598" spans="1:27" x14ac:dyDescent="0.3">
      <c r="A8598" s="43">
        <v>1499225</v>
      </c>
      <c r="B8598" s="43" t="s">
        <v>6989</v>
      </c>
      <c r="C8598" s="43" t="s">
        <v>232</v>
      </c>
      <c r="E8598" s="43" t="s">
        <v>35</v>
      </c>
      <c r="F8598" s="43" t="s">
        <v>28</v>
      </c>
      <c r="G8598" s="43">
        <v>72061</v>
      </c>
      <c r="Y8598" s="43" t="str">
        <f t="shared" si="268"/>
        <v>COMP</v>
      </c>
      <c r="Z8598" s="43">
        <v>1532673</v>
      </c>
      <c r="AA8598" s="43">
        <f t="shared" si="269"/>
        <v>1499225</v>
      </c>
    </row>
    <row r="8599" spans="1:27" x14ac:dyDescent="0.3">
      <c r="A8599" s="43">
        <v>1404426</v>
      </c>
      <c r="B8599" s="43" t="s">
        <v>6990</v>
      </c>
      <c r="C8599" s="43" t="s">
        <v>234</v>
      </c>
      <c r="E8599" s="43" t="s">
        <v>6263</v>
      </c>
      <c r="F8599" s="43" t="s">
        <v>28</v>
      </c>
      <c r="G8599" s="43">
        <v>72041</v>
      </c>
      <c r="Y8599" s="43" t="str">
        <f t="shared" si="268"/>
        <v/>
      </c>
      <c r="Z8599" s="43">
        <v>667185</v>
      </c>
      <c r="AA8599" s="43" t="e">
        <f t="shared" si="269"/>
        <v>#N/A</v>
      </c>
    </row>
    <row r="8600" spans="1:27" x14ac:dyDescent="0.3">
      <c r="A8600" s="43">
        <v>1617470</v>
      </c>
      <c r="B8600" s="43" t="s">
        <v>6990</v>
      </c>
      <c r="C8600" s="43" t="s">
        <v>1885</v>
      </c>
      <c r="E8600" s="43" t="s">
        <v>6263</v>
      </c>
      <c r="F8600" s="43" t="s">
        <v>30</v>
      </c>
      <c r="G8600" s="43">
        <v>53023</v>
      </c>
      <c r="Y8600" s="43" t="str">
        <f t="shared" si="268"/>
        <v/>
      </c>
      <c r="Z8600" s="43">
        <v>1502743</v>
      </c>
      <c r="AA8600" s="43" t="e">
        <f t="shared" si="269"/>
        <v>#N/A</v>
      </c>
    </row>
    <row r="8601" spans="1:27" x14ac:dyDescent="0.3">
      <c r="A8601" s="43">
        <v>1509941</v>
      </c>
      <c r="B8601" s="43" t="s">
        <v>6990</v>
      </c>
      <c r="C8601" s="43" t="s">
        <v>529</v>
      </c>
      <c r="E8601" s="43" t="s">
        <v>6263</v>
      </c>
      <c r="F8601" s="43" t="s">
        <v>30</v>
      </c>
      <c r="G8601" s="43">
        <v>72041</v>
      </c>
      <c r="Y8601" s="43" t="str">
        <f t="shared" si="268"/>
        <v/>
      </c>
      <c r="Z8601" s="43">
        <v>1127582</v>
      </c>
      <c r="AA8601" s="43" t="e">
        <f t="shared" si="269"/>
        <v>#N/A</v>
      </c>
    </row>
    <row r="8602" spans="1:27" x14ac:dyDescent="0.3">
      <c r="A8602" s="43">
        <v>2177805</v>
      </c>
      <c r="B8602" s="43" t="s">
        <v>6990</v>
      </c>
      <c r="C8602" s="43" t="s">
        <v>4600</v>
      </c>
      <c r="E8602" s="43" t="s">
        <v>35</v>
      </c>
      <c r="F8602" s="43" t="s">
        <v>30</v>
      </c>
      <c r="G8602" s="43">
        <v>53013</v>
      </c>
      <c r="Y8602" s="43" t="str">
        <f t="shared" si="268"/>
        <v>COMP</v>
      </c>
      <c r="Z8602" s="43">
        <v>1860901</v>
      </c>
      <c r="AA8602" s="43">
        <f t="shared" si="269"/>
        <v>2177805</v>
      </c>
    </row>
    <row r="8603" spans="1:27" x14ac:dyDescent="0.3">
      <c r="A8603" s="43">
        <v>1256534</v>
      </c>
      <c r="B8603" s="43" t="s">
        <v>6990</v>
      </c>
      <c r="C8603" s="43" t="s">
        <v>268</v>
      </c>
      <c r="E8603" s="43" t="s">
        <v>6263</v>
      </c>
      <c r="F8603" s="43" t="s">
        <v>30</v>
      </c>
      <c r="G8603" s="43">
        <v>49009</v>
      </c>
      <c r="Y8603" s="43" t="str">
        <f t="shared" si="268"/>
        <v/>
      </c>
      <c r="Z8603" s="43">
        <v>2423416</v>
      </c>
      <c r="AA8603" s="43" t="e">
        <f t="shared" si="269"/>
        <v>#N/A</v>
      </c>
    </row>
    <row r="8604" spans="1:27" x14ac:dyDescent="0.3">
      <c r="A8604" s="43">
        <v>2027999</v>
      </c>
      <c r="B8604" s="43" t="s">
        <v>6990</v>
      </c>
      <c r="C8604" s="43" t="s">
        <v>659</v>
      </c>
      <c r="E8604" s="43" t="s">
        <v>6263</v>
      </c>
      <c r="F8604" s="43" t="s">
        <v>28</v>
      </c>
      <c r="G8604" s="43">
        <v>44052</v>
      </c>
      <c r="Y8604" s="43" t="str">
        <f t="shared" si="268"/>
        <v>COMP</v>
      </c>
      <c r="Z8604" s="43">
        <v>2414108</v>
      </c>
      <c r="AA8604" s="43">
        <f t="shared" si="269"/>
        <v>2027999</v>
      </c>
    </row>
    <row r="8605" spans="1:27" x14ac:dyDescent="0.3">
      <c r="A8605" s="43">
        <v>2272952</v>
      </c>
      <c r="B8605" s="43" t="s">
        <v>6990</v>
      </c>
      <c r="C8605" s="43" t="s">
        <v>654</v>
      </c>
      <c r="E8605" s="43" t="s">
        <v>6263</v>
      </c>
      <c r="F8605" s="43" t="s">
        <v>30</v>
      </c>
      <c r="G8605" s="43">
        <v>44045</v>
      </c>
      <c r="Y8605" s="43" t="str">
        <f t="shared" si="268"/>
        <v/>
      </c>
      <c r="Z8605" s="43">
        <v>2342765</v>
      </c>
      <c r="AA8605" s="43" t="e">
        <f t="shared" si="269"/>
        <v>#N/A</v>
      </c>
    </row>
    <row r="8606" spans="1:27" x14ac:dyDescent="0.3">
      <c r="A8606" s="43">
        <v>2417092</v>
      </c>
      <c r="B8606" s="43" t="s">
        <v>6990</v>
      </c>
      <c r="C8606" s="43" t="s">
        <v>829</v>
      </c>
      <c r="E8606" s="43" t="s">
        <v>6263</v>
      </c>
      <c r="F8606" s="43" t="s">
        <v>28</v>
      </c>
      <c r="G8606" s="43">
        <v>72041</v>
      </c>
      <c r="Y8606" s="43" t="str">
        <f t="shared" si="268"/>
        <v/>
      </c>
      <c r="Z8606" s="43">
        <v>1565228</v>
      </c>
      <c r="AA8606" s="43" t="e">
        <f t="shared" si="269"/>
        <v>#N/A</v>
      </c>
    </row>
    <row r="8607" spans="1:27" x14ac:dyDescent="0.3">
      <c r="A8607" s="43">
        <v>826533</v>
      </c>
      <c r="B8607" s="43" t="s">
        <v>6990</v>
      </c>
      <c r="C8607" s="43" t="s">
        <v>274</v>
      </c>
      <c r="E8607" s="43" t="s">
        <v>6263</v>
      </c>
      <c r="F8607" s="43" t="s">
        <v>28</v>
      </c>
      <c r="G8607" s="43">
        <v>44071</v>
      </c>
      <c r="Y8607" s="43" t="str">
        <f t="shared" si="268"/>
        <v/>
      </c>
      <c r="Z8607" s="43">
        <v>1707265</v>
      </c>
      <c r="AA8607" s="43" t="e">
        <f t="shared" si="269"/>
        <v>#N/A</v>
      </c>
    </row>
    <row r="8608" spans="1:27" x14ac:dyDescent="0.3">
      <c r="A8608" s="43">
        <v>1847925</v>
      </c>
      <c r="B8608" s="43" t="s">
        <v>6990</v>
      </c>
      <c r="C8608" s="43" t="s">
        <v>189</v>
      </c>
      <c r="E8608" s="43" t="s">
        <v>6263</v>
      </c>
      <c r="F8608" s="43" t="s">
        <v>30</v>
      </c>
      <c r="G8608" s="43">
        <v>72041</v>
      </c>
      <c r="Y8608" s="43" t="str">
        <f t="shared" si="268"/>
        <v>COMP</v>
      </c>
      <c r="Z8608" s="43">
        <v>1979040</v>
      </c>
      <c r="AA8608" s="43">
        <f t="shared" si="269"/>
        <v>1847925</v>
      </c>
    </row>
    <row r="8609" spans="1:27" x14ac:dyDescent="0.3">
      <c r="A8609" s="43">
        <v>2426962</v>
      </c>
      <c r="B8609" s="43" t="s">
        <v>6990</v>
      </c>
      <c r="C8609" s="43" t="s">
        <v>3793</v>
      </c>
      <c r="E8609" s="43" t="s">
        <v>34</v>
      </c>
      <c r="F8609" s="43" t="s">
        <v>30</v>
      </c>
      <c r="G8609" s="43">
        <v>49064</v>
      </c>
      <c r="Y8609" s="43" t="str">
        <f t="shared" si="268"/>
        <v>COMP</v>
      </c>
      <c r="Z8609" s="43">
        <v>1365101</v>
      </c>
      <c r="AA8609" s="43">
        <f t="shared" si="269"/>
        <v>2426962</v>
      </c>
    </row>
    <row r="8610" spans="1:27" x14ac:dyDescent="0.3">
      <c r="A8610" s="43">
        <v>1749972</v>
      </c>
      <c r="B8610" s="43" t="s">
        <v>6990</v>
      </c>
      <c r="C8610" s="43" t="s">
        <v>6991</v>
      </c>
      <c r="E8610" s="43" t="s">
        <v>6263</v>
      </c>
      <c r="F8610" s="43" t="s">
        <v>30</v>
      </c>
      <c r="G8610" s="43">
        <v>53013</v>
      </c>
      <c r="Y8610" s="43" t="str">
        <f t="shared" si="268"/>
        <v/>
      </c>
      <c r="Z8610" s="43">
        <v>1440494</v>
      </c>
      <c r="AA8610" s="43" t="e">
        <f t="shared" si="269"/>
        <v>#N/A</v>
      </c>
    </row>
    <row r="8611" spans="1:27" x14ac:dyDescent="0.3">
      <c r="A8611" s="43">
        <v>2344038</v>
      </c>
      <c r="B8611" s="43" t="s">
        <v>6990</v>
      </c>
      <c r="C8611" s="43" t="s">
        <v>250</v>
      </c>
      <c r="E8611" s="43" t="s">
        <v>6263</v>
      </c>
      <c r="F8611" s="43" t="s">
        <v>28</v>
      </c>
      <c r="G8611" s="43">
        <v>49027</v>
      </c>
      <c r="Y8611" s="43" t="str">
        <f t="shared" si="268"/>
        <v/>
      </c>
      <c r="Z8611" s="43">
        <v>1759151</v>
      </c>
      <c r="AA8611" s="43" t="e">
        <f t="shared" si="269"/>
        <v>#N/A</v>
      </c>
    </row>
    <row r="8612" spans="1:27" x14ac:dyDescent="0.3">
      <c r="A8612" s="43">
        <v>2158625</v>
      </c>
      <c r="B8612" s="43" t="s">
        <v>6990</v>
      </c>
      <c r="C8612" s="43" t="s">
        <v>2733</v>
      </c>
      <c r="E8612" s="43" t="s">
        <v>6263</v>
      </c>
      <c r="F8612" s="43" t="s">
        <v>28</v>
      </c>
      <c r="G8612" s="43">
        <v>53062</v>
      </c>
      <c r="Y8612" s="43" t="str">
        <f t="shared" si="268"/>
        <v>COMP</v>
      </c>
      <c r="Z8612" s="43">
        <v>1651186</v>
      </c>
      <c r="AA8612" s="43">
        <f t="shared" si="269"/>
        <v>2158625</v>
      </c>
    </row>
    <row r="8613" spans="1:27" x14ac:dyDescent="0.3">
      <c r="A8613" s="43">
        <v>1361306</v>
      </c>
      <c r="B8613" s="43" t="s">
        <v>6992</v>
      </c>
      <c r="C8613" s="43" t="s">
        <v>2094</v>
      </c>
      <c r="E8613" s="43" t="s">
        <v>6263</v>
      </c>
      <c r="F8613" s="43" t="s">
        <v>30</v>
      </c>
      <c r="G8613" s="43">
        <v>72041</v>
      </c>
      <c r="Y8613" s="43" t="str">
        <f t="shared" si="268"/>
        <v/>
      </c>
      <c r="Z8613" s="43">
        <v>1069507</v>
      </c>
      <c r="AA8613" s="43" t="e">
        <f t="shared" si="269"/>
        <v>#N/A</v>
      </c>
    </row>
    <row r="8614" spans="1:27" x14ac:dyDescent="0.3">
      <c r="A8614" s="43">
        <v>539034</v>
      </c>
      <c r="B8614" s="43" t="s">
        <v>987</v>
      </c>
      <c r="C8614" s="43" t="s">
        <v>937</v>
      </c>
      <c r="E8614" s="43" t="s">
        <v>6263</v>
      </c>
      <c r="F8614" s="43" t="s">
        <v>28</v>
      </c>
      <c r="G8614" s="43">
        <v>44072</v>
      </c>
      <c r="Y8614" s="43" t="str">
        <f t="shared" si="268"/>
        <v/>
      </c>
      <c r="Z8614" s="43">
        <v>1142182</v>
      </c>
      <c r="AA8614" s="43" t="e">
        <f t="shared" si="269"/>
        <v>#N/A</v>
      </c>
    </row>
    <row r="8615" spans="1:27" x14ac:dyDescent="0.3">
      <c r="A8615" s="43">
        <v>539035</v>
      </c>
      <c r="B8615" s="43" t="s">
        <v>987</v>
      </c>
      <c r="C8615" s="43" t="s">
        <v>2396</v>
      </c>
      <c r="E8615" s="43" t="s">
        <v>6263</v>
      </c>
      <c r="F8615" s="43" t="s">
        <v>30</v>
      </c>
      <c r="G8615" s="43">
        <v>44072</v>
      </c>
      <c r="Y8615" s="43" t="str">
        <f t="shared" si="268"/>
        <v/>
      </c>
      <c r="Z8615" s="43">
        <v>1898664</v>
      </c>
      <c r="AA8615" s="43" t="e">
        <f t="shared" si="269"/>
        <v>#N/A</v>
      </c>
    </row>
    <row r="8616" spans="1:27" x14ac:dyDescent="0.3">
      <c r="A8616" s="43">
        <v>2361201</v>
      </c>
      <c r="B8616" s="43" t="s">
        <v>6993</v>
      </c>
      <c r="C8616" s="43" t="s">
        <v>5901</v>
      </c>
      <c r="E8616" s="43" t="s">
        <v>35</v>
      </c>
      <c r="F8616" s="43" t="s">
        <v>30</v>
      </c>
      <c r="G8616" s="43">
        <v>44024</v>
      </c>
      <c r="Y8616" s="43" t="str">
        <f t="shared" si="268"/>
        <v>COMP</v>
      </c>
      <c r="Z8616" s="43">
        <v>1124556</v>
      </c>
      <c r="AA8616" s="43">
        <f t="shared" si="269"/>
        <v>2361201</v>
      </c>
    </row>
    <row r="8617" spans="1:27" x14ac:dyDescent="0.3">
      <c r="A8617" s="43">
        <v>2394509</v>
      </c>
      <c r="B8617" s="43" t="s">
        <v>6994</v>
      </c>
      <c r="C8617" s="43" t="s">
        <v>6995</v>
      </c>
      <c r="E8617" s="43" t="s">
        <v>6263</v>
      </c>
      <c r="F8617" s="43" t="s">
        <v>30</v>
      </c>
      <c r="G8617" s="43">
        <v>85053</v>
      </c>
      <c r="Y8617" s="43" t="str">
        <f t="shared" si="268"/>
        <v/>
      </c>
      <c r="Z8617" s="43">
        <v>2425137</v>
      </c>
      <c r="AA8617" s="43" t="e">
        <f t="shared" si="269"/>
        <v>#N/A</v>
      </c>
    </row>
    <row r="8618" spans="1:27" x14ac:dyDescent="0.3">
      <c r="A8618" s="43">
        <v>1270363</v>
      </c>
      <c r="B8618" s="43" t="s">
        <v>6994</v>
      </c>
      <c r="C8618" s="43" t="s">
        <v>264</v>
      </c>
      <c r="E8618" s="43" t="s">
        <v>6263</v>
      </c>
      <c r="F8618" s="43" t="s">
        <v>28</v>
      </c>
      <c r="G8618" s="43">
        <v>44039</v>
      </c>
      <c r="Y8618" s="43" t="str">
        <f t="shared" si="268"/>
        <v/>
      </c>
      <c r="Z8618" s="43">
        <v>1908335</v>
      </c>
      <c r="AA8618" s="43" t="e">
        <f t="shared" si="269"/>
        <v>#N/A</v>
      </c>
    </row>
    <row r="8619" spans="1:27" x14ac:dyDescent="0.3">
      <c r="A8619" s="43">
        <v>2236633</v>
      </c>
      <c r="B8619" s="43" t="s">
        <v>6994</v>
      </c>
      <c r="C8619" s="43" t="s">
        <v>6996</v>
      </c>
      <c r="E8619" s="43" t="s">
        <v>6263</v>
      </c>
      <c r="F8619" s="43" t="s">
        <v>30</v>
      </c>
      <c r="G8619" s="43">
        <v>85005</v>
      </c>
      <c r="Y8619" s="43" t="str">
        <f t="shared" si="268"/>
        <v/>
      </c>
      <c r="Z8619" s="43">
        <v>1534328</v>
      </c>
      <c r="AA8619" s="43" t="e">
        <f t="shared" si="269"/>
        <v>#N/A</v>
      </c>
    </row>
    <row r="8620" spans="1:27" x14ac:dyDescent="0.3">
      <c r="A8620" s="43">
        <v>1206683</v>
      </c>
      <c r="B8620" s="43" t="s">
        <v>6994</v>
      </c>
      <c r="C8620" s="43" t="s">
        <v>6997</v>
      </c>
      <c r="E8620" s="43" t="s">
        <v>6263</v>
      </c>
      <c r="F8620" s="43" t="s">
        <v>30</v>
      </c>
      <c r="G8620" s="43">
        <v>85061</v>
      </c>
      <c r="Y8620" s="43" t="str">
        <f t="shared" si="268"/>
        <v/>
      </c>
      <c r="Z8620" s="43">
        <v>108784</v>
      </c>
      <c r="AA8620" s="43" t="e">
        <f t="shared" si="269"/>
        <v>#N/A</v>
      </c>
    </row>
    <row r="8621" spans="1:27" x14ac:dyDescent="0.3">
      <c r="A8621" s="43">
        <v>2392090</v>
      </c>
      <c r="B8621" s="43" t="s">
        <v>6994</v>
      </c>
      <c r="C8621" s="43" t="s">
        <v>1407</v>
      </c>
      <c r="E8621" s="43" t="s">
        <v>6263</v>
      </c>
      <c r="F8621" s="43" t="s">
        <v>30</v>
      </c>
      <c r="G8621" s="43">
        <v>72085</v>
      </c>
      <c r="Y8621" s="43" t="str">
        <f t="shared" si="268"/>
        <v>COMP</v>
      </c>
      <c r="Z8621" s="43">
        <v>2375729</v>
      </c>
      <c r="AA8621" s="43">
        <f t="shared" si="269"/>
        <v>2392090</v>
      </c>
    </row>
    <row r="8622" spans="1:27" x14ac:dyDescent="0.3">
      <c r="A8622" s="43">
        <v>1164628</v>
      </c>
      <c r="B8622" s="43" t="s">
        <v>6998</v>
      </c>
      <c r="C8622" s="43" t="s">
        <v>228</v>
      </c>
      <c r="E8622" s="43" t="s">
        <v>6263</v>
      </c>
      <c r="F8622" s="43" t="s">
        <v>28</v>
      </c>
      <c r="G8622" s="43">
        <v>85080</v>
      </c>
      <c r="Y8622" s="43" t="str">
        <f t="shared" si="268"/>
        <v/>
      </c>
      <c r="Z8622" s="43">
        <v>1651172</v>
      </c>
      <c r="AA8622" s="43" t="e">
        <f t="shared" si="269"/>
        <v>#N/A</v>
      </c>
    </row>
    <row r="8623" spans="1:27" x14ac:dyDescent="0.3">
      <c r="A8623" s="43">
        <v>1062942</v>
      </c>
      <c r="B8623" s="43" t="s">
        <v>6999</v>
      </c>
      <c r="C8623" s="43" t="s">
        <v>514</v>
      </c>
      <c r="E8623" s="43" t="s">
        <v>6263</v>
      </c>
      <c r="F8623" s="43" t="s">
        <v>28</v>
      </c>
      <c r="G8623" s="43">
        <v>44090</v>
      </c>
      <c r="Y8623" s="43" t="str">
        <f t="shared" si="268"/>
        <v/>
      </c>
      <c r="Z8623" s="43">
        <v>375772</v>
      </c>
      <c r="AA8623" s="43" t="e">
        <f t="shared" si="269"/>
        <v>#N/A</v>
      </c>
    </row>
    <row r="8624" spans="1:27" x14ac:dyDescent="0.3">
      <c r="A8624" s="43">
        <v>1957582</v>
      </c>
      <c r="B8624" s="43" t="s">
        <v>7000</v>
      </c>
      <c r="C8624" s="43" t="s">
        <v>268</v>
      </c>
      <c r="E8624" s="43" t="s">
        <v>6263</v>
      </c>
      <c r="F8624" s="43" t="s">
        <v>30</v>
      </c>
      <c r="G8624" s="43">
        <v>53061</v>
      </c>
      <c r="Y8624" s="43" t="str">
        <f t="shared" si="268"/>
        <v/>
      </c>
      <c r="Z8624" s="43">
        <v>2336541</v>
      </c>
      <c r="AA8624" s="43" t="e">
        <f t="shared" si="269"/>
        <v>#N/A</v>
      </c>
    </row>
    <row r="8625" spans="1:27" x14ac:dyDescent="0.3">
      <c r="A8625" s="43">
        <v>2304981</v>
      </c>
      <c r="B8625" s="43" t="s">
        <v>990</v>
      </c>
      <c r="C8625" s="43" t="s">
        <v>981</v>
      </c>
      <c r="E8625" s="43" t="s">
        <v>6263</v>
      </c>
      <c r="F8625" s="43" t="s">
        <v>30</v>
      </c>
      <c r="G8625" s="43">
        <v>85050</v>
      </c>
      <c r="Y8625" s="43" t="str">
        <f t="shared" si="268"/>
        <v>COMP</v>
      </c>
      <c r="Z8625" s="43">
        <v>2279223</v>
      </c>
      <c r="AA8625" s="43">
        <f t="shared" si="269"/>
        <v>2304981</v>
      </c>
    </row>
    <row r="8626" spans="1:27" x14ac:dyDescent="0.3">
      <c r="A8626" s="43">
        <v>1071641</v>
      </c>
      <c r="B8626" s="43" t="s">
        <v>990</v>
      </c>
      <c r="C8626" s="43" t="s">
        <v>313</v>
      </c>
      <c r="E8626" s="43" t="s">
        <v>29</v>
      </c>
      <c r="F8626" s="43" t="s">
        <v>30</v>
      </c>
      <c r="G8626" s="43">
        <v>44067</v>
      </c>
      <c r="Y8626" s="43" t="str">
        <f t="shared" si="268"/>
        <v>COMP</v>
      </c>
      <c r="Z8626" s="43">
        <v>288588</v>
      </c>
      <c r="AA8626" s="43">
        <f t="shared" si="269"/>
        <v>1071641</v>
      </c>
    </row>
    <row r="8627" spans="1:27" x14ac:dyDescent="0.3">
      <c r="A8627" s="43">
        <v>1919191</v>
      </c>
      <c r="B8627" s="43" t="s">
        <v>990</v>
      </c>
      <c r="C8627" s="43" t="s">
        <v>544</v>
      </c>
      <c r="E8627" s="43" t="s">
        <v>6263</v>
      </c>
      <c r="F8627" s="43" t="s">
        <v>30</v>
      </c>
      <c r="G8627" s="43">
        <v>49064</v>
      </c>
      <c r="Y8627" s="43" t="str">
        <f t="shared" si="268"/>
        <v/>
      </c>
      <c r="Z8627" s="43">
        <v>1076538</v>
      </c>
      <c r="AA8627" s="43" t="e">
        <f t="shared" si="269"/>
        <v>#N/A</v>
      </c>
    </row>
    <row r="8628" spans="1:27" x14ac:dyDescent="0.3">
      <c r="A8628" s="43">
        <v>1469834</v>
      </c>
      <c r="B8628" s="43" t="s">
        <v>990</v>
      </c>
      <c r="C8628" s="43" t="s">
        <v>885</v>
      </c>
      <c r="E8628" s="43" t="s">
        <v>34</v>
      </c>
      <c r="F8628" s="43" t="s">
        <v>30</v>
      </c>
      <c r="G8628" s="43">
        <v>49067</v>
      </c>
      <c r="Y8628" s="43" t="str">
        <f t="shared" si="268"/>
        <v>COMP</v>
      </c>
      <c r="Z8628" s="43">
        <v>174026</v>
      </c>
      <c r="AA8628" s="43">
        <f t="shared" si="269"/>
        <v>1469834</v>
      </c>
    </row>
    <row r="8629" spans="1:27" x14ac:dyDescent="0.3">
      <c r="A8629" s="43">
        <v>2349112</v>
      </c>
      <c r="B8629" s="43" t="s">
        <v>990</v>
      </c>
      <c r="C8629" s="43" t="s">
        <v>232</v>
      </c>
      <c r="E8629" s="43" t="s">
        <v>6263</v>
      </c>
      <c r="F8629" s="43" t="s">
        <v>28</v>
      </c>
      <c r="G8629" s="43">
        <v>72029</v>
      </c>
      <c r="Y8629" s="43" t="str">
        <f t="shared" si="268"/>
        <v>COMP</v>
      </c>
      <c r="Z8629" s="43">
        <v>1757630</v>
      </c>
      <c r="AA8629" s="43">
        <f t="shared" si="269"/>
        <v>2349112</v>
      </c>
    </row>
    <row r="8630" spans="1:27" x14ac:dyDescent="0.3">
      <c r="A8630" s="43">
        <v>1616498</v>
      </c>
      <c r="B8630" s="43" t="s">
        <v>990</v>
      </c>
      <c r="C8630" s="43" t="s">
        <v>7001</v>
      </c>
      <c r="E8630" s="43" t="s">
        <v>6263</v>
      </c>
      <c r="F8630" s="43" t="s">
        <v>28</v>
      </c>
      <c r="G8630" s="43">
        <v>85062</v>
      </c>
      <c r="Y8630" s="43" t="str">
        <f t="shared" si="268"/>
        <v/>
      </c>
      <c r="Z8630" s="43">
        <v>2096386</v>
      </c>
      <c r="AA8630" s="43" t="e">
        <f t="shared" si="269"/>
        <v>#N/A</v>
      </c>
    </row>
    <row r="8631" spans="1:27" x14ac:dyDescent="0.3">
      <c r="A8631" s="43">
        <v>1777604</v>
      </c>
      <c r="B8631" s="43" t="s">
        <v>990</v>
      </c>
      <c r="C8631" s="43" t="s">
        <v>305</v>
      </c>
      <c r="E8631" s="43" t="s">
        <v>35</v>
      </c>
      <c r="F8631" s="43" t="s">
        <v>28</v>
      </c>
      <c r="G8631" s="43">
        <v>49006</v>
      </c>
      <c r="Y8631" s="43" t="str">
        <f t="shared" si="268"/>
        <v>COMP</v>
      </c>
      <c r="Z8631" s="43">
        <v>2270848</v>
      </c>
      <c r="AA8631" s="43">
        <f t="shared" si="269"/>
        <v>1777604</v>
      </c>
    </row>
    <row r="8632" spans="1:27" x14ac:dyDescent="0.3">
      <c r="A8632" s="43">
        <v>2413034</v>
      </c>
      <c r="B8632" s="43" t="s">
        <v>990</v>
      </c>
      <c r="C8632" s="43" t="s">
        <v>1514</v>
      </c>
      <c r="E8632" s="43" t="s">
        <v>6263</v>
      </c>
      <c r="F8632" s="43" t="s">
        <v>30</v>
      </c>
      <c r="G8632" s="43">
        <v>44015</v>
      </c>
      <c r="Y8632" s="43" t="str">
        <f t="shared" si="268"/>
        <v/>
      </c>
      <c r="Z8632" s="43">
        <v>739529</v>
      </c>
      <c r="AA8632" s="43" t="e">
        <f t="shared" si="269"/>
        <v>#N/A</v>
      </c>
    </row>
    <row r="8633" spans="1:27" x14ac:dyDescent="0.3">
      <c r="A8633" s="43">
        <v>2219202</v>
      </c>
      <c r="B8633" s="43" t="s">
        <v>990</v>
      </c>
      <c r="C8633" s="43" t="s">
        <v>427</v>
      </c>
      <c r="E8633" s="43" t="s">
        <v>6263</v>
      </c>
      <c r="F8633" s="43" t="s">
        <v>28</v>
      </c>
      <c r="G8633" s="43">
        <v>49009</v>
      </c>
      <c r="Y8633" s="43" t="str">
        <f t="shared" si="268"/>
        <v>COMP</v>
      </c>
      <c r="Z8633" s="43">
        <v>1776184</v>
      </c>
      <c r="AA8633" s="43">
        <f t="shared" si="269"/>
        <v>2219202</v>
      </c>
    </row>
    <row r="8634" spans="1:27" x14ac:dyDescent="0.3">
      <c r="A8634" s="43">
        <v>2418491</v>
      </c>
      <c r="B8634" s="43" t="s">
        <v>990</v>
      </c>
      <c r="C8634" s="43" t="s">
        <v>377</v>
      </c>
      <c r="E8634" s="43" t="s">
        <v>6263</v>
      </c>
      <c r="F8634" s="43" t="s">
        <v>30</v>
      </c>
      <c r="G8634" s="43">
        <v>85067</v>
      </c>
      <c r="Y8634" s="43" t="str">
        <f t="shared" si="268"/>
        <v/>
      </c>
      <c r="Z8634" s="43">
        <v>2285469</v>
      </c>
      <c r="AA8634" s="43" t="e">
        <f t="shared" si="269"/>
        <v>#N/A</v>
      </c>
    </row>
    <row r="8635" spans="1:27" x14ac:dyDescent="0.3">
      <c r="A8635" s="43">
        <v>2165075</v>
      </c>
      <c r="B8635" s="43" t="s">
        <v>992</v>
      </c>
      <c r="C8635" s="43" t="s">
        <v>7002</v>
      </c>
      <c r="E8635" s="43" t="s">
        <v>35</v>
      </c>
      <c r="F8635" s="43" t="s">
        <v>28</v>
      </c>
      <c r="G8635" s="43">
        <v>85052</v>
      </c>
      <c r="Y8635" s="43" t="str">
        <f t="shared" si="268"/>
        <v>COMP</v>
      </c>
      <c r="Z8635" s="43">
        <v>2385075</v>
      </c>
      <c r="AA8635" s="43">
        <f t="shared" si="269"/>
        <v>2165075</v>
      </c>
    </row>
    <row r="8636" spans="1:27" x14ac:dyDescent="0.3">
      <c r="A8636" s="43">
        <v>1274528</v>
      </c>
      <c r="B8636" s="43" t="s">
        <v>992</v>
      </c>
      <c r="C8636" s="43" t="s">
        <v>422</v>
      </c>
      <c r="E8636" s="43" t="s">
        <v>6263</v>
      </c>
      <c r="F8636" s="43" t="s">
        <v>28</v>
      </c>
      <c r="G8636" s="43">
        <v>85033</v>
      </c>
      <c r="Y8636" s="43" t="str">
        <f t="shared" si="268"/>
        <v/>
      </c>
      <c r="Z8636" s="43">
        <v>352227</v>
      </c>
      <c r="AA8636" s="43" t="e">
        <f t="shared" si="269"/>
        <v>#N/A</v>
      </c>
    </row>
    <row r="8637" spans="1:27" x14ac:dyDescent="0.3">
      <c r="A8637" s="43">
        <v>2053663</v>
      </c>
      <c r="B8637" s="43" t="s">
        <v>7003</v>
      </c>
      <c r="C8637" s="43" t="s">
        <v>762</v>
      </c>
      <c r="E8637" s="43" t="s">
        <v>6263</v>
      </c>
      <c r="F8637" s="43" t="s">
        <v>30</v>
      </c>
      <c r="G8637" s="43">
        <v>53013</v>
      </c>
      <c r="Y8637" s="43" t="str">
        <f t="shared" si="268"/>
        <v/>
      </c>
      <c r="Z8637" s="43">
        <v>2013676</v>
      </c>
      <c r="AA8637" s="43" t="e">
        <f t="shared" si="269"/>
        <v>#N/A</v>
      </c>
    </row>
    <row r="8638" spans="1:27" x14ac:dyDescent="0.3">
      <c r="A8638" s="43">
        <v>1063288</v>
      </c>
      <c r="B8638" s="43" t="s">
        <v>7004</v>
      </c>
      <c r="C8638" s="43" t="s">
        <v>274</v>
      </c>
      <c r="E8638" s="43" t="s">
        <v>6263</v>
      </c>
      <c r="F8638" s="43" t="s">
        <v>28</v>
      </c>
      <c r="G8638" s="43">
        <v>44094</v>
      </c>
      <c r="Y8638" s="43" t="str">
        <f t="shared" si="268"/>
        <v/>
      </c>
      <c r="Z8638" s="43">
        <v>1673478</v>
      </c>
      <c r="AA8638" s="43" t="e">
        <f t="shared" si="269"/>
        <v>#N/A</v>
      </c>
    </row>
    <row r="8639" spans="1:27" x14ac:dyDescent="0.3">
      <c r="A8639" s="43">
        <v>2424012</v>
      </c>
      <c r="B8639" s="43" t="s">
        <v>7005</v>
      </c>
      <c r="C8639" s="43" t="s">
        <v>986</v>
      </c>
      <c r="E8639" s="43" t="s">
        <v>29</v>
      </c>
      <c r="F8639" s="43" t="s">
        <v>28</v>
      </c>
      <c r="G8639" s="43">
        <v>44013</v>
      </c>
      <c r="Y8639" s="43" t="str">
        <f t="shared" si="268"/>
        <v>COMP</v>
      </c>
      <c r="Z8639" s="43">
        <v>270133</v>
      </c>
      <c r="AA8639" s="43">
        <f t="shared" si="269"/>
        <v>2424012</v>
      </c>
    </row>
    <row r="8640" spans="1:27" x14ac:dyDescent="0.3">
      <c r="A8640" s="43">
        <v>2234057</v>
      </c>
      <c r="B8640" s="43" t="s">
        <v>7006</v>
      </c>
      <c r="C8640" s="43" t="s">
        <v>1649</v>
      </c>
      <c r="E8640" s="43" t="s">
        <v>6263</v>
      </c>
      <c r="F8640" s="43" t="s">
        <v>30</v>
      </c>
      <c r="G8640" s="43">
        <v>85005</v>
      </c>
      <c r="Y8640" s="43" t="str">
        <f t="shared" si="268"/>
        <v/>
      </c>
      <c r="Z8640" s="43">
        <v>614900</v>
      </c>
      <c r="AA8640" s="43" t="e">
        <f t="shared" si="269"/>
        <v>#N/A</v>
      </c>
    </row>
    <row r="8641" spans="1:27" x14ac:dyDescent="0.3">
      <c r="A8641" s="43">
        <v>2234061</v>
      </c>
      <c r="B8641" s="43" t="s">
        <v>7006</v>
      </c>
      <c r="C8641" s="43" t="s">
        <v>329</v>
      </c>
      <c r="E8641" s="43" t="s">
        <v>6263</v>
      </c>
      <c r="F8641" s="43" t="s">
        <v>28</v>
      </c>
      <c r="G8641" s="43">
        <v>85005</v>
      </c>
      <c r="Y8641" s="43" t="str">
        <f t="shared" si="268"/>
        <v/>
      </c>
      <c r="Z8641" s="43">
        <v>1504800</v>
      </c>
      <c r="AA8641" s="43" t="e">
        <f t="shared" si="269"/>
        <v>#N/A</v>
      </c>
    </row>
    <row r="8642" spans="1:27" x14ac:dyDescent="0.3">
      <c r="A8642" s="43">
        <v>319690</v>
      </c>
      <c r="B8642" s="43" t="s">
        <v>7007</v>
      </c>
      <c r="C8642" s="43" t="s">
        <v>937</v>
      </c>
      <c r="E8642" s="43" t="s">
        <v>6263</v>
      </c>
      <c r="F8642" s="43" t="s">
        <v>28</v>
      </c>
      <c r="G8642" s="43">
        <v>85061</v>
      </c>
      <c r="Y8642" s="43" t="str">
        <f t="shared" ref="Y8642:Y8705" si="270">IF(ISERROR(AA8642)=FALSE,"COMP","")</f>
        <v/>
      </c>
      <c r="Z8642" s="43">
        <v>1471207</v>
      </c>
      <c r="AA8642" s="43" t="e">
        <f t="shared" si="269"/>
        <v>#N/A</v>
      </c>
    </row>
    <row r="8643" spans="1:27" x14ac:dyDescent="0.3">
      <c r="A8643" s="43">
        <v>1433904</v>
      </c>
      <c r="B8643" s="43" t="s">
        <v>7007</v>
      </c>
      <c r="C8643" s="43" t="s">
        <v>974</v>
      </c>
      <c r="E8643" s="43" t="s">
        <v>35</v>
      </c>
      <c r="F8643" s="43" t="s">
        <v>28</v>
      </c>
      <c r="G8643" s="43">
        <v>85005</v>
      </c>
      <c r="Y8643" s="43" t="str">
        <f t="shared" si="270"/>
        <v>COMP</v>
      </c>
      <c r="Z8643" s="43">
        <v>2422367</v>
      </c>
      <c r="AA8643" s="43">
        <f t="shared" ref="AA8643:AA8706" si="271">VLOOKUP(A8643,Z:Z,1,FALSE)</f>
        <v>1433904</v>
      </c>
    </row>
    <row r="8644" spans="1:27" x14ac:dyDescent="0.3">
      <c r="A8644" s="43">
        <v>2316232</v>
      </c>
      <c r="B8644" s="43" t="s">
        <v>7008</v>
      </c>
      <c r="C8644" s="43" t="s">
        <v>520</v>
      </c>
      <c r="E8644" s="43" t="s">
        <v>6263</v>
      </c>
      <c r="F8644" s="43" t="s">
        <v>30</v>
      </c>
      <c r="G8644" s="43">
        <v>85004</v>
      </c>
      <c r="Y8644" s="43" t="str">
        <f t="shared" si="270"/>
        <v/>
      </c>
      <c r="Z8644" s="43">
        <v>1681717</v>
      </c>
      <c r="AA8644" s="43" t="e">
        <f t="shared" si="271"/>
        <v>#N/A</v>
      </c>
    </row>
    <row r="8645" spans="1:27" x14ac:dyDescent="0.3">
      <c r="A8645" s="43">
        <v>1903932</v>
      </c>
      <c r="B8645" s="43" t="s">
        <v>7009</v>
      </c>
      <c r="C8645" s="43" t="s">
        <v>502</v>
      </c>
      <c r="E8645" s="43" t="s">
        <v>6263</v>
      </c>
      <c r="F8645" s="43" t="s">
        <v>30</v>
      </c>
      <c r="G8645" s="43">
        <v>44105</v>
      </c>
      <c r="Y8645" s="43" t="str">
        <f t="shared" si="270"/>
        <v/>
      </c>
      <c r="Z8645" s="43">
        <v>682870</v>
      </c>
      <c r="AA8645" s="43" t="e">
        <f t="shared" si="271"/>
        <v>#N/A</v>
      </c>
    </row>
    <row r="8646" spans="1:27" x14ac:dyDescent="0.3">
      <c r="A8646" s="43">
        <v>1497225</v>
      </c>
      <c r="B8646" s="43" t="s">
        <v>7010</v>
      </c>
      <c r="C8646" s="43" t="s">
        <v>951</v>
      </c>
      <c r="E8646" s="43" t="s">
        <v>6263</v>
      </c>
      <c r="F8646" s="43" t="s">
        <v>28</v>
      </c>
      <c r="G8646" s="43">
        <v>72041</v>
      </c>
      <c r="Y8646" s="43" t="str">
        <f t="shared" si="270"/>
        <v/>
      </c>
      <c r="Z8646" s="43">
        <v>173754</v>
      </c>
      <c r="AA8646" s="43" t="e">
        <f t="shared" si="271"/>
        <v>#N/A</v>
      </c>
    </row>
    <row r="8647" spans="1:27" x14ac:dyDescent="0.3">
      <c r="A8647" s="43">
        <v>1921558</v>
      </c>
      <c r="B8647" s="43" t="s">
        <v>7011</v>
      </c>
      <c r="C8647" s="43" t="s">
        <v>801</v>
      </c>
      <c r="E8647" s="43" t="s">
        <v>31</v>
      </c>
      <c r="F8647" s="43" t="s">
        <v>30</v>
      </c>
      <c r="G8647" s="43">
        <v>49006</v>
      </c>
      <c r="Y8647" s="43" t="str">
        <f t="shared" si="270"/>
        <v>COMP</v>
      </c>
      <c r="Z8647" s="43">
        <v>2417669</v>
      </c>
      <c r="AA8647" s="43">
        <f t="shared" si="271"/>
        <v>1921558</v>
      </c>
    </row>
    <row r="8648" spans="1:27" x14ac:dyDescent="0.3">
      <c r="A8648" s="43">
        <v>1553140</v>
      </c>
      <c r="B8648" s="43" t="s">
        <v>7011</v>
      </c>
      <c r="C8648" s="43" t="s">
        <v>685</v>
      </c>
      <c r="E8648" s="43" t="s">
        <v>6263</v>
      </c>
      <c r="F8648" s="43" t="s">
        <v>30</v>
      </c>
      <c r="G8648" s="43">
        <v>53061</v>
      </c>
      <c r="Y8648" s="43" t="str">
        <f t="shared" si="270"/>
        <v/>
      </c>
      <c r="Z8648" s="43">
        <v>1157752</v>
      </c>
      <c r="AA8648" s="43" t="e">
        <f t="shared" si="271"/>
        <v>#N/A</v>
      </c>
    </row>
    <row r="8649" spans="1:27" x14ac:dyDescent="0.3">
      <c r="A8649" s="43">
        <v>2124342</v>
      </c>
      <c r="B8649" s="43" t="s">
        <v>7011</v>
      </c>
      <c r="C8649" s="43" t="s">
        <v>1833</v>
      </c>
      <c r="E8649" s="43" t="s">
        <v>34</v>
      </c>
      <c r="F8649" s="43" t="s">
        <v>30</v>
      </c>
      <c r="G8649" s="43">
        <v>53013</v>
      </c>
      <c r="Y8649" s="43" t="str">
        <f t="shared" si="270"/>
        <v>COMP</v>
      </c>
      <c r="Z8649" s="43">
        <v>2339967</v>
      </c>
      <c r="AA8649" s="43">
        <f t="shared" si="271"/>
        <v>2124342</v>
      </c>
    </row>
    <row r="8650" spans="1:27" x14ac:dyDescent="0.3">
      <c r="A8650" s="43">
        <v>1757401</v>
      </c>
      <c r="B8650" s="43" t="s">
        <v>7011</v>
      </c>
      <c r="C8650" s="43" t="s">
        <v>548</v>
      </c>
      <c r="E8650" s="43" t="s">
        <v>35</v>
      </c>
      <c r="F8650" s="43" t="s">
        <v>28</v>
      </c>
      <c r="G8650" s="43">
        <v>49002</v>
      </c>
      <c r="Y8650" s="43" t="str">
        <f t="shared" si="270"/>
        <v>COMP</v>
      </c>
      <c r="Z8650" s="43">
        <v>349162</v>
      </c>
      <c r="AA8650" s="43">
        <f t="shared" si="271"/>
        <v>1757401</v>
      </c>
    </row>
    <row r="8651" spans="1:27" x14ac:dyDescent="0.3">
      <c r="A8651" s="43">
        <v>1427571</v>
      </c>
      <c r="B8651" s="43" t="s">
        <v>7011</v>
      </c>
      <c r="C8651" s="43" t="s">
        <v>989</v>
      </c>
      <c r="E8651" s="43" t="s">
        <v>6263</v>
      </c>
      <c r="F8651" s="43" t="s">
        <v>30</v>
      </c>
      <c r="G8651" s="43">
        <v>53013</v>
      </c>
      <c r="Y8651" s="43" t="str">
        <f t="shared" si="270"/>
        <v/>
      </c>
      <c r="Z8651" s="43">
        <v>1558139</v>
      </c>
      <c r="AA8651" s="43" t="e">
        <f t="shared" si="271"/>
        <v>#N/A</v>
      </c>
    </row>
    <row r="8652" spans="1:27" x14ac:dyDescent="0.3">
      <c r="A8652" s="43">
        <v>2212948</v>
      </c>
      <c r="B8652" s="43" t="s">
        <v>7011</v>
      </c>
      <c r="C8652" s="43" t="s">
        <v>175</v>
      </c>
      <c r="E8652" s="43" t="s">
        <v>6263</v>
      </c>
      <c r="F8652" s="43" t="s">
        <v>28</v>
      </c>
      <c r="G8652" s="43">
        <v>72051</v>
      </c>
      <c r="Y8652" s="43" t="str">
        <f t="shared" si="270"/>
        <v>COMP</v>
      </c>
      <c r="Z8652" s="43">
        <v>1426009</v>
      </c>
      <c r="AA8652" s="43">
        <f t="shared" si="271"/>
        <v>2212948</v>
      </c>
    </row>
    <row r="8653" spans="1:27" x14ac:dyDescent="0.3">
      <c r="A8653" s="43">
        <v>1565201</v>
      </c>
      <c r="B8653" s="43" t="s">
        <v>7012</v>
      </c>
      <c r="C8653" s="43" t="s">
        <v>212</v>
      </c>
      <c r="E8653" s="43" t="s">
        <v>34</v>
      </c>
      <c r="F8653" s="43" t="s">
        <v>30</v>
      </c>
      <c r="G8653" s="43">
        <v>72063</v>
      </c>
      <c r="Y8653" s="43" t="str">
        <f t="shared" si="270"/>
        <v>COMP</v>
      </c>
      <c r="Z8653" s="43">
        <v>2178111</v>
      </c>
      <c r="AA8653" s="43">
        <f t="shared" si="271"/>
        <v>1565201</v>
      </c>
    </row>
    <row r="8654" spans="1:27" x14ac:dyDescent="0.3">
      <c r="A8654" s="43">
        <v>1557573</v>
      </c>
      <c r="B8654" s="43" t="s">
        <v>7013</v>
      </c>
      <c r="C8654" s="43" t="s">
        <v>1514</v>
      </c>
      <c r="E8654" s="43" t="s">
        <v>6263</v>
      </c>
      <c r="F8654" s="43" t="s">
        <v>30</v>
      </c>
      <c r="G8654" s="43">
        <v>53061</v>
      </c>
      <c r="Y8654" s="43" t="str">
        <f t="shared" si="270"/>
        <v/>
      </c>
      <c r="Z8654" s="43">
        <v>222865</v>
      </c>
      <c r="AA8654" s="43" t="e">
        <f t="shared" si="271"/>
        <v>#N/A</v>
      </c>
    </row>
    <row r="8655" spans="1:27" x14ac:dyDescent="0.3">
      <c r="A8655" s="43">
        <v>1044602</v>
      </c>
      <c r="B8655" s="43" t="s">
        <v>7014</v>
      </c>
      <c r="C8655" s="43" t="s">
        <v>7015</v>
      </c>
      <c r="E8655" s="43" t="s">
        <v>6263</v>
      </c>
      <c r="F8655" s="43" t="s">
        <v>28</v>
      </c>
      <c r="G8655" s="43">
        <v>72051</v>
      </c>
      <c r="Y8655" s="43" t="str">
        <f t="shared" si="270"/>
        <v>COMP</v>
      </c>
      <c r="Z8655" s="43">
        <v>1967100</v>
      </c>
      <c r="AA8655" s="43">
        <f t="shared" si="271"/>
        <v>1044602</v>
      </c>
    </row>
    <row r="8656" spans="1:27" x14ac:dyDescent="0.3">
      <c r="A8656" s="43">
        <v>1584089</v>
      </c>
      <c r="B8656" s="43" t="s">
        <v>7016</v>
      </c>
      <c r="C8656" s="43" t="s">
        <v>1755</v>
      </c>
      <c r="E8656" s="43" t="s">
        <v>35</v>
      </c>
      <c r="F8656" s="43" t="s">
        <v>28</v>
      </c>
      <c r="G8656" s="43">
        <v>53004</v>
      </c>
      <c r="Y8656" s="43" t="str">
        <f t="shared" si="270"/>
        <v>COMP</v>
      </c>
      <c r="Z8656" s="43">
        <v>1659430</v>
      </c>
      <c r="AA8656" s="43">
        <f t="shared" si="271"/>
        <v>1584089</v>
      </c>
    </row>
    <row r="8657" spans="1:27" x14ac:dyDescent="0.3">
      <c r="A8657" s="43">
        <v>2366802</v>
      </c>
      <c r="B8657" s="43" t="s">
        <v>7017</v>
      </c>
      <c r="C8657" s="43" t="s">
        <v>268</v>
      </c>
      <c r="E8657" s="43" t="s">
        <v>6263</v>
      </c>
      <c r="F8657" s="43" t="s">
        <v>30</v>
      </c>
      <c r="G8657" s="43">
        <v>49001</v>
      </c>
      <c r="Y8657" s="43" t="str">
        <f t="shared" si="270"/>
        <v/>
      </c>
      <c r="Z8657" s="43">
        <v>1466274</v>
      </c>
      <c r="AA8657" s="43" t="e">
        <f t="shared" si="271"/>
        <v>#N/A</v>
      </c>
    </row>
    <row r="8658" spans="1:27" x14ac:dyDescent="0.3">
      <c r="A8658" s="43">
        <v>2165457</v>
      </c>
      <c r="B8658" s="43" t="s">
        <v>7018</v>
      </c>
      <c r="C8658" s="43" t="s">
        <v>221</v>
      </c>
      <c r="E8658" s="43" t="s">
        <v>6263</v>
      </c>
      <c r="F8658" s="43" t="s">
        <v>28</v>
      </c>
      <c r="G8658" s="43">
        <v>72041</v>
      </c>
      <c r="Y8658" s="43" t="str">
        <f t="shared" si="270"/>
        <v/>
      </c>
      <c r="Z8658" s="43">
        <v>555776</v>
      </c>
      <c r="AA8658" s="43" t="e">
        <f t="shared" si="271"/>
        <v>#N/A</v>
      </c>
    </row>
    <row r="8659" spans="1:27" x14ac:dyDescent="0.3">
      <c r="A8659" s="43">
        <v>1619432</v>
      </c>
      <c r="B8659" s="43" t="s">
        <v>7019</v>
      </c>
      <c r="C8659" s="43" t="s">
        <v>1752</v>
      </c>
      <c r="E8659" s="43" t="s">
        <v>6263</v>
      </c>
      <c r="F8659" s="43" t="s">
        <v>30</v>
      </c>
      <c r="G8659" s="43">
        <v>72041</v>
      </c>
      <c r="Y8659" s="43" t="str">
        <f t="shared" si="270"/>
        <v/>
      </c>
      <c r="Z8659" s="43">
        <v>1766406</v>
      </c>
      <c r="AA8659" s="43" t="e">
        <f t="shared" si="271"/>
        <v>#N/A</v>
      </c>
    </row>
    <row r="8660" spans="1:27" x14ac:dyDescent="0.3">
      <c r="A8660" s="43">
        <v>1399730</v>
      </c>
      <c r="B8660" s="43" t="s">
        <v>7020</v>
      </c>
      <c r="C8660" s="43" t="s">
        <v>212</v>
      </c>
      <c r="E8660" s="43" t="s">
        <v>29</v>
      </c>
      <c r="F8660" s="43" t="s">
        <v>30</v>
      </c>
      <c r="G8660" s="43">
        <v>44039</v>
      </c>
      <c r="Y8660" s="43" t="str">
        <f t="shared" si="270"/>
        <v>COMP</v>
      </c>
      <c r="Z8660" s="43">
        <v>1435455</v>
      </c>
      <c r="AA8660" s="43">
        <f t="shared" si="271"/>
        <v>1399730</v>
      </c>
    </row>
    <row r="8661" spans="1:27" x14ac:dyDescent="0.3">
      <c r="A8661" s="43">
        <v>2317596</v>
      </c>
      <c r="B8661" s="43" t="s">
        <v>7021</v>
      </c>
      <c r="C8661" s="43" t="s">
        <v>904</v>
      </c>
      <c r="E8661" s="43" t="s">
        <v>29</v>
      </c>
      <c r="F8661" s="43" t="s">
        <v>28</v>
      </c>
      <c r="G8661" s="43">
        <v>44013</v>
      </c>
      <c r="Y8661" s="43" t="str">
        <f t="shared" si="270"/>
        <v>COMP</v>
      </c>
      <c r="Z8661" s="43">
        <v>113612</v>
      </c>
      <c r="AA8661" s="43">
        <f t="shared" si="271"/>
        <v>2317596</v>
      </c>
    </row>
    <row r="8662" spans="1:27" x14ac:dyDescent="0.3">
      <c r="A8662" s="43">
        <v>1119048</v>
      </c>
      <c r="B8662" s="43" t="s">
        <v>7022</v>
      </c>
      <c r="C8662" s="43" t="s">
        <v>239</v>
      </c>
      <c r="E8662" s="43" t="s">
        <v>6263</v>
      </c>
      <c r="F8662" s="43" t="s">
        <v>30</v>
      </c>
      <c r="G8662" s="43">
        <v>72019</v>
      </c>
      <c r="Y8662" s="43" t="str">
        <f t="shared" si="270"/>
        <v>COMP</v>
      </c>
      <c r="Z8662" s="43">
        <v>215384</v>
      </c>
      <c r="AA8662" s="43">
        <f t="shared" si="271"/>
        <v>1119048</v>
      </c>
    </row>
    <row r="8663" spans="1:27" x14ac:dyDescent="0.3">
      <c r="A8663" s="43">
        <v>2186973</v>
      </c>
      <c r="B8663" s="43" t="s">
        <v>1011</v>
      </c>
      <c r="C8663" s="43" t="s">
        <v>412</v>
      </c>
      <c r="E8663" s="43" t="s">
        <v>6263</v>
      </c>
      <c r="F8663" s="43" t="s">
        <v>28</v>
      </c>
      <c r="G8663" s="43">
        <v>72029</v>
      </c>
      <c r="Y8663" s="43" t="str">
        <f t="shared" si="270"/>
        <v>COMP</v>
      </c>
      <c r="Z8663" s="43">
        <v>1442806</v>
      </c>
      <c r="AA8663" s="43">
        <f t="shared" si="271"/>
        <v>2186973</v>
      </c>
    </row>
    <row r="8664" spans="1:27" x14ac:dyDescent="0.3">
      <c r="A8664" s="43">
        <v>429437</v>
      </c>
      <c r="B8664" s="43" t="s">
        <v>1011</v>
      </c>
      <c r="C8664" s="43" t="s">
        <v>478</v>
      </c>
      <c r="E8664" s="43" t="s">
        <v>6263</v>
      </c>
      <c r="F8664" s="43" t="s">
        <v>28</v>
      </c>
      <c r="G8664" s="43">
        <v>72021</v>
      </c>
      <c r="Y8664" s="43" t="str">
        <f t="shared" si="270"/>
        <v>COMP</v>
      </c>
      <c r="Z8664" s="43">
        <v>1448881</v>
      </c>
      <c r="AA8664" s="43">
        <f t="shared" si="271"/>
        <v>429437</v>
      </c>
    </row>
    <row r="8665" spans="1:27" x14ac:dyDescent="0.3">
      <c r="A8665" s="43">
        <v>1918166</v>
      </c>
      <c r="B8665" s="43" t="s">
        <v>1011</v>
      </c>
      <c r="C8665" s="43" t="s">
        <v>730</v>
      </c>
      <c r="E8665" s="43" t="s">
        <v>31</v>
      </c>
      <c r="F8665" s="43" t="s">
        <v>30</v>
      </c>
      <c r="G8665" s="43">
        <v>72063</v>
      </c>
      <c r="Y8665" s="43" t="str">
        <f t="shared" si="270"/>
        <v/>
      </c>
      <c r="Z8665" s="43">
        <v>1207099</v>
      </c>
      <c r="AA8665" s="43" t="e">
        <f t="shared" si="271"/>
        <v>#N/A</v>
      </c>
    </row>
    <row r="8666" spans="1:27" x14ac:dyDescent="0.3">
      <c r="A8666" s="43">
        <v>1797544</v>
      </c>
      <c r="B8666" s="43" t="s">
        <v>1011</v>
      </c>
      <c r="C8666" s="43" t="s">
        <v>2513</v>
      </c>
      <c r="E8666" s="43" t="s">
        <v>29</v>
      </c>
      <c r="F8666" s="43" t="s">
        <v>30</v>
      </c>
      <c r="G8666" s="43">
        <v>49006</v>
      </c>
      <c r="Y8666" s="43" t="str">
        <f t="shared" si="270"/>
        <v>COMP</v>
      </c>
      <c r="Z8666" s="43">
        <v>1901578</v>
      </c>
      <c r="AA8666" s="43">
        <f t="shared" si="271"/>
        <v>1797544</v>
      </c>
    </row>
    <row r="8667" spans="1:27" x14ac:dyDescent="0.3">
      <c r="A8667" s="43">
        <v>1511555</v>
      </c>
      <c r="B8667" s="43" t="s">
        <v>1011</v>
      </c>
      <c r="C8667" s="43" t="s">
        <v>175</v>
      </c>
      <c r="E8667" s="43" t="s">
        <v>6263</v>
      </c>
      <c r="F8667" s="43" t="s">
        <v>28</v>
      </c>
      <c r="G8667" s="43">
        <v>72021</v>
      </c>
      <c r="Y8667" s="43" t="str">
        <f t="shared" si="270"/>
        <v>COMP</v>
      </c>
      <c r="Z8667" s="43">
        <v>269905</v>
      </c>
      <c r="AA8667" s="43">
        <f t="shared" si="271"/>
        <v>1511555</v>
      </c>
    </row>
    <row r="8668" spans="1:27" x14ac:dyDescent="0.3">
      <c r="A8668" s="43">
        <v>415049</v>
      </c>
      <c r="B8668" s="43" t="s">
        <v>1012</v>
      </c>
      <c r="C8668" s="43" t="s">
        <v>746</v>
      </c>
      <c r="E8668" s="43" t="s">
        <v>6263</v>
      </c>
      <c r="F8668" s="43" t="s">
        <v>28</v>
      </c>
      <c r="G8668" s="43">
        <v>72017</v>
      </c>
      <c r="Y8668" s="43" t="str">
        <f t="shared" si="270"/>
        <v>COMP</v>
      </c>
      <c r="Z8668" s="43">
        <v>1412585</v>
      </c>
      <c r="AA8668" s="43">
        <f t="shared" si="271"/>
        <v>415049</v>
      </c>
    </row>
    <row r="8669" spans="1:27" x14ac:dyDescent="0.3">
      <c r="A8669" s="43">
        <v>1987446</v>
      </c>
      <c r="B8669" s="43" t="s">
        <v>7023</v>
      </c>
      <c r="C8669" s="43" t="s">
        <v>223</v>
      </c>
      <c r="E8669" s="43" t="s">
        <v>6263</v>
      </c>
      <c r="F8669" s="43" t="s">
        <v>28</v>
      </c>
      <c r="G8669" s="43">
        <v>49044</v>
      </c>
      <c r="Y8669" s="43" t="str">
        <f t="shared" si="270"/>
        <v/>
      </c>
      <c r="Z8669" s="43">
        <v>1489180</v>
      </c>
      <c r="AA8669" s="43" t="e">
        <f t="shared" si="271"/>
        <v>#N/A</v>
      </c>
    </row>
    <row r="8670" spans="1:27" x14ac:dyDescent="0.3">
      <c r="A8670" s="43">
        <v>2394227</v>
      </c>
      <c r="B8670" s="43" t="s">
        <v>7024</v>
      </c>
      <c r="C8670" s="43" t="s">
        <v>414</v>
      </c>
      <c r="E8670" s="43" t="s">
        <v>6263</v>
      </c>
      <c r="F8670" s="43" t="s">
        <v>30</v>
      </c>
      <c r="G8670" s="43">
        <v>49044</v>
      </c>
      <c r="Y8670" s="43" t="str">
        <f t="shared" si="270"/>
        <v/>
      </c>
      <c r="Z8670" s="43">
        <v>2110627</v>
      </c>
      <c r="AA8670" s="43" t="e">
        <f t="shared" si="271"/>
        <v>#N/A</v>
      </c>
    </row>
    <row r="8671" spans="1:27" x14ac:dyDescent="0.3">
      <c r="A8671" s="43">
        <v>2274686</v>
      </c>
      <c r="B8671" s="43" t="s">
        <v>7025</v>
      </c>
      <c r="C8671" s="43" t="s">
        <v>268</v>
      </c>
      <c r="E8671" s="43" t="s">
        <v>6263</v>
      </c>
      <c r="F8671" s="43" t="s">
        <v>30</v>
      </c>
      <c r="G8671" s="43">
        <v>49002</v>
      </c>
      <c r="Y8671" s="43" t="str">
        <f t="shared" si="270"/>
        <v/>
      </c>
      <c r="Z8671" s="43">
        <v>2357205</v>
      </c>
      <c r="AA8671" s="43" t="e">
        <f t="shared" si="271"/>
        <v>#N/A</v>
      </c>
    </row>
    <row r="8672" spans="1:27" x14ac:dyDescent="0.3">
      <c r="A8672" s="43">
        <v>320324</v>
      </c>
      <c r="B8672" s="43" t="s">
        <v>7026</v>
      </c>
      <c r="C8672" s="43" t="s">
        <v>674</v>
      </c>
      <c r="E8672" s="43" t="s">
        <v>6263</v>
      </c>
      <c r="F8672" s="43" t="s">
        <v>28</v>
      </c>
      <c r="G8672" s="43">
        <v>53004</v>
      </c>
      <c r="Y8672" s="43" t="str">
        <f t="shared" si="270"/>
        <v/>
      </c>
      <c r="Z8672" s="43">
        <v>718078</v>
      </c>
      <c r="AA8672" s="43" t="e">
        <f t="shared" si="271"/>
        <v>#N/A</v>
      </c>
    </row>
    <row r="8673" spans="1:27" x14ac:dyDescent="0.3">
      <c r="A8673" s="43">
        <v>1292214</v>
      </c>
      <c r="B8673" s="43" t="s">
        <v>7026</v>
      </c>
      <c r="C8673" s="43" t="s">
        <v>432</v>
      </c>
      <c r="E8673" s="43" t="s">
        <v>6263</v>
      </c>
      <c r="F8673" s="43" t="s">
        <v>28</v>
      </c>
      <c r="G8673" s="43">
        <v>44111</v>
      </c>
      <c r="Y8673" s="43" t="str">
        <f t="shared" si="270"/>
        <v>COMP</v>
      </c>
      <c r="Z8673" s="43">
        <v>831053</v>
      </c>
      <c r="AA8673" s="43">
        <f t="shared" si="271"/>
        <v>1292214</v>
      </c>
    </row>
    <row r="8674" spans="1:27" x14ac:dyDescent="0.3">
      <c r="A8674" s="43">
        <v>2410509</v>
      </c>
      <c r="B8674" s="43" t="s">
        <v>7026</v>
      </c>
      <c r="C8674" s="43" t="s">
        <v>159</v>
      </c>
      <c r="E8674" s="43" t="s">
        <v>6263</v>
      </c>
      <c r="F8674" s="43" t="s">
        <v>28</v>
      </c>
      <c r="G8674" s="43">
        <v>44022</v>
      </c>
      <c r="Y8674" s="43" t="str">
        <f t="shared" si="270"/>
        <v/>
      </c>
      <c r="Z8674" s="43">
        <v>1968098</v>
      </c>
      <c r="AA8674" s="43" t="e">
        <f t="shared" si="271"/>
        <v>#N/A</v>
      </c>
    </row>
    <row r="8675" spans="1:27" x14ac:dyDescent="0.3">
      <c r="A8675" s="43">
        <v>349160</v>
      </c>
      <c r="B8675" s="43" t="s">
        <v>7026</v>
      </c>
      <c r="C8675" s="43" t="s">
        <v>7027</v>
      </c>
      <c r="E8675" s="43" t="s">
        <v>29</v>
      </c>
      <c r="F8675" s="43" t="s">
        <v>30</v>
      </c>
      <c r="G8675" s="43">
        <v>44024</v>
      </c>
      <c r="Y8675" s="43" t="str">
        <f t="shared" si="270"/>
        <v>COMP</v>
      </c>
      <c r="Z8675" s="43">
        <v>650475</v>
      </c>
      <c r="AA8675" s="43">
        <f t="shared" si="271"/>
        <v>349160</v>
      </c>
    </row>
    <row r="8676" spans="1:27" x14ac:dyDescent="0.3">
      <c r="A8676" s="43">
        <v>919535</v>
      </c>
      <c r="B8676" s="43" t="s">
        <v>7026</v>
      </c>
      <c r="C8676" s="43" t="s">
        <v>475</v>
      </c>
      <c r="E8676" s="43" t="s">
        <v>6263</v>
      </c>
      <c r="F8676" s="43" t="s">
        <v>28</v>
      </c>
      <c r="G8676" s="43">
        <v>44001</v>
      </c>
      <c r="Y8676" s="43" t="str">
        <f t="shared" si="270"/>
        <v/>
      </c>
      <c r="Z8676" s="43">
        <v>469750</v>
      </c>
      <c r="AA8676" s="43" t="e">
        <f t="shared" si="271"/>
        <v>#N/A</v>
      </c>
    </row>
    <row r="8677" spans="1:27" x14ac:dyDescent="0.3">
      <c r="A8677" s="43">
        <v>2175257</v>
      </c>
      <c r="B8677" s="43" t="s">
        <v>7028</v>
      </c>
      <c r="C8677" s="43" t="s">
        <v>221</v>
      </c>
      <c r="E8677" s="43" t="s">
        <v>6263</v>
      </c>
      <c r="F8677" s="43" t="s">
        <v>28</v>
      </c>
      <c r="G8677" s="43">
        <v>72072</v>
      </c>
      <c r="Y8677" s="43" t="str">
        <f t="shared" si="270"/>
        <v/>
      </c>
      <c r="Z8677" s="43">
        <v>1693215</v>
      </c>
      <c r="AA8677" s="43" t="e">
        <f t="shared" si="271"/>
        <v>#N/A</v>
      </c>
    </row>
    <row r="8678" spans="1:27" x14ac:dyDescent="0.3">
      <c r="A8678" s="43">
        <v>2406520</v>
      </c>
      <c r="B8678" s="43" t="s">
        <v>1013</v>
      </c>
      <c r="C8678" s="43" t="s">
        <v>173</v>
      </c>
      <c r="E8678" s="43" t="s">
        <v>6263</v>
      </c>
      <c r="F8678" s="43" t="s">
        <v>30</v>
      </c>
      <c r="G8678" s="43">
        <v>44021</v>
      </c>
      <c r="Y8678" s="43" t="str">
        <f t="shared" si="270"/>
        <v/>
      </c>
      <c r="Z8678" s="43">
        <v>2282133</v>
      </c>
      <c r="AA8678" s="43" t="e">
        <f t="shared" si="271"/>
        <v>#N/A</v>
      </c>
    </row>
    <row r="8679" spans="1:27" x14ac:dyDescent="0.3">
      <c r="A8679" s="43">
        <v>2020140</v>
      </c>
      <c r="B8679" s="43" t="s">
        <v>1013</v>
      </c>
      <c r="C8679" s="43" t="s">
        <v>328</v>
      </c>
      <c r="E8679" s="43" t="s">
        <v>6263</v>
      </c>
      <c r="F8679" s="43" t="s">
        <v>30</v>
      </c>
      <c r="G8679" s="43">
        <v>72029</v>
      </c>
      <c r="Y8679" s="43" t="str">
        <f t="shared" si="270"/>
        <v/>
      </c>
      <c r="Z8679" s="43">
        <v>293513</v>
      </c>
      <c r="AA8679" s="43" t="e">
        <f t="shared" si="271"/>
        <v>#N/A</v>
      </c>
    </row>
    <row r="8680" spans="1:27" x14ac:dyDescent="0.3">
      <c r="A8680" s="43">
        <v>258230</v>
      </c>
      <c r="B8680" s="43" t="s">
        <v>7029</v>
      </c>
      <c r="C8680" s="43" t="s">
        <v>397</v>
      </c>
      <c r="E8680" s="43" t="s">
        <v>6263</v>
      </c>
      <c r="F8680" s="43" t="s">
        <v>28</v>
      </c>
      <c r="G8680" s="43">
        <v>49016</v>
      </c>
      <c r="Y8680" s="43" t="str">
        <f t="shared" si="270"/>
        <v/>
      </c>
      <c r="Z8680" s="43">
        <v>1549011</v>
      </c>
      <c r="AA8680" s="43" t="e">
        <f t="shared" si="271"/>
        <v>#N/A</v>
      </c>
    </row>
    <row r="8681" spans="1:27" x14ac:dyDescent="0.3">
      <c r="A8681" s="43">
        <v>1305855</v>
      </c>
      <c r="B8681" s="43" t="s">
        <v>7030</v>
      </c>
      <c r="C8681" s="43" t="s">
        <v>397</v>
      </c>
      <c r="E8681" s="43" t="s">
        <v>6263</v>
      </c>
      <c r="F8681" s="43" t="s">
        <v>28</v>
      </c>
      <c r="G8681" s="43">
        <v>49002</v>
      </c>
      <c r="Y8681" s="43" t="str">
        <f t="shared" si="270"/>
        <v/>
      </c>
      <c r="Z8681" s="43">
        <v>2122608</v>
      </c>
      <c r="AA8681" s="43" t="e">
        <f t="shared" si="271"/>
        <v>#N/A</v>
      </c>
    </row>
    <row r="8682" spans="1:27" x14ac:dyDescent="0.3">
      <c r="A8682" s="43">
        <v>1379070</v>
      </c>
      <c r="B8682" s="43" t="s">
        <v>7030</v>
      </c>
      <c r="C8682" s="43" t="s">
        <v>7031</v>
      </c>
      <c r="E8682" s="43" t="s">
        <v>6263</v>
      </c>
      <c r="F8682" s="43" t="s">
        <v>30</v>
      </c>
      <c r="G8682" s="43">
        <v>49002</v>
      </c>
      <c r="Y8682" s="43" t="str">
        <f t="shared" si="270"/>
        <v/>
      </c>
      <c r="Z8682" s="43">
        <v>1686627</v>
      </c>
      <c r="AA8682" s="43" t="e">
        <f t="shared" si="271"/>
        <v>#N/A</v>
      </c>
    </row>
    <row r="8683" spans="1:27" x14ac:dyDescent="0.3">
      <c r="A8683" s="43">
        <v>521762</v>
      </c>
      <c r="B8683" s="43" t="s">
        <v>7030</v>
      </c>
      <c r="C8683" s="43" t="s">
        <v>305</v>
      </c>
      <c r="E8683" s="43" t="s">
        <v>6263</v>
      </c>
      <c r="F8683" s="43" t="s">
        <v>28</v>
      </c>
      <c r="G8683" s="43">
        <v>85054</v>
      </c>
      <c r="Y8683" s="43" t="str">
        <f t="shared" si="270"/>
        <v/>
      </c>
      <c r="Z8683" s="43">
        <v>427245</v>
      </c>
      <c r="AA8683" s="43" t="e">
        <f t="shared" si="271"/>
        <v>#N/A</v>
      </c>
    </row>
    <row r="8684" spans="1:27" x14ac:dyDescent="0.3">
      <c r="A8684" s="43">
        <v>1658710</v>
      </c>
      <c r="B8684" s="43" t="s">
        <v>7032</v>
      </c>
      <c r="C8684" s="43" t="s">
        <v>1114</v>
      </c>
      <c r="E8684" s="43" t="s">
        <v>6263</v>
      </c>
      <c r="F8684" s="43" t="s">
        <v>30</v>
      </c>
      <c r="G8684" s="43">
        <v>72064</v>
      </c>
      <c r="Y8684" s="43" t="str">
        <f t="shared" si="270"/>
        <v/>
      </c>
      <c r="Z8684" s="43">
        <v>1797674</v>
      </c>
      <c r="AA8684" s="43" t="e">
        <f t="shared" si="271"/>
        <v>#N/A</v>
      </c>
    </row>
    <row r="8685" spans="1:27" x14ac:dyDescent="0.3">
      <c r="A8685" s="43">
        <v>1188218</v>
      </c>
      <c r="B8685" s="43" t="s">
        <v>1016</v>
      </c>
      <c r="C8685" s="43" t="s">
        <v>694</v>
      </c>
      <c r="E8685" s="43" t="s">
        <v>31</v>
      </c>
      <c r="F8685" s="43" t="s">
        <v>30</v>
      </c>
      <c r="G8685" s="43">
        <v>44052</v>
      </c>
      <c r="Y8685" s="43" t="str">
        <f t="shared" si="270"/>
        <v>COMP</v>
      </c>
      <c r="Z8685" s="43">
        <v>638506</v>
      </c>
      <c r="AA8685" s="43">
        <f t="shared" si="271"/>
        <v>1188218</v>
      </c>
    </row>
    <row r="8686" spans="1:27" x14ac:dyDescent="0.3">
      <c r="A8686" s="43">
        <v>1603533</v>
      </c>
      <c r="B8686" s="43" t="s">
        <v>1016</v>
      </c>
      <c r="C8686" s="43" t="s">
        <v>7033</v>
      </c>
      <c r="E8686" s="43" t="s">
        <v>6263</v>
      </c>
      <c r="F8686" s="43" t="s">
        <v>28</v>
      </c>
      <c r="G8686" s="43">
        <v>44094</v>
      </c>
      <c r="Y8686" s="43" t="str">
        <f t="shared" si="270"/>
        <v/>
      </c>
      <c r="Z8686" s="43">
        <v>1006415</v>
      </c>
      <c r="AA8686" s="43" t="e">
        <f t="shared" si="271"/>
        <v>#N/A</v>
      </c>
    </row>
    <row r="8687" spans="1:27" x14ac:dyDescent="0.3">
      <c r="A8687" s="43">
        <v>1959003</v>
      </c>
      <c r="B8687" s="43" t="s">
        <v>1016</v>
      </c>
      <c r="C8687" s="43" t="s">
        <v>7034</v>
      </c>
      <c r="E8687" s="43" t="s">
        <v>6263</v>
      </c>
      <c r="F8687" s="43" t="s">
        <v>28</v>
      </c>
      <c r="G8687" s="43">
        <v>44015</v>
      </c>
      <c r="Y8687" s="43" t="str">
        <f t="shared" si="270"/>
        <v/>
      </c>
      <c r="Z8687" s="43">
        <v>578105</v>
      </c>
      <c r="AA8687" s="43" t="e">
        <f t="shared" si="271"/>
        <v>#N/A</v>
      </c>
    </row>
    <row r="8688" spans="1:27" x14ac:dyDescent="0.3">
      <c r="A8688" s="43">
        <v>2178843</v>
      </c>
      <c r="B8688" s="43" t="s">
        <v>1016</v>
      </c>
      <c r="C8688" s="43" t="s">
        <v>1083</v>
      </c>
      <c r="E8688" s="43" t="s">
        <v>6263</v>
      </c>
      <c r="F8688" s="43" t="s">
        <v>30</v>
      </c>
      <c r="G8688" s="43">
        <v>44012</v>
      </c>
      <c r="Y8688" s="43" t="str">
        <f t="shared" si="270"/>
        <v/>
      </c>
      <c r="Z8688" s="43">
        <v>1220125</v>
      </c>
      <c r="AA8688" s="43" t="e">
        <f t="shared" si="271"/>
        <v>#N/A</v>
      </c>
    </row>
    <row r="8689" spans="1:27" x14ac:dyDescent="0.3">
      <c r="A8689" s="43">
        <v>1448466</v>
      </c>
      <c r="B8689" s="43" t="s">
        <v>7035</v>
      </c>
      <c r="C8689" s="43" t="s">
        <v>340</v>
      </c>
      <c r="E8689" s="43" t="s">
        <v>31</v>
      </c>
      <c r="F8689" s="43" t="s">
        <v>30</v>
      </c>
      <c r="G8689" s="43">
        <v>49006</v>
      </c>
      <c r="Y8689" s="43" t="str">
        <f t="shared" si="270"/>
        <v>COMP</v>
      </c>
      <c r="Z8689" s="43">
        <v>2304444</v>
      </c>
      <c r="AA8689" s="43">
        <f t="shared" si="271"/>
        <v>1448466</v>
      </c>
    </row>
    <row r="8690" spans="1:27" x14ac:dyDescent="0.3">
      <c r="A8690" s="43">
        <v>2288208</v>
      </c>
      <c r="B8690" s="43" t="s">
        <v>7036</v>
      </c>
      <c r="C8690" s="43" t="s">
        <v>1279</v>
      </c>
      <c r="E8690" s="43" t="s">
        <v>35</v>
      </c>
      <c r="F8690" s="43" t="s">
        <v>30</v>
      </c>
      <c r="G8690" s="43">
        <v>44099</v>
      </c>
      <c r="Y8690" s="43" t="str">
        <f t="shared" si="270"/>
        <v>COMP</v>
      </c>
      <c r="Z8690" s="43">
        <v>2108674</v>
      </c>
      <c r="AA8690" s="43">
        <f t="shared" si="271"/>
        <v>2288208</v>
      </c>
    </row>
    <row r="8691" spans="1:27" x14ac:dyDescent="0.3">
      <c r="A8691" s="43">
        <v>2338101</v>
      </c>
      <c r="B8691" s="43" t="s">
        <v>7037</v>
      </c>
      <c r="C8691" s="43" t="s">
        <v>401</v>
      </c>
      <c r="E8691" s="43" t="s">
        <v>6263</v>
      </c>
      <c r="F8691" s="43" t="s">
        <v>30</v>
      </c>
      <c r="G8691" s="43">
        <v>85067</v>
      </c>
      <c r="Y8691" s="43" t="str">
        <f t="shared" si="270"/>
        <v/>
      </c>
      <c r="Z8691" s="43">
        <v>1186688</v>
      </c>
      <c r="AA8691" s="43" t="e">
        <f t="shared" si="271"/>
        <v>#N/A</v>
      </c>
    </row>
    <row r="8692" spans="1:27" x14ac:dyDescent="0.3">
      <c r="A8692" s="43">
        <v>1890475</v>
      </c>
      <c r="B8692" s="43" t="s">
        <v>1018</v>
      </c>
      <c r="C8692" s="43" t="s">
        <v>241</v>
      </c>
      <c r="E8692" s="43" t="s">
        <v>6263</v>
      </c>
      <c r="F8692" s="43" t="s">
        <v>28</v>
      </c>
      <c r="G8692" s="43">
        <v>72057</v>
      </c>
      <c r="Y8692" s="43" t="str">
        <f t="shared" si="270"/>
        <v>COMP</v>
      </c>
      <c r="Z8692" s="43">
        <v>2334618</v>
      </c>
      <c r="AA8692" s="43">
        <f t="shared" si="271"/>
        <v>1890475</v>
      </c>
    </row>
    <row r="8693" spans="1:27" x14ac:dyDescent="0.3">
      <c r="A8693" s="43">
        <v>1842121</v>
      </c>
      <c r="B8693" s="43" t="s">
        <v>1018</v>
      </c>
      <c r="C8693" s="43" t="s">
        <v>740</v>
      </c>
      <c r="E8693" s="43" t="s">
        <v>29</v>
      </c>
      <c r="F8693" s="43" t="s">
        <v>30</v>
      </c>
      <c r="G8693" s="43">
        <v>72072</v>
      </c>
      <c r="Y8693" s="43" t="str">
        <f t="shared" si="270"/>
        <v/>
      </c>
      <c r="Z8693" s="43">
        <v>2084155</v>
      </c>
      <c r="AA8693" s="43" t="e">
        <f t="shared" si="271"/>
        <v>#N/A</v>
      </c>
    </row>
    <row r="8694" spans="1:27" x14ac:dyDescent="0.3">
      <c r="A8694" s="43">
        <v>1788116</v>
      </c>
      <c r="B8694" s="43" t="s">
        <v>7038</v>
      </c>
      <c r="C8694" s="43" t="s">
        <v>2196</v>
      </c>
      <c r="E8694" s="43" t="s">
        <v>31</v>
      </c>
      <c r="F8694" s="43" t="s">
        <v>30</v>
      </c>
      <c r="G8694" s="43">
        <v>85004</v>
      </c>
      <c r="Y8694" s="43" t="str">
        <f t="shared" si="270"/>
        <v>COMP</v>
      </c>
      <c r="Z8694" s="43">
        <v>1318966</v>
      </c>
      <c r="AA8694" s="43">
        <f t="shared" si="271"/>
        <v>1788116</v>
      </c>
    </row>
    <row r="8695" spans="1:27" x14ac:dyDescent="0.3">
      <c r="A8695" s="43">
        <v>1840881</v>
      </c>
      <c r="B8695" s="43" t="s">
        <v>7038</v>
      </c>
      <c r="C8695" s="43" t="s">
        <v>484</v>
      </c>
      <c r="E8695" s="43" t="s">
        <v>29</v>
      </c>
      <c r="F8695" s="43" t="s">
        <v>28</v>
      </c>
      <c r="G8695" s="43">
        <v>44013</v>
      </c>
      <c r="Y8695" s="43" t="str">
        <f t="shared" si="270"/>
        <v>COMP</v>
      </c>
      <c r="Z8695" s="43">
        <v>2431239</v>
      </c>
      <c r="AA8695" s="43">
        <f t="shared" si="271"/>
        <v>1840881</v>
      </c>
    </row>
    <row r="8696" spans="1:27" x14ac:dyDescent="0.3">
      <c r="A8696" s="43">
        <v>1514383</v>
      </c>
      <c r="B8696" s="43" t="s">
        <v>7039</v>
      </c>
      <c r="C8696" s="43" t="s">
        <v>234</v>
      </c>
      <c r="E8696" s="43" t="s">
        <v>6263</v>
      </c>
      <c r="F8696" s="43" t="s">
        <v>28</v>
      </c>
      <c r="G8696" s="43">
        <v>85055</v>
      </c>
      <c r="Y8696" s="43" t="str">
        <f t="shared" si="270"/>
        <v/>
      </c>
      <c r="Z8696" s="43">
        <v>1681280</v>
      </c>
      <c r="AA8696" s="43" t="e">
        <f t="shared" si="271"/>
        <v>#N/A</v>
      </c>
    </row>
    <row r="8697" spans="1:27" x14ac:dyDescent="0.3">
      <c r="A8697" s="43">
        <v>607182</v>
      </c>
      <c r="B8697" s="43" t="s">
        <v>7039</v>
      </c>
      <c r="C8697" s="43" t="s">
        <v>1761</v>
      </c>
      <c r="E8697" s="43" t="s">
        <v>6263</v>
      </c>
      <c r="F8697" s="43" t="s">
        <v>28</v>
      </c>
      <c r="G8697" s="43">
        <v>44062</v>
      </c>
      <c r="Y8697" s="43" t="str">
        <f t="shared" si="270"/>
        <v>COMP</v>
      </c>
      <c r="Z8697" s="43">
        <v>1298234</v>
      </c>
      <c r="AA8697" s="43">
        <f t="shared" si="271"/>
        <v>607182</v>
      </c>
    </row>
    <row r="8698" spans="1:27" x14ac:dyDescent="0.3">
      <c r="A8698" s="43">
        <v>2274347</v>
      </c>
      <c r="B8698" s="43" t="s">
        <v>7039</v>
      </c>
      <c r="C8698" s="43" t="s">
        <v>3477</v>
      </c>
      <c r="E8698" s="43" t="s">
        <v>6263</v>
      </c>
      <c r="F8698" s="43" t="s">
        <v>28</v>
      </c>
      <c r="G8698" s="43">
        <v>85004</v>
      </c>
      <c r="Y8698" s="43" t="str">
        <f t="shared" si="270"/>
        <v/>
      </c>
      <c r="Z8698" s="43">
        <v>1219774</v>
      </c>
      <c r="AA8698" s="43" t="e">
        <f t="shared" si="271"/>
        <v>#N/A</v>
      </c>
    </row>
    <row r="8699" spans="1:27" x14ac:dyDescent="0.3">
      <c r="A8699" s="43">
        <v>2110676</v>
      </c>
      <c r="B8699" s="43" t="s">
        <v>7039</v>
      </c>
      <c r="C8699" s="43" t="s">
        <v>2050</v>
      </c>
      <c r="E8699" s="43" t="s">
        <v>6263</v>
      </c>
      <c r="F8699" s="43" t="s">
        <v>30</v>
      </c>
      <c r="G8699" s="43">
        <v>44094</v>
      </c>
      <c r="Y8699" s="43" t="str">
        <f t="shared" si="270"/>
        <v/>
      </c>
      <c r="Z8699" s="43">
        <v>2361162</v>
      </c>
      <c r="AA8699" s="43" t="e">
        <f t="shared" si="271"/>
        <v>#N/A</v>
      </c>
    </row>
    <row r="8700" spans="1:27" x14ac:dyDescent="0.3">
      <c r="A8700" s="43">
        <v>1693014</v>
      </c>
      <c r="B8700" s="43" t="s">
        <v>1020</v>
      </c>
      <c r="C8700" s="43" t="s">
        <v>7040</v>
      </c>
      <c r="E8700" s="43" t="s">
        <v>6263</v>
      </c>
      <c r="F8700" s="43" t="s">
        <v>30</v>
      </c>
      <c r="G8700" s="43">
        <v>53064</v>
      </c>
      <c r="Y8700" s="43" t="str">
        <f t="shared" si="270"/>
        <v/>
      </c>
      <c r="Z8700" s="43">
        <v>1748343</v>
      </c>
      <c r="AA8700" s="43" t="e">
        <f t="shared" si="271"/>
        <v>#N/A</v>
      </c>
    </row>
    <row r="8701" spans="1:27" x14ac:dyDescent="0.3">
      <c r="A8701" s="43">
        <v>2276284</v>
      </c>
      <c r="B8701" s="43" t="s">
        <v>7041</v>
      </c>
      <c r="C8701" s="43" t="s">
        <v>951</v>
      </c>
      <c r="E8701" s="43" t="s">
        <v>6263</v>
      </c>
      <c r="F8701" s="43" t="s">
        <v>28</v>
      </c>
      <c r="G8701" s="43">
        <v>85005</v>
      </c>
      <c r="Y8701" s="43" t="str">
        <f t="shared" si="270"/>
        <v>COMP</v>
      </c>
      <c r="Z8701" s="43">
        <v>2342594</v>
      </c>
      <c r="AA8701" s="43">
        <f t="shared" si="271"/>
        <v>2276284</v>
      </c>
    </row>
    <row r="8702" spans="1:27" x14ac:dyDescent="0.3">
      <c r="A8702" s="43">
        <v>1573222</v>
      </c>
      <c r="B8702" s="43" t="s">
        <v>7042</v>
      </c>
      <c r="C8702" s="43" t="s">
        <v>1805</v>
      </c>
      <c r="E8702" s="43" t="s">
        <v>6263</v>
      </c>
      <c r="F8702" s="43" t="s">
        <v>30</v>
      </c>
      <c r="G8702" s="43">
        <v>49054</v>
      </c>
      <c r="Y8702" s="43" t="str">
        <f t="shared" si="270"/>
        <v/>
      </c>
      <c r="Z8702" s="43">
        <v>170196</v>
      </c>
      <c r="AA8702" s="43" t="e">
        <f t="shared" si="271"/>
        <v>#N/A</v>
      </c>
    </row>
    <row r="8703" spans="1:27" x14ac:dyDescent="0.3">
      <c r="A8703" s="43">
        <v>2072859</v>
      </c>
      <c r="B8703" s="43" t="s">
        <v>1023</v>
      </c>
      <c r="C8703" s="43" t="s">
        <v>7043</v>
      </c>
      <c r="E8703" s="43" t="s">
        <v>34</v>
      </c>
      <c r="F8703" s="43" t="s">
        <v>30</v>
      </c>
      <c r="G8703" s="43">
        <v>49034</v>
      </c>
      <c r="Y8703" s="43" t="str">
        <f t="shared" si="270"/>
        <v>COMP</v>
      </c>
      <c r="Z8703" s="43">
        <v>1182691</v>
      </c>
      <c r="AA8703" s="43">
        <f t="shared" si="271"/>
        <v>2072859</v>
      </c>
    </row>
    <row r="8704" spans="1:27" x14ac:dyDescent="0.3">
      <c r="A8704" s="43">
        <v>1823170</v>
      </c>
      <c r="B8704" s="43" t="s">
        <v>7044</v>
      </c>
      <c r="C8704" s="43" t="s">
        <v>708</v>
      </c>
      <c r="E8704" s="43" t="s">
        <v>31</v>
      </c>
      <c r="F8704" s="43" t="s">
        <v>30</v>
      </c>
      <c r="G8704" s="43">
        <v>44090</v>
      </c>
      <c r="Y8704" s="43" t="str">
        <f t="shared" si="270"/>
        <v/>
      </c>
      <c r="Z8704" s="43">
        <v>1872879</v>
      </c>
      <c r="AA8704" s="43" t="e">
        <f t="shared" si="271"/>
        <v>#N/A</v>
      </c>
    </row>
    <row r="8705" spans="1:27" x14ac:dyDescent="0.3">
      <c r="A8705" s="43">
        <v>2071103</v>
      </c>
      <c r="B8705" s="43" t="s">
        <v>7045</v>
      </c>
      <c r="C8705" s="43" t="s">
        <v>331</v>
      </c>
      <c r="E8705" s="43" t="s">
        <v>6263</v>
      </c>
      <c r="F8705" s="43" t="s">
        <v>30</v>
      </c>
      <c r="G8705" s="43">
        <v>44111</v>
      </c>
      <c r="Y8705" s="43" t="str">
        <f t="shared" si="270"/>
        <v>COMP</v>
      </c>
      <c r="Z8705" s="43">
        <v>581447</v>
      </c>
      <c r="AA8705" s="43">
        <f t="shared" si="271"/>
        <v>2071103</v>
      </c>
    </row>
    <row r="8706" spans="1:27" x14ac:dyDescent="0.3">
      <c r="A8706" s="43">
        <v>1604177</v>
      </c>
      <c r="B8706" s="43" t="s">
        <v>7046</v>
      </c>
      <c r="C8706" s="43" t="s">
        <v>193</v>
      </c>
      <c r="E8706" s="43" t="s">
        <v>29</v>
      </c>
      <c r="F8706" s="43" t="s">
        <v>28</v>
      </c>
      <c r="G8706" s="43">
        <v>85031</v>
      </c>
      <c r="Y8706" s="43" t="str">
        <f t="shared" ref="Y8706:Y8769" si="272">IF(ISERROR(AA8706)=FALSE,"COMP","")</f>
        <v>COMP</v>
      </c>
      <c r="Z8706" s="43">
        <v>1304791</v>
      </c>
      <c r="AA8706" s="43">
        <f t="shared" si="271"/>
        <v>1604177</v>
      </c>
    </row>
    <row r="8707" spans="1:27" x14ac:dyDescent="0.3">
      <c r="A8707" s="43">
        <v>1556285</v>
      </c>
      <c r="B8707" s="43" t="s">
        <v>7046</v>
      </c>
      <c r="C8707" s="43" t="s">
        <v>659</v>
      </c>
      <c r="E8707" s="43" t="s">
        <v>6263</v>
      </c>
      <c r="F8707" s="43" t="s">
        <v>28</v>
      </c>
      <c r="G8707" s="43">
        <v>85032</v>
      </c>
      <c r="Y8707" s="43" t="str">
        <f t="shared" si="272"/>
        <v/>
      </c>
      <c r="Z8707" s="43">
        <v>2332145</v>
      </c>
      <c r="AA8707" s="43" t="e">
        <f t="shared" ref="AA8707:AA8770" si="273">VLOOKUP(A8707,Z:Z,1,FALSE)</f>
        <v>#N/A</v>
      </c>
    </row>
    <row r="8708" spans="1:27" x14ac:dyDescent="0.3">
      <c r="A8708" s="43">
        <v>2050385</v>
      </c>
      <c r="B8708" s="43" t="s">
        <v>7046</v>
      </c>
      <c r="C8708" s="43" t="s">
        <v>1957</v>
      </c>
      <c r="E8708" s="43" t="s">
        <v>6263</v>
      </c>
      <c r="F8708" s="43" t="s">
        <v>30</v>
      </c>
      <c r="G8708" s="43">
        <v>85032</v>
      </c>
      <c r="Y8708" s="43" t="str">
        <f t="shared" si="272"/>
        <v/>
      </c>
      <c r="Z8708" s="43">
        <v>2370762</v>
      </c>
      <c r="AA8708" s="43" t="e">
        <f t="shared" si="273"/>
        <v>#N/A</v>
      </c>
    </row>
    <row r="8709" spans="1:27" x14ac:dyDescent="0.3">
      <c r="A8709" s="43">
        <v>2301099</v>
      </c>
      <c r="B8709" s="43" t="s">
        <v>7046</v>
      </c>
      <c r="C8709" s="43" t="s">
        <v>305</v>
      </c>
      <c r="E8709" s="43" t="s">
        <v>6263</v>
      </c>
      <c r="F8709" s="43" t="s">
        <v>28</v>
      </c>
      <c r="G8709" s="43">
        <v>85056</v>
      </c>
      <c r="Y8709" s="43" t="str">
        <f t="shared" si="272"/>
        <v/>
      </c>
      <c r="Z8709" s="43">
        <v>1876779</v>
      </c>
      <c r="AA8709" s="43" t="e">
        <f t="shared" si="273"/>
        <v>#N/A</v>
      </c>
    </row>
    <row r="8710" spans="1:27" x14ac:dyDescent="0.3">
      <c r="A8710" s="43">
        <v>1692004</v>
      </c>
      <c r="B8710" s="43" t="s">
        <v>7047</v>
      </c>
      <c r="C8710" s="43" t="s">
        <v>936</v>
      </c>
      <c r="E8710" s="43" t="s">
        <v>6263</v>
      </c>
      <c r="F8710" s="43" t="s">
        <v>30</v>
      </c>
      <c r="G8710" s="43">
        <v>85017</v>
      </c>
      <c r="Y8710" s="43" t="str">
        <f t="shared" si="272"/>
        <v/>
      </c>
      <c r="Z8710" s="43">
        <v>913851</v>
      </c>
      <c r="AA8710" s="43" t="e">
        <f t="shared" si="273"/>
        <v>#N/A</v>
      </c>
    </row>
    <row r="8711" spans="1:27" x14ac:dyDescent="0.3">
      <c r="A8711" s="43">
        <v>1869093</v>
      </c>
      <c r="B8711" s="43" t="s">
        <v>7047</v>
      </c>
      <c r="C8711" s="43" t="s">
        <v>722</v>
      </c>
      <c r="E8711" s="43" t="s">
        <v>6263</v>
      </c>
      <c r="F8711" s="43" t="s">
        <v>28</v>
      </c>
      <c r="G8711" s="43">
        <v>44108</v>
      </c>
      <c r="Y8711" s="43" t="str">
        <f t="shared" si="272"/>
        <v>COMP</v>
      </c>
      <c r="Z8711" s="43">
        <v>2395824</v>
      </c>
      <c r="AA8711" s="43">
        <f t="shared" si="273"/>
        <v>1869093</v>
      </c>
    </row>
    <row r="8712" spans="1:27" x14ac:dyDescent="0.3">
      <c r="A8712" s="43">
        <v>119317</v>
      </c>
      <c r="B8712" s="43" t="s">
        <v>7047</v>
      </c>
      <c r="C8712" s="43" t="s">
        <v>867</v>
      </c>
      <c r="E8712" s="43" t="s">
        <v>6263</v>
      </c>
      <c r="F8712" s="43" t="s">
        <v>28</v>
      </c>
      <c r="G8712" s="43">
        <v>44099</v>
      </c>
      <c r="Y8712" s="43" t="str">
        <f t="shared" si="272"/>
        <v/>
      </c>
      <c r="Z8712" s="43">
        <v>2262526</v>
      </c>
      <c r="AA8712" s="43" t="e">
        <f t="shared" si="273"/>
        <v>#N/A</v>
      </c>
    </row>
    <row r="8713" spans="1:27" x14ac:dyDescent="0.3">
      <c r="A8713" s="43">
        <v>675204</v>
      </c>
      <c r="B8713" s="43" t="s">
        <v>7048</v>
      </c>
      <c r="C8713" s="43" t="s">
        <v>981</v>
      </c>
      <c r="E8713" s="43" t="s">
        <v>6263</v>
      </c>
      <c r="F8713" s="43" t="s">
        <v>30</v>
      </c>
      <c r="G8713" s="43">
        <v>44024</v>
      </c>
      <c r="Y8713" s="43" t="str">
        <f t="shared" si="272"/>
        <v>COMP</v>
      </c>
      <c r="Z8713" s="43">
        <v>1112182</v>
      </c>
      <c r="AA8713" s="43">
        <f t="shared" si="273"/>
        <v>675204</v>
      </c>
    </row>
    <row r="8714" spans="1:27" x14ac:dyDescent="0.3">
      <c r="A8714" s="43">
        <v>1747117</v>
      </c>
      <c r="B8714" s="43" t="s">
        <v>1029</v>
      </c>
      <c r="C8714" s="43" t="s">
        <v>982</v>
      </c>
      <c r="E8714" s="43" t="s">
        <v>6263</v>
      </c>
      <c r="F8714" s="43" t="s">
        <v>30</v>
      </c>
      <c r="G8714" s="43">
        <v>72041</v>
      </c>
      <c r="Y8714" s="43" t="str">
        <f t="shared" si="272"/>
        <v/>
      </c>
      <c r="Z8714" s="43">
        <v>1132131</v>
      </c>
      <c r="AA8714" s="43" t="e">
        <f t="shared" si="273"/>
        <v>#N/A</v>
      </c>
    </row>
    <row r="8715" spans="1:27" x14ac:dyDescent="0.3">
      <c r="A8715" s="43">
        <v>1798599</v>
      </c>
      <c r="B8715" s="43" t="s">
        <v>1033</v>
      </c>
      <c r="C8715" s="43" t="s">
        <v>173</v>
      </c>
      <c r="E8715" s="43" t="s">
        <v>6263</v>
      </c>
      <c r="F8715" s="43" t="s">
        <v>30</v>
      </c>
      <c r="G8715" s="43">
        <v>44072</v>
      </c>
      <c r="Y8715" s="43" t="str">
        <f t="shared" si="272"/>
        <v/>
      </c>
      <c r="Z8715" s="43">
        <v>1132129</v>
      </c>
      <c r="AA8715" s="43" t="e">
        <f t="shared" si="273"/>
        <v>#N/A</v>
      </c>
    </row>
    <row r="8716" spans="1:27" x14ac:dyDescent="0.3">
      <c r="A8716" s="43">
        <v>1704919</v>
      </c>
      <c r="B8716" s="43" t="s">
        <v>1033</v>
      </c>
      <c r="C8716" s="43" t="s">
        <v>456</v>
      </c>
      <c r="E8716" s="43" t="s">
        <v>35</v>
      </c>
      <c r="F8716" s="43" t="s">
        <v>28</v>
      </c>
      <c r="G8716" s="43">
        <v>44108</v>
      </c>
      <c r="Y8716" s="43" t="str">
        <f t="shared" si="272"/>
        <v>COMP</v>
      </c>
      <c r="Z8716" s="43">
        <v>1975955</v>
      </c>
      <c r="AA8716" s="43">
        <f t="shared" si="273"/>
        <v>1704919</v>
      </c>
    </row>
    <row r="8717" spans="1:27" x14ac:dyDescent="0.3">
      <c r="A8717" s="43">
        <v>319579</v>
      </c>
      <c r="B8717" s="43" t="s">
        <v>1033</v>
      </c>
      <c r="C8717" s="43" t="s">
        <v>984</v>
      </c>
      <c r="E8717" s="43" t="s">
        <v>6263</v>
      </c>
      <c r="F8717" s="43" t="s">
        <v>28</v>
      </c>
      <c r="G8717" s="43">
        <v>49006</v>
      </c>
      <c r="Y8717" s="43" t="str">
        <f t="shared" si="272"/>
        <v/>
      </c>
      <c r="Z8717" s="43">
        <v>2043780</v>
      </c>
      <c r="AA8717" s="43" t="e">
        <f t="shared" si="273"/>
        <v>#N/A</v>
      </c>
    </row>
    <row r="8718" spans="1:27" x14ac:dyDescent="0.3">
      <c r="A8718" s="43">
        <v>2076414</v>
      </c>
      <c r="B8718" s="43" t="s">
        <v>1033</v>
      </c>
      <c r="C8718" s="43" t="s">
        <v>6120</v>
      </c>
      <c r="E8718" s="43" t="s">
        <v>35</v>
      </c>
      <c r="F8718" s="43" t="s">
        <v>28</v>
      </c>
      <c r="G8718" s="43">
        <v>44108</v>
      </c>
      <c r="Y8718" s="43" t="str">
        <f t="shared" si="272"/>
        <v>COMP</v>
      </c>
      <c r="Z8718" s="43">
        <v>1276840</v>
      </c>
      <c r="AA8718" s="43">
        <f t="shared" si="273"/>
        <v>2076414</v>
      </c>
    </row>
    <row r="8719" spans="1:27" x14ac:dyDescent="0.3">
      <c r="A8719" s="43">
        <v>1121077</v>
      </c>
      <c r="B8719" s="43" t="s">
        <v>1033</v>
      </c>
      <c r="C8719" s="43" t="s">
        <v>33</v>
      </c>
      <c r="E8719" s="43" t="s">
        <v>6263</v>
      </c>
      <c r="F8719" s="43" t="s">
        <v>30</v>
      </c>
      <c r="G8719" s="43">
        <v>49062</v>
      </c>
      <c r="Y8719" s="43" t="str">
        <f t="shared" si="272"/>
        <v/>
      </c>
      <c r="Z8719" s="43">
        <v>2350902</v>
      </c>
      <c r="AA8719" s="43" t="e">
        <f t="shared" si="273"/>
        <v>#N/A</v>
      </c>
    </row>
    <row r="8720" spans="1:27" x14ac:dyDescent="0.3">
      <c r="A8720" s="43">
        <v>2426922</v>
      </c>
      <c r="B8720" s="43" t="s">
        <v>1033</v>
      </c>
      <c r="C8720" s="43" t="s">
        <v>7049</v>
      </c>
      <c r="E8720" s="43" t="s">
        <v>6263</v>
      </c>
      <c r="F8720" s="43" t="s">
        <v>28</v>
      </c>
      <c r="G8720" s="43">
        <v>72072</v>
      </c>
      <c r="Y8720" s="43" t="str">
        <f t="shared" si="272"/>
        <v/>
      </c>
      <c r="Z8720" s="43">
        <v>2242315</v>
      </c>
      <c r="AA8720" s="43" t="e">
        <f t="shared" si="273"/>
        <v>#N/A</v>
      </c>
    </row>
    <row r="8721" spans="1:27" x14ac:dyDescent="0.3">
      <c r="A8721" s="43">
        <v>2116602</v>
      </c>
      <c r="B8721" s="43" t="s">
        <v>1033</v>
      </c>
      <c r="C8721" s="43" t="s">
        <v>5716</v>
      </c>
      <c r="E8721" s="43" t="s">
        <v>6263</v>
      </c>
      <c r="F8721" s="43" t="s">
        <v>30</v>
      </c>
      <c r="G8721" s="43">
        <v>72072</v>
      </c>
      <c r="Y8721" s="43" t="str">
        <f t="shared" si="272"/>
        <v/>
      </c>
      <c r="Z8721" s="43">
        <v>1354483</v>
      </c>
      <c r="AA8721" s="43" t="e">
        <f t="shared" si="273"/>
        <v>#N/A</v>
      </c>
    </row>
    <row r="8722" spans="1:27" x14ac:dyDescent="0.3">
      <c r="A8722" s="43">
        <v>2412637</v>
      </c>
      <c r="B8722" s="43" t="s">
        <v>1033</v>
      </c>
      <c r="C8722" s="43" t="s">
        <v>427</v>
      </c>
      <c r="E8722" s="43" t="s">
        <v>6263</v>
      </c>
      <c r="F8722" s="43" t="s">
        <v>28</v>
      </c>
      <c r="G8722" s="43">
        <v>49039</v>
      </c>
      <c r="Y8722" s="43" t="str">
        <f t="shared" si="272"/>
        <v/>
      </c>
      <c r="Z8722" s="43">
        <v>2195714</v>
      </c>
      <c r="AA8722" s="43" t="e">
        <f t="shared" si="273"/>
        <v>#N/A</v>
      </c>
    </row>
    <row r="8723" spans="1:27" x14ac:dyDescent="0.3">
      <c r="A8723" s="43">
        <v>1819720</v>
      </c>
      <c r="B8723" s="43" t="s">
        <v>7050</v>
      </c>
      <c r="C8723" s="43" t="s">
        <v>646</v>
      </c>
      <c r="E8723" s="43" t="s">
        <v>29</v>
      </c>
      <c r="F8723" s="43" t="s">
        <v>30</v>
      </c>
      <c r="G8723" s="43">
        <v>44021</v>
      </c>
      <c r="Y8723" s="43" t="str">
        <f t="shared" si="272"/>
        <v/>
      </c>
      <c r="Z8723" s="43">
        <v>1574869</v>
      </c>
      <c r="AA8723" s="43" t="e">
        <f t="shared" si="273"/>
        <v>#N/A</v>
      </c>
    </row>
    <row r="8724" spans="1:27" x14ac:dyDescent="0.3">
      <c r="A8724" s="43">
        <v>2342830</v>
      </c>
      <c r="B8724" s="43" t="s">
        <v>7051</v>
      </c>
      <c r="C8724" s="43" t="s">
        <v>226</v>
      </c>
      <c r="E8724" s="43" t="s">
        <v>6263</v>
      </c>
      <c r="F8724" s="43" t="s">
        <v>30</v>
      </c>
      <c r="G8724" s="43">
        <v>44049</v>
      </c>
      <c r="Y8724" s="43" t="str">
        <f t="shared" si="272"/>
        <v/>
      </c>
      <c r="Z8724" s="43">
        <v>1997927</v>
      </c>
      <c r="AA8724" s="43" t="e">
        <f t="shared" si="273"/>
        <v>#N/A</v>
      </c>
    </row>
    <row r="8725" spans="1:27" x14ac:dyDescent="0.3">
      <c r="A8725" s="43">
        <v>2059177</v>
      </c>
      <c r="B8725" s="43" t="s">
        <v>7051</v>
      </c>
      <c r="C8725" s="43" t="s">
        <v>221</v>
      </c>
      <c r="E8725" s="43" t="s">
        <v>6263</v>
      </c>
      <c r="F8725" s="43" t="s">
        <v>28</v>
      </c>
      <c r="G8725" s="43">
        <v>44069</v>
      </c>
      <c r="Y8725" s="43" t="str">
        <f t="shared" si="272"/>
        <v/>
      </c>
      <c r="Z8725" s="43">
        <v>2361160</v>
      </c>
      <c r="AA8725" s="43" t="e">
        <f t="shared" si="273"/>
        <v>#N/A</v>
      </c>
    </row>
    <row r="8726" spans="1:27" x14ac:dyDescent="0.3">
      <c r="A8726" s="43">
        <v>2174028</v>
      </c>
      <c r="B8726" s="43" t="s">
        <v>7052</v>
      </c>
      <c r="C8726" s="43" t="s">
        <v>552</v>
      </c>
      <c r="E8726" s="43" t="s">
        <v>35</v>
      </c>
      <c r="F8726" s="43" t="s">
        <v>28</v>
      </c>
      <c r="G8726" s="43">
        <v>44049</v>
      </c>
      <c r="Y8726" s="43" t="str">
        <f t="shared" si="272"/>
        <v>COMP</v>
      </c>
      <c r="Z8726" s="43">
        <v>2080975</v>
      </c>
      <c r="AA8726" s="43">
        <f t="shared" si="273"/>
        <v>2174028</v>
      </c>
    </row>
    <row r="8727" spans="1:27" x14ac:dyDescent="0.3">
      <c r="A8727" s="43">
        <v>2065047</v>
      </c>
      <c r="B8727" s="43" t="s">
        <v>7053</v>
      </c>
      <c r="C8727" s="43" t="s">
        <v>799</v>
      </c>
      <c r="E8727" s="43" t="s">
        <v>6263</v>
      </c>
      <c r="F8727" s="43" t="s">
        <v>30</v>
      </c>
      <c r="G8727" s="43">
        <v>85033</v>
      </c>
      <c r="Y8727" s="43" t="str">
        <f t="shared" si="272"/>
        <v/>
      </c>
      <c r="Z8727" s="43">
        <v>1937667</v>
      </c>
      <c r="AA8727" s="43" t="e">
        <f t="shared" si="273"/>
        <v>#N/A</v>
      </c>
    </row>
    <row r="8728" spans="1:27" x14ac:dyDescent="0.3">
      <c r="A8728" s="43">
        <v>2073833</v>
      </c>
      <c r="B8728" s="43" t="s">
        <v>7054</v>
      </c>
      <c r="C8728" s="43" t="s">
        <v>951</v>
      </c>
      <c r="E8728" s="43" t="s">
        <v>6263</v>
      </c>
      <c r="F8728" s="43" t="s">
        <v>28</v>
      </c>
      <c r="G8728" s="43">
        <v>49031</v>
      </c>
      <c r="Y8728" s="43" t="str">
        <f t="shared" si="272"/>
        <v/>
      </c>
      <c r="Z8728" s="43">
        <v>1447649</v>
      </c>
      <c r="AA8728" s="43" t="e">
        <f t="shared" si="273"/>
        <v>#N/A</v>
      </c>
    </row>
    <row r="8729" spans="1:27" x14ac:dyDescent="0.3">
      <c r="A8729" s="43">
        <v>1448289</v>
      </c>
      <c r="B8729" s="43" t="s">
        <v>7055</v>
      </c>
      <c r="C8729" s="43" t="s">
        <v>175</v>
      </c>
      <c r="E8729" s="43" t="s">
        <v>6263</v>
      </c>
      <c r="F8729" s="43" t="s">
        <v>28</v>
      </c>
      <c r="G8729" s="43">
        <v>44038</v>
      </c>
      <c r="Y8729" s="43" t="str">
        <f t="shared" si="272"/>
        <v>COMP</v>
      </c>
      <c r="Z8729" s="43">
        <v>1339701</v>
      </c>
      <c r="AA8729" s="43">
        <f t="shared" si="273"/>
        <v>1448289</v>
      </c>
    </row>
    <row r="8730" spans="1:27" x14ac:dyDescent="0.3">
      <c r="A8730" s="43">
        <v>2075245</v>
      </c>
      <c r="B8730" s="43" t="s">
        <v>1040</v>
      </c>
      <c r="C8730" s="43" t="s">
        <v>230</v>
      </c>
      <c r="E8730" s="43" t="s">
        <v>35</v>
      </c>
      <c r="F8730" s="43" t="s">
        <v>28</v>
      </c>
      <c r="G8730" s="43">
        <v>49002</v>
      </c>
      <c r="Y8730" s="43" t="str">
        <f t="shared" si="272"/>
        <v>COMP</v>
      </c>
      <c r="Z8730" s="43">
        <v>1937732</v>
      </c>
      <c r="AA8730" s="43">
        <f t="shared" si="273"/>
        <v>2075245</v>
      </c>
    </row>
    <row r="8731" spans="1:27" x14ac:dyDescent="0.3">
      <c r="A8731" s="43">
        <v>530139</v>
      </c>
      <c r="B8731" s="43" t="s">
        <v>1040</v>
      </c>
      <c r="C8731" s="43" t="s">
        <v>1429</v>
      </c>
      <c r="E8731" s="43" t="s">
        <v>6263</v>
      </c>
      <c r="F8731" s="43" t="s">
        <v>28</v>
      </c>
      <c r="G8731" s="43">
        <v>44071</v>
      </c>
      <c r="Y8731" s="43" t="str">
        <f t="shared" si="272"/>
        <v/>
      </c>
      <c r="Z8731" s="43">
        <v>1890448</v>
      </c>
      <c r="AA8731" s="43" t="e">
        <f t="shared" si="273"/>
        <v>#N/A</v>
      </c>
    </row>
    <row r="8732" spans="1:27" x14ac:dyDescent="0.3">
      <c r="A8732" s="43">
        <v>1656278</v>
      </c>
      <c r="B8732" s="43" t="s">
        <v>1042</v>
      </c>
      <c r="C8732" s="43" t="s">
        <v>173</v>
      </c>
      <c r="E8732" s="43" t="s">
        <v>6263</v>
      </c>
      <c r="F8732" s="43" t="s">
        <v>30</v>
      </c>
      <c r="G8732" s="43">
        <v>85004</v>
      </c>
      <c r="Y8732" s="43" t="str">
        <f t="shared" si="272"/>
        <v>COMP</v>
      </c>
      <c r="Z8732" s="43">
        <v>2109287</v>
      </c>
      <c r="AA8732" s="43">
        <f t="shared" si="273"/>
        <v>1656278</v>
      </c>
    </row>
    <row r="8733" spans="1:27" x14ac:dyDescent="0.3">
      <c r="A8733" s="43">
        <v>2281810</v>
      </c>
      <c r="B8733" s="43" t="s">
        <v>1042</v>
      </c>
      <c r="C8733" s="43" t="s">
        <v>173</v>
      </c>
      <c r="E8733" s="43" t="s">
        <v>6263</v>
      </c>
      <c r="F8733" s="43" t="s">
        <v>30</v>
      </c>
      <c r="G8733" s="43">
        <v>85004</v>
      </c>
      <c r="Y8733" s="43" t="str">
        <f t="shared" si="272"/>
        <v/>
      </c>
      <c r="Z8733" s="43">
        <v>2126479</v>
      </c>
      <c r="AA8733" s="43" t="e">
        <f t="shared" si="273"/>
        <v>#N/A</v>
      </c>
    </row>
    <row r="8734" spans="1:27" x14ac:dyDescent="0.3">
      <c r="A8734" s="43">
        <v>2404964</v>
      </c>
      <c r="B8734" s="43" t="s">
        <v>1042</v>
      </c>
      <c r="C8734" s="43" t="s">
        <v>268</v>
      </c>
      <c r="E8734" s="43" t="s">
        <v>6263</v>
      </c>
      <c r="F8734" s="43" t="s">
        <v>30</v>
      </c>
      <c r="G8734" s="43">
        <v>44015</v>
      </c>
      <c r="Y8734" s="43" t="str">
        <f t="shared" si="272"/>
        <v/>
      </c>
      <c r="Z8734" s="43">
        <v>2265034</v>
      </c>
      <c r="AA8734" s="43" t="e">
        <f t="shared" si="273"/>
        <v>#N/A</v>
      </c>
    </row>
    <row r="8735" spans="1:27" x14ac:dyDescent="0.3">
      <c r="A8735" s="43">
        <v>126923</v>
      </c>
      <c r="B8735" s="43" t="s">
        <v>1042</v>
      </c>
      <c r="C8735" s="43" t="s">
        <v>244</v>
      </c>
      <c r="E8735" s="43" t="s">
        <v>6263</v>
      </c>
      <c r="F8735" s="43" t="s">
        <v>28</v>
      </c>
      <c r="G8735" s="43">
        <v>49064</v>
      </c>
      <c r="Y8735" s="43" t="str">
        <f t="shared" si="272"/>
        <v>COMP</v>
      </c>
      <c r="Z8735" s="43">
        <v>909525</v>
      </c>
      <c r="AA8735" s="43">
        <f t="shared" si="273"/>
        <v>126923</v>
      </c>
    </row>
    <row r="8736" spans="1:27" x14ac:dyDescent="0.3">
      <c r="A8736" s="43">
        <v>2426607</v>
      </c>
      <c r="B8736" s="43" t="s">
        <v>1042</v>
      </c>
      <c r="C8736" s="43" t="s">
        <v>1428</v>
      </c>
      <c r="E8736" s="43" t="s">
        <v>6263</v>
      </c>
      <c r="F8736" s="43" t="s">
        <v>30</v>
      </c>
      <c r="G8736" s="43">
        <v>44069</v>
      </c>
      <c r="Y8736" s="43" t="str">
        <f t="shared" si="272"/>
        <v/>
      </c>
      <c r="Z8736" s="43">
        <v>1794620</v>
      </c>
      <c r="AA8736" s="43" t="e">
        <f t="shared" si="273"/>
        <v>#N/A</v>
      </c>
    </row>
    <row r="8737" spans="1:27" x14ac:dyDescent="0.3">
      <c r="A8737" s="43">
        <v>2107568</v>
      </c>
      <c r="B8737" s="43" t="s">
        <v>1042</v>
      </c>
      <c r="C8737" s="43" t="s">
        <v>1381</v>
      </c>
      <c r="E8737" s="43" t="s">
        <v>6263</v>
      </c>
      <c r="F8737" s="43" t="s">
        <v>30</v>
      </c>
      <c r="G8737" s="43">
        <v>85012</v>
      </c>
      <c r="Y8737" s="43" t="str">
        <f t="shared" si="272"/>
        <v/>
      </c>
      <c r="Z8737" s="43">
        <v>1659562</v>
      </c>
      <c r="AA8737" s="43" t="e">
        <f t="shared" si="273"/>
        <v>#N/A</v>
      </c>
    </row>
    <row r="8738" spans="1:27" x14ac:dyDescent="0.3">
      <c r="A8738" s="43">
        <v>1912876</v>
      </c>
      <c r="B8738" s="43" t="s">
        <v>1042</v>
      </c>
      <c r="C8738" s="43" t="s">
        <v>805</v>
      </c>
      <c r="E8738" s="43" t="s">
        <v>6263</v>
      </c>
      <c r="F8738" s="43" t="s">
        <v>30</v>
      </c>
      <c r="G8738" s="43">
        <v>85015</v>
      </c>
      <c r="Y8738" s="43" t="str">
        <f t="shared" si="272"/>
        <v/>
      </c>
      <c r="Z8738" s="43">
        <v>279652</v>
      </c>
      <c r="AA8738" s="43" t="e">
        <f t="shared" si="273"/>
        <v>#N/A</v>
      </c>
    </row>
    <row r="8739" spans="1:27" x14ac:dyDescent="0.3">
      <c r="A8739" s="43">
        <v>1139529</v>
      </c>
      <c r="B8739" s="43" t="s">
        <v>1042</v>
      </c>
      <c r="C8739" s="43" t="s">
        <v>3483</v>
      </c>
      <c r="E8739" s="43" t="s">
        <v>29</v>
      </c>
      <c r="F8739" s="43" t="s">
        <v>28</v>
      </c>
      <c r="G8739" s="43">
        <v>85033</v>
      </c>
      <c r="Y8739" s="43" t="str">
        <f t="shared" si="272"/>
        <v>COMP</v>
      </c>
      <c r="Z8739" s="43">
        <v>2074010</v>
      </c>
      <c r="AA8739" s="43">
        <f t="shared" si="273"/>
        <v>1139529</v>
      </c>
    </row>
    <row r="8740" spans="1:27" x14ac:dyDescent="0.3">
      <c r="A8740" s="43">
        <v>1650366</v>
      </c>
      <c r="B8740" s="43" t="s">
        <v>1042</v>
      </c>
      <c r="C8740" s="43" t="s">
        <v>656</v>
      </c>
      <c r="E8740" s="43" t="s">
        <v>6263</v>
      </c>
      <c r="F8740" s="43" t="s">
        <v>28</v>
      </c>
      <c r="G8740" s="43">
        <v>85032</v>
      </c>
      <c r="Y8740" s="43" t="str">
        <f t="shared" si="272"/>
        <v>COMP</v>
      </c>
      <c r="Z8740" s="43">
        <v>413347</v>
      </c>
      <c r="AA8740" s="43">
        <f t="shared" si="273"/>
        <v>1650366</v>
      </c>
    </row>
    <row r="8741" spans="1:27" x14ac:dyDescent="0.3">
      <c r="A8741" s="43">
        <v>1880967</v>
      </c>
      <c r="B8741" s="43" t="s">
        <v>1042</v>
      </c>
      <c r="C8741" s="43" t="s">
        <v>629</v>
      </c>
      <c r="E8741" s="43" t="s">
        <v>6263</v>
      </c>
      <c r="F8741" s="43" t="s">
        <v>30</v>
      </c>
      <c r="G8741" s="43">
        <v>85033</v>
      </c>
      <c r="Y8741" s="43" t="str">
        <f t="shared" si="272"/>
        <v>COMP</v>
      </c>
      <c r="Z8741" s="43">
        <v>1444918</v>
      </c>
      <c r="AA8741" s="43">
        <f t="shared" si="273"/>
        <v>1880967</v>
      </c>
    </row>
    <row r="8742" spans="1:27" x14ac:dyDescent="0.3">
      <c r="A8742" s="43">
        <v>2308865</v>
      </c>
      <c r="B8742" s="43" t="s">
        <v>1042</v>
      </c>
      <c r="C8742" s="43" t="s">
        <v>1734</v>
      </c>
      <c r="E8742" s="43" t="s">
        <v>34</v>
      </c>
      <c r="F8742" s="43" t="s">
        <v>30</v>
      </c>
      <c r="G8742" s="43">
        <v>85015</v>
      </c>
      <c r="Y8742" s="43" t="str">
        <f t="shared" si="272"/>
        <v>COMP</v>
      </c>
      <c r="Z8742" s="43">
        <v>1187358</v>
      </c>
      <c r="AA8742" s="43">
        <f t="shared" si="273"/>
        <v>2308865</v>
      </c>
    </row>
    <row r="8743" spans="1:27" x14ac:dyDescent="0.3">
      <c r="A8743" s="43">
        <v>1761583</v>
      </c>
      <c r="B8743" s="43" t="s">
        <v>1042</v>
      </c>
      <c r="C8743" s="43" t="s">
        <v>5161</v>
      </c>
      <c r="E8743" s="43" t="s">
        <v>35</v>
      </c>
      <c r="F8743" s="43" t="s">
        <v>30</v>
      </c>
      <c r="G8743" s="43">
        <v>85004</v>
      </c>
      <c r="Y8743" s="43" t="str">
        <f t="shared" si="272"/>
        <v>COMP</v>
      </c>
      <c r="Z8743" s="43">
        <v>1759378</v>
      </c>
      <c r="AA8743" s="43">
        <f t="shared" si="273"/>
        <v>1761583</v>
      </c>
    </row>
    <row r="8744" spans="1:27" x14ac:dyDescent="0.3">
      <c r="A8744" s="43">
        <v>1128155</v>
      </c>
      <c r="B8744" s="43" t="s">
        <v>1042</v>
      </c>
      <c r="C8744" s="43" t="s">
        <v>340</v>
      </c>
      <c r="E8744" s="43" t="s">
        <v>31</v>
      </c>
      <c r="F8744" s="43" t="s">
        <v>30</v>
      </c>
      <c r="G8744" s="43">
        <v>49064</v>
      </c>
      <c r="Y8744" s="43" t="str">
        <f t="shared" si="272"/>
        <v>COMP</v>
      </c>
      <c r="Z8744" s="43">
        <v>1864847</v>
      </c>
      <c r="AA8744" s="43">
        <f t="shared" si="273"/>
        <v>1128155</v>
      </c>
    </row>
    <row r="8745" spans="1:27" x14ac:dyDescent="0.3">
      <c r="A8745" s="43">
        <v>1967434</v>
      </c>
      <c r="B8745" s="43" t="s">
        <v>1042</v>
      </c>
      <c r="C8745" s="43" t="s">
        <v>472</v>
      </c>
      <c r="E8745" s="43" t="s">
        <v>6263</v>
      </c>
      <c r="F8745" s="43" t="s">
        <v>28</v>
      </c>
      <c r="G8745" s="43">
        <v>85031</v>
      </c>
      <c r="Y8745" s="43" t="str">
        <f t="shared" si="272"/>
        <v/>
      </c>
      <c r="Z8745" s="43">
        <v>2423194</v>
      </c>
      <c r="AA8745" s="43" t="e">
        <f t="shared" si="273"/>
        <v>#N/A</v>
      </c>
    </row>
    <row r="8746" spans="1:27" x14ac:dyDescent="0.3">
      <c r="A8746" s="43">
        <v>1721266</v>
      </c>
      <c r="B8746" s="43" t="s">
        <v>1042</v>
      </c>
      <c r="C8746" s="43" t="s">
        <v>202</v>
      </c>
      <c r="E8746" s="43" t="s">
        <v>6263</v>
      </c>
      <c r="F8746" s="43" t="s">
        <v>28</v>
      </c>
      <c r="G8746" s="43">
        <v>85032</v>
      </c>
      <c r="Y8746" s="43" t="str">
        <f t="shared" si="272"/>
        <v/>
      </c>
      <c r="Z8746" s="43">
        <v>1766548</v>
      </c>
      <c r="AA8746" s="43" t="e">
        <f t="shared" si="273"/>
        <v>#N/A</v>
      </c>
    </row>
    <row r="8747" spans="1:27" x14ac:dyDescent="0.3">
      <c r="A8747" s="43">
        <v>2074527</v>
      </c>
      <c r="B8747" s="43" t="s">
        <v>1042</v>
      </c>
      <c r="C8747" s="43" t="s">
        <v>2733</v>
      </c>
      <c r="E8747" s="43" t="s">
        <v>6263</v>
      </c>
      <c r="F8747" s="43" t="s">
        <v>28</v>
      </c>
      <c r="G8747" s="43">
        <v>85004</v>
      </c>
      <c r="Y8747" s="43" t="str">
        <f t="shared" si="272"/>
        <v>COMP</v>
      </c>
      <c r="Z8747" s="43">
        <v>1955113</v>
      </c>
      <c r="AA8747" s="43">
        <f t="shared" si="273"/>
        <v>2074527</v>
      </c>
    </row>
    <row r="8748" spans="1:27" x14ac:dyDescent="0.3">
      <c r="A8748" s="43">
        <v>522591</v>
      </c>
      <c r="B8748" s="43" t="s">
        <v>1046</v>
      </c>
      <c r="C8748" s="43" t="s">
        <v>641</v>
      </c>
      <c r="E8748" s="43" t="s">
        <v>29</v>
      </c>
      <c r="F8748" s="43" t="s">
        <v>28</v>
      </c>
      <c r="G8748" s="43">
        <v>72014</v>
      </c>
      <c r="Y8748" s="43" t="str">
        <f t="shared" si="272"/>
        <v>COMP</v>
      </c>
      <c r="Z8748" s="43">
        <v>1124821</v>
      </c>
      <c r="AA8748" s="43">
        <f t="shared" si="273"/>
        <v>522591</v>
      </c>
    </row>
    <row r="8749" spans="1:27" x14ac:dyDescent="0.3">
      <c r="A8749" s="43">
        <v>118176</v>
      </c>
      <c r="B8749" s="43" t="s">
        <v>1046</v>
      </c>
      <c r="C8749" s="43" t="s">
        <v>175</v>
      </c>
      <c r="E8749" s="43" t="s">
        <v>6263</v>
      </c>
      <c r="F8749" s="43" t="s">
        <v>28</v>
      </c>
      <c r="G8749" s="43">
        <v>85033</v>
      </c>
      <c r="Y8749" s="43" t="str">
        <f t="shared" si="272"/>
        <v>COMP</v>
      </c>
      <c r="Z8749" s="43">
        <v>1382581</v>
      </c>
      <c r="AA8749" s="43">
        <f t="shared" si="273"/>
        <v>118176</v>
      </c>
    </row>
    <row r="8750" spans="1:27" x14ac:dyDescent="0.3">
      <c r="A8750" s="43">
        <v>2377968</v>
      </c>
      <c r="B8750" s="43" t="s">
        <v>1046</v>
      </c>
      <c r="C8750" s="43" t="s">
        <v>546</v>
      </c>
      <c r="E8750" s="43" t="s">
        <v>6263</v>
      </c>
      <c r="F8750" s="43" t="s">
        <v>30</v>
      </c>
      <c r="G8750" s="43">
        <v>85005</v>
      </c>
      <c r="Y8750" s="43" t="str">
        <f t="shared" si="272"/>
        <v/>
      </c>
      <c r="Z8750" s="43">
        <v>855985</v>
      </c>
      <c r="AA8750" s="43" t="e">
        <f t="shared" si="273"/>
        <v>#N/A</v>
      </c>
    </row>
    <row r="8751" spans="1:27" x14ac:dyDescent="0.3">
      <c r="A8751" s="43">
        <v>2377958</v>
      </c>
      <c r="B8751" s="43" t="s">
        <v>1046</v>
      </c>
      <c r="C8751" s="43" t="s">
        <v>346</v>
      </c>
      <c r="E8751" s="43" t="s">
        <v>6263</v>
      </c>
      <c r="F8751" s="43" t="s">
        <v>28</v>
      </c>
      <c r="G8751" s="43">
        <v>85005</v>
      </c>
      <c r="Y8751" s="43" t="str">
        <f t="shared" si="272"/>
        <v/>
      </c>
      <c r="Z8751" s="43">
        <v>1509962</v>
      </c>
      <c r="AA8751" s="43" t="e">
        <f t="shared" si="273"/>
        <v>#N/A</v>
      </c>
    </row>
    <row r="8752" spans="1:27" x14ac:dyDescent="0.3">
      <c r="A8752" s="43">
        <v>2347285</v>
      </c>
      <c r="B8752" s="43" t="s">
        <v>7056</v>
      </c>
      <c r="C8752" s="43" t="s">
        <v>557</v>
      </c>
      <c r="E8752" s="43" t="s">
        <v>6263</v>
      </c>
      <c r="F8752" s="43" t="s">
        <v>30</v>
      </c>
      <c r="G8752" s="43">
        <v>49004</v>
      </c>
      <c r="Y8752" s="43" t="str">
        <f t="shared" si="272"/>
        <v/>
      </c>
      <c r="Z8752" s="43">
        <v>1653265</v>
      </c>
      <c r="AA8752" s="43" t="e">
        <f t="shared" si="273"/>
        <v>#N/A</v>
      </c>
    </row>
    <row r="8753" spans="1:27" x14ac:dyDescent="0.3">
      <c r="A8753" s="43">
        <v>1874962</v>
      </c>
      <c r="B8753" s="43" t="s">
        <v>1047</v>
      </c>
      <c r="C8753" s="43" t="s">
        <v>659</v>
      </c>
      <c r="E8753" s="43" t="s">
        <v>6263</v>
      </c>
      <c r="F8753" s="43" t="s">
        <v>28</v>
      </c>
      <c r="G8753" s="43">
        <v>85005</v>
      </c>
      <c r="Y8753" s="43" t="str">
        <f t="shared" si="272"/>
        <v/>
      </c>
      <c r="Z8753" s="43">
        <v>2148257</v>
      </c>
      <c r="AA8753" s="43" t="e">
        <f t="shared" si="273"/>
        <v>#N/A</v>
      </c>
    </row>
    <row r="8754" spans="1:27" x14ac:dyDescent="0.3">
      <c r="A8754" s="43">
        <v>2008573</v>
      </c>
      <c r="B8754" s="43" t="s">
        <v>1047</v>
      </c>
      <c r="C8754" s="43" t="s">
        <v>1001</v>
      </c>
      <c r="E8754" s="43" t="s">
        <v>6263</v>
      </c>
      <c r="F8754" s="43" t="s">
        <v>28</v>
      </c>
      <c r="G8754" s="43">
        <v>85052</v>
      </c>
      <c r="Y8754" s="43" t="str">
        <f t="shared" si="272"/>
        <v>COMP</v>
      </c>
      <c r="Z8754" s="43">
        <v>161864</v>
      </c>
      <c r="AA8754" s="43">
        <f t="shared" si="273"/>
        <v>2008573</v>
      </c>
    </row>
    <row r="8755" spans="1:27" x14ac:dyDescent="0.3">
      <c r="A8755" s="43">
        <v>2317011</v>
      </c>
      <c r="B8755" s="43" t="s">
        <v>1047</v>
      </c>
      <c r="C8755" s="43" t="s">
        <v>1836</v>
      </c>
      <c r="E8755" s="43" t="s">
        <v>6263</v>
      </c>
      <c r="F8755" s="43" t="s">
        <v>28</v>
      </c>
      <c r="G8755" s="43">
        <v>72041</v>
      </c>
      <c r="Y8755" s="43" t="str">
        <f t="shared" si="272"/>
        <v/>
      </c>
      <c r="Z8755" s="43">
        <v>2350925</v>
      </c>
      <c r="AA8755" s="43" t="e">
        <f t="shared" si="273"/>
        <v>#N/A</v>
      </c>
    </row>
    <row r="8756" spans="1:27" x14ac:dyDescent="0.3">
      <c r="A8756" s="43">
        <v>1622630</v>
      </c>
      <c r="B8756" s="43" t="s">
        <v>7057</v>
      </c>
      <c r="C8756" s="43" t="s">
        <v>366</v>
      </c>
      <c r="E8756" s="43" t="s">
        <v>6263</v>
      </c>
      <c r="F8756" s="43" t="s">
        <v>28</v>
      </c>
      <c r="G8756" s="43">
        <v>85049</v>
      </c>
      <c r="Y8756" s="43" t="str">
        <f t="shared" si="272"/>
        <v/>
      </c>
      <c r="Z8756" s="43">
        <v>1862554</v>
      </c>
      <c r="AA8756" s="43" t="e">
        <f t="shared" si="273"/>
        <v>#N/A</v>
      </c>
    </row>
    <row r="8757" spans="1:27" x14ac:dyDescent="0.3">
      <c r="A8757" s="43">
        <v>529392</v>
      </c>
      <c r="B8757" s="43" t="s">
        <v>7058</v>
      </c>
      <c r="C8757" s="43" t="s">
        <v>235</v>
      </c>
      <c r="E8757" s="43" t="s">
        <v>6263</v>
      </c>
      <c r="F8757" s="43" t="s">
        <v>28</v>
      </c>
      <c r="G8757" s="43">
        <v>85032</v>
      </c>
      <c r="Y8757" s="43" t="str">
        <f t="shared" si="272"/>
        <v>COMP</v>
      </c>
      <c r="Z8757" s="43">
        <v>2066845</v>
      </c>
      <c r="AA8757" s="43">
        <f t="shared" si="273"/>
        <v>529392</v>
      </c>
    </row>
    <row r="8758" spans="1:27" x14ac:dyDescent="0.3">
      <c r="A8758" s="43">
        <v>1803717</v>
      </c>
      <c r="B8758" s="43" t="s">
        <v>7058</v>
      </c>
      <c r="C8758" s="43" t="s">
        <v>294</v>
      </c>
      <c r="E8758" s="43" t="s">
        <v>6263</v>
      </c>
      <c r="F8758" s="43" t="s">
        <v>30</v>
      </c>
      <c r="G8758" s="43">
        <v>44013</v>
      </c>
      <c r="Y8758" s="43" t="str">
        <f t="shared" si="272"/>
        <v/>
      </c>
      <c r="Z8758" s="43">
        <v>2201801</v>
      </c>
      <c r="AA8758" s="43" t="e">
        <f t="shared" si="273"/>
        <v>#N/A</v>
      </c>
    </row>
    <row r="8759" spans="1:27" x14ac:dyDescent="0.3">
      <c r="A8759" s="43">
        <v>1935518</v>
      </c>
      <c r="B8759" s="43" t="s">
        <v>7058</v>
      </c>
      <c r="C8759" s="43" t="s">
        <v>6640</v>
      </c>
      <c r="E8759" s="43" t="s">
        <v>6263</v>
      </c>
      <c r="F8759" s="43" t="s">
        <v>30</v>
      </c>
      <c r="G8759" s="43">
        <v>85032</v>
      </c>
      <c r="Y8759" s="43" t="str">
        <f t="shared" si="272"/>
        <v/>
      </c>
      <c r="Z8759" s="43">
        <v>1064262</v>
      </c>
      <c r="AA8759" s="43" t="e">
        <f t="shared" si="273"/>
        <v>#N/A</v>
      </c>
    </row>
    <row r="8760" spans="1:27" x14ac:dyDescent="0.3">
      <c r="A8760" s="43">
        <v>550795</v>
      </c>
      <c r="B8760" s="43" t="s">
        <v>7058</v>
      </c>
      <c r="C8760" s="43" t="s">
        <v>266</v>
      </c>
      <c r="E8760" s="43" t="s">
        <v>6263</v>
      </c>
      <c r="F8760" s="43" t="s">
        <v>30</v>
      </c>
      <c r="G8760" s="43">
        <v>85032</v>
      </c>
      <c r="Y8760" s="43" t="str">
        <f t="shared" si="272"/>
        <v/>
      </c>
      <c r="Z8760" s="43">
        <v>1555690</v>
      </c>
      <c r="AA8760" s="43" t="e">
        <f t="shared" si="273"/>
        <v>#N/A</v>
      </c>
    </row>
    <row r="8761" spans="1:27" x14ac:dyDescent="0.3">
      <c r="A8761" s="43">
        <v>1902537</v>
      </c>
      <c r="B8761" s="43" t="s">
        <v>7059</v>
      </c>
      <c r="C8761" s="43" t="s">
        <v>1949</v>
      </c>
      <c r="E8761" s="43" t="s">
        <v>35</v>
      </c>
      <c r="F8761" s="43" t="s">
        <v>28</v>
      </c>
      <c r="G8761" s="43">
        <v>44049</v>
      </c>
      <c r="Y8761" s="43" t="str">
        <f t="shared" si="272"/>
        <v>COMP</v>
      </c>
      <c r="Z8761" s="43">
        <v>480498</v>
      </c>
      <c r="AA8761" s="43">
        <f t="shared" si="273"/>
        <v>1902537</v>
      </c>
    </row>
    <row r="8762" spans="1:27" x14ac:dyDescent="0.3">
      <c r="A8762" s="43">
        <v>2240398</v>
      </c>
      <c r="B8762" s="43" t="s">
        <v>7059</v>
      </c>
      <c r="C8762" s="43" t="s">
        <v>530</v>
      </c>
      <c r="E8762" s="43" t="s">
        <v>6263</v>
      </c>
      <c r="F8762" s="43" t="s">
        <v>30</v>
      </c>
      <c r="G8762" s="43">
        <v>44079</v>
      </c>
      <c r="Y8762" s="43" t="str">
        <f t="shared" si="272"/>
        <v/>
      </c>
      <c r="Z8762" s="43">
        <v>2078896</v>
      </c>
      <c r="AA8762" s="43" t="e">
        <f t="shared" si="273"/>
        <v>#N/A</v>
      </c>
    </row>
    <row r="8763" spans="1:27" x14ac:dyDescent="0.3">
      <c r="A8763" s="43">
        <v>2098333</v>
      </c>
      <c r="B8763" s="43" t="s">
        <v>7060</v>
      </c>
      <c r="C8763" s="43" t="s">
        <v>7061</v>
      </c>
      <c r="E8763" s="43" t="s">
        <v>35</v>
      </c>
      <c r="F8763" s="43" t="s">
        <v>28</v>
      </c>
      <c r="G8763" s="43">
        <v>85017</v>
      </c>
      <c r="Y8763" s="43" t="str">
        <f t="shared" si="272"/>
        <v>COMP</v>
      </c>
      <c r="Z8763" s="43">
        <v>2394603</v>
      </c>
      <c r="AA8763" s="43">
        <f t="shared" si="273"/>
        <v>2098333</v>
      </c>
    </row>
    <row r="8764" spans="1:27" x14ac:dyDescent="0.3">
      <c r="A8764" s="43">
        <v>1885052</v>
      </c>
      <c r="B8764" s="43" t="s">
        <v>1056</v>
      </c>
      <c r="C8764" s="43" t="s">
        <v>951</v>
      </c>
      <c r="E8764" s="43" t="s">
        <v>6263</v>
      </c>
      <c r="F8764" s="43" t="s">
        <v>28</v>
      </c>
      <c r="G8764" s="43">
        <v>49002</v>
      </c>
      <c r="Y8764" s="43" t="str">
        <f t="shared" si="272"/>
        <v/>
      </c>
      <c r="Z8764" s="43">
        <v>2047911</v>
      </c>
      <c r="AA8764" s="43" t="e">
        <f t="shared" si="273"/>
        <v>#N/A</v>
      </c>
    </row>
    <row r="8765" spans="1:27" x14ac:dyDescent="0.3">
      <c r="A8765" s="43">
        <v>2386127</v>
      </c>
      <c r="B8765" s="43" t="s">
        <v>7062</v>
      </c>
      <c r="C8765" s="43" t="s">
        <v>175</v>
      </c>
      <c r="E8765" s="43" t="s">
        <v>6263</v>
      </c>
      <c r="F8765" s="43" t="s">
        <v>28</v>
      </c>
      <c r="G8765" s="43">
        <v>44035</v>
      </c>
      <c r="Y8765" s="43" t="str">
        <f t="shared" si="272"/>
        <v/>
      </c>
      <c r="Z8765" s="43">
        <v>1899249</v>
      </c>
      <c r="AA8765" s="43" t="e">
        <f t="shared" si="273"/>
        <v>#N/A</v>
      </c>
    </row>
    <row r="8766" spans="1:27" x14ac:dyDescent="0.3">
      <c r="A8766" s="43">
        <v>1557363</v>
      </c>
      <c r="B8766" s="43" t="s">
        <v>7063</v>
      </c>
      <c r="C8766" s="43" t="s">
        <v>274</v>
      </c>
      <c r="E8766" s="43" t="s">
        <v>6263</v>
      </c>
      <c r="F8766" s="43" t="s">
        <v>28</v>
      </c>
      <c r="G8766" s="43">
        <v>49002</v>
      </c>
      <c r="Y8766" s="43" t="str">
        <f t="shared" si="272"/>
        <v/>
      </c>
      <c r="Z8766" s="43">
        <v>202253</v>
      </c>
      <c r="AA8766" s="43" t="e">
        <f t="shared" si="273"/>
        <v>#N/A</v>
      </c>
    </row>
    <row r="8767" spans="1:27" x14ac:dyDescent="0.3">
      <c r="A8767" s="43">
        <v>1191050</v>
      </c>
      <c r="B8767" s="43" t="s">
        <v>7064</v>
      </c>
      <c r="C8767" s="43" t="s">
        <v>641</v>
      </c>
      <c r="E8767" s="43" t="s">
        <v>31</v>
      </c>
      <c r="F8767" s="43" t="s">
        <v>28</v>
      </c>
      <c r="G8767" s="43">
        <v>44045</v>
      </c>
      <c r="Y8767" s="43" t="str">
        <f t="shared" si="272"/>
        <v>COMP</v>
      </c>
      <c r="Z8767" s="43">
        <v>475682</v>
      </c>
      <c r="AA8767" s="43">
        <f t="shared" si="273"/>
        <v>1191050</v>
      </c>
    </row>
    <row r="8768" spans="1:27" x14ac:dyDescent="0.3">
      <c r="A8768" s="43">
        <v>222380</v>
      </c>
      <c r="B8768" s="43" t="s">
        <v>7064</v>
      </c>
      <c r="C8768" s="43" t="s">
        <v>472</v>
      </c>
      <c r="E8768" s="43" t="s">
        <v>6263</v>
      </c>
      <c r="F8768" s="43" t="s">
        <v>28</v>
      </c>
      <c r="G8768" s="43">
        <v>44045</v>
      </c>
      <c r="Y8768" s="43" t="str">
        <f t="shared" si="272"/>
        <v/>
      </c>
      <c r="Z8768" s="43">
        <v>394130</v>
      </c>
      <c r="AA8768" s="43" t="e">
        <f t="shared" si="273"/>
        <v>#N/A</v>
      </c>
    </row>
    <row r="8769" spans="1:27" x14ac:dyDescent="0.3">
      <c r="A8769" s="43">
        <v>2072425</v>
      </c>
      <c r="B8769" s="43" t="s">
        <v>1060</v>
      </c>
      <c r="C8769" s="43" t="s">
        <v>687</v>
      </c>
      <c r="E8769" s="43" t="s">
        <v>6263</v>
      </c>
      <c r="F8769" s="43" t="s">
        <v>28</v>
      </c>
      <c r="G8769" s="43">
        <v>72017</v>
      </c>
      <c r="Y8769" s="43" t="str">
        <f t="shared" si="272"/>
        <v>COMP</v>
      </c>
      <c r="Z8769" s="43">
        <v>685946</v>
      </c>
      <c r="AA8769" s="43">
        <f t="shared" si="273"/>
        <v>2072425</v>
      </c>
    </row>
    <row r="8770" spans="1:27" x14ac:dyDescent="0.3">
      <c r="A8770" s="43">
        <v>2266733</v>
      </c>
      <c r="B8770" s="43" t="s">
        <v>7065</v>
      </c>
      <c r="C8770" s="43" t="s">
        <v>287</v>
      </c>
      <c r="E8770" s="43" t="s">
        <v>6263</v>
      </c>
      <c r="F8770" s="43" t="s">
        <v>28</v>
      </c>
      <c r="G8770" s="43">
        <v>44049</v>
      </c>
      <c r="Y8770" s="43" t="str">
        <f t="shared" ref="Y8770:Y8833" si="274">IF(ISERROR(AA8770)=FALSE,"COMP","")</f>
        <v/>
      </c>
      <c r="Z8770" s="43">
        <v>1280979</v>
      </c>
      <c r="AA8770" s="43" t="e">
        <f t="shared" si="273"/>
        <v>#N/A</v>
      </c>
    </row>
    <row r="8771" spans="1:27" x14ac:dyDescent="0.3">
      <c r="A8771" s="43">
        <v>1988221</v>
      </c>
      <c r="B8771" s="43" t="s">
        <v>7066</v>
      </c>
      <c r="C8771" s="43" t="s">
        <v>319</v>
      </c>
      <c r="E8771" s="43" t="s">
        <v>6263</v>
      </c>
      <c r="F8771" s="43" t="s">
        <v>30</v>
      </c>
      <c r="G8771" s="43">
        <v>44108</v>
      </c>
      <c r="Y8771" s="43" t="str">
        <f t="shared" si="274"/>
        <v>COMP</v>
      </c>
      <c r="Z8771" s="43">
        <v>2371183</v>
      </c>
      <c r="AA8771" s="43">
        <f t="shared" ref="AA8771:AA8834" si="275">VLOOKUP(A8771,Z:Z,1,FALSE)</f>
        <v>1988221</v>
      </c>
    </row>
    <row r="8772" spans="1:27" x14ac:dyDescent="0.3">
      <c r="A8772" s="43">
        <v>1899032</v>
      </c>
      <c r="B8772" s="43" t="s">
        <v>7067</v>
      </c>
      <c r="C8772" s="43" t="s">
        <v>305</v>
      </c>
      <c r="E8772" s="43" t="s">
        <v>6263</v>
      </c>
      <c r="F8772" s="43" t="s">
        <v>28</v>
      </c>
      <c r="G8772" s="43">
        <v>49006</v>
      </c>
      <c r="Y8772" s="43" t="str">
        <f t="shared" si="274"/>
        <v>COMP</v>
      </c>
      <c r="Z8772" s="43">
        <v>1094353</v>
      </c>
      <c r="AA8772" s="43">
        <f t="shared" si="275"/>
        <v>1899032</v>
      </c>
    </row>
    <row r="8773" spans="1:27" x14ac:dyDescent="0.3">
      <c r="A8773" s="43">
        <v>343661</v>
      </c>
      <c r="B8773" s="43" t="s">
        <v>7067</v>
      </c>
      <c r="C8773" s="43" t="s">
        <v>469</v>
      </c>
      <c r="E8773" s="43" t="s">
        <v>6263</v>
      </c>
      <c r="F8773" s="43" t="s">
        <v>28</v>
      </c>
      <c r="G8773" s="43">
        <v>44071</v>
      </c>
      <c r="Y8773" s="43" t="str">
        <f t="shared" si="274"/>
        <v>COMP</v>
      </c>
      <c r="Z8773" s="43">
        <v>2347988</v>
      </c>
      <c r="AA8773" s="43">
        <f t="shared" si="275"/>
        <v>343661</v>
      </c>
    </row>
    <row r="8774" spans="1:27" x14ac:dyDescent="0.3">
      <c r="A8774" s="43">
        <v>1650367</v>
      </c>
      <c r="B8774" s="43" t="s">
        <v>7068</v>
      </c>
      <c r="C8774" s="43" t="s">
        <v>659</v>
      </c>
      <c r="E8774" s="43" t="s">
        <v>6263</v>
      </c>
      <c r="F8774" s="43" t="s">
        <v>28</v>
      </c>
      <c r="G8774" s="43">
        <v>85032</v>
      </c>
      <c r="Y8774" s="43" t="str">
        <f t="shared" si="274"/>
        <v>COMP</v>
      </c>
      <c r="Z8774" s="43">
        <v>2180087</v>
      </c>
      <c r="AA8774" s="43">
        <f t="shared" si="275"/>
        <v>1650367</v>
      </c>
    </row>
    <row r="8775" spans="1:27" x14ac:dyDescent="0.3">
      <c r="A8775" s="43">
        <v>2169858</v>
      </c>
      <c r="B8775" s="43" t="s">
        <v>7069</v>
      </c>
      <c r="C8775" s="43" t="s">
        <v>4418</v>
      </c>
      <c r="E8775" s="43" t="s">
        <v>6263</v>
      </c>
      <c r="F8775" s="43" t="s">
        <v>30</v>
      </c>
      <c r="G8775" s="43">
        <v>49006</v>
      </c>
      <c r="Y8775" s="43" t="str">
        <f t="shared" si="274"/>
        <v/>
      </c>
      <c r="Z8775" s="43">
        <v>2194931</v>
      </c>
      <c r="AA8775" s="43" t="e">
        <f t="shared" si="275"/>
        <v>#N/A</v>
      </c>
    </row>
    <row r="8776" spans="1:27" x14ac:dyDescent="0.3">
      <c r="A8776" s="43">
        <v>1667495</v>
      </c>
      <c r="B8776" s="43" t="s">
        <v>7070</v>
      </c>
      <c r="C8776" s="43" t="s">
        <v>1772</v>
      </c>
      <c r="E8776" s="43" t="s">
        <v>34</v>
      </c>
      <c r="F8776" s="43" t="s">
        <v>30</v>
      </c>
      <c r="G8776" s="43">
        <v>53064</v>
      </c>
      <c r="Y8776" s="43" t="str">
        <f t="shared" si="274"/>
        <v>COMP</v>
      </c>
      <c r="Z8776" s="43">
        <v>1485666</v>
      </c>
      <c r="AA8776" s="43">
        <f t="shared" si="275"/>
        <v>1667495</v>
      </c>
    </row>
    <row r="8777" spans="1:27" x14ac:dyDescent="0.3">
      <c r="A8777" s="43">
        <v>208630</v>
      </c>
      <c r="B8777" s="43" t="s">
        <v>7071</v>
      </c>
      <c r="C8777" s="43" t="s">
        <v>722</v>
      </c>
      <c r="E8777" s="43" t="s">
        <v>6263</v>
      </c>
      <c r="F8777" s="43" t="s">
        <v>28</v>
      </c>
      <c r="G8777" s="43">
        <v>49006</v>
      </c>
      <c r="Y8777" s="43" t="str">
        <f t="shared" si="274"/>
        <v>COMP</v>
      </c>
      <c r="Z8777" s="43">
        <v>553415</v>
      </c>
      <c r="AA8777" s="43">
        <f t="shared" si="275"/>
        <v>208630</v>
      </c>
    </row>
    <row r="8778" spans="1:27" x14ac:dyDescent="0.3">
      <c r="A8778" s="43">
        <v>1407464</v>
      </c>
      <c r="B8778" s="43" t="s">
        <v>7071</v>
      </c>
      <c r="C8778" s="43" t="s">
        <v>1661</v>
      </c>
      <c r="E8778" s="43" t="s">
        <v>35</v>
      </c>
      <c r="F8778" s="43" t="s">
        <v>30</v>
      </c>
      <c r="G8778" s="43">
        <v>85012</v>
      </c>
      <c r="Y8778" s="43" t="str">
        <f t="shared" si="274"/>
        <v>COMP</v>
      </c>
      <c r="Z8778" s="43">
        <v>2012297</v>
      </c>
      <c r="AA8778" s="43">
        <f t="shared" si="275"/>
        <v>1407464</v>
      </c>
    </row>
    <row r="8779" spans="1:27" x14ac:dyDescent="0.3">
      <c r="A8779" s="43">
        <v>1663018</v>
      </c>
      <c r="B8779" s="43" t="s">
        <v>7071</v>
      </c>
      <c r="C8779" s="43" t="s">
        <v>4538</v>
      </c>
      <c r="E8779" s="43" t="s">
        <v>6263</v>
      </c>
      <c r="F8779" s="43" t="s">
        <v>30</v>
      </c>
      <c r="G8779" s="43">
        <v>44055</v>
      </c>
      <c r="Y8779" s="43" t="str">
        <f t="shared" si="274"/>
        <v/>
      </c>
      <c r="Z8779" s="43">
        <v>2039436</v>
      </c>
      <c r="AA8779" s="43" t="e">
        <f t="shared" si="275"/>
        <v>#N/A</v>
      </c>
    </row>
    <row r="8780" spans="1:27" x14ac:dyDescent="0.3">
      <c r="A8780" s="43">
        <v>1952654</v>
      </c>
      <c r="B8780" s="43" t="s">
        <v>7072</v>
      </c>
      <c r="C8780" s="43" t="s">
        <v>436</v>
      </c>
      <c r="E8780" s="43" t="s">
        <v>6263</v>
      </c>
      <c r="F8780" s="43" t="s">
        <v>28</v>
      </c>
      <c r="G8780" s="43">
        <v>44124</v>
      </c>
      <c r="Y8780" s="43" t="str">
        <f t="shared" si="274"/>
        <v/>
      </c>
      <c r="Z8780" s="43">
        <v>2258030</v>
      </c>
      <c r="AA8780" s="43" t="e">
        <f t="shared" si="275"/>
        <v>#N/A</v>
      </c>
    </row>
    <row r="8781" spans="1:27" x14ac:dyDescent="0.3">
      <c r="A8781" s="43">
        <v>1666238</v>
      </c>
      <c r="B8781" s="43" t="s">
        <v>7073</v>
      </c>
      <c r="C8781" s="43" t="s">
        <v>436</v>
      </c>
      <c r="E8781" s="43" t="s">
        <v>35</v>
      </c>
      <c r="F8781" s="43" t="s">
        <v>28</v>
      </c>
      <c r="G8781" s="43">
        <v>44094</v>
      </c>
      <c r="Y8781" s="43" t="str">
        <f t="shared" si="274"/>
        <v>COMP</v>
      </c>
      <c r="Z8781" s="43">
        <v>1284349</v>
      </c>
      <c r="AA8781" s="43">
        <f t="shared" si="275"/>
        <v>1666238</v>
      </c>
    </row>
    <row r="8782" spans="1:27" x14ac:dyDescent="0.3">
      <c r="A8782" s="43">
        <v>2401713</v>
      </c>
      <c r="B8782" s="43" t="s">
        <v>7073</v>
      </c>
      <c r="C8782" s="43" t="s">
        <v>1428</v>
      </c>
      <c r="E8782" s="43" t="s">
        <v>6263</v>
      </c>
      <c r="F8782" s="43" t="s">
        <v>30</v>
      </c>
      <c r="G8782" s="43">
        <v>72063</v>
      </c>
      <c r="Y8782" s="43" t="str">
        <f t="shared" si="274"/>
        <v/>
      </c>
      <c r="Z8782" s="43">
        <v>1764016</v>
      </c>
      <c r="AA8782" s="43" t="e">
        <f t="shared" si="275"/>
        <v>#N/A</v>
      </c>
    </row>
    <row r="8783" spans="1:27" x14ac:dyDescent="0.3">
      <c r="A8783" s="43">
        <v>2144032</v>
      </c>
      <c r="B8783" s="43" t="s">
        <v>7073</v>
      </c>
      <c r="C8783" s="43" t="s">
        <v>446</v>
      </c>
      <c r="E8783" s="43" t="s">
        <v>6263</v>
      </c>
      <c r="F8783" s="43" t="s">
        <v>28</v>
      </c>
      <c r="G8783" s="43">
        <v>44015</v>
      </c>
      <c r="Y8783" s="43" t="str">
        <f t="shared" si="274"/>
        <v/>
      </c>
      <c r="Z8783" s="43">
        <v>1501976</v>
      </c>
      <c r="AA8783" s="43" t="e">
        <f t="shared" si="275"/>
        <v>#N/A</v>
      </c>
    </row>
    <row r="8784" spans="1:27" x14ac:dyDescent="0.3">
      <c r="A8784" s="43">
        <v>1870142</v>
      </c>
      <c r="B8784" s="43" t="s">
        <v>7073</v>
      </c>
      <c r="C8784" s="43" t="s">
        <v>2396</v>
      </c>
      <c r="E8784" s="43" t="s">
        <v>6263</v>
      </c>
      <c r="F8784" s="43" t="s">
        <v>30</v>
      </c>
      <c r="G8784" s="43">
        <v>85053</v>
      </c>
      <c r="Y8784" s="43" t="str">
        <f t="shared" si="274"/>
        <v/>
      </c>
      <c r="Z8784" s="43">
        <v>2092420</v>
      </c>
      <c r="AA8784" s="43" t="e">
        <f t="shared" si="275"/>
        <v>#N/A</v>
      </c>
    </row>
    <row r="8785" spans="1:27" x14ac:dyDescent="0.3">
      <c r="A8785" s="43">
        <v>1946584</v>
      </c>
      <c r="B8785" s="43" t="s">
        <v>7073</v>
      </c>
      <c r="C8785" s="43" t="s">
        <v>346</v>
      </c>
      <c r="E8785" s="43" t="s">
        <v>6263</v>
      </c>
      <c r="F8785" s="43" t="s">
        <v>28</v>
      </c>
      <c r="G8785" s="43">
        <v>44015</v>
      </c>
      <c r="Y8785" s="43" t="str">
        <f t="shared" si="274"/>
        <v/>
      </c>
      <c r="Z8785" s="43">
        <v>2223192</v>
      </c>
      <c r="AA8785" s="43" t="e">
        <f t="shared" si="275"/>
        <v>#N/A</v>
      </c>
    </row>
    <row r="8786" spans="1:27" x14ac:dyDescent="0.3">
      <c r="A8786" s="43">
        <v>1452144</v>
      </c>
      <c r="B8786" s="43" t="s">
        <v>7074</v>
      </c>
      <c r="C8786" s="43" t="s">
        <v>175</v>
      </c>
      <c r="E8786" s="43" t="s">
        <v>6263</v>
      </c>
      <c r="F8786" s="43" t="s">
        <v>28</v>
      </c>
      <c r="G8786" s="43">
        <v>85022</v>
      </c>
      <c r="Y8786" s="43" t="str">
        <f t="shared" si="274"/>
        <v/>
      </c>
      <c r="Z8786" s="43">
        <v>243955</v>
      </c>
      <c r="AA8786" s="43" t="e">
        <f t="shared" si="275"/>
        <v>#N/A</v>
      </c>
    </row>
    <row r="8787" spans="1:27" x14ac:dyDescent="0.3">
      <c r="A8787" s="43">
        <v>2270076</v>
      </c>
      <c r="B8787" s="43" t="s">
        <v>7074</v>
      </c>
      <c r="C8787" s="43" t="s">
        <v>427</v>
      </c>
      <c r="E8787" s="43" t="s">
        <v>6263</v>
      </c>
      <c r="F8787" s="43" t="s">
        <v>28</v>
      </c>
      <c r="G8787" s="43">
        <v>44062</v>
      </c>
      <c r="Y8787" s="43" t="str">
        <f t="shared" si="274"/>
        <v/>
      </c>
      <c r="Z8787" s="43">
        <v>1510731</v>
      </c>
      <c r="AA8787" s="43" t="e">
        <f t="shared" si="275"/>
        <v>#N/A</v>
      </c>
    </row>
    <row r="8788" spans="1:27" x14ac:dyDescent="0.3">
      <c r="A8788" s="43">
        <v>841493</v>
      </c>
      <c r="B8788" s="43" t="s">
        <v>7075</v>
      </c>
      <c r="C8788" s="43" t="s">
        <v>422</v>
      </c>
      <c r="E8788" s="43" t="s">
        <v>6263</v>
      </c>
      <c r="F8788" s="43" t="s">
        <v>28</v>
      </c>
      <c r="G8788" s="43">
        <v>85059</v>
      </c>
      <c r="Y8788" s="43" t="str">
        <f t="shared" si="274"/>
        <v/>
      </c>
      <c r="Z8788" s="43">
        <v>2384971</v>
      </c>
      <c r="AA8788" s="43" t="e">
        <f t="shared" si="275"/>
        <v>#N/A</v>
      </c>
    </row>
    <row r="8789" spans="1:27" x14ac:dyDescent="0.3">
      <c r="A8789" s="43">
        <v>1006162</v>
      </c>
      <c r="B8789" s="43" t="s">
        <v>7076</v>
      </c>
      <c r="C8789" s="43" t="s">
        <v>2733</v>
      </c>
      <c r="E8789" s="43" t="s">
        <v>6263</v>
      </c>
      <c r="F8789" s="43" t="s">
        <v>28</v>
      </c>
      <c r="G8789" s="43">
        <v>44001</v>
      </c>
      <c r="Y8789" s="43" t="str">
        <f t="shared" si="274"/>
        <v>COMP</v>
      </c>
      <c r="Z8789" s="43">
        <v>1403830</v>
      </c>
      <c r="AA8789" s="43">
        <f t="shared" si="275"/>
        <v>1006162</v>
      </c>
    </row>
    <row r="8790" spans="1:27" x14ac:dyDescent="0.3">
      <c r="A8790" s="43">
        <v>1802851</v>
      </c>
      <c r="B8790" s="43" t="s">
        <v>7077</v>
      </c>
      <c r="C8790" s="43" t="s">
        <v>408</v>
      </c>
      <c r="E8790" s="43" t="s">
        <v>6263</v>
      </c>
      <c r="F8790" s="43" t="s">
        <v>30</v>
      </c>
      <c r="G8790" s="43">
        <v>53013</v>
      </c>
      <c r="Y8790" s="43" t="str">
        <f t="shared" si="274"/>
        <v/>
      </c>
      <c r="Z8790" s="43">
        <v>822405</v>
      </c>
      <c r="AA8790" s="43" t="e">
        <f t="shared" si="275"/>
        <v>#N/A</v>
      </c>
    </row>
    <row r="8791" spans="1:27" x14ac:dyDescent="0.3">
      <c r="A8791" s="43">
        <v>187076</v>
      </c>
      <c r="B8791" s="43" t="s">
        <v>7078</v>
      </c>
      <c r="C8791" s="43" t="s">
        <v>274</v>
      </c>
      <c r="E8791" s="43" t="s">
        <v>6263</v>
      </c>
      <c r="F8791" s="43" t="s">
        <v>28</v>
      </c>
      <c r="G8791" s="43">
        <v>85033</v>
      </c>
      <c r="Y8791" s="43" t="str">
        <f t="shared" si="274"/>
        <v>COMP</v>
      </c>
      <c r="Z8791" s="43">
        <v>1652230</v>
      </c>
      <c r="AA8791" s="43">
        <f t="shared" si="275"/>
        <v>187076</v>
      </c>
    </row>
    <row r="8792" spans="1:27" x14ac:dyDescent="0.3">
      <c r="A8792" s="43">
        <v>1023185</v>
      </c>
      <c r="B8792" s="43" t="s">
        <v>1070</v>
      </c>
      <c r="C8792" s="43" t="s">
        <v>235</v>
      </c>
      <c r="E8792" s="43" t="s">
        <v>29</v>
      </c>
      <c r="F8792" s="43" t="s">
        <v>28</v>
      </c>
      <c r="G8792" s="43">
        <v>44024</v>
      </c>
      <c r="Y8792" s="43" t="str">
        <f t="shared" si="274"/>
        <v>COMP</v>
      </c>
      <c r="Z8792" s="43">
        <v>234013</v>
      </c>
      <c r="AA8792" s="43">
        <f t="shared" si="275"/>
        <v>1023185</v>
      </c>
    </row>
    <row r="8793" spans="1:27" x14ac:dyDescent="0.3">
      <c r="A8793" s="43">
        <v>1668838</v>
      </c>
      <c r="B8793" s="43" t="s">
        <v>1070</v>
      </c>
      <c r="C8793" s="43" t="s">
        <v>7079</v>
      </c>
      <c r="E8793" s="43" t="s">
        <v>6263</v>
      </c>
      <c r="F8793" s="43" t="s">
        <v>30</v>
      </c>
      <c r="G8793" s="43">
        <v>72068</v>
      </c>
      <c r="Y8793" s="43" t="str">
        <f t="shared" si="274"/>
        <v/>
      </c>
      <c r="Z8793" s="43">
        <v>2344264</v>
      </c>
      <c r="AA8793" s="43" t="e">
        <f t="shared" si="275"/>
        <v>#N/A</v>
      </c>
    </row>
    <row r="8794" spans="1:27" x14ac:dyDescent="0.3">
      <c r="A8794" s="43">
        <v>629379</v>
      </c>
      <c r="B8794" s="43" t="s">
        <v>1070</v>
      </c>
      <c r="C8794" s="43" t="s">
        <v>508</v>
      </c>
      <c r="E8794" s="43" t="s">
        <v>6263</v>
      </c>
      <c r="F8794" s="43" t="s">
        <v>28</v>
      </c>
      <c r="G8794" s="43">
        <v>53013</v>
      </c>
      <c r="Y8794" s="43" t="str">
        <f t="shared" si="274"/>
        <v/>
      </c>
      <c r="Z8794" s="43">
        <v>1004267</v>
      </c>
      <c r="AA8794" s="43" t="e">
        <f t="shared" si="275"/>
        <v>#N/A</v>
      </c>
    </row>
    <row r="8795" spans="1:27" x14ac:dyDescent="0.3">
      <c r="A8795" s="43">
        <v>885017</v>
      </c>
      <c r="B8795" s="43" t="s">
        <v>7080</v>
      </c>
      <c r="C8795" s="43" t="s">
        <v>218</v>
      </c>
      <c r="E8795" s="43" t="s">
        <v>6263</v>
      </c>
      <c r="F8795" s="43" t="s">
        <v>28</v>
      </c>
      <c r="G8795" s="43">
        <v>85005</v>
      </c>
      <c r="Y8795" s="43" t="str">
        <f t="shared" si="274"/>
        <v>COMP</v>
      </c>
      <c r="Z8795" s="43">
        <v>1862217</v>
      </c>
      <c r="AA8795" s="43">
        <f t="shared" si="275"/>
        <v>885017</v>
      </c>
    </row>
    <row r="8796" spans="1:27" x14ac:dyDescent="0.3">
      <c r="A8796" s="43">
        <v>2418412</v>
      </c>
      <c r="B8796" s="43" t="s">
        <v>7081</v>
      </c>
      <c r="C8796" s="43" t="s">
        <v>514</v>
      </c>
      <c r="E8796" s="43" t="s">
        <v>6263</v>
      </c>
      <c r="F8796" s="43" t="s">
        <v>28</v>
      </c>
      <c r="G8796" s="43">
        <v>49004</v>
      </c>
      <c r="Y8796" s="43" t="str">
        <f t="shared" si="274"/>
        <v/>
      </c>
      <c r="Z8796" s="43">
        <v>1546304</v>
      </c>
      <c r="AA8796" s="43" t="e">
        <f t="shared" si="275"/>
        <v>#N/A</v>
      </c>
    </row>
    <row r="8797" spans="1:27" x14ac:dyDescent="0.3">
      <c r="A8797" s="43">
        <v>1288624</v>
      </c>
      <c r="B8797" s="43" t="s">
        <v>7082</v>
      </c>
      <c r="C8797" s="43" t="s">
        <v>390</v>
      </c>
      <c r="E8797" s="43" t="s">
        <v>6263</v>
      </c>
      <c r="F8797" s="43" t="s">
        <v>30</v>
      </c>
      <c r="G8797" s="43">
        <v>44015</v>
      </c>
      <c r="Y8797" s="43" t="str">
        <f t="shared" si="274"/>
        <v/>
      </c>
      <c r="Z8797" s="43">
        <v>1889163</v>
      </c>
      <c r="AA8797" s="43" t="e">
        <f t="shared" si="275"/>
        <v>#N/A</v>
      </c>
    </row>
    <row r="8798" spans="1:27" x14ac:dyDescent="0.3">
      <c r="A8798" s="43">
        <v>2364541</v>
      </c>
      <c r="B8798" s="43" t="s">
        <v>7083</v>
      </c>
      <c r="C8798" s="43" t="s">
        <v>316</v>
      </c>
      <c r="E8798" s="43" t="s">
        <v>6263</v>
      </c>
      <c r="F8798" s="43" t="s">
        <v>28</v>
      </c>
      <c r="G8798" s="43">
        <v>85079</v>
      </c>
      <c r="Y8798" s="43" t="str">
        <f t="shared" si="274"/>
        <v/>
      </c>
      <c r="Z8798" s="43">
        <v>2328257</v>
      </c>
      <c r="AA8798" s="43" t="e">
        <f t="shared" si="275"/>
        <v>#N/A</v>
      </c>
    </row>
    <row r="8799" spans="1:27" x14ac:dyDescent="0.3">
      <c r="A8799" s="43">
        <v>1693706</v>
      </c>
      <c r="B8799" s="43" t="s">
        <v>7083</v>
      </c>
      <c r="C8799" s="43" t="s">
        <v>3054</v>
      </c>
      <c r="E8799" s="43" t="s">
        <v>6263</v>
      </c>
      <c r="F8799" s="43" t="s">
        <v>30</v>
      </c>
      <c r="G8799" s="43">
        <v>85012</v>
      </c>
      <c r="Y8799" s="43" t="str">
        <f t="shared" si="274"/>
        <v/>
      </c>
      <c r="Z8799" s="43">
        <v>1391395</v>
      </c>
      <c r="AA8799" s="43" t="e">
        <f t="shared" si="275"/>
        <v>#N/A</v>
      </c>
    </row>
    <row r="8800" spans="1:27" x14ac:dyDescent="0.3">
      <c r="A8800" s="43">
        <v>2330486</v>
      </c>
      <c r="B8800" s="43" t="s">
        <v>7083</v>
      </c>
      <c r="C8800" s="43" t="s">
        <v>472</v>
      </c>
      <c r="E8800" s="43" t="s">
        <v>6263</v>
      </c>
      <c r="F8800" s="43" t="s">
        <v>28</v>
      </c>
      <c r="G8800" s="43">
        <v>85012</v>
      </c>
      <c r="Y8800" s="43" t="str">
        <f t="shared" si="274"/>
        <v/>
      </c>
      <c r="Z8800" s="43">
        <v>2266672</v>
      </c>
      <c r="AA8800" s="43" t="e">
        <f t="shared" si="275"/>
        <v>#N/A</v>
      </c>
    </row>
    <row r="8801" spans="1:27" x14ac:dyDescent="0.3">
      <c r="A8801" s="43">
        <v>2405001</v>
      </c>
      <c r="B8801" s="43" t="s">
        <v>7084</v>
      </c>
      <c r="C8801" s="43" t="s">
        <v>346</v>
      </c>
      <c r="E8801" s="43" t="s">
        <v>6263</v>
      </c>
      <c r="F8801" s="43" t="s">
        <v>28</v>
      </c>
      <c r="G8801" s="43">
        <v>44015</v>
      </c>
      <c r="Y8801" s="43" t="str">
        <f t="shared" si="274"/>
        <v/>
      </c>
      <c r="Z8801" s="43">
        <v>1388506</v>
      </c>
      <c r="AA8801" s="43" t="e">
        <f t="shared" si="275"/>
        <v>#N/A</v>
      </c>
    </row>
    <row r="8802" spans="1:27" x14ac:dyDescent="0.3">
      <c r="A8802" s="43">
        <v>2119916</v>
      </c>
      <c r="B8802" s="43" t="s">
        <v>7085</v>
      </c>
      <c r="C8802" s="43" t="s">
        <v>557</v>
      </c>
      <c r="E8802" s="43" t="s">
        <v>29</v>
      </c>
      <c r="F8802" s="43" t="s">
        <v>30</v>
      </c>
      <c r="G8802" s="43">
        <v>49064</v>
      </c>
      <c r="Y8802" s="43" t="str">
        <f t="shared" si="274"/>
        <v>COMP</v>
      </c>
      <c r="Z8802" s="43">
        <v>1806179</v>
      </c>
      <c r="AA8802" s="43">
        <f t="shared" si="275"/>
        <v>2119916</v>
      </c>
    </row>
    <row r="8803" spans="1:27" x14ac:dyDescent="0.3">
      <c r="A8803" s="43">
        <v>1666846</v>
      </c>
      <c r="B8803" s="43" t="s">
        <v>1073</v>
      </c>
      <c r="C8803" s="43" t="s">
        <v>760</v>
      </c>
      <c r="E8803" s="43" t="s">
        <v>31</v>
      </c>
      <c r="F8803" s="43" t="s">
        <v>28</v>
      </c>
      <c r="G8803" s="43">
        <v>44036</v>
      </c>
      <c r="Y8803" s="43" t="str">
        <f t="shared" si="274"/>
        <v>COMP</v>
      </c>
      <c r="Z8803" s="43">
        <v>1405071</v>
      </c>
      <c r="AA8803" s="43">
        <f t="shared" si="275"/>
        <v>1666846</v>
      </c>
    </row>
    <row r="8804" spans="1:27" x14ac:dyDescent="0.3">
      <c r="A8804" s="43">
        <v>204303</v>
      </c>
      <c r="B8804" s="43" t="s">
        <v>1073</v>
      </c>
      <c r="C8804" s="43" t="s">
        <v>4815</v>
      </c>
      <c r="E8804" s="43" t="s">
        <v>6263</v>
      </c>
      <c r="F8804" s="43" t="s">
        <v>28</v>
      </c>
      <c r="G8804" s="43">
        <v>44105</v>
      </c>
      <c r="Y8804" s="43" t="str">
        <f t="shared" si="274"/>
        <v/>
      </c>
      <c r="Z8804" s="43">
        <v>842033</v>
      </c>
      <c r="AA8804" s="43" t="e">
        <f t="shared" si="275"/>
        <v>#N/A</v>
      </c>
    </row>
    <row r="8805" spans="1:27" x14ac:dyDescent="0.3">
      <c r="A8805" s="43">
        <v>2370707</v>
      </c>
      <c r="B8805" s="43" t="s">
        <v>1073</v>
      </c>
      <c r="C8805" s="43" t="s">
        <v>250</v>
      </c>
      <c r="E8805" s="43" t="s">
        <v>6263</v>
      </c>
      <c r="F8805" s="43" t="s">
        <v>28</v>
      </c>
      <c r="G8805" s="43">
        <v>44090</v>
      </c>
      <c r="Y8805" s="43" t="str">
        <f t="shared" si="274"/>
        <v/>
      </c>
      <c r="Z8805" s="43">
        <v>1750264</v>
      </c>
      <c r="AA8805" s="43" t="e">
        <f t="shared" si="275"/>
        <v>#N/A</v>
      </c>
    </row>
    <row r="8806" spans="1:27" x14ac:dyDescent="0.3">
      <c r="A8806" s="43">
        <v>808647</v>
      </c>
      <c r="B8806" s="43" t="s">
        <v>7086</v>
      </c>
      <c r="C8806" s="43" t="s">
        <v>223</v>
      </c>
      <c r="E8806" s="43" t="s">
        <v>6263</v>
      </c>
      <c r="F8806" s="43" t="s">
        <v>28</v>
      </c>
      <c r="G8806" s="43">
        <v>44111</v>
      </c>
      <c r="Y8806" s="43" t="str">
        <f t="shared" si="274"/>
        <v>COMP</v>
      </c>
      <c r="Z8806" s="43">
        <v>2239301</v>
      </c>
      <c r="AA8806" s="43">
        <f t="shared" si="275"/>
        <v>808647</v>
      </c>
    </row>
    <row r="8807" spans="1:27" x14ac:dyDescent="0.3">
      <c r="A8807" s="43">
        <v>1591114</v>
      </c>
      <c r="B8807" s="43" t="s">
        <v>7086</v>
      </c>
      <c r="C8807" s="43" t="s">
        <v>1459</v>
      </c>
      <c r="E8807" s="43" t="s">
        <v>6263</v>
      </c>
      <c r="F8807" s="43" t="s">
        <v>30</v>
      </c>
      <c r="G8807" s="43">
        <v>44062</v>
      </c>
      <c r="Y8807" s="43" t="str">
        <f t="shared" si="274"/>
        <v/>
      </c>
      <c r="Z8807" s="43">
        <v>2346304</v>
      </c>
      <c r="AA8807" s="43" t="e">
        <f t="shared" si="275"/>
        <v>#N/A</v>
      </c>
    </row>
    <row r="8808" spans="1:27" x14ac:dyDescent="0.3">
      <c r="A8808" s="43">
        <v>2028538</v>
      </c>
      <c r="B8808" s="43" t="s">
        <v>7086</v>
      </c>
      <c r="C8808" s="43" t="s">
        <v>639</v>
      </c>
      <c r="E8808" s="43" t="s">
        <v>29</v>
      </c>
      <c r="F8808" s="43" t="s">
        <v>28</v>
      </c>
      <c r="G8808" s="43">
        <v>44111</v>
      </c>
      <c r="Y8808" s="43" t="str">
        <f t="shared" si="274"/>
        <v>COMP</v>
      </c>
      <c r="Z8808" s="43">
        <v>2271120</v>
      </c>
      <c r="AA8808" s="43">
        <f t="shared" si="275"/>
        <v>2028538</v>
      </c>
    </row>
    <row r="8809" spans="1:27" x14ac:dyDescent="0.3">
      <c r="A8809" s="43">
        <v>1380997</v>
      </c>
      <c r="B8809" s="43" t="s">
        <v>7087</v>
      </c>
      <c r="C8809" s="43" t="s">
        <v>381</v>
      </c>
      <c r="E8809" s="43" t="s">
        <v>35</v>
      </c>
      <c r="F8809" s="43" t="s">
        <v>28</v>
      </c>
      <c r="G8809" s="43">
        <v>85017</v>
      </c>
      <c r="Y8809" s="43" t="str">
        <f t="shared" si="274"/>
        <v>COMP</v>
      </c>
      <c r="Z8809" s="43">
        <v>1744197</v>
      </c>
      <c r="AA8809" s="43">
        <f t="shared" si="275"/>
        <v>1380997</v>
      </c>
    </row>
    <row r="8810" spans="1:27" x14ac:dyDescent="0.3">
      <c r="A8810" s="43">
        <v>1894588</v>
      </c>
      <c r="B8810" s="43" t="s">
        <v>7088</v>
      </c>
      <c r="C8810" s="43" t="s">
        <v>1145</v>
      </c>
      <c r="E8810" s="43" t="s">
        <v>6263</v>
      </c>
      <c r="F8810" s="43" t="s">
        <v>30</v>
      </c>
      <c r="G8810" s="43">
        <v>85004</v>
      </c>
      <c r="Y8810" s="43" t="str">
        <f t="shared" si="274"/>
        <v>COMP</v>
      </c>
      <c r="Z8810" s="43">
        <v>2292361</v>
      </c>
      <c r="AA8810" s="43">
        <f t="shared" si="275"/>
        <v>1894588</v>
      </c>
    </row>
    <row r="8811" spans="1:27" x14ac:dyDescent="0.3">
      <c r="A8811" s="43">
        <v>2169851</v>
      </c>
      <c r="B8811" s="43" t="s">
        <v>7088</v>
      </c>
      <c r="C8811" s="43" t="s">
        <v>937</v>
      </c>
      <c r="E8811" s="43" t="s">
        <v>6263</v>
      </c>
      <c r="F8811" s="43" t="s">
        <v>28</v>
      </c>
      <c r="G8811" s="43">
        <v>49006</v>
      </c>
      <c r="Y8811" s="43" t="str">
        <f t="shared" si="274"/>
        <v>COMP</v>
      </c>
      <c r="Z8811" s="43">
        <v>2177448</v>
      </c>
      <c r="AA8811" s="43">
        <f t="shared" si="275"/>
        <v>2169851</v>
      </c>
    </row>
    <row r="8812" spans="1:27" x14ac:dyDescent="0.3">
      <c r="A8812" s="43">
        <v>1851109</v>
      </c>
      <c r="B8812" s="43" t="s">
        <v>7088</v>
      </c>
      <c r="C8812" s="43" t="s">
        <v>421</v>
      </c>
      <c r="E8812" s="43" t="s">
        <v>6263</v>
      </c>
      <c r="F8812" s="43" t="s">
        <v>30</v>
      </c>
      <c r="G8812" s="43">
        <v>85067</v>
      </c>
      <c r="Y8812" s="43" t="str">
        <f t="shared" si="274"/>
        <v/>
      </c>
      <c r="Z8812" s="43">
        <v>1512731</v>
      </c>
      <c r="AA8812" s="43" t="e">
        <f t="shared" si="275"/>
        <v>#N/A</v>
      </c>
    </row>
    <row r="8813" spans="1:27" x14ac:dyDescent="0.3">
      <c r="A8813" s="43">
        <v>1010606</v>
      </c>
      <c r="B8813" s="43" t="s">
        <v>7088</v>
      </c>
      <c r="C8813" s="43" t="s">
        <v>244</v>
      </c>
      <c r="E8813" s="43" t="s">
        <v>6263</v>
      </c>
      <c r="F8813" s="43" t="s">
        <v>28</v>
      </c>
      <c r="G8813" s="43">
        <v>49006</v>
      </c>
      <c r="Y8813" s="43" t="str">
        <f t="shared" si="274"/>
        <v>COMP</v>
      </c>
      <c r="Z8813" s="43">
        <v>694952</v>
      </c>
      <c r="AA8813" s="43">
        <f t="shared" si="275"/>
        <v>1010606</v>
      </c>
    </row>
    <row r="8814" spans="1:27" x14ac:dyDescent="0.3">
      <c r="A8814" s="43">
        <v>2275322</v>
      </c>
      <c r="B8814" s="43" t="s">
        <v>7088</v>
      </c>
      <c r="C8814" s="43" t="s">
        <v>472</v>
      </c>
      <c r="E8814" s="43" t="s">
        <v>6263</v>
      </c>
      <c r="F8814" s="43" t="s">
        <v>28</v>
      </c>
      <c r="G8814" s="43">
        <v>85004</v>
      </c>
      <c r="Y8814" s="43" t="str">
        <f t="shared" si="274"/>
        <v>COMP</v>
      </c>
      <c r="Z8814" s="43">
        <v>1010087</v>
      </c>
      <c r="AA8814" s="43">
        <f t="shared" si="275"/>
        <v>2275322</v>
      </c>
    </row>
    <row r="8815" spans="1:27" x14ac:dyDescent="0.3">
      <c r="A8815" s="43">
        <v>1895181</v>
      </c>
      <c r="B8815" s="43" t="s">
        <v>7089</v>
      </c>
      <c r="C8815" s="43" t="s">
        <v>1736</v>
      </c>
      <c r="E8815" s="43" t="s">
        <v>6263</v>
      </c>
      <c r="F8815" s="43" t="s">
        <v>28</v>
      </c>
      <c r="G8815" s="43">
        <v>85067</v>
      </c>
      <c r="Y8815" s="43" t="str">
        <f t="shared" si="274"/>
        <v/>
      </c>
      <c r="Z8815" s="43">
        <v>1052989</v>
      </c>
      <c r="AA8815" s="43" t="e">
        <f t="shared" si="275"/>
        <v>#N/A</v>
      </c>
    </row>
    <row r="8816" spans="1:27" x14ac:dyDescent="0.3">
      <c r="A8816" s="43">
        <v>1651190</v>
      </c>
      <c r="B8816" s="43" t="s">
        <v>7089</v>
      </c>
      <c r="C8816" s="43" t="s">
        <v>401</v>
      </c>
      <c r="E8816" s="43" t="s">
        <v>6263</v>
      </c>
      <c r="F8816" s="43" t="s">
        <v>30</v>
      </c>
      <c r="G8816" s="43">
        <v>44090</v>
      </c>
      <c r="Y8816" s="43" t="str">
        <f t="shared" si="274"/>
        <v/>
      </c>
      <c r="Z8816" s="43">
        <v>1769496</v>
      </c>
      <c r="AA8816" s="43" t="e">
        <f t="shared" si="275"/>
        <v>#N/A</v>
      </c>
    </row>
    <row r="8817" spans="1:27" x14ac:dyDescent="0.3">
      <c r="A8817" s="43">
        <v>1358626</v>
      </c>
      <c r="B8817" s="43" t="s">
        <v>7089</v>
      </c>
      <c r="C8817" s="43" t="s">
        <v>427</v>
      </c>
      <c r="E8817" s="43" t="s">
        <v>6263</v>
      </c>
      <c r="F8817" s="43" t="s">
        <v>28</v>
      </c>
      <c r="G8817" s="43">
        <v>44090</v>
      </c>
      <c r="Y8817" s="43" t="str">
        <f t="shared" si="274"/>
        <v>COMP</v>
      </c>
      <c r="Z8817" s="43">
        <v>2238258</v>
      </c>
      <c r="AA8817" s="43">
        <f t="shared" si="275"/>
        <v>1358626</v>
      </c>
    </row>
    <row r="8818" spans="1:27" x14ac:dyDescent="0.3">
      <c r="A8818" s="43">
        <v>868770</v>
      </c>
      <c r="B8818" s="43" t="s">
        <v>1076</v>
      </c>
      <c r="C8818" s="43" t="s">
        <v>412</v>
      </c>
      <c r="E8818" s="43" t="s">
        <v>6263</v>
      </c>
      <c r="F8818" s="43" t="s">
        <v>28</v>
      </c>
      <c r="G8818" s="43">
        <v>44045</v>
      </c>
      <c r="Y8818" s="43" t="str">
        <f t="shared" si="274"/>
        <v>COMP</v>
      </c>
      <c r="Z8818" s="43">
        <v>1765598</v>
      </c>
      <c r="AA8818" s="43">
        <f t="shared" si="275"/>
        <v>868770</v>
      </c>
    </row>
    <row r="8819" spans="1:27" x14ac:dyDescent="0.3">
      <c r="A8819" s="43">
        <v>1765274</v>
      </c>
      <c r="B8819" s="43" t="s">
        <v>1076</v>
      </c>
      <c r="C8819" s="43" t="s">
        <v>746</v>
      </c>
      <c r="E8819" s="43" t="s">
        <v>6263</v>
      </c>
      <c r="F8819" s="43" t="s">
        <v>28</v>
      </c>
      <c r="G8819" s="43">
        <v>53064</v>
      </c>
      <c r="Y8819" s="43" t="str">
        <f t="shared" si="274"/>
        <v>COMP</v>
      </c>
      <c r="Z8819" s="43">
        <v>137611</v>
      </c>
      <c r="AA8819" s="43">
        <f t="shared" si="275"/>
        <v>1765274</v>
      </c>
    </row>
    <row r="8820" spans="1:27" x14ac:dyDescent="0.3">
      <c r="A8820" s="43">
        <v>2274491</v>
      </c>
      <c r="B8820" s="43" t="s">
        <v>1076</v>
      </c>
      <c r="C8820" s="43" t="s">
        <v>936</v>
      </c>
      <c r="E8820" s="43" t="s">
        <v>6263</v>
      </c>
      <c r="F8820" s="43" t="s">
        <v>30</v>
      </c>
      <c r="G8820" s="43">
        <v>44015</v>
      </c>
      <c r="Y8820" s="43" t="str">
        <f t="shared" si="274"/>
        <v>COMP</v>
      </c>
      <c r="Z8820" s="43">
        <v>2432206</v>
      </c>
      <c r="AA8820" s="43">
        <f t="shared" si="275"/>
        <v>2274491</v>
      </c>
    </row>
    <row r="8821" spans="1:27" x14ac:dyDescent="0.3">
      <c r="A8821" s="43">
        <v>1755099</v>
      </c>
      <c r="B8821" s="43" t="s">
        <v>1076</v>
      </c>
      <c r="C8821" s="43" t="s">
        <v>901</v>
      </c>
      <c r="E8821" s="43" t="s">
        <v>6263</v>
      </c>
      <c r="F8821" s="43" t="s">
        <v>30</v>
      </c>
      <c r="G8821" s="43">
        <v>72041</v>
      </c>
      <c r="Y8821" s="43" t="str">
        <f t="shared" si="274"/>
        <v/>
      </c>
      <c r="Z8821" s="43">
        <v>1954432</v>
      </c>
      <c r="AA8821" s="43" t="e">
        <f t="shared" si="275"/>
        <v>#N/A</v>
      </c>
    </row>
    <row r="8822" spans="1:27" x14ac:dyDescent="0.3">
      <c r="A8822" s="43">
        <v>204476</v>
      </c>
      <c r="B8822" s="43" t="s">
        <v>7090</v>
      </c>
      <c r="C8822" s="43" t="s">
        <v>508</v>
      </c>
      <c r="E8822" s="43" t="s">
        <v>6263</v>
      </c>
      <c r="F8822" s="43" t="s">
        <v>28</v>
      </c>
      <c r="G8822" s="43">
        <v>49064</v>
      </c>
      <c r="Y8822" s="43" t="str">
        <f t="shared" si="274"/>
        <v>COMP</v>
      </c>
      <c r="Z8822" s="43">
        <v>1359514</v>
      </c>
      <c r="AA8822" s="43">
        <f t="shared" si="275"/>
        <v>204476</v>
      </c>
    </row>
    <row r="8823" spans="1:27" x14ac:dyDescent="0.3">
      <c r="A8823" s="43">
        <v>2378902</v>
      </c>
      <c r="B8823" s="43" t="s">
        <v>1077</v>
      </c>
      <c r="C8823" s="43" t="s">
        <v>1145</v>
      </c>
      <c r="E8823" s="43" t="s">
        <v>29</v>
      </c>
      <c r="F8823" s="43" t="s">
        <v>30</v>
      </c>
      <c r="G8823" s="43">
        <v>44071</v>
      </c>
      <c r="Y8823" s="43" t="str">
        <f t="shared" si="274"/>
        <v>COMP</v>
      </c>
      <c r="Z8823" s="43">
        <v>1967967</v>
      </c>
      <c r="AA8823" s="43">
        <f t="shared" si="275"/>
        <v>2378902</v>
      </c>
    </row>
    <row r="8824" spans="1:27" x14ac:dyDescent="0.3">
      <c r="A8824" s="43">
        <v>320430</v>
      </c>
      <c r="B8824" s="43" t="s">
        <v>1077</v>
      </c>
      <c r="C8824" s="43" t="s">
        <v>230</v>
      </c>
      <c r="E8824" s="43" t="s">
        <v>6263</v>
      </c>
      <c r="F8824" s="43" t="s">
        <v>28</v>
      </c>
      <c r="G8824" s="43">
        <v>53061</v>
      </c>
      <c r="Y8824" s="43" t="str">
        <f t="shared" si="274"/>
        <v/>
      </c>
      <c r="Z8824" s="43">
        <v>2410242</v>
      </c>
      <c r="AA8824" s="43" t="e">
        <f t="shared" si="275"/>
        <v>#N/A</v>
      </c>
    </row>
    <row r="8825" spans="1:27" x14ac:dyDescent="0.3">
      <c r="A8825" s="43">
        <v>1277823</v>
      </c>
      <c r="B8825" s="43" t="s">
        <v>1077</v>
      </c>
      <c r="C8825" s="43" t="s">
        <v>546</v>
      </c>
      <c r="E8825" s="43" t="s">
        <v>6263</v>
      </c>
      <c r="F8825" s="43" t="s">
        <v>30</v>
      </c>
      <c r="G8825" s="43">
        <v>85033</v>
      </c>
      <c r="Y8825" s="43" t="str">
        <f t="shared" si="274"/>
        <v/>
      </c>
      <c r="Z8825" s="43">
        <v>2115441</v>
      </c>
      <c r="AA8825" s="43" t="e">
        <f t="shared" si="275"/>
        <v>#N/A</v>
      </c>
    </row>
    <row r="8826" spans="1:27" x14ac:dyDescent="0.3">
      <c r="A8826" s="43">
        <v>102369</v>
      </c>
      <c r="B8826" s="43" t="s">
        <v>7091</v>
      </c>
      <c r="C8826" s="43" t="s">
        <v>421</v>
      </c>
      <c r="E8826" s="43" t="s">
        <v>29</v>
      </c>
      <c r="F8826" s="43" t="s">
        <v>30</v>
      </c>
      <c r="G8826" s="43">
        <v>44090</v>
      </c>
      <c r="Y8826" s="43" t="str">
        <f t="shared" si="274"/>
        <v/>
      </c>
      <c r="Z8826" s="43">
        <v>1298379</v>
      </c>
      <c r="AA8826" s="43" t="e">
        <f t="shared" si="275"/>
        <v>#N/A</v>
      </c>
    </row>
    <row r="8827" spans="1:27" x14ac:dyDescent="0.3">
      <c r="A8827" s="43">
        <v>2077898</v>
      </c>
      <c r="B8827" s="43" t="s">
        <v>1080</v>
      </c>
      <c r="C8827" s="43" t="s">
        <v>4890</v>
      </c>
      <c r="E8827" s="43" t="s">
        <v>34</v>
      </c>
      <c r="F8827" s="43" t="s">
        <v>30</v>
      </c>
      <c r="G8827" s="43">
        <v>49006</v>
      </c>
      <c r="Y8827" s="43" t="str">
        <f t="shared" si="274"/>
        <v>COMP</v>
      </c>
      <c r="Z8827" s="43">
        <v>1996183</v>
      </c>
      <c r="AA8827" s="43">
        <f t="shared" si="275"/>
        <v>2077898</v>
      </c>
    </row>
    <row r="8828" spans="1:27" x14ac:dyDescent="0.3">
      <c r="A8828" s="43">
        <v>2391465</v>
      </c>
      <c r="B8828" s="43" t="s">
        <v>1080</v>
      </c>
      <c r="C8828" s="43" t="s">
        <v>7092</v>
      </c>
      <c r="E8828" s="43" t="s">
        <v>6263</v>
      </c>
      <c r="F8828" s="43" t="s">
        <v>30</v>
      </c>
      <c r="G8828" s="43">
        <v>44021</v>
      </c>
      <c r="Y8828" s="43" t="str">
        <f t="shared" si="274"/>
        <v/>
      </c>
      <c r="Z8828" s="43">
        <v>1881898</v>
      </c>
      <c r="AA8828" s="43" t="e">
        <f t="shared" si="275"/>
        <v>#N/A</v>
      </c>
    </row>
    <row r="8829" spans="1:27" x14ac:dyDescent="0.3">
      <c r="A8829" s="43">
        <v>1821680</v>
      </c>
      <c r="B8829" s="43" t="s">
        <v>1080</v>
      </c>
      <c r="C8829" s="43" t="s">
        <v>436</v>
      </c>
      <c r="E8829" s="43" t="s">
        <v>6263</v>
      </c>
      <c r="F8829" s="43" t="s">
        <v>28</v>
      </c>
      <c r="G8829" s="43">
        <v>72085</v>
      </c>
      <c r="Y8829" s="43" t="str">
        <f t="shared" si="274"/>
        <v>COMP</v>
      </c>
      <c r="Z8829" s="43">
        <v>673841</v>
      </c>
      <c r="AA8829" s="43">
        <f t="shared" si="275"/>
        <v>1821680</v>
      </c>
    </row>
    <row r="8830" spans="1:27" x14ac:dyDescent="0.3">
      <c r="A8830" s="43">
        <v>2428139</v>
      </c>
      <c r="B8830" s="43" t="s">
        <v>1080</v>
      </c>
      <c r="C8830" s="43" t="s">
        <v>666</v>
      </c>
      <c r="E8830" s="43" t="s">
        <v>6263</v>
      </c>
      <c r="F8830" s="43" t="s">
        <v>30</v>
      </c>
      <c r="G8830" s="43">
        <v>44013</v>
      </c>
      <c r="Y8830" s="43" t="str">
        <f t="shared" si="274"/>
        <v>COMP</v>
      </c>
      <c r="Z8830" s="43">
        <v>2340150</v>
      </c>
      <c r="AA8830" s="43">
        <f t="shared" si="275"/>
        <v>2428139</v>
      </c>
    </row>
    <row r="8831" spans="1:27" x14ac:dyDescent="0.3">
      <c r="A8831" s="43">
        <v>2202934</v>
      </c>
      <c r="B8831" s="43" t="s">
        <v>1080</v>
      </c>
      <c r="C8831" s="43" t="s">
        <v>993</v>
      </c>
      <c r="E8831" s="43" t="s">
        <v>6263</v>
      </c>
      <c r="F8831" s="43" t="s">
        <v>30</v>
      </c>
      <c r="G8831" s="43">
        <v>85004</v>
      </c>
      <c r="Y8831" s="43" t="str">
        <f t="shared" si="274"/>
        <v/>
      </c>
      <c r="Z8831" s="43">
        <v>705605</v>
      </c>
      <c r="AA8831" s="43" t="e">
        <f t="shared" si="275"/>
        <v>#N/A</v>
      </c>
    </row>
    <row r="8832" spans="1:27" x14ac:dyDescent="0.3">
      <c r="A8832" s="43">
        <v>1967185</v>
      </c>
      <c r="B8832" s="43" t="s">
        <v>1080</v>
      </c>
      <c r="C8832" s="43" t="s">
        <v>981</v>
      </c>
      <c r="E8832" s="43" t="s">
        <v>6263</v>
      </c>
      <c r="F8832" s="43" t="s">
        <v>30</v>
      </c>
      <c r="G8832" s="43">
        <v>44111</v>
      </c>
      <c r="Y8832" s="43" t="str">
        <f t="shared" si="274"/>
        <v/>
      </c>
      <c r="Z8832" s="43">
        <v>2228174</v>
      </c>
      <c r="AA8832" s="43" t="e">
        <f t="shared" si="275"/>
        <v>#N/A</v>
      </c>
    </row>
    <row r="8833" spans="1:27" x14ac:dyDescent="0.3">
      <c r="A8833" s="43">
        <v>1317907</v>
      </c>
      <c r="B8833" s="43" t="s">
        <v>1080</v>
      </c>
      <c r="C8833" s="43" t="s">
        <v>4559</v>
      </c>
      <c r="E8833" s="43" t="s">
        <v>6263</v>
      </c>
      <c r="F8833" s="43" t="s">
        <v>30</v>
      </c>
      <c r="G8833" s="43">
        <v>44072</v>
      </c>
      <c r="Y8833" s="43" t="str">
        <f t="shared" si="274"/>
        <v/>
      </c>
      <c r="Z8833" s="43">
        <v>1862089</v>
      </c>
      <c r="AA8833" s="43" t="e">
        <f t="shared" si="275"/>
        <v>#N/A</v>
      </c>
    </row>
    <row r="8834" spans="1:27" x14ac:dyDescent="0.3">
      <c r="A8834" s="43">
        <v>1720727</v>
      </c>
      <c r="B8834" s="43" t="s">
        <v>1080</v>
      </c>
      <c r="C8834" s="43" t="s">
        <v>466</v>
      </c>
      <c r="E8834" s="43" t="s">
        <v>6263</v>
      </c>
      <c r="F8834" s="43" t="s">
        <v>28</v>
      </c>
      <c r="G8834" s="43">
        <v>85005</v>
      </c>
      <c r="Y8834" s="43" t="str">
        <f t="shared" ref="Y8834:Y8897" si="276">IF(ISERROR(AA8834)=FALSE,"COMP","")</f>
        <v/>
      </c>
      <c r="Z8834" s="43">
        <v>1053828</v>
      </c>
      <c r="AA8834" s="43" t="e">
        <f t="shared" si="275"/>
        <v>#N/A</v>
      </c>
    </row>
    <row r="8835" spans="1:27" x14ac:dyDescent="0.3">
      <c r="A8835" s="43">
        <v>2234986</v>
      </c>
      <c r="B8835" s="43" t="s">
        <v>1080</v>
      </c>
      <c r="C8835" s="43" t="s">
        <v>659</v>
      </c>
      <c r="E8835" s="43" t="s">
        <v>6263</v>
      </c>
      <c r="F8835" s="43" t="s">
        <v>28</v>
      </c>
      <c r="G8835" s="43">
        <v>44090</v>
      </c>
      <c r="Y8835" s="43" t="str">
        <f t="shared" si="276"/>
        <v/>
      </c>
      <c r="Z8835" s="43">
        <v>2423330</v>
      </c>
      <c r="AA8835" s="43" t="e">
        <f t="shared" ref="AA8835:AA8898" si="277">VLOOKUP(A8835,Z:Z,1,FALSE)</f>
        <v>#N/A</v>
      </c>
    </row>
    <row r="8836" spans="1:27" x14ac:dyDescent="0.3">
      <c r="A8836" s="43">
        <v>2372901</v>
      </c>
      <c r="B8836" s="43" t="s">
        <v>1080</v>
      </c>
      <c r="C8836" s="43" t="s">
        <v>557</v>
      </c>
      <c r="E8836" s="43" t="s">
        <v>6263</v>
      </c>
      <c r="F8836" s="43" t="s">
        <v>30</v>
      </c>
      <c r="G8836" s="43">
        <v>85067</v>
      </c>
      <c r="Y8836" s="43" t="str">
        <f t="shared" si="276"/>
        <v/>
      </c>
      <c r="Z8836" s="43">
        <v>723704</v>
      </c>
      <c r="AA8836" s="43" t="e">
        <f t="shared" si="277"/>
        <v>#N/A</v>
      </c>
    </row>
    <row r="8837" spans="1:27" x14ac:dyDescent="0.3">
      <c r="A8837" s="43">
        <v>1636398</v>
      </c>
      <c r="B8837" s="43" t="s">
        <v>1080</v>
      </c>
      <c r="C8837" s="43" t="s">
        <v>557</v>
      </c>
      <c r="E8837" s="43" t="s">
        <v>6263</v>
      </c>
      <c r="F8837" s="43" t="s">
        <v>30</v>
      </c>
      <c r="G8837" s="43">
        <v>85032</v>
      </c>
      <c r="Y8837" s="43" t="str">
        <f t="shared" si="276"/>
        <v>COMP</v>
      </c>
      <c r="Z8837" s="43">
        <v>2370858</v>
      </c>
      <c r="AA8837" s="43">
        <f t="shared" si="277"/>
        <v>1636398</v>
      </c>
    </row>
    <row r="8838" spans="1:27" x14ac:dyDescent="0.3">
      <c r="A8838" s="43">
        <v>606879</v>
      </c>
      <c r="B8838" s="43" t="s">
        <v>1080</v>
      </c>
      <c r="C8838" s="43" t="s">
        <v>397</v>
      </c>
      <c r="E8838" s="43" t="s">
        <v>6263</v>
      </c>
      <c r="F8838" s="43" t="s">
        <v>28</v>
      </c>
      <c r="G8838" s="43">
        <v>44052</v>
      </c>
      <c r="Y8838" s="43" t="str">
        <f t="shared" si="276"/>
        <v>COMP</v>
      </c>
      <c r="Z8838" s="43">
        <v>1219849</v>
      </c>
      <c r="AA8838" s="43">
        <f t="shared" si="277"/>
        <v>606879</v>
      </c>
    </row>
    <row r="8839" spans="1:27" x14ac:dyDescent="0.3">
      <c r="A8839" s="43">
        <v>1867522</v>
      </c>
      <c r="B8839" s="43" t="s">
        <v>1080</v>
      </c>
      <c r="C8839" s="43" t="s">
        <v>697</v>
      </c>
      <c r="E8839" s="43" t="s">
        <v>29</v>
      </c>
      <c r="F8839" s="43" t="s">
        <v>30</v>
      </c>
      <c r="G8839" s="43">
        <v>44090</v>
      </c>
      <c r="Y8839" s="43" t="str">
        <f t="shared" si="276"/>
        <v>COMP</v>
      </c>
      <c r="Z8839" s="43">
        <v>1379109</v>
      </c>
      <c r="AA8839" s="43">
        <f t="shared" si="277"/>
        <v>1867522</v>
      </c>
    </row>
    <row r="8840" spans="1:27" x14ac:dyDescent="0.3">
      <c r="A8840" s="43">
        <v>1068845</v>
      </c>
      <c r="B8840" s="43" t="s">
        <v>1080</v>
      </c>
      <c r="C8840" s="43" t="s">
        <v>565</v>
      </c>
      <c r="E8840" s="43" t="s">
        <v>6263</v>
      </c>
      <c r="F8840" s="43" t="s">
        <v>28</v>
      </c>
      <c r="G8840" s="43">
        <v>85015</v>
      </c>
      <c r="Y8840" s="43" t="str">
        <f t="shared" si="276"/>
        <v/>
      </c>
      <c r="Z8840" s="43">
        <v>2067376</v>
      </c>
      <c r="AA8840" s="43" t="e">
        <f t="shared" si="277"/>
        <v>#N/A</v>
      </c>
    </row>
    <row r="8841" spans="1:27" x14ac:dyDescent="0.3">
      <c r="A8841" s="43">
        <v>2102156</v>
      </c>
      <c r="B8841" s="43" t="s">
        <v>1080</v>
      </c>
      <c r="C8841" s="43" t="s">
        <v>495</v>
      </c>
      <c r="E8841" s="43" t="s">
        <v>31</v>
      </c>
      <c r="F8841" s="43" t="s">
        <v>30</v>
      </c>
      <c r="G8841" s="43">
        <v>53058</v>
      </c>
      <c r="Y8841" s="43" t="str">
        <f t="shared" si="276"/>
        <v>COMP</v>
      </c>
      <c r="Z8841" s="43">
        <v>1849620</v>
      </c>
      <c r="AA8841" s="43">
        <f t="shared" si="277"/>
        <v>2102156</v>
      </c>
    </row>
    <row r="8842" spans="1:27" x14ac:dyDescent="0.3">
      <c r="A8842" s="43">
        <v>1968859</v>
      </c>
      <c r="B8842" s="43" t="s">
        <v>1080</v>
      </c>
      <c r="C8842" s="43" t="s">
        <v>490</v>
      </c>
      <c r="E8842" s="43" t="s">
        <v>6263</v>
      </c>
      <c r="F8842" s="43" t="s">
        <v>30</v>
      </c>
      <c r="G8842" s="43">
        <v>44090</v>
      </c>
      <c r="Y8842" s="43" t="str">
        <f t="shared" si="276"/>
        <v/>
      </c>
      <c r="Z8842" s="43">
        <v>2375394</v>
      </c>
      <c r="AA8842" s="43" t="e">
        <f t="shared" si="277"/>
        <v>#N/A</v>
      </c>
    </row>
    <row r="8843" spans="1:27" x14ac:dyDescent="0.3">
      <c r="A8843" s="43">
        <v>1993775</v>
      </c>
      <c r="B8843" s="43" t="s">
        <v>1080</v>
      </c>
      <c r="C8843" s="43" t="s">
        <v>1227</v>
      </c>
      <c r="E8843" s="43" t="s">
        <v>35</v>
      </c>
      <c r="F8843" s="43" t="s">
        <v>28</v>
      </c>
      <c r="G8843" s="43">
        <v>44099</v>
      </c>
      <c r="Y8843" s="43" t="str">
        <f t="shared" si="276"/>
        <v>COMP</v>
      </c>
      <c r="Z8843" s="43">
        <v>115663</v>
      </c>
      <c r="AA8843" s="43">
        <f t="shared" si="277"/>
        <v>1993775</v>
      </c>
    </row>
    <row r="8844" spans="1:27" x14ac:dyDescent="0.3">
      <c r="A8844" s="43">
        <v>1873487</v>
      </c>
      <c r="B8844" s="43" t="s">
        <v>1080</v>
      </c>
      <c r="C8844" s="43" t="s">
        <v>541</v>
      </c>
      <c r="E8844" s="43" t="s">
        <v>6263</v>
      </c>
      <c r="F8844" s="43" t="s">
        <v>28</v>
      </c>
      <c r="G8844" s="43">
        <v>49006</v>
      </c>
      <c r="Y8844" s="43" t="str">
        <f t="shared" si="276"/>
        <v/>
      </c>
      <c r="Z8844" s="43">
        <v>2041941</v>
      </c>
      <c r="AA8844" s="43" t="e">
        <f t="shared" si="277"/>
        <v>#N/A</v>
      </c>
    </row>
    <row r="8845" spans="1:27" x14ac:dyDescent="0.3">
      <c r="A8845" s="43">
        <v>1911474</v>
      </c>
      <c r="B8845" s="43" t="s">
        <v>1080</v>
      </c>
      <c r="C8845" s="43" t="s">
        <v>7093</v>
      </c>
      <c r="E8845" s="43" t="s">
        <v>35</v>
      </c>
      <c r="F8845" s="43" t="s">
        <v>30</v>
      </c>
      <c r="G8845" s="43">
        <v>49006</v>
      </c>
      <c r="Y8845" s="43" t="str">
        <f t="shared" si="276"/>
        <v>COMP</v>
      </c>
      <c r="Z8845" s="43">
        <v>851924</v>
      </c>
      <c r="AA8845" s="43">
        <f t="shared" si="277"/>
        <v>1911474</v>
      </c>
    </row>
    <row r="8846" spans="1:27" x14ac:dyDescent="0.3">
      <c r="A8846" s="43">
        <v>1534342</v>
      </c>
      <c r="B8846" s="43" t="s">
        <v>1080</v>
      </c>
      <c r="C8846" s="43" t="s">
        <v>175</v>
      </c>
      <c r="E8846" s="43" t="s">
        <v>6263</v>
      </c>
      <c r="F8846" s="43" t="s">
        <v>28</v>
      </c>
      <c r="G8846" s="43">
        <v>85032</v>
      </c>
      <c r="Y8846" s="43" t="str">
        <f t="shared" si="276"/>
        <v/>
      </c>
      <c r="Z8846" s="43">
        <v>1318187</v>
      </c>
      <c r="AA8846" s="43" t="e">
        <f t="shared" si="277"/>
        <v>#N/A</v>
      </c>
    </row>
    <row r="8847" spans="1:27" x14ac:dyDescent="0.3">
      <c r="A8847" s="43">
        <v>607558</v>
      </c>
      <c r="B8847" s="43" t="s">
        <v>1080</v>
      </c>
      <c r="C8847" s="43" t="s">
        <v>427</v>
      </c>
      <c r="E8847" s="43" t="s">
        <v>6263</v>
      </c>
      <c r="F8847" s="43" t="s">
        <v>28</v>
      </c>
      <c r="G8847" s="43">
        <v>44111</v>
      </c>
      <c r="Y8847" s="43" t="str">
        <f t="shared" si="276"/>
        <v/>
      </c>
      <c r="Z8847" s="43">
        <v>2332354</v>
      </c>
      <c r="AA8847" s="43" t="e">
        <f t="shared" si="277"/>
        <v>#N/A</v>
      </c>
    </row>
    <row r="8848" spans="1:27" x14ac:dyDescent="0.3">
      <c r="A8848" s="43">
        <v>2270646</v>
      </c>
      <c r="B8848" s="43" t="s">
        <v>1087</v>
      </c>
      <c r="C8848" s="43" t="s">
        <v>869</v>
      </c>
      <c r="E8848" s="43" t="s">
        <v>6263</v>
      </c>
      <c r="F8848" s="43" t="s">
        <v>30</v>
      </c>
      <c r="G8848" s="43">
        <v>44055</v>
      </c>
      <c r="Y8848" s="43" t="str">
        <f t="shared" si="276"/>
        <v/>
      </c>
      <c r="Z8848" s="43">
        <v>622111</v>
      </c>
      <c r="AA8848" s="43" t="e">
        <f t="shared" si="277"/>
        <v>#N/A</v>
      </c>
    </row>
    <row r="8849" spans="1:27" x14ac:dyDescent="0.3">
      <c r="A8849" s="43">
        <v>2270255</v>
      </c>
      <c r="B8849" s="43" t="s">
        <v>1087</v>
      </c>
      <c r="C8849" s="43" t="s">
        <v>1089</v>
      </c>
      <c r="E8849" s="43" t="s">
        <v>35</v>
      </c>
      <c r="F8849" s="43" t="s">
        <v>28</v>
      </c>
      <c r="G8849" s="43">
        <v>53022</v>
      </c>
      <c r="Y8849" s="43" t="str">
        <f t="shared" si="276"/>
        <v>COMP</v>
      </c>
      <c r="Z8849" s="43">
        <v>2410496</v>
      </c>
      <c r="AA8849" s="43">
        <f t="shared" si="277"/>
        <v>2270255</v>
      </c>
    </row>
    <row r="8850" spans="1:27" x14ac:dyDescent="0.3">
      <c r="A8850" s="43">
        <v>2430142</v>
      </c>
      <c r="B8850" s="43" t="s">
        <v>1087</v>
      </c>
      <c r="C8850" s="43" t="s">
        <v>285</v>
      </c>
      <c r="E8850" s="43" t="s">
        <v>35</v>
      </c>
      <c r="F8850" s="43" t="s">
        <v>28</v>
      </c>
      <c r="G8850" s="43">
        <v>85012</v>
      </c>
      <c r="Y8850" s="43" t="str">
        <f t="shared" si="276"/>
        <v>COMP</v>
      </c>
      <c r="Z8850" s="43">
        <v>739664</v>
      </c>
      <c r="AA8850" s="43">
        <f t="shared" si="277"/>
        <v>2430142</v>
      </c>
    </row>
    <row r="8851" spans="1:27" x14ac:dyDescent="0.3">
      <c r="A8851" s="43">
        <v>1953153</v>
      </c>
      <c r="B8851" s="43" t="s">
        <v>1087</v>
      </c>
      <c r="C8851" s="43" t="s">
        <v>7094</v>
      </c>
      <c r="E8851" s="43" t="s">
        <v>35</v>
      </c>
      <c r="F8851" s="43" t="s">
        <v>30</v>
      </c>
      <c r="G8851" s="43">
        <v>85024</v>
      </c>
      <c r="Y8851" s="43" t="str">
        <f t="shared" si="276"/>
        <v>COMP</v>
      </c>
      <c r="Z8851" s="43">
        <v>1183356</v>
      </c>
      <c r="AA8851" s="43">
        <f t="shared" si="277"/>
        <v>1953153</v>
      </c>
    </row>
    <row r="8852" spans="1:27" x14ac:dyDescent="0.3">
      <c r="A8852" s="43">
        <v>2400370</v>
      </c>
      <c r="B8852" s="43" t="s">
        <v>1087</v>
      </c>
      <c r="C8852" s="43" t="s">
        <v>305</v>
      </c>
      <c r="E8852" s="43" t="s">
        <v>29</v>
      </c>
      <c r="F8852" s="43" t="s">
        <v>28</v>
      </c>
      <c r="G8852" s="43">
        <v>85067</v>
      </c>
      <c r="Y8852" s="43" t="str">
        <f t="shared" si="276"/>
        <v/>
      </c>
      <c r="Z8852" s="43">
        <v>622112</v>
      </c>
      <c r="AA8852" s="43" t="e">
        <f t="shared" si="277"/>
        <v>#N/A</v>
      </c>
    </row>
    <row r="8853" spans="1:27" x14ac:dyDescent="0.3">
      <c r="A8853" s="43">
        <v>2246403</v>
      </c>
      <c r="B8853" s="43" t="s">
        <v>1087</v>
      </c>
      <c r="C8853" s="43" t="s">
        <v>620</v>
      </c>
      <c r="E8853" s="43" t="s">
        <v>6263</v>
      </c>
      <c r="F8853" s="43" t="s">
        <v>30</v>
      </c>
      <c r="G8853" s="43">
        <v>44015</v>
      </c>
      <c r="Y8853" s="43" t="str">
        <f t="shared" si="276"/>
        <v/>
      </c>
      <c r="Z8853" s="43">
        <v>2177772</v>
      </c>
      <c r="AA8853" s="43" t="e">
        <f t="shared" si="277"/>
        <v>#N/A</v>
      </c>
    </row>
    <row r="8854" spans="1:27" x14ac:dyDescent="0.3">
      <c r="A8854" s="43">
        <v>1907350</v>
      </c>
      <c r="B8854" s="43" t="s">
        <v>7095</v>
      </c>
      <c r="C8854" s="43" t="s">
        <v>504</v>
      </c>
      <c r="E8854" s="43" t="s">
        <v>6263</v>
      </c>
      <c r="F8854" s="43" t="s">
        <v>30</v>
      </c>
      <c r="G8854" s="43">
        <v>44090</v>
      </c>
      <c r="Y8854" s="43" t="str">
        <f t="shared" si="276"/>
        <v/>
      </c>
      <c r="Z8854" s="43">
        <v>1229146</v>
      </c>
      <c r="AA8854" s="43" t="e">
        <f t="shared" si="277"/>
        <v>#N/A</v>
      </c>
    </row>
    <row r="8855" spans="1:27" x14ac:dyDescent="0.3">
      <c r="A8855" s="43">
        <v>1907308</v>
      </c>
      <c r="B8855" s="43" t="s">
        <v>7095</v>
      </c>
      <c r="C8855" s="43" t="s">
        <v>7096</v>
      </c>
      <c r="E8855" s="43" t="s">
        <v>6263</v>
      </c>
      <c r="F8855" s="43" t="s">
        <v>30</v>
      </c>
      <c r="G8855" s="43">
        <v>44090</v>
      </c>
      <c r="Y8855" s="43" t="str">
        <f t="shared" si="276"/>
        <v/>
      </c>
      <c r="Z8855" s="43">
        <v>1999613</v>
      </c>
      <c r="AA8855" s="43" t="e">
        <f t="shared" si="277"/>
        <v>#N/A</v>
      </c>
    </row>
    <row r="8856" spans="1:27" x14ac:dyDescent="0.3">
      <c r="A8856" s="43">
        <v>1907325</v>
      </c>
      <c r="B8856" s="43" t="s">
        <v>7095</v>
      </c>
      <c r="C8856" s="43" t="s">
        <v>5915</v>
      </c>
      <c r="E8856" s="43" t="s">
        <v>6263</v>
      </c>
      <c r="F8856" s="43" t="s">
        <v>30</v>
      </c>
      <c r="G8856" s="43">
        <v>44090</v>
      </c>
      <c r="Y8856" s="43" t="str">
        <f t="shared" si="276"/>
        <v/>
      </c>
      <c r="Z8856" s="43">
        <v>2058263</v>
      </c>
      <c r="AA8856" s="43" t="e">
        <f t="shared" si="277"/>
        <v>#N/A</v>
      </c>
    </row>
    <row r="8857" spans="1:27" x14ac:dyDescent="0.3">
      <c r="A8857" s="43">
        <v>2407771</v>
      </c>
      <c r="B8857" s="43" t="s">
        <v>7097</v>
      </c>
      <c r="C8857" s="43" t="s">
        <v>189</v>
      </c>
      <c r="E8857" s="43" t="s">
        <v>6263</v>
      </c>
      <c r="F8857" s="43" t="s">
        <v>30</v>
      </c>
      <c r="G8857" s="43">
        <v>53013</v>
      </c>
      <c r="Y8857" s="43" t="str">
        <f t="shared" si="276"/>
        <v/>
      </c>
      <c r="Z8857" s="43">
        <v>1291380</v>
      </c>
      <c r="AA8857" s="43" t="e">
        <f t="shared" si="277"/>
        <v>#N/A</v>
      </c>
    </row>
    <row r="8858" spans="1:27" x14ac:dyDescent="0.3">
      <c r="A8858" s="43">
        <v>2072966</v>
      </c>
      <c r="B8858" s="43" t="s">
        <v>1093</v>
      </c>
      <c r="C8858" s="43" t="s">
        <v>580</v>
      </c>
      <c r="E8858" s="43" t="s">
        <v>6263</v>
      </c>
      <c r="F8858" s="43" t="s">
        <v>30</v>
      </c>
      <c r="G8858" s="43">
        <v>85004</v>
      </c>
      <c r="Y8858" s="43" t="str">
        <f t="shared" si="276"/>
        <v/>
      </c>
      <c r="Z8858" s="43">
        <v>2251740</v>
      </c>
      <c r="AA8858" s="43" t="e">
        <f t="shared" si="277"/>
        <v>#N/A</v>
      </c>
    </row>
    <row r="8859" spans="1:27" x14ac:dyDescent="0.3">
      <c r="A8859" s="43">
        <v>1470627</v>
      </c>
      <c r="B8859" s="43" t="s">
        <v>7098</v>
      </c>
      <c r="C8859" s="43" t="s">
        <v>829</v>
      </c>
      <c r="E8859" s="43" t="s">
        <v>6263</v>
      </c>
      <c r="F8859" s="43" t="s">
        <v>28</v>
      </c>
      <c r="G8859" s="43">
        <v>44039</v>
      </c>
      <c r="Y8859" s="43" t="str">
        <f t="shared" si="276"/>
        <v>COMP</v>
      </c>
      <c r="Z8859" s="43">
        <v>1976526</v>
      </c>
      <c r="AA8859" s="43">
        <f t="shared" si="277"/>
        <v>1470627</v>
      </c>
    </row>
    <row r="8860" spans="1:27" x14ac:dyDescent="0.3">
      <c r="A8860" s="43">
        <v>1573933</v>
      </c>
      <c r="B8860" s="43" t="s">
        <v>7099</v>
      </c>
      <c r="C8860" s="43" t="s">
        <v>244</v>
      </c>
      <c r="E8860" s="43" t="s">
        <v>6263</v>
      </c>
      <c r="F8860" s="43" t="s">
        <v>28</v>
      </c>
      <c r="G8860" s="43">
        <v>44035</v>
      </c>
      <c r="Y8860" s="43" t="str">
        <f t="shared" si="276"/>
        <v>COMP</v>
      </c>
      <c r="Z8860" s="43">
        <v>1863027</v>
      </c>
      <c r="AA8860" s="43">
        <f t="shared" si="277"/>
        <v>1573933</v>
      </c>
    </row>
    <row r="8861" spans="1:27" x14ac:dyDescent="0.3">
      <c r="A8861" s="43">
        <v>1035615</v>
      </c>
      <c r="B8861" s="43" t="s">
        <v>7100</v>
      </c>
      <c r="C8861" s="43" t="s">
        <v>235</v>
      </c>
      <c r="E8861" s="43" t="s">
        <v>6263</v>
      </c>
      <c r="F8861" s="43" t="s">
        <v>28</v>
      </c>
      <c r="G8861" s="43">
        <v>49001</v>
      </c>
      <c r="Y8861" s="43" t="str">
        <f t="shared" si="276"/>
        <v/>
      </c>
      <c r="Z8861" s="43">
        <v>1896209</v>
      </c>
      <c r="AA8861" s="43" t="e">
        <f t="shared" si="277"/>
        <v>#N/A</v>
      </c>
    </row>
    <row r="8862" spans="1:27" x14ac:dyDescent="0.3">
      <c r="A8862" s="43">
        <v>1969484</v>
      </c>
      <c r="B8862" s="43" t="s">
        <v>7100</v>
      </c>
      <c r="C8862" s="43" t="s">
        <v>1204</v>
      </c>
      <c r="E8862" s="43" t="s">
        <v>6263</v>
      </c>
      <c r="F8862" s="43" t="s">
        <v>30</v>
      </c>
      <c r="G8862" s="43">
        <v>49001</v>
      </c>
      <c r="Y8862" s="43" t="str">
        <f t="shared" si="276"/>
        <v/>
      </c>
      <c r="Z8862" s="43">
        <v>2356171</v>
      </c>
      <c r="AA8862" s="43" t="e">
        <f t="shared" si="277"/>
        <v>#N/A</v>
      </c>
    </row>
    <row r="8863" spans="1:27" x14ac:dyDescent="0.3">
      <c r="A8863" s="43">
        <v>2215118</v>
      </c>
      <c r="B8863" s="43" t="s">
        <v>7101</v>
      </c>
      <c r="C8863" s="43" t="s">
        <v>234</v>
      </c>
      <c r="E8863" s="43" t="s">
        <v>6263</v>
      </c>
      <c r="F8863" s="43" t="s">
        <v>28</v>
      </c>
      <c r="G8863" s="43">
        <v>44027</v>
      </c>
      <c r="Y8863" s="43" t="str">
        <f t="shared" si="276"/>
        <v/>
      </c>
      <c r="Z8863" s="43">
        <v>2303427</v>
      </c>
      <c r="AA8863" s="43" t="e">
        <f t="shared" si="277"/>
        <v>#N/A</v>
      </c>
    </row>
    <row r="8864" spans="1:27" x14ac:dyDescent="0.3">
      <c r="A8864" s="43">
        <v>2115592</v>
      </c>
      <c r="B8864" s="43" t="s">
        <v>7101</v>
      </c>
      <c r="C8864" s="43" t="s">
        <v>454</v>
      </c>
      <c r="E8864" s="43" t="s">
        <v>6263</v>
      </c>
      <c r="F8864" s="43" t="s">
        <v>30</v>
      </c>
      <c r="G8864" s="43">
        <v>44103</v>
      </c>
      <c r="Y8864" s="43" t="str">
        <f t="shared" si="276"/>
        <v/>
      </c>
      <c r="Z8864" s="43">
        <v>965660</v>
      </c>
      <c r="AA8864" s="43" t="e">
        <f t="shared" si="277"/>
        <v>#N/A</v>
      </c>
    </row>
    <row r="8865" spans="1:27" x14ac:dyDescent="0.3">
      <c r="A8865" s="43">
        <v>1749011</v>
      </c>
      <c r="B8865" s="43" t="s">
        <v>7101</v>
      </c>
      <c r="C8865" s="43" t="s">
        <v>244</v>
      </c>
      <c r="E8865" s="43" t="s">
        <v>6263</v>
      </c>
      <c r="F8865" s="43" t="s">
        <v>28</v>
      </c>
      <c r="G8865" s="43">
        <v>85032</v>
      </c>
      <c r="Y8865" s="43" t="str">
        <f t="shared" si="276"/>
        <v>COMP</v>
      </c>
      <c r="Z8865" s="43">
        <v>1768113</v>
      </c>
      <c r="AA8865" s="43">
        <f t="shared" si="277"/>
        <v>1749011</v>
      </c>
    </row>
    <row r="8866" spans="1:27" x14ac:dyDescent="0.3">
      <c r="A8866" s="43">
        <v>2264012</v>
      </c>
      <c r="B8866" s="43" t="s">
        <v>7101</v>
      </c>
      <c r="C8866" s="43" t="s">
        <v>648</v>
      </c>
      <c r="E8866" s="43" t="s">
        <v>6263</v>
      </c>
      <c r="F8866" s="43" t="s">
        <v>30</v>
      </c>
      <c r="G8866" s="43">
        <v>49064</v>
      </c>
      <c r="Y8866" s="43" t="str">
        <f t="shared" si="276"/>
        <v/>
      </c>
      <c r="Z8866" s="43">
        <v>711495</v>
      </c>
      <c r="AA8866" s="43" t="e">
        <f t="shared" si="277"/>
        <v>#N/A</v>
      </c>
    </row>
    <row r="8867" spans="1:27" x14ac:dyDescent="0.3">
      <c r="A8867" s="43">
        <v>1691931</v>
      </c>
      <c r="B8867" s="43" t="s">
        <v>7101</v>
      </c>
      <c r="C8867" s="43" t="s">
        <v>3075</v>
      </c>
      <c r="E8867" s="43" t="s">
        <v>6263</v>
      </c>
      <c r="F8867" s="43" t="s">
        <v>28</v>
      </c>
      <c r="G8867" s="43">
        <v>44013</v>
      </c>
      <c r="Y8867" s="43" t="str">
        <f t="shared" si="276"/>
        <v/>
      </c>
      <c r="Z8867" s="43">
        <v>1050797</v>
      </c>
      <c r="AA8867" s="43" t="e">
        <f t="shared" si="277"/>
        <v>#N/A</v>
      </c>
    </row>
    <row r="8868" spans="1:27" x14ac:dyDescent="0.3">
      <c r="A8868" s="43">
        <v>1716721</v>
      </c>
      <c r="B8868" s="43" t="s">
        <v>7101</v>
      </c>
      <c r="C8868" s="43" t="s">
        <v>385</v>
      </c>
      <c r="E8868" s="43" t="s">
        <v>6263</v>
      </c>
      <c r="F8868" s="43" t="s">
        <v>28</v>
      </c>
      <c r="G8868" s="43">
        <v>72041</v>
      </c>
      <c r="Y8868" s="43" t="str">
        <f t="shared" si="276"/>
        <v/>
      </c>
      <c r="Z8868" s="43">
        <v>521094</v>
      </c>
      <c r="AA8868" s="43" t="e">
        <f t="shared" si="277"/>
        <v>#N/A</v>
      </c>
    </row>
    <row r="8869" spans="1:27" x14ac:dyDescent="0.3">
      <c r="A8869" s="43">
        <v>1559068</v>
      </c>
      <c r="B8869" s="43" t="s">
        <v>7101</v>
      </c>
      <c r="C8869" s="43" t="s">
        <v>287</v>
      </c>
      <c r="E8869" s="43" t="s">
        <v>31</v>
      </c>
      <c r="F8869" s="43" t="s">
        <v>28</v>
      </c>
      <c r="G8869" s="43">
        <v>44022</v>
      </c>
      <c r="Y8869" s="43" t="str">
        <f t="shared" si="276"/>
        <v>COMP</v>
      </c>
      <c r="Z8869" s="43">
        <v>1793496</v>
      </c>
      <c r="AA8869" s="43">
        <f t="shared" si="277"/>
        <v>1559068</v>
      </c>
    </row>
    <row r="8870" spans="1:27" x14ac:dyDescent="0.3">
      <c r="A8870" s="43">
        <v>2359677</v>
      </c>
      <c r="B8870" s="43" t="s">
        <v>7102</v>
      </c>
      <c r="C8870" s="43" t="s">
        <v>1279</v>
      </c>
      <c r="E8870" s="43" t="s">
        <v>29</v>
      </c>
      <c r="F8870" s="43" t="s">
        <v>30</v>
      </c>
      <c r="G8870" s="43">
        <v>85018</v>
      </c>
      <c r="Y8870" s="43" t="str">
        <f t="shared" si="276"/>
        <v/>
      </c>
      <c r="Z8870" s="43">
        <v>1328635</v>
      </c>
      <c r="AA8870" s="43" t="e">
        <f t="shared" si="277"/>
        <v>#N/A</v>
      </c>
    </row>
    <row r="8871" spans="1:27" x14ac:dyDescent="0.3">
      <c r="A8871" s="43">
        <v>1697445</v>
      </c>
      <c r="B8871" s="43" t="s">
        <v>7103</v>
      </c>
      <c r="C8871" s="43" t="s">
        <v>2761</v>
      </c>
      <c r="E8871" s="43" t="s">
        <v>35</v>
      </c>
      <c r="F8871" s="43" t="s">
        <v>28</v>
      </c>
      <c r="G8871" s="43">
        <v>44024</v>
      </c>
      <c r="Y8871" s="43" t="str">
        <f t="shared" si="276"/>
        <v>COMP</v>
      </c>
      <c r="Z8871" s="43">
        <v>1923647</v>
      </c>
      <c r="AA8871" s="43">
        <f t="shared" si="277"/>
        <v>1697445</v>
      </c>
    </row>
    <row r="8872" spans="1:27" x14ac:dyDescent="0.3">
      <c r="A8872" s="43">
        <v>2182252</v>
      </c>
      <c r="B8872" s="43" t="s">
        <v>7103</v>
      </c>
      <c r="C8872" s="43" t="s">
        <v>7104</v>
      </c>
      <c r="E8872" s="43" t="s">
        <v>34</v>
      </c>
      <c r="F8872" s="43" t="s">
        <v>30</v>
      </c>
      <c r="G8872" s="43">
        <v>85017</v>
      </c>
      <c r="Y8872" s="43" t="str">
        <f t="shared" si="276"/>
        <v>COMP</v>
      </c>
      <c r="Z8872" s="43">
        <v>1281621</v>
      </c>
      <c r="AA8872" s="43">
        <f t="shared" si="277"/>
        <v>2182252</v>
      </c>
    </row>
    <row r="8873" spans="1:27" x14ac:dyDescent="0.3">
      <c r="A8873" s="43">
        <v>1064675</v>
      </c>
      <c r="B8873" s="43" t="s">
        <v>7105</v>
      </c>
      <c r="C8873" s="43" t="s">
        <v>478</v>
      </c>
      <c r="E8873" s="43" t="s">
        <v>6263</v>
      </c>
      <c r="F8873" s="43" t="s">
        <v>28</v>
      </c>
      <c r="G8873" s="43">
        <v>44038</v>
      </c>
      <c r="Y8873" s="43" t="str">
        <f t="shared" si="276"/>
        <v>COMP</v>
      </c>
      <c r="Z8873" s="43">
        <v>1765835</v>
      </c>
      <c r="AA8873" s="43">
        <f t="shared" si="277"/>
        <v>1064675</v>
      </c>
    </row>
    <row r="8874" spans="1:27" x14ac:dyDescent="0.3">
      <c r="A8874" s="43">
        <v>2386920</v>
      </c>
      <c r="B8874" s="43" t="s">
        <v>7106</v>
      </c>
      <c r="C8874" s="43" t="s">
        <v>920</v>
      </c>
      <c r="E8874" s="43" t="s">
        <v>35</v>
      </c>
      <c r="F8874" s="43" t="s">
        <v>28</v>
      </c>
      <c r="G8874" s="43">
        <v>49034</v>
      </c>
      <c r="Y8874" s="43" t="str">
        <f t="shared" si="276"/>
        <v>COMP</v>
      </c>
      <c r="Z8874" s="43">
        <v>1721933</v>
      </c>
      <c r="AA8874" s="43">
        <f t="shared" si="277"/>
        <v>2386920</v>
      </c>
    </row>
    <row r="8875" spans="1:27" x14ac:dyDescent="0.3">
      <c r="A8875" s="43">
        <v>1959688</v>
      </c>
      <c r="B8875" s="43" t="s">
        <v>7107</v>
      </c>
      <c r="C8875" s="43" t="s">
        <v>993</v>
      </c>
      <c r="E8875" s="43" t="s">
        <v>6263</v>
      </c>
      <c r="F8875" s="43" t="s">
        <v>30</v>
      </c>
      <c r="G8875" s="43">
        <v>44094</v>
      </c>
      <c r="Y8875" s="43" t="str">
        <f t="shared" si="276"/>
        <v/>
      </c>
      <c r="Z8875" s="43">
        <v>1886980</v>
      </c>
      <c r="AA8875" s="43" t="e">
        <f t="shared" si="277"/>
        <v>#N/A</v>
      </c>
    </row>
    <row r="8876" spans="1:27" x14ac:dyDescent="0.3">
      <c r="A8876" s="43">
        <v>2123040</v>
      </c>
      <c r="B8876" s="43" t="s">
        <v>7108</v>
      </c>
      <c r="C8876" s="43" t="s">
        <v>5520</v>
      </c>
      <c r="E8876" s="43" t="s">
        <v>6263</v>
      </c>
      <c r="F8876" s="43" t="s">
        <v>30</v>
      </c>
      <c r="G8876" s="43">
        <v>44055</v>
      </c>
      <c r="Y8876" s="43" t="str">
        <f t="shared" si="276"/>
        <v/>
      </c>
      <c r="Z8876" s="43">
        <v>708467</v>
      </c>
      <c r="AA8876" s="43" t="e">
        <f t="shared" si="277"/>
        <v>#N/A</v>
      </c>
    </row>
    <row r="8877" spans="1:27" x14ac:dyDescent="0.3">
      <c r="A8877" s="43">
        <v>1913982</v>
      </c>
      <c r="B8877" s="43" t="s">
        <v>7108</v>
      </c>
      <c r="C8877" s="43" t="s">
        <v>469</v>
      </c>
      <c r="E8877" s="43" t="s">
        <v>6263</v>
      </c>
      <c r="F8877" s="43" t="s">
        <v>28</v>
      </c>
      <c r="G8877" s="43">
        <v>85050</v>
      </c>
      <c r="Y8877" s="43" t="str">
        <f t="shared" si="276"/>
        <v>COMP</v>
      </c>
      <c r="Z8877" s="43">
        <v>1742735</v>
      </c>
      <c r="AA8877" s="43">
        <f t="shared" si="277"/>
        <v>1913982</v>
      </c>
    </row>
    <row r="8878" spans="1:27" x14ac:dyDescent="0.3">
      <c r="A8878" s="43">
        <v>2355209</v>
      </c>
      <c r="B8878" s="43" t="s">
        <v>7109</v>
      </c>
      <c r="C8878" s="43" t="s">
        <v>427</v>
      </c>
      <c r="E8878" s="43" t="s">
        <v>6263</v>
      </c>
      <c r="F8878" s="43" t="s">
        <v>28</v>
      </c>
      <c r="G8878" s="43">
        <v>44013</v>
      </c>
      <c r="Y8878" s="43" t="str">
        <f t="shared" si="276"/>
        <v/>
      </c>
      <c r="Z8878" s="43">
        <v>914122</v>
      </c>
      <c r="AA8878" s="43" t="e">
        <f t="shared" si="277"/>
        <v>#N/A</v>
      </c>
    </row>
    <row r="8879" spans="1:27" x14ac:dyDescent="0.3">
      <c r="A8879" s="43">
        <v>1812073</v>
      </c>
      <c r="B8879" s="43" t="s">
        <v>7110</v>
      </c>
      <c r="C8879" s="43" t="s">
        <v>557</v>
      </c>
      <c r="E8879" s="43" t="s">
        <v>6263</v>
      </c>
      <c r="F8879" s="43" t="s">
        <v>30</v>
      </c>
      <c r="G8879" s="43">
        <v>44073</v>
      </c>
      <c r="Y8879" s="43" t="str">
        <f t="shared" si="276"/>
        <v/>
      </c>
      <c r="Z8879" s="43">
        <v>2371267</v>
      </c>
      <c r="AA8879" s="43" t="e">
        <f t="shared" si="277"/>
        <v>#N/A</v>
      </c>
    </row>
    <row r="8880" spans="1:27" x14ac:dyDescent="0.3">
      <c r="A8880" s="43">
        <v>1102750</v>
      </c>
      <c r="B8880" s="43" t="s">
        <v>7110</v>
      </c>
      <c r="C8880" s="43" t="s">
        <v>3060</v>
      </c>
      <c r="E8880" s="43" t="s">
        <v>6263</v>
      </c>
      <c r="F8880" s="43" t="s">
        <v>28</v>
      </c>
      <c r="G8880" s="43">
        <v>44073</v>
      </c>
      <c r="Y8880" s="43" t="str">
        <f t="shared" si="276"/>
        <v>COMP</v>
      </c>
      <c r="Z8880" s="43">
        <v>2257673</v>
      </c>
      <c r="AA8880" s="43">
        <f t="shared" si="277"/>
        <v>1102750</v>
      </c>
    </row>
    <row r="8881" spans="1:27" x14ac:dyDescent="0.3">
      <c r="A8881" s="43">
        <v>2408532</v>
      </c>
      <c r="B8881" s="43" t="s">
        <v>7111</v>
      </c>
      <c r="C8881" s="43" t="s">
        <v>766</v>
      </c>
      <c r="E8881" s="43" t="s">
        <v>6263</v>
      </c>
      <c r="F8881" s="43" t="s">
        <v>28</v>
      </c>
      <c r="G8881" s="43">
        <v>44075</v>
      </c>
      <c r="Y8881" s="43" t="str">
        <f t="shared" si="276"/>
        <v/>
      </c>
      <c r="Z8881" s="43">
        <v>2194573</v>
      </c>
      <c r="AA8881" s="43" t="e">
        <f t="shared" si="277"/>
        <v>#N/A</v>
      </c>
    </row>
    <row r="8882" spans="1:27" x14ac:dyDescent="0.3">
      <c r="A8882" s="43">
        <v>1431224</v>
      </c>
      <c r="B8882" s="43" t="s">
        <v>7111</v>
      </c>
      <c r="C8882" s="43" t="s">
        <v>287</v>
      </c>
      <c r="E8882" s="43" t="s">
        <v>6263</v>
      </c>
      <c r="F8882" s="43" t="s">
        <v>28</v>
      </c>
      <c r="G8882" s="43">
        <v>85054</v>
      </c>
      <c r="Y8882" s="43" t="str">
        <f t="shared" si="276"/>
        <v/>
      </c>
      <c r="Z8882" s="43">
        <v>1473092</v>
      </c>
      <c r="AA8882" s="43" t="e">
        <f t="shared" si="277"/>
        <v>#N/A</v>
      </c>
    </row>
    <row r="8883" spans="1:27" x14ac:dyDescent="0.3">
      <c r="A8883" s="43">
        <v>2396221</v>
      </c>
      <c r="B8883" s="43" t="s">
        <v>7112</v>
      </c>
      <c r="C8883" s="43" t="s">
        <v>287</v>
      </c>
      <c r="E8883" s="43" t="s">
        <v>6263</v>
      </c>
      <c r="F8883" s="43" t="s">
        <v>28</v>
      </c>
      <c r="G8883" s="43">
        <v>44068</v>
      </c>
      <c r="Y8883" s="43" t="str">
        <f t="shared" si="276"/>
        <v>COMP</v>
      </c>
      <c r="Z8883" s="43">
        <v>912984</v>
      </c>
      <c r="AA8883" s="43">
        <f t="shared" si="277"/>
        <v>2396221</v>
      </c>
    </row>
    <row r="8884" spans="1:27" x14ac:dyDescent="0.3">
      <c r="A8884" s="43">
        <v>2348436</v>
      </c>
      <c r="B8884" s="43" t="s">
        <v>1102</v>
      </c>
      <c r="C8884" s="43" t="s">
        <v>659</v>
      </c>
      <c r="E8884" s="43" t="s">
        <v>6263</v>
      </c>
      <c r="F8884" s="43" t="s">
        <v>28</v>
      </c>
      <c r="G8884" s="43">
        <v>49004</v>
      </c>
      <c r="Y8884" s="43" t="str">
        <f t="shared" si="276"/>
        <v/>
      </c>
      <c r="Z8884" s="43">
        <v>480254</v>
      </c>
      <c r="AA8884" s="43" t="e">
        <f t="shared" si="277"/>
        <v>#N/A</v>
      </c>
    </row>
    <row r="8885" spans="1:27" x14ac:dyDescent="0.3">
      <c r="A8885" s="43">
        <v>2348433</v>
      </c>
      <c r="B8885" s="43" t="s">
        <v>1102</v>
      </c>
      <c r="C8885" s="43" t="s">
        <v>742</v>
      </c>
      <c r="E8885" s="43" t="s">
        <v>6263</v>
      </c>
      <c r="F8885" s="43" t="s">
        <v>30</v>
      </c>
      <c r="G8885" s="43">
        <v>49004</v>
      </c>
      <c r="Y8885" s="43" t="str">
        <f t="shared" si="276"/>
        <v/>
      </c>
      <c r="Z8885" s="43">
        <v>1678574</v>
      </c>
      <c r="AA8885" s="43" t="e">
        <f t="shared" si="277"/>
        <v>#N/A</v>
      </c>
    </row>
    <row r="8886" spans="1:27" x14ac:dyDescent="0.3">
      <c r="A8886" s="43">
        <v>1659892</v>
      </c>
      <c r="B8886" s="43" t="s">
        <v>1102</v>
      </c>
      <c r="C8886" s="43" t="s">
        <v>3066</v>
      </c>
      <c r="E8886" s="43" t="s">
        <v>6263</v>
      </c>
      <c r="F8886" s="43" t="s">
        <v>30</v>
      </c>
      <c r="G8886" s="43">
        <v>49004</v>
      </c>
      <c r="Y8886" s="43" t="str">
        <f t="shared" si="276"/>
        <v/>
      </c>
      <c r="Z8886" s="43">
        <v>1871338</v>
      </c>
      <c r="AA8886" s="43" t="e">
        <f t="shared" si="277"/>
        <v>#N/A</v>
      </c>
    </row>
    <row r="8887" spans="1:27" x14ac:dyDescent="0.3">
      <c r="A8887" s="43">
        <v>2083157</v>
      </c>
      <c r="B8887" s="43" t="s">
        <v>7113</v>
      </c>
      <c r="C8887" s="43" t="s">
        <v>1666</v>
      </c>
      <c r="E8887" s="43" t="s">
        <v>29</v>
      </c>
      <c r="F8887" s="43" t="s">
        <v>30</v>
      </c>
      <c r="G8887" s="43">
        <v>44001</v>
      </c>
      <c r="Y8887" s="43" t="str">
        <f t="shared" si="276"/>
        <v>COMP</v>
      </c>
      <c r="Z8887" s="43">
        <v>2412390</v>
      </c>
      <c r="AA8887" s="43">
        <f t="shared" si="277"/>
        <v>2083157</v>
      </c>
    </row>
    <row r="8888" spans="1:27" x14ac:dyDescent="0.3">
      <c r="A8888" s="43">
        <v>1639036</v>
      </c>
      <c r="B8888" s="43" t="s">
        <v>7114</v>
      </c>
      <c r="C8888" s="43" t="s">
        <v>1055</v>
      </c>
      <c r="E8888" s="43" t="s">
        <v>6263</v>
      </c>
      <c r="F8888" s="43" t="s">
        <v>30</v>
      </c>
      <c r="G8888" s="43">
        <v>44111</v>
      </c>
      <c r="Y8888" s="43" t="str">
        <f t="shared" si="276"/>
        <v/>
      </c>
      <c r="Z8888" s="43">
        <v>2267296</v>
      </c>
      <c r="AA8888" s="43" t="e">
        <f t="shared" si="277"/>
        <v>#N/A</v>
      </c>
    </row>
    <row r="8889" spans="1:27" x14ac:dyDescent="0.3">
      <c r="A8889" s="43">
        <v>1765878</v>
      </c>
      <c r="B8889" s="43" t="s">
        <v>1105</v>
      </c>
      <c r="C8889" s="43" t="s">
        <v>1126</v>
      </c>
      <c r="E8889" s="43" t="s">
        <v>6263</v>
      </c>
      <c r="F8889" s="43" t="s">
        <v>30</v>
      </c>
      <c r="G8889" s="43">
        <v>72041</v>
      </c>
      <c r="Y8889" s="43" t="str">
        <f t="shared" si="276"/>
        <v/>
      </c>
      <c r="Z8889" s="43">
        <v>2173687</v>
      </c>
      <c r="AA8889" s="43" t="e">
        <f t="shared" si="277"/>
        <v>#N/A</v>
      </c>
    </row>
    <row r="8890" spans="1:27" x14ac:dyDescent="0.3">
      <c r="A8890" s="43">
        <v>1342690</v>
      </c>
      <c r="B8890" s="43" t="s">
        <v>1105</v>
      </c>
      <c r="C8890" s="43" t="s">
        <v>2203</v>
      </c>
      <c r="E8890" s="43" t="s">
        <v>6263</v>
      </c>
      <c r="F8890" s="43" t="s">
        <v>30</v>
      </c>
      <c r="G8890" s="43">
        <v>53061</v>
      </c>
      <c r="Y8890" s="43" t="str">
        <f t="shared" si="276"/>
        <v/>
      </c>
      <c r="Z8890" s="43">
        <v>1301486</v>
      </c>
      <c r="AA8890" s="43" t="e">
        <f t="shared" si="277"/>
        <v>#N/A</v>
      </c>
    </row>
    <row r="8891" spans="1:27" x14ac:dyDescent="0.3">
      <c r="A8891" s="43">
        <v>1924755</v>
      </c>
      <c r="B8891" s="43" t="s">
        <v>1105</v>
      </c>
      <c r="C8891" s="43" t="s">
        <v>268</v>
      </c>
      <c r="E8891" s="43" t="s">
        <v>6263</v>
      </c>
      <c r="F8891" s="43" t="s">
        <v>30</v>
      </c>
      <c r="G8891" s="43">
        <v>72041</v>
      </c>
      <c r="Y8891" s="43" t="str">
        <f t="shared" si="276"/>
        <v/>
      </c>
      <c r="Z8891" s="43">
        <v>2167614</v>
      </c>
      <c r="AA8891" s="43" t="e">
        <f t="shared" si="277"/>
        <v>#N/A</v>
      </c>
    </row>
    <row r="8892" spans="1:27" x14ac:dyDescent="0.3">
      <c r="A8892" s="43">
        <v>1092189</v>
      </c>
      <c r="B8892" s="43" t="s">
        <v>1105</v>
      </c>
      <c r="C8892" s="43" t="s">
        <v>318</v>
      </c>
      <c r="E8892" s="43" t="s">
        <v>29</v>
      </c>
      <c r="F8892" s="43" t="s">
        <v>28</v>
      </c>
      <c r="G8892" s="43">
        <v>53022</v>
      </c>
      <c r="Y8892" s="43" t="str">
        <f t="shared" si="276"/>
        <v>COMP</v>
      </c>
      <c r="Z8892" s="43">
        <v>332760</v>
      </c>
      <c r="AA8892" s="43">
        <f t="shared" si="277"/>
        <v>1092189</v>
      </c>
    </row>
    <row r="8893" spans="1:27" x14ac:dyDescent="0.3">
      <c r="A8893" s="43">
        <v>1330058</v>
      </c>
      <c r="B8893" s="43" t="s">
        <v>1105</v>
      </c>
      <c r="C8893" s="43" t="s">
        <v>290</v>
      </c>
      <c r="E8893" s="43" t="s">
        <v>6263</v>
      </c>
      <c r="F8893" s="43" t="s">
        <v>28</v>
      </c>
      <c r="G8893" s="43">
        <v>53022</v>
      </c>
      <c r="Y8893" s="43" t="str">
        <f t="shared" si="276"/>
        <v/>
      </c>
      <c r="Z8893" s="43">
        <v>539506</v>
      </c>
      <c r="AA8893" s="43" t="e">
        <f t="shared" si="277"/>
        <v>#N/A</v>
      </c>
    </row>
    <row r="8894" spans="1:27" x14ac:dyDescent="0.3">
      <c r="A8894" s="43">
        <v>1590756</v>
      </c>
      <c r="B8894" s="43" t="s">
        <v>1105</v>
      </c>
      <c r="C8894" s="43" t="s">
        <v>2540</v>
      </c>
      <c r="E8894" s="43" t="s">
        <v>6263</v>
      </c>
      <c r="F8894" s="43" t="s">
        <v>28</v>
      </c>
      <c r="G8894" s="43">
        <v>44015</v>
      </c>
      <c r="Y8894" s="43" t="str">
        <f t="shared" si="276"/>
        <v/>
      </c>
      <c r="Z8894" s="43">
        <v>2140790</v>
      </c>
      <c r="AA8894" s="43" t="e">
        <f t="shared" si="277"/>
        <v>#N/A</v>
      </c>
    </row>
    <row r="8895" spans="1:27" x14ac:dyDescent="0.3">
      <c r="A8895" s="43">
        <v>2231252</v>
      </c>
      <c r="B8895" s="43" t="s">
        <v>1105</v>
      </c>
      <c r="C8895" s="43" t="s">
        <v>446</v>
      </c>
      <c r="E8895" s="43" t="s">
        <v>6263</v>
      </c>
      <c r="F8895" s="43" t="s">
        <v>28</v>
      </c>
      <c r="G8895" s="43">
        <v>44079</v>
      </c>
      <c r="Y8895" s="43" t="str">
        <f t="shared" si="276"/>
        <v/>
      </c>
      <c r="Z8895" s="43">
        <v>1356500</v>
      </c>
      <c r="AA8895" s="43" t="e">
        <f t="shared" si="277"/>
        <v>#N/A</v>
      </c>
    </row>
    <row r="8896" spans="1:27" x14ac:dyDescent="0.3">
      <c r="A8896" s="43">
        <v>1710630</v>
      </c>
      <c r="B8896" s="43" t="s">
        <v>1105</v>
      </c>
      <c r="C8896" s="43" t="s">
        <v>681</v>
      </c>
      <c r="E8896" s="43" t="s">
        <v>6263</v>
      </c>
      <c r="F8896" s="43" t="s">
        <v>30</v>
      </c>
      <c r="G8896" s="43">
        <v>72029</v>
      </c>
      <c r="Y8896" s="43" t="str">
        <f t="shared" si="276"/>
        <v/>
      </c>
      <c r="Z8896" s="43">
        <v>115747</v>
      </c>
      <c r="AA8896" s="43" t="e">
        <f t="shared" si="277"/>
        <v>#N/A</v>
      </c>
    </row>
    <row r="8897" spans="1:27" x14ac:dyDescent="0.3">
      <c r="A8897" s="43">
        <v>1434554</v>
      </c>
      <c r="B8897" s="43" t="s">
        <v>7115</v>
      </c>
      <c r="C8897" s="43" t="s">
        <v>187</v>
      </c>
      <c r="E8897" s="43" t="s">
        <v>6263</v>
      </c>
      <c r="F8897" s="43" t="s">
        <v>30</v>
      </c>
      <c r="G8897" s="43">
        <v>44015</v>
      </c>
      <c r="Y8897" s="43" t="str">
        <f t="shared" si="276"/>
        <v/>
      </c>
      <c r="Z8897" s="43">
        <v>2052355</v>
      </c>
      <c r="AA8897" s="43" t="e">
        <f t="shared" si="277"/>
        <v>#N/A</v>
      </c>
    </row>
    <row r="8898" spans="1:27" x14ac:dyDescent="0.3">
      <c r="A8898" s="43">
        <v>1560059</v>
      </c>
      <c r="B8898" s="43" t="s">
        <v>7116</v>
      </c>
      <c r="C8898" s="43" t="s">
        <v>974</v>
      </c>
      <c r="E8898" s="43" t="s">
        <v>34</v>
      </c>
      <c r="F8898" s="43" t="s">
        <v>28</v>
      </c>
      <c r="G8898" s="43">
        <v>44038</v>
      </c>
      <c r="Y8898" s="43" t="str">
        <f t="shared" ref="Y8898:Y8961" si="278">IF(ISERROR(AA8898)=FALSE,"COMP","")</f>
        <v>COMP</v>
      </c>
      <c r="Z8898" s="43">
        <v>2082956</v>
      </c>
      <c r="AA8898" s="43">
        <f t="shared" si="277"/>
        <v>1560059</v>
      </c>
    </row>
    <row r="8899" spans="1:27" x14ac:dyDescent="0.3">
      <c r="A8899" s="43">
        <v>386280</v>
      </c>
      <c r="B8899" s="43" t="s">
        <v>7116</v>
      </c>
      <c r="C8899" s="43" t="s">
        <v>1300</v>
      </c>
      <c r="E8899" s="43" t="s">
        <v>6263</v>
      </c>
      <c r="F8899" s="43" t="s">
        <v>30</v>
      </c>
      <c r="G8899" s="43">
        <v>44013</v>
      </c>
      <c r="Y8899" s="43" t="str">
        <f t="shared" si="278"/>
        <v>COMP</v>
      </c>
      <c r="Z8899" s="43">
        <v>1167077</v>
      </c>
      <c r="AA8899" s="43">
        <f t="shared" ref="AA8899:AA8962" si="279">VLOOKUP(A8899,Z:Z,1,FALSE)</f>
        <v>386280</v>
      </c>
    </row>
    <row r="8900" spans="1:27" x14ac:dyDescent="0.3">
      <c r="A8900" s="43">
        <v>2161736</v>
      </c>
      <c r="B8900" s="43" t="s">
        <v>7117</v>
      </c>
      <c r="C8900" s="43" t="s">
        <v>290</v>
      </c>
      <c r="E8900" s="43" t="s">
        <v>6263</v>
      </c>
      <c r="F8900" s="43" t="s">
        <v>28</v>
      </c>
      <c r="G8900" s="43">
        <v>44015</v>
      </c>
      <c r="Y8900" s="43" t="str">
        <f t="shared" si="278"/>
        <v/>
      </c>
      <c r="Z8900" s="43">
        <v>1863494</v>
      </c>
      <c r="AA8900" s="43" t="e">
        <f t="shared" si="279"/>
        <v>#N/A</v>
      </c>
    </row>
    <row r="8901" spans="1:27" x14ac:dyDescent="0.3">
      <c r="A8901" s="43">
        <v>1975705</v>
      </c>
      <c r="B8901" s="43" t="s">
        <v>7118</v>
      </c>
      <c r="C8901" s="43" t="s">
        <v>1306</v>
      </c>
      <c r="E8901" s="43" t="s">
        <v>34</v>
      </c>
      <c r="F8901" s="43" t="s">
        <v>30</v>
      </c>
      <c r="G8901" s="43">
        <v>85067</v>
      </c>
      <c r="Y8901" s="43" t="str">
        <f t="shared" si="278"/>
        <v>COMP</v>
      </c>
      <c r="Z8901" s="43">
        <v>1706066</v>
      </c>
      <c r="AA8901" s="43">
        <f t="shared" si="279"/>
        <v>1975705</v>
      </c>
    </row>
    <row r="8902" spans="1:27" x14ac:dyDescent="0.3">
      <c r="A8902" s="43">
        <v>2338102</v>
      </c>
      <c r="B8902" s="43" t="s">
        <v>7118</v>
      </c>
      <c r="C8902" s="43" t="s">
        <v>557</v>
      </c>
      <c r="E8902" s="43" t="s">
        <v>6263</v>
      </c>
      <c r="F8902" s="43" t="s">
        <v>30</v>
      </c>
      <c r="G8902" s="43">
        <v>85067</v>
      </c>
      <c r="Y8902" s="43" t="str">
        <f t="shared" si="278"/>
        <v/>
      </c>
      <c r="Z8902" s="43">
        <v>1289130</v>
      </c>
      <c r="AA8902" s="43" t="e">
        <f t="shared" si="279"/>
        <v>#N/A</v>
      </c>
    </row>
    <row r="8903" spans="1:27" x14ac:dyDescent="0.3">
      <c r="A8903" s="43">
        <v>277562</v>
      </c>
      <c r="B8903" s="43" t="s">
        <v>7118</v>
      </c>
      <c r="C8903" s="43" t="s">
        <v>223</v>
      </c>
      <c r="E8903" s="43" t="s">
        <v>6263</v>
      </c>
      <c r="F8903" s="43" t="s">
        <v>28</v>
      </c>
      <c r="G8903" s="43">
        <v>85067</v>
      </c>
      <c r="Y8903" s="43" t="str">
        <f t="shared" si="278"/>
        <v>COMP</v>
      </c>
      <c r="Z8903" s="43">
        <v>949421</v>
      </c>
      <c r="AA8903" s="43">
        <f t="shared" si="279"/>
        <v>277562</v>
      </c>
    </row>
    <row r="8904" spans="1:27" x14ac:dyDescent="0.3">
      <c r="A8904" s="43">
        <v>2249171</v>
      </c>
      <c r="B8904" s="43" t="s">
        <v>7119</v>
      </c>
      <c r="C8904" s="43" t="s">
        <v>1896</v>
      </c>
      <c r="E8904" s="43" t="s">
        <v>6263</v>
      </c>
      <c r="F8904" s="43" t="s">
        <v>28</v>
      </c>
      <c r="G8904" s="43">
        <v>49064</v>
      </c>
      <c r="Y8904" s="43" t="str">
        <f t="shared" si="278"/>
        <v>COMP</v>
      </c>
      <c r="Z8904" s="43">
        <v>2341972</v>
      </c>
      <c r="AA8904" s="43">
        <f t="shared" si="279"/>
        <v>2249171</v>
      </c>
    </row>
    <row r="8905" spans="1:27" x14ac:dyDescent="0.3">
      <c r="A8905" s="43">
        <v>2340211</v>
      </c>
      <c r="B8905" s="43" t="s">
        <v>7120</v>
      </c>
      <c r="C8905" s="43" t="s">
        <v>191</v>
      </c>
      <c r="E8905" s="43" t="s">
        <v>6263</v>
      </c>
      <c r="F8905" s="43" t="s">
        <v>30</v>
      </c>
      <c r="G8905" s="43">
        <v>49002</v>
      </c>
      <c r="Y8905" s="43" t="str">
        <f t="shared" si="278"/>
        <v/>
      </c>
      <c r="Z8905" s="43">
        <v>625344</v>
      </c>
      <c r="AA8905" s="43" t="e">
        <f t="shared" si="279"/>
        <v>#N/A</v>
      </c>
    </row>
    <row r="8906" spans="1:27" x14ac:dyDescent="0.3">
      <c r="A8906" s="43">
        <v>1297515</v>
      </c>
      <c r="B8906" s="43" t="s">
        <v>1108</v>
      </c>
      <c r="C8906" s="43" t="s">
        <v>438</v>
      </c>
      <c r="E8906" s="43" t="s">
        <v>6263</v>
      </c>
      <c r="F8906" s="43" t="s">
        <v>30</v>
      </c>
      <c r="G8906" s="43">
        <v>72041</v>
      </c>
      <c r="Y8906" s="43" t="str">
        <f t="shared" si="278"/>
        <v/>
      </c>
      <c r="Z8906" s="43">
        <v>2228376</v>
      </c>
      <c r="AA8906" s="43" t="e">
        <f t="shared" si="279"/>
        <v>#N/A</v>
      </c>
    </row>
    <row r="8907" spans="1:27" x14ac:dyDescent="0.3">
      <c r="A8907" s="43">
        <v>2349300</v>
      </c>
      <c r="B8907" s="43" t="s">
        <v>1108</v>
      </c>
      <c r="C8907" s="43" t="s">
        <v>508</v>
      </c>
      <c r="E8907" s="43" t="s">
        <v>6263</v>
      </c>
      <c r="F8907" s="43" t="s">
        <v>28</v>
      </c>
      <c r="G8907" s="43">
        <v>72042</v>
      </c>
      <c r="Y8907" s="43" t="str">
        <f t="shared" si="278"/>
        <v/>
      </c>
      <c r="Z8907" s="43">
        <v>1952614</v>
      </c>
      <c r="AA8907" s="43" t="e">
        <f t="shared" si="279"/>
        <v>#N/A</v>
      </c>
    </row>
    <row r="8908" spans="1:27" x14ac:dyDescent="0.3">
      <c r="A8908" s="43">
        <v>1856690</v>
      </c>
      <c r="B8908" s="43" t="s">
        <v>1108</v>
      </c>
      <c r="C8908" s="43" t="s">
        <v>951</v>
      </c>
      <c r="E8908" s="43" t="s">
        <v>6263</v>
      </c>
      <c r="F8908" s="43" t="s">
        <v>28</v>
      </c>
      <c r="G8908" s="43">
        <v>49044</v>
      </c>
      <c r="Y8908" s="43" t="str">
        <f t="shared" si="278"/>
        <v/>
      </c>
      <c r="Z8908" s="43">
        <v>1784127</v>
      </c>
      <c r="AA8908" s="43" t="e">
        <f t="shared" si="279"/>
        <v>#N/A</v>
      </c>
    </row>
    <row r="8909" spans="1:27" x14ac:dyDescent="0.3">
      <c r="A8909" s="43">
        <v>642521</v>
      </c>
      <c r="B8909" s="43" t="s">
        <v>1111</v>
      </c>
      <c r="C8909" s="43" t="s">
        <v>412</v>
      </c>
      <c r="E8909" s="43" t="s">
        <v>6263</v>
      </c>
      <c r="F8909" s="43" t="s">
        <v>28</v>
      </c>
      <c r="G8909" s="43">
        <v>44105</v>
      </c>
      <c r="Y8909" s="43" t="str">
        <f t="shared" si="278"/>
        <v/>
      </c>
      <c r="Z8909" s="43">
        <v>2345670</v>
      </c>
      <c r="AA8909" s="43" t="e">
        <f t="shared" si="279"/>
        <v>#N/A</v>
      </c>
    </row>
    <row r="8910" spans="1:27" x14ac:dyDescent="0.3">
      <c r="A8910" s="43">
        <v>1036223</v>
      </c>
      <c r="B8910" s="43" t="s">
        <v>1111</v>
      </c>
      <c r="C8910" s="43" t="s">
        <v>2316</v>
      </c>
      <c r="E8910" s="43" t="s">
        <v>6263</v>
      </c>
      <c r="F8910" s="43" t="s">
        <v>28</v>
      </c>
      <c r="G8910" s="43">
        <v>85033</v>
      </c>
      <c r="Y8910" s="43" t="str">
        <f t="shared" si="278"/>
        <v>COMP</v>
      </c>
      <c r="Z8910" s="43">
        <v>680765</v>
      </c>
      <c r="AA8910" s="43">
        <f t="shared" si="279"/>
        <v>1036223</v>
      </c>
    </row>
    <row r="8911" spans="1:27" x14ac:dyDescent="0.3">
      <c r="A8911" s="43">
        <v>1216517</v>
      </c>
      <c r="B8911" s="43" t="s">
        <v>1111</v>
      </c>
      <c r="C8911" s="43" t="s">
        <v>1287</v>
      </c>
      <c r="E8911" s="43" t="s">
        <v>6263</v>
      </c>
      <c r="F8911" s="43" t="s">
        <v>30</v>
      </c>
      <c r="G8911" s="43">
        <v>85012</v>
      </c>
      <c r="Y8911" s="43" t="str">
        <f t="shared" si="278"/>
        <v/>
      </c>
      <c r="Z8911" s="43">
        <v>1862873</v>
      </c>
      <c r="AA8911" s="43" t="e">
        <f t="shared" si="279"/>
        <v>#N/A</v>
      </c>
    </row>
    <row r="8912" spans="1:27" x14ac:dyDescent="0.3">
      <c r="A8912" s="43">
        <v>2411644</v>
      </c>
      <c r="B8912" s="43" t="s">
        <v>1111</v>
      </c>
      <c r="C8912" s="43" t="s">
        <v>1036</v>
      </c>
      <c r="E8912" s="43" t="s">
        <v>6263</v>
      </c>
      <c r="F8912" s="43" t="s">
        <v>30</v>
      </c>
      <c r="G8912" s="43">
        <v>44090</v>
      </c>
      <c r="Y8912" s="43" t="str">
        <f t="shared" si="278"/>
        <v/>
      </c>
      <c r="Z8912" s="43">
        <v>1758099</v>
      </c>
      <c r="AA8912" s="43" t="e">
        <f t="shared" si="279"/>
        <v>#N/A</v>
      </c>
    </row>
    <row r="8913" spans="1:27" x14ac:dyDescent="0.3">
      <c r="A8913" s="43">
        <v>1791264</v>
      </c>
      <c r="B8913" s="43" t="s">
        <v>1111</v>
      </c>
      <c r="C8913" s="43" t="s">
        <v>377</v>
      </c>
      <c r="E8913" s="43" t="s">
        <v>6263</v>
      </c>
      <c r="F8913" s="43" t="s">
        <v>30</v>
      </c>
      <c r="G8913" s="43">
        <v>44067</v>
      </c>
      <c r="Y8913" s="43" t="str">
        <f t="shared" si="278"/>
        <v/>
      </c>
      <c r="Z8913" s="43">
        <v>1820693</v>
      </c>
      <c r="AA8913" s="43" t="e">
        <f t="shared" si="279"/>
        <v>#N/A</v>
      </c>
    </row>
    <row r="8914" spans="1:27" x14ac:dyDescent="0.3">
      <c r="A8914" s="43">
        <v>343175</v>
      </c>
      <c r="B8914" s="43" t="s">
        <v>7121</v>
      </c>
      <c r="C8914" s="43" t="s">
        <v>1279</v>
      </c>
      <c r="E8914" s="43" t="s">
        <v>29</v>
      </c>
      <c r="F8914" s="43" t="s">
        <v>30</v>
      </c>
      <c r="G8914" s="43">
        <v>44111</v>
      </c>
      <c r="Y8914" s="43" t="str">
        <f t="shared" si="278"/>
        <v>COMP</v>
      </c>
      <c r="Z8914" s="43">
        <v>1782958</v>
      </c>
      <c r="AA8914" s="43">
        <f t="shared" si="279"/>
        <v>343175</v>
      </c>
    </row>
    <row r="8915" spans="1:27" x14ac:dyDescent="0.3">
      <c r="A8915" s="43">
        <v>1047310</v>
      </c>
      <c r="B8915" s="43" t="s">
        <v>7121</v>
      </c>
      <c r="C8915" s="43" t="s">
        <v>469</v>
      </c>
      <c r="E8915" s="43" t="s">
        <v>6263</v>
      </c>
      <c r="F8915" s="43" t="s">
        <v>28</v>
      </c>
      <c r="G8915" s="43">
        <v>44111</v>
      </c>
      <c r="Y8915" s="43" t="str">
        <f t="shared" si="278"/>
        <v/>
      </c>
      <c r="Z8915" s="43">
        <v>1381731</v>
      </c>
      <c r="AA8915" s="43" t="e">
        <f t="shared" si="279"/>
        <v>#N/A</v>
      </c>
    </row>
    <row r="8916" spans="1:27" x14ac:dyDescent="0.3">
      <c r="A8916" s="43">
        <v>2072692</v>
      </c>
      <c r="B8916" s="43" t="s">
        <v>7122</v>
      </c>
      <c r="C8916" s="43" t="s">
        <v>190</v>
      </c>
      <c r="E8916" s="43" t="s">
        <v>29</v>
      </c>
      <c r="F8916" s="43" t="s">
        <v>28</v>
      </c>
      <c r="G8916" s="43">
        <v>44111</v>
      </c>
      <c r="Y8916" s="43" t="str">
        <f t="shared" si="278"/>
        <v/>
      </c>
      <c r="Z8916" s="43">
        <v>1561644</v>
      </c>
      <c r="AA8916" s="43" t="e">
        <f t="shared" si="279"/>
        <v>#N/A</v>
      </c>
    </row>
    <row r="8917" spans="1:27" x14ac:dyDescent="0.3">
      <c r="A8917" s="43">
        <v>1853588</v>
      </c>
      <c r="B8917" s="43" t="s">
        <v>1113</v>
      </c>
      <c r="C8917" s="43" t="s">
        <v>993</v>
      </c>
      <c r="E8917" s="43" t="s">
        <v>6263</v>
      </c>
      <c r="F8917" s="43" t="s">
        <v>30</v>
      </c>
      <c r="G8917" s="43">
        <v>44111</v>
      </c>
      <c r="Y8917" s="43" t="str">
        <f t="shared" si="278"/>
        <v/>
      </c>
      <c r="Z8917" s="43">
        <v>1583209</v>
      </c>
      <c r="AA8917" s="43" t="e">
        <f t="shared" si="279"/>
        <v>#N/A</v>
      </c>
    </row>
    <row r="8918" spans="1:27" x14ac:dyDescent="0.3">
      <c r="A8918" s="43">
        <v>658585</v>
      </c>
      <c r="B8918" s="43" t="s">
        <v>1113</v>
      </c>
      <c r="C8918" s="43" t="s">
        <v>375</v>
      </c>
      <c r="E8918" s="43" t="s">
        <v>6263</v>
      </c>
      <c r="F8918" s="43" t="s">
        <v>28</v>
      </c>
      <c r="G8918" s="43">
        <v>44075</v>
      </c>
      <c r="Y8918" s="43" t="str">
        <f t="shared" si="278"/>
        <v/>
      </c>
      <c r="Z8918" s="43">
        <v>352230</v>
      </c>
      <c r="AA8918" s="43" t="e">
        <f t="shared" si="279"/>
        <v>#N/A</v>
      </c>
    </row>
    <row r="8919" spans="1:27" x14ac:dyDescent="0.3">
      <c r="A8919" s="43">
        <v>680715</v>
      </c>
      <c r="B8919" s="43" t="s">
        <v>1113</v>
      </c>
      <c r="C8919" s="43" t="s">
        <v>497</v>
      </c>
      <c r="E8919" s="43" t="s">
        <v>6263</v>
      </c>
      <c r="F8919" s="43" t="s">
        <v>30</v>
      </c>
      <c r="G8919" s="43">
        <v>49027</v>
      </c>
      <c r="Y8919" s="43" t="str">
        <f t="shared" si="278"/>
        <v/>
      </c>
      <c r="Z8919" s="43">
        <v>1281682</v>
      </c>
      <c r="AA8919" s="43" t="e">
        <f t="shared" si="279"/>
        <v>#N/A</v>
      </c>
    </row>
    <row r="8920" spans="1:27" x14ac:dyDescent="0.3">
      <c r="A8920" s="43">
        <v>1713201</v>
      </c>
      <c r="B8920" s="43" t="s">
        <v>1113</v>
      </c>
      <c r="C8920" s="43" t="s">
        <v>659</v>
      </c>
      <c r="E8920" s="43" t="s">
        <v>6263</v>
      </c>
      <c r="F8920" s="43" t="s">
        <v>28</v>
      </c>
      <c r="G8920" s="43">
        <v>72057</v>
      </c>
      <c r="Y8920" s="43" t="str">
        <f t="shared" si="278"/>
        <v>COMP</v>
      </c>
      <c r="Z8920" s="43">
        <v>2278817</v>
      </c>
      <c r="AA8920" s="43">
        <f t="shared" si="279"/>
        <v>1713201</v>
      </c>
    </row>
    <row r="8921" spans="1:27" x14ac:dyDescent="0.3">
      <c r="A8921" s="43">
        <v>2306641</v>
      </c>
      <c r="B8921" s="43" t="s">
        <v>1113</v>
      </c>
      <c r="C8921" s="43" t="s">
        <v>299</v>
      </c>
      <c r="E8921" s="43" t="s">
        <v>6263</v>
      </c>
      <c r="F8921" s="43" t="s">
        <v>30</v>
      </c>
      <c r="G8921" s="43">
        <v>53013</v>
      </c>
      <c r="Y8921" s="43" t="str">
        <f t="shared" si="278"/>
        <v/>
      </c>
      <c r="Z8921" s="43">
        <v>120203</v>
      </c>
      <c r="AA8921" s="43" t="e">
        <f t="shared" si="279"/>
        <v>#N/A</v>
      </c>
    </row>
    <row r="8922" spans="1:27" x14ac:dyDescent="0.3">
      <c r="A8922" s="43">
        <v>2406489</v>
      </c>
      <c r="B8922" s="43" t="s">
        <v>1113</v>
      </c>
      <c r="C8922" s="43" t="s">
        <v>232</v>
      </c>
      <c r="E8922" s="43" t="s">
        <v>6263</v>
      </c>
      <c r="F8922" s="43" t="s">
        <v>28</v>
      </c>
      <c r="G8922" s="43">
        <v>72057</v>
      </c>
      <c r="Y8922" s="43" t="str">
        <f t="shared" si="278"/>
        <v>COMP</v>
      </c>
      <c r="Z8922" s="43">
        <v>1970241</v>
      </c>
      <c r="AA8922" s="43">
        <f t="shared" si="279"/>
        <v>2406489</v>
      </c>
    </row>
    <row r="8923" spans="1:27" x14ac:dyDescent="0.3">
      <c r="A8923" s="43">
        <v>1706534</v>
      </c>
      <c r="B8923" s="43" t="s">
        <v>1113</v>
      </c>
      <c r="C8923" s="43" t="s">
        <v>346</v>
      </c>
      <c r="E8923" s="43" t="s">
        <v>6263</v>
      </c>
      <c r="F8923" s="43" t="s">
        <v>28</v>
      </c>
      <c r="G8923" s="43">
        <v>85050</v>
      </c>
      <c r="Y8923" s="43" t="str">
        <f t="shared" si="278"/>
        <v/>
      </c>
      <c r="Z8923" s="43">
        <v>1846835</v>
      </c>
      <c r="AA8923" s="43" t="e">
        <f t="shared" si="279"/>
        <v>#N/A</v>
      </c>
    </row>
    <row r="8924" spans="1:27" x14ac:dyDescent="0.3">
      <c r="A8924" s="43">
        <v>2164578</v>
      </c>
      <c r="B8924" s="43" t="s">
        <v>1113</v>
      </c>
      <c r="C8924" s="43" t="s">
        <v>998</v>
      </c>
      <c r="E8924" s="43" t="s">
        <v>35</v>
      </c>
      <c r="F8924" s="43" t="s">
        <v>28</v>
      </c>
      <c r="G8924" s="43">
        <v>53062</v>
      </c>
      <c r="Y8924" s="43" t="str">
        <f t="shared" si="278"/>
        <v>COMP</v>
      </c>
      <c r="Z8924" s="43">
        <v>617112</v>
      </c>
      <c r="AA8924" s="43">
        <f t="shared" si="279"/>
        <v>2164578</v>
      </c>
    </row>
    <row r="8925" spans="1:27" x14ac:dyDescent="0.3">
      <c r="A8925" s="43">
        <v>1835008</v>
      </c>
      <c r="B8925" s="43" t="s">
        <v>1113</v>
      </c>
      <c r="C8925" s="43" t="s">
        <v>867</v>
      </c>
      <c r="E8925" s="43" t="s">
        <v>6263</v>
      </c>
      <c r="F8925" s="43" t="s">
        <v>28</v>
      </c>
      <c r="G8925" s="43">
        <v>53013</v>
      </c>
      <c r="Y8925" s="43" t="str">
        <f t="shared" si="278"/>
        <v/>
      </c>
      <c r="Z8925" s="43">
        <v>1241038</v>
      </c>
      <c r="AA8925" s="43" t="e">
        <f t="shared" si="279"/>
        <v>#N/A</v>
      </c>
    </row>
    <row r="8926" spans="1:27" x14ac:dyDescent="0.3">
      <c r="A8926" s="43">
        <v>2338348</v>
      </c>
      <c r="B8926" s="43" t="s">
        <v>1113</v>
      </c>
      <c r="C8926" s="43" t="s">
        <v>542</v>
      </c>
      <c r="E8926" s="43" t="s">
        <v>29</v>
      </c>
      <c r="F8926" s="43" t="s">
        <v>28</v>
      </c>
      <c r="G8926" s="43">
        <v>49019</v>
      </c>
      <c r="Y8926" s="43" t="str">
        <f t="shared" si="278"/>
        <v>COMP</v>
      </c>
      <c r="Z8926" s="43">
        <v>1686051</v>
      </c>
      <c r="AA8926" s="43">
        <f t="shared" si="279"/>
        <v>2338348</v>
      </c>
    </row>
    <row r="8927" spans="1:27" x14ac:dyDescent="0.3">
      <c r="A8927" s="43">
        <v>1879579</v>
      </c>
      <c r="B8927" s="43" t="s">
        <v>1113</v>
      </c>
      <c r="C8927" s="43" t="s">
        <v>834</v>
      </c>
      <c r="E8927" s="43" t="s">
        <v>6263</v>
      </c>
      <c r="F8927" s="43" t="s">
        <v>30</v>
      </c>
      <c r="G8927" s="43">
        <v>53061</v>
      </c>
      <c r="Y8927" s="43" t="str">
        <f t="shared" si="278"/>
        <v/>
      </c>
      <c r="Z8927" s="43">
        <v>1193957</v>
      </c>
      <c r="AA8927" s="43" t="e">
        <f t="shared" si="279"/>
        <v>#N/A</v>
      </c>
    </row>
    <row r="8928" spans="1:27" x14ac:dyDescent="0.3">
      <c r="A8928" s="43">
        <v>2434152</v>
      </c>
      <c r="B8928" s="43" t="s">
        <v>7123</v>
      </c>
      <c r="C8928" s="43" t="s">
        <v>1036</v>
      </c>
      <c r="E8928" s="43" t="s">
        <v>6263</v>
      </c>
      <c r="F8928" s="43" t="s">
        <v>30</v>
      </c>
      <c r="G8928" s="43">
        <v>72041</v>
      </c>
      <c r="Y8928" s="43" t="str">
        <f t="shared" si="278"/>
        <v/>
      </c>
      <c r="Z8928" s="43">
        <v>1756835</v>
      </c>
      <c r="AA8928" s="43" t="e">
        <f t="shared" si="279"/>
        <v>#N/A</v>
      </c>
    </row>
    <row r="8929" spans="1:27" x14ac:dyDescent="0.3">
      <c r="A8929" s="43">
        <v>2359836</v>
      </c>
      <c r="B8929" s="43" t="s">
        <v>7124</v>
      </c>
      <c r="C8929" s="43" t="s">
        <v>421</v>
      </c>
      <c r="E8929" s="43" t="s">
        <v>29</v>
      </c>
      <c r="F8929" s="43" t="s">
        <v>30</v>
      </c>
      <c r="G8929" s="43">
        <v>72029</v>
      </c>
      <c r="Y8929" s="43" t="str">
        <f t="shared" si="278"/>
        <v>COMP</v>
      </c>
      <c r="Z8929" s="43">
        <v>2152410</v>
      </c>
      <c r="AA8929" s="43">
        <f t="shared" si="279"/>
        <v>2359836</v>
      </c>
    </row>
    <row r="8930" spans="1:27" x14ac:dyDescent="0.3">
      <c r="A8930" s="43">
        <v>511258</v>
      </c>
      <c r="B8930" s="43" t="s">
        <v>7124</v>
      </c>
      <c r="C8930" s="43" t="s">
        <v>427</v>
      </c>
      <c r="E8930" s="43" t="s">
        <v>6263</v>
      </c>
      <c r="F8930" s="43" t="s">
        <v>28</v>
      </c>
      <c r="G8930" s="43">
        <v>72029</v>
      </c>
      <c r="Y8930" s="43" t="str">
        <f t="shared" si="278"/>
        <v>COMP</v>
      </c>
      <c r="Z8930" s="43">
        <v>2316658</v>
      </c>
      <c r="AA8930" s="43">
        <f t="shared" si="279"/>
        <v>511258</v>
      </c>
    </row>
    <row r="8931" spans="1:27" x14ac:dyDescent="0.3">
      <c r="A8931" s="43">
        <v>1558889</v>
      </c>
      <c r="B8931" s="43" t="s">
        <v>7125</v>
      </c>
      <c r="C8931" s="43" t="s">
        <v>343</v>
      </c>
      <c r="E8931" s="43" t="s">
        <v>6263</v>
      </c>
      <c r="F8931" s="43" t="s">
        <v>28</v>
      </c>
      <c r="G8931" s="43">
        <v>49071</v>
      </c>
      <c r="Y8931" s="43" t="str">
        <f t="shared" si="278"/>
        <v>COMP</v>
      </c>
      <c r="Z8931" s="43">
        <v>1860520</v>
      </c>
      <c r="AA8931" s="43">
        <f t="shared" si="279"/>
        <v>1558889</v>
      </c>
    </row>
    <row r="8932" spans="1:27" x14ac:dyDescent="0.3">
      <c r="A8932" s="43">
        <v>1098285</v>
      </c>
      <c r="B8932" s="43" t="s">
        <v>7126</v>
      </c>
      <c r="C8932" s="43" t="s">
        <v>195</v>
      </c>
      <c r="E8932" s="43" t="s">
        <v>6263</v>
      </c>
      <c r="F8932" s="43" t="s">
        <v>30</v>
      </c>
      <c r="G8932" s="43">
        <v>49027</v>
      </c>
      <c r="Y8932" s="43" t="str">
        <f t="shared" si="278"/>
        <v/>
      </c>
      <c r="Z8932" s="43">
        <v>2176507</v>
      </c>
      <c r="AA8932" s="43" t="e">
        <f t="shared" si="279"/>
        <v>#N/A</v>
      </c>
    </row>
    <row r="8933" spans="1:27" x14ac:dyDescent="0.3">
      <c r="A8933" s="43">
        <v>2372005</v>
      </c>
      <c r="B8933" s="43" t="s">
        <v>7127</v>
      </c>
      <c r="C8933" s="43" t="s">
        <v>762</v>
      </c>
      <c r="E8933" s="43" t="s">
        <v>6263</v>
      </c>
      <c r="F8933" s="43" t="s">
        <v>30</v>
      </c>
      <c r="G8933" s="43">
        <v>44013</v>
      </c>
      <c r="Y8933" s="43" t="str">
        <f t="shared" si="278"/>
        <v>COMP</v>
      </c>
      <c r="Z8933" s="43">
        <v>1462284</v>
      </c>
      <c r="AA8933" s="43">
        <f t="shared" si="279"/>
        <v>2372005</v>
      </c>
    </row>
    <row r="8934" spans="1:27" x14ac:dyDescent="0.3">
      <c r="A8934" s="43">
        <v>871072</v>
      </c>
      <c r="B8934" s="43" t="s">
        <v>7127</v>
      </c>
      <c r="C8934" s="43" t="s">
        <v>571</v>
      </c>
      <c r="E8934" s="43" t="s">
        <v>6263</v>
      </c>
      <c r="F8934" s="43" t="s">
        <v>28</v>
      </c>
      <c r="G8934" s="43">
        <v>44090</v>
      </c>
      <c r="Y8934" s="43" t="str">
        <f t="shared" si="278"/>
        <v/>
      </c>
      <c r="Z8934" s="43">
        <v>136104</v>
      </c>
      <c r="AA8934" s="43" t="e">
        <f t="shared" si="279"/>
        <v>#N/A</v>
      </c>
    </row>
    <row r="8935" spans="1:27" x14ac:dyDescent="0.3">
      <c r="A8935" s="43">
        <v>1556536</v>
      </c>
      <c r="B8935" s="43" t="s">
        <v>1116</v>
      </c>
      <c r="C8935" s="43" t="s">
        <v>436</v>
      </c>
      <c r="E8935" s="43" t="s">
        <v>29</v>
      </c>
      <c r="F8935" s="43" t="s">
        <v>28</v>
      </c>
      <c r="G8935" s="43">
        <v>85004</v>
      </c>
      <c r="Y8935" s="43" t="str">
        <f t="shared" si="278"/>
        <v>COMP</v>
      </c>
      <c r="Z8935" s="43">
        <v>1858122</v>
      </c>
      <c r="AA8935" s="43">
        <f t="shared" si="279"/>
        <v>1556536</v>
      </c>
    </row>
    <row r="8936" spans="1:27" x14ac:dyDescent="0.3">
      <c r="A8936" s="43">
        <v>1757322</v>
      </c>
      <c r="B8936" s="43" t="s">
        <v>1116</v>
      </c>
      <c r="C8936" s="43" t="s">
        <v>803</v>
      </c>
      <c r="E8936" s="43" t="s">
        <v>6263</v>
      </c>
      <c r="F8936" s="43" t="s">
        <v>30</v>
      </c>
      <c r="G8936" s="43">
        <v>49054</v>
      </c>
      <c r="Y8936" s="43" t="str">
        <f t="shared" si="278"/>
        <v/>
      </c>
      <c r="Z8936" s="43">
        <v>201573</v>
      </c>
      <c r="AA8936" s="43" t="e">
        <f t="shared" si="279"/>
        <v>#N/A</v>
      </c>
    </row>
    <row r="8937" spans="1:27" x14ac:dyDescent="0.3">
      <c r="A8937" s="43">
        <v>2111358</v>
      </c>
      <c r="B8937" s="43" t="s">
        <v>1116</v>
      </c>
      <c r="C8937" s="43" t="s">
        <v>221</v>
      </c>
      <c r="E8937" s="43" t="s">
        <v>6263</v>
      </c>
      <c r="F8937" s="43" t="s">
        <v>28</v>
      </c>
      <c r="G8937" s="43">
        <v>44103</v>
      </c>
      <c r="Y8937" s="43" t="str">
        <f t="shared" si="278"/>
        <v/>
      </c>
      <c r="Z8937" s="43">
        <v>1556135</v>
      </c>
      <c r="AA8937" s="43" t="e">
        <f t="shared" si="279"/>
        <v>#N/A</v>
      </c>
    </row>
    <row r="8938" spans="1:27" x14ac:dyDescent="0.3">
      <c r="A8938" s="43">
        <v>1564650</v>
      </c>
      <c r="B8938" s="43" t="s">
        <v>1116</v>
      </c>
      <c r="C8938" s="43" t="s">
        <v>346</v>
      </c>
      <c r="E8938" s="43" t="s">
        <v>6263</v>
      </c>
      <c r="F8938" s="43" t="s">
        <v>28</v>
      </c>
      <c r="G8938" s="43">
        <v>49057</v>
      </c>
      <c r="Y8938" s="43" t="str">
        <f t="shared" si="278"/>
        <v/>
      </c>
      <c r="Z8938" s="43">
        <v>806797</v>
      </c>
      <c r="AA8938" s="43" t="e">
        <f t="shared" si="279"/>
        <v>#N/A</v>
      </c>
    </row>
    <row r="8939" spans="1:27" x14ac:dyDescent="0.3">
      <c r="A8939" s="43">
        <v>239877</v>
      </c>
      <c r="B8939" s="43" t="s">
        <v>7128</v>
      </c>
      <c r="C8939" s="43" t="s">
        <v>452</v>
      </c>
      <c r="E8939" s="43" t="s">
        <v>6263</v>
      </c>
      <c r="F8939" s="43" t="s">
        <v>28</v>
      </c>
      <c r="G8939" s="43">
        <v>49064</v>
      </c>
      <c r="Y8939" s="43" t="str">
        <f t="shared" si="278"/>
        <v>COMP</v>
      </c>
      <c r="Z8939" s="43">
        <v>1109464</v>
      </c>
      <c r="AA8939" s="43">
        <f t="shared" si="279"/>
        <v>239877</v>
      </c>
    </row>
    <row r="8940" spans="1:27" x14ac:dyDescent="0.3">
      <c r="A8940" s="43">
        <v>1761007</v>
      </c>
      <c r="B8940" s="43" t="s">
        <v>7129</v>
      </c>
      <c r="C8940" s="43" t="s">
        <v>514</v>
      </c>
      <c r="E8940" s="43" t="s">
        <v>6263</v>
      </c>
      <c r="F8940" s="43" t="s">
        <v>28</v>
      </c>
      <c r="G8940" s="43">
        <v>49027</v>
      </c>
      <c r="Y8940" s="43" t="str">
        <f t="shared" si="278"/>
        <v/>
      </c>
      <c r="Z8940" s="43">
        <v>2128403</v>
      </c>
      <c r="AA8940" s="43" t="e">
        <f t="shared" si="279"/>
        <v>#N/A</v>
      </c>
    </row>
    <row r="8941" spans="1:27" x14ac:dyDescent="0.3">
      <c r="A8941" s="43">
        <v>194164</v>
      </c>
      <c r="B8941" s="43" t="s">
        <v>7129</v>
      </c>
      <c r="C8941" s="43" t="s">
        <v>221</v>
      </c>
      <c r="E8941" s="43" t="s">
        <v>6263</v>
      </c>
      <c r="F8941" s="43" t="s">
        <v>28</v>
      </c>
      <c r="G8941" s="43">
        <v>49057</v>
      </c>
      <c r="Y8941" s="43" t="str">
        <f t="shared" si="278"/>
        <v/>
      </c>
      <c r="Z8941" s="43">
        <v>1562809</v>
      </c>
      <c r="AA8941" s="43" t="e">
        <f t="shared" si="279"/>
        <v>#N/A</v>
      </c>
    </row>
    <row r="8942" spans="1:27" x14ac:dyDescent="0.3">
      <c r="A8942" s="43">
        <v>1467768</v>
      </c>
      <c r="B8942" s="43" t="s">
        <v>7129</v>
      </c>
      <c r="C8942" s="43" t="s">
        <v>266</v>
      </c>
      <c r="E8942" s="43" t="s">
        <v>6263</v>
      </c>
      <c r="F8942" s="43" t="s">
        <v>30</v>
      </c>
      <c r="G8942" s="43">
        <v>49027</v>
      </c>
      <c r="Y8942" s="43" t="str">
        <f t="shared" si="278"/>
        <v/>
      </c>
      <c r="Z8942" s="43">
        <v>1929920</v>
      </c>
      <c r="AA8942" s="43" t="e">
        <f t="shared" si="279"/>
        <v>#N/A</v>
      </c>
    </row>
    <row r="8943" spans="1:27" x14ac:dyDescent="0.3">
      <c r="A8943" s="43">
        <v>1463521</v>
      </c>
      <c r="B8943" s="43" t="s">
        <v>7130</v>
      </c>
      <c r="C8943" s="43" t="s">
        <v>1109</v>
      </c>
      <c r="E8943" s="43" t="s">
        <v>6263</v>
      </c>
      <c r="F8943" s="43" t="s">
        <v>28</v>
      </c>
      <c r="G8943" s="43">
        <v>49006</v>
      </c>
      <c r="Y8943" s="43" t="str">
        <f t="shared" si="278"/>
        <v/>
      </c>
      <c r="Z8943" s="43">
        <v>2072829</v>
      </c>
      <c r="AA8943" s="43" t="e">
        <f t="shared" si="279"/>
        <v>#N/A</v>
      </c>
    </row>
    <row r="8944" spans="1:27" x14ac:dyDescent="0.3">
      <c r="A8944" s="43">
        <v>2172817</v>
      </c>
      <c r="B8944" s="43" t="s">
        <v>7131</v>
      </c>
      <c r="C8944" s="43" t="s">
        <v>951</v>
      </c>
      <c r="E8944" s="43" t="s">
        <v>34</v>
      </c>
      <c r="F8944" s="43" t="s">
        <v>28</v>
      </c>
      <c r="G8944" s="43">
        <v>85017</v>
      </c>
      <c r="Y8944" s="43" t="str">
        <f t="shared" si="278"/>
        <v>COMP</v>
      </c>
      <c r="Z8944" s="43">
        <v>2345269</v>
      </c>
      <c r="AA8944" s="43">
        <f t="shared" si="279"/>
        <v>2172817</v>
      </c>
    </row>
    <row r="8945" spans="1:27" x14ac:dyDescent="0.3">
      <c r="A8945" s="43">
        <v>1698932</v>
      </c>
      <c r="B8945" s="43" t="s">
        <v>1118</v>
      </c>
      <c r="C8945" s="43" t="s">
        <v>355</v>
      </c>
      <c r="E8945" s="43" t="s">
        <v>6263</v>
      </c>
      <c r="F8945" s="43" t="s">
        <v>30</v>
      </c>
      <c r="G8945" s="43">
        <v>49064</v>
      </c>
      <c r="Y8945" s="43" t="str">
        <f t="shared" si="278"/>
        <v>COMP</v>
      </c>
      <c r="Z8945" s="43">
        <v>1978044</v>
      </c>
      <c r="AA8945" s="43">
        <f t="shared" si="279"/>
        <v>1698932</v>
      </c>
    </row>
    <row r="8946" spans="1:27" x14ac:dyDescent="0.3">
      <c r="A8946" s="43">
        <v>2342450</v>
      </c>
      <c r="B8946" s="43" t="s">
        <v>7132</v>
      </c>
      <c r="C8946" s="43" t="s">
        <v>230</v>
      </c>
      <c r="E8946" s="43" t="s">
        <v>6263</v>
      </c>
      <c r="F8946" s="43" t="s">
        <v>28</v>
      </c>
      <c r="G8946" s="43">
        <v>49002</v>
      </c>
      <c r="Y8946" s="43" t="str">
        <f t="shared" si="278"/>
        <v>COMP</v>
      </c>
      <c r="Z8946" s="43">
        <v>1961988</v>
      </c>
      <c r="AA8946" s="43">
        <f t="shared" si="279"/>
        <v>2342450</v>
      </c>
    </row>
    <row r="8947" spans="1:27" x14ac:dyDescent="0.3">
      <c r="A8947" s="43">
        <v>1387518</v>
      </c>
      <c r="B8947" s="43" t="s">
        <v>7133</v>
      </c>
      <c r="C8947" s="43" t="s">
        <v>331</v>
      </c>
      <c r="E8947" s="43" t="s">
        <v>6263</v>
      </c>
      <c r="F8947" s="43" t="s">
        <v>30</v>
      </c>
      <c r="G8947" s="43">
        <v>44105</v>
      </c>
      <c r="Y8947" s="43" t="str">
        <f t="shared" si="278"/>
        <v/>
      </c>
      <c r="Z8947" s="43">
        <v>964274</v>
      </c>
      <c r="AA8947" s="43" t="e">
        <f t="shared" si="279"/>
        <v>#N/A</v>
      </c>
    </row>
    <row r="8948" spans="1:27" x14ac:dyDescent="0.3">
      <c r="A8948" s="43">
        <v>1333073</v>
      </c>
      <c r="B8948" s="43" t="s">
        <v>7134</v>
      </c>
      <c r="C8948" s="43" t="s">
        <v>1089</v>
      </c>
      <c r="E8948" s="43" t="s">
        <v>31</v>
      </c>
      <c r="F8948" s="43" t="s">
        <v>28</v>
      </c>
      <c r="G8948" s="43">
        <v>44039</v>
      </c>
      <c r="Y8948" s="43" t="str">
        <f t="shared" si="278"/>
        <v>COMP</v>
      </c>
      <c r="Z8948" s="43">
        <v>817350</v>
      </c>
      <c r="AA8948" s="43">
        <f t="shared" si="279"/>
        <v>1333073</v>
      </c>
    </row>
    <row r="8949" spans="1:27" x14ac:dyDescent="0.3">
      <c r="A8949" s="43">
        <v>1073595</v>
      </c>
      <c r="B8949" s="43" t="s">
        <v>7135</v>
      </c>
      <c r="C8949" s="43" t="s">
        <v>274</v>
      </c>
      <c r="E8949" s="43" t="s">
        <v>6263</v>
      </c>
      <c r="F8949" s="43" t="s">
        <v>28</v>
      </c>
      <c r="G8949" s="43">
        <v>44074</v>
      </c>
      <c r="Y8949" s="43" t="str">
        <f t="shared" si="278"/>
        <v/>
      </c>
      <c r="Z8949" s="43">
        <v>2412462</v>
      </c>
      <c r="AA8949" s="43" t="e">
        <f t="shared" si="279"/>
        <v>#N/A</v>
      </c>
    </row>
    <row r="8950" spans="1:27" x14ac:dyDescent="0.3">
      <c r="A8950" s="43">
        <v>2091237</v>
      </c>
      <c r="B8950" s="43" t="s">
        <v>7136</v>
      </c>
      <c r="C8950" s="43" t="s">
        <v>414</v>
      </c>
      <c r="E8950" s="43" t="s">
        <v>6263</v>
      </c>
      <c r="F8950" s="43" t="s">
        <v>30</v>
      </c>
      <c r="G8950" s="43">
        <v>85012</v>
      </c>
      <c r="Y8950" s="43" t="str">
        <f t="shared" si="278"/>
        <v/>
      </c>
      <c r="Z8950" s="43">
        <v>1587282</v>
      </c>
      <c r="AA8950" s="43" t="e">
        <f t="shared" si="279"/>
        <v>#N/A</v>
      </c>
    </row>
    <row r="8951" spans="1:27" x14ac:dyDescent="0.3">
      <c r="A8951" s="43">
        <v>2223592</v>
      </c>
      <c r="B8951" s="43" t="s">
        <v>7137</v>
      </c>
      <c r="C8951" s="43" t="s">
        <v>2328</v>
      </c>
      <c r="E8951" s="43" t="s">
        <v>6263</v>
      </c>
      <c r="F8951" s="43" t="s">
        <v>30</v>
      </c>
      <c r="G8951" s="43">
        <v>49054</v>
      </c>
      <c r="Y8951" s="43" t="str">
        <f t="shared" si="278"/>
        <v/>
      </c>
      <c r="Z8951" s="43">
        <v>1225435</v>
      </c>
      <c r="AA8951" s="43" t="e">
        <f t="shared" si="279"/>
        <v>#N/A</v>
      </c>
    </row>
    <row r="8952" spans="1:27" x14ac:dyDescent="0.3">
      <c r="A8952" s="43">
        <v>1967446</v>
      </c>
      <c r="B8952" s="43" t="s">
        <v>7138</v>
      </c>
      <c r="C8952" s="43" t="s">
        <v>427</v>
      </c>
      <c r="E8952" s="43" t="s">
        <v>6263</v>
      </c>
      <c r="F8952" s="43" t="s">
        <v>28</v>
      </c>
      <c r="G8952" s="43">
        <v>72080</v>
      </c>
      <c r="Y8952" s="43" t="str">
        <f t="shared" si="278"/>
        <v>COMP</v>
      </c>
      <c r="Z8952" s="43">
        <v>1650571</v>
      </c>
      <c r="AA8952" s="43">
        <f t="shared" si="279"/>
        <v>1967446</v>
      </c>
    </row>
    <row r="8953" spans="1:27" x14ac:dyDescent="0.3">
      <c r="A8953" s="43">
        <v>1834653</v>
      </c>
      <c r="B8953" s="43" t="s">
        <v>7139</v>
      </c>
      <c r="C8953" s="43" t="s">
        <v>497</v>
      </c>
      <c r="E8953" s="43" t="s">
        <v>6263</v>
      </c>
      <c r="F8953" s="43" t="s">
        <v>30</v>
      </c>
      <c r="G8953" s="43">
        <v>44052</v>
      </c>
      <c r="Y8953" s="43" t="str">
        <f t="shared" si="278"/>
        <v/>
      </c>
      <c r="Z8953" s="43">
        <v>1304827</v>
      </c>
      <c r="AA8953" s="43" t="e">
        <f t="shared" si="279"/>
        <v>#N/A</v>
      </c>
    </row>
    <row r="8954" spans="1:27" x14ac:dyDescent="0.3">
      <c r="A8954" s="43">
        <v>2434708</v>
      </c>
      <c r="B8954" s="43" t="s">
        <v>7140</v>
      </c>
      <c r="C8954" s="43" t="s">
        <v>7141</v>
      </c>
      <c r="E8954" s="43" t="s">
        <v>35</v>
      </c>
      <c r="F8954" s="43" t="s">
        <v>28</v>
      </c>
      <c r="G8954" s="43">
        <v>49064</v>
      </c>
      <c r="Y8954" s="43" t="str">
        <f t="shared" si="278"/>
        <v>COMP</v>
      </c>
      <c r="Z8954" s="43">
        <v>432320</v>
      </c>
      <c r="AA8954" s="43">
        <f t="shared" si="279"/>
        <v>2434708</v>
      </c>
    </row>
    <row r="8955" spans="1:27" x14ac:dyDescent="0.3">
      <c r="A8955" s="43">
        <v>2074012</v>
      </c>
      <c r="B8955" s="43" t="s">
        <v>7140</v>
      </c>
      <c r="C8955" s="43" t="s">
        <v>1227</v>
      </c>
      <c r="E8955" s="43" t="s">
        <v>31</v>
      </c>
      <c r="F8955" s="43" t="s">
        <v>28</v>
      </c>
      <c r="G8955" s="43">
        <v>49006</v>
      </c>
      <c r="Y8955" s="43" t="str">
        <f t="shared" si="278"/>
        <v>COMP</v>
      </c>
      <c r="Z8955" s="43">
        <v>2383867</v>
      </c>
      <c r="AA8955" s="43">
        <f t="shared" si="279"/>
        <v>2074012</v>
      </c>
    </row>
    <row r="8956" spans="1:27" x14ac:dyDescent="0.3">
      <c r="A8956" s="43">
        <v>1755687</v>
      </c>
      <c r="B8956" s="43" t="s">
        <v>7142</v>
      </c>
      <c r="C8956" s="43" t="s">
        <v>399</v>
      </c>
      <c r="E8956" s="43" t="s">
        <v>6263</v>
      </c>
      <c r="F8956" s="43" t="s">
        <v>28</v>
      </c>
      <c r="G8956" s="43">
        <v>49034</v>
      </c>
      <c r="Y8956" s="43" t="str">
        <f t="shared" si="278"/>
        <v/>
      </c>
      <c r="Z8956" s="43">
        <v>1234958</v>
      </c>
      <c r="AA8956" s="43" t="e">
        <f t="shared" si="279"/>
        <v>#N/A</v>
      </c>
    </row>
    <row r="8957" spans="1:27" x14ac:dyDescent="0.3">
      <c r="A8957" s="43">
        <v>1036781</v>
      </c>
      <c r="B8957" s="43" t="s">
        <v>7143</v>
      </c>
      <c r="C8957" s="43" t="s">
        <v>2112</v>
      </c>
      <c r="E8957" s="43" t="s">
        <v>29</v>
      </c>
      <c r="F8957" s="43" t="s">
        <v>28</v>
      </c>
      <c r="G8957" s="43">
        <v>44045</v>
      </c>
      <c r="Y8957" s="43" t="str">
        <f t="shared" si="278"/>
        <v>COMP</v>
      </c>
      <c r="Z8957" s="43">
        <v>742678</v>
      </c>
      <c r="AA8957" s="43">
        <f t="shared" si="279"/>
        <v>1036781</v>
      </c>
    </row>
    <row r="8958" spans="1:27" x14ac:dyDescent="0.3">
      <c r="A8958" s="43">
        <v>1872585</v>
      </c>
      <c r="B8958" s="43" t="s">
        <v>7144</v>
      </c>
      <c r="C8958" s="43" t="s">
        <v>746</v>
      </c>
      <c r="E8958" s="43" t="s">
        <v>6263</v>
      </c>
      <c r="F8958" s="43" t="s">
        <v>28</v>
      </c>
      <c r="G8958" s="43">
        <v>85080</v>
      </c>
      <c r="Y8958" s="43" t="str">
        <f t="shared" si="278"/>
        <v/>
      </c>
      <c r="Z8958" s="43">
        <v>1761456</v>
      </c>
      <c r="AA8958" s="43" t="e">
        <f t="shared" si="279"/>
        <v>#N/A</v>
      </c>
    </row>
    <row r="8959" spans="1:27" x14ac:dyDescent="0.3">
      <c r="A8959" s="43">
        <v>2342240</v>
      </c>
      <c r="B8959" s="43" t="s">
        <v>7144</v>
      </c>
      <c r="C8959" s="43" t="s">
        <v>659</v>
      </c>
      <c r="E8959" s="43" t="s">
        <v>6263</v>
      </c>
      <c r="F8959" s="43" t="s">
        <v>28</v>
      </c>
      <c r="G8959" s="43">
        <v>85080</v>
      </c>
      <c r="Y8959" s="43" t="str">
        <f t="shared" si="278"/>
        <v/>
      </c>
      <c r="Z8959" s="43">
        <v>1379986</v>
      </c>
      <c r="AA8959" s="43" t="e">
        <f t="shared" si="279"/>
        <v>#N/A</v>
      </c>
    </row>
    <row r="8960" spans="1:27" x14ac:dyDescent="0.3">
      <c r="A8960" s="43">
        <v>1147934</v>
      </c>
      <c r="B8960" s="43" t="s">
        <v>7144</v>
      </c>
      <c r="C8960" s="43" t="s">
        <v>305</v>
      </c>
      <c r="E8960" s="43" t="s">
        <v>31</v>
      </c>
      <c r="F8960" s="43" t="s">
        <v>28</v>
      </c>
      <c r="G8960" s="43">
        <v>44073</v>
      </c>
      <c r="Y8960" s="43" t="str">
        <f t="shared" si="278"/>
        <v>COMP</v>
      </c>
      <c r="Z8960" s="43">
        <v>1989972</v>
      </c>
      <c r="AA8960" s="43">
        <f t="shared" si="279"/>
        <v>1147934</v>
      </c>
    </row>
    <row r="8961" spans="1:27" x14ac:dyDescent="0.3">
      <c r="A8961" s="43">
        <v>503297</v>
      </c>
      <c r="B8961" s="43" t="s">
        <v>7144</v>
      </c>
      <c r="C8961" s="43" t="s">
        <v>469</v>
      </c>
      <c r="E8961" s="43" t="s">
        <v>6263</v>
      </c>
      <c r="F8961" s="43" t="s">
        <v>28</v>
      </c>
      <c r="G8961" s="43">
        <v>85017</v>
      </c>
      <c r="Y8961" s="43" t="str">
        <f t="shared" si="278"/>
        <v>COMP</v>
      </c>
      <c r="Z8961" s="43">
        <v>1386422</v>
      </c>
      <c r="AA8961" s="43">
        <f t="shared" si="279"/>
        <v>503297</v>
      </c>
    </row>
    <row r="8962" spans="1:27" x14ac:dyDescent="0.3">
      <c r="A8962" s="43">
        <v>2424161</v>
      </c>
      <c r="B8962" s="43" t="s">
        <v>7145</v>
      </c>
      <c r="C8962" s="43" t="s">
        <v>389</v>
      </c>
      <c r="E8962" s="43" t="s">
        <v>29</v>
      </c>
      <c r="F8962" s="43" t="s">
        <v>28</v>
      </c>
      <c r="G8962" s="43">
        <v>49054</v>
      </c>
      <c r="Y8962" s="43" t="str">
        <f t="shared" ref="Y8962:Y9025" si="280">IF(ISERROR(AA8962)=FALSE,"COMP","")</f>
        <v/>
      </c>
      <c r="Z8962" s="43">
        <v>677521</v>
      </c>
      <c r="AA8962" s="43" t="e">
        <f t="shared" si="279"/>
        <v>#N/A</v>
      </c>
    </row>
    <row r="8963" spans="1:27" x14ac:dyDescent="0.3">
      <c r="A8963" s="43">
        <v>2237396</v>
      </c>
      <c r="B8963" s="43" t="s">
        <v>1128</v>
      </c>
      <c r="C8963" s="43" t="s">
        <v>190</v>
      </c>
      <c r="E8963" s="43" t="s">
        <v>6263</v>
      </c>
      <c r="F8963" s="43" t="s">
        <v>28</v>
      </c>
      <c r="G8963" s="43">
        <v>49009</v>
      </c>
      <c r="Y8963" s="43" t="str">
        <f t="shared" si="280"/>
        <v/>
      </c>
      <c r="Z8963" s="43">
        <v>1807162</v>
      </c>
      <c r="AA8963" s="43" t="e">
        <f t="shared" ref="AA8963:AA9026" si="281">VLOOKUP(A8963,Z:Z,1,FALSE)</f>
        <v>#N/A</v>
      </c>
    </row>
    <row r="8964" spans="1:27" x14ac:dyDescent="0.3">
      <c r="A8964" s="43">
        <v>2339735</v>
      </c>
      <c r="B8964" s="43" t="s">
        <v>1128</v>
      </c>
      <c r="C8964" s="43" t="s">
        <v>412</v>
      </c>
      <c r="E8964" s="43" t="s">
        <v>6263</v>
      </c>
      <c r="F8964" s="43" t="s">
        <v>28</v>
      </c>
      <c r="G8964" s="43">
        <v>85062</v>
      </c>
      <c r="Y8964" s="43" t="str">
        <f t="shared" si="280"/>
        <v/>
      </c>
      <c r="Z8964" s="43">
        <v>2185479</v>
      </c>
      <c r="AA8964" s="43" t="e">
        <f t="shared" si="281"/>
        <v>#N/A</v>
      </c>
    </row>
    <row r="8965" spans="1:27" x14ac:dyDescent="0.3">
      <c r="A8965" s="43">
        <v>318240</v>
      </c>
      <c r="B8965" s="43" t="s">
        <v>1128</v>
      </c>
      <c r="C8965" s="43" t="s">
        <v>230</v>
      </c>
      <c r="E8965" s="43" t="s">
        <v>6263</v>
      </c>
      <c r="F8965" s="43" t="s">
        <v>28</v>
      </c>
      <c r="G8965" s="43">
        <v>49006</v>
      </c>
      <c r="Y8965" s="43" t="str">
        <f t="shared" si="280"/>
        <v>COMP</v>
      </c>
      <c r="Z8965" s="43">
        <v>1364394</v>
      </c>
      <c r="AA8965" s="43">
        <f t="shared" si="281"/>
        <v>318240</v>
      </c>
    </row>
    <row r="8966" spans="1:27" x14ac:dyDescent="0.3">
      <c r="A8966" s="43">
        <v>1443144</v>
      </c>
      <c r="B8966" s="43" t="s">
        <v>1128</v>
      </c>
      <c r="C8966" s="43" t="s">
        <v>936</v>
      </c>
      <c r="E8966" s="43" t="s">
        <v>29</v>
      </c>
      <c r="F8966" s="43" t="s">
        <v>30</v>
      </c>
      <c r="G8966" s="43">
        <v>44111</v>
      </c>
      <c r="Y8966" s="43" t="str">
        <f t="shared" si="280"/>
        <v>COMP</v>
      </c>
      <c r="Z8966" s="43">
        <v>2427018</v>
      </c>
      <c r="AA8966" s="43">
        <f t="shared" si="281"/>
        <v>1443144</v>
      </c>
    </row>
    <row r="8967" spans="1:27" x14ac:dyDescent="0.3">
      <c r="A8967" s="43">
        <v>2428515</v>
      </c>
      <c r="B8967" s="43" t="s">
        <v>1128</v>
      </c>
      <c r="C8967" s="43" t="s">
        <v>7146</v>
      </c>
      <c r="E8967" s="43" t="s">
        <v>29</v>
      </c>
      <c r="F8967" s="43" t="s">
        <v>28</v>
      </c>
      <c r="G8967" s="43">
        <v>44084</v>
      </c>
      <c r="Y8967" s="43" t="str">
        <f t="shared" si="280"/>
        <v/>
      </c>
      <c r="Z8967" s="43">
        <v>155338</v>
      </c>
      <c r="AA8967" s="43" t="e">
        <f t="shared" si="281"/>
        <v>#N/A</v>
      </c>
    </row>
    <row r="8968" spans="1:27" x14ac:dyDescent="0.3">
      <c r="A8968" s="43">
        <v>2175335</v>
      </c>
      <c r="B8968" s="43" t="s">
        <v>1128</v>
      </c>
      <c r="C8968" s="43" t="s">
        <v>1157</v>
      </c>
      <c r="E8968" s="43" t="s">
        <v>29</v>
      </c>
      <c r="F8968" s="43" t="s">
        <v>28</v>
      </c>
      <c r="G8968" s="43">
        <v>85064</v>
      </c>
      <c r="Y8968" s="43" t="str">
        <f t="shared" si="280"/>
        <v/>
      </c>
      <c r="Z8968" s="43">
        <v>1969557</v>
      </c>
      <c r="AA8968" s="43" t="e">
        <f t="shared" si="281"/>
        <v>#N/A</v>
      </c>
    </row>
    <row r="8969" spans="1:27" x14ac:dyDescent="0.3">
      <c r="A8969" s="43">
        <v>2205521</v>
      </c>
      <c r="B8969" s="43" t="s">
        <v>1128</v>
      </c>
      <c r="C8969" s="43" t="s">
        <v>508</v>
      </c>
      <c r="E8969" s="43" t="s">
        <v>6263</v>
      </c>
      <c r="F8969" s="43" t="s">
        <v>28</v>
      </c>
      <c r="G8969" s="43">
        <v>44062</v>
      </c>
      <c r="Y8969" s="43" t="str">
        <f t="shared" si="280"/>
        <v/>
      </c>
      <c r="Z8969" s="43">
        <v>1695173</v>
      </c>
      <c r="AA8969" s="43" t="e">
        <f t="shared" si="281"/>
        <v>#N/A</v>
      </c>
    </row>
    <row r="8970" spans="1:27" x14ac:dyDescent="0.3">
      <c r="A8970" s="43">
        <v>2000538</v>
      </c>
      <c r="B8970" s="43" t="s">
        <v>1128</v>
      </c>
      <c r="C8970" s="43" t="s">
        <v>343</v>
      </c>
      <c r="E8970" s="43" t="s">
        <v>6263</v>
      </c>
      <c r="F8970" s="43" t="s">
        <v>28</v>
      </c>
      <c r="G8970" s="43">
        <v>49006</v>
      </c>
      <c r="Y8970" s="43" t="str">
        <f t="shared" si="280"/>
        <v/>
      </c>
      <c r="Z8970" s="43">
        <v>1579786</v>
      </c>
      <c r="AA8970" s="43" t="e">
        <f t="shared" si="281"/>
        <v>#N/A</v>
      </c>
    </row>
    <row r="8971" spans="1:27" x14ac:dyDescent="0.3">
      <c r="A8971" s="43">
        <v>2065912</v>
      </c>
      <c r="B8971" s="43" t="s">
        <v>1132</v>
      </c>
      <c r="C8971" s="43" t="s">
        <v>234</v>
      </c>
      <c r="E8971" s="43" t="s">
        <v>6263</v>
      </c>
      <c r="F8971" s="43" t="s">
        <v>28</v>
      </c>
      <c r="G8971" s="43">
        <v>49019</v>
      </c>
      <c r="Y8971" s="43" t="str">
        <f t="shared" si="280"/>
        <v/>
      </c>
      <c r="Z8971" s="43">
        <v>2286557</v>
      </c>
      <c r="AA8971" s="43" t="e">
        <f t="shared" si="281"/>
        <v>#N/A</v>
      </c>
    </row>
    <row r="8972" spans="1:27" x14ac:dyDescent="0.3">
      <c r="A8972" s="43">
        <v>920640</v>
      </c>
      <c r="B8972" s="43" t="s">
        <v>1132</v>
      </c>
      <c r="C8972" s="43" t="s">
        <v>937</v>
      </c>
      <c r="E8972" s="43" t="s">
        <v>6263</v>
      </c>
      <c r="F8972" s="43" t="s">
        <v>28</v>
      </c>
      <c r="G8972" s="43">
        <v>44071</v>
      </c>
      <c r="Y8972" s="43" t="str">
        <f t="shared" si="280"/>
        <v/>
      </c>
      <c r="Z8972" s="43">
        <v>483159</v>
      </c>
      <c r="AA8972" s="43" t="e">
        <f t="shared" si="281"/>
        <v>#N/A</v>
      </c>
    </row>
    <row r="8973" spans="1:27" x14ac:dyDescent="0.3">
      <c r="A8973" s="43">
        <v>1323282</v>
      </c>
      <c r="B8973" s="43" t="s">
        <v>1132</v>
      </c>
      <c r="C8973" s="43" t="s">
        <v>425</v>
      </c>
      <c r="E8973" s="43" t="s">
        <v>6263</v>
      </c>
      <c r="F8973" s="43" t="s">
        <v>28</v>
      </c>
      <c r="G8973" s="43">
        <v>72029</v>
      </c>
      <c r="Y8973" s="43" t="str">
        <f t="shared" si="280"/>
        <v>COMP</v>
      </c>
      <c r="Z8973" s="43">
        <v>134708</v>
      </c>
      <c r="AA8973" s="43">
        <f t="shared" si="281"/>
        <v>1323282</v>
      </c>
    </row>
    <row r="8974" spans="1:27" x14ac:dyDescent="0.3">
      <c r="A8974" s="43">
        <v>1688690</v>
      </c>
      <c r="B8974" s="43" t="s">
        <v>1132</v>
      </c>
      <c r="C8974" s="43" t="s">
        <v>631</v>
      </c>
      <c r="E8974" s="43" t="s">
        <v>6263</v>
      </c>
      <c r="F8974" s="43" t="s">
        <v>30</v>
      </c>
      <c r="G8974" s="43">
        <v>44122</v>
      </c>
      <c r="Y8974" s="43" t="str">
        <f t="shared" si="280"/>
        <v/>
      </c>
      <c r="Z8974" s="43">
        <v>662919</v>
      </c>
      <c r="AA8974" s="43" t="e">
        <f t="shared" si="281"/>
        <v>#N/A</v>
      </c>
    </row>
    <row r="8975" spans="1:27" x14ac:dyDescent="0.3">
      <c r="A8975" s="43">
        <v>1558050</v>
      </c>
      <c r="B8975" s="43" t="s">
        <v>1132</v>
      </c>
      <c r="C8975" s="43" t="s">
        <v>829</v>
      </c>
      <c r="E8975" s="43" t="s">
        <v>6263</v>
      </c>
      <c r="F8975" s="43" t="s">
        <v>28</v>
      </c>
      <c r="G8975" s="43">
        <v>85062</v>
      </c>
      <c r="Y8975" s="43" t="str">
        <f t="shared" si="280"/>
        <v/>
      </c>
      <c r="Z8975" s="43">
        <v>121060</v>
      </c>
      <c r="AA8975" s="43" t="e">
        <f t="shared" si="281"/>
        <v>#N/A</v>
      </c>
    </row>
    <row r="8976" spans="1:27" x14ac:dyDescent="0.3">
      <c r="A8976" s="43">
        <v>2394330</v>
      </c>
      <c r="B8976" s="43" t="s">
        <v>1132</v>
      </c>
      <c r="C8976" s="43" t="s">
        <v>212</v>
      </c>
      <c r="E8976" s="43" t="s">
        <v>29</v>
      </c>
      <c r="F8976" s="43" t="s">
        <v>30</v>
      </c>
      <c r="G8976" s="43">
        <v>44021</v>
      </c>
      <c r="Y8976" s="43" t="str">
        <f t="shared" si="280"/>
        <v/>
      </c>
      <c r="Z8976" s="43">
        <v>2341636</v>
      </c>
      <c r="AA8976" s="43" t="e">
        <f t="shared" si="281"/>
        <v>#N/A</v>
      </c>
    </row>
    <row r="8977" spans="1:27" x14ac:dyDescent="0.3">
      <c r="A8977" s="43">
        <v>2389051</v>
      </c>
      <c r="B8977" s="43" t="s">
        <v>1132</v>
      </c>
      <c r="C8977" s="43" t="s">
        <v>189</v>
      </c>
      <c r="E8977" s="43" t="s">
        <v>6263</v>
      </c>
      <c r="F8977" s="43" t="s">
        <v>30</v>
      </c>
      <c r="G8977" s="43">
        <v>49016</v>
      </c>
      <c r="Y8977" s="43" t="str">
        <f t="shared" si="280"/>
        <v/>
      </c>
      <c r="Z8977" s="43">
        <v>1676377</v>
      </c>
      <c r="AA8977" s="43" t="e">
        <f t="shared" si="281"/>
        <v>#N/A</v>
      </c>
    </row>
    <row r="8978" spans="1:27" x14ac:dyDescent="0.3">
      <c r="A8978" s="43">
        <v>1594725</v>
      </c>
      <c r="B8978" s="43" t="s">
        <v>1132</v>
      </c>
      <c r="C8978" s="43" t="s">
        <v>189</v>
      </c>
      <c r="E8978" s="43" t="s">
        <v>6263</v>
      </c>
      <c r="F8978" s="43" t="s">
        <v>30</v>
      </c>
      <c r="G8978" s="43">
        <v>85012</v>
      </c>
      <c r="Y8978" s="43" t="str">
        <f t="shared" si="280"/>
        <v/>
      </c>
      <c r="Z8978" s="43">
        <v>1674891</v>
      </c>
      <c r="AA8978" s="43" t="e">
        <f t="shared" si="281"/>
        <v>#N/A</v>
      </c>
    </row>
    <row r="8979" spans="1:27" x14ac:dyDescent="0.3">
      <c r="A8979" s="43">
        <v>1863221</v>
      </c>
      <c r="B8979" s="43" t="s">
        <v>1132</v>
      </c>
      <c r="C8979" s="43" t="s">
        <v>639</v>
      </c>
      <c r="E8979" s="43" t="s">
        <v>35</v>
      </c>
      <c r="F8979" s="43" t="s">
        <v>28</v>
      </c>
      <c r="G8979" s="43">
        <v>85024</v>
      </c>
      <c r="Y8979" s="43" t="str">
        <f t="shared" si="280"/>
        <v>COMP</v>
      </c>
      <c r="Z8979" s="43">
        <v>608905</v>
      </c>
      <c r="AA8979" s="43">
        <f t="shared" si="281"/>
        <v>1863221</v>
      </c>
    </row>
    <row r="8980" spans="1:27" x14ac:dyDescent="0.3">
      <c r="A8980" s="43">
        <v>1884981</v>
      </c>
      <c r="B8980" s="43" t="s">
        <v>7147</v>
      </c>
      <c r="C8980" s="43" t="s">
        <v>1306</v>
      </c>
      <c r="E8980" s="43" t="s">
        <v>34</v>
      </c>
      <c r="F8980" s="43" t="s">
        <v>30</v>
      </c>
      <c r="G8980" s="43">
        <v>44021</v>
      </c>
      <c r="Y8980" s="43" t="str">
        <f t="shared" si="280"/>
        <v>COMP</v>
      </c>
      <c r="Z8980" s="43">
        <v>1129160</v>
      </c>
      <c r="AA8980" s="43">
        <f t="shared" si="281"/>
        <v>1884981</v>
      </c>
    </row>
    <row r="8981" spans="1:27" x14ac:dyDescent="0.3">
      <c r="A8981" s="43">
        <v>1969517</v>
      </c>
      <c r="B8981" s="43" t="s">
        <v>7147</v>
      </c>
      <c r="C8981" s="43" t="s">
        <v>305</v>
      </c>
      <c r="E8981" s="43" t="s">
        <v>6263</v>
      </c>
      <c r="F8981" s="43" t="s">
        <v>28</v>
      </c>
      <c r="G8981" s="43">
        <v>49006</v>
      </c>
      <c r="Y8981" s="43" t="str">
        <f t="shared" si="280"/>
        <v/>
      </c>
      <c r="Z8981" s="43">
        <v>1656367</v>
      </c>
      <c r="AA8981" s="43" t="e">
        <f t="shared" si="281"/>
        <v>#N/A</v>
      </c>
    </row>
    <row r="8982" spans="1:27" x14ac:dyDescent="0.3">
      <c r="A8982" s="43">
        <v>1688646</v>
      </c>
      <c r="B8982" s="43" t="s">
        <v>7147</v>
      </c>
      <c r="C8982" s="43" t="s">
        <v>377</v>
      </c>
      <c r="E8982" s="43" t="s">
        <v>6263</v>
      </c>
      <c r="F8982" s="43" t="s">
        <v>30</v>
      </c>
      <c r="G8982" s="43">
        <v>44122</v>
      </c>
      <c r="Y8982" s="43" t="str">
        <f t="shared" si="280"/>
        <v/>
      </c>
      <c r="Z8982" s="43">
        <v>1601128</v>
      </c>
      <c r="AA8982" s="43" t="e">
        <f t="shared" si="281"/>
        <v>#N/A</v>
      </c>
    </row>
    <row r="8983" spans="1:27" x14ac:dyDescent="0.3">
      <c r="A8983" s="43">
        <v>1983511</v>
      </c>
      <c r="B8983" s="43" t="s">
        <v>7148</v>
      </c>
      <c r="C8983" s="43" t="s">
        <v>6304</v>
      </c>
      <c r="E8983" s="43" t="s">
        <v>6263</v>
      </c>
      <c r="F8983" s="43" t="s">
        <v>28</v>
      </c>
      <c r="G8983" s="43">
        <v>49002</v>
      </c>
      <c r="Y8983" s="43" t="str">
        <f t="shared" si="280"/>
        <v>COMP</v>
      </c>
      <c r="Z8983" s="43">
        <v>1506805</v>
      </c>
      <c r="AA8983" s="43">
        <f t="shared" si="281"/>
        <v>1983511</v>
      </c>
    </row>
    <row r="8984" spans="1:27" x14ac:dyDescent="0.3">
      <c r="A8984" s="43">
        <v>1780354</v>
      </c>
      <c r="B8984" s="43" t="s">
        <v>7149</v>
      </c>
      <c r="C8984" s="43" t="s">
        <v>1567</v>
      </c>
      <c r="E8984" s="43" t="s">
        <v>6263</v>
      </c>
      <c r="F8984" s="43" t="s">
        <v>28</v>
      </c>
      <c r="G8984" s="43">
        <v>44099</v>
      </c>
      <c r="Y8984" s="43" t="str">
        <f t="shared" si="280"/>
        <v/>
      </c>
      <c r="Z8984" s="43">
        <v>1764047</v>
      </c>
      <c r="AA8984" s="43" t="e">
        <f t="shared" si="281"/>
        <v>#N/A</v>
      </c>
    </row>
    <row r="8985" spans="1:27" x14ac:dyDescent="0.3">
      <c r="A8985" s="43">
        <v>614496</v>
      </c>
      <c r="B8985" s="43" t="s">
        <v>7150</v>
      </c>
      <c r="C8985" s="43" t="s">
        <v>399</v>
      </c>
      <c r="E8985" s="43" t="s">
        <v>6263</v>
      </c>
      <c r="F8985" s="43" t="s">
        <v>28</v>
      </c>
      <c r="G8985" s="43">
        <v>49034</v>
      </c>
      <c r="Y8985" s="43" t="str">
        <f t="shared" si="280"/>
        <v/>
      </c>
      <c r="Z8985" s="43">
        <v>1864611</v>
      </c>
      <c r="AA8985" s="43" t="e">
        <f t="shared" si="281"/>
        <v>#N/A</v>
      </c>
    </row>
    <row r="8986" spans="1:27" x14ac:dyDescent="0.3">
      <c r="A8986" s="43">
        <v>1382990</v>
      </c>
      <c r="B8986" s="43" t="s">
        <v>7150</v>
      </c>
      <c r="C8986" s="43" t="s">
        <v>432</v>
      </c>
      <c r="E8986" s="43" t="s">
        <v>29</v>
      </c>
      <c r="F8986" s="43" t="s">
        <v>28</v>
      </c>
      <c r="G8986" s="43">
        <v>49017</v>
      </c>
      <c r="Y8986" s="43" t="str">
        <f t="shared" si="280"/>
        <v>COMP</v>
      </c>
      <c r="Z8986" s="43">
        <v>416575</v>
      </c>
      <c r="AA8986" s="43">
        <f t="shared" si="281"/>
        <v>1382990</v>
      </c>
    </row>
    <row r="8987" spans="1:27" x14ac:dyDescent="0.3">
      <c r="A8987" s="43">
        <v>1944390</v>
      </c>
      <c r="B8987" s="43" t="s">
        <v>7151</v>
      </c>
      <c r="C8987" s="43" t="s">
        <v>492</v>
      </c>
      <c r="E8987" s="43" t="s">
        <v>6263</v>
      </c>
      <c r="F8987" s="43" t="s">
        <v>30</v>
      </c>
      <c r="G8987" s="43">
        <v>44099</v>
      </c>
      <c r="Y8987" s="43" t="str">
        <f t="shared" si="280"/>
        <v/>
      </c>
      <c r="Z8987" s="43">
        <v>969845</v>
      </c>
      <c r="AA8987" s="43" t="e">
        <f t="shared" si="281"/>
        <v>#N/A</v>
      </c>
    </row>
    <row r="8988" spans="1:27" x14ac:dyDescent="0.3">
      <c r="A8988" s="43">
        <v>1502173</v>
      </c>
      <c r="B8988" s="43" t="s">
        <v>7152</v>
      </c>
      <c r="C8988" s="43" t="s">
        <v>1017</v>
      </c>
      <c r="E8988" s="43" t="s">
        <v>6263</v>
      </c>
      <c r="F8988" s="43" t="s">
        <v>28</v>
      </c>
      <c r="G8988" s="43">
        <v>49052</v>
      </c>
      <c r="Y8988" s="43" t="str">
        <f t="shared" si="280"/>
        <v/>
      </c>
      <c r="Z8988" s="43">
        <v>2053369</v>
      </c>
      <c r="AA8988" s="43" t="e">
        <f t="shared" si="281"/>
        <v>#N/A</v>
      </c>
    </row>
    <row r="8989" spans="1:27" x14ac:dyDescent="0.3">
      <c r="A8989" s="43">
        <v>2264264</v>
      </c>
      <c r="B8989" s="43" t="s">
        <v>7153</v>
      </c>
      <c r="C8989" s="43" t="s">
        <v>1048</v>
      </c>
      <c r="E8989" s="43" t="s">
        <v>6263</v>
      </c>
      <c r="F8989" s="43" t="s">
        <v>30</v>
      </c>
      <c r="G8989" s="43">
        <v>72054</v>
      </c>
      <c r="Y8989" s="43" t="str">
        <f t="shared" si="280"/>
        <v>COMP</v>
      </c>
      <c r="Z8989" s="43">
        <v>220865</v>
      </c>
      <c r="AA8989" s="43">
        <f t="shared" si="281"/>
        <v>2264264</v>
      </c>
    </row>
    <row r="8990" spans="1:27" x14ac:dyDescent="0.3">
      <c r="A8990" s="43">
        <v>1549484</v>
      </c>
      <c r="B8990" s="43" t="s">
        <v>7154</v>
      </c>
      <c r="C8990" s="43" t="s">
        <v>454</v>
      </c>
      <c r="E8990" s="43" t="s">
        <v>6263</v>
      </c>
      <c r="F8990" s="43" t="s">
        <v>30</v>
      </c>
      <c r="G8990" s="43">
        <v>44084</v>
      </c>
      <c r="Y8990" s="43" t="str">
        <f t="shared" si="280"/>
        <v/>
      </c>
      <c r="Z8990" s="43">
        <v>1376492</v>
      </c>
      <c r="AA8990" s="43" t="e">
        <f t="shared" si="281"/>
        <v>#N/A</v>
      </c>
    </row>
    <row r="8991" spans="1:27" x14ac:dyDescent="0.3">
      <c r="A8991" s="43">
        <v>2378831</v>
      </c>
      <c r="B8991" s="43" t="s">
        <v>7155</v>
      </c>
      <c r="C8991" s="43" t="s">
        <v>7156</v>
      </c>
      <c r="E8991" s="43" t="s">
        <v>35</v>
      </c>
      <c r="F8991" s="43" t="s">
        <v>30</v>
      </c>
      <c r="G8991" s="43">
        <v>44039</v>
      </c>
      <c r="Y8991" s="43" t="str">
        <f t="shared" si="280"/>
        <v>COMP</v>
      </c>
      <c r="Z8991" s="43">
        <v>1862091</v>
      </c>
      <c r="AA8991" s="43">
        <f t="shared" si="281"/>
        <v>2378831</v>
      </c>
    </row>
    <row r="8992" spans="1:27" x14ac:dyDescent="0.3">
      <c r="A8992" s="43">
        <v>2266013</v>
      </c>
      <c r="B8992" s="43" t="s">
        <v>7157</v>
      </c>
      <c r="C8992" s="43" t="s">
        <v>677</v>
      </c>
      <c r="E8992" s="43" t="s">
        <v>6263</v>
      </c>
      <c r="F8992" s="43" t="s">
        <v>28</v>
      </c>
      <c r="G8992" s="43">
        <v>85012</v>
      </c>
      <c r="Y8992" s="43" t="str">
        <f t="shared" si="280"/>
        <v/>
      </c>
      <c r="Z8992" s="43">
        <v>704773</v>
      </c>
      <c r="AA8992" s="43" t="e">
        <f t="shared" si="281"/>
        <v>#N/A</v>
      </c>
    </row>
    <row r="8993" spans="1:27" x14ac:dyDescent="0.3">
      <c r="A8993" s="43">
        <v>2394073</v>
      </c>
      <c r="B8993" s="43" t="s">
        <v>7158</v>
      </c>
      <c r="C8993" s="43" t="s">
        <v>514</v>
      </c>
      <c r="E8993" s="43" t="s">
        <v>6263</v>
      </c>
      <c r="F8993" s="43" t="s">
        <v>28</v>
      </c>
      <c r="G8993" s="43">
        <v>72041</v>
      </c>
      <c r="Y8993" s="43" t="str">
        <f t="shared" si="280"/>
        <v/>
      </c>
      <c r="Z8993" s="43">
        <v>1572273</v>
      </c>
      <c r="AA8993" s="43" t="e">
        <f t="shared" si="281"/>
        <v>#N/A</v>
      </c>
    </row>
    <row r="8994" spans="1:27" x14ac:dyDescent="0.3">
      <c r="A8994" s="43">
        <v>2382802</v>
      </c>
      <c r="B8994" s="43" t="s">
        <v>7158</v>
      </c>
      <c r="C8994" s="43" t="s">
        <v>268</v>
      </c>
      <c r="E8994" s="43" t="s">
        <v>6263</v>
      </c>
      <c r="F8994" s="43" t="s">
        <v>30</v>
      </c>
      <c r="G8994" s="43">
        <v>72041</v>
      </c>
      <c r="Y8994" s="43" t="str">
        <f t="shared" si="280"/>
        <v/>
      </c>
      <c r="Z8994" s="43">
        <v>1536841</v>
      </c>
      <c r="AA8994" s="43" t="e">
        <f t="shared" si="281"/>
        <v>#N/A</v>
      </c>
    </row>
    <row r="8995" spans="1:27" x14ac:dyDescent="0.3">
      <c r="A8995" s="43">
        <v>2116567</v>
      </c>
      <c r="B8995" s="43" t="s">
        <v>7158</v>
      </c>
      <c r="C8995" s="43" t="s">
        <v>6445</v>
      </c>
      <c r="E8995" s="43" t="s">
        <v>6263</v>
      </c>
      <c r="F8995" s="43" t="s">
        <v>30</v>
      </c>
      <c r="G8995" s="43">
        <v>49004</v>
      </c>
      <c r="Y8995" s="43" t="str">
        <f t="shared" si="280"/>
        <v/>
      </c>
      <c r="Z8995" s="43">
        <v>2323110</v>
      </c>
      <c r="AA8995" s="43" t="e">
        <f t="shared" si="281"/>
        <v>#N/A</v>
      </c>
    </row>
    <row r="8996" spans="1:27" x14ac:dyDescent="0.3">
      <c r="A8996" s="43">
        <v>2136673</v>
      </c>
      <c r="B8996" s="43" t="s">
        <v>1148</v>
      </c>
      <c r="C8996" s="43" t="s">
        <v>319</v>
      </c>
      <c r="E8996" s="43" t="s">
        <v>6263</v>
      </c>
      <c r="F8996" s="43" t="s">
        <v>30</v>
      </c>
      <c r="G8996" s="43">
        <v>85005</v>
      </c>
      <c r="Y8996" s="43" t="str">
        <f t="shared" si="280"/>
        <v/>
      </c>
      <c r="Z8996" s="43">
        <v>2405330</v>
      </c>
      <c r="AA8996" s="43" t="e">
        <f t="shared" si="281"/>
        <v>#N/A</v>
      </c>
    </row>
    <row r="8997" spans="1:27" x14ac:dyDescent="0.3">
      <c r="A8997" s="43">
        <v>2371763</v>
      </c>
      <c r="B8997" s="43" t="s">
        <v>7159</v>
      </c>
      <c r="C8997" s="43" t="s">
        <v>268</v>
      </c>
      <c r="E8997" s="43" t="s">
        <v>6263</v>
      </c>
      <c r="F8997" s="43" t="s">
        <v>30</v>
      </c>
      <c r="G8997" s="43">
        <v>72017</v>
      </c>
      <c r="Y8997" s="43" t="str">
        <f t="shared" si="280"/>
        <v/>
      </c>
      <c r="Z8997" s="43">
        <v>644506</v>
      </c>
      <c r="AA8997" s="43" t="e">
        <f t="shared" si="281"/>
        <v>#N/A</v>
      </c>
    </row>
    <row r="8998" spans="1:27" x14ac:dyDescent="0.3">
      <c r="A8998" s="43">
        <v>2394741</v>
      </c>
      <c r="B8998" s="43" t="s">
        <v>7160</v>
      </c>
      <c r="C8998" s="43" t="s">
        <v>2458</v>
      </c>
      <c r="E8998" s="43" t="s">
        <v>31</v>
      </c>
      <c r="F8998" s="43" t="s">
        <v>28</v>
      </c>
      <c r="G8998" s="43">
        <v>44039</v>
      </c>
      <c r="Y8998" s="43" t="str">
        <f t="shared" si="280"/>
        <v>COMP</v>
      </c>
      <c r="Z8998" s="43">
        <v>2423622</v>
      </c>
      <c r="AA8998" s="43">
        <f t="shared" si="281"/>
        <v>2394741</v>
      </c>
    </row>
    <row r="8999" spans="1:27" x14ac:dyDescent="0.3">
      <c r="A8999" s="43">
        <v>319678</v>
      </c>
      <c r="B8999" s="43" t="s">
        <v>7160</v>
      </c>
      <c r="C8999" s="43" t="s">
        <v>346</v>
      </c>
      <c r="E8999" s="43" t="s">
        <v>6263</v>
      </c>
      <c r="F8999" s="43" t="s">
        <v>28</v>
      </c>
      <c r="G8999" s="43">
        <v>85005</v>
      </c>
      <c r="Y8999" s="43" t="str">
        <f t="shared" si="280"/>
        <v/>
      </c>
      <c r="Z8999" s="43">
        <v>2423421</v>
      </c>
      <c r="AA8999" s="43" t="e">
        <f t="shared" si="281"/>
        <v>#N/A</v>
      </c>
    </row>
    <row r="9000" spans="1:27" x14ac:dyDescent="0.3">
      <c r="A9000" s="43">
        <v>1907272</v>
      </c>
      <c r="B9000" s="43" t="s">
        <v>7160</v>
      </c>
      <c r="C9000" s="43" t="s">
        <v>303</v>
      </c>
      <c r="E9000" s="43" t="s">
        <v>6263</v>
      </c>
      <c r="F9000" s="43" t="s">
        <v>28</v>
      </c>
      <c r="G9000" s="43">
        <v>85005</v>
      </c>
      <c r="Y9000" s="43" t="str">
        <f t="shared" si="280"/>
        <v/>
      </c>
      <c r="Z9000" s="43">
        <v>1568603</v>
      </c>
      <c r="AA9000" s="43" t="e">
        <f t="shared" si="281"/>
        <v>#N/A</v>
      </c>
    </row>
    <row r="9001" spans="1:27" x14ac:dyDescent="0.3">
      <c r="A9001" s="43">
        <v>2417535</v>
      </c>
      <c r="B9001" s="43" t="s">
        <v>7161</v>
      </c>
      <c r="C9001" s="43" t="s">
        <v>408</v>
      </c>
      <c r="E9001" s="43" t="s">
        <v>6263</v>
      </c>
      <c r="F9001" s="43" t="s">
        <v>30</v>
      </c>
      <c r="G9001" s="43">
        <v>49064</v>
      </c>
      <c r="Y9001" s="43" t="str">
        <f t="shared" si="280"/>
        <v/>
      </c>
      <c r="Z9001" s="43">
        <v>1082511</v>
      </c>
      <c r="AA9001" s="43" t="e">
        <f t="shared" si="281"/>
        <v>#N/A</v>
      </c>
    </row>
    <row r="9002" spans="1:27" x14ac:dyDescent="0.3">
      <c r="A9002" s="43">
        <v>2284291</v>
      </c>
      <c r="B9002" s="43" t="s">
        <v>7162</v>
      </c>
      <c r="C9002" s="43" t="s">
        <v>1459</v>
      </c>
      <c r="E9002" s="43" t="s">
        <v>35</v>
      </c>
      <c r="F9002" s="43" t="s">
        <v>30</v>
      </c>
      <c r="G9002" s="43">
        <v>53058</v>
      </c>
      <c r="Y9002" s="43" t="str">
        <f t="shared" si="280"/>
        <v>COMP</v>
      </c>
      <c r="Z9002" s="43">
        <v>1217985</v>
      </c>
      <c r="AA9002" s="43">
        <f t="shared" si="281"/>
        <v>2284291</v>
      </c>
    </row>
    <row r="9003" spans="1:27" x14ac:dyDescent="0.3">
      <c r="A9003" s="43">
        <v>1862230</v>
      </c>
      <c r="B9003" s="43" t="s">
        <v>7163</v>
      </c>
      <c r="C9003" s="43" t="s">
        <v>1992</v>
      </c>
      <c r="E9003" s="43" t="s">
        <v>35</v>
      </c>
      <c r="F9003" s="43" t="s">
        <v>30</v>
      </c>
      <c r="G9003" s="43">
        <v>49009</v>
      </c>
      <c r="Y9003" s="43" t="str">
        <f t="shared" si="280"/>
        <v>COMP</v>
      </c>
      <c r="Z9003" s="43">
        <v>1361653</v>
      </c>
      <c r="AA9003" s="43">
        <f t="shared" si="281"/>
        <v>1862230</v>
      </c>
    </row>
    <row r="9004" spans="1:27" x14ac:dyDescent="0.3">
      <c r="A9004" s="43">
        <v>1197484</v>
      </c>
      <c r="B9004" s="43" t="s">
        <v>7164</v>
      </c>
      <c r="C9004" s="43" t="s">
        <v>399</v>
      </c>
      <c r="E9004" s="43" t="s">
        <v>6263</v>
      </c>
      <c r="F9004" s="43" t="s">
        <v>28</v>
      </c>
      <c r="G9004" s="43">
        <v>72041</v>
      </c>
      <c r="Y9004" s="43" t="str">
        <f t="shared" si="280"/>
        <v/>
      </c>
      <c r="Z9004" s="43">
        <v>132501</v>
      </c>
      <c r="AA9004" s="43" t="e">
        <f t="shared" si="281"/>
        <v>#N/A</v>
      </c>
    </row>
    <row r="9005" spans="1:27" x14ac:dyDescent="0.3">
      <c r="A9005" s="43">
        <v>1758616</v>
      </c>
      <c r="B9005" s="43" t="s">
        <v>7165</v>
      </c>
      <c r="C9005" s="43" t="s">
        <v>7166</v>
      </c>
      <c r="E9005" s="43" t="s">
        <v>35</v>
      </c>
      <c r="F9005" s="43" t="s">
        <v>30</v>
      </c>
      <c r="G9005" s="43">
        <v>85017</v>
      </c>
      <c r="Y9005" s="43" t="str">
        <f t="shared" si="280"/>
        <v>COMP</v>
      </c>
      <c r="Z9005" s="43">
        <v>1603168</v>
      </c>
      <c r="AA9005" s="43">
        <f t="shared" si="281"/>
        <v>1758616</v>
      </c>
    </row>
    <row r="9006" spans="1:27" x14ac:dyDescent="0.3">
      <c r="A9006" s="43">
        <v>2200496</v>
      </c>
      <c r="B9006" s="43" t="s">
        <v>7167</v>
      </c>
      <c r="C9006" s="43" t="s">
        <v>666</v>
      </c>
      <c r="E9006" s="43" t="s">
        <v>6263</v>
      </c>
      <c r="F9006" s="43" t="s">
        <v>30</v>
      </c>
      <c r="G9006" s="43">
        <v>72021</v>
      </c>
      <c r="Y9006" s="43" t="str">
        <f t="shared" si="280"/>
        <v/>
      </c>
      <c r="Z9006" s="43">
        <v>2178544</v>
      </c>
      <c r="AA9006" s="43" t="e">
        <f t="shared" si="281"/>
        <v>#N/A</v>
      </c>
    </row>
    <row r="9007" spans="1:27" x14ac:dyDescent="0.3">
      <c r="A9007" s="43">
        <v>1707267</v>
      </c>
      <c r="B9007" s="43" t="s">
        <v>1151</v>
      </c>
      <c r="C9007" s="43" t="s">
        <v>161</v>
      </c>
      <c r="E9007" s="43" t="s">
        <v>35</v>
      </c>
      <c r="F9007" s="43" t="s">
        <v>28</v>
      </c>
      <c r="G9007" s="43">
        <v>72061</v>
      </c>
      <c r="Y9007" s="43" t="str">
        <f t="shared" si="280"/>
        <v>COMP</v>
      </c>
      <c r="Z9007" s="43">
        <v>840737</v>
      </c>
      <c r="AA9007" s="43">
        <f t="shared" si="281"/>
        <v>1707267</v>
      </c>
    </row>
    <row r="9008" spans="1:27" x14ac:dyDescent="0.3">
      <c r="A9008" s="43">
        <v>636190</v>
      </c>
      <c r="B9008" s="43" t="s">
        <v>1151</v>
      </c>
      <c r="C9008" s="43" t="s">
        <v>375</v>
      </c>
      <c r="E9008" s="43" t="s">
        <v>6263</v>
      </c>
      <c r="F9008" s="43" t="s">
        <v>28</v>
      </c>
      <c r="G9008" s="43">
        <v>72029</v>
      </c>
      <c r="Y9008" s="43" t="str">
        <f t="shared" si="280"/>
        <v>COMP</v>
      </c>
      <c r="Z9008" s="43">
        <v>2394851</v>
      </c>
      <c r="AA9008" s="43">
        <f t="shared" si="281"/>
        <v>636190</v>
      </c>
    </row>
    <row r="9009" spans="1:27" x14ac:dyDescent="0.3">
      <c r="A9009" s="43">
        <v>1225858</v>
      </c>
      <c r="B9009" s="43" t="s">
        <v>1151</v>
      </c>
      <c r="C9009" s="43" t="s">
        <v>502</v>
      </c>
      <c r="E9009" s="43" t="s">
        <v>6263</v>
      </c>
      <c r="F9009" s="43" t="s">
        <v>30</v>
      </c>
      <c r="G9009" s="43">
        <v>72029</v>
      </c>
      <c r="Y9009" s="43" t="str">
        <f t="shared" si="280"/>
        <v/>
      </c>
      <c r="Z9009" s="43">
        <v>1099189</v>
      </c>
      <c r="AA9009" s="43" t="e">
        <f t="shared" si="281"/>
        <v>#N/A</v>
      </c>
    </row>
    <row r="9010" spans="1:27" x14ac:dyDescent="0.3">
      <c r="A9010" s="43">
        <v>1262003</v>
      </c>
      <c r="B9010" s="43" t="s">
        <v>1151</v>
      </c>
      <c r="C9010" s="43" t="s">
        <v>241</v>
      </c>
      <c r="E9010" s="43" t="s">
        <v>6263</v>
      </c>
      <c r="F9010" s="43" t="s">
        <v>28</v>
      </c>
      <c r="G9010" s="43">
        <v>72017</v>
      </c>
      <c r="Y9010" s="43" t="str">
        <f t="shared" si="280"/>
        <v>COMP</v>
      </c>
      <c r="Z9010" s="43">
        <v>1431215</v>
      </c>
      <c r="AA9010" s="43">
        <f t="shared" si="281"/>
        <v>1262003</v>
      </c>
    </row>
    <row r="9011" spans="1:27" x14ac:dyDescent="0.3">
      <c r="A9011" s="43">
        <v>1310786</v>
      </c>
      <c r="B9011" s="43" t="s">
        <v>1151</v>
      </c>
      <c r="C9011" s="43" t="s">
        <v>7168</v>
      </c>
      <c r="E9011" s="43" t="s">
        <v>34</v>
      </c>
      <c r="F9011" s="43" t="s">
        <v>30</v>
      </c>
      <c r="G9011" s="43">
        <v>72029</v>
      </c>
      <c r="Y9011" s="43" t="str">
        <f t="shared" si="280"/>
        <v>COMP</v>
      </c>
      <c r="Z9011" s="43">
        <v>2165996</v>
      </c>
      <c r="AA9011" s="43">
        <f t="shared" si="281"/>
        <v>1310786</v>
      </c>
    </row>
    <row r="9012" spans="1:27" x14ac:dyDescent="0.3">
      <c r="A9012" s="43">
        <v>1707273</v>
      </c>
      <c r="B9012" s="43" t="s">
        <v>1151</v>
      </c>
      <c r="C9012" s="43" t="s">
        <v>212</v>
      </c>
      <c r="E9012" s="43" t="s">
        <v>31</v>
      </c>
      <c r="F9012" s="43" t="s">
        <v>30</v>
      </c>
      <c r="G9012" s="43">
        <v>72014</v>
      </c>
      <c r="Y9012" s="43" t="str">
        <f t="shared" si="280"/>
        <v>COMP</v>
      </c>
      <c r="Z9012" s="43">
        <v>1303455</v>
      </c>
      <c r="AA9012" s="43">
        <f t="shared" si="281"/>
        <v>1707273</v>
      </c>
    </row>
    <row r="9013" spans="1:27" x14ac:dyDescent="0.3">
      <c r="A9013" s="43">
        <v>2173504</v>
      </c>
      <c r="B9013" s="43" t="s">
        <v>1151</v>
      </c>
      <c r="C9013" s="43" t="s">
        <v>401</v>
      </c>
      <c r="E9013" s="43" t="s">
        <v>6263</v>
      </c>
      <c r="F9013" s="43" t="s">
        <v>30</v>
      </c>
      <c r="G9013" s="43">
        <v>72029</v>
      </c>
      <c r="Y9013" s="43" t="str">
        <f t="shared" si="280"/>
        <v/>
      </c>
      <c r="Z9013" s="43">
        <v>1881420</v>
      </c>
      <c r="AA9013" s="43" t="e">
        <f t="shared" si="281"/>
        <v>#N/A</v>
      </c>
    </row>
    <row r="9014" spans="1:27" x14ac:dyDescent="0.3">
      <c r="A9014" s="43">
        <v>1077718</v>
      </c>
      <c r="B9014" s="43" t="s">
        <v>1151</v>
      </c>
      <c r="C9014" s="43" t="s">
        <v>606</v>
      </c>
      <c r="E9014" s="43" t="s">
        <v>29</v>
      </c>
      <c r="F9014" s="43" t="s">
        <v>28</v>
      </c>
      <c r="G9014" s="43">
        <v>72029</v>
      </c>
      <c r="Y9014" s="43" t="str">
        <f t="shared" si="280"/>
        <v>COMP</v>
      </c>
      <c r="Z9014" s="43">
        <v>452168</v>
      </c>
      <c r="AA9014" s="43">
        <f t="shared" si="281"/>
        <v>1077718</v>
      </c>
    </row>
    <row r="9015" spans="1:27" x14ac:dyDescent="0.3">
      <c r="A9015" s="43">
        <v>2324799</v>
      </c>
      <c r="B9015" s="43" t="s">
        <v>7169</v>
      </c>
      <c r="C9015" s="43" t="s">
        <v>534</v>
      </c>
      <c r="E9015" s="43" t="s">
        <v>6263</v>
      </c>
      <c r="F9015" s="43" t="s">
        <v>30</v>
      </c>
      <c r="G9015" s="43">
        <v>49033</v>
      </c>
      <c r="Y9015" s="43" t="str">
        <f t="shared" si="280"/>
        <v/>
      </c>
      <c r="Z9015" s="43">
        <v>703747</v>
      </c>
      <c r="AA9015" s="43" t="e">
        <f t="shared" si="281"/>
        <v>#N/A</v>
      </c>
    </row>
    <row r="9016" spans="1:27" x14ac:dyDescent="0.3">
      <c r="A9016" s="43">
        <v>2423283</v>
      </c>
      <c r="B9016" s="43" t="s">
        <v>7170</v>
      </c>
      <c r="C9016" s="43" t="s">
        <v>620</v>
      </c>
      <c r="E9016" s="43" t="s">
        <v>6263</v>
      </c>
      <c r="F9016" s="43" t="s">
        <v>30</v>
      </c>
      <c r="G9016" s="43">
        <v>44045</v>
      </c>
      <c r="Y9016" s="43" t="str">
        <f t="shared" si="280"/>
        <v/>
      </c>
      <c r="Z9016" s="43">
        <v>1384251</v>
      </c>
      <c r="AA9016" s="43" t="e">
        <f t="shared" si="281"/>
        <v>#N/A</v>
      </c>
    </row>
    <row r="9017" spans="1:27" x14ac:dyDescent="0.3">
      <c r="A9017" s="43">
        <v>1556645</v>
      </c>
      <c r="B9017" s="43" t="s">
        <v>7170</v>
      </c>
      <c r="C9017" s="43" t="s">
        <v>346</v>
      </c>
      <c r="E9017" s="43" t="s">
        <v>6263</v>
      </c>
      <c r="F9017" s="43" t="s">
        <v>28</v>
      </c>
      <c r="G9017" s="43">
        <v>49006</v>
      </c>
      <c r="Y9017" s="43" t="str">
        <f t="shared" si="280"/>
        <v/>
      </c>
      <c r="Z9017" s="43">
        <v>200513</v>
      </c>
      <c r="AA9017" s="43" t="e">
        <f t="shared" si="281"/>
        <v>#N/A</v>
      </c>
    </row>
    <row r="9018" spans="1:27" x14ac:dyDescent="0.3">
      <c r="A9018" s="43">
        <v>2173830</v>
      </c>
      <c r="B9018" s="43" t="s">
        <v>7171</v>
      </c>
      <c r="C9018" s="43" t="s">
        <v>1429</v>
      </c>
      <c r="E9018" s="43" t="s">
        <v>6263</v>
      </c>
      <c r="F9018" s="43" t="s">
        <v>28</v>
      </c>
      <c r="G9018" s="43">
        <v>44090</v>
      </c>
      <c r="Y9018" s="43" t="str">
        <f t="shared" si="280"/>
        <v/>
      </c>
      <c r="Z9018" s="43">
        <v>1987361</v>
      </c>
      <c r="AA9018" s="43" t="e">
        <f t="shared" si="281"/>
        <v>#N/A</v>
      </c>
    </row>
    <row r="9019" spans="1:27" x14ac:dyDescent="0.3">
      <c r="A9019" s="43">
        <v>2068549</v>
      </c>
      <c r="B9019" s="43" t="s">
        <v>7172</v>
      </c>
      <c r="C9019" s="43" t="s">
        <v>474</v>
      </c>
      <c r="E9019" s="43" t="s">
        <v>6263</v>
      </c>
      <c r="F9019" s="43" t="s">
        <v>30</v>
      </c>
      <c r="G9019" s="43">
        <v>44072</v>
      </c>
      <c r="Y9019" s="43" t="str">
        <f t="shared" si="280"/>
        <v/>
      </c>
      <c r="Z9019" s="43">
        <v>2085878</v>
      </c>
      <c r="AA9019" s="43" t="e">
        <f t="shared" si="281"/>
        <v>#N/A</v>
      </c>
    </row>
    <row r="9020" spans="1:27" x14ac:dyDescent="0.3">
      <c r="A9020" s="43">
        <v>2384556</v>
      </c>
      <c r="B9020" s="43" t="s">
        <v>7172</v>
      </c>
      <c r="C9020" s="43" t="s">
        <v>377</v>
      </c>
      <c r="E9020" s="43" t="s">
        <v>6263</v>
      </c>
      <c r="F9020" s="43" t="s">
        <v>30</v>
      </c>
      <c r="G9020" s="43">
        <v>44094</v>
      </c>
      <c r="Y9020" s="43" t="str">
        <f t="shared" si="280"/>
        <v/>
      </c>
      <c r="Z9020" s="43">
        <v>1067706</v>
      </c>
      <c r="AA9020" s="43" t="e">
        <f t="shared" si="281"/>
        <v>#N/A</v>
      </c>
    </row>
    <row r="9021" spans="1:27" x14ac:dyDescent="0.3">
      <c r="A9021" s="43">
        <v>2430798</v>
      </c>
      <c r="B9021" s="43" t="s">
        <v>7173</v>
      </c>
      <c r="C9021" s="43" t="s">
        <v>340</v>
      </c>
      <c r="E9021" s="43" t="s">
        <v>6263</v>
      </c>
      <c r="F9021" s="43" t="s">
        <v>30</v>
      </c>
      <c r="G9021" s="43">
        <v>49001</v>
      </c>
      <c r="Y9021" s="43" t="str">
        <f t="shared" si="280"/>
        <v/>
      </c>
      <c r="Z9021" s="43">
        <v>2054158</v>
      </c>
      <c r="AA9021" s="43" t="e">
        <f t="shared" si="281"/>
        <v>#N/A</v>
      </c>
    </row>
    <row r="9022" spans="1:27" x14ac:dyDescent="0.3">
      <c r="A9022" s="43">
        <v>2366771</v>
      </c>
      <c r="B9022" s="43" t="s">
        <v>7174</v>
      </c>
      <c r="C9022" s="43" t="s">
        <v>345</v>
      </c>
      <c r="E9022" s="43" t="s">
        <v>6263</v>
      </c>
      <c r="F9022" s="43" t="s">
        <v>30</v>
      </c>
      <c r="G9022" s="43">
        <v>44084</v>
      </c>
      <c r="Y9022" s="43" t="str">
        <f t="shared" si="280"/>
        <v/>
      </c>
      <c r="Z9022" s="43">
        <v>243744</v>
      </c>
      <c r="AA9022" s="43" t="e">
        <f t="shared" si="281"/>
        <v>#N/A</v>
      </c>
    </row>
    <row r="9023" spans="1:27" x14ac:dyDescent="0.3">
      <c r="A9023" s="43">
        <v>1383670</v>
      </c>
      <c r="B9023" s="43" t="s">
        <v>7175</v>
      </c>
      <c r="C9023" s="43" t="s">
        <v>7176</v>
      </c>
      <c r="E9023" s="43" t="s">
        <v>6263</v>
      </c>
      <c r="F9023" s="43" t="s">
        <v>30</v>
      </c>
      <c r="G9023" s="43">
        <v>53022</v>
      </c>
      <c r="Y9023" s="43" t="str">
        <f t="shared" si="280"/>
        <v/>
      </c>
      <c r="Z9023" s="43">
        <v>1651667</v>
      </c>
      <c r="AA9023" s="43" t="e">
        <f t="shared" si="281"/>
        <v>#N/A</v>
      </c>
    </row>
    <row r="9024" spans="1:27" x14ac:dyDescent="0.3">
      <c r="A9024" s="43">
        <v>1809043</v>
      </c>
      <c r="B9024" s="43" t="s">
        <v>7177</v>
      </c>
      <c r="C9024" s="43" t="s">
        <v>4890</v>
      </c>
      <c r="E9024" s="43" t="s">
        <v>35</v>
      </c>
      <c r="F9024" s="43" t="s">
        <v>30</v>
      </c>
      <c r="G9024" s="43">
        <v>49001</v>
      </c>
      <c r="Y9024" s="43" t="str">
        <f t="shared" si="280"/>
        <v>COMP</v>
      </c>
      <c r="Z9024" s="43">
        <v>575326</v>
      </c>
      <c r="AA9024" s="43">
        <f t="shared" si="281"/>
        <v>1809043</v>
      </c>
    </row>
    <row r="9025" spans="1:27" x14ac:dyDescent="0.3">
      <c r="A9025" s="43">
        <v>2405219</v>
      </c>
      <c r="B9025" s="43" t="s">
        <v>7178</v>
      </c>
      <c r="C9025" s="43" t="s">
        <v>606</v>
      </c>
      <c r="E9025" s="43" t="s">
        <v>29</v>
      </c>
      <c r="F9025" s="43" t="s">
        <v>28</v>
      </c>
      <c r="G9025" s="43">
        <v>44039</v>
      </c>
      <c r="Y9025" s="43" t="str">
        <f t="shared" si="280"/>
        <v>COMP</v>
      </c>
      <c r="Z9025" s="43">
        <v>2174790</v>
      </c>
      <c r="AA9025" s="43">
        <f t="shared" si="281"/>
        <v>2405219</v>
      </c>
    </row>
    <row r="9026" spans="1:27" x14ac:dyDescent="0.3">
      <c r="A9026" s="43">
        <v>2410619</v>
      </c>
      <c r="B9026" s="43" t="s">
        <v>7179</v>
      </c>
      <c r="C9026" s="43" t="s">
        <v>244</v>
      </c>
      <c r="E9026" s="43" t="s">
        <v>6263</v>
      </c>
      <c r="F9026" s="43" t="s">
        <v>28</v>
      </c>
      <c r="G9026" s="43">
        <v>53058</v>
      </c>
      <c r="Y9026" s="43" t="str">
        <f t="shared" ref="Y9026:Y9089" si="282">IF(ISERROR(AA9026)=FALSE,"COMP","")</f>
        <v/>
      </c>
      <c r="Z9026" s="43">
        <v>524461</v>
      </c>
      <c r="AA9026" s="43" t="e">
        <f t="shared" si="281"/>
        <v>#N/A</v>
      </c>
    </row>
    <row r="9027" spans="1:27" x14ac:dyDescent="0.3">
      <c r="A9027" s="43">
        <v>2429867</v>
      </c>
      <c r="B9027" s="43" t="s">
        <v>7180</v>
      </c>
      <c r="C9027" s="43" t="s">
        <v>345</v>
      </c>
      <c r="E9027" s="43" t="s">
        <v>6263</v>
      </c>
      <c r="F9027" s="43" t="s">
        <v>30</v>
      </c>
      <c r="G9027" s="43">
        <v>44055</v>
      </c>
      <c r="Y9027" s="43" t="str">
        <f t="shared" si="282"/>
        <v/>
      </c>
      <c r="Z9027" s="43">
        <v>1864176</v>
      </c>
      <c r="AA9027" s="43" t="e">
        <f t="shared" ref="AA9027:AA9090" si="283">VLOOKUP(A9027,Z:Z,1,FALSE)</f>
        <v>#N/A</v>
      </c>
    </row>
    <row r="9028" spans="1:27" x14ac:dyDescent="0.3">
      <c r="A9028" s="43">
        <v>2314480</v>
      </c>
      <c r="B9028" s="43" t="s">
        <v>1160</v>
      </c>
      <c r="C9028" s="43" t="s">
        <v>173</v>
      </c>
      <c r="E9028" s="43" t="s">
        <v>6263</v>
      </c>
      <c r="F9028" s="43" t="s">
        <v>30</v>
      </c>
      <c r="G9028" s="43">
        <v>44079</v>
      </c>
      <c r="Y9028" s="43" t="str">
        <f t="shared" si="282"/>
        <v/>
      </c>
      <c r="Z9028" s="43">
        <v>2326558</v>
      </c>
      <c r="AA9028" s="43" t="e">
        <f t="shared" si="283"/>
        <v>#N/A</v>
      </c>
    </row>
    <row r="9029" spans="1:27" x14ac:dyDescent="0.3">
      <c r="A9029" s="43">
        <v>1511567</v>
      </c>
      <c r="B9029" s="43" t="s">
        <v>1160</v>
      </c>
      <c r="C9029" s="43" t="s">
        <v>529</v>
      </c>
      <c r="E9029" s="43" t="s">
        <v>6263</v>
      </c>
      <c r="F9029" s="43" t="s">
        <v>30</v>
      </c>
      <c r="G9029" s="43">
        <v>49019</v>
      </c>
      <c r="Y9029" s="43" t="str">
        <f t="shared" si="282"/>
        <v/>
      </c>
      <c r="Z9029" s="43">
        <v>1954846</v>
      </c>
      <c r="AA9029" s="43" t="e">
        <f t="shared" si="283"/>
        <v>#N/A</v>
      </c>
    </row>
    <row r="9030" spans="1:27" x14ac:dyDescent="0.3">
      <c r="A9030" s="43">
        <v>2265405</v>
      </c>
      <c r="B9030" s="43" t="s">
        <v>1160</v>
      </c>
      <c r="C9030" s="43" t="s">
        <v>819</v>
      </c>
      <c r="E9030" s="43" t="s">
        <v>6263</v>
      </c>
      <c r="F9030" s="43" t="s">
        <v>28</v>
      </c>
      <c r="G9030" s="43">
        <v>85017</v>
      </c>
      <c r="Y9030" s="43" t="str">
        <f t="shared" si="282"/>
        <v/>
      </c>
      <c r="Z9030" s="43">
        <v>1847643</v>
      </c>
      <c r="AA9030" s="43" t="e">
        <f t="shared" si="283"/>
        <v>#N/A</v>
      </c>
    </row>
    <row r="9031" spans="1:27" x14ac:dyDescent="0.3">
      <c r="A9031" s="43">
        <v>1970818</v>
      </c>
      <c r="B9031" s="43" t="s">
        <v>1160</v>
      </c>
      <c r="C9031" s="43" t="s">
        <v>7181</v>
      </c>
      <c r="E9031" s="43" t="s">
        <v>6263</v>
      </c>
      <c r="F9031" s="43" t="s">
        <v>28</v>
      </c>
      <c r="G9031" s="43">
        <v>53023</v>
      </c>
      <c r="Y9031" s="43" t="str">
        <f t="shared" si="282"/>
        <v/>
      </c>
      <c r="Z9031" s="43">
        <v>2423502</v>
      </c>
      <c r="AA9031" s="43" t="e">
        <f t="shared" si="283"/>
        <v>#N/A</v>
      </c>
    </row>
    <row r="9032" spans="1:27" x14ac:dyDescent="0.3">
      <c r="A9032" s="43">
        <v>1566507</v>
      </c>
      <c r="B9032" s="43" t="s">
        <v>1160</v>
      </c>
      <c r="C9032" s="43" t="s">
        <v>1429</v>
      </c>
      <c r="E9032" s="43" t="s">
        <v>6263</v>
      </c>
      <c r="F9032" s="43" t="s">
        <v>28</v>
      </c>
      <c r="G9032" s="43">
        <v>44099</v>
      </c>
      <c r="Y9032" s="43" t="str">
        <f t="shared" si="282"/>
        <v>COMP</v>
      </c>
      <c r="Z9032" s="43">
        <v>100129</v>
      </c>
      <c r="AA9032" s="43">
        <f t="shared" si="283"/>
        <v>1566507</v>
      </c>
    </row>
    <row r="9033" spans="1:27" x14ac:dyDescent="0.3">
      <c r="A9033" s="43">
        <v>1564268</v>
      </c>
      <c r="B9033" s="43" t="s">
        <v>1160</v>
      </c>
      <c r="C9033" s="43" t="s">
        <v>777</v>
      </c>
      <c r="E9033" s="43" t="s">
        <v>6263</v>
      </c>
      <c r="F9033" s="43" t="s">
        <v>30</v>
      </c>
      <c r="G9033" s="43">
        <v>49027</v>
      </c>
      <c r="Y9033" s="43" t="str">
        <f t="shared" si="282"/>
        <v/>
      </c>
      <c r="Z9033" s="43">
        <v>165034</v>
      </c>
      <c r="AA9033" s="43" t="e">
        <f t="shared" si="283"/>
        <v>#N/A</v>
      </c>
    </row>
    <row r="9034" spans="1:27" x14ac:dyDescent="0.3">
      <c r="A9034" s="43">
        <v>1463013</v>
      </c>
      <c r="B9034" s="43" t="s">
        <v>1160</v>
      </c>
      <c r="C9034" s="43" t="s">
        <v>1430</v>
      </c>
      <c r="E9034" s="43" t="s">
        <v>6263</v>
      </c>
      <c r="F9034" s="43" t="s">
        <v>28</v>
      </c>
      <c r="G9034" s="43">
        <v>53061</v>
      </c>
      <c r="Y9034" s="43" t="str">
        <f t="shared" si="282"/>
        <v/>
      </c>
      <c r="Z9034" s="43">
        <v>1759702</v>
      </c>
      <c r="AA9034" s="43" t="e">
        <f t="shared" si="283"/>
        <v>#N/A</v>
      </c>
    </row>
    <row r="9035" spans="1:27" x14ac:dyDescent="0.3">
      <c r="A9035" s="43">
        <v>1206038</v>
      </c>
      <c r="B9035" s="43" t="s">
        <v>1160</v>
      </c>
      <c r="C9035" s="43" t="s">
        <v>715</v>
      </c>
      <c r="E9035" s="43" t="s">
        <v>6263</v>
      </c>
      <c r="F9035" s="43" t="s">
        <v>30</v>
      </c>
      <c r="G9035" s="43">
        <v>53061</v>
      </c>
      <c r="Y9035" s="43" t="str">
        <f t="shared" si="282"/>
        <v/>
      </c>
      <c r="Z9035" s="43">
        <v>2401820</v>
      </c>
      <c r="AA9035" s="43" t="e">
        <f t="shared" si="283"/>
        <v>#N/A</v>
      </c>
    </row>
    <row r="9036" spans="1:27" x14ac:dyDescent="0.3">
      <c r="A9036" s="43">
        <v>1376893</v>
      </c>
      <c r="B9036" s="43" t="s">
        <v>1160</v>
      </c>
      <c r="C9036" s="43" t="s">
        <v>469</v>
      </c>
      <c r="E9036" s="43" t="s">
        <v>6263</v>
      </c>
      <c r="F9036" s="43" t="s">
        <v>28</v>
      </c>
      <c r="G9036" s="43">
        <v>49006</v>
      </c>
      <c r="Y9036" s="43" t="str">
        <f t="shared" si="282"/>
        <v>COMP</v>
      </c>
      <c r="Z9036" s="43">
        <v>1216412</v>
      </c>
      <c r="AA9036" s="43">
        <f t="shared" si="283"/>
        <v>1376893</v>
      </c>
    </row>
    <row r="9037" spans="1:27" x14ac:dyDescent="0.3">
      <c r="A9037" s="43">
        <v>1583620</v>
      </c>
      <c r="B9037" s="43" t="s">
        <v>1160</v>
      </c>
      <c r="C9037" s="43" t="s">
        <v>1875</v>
      </c>
      <c r="E9037" s="43" t="s">
        <v>6263</v>
      </c>
      <c r="F9037" s="43" t="s">
        <v>28</v>
      </c>
      <c r="G9037" s="43">
        <v>53023</v>
      </c>
      <c r="Y9037" s="43" t="str">
        <f t="shared" si="282"/>
        <v/>
      </c>
      <c r="Z9037" s="43">
        <v>1324403</v>
      </c>
      <c r="AA9037" s="43" t="e">
        <f t="shared" si="283"/>
        <v>#N/A</v>
      </c>
    </row>
    <row r="9038" spans="1:27" x14ac:dyDescent="0.3">
      <c r="A9038" s="43">
        <v>1430441</v>
      </c>
      <c r="B9038" s="43" t="s">
        <v>1160</v>
      </c>
      <c r="C9038" s="43" t="s">
        <v>583</v>
      </c>
      <c r="E9038" s="43" t="s">
        <v>35</v>
      </c>
      <c r="F9038" s="43" t="s">
        <v>30</v>
      </c>
      <c r="G9038" s="43">
        <v>44081</v>
      </c>
      <c r="Y9038" s="43" t="str">
        <f t="shared" si="282"/>
        <v>COMP</v>
      </c>
      <c r="Z9038" s="43">
        <v>2345232</v>
      </c>
      <c r="AA9038" s="43">
        <f t="shared" si="283"/>
        <v>1430441</v>
      </c>
    </row>
    <row r="9039" spans="1:27" x14ac:dyDescent="0.3">
      <c r="A9039" s="43">
        <v>677124</v>
      </c>
      <c r="B9039" s="43" t="s">
        <v>7182</v>
      </c>
      <c r="C9039" s="43" t="s">
        <v>1433</v>
      </c>
      <c r="E9039" s="43" t="s">
        <v>6263</v>
      </c>
      <c r="F9039" s="43" t="s">
        <v>28</v>
      </c>
      <c r="G9039" s="43">
        <v>49019</v>
      </c>
      <c r="Y9039" s="43" t="str">
        <f t="shared" si="282"/>
        <v>COMP</v>
      </c>
      <c r="Z9039" s="43">
        <v>743946</v>
      </c>
      <c r="AA9039" s="43">
        <f t="shared" si="283"/>
        <v>677124</v>
      </c>
    </row>
    <row r="9040" spans="1:27" x14ac:dyDescent="0.3">
      <c r="A9040" s="43">
        <v>1756120</v>
      </c>
      <c r="B9040" s="43" t="s">
        <v>7183</v>
      </c>
      <c r="C9040" s="43" t="s">
        <v>2623</v>
      </c>
      <c r="E9040" s="43" t="s">
        <v>6263</v>
      </c>
      <c r="F9040" s="43" t="s">
        <v>30</v>
      </c>
      <c r="G9040" s="43">
        <v>44067</v>
      </c>
      <c r="Y9040" s="43" t="str">
        <f t="shared" si="282"/>
        <v/>
      </c>
      <c r="Z9040" s="43">
        <v>2432813</v>
      </c>
      <c r="AA9040" s="43" t="e">
        <f t="shared" si="283"/>
        <v>#N/A</v>
      </c>
    </row>
    <row r="9041" spans="1:27" x14ac:dyDescent="0.3">
      <c r="A9041" s="43">
        <v>427225</v>
      </c>
      <c r="B9041" s="43" t="s">
        <v>7183</v>
      </c>
      <c r="C9041" s="43" t="s">
        <v>276</v>
      </c>
      <c r="E9041" s="43" t="s">
        <v>6263</v>
      </c>
      <c r="F9041" s="43" t="s">
        <v>28</v>
      </c>
      <c r="G9041" s="43">
        <v>44067</v>
      </c>
      <c r="Y9041" s="43" t="str">
        <f t="shared" si="282"/>
        <v/>
      </c>
      <c r="Z9041" s="43">
        <v>2012984</v>
      </c>
      <c r="AA9041" s="43" t="e">
        <f t="shared" si="283"/>
        <v>#N/A</v>
      </c>
    </row>
    <row r="9042" spans="1:27" x14ac:dyDescent="0.3">
      <c r="A9042" s="43">
        <v>1896140</v>
      </c>
      <c r="B9042" s="43" t="s">
        <v>7184</v>
      </c>
      <c r="C9042" s="43" t="s">
        <v>290</v>
      </c>
      <c r="E9042" s="43" t="s">
        <v>6263</v>
      </c>
      <c r="F9042" s="43" t="s">
        <v>28</v>
      </c>
      <c r="G9042" s="43">
        <v>85067</v>
      </c>
      <c r="Y9042" s="43" t="str">
        <f t="shared" si="282"/>
        <v/>
      </c>
      <c r="Z9042" s="43">
        <v>1828218</v>
      </c>
      <c r="AA9042" s="43" t="e">
        <f t="shared" si="283"/>
        <v>#N/A</v>
      </c>
    </row>
    <row r="9043" spans="1:27" x14ac:dyDescent="0.3">
      <c r="A9043" s="43">
        <v>2071685</v>
      </c>
      <c r="B9043" s="43" t="s">
        <v>7184</v>
      </c>
      <c r="C9043" s="43" t="s">
        <v>984</v>
      </c>
      <c r="E9043" s="43" t="s">
        <v>6263</v>
      </c>
      <c r="F9043" s="43" t="s">
        <v>28</v>
      </c>
      <c r="G9043" s="43">
        <v>85067</v>
      </c>
      <c r="Y9043" s="43" t="str">
        <f t="shared" si="282"/>
        <v/>
      </c>
      <c r="Z9043" s="43">
        <v>2078062</v>
      </c>
      <c r="AA9043" s="43" t="e">
        <f t="shared" si="283"/>
        <v>#N/A</v>
      </c>
    </row>
    <row r="9044" spans="1:27" x14ac:dyDescent="0.3">
      <c r="A9044" s="43">
        <v>1467549</v>
      </c>
      <c r="B9044" s="43" t="s">
        <v>7184</v>
      </c>
      <c r="C9044" s="43" t="s">
        <v>346</v>
      </c>
      <c r="E9044" s="43" t="s">
        <v>6263</v>
      </c>
      <c r="F9044" s="43" t="s">
        <v>28</v>
      </c>
      <c r="G9044" s="43">
        <v>85032</v>
      </c>
      <c r="Y9044" s="43" t="str">
        <f t="shared" si="282"/>
        <v/>
      </c>
      <c r="Z9044" s="43">
        <v>1612029</v>
      </c>
      <c r="AA9044" s="43" t="e">
        <f t="shared" si="283"/>
        <v>#N/A</v>
      </c>
    </row>
    <row r="9045" spans="1:27" x14ac:dyDescent="0.3">
      <c r="A9045" s="43">
        <v>2073199</v>
      </c>
      <c r="B9045" s="43" t="s">
        <v>7185</v>
      </c>
      <c r="C9045" s="43" t="s">
        <v>1346</v>
      </c>
      <c r="E9045" s="43" t="s">
        <v>6263</v>
      </c>
      <c r="F9045" s="43" t="s">
        <v>28</v>
      </c>
      <c r="G9045" s="43">
        <v>49002</v>
      </c>
      <c r="Y9045" s="43" t="str">
        <f t="shared" si="282"/>
        <v>COMP</v>
      </c>
      <c r="Z9045" s="43">
        <v>203262</v>
      </c>
      <c r="AA9045" s="43">
        <f t="shared" si="283"/>
        <v>2073199</v>
      </c>
    </row>
    <row r="9046" spans="1:27" x14ac:dyDescent="0.3">
      <c r="A9046" s="43">
        <v>2167936</v>
      </c>
      <c r="B9046" s="43" t="s">
        <v>7185</v>
      </c>
      <c r="C9046" s="43" t="s">
        <v>375</v>
      </c>
      <c r="E9046" s="43" t="s">
        <v>6263</v>
      </c>
      <c r="F9046" s="43" t="s">
        <v>28</v>
      </c>
      <c r="G9046" s="43">
        <v>49064</v>
      </c>
      <c r="Y9046" s="43" t="str">
        <f t="shared" si="282"/>
        <v/>
      </c>
      <c r="Z9046" s="43">
        <v>1524113</v>
      </c>
      <c r="AA9046" s="43" t="e">
        <f t="shared" si="283"/>
        <v>#N/A</v>
      </c>
    </row>
    <row r="9047" spans="1:27" x14ac:dyDescent="0.3">
      <c r="A9047" s="43">
        <v>2037783</v>
      </c>
      <c r="B9047" s="43" t="s">
        <v>7185</v>
      </c>
      <c r="C9047" s="43" t="s">
        <v>390</v>
      </c>
      <c r="E9047" s="43" t="s">
        <v>6263</v>
      </c>
      <c r="F9047" s="43" t="s">
        <v>30</v>
      </c>
      <c r="G9047" s="43">
        <v>49064</v>
      </c>
      <c r="Y9047" s="43" t="str">
        <f t="shared" si="282"/>
        <v/>
      </c>
      <c r="Z9047" s="43">
        <v>2359427</v>
      </c>
      <c r="AA9047" s="43" t="e">
        <f t="shared" si="283"/>
        <v>#N/A</v>
      </c>
    </row>
    <row r="9048" spans="1:27" x14ac:dyDescent="0.3">
      <c r="A9048" s="43">
        <v>1684843</v>
      </c>
      <c r="B9048" s="43" t="s">
        <v>7185</v>
      </c>
      <c r="C9048" s="43" t="s">
        <v>730</v>
      </c>
      <c r="E9048" s="43" t="s">
        <v>35</v>
      </c>
      <c r="F9048" s="43" t="s">
        <v>30</v>
      </c>
      <c r="G9048" s="43">
        <v>49034</v>
      </c>
      <c r="Y9048" s="43" t="str">
        <f t="shared" si="282"/>
        <v>COMP</v>
      </c>
      <c r="Z9048" s="43">
        <v>1916048</v>
      </c>
      <c r="AA9048" s="43">
        <f t="shared" si="283"/>
        <v>1684843</v>
      </c>
    </row>
    <row r="9049" spans="1:27" x14ac:dyDescent="0.3">
      <c r="A9049" s="43">
        <v>1684833</v>
      </c>
      <c r="B9049" s="43" t="s">
        <v>7185</v>
      </c>
      <c r="C9049" s="43" t="s">
        <v>1101</v>
      </c>
      <c r="E9049" s="43" t="s">
        <v>35</v>
      </c>
      <c r="F9049" s="43" t="s">
        <v>30</v>
      </c>
      <c r="G9049" s="43">
        <v>49034</v>
      </c>
      <c r="Y9049" s="43" t="str">
        <f t="shared" si="282"/>
        <v>COMP</v>
      </c>
      <c r="Z9049" s="43">
        <v>1556648</v>
      </c>
      <c r="AA9049" s="43">
        <f t="shared" si="283"/>
        <v>1684833</v>
      </c>
    </row>
    <row r="9050" spans="1:27" x14ac:dyDescent="0.3">
      <c r="A9050" s="43">
        <v>1651670</v>
      </c>
      <c r="B9050" s="43" t="s">
        <v>7185</v>
      </c>
      <c r="C9050" s="43" t="s">
        <v>7186</v>
      </c>
      <c r="E9050" s="43" t="s">
        <v>6263</v>
      </c>
      <c r="F9050" s="43" t="s">
        <v>30</v>
      </c>
      <c r="G9050" s="43">
        <v>49034</v>
      </c>
      <c r="Y9050" s="43" t="str">
        <f t="shared" si="282"/>
        <v/>
      </c>
      <c r="Z9050" s="43">
        <v>1387820</v>
      </c>
      <c r="AA9050" s="43" t="e">
        <f t="shared" si="283"/>
        <v>#N/A</v>
      </c>
    </row>
    <row r="9051" spans="1:27" x14ac:dyDescent="0.3">
      <c r="A9051" s="43">
        <v>359133</v>
      </c>
      <c r="B9051" s="43" t="s">
        <v>7185</v>
      </c>
      <c r="C9051" s="43" t="s">
        <v>469</v>
      </c>
      <c r="E9051" s="43" t="s">
        <v>6263</v>
      </c>
      <c r="F9051" s="43" t="s">
        <v>28</v>
      </c>
      <c r="G9051" s="43">
        <v>49032</v>
      </c>
      <c r="Y9051" s="43" t="str">
        <f t="shared" si="282"/>
        <v/>
      </c>
      <c r="Z9051" s="43">
        <v>848612</v>
      </c>
      <c r="AA9051" s="43" t="e">
        <f t="shared" si="283"/>
        <v>#N/A</v>
      </c>
    </row>
    <row r="9052" spans="1:27" x14ac:dyDescent="0.3">
      <c r="A9052" s="43">
        <v>1307865</v>
      </c>
      <c r="B9052" s="43" t="s">
        <v>7185</v>
      </c>
      <c r="C9052" s="43" t="s">
        <v>4554</v>
      </c>
      <c r="E9052" s="43" t="s">
        <v>6263</v>
      </c>
      <c r="F9052" s="43" t="s">
        <v>28</v>
      </c>
      <c r="G9052" s="43">
        <v>49034</v>
      </c>
      <c r="Y9052" s="43" t="str">
        <f t="shared" si="282"/>
        <v>COMP</v>
      </c>
      <c r="Z9052" s="43">
        <v>442591</v>
      </c>
      <c r="AA9052" s="43">
        <f t="shared" si="283"/>
        <v>1307865</v>
      </c>
    </row>
    <row r="9053" spans="1:27" x14ac:dyDescent="0.3">
      <c r="A9053" s="43">
        <v>2388188</v>
      </c>
      <c r="B9053" s="43" t="s">
        <v>7187</v>
      </c>
      <c r="C9053" s="43" t="s">
        <v>235</v>
      </c>
      <c r="E9053" s="43" t="s">
        <v>6263</v>
      </c>
      <c r="F9053" s="43" t="s">
        <v>28</v>
      </c>
      <c r="G9053" s="43">
        <v>44074</v>
      </c>
      <c r="Y9053" s="43" t="str">
        <f t="shared" si="282"/>
        <v/>
      </c>
      <c r="Z9053" s="43">
        <v>1548967</v>
      </c>
      <c r="AA9053" s="43" t="e">
        <f t="shared" si="283"/>
        <v>#N/A</v>
      </c>
    </row>
    <row r="9054" spans="1:27" x14ac:dyDescent="0.3">
      <c r="A9054" s="43">
        <v>2072945</v>
      </c>
      <c r="B9054" s="43" t="s">
        <v>7188</v>
      </c>
      <c r="C9054" s="43" t="s">
        <v>230</v>
      </c>
      <c r="E9054" s="43" t="s">
        <v>6263</v>
      </c>
      <c r="F9054" s="43" t="s">
        <v>28</v>
      </c>
      <c r="G9054" s="43">
        <v>49064</v>
      </c>
      <c r="Y9054" s="43" t="str">
        <f t="shared" si="282"/>
        <v/>
      </c>
      <c r="Z9054" s="43">
        <v>1945157</v>
      </c>
      <c r="AA9054" s="43" t="e">
        <f t="shared" si="283"/>
        <v>#N/A</v>
      </c>
    </row>
    <row r="9055" spans="1:27" x14ac:dyDescent="0.3">
      <c r="A9055" s="43">
        <v>229771</v>
      </c>
      <c r="B9055" s="43" t="s">
        <v>7188</v>
      </c>
      <c r="C9055" s="43" t="s">
        <v>366</v>
      </c>
      <c r="E9055" s="43" t="s">
        <v>6263</v>
      </c>
      <c r="F9055" s="43" t="s">
        <v>28</v>
      </c>
      <c r="G9055" s="43">
        <v>85004</v>
      </c>
      <c r="Y9055" s="43" t="str">
        <f t="shared" si="282"/>
        <v/>
      </c>
      <c r="Z9055" s="43">
        <v>2190008</v>
      </c>
      <c r="AA9055" s="43" t="e">
        <f t="shared" si="283"/>
        <v>#N/A</v>
      </c>
    </row>
    <row r="9056" spans="1:27" x14ac:dyDescent="0.3">
      <c r="A9056" s="43">
        <v>1543330</v>
      </c>
      <c r="B9056" s="43" t="s">
        <v>7189</v>
      </c>
      <c r="C9056" s="43" t="s">
        <v>357</v>
      </c>
      <c r="E9056" s="43" t="s">
        <v>6263</v>
      </c>
      <c r="F9056" s="43" t="s">
        <v>30</v>
      </c>
      <c r="G9056" s="43">
        <v>49001</v>
      </c>
      <c r="Y9056" s="43" t="str">
        <f t="shared" si="282"/>
        <v>COMP</v>
      </c>
      <c r="Z9056" s="43">
        <v>1077723</v>
      </c>
      <c r="AA9056" s="43">
        <f t="shared" si="283"/>
        <v>1543330</v>
      </c>
    </row>
    <row r="9057" spans="1:27" x14ac:dyDescent="0.3">
      <c r="A9057" s="43">
        <v>670128</v>
      </c>
      <c r="B9057" s="43" t="s">
        <v>7189</v>
      </c>
      <c r="C9057" s="43" t="s">
        <v>1481</v>
      </c>
      <c r="E9057" s="43" t="s">
        <v>6263</v>
      </c>
      <c r="F9057" s="43" t="s">
        <v>30</v>
      </c>
      <c r="G9057" s="43">
        <v>44073</v>
      </c>
      <c r="Y9057" s="43" t="str">
        <f t="shared" si="282"/>
        <v/>
      </c>
      <c r="Z9057" s="43">
        <v>2347908</v>
      </c>
      <c r="AA9057" s="43" t="e">
        <f t="shared" si="283"/>
        <v>#N/A</v>
      </c>
    </row>
    <row r="9058" spans="1:27" x14ac:dyDescent="0.3">
      <c r="A9058" s="43">
        <v>2287835</v>
      </c>
      <c r="B9058" s="43" t="s">
        <v>7189</v>
      </c>
      <c r="C9058" s="43" t="s">
        <v>385</v>
      </c>
      <c r="E9058" s="43" t="s">
        <v>34</v>
      </c>
      <c r="F9058" s="43" t="s">
        <v>28</v>
      </c>
      <c r="G9058" s="43">
        <v>44084</v>
      </c>
      <c r="Y9058" s="43" t="str">
        <f t="shared" si="282"/>
        <v>COMP</v>
      </c>
      <c r="Z9058" s="43">
        <v>1518626</v>
      </c>
      <c r="AA9058" s="43">
        <f t="shared" si="283"/>
        <v>2287835</v>
      </c>
    </row>
    <row r="9059" spans="1:27" x14ac:dyDescent="0.3">
      <c r="A9059" s="43">
        <v>2346457</v>
      </c>
      <c r="B9059" s="43" t="s">
        <v>7190</v>
      </c>
      <c r="C9059" s="43" t="s">
        <v>1109</v>
      </c>
      <c r="E9059" s="43" t="s">
        <v>6263</v>
      </c>
      <c r="F9059" s="43" t="s">
        <v>28</v>
      </c>
      <c r="G9059" s="43">
        <v>44111</v>
      </c>
      <c r="Y9059" s="43" t="str">
        <f t="shared" si="282"/>
        <v/>
      </c>
      <c r="Z9059" s="43">
        <v>808705</v>
      </c>
      <c r="AA9059" s="43" t="e">
        <f t="shared" si="283"/>
        <v>#N/A</v>
      </c>
    </row>
    <row r="9060" spans="1:27" x14ac:dyDescent="0.3">
      <c r="A9060" s="43">
        <v>504713</v>
      </c>
      <c r="B9060" s="43" t="s">
        <v>7191</v>
      </c>
      <c r="C9060" s="43" t="s">
        <v>541</v>
      </c>
      <c r="E9060" s="43" t="s">
        <v>6263</v>
      </c>
      <c r="F9060" s="43" t="s">
        <v>28</v>
      </c>
      <c r="G9060" s="43">
        <v>44102</v>
      </c>
      <c r="Y9060" s="43" t="str">
        <f t="shared" si="282"/>
        <v/>
      </c>
      <c r="Z9060" s="43">
        <v>1043312</v>
      </c>
      <c r="AA9060" s="43" t="e">
        <f t="shared" si="283"/>
        <v>#N/A</v>
      </c>
    </row>
    <row r="9061" spans="1:27" x14ac:dyDescent="0.3">
      <c r="A9061" s="43">
        <v>168114</v>
      </c>
      <c r="B9061" s="43" t="s">
        <v>7192</v>
      </c>
      <c r="C9061" s="43" t="s">
        <v>210</v>
      </c>
      <c r="E9061" s="43" t="s">
        <v>6263</v>
      </c>
      <c r="F9061" s="43" t="s">
        <v>30</v>
      </c>
      <c r="G9061" s="43">
        <v>49009</v>
      </c>
      <c r="Y9061" s="43" t="str">
        <f t="shared" si="282"/>
        <v/>
      </c>
      <c r="Z9061" s="43">
        <v>1162875</v>
      </c>
      <c r="AA9061" s="43" t="e">
        <f t="shared" si="283"/>
        <v>#N/A</v>
      </c>
    </row>
    <row r="9062" spans="1:27" x14ac:dyDescent="0.3">
      <c r="A9062" s="43">
        <v>204756</v>
      </c>
      <c r="B9062" s="43" t="s">
        <v>7192</v>
      </c>
      <c r="C9062" s="43" t="s">
        <v>399</v>
      </c>
      <c r="E9062" s="43" t="s">
        <v>6263</v>
      </c>
      <c r="F9062" s="43" t="s">
        <v>28</v>
      </c>
      <c r="G9062" s="43">
        <v>49027</v>
      </c>
      <c r="Y9062" s="43" t="str">
        <f t="shared" si="282"/>
        <v/>
      </c>
      <c r="Z9062" s="43">
        <v>1554081</v>
      </c>
      <c r="AA9062" s="43" t="e">
        <f t="shared" si="283"/>
        <v>#N/A</v>
      </c>
    </row>
    <row r="9063" spans="1:27" x14ac:dyDescent="0.3">
      <c r="A9063" s="43">
        <v>2079358</v>
      </c>
      <c r="B9063" s="43" t="s">
        <v>7193</v>
      </c>
      <c r="C9063" s="43" t="s">
        <v>664</v>
      </c>
      <c r="E9063" s="43" t="s">
        <v>29</v>
      </c>
      <c r="F9063" s="43" t="s">
        <v>28</v>
      </c>
      <c r="G9063" s="43">
        <v>72051</v>
      </c>
      <c r="Y9063" s="43" t="str">
        <f t="shared" si="282"/>
        <v>COMP</v>
      </c>
      <c r="Z9063" s="43">
        <v>1859467</v>
      </c>
      <c r="AA9063" s="43">
        <f t="shared" si="283"/>
        <v>2079358</v>
      </c>
    </row>
    <row r="9064" spans="1:27" x14ac:dyDescent="0.3">
      <c r="A9064" s="43">
        <v>2364987</v>
      </c>
      <c r="B9064" s="43" t="s">
        <v>7193</v>
      </c>
      <c r="C9064" s="43" t="s">
        <v>343</v>
      </c>
      <c r="E9064" s="43" t="s">
        <v>29</v>
      </c>
      <c r="F9064" s="43" t="s">
        <v>28</v>
      </c>
      <c r="G9064" s="43">
        <v>53058</v>
      </c>
      <c r="Y9064" s="43" t="str">
        <f t="shared" si="282"/>
        <v>COMP</v>
      </c>
      <c r="Z9064" s="43">
        <v>2431524</v>
      </c>
      <c r="AA9064" s="43">
        <f t="shared" si="283"/>
        <v>2364987</v>
      </c>
    </row>
    <row r="9065" spans="1:27" x14ac:dyDescent="0.3">
      <c r="A9065" s="43">
        <v>1432711</v>
      </c>
      <c r="B9065" s="43" t="s">
        <v>7194</v>
      </c>
      <c r="C9065" s="43" t="s">
        <v>250</v>
      </c>
      <c r="E9065" s="43" t="s">
        <v>6263</v>
      </c>
      <c r="F9065" s="43" t="s">
        <v>28</v>
      </c>
      <c r="G9065" s="43">
        <v>72064</v>
      </c>
      <c r="Y9065" s="43" t="str">
        <f t="shared" si="282"/>
        <v/>
      </c>
      <c r="Z9065" s="43">
        <v>1932327</v>
      </c>
      <c r="AA9065" s="43" t="e">
        <f t="shared" si="283"/>
        <v>#N/A</v>
      </c>
    </row>
    <row r="9066" spans="1:27" x14ac:dyDescent="0.3">
      <c r="A9066" s="43">
        <v>1841428</v>
      </c>
      <c r="B9066" s="43" t="s">
        <v>7195</v>
      </c>
      <c r="C9066" s="43" t="s">
        <v>1300</v>
      </c>
      <c r="E9066" s="43" t="s">
        <v>6263</v>
      </c>
      <c r="F9066" s="43" t="s">
        <v>30</v>
      </c>
      <c r="G9066" s="43">
        <v>44015</v>
      </c>
      <c r="Y9066" s="43" t="str">
        <f t="shared" si="282"/>
        <v/>
      </c>
      <c r="Z9066" s="43">
        <v>2111092</v>
      </c>
      <c r="AA9066" s="43" t="e">
        <f t="shared" si="283"/>
        <v>#N/A</v>
      </c>
    </row>
    <row r="9067" spans="1:27" x14ac:dyDescent="0.3">
      <c r="A9067" s="43">
        <v>1659051</v>
      </c>
      <c r="B9067" s="43" t="s">
        <v>1168</v>
      </c>
      <c r="C9067" s="43" t="s">
        <v>674</v>
      </c>
      <c r="E9067" s="43" t="s">
        <v>6263</v>
      </c>
      <c r="F9067" s="43" t="s">
        <v>28</v>
      </c>
      <c r="G9067" s="43">
        <v>72041</v>
      </c>
      <c r="Y9067" s="43" t="str">
        <f t="shared" si="282"/>
        <v/>
      </c>
      <c r="Z9067" s="43">
        <v>2266865</v>
      </c>
      <c r="AA9067" s="43" t="e">
        <f t="shared" si="283"/>
        <v>#N/A</v>
      </c>
    </row>
    <row r="9068" spans="1:27" x14ac:dyDescent="0.3">
      <c r="A9068" s="43">
        <v>988215</v>
      </c>
      <c r="B9068" s="43" t="s">
        <v>1168</v>
      </c>
      <c r="C9068" s="43" t="s">
        <v>397</v>
      </c>
      <c r="E9068" s="43" t="s">
        <v>6263</v>
      </c>
      <c r="F9068" s="43" t="s">
        <v>28</v>
      </c>
      <c r="G9068" s="43">
        <v>49027</v>
      </c>
      <c r="Y9068" s="43" t="str">
        <f t="shared" si="282"/>
        <v>COMP</v>
      </c>
      <c r="Z9068" s="43">
        <v>1134861</v>
      </c>
      <c r="AA9068" s="43">
        <f t="shared" si="283"/>
        <v>988215</v>
      </c>
    </row>
    <row r="9069" spans="1:27" x14ac:dyDescent="0.3">
      <c r="A9069" s="43">
        <v>1909776</v>
      </c>
      <c r="B9069" s="43" t="s">
        <v>1168</v>
      </c>
      <c r="C9069" s="43" t="s">
        <v>232</v>
      </c>
      <c r="E9069" s="43" t="s">
        <v>6263</v>
      </c>
      <c r="F9069" s="43" t="s">
        <v>28</v>
      </c>
      <c r="G9069" s="43">
        <v>49039</v>
      </c>
      <c r="Y9069" s="43" t="str">
        <f t="shared" si="282"/>
        <v/>
      </c>
      <c r="Z9069" s="43">
        <v>1777786</v>
      </c>
      <c r="AA9069" s="43" t="e">
        <f t="shared" si="283"/>
        <v>#N/A</v>
      </c>
    </row>
    <row r="9070" spans="1:27" x14ac:dyDescent="0.3">
      <c r="A9070" s="43">
        <v>1899385</v>
      </c>
      <c r="B9070" s="43" t="s">
        <v>1168</v>
      </c>
      <c r="C9070" s="43" t="s">
        <v>266</v>
      </c>
      <c r="E9070" s="43" t="s">
        <v>6263</v>
      </c>
      <c r="F9070" s="43" t="s">
        <v>30</v>
      </c>
      <c r="G9070" s="43">
        <v>44068</v>
      </c>
      <c r="Y9070" s="43" t="str">
        <f t="shared" si="282"/>
        <v/>
      </c>
      <c r="Z9070" s="43">
        <v>2340057</v>
      </c>
      <c r="AA9070" s="43" t="e">
        <f t="shared" si="283"/>
        <v>#N/A</v>
      </c>
    </row>
    <row r="9071" spans="1:27" x14ac:dyDescent="0.3">
      <c r="A9071" s="43">
        <v>1662814</v>
      </c>
      <c r="B9071" s="43" t="s">
        <v>7196</v>
      </c>
      <c r="C9071" s="43" t="s">
        <v>2203</v>
      </c>
      <c r="E9071" s="43" t="s">
        <v>6263</v>
      </c>
      <c r="F9071" s="43" t="s">
        <v>30</v>
      </c>
      <c r="G9071" s="43">
        <v>44122</v>
      </c>
      <c r="Y9071" s="43" t="str">
        <f t="shared" si="282"/>
        <v/>
      </c>
      <c r="Z9071" s="43">
        <v>1797804</v>
      </c>
      <c r="AA9071" s="43" t="e">
        <f t="shared" si="283"/>
        <v>#N/A</v>
      </c>
    </row>
    <row r="9072" spans="1:27" x14ac:dyDescent="0.3">
      <c r="A9072" s="43">
        <v>2049034</v>
      </c>
      <c r="B9072" s="43" t="s">
        <v>7197</v>
      </c>
      <c r="C9072" s="43" t="s">
        <v>250</v>
      </c>
      <c r="E9072" s="43" t="s">
        <v>6263</v>
      </c>
      <c r="F9072" s="43" t="s">
        <v>28</v>
      </c>
      <c r="G9072" s="43">
        <v>72070</v>
      </c>
      <c r="Y9072" s="43" t="str">
        <f t="shared" si="282"/>
        <v/>
      </c>
      <c r="Z9072" s="43">
        <v>661575</v>
      </c>
      <c r="AA9072" s="43" t="e">
        <f t="shared" si="283"/>
        <v>#N/A</v>
      </c>
    </row>
    <row r="9073" spans="1:27" x14ac:dyDescent="0.3">
      <c r="A9073" s="43">
        <v>1754678</v>
      </c>
      <c r="B9073" s="43" t="s">
        <v>7198</v>
      </c>
      <c r="C9073" s="43" t="s">
        <v>175</v>
      </c>
      <c r="E9073" s="43" t="s">
        <v>6263</v>
      </c>
      <c r="F9073" s="43" t="s">
        <v>28</v>
      </c>
      <c r="G9073" s="43">
        <v>44049</v>
      </c>
      <c r="Y9073" s="43" t="str">
        <f t="shared" si="282"/>
        <v/>
      </c>
      <c r="Z9073" s="43">
        <v>1967437</v>
      </c>
      <c r="AA9073" s="43" t="e">
        <f t="shared" si="283"/>
        <v>#N/A</v>
      </c>
    </row>
    <row r="9074" spans="1:27" x14ac:dyDescent="0.3">
      <c r="A9074" s="43">
        <v>2383071</v>
      </c>
      <c r="B9074" s="43" t="s">
        <v>1170</v>
      </c>
      <c r="C9074" s="43" t="s">
        <v>232</v>
      </c>
      <c r="E9074" s="43" t="s">
        <v>6263</v>
      </c>
      <c r="F9074" s="43" t="s">
        <v>28</v>
      </c>
      <c r="G9074" s="43">
        <v>44015</v>
      </c>
      <c r="Y9074" s="43" t="str">
        <f t="shared" si="282"/>
        <v>COMP</v>
      </c>
      <c r="Z9074" s="43">
        <v>2112039</v>
      </c>
      <c r="AA9074" s="43">
        <f t="shared" si="283"/>
        <v>2383071</v>
      </c>
    </row>
    <row r="9075" spans="1:27" x14ac:dyDescent="0.3">
      <c r="A9075" s="43">
        <v>2150418</v>
      </c>
      <c r="B9075" s="43" t="s">
        <v>7199</v>
      </c>
      <c r="C9075" s="43" t="s">
        <v>268</v>
      </c>
      <c r="E9075" s="43" t="s">
        <v>6263</v>
      </c>
      <c r="F9075" s="43" t="s">
        <v>30</v>
      </c>
      <c r="G9075" s="43">
        <v>53013</v>
      </c>
      <c r="Y9075" s="43" t="str">
        <f t="shared" si="282"/>
        <v/>
      </c>
      <c r="Z9075" s="43">
        <v>1978067</v>
      </c>
      <c r="AA9075" s="43" t="e">
        <f t="shared" si="283"/>
        <v>#N/A</v>
      </c>
    </row>
    <row r="9076" spans="1:27" x14ac:dyDescent="0.3">
      <c r="A9076" s="43">
        <v>2372017</v>
      </c>
      <c r="B9076" s="43" t="s">
        <v>7200</v>
      </c>
      <c r="C9076" s="43" t="s">
        <v>7201</v>
      </c>
      <c r="E9076" s="43" t="s">
        <v>29</v>
      </c>
      <c r="F9076" s="43" t="s">
        <v>28</v>
      </c>
      <c r="G9076" s="43">
        <v>49067</v>
      </c>
      <c r="Y9076" s="43" t="str">
        <f t="shared" si="282"/>
        <v>COMP</v>
      </c>
      <c r="Z9076" s="43">
        <v>2189557</v>
      </c>
      <c r="AA9076" s="43">
        <f t="shared" si="283"/>
        <v>2372017</v>
      </c>
    </row>
    <row r="9077" spans="1:27" x14ac:dyDescent="0.3">
      <c r="A9077" s="43">
        <v>756187</v>
      </c>
      <c r="B9077" s="43" t="s">
        <v>7202</v>
      </c>
      <c r="C9077" s="43" t="s">
        <v>565</v>
      </c>
      <c r="E9077" s="43" t="s">
        <v>6263</v>
      </c>
      <c r="F9077" s="43" t="s">
        <v>28</v>
      </c>
      <c r="G9077" s="43">
        <v>53057</v>
      </c>
      <c r="Y9077" s="43" t="str">
        <f t="shared" si="282"/>
        <v>COMP</v>
      </c>
      <c r="Z9077" s="43">
        <v>1958118</v>
      </c>
      <c r="AA9077" s="43">
        <f t="shared" si="283"/>
        <v>756187</v>
      </c>
    </row>
    <row r="9078" spans="1:27" x14ac:dyDescent="0.3">
      <c r="A9078" s="43">
        <v>2237985</v>
      </c>
      <c r="B9078" s="43" t="s">
        <v>7203</v>
      </c>
      <c r="C9078" s="43" t="s">
        <v>414</v>
      </c>
      <c r="E9078" s="43" t="s">
        <v>6263</v>
      </c>
      <c r="F9078" s="43" t="s">
        <v>30</v>
      </c>
      <c r="G9078" s="43">
        <v>72041</v>
      </c>
      <c r="Y9078" s="43" t="str">
        <f t="shared" si="282"/>
        <v/>
      </c>
      <c r="Z9078" s="43">
        <v>826827</v>
      </c>
      <c r="AA9078" s="43" t="e">
        <f t="shared" si="283"/>
        <v>#N/A</v>
      </c>
    </row>
    <row r="9079" spans="1:27" x14ac:dyDescent="0.3">
      <c r="A9079" s="43">
        <v>2210395</v>
      </c>
      <c r="B9079" s="43" t="s">
        <v>1173</v>
      </c>
      <c r="C9079" s="43" t="s">
        <v>390</v>
      </c>
      <c r="E9079" s="43" t="s">
        <v>6263</v>
      </c>
      <c r="F9079" s="43" t="s">
        <v>30</v>
      </c>
      <c r="G9079" s="43">
        <v>85079</v>
      </c>
      <c r="Y9079" s="43" t="str">
        <f t="shared" si="282"/>
        <v/>
      </c>
      <c r="Z9079" s="43">
        <v>1332785</v>
      </c>
      <c r="AA9079" s="43" t="e">
        <f t="shared" si="283"/>
        <v>#N/A</v>
      </c>
    </row>
    <row r="9080" spans="1:27" x14ac:dyDescent="0.3">
      <c r="A9080" s="43">
        <v>2132795</v>
      </c>
      <c r="B9080" s="43" t="s">
        <v>7204</v>
      </c>
      <c r="C9080" s="43" t="s">
        <v>454</v>
      </c>
      <c r="E9080" s="43" t="s">
        <v>6263</v>
      </c>
      <c r="F9080" s="43" t="s">
        <v>30</v>
      </c>
      <c r="G9080" s="43">
        <v>49006</v>
      </c>
      <c r="Y9080" s="43" t="str">
        <f t="shared" si="282"/>
        <v>COMP</v>
      </c>
      <c r="Z9080" s="43">
        <v>1986545</v>
      </c>
      <c r="AA9080" s="43">
        <f t="shared" si="283"/>
        <v>2132795</v>
      </c>
    </row>
    <row r="9081" spans="1:27" x14ac:dyDescent="0.3">
      <c r="A9081" s="43">
        <v>1542808</v>
      </c>
      <c r="B9081" s="43" t="s">
        <v>7204</v>
      </c>
      <c r="C9081" s="43" t="s">
        <v>4931</v>
      </c>
      <c r="E9081" s="43" t="s">
        <v>34</v>
      </c>
      <c r="F9081" s="43" t="s">
        <v>28</v>
      </c>
      <c r="G9081" s="43">
        <v>49006</v>
      </c>
      <c r="Y9081" s="43" t="str">
        <f t="shared" si="282"/>
        <v>COMP</v>
      </c>
      <c r="Z9081" s="43">
        <v>1708873</v>
      </c>
      <c r="AA9081" s="43">
        <f t="shared" si="283"/>
        <v>1542808</v>
      </c>
    </row>
    <row r="9082" spans="1:27" x14ac:dyDescent="0.3">
      <c r="A9082" s="43">
        <v>2385937</v>
      </c>
      <c r="B9082" s="43" t="s">
        <v>7205</v>
      </c>
      <c r="C9082" s="43" t="s">
        <v>3899</v>
      </c>
      <c r="E9082" s="43" t="s">
        <v>29</v>
      </c>
      <c r="F9082" s="43" t="s">
        <v>30</v>
      </c>
      <c r="G9082" s="43">
        <v>44039</v>
      </c>
      <c r="Y9082" s="43" t="str">
        <f t="shared" si="282"/>
        <v/>
      </c>
      <c r="Z9082" s="43">
        <v>1100521</v>
      </c>
      <c r="AA9082" s="43" t="e">
        <f t="shared" si="283"/>
        <v>#N/A</v>
      </c>
    </row>
    <row r="9083" spans="1:27" x14ac:dyDescent="0.3">
      <c r="A9083" s="43">
        <v>1744566</v>
      </c>
      <c r="B9083" s="43" t="s">
        <v>7206</v>
      </c>
      <c r="C9083" s="43" t="s">
        <v>617</v>
      </c>
      <c r="E9083" s="43" t="s">
        <v>6263</v>
      </c>
      <c r="F9083" s="43" t="s">
        <v>30</v>
      </c>
      <c r="G9083" s="43">
        <v>44062</v>
      </c>
      <c r="Y9083" s="43" t="str">
        <f t="shared" si="282"/>
        <v/>
      </c>
      <c r="Z9083" s="43">
        <v>2084042</v>
      </c>
      <c r="AA9083" s="43" t="e">
        <f t="shared" si="283"/>
        <v>#N/A</v>
      </c>
    </row>
    <row r="9084" spans="1:27" x14ac:dyDescent="0.3">
      <c r="A9084" s="43">
        <v>1642188</v>
      </c>
      <c r="B9084" s="43" t="s">
        <v>7206</v>
      </c>
      <c r="C9084" s="43" t="s">
        <v>1351</v>
      </c>
      <c r="E9084" s="43" t="s">
        <v>6263</v>
      </c>
      <c r="F9084" s="43" t="s">
        <v>28</v>
      </c>
      <c r="G9084" s="43">
        <v>44062</v>
      </c>
      <c r="Y9084" s="43" t="str">
        <f t="shared" si="282"/>
        <v/>
      </c>
      <c r="Z9084" s="43">
        <v>227286</v>
      </c>
      <c r="AA9084" s="43" t="e">
        <f t="shared" si="283"/>
        <v>#N/A</v>
      </c>
    </row>
    <row r="9085" spans="1:27" x14ac:dyDescent="0.3">
      <c r="A9085" s="43">
        <v>1702343</v>
      </c>
      <c r="B9085" s="43" t="s">
        <v>7207</v>
      </c>
      <c r="C9085" s="43" t="s">
        <v>541</v>
      </c>
      <c r="E9085" s="43" t="s">
        <v>6263</v>
      </c>
      <c r="F9085" s="43" t="s">
        <v>28</v>
      </c>
      <c r="G9085" s="43">
        <v>72041</v>
      </c>
      <c r="Y9085" s="43" t="str">
        <f t="shared" si="282"/>
        <v/>
      </c>
      <c r="Z9085" s="43">
        <v>2366000</v>
      </c>
      <c r="AA9085" s="43" t="e">
        <f t="shared" si="283"/>
        <v>#N/A</v>
      </c>
    </row>
    <row r="9086" spans="1:27" x14ac:dyDescent="0.3">
      <c r="A9086" s="43">
        <v>2166790</v>
      </c>
      <c r="B9086" s="43" t="s">
        <v>7208</v>
      </c>
      <c r="C9086" s="43" t="s">
        <v>1635</v>
      </c>
      <c r="E9086" s="43" t="s">
        <v>6263</v>
      </c>
      <c r="F9086" s="43" t="s">
        <v>28</v>
      </c>
      <c r="G9086" s="43">
        <v>85067</v>
      </c>
      <c r="Y9086" s="43" t="str">
        <f t="shared" si="282"/>
        <v/>
      </c>
      <c r="Z9086" s="43">
        <v>402016</v>
      </c>
      <c r="AA9086" s="43" t="e">
        <f t="shared" si="283"/>
        <v>#N/A</v>
      </c>
    </row>
    <row r="9087" spans="1:27" x14ac:dyDescent="0.3">
      <c r="A9087" s="43">
        <v>2022020</v>
      </c>
      <c r="B9087" s="43" t="s">
        <v>7208</v>
      </c>
      <c r="C9087" s="43" t="s">
        <v>7141</v>
      </c>
      <c r="E9087" s="43" t="s">
        <v>34</v>
      </c>
      <c r="F9087" s="43" t="s">
        <v>28</v>
      </c>
      <c r="G9087" s="43">
        <v>49017</v>
      </c>
      <c r="Y9087" s="43" t="str">
        <f t="shared" si="282"/>
        <v>COMP</v>
      </c>
      <c r="Z9087" s="43">
        <v>1954557</v>
      </c>
      <c r="AA9087" s="43">
        <f t="shared" si="283"/>
        <v>2022020</v>
      </c>
    </row>
    <row r="9088" spans="1:27" x14ac:dyDescent="0.3">
      <c r="A9088" s="43">
        <v>1468957</v>
      </c>
      <c r="B9088" s="43" t="s">
        <v>7209</v>
      </c>
      <c r="C9088" s="43" t="s">
        <v>287</v>
      </c>
      <c r="E9088" s="43" t="s">
        <v>6263</v>
      </c>
      <c r="F9088" s="43" t="s">
        <v>28</v>
      </c>
      <c r="G9088" s="43">
        <v>49017</v>
      </c>
      <c r="Y9088" s="43" t="str">
        <f t="shared" si="282"/>
        <v/>
      </c>
      <c r="Z9088" s="43">
        <v>2314040</v>
      </c>
      <c r="AA9088" s="43" t="e">
        <f t="shared" si="283"/>
        <v>#N/A</v>
      </c>
    </row>
    <row r="9089" spans="1:27" x14ac:dyDescent="0.3">
      <c r="A9089" s="43">
        <v>2347248</v>
      </c>
      <c r="B9089" s="43" t="s">
        <v>7210</v>
      </c>
      <c r="C9089" s="43" t="s">
        <v>497</v>
      </c>
      <c r="E9089" s="43" t="s">
        <v>6263</v>
      </c>
      <c r="F9089" s="43" t="s">
        <v>30</v>
      </c>
      <c r="G9089" s="43">
        <v>44072</v>
      </c>
      <c r="Y9089" s="43" t="str">
        <f t="shared" si="282"/>
        <v/>
      </c>
      <c r="Z9089" s="43">
        <v>1398694</v>
      </c>
      <c r="AA9089" s="43" t="e">
        <f t="shared" si="283"/>
        <v>#N/A</v>
      </c>
    </row>
    <row r="9090" spans="1:27" x14ac:dyDescent="0.3">
      <c r="A9090" s="43">
        <v>2274348</v>
      </c>
      <c r="B9090" s="43" t="s">
        <v>1179</v>
      </c>
      <c r="C9090" s="43" t="s">
        <v>2453</v>
      </c>
      <c r="E9090" s="43" t="s">
        <v>6263</v>
      </c>
      <c r="F9090" s="43" t="s">
        <v>30</v>
      </c>
      <c r="G9090" s="43">
        <v>44105</v>
      </c>
      <c r="Y9090" s="43" t="str">
        <f t="shared" ref="Y9090:Y9153" si="284">IF(ISERROR(AA9090)=FALSE,"COMP","")</f>
        <v/>
      </c>
      <c r="Z9090" s="43">
        <v>798082</v>
      </c>
      <c r="AA9090" s="43" t="e">
        <f t="shared" si="283"/>
        <v>#N/A</v>
      </c>
    </row>
    <row r="9091" spans="1:27" x14ac:dyDescent="0.3">
      <c r="A9091" s="43">
        <v>2337739</v>
      </c>
      <c r="B9091" s="43" t="s">
        <v>1179</v>
      </c>
      <c r="C9091" s="43" t="s">
        <v>612</v>
      </c>
      <c r="E9091" s="43" t="s">
        <v>34</v>
      </c>
      <c r="F9091" s="43" t="s">
        <v>28</v>
      </c>
      <c r="G9091" s="43">
        <v>44022</v>
      </c>
      <c r="Y9091" s="43" t="str">
        <f t="shared" si="284"/>
        <v>COMP</v>
      </c>
      <c r="Z9091" s="43">
        <v>1979696</v>
      </c>
      <c r="AA9091" s="43">
        <f t="shared" ref="AA9091:AA9154" si="285">VLOOKUP(A9091,Z:Z,1,FALSE)</f>
        <v>2337739</v>
      </c>
    </row>
    <row r="9092" spans="1:27" x14ac:dyDescent="0.3">
      <c r="A9092" s="43">
        <v>2109321</v>
      </c>
      <c r="B9092" s="43" t="s">
        <v>7211</v>
      </c>
      <c r="C9092" s="43" t="s">
        <v>244</v>
      </c>
      <c r="E9092" s="43" t="s">
        <v>6263</v>
      </c>
      <c r="F9092" s="43" t="s">
        <v>28</v>
      </c>
      <c r="G9092" s="43">
        <v>53013</v>
      </c>
      <c r="Y9092" s="43" t="str">
        <f t="shared" si="284"/>
        <v/>
      </c>
      <c r="Z9092" s="43">
        <v>2428001</v>
      </c>
      <c r="AA9092" s="43" t="e">
        <f t="shared" si="285"/>
        <v>#N/A</v>
      </c>
    </row>
    <row r="9093" spans="1:27" x14ac:dyDescent="0.3">
      <c r="A9093" s="43">
        <v>1005347</v>
      </c>
      <c r="B9093" s="43" t="s">
        <v>7212</v>
      </c>
      <c r="C9093" s="43" t="s">
        <v>722</v>
      </c>
      <c r="E9093" s="43" t="s">
        <v>29</v>
      </c>
      <c r="F9093" s="43" t="s">
        <v>28</v>
      </c>
      <c r="G9093" s="43">
        <v>85004</v>
      </c>
      <c r="Y9093" s="43" t="str">
        <f t="shared" si="284"/>
        <v>COMP</v>
      </c>
      <c r="Z9093" s="43">
        <v>1594298</v>
      </c>
      <c r="AA9093" s="43">
        <f t="shared" si="285"/>
        <v>1005347</v>
      </c>
    </row>
    <row r="9094" spans="1:27" x14ac:dyDescent="0.3">
      <c r="A9094" s="43">
        <v>1537355</v>
      </c>
      <c r="B9094" s="43" t="s">
        <v>7212</v>
      </c>
      <c r="C9094" s="43" t="s">
        <v>438</v>
      </c>
      <c r="E9094" s="43" t="s">
        <v>6263</v>
      </c>
      <c r="F9094" s="43" t="s">
        <v>30</v>
      </c>
      <c r="G9094" s="43">
        <v>44108</v>
      </c>
      <c r="Y9094" s="43" t="str">
        <f t="shared" si="284"/>
        <v/>
      </c>
      <c r="Z9094" s="43">
        <v>394212</v>
      </c>
      <c r="AA9094" s="43" t="e">
        <f t="shared" si="285"/>
        <v>#N/A</v>
      </c>
    </row>
    <row r="9095" spans="1:27" x14ac:dyDescent="0.3">
      <c r="A9095" s="43">
        <v>2299128</v>
      </c>
      <c r="B9095" s="43" t="s">
        <v>7212</v>
      </c>
      <c r="C9095" s="43" t="s">
        <v>2396</v>
      </c>
      <c r="E9095" s="43" t="s">
        <v>6263</v>
      </c>
      <c r="F9095" s="43" t="s">
        <v>30</v>
      </c>
      <c r="G9095" s="43">
        <v>49002</v>
      </c>
      <c r="Y9095" s="43" t="str">
        <f t="shared" si="284"/>
        <v/>
      </c>
      <c r="Z9095" s="43">
        <v>2131935</v>
      </c>
      <c r="AA9095" s="43" t="e">
        <f t="shared" si="285"/>
        <v>#N/A</v>
      </c>
    </row>
    <row r="9096" spans="1:27" x14ac:dyDescent="0.3">
      <c r="A9096" s="43">
        <v>1197559</v>
      </c>
      <c r="B9096" s="43" t="s">
        <v>7212</v>
      </c>
      <c r="C9096" s="43" t="s">
        <v>1109</v>
      </c>
      <c r="E9096" s="43" t="s">
        <v>29</v>
      </c>
      <c r="F9096" s="43" t="s">
        <v>28</v>
      </c>
      <c r="G9096" s="43">
        <v>49002</v>
      </c>
      <c r="Y9096" s="43" t="str">
        <f t="shared" si="284"/>
        <v/>
      </c>
      <c r="Z9096" s="43">
        <v>1210202</v>
      </c>
      <c r="AA9096" s="43" t="e">
        <f t="shared" si="285"/>
        <v>#N/A</v>
      </c>
    </row>
    <row r="9097" spans="1:27" x14ac:dyDescent="0.3">
      <c r="A9097" s="43">
        <v>2173743</v>
      </c>
      <c r="B9097" s="43" t="s">
        <v>7213</v>
      </c>
      <c r="C9097" s="43" t="s">
        <v>389</v>
      </c>
      <c r="E9097" s="43" t="s">
        <v>29</v>
      </c>
      <c r="F9097" s="43" t="s">
        <v>28</v>
      </c>
      <c r="G9097" s="43">
        <v>44039</v>
      </c>
      <c r="Y9097" s="43" t="str">
        <f t="shared" si="284"/>
        <v>COMP</v>
      </c>
      <c r="Z9097" s="43">
        <v>1119195</v>
      </c>
      <c r="AA9097" s="43">
        <f t="shared" si="285"/>
        <v>2173743</v>
      </c>
    </row>
    <row r="9098" spans="1:27" x14ac:dyDescent="0.3">
      <c r="A9098" s="43">
        <v>2082559</v>
      </c>
      <c r="B9098" s="43" t="s">
        <v>7214</v>
      </c>
      <c r="C9098" s="43" t="s">
        <v>740</v>
      </c>
      <c r="E9098" s="43" t="s">
        <v>35</v>
      </c>
      <c r="F9098" s="43" t="s">
        <v>30</v>
      </c>
      <c r="G9098" s="43">
        <v>44111</v>
      </c>
      <c r="Y9098" s="43" t="str">
        <f t="shared" si="284"/>
        <v>COMP</v>
      </c>
      <c r="Z9098" s="43">
        <v>1563664</v>
      </c>
      <c r="AA9098" s="43">
        <f t="shared" si="285"/>
        <v>2082559</v>
      </c>
    </row>
    <row r="9099" spans="1:27" x14ac:dyDescent="0.3">
      <c r="A9099" s="43">
        <v>2283975</v>
      </c>
      <c r="B9099" s="43" t="s">
        <v>7215</v>
      </c>
      <c r="C9099" s="43" t="s">
        <v>677</v>
      </c>
      <c r="E9099" s="43" t="s">
        <v>6263</v>
      </c>
      <c r="F9099" s="43" t="s">
        <v>28</v>
      </c>
      <c r="G9099" s="43">
        <v>44068</v>
      </c>
      <c r="Y9099" s="43" t="str">
        <f t="shared" si="284"/>
        <v>COMP</v>
      </c>
      <c r="Z9099" s="43">
        <v>1229525</v>
      </c>
      <c r="AA9099" s="43">
        <f t="shared" si="285"/>
        <v>2283975</v>
      </c>
    </row>
    <row r="9100" spans="1:27" x14ac:dyDescent="0.3">
      <c r="A9100" s="43">
        <v>2242487</v>
      </c>
      <c r="B9100" s="43" t="s">
        <v>7216</v>
      </c>
      <c r="C9100" s="43" t="s">
        <v>7217</v>
      </c>
      <c r="E9100" s="43" t="s">
        <v>6263</v>
      </c>
      <c r="F9100" s="43" t="s">
        <v>30</v>
      </c>
      <c r="G9100" s="43">
        <v>49074</v>
      </c>
      <c r="Y9100" s="43" t="str">
        <f t="shared" si="284"/>
        <v/>
      </c>
      <c r="Z9100" s="43">
        <v>1385645</v>
      </c>
      <c r="AA9100" s="43" t="e">
        <f t="shared" si="285"/>
        <v>#N/A</v>
      </c>
    </row>
    <row r="9101" spans="1:27" x14ac:dyDescent="0.3">
      <c r="A9101" s="43">
        <v>1761207</v>
      </c>
      <c r="B9101" s="43" t="s">
        <v>7216</v>
      </c>
      <c r="C9101" s="43" t="s">
        <v>492</v>
      </c>
      <c r="E9101" s="43" t="s">
        <v>6263</v>
      </c>
      <c r="F9101" s="43" t="s">
        <v>30</v>
      </c>
      <c r="G9101" s="43">
        <v>85050</v>
      </c>
      <c r="Y9101" s="43" t="str">
        <f t="shared" si="284"/>
        <v/>
      </c>
      <c r="Z9101" s="43">
        <v>1421917</v>
      </c>
      <c r="AA9101" s="43" t="e">
        <f t="shared" si="285"/>
        <v>#N/A</v>
      </c>
    </row>
    <row r="9102" spans="1:27" x14ac:dyDescent="0.3">
      <c r="A9102" s="43">
        <v>1462506</v>
      </c>
      <c r="B9102" s="43" t="s">
        <v>7218</v>
      </c>
      <c r="C9102" s="43" t="s">
        <v>1300</v>
      </c>
      <c r="E9102" s="43" t="s">
        <v>6263</v>
      </c>
      <c r="F9102" s="43" t="s">
        <v>30</v>
      </c>
      <c r="G9102" s="43">
        <v>49057</v>
      </c>
      <c r="Y9102" s="43" t="str">
        <f t="shared" si="284"/>
        <v/>
      </c>
      <c r="Z9102" s="43">
        <v>1767974</v>
      </c>
      <c r="AA9102" s="43" t="e">
        <f t="shared" si="285"/>
        <v>#N/A</v>
      </c>
    </row>
    <row r="9103" spans="1:27" x14ac:dyDescent="0.3">
      <c r="A9103" s="43">
        <v>2418500</v>
      </c>
      <c r="B9103" s="43" t="s">
        <v>7219</v>
      </c>
      <c r="C9103" s="43" t="s">
        <v>795</v>
      </c>
      <c r="E9103" s="43" t="s">
        <v>6263</v>
      </c>
      <c r="F9103" s="43" t="s">
        <v>30</v>
      </c>
      <c r="G9103" s="43">
        <v>85067</v>
      </c>
      <c r="Y9103" s="43" t="str">
        <f t="shared" si="284"/>
        <v/>
      </c>
      <c r="Z9103" s="43">
        <v>2036019</v>
      </c>
      <c r="AA9103" s="43" t="e">
        <f t="shared" si="285"/>
        <v>#N/A</v>
      </c>
    </row>
    <row r="9104" spans="1:27" x14ac:dyDescent="0.3">
      <c r="A9104" s="43">
        <v>2121519</v>
      </c>
      <c r="B9104" s="43" t="s">
        <v>7220</v>
      </c>
      <c r="C9104" s="43" t="s">
        <v>986</v>
      </c>
      <c r="E9104" s="43" t="s">
        <v>35</v>
      </c>
      <c r="F9104" s="43" t="s">
        <v>28</v>
      </c>
      <c r="G9104" s="43">
        <v>85024</v>
      </c>
      <c r="Y9104" s="43" t="str">
        <f t="shared" si="284"/>
        <v>COMP</v>
      </c>
      <c r="Z9104" s="43">
        <v>2417980</v>
      </c>
      <c r="AA9104" s="43">
        <f t="shared" si="285"/>
        <v>2121519</v>
      </c>
    </row>
    <row r="9105" spans="1:27" x14ac:dyDescent="0.3">
      <c r="A9105" s="43">
        <v>1218378</v>
      </c>
      <c r="B9105" s="43" t="s">
        <v>7221</v>
      </c>
      <c r="C9105" s="43" t="s">
        <v>1083</v>
      </c>
      <c r="E9105" s="43" t="s">
        <v>6263</v>
      </c>
      <c r="F9105" s="43" t="s">
        <v>30</v>
      </c>
      <c r="G9105" s="43">
        <v>49006</v>
      </c>
      <c r="Y9105" s="43" t="str">
        <f t="shared" si="284"/>
        <v/>
      </c>
      <c r="Z9105" s="43">
        <v>1763500</v>
      </c>
      <c r="AA9105" s="43" t="e">
        <f t="shared" si="285"/>
        <v>#N/A</v>
      </c>
    </row>
    <row r="9106" spans="1:27" x14ac:dyDescent="0.3">
      <c r="A9106" s="43">
        <v>628869</v>
      </c>
      <c r="B9106" s="43" t="s">
        <v>7221</v>
      </c>
      <c r="C9106" s="43" t="s">
        <v>301</v>
      </c>
      <c r="E9106" s="43" t="s">
        <v>29</v>
      </c>
      <c r="F9106" s="43" t="s">
        <v>28</v>
      </c>
      <c r="G9106" s="43">
        <v>49006</v>
      </c>
      <c r="Y9106" s="43" t="str">
        <f t="shared" si="284"/>
        <v>COMP</v>
      </c>
      <c r="Z9106" s="43">
        <v>1565481</v>
      </c>
      <c r="AA9106" s="43">
        <f t="shared" si="285"/>
        <v>628869</v>
      </c>
    </row>
    <row r="9107" spans="1:27" x14ac:dyDescent="0.3">
      <c r="A9107" s="43">
        <v>1406343</v>
      </c>
      <c r="B9107" s="43" t="s">
        <v>7222</v>
      </c>
      <c r="C9107" s="43" t="s">
        <v>1109</v>
      </c>
      <c r="E9107" s="43" t="s">
        <v>34</v>
      </c>
      <c r="F9107" s="43" t="s">
        <v>28</v>
      </c>
      <c r="G9107" s="43">
        <v>44039</v>
      </c>
      <c r="Y9107" s="43" t="str">
        <f t="shared" si="284"/>
        <v>COMP</v>
      </c>
      <c r="Z9107" s="43">
        <v>578844</v>
      </c>
      <c r="AA9107" s="43">
        <f t="shared" si="285"/>
        <v>1406343</v>
      </c>
    </row>
    <row r="9108" spans="1:27" x14ac:dyDescent="0.3">
      <c r="A9108" s="43">
        <v>2321892</v>
      </c>
      <c r="B9108" s="43" t="s">
        <v>7223</v>
      </c>
      <c r="C9108" s="43" t="s">
        <v>264</v>
      </c>
      <c r="E9108" s="43" t="s">
        <v>6263</v>
      </c>
      <c r="F9108" s="43" t="s">
        <v>28</v>
      </c>
      <c r="G9108" s="43">
        <v>49027</v>
      </c>
      <c r="Y9108" s="43" t="str">
        <f t="shared" si="284"/>
        <v/>
      </c>
      <c r="Z9108" s="43">
        <v>1836624</v>
      </c>
      <c r="AA9108" s="43" t="e">
        <f t="shared" si="285"/>
        <v>#N/A</v>
      </c>
    </row>
    <row r="9109" spans="1:27" x14ac:dyDescent="0.3">
      <c r="A9109" s="43">
        <v>1652272</v>
      </c>
      <c r="B9109" s="43" t="s">
        <v>7224</v>
      </c>
      <c r="C9109" s="43" t="s">
        <v>236</v>
      </c>
      <c r="E9109" s="43" t="s">
        <v>6263</v>
      </c>
      <c r="F9109" s="43" t="s">
        <v>28</v>
      </c>
      <c r="G9109" s="43">
        <v>44068</v>
      </c>
      <c r="Y9109" s="43" t="str">
        <f t="shared" si="284"/>
        <v/>
      </c>
      <c r="Z9109" s="43">
        <v>1678303</v>
      </c>
      <c r="AA9109" s="43" t="e">
        <f t="shared" si="285"/>
        <v>#N/A</v>
      </c>
    </row>
    <row r="9110" spans="1:27" x14ac:dyDescent="0.3">
      <c r="A9110" s="43">
        <v>1971094</v>
      </c>
      <c r="B9110" s="43" t="s">
        <v>7224</v>
      </c>
      <c r="C9110" s="43" t="s">
        <v>478</v>
      </c>
      <c r="E9110" s="43" t="s">
        <v>6263</v>
      </c>
      <c r="F9110" s="43" t="s">
        <v>28</v>
      </c>
      <c r="G9110" s="43">
        <v>44015</v>
      </c>
      <c r="Y9110" s="43" t="str">
        <f t="shared" si="284"/>
        <v>COMP</v>
      </c>
      <c r="Z9110" s="43">
        <v>2343970</v>
      </c>
      <c r="AA9110" s="43">
        <f t="shared" si="285"/>
        <v>1971094</v>
      </c>
    </row>
    <row r="9111" spans="1:27" x14ac:dyDescent="0.3">
      <c r="A9111" s="43">
        <v>2184991</v>
      </c>
      <c r="B9111" s="43" t="s">
        <v>7225</v>
      </c>
      <c r="C9111" s="43" t="s">
        <v>268</v>
      </c>
      <c r="E9111" s="43" t="s">
        <v>6263</v>
      </c>
      <c r="F9111" s="43" t="s">
        <v>30</v>
      </c>
      <c r="G9111" s="43">
        <v>53013</v>
      </c>
      <c r="Y9111" s="43" t="str">
        <f t="shared" si="284"/>
        <v/>
      </c>
      <c r="Z9111" s="43">
        <v>2063081</v>
      </c>
      <c r="AA9111" s="43" t="e">
        <f t="shared" si="285"/>
        <v>#N/A</v>
      </c>
    </row>
    <row r="9112" spans="1:27" x14ac:dyDescent="0.3">
      <c r="A9112" s="43">
        <v>1533864</v>
      </c>
      <c r="B9112" s="43" t="s">
        <v>1193</v>
      </c>
      <c r="C9112" s="43" t="s">
        <v>193</v>
      </c>
      <c r="E9112" s="43" t="s">
        <v>6263</v>
      </c>
      <c r="F9112" s="43" t="s">
        <v>28</v>
      </c>
      <c r="G9112" s="43">
        <v>85062</v>
      </c>
      <c r="Y9112" s="43" t="str">
        <f t="shared" si="284"/>
        <v/>
      </c>
      <c r="Z9112" s="43">
        <v>2421572</v>
      </c>
      <c r="AA9112" s="43" t="e">
        <f t="shared" si="285"/>
        <v>#N/A</v>
      </c>
    </row>
    <row r="9113" spans="1:27" x14ac:dyDescent="0.3">
      <c r="A9113" s="43">
        <v>2413512</v>
      </c>
      <c r="B9113" s="43" t="s">
        <v>1193</v>
      </c>
      <c r="C9113" s="43" t="s">
        <v>550</v>
      </c>
      <c r="E9113" s="43" t="s">
        <v>6263</v>
      </c>
      <c r="F9113" s="43" t="s">
        <v>30</v>
      </c>
      <c r="G9113" s="43">
        <v>85012</v>
      </c>
      <c r="Y9113" s="43" t="str">
        <f t="shared" si="284"/>
        <v/>
      </c>
      <c r="Z9113" s="43">
        <v>2341216</v>
      </c>
      <c r="AA9113" s="43" t="e">
        <f t="shared" si="285"/>
        <v>#N/A</v>
      </c>
    </row>
    <row r="9114" spans="1:27" x14ac:dyDescent="0.3">
      <c r="A9114" s="43">
        <v>1818847</v>
      </c>
      <c r="B9114" s="43" t="s">
        <v>1193</v>
      </c>
      <c r="C9114" s="43" t="s">
        <v>422</v>
      </c>
      <c r="E9114" s="43" t="s">
        <v>6263</v>
      </c>
      <c r="F9114" s="43" t="s">
        <v>28</v>
      </c>
      <c r="G9114" s="43">
        <v>85076</v>
      </c>
      <c r="Y9114" s="43" t="str">
        <f t="shared" si="284"/>
        <v/>
      </c>
      <c r="Z9114" s="43">
        <v>1884032</v>
      </c>
      <c r="AA9114" s="43" t="e">
        <f t="shared" si="285"/>
        <v>#N/A</v>
      </c>
    </row>
    <row r="9115" spans="1:27" x14ac:dyDescent="0.3">
      <c r="A9115" s="43">
        <v>1894322</v>
      </c>
      <c r="B9115" s="43" t="s">
        <v>1196</v>
      </c>
      <c r="C9115" s="43" t="s">
        <v>190</v>
      </c>
      <c r="E9115" s="43" t="s">
        <v>6263</v>
      </c>
      <c r="F9115" s="43" t="s">
        <v>28</v>
      </c>
      <c r="G9115" s="43">
        <v>85004</v>
      </c>
      <c r="Y9115" s="43" t="str">
        <f t="shared" si="284"/>
        <v>COMP</v>
      </c>
      <c r="Z9115" s="43">
        <v>2221431</v>
      </c>
      <c r="AA9115" s="43">
        <f t="shared" si="285"/>
        <v>1894322</v>
      </c>
    </row>
    <row r="9116" spans="1:27" x14ac:dyDescent="0.3">
      <c r="A9116" s="43">
        <v>1892981</v>
      </c>
      <c r="B9116" s="43" t="s">
        <v>1196</v>
      </c>
      <c r="C9116" s="43" t="s">
        <v>390</v>
      </c>
      <c r="E9116" s="43" t="s">
        <v>6263</v>
      </c>
      <c r="F9116" s="43" t="s">
        <v>30</v>
      </c>
      <c r="G9116" s="43">
        <v>85017</v>
      </c>
      <c r="Y9116" s="43" t="str">
        <f t="shared" si="284"/>
        <v/>
      </c>
      <c r="Z9116" s="43">
        <v>1716599</v>
      </c>
      <c r="AA9116" s="43" t="e">
        <f t="shared" si="285"/>
        <v>#N/A</v>
      </c>
    </row>
    <row r="9117" spans="1:27" x14ac:dyDescent="0.3">
      <c r="A9117" s="43">
        <v>1188056</v>
      </c>
      <c r="B9117" s="43" t="s">
        <v>1196</v>
      </c>
      <c r="C9117" s="43" t="s">
        <v>446</v>
      </c>
      <c r="E9117" s="43" t="s">
        <v>6263</v>
      </c>
      <c r="F9117" s="43" t="s">
        <v>28</v>
      </c>
      <c r="G9117" s="43">
        <v>85017</v>
      </c>
      <c r="Y9117" s="43" t="str">
        <f t="shared" si="284"/>
        <v/>
      </c>
      <c r="Z9117" s="43">
        <v>2193423</v>
      </c>
      <c r="AA9117" s="43" t="e">
        <f t="shared" si="285"/>
        <v>#N/A</v>
      </c>
    </row>
    <row r="9118" spans="1:27" x14ac:dyDescent="0.3">
      <c r="A9118" s="43">
        <v>1062316</v>
      </c>
      <c r="B9118" s="43" t="s">
        <v>1196</v>
      </c>
      <c r="C9118" s="43" t="s">
        <v>1340</v>
      </c>
      <c r="E9118" s="43" t="s">
        <v>6263</v>
      </c>
      <c r="F9118" s="43" t="s">
        <v>28</v>
      </c>
      <c r="G9118" s="43">
        <v>85015</v>
      </c>
      <c r="Y9118" s="43" t="str">
        <f t="shared" si="284"/>
        <v/>
      </c>
      <c r="Z9118" s="43">
        <v>1562770</v>
      </c>
      <c r="AA9118" s="43" t="e">
        <f t="shared" si="285"/>
        <v>#N/A</v>
      </c>
    </row>
    <row r="9119" spans="1:27" x14ac:dyDescent="0.3">
      <c r="A9119" s="43">
        <v>2215397</v>
      </c>
      <c r="B9119" s="43" t="s">
        <v>1196</v>
      </c>
      <c r="C9119" s="43" t="s">
        <v>274</v>
      </c>
      <c r="E9119" s="43" t="s">
        <v>6263</v>
      </c>
      <c r="F9119" s="43" t="s">
        <v>28</v>
      </c>
      <c r="G9119" s="43">
        <v>85049</v>
      </c>
      <c r="Y9119" s="43" t="str">
        <f t="shared" si="284"/>
        <v/>
      </c>
      <c r="Z9119" s="43">
        <v>1573514</v>
      </c>
      <c r="AA9119" s="43" t="e">
        <f t="shared" si="285"/>
        <v>#N/A</v>
      </c>
    </row>
    <row r="9120" spans="1:27" x14ac:dyDescent="0.3">
      <c r="A9120" s="43">
        <v>2116376</v>
      </c>
      <c r="B9120" s="43" t="s">
        <v>1197</v>
      </c>
      <c r="C9120" s="43" t="s">
        <v>193</v>
      </c>
      <c r="E9120" s="43" t="s">
        <v>6263</v>
      </c>
      <c r="F9120" s="43" t="s">
        <v>28</v>
      </c>
      <c r="G9120" s="43">
        <v>85004</v>
      </c>
      <c r="Y9120" s="43" t="str">
        <f t="shared" si="284"/>
        <v>COMP</v>
      </c>
      <c r="Z9120" s="43">
        <v>2413485</v>
      </c>
      <c r="AA9120" s="43">
        <f t="shared" si="285"/>
        <v>2116376</v>
      </c>
    </row>
    <row r="9121" spans="1:27" x14ac:dyDescent="0.3">
      <c r="A9121" s="43">
        <v>1427688</v>
      </c>
      <c r="B9121" s="43" t="s">
        <v>1197</v>
      </c>
      <c r="C9121" s="43" t="s">
        <v>5378</v>
      </c>
      <c r="E9121" s="43" t="s">
        <v>6263</v>
      </c>
      <c r="F9121" s="43" t="s">
        <v>28</v>
      </c>
      <c r="G9121" s="43">
        <v>44072</v>
      </c>
      <c r="Y9121" s="43" t="str">
        <f t="shared" si="284"/>
        <v/>
      </c>
      <c r="Z9121" s="43">
        <v>1239901</v>
      </c>
      <c r="AA9121" s="43" t="e">
        <f t="shared" si="285"/>
        <v>#N/A</v>
      </c>
    </row>
    <row r="9122" spans="1:27" x14ac:dyDescent="0.3">
      <c r="A9122" s="43">
        <v>1362632</v>
      </c>
      <c r="B9122" s="43" t="s">
        <v>1197</v>
      </c>
      <c r="C9122" s="43" t="s">
        <v>313</v>
      </c>
      <c r="E9122" s="43" t="s">
        <v>31</v>
      </c>
      <c r="F9122" s="43" t="s">
        <v>30</v>
      </c>
      <c r="G9122" s="43">
        <v>49006</v>
      </c>
      <c r="Y9122" s="43" t="str">
        <f t="shared" si="284"/>
        <v>COMP</v>
      </c>
      <c r="Z9122" s="43">
        <v>1655366</v>
      </c>
      <c r="AA9122" s="43">
        <f t="shared" si="285"/>
        <v>1362632</v>
      </c>
    </row>
    <row r="9123" spans="1:27" x14ac:dyDescent="0.3">
      <c r="A9123" s="43">
        <v>2184659</v>
      </c>
      <c r="B9123" s="43" t="s">
        <v>1197</v>
      </c>
      <c r="C9123" s="43" t="s">
        <v>1428</v>
      </c>
      <c r="E9123" s="43" t="s">
        <v>6263</v>
      </c>
      <c r="F9123" s="43" t="s">
        <v>30</v>
      </c>
      <c r="G9123" s="43">
        <v>85004</v>
      </c>
      <c r="Y9123" s="43" t="str">
        <f t="shared" si="284"/>
        <v/>
      </c>
      <c r="Z9123" s="43">
        <v>1414725</v>
      </c>
      <c r="AA9123" s="43" t="e">
        <f t="shared" si="285"/>
        <v>#N/A</v>
      </c>
    </row>
    <row r="9124" spans="1:27" x14ac:dyDescent="0.3">
      <c r="A9124" s="43">
        <v>508295</v>
      </c>
      <c r="B9124" s="43" t="s">
        <v>1197</v>
      </c>
      <c r="C9124" s="43" t="s">
        <v>329</v>
      </c>
      <c r="E9124" s="43" t="s">
        <v>6263</v>
      </c>
      <c r="F9124" s="43" t="s">
        <v>28</v>
      </c>
      <c r="G9124" s="43">
        <v>85017</v>
      </c>
      <c r="Y9124" s="43" t="str">
        <f t="shared" si="284"/>
        <v>COMP</v>
      </c>
      <c r="Z9124" s="43">
        <v>1376511</v>
      </c>
      <c r="AA9124" s="43">
        <f t="shared" si="285"/>
        <v>508295</v>
      </c>
    </row>
    <row r="9125" spans="1:27" x14ac:dyDescent="0.3">
      <c r="A9125" s="43">
        <v>1376870</v>
      </c>
      <c r="B9125" s="43" t="s">
        <v>1197</v>
      </c>
      <c r="C9125" s="43" t="s">
        <v>1351</v>
      </c>
      <c r="E9125" s="43" t="s">
        <v>6263</v>
      </c>
      <c r="F9125" s="43" t="s">
        <v>28</v>
      </c>
      <c r="G9125" s="43">
        <v>49006</v>
      </c>
      <c r="Y9125" s="43" t="str">
        <f t="shared" si="284"/>
        <v/>
      </c>
      <c r="Z9125" s="43">
        <v>2096560</v>
      </c>
      <c r="AA9125" s="43" t="e">
        <f t="shared" si="285"/>
        <v>#N/A</v>
      </c>
    </row>
    <row r="9126" spans="1:27" x14ac:dyDescent="0.3">
      <c r="A9126" s="43">
        <v>1447672</v>
      </c>
      <c r="B9126" s="43" t="s">
        <v>1197</v>
      </c>
      <c r="C9126" s="43" t="s">
        <v>299</v>
      </c>
      <c r="E9126" s="43" t="s">
        <v>6263</v>
      </c>
      <c r="F9126" s="43" t="s">
        <v>30</v>
      </c>
      <c r="G9126" s="43">
        <v>72007</v>
      </c>
      <c r="Y9126" s="43" t="str">
        <f t="shared" si="284"/>
        <v/>
      </c>
      <c r="Z9126" s="43">
        <v>2424709</v>
      </c>
      <c r="AA9126" s="43" t="e">
        <f t="shared" si="285"/>
        <v>#N/A</v>
      </c>
    </row>
    <row r="9127" spans="1:27" x14ac:dyDescent="0.3">
      <c r="A9127" s="43">
        <v>1309888</v>
      </c>
      <c r="B9127" s="43" t="s">
        <v>1197</v>
      </c>
      <c r="C9127" s="43" t="s">
        <v>730</v>
      </c>
      <c r="E9127" s="43" t="s">
        <v>31</v>
      </c>
      <c r="F9127" s="43" t="s">
        <v>30</v>
      </c>
      <c r="G9127" s="43">
        <v>49001</v>
      </c>
      <c r="Y9127" s="43" t="str">
        <f t="shared" si="284"/>
        <v>COMP</v>
      </c>
      <c r="Z9127" s="43">
        <v>1650881</v>
      </c>
      <c r="AA9127" s="43">
        <f t="shared" si="285"/>
        <v>1309888</v>
      </c>
    </row>
    <row r="9128" spans="1:27" x14ac:dyDescent="0.3">
      <c r="A9128" s="43">
        <v>1503688</v>
      </c>
      <c r="B9128" s="43" t="s">
        <v>1197</v>
      </c>
      <c r="C9128" s="43" t="s">
        <v>7226</v>
      </c>
      <c r="E9128" s="43" t="s">
        <v>35</v>
      </c>
      <c r="F9128" s="43" t="s">
        <v>28</v>
      </c>
      <c r="G9128" s="43">
        <v>85017</v>
      </c>
      <c r="Y9128" s="43" t="str">
        <f t="shared" si="284"/>
        <v>COMP</v>
      </c>
      <c r="Z9128" s="43">
        <v>1516297</v>
      </c>
      <c r="AA9128" s="43">
        <f t="shared" si="285"/>
        <v>1503688</v>
      </c>
    </row>
    <row r="9129" spans="1:27" x14ac:dyDescent="0.3">
      <c r="A9129" s="43">
        <v>2071334</v>
      </c>
      <c r="B9129" s="43" t="s">
        <v>1197</v>
      </c>
      <c r="C9129" s="43" t="s">
        <v>212</v>
      </c>
      <c r="E9129" s="43" t="s">
        <v>29</v>
      </c>
      <c r="F9129" s="43" t="s">
        <v>30</v>
      </c>
      <c r="G9129" s="43">
        <v>85053</v>
      </c>
      <c r="Y9129" s="43" t="str">
        <f t="shared" si="284"/>
        <v/>
      </c>
      <c r="Z9129" s="43">
        <v>1777484</v>
      </c>
      <c r="AA9129" s="43" t="e">
        <f t="shared" si="285"/>
        <v>#N/A</v>
      </c>
    </row>
    <row r="9130" spans="1:27" x14ac:dyDescent="0.3">
      <c r="A9130" s="43">
        <v>2073998</v>
      </c>
      <c r="B9130" s="43" t="s">
        <v>1197</v>
      </c>
      <c r="C9130" s="43" t="s">
        <v>472</v>
      </c>
      <c r="E9130" s="43" t="s">
        <v>6263</v>
      </c>
      <c r="F9130" s="43" t="s">
        <v>28</v>
      </c>
      <c r="G9130" s="43">
        <v>44055</v>
      </c>
      <c r="Y9130" s="43" t="str">
        <f t="shared" si="284"/>
        <v/>
      </c>
      <c r="Z9130" s="43">
        <v>1880309</v>
      </c>
      <c r="AA9130" s="43" t="e">
        <f t="shared" si="285"/>
        <v>#N/A</v>
      </c>
    </row>
    <row r="9131" spans="1:27" x14ac:dyDescent="0.3">
      <c r="A9131" s="43">
        <v>1360161</v>
      </c>
      <c r="B9131" s="43" t="s">
        <v>1197</v>
      </c>
      <c r="C9131" s="43" t="s">
        <v>7227</v>
      </c>
      <c r="E9131" s="43" t="s">
        <v>6263</v>
      </c>
      <c r="F9131" s="43" t="s">
        <v>28</v>
      </c>
      <c r="G9131" s="43">
        <v>44015</v>
      </c>
      <c r="Y9131" s="43" t="str">
        <f t="shared" si="284"/>
        <v/>
      </c>
      <c r="Z9131" s="43">
        <v>497619</v>
      </c>
      <c r="AA9131" s="43" t="e">
        <f t="shared" si="285"/>
        <v>#N/A</v>
      </c>
    </row>
    <row r="9132" spans="1:27" x14ac:dyDescent="0.3">
      <c r="A9132" s="43">
        <v>1767044</v>
      </c>
      <c r="B9132" s="43" t="s">
        <v>1197</v>
      </c>
      <c r="C9132" s="43" t="s">
        <v>591</v>
      </c>
      <c r="E9132" s="43" t="s">
        <v>29</v>
      </c>
      <c r="F9132" s="43" t="s">
        <v>28</v>
      </c>
      <c r="G9132" s="43">
        <v>85031</v>
      </c>
      <c r="Y9132" s="43" t="str">
        <f t="shared" si="284"/>
        <v/>
      </c>
      <c r="Z9132" s="43">
        <v>1952055</v>
      </c>
      <c r="AA9132" s="43" t="e">
        <f t="shared" si="285"/>
        <v>#N/A</v>
      </c>
    </row>
    <row r="9133" spans="1:27" x14ac:dyDescent="0.3">
      <c r="A9133" s="43">
        <v>2236137</v>
      </c>
      <c r="B9133" s="43" t="s">
        <v>1197</v>
      </c>
      <c r="C9133" s="43" t="s">
        <v>250</v>
      </c>
      <c r="E9133" s="43" t="s">
        <v>6263</v>
      </c>
      <c r="F9133" s="43" t="s">
        <v>28</v>
      </c>
      <c r="G9133" s="43">
        <v>85012</v>
      </c>
      <c r="Y9133" s="43" t="str">
        <f t="shared" si="284"/>
        <v/>
      </c>
      <c r="Z9133" s="43">
        <v>2128015</v>
      </c>
      <c r="AA9133" s="43" t="e">
        <f t="shared" si="285"/>
        <v>#N/A</v>
      </c>
    </row>
    <row r="9134" spans="1:27" x14ac:dyDescent="0.3">
      <c r="A9134" s="43">
        <v>1975385</v>
      </c>
      <c r="B9134" s="43" t="s">
        <v>1197</v>
      </c>
      <c r="C9134" s="43" t="s">
        <v>1109</v>
      </c>
      <c r="E9134" s="43" t="s">
        <v>35</v>
      </c>
      <c r="F9134" s="43" t="s">
        <v>28</v>
      </c>
      <c r="G9134" s="43">
        <v>44075</v>
      </c>
      <c r="Y9134" s="43" t="str">
        <f t="shared" si="284"/>
        <v>COMP</v>
      </c>
      <c r="Z9134" s="43">
        <v>2095033</v>
      </c>
      <c r="AA9134" s="43">
        <f t="shared" si="285"/>
        <v>1975385</v>
      </c>
    </row>
    <row r="9135" spans="1:27" x14ac:dyDescent="0.3">
      <c r="A9135" s="43">
        <v>1558996</v>
      </c>
      <c r="B9135" s="43" t="s">
        <v>1197</v>
      </c>
      <c r="C9135" s="43" t="s">
        <v>414</v>
      </c>
      <c r="E9135" s="43" t="s">
        <v>6263</v>
      </c>
      <c r="F9135" s="43" t="s">
        <v>30</v>
      </c>
      <c r="G9135" s="43">
        <v>49001</v>
      </c>
      <c r="Y9135" s="43" t="str">
        <f t="shared" si="284"/>
        <v/>
      </c>
      <c r="Z9135" s="43">
        <v>2139778</v>
      </c>
      <c r="AA9135" s="43" t="e">
        <f t="shared" si="285"/>
        <v>#N/A</v>
      </c>
    </row>
    <row r="9136" spans="1:27" x14ac:dyDescent="0.3">
      <c r="A9136" s="43">
        <v>2413504</v>
      </c>
      <c r="B9136" s="43" t="s">
        <v>1197</v>
      </c>
      <c r="C9136" s="43" t="s">
        <v>258</v>
      </c>
      <c r="E9136" s="43" t="s">
        <v>31</v>
      </c>
      <c r="F9136" s="43" t="s">
        <v>28</v>
      </c>
      <c r="G9136" s="43">
        <v>85012</v>
      </c>
      <c r="Y9136" s="43" t="str">
        <f t="shared" si="284"/>
        <v/>
      </c>
      <c r="Z9136" s="43">
        <v>2352177</v>
      </c>
      <c r="AA9136" s="43" t="e">
        <f t="shared" si="285"/>
        <v>#N/A</v>
      </c>
    </row>
    <row r="9137" spans="1:27" x14ac:dyDescent="0.3">
      <c r="A9137" s="43">
        <v>1867434</v>
      </c>
      <c r="B9137" s="43" t="s">
        <v>1197</v>
      </c>
      <c r="C9137" s="43" t="s">
        <v>592</v>
      </c>
      <c r="E9137" s="43" t="s">
        <v>6263</v>
      </c>
      <c r="F9137" s="43" t="s">
        <v>30</v>
      </c>
      <c r="G9137" s="43">
        <v>85017</v>
      </c>
      <c r="Y9137" s="43" t="str">
        <f t="shared" si="284"/>
        <v/>
      </c>
      <c r="Z9137" s="43">
        <v>2215136</v>
      </c>
      <c r="AA9137" s="43" t="e">
        <f t="shared" si="285"/>
        <v>#N/A</v>
      </c>
    </row>
    <row r="9138" spans="1:27" x14ac:dyDescent="0.3">
      <c r="A9138" s="43">
        <v>1336823</v>
      </c>
      <c r="B9138" s="43" t="s">
        <v>1197</v>
      </c>
      <c r="C9138" s="43" t="s">
        <v>303</v>
      </c>
      <c r="E9138" s="43" t="s">
        <v>6263</v>
      </c>
      <c r="F9138" s="43" t="s">
        <v>28</v>
      </c>
      <c r="G9138" s="43">
        <v>44021</v>
      </c>
      <c r="Y9138" s="43" t="str">
        <f t="shared" si="284"/>
        <v/>
      </c>
      <c r="Z9138" s="43">
        <v>2343458</v>
      </c>
      <c r="AA9138" s="43" t="e">
        <f t="shared" si="285"/>
        <v>#N/A</v>
      </c>
    </row>
    <row r="9139" spans="1:27" x14ac:dyDescent="0.3">
      <c r="A9139" s="43">
        <v>2382543</v>
      </c>
      <c r="B9139" s="43" t="s">
        <v>7228</v>
      </c>
      <c r="C9139" s="43" t="s">
        <v>656</v>
      </c>
      <c r="E9139" s="43" t="s">
        <v>6263</v>
      </c>
      <c r="F9139" s="43" t="s">
        <v>28</v>
      </c>
      <c r="G9139" s="43">
        <v>44062</v>
      </c>
      <c r="Y9139" s="43" t="str">
        <f t="shared" si="284"/>
        <v/>
      </c>
      <c r="Z9139" s="43">
        <v>1864378</v>
      </c>
      <c r="AA9139" s="43" t="e">
        <f t="shared" si="285"/>
        <v>#N/A</v>
      </c>
    </row>
    <row r="9140" spans="1:27" x14ac:dyDescent="0.3">
      <c r="A9140" s="43">
        <v>1972202</v>
      </c>
      <c r="B9140" s="43" t="s">
        <v>7229</v>
      </c>
      <c r="C9140" s="43" t="s">
        <v>1035</v>
      </c>
      <c r="E9140" s="43" t="s">
        <v>35</v>
      </c>
      <c r="F9140" s="43" t="s">
        <v>28</v>
      </c>
      <c r="G9140" s="43">
        <v>44036</v>
      </c>
      <c r="Y9140" s="43" t="str">
        <f t="shared" si="284"/>
        <v>COMP</v>
      </c>
      <c r="Z9140" s="43">
        <v>1973486</v>
      </c>
      <c r="AA9140" s="43">
        <f t="shared" si="285"/>
        <v>1972202</v>
      </c>
    </row>
    <row r="9141" spans="1:27" x14ac:dyDescent="0.3">
      <c r="A9141" s="43">
        <v>2179349</v>
      </c>
      <c r="B9141" s="43" t="s">
        <v>7230</v>
      </c>
      <c r="C9141" s="43" t="s">
        <v>444</v>
      </c>
      <c r="E9141" s="43" t="s">
        <v>6263</v>
      </c>
      <c r="F9141" s="43" t="s">
        <v>28</v>
      </c>
      <c r="G9141" s="43">
        <v>72041</v>
      </c>
      <c r="Y9141" s="43" t="str">
        <f t="shared" si="284"/>
        <v/>
      </c>
      <c r="Z9141" s="43">
        <v>2106743</v>
      </c>
      <c r="AA9141" s="43" t="e">
        <f t="shared" si="285"/>
        <v>#N/A</v>
      </c>
    </row>
    <row r="9142" spans="1:27" x14ac:dyDescent="0.3">
      <c r="A9142" s="43">
        <v>2001292</v>
      </c>
      <c r="B9142" s="43" t="s">
        <v>7231</v>
      </c>
      <c r="C9142" s="43" t="s">
        <v>357</v>
      </c>
      <c r="E9142" s="43" t="s">
        <v>6263</v>
      </c>
      <c r="F9142" s="43" t="s">
        <v>30</v>
      </c>
      <c r="G9142" s="43">
        <v>44055</v>
      </c>
      <c r="Y9142" s="43" t="str">
        <f t="shared" si="284"/>
        <v/>
      </c>
      <c r="Z9142" s="43">
        <v>1799491</v>
      </c>
      <c r="AA9142" s="43" t="e">
        <f t="shared" si="285"/>
        <v>#N/A</v>
      </c>
    </row>
    <row r="9143" spans="1:27" x14ac:dyDescent="0.3">
      <c r="A9143" s="43">
        <v>706181</v>
      </c>
      <c r="B9143" s="43" t="s">
        <v>7232</v>
      </c>
      <c r="C9143" s="43" t="s">
        <v>366</v>
      </c>
      <c r="E9143" s="43" t="s">
        <v>6263</v>
      </c>
      <c r="F9143" s="43" t="s">
        <v>28</v>
      </c>
      <c r="G9143" s="43">
        <v>72021</v>
      </c>
      <c r="Y9143" s="43" t="str">
        <f t="shared" si="284"/>
        <v/>
      </c>
      <c r="Z9143" s="43">
        <v>1896226</v>
      </c>
      <c r="AA9143" s="43" t="e">
        <f t="shared" si="285"/>
        <v>#N/A</v>
      </c>
    </row>
    <row r="9144" spans="1:27" x14ac:dyDescent="0.3">
      <c r="A9144" s="43">
        <v>1546634</v>
      </c>
      <c r="B9144" s="43" t="s">
        <v>7233</v>
      </c>
      <c r="C9144" s="43" t="s">
        <v>427</v>
      </c>
      <c r="E9144" s="43" t="s">
        <v>6263</v>
      </c>
      <c r="F9144" s="43" t="s">
        <v>28</v>
      </c>
      <c r="G9144" s="43">
        <v>44039</v>
      </c>
      <c r="Y9144" s="43" t="str">
        <f t="shared" si="284"/>
        <v>COMP</v>
      </c>
      <c r="Z9144" s="43">
        <v>478648</v>
      </c>
      <c r="AA9144" s="43">
        <f t="shared" si="285"/>
        <v>1546634</v>
      </c>
    </row>
    <row r="9145" spans="1:27" x14ac:dyDescent="0.3">
      <c r="A9145" s="43">
        <v>1684832</v>
      </c>
      <c r="B9145" s="43" t="s">
        <v>7234</v>
      </c>
      <c r="C9145" s="43" t="s">
        <v>268</v>
      </c>
      <c r="E9145" s="43" t="s">
        <v>6263</v>
      </c>
      <c r="F9145" s="43" t="s">
        <v>30</v>
      </c>
      <c r="G9145" s="43">
        <v>85073</v>
      </c>
      <c r="Y9145" s="43" t="str">
        <f t="shared" si="284"/>
        <v>COMP</v>
      </c>
      <c r="Z9145" s="43">
        <v>1289769</v>
      </c>
      <c r="AA9145" s="43">
        <f t="shared" si="285"/>
        <v>1684832</v>
      </c>
    </row>
    <row r="9146" spans="1:27" x14ac:dyDescent="0.3">
      <c r="A9146" s="43">
        <v>1737484</v>
      </c>
      <c r="B9146" s="43" t="s">
        <v>7235</v>
      </c>
      <c r="C9146" s="43" t="s">
        <v>290</v>
      </c>
      <c r="E9146" s="43" t="s">
        <v>6263</v>
      </c>
      <c r="F9146" s="43" t="s">
        <v>28</v>
      </c>
      <c r="G9146" s="43">
        <v>49020</v>
      </c>
      <c r="Y9146" s="43" t="str">
        <f t="shared" si="284"/>
        <v/>
      </c>
      <c r="Z9146" s="43">
        <v>1349512</v>
      </c>
      <c r="AA9146" s="43" t="e">
        <f t="shared" si="285"/>
        <v>#N/A</v>
      </c>
    </row>
    <row r="9147" spans="1:27" x14ac:dyDescent="0.3">
      <c r="A9147" s="43">
        <v>1655870</v>
      </c>
      <c r="B9147" s="43" t="s">
        <v>1202</v>
      </c>
      <c r="C9147" s="43" t="s">
        <v>236</v>
      </c>
      <c r="E9147" s="43" t="s">
        <v>6263</v>
      </c>
      <c r="F9147" s="43" t="s">
        <v>28</v>
      </c>
      <c r="G9147" s="43">
        <v>85031</v>
      </c>
      <c r="Y9147" s="43" t="str">
        <f t="shared" si="284"/>
        <v/>
      </c>
      <c r="Z9147" s="43">
        <v>682116</v>
      </c>
      <c r="AA9147" s="43" t="e">
        <f t="shared" si="285"/>
        <v>#N/A</v>
      </c>
    </row>
    <row r="9148" spans="1:27" x14ac:dyDescent="0.3">
      <c r="A9148" s="43">
        <v>1497919</v>
      </c>
      <c r="B9148" s="43" t="s">
        <v>1202</v>
      </c>
      <c r="C9148" s="43" t="s">
        <v>244</v>
      </c>
      <c r="E9148" s="43" t="s">
        <v>6263</v>
      </c>
      <c r="F9148" s="43" t="s">
        <v>28</v>
      </c>
      <c r="G9148" s="43">
        <v>85031</v>
      </c>
      <c r="Y9148" s="43" t="str">
        <f t="shared" si="284"/>
        <v/>
      </c>
      <c r="Z9148" s="43">
        <v>2370158</v>
      </c>
      <c r="AA9148" s="43" t="e">
        <f t="shared" si="285"/>
        <v>#N/A</v>
      </c>
    </row>
    <row r="9149" spans="1:27" x14ac:dyDescent="0.3">
      <c r="A9149" s="43">
        <v>1432221</v>
      </c>
      <c r="B9149" s="43" t="s">
        <v>1202</v>
      </c>
      <c r="C9149" s="43" t="s">
        <v>6953</v>
      </c>
      <c r="E9149" s="43" t="s">
        <v>6263</v>
      </c>
      <c r="F9149" s="43" t="s">
        <v>30</v>
      </c>
      <c r="G9149" s="43">
        <v>44122</v>
      </c>
      <c r="Y9149" s="43" t="str">
        <f t="shared" si="284"/>
        <v/>
      </c>
      <c r="Z9149" s="43">
        <v>2082731</v>
      </c>
      <c r="AA9149" s="43" t="e">
        <f t="shared" si="285"/>
        <v>#N/A</v>
      </c>
    </row>
    <row r="9150" spans="1:27" x14ac:dyDescent="0.3">
      <c r="A9150" s="43">
        <v>1663810</v>
      </c>
      <c r="B9150" s="43" t="s">
        <v>1202</v>
      </c>
      <c r="C9150" s="43" t="s">
        <v>544</v>
      </c>
      <c r="E9150" s="43" t="s">
        <v>6263</v>
      </c>
      <c r="F9150" s="43" t="s">
        <v>30</v>
      </c>
      <c r="G9150" s="43">
        <v>85032</v>
      </c>
      <c r="Y9150" s="43" t="str">
        <f t="shared" si="284"/>
        <v/>
      </c>
      <c r="Z9150" s="43">
        <v>1553731</v>
      </c>
      <c r="AA9150" s="43" t="e">
        <f t="shared" si="285"/>
        <v>#N/A</v>
      </c>
    </row>
    <row r="9151" spans="1:27" x14ac:dyDescent="0.3">
      <c r="A9151" s="43">
        <v>1241102</v>
      </c>
      <c r="B9151" s="43" t="s">
        <v>1202</v>
      </c>
      <c r="C9151" s="43" t="s">
        <v>713</v>
      </c>
      <c r="E9151" s="43" t="s">
        <v>6263</v>
      </c>
      <c r="F9151" s="43" t="s">
        <v>30</v>
      </c>
      <c r="G9151" s="43">
        <v>44081</v>
      </c>
      <c r="Y9151" s="43" t="str">
        <f t="shared" si="284"/>
        <v/>
      </c>
      <c r="Z9151" s="43">
        <v>397980</v>
      </c>
      <c r="AA9151" s="43" t="e">
        <f t="shared" si="285"/>
        <v>#N/A</v>
      </c>
    </row>
    <row r="9152" spans="1:27" x14ac:dyDescent="0.3">
      <c r="A9152" s="43">
        <v>2079547</v>
      </c>
      <c r="B9152" s="43" t="s">
        <v>1202</v>
      </c>
      <c r="C9152" s="43" t="s">
        <v>565</v>
      </c>
      <c r="E9152" s="43" t="s">
        <v>6263</v>
      </c>
      <c r="F9152" s="43" t="s">
        <v>28</v>
      </c>
      <c r="G9152" s="43">
        <v>85005</v>
      </c>
      <c r="Y9152" s="43" t="str">
        <f t="shared" si="284"/>
        <v/>
      </c>
      <c r="Z9152" s="43">
        <v>1722004</v>
      </c>
      <c r="AA9152" s="43" t="e">
        <f t="shared" si="285"/>
        <v>#N/A</v>
      </c>
    </row>
    <row r="9153" spans="1:27" x14ac:dyDescent="0.3">
      <c r="A9153" s="43">
        <v>1125119</v>
      </c>
      <c r="B9153" s="43" t="s">
        <v>1202</v>
      </c>
      <c r="C9153" s="43" t="s">
        <v>795</v>
      </c>
      <c r="E9153" s="43" t="s">
        <v>6263</v>
      </c>
      <c r="F9153" s="43" t="s">
        <v>30</v>
      </c>
      <c r="G9153" s="43">
        <v>85049</v>
      </c>
      <c r="Y9153" s="43" t="str">
        <f t="shared" si="284"/>
        <v/>
      </c>
      <c r="Z9153" s="43">
        <v>1473211</v>
      </c>
      <c r="AA9153" s="43" t="e">
        <f t="shared" si="285"/>
        <v>#N/A</v>
      </c>
    </row>
    <row r="9154" spans="1:27" x14ac:dyDescent="0.3">
      <c r="A9154" s="43">
        <v>1826339</v>
      </c>
      <c r="B9154" s="43" t="s">
        <v>1202</v>
      </c>
      <c r="C9154" s="43" t="s">
        <v>560</v>
      </c>
      <c r="E9154" s="43" t="s">
        <v>6263</v>
      </c>
      <c r="F9154" s="43" t="s">
        <v>30</v>
      </c>
      <c r="G9154" s="43">
        <v>85052</v>
      </c>
      <c r="Y9154" s="43" t="str">
        <f t="shared" ref="Y9154:Y9217" si="286">IF(ISERROR(AA9154)=FALSE,"COMP","")</f>
        <v>COMP</v>
      </c>
      <c r="Z9154" s="43">
        <v>1511612</v>
      </c>
      <c r="AA9154" s="43">
        <f t="shared" si="285"/>
        <v>1826339</v>
      </c>
    </row>
    <row r="9155" spans="1:27" x14ac:dyDescent="0.3">
      <c r="A9155" s="43">
        <v>2141029</v>
      </c>
      <c r="B9155" s="43" t="s">
        <v>1202</v>
      </c>
      <c r="C9155" s="43" t="s">
        <v>226</v>
      </c>
      <c r="E9155" s="43" t="s">
        <v>6263</v>
      </c>
      <c r="F9155" s="43" t="s">
        <v>30</v>
      </c>
      <c r="G9155" s="43">
        <v>44039</v>
      </c>
      <c r="Y9155" s="43" t="str">
        <f t="shared" si="286"/>
        <v/>
      </c>
      <c r="Z9155" s="43">
        <v>2289152</v>
      </c>
      <c r="AA9155" s="43" t="e">
        <f t="shared" ref="AA9155:AA9218" si="287">VLOOKUP(A9155,Z:Z,1,FALSE)</f>
        <v>#N/A</v>
      </c>
    </row>
    <row r="9156" spans="1:27" x14ac:dyDescent="0.3">
      <c r="A9156" s="43">
        <v>1241266</v>
      </c>
      <c r="B9156" s="43" t="s">
        <v>1202</v>
      </c>
      <c r="C9156" s="43" t="s">
        <v>7236</v>
      </c>
      <c r="E9156" s="43" t="s">
        <v>29</v>
      </c>
      <c r="F9156" s="43" t="s">
        <v>30</v>
      </c>
      <c r="G9156" s="43">
        <v>44081</v>
      </c>
      <c r="Y9156" s="43" t="str">
        <f t="shared" si="286"/>
        <v>COMP</v>
      </c>
      <c r="Z9156" s="43">
        <v>2050812</v>
      </c>
      <c r="AA9156" s="43">
        <f t="shared" si="287"/>
        <v>1241266</v>
      </c>
    </row>
    <row r="9157" spans="1:27" x14ac:dyDescent="0.3">
      <c r="A9157" s="43">
        <v>1655876</v>
      </c>
      <c r="B9157" s="43" t="s">
        <v>1202</v>
      </c>
      <c r="C9157" s="43" t="s">
        <v>1300</v>
      </c>
      <c r="E9157" s="43" t="s">
        <v>6263</v>
      </c>
      <c r="F9157" s="43" t="s">
        <v>30</v>
      </c>
      <c r="G9157" s="43">
        <v>85031</v>
      </c>
      <c r="Y9157" s="43" t="str">
        <f t="shared" si="286"/>
        <v/>
      </c>
      <c r="Z9157" s="43">
        <v>1969044</v>
      </c>
      <c r="AA9157" s="43" t="e">
        <f t="shared" si="287"/>
        <v>#N/A</v>
      </c>
    </row>
    <row r="9158" spans="1:27" x14ac:dyDescent="0.3">
      <c r="A9158" s="43">
        <v>1471621</v>
      </c>
      <c r="B9158" s="43" t="s">
        <v>1202</v>
      </c>
      <c r="C9158" s="43" t="s">
        <v>343</v>
      </c>
      <c r="E9158" s="43" t="s">
        <v>29</v>
      </c>
      <c r="F9158" s="43" t="s">
        <v>28</v>
      </c>
      <c r="G9158" s="43">
        <v>49004</v>
      </c>
      <c r="Y9158" s="43" t="str">
        <f t="shared" si="286"/>
        <v>COMP</v>
      </c>
      <c r="Z9158" s="43">
        <v>1677381</v>
      </c>
      <c r="AA9158" s="43">
        <f t="shared" si="287"/>
        <v>1471621</v>
      </c>
    </row>
    <row r="9159" spans="1:27" x14ac:dyDescent="0.3">
      <c r="A9159" s="43">
        <v>2296898</v>
      </c>
      <c r="B9159" s="43" t="s">
        <v>1202</v>
      </c>
      <c r="C9159" s="43" t="s">
        <v>239</v>
      </c>
      <c r="E9159" s="43" t="s">
        <v>6263</v>
      </c>
      <c r="F9159" s="43" t="s">
        <v>30</v>
      </c>
      <c r="G9159" s="43">
        <v>44021</v>
      </c>
      <c r="Y9159" s="43" t="str">
        <f t="shared" si="286"/>
        <v/>
      </c>
      <c r="Z9159" s="43">
        <v>1862087</v>
      </c>
      <c r="AA9159" s="43" t="e">
        <f t="shared" si="287"/>
        <v>#N/A</v>
      </c>
    </row>
    <row r="9160" spans="1:27" x14ac:dyDescent="0.3">
      <c r="A9160" s="43">
        <v>222697</v>
      </c>
      <c r="B9160" s="43" t="s">
        <v>1202</v>
      </c>
      <c r="C9160" s="43" t="s">
        <v>377</v>
      </c>
      <c r="E9160" s="43" t="s">
        <v>6263</v>
      </c>
      <c r="F9160" s="43" t="s">
        <v>30</v>
      </c>
      <c r="G9160" s="43">
        <v>44081</v>
      </c>
      <c r="Y9160" s="43" t="str">
        <f t="shared" si="286"/>
        <v>COMP</v>
      </c>
      <c r="Z9160" s="43">
        <v>1573228</v>
      </c>
      <c r="AA9160" s="43">
        <f t="shared" si="287"/>
        <v>222697</v>
      </c>
    </row>
    <row r="9161" spans="1:27" x14ac:dyDescent="0.3">
      <c r="A9161" s="43">
        <v>2014564</v>
      </c>
      <c r="B9161" s="43" t="s">
        <v>7237</v>
      </c>
      <c r="C9161" s="43" t="s">
        <v>541</v>
      </c>
      <c r="E9161" s="43" t="s">
        <v>6263</v>
      </c>
      <c r="F9161" s="43" t="s">
        <v>28</v>
      </c>
      <c r="G9161" s="43">
        <v>44090</v>
      </c>
      <c r="Y9161" s="43" t="str">
        <f t="shared" si="286"/>
        <v>COMP</v>
      </c>
      <c r="Z9161" s="43">
        <v>1756679</v>
      </c>
      <c r="AA9161" s="43">
        <f t="shared" si="287"/>
        <v>2014564</v>
      </c>
    </row>
    <row r="9162" spans="1:27" x14ac:dyDescent="0.3">
      <c r="A9162" s="43">
        <v>1678383</v>
      </c>
      <c r="B9162" s="43" t="s">
        <v>7238</v>
      </c>
      <c r="C9162" s="43" t="s">
        <v>244</v>
      </c>
      <c r="E9162" s="43" t="s">
        <v>6263</v>
      </c>
      <c r="F9162" s="43" t="s">
        <v>28</v>
      </c>
      <c r="G9162" s="43">
        <v>85033</v>
      </c>
      <c r="Y9162" s="43" t="str">
        <f t="shared" si="286"/>
        <v/>
      </c>
      <c r="Z9162" s="43">
        <v>1011658</v>
      </c>
      <c r="AA9162" s="43" t="e">
        <f t="shared" si="287"/>
        <v>#N/A</v>
      </c>
    </row>
    <row r="9163" spans="1:27" x14ac:dyDescent="0.3">
      <c r="A9163" s="43">
        <v>2072097</v>
      </c>
      <c r="B9163" s="43" t="s">
        <v>7238</v>
      </c>
      <c r="C9163" s="43" t="s">
        <v>346</v>
      </c>
      <c r="E9163" s="43" t="s">
        <v>6263</v>
      </c>
      <c r="F9163" s="43" t="s">
        <v>28</v>
      </c>
      <c r="G9163" s="43">
        <v>44055</v>
      </c>
      <c r="Y9163" s="43" t="str">
        <f t="shared" si="286"/>
        <v/>
      </c>
      <c r="Z9163" s="43">
        <v>1033899</v>
      </c>
      <c r="AA9163" s="43" t="e">
        <f t="shared" si="287"/>
        <v>#N/A</v>
      </c>
    </row>
    <row r="9164" spans="1:27" x14ac:dyDescent="0.3">
      <c r="A9164" s="43">
        <v>2287470</v>
      </c>
      <c r="B9164" s="43" t="s">
        <v>1207</v>
      </c>
      <c r="C9164" s="43" t="s">
        <v>529</v>
      </c>
      <c r="E9164" s="43" t="s">
        <v>6263</v>
      </c>
      <c r="F9164" s="43" t="s">
        <v>30</v>
      </c>
      <c r="G9164" s="43">
        <v>53013</v>
      </c>
      <c r="Y9164" s="43" t="str">
        <f t="shared" si="286"/>
        <v/>
      </c>
      <c r="Z9164" s="43">
        <v>1282327</v>
      </c>
      <c r="AA9164" s="43" t="e">
        <f t="shared" si="287"/>
        <v>#N/A</v>
      </c>
    </row>
    <row r="9165" spans="1:27" x14ac:dyDescent="0.3">
      <c r="A9165" s="43">
        <v>1267517</v>
      </c>
      <c r="B9165" s="43" t="s">
        <v>1207</v>
      </c>
      <c r="C9165" s="43" t="s">
        <v>482</v>
      </c>
      <c r="E9165" s="43" t="s">
        <v>6263</v>
      </c>
      <c r="F9165" s="43" t="s">
        <v>30</v>
      </c>
      <c r="G9165" s="43">
        <v>85005</v>
      </c>
      <c r="Y9165" s="43" t="str">
        <f t="shared" si="286"/>
        <v/>
      </c>
      <c r="Z9165" s="43">
        <v>1629389</v>
      </c>
      <c r="AA9165" s="43" t="e">
        <f t="shared" si="287"/>
        <v>#N/A</v>
      </c>
    </row>
    <row r="9166" spans="1:27" x14ac:dyDescent="0.3">
      <c r="A9166" s="43">
        <v>378394</v>
      </c>
      <c r="B9166" s="43" t="s">
        <v>1207</v>
      </c>
      <c r="C9166" s="43" t="s">
        <v>223</v>
      </c>
      <c r="E9166" s="43" t="s">
        <v>6263</v>
      </c>
      <c r="F9166" s="43" t="s">
        <v>28</v>
      </c>
      <c r="G9166" s="43">
        <v>49006</v>
      </c>
      <c r="Y9166" s="43" t="str">
        <f t="shared" si="286"/>
        <v>COMP</v>
      </c>
      <c r="Z9166" s="43">
        <v>2038714</v>
      </c>
      <c r="AA9166" s="43">
        <f t="shared" si="287"/>
        <v>378394</v>
      </c>
    </row>
    <row r="9167" spans="1:27" x14ac:dyDescent="0.3">
      <c r="A9167" s="43">
        <v>2057535</v>
      </c>
      <c r="B9167" s="43" t="s">
        <v>1207</v>
      </c>
      <c r="C9167" s="43" t="s">
        <v>437</v>
      </c>
      <c r="E9167" s="43" t="s">
        <v>6263</v>
      </c>
      <c r="F9167" s="43" t="s">
        <v>28</v>
      </c>
      <c r="G9167" s="43">
        <v>85012</v>
      </c>
      <c r="Y9167" s="43" t="str">
        <f t="shared" si="286"/>
        <v/>
      </c>
      <c r="Z9167" s="43">
        <v>1938468</v>
      </c>
      <c r="AA9167" s="43" t="e">
        <f t="shared" si="287"/>
        <v>#N/A</v>
      </c>
    </row>
    <row r="9168" spans="1:27" x14ac:dyDescent="0.3">
      <c r="A9168" s="43">
        <v>2382730</v>
      </c>
      <c r="B9168" s="43" t="s">
        <v>1207</v>
      </c>
      <c r="C9168" s="43" t="s">
        <v>469</v>
      </c>
      <c r="E9168" s="43" t="s">
        <v>6263</v>
      </c>
      <c r="F9168" s="43" t="s">
        <v>28</v>
      </c>
      <c r="G9168" s="43">
        <v>85052</v>
      </c>
      <c r="Y9168" s="43" t="str">
        <f t="shared" si="286"/>
        <v>COMP</v>
      </c>
      <c r="Z9168" s="43">
        <v>2326303</v>
      </c>
      <c r="AA9168" s="43">
        <f t="shared" si="287"/>
        <v>2382730</v>
      </c>
    </row>
    <row r="9169" spans="1:27" x14ac:dyDescent="0.3">
      <c r="A9169" s="43">
        <v>2401008</v>
      </c>
      <c r="B9169" s="43" t="s">
        <v>7239</v>
      </c>
      <c r="C9169" s="43" t="s">
        <v>340</v>
      </c>
      <c r="E9169" s="43" t="s">
        <v>6263</v>
      </c>
      <c r="F9169" s="43" t="s">
        <v>30</v>
      </c>
      <c r="G9169" s="43">
        <v>72041</v>
      </c>
      <c r="Y9169" s="43" t="str">
        <f t="shared" si="286"/>
        <v/>
      </c>
      <c r="Z9169" s="43">
        <v>2183473</v>
      </c>
      <c r="AA9169" s="43" t="e">
        <f t="shared" si="287"/>
        <v>#N/A</v>
      </c>
    </row>
    <row r="9170" spans="1:27" x14ac:dyDescent="0.3">
      <c r="A9170" s="43">
        <v>2389729</v>
      </c>
      <c r="B9170" s="43" t="s">
        <v>7240</v>
      </c>
      <c r="C9170" s="43" t="s">
        <v>722</v>
      </c>
      <c r="E9170" s="43" t="s">
        <v>6263</v>
      </c>
      <c r="F9170" s="43" t="s">
        <v>28</v>
      </c>
      <c r="G9170" s="43">
        <v>44055</v>
      </c>
      <c r="Y9170" s="43" t="str">
        <f t="shared" si="286"/>
        <v/>
      </c>
      <c r="Z9170" s="43">
        <v>2368948</v>
      </c>
      <c r="AA9170" s="43" t="e">
        <f t="shared" si="287"/>
        <v>#N/A</v>
      </c>
    </row>
    <row r="9171" spans="1:27" x14ac:dyDescent="0.3">
      <c r="A9171" s="43">
        <v>2189243</v>
      </c>
      <c r="B9171" s="43" t="s">
        <v>7241</v>
      </c>
      <c r="C9171" s="43" t="s">
        <v>557</v>
      </c>
      <c r="E9171" s="43" t="s">
        <v>29</v>
      </c>
      <c r="F9171" s="43" t="s">
        <v>30</v>
      </c>
      <c r="G9171" s="43">
        <v>44073</v>
      </c>
      <c r="Y9171" s="43" t="str">
        <f t="shared" si="286"/>
        <v/>
      </c>
      <c r="Z9171" s="43">
        <v>1379709</v>
      </c>
      <c r="AA9171" s="43" t="e">
        <f t="shared" si="287"/>
        <v>#N/A</v>
      </c>
    </row>
    <row r="9172" spans="1:27" x14ac:dyDescent="0.3">
      <c r="A9172" s="43">
        <v>2162709</v>
      </c>
      <c r="B9172" s="43" t="s">
        <v>7242</v>
      </c>
      <c r="C9172" s="43" t="s">
        <v>7243</v>
      </c>
      <c r="E9172" s="43" t="s">
        <v>29</v>
      </c>
      <c r="F9172" s="43" t="s">
        <v>30</v>
      </c>
      <c r="G9172" s="43">
        <v>44045</v>
      </c>
      <c r="Y9172" s="43" t="str">
        <f t="shared" si="286"/>
        <v>COMP</v>
      </c>
      <c r="Z9172" s="43">
        <v>2407650</v>
      </c>
      <c r="AA9172" s="43">
        <f t="shared" si="287"/>
        <v>2162709</v>
      </c>
    </row>
    <row r="9173" spans="1:27" x14ac:dyDescent="0.3">
      <c r="A9173" s="43">
        <v>2121776</v>
      </c>
      <c r="B9173" s="43" t="s">
        <v>7244</v>
      </c>
      <c r="C9173" s="43" t="s">
        <v>329</v>
      </c>
      <c r="E9173" s="43" t="s">
        <v>6263</v>
      </c>
      <c r="F9173" s="43" t="s">
        <v>28</v>
      </c>
      <c r="G9173" s="43">
        <v>49009</v>
      </c>
      <c r="Y9173" s="43" t="str">
        <f t="shared" si="286"/>
        <v/>
      </c>
      <c r="Z9173" s="43">
        <v>2347025</v>
      </c>
      <c r="AA9173" s="43" t="e">
        <f t="shared" si="287"/>
        <v>#N/A</v>
      </c>
    </row>
    <row r="9174" spans="1:27" x14ac:dyDescent="0.3">
      <c r="A9174" s="43">
        <v>1558272</v>
      </c>
      <c r="B9174" s="43" t="s">
        <v>7244</v>
      </c>
      <c r="C9174" s="43" t="s">
        <v>565</v>
      </c>
      <c r="E9174" s="43" t="s">
        <v>6263</v>
      </c>
      <c r="F9174" s="43" t="s">
        <v>28</v>
      </c>
      <c r="G9174" s="43">
        <v>49037</v>
      </c>
      <c r="Y9174" s="43" t="str">
        <f t="shared" si="286"/>
        <v>COMP</v>
      </c>
      <c r="Z9174" s="43">
        <v>965639</v>
      </c>
      <c r="AA9174" s="43">
        <f t="shared" si="287"/>
        <v>1558272</v>
      </c>
    </row>
    <row r="9175" spans="1:27" x14ac:dyDescent="0.3">
      <c r="A9175" s="43">
        <v>1967986</v>
      </c>
      <c r="B9175" s="43" t="s">
        <v>7244</v>
      </c>
      <c r="C9175" s="43" t="s">
        <v>677</v>
      </c>
      <c r="E9175" s="43" t="s">
        <v>29</v>
      </c>
      <c r="F9175" s="43" t="s">
        <v>28</v>
      </c>
      <c r="G9175" s="43">
        <v>44024</v>
      </c>
      <c r="Y9175" s="43" t="str">
        <f t="shared" si="286"/>
        <v>COMP</v>
      </c>
      <c r="Z9175" s="43">
        <v>1875908</v>
      </c>
      <c r="AA9175" s="43">
        <f t="shared" si="287"/>
        <v>1967986</v>
      </c>
    </row>
    <row r="9176" spans="1:27" x14ac:dyDescent="0.3">
      <c r="A9176" s="43">
        <v>358936</v>
      </c>
      <c r="B9176" s="43" t="s">
        <v>7244</v>
      </c>
      <c r="C9176" s="43" t="s">
        <v>221</v>
      </c>
      <c r="E9176" s="43" t="s">
        <v>6263</v>
      </c>
      <c r="F9176" s="43" t="s">
        <v>28</v>
      </c>
      <c r="G9176" s="43">
        <v>53058</v>
      </c>
      <c r="Y9176" s="43" t="str">
        <f t="shared" si="286"/>
        <v/>
      </c>
      <c r="Z9176" s="43">
        <v>163686</v>
      </c>
      <c r="AA9176" s="43" t="e">
        <f t="shared" si="287"/>
        <v>#N/A</v>
      </c>
    </row>
    <row r="9177" spans="1:27" x14ac:dyDescent="0.3">
      <c r="A9177" s="43">
        <v>2076701</v>
      </c>
      <c r="B9177" s="43" t="s">
        <v>7245</v>
      </c>
      <c r="C9177" s="43" t="s">
        <v>175</v>
      </c>
      <c r="E9177" s="43" t="s">
        <v>6263</v>
      </c>
      <c r="F9177" s="43" t="s">
        <v>28</v>
      </c>
      <c r="G9177" s="43">
        <v>44022</v>
      </c>
      <c r="Y9177" s="43" t="str">
        <f t="shared" si="286"/>
        <v/>
      </c>
      <c r="Z9177" s="43">
        <v>2157365</v>
      </c>
      <c r="AA9177" s="43" t="e">
        <f t="shared" si="287"/>
        <v>#N/A</v>
      </c>
    </row>
    <row r="9178" spans="1:27" x14ac:dyDescent="0.3">
      <c r="A9178" s="43">
        <v>1997230</v>
      </c>
      <c r="B9178" s="43" t="s">
        <v>1212</v>
      </c>
      <c r="C9178" s="43" t="s">
        <v>1227</v>
      </c>
      <c r="E9178" s="43" t="s">
        <v>34</v>
      </c>
      <c r="F9178" s="43" t="s">
        <v>28</v>
      </c>
      <c r="G9178" s="43">
        <v>85067</v>
      </c>
      <c r="Y9178" s="43" t="str">
        <f t="shared" si="286"/>
        <v>COMP</v>
      </c>
      <c r="Z9178" s="43">
        <v>2290189</v>
      </c>
      <c r="AA9178" s="43">
        <f t="shared" si="287"/>
        <v>1997230</v>
      </c>
    </row>
    <row r="9179" spans="1:27" x14ac:dyDescent="0.3">
      <c r="A9179" s="43">
        <v>2389225</v>
      </c>
      <c r="B9179" s="43" t="s">
        <v>1212</v>
      </c>
      <c r="C9179" s="43" t="s">
        <v>7246</v>
      </c>
      <c r="E9179" s="43" t="s">
        <v>6263</v>
      </c>
      <c r="F9179" s="43" t="s">
        <v>30</v>
      </c>
      <c r="G9179" s="43">
        <v>53061</v>
      </c>
      <c r="Y9179" s="43" t="str">
        <f t="shared" si="286"/>
        <v/>
      </c>
      <c r="Z9179" s="43">
        <v>1043143</v>
      </c>
      <c r="AA9179" s="43" t="e">
        <f t="shared" si="287"/>
        <v>#N/A</v>
      </c>
    </row>
    <row r="9180" spans="1:27" x14ac:dyDescent="0.3">
      <c r="A9180" s="43">
        <v>2391430</v>
      </c>
      <c r="B9180" s="43" t="s">
        <v>7247</v>
      </c>
      <c r="C9180" s="43" t="s">
        <v>1036</v>
      </c>
      <c r="E9180" s="43" t="s">
        <v>6263</v>
      </c>
      <c r="F9180" s="43" t="s">
        <v>30</v>
      </c>
      <c r="G9180" s="43">
        <v>49001</v>
      </c>
      <c r="Y9180" s="43" t="str">
        <f t="shared" si="286"/>
        <v/>
      </c>
      <c r="Z9180" s="43">
        <v>2185281</v>
      </c>
      <c r="AA9180" s="43" t="e">
        <f t="shared" si="287"/>
        <v>#N/A</v>
      </c>
    </row>
    <row r="9181" spans="1:27" x14ac:dyDescent="0.3">
      <c r="A9181" s="43">
        <v>1946588</v>
      </c>
      <c r="B9181" s="43" t="s">
        <v>7248</v>
      </c>
      <c r="C9181" s="43" t="s">
        <v>612</v>
      </c>
      <c r="E9181" s="43" t="s">
        <v>31</v>
      </c>
      <c r="F9181" s="43" t="s">
        <v>28</v>
      </c>
      <c r="G9181" s="43">
        <v>44067</v>
      </c>
      <c r="Y9181" s="43" t="str">
        <f t="shared" si="286"/>
        <v>COMP</v>
      </c>
      <c r="Z9181" s="43">
        <v>2425722</v>
      </c>
      <c r="AA9181" s="43">
        <f t="shared" si="287"/>
        <v>1946588</v>
      </c>
    </row>
    <row r="9182" spans="1:27" x14ac:dyDescent="0.3">
      <c r="A9182" s="43">
        <v>1096945</v>
      </c>
      <c r="B9182" s="43" t="s">
        <v>7249</v>
      </c>
      <c r="C9182" s="43" t="s">
        <v>355</v>
      </c>
      <c r="E9182" s="43" t="s">
        <v>29</v>
      </c>
      <c r="F9182" s="43" t="s">
        <v>30</v>
      </c>
      <c r="G9182" s="43">
        <v>44013</v>
      </c>
      <c r="Y9182" s="43" t="str">
        <f t="shared" si="286"/>
        <v>COMP</v>
      </c>
      <c r="Z9182" s="43">
        <v>2079816</v>
      </c>
      <c r="AA9182" s="43">
        <f t="shared" si="287"/>
        <v>1096945</v>
      </c>
    </row>
    <row r="9183" spans="1:27" x14ac:dyDescent="0.3">
      <c r="A9183" s="43">
        <v>619942</v>
      </c>
      <c r="B9183" s="43" t="s">
        <v>7250</v>
      </c>
      <c r="C9183" s="43" t="s">
        <v>6997</v>
      </c>
      <c r="E9183" s="43" t="s">
        <v>6263</v>
      </c>
      <c r="F9183" s="43" t="s">
        <v>30</v>
      </c>
      <c r="G9183" s="43">
        <v>85012</v>
      </c>
      <c r="Y9183" s="43" t="str">
        <f t="shared" si="286"/>
        <v/>
      </c>
      <c r="Z9183" s="43">
        <v>891058</v>
      </c>
      <c r="AA9183" s="43" t="e">
        <f t="shared" si="287"/>
        <v>#N/A</v>
      </c>
    </row>
    <row r="9184" spans="1:27" x14ac:dyDescent="0.3">
      <c r="A9184" s="43">
        <v>2340418</v>
      </c>
      <c r="B9184" s="43" t="s">
        <v>7251</v>
      </c>
      <c r="C9184" s="43" t="s">
        <v>659</v>
      </c>
      <c r="E9184" s="43" t="s">
        <v>6263</v>
      </c>
      <c r="F9184" s="43" t="s">
        <v>28</v>
      </c>
      <c r="G9184" s="43">
        <v>72029</v>
      </c>
      <c r="Y9184" s="43" t="str">
        <f t="shared" si="286"/>
        <v>COMP</v>
      </c>
      <c r="Z9184" s="43">
        <v>1807122</v>
      </c>
      <c r="AA9184" s="43">
        <f t="shared" si="287"/>
        <v>2340418</v>
      </c>
    </row>
    <row r="9185" spans="1:27" x14ac:dyDescent="0.3">
      <c r="A9185" s="43">
        <v>1451149</v>
      </c>
      <c r="B9185" s="43" t="s">
        <v>1219</v>
      </c>
      <c r="C9185" s="43" t="s">
        <v>1649</v>
      </c>
      <c r="E9185" s="43" t="s">
        <v>6263</v>
      </c>
      <c r="F9185" s="43" t="s">
        <v>30</v>
      </c>
      <c r="G9185" s="43">
        <v>72041</v>
      </c>
      <c r="Y9185" s="43" t="str">
        <f t="shared" si="286"/>
        <v/>
      </c>
      <c r="Z9185" s="43">
        <v>356021</v>
      </c>
      <c r="AA9185" s="43" t="e">
        <f t="shared" si="287"/>
        <v>#N/A</v>
      </c>
    </row>
    <row r="9186" spans="1:27" x14ac:dyDescent="0.3">
      <c r="A9186" s="43">
        <v>1464926</v>
      </c>
      <c r="B9186" s="43" t="s">
        <v>1219</v>
      </c>
      <c r="C9186" s="43" t="s">
        <v>529</v>
      </c>
      <c r="E9186" s="43" t="s">
        <v>6263</v>
      </c>
      <c r="F9186" s="43" t="s">
        <v>30</v>
      </c>
      <c r="G9186" s="43">
        <v>53061</v>
      </c>
      <c r="Y9186" s="43" t="str">
        <f t="shared" si="286"/>
        <v/>
      </c>
      <c r="Z9186" s="43">
        <v>182516</v>
      </c>
      <c r="AA9186" s="43" t="e">
        <f t="shared" si="287"/>
        <v>#N/A</v>
      </c>
    </row>
    <row r="9187" spans="1:27" x14ac:dyDescent="0.3">
      <c r="A9187" s="43">
        <v>1461654</v>
      </c>
      <c r="B9187" s="43" t="s">
        <v>1219</v>
      </c>
      <c r="C9187" s="43" t="s">
        <v>466</v>
      </c>
      <c r="E9187" s="43" t="s">
        <v>6263</v>
      </c>
      <c r="F9187" s="43" t="s">
        <v>28</v>
      </c>
      <c r="G9187" s="43">
        <v>72041</v>
      </c>
      <c r="Y9187" s="43" t="str">
        <f t="shared" si="286"/>
        <v/>
      </c>
      <c r="Z9187" s="43">
        <v>1235574</v>
      </c>
      <c r="AA9187" s="43" t="e">
        <f t="shared" si="287"/>
        <v>#N/A</v>
      </c>
    </row>
    <row r="9188" spans="1:27" x14ac:dyDescent="0.3">
      <c r="A9188" s="43">
        <v>1017437</v>
      </c>
      <c r="B9188" s="43" t="s">
        <v>1219</v>
      </c>
      <c r="C9188" s="43" t="s">
        <v>668</v>
      </c>
      <c r="E9188" s="43" t="s">
        <v>6263</v>
      </c>
      <c r="F9188" s="43" t="s">
        <v>28</v>
      </c>
      <c r="G9188" s="43">
        <v>49033</v>
      </c>
      <c r="Y9188" s="43" t="str">
        <f t="shared" si="286"/>
        <v>COMP</v>
      </c>
      <c r="Z9188" s="43">
        <v>226208</v>
      </c>
      <c r="AA9188" s="43">
        <f t="shared" si="287"/>
        <v>1017437</v>
      </c>
    </row>
    <row r="9189" spans="1:27" x14ac:dyDescent="0.3">
      <c r="A9189" s="43">
        <v>1989891</v>
      </c>
      <c r="B9189" s="43" t="s">
        <v>1219</v>
      </c>
      <c r="C9189" s="43" t="s">
        <v>679</v>
      </c>
      <c r="E9189" s="43" t="s">
        <v>35</v>
      </c>
      <c r="F9189" s="43" t="s">
        <v>30</v>
      </c>
      <c r="G9189" s="43">
        <v>53061</v>
      </c>
      <c r="Y9189" s="43" t="str">
        <f t="shared" si="286"/>
        <v>COMP</v>
      </c>
      <c r="Z9189" s="43">
        <v>543504</v>
      </c>
      <c r="AA9189" s="43">
        <f t="shared" si="287"/>
        <v>1989891</v>
      </c>
    </row>
    <row r="9190" spans="1:27" x14ac:dyDescent="0.3">
      <c r="A9190" s="43">
        <v>2270244</v>
      </c>
      <c r="B9190" s="43" t="s">
        <v>7252</v>
      </c>
      <c r="C9190" s="43" t="s">
        <v>620</v>
      </c>
      <c r="E9190" s="43" t="s">
        <v>6263</v>
      </c>
      <c r="F9190" s="43" t="s">
        <v>30</v>
      </c>
      <c r="G9190" s="43">
        <v>53022</v>
      </c>
      <c r="Y9190" s="43" t="str">
        <f t="shared" si="286"/>
        <v/>
      </c>
      <c r="Z9190" s="43">
        <v>1307850</v>
      </c>
      <c r="AA9190" s="43" t="e">
        <f t="shared" si="287"/>
        <v>#N/A</v>
      </c>
    </row>
    <row r="9191" spans="1:27" x14ac:dyDescent="0.3">
      <c r="A9191" s="43">
        <v>1503375</v>
      </c>
      <c r="B9191" s="43" t="s">
        <v>7253</v>
      </c>
      <c r="C9191" s="43" t="s">
        <v>548</v>
      </c>
      <c r="E9191" s="43" t="s">
        <v>6263</v>
      </c>
      <c r="F9191" s="43" t="s">
        <v>28</v>
      </c>
      <c r="G9191" s="43">
        <v>49001</v>
      </c>
      <c r="Y9191" s="43" t="str">
        <f t="shared" si="286"/>
        <v/>
      </c>
      <c r="Z9191" s="43">
        <v>1052773</v>
      </c>
      <c r="AA9191" s="43" t="e">
        <f t="shared" si="287"/>
        <v>#N/A</v>
      </c>
    </row>
    <row r="9192" spans="1:27" x14ac:dyDescent="0.3">
      <c r="A9192" s="43">
        <v>2422202</v>
      </c>
      <c r="B9192" s="43" t="s">
        <v>1221</v>
      </c>
      <c r="C9192" s="43" t="s">
        <v>5498</v>
      </c>
      <c r="E9192" s="43" t="s">
        <v>29</v>
      </c>
      <c r="F9192" s="43" t="s">
        <v>30</v>
      </c>
      <c r="G9192" s="43">
        <v>44039</v>
      </c>
      <c r="Y9192" s="43" t="str">
        <f t="shared" si="286"/>
        <v/>
      </c>
      <c r="Z9192" s="43">
        <v>1974282</v>
      </c>
      <c r="AA9192" s="43" t="e">
        <f t="shared" si="287"/>
        <v>#N/A</v>
      </c>
    </row>
    <row r="9193" spans="1:27" x14ac:dyDescent="0.3">
      <c r="A9193" s="43">
        <v>1759543</v>
      </c>
      <c r="B9193" s="43" t="s">
        <v>1221</v>
      </c>
      <c r="C9193" s="43" t="s">
        <v>2340</v>
      </c>
      <c r="E9193" s="43" t="s">
        <v>6263</v>
      </c>
      <c r="F9193" s="43" t="s">
        <v>28</v>
      </c>
      <c r="G9193" s="43">
        <v>49020</v>
      </c>
      <c r="Y9193" s="43" t="str">
        <f t="shared" si="286"/>
        <v/>
      </c>
      <c r="Z9193" s="43">
        <v>924270</v>
      </c>
      <c r="AA9193" s="43" t="e">
        <f t="shared" si="287"/>
        <v>#N/A</v>
      </c>
    </row>
    <row r="9194" spans="1:27" x14ac:dyDescent="0.3">
      <c r="A9194" s="43">
        <v>2207581</v>
      </c>
      <c r="B9194" s="43" t="s">
        <v>1221</v>
      </c>
      <c r="C9194" s="43" t="s">
        <v>427</v>
      </c>
      <c r="E9194" s="43" t="s">
        <v>6263</v>
      </c>
      <c r="F9194" s="43" t="s">
        <v>28</v>
      </c>
      <c r="G9194" s="43">
        <v>49057</v>
      </c>
      <c r="Y9194" s="43" t="str">
        <f t="shared" si="286"/>
        <v/>
      </c>
      <c r="Z9194" s="43">
        <v>258796</v>
      </c>
      <c r="AA9194" s="43" t="e">
        <f t="shared" si="287"/>
        <v>#N/A</v>
      </c>
    </row>
    <row r="9195" spans="1:27" x14ac:dyDescent="0.3">
      <c r="A9195" s="43">
        <v>2020186</v>
      </c>
      <c r="B9195" s="43" t="s">
        <v>7254</v>
      </c>
      <c r="C9195" s="43" t="s">
        <v>331</v>
      </c>
      <c r="E9195" s="43" t="s">
        <v>31</v>
      </c>
      <c r="F9195" s="43" t="s">
        <v>30</v>
      </c>
      <c r="G9195" s="43">
        <v>44039</v>
      </c>
      <c r="Y9195" s="43" t="str">
        <f t="shared" si="286"/>
        <v>COMP</v>
      </c>
      <c r="Z9195" s="43">
        <v>1862085</v>
      </c>
      <c r="AA9195" s="43">
        <f t="shared" si="287"/>
        <v>2020186</v>
      </c>
    </row>
    <row r="9196" spans="1:27" x14ac:dyDescent="0.3">
      <c r="A9196" s="43">
        <v>2376005</v>
      </c>
      <c r="B9196" s="43" t="s">
        <v>7255</v>
      </c>
      <c r="C9196" s="43" t="s">
        <v>340</v>
      </c>
      <c r="E9196" s="43" t="s">
        <v>6263</v>
      </c>
      <c r="F9196" s="43" t="s">
        <v>30</v>
      </c>
      <c r="G9196" s="43">
        <v>44021</v>
      </c>
      <c r="Y9196" s="43" t="str">
        <f t="shared" si="286"/>
        <v/>
      </c>
      <c r="Z9196" s="43">
        <v>2181039</v>
      </c>
      <c r="AA9196" s="43" t="e">
        <f t="shared" si="287"/>
        <v>#N/A</v>
      </c>
    </row>
    <row r="9197" spans="1:27" x14ac:dyDescent="0.3">
      <c r="A9197" s="43">
        <v>674673</v>
      </c>
      <c r="B9197" s="43" t="s">
        <v>7255</v>
      </c>
      <c r="C9197" s="43" t="s">
        <v>1001</v>
      </c>
      <c r="E9197" s="43" t="s">
        <v>6263</v>
      </c>
      <c r="F9197" s="43" t="s">
        <v>28</v>
      </c>
      <c r="G9197" s="43">
        <v>44045</v>
      </c>
      <c r="Y9197" s="43" t="str">
        <f t="shared" si="286"/>
        <v>COMP</v>
      </c>
      <c r="Z9197" s="43">
        <v>570329</v>
      </c>
      <c r="AA9197" s="43">
        <f t="shared" si="287"/>
        <v>674673</v>
      </c>
    </row>
    <row r="9198" spans="1:27" x14ac:dyDescent="0.3">
      <c r="A9198" s="43">
        <v>1767134</v>
      </c>
      <c r="B9198" s="43" t="s">
        <v>7256</v>
      </c>
      <c r="C9198" s="43" t="s">
        <v>1551</v>
      </c>
      <c r="E9198" s="43" t="s">
        <v>35</v>
      </c>
      <c r="F9198" s="43" t="s">
        <v>30</v>
      </c>
      <c r="G9198" s="43">
        <v>44094</v>
      </c>
      <c r="Y9198" s="43" t="str">
        <f t="shared" si="286"/>
        <v>COMP</v>
      </c>
      <c r="Z9198" s="43">
        <v>2362581</v>
      </c>
      <c r="AA9198" s="43">
        <f t="shared" si="287"/>
        <v>1767134</v>
      </c>
    </row>
    <row r="9199" spans="1:27" x14ac:dyDescent="0.3">
      <c r="A9199" s="43">
        <v>2224020</v>
      </c>
      <c r="B9199" s="43" t="s">
        <v>1223</v>
      </c>
      <c r="C9199" s="43" t="s">
        <v>819</v>
      </c>
      <c r="E9199" s="43" t="s">
        <v>6263</v>
      </c>
      <c r="F9199" s="43" t="s">
        <v>28</v>
      </c>
      <c r="G9199" s="43">
        <v>85049</v>
      </c>
      <c r="Y9199" s="43" t="str">
        <f t="shared" si="286"/>
        <v/>
      </c>
      <c r="Z9199" s="43">
        <v>2187011</v>
      </c>
      <c r="AA9199" s="43" t="e">
        <f t="shared" si="287"/>
        <v>#N/A</v>
      </c>
    </row>
    <row r="9200" spans="1:27" x14ac:dyDescent="0.3">
      <c r="A9200" s="43">
        <v>1723661</v>
      </c>
      <c r="B9200" s="43" t="s">
        <v>1223</v>
      </c>
      <c r="C9200" s="43" t="s">
        <v>502</v>
      </c>
      <c r="E9200" s="43" t="s">
        <v>6263</v>
      </c>
      <c r="F9200" s="43" t="s">
        <v>30</v>
      </c>
      <c r="G9200" s="43">
        <v>44079</v>
      </c>
      <c r="Y9200" s="43" t="str">
        <f t="shared" si="286"/>
        <v/>
      </c>
      <c r="Z9200" s="43">
        <v>1654403</v>
      </c>
      <c r="AA9200" s="43" t="e">
        <f t="shared" si="287"/>
        <v>#N/A</v>
      </c>
    </row>
    <row r="9201" spans="1:27" x14ac:dyDescent="0.3">
      <c r="A9201" s="43">
        <v>136877</v>
      </c>
      <c r="B9201" s="43" t="s">
        <v>1223</v>
      </c>
      <c r="C9201" s="43" t="s">
        <v>594</v>
      </c>
      <c r="E9201" s="43" t="s">
        <v>29</v>
      </c>
      <c r="F9201" s="43" t="s">
        <v>28</v>
      </c>
      <c r="G9201" s="43">
        <v>53058</v>
      </c>
      <c r="Y9201" s="43" t="str">
        <f t="shared" si="286"/>
        <v>COMP</v>
      </c>
      <c r="Z9201" s="43">
        <v>1664154</v>
      </c>
      <c r="AA9201" s="43">
        <f t="shared" si="287"/>
        <v>136877</v>
      </c>
    </row>
    <row r="9202" spans="1:27" x14ac:dyDescent="0.3">
      <c r="A9202" s="43">
        <v>1754666</v>
      </c>
      <c r="B9202" s="43" t="s">
        <v>1223</v>
      </c>
      <c r="C9202" s="43" t="s">
        <v>661</v>
      </c>
      <c r="E9202" s="43" t="s">
        <v>6263</v>
      </c>
      <c r="F9202" s="43" t="s">
        <v>28</v>
      </c>
      <c r="G9202" s="43">
        <v>53064</v>
      </c>
      <c r="Y9202" s="43" t="str">
        <f t="shared" si="286"/>
        <v>COMP</v>
      </c>
      <c r="Z9202" s="43">
        <v>2325024</v>
      </c>
      <c r="AA9202" s="43">
        <f t="shared" si="287"/>
        <v>1754666</v>
      </c>
    </row>
    <row r="9203" spans="1:27" x14ac:dyDescent="0.3">
      <c r="A9203" s="43">
        <v>1793973</v>
      </c>
      <c r="B9203" s="43" t="s">
        <v>1223</v>
      </c>
      <c r="C9203" s="43" t="s">
        <v>414</v>
      </c>
      <c r="E9203" s="43" t="s">
        <v>6263</v>
      </c>
      <c r="F9203" s="43" t="s">
        <v>30</v>
      </c>
      <c r="G9203" s="43">
        <v>85033</v>
      </c>
      <c r="Y9203" s="43" t="str">
        <f t="shared" si="286"/>
        <v/>
      </c>
      <c r="Z9203" s="43">
        <v>2085114</v>
      </c>
      <c r="AA9203" s="43" t="e">
        <f t="shared" si="287"/>
        <v>#N/A</v>
      </c>
    </row>
    <row r="9204" spans="1:27" x14ac:dyDescent="0.3">
      <c r="A9204" s="43">
        <v>2054923</v>
      </c>
      <c r="B9204" s="43" t="s">
        <v>7257</v>
      </c>
      <c r="C9204" s="43" t="s">
        <v>223</v>
      </c>
      <c r="E9204" s="43" t="s">
        <v>6263</v>
      </c>
      <c r="F9204" s="43" t="s">
        <v>28</v>
      </c>
      <c r="G9204" s="43">
        <v>49001</v>
      </c>
      <c r="Y9204" s="43" t="str">
        <f t="shared" si="286"/>
        <v>COMP</v>
      </c>
      <c r="Z9204" s="43">
        <v>579340</v>
      </c>
      <c r="AA9204" s="43">
        <f t="shared" si="287"/>
        <v>2054923</v>
      </c>
    </row>
    <row r="9205" spans="1:27" x14ac:dyDescent="0.3">
      <c r="A9205" s="43">
        <v>2433608</v>
      </c>
      <c r="B9205" s="43" t="s">
        <v>1226</v>
      </c>
      <c r="C9205" s="43" t="s">
        <v>2426</v>
      </c>
      <c r="E9205" s="43" t="s">
        <v>6263</v>
      </c>
      <c r="F9205" s="43" t="s">
        <v>30</v>
      </c>
      <c r="G9205" s="43">
        <v>85017</v>
      </c>
      <c r="Y9205" s="43" t="str">
        <f t="shared" si="286"/>
        <v/>
      </c>
      <c r="Z9205" s="43">
        <v>2426325</v>
      </c>
      <c r="AA9205" s="43" t="e">
        <f t="shared" si="287"/>
        <v>#N/A</v>
      </c>
    </row>
    <row r="9206" spans="1:27" x14ac:dyDescent="0.3">
      <c r="A9206" s="43">
        <v>550947</v>
      </c>
      <c r="B9206" s="43" t="s">
        <v>7258</v>
      </c>
      <c r="C9206" s="43" t="s">
        <v>3613</v>
      </c>
      <c r="E9206" s="43" t="s">
        <v>29</v>
      </c>
      <c r="F9206" s="43" t="s">
        <v>30</v>
      </c>
      <c r="G9206" s="43">
        <v>53013</v>
      </c>
      <c r="Y9206" s="43" t="str">
        <f t="shared" si="286"/>
        <v>COMP</v>
      </c>
      <c r="Z9206" s="43">
        <v>1977994</v>
      </c>
      <c r="AA9206" s="43">
        <f t="shared" si="287"/>
        <v>550947</v>
      </c>
    </row>
    <row r="9207" spans="1:27" x14ac:dyDescent="0.3">
      <c r="A9207" s="43">
        <v>1300753</v>
      </c>
      <c r="B9207" s="43" t="s">
        <v>7258</v>
      </c>
      <c r="C9207" s="43" t="s">
        <v>530</v>
      </c>
      <c r="E9207" s="43" t="s">
        <v>6263</v>
      </c>
      <c r="F9207" s="43" t="s">
        <v>30</v>
      </c>
      <c r="G9207" s="43">
        <v>49006</v>
      </c>
      <c r="Y9207" s="43" t="str">
        <f t="shared" si="286"/>
        <v/>
      </c>
      <c r="Z9207" s="43">
        <v>2045148</v>
      </c>
      <c r="AA9207" s="43" t="e">
        <f t="shared" si="287"/>
        <v>#N/A</v>
      </c>
    </row>
    <row r="9208" spans="1:27" x14ac:dyDescent="0.3">
      <c r="A9208" s="43">
        <v>1490752</v>
      </c>
      <c r="B9208" s="43" t="s">
        <v>7258</v>
      </c>
      <c r="C9208" s="43" t="s">
        <v>530</v>
      </c>
      <c r="E9208" s="43" t="s">
        <v>6263</v>
      </c>
      <c r="F9208" s="43" t="s">
        <v>30</v>
      </c>
      <c r="G9208" s="43">
        <v>85004</v>
      </c>
      <c r="Y9208" s="43" t="str">
        <f t="shared" si="286"/>
        <v/>
      </c>
      <c r="Z9208" s="43">
        <v>1971925</v>
      </c>
      <c r="AA9208" s="43" t="e">
        <f t="shared" si="287"/>
        <v>#N/A</v>
      </c>
    </row>
    <row r="9209" spans="1:27" x14ac:dyDescent="0.3">
      <c r="A9209" s="43">
        <v>1935079</v>
      </c>
      <c r="B9209" s="43" t="s">
        <v>7259</v>
      </c>
      <c r="C9209" s="43" t="s">
        <v>2623</v>
      </c>
      <c r="E9209" s="43" t="s">
        <v>6263</v>
      </c>
      <c r="F9209" s="43" t="s">
        <v>30</v>
      </c>
      <c r="G9209" s="43">
        <v>49017</v>
      </c>
      <c r="Y9209" s="43" t="str">
        <f t="shared" si="286"/>
        <v/>
      </c>
      <c r="Z9209" s="43">
        <v>2059078</v>
      </c>
      <c r="AA9209" s="43" t="e">
        <f t="shared" si="287"/>
        <v>#N/A</v>
      </c>
    </row>
    <row r="9210" spans="1:27" x14ac:dyDescent="0.3">
      <c r="A9210" s="43">
        <v>1864916</v>
      </c>
      <c r="B9210" s="43" t="s">
        <v>7260</v>
      </c>
      <c r="C9210" s="43" t="s">
        <v>502</v>
      </c>
      <c r="E9210" s="43" t="s">
        <v>6263</v>
      </c>
      <c r="F9210" s="43" t="s">
        <v>30</v>
      </c>
      <c r="G9210" s="43">
        <v>49002</v>
      </c>
      <c r="Y9210" s="43" t="str">
        <f t="shared" si="286"/>
        <v/>
      </c>
      <c r="Z9210" s="43">
        <v>222648</v>
      </c>
      <c r="AA9210" s="43" t="e">
        <f t="shared" si="287"/>
        <v>#N/A</v>
      </c>
    </row>
    <row r="9211" spans="1:27" x14ac:dyDescent="0.3">
      <c r="A9211" s="43">
        <v>1747712</v>
      </c>
      <c r="B9211" s="43" t="s">
        <v>7260</v>
      </c>
      <c r="C9211" s="43" t="s">
        <v>544</v>
      </c>
      <c r="E9211" s="43" t="s">
        <v>6263</v>
      </c>
      <c r="F9211" s="43" t="s">
        <v>30</v>
      </c>
      <c r="G9211" s="43">
        <v>44108</v>
      </c>
      <c r="Y9211" s="43" t="str">
        <f t="shared" si="286"/>
        <v>COMP</v>
      </c>
      <c r="Z9211" s="43">
        <v>553909</v>
      </c>
      <c r="AA9211" s="43">
        <f t="shared" si="287"/>
        <v>1747712</v>
      </c>
    </row>
    <row r="9212" spans="1:27" x14ac:dyDescent="0.3">
      <c r="A9212" s="43">
        <v>2419689</v>
      </c>
      <c r="B9212" s="43" t="s">
        <v>7260</v>
      </c>
      <c r="C9212" s="43" t="s">
        <v>1549</v>
      </c>
      <c r="E9212" s="43" t="s">
        <v>6263</v>
      </c>
      <c r="F9212" s="43" t="s">
        <v>30</v>
      </c>
      <c r="G9212" s="43">
        <v>49002</v>
      </c>
      <c r="Y9212" s="43" t="str">
        <f t="shared" si="286"/>
        <v/>
      </c>
      <c r="Z9212" s="43">
        <v>2091301</v>
      </c>
      <c r="AA9212" s="43" t="e">
        <f t="shared" si="287"/>
        <v>#N/A</v>
      </c>
    </row>
    <row r="9213" spans="1:27" x14ac:dyDescent="0.3">
      <c r="A9213" s="43">
        <v>1867846</v>
      </c>
      <c r="B9213" s="43" t="s">
        <v>7261</v>
      </c>
      <c r="C9213" s="43" t="s">
        <v>370</v>
      </c>
      <c r="E9213" s="43" t="s">
        <v>6263</v>
      </c>
      <c r="F9213" s="43" t="s">
        <v>30</v>
      </c>
      <c r="G9213" s="43">
        <v>49054</v>
      </c>
      <c r="Y9213" s="43" t="str">
        <f t="shared" si="286"/>
        <v>COMP</v>
      </c>
      <c r="Z9213" s="43">
        <v>1439141</v>
      </c>
      <c r="AA9213" s="43">
        <f t="shared" si="287"/>
        <v>1867846</v>
      </c>
    </row>
    <row r="9214" spans="1:27" x14ac:dyDescent="0.3">
      <c r="A9214" s="43">
        <v>1385975</v>
      </c>
      <c r="B9214" s="43" t="s">
        <v>7262</v>
      </c>
      <c r="C9214" s="43" t="s">
        <v>931</v>
      </c>
      <c r="E9214" s="43" t="s">
        <v>31</v>
      </c>
      <c r="F9214" s="43" t="s">
        <v>30</v>
      </c>
      <c r="G9214" s="43">
        <v>44039</v>
      </c>
      <c r="Y9214" s="43" t="str">
        <f t="shared" si="286"/>
        <v>COMP</v>
      </c>
      <c r="Z9214" s="43">
        <v>1784961</v>
      </c>
      <c r="AA9214" s="43">
        <f t="shared" si="287"/>
        <v>1385975</v>
      </c>
    </row>
    <row r="9215" spans="1:27" x14ac:dyDescent="0.3">
      <c r="A9215" s="43">
        <v>1905848</v>
      </c>
      <c r="B9215" s="43" t="s">
        <v>7263</v>
      </c>
      <c r="C9215" s="43" t="s">
        <v>223</v>
      </c>
      <c r="E9215" s="43" t="s">
        <v>6263</v>
      </c>
      <c r="F9215" s="43" t="s">
        <v>28</v>
      </c>
      <c r="G9215" s="43">
        <v>44103</v>
      </c>
      <c r="Y9215" s="43" t="str">
        <f t="shared" si="286"/>
        <v/>
      </c>
      <c r="Z9215" s="43">
        <v>1013189</v>
      </c>
      <c r="AA9215" s="43" t="e">
        <f t="shared" si="287"/>
        <v>#N/A</v>
      </c>
    </row>
    <row r="9216" spans="1:27" x14ac:dyDescent="0.3">
      <c r="A9216" s="43">
        <v>1805811</v>
      </c>
      <c r="B9216" s="43" t="s">
        <v>7264</v>
      </c>
      <c r="C9216" s="43" t="s">
        <v>343</v>
      </c>
      <c r="E9216" s="43" t="s">
        <v>6263</v>
      </c>
      <c r="F9216" s="43" t="s">
        <v>28</v>
      </c>
      <c r="G9216" s="43">
        <v>85017</v>
      </c>
      <c r="Y9216" s="43" t="str">
        <f t="shared" si="286"/>
        <v/>
      </c>
      <c r="Z9216" s="43">
        <v>1267032</v>
      </c>
      <c r="AA9216" s="43" t="e">
        <f t="shared" si="287"/>
        <v>#N/A</v>
      </c>
    </row>
    <row r="9217" spans="1:27" x14ac:dyDescent="0.3">
      <c r="A9217" s="43">
        <v>254879</v>
      </c>
      <c r="B9217" s="43" t="s">
        <v>7265</v>
      </c>
      <c r="C9217" s="43" t="s">
        <v>1427</v>
      </c>
      <c r="E9217" s="43" t="s">
        <v>6263</v>
      </c>
      <c r="F9217" s="43" t="s">
        <v>30</v>
      </c>
      <c r="G9217" s="43">
        <v>49001</v>
      </c>
      <c r="Y9217" s="43" t="str">
        <f t="shared" si="286"/>
        <v>COMP</v>
      </c>
      <c r="Z9217" s="43">
        <v>2155327</v>
      </c>
      <c r="AA9217" s="43">
        <f t="shared" si="287"/>
        <v>254879</v>
      </c>
    </row>
    <row r="9218" spans="1:27" x14ac:dyDescent="0.3">
      <c r="A9218" s="43">
        <v>1951711</v>
      </c>
      <c r="B9218" s="43" t="s">
        <v>7266</v>
      </c>
      <c r="C9218" s="43" t="s">
        <v>568</v>
      </c>
      <c r="E9218" s="43" t="s">
        <v>31</v>
      </c>
      <c r="F9218" s="43" t="s">
        <v>30</v>
      </c>
      <c r="G9218" s="43">
        <v>53062</v>
      </c>
      <c r="Y9218" s="43" t="str">
        <f t="shared" ref="Y9218:Y9281" si="288">IF(ISERROR(AA9218)=FALSE,"COMP","")</f>
        <v>COMP</v>
      </c>
      <c r="Z9218" s="43">
        <v>1124760</v>
      </c>
      <c r="AA9218" s="43">
        <f t="shared" si="287"/>
        <v>1951711</v>
      </c>
    </row>
    <row r="9219" spans="1:27" x14ac:dyDescent="0.3">
      <c r="A9219" s="43">
        <v>209588</v>
      </c>
      <c r="B9219" s="43" t="s">
        <v>7266</v>
      </c>
      <c r="C9219" s="43" t="s">
        <v>175</v>
      </c>
      <c r="E9219" s="43" t="s">
        <v>6263</v>
      </c>
      <c r="F9219" s="43" t="s">
        <v>28</v>
      </c>
      <c r="G9219" s="43">
        <v>49001</v>
      </c>
      <c r="Y9219" s="43" t="str">
        <f t="shared" si="288"/>
        <v>COMP</v>
      </c>
      <c r="Z9219" s="43">
        <v>866118</v>
      </c>
      <c r="AA9219" s="43">
        <f t="shared" ref="AA9219:AA9282" si="289">VLOOKUP(A9219,Z:Z,1,FALSE)</f>
        <v>209588</v>
      </c>
    </row>
    <row r="9220" spans="1:27" x14ac:dyDescent="0.3">
      <c r="A9220" s="43">
        <v>1902352</v>
      </c>
      <c r="B9220" s="43" t="s">
        <v>7267</v>
      </c>
      <c r="C9220" s="43" t="s">
        <v>340</v>
      </c>
      <c r="E9220" s="43" t="s">
        <v>29</v>
      </c>
      <c r="F9220" s="43" t="s">
        <v>30</v>
      </c>
      <c r="G9220" s="43">
        <v>49034</v>
      </c>
      <c r="Y9220" s="43" t="str">
        <f t="shared" si="288"/>
        <v/>
      </c>
      <c r="Z9220" s="43">
        <v>662829</v>
      </c>
      <c r="AA9220" s="43" t="e">
        <f t="shared" si="289"/>
        <v>#N/A</v>
      </c>
    </row>
    <row r="9221" spans="1:27" x14ac:dyDescent="0.3">
      <c r="A9221" s="43">
        <v>1651685</v>
      </c>
      <c r="B9221" s="43" t="s">
        <v>7268</v>
      </c>
      <c r="C9221" s="43" t="s">
        <v>276</v>
      </c>
      <c r="E9221" s="43" t="s">
        <v>6263</v>
      </c>
      <c r="F9221" s="43" t="s">
        <v>28</v>
      </c>
      <c r="G9221" s="43">
        <v>44067</v>
      </c>
      <c r="Y9221" s="43" t="str">
        <f t="shared" si="288"/>
        <v>COMP</v>
      </c>
      <c r="Z9221" s="43">
        <v>2198928</v>
      </c>
      <c r="AA9221" s="43">
        <f t="shared" si="289"/>
        <v>1651685</v>
      </c>
    </row>
    <row r="9222" spans="1:27" x14ac:dyDescent="0.3">
      <c r="A9222" s="43">
        <v>2341278</v>
      </c>
      <c r="B9222" s="43" t="s">
        <v>7269</v>
      </c>
      <c r="C9222" s="43" t="s">
        <v>492</v>
      </c>
      <c r="E9222" s="43" t="s">
        <v>6263</v>
      </c>
      <c r="F9222" s="43" t="s">
        <v>30</v>
      </c>
      <c r="G9222" s="43">
        <v>44099</v>
      </c>
      <c r="Y9222" s="43" t="str">
        <f t="shared" si="288"/>
        <v/>
      </c>
      <c r="Z9222" s="43">
        <v>1832201</v>
      </c>
      <c r="AA9222" s="43" t="e">
        <f t="shared" si="289"/>
        <v>#N/A</v>
      </c>
    </row>
    <row r="9223" spans="1:27" x14ac:dyDescent="0.3">
      <c r="A9223" s="43">
        <v>2185609</v>
      </c>
      <c r="B9223" s="43" t="s">
        <v>7270</v>
      </c>
      <c r="C9223" s="43" t="s">
        <v>340</v>
      </c>
      <c r="E9223" s="43" t="s">
        <v>6263</v>
      </c>
      <c r="F9223" s="43" t="s">
        <v>30</v>
      </c>
      <c r="G9223" s="43">
        <v>49072</v>
      </c>
      <c r="Y9223" s="43" t="str">
        <f t="shared" si="288"/>
        <v>COMP</v>
      </c>
      <c r="Z9223" s="43">
        <v>1829569</v>
      </c>
      <c r="AA9223" s="43">
        <f t="shared" si="289"/>
        <v>2185609</v>
      </c>
    </row>
    <row r="9224" spans="1:27" x14ac:dyDescent="0.3">
      <c r="A9224" s="43">
        <v>939377</v>
      </c>
      <c r="B9224" s="43" t="s">
        <v>7271</v>
      </c>
      <c r="C9224" s="43" t="s">
        <v>466</v>
      </c>
      <c r="E9224" s="43" t="s">
        <v>6263</v>
      </c>
      <c r="F9224" s="43" t="s">
        <v>28</v>
      </c>
      <c r="G9224" s="43">
        <v>49027</v>
      </c>
      <c r="Y9224" s="43" t="str">
        <f t="shared" si="288"/>
        <v/>
      </c>
      <c r="Z9224" s="43">
        <v>1645481</v>
      </c>
      <c r="AA9224" s="43" t="e">
        <f t="shared" si="289"/>
        <v>#N/A</v>
      </c>
    </row>
    <row r="9225" spans="1:27" x14ac:dyDescent="0.3">
      <c r="A9225" s="43">
        <v>1707236</v>
      </c>
      <c r="B9225" s="43" t="s">
        <v>1238</v>
      </c>
      <c r="C9225" s="43" t="s">
        <v>3539</v>
      </c>
      <c r="E9225" s="43" t="s">
        <v>6263</v>
      </c>
      <c r="F9225" s="43" t="s">
        <v>28</v>
      </c>
      <c r="G9225" s="43">
        <v>49033</v>
      </c>
      <c r="Y9225" s="43" t="str">
        <f t="shared" si="288"/>
        <v/>
      </c>
      <c r="Z9225" s="43">
        <v>2242957</v>
      </c>
      <c r="AA9225" s="43" t="e">
        <f t="shared" si="289"/>
        <v>#N/A</v>
      </c>
    </row>
    <row r="9226" spans="1:27" x14ac:dyDescent="0.3">
      <c r="A9226" s="43">
        <v>2269113</v>
      </c>
      <c r="B9226" s="43" t="s">
        <v>1238</v>
      </c>
      <c r="C9226" s="43" t="s">
        <v>1085</v>
      </c>
      <c r="E9226" s="43" t="s">
        <v>35</v>
      </c>
      <c r="F9226" s="43" t="s">
        <v>30</v>
      </c>
      <c r="G9226" s="43">
        <v>44015</v>
      </c>
      <c r="Y9226" s="43" t="str">
        <f t="shared" si="288"/>
        <v>COMP</v>
      </c>
      <c r="Z9226" s="43">
        <v>2338369</v>
      </c>
      <c r="AA9226" s="43">
        <f t="shared" si="289"/>
        <v>2269113</v>
      </c>
    </row>
    <row r="9227" spans="1:27" x14ac:dyDescent="0.3">
      <c r="A9227" s="43">
        <v>2029501</v>
      </c>
      <c r="B9227" s="43" t="s">
        <v>1238</v>
      </c>
      <c r="C9227" s="43" t="s">
        <v>241</v>
      </c>
      <c r="E9227" s="43" t="s">
        <v>6263</v>
      </c>
      <c r="F9227" s="43" t="s">
        <v>28</v>
      </c>
      <c r="G9227" s="43">
        <v>44055</v>
      </c>
      <c r="Y9227" s="43" t="str">
        <f t="shared" si="288"/>
        <v/>
      </c>
      <c r="Z9227" s="43">
        <v>1138270</v>
      </c>
      <c r="AA9227" s="43" t="e">
        <f t="shared" si="289"/>
        <v>#N/A</v>
      </c>
    </row>
    <row r="9228" spans="1:27" x14ac:dyDescent="0.3">
      <c r="A9228" s="43">
        <v>2338103</v>
      </c>
      <c r="B9228" s="43" t="s">
        <v>1238</v>
      </c>
      <c r="C9228" s="43" t="s">
        <v>220</v>
      </c>
      <c r="E9228" s="43" t="s">
        <v>35</v>
      </c>
      <c r="F9228" s="43" t="s">
        <v>30</v>
      </c>
      <c r="G9228" s="43">
        <v>85067</v>
      </c>
      <c r="Y9228" s="43" t="str">
        <f t="shared" si="288"/>
        <v>COMP</v>
      </c>
      <c r="Z9228" s="43">
        <v>140058</v>
      </c>
      <c r="AA9228" s="43">
        <f t="shared" si="289"/>
        <v>2338103</v>
      </c>
    </row>
    <row r="9229" spans="1:27" x14ac:dyDescent="0.3">
      <c r="A9229" s="43">
        <v>640922</v>
      </c>
      <c r="B9229" s="43" t="s">
        <v>1238</v>
      </c>
      <c r="C9229" s="43" t="s">
        <v>228</v>
      </c>
      <c r="E9229" s="43" t="s">
        <v>6263</v>
      </c>
      <c r="F9229" s="43" t="s">
        <v>28</v>
      </c>
      <c r="G9229" s="43">
        <v>85017</v>
      </c>
      <c r="Y9229" s="43" t="str">
        <f t="shared" si="288"/>
        <v>COMP</v>
      </c>
      <c r="Z9229" s="43">
        <v>1962675</v>
      </c>
      <c r="AA9229" s="43">
        <f t="shared" si="289"/>
        <v>640922</v>
      </c>
    </row>
    <row r="9230" spans="1:27" x14ac:dyDescent="0.3">
      <c r="A9230" s="43">
        <v>2261293</v>
      </c>
      <c r="B9230" s="43" t="s">
        <v>1238</v>
      </c>
      <c r="C9230" s="43" t="s">
        <v>760</v>
      </c>
      <c r="E9230" s="43" t="s">
        <v>29</v>
      </c>
      <c r="F9230" s="43" t="s">
        <v>28</v>
      </c>
      <c r="G9230" s="43">
        <v>85031</v>
      </c>
      <c r="Y9230" s="43" t="str">
        <f t="shared" si="288"/>
        <v>COMP</v>
      </c>
      <c r="Z9230" s="43">
        <v>1962676</v>
      </c>
      <c r="AA9230" s="43">
        <f t="shared" si="289"/>
        <v>2261293</v>
      </c>
    </row>
    <row r="9231" spans="1:27" x14ac:dyDescent="0.3">
      <c r="A9231" s="43">
        <v>2368343</v>
      </c>
      <c r="B9231" s="43" t="s">
        <v>7272</v>
      </c>
      <c r="C9231" s="43" t="s">
        <v>220</v>
      </c>
      <c r="E9231" s="43" t="s">
        <v>34</v>
      </c>
      <c r="F9231" s="43" t="s">
        <v>30</v>
      </c>
      <c r="G9231" s="43">
        <v>72041</v>
      </c>
      <c r="Y9231" s="43" t="str">
        <f t="shared" si="288"/>
        <v>COMP</v>
      </c>
      <c r="Z9231" s="43">
        <v>1083586</v>
      </c>
      <c r="AA9231" s="43">
        <f t="shared" si="289"/>
        <v>2368343</v>
      </c>
    </row>
    <row r="9232" spans="1:27" x14ac:dyDescent="0.3">
      <c r="A9232" s="43">
        <v>1462509</v>
      </c>
      <c r="B9232" s="43" t="s">
        <v>7272</v>
      </c>
      <c r="C9232" s="43" t="s">
        <v>1610</v>
      </c>
      <c r="E9232" s="43" t="s">
        <v>6263</v>
      </c>
      <c r="F9232" s="43" t="s">
        <v>30</v>
      </c>
      <c r="G9232" s="43">
        <v>49027</v>
      </c>
      <c r="Y9232" s="43" t="str">
        <f t="shared" si="288"/>
        <v/>
      </c>
      <c r="Z9232" s="43">
        <v>1814334</v>
      </c>
      <c r="AA9232" s="43" t="e">
        <f t="shared" si="289"/>
        <v>#N/A</v>
      </c>
    </row>
    <row r="9233" spans="1:27" x14ac:dyDescent="0.3">
      <c r="A9233" s="43">
        <v>1417410</v>
      </c>
      <c r="B9233" s="43" t="s">
        <v>7272</v>
      </c>
      <c r="C9233" s="43" t="s">
        <v>343</v>
      </c>
      <c r="E9233" s="43" t="s">
        <v>6263</v>
      </c>
      <c r="F9233" s="43" t="s">
        <v>28</v>
      </c>
      <c r="G9233" s="43">
        <v>49027</v>
      </c>
      <c r="Y9233" s="43" t="str">
        <f t="shared" si="288"/>
        <v/>
      </c>
      <c r="Z9233" s="43">
        <v>856611</v>
      </c>
      <c r="AA9233" s="43" t="e">
        <f t="shared" si="289"/>
        <v>#N/A</v>
      </c>
    </row>
    <row r="9234" spans="1:27" x14ac:dyDescent="0.3">
      <c r="A9234" s="43">
        <v>2006779</v>
      </c>
      <c r="B9234" s="43" t="s">
        <v>7273</v>
      </c>
      <c r="C9234" s="43" t="s">
        <v>534</v>
      </c>
      <c r="E9234" s="43" t="s">
        <v>6263</v>
      </c>
      <c r="F9234" s="43" t="s">
        <v>30</v>
      </c>
      <c r="G9234" s="43">
        <v>44015</v>
      </c>
      <c r="Y9234" s="43" t="str">
        <f t="shared" si="288"/>
        <v/>
      </c>
      <c r="Z9234" s="43">
        <v>2338843</v>
      </c>
      <c r="AA9234" s="43" t="e">
        <f t="shared" si="289"/>
        <v>#N/A</v>
      </c>
    </row>
    <row r="9235" spans="1:27" x14ac:dyDescent="0.3">
      <c r="A9235" s="43">
        <v>1468012</v>
      </c>
      <c r="B9235" s="43" t="s">
        <v>7273</v>
      </c>
      <c r="C9235" s="43" t="s">
        <v>236</v>
      </c>
      <c r="E9235" s="43" t="s">
        <v>6263</v>
      </c>
      <c r="F9235" s="43" t="s">
        <v>28</v>
      </c>
      <c r="G9235" s="43">
        <v>85031</v>
      </c>
      <c r="Y9235" s="43" t="str">
        <f t="shared" si="288"/>
        <v>COMP</v>
      </c>
      <c r="Z9235" s="43">
        <v>938221</v>
      </c>
      <c r="AA9235" s="43">
        <f t="shared" si="289"/>
        <v>1468012</v>
      </c>
    </row>
    <row r="9236" spans="1:27" x14ac:dyDescent="0.3">
      <c r="A9236" s="43">
        <v>2433233</v>
      </c>
      <c r="B9236" s="43" t="s">
        <v>7273</v>
      </c>
      <c r="C9236" s="43" t="s">
        <v>2600</v>
      </c>
      <c r="E9236" s="43" t="s">
        <v>6263</v>
      </c>
      <c r="F9236" s="43" t="s">
        <v>30</v>
      </c>
      <c r="G9236" s="43">
        <v>44015</v>
      </c>
      <c r="Y9236" s="43" t="str">
        <f t="shared" si="288"/>
        <v/>
      </c>
      <c r="Z9236" s="43">
        <v>2074685</v>
      </c>
      <c r="AA9236" s="43" t="e">
        <f t="shared" si="289"/>
        <v>#N/A</v>
      </c>
    </row>
    <row r="9237" spans="1:27" x14ac:dyDescent="0.3">
      <c r="A9237" s="43">
        <v>1952272</v>
      </c>
      <c r="B9237" s="43" t="s">
        <v>7273</v>
      </c>
      <c r="C9237" s="43" t="s">
        <v>819</v>
      </c>
      <c r="E9237" s="43" t="s">
        <v>6263</v>
      </c>
      <c r="F9237" s="43" t="s">
        <v>28</v>
      </c>
      <c r="G9237" s="43">
        <v>85017</v>
      </c>
      <c r="Y9237" s="43" t="str">
        <f t="shared" si="288"/>
        <v/>
      </c>
      <c r="Z9237" s="43">
        <v>1463077</v>
      </c>
      <c r="AA9237" s="43" t="e">
        <f t="shared" si="289"/>
        <v>#N/A</v>
      </c>
    </row>
    <row r="9238" spans="1:27" x14ac:dyDescent="0.3">
      <c r="A9238" s="43">
        <v>2412294</v>
      </c>
      <c r="B9238" s="43" t="s">
        <v>7273</v>
      </c>
      <c r="C9238" s="43" t="s">
        <v>1089</v>
      </c>
      <c r="E9238" s="43" t="s">
        <v>34</v>
      </c>
      <c r="F9238" s="43" t="s">
        <v>28</v>
      </c>
      <c r="G9238" s="43">
        <v>85033</v>
      </c>
      <c r="Y9238" s="43" t="str">
        <f t="shared" si="288"/>
        <v>COMP</v>
      </c>
      <c r="Z9238" s="43">
        <v>1044367</v>
      </c>
      <c r="AA9238" s="43">
        <f t="shared" si="289"/>
        <v>2412294</v>
      </c>
    </row>
    <row r="9239" spans="1:27" x14ac:dyDescent="0.3">
      <c r="A9239" s="43">
        <v>1542754</v>
      </c>
      <c r="B9239" s="43" t="s">
        <v>7274</v>
      </c>
      <c r="C9239" s="43" t="s">
        <v>1194</v>
      </c>
      <c r="E9239" s="43" t="s">
        <v>34</v>
      </c>
      <c r="F9239" s="43" t="s">
        <v>28</v>
      </c>
      <c r="G9239" s="43">
        <v>49006</v>
      </c>
      <c r="Y9239" s="43" t="str">
        <f t="shared" si="288"/>
        <v>COMP</v>
      </c>
      <c r="Z9239" s="43">
        <v>1565917</v>
      </c>
      <c r="AA9239" s="43">
        <f t="shared" si="289"/>
        <v>1542754</v>
      </c>
    </row>
    <row r="9240" spans="1:27" x14ac:dyDescent="0.3">
      <c r="A9240" s="43">
        <v>1044221</v>
      </c>
      <c r="B9240" s="43" t="s">
        <v>7274</v>
      </c>
      <c r="C9240" s="43" t="s">
        <v>4123</v>
      </c>
      <c r="E9240" s="43" t="s">
        <v>6263</v>
      </c>
      <c r="F9240" s="43" t="s">
        <v>28</v>
      </c>
      <c r="G9240" s="43">
        <v>72064</v>
      </c>
      <c r="Y9240" s="43" t="str">
        <f t="shared" si="288"/>
        <v/>
      </c>
      <c r="Z9240" s="43">
        <v>731845</v>
      </c>
      <c r="AA9240" s="43" t="e">
        <f t="shared" si="289"/>
        <v>#N/A</v>
      </c>
    </row>
    <row r="9241" spans="1:27" x14ac:dyDescent="0.3">
      <c r="A9241" s="43">
        <v>413707</v>
      </c>
      <c r="B9241" s="43" t="s">
        <v>7274</v>
      </c>
      <c r="C9241" s="43" t="s">
        <v>1567</v>
      </c>
      <c r="E9241" s="43" t="s">
        <v>6263</v>
      </c>
      <c r="F9241" s="43" t="s">
        <v>28</v>
      </c>
      <c r="G9241" s="43">
        <v>49006</v>
      </c>
      <c r="Y9241" s="43" t="str">
        <f t="shared" si="288"/>
        <v/>
      </c>
      <c r="Z9241" s="43">
        <v>803542</v>
      </c>
      <c r="AA9241" s="43" t="e">
        <f t="shared" si="289"/>
        <v>#N/A</v>
      </c>
    </row>
    <row r="9242" spans="1:27" x14ac:dyDescent="0.3">
      <c r="A9242" s="43">
        <v>617107</v>
      </c>
      <c r="B9242" s="43" t="s">
        <v>7275</v>
      </c>
      <c r="C9242" s="43" t="s">
        <v>221</v>
      </c>
      <c r="E9242" s="43" t="s">
        <v>6263</v>
      </c>
      <c r="F9242" s="43" t="s">
        <v>28</v>
      </c>
      <c r="G9242" s="43">
        <v>44045</v>
      </c>
      <c r="Y9242" s="43" t="str">
        <f t="shared" si="288"/>
        <v/>
      </c>
      <c r="Z9242" s="43">
        <v>1967666</v>
      </c>
      <c r="AA9242" s="43" t="e">
        <f t="shared" si="289"/>
        <v>#N/A</v>
      </c>
    </row>
    <row r="9243" spans="1:27" x14ac:dyDescent="0.3">
      <c r="A9243" s="43">
        <v>2289758</v>
      </c>
      <c r="B9243" s="43" t="s">
        <v>7276</v>
      </c>
      <c r="C9243" s="43" t="s">
        <v>401</v>
      </c>
      <c r="E9243" s="43" t="s">
        <v>6263</v>
      </c>
      <c r="F9243" s="43" t="s">
        <v>30</v>
      </c>
      <c r="G9243" s="43">
        <v>44073</v>
      </c>
      <c r="Y9243" s="43" t="str">
        <f t="shared" si="288"/>
        <v/>
      </c>
      <c r="Z9243" s="43">
        <v>1652146</v>
      </c>
      <c r="AA9243" s="43" t="e">
        <f t="shared" si="289"/>
        <v>#N/A</v>
      </c>
    </row>
    <row r="9244" spans="1:27" x14ac:dyDescent="0.3">
      <c r="A9244" s="43">
        <v>1039243</v>
      </c>
      <c r="B9244" s="43" t="s">
        <v>7277</v>
      </c>
      <c r="C9244" s="43" t="s">
        <v>235</v>
      </c>
      <c r="E9244" s="43" t="s">
        <v>29</v>
      </c>
      <c r="F9244" s="43" t="s">
        <v>28</v>
      </c>
      <c r="G9244" s="43">
        <v>44039</v>
      </c>
      <c r="Y9244" s="43" t="str">
        <f t="shared" si="288"/>
        <v>COMP</v>
      </c>
      <c r="Z9244" s="43">
        <v>1056371</v>
      </c>
      <c r="AA9244" s="43">
        <f t="shared" si="289"/>
        <v>1039243</v>
      </c>
    </row>
    <row r="9245" spans="1:27" x14ac:dyDescent="0.3">
      <c r="A9245" s="43">
        <v>270115</v>
      </c>
      <c r="B9245" s="43" t="s">
        <v>7278</v>
      </c>
      <c r="C9245" s="43" t="s">
        <v>274</v>
      </c>
      <c r="E9245" s="43" t="s">
        <v>6263</v>
      </c>
      <c r="F9245" s="43" t="s">
        <v>28</v>
      </c>
      <c r="G9245" s="43">
        <v>72029</v>
      </c>
      <c r="Y9245" s="43" t="str">
        <f t="shared" si="288"/>
        <v/>
      </c>
      <c r="Z9245" s="43">
        <v>1918693</v>
      </c>
      <c r="AA9245" s="43" t="e">
        <f t="shared" si="289"/>
        <v>#N/A</v>
      </c>
    </row>
    <row r="9246" spans="1:27" x14ac:dyDescent="0.3">
      <c r="A9246" s="43">
        <v>1008927</v>
      </c>
      <c r="B9246" s="43" t="s">
        <v>7279</v>
      </c>
      <c r="C9246" s="43" t="s">
        <v>544</v>
      </c>
      <c r="E9246" s="43" t="s">
        <v>6263</v>
      </c>
      <c r="F9246" s="43" t="s">
        <v>30</v>
      </c>
      <c r="G9246" s="43">
        <v>49002</v>
      </c>
      <c r="Y9246" s="43" t="str">
        <f t="shared" si="288"/>
        <v/>
      </c>
      <c r="Z9246" s="43">
        <v>2436067</v>
      </c>
      <c r="AA9246" s="43" t="e">
        <f t="shared" si="289"/>
        <v>#N/A</v>
      </c>
    </row>
    <row r="9247" spans="1:27" x14ac:dyDescent="0.3">
      <c r="A9247" s="43">
        <v>1801695</v>
      </c>
      <c r="B9247" s="43" t="s">
        <v>7280</v>
      </c>
      <c r="C9247" s="43" t="s">
        <v>2510</v>
      </c>
      <c r="E9247" s="43" t="s">
        <v>6263</v>
      </c>
      <c r="F9247" s="43" t="s">
        <v>28</v>
      </c>
      <c r="G9247" s="43">
        <v>53013</v>
      </c>
      <c r="Y9247" s="43" t="str">
        <f t="shared" si="288"/>
        <v/>
      </c>
      <c r="Z9247" s="43">
        <v>1294257</v>
      </c>
      <c r="AA9247" s="43" t="e">
        <f t="shared" si="289"/>
        <v>#N/A</v>
      </c>
    </row>
    <row r="9248" spans="1:27" x14ac:dyDescent="0.3">
      <c r="A9248" s="43">
        <v>1955585</v>
      </c>
      <c r="B9248" s="43" t="s">
        <v>7281</v>
      </c>
      <c r="C9248" s="43" t="s">
        <v>746</v>
      </c>
      <c r="E9248" s="43" t="s">
        <v>29</v>
      </c>
      <c r="F9248" s="43" t="s">
        <v>28</v>
      </c>
      <c r="G9248" s="43">
        <v>72009</v>
      </c>
      <c r="Y9248" s="43" t="str">
        <f t="shared" si="288"/>
        <v>COMP</v>
      </c>
      <c r="Z9248" s="43">
        <v>2140221</v>
      </c>
      <c r="AA9248" s="43">
        <f t="shared" si="289"/>
        <v>1955585</v>
      </c>
    </row>
    <row r="9249" spans="1:27" x14ac:dyDescent="0.3">
      <c r="A9249" s="43">
        <v>280330</v>
      </c>
      <c r="B9249" s="43" t="s">
        <v>7282</v>
      </c>
      <c r="C9249" s="43" t="s">
        <v>664</v>
      </c>
      <c r="E9249" s="43" t="s">
        <v>6263</v>
      </c>
      <c r="F9249" s="43" t="s">
        <v>28</v>
      </c>
      <c r="G9249" s="43">
        <v>49067</v>
      </c>
      <c r="Y9249" s="43" t="str">
        <f t="shared" si="288"/>
        <v/>
      </c>
      <c r="Z9249" s="43">
        <v>554448</v>
      </c>
      <c r="AA9249" s="43" t="e">
        <f t="shared" si="289"/>
        <v>#N/A</v>
      </c>
    </row>
    <row r="9250" spans="1:27" x14ac:dyDescent="0.3">
      <c r="A9250" s="43">
        <v>1241245</v>
      </c>
      <c r="B9250" s="43" t="s">
        <v>7283</v>
      </c>
      <c r="C9250" s="43" t="s">
        <v>375</v>
      </c>
      <c r="E9250" s="43" t="s">
        <v>6263</v>
      </c>
      <c r="F9250" s="43" t="s">
        <v>28</v>
      </c>
      <c r="G9250" s="43">
        <v>44001</v>
      </c>
      <c r="Y9250" s="43" t="str">
        <f t="shared" si="288"/>
        <v/>
      </c>
      <c r="Z9250" s="43">
        <v>684920</v>
      </c>
      <c r="AA9250" s="43" t="e">
        <f t="shared" si="289"/>
        <v>#N/A</v>
      </c>
    </row>
    <row r="9251" spans="1:27" x14ac:dyDescent="0.3">
      <c r="A9251" s="43">
        <v>2304735</v>
      </c>
      <c r="B9251" s="43" t="s">
        <v>7284</v>
      </c>
      <c r="C9251" s="43" t="s">
        <v>7285</v>
      </c>
      <c r="E9251" s="43" t="s">
        <v>29</v>
      </c>
      <c r="F9251" s="43" t="s">
        <v>28</v>
      </c>
      <c r="G9251" s="43">
        <v>44124</v>
      </c>
      <c r="Y9251" s="43" t="str">
        <f t="shared" si="288"/>
        <v>COMP</v>
      </c>
      <c r="Z9251" s="43">
        <v>2423098</v>
      </c>
      <c r="AA9251" s="43">
        <f t="shared" si="289"/>
        <v>2304735</v>
      </c>
    </row>
    <row r="9252" spans="1:27" x14ac:dyDescent="0.3">
      <c r="A9252" s="43">
        <v>1265483</v>
      </c>
      <c r="B9252" s="43" t="s">
        <v>1247</v>
      </c>
      <c r="C9252" s="43" t="s">
        <v>399</v>
      </c>
      <c r="E9252" s="43" t="s">
        <v>6263</v>
      </c>
      <c r="F9252" s="43" t="s">
        <v>28</v>
      </c>
      <c r="G9252" s="43">
        <v>44125</v>
      </c>
      <c r="Y9252" s="43" t="str">
        <f t="shared" si="288"/>
        <v/>
      </c>
      <c r="Z9252" s="43">
        <v>2428262</v>
      </c>
      <c r="AA9252" s="43" t="e">
        <f t="shared" si="289"/>
        <v>#N/A</v>
      </c>
    </row>
    <row r="9253" spans="1:27" x14ac:dyDescent="0.3">
      <c r="A9253" s="43">
        <v>1349246</v>
      </c>
      <c r="B9253" s="43" t="s">
        <v>7286</v>
      </c>
      <c r="C9253" s="43" t="s">
        <v>1514</v>
      </c>
      <c r="E9253" s="43" t="s">
        <v>6263</v>
      </c>
      <c r="F9253" s="43" t="s">
        <v>30</v>
      </c>
      <c r="G9253" s="43">
        <v>44021</v>
      </c>
      <c r="Y9253" s="43" t="str">
        <f t="shared" si="288"/>
        <v/>
      </c>
      <c r="Z9253" s="43">
        <v>1575935</v>
      </c>
      <c r="AA9253" s="43" t="e">
        <f t="shared" si="289"/>
        <v>#N/A</v>
      </c>
    </row>
    <row r="9254" spans="1:27" x14ac:dyDescent="0.3">
      <c r="A9254" s="43">
        <v>1754380</v>
      </c>
      <c r="B9254" s="43" t="s">
        <v>7287</v>
      </c>
      <c r="C9254" s="43" t="s">
        <v>7288</v>
      </c>
      <c r="E9254" s="43" t="s">
        <v>31</v>
      </c>
      <c r="F9254" s="43" t="s">
        <v>28</v>
      </c>
      <c r="G9254" s="43">
        <v>49067</v>
      </c>
      <c r="Y9254" s="43" t="str">
        <f t="shared" si="288"/>
        <v>COMP</v>
      </c>
      <c r="Z9254" s="43">
        <v>1862761</v>
      </c>
      <c r="AA9254" s="43">
        <f t="shared" si="289"/>
        <v>1754380</v>
      </c>
    </row>
    <row r="9255" spans="1:27" x14ac:dyDescent="0.3">
      <c r="A9255" s="43">
        <v>1030547</v>
      </c>
      <c r="B9255" s="43" t="s">
        <v>7289</v>
      </c>
      <c r="C9255" s="43" t="s">
        <v>1051</v>
      </c>
      <c r="E9255" s="43" t="s">
        <v>6263</v>
      </c>
      <c r="F9255" s="43" t="s">
        <v>28</v>
      </c>
      <c r="G9255" s="43">
        <v>72029</v>
      </c>
      <c r="Y9255" s="43" t="str">
        <f t="shared" si="288"/>
        <v/>
      </c>
      <c r="Z9255" s="43">
        <v>1667492</v>
      </c>
      <c r="AA9255" s="43" t="e">
        <f t="shared" si="289"/>
        <v>#N/A</v>
      </c>
    </row>
    <row r="9256" spans="1:27" x14ac:dyDescent="0.3">
      <c r="A9256" s="43">
        <v>2077194</v>
      </c>
      <c r="B9256" s="43" t="s">
        <v>1251</v>
      </c>
      <c r="C9256" s="43" t="s">
        <v>6165</v>
      </c>
      <c r="E9256" s="43" t="s">
        <v>6263</v>
      </c>
      <c r="F9256" s="43" t="s">
        <v>28</v>
      </c>
      <c r="G9256" s="43">
        <v>44062</v>
      </c>
      <c r="Y9256" s="43" t="str">
        <f t="shared" si="288"/>
        <v/>
      </c>
      <c r="Z9256" s="43">
        <v>2155607</v>
      </c>
      <c r="AA9256" s="43" t="e">
        <f t="shared" si="289"/>
        <v>#N/A</v>
      </c>
    </row>
    <row r="9257" spans="1:27" x14ac:dyDescent="0.3">
      <c r="A9257" s="43">
        <v>1192077</v>
      </c>
      <c r="B9257" s="43" t="s">
        <v>1251</v>
      </c>
      <c r="C9257" s="43" t="s">
        <v>7290</v>
      </c>
      <c r="E9257" s="43" t="s">
        <v>31</v>
      </c>
      <c r="F9257" s="43" t="s">
        <v>28</v>
      </c>
      <c r="G9257" s="43">
        <v>44045</v>
      </c>
      <c r="Y9257" s="43" t="str">
        <f t="shared" si="288"/>
        <v>COMP</v>
      </c>
      <c r="Z9257" s="43">
        <v>106472</v>
      </c>
      <c r="AA9257" s="43">
        <f t="shared" si="289"/>
        <v>1192077</v>
      </c>
    </row>
    <row r="9258" spans="1:27" x14ac:dyDescent="0.3">
      <c r="A9258" s="43">
        <v>2163491</v>
      </c>
      <c r="B9258" s="43" t="s">
        <v>1251</v>
      </c>
      <c r="C9258" s="43" t="s">
        <v>541</v>
      </c>
      <c r="E9258" s="43" t="s">
        <v>6263</v>
      </c>
      <c r="F9258" s="43" t="s">
        <v>28</v>
      </c>
      <c r="G9258" s="43">
        <v>85053</v>
      </c>
      <c r="Y9258" s="43" t="str">
        <f t="shared" si="288"/>
        <v/>
      </c>
      <c r="Z9258" s="43">
        <v>1993672</v>
      </c>
      <c r="AA9258" s="43" t="e">
        <f t="shared" si="289"/>
        <v>#N/A</v>
      </c>
    </row>
    <row r="9259" spans="1:27" x14ac:dyDescent="0.3">
      <c r="A9259" s="43">
        <v>1840289</v>
      </c>
      <c r="B9259" s="43" t="s">
        <v>7291</v>
      </c>
      <c r="C9259" s="43" t="s">
        <v>472</v>
      </c>
      <c r="E9259" s="43" t="s">
        <v>6263</v>
      </c>
      <c r="F9259" s="43" t="s">
        <v>28</v>
      </c>
      <c r="G9259" s="43">
        <v>44111</v>
      </c>
      <c r="Y9259" s="43" t="str">
        <f t="shared" si="288"/>
        <v/>
      </c>
      <c r="Z9259" s="43">
        <v>1964318</v>
      </c>
      <c r="AA9259" s="43" t="e">
        <f t="shared" si="289"/>
        <v>#N/A</v>
      </c>
    </row>
    <row r="9260" spans="1:27" x14ac:dyDescent="0.3">
      <c r="A9260" s="43">
        <v>1664579</v>
      </c>
      <c r="B9260" s="43" t="s">
        <v>7291</v>
      </c>
      <c r="C9260" s="43" t="s">
        <v>239</v>
      </c>
      <c r="E9260" s="43" t="s">
        <v>6263</v>
      </c>
      <c r="F9260" s="43" t="s">
        <v>30</v>
      </c>
      <c r="G9260" s="43">
        <v>49009</v>
      </c>
      <c r="Y9260" s="43" t="str">
        <f t="shared" si="288"/>
        <v/>
      </c>
      <c r="Z9260" s="43">
        <v>371772</v>
      </c>
      <c r="AA9260" s="43" t="e">
        <f t="shared" si="289"/>
        <v>#N/A</v>
      </c>
    </row>
    <row r="9261" spans="1:27" x14ac:dyDescent="0.3">
      <c r="A9261" s="43">
        <v>2369152</v>
      </c>
      <c r="B9261" s="43" t="s">
        <v>7292</v>
      </c>
      <c r="C9261" s="43" t="s">
        <v>7293</v>
      </c>
      <c r="E9261" s="43" t="s">
        <v>29</v>
      </c>
      <c r="F9261" s="43" t="s">
        <v>28</v>
      </c>
      <c r="G9261" s="43">
        <v>72085</v>
      </c>
      <c r="Y9261" s="43" t="str">
        <f t="shared" si="288"/>
        <v>COMP</v>
      </c>
      <c r="Z9261" s="43">
        <v>2349394</v>
      </c>
      <c r="AA9261" s="43">
        <f t="shared" si="289"/>
        <v>2369152</v>
      </c>
    </row>
    <row r="9262" spans="1:27" x14ac:dyDescent="0.3">
      <c r="A9262" s="43">
        <v>2130313</v>
      </c>
      <c r="B9262" s="43" t="s">
        <v>7294</v>
      </c>
      <c r="C9262" s="43" t="s">
        <v>565</v>
      </c>
      <c r="E9262" s="43" t="s">
        <v>6263</v>
      </c>
      <c r="F9262" s="43" t="s">
        <v>28</v>
      </c>
      <c r="G9262" s="43">
        <v>85049</v>
      </c>
      <c r="Y9262" s="43" t="str">
        <f t="shared" si="288"/>
        <v/>
      </c>
      <c r="Z9262" s="43">
        <v>2056968</v>
      </c>
      <c r="AA9262" s="43" t="e">
        <f t="shared" si="289"/>
        <v>#N/A</v>
      </c>
    </row>
    <row r="9263" spans="1:27" x14ac:dyDescent="0.3">
      <c r="A9263" s="43">
        <v>2384864</v>
      </c>
      <c r="B9263" s="43" t="s">
        <v>1256</v>
      </c>
      <c r="C9263" s="43" t="s">
        <v>502</v>
      </c>
      <c r="E9263" s="43" t="s">
        <v>6263</v>
      </c>
      <c r="F9263" s="43" t="s">
        <v>30</v>
      </c>
      <c r="G9263" s="43">
        <v>85004</v>
      </c>
      <c r="Y9263" s="43" t="str">
        <f t="shared" si="288"/>
        <v/>
      </c>
      <c r="Z9263" s="43">
        <v>2338340</v>
      </c>
      <c r="AA9263" s="43" t="e">
        <f t="shared" si="289"/>
        <v>#N/A</v>
      </c>
    </row>
    <row r="9264" spans="1:27" x14ac:dyDescent="0.3">
      <c r="A9264" s="43">
        <v>2401143</v>
      </c>
      <c r="B9264" s="43" t="s">
        <v>1256</v>
      </c>
      <c r="C9264" s="43" t="s">
        <v>1549</v>
      </c>
      <c r="E9264" s="43" t="s">
        <v>6263</v>
      </c>
      <c r="F9264" s="43" t="s">
        <v>30</v>
      </c>
      <c r="G9264" s="43">
        <v>85049</v>
      </c>
      <c r="Y9264" s="43" t="str">
        <f t="shared" si="288"/>
        <v/>
      </c>
      <c r="Z9264" s="43">
        <v>2357058</v>
      </c>
      <c r="AA9264" s="43" t="e">
        <f t="shared" si="289"/>
        <v>#N/A</v>
      </c>
    </row>
    <row r="9265" spans="1:27" x14ac:dyDescent="0.3">
      <c r="A9265" s="43">
        <v>1297285</v>
      </c>
      <c r="B9265" s="43" t="s">
        <v>1256</v>
      </c>
      <c r="C9265" s="43" t="s">
        <v>381</v>
      </c>
      <c r="E9265" s="43" t="s">
        <v>6263</v>
      </c>
      <c r="F9265" s="43" t="s">
        <v>28</v>
      </c>
      <c r="G9265" s="43">
        <v>53064</v>
      </c>
      <c r="Y9265" s="43" t="str">
        <f t="shared" si="288"/>
        <v>COMP</v>
      </c>
      <c r="Z9265" s="43">
        <v>620244</v>
      </c>
      <c r="AA9265" s="43">
        <f t="shared" si="289"/>
        <v>1297285</v>
      </c>
    </row>
    <row r="9266" spans="1:27" x14ac:dyDescent="0.3">
      <c r="A9266" s="43">
        <v>1901612</v>
      </c>
      <c r="B9266" s="43" t="s">
        <v>7295</v>
      </c>
      <c r="C9266" s="43" t="s">
        <v>901</v>
      </c>
      <c r="E9266" s="43" t="s">
        <v>6263</v>
      </c>
      <c r="F9266" s="43" t="s">
        <v>30</v>
      </c>
      <c r="G9266" s="43">
        <v>44045</v>
      </c>
      <c r="Y9266" s="43" t="str">
        <f t="shared" si="288"/>
        <v/>
      </c>
      <c r="Z9266" s="43">
        <v>1654461</v>
      </c>
      <c r="AA9266" s="43" t="e">
        <f t="shared" si="289"/>
        <v>#N/A</v>
      </c>
    </row>
    <row r="9267" spans="1:27" x14ac:dyDescent="0.3">
      <c r="A9267" s="43">
        <v>2059182</v>
      </c>
      <c r="B9267" s="43" t="s">
        <v>7296</v>
      </c>
      <c r="C9267" s="43" t="s">
        <v>290</v>
      </c>
      <c r="E9267" s="43" t="s">
        <v>6263</v>
      </c>
      <c r="F9267" s="43" t="s">
        <v>28</v>
      </c>
      <c r="G9267" s="43">
        <v>72041</v>
      </c>
      <c r="Y9267" s="43" t="str">
        <f t="shared" si="288"/>
        <v/>
      </c>
      <c r="Z9267" s="43">
        <v>1780954</v>
      </c>
      <c r="AA9267" s="43" t="e">
        <f t="shared" si="289"/>
        <v>#N/A</v>
      </c>
    </row>
    <row r="9268" spans="1:27" x14ac:dyDescent="0.3">
      <c r="A9268" s="43">
        <v>2083092</v>
      </c>
      <c r="B9268" s="43" t="s">
        <v>7297</v>
      </c>
      <c r="C9268" s="43" t="s">
        <v>904</v>
      </c>
      <c r="E9268" s="43" t="s">
        <v>35</v>
      </c>
      <c r="F9268" s="43" t="s">
        <v>28</v>
      </c>
      <c r="G9268" s="43">
        <v>44055</v>
      </c>
      <c r="Y9268" s="43" t="str">
        <f t="shared" si="288"/>
        <v>COMP</v>
      </c>
      <c r="Z9268" s="43">
        <v>1979200</v>
      </c>
      <c r="AA9268" s="43">
        <f t="shared" si="289"/>
        <v>2083092</v>
      </c>
    </row>
    <row r="9269" spans="1:27" x14ac:dyDescent="0.3">
      <c r="A9269" s="43">
        <v>666750</v>
      </c>
      <c r="B9269" s="43" t="s">
        <v>1257</v>
      </c>
      <c r="C9269" s="43" t="s">
        <v>472</v>
      </c>
      <c r="E9269" s="43" t="s">
        <v>6263</v>
      </c>
      <c r="F9269" s="43" t="s">
        <v>28</v>
      </c>
      <c r="G9269" s="43">
        <v>49039</v>
      </c>
      <c r="Y9269" s="43" t="str">
        <f t="shared" si="288"/>
        <v/>
      </c>
      <c r="Z9269" s="43">
        <v>1323075</v>
      </c>
      <c r="AA9269" s="43" t="e">
        <f t="shared" si="289"/>
        <v>#N/A</v>
      </c>
    </row>
    <row r="9270" spans="1:27" x14ac:dyDescent="0.3">
      <c r="A9270" s="43">
        <v>1128394</v>
      </c>
      <c r="B9270" s="43" t="s">
        <v>1257</v>
      </c>
      <c r="C9270" s="43" t="s">
        <v>620</v>
      </c>
      <c r="E9270" s="43" t="s">
        <v>6263</v>
      </c>
      <c r="F9270" s="43" t="s">
        <v>30</v>
      </c>
      <c r="G9270" s="43">
        <v>49001</v>
      </c>
      <c r="Y9270" s="43" t="str">
        <f t="shared" si="288"/>
        <v/>
      </c>
      <c r="Z9270" s="43">
        <v>793813</v>
      </c>
      <c r="AA9270" s="43" t="e">
        <f t="shared" si="289"/>
        <v>#N/A</v>
      </c>
    </row>
    <row r="9271" spans="1:27" x14ac:dyDescent="0.3">
      <c r="A9271" s="43">
        <v>544044</v>
      </c>
      <c r="B9271" s="43" t="s">
        <v>1257</v>
      </c>
      <c r="C9271" s="43" t="s">
        <v>3546</v>
      </c>
      <c r="E9271" s="43" t="s">
        <v>6263</v>
      </c>
      <c r="F9271" s="43" t="s">
        <v>30</v>
      </c>
      <c r="G9271" s="43">
        <v>85004</v>
      </c>
      <c r="Y9271" s="43" t="str">
        <f t="shared" si="288"/>
        <v>COMP</v>
      </c>
      <c r="Z9271" s="43">
        <v>2359827</v>
      </c>
      <c r="AA9271" s="43">
        <f t="shared" si="289"/>
        <v>544044</v>
      </c>
    </row>
    <row r="9272" spans="1:27" x14ac:dyDescent="0.3">
      <c r="A9272" s="43">
        <v>2274806</v>
      </c>
      <c r="B9272" s="43" t="s">
        <v>1258</v>
      </c>
      <c r="C9272" s="43" t="s">
        <v>173</v>
      </c>
      <c r="E9272" s="43" t="s">
        <v>6263</v>
      </c>
      <c r="F9272" s="43" t="s">
        <v>30</v>
      </c>
      <c r="G9272" s="43">
        <v>44021</v>
      </c>
      <c r="Y9272" s="43" t="str">
        <f t="shared" si="288"/>
        <v/>
      </c>
      <c r="Z9272" s="43">
        <v>1221263</v>
      </c>
      <c r="AA9272" s="43" t="e">
        <f t="shared" si="289"/>
        <v>#N/A</v>
      </c>
    </row>
    <row r="9273" spans="1:27" x14ac:dyDescent="0.3">
      <c r="A9273" s="43">
        <v>1192342</v>
      </c>
      <c r="B9273" s="43" t="s">
        <v>1258</v>
      </c>
      <c r="C9273" s="43" t="s">
        <v>366</v>
      </c>
      <c r="E9273" s="43" t="s">
        <v>6263</v>
      </c>
      <c r="F9273" s="43" t="s">
        <v>28</v>
      </c>
      <c r="G9273" s="43">
        <v>44012</v>
      </c>
      <c r="Y9273" s="43" t="str">
        <f t="shared" si="288"/>
        <v/>
      </c>
      <c r="Z9273" s="43">
        <v>1606470</v>
      </c>
      <c r="AA9273" s="43" t="e">
        <f t="shared" si="289"/>
        <v>#N/A</v>
      </c>
    </row>
    <row r="9274" spans="1:27" x14ac:dyDescent="0.3">
      <c r="A9274" s="43">
        <v>735484</v>
      </c>
      <c r="B9274" s="43" t="s">
        <v>1258</v>
      </c>
      <c r="C9274" s="43" t="s">
        <v>829</v>
      </c>
      <c r="E9274" s="43" t="s">
        <v>6263</v>
      </c>
      <c r="F9274" s="43" t="s">
        <v>28</v>
      </c>
      <c r="G9274" s="43">
        <v>85005</v>
      </c>
      <c r="Y9274" s="43" t="str">
        <f t="shared" si="288"/>
        <v/>
      </c>
      <c r="Z9274" s="43">
        <v>1655250</v>
      </c>
      <c r="AA9274" s="43" t="e">
        <f t="shared" si="289"/>
        <v>#N/A</v>
      </c>
    </row>
    <row r="9275" spans="1:27" x14ac:dyDescent="0.3">
      <c r="A9275" s="43">
        <v>1569985</v>
      </c>
      <c r="B9275" s="43" t="s">
        <v>7298</v>
      </c>
      <c r="C9275" s="43" t="s">
        <v>1617</v>
      </c>
      <c r="E9275" s="43" t="s">
        <v>6263</v>
      </c>
      <c r="F9275" s="43" t="s">
        <v>28</v>
      </c>
      <c r="G9275" s="43">
        <v>44072</v>
      </c>
      <c r="Y9275" s="43" t="str">
        <f t="shared" si="288"/>
        <v/>
      </c>
      <c r="Z9275" s="43">
        <v>2266422</v>
      </c>
      <c r="AA9275" s="43" t="e">
        <f t="shared" si="289"/>
        <v>#N/A</v>
      </c>
    </row>
    <row r="9276" spans="1:27" x14ac:dyDescent="0.3">
      <c r="A9276" s="43">
        <v>1298417</v>
      </c>
      <c r="B9276" s="43" t="s">
        <v>7298</v>
      </c>
      <c r="C9276" s="43" t="s">
        <v>437</v>
      </c>
      <c r="E9276" s="43" t="s">
        <v>6263</v>
      </c>
      <c r="F9276" s="43" t="s">
        <v>28</v>
      </c>
      <c r="G9276" s="43">
        <v>44013</v>
      </c>
      <c r="Y9276" s="43" t="str">
        <f t="shared" si="288"/>
        <v/>
      </c>
      <c r="Z9276" s="43">
        <v>1967439</v>
      </c>
      <c r="AA9276" s="43" t="e">
        <f t="shared" si="289"/>
        <v>#N/A</v>
      </c>
    </row>
    <row r="9277" spans="1:27" x14ac:dyDescent="0.3">
      <c r="A9277" s="43">
        <v>1569982</v>
      </c>
      <c r="B9277" s="43" t="s">
        <v>7298</v>
      </c>
      <c r="C9277" s="43" t="s">
        <v>226</v>
      </c>
      <c r="E9277" s="43" t="s">
        <v>6263</v>
      </c>
      <c r="F9277" s="43" t="s">
        <v>30</v>
      </c>
      <c r="G9277" s="43">
        <v>44072</v>
      </c>
      <c r="Y9277" s="43" t="str">
        <f t="shared" si="288"/>
        <v/>
      </c>
      <c r="Z9277" s="43">
        <v>1576172</v>
      </c>
      <c r="AA9277" s="43" t="e">
        <f t="shared" si="289"/>
        <v>#N/A</v>
      </c>
    </row>
    <row r="9278" spans="1:27" x14ac:dyDescent="0.3">
      <c r="A9278" s="43">
        <v>1609714</v>
      </c>
      <c r="B9278" s="43" t="s">
        <v>1259</v>
      </c>
      <c r="C9278" s="43" t="s">
        <v>268</v>
      </c>
      <c r="E9278" s="43" t="s">
        <v>6263</v>
      </c>
      <c r="F9278" s="43" t="s">
        <v>30</v>
      </c>
      <c r="G9278" s="43">
        <v>85033</v>
      </c>
      <c r="Y9278" s="43" t="str">
        <f t="shared" si="288"/>
        <v/>
      </c>
      <c r="Z9278" s="43">
        <v>1012396</v>
      </c>
      <c r="AA9278" s="43" t="e">
        <f t="shared" si="289"/>
        <v>#N/A</v>
      </c>
    </row>
    <row r="9279" spans="1:27" x14ac:dyDescent="0.3">
      <c r="A9279" s="43">
        <v>2250145</v>
      </c>
      <c r="B9279" s="43" t="s">
        <v>1259</v>
      </c>
      <c r="C9279" s="43" t="s">
        <v>230</v>
      </c>
      <c r="E9279" s="43" t="s">
        <v>6263</v>
      </c>
      <c r="F9279" s="43" t="s">
        <v>28</v>
      </c>
      <c r="G9279" s="43">
        <v>49004</v>
      </c>
      <c r="Y9279" s="43" t="str">
        <f t="shared" si="288"/>
        <v/>
      </c>
      <c r="Z9279" s="43">
        <v>2216378</v>
      </c>
      <c r="AA9279" s="43" t="e">
        <f t="shared" si="289"/>
        <v>#N/A</v>
      </c>
    </row>
    <row r="9280" spans="1:27" x14ac:dyDescent="0.3">
      <c r="A9280" s="43">
        <v>729028</v>
      </c>
      <c r="B9280" s="43" t="s">
        <v>1259</v>
      </c>
      <c r="C9280" s="43" t="s">
        <v>3407</v>
      </c>
      <c r="E9280" s="43" t="s">
        <v>6263</v>
      </c>
      <c r="F9280" s="43" t="s">
        <v>28</v>
      </c>
      <c r="G9280" s="43">
        <v>53072</v>
      </c>
      <c r="Y9280" s="43" t="str">
        <f t="shared" si="288"/>
        <v>COMP</v>
      </c>
      <c r="Z9280" s="43">
        <v>1558923</v>
      </c>
      <c r="AA9280" s="43">
        <f t="shared" si="289"/>
        <v>729028</v>
      </c>
    </row>
    <row r="9281" spans="1:27" x14ac:dyDescent="0.3">
      <c r="A9281" s="43">
        <v>2254301</v>
      </c>
      <c r="B9281" s="43" t="s">
        <v>1259</v>
      </c>
      <c r="C9281" s="43" t="s">
        <v>437</v>
      </c>
      <c r="E9281" s="43" t="s">
        <v>6263</v>
      </c>
      <c r="F9281" s="43" t="s">
        <v>28</v>
      </c>
      <c r="G9281" s="43">
        <v>85033</v>
      </c>
      <c r="Y9281" s="43" t="str">
        <f t="shared" si="288"/>
        <v/>
      </c>
      <c r="Z9281" s="43">
        <v>2176592</v>
      </c>
      <c r="AA9281" s="43" t="e">
        <f t="shared" si="289"/>
        <v>#N/A</v>
      </c>
    </row>
    <row r="9282" spans="1:27" x14ac:dyDescent="0.3">
      <c r="A9282" s="43">
        <v>1754163</v>
      </c>
      <c r="B9282" s="43" t="s">
        <v>7299</v>
      </c>
      <c r="C9282" s="43" t="s">
        <v>235</v>
      </c>
      <c r="E9282" s="43" t="s">
        <v>29</v>
      </c>
      <c r="F9282" s="43" t="s">
        <v>28</v>
      </c>
      <c r="G9282" s="43">
        <v>85052</v>
      </c>
      <c r="Y9282" s="43" t="str">
        <f t="shared" ref="Y9282:Y9345" si="290">IF(ISERROR(AA9282)=FALSE,"COMP","")</f>
        <v>COMP</v>
      </c>
      <c r="Z9282" s="43">
        <v>1863162</v>
      </c>
      <c r="AA9282" s="43">
        <f t="shared" si="289"/>
        <v>1754163</v>
      </c>
    </row>
    <row r="9283" spans="1:27" x14ac:dyDescent="0.3">
      <c r="A9283" s="43">
        <v>1573302</v>
      </c>
      <c r="B9283" s="43" t="s">
        <v>7299</v>
      </c>
      <c r="C9283" s="43" t="s">
        <v>173</v>
      </c>
      <c r="E9283" s="43" t="s">
        <v>6263</v>
      </c>
      <c r="F9283" s="43" t="s">
        <v>30</v>
      </c>
      <c r="G9283" s="43">
        <v>44075</v>
      </c>
      <c r="Y9283" s="43" t="str">
        <f t="shared" si="290"/>
        <v/>
      </c>
      <c r="Z9283" s="43">
        <v>2176596</v>
      </c>
      <c r="AA9283" s="43" t="e">
        <f t="shared" ref="AA9283:AA9346" si="291">VLOOKUP(A9283,Z:Z,1,FALSE)</f>
        <v>#N/A</v>
      </c>
    </row>
    <row r="9284" spans="1:27" x14ac:dyDescent="0.3">
      <c r="A9284" s="43">
        <v>688043</v>
      </c>
      <c r="B9284" s="43" t="s">
        <v>7299</v>
      </c>
      <c r="C9284" s="43" t="s">
        <v>399</v>
      </c>
      <c r="E9284" s="43" t="s">
        <v>6263</v>
      </c>
      <c r="F9284" s="43" t="s">
        <v>28</v>
      </c>
      <c r="G9284" s="43">
        <v>44094</v>
      </c>
      <c r="Y9284" s="43" t="str">
        <f t="shared" si="290"/>
        <v/>
      </c>
      <c r="Z9284" s="43">
        <v>966570</v>
      </c>
      <c r="AA9284" s="43" t="e">
        <f t="shared" si="291"/>
        <v>#N/A</v>
      </c>
    </row>
    <row r="9285" spans="1:27" x14ac:dyDescent="0.3">
      <c r="A9285" s="43">
        <v>323961</v>
      </c>
      <c r="B9285" s="43" t="s">
        <v>7299</v>
      </c>
      <c r="C9285" s="43" t="s">
        <v>829</v>
      </c>
      <c r="E9285" s="43" t="s">
        <v>6263</v>
      </c>
      <c r="F9285" s="43" t="s">
        <v>28</v>
      </c>
      <c r="G9285" s="43">
        <v>49004</v>
      </c>
      <c r="Y9285" s="43" t="str">
        <f t="shared" si="290"/>
        <v/>
      </c>
      <c r="Z9285" s="43">
        <v>1652203</v>
      </c>
      <c r="AA9285" s="43" t="e">
        <f t="shared" si="291"/>
        <v>#N/A</v>
      </c>
    </row>
    <row r="9286" spans="1:27" x14ac:dyDescent="0.3">
      <c r="A9286" s="43">
        <v>2278831</v>
      </c>
      <c r="B9286" s="43" t="s">
        <v>7299</v>
      </c>
      <c r="C9286" s="43" t="s">
        <v>681</v>
      </c>
      <c r="E9286" s="43" t="s">
        <v>29</v>
      </c>
      <c r="F9286" s="43" t="s">
        <v>30</v>
      </c>
      <c r="G9286" s="43">
        <v>49054</v>
      </c>
      <c r="Y9286" s="43" t="str">
        <f t="shared" si="290"/>
        <v/>
      </c>
      <c r="Z9286" s="43">
        <v>969678</v>
      </c>
      <c r="AA9286" s="43" t="e">
        <f t="shared" si="291"/>
        <v>#N/A</v>
      </c>
    </row>
    <row r="9287" spans="1:27" x14ac:dyDescent="0.3">
      <c r="A9287" s="43">
        <v>1526542</v>
      </c>
      <c r="B9287" s="43" t="s">
        <v>7299</v>
      </c>
      <c r="C9287" s="43" t="s">
        <v>2215</v>
      </c>
      <c r="E9287" s="43" t="s">
        <v>6263</v>
      </c>
      <c r="F9287" s="43" t="s">
        <v>28</v>
      </c>
      <c r="G9287" s="43">
        <v>49071</v>
      </c>
      <c r="Y9287" s="43" t="str">
        <f t="shared" si="290"/>
        <v>COMP</v>
      </c>
      <c r="Z9287" s="43">
        <v>1899048</v>
      </c>
      <c r="AA9287" s="43">
        <f t="shared" si="291"/>
        <v>1526542</v>
      </c>
    </row>
    <row r="9288" spans="1:27" x14ac:dyDescent="0.3">
      <c r="A9288" s="43">
        <v>967232</v>
      </c>
      <c r="B9288" s="43" t="s">
        <v>7300</v>
      </c>
      <c r="C9288" s="43" t="s">
        <v>1484</v>
      </c>
      <c r="E9288" s="43" t="s">
        <v>6263</v>
      </c>
      <c r="F9288" s="43" t="s">
        <v>28</v>
      </c>
      <c r="G9288" s="43">
        <v>53064</v>
      </c>
      <c r="Y9288" s="43" t="str">
        <f t="shared" si="290"/>
        <v>COMP</v>
      </c>
      <c r="Z9288" s="43">
        <v>1870544</v>
      </c>
      <c r="AA9288" s="43">
        <f t="shared" si="291"/>
        <v>967232</v>
      </c>
    </row>
    <row r="9289" spans="1:27" x14ac:dyDescent="0.3">
      <c r="A9289" s="43">
        <v>2400281</v>
      </c>
      <c r="B9289" s="43" t="s">
        <v>7301</v>
      </c>
      <c r="C9289" s="43" t="s">
        <v>1752</v>
      </c>
      <c r="E9289" s="43" t="s">
        <v>6263</v>
      </c>
      <c r="F9289" s="43" t="s">
        <v>30</v>
      </c>
      <c r="G9289" s="43">
        <v>49004</v>
      </c>
      <c r="Y9289" s="43" t="str">
        <f t="shared" si="290"/>
        <v/>
      </c>
      <c r="Z9289" s="43">
        <v>2353044</v>
      </c>
      <c r="AA9289" s="43" t="e">
        <f t="shared" si="291"/>
        <v>#N/A</v>
      </c>
    </row>
    <row r="9290" spans="1:27" x14ac:dyDescent="0.3">
      <c r="A9290" s="43">
        <v>2339827</v>
      </c>
      <c r="B9290" s="43" t="s">
        <v>7302</v>
      </c>
      <c r="C9290" s="43" t="s">
        <v>268</v>
      </c>
      <c r="E9290" s="43" t="s">
        <v>6263</v>
      </c>
      <c r="F9290" s="43" t="s">
        <v>30</v>
      </c>
      <c r="G9290" s="43">
        <v>72080</v>
      </c>
      <c r="Y9290" s="43" t="str">
        <f t="shared" si="290"/>
        <v>COMP</v>
      </c>
      <c r="Z9290" s="43">
        <v>712597</v>
      </c>
      <c r="AA9290" s="43">
        <f t="shared" si="291"/>
        <v>2339827</v>
      </c>
    </row>
    <row r="9291" spans="1:27" x14ac:dyDescent="0.3">
      <c r="A9291" s="43">
        <v>1448825</v>
      </c>
      <c r="B9291" s="43" t="s">
        <v>7303</v>
      </c>
      <c r="C9291" s="43" t="s">
        <v>274</v>
      </c>
      <c r="E9291" s="43" t="s">
        <v>6263</v>
      </c>
      <c r="F9291" s="43" t="s">
        <v>28</v>
      </c>
      <c r="G9291" s="43">
        <v>44088</v>
      </c>
      <c r="Y9291" s="43" t="str">
        <f t="shared" si="290"/>
        <v>COMP</v>
      </c>
      <c r="Z9291" s="43">
        <v>1303876</v>
      </c>
      <c r="AA9291" s="43">
        <f t="shared" si="291"/>
        <v>1448825</v>
      </c>
    </row>
    <row r="9292" spans="1:27" x14ac:dyDescent="0.3">
      <c r="A9292" s="43">
        <v>2087384</v>
      </c>
      <c r="B9292" s="43" t="s">
        <v>7304</v>
      </c>
      <c r="C9292" s="43" t="s">
        <v>766</v>
      </c>
      <c r="E9292" s="43" t="s">
        <v>6263</v>
      </c>
      <c r="F9292" s="43" t="s">
        <v>28</v>
      </c>
      <c r="G9292" s="43">
        <v>72053</v>
      </c>
      <c r="Y9292" s="43" t="str">
        <f t="shared" si="290"/>
        <v/>
      </c>
      <c r="Z9292" s="43">
        <v>394846</v>
      </c>
      <c r="AA9292" s="43" t="e">
        <f t="shared" si="291"/>
        <v>#N/A</v>
      </c>
    </row>
    <row r="9293" spans="1:27" x14ac:dyDescent="0.3">
      <c r="A9293" s="43">
        <v>405121</v>
      </c>
      <c r="B9293" s="43" t="s">
        <v>7304</v>
      </c>
      <c r="C9293" s="43" t="s">
        <v>755</v>
      </c>
      <c r="E9293" s="43" t="s">
        <v>6263</v>
      </c>
      <c r="F9293" s="43" t="s">
        <v>28</v>
      </c>
      <c r="G9293" s="43">
        <v>85067</v>
      </c>
      <c r="Y9293" s="43" t="str">
        <f t="shared" si="290"/>
        <v>COMP</v>
      </c>
      <c r="Z9293" s="43">
        <v>1954037</v>
      </c>
      <c r="AA9293" s="43">
        <f t="shared" si="291"/>
        <v>405121</v>
      </c>
    </row>
    <row r="9294" spans="1:27" x14ac:dyDescent="0.3">
      <c r="A9294" s="43">
        <v>1755267</v>
      </c>
      <c r="B9294" s="43" t="s">
        <v>7304</v>
      </c>
      <c r="C9294" s="43" t="s">
        <v>427</v>
      </c>
      <c r="E9294" s="43" t="s">
        <v>6263</v>
      </c>
      <c r="F9294" s="43" t="s">
        <v>28</v>
      </c>
      <c r="G9294" s="43">
        <v>44022</v>
      </c>
      <c r="Y9294" s="43" t="str">
        <f t="shared" si="290"/>
        <v>COMP</v>
      </c>
      <c r="Z9294" s="43">
        <v>1187184</v>
      </c>
      <c r="AA9294" s="43">
        <f t="shared" si="291"/>
        <v>1755267</v>
      </c>
    </row>
    <row r="9295" spans="1:27" x14ac:dyDescent="0.3">
      <c r="A9295" s="43">
        <v>2393262</v>
      </c>
      <c r="B9295" s="43" t="s">
        <v>7304</v>
      </c>
      <c r="C9295" s="43" t="s">
        <v>202</v>
      </c>
      <c r="E9295" s="43" t="s">
        <v>6263</v>
      </c>
      <c r="F9295" s="43" t="s">
        <v>28</v>
      </c>
      <c r="G9295" s="43">
        <v>85050</v>
      </c>
      <c r="Y9295" s="43" t="str">
        <f t="shared" si="290"/>
        <v/>
      </c>
      <c r="Z9295" s="43">
        <v>2174392</v>
      </c>
      <c r="AA9295" s="43" t="e">
        <f t="shared" si="291"/>
        <v>#N/A</v>
      </c>
    </row>
    <row r="9296" spans="1:27" x14ac:dyDescent="0.3">
      <c r="A9296" s="43">
        <v>2366700</v>
      </c>
      <c r="B9296" s="43" t="s">
        <v>7305</v>
      </c>
      <c r="C9296" s="43" t="s">
        <v>301</v>
      </c>
      <c r="E9296" s="43" t="s">
        <v>29</v>
      </c>
      <c r="F9296" s="43" t="s">
        <v>28</v>
      </c>
      <c r="G9296" s="43">
        <v>44084</v>
      </c>
      <c r="Y9296" s="43" t="str">
        <f t="shared" si="290"/>
        <v/>
      </c>
      <c r="Z9296" s="43">
        <v>1655460</v>
      </c>
      <c r="AA9296" s="43" t="e">
        <f t="shared" si="291"/>
        <v>#N/A</v>
      </c>
    </row>
    <row r="9297" spans="1:27" x14ac:dyDescent="0.3">
      <c r="A9297" s="43">
        <v>2346912</v>
      </c>
      <c r="B9297" s="43" t="s">
        <v>1262</v>
      </c>
      <c r="C9297" s="43" t="s">
        <v>1428</v>
      </c>
      <c r="E9297" s="43" t="s">
        <v>6263</v>
      </c>
      <c r="F9297" s="43" t="s">
        <v>30</v>
      </c>
      <c r="G9297" s="43">
        <v>44021</v>
      </c>
      <c r="Y9297" s="43" t="str">
        <f t="shared" si="290"/>
        <v/>
      </c>
      <c r="Z9297" s="43">
        <v>2176978</v>
      </c>
      <c r="AA9297" s="43" t="e">
        <f t="shared" si="291"/>
        <v>#N/A</v>
      </c>
    </row>
    <row r="9298" spans="1:27" x14ac:dyDescent="0.3">
      <c r="A9298" s="43">
        <v>1560954</v>
      </c>
      <c r="B9298" s="43" t="s">
        <v>1262</v>
      </c>
      <c r="C9298" s="43" t="s">
        <v>232</v>
      </c>
      <c r="E9298" s="43" t="s">
        <v>6263</v>
      </c>
      <c r="F9298" s="43" t="s">
        <v>28</v>
      </c>
      <c r="G9298" s="43">
        <v>85004</v>
      </c>
      <c r="Y9298" s="43" t="str">
        <f t="shared" si="290"/>
        <v>COMP</v>
      </c>
      <c r="Z9298" s="43">
        <v>2082943</v>
      </c>
      <c r="AA9298" s="43">
        <f t="shared" si="291"/>
        <v>1560954</v>
      </c>
    </row>
    <row r="9299" spans="1:27" x14ac:dyDescent="0.3">
      <c r="A9299" s="43">
        <v>2265294</v>
      </c>
      <c r="B9299" s="43" t="s">
        <v>7306</v>
      </c>
      <c r="C9299" s="43" t="s">
        <v>274</v>
      </c>
      <c r="E9299" s="43" t="s">
        <v>6263</v>
      </c>
      <c r="F9299" s="43" t="s">
        <v>28</v>
      </c>
      <c r="G9299" s="43">
        <v>85018</v>
      </c>
      <c r="Y9299" s="43" t="str">
        <f t="shared" si="290"/>
        <v>COMP</v>
      </c>
      <c r="Z9299" s="43">
        <v>1462234</v>
      </c>
      <c r="AA9299" s="43">
        <f t="shared" si="291"/>
        <v>2265294</v>
      </c>
    </row>
    <row r="9300" spans="1:27" x14ac:dyDescent="0.3">
      <c r="A9300" s="43">
        <v>545110</v>
      </c>
      <c r="B9300" s="43" t="s">
        <v>7307</v>
      </c>
      <c r="C9300" s="43" t="s">
        <v>340</v>
      </c>
      <c r="E9300" s="43" t="s">
        <v>29</v>
      </c>
      <c r="F9300" s="43" t="s">
        <v>30</v>
      </c>
      <c r="G9300" s="43">
        <v>49067</v>
      </c>
      <c r="Y9300" s="43" t="str">
        <f t="shared" si="290"/>
        <v/>
      </c>
      <c r="Z9300" s="43">
        <v>675543</v>
      </c>
      <c r="AA9300" s="43" t="e">
        <f t="shared" si="291"/>
        <v>#N/A</v>
      </c>
    </row>
    <row r="9301" spans="1:27" x14ac:dyDescent="0.3">
      <c r="A9301" s="43">
        <v>1024210</v>
      </c>
      <c r="B9301" s="43" t="s">
        <v>7307</v>
      </c>
      <c r="C9301" s="43" t="s">
        <v>472</v>
      </c>
      <c r="E9301" s="43" t="s">
        <v>6263</v>
      </c>
      <c r="F9301" s="43" t="s">
        <v>28</v>
      </c>
      <c r="G9301" s="43">
        <v>53073</v>
      </c>
      <c r="Y9301" s="43" t="str">
        <f t="shared" si="290"/>
        <v/>
      </c>
      <c r="Z9301" s="43">
        <v>2026792</v>
      </c>
      <c r="AA9301" s="43" t="e">
        <f t="shared" si="291"/>
        <v>#N/A</v>
      </c>
    </row>
    <row r="9302" spans="1:27" x14ac:dyDescent="0.3">
      <c r="A9302" s="43">
        <v>1134779</v>
      </c>
      <c r="B9302" s="43" t="s">
        <v>7308</v>
      </c>
      <c r="C9302" s="43" t="s">
        <v>2788</v>
      </c>
      <c r="E9302" s="43" t="s">
        <v>6263</v>
      </c>
      <c r="F9302" s="43" t="s">
        <v>30</v>
      </c>
      <c r="G9302" s="43">
        <v>72053</v>
      </c>
      <c r="Y9302" s="43" t="str">
        <f t="shared" si="290"/>
        <v/>
      </c>
      <c r="Z9302" s="43">
        <v>543904</v>
      </c>
      <c r="AA9302" s="43" t="e">
        <f t="shared" si="291"/>
        <v>#N/A</v>
      </c>
    </row>
    <row r="9303" spans="1:27" x14ac:dyDescent="0.3">
      <c r="A9303" s="43">
        <v>1632430</v>
      </c>
      <c r="B9303" s="43" t="s">
        <v>1265</v>
      </c>
      <c r="C9303" s="43" t="s">
        <v>811</v>
      </c>
      <c r="E9303" s="43" t="s">
        <v>6263</v>
      </c>
      <c r="F9303" s="43" t="s">
        <v>30</v>
      </c>
      <c r="G9303" s="43">
        <v>53061</v>
      </c>
      <c r="Y9303" s="43" t="str">
        <f t="shared" si="290"/>
        <v/>
      </c>
      <c r="Z9303" s="43">
        <v>659657</v>
      </c>
      <c r="AA9303" s="43" t="e">
        <f t="shared" si="291"/>
        <v>#N/A</v>
      </c>
    </row>
    <row r="9304" spans="1:27" x14ac:dyDescent="0.3">
      <c r="A9304" s="43">
        <v>1632431</v>
      </c>
      <c r="B9304" s="43" t="s">
        <v>1265</v>
      </c>
      <c r="C9304" s="43" t="s">
        <v>867</v>
      </c>
      <c r="E9304" s="43" t="s">
        <v>6263</v>
      </c>
      <c r="F9304" s="43" t="s">
        <v>28</v>
      </c>
      <c r="G9304" s="43">
        <v>53061</v>
      </c>
      <c r="Y9304" s="43" t="str">
        <f t="shared" si="290"/>
        <v/>
      </c>
      <c r="Z9304" s="43">
        <v>1497563</v>
      </c>
      <c r="AA9304" s="43" t="e">
        <f t="shared" si="291"/>
        <v>#N/A</v>
      </c>
    </row>
    <row r="9305" spans="1:27" x14ac:dyDescent="0.3">
      <c r="A9305" s="43">
        <v>1762500</v>
      </c>
      <c r="B9305" s="43" t="s">
        <v>7309</v>
      </c>
      <c r="C9305" s="43" t="s">
        <v>221</v>
      </c>
      <c r="E9305" s="43" t="s">
        <v>6263</v>
      </c>
      <c r="F9305" s="43" t="s">
        <v>28</v>
      </c>
      <c r="G9305" s="43">
        <v>44045</v>
      </c>
      <c r="Y9305" s="43" t="str">
        <f t="shared" si="290"/>
        <v>COMP</v>
      </c>
      <c r="Z9305" s="43">
        <v>1667520</v>
      </c>
      <c r="AA9305" s="43">
        <f t="shared" si="291"/>
        <v>1762500</v>
      </c>
    </row>
    <row r="9306" spans="1:27" x14ac:dyDescent="0.3">
      <c r="A9306" s="43">
        <v>2427971</v>
      </c>
      <c r="B9306" s="43" t="s">
        <v>7310</v>
      </c>
      <c r="C9306" s="43" t="s">
        <v>6953</v>
      </c>
      <c r="E9306" s="43" t="s">
        <v>6263</v>
      </c>
      <c r="F9306" s="43" t="s">
        <v>30</v>
      </c>
      <c r="G9306" s="43">
        <v>44122</v>
      </c>
      <c r="Y9306" s="43" t="str">
        <f t="shared" si="290"/>
        <v/>
      </c>
      <c r="Z9306" s="43">
        <v>1683087</v>
      </c>
      <c r="AA9306" s="43" t="e">
        <f t="shared" si="291"/>
        <v>#N/A</v>
      </c>
    </row>
    <row r="9307" spans="1:27" x14ac:dyDescent="0.3">
      <c r="A9307" s="43">
        <v>2427972</v>
      </c>
      <c r="B9307" s="43" t="s">
        <v>7310</v>
      </c>
      <c r="C9307" s="43" t="s">
        <v>7311</v>
      </c>
      <c r="E9307" s="43" t="s">
        <v>6263</v>
      </c>
      <c r="F9307" s="43" t="s">
        <v>28</v>
      </c>
      <c r="G9307" s="43">
        <v>44122</v>
      </c>
      <c r="Y9307" s="43" t="str">
        <f t="shared" si="290"/>
        <v/>
      </c>
      <c r="Z9307" s="43">
        <v>2075711</v>
      </c>
      <c r="AA9307" s="43" t="e">
        <f t="shared" si="291"/>
        <v>#N/A</v>
      </c>
    </row>
    <row r="9308" spans="1:27" x14ac:dyDescent="0.3">
      <c r="A9308" s="43">
        <v>2180116</v>
      </c>
      <c r="B9308" s="43" t="s">
        <v>7312</v>
      </c>
      <c r="C9308" s="43" t="s">
        <v>1035</v>
      </c>
      <c r="E9308" s="43" t="s">
        <v>31</v>
      </c>
      <c r="F9308" s="43" t="s">
        <v>30</v>
      </c>
      <c r="G9308" s="43">
        <v>44105</v>
      </c>
      <c r="Y9308" s="43" t="str">
        <f t="shared" si="290"/>
        <v/>
      </c>
      <c r="Z9308" s="43">
        <v>1974556</v>
      </c>
      <c r="AA9308" s="43" t="e">
        <f t="shared" si="291"/>
        <v>#N/A</v>
      </c>
    </row>
    <row r="9309" spans="1:27" x14ac:dyDescent="0.3">
      <c r="A9309" s="43">
        <v>2002922</v>
      </c>
      <c r="B9309" s="43" t="s">
        <v>1267</v>
      </c>
      <c r="C9309" s="43" t="s">
        <v>303</v>
      </c>
      <c r="E9309" s="43" t="s">
        <v>6263</v>
      </c>
      <c r="F9309" s="43" t="s">
        <v>28</v>
      </c>
      <c r="G9309" s="43">
        <v>44098</v>
      </c>
      <c r="Y9309" s="43" t="str">
        <f t="shared" si="290"/>
        <v/>
      </c>
      <c r="Z9309" s="43">
        <v>1042027</v>
      </c>
      <c r="AA9309" s="43" t="e">
        <f t="shared" si="291"/>
        <v>#N/A</v>
      </c>
    </row>
    <row r="9310" spans="1:27" x14ac:dyDescent="0.3">
      <c r="A9310" s="43">
        <v>1995196</v>
      </c>
      <c r="B9310" s="43" t="s">
        <v>1268</v>
      </c>
      <c r="C9310" s="43" t="s">
        <v>193</v>
      </c>
      <c r="E9310" s="43" t="s">
        <v>6263</v>
      </c>
      <c r="F9310" s="43" t="s">
        <v>28</v>
      </c>
      <c r="G9310" s="43">
        <v>44123</v>
      </c>
      <c r="Y9310" s="43" t="str">
        <f t="shared" si="290"/>
        <v/>
      </c>
      <c r="Z9310" s="43">
        <v>1658372</v>
      </c>
      <c r="AA9310" s="43" t="e">
        <f t="shared" si="291"/>
        <v>#N/A</v>
      </c>
    </row>
    <row r="9311" spans="1:27" x14ac:dyDescent="0.3">
      <c r="A9311" s="43">
        <v>1659346</v>
      </c>
      <c r="B9311" s="43" t="s">
        <v>1268</v>
      </c>
      <c r="C9311" s="43" t="s">
        <v>674</v>
      </c>
      <c r="E9311" s="43" t="s">
        <v>6263</v>
      </c>
      <c r="F9311" s="43" t="s">
        <v>28</v>
      </c>
      <c r="G9311" s="43">
        <v>44021</v>
      </c>
      <c r="Y9311" s="43" t="str">
        <f t="shared" si="290"/>
        <v/>
      </c>
      <c r="Z9311" s="43">
        <v>1834741</v>
      </c>
      <c r="AA9311" s="43" t="e">
        <f t="shared" si="291"/>
        <v>#N/A</v>
      </c>
    </row>
    <row r="9312" spans="1:27" x14ac:dyDescent="0.3">
      <c r="A9312" s="43">
        <v>142856</v>
      </c>
      <c r="B9312" s="43" t="s">
        <v>1268</v>
      </c>
      <c r="C9312" s="43" t="s">
        <v>647</v>
      </c>
      <c r="E9312" s="43" t="s">
        <v>6263</v>
      </c>
      <c r="F9312" s="43" t="s">
        <v>28</v>
      </c>
      <c r="G9312" s="43">
        <v>44015</v>
      </c>
      <c r="Y9312" s="43" t="str">
        <f t="shared" si="290"/>
        <v>COMP</v>
      </c>
      <c r="Z9312" s="43">
        <v>299134</v>
      </c>
      <c r="AA9312" s="43">
        <f t="shared" si="291"/>
        <v>142856</v>
      </c>
    </row>
    <row r="9313" spans="1:27" x14ac:dyDescent="0.3">
      <c r="A9313" s="43">
        <v>745512</v>
      </c>
      <c r="B9313" s="43" t="s">
        <v>1268</v>
      </c>
      <c r="C9313" s="43" t="s">
        <v>422</v>
      </c>
      <c r="E9313" s="43" t="s">
        <v>6263</v>
      </c>
      <c r="F9313" s="43" t="s">
        <v>28</v>
      </c>
      <c r="G9313" s="43">
        <v>44012</v>
      </c>
      <c r="Y9313" s="43" t="str">
        <f t="shared" si="290"/>
        <v/>
      </c>
      <c r="Z9313" s="43">
        <v>2068762</v>
      </c>
      <c r="AA9313" s="43" t="e">
        <f t="shared" si="291"/>
        <v>#N/A</v>
      </c>
    </row>
    <row r="9314" spans="1:27" x14ac:dyDescent="0.3">
      <c r="A9314" s="43">
        <v>2415131</v>
      </c>
      <c r="B9314" s="43" t="s">
        <v>1268</v>
      </c>
      <c r="C9314" s="43" t="s">
        <v>414</v>
      </c>
      <c r="E9314" s="43" t="s">
        <v>6263</v>
      </c>
      <c r="F9314" s="43" t="s">
        <v>30</v>
      </c>
      <c r="G9314" s="43">
        <v>44068</v>
      </c>
      <c r="Y9314" s="43" t="str">
        <f t="shared" si="290"/>
        <v/>
      </c>
      <c r="Z9314" s="43">
        <v>257287</v>
      </c>
      <c r="AA9314" s="43" t="e">
        <f t="shared" si="291"/>
        <v>#N/A</v>
      </c>
    </row>
    <row r="9315" spans="1:27" x14ac:dyDescent="0.3">
      <c r="A9315" s="43">
        <v>564143</v>
      </c>
      <c r="B9315" s="43" t="s">
        <v>7313</v>
      </c>
      <c r="C9315" s="43" t="s">
        <v>1459</v>
      </c>
      <c r="E9315" s="43" t="s">
        <v>29</v>
      </c>
      <c r="F9315" s="43" t="s">
        <v>30</v>
      </c>
      <c r="G9315" s="43">
        <v>44036</v>
      </c>
      <c r="Y9315" s="43" t="str">
        <f t="shared" si="290"/>
        <v>COMP</v>
      </c>
      <c r="Z9315" s="43">
        <v>1989407</v>
      </c>
      <c r="AA9315" s="43">
        <f t="shared" si="291"/>
        <v>564143</v>
      </c>
    </row>
    <row r="9316" spans="1:27" x14ac:dyDescent="0.3">
      <c r="A9316" s="43">
        <v>1008230</v>
      </c>
      <c r="B9316" s="43" t="s">
        <v>7314</v>
      </c>
      <c r="C9316" s="43" t="s">
        <v>3945</v>
      </c>
      <c r="E9316" s="43" t="s">
        <v>29</v>
      </c>
      <c r="F9316" s="43" t="s">
        <v>28</v>
      </c>
      <c r="G9316" s="43">
        <v>85033</v>
      </c>
      <c r="Y9316" s="43" t="str">
        <f t="shared" si="290"/>
        <v>COMP</v>
      </c>
      <c r="Z9316" s="43">
        <v>1897818</v>
      </c>
      <c r="AA9316" s="43">
        <f t="shared" si="291"/>
        <v>1008230</v>
      </c>
    </row>
    <row r="9317" spans="1:27" x14ac:dyDescent="0.3">
      <c r="A9317" s="43">
        <v>1967245</v>
      </c>
      <c r="B9317" s="43" t="s">
        <v>1270</v>
      </c>
      <c r="C9317" s="43" t="s">
        <v>327</v>
      </c>
      <c r="E9317" s="43" t="s">
        <v>6263</v>
      </c>
      <c r="F9317" s="43" t="s">
        <v>30</v>
      </c>
      <c r="G9317" s="43">
        <v>49037</v>
      </c>
      <c r="Y9317" s="43" t="str">
        <f t="shared" si="290"/>
        <v/>
      </c>
      <c r="Z9317" s="43">
        <v>1421889</v>
      </c>
      <c r="AA9317" s="43" t="e">
        <f t="shared" si="291"/>
        <v>#N/A</v>
      </c>
    </row>
    <row r="9318" spans="1:27" x14ac:dyDescent="0.3">
      <c r="A9318" s="43">
        <v>1073325</v>
      </c>
      <c r="B9318" s="43" t="s">
        <v>1270</v>
      </c>
      <c r="C9318" s="43" t="s">
        <v>1279</v>
      </c>
      <c r="E9318" s="43" t="s">
        <v>29</v>
      </c>
      <c r="F9318" s="43" t="s">
        <v>30</v>
      </c>
      <c r="G9318" s="43">
        <v>49067</v>
      </c>
      <c r="Y9318" s="43" t="str">
        <f t="shared" si="290"/>
        <v>COMP</v>
      </c>
      <c r="Z9318" s="43">
        <v>1258325</v>
      </c>
      <c r="AA9318" s="43">
        <f t="shared" si="291"/>
        <v>1073325</v>
      </c>
    </row>
    <row r="9319" spans="1:27" x14ac:dyDescent="0.3">
      <c r="A9319" s="43">
        <v>2373352</v>
      </c>
      <c r="B9319" s="43" t="s">
        <v>1270</v>
      </c>
      <c r="C9319" s="43" t="s">
        <v>7315</v>
      </c>
      <c r="E9319" s="43" t="s">
        <v>6263</v>
      </c>
      <c r="F9319" s="43" t="s">
        <v>30</v>
      </c>
      <c r="G9319" s="43">
        <v>44072</v>
      </c>
      <c r="Y9319" s="43" t="str">
        <f t="shared" si="290"/>
        <v/>
      </c>
      <c r="Z9319" s="43">
        <v>1278270</v>
      </c>
      <c r="AA9319" s="43" t="e">
        <f t="shared" si="291"/>
        <v>#N/A</v>
      </c>
    </row>
    <row r="9320" spans="1:27" x14ac:dyDescent="0.3">
      <c r="A9320" s="43">
        <v>2049551</v>
      </c>
      <c r="B9320" s="43" t="s">
        <v>7316</v>
      </c>
      <c r="C9320" s="43" t="s">
        <v>541</v>
      </c>
      <c r="E9320" s="43" t="s">
        <v>6263</v>
      </c>
      <c r="F9320" s="43" t="s">
        <v>28</v>
      </c>
      <c r="G9320" s="43">
        <v>53022</v>
      </c>
      <c r="Y9320" s="43" t="str">
        <f t="shared" si="290"/>
        <v/>
      </c>
      <c r="Z9320" s="43">
        <v>1278268</v>
      </c>
      <c r="AA9320" s="43" t="e">
        <f t="shared" si="291"/>
        <v>#N/A</v>
      </c>
    </row>
    <row r="9321" spans="1:27" x14ac:dyDescent="0.3">
      <c r="A9321" s="43">
        <v>314125</v>
      </c>
      <c r="B9321" s="43" t="s">
        <v>7317</v>
      </c>
      <c r="C9321" s="43" t="s">
        <v>1241</v>
      </c>
      <c r="E9321" s="43" t="s">
        <v>6263</v>
      </c>
      <c r="F9321" s="43" t="s">
        <v>28</v>
      </c>
      <c r="G9321" s="43">
        <v>85033</v>
      </c>
      <c r="Y9321" s="43" t="str">
        <f t="shared" si="290"/>
        <v>COMP</v>
      </c>
      <c r="Z9321" s="43">
        <v>1220229</v>
      </c>
      <c r="AA9321" s="43">
        <f t="shared" si="291"/>
        <v>314125</v>
      </c>
    </row>
    <row r="9322" spans="1:27" x14ac:dyDescent="0.3">
      <c r="A9322" s="43">
        <v>1031120</v>
      </c>
      <c r="B9322" s="43" t="s">
        <v>7318</v>
      </c>
      <c r="C9322" s="43" t="s">
        <v>1585</v>
      </c>
      <c r="E9322" s="43" t="s">
        <v>29</v>
      </c>
      <c r="F9322" s="43" t="s">
        <v>30</v>
      </c>
      <c r="G9322" s="43">
        <v>72054</v>
      </c>
      <c r="Y9322" s="43" t="str">
        <f t="shared" si="290"/>
        <v>COMP</v>
      </c>
      <c r="Z9322" s="43">
        <v>173602</v>
      </c>
      <c r="AA9322" s="43">
        <f t="shared" si="291"/>
        <v>1031120</v>
      </c>
    </row>
    <row r="9323" spans="1:27" x14ac:dyDescent="0.3">
      <c r="A9323" s="43">
        <v>1031126</v>
      </c>
      <c r="B9323" s="43" t="s">
        <v>7318</v>
      </c>
      <c r="C9323" s="43" t="s">
        <v>2050</v>
      </c>
      <c r="E9323" s="43" t="s">
        <v>6263</v>
      </c>
      <c r="F9323" s="43" t="s">
        <v>30</v>
      </c>
      <c r="G9323" s="43">
        <v>72054</v>
      </c>
      <c r="Y9323" s="43" t="str">
        <f t="shared" si="290"/>
        <v/>
      </c>
      <c r="Z9323" s="43">
        <v>2411759</v>
      </c>
      <c r="AA9323" s="43" t="e">
        <f t="shared" si="291"/>
        <v>#N/A</v>
      </c>
    </row>
    <row r="9324" spans="1:27" x14ac:dyDescent="0.3">
      <c r="A9324" s="43">
        <v>104567</v>
      </c>
      <c r="B9324" s="43" t="s">
        <v>7319</v>
      </c>
      <c r="C9324" s="43" t="s">
        <v>659</v>
      </c>
      <c r="E9324" s="43" t="s">
        <v>6263</v>
      </c>
      <c r="F9324" s="43" t="s">
        <v>28</v>
      </c>
      <c r="G9324" s="43">
        <v>85067</v>
      </c>
      <c r="Y9324" s="43" t="str">
        <f t="shared" si="290"/>
        <v>COMP</v>
      </c>
      <c r="Z9324" s="43">
        <v>2435302</v>
      </c>
      <c r="AA9324" s="43">
        <f t="shared" si="291"/>
        <v>104567</v>
      </c>
    </row>
    <row r="9325" spans="1:27" x14ac:dyDescent="0.3">
      <c r="A9325" s="43">
        <v>2151421</v>
      </c>
      <c r="B9325" s="43" t="s">
        <v>7320</v>
      </c>
      <c r="C9325" s="43" t="s">
        <v>232</v>
      </c>
      <c r="E9325" s="43" t="s">
        <v>6263</v>
      </c>
      <c r="F9325" s="43" t="s">
        <v>28</v>
      </c>
      <c r="G9325" s="43">
        <v>72007</v>
      </c>
      <c r="Y9325" s="43" t="str">
        <f t="shared" si="290"/>
        <v/>
      </c>
      <c r="Z9325" s="43">
        <v>2410460</v>
      </c>
      <c r="AA9325" s="43" t="e">
        <f t="shared" si="291"/>
        <v>#N/A</v>
      </c>
    </row>
    <row r="9326" spans="1:27" x14ac:dyDescent="0.3">
      <c r="A9326" s="43">
        <v>2200762</v>
      </c>
      <c r="B9326" s="43" t="s">
        <v>7321</v>
      </c>
      <c r="C9326" s="43" t="s">
        <v>236</v>
      </c>
      <c r="E9326" s="43" t="s">
        <v>6263</v>
      </c>
      <c r="F9326" s="43" t="s">
        <v>28</v>
      </c>
      <c r="G9326" s="43">
        <v>85004</v>
      </c>
      <c r="Y9326" s="43" t="str">
        <f t="shared" si="290"/>
        <v/>
      </c>
      <c r="Z9326" s="43">
        <v>1095458</v>
      </c>
      <c r="AA9326" s="43" t="e">
        <f t="shared" si="291"/>
        <v>#N/A</v>
      </c>
    </row>
    <row r="9327" spans="1:27" x14ac:dyDescent="0.3">
      <c r="A9327" s="43">
        <v>2226580</v>
      </c>
      <c r="B9327" s="43" t="s">
        <v>7322</v>
      </c>
      <c r="C9327" s="43" t="s">
        <v>937</v>
      </c>
      <c r="E9327" s="43" t="s">
        <v>6263</v>
      </c>
      <c r="F9327" s="43" t="s">
        <v>28</v>
      </c>
      <c r="G9327" s="43">
        <v>85061</v>
      </c>
      <c r="Y9327" s="43" t="str">
        <f t="shared" si="290"/>
        <v/>
      </c>
      <c r="Z9327" s="43">
        <v>1362753</v>
      </c>
      <c r="AA9327" s="43" t="e">
        <f t="shared" si="291"/>
        <v>#N/A</v>
      </c>
    </row>
    <row r="9328" spans="1:27" x14ac:dyDescent="0.3">
      <c r="A9328" s="43">
        <v>1590687</v>
      </c>
      <c r="B9328" s="43" t="s">
        <v>7323</v>
      </c>
      <c r="C9328" s="43" t="s">
        <v>7176</v>
      </c>
      <c r="E9328" s="43" t="s">
        <v>35</v>
      </c>
      <c r="F9328" s="43" t="s">
        <v>30</v>
      </c>
      <c r="G9328" s="43">
        <v>72041</v>
      </c>
      <c r="Y9328" s="43" t="str">
        <f t="shared" si="290"/>
        <v>COMP</v>
      </c>
      <c r="Z9328" s="43">
        <v>1426476</v>
      </c>
      <c r="AA9328" s="43">
        <f t="shared" si="291"/>
        <v>1590687</v>
      </c>
    </row>
    <row r="9329" spans="1:27" x14ac:dyDescent="0.3">
      <c r="A9329" s="43">
        <v>2178198</v>
      </c>
      <c r="B9329" s="43" t="s">
        <v>7324</v>
      </c>
      <c r="C9329" s="43" t="s">
        <v>782</v>
      </c>
      <c r="E9329" s="43" t="s">
        <v>6263</v>
      </c>
      <c r="F9329" s="43" t="s">
        <v>30</v>
      </c>
      <c r="G9329" s="43">
        <v>49002</v>
      </c>
      <c r="Y9329" s="43" t="str">
        <f t="shared" si="290"/>
        <v/>
      </c>
      <c r="Z9329" s="43">
        <v>618678</v>
      </c>
      <c r="AA9329" s="43" t="e">
        <f t="shared" si="291"/>
        <v>#N/A</v>
      </c>
    </row>
    <row r="9330" spans="1:27" x14ac:dyDescent="0.3">
      <c r="A9330" s="43">
        <v>2182206</v>
      </c>
      <c r="B9330" s="43" t="s">
        <v>7324</v>
      </c>
      <c r="C9330" s="43" t="s">
        <v>268</v>
      </c>
      <c r="E9330" s="43" t="s">
        <v>6263</v>
      </c>
      <c r="F9330" s="43" t="s">
        <v>30</v>
      </c>
      <c r="G9330" s="43">
        <v>85017</v>
      </c>
      <c r="Y9330" s="43" t="str">
        <f t="shared" si="290"/>
        <v>COMP</v>
      </c>
      <c r="Z9330" s="43">
        <v>2176222</v>
      </c>
      <c r="AA9330" s="43">
        <f t="shared" si="291"/>
        <v>2182206</v>
      </c>
    </row>
    <row r="9331" spans="1:27" x14ac:dyDescent="0.3">
      <c r="A9331" s="43">
        <v>2386130</v>
      </c>
      <c r="B9331" s="43" t="s">
        <v>7324</v>
      </c>
      <c r="C9331" s="43" t="s">
        <v>1428</v>
      </c>
      <c r="E9331" s="43" t="s">
        <v>6263</v>
      </c>
      <c r="F9331" s="43" t="s">
        <v>30</v>
      </c>
      <c r="G9331" s="43">
        <v>44079</v>
      </c>
      <c r="Y9331" s="43" t="str">
        <f t="shared" si="290"/>
        <v/>
      </c>
      <c r="Z9331" s="43">
        <v>1603987</v>
      </c>
      <c r="AA9331" s="43" t="e">
        <f t="shared" si="291"/>
        <v>#N/A</v>
      </c>
    </row>
    <row r="9332" spans="1:27" x14ac:dyDescent="0.3">
      <c r="A9332" s="43">
        <v>1667038</v>
      </c>
      <c r="B9332" s="43" t="s">
        <v>7325</v>
      </c>
      <c r="C9332" s="43" t="s">
        <v>421</v>
      </c>
      <c r="E9332" s="43" t="s">
        <v>6263</v>
      </c>
      <c r="F9332" s="43" t="s">
        <v>30</v>
      </c>
      <c r="G9332" s="43">
        <v>44015</v>
      </c>
      <c r="Y9332" s="43" t="str">
        <f t="shared" si="290"/>
        <v/>
      </c>
      <c r="Z9332" s="43">
        <v>2040741</v>
      </c>
      <c r="AA9332" s="43" t="e">
        <f t="shared" si="291"/>
        <v>#N/A</v>
      </c>
    </row>
    <row r="9333" spans="1:27" x14ac:dyDescent="0.3">
      <c r="A9333" s="43">
        <v>1181066</v>
      </c>
      <c r="B9333" s="43" t="s">
        <v>7326</v>
      </c>
      <c r="C9333" s="43" t="s">
        <v>937</v>
      </c>
      <c r="E9333" s="43" t="s">
        <v>6263</v>
      </c>
      <c r="F9333" s="43" t="s">
        <v>28</v>
      </c>
      <c r="G9333" s="43">
        <v>85017</v>
      </c>
      <c r="Y9333" s="43" t="str">
        <f t="shared" si="290"/>
        <v/>
      </c>
      <c r="Z9333" s="43">
        <v>2022886</v>
      </c>
      <c r="AA9333" s="43" t="e">
        <f t="shared" si="291"/>
        <v>#N/A</v>
      </c>
    </row>
    <row r="9334" spans="1:27" x14ac:dyDescent="0.3">
      <c r="A9334" s="43">
        <v>2193139</v>
      </c>
      <c r="B9334" s="43" t="s">
        <v>7326</v>
      </c>
      <c r="C9334" s="43" t="s">
        <v>502</v>
      </c>
      <c r="E9334" s="43" t="s">
        <v>6263</v>
      </c>
      <c r="F9334" s="43" t="s">
        <v>30</v>
      </c>
      <c r="G9334" s="43">
        <v>85017</v>
      </c>
      <c r="Y9334" s="43" t="str">
        <f t="shared" si="290"/>
        <v/>
      </c>
      <c r="Z9334" s="43">
        <v>1048007</v>
      </c>
      <c r="AA9334" s="43" t="e">
        <f t="shared" si="291"/>
        <v>#N/A</v>
      </c>
    </row>
    <row r="9335" spans="1:27" x14ac:dyDescent="0.3">
      <c r="A9335" s="43">
        <v>2193002</v>
      </c>
      <c r="B9335" s="43" t="s">
        <v>7327</v>
      </c>
      <c r="C9335" s="43" t="s">
        <v>1429</v>
      </c>
      <c r="E9335" s="43" t="s">
        <v>6263</v>
      </c>
      <c r="F9335" s="43" t="s">
        <v>28</v>
      </c>
      <c r="G9335" s="43">
        <v>44013</v>
      </c>
      <c r="Y9335" s="43" t="str">
        <f t="shared" si="290"/>
        <v>COMP</v>
      </c>
      <c r="Z9335" s="43">
        <v>2398488</v>
      </c>
      <c r="AA9335" s="43">
        <f t="shared" si="291"/>
        <v>2193002</v>
      </c>
    </row>
    <row r="9336" spans="1:27" x14ac:dyDescent="0.3">
      <c r="A9336" s="43">
        <v>1298429</v>
      </c>
      <c r="B9336" s="43" t="s">
        <v>7328</v>
      </c>
      <c r="C9336" s="43" t="s">
        <v>177</v>
      </c>
      <c r="E9336" s="43" t="s">
        <v>6263</v>
      </c>
      <c r="F9336" s="43" t="s">
        <v>28</v>
      </c>
      <c r="G9336" s="43">
        <v>44013</v>
      </c>
      <c r="Y9336" s="43" t="str">
        <f t="shared" si="290"/>
        <v>COMP</v>
      </c>
      <c r="Z9336" s="43">
        <v>1935445</v>
      </c>
      <c r="AA9336" s="43">
        <f t="shared" si="291"/>
        <v>1298429</v>
      </c>
    </row>
    <row r="9337" spans="1:27" x14ac:dyDescent="0.3">
      <c r="A9337" s="43">
        <v>2236566</v>
      </c>
      <c r="B9337" s="43" t="s">
        <v>1278</v>
      </c>
      <c r="C9337" s="43" t="s">
        <v>274</v>
      </c>
      <c r="E9337" s="43" t="s">
        <v>6263</v>
      </c>
      <c r="F9337" s="43" t="s">
        <v>28</v>
      </c>
      <c r="G9337" s="43">
        <v>44074</v>
      </c>
      <c r="Y9337" s="43" t="str">
        <f t="shared" si="290"/>
        <v/>
      </c>
      <c r="Z9337" s="43">
        <v>2347917</v>
      </c>
      <c r="AA9337" s="43" t="e">
        <f t="shared" si="291"/>
        <v>#N/A</v>
      </c>
    </row>
    <row r="9338" spans="1:27" x14ac:dyDescent="0.3">
      <c r="A9338" s="43">
        <v>1864386</v>
      </c>
      <c r="B9338" s="43" t="s">
        <v>7329</v>
      </c>
      <c r="C9338" s="43" t="s">
        <v>904</v>
      </c>
      <c r="E9338" s="43" t="s">
        <v>34</v>
      </c>
      <c r="F9338" s="43" t="s">
        <v>28</v>
      </c>
      <c r="G9338" s="43">
        <v>49002</v>
      </c>
      <c r="Y9338" s="43" t="str">
        <f t="shared" si="290"/>
        <v>COMP</v>
      </c>
      <c r="Z9338" s="43">
        <v>708401</v>
      </c>
      <c r="AA9338" s="43">
        <f t="shared" si="291"/>
        <v>1864386</v>
      </c>
    </row>
    <row r="9339" spans="1:27" x14ac:dyDescent="0.3">
      <c r="A9339" s="43">
        <v>1969392</v>
      </c>
      <c r="B9339" s="43" t="s">
        <v>7329</v>
      </c>
      <c r="C9339" s="43" t="s">
        <v>7330</v>
      </c>
      <c r="E9339" s="43" t="s">
        <v>35</v>
      </c>
      <c r="F9339" s="43" t="s">
        <v>28</v>
      </c>
      <c r="G9339" s="43">
        <v>49002</v>
      </c>
      <c r="Y9339" s="43" t="str">
        <f t="shared" si="290"/>
        <v>COMP</v>
      </c>
      <c r="Z9339" s="43">
        <v>291439</v>
      </c>
      <c r="AA9339" s="43">
        <f t="shared" si="291"/>
        <v>1969392</v>
      </c>
    </row>
    <row r="9340" spans="1:27" x14ac:dyDescent="0.3">
      <c r="A9340" s="43">
        <v>379716</v>
      </c>
      <c r="B9340" s="43" t="s">
        <v>1280</v>
      </c>
      <c r="C9340" s="43" t="s">
        <v>3407</v>
      </c>
      <c r="E9340" s="43" t="s">
        <v>6263</v>
      </c>
      <c r="F9340" s="43" t="s">
        <v>28</v>
      </c>
      <c r="G9340" s="43">
        <v>49006</v>
      </c>
      <c r="Y9340" s="43" t="str">
        <f t="shared" si="290"/>
        <v/>
      </c>
      <c r="Z9340" s="43">
        <v>1603899</v>
      </c>
      <c r="AA9340" s="43" t="e">
        <f t="shared" si="291"/>
        <v>#N/A</v>
      </c>
    </row>
    <row r="9341" spans="1:27" x14ac:dyDescent="0.3">
      <c r="A9341" s="43">
        <v>1241012</v>
      </c>
      <c r="B9341" s="43" t="s">
        <v>1280</v>
      </c>
      <c r="C9341" s="43" t="s">
        <v>730</v>
      </c>
      <c r="E9341" s="43" t="s">
        <v>31</v>
      </c>
      <c r="F9341" s="43" t="s">
        <v>30</v>
      </c>
      <c r="G9341" s="43">
        <v>85012</v>
      </c>
      <c r="Y9341" s="43" t="str">
        <f t="shared" si="290"/>
        <v>COMP</v>
      </c>
      <c r="Z9341" s="43">
        <v>1235533</v>
      </c>
      <c r="AA9341" s="43">
        <f t="shared" si="291"/>
        <v>1241012</v>
      </c>
    </row>
    <row r="9342" spans="1:27" x14ac:dyDescent="0.3">
      <c r="A9342" s="43">
        <v>2351216</v>
      </c>
      <c r="B9342" s="43" t="s">
        <v>1280</v>
      </c>
      <c r="C9342" s="43" t="s">
        <v>285</v>
      </c>
      <c r="E9342" s="43" t="s">
        <v>6263</v>
      </c>
      <c r="F9342" s="43" t="s">
        <v>28</v>
      </c>
      <c r="G9342" s="43">
        <v>85005</v>
      </c>
      <c r="Y9342" s="43" t="str">
        <f t="shared" si="290"/>
        <v/>
      </c>
      <c r="Z9342" s="43">
        <v>1418132</v>
      </c>
      <c r="AA9342" s="43" t="e">
        <f t="shared" si="291"/>
        <v>#N/A</v>
      </c>
    </row>
    <row r="9343" spans="1:27" x14ac:dyDescent="0.3">
      <c r="A9343" s="43">
        <v>542915</v>
      </c>
      <c r="B9343" s="43" t="s">
        <v>1280</v>
      </c>
      <c r="C9343" s="43" t="s">
        <v>346</v>
      </c>
      <c r="E9343" s="43" t="s">
        <v>6263</v>
      </c>
      <c r="F9343" s="43" t="s">
        <v>28</v>
      </c>
      <c r="G9343" s="43">
        <v>85049</v>
      </c>
      <c r="Y9343" s="43" t="str">
        <f t="shared" si="290"/>
        <v/>
      </c>
      <c r="Z9343" s="43">
        <v>1757368</v>
      </c>
      <c r="AA9343" s="43" t="e">
        <f t="shared" si="291"/>
        <v>#N/A</v>
      </c>
    </row>
    <row r="9344" spans="1:27" x14ac:dyDescent="0.3">
      <c r="A9344" s="43">
        <v>1915712</v>
      </c>
      <c r="B9344" s="43" t="s">
        <v>1281</v>
      </c>
      <c r="C9344" s="43" t="s">
        <v>697</v>
      </c>
      <c r="E9344" s="43" t="s">
        <v>35</v>
      </c>
      <c r="F9344" s="43" t="s">
        <v>30</v>
      </c>
      <c r="G9344" s="43">
        <v>44111</v>
      </c>
      <c r="Y9344" s="43" t="str">
        <f t="shared" si="290"/>
        <v>COMP</v>
      </c>
      <c r="Z9344" s="43">
        <v>1249242</v>
      </c>
      <c r="AA9344" s="43">
        <f t="shared" si="291"/>
        <v>1915712</v>
      </c>
    </row>
    <row r="9345" spans="1:27" x14ac:dyDescent="0.3">
      <c r="A9345" s="43">
        <v>208337</v>
      </c>
      <c r="B9345" s="43" t="s">
        <v>1281</v>
      </c>
      <c r="C9345" s="43" t="s">
        <v>664</v>
      </c>
      <c r="E9345" s="43" t="s">
        <v>6263</v>
      </c>
      <c r="F9345" s="43" t="s">
        <v>28</v>
      </c>
      <c r="G9345" s="43">
        <v>53063</v>
      </c>
      <c r="Y9345" s="43" t="str">
        <f t="shared" si="290"/>
        <v/>
      </c>
      <c r="Z9345" s="43">
        <v>1603895</v>
      </c>
      <c r="AA9345" s="43" t="e">
        <f t="shared" si="291"/>
        <v>#N/A</v>
      </c>
    </row>
    <row r="9346" spans="1:27" x14ac:dyDescent="0.3">
      <c r="A9346" s="43">
        <v>1574979</v>
      </c>
      <c r="B9346" s="43" t="s">
        <v>1281</v>
      </c>
      <c r="C9346" s="43" t="s">
        <v>550</v>
      </c>
      <c r="E9346" s="43" t="s">
        <v>35</v>
      </c>
      <c r="F9346" s="43" t="s">
        <v>30</v>
      </c>
      <c r="G9346" s="43">
        <v>49001</v>
      </c>
      <c r="Y9346" s="43" t="str">
        <f t="shared" ref="Y9346:Y9409" si="292">IF(ISERROR(AA9346)=FALSE,"COMP","")</f>
        <v>COMP</v>
      </c>
      <c r="Z9346" s="43">
        <v>611752</v>
      </c>
      <c r="AA9346" s="43">
        <f t="shared" si="291"/>
        <v>1574979</v>
      </c>
    </row>
    <row r="9347" spans="1:27" x14ac:dyDescent="0.3">
      <c r="A9347" s="43">
        <v>2013051</v>
      </c>
      <c r="B9347" s="43" t="s">
        <v>7331</v>
      </c>
      <c r="C9347" s="43" t="s">
        <v>617</v>
      </c>
      <c r="E9347" s="43" t="s">
        <v>29</v>
      </c>
      <c r="F9347" s="43" t="s">
        <v>30</v>
      </c>
      <c r="G9347" s="43">
        <v>85049</v>
      </c>
      <c r="Y9347" s="43" t="str">
        <f t="shared" si="292"/>
        <v/>
      </c>
      <c r="Z9347" s="43">
        <v>1677483</v>
      </c>
      <c r="AA9347" s="43" t="e">
        <f t="shared" ref="AA9347:AA9410" si="293">VLOOKUP(A9347,Z:Z,1,FALSE)</f>
        <v>#N/A</v>
      </c>
    </row>
    <row r="9348" spans="1:27" x14ac:dyDescent="0.3">
      <c r="A9348" s="43">
        <v>2343839</v>
      </c>
      <c r="B9348" s="43" t="s">
        <v>7332</v>
      </c>
      <c r="C9348" s="43" t="s">
        <v>250</v>
      </c>
      <c r="E9348" s="43" t="s">
        <v>6263</v>
      </c>
      <c r="F9348" s="43" t="s">
        <v>28</v>
      </c>
      <c r="G9348" s="43">
        <v>49009</v>
      </c>
      <c r="Y9348" s="43" t="str">
        <f t="shared" si="292"/>
        <v/>
      </c>
      <c r="Z9348" s="43">
        <v>413737</v>
      </c>
      <c r="AA9348" s="43" t="e">
        <f t="shared" si="293"/>
        <v>#N/A</v>
      </c>
    </row>
    <row r="9349" spans="1:27" x14ac:dyDescent="0.3">
      <c r="A9349" s="43">
        <v>2432020</v>
      </c>
      <c r="B9349" s="43" t="s">
        <v>7333</v>
      </c>
      <c r="C9349" s="43" t="s">
        <v>2115</v>
      </c>
      <c r="E9349" s="43" t="s">
        <v>29</v>
      </c>
      <c r="F9349" s="43" t="s">
        <v>28</v>
      </c>
      <c r="G9349" s="43">
        <v>44139</v>
      </c>
      <c r="Y9349" s="43" t="str">
        <f t="shared" si="292"/>
        <v/>
      </c>
      <c r="Z9349" s="43">
        <v>2265742</v>
      </c>
      <c r="AA9349" s="43" t="e">
        <f t="shared" si="293"/>
        <v>#N/A</v>
      </c>
    </row>
    <row r="9350" spans="1:27" x14ac:dyDescent="0.3">
      <c r="A9350" s="43">
        <v>1452311</v>
      </c>
      <c r="B9350" s="43" t="s">
        <v>7334</v>
      </c>
      <c r="C9350" s="43" t="s">
        <v>173</v>
      </c>
      <c r="E9350" s="43" t="s">
        <v>6263</v>
      </c>
      <c r="F9350" s="43" t="s">
        <v>30</v>
      </c>
      <c r="G9350" s="43">
        <v>44039</v>
      </c>
      <c r="Y9350" s="43" t="str">
        <f t="shared" si="292"/>
        <v/>
      </c>
      <c r="Z9350" s="43">
        <v>2318789</v>
      </c>
      <c r="AA9350" s="43" t="e">
        <f t="shared" si="293"/>
        <v>#N/A</v>
      </c>
    </row>
    <row r="9351" spans="1:27" x14ac:dyDescent="0.3">
      <c r="A9351" s="43">
        <v>2431071</v>
      </c>
      <c r="B9351" s="43" t="s">
        <v>1285</v>
      </c>
      <c r="C9351" s="43" t="s">
        <v>659</v>
      </c>
      <c r="E9351" s="43" t="s">
        <v>6263</v>
      </c>
      <c r="F9351" s="43" t="s">
        <v>28</v>
      </c>
      <c r="G9351" s="43">
        <v>53013</v>
      </c>
      <c r="Y9351" s="43" t="str">
        <f t="shared" si="292"/>
        <v/>
      </c>
      <c r="Z9351" s="43">
        <v>2189393</v>
      </c>
      <c r="AA9351" s="43" t="e">
        <f t="shared" si="293"/>
        <v>#N/A</v>
      </c>
    </row>
    <row r="9352" spans="1:27" x14ac:dyDescent="0.3">
      <c r="A9352" s="43">
        <v>1668208</v>
      </c>
      <c r="B9352" s="43" t="s">
        <v>1285</v>
      </c>
      <c r="C9352" s="43" t="s">
        <v>1241</v>
      </c>
      <c r="E9352" s="43" t="s">
        <v>6263</v>
      </c>
      <c r="F9352" s="43" t="s">
        <v>28</v>
      </c>
      <c r="G9352" s="43">
        <v>53061</v>
      </c>
      <c r="Y9352" s="43" t="str">
        <f t="shared" si="292"/>
        <v/>
      </c>
      <c r="Z9352" s="43">
        <v>1739359</v>
      </c>
      <c r="AA9352" s="43" t="e">
        <f t="shared" si="293"/>
        <v>#N/A</v>
      </c>
    </row>
    <row r="9353" spans="1:27" x14ac:dyDescent="0.3">
      <c r="A9353" s="43">
        <v>1887723</v>
      </c>
      <c r="B9353" s="43" t="s">
        <v>1286</v>
      </c>
      <c r="C9353" s="43" t="s">
        <v>329</v>
      </c>
      <c r="E9353" s="43" t="s">
        <v>6263</v>
      </c>
      <c r="F9353" s="43" t="s">
        <v>28</v>
      </c>
      <c r="G9353" s="43">
        <v>44108</v>
      </c>
      <c r="Y9353" s="43" t="str">
        <f t="shared" si="292"/>
        <v/>
      </c>
      <c r="Z9353" s="43">
        <v>1487996</v>
      </c>
      <c r="AA9353" s="43" t="e">
        <f t="shared" si="293"/>
        <v>#N/A</v>
      </c>
    </row>
    <row r="9354" spans="1:27" x14ac:dyDescent="0.3">
      <c r="A9354" s="43">
        <v>1887727</v>
      </c>
      <c r="B9354" s="43" t="s">
        <v>1286</v>
      </c>
      <c r="C9354" s="43" t="s">
        <v>5777</v>
      </c>
      <c r="E9354" s="43" t="s">
        <v>6263</v>
      </c>
      <c r="F9354" s="43" t="s">
        <v>30</v>
      </c>
      <c r="G9354" s="43">
        <v>44108</v>
      </c>
      <c r="Y9354" s="43" t="str">
        <f t="shared" si="292"/>
        <v/>
      </c>
      <c r="Z9354" s="43">
        <v>1462742</v>
      </c>
      <c r="AA9354" s="43" t="e">
        <f t="shared" si="293"/>
        <v>#N/A</v>
      </c>
    </row>
    <row r="9355" spans="1:27" x14ac:dyDescent="0.3">
      <c r="A9355" s="43">
        <v>1302512</v>
      </c>
      <c r="B9355" s="43" t="s">
        <v>1286</v>
      </c>
      <c r="C9355" s="43" t="s">
        <v>530</v>
      </c>
      <c r="E9355" s="43" t="s">
        <v>6263</v>
      </c>
      <c r="F9355" s="43" t="s">
        <v>30</v>
      </c>
      <c r="G9355" s="43">
        <v>53022</v>
      </c>
      <c r="Y9355" s="43" t="str">
        <f t="shared" si="292"/>
        <v/>
      </c>
      <c r="Z9355" s="43">
        <v>2432651</v>
      </c>
      <c r="AA9355" s="43" t="e">
        <f t="shared" si="293"/>
        <v>#N/A</v>
      </c>
    </row>
    <row r="9356" spans="1:27" x14ac:dyDescent="0.3">
      <c r="A9356" s="43">
        <v>2432451</v>
      </c>
      <c r="B9356" s="43" t="s">
        <v>7335</v>
      </c>
      <c r="C9356" s="43" t="s">
        <v>7336</v>
      </c>
      <c r="E9356" s="43" t="s">
        <v>29</v>
      </c>
      <c r="F9356" s="43" t="s">
        <v>28</v>
      </c>
      <c r="G9356" s="43">
        <v>49067</v>
      </c>
      <c r="Y9356" s="43" t="str">
        <f t="shared" si="292"/>
        <v>COMP</v>
      </c>
      <c r="Z9356" s="43">
        <v>2071004</v>
      </c>
      <c r="AA9356" s="43">
        <f t="shared" si="293"/>
        <v>2432451</v>
      </c>
    </row>
    <row r="9357" spans="1:27" x14ac:dyDescent="0.3">
      <c r="A9357" s="43">
        <v>2072713</v>
      </c>
      <c r="B9357" s="43" t="s">
        <v>1289</v>
      </c>
      <c r="C9357" s="43" t="s">
        <v>412</v>
      </c>
      <c r="E9357" s="43" t="s">
        <v>6263</v>
      </c>
      <c r="F9357" s="43" t="s">
        <v>28</v>
      </c>
      <c r="G9357" s="43">
        <v>49054</v>
      </c>
      <c r="Y9357" s="43" t="str">
        <f t="shared" si="292"/>
        <v/>
      </c>
      <c r="Z9357" s="43">
        <v>1463647</v>
      </c>
      <c r="AA9357" s="43" t="e">
        <f t="shared" si="293"/>
        <v>#N/A</v>
      </c>
    </row>
    <row r="9358" spans="1:27" x14ac:dyDescent="0.3">
      <c r="A9358" s="43">
        <v>2428924</v>
      </c>
      <c r="B9358" s="43" t="s">
        <v>1289</v>
      </c>
      <c r="C9358" s="43" t="s">
        <v>3483</v>
      </c>
      <c r="E9358" s="43" t="s">
        <v>31</v>
      </c>
      <c r="F9358" s="43" t="s">
        <v>28</v>
      </c>
      <c r="G9358" s="43">
        <v>44045</v>
      </c>
      <c r="Y9358" s="43" t="str">
        <f t="shared" si="292"/>
        <v>COMP</v>
      </c>
      <c r="Z9358" s="43">
        <v>1989647</v>
      </c>
      <c r="AA9358" s="43">
        <f t="shared" si="293"/>
        <v>2428924</v>
      </c>
    </row>
    <row r="9359" spans="1:27" x14ac:dyDescent="0.3">
      <c r="A9359" s="43">
        <v>1656269</v>
      </c>
      <c r="B9359" s="43" t="s">
        <v>1289</v>
      </c>
      <c r="C9359" s="43" t="s">
        <v>414</v>
      </c>
      <c r="E9359" s="43" t="s">
        <v>6263</v>
      </c>
      <c r="F9359" s="43" t="s">
        <v>30</v>
      </c>
      <c r="G9359" s="43">
        <v>85012</v>
      </c>
      <c r="Y9359" s="43" t="str">
        <f t="shared" si="292"/>
        <v>COMP</v>
      </c>
      <c r="Z9359" s="43">
        <v>2188460</v>
      </c>
      <c r="AA9359" s="43">
        <f t="shared" si="293"/>
        <v>1656269</v>
      </c>
    </row>
    <row r="9360" spans="1:27" x14ac:dyDescent="0.3">
      <c r="A9360" s="43">
        <v>2122516</v>
      </c>
      <c r="B9360" s="43" t="s">
        <v>7337</v>
      </c>
      <c r="C9360" s="43" t="s">
        <v>7338</v>
      </c>
      <c r="E9360" s="43" t="s">
        <v>29</v>
      </c>
      <c r="F9360" s="43" t="s">
        <v>28</v>
      </c>
      <c r="G9360" s="43">
        <v>44124</v>
      </c>
      <c r="Y9360" s="43" t="str">
        <f t="shared" si="292"/>
        <v>COMP</v>
      </c>
      <c r="Z9360" s="43">
        <v>2256792</v>
      </c>
      <c r="AA9360" s="43">
        <f t="shared" si="293"/>
        <v>2122516</v>
      </c>
    </row>
    <row r="9361" spans="1:27" x14ac:dyDescent="0.3">
      <c r="A9361" s="43">
        <v>1094781</v>
      </c>
      <c r="B9361" s="43" t="s">
        <v>7339</v>
      </c>
      <c r="C9361" s="43" t="s">
        <v>1666</v>
      </c>
      <c r="E9361" s="43" t="s">
        <v>6263</v>
      </c>
      <c r="F9361" s="43" t="s">
        <v>30</v>
      </c>
      <c r="G9361" s="43">
        <v>72014</v>
      </c>
      <c r="Y9361" s="43" t="str">
        <f t="shared" si="292"/>
        <v>COMP</v>
      </c>
      <c r="Z9361" s="43">
        <v>2436181</v>
      </c>
      <c r="AA9361" s="43">
        <f t="shared" si="293"/>
        <v>1094781</v>
      </c>
    </row>
    <row r="9362" spans="1:27" x14ac:dyDescent="0.3">
      <c r="A9362" s="43">
        <v>2124146</v>
      </c>
      <c r="B9362" s="43" t="s">
        <v>7340</v>
      </c>
      <c r="C9362" s="43" t="s">
        <v>454</v>
      </c>
      <c r="E9362" s="43" t="s">
        <v>6263</v>
      </c>
      <c r="F9362" s="43" t="s">
        <v>30</v>
      </c>
      <c r="G9362" s="43">
        <v>44052</v>
      </c>
      <c r="Y9362" s="43" t="str">
        <f t="shared" si="292"/>
        <v/>
      </c>
      <c r="Z9362" s="43">
        <v>1475415</v>
      </c>
      <c r="AA9362" s="43" t="e">
        <f t="shared" si="293"/>
        <v>#N/A</v>
      </c>
    </row>
    <row r="9363" spans="1:27" x14ac:dyDescent="0.3">
      <c r="A9363" s="43">
        <v>1405307</v>
      </c>
      <c r="B9363" s="43" t="s">
        <v>7340</v>
      </c>
      <c r="C9363" s="43" t="s">
        <v>740</v>
      </c>
      <c r="E9363" s="43" t="s">
        <v>29</v>
      </c>
      <c r="F9363" s="43" t="s">
        <v>30</v>
      </c>
      <c r="G9363" s="43">
        <v>44024</v>
      </c>
      <c r="Y9363" s="43" t="str">
        <f t="shared" si="292"/>
        <v>COMP</v>
      </c>
      <c r="Z9363" s="43">
        <v>2337671</v>
      </c>
      <c r="AA9363" s="43">
        <f t="shared" si="293"/>
        <v>1405307</v>
      </c>
    </row>
    <row r="9364" spans="1:27" x14ac:dyDescent="0.3">
      <c r="A9364" s="43">
        <v>2250884</v>
      </c>
      <c r="B9364" s="43" t="s">
        <v>1295</v>
      </c>
      <c r="C9364" s="43" t="s">
        <v>766</v>
      </c>
      <c r="E9364" s="43" t="s">
        <v>6263</v>
      </c>
      <c r="F9364" s="43" t="s">
        <v>28</v>
      </c>
      <c r="G9364" s="43">
        <v>85064</v>
      </c>
      <c r="Y9364" s="43" t="str">
        <f t="shared" si="292"/>
        <v>COMP</v>
      </c>
      <c r="Z9364" s="43">
        <v>2182531</v>
      </c>
      <c r="AA9364" s="43">
        <f t="shared" si="293"/>
        <v>2250884</v>
      </c>
    </row>
    <row r="9365" spans="1:27" x14ac:dyDescent="0.3">
      <c r="A9365" s="43">
        <v>2058995</v>
      </c>
      <c r="B9365" s="43" t="s">
        <v>1295</v>
      </c>
      <c r="C9365" s="43" t="s">
        <v>151</v>
      </c>
      <c r="E9365" s="43" t="s">
        <v>6263</v>
      </c>
      <c r="F9365" s="43" t="s">
        <v>28</v>
      </c>
      <c r="G9365" s="43">
        <v>44045</v>
      </c>
      <c r="Y9365" s="43" t="str">
        <f t="shared" si="292"/>
        <v>COMP</v>
      </c>
      <c r="Z9365" s="43">
        <v>1299958</v>
      </c>
      <c r="AA9365" s="43">
        <f t="shared" si="293"/>
        <v>2058995</v>
      </c>
    </row>
    <row r="9366" spans="1:27" x14ac:dyDescent="0.3">
      <c r="A9366" s="43">
        <v>1371704</v>
      </c>
      <c r="B9366" s="43" t="s">
        <v>1295</v>
      </c>
      <c r="C9366" s="43" t="s">
        <v>191</v>
      </c>
      <c r="E9366" s="43" t="s">
        <v>6263</v>
      </c>
      <c r="F9366" s="43" t="s">
        <v>30</v>
      </c>
      <c r="G9366" s="43">
        <v>53061</v>
      </c>
      <c r="Y9366" s="43" t="str">
        <f t="shared" si="292"/>
        <v/>
      </c>
      <c r="Z9366" s="43">
        <v>1224839</v>
      </c>
      <c r="AA9366" s="43" t="e">
        <f t="shared" si="293"/>
        <v>#N/A</v>
      </c>
    </row>
    <row r="9367" spans="1:27" x14ac:dyDescent="0.3">
      <c r="A9367" s="43">
        <v>2425507</v>
      </c>
      <c r="B9367" s="43" t="s">
        <v>7341</v>
      </c>
      <c r="C9367" s="43" t="s">
        <v>397</v>
      </c>
      <c r="E9367" s="43" t="s">
        <v>6263</v>
      </c>
      <c r="F9367" s="43" t="s">
        <v>30</v>
      </c>
      <c r="G9367" s="43">
        <v>85012</v>
      </c>
      <c r="Y9367" s="43" t="str">
        <f t="shared" si="292"/>
        <v/>
      </c>
      <c r="Z9367" s="43">
        <v>2315590</v>
      </c>
      <c r="AA9367" s="43" t="e">
        <f t="shared" si="293"/>
        <v>#N/A</v>
      </c>
    </row>
    <row r="9368" spans="1:27" x14ac:dyDescent="0.3">
      <c r="A9368" s="43">
        <v>1992066</v>
      </c>
      <c r="B9368" s="43" t="s">
        <v>7341</v>
      </c>
      <c r="C9368" s="43" t="s">
        <v>532</v>
      </c>
      <c r="E9368" s="43" t="s">
        <v>6263</v>
      </c>
      <c r="F9368" s="43" t="s">
        <v>28</v>
      </c>
      <c r="G9368" s="43">
        <v>49017</v>
      </c>
      <c r="Y9368" s="43" t="str">
        <f t="shared" si="292"/>
        <v>COMP</v>
      </c>
      <c r="Z9368" s="43">
        <v>1405225</v>
      </c>
      <c r="AA9368" s="43">
        <f t="shared" si="293"/>
        <v>1992066</v>
      </c>
    </row>
    <row r="9369" spans="1:27" x14ac:dyDescent="0.3">
      <c r="A9369" s="43">
        <v>1956126</v>
      </c>
      <c r="B9369" s="43" t="s">
        <v>7341</v>
      </c>
      <c r="C9369" s="43" t="s">
        <v>495</v>
      </c>
      <c r="E9369" s="43" t="s">
        <v>34</v>
      </c>
      <c r="F9369" s="43" t="s">
        <v>30</v>
      </c>
      <c r="G9369" s="43">
        <v>49017</v>
      </c>
      <c r="Y9369" s="43" t="str">
        <f t="shared" si="292"/>
        <v>COMP</v>
      </c>
      <c r="Z9369" s="43">
        <v>1418530</v>
      </c>
      <c r="AA9369" s="43">
        <f t="shared" si="293"/>
        <v>1956126</v>
      </c>
    </row>
    <row r="9370" spans="1:27" x14ac:dyDescent="0.3">
      <c r="A9370" s="43">
        <v>384216</v>
      </c>
      <c r="B9370" s="43" t="s">
        <v>7341</v>
      </c>
      <c r="C9370" s="43" t="s">
        <v>401</v>
      </c>
      <c r="E9370" s="43" t="s">
        <v>6263</v>
      </c>
      <c r="F9370" s="43" t="s">
        <v>30</v>
      </c>
      <c r="G9370" s="43">
        <v>72064</v>
      </c>
      <c r="Y9370" s="43" t="str">
        <f t="shared" si="292"/>
        <v/>
      </c>
      <c r="Z9370" s="43">
        <v>2339734</v>
      </c>
      <c r="AA9370" s="43" t="e">
        <f t="shared" si="293"/>
        <v>#N/A</v>
      </c>
    </row>
    <row r="9371" spans="1:27" x14ac:dyDescent="0.3">
      <c r="A9371" s="43">
        <v>2375420</v>
      </c>
      <c r="B9371" s="43" t="s">
        <v>7341</v>
      </c>
      <c r="C9371" s="43" t="s">
        <v>580</v>
      </c>
      <c r="E9371" s="43" t="s">
        <v>6263</v>
      </c>
      <c r="F9371" s="43" t="s">
        <v>30</v>
      </c>
      <c r="G9371" s="43">
        <v>49017</v>
      </c>
      <c r="Y9371" s="43" t="str">
        <f t="shared" si="292"/>
        <v>COMP</v>
      </c>
      <c r="Z9371" s="43">
        <v>2073051</v>
      </c>
      <c r="AA9371" s="43">
        <f t="shared" si="293"/>
        <v>2375420</v>
      </c>
    </row>
    <row r="9372" spans="1:27" x14ac:dyDescent="0.3">
      <c r="A9372" s="43">
        <v>1889415</v>
      </c>
      <c r="B9372" s="43" t="s">
        <v>7342</v>
      </c>
      <c r="C9372" s="43" t="s">
        <v>340</v>
      </c>
      <c r="E9372" s="43" t="s">
        <v>6263</v>
      </c>
      <c r="F9372" s="43" t="s">
        <v>30</v>
      </c>
      <c r="G9372" s="43">
        <v>44021</v>
      </c>
      <c r="Y9372" s="43" t="str">
        <f t="shared" si="292"/>
        <v/>
      </c>
      <c r="Z9372" s="43">
        <v>1881321</v>
      </c>
      <c r="AA9372" s="43" t="e">
        <f t="shared" si="293"/>
        <v>#N/A</v>
      </c>
    </row>
    <row r="9373" spans="1:27" x14ac:dyDescent="0.3">
      <c r="A9373" s="43">
        <v>239206</v>
      </c>
      <c r="B9373" s="43" t="s">
        <v>1298</v>
      </c>
      <c r="C9373" s="43" t="s">
        <v>234</v>
      </c>
      <c r="E9373" s="43" t="s">
        <v>6263</v>
      </c>
      <c r="F9373" s="43" t="s">
        <v>28</v>
      </c>
      <c r="G9373" s="43">
        <v>72007</v>
      </c>
      <c r="Y9373" s="43" t="str">
        <f t="shared" si="292"/>
        <v/>
      </c>
      <c r="Z9373" s="43">
        <v>541954</v>
      </c>
      <c r="AA9373" s="43" t="e">
        <f t="shared" si="293"/>
        <v>#N/A</v>
      </c>
    </row>
    <row r="9374" spans="1:27" x14ac:dyDescent="0.3">
      <c r="A9374" s="43">
        <v>1562725</v>
      </c>
      <c r="B9374" s="43" t="s">
        <v>1298</v>
      </c>
      <c r="C9374" s="43" t="s">
        <v>2203</v>
      </c>
      <c r="E9374" s="43" t="s">
        <v>6263</v>
      </c>
      <c r="F9374" s="43" t="s">
        <v>30</v>
      </c>
      <c r="G9374" s="43">
        <v>49064</v>
      </c>
      <c r="Y9374" s="43" t="str">
        <f t="shared" si="292"/>
        <v>COMP</v>
      </c>
      <c r="Z9374" s="43">
        <v>1296276</v>
      </c>
      <c r="AA9374" s="43">
        <f t="shared" si="293"/>
        <v>1562725</v>
      </c>
    </row>
    <row r="9375" spans="1:27" x14ac:dyDescent="0.3">
      <c r="A9375" s="43">
        <v>1905442</v>
      </c>
      <c r="B9375" s="43" t="s">
        <v>1298</v>
      </c>
      <c r="C9375" s="43" t="s">
        <v>436</v>
      </c>
      <c r="E9375" s="43" t="s">
        <v>29</v>
      </c>
      <c r="F9375" s="43" t="s">
        <v>28</v>
      </c>
      <c r="G9375" s="43">
        <v>44071</v>
      </c>
      <c r="Y9375" s="43" t="str">
        <f t="shared" si="292"/>
        <v>COMP</v>
      </c>
      <c r="Z9375" s="43">
        <v>224279</v>
      </c>
      <c r="AA9375" s="43">
        <f t="shared" si="293"/>
        <v>1905442</v>
      </c>
    </row>
    <row r="9376" spans="1:27" x14ac:dyDescent="0.3">
      <c r="A9376" s="43">
        <v>1501444</v>
      </c>
      <c r="B9376" s="43" t="s">
        <v>1298</v>
      </c>
      <c r="C9376" s="43" t="s">
        <v>7343</v>
      </c>
      <c r="E9376" s="43" t="s">
        <v>31</v>
      </c>
      <c r="F9376" s="43" t="s">
        <v>30</v>
      </c>
      <c r="G9376" s="43">
        <v>72068</v>
      </c>
      <c r="Y9376" s="43" t="str">
        <f t="shared" si="292"/>
        <v>COMP</v>
      </c>
      <c r="Z9376" s="43">
        <v>1283091</v>
      </c>
      <c r="AA9376" s="43">
        <f t="shared" si="293"/>
        <v>1501444</v>
      </c>
    </row>
    <row r="9377" spans="1:27" x14ac:dyDescent="0.3">
      <c r="A9377" s="43">
        <v>1033797</v>
      </c>
      <c r="B9377" s="43" t="s">
        <v>1298</v>
      </c>
      <c r="C9377" s="43" t="s">
        <v>819</v>
      </c>
      <c r="E9377" s="43" t="s">
        <v>6263</v>
      </c>
      <c r="F9377" s="43" t="s">
        <v>28</v>
      </c>
      <c r="G9377" s="43">
        <v>53064</v>
      </c>
      <c r="Y9377" s="43" t="str">
        <f t="shared" si="292"/>
        <v>COMP</v>
      </c>
      <c r="Z9377" s="43">
        <v>991872</v>
      </c>
      <c r="AA9377" s="43">
        <f t="shared" si="293"/>
        <v>1033797</v>
      </c>
    </row>
    <row r="9378" spans="1:27" x14ac:dyDescent="0.3">
      <c r="A9378" s="43">
        <v>2285822</v>
      </c>
      <c r="B9378" s="43" t="s">
        <v>1298</v>
      </c>
      <c r="C9378" s="43" t="s">
        <v>260</v>
      </c>
      <c r="E9378" s="43" t="s">
        <v>31</v>
      </c>
      <c r="F9378" s="43" t="s">
        <v>28</v>
      </c>
      <c r="G9378" s="43">
        <v>72041</v>
      </c>
      <c r="Y9378" s="43" t="str">
        <f t="shared" si="292"/>
        <v>COMP</v>
      </c>
      <c r="Z9378" s="43">
        <v>281491</v>
      </c>
      <c r="AA9378" s="43">
        <f t="shared" si="293"/>
        <v>2285822</v>
      </c>
    </row>
    <row r="9379" spans="1:27" x14ac:dyDescent="0.3">
      <c r="A9379" s="43">
        <v>2300673</v>
      </c>
      <c r="B9379" s="43" t="s">
        <v>1298</v>
      </c>
      <c r="C9379" s="43" t="s">
        <v>7344</v>
      </c>
      <c r="E9379" s="43" t="s">
        <v>35</v>
      </c>
      <c r="F9379" s="43" t="s">
        <v>30</v>
      </c>
      <c r="G9379" s="43">
        <v>49064</v>
      </c>
      <c r="Y9379" s="43" t="str">
        <f t="shared" si="292"/>
        <v>COMP</v>
      </c>
      <c r="Z9379" s="43">
        <v>1270674</v>
      </c>
      <c r="AA9379" s="43">
        <f t="shared" si="293"/>
        <v>2300673</v>
      </c>
    </row>
    <row r="9380" spans="1:27" x14ac:dyDescent="0.3">
      <c r="A9380" s="43">
        <v>2159044</v>
      </c>
      <c r="B9380" s="43" t="s">
        <v>1298</v>
      </c>
      <c r="C9380" s="43" t="s">
        <v>3477</v>
      </c>
      <c r="E9380" s="43" t="s">
        <v>6263</v>
      </c>
      <c r="F9380" s="43" t="s">
        <v>28</v>
      </c>
      <c r="G9380" s="43">
        <v>72028</v>
      </c>
      <c r="Y9380" s="43" t="str">
        <f t="shared" si="292"/>
        <v>COMP</v>
      </c>
      <c r="Z9380" s="43">
        <v>1602697</v>
      </c>
      <c r="AA9380" s="43">
        <f t="shared" si="293"/>
        <v>2159044</v>
      </c>
    </row>
    <row r="9381" spans="1:27" x14ac:dyDescent="0.3">
      <c r="A9381" s="43">
        <v>2385920</v>
      </c>
      <c r="B9381" s="43" t="s">
        <v>1298</v>
      </c>
      <c r="C9381" s="43" t="s">
        <v>1169</v>
      </c>
      <c r="E9381" s="43" t="s">
        <v>35</v>
      </c>
      <c r="F9381" s="43" t="s">
        <v>28</v>
      </c>
      <c r="G9381" s="43">
        <v>72029</v>
      </c>
      <c r="Y9381" s="43" t="str">
        <f t="shared" si="292"/>
        <v>COMP</v>
      </c>
      <c r="Z9381" s="43">
        <v>1970515</v>
      </c>
      <c r="AA9381" s="43">
        <f t="shared" si="293"/>
        <v>2385920</v>
      </c>
    </row>
    <row r="9382" spans="1:27" x14ac:dyDescent="0.3">
      <c r="A9382" s="43">
        <v>469363</v>
      </c>
      <c r="B9382" s="43" t="s">
        <v>1298</v>
      </c>
      <c r="C9382" s="43" t="s">
        <v>330</v>
      </c>
      <c r="E9382" s="43" t="s">
        <v>6263</v>
      </c>
      <c r="F9382" s="43" t="s">
        <v>28</v>
      </c>
      <c r="G9382" s="43">
        <v>53064</v>
      </c>
      <c r="Y9382" s="43" t="str">
        <f t="shared" si="292"/>
        <v>COMP</v>
      </c>
      <c r="Z9382" s="43">
        <v>1811294</v>
      </c>
      <c r="AA9382" s="43">
        <f t="shared" si="293"/>
        <v>469363</v>
      </c>
    </row>
    <row r="9383" spans="1:27" x14ac:dyDescent="0.3">
      <c r="A9383" s="43">
        <v>1205042</v>
      </c>
      <c r="B9383" s="43" t="s">
        <v>1298</v>
      </c>
      <c r="C9383" s="43" t="s">
        <v>292</v>
      </c>
      <c r="E9383" s="43" t="s">
        <v>29</v>
      </c>
      <c r="F9383" s="43" t="s">
        <v>30</v>
      </c>
      <c r="G9383" s="43">
        <v>72007</v>
      </c>
      <c r="Y9383" s="43" t="str">
        <f t="shared" si="292"/>
        <v>COMP</v>
      </c>
      <c r="Z9383" s="43">
        <v>2411741</v>
      </c>
      <c r="AA9383" s="43">
        <f t="shared" si="293"/>
        <v>1205042</v>
      </c>
    </row>
    <row r="9384" spans="1:27" x14ac:dyDescent="0.3">
      <c r="A9384" s="43">
        <v>1821230</v>
      </c>
      <c r="B9384" s="43" t="s">
        <v>1298</v>
      </c>
      <c r="C9384" s="43" t="s">
        <v>319</v>
      </c>
      <c r="E9384" s="43" t="s">
        <v>6263</v>
      </c>
      <c r="F9384" s="43" t="s">
        <v>30</v>
      </c>
      <c r="G9384" s="43">
        <v>44015</v>
      </c>
      <c r="Y9384" s="43" t="str">
        <f t="shared" si="292"/>
        <v/>
      </c>
      <c r="Z9384" s="43">
        <v>2211241</v>
      </c>
      <c r="AA9384" s="43" t="e">
        <f t="shared" si="293"/>
        <v>#N/A</v>
      </c>
    </row>
    <row r="9385" spans="1:27" x14ac:dyDescent="0.3">
      <c r="A9385" s="43">
        <v>2306590</v>
      </c>
      <c r="B9385" s="43" t="s">
        <v>1298</v>
      </c>
      <c r="C9385" s="43" t="s">
        <v>7345</v>
      </c>
      <c r="E9385" s="43" t="s">
        <v>6263</v>
      </c>
      <c r="F9385" s="43" t="s">
        <v>28</v>
      </c>
      <c r="G9385" s="43">
        <v>49004</v>
      </c>
      <c r="Y9385" s="43" t="str">
        <f t="shared" si="292"/>
        <v/>
      </c>
      <c r="Z9385" s="43">
        <v>2025803</v>
      </c>
      <c r="AA9385" s="43" t="e">
        <f t="shared" si="293"/>
        <v>#N/A</v>
      </c>
    </row>
    <row r="9386" spans="1:27" x14ac:dyDescent="0.3">
      <c r="A9386" s="43">
        <v>1294092</v>
      </c>
      <c r="B9386" s="43" t="s">
        <v>1298</v>
      </c>
      <c r="C9386" s="43" t="s">
        <v>7290</v>
      </c>
      <c r="E9386" s="43" t="s">
        <v>31</v>
      </c>
      <c r="F9386" s="43" t="s">
        <v>28</v>
      </c>
      <c r="G9386" s="43">
        <v>49064</v>
      </c>
      <c r="Y9386" s="43" t="str">
        <f t="shared" si="292"/>
        <v>COMP</v>
      </c>
      <c r="Z9386" s="43">
        <v>692461</v>
      </c>
      <c r="AA9386" s="43">
        <f t="shared" si="293"/>
        <v>1294092</v>
      </c>
    </row>
    <row r="9387" spans="1:27" x14ac:dyDescent="0.3">
      <c r="A9387" s="43">
        <v>2162956</v>
      </c>
      <c r="B9387" s="43" t="s">
        <v>1298</v>
      </c>
      <c r="C9387" s="43" t="s">
        <v>541</v>
      </c>
      <c r="E9387" s="43" t="s">
        <v>6263</v>
      </c>
      <c r="F9387" s="43" t="s">
        <v>28</v>
      </c>
      <c r="G9387" s="43">
        <v>49009</v>
      </c>
      <c r="Y9387" s="43" t="str">
        <f t="shared" si="292"/>
        <v/>
      </c>
      <c r="Z9387" s="43">
        <v>1484761</v>
      </c>
      <c r="AA9387" s="43" t="e">
        <f t="shared" si="293"/>
        <v>#N/A</v>
      </c>
    </row>
    <row r="9388" spans="1:27" x14ac:dyDescent="0.3">
      <c r="A9388" s="43">
        <v>1469372</v>
      </c>
      <c r="B9388" s="43" t="s">
        <v>1298</v>
      </c>
      <c r="C9388" s="43" t="s">
        <v>552</v>
      </c>
      <c r="E9388" s="43" t="s">
        <v>31</v>
      </c>
      <c r="F9388" s="43" t="s">
        <v>28</v>
      </c>
      <c r="G9388" s="43">
        <v>44067</v>
      </c>
      <c r="Y9388" s="43" t="str">
        <f t="shared" si="292"/>
        <v>COMP</v>
      </c>
      <c r="Z9388" s="43">
        <v>1674374</v>
      </c>
      <c r="AA9388" s="43">
        <f t="shared" si="293"/>
        <v>1469372</v>
      </c>
    </row>
    <row r="9389" spans="1:27" x14ac:dyDescent="0.3">
      <c r="A9389" s="43">
        <v>1962282</v>
      </c>
      <c r="B9389" s="43" t="s">
        <v>1298</v>
      </c>
      <c r="C9389" s="43" t="s">
        <v>1971</v>
      </c>
      <c r="E9389" s="43" t="s">
        <v>29</v>
      </c>
      <c r="F9389" s="43" t="s">
        <v>28</v>
      </c>
      <c r="G9389" s="43">
        <v>72051</v>
      </c>
      <c r="Y9389" s="43" t="str">
        <f t="shared" si="292"/>
        <v>COMP</v>
      </c>
      <c r="Z9389" s="43">
        <v>1064305</v>
      </c>
      <c r="AA9389" s="43">
        <f t="shared" si="293"/>
        <v>1962282</v>
      </c>
    </row>
    <row r="9390" spans="1:27" x14ac:dyDescent="0.3">
      <c r="A9390" s="43">
        <v>1348300</v>
      </c>
      <c r="B9390" s="43" t="s">
        <v>1298</v>
      </c>
      <c r="C9390" s="43" t="s">
        <v>2118</v>
      </c>
      <c r="E9390" s="43" t="s">
        <v>31</v>
      </c>
      <c r="F9390" s="43" t="s">
        <v>30</v>
      </c>
      <c r="G9390" s="43">
        <v>72041</v>
      </c>
      <c r="Y9390" s="43" t="str">
        <f t="shared" si="292"/>
        <v>COMP</v>
      </c>
      <c r="Z9390" s="43">
        <v>1404989</v>
      </c>
      <c r="AA9390" s="43">
        <f t="shared" si="293"/>
        <v>1348300</v>
      </c>
    </row>
    <row r="9391" spans="1:27" x14ac:dyDescent="0.3">
      <c r="A9391" s="43">
        <v>2239959</v>
      </c>
      <c r="B9391" s="43" t="s">
        <v>1298</v>
      </c>
      <c r="C9391" s="43" t="s">
        <v>427</v>
      </c>
      <c r="E9391" s="43" t="s">
        <v>6263</v>
      </c>
      <c r="F9391" s="43" t="s">
        <v>28</v>
      </c>
      <c r="G9391" s="43">
        <v>72028</v>
      </c>
      <c r="Y9391" s="43" t="str">
        <f t="shared" si="292"/>
        <v>COMP</v>
      </c>
      <c r="Z9391" s="43">
        <v>2394477</v>
      </c>
      <c r="AA9391" s="43">
        <f t="shared" si="293"/>
        <v>2239959</v>
      </c>
    </row>
    <row r="9392" spans="1:27" x14ac:dyDescent="0.3">
      <c r="A9392" s="43">
        <v>945190</v>
      </c>
      <c r="B9392" s="43" t="s">
        <v>1298</v>
      </c>
      <c r="C9392" s="43" t="s">
        <v>239</v>
      </c>
      <c r="E9392" s="43" t="s">
        <v>6263</v>
      </c>
      <c r="F9392" s="43" t="s">
        <v>30</v>
      </c>
      <c r="G9392" s="43">
        <v>72029</v>
      </c>
      <c r="Y9392" s="43" t="str">
        <f t="shared" si="292"/>
        <v/>
      </c>
      <c r="Z9392" s="43">
        <v>2240336</v>
      </c>
      <c r="AA9392" s="43" t="e">
        <f t="shared" si="293"/>
        <v>#N/A</v>
      </c>
    </row>
    <row r="9393" spans="1:27" x14ac:dyDescent="0.3">
      <c r="A9393" s="43">
        <v>1935114</v>
      </c>
      <c r="B9393" s="43" t="s">
        <v>7346</v>
      </c>
      <c r="C9393" s="43" t="s">
        <v>1300</v>
      </c>
      <c r="E9393" s="43" t="s">
        <v>6263</v>
      </c>
      <c r="F9393" s="43" t="s">
        <v>30</v>
      </c>
      <c r="G9393" s="43">
        <v>72054</v>
      </c>
      <c r="Y9393" s="43" t="str">
        <f t="shared" si="292"/>
        <v>COMP</v>
      </c>
      <c r="Z9393" s="43">
        <v>2365081</v>
      </c>
      <c r="AA9393" s="43">
        <f t="shared" si="293"/>
        <v>1935114</v>
      </c>
    </row>
    <row r="9394" spans="1:27" x14ac:dyDescent="0.3">
      <c r="A9394" s="43">
        <v>2056018</v>
      </c>
      <c r="B9394" s="43" t="s">
        <v>1301</v>
      </c>
      <c r="C9394" s="43" t="s">
        <v>1484</v>
      </c>
      <c r="E9394" s="43" t="s">
        <v>6263</v>
      </c>
      <c r="F9394" s="43" t="s">
        <v>28</v>
      </c>
      <c r="G9394" s="43">
        <v>44024</v>
      </c>
      <c r="Y9394" s="43" t="str">
        <f t="shared" si="292"/>
        <v/>
      </c>
      <c r="Z9394" s="43">
        <v>1554247</v>
      </c>
      <c r="AA9394" s="43" t="e">
        <f t="shared" si="293"/>
        <v>#N/A</v>
      </c>
    </row>
    <row r="9395" spans="1:27" x14ac:dyDescent="0.3">
      <c r="A9395" s="43">
        <v>1566929</v>
      </c>
      <c r="B9395" s="43" t="s">
        <v>1301</v>
      </c>
      <c r="C9395" s="43" t="s">
        <v>1410</v>
      </c>
      <c r="E9395" s="43" t="s">
        <v>34</v>
      </c>
      <c r="F9395" s="43" t="s">
        <v>28</v>
      </c>
      <c r="G9395" s="43">
        <v>44036</v>
      </c>
      <c r="Y9395" s="43" t="str">
        <f t="shared" si="292"/>
        <v>COMP</v>
      </c>
      <c r="Z9395" s="43">
        <v>2433853</v>
      </c>
      <c r="AA9395" s="43">
        <f t="shared" si="293"/>
        <v>1566929</v>
      </c>
    </row>
    <row r="9396" spans="1:27" x14ac:dyDescent="0.3">
      <c r="A9396" s="43">
        <v>1656890</v>
      </c>
      <c r="B9396" s="43" t="s">
        <v>1301</v>
      </c>
      <c r="C9396" s="43" t="s">
        <v>1734</v>
      </c>
      <c r="E9396" s="43" t="s">
        <v>31</v>
      </c>
      <c r="F9396" s="43" t="s">
        <v>30</v>
      </c>
      <c r="G9396" s="43">
        <v>53022</v>
      </c>
      <c r="Y9396" s="43" t="str">
        <f t="shared" si="292"/>
        <v>COMP</v>
      </c>
      <c r="Z9396" s="43">
        <v>1952414</v>
      </c>
      <c r="AA9396" s="43">
        <f t="shared" si="293"/>
        <v>1656890</v>
      </c>
    </row>
    <row r="9397" spans="1:27" x14ac:dyDescent="0.3">
      <c r="A9397" s="43">
        <v>1516812</v>
      </c>
      <c r="B9397" s="43" t="s">
        <v>1301</v>
      </c>
      <c r="C9397" s="43" t="s">
        <v>475</v>
      </c>
      <c r="E9397" s="43" t="s">
        <v>6263</v>
      </c>
      <c r="F9397" s="43" t="s">
        <v>28</v>
      </c>
      <c r="G9397" s="43">
        <v>44090</v>
      </c>
      <c r="Y9397" s="43" t="str">
        <f t="shared" si="292"/>
        <v/>
      </c>
      <c r="Z9397" s="43">
        <v>1484677</v>
      </c>
      <c r="AA9397" s="43" t="e">
        <f t="shared" si="293"/>
        <v>#N/A</v>
      </c>
    </row>
    <row r="9398" spans="1:27" x14ac:dyDescent="0.3">
      <c r="A9398" s="43">
        <v>1553953</v>
      </c>
      <c r="B9398" s="43" t="s">
        <v>1304</v>
      </c>
      <c r="C9398" s="43" t="s">
        <v>7347</v>
      </c>
      <c r="E9398" s="43" t="s">
        <v>6263</v>
      </c>
      <c r="F9398" s="43" t="s">
        <v>30</v>
      </c>
      <c r="G9398" s="43">
        <v>44013</v>
      </c>
      <c r="Y9398" s="43" t="str">
        <f t="shared" si="292"/>
        <v/>
      </c>
      <c r="Z9398" s="43">
        <v>560935</v>
      </c>
      <c r="AA9398" s="43" t="e">
        <f t="shared" si="293"/>
        <v>#N/A</v>
      </c>
    </row>
    <row r="9399" spans="1:27" x14ac:dyDescent="0.3">
      <c r="A9399" s="43">
        <v>1553355</v>
      </c>
      <c r="B9399" s="43" t="s">
        <v>1304</v>
      </c>
      <c r="C9399" s="43" t="s">
        <v>218</v>
      </c>
      <c r="E9399" s="43" t="s">
        <v>6263</v>
      </c>
      <c r="F9399" s="43" t="s">
        <v>28</v>
      </c>
      <c r="G9399" s="43">
        <v>44013</v>
      </c>
      <c r="Y9399" s="43" t="str">
        <f t="shared" si="292"/>
        <v>COMP</v>
      </c>
      <c r="Z9399" s="43">
        <v>253157</v>
      </c>
      <c r="AA9399" s="43">
        <f t="shared" si="293"/>
        <v>1553355</v>
      </c>
    </row>
    <row r="9400" spans="1:27" x14ac:dyDescent="0.3">
      <c r="A9400" s="43">
        <v>1818924</v>
      </c>
      <c r="B9400" s="43" t="s">
        <v>7348</v>
      </c>
      <c r="C9400" s="43" t="s">
        <v>187</v>
      </c>
      <c r="E9400" s="43" t="s">
        <v>6263</v>
      </c>
      <c r="F9400" s="43" t="s">
        <v>30</v>
      </c>
      <c r="G9400" s="43">
        <v>49001</v>
      </c>
      <c r="Y9400" s="43" t="str">
        <f t="shared" si="292"/>
        <v>COMP</v>
      </c>
      <c r="Z9400" s="43">
        <v>864461</v>
      </c>
      <c r="AA9400" s="43">
        <f t="shared" si="293"/>
        <v>1818924</v>
      </c>
    </row>
    <row r="9401" spans="1:27" x14ac:dyDescent="0.3">
      <c r="A9401" s="43">
        <v>2091131</v>
      </c>
      <c r="B9401" s="43" t="s">
        <v>7349</v>
      </c>
      <c r="C9401" s="43" t="s">
        <v>1109</v>
      </c>
      <c r="E9401" s="43" t="s">
        <v>29</v>
      </c>
      <c r="F9401" s="43" t="s">
        <v>28</v>
      </c>
      <c r="G9401" s="43">
        <v>49039</v>
      </c>
      <c r="Y9401" s="43" t="str">
        <f t="shared" si="292"/>
        <v/>
      </c>
      <c r="Z9401" s="43">
        <v>2342291</v>
      </c>
      <c r="AA9401" s="43" t="e">
        <f t="shared" si="293"/>
        <v>#N/A</v>
      </c>
    </row>
    <row r="9402" spans="1:27" x14ac:dyDescent="0.3">
      <c r="A9402" s="43">
        <v>2116515</v>
      </c>
      <c r="B9402" s="43" t="s">
        <v>7350</v>
      </c>
      <c r="C9402" s="43" t="s">
        <v>565</v>
      </c>
      <c r="E9402" s="43" t="s">
        <v>6263</v>
      </c>
      <c r="F9402" s="43" t="s">
        <v>28</v>
      </c>
      <c r="G9402" s="43">
        <v>44021</v>
      </c>
      <c r="Y9402" s="43" t="str">
        <f t="shared" si="292"/>
        <v/>
      </c>
      <c r="Z9402" s="43">
        <v>1994486</v>
      </c>
      <c r="AA9402" s="43" t="e">
        <f t="shared" si="293"/>
        <v>#N/A</v>
      </c>
    </row>
    <row r="9403" spans="1:27" x14ac:dyDescent="0.3">
      <c r="A9403" s="43">
        <v>731764</v>
      </c>
      <c r="B9403" s="43" t="s">
        <v>7350</v>
      </c>
      <c r="C9403" s="43" t="s">
        <v>1581</v>
      </c>
      <c r="E9403" s="43" t="s">
        <v>29</v>
      </c>
      <c r="F9403" s="43" t="s">
        <v>30</v>
      </c>
      <c r="G9403" s="43">
        <v>49064</v>
      </c>
      <c r="Y9403" s="43" t="str">
        <f t="shared" si="292"/>
        <v>COMP</v>
      </c>
      <c r="Z9403" s="43">
        <v>2005265</v>
      </c>
      <c r="AA9403" s="43">
        <f t="shared" si="293"/>
        <v>731764</v>
      </c>
    </row>
    <row r="9404" spans="1:27" x14ac:dyDescent="0.3">
      <c r="A9404" s="43">
        <v>2264817</v>
      </c>
      <c r="B9404" s="43" t="s">
        <v>1309</v>
      </c>
      <c r="C9404" s="43" t="s">
        <v>305</v>
      </c>
      <c r="E9404" s="43" t="s">
        <v>34</v>
      </c>
      <c r="F9404" s="43" t="s">
        <v>28</v>
      </c>
      <c r="G9404" s="43">
        <v>44094</v>
      </c>
      <c r="Y9404" s="43" t="str">
        <f t="shared" si="292"/>
        <v>COMP</v>
      </c>
      <c r="Z9404" s="43">
        <v>1808771</v>
      </c>
      <c r="AA9404" s="43">
        <f t="shared" si="293"/>
        <v>2264817</v>
      </c>
    </row>
    <row r="9405" spans="1:27" x14ac:dyDescent="0.3">
      <c r="A9405" s="43">
        <v>1309428</v>
      </c>
      <c r="B9405" s="43" t="s">
        <v>7351</v>
      </c>
      <c r="C9405" s="43" t="s">
        <v>478</v>
      </c>
      <c r="E9405" s="43" t="s">
        <v>6263</v>
      </c>
      <c r="F9405" s="43" t="s">
        <v>28</v>
      </c>
      <c r="G9405" s="43">
        <v>44090</v>
      </c>
      <c r="Y9405" s="43" t="str">
        <f t="shared" si="292"/>
        <v/>
      </c>
      <c r="Z9405" s="43">
        <v>910671</v>
      </c>
      <c r="AA9405" s="43" t="e">
        <f t="shared" si="293"/>
        <v>#N/A</v>
      </c>
    </row>
    <row r="9406" spans="1:27" x14ac:dyDescent="0.3">
      <c r="A9406" s="43">
        <v>1309434</v>
      </c>
      <c r="B9406" s="43" t="s">
        <v>7351</v>
      </c>
      <c r="C9406" s="43" t="s">
        <v>333</v>
      </c>
      <c r="E9406" s="43" t="s">
        <v>6263</v>
      </c>
      <c r="F9406" s="43" t="s">
        <v>30</v>
      </c>
      <c r="G9406" s="43">
        <v>44090</v>
      </c>
      <c r="Y9406" s="43" t="str">
        <f t="shared" si="292"/>
        <v/>
      </c>
      <c r="Z9406" s="43">
        <v>2141316</v>
      </c>
      <c r="AA9406" s="43" t="e">
        <f t="shared" si="293"/>
        <v>#N/A</v>
      </c>
    </row>
    <row r="9407" spans="1:27" x14ac:dyDescent="0.3">
      <c r="A9407" s="43">
        <v>1852805</v>
      </c>
      <c r="B9407" s="43" t="s">
        <v>7352</v>
      </c>
      <c r="C9407" s="43" t="s">
        <v>534</v>
      </c>
      <c r="E9407" s="43" t="s">
        <v>6263</v>
      </c>
      <c r="F9407" s="43" t="s">
        <v>30</v>
      </c>
      <c r="G9407" s="43">
        <v>49064</v>
      </c>
      <c r="Y9407" s="43" t="str">
        <f t="shared" si="292"/>
        <v/>
      </c>
      <c r="Z9407" s="43">
        <v>2341594</v>
      </c>
      <c r="AA9407" s="43" t="e">
        <f t="shared" si="293"/>
        <v>#N/A</v>
      </c>
    </row>
    <row r="9408" spans="1:27" x14ac:dyDescent="0.3">
      <c r="A9408" s="43">
        <v>448169</v>
      </c>
      <c r="B9408" s="43" t="s">
        <v>7352</v>
      </c>
      <c r="C9408" s="43" t="s">
        <v>274</v>
      </c>
      <c r="E9408" s="43" t="s">
        <v>6263</v>
      </c>
      <c r="F9408" s="43" t="s">
        <v>28</v>
      </c>
      <c r="G9408" s="43">
        <v>49064</v>
      </c>
      <c r="Y9408" s="43" t="str">
        <f t="shared" si="292"/>
        <v>COMP</v>
      </c>
      <c r="Z9408" s="43">
        <v>1657640</v>
      </c>
      <c r="AA9408" s="43">
        <f t="shared" si="293"/>
        <v>448169</v>
      </c>
    </row>
    <row r="9409" spans="1:27" x14ac:dyDescent="0.3">
      <c r="A9409" s="43">
        <v>1650565</v>
      </c>
      <c r="B9409" s="43" t="s">
        <v>7353</v>
      </c>
      <c r="C9409" s="43" t="s">
        <v>492</v>
      </c>
      <c r="E9409" s="43" t="s">
        <v>6263</v>
      </c>
      <c r="F9409" s="43" t="s">
        <v>30</v>
      </c>
      <c r="G9409" s="43">
        <v>49009</v>
      </c>
      <c r="Y9409" s="43" t="str">
        <f t="shared" si="292"/>
        <v/>
      </c>
      <c r="Z9409" s="43">
        <v>2380133</v>
      </c>
      <c r="AA9409" s="43" t="e">
        <f t="shared" si="293"/>
        <v>#N/A</v>
      </c>
    </row>
    <row r="9410" spans="1:27" x14ac:dyDescent="0.3">
      <c r="A9410" s="43">
        <v>2201382</v>
      </c>
      <c r="B9410" s="43" t="s">
        <v>1310</v>
      </c>
      <c r="C9410" s="43" t="s">
        <v>239</v>
      </c>
      <c r="E9410" s="43" t="s">
        <v>6263</v>
      </c>
      <c r="F9410" s="43" t="s">
        <v>30</v>
      </c>
      <c r="G9410" s="43">
        <v>49004</v>
      </c>
      <c r="Y9410" s="43" t="str">
        <f t="shared" ref="Y9410:Y9473" si="294">IF(ISERROR(AA9410)=FALSE,"COMP","")</f>
        <v/>
      </c>
      <c r="Z9410" s="43">
        <v>2347029</v>
      </c>
      <c r="AA9410" s="43" t="e">
        <f t="shared" si="293"/>
        <v>#N/A</v>
      </c>
    </row>
    <row r="9411" spans="1:27" x14ac:dyDescent="0.3">
      <c r="A9411" s="43">
        <v>2067537</v>
      </c>
      <c r="B9411" s="43" t="s">
        <v>7354</v>
      </c>
      <c r="C9411" s="43" t="s">
        <v>32</v>
      </c>
      <c r="E9411" s="43" t="s">
        <v>6263</v>
      </c>
      <c r="F9411" s="43" t="s">
        <v>28</v>
      </c>
      <c r="G9411" s="43">
        <v>49064</v>
      </c>
      <c r="Y9411" s="43" t="str">
        <f t="shared" si="294"/>
        <v/>
      </c>
      <c r="Z9411" s="43">
        <v>277682</v>
      </c>
      <c r="AA9411" s="43" t="e">
        <f t="shared" ref="AA9411:AA9474" si="295">VLOOKUP(A9411,Z:Z,1,FALSE)</f>
        <v>#N/A</v>
      </c>
    </row>
    <row r="9412" spans="1:27" x14ac:dyDescent="0.3">
      <c r="A9412" s="43">
        <v>2179814</v>
      </c>
      <c r="B9412" s="43" t="s">
        <v>7355</v>
      </c>
      <c r="C9412" s="43" t="s">
        <v>346</v>
      </c>
      <c r="E9412" s="43" t="s">
        <v>6263</v>
      </c>
      <c r="F9412" s="43" t="s">
        <v>28</v>
      </c>
      <c r="G9412" s="43">
        <v>44134</v>
      </c>
      <c r="Y9412" s="43" t="str">
        <f t="shared" si="294"/>
        <v/>
      </c>
      <c r="Z9412" s="43">
        <v>1247687</v>
      </c>
      <c r="AA9412" s="43" t="e">
        <f t="shared" si="295"/>
        <v>#N/A</v>
      </c>
    </row>
    <row r="9413" spans="1:27" x14ac:dyDescent="0.3">
      <c r="A9413" s="43">
        <v>1984816</v>
      </c>
      <c r="B9413" s="43" t="s">
        <v>1314</v>
      </c>
      <c r="C9413" s="43" t="s">
        <v>497</v>
      </c>
      <c r="E9413" s="43" t="s">
        <v>6263</v>
      </c>
      <c r="F9413" s="43" t="s">
        <v>30</v>
      </c>
      <c r="G9413" s="43">
        <v>72041</v>
      </c>
      <c r="Y9413" s="43" t="str">
        <f t="shared" si="294"/>
        <v/>
      </c>
      <c r="Z9413" s="43">
        <v>1381533</v>
      </c>
      <c r="AA9413" s="43" t="e">
        <f t="shared" si="295"/>
        <v>#N/A</v>
      </c>
    </row>
    <row r="9414" spans="1:27" x14ac:dyDescent="0.3">
      <c r="A9414" s="43">
        <v>624352</v>
      </c>
      <c r="B9414" s="43" t="s">
        <v>1314</v>
      </c>
      <c r="C9414" s="43" t="s">
        <v>508</v>
      </c>
      <c r="E9414" s="43" t="s">
        <v>6263</v>
      </c>
      <c r="F9414" s="43" t="s">
        <v>28</v>
      </c>
      <c r="G9414" s="43">
        <v>49002</v>
      </c>
      <c r="Y9414" s="43" t="str">
        <f t="shared" si="294"/>
        <v>COMP</v>
      </c>
      <c r="Z9414" s="43">
        <v>1490972</v>
      </c>
      <c r="AA9414" s="43">
        <f t="shared" si="295"/>
        <v>624352</v>
      </c>
    </row>
    <row r="9415" spans="1:27" x14ac:dyDescent="0.3">
      <c r="A9415" s="43">
        <v>220602</v>
      </c>
      <c r="B9415" s="43" t="s">
        <v>1314</v>
      </c>
      <c r="C9415" s="43" t="s">
        <v>5220</v>
      </c>
      <c r="E9415" s="43" t="s">
        <v>6263</v>
      </c>
      <c r="F9415" s="43" t="s">
        <v>30</v>
      </c>
      <c r="G9415" s="43">
        <v>49002</v>
      </c>
      <c r="Y9415" s="43" t="str">
        <f t="shared" si="294"/>
        <v/>
      </c>
      <c r="Z9415" s="43">
        <v>709883</v>
      </c>
      <c r="AA9415" s="43" t="e">
        <f t="shared" si="295"/>
        <v>#N/A</v>
      </c>
    </row>
    <row r="9416" spans="1:27" x14ac:dyDescent="0.3">
      <c r="A9416" s="43">
        <v>2216367</v>
      </c>
      <c r="B9416" s="43" t="s">
        <v>1314</v>
      </c>
      <c r="C9416" s="43" t="s">
        <v>472</v>
      </c>
      <c r="E9416" s="43" t="s">
        <v>6263</v>
      </c>
      <c r="F9416" s="43" t="s">
        <v>28</v>
      </c>
      <c r="G9416" s="43">
        <v>72007</v>
      </c>
      <c r="Y9416" s="43" t="str">
        <f t="shared" si="294"/>
        <v>COMP</v>
      </c>
      <c r="Z9416" s="43">
        <v>1767216</v>
      </c>
      <c r="AA9416" s="43">
        <f t="shared" si="295"/>
        <v>2216367</v>
      </c>
    </row>
    <row r="9417" spans="1:27" x14ac:dyDescent="0.3">
      <c r="A9417" s="43">
        <v>1473280</v>
      </c>
      <c r="B9417" s="43" t="s">
        <v>1314</v>
      </c>
      <c r="C9417" s="43" t="s">
        <v>1971</v>
      </c>
      <c r="E9417" s="43" t="s">
        <v>29</v>
      </c>
      <c r="F9417" s="43" t="s">
        <v>28</v>
      </c>
      <c r="G9417" s="43">
        <v>49002</v>
      </c>
      <c r="Y9417" s="43" t="str">
        <f t="shared" si="294"/>
        <v/>
      </c>
      <c r="Z9417" s="43">
        <v>344953</v>
      </c>
      <c r="AA9417" s="43" t="e">
        <f t="shared" si="295"/>
        <v>#N/A</v>
      </c>
    </row>
    <row r="9418" spans="1:27" x14ac:dyDescent="0.3">
      <c r="A9418" s="43">
        <v>2165339</v>
      </c>
      <c r="B9418" s="43" t="s">
        <v>1315</v>
      </c>
      <c r="C9418" s="43" t="s">
        <v>555</v>
      </c>
      <c r="E9418" s="43" t="s">
        <v>6263</v>
      </c>
      <c r="F9418" s="43" t="s">
        <v>30</v>
      </c>
      <c r="G9418" s="43">
        <v>44084</v>
      </c>
      <c r="Y9418" s="43" t="str">
        <f t="shared" si="294"/>
        <v>COMP</v>
      </c>
      <c r="Z9418" s="43">
        <v>1964581</v>
      </c>
      <c r="AA9418" s="43">
        <f t="shared" si="295"/>
        <v>2165339</v>
      </c>
    </row>
    <row r="9419" spans="1:27" x14ac:dyDescent="0.3">
      <c r="A9419" s="43">
        <v>1296865</v>
      </c>
      <c r="B9419" s="43" t="s">
        <v>1315</v>
      </c>
      <c r="C9419" s="43" t="s">
        <v>2118</v>
      </c>
      <c r="E9419" s="43" t="s">
        <v>34</v>
      </c>
      <c r="F9419" s="43" t="s">
        <v>30</v>
      </c>
      <c r="G9419" s="43">
        <v>44039</v>
      </c>
      <c r="Y9419" s="43" t="str">
        <f t="shared" si="294"/>
        <v>COMP</v>
      </c>
      <c r="Z9419" s="43">
        <v>1192240</v>
      </c>
      <c r="AA9419" s="43">
        <f t="shared" si="295"/>
        <v>1296865</v>
      </c>
    </row>
    <row r="9420" spans="1:27" x14ac:dyDescent="0.3">
      <c r="A9420" s="43">
        <v>1383821</v>
      </c>
      <c r="B9420" s="43" t="s">
        <v>1317</v>
      </c>
      <c r="C9420" s="43" t="s">
        <v>377</v>
      </c>
      <c r="E9420" s="43" t="s">
        <v>6263</v>
      </c>
      <c r="F9420" s="43" t="s">
        <v>30</v>
      </c>
      <c r="G9420" s="43">
        <v>44045</v>
      </c>
      <c r="Y9420" s="43" t="str">
        <f t="shared" si="294"/>
        <v>COMP</v>
      </c>
      <c r="Z9420" s="43">
        <v>1547555</v>
      </c>
      <c r="AA9420" s="43">
        <f t="shared" si="295"/>
        <v>1383821</v>
      </c>
    </row>
    <row r="9421" spans="1:27" x14ac:dyDescent="0.3">
      <c r="A9421" s="43">
        <v>531481</v>
      </c>
      <c r="B9421" s="43" t="s">
        <v>1319</v>
      </c>
      <c r="C9421" s="43" t="s">
        <v>565</v>
      </c>
      <c r="E9421" s="43" t="s">
        <v>6263</v>
      </c>
      <c r="F9421" s="43" t="s">
        <v>28</v>
      </c>
      <c r="G9421" s="43">
        <v>85053</v>
      </c>
      <c r="Y9421" s="43" t="str">
        <f t="shared" si="294"/>
        <v/>
      </c>
      <c r="Z9421" s="43">
        <v>1863299</v>
      </c>
      <c r="AA9421" s="43" t="e">
        <f t="shared" si="295"/>
        <v>#N/A</v>
      </c>
    </row>
    <row r="9422" spans="1:27" x14ac:dyDescent="0.3">
      <c r="A9422" s="43">
        <v>1262738</v>
      </c>
      <c r="B9422" s="43" t="s">
        <v>1319</v>
      </c>
      <c r="C9422" s="43" t="s">
        <v>742</v>
      </c>
      <c r="E9422" s="43" t="s">
        <v>6263</v>
      </c>
      <c r="F9422" s="43" t="s">
        <v>30</v>
      </c>
      <c r="G9422" s="43">
        <v>49042</v>
      </c>
      <c r="Y9422" s="43" t="str">
        <f t="shared" si="294"/>
        <v/>
      </c>
      <c r="Z9422" s="43">
        <v>2177183</v>
      </c>
      <c r="AA9422" s="43" t="e">
        <f t="shared" si="295"/>
        <v>#N/A</v>
      </c>
    </row>
    <row r="9423" spans="1:27" x14ac:dyDescent="0.3">
      <c r="A9423" s="43">
        <v>2409774</v>
      </c>
      <c r="B9423" s="43" t="s">
        <v>7356</v>
      </c>
      <c r="C9423" s="43" t="s">
        <v>414</v>
      </c>
      <c r="E9423" s="43" t="s">
        <v>6263</v>
      </c>
      <c r="F9423" s="43" t="s">
        <v>30</v>
      </c>
      <c r="G9423" s="43">
        <v>44062</v>
      </c>
      <c r="Y9423" s="43" t="str">
        <f t="shared" si="294"/>
        <v/>
      </c>
      <c r="Z9423" s="43">
        <v>1621712</v>
      </c>
      <c r="AA9423" s="43" t="e">
        <f t="shared" si="295"/>
        <v>#N/A</v>
      </c>
    </row>
    <row r="9424" spans="1:27" x14ac:dyDescent="0.3">
      <c r="A9424" s="43">
        <v>2318049</v>
      </c>
      <c r="B9424" s="43" t="s">
        <v>7357</v>
      </c>
      <c r="C9424" s="43" t="s">
        <v>829</v>
      </c>
      <c r="E9424" s="43" t="s">
        <v>6263</v>
      </c>
      <c r="F9424" s="43" t="s">
        <v>28</v>
      </c>
      <c r="G9424" s="43">
        <v>44049</v>
      </c>
      <c r="Y9424" s="43" t="str">
        <f t="shared" si="294"/>
        <v/>
      </c>
      <c r="Z9424" s="43">
        <v>489326</v>
      </c>
      <c r="AA9424" s="43" t="e">
        <f t="shared" si="295"/>
        <v>#N/A</v>
      </c>
    </row>
    <row r="9425" spans="1:27" x14ac:dyDescent="0.3">
      <c r="A9425" s="43">
        <v>1558308</v>
      </c>
      <c r="B9425" s="43" t="s">
        <v>1322</v>
      </c>
      <c r="C9425" s="43" t="s">
        <v>268</v>
      </c>
      <c r="E9425" s="43" t="s">
        <v>6263</v>
      </c>
      <c r="F9425" s="43" t="s">
        <v>30</v>
      </c>
      <c r="G9425" s="43">
        <v>44072</v>
      </c>
      <c r="Y9425" s="43" t="str">
        <f t="shared" si="294"/>
        <v/>
      </c>
      <c r="Z9425" s="43">
        <v>2173726</v>
      </c>
      <c r="AA9425" s="43" t="e">
        <f t="shared" si="295"/>
        <v>#N/A</v>
      </c>
    </row>
    <row r="9426" spans="1:27" x14ac:dyDescent="0.3">
      <c r="A9426" s="43">
        <v>1653110</v>
      </c>
      <c r="B9426" s="43" t="s">
        <v>1322</v>
      </c>
      <c r="C9426" s="43" t="s">
        <v>3895</v>
      </c>
      <c r="E9426" s="43" t="s">
        <v>35</v>
      </c>
      <c r="F9426" s="43" t="s">
        <v>30</v>
      </c>
      <c r="G9426" s="43">
        <v>53022</v>
      </c>
      <c r="Y9426" s="43" t="str">
        <f t="shared" si="294"/>
        <v>COMP</v>
      </c>
      <c r="Z9426" s="43">
        <v>1482499</v>
      </c>
      <c r="AA9426" s="43">
        <f t="shared" si="295"/>
        <v>1653110</v>
      </c>
    </row>
    <row r="9427" spans="1:27" x14ac:dyDescent="0.3">
      <c r="A9427" s="43">
        <v>2427608</v>
      </c>
      <c r="B9427" s="43" t="s">
        <v>1322</v>
      </c>
      <c r="C9427" s="43" t="s">
        <v>202</v>
      </c>
      <c r="E9427" s="43" t="s">
        <v>6263</v>
      </c>
      <c r="F9427" s="43" t="s">
        <v>28</v>
      </c>
      <c r="G9427" s="43">
        <v>72054</v>
      </c>
      <c r="Y9427" s="43" t="str">
        <f t="shared" si="294"/>
        <v>COMP</v>
      </c>
      <c r="Z9427" s="43">
        <v>2376818</v>
      </c>
      <c r="AA9427" s="43">
        <f t="shared" si="295"/>
        <v>2427608</v>
      </c>
    </row>
    <row r="9428" spans="1:27" x14ac:dyDescent="0.3">
      <c r="A9428" s="43">
        <v>2218852</v>
      </c>
      <c r="B9428" s="43" t="s">
        <v>7358</v>
      </c>
      <c r="C9428" s="43" t="s">
        <v>1858</v>
      </c>
      <c r="E9428" s="43" t="s">
        <v>29</v>
      </c>
      <c r="F9428" s="43" t="s">
        <v>30</v>
      </c>
      <c r="G9428" s="43">
        <v>85033</v>
      </c>
      <c r="Y9428" s="43" t="str">
        <f t="shared" si="294"/>
        <v/>
      </c>
      <c r="Z9428" s="43">
        <v>2434713</v>
      </c>
      <c r="AA9428" s="43" t="e">
        <f t="shared" si="295"/>
        <v>#N/A</v>
      </c>
    </row>
    <row r="9429" spans="1:27" x14ac:dyDescent="0.3">
      <c r="A9429" s="43">
        <v>1971106</v>
      </c>
      <c r="B9429" s="43" t="s">
        <v>7359</v>
      </c>
      <c r="C9429" s="43" t="s">
        <v>7360</v>
      </c>
      <c r="E9429" s="43" t="s">
        <v>34</v>
      </c>
      <c r="F9429" s="43" t="s">
        <v>30</v>
      </c>
      <c r="G9429" s="43">
        <v>44067</v>
      </c>
      <c r="Y9429" s="43" t="str">
        <f t="shared" si="294"/>
        <v>COMP</v>
      </c>
      <c r="Z9429" s="43">
        <v>2071107</v>
      </c>
      <c r="AA9429" s="43">
        <f t="shared" si="295"/>
        <v>1971106</v>
      </c>
    </row>
    <row r="9430" spans="1:27" x14ac:dyDescent="0.3">
      <c r="A9430" s="43">
        <v>1756827</v>
      </c>
      <c r="B9430" s="43" t="s">
        <v>1325</v>
      </c>
      <c r="C9430" s="43" t="s">
        <v>440</v>
      </c>
      <c r="E9430" s="43" t="s">
        <v>6263</v>
      </c>
      <c r="F9430" s="43" t="s">
        <v>28</v>
      </c>
      <c r="G9430" s="43">
        <v>49006</v>
      </c>
      <c r="Y9430" s="43" t="str">
        <f t="shared" si="294"/>
        <v/>
      </c>
      <c r="Z9430" s="43">
        <v>1375932</v>
      </c>
      <c r="AA9430" s="43" t="e">
        <f t="shared" si="295"/>
        <v>#N/A</v>
      </c>
    </row>
    <row r="9431" spans="1:27" x14ac:dyDescent="0.3">
      <c r="A9431" s="43">
        <v>2340174</v>
      </c>
      <c r="B9431" s="43" t="s">
        <v>1325</v>
      </c>
      <c r="C9431" s="43" t="s">
        <v>210</v>
      </c>
      <c r="E9431" s="43" t="s">
        <v>6263</v>
      </c>
      <c r="F9431" s="43" t="s">
        <v>30</v>
      </c>
      <c r="G9431" s="43">
        <v>49002</v>
      </c>
      <c r="Y9431" s="43" t="str">
        <f t="shared" si="294"/>
        <v/>
      </c>
      <c r="Z9431" s="43">
        <v>2267011</v>
      </c>
      <c r="AA9431" s="43" t="e">
        <f t="shared" si="295"/>
        <v>#N/A</v>
      </c>
    </row>
    <row r="9432" spans="1:27" x14ac:dyDescent="0.3">
      <c r="A9432" s="43">
        <v>1054756</v>
      </c>
      <c r="B9432" s="43" t="s">
        <v>1325</v>
      </c>
      <c r="C9432" s="43" t="s">
        <v>466</v>
      </c>
      <c r="E9432" s="43" t="s">
        <v>6263</v>
      </c>
      <c r="F9432" s="43" t="s">
        <v>28</v>
      </c>
      <c r="G9432" s="43">
        <v>49067</v>
      </c>
      <c r="Y9432" s="43" t="str">
        <f t="shared" si="294"/>
        <v/>
      </c>
      <c r="Z9432" s="43">
        <v>2416964</v>
      </c>
      <c r="AA9432" s="43" t="e">
        <f t="shared" si="295"/>
        <v>#N/A</v>
      </c>
    </row>
    <row r="9433" spans="1:27" x14ac:dyDescent="0.3">
      <c r="A9433" s="43">
        <v>1513414</v>
      </c>
      <c r="B9433" s="43" t="s">
        <v>1325</v>
      </c>
      <c r="C9433" s="43" t="s">
        <v>1736</v>
      </c>
      <c r="E9433" s="43" t="s">
        <v>6263</v>
      </c>
      <c r="F9433" s="43" t="s">
        <v>28</v>
      </c>
      <c r="G9433" s="43">
        <v>53063</v>
      </c>
      <c r="Y9433" s="43" t="str">
        <f t="shared" si="294"/>
        <v>COMP</v>
      </c>
      <c r="Z9433" s="43">
        <v>2359036</v>
      </c>
      <c r="AA9433" s="43">
        <f t="shared" si="295"/>
        <v>1513414</v>
      </c>
    </row>
    <row r="9434" spans="1:27" x14ac:dyDescent="0.3">
      <c r="A9434" s="43">
        <v>1727013</v>
      </c>
      <c r="B9434" s="43" t="s">
        <v>1325</v>
      </c>
      <c r="C9434" s="43" t="s">
        <v>1718</v>
      </c>
      <c r="E9434" s="43" t="s">
        <v>29</v>
      </c>
      <c r="F9434" s="43" t="s">
        <v>30</v>
      </c>
      <c r="G9434" s="43">
        <v>49064</v>
      </c>
      <c r="Y9434" s="43" t="str">
        <f t="shared" si="294"/>
        <v>COMP</v>
      </c>
      <c r="Z9434" s="43">
        <v>154337</v>
      </c>
      <c r="AA9434" s="43">
        <f t="shared" si="295"/>
        <v>1727013</v>
      </c>
    </row>
    <row r="9435" spans="1:27" x14ac:dyDescent="0.3">
      <c r="A9435" s="43">
        <v>2094101</v>
      </c>
      <c r="B9435" s="43" t="s">
        <v>1325</v>
      </c>
      <c r="C9435" s="43" t="s">
        <v>478</v>
      </c>
      <c r="E9435" s="43" t="s">
        <v>6263</v>
      </c>
      <c r="F9435" s="43" t="s">
        <v>28</v>
      </c>
      <c r="G9435" s="43">
        <v>44084</v>
      </c>
      <c r="Y9435" s="43" t="str">
        <f t="shared" si="294"/>
        <v>COMP</v>
      </c>
      <c r="Z9435" s="43">
        <v>2282161</v>
      </c>
      <c r="AA9435" s="43">
        <f t="shared" si="295"/>
        <v>2094101</v>
      </c>
    </row>
    <row r="9436" spans="1:27" x14ac:dyDescent="0.3">
      <c r="A9436" s="43">
        <v>2340156</v>
      </c>
      <c r="B9436" s="43" t="s">
        <v>1325</v>
      </c>
      <c r="C9436" s="43" t="s">
        <v>329</v>
      </c>
      <c r="E9436" s="43" t="s">
        <v>6263</v>
      </c>
      <c r="F9436" s="43" t="s">
        <v>28</v>
      </c>
      <c r="G9436" s="43">
        <v>49002</v>
      </c>
      <c r="Y9436" s="43" t="str">
        <f t="shared" si="294"/>
        <v/>
      </c>
      <c r="Z9436" s="43">
        <v>2435458</v>
      </c>
      <c r="AA9436" s="43" t="e">
        <f t="shared" si="295"/>
        <v>#N/A</v>
      </c>
    </row>
    <row r="9437" spans="1:27" x14ac:dyDescent="0.3">
      <c r="A9437" s="43">
        <v>1977618</v>
      </c>
      <c r="B9437" s="43" t="s">
        <v>1325</v>
      </c>
      <c r="C9437" s="43" t="s">
        <v>4219</v>
      </c>
      <c r="E9437" s="43" t="s">
        <v>6263</v>
      </c>
      <c r="F9437" s="43" t="s">
        <v>28</v>
      </c>
      <c r="G9437" s="43">
        <v>53058</v>
      </c>
      <c r="Y9437" s="43" t="str">
        <f t="shared" si="294"/>
        <v/>
      </c>
      <c r="Z9437" s="43">
        <v>2202052</v>
      </c>
      <c r="AA9437" s="43" t="e">
        <f t="shared" si="295"/>
        <v>#N/A</v>
      </c>
    </row>
    <row r="9438" spans="1:27" x14ac:dyDescent="0.3">
      <c r="A9438" s="43">
        <v>2302337</v>
      </c>
      <c r="B9438" s="43" t="s">
        <v>1325</v>
      </c>
      <c r="C9438" s="43" t="s">
        <v>1109</v>
      </c>
      <c r="E9438" s="43" t="s">
        <v>6263</v>
      </c>
      <c r="F9438" s="43" t="s">
        <v>28</v>
      </c>
      <c r="G9438" s="43">
        <v>44075</v>
      </c>
      <c r="Y9438" s="43" t="str">
        <f t="shared" si="294"/>
        <v/>
      </c>
      <c r="Z9438" s="43">
        <v>1319371</v>
      </c>
      <c r="AA9438" s="43" t="e">
        <f t="shared" si="295"/>
        <v>#N/A</v>
      </c>
    </row>
    <row r="9439" spans="1:27" x14ac:dyDescent="0.3">
      <c r="A9439" s="43">
        <v>2161132</v>
      </c>
      <c r="B9439" s="43" t="s">
        <v>7361</v>
      </c>
      <c r="C9439" s="43" t="s">
        <v>210</v>
      </c>
      <c r="E9439" s="43" t="s">
        <v>6263</v>
      </c>
      <c r="F9439" s="43" t="s">
        <v>30</v>
      </c>
      <c r="G9439" s="43">
        <v>53013</v>
      </c>
      <c r="Y9439" s="43" t="str">
        <f t="shared" si="294"/>
        <v/>
      </c>
      <c r="Z9439" s="43">
        <v>1900288</v>
      </c>
      <c r="AA9439" s="43" t="e">
        <f t="shared" si="295"/>
        <v>#N/A</v>
      </c>
    </row>
    <row r="9440" spans="1:27" x14ac:dyDescent="0.3">
      <c r="A9440" s="43">
        <v>1985116</v>
      </c>
      <c r="B9440" s="43" t="s">
        <v>7361</v>
      </c>
      <c r="C9440" s="43" t="s">
        <v>829</v>
      </c>
      <c r="E9440" s="43" t="s">
        <v>6263</v>
      </c>
      <c r="F9440" s="43" t="s">
        <v>28</v>
      </c>
      <c r="G9440" s="43">
        <v>53072</v>
      </c>
      <c r="Y9440" s="43" t="str">
        <f t="shared" si="294"/>
        <v/>
      </c>
      <c r="Z9440" s="43">
        <v>298378</v>
      </c>
      <c r="AA9440" s="43" t="e">
        <f t="shared" si="295"/>
        <v>#N/A</v>
      </c>
    </row>
    <row r="9441" spans="1:27" x14ac:dyDescent="0.3">
      <c r="A9441" s="43">
        <v>284231</v>
      </c>
      <c r="B9441" s="43" t="s">
        <v>7361</v>
      </c>
      <c r="C9441" s="43" t="s">
        <v>330</v>
      </c>
      <c r="E9441" s="43" t="s">
        <v>6263</v>
      </c>
      <c r="F9441" s="43" t="s">
        <v>28</v>
      </c>
      <c r="G9441" s="43">
        <v>53013</v>
      </c>
      <c r="Y9441" s="43" t="str">
        <f t="shared" si="294"/>
        <v/>
      </c>
      <c r="Z9441" s="43">
        <v>1764428</v>
      </c>
      <c r="AA9441" s="43" t="e">
        <f t="shared" si="295"/>
        <v>#N/A</v>
      </c>
    </row>
    <row r="9442" spans="1:27" x14ac:dyDescent="0.3">
      <c r="A9442" s="43">
        <v>2409455</v>
      </c>
      <c r="B9442" s="43" t="s">
        <v>7361</v>
      </c>
      <c r="C9442" s="43" t="s">
        <v>331</v>
      </c>
      <c r="E9442" s="43" t="s">
        <v>6263</v>
      </c>
      <c r="F9442" s="43" t="s">
        <v>30</v>
      </c>
      <c r="G9442" s="43">
        <v>72063</v>
      </c>
      <c r="Y9442" s="43" t="str">
        <f t="shared" si="294"/>
        <v/>
      </c>
      <c r="Z9442" s="43">
        <v>2338158</v>
      </c>
      <c r="AA9442" s="43" t="e">
        <f t="shared" si="295"/>
        <v>#N/A</v>
      </c>
    </row>
    <row r="9443" spans="1:27" x14ac:dyDescent="0.3">
      <c r="A9443" s="43">
        <v>2089840</v>
      </c>
      <c r="B9443" s="43" t="s">
        <v>1329</v>
      </c>
      <c r="C9443" s="43" t="s">
        <v>629</v>
      </c>
      <c r="E9443" s="43" t="s">
        <v>6263</v>
      </c>
      <c r="F9443" s="43" t="s">
        <v>30</v>
      </c>
      <c r="G9443" s="43">
        <v>44013</v>
      </c>
      <c r="Y9443" s="43" t="str">
        <f t="shared" si="294"/>
        <v>COMP</v>
      </c>
      <c r="Z9443" s="43">
        <v>1970895</v>
      </c>
      <c r="AA9443" s="43">
        <f t="shared" si="295"/>
        <v>2089840</v>
      </c>
    </row>
    <row r="9444" spans="1:27" x14ac:dyDescent="0.3">
      <c r="A9444" s="43">
        <v>1939056</v>
      </c>
      <c r="B9444" s="43" t="s">
        <v>1329</v>
      </c>
      <c r="C9444" s="43" t="s">
        <v>189</v>
      </c>
      <c r="E9444" s="43" t="s">
        <v>6263</v>
      </c>
      <c r="F9444" s="43" t="s">
        <v>30</v>
      </c>
      <c r="G9444" s="43">
        <v>44123</v>
      </c>
      <c r="Y9444" s="43" t="str">
        <f t="shared" si="294"/>
        <v/>
      </c>
      <c r="Z9444" s="43">
        <v>2197503</v>
      </c>
      <c r="AA9444" s="43" t="e">
        <f t="shared" si="295"/>
        <v>#N/A</v>
      </c>
    </row>
    <row r="9445" spans="1:27" x14ac:dyDescent="0.3">
      <c r="A9445" s="43">
        <v>966665</v>
      </c>
      <c r="B9445" s="43" t="s">
        <v>7362</v>
      </c>
      <c r="C9445" s="43" t="s">
        <v>346</v>
      </c>
      <c r="E9445" s="43" t="s">
        <v>6263</v>
      </c>
      <c r="F9445" s="43" t="s">
        <v>28</v>
      </c>
      <c r="G9445" s="43">
        <v>44079</v>
      </c>
      <c r="Y9445" s="43" t="str">
        <f t="shared" si="294"/>
        <v>COMP</v>
      </c>
      <c r="Z9445" s="43">
        <v>1395216</v>
      </c>
      <c r="AA9445" s="43">
        <f t="shared" si="295"/>
        <v>966665</v>
      </c>
    </row>
    <row r="9446" spans="1:27" x14ac:dyDescent="0.3">
      <c r="A9446" s="43">
        <v>351217</v>
      </c>
      <c r="B9446" s="43" t="s">
        <v>7363</v>
      </c>
      <c r="C9446" s="43" t="s">
        <v>7364</v>
      </c>
      <c r="E9446" s="43" t="s">
        <v>29</v>
      </c>
      <c r="F9446" s="43" t="s">
        <v>28</v>
      </c>
      <c r="G9446" s="43">
        <v>53023</v>
      </c>
      <c r="Y9446" s="43" t="str">
        <f t="shared" si="294"/>
        <v/>
      </c>
      <c r="Z9446" s="43">
        <v>1602109</v>
      </c>
      <c r="AA9446" s="43" t="e">
        <f t="shared" si="295"/>
        <v>#N/A</v>
      </c>
    </row>
    <row r="9447" spans="1:27" x14ac:dyDescent="0.3">
      <c r="A9447" s="43">
        <v>1184528</v>
      </c>
      <c r="B9447" s="43" t="s">
        <v>7365</v>
      </c>
      <c r="C9447" s="43" t="s">
        <v>951</v>
      </c>
      <c r="E9447" s="43" t="s">
        <v>6263</v>
      </c>
      <c r="F9447" s="43" t="s">
        <v>28</v>
      </c>
      <c r="G9447" s="43">
        <v>85017</v>
      </c>
      <c r="Y9447" s="43" t="str">
        <f t="shared" si="294"/>
        <v/>
      </c>
      <c r="Z9447" s="43">
        <v>1862215</v>
      </c>
      <c r="AA9447" s="43" t="e">
        <f t="shared" si="295"/>
        <v>#N/A</v>
      </c>
    </row>
    <row r="9448" spans="1:27" x14ac:dyDescent="0.3">
      <c r="A9448" s="43">
        <v>2025690</v>
      </c>
      <c r="B9448" s="43" t="s">
        <v>1338</v>
      </c>
      <c r="C9448" s="43" t="s">
        <v>805</v>
      </c>
      <c r="E9448" s="43" t="s">
        <v>6263</v>
      </c>
      <c r="F9448" s="43" t="s">
        <v>30</v>
      </c>
      <c r="G9448" s="43">
        <v>53013</v>
      </c>
      <c r="Y9448" s="43" t="str">
        <f t="shared" si="294"/>
        <v/>
      </c>
      <c r="Z9448" s="43">
        <v>1444703</v>
      </c>
      <c r="AA9448" s="43" t="e">
        <f t="shared" si="295"/>
        <v>#N/A</v>
      </c>
    </row>
    <row r="9449" spans="1:27" x14ac:dyDescent="0.3">
      <c r="A9449" s="43">
        <v>881550</v>
      </c>
      <c r="B9449" s="43" t="s">
        <v>1338</v>
      </c>
      <c r="C9449" s="43" t="s">
        <v>656</v>
      </c>
      <c r="E9449" s="43" t="s">
        <v>6263</v>
      </c>
      <c r="F9449" s="43" t="s">
        <v>28</v>
      </c>
      <c r="G9449" s="43">
        <v>49027</v>
      </c>
      <c r="Y9449" s="43" t="str">
        <f t="shared" si="294"/>
        <v/>
      </c>
      <c r="Z9449" s="43">
        <v>1971169</v>
      </c>
      <c r="AA9449" s="43" t="e">
        <f t="shared" si="295"/>
        <v>#N/A</v>
      </c>
    </row>
    <row r="9450" spans="1:27" x14ac:dyDescent="0.3">
      <c r="A9450" s="43">
        <v>698786</v>
      </c>
      <c r="B9450" s="43" t="s">
        <v>1338</v>
      </c>
      <c r="C9450" s="43" t="s">
        <v>532</v>
      </c>
      <c r="E9450" s="43" t="s">
        <v>6263</v>
      </c>
      <c r="F9450" s="43" t="s">
        <v>28</v>
      </c>
      <c r="G9450" s="43">
        <v>44094</v>
      </c>
      <c r="Y9450" s="43" t="str">
        <f t="shared" si="294"/>
        <v>COMP</v>
      </c>
      <c r="Z9450" s="43">
        <v>1628493</v>
      </c>
      <c r="AA9450" s="43">
        <f t="shared" si="295"/>
        <v>698786</v>
      </c>
    </row>
    <row r="9451" spans="1:27" x14ac:dyDescent="0.3">
      <c r="A9451" s="43">
        <v>1984983</v>
      </c>
      <c r="B9451" s="43" t="s">
        <v>1338</v>
      </c>
      <c r="C9451" s="43" t="s">
        <v>1109</v>
      </c>
      <c r="E9451" s="43" t="s">
        <v>6263</v>
      </c>
      <c r="F9451" s="43" t="s">
        <v>28</v>
      </c>
      <c r="G9451" s="43">
        <v>72057</v>
      </c>
      <c r="Y9451" s="43" t="str">
        <f t="shared" si="294"/>
        <v>COMP</v>
      </c>
      <c r="Z9451" s="43">
        <v>2305883</v>
      </c>
      <c r="AA9451" s="43">
        <f t="shared" si="295"/>
        <v>1984983</v>
      </c>
    </row>
    <row r="9452" spans="1:27" x14ac:dyDescent="0.3">
      <c r="A9452" s="43">
        <v>1548489</v>
      </c>
      <c r="B9452" s="43" t="s">
        <v>7366</v>
      </c>
      <c r="C9452" s="43" t="s">
        <v>7367</v>
      </c>
      <c r="E9452" s="43" t="s">
        <v>6263</v>
      </c>
      <c r="F9452" s="43" t="s">
        <v>30</v>
      </c>
      <c r="G9452" s="43">
        <v>53004</v>
      </c>
      <c r="Y9452" s="43" t="str">
        <f t="shared" si="294"/>
        <v/>
      </c>
      <c r="Z9452" s="43">
        <v>1190914</v>
      </c>
      <c r="AA9452" s="43" t="e">
        <f t="shared" si="295"/>
        <v>#N/A</v>
      </c>
    </row>
    <row r="9453" spans="1:27" x14ac:dyDescent="0.3">
      <c r="A9453" s="43">
        <v>1548488</v>
      </c>
      <c r="B9453" s="43" t="s">
        <v>7366</v>
      </c>
      <c r="C9453" s="43" t="s">
        <v>1524</v>
      </c>
      <c r="E9453" s="43" t="s">
        <v>6263</v>
      </c>
      <c r="F9453" s="43" t="s">
        <v>28</v>
      </c>
      <c r="G9453" s="43">
        <v>53004</v>
      </c>
      <c r="Y9453" s="43" t="str">
        <f t="shared" si="294"/>
        <v/>
      </c>
      <c r="Z9453" s="43">
        <v>1357415</v>
      </c>
      <c r="AA9453" s="43" t="e">
        <f t="shared" si="295"/>
        <v>#N/A</v>
      </c>
    </row>
    <row r="9454" spans="1:27" x14ac:dyDescent="0.3">
      <c r="A9454" s="43">
        <v>2175852</v>
      </c>
      <c r="B9454" s="43" t="s">
        <v>1339</v>
      </c>
      <c r="C9454" s="43" t="s">
        <v>525</v>
      </c>
      <c r="E9454" s="43" t="s">
        <v>6263</v>
      </c>
      <c r="F9454" s="43" t="s">
        <v>28</v>
      </c>
      <c r="G9454" s="43">
        <v>44099</v>
      </c>
      <c r="Y9454" s="43" t="str">
        <f t="shared" si="294"/>
        <v/>
      </c>
      <c r="Z9454" s="43">
        <v>1241130</v>
      </c>
      <c r="AA9454" s="43" t="e">
        <f t="shared" si="295"/>
        <v>#N/A</v>
      </c>
    </row>
    <row r="9455" spans="1:27" x14ac:dyDescent="0.3">
      <c r="A9455" s="43">
        <v>1643165</v>
      </c>
      <c r="B9455" s="43" t="s">
        <v>1339</v>
      </c>
      <c r="C9455" s="43" t="s">
        <v>580</v>
      </c>
      <c r="E9455" s="43" t="s">
        <v>29</v>
      </c>
      <c r="F9455" s="43" t="s">
        <v>30</v>
      </c>
      <c r="G9455" s="43">
        <v>85024</v>
      </c>
      <c r="Y9455" s="43" t="str">
        <f t="shared" si="294"/>
        <v>COMP</v>
      </c>
      <c r="Z9455" s="43">
        <v>1430324</v>
      </c>
      <c r="AA9455" s="43">
        <f t="shared" si="295"/>
        <v>1643165</v>
      </c>
    </row>
    <row r="9456" spans="1:27" x14ac:dyDescent="0.3">
      <c r="A9456" s="43">
        <v>2117096</v>
      </c>
      <c r="B9456" s="43" t="s">
        <v>1341</v>
      </c>
      <c r="C9456" s="43" t="s">
        <v>936</v>
      </c>
      <c r="E9456" s="43" t="s">
        <v>29</v>
      </c>
      <c r="F9456" s="43" t="s">
        <v>30</v>
      </c>
      <c r="G9456" s="43">
        <v>44052</v>
      </c>
      <c r="Y9456" s="43" t="str">
        <f t="shared" si="294"/>
        <v>COMP</v>
      </c>
      <c r="Z9456" s="43">
        <v>1172844</v>
      </c>
      <c r="AA9456" s="43">
        <f t="shared" si="295"/>
        <v>2117096</v>
      </c>
    </row>
    <row r="9457" spans="1:27" x14ac:dyDescent="0.3">
      <c r="A9457" s="43">
        <v>723700</v>
      </c>
      <c r="B9457" s="43" t="s">
        <v>1341</v>
      </c>
      <c r="C9457" s="43" t="s">
        <v>329</v>
      </c>
      <c r="E9457" s="43" t="s">
        <v>6263</v>
      </c>
      <c r="F9457" s="43" t="s">
        <v>28</v>
      </c>
      <c r="G9457" s="43">
        <v>49031</v>
      </c>
      <c r="Y9457" s="43" t="str">
        <f t="shared" si="294"/>
        <v/>
      </c>
      <c r="Z9457" s="43">
        <v>1651366</v>
      </c>
      <c r="AA9457" s="43" t="e">
        <f t="shared" si="295"/>
        <v>#N/A</v>
      </c>
    </row>
    <row r="9458" spans="1:27" x14ac:dyDescent="0.3">
      <c r="A9458" s="43">
        <v>887501</v>
      </c>
      <c r="B9458" s="43" t="s">
        <v>1341</v>
      </c>
      <c r="C9458" s="43" t="s">
        <v>1340</v>
      </c>
      <c r="E9458" s="43" t="s">
        <v>6263</v>
      </c>
      <c r="F9458" s="43" t="s">
        <v>28</v>
      </c>
      <c r="G9458" s="43">
        <v>44027</v>
      </c>
      <c r="Y9458" s="43" t="str">
        <f t="shared" si="294"/>
        <v>COMP</v>
      </c>
      <c r="Z9458" s="43">
        <v>351715</v>
      </c>
      <c r="AA9458" s="43">
        <f t="shared" si="295"/>
        <v>887501</v>
      </c>
    </row>
    <row r="9459" spans="1:27" x14ac:dyDescent="0.3">
      <c r="A9459" s="43">
        <v>2232740</v>
      </c>
      <c r="B9459" s="43" t="s">
        <v>7368</v>
      </c>
      <c r="C9459" s="43" t="s">
        <v>7369</v>
      </c>
      <c r="E9459" s="43" t="s">
        <v>6263</v>
      </c>
      <c r="F9459" s="43" t="s">
        <v>30</v>
      </c>
      <c r="G9459" s="43">
        <v>49064</v>
      </c>
      <c r="Y9459" s="43" t="str">
        <f t="shared" si="294"/>
        <v/>
      </c>
      <c r="Z9459" s="43">
        <v>1383127</v>
      </c>
      <c r="AA9459" s="43" t="e">
        <f t="shared" si="295"/>
        <v>#N/A</v>
      </c>
    </row>
    <row r="9460" spans="1:27" x14ac:dyDescent="0.3">
      <c r="A9460" s="43">
        <v>1444186</v>
      </c>
      <c r="B9460" s="43" t="s">
        <v>7370</v>
      </c>
      <c r="C9460" s="43" t="s">
        <v>1429</v>
      </c>
      <c r="E9460" s="43" t="s">
        <v>6263</v>
      </c>
      <c r="F9460" s="43" t="s">
        <v>28</v>
      </c>
      <c r="G9460" s="43">
        <v>72041</v>
      </c>
      <c r="Y9460" s="43" t="str">
        <f t="shared" si="294"/>
        <v/>
      </c>
      <c r="Z9460" s="43">
        <v>1562097</v>
      </c>
      <c r="AA9460" s="43" t="e">
        <f t="shared" si="295"/>
        <v>#N/A</v>
      </c>
    </row>
    <row r="9461" spans="1:27" x14ac:dyDescent="0.3">
      <c r="A9461" s="43">
        <v>297141</v>
      </c>
      <c r="B9461" s="43" t="s">
        <v>7371</v>
      </c>
      <c r="C9461" s="43" t="s">
        <v>329</v>
      </c>
      <c r="E9461" s="43" t="s">
        <v>6263</v>
      </c>
      <c r="F9461" s="43" t="s">
        <v>28</v>
      </c>
      <c r="G9461" s="43">
        <v>72054</v>
      </c>
      <c r="Y9461" s="43" t="str">
        <f t="shared" si="294"/>
        <v/>
      </c>
      <c r="Z9461" s="43">
        <v>1209413</v>
      </c>
      <c r="AA9461" s="43" t="e">
        <f t="shared" si="295"/>
        <v>#N/A</v>
      </c>
    </row>
    <row r="9462" spans="1:27" x14ac:dyDescent="0.3">
      <c r="A9462" s="43">
        <v>1826284</v>
      </c>
      <c r="B9462" s="43" t="s">
        <v>7372</v>
      </c>
      <c r="C9462" s="43" t="s">
        <v>397</v>
      </c>
      <c r="E9462" s="43" t="s">
        <v>6263</v>
      </c>
      <c r="F9462" s="43" t="s">
        <v>30</v>
      </c>
      <c r="G9462" s="43">
        <v>72009</v>
      </c>
      <c r="Y9462" s="43" t="str">
        <f t="shared" si="294"/>
        <v>COMP</v>
      </c>
      <c r="Z9462" s="43">
        <v>1377380</v>
      </c>
      <c r="AA9462" s="43">
        <f t="shared" si="295"/>
        <v>1826284</v>
      </c>
    </row>
    <row r="9463" spans="1:27" x14ac:dyDescent="0.3">
      <c r="A9463" s="43">
        <v>1938100</v>
      </c>
      <c r="B9463" s="43" t="s">
        <v>7373</v>
      </c>
      <c r="C9463" s="43" t="s">
        <v>565</v>
      </c>
      <c r="E9463" s="43" t="s">
        <v>29</v>
      </c>
      <c r="F9463" s="43" t="s">
        <v>28</v>
      </c>
      <c r="G9463" s="43">
        <v>53064</v>
      </c>
      <c r="Y9463" s="43" t="str">
        <f t="shared" si="294"/>
        <v/>
      </c>
      <c r="Z9463" s="43">
        <v>970463</v>
      </c>
      <c r="AA9463" s="43" t="e">
        <f t="shared" si="295"/>
        <v>#N/A</v>
      </c>
    </row>
    <row r="9464" spans="1:27" x14ac:dyDescent="0.3">
      <c r="A9464" s="43">
        <v>1786782</v>
      </c>
      <c r="B9464" s="43" t="s">
        <v>7373</v>
      </c>
      <c r="C9464" s="43" t="s">
        <v>390</v>
      </c>
      <c r="E9464" s="43" t="s">
        <v>6263</v>
      </c>
      <c r="F9464" s="43" t="s">
        <v>30</v>
      </c>
      <c r="G9464" s="43">
        <v>72041</v>
      </c>
      <c r="Y9464" s="43" t="str">
        <f t="shared" si="294"/>
        <v/>
      </c>
      <c r="Z9464" s="43">
        <v>2340522</v>
      </c>
      <c r="AA9464" s="43" t="e">
        <f t="shared" si="295"/>
        <v>#N/A</v>
      </c>
    </row>
    <row r="9465" spans="1:27" x14ac:dyDescent="0.3">
      <c r="A9465" s="43">
        <v>1322129</v>
      </c>
      <c r="B9465" s="43" t="s">
        <v>7373</v>
      </c>
      <c r="C9465" s="43" t="s">
        <v>390</v>
      </c>
      <c r="E9465" s="43" t="s">
        <v>6263</v>
      </c>
      <c r="F9465" s="43" t="s">
        <v>30</v>
      </c>
      <c r="G9465" s="43">
        <v>49031</v>
      </c>
      <c r="Y9465" s="43" t="str">
        <f t="shared" si="294"/>
        <v/>
      </c>
      <c r="Z9465" s="43">
        <v>1601993</v>
      </c>
      <c r="AA9465" s="43" t="e">
        <f t="shared" si="295"/>
        <v>#N/A</v>
      </c>
    </row>
    <row r="9466" spans="1:27" x14ac:dyDescent="0.3">
      <c r="A9466" s="43">
        <v>1329920</v>
      </c>
      <c r="B9466" s="43" t="s">
        <v>7373</v>
      </c>
      <c r="C9466" s="43" t="s">
        <v>829</v>
      </c>
      <c r="E9466" s="43" t="s">
        <v>6263</v>
      </c>
      <c r="F9466" s="43" t="s">
        <v>28</v>
      </c>
      <c r="G9466" s="43">
        <v>44074</v>
      </c>
      <c r="Y9466" s="43" t="str">
        <f t="shared" si="294"/>
        <v/>
      </c>
      <c r="Z9466" s="43">
        <v>1201006</v>
      </c>
      <c r="AA9466" s="43" t="e">
        <f t="shared" si="295"/>
        <v>#N/A</v>
      </c>
    </row>
    <row r="9467" spans="1:27" x14ac:dyDescent="0.3">
      <c r="A9467" s="43">
        <v>2260696</v>
      </c>
      <c r="B9467" s="43" t="s">
        <v>7373</v>
      </c>
      <c r="C9467" s="43" t="s">
        <v>829</v>
      </c>
      <c r="E9467" s="43" t="s">
        <v>6263</v>
      </c>
      <c r="F9467" s="43" t="s">
        <v>28</v>
      </c>
      <c r="G9467" s="43">
        <v>53023</v>
      </c>
      <c r="Y9467" s="43" t="str">
        <f t="shared" si="294"/>
        <v/>
      </c>
      <c r="Z9467" s="43">
        <v>2265382</v>
      </c>
      <c r="AA9467" s="43" t="e">
        <f t="shared" si="295"/>
        <v>#N/A</v>
      </c>
    </row>
    <row r="9468" spans="1:27" x14ac:dyDescent="0.3">
      <c r="A9468" s="43">
        <v>1157261</v>
      </c>
      <c r="B9468" s="43" t="s">
        <v>7373</v>
      </c>
      <c r="C9468" s="43" t="s">
        <v>6038</v>
      </c>
      <c r="E9468" s="43" t="s">
        <v>29</v>
      </c>
      <c r="F9468" s="43" t="s">
        <v>28</v>
      </c>
      <c r="G9468" s="43">
        <v>49067</v>
      </c>
      <c r="Y9468" s="43" t="str">
        <f t="shared" si="294"/>
        <v>COMP</v>
      </c>
      <c r="Z9468" s="43">
        <v>1449134</v>
      </c>
      <c r="AA9468" s="43">
        <f t="shared" si="295"/>
        <v>1157261</v>
      </c>
    </row>
    <row r="9469" spans="1:27" x14ac:dyDescent="0.3">
      <c r="A9469" s="43">
        <v>1853941</v>
      </c>
      <c r="B9469" s="43" t="s">
        <v>7373</v>
      </c>
      <c r="C9469" s="43" t="s">
        <v>274</v>
      </c>
      <c r="E9469" s="43" t="s">
        <v>6263</v>
      </c>
      <c r="F9469" s="43" t="s">
        <v>28</v>
      </c>
      <c r="G9469" s="43">
        <v>49069</v>
      </c>
      <c r="Y9469" s="43" t="str">
        <f t="shared" si="294"/>
        <v/>
      </c>
      <c r="Z9469" s="43">
        <v>1685474</v>
      </c>
      <c r="AA9469" s="43" t="e">
        <f t="shared" si="295"/>
        <v>#N/A</v>
      </c>
    </row>
    <row r="9470" spans="1:27" x14ac:dyDescent="0.3">
      <c r="A9470" s="43">
        <v>2397866</v>
      </c>
      <c r="B9470" s="43" t="s">
        <v>7373</v>
      </c>
      <c r="C9470" s="43" t="s">
        <v>189</v>
      </c>
      <c r="E9470" s="43" t="s">
        <v>6263</v>
      </c>
      <c r="F9470" s="43" t="s">
        <v>30</v>
      </c>
      <c r="G9470" s="43">
        <v>44074</v>
      </c>
      <c r="Y9470" s="43" t="str">
        <f t="shared" si="294"/>
        <v/>
      </c>
      <c r="Z9470" s="43">
        <v>1544707</v>
      </c>
      <c r="AA9470" s="43" t="e">
        <f t="shared" si="295"/>
        <v>#N/A</v>
      </c>
    </row>
    <row r="9471" spans="1:27" x14ac:dyDescent="0.3">
      <c r="A9471" s="43">
        <v>2178931</v>
      </c>
      <c r="B9471" s="43" t="s">
        <v>7373</v>
      </c>
      <c r="C9471" s="43" t="s">
        <v>346</v>
      </c>
      <c r="E9471" s="43" t="s">
        <v>6263</v>
      </c>
      <c r="F9471" s="43" t="s">
        <v>28</v>
      </c>
      <c r="G9471" s="43">
        <v>44090</v>
      </c>
      <c r="Y9471" s="43" t="str">
        <f t="shared" si="294"/>
        <v>COMP</v>
      </c>
      <c r="Z9471" s="43">
        <v>2185472</v>
      </c>
      <c r="AA9471" s="43">
        <f t="shared" si="295"/>
        <v>2178931</v>
      </c>
    </row>
    <row r="9472" spans="1:27" x14ac:dyDescent="0.3">
      <c r="A9472" s="43">
        <v>1032939</v>
      </c>
      <c r="B9472" s="43" t="s">
        <v>7373</v>
      </c>
      <c r="C9472" s="43" t="s">
        <v>303</v>
      </c>
      <c r="E9472" s="43" t="s">
        <v>6263</v>
      </c>
      <c r="F9472" s="43" t="s">
        <v>28</v>
      </c>
      <c r="G9472" s="43">
        <v>49031</v>
      </c>
      <c r="Y9472" s="43" t="str">
        <f t="shared" si="294"/>
        <v/>
      </c>
      <c r="Z9472" s="43">
        <v>2318737</v>
      </c>
      <c r="AA9472" s="43" t="e">
        <f t="shared" si="295"/>
        <v>#N/A</v>
      </c>
    </row>
    <row r="9473" spans="1:27" x14ac:dyDescent="0.3">
      <c r="A9473" s="43">
        <v>2190328</v>
      </c>
      <c r="B9473" s="43" t="s">
        <v>7374</v>
      </c>
      <c r="C9473" s="43" t="s">
        <v>742</v>
      </c>
      <c r="E9473" s="43" t="s">
        <v>6263</v>
      </c>
      <c r="F9473" s="43" t="s">
        <v>30</v>
      </c>
      <c r="G9473" s="43">
        <v>53023</v>
      </c>
      <c r="Y9473" s="43" t="str">
        <f t="shared" si="294"/>
        <v/>
      </c>
      <c r="Z9473" s="43">
        <v>1845595</v>
      </c>
      <c r="AA9473" s="43" t="e">
        <f t="shared" si="295"/>
        <v>#N/A</v>
      </c>
    </row>
    <row r="9474" spans="1:27" x14ac:dyDescent="0.3">
      <c r="A9474" s="43">
        <v>1359650</v>
      </c>
      <c r="B9474" s="43" t="s">
        <v>1345</v>
      </c>
      <c r="C9474" s="43" t="s">
        <v>571</v>
      </c>
      <c r="E9474" s="43" t="s">
        <v>6263</v>
      </c>
      <c r="F9474" s="43" t="s">
        <v>28</v>
      </c>
      <c r="G9474" s="43">
        <v>44039</v>
      </c>
      <c r="Y9474" s="43" t="str">
        <f t="shared" ref="Y9474:Y9537" si="296">IF(ISERROR(AA9474)=FALSE,"COMP","")</f>
        <v/>
      </c>
      <c r="Z9474" s="43">
        <v>1434103</v>
      </c>
      <c r="AA9474" s="43" t="e">
        <f t="shared" si="295"/>
        <v>#N/A</v>
      </c>
    </row>
    <row r="9475" spans="1:27" x14ac:dyDescent="0.3">
      <c r="A9475" s="43">
        <v>2286994</v>
      </c>
      <c r="B9475" s="43" t="s">
        <v>1345</v>
      </c>
      <c r="C9475" s="43" t="s">
        <v>1981</v>
      </c>
      <c r="E9475" s="43" t="s">
        <v>6263</v>
      </c>
      <c r="F9475" s="43" t="s">
        <v>30</v>
      </c>
      <c r="G9475" s="43">
        <v>72041</v>
      </c>
      <c r="Y9475" s="43" t="str">
        <f t="shared" si="296"/>
        <v/>
      </c>
      <c r="Z9475" s="43">
        <v>717708</v>
      </c>
      <c r="AA9475" s="43" t="e">
        <f t="shared" ref="AA9475:AA9538" si="297">VLOOKUP(A9475,Z:Z,1,FALSE)</f>
        <v>#N/A</v>
      </c>
    </row>
    <row r="9476" spans="1:27" x14ac:dyDescent="0.3">
      <c r="A9476" s="43">
        <v>1921510</v>
      </c>
      <c r="B9476" s="43" t="s">
        <v>1345</v>
      </c>
      <c r="C9476" s="43" t="s">
        <v>1327</v>
      </c>
      <c r="E9476" s="43" t="s">
        <v>6263</v>
      </c>
      <c r="F9476" s="43" t="s">
        <v>28</v>
      </c>
      <c r="G9476" s="43">
        <v>44094</v>
      </c>
      <c r="Y9476" s="43" t="str">
        <f t="shared" si="296"/>
        <v/>
      </c>
      <c r="Z9476" s="43">
        <v>2261186</v>
      </c>
      <c r="AA9476" s="43" t="e">
        <f t="shared" si="297"/>
        <v>#N/A</v>
      </c>
    </row>
    <row r="9477" spans="1:27" x14ac:dyDescent="0.3">
      <c r="A9477" s="43">
        <v>1141659</v>
      </c>
      <c r="B9477" s="43" t="s">
        <v>7375</v>
      </c>
      <c r="C9477" s="43" t="s">
        <v>993</v>
      </c>
      <c r="E9477" s="43" t="s">
        <v>6263</v>
      </c>
      <c r="F9477" s="43" t="s">
        <v>30</v>
      </c>
      <c r="G9477" s="43">
        <v>44098</v>
      </c>
      <c r="Y9477" s="43" t="str">
        <f t="shared" si="296"/>
        <v/>
      </c>
      <c r="Z9477" s="43">
        <v>233769</v>
      </c>
      <c r="AA9477" s="43" t="e">
        <f t="shared" si="297"/>
        <v>#N/A</v>
      </c>
    </row>
    <row r="9478" spans="1:27" x14ac:dyDescent="0.3">
      <c r="A9478" s="43">
        <v>1651183</v>
      </c>
      <c r="B9478" s="43" t="s">
        <v>7375</v>
      </c>
      <c r="C9478" s="43" t="s">
        <v>2001</v>
      </c>
      <c r="E9478" s="43" t="s">
        <v>29</v>
      </c>
      <c r="F9478" s="43" t="s">
        <v>30</v>
      </c>
      <c r="G9478" s="43">
        <v>44098</v>
      </c>
      <c r="Y9478" s="43" t="str">
        <f t="shared" si="296"/>
        <v/>
      </c>
      <c r="Z9478" s="43">
        <v>727458</v>
      </c>
      <c r="AA9478" s="43" t="e">
        <f t="shared" si="297"/>
        <v>#N/A</v>
      </c>
    </row>
    <row r="9479" spans="1:27" x14ac:dyDescent="0.3">
      <c r="A9479" s="43">
        <v>1141662</v>
      </c>
      <c r="B9479" s="43" t="s">
        <v>7375</v>
      </c>
      <c r="C9479" s="43" t="s">
        <v>346</v>
      </c>
      <c r="E9479" s="43" t="s">
        <v>6263</v>
      </c>
      <c r="F9479" s="43" t="s">
        <v>28</v>
      </c>
      <c r="G9479" s="43">
        <v>44098</v>
      </c>
      <c r="Y9479" s="43" t="str">
        <f t="shared" si="296"/>
        <v/>
      </c>
      <c r="Z9479" s="43">
        <v>1380118</v>
      </c>
      <c r="AA9479" s="43" t="e">
        <f t="shared" si="297"/>
        <v>#N/A</v>
      </c>
    </row>
    <row r="9480" spans="1:27" x14ac:dyDescent="0.3">
      <c r="A9480" s="43">
        <v>1968506</v>
      </c>
      <c r="B9480" s="43" t="s">
        <v>1347</v>
      </c>
      <c r="C9480" s="43" t="s">
        <v>722</v>
      </c>
      <c r="E9480" s="43" t="s">
        <v>6263</v>
      </c>
      <c r="F9480" s="43" t="s">
        <v>28</v>
      </c>
      <c r="G9480" s="43">
        <v>49002</v>
      </c>
      <c r="Y9480" s="43" t="str">
        <f t="shared" si="296"/>
        <v/>
      </c>
      <c r="Z9480" s="43">
        <v>1941189</v>
      </c>
      <c r="AA9480" s="43" t="e">
        <f t="shared" si="297"/>
        <v>#N/A</v>
      </c>
    </row>
    <row r="9481" spans="1:27" x14ac:dyDescent="0.3">
      <c r="A9481" s="43">
        <v>1555687</v>
      </c>
      <c r="B9481" s="43" t="s">
        <v>1347</v>
      </c>
      <c r="C9481" s="43" t="s">
        <v>3054</v>
      </c>
      <c r="E9481" s="43" t="s">
        <v>6263</v>
      </c>
      <c r="F9481" s="43" t="s">
        <v>30</v>
      </c>
      <c r="G9481" s="43">
        <v>49006</v>
      </c>
      <c r="Y9481" s="43" t="str">
        <f t="shared" si="296"/>
        <v/>
      </c>
      <c r="Z9481" s="43">
        <v>1377765</v>
      </c>
      <c r="AA9481" s="43" t="e">
        <f t="shared" si="297"/>
        <v>#N/A</v>
      </c>
    </row>
    <row r="9482" spans="1:27" x14ac:dyDescent="0.3">
      <c r="A9482" s="43">
        <v>1635252</v>
      </c>
      <c r="B9482" s="43" t="s">
        <v>1347</v>
      </c>
      <c r="C9482" s="43" t="s">
        <v>541</v>
      </c>
      <c r="E9482" s="43" t="s">
        <v>6263</v>
      </c>
      <c r="F9482" s="43" t="s">
        <v>28</v>
      </c>
      <c r="G9482" s="43">
        <v>44111</v>
      </c>
      <c r="Y9482" s="43" t="str">
        <f t="shared" si="296"/>
        <v/>
      </c>
      <c r="Z9482" s="43">
        <v>2267643</v>
      </c>
      <c r="AA9482" s="43" t="e">
        <f t="shared" si="297"/>
        <v>#N/A</v>
      </c>
    </row>
    <row r="9483" spans="1:27" x14ac:dyDescent="0.3">
      <c r="A9483" s="43">
        <v>633203</v>
      </c>
      <c r="B9483" s="43" t="s">
        <v>1347</v>
      </c>
      <c r="C9483" s="43" t="s">
        <v>221</v>
      </c>
      <c r="E9483" s="43" t="s">
        <v>6263</v>
      </c>
      <c r="F9483" s="43" t="s">
        <v>28</v>
      </c>
      <c r="G9483" s="43">
        <v>49001</v>
      </c>
      <c r="Y9483" s="43" t="str">
        <f t="shared" si="296"/>
        <v/>
      </c>
      <c r="Z9483" s="43">
        <v>2266165</v>
      </c>
      <c r="AA9483" s="43" t="e">
        <f t="shared" si="297"/>
        <v>#N/A</v>
      </c>
    </row>
    <row r="9484" spans="1:27" x14ac:dyDescent="0.3">
      <c r="A9484" s="43">
        <v>1749301</v>
      </c>
      <c r="B9484" s="43" t="s">
        <v>7376</v>
      </c>
      <c r="C9484" s="43" t="s">
        <v>165</v>
      </c>
      <c r="E9484" s="43" t="s">
        <v>6263</v>
      </c>
      <c r="F9484" s="43" t="s">
        <v>30</v>
      </c>
      <c r="G9484" s="43">
        <v>49019</v>
      </c>
      <c r="Y9484" s="43" t="str">
        <f t="shared" si="296"/>
        <v/>
      </c>
      <c r="Z9484" s="43">
        <v>1535987</v>
      </c>
      <c r="AA9484" s="43" t="e">
        <f t="shared" si="297"/>
        <v>#N/A</v>
      </c>
    </row>
    <row r="9485" spans="1:27" x14ac:dyDescent="0.3">
      <c r="A9485" s="43">
        <v>2409459</v>
      </c>
      <c r="B9485" s="43" t="s">
        <v>7377</v>
      </c>
      <c r="C9485" s="43" t="s">
        <v>722</v>
      </c>
      <c r="E9485" s="43" t="s">
        <v>6263</v>
      </c>
      <c r="F9485" s="43" t="s">
        <v>28</v>
      </c>
      <c r="G9485" s="43">
        <v>49006</v>
      </c>
      <c r="Y9485" s="43" t="str">
        <f t="shared" si="296"/>
        <v/>
      </c>
      <c r="Z9485" s="43">
        <v>1396765</v>
      </c>
      <c r="AA9485" s="43" t="e">
        <f t="shared" si="297"/>
        <v>#N/A</v>
      </c>
    </row>
    <row r="9486" spans="1:27" x14ac:dyDescent="0.3">
      <c r="A9486" s="43">
        <v>1774536</v>
      </c>
      <c r="B9486" s="43" t="s">
        <v>7377</v>
      </c>
      <c r="C9486" s="43" t="s">
        <v>1061</v>
      </c>
      <c r="E9486" s="43" t="s">
        <v>35</v>
      </c>
      <c r="F9486" s="43" t="s">
        <v>28</v>
      </c>
      <c r="G9486" s="43">
        <v>72078</v>
      </c>
      <c r="Y9486" s="43" t="str">
        <f t="shared" si="296"/>
        <v>COMP</v>
      </c>
      <c r="Z9486" s="43">
        <v>1396767</v>
      </c>
      <c r="AA9486" s="43">
        <f t="shared" si="297"/>
        <v>1774536</v>
      </c>
    </row>
    <row r="9487" spans="1:27" x14ac:dyDescent="0.3">
      <c r="A9487" s="43">
        <v>1367720</v>
      </c>
      <c r="B9487" s="43" t="s">
        <v>7377</v>
      </c>
      <c r="C9487" s="43" t="s">
        <v>202</v>
      </c>
      <c r="E9487" s="43" t="s">
        <v>6263</v>
      </c>
      <c r="F9487" s="43" t="s">
        <v>28</v>
      </c>
      <c r="G9487" s="43">
        <v>72041</v>
      </c>
      <c r="Y9487" s="43" t="str">
        <f t="shared" si="296"/>
        <v/>
      </c>
      <c r="Z9487" s="43">
        <v>1383892</v>
      </c>
      <c r="AA9487" s="43" t="e">
        <f t="shared" si="297"/>
        <v>#N/A</v>
      </c>
    </row>
    <row r="9488" spans="1:27" x14ac:dyDescent="0.3">
      <c r="A9488" s="43">
        <v>1220416</v>
      </c>
      <c r="B9488" s="43" t="s">
        <v>7378</v>
      </c>
      <c r="C9488" s="43" t="s">
        <v>1300</v>
      </c>
      <c r="E9488" s="43" t="s">
        <v>6263</v>
      </c>
      <c r="F9488" s="43" t="s">
        <v>30</v>
      </c>
      <c r="G9488" s="43">
        <v>44068</v>
      </c>
      <c r="Y9488" s="43" t="str">
        <f t="shared" si="296"/>
        <v>COMP</v>
      </c>
      <c r="Z9488" s="43">
        <v>1455597</v>
      </c>
      <c r="AA9488" s="43">
        <f t="shared" si="297"/>
        <v>1220416</v>
      </c>
    </row>
    <row r="9489" spans="1:27" x14ac:dyDescent="0.3">
      <c r="A9489" s="43">
        <v>1637019</v>
      </c>
      <c r="B9489" s="43" t="s">
        <v>1349</v>
      </c>
      <c r="C9489" s="43" t="s">
        <v>268</v>
      </c>
      <c r="E9489" s="43" t="s">
        <v>6263</v>
      </c>
      <c r="F9489" s="43" t="s">
        <v>30</v>
      </c>
      <c r="G9489" s="43">
        <v>85012</v>
      </c>
      <c r="Y9489" s="43" t="str">
        <f t="shared" si="296"/>
        <v/>
      </c>
      <c r="Z9489" s="43">
        <v>1822956</v>
      </c>
      <c r="AA9489" s="43" t="e">
        <f t="shared" si="297"/>
        <v>#N/A</v>
      </c>
    </row>
    <row r="9490" spans="1:27" x14ac:dyDescent="0.3">
      <c r="A9490" s="43">
        <v>1499218</v>
      </c>
      <c r="B9490" s="43" t="s">
        <v>1349</v>
      </c>
      <c r="C9490" s="43" t="s">
        <v>1772</v>
      </c>
      <c r="E9490" s="43" t="s">
        <v>35</v>
      </c>
      <c r="F9490" s="43" t="s">
        <v>30</v>
      </c>
      <c r="G9490" s="43">
        <v>72061</v>
      </c>
      <c r="Y9490" s="43" t="str">
        <f t="shared" si="296"/>
        <v>COMP</v>
      </c>
      <c r="Z9490" s="43">
        <v>1235119</v>
      </c>
      <c r="AA9490" s="43">
        <f t="shared" si="297"/>
        <v>1499218</v>
      </c>
    </row>
    <row r="9491" spans="1:27" x14ac:dyDescent="0.3">
      <c r="A9491" s="43">
        <v>2370764</v>
      </c>
      <c r="B9491" s="43" t="s">
        <v>1349</v>
      </c>
      <c r="C9491" s="43" t="s">
        <v>1673</v>
      </c>
      <c r="E9491" s="43" t="s">
        <v>29</v>
      </c>
      <c r="F9491" s="43" t="s">
        <v>28</v>
      </c>
      <c r="G9491" s="43">
        <v>72007</v>
      </c>
      <c r="Y9491" s="43" t="str">
        <f t="shared" si="296"/>
        <v>COMP</v>
      </c>
      <c r="Z9491" s="43">
        <v>1987576</v>
      </c>
      <c r="AA9491" s="43">
        <f t="shared" si="297"/>
        <v>2370764</v>
      </c>
    </row>
    <row r="9492" spans="1:27" x14ac:dyDescent="0.3">
      <c r="A9492" s="43">
        <v>2121317</v>
      </c>
      <c r="B9492" s="43" t="s">
        <v>1349</v>
      </c>
      <c r="C9492" s="43" t="s">
        <v>722</v>
      </c>
      <c r="E9492" s="43" t="s">
        <v>6263</v>
      </c>
      <c r="F9492" s="43" t="s">
        <v>28</v>
      </c>
      <c r="G9492" s="43">
        <v>53013</v>
      </c>
      <c r="Y9492" s="43" t="str">
        <f t="shared" si="296"/>
        <v/>
      </c>
      <c r="Z9492" s="43">
        <v>2163232</v>
      </c>
      <c r="AA9492" s="43" t="e">
        <f t="shared" si="297"/>
        <v>#N/A</v>
      </c>
    </row>
    <row r="9493" spans="1:27" x14ac:dyDescent="0.3">
      <c r="A9493" s="43">
        <v>1986969</v>
      </c>
      <c r="B9493" s="43" t="s">
        <v>1349</v>
      </c>
      <c r="C9493" s="43" t="s">
        <v>1429</v>
      </c>
      <c r="E9493" s="43" t="s">
        <v>6263</v>
      </c>
      <c r="F9493" s="43" t="s">
        <v>28</v>
      </c>
      <c r="G9493" s="43">
        <v>72061</v>
      </c>
      <c r="Y9493" s="43" t="str">
        <f t="shared" si="296"/>
        <v>COMP</v>
      </c>
      <c r="Z9493" s="43">
        <v>2385757</v>
      </c>
      <c r="AA9493" s="43">
        <f t="shared" si="297"/>
        <v>1986969</v>
      </c>
    </row>
    <row r="9494" spans="1:27" x14ac:dyDescent="0.3">
      <c r="A9494" s="43">
        <v>1578193</v>
      </c>
      <c r="B9494" s="43" t="s">
        <v>1349</v>
      </c>
      <c r="C9494" s="43" t="s">
        <v>740</v>
      </c>
      <c r="E9494" s="43" t="s">
        <v>35</v>
      </c>
      <c r="F9494" s="43" t="s">
        <v>30</v>
      </c>
      <c r="G9494" s="43">
        <v>44072</v>
      </c>
      <c r="Y9494" s="43" t="str">
        <f t="shared" si="296"/>
        <v>COMP</v>
      </c>
      <c r="Z9494" s="43">
        <v>2344271</v>
      </c>
      <c r="AA9494" s="43">
        <f t="shared" si="297"/>
        <v>1578193</v>
      </c>
    </row>
    <row r="9495" spans="1:27" x14ac:dyDescent="0.3">
      <c r="A9495" s="43">
        <v>2275331</v>
      </c>
      <c r="B9495" s="43" t="s">
        <v>1349</v>
      </c>
      <c r="C9495" s="43" t="s">
        <v>492</v>
      </c>
      <c r="E9495" s="43" t="s">
        <v>6263</v>
      </c>
      <c r="F9495" s="43" t="s">
        <v>30</v>
      </c>
      <c r="G9495" s="43">
        <v>49001</v>
      </c>
      <c r="Y9495" s="43" t="str">
        <f t="shared" si="296"/>
        <v/>
      </c>
      <c r="Z9495" s="43">
        <v>1920835</v>
      </c>
      <c r="AA9495" s="43" t="e">
        <f t="shared" si="297"/>
        <v>#N/A</v>
      </c>
    </row>
    <row r="9496" spans="1:27" x14ac:dyDescent="0.3">
      <c r="A9496" s="43">
        <v>420139</v>
      </c>
      <c r="B9496" s="43" t="s">
        <v>7379</v>
      </c>
      <c r="C9496" s="43" t="s">
        <v>375</v>
      </c>
      <c r="E9496" s="43" t="s">
        <v>6263</v>
      </c>
      <c r="F9496" s="43" t="s">
        <v>28</v>
      </c>
      <c r="G9496" s="43">
        <v>72079</v>
      </c>
      <c r="Y9496" s="43" t="str">
        <f t="shared" si="296"/>
        <v>COMP</v>
      </c>
      <c r="Z9496" s="43">
        <v>1264286</v>
      </c>
      <c r="AA9496" s="43">
        <f t="shared" si="297"/>
        <v>420139</v>
      </c>
    </row>
    <row r="9497" spans="1:27" x14ac:dyDescent="0.3">
      <c r="A9497" s="43">
        <v>495835</v>
      </c>
      <c r="B9497" s="43" t="s">
        <v>7379</v>
      </c>
      <c r="C9497" s="43" t="s">
        <v>7380</v>
      </c>
      <c r="E9497" s="43" t="s">
        <v>6263</v>
      </c>
      <c r="F9497" s="43" t="s">
        <v>30</v>
      </c>
      <c r="G9497" s="43">
        <v>72079</v>
      </c>
      <c r="Y9497" s="43" t="str">
        <f t="shared" si="296"/>
        <v/>
      </c>
      <c r="Z9497" s="43">
        <v>254688</v>
      </c>
      <c r="AA9497" s="43" t="e">
        <f t="shared" si="297"/>
        <v>#N/A</v>
      </c>
    </row>
    <row r="9498" spans="1:27" x14ac:dyDescent="0.3">
      <c r="A9498" s="43">
        <v>191141</v>
      </c>
      <c r="B9498" s="43" t="s">
        <v>7379</v>
      </c>
      <c r="C9498" s="43" t="s">
        <v>241</v>
      </c>
      <c r="E9498" s="43" t="s">
        <v>6263</v>
      </c>
      <c r="F9498" s="43" t="s">
        <v>28</v>
      </c>
      <c r="G9498" s="43">
        <v>53022</v>
      </c>
      <c r="Y9498" s="43" t="str">
        <f t="shared" si="296"/>
        <v>COMP</v>
      </c>
      <c r="Z9498" s="43">
        <v>254689</v>
      </c>
      <c r="AA9498" s="43">
        <f t="shared" si="297"/>
        <v>191141</v>
      </c>
    </row>
    <row r="9499" spans="1:27" x14ac:dyDescent="0.3">
      <c r="A9499" s="43">
        <v>1583549</v>
      </c>
      <c r="B9499" s="43" t="s">
        <v>7379</v>
      </c>
      <c r="C9499" s="43" t="s">
        <v>221</v>
      </c>
      <c r="E9499" s="43" t="s">
        <v>6263</v>
      </c>
      <c r="F9499" s="43" t="s">
        <v>28</v>
      </c>
      <c r="G9499" s="43">
        <v>53023</v>
      </c>
      <c r="Y9499" s="43" t="str">
        <f t="shared" si="296"/>
        <v/>
      </c>
      <c r="Z9499" s="43">
        <v>638580</v>
      </c>
      <c r="AA9499" s="43" t="e">
        <f t="shared" si="297"/>
        <v>#N/A</v>
      </c>
    </row>
    <row r="9500" spans="1:27" x14ac:dyDescent="0.3">
      <c r="A9500" s="43">
        <v>1761859</v>
      </c>
      <c r="B9500" s="43" t="s">
        <v>7379</v>
      </c>
      <c r="C9500" s="43" t="s">
        <v>250</v>
      </c>
      <c r="E9500" s="43" t="s">
        <v>6263</v>
      </c>
      <c r="F9500" s="43" t="s">
        <v>28</v>
      </c>
      <c r="G9500" s="43">
        <v>72009</v>
      </c>
      <c r="Y9500" s="43" t="str">
        <f t="shared" si="296"/>
        <v>COMP</v>
      </c>
      <c r="Z9500" s="43">
        <v>2070896</v>
      </c>
      <c r="AA9500" s="43">
        <f t="shared" si="297"/>
        <v>1761859</v>
      </c>
    </row>
    <row r="9501" spans="1:27" x14ac:dyDescent="0.3">
      <c r="A9501" s="43">
        <v>2398546</v>
      </c>
      <c r="B9501" s="43" t="s">
        <v>7381</v>
      </c>
      <c r="C9501" s="43" t="s">
        <v>355</v>
      </c>
      <c r="E9501" s="43" t="s">
        <v>29</v>
      </c>
      <c r="F9501" s="43" t="s">
        <v>30</v>
      </c>
      <c r="G9501" s="43">
        <v>49001</v>
      </c>
      <c r="Y9501" s="43" t="str">
        <f t="shared" si="296"/>
        <v/>
      </c>
      <c r="Z9501" s="43">
        <v>1182690</v>
      </c>
      <c r="AA9501" s="43" t="e">
        <f t="shared" si="297"/>
        <v>#N/A</v>
      </c>
    </row>
    <row r="9502" spans="1:27" x14ac:dyDescent="0.3">
      <c r="A9502" s="43">
        <v>2245701</v>
      </c>
      <c r="B9502" s="43" t="s">
        <v>7382</v>
      </c>
      <c r="C9502" s="43" t="s">
        <v>7383</v>
      </c>
      <c r="E9502" s="43" t="s">
        <v>34</v>
      </c>
      <c r="F9502" s="43" t="s">
        <v>28</v>
      </c>
      <c r="G9502" s="43">
        <v>85017</v>
      </c>
      <c r="Y9502" s="43" t="str">
        <f t="shared" si="296"/>
        <v>COMP</v>
      </c>
      <c r="Z9502" s="43">
        <v>2109987</v>
      </c>
      <c r="AA9502" s="43">
        <f t="shared" si="297"/>
        <v>2245701</v>
      </c>
    </row>
    <row r="9503" spans="1:27" x14ac:dyDescent="0.3">
      <c r="A9503" s="43">
        <v>190440</v>
      </c>
      <c r="B9503" s="43" t="s">
        <v>7384</v>
      </c>
      <c r="C9503" s="43" t="s">
        <v>7385</v>
      </c>
      <c r="E9503" s="43" t="s">
        <v>29</v>
      </c>
      <c r="F9503" s="43" t="s">
        <v>28</v>
      </c>
      <c r="G9503" s="43">
        <v>44036</v>
      </c>
      <c r="Y9503" s="43" t="str">
        <f t="shared" si="296"/>
        <v>COMP</v>
      </c>
      <c r="Z9503" s="43">
        <v>1556549</v>
      </c>
      <c r="AA9503" s="43">
        <f t="shared" si="297"/>
        <v>190440</v>
      </c>
    </row>
    <row r="9504" spans="1:27" x14ac:dyDescent="0.3">
      <c r="A9504" s="43">
        <v>1356365</v>
      </c>
      <c r="B9504" s="43" t="s">
        <v>7386</v>
      </c>
      <c r="C9504" s="43" t="s">
        <v>502</v>
      </c>
      <c r="E9504" s="43" t="s">
        <v>6263</v>
      </c>
      <c r="F9504" s="43" t="s">
        <v>30</v>
      </c>
      <c r="G9504" s="43">
        <v>44072</v>
      </c>
      <c r="Y9504" s="43" t="str">
        <f t="shared" si="296"/>
        <v/>
      </c>
      <c r="Z9504" s="43">
        <v>1462734</v>
      </c>
      <c r="AA9504" s="43" t="e">
        <f t="shared" si="297"/>
        <v>#N/A</v>
      </c>
    </row>
    <row r="9505" spans="1:27" x14ac:dyDescent="0.3">
      <c r="A9505" s="43">
        <v>2041769</v>
      </c>
      <c r="B9505" s="43" t="s">
        <v>7386</v>
      </c>
      <c r="C9505" s="43" t="s">
        <v>6038</v>
      </c>
      <c r="E9505" s="43" t="s">
        <v>34</v>
      </c>
      <c r="F9505" s="43" t="s">
        <v>28</v>
      </c>
      <c r="G9505" s="43">
        <v>49002</v>
      </c>
      <c r="Y9505" s="43" t="str">
        <f t="shared" si="296"/>
        <v>COMP</v>
      </c>
      <c r="Z9505" s="43">
        <v>2391385</v>
      </c>
      <c r="AA9505" s="43">
        <f t="shared" si="297"/>
        <v>2041769</v>
      </c>
    </row>
    <row r="9506" spans="1:27" x14ac:dyDescent="0.3">
      <c r="A9506" s="43">
        <v>2048709</v>
      </c>
      <c r="B9506" s="43" t="s">
        <v>7386</v>
      </c>
      <c r="C9506" s="43" t="s">
        <v>760</v>
      </c>
      <c r="E9506" s="43" t="s">
        <v>29</v>
      </c>
      <c r="F9506" s="43" t="s">
        <v>28</v>
      </c>
      <c r="G9506" s="43">
        <v>49002</v>
      </c>
      <c r="Y9506" s="43" t="str">
        <f t="shared" si="296"/>
        <v>COMP</v>
      </c>
      <c r="Z9506" s="43">
        <v>2391386</v>
      </c>
      <c r="AA9506" s="43">
        <f t="shared" si="297"/>
        <v>2048709</v>
      </c>
    </row>
    <row r="9507" spans="1:27" x14ac:dyDescent="0.3">
      <c r="A9507" s="43">
        <v>1384086</v>
      </c>
      <c r="B9507" s="43" t="s">
        <v>7386</v>
      </c>
      <c r="C9507" s="43" t="s">
        <v>571</v>
      </c>
      <c r="E9507" s="43" t="s">
        <v>6263</v>
      </c>
      <c r="F9507" s="43" t="s">
        <v>28</v>
      </c>
      <c r="G9507" s="43">
        <v>49002</v>
      </c>
      <c r="Y9507" s="43" t="str">
        <f t="shared" si="296"/>
        <v/>
      </c>
      <c r="Z9507" s="43">
        <v>1942949</v>
      </c>
      <c r="AA9507" s="43" t="e">
        <f t="shared" si="297"/>
        <v>#N/A</v>
      </c>
    </row>
    <row r="9508" spans="1:27" x14ac:dyDescent="0.3">
      <c r="A9508" s="43">
        <v>1575419</v>
      </c>
      <c r="B9508" s="43" t="s">
        <v>7386</v>
      </c>
      <c r="C9508" s="43" t="s">
        <v>612</v>
      </c>
      <c r="E9508" s="43" t="s">
        <v>34</v>
      </c>
      <c r="F9508" s="43" t="s">
        <v>28</v>
      </c>
      <c r="G9508" s="43">
        <v>49002</v>
      </c>
      <c r="Y9508" s="43" t="str">
        <f t="shared" si="296"/>
        <v>COMP</v>
      </c>
      <c r="Z9508" s="43">
        <v>1072593</v>
      </c>
      <c r="AA9508" s="43">
        <f t="shared" si="297"/>
        <v>1575419</v>
      </c>
    </row>
    <row r="9509" spans="1:27" x14ac:dyDescent="0.3">
      <c r="A9509" s="43">
        <v>2268551</v>
      </c>
      <c r="B9509" s="43" t="s">
        <v>7386</v>
      </c>
      <c r="C9509" s="43" t="s">
        <v>644</v>
      </c>
      <c r="E9509" s="43" t="s">
        <v>6263</v>
      </c>
      <c r="F9509" s="43" t="s">
        <v>30</v>
      </c>
      <c r="G9509" s="43">
        <v>49002</v>
      </c>
      <c r="Y9509" s="43" t="str">
        <f t="shared" si="296"/>
        <v/>
      </c>
      <c r="Z9509" s="43">
        <v>869498</v>
      </c>
      <c r="AA9509" s="43" t="e">
        <f t="shared" si="297"/>
        <v>#N/A</v>
      </c>
    </row>
    <row r="9510" spans="1:27" x14ac:dyDescent="0.3">
      <c r="A9510" s="43">
        <v>432603</v>
      </c>
      <c r="B9510" s="43" t="s">
        <v>1352</v>
      </c>
      <c r="C9510" s="43" t="s">
        <v>175</v>
      </c>
      <c r="E9510" s="43" t="s">
        <v>6263</v>
      </c>
      <c r="F9510" s="43" t="s">
        <v>28</v>
      </c>
      <c r="G9510" s="43">
        <v>72080</v>
      </c>
      <c r="Y9510" s="43" t="str">
        <f t="shared" si="296"/>
        <v>COMP</v>
      </c>
      <c r="Z9510" s="43">
        <v>1083429</v>
      </c>
      <c r="AA9510" s="43">
        <f t="shared" si="297"/>
        <v>432603</v>
      </c>
    </row>
    <row r="9511" spans="1:27" x14ac:dyDescent="0.3">
      <c r="A9511" s="43">
        <v>2147853</v>
      </c>
      <c r="B9511" s="43" t="s">
        <v>7387</v>
      </c>
      <c r="C9511" s="43" t="s">
        <v>1439</v>
      </c>
      <c r="E9511" s="43" t="s">
        <v>6263</v>
      </c>
      <c r="F9511" s="43" t="s">
        <v>28</v>
      </c>
      <c r="G9511" s="43">
        <v>44045</v>
      </c>
      <c r="Y9511" s="43" t="str">
        <f t="shared" si="296"/>
        <v>COMP</v>
      </c>
      <c r="Z9511" s="43">
        <v>1971685</v>
      </c>
      <c r="AA9511" s="43">
        <f t="shared" si="297"/>
        <v>2147853</v>
      </c>
    </row>
    <row r="9512" spans="1:27" x14ac:dyDescent="0.3">
      <c r="A9512" s="43">
        <v>2077935</v>
      </c>
      <c r="B9512" s="43" t="s">
        <v>7388</v>
      </c>
      <c r="C9512" s="43" t="s">
        <v>1061</v>
      </c>
      <c r="E9512" s="43" t="s">
        <v>34</v>
      </c>
      <c r="F9512" s="43" t="s">
        <v>28</v>
      </c>
      <c r="G9512" s="43">
        <v>72029</v>
      </c>
      <c r="Y9512" s="43" t="str">
        <f t="shared" si="296"/>
        <v>COMP</v>
      </c>
      <c r="Z9512" s="43">
        <v>1326305</v>
      </c>
      <c r="AA9512" s="43">
        <f t="shared" si="297"/>
        <v>2077935</v>
      </c>
    </row>
    <row r="9513" spans="1:27" x14ac:dyDescent="0.3">
      <c r="A9513" s="43">
        <v>2393515</v>
      </c>
      <c r="B9513" s="43" t="s">
        <v>7389</v>
      </c>
      <c r="C9513" s="43" t="s">
        <v>960</v>
      </c>
      <c r="E9513" s="43" t="s">
        <v>6263</v>
      </c>
      <c r="F9513" s="43" t="s">
        <v>30</v>
      </c>
      <c r="G9513" s="43">
        <v>85054</v>
      </c>
      <c r="Y9513" s="43" t="str">
        <f t="shared" si="296"/>
        <v/>
      </c>
      <c r="Z9513" s="43">
        <v>1603433</v>
      </c>
      <c r="AA9513" s="43" t="e">
        <f t="shared" si="297"/>
        <v>#N/A</v>
      </c>
    </row>
    <row r="9514" spans="1:27" x14ac:dyDescent="0.3">
      <c r="A9514" s="43">
        <v>2297397</v>
      </c>
      <c r="B9514" s="43" t="s">
        <v>7389</v>
      </c>
      <c r="C9514" s="43" t="s">
        <v>3407</v>
      </c>
      <c r="E9514" s="43" t="s">
        <v>6263</v>
      </c>
      <c r="F9514" s="43" t="s">
        <v>28</v>
      </c>
      <c r="G9514" s="43">
        <v>85081</v>
      </c>
      <c r="Y9514" s="43" t="str">
        <f t="shared" si="296"/>
        <v/>
      </c>
      <c r="Z9514" s="43">
        <v>1351546</v>
      </c>
      <c r="AA9514" s="43" t="e">
        <f t="shared" si="297"/>
        <v>#N/A</v>
      </c>
    </row>
    <row r="9515" spans="1:27" x14ac:dyDescent="0.3">
      <c r="A9515" s="43">
        <v>1461386</v>
      </c>
      <c r="B9515" s="43" t="s">
        <v>7389</v>
      </c>
      <c r="C9515" s="43" t="s">
        <v>399</v>
      </c>
      <c r="E9515" s="43" t="s">
        <v>6263</v>
      </c>
      <c r="F9515" s="43" t="s">
        <v>28</v>
      </c>
      <c r="G9515" s="43">
        <v>44069</v>
      </c>
      <c r="Y9515" s="43" t="str">
        <f t="shared" si="296"/>
        <v/>
      </c>
      <c r="Z9515" s="43">
        <v>2081484</v>
      </c>
      <c r="AA9515" s="43" t="e">
        <f t="shared" si="297"/>
        <v>#N/A</v>
      </c>
    </row>
    <row r="9516" spans="1:27" x14ac:dyDescent="0.3">
      <c r="A9516" s="43">
        <v>1188998</v>
      </c>
      <c r="B9516" s="43" t="s">
        <v>7389</v>
      </c>
      <c r="C9516" s="43" t="s">
        <v>632</v>
      </c>
      <c r="E9516" s="43" t="s">
        <v>6263</v>
      </c>
      <c r="F9516" s="43" t="s">
        <v>28</v>
      </c>
      <c r="G9516" s="43">
        <v>44055</v>
      </c>
      <c r="Y9516" s="43" t="str">
        <f t="shared" si="296"/>
        <v/>
      </c>
      <c r="Z9516" s="43">
        <v>1567635</v>
      </c>
      <c r="AA9516" s="43" t="e">
        <f t="shared" si="297"/>
        <v>#N/A</v>
      </c>
    </row>
    <row r="9517" spans="1:27" x14ac:dyDescent="0.3">
      <c r="A9517" s="43">
        <v>2071104</v>
      </c>
      <c r="B9517" s="43" t="s">
        <v>7389</v>
      </c>
      <c r="C9517" s="43" t="s">
        <v>469</v>
      </c>
      <c r="E9517" s="43" t="s">
        <v>6263</v>
      </c>
      <c r="F9517" s="43" t="s">
        <v>28</v>
      </c>
      <c r="G9517" s="43">
        <v>49019</v>
      </c>
      <c r="Y9517" s="43" t="str">
        <f t="shared" si="296"/>
        <v>COMP</v>
      </c>
      <c r="Z9517" s="43">
        <v>1758488</v>
      </c>
      <c r="AA9517" s="43">
        <f t="shared" si="297"/>
        <v>2071104</v>
      </c>
    </row>
    <row r="9518" spans="1:27" x14ac:dyDescent="0.3">
      <c r="A9518" s="43">
        <v>1978952</v>
      </c>
      <c r="B9518" s="43" t="s">
        <v>7389</v>
      </c>
      <c r="C9518" s="43" t="s">
        <v>383</v>
      </c>
      <c r="E9518" s="43" t="s">
        <v>29</v>
      </c>
      <c r="F9518" s="43" t="s">
        <v>30</v>
      </c>
      <c r="G9518" s="43">
        <v>44015</v>
      </c>
      <c r="Y9518" s="43" t="str">
        <f t="shared" si="296"/>
        <v/>
      </c>
      <c r="Z9518" s="43">
        <v>1892730</v>
      </c>
      <c r="AA9518" s="43" t="e">
        <f t="shared" si="297"/>
        <v>#N/A</v>
      </c>
    </row>
    <row r="9519" spans="1:27" x14ac:dyDescent="0.3">
      <c r="A9519" s="43">
        <v>1457509</v>
      </c>
      <c r="B9519" s="43" t="s">
        <v>7390</v>
      </c>
      <c r="C9519" s="43" t="s">
        <v>520</v>
      </c>
      <c r="E9519" s="43" t="s">
        <v>6263</v>
      </c>
      <c r="F9519" s="43" t="s">
        <v>30</v>
      </c>
      <c r="G9519" s="43">
        <v>49067</v>
      </c>
      <c r="Y9519" s="43" t="str">
        <f t="shared" si="296"/>
        <v/>
      </c>
      <c r="Z9519" s="43">
        <v>1577085</v>
      </c>
      <c r="AA9519" s="43" t="e">
        <f t="shared" si="297"/>
        <v>#N/A</v>
      </c>
    </row>
    <row r="9520" spans="1:27" x14ac:dyDescent="0.3">
      <c r="A9520" s="43">
        <v>1758781</v>
      </c>
      <c r="B9520" s="43" t="s">
        <v>7390</v>
      </c>
      <c r="C9520" s="43" t="s">
        <v>7391</v>
      </c>
      <c r="E9520" s="43" t="s">
        <v>35</v>
      </c>
      <c r="F9520" s="43" t="s">
        <v>30</v>
      </c>
      <c r="G9520" s="43">
        <v>49067</v>
      </c>
      <c r="Y9520" s="43" t="str">
        <f t="shared" si="296"/>
        <v>COMP</v>
      </c>
      <c r="Z9520" s="43">
        <v>2393371</v>
      </c>
      <c r="AA9520" s="43">
        <f t="shared" si="297"/>
        <v>1758781</v>
      </c>
    </row>
    <row r="9521" spans="1:27" x14ac:dyDescent="0.3">
      <c r="A9521" s="43">
        <v>1465227</v>
      </c>
      <c r="B9521" s="43" t="s">
        <v>7390</v>
      </c>
      <c r="C9521" s="43" t="s">
        <v>499</v>
      </c>
      <c r="E9521" s="43" t="s">
        <v>29</v>
      </c>
      <c r="F9521" s="43" t="s">
        <v>28</v>
      </c>
      <c r="G9521" s="43">
        <v>49067</v>
      </c>
      <c r="Y9521" s="43" t="str">
        <f t="shared" si="296"/>
        <v>COMP</v>
      </c>
      <c r="Z9521" s="43">
        <v>1680133</v>
      </c>
      <c r="AA9521" s="43">
        <f t="shared" si="297"/>
        <v>1465227</v>
      </c>
    </row>
    <row r="9522" spans="1:27" x14ac:dyDescent="0.3">
      <c r="A9522" s="43">
        <v>1706007</v>
      </c>
      <c r="B9522" s="43" t="s">
        <v>7392</v>
      </c>
      <c r="C9522" s="43" t="s">
        <v>497</v>
      </c>
      <c r="E9522" s="43" t="s">
        <v>6263</v>
      </c>
      <c r="F9522" s="43" t="s">
        <v>30</v>
      </c>
      <c r="G9522" s="43">
        <v>85032</v>
      </c>
      <c r="Y9522" s="43" t="str">
        <f t="shared" si="296"/>
        <v/>
      </c>
      <c r="Z9522" s="43">
        <v>2128148</v>
      </c>
      <c r="AA9522" s="43" t="e">
        <f t="shared" si="297"/>
        <v>#N/A</v>
      </c>
    </row>
    <row r="9523" spans="1:27" x14ac:dyDescent="0.3">
      <c r="A9523" s="43">
        <v>977671</v>
      </c>
      <c r="B9523" s="43" t="s">
        <v>7393</v>
      </c>
      <c r="C9523" s="43" t="s">
        <v>951</v>
      </c>
      <c r="E9523" s="43" t="s">
        <v>6263</v>
      </c>
      <c r="F9523" s="43" t="s">
        <v>28</v>
      </c>
      <c r="G9523" s="43">
        <v>44027</v>
      </c>
      <c r="Y9523" s="43" t="str">
        <f t="shared" si="296"/>
        <v/>
      </c>
      <c r="Z9523" s="43">
        <v>1943927</v>
      </c>
      <c r="AA9523" s="43" t="e">
        <f t="shared" si="297"/>
        <v>#N/A</v>
      </c>
    </row>
    <row r="9524" spans="1:27" x14ac:dyDescent="0.3">
      <c r="A9524" s="43">
        <v>2403604</v>
      </c>
      <c r="B9524" s="43" t="s">
        <v>7394</v>
      </c>
      <c r="C9524" s="43" t="s">
        <v>1664</v>
      </c>
      <c r="E9524" s="43" t="s">
        <v>34</v>
      </c>
      <c r="F9524" s="43" t="s">
        <v>28</v>
      </c>
      <c r="G9524" s="43">
        <v>53004</v>
      </c>
      <c r="Y9524" s="43" t="str">
        <f t="shared" si="296"/>
        <v>COMP</v>
      </c>
      <c r="Z9524" s="43">
        <v>2172804</v>
      </c>
      <c r="AA9524" s="43">
        <f t="shared" si="297"/>
        <v>2403604</v>
      </c>
    </row>
    <row r="9525" spans="1:27" x14ac:dyDescent="0.3">
      <c r="A9525" s="43">
        <v>2265065</v>
      </c>
      <c r="B9525" s="43" t="s">
        <v>7394</v>
      </c>
      <c r="C9525" s="43" t="s">
        <v>694</v>
      </c>
      <c r="E9525" s="43" t="s">
        <v>6263</v>
      </c>
      <c r="F9525" s="43" t="s">
        <v>30</v>
      </c>
      <c r="G9525" s="43">
        <v>49054</v>
      </c>
      <c r="Y9525" s="43" t="str">
        <f t="shared" si="296"/>
        <v/>
      </c>
      <c r="Z9525" s="43">
        <v>692149</v>
      </c>
      <c r="AA9525" s="43" t="e">
        <f t="shared" si="297"/>
        <v>#N/A</v>
      </c>
    </row>
    <row r="9526" spans="1:27" x14ac:dyDescent="0.3">
      <c r="A9526" s="43">
        <v>1680624</v>
      </c>
      <c r="B9526" s="43" t="s">
        <v>7395</v>
      </c>
      <c r="C9526" s="43" t="s">
        <v>399</v>
      </c>
      <c r="E9526" s="43" t="s">
        <v>6263</v>
      </c>
      <c r="F9526" s="43" t="s">
        <v>28</v>
      </c>
      <c r="G9526" s="43">
        <v>44045</v>
      </c>
      <c r="Y9526" s="43" t="str">
        <f t="shared" si="296"/>
        <v/>
      </c>
      <c r="Z9526" s="43">
        <v>190196</v>
      </c>
      <c r="AA9526" s="43" t="e">
        <f t="shared" si="297"/>
        <v>#N/A</v>
      </c>
    </row>
    <row r="9527" spans="1:27" x14ac:dyDescent="0.3">
      <c r="A9527" s="43">
        <v>1323232</v>
      </c>
      <c r="B9527" s="43" t="s">
        <v>7395</v>
      </c>
      <c r="C9527" s="43" t="s">
        <v>292</v>
      </c>
      <c r="E9527" s="43" t="s">
        <v>34</v>
      </c>
      <c r="F9527" s="43" t="s">
        <v>30</v>
      </c>
      <c r="G9527" s="43">
        <v>44045</v>
      </c>
      <c r="Y9527" s="43" t="str">
        <f t="shared" si="296"/>
        <v>COMP</v>
      </c>
      <c r="Z9527" s="43">
        <v>1004675</v>
      </c>
      <c r="AA9527" s="43">
        <f t="shared" si="297"/>
        <v>1323232</v>
      </c>
    </row>
    <row r="9528" spans="1:27" x14ac:dyDescent="0.3">
      <c r="A9528" s="43">
        <v>1879142</v>
      </c>
      <c r="B9528" s="43" t="s">
        <v>7396</v>
      </c>
      <c r="C9528" s="43" t="s">
        <v>1094</v>
      </c>
      <c r="E9528" s="43" t="s">
        <v>6263</v>
      </c>
      <c r="F9528" s="43" t="s">
        <v>30</v>
      </c>
      <c r="G9528" s="43">
        <v>85056</v>
      </c>
      <c r="Y9528" s="43" t="str">
        <f t="shared" si="296"/>
        <v/>
      </c>
      <c r="Z9528" s="43">
        <v>1078608</v>
      </c>
      <c r="AA9528" s="43" t="e">
        <f t="shared" si="297"/>
        <v>#N/A</v>
      </c>
    </row>
    <row r="9529" spans="1:27" x14ac:dyDescent="0.3">
      <c r="A9529" s="43">
        <v>2273465</v>
      </c>
      <c r="B9529" s="43" t="s">
        <v>7396</v>
      </c>
      <c r="C9529" s="43" t="s">
        <v>210</v>
      </c>
      <c r="E9529" s="43" t="s">
        <v>6263</v>
      </c>
      <c r="F9529" s="43" t="s">
        <v>30</v>
      </c>
      <c r="G9529" s="43">
        <v>44090</v>
      </c>
      <c r="Y9529" s="43" t="str">
        <f t="shared" si="296"/>
        <v/>
      </c>
      <c r="Z9529" s="43">
        <v>1504123</v>
      </c>
      <c r="AA9529" s="43" t="e">
        <f t="shared" si="297"/>
        <v>#N/A</v>
      </c>
    </row>
    <row r="9530" spans="1:27" x14ac:dyDescent="0.3">
      <c r="A9530" s="43">
        <v>881111</v>
      </c>
      <c r="B9530" s="43" t="s">
        <v>7396</v>
      </c>
      <c r="C9530" s="43" t="s">
        <v>421</v>
      </c>
      <c r="E9530" s="43" t="s">
        <v>6263</v>
      </c>
      <c r="F9530" s="43" t="s">
        <v>30</v>
      </c>
      <c r="G9530" s="43">
        <v>44111</v>
      </c>
      <c r="Y9530" s="43" t="str">
        <f t="shared" si="296"/>
        <v>COMP</v>
      </c>
      <c r="Z9530" s="43">
        <v>2176755</v>
      </c>
      <c r="AA9530" s="43">
        <f t="shared" si="297"/>
        <v>881111</v>
      </c>
    </row>
    <row r="9531" spans="1:27" x14ac:dyDescent="0.3">
      <c r="A9531" s="43">
        <v>1885207</v>
      </c>
      <c r="B9531" s="43" t="s">
        <v>7396</v>
      </c>
      <c r="C9531" s="43" t="s">
        <v>527</v>
      </c>
      <c r="E9531" s="43" t="s">
        <v>6263</v>
      </c>
      <c r="F9531" s="43" t="s">
        <v>30</v>
      </c>
      <c r="G9531" s="43">
        <v>49002</v>
      </c>
      <c r="Y9531" s="43" t="str">
        <f t="shared" si="296"/>
        <v/>
      </c>
      <c r="Z9531" s="43">
        <v>1506334</v>
      </c>
      <c r="AA9531" s="43" t="e">
        <f t="shared" si="297"/>
        <v>#N/A</v>
      </c>
    </row>
    <row r="9532" spans="1:27" x14ac:dyDescent="0.3">
      <c r="A9532" s="43">
        <v>2342241</v>
      </c>
      <c r="B9532" s="43" t="s">
        <v>7396</v>
      </c>
      <c r="C9532" s="43" t="s">
        <v>1734</v>
      </c>
      <c r="E9532" s="43" t="s">
        <v>35</v>
      </c>
      <c r="F9532" s="43" t="s">
        <v>30</v>
      </c>
      <c r="G9532" s="43">
        <v>85031</v>
      </c>
      <c r="Y9532" s="43" t="str">
        <f t="shared" si="296"/>
        <v>COMP</v>
      </c>
      <c r="Z9532" s="43">
        <v>893918</v>
      </c>
      <c r="AA9532" s="43">
        <f t="shared" si="297"/>
        <v>2342241</v>
      </c>
    </row>
    <row r="9533" spans="1:27" x14ac:dyDescent="0.3">
      <c r="A9533" s="43">
        <v>1977554</v>
      </c>
      <c r="B9533" s="43" t="s">
        <v>7396</v>
      </c>
      <c r="C9533" s="43" t="s">
        <v>2001</v>
      </c>
      <c r="E9533" s="43" t="s">
        <v>35</v>
      </c>
      <c r="F9533" s="43" t="s">
        <v>30</v>
      </c>
      <c r="G9533" s="43">
        <v>49009</v>
      </c>
      <c r="Y9533" s="43" t="str">
        <f t="shared" si="296"/>
        <v>COMP</v>
      </c>
      <c r="Z9533" s="43">
        <v>1829720</v>
      </c>
      <c r="AA9533" s="43">
        <f t="shared" si="297"/>
        <v>1977554</v>
      </c>
    </row>
    <row r="9534" spans="1:27" x14ac:dyDescent="0.3">
      <c r="A9534" s="43">
        <v>795815</v>
      </c>
      <c r="B9534" s="43" t="s">
        <v>7396</v>
      </c>
      <c r="C9534" s="43" t="s">
        <v>469</v>
      </c>
      <c r="E9534" s="43" t="s">
        <v>6263</v>
      </c>
      <c r="F9534" s="43" t="s">
        <v>28</v>
      </c>
      <c r="G9534" s="43">
        <v>85022</v>
      </c>
      <c r="Y9534" s="43" t="str">
        <f t="shared" si="296"/>
        <v/>
      </c>
      <c r="Z9534" s="43">
        <v>2178113</v>
      </c>
      <c r="AA9534" s="43" t="e">
        <f t="shared" si="297"/>
        <v>#N/A</v>
      </c>
    </row>
    <row r="9535" spans="1:27" x14ac:dyDescent="0.3">
      <c r="A9535" s="43">
        <v>1210423</v>
      </c>
      <c r="B9535" s="43" t="s">
        <v>7396</v>
      </c>
      <c r="C9535" s="43" t="s">
        <v>346</v>
      </c>
      <c r="E9535" s="43" t="s">
        <v>6263</v>
      </c>
      <c r="F9535" s="43" t="s">
        <v>28</v>
      </c>
      <c r="G9535" s="43">
        <v>44073</v>
      </c>
      <c r="Y9535" s="43" t="str">
        <f t="shared" si="296"/>
        <v/>
      </c>
      <c r="Z9535" s="43">
        <v>1678465</v>
      </c>
      <c r="AA9535" s="43" t="e">
        <f t="shared" si="297"/>
        <v>#N/A</v>
      </c>
    </row>
    <row r="9536" spans="1:27" x14ac:dyDescent="0.3">
      <c r="A9536" s="43">
        <v>1657805</v>
      </c>
      <c r="B9536" s="43" t="s">
        <v>7396</v>
      </c>
      <c r="C9536" s="43" t="s">
        <v>492</v>
      </c>
      <c r="E9536" s="43" t="s">
        <v>6263</v>
      </c>
      <c r="F9536" s="43" t="s">
        <v>30</v>
      </c>
      <c r="G9536" s="43">
        <v>49027</v>
      </c>
      <c r="Y9536" s="43" t="str">
        <f t="shared" si="296"/>
        <v/>
      </c>
      <c r="Z9536" s="43">
        <v>244047</v>
      </c>
      <c r="AA9536" s="43" t="e">
        <f t="shared" si="297"/>
        <v>#N/A</v>
      </c>
    </row>
    <row r="9537" spans="1:27" x14ac:dyDescent="0.3">
      <c r="A9537" s="43">
        <v>416753</v>
      </c>
      <c r="B9537" s="43" t="s">
        <v>7397</v>
      </c>
      <c r="C9537" s="43" t="s">
        <v>7398</v>
      </c>
      <c r="E9537" s="43" t="s">
        <v>6263</v>
      </c>
      <c r="F9537" s="43" t="s">
        <v>28</v>
      </c>
      <c r="G9537" s="43">
        <v>85033</v>
      </c>
      <c r="Y9537" s="43" t="str">
        <f t="shared" si="296"/>
        <v/>
      </c>
      <c r="Z9537" s="43">
        <v>1385651</v>
      </c>
      <c r="AA9537" s="43" t="e">
        <f t="shared" si="297"/>
        <v>#N/A</v>
      </c>
    </row>
    <row r="9538" spans="1:27" x14ac:dyDescent="0.3">
      <c r="A9538" s="43">
        <v>2182731</v>
      </c>
      <c r="B9538" s="43" t="s">
        <v>7399</v>
      </c>
      <c r="C9538" s="43" t="s">
        <v>7400</v>
      </c>
      <c r="E9538" s="43" t="s">
        <v>35</v>
      </c>
      <c r="F9538" s="43" t="s">
        <v>30</v>
      </c>
      <c r="G9538" s="43">
        <v>85067</v>
      </c>
      <c r="Y9538" s="43" t="str">
        <f t="shared" ref="Y9538:Y9601" si="298">IF(ISERROR(AA9538)=FALSE,"COMP","")</f>
        <v>COMP</v>
      </c>
      <c r="Z9538" s="43">
        <v>1650390</v>
      </c>
      <c r="AA9538" s="43">
        <f t="shared" si="297"/>
        <v>2182731</v>
      </c>
    </row>
    <row r="9539" spans="1:27" x14ac:dyDescent="0.3">
      <c r="A9539" s="43">
        <v>1774986</v>
      </c>
      <c r="B9539" s="43" t="s">
        <v>1354</v>
      </c>
      <c r="C9539" s="43" t="s">
        <v>514</v>
      </c>
      <c r="E9539" s="43" t="s">
        <v>6263</v>
      </c>
      <c r="F9539" s="43" t="s">
        <v>28</v>
      </c>
      <c r="G9539" s="43">
        <v>44120</v>
      </c>
      <c r="Y9539" s="43" t="str">
        <f t="shared" si="298"/>
        <v/>
      </c>
      <c r="Z9539" s="43">
        <v>1650391</v>
      </c>
      <c r="AA9539" s="43" t="e">
        <f t="shared" ref="AA9539:AA9602" si="299">VLOOKUP(A9539,Z:Z,1,FALSE)</f>
        <v>#N/A</v>
      </c>
    </row>
    <row r="9540" spans="1:27" x14ac:dyDescent="0.3">
      <c r="A9540" s="43">
        <v>1163614</v>
      </c>
      <c r="B9540" s="43" t="s">
        <v>1354</v>
      </c>
      <c r="C9540" s="43" t="s">
        <v>2696</v>
      </c>
      <c r="E9540" s="43" t="s">
        <v>6263</v>
      </c>
      <c r="F9540" s="43" t="s">
        <v>30</v>
      </c>
      <c r="G9540" s="43">
        <v>49034</v>
      </c>
      <c r="Y9540" s="43" t="str">
        <f t="shared" si="298"/>
        <v/>
      </c>
      <c r="Z9540" s="43">
        <v>431777</v>
      </c>
      <c r="AA9540" s="43" t="e">
        <f t="shared" si="299"/>
        <v>#N/A</v>
      </c>
    </row>
    <row r="9541" spans="1:27" x14ac:dyDescent="0.3">
      <c r="A9541" s="43">
        <v>1461466</v>
      </c>
      <c r="B9541" s="43" t="s">
        <v>1354</v>
      </c>
      <c r="C9541" s="43" t="s">
        <v>803</v>
      </c>
      <c r="E9541" s="43" t="s">
        <v>6263</v>
      </c>
      <c r="F9541" s="43" t="s">
        <v>30</v>
      </c>
      <c r="G9541" s="43">
        <v>49045</v>
      </c>
      <c r="Y9541" s="43" t="str">
        <f t="shared" si="298"/>
        <v>COMP</v>
      </c>
      <c r="Z9541" s="43">
        <v>647988</v>
      </c>
      <c r="AA9541" s="43">
        <f t="shared" si="299"/>
        <v>1461466</v>
      </c>
    </row>
    <row r="9542" spans="1:27" x14ac:dyDescent="0.3">
      <c r="A9542" s="43">
        <v>2347930</v>
      </c>
      <c r="B9542" s="43" t="s">
        <v>1354</v>
      </c>
      <c r="C9542" s="43" t="s">
        <v>1807</v>
      </c>
      <c r="E9542" s="43" t="s">
        <v>34</v>
      </c>
      <c r="F9542" s="43" t="s">
        <v>28</v>
      </c>
      <c r="G9542" s="43">
        <v>44045</v>
      </c>
      <c r="Y9542" s="43" t="str">
        <f t="shared" si="298"/>
        <v>COMP</v>
      </c>
      <c r="Z9542" s="43">
        <v>668352</v>
      </c>
      <c r="AA9542" s="43">
        <f t="shared" si="299"/>
        <v>2347930</v>
      </c>
    </row>
    <row r="9543" spans="1:27" x14ac:dyDescent="0.3">
      <c r="A9543" s="43">
        <v>2322957</v>
      </c>
      <c r="B9543" s="43" t="s">
        <v>1354</v>
      </c>
      <c r="C9543" s="43" t="s">
        <v>2643</v>
      </c>
      <c r="E9543" s="43" t="s">
        <v>35</v>
      </c>
      <c r="F9543" s="43" t="s">
        <v>28</v>
      </c>
      <c r="G9543" s="43">
        <v>44099</v>
      </c>
      <c r="Y9543" s="43" t="str">
        <f t="shared" si="298"/>
        <v>COMP</v>
      </c>
      <c r="Z9543" s="43">
        <v>1320760</v>
      </c>
      <c r="AA9543" s="43">
        <f t="shared" si="299"/>
        <v>2322957</v>
      </c>
    </row>
    <row r="9544" spans="1:27" x14ac:dyDescent="0.3">
      <c r="A9544" s="43">
        <v>392692</v>
      </c>
      <c r="B9544" s="43" t="s">
        <v>1354</v>
      </c>
      <c r="C9544" s="43" t="s">
        <v>422</v>
      </c>
      <c r="E9544" s="43" t="s">
        <v>6263</v>
      </c>
      <c r="F9544" s="43" t="s">
        <v>28</v>
      </c>
      <c r="G9544" s="43">
        <v>49057</v>
      </c>
      <c r="Y9544" s="43" t="str">
        <f t="shared" si="298"/>
        <v/>
      </c>
      <c r="Z9544" s="43">
        <v>1758895</v>
      </c>
      <c r="AA9544" s="43" t="e">
        <f t="shared" si="299"/>
        <v>#N/A</v>
      </c>
    </row>
    <row r="9545" spans="1:27" x14ac:dyDescent="0.3">
      <c r="A9545" s="43">
        <v>2347974</v>
      </c>
      <c r="B9545" s="43" t="s">
        <v>1354</v>
      </c>
      <c r="C9545" s="43" t="s">
        <v>239</v>
      </c>
      <c r="E9545" s="43" t="s">
        <v>6263</v>
      </c>
      <c r="F9545" s="43" t="s">
        <v>30</v>
      </c>
      <c r="G9545" s="43">
        <v>44072</v>
      </c>
      <c r="Y9545" s="43" t="str">
        <f t="shared" si="298"/>
        <v/>
      </c>
      <c r="Z9545" s="43">
        <v>2127896</v>
      </c>
      <c r="AA9545" s="43" t="e">
        <f t="shared" si="299"/>
        <v>#N/A</v>
      </c>
    </row>
    <row r="9546" spans="1:27" x14ac:dyDescent="0.3">
      <c r="A9546" s="43">
        <v>2079813</v>
      </c>
      <c r="B9546" s="43" t="s">
        <v>7401</v>
      </c>
      <c r="C9546" s="43" t="s">
        <v>355</v>
      </c>
      <c r="E9546" s="43" t="s">
        <v>6263</v>
      </c>
      <c r="F9546" s="43" t="s">
        <v>30</v>
      </c>
      <c r="G9546" s="43">
        <v>44099</v>
      </c>
      <c r="Y9546" s="43" t="str">
        <f t="shared" si="298"/>
        <v/>
      </c>
      <c r="Z9546" s="43">
        <v>1652503</v>
      </c>
      <c r="AA9546" s="43" t="e">
        <f t="shared" si="299"/>
        <v>#N/A</v>
      </c>
    </row>
    <row r="9547" spans="1:27" x14ac:dyDescent="0.3">
      <c r="A9547" s="43">
        <v>2405623</v>
      </c>
      <c r="B9547" s="43" t="s">
        <v>7402</v>
      </c>
      <c r="C9547" s="43" t="s">
        <v>379</v>
      </c>
      <c r="E9547" s="43" t="s">
        <v>29</v>
      </c>
      <c r="F9547" s="43" t="s">
        <v>30</v>
      </c>
      <c r="G9547" s="43">
        <v>85049</v>
      </c>
      <c r="Y9547" s="43" t="str">
        <f t="shared" si="298"/>
        <v/>
      </c>
      <c r="Z9547" s="43">
        <v>740281</v>
      </c>
      <c r="AA9547" s="43" t="e">
        <f t="shared" si="299"/>
        <v>#N/A</v>
      </c>
    </row>
    <row r="9548" spans="1:27" x14ac:dyDescent="0.3">
      <c r="A9548" s="43">
        <v>2316952</v>
      </c>
      <c r="B9548" s="43" t="s">
        <v>7403</v>
      </c>
      <c r="C9548" s="43" t="s">
        <v>390</v>
      </c>
      <c r="E9548" s="43" t="s">
        <v>6263</v>
      </c>
      <c r="F9548" s="43" t="s">
        <v>30</v>
      </c>
      <c r="G9548" s="43">
        <v>49074</v>
      </c>
      <c r="Y9548" s="43" t="str">
        <f t="shared" si="298"/>
        <v/>
      </c>
      <c r="Z9548" s="43">
        <v>2053334</v>
      </c>
      <c r="AA9548" s="43" t="e">
        <f t="shared" si="299"/>
        <v>#N/A</v>
      </c>
    </row>
    <row r="9549" spans="1:27" x14ac:dyDescent="0.3">
      <c r="A9549" s="43">
        <v>2265963</v>
      </c>
      <c r="B9549" s="43" t="s">
        <v>7404</v>
      </c>
      <c r="C9549" s="43" t="s">
        <v>920</v>
      </c>
      <c r="E9549" s="43" t="s">
        <v>35</v>
      </c>
      <c r="F9549" s="43" t="s">
        <v>28</v>
      </c>
      <c r="G9549" s="43">
        <v>44021</v>
      </c>
      <c r="Y9549" s="43" t="str">
        <f t="shared" si="298"/>
        <v>COMP</v>
      </c>
      <c r="Z9549" s="43">
        <v>1948405</v>
      </c>
      <c r="AA9549" s="43">
        <f t="shared" si="299"/>
        <v>2265963</v>
      </c>
    </row>
    <row r="9550" spans="1:27" x14ac:dyDescent="0.3">
      <c r="A9550" s="43">
        <v>2353227</v>
      </c>
      <c r="B9550" s="43" t="s">
        <v>7405</v>
      </c>
      <c r="C9550" s="43" t="s">
        <v>3478</v>
      </c>
      <c r="E9550" s="43" t="s">
        <v>35</v>
      </c>
      <c r="F9550" s="43" t="s">
        <v>28</v>
      </c>
      <c r="G9550" s="43">
        <v>44099</v>
      </c>
      <c r="Y9550" s="43" t="str">
        <f t="shared" si="298"/>
        <v>COMP</v>
      </c>
      <c r="Z9550" s="43">
        <v>2265103</v>
      </c>
      <c r="AA9550" s="43">
        <f t="shared" si="299"/>
        <v>2353227</v>
      </c>
    </row>
    <row r="9551" spans="1:27" x14ac:dyDescent="0.3">
      <c r="A9551" s="43">
        <v>2367143</v>
      </c>
      <c r="B9551" s="43" t="s">
        <v>7405</v>
      </c>
      <c r="C9551" s="43" t="s">
        <v>922</v>
      </c>
      <c r="E9551" s="43" t="s">
        <v>6263</v>
      </c>
      <c r="F9551" s="43" t="s">
        <v>30</v>
      </c>
      <c r="G9551" s="43">
        <v>44105</v>
      </c>
      <c r="Y9551" s="43" t="str">
        <f t="shared" si="298"/>
        <v/>
      </c>
      <c r="Z9551" s="43">
        <v>1291342</v>
      </c>
      <c r="AA9551" s="43" t="e">
        <f t="shared" si="299"/>
        <v>#N/A</v>
      </c>
    </row>
    <row r="9552" spans="1:27" x14ac:dyDescent="0.3">
      <c r="A9552" s="43">
        <v>2421972</v>
      </c>
      <c r="B9552" s="43" t="s">
        <v>7406</v>
      </c>
      <c r="C9552" s="43" t="s">
        <v>7407</v>
      </c>
      <c r="E9552" s="43" t="s">
        <v>29</v>
      </c>
      <c r="F9552" s="43" t="s">
        <v>28</v>
      </c>
      <c r="G9552" s="43">
        <v>44045</v>
      </c>
      <c r="Y9552" s="43" t="str">
        <f t="shared" si="298"/>
        <v>COMP</v>
      </c>
      <c r="Z9552" s="43">
        <v>2265148</v>
      </c>
      <c r="AA9552" s="43">
        <f t="shared" si="299"/>
        <v>2421972</v>
      </c>
    </row>
    <row r="9553" spans="1:27" x14ac:dyDescent="0.3">
      <c r="A9553" s="43">
        <v>2361538</v>
      </c>
      <c r="B9553" s="43" t="s">
        <v>7408</v>
      </c>
      <c r="C9553" s="43" t="s">
        <v>326</v>
      </c>
      <c r="E9553" s="43" t="s">
        <v>35</v>
      </c>
      <c r="F9553" s="43" t="s">
        <v>30</v>
      </c>
      <c r="G9553" s="43">
        <v>72041</v>
      </c>
      <c r="Y9553" s="43" t="str">
        <f t="shared" si="298"/>
        <v/>
      </c>
      <c r="Z9553" s="43">
        <v>515245</v>
      </c>
      <c r="AA9553" s="43" t="e">
        <f t="shared" si="299"/>
        <v>#N/A</v>
      </c>
    </row>
    <row r="9554" spans="1:27" x14ac:dyDescent="0.3">
      <c r="A9554" s="43">
        <v>2158179</v>
      </c>
      <c r="B9554" s="43" t="s">
        <v>7408</v>
      </c>
      <c r="C9554" s="43" t="s">
        <v>580</v>
      </c>
      <c r="E9554" s="43" t="s">
        <v>6263</v>
      </c>
      <c r="F9554" s="43" t="s">
        <v>30</v>
      </c>
      <c r="G9554" s="43">
        <v>72041</v>
      </c>
      <c r="Y9554" s="43" t="str">
        <f t="shared" si="298"/>
        <v/>
      </c>
      <c r="Z9554" s="43">
        <v>1005952</v>
      </c>
      <c r="AA9554" s="43" t="e">
        <f t="shared" si="299"/>
        <v>#N/A</v>
      </c>
    </row>
    <row r="9555" spans="1:27" x14ac:dyDescent="0.3">
      <c r="A9555" s="43">
        <v>1875403</v>
      </c>
      <c r="B9555" s="43" t="s">
        <v>7409</v>
      </c>
      <c r="C9555" s="43" t="s">
        <v>161</v>
      </c>
      <c r="E9555" s="43" t="s">
        <v>35</v>
      </c>
      <c r="F9555" s="43" t="s">
        <v>28</v>
      </c>
      <c r="G9555" s="43">
        <v>44024</v>
      </c>
      <c r="Y9555" s="43" t="str">
        <f t="shared" si="298"/>
        <v>COMP</v>
      </c>
      <c r="Z9555" s="43">
        <v>1134870</v>
      </c>
      <c r="AA9555" s="43">
        <f t="shared" si="299"/>
        <v>1875403</v>
      </c>
    </row>
    <row r="9556" spans="1:27" x14ac:dyDescent="0.3">
      <c r="A9556" s="43">
        <v>2032852</v>
      </c>
      <c r="B9556" s="43" t="s">
        <v>7409</v>
      </c>
      <c r="C9556" s="43" t="s">
        <v>973</v>
      </c>
      <c r="E9556" s="43" t="s">
        <v>6263</v>
      </c>
      <c r="F9556" s="43" t="s">
        <v>28</v>
      </c>
      <c r="G9556" s="43">
        <v>49004</v>
      </c>
      <c r="Y9556" s="43" t="str">
        <f t="shared" si="298"/>
        <v>COMP</v>
      </c>
      <c r="Z9556" s="43">
        <v>1636904</v>
      </c>
      <c r="AA9556" s="43">
        <f t="shared" si="299"/>
        <v>2032852</v>
      </c>
    </row>
    <row r="9557" spans="1:27" x14ac:dyDescent="0.3">
      <c r="A9557" s="43">
        <v>1898401</v>
      </c>
      <c r="B9557" s="43" t="s">
        <v>7409</v>
      </c>
      <c r="C9557" s="43" t="s">
        <v>268</v>
      </c>
      <c r="E9557" s="43" t="s">
        <v>6263</v>
      </c>
      <c r="F9557" s="43" t="s">
        <v>30</v>
      </c>
      <c r="G9557" s="43">
        <v>85033</v>
      </c>
      <c r="Y9557" s="43" t="str">
        <f t="shared" si="298"/>
        <v/>
      </c>
      <c r="Z9557" s="43">
        <v>1799148</v>
      </c>
      <c r="AA9557" s="43" t="e">
        <f t="shared" si="299"/>
        <v>#N/A</v>
      </c>
    </row>
    <row r="9558" spans="1:27" x14ac:dyDescent="0.3">
      <c r="A9558" s="43">
        <v>2358109</v>
      </c>
      <c r="B9558" s="43" t="s">
        <v>7409</v>
      </c>
      <c r="C9558" s="43" t="s">
        <v>268</v>
      </c>
      <c r="E9558" s="43" t="s">
        <v>6263</v>
      </c>
      <c r="F9558" s="43" t="s">
        <v>30</v>
      </c>
      <c r="G9558" s="43">
        <v>44015</v>
      </c>
      <c r="Y9558" s="43" t="str">
        <f t="shared" si="298"/>
        <v/>
      </c>
      <c r="Z9558" s="43">
        <v>1598353</v>
      </c>
      <c r="AA9558" s="43" t="e">
        <f t="shared" si="299"/>
        <v>#N/A</v>
      </c>
    </row>
    <row r="9559" spans="1:27" x14ac:dyDescent="0.3">
      <c r="A9559" s="43">
        <v>401718</v>
      </c>
      <c r="B9559" s="43" t="s">
        <v>7409</v>
      </c>
      <c r="C9559" s="43" t="s">
        <v>659</v>
      </c>
      <c r="E9559" s="43" t="s">
        <v>6263</v>
      </c>
      <c r="F9559" s="43" t="s">
        <v>28</v>
      </c>
      <c r="G9559" s="43">
        <v>85031</v>
      </c>
      <c r="Y9559" s="43" t="str">
        <f t="shared" si="298"/>
        <v>COMP</v>
      </c>
      <c r="Z9559" s="43">
        <v>2385596</v>
      </c>
      <c r="AA9559" s="43">
        <f t="shared" si="299"/>
        <v>401718</v>
      </c>
    </row>
    <row r="9560" spans="1:27" x14ac:dyDescent="0.3">
      <c r="A9560" s="43">
        <v>2033927</v>
      </c>
      <c r="B9560" s="43" t="s">
        <v>7409</v>
      </c>
      <c r="C9560" s="43" t="s">
        <v>532</v>
      </c>
      <c r="E9560" s="43" t="s">
        <v>6263</v>
      </c>
      <c r="F9560" s="43" t="s">
        <v>28</v>
      </c>
      <c r="G9560" s="43">
        <v>44111</v>
      </c>
      <c r="Y9560" s="43" t="str">
        <f t="shared" si="298"/>
        <v/>
      </c>
      <c r="Z9560" s="43">
        <v>1597853</v>
      </c>
      <c r="AA9560" s="43" t="e">
        <f t="shared" si="299"/>
        <v>#N/A</v>
      </c>
    </row>
    <row r="9561" spans="1:27" x14ac:dyDescent="0.3">
      <c r="A9561" s="43">
        <v>1438487</v>
      </c>
      <c r="B9561" s="43" t="s">
        <v>7409</v>
      </c>
      <c r="C9561" s="43" t="s">
        <v>829</v>
      </c>
      <c r="E9561" s="43" t="s">
        <v>6263</v>
      </c>
      <c r="F9561" s="43" t="s">
        <v>28</v>
      </c>
      <c r="G9561" s="43">
        <v>44015</v>
      </c>
      <c r="Y9561" s="43" t="str">
        <f t="shared" si="298"/>
        <v/>
      </c>
      <c r="Z9561" s="43">
        <v>2365095</v>
      </c>
      <c r="AA9561" s="43" t="e">
        <f t="shared" si="299"/>
        <v>#N/A</v>
      </c>
    </row>
    <row r="9562" spans="1:27" x14ac:dyDescent="0.3">
      <c r="A9562" s="43">
        <v>2072813</v>
      </c>
      <c r="B9562" s="43" t="s">
        <v>7409</v>
      </c>
      <c r="C9562" s="43" t="s">
        <v>330</v>
      </c>
      <c r="E9562" s="43" t="s">
        <v>6263</v>
      </c>
      <c r="F9562" s="43" t="s">
        <v>28</v>
      </c>
      <c r="G9562" s="43">
        <v>44090</v>
      </c>
      <c r="Y9562" s="43" t="str">
        <f t="shared" si="298"/>
        <v>COMP</v>
      </c>
      <c r="Z9562" s="43">
        <v>2095495</v>
      </c>
      <c r="AA9562" s="43">
        <f t="shared" si="299"/>
        <v>2072813</v>
      </c>
    </row>
    <row r="9563" spans="1:27" x14ac:dyDescent="0.3">
      <c r="A9563" s="43">
        <v>676728</v>
      </c>
      <c r="B9563" s="43" t="s">
        <v>7409</v>
      </c>
      <c r="C9563" s="43" t="s">
        <v>274</v>
      </c>
      <c r="E9563" s="43" t="s">
        <v>6263</v>
      </c>
      <c r="F9563" s="43" t="s">
        <v>28</v>
      </c>
      <c r="G9563" s="43">
        <v>85049</v>
      </c>
      <c r="Y9563" s="43" t="str">
        <f t="shared" si="298"/>
        <v>COMP</v>
      </c>
      <c r="Z9563" s="43">
        <v>2173313</v>
      </c>
      <c r="AA9563" s="43">
        <f t="shared" si="299"/>
        <v>676728</v>
      </c>
    </row>
    <row r="9564" spans="1:27" x14ac:dyDescent="0.3">
      <c r="A9564" s="43">
        <v>1700979</v>
      </c>
      <c r="B9564" s="43" t="s">
        <v>7409</v>
      </c>
      <c r="C9564" s="43" t="s">
        <v>202</v>
      </c>
      <c r="E9564" s="43" t="s">
        <v>6263</v>
      </c>
      <c r="F9564" s="43" t="s">
        <v>28</v>
      </c>
      <c r="G9564" s="43">
        <v>85015</v>
      </c>
      <c r="Y9564" s="43" t="str">
        <f t="shared" si="298"/>
        <v/>
      </c>
      <c r="Z9564" s="43">
        <v>1565758</v>
      </c>
      <c r="AA9564" s="43" t="e">
        <f t="shared" si="299"/>
        <v>#N/A</v>
      </c>
    </row>
    <row r="9565" spans="1:27" x14ac:dyDescent="0.3">
      <c r="A9565" s="43">
        <v>2416663</v>
      </c>
      <c r="B9565" s="43" t="s">
        <v>7409</v>
      </c>
      <c r="C9565" s="43" t="s">
        <v>3066</v>
      </c>
      <c r="E9565" s="43" t="s">
        <v>6263</v>
      </c>
      <c r="F9565" s="43" t="s">
        <v>30</v>
      </c>
      <c r="G9565" s="43">
        <v>44015</v>
      </c>
      <c r="Y9565" s="43" t="str">
        <f t="shared" si="298"/>
        <v/>
      </c>
      <c r="Z9565" s="43">
        <v>493961</v>
      </c>
      <c r="AA9565" s="43" t="e">
        <f t="shared" si="299"/>
        <v>#N/A</v>
      </c>
    </row>
    <row r="9566" spans="1:27" x14ac:dyDescent="0.3">
      <c r="A9566" s="43">
        <v>2212268</v>
      </c>
      <c r="B9566" s="43" t="s">
        <v>7410</v>
      </c>
      <c r="C9566" s="43" t="s">
        <v>1376</v>
      </c>
      <c r="E9566" s="43" t="s">
        <v>6263</v>
      </c>
      <c r="F9566" s="43" t="s">
        <v>30</v>
      </c>
      <c r="G9566" s="43">
        <v>44015</v>
      </c>
      <c r="Y9566" s="43" t="str">
        <f t="shared" si="298"/>
        <v/>
      </c>
      <c r="Z9566" s="43">
        <v>1018739</v>
      </c>
      <c r="AA9566" s="43" t="e">
        <f t="shared" si="299"/>
        <v>#N/A</v>
      </c>
    </row>
    <row r="9567" spans="1:27" x14ac:dyDescent="0.3">
      <c r="A9567" s="43">
        <v>2431085</v>
      </c>
      <c r="B9567" s="43" t="s">
        <v>7411</v>
      </c>
      <c r="C9567" s="43" t="s">
        <v>412</v>
      </c>
      <c r="E9567" s="43" t="s">
        <v>6263</v>
      </c>
      <c r="F9567" s="43" t="s">
        <v>28</v>
      </c>
      <c r="G9567" s="43">
        <v>53013</v>
      </c>
      <c r="Y9567" s="43" t="str">
        <f t="shared" si="298"/>
        <v/>
      </c>
      <c r="Z9567" s="43">
        <v>2168738</v>
      </c>
      <c r="AA9567" s="43" t="e">
        <f t="shared" si="299"/>
        <v>#N/A</v>
      </c>
    </row>
    <row r="9568" spans="1:27" x14ac:dyDescent="0.3">
      <c r="A9568" s="43">
        <v>1808244</v>
      </c>
      <c r="B9568" s="43" t="s">
        <v>1358</v>
      </c>
      <c r="C9568" s="43" t="s">
        <v>434</v>
      </c>
      <c r="E9568" s="43" t="s">
        <v>34</v>
      </c>
      <c r="F9568" s="43" t="s">
        <v>30</v>
      </c>
      <c r="G9568" s="43">
        <v>85054</v>
      </c>
      <c r="Y9568" s="43" t="str">
        <f t="shared" si="298"/>
        <v>COMP</v>
      </c>
      <c r="Z9568" s="43">
        <v>835641</v>
      </c>
      <c r="AA9568" s="43">
        <f t="shared" si="299"/>
        <v>1808244</v>
      </c>
    </row>
    <row r="9569" spans="1:27" x14ac:dyDescent="0.3">
      <c r="A9569" s="43">
        <v>1762290</v>
      </c>
      <c r="B9569" s="43" t="s">
        <v>1358</v>
      </c>
      <c r="C9569" s="43" t="s">
        <v>2662</v>
      </c>
      <c r="E9569" s="43" t="s">
        <v>31</v>
      </c>
      <c r="F9569" s="43" t="s">
        <v>30</v>
      </c>
      <c r="G9569" s="43">
        <v>44111</v>
      </c>
      <c r="Y9569" s="43" t="str">
        <f t="shared" si="298"/>
        <v>COMP</v>
      </c>
      <c r="Z9569" s="43">
        <v>1974808</v>
      </c>
      <c r="AA9569" s="43">
        <f t="shared" si="299"/>
        <v>1762290</v>
      </c>
    </row>
    <row r="9570" spans="1:27" x14ac:dyDescent="0.3">
      <c r="A9570" s="43">
        <v>2344169</v>
      </c>
      <c r="B9570" s="43" t="s">
        <v>7412</v>
      </c>
      <c r="C9570" s="43" t="s">
        <v>1427</v>
      </c>
      <c r="E9570" s="43" t="s">
        <v>6263</v>
      </c>
      <c r="F9570" s="43" t="s">
        <v>30</v>
      </c>
      <c r="G9570" s="43">
        <v>44122</v>
      </c>
      <c r="Y9570" s="43" t="str">
        <f t="shared" si="298"/>
        <v/>
      </c>
      <c r="Z9570" s="43">
        <v>677559</v>
      </c>
      <c r="AA9570" s="43" t="e">
        <f t="shared" si="299"/>
        <v>#N/A</v>
      </c>
    </row>
    <row r="9571" spans="1:27" x14ac:dyDescent="0.3">
      <c r="A9571" s="43">
        <v>2391477</v>
      </c>
      <c r="B9571" s="43" t="s">
        <v>7413</v>
      </c>
      <c r="C9571" s="43" t="s">
        <v>1684</v>
      </c>
      <c r="E9571" s="43" t="s">
        <v>29</v>
      </c>
      <c r="F9571" s="43" t="s">
        <v>30</v>
      </c>
      <c r="G9571" s="43">
        <v>44021</v>
      </c>
      <c r="Y9571" s="43" t="str">
        <f t="shared" si="298"/>
        <v/>
      </c>
      <c r="Z9571" s="43">
        <v>1969088</v>
      </c>
      <c r="AA9571" s="43" t="e">
        <f t="shared" si="299"/>
        <v>#N/A</v>
      </c>
    </row>
    <row r="9572" spans="1:27" x14ac:dyDescent="0.3">
      <c r="A9572" s="43">
        <v>1708504</v>
      </c>
      <c r="B9572" s="43" t="s">
        <v>7414</v>
      </c>
      <c r="C9572" s="43" t="s">
        <v>2300</v>
      </c>
      <c r="E9572" s="43" t="s">
        <v>34</v>
      </c>
      <c r="F9572" s="43" t="s">
        <v>30</v>
      </c>
      <c r="G9572" s="43">
        <v>49019</v>
      </c>
      <c r="Y9572" s="43" t="str">
        <f t="shared" si="298"/>
        <v>COMP</v>
      </c>
      <c r="Z9572" s="43">
        <v>2038493</v>
      </c>
      <c r="AA9572" s="43">
        <f t="shared" si="299"/>
        <v>1708504</v>
      </c>
    </row>
    <row r="9573" spans="1:27" x14ac:dyDescent="0.3">
      <c r="A9573" s="43">
        <v>1846634</v>
      </c>
      <c r="B9573" s="43" t="s">
        <v>7414</v>
      </c>
      <c r="C9573" s="43" t="s">
        <v>534</v>
      </c>
      <c r="E9573" s="43" t="s">
        <v>6263</v>
      </c>
      <c r="F9573" s="43" t="s">
        <v>30</v>
      </c>
      <c r="G9573" s="43">
        <v>72041</v>
      </c>
      <c r="Y9573" s="43" t="str">
        <f t="shared" si="298"/>
        <v/>
      </c>
      <c r="Z9573" s="43">
        <v>767679</v>
      </c>
      <c r="AA9573" s="43" t="e">
        <f t="shared" si="299"/>
        <v>#N/A</v>
      </c>
    </row>
    <row r="9574" spans="1:27" x14ac:dyDescent="0.3">
      <c r="A9574" s="43">
        <v>2339359</v>
      </c>
      <c r="B9574" s="43" t="s">
        <v>7414</v>
      </c>
      <c r="C9574" s="43" t="s">
        <v>7415</v>
      </c>
      <c r="E9574" s="43" t="s">
        <v>6263</v>
      </c>
      <c r="F9574" s="43" t="s">
        <v>28</v>
      </c>
      <c r="G9574" s="43">
        <v>72085</v>
      </c>
      <c r="Y9574" s="43" t="str">
        <f t="shared" si="298"/>
        <v>COMP</v>
      </c>
      <c r="Z9574" s="43">
        <v>880586</v>
      </c>
      <c r="AA9574" s="43">
        <f t="shared" si="299"/>
        <v>2339359</v>
      </c>
    </row>
    <row r="9575" spans="1:27" x14ac:dyDescent="0.3">
      <c r="A9575" s="43">
        <v>1096545</v>
      </c>
      <c r="B9575" s="43" t="s">
        <v>7414</v>
      </c>
      <c r="C9575" s="43" t="s">
        <v>469</v>
      </c>
      <c r="E9575" s="43" t="s">
        <v>6263</v>
      </c>
      <c r="F9575" s="43" t="s">
        <v>28</v>
      </c>
      <c r="G9575" s="43">
        <v>49039</v>
      </c>
      <c r="Y9575" s="43" t="str">
        <f t="shared" si="298"/>
        <v/>
      </c>
      <c r="Z9575" s="43">
        <v>617446</v>
      </c>
      <c r="AA9575" s="43" t="e">
        <f t="shared" si="299"/>
        <v>#N/A</v>
      </c>
    </row>
    <row r="9576" spans="1:27" x14ac:dyDescent="0.3">
      <c r="A9576" s="43">
        <v>1378636</v>
      </c>
      <c r="B9576" s="43" t="s">
        <v>7414</v>
      </c>
      <c r="C9576" s="43" t="s">
        <v>346</v>
      </c>
      <c r="E9576" s="43" t="s">
        <v>6263</v>
      </c>
      <c r="F9576" s="43" t="s">
        <v>28</v>
      </c>
      <c r="G9576" s="43">
        <v>49039</v>
      </c>
      <c r="Y9576" s="43" t="str">
        <f t="shared" si="298"/>
        <v/>
      </c>
      <c r="Z9576" s="43">
        <v>269788</v>
      </c>
      <c r="AA9576" s="43" t="e">
        <f t="shared" si="299"/>
        <v>#N/A</v>
      </c>
    </row>
    <row r="9577" spans="1:27" x14ac:dyDescent="0.3">
      <c r="A9577" s="43">
        <v>747838</v>
      </c>
      <c r="B9577" s="43" t="s">
        <v>7416</v>
      </c>
      <c r="C9577" s="43" t="s">
        <v>2332</v>
      </c>
      <c r="E9577" s="43" t="s">
        <v>29</v>
      </c>
      <c r="F9577" s="43" t="s">
        <v>30</v>
      </c>
      <c r="G9577" s="43">
        <v>85015</v>
      </c>
      <c r="Y9577" s="43" t="str">
        <f t="shared" si="298"/>
        <v>COMP</v>
      </c>
      <c r="Z9577" s="43">
        <v>134625</v>
      </c>
      <c r="AA9577" s="43">
        <f t="shared" si="299"/>
        <v>747838</v>
      </c>
    </row>
    <row r="9578" spans="1:27" x14ac:dyDescent="0.3">
      <c r="A9578" s="43">
        <v>723578</v>
      </c>
      <c r="B9578" s="43" t="s">
        <v>7416</v>
      </c>
      <c r="C9578" s="43" t="s">
        <v>7417</v>
      </c>
      <c r="E9578" s="43" t="s">
        <v>29</v>
      </c>
      <c r="F9578" s="43" t="s">
        <v>30</v>
      </c>
      <c r="G9578" s="43">
        <v>53057</v>
      </c>
      <c r="Y9578" s="43" t="str">
        <f t="shared" si="298"/>
        <v/>
      </c>
      <c r="Z9578" s="43">
        <v>1407917</v>
      </c>
      <c r="AA9578" s="43" t="e">
        <f t="shared" si="299"/>
        <v>#N/A</v>
      </c>
    </row>
    <row r="9579" spans="1:27" x14ac:dyDescent="0.3">
      <c r="A9579" s="43">
        <v>1385971</v>
      </c>
      <c r="B9579" s="43" t="s">
        <v>7416</v>
      </c>
      <c r="C9579" s="43" t="s">
        <v>1981</v>
      </c>
      <c r="E9579" s="43" t="s">
        <v>6263</v>
      </c>
      <c r="F9579" s="43" t="s">
        <v>30</v>
      </c>
      <c r="G9579" s="43">
        <v>85004</v>
      </c>
      <c r="Y9579" s="43" t="str">
        <f t="shared" si="298"/>
        <v>COMP</v>
      </c>
      <c r="Z9579" s="43">
        <v>1143748</v>
      </c>
      <c r="AA9579" s="43">
        <f t="shared" si="299"/>
        <v>1385971</v>
      </c>
    </row>
    <row r="9580" spans="1:27" x14ac:dyDescent="0.3">
      <c r="A9580" s="43">
        <v>2059316</v>
      </c>
      <c r="B9580" s="43" t="s">
        <v>7416</v>
      </c>
      <c r="C9580" s="43" t="s">
        <v>346</v>
      </c>
      <c r="E9580" s="43" t="s">
        <v>6263</v>
      </c>
      <c r="F9580" s="43" t="s">
        <v>28</v>
      </c>
      <c r="G9580" s="43">
        <v>85004</v>
      </c>
      <c r="Y9580" s="43" t="str">
        <f t="shared" si="298"/>
        <v>COMP</v>
      </c>
      <c r="Z9580" s="43">
        <v>2307022</v>
      </c>
      <c r="AA9580" s="43">
        <f t="shared" si="299"/>
        <v>2059316</v>
      </c>
    </row>
    <row r="9581" spans="1:27" x14ac:dyDescent="0.3">
      <c r="A9581" s="43">
        <v>1573685</v>
      </c>
      <c r="B9581" s="43" t="s">
        <v>7416</v>
      </c>
      <c r="C9581" s="43" t="s">
        <v>867</v>
      </c>
      <c r="E9581" s="43" t="s">
        <v>6263</v>
      </c>
      <c r="F9581" s="43" t="s">
        <v>28</v>
      </c>
      <c r="G9581" s="43">
        <v>44111</v>
      </c>
      <c r="Y9581" s="43" t="str">
        <f t="shared" si="298"/>
        <v/>
      </c>
      <c r="Z9581" s="43">
        <v>2194869</v>
      </c>
      <c r="AA9581" s="43" t="e">
        <f t="shared" si="299"/>
        <v>#N/A</v>
      </c>
    </row>
    <row r="9582" spans="1:27" x14ac:dyDescent="0.3">
      <c r="A9582" s="43">
        <v>677572</v>
      </c>
      <c r="B9582" s="43" t="s">
        <v>7416</v>
      </c>
      <c r="C9582" s="43" t="s">
        <v>2508</v>
      </c>
      <c r="E9582" s="43" t="s">
        <v>29</v>
      </c>
      <c r="F9582" s="43" t="s">
        <v>28</v>
      </c>
      <c r="G9582" s="43">
        <v>44074</v>
      </c>
      <c r="Y9582" s="43" t="str">
        <f t="shared" si="298"/>
        <v/>
      </c>
      <c r="Z9582" s="43">
        <v>2249991</v>
      </c>
      <c r="AA9582" s="43" t="e">
        <f t="shared" si="299"/>
        <v>#N/A</v>
      </c>
    </row>
    <row r="9583" spans="1:27" x14ac:dyDescent="0.3">
      <c r="A9583" s="43">
        <v>2417582</v>
      </c>
      <c r="B9583" s="43" t="s">
        <v>7418</v>
      </c>
      <c r="C9583" s="43" t="s">
        <v>7419</v>
      </c>
      <c r="E9583" s="43" t="s">
        <v>35</v>
      </c>
      <c r="F9583" s="43" t="s">
        <v>28</v>
      </c>
      <c r="G9583" s="43">
        <v>72053</v>
      </c>
      <c r="Y9583" s="43" t="str">
        <f t="shared" si="298"/>
        <v>COMP</v>
      </c>
      <c r="Z9583" s="43">
        <v>1783491</v>
      </c>
      <c r="AA9583" s="43">
        <f t="shared" si="299"/>
        <v>2417582</v>
      </c>
    </row>
    <row r="9584" spans="1:27" x14ac:dyDescent="0.3">
      <c r="A9584" s="43">
        <v>1737947</v>
      </c>
      <c r="B9584" s="43" t="s">
        <v>7420</v>
      </c>
      <c r="C9584" s="43" t="s">
        <v>1474</v>
      </c>
      <c r="E9584" s="43" t="s">
        <v>35</v>
      </c>
      <c r="F9584" s="43" t="s">
        <v>30</v>
      </c>
      <c r="G9584" s="43">
        <v>49006</v>
      </c>
      <c r="Y9584" s="43" t="str">
        <f t="shared" si="298"/>
        <v>COMP</v>
      </c>
      <c r="Z9584" s="43">
        <v>721139</v>
      </c>
      <c r="AA9584" s="43">
        <f t="shared" si="299"/>
        <v>1737947</v>
      </c>
    </row>
    <row r="9585" spans="1:27" x14ac:dyDescent="0.3">
      <c r="A9585" s="43">
        <v>2028544</v>
      </c>
      <c r="B9585" s="43" t="s">
        <v>7421</v>
      </c>
      <c r="C9585" s="43" t="s">
        <v>664</v>
      </c>
      <c r="E9585" s="43" t="s">
        <v>6263</v>
      </c>
      <c r="F9585" s="43" t="s">
        <v>28</v>
      </c>
      <c r="G9585" s="43">
        <v>44013</v>
      </c>
      <c r="Y9585" s="43" t="str">
        <f t="shared" si="298"/>
        <v/>
      </c>
      <c r="Z9585" s="43">
        <v>1737371</v>
      </c>
      <c r="AA9585" s="43" t="e">
        <f t="shared" si="299"/>
        <v>#N/A</v>
      </c>
    </row>
    <row r="9586" spans="1:27" x14ac:dyDescent="0.3">
      <c r="A9586" s="43">
        <v>803860</v>
      </c>
      <c r="B9586" s="43" t="s">
        <v>1359</v>
      </c>
      <c r="C9586" s="43" t="s">
        <v>422</v>
      </c>
      <c r="E9586" s="43" t="s">
        <v>6263</v>
      </c>
      <c r="F9586" s="43" t="s">
        <v>28</v>
      </c>
      <c r="G9586" s="43">
        <v>72057</v>
      </c>
      <c r="Y9586" s="43" t="str">
        <f t="shared" si="298"/>
        <v>COMP</v>
      </c>
      <c r="Z9586" s="43">
        <v>1899338</v>
      </c>
      <c r="AA9586" s="43">
        <f t="shared" si="299"/>
        <v>803860</v>
      </c>
    </row>
    <row r="9587" spans="1:27" x14ac:dyDescent="0.3">
      <c r="A9587" s="43">
        <v>2139489</v>
      </c>
      <c r="B9587" s="43" t="s">
        <v>7422</v>
      </c>
      <c r="C9587" s="43" t="s">
        <v>746</v>
      </c>
      <c r="E9587" s="43" t="s">
        <v>6263</v>
      </c>
      <c r="F9587" s="43" t="s">
        <v>28</v>
      </c>
      <c r="G9587" s="43">
        <v>49039</v>
      </c>
      <c r="Y9587" s="43" t="str">
        <f t="shared" si="298"/>
        <v/>
      </c>
      <c r="Z9587" s="43">
        <v>102278</v>
      </c>
      <c r="AA9587" s="43" t="e">
        <f t="shared" si="299"/>
        <v>#N/A</v>
      </c>
    </row>
    <row r="9588" spans="1:27" x14ac:dyDescent="0.3">
      <c r="A9588" s="43">
        <v>1855459</v>
      </c>
      <c r="B9588" s="43" t="s">
        <v>7423</v>
      </c>
      <c r="C9588" s="43" t="s">
        <v>937</v>
      </c>
      <c r="E9588" s="43" t="s">
        <v>6263</v>
      </c>
      <c r="F9588" s="43" t="s">
        <v>28</v>
      </c>
      <c r="G9588" s="43">
        <v>44012</v>
      </c>
      <c r="Y9588" s="43" t="str">
        <f t="shared" si="298"/>
        <v/>
      </c>
      <c r="Z9588" s="43">
        <v>1381423</v>
      </c>
      <c r="AA9588" s="43" t="e">
        <f t="shared" si="299"/>
        <v>#N/A</v>
      </c>
    </row>
    <row r="9589" spans="1:27" x14ac:dyDescent="0.3">
      <c r="A9589" s="43">
        <v>207992</v>
      </c>
      <c r="B9589" s="43" t="s">
        <v>7423</v>
      </c>
      <c r="C9589" s="43" t="s">
        <v>6997</v>
      </c>
      <c r="E9589" s="43" t="s">
        <v>6263</v>
      </c>
      <c r="F9589" s="43" t="s">
        <v>30</v>
      </c>
      <c r="G9589" s="43">
        <v>44012</v>
      </c>
      <c r="Y9589" s="43" t="str">
        <f t="shared" si="298"/>
        <v/>
      </c>
      <c r="Z9589" s="43">
        <v>764813</v>
      </c>
      <c r="AA9589" s="43" t="e">
        <f t="shared" si="299"/>
        <v>#N/A</v>
      </c>
    </row>
    <row r="9590" spans="1:27" x14ac:dyDescent="0.3">
      <c r="A9590" s="43">
        <v>2301431</v>
      </c>
      <c r="B9590" s="43" t="s">
        <v>7424</v>
      </c>
      <c r="C9590" s="43" t="s">
        <v>232</v>
      </c>
      <c r="E9590" s="43" t="s">
        <v>6263</v>
      </c>
      <c r="F9590" s="43" t="s">
        <v>28</v>
      </c>
      <c r="G9590" s="43">
        <v>44073</v>
      </c>
      <c r="Y9590" s="43" t="str">
        <f t="shared" si="298"/>
        <v>COMP</v>
      </c>
      <c r="Z9590" s="43">
        <v>823767</v>
      </c>
      <c r="AA9590" s="43">
        <f t="shared" si="299"/>
        <v>2301431</v>
      </c>
    </row>
    <row r="9591" spans="1:27" x14ac:dyDescent="0.3">
      <c r="A9591" s="43">
        <v>1561895</v>
      </c>
      <c r="B9591" s="43" t="s">
        <v>7425</v>
      </c>
      <c r="C9591" s="43" t="s">
        <v>349</v>
      </c>
      <c r="E9591" s="43" t="s">
        <v>31</v>
      </c>
      <c r="F9591" s="43" t="s">
        <v>30</v>
      </c>
      <c r="G9591" s="43">
        <v>44024</v>
      </c>
      <c r="Y9591" s="43" t="str">
        <f t="shared" si="298"/>
        <v>COMP</v>
      </c>
      <c r="Z9591" s="43">
        <v>2266158</v>
      </c>
      <c r="AA9591" s="43">
        <f t="shared" si="299"/>
        <v>1561895</v>
      </c>
    </row>
    <row r="9592" spans="1:27" x14ac:dyDescent="0.3">
      <c r="A9592" s="43">
        <v>2305633</v>
      </c>
      <c r="B9592" s="43" t="s">
        <v>6275</v>
      </c>
      <c r="C9592" s="43" t="s">
        <v>258</v>
      </c>
      <c r="E9592" s="43" t="s">
        <v>35</v>
      </c>
      <c r="F9592" s="43" t="s">
        <v>28</v>
      </c>
      <c r="G9592" s="43">
        <v>72080</v>
      </c>
      <c r="Y9592" s="43" t="str">
        <f t="shared" si="298"/>
        <v>COMP</v>
      </c>
      <c r="Z9592" s="43">
        <v>2346404</v>
      </c>
      <c r="AA9592" s="43">
        <f t="shared" si="299"/>
        <v>2305633</v>
      </c>
    </row>
    <row r="9593" spans="1:27" x14ac:dyDescent="0.3">
      <c r="A9593" s="43">
        <v>1758291</v>
      </c>
      <c r="B9593" s="43" t="s">
        <v>7426</v>
      </c>
      <c r="C9593" s="43" t="s">
        <v>6648</v>
      </c>
      <c r="E9593" s="43" t="s">
        <v>34</v>
      </c>
      <c r="F9593" s="43" t="s">
        <v>30</v>
      </c>
      <c r="G9593" s="43">
        <v>49072</v>
      </c>
      <c r="Y9593" s="43" t="str">
        <f t="shared" si="298"/>
        <v>COMP</v>
      </c>
      <c r="Z9593" s="43">
        <v>2346408</v>
      </c>
      <c r="AA9593" s="43">
        <f t="shared" si="299"/>
        <v>1758291</v>
      </c>
    </row>
    <row r="9594" spans="1:27" x14ac:dyDescent="0.3">
      <c r="A9594" s="43">
        <v>2192839</v>
      </c>
      <c r="B9594" s="43" t="s">
        <v>7427</v>
      </c>
      <c r="C9594" s="43" t="s">
        <v>542</v>
      </c>
      <c r="E9594" s="43" t="s">
        <v>34</v>
      </c>
      <c r="F9594" s="43" t="s">
        <v>28</v>
      </c>
      <c r="G9594" s="43">
        <v>44001</v>
      </c>
      <c r="Y9594" s="43" t="str">
        <f t="shared" si="298"/>
        <v>COMP</v>
      </c>
      <c r="Z9594" s="43">
        <v>2359170</v>
      </c>
      <c r="AA9594" s="43">
        <f t="shared" si="299"/>
        <v>2192839</v>
      </c>
    </row>
    <row r="9595" spans="1:27" x14ac:dyDescent="0.3">
      <c r="A9595" s="43">
        <v>2045390</v>
      </c>
      <c r="B9595" s="43" t="s">
        <v>7428</v>
      </c>
      <c r="C9595" s="43" t="s">
        <v>722</v>
      </c>
      <c r="E9595" s="43" t="s">
        <v>6263</v>
      </c>
      <c r="F9595" s="43" t="s">
        <v>28</v>
      </c>
      <c r="G9595" s="43">
        <v>85012</v>
      </c>
      <c r="Y9595" s="43" t="str">
        <f t="shared" si="298"/>
        <v/>
      </c>
      <c r="Z9595" s="43">
        <v>477327</v>
      </c>
      <c r="AA9595" s="43" t="e">
        <f t="shared" si="299"/>
        <v>#N/A</v>
      </c>
    </row>
    <row r="9596" spans="1:27" x14ac:dyDescent="0.3">
      <c r="A9596" s="43">
        <v>2029393</v>
      </c>
      <c r="B9596" s="43" t="s">
        <v>7428</v>
      </c>
      <c r="C9596" s="43" t="s">
        <v>984</v>
      </c>
      <c r="E9596" s="43" t="s">
        <v>6263</v>
      </c>
      <c r="F9596" s="43" t="s">
        <v>28</v>
      </c>
      <c r="G9596" s="43">
        <v>44052</v>
      </c>
      <c r="Y9596" s="43" t="str">
        <f t="shared" si="298"/>
        <v/>
      </c>
      <c r="Z9596" s="43">
        <v>1284695</v>
      </c>
      <c r="AA9596" s="43" t="e">
        <f t="shared" si="299"/>
        <v>#N/A</v>
      </c>
    </row>
    <row r="9597" spans="1:27" x14ac:dyDescent="0.3">
      <c r="A9597" s="43">
        <v>2418405</v>
      </c>
      <c r="B9597" s="43" t="s">
        <v>7428</v>
      </c>
      <c r="C9597" s="43" t="s">
        <v>7429</v>
      </c>
      <c r="E9597" s="43" t="s">
        <v>34</v>
      </c>
      <c r="F9597" s="43" t="s">
        <v>28</v>
      </c>
      <c r="G9597" s="43">
        <v>49004</v>
      </c>
      <c r="Y9597" s="43" t="str">
        <f t="shared" si="298"/>
        <v>COMP</v>
      </c>
      <c r="Z9597" s="43">
        <v>2287652</v>
      </c>
      <c r="AA9597" s="43">
        <f t="shared" si="299"/>
        <v>2418405</v>
      </c>
    </row>
    <row r="9598" spans="1:27" x14ac:dyDescent="0.3">
      <c r="A9598" s="43">
        <v>1104660</v>
      </c>
      <c r="B9598" s="43" t="s">
        <v>7428</v>
      </c>
      <c r="C9598" s="43" t="s">
        <v>438</v>
      </c>
      <c r="E9598" s="43" t="s">
        <v>6263</v>
      </c>
      <c r="F9598" s="43" t="s">
        <v>30</v>
      </c>
      <c r="G9598" s="43">
        <v>85004</v>
      </c>
      <c r="Y9598" s="43" t="str">
        <f t="shared" si="298"/>
        <v>COMP</v>
      </c>
      <c r="Z9598" s="43">
        <v>2339285</v>
      </c>
      <c r="AA9598" s="43">
        <f t="shared" si="299"/>
        <v>1104660</v>
      </c>
    </row>
    <row r="9599" spans="1:27" x14ac:dyDescent="0.3">
      <c r="A9599" s="43">
        <v>1462450</v>
      </c>
      <c r="B9599" s="43" t="s">
        <v>7428</v>
      </c>
      <c r="C9599" s="43" t="s">
        <v>305</v>
      </c>
      <c r="E9599" s="43" t="s">
        <v>34</v>
      </c>
      <c r="F9599" s="43" t="s">
        <v>28</v>
      </c>
      <c r="G9599" s="43">
        <v>85017</v>
      </c>
      <c r="Y9599" s="43" t="str">
        <f t="shared" si="298"/>
        <v>COMP</v>
      </c>
      <c r="Z9599" s="43">
        <v>2351182</v>
      </c>
      <c r="AA9599" s="43">
        <f t="shared" si="299"/>
        <v>1462450</v>
      </c>
    </row>
    <row r="9600" spans="1:27" x14ac:dyDescent="0.3">
      <c r="A9600" s="43">
        <v>2348444</v>
      </c>
      <c r="B9600" s="43" t="s">
        <v>7430</v>
      </c>
      <c r="C9600" s="43" t="s">
        <v>175</v>
      </c>
      <c r="E9600" s="43" t="s">
        <v>6263</v>
      </c>
      <c r="F9600" s="43" t="s">
        <v>28</v>
      </c>
      <c r="G9600" s="43">
        <v>49039</v>
      </c>
      <c r="Y9600" s="43" t="str">
        <f t="shared" si="298"/>
        <v/>
      </c>
      <c r="Z9600" s="43">
        <v>588706</v>
      </c>
      <c r="AA9600" s="43" t="e">
        <f t="shared" si="299"/>
        <v>#N/A</v>
      </c>
    </row>
    <row r="9601" spans="1:27" x14ac:dyDescent="0.3">
      <c r="A9601" s="43">
        <v>754415</v>
      </c>
      <c r="B9601" s="43" t="s">
        <v>1362</v>
      </c>
      <c r="C9601" s="43" t="s">
        <v>571</v>
      </c>
      <c r="E9601" s="43" t="s">
        <v>6263</v>
      </c>
      <c r="F9601" s="43" t="s">
        <v>28</v>
      </c>
      <c r="G9601" s="43">
        <v>53060</v>
      </c>
      <c r="Y9601" s="43" t="str">
        <f t="shared" si="298"/>
        <v>COMP</v>
      </c>
      <c r="Z9601" s="43">
        <v>2343010</v>
      </c>
      <c r="AA9601" s="43">
        <f t="shared" si="299"/>
        <v>754415</v>
      </c>
    </row>
    <row r="9602" spans="1:27" x14ac:dyDescent="0.3">
      <c r="A9602" s="43">
        <v>1342702</v>
      </c>
      <c r="B9602" s="43" t="s">
        <v>1362</v>
      </c>
      <c r="C9602" s="43" t="s">
        <v>36</v>
      </c>
      <c r="E9602" s="43" t="s">
        <v>6263</v>
      </c>
      <c r="F9602" s="43" t="s">
        <v>30</v>
      </c>
      <c r="G9602" s="43">
        <v>72041</v>
      </c>
      <c r="Y9602" s="43" t="str">
        <f t="shared" ref="Y9602:Y9665" si="300">IF(ISERROR(AA9602)=FALSE,"COMP","")</f>
        <v/>
      </c>
      <c r="Z9602" s="43">
        <v>1760323</v>
      </c>
      <c r="AA9602" s="43" t="e">
        <f t="shared" si="299"/>
        <v>#N/A</v>
      </c>
    </row>
    <row r="9603" spans="1:27" x14ac:dyDescent="0.3">
      <c r="A9603" s="43">
        <v>2179739</v>
      </c>
      <c r="B9603" s="43" t="s">
        <v>1362</v>
      </c>
      <c r="C9603" s="43" t="s">
        <v>677</v>
      </c>
      <c r="E9603" s="43" t="s">
        <v>6263</v>
      </c>
      <c r="F9603" s="43" t="s">
        <v>28</v>
      </c>
      <c r="G9603" s="43">
        <v>44045</v>
      </c>
      <c r="Y9603" s="43" t="str">
        <f t="shared" si="300"/>
        <v>COMP</v>
      </c>
      <c r="Z9603" s="43">
        <v>1589836</v>
      </c>
      <c r="AA9603" s="43">
        <f t="shared" ref="AA9603:AA9666" si="301">VLOOKUP(A9603,Z:Z,1,FALSE)</f>
        <v>2179739</v>
      </c>
    </row>
    <row r="9604" spans="1:27" x14ac:dyDescent="0.3">
      <c r="A9604" s="43">
        <v>2000290</v>
      </c>
      <c r="B9604" s="43" t="s">
        <v>1362</v>
      </c>
      <c r="C9604" s="43" t="s">
        <v>266</v>
      </c>
      <c r="E9604" s="43" t="s">
        <v>6263</v>
      </c>
      <c r="F9604" s="43" t="s">
        <v>30</v>
      </c>
      <c r="G9604" s="43">
        <v>72051</v>
      </c>
      <c r="Y9604" s="43" t="str">
        <f t="shared" si="300"/>
        <v/>
      </c>
      <c r="Z9604" s="43">
        <v>354996</v>
      </c>
      <c r="AA9604" s="43" t="e">
        <f t="shared" si="301"/>
        <v>#N/A</v>
      </c>
    </row>
    <row r="9605" spans="1:27" x14ac:dyDescent="0.3">
      <c r="A9605" s="43">
        <v>1555960</v>
      </c>
      <c r="B9605" s="43" t="s">
        <v>1363</v>
      </c>
      <c r="C9605" s="43" t="s">
        <v>234</v>
      </c>
      <c r="E9605" s="43" t="s">
        <v>6263</v>
      </c>
      <c r="F9605" s="43" t="s">
        <v>28</v>
      </c>
      <c r="G9605" s="43">
        <v>49019</v>
      </c>
      <c r="Y9605" s="43" t="str">
        <f t="shared" si="300"/>
        <v>COMP</v>
      </c>
      <c r="Z9605" s="43">
        <v>652200</v>
      </c>
      <c r="AA9605" s="43">
        <f t="shared" si="301"/>
        <v>1555960</v>
      </c>
    </row>
    <row r="9606" spans="1:27" x14ac:dyDescent="0.3">
      <c r="A9606" s="43">
        <v>2425414</v>
      </c>
      <c r="B9606" s="43" t="s">
        <v>1363</v>
      </c>
      <c r="C9606" s="43" t="s">
        <v>210</v>
      </c>
      <c r="E9606" s="43" t="s">
        <v>6263</v>
      </c>
      <c r="F9606" s="43" t="s">
        <v>30</v>
      </c>
      <c r="G9606" s="43">
        <v>49019</v>
      </c>
      <c r="Y9606" s="43" t="str">
        <f t="shared" si="300"/>
        <v/>
      </c>
      <c r="Z9606" s="43">
        <v>2089230</v>
      </c>
      <c r="AA9606" s="43" t="e">
        <f t="shared" si="301"/>
        <v>#N/A</v>
      </c>
    </row>
    <row r="9607" spans="1:27" x14ac:dyDescent="0.3">
      <c r="A9607" s="43">
        <v>1932981</v>
      </c>
      <c r="B9607" s="43" t="s">
        <v>1363</v>
      </c>
      <c r="C9607" s="43" t="s">
        <v>1673</v>
      </c>
      <c r="E9607" s="43" t="s">
        <v>6263</v>
      </c>
      <c r="F9607" s="43" t="s">
        <v>28</v>
      </c>
      <c r="G9607" s="43">
        <v>85012</v>
      </c>
      <c r="Y9607" s="43" t="str">
        <f t="shared" si="300"/>
        <v/>
      </c>
      <c r="Z9607" s="43">
        <v>2338568</v>
      </c>
      <c r="AA9607" s="43" t="e">
        <f t="shared" si="301"/>
        <v>#N/A</v>
      </c>
    </row>
    <row r="9608" spans="1:27" x14ac:dyDescent="0.3">
      <c r="A9608" s="43">
        <v>2406906</v>
      </c>
      <c r="B9608" s="43" t="s">
        <v>7431</v>
      </c>
      <c r="C9608" s="43" t="s">
        <v>400</v>
      </c>
      <c r="E9608" s="43" t="s">
        <v>6263</v>
      </c>
      <c r="F9608" s="43" t="s">
        <v>30</v>
      </c>
      <c r="G9608" s="43">
        <v>85017</v>
      </c>
      <c r="Y9608" s="43" t="str">
        <f t="shared" si="300"/>
        <v/>
      </c>
      <c r="Z9608" s="43">
        <v>1974771</v>
      </c>
      <c r="AA9608" s="43" t="e">
        <f t="shared" si="301"/>
        <v>#N/A</v>
      </c>
    </row>
    <row r="9609" spans="1:27" x14ac:dyDescent="0.3">
      <c r="A9609" s="43">
        <v>1698719</v>
      </c>
      <c r="B9609" s="43" t="s">
        <v>7432</v>
      </c>
      <c r="C9609" s="43" t="s">
        <v>250</v>
      </c>
      <c r="E9609" s="43" t="s">
        <v>6263</v>
      </c>
      <c r="F9609" s="43" t="s">
        <v>28</v>
      </c>
      <c r="G9609" s="43">
        <v>85052</v>
      </c>
      <c r="Y9609" s="43" t="str">
        <f t="shared" si="300"/>
        <v>COMP</v>
      </c>
      <c r="Z9609" s="43">
        <v>1651684</v>
      </c>
      <c r="AA9609" s="43">
        <f t="shared" si="301"/>
        <v>1698719</v>
      </c>
    </row>
    <row r="9610" spans="1:27" x14ac:dyDescent="0.3">
      <c r="A9610" s="43">
        <v>457822</v>
      </c>
      <c r="B9610" s="43" t="s">
        <v>7433</v>
      </c>
      <c r="C9610" s="43" t="s">
        <v>425</v>
      </c>
      <c r="E9610" s="43" t="s">
        <v>6263</v>
      </c>
      <c r="F9610" s="43" t="s">
        <v>28</v>
      </c>
      <c r="G9610" s="43">
        <v>72007</v>
      </c>
      <c r="Y9610" s="43" t="str">
        <f t="shared" si="300"/>
        <v/>
      </c>
      <c r="Z9610" s="43">
        <v>1996554</v>
      </c>
      <c r="AA9610" s="43" t="e">
        <f t="shared" si="301"/>
        <v>#N/A</v>
      </c>
    </row>
    <row r="9611" spans="1:27" x14ac:dyDescent="0.3">
      <c r="A9611" s="43">
        <v>2161955</v>
      </c>
      <c r="B9611" s="43" t="s">
        <v>7433</v>
      </c>
      <c r="C9611" s="43" t="s">
        <v>274</v>
      </c>
      <c r="E9611" s="43" t="s">
        <v>6263</v>
      </c>
      <c r="F9611" s="43" t="s">
        <v>28</v>
      </c>
      <c r="G9611" s="43">
        <v>44073</v>
      </c>
      <c r="Y9611" s="43" t="str">
        <f t="shared" si="300"/>
        <v/>
      </c>
      <c r="Z9611" s="43">
        <v>1446154</v>
      </c>
      <c r="AA9611" s="43" t="e">
        <f t="shared" si="301"/>
        <v>#N/A</v>
      </c>
    </row>
    <row r="9612" spans="1:27" x14ac:dyDescent="0.3">
      <c r="A9612" s="43">
        <v>2264555</v>
      </c>
      <c r="B9612" s="43" t="s">
        <v>7434</v>
      </c>
      <c r="C9612" s="43" t="s">
        <v>708</v>
      </c>
      <c r="E9612" s="43" t="s">
        <v>29</v>
      </c>
      <c r="F9612" s="43" t="s">
        <v>30</v>
      </c>
      <c r="G9612" s="43">
        <v>49001</v>
      </c>
      <c r="Y9612" s="43" t="str">
        <f t="shared" si="300"/>
        <v/>
      </c>
      <c r="Z9612" s="43">
        <v>2404168</v>
      </c>
      <c r="AA9612" s="43" t="e">
        <f t="shared" si="301"/>
        <v>#N/A</v>
      </c>
    </row>
    <row r="9613" spans="1:27" x14ac:dyDescent="0.3">
      <c r="A9613" s="43">
        <v>1974036</v>
      </c>
      <c r="B9613" s="43" t="s">
        <v>7434</v>
      </c>
      <c r="C9613" s="43" t="s">
        <v>412</v>
      </c>
      <c r="E9613" s="43" t="s">
        <v>6263</v>
      </c>
      <c r="F9613" s="43" t="s">
        <v>28</v>
      </c>
      <c r="G9613" s="43">
        <v>85031</v>
      </c>
      <c r="Y9613" s="43" t="str">
        <f t="shared" si="300"/>
        <v/>
      </c>
      <c r="Z9613" s="43">
        <v>1603686</v>
      </c>
      <c r="AA9613" s="43" t="e">
        <f t="shared" si="301"/>
        <v>#N/A</v>
      </c>
    </row>
    <row r="9614" spans="1:27" x14ac:dyDescent="0.3">
      <c r="A9614" s="43">
        <v>2424453</v>
      </c>
      <c r="B9614" s="43" t="s">
        <v>7434</v>
      </c>
      <c r="C9614" s="43" t="s">
        <v>502</v>
      </c>
      <c r="E9614" s="43" t="s">
        <v>6263</v>
      </c>
      <c r="F9614" s="43" t="s">
        <v>30</v>
      </c>
      <c r="G9614" s="43">
        <v>44015</v>
      </c>
      <c r="Y9614" s="43" t="str">
        <f t="shared" si="300"/>
        <v/>
      </c>
      <c r="Z9614" s="43">
        <v>1313853</v>
      </c>
      <c r="AA9614" s="43" t="e">
        <f t="shared" si="301"/>
        <v>#N/A</v>
      </c>
    </row>
    <row r="9615" spans="1:27" x14ac:dyDescent="0.3">
      <c r="A9615" s="43">
        <v>2407627</v>
      </c>
      <c r="B9615" s="43" t="s">
        <v>7434</v>
      </c>
      <c r="C9615" s="43" t="s">
        <v>397</v>
      </c>
      <c r="E9615" s="43" t="s">
        <v>6263</v>
      </c>
      <c r="F9615" s="43" t="s">
        <v>28</v>
      </c>
      <c r="G9615" s="43">
        <v>49027</v>
      </c>
      <c r="Y9615" s="43" t="str">
        <f t="shared" si="300"/>
        <v/>
      </c>
      <c r="Z9615" s="43">
        <v>1994126</v>
      </c>
      <c r="AA9615" s="43" t="e">
        <f t="shared" si="301"/>
        <v>#N/A</v>
      </c>
    </row>
    <row r="9616" spans="1:27" x14ac:dyDescent="0.3">
      <c r="A9616" s="43">
        <v>1659250</v>
      </c>
      <c r="B9616" s="43" t="s">
        <v>7434</v>
      </c>
      <c r="C9616" s="43" t="s">
        <v>544</v>
      </c>
      <c r="E9616" s="43" t="s">
        <v>6263</v>
      </c>
      <c r="F9616" s="43" t="s">
        <v>30</v>
      </c>
      <c r="G9616" s="43">
        <v>49054</v>
      </c>
      <c r="Y9616" s="43" t="str">
        <f t="shared" si="300"/>
        <v/>
      </c>
      <c r="Z9616" s="43">
        <v>2271156</v>
      </c>
      <c r="AA9616" s="43" t="e">
        <f t="shared" si="301"/>
        <v>#N/A</v>
      </c>
    </row>
    <row r="9617" spans="1:27" x14ac:dyDescent="0.3">
      <c r="A9617" s="43">
        <v>2268141</v>
      </c>
      <c r="B9617" s="43" t="s">
        <v>7434</v>
      </c>
      <c r="C9617" s="43" t="s">
        <v>223</v>
      </c>
      <c r="E9617" s="43" t="s">
        <v>6263</v>
      </c>
      <c r="F9617" s="43" t="s">
        <v>28</v>
      </c>
      <c r="G9617" s="43">
        <v>53064</v>
      </c>
      <c r="Y9617" s="43" t="str">
        <f t="shared" si="300"/>
        <v/>
      </c>
      <c r="Z9617" s="43">
        <v>1881349</v>
      </c>
      <c r="AA9617" s="43" t="e">
        <f t="shared" si="301"/>
        <v>#N/A</v>
      </c>
    </row>
    <row r="9618" spans="1:27" x14ac:dyDescent="0.3">
      <c r="A9618" s="43">
        <v>1100357</v>
      </c>
      <c r="B9618" s="43" t="s">
        <v>7434</v>
      </c>
      <c r="C9618" s="43" t="s">
        <v>657</v>
      </c>
      <c r="E9618" s="43" t="s">
        <v>6263</v>
      </c>
      <c r="F9618" s="43" t="s">
        <v>28</v>
      </c>
      <c r="G9618" s="43">
        <v>49002</v>
      </c>
      <c r="Y9618" s="43" t="str">
        <f t="shared" si="300"/>
        <v>COMP</v>
      </c>
      <c r="Z9618" s="43">
        <v>505765</v>
      </c>
      <c r="AA9618" s="43">
        <f t="shared" si="301"/>
        <v>1100357</v>
      </c>
    </row>
    <row r="9619" spans="1:27" x14ac:dyDescent="0.3">
      <c r="A9619" s="43">
        <v>1309396</v>
      </c>
      <c r="B9619" s="43" t="s">
        <v>7434</v>
      </c>
      <c r="C9619" s="43" t="s">
        <v>1340</v>
      </c>
      <c r="E9619" s="43" t="s">
        <v>6263</v>
      </c>
      <c r="F9619" s="43" t="s">
        <v>28</v>
      </c>
      <c r="G9619" s="43">
        <v>44090</v>
      </c>
      <c r="Y9619" s="43" t="str">
        <f t="shared" si="300"/>
        <v>COMP</v>
      </c>
      <c r="Z9619" s="43">
        <v>1976076</v>
      </c>
      <c r="AA9619" s="43">
        <f t="shared" si="301"/>
        <v>1309396</v>
      </c>
    </row>
    <row r="9620" spans="1:27" x14ac:dyDescent="0.3">
      <c r="A9620" s="43">
        <v>2209906</v>
      </c>
      <c r="B9620" s="43" t="s">
        <v>7434</v>
      </c>
      <c r="C9620" s="43" t="s">
        <v>1149</v>
      </c>
      <c r="E9620" s="43" t="s">
        <v>29</v>
      </c>
      <c r="F9620" s="43" t="s">
        <v>28</v>
      </c>
      <c r="G9620" s="43">
        <v>85056</v>
      </c>
      <c r="Y9620" s="43" t="str">
        <f t="shared" si="300"/>
        <v/>
      </c>
      <c r="Z9620" s="43">
        <v>741877</v>
      </c>
      <c r="AA9620" s="43" t="e">
        <f t="shared" si="301"/>
        <v>#N/A</v>
      </c>
    </row>
    <row r="9621" spans="1:27" x14ac:dyDescent="0.3">
      <c r="A9621" s="43">
        <v>1205578</v>
      </c>
      <c r="B9621" s="43" t="s">
        <v>7434</v>
      </c>
      <c r="C9621" s="43" t="s">
        <v>1690</v>
      </c>
      <c r="E9621" s="43" t="s">
        <v>6263</v>
      </c>
      <c r="F9621" s="43" t="s">
        <v>30</v>
      </c>
      <c r="G9621" s="43">
        <v>44090</v>
      </c>
      <c r="Y9621" s="43" t="str">
        <f t="shared" si="300"/>
        <v/>
      </c>
      <c r="Z9621" s="43">
        <v>2259846</v>
      </c>
      <c r="AA9621" s="43" t="e">
        <f t="shared" si="301"/>
        <v>#N/A</v>
      </c>
    </row>
    <row r="9622" spans="1:27" x14ac:dyDescent="0.3">
      <c r="A9622" s="43">
        <v>1320238</v>
      </c>
      <c r="B9622" s="43" t="s">
        <v>7434</v>
      </c>
      <c r="C9622" s="43" t="s">
        <v>422</v>
      </c>
      <c r="E9622" s="43" t="s">
        <v>6263</v>
      </c>
      <c r="F9622" s="43" t="s">
        <v>28</v>
      </c>
      <c r="G9622" s="43">
        <v>49054</v>
      </c>
      <c r="Y9622" s="43" t="str">
        <f t="shared" si="300"/>
        <v/>
      </c>
      <c r="Z9622" s="43">
        <v>1899979</v>
      </c>
      <c r="AA9622" s="43" t="e">
        <f t="shared" si="301"/>
        <v>#N/A</v>
      </c>
    </row>
    <row r="9623" spans="1:27" x14ac:dyDescent="0.3">
      <c r="A9623" s="43">
        <v>1655398</v>
      </c>
      <c r="B9623" s="43" t="s">
        <v>7434</v>
      </c>
      <c r="C9623" s="43" t="s">
        <v>7435</v>
      </c>
      <c r="E9623" s="43" t="s">
        <v>6263</v>
      </c>
      <c r="F9623" s="43" t="s">
        <v>28</v>
      </c>
      <c r="G9623" s="43">
        <v>44022</v>
      </c>
      <c r="Y9623" s="43" t="str">
        <f t="shared" si="300"/>
        <v>COMP</v>
      </c>
      <c r="Z9623" s="43">
        <v>1219531</v>
      </c>
      <c r="AA9623" s="43">
        <f t="shared" si="301"/>
        <v>1655398</v>
      </c>
    </row>
    <row r="9624" spans="1:27" x14ac:dyDescent="0.3">
      <c r="A9624" s="43">
        <v>1602690</v>
      </c>
      <c r="B9624" s="43" t="s">
        <v>7434</v>
      </c>
      <c r="C9624" s="43" t="s">
        <v>2859</v>
      </c>
      <c r="E9624" s="43" t="s">
        <v>35</v>
      </c>
      <c r="F9624" s="43" t="s">
        <v>30</v>
      </c>
      <c r="G9624" s="43">
        <v>53064</v>
      </c>
      <c r="Y9624" s="43" t="str">
        <f t="shared" si="300"/>
        <v>COMP</v>
      </c>
      <c r="Z9624" s="43">
        <v>1305878</v>
      </c>
      <c r="AA9624" s="43">
        <f t="shared" si="301"/>
        <v>1602690</v>
      </c>
    </row>
    <row r="9625" spans="1:27" x14ac:dyDescent="0.3">
      <c r="A9625" s="43">
        <v>1133075</v>
      </c>
      <c r="B9625" s="43" t="s">
        <v>7434</v>
      </c>
      <c r="C9625" s="43" t="s">
        <v>3945</v>
      </c>
      <c r="E9625" s="43" t="s">
        <v>6263</v>
      </c>
      <c r="F9625" s="43" t="s">
        <v>28</v>
      </c>
      <c r="G9625" s="43">
        <v>44090</v>
      </c>
      <c r="Y9625" s="43" t="str">
        <f t="shared" si="300"/>
        <v/>
      </c>
      <c r="Z9625" s="43">
        <v>365250</v>
      </c>
      <c r="AA9625" s="43" t="e">
        <f t="shared" si="301"/>
        <v>#N/A</v>
      </c>
    </row>
    <row r="9626" spans="1:27" x14ac:dyDescent="0.3">
      <c r="A9626" s="43">
        <v>1946047</v>
      </c>
      <c r="B9626" s="43" t="s">
        <v>7434</v>
      </c>
      <c r="C9626" s="43" t="s">
        <v>1109</v>
      </c>
      <c r="E9626" s="43" t="s">
        <v>29</v>
      </c>
      <c r="F9626" s="43" t="s">
        <v>28</v>
      </c>
      <c r="G9626" s="43">
        <v>85052</v>
      </c>
      <c r="Y9626" s="43" t="str">
        <f t="shared" si="300"/>
        <v>COMP</v>
      </c>
      <c r="Z9626" s="43">
        <v>1512299</v>
      </c>
      <c r="AA9626" s="43">
        <f t="shared" si="301"/>
        <v>1946047</v>
      </c>
    </row>
    <row r="9627" spans="1:27" x14ac:dyDescent="0.3">
      <c r="A9627" s="43">
        <v>1173014</v>
      </c>
      <c r="B9627" s="43" t="s">
        <v>7436</v>
      </c>
      <c r="C9627" s="43" t="s">
        <v>274</v>
      </c>
      <c r="E9627" s="43" t="s">
        <v>6263</v>
      </c>
      <c r="F9627" s="43" t="s">
        <v>28</v>
      </c>
      <c r="G9627" s="43">
        <v>44035</v>
      </c>
      <c r="Y9627" s="43" t="str">
        <f t="shared" si="300"/>
        <v>COMP</v>
      </c>
      <c r="Z9627" s="43">
        <v>2301805</v>
      </c>
      <c r="AA9627" s="43">
        <f t="shared" si="301"/>
        <v>1173014</v>
      </c>
    </row>
    <row r="9628" spans="1:27" x14ac:dyDescent="0.3">
      <c r="A9628" s="43">
        <v>1930391</v>
      </c>
      <c r="B9628" s="43" t="s">
        <v>7437</v>
      </c>
      <c r="C9628" s="43" t="s">
        <v>989</v>
      </c>
      <c r="E9628" s="43" t="s">
        <v>6263</v>
      </c>
      <c r="F9628" s="43" t="s">
        <v>30</v>
      </c>
      <c r="G9628" s="43">
        <v>44027</v>
      </c>
      <c r="Y9628" s="43" t="str">
        <f t="shared" si="300"/>
        <v/>
      </c>
      <c r="Z9628" s="43">
        <v>1864344</v>
      </c>
      <c r="AA9628" s="43" t="e">
        <f t="shared" si="301"/>
        <v>#N/A</v>
      </c>
    </row>
    <row r="9629" spans="1:27" x14ac:dyDescent="0.3">
      <c r="A9629" s="43">
        <v>2176537</v>
      </c>
      <c r="B9629" s="43" t="s">
        <v>7438</v>
      </c>
      <c r="C9629" s="43" t="s">
        <v>421</v>
      </c>
      <c r="E9629" s="43" t="s">
        <v>6263</v>
      </c>
      <c r="F9629" s="43" t="s">
        <v>30</v>
      </c>
      <c r="G9629" s="43">
        <v>49057</v>
      </c>
      <c r="Y9629" s="43" t="str">
        <f t="shared" si="300"/>
        <v/>
      </c>
      <c r="Z9629" s="43">
        <v>1545569</v>
      </c>
      <c r="AA9629" s="43" t="e">
        <f t="shared" si="301"/>
        <v>#N/A</v>
      </c>
    </row>
    <row r="9630" spans="1:27" x14ac:dyDescent="0.3">
      <c r="A9630" s="43">
        <v>1982233</v>
      </c>
      <c r="B9630" s="43" t="s">
        <v>7438</v>
      </c>
      <c r="C9630" s="43" t="s">
        <v>175</v>
      </c>
      <c r="E9630" s="43" t="s">
        <v>6263</v>
      </c>
      <c r="F9630" s="43" t="s">
        <v>28</v>
      </c>
      <c r="G9630" s="43">
        <v>49057</v>
      </c>
      <c r="Y9630" s="43" t="str">
        <f t="shared" si="300"/>
        <v/>
      </c>
      <c r="Z9630" s="43">
        <v>2287144</v>
      </c>
      <c r="AA9630" s="43" t="e">
        <f t="shared" si="301"/>
        <v>#N/A</v>
      </c>
    </row>
    <row r="9631" spans="1:27" x14ac:dyDescent="0.3">
      <c r="A9631" s="43">
        <v>2072826</v>
      </c>
      <c r="B9631" s="43" t="s">
        <v>7438</v>
      </c>
      <c r="C9631" s="43" t="s">
        <v>221</v>
      </c>
      <c r="E9631" s="43" t="s">
        <v>6263</v>
      </c>
      <c r="F9631" s="43" t="s">
        <v>28</v>
      </c>
      <c r="G9631" s="43">
        <v>49057</v>
      </c>
      <c r="Y9631" s="43" t="str">
        <f t="shared" si="300"/>
        <v/>
      </c>
      <c r="Z9631" s="43">
        <v>2014214</v>
      </c>
      <c r="AA9631" s="43" t="e">
        <f t="shared" si="301"/>
        <v>#N/A</v>
      </c>
    </row>
    <row r="9632" spans="1:27" x14ac:dyDescent="0.3">
      <c r="A9632" s="43">
        <v>1113427</v>
      </c>
      <c r="B9632" s="43" t="s">
        <v>7439</v>
      </c>
      <c r="C9632" s="43" t="s">
        <v>766</v>
      </c>
      <c r="E9632" s="43" t="s">
        <v>6263</v>
      </c>
      <c r="F9632" s="43" t="s">
        <v>28</v>
      </c>
      <c r="G9632" s="43">
        <v>72064</v>
      </c>
      <c r="Y9632" s="43" t="str">
        <f t="shared" si="300"/>
        <v/>
      </c>
      <c r="Z9632" s="43">
        <v>1969063</v>
      </c>
      <c r="AA9632" s="43" t="e">
        <f t="shared" si="301"/>
        <v>#N/A</v>
      </c>
    </row>
    <row r="9633" spans="1:27" x14ac:dyDescent="0.3">
      <c r="A9633" s="43">
        <v>2373713</v>
      </c>
      <c r="B9633" s="43" t="s">
        <v>7440</v>
      </c>
      <c r="C9633" s="43" t="s">
        <v>480</v>
      </c>
      <c r="E9633" s="43" t="s">
        <v>6263</v>
      </c>
      <c r="F9633" s="43" t="s">
        <v>30</v>
      </c>
      <c r="G9633" s="43">
        <v>44068</v>
      </c>
      <c r="Y9633" s="43" t="str">
        <f t="shared" si="300"/>
        <v/>
      </c>
      <c r="Z9633" s="43">
        <v>228098</v>
      </c>
      <c r="AA9633" s="43" t="e">
        <f t="shared" si="301"/>
        <v>#N/A</v>
      </c>
    </row>
    <row r="9634" spans="1:27" x14ac:dyDescent="0.3">
      <c r="A9634" s="43">
        <v>1086560</v>
      </c>
      <c r="B9634" s="43" t="s">
        <v>7441</v>
      </c>
      <c r="C9634" s="43" t="s">
        <v>2300</v>
      </c>
      <c r="E9634" s="43" t="s">
        <v>31</v>
      </c>
      <c r="F9634" s="43" t="s">
        <v>30</v>
      </c>
      <c r="G9634" s="43">
        <v>53058</v>
      </c>
      <c r="Y9634" s="43" t="str">
        <f t="shared" si="300"/>
        <v>COMP</v>
      </c>
      <c r="Z9634" s="43">
        <v>2183511</v>
      </c>
      <c r="AA9634" s="43">
        <f t="shared" si="301"/>
        <v>1086560</v>
      </c>
    </row>
    <row r="9635" spans="1:27" x14ac:dyDescent="0.3">
      <c r="A9635" s="43">
        <v>2292575</v>
      </c>
      <c r="B9635" s="43" t="s">
        <v>7441</v>
      </c>
      <c r="C9635" s="43" t="s">
        <v>421</v>
      </c>
      <c r="E9635" s="43" t="s">
        <v>6263</v>
      </c>
      <c r="F9635" s="43" t="s">
        <v>30</v>
      </c>
      <c r="G9635" s="43">
        <v>53013</v>
      </c>
      <c r="Y9635" s="43" t="str">
        <f t="shared" si="300"/>
        <v/>
      </c>
      <c r="Z9635" s="43">
        <v>2059750</v>
      </c>
      <c r="AA9635" s="43" t="e">
        <f t="shared" si="301"/>
        <v>#N/A</v>
      </c>
    </row>
    <row r="9636" spans="1:27" x14ac:dyDescent="0.3">
      <c r="A9636" s="43">
        <v>1372634</v>
      </c>
      <c r="B9636" s="43" t="s">
        <v>1373</v>
      </c>
      <c r="C9636" s="43" t="s">
        <v>210</v>
      </c>
      <c r="E9636" s="43" t="s">
        <v>6263</v>
      </c>
      <c r="F9636" s="43" t="s">
        <v>30</v>
      </c>
      <c r="G9636" s="43">
        <v>72041</v>
      </c>
      <c r="Y9636" s="43" t="str">
        <f t="shared" si="300"/>
        <v/>
      </c>
      <c r="Z9636" s="43">
        <v>1843749</v>
      </c>
      <c r="AA9636" s="43" t="e">
        <f t="shared" si="301"/>
        <v>#N/A</v>
      </c>
    </row>
    <row r="9637" spans="1:27" x14ac:dyDescent="0.3">
      <c r="A9637" s="43">
        <v>944901</v>
      </c>
      <c r="B9637" s="43" t="s">
        <v>1373</v>
      </c>
      <c r="C9637" s="43" t="s">
        <v>375</v>
      </c>
      <c r="E9637" s="43" t="s">
        <v>6263</v>
      </c>
      <c r="F9637" s="43" t="s">
        <v>28</v>
      </c>
      <c r="G9637" s="43">
        <v>53013</v>
      </c>
      <c r="Y9637" s="43" t="str">
        <f t="shared" si="300"/>
        <v/>
      </c>
      <c r="Z9637" s="43">
        <v>1473589</v>
      </c>
      <c r="AA9637" s="43" t="e">
        <f t="shared" si="301"/>
        <v>#N/A</v>
      </c>
    </row>
    <row r="9638" spans="1:27" x14ac:dyDescent="0.3">
      <c r="A9638" s="43">
        <v>1933015</v>
      </c>
      <c r="B9638" s="43" t="s">
        <v>1373</v>
      </c>
      <c r="C9638" s="43" t="s">
        <v>656</v>
      </c>
      <c r="E9638" s="43" t="s">
        <v>6263</v>
      </c>
      <c r="F9638" s="43" t="s">
        <v>28</v>
      </c>
      <c r="G9638" s="43">
        <v>53013</v>
      </c>
      <c r="Y9638" s="43" t="str">
        <f t="shared" si="300"/>
        <v/>
      </c>
      <c r="Z9638" s="43">
        <v>424547</v>
      </c>
      <c r="AA9638" s="43" t="e">
        <f t="shared" si="301"/>
        <v>#N/A</v>
      </c>
    </row>
    <row r="9639" spans="1:27" x14ac:dyDescent="0.3">
      <c r="A9639" s="43">
        <v>612940</v>
      </c>
      <c r="B9639" s="43" t="s">
        <v>1373</v>
      </c>
      <c r="C9639" s="43" t="s">
        <v>390</v>
      </c>
      <c r="E9639" s="43" t="s">
        <v>6263</v>
      </c>
      <c r="F9639" s="43" t="s">
        <v>30</v>
      </c>
      <c r="G9639" s="43">
        <v>72041</v>
      </c>
      <c r="Y9639" s="43" t="str">
        <f t="shared" si="300"/>
        <v/>
      </c>
      <c r="Z9639" s="43">
        <v>130644</v>
      </c>
      <c r="AA9639" s="43" t="e">
        <f t="shared" si="301"/>
        <v>#N/A</v>
      </c>
    </row>
    <row r="9640" spans="1:27" x14ac:dyDescent="0.3">
      <c r="A9640" s="43">
        <v>1372140</v>
      </c>
      <c r="B9640" s="43" t="s">
        <v>1373</v>
      </c>
      <c r="C9640" s="43" t="s">
        <v>7442</v>
      </c>
      <c r="E9640" s="43" t="s">
        <v>6263</v>
      </c>
      <c r="F9640" s="43" t="s">
        <v>28</v>
      </c>
      <c r="G9640" s="43">
        <v>72041</v>
      </c>
      <c r="Y9640" s="43" t="str">
        <f t="shared" si="300"/>
        <v/>
      </c>
      <c r="Z9640" s="43">
        <v>533709</v>
      </c>
      <c r="AA9640" s="43" t="e">
        <f t="shared" si="301"/>
        <v>#N/A</v>
      </c>
    </row>
    <row r="9641" spans="1:27" x14ac:dyDescent="0.3">
      <c r="A9641" s="43">
        <v>2188002</v>
      </c>
      <c r="B9641" s="43" t="s">
        <v>1373</v>
      </c>
      <c r="C9641" s="43" t="s">
        <v>340</v>
      </c>
      <c r="E9641" s="43" t="s">
        <v>6263</v>
      </c>
      <c r="F9641" s="43" t="s">
        <v>30</v>
      </c>
      <c r="G9641" s="43">
        <v>44013</v>
      </c>
      <c r="Y9641" s="43" t="str">
        <f t="shared" si="300"/>
        <v/>
      </c>
      <c r="Z9641" s="43">
        <v>230112</v>
      </c>
      <c r="AA9641" s="43" t="e">
        <f t="shared" si="301"/>
        <v>#N/A</v>
      </c>
    </row>
    <row r="9642" spans="1:27" x14ac:dyDescent="0.3">
      <c r="A9642" s="43">
        <v>2288153</v>
      </c>
      <c r="B9642" s="43" t="s">
        <v>1373</v>
      </c>
      <c r="C9642" s="43" t="s">
        <v>2401</v>
      </c>
      <c r="E9642" s="43" t="s">
        <v>31</v>
      </c>
      <c r="F9642" s="43" t="s">
        <v>28</v>
      </c>
      <c r="G9642" s="43">
        <v>72029</v>
      </c>
      <c r="Y9642" s="43" t="str">
        <f t="shared" si="300"/>
        <v/>
      </c>
      <c r="Z9642" s="43">
        <v>2426893</v>
      </c>
      <c r="AA9642" s="43" t="e">
        <f t="shared" si="301"/>
        <v>#N/A</v>
      </c>
    </row>
    <row r="9643" spans="1:27" x14ac:dyDescent="0.3">
      <c r="A9643" s="43">
        <v>1476524</v>
      </c>
      <c r="B9643" s="43" t="s">
        <v>7443</v>
      </c>
      <c r="C9643" s="43" t="s">
        <v>266</v>
      </c>
      <c r="E9643" s="43" t="s">
        <v>6263</v>
      </c>
      <c r="F9643" s="43" t="s">
        <v>30</v>
      </c>
      <c r="G9643" s="43">
        <v>44072</v>
      </c>
      <c r="Y9643" s="43" t="str">
        <f t="shared" si="300"/>
        <v/>
      </c>
      <c r="Z9643" s="43">
        <v>1755818</v>
      </c>
      <c r="AA9643" s="43" t="e">
        <f t="shared" si="301"/>
        <v>#N/A</v>
      </c>
    </row>
    <row r="9644" spans="1:27" x14ac:dyDescent="0.3">
      <c r="A9644" s="43">
        <v>2134923</v>
      </c>
      <c r="B9644" s="43" t="s">
        <v>7444</v>
      </c>
      <c r="C9644" s="43" t="s">
        <v>998</v>
      </c>
      <c r="E9644" s="43" t="s">
        <v>31</v>
      </c>
      <c r="F9644" s="43" t="s">
        <v>28</v>
      </c>
      <c r="G9644" s="43">
        <v>53062</v>
      </c>
      <c r="Y9644" s="43" t="str">
        <f t="shared" si="300"/>
        <v>COMP</v>
      </c>
      <c r="Z9644" s="43">
        <v>2405269</v>
      </c>
      <c r="AA9644" s="43">
        <f t="shared" si="301"/>
        <v>2134923</v>
      </c>
    </row>
    <row r="9645" spans="1:27" x14ac:dyDescent="0.3">
      <c r="A9645" s="43">
        <v>1872627</v>
      </c>
      <c r="B9645" s="43" t="s">
        <v>1374</v>
      </c>
      <c r="C9645" s="43" t="s">
        <v>2859</v>
      </c>
      <c r="E9645" s="43" t="s">
        <v>34</v>
      </c>
      <c r="F9645" s="43" t="s">
        <v>30</v>
      </c>
      <c r="G9645" s="43">
        <v>44045</v>
      </c>
      <c r="Y9645" s="43" t="str">
        <f t="shared" si="300"/>
        <v>COMP</v>
      </c>
      <c r="Z9645" s="43">
        <v>571647</v>
      </c>
      <c r="AA9645" s="43">
        <f t="shared" si="301"/>
        <v>1872627</v>
      </c>
    </row>
    <row r="9646" spans="1:27" x14ac:dyDescent="0.3">
      <c r="A9646" s="43">
        <v>2062298</v>
      </c>
      <c r="B9646" s="43" t="s">
        <v>7445</v>
      </c>
      <c r="C9646" s="43" t="s">
        <v>331</v>
      </c>
      <c r="E9646" s="43" t="s">
        <v>6263</v>
      </c>
      <c r="F9646" s="43" t="s">
        <v>30</v>
      </c>
      <c r="G9646" s="43">
        <v>72054</v>
      </c>
      <c r="Y9646" s="43" t="str">
        <f t="shared" si="300"/>
        <v>COMP</v>
      </c>
      <c r="Z9646" s="43">
        <v>564953</v>
      </c>
      <c r="AA9646" s="43">
        <f t="shared" si="301"/>
        <v>2062298</v>
      </c>
    </row>
    <row r="9647" spans="1:27" x14ac:dyDescent="0.3">
      <c r="A9647" s="43">
        <v>1119561</v>
      </c>
      <c r="B9647" s="43" t="s">
        <v>7445</v>
      </c>
      <c r="C9647" s="43" t="s">
        <v>221</v>
      </c>
      <c r="E9647" s="43" t="s">
        <v>6263</v>
      </c>
      <c r="F9647" s="43" t="s">
        <v>28</v>
      </c>
      <c r="G9647" s="43">
        <v>72054</v>
      </c>
      <c r="Y9647" s="43" t="str">
        <f t="shared" si="300"/>
        <v>COMP</v>
      </c>
      <c r="Z9647" s="43">
        <v>338206</v>
      </c>
      <c r="AA9647" s="43">
        <f t="shared" si="301"/>
        <v>1119561</v>
      </c>
    </row>
    <row r="9648" spans="1:27" x14ac:dyDescent="0.3">
      <c r="A9648" s="43">
        <v>2240342</v>
      </c>
      <c r="B9648" s="43" t="s">
        <v>7446</v>
      </c>
      <c r="C9648" s="43" t="s">
        <v>36</v>
      </c>
      <c r="E9648" s="43" t="s">
        <v>6263</v>
      </c>
      <c r="F9648" s="43" t="s">
        <v>30</v>
      </c>
      <c r="G9648" s="43">
        <v>53013</v>
      </c>
      <c r="Y9648" s="43" t="str">
        <f t="shared" si="300"/>
        <v/>
      </c>
      <c r="Z9648" s="43">
        <v>829788</v>
      </c>
      <c r="AA9648" s="43" t="e">
        <f t="shared" si="301"/>
        <v>#N/A</v>
      </c>
    </row>
    <row r="9649" spans="1:27" x14ac:dyDescent="0.3">
      <c r="A9649" s="43">
        <v>688440</v>
      </c>
      <c r="B9649" s="43" t="s">
        <v>1375</v>
      </c>
      <c r="C9649" s="43" t="s">
        <v>190</v>
      </c>
      <c r="E9649" s="43" t="s">
        <v>6263</v>
      </c>
      <c r="F9649" s="43" t="s">
        <v>28</v>
      </c>
      <c r="G9649" s="43">
        <v>72080</v>
      </c>
      <c r="Y9649" s="43" t="str">
        <f t="shared" si="300"/>
        <v>COMP</v>
      </c>
      <c r="Z9649" s="43">
        <v>541632</v>
      </c>
      <c r="AA9649" s="43">
        <f t="shared" si="301"/>
        <v>688440</v>
      </c>
    </row>
    <row r="9650" spans="1:27" x14ac:dyDescent="0.3">
      <c r="A9650" s="43">
        <v>2116236</v>
      </c>
      <c r="B9650" s="43" t="s">
        <v>1375</v>
      </c>
      <c r="C9650" s="43" t="s">
        <v>210</v>
      </c>
      <c r="E9650" s="43" t="s">
        <v>6263</v>
      </c>
      <c r="F9650" s="43" t="s">
        <v>30</v>
      </c>
      <c r="G9650" s="43">
        <v>49009</v>
      </c>
      <c r="Y9650" s="43" t="str">
        <f t="shared" si="300"/>
        <v/>
      </c>
      <c r="Z9650" s="43">
        <v>1000089</v>
      </c>
      <c r="AA9650" s="43" t="e">
        <f t="shared" si="301"/>
        <v>#N/A</v>
      </c>
    </row>
    <row r="9651" spans="1:27" x14ac:dyDescent="0.3">
      <c r="A9651" s="43">
        <v>1425233</v>
      </c>
      <c r="B9651" s="43" t="s">
        <v>1375</v>
      </c>
      <c r="C9651" s="43" t="s">
        <v>425</v>
      </c>
      <c r="E9651" s="43" t="s">
        <v>6263</v>
      </c>
      <c r="F9651" s="43" t="s">
        <v>28</v>
      </c>
      <c r="G9651" s="43">
        <v>44013</v>
      </c>
      <c r="Y9651" s="43" t="str">
        <f t="shared" si="300"/>
        <v/>
      </c>
      <c r="Z9651" s="43">
        <v>1931578</v>
      </c>
      <c r="AA9651" s="43" t="e">
        <f t="shared" si="301"/>
        <v>#N/A</v>
      </c>
    </row>
    <row r="9652" spans="1:27" x14ac:dyDescent="0.3">
      <c r="A9652" s="43">
        <v>1768018</v>
      </c>
      <c r="B9652" s="43" t="s">
        <v>1375</v>
      </c>
      <c r="C9652" s="43" t="s">
        <v>664</v>
      </c>
      <c r="E9652" s="43" t="s">
        <v>6263</v>
      </c>
      <c r="F9652" s="43" t="s">
        <v>28</v>
      </c>
      <c r="G9652" s="43">
        <v>44068</v>
      </c>
      <c r="Y9652" s="43" t="str">
        <f t="shared" si="300"/>
        <v>COMP</v>
      </c>
      <c r="Z9652" s="43">
        <v>2287741</v>
      </c>
      <c r="AA9652" s="43">
        <f t="shared" si="301"/>
        <v>1768018</v>
      </c>
    </row>
    <row r="9653" spans="1:27" x14ac:dyDescent="0.3">
      <c r="A9653" s="43">
        <v>1294440</v>
      </c>
      <c r="B9653" s="43" t="s">
        <v>1375</v>
      </c>
      <c r="C9653" s="43" t="s">
        <v>829</v>
      </c>
      <c r="E9653" s="43" t="s">
        <v>6263</v>
      </c>
      <c r="F9653" s="43" t="s">
        <v>28</v>
      </c>
      <c r="G9653" s="43">
        <v>72080</v>
      </c>
      <c r="Y9653" s="43" t="str">
        <f t="shared" si="300"/>
        <v>COMP</v>
      </c>
      <c r="Z9653" s="43">
        <v>199872</v>
      </c>
      <c r="AA9653" s="43">
        <f t="shared" si="301"/>
        <v>1294440</v>
      </c>
    </row>
    <row r="9654" spans="1:27" x14ac:dyDescent="0.3">
      <c r="A9654" s="43">
        <v>1643414</v>
      </c>
      <c r="B9654" s="43" t="s">
        <v>1375</v>
      </c>
      <c r="C9654" s="43" t="s">
        <v>232</v>
      </c>
      <c r="E9654" s="43" t="s">
        <v>6263</v>
      </c>
      <c r="F9654" s="43" t="s">
        <v>28</v>
      </c>
      <c r="G9654" s="43">
        <v>72042</v>
      </c>
      <c r="Y9654" s="43" t="str">
        <f t="shared" si="300"/>
        <v>COMP</v>
      </c>
      <c r="Z9654" s="43">
        <v>2423599</v>
      </c>
      <c r="AA9654" s="43">
        <f t="shared" si="301"/>
        <v>1643414</v>
      </c>
    </row>
    <row r="9655" spans="1:27" x14ac:dyDescent="0.3">
      <c r="A9655" s="43">
        <v>2116231</v>
      </c>
      <c r="B9655" s="43" t="s">
        <v>1375</v>
      </c>
      <c r="C9655" s="43" t="s">
        <v>346</v>
      </c>
      <c r="E9655" s="43" t="s">
        <v>6263</v>
      </c>
      <c r="F9655" s="43" t="s">
        <v>28</v>
      </c>
      <c r="G9655" s="43">
        <v>49009</v>
      </c>
      <c r="Y9655" s="43" t="str">
        <f t="shared" si="300"/>
        <v/>
      </c>
      <c r="Z9655" s="43">
        <v>2072772</v>
      </c>
      <c r="AA9655" s="43" t="e">
        <f t="shared" si="301"/>
        <v>#N/A</v>
      </c>
    </row>
    <row r="9656" spans="1:27" x14ac:dyDescent="0.3">
      <c r="A9656" s="43">
        <v>2319635</v>
      </c>
      <c r="B9656" s="43" t="s">
        <v>7447</v>
      </c>
      <c r="C9656" s="43" t="s">
        <v>674</v>
      </c>
      <c r="E9656" s="43" t="s">
        <v>6263</v>
      </c>
      <c r="F9656" s="43" t="s">
        <v>30</v>
      </c>
      <c r="G9656" s="43">
        <v>44105</v>
      </c>
      <c r="Y9656" s="43" t="str">
        <f t="shared" si="300"/>
        <v/>
      </c>
      <c r="Z9656" s="43">
        <v>1112173</v>
      </c>
      <c r="AA9656" s="43" t="e">
        <f t="shared" si="301"/>
        <v>#N/A</v>
      </c>
    </row>
    <row r="9657" spans="1:27" x14ac:dyDescent="0.3">
      <c r="A9657" s="43">
        <v>2418515</v>
      </c>
      <c r="B9657" s="43" t="s">
        <v>1377</v>
      </c>
      <c r="C9657" s="43" t="s">
        <v>2287</v>
      </c>
      <c r="E9657" s="43" t="s">
        <v>6263</v>
      </c>
      <c r="F9657" s="43" t="s">
        <v>30</v>
      </c>
      <c r="G9657" s="43">
        <v>49032</v>
      </c>
      <c r="Y9657" s="43" t="str">
        <f t="shared" si="300"/>
        <v/>
      </c>
      <c r="Z9657" s="43">
        <v>2158811</v>
      </c>
      <c r="AA9657" s="43" t="e">
        <f t="shared" si="301"/>
        <v>#N/A</v>
      </c>
    </row>
    <row r="9658" spans="1:27" x14ac:dyDescent="0.3">
      <c r="A9658" s="43">
        <v>1703089</v>
      </c>
      <c r="B9658" s="43" t="s">
        <v>1377</v>
      </c>
      <c r="C9658" s="43" t="s">
        <v>412</v>
      </c>
      <c r="E9658" s="43" t="s">
        <v>6263</v>
      </c>
      <c r="F9658" s="43" t="s">
        <v>28</v>
      </c>
      <c r="G9658" s="43">
        <v>53058</v>
      </c>
      <c r="Y9658" s="43" t="str">
        <f t="shared" si="300"/>
        <v/>
      </c>
      <c r="Z9658" s="43">
        <v>534872</v>
      </c>
      <c r="AA9658" s="43" t="e">
        <f t="shared" si="301"/>
        <v>#N/A</v>
      </c>
    </row>
    <row r="9659" spans="1:27" x14ac:dyDescent="0.3">
      <c r="A9659" s="43">
        <v>917529</v>
      </c>
      <c r="B9659" s="43" t="s">
        <v>1377</v>
      </c>
      <c r="C9659" s="43" t="s">
        <v>375</v>
      </c>
      <c r="E9659" s="43" t="s">
        <v>6263</v>
      </c>
      <c r="F9659" s="43" t="s">
        <v>28</v>
      </c>
      <c r="G9659" s="43">
        <v>44090</v>
      </c>
      <c r="Y9659" s="43" t="str">
        <f t="shared" si="300"/>
        <v/>
      </c>
      <c r="Z9659" s="43">
        <v>2182486</v>
      </c>
      <c r="AA9659" s="43" t="e">
        <f t="shared" si="301"/>
        <v>#N/A</v>
      </c>
    </row>
    <row r="9660" spans="1:27" x14ac:dyDescent="0.3">
      <c r="A9660" s="43">
        <v>2358243</v>
      </c>
      <c r="B9660" s="43" t="s">
        <v>1377</v>
      </c>
      <c r="C9660" s="43" t="s">
        <v>244</v>
      </c>
      <c r="E9660" s="43" t="s">
        <v>6263</v>
      </c>
      <c r="F9660" s="43" t="s">
        <v>28</v>
      </c>
      <c r="G9660" s="43">
        <v>49020</v>
      </c>
      <c r="Y9660" s="43" t="str">
        <f t="shared" si="300"/>
        <v/>
      </c>
      <c r="Z9660" s="43">
        <v>2265606</v>
      </c>
      <c r="AA9660" s="43" t="e">
        <f t="shared" si="301"/>
        <v>#N/A</v>
      </c>
    </row>
    <row r="9661" spans="1:27" x14ac:dyDescent="0.3">
      <c r="A9661" s="43">
        <v>1339160</v>
      </c>
      <c r="B9661" s="43" t="s">
        <v>1377</v>
      </c>
      <c r="C9661" s="43" t="s">
        <v>646</v>
      </c>
      <c r="E9661" s="43" t="s">
        <v>29</v>
      </c>
      <c r="F9661" s="43" t="s">
        <v>30</v>
      </c>
      <c r="G9661" s="43">
        <v>53013</v>
      </c>
      <c r="Y9661" s="43" t="str">
        <f t="shared" si="300"/>
        <v>COMP</v>
      </c>
      <c r="Z9661" s="43">
        <v>282650</v>
      </c>
      <c r="AA9661" s="43">
        <f t="shared" si="301"/>
        <v>1339160</v>
      </c>
    </row>
    <row r="9662" spans="1:27" x14ac:dyDescent="0.3">
      <c r="A9662" s="43">
        <v>277232</v>
      </c>
      <c r="B9662" s="43" t="s">
        <v>1377</v>
      </c>
      <c r="C9662" s="43" t="s">
        <v>397</v>
      </c>
      <c r="E9662" s="43" t="s">
        <v>6263</v>
      </c>
      <c r="F9662" s="43" t="s">
        <v>28</v>
      </c>
      <c r="G9662" s="43">
        <v>49032</v>
      </c>
      <c r="Y9662" s="43" t="str">
        <f t="shared" si="300"/>
        <v/>
      </c>
      <c r="Z9662" s="43">
        <v>1938054</v>
      </c>
      <c r="AA9662" s="43" t="e">
        <f t="shared" si="301"/>
        <v>#N/A</v>
      </c>
    </row>
    <row r="9663" spans="1:27" x14ac:dyDescent="0.3">
      <c r="A9663" s="43">
        <v>270150</v>
      </c>
      <c r="B9663" s="43" t="s">
        <v>1377</v>
      </c>
      <c r="C9663" s="43" t="s">
        <v>984</v>
      </c>
      <c r="E9663" s="43" t="s">
        <v>6263</v>
      </c>
      <c r="F9663" s="43" t="s">
        <v>28</v>
      </c>
      <c r="G9663" s="43">
        <v>72059</v>
      </c>
      <c r="Y9663" s="43" t="str">
        <f t="shared" si="300"/>
        <v/>
      </c>
      <c r="Z9663" s="43">
        <v>1082986</v>
      </c>
      <c r="AA9663" s="43" t="e">
        <f t="shared" si="301"/>
        <v>#N/A</v>
      </c>
    </row>
    <row r="9664" spans="1:27" x14ac:dyDescent="0.3">
      <c r="A9664" s="43">
        <v>184496</v>
      </c>
      <c r="B9664" s="43" t="s">
        <v>1377</v>
      </c>
      <c r="C9664" s="43" t="s">
        <v>795</v>
      </c>
      <c r="E9664" s="43" t="s">
        <v>6263</v>
      </c>
      <c r="F9664" s="43" t="s">
        <v>30</v>
      </c>
      <c r="G9664" s="43">
        <v>72051</v>
      </c>
      <c r="Y9664" s="43" t="str">
        <f t="shared" si="300"/>
        <v>COMP</v>
      </c>
      <c r="Z9664" s="43">
        <v>1340669</v>
      </c>
      <c r="AA9664" s="43">
        <f t="shared" si="301"/>
        <v>184496</v>
      </c>
    </row>
    <row r="9665" spans="1:27" x14ac:dyDescent="0.3">
      <c r="A9665" s="43">
        <v>1771351</v>
      </c>
      <c r="B9665" s="43" t="s">
        <v>1377</v>
      </c>
      <c r="C9665" s="43" t="s">
        <v>292</v>
      </c>
      <c r="E9665" s="43" t="s">
        <v>35</v>
      </c>
      <c r="F9665" s="43" t="s">
        <v>30</v>
      </c>
      <c r="G9665" s="43">
        <v>72051</v>
      </c>
      <c r="Y9665" s="43" t="str">
        <f t="shared" si="300"/>
        <v>COMP</v>
      </c>
      <c r="Z9665" s="43">
        <v>1246608</v>
      </c>
      <c r="AA9665" s="43">
        <f t="shared" si="301"/>
        <v>1771351</v>
      </c>
    </row>
    <row r="9666" spans="1:27" x14ac:dyDescent="0.3">
      <c r="A9666" s="43">
        <v>1320327</v>
      </c>
      <c r="B9666" s="43" t="s">
        <v>1377</v>
      </c>
      <c r="C9666" s="43" t="s">
        <v>2513</v>
      </c>
      <c r="E9666" s="43" t="s">
        <v>35</v>
      </c>
      <c r="F9666" s="43" t="s">
        <v>30</v>
      </c>
      <c r="G9666" s="43">
        <v>53058</v>
      </c>
      <c r="Y9666" s="43" t="str">
        <f t="shared" ref="Y9666:Y9729" si="302">IF(ISERROR(AA9666)=FALSE,"COMP","")</f>
        <v>COMP</v>
      </c>
      <c r="Z9666" s="43">
        <v>912785</v>
      </c>
      <c r="AA9666" s="43">
        <f t="shared" si="301"/>
        <v>1320327</v>
      </c>
    </row>
    <row r="9667" spans="1:27" x14ac:dyDescent="0.3">
      <c r="A9667" s="43">
        <v>2306650</v>
      </c>
      <c r="B9667" s="43" t="s">
        <v>1377</v>
      </c>
      <c r="C9667" s="43" t="s">
        <v>422</v>
      </c>
      <c r="E9667" s="43" t="s">
        <v>6263</v>
      </c>
      <c r="F9667" s="43" t="s">
        <v>28</v>
      </c>
      <c r="G9667" s="43">
        <v>53013</v>
      </c>
      <c r="Y9667" s="43" t="str">
        <f t="shared" si="302"/>
        <v/>
      </c>
      <c r="Z9667" s="43">
        <v>2277402</v>
      </c>
      <c r="AA9667" s="43" t="e">
        <f t="shared" ref="AA9667:AA9730" si="303">VLOOKUP(A9667,Z:Z,1,FALSE)</f>
        <v>#N/A</v>
      </c>
    </row>
    <row r="9668" spans="1:27" x14ac:dyDescent="0.3">
      <c r="A9668" s="43">
        <v>2173191</v>
      </c>
      <c r="B9668" s="43" t="s">
        <v>1377</v>
      </c>
      <c r="C9668" s="43" t="s">
        <v>468</v>
      </c>
      <c r="E9668" s="43" t="s">
        <v>6263</v>
      </c>
      <c r="F9668" s="43" t="s">
        <v>30</v>
      </c>
      <c r="G9668" s="43">
        <v>85053</v>
      </c>
      <c r="Y9668" s="43" t="str">
        <f t="shared" si="302"/>
        <v>COMP</v>
      </c>
      <c r="Z9668" s="43">
        <v>2178685</v>
      </c>
      <c r="AA9668" s="43">
        <f t="shared" si="303"/>
        <v>2173191</v>
      </c>
    </row>
    <row r="9669" spans="1:27" x14ac:dyDescent="0.3">
      <c r="A9669" s="43">
        <v>270151</v>
      </c>
      <c r="B9669" s="43" t="s">
        <v>1377</v>
      </c>
      <c r="C9669" s="43" t="s">
        <v>553</v>
      </c>
      <c r="E9669" s="43" t="s">
        <v>6263</v>
      </c>
      <c r="F9669" s="43" t="s">
        <v>28</v>
      </c>
      <c r="G9669" s="43">
        <v>72059</v>
      </c>
      <c r="Y9669" s="43" t="str">
        <f t="shared" si="302"/>
        <v/>
      </c>
      <c r="Z9669" s="43">
        <v>2012739</v>
      </c>
      <c r="AA9669" s="43" t="e">
        <f t="shared" si="303"/>
        <v>#N/A</v>
      </c>
    </row>
    <row r="9670" spans="1:27" x14ac:dyDescent="0.3">
      <c r="A9670" s="43">
        <v>2409183</v>
      </c>
      <c r="B9670" s="43" t="s">
        <v>1377</v>
      </c>
      <c r="C9670" s="43" t="s">
        <v>401</v>
      </c>
      <c r="E9670" s="43" t="s">
        <v>6263</v>
      </c>
      <c r="F9670" s="43" t="s">
        <v>30</v>
      </c>
      <c r="G9670" s="43">
        <v>44012</v>
      </c>
      <c r="Y9670" s="43" t="str">
        <f t="shared" si="302"/>
        <v/>
      </c>
      <c r="Z9670" s="43">
        <v>2388997</v>
      </c>
      <c r="AA9670" s="43" t="e">
        <f t="shared" si="303"/>
        <v>#N/A</v>
      </c>
    </row>
    <row r="9671" spans="1:27" x14ac:dyDescent="0.3">
      <c r="A9671" s="43">
        <v>108056</v>
      </c>
      <c r="B9671" s="43" t="s">
        <v>1377</v>
      </c>
      <c r="C9671" s="43" t="s">
        <v>250</v>
      </c>
      <c r="E9671" s="43" t="s">
        <v>6263</v>
      </c>
      <c r="F9671" s="43" t="s">
        <v>28</v>
      </c>
      <c r="G9671" s="43">
        <v>72051</v>
      </c>
      <c r="Y9671" s="43" t="str">
        <f t="shared" si="302"/>
        <v>COMP</v>
      </c>
      <c r="Z9671" s="43">
        <v>662841</v>
      </c>
      <c r="AA9671" s="43">
        <f t="shared" si="303"/>
        <v>108056</v>
      </c>
    </row>
    <row r="9672" spans="1:27" x14ac:dyDescent="0.3">
      <c r="A9672" s="43">
        <v>1864592</v>
      </c>
      <c r="B9672" s="43" t="s">
        <v>1377</v>
      </c>
      <c r="C9672" s="43" t="s">
        <v>239</v>
      </c>
      <c r="E9672" s="43" t="s">
        <v>6263</v>
      </c>
      <c r="F9672" s="43" t="s">
        <v>30</v>
      </c>
      <c r="G9672" s="43">
        <v>49001</v>
      </c>
      <c r="Y9672" s="43" t="str">
        <f t="shared" si="302"/>
        <v/>
      </c>
      <c r="Z9672" s="43">
        <v>2382562</v>
      </c>
      <c r="AA9672" s="43" t="e">
        <f t="shared" si="303"/>
        <v>#N/A</v>
      </c>
    </row>
    <row r="9673" spans="1:27" x14ac:dyDescent="0.3">
      <c r="A9673" s="43">
        <v>1651673</v>
      </c>
      <c r="B9673" s="43" t="s">
        <v>1377</v>
      </c>
      <c r="C9673" s="43" t="s">
        <v>202</v>
      </c>
      <c r="E9673" s="43" t="s">
        <v>6263</v>
      </c>
      <c r="F9673" s="43" t="s">
        <v>28</v>
      </c>
      <c r="G9673" s="43">
        <v>49001</v>
      </c>
      <c r="Y9673" s="43" t="str">
        <f t="shared" si="302"/>
        <v/>
      </c>
      <c r="Z9673" s="43">
        <v>1582496</v>
      </c>
      <c r="AA9673" s="43" t="e">
        <f t="shared" si="303"/>
        <v>#N/A</v>
      </c>
    </row>
    <row r="9674" spans="1:27" x14ac:dyDescent="0.3">
      <c r="A9674" s="43">
        <v>487412</v>
      </c>
      <c r="B9674" s="43" t="s">
        <v>1377</v>
      </c>
      <c r="C9674" s="43" t="s">
        <v>202</v>
      </c>
      <c r="E9674" s="43" t="s">
        <v>6263</v>
      </c>
      <c r="F9674" s="43" t="s">
        <v>28</v>
      </c>
      <c r="G9674" s="43">
        <v>44090</v>
      </c>
      <c r="Y9674" s="43" t="str">
        <f t="shared" si="302"/>
        <v>COMP</v>
      </c>
      <c r="Z9674" s="43">
        <v>770077</v>
      </c>
      <c r="AA9674" s="43">
        <f t="shared" si="303"/>
        <v>487412</v>
      </c>
    </row>
    <row r="9675" spans="1:27" x14ac:dyDescent="0.3">
      <c r="A9675" s="43">
        <v>2045865</v>
      </c>
      <c r="B9675" s="43" t="s">
        <v>7448</v>
      </c>
      <c r="C9675" s="43" t="s">
        <v>901</v>
      </c>
      <c r="E9675" s="43" t="s">
        <v>6263</v>
      </c>
      <c r="F9675" s="43" t="s">
        <v>30</v>
      </c>
      <c r="G9675" s="43">
        <v>72041</v>
      </c>
      <c r="Y9675" s="43" t="str">
        <f t="shared" si="302"/>
        <v/>
      </c>
      <c r="Z9675" s="43">
        <v>1630706</v>
      </c>
      <c r="AA9675" s="43" t="e">
        <f t="shared" si="303"/>
        <v>#N/A</v>
      </c>
    </row>
    <row r="9676" spans="1:27" x14ac:dyDescent="0.3">
      <c r="A9676" s="43">
        <v>180015</v>
      </c>
      <c r="B9676" s="43" t="s">
        <v>7449</v>
      </c>
      <c r="C9676" s="43" t="s">
        <v>1109</v>
      </c>
      <c r="E9676" s="43" t="s">
        <v>6263</v>
      </c>
      <c r="F9676" s="43" t="s">
        <v>28</v>
      </c>
      <c r="G9676" s="43">
        <v>44130</v>
      </c>
      <c r="Y9676" s="43" t="str">
        <f t="shared" si="302"/>
        <v>COMP</v>
      </c>
      <c r="Z9676" s="43">
        <v>2216602</v>
      </c>
      <c r="AA9676" s="43">
        <f t="shared" si="303"/>
        <v>180015</v>
      </c>
    </row>
    <row r="9677" spans="1:27" x14ac:dyDescent="0.3">
      <c r="A9677" s="43">
        <v>2188067</v>
      </c>
      <c r="B9677" s="43" t="s">
        <v>7450</v>
      </c>
      <c r="C9677" s="43" t="s">
        <v>937</v>
      </c>
      <c r="E9677" s="43" t="s">
        <v>6263</v>
      </c>
      <c r="F9677" s="43" t="s">
        <v>28</v>
      </c>
      <c r="G9677" s="43">
        <v>85012</v>
      </c>
      <c r="Y9677" s="43" t="str">
        <f t="shared" si="302"/>
        <v/>
      </c>
      <c r="Z9677" s="43">
        <v>2064556</v>
      </c>
      <c r="AA9677" s="43" t="e">
        <f t="shared" si="303"/>
        <v>#N/A</v>
      </c>
    </row>
    <row r="9678" spans="1:27" x14ac:dyDescent="0.3">
      <c r="A9678" s="43">
        <v>2264548</v>
      </c>
      <c r="B9678" s="43" t="s">
        <v>7451</v>
      </c>
      <c r="C9678" s="43" t="s">
        <v>629</v>
      </c>
      <c r="E9678" s="43" t="s">
        <v>6263</v>
      </c>
      <c r="F9678" s="43" t="s">
        <v>30</v>
      </c>
      <c r="G9678" s="43">
        <v>44070</v>
      </c>
      <c r="Y9678" s="43" t="str">
        <f t="shared" si="302"/>
        <v/>
      </c>
      <c r="Z9678" s="43">
        <v>1449137</v>
      </c>
      <c r="AA9678" s="43" t="e">
        <f t="shared" si="303"/>
        <v>#N/A</v>
      </c>
    </row>
    <row r="9679" spans="1:27" x14ac:dyDescent="0.3">
      <c r="A9679" s="43">
        <v>2253029</v>
      </c>
      <c r="B9679" s="43" t="s">
        <v>7451</v>
      </c>
      <c r="C9679" s="43" t="s">
        <v>427</v>
      </c>
      <c r="E9679" s="43" t="s">
        <v>6263</v>
      </c>
      <c r="F9679" s="43" t="s">
        <v>28</v>
      </c>
      <c r="G9679" s="43">
        <v>44070</v>
      </c>
      <c r="Y9679" s="43" t="str">
        <f t="shared" si="302"/>
        <v/>
      </c>
      <c r="Z9679" s="43">
        <v>1709350</v>
      </c>
      <c r="AA9679" s="43" t="e">
        <f t="shared" si="303"/>
        <v>#N/A</v>
      </c>
    </row>
    <row r="9680" spans="1:27" x14ac:dyDescent="0.3">
      <c r="A9680" s="43">
        <v>1561274</v>
      </c>
      <c r="B9680" s="43" t="s">
        <v>7452</v>
      </c>
      <c r="C9680" s="43" t="s">
        <v>887</v>
      </c>
      <c r="E9680" s="43" t="s">
        <v>35</v>
      </c>
      <c r="F9680" s="43" t="s">
        <v>28</v>
      </c>
      <c r="G9680" s="43">
        <v>49001</v>
      </c>
      <c r="Y9680" s="43" t="str">
        <f t="shared" si="302"/>
        <v>COMP</v>
      </c>
      <c r="Z9680" s="43">
        <v>115666</v>
      </c>
      <c r="AA9680" s="43">
        <f t="shared" si="303"/>
        <v>1561274</v>
      </c>
    </row>
    <row r="9681" spans="1:27" x14ac:dyDescent="0.3">
      <c r="A9681" s="43">
        <v>2376924</v>
      </c>
      <c r="B9681" s="43" t="s">
        <v>7453</v>
      </c>
      <c r="C9681" s="43" t="s">
        <v>7454</v>
      </c>
      <c r="E9681" s="43" t="s">
        <v>6263</v>
      </c>
      <c r="F9681" s="43" t="s">
        <v>30</v>
      </c>
      <c r="G9681" s="43">
        <v>44074</v>
      </c>
      <c r="Y9681" s="43" t="str">
        <f t="shared" si="302"/>
        <v/>
      </c>
      <c r="Z9681" s="43">
        <v>1616610</v>
      </c>
      <c r="AA9681" s="43" t="e">
        <f t="shared" si="303"/>
        <v>#N/A</v>
      </c>
    </row>
    <row r="9682" spans="1:27" x14ac:dyDescent="0.3">
      <c r="A9682" s="43">
        <v>1739385</v>
      </c>
      <c r="B9682" s="43" t="s">
        <v>7455</v>
      </c>
      <c r="C9682" s="43" t="s">
        <v>366</v>
      </c>
      <c r="E9682" s="43" t="s">
        <v>6263</v>
      </c>
      <c r="F9682" s="43" t="s">
        <v>28</v>
      </c>
      <c r="G9682" s="43">
        <v>44027</v>
      </c>
      <c r="Y9682" s="43" t="str">
        <f t="shared" si="302"/>
        <v>COMP</v>
      </c>
      <c r="Z9682" s="43">
        <v>2013969</v>
      </c>
      <c r="AA9682" s="43">
        <f t="shared" si="303"/>
        <v>1739385</v>
      </c>
    </row>
    <row r="9683" spans="1:27" x14ac:dyDescent="0.3">
      <c r="A9683" s="43">
        <v>208633</v>
      </c>
      <c r="B9683" s="43" t="s">
        <v>7455</v>
      </c>
      <c r="C9683" s="43" t="s">
        <v>1617</v>
      </c>
      <c r="E9683" s="43" t="s">
        <v>6263</v>
      </c>
      <c r="F9683" s="43" t="s">
        <v>28</v>
      </c>
      <c r="G9683" s="43">
        <v>49006</v>
      </c>
      <c r="Y9683" s="43" t="str">
        <f t="shared" si="302"/>
        <v/>
      </c>
      <c r="Z9683" s="43">
        <v>2287151</v>
      </c>
      <c r="AA9683" s="43" t="e">
        <f t="shared" si="303"/>
        <v>#N/A</v>
      </c>
    </row>
    <row r="9684" spans="1:27" x14ac:dyDescent="0.3">
      <c r="A9684" s="43">
        <v>2266271</v>
      </c>
      <c r="B9684" s="43" t="s">
        <v>7455</v>
      </c>
      <c r="C9684" s="43" t="s">
        <v>744</v>
      </c>
      <c r="E9684" s="43" t="s">
        <v>6263</v>
      </c>
      <c r="F9684" s="43" t="s">
        <v>28</v>
      </c>
      <c r="G9684" s="43">
        <v>44022</v>
      </c>
      <c r="Y9684" s="43" t="str">
        <f t="shared" si="302"/>
        <v>COMP</v>
      </c>
      <c r="Z9684" s="43">
        <v>2367620</v>
      </c>
      <c r="AA9684" s="43">
        <f t="shared" si="303"/>
        <v>2266271</v>
      </c>
    </row>
    <row r="9685" spans="1:27" x14ac:dyDescent="0.3">
      <c r="A9685" s="43">
        <v>2242429</v>
      </c>
      <c r="B9685" s="43" t="s">
        <v>7455</v>
      </c>
      <c r="C9685" s="43" t="s">
        <v>1279</v>
      </c>
      <c r="E9685" s="43" t="s">
        <v>6263</v>
      </c>
      <c r="F9685" s="43" t="s">
        <v>30</v>
      </c>
      <c r="G9685" s="43">
        <v>85061</v>
      </c>
      <c r="Y9685" s="43" t="str">
        <f t="shared" si="302"/>
        <v/>
      </c>
      <c r="Z9685" s="43">
        <v>2427470</v>
      </c>
      <c r="AA9685" s="43" t="e">
        <f t="shared" si="303"/>
        <v>#N/A</v>
      </c>
    </row>
    <row r="9686" spans="1:27" x14ac:dyDescent="0.3">
      <c r="A9686" s="43">
        <v>1846188</v>
      </c>
      <c r="B9686" s="43" t="s">
        <v>7455</v>
      </c>
      <c r="C9686" s="43" t="s">
        <v>3044</v>
      </c>
      <c r="E9686" s="43" t="s">
        <v>35</v>
      </c>
      <c r="F9686" s="43" t="s">
        <v>28</v>
      </c>
      <c r="G9686" s="43">
        <v>49006</v>
      </c>
      <c r="Y9686" s="43" t="str">
        <f t="shared" si="302"/>
        <v>COMP</v>
      </c>
      <c r="Z9686" s="43">
        <v>1018203</v>
      </c>
      <c r="AA9686" s="43">
        <f t="shared" si="303"/>
        <v>1846188</v>
      </c>
    </row>
    <row r="9687" spans="1:27" x14ac:dyDescent="0.3">
      <c r="A9687" s="43">
        <v>2381339</v>
      </c>
      <c r="B9687" s="43" t="s">
        <v>7455</v>
      </c>
      <c r="C9687" s="43" t="s">
        <v>492</v>
      </c>
      <c r="E9687" s="43" t="s">
        <v>6263</v>
      </c>
      <c r="F9687" s="43" t="s">
        <v>30</v>
      </c>
      <c r="G9687" s="43">
        <v>44013</v>
      </c>
      <c r="Y9687" s="43" t="str">
        <f t="shared" si="302"/>
        <v>COMP</v>
      </c>
      <c r="Z9687" s="43">
        <v>2282159</v>
      </c>
      <c r="AA9687" s="43">
        <f t="shared" si="303"/>
        <v>2381339</v>
      </c>
    </row>
    <row r="9688" spans="1:27" x14ac:dyDescent="0.3">
      <c r="A9688" s="43">
        <v>2097390</v>
      </c>
      <c r="B9688" s="43" t="s">
        <v>7455</v>
      </c>
      <c r="C9688" s="43" t="s">
        <v>239</v>
      </c>
      <c r="E9688" s="43" t="s">
        <v>6263</v>
      </c>
      <c r="F9688" s="43" t="s">
        <v>30</v>
      </c>
      <c r="G9688" s="43">
        <v>44039</v>
      </c>
      <c r="Y9688" s="43" t="str">
        <f t="shared" si="302"/>
        <v/>
      </c>
      <c r="Z9688" s="43">
        <v>2422604</v>
      </c>
      <c r="AA9688" s="43" t="e">
        <f t="shared" si="303"/>
        <v>#N/A</v>
      </c>
    </row>
    <row r="9689" spans="1:27" x14ac:dyDescent="0.3">
      <c r="A9689" s="43">
        <v>2184179</v>
      </c>
      <c r="B9689" s="43" t="s">
        <v>7455</v>
      </c>
      <c r="C9689" s="43" t="s">
        <v>1001</v>
      </c>
      <c r="E9689" s="43" t="s">
        <v>6263</v>
      </c>
      <c r="F9689" s="43" t="s">
        <v>28</v>
      </c>
      <c r="G9689" s="43">
        <v>44015</v>
      </c>
      <c r="Y9689" s="43" t="str">
        <f t="shared" si="302"/>
        <v/>
      </c>
      <c r="Z9689" s="43">
        <v>1187406</v>
      </c>
      <c r="AA9689" s="43" t="e">
        <f t="shared" si="303"/>
        <v>#N/A</v>
      </c>
    </row>
    <row r="9690" spans="1:27" x14ac:dyDescent="0.3">
      <c r="A9690" s="43">
        <v>1459753</v>
      </c>
      <c r="B9690" s="43" t="s">
        <v>7456</v>
      </c>
      <c r="C9690" s="43" t="s">
        <v>829</v>
      </c>
      <c r="E9690" s="43" t="s">
        <v>6263</v>
      </c>
      <c r="F9690" s="43" t="s">
        <v>28</v>
      </c>
      <c r="G9690" s="43">
        <v>72080</v>
      </c>
      <c r="Y9690" s="43" t="str">
        <f t="shared" si="302"/>
        <v>COMP</v>
      </c>
      <c r="Z9690" s="43">
        <v>1446929</v>
      </c>
      <c r="AA9690" s="43">
        <f t="shared" si="303"/>
        <v>1459753</v>
      </c>
    </row>
    <row r="9691" spans="1:27" x14ac:dyDescent="0.3">
      <c r="A9691" s="43">
        <v>414524</v>
      </c>
      <c r="B9691" s="43" t="s">
        <v>7457</v>
      </c>
      <c r="C9691" s="43" t="s">
        <v>7458</v>
      </c>
      <c r="E9691" s="43" t="s">
        <v>6263</v>
      </c>
      <c r="F9691" s="43" t="s">
        <v>28</v>
      </c>
      <c r="G9691" s="43">
        <v>49064</v>
      </c>
      <c r="Y9691" s="43" t="str">
        <f t="shared" si="302"/>
        <v/>
      </c>
      <c r="Z9691" s="43">
        <v>1832100</v>
      </c>
      <c r="AA9691" s="43" t="e">
        <f t="shared" si="303"/>
        <v>#N/A</v>
      </c>
    </row>
    <row r="9692" spans="1:27" x14ac:dyDescent="0.3">
      <c r="A9692" s="43">
        <v>1227688</v>
      </c>
      <c r="B9692" s="43" t="s">
        <v>7459</v>
      </c>
      <c r="C9692" s="43" t="s">
        <v>1019</v>
      </c>
      <c r="E9692" s="43" t="s">
        <v>6263</v>
      </c>
      <c r="F9692" s="43" t="s">
        <v>30</v>
      </c>
      <c r="G9692" s="43">
        <v>53061</v>
      </c>
      <c r="Y9692" s="43" t="str">
        <f t="shared" si="302"/>
        <v/>
      </c>
      <c r="Z9692" s="43">
        <v>1772283</v>
      </c>
      <c r="AA9692" s="43" t="e">
        <f t="shared" si="303"/>
        <v>#N/A</v>
      </c>
    </row>
    <row r="9693" spans="1:27" x14ac:dyDescent="0.3">
      <c r="A9693" s="43">
        <v>2432385</v>
      </c>
      <c r="B9693" s="43" t="s">
        <v>7460</v>
      </c>
      <c r="C9693" s="43" t="s">
        <v>718</v>
      </c>
      <c r="E9693" s="43" t="s">
        <v>6263</v>
      </c>
      <c r="F9693" s="43" t="s">
        <v>30</v>
      </c>
      <c r="G9693" s="43">
        <v>53013</v>
      </c>
      <c r="Y9693" s="43" t="str">
        <f t="shared" si="302"/>
        <v/>
      </c>
      <c r="Z9693" s="43">
        <v>1673650</v>
      </c>
      <c r="AA9693" s="43" t="e">
        <f t="shared" si="303"/>
        <v>#N/A</v>
      </c>
    </row>
    <row r="9694" spans="1:27" x14ac:dyDescent="0.3">
      <c r="A9694" s="43">
        <v>2346584</v>
      </c>
      <c r="B9694" s="43" t="s">
        <v>1380</v>
      </c>
      <c r="C9694" s="43" t="s">
        <v>641</v>
      </c>
      <c r="E9694" s="43" t="s">
        <v>35</v>
      </c>
      <c r="F9694" s="43" t="s">
        <v>28</v>
      </c>
      <c r="G9694" s="43">
        <v>44111</v>
      </c>
      <c r="Y9694" s="43" t="str">
        <f t="shared" si="302"/>
        <v>COMP</v>
      </c>
      <c r="Z9694" s="43">
        <v>1659588</v>
      </c>
      <c r="AA9694" s="43">
        <f t="shared" si="303"/>
        <v>2346584</v>
      </c>
    </row>
    <row r="9695" spans="1:27" x14ac:dyDescent="0.3">
      <c r="A9695" s="43">
        <v>1859136</v>
      </c>
      <c r="B9695" s="43" t="s">
        <v>1380</v>
      </c>
      <c r="C9695" s="43" t="s">
        <v>268</v>
      </c>
      <c r="E9695" s="43" t="s">
        <v>6263</v>
      </c>
      <c r="F9695" s="43" t="s">
        <v>30</v>
      </c>
      <c r="G9695" s="43">
        <v>44015</v>
      </c>
      <c r="Y9695" s="43" t="str">
        <f t="shared" si="302"/>
        <v/>
      </c>
      <c r="Z9695" s="43">
        <v>2120096</v>
      </c>
      <c r="AA9695" s="43" t="e">
        <f t="shared" si="303"/>
        <v>#N/A</v>
      </c>
    </row>
    <row r="9696" spans="1:27" x14ac:dyDescent="0.3">
      <c r="A9696" s="43">
        <v>2346586</v>
      </c>
      <c r="B9696" s="43" t="s">
        <v>1380</v>
      </c>
      <c r="C9696" s="43" t="s">
        <v>1428</v>
      </c>
      <c r="E9696" s="43" t="s">
        <v>6263</v>
      </c>
      <c r="F9696" s="43" t="s">
        <v>30</v>
      </c>
      <c r="G9696" s="43">
        <v>44111</v>
      </c>
      <c r="Y9696" s="43" t="str">
        <f t="shared" si="302"/>
        <v/>
      </c>
      <c r="Z9696" s="43">
        <v>2246860</v>
      </c>
      <c r="AA9696" s="43" t="e">
        <f t="shared" si="303"/>
        <v>#N/A</v>
      </c>
    </row>
    <row r="9697" spans="1:27" x14ac:dyDescent="0.3">
      <c r="A9697" s="43">
        <v>1911243</v>
      </c>
      <c r="B9697" s="43" t="s">
        <v>1380</v>
      </c>
      <c r="C9697" s="43" t="s">
        <v>408</v>
      </c>
      <c r="E9697" s="43" t="s">
        <v>6263</v>
      </c>
      <c r="F9697" s="43" t="s">
        <v>30</v>
      </c>
      <c r="G9697" s="43">
        <v>49069</v>
      </c>
      <c r="Y9697" s="43" t="str">
        <f t="shared" si="302"/>
        <v/>
      </c>
      <c r="Z9697" s="43">
        <v>2349193</v>
      </c>
      <c r="AA9697" s="43" t="e">
        <f t="shared" si="303"/>
        <v>#N/A</v>
      </c>
    </row>
    <row r="9698" spans="1:27" x14ac:dyDescent="0.3">
      <c r="A9698" s="43">
        <v>1999376</v>
      </c>
      <c r="B9698" s="43" t="s">
        <v>1380</v>
      </c>
      <c r="C9698" s="43" t="s">
        <v>1635</v>
      </c>
      <c r="E9698" s="43" t="s">
        <v>6263</v>
      </c>
      <c r="F9698" s="43" t="s">
        <v>28</v>
      </c>
      <c r="G9698" s="43">
        <v>49019</v>
      </c>
      <c r="Y9698" s="43" t="str">
        <f t="shared" si="302"/>
        <v/>
      </c>
      <c r="Z9698" s="43">
        <v>1469628</v>
      </c>
      <c r="AA9698" s="43" t="e">
        <f t="shared" si="303"/>
        <v>#N/A</v>
      </c>
    </row>
    <row r="9699" spans="1:27" x14ac:dyDescent="0.3">
      <c r="A9699" s="43">
        <v>1564931</v>
      </c>
      <c r="B9699" s="43" t="s">
        <v>1380</v>
      </c>
      <c r="C9699" s="43" t="s">
        <v>274</v>
      </c>
      <c r="E9699" s="43" t="s">
        <v>6263</v>
      </c>
      <c r="F9699" s="43" t="s">
        <v>28</v>
      </c>
      <c r="G9699" s="43">
        <v>44055</v>
      </c>
      <c r="Y9699" s="43" t="str">
        <f t="shared" si="302"/>
        <v/>
      </c>
      <c r="Z9699" s="43">
        <v>1440391</v>
      </c>
      <c r="AA9699" s="43" t="e">
        <f t="shared" si="303"/>
        <v>#N/A</v>
      </c>
    </row>
    <row r="9700" spans="1:27" x14ac:dyDescent="0.3">
      <c r="A9700" s="43">
        <v>1815298</v>
      </c>
      <c r="B9700" s="43" t="s">
        <v>1380</v>
      </c>
      <c r="C9700" s="43" t="s">
        <v>3921</v>
      </c>
      <c r="E9700" s="43" t="s">
        <v>6263</v>
      </c>
      <c r="F9700" s="43" t="s">
        <v>30</v>
      </c>
      <c r="G9700" s="43">
        <v>49019</v>
      </c>
      <c r="Y9700" s="43" t="str">
        <f t="shared" si="302"/>
        <v/>
      </c>
      <c r="Z9700" s="43">
        <v>2113242</v>
      </c>
      <c r="AA9700" s="43" t="e">
        <f t="shared" si="303"/>
        <v>#N/A</v>
      </c>
    </row>
    <row r="9701" spans="1:27" x14ac:dyDescent="0.3">
      <c r="A9701" s="43">
        <v>1679087</v>
      </c>
      <c r="B9701" s="43" t="s">
        <v>1380</v>
      </c>
      <c r="C9701" s="43" t="s">
        <v>1610</v>
      </c>
      <c r="E9701" s="43" t="s">
        <v>6263</v>
      </c>
      <c r="F9701" s="43" t="s">
        <v>30</v>
      </c>
      <c r="G9701" s="43">
        <v>44013</v>
      </c>
      <c r="Y9701" s="43" t="str">
        <f t="shared" si="302"/>
        <v/>
      </c>
      <c r="Z9701" s="43">
        <v>280291</v>
      </c>
      <c r="AA9701" s="43" t="e">
        <f t="shared" si="303"/>
        <v>#N/A</v>
      </c>
    </row>
    <row r="9702" spans="1:27" x14ac:dyDescent="0.3">
      <c r="A9702" s="43">
        <v>1854782</v>
      </c>
      <c r="B9702" s="43" t="s">
        <v>7461</v>
      </c>
      <c r="C9702" s="43" t="s">
        <v>397</v>
      </c>
      <c r="E9702" s="43" t="s">
        <v>6263</v>
      </c>
      <c r="F9702" s="43" t="s">
        <v>30</v>
      </c>
      <c r="G9702" s="43">
        <v>44012</v>
      </c>
      <c r="Y9702" s="43" t="str">
        <f t="shared" si="302"/>
        <v/>
      </c>
      <c r="Z9702" s="43">
        <v>1967424</v>
      </c>
      <c r="AA9702" s="43" t="e">
        <f t="shared" si="303"/>
        <v>#N/A</v>
      </c>
    </row>
    <row r="9703" spans="1:27" x14ac:dyDescent="0.3">
      <c r="A9703" s="43">
        <v>454302</v>
      </c>
      <c r="B9703" s="43" t="s">
        <v>7462</v>
      </c>
      <c r="C9703" s="43" t="s">
        <v>484</v>
      </c>
      <c r="E9703" s="43" t="s">
        <v>6263</v>
      </c>
      <c r="F9703" s="43" t="s">
        <v>28</v>
      </c>
      <c r="G9703" s="43">
        <v>44084</v>
      </c>
      <c r="Y9703" s="43" t="str">
        <f t="shared" si="302"/>
        <v>COMP</v>
      </c>
      <c r="Z9703" s="43">
        <v>1967421</v>
      </c>
      <c r="AA9703" s="43">
        <f t="shared" si="303"/>
        <v>454302</v>
      </c>
    </row>
    <row r="9704" spans="1:27" x14ac:dyDescent="0.3">
      <c r="A9704" s="43">
        <v>2359321</v>
      </c>
      <c r="B9704" s="43" t="s">
        <v>7463</v>
      </c>
      <c r="C9704" s="43" t="s">
        <v>985</v>
      </c>
      <c r="E9704" s="43" t="s">
        <v>29</v>
      </c>
      <c r="F9704" s="43" t="s">
        <v>30</v>
      </c>
      <c r="G9704" s="43">
        <v>44045</v>
      </c>
      <c r="Y9704" s="43" t="str">
        <f t="shared" si="302"/>
        <v>COMP</v>
      </c>
      <c r="Z9704" s="43">
        <v>1449357</v>
      </c>
      <c r="AA9704" s="43">
        <f t="shared" si="303"/>
        <v>2359321</v>
      </c>
    </row>
    <row r="9705" spans="1:27" x14ac:dyDescent="0.3">
      <c r="A9705" s="43">
        <v>1720231</v>
      </c>
      <c r="B9705" s="43" t="s">
        <v>7464</v>
      </c>
      <c r="C9705" s="43" t="s">
        <v>795</v>
      </c>
      <c r="E9705" s="43" t="s">
        <v>6263</v>
      </c>
      <c r="F9705" s="43" t="s">
        <v>30</v>
      </c>
      <c r="G9705" s="43">
        <v>85005</v>
      </c>
      <c r="Y9705" s="43" t="str">
        <f t="shared" si="302"/>
        <v/>
      </c>
      <c r="Z9705" s="43">
        <v>353626</v>
      </c>
      <c r="AA9705" s="43" t="e">
        <f t="shared" si="303"/>
        <v>#N/A</v>
      </c>
    </row>
    <row r="9706" spans="1:27" x14ac:dyDescent="0.3">
      <c r="A9706" s="43">
        <v>2334165</v>
      </c>
      <c r="B9706" s="43" t="s">
        <v>7465</v>
      </c>
      <c r="C9706" s="43" t="s">
        <v>1078</v>
      </c>
      <c r="E9706" s="43" t="s">
        <v>6263</v>
      </c>
      <c r="F9706" s="43" t="s">
        <v>28</v>
      </c>
      <c r="G9706" s="43">
        <v>44079</v>
      </c>
      <c r="Y9706" s="43" t="str">
        <f t="shared" si="302"/>
        <v/>
      </c>
      <c r="Z9706" s="43">
        <v>495572</v>
      </c>
      <c r="AA9706" s="43" t="e">
        <f t="shared" si="303"/>
        <v>#N/A</v>
      </c>
    </row>
    <row r="9707" spans="1:27" x14ac:dyDescent="0.3">
      <c r="A9707" s="43">
        <v>2138412</v>
      </c>
      <c r="B9707" s="43" t="s">
        <v>7466</v>
      </c>
      <c r="C9707" s="43" t="s">
        <v>1055</v>
      </c>
      <c r="E9707" s="43" t="s">
        <v>6263</v>
      </c>
      <c r="F9707" s="43" t="s">
        <v>30</v>
      </c>
      <c r="G9707" s="43">
        <v>85012</v>
      </c>
      <c r="Y9707" s="43" t="str">
        <f t="shared" si="302"/>
        <v/>
      </c>
      <c r="Z9707" s="43">
        <v>2350869</v>
      </c>
      <c r="AA9707" s="43" t="e">
        <f t="shared" si="303"/>
        <v>#N/A</v>
      </c>
    </row>
    <row r="9708" spans="1:27" x14ac:dyDescent="0.3">
      <c r="A9708" s="43">
        <v>1311051</v>
      </c>
      <c r="B9708" s="43" t="s">
        <v>7467</v>
      </c>
      <c r="C9708" s="43" t="s">
        <v>3620</v>
      </c>
      <c r="E9708" s="43" t="s">
        <v>6263</v>
      </c>
      <c r="F9708" s="43" t="s">
        <v>30</v>
      </c>
      <c r="G9708" s="43">
        <v>44039</v>
      </c>
      <c r="Y9708" s="43" t="str">
        <f t="shared" si="302"/>
        <v/>
      </c>
      <c r="Z9708" s="43">
        <v>1076468</v>
      </c>
      <c r="AA9708" s="43" t="e">
        <f t="shared" si="303"/>
        <v>#N/A</v>
      </c>
    </row>
    <row r="9709" spans="1:27" x14ac:dyDescent="0.3">
      <c r="A9709" s="43">
        <v>528137</v>
      </c>
      <c r="B9709" s="43" t="s">
        <v>7468</v>
      </c>
      <c r="C9709" s="43" t="s">
        <v>1300</v>
      </c>
      <c r="E9709" s="43" t="s">
        <v>29</v>
      </c>
      <c r="F9709" s="43" t="s">
        <v>30</v>
      </c>
      <c r="G9709" s="43">
        <v>44012</v>
      </c>
      <c r="Y9709" s="43" t="str">
        <f t="shared" si="302"/>
        <v/>
      </c>
      <c r="Z9709" s="43">
        <v>386305</v>
      </c>
      <c r="AA9709" s="43" t="e">
        <f t="shared" si="303"/>
        <v>#N/A</v>
      </c>
    </row>
    <row r="9710" spans="1:27" x14ac:dyDescent="0.3">
      <c r="A9710" s="43">
        <v>2435595</v>
      </c>
      <c r="B9710" s="43" t="s">
        <v>1385</v>
      </c>
      <c r="C9710" s="43" t="s">
        <v>659</v>
      </c>
      <c r="E9710" s="43" t="s">
        <v>6263</v>
      </c>
      <c r="F9710" s="43" t="s">
        <v>28</v>
      </c>
      <c r="G9710" s="43">
        <v>72078</v>
      </c>
      <c r="Y9710" s="43" t="str">
        <f t="shared" si="302"/>
        <v/>
      </c>
      <c r="Z9710" s="43">
        <v>2075396</v>
      </c>
      <c r="AA9710" s="43" t="e">
        <f t="shared" si="303"/>
        <v>#N/A</v>
      </c>
    </row>
    <row r="9711" spans="1:27" x14ac:dyDescent="0.3">
      <c r="A9711" s="43">
        <v>2071203</v>
      </c>
      <c r="B9711" s="43" t="s">
        <v>7469</v>
      </c>
      <c r="C9711" s="43" t="s">
        <v>460</v>
      </c>
      <c r="E9711" s="43" t="s">
        <v>6263</v>
      </c>
      <c r="F9711" s="43" t="s">
        <v>30</v>
      </c>
      <c r="G9711" s="43">
        <v>49064</v>
      </c>
      <c r="Y9711" s="43" t="str">
        <f t="shared" si="302"/>
        <v/>
      </c>
      <c r="Z9711" s="43">
        <v>1864346</v>
      </c>
      <c r="AA9711" s="43" t="e">
        <f t="shared" si="303"/>
        <v>#N/A</v>
      </c>
    </row>
    <row r="9712" spans="1:27" x14ac:dyDescent="0.3">
      <c r="A9712" s="43">
        <v>2214781</v>
      </c>
      <c r="B9712" s="43" t="s">
        <v>7469</v>
      </c>
      <c r="C9712" s="43" t="s">
        <v>472</v>
      </c>
      <c r="E9712" s="43" t="s">
        <v>6263</v>
      </c>
      <c r="F9712" s="43" t="s">
        <v>28</v>
      </c>
      <c r="G9712" s="43">
        <v>72051</v>
      </c>
      <c r="Y9712" s="43" t="str">
        <f t="shared" si="302"/>
        <v>COMP</v>
      </c>
      <c r="Z9712" s="43">
        <v>2196294</v>
      </c>
      <c r="AA9712" s="43">
        <f t="shared" si="303"/>
        <v>2214781</v>
      </c>
    </row>
    <row r="9713" spans="1:27" x14ac:dyDescent="0.3">
      <c r="A9713" s="43">
        <v>2084340</v>
      </c>
      <c r="B9713" s="43" t="s">
        <v>7469</v>
      </c>
      <c r="C9713" s="43" t="s">
        <v>887</v>
      </c>
      <c r="E9713" s="43" t="s">
        <v>29</v>
      </c>
      <c r="F9713" s="43" t="s">
        <v>28</v>
      </c>
      <c r="G9713" s="43">
        <v>44111</v>
      </c>
      <c r="Y9713" s="43" t="str">
        <f t="shared" si="302"/>
        <v/>
      </c>
      <c r="Z9713" s="43">
        <v>2128209</v>
      </c>
      <c r="AA9713" s="43" t="e">
        <f t="shared" si="303"/>
        <v>#N/A</v>
      </c>
    </row>
    <row r="9714" spans="1:27" x14ac:dyDescent="0.3">
      <c r="A9714" s="43">
        <v>1150777</v>
      </c>
      <c r="B9714" s="43" t="s">
        <v>1387</v>
      </c>
      <c r="C9714" s="43" t="s">
        <v>646</v>
      </c>
      <c r="E9714" s="43" t="s">
        <v>29</v>
      </c>
      <c r="F9714" s="43" t="s">
        <v>30</v>
      </c>
      <c r="G9714" s="43">
        <v>85012</v>
      </c>
      <c r="Y9714" s="43" t="str">
        <f t="shared" si="302"/>
        <v>COMP</v>
      </c>
      <c r="Z9714" s="43">
        <v>717589</v>
      </c>
      <c r="AA9714" s="43">
        <f t="shared" si="303"/>
        <v>1150777</v>
      </c>
    </row>
    <row r="9715" spans="1:27" x14ac:dyDescent="0.3">
      <c r="A9715" s="43">
        <v>2282367</v>
      </c>
      <c r="B9715" s="43" t="s">
        <v>7470</v>
      </c>
      <c r="C9715" s="43" t="s">
        <v>815</v>
      </c>
      <c r="E9715" s="43" t="s">
        <v>35</v>
      </c>
      <c r="F9715" s="43" t="s">
        <v>28</v>
      </c>
      <c r="G9715" s="43">
        <v>85017</v>
      </c>
      <c r="Y9715" s="43" t="str">
        <f t="shared" si="302"/>
        <v>COMP</v>
      </c>
      <c r="Z9715" s="43">
        <v>2409217</v>
      </c>
      <c r="AA9715" s="43">
        <f t="shared" si="303"/>
        <v>2282367</v>
      </c>
    </row>
    <row r="9716" spans="1:27" x14ac:dyDescent="0.3">
      <c r="A9716" s="43">
        <v>1849238</v>
      </c>
      <c r="B9716" s="43" t="s">
        <v>7471</v>
      </c>
      <c r="C9716" s="43" t="s">
        <v>301</v>
      </c>
      <c r="E9716" s="43" t="s">
        <v>29</v>
      </c>
      <c r="F9716" s="43" t="s">
        <v>28</v>
      </c>
      <c r="G9716" s="43">
        <v>49064</v>
      </c>
      <c r="Y9716" s="43" t="str">
        <f t="shared" si="302"/>
        <v>COMP</v>
      </c>
      <c r="Z9716" s="43">
        <v>1721309</v>
      </c>
      <c r="AA9716" s="43">
        <f t="shared" si="303"/>
        <v>1849238</v>
      </c>
    </row>
    <row r="9717" spans="1:27" x14ac:dyDescent="0.3">
      <c r="A9717" s="43">
        <v>2022043</v>
      </c>
      <c r="B9717" s="43" t="s">
        <v>7472</v>
      </c>
      <c r="C9717" s="43" t="s">
        <v>437</v>
      </c>
      <c r="E9717" s="43" t="s">
        <v>6263</v>
      </c>
      <c r="F9717" s="43" t="s">
        <v>28</v>
      </c>
      <c r="G9717" s="43">
        <v>49072</v>
      </c>
      <c r="Y9717" s="43" t="str">
        <f t="shared" si="302"/>
        <v/>
      </c>
      <c r="Z9717" s="43">
        <v>1618560</v>
      </c>
      <c r="AA9717" s="43" t="e">
        <f t="shared" si="303"/>
        <v>#N/A</v>
      </c>
    </row>
    <row r="9718" spans="1:27" x14ac:dyDescent="0.3">
      <c r="A9718" s="43">
        <v>1216499</v>
      </c>
      <c r="B9718" s="43" t="s">
        <v>7472</v>
      </c>
      <c r="C9718" s="43" t="s">
        <v>274</v>
      </c>
      <c r="E9718" s="43" t="s">
        <v>6263</v>
      </c>
      <c r="F9718" s="43" t="s">
        <v>28</v>
      </c>
      <c r="G9718" s="43">
        <v>49001</v>
      </c>
      <c r="Y9718" s="43" t="str">
        <f t="shared" si="302"/>
        <v/>
      </c>
      <c r="Z9718" s="43">
        <v>1782394</v>
      </c>
      <c r="AA9718" s="43" t="e">
        <f t="shared" si="303"/>
        <v>#N/A</v>
      </c>
    </row>
    <row r="9719" spans="1:27" x14ac:dyDescent="0.3">
      <c r="A9719" s="43">
        <v>2275334</v>
      </c>
      <c r="B9719" s="43" t="s">
        <v>7473</v>
      </c>
      <c r="C9719" s="43" t="s">
        <v>629</v>
      </c>
      <c r="E9719" s="43" t="s">
        <v>6263</v>
      </c>
      <c r="F9719" s="43" t="s">
        <v>30</v>
      </c>
      <c r="G9719" s="43">
        <v>49001</v>
      </c>
      <c r="Y9719" s="43" t="str">
        <f t="shared" si="302"/>
        <v/>
      </c>
      <c r="Z9719" s="43">
        <v>325862</v>
      </c>
      <c r="AA9719" s="43" t="e">
        <f t="shared" si="303"/>
        <v>#N/A</v>
      </c>
    </row>
    <row r="9720" spans="1:27" x14ac:dyDescent="0.3">
      <c r="A9720" s="43">
        <v>2085289</v>
      </c>
      <c r="B9720" s="43" t="s">
        <v>7474</v>
      </c>
      <c r="C9720" s="43" t="s">
        <v>499</v>
      </c>
      <c r="E9720" s="43" t="s">
        <v>35</v>
      </c>
      <c r="F9720" s="43" t="s">
        <v>28</v>
      </c>
      <c r="G9720" s="43">
        <v>44024</v>
      </c>
      <c r="Y9720" s="43" t="str">
        <f t="shared" si="302"/>
        <v>COMP</v>
      </c>
      <c r="Z9720" s="43">
        <v>1658168</v>
      </c>
      <c r="AA9720" s="43">
        <f t="shared" si="303"/>
        <v>2085289</v>
      </c>
    </row>
    <row r="9721" spans="1:27" x14ac:dyDescent="0.3">
      <c r="A9721" s="43">
        <v>762432</v>
      </c>
      <c r="B9721" s="43" t="s">
        <v>7475</v>
      </c>
      <c r="C9721" s="43" t="s">
        <v>329</v>
      </c>
      <c r="E9721" s="43" t="s">
        <v>6263</v>
      </c>
      <c r="F9721" s="43" t="s">
        <v>28</v>
      </c>
      <c r="G9721" s="43">
        <v>49064</v>
      </c>
      <c r="Y9721" s="43" t="str">
        <f t="shared" si="302"/>
        <v/>
      </c>
      <c r="Z9721" s="43">
        <v>1204386</v>
      </c>
      <c r="AA9721" s="43" t="e">
        <f t="shared" si="303"/>
        <v>#N/A</v>
      </c>
    </row>
    <row r="9722" spans="1:27" x14ac:dyDescent="0.3">
      <c r="A9722" s="43">
        <v>1557946</v>
      </c>
      <c r="B9722" s="43" t="s">
        <v>7475</v>
      </c>
      <c r="C9722" s="43" t="s">
        <v>1514</v>
      </c>
      <c r="E9722" s="43" t="s">
        <v>6263</v>
      </c>
      <c r="F9722" s="43" t="s">
        <v>30</v>
      </c>
      <c r="G9722" s="43">
        <v>53061</v>
      </c>
      <c r="Y9722" s="43" t="str">
        <f t="shared" si="302"/>
        <v/>
      </c>
      <c r="Z9722" s="43">
        <v>361258</v>
      </c>
      <c r="AA9722" s="43" t="e">
        <f t="shared" si="303"/>
        <v>#N/A</v>
      </c>
    </row>
    <row r="9723" spans="1:27" x14ac:dyDescent="0.3">
      <c r="A9723" s="43">
        <v>809911</v>
      </c>
      <c r="B9723" s="43" t="s">
        <v>7476</v>
      </c>
      <c r="C9723" s="43" t="s">
        <v>618</v>
      </c>
      <c r="E9723" s="43" t="s">
        <v>6263</v>
      </c>
      <c r="F9723" s="43" t="s">
        <v>28</v>
      </c>
      <c r="G9723" s="43">
        <v>44055</v>
      </c>
      <c r="Y9723" s="43" t="str">
        <f t="shared" si="302"/>
        <v/>
      </c>
      <c r="Z9723" s="43">
        <v>1987018</v>
      </c>
      <c r="AA9723" s="43" t="e">
        <f t="shared" si="303"/>
        <v>#N/A</v>
      </c>
    </row>
    <row r="9724" spans="1:27" x14ac:dyDescent="0.3">
      <c r="A9724" s="43">
        <v>2164087</v>
      </c>
      <c r="B9724" s="43" t="s">
        <v>1395</v>
      </c>
      <c r="C9724" s="43" t="s">
        <v>659</v>
      </c>
      <c r="E9724" s="43" t="s">
        <v>29</v>
      </c>
      <c r="F9724" s="43" t="s">
        <v>28</v>
      </c>
      <c r="G9724" s="43">
        <v>53023</v>
      </c>
      <c r="Y9724" s="43" t="str">
        <f t="shared" si="302"/>
        <v/>
      </c>
      <c r="Z9724" s="43">
        <v>1861893</v>
      </c>
      <c r="AA9724" s="43" t="e">
        <f t="shared" si="303"/>
        <v>#N/A</v>
      </c>
    </row>
    <row r="9725" spans="1:27" x14ac:dyDescent="0.3">
      <c r="A9725" s="43">
        <v>2053431</v>
      </c>
      <c r="B9725" s="43" t="s">
        <v>1395</v>
      </c>
      <c r="C9725" s="43" t="s">
        <v>171</v>
      </c>
      <c r="E9725" s="43" t="s">
        <v>6263</v>
      </c>
      <c r="F9725" s="43" t="s">
        <v>30</v>
      </c>
      <c r="G9725" s="43">
        <v>53061</v>
      </c>
      <c r="Y9725" s="43" t="str">
        <f t="shared" si="302"/>
        <v/>
      </c>
      <c r="Z9725" s="43">
        <v>1986992</v>
      </c>
      <c r="AA9725" s="43" t="e">
        <f t="shared" si="303"/>
        <v>#N/A</v>
      </c>
    </row>
    <row r="9726" spans="1:27" x14ac:dyDescent="0.3">
      <c r="A9726" s="43">
        <v>1469960</v>
      </c>
      <c r="B9726" s="43" t="s">
        <v>7477</v>
      </c>
      <c r="C9726" s="43" t="s">
        <v>993</v>
      </c>
      <c r="E9726" s="43" t="s">
        <v>6263</v>
      </c>
      <c r="F9726" s="43" t="s">
        <v>30</v>
      </c>
      <c r="G9726" s="43">
        <v>44038</v>
      </c>
      <c r="Y9726" s="43" t="str">
        <f t="shared" si="302"/>
        <v>COMP</v>
      </c>
      <c r="Z9726" s="43">
        <v>1218971</v>
      </c>
      <c r="AA9726" s="43">
        <f t="shared" si="303"/>
        <v>1469960</v>
      </c>
    </row>
    <row r="9727" spans="1:27" x14ac:dyDescent="0.3">
      <c r="A9727" s="43">
        <v>1760023</v>
      </c>
      <c r="B9727" s="43" t="s">
        <v>7477</v>
      </c>
      <c r="C9727" s="43" t="s">
        <v>236</v>
      </c>
      <c r="E9727" s="43" t="s">
        <v>6263</v>
      </c>
      <c r="F9727" s="43" t="s">
        <v>28</v>
      </c>
      <c r="G9727" s="43">
        <v>49037</v>
      </c>
      <c r="Y9727" s="43" t="str">
        <f t="shared" si="302"/>
        <v/>
      </c>
      <c r="Z9727" s="43">
        <v>2193034</v>
      </c>
      <c r="AA9727" s="43" t="e">
        <f t="shared" si="303"/>
        <v>#N/A</v>
      </c>
    </row>
    <row r="9728" spans="1:27" x14ac:dyDescent="0.3">
      <c r="A9728" s="43">
        <v>1234291</v>
      </c>
      <c r="B9728" s="43" t="s">
        <v>7477</v>
      </c>
      <c r="C9728" s="43" t="s">
        <v>2881</v>
      </c>
      <c r="E9728" s="43" t="s">
        <v>29</v>
      </c>
      <c r="F9728" s="43" t="s">
        <v>28</v>
      </c>
      <c r="G9728" s="43">
        <v>85005</v>
      </c>
      <c r="Y9728" s="43" t="str">
        <f t="shared" si="302"/>
        <v>COMP</v>
      </c>
      <c r="Z9728" s="43">
        <v>1970215</v>
      </c>
      <c r="AA9728" s="43">
        <f t="shared" si="303"/>
        <v>1234291</v>
      </c>
    </row>
    <row r="9729" spans="1:27" x14ac:dyDescent="0.3">
      <c r="A9729" s="43">
        <v>1265101</v>
      </c>
      <c r="B9729" s="43" t="s">
        <v>7477</v>
      </c>
      <c r="C9729" s="43" t="s">
        <v>3418</v>
      </c>
      <c r="E9729" s="43" t="s">
        <v>6263</v>
      </c>
      <c r="F9729" s="43" t="s">
        <v>28</v>
      </c>
      <c r="G9729" s="43">
        <v>49045</v>
      </c>
      <c r="Y9729" s="43" t="str">
        <f t="shared" si="302"/>
        <v/>
      </c>
      <c r="Z9729" s="43">
        <v>2276386</v>
      </c>
      <c r="AA9729" s="43" t="e">
        <f t="shared" si="303"/>
        <v>#N/A</v>
      </c>
    </row>
    <row r="9730" spans="1:27" x14ac:dyDescent="0.3">
      <c r="A9730" s="43">
        <v>1375362</v>
      </c>
      <c r="B9730" s="43" t="s">
        <v>7477</v>
      </c>
      <c r="C9730" s="43" t="s">
        <v>340</v>
      </c>
      <c r="E9730" s="43" t="s">
        <v>29</v>
      </c>
      <c r="F9730" s="43" t="s">
        <v>30</v>
      </c>
      <c r="G9730" s="43">
        <v>49006</v>
      </c>
      <c r="Y9730" s="43" t="str">
        <f t="shared" ref="Y9730:Y9793" si="304">IF(ISERROR(AA9730)=FALSE,"COMP","")</f>
        <v>COMP</v>
      </c>
      <c r="Z9730" s="43">
        <v>2279015</v>
      </c>
      <c r="AA9730" s="43">
        <f t="shared" si="303"/>
        <v>1375362</v>
      </c>
    </row>
    <row r="9731" spans="1:27" x14ac:dyDescent="0.3">
      <c r="A9731" s="43">
        <v>1926594</v>
      </c>
      <c r="B9731" s="43" t="s">
        <v>7477</v>
      </c>
      <c r="C9731" s="43" t="s">
        <v>381</v>
      </c>
      <c r="E9731" s="43" t="s">
        <v>6263</v>
      </c>
      <c r="F9731" s="43" t="s">
        <v>28</v>
      </c>
      <c r="G9731" s="43">
        <v>44108</v>
      </c>
      <c r="Y9731" s="43" t="str">
        <f t="shared" si="304"/>
        <v/>
      </c>
      <c r="Z9731" s="43">
        <v>2276378</v>
      </c>
      <c r="AA9731" s="43" t="e">
        <f t="shared" ref="AA9731:AA9794" si="305">VLOOKUP(A9731,Z:Z,1,FALSE)</f>
        <v>#N/A</v>
      </c>
    </row>
    <row r="9732" spans="1:27" x14ac:dyDescent="0.3">
      <c r="A9732" s="43">
        <v>2245155</v>
      </c>
      <c r="B9732" s="43" t="s">
        <v>7478</v>
      </c>
      <c r="C9732" s="43" t="s">
        <v>299</v>
      </c>
      <c r="E9732" s="43" t="s">
        <v>6263</v>
      </c>
      <c r="F9732" s="43" t="s">
        <v>30</v>
      </c>
      <c r="G9732" s="43">
        <v>44079</v>
      </c>
      <c r="Y9732" s="43" t="str">
        <f t="shared" si="304"/>
        <v/>
      </c>
      <c r="Z9732" s="43">
        <v>1328102</v>
      </c>
      <c r="AA9732" s="43" t="e">
        <f t="shared" si="305"/>
        <v>#N/A</v>
      </c>
    </row>
    <row r="9733" spans="1:27" x14ac:dyDescent="0.3">
      <c r="A9733" s="43">
        <v>969801</v>
      </c>
      <c r="B9733" s="43" t="s">
        <v>1397</v>
      </c>
      <c r="C9733" s="43" t="s">
        <v>514</v>
      </c>
      <c r="E9733" s="43" t="s">
        <v>6263</v>
      </c>
      <c r="F9733" s="43" t="s">
        <v>28</v>
      </c>
      <c r="G9733" s="43">
        <v>53058</v>
      </c>
      <c r="Y9733" s="43" t="str">
        <f t="shared" si="304"/>
        <v>COMP</v>
      </c>
      <c r="Z9733" s="43">
        <v>2261640</v>
      </c>
      <c r="AA9733" s="43">
        <f t="shared" si="305"/>
        <v>969801</v>
      </c>
    </row>
    <row r="9734" spans="1:27" x14ac:dyDescent="0.3">
      <c r="A9734" s="43">
        <v>1907254</v>
      </c>
      <c r="B9734" s="43" t="s">
        <v>1397</v>
      </c>
      <c r="C9734" s="43" t="s">
        <v>2086</v>
      </c>
      <c r="E9734" s="43" t="s">
        <v>6263</v>
      </c>
      <c r="F9734" s="43" t="s">
        <v>30</v>
      </c>
      <c r="G9734" s="43">
        <v>85005</v>
      </c>
      <c r="Y9734" s="43" t="str">
        <f t="shared" si="304"/>
        <v/>
      </c>
      <c r="Z9734" s="43">
        <v>1980264</v>
      </c>
      <c r="AA9734" s="43" t="e">
        <f t="shared" si="305"/>
        <v>#N/A</v>
      </c>
    </row>
    <row r="9735" spans="1:27" x14ac:dyDescent="0.3">
      <c r="A9735" s="43">
        <v>2168290</v>
      </c>
      <c r="B9735" s="43" t="s">
        <v>1397</v>
      </c>
      <c r="C9735" s="43" t="s">
        <v>960</v>
      </c>
      <c r="E9735" s="43" t="s">
        <v>6263</v>
      </c>
      <c r="F9735" s="43" t="s">
        <v>30</v>
      </c>
      <c r="G9735" s="43">
        <v>53013</v>
      </c>
      <c r="Y9735" s="43" t="str">
        <f t="shared" si="304"/>
        <v/>
      </c>
      <c r="Z9735" s="43">
        <v>1218318</v>
      </c>
      <c r="AA9735" s="43" t="e">
        <f t="shared" si="305"/>
        <v>#N/A</v>
      </c>
    </row>
    <row r="9736" spans="1:27" x14ac:dyDescent="0.3">
      <c r="A9736" s="43">
        <v>1556630</v>
      </c>
      <c r="B9736" s="43" t="s">
        <v>1397</v>
      </c>
      <c r="C9736" s="43" t="s">
        <v>664</v>
      </c>
      <c r="E9736" s="43" t="s">
        <v>6263</v>
      </c>
      <c r="F9736" s="43" t="s">
        <v>28</v>
      </c>
      <c r="G9736" s="43">
        <v>49045</v>
      </c>
      <c r="Y9736" s="43" t="str">
        <f t="shared" si="304"/>
        <v/>
      </c>
      <c r="Z9736" s="43">
        <v>1839007</v>
      </c>
      <c r="AA9736" s="43" t="e">
        <f t="shared" si="305"/>
        <v>#N/A</v>
      </c>
    </row>
    <row r="9737" spans="1:27" x14ac:dyDescent="0.3">
      <c r="A9737" s="43">
        <v>2224588</v>
      </c>
      <c r="B9737" s="43" t="s">
        <v>1397</v>
      </c>
      <c r="C9737" s="43" t="s">
        <v>232</v>
      </c>
      <c r="E9737" s="43" t="s">
        <v>6263</v>
      </c>
      <c r="F9737" s="43" t="s">
        <v>28</v>
      </c>
      <c r="G9737" s="43">
        <v>53058</v>
      </c>
      <c r="Y9737" s="43" t="str">
        <f t="shared" si="304"/>
        <v/>
      </c>
      <c r="Z9737" s="43">
        <v>1673608</v>
      </c>
      <c r="AA9737" s="43" t="e">
        <f t="shared" si="305"/>
        <v>#N/A</v>
      </c>
    </row>
    <row r="9738" spans="1:27" x14ac:dyDescent="0.3">
      <c r="A9738" s="43">
        <v>1556631</v>
      </c>
      <c r="B9738" s="43" t="s">
        <v>1397</v>
      </c>
      <c r="C9738" s="43" t="s">
        <v>226</v>
      </c>
      <c r="E9738" s="43" t="s">
        <v>6263</v>
      </c>
      <c r="F9738" s="43" t="s">
        <v>30</v>
      </c>
      <c r="G9738" s="43">
        <v>49045</v>
      </c>
      <c r="Y9738" s="43" t="str">
        <f t="shared" si="304"/>
        <v/>
      </c>
      <c r="Z9738" s="43">
        <v>1537778</v>
      </c>
      <c r="AA9738" s="43" t="e">
        <f t="shared" si="305"/>
        <v>#N/A</v>
      </c>
    </row>
    <row r="9739" spans="1:27" x14ac:dyDescent="0.3">
      <c r="A9739" s="43">
        <v>2276172</v>
      </c>
      <c r="B9739" s="43" t="s">
        <v>1397</v>
      </c>
      <c r="C9739" s="43" t="s">
        <v>508</v>
      </c>
      <c r="E9739" s="43" t="s">
        <v>6263</v>
      </c>
      <c r="F9739" s="43" t="s">
        <v>28</v>
      </c>
      <c r="G9739" s="43">
        <v>53074</v>
      </c>
      <c r="Y9739" s="43" t="str">
        <f t="shared" si="304"/>
        <v/>
      </c>
      <c r="Z9739" s="43">
        <v>526861</v>
      </c>
      <c r="AA9739" s="43" t="e">
        <f t="shared" si="305"/>
        <v>#N/A</v>
      </c>
    </row>
    <row r="9740" spans="1:27" x14ac:dyDescent="0.3">
      <c r="A9740" s="43">
        <v>1907247</v>
      </c>
      <c r="B9740" s="43" t="s">
        <v>1397</v>
      </c>
      <c r="C9740" s="43" t="s">
        <v>840</v>
      </c>
      <c r="E9740" s="43" t="s">
        <v>6263</v>
      </c>
      <c r="F9740" s="43" t="s">
        <v>28</v>
      </c>
      <c r="G9740" s="43">
        <v>85005</v>
      </c>
      <c r="Y9740" s="43" t="str">
        <f t="shared" si="304"/>
        <v/>
      </c>
      <c r="Z9740" s="43">
        <v>2041168</v>
      </c>
      <c r="AA9740" s="43" t="e">
        <f t="shared" si="305"/>
        <v>#N/A</v>
      </c>
    </row>
    <row r="9741" spans="1:27" x14ac:dyDescent="0.3">
      <c r="A9741" s="43">
        <v>177964</v>
      </c>
      <c r="B9741" s="43" t="s">
        <v>1397</v>
      </c>
      <c r="C9741" s="43" t="s">
        <v>202</v>
      </c>
      <c r="E9741" s="43" t="s">
        <v>6263</v>
      </c>
      <c r="F9741" s="43" t="s">
        <v>28</v>
      </c>
      <c r="G9741" s="43">
        <v>49045</v>
      </c>
      <c r="Y9741" s="43" t="str">
        <f t="shared" si="304"/>
        <v/>
      </c>
      <c r="Z9741" s="43">
        <v>1132732</v>
      </c>
      <c r="AA9741" s="43" t="e">
        <f t="shared" si="305"/>
        <v>#N/A</v>
      </c>
    </row>
    <row r="9742" spans="1:27" x14ac:dyDescent="0.3">
      <c r="A9742" s="43">
        <v>1400878</v>
      </c>
      <c r="B9742" s="43" t="s">
        <v>1397</v>
      </c>
      <c r="C9742" s="43" t="s">
        <v>2733</v>
      </c>
      <c r="E9742" s="43" t="s">
        <v>6263</v>
      </c>
      <c r="F9742" s="43" t="s">
        <v>28</v>
      </c>
      <c r="G9742" s="43">
        <v>49045</v>
      </c>
      <c r="Y9742" s="43" t="str">
        <f t="shared" si="304"/>
        <v>COMP</v>
      </c>
      <c r="Z9742" s="43">
        <v>2344592</v>
      </c>
      <c r="AA9742" s="43">
        <f t="shared" si="305"/>
        <v>1400878</v>
      </c>
    </row>
    <row r="9743" spans="1:27" x14ac:dyDescent="0.3">
      <c r="A9743" s="43">
        <v>2179902</v>
      </c>
      <c r="B9743" s="43" t="s">
        <v>1397</v>
      </c>
      <c r="C9743" s="43" t="s">
        <v>592</v>
      </c>
      <c r="E9743" s="43" t="s">
        <v>29</v>
      </c>
      <c r="F9743" s="43" t="s">
        <v>30</v>
      </c>
      <c r="G9743" s="43">
        <v>49045</v>
      </c>
      <c r="Y9743" s="43" t="str">
        <f t="shared" si="304"/>
        <v/>
      </c>
      <c r="Z9743" s="43">
        <v>471531</v>
      </c>
      <c r="AA9743" s="43" t="e">
        <f t="shared" si="305"/>
        <v>#N/A</v>
      </c>
    </row>
    <row r="9744" spans="1:27" x14ac:dyDescent="0.3">
      <c r="A9744" s="43">
        <v>2327312</v>
      </c>
      <c r="B9744" s="43" t="s">
        <v>7479</v>
      </c>
      <c r="C9744" s="43" t="s">
        <v>492</v>
      </c>
      <c r="E9744" s="43" t="s">
        <v>6263</v>
      </c>
      <c r="F9744" s="43" t="s">
        <v>30</v>
      </c>
      <c r="G9744" s="43">
        <v>44084</v>
      </c>
      <c r="Y9744" s="43" t="str">
        <f t="shared" si="304"/>
        <v/>
      </c>
      <c r="Z9744" s="43">
        <v>1651108</v>
      </c>
      <c r="AA9744" s="43" t="e">
        <f t="shared" si="305"/>
        <v>#N/A</v>
      </c>
    </row>
    <row r="9745" spans="1:27" x14ac:dyDescent="0.3">
      <c r="A9745" s="43">
        <v>1058732</v>
      </c>
      <c r="B9745" s="43" t="s">
        <v>7480</v>
      </c>
      <c r="C9745" s="43" t="s">
        <v>803</v>
      </c>
      <c r="E9745" s="43" t="s">
        <v>6263</v>
      </c>
      <c r="F9745" s="43" t="s">
        <v>30</v>
      </c>
      <c r="G9745" s="43">
        <v>72085</v>
      </c>
      <c r="Y9745" s="43" t="str">
        <f t="shared" si="304"/>
        <v>COMP</v>
      </c>
      <c r="Z9745" s="43">
        <v>1650315</v>
      </c>
      <c r="AA9745" s="43">
        <f t="shared" si="305"/>
        <v>1058732</v>
      </c>
    </row>
    <row r="9746" spans="1:27" x14ac:dyDescent="0.3">
      <c r="A9746" s="43">
        <v>1280934</v>
      </c>
      <c r="B9746" s="43" t="s">
        <v>7481</v>
      </c>
      <c r="C9746" s="43" t="s">
        <v>446</v>
      </c>
      <c r="E9746" s="43" t="s">
        <v>6263</v>
      </c>
      <c r="F9746" s="43" t="s">
        <v>28</v>
      </c>
      <c r="G9746" s="43">
        <v>44067</v>
      </c>
      <c r="Y9746" s="43" t="str">
        <f t="shared" si="304"/>
        <v>COMP</v>
      </c>
      <c r="Z9746" s="43">
        <v>1566016</v>
      </c>
      <c r="AA9746" s="43">
        <f t="shared" si="305"/>
        <v>1280934</v>
      </c>
    </row>
    <row r="9747" spans="1:27" x14ac:dyDescent="0.3">
      <c r="A9747" s="43">
        <v>2384519</v>
      </c>
      <c r="B9747" s="43" t="s">
        <v>1402</v>
      </c>
      <c r="C9747" s="43" t="s">
        <v>212</v>
      </c>
      <c r="E9747" s="43" t="s">
        <v>6263</v>
      </c>
      <c r="F9747" s="43" t="s">
        <v>30</v>
      </c>
      <c r="G9747" s="43">
        <v>72072</v>
      </c>
      <c r="Y9747" s="43" t="str">
        <f t="shared" si="304"/>
        <v/>
      </c>
      <c r="Z9747" s="43">
        <v>1733770</v>
      </c>
      <c r="AA9747" s="43" t="e">
        <f t="shared" si="305"/>
        <v>#N/A</v>
      </c>
    </row>
    <row r="9748" spans="1:27" x14ac:dyDescent="0.3">
      <c r="A9748" s="43">
        <v>2361782</v>
      </c>
      <c r="B9748" s="43" t="s">
        <v>7482</v>
      </c>
      <c r="C9748" s="43" t="s">
        <v>7483</v>
      </c>
      <c r="E9748" s="43" t="s">
        <v>6263</v>
      </c>
      <c r="F9748" s="43" t="s">
        <v>30</v>
      </c>
      <c r="G9748" s="43">
        <v>49004</v>
      </c>
      <c r="Y9748" s="43" t="str">
        <f t="shared" si="304"/>
        <v/>
      </c>
      <c r="Z9748" s="43">
        <v>2181066</v>
      </c>
      <c r="AA9748" s="43" t="e">
        <f t="shared" si="305"/>
        <v>#N/A</v>
      </c>
    </row>
    <row r="9749" spans="1:27" x14ac:dyDescent="0.3">
      <c r="A9749" s="43">
        <v>1698877</v>
      </c>
      <c r="B9749" s="43" t="s">
        <v>7484</v>
      </c>
      <c r="C9749" s="43" t="s">
        <v>189</v>
      </c>
      <c r="E9749" s="43" t="s">
        <v>6263</v>
      </c>
      <c r="F9749" s="43" t="s">
        <v>30</v>
      </c>
      <c r="G9749" s="43">
        <v>44045</v>
      </c>
      <c r="Y9749" s="43" t="str">
        <f t="shared" si="304"/>
        <v>COMP</v>
      </c>
      <c r="Z9749" s="43">
        <v>2127050</v>
      </c>
      <c r="AA9749" s="43">
        <f t="shared" si="305"/>
        <v>1698877</v>
      </c>
    </row>
    <row r="9750" spans="1:27" x14ac:dyDescent="0.3">
      <c r="A9750" s="43">
        <v>1461782</v>
      </c>
      <c r="B9750" s="43" t="s">
        <v>1403</v>
      </c>
      <c r="C9750" s="43" t="s">
        <v>173</v>
      </c>
      <c r="E9750" s="43" t="s">
        <v>6263</v>
      </c>
      <c r="F9750" s="43" t="s">
        <v>30</v>
      </c>
      <c r="G9750" s="43">
        <v>85025</v>
      </c>
      <c r="Y9750" s="43" t="str">
        <f t="shared" si="304"/>
        <v/>
      </c>
      <c r="Z9750" s="43">
        <v>2266215</v>
      </c>
      <c r="AA9750" s="43" t="e">
        <f t="shared" si="305"/>
        <v>#N/A</v>
      </c>
    </row>
    <row r="9751" spans="1:27" x14ac:dyDescent="0.3">
      <c r="A9751" s="43">
        <v>1461777</v>
      </c>
      <c r="B9751" s="43" t="s">
        <v>1403</v>
      </c>
      <c r="C9751" s="43" t="s">
        <v>412</v>
      </c>
      <c r="E9751" s="43" t="s">
        <v>6263</v>
      </c>
      <c r="F9751" s="43" t="s">
        <v>28</v>
      </c>
      <c r="G9751" s="43">
        <v>85025</v>
      </c>
      <c r="Y9751" s="43" t="str">
        <f t="shared" si="304"/>
        <v/>
      </c>
      <c r="Z9751" s="43">
        <v>1578936</v>
      </c>
      <c r="AA9751" s="43" t="e">
        <f t="shared" si="305"/>
        <v>#N/A</v>
      </c>
    </row>
    <row r="9752" spans="1:27" x14ac:dyDescent="0.3">
      <c r="A9752" s="43">
        <v>1564969</v>
      </c>
      <c r="B9752" s="43" t="s">
        <v>1403</v>
      </c>
      <c r="C9752" s="43" t="s">
        <v>389</v>
      </c>
      <c r="E9752" s="43" t="s">
        <v>35</v>
      </c>
      <c r="F9752" s="43" t="s">
        <v>28</v>
      </c>
      <c r="G9752" s="43">
        <v>85025</v>
      </c>
      <c r="Y9752" s="43" t="str">
        <f t="shared" si="304"/>
        <v>COMP</v>
      </c>
      <c r="Z9752" s="43">
        <v>2429032</v>
      </c>
      <c r="AA9752" s="43">
        <f t="shared" si="305"/>
        <v>1564969</v>
      </c>
    </row>
    <row r="9753" spans="1:27" x14ac:dyDescent="0.3">
      <c r="A9753" s="43">
        <v>1776916</v>
      </c>
      <c r="B9753" s="43" t="s">
        <v>1403</v>
      </c>
      <c r="C9753" s="43" t="s">
        <v>1330</v>
      </c>
      <c r="E9753" s="43" t="s">
        <v>6263</v>
      </c>
      <c r="F9753" s="43" t="s">
        <v>30</v>
      </c>
      <c r="G9753" s="43">
        <v>85004</v>
      </c>
      <c r="Y9753" s="43" t="str">
        <f t="shared" si="304"/>
        <v/>
      </c>
      <c r="Z9753" s="43">
        <v>2380435</v>
      </c>
      <c r="AA9753" s="43" t="e">
        <f t="shared" si="305"/>
        <v>#N/A</v>
      </c>
    </row>
    <row r="9754" spans="1:27" x14ac:dyDescent="0.3">
      <c r="A9754" s="43">
        <v>601363</v>
      </c>
      <c r="B9754" s="43" t="s">
        <v>1403</v>
      </c>
      <c r="C9754" s="43" t="s">
        <v>373</v>
      </c>
      <c r="E9754" s="43" t="s">
        <v>29</v>
      </c>
      <c r="F9754" s="43" t="s">
        <v>30</v>
      </c>
      <c r="G9754" s="43">
        <v>53022</v>
      </c>
      <c r="Y9754" s="43" t="str">
        <f t="shared" si="304"/>
        <v>COMP</v>
      </c>
      <c r="Z9754" s="43">
        <v>1220699</v>
      </c>
      <c r="AA9754" s="43">
        <f t="shared" si="305"/>
        <v>601363</v>
      </c>
    </row>
    <row r="9755" spans="1:27" x14ac:dyDescent="0.3">
      <c r="A9755" s="43">
        <v>1831942</v>
      </c>
      <c r="B9755" s="43" t="s">
        <v>1403</v>
      </c>
      <c r="C9755" s="43" t="s">
        <v>1567</v>
      </c>
      <c r="E9755" s="43" t="s">
        <v>6263</v>
      </c>
      <c r="F9755" s="43" t="s">
        <v>28</v>
      </c>
      <c r="G9755" s="43">
        <v>72017</v>
      </c>
      <c r="Y9755" s="43" t="str">
        <f t="shared" si="304"/>
        <v/>
      </c>
      <c r="Z9755" s="43">
        <v>1463207</v>
      </c>
      <c r="AA9755" s="43" t="e">
        <f t="shared" si="305"/>
        <v>#N/A</v>
      </c>
    </row>
    <row r="9756" spans="1:27" x14ac:dyDescent="0.3">
      <c r="A9756" s="43">
        <v>1912082</v>
      </c>
      <c r="B9756" s="43" t="s">
        <v>1403</v>
      </c>
      <c r="C9756" s="43" t="s">
        <v>769</v>
      </c>
      <c r="E9756" s="43" t="s">
        <v>31</v>
      </c>
      <c r="F9756" s="43" t="s">
        <v>28</v>
      </c>
      <c r="G9756" s="43">
        <v>49006</v>
      </c>
      <c r="Y9756" s="43" t="str">
        <f t="shared" si="304"/>
        <v>COMP</v>
      </c>
      <c r="Z9756" s="43">
        <v>531279</v>
      </c>
      <c r="AA9756" s="43">
        <f t="shared" si="305"/>
        <v>1912082</v>
      </c>
    </row>
    <row r="9757" spans="1:27" x14ac:dyDescent="0.3">
      <c r="A9757" s="43">
        <v>768328</v>
      </c>
      <c r="B9757" s="43" t="s">
        <v>1403</v>
      </c>
      <c r="C9757" s="43" t="s">
        <v>305</v>
      </c>
      <c r="E9757" s="43" t="s">
        <v>34</v>
      </c>
      <c r="F9757" s="43" t="s">
        <v>28</v>
      </c>
      <c r="G9757" s="43">
        <v>72029</v>
      </c>
      <c r="Y9757" s="43" t="str">
        <f t="shared" si="304"/>
        <v>COMP</v>
      </c>
      <c r="Z9757" s="43">
        <v>1220594</v>
      </c>
      <c r="AA9757" s="43">
        <f t="shared" si="305"/>
        <v>768328</v>
      </c>
    </row>
    <row r="9758" spans="1:27" x14ac:dyDescent="0.3">
      <c r="A9758" s="43">
        <v>1408994</v>
      </c>
      <c r="B9758" s="43" t="s">
        <v>1403</v>
      </c>
      <c r="C9758" s="43" t="s">
        <v>492</v>
      </c>
      <c r="E9758" s="43" t="s">
        <v>6263</v>
      </c>
      <c r="F9758" s="43" t="s">
        <v>30</v>
      </c>
      <c r="G9758" s="43">
        <v>72078</v>
      </c>
      <c r="Y9758" s="43" t="str">
        <f t="shared" si="304"/>
        <v/>
      </c>
      <c r="Z9758" s="43">
        <v>384798</v>
      </c>
      <c r="AA9758" s="43" t="e">
        <f t="shared" si="305"/>
        <v>#N/A</v>
      </c>
    </row>
    <row r="9759" spans="1:27" x14ac:dyDescent="0.3">
      <c r="A9759" s="43">
        <v>2180932</v>
      </c>
      <c r="B9759" s="43" t="s">
        <v>1403</v>
      </c>
      <c r="C9759" s="43" t="s">
        <v>343</v>
      </c>
      <c r="E9759" s="43" t="s">
        <v>6263</v>
      </c>
      <c r="F9759" s="43" t="s">
        <v>28</v>
      </c>
      <c r="G9759" s="43">
        <v>53022</v>
      </c>
      <c r="Y9759" s="43" t="str">
        <f t="shared" si="304"/>
        <v/>
      </c>
      <c r="Z9759" s="43">
        <v>2044094</v>
      </c>
      <c r="AA9759" s="43" t="e">
        <f t="shared" si="305"/>
        <v>#N/A</v>
      </c>
    </row>
    <row r="9760" spans="1:27" x14ac:dyDescent="0.3">
      <c r="A9760" s="43">
        <v>2289780</v>
      </c>
      <c r="B9760" s="43" t="s">
        <v>1403</v>
      </c>
      <c r="C9760" s="43" t="s">
        <v>3945</v>
      </c>
      <c r="E9760" s="43" t="s">
        <v>29</v>
      </c>
      <c r="F9760" s="43" t="s">
        <v>28</v>
      </c>
      <c r="G9760" s="43">
        <v>49006</v>
      </c>
      <c r="Y9760" s="43" t="str">
        <f t="shared" si="304"/>
        <v/>
      </c>
      <c r="Z9760" s="43">
        <v>2338979</v>
      </c>
      <c r="AA9760" s="43" t="e">
        <f t="shared" si="305"/>
        <v>#N/A</v>
      </c>
    </row>
    <row r="9761" spans="1:27" x14ac:dyDescent="0.3">
      <c r="A9761" s="43">
        <v>1495795</v>
      </c>
      <c r="B9761" s="43" t="s">
        <v>7485</v>
      </c>
      <c r="C9761" s="43" t="s">
        <v>1145</v>
      </c>
      <c r="E9761" s="43" t="s">
        <v>6263</v>
      </c>
      <c r="F9761" s="43" t="s">
        <v>30</v>
      </c>
      <c r="G9761" s="43">
        <v>44013</v>
      </c>
      <c r="Y9761" s="43" t="str">
        <f t="shared" si="304"/>
        <v/>
      </c>
      <c r="Z9761" s="43">
        <v>1677847</v>
      </c>
      <c r="AA9761" s="43" t="e">
        <f t="shared" si="305"/>
        <v>#N/A</v>
      </c>
    </row>
    <row r="9762" spans="1:27" x14ac:dyDescent="0.3">
      <c r="A9762" s="43">
        <v>1430355</v>
      </c>
      <c r="B9762" s="43" t="s">
        <v>7486</v>
      </c>
      <c r="C9762" s="43" t="s">
        <v>294</v>
      </c>
      <c r="E9762" s="43" t="s">
        <v>6263</v>
      </c>
      <c r="F9762" s="43" t="s">
        <v>30</v>
      </c>
      <c r="G9762" s="43">
        <v>49034</v>
      </c>
      <c r="Y9762" s="43" t="str">
        <f t="shared" si="304"/>
        <v/>
      </c>
      <c r="Z9762" s="43">
        <v>1058616</v>
      </c>
      <c r="AA9762" s="43" t="e">
        <f t="shared" si="305"/>
        <v>#N/A</v>
      </c>
    </row>
    <row r="9763" spans="1:27" x14ac:dyDescent="0.3">
      <c r="A9763" s="43">
        <v>2427983</v>
      </c>
      <c r="B9763" s="43" t="s">
        <v>7487</v>
      </c>
      <c r="C9763" s="43" t="s">
        <v>1413</v>
      </c>
      <c r="E9763" s="43" t="s">
        <v>29</v>
      </c>
      <c r="F9763" s="43" t="s">
        <v>28</v>
      </c>
      <c r="G9763" s="43">
        <v>49001</v>
      </c>
      <c r="Y9763" s="43" t="str">
        <f t="shared" si="304"/>
        <v>COMP</v>
      </c>
      <c r="Z9763" s="43">
        <v>2076310</v>
      </c>
      <c r="AA9763" s="43">
        <f t="shared" si="305"/>
        <v>2427983</v>
      </c>
    </row>
    <row r="9764" spans="1:27" x14ac:dyDescent="0.3">
      <c r="A9764" s="43">
        <v>224050</v>
      </c>
      <c r="B9764" s="43" t="s">
        <v>7487</v>
      </c>
      <c r="C9764" s="43" t="s">
        <v>7488</v>
      </c>
      <c r="E9764" s="43" t="s">
        <v>6263</v>
      </c>
      <c r="F9764" s="43" t="s">
        <v>28</v>
      </c>
      <c r="G9764" s="43">
        <v>49064</v>
      </c>
      <c r="Y9764" s="43" t="str">
        <f t="shared" si="304"/>
        <v>COMP</v>
      </c>
      <c r="Z9764" s="43">
        <v>1197478</v>
      </c>
      <c r="AA9764" s="43">
        <f t="shared" si="305"/>
        <v>224050</v>
      </c>
    </row>
    <row r="9765" spans="1:27" x14ac:dyDescent="0.3">
      <c r="A9765" s="43">
        <v>1548936</v>
      </c>
      <c r="B9765" s="43" t="s">
        <v>7487</v>
      </c>
      <c r="C9765" s="43" t="s">
        <v>221</v>
      </c>
      <c r="E9765" s="43" t="s">
        <v>6263</v>
      </c>
      <c r="F9765" s="43" t="s">
        <v>28</v>
      </c>
      <c r="G9765" s="43">
        <v>49040</v>
      </c>
      <c r="Y9765" s="43" t="str">
        <f t="shared" si="304"/>
        <v/>
      </c>
      <c r="Z9765" s="43">
        <v>2173092</v>
      </c>
      <c r="AA9765" s="43" t="e">
        <f t="shared" si="305"/>
        <v>#N/A</v>
      </c>
    </row>
    <row r="9766" spans="1:27" x14ac:dyDescent="0.3">
      <c r="A9766" s="43">
        <v>1344711</v>
      </c>
      <c r="B9766" s="43" t="s">
        <v>7489</v>
      </c>
      <c r="C9766" s="43" t="s">
        <v>1089</v>
      </c>
      <c r="E9766" s="43" t="s">
        <v>31</v>
      </c>
      <c r="F9766" s="43" t="s">
        <v>28</v>
      </c>
      <c r="G9766" s="43">
        <v>44015</v>
      </c>
      <c r="Y9766" s="43" t="str">
        <f t="shared" si="304"/>
        <v>COMP</v>
      </c>
      <c r="Z9766" s="43">
        <v>1862563</v>
      </c>
      <c r="AA9766" s="43">
        <f t="shared" si="305"/>
        <v>1344711</v>
      </c>
    </row>
    <row r="9767" spans="1:27" x14ac:dyDescent="0.3">
      <c r="A9767" s="43">
        <v>1680588</v>
      </c>
      <c r="B9767" s="43" t="s">
        <v>7489</v>
      </c>
      <c r="C9767" s="43" t="s">
        <v>840</v>
      </c>
      <c r="E9767" s="43" t="s">
        <v>6263</v>
      </c>
      <c r="F9767" s="43" t="s">
        <v>28</v>
      </c>
      <c r="G9767" s="43">
        <v>44015</v>
      </c>
      <c r="Y9767" s="43" t="str">
        <f t="shared" si="304"/>
        <v>COMP</v>
      </c>
      <c r="Z9767" s="43">
        <v>1461689</v>
      </c>
      <c r="AA9767" s="43">
        <f t="shared" si="305"/>
        <v>1680588</v>
      </c>
    </row>
    <row r="9768" spans="1:27" x14ac:dyDescent="0.3">
      <c r="A9768" s="43">
        <v>1764014</v>
      </c>
      <c r="B9768" s="43" t="s">
        <v>1409</v>
      </c>
      <c r="C9768" s="43" t="s">
        <v>357</v>
      </c>
      <c r="E9768" s="43" t="s">
        <v>6263</v>
      </c>
      <c r="F9768" s="43" t="s">
        <v>30</v>
      </c>
      <c r="G9768" s="43">
        <v>85017</v>
      </c>
      <c r="Y9768" s="43" t="str">
        <f t="shared" si="304"/>
        <v/>
      </c>
      <c r="Z9768" s="43">
        <v>1398639</v>
      </c>
      <c r="AA9768" s="43" t="e">
        <f t="shared" si="305"/>
        <v>#N/A</v>
      </c>
    </row>
    <row r="9769" spans="1:27" x14ac:dyDescent="0.3">
      <c r="A9769" s="43">
        <v>1877659</v>
      </c>
      <c r="B9769" s="43" t="s">
        <v>1409</v>
      </c>
      <c r="C9769" s="43" t="s">
        <v>3410</v>
      </c>
      <c r="E9769" s="43" t="s">
        <v>34</v>
      </c>
      <c r="F9769" s="43" t="s">
        <v>30</v>
      </c>
      <c r="G9769" s="43">
        <v>44045</v>
      </c>
      <c r="Y9769" s="43" t="str">
        <f t="shared" si="304"/>
        <v>COMP</v>
      </c>
      <c r="Z9769" s="43">
        <v>1366771</v>
      </c>
      <c r="AA9769" s="43">
        <f t="shared" si="305"/>
        <v>1877659</v>
      </c>
    </row>
    <row r="9770" spans="1:27" x14ac:dyDescent="0.3">
      <c r="A9770" s="43">
        <v>2428056</v>
      </c>
      <c r="B9770" s="43" t="s">
        <v>1409</v>
      </c>
      <c r="C9770" s="43" t="s">
        <v>345</v>
      </c>
      <c r="E9770" s="43" t="s">
        <v>6263</v>
      </c>
      <c r="F9770" s="43" t="s">
        <v>30</v>
      </c>
      <c r="G9770" s="43">
        <v>49006</v>
      </c>
      <c r="Y9770" s="43" t="str">
        <f t="shared" si="304"/>
        <v/>
      </c>
      <c r="Z9770" s="43">
        <v>2338162</v>
      </c>
      <c r="AA9770" s="43" t="e">
        <f t="shared" si="305"/>
        <v>#N/A</v>
      </c>
    </row>
    <row r="9771" spans="1:27" x14ac:dyDescent="0.3">
      <c r="A9771" s="43">
        <v>1136028</v>
      </c>
      <c r="B9771" s="43" t="s">
        <v>1409</v>
      </c>
      <c r="C9771" s="43" t="s">
        <v>221</v>
      </c>
      <c r="E9771" s="43" t="s">
        <v>6263</v>
      </c>
      <c r="F9771" s="43" t="s">
        <v>28</v>
      </c>
      <c r="G9771" s="43">
        <v>44013</v>
      </c>
      <c r="Y9771" s="43" t="str">
        <f t="shared" si="304"/>
        <v/>
      </c>
      <c r="Z9771" s="43">
        <v>1870795</v>
      </c>
      <c r="AA9771" s="43" t="e">
        <f t="shared" si="305"/>
        <v>#N/A</v>
      </c>
    </row>
    <row r="9772" spans="1:27" x14ac:dyDescent="0.3">
      <c r="A9772" s="43">
        <v>1463074</v>
      </c>
      <c r="B9772" s="43" t="s">
        <v>1409</v>
      </c>
      <c r="C9772" s="43" t="s">
        <v>1109</v>
      </c>
      <c r="E9772" s="43" t="s">
        <v>6263</v>
      </c>
      <c r="F9772" s="43" t="s">
        <v>28</v>
      </c>
      <c r="G9772" s="43">
        <v>49006</v>
      </c>
      <c r="Y9772" s="43" t="str">
        <f t="shared" si="304"/>
        <v>COMP</v>
      </c>
      <c r="Z9772" s="43">
        <v>1763092</v>
      </c>
      <c r="AA9772" s="43">
        <f t="shared" si="305"/>
        <v>1463074</v>
      </c>
    </row>
    <row r="9773" spans="1:27" x14ac:dyDescent="0.3">
      <c r="A9773" s="43">
        <v>613442</v>
      </c>
      <c r="B9773" s="43" t="s">
        <v>7490</v>
      </c>
      <c r="C9773" s="43" t="s">
        <v>6997</v>
      </c>
      <c r="E9773" s="43" t="s">
        <v>6263</v>
      </c>
      <c r="F9773" s="43" t="s">
        <v>30</v>
      </c>
      <c r="G9773" s="43">
        <v>44012</v>
      </c>
      <c r="Y9773" s="43" t="str">
        <f t="shared" si="304"/>
        <v/>
      </c>
      <c r="Z9773" s="43">
        <v>1226100</v>
      </c>
      <c r="AA9773" s="43" t="e">
        <f t="shared" si="305"/>
        <v>#N/A</v>
      </c>
    </row>
    <row r="9774" spans="1:27" x14ac:dyDescent="0.3">
      <c r="A9774" s="43">
        <v>151523</v>
      </c>
      <c r="B9774" s="43" t="s">
        <v>7491</v>
      </c>
      <c r="C9774" s="43" t="s">
        <v>937</v>
      </c>
      <c r="E9774" s="43" t="s">
        <v>6263</v>
      </c>
      <c r="F9774" s="43" t="s">
        <v>28</v>
      </c>
      <c r="G9774" s="43">
        <v>49006</v>
      </c>
      <c r="Y9774" s="43" t="str">
        <f t="shared" si="304"/>
        <v>COMP</v>
      </c>
      <c r="Z9774" s="43">
        <v>1583560</v>
      </c>
      <c r="AA9774" s="43">
        <f t="shared" si="305"/>
        <v>151523</v>
      </c>
    </row>
    <row r="9775" spans="1:27" x14ac:dyDescent="0.3">
      <c r="A9775" s="43">
        <v>2433239</v>
      </c>
      <c r="B9775" s="43" t="s">
        <v>7491</v>
      </c>
      <c r="C9775" s="43" t="s">
        <v>541</v>
      </c>
      <c r="E9775" s="43" t="s">
        <v>6263</v>
      </c>
      <c r="F9775" s="43" t="s">
        <v>28</v>
      </c>
      <c r="G9775" s="43">
        <v>49045</v>
      </c>
      <c r="Y9775" s="43" t="str">
        <f t="shared" si="304"/>
        <v/>
      </c>
      <c r="Z9775" s="43">
        <v>694336</v>
      </c>
      <c r="AA9775" s="43" t="e">
        <f t="shared" si="305"/>
        <v>#N/A</v>
      </c>
    </row>
    <row r="9776" spans="1:27" x14ac:dyDescent="0.3">
      <c r="A9776" s="43">
        <v>2210529</v>
      </c>
      <c r="B9776" s="43" t="s">
        <v>7491</v>
      </c>
      <c r="C9776" s="43" t="s">
        <v>189</v>
      </c>
      <c r="E9776" s="43" t="s">
        <v>6263</v>
      </c>
      <c r="F9776" s="43" t="s">
        <v>30</v>
      </c>
      <c r="G9776" s="43">
        <v>44013</v>
      </c>
      <c r="Y9776" s="43" t="str">
        <f t="shared" si="304"/>
        <v/>
      </c>
      <c r="Z9776" s="43">
        <v>1501325</v>
      </c>
      <c r="AA9776" s="43" t="e">
        <f t="shared" si="305"/>
        <v>#N/A</v>
      </c>
    </row>
    <row r="9777" spans="1:27" x14ac:dyDescent="0.3">
      <c r="A9777" s="43">
        <v>2343328</v>
      </c>
      <c r="B9777" s="43" t="s">
        <v>7492</v>
      </c>
      <c r="C9777" s="43" t="s">
        <v>235</v>
      </c>
      <c r="E9777" s="43" t="s">
        <v>6263</v>
      </c>
      <c r="F9777" s="43" t="s">
        <v>28</v>
      </c>
      <c r="G9777" s="43">
        <v>44015</v>
      </c>
      <c r="Y9777" s="43" t="str">
        <f t="shared" si="304"/>
        <v/>
      </c>
      <c r="Z9777" s="43">
        <v>1670371</v>
      </c>
      <c r="AA9777" s="43" t="e">
        <f t="shared" si="305"/>
        <v>#N/A</v>
      </c>
    </row>
    <row r="9778" spans="1:27" x14ac:dyDescent="0.3">
      <c r="A9778" s="43">
        <v>1663682</v>
      </c>
      <c r="B9778" s="43" t="s">
        <v>7492</v>
      </c>
      <c r="C9778" s="43" t="s">
        <v>195</v>
      </c>
      <c r="E9778" s="43" t="s">
        <v>6263</v>
      </c>
      <c r="F9778" s="43" t="s">
        <v>30</v>
      </c>
      <c r="G9778" s="43">
        <v>72041</v>
      </c>
      <c r="Y9778" s="43" t="str">
        <f t="shared" si="304"/>
        <v/>
      </c>
      <c r="Z9778" s="43">
        <v>2429483</v>
      </c>
      <c r="AA9778" s="43" t="e">
        <f t="shared" si="305"/>
        <v>#N/A</v>
      </c>
    </row>
    <row r="9779" spans="1:27" x14ac:dyDescent="0.3">
      <c r="A9779" s="43">
        <v>2425946</v>
      </c>
      <c r="B9779" s="43" t="s">
        <v>7492</v>
      </c>
      <c r="C9779" s="43" t="s">
        <v>3066</v>
      </c>
      <c r="E9779" s="43" t="s">
        <v>6263</v>
      </c>
      <c r="F9779" s="43" t="s">
        <v>30</v>
      </c>
      <c r="G9779" s="43">
        <v>49019</v>
      </c>
      <c r="Y9779" s="43" t="str">
        <f t="shared" si="304"/>
        <v/>
      </c>
      <c r="Z9779" s="43">
        <v>1865757</v>
      </c>
      <c r="AA9779" s="43" t="e">
        <f t="shared" si="305"/>
        <v>#N/A</v>
      </c>
    </row>
    <row r="9780" spans="1:27" x14ac:dyDescent="0.3">
      <c r="A9780" s="43">
        <v>1202777</v>
      </c>
      <c r="B9780" s="43" t="s">
        <v>7493</v>
      </c>
      <c r="C9780" s="43" t="s">
        <v>290</v>
      </c>
      <c r="E9780" s="43" t="s">
        <v>6263</v>
      </c>
      <c r="F9780" s="43" t="s">
        <v>28</v>
      </c>
      <c r="G9780" s="43">
        <v>49019</v>
      </c>
      <c r="Y9780" s="43" t="str">
        <f t="shared" si="304"/>
        <v>COMP</v>
      </c>
      <c r="Z9780" s="43">
        <v>2173720</v>
      </c>
      <c r="AA9780" s="43">
        <f t="shared" si="305"/>
        <v>1202777</v>
      </c>
    </row>
    <row r="9781" spans="1:27" x14ac:dyDescent="0.3">
      <c r="A9781" s="43">
        <v>1669880</v>
      </c>
      <c r="B9781" s="43" t="s">
        <v>7493</v>
      </c>
      <c r="C9781" s="43" t="s">
        <v>527</v>
      </c>
      <c r="E9781" s="43" t="s">
        <v>6263</v>
      </c>
      <c r="F9781" s="43" t="s">
        <v>30</v>
      </c>
      <c r="G9781" s="43">
        <v>49019</v>
      </c>
      <c r="Y9781" s="43" t="str">
        <f t="shared" si="304"/>
        <v/>
      </c>
      <c r="Z9781" s="43">
        <v>469150</v>
      </c>
      <c r="AA9781" s="43" t="e">
        <f t="shared" si="305"/>
        <v>#N/A</v>
      </c>
    </row>
    <row r="9782" spans="1:27" x14ac:dyDescent="0.3">
      <c r="A9782" s="43">
        <v>2140108</v>
      </c>
      <c r="B9782" s="43" t="s">
        <v>7494</v>
      </c>
      <c r="C9782" s="43" t="s">
        <v>248</v>
      </c>
      <c r="E9782" s="43" t="s">
        <v>6263</v>
      </c>
      <c r="F9782" s="43" t="s">
        <v>30</v>
      </c>
      <c r="G9782" s="43">
        <v>49006</v>
      </c>
      <c r="Y9782" s="43" t="str">
        <f t="shared" si="304"/>
        <v/>
      </c>
      <c r="Z9782" s="43">
        <v>1967744</v>
      </c>
      <c r="AA9782" s="43" t="e">
        <f t="shared" si="305"/>
        <v>#N/A</v>
      </c>
    </row>
    <row r="9783" spans="1:27" x14ac:dyDescent="0.3">
      <c r="A9783" s="43">
        <v>1993705</v>
      </c>
      <c r="B9783" s="43" t="s">
        <v>7495</v>
      </c>
      <c r="C9783" s="43" t="s">
        <v>223</v>
      </c>
      <c r="E9783" s="43" t="s">
        <v>6263</v>
      </c>
      <c r="F9783" s="43" t="s">
        <v>28</v>
      </c>
      <c r="G9783" s="43">
        <v>85032</v>
      </c>
      <c r="Y9783" s="43" t="str">
        <f t="shared" si="304"/>
        <v/>
      </c>
      <c r="Z9783" s="43">
        <v>1482049</v>
      </c>
      <c r="AA9783" s="43" t="e">
        <f t="shared" si="305"/>
        <v>#N/A</v>
      </c>
    </row>
    <row r="9784" spans="1:27" x14ac:dyDescent="0.3">
      <c r="A9784" s="43">
        <v>1429607</v>
      </c>
      <c r="B9784" s="43" t="s">
        <v>1416</v>
      </c>
      <c r="C9784" s="43" t="s">
        <v>805</v>
      </c>
      <c r="E9784" s="43" t="s">
        <v>6263</v>
      </c>
      <c r="F9784" s="43" t="s">
        <v>30</v>
      </c>
      <c r="G9784" s="43">
        <v>44072</v>
      </c>
      <c r="Y9784" s="43" t="str">
        <f t="shared" si="304"/>
        <v/>
      </c>
      <c r="Z9784" s="43">
        <v>331833</v>
      </c>
      <c r="AA9784" s="43" t="e">
        <f t="shared" si="305"/>
        <v>#N/A</v>
      </c>
    </row>
    <row r="9785" spans="1:27" x14ac:dyDescent="0.3">
      <c r="A9785" s="43">
        <v>2306491</v>
      </c>
      <c r="B9785" s="43" t="s">
        <v>1416</v>
      </c>
      <c r="C9785" s="43" t="s">
        <v>218</v>
      </c>
      <c r="E9785" s="43" t="s">
        <v>6263</v>
      </c>
      <c r="F9785" s="43" t="s">
        <v>28</v>
      </c>
      <c r="G9785" s="43">
        <v>44072</v>
      </c>
      <c r="Y9785" s="43" t="str">
        <f t="shared" si="304"/>
        <v/>
      </c>
      <c r="Z9785" s="43">
        <v>1534852</v>
      </c>
      <c r="AA9785" s="43" t="e">
        <f t="shared" si="305"/>
        <v>#N/A</v>
      </c>
    </row>
    <row r="9786" spans="1:27" x14ac:dyDescent="0.3">
      <c r="A9786" s="43">
        <v>2288007</v>
      </c>
      <c r="B9786" s="43" t="s">
        <v>1416</v>
      </c>
      <c r="C9786" s="43" t="s">
        <v>6304</v>
      </c>
      <c r="E9786" s="43" t="s">
        <v>29</v>
      </c>
      <c r="F9786" s="43" t="s">
        <v>28</v>
      </c>
      <c r="G9786" s="43">
        <v>44072</v>
      </c>
      <c r="Y9786" s="43" t="str">
        <f t="shared" si="304"/>
        <v/>
      </c>
      <c r="Z9786" s="43">
        <v>2158972</v>
      </c>
      <c r="AA9786" s="43" t="e">
        <f t="shared" si="305"/>
        <v>#N/A</v>
      </c>
    </row>
    <row r="9787" spans="1:27" x14ac:dyDescent="0.3">
      <c r="A9787" s="43">
        <v>1485016</v>
      </c>
      <c r="B9787" s="43" t="s">
        <v>7496</v>
      </c>
      <c r="C9787" s="43" t="s">
        <v>446</v>
      </c>
      <c r="E9787" s="43" t="s">
        <v>6263</v>
      </c>
      <c r="F9787" s="43" t="s">
        <v>28</v>
      </c>
      <c r="G9787" s="43">
        <v>85049</v>
      </c>
      <c r="Y9787" s="43" t="str">
        <f t="shared" si="304"/>
        <v/>
      </c>
      <c r="Z9787" s="43">
        <v>1981639</v>
      </c>
      <c r="AA9787" s="43" t="e">
        <f t="shared" si="305"/>
        <v>#N/A</v>
      </c>
    </row>
    <row r="9788" spans="1:27" x14ac:dyDescent="0.3">
      <c r="A9788" s="43">
        <v>1656649</v>
      </c>
      <c r="B9788" s="43" t="s">
        <v>1417</v>
      </c>
      <c r="C9788" s="43" t="s">
        <v>497</v>
      </c>
      <c r="E9788" s="43" t="s">
        <v>6263</v>
      </c>
      <c r="F9788" s="43" t="s">
        <v>30</v>
      </c>
      <c r="G9788" s="43">
        <v>85015</v>
      </c>
      <c r="Y9788" s="43" t="str">
        <f t="shared" si="304"/>
        <v/>
      </c>
      <c r="Z9788" s="43">
        <v>1484100</v>
      </c>
      <c r="AA9788" s="43" t="e">
        <f t="shared" si="305"/>
        <v>#N/A</v>
      </c>
    </row>
    <row r="9789" spans="1:27" x14ac:dyDescent="0.3">
      <c r="A9789" s="43">
        <v>1877872</v>
      </c>
      <c r="B9789" s="43" t="s">
        <v>1417</v>
      </c>
      <c r="C9789" s="43" t="s">
        <v>1496</v>
      </c>
      <c r="E9789" s="43" t="s">
        <v>6263</v>
      </c>
      <c r="F9789" s="43" t="s">
        <v>30</v>
      </c>
      <c r="G9789" s="43">
        <v>85050</v>
      </c>
      <c r="Y9789" s="43" t="str">
        <f t="shared" si="304"/>
        <v/>
      </c>
      <c r="Z9789" s="43">
        <v>1968685</v>
      </c>
      <c r="AA9789" s="43" t="e">
        <f t="shared" si="305"/>
        <v>#N/A</v>
      </c>
    </row>
    <row r="9790" spans="1:27" x14ac:dyDescent="0.3">
      <c r="A9790" s="43">
        <v>1972066</v>
      </c>
      <c r="B9790" s="43" t="s">
        <v>1417</v>
      </c>
      <c r="C9790" s="43" t="s">
        <v>548</v>
      </c>
      <c r="E9790" s="43" t="s">
        <v>6263</v>
      </c>
      <c r="F9790" s="43" t="s">
        <v>28</v>
      </c>
      <c r="G9790" s="43">
        <v>85050</v>
      </c>
      <c r="Y9790" s="43" t="str">
        <f t="shared" si="304"/>
        <v/>
      </c>
      <c r="Z9790" s="43">
        <v>2361749</v>
      </c>
      <c r="AA9790" s="43" t="e">
        <f t="shared" si="305"/>
        <v>#N/A</v>
      </c>
    </row>
    <row r="9791" spans="1:27" x14ac:dyDescent="0.3">
      <c r="A9791" s="43">
        <v>1901380</v>
      </c>
      <c r="B9791" s="43" t="s">
        <v>7497</v>
      </c>
      <c r="C9791" s="43" t="s">
        <v>973</v>
      </c>
      <c r="E9791" s="43" t="s">
        <v>29</v>
      </c>
      <c r="F9791" s="43" t="s">
        <v>28</v>
      </c>
      <c r="G9791" s="43">
        <v>85078</v>
      </c>
      <c r="Y9791" s="43" t="str">
        <f t="shared" si="304"/>
        <v/>
      </c>
      <c r="Z9791" s="43">
        <v>2299132</v>
      </c>
      <c r="AA9791" s="43" t="e">
        <f t="shared" si="305"/>
        <v>#N/A</v>
      </c>
    </row>
    <row r="9792" spans="1:27" x14ac:dyDescent="0.3">
      <c r="A9792" s="43">
        <v>279685</v>
      </c>
      <c r="B9792" s="43" t="s">
        <v>7497</v>
      </c>
      <c r="C9792" s="43" t="s">
        <v>4674</v>
      </c>
      <c r="E9792" s="43" t="s">
        <v>6263</v>
      </c>
      <c r="F9792" s="43" t="s">
        <v>30</v>
      </c>
      <c r="G9792" s="43">
        <v>49006</v>
      </c>
      <c r="Y9792" s="43" t="str">
        <f t="shared" si="304"/>
        <v>COMP</v>
      </c>
      <c r="Z9792" s="43">
        <v>2132706</v>
      </c>
      <c r="AA9792" s="43">
        <f t="shared" si="305"/>
        <v>279685</v>
      </c>
    </row>
    <row r="9793" spans="1:27" x14ac:dyDescent="0.3">
      <c r="A9793" s="43">
        <v>1459106</v>
      </c>
      <c r="B9793" s="43" t="s">
        <v>7497</v>
      </c>
      <c r="C9793" s="43" t="s">
        <v>3477</v>
      </c>
      <c r="E9793" s="43" t="s">
        <v>6263</v>
      </c>
      <c r="F9793" s="43" t="s">
        <v>28</v>
      </c>
      <c r="G9793" s="43">
        <v>49002</v>
      </c>
      <c r="Y9793" s="43" t="str">
        <f t="shared" si="304"/>
        <v>COMP</v>
      </c>
      <c r="Z9793" s="43">
        <v>2283670</v>
      </c>
      <c r="AA9793" s="43">
        <f t="shared" si="305"/>
        <v>1459106</v>
      </c>
    </row>
    <row r="9794" spans="1:27" x14ac:dyDescent="0.3">
      <c r="A9794" s="43">
        <v>2356368</v>
      </c>
      <c r="B9794" s="43" t="s">
        <v>7497</v>
      </c>
      <c r="C9794" s="43" t="s">
        <v>541</v>
      </c>
      <c r="E9794" s="43" t="s">
        <v>6263</v>
      </c>
      <c r="F9794" s="43" t="s">
        <v>28</v>
      </c>
      <c r="G9794" s="43">
        <v>85005</v>
      </c>
      <c r="Y9794" s="43" t="str">
        <f t="shared" ref="Y9794:Y9857" si="306">IF(ISERROR(AA9794)=FALSE,"COMP","")</f>
        <v>COMP</v>
      </c>
      <c r="Z9794" s="43">
        <v>2389312</v>
      </c>
      <c r="AA9794" s="43">
        <f t="shared" si="305"/>
        <v>2356368</v>
      </c>
    </row>
    <row r="9795" spans="1:27" x14ac:dyDescent="0.3">
      <c r="A9795" s="43">
        <v>2401714</v>
      </c>
      <c r="B9795" s="43" t="s">
        <v>7498</v>
      </c>
      <c r="C9795" s="43" t="s">
        <v>1381</v>
      </c>
      <c r="E9795" s="43" t="s">
        <v>6263</v>
      </c>
      <c r="F9795" s="43" t="s">
        <v>30</v>
      </c>
      <c r="G9795" s="43">
        <v>85004</v>
      </c>
      <c r="Y9795" s="43" t="str">
        <f t="shared" si="306"/>
        <v/>
      </c>
      <c r="Z9795" s="43">
        <v>2277620</v>
      </c>
      <c r="AA9795" s="43" t="e">
        <f t="shared" ref="AA9795:AA9858" si="307">VLOOKUP(A9795,Z:Z,1,FALSE)</f>
        <v>#N/A</v>
      </c>
    </row>
    <row r="9796" spans="1:27" x14ac:dyDescent="0.3">
      <c r="A9796" s="43">
        <v>738581</v>
      </c>
      <c r="B9796" s="43" t="s">
        <v>7498</v>
      </c>
      <c r="C9796" s="43" t="s">
        <v>397</v>
      </c>
      <c r="E9796" s="43" t="s">
        <v>6263</v>
      </c>
      <c r="F9796" s="43" t="s">
        <v>30</v>
      </c>
      <c r="G9796" s="43">
        <v>49064</v>
      </c>
      <c r="Y9796" s="43" t="str">
        <f t="shared" si="306"/>
        <v/>
      </c>
      <c r="Z9796" s="43">
        <v>2198920</v>
      </c>
      <c r="AA9796" s="43" t="e">
        <f t="shared" si="307"/>
        <v>#N/A</v>
      </c>
    </row>
    <row r="9797" spans="1:27" x14ac:dyDescent="0.3">
      <c r="A9797" s="43">
        <v>1333896</v>
      </c>
      <c r="B9797" s="43" t="s">
        <v>7498</v>
      </c>
      <c r="C9797" s="43" t="s">
        <v>795</v>
      </c>
      <c r="E9797" s="43" t="s">
        <v>6263</v>
      </c>
      <c r="F9797" s="43" t="s">
        <v>30</v>
      </c>
      <c r="G9797" s="43">
        <v>44090</v>
      </c>
      <c r="Y9797" s="43" t="str">
        <f t="shared" si="306"/>
        <v/>
      </c>
      <c r="Z9797" s="43">
        <v>1349402</v>
      </c>
      <c r="AA9797" s="43" t="e">
        <f t="shared" si="307"/>
        <v>#N/A</v>
      </c>
    </row>
    <row r="9798" spans="1:27" x14ac:dyDescent="0.3">
      <c r="A9798" s="43">
        <v>2393781</v>
      </c>
      <c r="B9798" s="43" t="s">
        <v>7498</v>
      </c>
      <c r="C9798" s="43" t="s">
        <v>171</v>
      </c>
      <c r="E9798" s="43" t="s">
        <v>6263</v>
      </c>
      <c r="F9798" s="43" t="s">
        <v>30</v>
      </c>
      <c r="G9798" s="43">
        <v>85004</v>
      </c>
      <c r="Y9798" s="43" t="str">
        <f t="shared" si="306"/>
        <v/>
      </c>
      <c r="Z9798" s="43">
        <v>1734667</v>
      </c>
      <c r="AA9798" s="43" t="e">
        <f t="shared" si="307"/>
        <v>#N/A</v>
      </c>
    </row>
    <row r="9799" spans="1:27" x14ac:dyDescent="0.3">
      <c r="A9799" s="43">
        <v>1972480</v>
      </c>
      <c r="B9799" s="43" t="s">
        <v>7498</v>
      </c>
      <c r="C9799" s="43" t="s">
        <v>1300</v>
      </c>
      <c r="E9799" s="43" t="s">
        <v>6263</v>
      </c>
      <c r="F9799" s="43" t="s">
        <v>30</v>
      </c>
      <c r="G9799" s="43">
        <v>53022</v>
      </c>
      <c r="Y9799" s="43" t="str">
        <f t="shared" si="306"/>
        <v>COMP</v>
      </c>
      <c r="Z9799" s="43">
        <v>2173064</v>
      </c>
      <c r="AA9799" s="43">
        <f t="shared" si="307"/>
        <v>1972480</v>
      </c>
    </row>
    <row r="9800" spans="1:27" x14ac:dyDescent="0.3">
      <c r="A9800" s="43">
        <v>2267005</v>
      </c>
      <c r="B9800" s="43" t="s">
        <v>7498</v>
      </c>
      <c r="C9800" s="43" t="s">
        <v>250</v>
      </c>
      <c r="E9800" s="43" t="s">
        <v>6263</v>
      </c>
      <c r="F9800" s="43" t="s">
        <v>28</v>
      </c>
      <c r="G9800" s="43">
        <v>49017</v>
      </c>
      <c r="Y9800" s="43" t="str">
        <f t="shared" si="306"/>
        <v/>
      </c>
      <c r="Z9800" s="43">
        <v>394177</v>
      </c>
      <c r="AA9800" s="43" t="e">
        <f t="shared" si="307"/>
        <v>#N/A</v>
      </c>
    </row>
    <row r="9801" spans="1:27" x14ac:dyDescent="0.3">
      <c r="A9801" s="43">
        <v>1133356</v>
      </c>
      <c r="B9801" s="43" t="s">
        <v>7498</v>
      </c>
      <c r="C9801" s="43" t="s">
        <v>239</v>
      </c>
      <c r="E9801" s="43" t="s">
        <v>6263</v>
      </c>
      <c r="F9801" s="43" t="s">
        <v>30</v>
      </c>
      <c r="G9801" s="43">
        <v>44013</v>
      </c>
      <c r="Y9801" s="43" t="str">
        <f t="shared" si="306"/>
        <v/>
      </c>
      <c r="Z9801" s="43">
        <v>1218361</v>
      </c>
      <c r="AA9801" s="43" t="e">
        <f t="shared" si="307"/>
        <v>#N/A</v>
      </c>
    </row>
    <row r="9802" spans="1:27" x14ac:dyDescent="0.3">
      <c r="A9802" s="43">
        <v>1371056</v>
      </c>
      <c r="B9802" s="43" t="s">
        <v>7499</v>
      </c>
      <c r="C9802" s="43" t="s">
        <v>232</v>
      </c>
      <c r="E9802" s="43" t="s">
        <v>29</v>
      </c>
      <c r="F9802" s="43" t="s">
        <v>28</v>
      </c>
      <c r="G9802" s="43">
        <v>44072</v>
      </c>
      <c r="Y9802" s="43" t="str">
        <f t="shared" si="306"/>
        <v>COMP</v>
      </c>
      <c r="Z9802" s="43">
        <v>1371860</v>
      </c>
      <c r="AA9802" s="43">
        <f t="shared" si="307"/>
        <v>1371056</v>
      </c>
    </row>
    <row r="9803" spans="1:27" x14ac:dyDescent="0.3">
      <c r="A9803" s="43">
        <v>1793456</v>
      </c>
      <c r="B9803" s="43" t="s">
        <v>7499</v>
      </c>
      <c r="C9803" s="43" t="s">
        <v>1300</v>
      </c>
      <c r="E9803" s="43" t="s">
        <v>6263</v>
      </c>
      <c r="F9803" s="43" t="s">
        <v>30</v>
      </c>
      <c r="G9803" s="43">
        <v>44072</v>
      </c>
      <c r="Y9803" s="43" t="str">
        <f t="shared" si="306"/>
        <v/>
      </c>
      <c r="Z9803" s="43">
        <v>2426330</v>
      </c>
      <c r="AA9803" s="43" t="e">
        <f t="shared" si="307"/>
        <v>#N/A</v>
      </c>
    </row>
    <row r="9804" spans="1:27" x14ac:dyDescent="0.3">
      <c r="A9804" s="43">
        <v>1372351</v>
      </c>
      <c r="B9804" s="43" t="s">
        <v>7500</v>
      </c>
      <c r="C9804" s="43" t="s">
        <v>1813</v>
      </c>
      <c r="E9804" s="43" t="s">
        <v>6263</v>
      </c>
      <c r="F9804" s="43" t="s">
        <v>30</v>
      </c>
      <c r="G9804" s="43">
        <v>53013</v>
      </c>
      <c r="Y9804" s="43" t="str">
        <f t="shared" si="306"/>
        <v/>
      </c>
      <c r="Z9804" s="43">
        <v>659251</v>
      </c>
      <c r="AA9804" s="43" t="e">
        <f t="shared" si="307"/>
        <v>#N/A</v>
      </c>
    </row>
    <row r="9805" spans="1:27" x14ac:dyDescent="0.3">
      <c r="A9805" s="43">
        <v>1519440</v>
      </c>
      <c r="B9805" s="43" t="s">
        <v>7501</v>
      </c>
      <c r="C9805" s="43" t="s">
        <v>881</v>
      </c>
      <c r="E9805" s="43" t="s">
        <v>31</v>
      </c>
      <c r="F9805" s="43" t="s">
        <v>30</v>
      </c>
      <c r="G9805" s="43">
        <v>44039</v>
      </c>
      <c r="Y9805" s="43" t="str">
        <f t="shared" si="306"/>
        <v>COMP</v>
      </c>
      <c r="Z9805" s="43">
        <v>1970760</v>
      </c>
      <c r="AA9805" s="43">
        <f t="shared" si="307"/>
        <v>1519440</v>
      </c>
    </row>
    <row r="9806" spans="1:27" x14ac:dyDescent="0.3">
      <c r="A9806" s="43">
        <v>1943395</v>
      </c>
      <c r="B9806" s="43" t="s">
        <v>7501</v>
      </c>
      <c r="C9806" s="43" t="s">
        <v>221</v>
      </c>
      <c r="E9806" s="43" t="s">
        <v>6263</v>
      </c>
      <c r="F9806" s="43" t="s">
        <v>28</v>
      </c>
      <c r="G9806" s="43">
        <v>44039</v>
      </c>
      <c r="Y9806" s="43" t="str">
        <f t="shared" si="306"/>
        <v/>
      </c>
      <c r="Z9806" s="43">
        <v>680627</v>
      </c>
      <c r="AA9806" s="43" t="e">
        <f t="shared" si="307"/>
        <v>#N/A</v>
      </c>
    </row>
    <row r="9807" spans="1:27" x14ac:dyDescent="0.3">
      <c r="A9807" s="43">
        <v>1648758</v>
      </c>
      <c r="B9807" s="43" t="s">
        <v>7502</v>
      </c>
      <c r="C9807" s="43" t="s">
        <v>422</v>
      </c>
      <c r="E9807" s="43" t="s">
        <v>6263</v>
      </c>
      <c r="F9807" s="43" t="s">
        <v>28</v>
      </c>
      <c r="G9807" s="43">
        <v>85018</v>
      </c>
      <c r="Y9807" s="43" t="str">
        <f t="shared" si="306"/>
        <v/>
      </c>
      <c r="Z9807" s="43">
        <v>1304167</v>
      </c>
      <c r="AA9807" s="43" t="e">
        <f t="shared" si="307"/>
        <v>#N/A</v>
      </c>
    </row>
    <row r="9808" spans="1:27" x14ac:dyDescent="0.3">
      <c r="A9808" s="43">
        <v>1463393</v>
      </c>
      <c r="B9808" s="43" t="s">
        <v>7502</v>
      </c>
      <c r="C9808" s="43" t="s">
        <v>414</v>
      </c>
      <c r="E9808" s="43" t="s">
        <v>6263</v>
      </c>
      <c r="F9808" s="43" t="s">
        <v>30</v>
      </c>
      <c r="G9808" s="43">
        <v>44027</v>
      </c>
      <c r="Y9808" s="43" t="str">
        <f t="shared" si="306"/>
        <v/>
      </c>
      <c r="Z9808" s="43">
        <v>1591339</v>
      </c>
      <c r="AA9808" s="43" t="e">
        <f t="shared" si="307"/>
        <v>#N/A</v>
      </c>
    </row>
    <row r="9809" spans="1:27" x14ac:dyDescent="0.3">
      <c r="A9809" s="43">
        <v>1949353</v>
      </c>
      <c r="B9809" s="43" t="s">
        <v>7503</v>
      </c>
      <c r="C9809" s="43" t="s">
        <v>529</v>
      </c>
      <c r="E9809" s="43" t="s">
        <v>6263</v>
      </c>
      <c r="F9809" s="43" t="s">
        <v>30</v>
      </c>
      <c r="G9809" s="43">
        <v>44062</v>
      </c>
      <c r="Y9809" s="43" t="str">
        <f t="shared" si="306"/>
        <v/>
      </c>
      <c r="Z9809" s="43">
        <v>2279350</v>
      </c>
      <c r="AA9809" s="43" t="e">
        <f t="shared" si="307"/>
        <v>#N/A</v>
      </c>
    </row>
    <row r="9810" spans="1:27" x14ac:dyDescent="0.3">
      <c r="A9810" s="43">
        <v>1754975</v>
      </c>
      <c r="B9810" s="43" t="s">
        <v>7504</v>
      </c>
      <c r="C9810" s="43" t="s">
        <v>472</v>
      </c>
      <c r="E9810" s="43" t="s">
        <v>6263</v>
      </c>
      <c r="F9810" s="43" t="s">
        <v>28</v>
      </c>
      <c r="G9810" s="43">
        <v>49045</v>
      </c>
      <c r="Y9810" s="43" t="str">
        <f t="shared" si="306"/>
        <v/>
      </c>
      <c r="Z9810" s="43">
        <v>2267732</v>
      </c>
      <c r="AA9810" s="43" t="e">
        <f t="shared" si="307"/>
        <v>#N/A</v>
      </c>
    </row>
    <row r="9811" spans="1:27" x14ac:dyDescent="0.3">
      <c r="A9811" s="43">
        <v>503397</v>
      </c>
      <c r="B9811" s="43" t="s">
        <v>7505</v>
      </c>
      <c r="C9811" s="43" t="s">
        <v>290</v>
      </c>
      <c r="E9811" s="43" t="s">
        <v>6263</v>
      </c>
      <c r="F9811" s="43" t="s">
        <v>28</v>
      </c>
      <c r="G9811" s="43">
        <v>49002</v>
      </c>
      <c r="Y9811" s="43" t="str">
        <f t="shared" si="306"/>
        <v/>
      </c>
      <c r="Z9811" s="43">
        <v>2230626</v>
      </c>
      <c r="AA9811" s="43" t="e">
        <f t="shared" si="307"/>
        <v>#N/A</v>
      </c>
    </row>
    <row r="9812" spans="1:27" x14ac:dyDescent="0.3">
      <c r="A9812" s="43">
        <v>2071005</v>
      </c>
      <c r="B9812" s="43" t="s">
        <v>7506</v>
      </c>
      <c r="C9812" s="43" t="s">
        <v>1558</v>
      </c>
      <c r="E9812" s="43" t="s">
        <v>6263</v>
      </c>
      <c r="F9812" s="43" t="s">
        <v>28</v>
      </c>
      <c r="G9812" s="43">
        <v>44022</v>
      </c>
      <c r="Y9812" s="43" t="str">
        <f t="shared" si="306"/>
        <v>COMP</v>
      </c>
      <c r="Z9812" s="43">
        <v>1188332</v>
      </c>
      <c r="AA9812" s="43">
        <f t="shared" si="307"/>
        <v>2071005</v>
      </c>
    </row>
    <row r="9813" spans="1:27" x14ac:dyDescent="0.3">
      <c r="A9813" s="43">
        <v>1740557</v>
      </c>
      <c r="B9813" s="43" t="s">
        <v>7507</v>
      </c>
      <c r="C9813" s="43" t="s">
        <v>942</v>
      </c>
      <c r="E9813" s="43" t="s">
        <v>6263</v>
      </c>
      <c r="F9813" s="43" t="s">
        <v>28</v>
      </c>
      <c r="G9813" s="43">
        <v>85004</v>
      </c>
      <c r="Y9813" s="43" t="str">
        <f t="shared" si="306"/>
        <v/>
      </c>
      <c r="Z9813" s="43">
        <v>2073307</v>
      </c>
      <c r="AA9813" s="43" t="e">
        <f t="shared" si="307"/>
        <v>#N/A</v>
      </c>
    </row>
    <row r="9814" spans="1:27" x14ac:dyDescent="0.3">
      <c r="A9814" s="43">
        <v>1740556</v>
      </c>
      <c r="B9814" s="43" t="s">
        <v>7507</v>
      </c>
      <c r="C9814" s="43" t="s">
        <v>266</v>
      </c>
      <c r="E9814" s="43" t="s">
        <v>6263</v>
      </c>
      <c r="F9814" s="43" t="s">
        <v>30</v>
      </c>
      <c r="G9814" s="43">
        <v>85004</v>
      </c>
      <c r="Y9814" s="43" t="str">
        <f t="shared" si="306"/>
        <v/>
      </c>
      <c r="Z9814" s="43">
        <v>1969034</v>
      </c>
      <c r="AA9814" s="43" t="e">
        <f t="shared" si="307"/>
        <v>#N/A</v>
      </c>
    </row>
    <row r="9815" spans="1:27" x14ac:dyDescent="0.3">
      <c r="A9815" s="43">
        <v>1715757</v>
      </c>
      <c r="B9815" s="43" t="s">
        <v>7508</v>
      </c>
      <c r="C9815" s="43" t="s">
        <v>244</v>
      </c>
      <c r="E9815" s="43" t="s">
        <v>6263</v>
      </c>
      <c r="F9815" s="43" t="s">
        <v>28</v>
      </c>
      <c r="G9815" s="43">
        <v>44015</v>
      </c>
      <c r="Y9815" s="43" t="str">
        <f t="shared" si="306"/>
        <v/>
      </c>
      <c r="Z9815" s="43">
        <v>1877359</v>
      </c>
      <c r="AA9815" s="43" t="e">
        <f t="shared" si="307"/>
        <v>#N/A</v>
      </c>
    </row>
    <row r="9816" spans="1:27" x14ac:dyDescent="0.3">
      <c r="A9816" s="43">
        <v>1053698</v>
      </c>
      <c r="B9816" s="43" t="s">
        <v>7509</v>
      </c>
      <c r="C9816" s="43" t="s">
        <v>193</v>
      </c>
      <c r="E9816" s="43" t="s">
        <v>6263</v>
      </c>
      <c r="F9816" s="43" t="s">
        <v>28</v>
      </c>
      <c r="G9816" s="43">
        <v>44045</v>
      </c>
      <c r="Y9816" s="43" t="str">
        <f t="shared" si="306"/>
        <v>COMP</v>
      </c>
      <c r="Z9816" s="43">
        <v>1296304</v>
      </c>
      <c r="AA9816" s="43">
        <f t="shared" si="307"/>
        <v>1053698</v>
      </c>
    </row>
    <row r="9817" spans="1:27" x14ac:dyDescent="0.3">
      <c r="A9817" s="43">
        <v>377451</v>
      </c>
      <c r="B9817" s="43" t="s">
        <v>1423</v>
      </c>
      <c r="C9817" s="43" t="s">
        <v>514</v>
      </c>
      <c r="E9817" s="43" t="s">
        <v>6263</v>
      </c>
      <c r="F9817" s="43" t="s">
        <v>28</v>
      </c>
      <c r="G9817" s="43">
        <v>85004</v>
      </c>
      <c r="Y9817" s="43" t="str">
        <f t="shared" si="306"/>
        <v/>
      </c>
      <c r="Z9817" s="43">
        <v>540996</v>
      </c>
      <c r="AA9817" s="43" t="e">
        <f t="shared" si="307"/>
        <v>#N/A</v>
      </c>
    </row>
    <row r="9818" spans="1:27" x14ac:dyDescent="0.3">
      <c r="A9818" s="43">
        <v>1566137</v>
      </c>
      <c r="B9818" s="43" t="s">
        <v>1423</v>
      </c>
      <c r="C9818" s="43" t="s">
        <v>193</v>
      </c>
      <c r="E9818" s="43" t="s">
        <v>6263</v>
      </c>
      <c r="F9818" s="43" t="s">
        <v>28</v>
      </c>
      <c r="G9818" s="43">
        <v>49006</v>
      </c>
      <c r="Y9818" s="43" t="str">
        <f t="shared" si="306"/>
        <v/>
      </c>
      <c r="Z9818" s="43">
        <v>919890</v>
      </c>
      <c r="AA9818" s="43" t="e">
        <f t="shared" si="307"/>
        <v>#N/A</v>
      </c>
    </row>
    <row r="9819" spans="1:27" x14ac:dyDescent="0.3">
      <c r="A9819" s="43">
        <v>2074252</v>
      </c>
      <c r="B9819" s="43" t="s">
        <v>1423</v>
      </c>
      <c r="C9819" s="43" t="s">
        <v>193</v>
      </c>
      <c r="E9819" s="43" t="s">
        <v>6263</v>
      </c>
      <c r="F9819" s="43" t="s">
        <v>28</v>
      </c>
      <c r="G9819" s="43">
        <v>49034</v>
      </c>
      <c r="Y9819" s="43" t="str">
        <f t="shared" si="306"/>
        <v/>
      </c>
      <c r="Z9819" s="43">
        <v>1402772</v>
      </c>
      <c r="AA9819" s="43" t="e">
        <f t="shared" si="307"/>
        <v>#N/A</v>
      </c>
    </row>
    <row r="9820" spans="1:27" x14ac:dyDescent="0.3">
      <c r="A9820" s="43">
        <v>1069804</v>
      </c>
      <c r="B9820" s="43" t="s">
        <v>1423</v>
      </c>
      <c r="C9820" s="43" t="s">
        <v>502</v>
      </c>
      <c r="E9820" s="43" t="s">
        <v>6263</v>
      </c>
      <c r="F9820" s="43" t="s">
        <v>30</v>
      </c>
      <c r="G9820" s="43">
        <v>44012</v>
      </c>
      <c r="Y9820" s="43" t="str">
        <f t="shared" si="306"/>
        <v/>
      </c>
      <c r="Z9820" s="43">
        <v>1071928</v>
      </c>
      <c r="AA9820" s="43" t="e">
        <f t="shared" si="307"/>
        <v>#N/A</v>
      </c>
    </row>
    <row r="9821" spans="1:27" x14ac:dyDescent="0.3">
      <c r="A9821" s="43">
        <v>2276208</v>
      </c>
      <c r="B9821" s="43" t="s">
        <v>1423</v>
      </c>
      <c r="C9821" s="43" t="s">
        <v>1495</v>
      </c>
      <c r="E9821" s="43" t="s">
        <v>6263</v>
      </c>
      <c r="F9821" s="43" t="s">
        <v>28</v>
      </c>
      <c r="G9821" s="43">
        <v>49006</v>
      </c>
      <c r="Y9821" s="43" t="str">
        <f t="shared" si="306"/>
        <v>COMP</v>
      </c>
      <c r="Z9821" s="43">
        <v>1306807</v>
      </c>
      <c r="AA9821" s="43">
        <f t="shared" si="307"/>
        <v>2276208</v>
      </c>
    </row>
    <row r="9822" spans="1:27" x14ac:dyDescent="0.3">
      <c r="A9822" s="43">
        <v>468416</v>
      </c>
      <c r="B9822" s="43" t="s">
        <v>1423</v>
      </c>
      <c r="C9822" s="43" t="s">
        <v>1480</v>
      </c>
      <c r="E9822" s="43" t="s">
        <v>6263</v>
      </c>
      <c r="F9822" s="43" t="s">
        <v>28</v>
      </c>
      <c r="G9822" s="43">
        <v>44012</v>
      </c>
      <c r="Y9822" s="43" t="str">
        <f t="shared" si="306"/>
        <v/>
      </c>
      <c r="Z9822" s="43">
        <v>2398956</v>
      </c>
      <c r="AA9822" s="43" t="e">
        <f t="shared" si="307"/>
        <v>#N/A</v>
      </c>
    </row>
    <row r="9823" spans="1:27" x14ac:dyDescent="0.3">
      <c r="A9823" s="43">
        <v>444200</v>
      </c>
      <c r="B9823" s="43" t="s">
        <v>1423</v>
      </c>
      <c r="C9823" s="43" t="s">
        <v>1875</v>
      </c>
      <c r="E9823" s="43" t="s">
        <v>6263</v>
      </c>
      <c r="F9823" s="43" t="s">
        <v>28</v>
      </c>
      <c r="G9823" s="43">
        <v>44073</v>
      </c>
      <c r="Y9823" s="43" t="str">
        <f t="shared" si="306"/>
        <v/>
      </c>
      <c r="Z9823" s="43">
        <v>1209548</v>
      </c>
      <c r="AA9823" s="43" t="e">
        <f t="shared" si="307"/>
        <v>#N/A</v>
      </c>
    </row>
    <row r="9824" spans="1:27" x14ac:dyDescent="0.3">
      <c r="A9824" s="43">
        <v>2061693</v>
      </c>
      <c r="B9824" s="43" t="s">
        <v>1423</v>
      </c>
      <c r="C9824" s="43" t="s">
        <v>336</v>
      </c>
      <c r="E9824" s="43" t="s">
        <v>6263</v>
      </c>
      <c r="F9824" s="43" t="s">
        <v>30</v>
      </c>
      <c r="G9824" s="43">
        <v>44012</v>
      </c>
      <c r="Y9824" s="43" t="str">
        <f t="shared" si="306"/>
        <v/>
      </c>
      <c r="Z9824" s="43">
        <v>2383595</v>
      </c>
      <c r="AA9824" s="43" t="e">
        <f t="shared" si="307"/>
        <v>#N/A</v>
      </c>
    </row>
    <row r="9825" spans="1:27" x14ac:dyDescent="0.3">
      <c r="A9825" s="43">
        <v>1983487</v>
      </c>
      <c r="B9825" s="43" t="s">
        <v>7510</v>
      </c>
      <c r="C9825" s="43" t="s">
        <v>173</v>
      </c>
      <c r="E9825" s="43" t="s">
        <v>6263</v>
      </c>
      <c r="F9825" s="43" t="s">
        <v>30</v>
      </c>
      <c r="G9825" s="43">
        <v>49002</v>
      </c>
      <c r="Y9825" s="43" t="str">
        <f t="shared" si="306"/>
        <v/>
      </c>
      <c r="Z9825" s="43">
        <v>1482480</v>
      </c>
      <c r="AA9825" s="43" t="e">
        <f t="shared" si="307"/>
        <v>#N/A</v>
      </c>
    </row>
    <row r="9826" spans="1:27" x14ac:dyDescent="0.3">
      <c r="A9826" s="43">
        <v>2176048</v>
      </c>
      <c r="B9826" s="43" t="s">
        <v>7511</v>
      </c>
      <c r="C9826" s="43" t="s">
        <v>1306</v>
      </c>
      <c r="E9826" s="43" t="s">
        <v>29</v>
      </c>
      <c r="F9826" s="43" t="s">
        <v>30</v>
      </c>
      <c r="G9826" s="43">
        <v>53070</v>
      </c>
      <c r="Y9826" s="43" t="str">
        <f t="shared" si="306"/>
        <v/>
      </c>
      <c r="Z9826" s="43">
        <v>1584827</v>
      </c>
      <c r="AA9826" s="43" t="e">
        <f t="shared" si="307"/>
        <v>#N/A</v>
      </c>
    </row>
    <row r="9827" spans="1:27" x14ac:dyDescent="0.3">
      <c r="A9827" s="43">
        <v>1524439</v>
      </c>
      <c r="B9827" s="43" t="s">
        <v>7511</v>
      </c>
      <c r="C9827" s="43" t="s">
        <v>530</v>
      </c>
      <c r="E9827" s="43" t="s">
        <v>6263</v>
      </c>
      <c r="F9827" s="43" t="s">
        <v>30</v>
      </c>
      <c r="G9827" s="43">
        <v>85053</v>
      </c>
      <c r="Y9827" s="43" t="str">
        <f t="shared" si="306"/>
        <v/>
      </c>
      <c r="Z9827" s="43">
        <v>2122288</v>
      </c>
      <c r="AA9827" s="43" t="e">
        <f t="shared" si="307"/>
        <v>#N/A</v>
      </c>
    </row>
    <row r="9828" spans="1:27" x14ac:dyDescent="0.3">
      <c r="A9828" s="43">
        <v>1128343</v>
      </c>
      <c r="B9828" s="43" t="s">
        <v>7511</v>
      </c>
      <c r="C9828" s="43" t="s">
        <v>462</v>
      </c>
      <c r="E9828" s="43" t="s">
        <v>6263</v>
      </c>
      <c r="F9828" s="43" t="s">
        <v>30</v>
      </c>
      <c r="G9828" s="43">
        <v>44098</v>
      </c>
      <c r="Y9828" s="43" t="str">
        <f t="shared" si="306"/>
        <v/>
      </c>
      <c r="Z9828" s="43">
        <v>1469148</v>
      </c>
      <c r="AA9828" s="43" t="e">
        <f t="shared" si="307"/>
        <v>#N/A</v>
      </c>
    </row>
    <row r="9829" spans="1:27" x14ac:dyDescent="0.3">
      <c r="A9829" s="43">
        <v>481175</v>
      </c>
      <c r="B9829" s="43" t="s">
        <v>7511</v>
      </c>
      <c r="C9829" s="43" t="s">
        <v>346</v>
      </c>
      <c r="E9829" s="43" t="s">
        <v>6263</v>
      </c>
      <c r="F9829" s="43" t="s">
        <v>28</v>
      </c>
      <c r="G9829" s="43">
        <v>44098</v>
      </c>
      <c r="Y9829" s="43" t="str">
        <f t="shared" si="306"/>
        <v/>
      </c>
      <c r="Z9829" s="43">
        <v>492606</v>
      </c>
      <c r="AA9829" s="43" t="e">
        <f t="shared" si="307"/>
        <v>#N/A</v>
      </c>
    </row>
    <row r="9830" spans="1:27" x14ac:dyDescent="0.3">
      <c r="A9830" s="43">
        <v>1426355</v>
      </c>
      <c r="B9830" s="43" t="s">
        <v>7512</v>
      </c>
      <c r="C9830" s="43" t="s">
        <v>250</v>
      </c>
      <c r="E9830" s="43" t="s">
        <v>6263</v>
      </c>
      <c r="F9830" s="43" t="s">
        <v>28</v>
      </c>
      <c r="G9830" s="43">
        <v>85012</v>
      </c>
      <c r="Y9830" s="43" t="str">
        <f t="shared" si="306"/>
        <v/>
      </c>
      <c r="Z9830" s="43">
        <v>2086156</v>
      </c>
      <c r="AA9830" s="43" t="e">
        <f t="shared" si="307"/>
        <v>#N/A</v>
      </c>
    </row>
    <row r="9831" spans="1:27" x14ac:dyDescent="0.3">
      <c r="A9831" s="43">
        <v>2435249</v>
      </c>
      <c r="B9831" s="43" t="s">
        <v>7513</v>
      </c>
      <c r="C9831" s="43" t="s">
        <v>2332</v>
      </c>
      <c r="E9831" s="43" t="s">
        <v>6263</v>
      </c>
      <c r="F9831" s="43" t="s">
        <v>30</v>
      </c>
      <c r="G9831" s="43">
        <v>44013</v>
      </c>
      <c r="Y9831" s="43" t="str">
        <f t="shared" si="306"/>
        <v>COMP</v>
      </c>
      <c r="Z9831" s="43">
        <v>1651352</v>
      </c>
      <c r="AA9831" s="43">
        <f t="shared" si="307"/>
        <v>2435249</v>
      </c>
    </row>
    <row r="9832" spans="1:27" x14ac:dyDescent="0.3">
      <c r="A9832" s="43">
        <v>2180132</v>
      </c>
      <c r="B9832" s="43" t="s">
        <v>7513</v>
      </c>
      <c r="C9832" s="43" t="s">
        <v>223</v>
      </c>
      <c r="E9832" s="43" t="s">
        <v>6263</v>
      </c>
      <c r="F9832" s="43" t="s">
        <v>28</v>
      </c>
      <c r="G9832" s="43">
        <v>44130</v>
      </c>
      <c r="Y9832" s="43" t="str">
        <f t="shared" si="306"/>
        <v/>
      </c>
      <c r="Z9832" s="43">
        <v>682258</v>
      </c>
      <c r="AA9832" s="43" t="e">
        <f t="shared" si="307"/>
        <v>#N/A</v>
      </c>
    </row>
    <row r="9833" spans="1:27" x14ac:dyDescent="0.3">
      <c r="A9833" s="43">
        <v>1653017</v>
      </c>
      <c r="B9833" s="43" t="s">
        <v>7514</v>
      </c>
      <c r="C9833" s="43" t="s">
        <v>2453</v>
      </c>
      <c r="E9833" s="43" t="s">
        <v>34</v>
      </c>
      <c r="F9833" s="43" t="s">
        <v>30</v>
      </c>
      <c r="G9833" s="43">
        <v>49039</v>
      </c>
      <c r="Y9833" s="43" t="str">
        <f t="shared" si="306"/>
        <v>COMP</v>
      </c>
      <c r="Z9833" s="43">
        <v>1036239</v>
      </c>
      <c r="AA9833" s="43">
        <f t="shared" si="307"/>
        <v>1653017</v>
      </c>
    </row>
    <row r="9834" spans="1:27" x14ac:dyDescent="0.3">
      <c r="A9834" s="43">
        <v>566030</v>
      </c>
      <c r="B9834" s="43" t="s">
        <v>7514</v>
      </c>
      <c r="C9834" s="43" t="s">
        <v>829</v>
      </c>
      <c r="E9834" s="43" t="s">
        <v>6263</v>
      </c>
      <c r="F9834" s="43" t="s">
        <v>28</v>
      </c>
      <c r="G9834" s="43">
        <v>49039</v>
      </c>
      <c r="Y9834" s="43" t="str">
        <f t="shared" si="306"/>
        <v/>
      </c>
      <c r="Z9834" s="43">
        <v>1400299</v>
      </c>
      <c r="AA9834" s="43" t="e">
        <f t="shared" si="307"/>
        <v>#N/A</v>
      </c>
    </row>
    <row r="9835" spans="1:27" x14ac:dyDescent="0.3">
      <c r="A9835" s="43">
        <v>1070095</v>
      </c>
      <c r="B9835" s="43" t="s">
        <v>7514</v>
      </c>
      <c r="C9835" s="43" t="s">
        <v>6527</v>
      </c>
      <c r="E9835" s="43" t="s">
        <v>6263</v>
      </c>
      <c r="F9835" s="43" t="s">
        <v>30</v>
      </c>
      <c r="G9835" s="43">
        <v>49039</v>
      </c>
      <c r="Y9835" s="43" t="str">
        <f t="shared" si="306"/>
        <v/>
      </c>
      <c r="Z9835" s="43">
        <v>1644161</v>
      </c>
      <c r="AA9835" s="43" t="e">
        <f t="shared" si="307"/>
        <v>#N/A</v>
      </c>
    </row>
    <row r="9836" spans="1:27" x14ac:dyDescent="0.3">
      <c r="A9836" s="43">
        <v>1862110</v>
      </c>
      <c r="B9836" s="43" t="s">
        <v>7515</v>
      </c>
      <c r="C9836" s="43" t="s">
        <v>370</v>
      </c>
      <c r="E9836" s="43" t="s">
        <v>6263</v>
      </c>
      <c r="F9836" s="43" t="s">
        <v>30</v>
      </c>
      <c r="G9836" s="43">
        <v>44052</v>
      </c>
      <c r="Y9836" s="43" t="str">
        <f t="shared" si="306"/>
        <v/>
      </c>
      <c r="Z9836" s="43">
        <v>1217874</v>
      </c>
      <c r="AA9836" s="43" t="e">
        <f t="shared" si="307"/>
        <v>#N/A</v>
      </c>
    </row>
    <row r="9837" spans="1:27" x14ac:dyDescent="0.3">
      <c r="A9837" s="43">
        <v>2192842</v>
      </c>
      <c r="B9837" s="43" t="s">
        <v>7515</v>
      </c>
      <c r="C9837" s="43" t="s">
        <v>1138</v>
      </c>
      <c r="E9837" s="43" t="s">
        <v>35</v>
      </c>
      <c r="F9837" s="43" t="s">
        <v>30</v>
      </c>
      <c r="G9837" s="43">
        <v>44001</v>
      </c>
      <c r="Y9837" s="43" t="str">
        <f t="shared" si="306"/>
        <v>COMP</v>
      </c>
      <c r="Z9837" s="43">
        <v>1468969</v>
      </c>
      <c r="AA9837" s="43">
        <f t="shared" si="307"/>
        <v>2192842</v>
      </c>
    </row>
    <row r="9838" spans="1:27" x14ac:dyDescent="0.3">
      <c r="A9838" s="43">
        <v>2130204</v>
      </c>
      <c r="B9838" s="43" t="s">
        <v>7516</v>
      </c>
      <c r="C9838" s="43" t="s">
        <v>226</v>
      </c>
      <c r="E9838" s="43" t="s">
        <v>6263</v>
      </c>
      <c r="F9838" s="43" t="s">
        <v>30</v>
      </c>
      <c r="G9838" s="43">
        <v>85012</v>
      </c>
      <c r="Y9838" s="43" t="str">
        <f t="shared" si="306"/>
        <v/>
      </c>
      <c r="Z9838" s="43">
        <v>1754890</v>
      </c>
      <c r="AA9838" s="43" t="e">
        <f t="shared" si="307"/>
        <v>#N/A</v>
      </c>
    </row>
    <row r="9839" spans="1:27" x14ac:dyDescent="0.3">
      <c r="A9839" s="43">
        <v>2201978</v>
      </c>
      <c r="B9839" s="43" t="s">
        <v>7517</v>
      </c>
      <c r="C9839" s="43" t="s">
        <v>1617</v>
      </c>
      <c r="E9839" s="43" t="s">
        <v>6263</v>
      </c>
      <c r="F9839" s="43" t="s">
        <v>28</v>
      </c>
      <c r="G9839" s="43">
        <v>85049</v>
      </c>
      <c r="Y9839" s="43" t="str">
        <f t="shared" si="306"/>
        <v/>
      </c>
      <c r="Z9839" s="43">
        <v>1451081</v>
      </c>
      <c r="AA9839" s="43" t="e">
        <f t="shared" si="307"/>
        <v>#N/A</v>
      </c>
    </row>
    <row r="9840" spans="1:27" x14ac:dyDescent="0.3">
      <c r="A9840" s="43">
        <v>2102679</v>
      </c>
      <c r="B9840" s="43" t="s">
        <v>7517</v>
      </c>
      <c r="C9840" s="43" t="s">
        <v>368</v>
      </c>
      <c r="E9840" s="43" t="s">
        <v>6263</v>
      </c>
      <c r="F9840" s="43" t="s">
        <v>30</v>
      </c>
      <c r="G9840" s="43">
        <v>44012</v>
      </c>
      <c r="Y9840" s="43" t="str">
        <f t="shared" si="306"/>
        <v/>
      </c>
      <c r="Z9840" s="43">
        <v>2286851</v>
      </c>
      <c r="AA9840" s="43" t="e">
        <f t="shared" si="307"/>
        <v>#N/A</v>
      </c>
    </row>
    <row r="9841" spans="1:27" x14ac:dyDescent="0.3">
      <c r="A9841" s="43">
        <v>2293209</v>
      </c>
      <c r="B9841" s="43" t="s">
        <v>7517</v>
      </c>
      <c r="C9841" s="43" t="s">
        <v>189</v>
      </c>
      <c r="E9841" s="43" t="s">
        <v>6263</v>
      </c>
      <c r="F9841" s="43" t="s">
        <v>30</v>
      </c>
      <c r="G9841" s="43">
        <v>85079</v>
      </c>
      <c r="Y9841" s="43" t="str">
        <f t="shared" si="306"/>
        <v/>
      </c>
      <c r="Z9841" s="43">
        <v>1758415</v>
      </c>
      <c r="AA9841" s="43" t="e">
        <f t="shared" si="307"/>
        <v>#N/A</v>
      </c>
    </row>
    <row r="9842" spans="1:27" x14ac:dyDescent="0.3">
      <c r="A9842" s="43">
        <v>1774463</v>
      </c>
      <c r="B9842" s="43" t="s">
        <v>7518</v>
      </c>
      <c r="C9842" s="43" t="s">
        <v>7519</v>
      </c>
      <c r="E9842" s="43" t="s">
        <v>6263</v>
      </c>
      <c r="F9842" s="43" t="s">
        <v>28</v>
      </c>
      <c r="G9842" s="43">
        <v>49001</v>
      </c>
      <c r="Y9842" s="43" t="str">
        <f t="shared" si="306"/>
        <v>COMP</v>
      </c>
      <c r="Z9842" s="43">
        <v>1869708</v>
      </c>
      <c r="AA9842" s="43">
        <f t="shared" si="307"/>
        <v>1774463</v>
      </c>
    </row>
    <row r="9843" spans="1:27" x14ac:dyDescent="0.3">
      <c r="A9843" s="43">
        <v>1950883</v>
      </c>
      <c r="B9843" s="43" t="s">
        <v>1425</v>
      </c>
      <c r="C9843" s="43" t="s">
        <v>2196</v>
      </c>
      <c r="E9843" s="43" t="s">
        <v>6263</v>
      </c>
      <c r="F9843" s="43" t="s">
        <v>30</v>
      </c>
      <c r="G9843" s="43">
        <v>44070</v>
      </c>
      <c r="Y9843" s="43" t="str">
        <f t="shared" si="306"/>
        <v/>
      </c>
      <c r="Z9843" s="43">
        <v>1895526</v>
      </c>
      <c r="AA9843" s="43" t="e">
        <f t="shared" si="307"/>
        <v>#N/A</v>
      </c>
    </row>
    <row r="9844" spans="1:27" x14ac:dyDescent="0.3">
      <c r="A9844" s="43">
        <v>2322308</v>
      </c>
      <c r="B9844" s="43" t="s">
        <v>1425</v>
      </c>
      <c r="C9844" s="43" t="s">
        <v>318</v>
      </c>
      <c r="E9844" s="43" t="s">
        <v>29</v>
      </c>
      <c r="F9844" s="43" t="s">
        <v>28</v>
      </c>
      <c r="G9844" s="43">
        <v>85015</v>
      </c>
      <c r="Y9844" s="43" t="str">
        <f t="shared" si="306"/>
        <v/>
      </c>
      <c r="Z9844" s="43">
        <v>1247529</v>
      </c>
      <c r="AA9844" s="43" t="e">
        <f t="shared" si="307"/>
        <v>#N/A</v>
      </c>
    </row>
    <row r="9845" spans="1:27" x14ac:dyDescent="0.3">
      <c r="A9845" s="43">
        <v>1136104</v>
      </c>
      <c r="B9845" s="43" t="s">
        <v>1425</v>
      </c>
      <c r="C9845" s="43" t="s">
        <v>444</v>
      </c>
      <c r="E9845" s="43" t="s">
        <v>6263</v>
      </c>
      <c r="F9845" s="43" t="s">
        <v>28</v>
      </c>
      <c r="G9845" s="43">
        <v>85015</v>
      </c>
      <c r="Y9845" s="43" t="str">
        <f t="shared" si="306"/>
        <v/>
      </c>
      <c r="Z9845" s="43">
        <v>1052834</v>
      </c>
      <c r="AA9845" s="43" t="e">
        <f t="shared" si="307"/>
        <v>#N/A</v>
      </c>
    </row>
    <row r="9846" spans="1:27" x14ac:dyDescent="0.3">
      <c r="A9846" s="43">
        <v>258036</v>
      </c>
      <c r="B9846" s="43" t="s">
        <v>1425</v>
      </c>
      <c r="C9846" s="43" t="s">
        <v>221</v>
      </c>
      <c r="E9846" s="43" t="s">
        <v>6263</v>
      </c>
      <c r="F9846" s="43" t="s">
        <v>28</v>
      </c>
      <c r="G9846" s="43">
        <v>85031</v>
      </c>
      <c r="Y9846" s="43" t="str">
        <f t="shared" si="306"/>
        <v/>
      </c>
      <c r="Z9846" s="43">
        <v>776966</v>
      </c>
      <c r="AA9846" s="43" t="e">
        <f t="shared" si="307"/>
        <v>#N/A</v>
      </c>
    </row>
    <row r="9847" spans="1:27" x14ac:dyDescent="0.3">
      <c r="A9847" s="43">
        <v>1548764</v>
      </c>
      <c r="B9847" s="43" t="s">
        <v>1425</v>
      </c>
      <c r="C9847" s="43" t="s">
        <v>4853</v>
      </c>
      <c r="E9847" s="43" t="s">
        <v>6263</v>
      </c>
      <c r="F9847" s="43" t="s">
        <v>28</v>
      </c>
      <c r="G9847" s="43">
        <v>44125</v>
      </c>
      <c r="Y9847" s="43" t="str">
        <f t="shared" si="306"/>
        <v/>
      </c>
      <c r="Z9847" s="43">
        <v>1777942</v>
      </c>
      <c r="AA9847" s="43" t="e">
        <f t="shared" si="307"/>
        <v>#N/A</v>
      </c>
    </row>
    <row r="9848" spans="1:27" x14ac:dyDescent="0.3">
      <c r="A9848" s="43">
        <v>1745515</v>
      </c>
      <c r="B9848" s="43" t="s">
        <v>1426</v>
      </c>
      <c r="C9848" s="43" t="s">
        <v>6476</v>
      </c>
      <c r="E9848" s="43" t="s">
        <v>34</v>
      </c>
      <c r="F9848" s="43" t="s">
        <v>30</v>
      </c>
      <c r="G9848" s="43">
        <v>72017</v>
      </c>
      <c r="Y9848" s="43" t="str">
        <f t="shared" si="306"/>
        <v>COMP</v>
      </c>
      <c r="Z9848" s="43">
        <v>1556204</v>
      </c>
      <c r="AA9848" s="43">
        <f t="shared" si="307"/>
        <v>1745515</v>
      </c>
    </row>
    <row r="9849" spans="1:27" x14ac:dyDescent="0.3">
      <c r="A9849" s="43">
        <v>1890953</v>
      </c>
      <c r="B9849" s="43" t="s">
        <v>1426</v>
      </c>
      <c r="C9849" s="43" t="s">
        <v>7520</v>
      </c>
      <c r="E9849" s="43" t="s">
        <v>35</v>
      </c>
      <c r="F9849" s="43" t="s">
        <v>30</v>
      </c>
      <c r="G9849" s="43">
        <v>53023</v>
      </c>
      <c r="Y9849" s="43" t="str">
        <f t="shared" si="306"/>
        <v>COMP</v>
      </c>
      <c r="Z9849" s="43">
        <v>1319991</v>
      </c>
      <c r="AA9849" s="43">
        <f t="shared" si="307"/>
        <v>1890953</v>
      </c>
    </row>
    <row r="9850" spans="1:27" x14ac:dyDescent="0.3">
      <c r="A9850" s="43">
        <v>1994283</v>
      </c>
      <c r="B9850" s="43" t="s">
        <v>1426</v>
      </c>
      <c r="C9850" s="43" t="s">
        <v>399</v>
      </c>
      <c r="E9850" s="43" t="s">
        <v>6263</v>
      </c>
      <c r="F9850" s="43" t="s">
        <v>28</v>
      </c>
      <c r="G9850" s="43">
        <v>72053</v>
      </c>
      <c r="Y9850" s="43" t="str">
        <f t="shared" si="306"/>
        <v/>
      </c>
      <c r="Z9850" s="43">
        <v>1319974</v>
      </c>
      <c r="AA9850" s="43" t="e">
        <f t="shared" si="307"/>
        <v>#N/A</v>
      </c>
    </row>
    <row r="9851" spans="1:27" x14ac:dyDescent="0.3">
      <c r="A9851" s="43">
        <v>2256688</v>
      </c>
      <c r="B9851" s="43" t="s">
        <v>1426</v>
      </c>
      <c r="C9851" s="43" t="s">
        <v>656</v>
      </c>
      <c r="E9851" s="43" t="s">
        <v>6263</v>
      </c>
      <c r="F9851" s="43" t="s">
        <v>28</v>
      </c>
      <c r="G9851" s="43">
        <v>53058</v>
      </c>
      <c r="Y9851" s="43" t="str">
        <f t="shared" si="306"/>
        <v/>
      </c>
      <c r="Z9851" s="43">
        <v>1403737</v>
      </c>
      <c r="AA9851" s="43" t="e">
        <f t="shared" si="307"/>
        <v>#N/A</v>
      </c>
    </row>
    <row r="9852" spans="1:27" x14ac:dyDescent="0.3">
      <c r="A9852" s="43">
        <v>1760934</v>
      </c>
      <c r="B9852" s="43" t="s">
        <v>1426</v>
      </c>
      <c r="C9852" s="43" t="s">
        <v>446</v>
      </c>
      <c r="E9852" s="43" t="s">
        <v>6263</v>
      </c>
      <c r="F9852" s="43" t="s">
        <v>28</v>
      </c>
      <c r="G9852" s="43">
        <v>49054</v>
      </c>
      <c r="Y9852" s="43" t="str">
        <f t="shared" si="306"/>
        <v/>
      </c>
      <c r="Z9852" s="43">
        <v>1680087</v>
      </c>
      <c r="AA9852" s="43" t="e">
        <f t="shared" si="307"/>
        <v>#N/A</v>
      </c>
    </row>
    <row r="9853" spans="1:27" x14ac:dyDescent="0.3">
      <c r="A9853" s="43">
        <v>1975500</v>
      </c>
      <c r="B9853" s="43" t="s">
        <v>1426</v>
      </c>
      <c r="C9853" s="43" t="s">
        <v>7521</v>
      </c>
      <c r="E9853" s="43" t="s">
        <v>6263</v>
      </c>
      <c r="F9853" s="43" t="s">
        <v>28</v>
      </c>
      <c r="G9853" s="43">
        <v>72017</v>
      </c>
      <c r="Y9853" s="43" t="str">
        <f t="shared" si="306"/>
        <v/>
      </c>
      <c r="Z9853" s="43">
        <v>1481904</v>
      </c>
      <c r="AA9853" s="43" t="e">
        <f t="shared" si="307"/>
        <v>#N/A</v>
      </c>
    </row>
    <row r="9854" spans="1:27" x14ac:dyDescent="0.3">
      <c r="A9854" s="43">
        <v>2404251</v>
      </c>
      <c r="B9854" s="43" t="s">
        <v>1426</v>
      </c>
      <c r="C9854" s="43" t="s">
        <v>7522</v>
      </c>
      <c r="E9854" s="43" t="s">
        <v>29</v>
      </c>
      <c r="F9854" s="43" t="s">
        <v>30</v>
      </c>
      <c r="G9854" s="43">
        <v>49072</v>
      </c>
      <c r="Y9854" s="43" t="str">
        <f t="shared" si="306"/>
        <v/>
      </c>
      <c r="Z9854" s="43">
        <v>1730325</v>
      </c>
      <c r="AA9854" s="43" t="e">
        <f t="shared" si="307"/>
        <v>#N/A</v>
      </c>
    </row>
    <row r="9855" spans="1:27" x14ac:dyDescent="0.3">
      <c r="A9855" s="43">
        <v>1822090</v>
      </c>
      <c r="B9855" s="43" t="s">
        <v>1426</v>
      </c>
      <c r="C9855" s="43" t="s">
        <v>474</v>
      </c>
      <c r="E9855" s="43" t="s">
        <v>6263</v>
      </c>
      <c r="F9855" s="43" t="s">
        <v>30</v>
      </c>
      <c r="G9855" s="43">
        <v>53013</v>
      </c>
      <c r="Y9855" s="43" t="str">
        <f t="shared" si="306"/>
        <v/>
      </c>
      <c r="Z9855" s="43">
        <v>2014839</v>
      </c>
      <c r="AA9855" s="43" t="e">
        <f t="shared" si="307"/>
        <v>#N/A</v>
      </c>
    </row>
    <row r="9856" spans="1:27" x14ac:dyDescent="0.3">
      <c r="A9856" s="43">
        <v>2126581</v>
      </c>
      <c r="B9856" s="43" t="s">
        <v>1426</v>
      </c>
      <c r="C9856" s="43" t="s">
        <v>508</v>
      </c>
      <c r="E9856" s="43" t="s">
        <v>6263</v>
      </c>
      <c r="F9856" s="43" t="s">
        <v>28</v>
      </c>
      <c r="G9856" s="43">
        <v>72078</v>
      </c>
      <c r="Y9856" s="43" t="str">
        <f t="shared" si="306"/>
        <v/>
      </c>
      <c r="Z9856" s="43">
        <v>1488373</v>
      </c>
      <c r="AA9856" s="43" t="e">
        <f t="shared" si="307"/>
        <v>#N/A</v>
      </c>
    </row>
    <row r="9857" spans="1:27" x14ac:dyDescent="0.3">
      <c r="A9857" s="43">
        <v>2413217</v>
      </c>
      <c r="B9857" s="43" t="s">
        <v>1426</v>
      </c>
      <c r="C9857" s="43" t="s">
        <v>1300</v>
      </c>
      <c r="E9857" s="43" t="s">
        <v>6263</v>
      </c>
      <c r="F9857" s="43" t="s">
        <v>30</v>
      </c>
      <c r="G9857" s="43">
        <v>44055</v>
      </c>
      <c r="Y9857" s="43" t="str">
        <f t="shared" si="306"/>
        <v/>
      </c>
      <c r="Z9857" s="43">
        <v>506570</v>
      </c>
      <c r="AA9857" s="43" t="e">
        <f t="shared" si="307"/>
        <v>#N/A</v>
      </c>
    </row>
    <row r="9858" spans="1:27" x14ac:dyDescent="0.3">
      <c r="A9858" s="43">
        <v>1674606</v>
      </c>
      <c r="B9858" s="43" t="s">
        <v>1426</v>
      </c>
      <c r="C9858" s="43" t="s">
        <v>4016</v>
      </c>
      <c r="E9858" s="43" t="s">
        <v>29</v>
      </c>
      <c r="F9858" s="43" t="s">
        <v>28</v>
      </c>
      <c r="G9858" s="43">
        <v>49067</v>
      </c>
      <c r="Y9858" s="43" t="str">
        <f t="shared" ref="Y9858:Y9921" si="308">IF(ISERROR(AA9858)=FALSE,"COMP","")</f>
        <v>COMP</v>
      </c>
      <c r="Z9858" s="43">
        <v>1864707</v>
      </c>
      <c r="AA9858" s="43">
        <f t="shared" si="307"/>
        <v>1674606</v>
      </c>
    </row>
    <row r="9859" spans="1:27" x14ac:dyDescent="0.3">
      <c r="A9859" s="43">
        <v>2421428</v>
      </c>
      <c r="B9859" s="43" t="s">
        <v>1426</v>
      </c>
      <c r="C9859" s="43" t="s">
        <v>1109</v>
      </c>
      <c r="E9859" s="43" t="s">
        <v>6263</v>
      </c>
      <c r="F9859" s="43" t="s">
        <v>28</v>
      </c>
      <c r="G9859" s="43">
        <v>44084</v>
      </c>
      <c r="Y9859" s="43" t="str">
        <f t="shared" si="308"/>
        <v/>
      </c>
      <c r="Z9859" s="43">
        <v>1463470</v>
      </c>
      <c r="AA9859" s="43" t="e">
        <f t="shared" ref="AA9859:AA9922" si="309">VLOOKUP(A9859,Z:Z,1,FALSE)</f>
        <v>#N/A</v>
      </c>
    </row>
    <row r="9860" spans="1:27" x14ac:dyDescent="0.3">
      <c r="A9860" s="43">
        <v>2181050</v>
      </c>
      <c r="B9860" s="43" t="s">
        <v>1432</v>
      </c>
      <c r="C9860" s="43" t="s">
        <v>377</v>
      </c>
      <c r="E9860" s="43" t="s">
        <v>6263</v>
      </c>
      <c r="F9860" s="43" t="s">
        <v>30</v>
      </c>
      <c r="G9860" s="43">
        <v>49002</v>
      </c>
      <c r="Y9860" s="43" t="str">
        <f t="shared" si="308"/>
        <v/>
      </c>
      <c r="Z9860" s="43">
        <v>1889225</v>
      </c>
      <c r="AA9860" s="43" t="e">
        <f t="shared" si="309"/>
        <v>#N/A</v>
      </c>
    </row>
    <row r="9861" spans="1:27" x14ac:dyDescent="0.3">
      <c r="A9861" s="43">
        <v>2144525</v>
      </c>
      <c r="B9861" s="43" t="s">
        <v>7523</v>
      </c>
      <c r="C9861" s="43" t="s">
        <v>744</v>
      </c>
      <c r="E9861" s="43" t="s">
        <v>6263</v>
      </c>
      <c r="F9861" s="43" t="s">
        <v>28</v>
      </c>
      <c r="G9861" s="43">
        <v>53064</v>
      </c>
      <c r="Y9861" s="43" t="str">
        <f t="shared" si="308"/>
        <v>COMP</v>
      </c>
      <c r="Z9861" s="43">
        <v>1381134</v>
      </c>
      <c r="AA9861" s="43">
        <f t="shared" si="309"/>
        <v>2144525</v>
      </c>
    </row>
    <row r="9862" spans="1:27" x14ac:dyDescent="0.3">
      <c r="A9862" s="43">
        <v>2423282</v>
      </c>
      <c r="B9862" s="43" t="s">
        <v>7523</v>
      </c>
      <c r="C9862" s="43" t="s">
        <v>7524</v>
      </c>
      <c r="E9862" s="43" t="s">
        <v>35</v>
      </c>
      <c r="F9862" s="43" t="s">
        <v>28</v>
      </c>
      <c r="G9862" s="43">
        <v>49004</v>
      </c>
      <c r="Y9862" s="43" t="str">
        <f t="shared" si="308"/>
        <v>COMP</v>
      </c>
      <c r="Z9862" s="43">
        <v>2282452</v>
      </c>
      <c r="AA9862" s="43">
        <f t="shared" si="309"/>
        <v>2423282</v>
      </c>
    </row>
    <row r="9863" spans="1:27" x14ac:dyDescent="0.3">
      <c r="A9863" s="43">
        <v>1218369</v>
      </c>
      <c r="B9863" s="43" t="s">
        <v>7525</v>
      </c>
      <c r="C9863" s="43" t="s">
        <v>244</v>
      </c>
      <c r="E9863" s="43" t="s">
        <v>6263</v>
      </c>
      <c r="F9863" s="43" t="s">
        <v>28</v>
      </c>
      <c r="G9863" s="43">
        <v>49063</v>
      </c>
      <c r="Y9863" s="43" t="str">
        <f t="shared" si="308"/>
        <v/>
      </c>
      <c r="Z9863" s="43">
        <v>1955599</v>
      </c>
      <c r="AA9863" s="43" t="e">
        <f t="shared" si="309"/>
        <v>#N/A</v>
      </c>
    </row>
    <row r="9864" spans="1:27" x14ac:dyDescent="0.3">
      <c r="A9864" s="43">
        <v>1558444</v>
      </c>
      <c r="B9864" s="43" t="s">
        <v>7525</v>
      </c>
      <c r="C9864" s="43" t="s">
        <v>460</v>
      </c>
      <c r="E9864" s="43" t="s">
        <v>6263</v>
      </c>
      <c r="F9864" s="43" t="s">
        <v>30</v>
      </c>
      <c r="G9864" s="43">
        <v>49063</v>
      </c>
      <c r="Y9864" s="43" t="str">
        <f t="shared" si="308"/>
        <v/>
      </c>
      <c r="Z9864" s="43">
        <v>1807237</v>
      </c>
      <c r="AA9864" s="43" t="e">
        <f t="shared" si="309"/>
        <v>#N/A</v>
      </c>
    </row>
    <row r="9865" spans="1:27" x14ac:dyDescent="0.3">
      <c r="A9865" s="43">
        <v>1589854</v>
      </c>
      <c r="B9865" s="43" t="s">
        <v>7525</v>
      </c>
      <c r="C9865" s="43" t="s">
        <v>1157</v>
      </c>
      <c r="E9865" s="43" t="s">
        <v>35</v>
      </c>
      <c r="F9865" s="43" t="s">
        <v>28</v>
      </c>
      <c r="G9865" s="43">
        <v>49064</v>
      </c>
      <c r="Y9865" s="43" t="str">
        <f t="shared" si="308"/>
        <v>COMP</v>
      </c>
      <c r="Z9865" s="43">
        <v>2173712</v>
      </c>
      <c r="AA9865" s="43">
        <f t="shared" si="309"/>
        <v>1589854</v>
      </c>
    </row>
    <row r="9866" spans="1:27" x14ac:dyDescent="0.3">
      <c r="A9866" s="43">
        <v>2291356</v>
      </c>
      <c r="B9866" s="43" t="s">
        <v>7526</v>
      </c>
      <c r="C9866" s="43" t="s">
        <v>6729</v>
      </c>
      <c r="E9866" s="43" t="s">
        <v>29</v>
      </c>
      <c r="F9866" s="43" t="s">
        <v>30</v>
      </c>
      <c r="G9866" s="43">
        <v>44039</v>
      </c>
      <c r="Y9866" s="43" t="str">
        <f t="shared" si="308"/>
        <v>COMP</v>
      </c>
      <c r="Z9866" s="43">
        <v>1574611</v>
      </c>
      <c r="AA9866" s="43">
        <f t="shared" si="309"/>
        <v>2291356</v>
      </c>
    </row>
    <row r="9867" spans="1:27" x14ac:dyDescent="0.3">
      <c r="A9867" s="43">
        <v>1756456</v>
      </c>
      <c r="B9867" s="43" t="s">
        <v>7526</v>
      </c>
      <c r="C9867" s="43" t="s">
        <v>340</v>
      </c>
      <c r="E9867" s="43" t="s">
        <v>31</v>
      </c>
      <c r="F9867" s="43" t="s">
        <v>30</v>
      </c>
      <c r="G9867" s="43">
        <v>49064</v>
      </c>
      <c r="Y9867" s="43" t="str">
        <f t="shared" si="308"/>
        <v>COMP</v>
      </c>
      <c r="Z9867" s="43">
        <v>1133486</v>
      </c>
      <c r="AA9867" s="43">
        <f t="shared" si="309"/>
        <v>1756456</v>
      </c>
    </row>
    <row r="9868" spans="1:27" x14ac:dyDescent="0.3">
      <c r="A9868" s="43">
        <v>1385448</v>
      </c>
      <c r="B9868" s="43" t="s">
        <v>7526</v>
      </c>
      <c r="C9868" s="43" t="s">
        <v>343</v>
      </c>
      <c r="E9868" s="43" t="s">
        <v>6263</v>
      </c>
      <c r="F9868" s="43" t="s">
        <v>28</v>
      </c>
      <c r="G9868" s="43">
        <v>49002</v>
      </c>
      <c r="Y9868" s="43" t="str">
        <f t="shared" si="308"/>
        <v>COMP</v>
      </c>
      <c r="Z9868" s="43">
        <v>1268255</v>
      </c>
      <c r="AA9868" s="43">
        <f t="shared" si="309"/>
        <v>1385448</v>
      </c>
    </row>
    <row r="9869" spans="1:27" x14ac:dyDescent="0.3">
      <c r="A9869" s="43">
        <v>2108703</v>
      </c>
      <c r="B9869" s="43" t="s">
        <v>7527</v>
      </c>
      <c r="C9869" s="43" t="s">
        <v>235</v>
      </c>
      <c r="E9869" s="43" t="s">
        <v>31</v>
      </c>
      <c r="F9869" s="43" t="s">
        <v>28</v>
      </c>
      <c r="G9869" s="43">
        <v>44038</v>
      </c>
      <c r="Y9869" s="43" t="str">
        <f t="shared" si="308"/>
        <v>COMP</v>
      </c>
      <c r="Z9869" s="43">
        <v>147040</v>
      </c>
      <c r="AA9869" s="43">
        <f t="shared" si="309"/>
        <v>2108703</v>
      </c>
    </row>
    <row r="9870" spans="1:27" x14ac:dyDescent="0.3">
      <c r="A9870" s="43">
        <v>1566579</v>
      </c>
      <c r="B9870" s="43" t="s">
        <v>7527</v>
      </c>
      <c r="C9870" s="43" t="s">
        <v>512</v>
      </c>
      <c r="E9870" s="43" t="s">
        <v>34</v>
      </c>
      <c r="F9870" s="43" t="s">
        <v>28</v>
      </c>
      <c r="G9870" s="43">
        <v>49064</v>
      </c>
      <c r="Y9870" s="43" t="str">
        <f t="shared" si="308"/>
        <v>COMP</v>
      </c>
      <c r="Z9870" s="43">
        <v>727467</v>
      </c>
      <c r="AA9870" s="43">
        <f t="shared" si="309"/>
        <v>1566579</v>
      </c>
    </row>
    <row r="9871" spans="1:27" x14ac:dyDescent="0.3">
      <c r="A9871" s="43">
        <v>1094357</v>
      </c>
      <c r="B9871" s="43" t="s">
        <v>7527</v>
      </c>
      <c r="C9871" s="43" t="s">
        <v>937</v>
      </c>
      <c r="E9871" s="43" t="s">
        <v>6263</v>
      </c>
      <c r="F9871" s="43" t="s">
        <v>28</v>
      </c>
      <c r="G9871" s="43">
        <v>49064</v>
      </c>
      <c r="Y9871" s="43" t="str">
        <f t="shared" si="308"/>
        <v/>
      </c>
      <c r="Z9871" s="43">
        <v>1305885</v>
      </c>
      <c r="AA9871" s="43" t="e">
        <f t="shared" si="309"/>
        <v>#N/A</v>
      </c>
    </row>
    <row r="9872" spans="1:27" x14ac:dyDescent="0.3">
      <c r="A9872" s="43">
        <v>1871856</v>
      </c>
      <c r="B9872" s="43" t="s">
        <v>7527</v>
      </c>
      <c r="C9872" s="43" t="s">
        <v>659</v>
      </c>
      <c r="E9872" s="43" t="s">
        <v>6263</v>
      </c>
      <c r="F9872" s="43" t="s">
        <v>28</v>
      </c>
      <c r="G9872" s="43">
        <v>85004</v>
      </c>
      <c r="Y9872" s="43" t="str">
        <f t="shared" si="308"/>
        <v>COMP</v>
      </c>
      <c r="Z9872" s="43">
        <v>172167</v>
      </c>
      <c r="AA9872" s="43">
        <f t="shared" si="309"/>
        <v>1871856</v>
      </c>
    </row>
    <row r="9873" spans="1:27" x14ac:dyDescent="0.3">
      <c r="A9873" s="43">
        <v>979979</v>
      </c>
      <c r="B9873" s="43" t="s">
        <v>7527</v>
      </c>
      <c r="C9873" s="43" t="s">
        <v>7528</v>
      </c>
      <c r="E9873" s="43" t="s">
        <v>6263</v>
      </c>
      <c r="F9873" s="43" t="s">
        <v>30</v>
      </c>
      <c r="G9873" s="43">
        <v>44045</v>
      </c>
      <c r="Y9873" s="43" t="str">
        <f t="shared" si="308"/>
        <v/>
      </c>
      <c r="Z9873" s="43">
        <v>2282342</v>
      </c>
      <c r="AA9873" s="43" t="e">
        <f t="shared" si="309"/>
        <v>#N/A</v>
      </c>
    </row>
    <row r="9874" spans="1:27" x14ac:dyDescent="0.3">
      <c r="A9874" s="43">
        <v>1399254</v>
      </c>
      <c r="B9874" s="43" t="s">
        <v>7527</v>
      </c>
      <c r="C9874" s="43" t="s">
        <v>656</v>
      </c>
      <c r="E9874" s="43" t="s">
        <v>29</v>
      </c>
      <c r="F9874" s="43" t="s">
        <v>28</v>
      </c>
      <c r="G9874" s="43">
        <v>49057</v>
      </c>
      <c r="Y9874" s="43" t="str">
        <f t="shared" si="308"/>
        <v/>
      </c>
      <c r="Z9874" s="43">
        <v>1021981</v>
      </c>
      <c r="AA9874" s="43" t="e">
        <f t="shared" si="309"/>
        <v>#N/A</v>
      </c>
    </row>
    <row r="9875" spans="1:27" x14ac:dyDescent="0.3">
      <c r="A9875" s="43">
        <v>1099094</v>
      </c>
      <c r="B9875" s="43" t="s">
        <v>7527</v>
      </c>
      <c r="C9875" s="43" t="s">
        <v>294</v>
      </c>
      <c r="E9875" s="43" t="s">
        <v>6263</v>
      </c>
      <c r="F9875" s="43" t="s">
        <v>30</v>
      </c>
      <c r="G9875" s="43">
        <v>44022</v>
      </c>
      <c r="Y9875" s="43" t="str">
        <f t="shared" si="308"/>
        <v>COMP</v>
      </c>
      <c r="Z9875" s="43">
        <v>578837</v>
      </c>
      <c r="AA9875" s="43">
        <f t="shared" si="309"/>
        <v>1099094</v>
      </c>
    </row>
    <row r="9876" spans="1:27" x14ac:dyDescent="0.3">
      <c r="A9876" s="43">
        <v>2098325</v>
      </c>
      <c r="B9876" s="43" t="s">
        <v>7527</v>
      </c>
      <c r="C9876" s="43" t="s">
        <v>7529</v>
      </c>
      <c r="E9876" s="43" t="s">
        <v>6263</v>
      </c>
      <c r="F9876" s="43" t="s">
        <v>30</v>
      </c>
      <c r="G9876" s="43">
        <v>44055</v>
      </c>
      <c r="Y9876" s="43" t="str">
        <f t="shared" si="308"/>
        <v/>
      </c>
      <c r="Z9876" s="43">
        <v>1467997</v>
      </c>
      <c r="AA9876" s="43" t="e">
        <f t="shared" si="309"/>
        <v>#N/A</v>
      </c>
    </row>
    <row r="9877" spans="1:27" x14ac:dyDescent="0.3">
      <c r="A9877" s="43">
        <v>1986038</v>
      </c>
      <c r="B9877" s="43" t="s">
        <v>7527</v>
      </c>
      <c r="C9877" s="43" t="s">
        <v>2631</v>
      </c>
      <c r="E9877" s="43" t="s">
        <v>35</v>
      </c>
      <c r="F9877" s="43" t="s">
        <v>28</v>
      </c>
      <c r="G9877" s="43">
        <v>49006</v>
      </c>
      <c r="Y9877" s="43" t="str">
        <f t="shared" si="308"/>
        <v>COMP</v>
      </c>
      <c r="Z9877" s="43">
        <v>2427127</v>
      </c>
      <c r="AA9877" s="43">
        <f t="shared" si="309"/>
        <v>1986038</v>
      </c>
    </row>
    <row r="9878" spans="1:27" x14ac:dyDescent="0.3">
      <c r="A9878" s="43">
        <v>2332808</v>
      </c>
      <c r="B9878" s="43" t="s">
        <v>7527</v>
      </c>
      <c r="C9878" s="43" t="s">
        <v>390</v>
      </c>
      <c r="E9878" s="43" t="s">
        <v>6263</v>
      </c>
      <c r="F9878" s="43" t="s">
        <v>30</v>
      </c>
      <c r="G9878" s="43">
        <v>85015</v>
      </c>
      <c r="Y9878" s="43" t="str">
        <f t="shared" si="308"/>
        <v/>
      </c>
      <c r="Z9878" s="43">
        <v>620530</v>
      </c>
      <c r="AA9878" s="43" t="e">
        <f t="shared" si="309"/>
        <v>#N/A</v>
      </c>
    </row>
    <row r="9879" spans="1:27" x14ac:dyDescent="0.3">
      <c r="A9879" s="43">
        <v>1739900</v>
      </c>
      <c r="B9879" s="43" t="s">
        <v>7527</v>
      </c>
      <c r="C9879" s="43" t="s">
        <v>2316</v>
      </c>
      <c r="E9879" s="43" t="s">
        <v>6263</v>
      </c>
      <c r="F9879" s="43" t="s">
        <v>28</v>
      </c>
      <c r="G9879" s="43">
        <v>44079</v>
      </c>
      <c r="Y9879" s="43" t="str">
        <f t="shared" si="308"/>
        <v/>
      </c>
      <c r="Z9879" s="43">
        <v>1928311</v>
      </c>
      <c r="AA9879" s="43" t="e">
        <f t="shared" si="309"/>
        <v>#N/A</v>
      </c>
    </row>
    <row r="9880" spans="1:27" x14ac:dyDescent="0.3">
      <c r="A9880" s="43">
        <v>1211107</v>
      </c>
      <c r="B9880" s="43" t="s">
        <v>7527</v>
      </c>
      <c r="C9880" s="43" t="s">
        <v>548</v>
      </c>
      <c r="E9880" s="43" t="s">
        <v>6263</v>
      </c>
      <c r="F9880" s="43" t="s">
        <v>28</v>
      </c>
      <c r="G9880" s="43">
        <v>44045</v>
      </c>
      <c r="Y9880" s="43" t="str">
        <f t="shared" si="308"/>
        <v>COMP</v>
      </c>
      <c r="Z9880" s="43">
        <v>182317</v>
      </c>
      <c r="AA9880" s="43">
        <f t="shared" si="309"/>
        <v>1211107</v>
      </c>
    </row>
    <row r="9881" spans="1:27" x14ac:dyDescent="0.3">
      <c r="A9881" s="43">
        <v>1865003</v>
      </c>
      <c r="B9881" s="43" t="s">
        <v>7527</v>
      </c>
      <c r="C9881" s="43" t="s">
        <v>340</v>
      </c>
      <c r="E9881" s="43" t="s">
        <v>29</v>
      </c>
      <c r="F9881" s="43" t="s">
        <v>30</v>
      </c>
      <c r="G9881" s="43">
        <v>44084</v>
      </c>
      <c r="Y9881" s="43" t="str">
        <f t="shared" si="308"/>
        <v/>
      </c>
      <c r="Z9881" s="43">
        <v>1043330</v>
      </c>
      <c r="AA9881" s="43" t="e">
        <f t="shared" si="309"/>
        <v>#N/A</v>
      </c>
    </row>
    <row r="9882" spans="1:27" x14ac:dyDescent="0.3">
      <c r="A9882" s="43">
        <v>1978977</v>
      </c>
      <c r="B9882" s="43" t="s">
        <v>7527</v>
      </c>
      <c r="C9882" s="43" t="s">
        <v>541</v>
      </c>
      <c r="E9882" s="43" t="s">
        <v>6263</v>
      </c>
      <c r="F9882" s="43" t="s">
        <v>28</v>
      </c>
      <c r="G9882" s="43">
        <v>49072</v>
      </c>
      <c r="Y9882" s="43" t="str">
        <f t="shared" si="308"/>
        <v>COMP</v>
      </c>
      <c r="Z9882" s="43">
        <v>505510</v>
      </c>
      <c r="AA9882" s="43">
        <f t="shared" si="309"/>
        <v>1978977</v>
      </c>
    </row>
    <row r="9883" spans="1:27" x14ac:dyDescent="0.3">
      <c r="A9883" s="43">
        <v>407677</v>
      </c>
      <c r="B9883" s="43" t="s">
        <v>7527</v>
      </c>
      <c r="C9883" s="43" t="s">
        <v>508</v>
      </c>
      <c r="E9883" s="43" t="s">
        <v>6263</v>
      </c>
      <c r="F9883" s="43" t="s">
        <v>28</v>
      </c>
      <c r="G9883" s="43">
        <v>44022</v>
      </c>
      <c r="Y9883" s="43" t="str">
        <f t="shared" si="308"/>
        <v>COMP</v>
      </c>
      <c r="Z9883" s="43">
        <v>1773116</v>
      </c>
      <c r="AA9883" s="43">
        <f t="shared" si="309"/>
        <v>407677</v>
      </c>
    </row>
    <row r="9884" spans="1:27" x14ac:dyDescent="0.3">
      <c r="A9884" s="43">
        <v>177965</v>
      </c>
      <c r="B9884" s="43" t="s">
        <v>7527</v>
      </c>
      <c r="C9884" s="43" t="s">
        <v>427</v>
      </c>
      <c r="E9884" s="43" t="s">
        <v>6263</v>
      </c>
      <c r="F9884" s="43" t="s">
        <v>28</v>
      </c>
      <c r="G9884" s="43">
        <v>49064</v>
      </c>
      <c r="Y9884" s="43" t="str">
        <f t="shared" si="308"/>
        <v>COMP</v>
      </c>
      <c r="Z9884" s="43">
        <v>1755212</v>
      </c>
      <c r="AA9884" s="43">
        <f t="shared" si="309"/>
        <v>177965</v>
      </c>
    </row>
    <row r="9885" spans="1:27" x14ac:dyDescent="0.3">
      <c r="A9885" s="43">
        <v>483998</v>
      </c>
      <c r="B9885" s="43" t="s">
        <v>7527</v>
      </c>
      <c r="C9885" s="43" t="s">
        <v>250</v>
      </c>
      <c r="E9885" s="43" t="s">
        <v>6263</v>
      </c>
      <c r="F9885" s="43" t="s">
        <v>28</v>
      </c>
      <c r="G9885" s="43">
        <v>44088</v>
      </c>
      <c r="Y9885" s="43" t="str">
        <f t="shared" si="308"/>
        <v>COMP</v>
      </c>
      <c r="Z9885" s="43">
        <v>1180411</v>
      </c>
      <c r="AA9885" s="43">
        <f t="shared" si="309"/>
        <v>483998</v>
      </c>
    </row>
    <row r="9886" spans="1:27" x14ac:dyDescent="0.3">
      <c r="A9886" s="43">
        <v>2346575</v>
      </c>
      <c r="B9886" s="43" t="s">
        <v>7530</v>
      </c>
      <c r="C9886" s="43" t="s">
        <v>1300</v>
      </c>
      <c r="E9886" s="43" t="s">
        <v>6263</v>
      </c>
      <c r="F9886" s="43" t="s">
        <v>30</v>
      </c>
      <c r="G9886" s="43">
        <v>49064</v>
      </c>
      <c r="Y9886" s="43" t="str">
        <f t="shared" si="308"/>
        <v/>
      </c>
      <c r="Z9886" s="43">
        <v>2186605</v>
      </c>
      <c r="AA9886" s="43" t="e">
        <f t="shared" si="309"/>
        <v>#N/A</v>
      </c>
    </row>
    <row r="9887" spans="1:27" x14ac:dyDescent="0.3">
      <c r="A9887" s="43">
        <v>712564</v>
      </c>
      <c r="B9887" s="43" t="s">
        <v>7531</v>
      </c>
      <c r="C9887" s="43" t="s">
        <v>492</v>
      </c>
      <c r="E9887" s="43" t="s">
        <v>6263</v>
      </c>
      <c r="F9887" s="43" t="s">
        <v>30</v>
      </c>
      <c r="G9887" s="43">
        <v>44038</v>
      </c>
      <c r="Y9887" s="43" t="str">
        <f t="shared" si="308"/>
        <v>COMP</v>
      </c>
      <c r="Z9887" s="43">
        <v>2083617</v>
      </c>
      <c r="AA9887" s="43">
        <f t="shared" si="309"/>
        <v>712564</v>
      </c>
    </row>
    <row r="9888" spans="1:27" x14ac:dyDescent="0.3">
      <c r="A9888" s="43">
        <v>2003113</v>
      </c>
      <c r="B9888" s="43" t="s">
        <v>1440</v>
      </c>
      <c r="C9888" s="43" t="s">
        <v>722</v>
      </c>
      <c r="E9888" s="43" t="s">
        <v>6263</v>
      </c>
      <c r="F9888" s="43" t="s">
        <v>28</v>
      </c>
      <c r="G9888" s="43">
        <v>49039</v>
      </c>
      <c r="Y9888" s="43" t="str">
        <f t="shared" si="308"/>
        <v/>
      </c>
      <c r="Z9888" s="43">
        <v>1105808</v>
      </c>
      <c r="AA9888" s="43" t="e">
        <f t="shared" si="309"/>
        <v>#N/A</v>
      </c>
    </row>
    <row r="9889" spans="1:27" x14ac:dyDescent="0.3">
      <c r="A9889" s="43">
        <v>1071921</v>
      </c>
      <c r="B9889" s="43" t="s">
        <v>1440</v>
      </c>
      <c r="C9889" s="43" t="s">
        <v>274</v>
      </c>
      <c r="E9889" s="43" t="s">
        <v>6263</v>
      </c>
      <c r="F9889" s="43" t="s">
        <v>28</v>
      </c>
      <c r="G9889" s="43">
        <v>72041</v>
      </c>
      <c r="Y9889" s="43" t="str">
        <f t="shared" si="308"/>
        <v/>
      </c>
      <c r="Z9889" s="43">
        <v>2382870</v>
      </c>
      <c r="AA9889" s="43" t="e">
        <f t="shared" si="309"/>
        <v>#N/A</v>
      </c>
    </row>
    <row r="9890" spans="1:27" x14ac:dyDescent="0.3">
      <c r="A9890" s="43">
        <v>1064318</v>
      </c>
      <c r="B9890" s="43" t="s">
        <v>7532</v>
      </c>
      <c r="C9890" s="43" t="s">
        <v>502</v>
      </c>
      <c r="E9890" s="43" t="s">
        <v>6263</v>
      </c>
      <c r="F9890" s="43" t="s">
        <v>30</v>
      </c>
      <c r="G9890" s="43">
        <v>44094</v>
      </c>
      <c r="Y9890" s="43" t="str">
        <f t="shared" si="308"/>
        <v/>
      </c>
      <c r="Z9890" s="43">
        <v>1740603</v>
      </c>
      <c r="AA9890" s="43" t="e">
        <f t="shared" si="309"/>
        <v>#N/A</v>
      </c>
    </row>
    <row r="9891" spans="1:27" x14ac:dyDescent="0.3">
      <c r="A9891" s="43">
        <v>2286847</v>
      </c>
      <c r="B9891" s="43" t="s">
        <v>7533</v>
      </c>
      <c r="C9891" s="43" t="s">
        <v>936</v>
      </c>
      <c r="E9891" s="43" t="s">
        <v>6263</v>
      </c>
      <c r="F9891" s="43" t="s">
        <v>30</v>
      </c>
      <c r="G9891" s="43">
        <v>44123</v>
      </c>
      <c r="Y9891" s="43" t="str">
        <f t="shared" si="308"/>
        <v/>
      </c>
      <c r="Z9891" s="43">
        <v>1485256</v>
      </c>
      <c r="AA9891" s="43" t="e">
        <f t="shared" si="309"/>
        <v>#N/A</v>
      </c>
    </row>
    <row r="9892" spans="1:27" x14ac:dyDescent="0.3">
      <c r="A9892" s="43">
        <v>2342655</v>
      </c>
      <c r="B9892" s="43" t="s">
        <v>7534</v>
      </c>
      <c r="C9892" s="43" t="s">
        <v>3632</v>
      </c>
      <c r="E9892" s="43" t="s">
        <v>35</v>
      </c>
      <c r="F9892" s="43" t="s">
        <v>30</v>
      </c>
      <c r="G9892" s="43">
        <v>49006</v>
      </c>
      <c r="Y9892" s="43" t="str">
        <f t="shared" si="308"/>
        <v>COMP</v>
      </c>
      <c r="Z9892" s="43">
        <v>700227</v>
      </c>
      <c r="AA9892" s="43">
        <f t="shared" si="309"/>
        <v>2342655</v>
      </c>
    </row>
    <row r="9893" spans="1:27" x14ac:dyDescent="0.3">
      <c r="A9893" s="43">
        <v>1469615</v>
      </c>
      <c r="B9893" s="43" t="s">
        <v>7535</v>
      </c>
      <c r="C9893" s="43" t="s">
        <v>1051</v>
      </c>
      <c r="E9893" s="43" t="s">
        <v>6263</v>
      </c>
      <c r="F9893" s="43" t="s">
        <v>28</v>
      </c>
      <c r="G9893" s="43">
        <v>72041</v>
      </c>
      <c r="Y9893" s="43" t="str">
        <f t="shared" si="308"/>
        <v/>
      </c>
      <c r="Z9893" s="43">
        <v>2058577</v>
      </c>
      <c r="AA9893" s="43" t="e">
        <f t="shared" si="309"/>
        <v>#N/A</v>
      </c>
    </row>
    <row r="9894" spans="1:27" x14ac:dyDescent="0.3">
      <c r="A9894" s="43">
        <v>1901105</v>
      </c>
      <c r="B9894" s="43" t="s">
        <v>7535</v>
      </c>
      <c r="C9894" s="43" t="s">
        <v>7536</v>
      </c>
      <c r="E9894" s="43" t="s">
        <v>6263</v>
      </c>
      <c r="F9894" s="43" t="s">
        <v>30</v>
      </c>
      <c r="G9894" s="43">
        <v>44108</v>
      </c>
      <c r="Y9894" s="43" t="str">
        <f t="shared" si="308"/>
        <v/>
      </c>
      <c r="Z9894" s="43">
        <v>607813</v>
      </c>
      <c r="AA9894" s="43" t="e">
        <f t="shared" si="309"/>
        <v>#N/A</v>
      </c>
    </row>
    <row r="9895" spans="1:27" x14ac:dyDescent="0.3">
      <c r="A9895" s="43">
        <v>1607567</v>
      </c>
      <c r="B9895" s="43" t="s">
        <v>7535</v>
      </c>
      <c r="C9895" s="43" t="s">
        <v>346</v>
      </c>
      <c r="E9895" s="43" t="s">
        <v>6263</v>
      </c>
      <c r="F9895" s="43" t="s">
        <v>28</v>
      </c>
      <c r="G9895" s="43">
        <v>44049</v>
      </c>
      <c r="Y9895" s="43" t="str">
        <f t="shared" si="308"/>
        <v>COMP</v>
      </c>
      <c r="Z9895" s="43">
        <v>2112875</v>
      </c>
      <c r="AA9895" s="43">
        <f t="shared" si="309"/>
        <v>1607567</v>
      </c>
    </row>
    <row r="9896" spans="1:27" x14ac:dyDescent="0.3">
      <c r="A9896" s="43">
        <v>1666573</v>
      </c>
      <c r="B9896" s="43" t="s">
        <v>7535</v>
      </c>
      <c r="C9896" s="43" t="s">
        <v>7537</v>
      </c>
      <c r="E9896" s="43" t="s">
        <v>35</v>
      </c>
      <c r="F9896" s="43" t="s">
        <v>30</v>
      </c>
      <c r="G9896" s="43">
        <v>44111</v>
      </c>
      <c r="Y9896" s="43" t="str">
        <f t="shared" si="308"/>
        <v>COMP</v>
      </c>
      <c r="Z9896" s="43">
        <v>509571</v>
      </c>
      <c r="AA9896" s="43">
        <f t="shared" si="309"/>
        <v>1666573</v>
      </c>
    </row>
    <row r="9897" spans="1:27" x14ac:dyDescent="0.3">
      <c r="A9897" s="43">
        <v>1065000</v>
      </c>
      <c r="B9897" s="43" t="s">
        <v>7538</v>
      </c>
      <c r="C9897" s="43" t="s">
        <v>478</v>
      </c>
      <c r="E9897" s="43" t="s">
        <v>6263</v>
      </c>
      <c r="F9897" s="43" t="s">
        <v>28</v>
      </c>
      <c r="G9897" s="43">
        <v>44071</v>
      </c>
      <c r="Y9897" s="43" t="str">
        <f t="shared" si="308"/>
        <v>COMP</v>
      </c>
      <c r="Z9897" s="43">
        <v>583428</v>
      </c>
      <c r="AA9897" s="43">
        <f t="shared" si="309"/>
        <v>1065000</v>
      </c>
    </row>
    <row r="9898" spans="1:27" x14ac:dyDescent="0.3">
      <c r="A9898" s="43">
        <v>1620591</v>
      </c>
      <c r="B9898" s="43" t="s">
        <v>7538</v>
      </c>
      <c r="C9898" s="43" t="s">
        <v>3477</v>
      </c>
      <c r="E9898" s="43" t="s">
        <v>6263</v>
      </c>
      <c r="F9898" s="43" t="s">
        <v>28</v>
      </c>
      <c r="G9898" s="43">
        <v>44071</v>
      </c>
      <c r="Y9898" s="43" t="str">
        <f t="shared" si="308"/>
        <v/>
      </c>
      <c r="Z9898" s="43">
        <v>2348239</v>
      </c>
      <c r="AA9898" s="43" t="e">
        <f t="shared" si="309"/>
        <v>#N/A</v>
      </c>
    </row>
    <row r="9899" spans="1:27" x14ac:dyDescent="0.3">
      <c r="A9899" s="43">
        <v>349344</v>
      </c>
      <c r="B9899" s="43" t="s">
        <v>7538</v>
      </c>
      <c r="C9899" s="43" t="s">
        <v>3880</v>
      </c>
      <c r="E9899" s="43" t="s">
        <v>6263</v>
      </c>
      <c r="F9899" s="43" t="s">
        <v>28</v>
      </c>
      <c r="G9899" s="43">
        <v>85004</v>
      </c>
      <c r="Y9899" s="43" t="str">
        <f t="shared" si="308"/>
        <v>COMP</v>
      </c>
      <c r="Z9899" s="43">
        <v>1589469</v>
      </c>
      <c r="AA9899" s="43">
        <f t="shared" si="309"/>
        <v>349344</v>
      </c>
    </row>
    <row r="9900" spans="1:27" x14ac:dyDescent="0.3">
      <c r="A9900" s="43">
        <v>2166966</v>
      </c>
      <c r="B9900" s="43" t="s">
        <v>7539</v>
      </c>
      <c r="C9900" s="43" t="s">
        <v>1755</v>
      </c>
      <c r="E9900" s="43" t="s">
        <v>29</v>
      </c>
      <c r="F9900" s="43" t="s">
        <v>28</v>
      </c>
      <c r="G9900" s="43">
        <v>44045</v>
      </c>
      <c r="Y9900" s="43" t="str">
        <f t="shared" si="308"/>
        <v>COMP</v>
      </c>
      <c r="Z9900" s="43">
        <v>1188143</v>
      </c>
      <c r="AA9900" s="43">
        <f t="shared" si="309"/>
        <v>2166966</v>
      </c>
    </row>
    <row r="9901" spans="1:27" x14ac:dyDescent="0.3">
      <c r="A9901" s="43">
        <v>1428547</v>
      </c>
      <c r="B9901" s="43" t="s">
        <v>7540</v>
      </c>
      <c r="C9901" s="43" t="s">
        <v>290</v>
      </c>
      <c r="E9901" s="43" t="s">
        <v>6263</v>
      </c>
      <c r="F9901" s="43" t="s">
        <v>28</v>
      </c>
      <c r="G9901" s="43">
        <v>49020</v>
      </c>
      <c r="Y9901" s="43" t="str">
        <f t="shared" si="308"/>
        <v/>
      </c>
      <c r="Z9901" s="43">
        <v>1490256</v>
      </c>
      <c r="AA9901" s="43" t="e">
        <f t="shared" si="309"/>
        <v>#N/A</v>
      </c>
    </row>
    <row r="9902" spans="1:27" x14ac:dyDescent="0.3">
      <c r="A9902" s="43">
        <v>1779334</v>
      </c>
      <c r="B9902" s="43" t="s">
        <v>7540</v>
      </c>
      <c r="C9902" s="43" t="s">
        <v>2589</v>
      </c>
      <c r="E9902" s="43" t="s">
        <v>29</v>
      </c>
      <c r="F9902" s="43" t="s">
        <v>28</v>
      </c>
      <c r="G9902" s="43">
        <v>49064</v>
      </c>
      <c r="Y9902" s="43" t="str">
        <f t="shared" si="308"/>
        <v>COMP</v>
      </c>
      <c r="Z9902" s="43">
        <v>1540674</v>
      </c>
      <c r="AA9902" s="43">
        <f t="shared" si="309"/>
        <v>1779334</v>
      </c>
    </row>
    <row r="9903" spans="1:27" x14ac:dyDescent="0.3">
      <c r="A9903" s="43">
        <v>1712764</v>
      </c>
      <c r="B9903" s="43" t="s">
        <v>7541</v>
      </c>
      <c r="C9903" s="43" t="s">
        <v>4538</v>
      </c>
      <c r="E9903" s="43" t="s">
        <v>6263</v>
      </c>
      <c r="F9903" s="43" t="s">
        <v>30</v>
      </c>
      <c r="G9903" s="43">
        <v>44108</v>
      </c>
      <c r="Y9903" s="43" t="str">
        <f t="shared" si="308"/>
        <v/>
      </c>
      <c r="Z9903" s="43">
        <v>1554821</v>
      </c>
      <c r="AA9903" s="43" t="e">
        <f t="shared" si="309"/>
        <v>#N/A</v>
      </c>
    </row>
    <row r="9904" spans="1:27" x14ac:dyDescent="0.3">
      <c r="A9904" s="43">
        <v>1995458</v>
      </c>
      <c r="B9904" s="43" t="s">
        <v>7541</v>
      </c>
      <c r="C9904" s="43" t="s">
        <v>7542</v>
      </c>
      <c r="E9904" s="43" t="s">
        <v>6263</v>
      </c>
      <c r="F9904" s="43" t="s">
        <v>30</v>
      </c>
      <c r="G9904" s="43">
        <v>44022</v>
      </c>
      <c r="Y9904" s="43" t="str">
        <f t="shared" si="308"/>
        <v>COMP</v>
      </c>
      <c r="Z9904" s="43">
        <v>1663160</v>
      </c>
      <c r="AA9904" s="43">
        <f t="shared" si="309"/>
        <v>1995458</v>
      </c>
    </row>
    <row r="9905" spans="1:27" x14ac:dyDescent="0.3">
      <c r="A9905" s="43">
        <v>2187928</v>
      </c>
      <c r="B9905" s="43" t="s">
        <v>7543</v>
      </c>
      <c r="C9905" s="43" t="s">
        <v>1474</v>
      </c>
      <c r="E9905" s="43" t="s">
        <v>35</v>
      </c>
      <c r="F9905" s="43" t="s">
        <v>30</v>
      </c>
      <c r="G9905" s="43">
        <v>44024</v>
      </c>
      <c r="Y9905" s="43" t="str">
        <f t="shared" si="308"/>
        <v>COMP</v>
      </c>
      <c r="Z9905" s="43">
        <v>152625</v>
      </c>
      <c r="AA9905" s="43">
        <f t="shared" si="309"/>
        <v>2187928</v>
      </c>
    </row>
    <row r="9906" spans="1:27" x14ac:dyDescent="0.3">
      <c r="A9906" s="43">
        <v>1169319</v>
      </c>
      <c r="B9906" s="43" t="s">
        <v>7544</v>
      </c>
      <c r="C9906" s="43" t="s">
        <v>221</v>
      </c>
      <c r="E9906" s="43" t="s">
        <v>6263</v>
      </c>
      <c r="F9906" s="43" t="s">
        <v>28</v>
      </c>
      <c r="G9906" s="43">
        <v>44039</v>
      </c>
      <c r="Y9906" s="43" t="str">
        <f t="shared" si="308"/>
        <v/>
      </c>
      <c r="Z9906" s="43">
        <v>1298570</v>
      </c>
      <c r="AA9906" s="43" t="e">
        <f t="shared" si="309"/>
        <v>#N/A</v>
      </c>
    </row>
    <row r="9907" spans="1:27" x14ac:dyDescent="0.3">
      <c r="A9907" s="43">
        <v>2250397</v>
      </c>
      <c r="B9907" s="43" t="s">
        <v>7545</v>
      </c>
      <c r="C9907" s="43" t="s">
        <v>1376</v>
      </c>
      <c r="E9907" s="43" t="s">
        <v>6263</v>
      </c>
      <c r="F9907" s="43" t="s">
        <v>30</v>
      </c>
      <c r="G9907" s="43">
        <v>53061</v>
      </c>
      <c r="Y9907" s="43" t="str">
        <f t="shared" si="308"/>
        <v/>
      </c>
      <c r="Z9907" s="43">
        <v>534950</v>
      </c>
      <c r="AA9907" s="43" t="e">
        <f t="shared" si="309"/>
        <v>#N/A</v>
      </c>
    </row>
    <row r="9908" spans="1:27" x14ac:dyDescent="0.3">
      <c r="A9908" s="43">
        <v>1562824</v>
      </c>
      <c r="B9908" s="43" t="s">
        <v>7546</v>
      </c>
      <c r="C9908" s="43" t="s">
        <v>881</v>
      </c>
      <c r="E9908" s="43" t="s">
        <v>31</v>
      </c>
      <c r="F9908" s="43" t="s">
        <v>30</v>
      </c>
      <c r="G9908" s="43">
        <v>53022</v>
      </c>
      <c r="Y9908" s="43" t="str">
        <f t="shared" si="308"/>
        <v>COMP</v>
      </c>
      <c r="Z9908" s="43">
        <v>1754871</v>
      </c>
      <c r="AA9908" s="43">
        <f t="shared" si="309"/>
        <v>1562824</v>
      </c>
    </row>
    <row r="9909" spans="1:27" x14ac:dyDescent="0.3">
      <c r="A9909" s="43">
        <v>1970158</v>
      </c>
      <c r="B9909" s="43" t="s">
        <v>7546</v>
      </c>
      <c r="C9909" s="43" t="s">
        <v>829</v>
      </c>
      <c r="E9909" s="43" t="s">
        <v>6263</v>
      </c>
      <c r="F9909" s="43" t="s">
        <v>28</v>
      </c>
      <c r="G9909" s="43">
        <v>49019</v>
      </c>
      <c r="Y9909" s="43" t="str">
        <f t="shared" si="308"/>
        <v>COMP</v>
      </c>
      <c r="Z9909" s="43">
        <v>1846186</v>
      </c>
      <c r="AA9909" s="43">
        <f t="shared" si="309"/>
        <v>1970158</v>
      </c>
    </row>
    <row r="9910" spans="1:27" x14ac:dyDescent="0.3">
      <c r="A9910" s="43">
        <v>1953449</v>
      </c>
      <c r="B9910" s="43" t="s">
        <v>7546</v>
      </c>
      <c r="C9910" s="43" t="s">
        <v>33</v>
      </c>
      <c r="E9910" s="43" t="s">
        <v>6263</v>
      </c>
      <c r="F9910" s="43" t="s">
        <v>30</v>
      </c>
      <c r="G9910" s="43">
        <v>53004</v>
      </c>
      <c r="Y9910" s="43" t="str">
        <f t="shared" si="308"/>
        <v/>
      </c>
      <c r="Z9910" s="43">
        <v>1846201</v>
      </c>
      <c r="AA9910" s="43" t="e">
        <f t="shared" si="309"/>
        <v>#N/A</v>
      </c>
    </row>
    <row r="9911" spans="1:27" x14ac:dyDescent="0.3">
      <c r="A9911" s="43">
        <v>471593</v>
      </c>
      <c r="B9911" s="43" t="s">
        <v>7546</v>
      </c>
      <c r="C9911" s="43" t="s">
        <v>422</v>
      </c>
      <c r="E9911" s="43" t="s">
        <v>6263</v>
      </c>
      <c r="F9911" s="43" t="s">
        <v>28</v>
      </c>
      <c r="G9911" s="43">
        <v>53004</v>
      </c>
      <c r="Y9911" s="43" t="str">
        <f t="shared" si="308"/>
        <v/>
      </c>
      <c r="Z9911" s="43">
        <v>2219411</v>
      </c>
      <c r="AA9911" s="43" t="e">
        <f t="shared" si="309"/>
        <v>#N/A</v>
      </c>
    </row>
    <row r="9912" spans="1:27" x14ac:dyDescent="0.3">
      <c r="A9912" s="43">
        <v>2261832</v>
      </c>
      <c r="B9912" s="43" t="s">
        <v>7546</v>
      </c>
      <c r="C9912" s="43" t="s">
        <v>1142</v>
      </c>
      <c r="E9912" s="43" t="s">
        <v>34</v>
      </c>
      <c r="F9912" s="43" t="s">
        <v>30</v>
      </c>
      <c r="G9912" s="43">
        <v>49019</v>
      </c>
      <c r="Y9912" s="43" t="str">
        <f t="shared" si="308"/>
        <v>COMP</v>
      </c>
      <c r="Z9912" s="43">
        <v>1542751</v>
      </c>
      <c r="AA9912" s="43">
        <f t="shared" si="309"/>
        <v>2261832</v>
      </c>
    </row>
    <row r="9913" spans="1:27" x14ac:dyDescent="0.3">
      <c r="A9913" s="43">
        <v>1882519</v>
      </c>
      <c r="B9913" s="43" t="s">
        <v>7547</v>
      </c>
      <c r="C9913" s="43" t="s">
        <v>161</v>
      </c>
      <c r="E9913" s="43" t="s">
        <v>35</v>
      </c>
      <c r="F9913" s="43" t="s">
        <v>28</v>
      </c>
      <c r="G9913" s="43">
        <v>53061</v>
      </c>
      <c r="Y9913" s="43" t="str">
        <f t="shared" si="308"/>
        <v>COMP</v>
      </c>
      <c r="Z9913" s="43">
        <v>2175387</v>
      </c>
      <c r="AA9913" s="43">
        <f t="shared" si="309"/>
        <v>1882519</v>
      </c>
    </row>
    <row r="9914" spans="1:27" x14ac:dyDescent="0.3">
      <c r="A9914" s="43">
        <v>2385654</v>
      </c>
      <c r="B9914" s="43" t="s">
        <v>7547</v>
      </c>
      <c r="C9914" s="43" t="s">
        <v>340</v>
      </c>
      <c r="E9914" s="43" t="s">
        <v>35</v>
      </c>
      <c r="F9914" s="43" t="s">
        <v>30</v>
      </c>
      <c r="G9914" s="43">
        <v>44015</v>
      </c>
      <c r="Y9914" s="43" t="str">
        <f t="shared" si="308"/>
        <v>COMP</v>
      </c>
      <c r="Z9914" s="43">
        <v>914128</v>
      </c>
      <c r="AA9914" s="43">
        <f t="shared" si="309"/>
        <v>2385654</v>
      </c>
    </row>
    <row r="9915" spans="1:27" x14ac:dyDescent="0.3">
      <c r="A9915" s="43">
        <v>2016857</v>
      </c>
      <c r="B9915" s="43" t="s">
        <v>7548</v>
      </c>
      <c r="C9915" s="43" t="s">
        <v>2127</v>
      </c>
      <c r="E9915" s="43" t="s">
        <v>31</v>
      </c>
      <c r="F9915" s="43" t="s">
        <v>30</v>
      </c>
      <c r="G9915" s="43">
        <v>72053</v>
      </c>
      <c r="Y9915" s="43" t="str">
        <f t="shared" si="308"/>
        <v>COMP</v>
      </c>
      <c r="Z9915" s="43">
        <v>2029183</v>
      </c>
      <c r="AA9915" s="43">
        <f t="shared" si="309"/>
        <v>2016857</v>
      </c>
    </row>
    <row r="9916" spans="1:27" x14ac:dyDescent="0.3">
      <c r="A9916" s="43">
        <v>1492362</v>
      </c>
      <c r="B9916" s="43" t="s">
        <v>7549</v>
      </c>
      <c r="C9916" s="43" t="s">
        <v>484</v>
      </c>
      <c r="E9916" s="43" t="s">
        <v>29</v>
      </c>
      <c r="F9916" s="43" t="s">
        <v>28</v>
      </c>
      <c r="G9916" s="43">
        <v>44049</v>
      </c>
      <c r="Y9916" s="43" t="str">
        <f t="shared" si="308"/>
        <v/>
      </c>
      <c r="Z9916" s="43">
        <v>1846202</v>
      </c>
      <c r="AA9916" s="43" t="e">
        <f t="shared" si="309"/>
        <v>#N/A</v>
      </c>
    </row>
    <row r="9917" spans="1:27" x14ac:dyDescent="0.3">
      <c r="A9917" s="43">
        <v>2036742</v>
      </c>
      <c r="B9917" s="43" t="s">
        <v>7549</v>
      </c>
      <c r="C9917" s="43" t="s">
        <v>343</v>
      </c>
      <c r="E9917" s="43" t="s">
        <v>6263</v>
      </c>
      <c r="F9917" s="43" t="s">
        <v>28</v>
      </c>
      <c r="G9917" s="43">
        <v>49071</v>
      </c>
      <c r="Y9917" s="43" t="str">
        <f t="shared" si="308"/>
        <v>COMP</v>
      </c>
      <c r="Z9917" s="43">
        <v>2051664</v>
      </c>
      <c r="AA9917" s="43">
        <f t="shared" si="309"/>
        <v>2036742</v>
      </c>
    </row>
    <row r="9918" spans="1:27" x14ac:dyDescent="0.3">
      <c r="A9918" s="43">
        <v>2340098</v>
      </c>
      <c r="B9918" s="43" t="s">
        <v>7550</v>
      </c>
      <c r="C9918" s="43" t="s">
        <v>641</v>
      </c>
      <c r="E9918" s="43" t="s">
        <v>31</v>
      </c>
      <c r="F9918" s="43" t="s">
        <v>28</v>
      </c>
      <c r="G9918" s="43">
        <v>49064</v>
      </c>
      <c r="Y9918" s="43" t="str">
        <f t="shared" si="308"/>
        <v>COMP</v>
      </c>
      <c r="Z9918" s="43">
        <v>1070296</v>
      </c>
      <c r="AA9918" s="43">
        <f t="shared" si="309"/>
        <v>2340098</v>
      </c>
    </row>
    <row r="9919" spans="1:27" x14ac:dyDescent="0.3">
      <c r="A9919" s="43">
        <v>2364945</v>
      </c>
      <c r="B9919" s="43" t="s">
        <v>7550</v>
      </c>
      <c r="C9919" s="43" t="s">
        <v>258</v>
      </c>
      <c r="E9919" s="43" t="s">
        <v>35</v>
      </c>
      <c r="F9919" s="43" t="s">
        <v>28</v>
      </c>
      <c r="G9919" s="43">
        <v>44039</v>
      </c>
      <c r="Y9919" s="43" t="str">
        <f t="shared" si="308"/>
        <v>COMP</v>
      </c>
      <c r="Z9919" s="43">
        <v>1698712</v>
      </c>
      <c r="AA9919" s="43">
        <f t="shared" si="309"/>
        <v>2364945</v>
      </c>
    </row>
    <row r="9920" spans="1:27" x14ac:dyDescent="0.3">
      <c r="A9920" s="43">
        <v>2202017</v>
      </c>
      <c r="B9920" s="43" t="s">
        <v>7551</v>
      </c>
      <c r="C9920" s="43" t="s">
        <v>7552</v>
      </c>
      <c r="E9920" s="43" t="s">
        <v>35</v>
      </c>
      <c r="F9920" s="43" t="s">
        <v>30</v>
      </c>
      <c r="G9920" s="43">
        <v>72051</v>
      </c>
      <c r="Y9920" s="43" t="str">
        <f t="shared" si="308"/>
        <v>COMP</v>
      </c>
      <c r="Z9920" s="43">
        <v>2380901</v>
      </c>
      <c r="AA9920" s="43">
        <f t="shared" si="309"/>
        <v>2202017</v>
      </c>
    </row>
    <row r="9921" spans="1:27" x14ac:dyDescent="0.3">
      <c r="A9921" s="43">
        <v>1574701</v>
      </c>
      <c r="B9921" s="43" t="s">
        <v>7551</v>
      </c>
      <c r="C9921" s="43" t="s">
        <v>7553</v>
      </c>
      <c r="E9921" s="43" t="s">
        <v>29</v>
      </c>
      <c r="F9921" s="43" t="s">
        <v>28</v>
      </c>
      <c r="G9921" s="43">
        <v>44039</v>
      </c>
      <c r="Y9921" s="43" t="str">
        <f t="shared" si="308"/>
        <v>COMP</v>
      </c>
      <c r="Z9921" s="43">
        <v>1923032</v>
      </c>
      <c r="AA9921" s="43">
        <f t="shared" si="309"/>
        <v>1574701</v>
      </c>
    </row>
    <row r="9922" spans="1:27" x14ac:dyDescent="0.3">
      <c r="A9922" s="43">
        <v>1357446</v>
      </c>
      <c r="B9922" s="43" t="s">
        <v>7551</v>
      </c>
      <c r="C9922" s="43" t="s">
        <v>565</v>
      </c>
      <c r="E9922" s="43" t="s">
        <v>29</v>
      </c>
      <c r="F9922" s="43" t="s">
        <v>28</v>
      </c>
      <c r="G9922" s="43">
        <v>72061</v>
      </c>
      <c r="Y9922" s="43" t="str">
        <f t="shared" ref="Y9922:Y9985" si="310">IF(ISERROR(AA9922)=FALSE,"COMP","")</f>
        <v>COMP</v>
      </c>
      <c r="Z9922" s="43">
        <v>1530188</v>
      </c>
      <c r="AA9922" s="43">
        <f t="shared" si="309"/>
        <v>1357446</v>
      </c>
    </row>
    <row r="9923" spans="1:27" x14ac:dyDescent="0.3">
      <c r="A9923" s="43">
        <v>1700140</v>
      </c>
      <c r="B9923" s="43" t="s">
        <v>7551</v>
      </c>
      <c r="C9923" s="43" t="s">
        <v>4498</v>
      </c>
      <c r="E9923" s="43" t="s">
        <v>31</v>
      </c>
      <c r="F9923" s="43" t="s">
        <v>28</v>
      </c>
      <c r="G9923" s="43">
        <v>44067</v>
      </c>
      <c r="Y9923" s="43" t="str">
        <f t="shared" si="310"/>
        <v>COMP</v>
      </c>
      <c r="Z9923" s="43">
        <v>390859</v>
      </c>
      <c r="AA9923" s="43">
        <f t="shared" ref="AA9923:AA9986" si="311">VLOOKUP(A9923,Z:Z,1,FALSE)</f>
        <v>1700140</v>
      </c>
    </row>
    <row r="9924" spans="1:27" x14ac:dyDescent="0.3">
      <c r="A9924" s="43">
        <v>2089499</v>
      </c>
      <c r="B9924" s="43" t="s">
        <v>7554</v>
      </c>
      <c r="C9924" s="43" t="s">
        <v>3972</v>
      </c>
      <c r="E9924" s="43" t="s">
        <v>6263</v>
      </c>
      <c r="F9924" s="43" t="s">
        <v>30</v>
      </c>
      <c r="G9924" s="43">
        <v>44012</v>
      </c>
      <c r="Y9924" s="43" t="str">
        <f t="shared" si="310"/>
        <v/>
      </c>
      <c r="Z9924" s="43">
        <v>1432897</v>
      </c>
      <c r="AA9924" s="43" t="e">
        <f t="shared" si="311"/>
        <v>#N/A</v>
      </c>
    </row>
    <row r="9925" spans="1:27" x14ac:dyDescent="0.3">
      <c r="A9925" s="43">
        <v>735481</v>
      </c>
      <c r="B9925" s="43" t="s">
        <v>7555</v>
      </c>
      <c r="C9925" s="43" t="s">
        <v>250</v>
      </c>
      <c r="E9925" s="43" t="s">
        <v>6263</v>
      </c>
      <c r="F9925" s="43" t="s">
        <v>28</v>
      </c>
      <c r="G9925" s="43">
        <v>85005</v>
      </c>
      <c r="Y9925" s="43" t="str">
        <f t="shared" si="310"/>
        <v/>
      </c>
      <c r="Z9925" s="43">
        <v>2177112</v>
      </c>
      <c r="AA9925" s="43" t="e">
        <f t="shared" si="311"/>
        <v>#N/A</v>
      </c>
    </row>
    <row r="9926" spans="1:27" x14ac:dyDescent="0.3">
      <c r="A9926" s="43">
        <v>1650177</v>
      </c>
      <c r="B9926" s="43" t="s">
        <v>7556</v>
      </c>
      <c r="C9926" s="43" t="s">
        <v>250</v>
      </c>
      <c r="E9926" s="43" t="s">
        <v>6263</v>
      </c>
      <c r="F9926" s="43" t="s">
        <v>28</v>
      </c>
      <c r="G9926" s="43">
        <v>85050</v>
      </c>
      <c r="Y9926" s="43" t="str">
        <f t="shared" si="310"/>
        <v>COMP</v>
      </c>
      <c r="Z9926" s="43">
        <v>2261269</v>
      </c>
      <c r="AA9926" s="43">
        <f t="shared" si="311"/>
        <v>1650177</v>
      </c>
    </row>
    <row r="9927" spans="1:27" x14ac:dyDescent="0.3">
      <c r="A9927" s="43">
        <v>1627973</v>
      </c>
      <c r="B9927" s="43" t="s">
        <v>7557</v>
      </c>
      <c r="C9927" s="43" t="s">
        <v>482</v>
      </c>
      <c r="E9927" s="43" t="s">
        <v>6263</v>
      </c>
      <c r="F9927" s="43" t="s">
        <v>30</v>
      </c>
      <c r="G9927" s="43">
        <v>72061</v>
      </c>
      <c r="Y9927" s="43" t="str">
        <f t="shared" si="310"/>
        <v/>
      </c>
      <c r="Z9927" s="43">
        <v>2261270</v>
      </c>
      <c r="AA9927" s="43" t="e">
        <f t="shared" si="311"/>
        <v>#N/A</v>
      </c>
    </row>
    <row r="9928" spans="1:27" x14ac:dyDescent="0.3">
      <c r="A9928" s="43">
        <v>1977572</v>
      </c>
      <c r="B9928" s="43" t="s">
        <v>7557</v>
      </c>
      <c r="C9928" s="43" t="s">
        <v>175</v>
      </c>
      <c r="E9928" s="43" t="s">
        <v>6263</v>
      </c>
      <c r="F9928" s="43" t="s">
        <v>28</v>
      </c>
      <c r="G9928" s="43">
        <v>72017</v>
      </c>
      <c r="Y9928" s="43" t="str">
        <f t="shared" si="310"/>
        <v>COMP</v>
      </c>
      <c r="Z9928" s="43">
        <v>1006056</v>
      </c>
      <c r="AA9928" s="43">
        <f t="shared" si="311"/>
        <v>1977572</v>
      </c>
    </row>
    <row r="9929" spans="1:27" x14ac:dyDescent="0.3">
      <c r="A9929" s="43">
        <v>1803146</v>
      </c>
      <c r="B9929" s="43" t="s">
        <v>7558</v>
      </c>
      <c r="C9929" s="43" t="s">
        <v>2340</v>
      </c>
      <c r="E9929" s="43" t="s">
        <v>29</v>
      </c>
      <c r="F9929" s="43" t="s">
        <v>28</v>
      </c>
      <c r="G9929" s="43">
        <v>49072</v>
      </c>
      <c r="Y9929" s="43" t="str">
        <f t="shared" si="310"/>
        <v/>
      </c>
      <c r="Z9929" s="43">
        <v>115900</v>
      </c>
      <c r="AA9929" s="43" t="e">
        <f t="shared" si="311"/>
        <v>#N/A</v>
      </c>
    </row>
    <row r="9930" spans="1:27" x14ac:dyDescent="0.3">
      <c r="A9930" s="43">
        <v>2351025</v>
      </c>
      <c r="B9930" s="43" t="s">
        <v>7559</v>
      </c>
      <c r="C9930" s="43" t="s">
        <v>313</v>
      </c>
      <c r="E9930" s="43" t="s">
        <v>29</v>
      </c>
      <c r="F9930" s="43" t="s">
        <v>30</v>
      </c>
      <c r="G9930" s="43">
        <v>49067</v>
      </c>
      <c r="Y9930" s="43" t="str">
        <f t="shared" si="310"/>
        <v>COMP</v>
      </c>
      <c r="Z9930" s="43">
        <v>2265926</v>
      </c>
      <c r="AA9930" s="43">
        <f t="shared" si="311"/>
        <v>2351025</v>
      </c>
    </row>
    <row r="9931" spans="1:27" x14ac:dyDescent="0.3">
      <c r="A9931" s="43">
        <v>2363192</v>
      </c>
      <c r="B9931" s="43" t="s">
        <v>7560</v>
      </c>
      <c r="C9931" s="43" t="s">
        <v>6996</v>
      </c>
      <c r="E9931" s="43" t="s">
        <v>35</v>
      </c>
      <c r="F9931" s="43" t="s">
        <v>30</v>
      </c>
      <c r="G9931" s="43">
        <v>44024</v>
      </c>
      <c r="Y9931" s="43" t="str">
        <f t="shared" si="310"/>
        <v>COMP</v>
      </c>
      <c r="Z9931" s="43">
        <v>1876579</v>
      </c>
      <c r="AA9931" s="43">
        <f t="shared" si="311"/>
        <v>2363192</v>
      </c>
    </row>
    <row r="9932" spans="1:27" x14ac:dyDescent="0.3">
      <c r="A9932" s="43">
        <v>1698814</v>
      </c>
      <c r="B9932" s="43" t="s">
        <v>7561</v>
      </c>
      <c r="C9932" s="43" t="s">
        <v>508</v>
      </c>
      <c r="E9932" s="43" t="s">
        <v>6263</v>
      </c>
      <c r="F9932" s="43" t="s">
        <v>28</v>
      </c>
      <c r="G9932" s="43">
        <v>44067</v>
      </c>
      <c r="Y9932" s="43" t="str">
        <f t="shared" si="310"/>
        <v>COMP</v>
      </c>
      <c r="Z9932" s="43">
        <v>1409358</v>
      </c>
      <c r="AA9932" s="43">
        <f t="shared" si="311"/>
        <v>1698814</v>
      </c>
    </row>
    <row r="9933" spans="1:27" x14ac:dyDescent="0.3">
      <c r="A9933" s="43">
        <v>942713</v>
      </c>
      <c r="B9933" s="43" t="s">
        <v>7561</v>
      </c>
      <c r="C9933" s="43" t="s">
        <v>472</v>
      </c>
      <c r="E9933" s="43" t="s">
        <v>6263</v>
      </c>
      <c r="F9933" s="43" t="s">
        <v>28</v>
      </c>
      <c r="G9933" s="43">
        <v>72063</v>
      </c>
      <c r="Y9933" s="43" t="str">
        <f t="shared" si="310"/>
        <v/>
      </c>
      <c r="Z9933" s="43">
        <v>2096524</v>
      </c>
      <c r="AA9933" s="43" t="e">
        <f t="shared" si="311"/>
        <v>#N/A</v>
      </c>
    </row>
    <row r="9934" spans="1:27" x14ac:dyDescent="0.3">
      <c r="A9934" s="43">
        <v>2013357</v>
      </c>
      <c r="B9934" s="43" t="s">
        <v>7562</v>
      </c>
      <c r="C9934" s="43" t="s">
        <v>681</v>
      </c>
      <c r="E9934" s="43" t="s">
        <v>29</v>
      </c>
      <c r="F9934" s="43" t="s">
        <v>30</v>
      </c>
      <c r="G9934" s="43">
        <v>85032</v>
      </c>
      <c r="Y9934" s="43" t="str">
        <f t="shared" si="310"/>
        <v>COMP</v>
      </c>
      <c r="Z9934" s="43">
        <v>152287</v>
      </c>
      <c r="AA9934" s="43">
        <f t="shared" si="311"/>
        <v>2013357</v>
      </c>
    </row>
    <row r="9935" spans="1:27" x14ac:dyDescent="0.3">
      <c r="A9935" s="43">
        <v>2370822</v>
      </c>
      <c r="B9935" s="43" t="s">
        <v>7562</v>
      </c>
      <c r="C9935" s="43" t="s">
        <v>799</v>
      </c>
      <c r="E9935" s="43" t="s">
        <v>6263</v>
      </c>
      <c r="F9935" s="43" t="s">
        <v>30</v>
      </c>
      <c r="G9935" s="43">
        <v>85067</v>
      </c>
      <c r="Y9935" s="43" t="str">
        <f t="shared" si="310"/>
        <v/>
      </c>
      <c r="Z9935" s="43">
        <v>1347329</v>
      </c>
      <c r="AA9935" s="43" t="e">
        <f t="shared" si="311"/>
        <v>#N/A</v>
      </c>
    </row>
    <row r="9936" spans="1:27" x14ac:dyDescent="0.3">
      <c r="A9936" s="43">
        <v>2113855</v>
      </c>
      <c r="B9936" s="43" t="s">
        <v>7563</v>
      </c>
      <c r="C9936" s="43" t="s">
        <v>1094</v>
      </c>
      <c r="E9936" s="43" t="s">
        <v>6263</v>
      </c>
      <c r="F9936" s="43" t="s">
        <v>30</v>
      </c>
      <c r="G9936" s="43">
        <v>72022</v>
      </c>
      <c r="Y9936" s="43" t="str">
        <f t="shared" si="310"/>
        <v>COMP</v>
      </c>
      <c r="Z9936" s="43">
        <v>2354894</v>
      </c>
      <c r="AA9936" s="43">
        <f t="shared" si="311"/>
        <v>2113855</v>
      </c>
    </row>
    <row r="9937" spans="1:27" x14ac:dyDescent="0.3">
      <c r="A9937" s="43">
        <v>2422194</v>
      </c>
      <c r="B9937" s="43" t="s">
        <v>7563</v>
      </c>
      <c r="C9937" s="43" t="s">
        <v>232</v>
      </c>
      <c r="E9937" s="43" t="s">
        <v>6263</v>
      </c>
      <c r="F9937" s="43" t="s">
        <v>28</v>
      </c>
      <c r="G9937" s="43">
        <v>72022</v>
      </c>
      <c r="Y9937" s="43" t="str">
        <f t="shared" si="310"/>
        <v/>
      </c>
      <c r="Z9937" s="43">
        <v>1878786</v>
      </c>
      <c r="AA9937" s="43" t="e">
        <f t="shared" si="311"/>
        <v>#N/A</v>
      </c>
    </row>
    <row r="9938" spans="1:27" x14ac:dyDescent="0.3">
      <c r="A9938" s="43">
        <v>1613521</v>
      </c>
      <c r="B9938" s="43" t="s">
        <v>7564</v>
      </c>
      <c r="C9938" s="43" t="s">
        <v>1429</v>
      </c>
      <c r="E9938" s="43" t="s">
        <v>6263</v>
      </c>
      <c r="F9938" s="43" t="s">
        <v>28</v>
      </c>
      <c r="G9938" s="43">
        <v>85053</v>
      </c>
      <c r="Y9938" s="43" t="str">
        <f t="shared" si="310"/>
        <v>COMP</v>
      </c>
      <c r="Z9938" s="43">
        <v>1658410</v>
      </c>
      <c r="AA9938" s="43">
        <f t="shared" si="311"/>
        <v>1613521</v>
      </c>
    </row>
    <row r="9939" spans="1:27" x14ac:dyDescent="0.3">
      <c r="A9939" s="43">
        <v>2434678</v>
      </c>
      <c r="B9939" s="43" t="s">
        <v>1453</v>
      </c>
      <c r="C9939" s="43" t="s">
        <v>316</v>
      </c>
      <c r="E9939" s="43" t="s">
        <v>6263</v>
      </c>
      <c r="F9939" s="43" t="s">
        <v>28</v>
      </c>
      <c r="G9939" s="43">
        <v>72070</v>
      </c>
      <c r="Y9939" s="43" t="str">
        <f t="shared" si="310"/>
        <v/>
      </c>
      <c r="Z9939" s="43">
        <v>2261996</v>
      </c>
      <c r="AA9939" s="43" t="e">
        <f t="shared" si="311"/>
        <v>#N/A</v>
      </c>
    </row>
    <row r="9940" spans="1:27" x14ac:dyDescent="0.3">
      <c r="A9940" s="43">
        <v>2325295</v>
      </c>
      <c r="B9940" s="43" t="s">
        <v>1453</v>
      </c>
      <c r="C9940" s="43" t="s">
        <v>989</v>
      </c>
      <c r="E9940" s="43" t="s">
        <v>6263</v>
      </c>
      <c r="F9940" s="43" t="s">
        <v>30</v>
      </c>
      <c r="G9940" s="43">
        <v>44073</v>
      </c>
      <c r="Y9940" s="43" t="str">
        <f t="shared" si="310"/>
        <v/>
      </c>
      <c r="Z9940" s="43">
        <v>2346431</v>
      </c>
      <c r="AA9940" s="43" t="e">
        <f t="shared" si="311"/>
        <v>#N/A</v>
      </c>
    </row>
    <row r="9941" spans="1:27" x14ac:dyDescent="0.3">
      <c r="A9941" s="43">
        <v>1757086</v>
      </c>
      <c r="B9941" s="43" t="s">
        <v>7565</v>
      </c>
      <c r="C9941" s="43" t="s">
        <v>390</v>
      </c>
      <c r="E9941" s="43" t="s">
        <v>6263</v>
      </c>
      <c r="F9941" s="43" t="s">
        <v>30</v>
      </c>
      <c r="G9941" s="43">
        <v>49064</v>
      </c>
      <c r="Y9941" s="43" t="str">
        <f t="shared" si="310"/>
        <v/>
      </c>
      <c r="Z9941" s="43">
        <v>1159402</v>
      </c>
      <c r="AA9941" s="43" t="e">
        <f t="shared" si="311"/>
        <v>#N/A</v>
      </c>
    </row>
    <row r="9942" spans="1:27" x14ac:dyDescent="0.3">
      <c r="A9942" s="43">
        <v>1704301</v>
      </c>
      <c r="B9942" s="43" t="s">
        <v>1454</v>
      </c>
      <c r="C9942" s="43" t="s">
        <v>557</v>
      </c>
      <c r="E9942" s="43" t="s">
        <v>6263</v>
      </c>
      <c r="F9942" s="43" t="s">
        <v>30</v>
      </c>
      <c r="G9942" s="43">
        <v>44090</v>
      </c>
      <c r="Y9942" s="43" t="str">
        <f t="shared" si="310"/>
        <v/>
      </c>
      <c r="Z9942" s="43">
        <v>1652280</v>
      </c>
      <c r="AA9942" s="43" t="e">
        <f t="shared" si="311"/>
        <v>#N/A</v>
      </c>
    </row>
    <row r="9943" spans="1:27" x14ac:dyDescent="0.3">
      <c r="A9943" s="43">
        <v>2168606</v>
      </c>
      <c r="B9943" s="43" t="s">
        <v>1454</v>
      </c>
      <c r="C9943" s="43" t="s">
        <v>7566</v>
      </c>
      <c r="E9943" s="43" t="s">
        <v>6263</v>
      </c>
      <c r="F9943" s="43" t="s">
        <v>28</v>
      </c>
      <c r="G9943" s="43">
        <v>44090</v>
      </c>
      <c r="Y9943" s="43" t="str">
        <f t="shared" si="310"/>
        <v/>
      </c>
      <c r="Z9943" s="43">
        <v>1145214</v>
      </c>
      <c r="AA9943" s="43" t="e">
        <f t="shared" si="311"/>
        <v>#N/A</v>
      </c>
    </row>
    <row r="9944" spans="1:27" x14ac:dyDescent="0.3">
      <c r="A9944" s="43">
        <v>2197156</v>
      </c>
      <c r="B9944" s="43" t="s">
        <v>1454</v>
      </c>
      <c r="C9944" s="43" t="s">
        <v>287</v>
      </c>
      <c r="E9944" s="43" t="s">
        <v>6263</v>
      </c>
      <c r="F9944" s="43" t="s">
        <v>28</v>
      </c>
      <c r="G9944" s="43">
        <v>53023</v>
      </c>
      <c r="Y9944" s="43" t="str">
        <f t="shared" si="310"/>
        <v/>
      </c>
      <c r="Z9944" s="43">
        <v>2262544</v>
      </c>
      <c r="AA9944" s="43" t="e">
        <f t="shared" si="311"/>
        <v>#N/A</v>
      </c>
    </row>
    <row r="9945" spans="1:27" x14ac:dyDescent="0.3">
      <c r="A9945" s="43">
        <v>1985124</v>
      </c>
      <c r="B9945" s="43" t="s">
        <v>7567</v>
      </c>
      <c r="C9945" s="43" t="s">
        <v>274</v>
      </c>
      <c r="E9945" s="43" t="s">
        <v>6263</v>
      </c>
      <c r="F9945" s="43" t="s">
        <v>28</v>
      </c>
      <c r="G9945" s="43">
        <v>53072</v>
      </c>
      <c r="Y9945" s="43" t="str">
        <f t="shared" si="310"/>
        <v/>
      </c>
      <c r="Z9945" s="43">
        <v>680499</v>
      </c>
      <c r="AA9945" s="43" t="e">
        <f t="shared" si="311"/>
        <v>#N/A</v>
      </c>
    </row>
    <row r="9946" spans="1:27" x14ac:dyDescent="0.3">
      <c r="A9946" s="43">
        <v>2355267</v>
      </c>
      <c r="B9946" s="43" t="s">
        <v>7567</v>
      </c>
      <c r="C9946" s="43" t="s">
        <v>542</v>
      </c>
      <c r="E9946" s="43" t="s">
        <v>35</v>
      </c>
      <c r="F9946" s="43" t="s">
        <v>28</v>
      </c>
      <c r="G9946" s="43">
        <v>44111</v>
      </c>
      <c r="Y9946" s="43" t="str">
        <f t="shared" si="310"/>
        <v>COMP</v>
      </c>
      <c r="Z9946" s="43">
        <v>1764103</v>
      </c>
      <c r="AA9946" s="43">
        <f t="shared" si="311"/>
        <v>2355267</v>
      </c>
    </row>
    <row r="9947" spans="1:27" x14ac:dyDescent="0.3">
      <c r="A9947" s="43">
        <v>934890</v>
      </c>
      <c r="B9947" s="43" t="s">
        <v>7568</v>
      </c>
      <c r="C9947" s="43" t="s">
        <v>530</v>
      </c>
      <c r="E9947" s="43" t="s">
        <v>6263</v>
      </c>
      <c r="F9947" s="43" t="s">
        <v>30</v>
      </c>
      <c r="G9947" s="43">
        <v>44079</v>
      </c>
      <c r="Y9947" s="43" t="str">
        <f t="shared" si="310"/>
        <v>COMP</v>
      </c>
      <c r="Z9947" s="43">
        <v>1966079</v>
      </c>
      <c r="AA9947" s="43">
        <f t="shared" si="311"/>
        <v>934890</v>
      </c>
    </row>
    <row r="9948" spans="1:27" x14ac:dyDescent="0.3">
      <c r="A9948" s="43">
        <v>2344574</v>
      </c>
      <c r="B9948" s="43" t="s">
        <v>7569</v>
      </c>
      <c r="C9948" s="43" t="s">
        <v>550</v>
      </c>
      <c r="E9948" s="43" t="s">
        <v>35</v>
      </c>
      <c r="F9948" s="43" t="s">
        <v>30</v>
      </c>
      <c r="G9948" s="43">
        <v>49002</v>
      </c>
      <c r="Y9948" s="43" t="str">
        <f t="shared" si="310"/>
        <v>COMP</v>
      </c>
      <c r="Z9948" s="43">
        <v>1767858</v>
      </c>
      <c r="AA9948" s="43">
        <f t="shared" si="311"/>
        <v>2344574</v>
      </c>
    </row>
    <row r="9949" spans="1:27" x14ac:dyDescent="0.3">
      <c r="A9949" s="43">
        <v>2184936</v>
      </c>
      <c r="B9949" s="43" t="s">
        <v>7570</v>
      </c>
      <c r="C9949" s="43" t="s">
        <v>469</v>
      </c>
      <c r="E9949" s="43" t="s">
        <v>6263</v>
      </c>
      <c r="F9949" s="43" t="s">
        <v>28</v>
      </c>
      <c r="G9949" s="43">
        <v>49064</v>
      </c>
      <c r="Y9949" s="43" t="str">
        <f t="shared" si="310"/>
        <v/>
      </c>
      <c r="Z9949" s="43">
        <v>372541</v>
      </c>
      <c r="AA9949" s="43" t="e">
        <f t="shared" si="311"/>
        <v>#N/A</v>
      </c>
    </row>
    <row r="9950" spans="1:27" x14ac:dyDescent="0.3">
      <c r="A9950" s="43">
        <v>253843</v>
      </c>
      <c r="B9950" s="43" t="s">
        <v>7571</v>
      </c>
      <c r="C9950" s="43" t="s">
        <v>548</v>
      </c>
      <c r="E9950" s="43" t="s">
        <v>6263</v>
      </c>
      <c r="F9950" s="43" t="s">
        <v>28</v>
      </c>
      <c r="G9950" s="43">
        <v>72051</v>
      </c>
      <c r="Y9950" s="43" t="str">
        <f t="shared" si="310"/>
        <v/>
      </c>
      <c r="Z9950" s="43">
        <v>1668228</v>
      </c>
      <c r="AA9950" s="43" t="e">
        <f t="shared" si="311"/>
        <v>#N/A</v>
      </c>
    </row>
    <row r="9951" spans="1:27" x14ac:dyDescent="0.3">
      <c r="A9951" s="43">
        <v>2172846</v>
      </c>
      <c r="B9951" s="43" t="s">
        <v>7572</v>
      </c>
      <c r="C9951" s="43" t="s">
        <v>375</v>
      </c>
      <c r="E9951" s="43" t="s">
        <v>6263</v>
      </c>
      <c r="F9951" s="43" t="s">
        <v>28</v>
      </c>
      <c r="G9951" s="43">
        <v>85032</v>
      </c>
      <c r="Y9951" s="43" t="str">
        <f t="shared" si="310"/>
        <v>COMP</v>
      </c>
      <c r="Z9951" s="43">
        <v>2072714</v>
      </c>
      <c r="AA9951" s="43">
        <f t="shared" si="311"/>
        <v>2172846</v>
      </c>
    </row>
    <row r="9952" spans="1:27" x14ac:dyDescent="0.3">
      <c r="A9952" s="43">
        <v>2173058</v>
      </c>
      <c r="B9952" s="43" t="s">
        <v>1455</v>
      </c>
      <c r="C9952" s="43" t="s">
        <v>666</v>
      </c>
      <c r="E9952" s="43" t="s">
        <v>6263</v>
      </c>
      <c r="F9952" s="43" t="s">
        <v>30</v>
      </c>
      <c r="G9952" s="43">
        <v>44015</v>
      </c>
      <c r="Y9952" s="43" t="str">
        <f t="shared" si="310"/>
        <v/>
      </c>
      <c r="Z9952" s="43">
        <v>2292669</v>
      </c>
      <c r="AA9952" s="43" t="e">
        <f t="shared" si="311"/>
        <v>#N/A</v>
      </c>
    </row>
    <row r="9953" spans="1:27" x14ac:dyDescent="0.3">
      <c r="A9953" s="43">
        <v>2247841</v>
      </c>
      <c r="B9953" s="43" t="s">
        <v>1455</v>
      </c>
      <c r="C9953" s="43" t="s">
        <v>666</v>
      </c>
      <c r="E9953" s="43" t="s">
        <v>6263</v>
      </c>
      <c r="F9953" s="43" t="s">
        <v>30</v>
      </c>
      <c r="G9953" s="43">
        <v>72051</v>
      </c>
      <c r="Y9953" s="43" t="str">
        <f t="shared" si="310"/>
        <v/>
      </c>
      <c r="Z9953" s="43">
        <v>2168739</v>
      </c>
      <c r="AA9953" s="43" t="e">
        <f t="shared" si="311"/>
        <v>#N/A</v>
      </c>
    </row>
    <row r="9954" spans="1:27" x14ac:dyDescent="0.3">
      <c r="A9954" s="43">
        <v>1430444</v>
      </c>
      <c r="B9954" s="43" t="s">
        <v>1455</v>
      </c>
      <c r="C9954" s="43" t="s">
        <v>440</v>
      </c>
      <c r="E9954" s="43" t="s">
        <v>6263</v>
      </c>
      <c r="F9954" s="43" t="s">
        <v>28</v>
      </c>
      <c r="G9954" s="43">
        <v>44109</v>
      </c>
      <c r="Y9954" s="43" t="str">
        <f t="shared" si="310"/>
        <v/>
      </c>
      <c r="Z9954" s="43">
        <v>1467726</v>
      </c>
      <c r="AA9954" s="43" t="e">
        <f t="shared" si="311"/>
        <v>#N/A</v>
      </c>
    </row>
    <row r="9955" spans="1:27" x14ac:dyDescent="0.3">
      <c r="A9955" s="43">
        <v>2072629</v>
      </c>
      <c r="B9955" s="43" t="s">
        <v>1455</v>
      </c>
      <c r="C9955" s="43" t="s">
        <v>541</v>
      </c>
      <c r="E9955" s="43" t="s">
        <v>6263</v>
      </c>
      <c r="F9955" s="43" t="s">
        <v>28</v>
      </c>
      <c r="G9955" s="43">
        <v>44015</v>
      </c>
      <c r="Y9955" s="43" t="str">
        <f t="shared" si="310"/>
        <v/>
      </c>
      <c r="Z9955" s="43">
        <v>919540</v>
      </c>
      <c r="AA9955" s="43" t="e">
        <f t="shared" si="311"/>
        <v>#N/A</v>
      </c>
    </row>
    <row r="9956" spans="1:27" x14ac:dyDescent="0.3">
      <c r="A9956" s="43">
        <v>1294066</v>
      </c>
      <c r="B9956" s="43" t="s">
        <v>1455</v>
      </c>
      <c r="C9956" s="43" t="s">
        <v>472</v>
      </c>
      <c r="E9956" s="43" t="s">
        <v>6263</v>
      </c>
      <c r="F9956" s="43" t="s">
        <v>28</v>
      </c>
      <c r="G9956" s="43">
        <v>49019</v>
      </c>
      <c r="Y9956" s="43" t="str">
        <f t="shared" si="310"/>
        <v>COMP</v>
      </c>
      <c r="Z9956" s="43">
        <v>292325</v>
      </c>
      <c r="AA9956" s="43">
        <f t="shared" si="311"/>
        <v>1294066</v>
      </c>
    </row>
    <row r="9957" spans="1:27" x14ac:dyDescent="0.3">
      <c r="A9957" s="43">
        <v>2404253</v>
      </c>
      <c r="B9957" s="43" t="s">
        <v>1455</v>
      </c>
      <c r="C9957" s="43" t="s">
        <v>951</v>
      </c>
      <c r="E9957" s="43" t="s">
        <v>6263</v>
      </c>
      <c r="F9957" s="43" t="s">
        <v>28</v>
      </c>
      <c r="G9957" s="43">
        <v>49072</v>
      </c>
      <c r="Y9957" s="43" t="str">
        <f t="shared" si="310"/>
        <v/>
      </c>
      <c r="Z9957" s="43">
        <v>1834047</v>
      </c>
      <c r="AA9957" s="43" t="e">
        <f t="shared" si="311"/>
        <v>#N/A</v>
      </c>
    </row>
    <row r="9958" spans="1:27" x14ac:dyDescent="0.3">
      <c r="A9958" s="43">
        <v>1037479</v>
      </c>
      <c r="B9958" s="43" t="s">
        <v>1457</v>
      </c>
      <c r="C9958" s="43" t="s">
        <v>466</v>
      </c>
      <c r="E9958" s="43" t="s">
        <v>6263</v>
      </c>
      <c r="F9958" s="43" t="s">
        <v>28</v>
      </c>
      <c r="G9958" s="43">
        <v>85053</v>
      </c>
      <c r="Y9958" s="43" t="str">
        <f t="shared" si="310"/>
        <v/>
      </c>
      <c r="Z9958" s="43">
        <v>1375851</v>
      </c>
      <c r="AA9958" s="43" t="e">
        <f t="shared" si="311"/>
        <v>#N/A</v>
      </c>
    </row>
    <row r="9959" spans="1:27" x14ac:dyDescent="0.3">
      <c r="A9959" s="43">
        <v>1512177</v>
      </c>
      <c r="B9959" s="43" t="s">
        <v>1457</v>
      </c>
      <c r="C9959" s="43" t="s">
        <v>2399</v>
      </c>
      <c r="E9959" s="43" t="s">
        <v>6263</v>
      </c>
      <c r="F9959" s="43" t="s">
        <v>30</v>
      </c>
      <c r="G9959" s="43">
        <v>85053</v>
      </c>
      <c r="Y9959" s="43" t="str">
        <f t="shared" si="310"/>
        <v/>
      </c>
      <c r="Z9959" s="43">
        <v>1761597</v>
      </c>
      <c r="AA9959" s="43" t="e">
        <f t="shared" si="311"/>
        <v>#N/A</v>
      </c>
    </row>
    <row r="9960" spans="1:27" x14ac:dyDescent="0.3">
      <c r="A9960" s="43">
        <v>1264662</v>
      </c>
      <c r="B9960" s="43" t="s">
        <v>1457</v>
      </c>
      <c r="C9960" s="43" t="s">
        <v>1971</v>
      </c>
      <c r="E9960" s="43" t="s">
        <v>29</v>
      </c>
      <c r="F9960" s="43" t="s">
        <v>28</v>
      </c>
      <c r="G9960" s="43">
        <v>44039</v>
      </c>
      <c r="Y9960" s="43" t="str">
        <f t="shared" si="310"/>
        <v>COMP</v>
      </c>
      <c r="Z9960" s="43">
        <v>2092088</v>
      </c>
      <c r="AA9960" s="43">
        <f t="shared" si="311"/>
        <v>1264662</v>
      </c>
    </row>
    <row r="9961" spans="1:27" x14ac:dyDescent="0.3">
      <c r="A9961" s="43">
        <v>2102117</v>
      </c>
      <c r="B9961" s="43" t="s">
        <v>1457</v>
      </c>
      <c r="C9961" s="43" t="s">
        <v>840</v>
      </c>
      <c r="E9961" s="43" t="s">
        <v>29</v>
      </c>
      <c r="F9961" s="43" t="s">
        <v>28</v>
      </c>
      <c r="G9961" s="43">
        <v>85022</v>
      </c>
      <c r="Y9961" s="43" t="str">
        <f t="shared" si="310"/>
        <v/>
      </c>
      <c r="Z9961" s="43">
        <v>1765349</v>
      </c>
      <c r="AA9961" s="43" t="e">
        <f t="shared" si="311"/>
        <v>#N/A</v>
      </c>
    </row>
    <row r="9962" spans="1:27" x14ac:dyDescent="0.3">
      <c r="A9962" s="43">
        <v>2419995</v>
      </c>
      <c r="B9962" s="43" t="s">
        <v>1457</v>
      </c>
      <c r="C9962" s="43" t="s">
        <v>580</v>
      </c>
      <c r="E9962" s="43" t="s">
        <v>6263</v>
      </c>
      <c r="F9962" s="43" t="s">
        <v>30</v>
      </c>
      <c r="G9962" s="43">
        <v>44015</v>
      </c>
      <c r="Y9962" s="43" t="str">
        <f t="shared" si="310"/>
        <v/>
      </c>
      <c r="Z9962" s="43">
        <v>2117041</v>
      </c>
      <c r="AA9962" s="43" t="e">
        <f t="shared" si="311"/>
        <v>#N/A</v>
      </c>
    </row>
    <row r="9963" spans="1:27" x14ac:dyDescent="0.3">
      <c r="A9963" s="43">
        <v>1976564</v>
      </c>
      <c r="B9963" s="43" t="s">
        <v>1457</v>
      </c>
      <c r="C9963" s="43" t="s">
        <v>492</v>
      </c>
      <c r="E9963" s="43" t="s">
        <v>6263</v>
      </c>
      <c r="F9963" s="43" t="s">
        <v>30</v>
      </c>
      <c r="G9963" s="43">
        <v>72041</v>
      </c>
      <c r="Y9963" s="43" t="str">
        <f t="shared" si="310"/>
        <v/>
      </c>
      <c r="Z9963" s="43">
        <v>2185391</v>
      </c>
      <c r="AA9963" s="43" t="e">
        <f t="shared" si="311"/>
        <v>#N/A</v>
      </c>
    </row>
    <row r="9964" spans="1:27" x14ac:dyDescent="0.3">
      <c r="A9964" s="43">
        <v>1790810</v>
      </c>
      <c r="B9964" s="43" t="s">
        <v>1457</v>
      </c>
      <c r="C9964" s="43" t="s">
        <v>475</v>
      </c>
      <c r="E9964" s="43" t="s">
        <v>6263</v>
      </c>
      <c r="F9964" s="43" t="s">
        <v>28</v>
      </c>
      <c r="G9964" s="43">
        <v>85033</v>
      </c>
      <c r="Y9964" s="43" t="str">
        <f t="shared" si="310"/>
        <v/>
      </c>
      <c r="Z9964" s="43">
        <v>2139413</v>
      </c>
      <c r="AA9964" s="43" t="e">
        <f t="shared" si="311"/>
        <v>#N/A</v>
      </c>
    </row>
    <row r="9965" spans="1:27" x14ac:dyDescent="0.3">
      <c r="A9965" s="43">
        <v>2355072</v>
      </c>
      <c r="B9965" s="43" t="s">
        <v>7573</v>
      </c>
      <c r="C9965" s="43" t="s">
        <v>390</v>
      </c>
      <c r="E9965" s="43" t="s">
        <v>6263</v>
      </c>
      <c r="F9965" s="43" t="s">
        <v>30</v>
      </c>
      <c r="G9965" s="43">
        <v>44094</v>
      </c>
      <c r="Y9965" s="43" t="str">
        <f t="shared" si="310"/>
        <v/>
      </c>
      <c r="Z9965" s="43">
        <v>1993719</v>
      </c>
      <c r="AA9965" s="43" t="e">
        <f t="shared" si="311"/>
        <v>#N/A</v>
      </c>
    </row>
    <row r="9966" spans="1:27" x14ac:dyDescent="0.3">
      <c r="A9966" s="43">
        <v>109551</v>
      </c>
      <c r="B9966" s="43" t="s">
        <v>7574</v>
      </c>
      <c r="C9966" s="43" t="s">
        <v>436</v>
      </c>
      <c r="E9966" s="43" t="s">
        <v>29</v>
      </c>
      <c r="F9966" s="43" t="s">
        <v>28</v>
      </c>
      <c r="G9966" s="43">
        <v>44067</v>
      </c>
      <c r="Y9966" s="43" t="str">
        <f t="shared" si="310"/>
        <v>COMP</v>
      </c>
      <c r="Z9966" s="43">
        <v>2292322</v>
      </c>
      <c r="AA9966" s="43">
        <f t="shared" si="311"/>
        <v>109551</v>
      </c>
    </row>
    <row r="9967" spans="1:27" x14ac:dyDescent="0.3">
      <c r="A9967" s="43">
        <v>1998737</v>
      </c>
      <c r="B9967" s="43" t="s">
        <v>1458</v>
      </c>
      <c r="C9967" s="43" t="s">
        <v>357</v>
      </c>
      <c r="E9967" s="43" t="s">
        <v>6263</v>
      </c>
      <c r="F9967" s="43" t="s">
        <v>30</v>
      </c>
      <c r="G9967" s="43">
        <v>44122</v>
      </c>
      <c r="Y9967" s="43" t="str">
        <f t="shared" si="310"/>
        <v/>
      </c>
      <c r="Z9967" s="43">
        <v>1736784</v>
      </c>
      <c r="AA9967" s="43" t="e">
        <f t="shared" si="311"/>
        <v>#N/A</v>
      </c>
    </row>
    <row r="9968" spans="1:27" x14ac:dyDescent="0.3">
      <c r="A9968" s="43">
        <v>2330344</v>
      </c>
      <c r="B9968" s="43" t="s">
        <v>1458</v>
      </c>
      <c r="C9968" s="43" t="s">
        <v>920</v>
      </c>
      <c r="E9968" s="43" t="s">
        <v>31</v>
      </c>
      <c r="F9968" s="43" t="s">
        <v>28</v>
      </c>
      <c r="G9968" s="43">
        <v>85015</v>
      </c>
      <c r="Y9968" s="43" t="str">
        <f t="shared" si="310"/>
        <v>COMP</v>
      </c>
      <c r="Z9968" s="43">
        <v>2418851</v>
      </c>
      <c r="AA9968" s="43">
        <f t="shared" si="311"/>
        <v>2330344</v>
      </c>
    </row>
    <row r="9969" spans="1:27" x14ac:dyDescent="0.3">
      <c r="A9969" s="43">
        <v>1477306</v>
      </c>
      <c r="B9969" s="43" t="s">
        <v>1458</v>
      </c>
      <c r="C9969" s="43" t="s">
        <v>414</v>
      </c>
      <c r="E9969" s="43" t="s">
        <v>6263</v>
      </c>
      <c r="F9969" s="43" t="s">
        <v>30</v>
      </c>
      <c r="G9969" s="43">
        <v>72072</v>
      </c>
      <c r="Y9969" s="43" t="str">
        <f t="shared" si="310"/>
        <v/>
      </c>
      <c r="Z9969" s="43">
        <v>1379539</v>
      </c>
      <c r="AA9969" s="43" t="e">
        <f t="shared" si="311"/>
        <v>#N/A</v>
      </c>
    </row>
    <row r="9970" spans="1:27" x14ac:dyDescent="0.3">
      <c r="A9970" s="43">
        <v>2394381</v>
      </c>
      <c r="B9970" s="43" t="s">
        <v>7575</v>
      </c>
      <c r="C9970" s="43" t="s">
        <v>7576</v>
      </c>
      <c r="E9970" s="43" t="s">
        <v>34</v>
      </c>
      <c r="F9970" s="43" t="s">
        <v>30</v>
      </c>
      <c r="G9970" s="43">
        <v>72042</v>
      </c>
      <c r="Y9970" s="43" t="str">
        <f t="shared" si="310"/>
        <v/>
      </c>
      <c r="Z9970" s="43">
        <v>548707</v>
      </c>
      <c r="AA9970" s="43" t="e">
        <f t="shared" si="311"/>
        <v>#N/A</v>
      </c>
    </row>
    <row r="9971" spans="1:27" x14ac:dyDescent="0.3">
      <c r="A9971" s="43">
        <v>1219817</v>
      </c>
      <c r="B9971" s="43" t="s">
        <v>7577</v>
      </c>
      <c r="C9971" s="43" t="s">
        <v>632</v>
      </c>
      <c r="E9971" s="43" t="s">
        <v>6263</v>
      </c>
      <c r="F9971" s="43" t="s">
        <v>28</v>
      </c>
      <c r="G9971" s="43">
        <v>44035</v>
      </c>
      <c r="Y9971" s="43" t="str">
        <f t="shared" si="310"/>
        <v/>
      </c>
      <c r="Z9971" s="43">
        <v>2391361</v>
      </c>
      <c r="AA9971" s="43" t="e">
        <f t="shared" si="311"/>
        <v>#N/A</v>
      </c>
    </row>
    <row r="9972" spans="1:27" x14ac:dyDescent="0.3">
      <c r="A9972" s="43">
        <v>2337662</v>
      </c>
      <c r="B9972" s="43" t="s">
        <v>7578</v>
      </c>
      <c r="C9972" s="43" t="s">
        <v>421</v>
      </c>
      <c r="E9972" s="43" t="s">
        <v>6263</v>
      </c>
      <c r="F9972" s="43" t="s">
        <v>30</v>
      </c>
      <c r="G9972" s="43">
        <v>44015</v>
      </c>
      <c r="Y9972" s="43" t="str">
        <f t="shared" si="310"/>
        <v/>
      </c>
      <c r="Z9972" s="43">
        <v>1979538</v>
      </c>
      <c r="AA9972" s="43" t="e">
        <f t="shared" si="311"/>
        <v>#N/A</v>
      </c>
    </row>
    <row r="9973" spans="1:27" x14ac:dyDescent="0.3">
      <c r="A9973" s="43">
        <v>2420380</v>
      </c>
      <c r="B9973" s="43" t="s">
        <v>7578</v>
      </c>
      <c r="C9973" s="43" t="s">
        <v>803</v>
      </c>
      <c r="E9973" s="43" t="s">
        <v>6263</v>
      </c>
      <c r="F9973" s="43" t="s">
        <v>30</v>
      </c>
      <c r="G9973" s="43">
        <v>49006</v>
      </c>
      <c r="Y9973" s="43" t="str">
        <f t="shared" si="310"/>
        <v/>
      </c>
      <c r="Z9973" s="43">
        <v>2396810</v>
      </c>
      <c r="AA9973" s="43" t="e">
        <f t="shared" si="311"/>
        <v>#N/A</v>
      </c>
    </row>
    <row r="9974" spans="1:27" x14ac:dyDescent="0.3">
      <c r="A9974" s="43">
        <v>1520334</v>
      </c>
      <c r="B9974" s="43" t="s">
        <v>7578</v>
      </c>
      <c r="C9974" s="43" t="s">
        <v>7344</v>
      </c>
      <c r="E9974" s="43" t="s">
        <v>34</v>
      </c>
      <c r="F9974" s="43" t="s">
        <v>30</v>
      </c>
      <c r="G9974" s="43">
        <v>85017</v>
      </c>
      <c r="Y9974" s="43" t="str">
        <f t="shared" si="310"/>
        <v>COMP</v>
      </c>
      <c r="Z9974" s="43">
        <v>2284593</v>
      </c>
      <c r="AA9974" s="43">
        <f t="shared" si="311"/>
        <v>1520334</v>
      </c>
    </row>
    <row r="9975" spans="1:27" x14ac:dyDescent="0.3">
      <c r="A9975" s="43">
        <v>1621906</v>
      </c>
      <c r="B9975" s="43" t="s">
        <v>7578</v>
      </c>
      <c r="C9975" s="43" t="s">
        <v>938</v>
      </c>
      <c r="E9975" s="43" t="s">
        <v>34</v>
      </c>
      <c r="F9975" s="43" t="s">
        <v>28</v>
      </c>
      <c r="G9975" s="43">
        <v>49006</v>
      </c>
      <c r="Y9975" s="43" t="str">
        <f t="shared" si="310"/>
        <v>COMP</v>
      </c>
      <c r="Z9975" s="43">
        <v>1982333</v>
      </c>
      <c r="AA9975" s="43">
        <f t="shared" si="311"/>
        <v>1621906</v>
      </c>
    </row>
    <row r="9976" spans="1:27" x14ac:dyDescent="0.3">
      <c r="A9976" s="43">
        <v>861083</v>
      </c>
      <c r="B9976" s="43" t="s">
        <v>7578</v>
      </c>
      <c r="C9976" s="43" t="s">
        <v>408</v>
      </c>
      <c r="E9976" s="43" t="s">
        <v>6263</v>
      </c>
      <c r="F9976" s="43" t="s">
        <v>30</v>
      </c>
      <c r="G9976" s="43">
        <v>85062</v>
      </c>
      <c r="Y9976" s="43" t="str">
        <f t="shared" si="310"/>
        <v/>
      </c>
      <c r="Z9976" s="43">
        <v>1968140</v>
      </c>
      <c r="AA9976" s="43" t="e">
        <f t="shared" si="311"/>
        <v>#N/A</v>
      </c>
    </row>
    <row r="9977" spans="1:27" x14ac:dyDescent="0.3">
      <c r="A9977" s="43">
        <v>1297318</v>
      </c>
      <c r="B9977" s="43" t="s">
        <v>7578</v>
      </c>
      <c r="C9977" s="43" t="s">
        <v>570</v>
      </c>
      <c r="E9977" s="43" t="s">
        <v>6263</v>
      </c>
      <c r="F9977" s="43" t="s">
        <v>28</v>
      </c>
      <c r="G9977" s="43">
        <v>49006</v>
      </c>
      <c r="Y9977" s="43" t="str">
        <f t="shared" si="310"/>
        <v>COMP</v>
      </c>
      <c r="Z9977" s="43">
        <v>2342940</v>
      </c>
      <c r="AA9977" s="43">
        <f t="shared" si="311"/>
        <v>1297318</v>
      </c>
    </row>
    <row r="9978" spans="1:27" x14ac:dyDescent="0.3">
      <c r="A9978" s="43">
        <v>2346844</v>
      </c>
      <c r="B9978" s="43" t="s">
        <v>7578</v>
      </c>
      <c r="C9978" s="43" t="s">
        <v>664</v>
      </c>
      <c r="E9978" s="43" t="s">
        <v>6263</v>
      </c>
      <c r="F9978" s="43" t="s">
        <v>28</v>
      </c>
      <c r="G9978" s="43">
        <v>44090</v>
      </c>
      <c r="Y9978" s="43" t="str">
        <f t="shared" si="310"/>
        <v/>
      </c>
      <c r="Z9978" s="43">
        <v>1257562</v>
      </c>
      <c r="AA9978" s="43" t="e">
        <f t="shared" si="311"/>
        <v>#N/A</v>
      </c>
    </row>
    <row r="9979" spans="1:27" x14ac:dyDescent="0.3">
      <c r="A9979" s="43">
        <v>2201115</v>
      </c>
      <c r="B9979" s="43" t="s">
        <v>7578</v>
      </c>
      <c r="C9979" s="43" t="s">
        <v>550</v>
      </c>
      <c r="E9979" s="43" t="s">
        <v>6263</v>
      </c>
      <c r="F9979" s="43" t="s">
        <v>30</v>
      </c>
      <c r="G9979" s="43">
        <v>49006</v>
      </c>
      <c r="Y9979" s="43" t="str">
        <f t="shared" si="310"/>
        <v/>
      </c>
      <c r="Z9979" s="43">
        <v>1498673</v>
      </c>
      <c r="AA9979" s="43" t="e">
        <f t="shared" si="311"/>
        <v>#N/A</v>
      </c>
    </row>
    <row r="9980" spans="1:27" x14ac:dyDescent="0.3">
      <c r="A9980" s="43">
        <v>386552</v>
      </c>
      <c r="B9980" s="43" t="s">
        <v>7578</v>
      </c>
      <c r="C9980" s="43" t="s">
        <v>3418</v>
      </c>
      <c r="E9980" s="43" t="s">
        <v>6263</v>
      </c>
      <c r="F9980" s="43" t="s">
        <v>28</v>
      </c>
      <c r="G9980" s="43">
        <v>44021</v>
      </c>
      <c r="Y9980" s="43" t="str">
        <f t="shared" si="310"/>
        <v>COMP</v>
      </c>
      <c r="Z9980" s="43">
        <v>1298335</v>
      </c>
      <c r="AA9980" s="43">
        <f t="shared" si="311"/>
        <v>386552</v>
      </c>
    </row>
    <row r="9981" spans="1:27" x14ac:dyDescent="0.3">
      <c r="A9981" s="43">
        <v>1140264</v>
      </c>
      <c r="B9981" s="43" t="s">
        <v>7578</v>
      </c>
      <c r="C9981" s="43" t="s">
        <v>2931</v>
      </c>
      <c r="E9981" s="43" t="s">
        <v>6263</v>
      </c>
      <c r="F9981" s="43" t="s">
        <v>30</v>
      </c>
      <c r="G9981" s="43">
        <v>44105</v>
      </c>
      <c r="Y9981" s="43" t="str">
        <f t="shared" si="310"/>
        <v/>
      </c>
      <c r="Z9981" s="43">
        <v>2102643</v>
      </c>
      <c r="AA9981" s="43" t="e">
        <f t="shared" si="311"/>
        <v>#N/A</v>
      </c>
    </row>
    <row r="9982" spans="1:27" x14ac:dyDescent="0.3">
      <c r="A9982" s="43">
        <v>1861811</v>
      </c>
      <c r="B9982" s="43" t="s">
        <v>7578</v>
      </c>
      <c r="C9982" s="43" t="s">
        <v>472</v>
      </c>
      <c r="E9982" s="43" t="s">
        <v>6263</v>
      </c>
      <c r="F9982" s="43" t="s">
        <v>28</v>
      </c>
      <c r="G9982" s="43">
        <v>85050</v>
      </c>
      <c r="Y9982" s="43" t="str">
        <f t="shared" si="310"/>
        <v>COMP</v>
      </c>
      <c r="Z9982" s="43">
        <v>2016632</v>
      </c>
      <c r="AA9982" s="43">
        <f t="shared" si="311"/>
        <v>1861811</v>
      </c>
    </row>
    <row r="9983" spans="1:27" x14ac:dyDescent="0.3">
      <c r="A9983" s="43">
        <v>1716738</v>
      </c>
      <c r="B9983" s="43" t="s">
        <v>7578</v>
      </c>
      <c r="C9983" s="43" t="s">
        <v>620</v>
      </c>
      <c r="E9983" s="43" t="s">
        <v>6263</v>
      </c>
      <c r="F9983" s="43" t="s">
        <v>30</v>
      </c>
      <c r="G9983" s="43">
        <v>85050</v>
      </c>
      <c r="Y9983" s="43" t="str">
        <f t="shared" si="310"/>
        <v>COMP</v>
      </c>
      <c r="Z9983" s="43">
        <v>1996225</v>
      </c>
      <c r="AA9983" s="43">
        <f t="shared" si="311"/>
        <v>1716738</v>
      </c>
    </row>
    <row r="9984" spans="1:27" x14ac:dyDescent="0.3">
      <c r="A9984" s="43">
        <v>2173047</v>
      </c>
      <c r="B9984" s="43" t="s">
        <v>7578</v>
      </c>
      <c r="C9984" s="43" t="s">
        <v>321</v>
      </c>
      <c r="E9984" s="43" t="s">
        <v>6263</v>
      </c>
      <c r="F9984" s="43" t="s">
        <v>28</v>
      </c>
      <c r="G9984" s="43">
        <v>44015</v>
      </c>
      <c r="Y9984" s="43" t="str">
        <f t="shared" si="310"/>
        <v>COMP</v>
      </c>
      <c r="Z9984" s="43">
        <v>1377094</v>
      </c>
      <c r="AA9984" s="43">
        <f t="shared" si="311"/>
        <v>2173047</v>
      </c>
    </row>
    <row r="9985" spans="1:27" x14ac:dyDescent="0.3">
      <c r="A9985" s="43">
        <v>2195837</v>
      </c>
      <c r="B9985" s="43" t="s">
        <v>7578</v>
      </c>
      <c r="C9985" s="43" t="s">
        <v>499</v>
      </c>
      <c r="E9985" s="43" t="s">
        <v>34</v>
      </c>
      <c r="F9985" s="43" t="s">
        <v>28</v>
      </c>
      <c r="G9985" s="43">
        <v>44015</v>
      </c>
      <c r="Y9985" s="43" t="str">
        <f t="shared" si="310"/>
        <v>COMP</v>
      </c>
      <c r="Z9985" s="43">
        <v>211614</v>
      </c>
      <c r="AA9985" s="43">
        <f t="shared" si="311"/>
        <v>2195837</v>
      </c>
    </row>
    <row r="9986" spans="1:27" x14ac:dyDescent="0.3">
      <c r="A9986" s="43">
        <v>1695095</v>
      </c>
      <c r="B9986" s="43" t="s">
        <v>7578</v>
      </c>
      <c r="C9986" s="43" t="s">
        <v>250</v>
      </c>
      <c r="E9986" s="43" t="s">
        <v>6263</v>
      </c>
      <c r="F9986" s="43" t="s">
        <v>28</v>
      </c>
      <c r="G9986" s="43">
        <v>53069</v>
      </c>
      <c r="Y9986" s="43" t="str">
        <f t="shared" ref="Y9986:Y10049" si="312">IF(ISERROR(AA9986)=FALSE,"COMP","")</f>
        <v/>
      </c>
      <c r="Z9986" s="43">
        <v>2414924</v>
      </c>
      <c r="AA9986" s="43" t="e">
        <f t="shared" si="311"/>
        <v>#N/A</v>
      </c>
    </row>
    <row r="9987" spans="1:27" x14ac:dyDescent="0.3">
      <c r="A9987" s="43">
        <v>2032771</v>
      </c>
      <c r="B9987" s="43" t="s">
        <v>7578</v>
      </c>
      <c r="C9987" s="43" t="s">
        <v>887</v>
      </c>
      <c r="E9987" s="43" t="s">
        <v>29</v>
      </c>
      <c r="F9987" s="43" t="s">
        <v>28</v>
      </c>
      <c r="G9987" s="43">
        <v>72041</v>
      </c>
      <c r="Y9987" s="43" t="str">
        <f t="shared" si="312"/>
        <v/>
      </c>
      <c r="Z9987" s="43">
        <v>1818996</v>
      </c>
      <c r="AA9987" s="43" t="e">
        <f t="shared" ref="AA9987:AA10050" si="313">VLOOKUP(A9987,Z:Z,1,FALSE)</f>
        <v>#N/A</v>
      </c>
    </row>
    <row r="9988" spans="1:27" x14ac:dyDescent="0.3">
      <c r="A9988" s="43">
        <v>2173060</v>
      </c>
      <c r="B9988" s="43" t="s">
        <v>7578</v>
      </c>
      <c r="C9988" s="43" t="s">
        <v>2215</v>
      </c>
      <c r="E9988" s="43" t="s">
        <v>6263</v>
      </c>
      <c r="F9988" s="43" t="s">
        <v>28</v>
      </c>
      <c r="G9988" s="43">
        <v>44015</v>
      </c>
      <c r="Y9988" s="43" t="str">
        <f t="shared" si="312"/>
        <v/>
      </c>
      <c r="Z9988" s="43">
        <v>1009927</v>
      </c>
      <c r="AA9988" s="43" t="e">
        <f t="shared" si="313"/>
        <v>#N/A</v>
      </c>
    </row>
    <row r="9989" spans="1:27" x14ac:dyDescent="0.3">
      <c r="A9989" s="43">
        <v>1306824</v>
      </c>
      <c r="B9989" s="43" t="s">
        <v>7579</v>
      </c>
      <c r="C9989" s="43" t="s">
        <v>190</v>
      </c>
      <c r="E9989" s="43" t="s">
        <v>31</v>
      </c>
      <c r="F9989" s="43" t="s">
        <v>28</v>
      </c>
      <c r="G9989" s="43">
        <v>49067</v>
      </c>
      <c r="Y9989" s="43" t="str">
        <f t="shared" si="312"/>
        <v>COMP</v>
      </c>
      <c r="Z9989" s="43">
        <v>1875126</v>
      </c>
      <c r="AA9989" s="43">
        <f t="shared" si="313"/>
        <v>1306824</v>
      </c>
    </row>
    <row r="9990" spans="1:27" x14ac:dyDescent="0.3">
      <c r="A9990" s="43">
        <v>1254783</v>
      </c>
      <c r="B9990" s="43" t="s">
        <v>7580</v>
      </c>
      <c r="C9990" s="43" t="s">
        <v>722</v>
      </c>
      <c r="E9990" s="43" t="s">
        <v>6263</v>
      </c>
      <c r="F9990" s="43" t="s">
        <v>28</v>
      </c>
      <c r="G9990" s="43">
        <v>44001</v>
      </c>
      <c r="Y9990" s="43" t="str">
        <f t="shared" si="312"/>
        <v>COMP</v>
      </c>
      <c r="Z9990" s="43">
        <v>1875124</v>
      </c>
      <c r="AA9990" s="43">
        <f t="shared" si="313"/>
        <v>1254783</v>
      </c>
    </row>
    <row r="9991" spans="1:27" x14ac:dyDescent="0.3">
      <c r="A9991" s="43">
        <v>2189394</v>
      </c>
      <c r="B9991" s="43" t="s">
        <v>7580</v>
      </c>
      <c r="C9991" s="43" t="s">
        <v>7581</v>
      </c>
      <c r="E9991" s="43" t="s">
        <v>29</v>
      </c>
      <c r="F9991" s="43" t="s">
        <v>28</v>
      </c>
      <c r="G9991" s="43">
        <v>44001</v>
      </c>
      <c r="Y9991" s="43" t="str">
        <f t="shared" si="312"/>
        <v>COMP</v>
      </c>
      <c r="Z9991" s="43">
        <v>725553</v>
      </c>
      <c r="AA9991" s="43">
        <f t="shared" si="313"/>
        <v>2189394</v>
      </c>
    </row>
    <row r="9992" spans="1:27" x14ac:dyDescent="0.3">
      <c r="A9992" s="43">
        <v>2250545</v>
      </c>
      <c r="B9992" s="43" t="s">
        <v>7582</v>
      </c>
      <c r="C9992" s="43" t="s">
        <v>497</v>
      </c>
      <c r="E9992" s="43" t="s">
        <v>6263</v>
      </c>
      <c r="F9992" s="43" t="s">
        <v>30</v>
      </c>
      <c r="G9992" s="43">
        <v>85004</v>
      </c>
      <c r="Y9992" s="43" t="str">
        <f t="shared" si="312"/>
        <v/>
      </c>
      <c r="Z9992" s="43">
        <v>280433</v>
      </c>
      <c r="AA9992" s="43" t="e">
        <f t="shared" si="313"/>
        <v>#N/A</v>
      </c>
    </row>
    <row r="9993" spans="1:27" x14ac:dyDescent="0.3">
      <c r="A9993" s="43">
        <v>1804124</v>
      </c>
      <c r="B9993" s="43" t="s">
        <v>7583</v>
      </c>
      <c r="C9993" s="43" t="s">
        <v>268</v>
      </c>
      <c r="E9993" s="43" t="s">
        <v>6263</v>
      </c>
      <c r="F9993" s="43" t="s">
        <v>30</v>
      </c>
      <c r="G9993" s="43">
        <v>85050</v>
      </c>
      <c r="Y9993" s="43" t="str">
        <f t="shared" si="312"/>
        <v/>
      </c>
      <c r="Z9993" s="43">
        <v>1409365</v>
      </c>
      <c r="AA9993" s="43" t="e">
        <f t="shared" si="313"/>
        <v>#N/A</v>
      </c>
    </row>
    <row r="9994" spans="1:27" x14ac:dyDescent="0.3">
      <c r="A9994" s="43">
        <v>1755278</v>
      </c>
      <c r="B9994" s="43" t="s">
        <v>7584</v>
      </c>
      <c r="C9994" s="43" t="s">
        <v>390</v>
      </c>
      <c r="E9994" s="43" t="s">
        <v>6263</v>
      </c>
      <c r="F9994" s="43" t="s">
        <v>30</v>
      </c>
      <c r="G9994" s="43">
        <v>44075</v>
      </c>
      <c r="Y9994" s="43" t="str">
        <f t="shared" si="312"/>
        <v/>
      </c>
      <c r="Z9994" s="43">
        <v>1869100</v>
      </c>
      <c r="AA9994" s="43" t="e">
        <f t="shared" si="313"/>
        <v>#N/A</v>
      </c>
    </row>
    <row r="9995" spans="1:27" x14ac:dyDescent="0.3">
      <c r="A9995" s="43">
        <v>831861</v>
      </c>
      <c r="B9995" s="43" t="s">
        <v>7584</v>
      </c>
      <c r="C9995" s="43" t="s">
        <v>580</v>
      </c>
      <c r="E9995" s="43" t="s">
        <v>6263</v>
      </c>
      <c r="F9995" s="43" t="s">
        <v>30</v>
      </c>
      <c r="G9995" s="43">
        <v>44027</v>
      </c>
      <c r="Y9995" s="43" t="str">
        <f t="shared" si="312"/>
        <v>COMP</v>
      </c>
      <c r="Z9995" s="43">
        <v>2349002</v>
      </c>
      <c r="AA9995" s="43">
        <f t="shared" si="313"/>
        <v>831861</v>
      </c>
    </row>
    <row r="9996" spans="1:27" x14ac:dyDescent="0.3">
      <c r="A9996" s="43">
        <v>1437782</v>
      </c>
      <c r="B9996" s="43" t="s">
        <v>7585</v>
      </c>
      <c r="C9996" s="43" t="s">
        <v>507</v>
      </c>
      <c r="E9996" s="43" t="s">
        <v>34</v>
      </c>
      <c r="F9996" s="43" t="s">
        <v>28</v>
      </c>
      <c r="G9996" s="43">
        <v>72051</v>
      </c>
      <c r="Y9996" s="43" t="str">
        <f t="shared" si="312"/>
        <v>COMP</v>
      </c>
      <c r="Z9996" s="43">
        <v>930660</v>
      </c>
      <c r="AA9996" s="43">
        <f t="shared" si="313"/>
        <v>1437782</v>
      </c>
    </row>
    <row r="9997" spans="1:27" x14ac:dyDescent="0.3">
      <c r="A9997" s="43">
        <v>1764868</v>
      </c>
      <c r="B9997" s="43" t="s">
        <v>7585</v>
      </c>
      <c r="C9997" s="43" t="s">
        <v>945</v>
      </c>
      <c r="E9997" s="43" t="s">
        <v>35</v>
      </c>
      <c r="F9997" s="43" t="s">
        <v>28</v>
      </c>
      <c r="G9997" s="43">
        <v>72051</v>
      </c>
      <c r="Y9997" s="43" t="str">
        <f t="shared" si="312"/>
        <v>COMP</v>
      </c>
      <c r="Z9997" s="43">
        <v>1064243</v>
      </c>
      <c r="AA9997" s="43">
        <f t="shared" si="313"/>
        <v>1764868</v>
      </c>
    </row>
    <row r="9998" spans="1:27" x14ac:dyDescent="0.3">
      <c r="A9998" s="43">
        <v>1944363</v>
      </c>
      <c r="B9998" s="43" t="s">
        <v>7585</v>
      </c>
      <c r="C9998" s="43" t="s">
        <v>345</v>
      </c>
      <c r="E9998" s="43" t="s">
        <v>6263</v>
      </c>
      <c r="F9998" s="43" t="s">
        <v>30</v>
      </c>
      <c r="G9998" s="43">
        <v>72051</v>
      </c>
      <c r="Y9998" s="43" t="str">
        <f t="shared" si="312"/>
        <v/>
      </c>
      <c r="Z9998" s="43">
        <v>2012713</v>
      </c>
      <c r="AA9998" s="43" t="e">
        <f t="shared" si="313"/>
        <v>#N/A</v>
      </c>
    </row>
    <row r="9999" spans="1:27" x14ac:dyDescent="0.3">
      <c r="A9999" s="43">
        <v>1677258</v>
      </c>
      <c r="B9999" s="43" t="s">
        <v>7586</v>
      </c>
      <c r="C9999" s="43" t="s">
        <v>722</v>
      </c>
      <c r="E9999" s="43" t="s">
        <v>6263</v>
      </c>
      <c r="F9999" s="43" t="s">
        <v>28</v>
      </c>
      <c r="G9999" s="43">
        <v>44045</v>
      </c>
      <c r="Y9999" s="43" t="str">
        <f t="shared" si="312"/>
        <v>COMP</v>
      </c>
      <c r="Z9999" s="43">
        <v>2423296</v>
      </c>
      <c r="AA9999" s="43">
        <f t="shared" si="313"/>
        <v>1677258</v>
      </c>
    </row>
    <row r="10000" spans="1:27" x14ac:dyDescent="0.3">
      <c r="A10000" s="43">
        <v>1024354</v>
      </c>
      <c r="B10000" s="43" t="s">
        <v>7587</v>
      </c>
      <c r="C10000" s="43" t="s">
        <v>795</v>
      </c>
      <c r="E10000" s="43" t="s">
        <v>6263</v>
      </c>
      <c r="F10000" s="43" t="s">
        <v>30</v>
      </c>
      <c r="G10000" s="43">
        <v>85004</v>
      </c>
      <c r="Y10000" s="43" t="str">
        <f t="shared" si="312"/>
        <v>COMP</v>
      </c>
      <c r="Z10000" s="43">
        <v>831549</v>
      </c>
      <c r="AA10000" s="43">
        <f t="shared" si="313"/>
        <v>1024354</v>
      </c>
    </row>
    <row r="10001" spans="1:27" x14ac:dyDescent="0.3">
      <c r="A10001" s="43">
        <v>1114933</v>
      </c>
      <c r="B10001" s="43" t="s">
        <v>1464</v>
      </c>
      <c r="C10001" s="43" t="s">
        <v>708</v>
      </c>
      <c r="E10001" s="43" t="s">
        <v>29</v>
      </c>
      <c r="F10001" s="43" t="s">
        <v>30</v>
      </c>
      <c r="G10001" s="43">
        <v>44084</v>
      </c>
      <c r="Y10001" s="43" t="str">
        <f t="shared" si="312"/>
        <v>COMP</v>
      </c>
      <c r="Z10001" s="43">
        <v>113190</v>
      </c>
      <c r="AA10001" s="43">
        <f t="shared" si="313"/>
        <v>1114933</v>
      </c>
    </row>
    <row r="10002" spans="1:27" x14ac:dyDescent="0.3">
      <c r="A10002" s="43">
        <v>1853486</v>
      </c>
      <c r="B10002" s="43" t="s">
        <v>1464</v>
      </c>
      <c r="C10002" s="43" t="s">
        <v>805</v>
      </c>
      <c r="E10002" s="43" t="s">
        <v>6263</v>
      </c>
      <c r="F10002" s="43" t="s">
        <v>30</v>
      </c>
      <c r="G10002" s="43">
        <v>72029</v>
      </c>
      <c r="Y10002" s="43" t="str">
        <f t="shared" si="312"/>
        <v/>
      </c>
      <c r="Z10002" s="43">
        <v>291121</v>
      </c>
      <c r="AA10002" s="43" t="e">
        <f t="shared" si="313"/>
        <v>#N/A</v>
      </c>
    </row>
    <row r="10003" spans="1:27" x14ac:dyDescent="0.3">
      <c r="A10003" s="43">
        <v>2244742</v>
      </c>
      <c r="B10003" s="43" t="s">
        <v>1464</v>
      </c>
      <c r="C10003" s="43" t="s">
        <v>237</v>
      </c>
      <c r="E10003" s="43" t="s">
        <v>6263</v>
      </c>
      <c r="F10003" s="43" t="s">
        <v>30</v>
      </c>
      <c r="G10003" s="43">
        <v>44015</v>
      </c>
      <c r="Y10003" s="43" t="str">
        <f t="shared" si="312"/>
        <v/>
      </c>
      <c r="Z10003" s="43">
        <v>1755241</v>
      </c>
      <c r="AA10003" s="43" t="e">
        <f t="shared" si="313"/>
        <v>#N/A</v>
      </c>
    </row>
    <row r="10004" spans="1:27" x14ac:dyDescent="0.3">
      <c r="A10004" s="43">
        <v>1464383</v>
      </c>
      <c r="B10004" s="43" t="s">
        <v>1464</v>
      </c>
      <c r="C10004" s="43" t="s">
        <v>329</v>
      </c>
      <c r="E10004" s="43" t="s">
        <v>6263</v>
      </c>
      <c r="F10004" s="43" t="s">
        <v>28</v>
      </c>
      <c r="G10004" s="43">
        <v>72029</v>
      </c>
      <c r="Y10004" s="43" t="str">
        <f t="shared" si="312"/>
        <v/>
      </c>
      <c r="Z10004" s="43">
        <v>1643221</v>
      </c>
      <c r="AA10004" s="43" t="e">
        <f t="shared" si="313"/>
        <v>#N/A</v>
      </c>
    </row>
    <row r="10005" spans="1:27" x14ac:dyDescent="0.3">
      <c r="A10005" s="43">
        <v>450426</v>
      </c>
      <c r="B10005" s="43" t="s">
        <v>1464</v>
      </c>
      <c r="C10005" s="43" t="s">
        <v>366</v>
      </c>
      <c r="E10005" s="43" t="s">
        <v>6263</v>
      </c>
      <c r="F10005" s="43" t="s">
        <v>28</v>
      </c>
      <c r="G10005" s="43">
        <v>72041</v>
      </c>
      <c r="Y10005" s="43" t="str">
        <f t="shared" si="312"/>
        <v/>
      </c>
      <c r="Z10005" s="43">
        <v>887864</v>
      </c>
      <c r="AA10005" s="43" t="e">
        <f t="shared" si="313"/>
        <v>#N/A</v>
      </c>
    </row>
    <row r="10006" spans="1:27" x14ac:dyDescent="0.3">
      <c r="A10006" s="43">
        <v>2346914</v>
      </c>
      <c r="B10006" s="43" t="s">
        <v>1464</v>
      </c>
      <c r="C10006" s="43" t="s">
        <v>777</v>
      </c>
      <c r="E10006" s="43" t="s">
        <v>6263</v>
      </c>
      <c r="F10006" s="43" t="s">
        <v>30</v>
      </c>
      <c r="G10006" s="43">
        <v>44021</v>
      </c>
      <c r="Y10006" s="43" t="str">
        <f t="shared" si="312"/>
        <v/>
      </c>
      <c r="Z10006" s="43">
        <v>2271291</v>
      </c>
      <c r="AA10006" s="43" t="e">
        <f t="shared" si="313"/>
        <v>#N/A</v>
      </c>
    </row>
    <row r="10007" spans="1:27" x14ac:dyDescent="0.3">
      <c r="A10007" s="43">
        <v>2080658</v>
      </c>
      <c r="B10007" s="43" t="s">
        <v>1464</v>
      </c>
      <c r="C10007" s="43" t="s">
        <v>681</v>
      </c>
      <c r="E10007" s="43" t="s">
        <v>6263</v>
      </c>
      <c r="F10007" s="43" t="s">
        <v>30</v>
      </c>
      <c r="G10007" s="43">
        <v>49064</v>
      </c>
      <c r="Y10007" s="43" t="str">
        <f t="shared" si="312"/>
        <v/>
      </c>
      <c r="Z10007" s="43">
        <v>1578352</v>
      </c>
      <c r="AA10007" s="43" t="e">
        <f t="shared" si="313"/>
        <v>#N/A</v>
      </c>
    </row>
    <row r="10008" spans="1:27" x14ac:dyDescent="0.3">
      <c r="A10008" s="43">
        <v>2316953</v>
      </c>
      <c r="B10008" s="43" t="s">
        <v>1464</v>
      </c>
      <c r="C10008" s="43" t="s">
        <v>422</v>
      </c>
      <c r="E10008" s="43" t="s">
        <v>6263</v>
      </c>
      <c r="F10008" s="43" t="s">
        <v>28</v>
      </c>
      <c r="G10008" s="43">
        <v>49074</v>
      </c>
      <c r="Y10008" s="43" t="str">
        <f t="shared" si="312"/>
        <v/>
      </c>
      <c r="Z10008" s="43">
        <v>565370</v>
      </c>
      <c r="AA10008" s="43" t="e">
        <f t="shared" si="313"/>
        <v>#N/A</v>
      </c>
    </row>
    <row r="10009" spans="1:27" x14ac:dyDescent="0.3">
      <c r="A10009" s="43">
        <v>1727175</v>
      </c>
      <c r="B10009" s="43" t="s">
        <v>1464</v>
      </c>
      <c r="C10009" s="43" t="s">
        <v>541</v>
      </c>
      <c r="E10009" s="43" t="s">
        <v>29</v>
      </c>
      <c r="F10009" s="43" t="s">
        <v>28</v>
      </c>
      <c r="G10009" s="43">
        <v>72029</v>
      </c>
      <c r="Y10009" s="43" t="str">
        <f t="shared" si="312"/>
        <v>COMP</v>
      </c>
      <c r="Z10009" s="43">
        <v>1841226</v>
      </c>
      <c r="AA10009" s="43">
        <f t="shared" si="313"/>
        <v>1727175</v>
      </c>
    </row>
    <row r="10010" spans="1:27" x14ac:dyDescent="0.3">
      <c r="A10010" s="43">
        <v>2257241</v>
      </c>
      <c r="B10010" s="43" t="s">
        <v>1464</v>
      </c>
      <c r="C10010" s="43" t="s">
        <v>250</v>
      </c>
      <c r="E10010" s="43" t="s">
        <v>6263</v>
      </c>
      <c r="F10010" s="43" t="s">
        <v>28</v>
      </c>
      <c r="G10010" s="43">
        <v>49006</v>
      </c>
      <c r="Y10010" s="43" t="str">
        <f t="shared" si="312"/>
        <v/>
      </c>
      <c r="Z10010" s="43">
        <v>1711574</v>
      </c>
      <c r="AA10010" s="43" t="e">
        <f t="shared" si="313"/>
        <v>#N/A</v>
      </c>
    </row>
    <row r="10011" spans="1:27" x14ac:dyDescent="0.3">
      <c r="A10011" s="43">
        <v>2088168</v>
      </c>
      <c r="B10011" s="43" t="s">
        <v>7588</v>
      </c>
      <c r="C10011" s="43" t="s">
        <v>1169</v>
      </c>
      <c r="E10011" s="43" t="s">
        <v>6263</v>
      </c>
      <c r="F10011" s="43" t="s">
        <v>28</v>
      </c>
      <c r="G10011" s="43">
        <v>44015</v>
      </c>
      <c r="Y10011" s="43" t="str">
        <f t="shared" si="312"/>
        <v/>
      </c>
      <c r="Z10011" s="43">
        <v>1808748</v>
      </c>
      <c r="AA10011" s="43" t="e">
        <f t="shared" si="313"/>
        <v>#N/A</v>
      </c>
    </row>
    <row r="10012" spans="1:27" x14ac:dyDescent="0.3">
      <c r="A10012" s="43">
        <v>2422370</v>
      </c>
      <c r="B10012" s="43" t="s">
        <v>7589</v>
      </c>
      <c r="C10012" s="43" t="s">
        <v>1061</v>
      </c>
      <c r="E10012" s="43" t="s">
        <v>35</v>
      </c>
      <c r="F10012" s="43" t="s">
        <v>28</v>
      </c>
      <c r="G10012" s="43">
        <v>53013</v>
      </c>
      <c r="Y10012" s="43" t="str">
        <f t="shared" si="312"/>
        <v>COMP</v>
      </c>
      <c r="Z10012" s="43">
        <v>1582868</v>
      </c>
      <c r="AA10012" s="43">
        <f t="shared" si="313"/>
        <v>2422370</v>
      </c>
    </row>
    <row r="10013" spans="1:27" x14ac:dyDescent="0.3">
      <c r="A10013" s="43">
        <v>2425560</v>
      </c>
      <c r="B10013" s="43" t="s">
        <v>7590</v>
      </c>
      <c r="C10013" s="43" t="s">
        <v>274</v>
      </c>
      <c r="E10013" s="43" t="s">
        <v>6263</v>
      </c>
      <c r="F10013" s="43" t="s">
        <v>28</v>
      </c>
      <c r="G10013" s="43">
        <v>49006</v>
      </c>
      <c r="Y10013" s="43" t="str">
        <f t="shared" si="312"/>
        <v/>
      </c>
      <c r="Z10013" s="43">
        <v>657392</v>
      </c>
      <c r="AA10013" s="43" t="e">
        <f t="shared" si="313"/>
        <v>#N/A</v>
      </c>
    </row>
    <row r="10014" spans="1:27" x14ac:dyDescent="0.3">
      <c r="A10014" s="43">
        <v>348216</v>
      </c>
      <c r="B10014" s="43" t="s">
        <v>7590</v>
      </c>
      <c r="C10014" s="43" t="s">
        <v>274</v>
      </c>
      <c r="E10014" s="43" t="s">
        <v>6263</v>
      </c>
      <c r="F10014" s="43" t="s">
        <v>28</v>
      </c>
      <c r="G10014" s="43">
        <v>85004</v>
      </c>
      <c r="Y10014" s="43" t="str">
        <f t="shared" si="312"/>
        <v/>
      </c>
      <c r="Z10014" s="43">
        <v>528403</v>
      </c>
      <c r="AA10014" s="43" t="e">
        <f t="shared" si="313"/>
        <v>#N/A</v>
      </c>
    </row>
    <row r="10015" spans="1:27" x14ac:dyDescent="0.3">
      <c r="A10015" s="43">
        <v>480870</v>
      </c>
      <c r="B10015" s="43" t="s">
        <v>7590</v>
      </c>
      <c r="C10015" s="43" t="s">
        <v>385</v>
      </c>
      <c r="E10015" s="43" t="s">
        <v>29</v>
      </c>
      <c r="F10015" s="43" t="s">
        <v>28</v>
      </c>
      <c r="G10015" s="43">
        <v>85004</v>
      </c>
      <c r="Y10015" s="43" t="str">
        <f t="shared" si="312"/>
        <v>COMP</v>
      </c>
      <c r="Z10015" s="43">
        <v>437977</v>
      </c>
      <c r="AA10015" s="43">
        <f t="shared" si="313"/>
        <v>480870</v>
      </c>
    </row>
    <row r="10016" spans="1:27" x14ac:dyDescent="0.3">
      <c r="A10016" s="43">
        <v>1580323</v>
      </c>
      <c r="B10016" s="43" t="s">
        <v>7590</v>
      </c>
      <c r="C10016" s="43" t="s">
        <v>250</v>
      </c>
      <c r="E10016" s="43" t="s">
        <v>6263</v>
      </c>
      <c r="F10016" s="43" t="s">
        <v>28</v>
      </c>
      <c r="G10016" s="43">
        <v>44055</v>
      </c>
      <c r="Y10016" s="43" t="str">
        <f t="shared" si="312"/>
        <v/>
      </c>
      <c r="Z10016" s="43">
        <v>2376796</v>
      </c>
      <c r="AA10016" s="43" t="e">
        <f t="shared" si="313"/>
        <v>#N/A</v>
      </c>
    </row>
    <row r="10017" spans="1:27" x14ac:dyDescent="0.3">
      <c r="A10017" s="43">
        <v>930736</v>
      </c>
      <c r="B10017" s="43" t="s">
        <v>7591</v>
      </c>
      <c r="C10017" s="43" t="s">
        <v>340</v>
      </c>
      <c r="E10017" s="43" t="s">
        <v>6263</v>
      </c>
      <c r="F10017" s="43" t="s">
        <v>30</v>
      </c>
      <c r="G10017" s="43">
        <v>49027</v>
      </c>
      <c r="Y10017" s="43" t="str">
        <f t="shared" si="312"/>
        <v>COMP</v>
      </c>
      <c r="Z10017" s="43">
        <v>2350862</v>
      </c>
      <c r="AA10017" s="43">
        <f t="shared" si="313"/>
        <v>930736</v>
      </c>
    </row>
    <row r="10018" spans="1:27" x14ac:dyDescent="0.3">
      <c r="A10018" s="43">
        <v>392753</v>
      </c>
      <c r="B10018" s="43" t="s">
        <v>7591</v>
      </c>
      <c r="C10018" s="43" t="s">
        <v>1017</v>
      </c>
      <c r="E10018" s="43" t="s">
        <v>29</v>
      </c>
      <c r="F10018" s="43" t="s">
        <v>28</v>
      </c>
      <c r="G10018" s="43">
        <v>49027</v>
      </c>
      <c r="Y10018" s="43" t="str">
        <f t="shared" si="312"/>
        <v>COMP</v>
      </c>
      <c r="Z10018" s="43">
        <v>2345903</v>
      </c>
      <c r="AA10018" s="43">
        <f t="shared" si="313"/>
        <v>392753</v>
      </c>
    </row>
    <row r="10019" spans="1:27" x14ac:dyDescent="0.3">
      <c r="A10019" s="43">
        <v>2000851</v>
      </c>
      <c r="B10019" s="43" t="s">
        <v>7592</v>
      </c>
      <c r="C10019" s="43" t="s">
        <v>760</v>
      </c>
      <c r="E10019" s="43" t="s">
        <v>35</v>
      </c>
      <c r="F10019" s="43" t="s">
        <v>28</v>
      </c>
      <c r="G10019" s="43">
        <v>49001</v>
      </c>
      <c r="Y10019" s="43" t="str">
        <f t="shared" si="312"/>
        <v>COMP</v>
      </c>
      <c r="Z10019" s="43">
        <v>2348061</v>
      </c>
      <c r="AA10019" s="43">
        <f t="shared" si="313"/>
        <v>2000851</v>
      </c>
    </row>
    <row r="10020" spans="1:27" x14ac:dyDescent="0.3">
      <c r="A10020" s="43">
        <v>1473642</v>
      </c>
      <c r="B10020" s="43" t="s">
        <v>1466</v>
      </c>
      <c r="C10020" s="43" t="s">
        <v>514</v>
      </c>
      <c r="E10020" s="43" t="s">
        <v>6263</v>
      </c>
      <c r="F10020" s="43" t="s">
        <v>28</v>
      </c>
      <c r="G10020" s="43">
        <v>85022</v>
      </c>
      <c r="Y10020" s="43" t="str">
        <f t="shared" si="312"/>
        <v/>
      </c>
      <c r="Z10020" s="43">
        <v>1967371</v>
      </c>
      <c r="AA10020" s="43" t="e">
        <f t="shared" si="313"/>
        <v>#N/A</v>
      </c>
    </row>
    <row r="10021" spans="1:27" x14ac:dyDescent="0.3">
      <c r="A10021" s="43">
        <v>1143047</v>
      </c>
      <c r="B10021" s="43" t="s">
        <v>1466</v>
      </c>
      <c r="C10021" s="43" t="s">
        <v>960</v>
      </c>
      <c r="E10021" s="43" t="s">
        <v>6263</v>
      </c>
      <c r="F10021" s="43" t="s">
        <v>30</v>
      </c>
      <c r="G10021" s="43">
        <v>44103</v>
      </c>
      <c r="Y10021" s="43" t="str">
        <f t="shared" si="312"/>
        <v/>
      </c>
      <c r="Z10021" s="43">
        <v>663156</v>
      </c>
      <c r="AA10021" s="43" t="e">
        <f t="shared" si="313"/>
        <v>#N/A</v>
      </c>
    </row>
    <row r="10022" spans="1:27" x14ac:dyDescent="0.3">
      <c r="A10022" s="43">
        <v>1899285</v>
      </c>
      <c r="B10022" s="43" t="s">
        <v>1466</v>
      </c>
      <c r="C10022" s="43" t="s">
        <v>5397</v>
      </c>
      <c r="E10022" s="43" t="s">
        <v>29</v>
      </c>
      <c r="F10022" s="43" t="s">
        <v>28</v>
      </c>
      <c r="G10022" s="43">
        <v>85004</v>
      </c>
      <c r="Y10022" s="43" t="str">
        <f t="shared" si="312"/>
        <v>COMP</v>
      </c>
      <c r="Z10022" s="43">
        <v>1567132</v>
      </c>
      <c r="AA10022" s="43">
        <f t="shared" si="313"/>
        <v>1899285</v>
      </c>
    </row>
    <row r="10023" spans="1:27" x14ac:dyDescent="0.3">
      <c r="A10023" s="43">
        <v>2286401</v>
      </c>
      <c r="B10023" s="43" t="s">
        <v>1466</v>
      </c>
      <c r="C10023" s="43" t="s">
        <v>333</v>
      </c>
      <c r="E10023" s="43" t="s">
        <v>6263</v>
      </c>
      <c r="F10023" s="43" t="s">
        <v>30</v>
      </c>
      <c r="G10023" s="43">
        <v>44094</v>
      </c>
      <c r="Y10023" s="43" t="str">
        <f t="shared" si="312"/>
        <v/>
      </c>
      <c r="Z10023" s="43">
        <v>808573</v>
      </c>
      <c r="AA10023" s="43" t="e">
        <f t="shared" si="313"/>
        <v>#N/A</v>
      </c>
    </row>
    <row r="10024" spans="1:27" x14ac:dyDescent="0.3">
      <c r="A10024" s="43">
        <v>1800810</v>
      </c>
      <c r="B10024" s="43" t="s">
        <v>1466</v>
      </c>
      <c r="C10024" s="43" t="s">
        <v>492</v>
      </c>
      <c r="E10024" s="43" t="s">
        <v>6263</v>
      </c>
      <c r="F10024" s="43" t="s">
        <v>30</v>
      </c>
      <c r="G10024" s="43">
        <v>85050</v>
      </c>
      <c r="Y10024" s="43" t="str">
        <f t="shared" si="312"/>
        <v/>
      </c>
      <c r="Z10024" s="43">
        <v>676860</v>
      </c>
      <c r="AA10024" s="43" t="e">
        <f t="shared" si="313"/>
        <v>#N/A</v>
      </c>
    </row>
    <row r="10025" spans="1:27" x14ac:dyDescent="0.3">
      <c r="A10025" s="43">
        <v>1660097</v>
      </c>
      <c r="B10025" s="43" t="s">
        <v>7593</v>
      </c>
      <c r="C10025" s="43" t="s">
        <v>1805</v>
      </c>
      <c r="E10025" s="43" t="s">
        <v>29</v>
      </c>
      <c r="F10025" s="43" t="s">
        <v>30</v>
      </c>
      <c r="G10025" s="43">
        <v>49067</v>
      </c>
      <c r="Y10025" s="43" t="str">
        <f t="shared" si="312"/>
        <v>COMP</v>
      </c>
      <c r="Z10025" s="43">
        <v>2246041</v>
      </c>
      <c r="AA10025" s="43">
        <f t="shared" si="313"/>
        <v>1660097</v>
      </c>
    </row>
    <row r="10026" spans="1:27" x14ac:dyDescent="0.3">
      <c r="A10026" s="43">
        <v>2296277</v>
      </c>
      <c r="B10026" s="43" t="s">
        <v>7593</v>
      </c>
      <c r="C10026" s="43" t="s">
        <v>664</v>
      </c>
      <c r="E10026" s="43" t="s">
        <v>6263</v>
      </c>
      <c r="F10026" s="43" t="s">
        <v>28</v>
      </c>
      <c r="G10026" s="43">
        <v>72041</v>
      </c>
      <c r="Y10026" s="43" t="str">
        <f t="shared" si="312"/>
        <v/>
      </c>
      <c r="Z10026" s="43">
        <v>1940968</v>
      </c>
      <c r="AA10026" s="43" t="e">
        <f t="shared" si="313"/>
        <v>#N/A</v>
      </c>
    </row>
    <row r="10027" spans="1:27" x14ac:dyDescent="0.3">
      <c r="A10027" s="43">
        <v>1314125</v>
      </c>
      <c r="B10027" s="43" t="s">
        <v>7594</v>
      </c>
      <c r="C10027" s="43" t="s">
        <v>241</v>
      </c>
      <c r="E10027" s="43" t="s">
        <v>6263</v>
      </c>
      <c r="F10027" s="43" t="s">
        <v>28</v>
      </c>
      <c r="G10027" s="43">
        <v>49017</v>
      </c>
      <c r="Y10027" s="43" t="str">
        <f t="shared" si="312"/>
        <v/>
      </c>
      <c r="Z10027" s="43">
        <v>1758436</v>
      </c>
      <c r="AA10027" s="43" t="e">
        <f t="shared" si="313"/>
        <v>#N/A</v>
      </c>
    </row>
    <row r="10028" spans="1:27" x14ac:dyDescent="0.3">
      <c r="A10028" s="43">
        <v>2273909</v>
      </c>
      <c r="B10028" s="43" t="s">
        <v>1468</v>
      </c>
      <c r="C10028" s="43" t="s">
        <v>512</v>
      </c>
      <c r="E10028" s="43" t="s">
        <v>29</v>
      </c>
      <c r="F10028" s="43" t="s">
        <v>28</v>
      </c>
      <c r="G10028" s="43">
        <v>49033</v>
      </c>
      <c r="Y10028" s="43" t="str">
        <f t="shared" si="312"/>
        <v>COMP</v>
      </c>
      <c r="Z10028" s="43">
        <v>1464716</v>
      </c>
      <c r="AA10028" s="43">
        <f t="shared" si="313"/>
        <v>2273909</v>
      </c>
    </row>
    <row r="10029" spans="1:27" x14ac:dyDescent="0.3">
      <c r="A10029" s="43">
        <v>1013352</v>
      </c>
      <c r="B10029" s="43" t="s">
        <v>1468</v>
      </c>
      <c r="C10029" s="43" t="s">
        <v>412</v>
      </c>
      <c r="E10029" s="43" t="s">
        <v>6263</v>
      </c>
      <c r="F10029" s="43" t="s">
        <v>28</v>
      </c>
      <c r="G10029" s="43">
        <v>72029</v>
      </c>
      <c r="Y10029" s="43" t="str">
        <f t="shared" si="312"/>
        <v>COMP</v>
      </c>
      <c r="Z10029" s="43">
        <v>2074029</v>
      </c>
      <c r="AA10029" s="43">
        <f t="shared" si="313"/>
        <v>1013352</v>
      </c>
    </row>
    <row r="10030" spans="1:27" x14ac:dyDescent="0.3">
      <c r="A10030" s="43">
        <v>2308546</v>
      </c>
      <c r="B10030" s="43" t="s">
        <v>1468</v>
      </c>
      <c r="C10030" s="43" t="s">
        <v>1896</v>
      </c>
      <c r="E10030" s="43" t="s">
        <v>6263</v>
      </c>
      <c r="F10030" s="43" t="s">
        <v>28</v>
      </c>
      <c r="G10030" s="43">
        <v>49001</v>
      </c>
      <c r="Y10030" s="43" t="str">
        <f t="shared" si="312"/>
        <v/>
      </c>
      <c r="Z10030" s="43">
        <v>1246171</v>
      </c>
      <c r="AA10030" s="43" t="e">
        <f t="shared" si="313"/>
        <v>#N/A</v>
      </c>
    </row>
    <row r="10031" spans="1:27" x14ac:dyDescent="0.3">
      <c r="A10031" s="43">
        <v>2028461</v>
      </c>
      <c r="B10031" s="43" t="s">
        <v>1468</v>
      </c>
      <c r="C10031" s="43" t="s">
        <v>345</v>
      </c>
      <c r="E10031" s="43" t="s">
        <v>6263</v>
      </c>
      <c r="F10031" s="43" t="s">
        <v>30</v>
      </c>
      <c r="G10031" s="43">
        <v>85052</v>
      </c>
      <c r="Y10031" s="43" t="str">
        <f t="shared" si="312"/>
        <v/>
      </c>
      <c r="Z10031" s="43">
        <v>1663196</v>
      </c>
      <c r="AA10031" s="43" t="e">
        <f t="shared" si="313"/>
        <v>#N/A</v>
      </c>
    </row>
    <row r="10032" spans="1:27" x14ac:dyDescent="0.3">
      <c r="A10032" s="43">
        <v>2418659</v>
      </c>
      <c r="B10032" s="43" t="s">
        <v>7595</v>
      </c>
      <c r="C10032" s="43" t="s">
        <v>1730</v>
      </c>
      <c r="E10032" s="43" t="s">
        <v>6263</v>
      </c>
      <c r="F10032" s="43" t="s">
        <v>30</v>
      </c>
      <c r="G10032" s="43">
        <v>44021</v>
      </c>
      <c r="Y10032" s="43" t="str">
        <f t="shared" si="312"/>
        <v/>
      </c>
      <c r="Z10032" s="43">
        <v>760378</v>
      </c>
      <c r="AA10032" s="43" t="e">
        <f t="shared" si="313"/>
        <v>#N/A</v>
      </c>
    </row>
    <row r="10033" spans="1:27" x14ac:dyDescent="0.3">
      <c r="A10033" s="43">
        <v>1199512</v>
      </c>
      <c r="B10033" s="43" t="s">
        <v>7596</v>
      </c>
      <c r="C10033" s="43" t="s">
        <v>551</v>
      </c>
      <c r="E10033" s="43" t="s">
        <v>31</v>
      </c>
      <c r="F10033" s="43" t="s">
        <v>28</v>
      </c>
      <c r="G10033" s="43">
        <v>49034</v>
      </c>
      <c r="Y10033" s="43" t="str">
        <f t="shared" si="312"/>
        <v>COMP</v>
      </c>
      <c r="Z10033" s="43">
        <v>1416339</v>
      </c>
      <c r="AA10033" s="43">
        <f t="shared" si="313"/>
        <v>1199512</v>
      </c>
    </row>
    <row r="10034" spans="1:27" x14ac:dyDescent="0.3">
      <c r="A10034" s="43">
        <v>1380871</v>
      </c>
      <c r="B10034" s="43" t="s">
        <v>7596</v>
      </c>
      <c r="C10034" s="43" t="s">
        <v>2458</v>
      </c>
      <c r="E10034" s="43" t="s">
        <v>35</v>
      </c>
      <c r="F10034" s="43" t="s">
        <v>28</v>
      </c>
      <c r="G10034" s="43">
        <v>49034</v>
      </c>
      <c r="Y10034" s="43" t="str">
        <f t="shared" si="312"/>
        <v>COMP</v>
      </c>
      <c r="Z10034" s="43">
        <v>2398949</v>
      </c>
      <c r="AA10034" s="43">
        <f t="shared" si="313"/>
        <v>1380871</v>
      </c>
    </row>
    <row r="10035" spans="1:27" x14ac:dyDescent="0.3">
      <c r="A10035" s="43">
        <v>1246457</v>
      </c>
      <c r="B10035" s="43" t="s">
        <v>7596</v>
      </c>
      <c r="C10035" s="43" t="s">
        <v>345</v>
      </c>
      <c r="E10035" s="43" t="s">
        <v>6263</v>
      </c>
      <c r="F10035" s="43" t="s">
        <v>30</v>
      </c>
      <c r="G10035" s="43">
        <v>49034</v>
      </c>
      <c r="Y10035" s="43" t="str">
        <f t="shared" si="312"/>
        <v/>
      </c>
      <c r="Z10035" s="43">
        <v>1881074</v>
      </c>
      <c r="AA10035" s="43" t="e">
        <f t="shared" si="313"/>
        <v>#N/A</v>
      </c>
    </row>
    <row r="10036" spans="1:27" x14ac:dyDescent="0.3">
      <c r="A10036" s="43">
        <v>1755683</v>
      </c>
      <c r="B10036" s="43" t="s">
        <v>7596</v>
      </c>
      <c r="C10036" s="43" t="s">
        <v>4219</v>
      </c>
      <c r="E10036" s="43" t="s">
        <v>6263</v>
      </c>
      <c r="F10036" s="43" t="s">
        <v>28</v>
      </c>
      <c r="G10036" s="43">
        <v>49034</v>
      </c>
      <c r="Y10036" s="43" t="str">
        <f t="shared" si="312"/>
        <v/>
      </c>
      <c r="Z10036" s="43">
        <v>2004889</v>
      </c>
      <c r="AA10036" s="43" t="e">
        <f t="shared" si="313"/>
        <v>#N/A</v>
      </c>
    </row>
    <row r="10037" spans="1:27" x14ac:dyDescent="0.3">
      <c r="A10037" s="43">
        <v>1370286</v>
      </c>
      <c r="B10037" s="43" t="s">
        <v>7597</v>
      </c>
      <c r="C10037" s="43" t="s">
        <v>175</v>
      </c>
      <c r="E10037" s="43" t="s">
        <v>6263</v>
      </c>
      <c r="F10037" s="43" t="s">
        <v>28</v>
      </c>
      <c r="G10037" s="43">
        <v>44101</v>
      </c>
      <c r="Y10037" s="43" t="str">
        <f t="shared" si="312"/>
        <v>COMP</v>
      </c>
      <c r="Z10037" s="43">
        <v>2314698</v>
      </c>
      <c r="AA10037" s="43">
        <f t="shared" si="313"/>
        <v>1370286</v>
      </c>
    </row>
    <row r="10038" spans="1:27" x14ac:dyDescent="0.3">
      <c r="A10038" s="43">
        <v>1956900</v>
      </c>
      <c r="B10038" s="43" t="s">
        <v>7598</v>
      </c>
      <c r="C10038" s="43" t="s">
        <v>422</v>
      </c>
      <c r="E10038" s="43" t="s">
        <v>6263</v>
      </c>
      <c r="F10038" s="43" t="s">
        <v>28</v>
      </c>
      <c r="G10038" s="43">
        <v>53013</v>
      </c>
      <c r="Y10038" s="43" t="str">
        <f t="shared" si="312"/>
        <v/>
      </c>
      <c r="Z10038" s="43">
        <v>2339100</v>
      </c>
      <c r="AA10038" s="43" t="e">
        <f t="shared" si="313"/>
        <v>#N/A</v>
      </c>
    </row>
    <row r="10039" spans="1:27" x14ac:dyDescent="0.3">
      <c r="A10039" s="43">
        <v>2174725</v>
      </c>
      <c r="B10039" s="43" t="s">
        <v>7599</v>
      </c>
      <c r="C10039" s="43" t="s">
        <v>190</v>
      </c>
      <c r="E10039" s="43" t="s">
        <v>29</v>
      </c>
      <c r="F10039" s="43" t="s">
        <v>28</v>
      </c>
      <c r="G10039" s="43">
        <v>53022</v>
      </c>
      <c r="Y10039" s="43" t="str">
        <f t="shared" si="312"/>
        <v>COMP</v>
      </c>
      <c r="Z10039" s="43">
        <v>284216</v>
      </c>
      <c r="AA10039" s="43">
        <f t="shared" si="313"/>
        <v>2174725</v>
      </c>
    </row>
    <row r="10040" spans="1:27" x14ac:dyDescent="0.3">
      <c r="A10040" s="43">
        <v>434571</v>
      </c>
      <c r="B10040" s="43" t="s">
        <v>7599</v>
      </c>
      <c r="C10040" s="43" t="s">
        <v>2510</v>
      </c>
      <c r="E10040" s="43" t="s">
        <v>6263</v>
      </c>
      <c r="F10040" s="43" t="s">
        <v>28</v>
      </c>
      <c r="G10040" s="43">
        <v>53061</v>
      </c>
      <c r="Y10040" s="43" t="str">
        <f t="shared" si="312"/>
        <v/>
      </c>
      <c r="Z10040" s="43">
        <v>1862999</v>
      </c>
      <c r="AA10040" s="43" t="e">
        <f t="shared" si="313"/>
        <v>#N/A</v>
      </c>
    </row>
    <row r="10041" spans="1:27" x14ac:dyDescent="0.3">
      <c r="A10041" s="43">
        <v>1859536</v>
      </c>
      <c r="B10041" s="43" t="s">
        <v>7599</v>
      </c>
      <c r="C10041" s="43" t="s">
        <v>4347</v>
      </c>
      <c r="E10041" s="43" t="s">
        <v>6263</v>
      </c>
      <c r="F10041" s="43" t="s">
        <v>30</v>
      </c>
      <c r="G10041" s="43">
        <v>53061</v>
      </c>
      <c r="Y10041" s="43" t="str">
        <f t="shared" si="312"/>
        <v/>
      </c>
      <c r="Z10041" s="43">
        <v>1217873</v>
      </c>
      <c r="AA10041" s="43" t="e">
        <f t="shared" si="313"/>
        <v>#N/A</v>
      </c>
    </row>
    <row r="10042" spans="1:27" x14ac:dyDescent="0.3">
      <c r="A10042" s="43">
        <v>931308</v>
      </c>
      <c r="B10042" s="43" t="s">
        <v>7600</v>
      </c>
      <c r="C10042" s="43" t="s">
        <v>5873</v>
      </c>
      <c r="E10042" s="43" t="s">
        <v>6263</v>
      </c>
      <c r="F10042" s="43" t="s">
        <v>28</v>
      </c>
      <c r="G10042" s="43">
        <v>72063</v>
      </c>
      <c r="Y10042" s="43" t="str">
        <f t="shared" si="312"/>
        <v/>
      </c>
      <c r="Z10042" s="43">
        <v>2157104</v>
      </c>
      <c r="AA10042" s="43" t="e">
        <f t="shared" si="313"/>
        <v>#N/A</v>
      </c>
    </row>
    <row r="10043" spans="1:27" x14ac:dyDescent="0.3">
      <c r="A10043" s="43">
        <v>2270204</v>
      </c>
      <c r="B10043" s="43" t="s">
        <v>7601</v>
      </c>
      <c r="C10043" s="43" t="s">
        <v>408</v>
      </c>
      <c r="E10043" s="43" t="s">
        <v>6263</v>
      </c>
      <c r="F10043" s="43" t="s">
        <v>30</v>
      </c>
      <c r="G10043" s="43">
        <v>49064</v>
      </c>
      <c r="Y10043" s="43" t="str">
        <f t="shared" si="312"/>
        <v/>
      </c>
      <c r="Z10043" s="43">
        <v>681372</v>
      </c>
      <c r="AA10043" s="43" t="e">
        <f t="shared" si="313"/>
        <v>#N/A</v>
      </c>
    </row>
    <row r="10044" spans="1:27" x14ac:dyDescent="0.3">
      <c r="A10044" s="43">
        <v>1703779</v>
      </c>
      <c r="B10044" s="43" t="s">
        <v>1475</v>
      </c>
      <c r="C10044" s="43" t="s">
        <v>951</v>
      </c>
      <c r="E10044" s="43" t="s">
        <v>29</v>
      </c>
      <c r="F10044" s="43" t="s">
        <v>28</v>
      </c>
      <c r="G10044" s="43">
        <v>49006</v>
      </c>
      <c r="Y10044" s="43" t="str">
        <f t="shared" si="312"/>
        <v>COMP</v>
      </c>
      <c r="Z10044" s="43">
        <v>680546</v>
      </c>
      <c r="AA10044" s="43">
        <f t="shared" si="313"/>
        <v>1703779</v>
      </c>
    </row>
    <row r="10045" spans="1:27" x14ac:dyDescent="0.3">
      <c r="A10045" s="43">
        <v>1893873</v>
      </c>
      <c r="B10045" s="43" t="s">
        <v>1475</v>
      </c>
      <c r="C10045" s="43" t="s">
        <v>6527</v>
      </c>
      <c r="E10045" s="43" t="s">
        <v>6263</v>
      </c>
      <c r="F10045" s="43" t="s">
        <v>30</v>
      </c>
      <c r="G10045" s="43">
        <v>49064</v>
      </c>
      <c r="Y10045" s="43" t="str">
        <f t="shared" si="312"/>
        <v/>
      </c>
      <c r="Z10045" s="43">
        <v>1563555</v>
      </c>
      <c r="AA10045" s="43" t="e">
        <f t="shared" si="313"/>
        <v>#N/A</v>
      </c>
    </row>
    <row r="10046" spans="1:27" x14ac:dyDescent="0.3">
      <c r="A10046" s="43">
        <v>2024778</v>
      </c>
      <c r="B10046" s="43" t="s">
        <v>7602</v>
      </c>
      <c r="C10046" s="43" t="s">
        <v>244</v>
      </c>
      <c r="E10046" s="43" t="s">
        <v>6263</v>
      </c>
      <c r="F10046" s="43" t="s">
        <v>28</v>
      </c>
      <c r="G10046" s="43">
        <v>49072</v>
      </c>
      <c r="Y10046" s="43" t="str">
        <f t="shared" si="312"/>
        <v/>
      </c>
      <c r="Z10046" s="43">
        <v>1838316</v>
      </c>
      <c r="AA10046" s="43" t="e">
        <f t="shared" si="313"/>
        <v>#N/A</v>
      </c>
    </row>
    <row r="10047" spans="1:27" x14ac:dyDescent="0.3">
      <c r="A10047" s="43">
        <v>1640122</v>
      </c>
      <c r="B10047" s="43" t="s">
        <v>7602</v>
      </c>
      <c r="C10047" s="43" t="s">
        <v>1558</v>
      </c>
      <c r="E10047" s="43" t="s">
        <v>6263</v>
      </c>
      <c r="F10047" s="43" t="s">
        <v>28</v>
      </c>
      <c r="G10047" s="43">
        <v>49019</v>
      </c>
      <c r="Y10047" s="43" t="str">
        <f t="shared" si="312"/>
        <v>COMP</v>
      </c>
      <c r="Z10047" s="43">
        <v>1526052</v>
      </c>
      <c r="AA10047" s="43">
        <f t="shared" si="313"/>
        <v>1640122</v>
      </c>
    </row>
    <row r="10048" spans="1:27" x14ac:dyDescent="0.3">
      <c r="A10048" s="43">
        <v>2019120</v>
      </c>
      <c r="B10048" s="43" t="s">
        <v>7603</v>
      </c>
      <c r="C10048" s="43" t="s">
        <v>236</v>
      </c>
      <c r="E10048" s="43" t="s">
        <v>6263</v>
      </c>
      <c r="F10048" s="43" t="s">
        <v>28</v>
      </c>
      <c r="G10048" s="43">
        <v>53013</v>
      </c>
      <c r="Y10048" s="43" t="str">
        <f t="shared" si="312"/>
        <v/>
      </c>
      <c r="Z10048" s="43">
        <v>2151370</v>
      </c>
      <c r="AA10048" s="43" t="e">
        <f t="shared" si="313"/>
        <v>#N/A</v>
      </c>
    </row>
    <row r="10049" spans="1:27" x14ac:dyDescent="0.3">
      <c r="A10049" s="43">
        <v>244148</v>
      </c>
      <c r="B10049" s="43" t="s">
        <v>1489</v>
      </c>
      <c r="C10049" s="43" t="s">
        <v>268</v>
      </c>
      <c r="E10049" s="43" t="s">
        <v>6263</v>
      </c>
      <c r="F10049" s="43" t="s">
        <v>30</v>
      </c>
      <c r="G10049" s="43">
        <v>49016</v>
      </c>
      <c r="Y10049" s="43" t="str">
        <f t="shared" si="312"/>
        <v>COMP</v>
      </c>
      <c r="Z10049" s="43">
        <v>1675541</v>
      </c>
      <c r="AA10049" s="43">
        <f t="shared" si="313"/>
        <v>244148</v>
      </c>
    </row>
    <row r="10050" spans="1:27" x14ac:dyDescent="0.3">
      <c r="A10050" s="43">
        <v>1887603</v>
      </c>
      <c r="B10050" s="43" t="s">
        <v>7604</v>
      </c>
      <c r="C10050" s="43" t="s">
        <v>226</v>
      </c>
      <c r="E10050" s="43" t="s">
        <v>6263</v>
      </c>
      <c r="F10050" s="43" t="s">
        <v>30</v>
      </c>
      <c r="G10050" s="43">
        <v>44108</v>
      </c>
      <c r="Y10050" s="43" t="str">
        <f t="shared" ref="Y10050:Y10113" si="314">IF(ISERROR(AA10050)=FALSE,"COMP","")</f>
        <v/>
      </c>
      <c r="Z10050" s="43">
        <v>2207563</v>
      </c>
      <c r="AA10050" s="43" t="e">
        <f t="shared" si="313"/>
        <v>#N/A</v>
      </c>
    </row>
    <row r="10051" spans="1:27" x14ac:dyDescent="0.3">
      <c r="A10051" s="43">
        <v>2407756</v>
      </c>
      <c r="B10051" s="43" t="s">
        <v>1491</v>
      </c>
      <c r="C10051" s="43" t="s">
        <v>2696</v>
      </c>
      <c r="E10051" s="43" t="s">
        <v>6263</v>
      </c>
      <c r="F10051" s="43" t="s">
        <v>30</v>
      </c>
      <c r="G10051" s="43">
        <v>72041</v>
      </c>
      <c r="Y10051" s="43" t="str">
        <f t="shared" si="314"/>
        <v/>
      </c>
      <c r="Z10051" s="43">
        <v>1014380</v>
      </c>
      <c r="AA10051" s="43" t="e">
        <f t="shared" ref="AA10051:AA10114" si="315">VLOOKUP(A10051,Z:Z,1,FALSE)</f>
        <v>#N/A</v>
      </c>
    </row>
    <row r="10052" spans="1:27" x14ac:dyDescent="0.3">
      <c r="A10052" s="43">
        <v>2176617</v>
      </c>
      <c r="B10052" s="43" t="s">
        <v>1492</v>
      </c>
      <c r="C10052" s="43" t="s">
        <v>512</v>
      </c>
      <c r="E10052" s="43" t="s">
        <v>29</v>
      </c>
      <c r="F10052" s="43" t="s">
        <v>28</v>
      </c>
      <c r="G10052" s="43">
        <v>44108</v>
      </c>
      <c r="Y10052" s="43" t="str">
        <f t="shared" si="314"/>
        <v>COMP</v>
      </c>
      <c r="Z10052" s="43">
        <v>567636</v>
      </c>
      <c r="AA10052" s="43">
        <f t="shared" si="315"/>
        <v>2176617</v>
      </c>
    </row>
    <row r="10053" spans="1:27" x14ac:dyDescent="0.3">
      <c r="A10053" s="43">
        <v>1986357</v>
      </c>
      <c r="B10053" s="43" t="s">
        <v>1492</v>
      </c>
      <c r="C10053" s="43" t="s">
        <v>328</v>
      </c>
      <c r="E10053" s="43" t="s">
        <v>6263</v>
      </c>
      <c r="F10053" s="43" t="s">
        <v>30</v>
      </c>
      <c r="G10053" s="43">
        <v>85033</v>
      </c>
      <c r="Y10053" s="43" t="str">
        <f t="shared" si="314"/>
        <v/>
      </c>
      <c r="Z10053" s="43">
        <v>2422932</v>
      </c>
      <c r="AA10053" s="43" t="e">
        <f t="shared" si="315"/>
        <v>#N/A</v>
      </c>
    </row>
    <row r="10054" spans="1:27" x14ac:dyDescent="0.3">
      <c r="A10054" s="43">
        <v>2158558</v>
      </c>
      <c r="B10054" s="43" t="s">
        <v>1492</v>
      </c>
      <c r="C10054" s="43" t="s">
        <v>4145</v>
      </c>
      <c r="E10054" s="43" t="s">
        <v>34</v>
      </c>
      <c r="F10054" s="43" t="s">
        <v>30</v>
      </c>
      <c r="G10054" s="43">
        <v>85033</v>
      </c>
      <c r="Y10054" s="43" t="str">
        <f t="shared" si="314"/>
        <v>COMP</v>
      </c>
      <c r="Z10054" s="43">
        <v>1818602</v>
      </c>
      <c r="AA10054" s="43">
        <f t="shared" si="315"/>
        <v>2158558</v>
      </c>
    </row>
    <row r="10055" spans="1:27" x14ac:dyDescent="0.3">
      <c r="A10055" s="43">
        <v>1558314</v>
      </c>
      <c r="B10055" s="43" t="s">
        <v>7605</v>
      </c>
      <c r="C10055" s="43" t="s">
        <v>210</v>
      </c>
      <c r="E10055" s="43" t="s">
        <v>6263</v>
      </c>
      <c r="F10055" s="43" t="s">
        <v>30</v>
      </c>
      <c r="G10055" s="43">
        <v>44072</v>
      </c>
      <c r="Y10055" s="43" t="str">
        <f t="shared" si="314"/>
        <v/>
      </c>
      <c r="Z10055" s="43">
        <v>2004679</v>
      </c>
      <c r="AA10055" s="43" t="e">
        <f t="shared" si="315"/>
        <v>#N/A</v>
      </c>
    </row>
    <row r="10056" spans="1:27" x14ac:dyDescent="0.3">
      <c r="A10056" s="43">
        <v>1920346</v>
      </c>
      <c r="B10056" s="43" t="s">
        <v>7606</v>
      </c>
      <c r="C10056" s="43" t="s">
        <v>294</v>
      </c>
      <c r="E10056" s="43" t="s">
        <v>6263</v>
      </c>
      <c r="F10056" s="43" t="s">
        <v>30</v>
      </c>
      <c r="G10056" s="43">
        <v>44067</v>
      </c>
      <c r="Y10056" s="43" t="str">
        <f t="shared" si="314"/>
        <v/>
      </c>
      <c r="Z10056" s="43">
        <v>1244958</v>
      </c>
      <c r="AA10056" s="43" t="e">
        <f t="shared" si="315"/>
        <v>#N/A</v>
      </c>
    </row>
    <row r="10057" spans="1:27" x14ac:dyDescent="0.3">
      <c r="A10057" s="43">
        <v>2382286</v>
      </c>
      <c r="B10057" s="43" t="s">
        <v>7607</v>
      </c>
      <c r="C10057" s="43" t="s">
        <v>189</v>
      </c>
      <c r="E10057" s="43" t="s">
        <v>6263</v>
      </c>
      <c r="F10057" s="43" t="s">
        <v>30</v>
      </c>
      <c r="G10057" s="43">
        <v>85017</v>
      </c>
      <c r="Y10057" s="43" t="str">
        <f t="shared" si="314"/>
        <v/>
      </c>
      <c r="Z10057" s="43">
        <v>1913434</v>
      </c>
      <c r="AA10057" s="43" t="e">
        <f t="shared" si="315"/>
        <v>#N/A</v>
      </c>
    </row>
    <row r="10058" spans="1:27" x14ac:dyDescent="0.3">
      <c r="A10058" s="43">
        <v>1297509</v>
      </c>
      <c r="B10058" s="43" t="s">
        <v>1494</v>
      </c>
      <c r="C10058" s="43" t="s">
        <v>173</v>
      </c>
      <c r="E10058" s="43" t="s">
        <v>6263</v>
      </c>
      <c r="F10058" s="43" t="s">
        <v>30</v>
      </c>
      <c r="G10058" s="43">
        <v>72041</v>
      </c>
      <c r="Y10058" s="43" t="str">
        <f t="shared" si="314"/>
        <v/>
      </c>
      <c r="Z10058" s="43">
        <v>796717</v>
      </c>
      <c r="AA10058" s="43" t="e">
        <f t="shared" si="315"/>
        <v>#N/A</v>
      </c>
    </row>
    <row r="10059" spans="1:27" x14ac:dyDescent="0.3">
      <c r="A10059" s="43">
        <v>1461433</v>
      </c>
      <c r="B10059" s="43" t="s">
        <v>1494</v>
      </c>
      <c r="C10059" s="43" t="s">
        <v>436</v>
      </c>
      <c r="E10059" s="43" t="s">
        <v>6263</v>
      </c>
      <c r="F10059" s="43" t="s">
        <v>28</v>
      </c>
      <c r="G10059" s="43">
        <v>49064</v>
      </c>
      <c r="Y10059" s="43" t="str">
        <f t="shared" si="314"/>
        <v>COMP</v>
      </c>
      <c r="Z10059" s="43">
        <v>1396447</v>
      </c>
      <c r="AA10059" s="43">
        <f t="shared" si="315"/>
        <v>1461433</v>
      </c>
    </row>
    <row r="10060" spans="1:27" x14ac:dyDescent="0.3">
      <c r="A10060" s="43">
        <v>2203418</v>
      </c>
      <c r="B10060" s="43" t="s">
        <v>1494</v>
      </c>
      <c r="C10060" s="43" t="s">
        <v>762</v>
      </c>
      <c r="E10060" s="43" t="s">
        <v>6263</v>
      </c>
      <c r="F10060" s="43" t="s">
        <v>30</v>
      </c>
      <c r="G10060" s="43">
        <v>44062</v>
      </c>
      <c r="Y10060" s="43" t="str">
        <f t="shared" si="314"/>
        <v/>
      </c>
      <c r="Z10060" s="43">
        <v>2010258</v>
      </c>
      <c r="AA10060" s="43" t="e">
        <f t="shared" si="315"/>
        <v>#N/A</v>
      </c>
    </row>
    <row r="10061" spans="1:27" x14ac:dyDescent="0.3">
      <c r="A10061" s="43">
        <v>2213360</v>
      </c>
      <c r="B10061" s="43" t="s">
        <v>1494</v>
      </c>
      <c r="C10061" s="43" t="s">
        <v>236</v>
      </c>
      <c r="E10061" s="43" t="s">
        <v>6263</v>
      </c>
      <c r="F10061" s="43" t="s">
        <v>28</v>
      </c>
      <c r="G10061" s="43">
        <v>85052</v>
      </c>
      <c r="Y10061" s="43" t="str">
        <f t="shared" si="314"/>
        <v>COMP</v>
      </c>
      <c r="Z10061" s="43">
        <v>2370790</v>
      </c>
      <c r="AA10061" s="43">
        <f t="shared" si="315"/>
        <v>2213360</v>
      </c>
    </row>
    <row r="10062" spans="1:27" x14ac:dyDescent="0.3">
      <c r="A10062" s="43">
        <v>2248188</v>
      </c>
      <c r="B10062" s="43" t="s">
        <v>1494</v>
      </c>
      <c r="C10062" s="43" t="s">
        <v>230</v>
      </c>
      <c r="E10062" s="43" t="s">
        <v>29</v>
      </c>
      <c r="F10062" s="43" t="s">
        <v>28</v>
      </c>
      <c r="G10062" s="43">
        <v>44084</v>
      </c>
      <c r="Y10062" s="43" t="str">
        <f t="shared" si="314"/>
        <v/>
      </c>
      <c r="Z10062" s="43">
        <v>1797827</v>
      </c>
      <c r="AA10062" s="43" t="e">
        <f t="shared" si="315"/>
        <v>#N/A</v>
      </c>
    </row>
    <row r="10063" spans="1:27" x14ac:dyDescent="0.3">
      <c r="A10063" s="43">
        <v>227726</v>
      </c>
      <c r="B10063" s="43" t="s">
        <v>1494</v>
      </c>
      <c r="C10063" s="43" t="s">
        <v>819</v>
      </c>
      <c r="E10063" s="43" t="s">
        <v>6263</v>
      </c>
      <c r="F10063" s="43" t="s">
        <v>28</v>
      </c>
      <c r="G10063" s="43">
        <v>53073</v>
      </c>
      <c r="Y10063" s="43" t="str">
        <f t="shared" si="314"/>
        <v/>
      </c>
      <c r="Z10063" s="43">
        <v>774079</v>
      </c>
      <c r="AA10063" s="43" t="e">
        <f t="shared" si="315"/>
        <v>#N/A</v>
      </c>
    </row>
    <row r="10064" spans="1:27" x14ac:dyDescent="0.3">
      <c r="A10064" s="43">
        <v>2287833</v>
      </c>
      <c r="B10064" s="43" t="s">
        <v>1494</v>
      </c>
      <c r="C10064" s="43" t="s">
        <v>260</v>
      </c>
      <c r="E10064" s="43" t="s">
        <v>29</v>
      </c>
      <c r="F10064" s="43" t="s">
        <v>28</v>
      </c>
      <c r="G10064" s="43">
        <v>44084</v>
      </c>
      <c r="Y10064" s="43" t="str">
        <f t="shared" si="314"/>
        <v/>
      </c>
      <c r="Z10064" s="43">
        <v>1729642</v>
      </c>
      <c r="AA10064" s="43" t="e">
        <f t="shared" si="315"/>
        <v>#N/A</v>
      </c>
    </row>
    <row r="10065" spans="1:27" x14ac:dyDescent="0.3">
      <c r="A10065" s="43">
        <v>1467036</v>
      </c>
      <c r="B10065" s="43" t="s">
        <v>1494</v>
      </c>
      <c r="C10065" s="43" t="s">
        <v>2942</v>
      </c>
      <c r="E10065" s="43" t="s">
        <v>6263</v>
      </c>
      <c r="F10065" s="43" t="s">
        <v>28</v>
      </c>
      <c r="G10065" s="43">
        <v>72041</v>
      </c>
      <c r="Y10065" s="43" t="str">
        <f t="shared" si="314"/>
        <v/>
      </c>
      <c r="Z10065" s="43">
        <v>753758</v>
      </c>
      <c r="AA10065" s="43" t="e">
        <f t="shared" si="315"/>
        <v>#N/A</v>
      </c>
    </row>
    <row r="10066" spans="1:27" x14ac:dyDescent="0.3">
      <c r="A10066" s="43">
        <v>1968991</v>
      </c>
      <c r="B10066" s="43" t="s">
        <v>1494</v>
      </c>
      <c r="C10066" s="43" t="s">
        <v>460</v>
      </c>
      <c r="E10066" s="43" t="s">
        <v>6263</v>
      </c>
      <c r="F10066" s="43" t="s">
        <v>30</v>
      </c>
      <c r="G10066" s="43">
        <v>53013</v>
      </c>
      <c r="Y10066" s="43" t="str">
        <f t="shared" si="314"/>
        <v/>
      </c>
      <c r="Z10066" s="43">
        <v>1970431</v>
      </c>
      <c r="AA10066" s="43" t="e">
        <f t="shared" si="315"/>
        <v>#N/A</v>
      </c>
    </row>
    <row r="10067" spans="1:27" x14ac:dyDescent="0.3">
      <c r="A10067" s="43">
        <v>1262543</v>
      </c>
      <c r="B10067" s="43" t="s">
        <v>1494</v>
      </c>
      <c r="C10067" s="43" t="s">
        <v>1090</v>
      </c>
      <c r="E10067" s="43" t="s">
        <v>29</v>
      </c>
      <c r="F10067" s="43" t="s">
        <v>30</v>
      </c>
      <c r="G10067" s="43">
        <v>72041</v>
      </c>
      <c r="Y10067" s="43" t="str">
        <f t="shared" si="314"/>
        <v/>
      </c>
      <c r="Z10067" s="43">
        <v>2244089</v>
      </c>
      <c r="AA10067" s="43" t="e">
        <f t="shared" si="315"/>
        <v>#N/A</v>
      </c>
    </row>
    <row r="10068" spans="1:27" x14ac:dyDescent="0.3">
      <c r="A10068" s="43">
        <v>982621</v>
      </c>
      <c r="B10068" s="43" t="s">
        <v>1494</v>
      </c>
      <c r="C10068" s="43" t="s">
        <v>7608</v>
      </c>
      <c r="E10068" s="43" t="s">
        <v>6263</v>
      </c>
      <c r="F10068" s="43" t="s">
        <v>30</v>
      </c>
      <c r="G10068" s="43">
        <v>44111</v>
      </c>
      <c r="Y10068" s="43" t="str">
        <f t="shared" si="314"/>
        <v/>
      </c>
      <c r="Z10068" s="43">
        <v>566800</v>
      </c>
      <c r="AA10068" s="43" t="e">
        <f t="shared" si="315"/>
        <v>#N/A</v>
      </c>
    </row>
    <row r="10069" spans="1:27" x14ac:dyDescent="0.3">
      <c r="A10069" s="43">
        <v>2105007</v>
      </c>
      <c r="B10069" s="43" t="s">
        <v>1494</v>
      </c>
      <c r="C10069" s="43" t="s">
        <v>620</v>
      </c>
      <c r="E10069" s="43" t="s">
        <v>6263</v>
      </c>
      <c r="F10069" s="43" t="s">
        <v>30</v>
      </c>
      <c r="G10069" s="43">
        <v>44045</v>
      </c>
      <c r="Y10069" s="43" t="str">
        <f t="shared" si="314"/>
        <v>COMP</v>
      </c>
      <c r="Z10069" s="43">
        <v>1098485</v>
      </c>
      <c r="AA10069" s="43">
        <f t="shared" si="315"/>
        <v>2105007</v>
      </c>
    </row>
    <row r="10070" spans="1:27" x14ac:dyDescent="0.3">
      <c r="A10070" s="43">
        <v>1884061</v>
      </c>
      <c r="B10070" s="43" t="s">
        <v>1494</v>
      </c>
      <c r="C10070" s="43" t="s">
        <v>379</v>
      </c>
      <c r="E10070" s="43" t="s">
        <v>6263</v>
      </c>
      <c r="F10070" s="43" t="s">
        <v>30</v>
      </c>
      <c r="G10070" s="43">
        <v>72054</v>
      </c>
      <c r="Y10070" s="43" t="str">
        <f t="shared" si="314"/>
        <v>COMP</v>
      </c>
      <c r="Z10070" s="43">
        <v>2428122</v>
      </c>
      <c r="AA10070" s="43">
        <f t="shared" si="315"/>
        <v>1884061</v>
      </c>
    </row>
    <row r="10071" spans="1:27" x14ac:dyDescent="0.3">
      <c r="A10071" s="43">
        <v>2083279</v>
      </c>
      <c r="B10071" s="43" t="s">
        <v>1494</v>
      </c>
      <c r="C10071" s="43" t="s">
        <v>7609</v>
      </c>
      <c r="E10071" s="43" t="s">
        <v>35</v>
      </c>
      <c r="F10071" s="43" t="s">
        <v>30</v>
      </c>
      <c r="G10071" s="43">
        <v>44038</v>
      </c>
      <c r="Y10071" s="43" t="str">
        <f t="shared" si="314"/>
        <v>COMP</v>
      </c>
      <c r="Z10071" s="43">
        <v>2181623</v>
      </c>
      <c r="AA10071" s="43">
        <f t="shared" si="315"/>
        <v>2083279</v>
      </c>
    </row>
    <row r="10072" spans="1:27" x14ac:dyDescent="0.3">
      <c r="A10072" s="43">
        <v>2184968</v>
      </c>
      <c r="B10072" s="43" t="s">
        <v>1494</v>
      </c>
      <c r="C10072" s="43" t="s">
        <v>492</v>
      </c>
      <c r="E10072" s="43" t="s">
        <v>6263</v>
      </c>
      <c r="F10072" s="43" t="s">
        <v>30</v>
      </c>
      <c r="G10072" s="43">
        <v>53013</v>
      </c>
      <c r="Y10072" s="43" t="str">
        <f t="shared" si="314"/>
        <v/>
      </c>
      <c r="Z10072" s="43">
        <v>2211022</v>
      </c>
      <c r="AA10072" s="43" t="e">
        <f t="shared" si="315"/>
        <v>#N/A</v>
      </c>
    </row>
    <row r="10073" spans="1:27" x14ac:dyDescent="0.3">
      <c r="A10073" s="43">
        <v>1972264</v>
      </c>
      <c r="B10073" s="43" t="s">
        <v>1494</v>
      </c>
      <c r="C10073" s="43" t="s">
        <v>202</v>
      </c>
      <c r="E10073" s="43" t="s">
        <v>6263</v>
      </c>
      <c r="F10073" s="43" t="s">
        <v>28</v>
      </c>
      <c r="G10073" s="43">
        <v>53013</v>
      </c>
      <c r="Y10073" s="43" t="str">
        <f t="shared" si="314"/>
        <v/>
      </c>
      <c r="Z10073" s="43">
        <v>1752787</v>
      </c>
      <c r="AA10073" s="43" t="e">
        <f t="shared" si="315"/>
        <v>#N/A</v>
      </c>
    </row>
    <row r="10074" spans="1:27" x14ac:dyDescent="0.3">
      <c r="A10074" s="43">
        <v>1463070</v>
      </c>
      <c r="B10074" s="43" t="s">
        <v>1494</v>
      </c>
      <c r="C10074" s="43" t="s">
        <v>7610</v>
      </c>
      <c r="E10074" s="43" t="s">
        <v>31</v>
      </c>
      <c r="F10074" s="43" t="s">
        <v>30</v>
      </c>
      <c r="G10074" s="43">
        <v>49006</v>
      </c>
      <c r="Y10074" s="43" t="str">
        <f t="shared" si="314"/>
        <v>COMP</v>
      </c>
      <c r="Z10074" s="43">
        <v>2333243</v>
      </c>
      <c r="AA10074" s="43">
        <f t="shared" si="315"/>
        <v>1463070</v>
      </c>
    </row>
    <row r="10075" spans="1:27" x14ac:dyDescent="0.3">
      <c r="A10075" s="43">
        <v>1969043</v>
      </c>
      <c r="B10075" s="43" t="s">
        <v>7611</v>
      </c>
      <c r="C10075" s="43" t="s">
        <v>425</v>
      </c>
      <c r="E10075" s="43" t="s">
        <v>6263</v>
      </c>
      <c r="F10075" s="43" t="s">
        <v>28</v>
      </c>
      <c r="G10075" s="43">
        <v>49019</v>
      </c>
      <c r="Y10075" s="43" t="str">
        <f t="shared" si="314"/>
        <v>COMP</v>
      </c>
      <c r="Z10075" s="43">
        <v>402962</v>
      </c>
      <c r="AA10075" s="43">
        <f t="shared" si="315"/>
        <v>1969043</v>
      </c>
    </row>
    <row r="10076" spans="1:27" x14ac:dyDescent="0.3">
      <c r="A10076" s="43">
        <v>2255437</v>
      </c>
      <c r="B10076" s="43" t="s">
        <v>7611</v>
      </c>
      <c r="C10076" s="43" t="s">
        <v>936</v>
      </c>
      <c r="E10076" s="43" t="s">
        <v>6263</v>
      </c>
      <c r="F10076" s="43" t="s">
        <v>30</v>
      </c>
      <c r="G10076" s="43">
        <v>44111</v>
      </c>
      <c r="Y10076" s="43" t="str">
        <f t="shared" si="314"/>
        <v/>
      </c>
      <c r="Z10076" s="43">
        <v>460849</v>
      </c>
      <c r="AA10076" s="43" t="e">
        <f t="shared" si="315"/>
        <v>#N/A</v>
      </c>
    </row>
    <row r="10077" spans="1:27" x14ac:dyDescent="0.3">
      <c r="A10077" s="43">
        <v>1557770</v>
      </c>
      <c r="B10077" s="43" t="s">
        <v>7611</v>
      </c>
      <c r="C10077" s="43" t="s">
        <v>175</v>
      </c>
      <c r="E10077" s="43" t="s">
        <v>6263</v>
      </c>
      <c r="F10077" s="43" t="s">
        <v>28</v>
      </c>
      <c r="G10077" s="43">
        <v>44111</v>
      </c>
      <c r="Y10077" s="43" t="str">
        <f t="shared" si="314"/>
        <v/>
      </c>
      <c r="Z10077" s="43">
        <v>1755378</v>
      </c>
      <c r="AA10077" s="43" t="e">
        <f t="shared" si="315"/>
        <v>#N/A</v>
      </c>
    </row>
    <row r="10078" spans="1:27" x14ac:dyDescent="0.3">
      <c r="A10078" s="43">
        <v>2434870</v>
      </c>
      <c r="B10078" s="43" t="s">
        <v>7611</v>
      </c>
      <c r="C10078" s="43" t="s">
        <v>1103</v>
      </c>
      <c r="E10078" s="43" t="s">
        <v>6263</v>
      </c>
      <c r="F10078" s="43" t="s">
        <v>28</v>
      </c>
      <c r="G10078" s="43">
        <v>44139</v>
      </c>
      <c r="Y10078" s="43" t="str">
        <f t="shared" si="314"/>
        <v/>
      </c>
      <c r="Z10078" s="43">
        <v>1641784</v>
      </c>
      <c r="AA10078" s="43" t="e">
        <f t="shared" si="315"/>
        <v>#N/A</v>
      </c>
    </row>
    <row r="10079" spans="1:27" x14ac:dyDescent="0.3">
      <c r="A10079" s="43">
        <v>2431426</v>
      </c>
      <c r="B10079" s="43" t="s">
        <v>7612</v>
      </c>
      <c r="C10079" s="43" t="s">
        <v>190</v>
      </c>
      <c r="E10079" s="43" t="s">
        <v>29</v>
      </c>
      <c r="F10079" s="43" t="s">
        <v>28</v>
      </c>
      <c r="G10079" s="43">
        <v>44027</v>
      </c>
      <c r="Y10079" s="43" t="str">
        <f t="shared" si="314"/>
        <v>COMP</v>
      </c>
      <c r="Z10079" s="43">
        <v>533473</v>
      </c>
      <c r="AA10079" s="43">
        <f t="shared" si="315"/>
        <v>2431426</v>
      </c>
    </row>
    <row r="10080" spans="1:27" x14ac:dyDescent="0.3">
      <c r="A10080" s="43">
        <v>1408513</v>
      </c>
      <c r="B10080" s="43" t="s">
        <v>1497</v>
      </c>
      <c r="C10080" s="43" t="s">
        <v>1126</v>
      </c>
      <c r="E10080" s="43" t="s">
        <v>6263</v>
      </c>
      <c r="F10080" s="43" t="s">
        <v>30</v>
      </c>
      <c r="G10080" s="43">
        <v>44038</v>
      </c>
      <c r="Y10080" s="43" t="str">
        <f t="shared" si="314"/>
        <v>COMP</v>
      </c>
      <c r="Z10080" s="43">
        <v>1893052</v>
      </c>
      <c r="AA10080" s="43">
        <f t="shared" si="315"/>
        <v>1408513</v>
      </c>
    </row>
    <row r="10081" spans="1:27" x14ac:dyDescent="0.3">
      <c r="A10081" s="43">
        <v>2430324</v>
      </c>
      <c r="B10081" s="43" t="s">
        <v>1497</v>
      </c>
      <c r="C10081" s="43" t="s">
        <v>268</v>
      </c>
      <c r="E10081" s="43" t="s">
        <v>6263</v>
      </c>
      <c r="F10081" s="43" t="s">
        <v>30</v>
      </c>
      <c r="G10081" s="43">
        <v>44045</v>
      </c>
      <c r="Y10081" s="43" t="str">
        <f t="shared" si="314"/>
        <v/>
      </c>
      <c r="Z10081" s="43">
        <v>2234916</v>
      </c>
      <c r="AA10081" s="43" t="e">
        <f t="shared" si="315"/>
        <v>#N/A</v>
      </c>
    </row>
    <row r="10082" spans="1:27" x14ac:dyDescent="0.3">
      <c r="A10082" s="43">
        <v>1472427</v>
      </c>
      <c r="B10082" s="43" t="s">
        <v>1497</v>
      </c>
      <c r="C10082" s="43" t="s">
        <v>425</v>
      </c>
      <c r="E10082" s="43" t="s">
        <v>6263</v>
      </c>
      <c r="F10082" s="43" t="s">
        <v>28</v>
      </c>
      <c r="G10082" s="43">
        <v>44079</v>
      </c>
      <c r="Y10082" s="43" t="str">
        <f t="shared" si="314"/>
        <v>COMP</v>
      </c>
      <c r="Z10082" s="43">
        <v>1488579</v>
      </c>
      <c r="AA10082" s="43">
        <f t="shared" si="315"/>
        <v>1472427</v>
      </c>
    </row>
    <row r="10083" spans="1:27" x14ac:dyDescent="0.3">
      <c r="A10083" s="43">
        <v>344544</v>
      </c>
      <c r="B10083" s="43" t="s">
        <v>1497</v>
      </c>
      <c r="C10083" s="43" t="s">
        <v>460</v>
      </c>
      <c r="E10083" s="43" t="s">
        <v>6263</v>
      </c>
      <c r="F10083" s="43" t="s">
        <v>30</v>
      </c>
      <c r="G10083" s="43">
        <v>49017</v>
      </c>
      <c r="Y10083" s="43" t="str">
        <f t="shared" si="314"/>
        <v>COMP</v>
      </c>
      <c r="Z10083" s="43">
        <v>1742494</v>
      </c>
      <c r="AA10083" s="43">
        <f t="shared" si="315"/>
        <v>344544</v>
      </c>
    </row>
    <row r="10084" spans="1:27" x14ac:dyDescent="0.3">
      <c r="A10084" s="43">
        <v>1604140</v>
      </c>
      <c r="B10084" s="43" t="s">
        <v>1497</v>
      </c>
      <c r="C10084" s="43" t="s">
        <v>795</v>
      </c>
      <c r="E10084" s="43" t="s">
        <v>6263</v>
      </c>
      <c r="F10084" s="43" t="s">
        <v>30</v>
      </c>
      <c r="G10084" s="43">
        <v>49019</v>
      </c>
      <c r="Y10084" s="43" t="str">
        <f t="shared" si="314"/>
        <v/>
      </c>
      <c r="Z10084" s="43">
        <v>1937639</v>
      </c>
      <c r="AA10084" s="43" t="e">
        <f t="shared" si="315"/>
        <v>#N/A</v>
      </c>
    </row>
    <row r="10085" spans="1:27" x14ac:dyDescent="0.3">
      <c r="A10085" s="43">
        <v>1468958</v>
      </c>
      <c r="B10085" s="43" t="s">
        <v>1497</v>
      </c>
      <c r="C10085" s="43" t="s">
        <v>228</v>
      </c>
      <c r="E10085" s="43" t="s">
        <v>6263</v>
      </c>
      <c r="F10085" s="43" t="s">
        <v>28</v>
      </c>
      <c r="G10085" s="43">
        <v>49017</v>
      </c>
      <c r="Y10085" s="43" t="str">
        <f t="shared" si="314"/>
        <v>COMP</v>
      </c>
      <c r="Z10085" s="43">
        <v>694698</v>
      </c>
      <c r="AA10085" s="43">
        <f t="shared" si="315"/>
        <v>1468958</v>
      </c>
    </row>
    <row r="10086" spans="1:27" x14ac:dyDescent="0.3">
      <c r="A10086" s="43">
        <v>2076335</v>
      </c>
      <c r="B10086" s="43" t="s">
        <v>1497</v>
      </c>
      <c r="C10086" s="43" t="s">
        <v>232</v>
      </c>
      <c r="E10086" s="43" t="s">
        <v>29</v>
      </c>
      <c r="F10086" s="43" t="s">
        <v>28</v>
      </c>
      <c r="G10086" s="43">
        <v>85056</v>
      </c>
      <c r="Y10086" s="43" t="str">
        <f t="shared" si="314"/>
        <v/>
      </c>
      <c r="Z10086" s="43">
        <v>1651661</v>
      </c>
      <c r="AA10086" s="43" t="e">
        <f t="shared" si="315"/>
        <v>#N/A</v>
      </c>
    </row>
    <row r="10087" spans="1:27" x14ac:dyDescent="0.3">
      <c r="A10087" s="43">
        <v>2080253</v>
      </c>
      <c r="B10087" s="43" t="s">
        <v>1497</v>
      </c>
      <c r="C10087" s="43" t="s">
        <v>548</v>
      </c>
      <c r="E10087" s="43" t="s">
        <v>6263</v>
      </c>
      <c r="F10087" s="43" t="s">
        <v>28</v>
      </c>
      <c r="G10087" s="43">
        <v>85049</v>
      </c>
      <c r="Y10087" s="43" t="str">
        <f t="shared" si="314"/>
        <v/>
      </c>
      <c r="Z10087" s="43">
        <v>1296875</v>
      </c>
      <c r="AA10087" s="43" t="e">
        <f t="shared" si="315"/>
        <v>#N/A</v>
      </c>
    </row>
    <row r="10088" spans="1:27" x14ac:dyDescent="0.3">
      <c r="A10088" s="43">
        <v>2323985</v>
      </c>
      <c r="B10088" s="43" t="s">
        <v>1497</v>
      </c>
      <c r="C10088" s="43" t="s">
        <v>1514</v>
      </c>
      <c r="E10088" s="43" t="s">
        <v>6263</v>
      </c>
      <c r="F10088" s="43" t="s">
        <v>30</v>
      </c>
      <c r="G10088" s="43">
        <v>85067</v>
      </c>
      <c r="Y10088" s="43" t="str">
        <f t="shared" si="314"/>
        <v/>
      </c>
      <c r="Z10088" s="43">
        <v>2175551</v>
      </c>
      <c r="AA10088" s="43" t="e">
        <f t="shared" si="315"/>
        <v>#N/A</v>
      </c>
    </row>
    <row r="10089" spans="1:27" x14ac:dyDescent="0.3">
      <c r="A10089" s="43">
        <v>922289</v>
      </c>
      <c r="B10089" s="43" t="s">
        <v>1497</v>
      </c>
      <c r="C10089" s="43" t="s">
        <v>346</v>
      </c>
      <c r="E10089" s="43" t="s">
        <v>6263</v>
      </c>
      <c r="F10089" s="43" t="s">
        <v>28</v>
      </c>
      <c r="G10089" s="43">
        <v>44038</v>
      </c>
      <c r="Y10089" s="43" t="str">
        <f t="shared" si="314"/>
        <v/>
      </c>
      <c r="Z10089" s="43">
        <v>1773236</v>
      </c>
      <c r="AA10089" s="43" t="e">
        <f t="shared" si="315"/>
        <v>#N/A</v>
      </c>
    </row>
    <row r="10090" spans="1:27" x14ac:dyDescent="0.3">
      <c r="A10090" s="43">
        <v>2083931</v>
      </c>
      <c r="B10090" s="43" t="s">
        <v>1497</v>
      </c>
      <c r="C10090" s="43" t="s">
        <v>381</v>
      </c>
      <c r="E10090" s="43" t="s">
        <v>6263</v>
      </c>
      <c r="F10090" s="43" t="s">
        <v>28</v>
      </c>
      <c r="G10090" s="43">
        <v>49017</v>
      </c>
      <c r="Y10090" s="43" t="str">
        <f t="shared" si="314"/>
        <v/>
      </c>
      <c r="Z10090" s="43">
        <v>244282</v>
      </c>
      <c r="AA10090" s="43" t="e">
        <f t="shared" si="315"/>
        <v>#N/A</v>
      </c>
    </row>
    <row r="10091" spans="1:27" x14ac:dyDescent="0.3">
      <c r="A10091" s="43">
        <v>2071731</v>
      </c>
      <c r="B10091" s="43" t="s">
        <v>1497</v>
      </c>
      <c r="C10091" s="43" t="s">
        <v>542</v>
      </c>
      <c r="E10091" s="43" t="s">
        <v>6263</v>
      </c>
      <c r="F10091" s="43" t="s">
        <v>28</v>
      </c>
      <c r="G10091" s="43">
        <v>72080</v>
      </c>
      <c r="Y10091" s="43" t="str">
        <f t="shared" si="314"/>
        <v>COMP</v>
      </c>
      <c r="Z10091" s="43">
        <v>212467</v>
      </c>
      <c r="AA10091" s="43">
        <f t="shared" si="315"/>
        <v>2071731</v>
      </c>
    </row>
    <row r="10092" spans="1:27" x14ac:dyDescent="0.3">
      <c r="A10092" s="43">
        <v>1100815</v>
      </c>
      <c r="B10092" s="43" t="s">
        <v>1497</v>
      </c>
      <c r="C10092" s="43" t="s">
        <v>542</v>
      </c>
      <c r="E10092" s="43" t="s">
        <v>29</v>
      </c>
      <c r="F10092" s="43" t="s">
        <v>28</v>
      </c>
      <c r="G10092" s="43">
        <v>44099</v>
      </c>
      <c r="Y10092" s="43" t="str">
        <f t="shared" si="314"/>
        <v/>
      </c>
      <c r="Z10092" s="43">
        <v>2072406</v>
      </c>
      <c r="AA10092" s="43" t="e">
        <f t="shared" si="315"/>
        <v>#N/A</v>
      </c>
    </row>
    <row r="10093" spans="1:27" x14ac:dyDescent="0.3">
      <c r="A10093" s="43">
        <v>1723750</v>
      </c>
      <c r="B10093" s="43" t="s">
        <v>1497</v>
      </c>
      <c r="C10093" s="43" t="s">
        <v>427</v>
      </c>
      <c r="E10093" s="43" t="s">
        <v>6263</v>
      </c>
      <c r="F10093" s="43" t="s">
        <v>28</v>
      </c>
      <c r="G10093" s="43">
        <v>85067</v>
      </c>
      <c r="Y10093" s="43" t="str">
        <f t="shared" si="314"/>
        <v/>
      </c>
      <c r="Z10093" s="43">
        <v>2122100</v>
      </c>
      <c r="AA10093" s="43" t="e">
        <f t="shared" si="315"/>
        <v>#N/A</v>
      </c>
    </row>
    <row r="10094" spans="1:27" x14ac:dyDescent="0.3">
      <c r="A10094" s="43">
        <v>278463</v>
      </c>
      <c r="B10094" s="43" t="s">
        <v>1497</v>
      </c>
      <c r="C10094" s="43" t="s">
        <v>580</v>
      </c>
      <c r="E10094" s="43" t="s">
        <v>29</v>
      </c>
      <c r="F10094" s="43" t="s">
        <v>30</v>
      </c>
      <c r="G10094" s="43">
        <v>85067</v>
      </c>
      <c r="Y10094" s="43" t="str">
        <f t="shared" si="314"/>
        <v>COMP</v>
      </c>
      <c r="Z10094" s="43">
        <v>1464667</v>
      </c>
      <c r="AA10094" s="43">
        <f t="shared" si="315"/>
        <v>278463</v>
      </c>
    </row>
    <row r="10095" spans="1:27" x14ac:dyDescent="0.3">
      <c r="A10095" s="43">
        <v>2429023</v>
      </c>
      <c r="B10095" s="43" t="s">
        <v>1497</v>
      </c>
      <c r="C10095" s="43" t="s">
        <v>202</v>
      </c>
      <c r="E10095" s="43" t="s">
        <v>6263</v>
      </c>
      <c r="F10095" s="43" t="s">
        <v>28</v>
      </c>
      <c r="G10095" s="43">
        <v>44045</v>
      </c>
      <c r="Y10095" s="43" t="str">
        <f t="shared" si="314"/>
        <v/>
      </c>
      <c r="Z10095" s="43">
        <v>2325741</v>
      </c>
      <c r="AA10095" s="43" t="e">
        <f t="shared" si="315"/>
        <v>#N/A</v>
      </c>
    </row>
    <row r="10096" spans="1:27" x14ac:dyDescent="0.3">
      <c r="A10096" s="43">
        <v>1831167</v>
      </c>
      <c r="B10096" s="43" t="s">
        <v>1497</v>
      </c>
      <c r="C10096" s="43" t="s">
        <v>1109</v>
      </c>
      <c r="E10096" s="43" t="s">
        <v>35</v>
      </c>
      <c r="F10096" s="43" t="s">
        <v>28</v>
      </c>
      <c r="G10096" s="43">
        <v>72041</v>
      </c>
      <c r="Y10096" s="43" t="str">
        <f t="shared" si="314"/>
        <v>COMP</v>
      </c>
      <c r="Z10096" s="43">
        <v>1780856</v>
      </c>
      <c r="AA10096" s="43">
        <f t="shared" si="315"/>
        <v>1831167</v>
      </c>
    </row>
    <row r="10097" spans="1:27" x14ac:dyDescent="0.3">
      <c r="A10097" s="43">
        <v>1864766</v>
      </c>
      <c r="B10097" s="43" t="s">
        <v>1497</v>
      </c>
      <c r="C10097" s="43" t="s">
        <v>303</v>
      </c>
      <c r="E10097" s="43" t="s">
        <v>6263</v>
      </c>
      <c r="F10097" s="43" t="s">
        <v>28</v>
      </c>
      <c r="G10097" s="43">
        <v>85012</v>
      </c>
      <c r="Y10097" s="43" t="str">
        <f t="shared" si="314"/>
        <v/>
      </c>
      <c r="Z10097" s="43">
        <v>1368240</v>
      </c>
      <c r="AA10097" s="43" t="e">
        <f t="shared" si="315"/>
        <v>#N/A</v>
      </c>
    </row>
    <row r="10098" spans="1:27" x14ac:dyDescent="0.3">
      <c r="A10098" s="43">
        <v>807346</v>
      </c>
      <c r="B10098" s="43" t="s">
        <v>7613</v>
      </c>
      <c r="C10098" s="43" t="s">
        <v>530</v>
      </c>
      <c r="E10098" s="43" t="s">
        <v>6263</v>
      </c>
      <c r="F10098" s="43" t="s">
        <v>30</v>
      </c>
      <c r="G10098" s="43">
        <v>44071</v>
      </c>
      <c r="Y10098" s="43" t="str">
        <f t="shared" si="314"/>
        <v/>
      </c>
      <c r="Z10098" s="43">
        <v>1672092</v>
      </c>
      <c r="AA10098" s="43" t="e">
        <f t="shared" si="315"/>
        <v>#N/A</v>
      </c>
    </row>
    <row r="10099" spans="1:27" x14ac:dyDescent="0.3">
      <c r="A10099" s="43">
        <v>320202</v>
      </c>
      <c r="B10099" s="43" t="s">
        <v>7614</v>
      </c>
      <c r="C10099" s="43" t="s">
        <v>346</v>
      </c>
      <c r="E10099" s="43" t="s">
        <v>6263</v>
      </c>
      <c r="F10099" s="43" t="s">
        <v>28</v>
      </c>
      <c r="G10099" s="43">
        <v>49027</v>
      </c>
      <c r="Y10099" s="43" t="str">
        <f t="shared" si="314"/>
        <v/>
      </c>
      <c r="Z10099" s="43">
        <v>1494974</v>
      </c>
      <c r="AA10099" s="43" t="e">
        <f t="shared" si="315"/>
        <v>#N/A</v>
      </c>
    </row>
    <row r="10100" spans="1:27" x14ac:dyDescent="0.3">
      <c r="A10100" s="43">
        <v>2405683</v>
      </c>
      <c r="B10100" s="43" t="s">
        <v>7615</v>
      </c>
      <c r="C10100" s="43" t="s">
        <v>268</v>
      </c>
      <c r="E10100" s="43" t="s">
        <v>6263</v>
      </c>
      <c r="F10100" s="43" t="s">
        <v>30</v>
      </c>
      <c r="G10100" s="43">
        <v>49004</v>
      </c>
      <c r="Y10100" s="43" t="str">
        <f t="shared" si="314"/>
        <v/>
      </c>
      <c r="Z10100" s="43">
        <v>1592774</v>
      </c>
      <c r="AA10100" s="43" t="e">
        <f t="shared" si="315"/>
        <v>#N/A</v>
      </c>
    </row>
    <row r="10101" spans="1:27" x14ac:dyDescent="0.3">
      <c r="A10101" s="43">
        <v>1856023</v>
      </c>
      <c r="B10101" s="43" t="s">
        <v>7616</v>
      </c>
      <c r="C10101" s="43" t="s">
        <v>1480</v>
      </c>
      <c r="E10101" s="43" t="s">
        <v>6263</v>
      </c>
      <c r="F10101" s="43" t="s">
        <v>28</v>
      </c>
      <c r="G10101" s="43">
        <v>44015</v>
      </c>
      <c r="Y10101" s="43" t="str">
        <f t="shared" si="314"/>
        <v/>
      </c>
      <c r="Z10101" s="43">
        <v>373852</v>
      </c>
      <c r="AA10101" s="43" t="e">
        <f t="shared" si="315"/>
        <v>#N/A</v>
      </c>
    </row>
    <row r="10102" spans="1:27" x14ac:dyDescent="0.3">
      <c r="A10102" s="43">
        <v>607785</v>
      </c>
      <c r="B10102" s="43" t="s">
        <v>7617</v>
      </c>
      <c r="C10102" s="43" t="s">
        <v>1971</v>
      </c>
      <c r="E10102" s="43" t="s">
        <v>34</v>
      </c>
      <c r="F10102" s="43" t="s">
        <v>28</v>
      </c>
      <c r="G10102" s="43">
        <v>85033</v>
      </c>
      <c r="Y10102" s="43" t="str">
        <f t="shared" si="314"/>
        <v>COMP</v>
      </c>
      <c r="Z10102" s="43">
        <v>1496237</v>
      </c>
      <c r="AA10102" s="43">
        <f t="shared" si="315"/>
        <v>607785</v>
      </c>
    </row>
    <row r="10103" spans="1:27" x14ac:dyDescent="0.3">
      <c r="A10103" s="43">
        <v>1218360</v>
      </c>
      <c r="B10103" s="43" t="s">
        <v>7617</v>
      </c>
      <c r="C10103" s="43" t="s">
        <v>1109</v>
      </c>
      <c r="E10103" s="43" t="s">
        <v>35</v>
      </c>
      <c r="F10103" s="43" t="s">
        <v>28</v>
      </c>
      <c r="G10103" s="43">
        <v>85033</v>
      </c>
      <c r="Y10103" s="43" t="str">
        <f t="shared" si="314"/>
        <v>COMP</v>
      </c>
      <c r="Z10103" s="43">
        <v>2266522</v>
      </c>
      <c r="AA10103" s="43">
        <f t="shared" si="315"/>
        <v>1218360</v>
      </c>
    </row>
    <row r="10104" spans="1:27" x14ac:dyDescent="0.3">
      <c r="A10104" s="43">
        <v>2089892</v>
      </c>
      <c r="B10104" s="43" t="s">
        <v>1505</v>
      </c>
      <c r="C10104" s="43" t="s">
        <v>1835</v>
      </c>
      <c r="E10104" s="43" t="s">
        <v>6263</v>
      </c>
      <c r="F10104" s="43" t="s">
        <v>28</v>
      </c>
      <c r="G10104" s="43">
        <v>44039</v>
      </c>
      <c r="Y10104" s="43" t="str">
        <f t="shared" si="314"/>
        <v>COMP</v>
      </c>
      <c r="Z10104" s="43">
        <v>2349910</v>
      </c>
      <c r="AA10104" s="43">
        <f t="shared" si="315"/>
        <v>2089892</v>
      </c>
    </row>
    <row r="10105" spans="1:27" x14ac:dyDescent="0.3">
      <c r="A10105" s="43">
        <v>2256494</v>
      </c>
      <c r="B10105" s="43" t="s">
        <v>7618</v>
      </c>
      <c r="C10105" s="43" t="s">
        <v>4674</v>
      </c>
      <c r="E10105" s="43" t="s">
        <v>29</v>
      </c>
      <c r="F10105" s="43" t="s">
        <v>30</v>
      </c>
      <c r="G10105" s="43">
        <v>85073</v>
      </c>
      <c r="Y10105" s="43" t="str">
        <f t="shared" si="314"/>
        <v>COMP</v>
      </c>
      <c r="Z10105" s="43">
        <v>1217740</v>
      </c>
      <c r="AA10105" s="43">
        <f t="shared" si="315"/>
        <v>2256494</v>
      </c>
    </row>
    <row r="10106" spans="1:27" x14ac:dyDescent="0.3">
      <c r="A10106" s="43">
        <v>2288990</v>
      </c>
      <c r="B10106" s="43" t="s">
        <v>1507</v>
      </c>
      <c r="C10106" s="43" t="s">
        <v>345</v>
      </c>
      <c r="E10106" s="43" t="s">
        <v>6263</v>
      </c>
      <c r="F10106" s="43" t="s">
        <v>30</v>
      </c>
      <c r="G10106" s="43">
        <v>85061</v>
      </c>
      <c r="Y10106" s="43" t="str">
        <f t="shared" si="314"/>
        <v/>
      </c>
      <c r="Z10106" s="43">
        <v>545116</v>
      </c>
      <c r="AA10106" s="43" t="e">
        <f t="shared" si="315"/>
        <v>#N/A</v>
      </c>
    </row>
    <row r="10107" spans="1:27" x14ac:dyDescent="0.3">
      <c r="A10107" s="43">
        <v>1954373</v>
      </c>
      <c r="B10107" s="43" t="s">
        <v>1507</v>
      </c>
      <c r="C10107" s="43" t="s">
        <v>7619</v>
      </c>
      <c r="E10107" s="43" t="s">
        <v>31</v>
      </c>
      <c r="F10107" s="43" t="s">
        <v>30</v>
      </c>
      <c r="G10107" s="43">
        <v>44045</v>
      </c>
      <c r="Y10107" s="43" t="str">
        <f t="shared" si="314"/>
        <v>COMP</v>
      </c>
      <c r="Z10107" s="43">
        <v>2191650</v>
      </c>
      <c r="AA10107" s="43">
        <f t="shared" si="315"/>
        <v>1954373</v>
      </c>
    </row>
    <row r="10108" spans="1:27" x14ac:dyDescent="0.3">
      <c r="A10108" s="43">
        <v>678914</v>
      </c>
      <c r="B10108" s="43" t="s">
        <v>1507</v>
      </c>
      <c r="C10108" s="43" t="s">
        <v>414</v>
      </c>
      <c r="E10108" s="43" t="s">
        <v>6263</v>
      </c>
      <c r="F10108" s="43" t="s">
        <v>30</v>
      </c>
      <c r="G10108" s="43">
        <v>53013</v>
      </c>
      <c r="Y10108" s="43" t="str">
        <f t="shared" si="314"/>
        <v>COMP</v>
      </c>
      <c r="Z10108" s="43">
        <v>2027561</v>
      </c>
      <c r="AA10108" s="43">
        <f t="shared" si="315"/>
        <v>678914</v>
      </c>
    </row>
    <row r="10109" spans="1:27" x14ac:dyDescent="0.3">
      <c r="A10109" s="43">
        <v>2327051</v>
      </c>
      <c r="B10109" s="43" t="s">
        <v>7620</v>
      </c>
      <c r="C10109" s="43" t="s">
        <v>327</v>
      </c>
      <c r="E10109" s="43" t="s">
        <v>6263</v>
      </c>
      <c r="F10109" s="43" t="s">
        <v>30</v>
      </c>
      <c r="G10109" s="43">
        <v>72019</v>
      </c>
      <c r="Y10109" s="43" t="str">
        <f t="shared" si="314"/>
        <v>COMP</v>
      </c>
      <c r="Z10109" s="43">
        <v>1762484</v>
      </c>
      <c r="AA10109" s="43">
        <f t="shared" si="315"/>
        <v>2327051</v>
      </c>
    </row>
    <row r="10110" spans="1:27" x14ac:dyDescent="0.3">
      <c r="A10110" s="43">
        <v>2327053</v>
      </c>
      <c r="B10110" s="43" t="s">
        <v>7620</v>
      </c>
      <c r="C10110" s="43" t="s">
        <v>366</v>
      </c>
      <c r="E10110" s="43" t="s">
        <v>6263</v>
      </c>
      <c r="F10110" s="43" t="s">
        <v>28</v>
      </c>
      <c r="G10110" s="43">
        <v>72019</v>
      </c>
      <c r="Y10110" s="43" t="str">
        <f t="shared" si="314"/>
        <v/>
      </c>
      <c r="Z10110" s="43">
        <v>1316240</v>
      </c>
      <c r="AA10110" s="43" t="e">
        <f t="shared" si="315"/>
        <v>#N/A</v>
      </c>
    </row>
    <row r="10111" spans="1:27" x14ac:dyDescent="0.3">
      <c r="A10111" s="43">
        <v>2348521</v>
      </c>
      <c r="B10111" s="43" t="s">
        <v>7621</v>
      </c>
      <c r="C10111" s="43" t="s">
        <v>7622</v>
      </c>
      <c r="E10111" s="43" t="s">
        <v>6263</v>
      </c>
      <c r="F10111" s="43" t="s">
        <v>28</v>
      </c>
      <c r="G10111" s="43">
        <v>44045</v>
      </c>
      <c r="Y10111" s="43" t="str">
        <f t="shared" si="314"/>
        <v>COMP</v>
      </c>
      <c r="Z10111" s="43">
        <v>2139405</v>
      </c>
      <c r="AA10111" s="43">
        <f t="shared" si="315"/>
        <v>2348521</v>
      </c>
    </row>
    <row r="10112" spans="1:27" x14ac:dyDescent="0.3">
      <c r="A10112" s="43">
        <v>2338240</v>
      </c>
      <c r="B10112" s="43" t="s">
        <v>1509</v>
      </c>
      <c r="C10112" s="43" t="s">
        <v>591</v>
      </c>
      <c r="E10112" s="43" t="s">
        <v>6263</v>
      </c>
      <c r="F10112" s="43" t="s">
        <v>28</v>
      </c>
      <c r="G10112" s="43">
        <v>72085</v>
      </c>
      <c r="Y10112" s="43" t="str">
        <f t="shared" si="314"/>
        <v>COMP</v>
      </c>
      <c r="Z10112" s="43">
        <v>2132457</v>
      </c>
      <c r="AA10112" s="43">
        <f t="shared" si="315"/>
        <v>2338240</v>
      </c>
    </row>
    <row r="10113" spans="1:27" x14ac:dyDescent="0.3">
      <c r="A10113" s="43">
        <v>1561425</v>
      </c>
      <c r="B10113" s="43" t="s">
        <v>7623</v>
      </c>
      <c r="C10113" s="43" t="s">
        <v>1094</v>
      </c>
      <c r="E10113" s="43" t="s">
        <v>35</v>
      </c>
      <c r="F10113" s="43" t="s">
        <v>30</v>
      </c>
      <c r="G10113" s="43">
        <v>85031</v>
      </c>
      <c r="Y10113" s="43" t="str">
        <f t="shared" si="314"/>
        <v>COMP</v>
      </c>
      <c r="Z10113" s="43">
        <v>1759500</v>
      </c>
      <c r="AA10113" s="43">
        <f t="shared" si="315"/>
        <v>1561425</v>
      </c>
    </row>
    <row r="10114" spans="1:27" x14ac:dyDescent="0.3">
      <c r="A10114" s="43">
        <v>1106172</v>
      </c>
      <c r="B10114" s="43" t="s">
        <v>7624</v>
      </c>
      <c r="C10114" s="43" t="s">
        <v>557</v>
      </c>
      <c r="E10114" s="43" t="s">
        <v>6263</v>
      </c>
      <c r="F10114" s="43" t="s">
        <v>30</v>
      </c>
      <c r="G10114" s="43">
        <v>44012</v>
      </c>
      <c r="Y10114" s="43" t="str">
        <f t="shared" ref="Y10114:Y10177" si="316">IF(ISERROR(AA10114)=FALSE,"COMP","")</f>
        <v/>
      </c>
      <c r="Z10114" s="43">
        <v>1137050</v>
      </c>
      <c r="AA10114" s="43" t="e">
        <f t="shared" si="315"/>
        <v>#N/A</v>
      </c>
    </row>
    <row r="10115" spans="1:27" x14ac:dyDescent="0.3">
      <c r="A10115" s="43">
        <v>1814331</v>
      </c>
      <c r="B10115" s="43" t="s">
        <v>7625</v>
      </c>
      <c r="C10115" s="43" t="s">
        <v>212</v>
      </c>
      <c r="E10115" s="43" t="s">
        <v>35</v>
      </c>
      <c r="F10115" s="43" t="s">
        <v>30</v>
      </c>
      <c r="G10115" s="43">
        <v>49006</v>
      </c>
      <c r="Y10115" s="43" t="str">
        <f t="shared" si="316"/>
        <v>COMP</v>
      </c>
      <c r="Z10115" s="43">
        <v>1226177</v>
      </c>
      <c r="AA10115" s="43">
        <f t="shared" ref="AA10115:AA10178" si="317">VLOOKUP(A10115,Z:Z,1,FALSE)</f>
        <v>1814331</v>
      </c>
    </row>
    <row r="10116" spans="1:27" x14ac:dyDescent="0.3">
      <c r="A10116" s="43">
        <v>1584881</v>
      </c>
      <c r="B10116" s="43" t="s">
        <v>7626</v>
      </c>
      <c r="C10116" s="43" t="s">
        <v>1376</v>
      </c>
      <c r="E10116" s="43" t="s">
        <v>6263</v>
      </c>
      <c r="F10116" s="43" t="s">
        <v>30</v>
      </c>
      <c r="G10116" s="43">
        <v>72041</v>
      </c>
      <c r="Y10116" s="43" t="str">
        <f t="shared" si="316"/>
        <v/>
      </c>
      <c r="Z10116" s="43">
        <v>2032977</v>
      </c>
      <c r="AA10116" s="43" t="e">
        <f t="shared" si="317"/>
        <v>#N/A</v>
      </c>
    </row>
    <row r="10117" spans="1:27" x14ac:dyDescent="0.3">
      <c r="A10117" s="43">
        <v>1971837</v>
      </c>
      <c r="B10117" s="43" t="s">
        <v>7627</v>
      </c>
      <c r="C10117" s="43" t="s">
        <v>193</v>
      </c>
      <c r="E10117" s="43" t="s">
        <v>6263</v>
      </c>
      <c r="F10117" s="43" t="s">
        <v>28</v>
      </c>
      <c r="G10117" s="43">
        <v>49039</v>
      </c>
      <c r="Y10117" s="43" t="str">
        <f t="shared" si="316"/>
        <v>COMP</v>
      </c>
      <c r="Z10117" s="43">
        <v>1729709</v>
      </c>
      <c r="AA10117" s="43">
        <f t="shared" si="317"/>
        <v>1971837</v>
      </c>
    </row>
    <row r="10118" spans="1:27" x14ac:dyDescent="0.3">
      <c r="A10118" s="43">
        <v>1309455</v>
      </c>
      <c r="B10118" s="43" t="s">
        <v>1515</v>
      </c>
      <c r="C10118" s="43" t="s">
        <v>936</v>
      </c>
      <c r="E10118" s="43" t="s">
        <v>31</v>
      </c>
      <c r="F10118" s="43" t="s">
        <v>30</v>
      </c>
      <c r="G10118" s="43">
        <v>85024</v>
      </c>
      <c r="Y10118" s="43" t="str">
        <f t="shared" si="316"/>
        <v>COMP</v>
      </c>
      <c r="Z10118" s="43">
        <v>1362233</v>
      </c>
      <c r="AA10118" s="43">
        <f t="shared" si="317"/>
        <v>1309455</v>
      </c>
    </row>
    <row r="10119" spans="1:27" x14ac:dyDescent="0.3">
      <c r="A10119" s="43">
        <v>1299993</v>
      </c>
      <c r="B10119" s="43" t="s">
        <v>1515</v>
      </c>
      <c r="C10119" s="43" t="s">
        <v>241</v>
      </c>
      <c r="E10119" s="43" t="s">
        <v>6263</v>
      </c>
      <c r="F10119" s="43" t="s">
        <v>28</v>
      </c>
      <c r="G10119" s="43">
        <v>53061</v>
      </c>
      <c r="Y10119" s="43" t="str">
        <f t="shared" si="316"/>
        <v/>
      </c>
      <c r="Z10119" s="43">
        <v>2082941</v>
      </c>
      <c r="AA10119" s="43" t="e">
        <f t="shared" si="317"/>
        <v>#N/A</v>
      </c>
    </row>
    <row r="10120" spans="1:27" x14ac:dyDescent="0.3">
      <c r="A10120" s="43">
        <v>2226876</v>
      </c>
      <c r="B10120" s="43" t="s">
        <v>1515</v>
      </c>
      <c r="C10120" s="43" t="s">
        <v>951</v>
      </c>
      <c r="E10120" s="43" t="s">
        <v>6263</v>
      </c>
      <c r="F10120" s="43" t="s">
        <v>28</v>
      </c>
      <c r="G10120" s="43">
        <v>85018</v>
      </c>
      <c r="Y10120" s="43" t="str">
        <f t="shared" si="316"/>
        <v/>
      </c>
      <c r="Z10120" s="43">
        <v>1231804</v>
      </c>
      <c r="AA10120" s="43" t="e">
        <f t="shared" si="317"/>
        <v>#N/A</v>
      </c>
    </row>
    <row r="10121" spans="1:27" x14ac:dyDescent="0.3">
      <c r="A10121" s="43">
        <v>2360322</v>
      </c>
      <c r="B10121" s="43" t="s">
        <v>7628</v>
      </c>
      <c r="C10121" s="43" t="s">
        <v>901</v>
      </c>
      <c r="E10121" s="43" t="s">
        <v>6263</v>
      </c>
      <c r="F10121" s="43" t="s">
        <v>30</v>
      </c>
      <c r="G10121" s="43">
        <v>53061</v>
      </c>
      <c r="Y10121" s="43" t="str">
        <f t="shared" si="316"/>
        <v>COMP</v>
      </c>
      <c r="Z10121" s="43">
        <v>1205284</v>
      </c>
      <c r="AA10121" s="43">
        <f t="shared" si="317"/>
        <v>2360322</v>
      </c>
    </row>
    <row r="10122" spans="1:27" x14ac:dyDescent="0.3">
      <c r="A10122" s="43">
        <v>1913356</v>
      </c>
      <c r="B10122" s="43" t="s">
        <v>7629</v>
      </c>
      <c r="C10122" s="43" t="s">
        <v>2328</v>
      </c>
      <c r="E10122" s="43" t="s">
        <v>6263</v>
      </c>
      <c r="F10122" s="43" t="s">
        <v>30</v>
      </c>
      <c r="G10122" s="43">
        <v>44049</v>
      </c>
      <c r="Y10122" s="43" t="str">
        <f t="shared" si="316"/>
        <v/>
      </c>
      <c r="Z10122" s="43">
        <v>2266964</v>
      </c>
      <c r="AA10122" s="43" t="e">
        <f t="shared" si="317"/>
        <v>#N/A</v>
      </c>
    </row>
    <row r="10123" spans="1:27" x14ac:dyDescent="0.3">
      <c r="A10123" s="43">
        <v>455202</v>
      </c>
      <c r="B10123" s="43" t="s">
        <v>7630</v>
      </c>
      <c r="C10123" s="43" t="s">
        <v>381</v>
      </c>
      <c r="E10123" s="43" t="s">
        <v>6263</v>
      </c>
      <c r="F10123" s="43" t="s">
        <v>28</v>
      </c>
      <c r="G10123" s="43">
        <v>49001</v>
      </c>
      <c r="Y10123" s="43" t="str">
        <f t="shared" si="316"/>
        <v/>
      </c>
      <c r="Z10123" s="43">
        <v>2176597</v>
      </c>
      <c r="AA10123" s="43" t="e">
        <f t="shared" si="317"/>
        <v>#N/A</v>
      </c>
    </row>
    <row r="10124" spans="1:27" x14ac:dyDescent="0.3">
      <c r="A10124" s="43">
        <v>1624912</v>
      </c>
      <c r="B10124" s="43" t="s">
        <v>7631</v>
      </c>
      <c r="C10124" s="43" t="s">
        <v>502</v>
      </c>
      <c r="E10124" s="43" t="s">
        <v>6263</v>
      </c>
      <c r="F10124" s="43" t="s">
        <v>30</v>
      </c>
      <c r="G10124" s="43">
        <v>53013</v>
      </c>
      <c r="Y10124" s="43" t="str">
        <f t="shared" si="316"/>
        <v/>
      </c>
      <c r="Z10124" s="43">
        <v>511883</v>
      </c>
      <c r="AA10124" s="43" t="e">
        <f t="shared" si="317"/>
        <v>#N/A</v>
      </c>
    </row>
    <row r="10125" spans="1:27" x14ac:dyDescent="0.3">
      <c r="A10125" s="43">
        <v>1431990</v>
      </c>
      <c r="B10125" s="43" t="s">
        <v>7632</v>
      </c>
      <c r="C10125" s="43" t="s">
        <v>2001</v>
      </c>
      <c r="E10125" s="43" t="s">
        <v>31</v>
      </c>
      <c r="F10125" s="43" t="s">
        <v>30</v>
      </c>
      <c r="G10125" s="43">
        <v>44081</v>
      </c>
      <c r="Y10125" s="43" t="str">
        <f t="shared" si="316"/>
        <v>COMP</v>
      </c>
      <c r="Z10125" s="43">
        <v>1525348</v>
      </c>
      <c r="AA10125" s="43">
        <f t="shared" si="317"/>
        <v>1431990</v>
      </c>
    </row>
    <row r="10126" spans="1:27" x14ac:dyDescent="0.3">
      <c r="A10126" s="43">
        <v>1394006</v>
      </c>
      <c r="B10126" s="43" t="s">
        <v>7633</v>
      </c>
      <c r="C10126" s="43" t="s">
        <v>565</v>
      </c>
      <c r="E10126" s="43" t="s">
        <v>6263</v>
      </c>
      <c r="F10126" s="43" t="s">
        <v>28</v>
      </c>
      <c r="G10126" s="43">
        <v>49006</v>
      </c>
      <c r="Y10126" s="43" t="str">
        <f t="shared" si="316"/>
        <v>COMP</v>
      </c>
      <c r="Z10126" s="43">
        <v>1461045</v>
      </c>
      <c r="AA10126" s="43">
        <f t="shared" si="317"/>
        <v>1394006</v>
      </c>
    </row>
    <row r="10127" spans="1:27" x14ac:dyDescent="0.3">
      <c r="A10127" s="43">
        <v>2383970</v>
      </c>
      <c r="B10127" s="43" t="s">
        <v>7633</v>
      </c>
      <c r="C10127" s="43" t="s">
        <v>266</v>
      </c>
      <c r="E10127" s="43" t="s">
        <v>6263</v>
      </c>
      <c r="F10127" s="43" t="s">
        <v>30</v>
      </c>
      <c r="G10127" s="43">
        <v>44035</v>
      </c>
      <c r="Y10127" s="43" t="str">
        <f t="shared" si="316"/>
        <v/>
      </c>
      <c r="Z10127" s="43">
        <v>2272104</v>
      </c>
      <c r="AA10127" s="43" t="e">
        <f t="shared" si="317"/>
        <v>#N/A</v>
      </c>
    </row>
    <row r="10128" spans="1:27" x14ac:dyDescent="0.3">
      <c r="A10128" s="43">
        <v>2402020</v>
      </c>
      <c r="B10128" s="43" t="s">
        <v>1519</v>
      </c>
      <c r="C10128" s="43" t="s">
        <v>803</v>
      </c>
      <c r="E10128" s="43" t="s">
        <v>6263</v>
      </c>
      <c r="F10128" s="43" t="s">
        <v>30</v>
      </c>
      <c r="G10128" s="43">
        <v>53013</v>
      </c>
      <c r="Y10128" s="43" t="str">
        <f t="shared" si="316"/>
        <v/>
      </c>
      <c r="Z10128" s="43">
        <v>2349332</v>
      </c>
      <c r="AA10128" s="43" t="e">
        <f t="shared" si="317"/>
        <v>#N/A</v>
      </c>
    </row>
    <row r="10129" spans="1:27" x14ac:dyDescent="0.3">
      <c r="A10129" s="43">
        <v>2402026</v>
      </c>
      <c r="B10129" s="43" t="s">
        <v>1519</v>
      </c>
      <c r="C10129" s="43" t="s">
        <v>444</v>
      </c>
      <c r="E10129" s="43" t="s">
        <v>6263</v>
      </c>
      <c r="F10129" s="43" t="s">
        <v>28</v>
      </c>
      <c r="G10129" s="43">
        <v>53013</v>
      </c>
      <c r="Y10129" s="43" t="str">
        <f t="shared" si="316"/>
        <v/>
      </c>
      <c r="Z10129" s="43">
        <v>2361462</v>
      </c>
      <c r="AA10129" s="43" t="e">
        <f t="shared" si="317"/>
        <v>#N/A</v>
      </c>
    </row>
    <row r="10130" spans="1:27" x14ac:dyDescent="0.3">
      <c r="A10130" s="43">
        <v>1720369</v>
      </c>
      <c r="B10130" s="43" t="s">
        <v>1519</v>
      </c>
      <c r="C10130" s="43" t="s">
        <v>629</v>
      </c>
      <c r="E10130" s="43" t="s">
        <v>6263</v>
      </c>
      <c r="F10130" s="43" t="s">
        <v>30</v>
      </c>
      <c r="G10130" s="43">
        <v>53069</v>
      </c>
      <c r="Y10130" s="43" t="str">
        <f t="shared" si="316"/>
        <v/>
      </c>
      <c r="Z10130" s="43">
        <v>1999253</v>
      </c>
      <c r="AA10130" s="43" t="e">
        <f t="shared" si="317"/>
        <v>#N/A</v>
      </c>
    </row>
    <row r="10131" spans="1:27" x14ac:dyDescent="0.3">
      <c r="A10131" s="43">
        <v>432144</v>
      </c>
      <c r="B10131" s="43" t="s">
        <v>1519</v>
      </c>
      <c r="C10131" s="43" t="s">
        <v>571</v>
      </c>
      <c r="E10131" s="43" t="s">
        <v>6263</v>
      </c>
      <c r="F10131" s="43" t="s">
        <v>28</v>
      </c>
      <c r="G10131" s="43">
        <v>53004</v>
      </c>
      <c r="Y10131" s="43" t="str">
        <f t="shared" si="316"/>
        <v/>
      </c>
      <c r="Z10131" s="43">
        <v>1700236</v>
      </c>
      <c r="AA10131" s="43" t="e">
        <f t="shared" si="317"/>
        <v>#N/A</v>
      </c>
    </row>
    <row r="10132" spans="1:27" x14ac:dyDescent="0.3">
      <c r="A10132" s="43">
        <v>1894726</v>
      </c>
      <c r="B10132" s="43" t="s">
        <v>7634</v>
      </c>
      <c r="C10132" s="43" t="s">
        <v>210</v>
      </c>
      <c r="E10132" s="43" t="s">
        <v>6263</v>
      </c>
      <c r="F10132" s="43" t="s">
        <v>30</v>
      </c>
      <c r="G10132" s="43">
        <v>85049</v>
      </c>
      <c r="Y10132" s="43" t="str">
        <f t="shared" si="316"/>
        <v/>
      </c>
      <c r="Z10132" s="43">
        <v>1126606</v>
      </c>
      <c r="AA10132" s="43" t="e">
        <f t="shared" si="317"/>
        <v>#N/A</v>
      </c>
    </row>
    <row r="10133" spans="1:27" x14ac:dyDescent="0.3">
      <c r="A10133" s="43">
        <v>172483</v>
      </c>
      <c r="B10133" s="43" t="s">
        <v>7635</v>
      </c>
      <c r="C10133" s="43" t="s">
        <v>829</v>
      </c>
      <c r="E10133" s="43" t="s">
        <v>6263</v>
      </c>
      <c r="F10133" s="43" t="s">
        <v>28</v>
      </c>
      <c r="G10133" s="43">
        <v>44015</v>
      </c>
      <c r="Y10133" s="43" t="str">
        <f t="shared" si="316"/>
        <v/>
      </c>
      <c r="Z10133" s="43">
        <v>253192</v>
      </c>
      <c r="AA10133" s="43" t="e">
        <f t="shared" si="317"/>
        <v>#N/A</v>
      </c>
    </row>
    <row r="10134" spans="1:27" x14ac:dyDescent="0.3">
      <c r="A10134" s="43">
        <v>2149804</v>
      </c>
      <c r="B10134" s="43" t="s">
        <v>7635</v>
      </c>
      <c r="C10134" s="43" t="s">
        <v>221</v>
      </c>
      <c r="E10134" s="43" t="s">
        <v>6263</v>
      </c>
      <c r="F10134" s="43" t="s">
        <v>28</v>
      </c>
      <c r="G10134" s="43">
        <v>44038</v>
      </c>
      <c r="Y10134" s="43" t="str">
        <f t="shared" si="316"/>
        <v>COMP</v>
      </c>
      <c r="Z10134" s="43">
        <v>741398</v>
      </c>
      <c r="AA10134" s="43">
        <f t="shared" si="317"/>
        <v>2149804</v>
      </c>
    </row>
    <row r="10135" spans="1:27" x14ac:dyDescent="0.3">
      <c r="A10135" s="43">
        <v>2431217</v>
      </c>
      <c r="B10135" s="43" t="s">
        <v>7635</v>
      </c>
      <c r="C10135" s="43" t="s">
        <v>3058</v>
      </c>
      <c r="E10135" s="43" t="s">
        <v>6263</v>
      </c>
      <c r="F10135" s="43" t="s">
        <v>28</v>
      </c>
      <c r="G10135" s="43">
        <v>85081</v>
      </c>
      <c r="Y10135" s="43" t="str">
        <f t="shared" si="316"/>
        <v>COMP</v>
      </c>
      <c r="Z10135" s="43">
        <v>162587</v>
      </c>
      <c r="AA10135" s="43">
        <f t="shared" si="317"/>
        <v>2431217</v>
      </c>
    </row>
    <row r="10136" spans="1:27" x14ac:dyDescent="0.3">
      <c r="A10136" s="43">
        <v>2419961</v>
      </c>
      <c r="B10136" s="43" t="s">
        <v>7636</v>
      </c>
      <c r="C10136" s="43" t="s">
        <v>722</v>
      </c>
      <c r="E10136" s="43" t="s">
        <v>35</v>
      </c>
      <c r="F10136" s="43" t="s">
        <v>28</v>
      </c>
      <c r="G10136" s="43">
        <v>85005</v>
      </c>
      <c r="Y10136" s="43" t="str">
        <f t="shared" si="316"/>
        <v/>
      </c>
      <c r="Z10136" s="43">
        <v>2401003</v>
      </c>
      <c r="AA10136" s="43" t="e">
        <f t="shared" si="317"/>
        <v>#N/A</v>
      </c>
    </row>
    <row r="10137" spans="1:27" x14ac:dyDescent="0.3">
      <c r="A10137" s="43">
        <v>1572624</v>
      </c>
      <c r="B10137" s="43" t="s">
        <v>7637</v>
      </c>
      <c r="C10137" s="43" t="s">
        <v>7638</v>
      </c>
      <c r="E10137" s="43" t="s">
        <v>35</v>
      </c>
      <c r="F10137" s="43" t="s">
        <v>28</v>
      </c>
      <c r="G10137" s="43">
        <v>49001</v>
      </c>
      <c r="Y10137" s="43" t="str">
        <f t="shared" si="316"/>
        <v>COMP</v>
      </c>
      <c r="Z10137" s="43">
        <v>1359932</v>
      </c>
      <c r="AA10137" s="43">
        <f t="shared" si="317"/>
        <v>1572624</v>
      </c>
    </row>
    <row r="10138" spans="1:27" x14ac:dyDescent="0.3">
      <c r="A10138" s="43">
        <v>2197865</v>
      </c>
      <c r="B10138" s="43" t="s">
        <v>7639</v>
      </c>
      <c r="C10138" s="43" t="s">
        <v>1109</v>
      </c>
      <c r="E10138" s="43" t="s">
        <v>6263</v>
      </c>
      <c r="F10138" s="43" t="s">
        <v>28</v>
      </c>
      <c r="G10138" s="43">
        <v>72029</v>
      </c>
      <c r="Y10138" s="43" t="str">
        <f t="shared" si="316"/>
        <v>COMP</v>
      </c>
      <c r="Z10138" s="43">
        <v>2348571</v>
      </c>
      <c r="AA10138" s="43">
        <f t="shared" si="317"/>
        <v>2197865</v>
      </c>
    </row>
    <row r="10139" spans="1:27" x14ac:dyDescent="0.3">
      <c r="A10139" s="43">
        <v>1970211</v>
      </c>
      <c r="B10139" s="43" t="s">
        <v>1520</v>
      </c>
      <c r="C10139" s="43" t="s">
        <v>313</v>
      </c>
      <c r="E10139" s="43" t="s">
        <v>29</v>
      </c>
      <c r="F10139" s="43" t="s">
        <v>28</v>
      </c>
      <c r="G10139" s="43">
        <v>72080</v>
      </c>
      <c r="Y10139" s="43" t="str">
        <f t="shared" si="316"/>
        <v>COMP</v>
      </c>
      <c r="Z10139" s="43">
        <v>924272</v>
      </c>
      <c r="AA10139" s="43">
        <f t="shared" si="317"/>
        <v>1970211</v>
      </c>
    </row>
    <row r="10140" spans="1:27" x14ac:dyDescent="0.3">
      <c r="A10140" s="43">
        <v>2434167</v>
      </c>
      <c r="B10140" s="43" t="s">
        <v>1520</v>
      </c>
      <c r="C10140" s="43" t="s">
        <v>1019</v>
      </c>
      <c r="E10140" s="43" t="s">
        <v>29</v>
      </c>
      <c r="F10140" s="43" t="s">
        <v>30</v>
      </c>
      <c r="G10140" s="43">
        <v>44139</v>
      </c>
      <c r="Y10140" s="43" t="str">
        <f t="shared" si="316"/>
        <v/>
      </c>
      <c r="Z10140" s="43">
        <v>1661162</v>
      </c>
      <c r="AA10140" s="43" t="e">
        <f t="shared" si="317"/>
        <v>#N/A</v>
      </c>
    </row>
    <row r="10141" spans="1:27" x14ac:dyDescent="0.3">
      <c r="A10141" s="43">
        <v>2355215</v>
      </c>
      <c r="B10141" s="43" t="s">
        <v>1520</v>
      </c>
      <c r="C10141" s="43" t="s">
        <v>931</v>
      </c>
      <c r="E10141" s="43" t="s">
        <v>29</v>
      </c>
      <c r="F10141" s="43" t="s">
        <v>30</v>
      </c>
      <c r="G10141" s="43">
        <v>44013</v>
      </c>
      <c r="Y10141" s="43" t="str">
        <f t="shared" si="316"/>
        <v/>
      </c>
      <c r="Z10141" s="43">
        <v>2358453</v>
      </c>
      <c r="AA10141" s="43" t="e">
        <f t="shared" si="317"/>
        <v>#N/A</v>
      </c>
    </row>
    <row r="10142" spans="1:27" x14ac:dyDescent="0.3">
      <c r="A10142" s="43">
        <v>1265238</v>
      </c>
      <c r="B10142" s="43" t="s">
        <v>7640</v>
      </c>
      <c r="C10142" s="43" t="s">
        <v>2050</v>
      </c>
      <c r="E10142" s="43" t="s">
        <v>6263</v>
      </c>
      <c r="F10142" s="43" t="s">
        <v>30</v>
      </c>
      <c r="G10142" s="43">
        <v>44090</v>
      </c>
      <c r="Y10142" s="43" t="str">
        <f t="shared" si="316"/>
        <v/>
      </c>
      <c r="Z10142" s="43">
        <v>1072515</v>
      </c>
      <c r="AA10142" s="43" t="e">
        <f t="shared" si="317"/>
        <v>#N/A</v>
      </c>
    </row>
    <row r="10143" spans="1:27" x14ac:dyDescent="0.3">
      <c r="A10143" s="43">
        <v>2403670</v>
      </c>
      <c r="B10143" s="43" t="s">
        <v>7641</v>
      </c>
      <c r="C10143" s="43" t="s">
        <v>1836</v>
      </c>
      <c r="E10143" s="43" t="s">
        <v>35</v>
      </c>
      <c r="F10143" s="43" t="s">
        <v>28</v>
      </c>
      <c r="G10143" s="43">
        <v>44036</v>
      </c>
      <c r="Y10143" s="43" t="str">
        <f t="shared" si="316"/>
        <v>COMP</v>
      </c>
      <c r="Z10143" s="43">
        <v>1562667</v>
      </c>
      <c r="AA10143" s="43">
        <f t="shared" si="317"/>
        <v>2403670</v>
      </c>
    </row>
    <row r="10144" spans="1:27" x14ac:dyDescent="0.3">
      <c r="A10144" s="43">
        <v>992446</v>
      </c>
      <c r="B10144" s="43" t="s">
        <v>7642</v>
      </c>
      <c r="C10144" s="43" t="s">
        <v>1673</v>
      </c>
      <c r="E10144" s="43" t="s">
        <v>6263</v>
      </c>
      <c r="F10144" s="43" t="s">
        <v>28</v>
      </c>
      <c r="G10144" s="43">
        <v>44039</v>
      </c>
      <c r="Y10144" s="43" t="str">
        <f t="shared" si="316"/>
        <v>COMP</v>
      </c>
      <c r="Z10144" s="43">
        <v>2417338</v>
      </c>
      <c r="AA10144" s="43">
        <f t="shared" si="317"/>
        <v>992446</v>
      </c>
    </row>
    <row r="10145" spans="1:27" x14ac:dyDescent="0.3">
      <c r="A10145" s="43">
        <v>1562683</v>
      </c>
      <c r="B10145" s="43" t="s">
        <v>7642</v>
      </c>
      <c r="C10145" s="43" t="s">
        <v>390</v>
      </c>
      <c r="E10145" s="43" t="s">
        <v>6263</v>
      </c>
      <c r="F10145" s="43" t="s">
        <v>30</v>
      </c>
      <c r="G10145" s="43">
        <v>44013</v>
      </c>
      <c r="Y10145" s="43" t="str">
        <f t="shared" si="316"/>
        <v/>
      </c>
      <c r="Z10145" s="43">
        <v>1373567</v>
      </c>
      <c r="AA10145" s="43" t="e">
        <f t="shared" si="317"/>
        <v>#N/A</v>
      </c>
    </row>
    <row r="10146" spans="1:27" x14ac:dyDescent="0.3">
      <c r="A10146" s="43">
        <v>1103807</v>
      </c>
      <c r="B10146" s="43" t="s">
        <v>7642</v>
      </c>
      <c r="C10146" s="43" t="s">
        <v>202</v>
      </c>
      <c r="E10146" s="43" t="s">
        <v>6263</v>
      </c>
      <c r="F10146" s="43" t="s">
        <v>28</v>
      </c>
      <c r="G10146" s="43">
        <v>44015</v>
      </c>
      <c r="Y10146" s="43" t="str">
        <f t="shared" si="316"/>
        <v>COMP</v>
      </c>
      <c r="Z10146" s="43">
        <v>2341970</v>
      </c>
      <c r="AA10146" s="43">
        <f t="shared" si="317"/>
        <v>1103807</v>
      </c>
    </row>
    <row r="10147" spans="1:27" x14ac:dyDescent="0.3">
      <c r="A10147" s="43">
        <v>1123983</v>
      </c>
      <c r="B10147" s="43" t="s">
        <v>7643</v>
      </c>
      <c r="C10147" s="43" t="s">
        <v>189</v>
      </c>
      <c r="E10147" s="43" t="s">
        <v>6263</v>
      </c>
      <c r="F10147" s="43" t="s">
        <v>30</v>
      </c>
      <c r="G10147" s="43">
        <v>49039</v>
      </c>
      <c r="Y10147" s="43" t="str">
        <f t="shared" si="316"/>
        <v/>
      </c>
      <c r="Z10147" s="43">
        <v>2178124</v>
      </c>
      <c r="AA10147" s="43" t="e">
        <f t="shared" si="317"/>
        <v>#N/A</v>
      </c>
    </row>
    <row r="10148" spans="1:27" x14ac:dyDescent="0.3">
      <c r="A10148" s="43">
        <v>677525</v>
      </c>
      <c r="B10148" s="43" t="s">
        <v>7643</v>
      </c>
      <c r="C10148" s="43" t="s">
        <v>508</v>
      </c>
      <c r="E10148" s="43" t="s">
        <v>6263</v>
      </c>
      <c r="F10148" s="43" t="s">
        <v>28</v>
      </c>
      <c r="G10148" s="43">
        <v>49039</v>
      </c>
      <c r="Y10148" s="43" t="str">
        <f t="shared" si="316"/>
        <v>COMP</v>
      </c>
      <c r="Z10148" s="43">
        <v>2419860</v>
      </c>
      <c r="AA10148" s="43">
        <f t="shared" si="317"/>
        <v>677525</v>
      </c>
    </row>
    <row r="10149" spans="1:27" x14ac:dyDescent="0.3">
      <c r="A10149" s="43">
        <v>1461985</v>
      </c>
      <c r="B10149" s="43" t="s">
        <v>7644</v>
      </c>
      <c r="C10149" s="43" t="s">
        <v>534</v>
      </c>
      <c r="E10149" s="43" t="s">
        <v>6263</v>
      </c>
      <c r="F10149" s="43" t="s">
        <v>30</v>
      </c>
      <c r="G10149" s="43">
        <v>85049</v>
      </c>
      <c r="Y10149" s="43" t="str">
        <f t="shared" si="316"/>
        <v/>
      </c>
      <c r="Z10149" s="43">
        <v>677901</v>
      </c>
      <c r="AA10149" s="43" t="e">
        <f t="shared" si="317"/>
        <v>#N/A</v>
      </c>
    </row>
    <row r="10150" spans="1:27" x14ac:dyDescent="0.3">
      <c r="A10150" s="43">
        <v>2416636</v>
      </c>
      <c r="B10150" s="43" t="s">
        <v>7644</v>
      </c>
      <c r="C10150" s="43" t="s">
        <v>497</v>
      </c>
      <c r="E10150" s="43" t="s">
        <v>6263</v>
      </c>
      <c r="F10150" s="43" t="s">
        <v>30</v>
      </c>
      <c r="G10150" s="43">
        <v>49027</v>
      </c>
      <c r="Y10150" s="43" t="str">
        <f t="shared" si="316"/>
        <v/>
      </c>
      <c r="Z10150" s="43">
        <v>1800742</v>
      </c>
      <c r="AA10150" s="43" t="e">
        <f t="shared" si="317"/>
        <v>#N/A</v>
      </c>
    </row>
    <row r="10151" spans="1:27" x14ac:dyDescent="0.3">
      <c r="A10151" s="43">
        <v>2198169</v>
      </c>
      <c r="B10151" s="43" t="s">
        <v>7644</v>
      </c>
      <c r="C10151" s="43" t="s">
        <v>618</v>
      </c>
      <c r="E10151" s="43" t="s">
        <v>6263</v>
      </c>
      <c r="F10151" s="43" t="s">
        <v>28</v>
      </c>
      <c r="G10151" s="43">
        <v>85049</v>
      </c>
      <c r="Y10151" s="43" t="str">
        <f t="shared" si="316"/>
        <v/>
      </c>
      <c r="Z10151" s="43">
        <v>1965427</v>
      </c>
      <c r="AA10151" s="43" t="e">
        <f t="shared" si="317"/>
        <v>#N/A</v>
      </c>
    </row>
    <row r="10152" spans="1:27" x14ac:dyDescent="0.3">
      <c r="A10152" s="43">
        <v>1392025</v>
      </c>
      <c r="B10152" s="43" t="s">
        <v>7644</v>
      </c>
      <c r="C10152" s="43" t="s">
        <v>570</v>
      </c>
      <c r="E10152" s="43" t="s">
        <v>6263</v>
      </c>
      <c r="F10152" s="43" t="s">
        <v>28</v>
      </c>
      <c r="G10152" s="43">
        <v>44022</v>
      </c>
      <c r="Y10152" s="43" t="str">
        <f t="shared" si="316"/>
        <v>COMP</v>
      </c>
      <c r="Z10152" s="43">
        <v>1329223</v>
      </c>
      <c r="AA10152" s="43">
        <f t="shared" si="317"/>
        <v>1392025</v>
      </c>
    </row>
    <row r="10153" spans="1:27" x14ac:dyDescent="0.3">
      <c r="A10153" s="43">
        <v>1283891</v>
      </c>
      <c r="B10153" s="43" t="s">
        <v>7644</v>
      </c>
      <c r="C10153" s="43" t="s">
        <v>330</v>
      </c>
      <c r="E10153" s="43" t="s">
        <v>6263</v>
      </c>
      <c r="F10153" s="43" t="s">
        <v>28</v>
      </c>
      <c r="G10153" s="43">
        <v>85022</v>
      </c>
      <c r="Y10153" s="43" t="str">
        <f t="shared" si="316"/>
        <v>COMP</v>
      </c>
      <c r="Z10153" s="43">
        <v>1474676</v>
      </c>
      <c r="AA10153" s="43">
        <f t="shared" si="317"/>
        <v>1283891</v>
      </c>
    </row>
    <row r="10154" spans="1:27" x14ac:dyDescent="0.3">
      <c r="A10154" s="43">
        <v>2020647</v>
      </c>
      <c r="B10154" s="43" t="s">
        <v>1525</v>
      </c>
      <c r="C10154" s="43" t="s">
        <v>189</v>
      </c>
      <c r="E10154" s="43" t="s">
        <v>6263</v>
      </c>
      <c r="F10154" s="43" t="s">
        <v>30</v>
      </c>
      <c r="G10154" s="43">
        <v>44071</v>
      </c>
      <c r="Y10154" s="43" t="str">
        <f t="shared" si="316"/>
        <v/>
      </c>
      <c r="Z10154" s="43">
        <v>1224030</v>
      </c>
      <c r="AA10154" s="43" t="e">
        <f t="shared" si="317"/>
        <v>#N/A</v>
      </c>
    </row>
    <row r="10155" spans="1:27" x14ac:dyDescent="0.3">
      <c r="A10155" s="43">
        <v>1791335</v>
      </c>
      <c r="B10155" s="43" t="s">
        <v>1525</v>
      </c>
      <c r="C10155" s="43" t="s">
        <v>3058</v>
      </c>
      <c r="E10155" s="43" t="s">
        <v>6263</v>
      </c>
      <c r="F10155" s="43" t="s">
        <v>28</v>
      </c>
      <c r="G10155" s="43">
        <v>44123</v>
      </c>
      <c r="Y10155" s="43" t="str">
        <f t="shared" si="316"/>
        <v/>
      </c>
      <c r="Z10155" s="43">
        <v>1065519</v>
      </c>
      <c r="AA10155" s="43" t="e">
        <f t="shared" si="317"/>
        <v>#N/A</v>
      </c>
    </row>
    <row r="10156" spans="1:27" x14ac:dyDescent="0.3">
      <c r="A10156" s="43">
        <v>2067673</v>
      </c>
      <c r="B10156" s="43" t="s">
        <v>7645</v>
      </c>
      <c r="C10156" s="43" t="s">
        <v>412</v>
      </c>
      <c r="E10156" s="43" t="s">
        <v>6263</v>
      </c>
      <c r="F10156" s="43" t="s">
        <v>28</v>
      </c>
      <c r="G10156" s="43">
        <v>49037</v>
      </c>
      <c r="Y10156" s="43" t="str">
        <f t="shared" si="316"/>
        <v/>
      </c>
      <c r="Z10156" s="43">
        <v>1224040</v>
      </c>
      <c r="AA10156" s="43" t="e">
        <f t="shared" si="317"/>
        <v>#N/A</v>
      </c>
    </row>
    <row r="10157" spans="1:27" x14ac:dyDescent="0.3">
      <c r="A10157" s="43">
        <v>747632</v>
      </c>
      <c r="B10157" s="43" t="s">
        <v>7645</v>
      </c>
      <c r="C10157" s="43" t="s">
        <v>993</v>
      </c>
      <c r="E10157" s="43" t="s">
        <v>6263</v>
      </c>
      <c r="F10157" s="43" t="s">
        <v>30</v>
      </c>
      <c r="G10157" s="43">
        <v>72029</v>
      </c>
      <c r="Y10157" s="43" t="str">
        <f t="shared" si="316"/>
        <v>COMP</v>
      </c>
      <c r="Z10157" s="43">
        <v>1000357</v>
      </c>
      <c r="AA10157" s="43">
        <f t="shared" si="317"/>
        <v>747632</v>
      </c>
    </row>
    <row r="10158" spans="1:27" x14ac:dyDescent="0.3">
      <c r="A10158" s="43">
        <v>2264674</v>
      </c>
      <c r="B10158" s="43" t="s">
        <v>7645</v>
      </c>
      <c r="C10158" s="43" t="s">
        <v>1163</v>
      </c>
      <c r="E10158" s="43" t="s">
        <v>29</v>
      </c>
      <c r="F10158" s="43" t="s">
        <v>28</v>
      </c>
      <c r="G10158" s="43">
        <v>49054</v>
      </c>
      <c r="Y10158" s="43" t="str">
        <f t="shared" si="316"/>
        <v>COMP</v>
      </c>
      <c r="Z10158" s="43">
        <v>1467469</v>
      </c>
      <c r="AA10158" s="43">
        <f t="shared" si="317"/>
        <v>2264674</v>
      </c>
    </row>
    <row r="10159" spans="1:27" x14ac:dyDescent="0.3">
      <c r="A10159" s="43">
        <v>2224386</v>
      </c>
      <c r="B10159" s="43" t="s">
        <v>7645</v>
      </c>
      <c r="C10159" s="43" t="s">
        <v>1019</v>
      </c>
      <c r="E10159" s="43" t="s">
        <v>35</v>
      </c>
      <c r="F10159" s="43" t="s">
        <v>30</v>
      </c>
      <c r="G10159" s="43">
        <v>85017</v>
      </c>
      <c r="Y10159" s="43" t="str">
        <f t="shared" si="316"/>
        <v>COMP</v>
      </c>
      <c r="Z10159" s="43">
        <v>155178</v>
      </c>
      <c r="AA10159" s="43">
        <f t="shared" si="317"/>
        <v>2224386</v>
      </c>
    </row>
    <row r="10160" spans="1:27" x14ac:dyDescent="0.3">
      <c r="A10160" s="43">
        <v>2338771</v>
      </c>
      <c r="B10160" s="43" t="s">
        <v>7645</v>
      </c>
      <c r="C10160" s="43" t="s">
        <v>3477</v>
      </c>
      <c r="E10160" s="43" t="s">
        <v>6263</v>
      </c>
      <c r="F10160" s="43" t="s">
        <v>28</v>
      </c>
      <c r="G10160" s="43">
        <v>49002</v>
      </c>
      <c r="Y10160" s="43" t="str">
        <f t="shared" si="316"/>
        <v/>
      </c>
      <c r="Z10160" s="43">
        <v>1084478</v>
      </c>
      <c r="AA10160" s="43" t="e">
        <f t="shared" si="317"/>
        <v>#N/A</v>
      </c>
    </row>
    <row r="10161" spans="1:27" x14ac:dyDescent="0.3">
      <c r="A10161" s="43">
        <v>1099569</v>
      </c>
      <c r="B10161" s="43" t="s">
        <v>7645</v>
      </c>
      <c r="C10161" s="43" t="s">
        <v>550</v>
      </c>
      <c r="E10161" s="43" t="s">
        <v>6263</v>
      </c>
      <c r="F10161" s="43" t="s">
        <v>30</v>
      </c>
      <c r="G10161" s="43">
        <v>49004</v>
      </c>
      <c r="Y10161" s="43" t="str">
        <f t="shared" si="316"/>
        <v/>
      </c>
      <c r="Z10161" s="43">
        <v>1483044</v>
      </c>
      <c r="AA10161" s="43" t="e">
        <f t="shared" si="317"/>
        <v>#N/A</v>
      </c>
    </row>
    <row r="10162" spans="1:27" x14ac:dyDescent="0.3">
      <c r="A10162" s="43">
        <v>1794544</v>
      </c>
      <c r="B10162" s="43" t="s">
        <v>7645</v>
      </c>
      <c r="C10162" s="43" t="s">
        <v>264</v>
      </c>
      <c r="E10162" s="43" t="s">
        <v>6263</v>
      </c>
      <c r="F10162" s="43" t="s">
        <v>28</v>
      </c>
      <c r="G10162" s="43">
        <v>85033</v>
      </c>
      <c r="Y10162" s="43" t="str">
        <f t="shared" si="316"/>
        <v/>
      </c>
      <c r="Z10162" s="43">
        <v>1755496</v>
      </c>
      <c r="AA10162" s="43" t="e">
        <f t="shared" si="317"/>
        <v>#N/A</v>
      </c>
    </row>
    <row r="10163" spans="1:27" x14ac:dyDescent="0.3">
      <c r="A10163" s="43">
        <v>1869562</v>
      </c>
      <c r="B10163" s="43" t="s">
        <v>7645</v>
      </c>
      <c r="C10163" s="43" t="s">
        <v>7646</v>
      </c>
      <c r="E10163" s="43" t="s">
        <v>6263</v>
      </c>
      <c r="F10163" s="43" t="s">
        <v>30</v>
      </c>
      <c r="G10163" s="43">
        <v>44067</v>
      </c>
      <c r="Y10163" s="43" t="str">
        <f t="shared" si="316"/>
        <v/>
      </c>
      <c r="Z10163" s="43">
        <v>693527</v>
      </c>
      <c r="AA10163" s="43" t="e">
        <f t="shared" si="317"/>
        <v>#N/A</v>
      </c>
    </row>
    <row r="10164" spans="1:27" x14ac:dyDescent="0.3">
      <c r="A10164" s="43">
        <v>572537</v>
      </c>
      <c r="B10164" s="43" t="s">
        <v>7645</v>
      </c>
      <c r="C10164" s="43" t="s">
        <v>221</v>
      </c>
      <c r="E10164" s="43" t="s">
        <v>6263</v>
      </c>
      <c r="F10164" s="43" t="s">
        <v>28</v>
      </c>
      <c r="G10164" s="43">
        <v>72054</v>
      </c>
      <c r="Y10164" s="43" t="str">
        <f t="shared" si="316"/>
        <v/>
      </c>
      <c r="Z10164" s="43">
        <v>1795708</v>
      </c>
      <c r="AA10164" s="43" t="e">
        <f t="shared" si="317"/>
        <v>#N/A</v>
      </c>
    </row>
    <row r="10165" spans="1:27" x14ac:dyDescent="0.3">
      <c r="A10165" s="43">
        <v>1373960</v>
      </c>
      <c r="B10165" s="43" t="s">
        <v>7645</v>
      </c>
      <c r="C10165" s="43" t="s">
        <v>400</v>
      </c>
      <c r="E10165" s="43" t="s">
        <v>6263</v>
      </c>
      <c r="F10165" s="43" t="s">
        <v>30</v>
      </c>
      <c r="G10165" s="43">
        <v>44099</v>
      </c>
      <c r="Y10165" s="43" t="str">
        <f t="shared" si="316"/>
        <v/>
      </c>
      <c r="Z10165" s="43">
        <v>1166554</v>
      </c>
      <c r="AA10165" s="43" t="e">
        <f t="shared" si="317"/>
        <v>#N/A</v>
      </c>
    </row>
    <row r="10166" spans="1:27" x14ac:dyDescent="0.3">
      <c r="A10166" s="43">
        <v>1923333</v>
      </c>
      <c r="B10166" s="43" t="s">
        <v>7645</v>
      </c>
      <c r="C10166" s="43" t="s">
        <v>867</v>
      </c>
      <c r="E10166" s="43" t="s">
        <v>6263</v>
      </c>
      <c r="F10166" s="43" t="s">
        <v>28</v>
      </c>
      <c r="G10166" s="43">
        <v>49002</v>
      </c>
      <c r="Y10166" s="43" t="str">
        <f t="shared" si="316"/>
        <v/>
      </c>
      <c r="Z10166" s="43">
        <v>1409498</v>
      </c>
      <c r="AA10166" s="43" t="e">
        <f t="shared" si="317"/>
        <v>#N/A</v>
      </c>
    </row>
    <row r="10167" spans="1:27" x14ac:dyDescent="0.3">
      <c r="A10167" s="43">
        <v>2007787</v>
      </c>
      <c r="B10167" s="43" t="s">
        <v>7645</v>
      </c>
      <c r="C10167" s="43" t="s">
        <v>5478</v>
      </c>
      <c r="E10167" s="43" t="s">
        <v>35</v>
      </c>
      <c r="F10167" s="43" t="s">
        <v>30</v>
      </c>
      <c r="G10167" s="43">
        <v>49002</v>
      </c>
      <c r="Y10167" s="43" t="str">
        <f t="shared" si="316"/>
        <v>COMP</v>
      </c>
      <c r="Z10167" s="43">
        <v>1928772</v>
      </c>
      <c r="AA10167" s="43">
        <f t="shared" si="317"/>
        <v>2007787</v>
      </c>
    </row>
    <row r="10168" spans="1:27" x14ac:dyDescent="0.3">
      <c r="A10168" s="43">
        <v>978676</v>
      </c>
      <c r="B10168" s="43" t="s">
        <v>7647</v>
      </c>
      <c r="C10168" s="43" t="s">
        <v>299</v>
      </c>
      <c r="E10168" s="43" t="s">
        <v>6263</v>
      </c>
      <c r="F10168" s="43" t="s">
        <v>30</v>
      </c>
      <c r="G10168" s="43">
        <v>44090</v>
      </c>
      <c r="Y10168" s="43" t="str">
        <f t="shared" si="316"/>
        <v/>
      </c>
      <c r="Z10168" s="43">
        <v>1491404</v>
      </c>
      <c r="AA10168" s="43" t="e">
        <f t="shared" si="317"/>
        <v>#N/A</v>
      </c>
    </row>
    <row r="10169" spans="1:27" x14ac:dyDescent="0.3">
      <c r="A10169" s="43">
        <v>1527431</v>
      </c>
      <c r="B10169" s="43" t="s">
        <v>7647</v>
      </c>
      <c r="C10169" s="43" t="s">
        <v>239</v>
      </c>
      <c r="E10169" s="43" t="s">
        <v>6263</v>
      </c>
      <c r="F10169" s="43" t="s">
        <v>30</v>
      </c>
      <c r="G10169" s="43">
        <v>72041</v>
      </c>
      <c r="Y10169" s="43" t="str">
        <f t="shared" si="316"/>
        <v/>
      </c>
      <c r="Z10169" s="43">
        <v>1967248</v>
      </c>
      <c r="AA10169" s="43" t="e">
        <f t="shared" si="317"/>
        <v>#N/A</v>
      </c>
    </row>
    <row r="10170" spans="1:27" x14ac:dyDescent="0.3">
      <c r="A10170" s="43">
        <v>1293985</v>
      </c>
      <c r="B10170" s="43" t="s">
        <v>7648</v>
      </c>
      <c r="C10170" s="43" t="s">
        <v>422</v>
      </c>
      <c r="E10170" s="43" t="s">
        <v>6263</v>
      </c>
      <c r="F10170" s="43" t="s">
        <v>28</v>
      </c>
      <c r="G10170" s="43">
        <v>72080</v>
      </c>
      <c r="Y10170" s="43" t="str">
        <f t="shared" si="316"/>
        <v>COMP</v>
      </c>
      <c r="Z10170" s="43">
        <v>929434</v>
      </c>
      <c r="AA10170" s="43">
        <f t="shared" si="317"/>
        <v>1293985</v>
      </c>
    </row>
    <row r="10171" spans="1:27" x14ac:dyDescent="0.3">
      <c r="A10171" s="43">
        <v>1977853</v>
      </c>
      <c r="B10171" s="43" t="s">
        <v>7649</v>
      </c>
      <c r="C10171" s="43" t="s">
        <v>7650</v>
      </c>
      <c r="E10171" s="43" t="s">
        <v>6263</v>
      </c>
      <c r="F10171" s="43" t="s">
        <v>28</v>
      </c>
      <c r="G10171" s="43">
        <v>44105</v>
      </c>
      <c r="Y10171" s="43" t="str">
        <f t="shared" si="316"/>
        <v/>
      </c>
      <c r="Z10171" s="43">
        <v>1598311</v>
      </c>
      <c r="AA10171" s="43" t="e">
        <f t="shared" si="317"/>
        <v>#N/A</v>
      </c>
    </row>
    <row r="10172" spans="1:27" x14ac:dyDescent="0.3">
      <c r="A10172" s="43">
        <v>516347</v>
      </c>
      <c r="B10172" s="43" t="s">
        <v>6276</v>
      </c>
      <c r="C10172" s="43" t="s">
        <v>840</v>
      </c>
      <c r="E10172" s="43" t="s">
        <v>6263</v>
      </c>
      <c r="F10172" s="43" t="s">
        <v>28</v>
      </c>
      <c r="G10172" s="43">
        <v>85052</v>
      </c>
      <c r="Y10172" s="43" t="str">
        <f t="shared" si="316"/>
        <v>COMP</v>
      </c>
      <c r="Z10172" s="43">
        <v>2097682</v>
      </c>
      <c r="AA10172" s="43">
        <f t="shared" si="317"/>
        <v>516347</v>
      </c>
    </row>
    <row r="10173" spans="1:27" x14ac:dyDescent="0.3">
      <c r="A10173" s="43">
        <v>683469</v>
      </c>
      <c r="B10173" s="43" t="s">
        <v>6276</v>
      </c>
      <c r="C10173" s="43" t="s">
        <v>1109</v>
      </c>
      <c r="E10173" s="43" t="s">
        <v>29</v>
      </c>
      <c r="F10173" s="43" t="s">
        <v>28</v>
      </c>
      <c r="G10173" s="43">
        <v>44039</v>
      </c>
      <c r="Y10173" s="43" t="str">
        <f t="shared" si="316"/>
        <v>COMP</v>
      </c>
      <c r="Z10173" s="43">
        <v>2186843</v>
      </c>
      <c r="AA10173" s="43">
        <f t="shared" si="317"/>
        <v>683469</v>
      </c>
    </row>
    <row r="10174" spans="1:27" x14ac:dyDescent="0.3">
      <c r="A10174" s="43">
        <v>2344710</v>
      </c>
      <c r="B10174" s="43" t="s">
        <v>6276</v>
      </c>
      <c r="C10174" s="43" t="s">
        <v>1437</v>
      </c>
      <c r="E10174" s="43" t="s">
        <v>29</v>
      </c>
      <c r="F10174" s="43" t="s">
        <v>30</v>
      </c>
      <c r="G10174" s="43">
        <v>85017</v>
      </c>
      <c r="Y10174" s="43" t="str">
        <f t="shared" si="316"/>
        <v/>
      </c>
      <c r="Z10174" s="43">
        <v>2290228</v>
      </c>
      <c r="AA10174" s="43" t="e">
        <f t="shared" si="317"/>
        <v>#N/A</v>
      </c>
    </row>
    <row r="10175" spans="1:27" x14ac:dyDescent="0.3">
      <c r="A10175" s="43">
        <v>1792836</v>
      </c>
      <c r="B10175" s="43" t="s">
        <v>7651</v>
      </c>
      <c r="C10175" s="43" t="s">
        <v>504</v>
      </c>
      <c r="E10175" s="43" t="s">
        <v>6263</v>
      </c>
      <c r="F10175" s="43" t="s">
        <v>30</v>
      </c>
      <c r="G10175" s="43">
        <v>44090</v>
      </c>
      <c r="Y10175" s="43" t="str">
        <f t="shared" si="316"/>
        <v/>
      </c>
      <c r="Z10175" s="43">
        <v>713975</v>
      </c>
      <c r="AA10175" s="43" t="e">
        <f t="shared" si="317"/>
        <v>#N/A</v>
      </c>
    </row>
    <row r="10176" spans="1:27" x14ac:dyDescent="0.3">
      <c r="A10176" s="43">
        <v>1138054</v>
      </c>
      <c r="B10176" s="43" t="s">
        <v>7652</v>
      </c>
      <c r="C10176" s="43" t="s">
        <v>819</v>
      </c>
      <c r="E10176" s="43" t="s">
        <v>6263</v>
      </c>
      <c r="F10176" s="43" t="s">
        <v>28</v>
      </c>
      <c r="G10176" s="43">
        <v>72041</v>
      </c>
      <c r="Y10176" s="43" t="str">
        <f t="shared" si="316"/>
        <v/>
      </c>
      <c r="Z10176" s="43">
        <v>545212</v>
      </c>
      <c r="AA10176" s="43" t="e">
        <f t="shared" si="317"/>
        <v>#N/A</v>
      </c>
    </row>
    <row r="10177" spans="1:27" x14ac:dyDescent="0.3">
      <c r="A10177" s="43">
        <v>1158568</v>
      </c>
      <c r="B10177" s="43" t="s">
        <v>7652</v>
      </c>
      <c r="C10177" s="43" t="s">
        <v>408</v>
      </c>
      <c r="E10177" s="43" t="s">
        <v>6263</v>
      </c>
      <c r="F10177" s="43" t="s">
        <v>30</v>
      </c>
      <c r="G10177" s="43">
        <v>72041</v>
      </c>
      <c r="Y10177" s="43" t="str">
        <f t="shared" si="316"/>
        <v/>
      </c>
      <c r="Z10177" s="43">
        <v>1175888</v>
      </c>
      <c r="AA10177" s="43" t="e">
        <f t="shared" si="317"/>
        <v>#N/A</v>
      </c>
    </row>
    <row r="10178" spans="1:27" x14ac:dyDescent="0.3">
      <c r="A10178" s="43">
        <v>2374451</v>
      </c>
      <c r="B10178" s="43" t="s">
        <v>7653</v>
      </c>
      <c r="C10178" s="43" t="s">
        <v>1094</v>
      </c>
      <c r="E10178" s="43" t="s">
        <v>29</v>
      </c>
      <c r="F10178" s="43" t="s">
        <v>30</v>
      </c>
      <c r="G10178" s="43">
        <v>44024</v>
      </c>
      <c r="Y10178" s="43" t="str">
        <f t="shared" ref="Y10178:Y10241" si="318">IF(ISERROR(AA10178)=FALSE,"COMP","")</f>
        <v/>
      </c>
      <c r="Z10178" s="43">
        <v>1001278</v>
      </c>
      <c r="AA10178" s="43" t="e">
        <f t="shared" si="317"/>
        <v>#N/A</v>
      </c>
    </row>
    <row r="10179" spans="1:27" x14ac:dyDescent="0.3">
      <c r="A10179" s="43">
        <v>2144865</v>
      </c>
      <c r="B10179" s="43" t="s">
        <v>7654</v>
      </c>
      <c r="C10179" s="43" t="s">
        <v>497</v>
      </c>
      <c r="E10179" s="43" t="s">
        <v>6263</v>
      </c>
      <c r="F10179" s="43" t="s">
        <v>30</v>
      </c>
      <c r="G10179" s="43">
        <v>44079</v>
      </c>
      <c r="Y10179" s="43" t="str">
        <f t="shared" si="318"/>
        <v/>
      </c>
      <c r="Z10179" s="43">
        <v>1302964</v>
      </c>
      <c r="AA10179" s="43" t="e">
        <f t="shared" ref="AA10179:AA10242" si="319">VLOOKUP(A10179,Z:Z,1,FALSE)</f>
        <v>#N/A</v>
      </c>
    </row>
    <row r="10180" spans="1:27" x14ac:dyDescent="0.3">
      <c r="A10180" s="43">
        <v>2383866</v>
      </c>
      <c r="B10180" s="43" t="s">
        <v>7654</v>
      </c>
      <c r="C10180" s="43" t="s">
        <v>294</v>
      </c>
      <c r="E10180" s="43" t="s">
        <v>6263</v>
      </c>
      <c r="F10180" s="43" t="s">
        <v>30</v>
      </c>
      <c r="G10180" s="43">
        <v>49072</v>
      </c>
      <c r="Y10180" s="43" t="str">
        <f t="shared" si="318"/>
        <v/>
      </c>
      <c r="Z10180" s="43">
        <v>2428095</v>
      </c>
      <c r="AA10180" s="43" t="e">
        <f t="shared" si="319"/>
        <v>#N/A</v>
      </c>
    </row>
    <row r="10181" spans="1:27" x14ac:dyDescent="0.3">
      <c r="A10181" s="43">
        <v>1836800</v>
      </c>
      <c r="B10181" s="43" t="s">
        <v>7654</v>
      </c>
      <c r="C10181" s="43" t="s">
        <v>175</v>
      </c>
      <c r="E10181" s="43" t="s">
        <v>6263</v>
      </c>
      <c r="F10181" s="43" t="s">
        <v>28</v>
      </c>
      <c r="G10181" s="43">
        <v>72028</v>
      </c>
      <c r="Y10181" s="43" t="str">
        <f t="shared" si="318"/>
        <v>COMP</v>
      </c>
      <c r="Z10181" s="43">
        <v>2000689</v>
      </c>
      <c r="AA10181" s="43">
        <f t="shared" si="319"/>
        <v>1836800</v>
      </c>
    </row>
    <row r="10182" spans="1:27" x14ac:dyDescent="0.3">
      <c r="A10182" s="43">
        <v>2000880</v>
      </c>
      <c r="B10182" s="43" t="s">
        <v>7654</v>
      </c>
      <c r="C10182" s="43" t="s">
        <v>1300</v>
      </c>
      <c r="E10182" s="43" t="s">
        <v>6263</v>
      </c>
      <c r="F10182" s="43" t="s">
        <v>30</v>
      </c>
      <c r="G10182" s="43">
        <v>49001</v>
      </c>
      <c r="Y10182" s="43" t="str">
        <f t="shared" si="318"/>
        <v/>
      </c>
      <c r="Z10182" s="43">
        <v>1763714</v>
      </c>
      <c r="AA10182" s="43" t="e">
        <f t="shared" si="319"/>
        <v>#N/A</v>
      </c>
    </row>
    <row r="10183" spans="1:27" x14ac:dyDescent="0.3">
      <c r="A10183" s="43">
        <v>1571271</v>
      </c>
      <c r="B10183" s="43" t="s">
        <v>7655</v>
      </c>
      <c r="C10183" s="43" t="s">
        <v>973</v>
      </c>
      <c r="E10183" s="43" t="s">
        <v>29</v>
      </c>
      <c r="F10183" s="43" t="s">
        <v>28</v>
      </c>
      <c r="G10183" s="43">
        <v>44039</v>
      </c>
      <c r="Y10183" s="43" t="str">
        <f t="shared" si="318"/>
        <v>COMP</v>
      </c>
      <c r="Z10183" s="43">
        <v>1071100</v>
      </c>
      <c r="AA10183" s="43">
        <f t="shared" si="319"/>
        <v>1571271</v>
      </c>
    </row>
    <row r="10184" spans="1:27" x14ac:dyDescent="0.3">
      <c r="A10184" s="43">
        <v>1474398</v>
      </c>
      <c r="B10184" s="43" t="s">
        <v>7656</v>
      </c>
      <c r="C10184" s="43" t="s">
        <v>287</v>
      </c>
      <c r="E10184" s="43" t="s">
        <v>6263</v>
      </c>
      <c r="F10184" s="43" t="s">
        <v>28</v>
      </c>
      <c r="G10184" s="43">
        <v>44015</v>
      </c>
      <c r="Y10184" s="43" t="str">
        <f t="shared" si="318"/>
        <v/>
      </c>
      <c r="Z10184" s="43">
        <v>1302613</v>
      </c>
      <c r="AA10184" s="43" t="e">
        <f t="shared" si="319"/>
        <v>#N/A</v>
      </c>
    </row>
    <row r="10185" spans="1:27" x14ac:dyDescent="0.3">
      <c r="A10185" s="43">
        <v>1693274</v>
      </c>
      <c r="B10185" s="43" t="s">
        <v>7657</v>
      </c>
      <c r="C10185" s="43" t="s">
        <v>920</v>
      </c>
      <c r="E10185" s="43" t="s">
        <v>35</v>
      </c>
      <c r="F10185" s="43" t="s">
        <v>28</v>
      </c>
      <c r="G10185" s="43">
        <v>85005</v>
      </c>
      <c r="Y10185" s="43" t="str">
        <f t="shared" si="318"/>
        <v>COMP</v>
      </c>
      <c r="Z10185" s="43">
        <v>1965671</v>
      </c>
      <c r="AA10185" s="43">
        <f t="shared" si="319"/>
        <v>1693274</v>
      </c>
    </row>
    <row r="10186" spans="1:27" x14ac:dyDescent="0.3">
      <c r="A10186" s="43">
        <v>2010043</v>
      </c>
      <c r="B10186" s="43" t="s">
        <v>7658</v>
      </c>
      <c r="C10186" s="43" t="s">
        <v>414</v>
      </c>
      <c r="E10186" s="43" t="s">
        <v>6263</v>
      </c>
      <c r="F10186" s="43" t="s">
        <v>30</v>
      </c>
      <c r="G10186" s="43">
        <v>53019</v>
      </c>
      <c r="Y10186" s="43" t="str">
        <f t="shared" si="318"/>
        <v/>
      </c>
      <c r="Z10186" s="43">
        <v>1265665</v>
      </c>
      <c r="AA10186" s="43" t="e">
        <f t="shared" si="319"/>
        <v>#N/A</v>
      </c>
    </row>
    <row r="10187" spans="1:27" x14ac:dyDescent="0.3">
      <c r="A10187" s="43">
        <v>1666588</v>
      </c>
      <c r="B10187" s="43" t="s">
        <v>7659</v>
      </c>
      <c r="C10187" s="43" t="s">
        <v>803</v>
      </c>
      <c r="E10187" s="43" t="s">
        <v>6263</v>
      </c>
      <c r="F10187" s="43" t="s">
        <v>30</v>
      </c>
      <c r="G10187" s="43">
        <v>44013</v>
      </c>
      <c r="Y10187" s="43" t="str">
        <f t="shared" si="318"/>
        <v/>
      </c>
      <c r="Z10187" s="43">
        <v>2204835</v>
      </c>
      <c r="AA10187" s="43" t="e">
        <f t="shared" si="319"/>
        <v>#N/A</v>
      </c>
    </row>
    <row r="10188" spans="1:27" x14ac:dyDescent="0.3">
      <c r="A10188" s="43">
        <v>1817407</v>
      </c>
      <c r="B10188" s="43" t="s">
        <v>1535</v>
      </c>
      <c r="C10188" s="43" t="s">
        <v>193</v>
      </c>
      <c r="E10188" s="43" t="s">
        <v>6263</v>
      </c>
      <c r="F10188" s="43" t="s">
        <v>28</v>
      </c>
      <c r="G10188" s="43">
        <v>44069</v>
      </c>
      <c r="Y10188" s="43" t="str">
        <f t="shared" si="318"/>
        <v/>
      </c>
      <c r="Z10188" s="43">
        <v>2340942</v>
      </c>
      <c r="AA10188" s="43" t="e">
        <f t="shared" si="319"/>
        <v>#N/A</v>
      </c>
    </row>
    <row r="10189" spans="1:27" x14ac:dyDescent="0.3">
      <c r="A10189" s="43">
        <v>2284269</v>
      </c>
      <c r="B10189" s="43" t="s">
        <v>1535</v>
      </c>
      <c r="C10189" s="43" t="s">
        <v>193</v>
      </c>
      <c r="E10189" s="43" t="s">
        <v>6263</v>
      </c>
      <c r="F10189" s="43" t="s">
        <v>28</v>
      </c>
      <c r="G10189" s="43">
        <v>72028</v>
      </c>
      <c r="Y10189" s="43" t="str">
        <f t="shared" si="318"/>
        <v>COMP</v>
      </c>
      <c r="Z10189" s="43">
        <v>2150122</v>
      </c>
      <c r="AA10189" s="43">
        <f t="shared" si="319"/>
        <v>2284269</v>
      </c>
    </row>
    <row r="10190" spans="1:27" x14ac:dyDescent="0.3">
      <c r="A10190" s="43">
        <v>2059277</v>
      </c>
      <c r="B10190" s="43" t="s">
        <v>1535</v>
      </c>
      <c r="C10190" s="43" t="s">
        <v>2877</v>
      </c>
      <c r="E10190" s="43" t="s">
        <v>6263</v>
      </c>
      <c r="F10190" s="43" t="s">
        <v>28</v>
      </c>
      <c r="G10190" s="43">
        <v>53063</v>
      </c>
      <c r="Y10190" s="43" t="str">
        <f t="shared" si="318"/>
        <v>COMP</v>
      </c>
      <c r="Z10190" s="43">
        <v>2175556</v>
      </c>
      <c r="AA10190" s="43">
        <f t="shared" si="319"/>
        <v>2059277</v>
      </c>
    </row>
    <row r="10191" spans="1:27" x14ac:dyDescent="0.3">
      <c r="A10191" s="43">
        <v>1219770</v>
      </c>
      <c r="B10191" s="43" t="s">
        <v>1535</v>
      </c>
      <c r="C10191" s="43" t="s">
        <v>221</v>
      </c>
      <c r="E10191" s="43" t="s">
        <v>6263</v>
      </c>
      <c r="F10191" s="43" t="s">
        <v>28</v>
      </c>
      <c r="G10191" s="43">
        <v>44035</v>
      </c>
      <c r="Y10191" s="43" t="str">
        <f t="shared" si="318"/>
        <v>COMP</v>
      </c>
      <c r="Z10191" s="43">
        <v>2249852</v>
      </c>
      <c r="AA10191" s="43">
        <f t="shared" si="319"/>
        <v>1219770</v>
      </c>
    </row>
    <row r="10192" spans="1:27" x14ac:dyDescent="0.3">
      <c r="A10192" s="43">
        <v>1862984</v>
      </c>
      <c r="B10192" s="43" t="s">
        <v>1535</v>
      </c>
      <c r="C10192" s="43" t="s">
        <v>346</v>
      </c>
      <c r="E10192" s="43" t="s">
        <v>6263</v>
      </c>
      <c r="F10192" s="43" t="s">
        <v>28</v>
      </c>
      <c r="G10192" s="43">
        <v>44035</v>
      </c>
      <c r="Y10192" s="43" t="str">
        <f t="shared" si="318"/>
        <v/>
      </c>
      <c r="Z10192" s="43">
        <v>1461072</v>
      </c>
      <c r="AA10192" s="43" t="e">
        <f t="shared" si="319"/>
        <v>#N/A</v>
      </c>
    </row>
    <row r="10193" spans="1:27" x14ac:dyDescent="0.3">
      <c r="A10193" s="43">
        <v>2435046</v>
      </c>
      <c r="B10193" s="43" t="s">
        <v>1535</v>
      </c>
      <c r="C10193" s="43" t="s">
        <v>401</v>
      </c>
      <c r="E10193" s="43" t="s">
        <v>6263</v>
      </c>
      <c r="F10193" s="43" t="s">
        <v>30</v>
      </c>
      <c r="G10193" s="43">
        <v>72041</v>
      </c>
      <c r="Y10193" s="43" t="str">
        <f t="shared" si="318"/>
        <v/>
      </c>
      <c r="Z10193" s="43">
        <v>1573205</v>
      </c>
      <c r="AA10193" s="43" t="e">
        <f t="shared" si="319"/>
        <v>#N/A</v>
      </c>
    </row>
    <row r="10194" spans="1:27" x14ac:dyDescent="0.3">
      <c r="A10194" s="43">
        <v>2388521</v>
      </c>
      <c r="B10194" s="43" t="s">
        <v>1535</v>
      </c>
      <c r="C10194" s="43" t="s">
        <v>1109</v>
      </c>
      <c r="E10194" s="43" t="s">
        <v>29</v>
      </c>
      <c r="F10194" s="43" t="s">
        <v>28</v>
      </c>
      <c r="G10194" s="43">
        <v>49039</v>
      </c>
      <c r="Y10194" s="43" t="str">
        <f t="shared" si="318"/>
        <v/>
      </c>
      <c r="Z10194" s="43">
        <v>1650398</v>
      </c>
      <c r="AA10194" s="43" t="e">
        <f t="shared" si="319"/>
        <v>#N/A</v>
      </c>
    </row>
    <row r="10195" spans="1:27" x14ac:dyDescent="0.3">
      <c r="A10195" s="43">
        <v>1864405</v>
      </c>
      <c r="B10195" s="43" t="s">
        <v>7660</v>
      </c>
      <c r="C10195" s="43" t="s">
        <v>1300</v>
      </c>
      <c r="E10195" s="43" t="s">
        <v>6263</v>
      </c>
      <c r="F10195" s="43" t="s">
        <v>30</v>
      </c>
      <c r="G10195" s="43">
        <v>49002</v>
      </c>
      <c r="Y10195" s="43" t="str">
        <f t="shared" si="318"/>
        <v/>
      </c>
      <c r="Z10195" s="43">
        <v>2405913</v>
      </c>
      <c r="AA10195" s="43" t="e">
        <f t="shared" si="319"/>
        <v>#N/A</v>
      </c>
    </row>
    <row r="10196" spans="1:27" x14ac:dyDescent="0.3">
      <c r="A10196" s="43">
        <v>2432018</v>
      </c>
      <c r="B10196" s="43" t="s">
        <v>7661</v>
      </c>
      <c r="C10196" s="43" t="s">
        <v>3082</v>
      </c>
      <c r="E10196" s="43" t="s">
        <v>29</v>
      </c>
      <c r="F10196" s="43" t="s">
        <v>28</v>
      </c>
      <c r="G10196" s="43">
        <v>44139</v>
      </c>
      <c r="Y10196" s="43" t="str">
        <f t="shared" si="318"/>
        <v/>
      </c>
      <c r="Z10196" s="43">
        <v>814949</v>
      </c>
      <c r="AA10196" s="43" t="e">
        <f t="shared" si="319"/>
        <v>#N/A</v>
      </c>
    </row>
    <row r="10197" spans="1:27" x14ac:dyDescent="0.3">
      <c r="A10197" s="43">
        <v>2130696</v>
      </c>
      <c r="B10197" s="43" t="s">
        <v>7662</v>
      </c>
      <c r="C10197" s="43" t="s">
        <v>592</v>
      </c>
      <c r="E10197" s="43" t="s">
        <v>6263</v>
      </c>
      <c r="F10197" s="43" t="s">
        <v>30</v>
      </c>
      <c r="G10197" s="43">
        <v>44108</v>
      </c>
      <c r="Y10197" s="43" t="str">
        <f t="shared" si="318"/>
        <v/>
      </c>
      <c r="Z10197" s="43">
        <v>1256396</v>
      </c>
      <c r="AA10197" s="43" t="e">
        <f t="shared" si="319"/>
        <v>#N/A</v>
      </c>
    </row>
    <row r="10198" spans="1:27" x14ac:dyDescent="0.3">
      <c r="A10198" s="43">
        <v>2094681</v>
      </c>
      <c r="B10198" s="43" t="s">
        <v>7663</v>
      </c>
      <c r="C10198" s="43" t="s">
        <v>414</v>
      </c>
      <c r="E10198" s="43" t="s">
        <v>6263</v>
      </c>
      <c r="F10198" s="43" t="s">
        <v>30</v>
      </c>
      <c r="G10198" s="43">
        <v>44027</v>
      </c>
      <c r="Y10198" s="43" t="str">
        <f t="shared" si="318"/>
        <v/>
      </c>
      <c r="Z10198" s="43">
        <v>1375515</v>
      </c>
      <c r="AA10198" s="43" t="e">
        <f t="shared" si="319"/>
        <v>#N/A</v>
      </c>
    </row>
    <row r="10199" spans="1:27" x14ac:dyDescent="0.3">
      <c r="A10199" s="43">
        <v>2385117</v>
      </c>
      <c r="B10199" s="43" t="s">
        <v>7664</v>
      </c>
      <c r="C10199" s="43" t="s">
        <v>7665</v>
      </c>
      <c r="E10199" s="43" t="s">
        <v>29</v>
      </c>
      <c r="F10199" s="43" t="s">
        <v>30</v>
      </c>
      <c r="G10199" s="43">
        <v>53013</v>
      </c>
      <c r="Y10199" s="43" t="str">
        <f t="shared" si="318"/>
        <v>COMP</v>
      </c>
      <c r="Z10199" s="43">
        <v>1225293</v>
      </c>
      <c r="AA10199" s="43">
        <f t="shared" si="319"/>
        <v>2385117</v>
      </c>
    </row>
    <row r="10200" spans="1:27" x14ac:dyDescent="0.3">
      <c r="A10200" s="43">
        <v>2353326</v>
      </c>
      <c r="B10200" s="43" t="s">
        <v>7666</v>
      </c>
      <c r="C10200" s="43" t="s">
        <v>214</v>
      </c>
      <c r="E10200" s="43" t="s">
        <v>6263</v>
      </c>
      <c r="F10200" s="43" t="s">
        <v>30</v>
      </c>
      <c r="G10200" s="43">
        <v>49067</v>
      </c>
      <c r="Y10200" s="43" t="str">
        <f t="shared" si="318"/>
        <v/>
      </c>
      <c r="Z10200" s="43">
        <v>408613</v>
      </c>
      <c r="AA10200" s="43" t="e">
        <f t="shared" si="319"/>
        <v>#N/A</v>
      </c>
    </row>
    <row r="10201" spans="1:27" x14ac:dyDescent="0.3">
      <c r="A10201" s="43">
        <v>2338338</v>
      </c>
      <c r="B10201" s="43" t="s">
        <v>7667</v>
      </c>
      <c r="C10201" s="43" t="s">
        <v>1036</v>
      </c>
      <c r="E10201" s="43" t="s">
        <v>6263</v>
      </c>
      <c r="F10201" s="43" t="s">
        <v>30</v>
      </c>
      <c r="G10201" s="43">
        <v>44052</v>
      </c>
      <c r="Y10201" s="43" t="str">
        <f t="shared" si="318"/>
        <v>COMP</v>
      </c>
      <c r="Z10201" s="43">
        <v>2374858</v>
      </c>
      <c r="AA10201" s="43">
        <f t="shared" si="319"/>
        <v>2338338</v>
      </c>
    </row>
    <row r="10202" spans="1:27" x14ac:dyDescent="0.3">
      <c r="A10202" s="43">
        <v>383614</v>
      </c>
      <c r="B10202" s="43" t="s">
        <v>7668</v>
      </c>
      <c r="C10202" s="43" t="s">
        <v>399</v>
      </c>
      <c r="E10202" s="43" t="s">
        <v>6263</v>
      </c>
      <c r="F10202" s="43" t="s">
        <v>28</v>
      </c>
      <c r="G10202" s="43">
        <v>72051</v>
      </c>
      <c r="Y10202" s="43" t="str">
        <f t="shared" si="318"/>
        <v>COMP</v>
      </c>
      <c r="Z10202" s="43">
        <v>1687466</v>
      </c>
      <c r="AA10202" s="43">
        <f t="shared" si="319"/>
        <v>383614</v>
      </c>
    </row>
    <row r="10203" spans="1:27" x14ac:dyDescent="0.3">
      <c r="A10203" s="43">
        <v>100701</v>
      </c>
      <c r="B10203" s="43" t="s">
        <v>7668</v>
      </c>
      <c r="C10203" s="43" t="s">
        <v>1041</v>
      </c>
      <c r="E10203" s="43" t="s">
        <v>29</v>
      </c>
      <c r="F10203" s="43" t="s">
        <v>30</v>
      </c>
      <c r="G10203" s="43">
        <v>49067</v>
      </c>
      <c r="Y10203" s="43" t="str">
        <f t="shared" si="318"/>
        <v>COMP</v>
      </c>
      <c r="Z10203" s="43">
        <v>2240708</v>
      </c>
      <c r="AA10203" s="43">
        <f t="shared" si="319"/>
        <v>100701</v>
      </c>
    </row>
    <row r="10204" spans="1:27" x14ac:dyDescent="0.3">
      <c r="A10204" s="43">
        <v>2347281</v>
      </c>
      <c r="B10204" s="43" t="s">
        <v>7669</v>
      </c>
      <c r="C10204" s="43" t="s">
        <v>400</v>
      </c>
      <c r="E10204" s="43" t="s">
        <v>6263</v>
      </c>
      <c r="F10204" s="43" t="s">
        <v>30</v>
      </c>
      <c r="G10204" s="43">
        <v>49004</v>
      </c>
      <c r="Y10204" s="43" t="str">
        <f t="shared" si="318"/>
        <v/>
      </c>
      <c r="Z10204" s="43">
        <v>2040183</v>
      </c>
      <c r="AA10204" s="43" t="e">
        <f t="shared" si="319"/>
        <v>#N/A</v>
      </c>
    </row>
    <row r="10205" spans="1:27" x14ac:dyDescent="0.3">
      <c r="A10205" s="43">
        <v>1206875</v>
      </c>
      <c r="B10205" s="43" t="s">
        <v>1553</v>
      </c>
      <c r="C10205" s="43" t="s">
        <v>646</v>
      </c>
      <c r="E10205" s="43" t="s">
        <v>29</v>
      </c>
      <c r="F10205" s="43" t="s">
        <v>30</v>
      </c>
      <c r="G10205" s="43">
        <v>49006</v>
      </c>
      <c r="Y10205" s="43" t="str">
        <f t="shared" si="318"/>
        <v>COMP</v>
      </c>
      <c r="Z10205" s="43">
        <v>2429949</v>
      </c>
      <c r="AA10205" s="43">
        <f t="shared" si="319"/>
        <v>1206875</v>
      </c>
    </row>
    <row r="10206" spans="1:27" x14ac:dyDescent="0.3">
      <c r="A10206" s="43">
        <v>2019394</v>
      </c>
      <c r="B10206" s="43" t="s">
        <v>1553</v>
      </c>
      <c r="C10206" s="43" t="s">
        <v>722</v>
      </c>
      <c r="E10206" s="43" t="s">
        <v>6263</v>
      </c>
      <c r="F10206" s="43" t="s">
        <v>28</v>
      </c>
      <c r="G10206" s="43">
        <v>72072</v>
      </c>
      <c r="Y10206" s="43" t="str">
        <f t="shared" si="318"/>
        <v/>
      </c>
      <c r="Z10206" s="43">
        <v>2126492</v>
      </c>
      <c r="AA10206" s="43" t="e">
        <f t="shared" si="319"/>
        <v>#N/A</v>
      </c>
    </row>
    <row r="10207" spans="1:27" x14ac:dyDescent="0.3">
      <c r="A10207" s="43">
        <v>1226488</v>
      </c>
      <c r="B10207" s="43" t="s">
        <v>1553</v>
      </c>
      <c r="C10207" s="43" t="s">
        <v>870</v>
      </c>
      <c r="E10207" s="43" t="s">
        <v>6263</v>
      </c>
      <c r="F10207" s="43" t="s">
        <v>28</v>
      </c>
      <c r="G10207" s="43">
        <v>44108</v>
      </c>
      <c r="Y10207" s="43" t="str">
        <f t="shared" si="318"/>
        <v>COMP</v>
      </c>
      <c r="Z10207" s="43">
        <v>1604815</v>
      </c>
      <c r="AA10207" s="43">
        <f t="shared" si="319"/>
        <v>1226488</v>
      </c>
    </row>
    <row r="10208" spans="1:27" x14ac:dyDescent="0.3">
      <c r="A10208" s="43">
        <v>1709167</v>
      </c>
      <c r="B10208" s="43" t="s">
        <v>1553</v>
      </c>
      <c r="C10208" s="43" t="s">
        <v>175</v>
      </c>
      <c r="E10208" s="43" t="s">
        <v>6263</v>
      </c>
      <c r="F10208" s="43" t="s">
        <v>28</v>
      </c>
      <c r="G10208" s="43">
        <v>53060</v>
      </c>
      <c r="Y10208" s="43" t="str">
        <f t="shared" si="318"/>
        <v>COMP</v>
      </c>
      <c r="Z10208" s="43">
        <v>289072</v>
      </c>
      <c r="AA10208" s="43">
        <f t="shared" si="319"/>
        <v>1709167</v>
      </c>
    </row>
    <row r="10209" spans="1:27" x14ac:dyDescent="0.3">
      <c r="A10209" s="43">
        <v>1390786</v>
      </c>
      <c r="B10209" s="43" t="s">
        <v>1553</v>
      </c>
      <c r="C10209" s="43" t="s">
        <v>287</v>
      </c>
      <c r="E10209" s="43" t="s">
        <v>6263</v>
      </c>
      <c r="F10209" s="43" t="s">
        <v>28</v>
      </c>
      <c r="G10209" s="43">
        <v>49001</v>
      </c>
      <c r="Y10209" s="43" t="str">
        <f t="shared" si="318"/>
        <v>COMP</v>
      </c>
      <c r="Z10209" s="43">
        <v>1969514</v>
      </c>
      <c r="AA10209" s="43">
        <f t="shared" si="319"/>
        <v>1390786</v>
      </c>
    </row>
    <row r="10210" spans="1:27" x14ac:dyDescent="0.3">
      <c r="A10210" s="43">
        <v>1162928</v>
      </c>
      <c r="B10210" s="43" t="s">
        <v>7670</v>
      </c>
      <c r="C10210" s="43" t="s">
        <v>346</v>
      </c>
      <c r="E10210" s="43" t="s">
        <v>6263</v>
      </c>
      <c r="F10210" s="43" t="s">
        <v>28</v>
      </c>
      <c r="G10210" s="43">
        <v>44090</v>
      </c>
      <c r="Y10210" s="43" t="str">
        <f t="shared" si="318"/>
        <v>COMP</v>
      </c>
      <c r="Z10210" s="43">
        <v>2357114</v>
      </c>
      <c r="AA10210" s="43">
        <f t="shared" si="319"/>
        <v>1162928</v>
      </c>
    </row>
    <row r="10211" spans="1:27" x14ac:dyDescent="0.3">
      <c r="A10211" s="43">
        <v>1905679</v>
      </c>
      <c r="B10211" s="43" t="s">
        <v>7671</v>
      </c>
      <c r="C10211" s="43" t="s">
        <v>1524</v>
      </c>
      <c r="E10211" s="43" t="s">
        <v>6263</v>
      </c>
      <c r="F10211" s="43" t="s">
        <v>28</v>
      </c>
      <c r="G10211" s="43">
        <v>49001</v>
      </c>
      <c r="Y10211" s="43" t="str">
        <f t="shared" si="318"/>
        <v/>
      </c>
      <c r="Z10211" s="43">
        <v>2162410</v>
      </c>
      <c r="AA10211" s="43" t="e">
        <f t="shared" si="319"/>
        <v>#N/A</v>
      </c>
    </row>
    <row r="10212" spans="1:27" x14ac:dyDescent="0.3">
      <c r="A10212" s="43">
        <v>1163597</v>
      </c>
      <c r="B10212" s="43" t="s">
        <v>7671</v>
      </c>
      <c r="C10212" s="43" t="s">
        <v>1300</v>
      </c>
      <c r="E10212" s="43" t="s">
        <v>6263</v>
      </c>
      <c r="F10212" s="43" t="s">
        <v>30</v>
      </c>
      <c r="G10212" s="43">
        <v>49067</v>
      </c>
      <c r="Y10212" s="43" t="str">
        <f t="shared" si="318"/>
        <v>COMP</v>
      </c>
      <c r="Z10212" s="43">
        <v>2080752</v>
      </c>
      <c r="AA10212" s="43">
        <f t="shared" si="319"/>
        <v>1163597</v>
      </c>
    </row>
    <row r="10213" spans="1:27" x14ac:dyDescent="0.3">
      <c r="A10213" s="43">
        <v>1380809</v>
      </c>
      <c r="B10213" s="43" t="s">
        <v>7671</v>
      </c>
      <c r="C10213" s="43" t="s">
        <v>4791</v>
      </c>
      <c r="E10213" s="43" t="s">
        <v>34</v>
      </c>
      <c r="F10213" s="43" t="s">
        <v>30</v>
      </c>
      <c r="G10213" s="43">
        <v>49067</v>
      </c>
      <c r="Y10213" s="43" t="str">
        <f t="shared" si="318"/>
        <v>COMP</v>
      </c>
      <c r="Z10213" s="43">
        <v>2004816</v>
      </c>
      <c r="AA10213" s="43">
        <f t="shared" si="319"/>
        <v>1380809</v>
      </c>
    </row>
    <row r="10214" spans="1:27" x14ac:dyDescent="0.3">
      <c r="A10214" s="43">
        <v>2369077</v>
      </c>
      <c r="B10214" s="43" t="s">
        <v>7672</v>
      </c>
      <c r="C10214" s="43" t="s">
        <v>722</v>
      </c>
      <c r="E10214" s="43" t="s">
        <v>6263</v>
      </c>
      <c r="F10214" s="43" t="s">
        <v>28</v>
      </c>
      <c r="G10214" s="43">
        <v>49045</v>
      </c>
      <c r="Y10214" s="43" t="str">
        <f t="shared" si="318"/>
        <v/>
      </c>
      <c r="Z10214" s="43">
        <v>2408960</v>
      </c>
      <c r="AA10214" s="43" t="e">
        <f t="shared" si="319"/>
        <v>#N/A</v>
      </c>
    </row>
    <row r="10215" spans="1:27" x14ac:dyDescent="0.3">
      <c r="A10215" s="43">
        <v>1348952</v>
      </c>
      <c r="B10215" s="43" t="s">
        <v>7672</v>
      </c>
      <c r="C10215" s="43" t="s">
        <v>1036</v>
      </c>
      <c r="E10215" s="43" t="s">
        <v>6263</v>
      </c>
      <c r="F10215" s="43" t="s">
        <v>30</v>
      </c>
      <c r="G10215" s="43">
        <v>72072</v>
      </c>
      <c r="Y10215" s="43" t="str">
        <f t="shared" si="318"/>
        <v/>
      </c>
      <c r="Z10215" s="43">
        <v>2430597</v>
      </c>
      <c r="AA10215" s="43" t="e">
        <f t="shared" si="319"/>
        <v>#N/A</v>
      </c>
    </row>
    <row r="10216" spans="1:27" x14ac:dyDescent="0.3">
      <c r="A10216" s="43">
        <v>2193314</v>
      </c>
      <c r="B10216" s="43" t="s">
        <v>7673</v>
      </c>
      <c r="C10216" s="43" t="s">
        <v>236</v>
      </c>
      <c r="E10216" s="43" t="s">
        <v>29</v>
      </c>
      <c r="F10216" s="43" t="s">
        <v>28</v>
      </c>
      <c r="G10216" s="43">
        <v>44039</v>
      </c>
      <c r="Y10216" s="43" t="str">
        <f t="shared" si="318"/>
        <v>COMP</v>
      </c>
      <c r="Z10216" s="43">
        <v>1311705</v>
      </c>
      <c r="AA10216" s="43">
        <f t="shared" si="319"/>
        <v>2193314</v>
      </c>
    </row>
    <row r="10217" spans="1:27" x14ac:dyDescent="0.3">
      <c r="A10217" s="43">
        <v>2226355</v>
      </c>
      <c r="B10217" s="43" t="s">
        <v>7673</v>
      </c>
      <c r="C10217" s="43" t="s">
        <v>228</v>
      </c>
      <c r="E10217" s="43" t="s">
        <v>6263</v>
      </c>
      <c r="F10217" s="43" t="s">
        <v>28</v>
      </c>
      <c r="G10217" s="43">
        <v>44052</v>
      </c>
      <c r="Y10217" s="43" t="str">
        <f t="shared" si="318"/>
        <v>COMP</v>
      </c>
      <c r="Z10217" s="43">
        <v>1764457</v>
      </c>
      <c r="AA10217" s="43">
        <f t="shared" si="319"/>
        <v>2226355</v>
      </c>
    </row>
    <row r="10218" spans="1:27" x14ac:dyDescent="0.3">
      <c r="A10218" s="43">
        <v>239881</v>
      </c>
      <c r="B10218" s="43" t="s">
        <v>7674</v>
      </c>
      <c r="C10218" s="43" t="s">
        <v>329</v>
      </c>
      <c r="E10218" s="43" t="s">
        <v>6263</v>
      </c>
      <c r="F10218" s="43" t="s">
        <v>28</v>
      </c>
      <c r="G10218" s="43">
        <v>85004</v>
      </c>
      <c r="Y10218" s="43" t="str">
        <f t="shared" si="318"/>
        <v/>
      </c>
      <c r="Z10218" s="43">
        <v>996763</v>
      </c>
      <c r="AA10218" s="43" t="e">
        <f t="shared" si="319"/>
        <v>#N/A</v>
      </c>
    </row>
    <row r="10219" spans="1:27" x14ac:dyDescent="0.3">
      <c r="A10219" s="43">
        <v>2346263</v>
      </c>
      <c r="B10219" s="43" t="s">
        <v>7675</v>
      </c>
      <c r="C10219" s="43" t="s">
        <v>881</v>
      </c>
      <c r="E10219" s="43" t="s">
        <v>34</v>
      </c>
      <c r="F10219" s="43" t="s">
        <v>30</v>
      </c>
      <c r="G10219" s="43">
        <v>44111</v>
      </c>
      <c r="Y10219" s="43" t="str">
        <f t="shared" si="318"/>
        <v>COMP</v>
      </c>
      <c r="Z10219" s="43">
        <v>1540156</v>
      </c>
      <c r="AA10219" s="43">
        <f t="shared" si="319"/>
        <v>2346263</v>
      </c>
    </row>
    <row r="10220" spans="1:27" x14ac:dyDescent="0.3">
      <c r="A10220" s="43">
        <v>1129470</v>
      </c>
      <c r="B10220" s="43" t="s">
        <v>7675</v>
      </c>
      <c r="C10220" s="43" t="s">
        <v>221</v>
      </c>
      <c r="E10220" s="43" t="s">
        <v>6263</v>
      </c>
      <c r="F10220" s="43" t="s">
        <v>28</v>
      </c>
      <c r="G10220" s="43">
        <v>44098</v>
      </c>
      <c r="Y10220" s="43" t="str">
        <f t="shared" si="318"/>
        <v/>
      </c>
      <c r="Z10220" s="43">
        <v>2427134</v>
      </c>
      <c r="AA10220" s="43" t="e">
        <f t="shared" si="319"/>
        <v>#N/A</v>
      </c>
    </row>
    <row r="10221" spans="1:27" x14ac:dyDescent="0.3">
      <c r="A10221" s="43">
        <v>1153444</v>
      </c>
      <c r="B10221" s="43" t="s">
        <v>7675</v>
      </c>
      <c r="C10221" s="43" t="s">
        <v>276</v>
      </c>
      <c r="E10221" s="43" t="s">
        <v>6263</v>
      </c>
      <c r="F10221" s="43" t="s">
        <v>28</v>
      </c>
      <c r="G10221" s="43">
        <v>72064</v>
      </c>
      <c r="Y10221" s="43" t="str">
        <f t="shared" si="318"/>
        <v/>
      </c>
      <c r="Z10221" s="43">
        <v>2119349</v>
      </c>
      <c r="AA10221" s="43" t="e">
        <f t="shared" si="319"/>
        <v>#N/A</v>
      </c>
    </row>
    <row r="10222" spans="1:27" x14ac:dyDescent="0.3">
      <c r="A10222" s="43">
        <v>1642233</v>
      </c>
      <c r="B10222" s="43" t="s">
        <v>1556</v>
      </c>
      <c r="C10222" s="43" t="s">
        <v>230</v>
      </c>
      <c r="E10222" s="43" t="s">
        <v>6263</v>
      </c>
      <c r="F10222" s="43" t="s">
        <v>28</v>
      </c>
      <c r="G10222" s="43">
        <v>44090</v>
      </c>
      <c r="Y10222" s="43" t="str">
        <f t="shared" si="318"/>
        <v/>
      </c>
      <c r="Z10222" s="43">
        <v>710808</v>
      </c>
      <c r="AA10222" s="43" t="e">
        <f t="shared" si="319"/>
        <v>#N/A</v>
      </c>
    </row>
    <row r="10223" spans="1:27" x14ac:dyDescent="0.3">
      <c r="A10223" s="43">
        <v>2358355</v>
      </c>
      <c r="B10223" s="43" t="s">
        <v>1556</v>
      </c>
      <c r="C10223" s="43" t="s">
        <v>328</v>
      </c>
      <c r="E10223" s="43" t="s">
        <v>6263</v>
      </c>
      <c r="F10223" s="43" t="s">
        <v>30</v>
      </c>
      <c r="G10223" s="43">
        <v>44012</v>
      </c>
      <c r="Y10223" s="43" t="str">
        <f t="shared" si="318"/>
        <v/>
      </c>
      <c r="Z10223" s="43">
        <v>909833</v>
      </c>
      <c r="AA10223" s="43" t="e">
        <f t="shared" si="319"/>
        <v>#N/A</v>
      </c>
    </row>
    <row r="10224" spans="1:27" x14ac:dyDescent="0.3">
      <c r="A10224" s="43">
        <v>1735551</v>
      </c>
      <c r="B10224" s="43" t="s">
        <v>7676</v>
      </c>
      <c r="C10224" s="43" t="s">
        <v>390</v>
      </c>
      <c r="E10224" s="43" t="s">
        <v>6263</v>
      </c>
      <c r="F10224" s="43" t="s">
        <v>30</v>
      </c>
      <c r="G10224" s="43">
        <v>49001</v>
      </c>
      <c r="Y10224" s="43" t="str">
        <f t="shared" si="318"/>
        <v/>
      </c>
      <c r="Z10224" s="43">
        <v>1869129</v>
      </c>
      <c r="AA10224" s="43" t="e">
        <f t="shared" si="319"/>
        <v>#N/A</v>
      </c>
    </row>
    <row r="10225" spans="1:27" x14ac:dyDescent="0.3">
      <c r="A10225" s="43">
        <v>1816275</v>
      </c>
      <c r="B10225" s="43" t="s">
        <v>7676</v>
      </c>
      <c r="C10225" s="43" t="s">
        <v>218</v>
      </c>
      <c r="E10225" s="43" t="s">
        <v>6263</v>
      </c>
      <c r="F10225" s="43" t="s">
        <v>28</v>
      </c>
      <c r="G10225" s="43">
        <v>49057</v>
      </c>
      <c r="Y10225" s="43" t="str">
        <f t="shared" si="318"/>
        <v/>
      </c>
      <c r="Z10225" s="43">
        <v>205709</v>
      </c>
      <c r="AA10225" s="43" t="e">
        <f t="shared" si="319"/>
        <v>#N/A</v>
      </c>
    </row>
    <row r="10226" spans="1:27" x14ac:dyDescent="0.3">
      <c r="A10226" s="43">
        <v>1465395</v>
      </c>
      <c r="B10226" s="43" t="s">
        <v>7676</v>
      </c>
      <c r="C10226" s="43" t="s">
        <v>2230</v>
      </c>
      <c r="E10226" s="43" t="s">
        <v>6263</v>
      </c>
      <c r="F10226" s="43" t="s">
        <v>28</v>
      </c>
      <c r="G10226" s="43">
        <v>49001</v>
      </c>
      <c r="Y10226" s="43" t="str">
        <f t="shared" si="318"/>
        <v>COMP</v>
      </c>
      <c r="Z10226" s="43">
        <v>1438641</v>
      </c>
      <c r="AA10226" s="43">
        <f t="shared" si="319"/>
        <v>1465395</v>
      </c>
    </row>
    <row r="10227" spans="1:27" x14ac:dyDescent="0.3">
      <c r="A10227" s="43">
        <v>1846762</v>
      </c>
      <c r="B10227" s="43" t="s">
        <v>7676</v>
      </c>
      <c r="C10227" s="43" t="s">
        <v>171</v>
      </c>
      <c r="E10227" s="43" t="s">
        <v>6263</v>
      </c>
      <c r="F10227" s="43" t="s">
        <v>30</v>
      </c>
      <c r="G10227" s="43">
        <v>44079</v>
      </c>
      <c r="Y10227" s="43" t="str">
        <f t="shared" si="318"/>
        <v/>
      </c>
      <c r="Z10227" s="43">
        <v>2342449</v>
      </c>
      <c r="AA10227" s="43" t="e">
        <f t="shared" si="319"/>
        <v>#N/A</v>
      </c>
    </row>
    <row r="10228" spans="1:27" x14ac:dyDescent="0.3">
      <c r="A10228" s="43">
        <v>1564010</v>
      </c>
      <c r="B10228" s="43" t="s">
        <v>7676</v>
      </c>
      <c r="C10228" s="43" t="s">
        <v>2159</v>
      </c>
      <c r="E10228" s="43" t="s">
        <v>29</v>
      </c>
      <c r="F10228" s="43" t="s">
        <v>28</v>
      </c>
      <c r="G10228" s="43">
        <v>49001</v>
      </c>
      <c r="Y10228" s="43" t="str">
        <f t="shared" si="318"/>
        <v>COMP</v>
      </c>
      <c r="Z10228" s="43">
        <v>1563617</v>
      </c>
      <c r="AA10228" s="43">
        <f t="shared" si="319"/>
        <v>1564010</v>
      </c>
    </row>
    <row r="10229" spans="1:27" x14ac:dyDescent="0.3">
      <c r="A10229" s="43">
        <v>1846760</v>
      </c>
      <c r="B10229" s="43" t="s">
        <v>7676</v>
      </c>
      <c r="C10229" s="43" t="s">
        <v>422</v>
      </c>
      <c r="E10229" s="43" t="s">
        <v>6263</v>
      </c>
      <c r="F10229" s="43" t="s">
        <v>28</v>
      </c>
      <c r="G10229" s="43">
        <v>44079</v>
      </c>
      <c r="Y10229" s="43" t="str">
        <f t="shared" si="318"/>
        <v/>
      </c>
      <c r="Z10229" s="43">
        <v>2209406</v>
      </c>
      <c r="AA10229" s="43" t="e">
        <f t="shared" si="319"/>
        <v>#N/A</v>
      </c>
    </row>
    <row r="10230" spans="1:27" x14ac:dyDescent="0.3">
      <c r="A10230" s="43">
        <v>2190887</v>
      </c>
      <c r="B10230" s="43" t="s">
        <v>7676</v>
      </c>
      <c r="C10230" s="43" t="s">
        <v>2503</v>
      </c>
      <c r="E10230" s="43" t="s">
        <v>35</v>
      </c>
      <c r="F10230" s="43" t="s">
        <v>28</v>
      </c>
      <c r="G10230" s="43">
        <v>49001</v>
      </c>
      <c r="Y10230" s="43" t="str">
        <f t="shared" si="318"/>
        <v>COMP</v>
      </c>
      <c r="Z10230" s="43">
        <v>102907</v>
      </c>
      <c r="AA10230" s="43">
        <f t="shared" si="319"/>
        <v>2190887</v>
      </c>
    </row>
    <row r="10231" spans="1:27" x14ac:dyDescent="0.3">
      <c r="A10231" s="43">
        <v>2208183</v>
      </c>
      <c r="B10231" s="43" t="s">
        <v>7676</v>
      </c>
      <c r="C10231" s="43" t="s">
        <v>3007</v>
      </c>
      <c r="E10231" s="43" t="s">
        <v>35</v>
      </c>
      <c r="F10231" s="43" t="s">
        <v>28</v>
      </c>
      <c r="G10231" s="43">
        <v>49020</v>
      </c>
      <c r="Y10231" s="43" t="str">
        <f t="shared" si="318"/>
        <v>COMP</v>
      </c>
      <c r="Z10231" s="43">
        <v>2317895</v>
      </c>
      <c r="AA10231" s="43">
        <f t="shared" si="319"/>
        <v>2208183</v>
      </c>
    </row>
    <row r="10232" spans="1:27" x14ac:dyDescent="0.3">
      <c r="A10232" s="43">
        <v>2371132</v>
      </c>
      <c r="B10232" s="43" t="s">
        <v>7676</v>
      </c>
      <c r="C10232" s="43" t="s">
        <v>377</v>
      </c>
      <c r="E10232" s="43" t="s">
        <v>6263</v>
      </c>
      <c r="F10232" s="43" t="s">
        <v>30</v>
      </c>
      <c r="G10232" s="43">
        <v>49020</v>
      </c>
      <c r="Y10232" s="43" t="str">
        <f t="shared" si="318"/>
        <v/>
      </c>
      <c r="Z10232" s="43">
        <v>1578136</v>
      </c>
      <c r="AA10232" s="43" t="e">
        <f t="shared" si="319"/>
        <v>#N/A</v>
      </c>
    </row>
    <row r="10233" spans="1:27" x14ac:dyDescent="0.3">
      <c r="A10233" s="43">
        <v>2303642</v>
      </c>
      <c r="B10233" s="43" t="s">
        <v>7677</v>
      </c>
      <c r="C10233" s="43" t="s">
        <v>666</v>
      </c>
      <c r="E10233" s="43" t="s">
        <v>6263</v>
      </c>
      <c r="F10233" s="43" t="s">
        <v>30</v>
      </c>
      <c r="G10233" s="43">
        <v>44108</v>
      </c>
      <c r="Y10233" s="43" t="str">
        <f t="shared" si="318"/>
        <v/>
      </c>
      <c r="Z10233" s="43">
        <v>2211929</v>
      </c>
      <c r="AA10233" s="43" t="e">
        <f t="shared" si="319"/>
        <v>#N/A</v>
      </c>
    </row>
    <row r="10234" spans="1:27" x14ac:dyDescent="0.3">
      <c r="A10234" s="43">
        <v>1522762</v>
      </c>
      <c r="B10234" s="43" t="s">
        <v>7677</v>
      </c>
      <c r="C10234" s="43" t="s">
        <v>236</v>
      </c>
      <c r="E10234" s="43" t="s">
        <v>6263</v>
      </c>
      <c r="F10234" s="43" t="s">
        <v>28</v>
      </c>
      <c r="G10234" s="43">
        <v>85005</v>
      </c>
      <c r="Y10234" s="43" t="str">
        <f t="shared" si="318"/>
        <v/>
      </c>
      <c r="Z10234" s="43">
        <v>485984</v>
      </c>
      <c r="AA10234" s="43" t="e">
        <f t="shared" si="319"/>
        <v>#N/A</v>
      </c>
    </row>
    <row r="10235" spans="1:27" x14ac:dyDescent="0.3">
      <c r="A10235" s="43">
        <v>2413921</v>
      </c>
      <c r="B10235" s="43" t="s">
        <v>7677</v>
      </c>
      <c r="C10235" s="43" t="s">
        <v>346</v>
      </c>
      <c r="E10235" s="43" t="s">
        <v>6263</v>
      </c>
      <c r="F10235" s="43" t="s">
        <v>28</v>
      </c>
      <c r="G10235" s="43">
        <v>49031</v>
      </c>
      <c r="Y10235" s="43" t="str">
        <f t="shared" si="318"/>
        <v/>
      </c>
      <c r="Z10235" s="43">
        <v>1825226</v>
      </c>
      <c r="AA10235" s="43" t="e">
        <f t="shared" si="319"/>
        <v>#N/A</v>
      </c>
    </row>
    <row r="10236" spans="1:27" x14ac:dyDescent="0.3">
      <c r="A10236" s="43">
        <v>2314134</v>
      </c>
      <c r="B10236" s="43" t="s">
        <v>7678</v>
      </c>
      <c r="C10236" s="43" t="s">
        <v>795</v>
      </c>
      <c r="E10236" s="43" t="s">
        <v>6263</v>
      </c>
      <c r="F10236" s="43" t="s">
        <v>30</v>
      </c>
      <c r="G10236" s="43">
        <v>49034</v>
      </c>
      <c r="Y10236" s="43" t="str">
        <f t="shared" si="318"/>
        <v/>
      </c>
      <c r="Z10236" s="43">
        <v>1973478</v>
      </c>
      <c r="AA10236" s="43" t="e">
        <f t="shared" si="319"/>
        <v>#N/A</v>
      </c>
    </row>
    <row r="10237" spans="1:27" x14ac:dyDescent="0.3">
      <c r="A10237" s="43">
        <v>1258421</v>
      </c>
      <c r="B10237" s="43" t="s">
        <v>7678</v>
      </c>
      <c r="C10237" s="43" t="s">
        <v>495</v>
      </c>
      <c r="E10237" s="43" t="s">
        <v>31</v>
      </c>
      <c r="F10237" s="43" t="s">
        <v>30</v>
      </c>
      <c r="G10237" s="43">
        <v>49001</v>
      </c>
      <c r="Y10237" s="43" t="str">
        <f t="shared" si="318"/>
        <v>COMP</v>
      </c>
      <c r="Z10237" s="43">
        <v>102151</v>
      </c>
      <c r="AA10237" s="43">
        <f t="shared" si="319"/>
        <v>1258421</v>
      </c>
    </row>
    <row r="10238" spans="1:27" x14ac:dyDescent="0.3">
      <c r="A10238" s="43">
        <v>1864115</v>
      </c>
      <c r="B10238" s="43" t="s">
        <v>7678</v>
      </c>
      <c r="C10238" s="43" t="s">
        <v>5915</v>
      </c>
      <c r="E10238" s="43" t="s">
        <v>6263</v>
      </c>
      <c r="F10238" s="43" t="s">
        <v>30</v>
      </c>
      <c r="G10238" s="43">
        <v>49001</v>
      </c>
      <c r="Y10238" s="43" t="str">
        <f t="shared" si="318"/>
        <v>COMP</v>
      </c>
      <c r="Z10238" s="43">
        <v>1019438</v>
      </c>
      <c r="AA10238" s="43">
        <f t="shared" si="319"/>
        <v>1864115</v>
      </c>
    </row>
    <row r="10239" spans="1:27" x14ac:dyDescent="0.3">
      <c r="A10239" s="43">
        <v>1864118</v>
      </c>
      <c r="B10239" s="43" t="s">
        <v>7678</v>
      </c>
      <c r="C10239" s="43" t="s">
        <v>840</v>
      </c>
      <c r="E10239" s="43" t="s">
        <v>6263</v>
      </c>
      <c r="F10239" s="43" t="s">
        <v>28</v>
      </c>
      <c r="G10239" s="43">
        <v>49001</v>
      </c>
      <c r="Y10239" s="43" t="str">
        <f t="shared" si="318"/>
        <v>COMP</v>
      </c>
      <c r="Z10239" s="43">
        <v>1199515</v>
      </c>
      <c r="AA10239" s="43">
        <f t="shared" si="319"/>
        <v>1864118</v>
      </c>
    </row>
    <row r="10240" spans="1:27" x14ac:dyDescent="0.3">
      <c r="A10240" s="43">
        <v>2222104</v>
      </c>
      <c r="B10240" s="43" t="s">
        <v>7678</v>
      </c>
      <c r="C10240" s="43" t="s">
        <v>287</v>
      </c>
      <c r="E10240" s="43" t="s">
        <v>6263</v>
      </c>
      <c r="F10240" s="43" t="s">
        <v>28</v>
      </c>
      <c r="G10240" s="43">
        <v>44045</v>
      </c>
      <c r="Y10240" s="43" t="str">
        <f t="shared" si="318"/>
        <v>COMP</v>
      </c>
      <c r="Z10240" s="43">
        <v>2073979</v>
      </c>
      <c r="AA10240" s="43">
        <f t="shared" si="319"/>
        <v>2222104</v>
      </c>
    </row>
    <row r="10241" spans="1:27" x14ac:dyDescent="0.3">
      <c r="A10241" s="43">
        <v>373295</v>
      </c>
      <c r="B10241" s="43" t="s">
        <v>7679</v>
      </c>
      <c r="C10241" s="43" t="s">
        <v>1082</v>
      </c>
      <c r="E10241" s="43" t="s">
        <v>6263</v>
      </c>
      <c r="F10241" s="43" t="s">
        <v>28</v>
      </c>
      <c r="G10241" s="43">
        <v>44074</v>
      </c>
      <c r="Y10241" s="43" t="str">
        <f t="shared" si="318"/>
        <v>COMP</v>
      </c>
      <c r="Z10241" s="43">
        <v>2016636</v>
      </c>
      <c r="AA10241" s="43">
        <f t="shared" si="319"/>
        <v>373295</v>
      </c>
    </row>
    <row r="10242" spans="1:27" x14ac:dyDescent="0.3">
      <c r="A10242" s="43">
        <v>1685316</v>
      </c>
      <c r="B10242" s="43" t="s">
        <v>7679</v>
      </c>
      <c r="C10242" s="43" t="s">
        <v>7680</v>
      </c>
      <c r="E10242" s="43" t="s">
        <v>34</v>
      </c>
      <c r="F10242" s="43" t="s">
        <v>30</v>
      </c>
      <c r="G10242" s="43">
        <v>44073</v>
      </c>
      <c r="Y10242" s="43" t="str">
        <f t="shared" ref="Y10242:Y10305" si="320">IF(ISERROR(AA10242)=FALSE,"COMP","")</f>
        <v>COMP</v>
      </c>
      <c r="Z10242" s="43">
        <v>402423</v>
      </c>
      <c r="AA10242" s="43">
        <f t="shared" si="319"/>
        <v>1685316</v>
      </c>
    </row>
    <row r="10243" spans="1:27" x14ac:dyDescent="0.3">
      <c r="A10243" s="43">
        <v>794675</v>
      </c>
      <c r="B10243" s="43" t="s">
        <v>7681</v>
      </c>
      <c r="C10243" s="43" t="s">
        <v>466</v>
      </c>
      <c r="E10243" s="43" t="s">
        <v>6263</v>
      </c>
      <c r="F10243" s="43" t="s">
        <v>28</v>
      </c>
      <c r="G10243" s="43">
        <v>49019</v>
      </c>
      <c r="Y10243" s="43" t="str">
        <f t="shared" si="320"/>
        <v>COMP</v>
      </c>
      <c r="Z10243" s="43">
        <v>1189673</v>
      </c>
      <c r="AA10243" s="43">
        <f t="shared" ref="AA10243:AA10306" si="321">VLOOKUP(A10243,Z:Z,1,FALSE)</f>
        <v>794675</v>
      </c>
    </row>
    <row r="10244" spans="1:27" x14ac:dyDescent="0.3">
      <c r="A10244" s="43">
        <v>1452934</v>
      </c>
      <c r="B10244" s="43" t="s">
        <v>7681</v>
      </c>
      <c r="C10244" s="43" t="s">
        <v>401</v>
      </c>
      <c r="E10244" s="43" t="s">
        <v>6263</v>
      </c>
      <c r="F10244" s="43" t="s">
        <v>30</v>
      </c>
      <c r="G10244" s="43">
        <v>44071</v>
      </c>
      <c r="Y10244" s="43" t="str">
        <f t="shared" si="320"/>
        <v/>
      </c>
      <c r="Z10244" s="43">
        <v>1989684</v>
      </c>
      <c r="AA10244" s="43" t="e">
        <f t="shared" si="321"/>
        <v>#N/A</v>
      </c>
    </row>
    <row r="10245" spans="1:27" x14ac:dyDescent="0.3">
      <c r="A10245" s="43">
        <v>1727683</v>
      </c>
      <c r="B10245" s="43" t="s">
        <v>7681</v>
      </c>
      <c r="C10245" s="43" t="s">
        <v>7246</v>
      </c>
      <c r="E10245" s="43" t="s">
        <v>6263</v>
      </c>
      <c r="F10245" s="43" t="s">
        <v>30</v>
      </c>
      <c r="G10245" s="43">
        <v>49019</v>
      </c>
      <c r="Y10245" s="43" t="str">
        <f t="shared" si="320"/>
        <v/>
      </c>
      <c r="Z10245" s="43">
        <v>1785235</v>
      </c>
      <c r="AA10245" s="43" t="e">
        <f t="shared" si="321"/>
        <v>#N/A</v>
      </c>
    </row>
    <row r="10246" spans="1:27" x14ac:dyDescent="0.3">
      <c r="A10246" s="43">
        <v>1584877</v>
      </c>
      <c r="B10246" s="43" t="s">
        <v>7682</v>
      </c>
      <c r="C10246" s="43" t="s">
        <v>1084</v>
      </c>
      <c r="E10246" s="43" t="s">
        <v>6263</v>
      </c>
      <c r="F10246" s="43" t="s">
        <v>30</v>
      </c>
      <c r="G10246" s="43">
        <v>72041</v>
      </c>
      <c r="Y10246" s="43" t="str">
        <f t="shared" si="320"/>
        <v/>
      </c>
      <c r="Z10246" s="43">
        <v>2265422</v>
      </c>
      <c r="AA10246" s="43" t="e">
        <f t="shared" si="321"/>
        <v>#N/A</v>
      </c>
    </row>
    <row r="10247" spans="1:27" x14ac:dyDescent="0.3">
      <c r="A10247" s="43">
        <v>2008374</v>
      </c>
      <c r="B10247" s="43" t="s">
        <v>7683</v>
      </c>
      <c r="C10247" s="43" t="s">
        <v>4590</v>
      </c>
      <c r="E10247" s="43" t="s">
        <v>31</v>
      </c>
      <c r="F10247" s="43" t="s">
        <v>28</v>
      </c>
      <c r="G10247" s="43">
        <v>44111</v>
      </c>
      <c r="Y10247" s="43" t="str">
        <f t="shared" si="320"/>
        <v>COMP</v>
      </c>
      <c r="Z10247" s="43">
        <v>1881926</v>
      </c>
      <c r="AA10247" s="43">
        <f t="shared" si="321"/>
        <v>2008374</v>
      </c>
    </row>
    <row r="10248" spans="1:27" x14ac:dyDescent="0.3">
      <c r="A10248" s="43">
        <v>2101177</v>
      </c>
      <c r="B10248" s="43" t="s">
        <v>7684</v>
      </c>
      <c r="C10248" s="43" t="s">
        <v>1227</v>
      </c>
      <c r="E10248" s="43" t="s">
        <v>35</v>
      </c>
      <c r="F10248" s="43" t="s">
        <v>28</v>
      </c>
      <c r="G10248" s="43">
        <v>44012</v>
      </c>
      <c r="Y10248" s="43" t="str">
        <f t="shared" si="320"/>
        <v>COMP</v>
      </c>
      <c r="Z10248" s="43">
        <v>599159</v>
      </c>
      <c r="AA10248" s="43">
        <f t="shared" si="321"/>
        <v>2101177</v>
      </c>
    </row>
    <row r="10249" spans="1:27" x14ac:dyDescent="0.3">
      <c r="A10249" s="43">
        <v>2408516</v>
      </c>
      <c r="B10249" s="43" t="s">
        <v>7685</v>
      </c>
      <c r="C10249" s="43" t="s">
        <v>408</v>
      </c>
      <c r="E10249" s="43" t="s">
        <v>6263</v>
      </c>
      <c r="F10249" s="43" t="s">
        <v>30</v>
      </c>
      <c r="G10249" s="43">
        <v>85033</v>
      </c>
      <c r="Y10249" s="43" t="str">
        <f t="shared" si="320"/>
        <v/>
      </c>
      <c r="Z10249" s="43">
        <v>2180975</v>
      </c>
      <c r="AA10249" s="43" t="e">
        <f t="shared" si="321"/>
        <v>#N/A</v>
      </c>
    </row>
    <row r="10250" spans="1:27" x14ac:dyDescent="0.3">
      <c r="A10250" s="43">
        <v>2408510</v>
      </c>
      <c r="B10250" s="43" t="s">
        <v>7685</v>
      </c>
      <c r="C10250" s="43" t="s">
        <v>472</v>
      </c>
      <c r="E10250" s="43" t="s">
        <v>6263</v>
      </c>
      <c r="F10250" s="43" t="s">
        <v>28</v>
      </c>
      <c r="G10250" s="43">
        <v>85033</v>
      </c>
      <c r="Y10250" s="43" t="str">
        <f t="shared" si="320"/>
        <v/>
      </c>
      <c r="Z10250" s="43">
        <v>1911261</v>
      </c>
      <c r="AA10250" s="43" t="e">
        <f t="shared" si="321"/>
        <v>#N/A</v>
      </c>
    </row>
    <row r="10251" spans="1:27" x14ac:dyDescent="0.3">
      <c r="A10251" s="43">
        <v>1864069</v>
      </c>
      <c r="B10251" s="43" t="s">
        <v>7686</v>
      </c>
      <c r="C10251" s="43" t="s">
        <v>907</v>
      </c>
      <c r="E10251" s="43" t="s">
        <v>34</v>
      </c>
      <c r="F10251" s="43" t="s">
        <v>28</v>
      </c>
      <c r="G10251" s="43">
        <v>49006</v>
      </c>
      <c r="Y10251" s="43" t="str">
        <f t="shared" si="320"/>
        <v>COMP</v>
      </c>
      <c r="Z10251" s="43">
        <v>2118328</v>
      </c>
      <c r="AA10251" s="43">
        <f t="shared" si="321"/>
        <v>1864069</v>
      </c>
    </row>
    <row r="10252" spans="1:27" x14ac:dyDescent="0.3">
      <c r="A10252" s="43">
        <v>2222189</v>
      </c>
      <c r="B10252" s="43" t="s">
        <v>7686</v>
      </c>
      <c r="C10252" s="43" t="s">
        <v>235</v>
      </c>
      <c r="E10252" s="43" t="s">
        <v>29</v>
      </c>
      <c r="F10252" s="43" t="s">
        <v>28</v>
      </c>
      <c r="G10252" s="43">
        <v>49006</v>
      </c>
      <c r="Y10252" s="43" t="str">
        <f t="shared" si="320"/>
        <v>COMP</v>
      </c>
      <c r="Z10252" s="43">
        <v>1605802</v>
      </c>
      <c r="AA10252" s="43">
        <f t="shared" si="321"/>
        <v>2222189</v>
      </c>
    </row>
    <row r="10253" spans="1:27" x14ac:dyDescent="0.3">
      <c r="A10253" s="43">
        <v>1927602</v>
      </c>
      <c r="B10253" s="43" t="s">
        <v>7686</v>
      </c>
      <c r="C10253" s="43" t="s">
        <v>313</v>
      </c>
      <c r="E10253" s="43" t="s">
        <v>6263</v>
      </c>
      <c r="F10253" s="43" t="s">
        <v>28</v>
      </c>
      <c r="G10253" s="43">
        <v>44067</v>
      </c>
      <c r="Y10253" s="43" t="str">
        <f t="shared" si="320"/>
        <v/>
      </c>
      <c r="Z10253" s="43">
        <v>2069288</v>
      </c>
      <c r="AA10253" s="43" t="e">
        <f t="shared" si="321"/>
        <v>#N/A</v>
      </c>
    </row>
    <row r="10254" spans="1:27" x14ac:dyDescent="0.3">
      <c r="A10254" s="43">
        <v>2362104</v>
      </c>
      <c r="B10254" s="43" t="s">
        <v>7686</v>
      </c>
      <c r="C10254" s="43" t="s">
        <v>244</v>
      </c>
      <c r="E10254" s="43" t="s">
        <v>6263</v>
      </c>
      <c r="F10254" s="43" t="s">
        <v>28</v>
      </c>
      <c r="G10254" s="43">
        <v>85033</v>
      </c>
      <c r="Y10254" s="43" t="str">
        <f t="shared" si="320"/>
        <v/>
      </c>
      <c r="Z10254" s="43">
        <v>2418399</v>
      </c>
      <c r="AA10254" s="43" t="e">
        <f t="shared" si="321"/>
        <v>#N/A</v>
      </c>
    </row>
    <row r="10255" spans="1:27" x14ac:dyDescent="0.3">
      <c r="A10255" s="43">
        <v>2176358</v>
      </c>
      <c r="B10255" s="43" t="s">
        <v>7686</v>
      </c>
      <c r="C10255" s="43" t="s">
        <v>187</v>
      </c>
      <c r="E10255" s="43" t="s">
        <v>6263</v>
      </c>
      <c r="F10255" s="43" t="s">
        <v>30</v>
      </c>
      <c r="G10255" s="43">
        <v>85053</v>
      </c>
      <c r="Y10255" s="43" t="str">
        <f t="shared" si="320"/>
        <v/>
      </c>
      <c r="Z10255" s="43">
        <v>1027653</v>
      </c>
      <c r="AA10255" s="43" t="e">
        <f t="shared" si="321"/>
        <v>#N/A</v>
      </c>
    </row>
    <row r="10256" spans="1:27" x14ac:dyDescent="0.3">
      <c r="A10256" s="43">
        <v>2420394</v>
      </c>
      <c r="B10256" s="43" t="s">
        <v>7686</v>
      </c>
      <c r="C10256" s="43" t="s">
        <v>544</v>
      </c>
      <c r="E10256" s="43" t="s">
        <v>6263</v>
      </c>
      <c r="F10256" s="43" t="s">
        <v>30</v>
      </c>
      <c r="G10256" s="43">
        <v>85067</v>
      </c>
      <c r="Y10256" s="43" t="str">
        <f t="shared" si="320"/>
        <v/>
      </c>
      <c r="Z10256" s="43">
        <v>1654499</v>
      </c>
      <c r="AA10256" s="43" t="e">
        <f t="shared" si="321"/>
        <v>#N/A</v>
      </c>
    </row>
    <row r="10257" spans="1:27" x14ac:dyDescent="0.3">
      <c r="A10257" s="43">
        <v>1630170</v>
      </c>
      <c r="B10257" s="43" t="s">
        <v>7686</v>
      </c>
      <c r="C10257" s="43" t="s">
        <v>664</v>
      </c>
      <c r="E10257" s="43" t="s">
        <v>6263</v>
      </c>
      <c r="F10257" s="43" t="s">
        <v>28</v>
      </c>
      <c r="G10257" s="43">
        <v>85005</v>
      </c>
      <c r="Y10257" s="43" t="str">
        <f t="shared" si="320"/>
        <v/>
      </c>
      <c r="Z10257" s="43">
        <v>1951640</v>
      </c>
      <c r="AA10257" s="43" t="e">
        <f t="shared" si="321"/>
        <v>#N/A</v>
      </c>
    </row>
    <row r="10258" spans="1:27" x14ac:dyDescent="0.3">
      <c r="A10258" s="43">
        <v>1195285</v>
      </c>
      <c r="B10258" s="43" t="s">
        <v>7686</v>
      </c>
      <c r="C10258" s="43" t="s">
        <v>1241</v>
      </c>
      <c r="E10258" s="43" t="s">
        <v>6263</v>
      </c>
      <c r="F10258" s="43" t="s">
        <v>28</v>
      </c>
      <c r="G10258" s="43">
        <v>85031</v>
      </c>
      <c r="Y10258" s="43" t="str">
        <f t="shared" si="320"/>
        <v/>
      </c>
      <c r="Z10258" s="43">
        <v>1276295</v>
      </c>
      <c r="AA10258" s="43" t="e">
        <f t="shared" si="321"/>
        <v>#N/A</v>
      </c>
    </row>
    <row r="10259" spans="1:27" x14ac:dyDescent="0.3">
      <c r="A10259" s="43">
        <v>1686103</v>
      </c>
      <c r="B10259" s="43" t="s">
        <v>7686</v>
      </c>
      <c r="C10259" s="43" t="s">
        <v>548</v>
      </c>
      <c r="E10259" s="43" t="s">
        <v>6263</v>
      </c>
      <c r="F10259" s="43" t="s">
        <v>28</v>
      </c>
      <c r="G10259" s="43">
        <v>85031</v>
      </c>
      <c r="Y10259" s="43" t="str">
        <f t="shared" si="320"/>
        <v/>
      </c>
      <c r="Z10259" s="43">
        <v>1768095</v>
      </c>
      <c r="AA10259" s="43" t="e">
        <f t="shared" si="321"/>
        <v>#N/A</v>
      </c>
    </row>
    <row r="10260" spans="1:27" x14ac:dyDescent="0.3">
      <c r="A10260" s="43">
        <v>1970435</v>
      </c>
      <c r="B10260" s="43" t="s">
        <v>7686</v>
      </c>
      <c r="C10260" s="43" t="s">
        <v>3771</v>
      </c>
      <c r="E10260" s="43" t="s">
        <v>34</v>
      </c>
      <c r="F10260" s="43" t="s">
        <v>28</v>
      </c>
      <c r="G10260" s="43">
        <v>85004</v>
      </c>
      <c r="Y10260" s="43" t="str">
        <f t="shared" si="320"/>
        <v>COMP</v>
      </c>
      <c r="Z10260" s="43">
        <v>2235685</v>
      </c>
      <c r="AA10260" s="43">
        <f t="shared" si="321"/>
        <v>1970435</v>
      </c>
    </row>
    <row r="10261" spans="1:27" x14ac:dyDescent="0.3">
      <c r="A10261" s="43">
        <v>1967488</v>
      </c>
      <c r="B10261" s="43" t="s">
        <v>7686</v>
      </c>
      <c r="C10261" s="43" t="s">
        <v>212</v>
      </c>
      <c r="E10261" s="43" t="s">
        <v>34</v>
      </c>
      <c r="F10261" s="43" t="s">
        <v>30</v>
      </c>
      <c r="G10261" s="43">
        <v>85015</v>
      </c>
      <c r="Y10261" s="43" t="str">
        <f t="shared" si="320"/>
        <v>COMP</v>
      </c>
      <c r="Z10261" s="43">
        <v>1950387</v>
      </c>
      <c r="AA10261" s="43">
        <f t="shared" si="321"/>
        <v>1967488</v>
      </c>
    </row>
    <row r="10262" spans="1:27" x14ac:dyDescent="0.3">
      <c r="A10262" s="43">
        <v>1973684</v>
      </c>
      <c r="B10262" s="43" t="s">
        <v>7686</v>
      </c>
      <c r="C10262" s="43" t="s">
        <v>385</v>
      </c>
      <c r="E10262" s="43" t="s">
        <v>31</v>
      </c>
      <c r="F10262" s="43" t="s">
        <v>28</v>
      </c>
      <c r="G10262" s="43">
        <v>49006</v>
      </c>
      <c r="Y10262" s="43" t="str">
        <f t="shared" si="320"/>
        <v>COMP</v>
      </c>
      <c r="Z10262" s="43">
        <v>739349</v>
      </c>
      <c r="AA10262" s="43">
        <f t="shared" si="321"/>
        <v>1973684</v>
      </c>
    </row>
    <row r="10263" spans="1:27" x14ac:dyDescent="0.3">
      <c r="A10263" s="43">
        <v>1310941</v>
      </c>
      <c r="B10263" s="43" t="s">
        <v>1564</v>
      </c>
      <c r="C10263" s="43" t="s">
        <v>436</v>
      </c>
      <c r="E10263" s="43" t="s">
        <v>6263</v>
      </c>
      <c r="F10263" s="43" t="s">
        <v>28</v>
      </c>
      <c r="G10263" s="43">
        <v>44021</v>
      </c>
      <c r="Y10263" s="43" t="str">
        <f t="shared" si="320"/>
        <v/>
      </c>
      <c r="Z10263" s="43">
        <v>1996954</v>
      </c>
      <c r="AA10263" s="43" t="e">
        <f t="shared" si="321"/>
        <v>#N/A</v>
      </c>
    </row>
    <row r="10264" spans="1:27" x14ac:dyDescent="0.3">
      <c r="A10264" s="43">
        <v>1764162</v>
      </c>
      <c r="B10264" s="43" t="s">
        <v>1564</v>
      </c>
      <c r="C10264" s="43" t="s">
        <v>502</v>
      </c>
      <c r="E10264" s="43" t="s">
        <v>6263</v>
      </c>
      <c r="F10264" s="43" t="s">
        <v>30</v>
      </c>
      <c r="G10264" s="43">
        <v>44013</v>
      </c>
      <c r="Y10264" s="43" t="str">
        <f t="shared" si="320"/>
        <v/>
      </c>
      <c r="Z10264" s="43">
        <v>2275406</v>
      </c>
      <c r="AA10264" s="43" t="e">
        <f t="shared" si="321"/>
        <v>#N/A</v>
      </c>
    </row>
    <row r="10265" spans="1:27" x14ac:dyDescent="0.3">
      <c r="A10265" s="43">
        <v>1968503</v>
      </c>
      <c r="B10265" s="43" t="s">
        <v>1564</v>
      </c>
      <c r="C10265" s="43" t="s">
        <v>1041</v>
      </c>
      <c r="E10265" s="43" t="s">
        <v>6263</v>
      </c>
      <c r="F10265" s="43" t="s">
        <v>30</v>
      </c>
      <c r="G10265" s="43">
        <v>49002</v>
      </c>
      <c r="Y10265" s="43" t="str">
        <f t="shared" si="320"/>
        <v/>
      </c>
      <c r="Z10265" s="43">
        <v>1840933</v>
      </c>
      <c r="AA10265" s="43" t="e">
        <f t="shared" si="321"/>
        <v>#N/A</v>
      </c>
    </row>
    <row r="10266" spans="1:27" x14ac:dyDescent="0.3">
      <c r="A10266" s="43">
        <v>1562740</v>
      </c>
      <c r="B10266" s="43" t="s">
        <v>1564</v>
      </c>
      <c r="C10266" s="43" t="s">
        <v>901</v>
      </c>
      <c r="E10266" s="43" t="s">
        <v>6263</v>
      </c>
      <c r="F10266" s="43" t="s">
        <v>30</v>
      </c>
      <c r="G10266" s="43">
        <v>44021</v>
      </c>
      <c r="Y10266" s="43" t="str">
        <f t="shared" si="320"/>
        <v/>
      </c>
      <c r="Z10266" s="43">
        <v>1299259</v>
      </c>
      <c r="AA10266" s="43" t="e">
        <f t="shared" si="321"/>
        <v>#N/A</v>
      </c>
    </row>
    <row r="10267" spans="1:27" x14ac:dyDescent="0.3">
      <c r="A10267" s="43">
        <v>2175952</v>
      </c>
      <c r="B10267" s="43" t="s">
        <v>1564</v>
      </c>
      <c r="C10267" s="43" t="s">
        <v>1971</v>
      </c>
      <c r="E10267" s="43" t="s">
        <v>29</v>
      </c>
      <c r="F10267" s="43" t="s">
        <v>28</v>
      </c>
      <c r="G10267" s="43">
        <v>85015</v>
      </c>
      <c r="Y10267" s="43" t="str">
        <f t="shared" si="320"/>
        <v>COMP</v>
      </c>
      <c r="Z10267" s="43">
        <v>1066379</v>
      </c>
      <c r="AA10267" s="43">
        <f t="shared" si="321"/>
        <v>2175952</v>
      </c>
    </row>
    <row r="10268" spans="1:27" x14ac:dyDescent="0.3">
      <c r="A10268" s="43">
        <v>1390520</v>
      </c>
      <c r="B10268" s="43" t="s">
        <v>7687</v>
      </c>
      <c r="C10268" s="43" t="s">
        <v>1676</v>
      </c>
      <c r="E10268" s="43" t="s">
        <v>29</v>
      </c>
      <c r="F10268" s="43" t="s">
        <v>30</v>
      </c>
      <c r="G10268" s="43">
        <v>49054</v>
      </c>
      <c r="Y10268" s="43" t="str">
        <f t="shared" si="320"/>
        <v>COMP</v>
      </c>
      <c r="Z10268" s="43">
        <v>1606200</v>
      </c>
      <c r="AA10268" s="43">
        <f t="shared" si="321"/>
        <v>1390520</v>
      </c>
    </row>
    <row r="10269" spans="1:27" x14ac:dyDescent="0.3">
      <c r="A10269" s="43">
        <v>1462463</v>
      </c>
      <c r="B10269" s="43" t="s">
        <v>7687</v>
      </c>
      <c r="C10269" s="43" t="s">
        <v>819</v>
      </c>
      <c r="E10269" s="43" t="s">
        <v>6263</v>
      </c>
      <c r="F10269" s="43" t="s">
        <v>28</v>
      </c>
      <c r="G10269" s="43">
        <v>49054</v>
      </c>
      <c r="Y10269" s="43" t="str">
        <f t="shared" si="320"/>
        <v/>
      </c>
      <c r="Z10269" s="43">
        <v>755013</v>
      </c>
      <c r="AA10269" s="43" t="e">
        <f t="shared" si="321"/>
        <v>#N/A</v>
      </c>
    </row>
    <row r="10270" spans="1:27" x14ac:dyDescent="0.3">
      <c r="A10270" s="43">
        <v>1210333</v>
      </c>
      <c r="B10270" s="43" t="s">
        <v>7687</v>
      </c>
      <c r="C10270" s="43" t="s">
        <v>482</v>
      </c>
      <c r="E10270" s="43" t="s">
        <v>6263</v>
      </c>
      <c r="F10270" s="43" t="s">
        <v>30</v>
      </c>
      <c r="G10270" s="43">
        <v>72041</v>
      </c>
      <c r="Y10270" s="43" t="str">
        <f t="shared" si="320"/>
        <v/>
      </c>
      <c r="Z10270" s="43">
        <v>2363253</v>
      </c>
      <c r="AA10270" s="43" t="e">
        <f t="shared" si="321"/>
        <v>#N/A</v>
      </c>
    </row>
    <row r="10271" spans="1:27" x14ac:dyDescent="0.3">
      <c r="A10271" s="43">
        <v>1314214</v>
      </c>
      <c r="B10271" s="43" t="s">
        <v>7687</v>
      </c>
      <c r="C10271" s="43" t="s">
        <v>397</v>
      </c>
      <c r="E10271" s="43" t="s">
        <v>6263</v>
      </c>
      <c r="F10271" s="43" t="s">
        <v>28</v>
      </c>
      <c r="G10271" s="43">
        <v>44111</v>
      </c>
      <c r="Y10271" s="43" t="str">
        <f t="shared" si="320"/>
        <v/>
      </c>
      <c r="Z10271" s="43">
        <v>2114666</v>
      </c>
      <c r="AA10271" s="43" t="e">
        <f t="shared" si="321"/>
        <v>#N/A</v>
      </c>
    </row>
    <row r="10272" spans="1:27" x14ac:dyDescent="0.3">
      <c r="A10272" s="43">
        <v>1866272</v>
      </c>
      <c r="B10272" s="43" t="s">
        <v>7687</v>
      </c>
      <c r="C10272" s="43" t="s">
        <v>223</v>
      </c>
      <c r="E10272" s="43" t="s">
        <v>6263</v>
      </c>
      <c r="F10272" s="43" t="s">
        <v>28</v>
      </c>
      <c r="G10272" s="43">
        <v>49006</v>
      </c>
      <c r="Y10272" s="43" t="str">
        <f t="shared" si="320"/>
        <v/>
      </c>
      <c r="Z10272" s="43">
        <v>2401979</v>
      </c>
      <c r="AA10272" s="43" t="e">
        <f t="shared" si="321"/>
        <v>#N/A</v>
      </c>
    </row>
    <row r="10273" spans="1:27" x14ac:dyDescent="0.3">
      <c r="A10273" s="43">
        <v>2153001</v>
      </c>
      <c r="B10273" s="43" t="s">
        <v>7687</v>
      </c>
      <c r="C10273" s="43" t="s">
        <v>223</v>
      </c>
      <c r="E10273" s="43" t="s">
        <v>6263</v>
      </c>
      <c r="F10273" s="43" t="s">
        <v>28</v>
      </c>
      <c r="G10273" s="43">
        <v>85004</v>
      </c>
      <c r="Y10273" s="43" t="str">
        <f t="shared" si="320"/>
        <v/>
      </c>
      <c r="Z10273" s="43">
        <v>1384120</v>
      </c>
      <c r="AA10273" s="43" t="e">
        <f t="shared" si="321"/>
        <v>#N/A</v>
      </c>
    </row>
    <row r="10274" spans="1:27" x14ac:dyDescent="0.3">
      <c r="A10274" s="43">
        <v>1857138</v>
      </c>
      <c r="B10274" s="43" t="s">
        <v>7687</v>
      </c>
      <c r="C10274" s="43" t="s">
        <v>829</v>
      </c>
      <c r="E10274" s="43" t="s">
        <v>6263</v>
      </c>
      <c r="F10274" s="43" t="s">
        <v>28</v>
      </c>
      <c r="G10274" s="43">
        <v>85052</v>
      </c>
      <c r="Y10274" s="43" t="str">
        <f t="shared" si="320"/>
        <v>COMP</v>
      </c>
      <c r="Z10274" s="43">
        <v>2173207</v>
      </c>
      <c r="AA10274" s="43">
        <f t="shared" si="321"/>
        <v>1857138</v>
      </c>
    </row>
    <row r="10275" spans="1:27" x14ac:dyDescent="0.3">
      <c r="A10275" s="43">
        <v>1105278</v>
      </c>
      <c r="B10275" s="43" t="s">
        <v>7687</v>
      </c>
      <c r="C10275" s="43" t="s">
        <v>333</v>
      </c>
      <c r="E10275" s="43" t="s">
        <v>6263</v>
      </c>
      <c r="F10275" s="43" t="s">
        <v>30</v>
      </c>
      <c r="G10275" s="43">
        <v>49004</v>
      </c>
      <c r="Y10275" s="43" t="str">
        <f t="shared" si="320"/>
        <v/>
      </c>
      <c r="Z10275" s="43">
        <v>2396314</v>
      </c>
      <c r="AA10275" s="43" t="e">
        <f t="shared" si="321"/>
        <v>#N/A</v>
      </c>
    </row>
    <row r="10276" spans="1:27" x14ac:dyDescent="0.3">
      <c r="A10276" s="43">
        <v>2093573</v>
      </c>
      <c r="B10276" s="43" t="s">
        <v>7687</v>
      </c>
      <c r="C10276" s="43" t="s">
        <v>901</v>
      </c>
      <c r="E10276" s="43" t="s">
        <v>6263</v>
      </c>
      <c r="F10276" s="43" t="s">
        <v>30</v>
      </c>
      <c r="G10276" s="43">
        <v>49002</v>
      </c>
      <c r="Y10276" s="43" t="str">
        <f t="shared" si="320"/>
        <v/>
      </c>
      <c r="Z10276" s="43">
        <v>2260529</v>
      </c>
      <c r="AA10276" s="43" t="e">
        <f t="shared" si="321"/>
        <v>#N/A</v>
      </c>
    </row>
    <row r="10277" spans="1:27" x14ac:dyDescent="0.3">
      <c r="A10277" s="43">
        <v>1347675</v>
      </c>
      <c r="B10277" s="43" t="s">
        <v>7687</v>
      </c>
      <c r="C10277" s="43" t="s">
        <v>6977</v>
      </c>
      <c r="E10277" s="43" t="s">
        <v>34</v>
      </c>
      <c r="F10277" s="43" t="s">
        <v>28</v>
      </c>
      <c r="G10277" s="43">
        <v>85052</v>
      </c>
      <c r="Y10277" s="43" t="str">
        <f t="shared" si="320"/>
        <v>COMP</v>
      </c>
      <c r="Z10277" s="43">
        <v>2408822</v>
      </c>
      <c r="AA10277" s="43">
        <f t="shared" si="321"/>
        <v>1347675</v>
      </c>
    </row>
    <row r="10278" spans="1:27" x14ac:dyDescent="0.3">
      <c r="A10278" s="43">
        <v>1315290</v>
      </c>
      <c r="B10278" s="43" t="s">
        <v>7688</v>
      </c>
      <c r="C10278" s="43" t="s">
        <v>552</v>
      </c>
      <c r="E10278" s="43" t="s">
        <v>34</v>
      </c>
      <c r="F10278" s="43" t="s">
        <v>28</v>
      </c>
      <c r="G10278" s="43">
        <v>85015</v>
      </c>
      <c r="Y10278" s="43" t="str">
        <f t="shared" si="320"/>
        <v>COMP</v>
      </c>
      <c r="Z10278" s="43">
        <v>1971608</v>
      </c>
      <c r="AA10278" s="43">
        <f t="shared" si="321"/>
        <v>1315290</v>
      </c>
    </row>
    <row r="10279" spans="1:27" x14ac:dyDescent="0.3">
      <c r="A10279" s="43">
        <v>1402226</v>
      </c>
      <c r="B10279" s="43" t="s">
        <v>7688</v>
      </c>
      <c r="C10279" s="43" t="s">
        <v>1109</v>
      </c>
      <c r="E10279" s="43" t="s">
        <v>31</v>
      </c>
      <c r="F10279" s="43" t="s">
        <v>28</v>
      </c>
      <c r="G10279" s="43">
        <v>85004</v>
      </c>
      <c r="Y10279" s="43" t="str">
        <f t="shared" si="320"/>
        <v>COMP</v>
      </c>
      <c r="Z10279" s="43">
        <v>1189948</v>
      </c>
      <c r="AA10279" s="43">
        <f t="shared" si="321"/>
        <v>1402226</v>
      </c>
    </row>
    <row r="10280" spans="1:27" x14ac:dyDescent="0.3">
      <c r="A10280" s="43">
        <v>877998</v>
      </c>
      <c r="B10280" s="43" t="s">
        <v>7689</v>
      </c>
      <c r="C10280" s="43" t="s">
        <v>497</v>
      </c>
      <c r="E10280" s="43" t="s">
        <v>6263</v>
      </c>
      <c r="F10280" s="43" t="s">
        <v>30</v>
      </c>
      <c r="G10280" s="43">
        <v>44069</v>
      </c>
      <c r="Y10280" s="43" t="str">
        <f t="shared" si="320"/>
        <v/>
      </c>
      <c r="Z10280" s="43">
        <v>2342768</v>
      </c>
      <c r="AA10280" s="43" t="e">
        <f t="shared" si="321"/>
        <v>#N/A</v>
      </c>
    </row>
    <row r="10281" spans="1:27" x14ac:dyDescent="0.3">
      <c r="A10281" s="43">
        <v>1758774</v>
      </c>
      <c r="B10281" s="43" t="s">
        <v>7689</v>
      </c>
      <c r="C10281" s="43" t="s">
        <v>631</v>
      </c>
      <c r="E10281" s="43" t="s">
        <v>6263</v>
      </c>
      <c r="F10281" s="43" t="s">
        <v>30</v>
      </c>
      <c r="G10281" s="43">
        <v>44084</v>
      </c>
      <c r="Y10281" s="43" t="str">
        <f t="shared" si="320"/>
        <v/>
      </c>
      <c r="Z10281" s="43">
        <v>1825165</v>
      </c>
      <c r="AA10281" s="43" t="e">
        <f t="shared" si="321"/>
        <v>#N/A</v>
      </c>
    </row>
    <row r="10282" spans="1:27" x14ac:dyDescent="0.3">
      <c r="A10282" s="43">
        <v>1680840</v>
      </c>
      <c r="B10282" s="43" t="s">
        <v>7689</v>
      </c>
      <c r="C10282" s="43" t="s">
        <v>274</v>
      </c>
      <c r="E10282" s="43" t="s">
        <v>6263</v>
      </c>
      <c r="F10282" s="43" t="s">
        <v>28</v>
      </c>
      <c r="G10282" s="43">
        <v>44084</v>
      </c>
      <c r="Y10282" s="43" t="str">
        <f t="shared" si="320"/>
        <v/>
      </c>
      <c r="Z10282" s="43">
        <v>2181022</v>
      </c>
      <c r="AA10282" s="43" t="e">
        <f t="shared" si="321"/>
        <v>#N/A</v>
      </c>
    </row>
    <row r="10283" spans="1:27" x14ac:dyDescent="0.3">
      <c r="A10283" s="43">
        <v>1658139</v>
      </c>
      <c r="B10283" s="43" t="s">
        <v>7690</v>
      </c>
      <c r="C10283" s="43" t="s">
        <v>659</v>
      </c>
      <c r="E10283" s="43" t="s">
        <v>6263</v>
      </c>
      <c r="F10283" s="43" t="s">
        <v>28</v>
      </c>
      <c r="G10283" s="43">
        <v>53062</v>
      </c>
      <c r="Y10283" s="43" t="str">
        <f t="shared" si="320"/>
        <v>COMP</v>
      </c>
      <c r="Z10283" s="43">
        <v>2082564</v>
      </c>
      <c r="AA10283" s="43">
        <f t="shared" si="321"/>
        <v>1658139</v>
      </c>
    </row>
    <row r="10284" spans="1:27" x14ac:dyDescent="0.3">
      <c r="A10284" s="43">
        <v>1282163</v>
      </c>
      <c r="B10284" s="43" t="s">
        <v>7690</v>
      </c>
      <c r="C10284" s="43" t="s">
        <v>6165</v>
      </c>
      <c r="E10284" s="43" t="s">
        <v>6263</v>
      </c>
      <c r="F10284" s="43" t="s">
        <v>28</v>
      </c>
      <c r="G10284" s="43">
        <v>49019</v>
      </c>
      <c r="Y10284" s="43" t="str">
        <f t="shared" si="320"/>
        <v>COMP</v>
      </c>
      <c r="Z10284" s="43">
        <v>2383396</v>
      </c>
      <c r="AA10284" s="43">
        <f t="shared" si="321"/>
        <v>1282163</v>
      </c>
    </row>
    <row r="10285" spans="1:27" x14ac:dyDescent="0.3">
      <c r="A10285" s="43">
        <v>721113</v>
      </c>
      <c r="B10285" s="43" t="s">
        <v>7690</v>
      </c>
      <c r="C10285" s="43" t="s">
        <v>221</v>
      </c>
      <c r="E10285" s="43" t="s">
        <v>6263</v>
      </c>
      <c r="F10285" s="43" t="s">
        <v>28</v>
      </c>
      <c r="G10285" s="43">
        <v>53062</v>
      </c>
      <c r="Y10285" s="43" t="str">
        <f t="shared" si="320"/>
        <v>COMP</v>
      </c>
      <c r="Z10285" s="43">
        <v>667139</v>
      </c>
      <c r="AA10285" s="43">
        <f t="shared" si="321"/>
        <v>721113</v>
      </c>
    </row>
    <row r="10286" spans="1:27" x14ac:dyDescent="0.3">
      <c r="A10286" s="43">
        <v>1105124</v>
      </c>
      <c r="B10286" s="43" t="s">
        <v>7691</v>
      </c>
      <c r="C10286" s="43" t="s">
        <v>937</v>
      </c>
      <c r="E10286" s="43" t="s">
        <v>6263</v>
      </c>
      <c r="F10286" s="43" t="s">
        <v>28</v>
      </c>
      <c r="G10286" s="43">
        <v>44075</v>
      </c>
      <c r="Y10286" s="43" t="str">
        <f t="shared" si="320"/>
        <v>COMP</v>
      </c>
      <c r="Z10286" s="43">
        <v>2368593</v>
      </c>
      <c r="AA10286" s="43">
        <f t="shared" si="321"/>
        <v>1105124</v>
      </c>
    </row>
    <row r="10287" spans="1:27" x14ac:dyDescent="0.3">
      <c r="A10287" s="43">
        <v>2283359</v>
      </c>
      <c r="B10287" s="43" t="s">
        <v>7691</v>
      </c>
      <c r="C10287" s="43" t="s">
        <v>497</v>
      </c>
      <c r="E10287" s="43" t="s">
        <v>6263</v>
      </c>
      <c r="F10287" s="43" t="s">
        <v>30</v>
      </c>
      <c r="G10287" s="43">
        <v>49002</v>
      </c>
      <c r="Y10287" s="43" t="str">
        <f t="shared" si="320"/>
        <v/>
      </c>
      <c r="Z10287" s="43">
        <v>2338976</v>
      </c>
      <c r="AA10287" s="43" t="e">
        <f t="shared" si="321"/>
        <v>#N/A</v>
      </c>
    </row>
    <row r="10288" spans="1:27" x14ac:dyDescent="0.3">
      <c r="A10288" s="43">
        <v>1372742</v>
      </c>
      <c r="B10288" s="43" t="s">
        <v>7691</v>
      </c>
      <c r="C10288" s="43" t="s">
        <v>2328</v>
      </c>
      <c r="E10288" s="43" t="s">
        <v>6263</v>
      </c>
      <c r="F10288" s="43" t="s">
        <v>30</v>
      </c>
      <c r="G10288" s="43">
        <v>53061</v>
      </c>
      <c r="Y10288" s="43" t="str">
        <f t="shared" si="320"/>
        <v/>
      </c>
      <c r="Z10288" s="43">
        <v>1467637</v>
      </c>
      <c r="AA10288" s="43" t="e">
        <f t="shared" si="321"/>
        <v>#N/A</v>
      </c>
    </row>
    <row r="10289" spans="1:27" x14ac:dyDescent="0.3">
      <c r="A10289" s="43">
        <v>251213</v>
      </c>
      <c r="B10289" s="43" t="s">
        <v>7692</v>
      </c>
      <c r="C10289" s="43" t="s">
        <v>1082</v>
      </c>
      <c r="E10289" s="43" t="s">
        <v>6263</v>
      </c>
      <c r="F10289" s="43" t="s">
        <v>28</v>
      </c>
      <c r="G10289" s="43">
        <v>85032</v>
      </c>
      <c r="Y10289" s="43" t="str">
        <f t="shared" si="320"/>
        <v>COMP</v>
      </c>
      <c r="Z10289" s="43">
        <v>2400966</v>
      </c>
      <c r="AA10289" s="43">
        <f t="shared" si="321"/>
        <v>251213</v>
      </c>
    </row>
    <row r="10290" spans="1:27" x14ac:dyDescent="0.3">
      <c r="A10290" s="43">
        <v>2434568</v>
      </c>
      <c r="B10290" s="43" t="s">
        <v>7693</v>
      </c>
      <c r="C10290" s="43" t="s">
        <v>427</v>
      </c>
      <c r="E10290" s="43" t="s">
        <v>6263</v>
      </c>
      <c r="F10290" s="43" t="s">
        <v>28</v>
      </c>
      <c r="G10290" s="43">
        <v>49006</v>
      </c>
      <c r="Y10290" s="43" t="str">
        <f t="shared" si="320"/>
        <v/>
      </c>
      <c r="Z10290" s="43">
        <v>1460760</v>
      </c>
      <c r="AA10290" s="43" t="e">
        <f t="shared" si="321"/>
        <v>#N/A</v>
      </c>
    </row>
    <row r="10291" spans="1:27" x14ac:dyDescent="0.3">
      <c r="A10291" s="43">
        <v>878804</v>
      </c>
      <c r="B10291" s="43" t="s">
        <v>7694</v>
      </c>
      <c r="C10291" s="43" t="s">
        <v>534</v>
      </c>
      <c r="E10291" s="43" t="s">
        <v>6263</v>
      </c>
      <c r="F10291" s="43" t="s">
        <v>30</v>
      </c>
      <c r="G10291" s="43">
        <v>44103</v>
      </c>
      <c r="Y10291" s="43" t="str">
        <f t="shared" si="320"/>
        <v/>
      </c>
      <c r="Z10291" s="43">
        <v>1267812</v>
      </c>
      <c r="AA10291" s="43" t="e">
        <f t="shared" si="321"/>
        <v>#N/A</v>
      </c>
    </row>
    <row r="10292" spans="1:27" x14ac:dyDescent="0.3">
      <c r="A10292" s="43">
        <v>1871113</v>
      </c>
      <c r="B10292" s="43" t="s">
        <v>7694</v>
      </c>
      <c r="C10292" s="43" t="s">
        <v>659</v>
      </c>
      <c r="E10292" s="43" t="s">
        <v>6263</v>
      </c>
      <c r="F10292" s="43" t="s">
        <v>28</v>
      </c>
      <c r="G10292" s="43">
        <v>44071</v>
      </c>
      <c r="Y10292" s="43" t="str">
        <f t="shared" si="320"/>
        <v>COMP</v>
      </c>
      <c r="Z10292" s="43">
        <v>1310788</v>
      </c>
      <c r="AA10292" s="43">
        <f t="shared" si="321"/>
        <v>1871113</v>
      </c>
    </row>
    <row r="10293" spans="1:27" x14ac:dyDescent="0.3">
      <c r="A10293" s="43">
        <v>2138242</v>
      </c>
      <c r="B10293" s="43" t="s">
        <v>7695</v>
      </c>
      <c r="C10293" s="43" t="s">
        <v>475</v>
      </c>
      <c r="E10293" s="43" t="s">
        <v>6263</v>
      </c>
      <c r="F10293" s="43" t="s">
        <v>28</v>
      </c>
      <c r="G10293" s="43">
        <v>85050</v>
      </c>
      <c r="Y10293" s="43" t="str">
        <f t="shared" si="320"/>
        <v/>
      </c>
      <c r="Z10293" s="43">
        <v>1223203</v>
      </c>
      <c r="AA10293" s="43" t="e">
        <f t="shared" si="321"/>
        <v>#N/A</v>
      </c>
    </row>
    <row r="10294" spans="1:27" x14ac:dyDescent="0.3">
      <c r="A10294" s="43">
        <v>2152239</v>
      </c>
      <c r="B10294" s="43" t="s">
        <v>7696</v>
      </c>
      <c r="C10294" s="43" t="s">
        <v>499</v>
      </c>
      <c r="E10294" s="43" t="s">
        <v>29</v>
      </c>
      <c r="F10294" s="43" t="s">
        <v>28</v>
      </c>
      <c r="G10294" s="43">
        <v>44125</v>
      </c>
      <c r="Y10294" s="43" t="str">
        <f t="shared" si="320"/>
        <v/>
      </c>
      <c r="Z10294" s="43">
        <v>1987006</v>
      </c>
      <c r="AA10294" s="43" t="e">
        <f t="shared" si="321"/>
        <v>#N/A</v>
      </c>
    </row>
    <row r="10295" spans="1:27" x14ac:dyDescent="0.3">
      <c r="A10295" s="43">
        <v>1577896</v>
      </c>
      <c r="B10295" s="43" t="s">
        <v>7697</v>
      </c>
      <c r="C10295" s="43" t="s">
        <v>7698</v>
      </c>
      <c r="E10295" s="43" t="s">
        <v>6263</v>
      </c>
      <c r="F10295" s="43" t="s">
        <v>30</v>
      </c>
      <c r="G10295" s="43">
        <v>44068</v>
      </c>
      <c r="Y10295" s="43" t="str">
        <f t="shared" si="320"/>
        <v/>
      </c>
      <c r="Z10295" s="43">
        <v>1704588</v>
      </c>
      <c r="AA10295" s="43" t="e">
        <f t="shared" si="321"/>
        <v>#N/A</v>
      </c>
    </row>
    <row r="10296" spans="1:27" x14ac:dyDescent="0.3">
      <c r="A10296" s="43">
        <v>1560443</v>
      </c>
      <c r="B10296" s="43" t="s">
        <v>7699</v>
      </c>
      <c r="C10296" s="43" t="s">
        <v>7700</v>
      </c>
      <c r="E10296" s="43" t="s">
        <v>6263</v>
      </c>
      <c r="F10296" s="43" t="s">
        <v>30</v>
      </c>
      <c r="G10296" s="43">
        <v>44035</v>
      </c>
      <c r="Y10296" s="43" t="str">
        <f t="shared" si="320"/>
        <v>COMP</v>
      </c>
      <c r="Z10296" s="43">
        <v>2298052</v>
      </c>
      <c r="AA10296" s="43">
        <f t="shared" si="321"/>
        <v>1560443</v>
      </c>
    </row>
    <row r="10297" spans="1:27" x14ac:dyDescent="0.3">
      <c r="A10297" s="43">
        <v>1688719</v>
      </c>
      <c r="B10297" s="43" t="s">
        <v>1573</v>
      </c>
      <c r="C10297" s="43" t="s">
        <v>4085</v>
      </c>
      <c r="E10297" s="43" t="s">
        <v>6263</v>
      </c>
      <c r="F10297" s="43" t="s">
        <v>30</v>
      </c>
      <c r="G10297" s="43">
        <v>44072</v>
      </c>
      <c r="Y10297" s="43" t="str">
        <f t="shared" si="320"/>
        <v/>
      </c>
      <c r="Z10297" s="43">
        <v>964285</v>
      </c>
      <c r="AA10297" s="43" t="e">
        <f t="shared" si="321"/>
        <v>#N/A</v>
      </c>
    </row>
    <row r="10298" spans="1:27" x14ac:dyDescent="0.3">
      <c r="A10298" s="43">
        <v>2393895</v>
      </c>
      <c r="B10298" s="43" t="s">
        <v>7701</v>
      </c>
      <c r="C10298" s="43" t="s">
        <v>742</v>
      </c>
      <c r="E10298" s="43" t="s">
        <v>6263</v>
      </c>
      <c r="F10298" s="43" t="s">
        <v>30</v>
      </c>
      <c r="G10298" s="43">
        <v>44134</v>
      </c>
      <c r="Y10298" s="43" t="str">
        <f t="shared" si="320"/>
        <v/>
      </c>
      <c r="Z10298" s="43">
        <v>1968539</v>
      </c>
      <c r="AA10298" s="43" t="e">
        <f t="shared" si="321"/>
        <v>#N/A</v>
      </c>
    </row>
    <row r="10299" spans="1:27" x14ac:dyDescent="0.3">
      <c r="A10299" s="43">
        <v>1665312</v>
      </c>
      <c r="B10299" s="43" t="s">
        <v>7702</v>
      </c>
      <c r="C10299" s="43" t="s">
        <v>694</v>
      </c>
      <c r="E10299" s="43" t="s">
        <v>35</v>
      </c>
      <c r="F10299" s="43" t="s">
        <v>30</v>
      </c>
      <c r="G10299" s="43">
        <v>49067</v>
      </c>
      <c r="Y10299" s="43" t="str">
        <f t="shared" si="320"/>
        <v>COMP</v>
      </c>
      <c r="Z10299" s="43">
        <v>437789</v>
      </c>
      <c r="AA10299" s="43">
        <f t="shared" si="321"/>
        <v>1665312</v>
      </c>
    </row>
    <row r="10300" spans="1:27" x14ac:dyDescent="0.3">
      <c r="A10300" s="43">
        <v>1959636</v>
      </c>
      <c r="B10300" s="43" t="s">
        <v>7703</v>
      </c>
      <c r="C10300" s="43" t="s">
        <v>454</v>
      </c>
      <c r="E10300" s="43" t="s">
        <v>6263</v>
      </c>
      <c r="F10300" s="43" t="s">
        <v>30</v>
      </c>
      <c r="G10300" s="43">
        <v>53022</v>
      </c>
      <c r="Y10300" s="43" t="str">
        <f t="shared" si="320"/>
        <v/>
      </c>
      <c r="Z10300" s="43">
        <v>884011</v>
      </c>
      <c r="AA10300" s="43" t="e">
        <f t="shared" si="321"/>
        <v>#N/A</v>
      </c>
    </row>
    <row r="10301" spans="1:27" x14ac:dyDescent="0.3">
      <c r="A10301" s="43">
        <v>1862925</v>
      </c>
      <c r="B10301" s="43" t="s">
        <v>1576</v>
      </c>
      <c r="C10301" s="43" t="s">
        <v>456</v>
      </c>
      <c r="E10301" s="43" t="s">
        <v>29</v>
      </c>
      <c r="F10301" s="43" t="s">
        <v>28</v>
      </c>
      <c r="G10301" s="43">
        <v>49001</v>
      </c>
      <c r="Y10301" s="43" t="str">
        <f t="shared" si="320"/>
        <v>COMP</v>
      </c>
      <c r="Z10301" s="43">
        <v>2350918</v>
      </c>
      <c r="AA10301" s="43">
        <f t="shared" si="321"/>
        <v>1862925</v>
      </c>
    </row>
    <row r="10302" spans="1:27" x14ac:dyDescent="0.3">
      <c r="A10302" s="43">
        <v>2082954</v>
      </c>
      <c r="B10302" s="43" t="s">
        <v>7704</v>
      </c>
      <c r="C10302" s="43" t="s">
        <v>3343</v>
      </c>
      <c r="E10302" s="43" t="s">
        <v>6263</v>
      </c>
      <c r="F10302" s="43" t="s">
        <v>28</v>
      </c>
      <c r="G10302" s="43">
        <v>44130</v>
      </c>
      <c r="Y10302" s="43" t="str">
        <f t="shared" si="320"/>
        <v/>
      </c>
      <c r="Z10302" s="43">
        <v>1558846</v>
      </c>
      <c r="AA10302" s="43" t="e">
        <f t="shared" si="321"/>
        <v>#N/A</v>
      </c>
    </row>
    <row r="10303" spans="1:27" x14ac:dyDescent="0.3">
      <c r="A10303" s="43">
        <v>2172618</v>
      </c>
      <c r="B10303" s="43" t="s">
        <v>1577</v>
      </c>
      <c r="C10303" s="43" t="s">
        <v>7705</v>
      </c>
      <c r="E10303" s="43" t="s">
        <v>29</v>
      </c>
      <c r="F10303" s="43" t="s">
        <v>28</v>
      </c>
      <c r="G10303" s="43">
        <v>49064</v>
      </c>
      <c r="Y10303" s="43" t="str">
        <f t="shared" si="320"/>
        <v>COMP</v>
      </c>
      <c r="Z10303" s="43">
        <v>529615</v>
      </c>
      <c r="AA10303" s="43">
        <f t="shared" si="321"/>
        <v>2172618</v>
      </c>
    </row>
    <row r="10304" spans="1:27" x14ac:dyDescent="0.3">
      <c r="A10304" s="43">
        <v>1961919</v>
      </c>
      <c r="B10304" s="43" t="s">
        <v>1577</v>
      </c>
      <c r="C10304" s="43" t="s">
        <v>7706</v>
      </c>
      <c r="E10304" s="43" t="s">
        <v>29</v>
      </c>
      <c r="F10304" s="43" t="s">
        <v>28</v>
      </c>
      <c r="G10304" s="43">
        <v>72007</v>
      </c>
      <c r="Y10304" s="43" t="str">
        <f t="shared" si="320"/>
        <v>COMP</v>
      </c>
      <c r="Z10304" s="43">
        <v>409297</v>
      </c>
      <c r="AA10304" s="43">
        <f t="shared" si="321"/>
        <v>1961919</v>
      </c>
    </row>
    <row r="10305" spans="1:27" x14ac:dyDescent="0.3">
      <c r="A10305" s="43">
        <v>1865379</v>
      </c>
      <c r="B10305" s="43" t="s">
        <v>7707</v>
      </c>
      <c r="C10305" s="43" t="s">
        <v>492</v>
      </c>
      <c r="E10305" s="43" t="s">
        <v>6263</v>
      </c>
      <c r="F10305" s="43" t="s">
        <v>30</v>
      </c>
      <c r="G10305" s="43">
        <v>85005</v>
      </c>
      <c r="Y10305" s="43" t="str">
        <f t="shared" si="320"/>
        <v/>
      </c>
      <c r="Z10305" s="43">
        <v>1874872</v>
      </c>
      <c r="AA10305" s="43" t="e">
        <f t="shared" si="321"/>
        <v>#N/A</v>
      </c>
    </row>
    <row r="10306" spans="1:27" x14ac:dyDescent="0.3">
      <c r="A10306" s="43">
        <v>1968405</v>
      </c>
      <c r="B10306" s="43" t="s">
        <v>7708</v>
      </c>
      <c r="C10306" s="43" t="s">
        <v>1684</v>
      </c>
      <c r="E10306" s="43" t="s">
        <v>6263</v>
      </c>
      <c r="F10306" s="43" t="s">
        <v>30</v>
      </c>
      <c r="G10306" s="43">
        <v>72017</v>
      </c>
      <c r="Y10306" s="43" t="str">
        <f t="shared" ref="Y10306:Y10369" si="322">IF(ISERROR(AA10306)=FALSE,"COMP","")</f>
        <v/>
      </c>
      <c r="Z10306" s="43">
        <v>1138490</v>
      </c>
      <c r="AA10306" s="43" t="e">
        <f t="shared" si="321"/>
        <v>#N/A</v>
      </c>
    </row>
    <row r="10307" spans="1:27" x14ac:dyDescent="0.3">
      <c r="A10307" s="43">
        <v>1968407</v>
      </c>
      <c r="B10307" s="43" t="s">
        <v>7708</v>
      </c>
      <c r="C10307" s="43" t="s">
        <v>7709</v>
      </c>
      <c r="E10307" s="43" t="s">
        <v>6263</v>
      </c>
      <c r="F10307" s="43" t="s">
        <v>28</v>
      </c>
      <c r="G10307" s="43">
        <v>72017</v>
      </c>
      <c r="Y10307" s="43" t="str">
        <f t="shared" si="322"/>
        <v>COMP</v>
      </c>
      <c r="Z10307" s="43">
        <v>2075124</v>
      </c>
      <c r="AA10307" s="43">
        <f t="shared" ref="AA10307:AA10370" si="323">VLOOKUP(A10307,Z:Z,1,FALSE)</f>
        <v>1968407</v>
      </c>
    </row>
    <row r="10308" spans="1:27" x14ac:dyDescent="0.3">
      <c r="A10308" s="43">
        <v>1769690</v>
      </c>
      <c r="B10308" s="43" t="s">
        <v>7708</v>
      </c>
      <c r="C10308" s="43" t="s">
        <v>343</v>
      </c>
      <c r="E10308" s="43" t="s">
        <v>6263</v>
      </c>
      <c r="F10308" s="43" t="s">
        <v>28</v>
      </c>
      <c r="G10308" s="43">
        <v>72017</v>
      </c>
      <c r="Y10308" s="43" t="str">
        <f t="shared" si="322"/>
        <v>COMP</v>
      </c>
      <c r="Z10308" s="43">
        <v>1534828</v>
      </c>
      <c r="AA10308" s="43">
        <f t="shared" si="323"/>
        <v>1769690</v>
      </c>
    </row>
    <row r="10309" spans="1:27" x14ac:dyDescent="0.3">
      <c r="A10309" s="43">
        <v>1981857</v>
      </c>
      <c r="B10309" s="43" t="s">
        <v>7708</v>
      </c>
      <c r="C10309" s="43" t="s">
        <v>592</v>
      </c>
      <c r="E10309" s="43" t="s">
        <v>6263</v>
      </c>
      <c r="F10309" s="43" t="s">
        <v>30</v>
      </c>
      <c r="G10309" s="43">
        <v>72017</v>
      </c>
      <c r="Y10309" s="43" t="str">
        <f t="shared" si="322"/>
        <v/>
      </c>
      <c r="Z10309" s="43">
        <v>2174828</v>
      </c>
      <c r="AA10309" s="43" t="e">
        <f t="shared" si="323"/>
        <v>#N/A</v>
      </c>
    </row>
    <row r="10310" spans="1:27" x14ac:dyDescent="0.3">
      <c r="A10310" s="43">
        <v>1828235</v>
      </c>
      <c r="B10310" s="43" t="s">
        <v>7710</v>
      </c>
      <c r="C10310" s="43" t="s">
        <v>202</v>
      </c>
      <c r="E10310" s="43" t="s">
        <v>6263</v>
      </c>
      <c r="F10310" s="43" t="s">
        <v>28</v>
      </c>
      <c r="G10310" s="43">
        <v>72041</v>
      </c>
      <c r="Y10310" s="43" t="str">
        <f t="shared" si="322"/>
        <v/>
      </c>
      <c r="Z10310" s="43">
        <v>2019790</v>
      </c>
      <c r="AA10310" s="43" t="e">
        <f t="shared" si="323"/>
        <v>#N/A</v>
      </c>
    </row>
    <row r="10311" spans="1:27" x14ac:dyDescent="0.3">
      <c r="A10311" s="43">
        <v>1877882</v>
      </c>
      <c r="B10311" s="43" t="s">
        <v>7711</v>
      </c>
      <c r="C10311" s="43" t="s">
        <v>620</v>
      </c>
      <c r="E10311" s="43" t="s">
        <v>6263</v>
      </c>
      <c r="F10311" s="43" t="s">
        <v>30</v>
      </c>
      <c r="G10311" s="43">
        <v>85050</v>
      </c>
      <c r="Y10311" s="43" t="str">
        <f t="shared" si="322"/>
        <v/>
      </c>
      <c r="Z10311" s="43">
        <v>1462012</v>
      </c>
      <c r="AA10311" s="43" t="e">
        <f t="shared" si="323"/>
        <v>#N/A</v>
      </c>
    </row>
    <row r="10312" spans="1:27" x14ac:dyDescent="0.3">
      <c r="A10312" s="43">
        <v>1223499</v>
      </c>
      <c r="B10312" s="43" t="s">
        <v>7712</v>
      </c>
      <c r="C10312" s="43" t="s">
        <v>399</v>
      </c>
      <c r="E10312" s="43" t="s">
        <v>6263</v>
      </c>
      <c r="F10312" s="43" t="s">
        <v>28</v>
      </c>
      <c r="G10312" s="43">
        <v>49032</v>
      </c>
      <c r="Y10312" s="43" t="str">
        <f t="shared" si="322"/>
        <v/>
      </c>
      <c r="Z10312" s="43">
        <v>623287</v>
      </c>
      <c r="AA10312" s="43" t="e">
        <f t="shared" si="323"/>
        <v>#N/A</v>
      </c>
    </row>
    <row r="10313" spans="1:27" x14ac:dyDescent="0.3">
      <c r="A10313" s="43">
        <v>2427676</v>
      </c>
      <c r="B10313" s="43" t="s">
        <v>7713</v>
      </c>
      <c r="C10313" s="43" t="s">
        <v>834</v>
      </c>
      <c r="E10313" s="43" t="s">
        <v>6263</v>
      </c>
      <c r="F10313" s="43" t="s">
        <v>30</v>
      </c>
      <c r="G10313" s="43">
        <v>44108</v>
      </c>
      <c r="Y10313" s="43" t="str">
        <f t="shared" si="322"/>
        <v/>
      </c>
      <c r="Z10313" s="43">
        <v>623291</v>
      </c>
      <c r="AA10313" s="43" t="e">
        <f t="shared" si="323"/>
        <v>#N/A</v>
      </c>
    </row>
    <row r="10314" spans="1:27" x14ac:dyDescent="0.3">
      <c r="A10314" s="43">
        <v>1538928</v>
      </c>
      <c r="B10314" s="43" t="s">
        <v>1584</v>
      </c>
      <c r="C10314" s="43" t="s">
        <v>506</v>
      </c>
      <c r="E10314" s="43" t="s">
        <v>6263</v>
      </c>
      <c r="F10314" s="43" t="s">
        <v>28</v>
      </c>
      <c r="G10314" s="43">
        <v>49064</v>
      </c>
      <c r="Y10314" s="43" t="str">
        <f t="shared" si="322"/>
        <v/>
      </c>
      <c r="Z10314" s="43">
        <v>1206684</v>
      </c>
      <c r="AA10314" s="43" t="e">
        <f t="shared" si="323"/>
        <v>#N/A</v>
      </c>
    </row>
    <row r="10315" spans="1:27" x14ac:dyDescent="0.3">
      <c r="A10315" s="43">
        <v>2368435</v>
      </c>
      <c r="B10315" s="43" t="s">
        <v>1584</v>
      </c>
      <c r="C10315" s="43" t="s">
        <v>319</v>
      </c>
      <c r="E10315" s="43" t="s">
        <v>31</v>
      </c>
      <c r="F10315" s="43" t="s">
        <v>30</v>
      </c>
      <c r="G10315" s="43">
        <v>53013</v>
      </c>
      <c r="Y10315" s="43" t="str">
        <f t="shared" si="322"/>
        <v>COMP</v>
      </c>
      <c r="Z10315" s="43">
        <v>2344557</v>
      </c>
      <c r="AA10315" s="43">
        <f t="shared" si="323"/>
        <v>2368435</v>
      </c>
    </row>
    <row r="10316" spans="1:27" x14ac:dyDescent="0.3">
      <c r="A10316" s="43">
        <v>1931549</v>
      </c>
      <c r="B10316" s="43" t="s">
        <v>1584</v>
      </c>
      <c r="C10316" s="43" t="s">
        <v>1514</v>
      </c>
      <c r="E10316" s="43" t="s">
        <v>6263</v>
      </c>
      <c r="F10316" s="43" t="s">
        <v>30</v>
      </c>
      <c r="G10316" s="43">
        <v>72041</v>
      </c>
      <c r="Y10316" s="43" t="str">
        <f t="shared" si="322"/>
        <v/>
      </c>
      <c r="Z10316" s="43">
        <v>2341432</v>
      </c>
      <c r="AA10316" s="43" t="e">
        <f t="shared" si="323"/>
        <v>#N/A</v>
      </c>
    </row>
    <row r="10317" spans="1:27" x14ac:dyDescent="0.3">
      <c r="A10317" s="43">
        <v>2388936</v>
      </c>
      <c r="B10317" s="43" t="s">
        <v>1584</v>
      </c>
      <c r="C10317" s="43" t="s">
        <v>248</v>
      </c>
      <c r="E10317" s="43" t="s">
        <v>35</v>
      </c>
      <c r="F10317" s="43" t="s">
        <v>30</v>
      </c>
      <c r="G10317" s="43">
        <v>49064</v>
      </c>
      <c r="Y10317" s="43" t="str">
        <f t="shared" si="322"/>
        <v>COMP</v>
      </c>
      <c r="Z10317" s="43">
        <v>2430854</v>
      </c>
      <c r="AA10317" s="43">
        <f t="shared" si="323"/>
        <v>2388936</v>
      </c>
    </row>
    <row r="10318" spans="1:27" x14ac:dyDescent="0.3">
      <c r="A10318" s="43">
        <v>2260345</v>
      </c>
      <c r="B10318" s="43" t="s">
        <v>7714</v>
      </c>
      <c r="C10318" s="43" t="s">
        <v>467</v>
      </c>
      <c r="E10318" s="43" t="s">
        <v>6263</v>
      </c>
      <c r="F10318" s="43" t="s">
        <v>30</v>
      </c>
      <c r="G10318" s="43">
        <v>44124</v>
      </c>
      <c r="Y10318" s="43" t="str">
        <f t="shared" si="322"/>
        <v/>
      </c>
      <c r="Z10318" s="43">
        <v>1449499</v>
      </c>
      <c r="AA10318" s="43" t="e">
        <f t="shared" si="323"/>
        <v>#N/A</v>
      </c>
    </row>
    <row r="10319" spans="1:27" x14ac:dyDescent="0.3">
      <c r="A10319" s="43">
        <v>336973</v>
      </c>
      <c r="B10319" s="43" t="s">
        <v>7715</v>
      </c>
      <c r="C10319" s="43" t="s">
        <v>632</v>
      </c>
      <c r="E10319" s="43" t="s">
        <v>6263</v>
      </c>
      <c r="F10319" s="43" t="s">
        <v>28</v>
      </c>
      <c r="G10319" s="43">
        <v>85005</v>
      </c>
      <c r="Y10319" s="43" t="str">
        <f t="shared" si="322"/>
        <v>COMP</v>
      </c>
      <c r="Z10319" s="43">
        <v>654252</v>
      </c>
      <c r="AA10319" s="43">
        <f t="shared" si="323"/>
        <v>336973</v>
      </c>
    </row>
    <row r="10320" spans="1:27" x14ac:dyDescent="0.3">
      <c r="A10320" s="43">
        <v>1302852</v>
      </c>
      <c r="B10320" s="43" t="s">
        <v>7716</v>
      </c>
      <c r="C10320" s="43" t="s">
        <v>346</v>
      </c>
      <c r="E10320" s="43" t="s">
        <v>6263</v>
      </c>
      <c r="F10320" s="43" t="s">
        <v>28</v>
      </c>
      <c r="G10320" s="43">
        <v>85067</v>
      </c>
      <c r="Y10320" s="43" t="str">
        <f t="shared" si="322"/>
        <v/>
      </c>
      <c r="Z10320" s="43">
        <v>1579670</v>
      </c>
      <c r="AA10320" s="43" t="e">
        <f t="shared" si="323"/>
        <v>#N/A</v>
      </c>
    </row>
    <row r="10321" spans="1:27" x14ac:dyDescent="0.3">
      <c r="A10321" s="43">
        <v>1795701</v>
      </c>
      <c r="B10321" s="43" t="s">
        <v>7717</v>
      </c>
      <c r="C10321" s="43" t="s">
        <v>546</v>
      </c>
      <c r="E10321" s="43" t="s">
        <v>6263</v>
      </c>
      <c r="F10321" s="43" t="s">
        <v>30</v>
      </c>
      <c r="G10321" s="43">
        <v>49064</v>
      </c>
      <c r="Y10321" s="43" t="str">
        <f t="shared" si="322"/>
        <v/>
      </c>
      <c r="Z10321" s="43">
        <v>1652095</v>
      </c>
      <c r="AA10321" s="43" t="e">
        <f t="shared" si="323"/>
        <v>#N/A</v>
      </c>
    </row>
    <row r="10322" spans="1:27" x14ac:dyDescent="0.3">
      <c r="A10322" s="43">
        <v>380632</v>
      </c>
      <c r="B10322" s="43" t="s">
        <v>1590</v>
      </c>
      <c r="C10322" s="43" t="s">
        <v>746</v>
      </c>
      <c r="E10322" s="43" t="s">
        <v>6263</v>
      </c>
      <c r="F10322" s="43" t="s">
        <v>28</v>
      </c>
      <c r="G10322" s="43">
        <v>49001</v>
      </c>
      <c r="Y10322" s="43" t="str">
        <f t="shared" si="322"/>
        <v/>
      </c>
      <c r="Z10322" s="43">
        <v>174055</v>
      </c>
      <c r="AA10322" s="43" t="e">
        <f t="shared" si="323"/>
        <v>#N/A</v>
      </c>
    </row>
    <row r="10323" spans="1:27" x14ac:dyDescent="0.3">
      <c r="A10323" s="43">
        <v>2194466</v>
      </c>
      <c r="B10323" s="43" t="s">
        <v>1590</v>
      </c>
      <c r="C10323" s="43" t="s">
        <v>659</v>
      </c>
      <c r="E10323" s="43" t="s">
        <v>29</v>
      </c>
      <c r="F10323" s="43" t="s">
        <v>28</v>
      </c>
      <c r="G10323" s="43">
        <v>85056</v>
      </c>
      <c r="Y10323" s="43" t="str">
        <f t="shared" si="322"/>
        <v/>
      </c>
      <c r="Z10323" s="43">
        <v>1162304</v>
      </c>
      <c r="AA10323" s="43" t="e">
        <f t="shared" si="323"/>
        <v>#N/A</v>
      </c>
    </row>
    <row r="10324" spans="1:27" x14ac:dyDescent="0.3">
      <c r="A10324" s="43">
        <v>2413772</v>
      </c>
      <c r="B10324" s="43" t="s">
        <v>1590</v>
      </c>
      <c r="C10324" s="43" t="s">
        <v>385</v>
      </c>
      <c r="E10324" s="43" t="s">
        <v>29</v>
      </c>
      <c r="F10324" s="43" t="s">
        <v>28</v>
      </c>
      <c r="G10324" s="43">
        <v>85056</v>
      </c>
      <c r="Y10324" s="43" t="str">
        <f t="shared" si="322"/>
        <v/>
      </c>
      <c r="Z10324" s="43">
        <v>2095995</v>
      </c>
      <c r="AA10324" s="43" t="e">
        <f t="shared" si="323"/>
        <v>#N/A</v>
      </c>
    </row>
    <row r="10325" spans="1:27" x14ac:dyDescent="0.3">
      <c r="A10325" s="43">
        <v>2019370</v>
      </c>
      <c r="B10325" s="43" t="s">
        <v>1590</v>
      </c>
      <c r="C10325" s="43" t="s">
        <v>414</v>
      </c>
      <c r="E10325" s="43" t="s">
        <v>6263</v>
      </c>
      <c r="F10325" s="43" t="s">
        <v>30</v>
      </c>
      <c r="G10325" s="43">
        <v>44055</v>
      </c>
      <c r="Y10325" s="43" t="str">
        <f t="shared" si="322"/>
        <v/>
      </c>
      <c r="Z10325" s="43">
        <v>2012260</v>
      </c>
      <c r="AA10325" s="43" t="e">
        <f t="shared" si="323"/>
        <v>#N/A</v>
      </c>
    </row>
    <row r="10326" spans="1:27" x14ac:dyDescent="0.3">
      <c r="A10326" s="43">
        <v>2434156</v>
      </c>
      <c r="B10326" s="43" t="s">
        <v>1590</v>
      </c>
      <c r="C10326" s="43" t="s">
        <v>7718</v>
      </c>
      <c r="E10326" s="43" t="s">
        <v>29</v>
      </c>
      <c r="F10326" s="43" t="s">
        <v>28</v>
      </c>
      <c r="G10326" s="43">
        <v>44139</v>
      </c>
      <c r="Y10326" s="43" t="str">
        <f t="shared" si="322"/>
        <v/>
      </c>
      <c r="Z10326" s="43">
        <v>1197971</v>
      </c>
      <c r="AA10326" s="43" t="e">
        <f t="shared" si="323"/>
        <v>#N/A</v>
      </c>
    </row>
    <row r="10327" spans="1:27" x14ac:dyDescent="0.3">
      <c r="A10327" s="43">
        <v>1377920</v>
      </c>
      <c r="B10327" s="43" t="s">
        <v>7719</v>
      </c>
      <c r="C10327" s="43" t="s">
        <v>713</v>
      </c>
      <c r="E10327" s="43" t="s">
        <v>6263</v>
      </c>
      <c r="F10327" s="43" t="s">
        <v>30</v>
      </c>
      <c r="G10327" s="43">
        <v>85012</v>
      </c>
      <c r="Y10327" s="43" t="str">
        <f t="shared" si="322"/>
        <v/>
      </c>
      <c r="Z10327" s="43">
        <v>1423778</v>
      </c>
      <c r="AA10327" s="43" t="e">
        <f t="shared" si="323"/>
        <v>#N/A</v>
      </c>
    </row>
    <row r="10328" spans="1:27" x14ac:dyDescent="0.3">
      <c r="A10328" s="43">
        <v>1844305</v>
      </c>
      <c r="B10328" s="43" t="s">
        <v>7720</v>
      </c>
      <c r="C10328" s="43" t="s">
        <v>427</v>
      </c>
      <c r="E10328" s="43" t="s">
        <v>6263</v>
      </c>
      <c r="F10328" s="43" t="s">
        <v>28</v>
      </c>
      <c r="G10328" s="43">
        <v>85055</v>
      </c>
      <c r="Y10328" s="43" t="str">
        <f t="shared" si="322"/>
        <v/>
      </c>
      <c r="Z10328" s="43">
        <v>1965956</v>
      </c>
      <c r="AA10328" s="43" t="e">
        <f t="shared" si="323"/>
        <v>#N/A</v>
      </c>
    </row>
    <row r="10329" spans="1:27" x14ac:dyDescent="0.3">
      <c r="A10329" s="43">
        <v>2019683</v>
      </c>
      <c r="B10329" s="43" t="s">
        <v>1593</v>
      </c>
      <c r="C10329" s="43" t="s">
        <v>440</v>
      </c>
      <c r="E10329" s="43" t="s">
        <v>6263</v>
      </c>
      <c r="F10329" s="43" t="s">
        <v>28</v>
      </c>
      <c r="G10329" s="43">
        <v>85005</v>
      </c>
      <c r="Y10329" s="43" t="str">
        <f t="shared" si="322"/>
        <v/>
      </c>
      <c r="Z10329" s="43">
        <v>1340039</v>
      </c>
      <c r="AA10329" s="43" t="e">
        <f t="shared" si="323"/>
        <v>#N/A</v>
      </c>
    </row>
    <row r="10330" spans="1:27" x14ac:dyDescent="0.3">
      <c r="A10330" s="43">
        <v>2412107</v>
      </c>
      <c r="B10330" s="43" t="s">
        <v>1593</v>
      </c>
      <c r="C10330" s="43" t="s">
        <v>502</v>
      </c>
      <c r="E10330" s="43" t="s">
        <v>6263</v>
      </c>
      <c r="F10330" s="43" t="s">
        <v>30</v>
      </c>
      <c r="G10330" s="43">
        <v>49072</v>
      </c>
      <c r="Y10330" s="43" t="str">
        <f t="shared" si="322"/>
        <v/>
      </c>
      <c r="Z10330" s="43">
        <v>1064812</v>
      </c>
      <c r="AA10330" s="43" t="e">
        <f t="shared" si="323"/>
        <v>#N/A</v>
      </c>
    </row>
    <row r="10331" spans="1:27" x14ac:dyDescent="0.3">
      <c r="A10331" s="43">
        <v>1135645</v>
      </c>
      <c r="B10331" s="43" t="s">
        <v>1593</v>
      </c>
      <c r="C10331" s="43" t="s">
        <v>466</v>
      </c>
      <c r="E10331" s="43" t="s">
        <v>6263</v>
      </c>
      <c r="F10331" s="43" t="s">
        <v>28</v>
      </c>
      <c r="G10331" s="43">
        <v>49034</v>
      </c>
      <c r="Y10331" s="43" t="str">
        <f t="shared" si="322"/>
        <v/>
      </c>
      <c r="Z10331" s="43">
        <v>1998808</v>
      </c>
      <c r="AA10331" s="43" t="e">
        <f t="shared" si="323"/>
        <v>#N/A</v>
      </c>
    </row>
    <row r="10332" spans="1:27" x14ac:dyDescent="0.3">
      <c r="A10332" s="43">
        <v>1984593</v>
      </c>
      <c r="B10332" s="43" t="s">
        <v>1593</v>
      </c>
      <c r="C10332" s="43" t="s">
        <v>1617</v>
      </c>
      <c r="E10332" s="43" t="s">
        <v>6263</v>
      </c>
      <c r="F10332" s="43" t="s">
        <v>28</v>
      </c>
      <c r="G10332" s="43">
        <v>44125</v>
      </c>
      <c r="Y10332" s="43" t="str">
        <f t="shared" si="322"/>
        <v/>
      </c>
      <c r="Z10332" s="43">
        <v>2251531</v>
      </c>
      <c r="AA10332" s="43" t="e">
        <f t="shared" si="323"/>
        <v>#N/A</v>
      </c>
    </row>
    <row r="10333" spans="1:27" x14ac:dyDescent="0.3">
      <c r="A10333" s="43">
        <v>2412109</v>
      </c>
      <c r="B10333" s="43" t="s">
        <v>1593</v>
      </c>
      <c r="C10333" s="43" t="s">
        <v>2510</v>
      </c>
      <c r="E10333" s="43" t="s">
        <v>6263</v>
      </c>
      <c r="F10333" s="43" t="s">
        <v>28</v>
      </c>
      <c r="G10333" s="43">
        <v>49072</v>
      </c>
      <c r="Y10333" s="43" t="str">
        <f t="shared" si="322"/>
        <v/>
      </c>
      <c r="Z10333" s="43">
        <v>1461035</v>
      </c>
      <c r="AA10333" s="43" t="e">
        <f t="shared" si="323"/>
        <v>#N/A</v>
      </c>
    </row>
    <row r="10334" spans="1:27" x14ac:dyDescent="0.3">
      <c r="A10334" s="43">
        <v>1524167</v>
      </c>
      <c r="B10334" s="43" t="s">
        <v>1593</v>
      </c>
      <c r="C10334" s="43" t="s">
        <v>2001</v>
      </c>
      <c r="E10334" s="43" t="s">
        <v>34</v>
      </c>
      <c r="F10334" s="43" t="s">
        <v>30</v>
      </c>
      <c r="G10334" s="43">
        <v>72041</v>
      </c>
      <c r="Y10334" s="43" t="str">
        <f t="shared" si="322"/>
        <v>COMP</v>
      </c>
      <c r="Z10334" s="43">
        <v>1783823</v>
      </c>
      <c r="AA10334" s="43">
        <f t="shared" si="323"/>
        <v>1524167</v>
      </c>
    </row>
    <row r="10335" spans="1:27" x14ac:dyDescent="0.3">
      <c r="A10335" s="43">
        <v>1862686</v>
      </c>
      <c r="B10335" s="43" t="s">
        <v>7721</v>
      </c>
      <c r="C10335" s="43" t="s">
        <v>829</v>
      </c>
      <c r="E10335" s="43" t="s">
        <v>6263</v>
      </c>
      <c r="F10335" s="43" t="s">
        <v>28</v>
      </c>
      <c r="G10335" s="43">
        <v>49002</v>
      </c>
      <c r="Y10335" s="43" t="str">
        <f t="shared" si="322"/>
        <v/>
      </c>
      <c r="Z10335" s="43">
        <v>1403261</v>
      </c>
      <c r="AA10335" s="43" t="e">
        <f t="shared" si="323"/>
        <v>#N/A</v>
      </c>
    </row>
    <row r="10336" spans="1:27" x14ac:dyDescent="0.3">
      <c r="A10336" s="43">
        <v>2175947</v>
      </c>
      <c r="B10336" s="43" t="s">
        <v>7721</v>
      </c>
      <c r="C10336" s="43" t="s">
        <v>742</v>
      </c>
      <c r="E10336" s="43" t="s">
        <v>6263</v>
      </c>
      <c r="F10336" s="43" t="s">
        <v>30</v>
      </c>
      <c r="G10336" s="43">
        <v>49002</v>
      </c>
      <c r="Y10336" s="43" t="str">
        <f t="shared" si="322"/>
        <v/>
      </c>
      <c r="Z10336" s="43">
        <v>1872012</v>
      </c>
      <c r="AA10336" s="43" t="e">
        <f t="shared" si="323"/>
        <v>#N/A</v>
      </c>
    </row>
    <row r="10337" spans="1:27" x14ac:dyDescent="0.3">
      <c r="A10337" s="43">
        <v>1818881</v>
      </c>
      <c r="B10337" s="43" t="s">
        <v>7722</v>
      </c>
      <c r="C10337" s="43" t="s">
        <v>438</v>
      </c>
      <c r="E10337" s="43" t="s">
        <v>6263</v>
      </c>
      <c r="F10337" s="43" t="s">
        <v>30</v>
      </c>
      <c r="G10337" s="43">
        <v>85076</v>
      </c>
      <c r="Y10337" s="43" t="str">
        <f t="shared" si="322"/>
        <v/>
      </c>
      <c r="Z10337" s="43">
        <v>1478503</v>
      </c>
      <c r="AA10337" s="43" t="e">
        <f t="shared" si="323"/>
        <v>#N/A</v>
      </c>
    </row>
    <row r="10338" spans="1:27" x14ac:dyDescent="0.3">
      <c r="A10338" s="43">
        <v>2251984</v>
      </c>
      <c r="B10338" s="43" t="s">
        <v>7723</v>
      </c>
      <c r="C10338" s="43" t="s">
        <v>641</v>
      </c>
      <c r="E10338" s="43" t="s">
        <v>34</v>
      </c>
      <c r="F10338" s="43" t="s">
        <v>28</v>
      </c>
      <c r="G10338" s="43">
        <v>72041</v>
      </c>
      <c r="Y10338" s="43" t="str">
        <f t="shared" si="322"/>
        <v>COMP</v>
      </c>
      <c r="Z10338" s="43">
        <v>1236366</v>
      </c>
      <c r="AA10338" s="43">
        <f t="shared" si="323"/>
        <v>2251984</v>
      </c>
    </row>
    <row r="10339" spans="1:27" x14ac:dyDescent="0.3">
      <c r="A10339" s="43">
        <v>1380965</v>
      </c>
      <c r="B10339" s="43" t="s">
        <v>7724</v>
      </c>
      <c r="C10339" s="43" t="s">
        <v>1428</v>
      </c>
      <c r="E10339" s="43" t="s">
        <v>6263</v>
      </c>
      <c r="F10339" s="43" t="s">
        <v>30</v>
      </c>
      <c r="G10339" s="43">
        <v>44075</v>
      </c>
      <c r="Y10339" s="43" t="str">
        <f t="shared" si="322"/>
        <v/>
      </c>
      <c r="Z10339" s="43">
        <v>1160196</v>
      </c>
      <c r="AA10339" s="43" t="e">
        <f t="shared" si="323"/>
        <v>#N/A</v>
      </c>
    </row>
    <row r="10340" spans="1:27" x14ac:dyDescent="0.3">
      <c r="A10340" s="43">
        <v>1347955</v>
      </c>
      <c r="B10340" s="43" t="s">
        <v>7725</v>
      </c>
      <c r="C10340" s="43" t="s">
        <v>482</v>
      </c>
      <c r="E10340" s="43" t="s">
        <v>6263</v>
      </c>
      <c r="F10340" s="43" t="s">
        <v>30</v>
      </c>
      <c r="G10340" s="43">
        <v>72064</v>
      </c>
      <c r="Y10340" s="43" t="str">
        <f t="shared" si="322"/>
        <v/>
      </c>
      <c r="Z10340" s="43">
        <v>1475844</v>
      </c>
      <c r="AA10340" s="43" t="e">
        <f t="shared" si="323"/>
        <v>#N/A</v>
      </c>
    </row>
    <row r="10341" spans="1:27" x14ac:dyDescent="0.3">
      <c r="A10341" s="43">
        <v>2025450</v>
      </c>
      <c r="B10341" s="43" t="s">
        <v>7726</v>
      </c>
      <c r="C10341" s="43" t="s">
        <v>3888</v>
      </c>
      <c r="E10341" s="43" t="s">
        <v>34</v>
      </c>
      <c r="F10341" s="43" t="s">
        <v>30</v>
      </c>
      <c r="G10341" s="43">
        <v>85033</v>
      </c>
      <c r="Y10341" s="43" t="str">
        <f t="shared" si="322"/>
        <v>COMP</v>
      </c>
      <c r="Z10341" s="43">
        <v>1917449</v>
      </c>
      <c r="AA10341" s="43">
        <f t="shared" si="323"/>
        <v>2025450</v>
      </c>
    </row>
    <row r="10342" spans="1:27" x14ac:dyDescent="0.3">
      <c r="A10342" s="43">
        <v>2272809</v>
      </c>
      <c r="B10342" s="43" t="s">
        <v>7727</v>
      </c>
      <c r="C10342" s="43" t="s">
        <v>1279</v>
      </c>
      <c r="E10342" s="43" t="s">
        <v>29</v>
      </c>
      <c r="F10342" s="43" t="s">
        <v>30</v>
      </c>
      <c r="G10342" s="43">
        <v>44090</v>
      </c>
      <c r="Y10342" s="43" t="str">
        <f t="shared" si="322"/>
        <v/>
      </c>
      <c r="Z10342" s="43">
        <v>1732331</v>
      </c>
      <c r="AA10342" s="43" t="e">
        <f t="shared" si="323"/>
        <v>#N/A</v>
      </c>
    </row>
    <row r="10343" spans="1:27" x14ac:dyDescent="0.3">
      <c r="A10343" s="43">
        <v>1224093</v>
      </c>
      <c r="B10343" s="43" t="s">
        <v>7728</v>
      </c>
      <c r="C10343" s="43" t="s">
        <v>674</v>
      </c>
      <c r="E10343" s="43" t="s">
        <v>6263</v>
      </c>
      <c r="F10343" s="43" t="s">
        <v>28</v>
      </c>
      <c r="G10343" s="43">
        <v>85062</v>
      </c>
      <c r="Y10343" s="43" t="str">
        <f t="shared" si="322"/>
        <v/>
      </c>
      <c r="Z10343" s="43">
        <v>1967891</v>
      </c>
      <c r="AA10343" s="43" t="e">
        <f t="shared" si="323"/>
        <v>#N/A</v>
      </c>
    </row>
    <row r="10344" spans="1:27" x14ac:dyDescent="0.3">
      <c r="A10344" s="43">
        <v>1558049</v>
      </c>
      <c r="B10344" s="43" t="s">
        <v>7728</v>
      </c>
      <c r="C10344" s="43" t="s">
        <v>1036</v>
      </c>
      <c r="E10344" s="43" t="s">
        <v>6263</v>
      </c>
      <c r="F10344" s="43" t="s">
        <v>30</v>
      </c>
      <c r="G10344" s="43">
        <v>85062</v>
      </c>
      <c r="Y10344" s="43" t="str">
        <f t="shared" si="322"/>
        <v/>
      </c>
      <c r="Z10344" s="43">
        <v>1375458</v>
      </c>
      <c r="AA10344" s="43" t="e">
        <f t="shared" si="323"/>
        <v>#N/A</v>
      </c>
    </row>
    <row r="10345" spans="1:27" x14ac:dyDescent="0.3">
      <c r="A10345" s="43">
        <v>1988543</v>
      </c>
      <c r="B10345" s="43" t="s">
        <v>7729</v>
      </c>
      <c r="C10345" s="43" t="s">
        <v>189</v>
      </c>
      <c r="E10345" s="43" t="s">
        <v>6263</v>
      </c>
      <c r="F10345" s="43" t="s">
        <v>30</v>
      </c>
      <c r="G10345" s="43">
        <v>72072</v>
      </c>
      <c r="Y10345" s="43" t="str">
        <f t="shared" si="322"/>
        <v/>
      </c>
      <c r="Z10345" s="43">
        <v>1197731</v>
      </c>
      <c r="AA10345" s="43" t="e">
        <f t="shared" si="323"/>
        <v>#N/A</v>
      </c>
    </row>
    <row r="10346" spans="1:27" x14ac:dyDescent="0.3">
      <c r="A10346" s="43">
        <v>2347938</v>
      </c>
      <c r="B10346" s="43" t="s">
        <v>7730</v>
      </c>
      <c r="C10346" s="43" t="s">
        <v>920</v>
      </c>
      <c r="E10346" s="43" t="s">
        <v>34</v>
      </c>
      <c r="F10346" s="43" t="s">
        <v>28</v>
      </c>
      <c r="G10346" s="43">
        <v>44045</v>
      </c>
      <c r="Y10346" s="43" t="str">
        <f t="shared" si="322"/>
        <v>COMP</v>
      </c>
      <c r="Z10346" s="43">
        <v>1966887</v>
      </c>
      <c r="AA10346" s="43">
        <f t="shared" si="323"/>
        <v>2347938</v>
      </c>
    </row>
    <row r="10347" spans="1:27" x14ac:dyDescent="0.3">
      <c r="A10347" s="43">
        <v>1198427</v>
      </c>
      <c r="B10347" s="43" t="s">
        <v>7731</v>
      </c>
      <c r="C10347" s="43" t="s">
        <v>7732</v>
      </c>
      <c r="E10347" s="43" t="s">
        <v>6263</v>
      </c>
      <c r="F10347" s="43" t="s">
        <v>28</v>
      </c>
      <c r="G10347" s="43">
        <v>72080</v>
      </c>
      <c r="Y10347" s="43" t="str">
        <f t="shared" si="322"/>
        <v>COMP</v>
      </c>
      <c r="Z10347" s="43">
        <v>2195734</v>
      </c>
      <c r="AA10347" s="43">
        <f t="shared" si="323"/>
        <v>1198427</v>
      </c>
    </row>
    <row r="10348" spans="1:27" x14ac:dyDescent="0.3">
      <c r="A10348" s="43">
        <v>2264678</v>
      </c>
      <c r="B10348" s="43" t="s">
        <v>7733</v>
      </c>
      <c r="C10348" s="43" t="s">
        <v>1428</v>
      </c>
      <c r="E10348" s="43" t="s">
        <v>29</v>
      </c>
      <c r="F10348" s="43" t="s">
        <v>30</v>
      </c>
      <c r="G10348" s="43">
        <v>85067</v>
      </c>
      <c r="Y10348" s="43" t="str">
        <f t="shared" si="322"/>
        <v/>
      </c>
      <c r="Z10348" s="43">
        <v>2235431</v>
      </c>
      <c r="AA10348" s="43" t="e">
        <f t="shared" si="323"/>
        <v>#N/A</v>
      </c>
    </row>
    <row r="10349" spans="1:27" x14ac:dyDescent="0.3">
      <c r="A10349" s="43">
        <v>2074461</v>
      </c>
      <c r="B10349" s="43" t="s">
        <v>1603</v>
      </c>
      <c r="C10349" s="43" t="s">
        <v>239</v>
      </c>
      <c r="E10349" s="43" t="s">
        <v>6263</v>
      </c>
      <c r="F10349" s="43" t="s">
        <v>30</v>
      </c>
      <c r="G10349" s="43">
        <v>85004</v>
      </c>
      <c r="Y10349" s="43" t="str">
        <f t="shared" si="322"/>
        <v>COMP</v>
      </c>
      <c r="Z10349" s="43">
        <v>1397920</v>
      </c>
      <c r="AA10349" s="43">
        <f t="shared" si="323"/>
        <v>2074461</v>
      </c>
    </row>
    <row r="10350" spans="1:27" x14ac:dyDescent="0.3">
      <c r="A10350" s="43">
        <v>1735634</v>
      </c>
      <c r="B10350" s="43" t="s">
        <v>7734</v>
      </c>
      <c r="C10350" s="43" t="s">
        <v>565</v>
      </c>
      <c r="E10350" s="43" t="s">
        <v>6263</v>
      </c>
      <c r="F10350" s="43" t="s">
        <v>28</v>
      </c>
      <c r="G10350" s="43">
        <v>85012</v>
      </c>
      <c r="Y10350" s="43" t="str">
        <f t="shared" si="322"/>
        <v/>
      </c>
      <c r="Z10350" s="43">
        <v>1381940</v>
      </c>
      <c r="AA10350" s="43" t="e">
        <f t="shared" si="323"/>
        <v>#N/A</v>
      </c>
    </row>
    <row r="10351" spans="1:27" x14ac:dyDescent="0.3">
      <c r="A10351" s="43">
        <v>1591998</v>
      </c>
      <c r="B10351" s="43" t="s">
        <v>7735</v>
      </c>
      <c r="C10351" s="43" t="s">
        <v>722</v>
      </c>
      <c r="E10351" s="43" t="s">
        <v>6263</v>
      </c>
      <c r="F10351" s="43" t="s">
        <v>28</v>
      </c>
      <c r="G10351" s="43">
        <v>49031</v>
      </c>
      <c r="Y10351" s="43" t="str">
        <f t="shared" si="322"/>
        <v/>
      </c>
      <c r="Z10351" s="43">
        <v>1652091</v>
      </c>
      <c r="AA10351" s="43" t="e">
        <f t="shared" si="323"/>
        <v>#N/A</v>
      </c>
    </row>
    <row r="10352" spans="1:27" x14ac:dyDescent="0.3">
      <c r="A10352" s="43">
        <v>1167588</v>
      </c>
      <c r="B10352" s="43" t="s">
        <v>7736</v>
      </c>
      <c r="C10352" s="43" t="s">
        <v>656</v>
      </c>
      <c r="E10352" s="43" t="s">
        <v>6263</v>
      </c>
      <c r="F10352" s="43" t="s">
        <v>28</v>
      </c>
      <c r="G10352" s="43">
        <v>44109</v>
      </c>
      <c r="Y10352" s="43" t="str">
        <f t="shared" si="322"/>
        <v>COMP</v>
      </c>
      <c r="Z10352" s="43">
        <v>1778433</v>
      </c>
      <c r="AA10352" s="43">
        <f t="shared" si="323"/>
        <v>1167588</v>
      </c>
    </row>
    <row r="10353" spans="1:27" x14ac:dyDescent="0.3">
      <c r="A10353" s="43">
        <v>1463674</v>
      </c>
      <c r="B10353" s="43" t="s">
        <v>7737</v>
      </c>
      <c r="C10353" s="43" t="s">
        <v>469</v>
      </c>
      <c r="E10353" s="43" t="s">
        <v>6263</v>
      </c>
      <c r="F10353" s="43" t="s">
        <v>28</v>
      </c>
      <c r="G10353" s="43">
        <v>44013</v>
      </c>
      <c r="Y10353" s="43" t="str">
        <f t="shared" si="322"/>
        <v/>
      </c>
      <c r="Z10353" s="43">
        <v>2012364</v>
      </c>
      <c r="AA10353" s="43" t="e">
        <f t="shared" si="323"/>
        <v>#N/A</v>
      </c>
    </row>
    <row r="10354" spans="1:27" x14ac:dyDescent="0.3">
      <c r="A10354" s="43">
        <v>2434094</v>
      </c>
      <c r="B10354" s="43" t="s">
        <v>7738</v>
      </c>
      <c r="C10354" s="43" t="s">
        <v>2001</v>
      </c>
      <c r="E10354" s="43" t="s">
        <v>6263</v>
      </c>
      <c r="F10354" s="43" t="s">
        <v>30</v>
      </c>
      <c r="G10354" s="43">
        <v>44069</v>
      </c>
      <c r="Y10354" s="43" t="str">
        <f t="shared" si="322"/>
        <v/>
      </c>
      <c r="Z10354" s="43">
        <v>1541702</v>
      </c>
      <c r="AA10354" s="43" t="e">
        <f t="shared" si="323"/>
        <v>#N/A</v>
      </c>
    </row>
    <row r="10355" spans="1:27" x14ac:dyDescent="0.3">
      <c r="A10355" s="43">
        <v>2147572</v>
      </c>
      <c r="B10355" s="43" t="s">
        <v>7739</v>
      </c>
      <c r="C10355" s="43" t="s">
        <v>189</v>
      </c>
      <c r="E10355" s="43" t="s">
        <v>6263</v>
      </c>
      <c r="F10355" s="43" t="s">
        <v>30</v>
      </c>
      <c r="G10355" s="43">
        <v>44075</v>
      </c>
      <c r="Y10355" s="43" t="str">
        <f t="shared" si="322"/>
        <v/>
      </c>
      <c r="Z10355" s="43">
        <v>710674</v>
      </c>
      <c r="AA10355" s="43" t="e">
        <f t="shared" si="323"/>
        <v>#N/A</v>
      </c>
    </row>
    <row r="10356" spans="1:27" x14ac:dyDescent="0.3">
      <c r="A10356" s="43">
        <v>1757405</v>
      </c>
      <c r="B10356" s="43" t="s">
        <v>7740</v>
      </c>
      <c r="C10356" s="43" t="s">
        <v>708</v>
      </c>
      <c r="E10356" s="43" t="s">
        <v>35</v>
      </c>
      <c r="F10356" s="43" t="s">
        <v>30</v>
      </c>
      <c r="G10356" s="43">
        <v>44024</v>
      </c>
      <c r="Y10356" s="43" t="str">
        <f t="shared" si="322"/>
        <v>COMP</v>
      </c>
      <c r="Z10356" s="43">
        <v>1650708</v>
      </c>
      <c r="AA10356" s="43">
        <f t="shared" si="323"/>
        <v>1757405</v>
      </c>
    </row>
    <row r="10357" spans="1:27" x14ac:dyDescent="0.3">
      <c r="A10357" s="43">
        <v>2256205</v>
      </c>
      <c r="B10357" s="43" t="s">
        <v>1606</v>
      </c>
      <c r="C10357" s="43" t="s">
        <v>276</v>
      </c>
      <c r="E10357" s="43" t="s">
        <v>6263</v>
      </c>
      <c r="F10357" s="43" t="s">
        <v>28</v>
      </c>
      <c r="G10357" s="43">
        <v>44024</v>
      </c>
      <c r="Y10357" s="43" t="str">
        <f t="shared" si="322"/>
        <v/>
      </c>
      <c r="Z10357" s="43">
        <v>173429</v>
      </c>
      <c r="AA10357" s="43" t="e">
        <f t="shared" si="323"/>
        <v>#N/A</v>
      </c>
    </row>
    <row r="10358" spans="1:27" x14ac:dyDescent="0.3">
      <c r="A10358" s="43">
        <v>2289760</v>
      </c>
      <c r="B10358" s="43" t="s">
        <v>7741</v>
      </c>
      <c r="C10358" s="43" t="s">
        <v>666</v>
      </c>
      <c r="E10358" s="43" t="s">
        <v>6263</v>
      </c>
      <c r="F10358" s="43" t="s">
        <v>30</v>
      </c>
      <c r="G10358" s="43">
        <v>49006</v>
      </c>
      <c r="Y10358" s="43" t="str">
        <f t="shared" si="322"/>
        <v>COMP</v>
      </c>
      <c r="Z10358" s="43">
        <v>1026268</v>
      </c>
      <c r="AA10358" s="43">
        <f t="shared" si="323"/>
        <v>2289760</v>
      </c>
    </row>
    <row r="10359" spans="1:27" x14ac:dyDescent="0.3">
      <c r="A10359" s="43">
        <v>2432293</v>
      </c>
      <c r="B10359" s="43" t="s">
        <v>7741</v>
      </c>
      <c r="C10359" s="43" t="s">
        <v>331</v>
      </c>
      <c r="E10359" s="43" t="s">
        <v>29</v>
      </c>
      <c r="F10359" s="43" t="s">
        <v>30</v>
      </c>
      <c r="G10359" s="43">
        <v>44015</v>
      </c>
      <c r="Y10359" s="43" t="str">
        <f t="shared" si="322"/>
        <v/>
      </c>
      <c r="Z10359" s="43">
        <v>877919</v>
      </c>
      <c r="AA10359" s="43" t="e">
        <f t="shared" si="323"/>
        <v>#N/A</v>
      </c>
    </row>
    <row r="10360" spans="1:27" x14ac:dyDescent="0.3">
      <c r="A10360" s="43">
        <v>542745</v>
      </c>
      <c r="B10360" s="43" t="s">
        <v>7741</v>
      </c>
      <c r="C10360" s="43" t="s">
        <v>951</v>
      </c>
      <c r="E10360" s="43" t="s">
        <v>29</v>
      </c>
      <c r="F10360" s="43" t="s">
        <v>28</v>
      </c>
      <c r="G10360" s="43">
        <v>44062</v>
      </c>
      <c r="Y10360" s="43" t="str">
        <f t="shared" si="322"/>
        <v>COMP</v>
      </c>
      <c r="Z10360" s="43">
        <v>2399606</v>
      </c>
      <c r="AA10360" s="43">
        <f t="shared" si="323"/>
        <v>542745</v>
      </c>
    </row>
    <row r="10361" spans="1:27" x14ac:dyDescent="0.3">
      <c r="A10361" s="43">
        <v>2284405</v>
      </c>
      <c r="B10361" s="43" t="s">
        <v>7741</v>
      </c>
      <c r="C10361" s="43" t="s">
        <v>2401</v>
      </c>
      <c r="E10361" s="43" t="s">
        <v>6263</v>
      </c>
      <c r="F10361" s="43" t="s">
        <v>28</v>
      </c>
      <c r="G10361" s="43">
        <v>44067</v>
      </c>
      <c r="Y10361" s="43" t="str">
        <f t="shared" si="322"/>
        <v/>
      </c>
      <c r="Z10361" s="43">
        <v>2397503</v>
      </c>
      <c r="AA10361" s="43" t="e">
        <f t="shared" si="323"/>
        <v>#N/A</v>
      </c>
    </row>
    <row r="10362" spans="1:27" x14ac:dyDescent="0.3">
      <c r="A10362" s="43">
        <v>1626360</v>
      </c>
      <c r="B10362" s="43" t="s">
        <v>7741</v>
      </c>
      <c r="C10362" s="43" t="s">
        <v>239</v>
      </c>
      <c r="E10362" s="43" t="s">
        <v>6263</v>
      </c>
      <c r="F10362" s="43" t="s">
        <v>30</v>
      </c>
      <c r="G10362" s="43">
        <v>44052</v>
      </c>
      <c r="Y10362" s="43" t="str">
        <f t="shared" si="322"/>
        <v/>
      </c>
      <c r="Z10362" s="43">
        <v>486008</v>
      </c>
      <c r="AA10362" s="43" t="e">
        <f t="shared" si="323"/>
        <v>#N/A</v>
      </c>
    </row>
    <row r="10363" spans="1:27" x14ac:dyDescent="0.3">
      <c r="A10363" s="43">
        <v>2375582</v>
      </c>
      <c r="B10363" s="43" t="s">
        <v>7742</v>
      </c>
      <c r="C10363" s="43" t="s">
        <v>777</v>
      </c>
      <c r="E10363" s="43" t="s">
        <v>6263</v>
      </c>
      <c r="F10363" s="43" t="s">
        <v>30</v>
      </c>
      <c r="G10363" s="43">
        <v>49019</v>
      </c>
      <c r="Y10363" s="43" t="str">
        <f t="shared" si="322"/>
        <v/>
      </c>
      <c r="Z10363" s="43">
        <v>1749379</v>
      </c>
      <c r="AA10363" s="43" t="e">
        <f t="shared" si="323"/>
        <v>#N/A</v>
      </c>
    </row>
    <row r="10364" spans="1:27" x14ac:dyDescent="0.3">
      <c r="A10364" s="43">
        <v>2013196</v>
      </c>
      <c r="B10364" s="43" t="s">
        <v>7743</v>
      </c>
      <c r="C10364" s="43" t="s">
        <v>422</v>
      </c>
      <c r="E10364" s="43" t="s">
        <v>6263</v>
      </c>
      <c r="F10364" s="43" t="s">
        <v>28</v>
      </c>
      <c r="G10364" s="43">
        <v>49009</v>
      </c>
      <c r="Y10364" s="43" t="str">
        <f t="shared" si="322"/>
        <v/>
      </c>
      <c r="Z10364" s="43">
        <v>1796442</v>
      </c>
      <c r="AA10364" s="43" t="e">
        <f t="shared" si="323"/>
        <v>#N/A</v>
      </c>
    </row>
    <row r="10365" spans="1:27" x14ac:dyDescent="0.3">
      <c r="A10365" s="43">
        <v>1825167</v>
      </c>
      <c r="B10365" s="43" t="s">
        <v>1609</v>
      </c>
      <c r="C10365" s="43" t="s">
        <v>2196</v>
      </c>
      <c r="E10365" s="43" t="s">
        <v>29</v>
      </c>
      <c r="F10365" s="43" t="s">
        <v>30</v>
      </c>
      <c r="G10365" s="43">
        <v>44094</v>
      </c>
      <c r="Y10365" s="43" t="str">
        <f t="shared" si="322"/>
        <v>COMP</v>
      </c>
      <c r="Z10365" s="43">
        <v>1967718</v>
      </c>
      <c r="AA10365" s="43">
        <f t="shared" si="323"/>
        <v>1825167</v>
      </c>
    </row>
    <row r="10366" spans="1:27" x14ac:dyDescent="0.3">
      <c r="A10366" s="43">
        <v>1769751</v>
      </c>
      <c r="B10366" s="43" t="s">
        <v>7744</v>
      </c>
      <c r="C10366" s="43" t="s">
        <v>1447</v>
      </c>
      <c r="E10366" s="43" t="s">
        <v>35</v>
      </c>
      <c r="F10366" s="43" t="s">
        <v>30</v>
      </c>
      <c r="G10366" s="43">
        <v>49001</v>
      </c>
      <c r="Y10366" s="43" t="str">
        <f t="shared" si="322"/>
        <v>COMP</v>
      </c>
      <c r="Z10366" s="43">
        <v>2338210</v>
      </c>
      <c r="AA10366" s="43">
        <f t="shared" si="323"/>
        <v>1769751</v>
      </c>
    </row>
    <row r="10367" spans="1:27" x14ac:dyDescent="0.3">
      <c r="A10367" s="43">
        <v>1900283</v>
      </c>
      <c r="B10367" s="43" t="s">
        <v>7745</v>
      </c>
      <c r="C10367" s="43" t="s">
        <v>1459</v>
      </c>
      <c r="E10367" s="43" t="s">
        <v>29</v>
      </c>
      <c r="F10367" s="43" t="s">
        <v>30</v>
      </c>
      <c r="G10367" s="43">
        <v>44094</v>
      </c>
      <c r="Y10367" s="43" t="str">
        <f t="shared" si="322"/>
        <v/>
      </c>
      <c r="Z10367" s="43">
        <v>1965412</v>
      </c>
      <c r="AA10367" s="43" t="e">
        <f t="shared" si="323"/>
        <v>#N/A</v>
      </c>
    </row>
    <row r="10368" spans="1:27" x14ac:dyDescent="0.3">
      <c r="A10368" s="43">
        <v>1136983</v>
      </c>
      <c r="B10368" s="43" t="s">
        <v>1613</v>
      </c>
      <c r="C10368" s="43" t="s">
        <v>2300</v>
      </c>
      <c r="E10368" s="43" t="s">
        <v>29</v>
      </c>
      <c r="F10368" s="43" t="s">
        <v>30</v>
      </c>
      <c r="G10368" s="43">
        <v>44045</v>
      </c>
      <c r="Y10368" s="43" t="str">
        <f t="shared" si="322"/>
        <v>COMP</v>
      </c>
      <c r="Z10368" s="43">
        <v>1862078</v>
      </c>
      <c r="AA10368" s="43">
        <f t="shared" si="323"/>
        <v>1136983</v>
      </c>
    </row>
    <row r="10369" spans="1:27" x14ac:dyDescent="0.3">
      <c r="A10369" s="43">
        <v>2385229</v>
      </c>
      <c r="B10369" s="43" t="s">
        <v>1613</v>
      </c>
      <c r="C10369" s="43" t="s">
        <v>375</v>
      </c>
      <c r="E10369" s="43" t="s">
        <v>6263</v>
      </c>
      <c r="F10369" s="43" t="s">
        <v>28</v>
      </c>
      <c r="G10369" s="43">
        <v>72051</v>
      </c>
      <c r="Y10369" s="43" t="str">
        <f t="shared" si="322"/>
        <v>COMP</v>
      </c>
      <c r="Z10369" s="43">
        <v>576223</v>
      </c>
      <c r="AA10369" s="43">
        <f t="shared" si="323"/>
        <v>2385229</v>
      </c>
    </row>
    <row r="10370" spans="1:27" x14ac:dyDescent="0.3">
      <c r="A10370" s="43">
        <v>2084318</v>
      </c>
      <c r="B10370" s="43" t="s">
        <v>1613</v>
      </c>
      <c r="C10370" s="43" t="s">
        <v>795</v>
      </c>
      <c r="E10370" s="43" t="s">
        <v>6263</v>
      </c>
      <c r="F10370" s="43" t="s">
        <v>30</v>
      </c>
      <c r="G10370" s="43">
        <v>53013</v>
      </c>
      <c r="Y10370" s="43" t="str">
        <f t="shared" ref="Y10370:Y10433" si="324">IF(ISERROR(AA10370)=FALSE,"COMP","")</f>
        <v/>
      </c>
      <c r="Z10370" s="43">
        <v>1522663</v>
      </c>
      <c r="AA10370" s="43" t="e">
        <f t="shared" si="323"/>
        <v>#N/A</v>
      </c>
    </row>
    <row r="10371" spans="1:27" x14ac:dyDescent="0.3">
      <c r="A10371" s="43">
        <v>1296937</v>
      </c>
      <c r="B10371" s="43" t="s">
        <v>1613</v>
      </c>
      <c r="C10371" s="43" t="s">
        <v>175</v>
      </c>
      <c r="E10371" s="43" t="s">
        <v>6263</v>
      </c>
      <c r="F10371" s="43" t="s">
        <v>28</v>
      </c>
      <c r="G10371" s="43">
        <v>49002</v>
      </c>
      <c r="Y10371" s="43" t="str">
        <f t="shared" si="324"/>
        <v>COMP</v>
      </c>
      <c r="Z10371" s="43">
        <v>1220419</v>
      </c>
      <c r="AA10371" s="43">
        <f t="shared" ref="AA10371:AA10434" si="325">VLOOKUP(A10371,Z:Z,1,FALSE)</f>
        <v>1296937</v>
      </c>
    </row>
    <row r="10372" spans="1:27" x14ac:dyDescent="0.3">
      <c r="A10372" s="43">
        <v>2192783</v>
      </c>
      <c r="B10372" s="43" t="s">
        <v>1613</v>
      </c>
      <c r="C10372" s="43" t="s">
        <v>385</v>
      </c>
      <c r="E10372" s="43" t="s">
        <v>6263</v>
      </c>
      <c r="F10372" s="43" t="s">
        <v>28</v>
      </c>
      <c r="G10372" s="43">
        <v>44094</v>
      </c>
      <c r="Y10372" s="43" t="str">
        <f t="shared" si="324"/>
        <v/>
      </c>
      <c r="Z10372" s="43">
        <v>693570</v>
      </c>
      <c r="AA10372" s="43" t="e">
        <f t="shared" si="325"/>
        <v>#N/A</v>
      </c>
    </row>
    <row r="10373" spans="1:27" x14ac:dyDescent="0.3">
      <c r="A10373" s="43">
        <v>1387300</v>
      </c>
      <c r="B10373" s="43" t="s">
        <v>7746</v>
      </c>
      <c r="C10373" s="43" t="s">
        <v>285</v>
      </c>
      <c r="E10373" s="43" t="s">
        <v>34</v>
      </c>
      <c r="F10373" s="43" t="s">
        <v>28</v>
      </c>
      <c r="G10373" s="43">
        <v>44045</v>
      </c>
      <c r="Y10373" s="43" t="str">
        <f t="shared" si="324"/>
        <v>COMP</v>
      </c>
      <c r="Z10373" s="43">
        <v>1536302</v>
      </c>
      <c r="AA10373" s="43">
        <f t="shared" si="325"/>
        <v>1387300</v>
      </c>
    </row>
    <row r="10374" spans="1:27" x14ac:dyDescent="0.3">
      <c r="A10374" s="43">
        <v>1382218</v>
      </c>
      <c r="B10374" s="43" t="s">
        <v>7747</v>
      </c>
      <c r="C10374" s="43" t="s">
        <v>266</v>
      </c>
      <c r="E10374" s="43" t="s">
        <v>6263</v>
      </c>
      <c r="F10374" s="43" t="s">
        <v>30</v>
      </c>
      <c r="G10374" s="43">
        <v>44072</v>
      </c>
      <c r="Y10374" s="43" t="str">
        <f t="shared" si="324"/>
        <v/>
      </c>
      <c r="Z10374" s="43">
        <v>2058094</v>
      </c>
      <c r="AA10374" s="43" t="e">
        <f t="shared" si="325"/>
        <v>#N/A</v>
      </c>
    </row>
    <row r="10375" spans="1:27" x14ac:dyDescent="0.3">
      <c r="A10375" s="43">
        <v>1595779</v>
      </c>
      <c r="B10375" s="43" t="s">
        <v>1614</v>
      </c>
      <c r="C10375" s="43" t="s">
        <v>717</v>
      </c>
      <c r="E10375" s="43" t="s">
        <v>29</v>
      </c>
      <c r="F10375" s="43" t="s">
        <v>30</v>
      </c>
      <c r="G10375" s="43">
        <v>49064</v>
      </c>
      <c r="Y10375" s="43" t="str">
        <f t="shared" si="324"/>
        <v>COMP</v>
      </c>
      <c r="Z10375" s="43">
        <v>231145</v>
      </c>
      <c r="AA10375" s="43">
        <f t="shared" si="325"/>
        <v>1595779</v>
      </c>
    </row>
    <row r="10376" spans="1:27" x14ac:dyDescent="0.3">
      <c r="A10376" s="43">
        <v>603374</v>
      </c>
      <c r="B10376" s="43" t="s">
        <v>1614</v>
      </c>
      <c r="C10376" s="43" t="s">
        <v>746</v>
      </c>
      <c r="E10376" s="43" t="s">
        <v>6263</v>
      </c>
      <c r="F10376" s="43" t="s">
        <v>28</v>
      </c>
      <c r="G10376" s="43">
        <v>44072</v>
      </c>
      <c r="Y10376" s="43" t="str">
        <f t="shared" si="324"/>
        <v/>
      </c>
      <c r="Z10376" s="43">
        <v>1849202</v>
      </c>
      <c r="AA10376" s="43" t="e">
        <f t="shared" si="325"/>
        <v>#N/A</v>
      </c>
    </row>
    <row r="10377" spans="1:27" x14ac:dyDescent="0.3">
      <c r="A10377" s="43">
        <v>2216354</v>
      </c>
      <c r="B10377" s="43" t="s">
        <v>7748</v>
      </c>
      <c r="C10377" s="43" t="s">
        <v>2510</v>
      </c>
      <c r="E10377" s="43" t="s">
        <v>6263</v>
      </c>
      <c r="F10377" s="43" t="s">
        <v>28</v>
      </c>
      <c r="G10377" s="43">
        <v>44090</v>
      </c>
      <c r="Y10377" s="43" t="str">
        <f t="shared" si="324"/>
        <v/>
      </c>
      <c r="Z10377" s="43">
        <v>2071857</v>
      </c>
      <c r="AA10377" s="43" t="e">
        <f t="shared" si="325"/>
        <v>#N/A</v>
      </c>
    </row>
    <row r="10378" spans="1:27" x14ac:dyDescent="0.3">
      <c r="A10378" s="43">
        <v>1467531</v>
      </c>
      <c r="B10378" s="43" t="s">
        <v>7749</v>
      </c>
      <c r="C10378" s="43" t="s">
        <v>534</v>
      </c>
      <c r="E10378" s="43" t="s">
        <v>6263</v>
      </c>
      <c r="F10378" s="43" t="s">
        <v>30</v>
      </c>
      <c r="G10378" s="43">
        <v>44072</v>
      </c>
      <c r="Y10378" s="43" t="str">
        <f t="shared" si="324"/>
        <v/>
      </c>
      <c r="Z10378" s="43">
        <v>2162151</v>
      </c>
      <c r="AA10378" s="43" t="e">
        <f t="shared" si="325"/>
        <v>#N/A</v>
      </c>
    </row>
    <row r="10379" spans="1:27" x14ac:dyDescent="0.3">
      <c r="A10379" s="43">
        <v>1467445</v>
      </c>
      <c r="B10379" s="43" t="s">
        <v>7749</v>
      </c>
      <c r="C10379" s="43" t="s">
        <v>264</v>
      </c>
      <c r="E10379" s="43" t="s">
        <v>6263</v>
      </c>
      <c r="F10379" s="43" t="s">
        <v>28</v>
      </c>
      <c r="G10379" s="43">
        <v>44072</v>
      </c>
      <c r="Y10379" s="43" t="str">
        <f t="shared" si="324"/>
        <v/>
      </c>
      <c r="Z10379" s="43">
        <v>690949</v>
      </c>
      <c r="AA10379" s="43" t="e">
        <f t="shared" si="325"/>
        <v>#N/A</v>
      </c>
    </row>
    <row r="10380" spans="1:27" x14ac:dyDescent="0.3">
      <c r="A10380" s="43">
        <v>2066122</v>
      </c>
      <c r="B10380" s="43" t="s">
        <v>7750</v>
      </c>
      <c r="C10380" s="43" t="s">
        <v>390</v>
      </c>
      <c r="E10380" s="43" t="s">
        <v>6263</v>
      </c>
      <c r="F10380" s="43" t="s">
        <v>30</v>
      </c>
      <c r="G10380" s="43">
        <v>44052</v>
      </c>
      <c r="Y10380" s="43" t="str">
        <f t="shared" si="324"/>
        <v/>
      </c>
      <c r="Z10380" s="43">
        <v>1568299</v>
      </c>
      <c r="AA10380" s="43" t="e">
        <f t="shared" si="325"/>
        <v>#N/A</v>
      </c>
    </row>
    <row r="10381" spans="1:27" x14ac:dyDescent="0.3">
      <c r="A10381" s="43">
        <v>2256259</v>
      </c>
      <c r="B10381" s="43" t="s">
        <v>7751</v>
      </c>
      <c r="C10381" s="43" t="s">
        <v>5849</v>
      </c>
      <c r="E10381" s="43" t="s">
        <v>29</v>
      </c>
      <c r="F10381" s="43" t="s">
        <v>30</v>
      </c>
      <c r="G10381" s="43">
        <v>72041</v>
      </c>
      <c r="Y10381" s="43" t="str">
        <f t="shared" si="324"/>
        <v>COMP</v>
      </c>
      <c r="Z10381" s="43">
        <v>1463542</v>
      </c>
      <c r="AA10381" s="43">
        <f t="shared" si="325"/>
        <v>2256259</v>
      </c>
    </row>
    <row r="10382" spans="1:27" x14ac:dyDescent="0.3">
      <c r="A10382" s="43">
        <v>2307572</v>
      </c>
      <c r="B10382" s="43" t="s">
        <v>7752</v>
      </c>
      <c r="C10382" s="43" t="s">
        <v>230</v>
      </c>
      <c r="E10382" s="43" t="s">
        <v>6263</v>
      </c>
      <c r="F10382" s="43" t="s">
        <v>28</v>
      </c>
      <c r="G10382" s="43">
        <v>44094</v>
      </c>
      <c r="Y10382" s="43" t="str">
        <f t="shared" si="324"/>
        <v>COMP</v>
      </c>
      <c r="Z10382" s="43">
        <v>2205210</v>
      </c>
      <c r="AA10382" s="43">
        <f t="shared" si="325"/>
        <v>2307572</v>
      </c>
    </row>
    <row r="10383" spans="1:27" x14ac:dyDescent="0.3">
      <c r="A10383" s="43">
        <v>1821161</v>
      </c>
      <c r="B10383" s="43" t="s">
        <v>1615</v>
      </c>
      <c r="C10383" s="43" t="s">
        <v>3177</v>
      </c>
      <c r="E10383" s="43" t="s">
        <v>34</v>
      </c>
      <c r="F10383" s="43" t="s">
        <v>28</v>
      </c>
      <c r="G10383" s="43">
        <v>72063</v>
      </c>
      <c r="Y10383" s="43" t="str">
        <f t="shared" si="324"/>
        <v>COMP</v>
      </c>
      <c r="Z10383" s="43">
        <v>382179</v>
      </c>
      <c r="AA10383" s="43">
        <f t="shared" si="325"/>
        <v>1821161</v>
      </c>
    </row>
    <row r="10384" spans="1:27" x14ac:dyDescent="0.3">
      <c r="A10384" s="43">
        <v>2191422</v>
      </c>
      <c r="B10384" s="43" t="s">
        <v>1615</v>
      </c>
      <c r="C10384" s="43" t="s">
        <v>1428</v>
      </c>
      <c r="E10384" s="43" t="s">
        <v>6263</v>
      </c>
      <c r="F10384" s="43" t="s">
        <v>30</v>
      </c>
      <c r="G10384" s="43">
        <v>49064</v>
      </c>
      <c r="Y10384" s="43" t="str">
        <f t="shared" si="324"/>
        <v/>
      </c>
      <c r="Z10384" s="43">
        <v>1529653</v>
      </c>
      <c r="AA10384" s="43" t="e">
        <f t="shared" si="325"/>
        <v>#N/A</v>
      </c>
    </row>
    <row r="10385" spans="1:27" x14ac:dyDescent="0.3">
      <c r="A10385" s="43">
        <v>1795626</v>
      </c>
      <c r="B10385" s="43" t="s">
        <v>1615</v>
      </c>
      <c r="C10385" s="43" t="s">
        <v>319</v>
      </c>
      <c r="E10385" s="43" t="s">
        <v>29</v>
      </c>
      <c r="F10385" s="43" t="s">
        <v>30</v>
      </c>
      <c r="G10385" s="43">
        <v>44027</v>
      </c>
      <c r="Y10385" s="43" t="str">
        <f t="shared" si="324"/>
        <v>COMP</v>
      </c>
      <c r="Z10385" s="43">
        <v>2425522</v>
      </c>
      <c r="AA10385" s="43">
        <f t="shared" si="325"/>
        <v>1795626</v>
      </c>
    </row>
    <row r="10386" spans="1:27" x14ac:dyDescent="0.3">
      <c r="A10386" s="43">
        <v>2246049</v>
      </c>
      <c r="B10386" s="43" t="s">
        <v>1615</v>
      </c>
      <c r="C10386" s="43" t="s">
        <v>7753</v>
      </c>
      <c r="E10386" s="43" t="s">
        <v>29</v>
      </c>
      <c r="F10386" s="43" t="s">
        <v>28</v>
      </c>
      <c r="G10386" s="43">
        <v>49057</v>
      </c>
      <c r="Y10386" s="43" t="str">
        <f t="shared" si="324"/>
        <v>COMP</v>
      </c>
      <c r="Z10386" s="43">
        <v>1124831</v>
      </c>
      <c r="AA10386" s="43">
        <f t="shared" si="325"/>
        <v>2246049</v>
      </c>
    </row>
    <row r="10387" spans="1:27" x14ac:dyDescent="0.3">
      <c r="A10387" s="43">
        <v>2382327</v>
      </c>
      <c r="B10387" s="43" t="s">
        <v>1615</v>
      </c>
      <c r="C10387" s="43" t="s">
        <v>1061</v>
      </c>
      <c r="E10387" s="43" t="s">
        <v>31</v>
      </c>
      <c r="F10387" s="43" t="s">
        <v>28</v>
      </c>
      <c r="G10387" s="43">
        <v>49064</v>
      </c>
      <c r="Y10387" s="43" t="str">
        <f t="shared" si="324"/>
        <v>COMP</v>
      </c>
      <c r="Z10387" s="43">
        <v>1161702</v>
      </c>
      <c r="AA10387" s="43">
        <f t="shared" si="325"/>
        <v>2382327</v>
      </c>
    </row>
    <row r="10388" spans="1:27" x14ac:dyDescent="0.3">
      <c r="A10388" s="43">
        <v>365045</v>
      </c>
      <c r="B10388" s="43" t="s">
        <v>1615</v>
      </c>
      <c r="C10388" s="43" t="s">
        <v>508</v>
      </c>
      <c r="E10388" s="43" t="s">
        <v>6263</v>
      </c>
      <c r="F10388" s="43" t="s">
        <v>28</v>
      </c>
      <c r="G10388" s="43">
        <v>49039</v>
      </c>
      <c r="Y10388" s="43" t="str">
        <f t="shared" si="324"/>
        <v/>
      </c>
      <c r="Z10388" s="43">
        <v>2326569</v>
      </c>
      <c r="AA10388" s="43" t="e">
        <f t="shared" si="325"/>
        <v>#N/A</v>
      </c>
    </row>
    <row r="10389" spans="1:27" x14ac:dyDescent="0.3">
      <c r="A10389" s="43">
        <v>1650519</v>
      </c>
      <c r="B10389" s="43" t="s">
        <v>1615</v>
      </c>
      <c r="C10389" s="43" t="s">
        <v>620</v>
      </c>
      <c r="E10389" s="43" t="s">
        <v>6263</v>
      </c>
      <c r="F10389" s="43" t="s">
        <v>30</v>
      </c>
      <c r="G10389" s="43">
        <v>49044</v>
      </c>
      <c r="Y10389" s="43" t="str">
        <f t="shared" si="324"/>
        <v/>
      </c>
      <c r="Z10389" s="43">
        <v>1698758</v>
      </c>
      <c r="AA10389" s="43" t="e">
        <f t="shared" si="325"/>
        <v>#N/A</v>
      </c>
    </row>
    <row r="10390" spans="1:27" x14ac:dyDescent="0.3">
      <c r="A10390" s="43">
        <v>2073311</v>
      </c>
      <c r="B10390" s="43" t="s">
        <v>7754</v>
      </c>
      <c r="C10390" s="43" t="s">
        <v>1114</v>
      </c>
      <c r="E10390" s="43" t="s">
        <v>6263</v>
      </c>
      <c r="F10390" s="43" t="s">
        <v>30</v>
      </c>
      <c r="G10390" s="43">
        <v>53064</v>
      </c>
      <c r="Y10390" s="43" t="str">
        <f t="shared" si="324"/>
        <v/>
      </c>
      <c r="Z10390" s="43">
        <v>1780374</v>
      </c>
      <c r="AA10390" s="43" t="e">
        <f t="shared" si="325"/>
        <v>#N/A</v>
      </c>
    </row>
    <row r="10391" spans="1:27" x14ac:dyDescent="0.3">
      <c r="A10391" s="43">
        <v>2250976</v>
      </c>
      <c r="B10391" s="43" t="s">
        <v>7754</v>
      </c>
      <c r="C10391" s="43" t="s">
        <v>2773</v>
      </c>
      <c r="E10391" s="43" t="s">
        <v>6263</v>
      </c>
      <c r="F10391" s="43" t="s">
        <v>30</v>
      </c>
      <c r="G10391" s="43">
        <v>53013</v>
      </c>
      <c r="Y10391" s="43" t="str">
        <f t="shared" si="324"/>
        <v/>
      </c>
      <c r="Z10391" s="43">
        <v>2085448</v>
      </c>
      <c r="AA10391" s="43" t="e">
        <f t="shared" si="325"/>
        <v>#N/A</v>
      </c>
    </row>
    <row r="10392" spans="1:27" x14ac:dyDescent="0.3">
      <c r="A10392" s="43">
        <v>2073313</v>
      </c>
      <c r="B10392" s="43" t="s">
        <v>7754</v>
      </c>
      <c r="C10392" s="43" t="s">
        <v>427</v>
      </c>
      <c r="E10392" s="43" t="s">
        <v>6263</v>
      </c>
      <c r="F10392" s="43" t="s">
        <v>28</v>
      </c>
      <c r="G10392" s="43">
        <v>53064</v>
      </c>
      <c r="Y10392" s="43" t="str">
        <f t="shared" si="324"/>
        <v/>
      </c>
      <c r="Z10392" s="43">
        <v>959837</v>
      </c>
      <c r="AA10392" s="43" t="e">
        <f t="shared" si="325"/>
        <v>#N/A</v>
      </c>
    </row>
    <row r="10393" spans="1:27" x14ac:dyDescent="0.3">
      <c r="A10393" s="43">
        <v>2082878</v>
      </c>
      <c r="B10393" s="43" t="s">
        <v>7755</v>
      </c>
      <c r="C10393" s="43" t="s">
        <v>1030</v>
      </c>
      <c r="E10393" s="43" t="s">
        <v>6263</v>
      </c>
      <c r="F10393" s="43" t="s">
        <v>30</v>
      </c>
      <c r="G10393" s="43">
        <v>72017</v>
      </c>
      <c r="Y10393" s="43" t="str">
        <f t="shared" si="324"/>
        <v/>
      </c>
      <c r="Z10393" s="43">
        <v>1575031</v>
      </c>
      <c r="AA10393" s="43" t="e">
        <f t="shared" si="325"/>
        <v>#N/A</v>
      </c>
    </row>
    <row r="10394" spans="1:27" x14ac:dyDescent="0.3">
      <c r="A10394" s="43">
        <v>1574936</v>
      </c>
      <c r="B10394" s="43" t="s">
        <v>7755</v>
      </c>
      <c r="C10394" s="43" t="s">
        <v>221</v>
      </c>
      <c r="E10394" s="43" t="s">
        <v>6263</v>
      </c>
      <c r="F10394" s="43" t="s">
        <v>28</v>
      </c>
      <c r="G10394" s="43">
        <v>72017</v>
      </c>
      <c r="Y10394" s="43" t="str">
        <f t="shared" si="324"/>
        <v>COMP</v>
      </c>
      <c r="Z10394" s="43">
        <v>1372438</v>
      </c>
      <c r="AA10394" s="43">
        <f t="shared" si="325"/>
        <v>1574936</v>
      </c>
    </row>
    <row r="10395" spans="1:27" x14ac:dyDescent="0.3">
      <c r="A10395" s="43">
        <v>1680616</v>
      </c>
      <c r="B10395" s="43" t="s">
        <v>7756</v>
      </c>
      <c r="C10395" s="43" t="s">
        <v>193</v>
      </c>
      <c r="E10395" s="43" t="s">
        <v>29</v>
      </c>
      <c r="F10395" s="43" t="s">
        <v>28</v>
      </c>
      <c r="G10395" s="43">
        <v>72054</v>
      </c>
      <c r="Y10395" s="43" t="str">
        <f t="shared" si="324"/>
        <v>COMP</v>
      </c>
      <c r="Z10395" s="43">
        <v>2263779</v>
      </c>
      <c r="AA10395" s="43">
        <f t="shared" si="325"/>
        <v>1680616</v>
      </c>
    </row>
    <row r="10396" spans="1:27" x14ac:dyDescent="0.3">
      <c r="A10396" s="43">
        <v>2107743</v>
      </c>
      <c r="B10396" s="43" t="s">
        <v>7757</v>
      </c>
      <c r="C10396" s="43" t="s">
        <v>7758</v>
      </c>
      <c r="E10396" s="43" t="s">
        <v>35</v>
      </c>
      <c r="F10396" s="43" t="s">
        <v>30</v>
      </c>
      <c r="G10396" s="43">
        <v>44035</v>
      </c>
      <c r="Y10396" s="43" t="str">
        <f t="shared" si="324"/>
        <v>COMP</v>
      </c>
      <c r="Z10396" s="43">
        <v>2228926</v>
      </c>
      <c r="AA10396" s="43">
        <f t="shared" si="325"/>
        <v>2107743</v>
      </c>
    </row>
    <row r="10397" spans="1:27" x14ac:dyDescent="0.3">
      <c r="A10397" s="43">
        <v>2312671</v>
      </c>
      <c r="B10397" s="43" t="s">
        <v>7757</v>
      </c>
      <c r="C10397" s="43" t="s">
        <v>819</v>
      </c>
      <c r="E10397" s="43" t="s">
        <v>6263</v>
      </c>
      <c r="F10397" s="43" t="s">
        <v>28</v>
      </c>
      <c r="G10397" s="43">
        <v>49064</v>
      </c>
      <c r="Y10397" s="43" t="str">
        <f t="shared" si="324"/>
        <v/>
      </c>
      <c r="Z10397" s="43">
        <v>1775528</v>
      </c>
      <c r="AA10397" s="43" t="e">
        <f t="shared" si="325"/>
        <v>#N/A</v>
      </c>
    </row>
    <row r="10398" spans="1:27" x14ac:dyDescent="0.3">
      <c r="A10398" s="43">
        <v>1380912</v>
      </c>
      <c r="B10398" s="43" t="s">
        <v>1620</v>
      </c>
      <c r="C10398" s="43" t="s">
        <v>260</v>
      </c>
      <c r="E10398" s="43" t="s">
        <v>29</v>
      </c>
      <c r="F10398" s="43" t="s">
        <v>28</v>
      </c>
      <c r="G10398" s="43">
        <v>44015</v>
      </c>
      <c r="Y10398" s="43" t="str">
        <f t="shared" si="324"/>
        <v>COMP</v>
      </c>
      <c r="Z10398" s="43">
        <v>1952225</v>
      </c>
      <c r="AA10398" s="43">
        <f t="shared" si="325"/>
        <v>1380912</v>
      </c>
    </row>
    <row r="10399" spans="1:27" x14ac:dyDescent="0.3">
      <c r="A10399" s="43">
        <v>1632084</v>
      </c>
      <c r="B10399" s="43" t="s">
        <v>1620</v>
      </c>
      <c r="C10399" s="43" t="s">
        <v>221</v>
      </c>
      <c r="E10399" s="43" t="s">
        <v>6263</v>
      </c>
      <c r="F10399" s="43" t="s">
        <v>28</v>
      </c>
      <c r="G10399" s="43">
        <v>44015</v>
      </c>
      <c r="Y10399" s="43" t="str">
        <f t="shared" si="324"/>
        <v/>
      </c>
      <c r="Z10399" s="43">
        <v>2284347</v>
      </c>
      <c r="AA10399" s="43" t="e">
        <f t="shared" si="325"/>
        <v>#N/A</v>
      </c>
    </row>
    <row r="10400" spans="1:27" x14ac:dyDescent="0.3">
      <c r="A10400" s="43">
        <v>2268678</v>
      </c>
      <c r="B10400" s="43" t="s">
        <v>7759</v>
      </c>
      <c r="C10400" s="43" t="s">
        <v>421</v>
      </c>
      <c r="E10400" s="43" t="s">
        <v>6263</v>
      </c>
      <c r="F10400" s="43" t="s">
        <v>30</v>
      </c>
      <c r="G10400" s="43">
        <v>44049</v>
      </c>
      <c r="Y10400" s="43" t="str">
        <f t="shared" si="324"/>
        <v/>
      </c>
      <c r="Z10400" s="43">
        <v>1505978</v>
      </c>
      <c r="AA10400" s="43" t="e">
        <f t="shared" si="325"/>
        <v>#N/A</v>
      </c>
    </row>
    <row r="10401" spans="1:27" x14ac:dyDescent="0.3">
      <c r="A10401" s="43">
        <v>2318061</v>
      </c>
      <c r="B10401" s="43" t="s">
        <v>7759</v>
      </c>
      <c r="C10401" s="43" t="s">
        <v>202</v>
      </c>
      <c r="E10401" s="43" t="s">
        <v>6263</v>
      </c>
      <c r="F10401" s="43" t="s">
        <v>28</v>
      </c>
      <c r="G10401" s="43">
        <v>44049</v>
      </c>
      <c r="Y10401" s="43" t="str">
        <f t="shared" si="324"/>
        <v/>
      </c>
      <c r="Z10401" s="43">
        <v>532189</v>
      </c>
      <c r="AA10401" s="43" t="e">
        <f t="shared" si="325"/>
        <v>#N/A</v>
      </c>
    </row>
    <row r="10402" spans="1:27" x14ac:dyDescent="0.3">
      <c r="A10402" s="43">
        <v>1716626</v>
      </c>
      <c r="B10402" s="43" t="s">
        <v>7760</v>
      </c>
      <c r="C10402" s="43" t="s">
        <v>294</v>
      </c>
      <c r="E10402" s="43" t="s">
        <v>6263</v>
      </c>
      <c r="F10402" s="43" t="s">
        <v>30</v>
      </c>
      <c r="G10402" s="43">
        <v>44015</v>
      </c>
      <c r="Y10402" s="43" t="str">
        <f t="shared" si="324"/>
        <v/>
      </c>
      <c r="Z10402" s="43">
        <v>2052640</v>
      </c>
      <c r="AA10402" s="43" t="e">
        <f t="shared" si="325"/>
        <v>#N/A</v>
      </c>
    </row>
    <row r="10403" spans="1:27" x14ac:dyDescent="0.3">
      <c r="A10403" s="43">
        <v>2140218</v>
      </c>
      <c r="B10403" s="43" t="s">
        <v>7761</v>
      </c>
      <c r="C10403" s="43" t="s">
        <v>232</v>
      </c>
      <c r="E10403" s="43" t="s">
        <v>6263</v>
      </c>
      <c r="F10403" s="43" t="s">
        <v>28</v>
      </c>
      <c r="G10403" s="43">
        <v>44099</v>
      </c>
      <c r="Y10403" s="43" t="str">
        <f t="shared" si="324"/>
        <v/>
      </c>
      <c r="Z10403" s="43">
        <v>1096528</v>
      </c>
      <c r="AA10403" s="43" t="e">
        <f t="shared" si="325"/>
        <v>#N/A</v>
      </c>
    </row>
    <row r="10404" spans="1:27" x14ac:dyDescent="0.3">
      <c r="A10404" s="43">
        <v>1680542</v>
      </c>
      <c r="B10404" s="43" t="s">
        <v>7762</v>
      </c>
      <c r="C10404" s="43" t="s">
        <v>467</v>
      </c>
      <c r="E10404" s="43" t="s">
        <v>34</v>
      </c>
      <c r="F10404" s="43" t="s">
        <v>30</v>
      </c>
      <c r="G10404" s="43">
        <v>44084</v>
      </c>
      <c r="Y10404" s="43" t="str">
        <f t="shared" si="324"/>
        <v>COMP</v>
      </c>
      <c r="Z10404" s="43">
        <v>1427799</v>
      </c>
      <c r="AA10404" s="43">
        <f t="shared" si="325"/>
        <v>1680542</v>
      </c>
    </row>
    <row r="10405" spans="1:27" x14ac:dyDescent="0.3">
      <c r="A10405" s="43">
        <v>1978463</v>
      </c>
      <c r="B10405" s="43" t="s">
        <v>7762</v>
      </c>
      <c r="C10405" s="43" t="s">
        <v>212</v>
      </c>
      <c r="E10405" s="43" t="s">
        <v>35</v>
      </c>
      <c r="F10405" s="43" t="s">
        <v>30</v>
      </c>
      <c r="G10405" s="43">
        <v>53058</v>
      </c>
      <c r="Y10405" s="43" t="str">
        <f t="shared" si="324"/>
        <v>COMP</v>
      </c>
      <c r="Z10405" s="43">
        <v>1799079</v>
      </c>
      <c r="AA10405" s="43">
        <f t="shared" si="325"/>
        <v>1978463</v>
      </c>
    </row>
    <row r="10406" spans="1:27" x14ac:dyDescent="0.3">
      <c r="A10406" s="43">
        <v>1372991</v>
      </c>
      <c r="B10406" s="43" t="s">
        <v>1625</v>
      </c>
      <c r="C10406" s="43" t="s">
        <v>1480</v>
      </c>
      <c r="E10406" s="43" t="s">
        <v>6263</v>
      </c>
      <c r="F10406" s="43" t="s">
        <v>28</v>
      </c>
      <c r="G10406" s="43">
        <v>49064</v>
      </c>
      <c r="Y10406" s="43" t="str">
        <f t="shared" si="324"/>
        <v/>
      </c>
      <c r="Z10406" s="43">
        <v>1385297</v>
      </c>
      <c r="AA10406" s="43" t="e">
        <f t="shared" si="325"/>
        <v>#N/A</v>
      </c>
    </row>
    <row r="10407" spans="1:27" x14ac:dyDescent="0.3">
      <c r="A10407" s="43">
        <v>1804402</v>
      </c>
      <c r="B10407" s="43" t="s">
        <v>1625</v>
      </c>
      <c r="C10407" s="43" t="s">
        <v>7001</v>
      </c>
      <c r="E10407" s="43" t="s">
        <v>6263</v>
      </c>
      <c r="F10407" s="43" t="s">
        <v>28</v>
      </c>
      <c r="G10407" s="43">
        <v>85033</v>
      </c>
      <c r="Y10407" s="43" t="str">
        <f t="shared" si="324"/>
        <v/>
      </c>
      <c r="Z10407" s="43">
        <v>1105071</v>
      </c>
      <c r="AA10407" s="43" t="e">
        <f t="shared" si="325"/>
        <v>#N/A</v>
      </c>
    </row>
    <row r="10408" spans="1:27" x14ac:dyDescent="0.3">
      <c r="A10408" s="43">
        <v>2370386</v>
      </c>
      <c r="B10408" s="43" t="s">
        <v>1627</v>
      </c>
      <c r="C10408" s="43" t="s">
        <v>641</v>
      </c>
      <c r="E10408" s="43" t="s">
        <v>29</v>
      </c>
      <c r="F10408" s="43" t="s">
        <v>28</v>
      </c>
      <c r="G10408" s="43">
        <v>44123</v>
      </c>
      <c r="Y10408" s="43" t="str">
        <f t="shared" si="324"/>
        <v/>
      </c>
      <c r="Z10408" s="43">
        <v>2034482</v>
      </c>
      <c r="AA10408" s="43" t="e">
        <f t="shared" si="325"/>
        <v>#N/A</v>
      </c>
    </row>
    <row r="10409" spans="1:27" x14ac:dyDescent="0.3">
      <c r="A10409" s="43">
        <v>2156457</v>
      </c>
      <c r="B10409" s="43" t="s">
        <v>1627</v>
      </c>
      <c r="C10409" s="43" t="s">
        <v>446</v>
      </c>
      <c r="E10409" s="43" t="s">
        <v>6263</v>
      </c>
      <c r="F10409" s="43" t="s">
        <v>28</v>
      </c>
      <c r="G10409" s="43">
        <v>44013</v>
      </c>
      <c r="Y10409" s="43" t="str">
        <f t="shared" si="324"/>
        <v>COMP</v>
      </c>
      <c r="Z10409" s="43">
        <v>1763517</v>
      </c>
      <c r="AA10409" s="43">
        <f t="shared" si="325"/>
        <v>2156457</v>
      </c>
    </row>
    <row r="10410" spans="1:27" x14ac:dyDescent="0.3">
      <c r="A10410" s="43">
        <v>1613444</v>
      </c>
      <c r="B10410" s="43" t="s">
        <v>7763</v>
      </c>
      <c r="C10410" s="43" t="s">
        <v>195</v>
      </c>
      <c r="E10410" s="43" t="s">
        <v>6263</v>
      </c>
      <c r="F10410" s="43" t="s">
        <v>30</v>
      </c>
      <c r="G10410" s="43">
        <v>85012</v>
      </c>
      <c r="Y10410" s="43" t="str">
        <f t="shared" si="324"/>
        <v/>
      </c>
      <c r="Z10410" s="43">
        <v>1767950</v>
      </c>
      <c r="AA10410" s="43" t="e">
        <f t="shared" si="325"/>
        <v>#N/A</v>
      </c>
    </row>
    <row r="10411" spans="1:27" x14ac:dyDescent="0.3">
      <c r="A10411" s="43">
        <v>2193315</v>
      </c>
      <c r="B10411" s="43" t="s">
        <v>7763</v>
      </c>
      <c r="C10411" s="43" t="s">
        <v>5957</v>
      </c>
      <c r="E10411" s="43" t="s">
        <v>29</v>
      </c>
      <c r="F10411" s="43" t="s">
        <v>30</v>
      </c>
      <c r="G10411" s="43">
        <v>44039</v>
      </c>
      <c r="Y10411" s="43" t="str">
        <f t="shared" si="324"/>
        <v>COMP</v>
      </c>
      <c r="Z10411" s="43">
        <v>1656231</v>
      </c>
      <c r="AA10411" s="43">
        <f t="shared" si="325"/>
        <v>2193315</v>
      </c>
    </row>
    <row r="10412" spans="1:27" x14ac:dyDescent="0.3">
      <c r="A10412" s="43">
        <v>2156671</v>
      </c>
      <c r="B10412" s="43" t="s">
        <v>7763</v>
      </c>
      <c r="C10412" s="43" t="s">
        <v>232</v>
      </c>
      <c r="E10412" s="43" t="s">
        <v>29</v>
      </c>
      <c r="F10412" s="43" t="s">
        <v>28</v>
      </c>
      <c r="G10412" s="43">
        <v>85078</v>
      </c>
      <c r="Y10412" s="43" t="str">
        <f t="shared" si="324"/>
        <v/>
      </c>
      <c r="Z10412" s="43">
        <v>1451158</v>
      </c>
      <c r="AA10412" s="43" t="e">
        <f t="shared" si="325"/>
        <v>#N/A</v>
      </c>
    </row>
    <row r="10413" spans="1:27" x14ac:dyDescent="0.3">
      <c r="A10413" s="43">
        <v>2388405</v>
      </c>
      <c r="B10413" s="43" t="s">
        <v>7763</v>
      </c>
      <c r="C10413" s="43" t="s">
        <v>175</v>
      </c>
      <c r="E10413" s="43" t="s">
        <v>6263</v>
      </c>
      <c r="F10413" s="43" t="s">
        <v>28</v>
      </c>
      <c r="G10413" s="43">
        <v>49057</v>
      </c>
      <c r="Y10413" s="43" t="str">
        <f t="shared" si="324"/>
        <v>COMP</v>
      </c>
      <c r="Z10413" s="43">
        <v>369867</v>
      </c>
      <c r="AA10413" s="43">
        <f t="shared" si="325"/>
        <v>2388405</v>
      </c>
    </row>
    <row r="10414" spans="1:27" x14ac:dyDescent="0.3">
      <c r="A10414" s="43">
        <v>1122590</v>
      </c>
      <c r="B10414" s="43" t="s">
        <v>7763</v>
      </c>
      <c r="C10414" s="43" t="s">
        <v>4102</v>
      </c>
      <c r="E10414" s="43" t="s">
        <v>6263</v>
      </c>
      <c r="F10414" s="43" t="s">
        <v>28</v>
      </c>
      <c r="G10414" s="43">
        <v>85017</v>
      </c>
      <c r="Y10414" s="43" t="str">
        <f t="shared" si="324"/>
        <v/>
      </c>
      <c r="Z10414" s="43">
        <v>1398655</v>
      </c>
      <c r="AA10414" s="43" t="e">
        <f t="shared" si="325"/>
        <v>#N/A</v>
      </c>
    </row>
    <row r="10415" spans="1:27" x14ac:dyDescent="0.3">
      <c r="A10415" s="43">
        <v>1802856</v>
      </c>
      <c r="B10415" s="43" t="s">
        <v>7763</v>
      </c>
      <c r="C10415" s="43" t="s">
        <v>414</v>
      </c>
      <c r="E10415" s="43" t="s">
        <v>6263</v>
      </c>
      <c r="F10415" s="43" t="s">
        <v>30</v>
      </c>
      <c r="G10415" s="43">
        <v>53013</v>
      </c>
      <c r="Y10415" s="43" t="str">
        <f t="shared" si="324"/>
        <v/>
      </c>
      <c r="Z10415" s="43">
        <v>1913876</v>
      </c>
      <c r="AA10415" s="43" t="e">
        <f t="shared" si="325"/>
        <v>#N/A</v>
      </c>
    </row>
    <row r="10416" spans="1:27" x14ac:dyDescent="0.3">
      <c r="A10416" s="43">
        <v>2417056</v>
      </c>
      <c r="B10416" s="43" t="s">
        <v>7764</v>
      </c>
      <c r="C10416" s="43" t="s">
        <v>722</v>
      </c>
      <c r="E10416" s="43" t="s">
        <v>29</v>
      </c>
      <c r="F10416" s="43" t="s">
        <v>28</v>
      </c>
      <c r="G10416" s="43">
        <v>49068</v>
      </c>
      <c r="Y10416" s="43" t="str">
        <f t="shared" si="324"/>
        <v>COMP</v>
      </c>
      <c r="Z10416" s="43">
        <v>1911762</v>
      </c>
      <c r="AA10416" s="43">
        <f t="shared" si="325"/>
        <v>2417056</v>
      </c>
    </row>
    <row r="10417" spans="1:27" x14ac:dyDescent="0.3">
      <c r="A10417" s="43">
        <v>2246562</v>
      </c>
      <c r="B10417" s="43" t="s">
        <v>7765</v>
      </c>
      <c r="C10417" s="43" t="s">
        <v>1480</v>
      </c>
      <c r="E10417" s="43" t="s">
        <v>6263</v>
      </c>
      <c r="F10417" s="43" t="s">
        <v>28</v>
      </c>
      <c r="G10417" s="43">
        <v>44067</v>
      </c>
      <c r="Y10417" s="43" t="str">
        <f t="shared" si="324"/>
        <v/>
      </c>
      <c r="Z10417" s="43">
        <v>1467794</v>
      </c>
      <c r="AA10417" s="43" t="e">
        <f t="shared" si="325"/>
        <v>#N/A</v>
      </c>
    </row>
    <row r="10418" spans="1:27" x14ac:dyDescent="0.3">
      <c r="A10418" s="43">
        <v>2432716</v>
      </c>
      <c r="B10418" s="43" t="s">
        <v>7766</v>
      </c>
      <c r="C10418" s="43" t="s">
        <v>7767</v>
      </c>
      <c r="E10418" s="43" t="s">
        <v>29</v>
      </c>
      <c r="F10418" s="43" t="s">
        <v>30</v>
      </c>
      <c r="G10418" s="43">
        <v>44024</v>
      </c>
      <c r="Y10418" s="43" t="str">
        <f t="shared" si="324"/>
        <v/>
      </c>
      <c r="Z10418" s="43">
        <v>1489738</v>
      </c>
      <c r="AA10418" s="43" t="e">
        <f t="shared" si="325"/>
        <v>#N/A</v>
      </c>
    </row>
    <row r="10419" spans="1:27" x14ac:dyDescent="0.3">
      <c r="A10419" s="43">
        <v>2287161</v>
      </c>
      <c r="B10419" s="43" t="s">
        <v>7768</v>
      </c>
      <c r="C10419" s="43" t="s">
        <v>2181</v>
      </c>
      <c r="E10419" s="43" t="s">
        <v>29</v>
      </c>
      <c r="F10419" s="43" t="s">
        <v>30</v>
      </c>
      <c r="G10419" s="43">
        <v>44039</v>
      </c>
      <c r="Y10419" s="43" t="str">
        <f t="shared" si="324"/>
        <v>COMP</v>
      </c>
      <c r="Z10419" s="43">
        <v>2432012</v>
      </c>
      <c r="AA10419" s="43">
        <f t="shared" si="325"/>
        <v>2287161</v>
      </c>
    </row>
    <row r="10420" spans="1:27" x14ac:dyDescent="0.3">
      <c r="A10420" s="43">
        <v>2265749</v>
      </c>
      <c r="B10420" s="43" t="s">
        <v>7769</v>
      </c>
      <c r="C10420" s="43" t="s">
        <v>544</v>
      </c>
      <c r="E10420" s="43" t="s">
        <v>6263</v>
      </c>
      <c r="F10420" s="43" t="s">
        <v>30</v>
      </c>
      <c r="G10420" s="43">
        <v>44072</v>
      </c>
      <c r="Y10420" s="43" t="str">
        <f t="shared" si="324"/>
        <v/>
      </c>
      <c r="Z10420" s="43">
        <v>1774725</v>
      </c>
      <c r="AA10420" s="43" t="e">
        <f t="shared" si="325"/>
        <v>#N/A</v>
      </c>
    </row>
    <row r="10421" spans="1:27" x14ac:dyDescent="0.3">
      <c r="A10421" s="43">
        <v>2268858</v>
      </c>
      <c r="B10421" s="43" t="s">
        <v>7770</v>
      </c>
      <c r="C10421" s="43" t="s">
        <v>502</v>
      </c>
      <c r="E10421" s="43" t="s">
        <v>6263</v>
      </c>
      <c r="F10421" s="43" t="s">
        <v>30</v>
      </c>
      <c r="G10421" s="43">
        <v>44074</v>
      </c>
      <c r="Y10421" s="43" t="str">
        <f t="shared" si="324"/>
        <v/>
      </c>
      <c r="Z10421" s="43">
        <v>1053702</v>
      </c>
      <c r="AA10421" s="43" t="e">
        <f t="shared" si="325"/>
        <v>#N/A</v>
      </c>
    </row>
    <row r="10422" spans="1:27" x14ac:dyDescent="0.3">
      <c r="A10422" s="43">
        <v>2312931</v>
      </c>
      <c r="B10422" s="43" t="s">
        <v>7770</v>
      </c>
      <c r="C10422" s="43" t="s">
        <v>557</v>
      </c>
      <c r="E10422" s="43" t="s">
        <v>6263</v>
      </c>
      <c r="F10422" s="43" t="s">
        <v>30</v>
      </c>
      <c r="G10422" s="43">
        <v>72041</v>
      </c>
      <c r="Y10422" s="43" t="str">
        <f t="shared" si="324"/>
        <v/>
      </c>
      <c r="Z10422" s="43">
        <v>2340506</v>
      </c>
      <c r="AA10422" s="43" t="e">
        <f t="shared" si="325"/>
        <v>#N/A</v>
      </c>
    </row>
    <row r="10423" spans="1:27" x14ac:dyDescent="0.3">
      <c r="A10423" s="43">
        <v>2325657</v>
      </c>
      <c r="B10423" s="43" t="s">
        <v>7770</v>
      </c>
      <c r="C10423" s="43" t="s">
        <v>3478</v>
      </c>
      <c r="E10423" s="43" t="s">
        <v>35</v>
      </c>
      <c r="F10423" s="43" t="s">
        <v>28</v>
      </c>
      <c r="G10423" s="43">
        <v>44055</v>
      </c>
      <c r="Y10423" s="43" t="str">
        <f t="shared" si="324"/>
        <v>COMP</v>
      </c>
      <c r="Z10423" s="43">
        <v>1383122</v>
      </c>
      <c r="AA10423" s="43">
        <f t="shared" si="325"/>
        <v>2325657</v>
      </c>
    </row>
    <row r="10424" spans="1:27" x14ac:dyDescent="0.3">
      <c r="A10424" s="43">
        <v>2080373</v>
      </c>
      <c r="B10424" s="43" t="s">
        <v>7770</v>
      </c>
      <c r="C10424" s="43" t="s">
        <v>1567</v>
      </c>
      <c r="E10424" s="43" t="s">
        <v>6263</v>
      </c>
      <c r="F10424" s="43" t="s">
        <v>28</v>
      </c>
      <c r="G10424" s="43">
        <v>44074</v>
      </c>
      <c r="Y10424" s="43" t="str">
        <f t="shared" si="324"/>
        <v/>
      </c>
      <c r="Z10424" s="43">
        <v>1582285</v>
      </c>
      <c r="AA10424" s="43" t="e">
        <f t="shared" si="325"/>
        <v>#N/A</v>
      </c>
    </row>
    <row r="10425" spans="1:27" x14ac:dyDescent="0.3">
      <c r="A10425" s="43">
        <v>1978688</v>
      </c>
      <c r="B10425" s="43" t="s">
        <v>7770</v>
      </c>
      <c r="C10425" s="43" t="s">
        <v>400</v>
      </c>
      <c r="E10425" s="43" t="s">
        <v>6263</v>
      </c>
      <c r="F10425" s="43" t="s">
        <v>30</v>
      </c>
      <c r="G10425" s="43">
        <v>44122</v>
      </c>
      <c r="Y10425" s="43" t="str">
        <f t="shared" si="324"/>
        <v/>
      </c>
      <c r="Z10425" s="43">
        <v>2104199</v>
      </c>
      <c r="AA10425" s="43" t="e">
        <f t="shared" si="325"/>
        <v>#N/A</v>
      </c>
    </row>
    <row r="10426" spans="1:27" x14ac:dyDescent="0.3">
      <c r="A10426" s="43">
        <v>2436293</v>
      </c>
      <c r="B10426" s="43" t="s">
        <v>7771</v>
      </c>
      <c r="C10426" s="43" t="s">
        <v>7772</v>
      </c>
      <c r="E10426" s="43" t="s">
        <v>6263</v>
      </c>
      <c r="F10426" s="43" t="s">
        <v>30</v>
      </c>
      <c r="G10426" s="43">
        <v>44024</v>
      </c>
      <c r="Y10426" s="43" t="str">
        <f t="shared" si="324"/>
        <v/>
      </c>
      <c r="Z10426" s="43">
        <v>2169412</v>
      </c>
      <c r="AA10426" s="43" t="e">
        <f t="shared" si="325"/>
        <v>#N/A</v>
      </c>
    </row>
    <row r="10427" spans="1:27" x14ac:dyDescent="0.3">
      <c r="A10427" s="43">
        <v>1667218</v>
      </c>
      <c r="B10427" s="43" t="s">
        <v>7773</v>
      </c>
      <c r="C10427" s="43" t="s">
        <v>3945</v>
      </c>
      <c r="E10427" s="43" t="s">
        <v>35</v>
      </c>
      <c r="F10427" s="43" t="s">
        <v>28</v>
      </c>
      <c r="G10427" s="43">
        <v>72041</v>
      </c>
      <c r="Y10427" s="43" t="str">
        <f t="shared" si="324"/>
        <v>COMP</v>
      </c>
      <c r="Z10427" s="43">
        <v>1473077</v>
      </c>
      <c r="AA10427" s="43">
        <f t="shared" si="325"/>
        <v>1667218</v>
      </c>
    </row>
    <row r="10428" spans="1:27" x14ac:dyDescent="0.3">
      <c r="A10428" s="43">
        <v>702865</v>
      </c>
      <c r="B10428" s="43" t="s">
        <v>7774</v>
      </c>
      <c r="C10428" s="43" t="s">
        <v>1428</v>
      </c>
      <c r="E10428" s="43" t="s">
        <v>29</v>
      </c>
      <c r="F10428" s="43" t="s">
        <v>30</v>
      </c>
      <c r="G10428" s="43">
        <v>85004</v>
      </c>
      <c r="Y10428" s="43" t="str">
        <f t="shared" si="324"/>
        <v>COMP</v>
      </c>
      <c r="Z10428" s="43">
        <v>2182503</v>
      </c>
      <c r="AA10428" s="43">
        <f t="shared" si="325"/>
        <v>702865</v>
      </c>
    </row>
    <row r="10429" spans="1:27" x14ac:dyDescent="0.3">
      <c r="A10429" s="43">
        <v>1651680</v>
      </c>
      <c r="B10429" s="43" t="s">
        <v>7774</v>
      </c>
      <c r="C10429" s="43" t="s">
        <v>1059</v>
      </c>
      <c r="E10429" s="43" t="s">
        <v>6263</v>
      </c>
      <c r="F10429" s="43" t="s">
        <v>30</v>
      </c>
      <c r="G10429" s="43">
        <v>85004</v>
      </c>
      <c r="Y10429" s="43" t="str">
        <f t="shared" si="324"/>
        <v/>
      </c>
      <c r="Z10429" s="43">
        <v>2403524</v>
      </c>
      <c r="AA10429" s="43" t="e">
        <f t="shared" si="325"/>
        <v>#N/A</v>
      </c>
    </row>
    <row r="10430" spans="1:27" x14ac:dyDescent="0.3">
      <c r="A10430" s="43">
        <v>243789</v>
      </c>
      <c r="B10430" s="43" t="s">
        <v>1629</v>
      </c>
      <c r="C10430" s="43" t="s">
        <v>276</v>
      </c>
      <c r="E10430" s="43" t="s">
        <v>6263</v>
      </c>
      <c r="F10430" s="43" t="s">
        <v>28</v>
      </c>
      <c r="G10430" s="43">
        <v>44013</v>
      </c>
      <c r="Y10430" s="43" t="str">
        <f t="shared" si="324"/>
        <v/>
      </c>
      <c r="Z10430" s="43">
        <v>2343982</v>
      </c>
      <c r="AA10430" s="43" t="e">
        <f t="shared" si="325"/>
        <v>#N/A</v>
      </c>
    </row>
    <row r="10431" spans="1:27" x14ac:dyDescent="0.3">
      <c r="A10431" s="43">
        <v>507099</v>
      </c>
      <c r="B10431" s="43" t="s">
        <v>7775</v>
      </c>
      <c r="C10431" s="43" t="s">
        <v>425</v>
      </c>
      <c r="E10431" s="43" t="s">
        <v>6263</v>
      </c>
      <c r="F10431" s="43" t="s">
        <v>28</v>
      </c>
      <c r="G10431" s="43">
        <v>44049</v>
      </c>
      <c r="Y10431" s="43" t="str">
        <f t="shared" si="324"/>
        <v/>
      </c>
      <c r="Z10431" s="43">
        <v>1243356</v>
      </c>
      <c r="AA10431" s="43" t="e">
        <f t="shared" si="325"/>
        <v>#N/A</v>
      </c>
    </row>
    <row r="10432" spans="1:27" x14ac:dyDescent="0.3">
      <c r="A10432" s="43">
        <v>2421658</v>
      </c>
      <c r="B10432" s="43" t="s">
        <v>7775</v>
      </c>
      <c r="C10432" s="43" t="s">
        <v>7776</v>
      </c>
      <c r="E10432" s="43" t="s">
        <v>6263</v>
      </c>
      <c r="F10432" s="43" t="s">
        <v>28</v>
      </c>
      <c r="G10432" s="43">
        <v>49072</v>
      </c>
      <c r="Y10432" s="43" t="str">
        <f t="shared" si="324"/>
        <v>COMP</v>
      </c>
      <c r="Z10432" s="43">
        <v>1967300</v>
      </c>
      <c r="AA10432" s="43">
        <f t="shared" si="325"/>
        <v>2421658</v>
      </c>
    </row>
    <row r="10433" spans="1:27" x14ac:dyDescent="0.3">
      <c r="A10433" s="43">
        <v>1588341</v>
      </c>
      <c r="B10433" s="43" t="s">
        <v>7777</v>
      </c>
      <c r="C10433" s="43" t="s">
        <v>373</v>
      </c>
      <c r="E10433" s="43" t="s">
        <v>6263</v>
      </c>
      <c r="F10433" s="43" t="s">
        <v>30</v>
      </c>
      <c r="G10433" s="43">
        <v>49027</v>
      </c>
      <c r="Y10433" s="43" t="str">
        <f t="shared" si="324"/>
        <v/>
      </c>
      <c r="Z10433" s="43">
        <v>2186842</v>
      </c>
      <c r="AA10433" s="43" t="e">
        <f t="shared" si="325"/>
        <v>#N/A</v>
      </c>
    </row>
    <row r="10434" spans="1:27" x14ac:dyDescent="0.3">
      <c r="A10434" s="43">
        <v>835612</v>
      </c>
      <c r="B10434" s="43" t="s">
        <v>7777</v>
      </c>
      <c r="C10434" s="43" t="s">
        <v>664</v>
      </c>
      <c r="E10434" s="43" t="s">
        <v>6263</v>
      </c>
      <c r="F10434" s="43" t="s">
        <v>28</v>
      </c>
      <c r="G10434" s="43">
        <v>49006</v>
      </c>
      <c r="Y10434" s="43" t="str">
        <f t="shared" ref="Y10434:Y10497" si="326">IF(ISERROR(AA10434)=FALSE,"COMP","")</f>
        <v/>
      </c>
      <c r="Z10434" s="43">
        <v>2372234</v>
      </c>
      <c r="AA10434" s="43" t="e">
        <f t="shared" si="325"/>
        <v>#N/A</v>
      </c>
    </row>
    <row r="10435" spans="1:27" x14ac:dyDescent="0.3">
      <c r="A10435" s="43">
        <v>2227742</v>
      </c>
      <c r="B10435" s="43" t="s">
        <v>7778</v>
      </c>
      <c r="C10435" s="43" t="s">
        <v>746</v>
      </c>
      <c r="E10435" s="43" t="s">
        <v>31</v>
      </c>
      <c r="F10435" s="43" t="s">
        <v>28</v>
      </c>
      <c r="G10435" s="43">
        <v>44013</v>
      </c>
      <c r="Y10435" s="43" t="str">
        <f t="shared" si="326"/>
        <v>COMP</v>
      </c>
      <c r="Z10435" s="43">
        <v>1402335</v>
      </c>
      <c r="AA10435" s="43">
        <f t="shared" ref="AA10435:AA10498" si="327">VLOOKUP(A10435,Z:Z,1,FALSE)</f>
        <v>2227742</v>
      </c>
    </row>
    <row r="10436" spans="1:27" x14ac:dyDescent="0.3">
      <c r="A10436" s="43">
        <v>1657498</v>
      </c>
      <c r="B10436" s="43" t="s">
        <v>1632</v>
      </c>
      <c r="C10436" s="43" t="s">
        <v>7779</v>
      </c>
      <c r="E10436" s="43" t="s">
        <v>34</v>
      </c>
      <c r="F10436" s="43" t="s">
        <v>30</v>
      </c>
      <c r="G10436" s="43">
        <v>44022</v>
      </c>
      <c r="Y10436" s="43" t="str">
        <f t="shared" si="326"/>
        <v>COMP</v>
      </c>
      <c r="Z10436" s="43">
        <v>2262081</v>
      </c>
      <c r="AA10436" s="43">
        <f t="shared" si="327"/>
        <v>1657498</v>
      </c>
    </row>
    <row r="10437" spans="1:27" x14ac:dyDescent="0.3">
      <c r="A10437" s="43">
        <v>1411091</v>
      </c>
      <c r="B10437" s="43" t="s">
        <v>1632</v>
      </c>
      <c r="C10437" s="43" t="s">
        <v>235</v>
      </c>
      <c r="E10437" s="43" t="s">
        <v>29</v>
      </c>
      <c r="F10437" s="43" t="s">
        <v>28</v>
      </c>
      <c r="G10437" s="43">
        <v>44013</v>
      </c>
      <c r="Y10437" s="43" t="str">
        <f t="shared" si="326"/>
        <v/>
      </c>
      <c r="Z10437" s="43">
        <v>583941</v>
      </c>
      <c r="AA10437" s="43" t="e">
        <f t="shared" si="327"/>
        <v>#N/A</v>
      </c>
    </row>
    <row r="10438" spans="1:27" x14ac:dyDescent="0.3">
      <c r="A10438" s="43">
        <v>1947525</v>
      </c>
      <c r="B10438" s="43" t="s">
        <v>1632</v>
      </c>
      <c r="C10438" s="43" t="s">
        <v>557</v>
      </c>
      <c r="E10438" s="43" t="s">
        <v>6263</v>
      </c>
      <c r="F10438" s="43" t="s">
        <v>30</v>
      </c>
      <c r="G10438" s="43">
        <v>44062</v>
      </c>
      <c r="Y10438" s="43" t="str">
        <f t="shared" si="326"/>
        <v/>
      </c>
      <c r="Z10438" s="43">
        <v>2010229</v>
      </c>
      <c r="AA10438" s="43" t="e">
        <f t="shared" si="327"/>
        <v>#N/A</v>
      </c>
    </row>
    <row r="10439" spans="1:27" x14ac:dyDescent="0.3">
      <c r="A10439" s="43">
        <v>1490625</v>
      </c>
      <c r="B10439" s="43" t="s">
        <v>1632</v>
      </c>
      <c r="C10439" s="43" t="s">
        <v>397</v>
      </c>
      <c r="E10439" s="43" t="s">
        <v>6263</v>
      </c>
      <c r="F10439" s="43" t="s">
        <v>30</v>
      </c>
      <c r="G10439" s="43">
        <v>44013</v>
      </c>
      <c r="Y10439" s="43" t="str">
        <f t="shared" si="326"/>
        <v/>
      </c>
      <c r="Z10439" s="43">
        <v>2400734</v>
      </c>
      <c r="AA10439" s="43" t="e">
        <f t="shared" si="327"/>
        <v>#N/A</v>
      </c>
    </row>
    <row r="10440" spans="1:27" x14ac:dyDescent="0.3">
      <c r="A10440" s="43">
        <v>2431206</v>
      </c>
      <c r="B10440" s="43" t="s">
        <v>1632</v>
      </c>
      <c r="C10440" s="43" t="s">
        <v>346</v>
      </c>
      <c r="E10440" s="43" t="s">
        <v>6263</v>
      </c>
      <c r="F10440" s="43" t="s">
        <v>28</v>
      </c>
      <c r="G10440" s="43">
        <v>44111</v>
      </c>
      <c r="Y10440" s="43" t="str">
        <f t="shared" si="326"/>
        <v/>
      </c>
      <c r="Z10440" s="43">
        <v>2425839</v>
      </c>
      <c r="AA10440" s="43" t="e">
        <f t="shared" si="327"/>
        <v>#N/A</v>
      </c>
    </row>
    <row r="10441" spans="1:27" x14ac:dyDescent="0.3">
      <c r="A10441" s="43">
        <v>1512912</v>
      </c>
      <c r="B10441" s="43" t="s">
        <v>1632</v>
      </c>
      <c r="C10441" s="43" t="s">
        <v>1875</v>
      </c>
      <c r="E10441" s="43" t="s">
        <v>6263</v>
      </c>
      <c r="F10441" s="43" t="s">
        <v>28</v>
      </c>
      <c r="G10441" s="43">
        <v>44013</v>
      </c>
      <c r="Y10441" s="43" t="str">
        <f t="shared" si="326"/>
        <v/>
      </c>
      <c r="Z10441" s="43">
        <v>2141012</v>
      </c>
      <c r="AA10441" s="43" t="e">
        <f t="shared" si="327"/>
        <v>#N/A</v>
      </c>
    </row>
    <row r="10442" spans="1:27" x14ac:dyDescent="0.3">
      <c r="A10442" s="43">
        <v>1873133</v>
      </c>
      <c r="B10442" s="43" t="s">
        <v>7780</v>
      </c>
      <c r="C10442" s="43" t="s">
        <v>629</v>
      </c>
      <c r="E10442" s="43" t="s">
        <v>6263</v>
      </c>
      <c r="F10442" s="43" t="s">
        <v>30</v>
      </c>
      <c r="G10442" s="43">
        <v>72064</v>
      </c>
      <c r="Y10442" s="43" t="str">
        <f t="shared" si="326"/>
        <v/>
      </c>
      <c r="Z10442" s="43">
        <v>2034241</v>
      </c>
      <c r="AA10442" s="43" t="e">
        <f t="shared" si="327"/>
        <v>#N/A</v>
      </c>
    </row>
    <row r="10443" spans="1:27" x14ac:dyDescent="0.3">
      <c r="A10443" s="43">
        <v>2065645</v>
      </c>
      <c r="B10443" s="43" t="s">
        <v>7781</v>
      </c>
      <c r="C10443" s="43" t="s">
        <v>982</v>
      </c>
      <c r="E10443" s="43" t="s">
        <v>6263</v>
      </c>
      <c r="F10443" s="43" t="s">
        <v>30</v>
      </c>
      <c r="G10443" s="43">
        <v>85033</v>
      </c>
      <c r="Y10443" s="43" t="str">
        <f t="shared" si="326"/>
        <v/>
      </c>
      <c r="Z10443" s="43">
        <v>401722</v>
      </c>
      <c r="AA10443" s="43" t="e">
        <f t="shared" si="327"/>
        <v>#N/A</v>
      </c>
    </row>
    <row r="10444" spans="1:27" x14ac:dyDescent="0.3">
      <c r="A10444" s="43">
        <v>1051474</v>
      </c>
      <c r="B10444" s="43" t="s">
        <v>1633</v>
      </c>
      <c r="C10444" s="43" t="s">
        <v>472</v>
      </c>
      <c r="E10444" s="43" t="s">
        <v>6263</v>
      </c>
      <c r="F10444" s="43" t="s">
        <v>28</v>
      </c>
      <c r="G10444" s="43">
        <v>49004</v>
      </c>
      <c r="Y10444" s="43" t="str">
        <f t="shared" si="326"/>
        <v>COMP</v>
      </c>
      <c r="Z10444" s="43">
        <v>1460106</v>
      </c>
      <c r="AA10444" s="43">
        <f t="shared" si="327"/>
        <v>1051474</v>
      </c>
    </row>
    <row r="10445" spans="1:27" x14ac:dyDescent="0.3">
      <c r="A10445" s="43">
        <v>2347963</v>
      </c>
      <c r="B10445" s="43" t="s">
        <v>7782</v>
      </c>
      <c r="C10445" s="43" t="s">
        <v>740</v>
      </c>
      <c r="E10445" s="43" t="s">
        <v>6263</v>
      </c>
      <c r="F10445" s="43" t="s">
        <v>30</v>
      </c>
      <c r="G10445" s="43">
        <v>44045</v>
      </c>
      <c r="Y10445" s="43" t="str">
        <f t="shared" si="326"/>
        <v/>
      </c>
      <c r="Z10445" s="43">
        <v>2337250</v>
      </c>
      <c r="AA10445" s="43" t="e">
        <f t="shared" si="327"/>
        <v>#N/A</v>
      </c>
    </row>
    <row r="10446" spans="1:27" x14ac:dyDescent="0.3">
      <c r="A10446" s="43">
        <v>1966726</v>
      </c>
      <c r="B10446" s="43" t="s">
        <v>7783</v>
      </c>
      <c r="C10446" s="43" t="s">
        <v>437</v>
      </c>
      <c r="E10446" s="43" t="s">
        <v>6263</v>
      </c>
      <c r="F10446" s="43" t="s">
        <v>28</v>
      </c>
      <c r="G10446" s="43">
        <v>49064</v>
      </c>
      <c r="Y10446" s="43" t="str">
        <f t="shared" si="326"/>
        <v>COMP</v>
      </c>
      <c r="Z10446" s="43">
        <v>1967260</v>
      </c>
      <c r="AA10446" s="43">
        <f t="shared" si="327"/>
        <v>1966726</v>
      </c>
    </row>
    <row r="10447" spans="1:27" x14ac:dyDescent="0.3">
      <c r="A10447" s="43">
        <v>2375263</v>
      </c>
      <c r="B10447" s="43" t="s">
        <v>7784</v>
      </c>
      <c r="C10447" s="43" t="s">
        <v>2710</v>
      </c>
      <c r="E10447" s="43" t="s">
        <v>6263</v>
      </c>
      <c r="F10447" s="43" t="s">
        <v>28</v>
      </c>
      <c r="G10447" s="43">
        <v>49004</v>
      </c>
      <c r="Y10447" s="43" t="str">
        <f t="shared" si="326"/>
        <v>COMP</v>
      </c>
      <c r="Z10447" s="43">
        <v>2195810</v>
      </c>
      <c r="AA10447" s="43">
        <f t="shared" si="327"/>
        <v>2375263</v>
      </c>
    </row>
    <row r="10448" spans="1:27" x14ac:dyDescent="0.3">
      <c r="A10448" s="43">
        <v>2375254</v>
      </c>
      <c r="B10448" s="43" t="s">
        <v>7784</v>
      </c>
      <c r="C10448" s="43" t="s">
        <v>1041</v>
      </c>
      <c r="E10448" s="43" t="s">
        <v>6263</v>
      </c>
      <c r="F10448" s="43" t="s">
        <v>30</v>
      </c>
      <c r="G10448" s="43">
        <v>49004</v>
      </c>
      <c r="Y10448" s="43" t="str">
        <f t="shared" si="326"/>
        <v/>
      </c>
      <c r="Z10448" s="43">
        <v>1667529</v>
      </c>
      <c r="AA10448" s="43" t="e">
        <f t="shared" si="327"/>
        <v>#N/A</v>
      </c>
    </row>
    <row r="10449" spans="1:27" x14ac:dyDescent="0.3">
      <c r="A10449" s="43">
        <v>2366001</v>
      </c>
      <c r="B10449" s="43" t="s">
        <v>7785</v>
      </c>
      <c r="C10449" s="43" t="s">
        <v>7786</v>
      </c>
      <c r="E10449" s="43" t="s">
        <v>29</v>
      </c>
      <c r="F10449" s="43" t="s">
        <v>28</v>
      </c>
      <c r="G10449" s="43">
        <v>44039</v>
      </c>
      <c r="Y10449" s="43" t="str">
        <f t="shared" si="326"/>
        <v>COMP</v>
      </c>
      <c r="Z10449" s="43">
        <v>1583507</v>
      </c>
      <c r="AA10449" s="43">
        <f t="shared" si="327"/>
        <v>2366001</v>
      </c>
    </row>
    <row r="10450" spans="1:27" x14ac:dyDescent="0.3">
      <c r="A10450" s="43">
        <v>2430709</v>
      </c>
      <c r="B10450" s="43" t="s">
        <v>7787</v>
      </c>
      <c r="C10450" s="43" t="s">
        <v>221</v>
      </c>
      <c r="E10450" s="43" t="s">
        <v>6263</v>
      </c>
      <c r="F10450" s="43" t="s">
        <v>28</v>
      </c>
      <c r="G10450" s="43">
        <v>44075</v>
      </c>
      <c r="Y10450" s="43" t="str">
        <f t="shared" si="326"/>
        <v/>
      </c>
      <c r="Z10450" s="43">
        <v>2211935</v>
      </c>
      <c r="AA10450" s="43" t="e">
        <f t="shared" si="327"/>
        <v>#N/A</v>
      </c>
    </row>
    <row r="10451" spans="1:27" x14ac:dyDescent="0.3">
      <c r="A10451" s="43">
        <v>222569</v>
      </c>
      <c r="B10451" s="43" t="s">
        <v>7788</v>
      </c>
      <c r="C10451" s="43" t="s">
        <v>612</v>
      </c>
      <c r="E10451" s="43" t="s">
        <v>6263</v>
      </c>
      <c r="F10451" s="43" t="s">
        <v>28</v>
      </c>
      <c r="G10451" s="43">
        <v>44072</v>
      </c>
      <c r="Y10451" s="43" t="str">
        <f t="shared" si="326"/>
        <v/>
      </c>
      <c r="Z10451" s="43">
        <v>1181295</v>
      </c>
      <c r="AA10451" s="43" t="e">
        <f t="shared" si="327"/>
        <v>#N/A</v>
      </c>
    </row>
    <row r="10452" spans="1:27" x14ac:dyDescent="0.3">
      <c r="A10452" s="43">
        <v>1457456</v>
      </c>
      <c r="B10452" s="43" t="s">
        <v>7789</v>
      </c>
      <c r="C10452" s="43" t="s">
        <v>390</v>
      </c>
      <c r="E10452" s="43" t="s">
        <v>6263</v>
      </c>
      <c r="F10452" s="43" t="s">
        <v>30</v>
      </c>
      <c r="G10452" s="43">
        <v>49004</v>
      </c>
      <c r="Y10452" s="43" t="str">
        <f t="shared" si="326"/>
        <v>COMP</v>
      </c>
      <c r="Z10452" s="43">
        <v>2012934</v>
      </c>
      <c r="AA10452" s="43">
        <f t="shared" si="327"/>
        <v>1457456</v>
      </c>
    </row>
    <row r="10453" spans="1:27" x14ac:dyDescent="0.3">
      <c r="A10453" s="43">
        <v>1420405</v>
      </c>
      <c r="B10453" s="43" t="s">
        <v>7790</v>
      </c>
      <c r="C10453" s="43" t="s">
        <v>502</v>
      </c>
      <c r="E10453" s="43" t="s">
        <v>6263</v>
      </c>
      <c r="F10453" s="43" t="s">
        <v>30</v>
      </c>
      <c r="G10453" s="43">
        <v>49057</v>
      </c>
      <c r="Y10453" s="43" t="str">
        <f t="shared" si="326"/>
        <v>COMP</v>
      </c>
      <c r="Z10453" s="43">
        <v>1970587</v>
      </c>
      <c r="AA10453" s="43">
        <f t="shared" si="327"/>
        <v>1420405</v>
      </c>
    </row>
    <row r="10454" spans="1:27" x14ac:dyDescent="0.3">
      <c r="A10454" s="43">
        <v>2208641</v>
      </c>
      <c r="B10454" s="43" t="s">
        <v>7791</v>
      </c>
      <c r="C10454" s="43" t="s">
        <v>677</v>
      </c>
      <c r="E10454" s="43" t="s">
        <v>6263</v>
      </c>
      <c r="F10454" s="43" t="s">
        <v>28</v>
      </c>
      <c r="G10454" s="43">
        <v>49064</v>
      </c>
      <c r="Y10454" s="43" t="str">
        <f t="shared" si="326"/>
        <v>COMP</v>
      </c>
      <c r="Z10454" s="43">
        <v>430709</v>
      </c>
      <c r="AA10454" s="43">
        <f t="shared" si="327"/>
        <v>2208641</v>
      </c>
    </row>
    <row r="10455" spans="1:27" x14ac:dyDescent="0.3">
      <c r="A10455" s="43">
        <v>1926796</v>
      </c>
      <c r="B10455" s="43" t="s">
        <v>1639</v>
      </c>
      <c r="C10455" s="43" t="s">
        <v>1287</v>
      </c>
      <c r="E10455" s="43" t="s">
        <v>6263</v>
      </c>
      <c r="F10455" s="43" t="s">
        <v>30</v>
      </c>
      <c r="G10455" s="43">
        <v>49040</v>
      </c>
      <c r="Y10455" s="43" t="str">
        <f t="shared" si="326"/>
        <v/>
      </c>
      <c r="Z10455" s="43">
        <v>1764057</v>
      </c>
      <c r="AA10455" s="43" t="e">
        <f t="shared" si="327"/>
        <v>#N/A</v>
      </c>
    </row>
    <row r="10456" spans="1:27" x14ac:dyDescent="0.3">
      <c r="A10456" s="43">
        <v>2228705</v>
      </c>
      <c r="B10456" s="43" t="s">
        <v>1639</v>
      </c>
      <c r="C10456" s="43" t="s">
        <v>250</v>
      </c>
      <c r="E10456" s="43" t="s">
        <v>6263</v>
      </c>
      <c r="F10456" s="43" t="s">
        <v>28</v>
      </c>
      <c r="G10456" s="43">
        <v>49040</v>
      </c>
      <c r="Y10456" s="43" t="str">
        <f t="shared" si="326"/>
        <v/>
      </c>
      <c r="Z10456" s="43">
        <v>869613</v>
      </c>
      <c r="AA10456" s="43" t="e">
        <f t="shared" si="327"/>
        <v>#N/A</v>
      </c>
    </row>
    <row r="10457" spans="1:27" x14ac:dyDescent="0.3">
      <c r="A10457" s="43">
        <v>2317233</v>
      </c>
      <c r="B10457" s="43" t="s">
        <v>7792</v>
      </c>
      <c r="C10457" s="43" t="s">
        <v>647</v>
      </c>
      <c r="E10457" s="43" t="s">
        <v>6263</v>
      </c>
      <c r="F10457" s="43" t="s">
        <v>28</v>
      </c>
      <c r="G10457" s="43">
        <v>44090</v>
      </c>
      <c r="Y10457" s="43" t="str">
        <f t="shared" si="326"/>
        <v/>
      </c>
      <c r="Z10457" s="43">
        <v>2400985</v>
      </c>
      <c r="AA10457" s="43" t="e">
        <f t="shared" si="327"/>
        <v>#N/A</v>
      </c>
    </row>
    <row r="10458" spans="1:27" x14ac:dyDescent="0.3">
      <c r="A10458" s="43">
        <v>1384096</v>
      </c>
      <c r="B10458" s="43" t="s">
        <v>7793</v>
      </c>
      <c r="C10458" s="43" t="s">
        <v>412</v>
      </c>
      <c r="E10458" s="43" t="s">
        <v>6263</v>
      </c>
      <c r="F10458" s="43" t="s">
        <v>28</v>
      </c>
      <c r="G10458" s="43">
        <v>49027</v>
      </c>
      <c r="Y10458" s="43" t="str">
        <f t="shared" si="326"/>
        <v/>
      </c>
      <c r="Z10458" s="43">
        <v>1884761</v>
      </c>
      <c r="AA10458" s="43" t="e">
        <f t="shared" si="327"/>
        <v>#N/A</v>
      </c>
    </row>
    <row r="10459" spans="1:27" x14ac:dyDescent="0.3">
      <c r="A10459" s="43">
        <v>1995113</v>
      </c>
      <c r="B10459" s="43" t="s">
        <v>7793</v>
      </c>
      <c r="C10459" s="43" t="s">
        <v>677</v>
      </c>
      <c r="E10459" s="43" t="s">
        <v>29</v>
      </c>
      <c r="F10459" s="43" t="s">
        <v>28</v>
      </c>
      <c r="G10459" s="43">
        <v>49034</v>
      </c>
      <c r="Y10459" s="43" t="str">
        <f t="shared" si="326"/>
        <v/>
      </c>
      <c r="Z10459" s="43">
        <v>1685525</v>
      </c>
      <c r="AA10459" s="43" t="e">
        <f t="shared" si="327"/>
        <v>#N/A</v>
      </c>
    </row>
    <row r="10460" spans="1:27" x14ac:dyDescent="0.3">
      <c r="A10460" s="43">
        <v>1776893</v>
      </c>
      <c r="B10460" s="43" t="s">
        <v>7794</v>
      </c>
      <c r="C10460" s="43" t="s">
        <v>1381</v>
      </c>
      <c r="E10460" s="43" t="s">
        <v>6263</v>
      </c>
      <c r="F10460" s="43" t="s">
        <v>30</v>
      </c>
      <c r="G10460" s="43">
        <v>44108</v>
      </c>
      <c r="Y10460" s="43" t="str">
        <f t="shared" si="326"/>
        <v/>
      </c>
      <c r="Z10460" s="43">
        <v>1376934</v>
      </c>
      <c r="AA10460" s="43" t="e">
        <f t="shared" si="327"/>
        <v>#N/A</v>
      </c>
    </row>
    <row r="10461" spans="1:27" x14ac:dyDescent="0.3">
      <c r="A10461" s="43">
        <v>210289</v>
      </c>
      <c r="B10461" s="43" t="s">
        <v>1641</v>
      </c>
      <c r="C10461" s="43" t="s">
        <v>2328</v>
      </c>
      <c r="E10461" s="43" t="s">
        <v>6263</v>
      </c>
      <c r="F10461" s="43" t="s">
        <v>30</v>
      </c>
      <c r="G10461" s="43">
        <v>49009</v>
      </c>
      <c r="Y10461" s="43" t="str">
        <f t="shared" si="326"/>
        <v>COMP</v>
      </c>
      <c r="Z10461" s="43">
        <v>1077632</v>
      </c>
      <c r="AA10461" s="43">
        <f t="shared" si="327"/>
        <v>210289</v>
      </c>
    </row>
    <row r="10462" spans="1:27" x14ac:dyDescent="0.3">
      <c r="A10462" s="43">
        <v>1043507</v>
      </c>
      <c r="B10462" s="43" t="s">
        <v>1641</v>
      </c>
      <c r="C10462" s="43" t="s">
        <v>1896</v>
      </c>
      <c r="E10462" s="43" t="s">
        <v>6263</v>
      </c>
      <c r="F10462" s="43" t="s">
        <v>28</v>
      </c>
      <c r="G10462" s="43">
        <v>49009</v>
      </c>
      <c r="Y10462" s="43" t="str">
        <f t="shared" si="326"/>
        <v>COMP</v>
      </c>
      <c r="Z10462" s="43">
        <v>1207907</v>
      </c>
      <c r="AA10462" s="43">
        <f t="shared" si="327"/>
        <v>1043507</v>
      </c>
    </row>
    <row r="10463" spans="1:27" x14ac:dyDescent="0.3">
      <c r="A10463" s="43">
        <v>740985</v>
      </c>
      <c r="B10463" s="43" t="s">
        <v>1641</v>
      </c>
      <c r="C10463" s="43" t="s">
        <v>301</v>
      </c>
      <c r="E10463" s="43" t="s">
        <v>29</v>
      </c>
      <c r="F10463" s="43" t="s">
        <v>28</v>
      </c>
      <c r="G10463" s="43">
        <v>72079</v>
      </c>
      <c r="Y10463" s="43" t="str">
        <f t="shared" si="326"/>
        <v>COMP</v>
      </c>
      <c r="Z10463" s="43">
        <v>1594160</v>
      </c>
      <c r="AA10463" s="43">
        <f t="shared" si="327"/>
        <v>740985</v>
      </c>
    </row>
    <row r="10464" spans="1:27" x14ac:dyDescent="0.3">
      <c r="A10464" s="43">
        <v>1173437</v>
      </c>
      <c r="B10464" s="43" t="s">
        <v>1641</v>
      </c>
      <c r="C10464" s="43" t="s">
        <v>887</v>
      </c>
      <c r="E10464" s="43" t="s">
        <v>31</v>
      </c>
      <c r="F10464" s="43" t="s">
        <v>28</v>
      </c>
      <c r="G10464" s="43">
        <v>49009</v>
      </c>
      <c r="Y10464" s="43" t="str">
        <f t="shared" si="326"/>
        <v>COMP</v>
      </c>
      <c r="Z10464" s="43">
        <v>1407137</v>
      </c>
      <c r="AA10464" s="43">
        <f t="shared" si="327"/>
        <v>1173437</v>
      </c>
    </row>
    <row r="10465" spans="1:27" x14ac:dyDescent="0.3">
      <c r="A10465" s="43">
        <v>454855</v>
      </c>
      <c r="B10465" s="43" t="s">
        <v>7795</v>
      </c>
      <c r="C10465" s="43" t="s">
        <v>1241</v>
      </c>
      <c r="E10465" s="43" t="s">
        <v>6263</v>
      </c>
      <c r="F10465" s="43" t="s">
        <v>28</v>
      </c>
      <c r="G10465" s="43">
        <v>85033</v>
      </c>
      <c r="Y10465" s="43" t="str">
        <f t="shared" si="326"/>
        <v>COMP</v>
      </c>
      <c r="Z10465" s="43">
        <v>1345783</v>
      </c>
      <c r="AA10465" s="43">
        <f t="shared" si="327"/>
        <v>454855</v>
      </c>
    </row>
    <row r="10466" spans="1:27" x14ac:dyDescent="0.3">
      <c r="A10466" s="43">
        <v>1691538</v>
      </c>
      <c r="B10466" s="43" t="s">
        <v>7796</v>
      </c>
      <c r="C10466" s="43" t="s">
        <v>1017</v>
      </c>
      <c r="E10466" s="43" t="s">
        <v>6263</v>
      </c>
      <c r="F10466" s="43" t="s">
        <v>28</v>
      </c>
      <c r="G10466" s="43">
        <v>44088</v>
      </c>
      <c r="Y10466" s="43" t="str">
        <f t="shared" si="326"/>
        <v>COMP</v>
      </c>
      <c r="Z10466" s="43">
        <v>1202510</v>
      </c>
      <c r="AA10466" s="43">
        <f t="shared" si="327"/>
        <v>1691538</v>
      </c>
    </row>
    <row r="10467" spans="1:27" x14ac:dyDescent="0.3">
      <c r="A10467" s="43">
        <v>2412788</v>
      </c>
      <c r="B10467" s="43" t="s">
        <v>7797</v>
      </c>
      <c r="C10467" s="43" t="s">
        <v>3123</v>
      </c>
      <c r="E10467" s="43" t="s">
        <v>6263</v>
      </c>
      <c r="F10467" s="43" t="s">
        <v>30</v>
      </c>
      <c r="G10467" s="43">
        <v>44111</v>
      </c>
      <c r="Y10467" s="43" t="str">
        <f t="shared" si="326"/>
        <v>COMP</v>
      </c>
      <c r="Z10467" s="43">
        <v>1081108</v>
      </c>
      <c r="AA10467" s="43">
        <f t="shared" si="327"/>
        <v>2412788</v>
      </c>
    </row>
    <row r="10468" spans="1:27" x14ac:dyDescent="0.3">
      <c r="A10468" s="43">
        <v>1789996</v>
      </c>
      <c r="B10468" s="43" t="s">
        <v>7798</v>
      </c>
      <c r="C10468" s="43" t="s">
        <v>3054</v>
      </c>
      <c r="E10468" s="43" t="s">
        <v>6263</v>
      </c>
      <c r="F10468" s="43" t="s">
        <v>30</v>
      </c>
      <c r="G10468" s="43">
        <v>44027</v>
      </c>
      <c r="Y10468" s="43" t="str">
        <f t="shared" si="326"/>
        <v/>
      </c>
      <c r="Z10468" s="43">
        <v>1498428</v>
      </c>
      <c r="AA10468" s="43" t="e">
        <f t="shared" si="327"/>
        <v>#N/A</v>
      </c>
    </row>
    <row r="10469" spans="1:27" x14ac:dyDescent="0.3">
      <c r="A10469" s="43">
        <v>497276</v>
      </c>
      <c r="B10469" s="43" t="s">
        <v>7799</v>
      </c>
      <c r="C10469" s="43" t="s">
        <v>901</v>
      </c>
      <c r="E10469" s="43" t="s">
        <v>6263</v>
      </c>
      <c r="F10469" s="43" t="s">
        <v>30</v>
      </c>
      <c r="G10469" s="43">
        <v>49031</v>
      </c>
      <c r="Y10469" s="43" t="str">
        <f t="shared" si="326"/>
        <v/>
      </c>
      <c r="Z10469" s="43">
        <v>1235035</v>
      </c>
      <c r="AA10469" s="43" t="e">
        <f t="shared" si="327"/>
        <v>#N/A</v>
      </c>
    </row>
    <row r="10470" spans="1:27" x14ac:dyDescent="0.3">
      <c r="A10470" s="43">
        <v>188871</v>
      </c>
      <c r="B10470" s="43" t="s">
        <v>7800</v>
      </c>
      <c r="C10470" s="43" t="s">
        <v>722</v>
      </c>
      <c r="E10470" s="43" t="s">
        <v>6263</v>
      </c>
      <c r="F10470" s="43" t="s">
        <v>28</v>
      </c>
      <c r="G10470" s="43">
        <v>49001</v>
      </c>
      <c r="Y10470" s="43" t="str">
        <f t="shared" si="326"/>
        <v/>
      </c>
      <c r="Z10470" s="43">
        <v>739385</v>
      </c>
      <c r="AA10470" s="43" t="e">
        <f t="shared" si="327"/>
        <v>#N/A</v>
      </c>
    </row>
    <row r="10471" spans="1:27" x14ac:dyDescent="0.3">
      <c r="A10471" s="43">
        <v>2341867</v>
      </c>
      <c r="B10471" s="43" t="s">
        <v>7801</v>
      </c>
      <c r="C10471" s="43" t="s">
        <v>223</v>
      </c>
      <c r="E10471" s="43" t="s">
        <v>29</v>
      </c>
      <c r="F10471" s="43" t="s">
        <v>28</v>
      </c>
      <c r="G10471" s="43">
        <v>72070</v>
      </c>
      <c r="Y10471" s="43" t="str">
        <f t="shared" si="326"/>
        <v/>
      </c>
      <c r="Z10471" s="43">
        <v>1840304</v>
      </c>
      <c r="AA10471" s="43" t="e">
        <f t="shared" si="327"/>
        <v>#N/A</v>
      </c>
    </row>
    <row r="10472" spans="1:27" x14ac:dyDescent="0.3">
      <c r="A10472" s="43">
        <v>2347032</v>
      </c>
      <c r="B10472" s="43" t="s">
        <v>7802</v>
      </c>
      <c r="C10472" s="43" t="s">
        <v>766</v>
      </c>
      <c r="E10472" s="43" t="s">
        <v>29</v>
      </c>
      <c r="F10472" s="43" t="s">
        <v>28</v>
      </c>
      <c r="G10472" s="43">
        <v>44001</v>
      </c>
      <c r="Y10472" s="43" t="str">
        <f t="shared" si="326"/>
        <v>COMP</v>
      </c>
      <c r="Z10472" s="43">
        <v>372620</v>
      </c>
      <c r="AA10472" s="43">
        <f t="shared" si="327"/>
        <v>2347032</v>
      </c>
    </row>
    <row r="10473" spans="1:27" x14ac:dyDescent="0.3">
      <c r="A10473" s="43">
        <v>825547</v>
      </c>
      <c r="B10473" s="43" t="s">
        <v>7803</v>
      </c>
      <c r="C10473" s="43" t="s">
        <v>366</v>
      </c>
      <c r="E10473" s="43" t="s">
        <v>6263</v>
      </c>
      <c r="F10473" s="43" t="s">
        <v>28</v>
      </c>
      <c r="G10473" s="43">
        <v>44039</v>
      </c>
      <c r="Y10473" s="43" t="str">
        <f t="shared" si="326"/>
        <v>COMP</v>
      </c>
      <c r="Z10473" s="43">
        <v>1758693</v>
      </c>
      <c r="AA10473" s="43">
        <f t="shared" si="327"/>
        <v>825547</v>
      </c>
    </row>
    <row r="10474" spans="1:27" x14ac:dyDescent="0.3">
      <c r="A10474" s="43">
        <v>2341969</v>
      </c>
      <c r="B10474" s="43" t="s">
        <v>7803</v>
      </c>
      <c r="C10474" s="43" t="s">
        <v>7804</v>
      </c>
      <c r="E10474" s="43" t="s">
        <v>6263</v>
      </c>
      <c r="F10474" s="43" t="s">
        <v>30</v>
      </c>
      <c r="G10474" s="43">
        <v>44138</v>
      </c>
      <c r="Y10474" s="43" t="str">
        <f t="shared" si="326"/>
        <v>COMP</v>
      </c>
      <c r="Z10474" s="43">
        <v>1781468</v>
      </c>
      <c r="AA10474" s="43">
        <f t="shared" si="327"/>
        <v>2341969</v>
      </c>
    </row>
    <row r="10475" spans="1:27" x14ac:dyDescent="0.3">
      <c r="A10475" s="43">
        <v>440285</v>
      </c>
      <c r="B10475" s="43" t="s">
        <v>7805</v>
      </c>
      <c r="C10475" s="43" t="s">
        <v>244</v>
      </c>
      <c r="E10475" s="43" t="s">
        <v>6263</v>
      </c>
      <c r="F10475" s="43" t="s">
        <v>28</v>
      </c>
      <c r="G10475" s="43">
        <v>44122</v>
      </c>
      <c r="Y10475" s="43" t="str">
        <f t="shared" si="326"/>
        <v>COMP</v>
      </c>
      <c r="Z10475" s="43">
        <v>911070</v>
      </c>
      <c r="AA10475" s="43">
        <f t="shared" si="327"/>
        <v>440285</v>
      </c>
    </row>
    <row r="10476" spans="1:27" x14ac:dyDescent="0.3">
      <c r="A10476" s="43">
        <v>2216152</v>
      </c>
      <c r="B10476" s="43" t="s">
        <v>7806</v>
      </c>
      <c r="C10476" s="43" t="s">
        <v>328</v>
      </c>
      <c r="E10476" s="43" t="s">
        <v>6263</v>
      </c>
      <c r="F10476" s="43" t="s">
        <v>30</v>
      </c>
      <c r="G10476" s="43">
        <v>44015</v>
      </c>
      <c r="Y10476" s="43" t="str">
        <f t="shared" si="326"/>
        <v/>
      </c>
      <c r="Z10476" s="43">
        <v>1580675</v>
      </c>
      <c r="AA10476" s="43" t="e">
        <f t="shared" si="327"/>
        <v>#N/A</v>
      </c>
    </row>
    <row r="10477" spans="1:27" x14ac:dyDescent="0.3">
      <c r="A10477" s="43">
        <v>2056789</v>
      </c>
      <c r="B10477" s="43" t="s">
        <v>7807</v>
      </c>
      <c r="C10477" s="43" t="s">
        <v>7808</v>
      </c>
      <c r="E10477" s="43" t="s">
        <v>6263</v>
      </c>
      <c r="F10477" s="43" t="s">
        <v>30</v>
      </c>
      <c r="G10477" s="43">
        <v>44105</v>
      </c>
      <c r="Y10477" s="43" t="str">
        <f t="shared" si="326"/>
        <v/>
      </c>
      <c r="Z10477" s="43">
        <v>2268962</v>
      </c>
      <c r="AA10477" s="43" t="e">
        <f t="shared" si="327"/>
        <v>#N/A</v>
      </c>
    </row>
    <row r="10478" spans="1:27" x14ac:dyDescent="0.3">
      <c r="A10478" s="43">
        <v>1372891</v>
      </c>
      <c r="B10478" s="43" t="s">
        <v>7809</v>
      </c>
      <c r="C10478" s="43" t="s">
        <v>7246</v>
      </c>
      <c r="E10478" s="43" t="s">
        <v>6263</v>
      </c>
      <c r="F10478" s="43" t="s">
        <v>30</v>
      </c>
      <c r="G10478" s="43">
        <v>44013</v>
      </c>
      <c r="Y10478" s="43" t="str">
        <f t="shared" si="326"/>
        <v/>
      </c>
      <c r="Z10478" s="43">
        <v>1011716</v>
      </c>
      <c r="AA10478" s="43" t="e">
        <f t="shared" si="327"/>
        <v>#N/A</v>
      </c>
    </row>
    <row r="10479" spans="1:27" x14ac:dyDescent="0.3">
      <c r="A10479" s="43">
        <v>2361771</v>
      </c>
      <c r="B10479" s="43" t="s">
        <v>7810</v>
      </c>
      <c r="C10479" s="43" t="s">
        <v>230</v>
      </c>
      <c r="E10479" s="43" t="s">
        <v>6263</v>
      </c>
      <c r="F10479" s="43" t="s">
        <v>28</v>
      </c>
      <c r="G10479" s="43">
        <v>49071</v>
      </c>
      <c r="Y10479" s="43" t="str">
        <f t="shared" si="326"/>
        <v>COMP</v>
      </c>
      <c r="Z10479" s="43">
        <v>959598</v>
      </c>
      <c r="AA10479" s="43">
        <f t="shared" si="327"/>
        <v>2361771</v>
      </c>
    </row>
    <row r="10480" spans="1:27" x14ac:dyDescent="0.3">
      <c r="A10480" s="43">
        <v>1305848</v>
      </c>
      <c r="B10480" s="43" t="s">
        <v>7811</v>
      </c>
      <c r="C10480" s="43" t="s">
        <v>7812</v>
      </c>
      <c r="E10480" s="43" t="s">
        <v>29</v>
      </c>
      <c r="F10480" s="43" t="s">
        <v>30</v>
      </c>
      <c r="G10480" s="43">
        <v>44067</v>
      </c>
      <c r="Y10480" s="43" t="str">
        <f t="shared" si="326"/>
        <v>COMP</v>
      </c>
      <c r="Z10480" s="43">
        <v>1501091</v>
      </c>
      <c r="AA10480" s="43">
        <f t="shared" si="327"/>
        <v>1305848</v>
      </c>
    </row>
    <row r="10481" spans="1:27" x14ac:dyDescent="0.3">
      <c r="A10481" s="43">
        <v>601891</v>
      </c>
      <c r="B10481" s="43" t="s">
        <v>1660</v>
      </c>
      <c r="C10481" s="43" t="s">
        <v>580</v>
      </c>
      <c r="E10481" s="43" t="s">
        <v>6263</v>
      </c>
      <c r="F10481" s="43" t="s">
        <v>30</v>
      </c>
      <c r="G10481" s="43">
        <v>49001</v>
      </c>
      <c r="Y10481" s="43" t="str">
        <f t="shared" si="326"/>
        <v>COMP</v>
      </c>
      <c r="Z10481" s="43">
        <v>2317922</v>
      </c>
      <c r="AA10481" s="43">
        <f t="shared" si="327"/>
        <v>601891</v>
      </c>
    </row>
    <row r="10482" spans="1:27" x14ac:dyDescent="0.3">
      <c r="A10482" s="43">
        <v>2338157</v>
      </c>
      <c r="B10482" s="43" t="s">
        <v>1660</v>
      </c>
      <c r="C10482" s="43" t="s">
        <v>1109</v>
      </c>
      <c r="E10482" s="43" t="s">
        <v>29</v>
      </c>
      <c r="F10482" s="43" t="s">
        <v>28</v>
      </c>
      <c r="G10482" s="43">
        <v>49009</v>
      </c>
      <c r="Y10482" s="43" t="str">
        <f t="shared" si="326"/>
        <v>COMP</v>
      </c>
      <c r="Z10482" s="43">
        <v>1374423</v>
      </c>
      <c r="AA10482" s="43">
        <f t="shared" si="327"/>
        <v>2338157</v>
      </c>
    </row>
    <row r="10483" spans="1:27" x14ac:dyDescent="0.3">
      <c r="A10483" s="43">
        <v>2232328</v>
      </c>
      <c r="B10483" s="43" t="s">
        <v>7813</v>
      </c>
      <c r="C10483" s="43" t="s">
        <v>1522</v>
      </c>
      <c r="E10483" s="43" t="s">
        <v>6263</v>
      </c>
      <c r="F10483" s="43" t="s">
        <v>30</v>
      </c>
      <c r="G10483" s="43">
        <v>44022</v>
      </c>
      <c r="Y10483" s="43" t="str">
        <f t="shared" si="326"/>
        <v>COMP</v>
      </c>
      <c r="Z10483" s="43">
        <v>2126467</v>
      </c>
      <c r="AA10483" s="43">
        <f t="shared" si="327"/>
        <v>2232328</v>
      </c>
    </row>
    <row r="10484" spans="1:27" x14ac:dyDescent="0.3">
      <c r="A10484" s="43">
        <v>390381</v>
      </c>
      <c r="B10484" s="43" t="s">
        <v>7814</v>
      </c>
      <c r="C10484" s="43" t="s">
        <v>1135</v>
      </c>
      <c r="E10484" s="43" t="s">
        <v>6263</v>
      </c>
      <c r="F10484" s="43" t="s">
        <v>28</v>
      </c>
      <c r="G10484" s="43">
        <v>44120</v>
      </c>
      <c r="Y10484" s="43" t="str">
        <f t="shared" si="326"/>
        <v/>
      </c>
      <c r="Z10484" s="43">
        <v>138546</v>
      </c>
      <c r="AA10484" s="43" t="e">
        <f t="shared" si="327"/>
        <v>#N/A</v>
      </c>
    </row>
    <row r="10485" spans="1:27" x14ac:dyDescent="0.3">
      <c r="A10485" s="43">
        <v>1654330</v>
      </c>
      <c r="B10485" s="43" t="s">
        <v>7815</v>
      </c>
      <c r="C10485" s="43" t="s">
        <v>390</v>
      </c>
      <c r="E10485" s="43" t="s">
        <v>6263</v>
      </c>
      <c r="F10485" s="43" t="s">
        <v>30</v>
      </c>
      <c r="G10485" s="43">
        <v>49064</v>
      </c>
      <c r="Y10485" s="43" t="str">
        <f t="shared" si="326"/>
        <v/>
      </c>
      <c r="Z10485" s="43">
        <v>1374425</v>
      </c>
      <c r="AA10485" s="43" t="e">
        <f t="shared" si="327"/>
        <v>#N/A</v>
      </c>
    </row>
    <row r="10486" spans="1:27" x14ac:dyDescent="0.3">
      <c r="A10486" s="43">
        <v>2429948</v>
      </c>
      <c r="B10486" s="43" t="s">
        <v>7816</v>
      </c>
      <c r="C10486" s="43" t="s">
        <v>371</v>
      </c>
      <c r="E10486" s="43" t="s">
        <v>6263</v>
      </c>
      <c r="F10486" s="43" t="s">
        <v>30</v>
      </c>
      <c r="G10486" s="43">
        <v>72080</v>
      </c>
      <c r="Y10486" s="43" t="str">
        <f t="shared" si="326"/>
        <v>COMP</v>
      </c>
      <c r="Z10486" s="43">
        <v>105526</v>
      </c>
      <c r="AA10486" s="43">
        <f t="shared" si="327"/>
        <v>2429948</v>
      </c>
    </row>
    <row r="10487" spans="1:27" x14ac:dyDescent="0.3">
      <c r="A10487" s="43">
        <v>1135289</v>
      </c>
      <c r="B10487" s="43" t="s">
        <v>7817</v>
      </c>
      <c r="C10487" s="43" t="s">
        <v>236</v>
      </c>
      <c r="E10487" s="43" t="s">
        <v>6263</v>
      </c>
      <c r="F10487" s="43" t="s">
        <v>28</v>
      </c>
      <c r="G10487" s="43">
        <v>85067</v>
      </c>
      <c r="Y10487" s="43" t="str">
        <f t="shared" si="326"/>
        <v/>
      </c>
      <c r="Z10487" s="43">
        <v>1754549</v>
      </c>
      <c r="AA10487" s="43" t="e">
        <f t="shared" si="327"/>
        <v>#N/A</v>
      </c>
    </row>
    <row r="10488" spans="1:27" x14ac:dyDescent="0.3">
      <c r="A10488" s="43">
        <v>1161806</v>
      </c>
      <c r="B10488" s="43" t="s">
        <v>7817</v>
      </c>
      <c r="C10488" s="43" t="s">
        <v>629</v>
      </c>
      <c r="E10488" s="43" t="s">
        <v>6263</v>
      </c>
      <c r="F10488" s="43" t="s">
        <v>30</v>
      </c>
      <c r="G10488" s="43">
        <v>85067</v>
      </c>
      <c r="Y10488" s="43" t="str">
        <f t="shared" si="326"/>
        <v/>
      </c>
      <c r="Z10488" s="43">
        <v>2101010</v>
      </c>
      <c r="AA10488" s="43" t="e">
        <f t="shared" si="327"/>
        <v>#N/A</v>
      </c>
    </row>
    <row r="10489" spans="1:27" x14ac:dyDescent="0.3">
      <c r="A10489" s="43">
        <v>946320</v>
      </c>
      <c r="B10489" s="43" t="s">
        <v>7818</v>
      </c>
      <c r="C10489" s="43" t="s">
        <v>1340</v>
      </c>
      <c r="E10489" s="43" t="s">
        <v>6263</v>
      </c>
      <c r="F10489" s="43" t="s">
        <v>28</v>
      </c>
      <c r="G10489" s="43">
        <v>72080</v>
      </c>
      <c r="Y10489" s="43" t="str">
        <f t="shared" si="326"/>
        <v>COMP</v>
      </c>
      <c r="Z10489" s="43">
        <v>2427679</v>
      </c>
      <c r="AA10489" s="43">
        <f t="shared" si="327"/>
        <v>946320</v>
      </c>
    </row>
    <row r="10490" spans="1:27" x14ac:dyDescent="0.3">
      <c r="A10490" s="43">
        <v>2361918</v>
      </c>
      <c r="B10490" s="43" t="s">
        <v>1663</v>
      </c>
      <c r="C10490" s="43" t="s">
        <v>1941</v>
      </c>
      <c r="E10490" s="43" t="s">
        <v>6263</v>
      </c>
      <c r="F10490" s="43" t="s">
        <v>28</v>
      </c>
      <c r="G10490" s="43">
        <v>49071</v>
      </c>
      <c r="Y10490" s="43" t="str">
        <f t="shared" si="326"/>
        <v>COMP</v>
      </c>
      <c r="Z10490" s="43">
        <v>1959158</v>
      </c>
      <c r="AA10490" s="43">
        <f t="shared" si="327"/>
        <v>2361918</v>
      </c>
    </row>
    <row r="10491" spans="1:27" x14ac:dyDescent="0.3">
      <c r="A10491" s="43">
        <v>1749602</v>
      </c>
      <c r="B10491" s="43" t="s">
        <v>1663</v>
      </c>
      <c r="C10491" s="43" t="s">
        <v>530</v>
      </c>
      <c r="E10491" s="43" t="s">
        <v>6263</v>
      </c>
      <c r="F10491" s="43" t="s">
        <v>30</v>
      </c>
      <c r="G10491" s="43">
        <v>44079</v>
      </c>
      <c r="Y10491" s="43" t="str">
        <f t="shared" si="326"/>
        <v/>
      </c>
      <c r="Z10491" s="43">
        <v>2418438</v>
      </c>
      <c r="AA10491" s="43" t="e">
        <f t="shared" si="327"/>
        <v>#N/A</v>
      </c>
    </row>
    <row r="10492" spans="1:27" x14ac:dyDescent="0.3">
      <c r="A10492" s="43">
        <v>1374226</v>
      </c>
      <c r="B10492" s="43" t="s">
        <v>1663</v>
      </c>
      <c r="C10492" s="43" t="s">
        <v>1924</v>
      </c>
      <c r="E10492" s="43" t="s">
        <v>6263</v>
      </c>
      <c r="F10492" s="43" t="s">
        <v>28</v>
      </c>
      <c r="G10492" s="43">
        <v>85055</v>
      </c>
      <c r="Y10492" s="43" t="str">
        <f t="shared" si="326"/>
        <v/>
      </c>
      <c r="Z10492" s="43">
        <v>2347890</v>
      </c>
      <c r="AA10492" s="43" t="e">
        <f t="shared" si="327"/>
        <v>#N/A</v>
      </c>
    </row>
    <row r="10493" spans="1:27" x14ac:dyDescent="0.3">
      <c r="A10493" s="43">
        <v>2409624</v>
      </c>
      <c r="B10493" s="43" t="s">
        <v>7819</v>
      </c>
      <c r="C10493" s="43" t="s">
        <v>7820</v>
      </c>
      <c r="E10493" s="43" t="s">
        <v>6263</v>
      </c>
      <c r="F10493" s="43" t="s">
        <v>30</v>
      </c>
      <c r="G10493" s="43">
        <v>53061</v>
      </c>
      <c r="Y10493" s="43" t="str">
        <f t="shared" si="326"/>
        <v/>
      </c>
      <c r="Z10493" s="43">
        <v>2010029</v>
      </c>
      <c r="AA10493" s="43" t="e">
        <f t="shared" si="327"/>
        <v>#N/A</v>
      </c>
    </row>
    <row r="10494" spans="1:27" x14ac:dyDescent="0.3">
      <c r="A10494" s="43">
        <v>2347896</v>
      </c>
      <c r="B10494" s="43" t="s">
        <v>7821</v>
      </c>
      <c r="C10494" s="43" t="s">
        <v>777</v>
      </c>
      <c r="E10494" s="43" t="s">
        <v>29</v>
      </c>
      <c r="F10494" s="43" t="s">
        <v>30</v>
      </c>
      <c r="G10494" s="43">
        <v>72085</v>
      </c>
      <c r="Y10494" s="43" t="str">
        <f t="shared" si="326"/>
        <v>COMP</v>
      </c>
      <c r="Z10494" s="43">
        <v>1702144</v>
      </c>
      <c r="AA10494" s="43">
        <f t="shared" si="327"/>
        <v>2347896</v>
      </c>
    </row>
    <row r="10495" spans="1:27" x14ac:dyDescent="0.3">
      <c r="A10495" s="43">
        <v>942226</v>
      </c>
      <c r="B10495" s="43" t="s">
        <v>7822</v>
      </c>
      <c r="C10495" s="43" t="s">
        <v>632</v>
      </c>
      <c r="E10495" s="43" t="s">
        <v>6263</v>
      </c>
      <c r="F10495" s="43" t="s">
        <v>28</v>
      </c>
      <c r="G10495" s="43">
        <v>85017</v>
      </c>
      <c r="Y10495" s="43" t="str">
        <f t="shared" si="326"/>
        <v>COMP</v>
      </c>
      <c r="Z10495" s="43">
        <v>1557566</v>
      </c>
      <c r="AA10495" s="43">
        <f t="shared" si="327"/>
        <v>942226</v>
      </c>
    </row>
    <row r="10496" spans="1:27" x14ac:dyDescent="0.3">
      <c r="A10496" s="43">
        <v>1642107</v>
      </c>
      <c r="B10496" s="43" t="s">
        <v>7823</v>
      </c>
      <c r="C10496" s="43" t="s">
        <v>514</v>
      </c>
      <c r="E10496" s="43" t="s">
        <v>6263</v>
      </c>
      <c r="F10496" s="43" t="s">
        <v>28</v>
      </c>
      <c r="G10496" s="43">
        <v>49064</v>
      </c>
      <c r="Y10496" s="43" t="str">
        <f t="shared" si="326"/>
        <v/>
      </c>
      <c r="Z10496" s="43">
        <v>1765890</v>
      </c>
      <c r="AA10496" s="43" t="e">
        <f t="shared" si="327"/>
        <v>#N/A</v>
      </c>
    </row>
    <row r="10497" spans="1:27" x14ac:dyDescent="0.3">
      <c r="A10497" s="43">
        <v>2192620</v>
      </c>
      <c r="B10497" s="43" t="s">
        <v>7823</v>
      </c>
      <c r="C10497" s="43" t="s">
        <v>641</v>
      </c>
      <c r="E10497" s="43" t="s">
        <v>29</v>
      </c>
      <c r="F10497" s="43" t="s">
        <v>28</v>
      </c>
      <c r="G10497" s="43">
        <v>44072</v>
      </c>
      <c r="Y10497" s="43" t="str">
        <f t="shared" si="326"/>
        <v/>
      </c>
      <c r="Z10497" s="43">
        <v>1867350</v>
      </c>
      <c r="AA10497" s="43" t="e">
        <f t="shared" si="327"/>
        <v>#N/A</v>
      </c>
    </row>
    <row r="10498" spans="1:27" x14ac:dyDescent="0.3">
      <c r="A10498" s="43">
        <v>1994216</v>
      </c>
      <c r="B10498" s="43" t="s">
        <v>7823</v>
      </c>
      <c r="C10498" s="43" t="s">
        <v>746</v>
      </c>
      <c r="E10498" s="43" t="s">
        <v>6263</v>
      </c>
      <c r="F10498" s="43" t="s">
        <v>28</v>
      </c>
      <c r="G10498" s="43">
        <v>44084</v>
      </c>
      <c r="Y10498" s="43" t="str">
        <f t="shared" ref="Y10498:Y10561" si="328">IF(ISERROR(AA10498)=FALSE,"COMP","")</f>
        <v>COMP</v>
      </c>
      <c r="Z10498" s="43">
        <v>1748460</v>
      </c>
      <c r="AA10498" s="43">
        <f t="shared" si="327"/>
        <v>1994216</v>
      </c>
    </row>
    <row r="10499" spans="1:27" x14ac:dyDescent="0.3">
      <c r="A10499" s="43">
        <v>1002389</v>
      </c>
      <c r="B10499" s="43" t="s">
        <v>7823</v>
      </c>
      <c r="C10499" s="43" t="s">
        <v>746</v>
      </c>
      <c r="E10499" s="43" t="s">
        <v>6263</v>
      </c>
      <c r="F10499" s="43" t="s">
        <v>28</v>
      </c>
      <c r="G10499" s="43">
        <v>49064</v>
      </c>
      <c r="Y10499" s="43" t="str">
        <f t="shared" si="328"/>
        <v>COMP</v>
      </c>
      <c r="Z10499" s="43">
        <v>1018848</v>
      </c>
      <c r="AA10499" s="43">
        <f t="shared" ref="AA10499:AA10562" si="329">VLOOKUP(A10499,Z:Z,1,FALSE)</f>
        <v>1002389</v>
      </c>
    </row>
    <row r="10500" spans="1:27" x14ac:dyDescent="0.3">
      <c r="A10500" s="43">
        <v>1879129</v>
      </c>
      <c r="B10500" s="43" t="s">
        <v>7823</v>
      </c>
      <c r="C10500" s="43" t="s">
        <v>1673</v>
      </c>
      <c r="E10500" s="43" t="s">
        <v>6263</v>
      </c>
      <c r="F10500" s="43" t="s">
        <v>28</v>
      </c>
      <c r="G10500" s="43">
        <v>49017</v>
      </c>
      <c r="Y10500" s="43" t="str">
        <f t="shared" si="328"/>
        <v>COMP</v>
      </c>
      <c r="Z10500" s="43">
        <v>2166321</v>
      </c>
      <c r="AA10500" s="43">
        <f t="shared" si="329"/>
        <v>1879129</v>
      </c>
    </row>
    <row r="10501" spans="1:27" x14ac:dyDescent="0.3">
      <c r="A10501" s="43">
        <v>2097290</v>
      </c>
      <c r="B10501" s="43" t="s">
        <v>7823</v>
      </c>
      <c r="C10501" s="43" t="s">
        <v>274</v>
      </c>
      <c r="E10501" s="43" t="s">
        <v>6263</v>
      </c>
      <c r="F10501" s="43" t="s">
        <v>28</v>
      </c>
      <c r="G10501" s="43">
        <v>85004</v>
      </c>
      <c r="Y10501" s="43" t="str">
        <f t="shared" si="328"/>
        <v/>
      </c>
      <c r="Z10501" s="43">
        <v>2041535</v>
      </c>
      <c r="AA10501" s="43" t="e">
        <f t="shared" si="329"/>
        <v>#N/A</v>
      </c>
    </row>
    <row r="10502" spans="1:27" x14ac:dyDescent="0.3">
      <c r="A10502" s="43">
        <v>2344184</v>
      </c>
      <c r="B10502" s="43" t="s">
        <v>7823</v>
      </c>
      <c r="C10502" s="43" t="s">
        <v>7824</v>
      </c>
      <c r="E10502" s="43" t="s">
        <v>35</v>
      </c>
      <c r="F10502" s="43" t="s">
        <v>30</v>
      </c>
      <c r="G10502" s="43">
        <v>49017</v>
      </c>
      <c r="Y10502" s="43" t="str">
        <f t="shared" si="328"/>
        <v>COMP</v>
      </c>
      <c r="Z10502" s="43">
        <v>1564966</v>
      </c>
      <c r="AA10502" s="43">
        <f t="shared" si="329"/>
        <v>2344184</v>
      </c>
    </row>
    <row r="10503" spans="1:27" x14ac:dyDescent="0.3">
      <c r="A10503" s="43">
        <v>2415454</v>
      </c>
      <c r="B10503" s="43" t="s">
        <v>7823</v>
      </c>
      <c r="C10503" s="43" t="s">
        <v>355</v>
      </c>
      <c r="E10503" s="43" t="s">
        <v>6263</v>
      </c>
      <c r="F10503" s="43" t="s">
        <v>30</v>
      </c>
      <c r="G10503" s="43">
        <v>53004</v>
      </c>
      <c r="Y10503" s="43" t="str">
        <f t="shared" si="328"/>
        <v/>
      </c>
      <c r="Z10503" s="43">
        <v>1584457</v>
      </c>
      <c r="AA10503" s="43" t="e">
        <f t="shared" si="329"/>
        <v>#N/A</v>
      </c>
    </row>
    <row r="10504" spans="1:27" x14ac:dyDescent="0.3">
      <c r="A10504" s="43">
        <v>1854785</v>
      </c>
      <c r="B10504" s="43" t="s">
        <v>7823</v>
      </c>
      <c r="C10504" s="43" t="s">
        <v>1407</v>
      </c>
      <c r="E10504" s="43" t="s">
        <v>6263</v>
      </c>
      <c r="F10504" s="43" t="s">
        <v>30</v>
      </c>
      <c r="G10504" s="43">
        <v>49002</v>
      </c>
      <c r="Y10504" s="43" t="str">
        <f t="shared" si="328"/>
        <v/>
      </c>
      <c r="Z10504" s="43">
        <v>1584461</v>
      </c>
      <c r="AA10504" s="43" t="e">
        <f t="shared" si="329"/>
        <v>#N/A</v>
      </c>
    </row>
    <row r="10505" spans="1:27" x14ac:dyDescent="0.3">
      <c r="A10505" s="43">
        <v>2088880</v>
      </c>
      <c r="B10505" s="43" t="s">
        <v>7823</v>
      </c>
      <c r="C10505" s="43" t="s">
        <v>620</v>
      </c>
      <c r="E10505" s="43" t="s">
        <v>6263</v>
      </c>
      <c r="F10505" s="43" t="s">
        <v>30</v>
      </c>
      <c r="G10505" s="43">
        <v>49062</v>
      </c>
      <c r="Y10505" s="43" t="str">
        <f t="shared" si="328"/>
        <v>COMP</v>
      </c>
      <c r="Z10505" s="43">
        <v>1716346</v>
      </c>
      <c r="AA10505" s="43">
        <f t="shared" si="329"/>
        <v>2088880</v>
      </c>
    </row>
    <row r="10506" spans="1:27" x14ac:dyDescent="0.3">
      <c r="A10506" s="43">
        <v>1300972</v>
      </c>
      <c r="B10506" s="43" t="s">
        <v>7825</v>
      </c>
      <c r="C10506" s="43" t="s">
        <v>632</v>
      </c>
      <c r="E10506" s="43" t="s">
        <v>6263</v>
      </c>
      <c r="F10506" s="43" t="s">
        <v>28</v>
      </c>
      <c r="G10506" s="43">
        <v>44073</v>
      </c>
      <c r="Y10506" s="43" t="str">
        <f t="shared" si="328"/>
        <v/>
      </c>
      <c r="Z10506" s="43">
        <v>1885636</v>
      </c>
      <c r="AA10506" s="43" t="e">
        <f t="shared" si="329"/>
        <v>#N/A</v>
      </c>
    </row>
    <row r="10507" spans="1:27" x14ac:dyDescent="0.3">
      <c r="A10507" s="43">
        <v>1300963</v>
      </c>
      <c r="B10507" s="43" t="s">
        <v>7825</v>
      </c>
      <c r="C10507" s="43" t="s">
        <v>958</v>
      </c>
      <c r="E10507" s="43" t="s">
        <v>6263</v>
      </c>
      <c r="F10507" s="43" t="s">
        <v>30</v>
      </c>
      <c r="G10507" s="43">
        <v>44073</v>
      </c>
      <c r="Y10507" s="43" t="str">
        <f t="shared" si="328"/>
        <v/>
      </c>
      <c r="Z10507" s="43">
        <v>1461182</v>
      </c>
      <c r="AA10507" s="43" t="e">
        <f t="shared" si="329"/>
        <v>#N/A</v>
      </c>
    </row>
    <row r="10508" spans="1:27" x14ac:dyDescent="0.3">
      <c r="A10508" s="43">
        <v>1094752</v>
      </c>
      <c r="B10508" s="43" t="s">
        <v>7826</v>
      </c>
      <c r="C10508" s="43" t="s">
        <v>7827</v>
      </c>
      <c r="E10508" s="43" t="s">
        <v>6263</v>
      </c>
      <c r="F10508" s="43" t="s">
        <v>28</v>
      </c>
      <c r="G10508" s="43">
        <v>72080</v>
      </c>
      <c r="Y10508" s="43" t="str">
        <f t="shared" si="328"/>
        <v>COMP</v>
      </c>
      <c r="Z10508" s="43">
        <v>1971051</v>
      </c>
      <c r="AA10508" s="43">
        <f t="shared" si="329"/>
        <v>1094752</v>
      </c>
    </row>
    <row r="10509" spans="1:27" x14ac:dyDescent="0.3">
      <c r="A10509" s="43">
        <v>2423198</v>
      </c>
      <c r="B10509" s="43" t="s">
        <v>7828</v>
      </c>
      <c r="C10509" s="43" t="s">
        <v>412</v>
      </c>
      <c r="E10509" s="43" t="s">
        <v>6263</v>
      </c>
      <c r="F10509" s="43" t="s">
        <v>28</v>
      </c>
      <c r="G10509" s="43">
        <v>49039</v>
      </c>
      <c r="Y10509" s="43" t="str">
        <f t="shared" si="328"/>
        <v/>
      </c>
      <c r="Z10509" s="43">
        <v>2424964</v>
      </c>
      <c r="AA10509" s="43" t="e">
        <f t="shared" si="329"/>
        <v>#N/A</v>
      </c>
    </row>
    <row r="10510" spans="1:27" x14ac:dyDescent="0.3">
      <c r="A10510" s="43">
        <v>2174654</v>
      </c>
      <c r="B10510" s="43" t="s">
        <v>7829</v>
      </c>
      <c r="C10510" s="43" t="s">
        <v>1036</v>
      </c>
      <c r="E10510" s="43" t="s">
        <v>6263</v>
      </c>
      <c r="F10510" s="43" t="s">
        <v>30</v>
      </c>
      <c r="G10510" s="43">
        <v>44071</v>
      </c>
      <c r="Y10510" s="43" t="str">
        <f t="shared" si="328"/>
        <v/>
      </c>
      <c r="Z10510" s="43">
        <v>1982126</v>
      </c>
      <c r="AA10510" s="43" t="e">
        <f t="shared" si="329"/>
        <v>#N/A</v>
      </c>
    </row>
    <row r="10511" spans="1:27" x14ac:dyDescent="0.3">
      <c r="A10511" s="43">
        <v>1466386</v>
      </c>
      <c r="B10511" s="43" t="s">
        <v>7830</v>
      </c>
      <c r="C10511" s="43" t="s">
        <v>1971</v>
      </c>
      <c r="E10511" s="43" t="s">
        <v>31</v>
      </c>
      <c r="F10511" s="43" t="s">
        <v>28</v>
      </c>
      <c r="G10511" s="43">
        <v>49006</v>
      </c>
      <c r="Y10511" s="43" t="str">
        <f t="shared" si="328"/>
        <v>COMP</v>
      </c>
      <c r="Z10511" s="43">
        <v>1769921</v>
      </c>
      <c r="AA10511" s="43">
        <f t="shared" si="329"/>
        <v>1466386</v>
      </c>
    </row>
    <row r="10512" spans="1:27" x14ac:dyDescent="0.3">
      <c r="A10512" s="43">
        <v>2083504</v>
      </c>
      <c r="B10512" s="43" t="s">
        <v>7831</v>
      </c>
      <c r="C10512" s="43" t="s">
        <v>346</v>
      </c>
      <c r="E10512" s="43" t="s">
        <v>6263</v>
      </c>
      <c r="F10512" s="43" t="s">
        <v>28</v>
      </c>
      <c r="G10512" s="43">
        <v>53061</v>
      </c>
      <c r="Y10512" s="43" t="str">
        <f t="shared" si="328"/>
        <v/>
      </c>
      <c r="Z10512" s="43">
        <v>840119</v>
      </c>
      <c r="AA10512" s="43" t="e">
        <f t="shared" si="329"/>
        <v>#N/A</v>
      </c>
    </row>
    <row r="10513" spans="1:27" x14ac:dyDescent="0.3">
      <c r="A10513" s="43">
        <v>2065666</v>
      </c>
      <c r="B10513" s="43" t="s">
        <v>7832</v>
      </c>
      <c r="C10513" s="43" t="s">
        <v>408</v>
      </c>
      <c r="E10513" s="43" t="s">
        <v>6263</v>
      </c>
      <c r="F10513" s="43" t="s">
        <v>30</v>
      </c>
      <c r="G10513" s="43">
        <v>85012</v>
      </c>
      <c r="Y10513" s="43" t="str">
        <f t="shared" si="328"/>
        <v/>
      </c>
      <c r="Z10513" s="43">
        <v>1674431</v>
      </c>
      <c r="AA10513" s="43" t="e">
        <f t="shared" si="329"/>
        <v>#N/A</v>
      </c>
    </row>
    <row r="10514" spans="1:27" x14ac:dyDescent="0.3">
      <c r="A10514" s="43">
        <v>1541588</v>
      </c>
      <c r="B10514" s="43" t="s">
        <v>7833</v>
      </c>
      <c r="C10514" s="43" t="s">
        <v>7834</v>
      </c>
      <c r="E10514" s="43" t="s">
        <v>6263</v>
      </c>
      <c r="F10514" s="43" t="s">
        <v>30</v>
      </c>
      <c r="G10514" s="43">
        <v>49004</v>
      </c>
      <c r="Y10514" s="43" t="str">
        <f t="shared" si="328"/>
        <v/>
      </c>
      <c r="Z10514" s="43">
        <v>1310308</v>
      </c>
      <c r="AA10514" s="43" t="e">
        <f t="shared" si="329"/>
        <v>#N/A</v>
      </c>
    </row>
    <row r="10515" spans="1:27" x14ac:dyDescent="0.3">
      <c r="A10515" s="43">
        <v>293040</v>
      </c>
      <c r="B10515" s="43" t="s">
        <v>7835</v>
      </c>
      <c r="C10515" s="43" t="s">
        <v>656</v>
      </c>
      <c r="E10515" s="43" t="s">
        <v>29</v>
      </c>
      <c r="F10515" s="43" t="s">
        <v>28</v>
      </c>
      <c r="G10515" s="43">
        <v>85024</v>
      </c>
      <c r="Y10515" s="43" t="str">
        <f t="shared" si="328"/>
        <v>COMP</v>
      </c>
      <c r="Z10515" s="43">
        <v>1310304</v>
      </c>
      <c r="AA10515" s="43">
        <f t="shared" si="329"/>
        <v>293040</v>
      </c>
    </row>
    <row r="10516" spans="1:27" x14ac:dyDescent="0.3">
      <c r="A10516" s="43">
        <v>1065345</v>
      </c>
      <c r="B10516" s="43" t="s">
        <v>7836</v>
      </c>
      <c r="C10516" s="43" t="s">
        <v>1724</v>
      </c>
      <c r="E10516" s="43" t="s">
        <v>29</v>
      </c>
      <c r="F10516" s="43" t="s">
        <v>28</v>
      </c>
      <c r="G10516" s="43">
        <v>85032</v>
      </c>
      <c r="Y10516" s="43" t="str">
        <f t="shared" si="328"/>
        <v>COMP</v>
      </c>
      <c r="Z10516" s="43">
        <v>2426744</v>
      </c>
      <c r="AA10516" s="43">
        <f t="shared" si="329"/>
        <v>1065345</v>
      </c>
    </row>
    <row r="10517" spans="1:27" x14ac:dyDescent="0.3">
      <c r="A10517" s="43">
        <v>469165</v>
      </c>
      <c r="B10517" s="43" t="s">
        <v>7837</v>
      </c>
      <c r="C10517" s="43" t="s">
        <v>887</v>
      </c>
      <c r="E10517" s="43" t="s">
        <v>31</v>
      </c>
      <c r="F10517" s="43" t="s">
        <v>28</v>
      </c>
      <c r="G10517" s="43">
        <v>44013</v>
      </c>
      <c r="Y10517" s="43" t="str">
        <f t="shared" si="328"/>
        <v>COMP</v>
      </c>
      <c r="Z10517" s="43">
        <v>1761121</v>
      </c>
      <c r="AA10517" s="43">
        <f t="shared" si="329"/>
        <v>469165</v>
      </c>
    </row>
    <row r="10518" spans="1:27" x14ac:dyDescent="0.3">
      <c r="A10518" s="43">
        <v>1870511</v>
      </c>
      <c r="B10518" s="43" t="s">
        <v>7837</v>
      </c>
      <c r="C10518" s="43" t="s">
        <v>377</v>
      </c>
      <c r="E10518" s="43" t="s">
        <v>6263</v>
      </c>
      <c r="F10518" s="43" t="s">
        <v>30</v>
      </c>
      <c r="G10518" s="43">
        <v>44013</v>
      </c>
      <c r="Y10518" s="43" t="str">
        <f t="shared" si="328"/>
        <v/>
      </c>
      <c r="Z10518" s="43">
        <v>217851</v>
      </c>
      <c r="AA10518" s="43" t="e">
        <f t="shared" si="329"/>
        <v>#N/A</v>
      </c>
    </row>
    <row r="10519" spans="1:27" x14ac:dyDescent="0.3">
      <c r="A10519" s="43">
        <v>2400288</v>
      </c>
      <c r="B10519" s="43" t="s">
        <v>7838</v>
      </c>
      <c r="C10519" s="43" t="s">
        <v>235</v>
      </c>
      <c r="E10519" s="43" t="s">
        <v>6263</v>
      </c>
      <c r="F10519" s="43" t="s">
        <v>28</v>
      </c>
      <c r="G10519" s="43">
        <v>49004</v>
      </c>
      <c r="Y10519" s="43" t="str">
        <f t="shared" si="328"/>
        <v/>
      </c>
      <c r="Z10519" s="43">
        <v>1731448</v>
      </c>
      <c r="AA10519" s="43" t="e">
        <f t="shared" si="329"/>
        <v>#N/A</v>
      </c>
    </row>
    <row r="10520" spans="1:27" x14ac:dyDescent="0.3">
      <c r="A10520" s="43">
        <v>2400293</v>
      </c>
      <c r="B10520" s="43" t="s">
        <v>7838</v>
      </c>
      <c r="C10520" s="43" t="s">
        <v>239</v>
      </c>
      <c r="E10520" s="43" t="s">
        <v>6263</v>
      </c>
      <c r="F10520" s="43" t="s">
        <v>30</v>
      </c>
      <c r="G10520" s="43">
        <v>49004</v>
      </c>
      <c r="Y10520" s="43" t="str">
        <f t="shared" si="328"/>
        <v/>
      </c>
      <c r="Z10520" s="43">
        <v>1970534</v>
      </c>
      <c r="AA10520" s="43" t="e">
        <f t="shared" si="329"/>
        <v>#N/A</v>
      </c>
    </row>
    <row r="10521" spans="1:27" x14ac:dyDescent="0.3">
      <c r="A10521" s="43">
        <v>2205354</v>
      </c>
      <c r="B10521" s="43" t="s">
        <v>7839</v>
      </c>
      <c r="C10521" s="43" t="s">
        <v>218</v>
      </c>
      <c r="E10521" s="43" t="s">
        <v>6263</v>
      </c>
      <c r="F10521" s="43" t="s">
        <v>28</v>
      </c>
      <c r="G10521" s="43">
        <v>44067</v>
      </c>
      <c r="Y10521" s="43" t="str">
        <f t="shared" si="328"/>
        <v/>
      </c>
      <c r="Z10521" s="43">
        <v>1754638</v>
      </c>
      <c r="AA10521" s="43" t="e">
        <f t="shared" si="329"/>
        <v>#N/A</v>
      </c>
    </row>
    <row r="10522" spans="1:27" x14ac:dyDescent="0.3">
      <c r="A10522" s="43">
        <v>2002076</v>
      </c>
      <c r="B10522" s="43" t="s">
        <v>7840</v>
      </c>
      <c r="C10522" s="43" t="s">
        <v>1030</v>
      </c>
      <c r="E10522" s="43" t="s">
        <v>6263</v>
      </c>
      <c r="F10522" s="43" t="s">
        <v>30</v>
      </c>
      <c r="G10522" s="43">
        <v>53064</v>
      </c>
      <c r="Y10522" s="43" t="str">
        <f t="shared" si="328"/>
        <v>COMP</v>
      </c>
      <c r="Z10522" s="43">
        <v>1738927</v>
      </c>
      <c r="AA10522" s="43">
        <f t="shared" si="329"/>
        <v>2002076</v>
      </c>
    </row>
    <row r="10523" spans="1:27" x14ac:dyDescent="0.3">
      <c r="A10523" s="43">
        <v>465543</v>
      </c>
      <c r="B10523" s="43" t="s">
        <v>7840</v>
      </c>
      <c r="C10523" s="43" t="s">
        <v>427</v>
      </c>
      <c r="E10523" s="43" t="s">
        <v>6263</v>
      </c>
      <c r="F10523" s="43" t="s">
        <v>28</v>
      </c>
      <c r="G10523" s="43">
        <v>53064</v>
      </c>
      <c r="Y10523" s="43" t="str">
        <f t="shared" si="328"/>
        <v/>
      </c>
      <c r="Z10523" s="43">
        <v>2250948</v>
      </c>
      <c r="AA10523" s="43" t="e">
        <f t="shared" si="329"/>
        <v>#N/A</v>
      </c>
    </row>
    <row r="10524" spans="1:27" x14ac:dyDescent="0.3">
      <c r="A10524" s="43">
        <v>1574451</v>
      </c>
      <c r="B10524" s="43" t="s">
        <v>7841</v>
      </c>
      <c r="C10524" s="43" t="s">
        <v>220</v>
      </c>
      <c r="E10524" s="43" t="s">
        <v>35</v>
      </c>
      <c r="F10524" s="43" t="s">
        <v>30</v>
      </c>
      <c r="G10524" s="43">
        <v>85022</v>
      </c>
      <c r="Y10524" s="43" t="str">
        <f t="shared" si="328"/>
        <v>COMP</v>
      </c>
      <c r="Z10524" s="43">
        <v>326869</v>
      </c>
      <c r="AA10524" s="43">
        <f t="shared" si="329"/>
        <v>1574451</v>
      </c>
    </row>
    <row r="10525" spans="1:27" x14ac:dyDescent="0.3">
      <c r="A10525" s="43">
        <v>2111416</v>
      </c>
      <c r="B10525" s="43" t="s">
        <v>7842</v>
      </c>
      <c r="C10525" s="43" t="s">
        <v>370</v>
      </c>
      <c r="E10525" s="43" t="s">
        <v>6263</v>
      </c>
      <c r="F10525" s="43" t="s">
        <v>30</v>
      </c>
      <c r="G10525" s="43">
        <v>49016</v>
      </c>
      <c r="Y10525" s="43" t="str">
        <f t="shared" si="328"/>
        <v>COMP</v>
      </c>
      <c r="Z10525" s="43">
        <v>1557123</v>
      </c>
      <c r="AA10525" s="43">
        <f t="shared" si="329"/>
        <v>2111416</v>
      </c>
    </row>
    <row r="10526" spans="1:27" x14ac:dyDescent="0.3">
      <c r="A10526" s="43">
        <v>2256209</v>
      </c>
      <c r="B10526" s="43" t="s">
        <v>1681</v>
      </c>
      <c r="C10526" s="43" t="s">
        <v>766</v>
      </c>
      <c r="E10526" s="43" t="s">
        <v>6263</v>
      </c>
      <c r="F10526" s="43" t="s">
        <v>28</v>
      </c>
      <c r="G10526" s="43">
        <v>44001</v>
      </c>
      <c r="Y10526" s="43" t="str">
        <f t="shared" si="328"/>
        <v/>
      </c>
      <c r="Z10526" s="43">
        <v>1464505</v>
      </c>
      <c r="AA10526" s="43" t="e">
        <f t="shared" si="329"/>
        <v>#N/A</v>
      </c>
    </row>
    <row r="10527" spans="1:27" x14ac:dyDescent="0.3">
      <c r="A10527" s="43">
        <v>677043</v>
      </c>
      <c r="B10527" s="43" t="s">
        <v>1681</v>
      </c>
      <c r="C10527" s="43" t="s">
        <v>274</v>
      </c>
      <c r="E10527" s="43" t="s">
        <v>6263</v>
      </c>
      <c r="F10527" s="43" t="s">
        <v>28</v>
      </c>
      <c r="G10527" s="43">
        <v>44094</v>
      </c>
      <c r="Y10527" s="43" t="str">
        <f t="shared" si="328"/>
        <v>COMP</v>
      </c>
      <c r="Z10527" s="43">
        <v>708163</v>
      </c>
      <c r="AA10527" s="43">
        <f t="shared" si="329"/>
        <v>677043</v>
      </c>
    </row>
    <row r="10528" spans="1:27" x14ac:dyDescent="0.3">
      <c r="A10528" s="43">
        <v>1018837</v>
      </c>
      <c r="B10528" s="43" t="s">
        <v>1681</v>
      </c>
      <c r="C10528" s="43" t="s">
        <v>175</v>
      </c>
      <c r="E10528" s="43" t="s">
        <v>29</v>
      </c>
      <c r="F10528" s="43" t="s">
        <v>28</v>
      </c>
      <c r="G10528" s="43">
        <v>44013</v>
      </c>
      <c r="Y10528" s="43" t="str">
        <f t="shared" si="328"/>
        <v>COMP</v>
      </c>
      <c r="Z10528" s="43">
        <v>1022291</v>
      </c>
      <c r="AA10528" s="43">
        <f t="shared" si="329"/>
        <v>1018837</v>
      </c>
    </row>
    <row r="10529" spans="1:27" x14ac:dyDescent="0.3">
      <c r="A10529" s="43">
        <v>1754627</v>
      </c>
      <c r="B10529" s="43" t="s">
        <v>7843</v>
      </c>
      <c r="C10529" s="43" t="s">
        <v>412</v>
      </c>
      <c r="E10529" s="43" t="s">
        <v>6263</v>
      </c>
      <c r="F10529" s="43" t="s">
        <v>28</v>
      </c>
      <c r="G10529" s="43">
        <v>44035</v>
      </c>
      <c r="Y10529" s="43" t="str">
        <f t="shared" si="328"/>
        <v>COMP</v>
      </c>
      <c r="Z10529" s="43">
        <v>1683658</v>
      </c>
      <c r="AA10529" s="43">
        <f t="shared" si="329"/>
        <v>1754627</v>
      </c>
    </row>
    <row r="10530" spans="1:27" x14ac:dyDescent="0.3">
      <c r="A10530" s="43">
        <v>1134068</v>
      </c>
      <c r="B10530" s="43" t="s">
        <v>7843</v>
      </c>
      <c r="C10530" s="43" t="s">
        <v>785</v>
      </c>
      <c r="E10530" s="43" t="s">
        <v>6263</v>
      </c>
      <c r="F10530" s="43" t="s">
        <v>28</v>
      </c>
      <c r="G10530" s="43">
        <v>85032</v>
      </c>
      <c r="Y10530" s="43" t="str">
        <f t="shared" si="328"/>
        <v/>
      </c>
      <c r="Z10530" s="43">
        <v>1388773</v>
      </c>
      <c r="AA10530" s="43" t="e">
        <f t="shared" si="329"/>
        <v>#N/A</v>
      </c>
    </row>
    <row r="10531" spans="1:27" x14ac:dyDescent="0.3">
      <c r="A10531" s="43">
        <v>1664598</v>
      </c>
      <c r="B10531" s="43" t="s">
        <v>7843</v>
      </c>
      <c r="C10531" s="43" t="s">
        <v>250</v>
      </c>
      <c r="E10531" s="43" t="s">
        <v>6263</v>
      </c>
      <c r="F10531" s="43" t="s">
        <v>28</v>
      </c>
      <c r="G10531" s="43">
        <v>49009</v>
      </c>
      <c r="Y10531" s="43" t="str">
        <f t="shared" si="328"/>
        <v/>
      </c>
      <c r="Z10531" s="43">
        <v>1754558</v>
      </c>
      <c r="AA10531" s="43" t="e">
        <f t="shared" si="329"/>
        <v>#N/A</v>
      </c>
    </row>
    <row r="10532" spans="1:27" x14ac:dyDescent="0.3">
      <c r="A10532" s="43">
        <v>2184000</v>
      </c>
      <c r="B10532" s="43" t="s">
        <v>7843</v>
      </c>
      <c r="C10532" s="43" t="s">
        <v>250</v>
      </c>
      <c r="E10532" s="43" t="s">
        <v>6263</v>
      </c>
      <c r="F10532" s="43" t="s">
        <v>28</v>
      </c>
      <c r="G10532" s="43">
        <v>44015</v>
      </c>
      <c r="Y10532" s="43" t="str">
        <f t="shared" si="328"/>
        <v/>
      </c>
      <c r="Z10532" s="43">
        <v>568203</v>
      </c>
      <c r="AA10532" s="43" t="e">
        <f t="shared" si="329"/>
        <v>#N/A</v>
      </c>
    </row>
    <row r="10533" spans="1:27" x14ac:dyDescent="0.3">
      <c r="A10533" s="43">
        <v>1310602</v>
      </c>
      <c r="B10533" s="43" t="s">
        <v>7844</v>
      </c>
      <c r="C10533" s="43" t="s">
        <v>2138</v>
      </c>
      <c r="E10533" s="43" t="s">
        <v>6263</v>
      </c>
      <c r="F10533" s="43" t="s">
        <v>28</v>
      </c>
      <c r="G10533" s="43">
        <v>72053</v>
      </c>
      <c r="Y10533" s="43" t="str">
        <f t="shared" si="328"/>
        <v/>
      </c>
      <c r="Z10533" s="43">
        <v>2416391</v>
      </c>
      <c r="AA10533" s="43" t="e">
        <f t="shared" si="329"/>
        <v>#N/A</v>
      </c>
    </row>
    <row r="10534" spans="1:27" x14ac:dyDescent="0.3">
      <c r="A10534" s="43">
        <v>2075080</v>
      </c>
      <c r="B10534" s="43" t="s">
        <v>1682</v>
      </c>
      <c r="C10534" s="43" t="s">
        <v>1835</v>
      </c>
      <c r="E10534" s="43" t="s">
        <v>6263</v>
      </c>
      <c r="F10534" s="43" t="s">
        <v>28</v>
      </c>
      <c r="G10534" s="43">
        <v>85050</v>
      </c>
      <c r="Y10534" s="43" t="str">
        <f t="shared" si="328"/>
        <v/>
      </c>
      <c r="Z10534" s="43">
        <v>2174890</v>
      </c>
      <c r="AA10534" s="43" t="e">
        <f t="shared" si="329"/>
        <v>#N/A</v>
      </c>
    </row>
    <row r="10535" spans="1:27" x14ac:dyDescent="0.3">
      <c r="A10535" s="43">
        <v>1817785</v>
      </c>
      <c r="B10535" s="43" t="s">
        <v>1682</v>
      </c>
      <c r="C10535" s="43" t="s">
        <v>390</v>
      </c>
      <c r="E10535" s="43" t="s">
        <v>6263</v>
      </c>
      <c r="F10535" s="43" t="s">
        <v>30</v>
      </c>
      <c r="G10535" s="43">
        <v>85050</v>
      </c>
      <c r="Y10535" s="43" t="str">
        <f t="shared" si="328"/>
        <v/>
      </c>
      <c r="Z10535" s="43">
        <v>1676536</v>
      </c>
      <c r="AA10535" s="43" t="e">
        <f t="shared" si="329"/>
        <v>#N/A</v>
      </c>
    </row>
    <row r="10536" spans="1:27" x14ac:dyDescent="0.3">
      <c r="A10536" s="43">
        <v>2036123</v>
      </c>
      <c r="B10536" s="43" t="s">
        <v>1683</v>
      </c>
      <c r="C10536" s="43" t="s">
        <v>373</v>
      </c>
      <c r="E10536" s="43" t="s">
        <v>6263</v>
      </c>
      <c r="F10536" s="43" t="s">
        <v>30</v>
      </c>
      <c r="G10536" s="43">
        <v>85052</v>
      </c>
      <c r="Y10536" s="43" t="str">
        <f t="shared" si="328"/>
        <v>COMP</v>
      </c>
      <c r="Z10536" s="43">
        <v>1517553</v>
      </c>
      <c r="AA10536" s="43">
        <f t="shared" si="329"/>
        <v>2036123</v>
      </c>
    </row>
    <row r="10537" spans="1:27" x14ac:dyDescent="0.3">
      <c r="A10537" s="43">
        <v>1873112</v>
      </c>
      <c r="B10537" s="43" t="s">
        <v>1683</v>
      </c>
      <c r="C10537" s="43" t="s">
        <v>746</v>
      </c>
      <c r="E10537" s="43" t="s">
        <v>6263</v>
      </c>
      <c r="F10537" s="43" t="s">
        <v>28</v>
      </c>
      <c r="G10537" s="43">
        <v>49044</v>
      </c>
      <c r="Y10537" s="43" t="str">
        <f t="shared" si="328"/>
        <v/>
      </c>
      <c r="Z10537" s="43">
        <v>2028686</v>
      </c>
      <c r="AA10537" s="43" t="e">
        <f t="shared" si="329"/>
        <v>#N/A</v>
      </c>
    </row>
    <row r="10538" spans="1:27" x14ac:dyDescent="0.3">
      <c r="A10538" s="43">
        <v>1086051</v>
      </c>
      <c r="B10538" s="43" t="s">
        <v>1683</v>
      </c>
      <c r="C10538" s="43" t="s">
        <v>974</v>
      </c>
      <c r="E10538" s="43" t="s">
        <v>31</v>
      </c>
      <c r="F10538" s="43" t="s">
        <v>28</v>
      </c>
      <c r="G10538" s="43">
        <v>85012</v>
      </c>
      <c r="Y10538" s="43" t="str">
        <f t="shared" si="328"/>
        <v>COMP</v>
      </c>
      <c r="Z10538" s="43">
        <v>100608</v>
      </c>
      <c r="AA10538" s="43">
        <f t="shared" si="329"/>
        <v>1086051</v>
      </c>
    </row>
    <row r="10539" spans="1:27" x14ac:dyDescent="0.3">
      <c r="A10539" s="43">
        <v>2149459</v>
      </c>
      <c r="B10539" s="43" t="s">
        <v>1683</v>
      </c>
      <c r="C10539" s="43" t="s">
        <v>881</v>
      </c>
      <c r="E10539" s="43" t="s">
        <v>31</v>
      </c>
      <c r="F10539" s="43" t="s">
        <v>30</v>
      </c>
      <c r="G10539" s="43">
        <v>85012</v>
      </c>
      <c r="Y10539" s="43" t="str">
        <f t="shared" si="328"/>
        <v>COMP</v>
      </c>
      <c r="Z10539" s="43">
        <v>1071121</v>
      </c>
      <c r="AA10539" s="43">
        <f t="shared" si="329"/>
        <v>2149459</v>
      </c>
    </row>
    <row r="10540" spans="1:27" x14ac:dyDescent="0.3">
      <c r="A10540" s="43">
        <v>1880212</v>
      </c>
      <c r="B10540" s="43" t="s">
        <v>1683</v>
      </c>
      <c r="C10540" s="43" t="s">
        <v>713</v>
      </c>
      <c r="E10540" s="43" t="s">
        <v>6263</v>
      </c>
      <c r="F10540" s="43" t="s">
        <v>30</v>
      </c>
      <c r="G10540" s="43">
        <v>85012</v>
      </c>
      <c r="Y10540" s="43" t="str">
        <f t="shared" si="328"/>
        <v/>
      </c>
      <c r="Z10540" s="43">
        <v>1162434</v>
      </c>
      <c r="AA10540" s="43" t="e">
        <f t="shared" si="329"/>
        <v>#N/A</v>
      </c>
    </row>
    <row r="10541" spans="1:27" x14ac:dyDescent="0.3">
      <c r="A10541" s="43">
        <v>2061113</v>
      </c>
      <c r="B10541" s="43" t="s">
        <v>1683</v>
      </c>
      <c r="C10541" s="43" t="s">
        <v>565</v>
      </c>
      <c r="E10541" s="43" t="s">
        <v>6263</v>
      </c>
      <c r="F10541" s="43" t="s">
        <v>28</v>
      </c>
      <c r="G10541" s="43">
        <v>85012</v>
      </c>
      <c r="Y10541" s="43" t="str">
        <f t="shared" si="328"/>
        <v/>
      </c>
      <c r="Z10541" s="43">
        <v>1771322</v>
      </c>
      <c r="AA10541" s="43" t="e">
        <f t="shared" si="329"/>
        <v>#N/A</v>
      </c>
    </row>
    <row r="10542" spans="1:27" x14ac:dyDescent="0.3">
      <c r="A10542" s="43">
        <v>2397463</v>
      </c>
      <c r="B10542" s="43" t="s">
        <v>1683</v>
      </c>
      <c r="C10542" s="43" t="s">
        <v>951</v>
      </c>
      <c r="E10542" s="43" t="s">
        <v>6263</v>
      </c>
      <c r="F10542" s="43" t="s">
        <v>28</v>
      </c>
      <c r="G10542" s="43">
        <v>85052</v>
      </c>
      <c r="Y10542" s="43" t="str">
        <f t="shared" si="328"/>
        <v>COMP</v>
      </c>
      <c r="Z10542" s="43">
        <v>689580</v>
      </c>
      <c r="AA10542" s="43">
        <f t="shared" si="329"/>
        <v>2397463</v>
      </c>
    </row>
    <row r="10543" spans="1:27" x14ac:dyDescent="0.3">
      <c r="A10543" s="43">
        <v>2325937</v>
      </c>
      <c r="B10543" s="43" t="s">
        <v>1683</v>
      </c>
      <c r="C10543" s="43" t="s">
        <v>401</v>
      </c>
      <c r="E10543" s="43" t="s">
        <v>6263</v>
      </c>
      <c r="F10543" s="43" t="s">
        <v>30</v>
      </c>
      <c r="G10543" s="43">
        <v>85032</v>
      </c>
      <c r="Y10543" s="43" t="str">
        <f t="shared" si="328"/>
        <v/>
      </c>
      <c r="Z10543" s="43">
        <v>291770</v>
      </c>
      <c r="AA10543" s="43" t="e">
        <f t="shared" si="329"/>
        <v>#N/A</v>
      </c>
    </row>
    <row r="10544" spans="1:27" x14ac:dyDescent="0.3">
      <c r="A10544" s="43">
        <v>1564826</v>
      </c>
      <c r="B10544" s="43" t="s">
        <v>1685</v>
      </c>
      <c r="C10544" s="43" t="s">
        <v>241</v>
      </c>
      <c r="E10544" s="43" t="s">
        <v>6263</v>
      </c>
      <c r="F10544" s="43" t="s">
        <v>28</v>
      </c>
      <c r="G10544" s="43">
        <v>53022</v>
      </c>
      <c r="Y10544" s="43" t="str">
        <f t="shared" si="328"/>
        <v/>
      </c>
      <c r="Z10544" s="43">
        <v>2018732</v>
      </c>
      <c r="AA10544" s="43" t="e">
        <f t="shared" si="329"/>
        <v>#N/A</v>
      </c>
    </row>
    <row r="10545" spans="1:27" x14ac:dyDescent="0.3">
      <c r="A10545" s="43">
        <v>2299022</v>
      </c>
      <c r="B10545" s="43" t="s">
        <v>7845</v>
      </c>
      <c r="C10545" s="43" t="s">
        <v>544</v>
      </c>
      <c r="E10545" s="43" t="s">
        <v>6263</v>
      </c>
      <c r="F10545" s="43" t="s">
        <v>30</v>
      </c>
      <c r="G10545" s="43">
        <v>49064</v>
      </c>
      <c r="Y10545" s="43" t="str">
        <f t="shared" si="328"/>
        <v>COMP</v>
      </c>
      <c r="Z10545" s="43">
        <v>223217</v>
      </c>
      <c r="AA10545" s="43">
        <f t="shared" si="329"/>
        <v>2299022</v>
      </c>
    </row>
    <row r="10546" spans="1:27" x14ac:dyDescent="0.3">
      <c r="A10546" s="43">
        <v>1960140</v>
      </c>
      <c r="B10546" s="43" t="s">
        <v>7846</v>
      </c>
      <c r="C10546" s="43" t="s">
        <v>632</v>
      </c>
      <c r="E10546" s="43" t="s">
        <v>6263</v>
      </c>
      <c r="F10546" s="43" t="s">
        <v>28</v>
      </c>
      <c r="G10546" s="43">
        <v>85050</v>
      </c>
      <c r="Y10546" s="43" t="str">
        <f t="shared" si="328"/>
        <v>COMP</v>
      </c>
      <c r="Z10546" s="43">
        <v>2150580</v>
      </c>
      <c r="AA10546" s="43">
        <f t="shared" si="329"/>
        <v>1960140</v>
      </c>
    </row>
    <row r="10547" spans="1:27" x14ac:dyDescent="0.3">
      <c r="A10547" s="43">
        <v>1767262</v>
      </c>
      <c r="B10547" s="43" t="s">
        <v>7847</v>
      </c>
      <c r="C10547" s="43" t="s">
        <v>366</v>
      </c>
      <c r="E10547" s="43" t="s">
        <v>6263</v>
      </c>
      <c r="F10547" s="43" t="s">
        <v>28</v>
      </c>
      <c r="G10547" s="43">
        <v>44098</v>
      </c>
      <c r="Y10547" s="43" t="str">
        <f t="shared" si="328"/>
        <v/>
      </c>
      <c r="Z10547" s="43">
        <v>1327472</v>
      </c>
      <c r="AA10547" s="43" t="e">
        <f t="shared" si="329"/>
        <v>#N/A</v>
      </c>
    </row>
    <row r="10548" spans="1:27" x14ac:dyDescent="0.3">
      <c r="A10548" s="43">
        <v>1555844</v>
      </c>
      <c r="B10548" s="43" t="s">
        <v>7848</v>
      </c>
      <c r="C10548" s="43" t="s">
        <v>440</v>
      </c>
      <c r="E10548" s="43" t="s">
        <v>6263</v>
      </c>
      <c r="F10548" s="43" t="s">
        <v>28</v>
      </c>
      <c r="G10548" s="43">
        <v>44039</v>
      </c>
      <c r="Y10548" s="43" t="str">
        <f t="shared" si="328"/>
        <v>COMP</v>
      </c>
      <c r="Z10548" s="43">
        <v>2075709</v>
      </c>
      <c r="AA10548" s="43">
        <f t="shared" si="329"/>
        <v>1555844</v>
      </c>
    </row>
    <row r="10549" spans="1:27" x14ac:dyDescent="0.3">
      <c r="A10549" s="43">
        <v>1905554</v>
      </c>
      <c r="B10549" s="43" t="s">
        <v>7848</v>
      </c>
      <c r="C10549" s="43" t="s">
        <v>413</v>
      </c>
      <c r="E10549" s="43" t="s">
        <v>6263</v>
      </c>
      <c r="F10549" s="43" t="s">
        <v>30</v>
      </c>
      <c r="G10549" s="43">
        <v>85005</v>
      </c>
      <c r="Y10549" s="43" t="str">
        <f t="shared" si="328"/>
        <v/>
      </c>
      <c r="Z10549" s="43">
        <v>609144</v>
      </c>
      <c r="AA10549" s="43" t="e">
        <f t="shared" si="329"/>
        <v>#N/A</v>
      </c>
    </row>
    <row r="10550" spans="1:27" x14ac:dyDescent="0.3">
      <c r="A10550" s="43">
        <v>2184040</v>
      </c>
      <c r="B10550" s="43" t="s">
        <v>7848</v>
      </c>
      <c r="C10550" s="43" t="s">
        <v>685</v>
      </c>
      <c r="E10550" s="43" t="s">
        <v>6263</v>
      </c>
      <c r="F10550" s="43" t="s">
        <v>30</v>
      </c>
      <c r="G10550" s="43">
        <v>85012</v>
      </c>
      <c r="Y10550" s="43" t="str">
        <f t="shared" si="328"/>
        <v/>
      </c>
      <c r="Z10550" s="43">
        <v>2354875</v>
      </c>
      <c r="AA10550" s="43" t="e">
        <f t="shared" si="329"/>
        <v>#N/A</v>
      </c>
    </row>
    <row r="10551" spans="1:27" x14ac:dyDescent="0.3">
      <c r="A10551" s="43">
        <v>2404932</v>
      </c>
      <c r="B10551" s="43" t="s">
        <v>7848</v>
      </c>
      <c r="C10551" s="43" t="s">
        <v>390</v>
      </c>
      <c r="E10551" s="43" t="s">
        <v>6263</v>
      </c>
      <c r="F10551" s="43" t="s">
        <v>30</v>
      </c>
      <c r="G10551" s="43">
        <v>44015</v>
      </c>
      <c r="Y10551" s="43" t="str">
        <f t="shared" si="328"/>
        <v/>
      </c>
      <c r="Z10551" s="43">
        <v>2162573</v>
      </c>
      <c r="AA10551" s="43" t="e">
        <f t="shared" si="329"/>
        <v>#N/A</v>
      </c>
    </row>
    <row r="10552" spans="1:27" x14ac:dyDescent="0.3">
      <c r="A10552" s="43">
        <v>1923692</v>
      </c>
      <c r="B10552" s="43" t="s">
        <v>7848</v>
      </c>
      <c r="C10552" s="43" t="s">
        <v>541</v>
      </c>
      <c r="E10552" s="43" t="s">
        <v>6263</v>
      </c>
      <c r="F10552" s="43" t="s">
        <v>28</v>
      </c>
      <c r="G10552" s="43">
        <v>85005</v>
      </c>
      <c r="Y10552" s="43" t="str">
        <f t="shared" si="328"/>
        <v/>
      </c>
      <c r="Z10552" s="43">
        <v>214100</v>
      </c>
      <c r="AA10552" s="43" t="e">
        <f t="shared" si="329"/>
        <v>#N/A</v>
      </c>
    </row>
    <row r="10553" spans="1:27" x14ac:dyDescent="0.3">
      <c r="A10553" s="43">
        <v>141834</v>
      </c>
      <c r="B10553" s="43" t="s">
        <v>1687</v>
      </c>
      <c r="C10553" s="43" t="s">
        <v>327</v>
      </c>
      <c r="E10553" s="43" t="s">
        <v>29</v>
      </c>
      <c r="F10553" s="43" t="s">
        <v>30</v>
      </c>
      <c r="G10553" s="43">
        <v>85005</v>
      </c>
      <c r="Y10553" s="43" t="str">
        <f t="shared" si="328"/>
        <v>COMP</v>
      </c>
      <c r="Z10553" s="43">
        <v>2414102</v>
      </c>
      <c r="AA10553" s="43">
        <f t="shared" si="329"/>
        <v>141834</v>
      </c>
    </row>
    <row r="10554" spans="1:27" x14ac:dyDescent="0.3">
      <c r="A10554" s="43">
        <v>2256407</v>
      </c>
      <c r="B10554" s="43" t="s">
        <v>1687</v>
      </c>
      <c r="C10554" s="43" t="s">
        <v>4194</v>
      </c>
      <c r="E10554" s="43" t="s">
        <v>31</v>
      </c>
      <c r="F10554" s="43" t="s">
        <v>28</v>
      </c>
      <c r="G10554" s="43">
        <v>85005</v>
      </c>
      <c r="Y10554" s="43" t="str">
        <f t="shared" si="328"/>
        <v>COMP</v>
      </c>
      <c r="Z10554" s="43">
        <v>2398100</v>
      </c>
      <c r="AA10554" s="43">
        <f t="shared" si="329"/>
        <v>2256407</v>
      </c>
    </row>
    <row r="10555" spans="1:27" x14ac:dyDescent="0.3">
      <c r="A10555" s="43">
        <v>2312334</v>
      </c>
      <c r="B10555" s="43" t="s">
        <v>1687</v>
      </c>
      <c r="C10555" s="43" t="s">
        <v>571</v>
      </c>
      <c r="E10555" s="43" t="s">
        <v>6263</v>
      </c>
      <c r="F10555" s="43" t="s">
        <v>28</v>
      </c>
      <c r="G10555" s="43">
        <v>85015</v>
      </c>
      <c r="Y10555" s="43" t="str">
        <f t="shared" si="328"/>
        <v/>
      </c>
      <c r="Z10555" s="43">
        <v>2236503</v>
      </c>
      <c r="AA10555" s="43" t="e">
        <f t="shared" si="329"/>
        <v>#N/A</v>
      </c>
    </row>
    <row r="10556" spans="1:27" x14ac:dyDescent="0.3">
      <c r="A10556" s="43">
        <v>1864504</v>
      </c>
      <c r="B10556" s="43" t="s">
        <v>1687</v>
      </c>
      <c r="C10556" s="43" t="s">
        <v>6522</v>
      </c>
      <c r="E10556" s="43" t="s">
        <v>29</v>
      </c>
      <c r="F10556" s="43" t="s">
        <v>30</v>
      </c>
      <c r="G10556" s="43">
        <v>85017</v>
      </c>
      <c r="Y10556" s="43" t="str">
        <f t="shared" si="328"/>
        <v>COMP</v>
      </c>
      <c r="Z10556" s="43">
        <v>1516814</v>
      </c>
      <c r="AA10556" s="43">
        <f t="shared" si="329"/>
        <v>1864504</v>
      </c>
    </row>
    <row r="10557" spans="1:27" x14ac:dyDescent="0.3">
      <c r="A10557" s="43">
        <v>1382608</v>
      </c>
      <c r="B10557" s="43" t="s">
        <v>1687</v>
      </c>
      <c r="C10557" s="43" t="s">
        <v>346</v>
      </c>
      <c r="E10557" s="43" t="s">
        <v>6263</v>
      </c>
      <c r="F10557" s="43" t="s">
        <v>28</v>
      </c>
      <c r="G10557" s="43">
        <v>85031</v>
      </c>
      <c r="Y10557" s="43" t="str">
        <f t="shared" si="328"/>
        <v/>
      </c>
      <c r="Z10557" s="43">
        <v>1300766</v>
      </c>
      <c r="AA10557" s="43" t="e">
        <f t="shared" si="329"/>
        <v>#N/A</v>
      </c>
    </row>
    <row r="10558" spans="1:27" x14ac:dyDescent="0.3">
      <c r="A10558" s="43">
        <v>678009</v>
      </c>
      <c r="B10558" s="43" t="s">
        <v>1687</v>
      </c>
      <c r="C10558" s="43" t="s">
        <v>381</v>
      </c>
      <c r="E10558" s="43" t="s">
        <v>6263</v>
      </c>
      <c r="F10558" s="43" t="s">
        <v>28</v>
      </c>
      <c r="G10558" s="43">
        <v>49054</v>
      </c>
      <c r="Y10558" s="43" t="str">
        <f t="shared" si="328"/>
        <v/>
      </c>
      <c r="Z10558" s="43">
        <v>1375715</v>
      </c>
      <c r="AA10558" s="43" t="e">
        <f t="shared" si="329"/>
        <v>#N/A</v>
      </c>
    </row>
    <row r="10559" spans="1:27" x14ac:dyDescent="0.3">
      <c r="A10559" s="43">
        <v>1383934</v>
      </c>
      <c r="B10559" s="43" t="s">
        <v>1687</v>
      </c>
      <c r="C10559" s="43" t="s">
        <v>840</v>
      </c>
      <c r="E10559" s="43" t="s">
        <v>31</v>
      </c>
      <c r="F10559" s="43" t="s">
        <v>28</v>
      </c>
      <c r="G10559" s="43">
        <v>85005</v>
      </c>
      <c r="Y10559" s="43" t="str">
        <f t="shared" si="328"/>
        <v>COMP</v>
      </c>
      <c r="Z10559" s="43">
        <v>1497185</v>
      </c>
      <c r="AA10559" s="43">
        <f t="shared" si="329"/>
        <v>1383934</v>
      </c>
    </row>
    <row r="10560" spans="1:27" x14ac:dyDescent="0.3">
      <c r="A10560" s="43">
        <v>1862320</v>
      </c>
      <c r="B10560" s="43" t="s">
        <v>1687</v>
      </c>
      <c r="C10560" s="43" t="s">
        <v>202</v>
      </c>
      <c r="E10560" s="43" t="s">
        <v>6263</v>
      </c>
      <c r="F10560" s="43" t="s">
        <v>28</v>
      </c>
      <c r="G10560" s="43">
        <v>85031</v>
      </c>
      <c r="Y10560" s="43" t="str">
        <f t="shared" si="328"/>
        <v/>
      </c>
      <c r="Z10560" s="43">
        <v>2339493</v>
      </c>
      <c r="AA10560" s="43" t="e">
        <f t="shared" si="329"/>
        <v>#N/A</v>
      </c>
    </row>
    <row r="10561" spans="1:27" x14ac:dyDescent="0.3">
      <c r="A10561" s="43">
        <v>1651643</v>
      </c>
      <c r="B10561" s="43" t="s">
        <v>1687</v>
      </c>
      <c r="C10561" s="43" t="s">
        <v>287</v>
      </c>
      <c r="E10561" s="43" t="s">
        <v>6263</v>
      </c>
      <c r="F10561" s="43" t="s">
        <v>28</v>
      </c>
      <c r="G10561" s="43">
        <v>44045</v>
      </c>
      <c r="Y10561" s="43" t="str">
        <f t="shared" si="328"/>
        <v/>
      </c>
      <c r="Z10561" s="43">
        <v>406992</v>
      </c>
      <c r="AA10561" s="43" t="e">
        <f t="shared" si="329"/>
        <v>#N/A</v>
      </c>
    </row>
    <row r="10562" spans="1:27" x14ac:dyDescent="0.3">
      <c r="A10562" s="43">
        <v>1871208</v>
      </c>
      <c r="B10562" s="43" t="s">
        <v>7849</v>
      </c>
      <c r="C10562" s="43" t="s">
        <v>989</v>
      </c>
      <c r="E10562" s="43" t="s">
        <v>6263</v>
      </c>
      <c r="F10562" s="43" t="s">
        <v>30</v>
      </c>
      <c r="G10562" s="43">
        <v>44067</v>
      </c>
      <c r="Y10562" s="43" t="str">
        <f t="shared" ref="Y10562:Y10625" si="330">IF(ISERROR(AA10562)=FALSE,"COMP","")</f>
        <v/>
      </c>
      <c r="Z10562" s="43">
        <v>1380435</v>
      </c>
      <c r="AA10562" s="43" t="e">
        <f t="shared" si="329"/>
        <v>#N/A</v>
      </c>
    </row>
    <row r="10563" spans="1:27" x14ac:dyDescent="0.3">
      <c r="A10563" s="43">
        <v>2381928</v>
      </c>
      <c r="B10563" s="43" t="s">
        <v>1688</v>
      </c>
      <c r="C10563" s="43" t="s">
        <v>478</v>
      </c>
      <c r="E10563" s="43" t="s">
        <v>6263</v>
      </c>
      <c r="F10563" s="43" t="s">
        <v>28</v>
      </c>
      <c r="G10563" s="43">
        <v>85049</v>
      </c>
      <c r="Y10563" s="43" t="str">
        <f t="shared" si="330"/>
        <v/>
      </c>
      <c r="Z10563" s="43">
        <v>525170</v>
      </c>
      <c r="AA10563" s="43" t="e">
        <f t="shared" ref="AA10563:AA10626" si="331">VLOOKUP(A10563,Z:Z,1,FALSE)</f>
        <v>#N/A</v>
      </c>
    </row>
    <row r="10564" spans="1:27" x14ac:dyDescent="0.3">
      <c r="A10564" s="43">
        <v>2356457</v>
      </c>
      <c r="B10564" s="43" t="s">
        <v>1688</v>
      </c>
      <c r="C10564" s="43" t="s">
        <v>565</v>
      </c>
      <c r="E10564" s="43" t="s">
        <v>6263</v>
      </c>
      <c r="F10564" s="43" t="s">
        <v>28</v>
      </c>
      <c r="G10564" s="43">
        <v>44055</v>
      </c>
      <c r="Y10564" s="43" t="str">
        <f t="shared" si="330"/>
        <v/>
      </c>
      <c r="Z10564" s="43">
        <v>1463561</v>
      </c>
      <c r="AA10564" s="43" t="e">
        <f t="shared" si="331"/>
        <v>#N/A</v>
      </c>
    </row>
    <row r="10565" spans="1:27" x14ac:dyDescent="0.3">
      <c r="A10565" s="43">
        <v>2028641</v>
      </c>
      <c r="B10565" s="43" t="s">
        <v>1688</v>
      </c>
      <c r="C10565" s="43" t="s">
        <v>427</v>
      </c>
      <c r="E10565" s="43" t="s">
        <v>6263</v>
      </c>
      <c r="F10565" s="43" t="s">
        <v>28</v>
      </c>
      <c r="G10565" s="43">
        <v>53057</v>
      </c>
      <c r="Y10565" s="43" t="str">
        <f t="shared" si="330"/>
        <v/>
      </c>
      <c r="Z10565" s="43">
        <v>2362992</v>
      </c>
      <c r="AA10565" s="43" t="e">
        <f t="shared" si="331"/>
        <v>#N/A</v>
      </c>
    </row>
    <row r="10566" spans="1:27" x14ac:dyDescent="0.3">
      <c r="A10566" s="43">
        <v>1313676</v>
      </c>
      <c r="B10566" s="43" t="s">
        <v>1691</v>
      </c>
      <c r="C10566" s="43" t="s">
        <v>346</v>
      </c>
      <c r="E10566" s="43" t="s">
        <v>6263</v>
      </c>
      <c r="F10566" s="43" t="s">
        <v>28</v>
      </c>
      <c r="G10566" s="43">
        <v>85005</v>
      </c>
      <c r="Y10566" s="43" t="str">
        <f t="shared" si="330"/>
        <v/>
      </c>
      <c r="Z10566" s="43">
        <v>2049054</v>
      </c>
      <c r="AA10566" s="43" t="e">
        <f t="shared" si="331"/>
        <v>#N/A</v>
      </c>
    </row>
    <row r="10567" spans="1:27" x14ac:dyDescent="0.3">
      <c r="A10567" s="43">
        <v>2393158</v>
      </c>
      <c r="B10567" s="43" t="s">
        <v>7850</v>
      </c>
      <c r="C10567" s="43" t="s">
        <v>7851</v>
      </c>
      <c r="E10567" s="43" t="s">
        <v>6263</v>
      </c>
      <c r="F10567" s="43" t="s">
        <v>30</v>
      </c>
      <c r="G10567" s="43">
        <v>44084</v>
      </c>
      <c r="Y10567" s="43" t="str">
        <f t="shared" si="330"/>
        <v/>
      </c>
      <c r="Z10567" s="43">
        <v>1786518</v>
      </c>
      <c r="AA10567" s="43" t="e">
        <f t="shared" si="331"/>
        <v>#N/A</v>
      </c>
    </row>
    <row r="10568" spans="1:27" x14ac:dyDescent="0.3">
      <c r="A10568" s="43">
        <v>2031827</v>
      </c>
      <c r="B10568" s="43" t="s">
        <v>7852</v>
      </c>
      <c r="C10568" s="43" t="s">
        <v>1474</v>
      </c>
      <c r="E10568" s="43" t="s">
        <v>34</v>
      </c>
      <c r="F10568" s="43" t="s">
        <v>30</v>
      </c>
      <c r="G10568" s="43">
        <v>44081</v>
      </c>
      <c r="Y10568" s="43" t="str">
        <f t="shared" si="330"/>
        <v>COMP</v>
      </c>
      <c r="Z10568" s="43">
        <v>2130076</v>
      </c>
      <c r="AA10568" s="43">
        <f t="shared" si="331"/>
        <v>2031827</v>
      </c>
    </row>
    <row r="10569" spans="1:27" x14ac:dyDescent="0.3">
      <c r="A10569" s="43">
        <v>1681690</v>
      </c>
      <c r="B10569" s="43" t="s">
        <v>7853</v>
      </c>
      <c r="C10569" s="43" t="s">
        <v>1089</v>
      </c>
      <c r="E10569" s="43" t="s">
        <v>34</v>
      </c>
      <c r="F10569" s="43" t="s">
        <v>28</v>
      </c>
      <c r="G10569" s="43">
        <v>85015</v>
      </c>
      <c r="Y10569" s="43" t="str">
        <f t="shared" si="330"/>
        <v>COMP</v>
      </c>
      <c r="Z10569" s="43">
        <v>1754750</v>
      </c>
      <c r="AA10569" s="43">
        <f t="shared" si="331"/>
        <v>1681690</v>
      </c>
    </row>
    <row r="10570" spans="1:27" x14ac:dyDescent="0.3">
      <c r="A10570" s="43">
        <v>1375915</v>
      </c>
      <c r="B10570" s="43" t="s">
        <v>7854</v>
      </c>
      <c r="C10570" s="43" t="s">
        <v>1082</v>
      </c>
      <c r="E10570" s="43" t="s">
        <v>29</v>
      </c>
      <c r="F10570" s="43" t="s">
        <v>28</v>
      </c>
      <c r="G10570" s="43">
        <v>49006</v>
      </c>
      <c r="Y10570" s="43" t="str">
        <f t="shared" si="330"/>
        <v>COMP</v>
      </c>
      <c r="Z10570" s="43">
        <v>2278933</v>
      </c>
      <c r="AA10570" s="43">
        <f t="shared" si="331"/>
        <v>1375915</v>
      </c>
    </row>
    <row r="10571" spans="1:27" x14ac:dyDescent="0.3">
      <c r="A10571" s="43">
        <v>1643107</v>
      </c>
      <c r="B10571" s="43" t="s">
        <v>7855</v>
      </c>
      <c r="C10571" s="43" t="s">
        <v>7856</v>
      </c>
      <c r="E10571" s="43" t="s">
        <v>6263</v>
      </c>
      <c r="F10571" s="43" t="s">
        <v>30</v>
      </c>
      <c r="G10571" s="43">
        <v>44111</v>
      </c>
      <c r="Y10571" s="43" t="str">
        <f t="shared" si="330"/>
        <v/>
      </c>
      <c r="Z10571" s="43">
        <v>1302086</v>
      </c>
      <c r="AA10571" s="43" t="e">
        <f t="shared" si="331"/>
        <v>#N/A</v>
      </c>
    </row>
    <row r="10572" spans="1:27" x14ac:dyDescent="0.3">
      <c r="A10572" s="43">
        <v>1547425</v>
      </c>
      <c r="B10572" s="43" t="s">
        <v>7857</v>
      </c>
      <c r="C10572" s="43" t="s">
        <v>250</v>
      </c>
      <c r="E10572" s="43" t="s">
        <v>6263</v>
      </c>
      <c r="F10572" s="43" t="s">
        <v>28</v>
      </c>
      <c r="G10572" s="43">
        <v>44125</v>
      </c>
      <c r="Y10572" s="43" t="str">
        <f t="shared" si="330"/>
        <v/>
      </c>
      <c r="Z10572" s="43">
        <v>2253611</v>
      </c>
      <c r="AA10572" s="43" t="e">
        <f t="shared" si="331"/>
        <v>#N/A</v>
      </c>
    </row>
    <row r="10573" spans="1:27" x14ac:dyDescent="0.3">
      <c r="A10573" s="43">
        <v>1446882</v>
      </c>
      <c r="B10573" s="43" t="s">
        <v>1701</v>
      </c>
      <c r="C10573" s="43" t="s">
        <v>346</v>
      </c>
      <c r="E10573" s="43" t="s">
        <v>6263</v>
      </c>
      <c r="F10573" s="43" t="s">
        <v>28</v>
      </c>
      <c r="G10573" s="43">
        <v>44067</v>
      </c>
      <c r="Y10573" s="43" t="str">
        <f t="shared" si="330"/>
        <v>COMP</v>
      </c>
      <c r="Z10573" s="43">
        <v>1758945</v>
      </c>
      <c r="AA10573" s="43">
        <f t="shared" si="331"/>
        <v>1446882</v>
      </c>
    </row>
    <row r="10574" spans="1:27" x14ac:dyDescent="0.3">
      <c r="A10574" s="43">
        <v>1462068</v>
      </c>
      <c r="B10574" s="43" t="s">
        <v>7858</v>
      </c>
      <c r="C10574" s="43" t="s">
        <v>202</v>
      </c>
      <c r="E10574" s="43" t="s">
        <v>6263</v>
      </c>
      <c r="F10574" s="43" t="s">
        <v>28</v>
      </c>
      <c r="G10574" s="43">
        <v>85004</v>
      </c>
      <c r="Y10574" s="43" t="str">
        <f t="shared" si="330"/>
        <v>COMP</v>
      </c>
      <c r="Z10574" s="43">
        <v>1533100</v>
      </c>
      <c r="AA10574" s="43">
        <f t="shared" si="331"/>
        <v>1462068</v>
      </c>
    </row>
    <row r="10575" spans="1:27" x14ac:dyDescent="0.3">
      <c r="A10575" s="43">
        <v>1650566</v>
      </c>
      <c r="B10575" s="43" t="s">
        <v>7859</v>
      </c>
      <c r="C10575" s="43" t="s">
        <v>541</v>
      </c>
      <c r="E10575" s="43" t="s">
        <v>6263</v>
      </c>
      <c r="F10575" s="43" t="s">
        <v>28</v>
      </c>
      <c r="G10575" s="43">
        <v>49037</v>
      </c>
      <c r="Y10575" s="43" t="str">
        <f t="shared" si="330"/>
        <v>COMP</v>
      </c>
      <c r="Z10575" s="43">
        <v>1736916</v>
      </c>
      <c r="AA10575" s="43">
        <f t="shared" si="331"/>
        <v>1650566</v>
      </c>
    </row>
    <row r="10576" spans="1:27" x14ac:dyDescent="0.3">
      <c r="A10576" s="43">
        <v>967632</v>
      </c>
      <c r="B10576" s="43" t="s">
        <v>7860</v>
      </c>
      <c r="C10576" s="43" t="s">
        <v>1480</v>
      </c>
      <c r="E10576" s="43" t="s">
        <v>6263</v>
      </c>
      <c r="F10576" s="43" t="s">
        <v>28</v>
      </c>
      <c r="G10576" s="43">
        <v>49064</v>
      </c>
      <c r="Y10576" s="43" t="str">
        <f t="shared" si="330"/>
        <v/>
      </c>
      <c r="Z10576" s="43">
        <v>1756498</v>
      </c>
      <c r="AA10576" s="43" t="e">
        <f t="shared" si="331"/>
        <v>#N/A</v>
      </c>
    </row>
    <row r="10577" spans="1:27" x14ac:dyDescent="0.3">
      <c r="A10577" s="43">
        <v>1415265</v>
      </c>
      <c r="B10577" s="43" t="s">
        <v>7861</v>
      </c>
      <c r="C10577" s="43" t="s">
        <v>274</v>
      </c>
      <c r="E10577" s="43" t="s">
        <v>6263</v>
      </c>
      <c r="F10577" s="43" t="s">
        <v>28</v>
      </c>
      <c r="G10577" s="43">
        <v>44067</v>
      </c>
      <c r="Y10577" s="43" t="str">
        <f t="shared" si="330"/>
        <v>COMP</v>
      </c>
      <c r="Z10577" s="43">
        <v>2339672</v>
      </c>
      <c r="AA10577" s="43">
        <f t="shared" si="331"/>
        <v>1415265</v>
      </c>
    </row>
    <row r="10578" spans="1:27" x14ac:dyDescent="0.3">
      <c r="A10578" s="43">
        <v>1722459</v>
      </c>
      <c r="B10578" s="43" t="s">
        <v>7862</v>
      </c>
      <c r="C10578" s="43" t="s">
        <v>230</v>
      </c>
      <c r="E10578" s="43" t="s">
        <v>6263</v>
      </c>
      <c r="F10578" s="43" t="s">
        <v>28</v>
      </c>
      <c r="G10578" s="43">
        <v>85017</v>
      </c>
      <c r="Y10578" s="43" t="str">
        <f t="shared" si="330"/>
        <v>COMP</v>
      </c>
      <c r="Z10578" s="43">
        <v>2301515</v>
      </c>
      <c r="AA10578" s="43">
        <f t="shared" si="331"/>
        <v>1722459</v>
      </c>
    </row>
    <row r="10579" spans="1:27" x14ac:dyDescent="0.3">
      <c r="A10579" s="43">
        <v>1068092</v>
      </c>
      <c r="B10579" s="43" t="s">
        <v>7863</v>
      </c>
      <c r="C10579" s="43" t="s">
        <v>664</v>
      </c>
      <c r="E10579" s="43" t="s">
        <v>6263</v>
      </c>
      <c r="F10579" s="43" t="s">
        <v>28</v>
      </c>
      <c r="G10579" s="43">
        <v>49009</v>
      </c>
      <c r="Y10579" s="43" t="str">
        <f t="shared" si="330"/>
        <v/>
      </c>
      <c r="Z10579" s="43">
        <v>346544</v>
      </c>
      <c r="AA10579" s="43" t="e">
        <f t="shared" si="331"/>
        <v>#N/A</v>
      </c>
    </row>
    <row r="10580" spans="1:27" x14ac:dyDescent="0.3">
      <c r="A10580" s="43">
        <v>1956669</v>
      </c>
      <c r="B10580" s="43" t="s">
        <v>7864</v>
      </c>
      <c r="C10580" s="43" t="s">
        <v>2420</v>
      </c>
      <c r="E10580" s="43" t="s">
        <v>31</v>
      </c>
      <c r="F10580" s="43" t="s">
        <v>30</v>
      </c>
      <c r="G10580" s="43">
        <v>85064</v>
      </c>
      <c r="Y10580" s="43" t="str">
        <f t="shared" si="330"/>
        <v>COMP</v>
      </c>
      <c r="Z10580" s="43">
        <v>374900</v>
      </c>
      <c r="AA10580" s="43">
        <f t="shared" si="331"/>
        <v>1956669</v>
      </c>
    </row>
    <row r="10581" spans="1:27" x14ac:dyDescent="0.3">
      <c r="A10581" s="43">
        <v>2408081</v>
      </c>
      <c r="B10581" s="43" t="s">
        <v>7865</v>
      </c>
      <c r="C10581" s="43" t="s">
        <v>218</v>
      </c>
      <c r="E10581" s="43" t="s">
        <v>6263</v>
      </c>
      <c r="F10581" s="43" t="s">
        <v>28</v>
      </c>
      <c r="G10581" s="43">
        <v>49064</v>
      </c>
      <c r="Y10581" s="43" t="str">
        <f t="shared" si="330"/>
        <v/>
      </c>
      <c r="Z10581" s="43">
        <v>2191473</v>
      </c>
      <c r="AA10581" s="43" t="e">
        <f t="shared" si="331"/>
        <v>#N/A</v>
      </c>
    </row>
    <row r="10582" spans="1:27" x14ac:dyDescent="0.3">
      <c r="A10582" s="43">
        <v>1291579</v>
      </c>
      <c r="B10582" s="43" t="s">
        <v>7866</v>
      </c>
      <c r="C10582" s="43" t="s">
        <v>532</v>
      </c>
      <c r="E10582" s="43" t="s">
        <v>6263</v>
      </c>
      <c r="F10582" s="43" t="s">
        <v>28</v>
      </c>
      <c r="G10582" s="43">
        <v>44103</v>
      </c>
      <c r="Y10582" s="43" t="str">
        <f t="shared" si="330"/>
        <v/>
      </c>
      <c r="Z10582" s="43">
        <v>2426924</v>
      </c>
      <c r="AA10582" s="43" t="e">
        <f t="shared" si="331"/>
        <v>#N/A</v>
      </c>
    </row>
    <row r="10583" spans="1:27" x14ac:dyDescent="0.3">
      <c r="A10583" s="43">
        <v>1198403</v>
      </c>
      <c r="B10583" s="43" t="s">
        <v>7867</v>
      </c>
      <c r="C10583" s="43" t="s">
        <v>189</v>
      </c>
      <c r="E10583" s="43" t="s">
        <v>6263</v>
      </c>
      <c r="F10583" s="43" t="s">
        <v>30</v>
      </c>
      <c r="G10583" s="43">
        <v>44027</v>
      </c>
      <c r="Y10583" s="43" t="str">
        <f t="shared" si="330"/>
        <v/>
      </c>
      <c r="Z10583" s="43">
        <v>2345926</v>
      </c>
      <c r="AA10583" s="43" t="e">
        <f t="shared" si="331"/>
        <v>#N/A</v>
      </c>
    </row>
    <row r="10584" spans="1:27" x14ac:dyDescent="0.3">
      <c r="A10584" s="43">
        <v>1365077</v>
      </c>
      <c r="B10584" s="43" t="s">
        <v>7868</v>
      </c>
      <c r="C10584" s="43" t="s">
        <v>2696</v>
      </c>
      <c r="E10584" s="43" t="s">
        <v>6263</v>
      </c>
      <c r="F10584" s="43" t="s">
        <v>30</v>
      </c>
      <c r="G10584" s="43">
        <v>72041</v>
      </c>
      <c r="Y10584" s="43" t="str">
        <f t="shared" si="330"/>
        <v/>
      </c>
      <c r="Z10584" s="43">
        <v>2379743</v>
      </c>
      <c r="AA10584" s="43" t="e">
        <f t="shared" si="331"/>
        <v>#N/A</v>
      </c>
    </row>
    <row r="10585" spans="1:27" x14ac:dyDescent="0.3">
      <c r="A10585" s="43">
        <v>1523482</v>
      </c>
      <c r="B10585" s="43" t="s">
        <v>7869</v>
      </c>
      <c r="C10585" s="43" t="s">
        <v>982</v>
      </c>
      <c r="E10585" s="43" t="s">
        <v>6263</v>
      </c>
      <c r="F10585" s="43" t="s">
        <v>30</v>
      </c>
      <c r="G10585" s="43">
        <v>72041</v>
      </c>
      <c r="Y10585" s="43" t="str">
        <f t="shared" si="330"/>
        <v/>
      </c>
      <c r="Z10585" s="43">
        <v>2270067</v>
      </c>
      <c r="AA10585" s="43" t="e">
        <f t="shared" si="331"/>
        <v>#N/A</v>
      </c>
    </row>
    <row r="10586" spans="1:27" x14ac:dyDescent="0.3">
      <c r="A10586" s="43">
        <v>2298120</v>
      </c>
      <c r="B10586" s="43" t="s">
        <v>7870</v>
      </c>
      <c r="C10586" s="43" t="s">
        <v>440</v>
      </c>
      <c r="E10586" s="43" t="s">
        <v>6263</v>
      </c>
      <c r="F10586" s="43" t="s">
        <v>28</v>
      </c>
      <c r="G10586" s="43">
        <v>44021</v>
      </c>
      <c r="Y10586" s="43" t="str">
        <f t="shared" si="330"/>
        <v/>
      </c>
      <c r="Z10586" s="43">
        <v>1691537</v>
      </c>
      <c r="AA10586" s="43" t="e">
        <f t="shared" si="331"/>
        <v>#N/A</v>
      </c>
    </row>
    <row r="10587" spans="1:27" x14ac:dyDescent="0.3">
      <c r="A10587" s="43">
        <v>717615</v>
      </c>
      <c r="B10587" s="43" t="s">
        <v>7870</v>
      </c>
      <c r="C10587" s="43" t="s">
        <v>478</v>
      </c>
      <c r="E10587" s="43" t="s">
        <v>6263</v>
      </c>
      <c r="F10587" s="43" t="s">
        <v>28</v>
      </c>
      <c r="G10587" s="43">
        <v>44039</v>
      </c>
      <c r="Y10587" s="43" t="str">
        <f t="shared" si="330"/>
        <v>COMP</v>
      </c>
      <c r="Z10587" s="43">
        <v>1225675</v>
      </c>
      <c r="AA10587" s="43">
        <f t="shared" si="331"/>
        <v>717615</v>
      </c>
    </row>
    <row r="10588" spans="1:27" x14ac:dyDescent="0.3">
      <c r="A10588" s="43">
        <v>2037187</v>
      </c>
      <c r="B10588" s="43" t="s">
        <v>1713</v>
      </c>
      <c r="C10588" s="43" t="s">
        <v>173</v>
      </c>
      <c r="E10588" s="43" t="s">
        <v>6263</v>
      </c>
      <c r="F10588" s="43" t="s">
        <v>30</v>
      </c>
      <c r="G10588" s="43">
        <v>44072</v>
      </c>
      <c r="Y10588" s="43" t="str">
        <f t="shared" si="330"/>
        <v/>
      </c>
      <c r="Z10588" s="43">
        <v>1960012</v>
      </c>
      <c r="AA10588" s="43" t="e">
        <f t="shared" si="331"/>
        <v>#N/A</v>
      </c>
    </row>
    <row r="10589" spans="1:27" x14ac:dyDescent="0.3">
      <c r="A10589" s="43">
        <v>1552462</v>
      </c>
      <c r="B10589" s="43" t="s">
        <v>1713</v>
      </c>
      <c r="C10589" s="43" t="s">
        <v>467</v>
      </c>
      <c r="E10589" s="43" t="s">
        <v>29</v>
      </c>
      <c r="F10589" s="43" t="s">
        <v>30</v>
      </c>
      <c r="G10589" s="43">
        <v>53019</v>
      </c>
      <c r="Y10589" s="43" t="str">
        <f t="shared" si="330"/>
        <v>COMP</v>
      </c>
      <c r="Z10589" s="43">
        <v>359898</v>
      </c>
      <c r="AA10589" s="43">
        <f t="shared" si="331"/>
        <v>1552462</v>
      </c>
    </row>
    <row r="10590" spans="1:27" x14ac:dyDescent="0.3">
      <c r="A10590" s="43">
        <v>1863503</v>
      </c>
      <c r="B10590" s="43" t="s">
        <v>7871</v>
      </c>
      <c r="C10590" s="43" t="s">
        <v>7872</v>
      </c>
      <c r="E10590" s="43" t="s">
        <v>35</v>
      </c>
      <c r="F10590" s="43" t="s">
        <v>30</v>
      </c>
      <c r="G10590" s="43">
        <v>53061</v>
      </c>
      <c r="Y10590" s="43" t="str">
        <f t="shared" si="330"/>
        <v>COMP</v>
      </c>
      <c r="Z10590" s="43">
        <v>2418415</v>
      </c>
      <c r="AA10590" s="43">
        <f t="shared" si="331"/>
        <v>1863503</v>
      </c>
    </row>
    <row r="10591" spans="1:27" x14ac:dyDescent="0.3">
      <c r="A10591" s="43">
        <v>836226</v>
      </c>
      <c r="B10591" s="43" t="s">
        <v>7873</v>
      </c>
      <c r="C10591" s="43" t="s">
        <v>936</v>
      </c>
      <c r="E10591" s="43" t="s">
        <v>6263</v>
      </c>
      <c r="F10591" s="43" t="s">
        <v>30</v>
      </c>
      <c r="G10591" s="43">
        <v>72057</v>
      </c>
      <c r="Y10591" s="43" t="str">
        <f t="shared" si="330"/>
        <v>COMP</v>
      </c>
      <c r="Z10591" s="43">
        <v>495891</v>
      </c>
      <c r="AA10591" s="43">
        <f t="shared" si="331"/>
        <v>836226</v>
      </c>
    </row>
    <row r="10592" spans="1:27" x14ac:dyDescent="0.3">
      <c r="A10592" s="43">
        <v>1237416</v>
      </c>
      <c r="B10592" s="43" t="s">
        <v>7873</v>
      </c>
      <c r="C10592" s="43" t="s">
        <v>329</v>
      </c>
      <c r="E10592" s="43" t="s">
        <v>6263</v>
      </c>
      <c r="F10592" s="43" t="s">
        <v>28</v>
      </c>
      <c r="G10592" s="43">
        <v>72029</v>
      </c>
      <c r="Y10592" s="43" t="str">
        <f t="shared" si="330"/>
        <v/>
      </c>
      <c r="Z10592" s="43">
        <v>535034</v>
      </c>
      <c r="AA10592" s="43" t="e">
        <f t="shared" si="331"/>
        <v>#N/A</v>
      </c>
    </row>
    <row r="10593" spans="1:27" x14ac:dyDescent="0.3">
      <c r="A10593" s="43">
        <v>1252412</v>
      </c>
      <c r="B10593" s="43" t="s">
        <v>7873</v>
      </c>
      <c r="C10593" s="43" t="s">
        <v>390</v>
      </c>
      <c r="E10593" s="43" t="s">
        <v>6263</v>
      </c>
      <c r="F10593" s="43" t="s">
        <v>30</v>
      </c>
      <c r="G10593" s="43">
        <v>49002</v>
      </c>
      <c r="Y10593" s="43" t="str">
        <f t="shared" si="330"/>
        <v/>
      </c>
      <c r="Z10593" s="43">
        <v>1558406</v>
      </c>
      <c r="AA10593" s="43" t="e">
        <f t="shared" si="331"/>
        <v>#N/A</v>
      </c>
    </row>
    <row r="10594" spans="1:27" x14ac:dyDescent="0.3">
      <c r="A10594" s="43">
        <v>336784</v>
      </c>
      <c r="B10594" s="43" t="s">
        <v>7873</v>
      </c>
      <c r="C10594" s="43" t="s">
        <v>274</v>
      </c>
      <c r="E10594" s="43" t="s">
        <v>6263</v>
      </c>
      <c r="F10594" s="43" t="s">
        <v>28</v>
      </c>
      <c r="G10594" s="43">
        <v>72041</v>
      </c>
      <c r="Y10594" s="43" t="str">
        <f t="shared" si="330"/>
        <v>COMP</v>
      </c>
      <c r="Z10594" s="43">
        <v>2300431</v>
      </c>
      <c r="AA10594" s="43">
        <f t="shared" si="331"/>
        <v>336784</v>
      </c>
    </row>
    <row r="10595" spans="1:27" x14ac:dyDescent="0.3">
      <c r="A10595" s="43">
        <v>2421541</v>
      </c>
      <c r="B10595" s="43" t="s">
        <v>7873</v>
      </c>
      <c r="C10595" s="43" t="s">
        <v>1082</v>
      </c>
      <c r="E10595" s="43" t="s">
        <v>29</v>
      </c>
      <c r="F10595" s="43" t="s">
        <v>28</v>
      </c>
      <c r="G10595" s="43">
        <v>72057</v>
      </c>
      <c r="Y10595" s="43" t="str">
        <f t="shared" si="330"/>
        <v>COMP</v>
      </c>
      <c r="Z10595" s="43">
        <v>1293918</v>
      </c>
      <c r="AA10595" s="43">
        <f t="shared" si="331"/>
        <v>2421541</v>
      </c>
    </row>
    <row r="10596" spans="1:27" x14ac:dyDescent="0.3">
      <c r="A10596" s="43">
        <v>1898265</v>
      </c>
      <c r="B10596" s="43" t="s">
        <v>7873</v>
      </c>
      <c r="C10596" s="43" t="s">
        <v>7874</v>
      </c>
      <c r="E10596" s="43" t="s">
        <v>35</v>
      </c>
      <c r="F10596" s="43" t="s">
        <v>30</v>
      </c>
      <c r="G10596" s="43">
        <v>72078</v>
      </c>
      <c r="Y10596" s="43" t="str">
        <f t="shared" si="330"/>
        <v>COMP</v>
      </c>
      <c r="Z10596" s="43">
        <v>1468273</v>
      </c>
      <c r="AA10596" s="43">
        <f t="shared" si="331"/>
        <v>1898265</v>
      </c>
    </row>
    <row r="10597" spans="1:27" x14ac:dyDescent="0.3">
      <c r="A10597" s="43">
        <v>1266721</v>
      </c>
      <c r="B10597" s="43" t="s">
        <v>7873</v>
      </c>
      <c r="C10597" s="43" t="s">
        <v>472</v>
      </c>
      <c r="E10597" s="43" t="s">
        <v>6263</v>
      </c>
      <c r="F10597" s="43" t="s">
        <v>28</v>
      </c>
      <c r="G10597" s="43">
        <v>44035</v>
      </c>
      <c r="Y10597" s="43" t="str">
        <f t="shared" si="330"/>
        <v>COMP</v>
      </c>
      <c r="Z10597" s="43">
        <v>836795</v>
      </c>
      <c r="AA10597" s="43">
        <f t="shared" si="331"/>
        <v>1266721</v>
      </c>
    </row>
    <row r="10598" spans="1:27" x14ac:dyDescent="0.3">
      <c r="A10598" s="43">
        <v>1907220</v>
      </c>
      <c r="B10598" s="43" t="s">
        <v>7873</v>
      </c>
      <c r="C10598" s="43" t="s">
        <v>469</v>
      </c>
      <c r="E10598" s="43" t="s">
        <v>6263</v>
      </c>
      <c r="F10598" s="43" t="s">
        <v>28</v>
      </c>
      <c r="G10598" s="43">
        <v>44073</v>
      </c>
      <c r="Y10598" s="43" t="str">
        <f t="shared" si="330"/>
        <v>COMP</v>
      </c>
      <c r="Z10598" s="43">
        <v>2429849</v>
      </c>
      <c r="AA10598" s="43">
        <f t="shared" si="331"/>
        <v>1907220</v>
      </c>
    </row>
    <row r="10599" spans="1:27" x14ac:dyDescent="0.3">
      <c r="A10599" s="43">
        <v>1490983</v>
      </c>
      <c r="B10599" s="43" t="s">
        <v>7873</v>
      </c>
      <c r="C10599" s="43" t="s">
        <v>542</v>
      </c>
      <c r="E10599" s="43" t="s">
        <v>29</v>
      </c>
      <c r="F10599" s="43" t="s">
        <v>28</v>
      </c>
      <c r="G10599" s="43">
        <v>72017</v>
      </c>
      <c r="Y10599" s="43" t="str">
        <f t="shared" si="330"/>
        <v>COMP</v>
      </c>
      <c r="Z10599" s="43">
        <v>2190207</v>
      </c>
      <c r="AA10599" s="43">
        <f t="shared" si="331"/>
        <v>1490983</v>
      </c>
    </row>
    <row r="10600" spans="1:27" x14ac:dyDescent="0.3">
      <c r="A10600" s="43">
        <v>875497</v>
      </c>
      <c r="B10600" s="43" t="s">
        <v>7873</v>
      </c>
      <c r="C10600" s="43" t="s">
        <v>385</v>
      </c>
      <c r="E10600" s="43" t="s">
        <v>6263</v>
      </c>
      <c r="F10600" s="43" t="s">
        <v>28</v>
      </c>
      <c r="G10600" s="43">
        <v>72057</v>
      </c>
      <c r="Y10600" s="43" t="str">
        <f t="shared" si="330"/>
        <v>COMP</v>
      </c>
      <c r="Z10600" s="43">
        <v>2348695</v>
      </c>
      <c r="AA10600" s="43">
        <f t="shared" si="331"/>
        <v>875497</v>
      </c>
    </row>
    <row r="10601" spans="1:27" x14ac:dyDescent="0.3">
      <c r="A10601" s="43">
        <v>1766653</v>
      </c>
      <c r="B10601" s="43" t="s">
        <v>7873</v>
      </c>
      <c r="C10601" s="43" t="s">
        <v>1109</v>
      </c>
      <c r="E10601" s="43" t="s">
        <v>6263</v>
      </c>
      <c r="F10601" s="43" t="s">
        <v>28</v>
      </c>
      <c r="G10601" s="43">
        <v>72078</v>
      </c>
      <c r="Y10601" s="43" t="str">
        <f t="shared" si="330"/>
        <v/>
      </c>
      <c r="Z10601" s="43">
        <v>141702</v>
      </c>
      <c r="AA10601" s="43" t="e">
        <f t="shared" si="331"/>
        <v>#N/A</v>
      </c>
    </row>
    <row r="10602" spans="1:27" x14ac:dyDescent="0.3">
      <c r="A10602" s="43">
        <v>776252</v>
      </c>
      <c r="B10602" s="43" t="s">
        <v>7873</v>
      </c>
      <c r="C10602" s="43" t="s">
        <v>377</v>
      </c>
      <c r="E10602" s="43" t="s">
        <v>6263</v>
      </c>
      <c r="F10602" s="43" t="s">
        <v>30</v>
      </c>
      <c r="G10602" s="43">
        <v>72072</v>
      </c>
      <c r="Y10602" s="43" t="str">
        <f t="shared" si="330"/>
        <v/>
      </c>
      <c r="Z10602" s="43">
        <v>1116431</v>
      </c>
      <c r="AA10602" s="43" t="e">
        <f t="shared" si="331"/>
        <v>#N/A</v>
      </c>
    </row>
    <row r="10603" spans="1:27" x14ac:dyDescent="0.3">
      <c r="A10603" s="43">
        <v>1516572</v>
      </c>
      <c r="B10603" s="43" t="s">
        <v>7875</v>
      </c>
      <c r="C10603" s="43" t="s">
        <v>1480</v>
      </c>
      <c r="E10603" s="43" t="s">
        <v>29</v>
      </c>
      <c r="F10603" s="43" t="s">
        <v>28</v>
      </c>
      <c r="G10603" s="43">
        <v>44024</v>
      </c>
      <c r="Y10603" s="43" t="str">
        <f t="shared" si="330"/>
        <v>COMP</v>
      </c>
      <c r="Z10603" s="43">
        <v>2055431</v>
      </c>
      <c r="AA10603" s="43">
        <f t="shared" si="331"/>
        <v>1516572</v>
      </c>
    </row>
    <row r="10604" spans="1:27" x14ac:dyDescent="0.3">
      <c r="A10604" s="43">
        <v>1118616</v>
      </c>
      <c r="B10604" s="43" t="s">
        <v>7876</v>
      </c>
      <c r="C10604" s="43" t="s">
        <v>400</v>
      </c>
      <c r="E10604" s="43" t="s">
        <v>6263</v>
      </c>
      <c r="F10604" s="43" t="s">
        <v>30</v>
      </c>
      <c r="G10604" s="43">
        <v>44090</v>
      </c>
      <c r="Y10604" s="43" t="str">
        <f t="shared" si="330"/>
        <v>COMP</v>
      </c>
      <c r="Z10604" s="43">
        <v>1770464</v>
      </c>
      <c r="AA10604" s="43">
        <f t="shared" si="331"/>
        <v>1118616</v>
      </c>
    </row>
    <row r="10605" spans="1:27" x14ac:dyDescent="0.3">
      <c r="A10605" s="43">
        <v>2348566</v>
      </c>
      <c r="B10605" s="43" t="s">
        <v>7877</v>
      </c>
      <c r="C10605" s="43" t="s">
        <v>408</v>
      </c>
      <c r="E10605" s="43" t="s">
        <v>6263</v>
      </c>
      <c r="F10605" s="43" t="s">
        <v>30</v>
      </c>
      <c r="G10605" s="43">
        <v>49019</v>
      </c>
      <c r="Y10605" s="43" t="str">
        <f t="shared" si="330"/>
        <v/>
      </c>
      <c r="Z10605" s="43">
        <v>1307113</v>
      </c>
      <c r="AA10605" s="43" t="e">
        <f t="shared" si="331"/>
        <v>#N/A</v>
      </c>
    </row>
    <row r="10606" spans="1:27" x14ac:dyDescent="0.3">
      <c r="A10606" s="43">
        <v>1972805</v>
      </c>
      <c r="B10606" s="43" t="s">
        <v>7878</v>
      </c>
      <c r="C10606" s="43" t="s">
        <v>894</v>
      </c>
      <c r="E10606" s="43" t="s">
        <v>6263</v>
      </c>
      <c r="F10606" s="43" t="s">
        <v>28</v>
      </c>
      <c r="G10606" s="43">
        <v>72041</v>
      </c>
      <c r="Y10606" s="43" t="str">
        <f t="shared" si="330"/>
        <v/>
      </c>
      <c r="Z10606" s="43">
        <v>2192059</v>
      </c>
      <c r="AA10606" s="43" t="e">
        <f t="shared" si="331"/>
        <v>#N/A</v>
      </c>
    </row>
    <row r="10607" spans="1:27" x14ac:dyDescent="0.3">
      <c r="A10607" s="43">
        <v>1972802</v>
      </c>
      <c r="B10607" s="43" t="s">
        <v>7878</v>
      </c>
      <c r="C10607" s="43" t="s">
        <v>390</v>
      </c>
      <c r="E10607" s="43" t="s">
        <v>6263</v>
      </c>
      <c r="F10607" s="43" t="s">
        <v>30</v>
      </c>
      <c r="G10607" s="43">
        <v>72041</v>
      </c>
      <c r="Y10607" s="43" t="str">
        <f t="shared" si="330"/>
        <v/>
      </c>
      <c r="Z10607" s="43">
        <v>1555888</v>
      </c>
      <c r="AA10607" s="43" t="e">
        <f t="shared" si="331"/>
        <v>#N/A</v>
      </c>
    </row>
    <row r="10608" spans="1:27" x14ac:dyDescent="0.3">
      <c r="A10608" s="43">
        <v>503189</v>
      </c>
      <c r="B10608" s="43" t="s">
        <v>7879</v>
      </c>
      <c r="C10608" s="43" t="s">
        <v>202</v>
      </c>
      <c r="E10608" s="43" t="s">
        <v>6263</v>
      </c>
      <c r="F10608" s="43" t="s">
        <v>28</v>
      </c>
      <c r="G10608" s="43">
        <v>49072</v>
      </c>
      <c r="Y10608" s="43" t="str">
        <f t="shared" si="330"/>
        <v/>
      </c>
      <c r="Z10608" s="43">
        <v>1685894</v>
      </c>
      <c r="AA10608" s="43" t="e">
        <f t="shared" si="331"/>
        <v>#N/A</v>
      </c>
    </row>
    <row r="10609" spans="1:27" x14ac:dyDescent="0.3">
      <c r="A10609" s="43">
        <v>2283455</v>
      </c>
      <c r="B10609" s="43" t="s">
        <v>7880</v>
      </c>
      <c r="C10609" s="43" t="s">
        <v>757</v>
      </c>
      <c r="E10609" s="43" t="s">
        <v>6263</v>
      </c>
      <c r="F10609" s="43" t="s">
        <v>30</v>
      </c>
      <c r="G10609" s="43">
        <v>85079</v>
      </c>
      <c r="Y10609" s="43" t="str">
        <f t="shared" si="330"/>
        <v/>
      </c>
      <c r="Z10609" s="43">
        <v>1374544</v>
      </c>
      <c r="AA10609" s="43" t="e">
        <f t="shared" si="331"/>
        <v>#N/A</v>
      </c>
    </row>
    <row r="10610" spans="1:27" x14ac:dyDescent="0.3">
      <c r="A10610" s="43">
        <v>2297220</v>
      </c>
      <c r="B10610" s="43" t="s">
        <v>7880</v>
      </c>
      <c r="C10610" s="43" t="s">
        <v>951</v>
      </c>
      <c r="E10610" s="43" t="s">
        <v>6263</v>
      </c>
      <c r="F10610" s="43" t="s">
        <v>28</v>
      </c>
      <c r="G10610" s="43">
        <v>85012</v>
      </c>
      <c r="Y10610" s="43" t="str">
        <f t="shared" si="330"/>
        <v/>
      </c>
      <c r="Z10610" s="43">
        <v>2207695</v>
      </c>
      <c r="AA10610" s="43" t="e">
        <f t="shared" si="331"/>
        <v>#N/A</v>
      </c>
    </row>
    <row r="10611" spans="1:27" x14ac:dyDescent="0.3">
      <c r="A10611" s="43">
        <v>2417530</v>
      </c>
      <c r="B10611" s="43" t="s">
        <v>7881</v>
      </c>
      <c r="C10611" s="43" t="s">
        <v>1169</v>
      </c>
      <c r="E10611" s="43" t="s">
        <v>6263</v>
      </c>
      <c r="F10611" s="43" t="s">
        <v>28</v>
      </c>
      <c r="G10611" s="43">
        <v>49064</v>
      </c>
      <c r="Y10611" s="43" t="str">
        <f t="shared" si="330"/>
        <v/>
      </c>
      <c r="Z10611" s="43">
        <v>1162481</v>
      </c>
      <c r="AA10611" s="43" t="e">
        <f t="shared" si="331"/>
        <v>#N/A</v>
      </c>
    </row>
    <row r="10612" spans="1:27" x14ac:dyDescent="0.3">
      <c r="A10612" s="43">
        <v>1864894</v>
      </c>
      <c r="B10612" s="43" t="s">
        <v>7882</v>
      </c>
      <c r="C10612" s="43" t="s">
        <v>617</v>
      </c>
      <c r="E10612" s="43" t="s">
        <v>6263</v>
      </c>
      <c r="F10612" s="43" t="s">
        <v>30</v>
      </c>
      <c r="G10612" s="43">
        <v>72017</v>
      </c>
      <c r="Y10612" s="43" t="str">
        <f t="shared" si="330"/>
        <v/>
      </c>
      <c r="Z10612" s="43">
        <v>2087446</v>
      </c>
      <c r="AA10612" s="43" t="e">
        <f t="shared" si="331"/>
        <v>#N/A</v>
      </c>
    </row>
    <row r="10613" spans="1:27" x14ac:dyDescent="0.3">
      <c r="A10613" s="43">
        <v>1465871</v>
      </c>
      <c r="B10613" s="43" t="s">
        <v>7883</v>
      </c>
      <c r="C10613" s="43" t="s">
        <v>244</v>
      </c>
      <c r="E10613" s="43" t="s">
        <v>6263</v>
      </c>
      <c r="F10613" s="43" t="s">
        <v>28</v>
      </c>
      <c r="G10613" s="43">
        <v>85033</v>
      </c>
      <c r="Y10613" s="43" t="str">
        <f t="shared" si="330"/>
        <v>COMP</v>
      </c>
      <c r="Z10613" s="43">
        <v>1491414</v>
      </c>
      <c r="AA10613" s="43">
        <f t="shared" si="331"/>
        <v>1465871</v>
      </c>
    </row>
    <row r="10614" spans="1:27" x14ac:dyDescent="0.3">
      <c r="A10614" s="43">
        <v>852991</v>
      </c>
      <c r="B10614" s="43" t="s">
        <v>7884</v>
      </c>
      <c r="C10614" s="43" t="s">
        <v>425</v>
      </c>
      <c r="E10614" s="43" t="s">
        <v>6263</v>
      </c>
      <c r="F10614" s="43" t="s">
        <v>28</v>
      </c>
      <c r="G10614" s="43">
        <v>85033</v>
      </c>
      <c r="Y10614" s="43" t="str">
        <f t="shared" si="330"/>
        <v/>
      </c>
      <c r="Z10614" s="43">
        <v>2271439</v>
      </c>
      <c r="AA10614" s="43" t="e">
        <f t="shared" si="331"/>
        <v>#N/A</v>
      </c>
    </row>
    <row r="10615" spans="1:27" x14ac:dyDescent="0.3">
      <c r="A10615" s="43">
        <v>643779</v>
      </c>
      <c r="B10615" s="43" t="s">
        <v>7885</v>
      </c>
      <c r="C10615" s="43" t="s">
        <v>504</v>
      </c>
      <c r="E10615" s="43" t="s">
        <v>6263</v>
      </c>
      <c r="F10615" s="43" t="s">
        <v>30</v>
      </c>
      <c r="G10615" s="43">
        <v>49004</v>
      </c>
      <c r="Y10615" s="43" t="str">
        <f t="shared" si="330"/>
        <v/>
      </c>
      <c r="Z10615" s="43">
        <v>889419</v>
      </c>
      <c r="AA10615" s="43" t="e">
        <f t="shared" si="331"/>
        <v>#N/A</v>
      </c>
    </row>
    <row r="10616" spans="1:27" x14ac:dyDescent="0.3">
      <c r="A10616" s="43">
        <v>2019319</v>
      </c>
      <c r="B10616" s="43" t="s">
        <v>7886</v>
      </c>
      <c r="C10616" s="43" t="s">
        <v>674</v>
      </c>
      <c r="E10616" s="43" t="s">
        <v>6263</v>
      </c>
      <c r="F10616" s="43" t="s">
        <v>28</v>
      </c>
      <c r="G10616" s="43">
        <v>49004</v>
      </c>
      <c r="Y10616" s="43" t="str">
        <f t="shared" si="330"/>
        <v>COMP</v>
      </c>
      <c r="Z10616" s="43">
        <v>2375474</v>
      </c>
      <c r="AA10616" s="43">
        <f t="shared" si="331"/>
        <v>2019319</v>
      </c>
    </row>
    <row r="10617" spans="1:27" x14ac:dyDescent="0.3">
      <c r="A10617" s="43">
        <v>2066146</v>
      </c>
      <c r="B10617" s="43" t="s">
        <v>7887</v>
      </c>
      <c r="C10617" s="43" t="s">
        <v>1805</v>
      </c>
      <c r="E10617" s="43" t="s">
        <v>6263</v>
      </c>
      <c r="F10617" s="43" t="s">
        <v>30</v>
      </c>
      <c r="G10617" s="43">
        <v>85031</v>
      </c>
      <c r="Y10617" s="43" t="str">
        <f t="shared" si="330"/>
        <v>COMP</v>
      </c>
      <c r="Z10617" s="43">
        <v>2301742</v>
      </c>
      <c r="AA10617" s="43">
        <f t="shared" si="331"/>
        <v>2066146</v>
      </c>
    </row>
    <row r="10618" spans="1:27" x14ac:dyDescent="0.3">
      <c r="A10618" s="43">
        <v>1659359</v>
      </c>
      <c r="B10618" s="43" t="s">
        <v>7887</v>
      </c>
      <c r="C10618" s="43" t="s">
        <v>297</v>
      </c>
      <c r="E10618" s="43" t="s">
        <v>6263</v>
      </c>
      <c r="F10618" s="43" t="s">
        <v>30</v>
      </c>
      <c r="G10618" s="43">
        <v>44021</v>
      </c>
      <c r="Y10618" s="43" t="str">
        <f t="shared" si="330"/>
        <v/>
      </c>
      <c r="Z10618" s="43">
        <v>2185348</v>
      </c>
      <c r="AA10618" s="43" t="e">
        <f t="shared" si="331"/>
        <v>#N/A</v>
      </c>
    </row>
    <row r="10619" spans="1:27" x14ac:dyDescent="0.3">
      <c r="A10619" s="43">
        <v>684379</v>
      </c>
      <c r="B10619" s="43" t="s">
        <v>7888</v>
      </c>
      <c r="C10619" s="43" t="s">
        <v>1300</v>
      </c>
      <c r="E10619" s="43" t="s">
        <v>29</v>
      </c>
      <c r="F10619" s="43" t="s">
        <v>30</v>
      </c>
      <c r="G10619" s="43">
        <v>44039</v>
      </c>
      <c r="Y10619" s="43" t="str">
        <f t="shared" si="330"/>
        <v>COMP</v>
      </c>
      <c r="Z10619" s="43">
        <v>2353132</v>
      </c>
      <c r="AA10619" s="43">
        <f t="shared" si="331"/>
        <v>684379</v>
      </c>
    </row>
    <row r="10620" spans="1:27" x14ac:dyDescent="0.3">
      <c r="A10620" s="43">
        <v>1547209</v>
      </c>
      <c r="B10620" s="43" t="s">
        <v>7889</v>
      </c>
      <c r="C10620" s="43" t="s">
        <v>1381</v>
      </c>
      <c r="E10620" s="43" t="s">
        <v>6263</v>
      </c>
      <c r="F10620" s="43" t="s">
        <v>30</v>
      </c>
      <c r="G10620" s="43">
        <v>44075</v>
      </c>
      <c r="Y10620" s="43" t="str">
        <f t="shared" si="330"/>
        <v/>
      </c>
      <c r="Z10620" s="43">
        <v>1143854</v>
      </c>
      <c r="AA10620" s="43" t="e">
        <f t="shared" si="331"/>
        <v>#N/A</v>
      </c>
    </row>
    <row r="10621" spans="1:27" x14ac:dyDescent="0.3">
      <c r="A10621" s="43">
        <v>1547210</v>
      </c>
      <c r="B10621" s="43" t="s">
        <v>7889</v>
      </c>
      <c r="C10621" s="43" t="s">
        <v>330</v>
      </c>
      <c r="E10621" s="43" t="s">
        <v>6263</v>
      </c>
      <c r="F10621" s="43" t="s">
        <v>28</v>
      </c>
      <c r="G10621" s="43">
        <v>44075</v>
      </c>
      <c r="Y10621" s="43" t="str">
        <f t="shared" si="330"/>
        <v/>
      </c>
      <c r="Z10621" s="43">
        <v>1097439</v>
      </c>
      <c r="AA10621" s="43" t="e">
        <f t="shared" si="331"/>
        <v>#N/A</v>
      </c>
    </row>
    <row r="10622" spans="1:27" x14ac:dyDescent="0.3">
      <c r="A10622" s="43">
        <v>836784</v>
      </c>
      <c r="B10622" s="43" t="s">
        <v>7890</v>
      </c>
      <c r="C10622" s="43" t="s">
        <v>226</v>
      </c>
      <c r="E10622" s="43" t="s">
        <v>6263</v>
      </c>
      <c r="F10622" s="43" t="s">
        <v>30</v>
      </c>
      <c r="G10622" s="43">
        <v>72068</v>
      </c>
      <c r="Y10622" s="43" t="str">
        <f t="shared" si="330"/>
        <v/>
      </c>
      <c r="Z10622" s="43">
        <v>2368933</v>
      </c>
      <c r="AA10622" s="43" t="e">
        <f t="shared" si="331"/>
        <v>#N/A</v>
      </c>
    </row>
    <row r="10623" spans="1:27" x14ac:dyDescent="0.3">
      <c r="A10623" s="43">
        <v>2399620</v>
      </c>
      <c r="B10623" s="43" t="s">
        <v>1726</v>
      </c>
      <c r="C10623" s="43" t="s">
        <v>840</v>
      </c>
      <c r="E10623" s="43" t="s">
        <v>6263</v>
      </c>
      <c r="F10623" s="43" t="s">
        <v>28</v>
      </c>
      <c r="G10623" s="43">
        <v>44035</v>
      </c>
      <c r="Y10623" s="43" t="str">
        <f t="shared" si="330"/>
        <v/>
      </c>
      <c r="Z10623" s="43">
        <v>2342773</v>
      </c>
      <c r="AA10623" s="43" t="e">
        <f t="shared" si="331"/>
        <v>#N/A</v>
      </c>
    </row>
    <row r="10624" spans="1:27" x14ac:dyDescent="0.3">
      <c r="A10624" s="43">
        <v>1968673</v>
      </c>
      <c r="B10624" s="43" t="s">
        <v>7891</v>
      </c>
      <c r="C10624" s="43" t="s">
        <v>1035</v>
      </c>
      <c r="E10624" s="43" t="s">
        <v>35</v>
      </c>
      <c r="F10624" s="43" t="s">
        <v>30</v>
      </c>
      <c r="G10624" s="43">
        <v>44015</v>
      </c>
      <c r="Y10624" s="43" t="str">
        <f t="shared" si="330"/>
        <v>COMP</v>
      </c>
      <c r="Z10624" s="43">
        <v>1864861</v>
      </c>
      <c r="AA10624" s="43">
        <f t="shared" si="331"/>
        <v>1968673</v>
      </c>
    </row>
    <row r="10625" spans="1:27" x14ac:dyDescent="0.3">
      <c r="A10625" s="43">
        <v>2173857</v>
      </c>
      <c r="B10625" s="43" t="s">
        <v>7892</v>
      </c>
      <c r="C10625" s="43" t="s">
        <v>1094</v>
      </c>
      <c r="E10625" s="43" t="s">
        <v>6263</v>
      </c>
      <c r="F10625" s="43" t="s">
        <v>30</v>
      </c>
      <c r="G10625" s="43">
        <v>72080</v>
      </c>
      <c r="Y10625" s="43" t="str">
        <f t="shared" si="330"/>
        <v>COMP</v>
      </c>
      <c r="Z10625" s="43">
        <v>1759813</v>
      </c>
      <c r="AA10625" s="43">
        <f t="shared" si="331"/>
        <v>2173857</v>
      </c>
    </row>
    <row r="10626" spans="1:27" x14ac:dyDescent="0.3">
      <c r="A10626" s="43">
        <v>2338636</v>
      </c>
      <c r="B10626" s="43" t="s">
        <v>1728</v>
      </c>
      <c r="C10626" s="43" t="s">
        <v>357</v>
      </c>
      <c r="E10626" s="43" t="s">
        <v>6263</v>
      </c>
      <c r="F10626" s="43" t="s">
        <v>30</v>
      </c>
      <c r="G10626" s="43">
        <v>85004</v>
      </c>
      <c r="Y10626" s="43" t="str">
        <f t="shared" ref="Y10626:Y10689" si="332">IF(ISERROR(AA10626)=FALSE,"COMP","")</f>
        <v/>
      </c>
      <c r="Z10626" s="43">
        <v>2348671</v>
      </c>
      <c r="AA10626" s="43" t="e">
        <f t="shared" si="331"/>
        <v>#N/A</v>
      </c>
    </row>
    <row r="10627" spans="1:27" x14ac:dyDescent="0.3">
      <c r="A10627" s="43">
        <v>1988013</v>
      </c>
      <c r="B10627" s="43" t="s">
        <v>1728</v>
      </c>
      <c r="C10627" s="43" t="s">
        <v>659</v>
      </c>
      <c r="E10627" s="43" t="s">
        <v>6263</v>
      </c>
      <c r="F10627" s="43" t="s">
        <v>28</v>
      </c>
      <c r="G10627" s="43">
        <v>44111</v>
      </c>
      <c r="Y10627" s="43" t="str">
        <f t="shared" si="332"/>
        <v/>
      </c>
      <c r="Z10627" s="43">
        <v>1391016</v>
      </c>
      <c r="AA10627" s="43" t="e">
        <f t="shared" ref="AA10627:AA10690" si="333">VLOOKUP(A10627,Z:Z,1,FALSE)</f>
        <v>#N/A</v>
      </c>
    </row>
    <row r="10628" spans="1:27" x14ac:dyDescent="0.3">
      <c r="A10628" s="43">
        <v>1079319</v>
      </c>
      <c r="B10628" s="43" t="s">
        <v>1728</v>
      </c>
      <c r="C10628" s="43" t="s">
        <v>6996</v>
      </c>
      <c r="E10628" s="43" t="s">
        <v>6263</v>
      </c>
      <c r="F10628" s="43" t="s">
        <v>30</v>
      </c>
      <c r="G10628" s="43">
        <v>44038</v>
      </c>
      <c r="Y10628" s="43" t="str">
        <f t="shared" si="332"/>
        <v/>
      </c>
      <c r="Z10628" s="43">
        <v>2409803</v>
      </c>
      <c r="AA10628" s="43" t="e">
        <f t="shared" si="333"/>
        <v>#N/A</v>
      </c>
    </row>
    <row r="10629" spans="1:27" x14ac:dyDescent="0.3">
      <c r="A10629" s="43">
        <v>973532</v>
      </c>
      <c r="B10629" s="43" t="s">
        <v>1728</v>
      </c>
      <c r="C10629" s="43" t="s">
        <v>333</v>
      </c>
      <c r="E10629" s="43" t="s">
        <v>6263</v>
      </c>
      <c r="F10629" s="43" t="s">
        <v>30</v>
      </c>
      <c r="G10629" s="43">
        <v>44038</v>
      </c>
      <c r="Y10629" s="43" t="str">
        <f t="shared" si="332"/>
        <v/>
      </c>
      <c r="Z10629" s="43">
        <v>1462388</v>
      </c>
      <c r="AA10629" s="43" t="e">
        <f t="shared" si="333"/>
        <v>#N/A</v>
      </c>
    </row>
    <row r="10630" spans="1:27" x14ac:dyDescent="0.3">
      <c r="A10630" s="43">
        <v>254263</v>
      </c>
      <c r="B10630" s="43" t="s">
        <v>1728</v>
      </c>
      <c r="C10630" s="43" t="s">
        <v>475</v>
      </c>
      <c r="E10630" s="43" t="s">
        <v>6263</v>
      </c>
      <c r="F10630" s="43" t="s">
        <v>28</v>
      </c>
      <c r="G10630" s="43">
        <v>44038</v>
      </c>
      <c r="Y10630" s="43" t="str">
        <f t="shared" si="332"/>
        <v/>
      </c>
      <c r="Z10630" s="43">
        <v>2365153</v>
      </c>
      <c r="AA10630" s="43" t="e">
        <f t="shared" si="333"/>
        <v>#N/A</v>
      </c>
    </row>
    <row r="10631" spans="1:27" x14ac:dyDescent="0.3">
      <c r="A10631" s="43">
        <v>2089142</v>
      </c>
      <c r="B10631" s="43" t="s">
        <v>7893</v>
      </c>
      <c r="C10631" s="43" t="s">
        <v>3201</v>
      </c>
      <c r="E10631" s="43" t="s">
        <v>6263</v>
      </c>
      <c r="F10631" s="43" t="s">
        <v>28</v>
      </c>
      <c r="G10631" s="43">
        <v>44094</v>
      </c>
      <c r="Y10631" s="43" t="str">
        <f t="shared" si="332"/>
        <v>COMP</v>
      </c>
      <c r="Z10631" s="43">
        <v>2365361</v>
      </c>
      <c r="AA10631" s="43">
        <f t="shared" si="333"/>
        <v>2089142</v>
      </c>
    </row>
    <row r="10632" spans="1:27" x14ac:dyDescent="0.3">
      <c r="A10632" s="43">
        <v>1919000</v>
      </c>
      <c r="B10632" s="43" t="s">
        <v>7894</v>
      </c>
      <c r="C10632" s="43" t="s">
        <v>3771</v>
      </c>
      <c r="E10632" s="43" t="s">
        <v>31</v>
      </c>
      <c r="F10632" s="43" t="s">
        <v>28</v>
      </c>
      <c r="G10632" s="43">
        <v>53013</v>
      </c>
      <c r="Y10632" s="43" t="str">
        <f t="shared" si="332"/>
        <v>COMP</v>
      </c>
      <c r="Z10632" s="43">
        <v>1650374</v>
      </c>
      <c r="AA10632" s="43">
        <f t="shared" si="333"/>
        <v>1919000</v>
      </c>
    </row>
    <row r="10633" spans="1:27" x14ac:dyDescent="0.3">
      <c r="A10633" s="43">
        <v>1742206</v>
      </c>
      <c r="B10633" s="43" t="s">
        <v>7895</v>
      </c>
      <c r="C10633" s="43" t="s">
        <v>1581</v>
      </c>
      <c r="E10633" s="43" t="s">
        <v>29</v>
      </c>
      <c r="F10633" s="43" t="s">
        <v>30</v>
      </c>
      <c r="G10633" s="43">
        <v>85031</v>
      </c>
      <c r="Y10633" s="43" t="str">
        <f t="shared" si="332"/>
        <v>COMP</v>
      </c>
      <c r="Z10633" s="43">
        <v>1999269</v>
      </c>
      <c r="AA10633" s="43">
        <f t="shared" si="333"/>
        <v>1742206</v>
      </c>
    </row>
    <row r="10634" spans="1:27" x14ac:dyDescent="0.3">
      <c r="A10634" s="43">
        <v>421460</v>
      </c>
      <c r="B10634" s="43" t="s">
        <v>7896</v>
      </c>
      <c r="C10634" s="43" t="s">
        <v>230</v>
      </c>
      <c r="E10634" s="43" t="s">
        <v>6263</v>
      </c>
      <c r="F10634" s="43" t="s">
        <v>28</v>
      </c>
      <c r="G10634" s="43">
        <v>85033</v>
      </c>
      <c r="Y10634" s="43" t="str">
        <f t="shared" si="332"/>
        <v>COMP</v>
      </c>
      <c r="Z10634" s="43">
        <v>2400318</v>
      </c>
      <c r="AA10634" s="43">
        <f t="shared" si="333"/>
        <v>421460</v>
      </c>
    </row>
    <row r="10635" spans="1:27" x14ac:dyDescent="0.3">
      <c r="A10635" s="43">
        <v>2434775</v>
      </c>
      <c r="B10635" s="43" t="s">
        <v>7896</v>
      </c>
      <c r="C10635" s="43" t="s">
        <v>1807</v>
      </c>
      <c r="E10635" s="43" t="s">
        <v>35</v>
      </c>
      <c r="F10635" s="43" t="s">
        <v>28</v>
      </c>
      <c r="G10635" s="43">
        <v>85033</v>
      </c>
      <c r="Y10635" s="43" t="str">
        <f t="shared" si="332"/>
        <v>COMP</v>
      </c>
      <c r="Z10635" s="43">
        <v>685258</v>
      </c>
      <c r="AA10635" s="43">
        <f t="shared" si="333"/>
        <v>2434775</v>
      </c>
    </row>
    <row r="10636" spans="1:27" x14ac:dyDescent="0.3">
      <c r="A10636" s="43">
        <v>2430908</v>
      </c>
      <c r="B10636" s="43" t="s">
        <v>7897</v>
      </c>
      <c r="C10636" s="43" t="s">
        <v>7898</v>
      </c>
      <c r="E10636" s="43" t="s">
        <v>6263</v>
      </c>
      <c r="F10636" s="43" t="s">
        <v>30</v>
      </c>
      <c r="G10636" s="43">
        <v>72041</v>
      </c>
      <c r="Y10636" s="43" t="str">
        <f t="shared" si="332"/>
        <v/>
      </c>
      <c r="Z10636" s="43">
        <v>554741</v>
      </c>
      <c r="AA10636" s="43" t="e">
        <f t="shared" si="333"/>
        <v>#N/A</v>
      </c>
    </row>
    <row r="10637" spans="1:27" x14ac:dyDescent="0.3">
      <c r="A10637" s="43">
        <v>1165385</v>
      </c>
      <c r="B10637" s="43" t="s">
        <v>7899</v>
      </c>
      <c r="C10637" s="43" t="s">
        <v>1429</v>
      </c>
      <c r="E10637" s="43" t="s">
        <v>6263</v>
      </c>
      <c r="F10637" s="43" t="s">
        <v>28</v>
      </c>
      <c r="G10637" s="43">
        <v>53064</v>
      </c>
      <c r="Y10637" s="43" t="str">
        <f t="shared" si="332"/>
        <v>COMP</v>
      </c>
      <c r="Z10637" s="43">
        <v>979689</v>
      </c>
      <c r="AA10637" s="43">
        <f t="shared" si="333"/>
        <v>1165385</v>
      </c>
    </row>
    <row r="10638" spans="1:27" x14ac:dyDescent="0.3">
      <c r="A10638" s="43">
        <v>2139773</v>
      </c>
      <c r="B10638" s="43" t="s">
        <v>7900</v>
      </c>
      <c r="C10638" s="43" t="s">
        <v>1724</v>
      </c>
      <c r="E10638" s="43" t="s">
        <v>31</v>
      </c>
      <c r="F10638" s="43" t="s">
        <v>28</v>
      </c>
      <c r="G10638" s="43">
        <v>49068</v>
      </c>
      <c r="Y10638" s="43" t="str">
        <f t="shared" si="332"/>
        <v>COMP</v>
      </c>
      <c r="Z10638" s="43">
        <v>2270613</v>
      </c>
      <c r="AA10638" s="43">
        <f t="shared" si="333"/>
        <v>2139773</v>
      </c>
    </row>
    <row r="10639" spans="1:27" x14ac:dyDescent="0.3">
      <c r="A10639" s="43">
        <v>1584549</v>
      </c>
      <c r="B10639" s="43" t="s">
        <v>7901</v>
      </c>
      <c r="C10639" s="43" t="s">
        <v>606</v>
      </c>
      <c r="E10639" s="43" t="s">
        <v>34</v>
      </c>
      <c r="F10639" s="43" t="s">
        <v>28</v>
      </c>
      <c r="G10639" s="43">
        <v>44055</v>
      </c>
      <c r="Y10639" s="43" t="str">
        <f t="shared" si="332"/>
        <v>COMP</v>
      </c>
      <c r="Z10639" s="43">
        <v>1075296</v>
      </c>
      <c r="AA10639" s="43">
        <f t="shared" si="333"/>
        <v>1584549</v>
      </c>
    </row>
    <row r="10640" spans="1:27" x14ac:dyDescent="0.3">
      <c r="A10640" s="43">
        <v>2265737</v>
      </c>
      <c r="B10640" s="43" t="s">
        <v>1737</v>
      </c>
      <c r="C10640" s="43" t="s">
        <v>413</v>
      </c>
      <c r="E10640" s="43" t="s">
        <v>6263</v>
      </c>
      <c r="F10640" s="43" t="s">
        <v>30</v>
      </c>
      <c r="G10640" s="43">
        <v>44072</v>
      </c>
      <c r="Y10640" s="43" t="str">
        <f t="shared" si="332"/>
        <v/>
      </c>
      <c r="Z10640" s="43">
        <v>200488</v>
      </c>
      <c r="AA10640" s="43" t="e">
        <f t="shared" si="333"/>
        <v>#N/A</v>
      </c>
    </row>
    <row r="10641" spans="1:27" x14ac:dyDescent="0.3">
      <c r="A10641" s="43">
        <v>2432297</v>
      </c>
      <c r="B10641" s="43" t="s">
        <v>1737</v>
      </c>
      <c r="C10641" s="43" t="s">
        <v>1335</v>
      </c>
      <c r="E10641" s="43" t="s">
        <v>6263</v>
      </c>
      <c r="F10641" s="43" t="s">
        <v>30</v>
      </c>
      <c r="G10641" s="43">
        <v>44079</v>
      </c>
      <c r="Y10641" s="43" t="str">
        <f t="shared" si="332"/>
        <v/>
      </c>
      <c r="Z10641" s="43">
        <v>888810</v>
      </c>
      <c r="AA10641" s="43" t="e">
        <f t="shared" si="333"/>
        <v>#N/A</v>
      </c>
    </row>
    <row r="10642" spans="1:27" x14ac:dyDescent="0.3">
      <c r="A10642" s="43">
        <v>2397267</v>
      </c>
      <c r="B10642" s="43" t="s">
        <v>1737</v>
      </c>
      <c r="C10642" s="43" t="s">
        <v>931</v>
      </c>
      <c r="E10642" s="43" t="s">
        <v>29</v>
      </c>
      <c r="F10642" s="43" t="s">
        <v>30</v>
      </c>
      <c r="G10642" s="43">
        <v>44108</v>
      </c>
      <c r="Y10642" s="43" t="str">
        <f t="shared" si="332"/>
        <v>COMP</v>
      </c>
      <c r="Z10642" s="43">
        <v>2290320</v>
      </c>
      <c r="AA10642" s="43">
        <f t="shared" si="333"/>
        <v>2397267</v>
      </c>
    </row>
    <row r="10643" spans="1:27" x14ac:dyDescent="0.3">
      <c r="A10643" s="43">
        <v>2306145</v>
      </c>
      <c r="B10643" s="43" t="s">
        <v>1738</v>
      </c>
      <c r="C10643" s="43" t="s">
        <v>421</v>
      </c>
      <c r="E10643" s="43" t="s">
        <v>6263</v>
      </c>
      <c r="F10643" s="43" t="s">
        <v>30</v>
      </c>
      <c r="G10643" s="43">
        <v>53061</v>
      </c>
      <c r="Y10643" s="43" t="str">
        <f t="shared" si="332"/>
        <v/>
      </c>
      <c r="Z10643" s="43">
        <v>803127</v>
      </c>
      <c r="AA10643" s="43" t="e">
        <f t="shared" si="333"/>
        <v>#N/A</v>
      </c>
    </row>
    <row r="10644" spans="1:27" x14ac:dyDescent="0.3">
      <c r="A10644" s="43">
        <v>1448591</v>
      </c>
      <c r="B10644" s="43" t="s">
        <v>7902</v>
      </c>
      <c r="C10644" s="43" t="s">
        <v>512</v>
      </c>
      <c r="E10644" s="43" t="s">
        <v>29</v>
      </c>
      <c r="F10644" s="43" t="s">
        <v>28</v>
      </c>
      <c r="G10644" s="43">
        <v>85052</v>
      </c>
      <c r="Y10644" s="43" t="str">
        <f t="shared" si="332"/>
        <v>COMP</v>
      </c>
      <c r="Z10644" s="43">
        <v>1664578</v>
      </c>
      <c r="AA10644" s="43">
        <f t="shared" si="333"/>
        <v>1448591</v>
      </c>
    </row>
    <row r="10645" spans="1:27" x14ac:dyDescent="0.3">
      <c r="A10645" s="43">
        <v>2294023</v>
      </c>
      <c r="B10645" s="43" t="s">
        <v>7903</v>
      </c>
      <c r="C10645" s="43" t="s">
        <v>824</v>
      </c>
      <c r="E10645" s="43" t="s">
        <v>35</v>
      </c>
      <c r="F10645" s="43" t="s">
        <v>28</v>
      </c>
      <c r="G10645" s="43">
        <v>72070</v>
      </c>
      <c r="Y10645" s="43" t="str">
        <f t="shared" si="332"/>
        <v>COMP</v>
      </c>
      <c r="Z10645" s="43">
        <v>1758402</v>
      </c>
      <c r="AA10645" s="43">
        <f t="shared" si="333"/>
        <v>2294023</v>
      </c>
    </row>
    <row r="10646" spans="1:27" x14ac:dyDescent="0.3">
      <c r="A10646" s="43">
        <v>2396355</v>
      </c>
      <c r="B10646" s="43" t="s">
        <v>7904</v>
      </c>
      <c r="C10646" s="43" t="s">
        <v>370</v>
      </c>
      <c r="E10646" s="43" t="s">
        <v>6263</v>
      </c>
      <c r="F10646" s="43" t="s">
        <v>30</v>
      </c>
      <c r="G10646" s="43">
        <v>85067</v>
      </c>
      <c r="Y10646" s="43" t="str">
        <f t="shared" si="332"/>
        <v/>
      </c>
      <c r="Z10646" s="43">
        <v>1651703</v>
      </c>
      <c r="AA10646" s="43" t="e">
        <f t="shared" si="333"/>
        <v>#N/A</v>
      </c>
    </row>
    <row r="10647" spans="1:27" x14ac:dyDescent="0.3">
      <c r="A10647" s="43">
        <v>2425833</v>
      </c>
      <c r="B10647" s="43" t="s">
        <v>7904</v>
      </c>
      <c r="C10647" s="43" t="s">
        <v>656</v>
      </c>
      <c r="E10647" s="43" t="s">
        <v>29</v>
      </c>
      <c r="F10647" s="43" t="s">
        <v>28</v>
      </c>
      <c r="G10647" s="43">
        <v>49004</v>
      </c>
      <c r="Y10647" s="43" t="str">
        <f t="shared" si="332"/>
        <v/>
      </c>
      <c r="Z10647" s="43">
        <v>1541925</v>
      </c>
      <c r="AA10647" s="43" t="e">
        <f t="shared" si="333"/>
        <v>#N/A</v>
      </c>
    </row>
    <row r="10648" spans="1:27" x14ac:dyDescent="0.3">
      <c r="A10648" s="43">
        <v>1533411</v>
      </c>
      <c r="B10648" s="43" t="s">
        <v>7904</v>
      </c>
      <c r="C10648" s="43" t="s">
        <v>223</v>
      </c>
      <c r="E10648" s="43" t="s">
        <v>6263</v>
      </c>
      <c r="F10648" s="43" t="s">
        <v>28</v>
      </c>
      <c r="G10648" s="43">
        <v>85031</v>
      </c>
      <c r="Y10648" s="43" t="str">
        <f t="shared" si="332"/>
        <v>COMP</v>
      </c>
      <c r="Z10648" s="43">
        <v>723315</v>
      </c>
      <c r="AA10648" s="43">
        <f t="shared" si="333"/>
        <v>1533411</v>
      </c>
    </row>
    <row r="10649" spans="1:27" x14ac:dyDescent="0.3">
      <c r="A10649" s="43">
        <v>407093</v>
      </c>
      <c r="B10649" s="43" t="s">
        <v>7904</v>
      </c>
      <c r="C10649" s="43" t="s">
        <v>303</v>
      </c>
      <c r="E10649" s="43" t="s">
        <v>6263</v>
      </c>
      <c r="F10649" s="43" t="s">
        <v>28</v>
      </c>
      <c r="G10649" s="43">
        <v>85080</v>
      </c>
      <c r="Y10649" s="43" t="str">
        <f t="shared" si="332"/>
        <v>COMP</v>
      </c>
      <c r="Z10649" s="43">
        <v>1245097</v>
      </c>
      <c r="AA10649" s="43">
        <f t="shared" si="333"/>
        <v>407093</v>
      </c>
    </row>
    <row r="10650" spans="1:27" x14ac:dyDescent="0.3">
      <c r="A10650" s="43">
        <v>1861927</v>
      </c>
      <c r="B10650" s="43" t="s">
        <v>7905</v>
      </c>
      <c r="C10650" s="43" t="s">
        <v>7906</v>
      </c>
      <c r="E10650" s="43" t="s">
        <v>29</v>
      </c>
      <c r="F10650" s="43" t="s">
        <v>30</v>
      </c>
      <c r="G10650" s="43">
        <v>72085</v>
      </c>
      <c r="Y10650" s="43" t="str">
        <f t="shared" si="332"/>
        <v>COMP</v>
      </c>
      <c r="Z10650" s="43">
        <v>183072</v>
      </c>
      <c r="AA10650" s="43">
        <f t="shared" si="333"/>
        <v>1861927</v>
      </c>
    </row>
    <row r="10651" spans="1:27" x14ac:dyDescent="0.3">
      <c r="A10651" s="43">
        <v>1525952</v>
      </c>
      <c r="B10651" s="43" t="s">
        <v>7905</v>
      </c>
      <c r="C10651" s="43" t="s">
        <v>1993</v>
      </c>
      <c r="E10651" s="43" t="s">
        <v>34</v>
      </c>
      <c r="F10651" s="43" t="s">
        <v>30</v>
      </c>
      <c r="G10651" s="43">
        <v>44111</v>
      </c>
      <c r="Y10651" s="43" t="str">
        <f t="shared" si="332"/>
        <v>COMP</v>
      </c>
      <c r="Z10651" s="43">
        <v>2370847</v>
      </c>
      <c r="AA10651" s="43">
        <f t="shared" si="333"/>
        <v>1525952</v>
      </c>
    </row>
    <row r="10652" spans="1:27" x14ac:dyDescent="0.3">
      <c r="A10652" s="43">
        <v>2163956</v>
      </c>
      <c r="B10652" s="43" t="s">
        <v>1742</v>
      </c>
      <c r="C10652" s="43" t="s">
        <v>7907</v>
      </c>
      <c r="E10652" s="43" t="s">
        <v>6263</v>
      </c>
      <c r="F10652" s="43" t="s">
        <v>30</v>
      </c>
      <c r="G10652" s="43">
        <v>49006</v>
      </c>
      <c r="Y10652" s="43" t="str">
        <f t="shared" si="332"/>
        <v/>
      </c>
      <c r="Z10652" s="43">
        <v>2342000</v>
      </c>
      <c r="AA10652" s="43" t="e">
        <f t="shared" si="333"/>
        <v>#N/A</v>
      </c>
    </row>
    <row r="10653" spans="1:27" x14ac:dyDescent="0.3">
      <c r="A10653" s="43">
        <v>1487922</v>
      </c>
      <c r="B10653" s="43" t="s">
        <v>1742</v>
      </c>
      <c r="C10653" s="43" t="s">
        <v>375</v>
      </c>
      <c r="E10653" s="43" t="s">
        <v>6263</v>
      </c>
      <c r="F10653" s="43" t="s">
        <v>28</v>
      </c>
      <c r="G10653" s="43">
        <v>49072</v>
      </c>
      <c r="Y10653" s="43" t="str">
        <f t="shared" si="332"/>
        <v/>
      </c>
      <c r="Z10653" s="43">
        <v>2055163</v>
      </c>
      <c r="AA10653" s="43" t="e">
        <f t="shared" si="333"/>
        <v>#N/A</v>
      </c>
    </row>
    <row r="10654" spans="1:27" x14ac:dyDescent="0.3">
      <c r="A10654" s="43">
        <v>1018227</v>
      </c>
      <c r="B10654" s="43" t="s">
        <v>1742</v>
      </c>
      <c r="C10654" s="43" t="s">
        <v>544</v>
      </c>
      <c r="E10654" s="43" t="s">
        <v>6263</v>
      </c>
      <c r="F10654" s="43" t="s">
        <v>30</v>
      </c>
      <c r="G10654" s="43">
        <v>44012</v>
      </c>
      <c r="Y10654" s="43" t="str">
        <f t="shared" si="332"/>
        <v/>
      </c>
      <c r="Z10654" s="43">
        <v>1574266</v>
      </c>
      <c r="AA10654" s="43" t="e">
        <f t="shared" si="333"/>
        <v>#N/A</v>
      </c>
    </row>
    <row r="10655" spans="1:27" x14ac:dyDescent="0.3">
      <c r="A10655" s="43">
        <v>714998</v>
      </c>
      <c r="B10655" s="43" t="s">
        <v>1742</v>
      </c>
      <c r="C10655" s="43" t="s">
        <v>2540</v>
      </c>
      <c r="E10655" s="43" t="s">
        <v>6263</v>
      </c>
      <c r="F10655" s="43" t="s">
        <v>28</v>
      </c>
      <c r="G10655" s="43">
        <v>44073</v>
      </c>
      <c r="Y10655" s="43" t="str">
        <f t="shared" si="332"/>
        <v/>
      </c>
      <c r="Z10655" s="43">
        <v>2390258</v>
      </c>
      <c r="AA10655" s="43" t="e">
        <f t="shared" si="333"/>
        <v>#N/A</v>
      </c>
    </row>
    <row r="10656" spans="1:27" x14ac:dyDescent="0.3">
      <c r="A10656" s="43">
        <v>1862321</v>
      </c>
      <c r="B10656" s="43" t="s">
        <v>1742</v>
      </c>
      <c r="C10656" s="43" t="s">
        <v>3182</v>
      </c>
      <c r="E10656" s="43" t="s">
        <v>6263</v>
      </c>
      <c r="F10656" s="43" t="s">
        <v>28</v>
      </c>
      <c r="G10656" s="43">
        <v>85031</v>
      </c>
      <c r="Y10656" s="43" t="str">
        <f t="shared" si="332"/>
        <v/>
      </c>
      <c r="Z10656" s="43">
        <v>2388717</v>
      </c>
      <c r="AA10656" s="43" t="e">
        <f t="shared" si="333"/>
        <v>#N/A</v>
      </c>
    </row>
    <row r="10657" spans="1:27" x14ac:dyDescent="0.3">
      <c r="A10657" s="43">
        <v>1507547</v>
      </c>
      <c r="B10657" s="43" t="s">
        <v>1742</v>
      </c>
      <c r="C10657" s="43" t="s">
        <v>299</v>
      </c>
      <c r="E10657" s="43" t="s">
        <v>6263</v>
      </c>
      <c r="F10657" s="43" t="s">
        <v>30</v>
      </c>
      <c r="G10657" s="43">
        <v>49002</v>
      </c>
      <c r="Y10657" s="43" t="str">
        <f t="shared" si="332"/>
        <v/>
      </c>
      <c r="Z10657" s="43">
        <v>1756028</v>
      </c>
      <c r="AA10657" s="43" t="e">
        <f t="shared" si="333"/>
        <v>#N/A</v>
      </c>
    </row>
    <row r="10658" spans="1:27" x14ac:dyDescent="0.3">
      <c r="A10658" s="43">
        <v>929634</v>
      </c>
      <c r="B10658" s="43" t="s">
        <v>1742</v>
      </c>
      <c r="C10658" s="43" t="s">
        <v>3418</v>
      </c>
      <c r="E10658" s="43" t="s">
        <v>6263</v>
      </c>
      <c r="F10658" s="43" t="s">
        <v>28</v>
      </c>
      <c r="G10658" s="43">
        <v>44111</v>
      </c>
      <c r="Y10658" s="43" t="str">
        <f t="shared" si="332"/>
        <v/>
      </c>
      <c r="Z10658" s="43">
        <v>2094198</v>
      </c>
      <c r="AA10658" s="43" t="e">
        <f t="shared" si="333"/>
        <v>#N/A</v>
      </c>
    </row>
    <row r="10659" spans="1:27" x14ac:dyDescent="0.3">
      <c r="A10659" s="43">
        <v>1938094</v>
      </c>
      <c r="B10659" s="43" t="s">
        <v>1742</v>
      </c>
      <c r="C10659" s="43" t="s">
        <v>4538</v>
      </c>
      <c r="E10659" s="43" t="s">
        <v>6263</v>
      </c>
      <c r="F10659" s="43" t="s">
        <v>30</v>
      </c>
      <c r="G10659" s="43">
        <v>49045</v>
      </c>
      <c r="Y10659" s="43" t="str">
        <f t="shared" si="332"/>
        <v/>
      </c>
      <c r="Z10659" s="43">
        <v>2174859</v>
      </c>
      <c r="AA10659" s="43" t="e">
        <f t="shared" si="333"/>
        <v>#N/A</v>
      </c>
    </row>
    <row r="10660" spans="1:27" x14ac:dyDescent="0.3">
      <c r="A10660" s="43">
        <v>850399</v>
      </c>
      <c r="B10660" s="43" t="s">
        <v>1742</v>
      </c>
      <c r="C10660" s="43" t="s">
        <v>541</v>
      </c>
      <c r="E10660" s="43" t="s">
        <v>6263</v>
      </c>
      <c r="F10660" s="43" t="s">
        <v>28</v>
      </c>
      <c r="G10660" s="43">
        <v>49064</v>
      </c>
      <c r="Y10660" s="43" t="str">
        <f t="shared" si="332"/>
        <v>COMP</v>
      </c>
      <c r="Z10660" s="43">
        <v>1756717</v>
      </c>
      <c r="AA10660" s="43">
        <f t="shared" si="333"/>
        <v>850399</v>
      </c>
    </row>
    <row r="10661" spans="1:27" x14ac:dyDescent="0.3">
      <c r="A10661" s="43">
        <v>1595071</v>
      </c>
      <c r="B10661" s="43" t="s">
        <v>1742</v>
      </c>
      <c r="C10661" s="43" t="s">
        <v>546</v>
      </c>
      <c r="E10661" s="43" t="s">
        <v>6263</v>
      </c>
      <c r="F10661" s="43" t="s">
        <v>30</v>
      </c>
      <c r="G10661" s="43">
        <v>49072</v>
      </c>
      <c r="Y10661" s="43" t="str">
        <f t="shared" si="332"/>
        <v/>
      </c>
      <c r="Z10661" s="43">
        <v>2071285</v>
      </c>
      <c r="AA10661" s="43" t="e">
        <f t="shared" si="333"/>
        <v>#N/A</v>
      </c>
    </row>
    <row r="10662" spans="1:27" x14ac:dyDescent="0.3">
      <c r="A10662" s="43">
        <v>2429759</v>
      </c>
      <c r="B10662" s="43" t="s">
        <v>1742</v>
      </c>
      <c r="C10662" s="43" t="s">
        <v>469</v>
      </c>
      <c r="E10662" s="43" t="s">
        <v>6263</v>
      </c>
      <c r="F10662" s="43" t="s">
        <v>28</v>
      </c>
      <c r="G10662" s="43">
        <v>49004</v>
      </c>
      <c r="Y10662" s="43" t="str">
        <f t="shared" si="332"/>
        <v/>
      </c>
      <c r="Z10662" s="43">
        <v>469266</v>
      </c>
      <c r="AA10662" s="43" t="e">
        <f t="shared" si="333"/>
        <v>#N/A</v>
      </c>
    </row>
    <row r="10663" spans="1:27" x14ac:dyDescent="0.3">
      <c r="A10663" s="43">
        <v>2020849</v>
      </c>
      <c r="B10663" s="43" t="s">
        <v>1742</v>
      </c>
      <c r="C10663" s="43" t="s">
        <v>385</v>
      </c>
      <c r="E10663" s="43" t="s">
        <v>6263</v>
      </c>
      <c r="F10663" s="43" t="s">
        <v>28</v>
      </c>
      <c r="G10663" s="43">
        <v>49064</v>
      </c>
      <c r="Y10663" s="43" t="str">
        <f t="shared" si="332"/>
        <v/>
      </c>
      <c r="Z10663" s="43">
        <v>1463633</v>
      </c>
      <c r="AA10663" s="43" t="e">
        <f t="shared" si="333"/>
        <v>#N/A</v>
      </c>
    </row>
    <row r="10664" spans="1:27" x14ac:dyDescent="0.3">
      <c r="A10664" s="43">
        <v>451589</v>
      </c>
      <c r="B10664" s="43" t="s">
        <v>1742</v>
      </c>
      <c r="C10664" s="43" t="s">
        <v>276</v>
      </c>
      <c r="E10664" s="43" t="s">
        <v>6263</v>
      </c>
      <c r="F10664" s="43" t="s">
        <v>28</v>
      </c>
      <c r="G10664" s="43">
        <v>44012</v>
      </c>
      <c r="Y10664" s="43" t="str">
        <f t="shared" si="332"/>
        <v/>
      </c>
      <c r="Z10664" s="43">
        <v>1340489</v>
      </c>
      <c r="AA10664" s="43" t="e">
        <f t="shared" si="333"/>
        <v>#N/A</v>
      </c>
    </row>
    <row r="10665" spans="1:27" x14ac:dyDescent="0.3">
      <c r="A10665" s="43">
        <v>2118066</v>
      </c>
      <c r="B10665" s="43" t="s">
        <v>1744</v>
      </c>
      <c r="C10665" s="43" t="s">
        <v>482</v>
      </c>
      <c r="E10665" s="43" t="s">
        <v>6263</v>
      </c>
      <c r="F10665" s="43" t="s">
        <v>30</v>
      </c>
      <c r="G10665" s="43">
        <v>44068</v>
      </c>
      <c r="Y10665" s="43" t="str">
        <f t="shared" si="332"/>
        <v/>
      </c>
      <c r="Z10665" s="43">
        <v>1047928</v>
      </c>
      <c r="AA10665" s="43" t="e">
        <f t="shared" si="333"/>
        <v>#N/A</v>
      </c>
    </row>
    <row r="10666" spans="1:27" x14ac:dyDescent="0.3">
      <c r="A10666" s="43">
        <v>2436097</v>
      </c>
      <c r="B10666" s="43" t="s">
        <v>1745</v>
      </c>
      <c r="C10666" s="43" t="s">
        <v>659</v>
      </c>
      <c r="E10666" s="43" t="s">
        <v>6263</v>
      </c>
      <c r="F10666" s="43" t="s">
        <v>28</v>
      </c>
      <c r="G10666" s="43">
        <v>44111</v>
      </c>
      <c r="Y10666" s="43" t="str">
        <f t="shared" si="332"/>
        <v/>
      </c>
      <c r="Z10666" s="43">
        <v>1148931</v>
      </c>
      <c r="AA10666" s="43" t="e">
        <f t="shared" si="333"/>
        <v>#N/A</v>
      </c>
    </row>
    <row r="10667" spans="1:27" x14ac:dyDescent="0.3">
      <c r="A10667" s="43">
        <v>2388419</v>
      </c>
      <c r="B10667" s="43" t="s">
        <v>1745</v>
      </c>
      <c r="C10667" s="43" t="s">
        <v>189</v>
      </c>
      <c r="E10667" s="43" t="s">
        <v>6263</v>
      </c>
      <c r="F10667" s="43" t="s">
        <v>30</v>
      </c>
      <c r="G10667" s="43">
        <v>49057</v>
      </c>
      <c r="Y10667" s="43" t="str">
        <f t="shared" si="332"/>
        <v/>
      </c>
      <c r="Z10667" s="43">
        <v>2380725</v>
      </c>
      <c r="AA10667" s="43" t="e">
        <f t="shared" si="333"/>
        <v>#N/A</v>
      </c>
    </row>
    <row r="10668" spans="1:27" x14ac:dyDescent="0.3">
      <c r="A10668" s="43">
        <v>2285143</v>
      </c>
      <c r="B10668" s="43" t="s">
        <v>1745</v>
      </c>
      <c r="C10668" s="43" t="s">
        <v>1300</v>
      </c>
      <c r="E10668" s="43" t="s">
        <v>29</v>
      </c>
      <c r="F10668" s="43" t="s">
        <v>30</v>
      </c>
      <c r="G10668" s="43">
        <v>49001</v>
      </c>
      <c r="Y10668" s="43" t="str">
        <f t="shared" si="332"/>
        <v>COMP</v>
      </c>
      <c r="Z10668" s="43">
        <v>860623</v>
      </c>
      <c r="AA10668" s="43">
        <f t="shared" si="333"/>
        <v>2285143</v>
      </c>
    </row>
    <row r="10669" spans="1:27" x14ac:dyDescent="0.3">
      <c r="A10669" s="43">
        <v>219676</v>
      </c>
      <c r="B10669" s="43" t="s">
        <v>7908</v>
      </c>
      <c r="C10669" s="43" t="s">
        <v>2401</v>
      </c>
      <c r="E10669" s="43" t="s">
        <v>6263</v>
      </c>
      <c r="F10669" s="43" t="s">
        <v>28</v>
      </c>
      <c r="G10669" s="43">
        <v>44001</v>
      </c>
      <c r="Y10669" s="43" t="str">
        <f t="shared" si="332"/>
        <v>COMP</v>
      </c>
      <c r="Z10669" s="43">
        <v>2134735</v>
      </c>
      <c r="AA10669" s="43">
        <f t="shared" si="333"/>
        <v>219676</v>
      </c>
    </row>
    <row r="10670" spans="1:27" x14ac:dyDescent="0.3">
      <c r="A10670" s="43">
        <v>713842</v>
      </c>
      <c r="B10670" s="43" t="s">
        <v>7909</v>
      </c>
      <c r="C10670" s="43" t="s">
        <v>422</v>
      </c>
      <c r="E10670" s="43" t="s">
        <v>6263</v>
      </c>
      <c r="F10670" s="43" t="s">
        <v>28</v>
      </c>
      <c r="G10670" s="43">
        <v>49064</v>
      </c>
      <c r="Y10670" s="43" t="str">
        <f t="shared" si="332"/>
        <v/>
      </c>
      <c r="Z10670" s="43">
        <v>1120156</v>
      </c>
      <c r="AA10670" s="43" t="e">
        <f t="shared" si="333"/>
        <v>#N/A</v>
      </c>
    </row>
    <row r="10671" spans="1:27" x14ac:dyDescent="0.3">
      <c r="A10671" s="43">
        <v>1106306</v>
      </c>
      <c r="B10671" s="43" t="s">
        <v>7910</v>
      </c>
      <c r="C10671" s="43" t="s">
        <v>560</v>
      </c>
      <c r="E10671" s="43" t="s">
        <v>29</v>
      </c>
      <c r="F10671" s="43" t="s">
        <v>30</v>
      </c>
      <c r="G10671" s="43">
        <v>85033</v>
      </c>
      <c r="Y10671" s="43" t="str">
        <f t="shared" si="332"/>
        <v>COMP</v>
      </c>
      <c r="Z10671" s="43">
        <v>2123959</v>
      </c>
      <c r="AA10671" s="43">
        <f t="shared" si="333"/>
        <v>1106306</v>
      </c>
    </row>
    <row r="10672" spans="1:27" x14ac:dyDescent="0.3">
      <c r="A10672" s="43">
        <v>2411361</v>
      </c>
      <c r="B10672" s="43" t="s">
        <v>7911</v>
      </c>
      <c r="C10672" s="43" t="s">
        <v>7912</v>
      </c>
      <c r="E10672" s="43" t="s">
        <v>34</v>
      </c>
      <c r="F10672" s="43" t="s">
        <v>28</v>
      </c>
      <c r="G10672" s="43">
        <v>49004</v>
      </c>
      <c r="Y10672" s="43" t="str">
        <f t="shared" si="332"/>
        <v>COMP</v>
      </c>
      <c r="Z10672" s="43">
        <v>2426185</v>
      </c>
      <c r="AA10672" s="43">
        <f t="shared" si="333"/>
        <v>2411361</v>
      </c>
    </row>
    <row r="10673" spans="1:27" x14ac:dyDescent="0.3">
      <c r="A10673" s="43">
        <v>1913389</v>
      </c>
      <c r="B10673" s="43" t="s">
        <v>151</v>
      </c>
      <c r="C10673" s="43" t="s">
        <v>534</v>
      </c>
      <c r="E10673" s="43" t="s">
        <v>6263</v>
      </c>
      <c r="F10673" s="43" t="s">
        <v>30</v>
      </c>
      <c r="G10673" s="43">
        <v>44098</v>
      </c>
      <c r="Y10673" s="43" t="str">
        <f t="shared" si="332"/>
        <v/>
      </c>
      <c r="Z10673" s="43">
        <v>2175393</v>
      </c>
      <c r="AA10673" s="43" t="e">
        <f t="shared" si="333"/>
        <v>#N/A</v>
      </c>
    </row>
    <row r="10674" spans="1:27" x14ac:dyDescent="0.3">
      <c r="A10674" s="43">
        <v>1463660</v>
      </c>
      <c r="B10674" s="43" t="s">
        <v>151</v>
      </c>
      <c r="C10674" s="43" t="s">
        <v>436</v>
      </c>
      <c r="E10674" s="43" t="s">
        <v>34</v>
      </c>
      <c r="F10674" s="43" t="s">
        <v>28</v>
      </c>
      <c r="G10674" s="43">
        <v>44013</v>
      </c>
      <c r="Y10674" s="43" t="str">
        <f t="shared" si="332"/>
        <v>COMP</v>
      </c>
      <c r="Z10674" s="43">
        <v>1266353</v>
      </c>
      <c r="AA10674" s="43">
        <f t="shared" si="333"/>
        <v>1463660</v>
      </c>
    </row>
    <row r="10675" spans="1:27" x14ac:dyDescent="0.3">
      <c r="A10675" s="43">
        <v>104354</v>
      </c>
      <c r="B10675" s="43" t="s">
        <v>151</v>
      </c>
      <c r="C10675" s="43" t="s">
        <v>425</v>
      </c>
      <c r="E10675" s="43" t="s">
        <v>6263</v>
      </c>
      <c r="F10675" s="43" t="s">
        <v>28</v>
      </c>
      <c r="G10675" s="43">
        <v>53063</v>
      </c>
      <c r="Y10675" s="43" t="str">
        <f t="shared" si="332"/>
        <v>COMP</v>
      </c>
      <c r="Z10675" s="43">
        <v>1666654</v>
      </c>
      <c r="AA10675" s="43">
        <f t="shared" si="333"/>
        <v>104354</v>
      </c>
    </row>
    <row r="10676" spans="1:27" x14ac:dyDescent="0.3">
      <c r="A10676" s="43">
        <v>2041367</v>
      </c>
      <c r="B10676" s="43" t="s">
        <v>151</v>
      </c>
      <c r="C10676" s="43" t="s">
        <v>713</v>
      </c>
      <c r="E10676" s="43" t="s">
        <v>6263</v>
      </c>
      <c r="F10676" s="43" t="s">
        <v>30</v>
      </c>
      <c r="G10676" s="43">
        <v>44079</v>
      </c>
      <c r="Y10676" s="43" t="str">
        <f t="shared" si="332"/>
        <v/>
      </c>
      <c r="Z10676" s="43">
        <v>2080651</v>
      </c>
      <c r="AA10676" s="43" t="e">
        <f t="shared" si="333"/>
        <v>#N/A</v>
      </c>
    </row>
    <row r="10677" spans="1:27" x14ac:dyDescent="0.3">
      <c r="A10677" s="43">
        <v>957919</v>
      </c>
      <c r="B10677" s="43" t="s">
        <v>151</v>
      </c>
      <c r="C10677" s="43" t="s">
        <v>218</v>
      </c>
      <c r="E10677" s="43" t="s">
        <v>6263</v>
      </c>
      <c r="F10677" s="43" t="s">
        <v>28</v>
      </c>
      <c r="G10677" s="43">
        <v>44067</v>
      </c>
      <c r="Y10677" s="43" t="str">
        <f t="shared" si="332"/>
        <v/>
      </c>
      <c r="Z10677" s="43">
        <v>1136195</v>
      </c>
      <c r="AA10677" s="43" t="e">
        <f t="shared" si="333"/>
        <v>#N/A</v>
      </c>
    </row>
    <row r="10678" spans="1:27" x14ac:dyDescent="0.3">
      <c r="A10678" s="43">
        <v>1463690</v>
      </c>
      <c r="B10678" s="43" t="s">
        <v>151</v>
      </c>
      <c r="C10678" s="43" t="s">
        <v>548</v>
      </c>
      <c r="E10678" s="43" t="s">
        <v>29</v>
      </c>
      <c r="F10678" s="43" t="s">
        <v>28</v>
      </c>
      <c r="G10678" s="43">
        <v>44013</v>
      </c>
      <c r="Y10678" s="43" t="str">
        <f t="shared" si="332"/>
        <v>COMP</v>
      </c>
      <c r="Z10678" s="43">
        <v>363031</v>
      </c>
      <c r="AA10678" s="43">
        <f t="shared" si="333"/>
        <v>1463690</v>
      </c>
    </row>
    <row r="10679" spans="1:27" x14ac:dyDescent="0.3">
      <c r="A10679" s="43">
        <v>2159314</v>
      </c>
      <c r="B10679" s="43" t="s">
        <v>151</v>
      </c>
      <c r="C10679" s="43" t="s">
        <v>4917</v>
      </c>
      <c r="E10679" s="43" t="s">
        <v>6263</v>
      </c>
      <c r="F10679" s="43" t="s">
        <v>30</v>
      </c>
      <c r="G10679" s="43">
        <v>44015</v>
      </c>
      <c r="Y10679" s="43" t="str">
        <f t="shared" si="332"/>
        <v/>
      </c>
      <c r="Z10679" s="43">
        <v>1941250</v>
      </c>
      <c r="AA10679" s="43" t="e">
        <f t="shared" si="333"/>
        <v>#N/A</v>
      </c>
    </row>
    <row r="10680" spans="1:27" x14ac:dyDescent="0.3">
      <c r="A10680" s="43">
        <v>2389370</v>
      </c>
      <c r="B10680" s="43" t="s">
        <v>151</v>
      </c>
      <c r="C10680" s="43" t="s">
        <v>36</v>
      </c>
      <c r="E10680" s="43" t="s">
        <v>6263</v>
      </c>
      <c r="F10680" s="43" t="s">
        <v>30</v>
      </c>
      <c r="G10680" s="43">
        <v>53013</v>
      </c>
      <c r="Y10680" s="43" t="str">
        <f t="shared" si="332"/>
        <v/>
      </c>
      <c r="Z10680" s="43">
        <v>1798350</v>
      </c>
      <c r="AA10680" s="43" t="e">
        <f t="shared" si="333"/>
        <v>#N/A</v>
      </c>
    </row>
    <row r="10681" spans="1:27" x14ac:dyDescent="0.3">
      <c r="A10681" s="43">
        <v>2243391</v>
      </c>
      <c r="B10681" s="43" t="s">
        <v>151</v>
      </c>
      <c r="C10681" s="43" t="s">
        <v>777</v>
      </c>
      <c r="E10681" s="43" t="s">
        <v>29</v>
      </c>
      <c r="F10681" s="43" t="s">
        <v>30</v>
      </c>
      <c r="G10681" s="43">
        <v>53057</v>
      </c>
      <c r="Y10681" s="43" t="str">
        <f t="shared" si="332"/>
        <v/>
      </c>
      <c r="Z10681" s="43">
        <v>2339324</v>
      </c>
      <c r="AA10681" s="43" t="e">
        <f t="shared" si="333"/>
        <v>#N/A</v>
      </c>
    </row>
    <row r="10682" spans="1:27" x14ac:dyDescent="0.3">
      <c r="A10682" s="43">
        <v>1798016</v>
      </c>
      <c r="B10682" s="43" t="s">
        <v>151</v>
      </c>
      <c r="C10682" s="43" t="s">
        <v>346</v>
      </c>
      <c r="E10682" s="43" t="s">
        <v>6263</v>
      </c>
      <c r="F10682" s="43" t="s">
        <v>28</v>
      </c>
      <c r="G10682" s="43">
        <v>44024</v>
      </c>
      <c r="Y10682" s="43" t="str">
        <f t="shared" si="332"/>
        <v/>
      </c>
      <c r="Z10682" s="43">
        <v>1411280</v>
      </c>
      <c r="AA10682" s="43" t="e">
        <f t="shared" si="333"/>
        <v>#N/A</v>
      </c>
    </row>
    <row r="10683" spans="1:27" x14ac:dyDescent="0.3">
      <c r="A10683" s="43">
        <v>1269100</v>
      </c>
      <c r="B10683" s="43" t="s">
        <v>7913</v>
      </c>
      <c r="C10683" s="43" t="s">
        <v>193</v>
      </c>
      <c r="E10683" s="43" t="s">
        <v>6263</v>
      </c>
      <c r="F10683" s="43" t="s">
        <v>28</v>
      </c>
      <c r="G10683" s="43">
        <v>49064</v>
      </c>
      <c r="Y10683" s="43" t="str">
        <f t="shared" si="332"/>
        <v>COMP</v>
      </c>
      <c r="Z10683" s="43">
        <v>1750233</v>
      </c>
      <c r="AA10683" s="43">
        <f t="shared" si="333"/>
        <v>1269100</v>
      </c>
    </row>
    <row r="10684" spans="1:27" x14ac:dyDescent="0.3">
      <c r="A10684" s="43">
        <v>2085737</v>
      </c>
      <c r="B10684" s="43" t="s">
        <v>7914</v>
      </c>
      <c r="C10684" s="43" t="s">
        <v>173</v>
      </c>
      <c r="E10684" s="43" t="s">
        <v>6263</v>
      </c>
      <c r="F10684" s="43" t="s">
        <v>30</v>
      </c>
      <c r="G10684" s="43">
        <v>72041</v>
      </c>
      <c r="Y10684" s="43" t="str">
        <f t="shared" si="332"/>
        <v/>
      </c>
      <c r="Z10684" s="43">
        <v>1411576</v>
      </c>
      <c r="AA10684" s="43" t="e">
        <f t="shared" si="333"/>
        <v>#N/A</v>
      </c>
    </row>
    <row r="10685" spans="1:27" x14ac:dyDescent="0.3">
      <c r="A10685" s="43">
        <v>1969252</v>
      </c>
      <c r="B10685" s="43" t="s">
        <v>7914</v>
      </c>
      <c r="C10685" s="43" t="s">
        <v>412</v>
      </c>
      <c r="E10685" s="43" t="s">
        <v>6263</v>
      </c>
      <c r="F10685" s="43" t="s">
        <v>28</v>
      </c>
      <c r="G10685" s="43">
        <v>85033</v>
      </c>
      <c r="Y10685" s="43" t="str">
        <f t="shared" si="332"/>
        <v/>
      </c>
      <c r="Z10685" s="43">
        <v>1589958</v>
      </c>
      <c r="AA10685" s="43" t="e">
        <f t="shared" si="333"/>
        <v>#N/A</v>
      </c>
    </row>
    <row r="10686" spans="1:27" x14ac:dyDescent="0.3">
      <c r="A10686" s="43">
        <v>1345184</v>
      </c>
      <c r="B10686" s="43" t="s">
        <v>7914</v>
      </c>
      <c r="C10686" s="43" t="s">
        <v>7915</v>
      </c>
      <c r="E10686" s="43" t="s">
        <v>6263</v>
      </c>
      <c r="F10686" s="43" t="s">
        <v>30</v>
      </c>
      <c r="G10686" s="43">
        <v>53061</v>
      </c>
      <c r="Y10686" s="43" t="str">
        <f t="shared" si="332"/>
        <v/>
      </c>
      <c r="Z10686" s="43">
        <v>1609251</v>
      </c>
      <c r="AA10686" s="43" t="e">
        <f t="shared" si="333"/>
        <v>#N/A</v>
      </c>
    </row>
    <row r="10687" spans="1:27" x14ac:dyDescent="0.3">
      <c r="A10687" s="43">
        <v>1367203</v>
      </c>
      <c r="B10687" s="43" t="s">
        <v>7914</v>
      </c>
      <c r="C10687" s="43" t="s">
        <v>2989</v>
      </c>
      <c r="E10687" s="43" t="s">
        <v>6263</v>
      </c>
      <c r="F10687" s="43" t="s">
        <v>30</v>
      </c>
      <c r="G10687" s="43">
        <v>53061</v>
      </c>
      <c r="Y10687" s="43" t="str">
        <f t="shared" si="332"/>
        <v/>
      </c>
      <c r="Z10687" s="43">
        <v>671524</v>
      </c>
      <c r="AA10687" s="43" t="e">
        <f t="shared" si="333"/>
        <v>#N/A</v>
      </c>
    </row>
    <row r="10688" spans="1:27" x14ac:dyDescent="0.3">
      <c r="A10688" s="43">
        <v>2160395</v>
      </c>
      <c r="B10688" s="43" t="s">
        <v>7914</v>
      </c>
      <c r="C10688" s="43" t="s">
        <v>668</v>
      </c>
      <c r="E10688" s="43" t="s">
        <v>6263</v>
      </c>
      <c r="F10688" s="43" t="s">
        <v>28</v>
      </c>
      <c r="G10688" s="43">
        <v>72068</v>
      </c>
      <c r="Y10688" s="43" t="str">
        <f t="shared" si="332"/>
        <v/>
      </c>
      <c r="Z10688" s="43">
        <v>420663</v>
      </c>
      <c r="AA10688" s="43" t="e">
        <f t="shared" si="333"/>
        <v>#N/A</v>
      </c>
    </row>
    <row r="10689" spans="1:27" x14ac:dyDescent="0.3">
      <c r="A10689" s="43">
        <v>301293</v>
      </c>
      <c r="B10689" s="43" t="s">
        <v>7914</v>
      </c>
      <c r="C10689" s="43" t="s">
        <v>238</v>
      </c>
      <c r="E10689" s="43" t="s">
        <v>29</v>
      </c>
      <c r="F10689" s="43" t="s">
        <v>28</v>
      </c>
      <c r="G10689" s="43">
        <v>72057</v>
      </c>
      <c r="Y10689" s="43" t="str">
        <f t="shared" si="332"/>
        <v>COMP</v>
      </c>
      <c r="Z10689" s="43">
        <v>178896</v>
      </c>
      <c r="AA10689" s="43">
        <f t="shared" si="333"/>
        <v>301293</v>
      </c>
    </row>
    <row r="10690" spans="1:27" x14ac:dyDescent="0.3">
      <c r="A10690" s="43">
        <v>1891177</v>
      </c>
      <c r="B10690" s="43" t="s">
        <v>7914</v>
      </c>
      <c r="C10690" s="43" t="s">
        <v>7916</v>
      </c>
      <c r="E10690" s="43" t="s">
        <v>6263</v>
      </c>
      <c r="F10690" s="43" t="s">
        <v>30</v>
      </c>
      <c r="G10690" s="43">
        <v>85033</v>
      </c>
      <c r="Y10690" s="43" t="str">
        <f t="shared" ref="Y10690:Y10753" si="334">IF(ISERROR(AA10690)=FALSE,"COMP","")</f>
        <v/>
      </c>
      <c r="Z10690" s="43">
        <v>2076917</v>
      </c>
      <c r="AA10690" s="43" t="e">
        <f t="shared" si="333"/>
        <v>#N/A</v>
      </c>
    </row>
    <row r="10691" spans="1:27" x14ac:dyDescent="0.3">
      <c r="A10691" s="43">
        <v>2434157</v>
      </c>
      <c r="B10691" s="43" t="s">
        <v>7914</v>
      </c>
      <c r="C10691" s="43" t="s">
        <v>287</v>
      </c>
      <c r="E10691" s="43" t="s">
        <v>29</v>
      </c>
      <c r="F10691" s="43" t="s">
        <v>28</v>
      </c>
      <c r="G10691" s="43">
        <v>44139</v>
      </c>
      <c r="Y10691" s="43" t="str">
        <f t="shared" si="334"/>
        <v/>
      </c>
      <c r="Z10691" s="43">
        <v>1262010</v>
      </c>
      <c r="AA10691" s="43" t="e">
        <f t="shared" ref="AA10691:AA10754" si="335">VLOOKUP(A10691,Z:Z,1,FALSE)</f>
        <v>#N/A</v>
      </c>
    </row>
    <row r="10692" spans="1:27" x14ac:dyDescent="0.3">
      <c r="A10692" s="43">
        <v>1256792</v>
      </c>
      <c r="B10692" s="43" t="s">
        <v>7917</v>
      </c>
      <c r="C10692" s="43" t="s">
        <v>406</v>
      </c>
      <c r="E10692" s="43" t="s">
        <v>6263</v>
      </c>
      <c r="F10692" s="43" t="s">
        <v>30</v>
      </c>
      <c r="G10692" s="43">
        <v>53062</v>
      </c>
      <c r="Y10692" s="43" t="str">
        <f t="shared" si="334"/>
        <v>COMP</v>
      </c>
      <c r="Z10692" s="43">
        <v>747639</v>
      </c>
      <c r="AA10692" s="43">
        <f t="shared" si="335"/>
        <v>1256792</v>
      </c>
    </row>
    <row r="10693" spans="1:27" x14ac:dyDescent="0.3">
      <c r="A10693" s="43">
        <v>1728261</v>
      </c>
      <c r="B10693" s="43" t="s">
        <v>7918</v>
      </c>
      <c r="C10693" s="43" t="s">
        <v>330</v>
      </c>
      <c r="E10693" s="43" t="s">
        <v>6263</v>
      </c>
      <c r="F10693" s="43" t="s">
        <v>28</v>
      </c>
      <c r="G10693" s="43">
        <v>72041</v>
      </c>
      <c r="Y10693" s="43" t="str">
        <f t="shared" si="334"/>
        <v>COMP</v>
      </c>
      <c r="Z10693" s="43">
        <v>1862894</v>
      </c>
      <c r="AA10693" s="43">
        <f t="shared" si="335"/>
        <v>1728261</v>
      </c>
    </row>
    <row r="10694" spans="1:27" x14ac:dyDescent="0.3">
      <c r="A10694" s="43">
        <v>682465</v>
      </c>
      <c r="B10694" s="43" t="s">
        <v>7919</v>
      </c>
      <c r="C10694" s="43" t="s">
        <v>466</v>
      </c>
      <c r="E10694" s="43" t="s">
        <v>6263</v>
      </c>
      <c r="F10694" s="43" t="s">
        <v>28</v>
      </c>
      <c r="G10694" s="43">
        <v>53052</v>
      </c>
      <c r="Y10694" s="43" t="str">
        <f t="shared" si="334"/>
        <v>COMP</v>
      </c>
      <c r="Z10694" s="43">
        <v>1262006</v>
      </c>
      <c r="AA10694" s="43">
        <f t="shared" si="335"/>
        <v>682465</v>
      </c>
    </row>
    <row r="10695" spans="1:27" x14ac:dyDescent="0.3">
      <c r="A10695" s="43">
        <v>1107877</v>
      </c>
      <c r="B10695" s="43" t="s">
        <v>7919</v>
      </c>
      <c r="C10695" s="43" t="s">
        <v>2316</v>
      </c>
      <c r="E10695" s="43" t="s">
        <v>6263</v>
      </c>
      <c r="F10695" s="43" t="s">
        <v>28</v>
      </c>
      <c r="G10695" s="43">
        <v>44024</v>
      </c>
      <c r="Y10695" s="43" t="str">
        <f t="shared" si="334"/>
        <v/>
      </c>
      <c r="Z10695" s="43">
        <v>1434161</v>
      </c>
      <c r="AA10695" s="43" t="e">
        <f t="shared" si="335"/>
        <v>#N/A</v>
      </c>
    </row>
    <row r="10696" spans="1:27" x14ac:dyDescent="0.3">
      <c r="A10696" s="43">
        <v>979413</v>
      </c>
      <c r="B10696" s="43" t="s">
        <v>7920</v>
      </c>
      <c r="C10696" s="43" t="s">
        <v>1109</v>
      </c>
      <c r="E10696" s="43" t="s">
        <v>6263</v>
      </c>
      <c r="F10696" s="43" t="s">
        <v>28</v>
      </c>
      <c r="G10696" s="43">
        <v>72079</v>
      </c>
      <c r="Y10696" s="43" t="str">
        <f t="shared" si="334"/>
        <v>COMP</v>
      </c>
      <c r="Z10696" s="43">
        <v>1958200</v>
      </c>
      <c r="AA10696" s="43">
        <f t="shared" si="335"/>
        <v>979413</v>
      </c>
    </row>
    <row r="10697" spans="1:27" x14ac:dyDescent="0.3">
      <c r="A10697" s="43">
        <v>1402683</v>
      </c>
      <c r="B10697" s="43" t="s">
        <v>1756</v>
      </c>
      <c r="C10697" s="43" t="s">
        <v>357</v>
      </c>
      <c r="E10697" s="43" t="s">
        <v>6263</v>
      </c>
      <c r="F10697" s="43" t="s">
        <v>30</v>
      </c>
      <c r="G10697" s="43">
        <v>53061</v>
      </c>
      <c r="Y10697" s="43" t="str">
        <f t="shared" si="334"/>
        <v/>
      </c>
      <c r="Z10697" s="43">
        <v>1880257</v>
      </c>
      <c r="AA10697" s="43" t="e">
        <f t="shared" si="335"/>
        <v>#N/A</v>
      </c>
    </row>
    <row r="10698" spans="1:27" x14ac:dyDescent="0.3">
      <c r="A10698" s="43">
        <v>2341820</v>
      </c>
      <c r="B10698" s="43" t="s">
        <v>1756</v>
      </c>
      <c r="C10698" s="43" t="s">
        <v>230</v>
      </c>
      <c r="E10698" s="43" t="s">
        <v>6263</v>
      </c>
      <c r="F10698" s="43" t="s">
        <v>28</v>
      </c>
      <c r="G10698" s="43">
        <v>72085</v>
      </c>
      <c r="Y10698" s="43" t="str">
        <f t="shared" si="334"/>
        <v>COMP</v>
      </c>
      <c r="Z10698" s="43">
        <v>1666523</v>
      </c>
      <c r="AA10698" s="43">
        <f t="shared" si="335"/>
        <v>2341820</v>
      </c>
    </row>
    <row r="10699" spans="1:27" x14ac:dyDescent="0.3">
      <c r="A10699" s="43">
        <v>2384455</v>
      </c>
      <c r="B10699" s="43" t="s">
        <v>1756</v>
      </c>
      <c r="C10699" s="43" t="s">
        <v>1330</v>
      </c>
      <c r="E10699" s="43" t="s">
        <v>6263</v>
      </c>
      <c r="F10699" s="43" t="s">
        <v>30</v>
      </c>
      <c r="G10699" s="43">
        <v>44073</v>
      </c>
      <c r="Y10699" s="43" t="str">
        <f t="shared" si="334"/>
        <v/>
      </c>
      <c r="Z10699" s="43">
        <v>2424096</v>
      </c>
      <c r="AA10699" s="43" t="e">
        <f t="shared" si="335"/>
        <v>#N/A</v>
      </c>
    </row>
    <row r="10700" spans="1:27" x14ac:dyDescent="0.3">
      <c r="A10700" s="43">
        <v>1967029</v>
      </c>
      <c r="B10700" s="43" t="s">
        <v>1756</v>
      </c>
      <c r="C10700" s="43" t="s">
        <v>803</v>
      </c>
      <c r="E10700" s="43" t="s">
        <v>6263</v>
      </c>
      <c r="F10700" s="43" t="s">
        <v>30</v>
      </c>
      <c r="G10700" s="43">
        <v>85058</v>
      </c>
      <c r="Y10700" s="43" t="str">
        <f t="shared" si="334"/>
        <v/>
      </c>
      <c r="Z10700" s="43">
        <v>1955845</v>
      </c>
      <c r="AA10700" s="43" t="e">
        <f t="shared" si="335"/>
        <v>#N/A</v>
      </c>
    </row>
    <row r="10701" spans="1:27" x14ac:dyDescent="0.3">
      <c r="A10701" s="43">
        <v>208637</v>
      </c>
      <c r="B10701" s="43" t="s">
        <v>1756</v>
      </c>
      <c r="C10701" s="43" t="s">
        <v>819</v>
      </c>
      <c r="E10701" s="43" t="s">
        <v>6263</v>
      </c>
      <c r="F10701" s="43" t="s">
        <v>28</v>
      </c>
      <c r="G10701" s="43">
        <v>49006</v>
      </c>
      <c r="Y10701" s="43" t="str">
        <f t="shared" si="334"/>
        <v/>
      </c>
      <c r="Z10701" s="43">
        <v>922318</v>
      </c>
      <c r="AA10701" s="43" t="e">
        <f t="shared" si="335"/>
        <v>#N/A</v>
      </c>
    </row>
    <row r="10702" spans="1:27" x14ac:dyDescent="0.3">
      <c r="A10702" s="43">
        <v>767925</v>
      </c>
      <c r="B10702" s="43" t="s">
        <v>1756</v>
      </c>
      <c r="C10702" s="43" t="s">
        <v>557</v>
      </c>
      <c r="E10702" s="43" t="s">
        <v>6263</v>
      </c>
      <c r="F10702" s="43" t="s">
        <v>30</v>
      </c>
      <c r="G10702" s="43">
        <v>44062</v>
      </c>
      <c r="Y10702" s="43" t="str">
        <f t="shared" si="334"/>
        <v/>
      </c>
      <c r="Z10702" s="43">
        <v>1807101</v>
      </c>
      <c r="AA10702" s="43" t="e">
        <f t="shared" si="335"/>
        <v>#N/A</v>
      </c>
    </row>
    <row r="10703" spans="1:27" x14ac:dyDescent="0.3">
      <c r="A10703" s="43">
        <v>2071360</v>
      </c>
      <c r="B10703" s="43" t="s">
        <v>1756</v>
      </c>
      <c r="C10703" s="43" t="s">
        <v>785</v>
      </c>
      <c r="E10703" s="43" t="s">
        <v>31</v>
      </c>
      <c r="F10703" s="43" t="s">
        <v>28</v>
      </c>
      <c r="G10703" s="43">
        <v>72070</v>
      </c>
      <c r="Y10703" s="43" t="str">
        <f t="shared" si="334"/>
        <v>COMP</v>
      </c>
      <c r="Z10703" s="43">
        <v>1569794</v>
      </c>
      <c r="AA10703" s="43">
        <f t="shared" si="335"/>
        <v>2071360</v>
      </c>
    </row>
    <row r="10704" spans="1:27" x14ac:dyDescent="0.3">
      <c r="A10704" s="43">
        <v>2069439</v>
      </c>
      <c r="B10704" s="43" t="s">
        <v>1756</v>
      </c>
      <c r="C10704" s="43" t="s">
        <v>742</v>
      </c>
      <c r="E10704" s="43" t="s">
        <v>6263</v>
      </c>
      <c r="F10704" s="43" t="s">
        <v>30</v>
      </c>
      <c r="G10704" s="43">
        <v>85012</v>
      </c>
      <c r="Y10704" s="43" t="str">
        <f t="shared" si="334"/>
        <v/>
      </c>
      <c r="Z10704" s="43">
        <v>1389074</v>
      </c>
      <c r="AA10704" s="43" t="e">
        <f t="shared" si="335"/>
        <v>#N/A</v>
      </c>
    </row>
    <row r="10705" spans="1:27" x14ac:dyDescent="0.3">
      <c r="A10705" s="43">
        <v>2387965</v>
      </c>
      <c r="B10705" s="43" t="s">
        <v>1756</v>
      </c>
      <c r="C10705" s="43" t="s">
        <v>3130</v>
      </c>
      <c r="E10705" s="43" t="s">
        <v>34</v>
      </c>
      <c r="F10705" s="43" t="s">
        <v>30</v>
      </c>
      <c r="G10705" s="43">
        <v>72009</v>
      </c>
      <c r="Y10705" s="43" t="str">
        <f t="shared" si="334"/>
        <v>COMP</v>
      </c>
      <c r="Z10705" s="43">
        <v>2361633</v>
      </c>
      <c r="AA10705" s="43">
        <f t="shared" si="335"/>
        <v>2387965</v>
      </c>
    </row>
    <row r="10706" spans="1:27" x14ac:dyDescent="0.3">
      <c r="A10706" s="43">
        <v>2113150</v>
      </c>
      <c r="B10706" s="43" t="s">
        <v>1756</v>
      </c>
      <c r="C10706" s="43" t="s">
        <v>541</v>
      </c>
      <c r="E10706" s="43" t="s">
        <v>6263</v>
      </c>
      <c r="F10706" s="43" t="s">
        <v>28</v>
      </c>
      <c r="G10706" s="43">
        <v>72009</v>
      </c>
      <c r="Y10706" s="43" t="str">
        <f t="shared" si="334"/>
        <v>COMP</v>
      </c>
      <c r="Z10706" s="43">
        <v>1817106</v>
      </c>
      <c r="AA10706" s="43">
        <f t="shared" si="335"/>
        <v>2113150</v>
      </c>
    </row>
    <row r="10707" spans="1:27" x14ac:dyDescent="0.3">
      <c r="A10707" s="43">
        <v>480585</v>
      </c>
      <c r="B10707" s="43" t="s">
        <v>1756</v>
      </c>
      <c r="C10707" s="43" t="s">
        <v>901</v>
      </c>
      <c r="E10707" s="43" t="s">
        <v>6263</v>
      </c>
      <c r="F10707" s="43" t="s">
        <v>30</v>
      </c>
      <c r="G10707" s="43">
        <v>44090</v>
      </c>
      <c r="Y10707" s="43" t="str">
        <f t="shared" si="334"/>
        <v/>
      </c>
      <c r="Z10707" s="43">
        <v>2309817</v>
      </c>
      <c r="AA10707" s="43" t="e">
        <f t="shared" si="335"/>
        <v>#N/A</v>
      </c>
    </row>
    <row r="10708" spans="1:27" x14ac:dyDescent="0.3">
      <c r="A10708" s="43">
        <v>2113170</v>
      </c>
      <c r="B10708" s="43" t="s">
        <v>1756</v>
      </c>
      <c r="C10708" s="43" t="s">
        <v>3698</v>
      </c>
      <c r="E10708" s="43" t="s">
        <v>35</v>
      </c>
      <c r="F10708" s="43" t="s">
        <v>28</v>
      </c>
      <c r="G10708" s="43">
        <v>72009</v>
      </c>
      <c r="Y10708" s="43" t="str">
        <f t="shared" si="334"/>
        <v>COMP</v>
      </c>
      <c r="Z10708" s="43">
        <v>2072874</v>
      </c>
      <c r="AA10708" s="43">
        <f t="shared" si="335"/>
        <v>2113170</v>
      </c>
    </row>
    <row r="10709" spans="1:27" x14ac:dyDescent="0.3">
      <c r="A10709" s="43">
        <v>1741154</v>
      </c>
      <c r="B10709" s="43" t="s">
        <v>1756</v>
      </c>
      <c r="C10709" s="43" t="s">
        <v>472</v>
      </c>
      <c r="E10709" s="43" t="s">
        <v>6263</v>
      </c>
      <c r="F10709" s="43" t="s">
        <v>28</v>
      </c>
      <c r="G10709" s="43">
        <v>44072</v>
      </c>
      <c r="Y10709" s="43" t="str">
        <f t="shared" si="334"/>
        <v/>
      </c>
      <c r="Z10709" s="43">
        <v>1309638</v>
      </c>
      <c r="AA10709" s="43" t="e">
        <f t="shared" si="335"/>
        <v>#N/A</v>
      </c>
    </row>
    <row r="10710" spans="1:27" x14ac:dyDescent="0.3">
      <c r="A10710" s="43">
        <v>1808609</v>
      </c>
      <c r="B10710" s="43" t="s">
        <v>1756</v>
      </c>
      <c r="C10710" s="43" t="s">
        <v>472</v>
      </c>
      <c r="E10710" s="43" t="s">
        <v>6263</v>
      </c>
      <c r="F10710" s="43" t="s">
        <v>28</v>
      </c>
      <c r="G10710" s="43">
        <v>44062</v>
      </c>
      <c r="Y10710" s="43" t="str">
        <f t="shared" si="334"/>
        <v/>
      </c>
      <c r="Z10710" s="43">
        <v>1947703</v>
      </c>
      <c r="AA10710" s="43" t="e">
        <f t="shared" si="335"/>
        <v>#N/A</v>
      </c>
    </row>
    <row r="10711" spans="1:27" x14ac:dyDescent="0.3">
      <c r="A10711" s="43">
        <v>2089134</v>
      </c>
      <c r="B10711" s="43" t="s">
        <v>1756</v>
      </c>
      <c r="C10711" s="43" t="s">
        <v>346</v>
      </c>
      <c r="E10711" s="43" t="s">
        <v>6263</v>
      </c>
      <c r="F10711" s="43" t="s">
        <v>28</v>
      </c>
      <c r="G10711" s="43">
        <v>44072</v>
      </c>
      <c r="Y10711" s="43" t="str">
        <f t="shared" si="334"/>
        <v/>
      </c>
      <c r="Z10711" s="43">
        <v>1126870</v>
      </c>
      <c r="AA10711" s="43" t="e">
        <f t="shared" si="335"/>
        <v>#N/A</v>
      </c>
    </row>
    <row r="10712" spans="1:27" x14ac:dyDescent="0.3">
      <c r="A10712" s="43">
        <v>2236265</v>
      </c>
      <c r="B10712" s="43" t="s">
        <v>1756</v>
      </c>
      <c r="C10712" s="43" t="s">
        <v>401</v>
      </c>
      <c r="E10712" s="43" t="s">
        <v>6263</v>
      </c>
      <c r="F10712" s="43" t="s">
        <v>30</v>
      </c>
      <c r="G10712" s="43">
        <v>72009</v>
      </c>
      <c r="Y10712" s="43" t="str">
        <f t="shared" si="334"/>
        <v>COMP</v>
      </c>
      <c r="Z10712" s="43">
        <v>2373213</v>
      </c>
      <c r="AA10712" s="43">
        <f t="shared" si="335"/>
        <v>2236265</v>
      </c>
    </row>
    <row r="10713" spans="1:27" x14ac:dyDescent="0.3">
      <c r="A10713" s="43">
        <v>2223661</v>
      </c>
      <c r="B10713" s="43" t="s">
        <v>1756</v>
      </c>
      <c r="C10713" s="43" t="s">
        <v>239</v>
      </c>
      <c r="E10713" s="43" t="s">
        <v>6263</v>
      </c>
      <c r="F10713" s="43" t="s">
        <v>30</v>
      </c>
      <c r="G10713" s="43">
        <v>44062</v>
      </c>
      <c r="Y10713" s="43" t="str">
        <f t="shared" si="334"/>
        <v/>
      </c>
      <c r="Z10713" s="43">
        <v>1663655</v>
      </c>
      <c r="AA10713" s="43" t="e">
        <f t="shared" si="335"/>
        <v>#N/A</v>
      </c>
    </row>
    <row r="10714" spans="1:27" x14ac:dyDescent="0.3">
      <c r="A10714" s="43">
        <v>1946583</v>
      </c>
      <c r="B10714" s="43" t="s">
        <v>7921</v>
      </c>
      <c r="C10714" s="43" t="s">
        <v>330</v>
      </c>
      <c r="E10714" s="43" t="s">
        <v>6263</v>
      </c>
      <c r="F10714" s="43" t="s">
        <v>28</v>
      </c>
      <c r="G10714" s="43">
        <v>44015</v>
      </c>
      <c r="Y10714" s="43" t="str">
        <f t="shared" si="334"/>
        <v/>
      </c>
      <c r="Z10714" s="43">
        <v>2081092</v>
      </c>
      <c r="AA10714" s="43" t="e">
        <f t="shared" si="335"/>
        <v>#N/A</v>
      </c>
    </row>
    <row r="10715" spans="1:27" x14ac:dyDescent="0.3">
      <c r="A10715" s="43">
        <v>1351475</v>
      </c>
      <c r="B10715" s="43" t="s">
        <v>7921</v>
      </c>
      <c r="C10715" s="43" t="s">
        <v>385</v>
      </c>
      <c r="E10715" s="43" t="s">
        <v>6263</v>
      </c>
      <c r="F10715" s="43" t="s">
        <v>28</v>
      </c>
      <c r="G10715" s="43">
        <v>49009</v>
      </c>
      <c r="Y10715" s="43" t="str">
        <f t="shared" si="334"/>
        <v/>
      </c>
      <c r="Z10715" s="43">
        <v>632196</v>
      </c>
      <c r="AA10715" s="43" t="e">
        <f t="shared" si="335"/>
        <v>#N/A</v>
      </c>
    </row>
    <row r="10716" spans="1:27" x14ac:dyDescent="0.3">
      <c r="A10716" s="43">
        <v>2166859</v>
      </c>
      <c r="B10716" s="43" t="s">
        <v>7922</v>
      </c>
      <c r="C10716" s="43" t="s">
        <v>397</v>
      </c>
      <c r="E10716" s="43" t="s">
        <v>6263</v>
      </c>
      <c r="F10716" s="43" t="s">
        <v>28</v>
      </c>
      <c r="G10716" s="43">
        <v>44123</v>
      </c>
      <c r="Y10716" s="43" t="str">
        <f t="shared" si="334"/>
        <v/>
      </c>
      <c r="Z10716" s="43">
        <v>2060174</v>
      </c>
      <c r="AA10716" s="43" t="e">
        <f t="shared" si="335"/>
        <v>#N/A</v>
      </c>
    </row>
    <row r="10717" spans="1:27" x14ac:dyDescent="0.3">
      <c r="A10717" s="43">
        <v>1973102</v>
      </c>
      <c r="B10717" s="43" t="s">
        <v>1758</v>
      </c>
      <c r="C10717" s="43" t="s">
        <v>1845</v>
      </c>
      <c r="E10717" s="43" t="s">
        <v>29</v>
      </c>
      <c r="F10717" s="43" t="s">
        <v>30</v>
      </c>
      <c r="G10717" s="43">
        <v>85017</v>
      </c>
      <c r="Y10717" s="43" t="str">
        <f t="shared" si="334"/>
        <v>COMP</v>
      </c>
      <c r="Z10717" s="43">
        <v>1764458</v>
      </c>
      <c r="AA10717" s="43">
        <f t="shared" si="335"/>
        <v>1973102</v>
      </c>
    </row>
    <row r="10718" spans="1:27" x14ac:dyDescent="0.3">
      <c r="A10718" s="43">
        <v>1960375</v>
      </c>
      <c r="B10718" s="43" t="s">
        <v>1758</v>
      </c>
      <c r="C10718" s="43" t="s">
        <v>436</v>
      </c>
      <c r="E10718" s="43" t="s">
        <v>6263</v>
      </c>
      <c r="F10718" s="43" t="s">
        <v>28</v>
      </c>
      <c r="G10718" s="43">
        <v>49002</v>
      </c>
      <c r="Y10718" s="43" t="str">
        <f t="shared" si="334"/>
        <v/>
      </c>
      <c r="Z10718" s="43">
        <v>1558934</v>
      </c>
      <c r="AA10718" s="43" t="e">
        <f t="shared" si="335"/>
        <v>#N/A</v>
      </c>
    </row>
    <row r="10719" spans="1:27" x14ac:dyDescent="0.3">
      <c r="A10719" s="43">
        <v>1345551</v>
      </c>
      <c r="B10719" s="43" t="s">
        <v>1758</v>
      </c>
      <c r="C10719" s="43" t="s">
        <v>456</v>
      </c>
      <c r="E10719" s="43" t="s">
        <v>34</v>
      </c>
      <c r="F10719" s="43" t="s">
        <v>28</v>
      </c>
      <c r="G10719" s="43">
        <v>85079</v>
      </c>
      <c r="Y10719" s="43" t="str">
        <f t="shared" si="334"/>
        <v>COMP</v>
      </c>
      <c r="Z10719" s="43">
        <v>1146514</v>
      </c>
      <c r="AA10719" s="43">
        <f t="shared" si="335"/>
        <v>1345551</v>
      </c>
    </row>
    <row r="10720" spans="1:27" x14ac:dyDescent="0.3">
      <c r="A10720" s="43">
        <v>2071175</v>
      </c>
      <c r="B10720" s="43" t="s">
        <v>1758</v>
      </c>
      <c r="C10720" s="43" t="s">
        <v>230</v>
      </c>
      <c r="E10720" s="43" t="s">
        <v>29</v>
      </c>
      <c r="F10720" s="43" t="s">
        <v>28</v>
      </c>
      <c r="G10720" s="43">
        <v>85031</v>
      </c>
      <c r="Y10720" s="43" t="str">
        <f t="shared" si="334"/>
        <v>COMP</v>
      </c>
      <c r="Z10720" s="43">
        <v>2320862</v>
      </c>
      <c r="AA10720" s="43">
        <f t="shared" si="335"/>
        <v>2071175</v>
      </c>
    </row>
    <row r="10721" spans="1:27" x14ac:dyDescent="0.3">
      <c r="A10721" s="43">
        <v>749480</v>
      </c>
      <c r="B10721" s="43" t="s">
        <v>1758</v>
      </c>
      <c r="C10721" s="43" t="s">
        <v>421</v>
      </c>
      <c r="E10721" s="43" t="s">
        <v>6263</v>
      </c>
      <c r="F10721" s="43" t="s">
        <v>30</v>
      </c>
      <c r="G10721" s="43">
        <v>44122</v>
      </c>
      <c r="Y10721" s="43" t="str">
        <f t="shared" si="334"/>
        <v/>
      </c>
      <c r="Z10721" s="43">
        <v>1682829</v>
      </c>
      <c r="AA10721" s="43" t="e">
        <f t="shared" si="335"/>
        <v>#N/A</v>
      </c>
    </row>
    <row r="10722" spans="1:27" x14ac:dyDescent="0.3">
      <c r="A10722" s="43">
        <v>1378899</v>
      </c>
      <c r="B10722" s="43" t="s">
        <v>1758</v>
      </c>
      <c r="C10722" s="43" t="s">
        <v>502</v>
      </c>
      <c r="E10722" s="43" t="s">
        <v>6263</v>
      </c>
      <c r="F10722" s="43" t="s">
        <v>30</v>
      </c>
      <c r="G10722" s="43">
        <v>44013</v>
      </c>
      <c r="Y10722" s="43" t="str">
        <f t="shared" si="334"/>
        <v/>
      </c>
      <c r="Z10722" s="43">
        <v>1242203</v>
      </c>
      <c r="AA10722" s="43" t="e">
        <f t="shared" si="335"/>
        <v>#N/A</v>
      </c>
    </row>
    <row r="10723" spans="1:27" x14ac:dyDescent="0.3">
      <c r="A10723" s="43">
        <v>2015972</v>
      </c>
      <c r="B10723" s="43" t="s">
        <v>1758</v>
      </c>
      <c r="C10723" s="43" t="s">
        <v>244</v>
      </c>
      <c r="E10723" s="43" t="s">
        <v>6263</v>
      </c>
      <c r="F10723" s="43" t="s">
        <v>28</v>
      </c>
      <c r="G10723" s="43">
        <v>85052</v>
      </c>
      <c r="Y10723" s="43" t="str">
        <f t="shared" si="334"/>
        <v>COMP</v>
      </c>
      <c r="Z10723" s="43">
        <v>2289944</v>
      </c>
      <c r="AA10723" s="43">
        <f t="shared" si="335"/>
        <v>2015972</v>
      </c>
    </row>
    <row r="10724" spans="1:27" x14ac:dyDescent="0.3">
      <c r="A10724" s="43">
        <v>2430598</v>
      </c>
      <c r="B10724" s="43" t="s">
        <v>1758</v>
      </c>
      <c r="C10724" s="43" t="s">
        <v>244</v>
      </c>
      <c r="E10724" s="43" t="s">
        <v>6263</v>
      </c>
      <c r="F10724" s="43" t="s">
        <v>28</v>
      </c>
      <c r="G10724" s="43">
        <v>85052</v>
      </c>
      <c r="Y10724" s="43" t="str">
        <f t="shared" si="334"/>
        <v>COMP</v>
      </c>
      <c r="Z10724" s="43">
        <v>2173208</v>
      </c>
      <c r="AA10724" s="43">
        <f t="shared" si="335"/>
        <v>2430598</v>
      </c>
    </row>
    <row r="10725" spans="1:27" x14ac:dyDescent="0.3">
      <c r="A10725" s="43">
        <v>1927467</v>
      </c>
      <c r="B10725" s="43" t="s">
        <v>1758</v>
      </c>
      <c r="C10725" s="43" t="s">
        <v>646</v>
      </c>
      <c r="E10725" s="43" t="s">
        <v>29</v>
      </c>
      <c r="F10725" s="43" t="s">
        <v>30</v>
      </c>
      <c r="G10725" s="43">
        <v>49006</v>
      </c>
      <c r="Y10725" s="43" t="str">
        <f t="shared" si="334"/>
        <v/>
      </c>
      <c r="Z10725" s="43">
        <v>1561570</v>
      </c>
      <c r="AA10725" s="43" t="e">
        <f t="shared" si="335"/>
        <v>#N/A</v>
      </c>
    </row>
    <row r="10726" spans="1:27" x14ac:dyDescent="0.3">
      <c r="A10726" s="43">
        <v>1524434</v>
      </c>
      <c r="B10726" s="43" t="s">
        <v>1758</v>
      </c>
      <c r="C10726" s="43" t="s">
        <v>2942</v>
      </c>
      <c r="E10726" s="43" t="s">
        <v>6263</v>
      </c>
      <c r="F10726" s="43" t="s">
        <v>28</v>
      </c>
      <c r="G10726" s="43">
        <v>85053</v>
      </c>
      <c r="Y10726" s="43" t="str">
        <f t="shared" si="334"/>
        <v/>
      </c>
      <c r="Z10726" s="43">
        <v>1819051</v>
      </c>
      <c r="AA10726" s="43" t="e">
        <f t="shared" si="335"/>
        <v>#N/A</v>
      </c>
    </row>
    <row r="10727" spans="1:27" x14ac:dyDescent="0.3">
      <c r="A10727" s="43">
        <v>1560979</v>
      </c>
      <c r="B10727" s="43" t="s">
        <v>1758</v>
      </c>
      <c r="C10727" s="43" t="s">
        <v>1484</v>
      </c>
      <c r="E10727" s="43" t="s">
        <v>34</v>
      </c>
      <c r="F10727" s="43" t="s">
        <v>28</v>
      </c>
      <c r="G10727" s="43">
        <v>44039</v>
      </c>
      <c r="Y10727" s="43" t="str">
        <f t="shared" si="334"/>
        <v>COMP</v>
      </c>
      <c r="Z10727" s="43">
        <v>1225857</v>
      </c>
      <c r="AA10727" s="43">
        <f t="shared" si="335"/>
        <v>1560979</v>
      </c>
    </row>
    <row r="10728" spans="1:27" x14ac:dyDescent="0.3">
      <c r="A10728" s="43">
        <v>1273589</v>
      </c>
      <c r="B10728" s="43" t="s">
        <v>1758</v>
      </c>
      <c r="C10728" s="43" t="s">
        <v>1904</v>
      </c>
      <c r="E10728" s="43" t="s">
        <v>6263</v>
      </c>
      <c r="F10728" s="43" t="s">
        <v>28</v>
      </c>
      <c r="G10728" s="43">
        <v>44022</v>
      </c>
      <c r="Y10728" s="43" t="str">
        <f t="shared" si="334"/>
        <v>COMP</v>
      </c>
      <c r="Z10728" s="43">
        <v>2103344</v>
      </c>
      <c r="AA10728" s="43">
        <f t="shared" si="335"/>
        <v>1273589</v>
      </c>
    </row>
    <row r="10729" spans="1:27" x14ac:dyDescent="0.3">
      <c r="A10729" s="43">
        <v>1853303</v>
      </c>
      <c r="B10729" s="43" t="s">
        <v>1758</v>
      </c>
      <c r="C10729" s="43" t="s">
        <v>544</v>
      </c>
      <c r="E10729" s="43" t="s">
        <v>6263</v>
      </c>
      <c r="F10729" s="43" t="s">
        <v>30</v>
      </c>
      <c r="G10729" s="43">
        <v>44015</v>
      </c>
      <c r="Y10729" s="43" t="str">
        <f t="shared" si="334"/>
        <v/>
      </c>
      <c r="Z10729" s="43">
        <v>2336213</v>
      </c>
      <c r="AA10729" s="43" t="e">
        <f t="shared" si="335"/>
        <v>#N/A</v>
      </c>
    </row>
    <row r="10730" spans="1:27" x14ac:dyDescent="0.3">
      <c r="A10730" s="43">
        <v>2409545</v>
      </c>
      <c r="B10730" s="43" t="s">
        <v>1758</v>
      </c>
      <c r="C10730" s="43" t="s">
        <v>1567</v>
      </c>
      <c r="E10730" s="43" t="s">
        <v>6263</v>
      </c>
      <c r="F10730" s="43" t="s">
        <v>28</v>
      </c>
      <c r="G10730" s="43">
        <v>44015</v>
      </c>
      <c r="Y10730" s="43" t="str">
        <f t="shared" si="334"/>
        <v/>
      </c>
      <c r="Z10730" s="43">
        <v>1619224</v>
      </c>
      <c r="AA10730" s="43" t="e">
        <f t="shared" si="335"/>
        <v>#N/A</v>
      </c>
    </row>
    <row r="10731" spans="1:27" x14ac:dyDescent="0.3">
      <c r="A10731" s="43">
        <v>1903198</v>
      </c>
      <c r="B10731" s="43" t="s">
        <v>1758</v>
      </c>
      <c r="C10731" s="43" t="s">
        <v>632</v>
      </c>
      <c r="E10731" s="43" t="s">
        <v>6263</v>
      </c>
      <c r="F10731" s="43" t="s">
        <v>28</v>
      </c>
      <c r="G10731" s="43">
        <v>85012</v>
      </c>
      <c r="Y10731" s="43" t="str">
        <f t="shared" si="334"/>
        <v/>
      </c>
      <c r="Z10731" s="43">
        <v>2264677</v>
      </c>
      <c r="AA10731" s="43" t="e">
        <f t="shared" si="335"/>
        <v>#N/A</v>
      </c>
    </row>
    <row r="10732" spans="1:27" x14ac:dyDescent="0.3">
      <c r="A10732" s="43">
        <v>386261</v>
      </c>
      <c r="B10732" s="43" t="s">
        <v>1758</v>
      </c>
      <c r="C10732" s="43" t="s">
        <v>1149</v>
      </c>
      <c r="E10732" s="43" t="s">
        <v>6263</v>
      </c>
      <c r="F10732" s="43" t="s">
        <v>28</v>
      </c>
      <c r="G10732" s="43">
        <v>44013</v>
      </c>
      <c r="Y10732" s="43" t="str">
        <f t="shared" si="334"/>
        <v>COMP</v>
      </c>
      <c r="Z10732" s="43">
        <v>1768123</v>
      </c>
      <c r="AA10732" s="43">
        <f t="shared" si="335"/>
        <v>386261</v>
      </c>
    </row>
    <row r="10733" spans="1:27" x14ac:dyDescent="0.3">
      <c r="A10733" s="43">
        <v>2123786</v>
      </c>
      <c r="B10733" s="43" t="s">
        <v>1758</v>
      </c>
      <c r="C10733" s="43" t="s">
        <v>232</v>
      </c>
      <c r="E10733" s="43" t="s">
        <v>6263</v>
      </c>
      <c r="F10733" s="43" t="s">
        <v>28</v>
      </c>
      <c r="G10733" s="43">
        <v>85052</v>
      </c>
      <c r="Y10733" s="43" t="str">
        <f t="shared" si="334"/>
        <v>COMP</v>
      </c>
      <c r="Z10733" s="43">
        <v>2261176</v>
      </c>
      <c r="AA10733" s="43">
        <f t="shared" si="335"/>
        <v>2123786</v>
      </c>
    </row>
    <row r="10734" spans="1:27" x14ac:dyDescent="0.3">
      <c r="A10734" s="43">
        <v>2052406</v>
      </c>
      <c r="B10734" s="43" t="s">
        <v>1758</v>
      </c>
      <c r="C10734" s="43" t="s">
        <v>629</v>
      </c>
      <c r="E10734" s="43" t="s">
        <v>6263</v>
      </c>
      <c r="F10734" s="43" t="s">
        <v>30</v>
      </c>
      <c r="G10734" s="43">
        <v>85005</v>
      </c>
      <c r="Y10734" s="43" t="str">
        <f t="shared" si="334"/>
        <v/>
      </c>
      <c r="Z10734" s="43">
        <v>1761632</v>
      </c>
      <c r="AA10734" s="43" t="e">
        <f t="shared" si="335"/>
        <v>#N/A</v>
      </c>
    </row>
    <row r="10735" spans="1:27" x14ac:dyDescent="0.3">
      <c r="A10735" s="43">
        <v>1721739</v>
      </c>
      <c r="B10735" s="43" t="s">
        <v>1758</v>
      </c>
      <c r="C10735" s="43" t="s">
        <v>36</v>
      </c>
      <c r="E10735" s="43" t="s">
        <v>6263</v>
      </c>
      <c r="F10735" s="43" t="s">
        <v>30</v>
      </c>
      <c r="G10735" s="43">
        <v>44015</v>
      </c>
      <c r="Y10735" s="43" t="str">
        <f t="shared" si="334"/>
        <v/>
      </c>
      <c r="Z10735" s="43">
        <v>1067024</v>
      </c>
      <c r="AA10735" s="43" t="e">
        <f t="shared" si="335"/>
        <v>#N/A</v>
      </c>
    </row>
    <row r="10736" spans="1:27" x14ac:dyDescent="0.3">
      <c r="A10736" s="43">
        <v>2413894</v>
      </c>
      <c r="B10736" s="43" t="s">
        <v>1758</v>
      </c>
      <c r="C10736" s="43" t="s">
        <v>490</v>
      </c>
      <c r="E10736" s="43" t="s">
        <v>6263</v>
      </c>
      <c r="F10736" s="43" t="s">
        <v>30</v>
      </c>
      <c r="G10736" s="43">
        <v>85004</v>
      </c>
      <c r="Y10736" s="43" t="str">
        <f t="shared" si="334"/>
        <v/>
      </c>
      <c r="Z10736" s="43">
        <v>474386</v>
      </c>
      <c r="AA10736" s="43" t="e">
        <f t="shared" si="335"/>
        <v>#N/A</v>
      </c>
    </row>
    <row r="10737" spans="1:27" x14ac:dyDescent="0.3">
      <c r="A10737" s="43">
        <v>2177265</v>
      </c>
      <c r="B10737" s="43" t="s">
        <v>1758</v>
      </c>
      <c r="C10737" s="43" t="s">
        <v>1376</v>
      </c>
      <c r="E10737" s="43" t="s">
        <v>6263</v>
      </c>
      <c r="F10737" s="43" t="s">
        <v>30</v>
      </c>
      <c r="G10737" s="43">
        <v>44075</v>
      </c>
      <c r="Y10737" s="43" t="str">
        <f t="shared" si="334"/>
        <v/>
      </c>
      <c r="Z10737" s="43">
        <v>2071704</v>
      </c>
      <c r="AA10737" s="43" t="e">
        <f t="shared" si="335"/>
        <v>#N/A</v>
      </c>
    </row>
    <row r="10738" spans="1:27" x14ac:dyDescent="0.3">
      <c r="A10738" s="43">
        <v>249995</v>
      </c>
      <c r="B10738" s="43" t="s">
        <v>1758</v>
      </c>
      <c r="C10738" s="43" t="s">
        <v>221</v>
      </c>
      <c r="E10738" s="43" t="s">
        <v>6263</v>
      </c>
      <c r="F10738" s="43" t="s">
        <v>28</v>
      </c>
      <c r="G10738" s="43">
        <v>85005</v>
      </c>
      <c r="Y10738" s="43" t="str">
        <f t="shared" si="334"/>
        <v/>
      </c>
      <c r="Z10738" s="43">
        <v>1651598</v>
      </c>
      <c r="AA10738" s="43" t="e">
        <f t="shared" si="335"/>
        <v>#N/A</v>
      </c>
    </row>
    <row r="10739" spans="1:27" x14ac:dyDescent="0.3">
      <c r="A10739" s="43">
        <v>1137305</v>
      </c>
      <c r="B10739" s="43" t="s">
        <v>1758</v>
      </c>
      <c r="C10739" s="43" t="s">
        <v>508</v>
      </c>
      <c r="E10739" s="43" t="s">
        <v>6263</v>
      </c>
      <c r="F10739" s="43" t="s">
        <v>28</v>
      </c>
      <c r="G10739" s="43">
        <v>49046</v>
      </c>
      <c r="Y10739" s="43" t="str">
        <f t="shared" si="334"/>
        <v/>
      </c>
      <c r="Z10739" s="43">
        <v>1461120</v>
      </c>
      <c r="AA10739" s="43" t="e">
        <f t="shared" si="335"/>
        <v>#N/A</v>
      </c>
    </row>
    <row r="10740" spans="1:27" x14ac:dyDescent="0.3">
      <c r="A10740" s="43">
        <v>1226441</v>
      </c>
      <c r="B10740" s="43" t="s">
        <v>1758</v>
      </c>
      <c r="C10740" s="43" t="s">
        <v>400</v>
      </c>
      <c r="E10740" s="43" t="s">
        <v>6263</v>
      </c>
      <c r="F10740" s="43" t="s">
        <v>30</v>
      </c>
      <c r="G10740" s="43">
        <v>85017</v>
      </c>
      <c r="Y10740" s="43" t="str">
        <f t="shared" si="334"/>
        <v>COMP</v>
      </c>
      <c r="Z10740" s="43">
        <v>2276182</v>
      </c>
      <c r="AA10740" s="43">
        <f t="shared" si="335"/>
        <v>1226441</v>
      </c>
    </row>
    <row r="10741" spans="1:27" x14ac:dyDescent="0.3">
      <c r="A10741" s="43">
        <v>2376196</v>
      </c>
      <c r="B10741" s="43" t="s">
        <v>1758</v>
      </c>
      <c r="C10741" s="43" t="s">
        <v>400</v>
      </c>
      <c r="E10741" s="43" t="s">
        <v>6263</v>
      </c>
      <c r="F10741" s="43" t="s">
        <v>30</v>
      </c>
      <c r="G10741" s="43">
        <v>44084</v>
      </c>
      <c r="Y10741" s="43" t="str">
        <f t="shared" si="334"/>
        <v/>
      </c>
      <c r="Z10741" s="43">
        <v>965666</v>
      </c>
      <c r="AA10741" s="43" t="e">
        <f t="shared" si="335"/>
        <v>#N/A</v>
      </c>
    </row>
    <row r="10742" spans="1:27" x14ac:dyDescent="0.3">
      <c r="A10742" s="43">
        <v>1645371</v>
      </c>
      <c r="B10742" s="43" t="s">
        <v>1758</v>
      </c>
      <c r="C10742" s="43" t="s">
        <v>343</v>
      </c>
      <c r="E10742" s="43" t="s">
        <v>6263</v>
      </c>
      <c r="F10742" s="43" t="s">
        <v>28</v>
      </c>
      <c r="G10742" s="43">
        <v>44039</v>
      </c>
      <c r="Y10742" s="43" t="str">
        <f t="shared" si="334"/>
        <v/>
      </c>
      <c r="Z10742" s="43">
        <v>2417891</v>
      </c>
      <c r="AA10742" s="43" t="e">
        <f t="shared" si="335"/>
        <v>#N/A</v>
      </c>
    </row>
    <row r="10743" spans="1:27" x14ac:dyDescent="0.3">
      <c r="A10743" s="43">
        <v>1425248</v>
      </c>
      <c r="B10743" s="43" t="s">
        <v>1758</v>
      </c>
      <c r="C10743" s="43" t="s">
        <v>202</v>
      </c>
      <c r="E10743" s="43" t="s">
        <v>6263</v>
      </c>
      <c r="F10743" s="43" t="s">
        <v>28</v>
      </c>
      <c r="G10743" s="43">
        <v>85079</v>
      </c>
      <c r="Y10743" s="43" t="str">
        <f t="shared" si="334"/>
        <v>COMP</v>
      </c>
      <c r="Z10743" s="43">
        <v>1124317</v>
      </c>
      <c r="AA10743" s="43">
        <f t="shared" si="335"/>
        <v>1425248</v>
      </c>
    </row>
    <row r="10744" spans="1:27" x14ac:dyDescent="0.3">
      <c r="A10744" s="43">
        <v>2232037</v>
      </c>
      <c r="B10744" s="43" t="s">
        <v>1758</v>
      </c>
      <c r="C10744" s="43" t="s">
        <v>414</v>
      </c>
      <c r="E10744" s="43" t="s">
        <v>6263</v>
      </c>
      <c r="F10744" s="43" t="s">
        <v>30</v>
      </c>
      <c r="G10744" s="43">
        <v>49016</v>
      </c>
      <c r="Y10744" s="43" t="str">
        <f t="shared" si="334"/>
        <v/>
      </c>
      <c r="Z10744" s="43">
        <v>2428142</v>
      </c>
      <c r="AA10744" s="43" t="e">
        <f t="shared" si="335"/>
        <v>#N/A</v>
      </c>
    </row>
    <row r="10745" spans="1:27" x14ac:dyDescent="0.3">
      <c r="A10745" s="43">
        <v>2375950</v>
      </c>
      <c r="B10745" s="43" t="s">
        <v>1758</v>
      </c>
      <c r="C10745" s="43" t="s">
        <v>1437</v>
      </c>
      <c r="E10745" s="43" t="s">
        <v>34</v>
      </c>
      <c r="F10745" s="43" t="s">
        <v>30</v>
      </c>
      <c r="G10745" s="43">
        <v>44021</v>
      </c>
      <c r="Y10745" s="43" t="str">
        <f t="shared" si="334"/>
        <v>COMP</v>
      </c>
      <c r="Z10745" s="43">
        <v>2308637</v>
      </c>
      <c r="AA10745" s="43">
        <f t="shared" si="335"/>
        <v>2375950</v>
      </c>
    </row>
    <row r="10746" spans="1:27" x14ac:dyDescent="0.3">
      <c r="A10746" s="43">
        <v>682716</v>
      </c>
      <c r="B10746" s="43" t="s">
        <v>1759</v>
      </c>
      <c r="C10746" s="43" t="s">
        <v>1194</v>
      </c>
      <c r="E10746" s="43" t="s">
        <v>6263</v>
      </c>
      <c r="F10746" s="43" t="s">
        <v>28</v>
      </c>
      <c r="G10746" s="43">
        <v>49027</v>
      </c>
      <c r="Y10746" s="43" t="str">
        <f t="shared" si="334"/>
        <v/>
      </c>
      <c r="Z10746" s="43">
        <v>1559422</v>
      </c>
      <c r="AA10746" s="43" t="e">
        <f t="shared" si="335"/>
        <v>#N/A</v>
      </c>
    </row>
    <row r="10747" spans="1:27" x14ac:dyDescent="0.3">
      <c r="A10747" s="43">
        <v>2080938</v>
      </c>
      <c r="B10747" s="43" t="s">
        <v>1759</v>
      </c>
      <c r="C10747" s="43" t="s">
        <v>6318</v>
      </c>
      <c r="E10747" s="43" t="s">
        <v>34</v>
      </c>
      <c r="F10747" s="43" t="s">
        <v>30</v>
      </c>
      <c r="G10747" s="43">
        <v>49009</v>
      </c>
      <c r="Y10747" s="43" t="str">
        <f t="shared" si="334"/>
        <v>COMP</v>
      </c>
      <c r="Z10747" s="43">
        <v>753899</v>
      </c>
      <c r="AA10747" s="43">
        <f t="shared" si="335"/>
        <v>2080938</v>
      </c>
    </row>
    <row r="10748" spans="1:27" x14ac:dyDescent="0.3">
      <c r="A10748" s="43">
        <v>1196623</v>
      </c>
      <c r="B10748" s="43" t="s">
        <v>1759</v>
      </c>
      <c r="C10748" s="43" t="s">
        <v>795</v>
      </c>
      <c r="E10748" s="43" t="s">
        <v>6263</v>
      </c>
      <c r="F10748" s="43" t="s">
        <v>30</v>
      </c>
      <c r="G10748" s="43">
        <v>49027</v>
      </c>
      <c r="Y10748" s="43" t="str">
        <f t="shared" si="334"/>
        <v/>
      </c>
      <c r="Z10748" s="43">
        <v>1895659</v>
      </c>
      <c r="AA10748" s="43" t="e">
        <f t="shared" si="335"/>
        <v>#N/A</v>
      </c>
    </row>
    <row r="10749" spans="1:27" x14ac:dyDescent="0.3">
      <c r="A10749" s="43">
        <v>1282628</v>
      </c>
      <c r="B10749" s="43" t="s">
        <v>1759</v>
      </c>
      <c r="C10749" s="43" t="s">
        <v>390</v>
      </c>
      <c r="E10749" s="43" t="s">
        <v>6263</v>
      </c>
      <c r="F10749" s="43" t="s">
        <v>30</v>
      </c>
      <c r="G10749" s="43">
        <v>85033</v>
      </c>
      <c r="Y10749" s="43" t="str">
        <f t="shared" si="334"/>
        <v/>
      </c>
      <c r="Z10749" s="43">
        <v>1836098</v>
      </c>
      <c r="AA10749" s="43" t="e">
        <f t="shared" si="335"/>
        <v>#N/A</v>
      </c>
    </row>
    <row r="10750" spans="1:27" x14ac:dyDescent="0.3">
      <c r="A10750" s="43">
        <v>925402</v>
      </c>
      <c r="B10750" s="43" t="s">
        <v>1759</v>
      </c>
      <c r="C10750" s="43" t="s">
        <v>444</v>
      </c>
      <c r="E10750" s="43" t="s">
        <v>6263</v>
      </c>
      <c r="F10750" s="43" t="s">
        <v>28</v>
      </c>
      <c r="G10750" s="43">
        <v>85033</v>
      </c>
      <c r="Y10750" s="43" t="str">
        <f t="shared" si="334"/>
        <v>COMP</v>
      </c>
      <c r="Z10750" s="43">
        <v>1109195</v>
      </c>
      <c r="AA10750" s="43">
        <f t="shared" si="335"/>
        <v>925402</v>
      </c>
    </row>
    <row r="10751" spans="1:27" x14ac:dyDescent="0.3">
      <c r="A10751" s="43">
        <v>2279125</v>
      </c>
      <c r="B10751" s="43" t="s">
        <v>7923</v>
      </c>
      <c r="C10751" s="43" t="s">
        <v>989</v>
      </c>
      <c r="E10751" s="43" t="s">
        <v>6263</v>
      </c>
      <c r="F10751" s="43" t="s">
        <v>30</v>
      </c>
      <c r="G10751" s="43">
        <v>72041</v>
      </c>
      <c r="Y10751" s="43" t="str">
        <f t="shared" si="334"/>
        <v/>
      </c>
      <c r="Z10751" s="43">
        <v>1877673</v>
      </c>
      <c r="AA10751" s="43" t="e">
        <f t="shared" si="335"/>
        <v>#N/A</v>
      </c>
    </row>
    <row r="10752" spans="1:27" x14ac:dyDescent="0.3">
      <c r="A10752" s="43">
        <v>2173066</v>
      </c>
      <c r="B10752" s="43" t="s">
        <v>7924</v>
      </c>
      <c r="C10752" s="43" t="s">
        <v>1924</v>
      </c>
      <c r="E10752" s="43" t="s">
        <v>34</v>
      </c>
      <c r="F10752" s="43" t="s">
        <v>28</v>
      </c>
      <c r="G10752" s="43">
        <v>44015</v>
      </c>
      <c r="Y10752" s="43" t="str">
        <f t="shared" si="334"/>
        <v>COMP</v>
      </c>
      <c r="Z10752" s="43">
        <v>1872597</v>
      </c>
      <c r="AA10752" s="43">
        <f t="shared" si="335"/>
        <v>2173066</v>
      </c>
    </row>
    <row r="10753" spans="1:27" x14ac:dyDescent="0.3">
      <c r="A10753" s="43">
        <v>2381838</v>
      </c>
      <c r="B10753" s="43" t="s">
        <v>7925</v>
      </c>
      <c r="C10753" s="43" t="s">
        <v>924</v>
      </c>
      <c r="E10753" s="43" t="s">
        <v>6263</v>
      </c>
      <c r="F10753" s="43" t="s">
        <v>30</v>
      </c>
      <c r="G10753" s="43">
        <v>53013</v>
      </c>
      <c r="Y10753" s="43" t="str">
        <f t="shared" si="334"/>
        <v/>
      </c>
      <c r="Z10753" s="43">
        <v>1820791</v>
      </c>
      <c r="AA10753" s="43" t="e">
        <f t="shared" si="335"/>
        <v>#N/A</v>
      </c>
    </row>
    <row r="10754" spans="1:27" x14ac:dyDescent="0.3">
      <c r="A10754" s="43">
        <v>1394935</v>
      </c>
      <c r="B10754" s="43" t="s">
        <v>7926</v>
      </c>
      <c r="C10754" s="43" t="s">
        <v>550</v>
      </c>
      <c r="E10754" s="43" t="s">
        <v>31</v>
      </c>
      <c r="F10754" s="43" t="s">
        <v>30</v>
      </c>
      <c r="G10754" s="43">
        <v>49067</v>
      </c>
      <c r="Y10754" s="43" t="str">
        <f t="shared" ref="Y10754:Y10817" si="336">IF(ISERROR(AA10754)=FALSE,"COMP","")</f>
        <v>COMP</v>
      </c>
      <c r="Z10754" s="43">
        <v>1758721</v>
      </c>
      <c r="AA10754" s="43">
        <f t="shared" si="335"/>
        <v>1394935</v>
      </c>
    </row>
    <row r="10755" spans="1:27" x14ac:dyDescent="0.3">
      <c r="A10755" s="43">
        <v>1904697</v>
      </c>
      <c r="B10755" s="43" t="s">
        <v>7927</v>
      </c>
      <c r="C10755" s="43" t="s">
        <v>175</v>
      </c>
      <c r="E10755" s="43" t="s">
        <v>6263</v>
      </c>
      <c r="F10755" s="43" t="s">
        <v>28</v>
      </c>
      <c r="G10755" s="43">
        <v>72041</v>
      </c>
      <c r="Y10755" s="43" t="str">
        <f t="shared" si="336"/>
        <v/>
      </c>
      <c r="Z10755" s="43">
        <v>2344323</v>
      </c>
      <c r="AA10755" s="43" t="e">
        <f t="shared" ref="AA10755:AA10818" si="337">VLOOKUP(A10755,Z:Z,1,FALSE)</f>
        <v>#N/A</v>
      </c>
    </row>
    <row r="10756" spans="1:27" x14ac:dyDescent="0.3">
      <c r="A10756" s="43">
        <v>1336777</v>
      </c>
      <c r="B10756" s="43" t="s">
        <v>7928</v>
      </c>
      <c r="C10756" s="43" t="s">
        <v>7929</v>
      </c>
      <c r="E10756" s="43" t="s">
        <v>6263</v>
      </c>
      <c r="F10756" s="43" t="s">
        <v>30</v>
      </c>
      <c r="G10756" s="43">
        <v>44062</v>
      </c>
      <c r="Y10756" s="43" t="str">
        <f t="shared" si="336"/>
        <v/>
      </c>
      <c r="Z10756" s="43">
        <v>1140735</v>
      </c>
      <c r="AA10756" s="43" t="e">
        <f t="shared" si="337"/>
        <v>#N/A</v>
      </c>
    </row>
    <row r="10757" spans="1:27" x14ac:dyDescent="0.3">
      <c r="A10757" s="43">
        <v>479240</v>
      </c>
      <c r="B10757" s="43" t="s">
        <v>1762</v>
      </c>
      <c r="C10757" s="43" t="s">
        <v>708</v>
      </c>
      <c r="E10757" s="43" t="s">
        <v>29</v>
      </c>
      <c r="F10757" s="43" t="s">
        <v>30</v>
      </c>
      <c r="G10757" s="43">
        <v>44067</v>
      </c>
      <c r="Y10757" s="43" t="str">
        <f t="shared" si="336"/>
        <v>COMP</v>
      </c>
      <c r="Z10757" s="43">
        <v>1430466</v>
      </c>
      <c r="AA10757" s="43">
        <f t="shared" si="337"/>
        <v>479240</v>
      </c>
    </row>
    <row r="10758" spans="1:27" x14ac:dyDescent="0.3">
      <c r="A10758" s="43">
        <v>1211188</v>
      </c>
      <c r="B10758" s="43" t="s">
        <v>1762</v>
      </c>
      <c r="C10758" s="43" t="s">
        <v>534</v>
      </c>
      <c r="E10758" s="43" t="s">
        <v>6263</v>
      </c>
      <c r="F10758" s="43" t="s">
        <v>30</v>
      </c>
      <c r="G10758" s="43">
        <v>72041</v>
      </c>
      <c r="Y10758" s="43" t="str">
        <f t="shared" si="336"/>
        <v/>
      </c>
      <c r="Z10758" s="43">
        <v>340486</v>
      </c>
      <c r="AA10758" s="43" t="e">
        <f t="shared" si="337"/>
        <v>#N/A</v>
      </c>
    </row>
    <row r="10759" spans="1:27" x14ac:dyDescent="0.3">
      <c r="A10759" s="43">
        <v>2394528</v>
      </c>
      <c r="B10759" s="43" t="s">
        <v>1762</v>
      </c>
      <c r="C10759" s="43" t="s">
        <v>617</v>
      </c>
      <c r="E10759" s="43" t="s">
        <v>6263</v>
      </c>
      <c r="F10759" s="43" t="s">
        <v>30</v>
      </c>
      <c r="G10759" s="43">
        <v>53072</v>
      </c>
      <c r="Y10759" s="43" t="str">
        <f t="shared" si="336"/>
        <v/>
      </c>
      <c r="Z10759" s="43">
        <v>2080528</v>
      </c>
      <c r="AA10759" s="43" t="e">
        <f t="shared" si="337"/>
        <v>#N/A</v>
      </c>
    </row>
    <row r="10760" spans="1:27" x14ac:dyDescent="0.3">
      <c r="A10760" s="43">
        <v>1728695</v>
      </c>
      <c r="B10760" s="43" t="s">
        <v>1762</v>
      </c>
      <c r="C10760" s="43" t="s">
        <v>357</v>
      </c>
      <c r="E10760" s="43" t="s">
        <v>6263</v>
      </c>
      <c r="F10760" s="43" t="s">
        <v>30</v>
      </c>
      <c r="G10760" s="43">
        <v>49064</v>
      </c>
      <c r="Y10760" s="43" t="str">
        <f t="shared" si="336"/>
        <v/>
      </c>
      <c r="Z10760" s="43">
        <v>1343470</v>
      </c>
      <c r="AA10760" s="43" t="e">
        <f t="shared" si="337"/>
        <v>#N/A</v>
      </c>
    </row>
    <row r="10761" spans="1:27" x14ac:dyDescent="0.3">
      <c r="A10761" s="43">
        <v>1654560</v>
      </c>
      <c r="B10761" s="43" t="s">
        <v>1762</v>
      </c>
      <c r="C10761" s="43" t="s">
        <v>244</v>
      </c>
      <c r="E10761" s="43" t="s">
        <v>6263</v>
      </c>
      <c r="F10761" s="43" t="s">
        <v>28</v>
      </c>
      <c r="G10761" s="43">
        <v>72009</v>
      </c>
      <c r="Y10761" s="43" t="str">
        <f t="shared" si="336"/>
        <v>COMP</v>
      </c>
      <c r="Z10761" s="43">
        <v>2412876</v>
      </c>
      <c r="AA10761" s="43">
        <f t="shared" si="337"/>
        <v>1654560</v>
      </c>
    </row>
    <row r="10762" spans="1:27" x14ac:dyDescent="0.3">
      <c r="A10762" s="43">
        <v>1983492</v>
      </c>
      <c r="B10762" s="43" t="s">
        <v>1762</v>
      </c>
      <c r="C10762" s="43" t="s">
        <v>805</v>
      </c>
      <c r="E10762" s="43" t="s">
        <v>6263</v>
      </c>
      <c r="F10762" s="43" t="s">
        <v>30</v>
      </c>
      <c r="G10762" s="43">
        <v>49002</v>
      </c>
      <c r="Y10762" s="43" t="str">
        <f t="shared" si="336"/>
        <v/>
      </c>
      <c r="Z10762" s="43">
        <v>1756327</v>
      </c>
      <c r="AA10762" s="43" t="e">
        <f t="shared" si="337"/>
        <v>#N/A</v>
      </c>
    </row>
    <row r="10763" spans="1:27" x14ac:dyDescent="0.3">
      <c r="A10763" s="43">
        <v>1107799</v>
      </c>
      <c r="B10763" s="43" t="s">
        <v>1762</v>
      </c>
      <c r="C10763" s="43" t="s">
        <v>223</v>
      </c>
      <c r="E10763" s="43" t="s">
        <v>6263</v>
      </c>
      <c r="F10763" s="43" t="s">
        <v>28</v>
      </c>
      <c r="G10763" s="43">
        <v>49009</v>
      </c>
      <c r="Y10763" s="43" t="str">
        <f t="shared" si="336"/>
        <v>COMP</v>
      </c>
      <c r="Z10763" s="43">
        <v>2318940</v>
      </c>
      <c r="AA10763" s="43">
        <f t="shared" si="337"/>
        <v>1107799</v>
      </c>
    </row>
    <row r="10764" spans="1:27" x14ac:dyDescent="0.3">
      <c r="A10764" s="43">
        <v>2179135</v>
      </c>
      <c r="B10764" s="43" t="s">
        <v>1762</v>
      </c>
      <c r="C10764" s="43" t="s">
        <v>565</v>
      </c>
      <c r="E10764" s="43" t="s">
        <v>6263</v>
      </c>
      <c r="F10764" s="43" t="s">
        <v>28</v>
      </c>
      <c r="G10764" s="43">
        <v>49009</v>
      </c>
      <c r="Y10764" s="43" t="str">
        <f t="shared" si="336"/>
        <v>COMP</v>
      </c>
      <c r="Z10764" s="43">
        <v>239623</v>
      </c>
      <c r="AA10764" s="43">
        <f t="shared" si="337"/>
        <v>2179135</v>
      </c>
    </row>
    <row r="10765" spans="1:27" x14ac:dyDescent="0.3">
      <c r="A10765" s="43">
        <v>1336124</v>
      </c>
      <c r="B10765" s="43" t="s">
        <v>1762</v>
      </c>
      <c r="C10765" s="43" t="s">
        <v>2316</v>
      </c>
      <c r="E10765" s="43" t="s">
        <v>6263</v>
      </c>
      <c r="F10765" s="43" t="s">
        <v>28</v>
      </c>
      <c r="G10765" s="43">
        <v>85012</v>
      </c>
      <c r="Y10765" s="43" t="str">
        <f t="shared" si="336"/>
        <v/>
      </c>
      <c r="Z10765" s="43">
        <v>2415701</v>
      </c>
      <c r="AA10765" s="43" t="e">
        <f t="shared" si="337"/>
        <v>#N/A</v>
      </c>
    </row>
    <row r="10766" spans="1:27" x14ac:dyDescent="0.3">
      <c r="A10766" s="43">
        <v>1768411</v>
      </c>
      <c r="B10766" s="43" t="s">
        <v>1762</v>
      </c>
      <c r="C10766" s="43" t="s">
        <v>931</v>
      </c>
      <c r="E10766" s="43" t="s">
        <v>35</v>
      </c>
      <c r="F10766" s="43" t="s">
        <v>30</v>
      </c>
      <c r="G10766" s="43">
        <v>49067</v>
      </c>
      <c r="Y10766" s="43" t="str">
        <f t="shared" si="336"/>
        <v>COMP</v>
      </c>
      <c r="Z10766" s="43">
        <v>1786440</v>
      </c>
      <c r="AA10766" s="43">
        <f t="shared" si="337"/>
        <v>1768411</v>
      </c>
    </row>
    <row r="10767" spans="1:27" x14ac:dyDescent="0.3">
      <c r="A10767" s="43">
        <v>2174863</v>
      </c>
      <c r="B10767" s="43" t="s">
        <v>1762</v>
      </c>
      <c r="C10767" s="43" t="s">
        <v>3327</v>
      </c>
      <c r="E10767" s="43" t="s">
        <v>29</v>
      </c>
      <c r="F10767" s="43" t="s">
        <v>30</v>
      </c>
      <c r="G10767" s="43">
        <v>49002</v>
      </c>
      <c r="Y10767" s="43" t="str">
        <f t="shared" si="336"/>
        <v/>
      </c>
      <c r="Z10767" s="43">
        <v>1178523</v>
      </c>
      <c r="AA10767" s="43" t="e">
        <f t="shared" si="337"/>
        <v>#N/A</v>
      </c>
    </row>
    <row r="10768" spans="1:27" x14ac:dyDescent="0.3">
      <c r="A10768" s="43">
        <v>1650318</v>
      </c>
      <c r="B10768" s="43" t="s">
        <v>1762</v>
      </c>
      <c r="C10768" s="43" t="s">
        <v>1514</v>
      </c>
      <c r="E10768" s="43" t="s">
        <v>6263</v>
      </c>
      <c r="F10768" s="43" t="s">
        <v>30</v>
      </c>
      <c r="G10768" s="43">
        <v>49064</v>
      </c>
      <c r="Y10768" s="43" t="str">
        <f t="shared" si="336"/>
        <v/>
      </c>
      <c r="Z10768" s="43">
        <v>2394484</v>
      </c>
      <c r="AA10768" s="43" t="e">
        <f t="shared" si="337"/>
        <v>#N/A</v>
      </c>
    </row>
    <row r="10769" spans="1:27" x14ac:dyDescent="0.3">
      <c r="A10769" s="43">
        <v>783756</v>
      </c>
      <c r="B10769" s="43" t="s">
        <v>1762</v>
      </c>
      <c r="C10769" s="43" t="s">
        <v>472</v>
      </c>
      <c r="E10769" s="43" t="s">
        <v>6263</v>
      </c>
      <c r="F10769" s="43" t="s">
        <v>28</v>
      </c>
      <c r="G10769" s="43">
        <v>72048</v>
      </c>
      <c r="Y10769" s="43" t="str">
        <f t="shared" si="336"/>
        <v/>
      </c>
      <c r="Z10769" s="43">
        <v>2242602</v>
      </c>
      <c r="AA10769" s="43" t="e">
        <f t="shared" si="337"/>
        <v>#N/A</v>
      </c>
    </row>
    <row r="10770" spans="1:27" x14ac:dyDescent="0.3">
      <c r="A10770" s="43">
        <v>1377521</v>
      </c>
      <c r="B10770" s="43" t="s">
        <v>1762</v>
      </c>
      <c r="C10770" s="43" t="s">
        <v>553</v>
      </c>
      <c r="E10770" s="43" t="s">
        <v>6263</v>
      </c>
      <c r="F10770" s="43" t="s">
        <v>28</v>
      </c>
      <c r="G10770" s="43">
        <v>49020</v>
      </c>
      <c r="Y10770" s="43" t="str">
        <f t="shared" si="336"/>
        <v/>
      </c>
      <c r="Z10770" s="43">
        <v>1449682</v>
      </c>
      <c r="AA10770" s="43" t="e">
        <f t="shared" si="337"/>
        <v>#N/A</v>
      </c>
    </row>
    <row r="10771" spans="1:27" x14ac:dyDescent="0.3">
      <c r="A10771" s="43">
        <v>1826338</v>
      </c>
      <c r="B10771" s="43" t="s">
        <v>1762</v>
      </c>
      <c r="C10771" s="43" t="s">
        <v>7930</v>
      </c>
      <c r="E10771" s="43" t="s">
        <v>6263</v>
      </c>
      <c r="F10771" s="43" t="s">
        <v>28</v>
      </c>
      <c r="G10771" s="43">
        <v>85052</v>
      </c>
      <c r="Y10771" s="43" t="str">
        <f t="shared" si="336"/>
        <v>COMP</v>
      </c>
      <c r="Z10771" s="43">
        <v>2238052</v>
      </c>
      <c r="AA10771" s="43">
        <f t="shared" si="337"/>
        <v>1826338</v>
      </c>
    </row>
    <row r="10772" spans="1:27" x14ac:dyDescent="0.3">
      <c r="A10772" s="43">
        <v>753916</v>
      </c>
      <c r="B10772" s="43" t="s">
        <v>1762</v>
      </c>
      <c r="C10772" s="43" t="s">
        <v>239</v>
      </c>
      <c r="E10772" s="43" t="s">
        <v>6263</v>
      </c>
      <c r="F10772" s="43" t="s">
        <v>30</v>
      </c>
      <c r="G10772" s="43">
        <v>72068</v>
      </c>
      <c r="Y10772" s="43" t="str">
        <f t="shared" si="336"/>
        <v/>
      </c>
      <c r="Z10772" s="43">
        <v>1318177</v>
      </c>
      <c r="AA10772" s="43" t="e">
        <f t="shared" si="337"/>
        <v>#N/A</v>
      </c>
    </row>
    <row r="10773" spans="1:27" x14ac:dyDescent="0.3">
      <c r="A10773" s="43">
        <v>227777</v>
      </c>
      <c r="B10773" s="43" t="s">
        <v>1762</v>
      </c>
      <c r="C10773" s="43" t="s">
        <v>202</v>
      </c>
      <c r="E10773" s="43" t="s">
        <v>6263</v>
      </c>
      <c r="F10773" s="43" t="s">
        <v>28</v>
      </c>
      <c r="G10773" s="43">
        <v>72068</v>
      </c>
      <c r="Y10773" s="43" t="str">
        <f t="shared" si="336"/>
        <v/>
      </c>
      <c r="Z10773" s="43">
        <v>753857</v>
      </c>
      <c r="AA10773" s="43" t="e">
        <f t="shared" si="337"/>
        <v>#N/A</v>
      </c>
    </row>
    <row r="10774" spans="1:27" x14ac:dyDescent="0.3">
      <c r="A10774" s="43">
        <v>2208675</v>
      </c>
      <c r="B10774" s="43" t="s">
        <v>7931</v>
      </c>
      <c r="C10774" s="43" t="s">
        <v>1428</v>
      </c>
      <c r="E10774" s="43" t="s">
        <v>6263</v>
      </c>
      <c r="F10774" s="43" t="s">
        <v>30</v>
      </c>
      <c r="G10774" s="43">
        <v>44075</v>
      </c>
      <c r="Y10774" s="43" t="str">
        <f t="shared" si="336"/>
        <v/>
      </c>
      <c r="Z10774" s="43">
        <v>1372953</v>
      </c>
      <c r="AA10774" s="43" t="e">
        <f t="shared" si="337"/>
        <v>#N/A</v>
      </c>
    </row>
    <row r="10775" spans="1:27" x14ac:dyDescent="0.3">
      <c r="A10775" s="43">
        <v>1376038</v>
      </c>
      <c r="B10775" s="43" t="s">
        <v>1764</v>
      </c>
      <c r="C10775" s="43" t="s">
        <v>175</v>
      </c>
      <c r="E10775" s="43" t="s">
        <v>6263</v>
      </c>
      <c r="F10775" s="43" t="s">
        <v>28</v>
      </c>
      <c r="G10775" s="43">
        <v>72041</v>
      </c>
      <c r="Y10775" s="43" t="str">
        <f t="shared" si="336"/>
        <v/>
      </c>
      <c r="Z10775" s="43">
        <v>2216278</v>
      </c>
      <c r="AA10775" s="43" t="e">
        <f t="shared" si="337"/>
        <v>#N/A</v>
      </c>
    </row>
    <row r="10776" spans="1:27" x14ac:dyDescent="0.3">
      <c r="A10776" s="43">
        <v>1805133</v>
      </c>
      <c r="B10776" s="43" t="s">
        <v>7932</v>
      </c>
      <c r="C10776" s="43" t="s">
        <v>550</v>
      </c>
      <c r="E10776" s="43" t="s">
        <v>35</v>
      </c>
      <c r="F10776" s="43" t="s">
        <v>30</v>
      </c>
      <c r="G10776" s="43">
        <v>53013</v>
      </c>
      <c r="Y10776" s="43" t="str">
        <f t="shared" si="336"/>
        <v>COMP</v>
      </c>
      <c r="Z10776" s="43">
        <v>2385911</v>
      </c>
      <c r="AA10776" s="43">
        <f t="shared" si="337"/>
        <v>1805133</v>
      </c>
    </row>
    <row r="10777" spans="1:27" x14ac:dyDescent="0.3">
      <c r="A10777" s="43">
        <v>1867781</v>
      </c>
      <c r="B10777" s="43" t="s">
        <v>7933</v>
      </c>
      <c r="C10777" s="43" t="s">
        <v>427</v>
      </c>
      <c r="E10777" s="43" t="s">
        <v>6263</v>
      </c>
      <c r="F10777" s="43" t="s">
        <v>28</v>
      </c>
      <c r="G10777" s="43">
        <v>72051</v>
      </c>
      <c r="Y10777" s="43" t="str">
        <f t="shared" si="336"/>
        <v>COMP</v>
      </c>
      <c r="Z10777" s="43">
        <v>665154</v>
      </c>
      <c r="AA10777" s="43">
        <f t="shared" si="337"/>
        <v>1867781</v>
      </c>
    </row>
    <row r="10778" spans="1:27" x14ac:dyDescent="0.3">
      <c r="A10778" s="43">
        <v>2357038</v>
      </c>
      <c r="B10778" s="43" t="s">
        <v>7934</v>
      </c>
      <c r="C10778" s="43" t="s">
        <v>2203</v>
      </c>
      <c r="E10778" s="43" t="s">
        <v>35</v>
      </c>
      <c r="F10778" s="43" t="s">
        <v>30</v>
      </c>
      <c r="G10778" s="43">
        <v>72051</v>
      </c>
      <c r="Y10778" s="43" t="str">
        <f t="shared" si="336"/>
        <v>COMP</v>
      </c>
      <c r="Z10778" s="43">
        <v>1971611</v>
      </c>
      <c r="AA10778" s="43">
        <f t="shared" si="337"/>
        <v>2357038</v>
      </c>
    </row>
    <row r="10779" spans="1:27" x14ac:dyDescent="0.3">
      <c r="A10779" s="43">
        <v>2065639</v>
      </c>
      <c r="B10779" s="43" t="s">
        <v>7934</v>
      </c>
      <c r="C10779" s="43" t="s">
        <v>629</v>
      </c>
      <c r="E10779" s="43" t="s">
        <v>6263</v>
      </c>
      <c r="F10779" s="43" t="s">
        <v>30</v>
      </c>
      <c r="G10779" s="43">
        <v>49004</v>
      </c>
      <c r="Y10779" s="43" t="str">
        <f t="shared" si="336"/>
        <v/>
      </c>
      <c r="Z10779" s="43">
        <v>2175815</v>
      </c>
      <c r="AA10779" s="43" t="e">
        <f t="shared" si="337"/>
        <v>#N/A</v>
      </c>
    </row>
    <row r="10780" spans="1:27" x14ac:dyDescent="0.3">
      <c r="A10780" s="43">
        <v>1339169</v>
      </c>
      <c r="B10780" s="43" t="s">
        <v>1767</v>
      </c>
      <c r="C10780" s="43" t="s">
        <v>1772</v>
      </c>
      <c r="E10780" s="43" t="s">
        <v>34</v>
      </c>
      <c r="F10780" s="43" t="s">
        <v>30</v>
      </c>
      <c r="G10780" s="43">
        <v>53013</v>
      </c>
      <c r="Y10780" s="43" t="str">
        <f t="shared" si="336"/>
        <v>COMP</v>
      </c>
      <c r="Z10780" s="43">
        <v>1124424</v>
      </c>
      <c r="AA10780" s="43">
        <f t="shared" si="337"/>
        <v>1339169</v>
      </c>
    </row>
    <row r="10781" spans="1:27" x14ac:dyDescent="0.3">
      <c r="A10781" s="43">
        <v>1573238</v>
      </c>
      <c r="B10781" s="43" t="s">
        <v>1767</v>
      </c>
      <c r="C10781" s="43" t="s">
        <v>373</v>
      </c>
      <c r="E10781" s="43" t="s">
        <v>29</v>
      </c>
      <c r="F10781" s="43" t="s">
        <v>30</v>
      </c>
      <c r="G10781" s="43">
        <v>44074</v>
      </c>
      <c r="Y10781" s="43" t="str">
        <f t="shared" si="336"/>
        <v/>
      </c>
      <c r="Z10781" s="43">
        <v>1966371</v>
      </c>
      <c r="AA10781" s="43" t="e">
        <f t="shared" si="337"/>
        <v>#N/A</v>
      </c>
    </row>
    <row r="10782" spans="1:27" x14ac:dyDescent="0.3">
      <c r="A10782" s="43">
        <v>1262731</v>
      </c>
      <c r="B10782" s="43" t="s">
        <v>1767</v>
      </c>
      <c r="C10782" s="43" t="s">
        <v>7935</v>
      </c>
      <c r="E10782" s="43" t="s">
        <v>6263</v>
      </c>
      <c r="F10782" s="43" t="s">
        <v>30</v>
      </c>
      <c r="G10782" s="43">
        <v>49004</v>
      </c>
      <c r="Y10782" s="43" t="str">
        <f t="shared" si="336"/>
        <v/>
      </c>
      <c r="Z10782" s="43">
        <v>1758428</v>
      </c>
      <c r="AA10782" s="43" t="e">
        <f t="shared" si="337"/>
        <v>#N/A</v>
      </c>
    </row>
    <row r="10783" spans="1:27" x14ac:dyDescent="0.3">
      <c r="A10783" s="43">
        <v>2394641</v>
      </c>
      <c r="B10783" s="43" t="s">
        <v>7936</v>
      </c>
      <c r="C10783" s="43" t="s">
        <v>6528</v>
      </c>
      <c r="E10783" s="43" t="s">
        <v>34</v>
      </c>
      <c r="F10783" s="43" t="s">
        <v>30</v>
      </c>
      <c r="G10783" s="43">
        <v>49006</v>
      </c>
      <c r="Y10783" s="43" t="str">
        <f t="shared" si="336"/>
        <v>COMP</v>
      </c>
      <c r="Z10783" s="43">
        <v>354921</v>
      </c>
      <c r="AA10783" s="43">
        <f t="shared" si="337"/>
        <v>2394641</v>
      </c>
    </row>
    <row r="10784" spans="1:27" x14ac:dyDescent="0.3">
      <c r="A10784" s="43">
        <v>1770948</v>
      </c>
      <c r="B10784" s="43" t="s">
        <v>7937</v>
      </c>
      <c r="C10784" s="43" t="s">
        <v>7938</v>
      </c>
      <c r="E10784" s="43" t="s">
        <v>6263</v>
      </c>
      <c r="F10784" s="43" t="s">
        <v>30</v>
      </c>
      <c r="G10784" s="43">
        <v>49067</v>
      </c>
      <c r="Y10784" s="43" t="str">
        <f t="shared" si="336"/>
        <v/>
      </c>
      <c r="Z10784" s="43">
        <v>2352694</v>
      </c>
      <c r="AA10784" s="43" t="e">
        <f t="shared" si="337"/>
        <v>#N/A</v>
      </c>
    </row>
    <row r="10785" spans="1:27" x14ac:dyDescent="0.3">
      <c r="A10785" s="43">
        <v>1783011</v>
      </c>
      <c r="B10785" s="43" t="s">
        <v>7937</v>
      </c>
      <c r="C10785" s="43" t="s">
        <v>4347</v>
      </c>
      <c r="E10785" s="43" t="s">
        <v>6263</v>
      </c>
      <c r="F10785" s="43" t="s">
        <v>30</v>
      </c>
      <c r="G10785" s="43">
        <v>44015</v>
      </c>
      <c r="Y10785" s="43" t="str">
        <f t="shared" si="336"/>
        <v/>
      </c>
      <c r="Z10785" s="43">
        <v>1972815</v>
      </c>
      <c r="AA10785" s="43" t="e">
        <f t="shared" si="337"/>
        <v>#N/A</v>
      </c>
    </row>
    <row r="10786" spans="1:27" x14ac:dyDescent="0.3">
      <c r="A10786" s="43">
        <v>694902</v>
      </c>
      <c r="B10786" s="43" t="s">
        <v>7937</v>
      </c>
      <c r="C10786" s="43" t="s">
        <v>740</v>
      </c>
      <c r="E10786" s="43" t="s">
        <v>29</v>
      </c>
      <c r="F10786" s="43" t="s">
        <v>30</v>
      </c>
      <c r="G10786" s="43">
        <v>49064</v>
      </c>
      <c r="Y10786" s="43" t="str">
        <f t="shared" si="336"/>
        <v>COMP</v>
      </c>
      <c r="Z10786" s="43">
        <v>1383183</v>
      </c>
      <c r="AA10786" s="43">
        <f t="shared" si="337"/>
        <v>694902</v>
      </c>
    </row>
    <row r="10787" spans="1:27" x14ac:dyDescent="0.3">
      <c r="A10787" s="43">
        <v>1262552</v>
      </c>
      <c r="B10787" s="43" t="s">
        <v>7939</v>
      </c>
      <c r="C10787" s="43" t="s">
        <v>190</v>
      </c>
      <c r="E10787" s="43" t="s">
        <v>29</v>
      </c>
      <c r="F10787" s="43" t="s">
        <v>28</v>
      </c>
      <c r="G10787" s="43">
        <v>72041</v>
      </c>
      <c r="Y10787" s="43" t="str">
        <f t="shared" si="336"/>
        <v/>
      </c>
      <c r="Z10787" s="43">
        <v>483352</v>
      </c>
      <c r="AA10787" s="43" t="e">
        <f t="shared" si="337"/>
        <v>#N/A</v>
      </c>
    </row>
    <row r="10788" spans="1:27" x14ac:dyDescent="0.3">
      <c r="A10788" s="43">
        <v>1754657</v>
      </c>
      <c r="B10788" s="43" t="s">
        <v>7940</v>
      </c>
      <c r="C10788" s="43" t="s">
        <v>469</v>
      </c>
      <c r="E10788" s="43" t="s">
        <v>6263</v>
      </c>
      <c r="F10788" s="43" t="s">
        <v>28</v>
      </c>
      <c r="G10788" s="43">
        <v>53064</v>
      </c>
      <c r="Y10788" s="43" t="str">
        <f t="shared" si="336"/>
        <v>COMP</v>
      </c>
      <c r="Z10788" s="43">
        <v>1880452</v>
      </c>
      <c r="AA10788" s="43">
        <f t="shared" si="337"/>
        <v>1754657</v>
      </c>
    </row>
    <row r="10789" spans="1:27" x14ac:dyDescent="0.3">
      <c r="A10789" s="43">
        <v>2387962</v>
      </c>
      <c r="B10789" s="43" t="s">
        <v>7940</v>
      </c>
      <c r="C10789" s="43" t="s">
        <v>276</v>
      </c>
      <c r="E10789" s="43" t="s">
        <v>6263</v>
      </c>
      <c r="F10789" s="43" t="s">
        <v>28</v>
      </c>
      <c r="G10789" s="43">
        <v>44084</v>
      </c>
      <c r="Y10789" s="43" t="str">
        <f t="shared" si="336"/>
        <v/>
      </c>
      <c r="Z10789" s="43">
        <v>1621975</v>
      </c>
      <c r="AA10789" s="43" t="e">
        <f t="shared" si="337"/>
        <v>#N/A</v>
      </c>
    </row>
    <row r="10790" spans="1:27" x14ac:dyDescent="0.3">
      <c r="A10790" s="43">
        <v>2262765</v>
      </c>
      <c r="B10790" s="43" t="s">
        <v>7941</v>
      </c>
      <c r="C10790" s="43" t="s">
        <v>973</v>
      </c>
      <c r="E10790" s="43" t="s">
        <v>6263</v>
      </c>
      <c r="F10790" s="43" t="s">
        <v>28</v>
      </c>
      <c r="G10790" s="43">
        <v>44052</v>
      </c>
      <c r="Y10790" s="43" t="str">
        <f t="shared" si="336"/>
        <v/>
      </c>
      <c r="Z10790" s="43">
        <v>1846525</v>
      </c>
      <c r="AA10790" s="43" t="e">
        <f t="shared" si="337"/>
        <v>#N/A</v>
      </c>
    </row>
    <row r="10791" spans="1:27" x14ac:dyDescent="0.3">
      <c r="A10791" s="43">
        <v>2402939</v>
      </c>
      <c r="B10791" s="43" t="s">
        <v>1775</v>
      </c>
      <c r="C10791" s="43" t="s">
        <v>1858</v>
      </c>
      <c r="E10791" s="43" t="s">
        <v>6263</v>
      </c>
      <c r="F10791" s="43" t="s">
        <v>30</v>
      </c>
      <c r="G10791" s="43">
        <v>85005</v>
      </c>
      <c r="Y10791" s="43" t="str">
        <f t="shared" si="336"/>
        <v>COMP</v>
      </c>
      <c r="Z10791" s="43">
        <v>2368964</v>
      </c>
      <c r="AA10791" s="43">
        <f t="shared" si="337"/>
        <v>2402939</v>
      </c>
    </row>
    <row r="10792" spans="1:27" x14ac:dyDescent="0.3">
      <c r="A10792" s="43">
        <v>2402934</v>
      </c>
      <c r="B10792" s="43" t="s">
        <v>1775</v>
      </c>
      <c r="C10792" s="43" t="s">
        <v>230</v>
      </c>
      <c r="E10792" s="43" t="s">
        <v>6263</v>
      </c>
      <c r="F10792" s="43" t="s">
        <v>28</v>
      </c>
      <c r="G10792" s="43">
        <v>85005</v>
      </c>
      <c r="Y10792" s="43" t="str">
        <f t="shared" si="336"/>
        <v>COMP</v>
      </c>
      <c r="Z10792" s="43">
        <v>2172020</v>
      </c>
      <c r="AA10792" s="43">
        <f t="shared" si="337"/>
        <v>2402934</v>
      </c>
    </row>
    <row r="10793" spans="1:27" x14ac:dyDescent="0.3">
      <c r="A10793" s="43">
        <v>2311147</v>
      </c>
      <c r="B10793" s="43" t="s">
        <v>1775</v>
      </c>
      <c r="C10793" s="43" t="s">
        <v>713</v>
      </c>
      <c r="E10793" s="43" t="s">
        <v>6263</v>
      </c>
      <c r="F10793" s="43" t="s">
        <v>30</v>
      </c>
      <c r="G10793" s="43">
        <v>85055</v>
      </c>
      <c r="Y10793" s="43" t="str">
        <f t="shared" si="336"/>
        <v/>
      </c>
      <c r="Z10793" s="43">
        <v>1657366</v>
      </c>
      <c r="AA10793" s="43" t="e">
        <f t="shared" si="337"/>
        <v>#N/A</v>
      </c>
    </row>
    <row r="10794" spans="1:27" x14ac:dyDescent="0.3">
      <c r="A10794" s="43">
        <v>2179837</v>
      </c>
      <c r="B10794" s="43" t="s">
        <v>1775</v>
      </c>
      <c r="C10794" s="43" t="s">
        <v>5673</v>
      </c>
      <c r="E10794" s="43" t="s">
        <v>6263</v>
      </c>
      <c r="F10794" s="43" t="s">
        <v>28</v>
      </c>
      <c r="G10794" s="43">
        <v>85054</v>
      </c>
      <c r="Y10794" s="43" t="str">
        <f t="shared" si="336"/>
        <v/>
      </c>
      <c r="Z10794" s="43">
        <v>1736064</v>
      </c>
      <c r="AA10794" s="43" t="e">
        <f t="shared" si="337"/>
        <v>#N/A</v>
      </c>
    </row>
    <row r="10795" spans="1:27" x14ac:dyDescent="0.3">
      <c r="A10795" s="43">
        <v>1629862</v>
      </c>
      <c r="B10795" s="43" t="s">
        <v>7942</v>
      </c>
      <c r="C10795" s="43" t="s">
        <v>1736</v>
      </c>
      <c r="E10795" s="43" t="s">
        <v>6263</v>
      </c>
      <c r="F10795" s="43" t="s">
        <v>28</v>
      </c>
      <c r="G10795" s="43">
        <v>85067</v>
      </c>
      <c r="Y10795" s="43" t="str">
        <f t="shared" si="336"/>
        <v/>
      </c>
      <c r="Z10795" s="43">
        <v>172855</v>
      </c>
      <c r="AA10795" s="43" t="e">
        <f t="shared" si="337"/>
        <v>#N/A</v>
      </c>
    </row>
    <row r="10796" spans="1:27" x14ac:dyDescent="0.3">
      <c r="A10796" s="43">
        <v>1609844</v>
      </c>
      <c r="B10796" s="43" t="s">
        <v>7942</v>
      </c>
      <c r="C10796" s="43" t="s">
        <v>664</v>
      </c>
      <c r="E10796" s="43" t="s">
        <v>6263</v>
      </c>
      <c r="F10796" s="43" t="s">
        <v>28</v>
      </c>
      <c r="G10796" s="43">
        <v>44024</v>
      </c>
      <c r="Y10796" s="43" t="str">
        <f t="shared" si="336"/>
        <v>COMP</v>
      </c>
      <c r="Z10796" s="43">
        <v>1580508</v>
      </c>
      <c r="AA10796" s="43">
        <f t="shared" si="337"/>
        <v>1609844</v>
      </c>
    </row>
    <row r="10797" spans="1:27" x14ac:dyDescent="0.3">
      <c r="A10797" s="43">
        <v>789206</v>
      </c>
      <c r="B10797" s="43" t="s">
        <v>7943</v>
      </c>
      <c r="C10797" s="43" t="s">
        <v>223</v>
      </c>
      <c r="E10797" s="43" t="s">
        <v>6263</v>
      </c>
      <c r="F10797" s="43" t="s">
        <v>28</v>
      </c>
      <c r="G10797" s="43">
        <v>72028</v>
      </c>
      <c r="Y10797" s="43" t="str">
        <f t="shared" si="336"/>
        <v>COMP</v>
      </c>
      <c r="Z10797" s="43">
        <v>1251240</v>
      </c>
      <c r="AA10797" s="43">
        <f t="shared" si="337"/>
        <v>789206</v>
      </c>
    </row>
    <row r="10798" spans="1:27" x14ac:dyDescent="0.3">
      <c r="A10798" s="43">
        <v>1837861</v>
      </c>
      <c r="B10798" s="43" t="s">
        <v>7944</v>
      </c>
      <c r="C10798" s="43" t="s">
        <v>264</v>
      </c>
      <c r="E10798" s="43" t="s">
        <v>6263</v>
      </c>
      <c r="F10798" s="43" t="s">
        <v>28</v>
      </c>
      <c r="G10798" s="43">
        <v>44079</v>
      </c>
      <c r="Y10798" s="43" t="str">
        <f t="shared" si="336"/>
        <v/>
      </c>
      <c r="Z10798" s="43">
        <v>2397476</v>
      </c>
      <c r="AA10798" s="43" t="e">
        <f t="shared" si="337"/>
        <v>#N/A</v>
      </c>
    </row>
    <row r="10799" spans="1:27" x14ac:dyDescent="0.3">
      <c r="A10799" s="43">
        <v>2317048</v>
      </c>
      <c r="B10799" s="43" t="s">
        <v>7944</v>
      </c>
      <c r="C10799" s="43" t="s">
        <v>2801</v>
      </c>
      <c r="E10799" s="43" t="s">
        <v>34</v>
      </c>
      <c r="F10799" s="43" t="s">
        <v>30</v>
      </c>
      <c r="G10799" s="43">
        <v>72063</v>
      </c>
      <c r="Y10799" s="43" t="str">
        <f t="shared" si="336"/>
        <v/>
      </c>
      <c r="Z10799" s="43">
        <v>2313196</v>
      </c>
      <c r="AA10799" s="43" t="e">
        <f t="shared" si="337"/>
        <v>#N/A</v>
      </c>
    </row>
    <row r="10800" spans="1:27" x14ac:dyDescent="0.3">
      <c r="A10800" s="43">
        <v>1262533</v>
      </c>
      <c r="B10800" s="43" t="s">
        <v>7944</v>
      </c>
      <c r="C10800" s="43" t="s">
        <v>677</v>
      </c>
      <c r="E10800" s="43" t="s">
        <v>6263</v>
      </c>
      <c r="F10800" s="43" t="s">
        <v>28</v>
      </c>
      <c r="G10800" s="43">
        <v>72041</v>
      </c>
      <c r="Y10800" s="43" t="str">
        <f t="shared" si="336"/>
        <v/>
      </c>
      <c r="Z10800" s="43">
        <v>1509547</v>
      </c>
      <c r="AA10800" s="43" t="e">
        <f t="shared" si="337"/>
        <v>#N/A</v>
      </c>
    </row>
    <row r="10801" spans="1:27" x14ac:dyDescent="0.3">
      <c r="A10801" s="43">
        <v>1732055</v>
      </c>
      <c r="B10801" s="43" t="s">
        <v>7945</v>
      </c>
      <c r="C10801" s="43" t="s">
        <v>173</v>
      </c>
      <c r="E10801" s="43" t="s">
        <v>6263</v>
      </c>
      <c r="F10801" s="43" t="s">
        <v>30</v>
      </c>
      <c r="G10801" s="43">
        <v>72041</v>
      </c>
      <c r="Y10801" s="43" t="str">
        <f t="shared" si="336"/>
        <v/>
      </c>
      <c r="Z10801" s="43">
        <v>1311430</v>
      </c>
      <c r="AA10801" s="43" t="e">
        <f t="shared" si="337"/>
        <v>#N/A</v>
      </c>
    </row>
    <row r="10802" spans="1:27" x14ac:dyDescent="0.3">
      <c r="A10802" s="43">
        <v>2037930</v>
      </c>
      <c r="B10802" s="43" t="s">
        <v>7945</v>
      </c>
      <c r="C10802" s="43" t="s">
        <v>305</v>
      </c>
      <c r="E10802" s="43" t="s">
        <v>6263</v>
      </c>
      <c r="F10802" s="43" t="s">
        <v>28</v>
      </c>
      <c r="G10802" s="43">
        <v>44022</v>
      </c>
      <c r="Y10802" s="43" t="str">
        <f t="shared" si="336"/>
        <v/>
      </c>
      <c r="Z10802" s="43">
        <v>2136243</v>
      </c>
      <c r="AA10802" s="43" t="e">
        <f t="shared" si="337"/>
        <v>#N/A</v>
      </c>
    </row>
    <row r="10803" spans="1:27" x14ac:dyDescent="0.3">
      <c r="A10803" s="43">
        <v>2415839</v>
      </c>
      <c r="B10803" s="43" t="s">
        <v>7945</v>
      </c>
      <c r="C10803" s="43" t="s">
        <v>401</v>
      </c>
      <c r="E10803" s="43" t="s">
        <v>6263</v>
      </c>
      <c r="F10803" s="43" t="s">
        <v>30</v>
      </c>
      <c r="G10803" s="43">
        <v>44038</v>
      </c>
      <c r="Y10803" s="43" t="str">
        <f t="shared" si="336"/>
        <v>COMP</v>
      </c>
      <c r="Z10803" s="43">
        <v>2384183</v>
      </c>
      <c r="AA10803" s="43">
        <f t="shared" si="337"/>
        <v>2415839</v>
      </c>
    </row>
    <row r="10804" spans="1:27" x14ac:dyDescent="0.3">
      <c r="A10804" s="43">
        <v>2071643</v>
      </c>
      <c r="B10804" s="43" t="s">
        <v>7945</v>
      </c>
      <c r="C10804" s="43" t="s">
        <v>2733</v>
      </c>
      <c r="E10804" s="43" t="s">
        <v>6263</v>
      </c>
      <c r="F10804" s="43" t="s">
        <v>28</v>
      </c>
      <c r="G10804" s="43">
        <v>44012</v>
      </c>
      <c r="Y10804" s="43" t="str">
        <f t="shared" si="336"/>
        <v/>
      </c>
      <c r="Z10804" s="43">
        <v>2307684</v>
      </c>
      <c r="AA10804" s="43" t="e">
        <f t="shared" si="337"/>
        <v>#N/A</v>
      </c>
    </row>
    <row r="10805" spans="1:27" x14ac:dyDescent="0.3">
      <c r="A10805" s="43">
        <v>2161893</v>
      </c>
      <c r="B10805" s="43" t="s">
        <v>7945</v>
      </c>
      <c r="C10805" s="43" t="s">
        <v>266</v>
      </c>
      <c r="E10805" s="43" t="s">
        <v>6263</v>
      </c>
      <c r="F10805" s="43" t="s">
        <v>30</v>
      </c>
      <c r="G10805" s="43">
        <v>44045</v>
      </c>
      <c r="Y10805" s="43" t="str">
        <f t="shared" si="336"/>
        <v/>
      </c>
      <c r="Z10805" s="43">
        <v>2072943</v>
      </c>
      <c r="AA10805" s="43" t="e">
        <f t="shared" si="337"/>
        <v>#N/A</v>
      </c>
    </row>
    <row r="10806" spans="1:27" x14ac:dyDescent="0.3">
      <c r="A10806" s="43">
        <v>1876687</v>
      </c>
      <c r="B10806" s="43" t="s">
        <v>7946</v>
      </c>
      <c r="C10806" s="43" t="s">
        <v>250</v>
      </c>
      <c r="E10806" s="43" t="s">
        <v>6263</v>
      </c>
      <c r="F10806" s="43" t="s">
        <v>28</v>
      </c>
      <c r="G10806" s="43">
        <v>44027</v>
      </c>
      <c r="Y10806" s="43" t="str">
        <f t="shared" si="336"/>
        <v/>
      </c>
      <c r="Z10806" s="43">
        <v>1316935</v>
      </c>
      <c r="AA10806" s="43" t="e">
        <f t="shared" si="337"/>
        <v>#N/A</v>
      </c>
    </row>
    <row r="10807" spans="1:27" x14ac:dyDescent="0.3">
      <c r="A10807" s="43">
        <v>2187114</v>
      </c>
      <c r="B10807" s="43" t="s">
        <v>7947</v>
      </c>
      <c r="C10807" s="43" t="s">
        <v>399</v>
      </c>
      <c r="E10807" s="43" t="s">
        <v>6263</v>
      </c>
      <c r="F10807" s="43" t="s">
        <v>28</v>
      </c>
      <c r="G10807" s="43">
        <v>72053</v>
      </c>
      <c r="Y10807" s="43" t="str">
        <f t="shared" si="336"/>
        <v>COMP</v>
      </c>
      <c r="Z10807" s="43">
        <v>311185</v>
      </c>
      <c r="AA10807" s="43">
        <f t="shared" si="337"/>
        <v>2187114</v>
      </c>
    </row>
    <row r="10808" spans="1:27" x14ac:dyDescent="0.3">
      <c r="A10808" s="43">
        <v>1986506</v>
      </c>
      <c r="B10808" s="43" t="s">
        <v>1779</v>
      </c>
      <c r="C10808" s="43" t="s">
        <v>436</v>
      </c>
      <c r="E10808" s="43" t="s">
        <v>6263</v>
      </c>
      <c r="F10808" s="43" t="s">
        <v>28</v>
      </c>
      <c r="G10808" s="43">
        <v>53022</v>
      </c>
      <c r="Y10808" s="43" t="str">
        <f t="shared" si="336"/>
        <v/>
      </c>
      <c r="Z10808" s="43">
        <v>975980</v>
      </c>
      <c r="AA10808" s="43" t="e">
        <f t="shared" si="337"/>
        <v>#N/A</v>
      </c>
    </row>
    <row r="10809" spans="1:27" x14ac:dyDescent="0.3">
      <c r="A10809" s="43">
        <v>2324534</v>
      </c>
      <c r="B10809" s="43" t="s">
        <v>1779</v>
      </c>
      <c r="C10809" s="43" t="s">
        <v>1904</v>
      </c>
      <c r="E10809" s="43" t="s">
        <v>35</v>
      </c>
      <c r="F10809" s="43" t="s">
        <v>28</v>
      </c>
      <c r="G10809" s="43">
        <v>53061</v>
      </c>
      <c r="Y10809" s="43" t="str">
        <f t="shared" si="336"/>
        <v>COMP</v>
      </c>
      <c r="Z10809" s="43">
        <v>1656377</v>
      </c>
      <c r="AA10809" s="43">
        <f t="shared" si="337"/>
        <v>2324534</v>
      </c>
    </row>
    <row r="10810" spans="1:27" x14ac:dyDescent="0.3">
      <c r="A10810" s="43">
        <v>2255100</v>
      </c>
      <c r="B10810" s="43" t="s">
        <v>1779</v>
      </c>
      <c r="C10810" s="43" t="s">
        <v>218</v>
      </c>
      <c r="E10810" s="43" t="s">
        <v>6263</v>
      </c>
      <c r="F10810" s="43" t="s">
        <v>28</v>
      </c>
      <c r="G10810" s="43">
        <v>53061</v>
      </c>
      <c r="Y10810" s="43" t="str">
        <f t="shared" si="336"/>
        <v/>
      </c>
      <c r="Z10810" s="43">
        <v>1935036</v>
      </c>
      <c r="AA10810" s="43" t="e">
        <f t="shared" si="337"/>
        <v>#N/A</v>
      </c>
    </row>
    <row r="10811" spans="1:27" x14ac:dyDescent="0.3">
      <c r="A10811" s="43">
        <v>1311149</v>
      </c>
      <c r="B10811" s="43" t="s">
        <v>1779</v>
      </c>
      <c r="C10811" s="43" t="s">
        <v>1079</v>
      </c>
      <c r="E10811" s="43" t="s">
        <v>34</v>
      </c>
      <c r="F10811" s="43" t="s">
        <v>30</v>
      </c>
      <c r="G10811" s="43">
        <v>53061</v>
      </c>
      <c r="Y10811" s="43" t="str">
        <f t="shared" si="336"/>
        <v>COMP</v>
      </c>
      <c r="Z10811" s="43">
        <v>1421814</v>
      </c>
      <c r="AA10811" s="43">
        <f t="shared" si="337"/>
        <v>1311149</v>
      </c>
    </row>
    <row r="10812" spans="1:27" x14ac:dyDescent="0.3">
      <c r="A10812" s="43">
        <v>1877742</v>
      </c>
      <c r="B10812" s="43" t="s">
        <v>7948</v>
      </c>
      <c r="C10812" s="43" t="s">
        <v>232</v>
      </c>
      <c r="E10812" s="43" t="s">
        <v>6263</v>
      </c>
      <c r="F10812" s="43" t="s">
        <v>28</v>
      </c>
      <c r="G10812" s="43">
        <v>44073</v>
      </c>
      <c r="Y10812" s="43" t="str">
        <f t="shared" si="336"/>
        <v/>
      </c>
      <c r="Z10812" s="43">
        <v>2077909</v>
      </c>
      <c r="AA10812" s="43" t="e">
        <f t="shared" si="337"/>
        <v>#N/A</v>
      </c>
    </row>
    <row r="10813" spans="1:27" x14ac:dyDescent="0.3">
      <c r="A10813" s="43">
        <v>2379823</v>
      </c>
      <c r="B10813" s="43" t="s">
        <v>7949</v>
      </c>
      <c r="C10813" s="43" t="s">
        <v>1862</v>
      </c>
      <c r="E10813" s="43" t="s">
        <v>29</v>
      </c>
      <c r="F10813" s="43" t="s">
        <v>30</v>
      </c>
      <c r="G10813" s="43">
        <v>44039</v>
      </c>
      <c r="Y10813" s="43" t="str">
        <f t="shared" si="336"/>
        <v/>
      </c>
      <c r="AA10813" s="43" t="e">
        <f t="shared" si="337"/>
        <v>#N/A</v>
      </c>
    </row>
    <row r="10814" spans="1:27" x14ac:dyDescent="0.3">
      <c r="A10814" s="43">
        <v>1564475</v>
      </c>
      <c r="B10814" s="43" t="s">
        <v>7950</v>
      </c>
      <c r="C10814" s="43" t="s">
        <v>617</v>
      </c>
      <c r="E10814" s="43" t="s">
        <v>6263</v>
      </c>
      <c r="F10814" s="43" t="s">
        <v>30</v>
      </c>
      <c r="G10814" s="43">
        <v>44067</v>
      </c>
      <c r="Y10814" s="43" t="str">
        <f t="shared" si="336"/>
        <v>COMP</v>
      </c>
      <c r="AA10814" s="43">
        <f t="shared" si="337"/>
        <v>1564475</v>
      </c>
    </row>
    <row r="10815" spans="1:27" x14ac:dyDescent="0.3">
      <c r="A10815" s="43">
        <v>1594986</v>
      </c>
      <c r="B10815" s="43" t="s">
        <v>7951</v>
      </c>
      <c r="C10815" s="43" t="s">
        <v>7952</v>
      </c>
      <c r="E10815" s="43" t="s">
        <v>34</v>
      </c>
      <c r="F10815" s="43" t="s">
        <v>28</v>
      </c>
      <c r="G10815" s="43">
        <v>72080</v>
      </c>
      <c r="Y10815" s="43" t="str">
        <f t="shared" si="336"/>
        <v>COMP</v>
      </c>
      <c r="AA10815" s="43">
        <f t="shared" si="337"/>
        <v>1594986</v>
      </c>
    </row>
    <row r="10816" spans="1:27" x14ac:dyDescent="0.3">
      <c r="A10816" s="43">
        <v>2290825</v>
      </c>
      <c r="B10816" s="43" t="s">
        <v>1786</v>
      </c>
      <c r="C10816" s="43" t="s">
        <v>305</v>
      </c>
      <c r="E10816" s="43" t="s">
        <v>34</v>
      </c>
      <c r="F10816" s="43" t="s">
        <v>28</v>
      </c>
      <c r="G10816" s="43">
        <v>72041</v>
      </c>
      <c r="Y10816" s="43" t="str">
        <f t="shared" si="336"/>
        <v>COMP</v>
      </c>
      <c r="AA10816" s="43">
        <f t="shared" si="337"/>
        <v>2290825</v>
      </c>
    </row>
    <row r="10817" spans="1:27" x14ac:dyDescent="0.3">
      <c r="A10817" s="43">
        <v>2089173</v>
      </c>
      <c r="B10817" s="43" t="s">
        <v>7953</v>
      </c>
      <c r="C10817" s="43" t="s">
        <v>722</v>
      </c>
      <c r="E10817" s="43" t="s">
        <v>6263</v>
      </c>
      <c r="F10817" s="43" t="s">
        <v>28</v>
      </c>
      <c r="G10817" s="43">
        <v>44090</v>
      </c>
      <c r="Y10817" s="43" t="str">
        <f t="shared" si="336"/>
        <v/>
      </c>
      <c r="AA10817" s="43" t="e">
        <f t="shared" si="337"/>
        <v>#N/A</v>
      </c>
    </row>
    <row r="10818" spans="1:27" x14ac:dyDescent="0.3">
      <c r="A10818" s="43">
        <v>1557875</v>
      </c>
      <c r="B10818" s="43" t="s">
        <v>7953</v>
      </c>
      <c r="C10818" s="43" t="s">
        <v>681</v>
      </c>
      <c r="E10818" s="43" t="s">
        <v>6263</v>
      </c>
      <c r="F10818" s="43" t="s">
        <v>30</v>
      </c>
      <c r="G10818" s="43">
        <v>44090</v>
      </c>
      <c r="Y10818" s="43" t="str">
        <f t="shared" ref="Y10818:Y10881" si="338">IF(ISERROR(AA10818)=FALSE,"COMP","")</f>
        <v/>
      </c>
      <c r="AA10818" s="43" t="e">
        <f t="shared" si="337"/>
        <v>#N/A</v>
      </c>
    </row>
    <row r="10819" spans="1:27" x14ac:dyDescent="0.3">
      <c r="A10819" s="43">
        <v>1906850</v>
      </c>
      <c r="B10819" s="43" t="s">
        <v>7954</v>
      </c>
      <c r="C10819" s="43" t="s">
        <v>1407</v>
      </c>
      <c r="E10819" s="43" t="s">
        <v>6263</v>
      </c>
      <c r="F10819" s="43" t="s">
        <v>30</v>
      </c>
      <c r="G10819" s="43">
        <v>49054</v>
      </c>
      <c r="Y10819" s="43" t="str">
        <f t="shared" si="338"/>
        <v/>
      </c>
      <c r="AA10819" s="43" t="e">
        <f t="shared" ref="AA10819:AA10882" si="339">VLOOKUP(A10819,Z:Z,1,FALSE)</f>
        <v>#N/A</v>
      </c>
    </row>
    <row r="10820" spans="1:27" x14ac:dyDescent="0.3">
      <c r="A10820" s="43">
        <v>2287165</v>
      </c>
      <c r="B10820" s="43" t="s">
        <v>7954</v>
      </c>
      <c r="C10820" s="43" t="s">
        <v>7955</v>
      </c>
      <c r="E10820" s="43" t="s">
        <v>34</v>
      </c>
      <c r="F10820" s="43" t="s">
        <v>28</v>
      </c>
      <c r="G10820" s="43">
        <v>44039</v>
      </c>
      <c r="Y10820" s="43" t="str">
        <f t="shared" si="338"/>
        <v>COMP</v>
      </c>
      <c r="AA10820" s="43">
        <f t="shared" si="339"/>
        <v>2287165</v>
      </c>
    </row>
    <row r="10821" spans="1:27" x14ac:dyDescent="0.3">
      <c r="A10821" s="43">
        <v>555389</v>
      </c>
      <c r="B10821" s="43" t="s">
        <v>7956</v>
      </c>
      <c r="C10821" s="43" t="s">
        <v>1413</v>
      </c>
      <c r="E10821" s="43" t="s">
        <v>6263</v>
      </c>
      <c r="F10821" s="43" t="s">
        <v>28</v>
      </c>
      <c r="G10821" s="43">
        <v>72041</v>
      </c>
      <c r="Y10821" s="43" t="str">
        <f t="shared" si="338"/>
        <v/>
      </c>
      <c r="AA10821" s="43" t="e">
        <f t="shared" si="339"/>
        <v>#N/A</v>
      </c>
    </row>
    <row r="10822" spans="1:27" x14ac:dyDescent="0.3">
      <c r="A10822" s="43">
        <v>2207453</v>
      </c>
      <c r="B10822" s="43" t="s">
        <v>7957</v>
      </c>
      <c r="C10822" s="43" t="s">
        <v>534</v>
      </c>
      <c r="E10822" s="43" t="s">
        <v>6263</v>
      </c>
      <c r="F10822" s="43" t="s">
        <v>30</v>
      </c>
      <c r="G10822" s="43">
        <v>49002</v>
      </c>
      <c r="Y10822" s="43" t="str">
        <f t="shared" si="338"/>
        <v/>
      </c>
      <c r="AA10822" s="43" t="e">
        <f t="shared" si="339"/>
        <v>#N/A</v>
      </c>
    </row>
    <row r="10823" spans="1:27" x14ac:dyDescent="0.3">
      <c r="A10823" s="43">
        <v>1998697</v>
      </c>
      <c r="B10823" s="43" t="s">
        <v>7957</v>
      </c>
      <c r="C10823" s="43" t="s">
        <v>3001</v>
      </c>
      <c r="E10823" s="43" t="s">
        <v>35</v>
      </c>
      <c r="F10823" s="43" t="s">
        <v>30</v>
      </c>
      <c r="G10823" s="43">
        <v>49006</v>
      </c>
      <c r="Y10823" s="43" t="str">
        <f t="shared" si="338"/>
        <v>COMP</v>
      </c>
      <c r="AA10823" s="43">
        <f t="shared" si="339"/>
        <v>1998697</v>
      </c>
    </row>
    <row r="10824" spans="1:27" x14ac:dyDescent="0.3">
      <c r="A10824" s="43">
        <v>2347949</v>
      </c>
      <c r="B10824" s="43" t="s">
        <v>7957</v>
      </c>
      <c r="C10824" s="43" t="s">
        <v>303</v>
      </c>
      <c r="E10824" s="43" t="s">
        <v>6263</v>
      </c>
      <c r="F10824" s="43" t="s">
        <v>28</v>
      </c>
      <c r="G10824" s="43">
        <v>49001</v>
      </c>
      <c r="Y10824" s="43" t="str">
        <f t="shared" si="338"/>
        <v/>
      </c>
      <c r="AA10824" s="43" t="e">
        <f t="shared" si="339"/>
        <v>#N/A</v>
      </c>
    </row>
    <row r="10825" spans="1:27" x14ac:dyDescent="0.3">
      <c r="A10825" s="43">
        <v>1993953</v>
      </c>
      <c r="B10825" s="43" t="s">
        <v>7958</v>
      </c>
      <c r="C10825" s="43" t="s">
        <v>1218</v>
      </c>
      <c r="E10825" s="43" t="s">
        <v>29</v>
      </c>
      <c r="F10825" s="43" t="s">
        <v>30</v>
      </c>
      <c r="G10825" s="43">
        <v>49034</v>
      </c>
      <c r="Y10825" s="43" t="str">
        <f t="shared" si="338"/>
        <v/>
      </c>
      <c r="AA10825" s="43" t="e">
        <f t="shared" si="339"/>
        <v>#N/A</v>
      </c>
    </row>
    <row r="10826" spans="1:27" x14ac:dyDescent="0.3">
      <c r="A10826" s="43">
        <v>2371186</v>
      </c>
      <c r="B10826" s="43" t="s">
        <v>1790</v>
      </c>
      <c r="C10826" s="43" t="s">
        <v>235</v>
      </c>
      <c r="E10826" s="43" t="s">
        <v>29</v>
      </c>
      <c r="F10826" s="43" t="s">
        <v>28</v>
      </c>
      <c r="G10826" s="43">
        <v>49020</v>
      </c>
      <c r="Y10826" s="43" t="str">
        <f t="shared" si="338"/>
        <v/>
      </c>
      <c r="AA10826" s="43" t="e">
        <f t="shared" si="339"/>
        <v>#N/A</v>
      </c>
    </row>
    <row r="10827" spans="1:27" x14ac:dyDescent="0.3">
      <c r="A10827" s="43">
        <v>2321723</v>
      </c>
      <c r="B10827" s="43" t="s">
        <v>1790</v>
      </c>
      <c r="C10827" s="43" t="s">
        <v>1427</v>
      </c>
      <c r="E10827" s="43" t="s">
        <v>6263</v>
      </c>
      <c r="F10827" s="43" t="s">
        <v>30</v>
      </c>
      <c r="G10827" s="43">
        <v>44073</v>
      </c>
      <c r="Y10827" s="43" t="str">
        <f t="shared" si="338"/>
        <v>COMP</v>
      </c>
      <c r="AA10827" s="43">
        <f t="shared" si="339"/>
        <v>2321723</v>
      </c>
    </row>
    <row r="10828" spans="1:27" x14ac:dyDescent="0.3">
      <c r="A10828" s="43">
        <v>1300859</v>
      </c>
      <c r="B10828" s="43" t="s">
        <v>1790</v>
      </c>
      <c r="C10828" s="43" t="s">
        <v>260</v>
      </c>
      <c r="E10828" s="43" t="s">
        <v>29</v>
      </c>
      <c r="F10828" s="43" t="s">
        <v>28</v>
      </c>
      <c r="G10828" s="43">
        <v>53022</v>
      </c>
      <c r="Y10828" s="43" t="str">
        <f t="shared" si="338"/>
        <v>COMP</v>
      </c>
      <c r="AA10828" s="43">
        <f t="shared" si="339"/>
        <v>1300859</v>
      </c>
    </row>
    <row r="10829" spans="1:27" x14ac:dyDescent="0.3">
      <c r="A10829" s="43">
        <v>1840542</v>
      </c>
      <c r="B10829" s="43" t="s">
        <v>1790</v>
      </c>
      <c r="C10829" s="43" t="s">
        <v>478</v>
      </c>
      <c r="E10829" s="43" t="s">
        <v>6263</v>
      </c>
      <c r="F10829" s="43" t="s">
        <v>28</v>
      </c>
      <c r="G10829" s="43">
        <v>49042</v>
      </c>
      <c r="Y10829" s="43" t="str">
        <f t="shared" si="338"/>
        <v/>
      </c>
      <c r="AA10829" s="43" t="e">
        <f t="shared" si="339"/>
        <v>#N/A</v>
      </c>
    </row>
    <row r="10830" spans="1:27" x14ac:dyDescent="0.3">
      <c r="A10830" s="43">
        <v>340471</v>
      </c>
      <c r="B10830" s="43" t="s">
        <v>1790</v>
      </c>
      <c r="C10830" s="43" t="s">
        <v>594</v>
      </c>
      <c r="E10830" s="43" t="s">
        <v>6263</v>
      </c>
      <c r="F10830" s="43" t="s">
        <v>28</v>
      </c>
      <c r="G10830" s="43">
        <v>72078</v>
      </c>
      <c r="Y10830" s="43" t="str">
        <f t="shared" si="338"/>
        <v>COMP</v>
      </c>
      <c r="AA10830" s="43">
        <f t="shared" si="339"/>
        <v>340471</v>
      </c>
    </row>
    <row r="10831" spans="1:27" x14ac:dyDescent="0.3">
      <c r="A10831" s="43">
        <v>1312726</v>
      </c>
      <c r="B10831" s="43" t="s">
        <v>1790</v>
      </c>
      <c r="C10831" s="43" t="s">
        <v>3278</v>
      </c>
      <c r="E10831" s="43" t="s">
        <v>31</v>
      </c>
      <c r="F10831" s="43" t="s">
        <v>28</v>
      </c>
      <c r="G10831" s="43">
        <v>49042</v>
      </c>
      <c r="Y10831" s="43" t="str">
        <f t="shared" si="338"/>
        <v>COMP</v>
      </c>
      <c r="AA10831" s="43">
        <f t="shared" si="339"/>
        <v>1312726</v>
      </c>
    </row>
    <row r="10832" spans="1:27" x14ac:dyDescent="0.3">
      <c r="A10832" s="43">
        <v>1053129</v>
      </c>
      <c r="B10832" s="43" t="s">
        <v>1790</v>
      </c>
      <c r="C10832" s="43" t="s">
        <v>274</v>
      </c>
      <c r="E10832" s="43" t="s">
        <v>6263</v>
      </c>
      <c r="F10832" s="43" t="s">
        <v>28</v>
      </c>
      <c r="G10832" s="43">
        <v>49006</v>
      </c>
      <c r="Y10832" s="43" t="str">
        <f t="shared" si="338"/>
        <v/>
      </c>
      <c r="AA10832" s="43" t="e">
        <f t="shared" si="339"/>
        <v>#N/A</v>
      </c>
    </row>
    <row r="10833" spans="1:27" x14ac:dyDescent="0.3">
      <c r="A10833" s="43">
        <v>1557986</v>
      </c>
      <c r="B10833" s="43" t="s">
        <v>1790</v>
      </c>
      <c r="C10833" s="43" t="s">
        <v>495</v>
      </c>
      <c r="E10833" s="43" t="s">
        <v>35</v>
      </c>
      <c r="F10833" s="43" t="s">
        <v>30</v>
      </c>
      <c r="G10833" s="43">
        <v>49042</v>
      </c>
      <c r="Y10833" s="43" t="str">
        <f t="shared" si="338"/>
        <v>COMP</v>
      </c>
      <c r="AA10833" s="43">
        <f t="shared" si="339"/>
        <v>1557986</v>
      </c>
    </row>
    <row r="10834" spans="1:27" x14ac:dyDescent="0.3">
      <c r="A10834" s="43">
        <v>662949</v>
      </c>
      <c r="B10834" s="43" t="s">
        <v>1790</v>
      </c>
      <c r="C10834" s="43" t="s">
        <v>385</v>
      </c>
      <c r="E10834" s="43" t="s">
        <v>6263</v>
      </c>
      <c r="F10834" s="43" t="s">
        <v>28</v>
      </c>
      <c r="G10834" s="43">
        <v>72041</v>
      </c>
      <c r="Y10834" s="43" t="str">
        <f t="shared" si="338"/>
        <v/>
      </c>
      <c r="AA10834" s="43" t="e">
        <f t="shared" si="339"/>
        <v>#N/A</v>
      </c>
    </row>
    <row r="10835" spans="1:27" x14ac:dyDescent="0.3">
      <c r="A10835" s="43">
        <v>1963799</v>
      </c>
      <c r="B10835" s="43" t="s">
        <v>1790</v>
      </c>
      <c r="C10835" s="43" t="s">
        <v>537</v>
      </c>
      <c r="E10835" s="43" t="s">
        <v>6263</v>
      </c>
      <c r="F10835" s="43" t="s">
        <v>28</v>
      </c>
      <c r="G10835" s="43">
        <v>85005</v>
      </c>
      <c r="Y10835" s="43" t="str">
        <f t="shared" si="338"/>
        <v>COMP</v>
      </c>
      <c r="AA10835" s="43">
        <f t="shared" si="339"/>
        <v>1963799</v>
      </c>
    </row>
    <row r="10836" spans="1:27" x14ac:dyDescent="0.3">
      <c r="A10836" s="43">
        <v>2418179</v>
      </c>
      <c r="B10836" s="43" t="s">
        <v>1791</v>
      </c>
      <c r="C10836" s="43" t="s">
        <v>829</v>
      </c>
      <c r="E10836" s="43" t="s">
        <v>6263</v>
      </c>
      <c r="F10836" s="43" t="s">
        <v>28</v>
      </c>
      <c r="G10836" s="43">
        <v>44049</v>
      </c>
      <c r="Y10836" s="43" t="str">
        <f t="shared" si="338"/>
        <v/>
      </c>
      <c r="AA10836" s="43" t="e">
        <f t="shared" si="339"/>
        <v>#N/A</v>
      </c>
    </row>
    <row r="10837" spans="1:27" x14ac:dyDescent="0.3">
      <c r="A10837" s="43">
        <v>1344312</v>
      </c>
      <c r="B10837" s="43" t="s">
        <v>1791</v>
      </c>
      <c r="C10837" s="43" t="s">
        <v>202</v>
      </c>
      <c r="E10837" s="43" t="s">
        <v>6263</v>
      </c>
      <c r="F10837" s="43" t="s">
        <v>28</v>
      </c>
      <c r="G10837" s="43">
        <v>44015</v>
      </c>
      <c r="Y10837" s="43" t="str">
        <f t="shared" si="338"/>
        <v/>
      </c>
      <c r="AA10837" s="43" t="e">
        <f t="shared" si="339"/>
        <v>#N/A</v>
      </c>
    </row>
    <row r="10838" spans="1:27" x14ac:dyDescent="0.3">
      <c r="A10838" s="43">
        <v>2274504</v>
      </c>
      <c r="B10838" s="43" t="s">
        <v>1791</v>
      </c>
      <c r="C10838" s="43" t="s">
        <v>6947</v>
      </c>
      <c r="E10838" s="43" t="s">
        <v>34</v>
      </c>
      <c r="F10838" s="43" t="s">
        <v>28</v>
      </c>
      <c r="G10838" s="43">
        <v>44049</v>
      </c>
      <c r="Y10838" s="43" t="str">
        <f t="shared" si="338"/>
        <v>COMP</v>
      </c>
      <c r="AA10838" s="43">
        <f t="shared" si="339"/>
        <v>2274504</v>
      </c>
    </row>
    <row r="10839" spans="1:27" x14ac:dyDescent="0.3">
      <c r="A10839" s="43">
        <v>1931060</v>
      </c>
      <c r="B10839" s="43" t="s">
        <v>7959</v>
      </c>
      <c r="C10839" s="43" t="s">
        <v>318</v>
      </c>
      <c r="E10839" s="43" t="s">
        <v>6263</v>
      </c>
      <c r="F10839" s="43" t="s">
        <v>28</v>
      </c>
      <c r="G10839" s="43">
        <v>72080</v>
      </c>
      <c r="Y10839" s="43" t="str">
        <f t="shared" si="338"/>
        <v>COMP</v>
      </c>
      <c r="AA10839" s="43">
        <f t="shared" si="339"/>
        <v>1931060</v>
      </c>
    </row>
    <row r="10840" spans="1:27" x14ac:dyDescent="0.3">
      <c r="A10840" s="43">
        <v>459904</v>
      </c>
      <c r="B10840" s="43" t="s">
        <v>7959</v>
      </c>
      <c r="C10840" s="43" t="s">
        <v>397</v>
      </c>
      <c r="E10840" s="43" t="s">
        <v>6263</v>
      </c>
      <c r="F10840" s="43" t="s">
        <v>28</v>
      </c>
      <c r="G10840" s="43">
        <v>72080</v>
      </c>
      <c r="Y10840" s="43" t="str">
        <f t="shared" si="338"/>
        <v>COMP</v>
      </c>
      <c r="AA10840" s="43">
        <f t="shared" si="339"/>
        <v>459904</v>
      </c>
    </row>
    <row r="10841" spans="1:27" x14ac:dyDescent="0.3">
      <c r="A10841" s="43">
        <v>1524914</v>
      </c>
      <c r="B10841" s="43" t="s">
        <v>7960</v>
      </c>
      <c r="C10841" s="43" t="s">
        <v>801</v>
      </c>
      <c r="E10841" s="43" t="s">
        <v>29</v>
      </c>
      <c r="F10841" s="43" t="s">
        <v>30</v>
      </c>
      <c r="G10841" s="43">
        <v>44045</v>
      </c>
      <c r="Y10841" s="43" t="str">
        <f t="shared" si="338"/>
        <v>COMP</v>
      </c>
      <c r="AA10841" s="43">
        <f t="shared" si="339"/>
        <v>1524914</v>
      </c>
    </row>
    <row r="10842" spans="1:27" x14ac:dyDescent="0.3">
      <c r="A10842" s="43">
        <v>1426248</v>
      </c>
      <c r="B10842" s="43" t="s">
        <v>7961</v>
      </c>
      <c r="C10842" s="43" t="s">
        <v>236</v>
      </c>
      <c r="E10842" s="43" t="s">
        <v>6263</v>
      </c>
      <c r="F10842" s="43" t="s">
        <v>28</v>
      </c>
      <c r="G10842" s="43">
        <v>44125</v>
      </c>
      <c r="Y10842" s="43" t="str">
        <f t="shared" si="338"/>
        <v/>
      </c>
      <c r="AA10842" s="43" t="e">
        <f t="shared" si="339"/>
        <v>#N/A</v>
      </c>
    </row>
    <row r="10843" spans="1:27" x14ac:dyDescent="0.3">
      <c r="A10843" s="43">
        <v>1970825</v>
      </c>
      <c r="B10843" s="43" t="s">
        <v>7961</v>
      </c>
      <c r="C10843" s="43" t="s">
        <v>230</v>
      </c>
      <c r="E10843" s="43" t="s">
        <v>6263</v>
      </c>
      <c r="F10843" s="43" t="s">
        <v>28</v>
      </c>
      <c r="G10843" s="43">
        <v>44001</v>
      </c>
      <c r="Y10843" s="43" t="str">
        <f t="shared" si="338"/>
        <v>COMP</v>
      </c>
      <c r="AA10843" s="43">
        <f t="shared" si="339"/>
        <v>1970825</v>
      </c>
    </row>
    <row r="10844" spans="1:27" x14ac:dyDescent="0.3">
      <c r="A10844" s="43">
        <v>1173042</v>
      </c>
      <c r="B10844" s="43" t="s">
        <v>7961</v>
      </c>
      <c r="C10844" s="43" t="s">
        <v>819</v>
      </c>
      <c r="E10844" s="43" t="s">
        <v>6263</v>
      </c>
      <c r="F10844" s="43" t="s">
        <v>28</v>
      </c>
      <c r="G10844" s="43">
        <v>85058</v>
      </c>
      <c r="Y10844" s="43" t="str">
        <f t="shared" si="338"/>
        <v/>
      </c>
      <c r="AA10844" s="43" t="e">
        <f t="shared" si="339"/>
        <v>#N/A</v>
      </c>
    </row>
    <row r="10845" spans="1:27" x14ac:dyDescent="0.3">
      <c r="A10845" s="43">
        <v>2008772</v>
      </c>
      <c r="B10845" s="43" t="s">
        <v>7961</v>
      </c>
      <c r="C10845" s="43" t="s">
        <v>1904</v>
      </c>
      <c r="E10845" s="43" t="s">
        <v>6263</v>
      </c>
      <c r="F10845" s="43" t="s">
        <v>28</v>
      </c>
      <c r="G10845" s="43">
        <v>44068</v>
      </c>
      <c r="Y10845" s="43" t="str">
        <f t="shared" si="338"/>
        <v>COMP</v>
      </c>
      <c r="AA10845" s="43">
        <f t="shared" si="339"/>
        <v>2008772</v>
      </c>
    </row>
    <row r="10846" spans="1:27" x14ac:dyDescent="0.3">
      <c r="A10846" s="43">
        <v>1693600</v>
      </c>
      <c r="B10846" s="43" t="s">
        <v>7961</v>
      </c>
      <c r="C10846" s="43" t="s">
        <v>1736</v>
      </c>
      <c r="E10846" s="43" t="s">
        <v>6263</v>
      </c>
      <c r="F10846" s="43" t="s">
        <v>28</v>
      </c>
      <c r="G10846" s="43">
        <v>44072</v>
      </c>
      <c r="Y10846" s="43" t="str">
        <f t="shared" si="338"/>
        <v/>
      </c>
      <c r="AA10846" s="43" t="e">
        <f t="shared" si="339"/>
        <v>#N/A</v>
      </c>
    </row>
    <row r="10847" spans="1:27" x14ac:dyDescent="0.3">
      <c r="A10847" s="43">
        <v>2257398</v>
      </c>
      <c r="B10847" s="43" t="s">
        <v>7961</v>
      </c>
      <c r="C10847" s="43" t="s">
        <v>565</v>
      </c>
      <c r="E10847" s="43" t="s">
        <v>6263</v>
      </c>
      <c r="F10847" s="43" t="s">
        <v>28</v>
      </c>
      <c r="G10847" s="43">
        <v>53074</v>
      </c>
      <c r="Y10847" s="43" t="str">
        <f t="shared" si="338"/>
        <v/>
      </c>
      <c r="AA10847" s="43" t="e">
        <f t="shared" si="339"/>
        <v>#N/A</v>
      </c>
    </row>
    <row r="10848" spans="1:27" x14ac:dyDescent="0.3">
      <c r="A10848" s="43">
        <v>916131</v>
      </c>
      <c r="B10848" s="43" t="s">
        <v>7961</v>
      </c>
      <c r="C10848" s="43" t="s">
        <v>657</v>
      </c>
      <c r="E10848" s="43" t="s">
        <v>6263</v>
      </c>
      <c r="F10848" s="43" t="s">
        <v>28</v>
      </c>
      <c r="G10848" s="43">
        <v>85032</v>
      </c>
      <c r="Y10848" s="43" t="str">
        <f t="shared" si="338"/>
        <v/>
      </c>
      <c r="AA10848" s="43" t="e">
        <f t="shared" si="339"/>
        <v>#N/A</v>
      </c>
    </row>
    <row r="10849" spans="1:27" x14ac:dyDescent="0.3">
      <c r="A10849" s="43">
        <v>2017459</v>
      </c>
      <c r="B10849" s="43" t="s">
        <v>7961</v>
      </c>
      <c r="C10849" s="43" t="s">
        <v>571</v>
      </c>
      <c r="E10849" s="43" t="s">
        <v>6263</v>
      </c>
      <c r="F10849" s="43" t="s">
        <v>28</v>
      </c>
      <c r="G10849" s="43">
        <v>85005</v>
      </c>
      <c r="Y10849" s="43" t="str">
        <f t="shared" si="338"/>
        <v>COMP</v>
      </c>
      <c r="AA10849" s="43">
        <f t="shared" si="339"/>
        <v>2017459</v>
      </c>
    </row>
    <row r="10850" spans="1:27" x14ac:dyDescent="0.3">
      <c r="A10850" s="43">
        <v>1868014</v>
      </c>
      <c r="B10850" s="43" t="s">
        <v>7961</v>
      </c>
      <c r="C10850" s="43" t="s">
        <v>1157</v>
      </c>
      <c r="E10850" s="43" t="s">
        <v>35</v>
      </c>
      <c r="F10850" s="43" t="s">
        <v>28</v>
      </c>
      <c r="G10850" s="43">
        <v>44035</v>
      </c>
      <c r="Y10850" s="43" t="str">
        <f t="shared" si="338"/>
        <v>COMP</v>
      </c>
      <c r="AA10850" s="43">
        <f t="shared" si="339"/>
        <v>1868014</v>
      </c>
    </row>
    <row r="10851" spans="1:27" x14ac:dyDescent="0.3">
      <c r="A10851" s="43">
        <v>1946289</v>
      </c>
      <c r="B10851" s="43" t="s">
        <v>7961</v>
      </c>
      <c r="C10851" s="43" t="s">
        <v>677</v>
      </c>
      <c r="E10851" s="43" t="s">
        <v>29</v>
      </c>
      <c r="F10851" s="43" t="s">
        <v>28</v>
      </c>
      <c r="G10851" s="43">
        <v>44125</v>
      </c>
      <c r="Y10851" s="43" t="str">
        <f t="shared" si="338"/>
        <v/>
      </c>
      <c r="AA10851" s="43" t="e">
        <f t="shared" si="339"/>
        <v>#N/A</v>
      </c>
    </row>
    <row r="10852" spans="1:27" x14ac:dyDescent="0.3">
      <c r="A10852" s="43">
        <v>417760</v>
      </c>
      <c r="B10852" s="43" t="s">
        <v>7961</v>
      </c>
      <c r="C10852" s="43" t="s">
        <v>4956</v>
      </c>
      <c r="E10852" s="43" t="s">
        <v>6263</v>
      </c>
      <c r="F10852" s="43" t="s">
        <v>30</v>
      </c>
      <c r="G10852" s="43">
        <v>85005</v>
      </c>
      <c r="Y10852" s="43" t="str">
        <f t="shared" si="338"/>
        <v/>
      </c>
      <c r="AA10852" s="43" t="e">
        <f t="shared" si="339"/>
        <v>#N/A</v>
      </c>
    </row>
    <row r="10853" spans="1:27" x14ac:dyDescent="0.3">
      <c r="A10853" s="43">
        <v>2355431</v>
      </c>
      <c r="B10853" s="43" t="s">
        <v>7961</v>
      </c>
      <c r="C10853" s="43" t="s">
        <v>661</v>
      </c>
      <c r="E10853" s="43" t="s">
        <v>6263</v>
      </c>
      <c r="F10853" s="43" t="s">
        <v>28</v>
      </c>
      <c r="G10853" s="43">
        <v>44038</v>
      </c>
      <c r="Y10853" s="43" t="str">
        <f t="shared" si="338"/>
        <v>COMP</v>
      </c>
      <c r="AA10853" s="43">
        <f t="shared" si="339"/>
        <v>2355431</v>
      </c>
    </row>
    <row r="10854" spans="1:27" x14ac:dyDescent="0.3">
      <c r="A10854" s="43">
        <v>2317879</v>
      </c>
      <c r="B10854" s="43" t="s">
        <v>7961</v>
      </c>
      <c r="C10854" s="43" t="s">
        <v>620</v>
      </c>
      <c r="E10854" s="43" t="s">
        <v>6263</v>
      </c>
      <c r="F10854" s="43" t="s">
        <v>30</v>
      </c>
      <c r="G10854" s="43">
        <v>85032</v>
      </c>
      <c r="Y10854" s="43" t="str">
        <f t="shared" si="338"/>
        <v/>
      </c>
      <c r="AA10854" s="43" t="e">
        <f t="shared" si="339"/>
        <v>#N/A</v>
      </c>
    </row>
    <row r="10855" spans="1:27" x14ac:dyDescent="0.3">
      <c r="A10855" s="43">
        <v>803687</v>
      </c>
      <c r="B10855" s="43" t="s">
        <v>7961</v>
      </c>
      <c r="C10855" s="43" t="s">
        <v>346</v>
      </c>
      <c r="E10855" s="43" t="s">
        <v>6263</v>
      </c>
      <c r="F10855" s="43" t="s">
        <v>28</v>
      </c>
      <c r="G10855" s="43">
        <v>85005</v>
      </c>
      <c r="Y10855" s="43" t="str">
        <f t="shared" si="338"/>
        <v/>
      </c>
      <c r="AA10855" s="43" t="e">
        <f t="shared" si="339"/>
        <v>#N/A</v>
      </c>
    </row>
    <row r="10856" spans="1:27" x14ac:dyDescent="0.3">
      <c r="A10856" s="43">
        <v>550814</v>
      </c>
      <c r="B10856" s="43" t="s">
        <v>7961</v>
      </c>
      <c r="C10856" s="43" t="s">
        <v>301</v>
      </c>
      <c r="E10856" s="43" t="s">
        <v>6263</v>
      </c>
      <c r="F10856" s="43" t="s">
        <v>28</v>
      </c>
      <c r="G10856" s="43">
        <v>85032</v>
      </c>
      <c r="Y10856" s="43" t="str">
        <f t="shared" si="338"/>
        <v>COMP</v>
      </c>
      <c r="AA10856" s="43">
        <f t="shared" si="339"/>
        <v>550814</v>
      </c>
    </row>
    <row r="10857" spans="1:27" x14ac:dyDescent="0.3">
      <c r="A10857" s="43">
        <v>1436957</v>
      </c>
      <c r="B10857" s="43" t="s">
        <v>7961</v>
      </c>
      <c r="C10857" s="43" t="s">
        <v>840</v>
      </c>
      <c r="E10857" s="43" t="s">
        <v>6263</v>
      </c>
      <c r="F10857" s="43" t="s">
        <v>28</v>
      </c>
      <c r="G10857" s="43">
        <v>85031</v>
      </c>
      <c r="Y10857" s="43" t="str">
        <f t="shared" si="338"/>
        <v>COMP</v>
      </c>
      <c r="AA10857" s="43">
        <f t="shared" si="339"/>
        <v>1436957</v>
      </c>
    </row>
    <row r="10858" spans="1:27" x14ac:dyDescent="0.3">
      <c r="A10858" s="43">
        <v>2063189</v>
      </c>
      <c r="B10858" s="43" t="s">
        <v>7961</v>
      </c>
      <c r="C10858" s="43" t="s">
        <v>2733</v>
      </c>
      <c r="E10858" s="43" t="s">
        <v>6263</v>
      </c>
      <c r="F10858" s="43" t="s">
        <v>28</v>
      </c>
      <c r="G10858" s="43">
        <v>85033</v>
      </c>
      <c r="Y10858" s="43" t="str">
        <f t="shared" si="338"/>
        <v/>
      </c>
      <c r="AA10858" s="43" t="e">
        <f t="shared" si="339"/>
        <v>#N/A</v>
      </c>
    </row>
    <row r="10859" spans="1:27" x14ac:dyDescent="0.3">
      <c r="A10859" s="43">
        <v>1166515</v>
      </c>
      <c r="B10859" s="43" t="s">
        <v>7961</v>
      </c>
      <c r="C10859" s="43" t="s">
        <v>266</v>
      </c>
      <c r="E10859" s="43" t="s">
        <v>6263</v>
      </c>
      <c r="F10859" s="43" t="s">
        <v>30</v>
      </c>
      <c r="G10859" s="43">
        <v>85031</v>
      </c>
      <c r="Y10859" s="43" t="str">
        <f t="shared" si="338"/>
        <v>COMP</v>
      </c>
      <c r="AA10859" s="43">
        <f t="shared" si="339"/>
        <v>1166515</v>
      </c>
    </row>
    <row r="10860" spans="1:27" x14ac:dyDescent="0.3">
      <c r="A10860" s="43">
        <v>1412839</v>
      </c>
      <c r="B10860" s="43" t="s">
        <v>7961</v>
      </c>
      <c r="C10860" s="43" t="s">
        <v>287</v>
      </c>
      <c r="E10860" s="43" t="s">
        <v>6263</v>
      </c>
      <c r="F10860" s="43" t="s">
        <v>28</v>
      </c>
      <c r="G10860" s="43">
        <v>44067</v>
      </c>
      <c r="Y10860" s="43" t="str">
        <f t="shared" si="338"/>
        <v>COMP</v>
      </c>
      <c r="AA10860" s="43">
        <f t="shared" si="339"/>
        <v>1412839</v>
      </c>
    </row>
    <row r="10861" spans="1:27" x14ac:dyDescent="0.3">
      <c r="A10861" s="43">
        <v>2012710</v>
      </c>
      <c r="B10861" s="43" t="s">
        <v>7962</v>
      </c>
      <c r="C10861" s="43" t="s">
        <v>742</v>
      </c>
      <c r="E10861" s="43" t="s">
        <v>6263</v>
      </c>
      <c r="F10861" s="43" t="s">
        <v>30</v>
      </c>
      <c r="G10861" s="43">
        <v>49006</v>
      </c>
      <c r="Y10861" s="43" t="str">
        <f t="shared" si="338"/>
        <v/>
      </c>
      <c r="AA10861" s="43" t="e">
        <f t="shared" si="339"/>
        <v>#N/A</v>
      </c>
    </row>
    <row r="10862" spans="1:27" x14ac:dyDescent="0.3">
      <c r="A10862" s="43">
        <v>2391780</v>
      </c>
      <c r="B10862" s="43" t="s">
        <v>7963</v>
      </c>
      <c r="C10862" s="43" t="s">
        <v>617</v>
      </c>
      <c r="E10862" s="43" t="s">
        <v>6263</v>
      </c>
      <c r="F10862" s="43" t="s">
        <v>30</v>
      </c>
      <c r="G10862" s="43">
        <v>85004</v>
      </c>
      <c r="Y10862" s="43" t="str">
        <f t="shared" si="338"/>
        <v/>
      </c>
      <c r="AA10862" s="43" t="e">
        <f t="shared" si="339"/>
        <v>#N/A</v>
      </c>
    </row>
    <row r="10863" spans="1:27" x14ac:dyDescent="0.3">
      <c r="A10863" s="43">
        <v>1585012</v>
      </c>
      <c r="B10863" s="43" t="s">
        <v>7963</v>
      </c>
      <c r="C10863" s="43" t="s">
        <v>766</v>
      </c>
      <c r="E10863" s="43" t="s">
        <v>6263</v>
      </c>
      <c r="F10863" s="43" t="s">
        <v>28</v>
      </c>
      <c r="G10863" s="43">
        <v>44067</v>
      </c>
      <c r="Y10863" s="43" t="str">
        <f t="shared" si="338"/>
        <v/>
      </c>
      <c r="AA10863" s="43" t="e">
        <f t="shared" si="339"/>
        <v>#N/A</v>
      </c>
    </row>
    <row r="10864" spans="1:27" x14ac:dyDescent="0.3">
      <c r="A10864" s="43">
        <v>1950471</v>
      </c>
      <c r="B10864" s="43" t="s">
        <v>7963</v>
      </c>
      <c r="C10864" s="43" t="s">
        <v>189</v>
      </c>
      <c r="E10864" s="43" t="s">
        <v>6263</v>
      </c>
      <c r="F10864" s="43" t="s">
        <v>30</v>
      </c>
      <c r="G10864" s="43">
        <v>72021</v>
      </c>
      <c r="Y10864" s="43" t="str">
        <f t="shared" si="338"/>
        <v/>
      </c>
      <c r="AA10864" s="43" t="e">
        <f t="shared" si="339"/>
        <v>#N/A</v>
      </c>
    </row>
    <row r="10865" spans="1:27" x14ac:dyDescent="0.3">
      <c r="A10865" s="43">
        <v>1879414</v>
      </c>
      <c r="B10865" s="43" t="s">
        <v>7964</v>
      </c>
      <c r="C10865" s="43" t="s">
        <v>412</v>
      </c>
      <c r="E10865" s="43" t="s">
        <v>6263</v>
      </c>
      <c r="F10865" s="43" t="s">
        <v>28</v>
      </c>
      <c r="G10865" s="43">
        <v>49034</v>
      </c>
      <c r="Y10865" s="43" t="str">
        <f t="shared" si="338"/>
        <v/>
      </c>
      <c r="AA10865" s="43" t="e">
        <f t="shared" si="339"/>
        <v>#N/A</v>
      </c>
    </row>
    <row r="10866" spans="1:27" x14ac:dyDescent="0.3">
      <c r="A10866" s="43">
        <v>1774493</v>
      </c>
      <c r="B10866" s="43" t="s">
        <v>7964</v>
      </c>
      <c r="C10866" s="43" t="s">
        <v>171</v>
      </c>
      <c r="E10866" s="43" t="s">
        <v>6263</v>
      </c>
      <c r="F10866" s="43" t="s">
        <v>30</v>
      </c>
      <c r="G10866" s="43">
        <v>49001</v>
      </c>
      <c r="Y10866" s="43" t="str">
        <f t="shared" si="338"/>
        <v/>
      </c>
      <c r="AA10866" s="43" t="e">
        <f t="shared" si="339"/>
        <v>#N/A</v>
      </c>
    </row>
    <row r="10867" spans="1:27" x14ac:dyDescent="0.3">
      <c r="A10867" s="43">
        <v>2344167</v>
      </c>
      <c r="B10867" s="43" t="s">
        <v>7964</v>
      </c>
      <c r="C10867" s="43" t="s">
        <v>330</v>
      </c>
      <c r="E10867" s="43" t="s">
        <v>6263</v>
      </c>
      <c r="F10867" s="43" t="s">
        <v>28</v>
      </c>
      <c r="G10867" s="43">
        <v>49017</v>
      </c>
      <c r="Y10867" s="43" t="str">
        <f t="shared" si="338"/>
        <v>COMP</v>
      </c>
      <c r="AA10867" s="43">
        <f t="shared" si="339"/>
        <v>2344167</v>
      </c>
    </row>
    <row r="10868" spans="1:27" x14ac:dyDescent="0.3">
      <c r="A10868" s="43">
        <v>1256066</v>
      </c>
      <c r="B10868" s="43" t="s">
        <v>7964</v>
      </c>
      <c r="C10868" s="43" t="s">
        <v>469</v>
      </c>
      <c r="E10868" s="43" t="s">
        <v>6263</v>
      </c>
      <c r="F10868" s="43" t="s">
        <v>28</v>
      </c>
      <c r="G10868" s="43">
        <v>49027</v>
      </c>
      <c r="Y10868" s="43" t="str">
        <f t="shared" si="338"/>
        <v/>
      </c>
      <c r="AA10868" s="43" t="e">
        <f t="shared" si="339"/>
        <v>#N/A</v>
      </c>
    </row>
    <row r="10869" spans="1:27" x14ac:dyDescent="0.3">
      <c r="A10869" s="43">
        <v>1762048</v>
      </c>
      <c r="B10869" s="43" t="s">
        <v>7964</v>
      </c>
      <c r="C10869" s="43" t="s">
        <v>740</v>
      </c>
      <c r="E10869" s="43" t="s">
        <v>29</v>
      </c>
      <c r="F10869" s="43" t="s">
        <v>30</v>
      </c>
      <c r="G10869" s="43">
        <v>49001</v>
      </c>
      <c r="Y10869" s="43" t="str">
        <f t="shared" si="338"/>
        <v/>
      </c>
      <c r="AA10869" s="43" t="e">
        <f t="shared" si="339"/>
        <v>#N/A</v>
      </c>
    </row>
    <row r="10870" spans="1:27" x14ac:dyDescent="0.3">
      <c r="A10870" s="43">
        <v>2024851</v>
      </c>
      <c r="B10870" s="43" t="s">
        <v>7964</v>
      </c>
      <c r="C10870" s="43" t="s">
        <v>303</v>
      </c>
      <c r="E10870" s="43" t="s">
        <v>6263</v>
      </c>
      <c r="F10870" s="43" t="s">
        <v>28</v>
      </c>
      <c r="G10870" s="43">
        <v>49072</v>
      </c>
      <c r="Y10870" s="43" t="str">
        <f t="shared" si="338"/>
        <v>COMP</v>
      </c>
      <c r="AA10870" s="43">
        <f t="shared" si="339"/>
        <v>2024851</v>
      </c>
    </row>
    <row r="10871" spans="1:27" x14ac:dyDescent="0.3">
      <c r="A10871" s="43">
        <v>1874895</v>
      </c>
      <c r="B10871" s="43" t="s">
        <v>1792</v>
      </c>
      <c r="C10871" s="43" t="s">
        <v>708</v>
      </c>
      <c r="E10871" s="43" t="s">
        <v>34</v>
      </c>
      <c r="F10871" s="43" t="s">
        <v>30</v>
      </c>
      <c r="G10871" s="43">
        <v>85025</v>
      </c>
      <c r="Y10871" s="43" t="str">
        <f t="shared" si="338"/>
        <v>COMP</v>
      </c>
      <c r="AA10871" s="43">
        <f t="shared" si="339"/>
        <v>1874895</v>
      </c>
    </row>
    <row r="10872" spans="1:27" x14ac:dyDescent="0.3">
      <c r="A10872" s="43">
        <v>1655725</v>
      </c>
      <c r="B10872" s="43" t="s">
        <v>1792</v>
      </c>
      <c r="C10872" s="43" t="s">
        <v>708</v>
      </c>
      <c r="E10872" s="43" t="s">
        <v>35</v>
      </c>
      <c r="F10872" s="43" t="s">
        <v>30</v>
      </c>
      <c r="G10872" s="43">
        <v>49004</v>
      </c>
      <c r="Y10872" s="43" t="str">
        <f t="shared" si="338"/>
        <v>COMP</v>
      </c>
      <c r="AA10872" s="43">
        <f t="shared" si="339"/>
        <v>1655725</v>
      </c>
    </row>
    <row r="10873" spans="1:27" x14ac:dyDescent="0.3">
      <c r="A10873" s="43">
        <v>226685</v>
      </c>
      <c r="B10873" s="43" t="s">
        <v>1792</v>
      </c>
      <c r="C10873" s="43" t="s">
        <v>236</v>
      </c>
      <c r="E10873" s="43" t="s">
        <v>6263</v>
      </c>
      <c r="F10873" s="43" t="s">
        <v>28</v>
      </c>
      <c r="G10873" s="43">
        <v>72014</v>
      </c>
      <c r="Y10873" s="43" t="str">
        <f t="shared" si="338"/>
        <v>COMP</v>
      </c>
      <c r="AA10873" s="43">
        <f t="shared" si="339"/>
        <v>226685</v>
      </c>
    </row>
    <row r="10874" spans="1:27" x14ac:dyDescent="0.3">
      <c r="A10874" s="43">
        <v>1752587</v>
      </c>
      <c r="B10874" s="43" t="s">
        <v>1792</v>
      </c>
      <c r="C10874" s="43" t="s">
        <v>7965</v>
      </c>
      <c r="E10874" s="43" t="s">
        <v>29</v>
      </c>
      <c r="F10874" s="43" t="s">
        <v>28</v>
      </c>
      <c r="G10874" s="43">
        <v>53013</v>
      </c>
      <c r="Y10874" s="43" t="str">
        <f t="shared" si="338"/>
        <v>COMP</v>
      </c>
      <c r="AA10874" s="43">
        <f t="shared" si="339"/>
        <v>1752587</v>
      </c>
    </row>
    <row r="10875" spans="1:27" x14ac:dyDescent="0.3">
      <c r="A10875" s="43">
        <v>2236897</v>
      </c>
      <c r="B10875" s="43" t="s">
        <v>1792</v>
      </c>
      <c r="C10875" s="43" t="s">
        <v>210</v>
      </c>
      <c r="E10875" s="43" t="s">
        <v>6263</v>
      </c>
      <c r="F10875" s="43" t="s">
        <v>30</v>
      </c>
      <c r="G10875" s="43">
        <v>44108</v>
      </c>
      <c r="Y10875" s="43" t="str">
        <f t="shared" si="338"/>
        <v/>
      </c>
      <c r="AA10875" s="43" t="e">
        <f t="shared" si="339"/>
        <v>#N/A</v>
      </c>
    </row>
    <row r="10876" spans="1:27" x14ac:dyDescent="0.3">
      <c r="A10876" s="43">
        <v>2106910</v>
      </c>
      <c r="B10876" s="43" t="s">
        <v>1792</v>
      </c>
      <c r="C10876" s="43" t="s">
        <v>210</v>
      </c>
      <c r="E10876" s="43" t="s">
        <v>6263</v>
      </c>
      <c r="F10876" s="43" t="s">
        <v>30</v>
      </c>
      <c r="G10876" s="43">
        <v>72051</v>
      </c>
      <c r="Y10876" s="43" t="str">
        <f t="shared" si="338"/>
        <v/>
      </c>
      <c r="AA10876" s="43" t="e">
        <f t="shared" si="339"/>
        <v>#N/A</v>
      </c>
    </row>
    <row r="10877" spans="1:27" x14ac:dyDescent="0.3">
      <c r="A10877" s="43">
        <v>1754668</v>
      </c>
      <c r="B10877" s="43" t="s">
        <v>1792</v>
      </c>
      <c r="C10877" s="43" t="s">
        <v>375</v>
      </c>
      <c r="E10877" s="43" t="s">
        <v>6263</v>
      </c>
      <c r="F10877" s="43" t="s">
        <v>28</v>
      </c>
      <c r="G10877" s="43">
        <v>44134</v>
      </c>
      <c r="Y10877" s="43" t="str">
        <f t="shared" si="338"/>
        <v/>
      </c>
      <c r="AA10877" s="43" t="e">
        <f t="shared" si="339"/>
        <v>#N/A</v>
      </c>
    </row>
    <row r="10878" spans="1:27" x14ac:dyDescent="0.3">
      <c r="A10878" s="43">
        <v>2297121</v>
      </c>
      <c r="B10878" s="43" t="s">
        <v>1792</v>
      </c>
      <c r="C10878" s="43" t="s">
        <v>268</v>
      </c>
      <c r="E10878" s="43" t="s">
        <v>6263</v>
      </c>
      <c r="F10878" s="43" t="s">
        <v>30</v>
      </c>
      <c r="G10878" s="43">
        <v>72041</v>
      </c>
      <c r="Y10878" s="43" t="str">
        <f t="shared" si="338"/>
        <v/>
      </c>
      <c r="AA10878" s="43" t="e">
        <f t="shared" si="339"/>
        <v>#N/A</v>
      </c>
    </row>
    <row r="10879" spans="1:27" x14ac:dyDescent="0.3">
      <c r="A10879" s="43">
        <v>1810402</v>
      </c>
      <c r="B10879" s="43" t="s">
        <v>1792</v>
      </c>
      <c r="C10879" s="43" t="s">
        <v>223</v>
      </c>
      <c r="E10879" s="43" t="s">
        <v>6263</v>
      </c>
      <c r="F10879" s="43" t="s">
        <v>28</v>
      </c>
      <c r="G10879" s="43">
        <v>44049</v>
      </c>
      <c r="Y10879" s="43" t="str">
        <f t="shared" si="338"/>
        <v/>
      </c>
      <c r="AA10879" s="43" t="e">
        <f t="shared" si="339"/>
        <v>#N/A</v>
      </c>
    </row>
    <row r="10880" spans="1:27" x14ac:dyDescent="0.3">
      <c r="A10880" s="43">
        <v>1146911</v>
      </c>
      <c r="B10880" s="43" t="s">
        <v>1792</v>
      </c>
      <c r="C10880" s="43" t="s">
        <v>218</v>
      </c>
      <c r="E10880" s="43" t="s">
        <v>6263</v>
      </c>
      <c r="F10880" s="43" t="s">
        <v>28</v>
      </c>
      <c r="G10880" s="43">
        <v>49006</v>
      </c>
      <c r="Y10880" s="43" t="str">
        <f t="shared" si="338"/>
        <v/>
      </c>
      <c r="AA10880" s="43" t="e">
        <f t="shared" si="339"/>
        <v>#N/A</v>
      </c>
    </row>
    <row r="10881" spans="1:27" x14ac:dyDescent="0.3">
      <c r="A10881" s="43">
        <v>862672</v>
      </c>
      <c r="B10881" s="43" t="s">
        <v>1792</v>
      </c>
      <c r="C10881" s="43" t="s">
        <v>330</v>
      </c>
      <c r="E10881" s="43" t="s">
        <v>6263</v>
      </c>
      <c r="F10881" s="43" t="s">
        <v>28</v>
      </c>
      <c r="G10881" s="43">
        <v>53004</v>
      </c>
      <c r="Y10881" s="43" t="str">
        <f t="shared" si="338"/>
        <v/>
      </c>
      <c r="AA10881" s="43" t="e">
        <f t="shared" si="339"/>
        <v>#N/A</v>
      </c>
    </row>
    <row r="10882" spans="1:27" x14ac:dyDescent="0.3">
      <c r="A10882" s="43">
        <v>1204409</v>
      </c>
      <c r="B10882" s="43" t="s">
        <v>1792</v>
      </c>
      <c r="C10882" s="43" t="s">
        <v>232</v>
      </c>
      <c r="E10882" s="43" t="s">
        <v>6263</v>
      </c>
      <c r="F10882" s="43" t="s">
        <v>28</v>
      </c>
      <c r="G10882" s="43">
        <v>44074</v>
      </c>
      <c r="Y10882" s="43" t="str">
        <f t="shared" ref="Y10882:Y10945" si="340">IF(ISERROR(AA10882)=FALSE,"COMP","")</f>
        <v/>
      </c>
      <c r="AA10882" s="43" t="e">
        <f t="shared" si="339"/>
        <v>#N/A</v>
      </c>
    </row>
    <row r="10883" spans="1:27" x14ac:dyDescent="0.3">
      <c r="A10883" s="43">
        <v>2031463</v>
      </c>
      <c r="B10883" s="43" t="s">
        <v>1792</v>
      </c>
      <c r="C10883" s="43" t="s">
        <v>2420</v>
      </c>
      <c r="E10883" s="43" t="s">
        <v>35</v>
      </c>
      <c r="F10883" s="43" t="s">
        <v>30</v>
      </c>
      <c r="G10883" s="43">
        <v>72064</v>
      </c>
      <c r="Y10883" s="43" t="str">
        <f t="shared" si="340"/>
        <v>COMP</v>
      </c>
      <c r="AA10883" s="43">
        <f t="shared" ref="AA10883:AA10946" si="341">VLOOKUP(A10883,Z:Z,1,FALSE)</f>
        <v>2031463</v>
      </c>
    </row>
    <row r="10884" spans="1:27" x14ac:dyDescent="0.3">
      <c r="A10884" s="43">
        <v>2106919</v>
      </c>
      <c r="B10884" s="43" t="s">
        <v>1792</v>
      </c>
      <c r="C10884" s="43" t="s">
        <v>495</v>
      </c>
      <c r="E10884" s="43" t="s">
        <v>34</v>
      </c>
      <c r="F10884" s="43" t="s">
        <v>30</v>
      </c>
      <c r="G10884" s="43">
        <v>72051</v>
      </c>
      <c r="Y10884" s="43" t="str">
        <f t="shared" si="340"/>
        <v>COMP</v>
      </c>
      <c r="AA10884" s="43">
        <f t="shared" si="341"/>
        <v>2106919</v>
      </c>
    </row>
    <row r="10885" spans="1:27" x14ac:dyDescent="0.3">
      <c r="A10885" s="43">
        <v>2238037</v>
      </c>
      <c r="B10885" s="43" t="s">
        <v>1792</v>
      </c>
      <c r="C10885" s="43" t="s">
        <v>1061</v>
      </c>
      <c r="E10885" s="43" t="s">
        <v>35</v>
      </c>
      <c r="F10885" s="43" t="s">
        <v>28</v>
      </c>
      <c r="G10885" s="43">
        <v>72017</v>
      </c>
      <c r="Y10885" s="43" t="str">
        <f t="shared" si="340"/>
        <v>COMP</v>
      </c>
      <c r="AA10885" s="43">
        <f t="shared" si="341"/>
        <v>2238037</v>
      </c>
    </row>
    <row r="10886" spans="1:27" x14ac:dyDescent="0.3">
      <c r="A10886" s="43">
        <v>1742755</v>
      </c>
      <c r="B10886" s="43" t="s">
        <v>1792</v>
      </c>
      <c r="C10886" s="43" t="s">
        <v>1142</v>
      </c>
      <c r="E10886" s="43" t="s">
        <v>6263</v>
      </c>
      <c r="F10886" s="43" t="s">
        <v>30</v>
      </c>
      <c r="G10886" s="43">
        <v>49009</v>
      </c>
      <c r="Y10886" s="43" t="str">
        <f t="shared" si="340"/>
        <v>COMP</v>
      </c>
      <c r="AA10886" s="43">
        <f t="shared" si="341"/>
        <v>1742755</v>
      </c>
    </row>
    <row r="10887" spans="1:27" x14ac:dyDescent="0.3">
      <c r="A10887" s="43">
        <v>2338672</v>
      </c>
      <c r="B10887" s="43" t="s">
        <v>1792</v>
      </c>
      <c r="C10887" s="43" t="s">
        <v>951</v>
      </c>
      <c r="E10887" s="43" t="s">
        <v>6263</v>
      </c>
      <c r="F10887" s="43" t="s">
        <v>28</v>
      </c>
      <c r="G10887" s="43">
        <v>44090</v>
      </c>
      <c r="Y10887" s="43" t="str">
        <f t="shared" si="340"/>
        <v/>
      </c>
      <c r="AA10887" s="43" t="e">
        <f t="shared" si="341"/>
        <v>#N/A</v>
      </c>
    </row>
    <row r="10888" spans="1:27" x14ac:dyDescent="0.3">
      <c r="A10888" s="43">
        <v>1864226</v>
      </c>
      <c r="B10888" s="43" t="s">
        <v>1792</v>
      </c>
      <c r="C10888" s="43" t="s">
        <v>3007</v>
      </c>
      <c r="E10888" s="43" t="s">
        <v>31</v>
      </c>
      <c r="F10888" s="43" t="s">
        <v>28</v>
      </c>
      <c r="G10888" s="43">
        <v>44036</v>
      </c>
      <c r="Y10888" s="43" t="str">
        <f t="shared" si="340"/>
        <v>COMP</v>
      </c>
      <c r="AA10888" s="43">
        <f t="shared" si="341"/>
        <v>1864226</v>
      </c>
    </row>
    <row r="10889" spans="1:27" x14ac:dyDescent="0.3">
      <c r="A10889" s="43">
        <v>2366002</v>
      </c>
      <c r="B10889" s="43" t="s">
        <v>7966</v>
      </c>
      <c r="C10889" s="43" t="s">
        <v>389</v>
      </c>
      <c r="E10889" s="43" t="s">
        <v>29</v>
      </c>
      <c r="F10889" s="43" t="s">
        <v>28</v>
      </c>
      <c r="G10889" s="43">
        <v>44039</v>
      </c>
      <c r="Y10889" s="43" t="str">
        <f t="shared" si="340"/>
        <v>COMP</v>
      </c>
      <c r="AA10889" s="43">
        <f t="shared" si="341"/>
        <v>2366002</v>
      </c>
    </row>
    <row r="10890" spans="1:27" x14ac:dyDescent="0.3">
      <c r="A10890" s="43">
        <v>2058989</v>
      </c>
      <c r="B10890" s="43" t="s">
        <v>7967</v>
      </c>
      <c r="C10890" s="43" t="s">
        <v>173</v>
      </c>
      <c r="E10890" s="43" t="s">
        <v>6263</v>
      </c>
      <c r="F10890" s="43" t="s">
        <v>30</v>
      </c>
      <c r="G10890" s="43">
        <v>44111</v>
      </c>
      <c r="Y10890" s="43" t="str">
        <f t="shared" si="340"/>
        <v/>
      </c>
      <c r="AA10890" s="43" t="e">
        <f t="shared" si="341"/>
        <v>#N/A</v>
      </c>
    </row>
    <row r="10891" spans="1:27" x14ac:dyDescent="0.3">
      <c r="A10891" s="43">
        <v>1099894</v>
      </c>
      <c r="B10891" s="43" t="s">
        <v>7967</v>
      </c>
      <c r="C10891" s="43" t="s">
        <v>193</v>
      </c>
      <c r="E10891" s="43" t="s">
        <v>6263</v>
      </c>
      <c r="F10891" s="43" t="s">
        <v>28</v>
      </c>
      <c r="G10891" s="43">
        <v>49064</v>
      </c>
      <c r="Y10891" s="43" t="str">
        <f t="shared" si="340"/>
        <v>COMP</v>
      </c>
      <c r="AA10891" s="43">
        <f t="shared" si="341"/>
        <v>1099894</v>
      </c>
    </row>
    <row r="10892" spans="1:27" x14ac:dyDescent="0.3">
      <c r="A10892" s="43">
        <v>1650687</v>
      </c>
      <c r="B10892" s="43" t="s">
        <v>7967</v>
      </c>
      <c r="C10892" s="43" t="s">
        <v>1567</v>
      </c>
      <c r="E10892" s="43" t="s">
        <v>6263</v>
      </c>
      <c r="F10892" s="43" t="s">
        <v>28</v>
      </c>
      <c r="G10892" s="43">
        <v>49006</v>
      </c>
      <c r="Y10892" s="43" t="str">
        <f t="shared" si="340"/>
        <v/>
      </c>
      <c r="AA10892" s="43" t="e">
        <f t="shared" si="341"/>
        <v>#N/A</v>
      </c>
    </row>
    <row r="10893" spans="1:27" x14ac:dyDescent="0.3">
      <c r="A10893" s="43">
        <v>2185498</v>
      </c>
      <c r="B10893" s="43" t="s">
        <v>7967</v>
      </c>
      <c r="C10893" s="43" t="s">
        <v>2893</v>
      </c>
      <c r="E10893" s="43" t="s">
        <v>35</v>
      </c>
      <c r="F10893" s="43" t="s">
        <v>28</v>
      </c>
      <c r="G10893" s="43">
        <v>49002</v>
      </c>
      <c r="Y10893" s="43" t="str">
        <f t="shared" si="340"/>
        <v>COMP</v>
      </c>
      <c r="AA10893" s="43">
        <f t="shared" si="341"/>
        <v>2185498</v>
      </c>
    </row>
    <row r="10894" spans="1:27" x14ac:dyDescent="0.3">
      <c r="A10894" s="43">
        <v>1090806</v>
      </c>
      <c r="B10894" s="43" t="s">
        <v>7968</v>
      </c>
      <c r="C10894" s="43" t="s">
        <v>4590</v>
      </c>
      <c r="E10894" s="43" t="s">
        <v>29</v>
      </c>
      <c r="F10894" s="43" t="s">
        <v>28</v>
      </c>
      <c r="G10894" s="43">
        <v>44052</v>
      </c>
      <c r="Y10894" s="43" t="str">
        <f t="shared" si="340"/>
        <v>COMP</v>
      </c>
      <c r="AA10894" s="43">
        <f t="shared" si="341"/>
        <v>1090806</v>
      </c>
    </row>
    <row r="10895" spans="1:27" x14ac:dyDescent="0.3">
      <c r="A10895" s="43">
        <v>2318457</v>
      </c>
      <c r="B10895" s="43" t="s">
        <v>7969</v>
      </c>
      <c r="C10895" s="43" t="s">
        <v>5058</v>
      </c>
      <c r="E10895" s="43" t="s">
        <v>6263</v>
      </c>
      <c r="F10895" s="43" t="s">
        <v>30</v>
      </c>
      <c r="G10895" s="43">
        <v>44108</v>
      </c>
      <c r="Y10895" s="43" t="str">
        <f t="shared" si="340"/>
        <v/>
      </c>
      <c r="AA10895" s="43" t="e">
        <f t="shared" si="341"/>
        <v>#N/A</v>
      </c>
    </row>
    <row r="10896" spans="1:27" x14ac:dyDescent="0.3">
      <c r="A10896" s="43">
        <v>2420588</v>
      </c>
      <c r="B10896" s="43" t="s">
        <v>7969</v>
      </c>
      <c r="C10896" s="43" t="s">
        <v>287</v>
      </c>
      <c r="E10896" s="43" t="s">
        <v>6263</v>
      </c>
      <c r="F10896" s="43" t="s">
        <v>28</v>
      </c>
      <c r="G10896" s="43">
        <v>44108</v>
      </c>
      <c r="Y10896" s="43" t="str">
        <f t="shared" si="340"/>
        <v>COMP</v>
      </c>
      <c r="AA10896" s="43">
        <f t="shared" si="341"/>
        <v>2420588</v>
      </c>
    </row>
    <row r="10897" spans="1:27" x14ac:dyDescent="0.3">
      <c r="A10897" s="43">
        <v>1597691</v>
      </c>
      <c r="B10897" s="43" t="s">
        <v>7970</v>
      </c>
      <c r="C10897" s="43" t="s">
        <v>235</v>
      </c>
      <c r="E10897" s="43" t="s">
        <v>29</v>
      </c>
      <c r="F10897" s="43" t="s">
        <v>28</v>
      </c>
      <c r="G10897" s="43">
        <v>53062</v>
      </c>
      <c r="Y10897" s="43" t="str">
        <f t="shared" si="340"/>
        <v/>
      </c>
      <c r="AA10897" s="43" t="e">
        <f t="shared" si="341"/>
        <v>#N/A</v>
      </c>
    </row>
    <row r="10898" spans="1:27" x14ac:dyDescent="0.3">
      <c r="A10898" s="43">
        <v>2196922</v>
      </c>
      <c r="B10898" s="43" t="s">
        <v>7971</v>
      </c>
      <c r="C10898" s="43" t="s">
        <v>264</v>
      </c>
      <c r="E10898" s="43" t="s">
        <v>6263</v>
      </c>
      <c r="F10898" s="43" t="s">
        <v>28</v>
      </c>
      <c r="G10898" s="43">
        <v>72041</v>
      </c>
      <c r="Y10898" s="43" t="str">
        <f t="shared" si="340"/>
        <v/>
      </c>
      <c r="AA10898" s="43" t="e">
        <f t="shared" si="341"/>
        <v>#N/A</v>
      </c>
    </row>
    <row r="10899" spans="1:27" x14ac:dyDescent="0.3">
      <c r="A10899" s="43">
        <v>2267855</v>
      </c>
      <c r="B10899" s="43" t="s">
        <v>7972</v>
      </c>
      <c r="C10899" s="43" t="s">
        <v>432</v>
      </c>
      <c r="E10899" s="43" t="s">
        <v>35</v>
      </c>
      <c r="F10899" s="43" t="s">
        <v>28</v>
      </c>
      <c r="G10899" s="43">
        <v>49002</v>
      </c>
      <c r="Y10899" s="43" t="str">
        <f t="shared" si="340"/>
        <v>COMP</v>
      </c>
      <c r="AA10899" s="43">
        <f t="shared" si="341"/>
        <v>2267855</v>
      </c>
    </row>
    <row r="10900" spans="1:27" x14ac:dyDescent="0.3">
      <c r="A10900" s="43">
        <v>2075323</v>
      </c>
      <c r="B10900" s="43" t="s">
        <v>7973</v>
      </c>
      <c r="C10900" s="43" t="s">
        <v>1664</v>
      </c>
      <c r="E10900" s="43" t="s">
        <v>6263</v>
      </c>
      <c r="F10900" s="43" t="s">
        <v>28</v>
      </c>
      <c r="G10900" s="43">
        <v>44049</v>
      </c>
      <c r="Y10900" s="43" t="str">
        <f t="shared" si="340"/>
        <v/>
      </c>
      <c r="AA10900" s="43" t="e">
        <f t="shared" si="341"/>
        <v>#N/A</v>
      </c>
    </row>
    <row r="10901" spans="1:27" x14ac:dyDescent="0.3">
      <c r="A10901" s="43">
        <v>2301908</v>
      </c>
      <c r="B10901" s="43" t="s">
        <v>7974</v>
      </c>
      <c r="C10901" s="43" t="s">
        <v>1126</v>
      </c>
      <c r="E10901" s="43" t="s">
        <v>6263</v>
      </c>
      <c r="F10901" s="43" t="s">
        <v>30</v>
      </c>
      <c r="G10901" s="43">
        <v>44067</v>
      </c>
      <c r="Y10901" s="43" t="str">
        <f t="shared" si="340"/>
        <v/>
      </c>
      <c r="AA10901" s="43" t="e">
        <f t="shared" si="341"/>
        <v>#N/A</v>
      </c>
    </row>
    <row r="10902" spans="1:27" x14ac:dyDescent="0.3">
      <c r="A10902" s="43">
        <v>2253445</v>
      </c>
      <c r="B10902" s="43" t="s">
        <v>7974</v>
      </c>
      <c r="C10902" s="43" t="s">
        <v>1335</v>
      </c>
      <c r="E10902" s="43" t="s">
        <v>6263</v>
      </c>
      <c r="F10902" s="43" t="s">
        <v>30</v>
      </c>
      <c r="G10902" s="43">
        <v>49002</v>
      </c>
      <c r="Y10902" s="43" t="str">
        <f t="shared" si="340"/>
        <v/>
      </c>
      <c r="AA10902" s="43" t="e">
        <f t="shared" si="341"/>
        <v>#N/A</v>
      </c>
    </row>
    <row r="10903" spans="1:27" x14ac:dyDescent="0.3">
      <c r="A10903" s="43">
        <v>2253443</v>
      </c>
      <c r="B10903" s="43" t="s">
        <v>7974</v>
      </c>
      <c r="C10903" s="43" t="s">
        <v>4815</v>
      </c>
      <c r="E10903" s="43" t="s">
        <v>6263</v>
      </c>
      <c r="F10903" s="43" t="s">
        <v>28</v>
      </c>
      <c r="G10903" s="43">
        <v>49002</v>
      </c>
      <c r="Y10903" s="43" t="str">
        <f t="shared" si="340"/>
        <v/>
      </c>
      <c r="AA10903" s="43" t="e">
        <f t="shared" si="341"/>
        <v>#N/A</v>
      </c>
    </row>
    <row r="10904" spans="1:27" x14ac:dyDescent="0.3">
      <c r="A10904" s="43">
        <v>669228</v>
      </c>
      <c r="B10904" s="43" t="s">
        <v>7975</v>
      </c>
      <c r="C10904" s="43" t="s">
        <v>173</v>
      </c>
      <c r="E10904" s="43" t="s">
        <v>6263</v>
      </c>
      <c r="F10904" s="43" t="s">
        <v>30</v>
      </c>
      <c r="G10904" s="43">
        <v>72014</v>
      </c>
      <c r="Y10904" s="43" t="str">
        <f t="shared" si="340"/>
        <v/>
      </c>
      <c r="AA10904" s="43" t="e">
        <f t="shared" si="341"/>
        <v>#N/A</v>
      </c>
    </row>
    <row r="10905" spans="1:27" x14ac:dyDescent="0.3">
      <c r="A10905" s="43">
        <v>1128529</v>
      </c>
      <c r="B10905" s="43" t="s">
        <v>1802</v>
      </c>
      <c r="C10905" s="43" t="s">
        <v>495</v>
      </c>
      <c r="E10905" s="43" t="s">
        <v>29</v>
      </c>
      <c r="F10905" s="43" t="s">
        <v>30</v>
      </c>
      <c r="G10905" s="43">
        <v>44045</v>
      </c>
      <c r="Y10905" s="43" t="str">
        <f t="shared" si="340"/>
        <v>COMP</v>
      </c>
      <c r="AA10905" s="43">
        <f t="shared" si="341"/>
        <v>1128529</v>
      </c>
    </row>
    <row r="10906" spans="1:27" x14ac:dyDescent="0.3">
      <c r="A10906" s="43">
        <v>1431242</v>
      </c>
      <c r="B10906" s="43" t="s">
        <v>1802</v>
      </c>
      <c r="C10906" s="43" t="s">
        <v>975</v>
      </c>
      <c r="E10906" s="43" t="s">
        <v>6263</v>
      </c>
      <c r="F10906" s="43" t="s">
        <v>28</v>
      </c>
      <c r="G10906" s="43">
        <v>44062</v>
      </c>
      <c r="Y10906" s="43" t="str">
        <f t="shared" si="340"/>
        <v/>
      </c>
      <c r="AA10906" s="43" t="e">
        <f t="shared" si="341"/>
        <v>#N/A</v>
      </c>
    </row>
    <row r="10907" spans="1:27" x14ac:dyDescent="0.3">
      <c r="A10907" s="43">
        <v>2369690</v>
      </c>
      <c r="B10907" s="43" t="s">
        <v>1802</v>
      </c>
      <c r="C10907" s="43" t="s">
        <v>189</v>
      </c>
      <c r="E10907" s="43" t="s">
        <v>6263</v>
      </c>
      <c r="F10907" s="43" t="s">
        <v>30</v>
      </c>
      <c r="G10907" s="43">
        <v>53072</v>
      </c>
      <c r="Y10907" s="43" t="str">
        <f t="shared" si="340"/>
        <v/>
      </c>
      <c r="AA10907" s="43" t="e">
        <f t="shared" si="341"/>
        <v>#N/A</v>
      </c>
    </row>
    <row r="10908" spans="1:27" x14ac:dyDescent="0.3">
      <c r="A10908" s="43">
        <v>2369686</v>
      </c>
      <c r="B10908" s="43" t="s">
        <v>1802</v>
      </c>
      <c r="C10908" s="43" t="s">
        <v>508</v>
      </c>
      <c r="E10908" s="43" t="s">
        <v>6263</v>
      </c>
      <c r="F10908" s="43" t="s">
        <v>28</v>
      </c>
      <c r="G10908" s="43">
        <v>53072</v>
      </c>
      <c r="Y10908" s="43" t="str">
        <f t="shared" si="340"/>
        <v/>
      </c>
      <c r="AA10908" s="43" t="e">
        <f t="shared" si="341"/>
        <v>#N/A</v>
      </c>
    </row>
    <row r="10909" spans="1:27" x14ac:dyDescent="0.3">
      <c r="A10909" s="43">
        <v>2160044</v>
      </c>
      <c r="B10909" s="43" t="s">
        <v>7976</v>
      </c>
      <c r="C10909" s="43" t="s">
        <v>514</v>
      </c>
      <c r="E10909" s="43" t="s">
        <v>6263</v>
      </c>
      <c r="F10909" s="43" t="s">
        <v>28</v>
      </c>
      <c r="G10909" s="43">
        <v>85061</v>
      </c>
      <c r="Y10909" s="43" t="str">
        <f t="shared" si="340"/>
        <v/>
      </c>
      <c r="AA10909" s="43" t="e">
        <f t="shared" si="341"/>
        <v>#N/A</v>
      </c>
    </row>
    <row r="10910" spans="1:27" x14ac:dyDescent="0.3">
      <c r="A10910" s="43">
        <v>2171430</v>
      </c>
      <c r="B10910" s="43" t="s">
        <v>7977</v>
      </c>
      <c r="C10910" s="43" t="s">
        <v>1428</v>
      </c>
      <c r="E10910" s="43" t="s">
        <v>6263</v>
      </c>
      <c r="F10910" s="43" t="s">
        <v>30</v>
      </c>
      <c r="G10910" s="43">
        <v>44024</v>
      </c>
      <c r="Y10910" s="43" t="str">
        <f t="shared" si="340"/>
        <v/>
      </c>
      <c r="AA10910" s="43" t="e">
        <f t="shared" si="341"/>
        <v>#N/A</v>
      </c>
    </row>
    <row r="10911" spans="1:27" x14ac:dyDescent="0.3">
      <c r="A10911" s="43">
        <v>1283937</v>
      </c>
      <c r="B10911" s="43" t="s">
        <v>7978</v>
      </c>
      <c r="C10911" s="43" t="s">
        <v>1224</v>
      </c>
      <c r="E10911" s="43" t="s">
        <v>29</v>
      </c>
      <c r="F10911" s="43" t="s">
        <v>28</v>
      </c>
      <c r="G10911" s="43">
        <v>49068</v>
      </c>
      <c r="Y10911" s="43" t="str">
        <f t="shared" si="340"/>
        <v>COMP</v>
      </c>
      <c r="AA10911" s="43">
        <f t="shared" si="341"/>
        <v>1283937</v>
      </c>
    </row>
    <row r="10912" spans="1:27" x14ac:dyDescent="0.3">
      <c r="A10912" s="43">
        <v>2383437</v>
      </c>
      <c r="B10912" s="43" t="s">
        <v>7979</v>
      </c>
      <c r="C10912" s="43" t="s">
        <v>805</v>
      </c>
      <c r="E10912" s="43" t="s">
        <v>6263</v>
      </c>
      <c r="F10912" s="43" t="s">
        <v>30</v>
      </c>
      <c r="G10912" s="43">
        <v>53013</v>
      </c>
      <c r="Y10912" s="43" t="str">
        <f t="shared" si="340"/>
        <v/>
      </c>
      <c r="AA10912" s="43" t="e">
        <f t="shared" si="341"/>
        <v>#N/A</v>
      </c>
    </row>
    <row r="10913" spans="1:27" x14ac:dyDescent="0.3">
      <c r="A10913" s="43">
        <v>2375898</v>
      </c>
      <c r="B10913" s="43" t="s">
        <v>1804</v>
      </c>
      <c r="C10913" s="43" t="s">
        <v>193</v>
      </c>
      <c r="E10913" s="43" t="s">
        <v>6263</v>
      </c>
      <c r="F10913" s="43" t="s">
        <v>28</v>
      </c>
      <c r="G10913" s="43">
        <v>49006</v>
      </c>
      <c r="Y10913" s="43" t="str">
        <f t="shared" si="340"/>
        <v/>
      </c>
      <c r="AA10913" s="43" t="e">
        <f t="shared" si="341"/>
        <v>#N/A</v>
      </c>
    </row>
    <row r="10914" spans="1:27" x14ac:dyDescent="0.3">
      <c r="A10914" s="43">
        <v>2072889</v>
      </c>
      <c r="B10914" s="43" t="s">
        <v>1804</v>
      </c>
      <c r="C10914" s="43" t="s">
        <v>421</v>
      </c>
      <c r="E10914" s="43" t="s">
        <v>29</v>
      </c>
      <c r="F10914" s="43" t="s">
        <v>30</v>
      </c>
      <c r="G10914" s="43">
        <v>49034</v>
      </c>
      <c r="Y10914" s="43" t="str">
        <f t="shared" si="340"/>
        <v/>
      </c>
      <c r="AA10914" s="43" t="e">
        <f t="shared" si="341"/>
        <v>#N/A</v>
      </c>
    </row>
    <row r="10915" spans="1:27" x14ac:dyDescent="0.3">
      <c r="A10915" s="43">
        <v>2246070</v>
      </c>
      <c r="B10915" s="43" t="s">
        <v>1804</v>
      </c>
      <c r="C10915" s="43" t="s">
        <v>218</v>
      </c>
      <c r="E10915" s="43" t="s">
        <v>6263</v>
      </c>
      <c r="F10915" s="43" t="s">
        <v>28</v>
      </c>
      <c r="G10915" s="43">
        <v>44013</v>
      </c>
      <c r="Y10915" s="43" t="str">
        <f t="shared" si="340"/>
        <v/>
      </c>
      <c r="AA10915" s="43" t="e">
        <f t="shared" si="341"/>
        <v>#N/A</v>
      </c>
    </row>
    <row r="10916" spans="1:27" x14ac:dyDescent="0.3">
      <c r="A10916" s="43">
        <v>1190934</v>
      </c>
      <c r="B10916" s="43" t="s">
        <v>1804</v>
      </c>
      <c r="C10916" s="43" t="s">
        <v>571</v>
      </c>
      <c r="E10916" s="43" t="s">
        <v>6263</v>
      </c>
      <c r="F10916" s="43" t="s">
        <v>28</v>
      </c>
      <c r="G10916" s="43">
        <v>44067</v>
      </c>
      <c r="Y10916" s="43" t="str">
        <f t="shared" si="340"/>
        <v>COMP</v>
      </c>
      <c r="AA10916" s="43">
        <f t="shared" si="341"/>
        <v>1190934</v>
      </c>
    </row>
    <row r="10917" spans="1:27" x14ac:dyDescent="0.3">
      <c r="A10917" s="43">
        <v>1115790</v>
      </c>
      <c r="B10917" s="43" t="s">
        <v>1804</v>
      </c>
      <c r="C10917" s="43" t="s">
        <v>504</v>
      </c>
      <c r="E10917" s="43" t="s">
        <v>6263</v>
      </c>
      <c r="F10917" s="43" t="s">
        <v>30</v>
      </c>
      <c r="G10917" s="43">
        <v>44111</v>
      </c>
      <c r="Y10917" s="43" t="str">
        <f t="shared" si="340"/>
        <v/>
      </c>
      <c r="AA10917" s="43" t="e">
        <f t="shared" si="341"/>
        <v>#N/A</v>
      </c>
    </row>
    <row r="10918" spans="1:27" x14ac:dyDescent="0.3">
      <c r="A10918" s="43">
        <v>2174709</v>
      </c>
      <c r="B10918" s="43" t="s">
        <v>1808</v>
      </c>
      <c r="C10918" s="43" t="s">
        <v>7980</v>
      </c>
      <c r="E10918" s="43" t="s">
        <v>6263</v>
      </c>
      <c r="F10918" s="43" t="s">
        <v>30</v>
      </c>
      <c r="G10918" s="43">
        <v>53061</v>
      </c>
      <c r="Y10918" s="43" t="str">
        <f t="shared" si="340"/>
        <v/>
      </c>
      <c r="AA10918" s="43" t="e">
        <f t="shared" si="341"/>
        <v>#N/A</v>
      </c>
    </row>
    <row r="10919" spans="1:27" x14ac:dyDescent="0.3">
      <c r="A10919" s="43">
        <v>2416916</v>
      </c>
      <c r="B10919" s="43" t="s">
        <v>7981</v>
      </c>
      <c r="C10919" s="43" t="s">
        <v>421</v>
      </c>
      <c r="E10919" s="43" t="s">
        <v>6263</v>
      </c>
      <c r="F10919" s="43" t="s">
        <v>30</v>
      </c>
      <c r="G10919" s="43">
        <v>44072</v>
      </c>
      <c r="Y10919" s="43" t="str">
        <f t="shared" si="340"/>
        <v/>
      </c>
      <c r="AA10919" s="43" t="e">
        <f t="shared" si="341"/>
        <v>#N/A</v>
      </c>
    </row>
    <row r="10920" spans="1:27" x14ac:dyDescent="0.3">
      <c r="A10920" s="43">
        <v>2400149</v>
      </c>
      <c r="B10920" s="43" t="s">
        <v>7981</v>
      </c>
      <c r="C10920" s="43" t="s">
        <v>1109</v>
      </c>
      <c r="E10920" s="43" t="s">
        <v>6263</v>
      </c>
      <c r="F10920" s="43" t="s">
        <v>28</v>
      </c>
      <c r="G10920" s="43">
        <v>44072</v>
      </c>
      <c r="Y10920" s="43" t="str">
        <f t="shared" si="340"/>
        <v/>
      </c>
      <c r="AA10920" s="43" t="e">
        <f t="shared" si="341"/>
        <v>#N/A</v>
      </c>
    </row>
    <row r="10921" spans="1:27" x14ac:dyDescent="0.3">
      <c r="A10921" s="43">
        <v>1827264</v>
      </c>
      <c r="B10921" s="43" t="s">
        <v>7982</v>
      </c>
      <c r="C10921" s="43" t="s">
        <v>7983</v>
      </c>
      <c r="E10921" s="43" t="s">
        <v>29</v>
      </c>
      <c r="F10921" s="43" t="s">
        <v>28</v>
      </c>
      <c r="G10921" s="43">
        <v>44124</v>
      </c>
      <c r="Y10921" s="43" t="str">
        <f t="shared" si="340"/>
        <v>COMP</v>
      </c>
      <c r="AA10921" s="43">
        <f t="shared" si="341"/>
        <v>1827264</v>
      </c>
    </row>
    <row r="10922" spans="1:27" x14ac:dyDescent="0.3">
      <c r="A10922" s="43">
        <v>1947590</v>
      </c>
      <c r="B10922" s="43" t="s">
        <v>7984</v>
      </c>
      <c r="C10922" s="43" t="s">
        <v>1059</v>
      </c>
      <c r="E10922" s="43" t="s">
        <v>6263</v>
      </c>
      <c r="F10922" s="43" t="s">
        <v>30</v>
      </c>
      <c r="G10922" s="43">
        <v>44084</v>
      </c>
      <c r="Y10922" s="43" t="str">
        <f t="shared" si="340"/>
        <v>COMP</v>
      </c>
      <c r="AA10922" s="43">
        <f t="shared" si="341"/>
        <v>1947590</v>
      </c>
    </row>
    <row r="10923" spans="1:27" x14ac:dyDescent="0.3">
      <c r="A10923" s="43">
        <v>2190994</v>
      </c>
      <c r="B10923" s="43" t="s">
        <v>7985</v>
      </c>
      <c r="C10923" s="43" t="s">
        <v>544</v>
      </c>
      <c r="E10923" s="43" t="s">
        <v>6263</v>
      </c>
      <c r="F10923" s="43" t="s">
        <v>30</v>
      </c>
      <c r="G10923" s="43">
        <v>49072</v>
      </c>
      <c r="Y10923" s="43" t="str">
        <f t="shared" si="340"/>
        <v/>
      </c>
      <c r="AA10923" s="43" t="e">
        <f t="shared" si="341"/>
        <v>#N/A</v>
      </c>
    </row>
    <row r="10924" spans="1:27" x14ac:dyDescent="0.3">
      <c r="A10924" s="43">
        <v>1449033</v>
      </c>
      <c r="B10924" s="43" t="s">
        <v>7985</v>
      </c>
      <c r="C10924" s="43" t="s">
        <v>664</v>
      </c>
      <c r="E10924" s="43" t="s">
        <v>6263</v>
      </c>
      <c r="F10924" s="43" t="s">
        <v>28</v>
      </c>
      <c r="G10924" s="43">
        <v>49045</v>
      </c>
      <c r="Y10924" s="43" t="str">
        <f t="shared" si="340"/>
        <v/>
      </c>
      <c r="AA10924" s="43" t="e">
        <f t="shared" si="341"/>
        <v>#N/A</v>
      </c>
    </row>
    <row r="10925" spans="1:27" x14ac:dyDescent="0.3">
      <c r="A10925" s="43">
        <v>2157926</v>
      </c>
      <c r="B10925" s="43" t="s">
        <v>7985</v>
      </c>
      <c r="C10925" s="43" t="s">
        <v>330</v>
      </c>
      <c r="E10925" s="43" t="s">
        <v>6263</v>
      </c>
      <c r="F10925" s="43" t="s">
        <v>28</v>
      </c>
      <c r="G10925" s="43">
        <v>49072</v>
      </c>
      <c r="Y10925" s="43" t="str">
        <f t="shared" si="340"/>
        <v>COMP</v>
      </c>
      <c r="AA10925" s="43">
        <f t="shared" si="341"/>
        <v>2157926</v>
      </c>
    </row>
    <row r="10926" spans="1:27" x14ac:dyDescent="0.3">
      <c r="A10926" s="43">
        <v>1064494</v>
      </c>
      <c r="B10926" s="43" t="s">
        <v>7986</v>
      </c>
      <c r="C10926" s="43" t="s">
        <v>3145</v>
      </c>
      <c r="E10926" s="43" t="s">
        <v>29</v>
      </c>
      <c r="F10926" s="43" t="s">
        <v>30</v>
      </c>
      <c r="G10926" s="43">
        <v>44012</v>
      </c>
      <c r="Y10926" s="43" t="str">
        <f t="shared" si="340"/>
        <v>COMP</v>
      </c>
      <c r="AA10926" s="43">
        <f t="shared" si="341"/>
        <v>1064494</v>
      </c>
    </row>
    <row r="10927" spans="1:27" x14ac:dyDescent="0.3">
      <c r="A10927" s="43">
        <v>2208807</v>
      </c>
      <c r="B10927" s="43" t="s">
        <v>7986</v>
      </c>
      <c r="C10927" s="43" t="s">
        <v>951</v>
      </c>
      <c r="E10927" s="43" t="s">
        <v>6263</v>
      </c>
      <c r="F10927" s="43" t="s">
        <v>28</v>
      </c>
      <c r="G10927" s="43">
        <v>44055</v>
      </c>
      <c r="Y10927" s="43" t="str">
        <f t="shared" si="340"/>
        <v>COMP</v>
      </c>
      <c r="AA10927" s="43">
        <f t="shared" si="341"/>
        <v>2208807</v>
      </c>
    </row>
    <row r="10928" spans="1:27" x14ac:dyDescent="0.3">
      <c r="A10928" s="43">
        <v>1295572</v>
      </c>
      <c r="B10928" s="43" t="s">
        <v>7987</v>
      </c>
      <c r="C10928" s="43" t="s">
        <v>1017</v>
      </c>
      <c r="E10928" s="43" t="s">
        <v>6263</v>
      </c>
      <c r="F10928" s="43" t="s">
        <v>28</v>
      </c>
      <c r="G10928" s="43">
        <v>53063</v>
      </c>
      <c r="Y10928" s="43" t="str">
        <f t="shared" si="340"/>
        <v>COMP</v>
      </c>
      <c r="AA10928" s="43">
        <f t="shared" si="341"/>
        <v>1295572</v>
      </c>
    </row>
    <row r="10929" spans="1:27" x14ac:dyDescent="0.3">
      <c r="A10929" s="43">
        <v>2177747</v>
      </c>
      <c r="B10929" s="43" t="s">
        <v>7988</v>
      </c>
      <c r="C10929" s="43" t="s">
        <v>2086</v>
      </c>
      <c r="E10929" s="43" t="s">
        <v>6263</v>
      </c>
      <c r="F10929" s="43" t="s">
        <v>30</v>
      </c>
      <c r="G10929" s="43">
        <v>49054</v>
      </c>
      <c r="Y10929" s="43" t="str">
        <f t="shared" si="340"/>
        <v/>
      </c>
      <c r="AA10929" s="43" t="e">
        <f t="shared" si="341"/>
        <v>#N/A</v>
      </c>
    </row>
    <row r="10930" spans="1:27" x14ac:dyDescent="0.3">
      <c r="A10930" s="43">
        <v>908257</v>
      </c>
      <c r="B10930" s="43" t="s">
        <v>7988</v>
      </c>
      <c r="C10930" s="43" t="s">
        <v>1496</v>
      </c>
      <c r="E10930" s="43" t="s">
        <v>29</v>
      </c>
      <c r="F10930" s="43" t="s">
        <v>30</v>
      </c>
      <c r="G10930" s="43">
        <v>49006</v>
      </c>
      <c r="Y10930" s="43" t="str">
        <f t="shared" si="340"/>
        <v>COMP</v>
      </c>
      <c r="AA10930" s="43">
        <f t="shared" si="341"/>
        <v>908257</v>
      </c>
    </row>
    <row r="10931" spans="1:27" x14ac:dyDescent="0.3">
      <c r="A10931" s="43">
        <v>2236948</v>
      </c>
      <c r="B10931" s="43" t="s">
        <v>7989</v>
      </c>
      <c r="C10931" s="43" t="s">
        <v>2401</v>
      </c>
      <c r="E10931" s="43" t="s">
        <v>6263</v>
      </c>
      <c r="F10931" s="43" t="s">
        <v>28</v>
      </c>
      <c r="G10931" s="43">
        <v>44036</v>
      </c>
      <c r="Y10931" s="43" t="str">
        <f t="shared" si="340"/>
        <v>COMP</v>
      </c>
      <c r="AA10931" s="43">
        <f t="shared" si="341"/>
        <v>2236948</v>
      </c>
    </row>
    <row r="10932" spans="1:27" x14ac:dyDescent="0.3">
      <c r="A10932" s="43">
        <v>2195883</v>
      </c>
      <c r="B10932" s="43" t="s">
        <v>7989</v>
      </c>
      <c r="C10932" s="43" t="s">
        <v>248</v>
      </c>
      <c r="E10932" s="43" t="s">
        <v>35</v>
      </c>
      <c r="F10932" s="43" t="s">
        <v>30</v>
      </c>
      <c r="G10932" s="43">
        <v>72051</v>
      </c>
      <c r="Y10932" s="43" t="str">
        <f t="shared" si="340"/>
        <v>COMP</v>
      </c>
      <c r="AA10932" s="43">
        <f t="shared" si="341"/>
        <v>2195883</v>
      </c>
    </row>
    <row r="10933" spans="1:27" x14ac:dyDescent="0.3">
      <c r="A10933" s="43">
        <v>2092945</v>
      </c>
      <c r="B10933" s="43" t="s">
        <v>1815</v>
      </c>
      <c r="C10933" s="43" t="s">
        <v>370</v>
      </c>
      <c r="E10933" s="43" t="s">
        <v>29</v>
      </c>
      <c r="F10933" s="43" t="s">
        <v>30</v>
      </c>
      <c r="G10933" s="43">
        <v>85018</v>
      </c>
      <c r="Y10933" s="43" t="str">
        <f t="shared" si="340"/>
        <v>COMP</v>
      </c>
      <c r="AA10933" s="43">
        <f t="shared" si="341"/>
        <v>2092945</v>
      </c>
    </row>
    <row r="10934" spans="1:27" x14ac:dyDescent="0.3">
      <c r="A10934" s="43">
        <v>653255</v>
      </c>
      <c r="B10934" s="43" t="s">
        <v>1815</v>
      </c>
      <c r="C10934" s="43" t="s">
        <v>413</v>
      </c>
      <c r="E10934" s="43" t="s">
        <v>6263</v>
      </c>
      <c r="F10934" s="43" t="s">
        <v>30</v>
      </c>
      <c r="G10934" s="43">
        <v>72079</v>
      </c>
      <c r="Y10934" s="43" t="str">
        <f t="shared" si="340"/>
        <v/>
      </c>
      <c r="AA10934" s="43" t="e">
        <f t="shared" si="341"/>
        <v>#N/A</v>
      </c>
    </row>
    <row r="10935" spans="1:27" x14ac:dyDescent="0.3">
      <c r="A10935" s="43">
        <v>1816527</v>
      </c>
      <c r="B10935" s="43" t="s">
        <v>1815</v>
      </c>
      <c r="C10935" s="43" t="s">
        <v>390</v>
      </c>
      <c r="E10935" s="43" t="s">
        <v>6263</v>
      </c>
      <c r="F10935" s="43" t="s">
        <v>30</v>
      </c>
      <c r="G10935" s="43">
        <v>72021</v>
      </c>
      <c r="Y10935" s="43" t="str">
        <f t="shared" si="340"/>
        <v/>
      </c>
      <c r="AA10935" s="43" t="e">
        <f t="shared" si="341"/>
        <v>#N/A</v>
      </c>
    </row>
    <row r="10936" spans="1:27" x14ac:dyDescent="0.3">
      <c r="A10936" s="43">
        <v>1360260</v>
      </c>
      <c r="B10936" s="43" t="s">
        <v>1815</v>
      </c>
      <c r="C10936" s="43" t="s">
        <v>427</v>
      </c>
      <c r="E10936" s="43" t="s">
        <v>6263</v>
      </c>
      <c r="F10936" s="43" t="s">
        <v>28</v>
      </c>
      <c r="G10936" s="43">
        <v>72079</v>
      </c>
      <c r="Y10936" s="43" t="str">
        <f t="shared" si="340"/>
        <v/>
      </c>
      <c r="AA10936" s="43" t="e">
        <f t="shared" si="341"/>
        <v>#N/A</v>
      </c>
    </row>
    <row r="10937" spans="1:27" x14ac:dyDescent="0.3">
      <c r="A10937" s="43">
        <v>1957849</v>
      </c>
      <c r="B10937" s="43" t="s">
        <v>7990</v>
      </c>
      <c r="C10937" s="43" t="s">
        <v>193</v>
      </c>
      <c r="E10937" s="43" t="s">
        <v>6263</v>
      </c>
      <c r="F10937" s="43" t="s">
        <v>28</v>
      </c>
      <c r="G10937" s="43">
        <v>44111</v>
      </c>
      <c r="Y10937" s="43" t="str">
        <f t="shared" si="340"/>
        <v/>
      </c>
      <c r="AA10937" s="43" t="e">
        <f t="shared" si="341"/>
        <v>#N/A</v>
      </c>
    </row>
    <row r="10938" spans="1:27" x14ac:dyDescent="0.3">
      <c r="A10938" s="43">
        <v>459234</v>
      </c>
      <c r="B10938" s="43" t="s">
        <v>7991</v>
      </c>
      <c r="C10938" s="43" t="s">
        <v>571</v>
      </c>
      <c r="E10938" s="43" t="s">
        <v>6263</v>
      </c>
      <c r="F10938" s="43" t="s">
        <v>28</v>
      </c>
      <c r="G10938" s="43">
        <v>44013</v>
      </c>
      <c r="Y10938" s="43" t="str">
        <f t="shared" si="340"/>
        <v/>
      </c>
      <c r="AA10938" s="43" t="e">
        <f t="shared" si="341"/>
        <v>#N/A</v>
      </c>
    </row>
    <row r="10939" spans="1:27" x14ac:dyDescent="0.3">
      <c r="A10939" s="43">
        <v>1465561</v>
      </c>
      <c r="B10939" s="43" t="s">
        <v>7992</v>
      </c>
      <c r="C10939" s="43" t="s">
        <v>7993</v>
      </c>
      <c r="E10939" s="43" t="s">
        <v>34</v>
      </c>
      <c r="F10939" s="43" t="s">
        <v>28</v>
      </c>
      <c r="G10939" s="43">
        <v>44024</v>
      </c>
      <c r="Y10939" s="43" t="str">
        <f t="shared" si="340"/>
        <v>COMP</v>
      </c>
      <c r="AA10939" s="43">
        <f t="shared" si="341"/>
        <v>1465561</v>
      </c>
    </row>
    <row r="10940" spans="1:27" x14ac:dyDescent="0.3">
      <c r="A10940" s="43">
        <v>1760277</v>
      </c>
      <c r="B10940" s="43" t="s">
        <v>1819</v>
      </c>
      <c r="C10940" s="43" t="s">
        <v>1971</v>
      </c>
      <c r="E10940" s="43" t="s">
        <v>31</v>
      </c>
      <c r="F10940" s="43" t="s">
        <v>28</v>
      </c>
      <c r="G10940" s="43">
        <v>44039</v>
      </c>
      <c r="Y10940" s="43" t="str">
        <f t="shared" si="340"/>
        <v>COMP</v>
      </c>
      <c r="AA10940" s="43">
        <f t="shared" si="341"/>
        <v>1760277</v>
      </c>
    </row>
    <row r="10941" spans="1:27" x14ac:dyDescent="0.3">
      <c r="A10941" s="43">
        <v>1392757</v>
      </c>
      <c r="B10941" s="43" t="s">
        <v>1819</v>
      </c>
      <c r="C10941" s="43" t="s">
        <v>414</v>
      </c>
      <c r="E10941" s="43" t="s">
        <v>6263</v>
      </c>
      <c r="F10941" s="43" t="s">
        <v>30</v>
      </c>
      <c r="G10941" s="43">
        <v>72041</v>
      </c>
      <c r="Y10941" s="43" t="str">
        <f t="shared" si="340"/>
        <v/>
      </c>
      <c r="AA10941" s="43" t="e">
        <f t="shared" si="341"/>
        <v>#N/A</v>
      </c>
    </row>
    <row r="10942" spans="1:27" x14ac:dyDescent="0.3">
      <c r="A10942" s="43">
        <v>2386407</v>
      </c>
      <c r="B10942" s="43" t="s">
        <v>7994</v>
      </c>
      <c r="C10942" s="43" t="s">
        <v>193</v>
      </c>
      <c r="E10942" s="43" t="s">
        <v>6263</v>
      </c>
      <c r="F10942" s="43" t="s">
        <v>28</v>
      </c>
      <c r="G10942" s="43">
        <v>53057</v>
      </c>
      <c r="Y10942" s="43" t="str">
        <f t="shared" si="340"/>
        <v/>
      </c>
      <c r="AA10942" s="43" t="e">
        <f t="shared" si="341"/>
        <v>#N/A</v>
      </c>
    </row>
    <row r="10943" spans="1:27" x14ac:dyDescent="0.3">
      <c r="A10943" s="43">
        <v>934000</v>
      </c>
      <c r="B10943" s="43" t="s">
        <v>7995</v>
      </c>
      <c r="C10943" s="43" t="s">
        <v>1135</v>
      </c>
      <c r="E10943" s="43" t="s">
        <v>6263</v>
      </c>
      <c r="F10943" s="43" t="s">
        <v>28</v>
      </c>
      <c r="G10943" s="43">
        <v>44079</v>
      </c>
      <c r="Y10943" s="43" t="str">
        <f t="shared" si="340"/>
        <v>COMP</v>
      </c>
      <c r="AA10943" s="43">
        <f t="shared" si="341"/>
        <v>934000</v>
      </c>
    </row>
    <row r="10944" spans="1:27" x14ac:dyDescent="0.3">
      <c r="A10944" s="43">
        <v>298734</v>
      </c>
      <c r="B10944" s="43" t="s">
        <v>7996</v>
      </c>
      <c r="C10944" s="43" t="s">
        <v>244</v>
      </c>
      <c r="E10944" s="43" t="s">
        <v>6263</v>
      </c>
      <c r="F10944" s="43" t="s">
        <v>28</v>
      </c>
      <c r="G10944" s="43">
        <v>44067</v>
      </c>
      <c r="Y10944" s="43" t="str">
        <f t="shared" si="340"/>
        <v>COMP</v>
      </c>
      <c r="AA10944" s="43">
        <f t="shared" si="341"/>
        <v>298734</v>
      </c>
    </row>
    <row r="10945" spans="1:27" x14ac:dyDescent="0.3">
      <c r="A10945" s="43">
        <v>1935130</v>
      </c>
      <c r="B10945" s="43" t="s">
        <v>7996</v>
      </c>
      <c r="C10945" s="43" t="s">
        <v>580</v>
      </c>
      <c r="E10945" s="43" t="s">
        <v>6263</v>
      </c>
      <c r="F10945" s="43" t="s">
        <v>30</v>
      </c>
      <c r="G10945" s="43">
        <v>53013</v>
      </c>
      <c r="Y10945" s="43" t="str">
        <f t="shared" si="340"/>
        <v/>
      </c>
      <c r="AA10945" s="43" t="e">
        <f t="shared" si="341"/>
        <v>#N/A</v>
      </c>
    </row>
    <row r="10946" spans="1:27" x14ac:dyDescent="0.3">
      <c r="A10946" s="43">
        <v>2336542</v>
      </c>
      <c r="B10946" s="43" t="s">
        <v>7997</v>
      </c>
      <c r="C10946" s="43" t="s">
        <v>785</v>
      </c>
      <c r="E10946" s="43" t="s">
        <v>35</v>
      </c>
      <c r="F10946" s="43" t="s">
        <v>28</v>
      </c>
      <c r="G10946" s="43">
        <v>85017</v>
      </c>
      <c r="Y10946" s="43" t="str">
        <f t="shared" ref="Y10946:Y11009" si="342">IF(ISERROR(AA10946)=FALSE,"COMP","")</f>
        <v>COMP</v>
      </c>
      <c r="AA10946" s="43">
        <f t="shared" si="341"/>
        <v>2336542</v>
      </c>
    </row>
    <row r="10947" spans="1:27" x14ac:dyDescent="0.3">
      <c r="A10947" s="43">
        <v>1068666</v>
      </c>
      <c r="B10947" s="43" t="s">
        <v>7998</v>
      </c>
      <c r="C10947" s="43" t="s">
        <v>557</v>
      </c>
      <c r="E10947" s="43" t="s">
        <v>6263</v>
      </c>
      <c r="F10947" s="43" t="s">
        <v>30</v>
      </c>
      <c r="G10947" s="43">
        <v>49039</v>
      </c>
      <c r="Y10947" s="43" t="str">
        <f t="shared" si="342"/>
        <v/>
      </c>
      <c r="AA10947" s="43" t="e">
        <f t="shared" ref="AA10947:AA11010" si="343">VLOOKUP(A10947,Z:Z,1,FALSE)</f>
        <v>#N/A</v>
      </c>
    </row>
    <row r="10948" spans="1:27" x14ac:dyDescent="0.3">
      <c r="A10948" s="43">
        <v>1138319</v>
      </c>
      <c r="B10948" s="43" t="s">
        <v>7998</v>
      </c>
      <c r="C10948" s="43" t="s">
        <v>829</v>
      </c>
      <c r="E10948" s="43" t="s">
        <v>6263</v>
      </c>
      <c r="F10948" s="43" t="s">
        <v>28</v>
      </c>
      <c r="G10948" s="43">
        <v>49039</v>
      </c>
      <c r="Y10948" s="43" t="str">
        <f t="shared" si="342"/>
        <v/>
      </c>
      <c r="AA10948" s="43" t="e">
        <f t="shared" si="343"/>
        <v>#N/A</v>
      </c>
    </row>
    <row r="10949" spans="1:27" x14ac:dyDescent="0.3">
      <c r="A10949" s="43">
        <v>1884066</v>
      </c>
      <c r="B10949" s="43" t="s">
        <v>1823</v>
      </c>
      <c r="C10949" s="43" t="s">
        <v>421</v>
      </c>
      <c r="E10949" s="43" t="s">
        <v>6263</v>
      </c>
      <c r="F10949" s="43" t="s">
        <v>30</v>
      </c>
      <c r="G10949" s="43">
        <v>72054</v>
      </c>
      <c r="Y10949" s="43" t="str">
        <f t="shared" si="342"/>
        <v>COMP</v>
      </c>
      <c r="AA10949" s="43">
        <f t="shared" si="343"/>
        <v>1884066</v>
      </c>
    </row>
    <row r="10950" spans="1:27" x14ac:dyDescent="0.3">
      <c r="A10950" s="43">
        <v>931247</v>
      </c>
      <c r="B10950" s="43" t="s">
        <v>1823</v>
      </c>
      <c r="C10950" s="43" t="s">
        <v>819</v>
      </c>
      <c r="E10950" s="43" t="s">
        <v>6263</v>
      </c>
      <c r="F10950" s="43" t="s">
        <v>28</v>
      </c>
      <c r="G10950" s="43">
        <v>44015</v>
      </c>
      <c r="Y10950" s="43" t="str">
        <f t="shared" si="342"/>
        <v/>
      </c>
      <c r="AA10950" s="43" t="e">
        <f t="shared" si="343"/>
        <v>#N/A</v>
      </c>
    </row>
    <row r="10951" spans="1:27" x14ac:dyDescent="0.3">
      <c r="A10951" s="43">
        <v>2263190</v>
      </c>
      <c r="B10951" s="43" t="s">
        <v>1823</v>
      </c>
      <c r="C10951" s="43" t="s">
        <v>260</v>
      </c>
      <c r="E10951" s="43" t="s">
        <v>29</v>
      </c>
      <c r="F10951" s="43" t="s">
        <v>28</v>
      </c>
      <c r="G10951" s="43">
        <v>72053</v>
      </c>
      <c r="Y10951" s="43" t="str">
        <f t="shared" si="342"/>
        <v/>
      </c>
      <c r="AA10951" s="43" t="e">
        <f t="shared" si="343"/>
        <v>#N/A</v>
      </c>
    </row>
    <row r="10952" spans="1:27" x14ac:dyDescent="0.3">
      <c r="A10952" s="43">
        <v>1829950</v>
      </c>
      <c r="B10952" s="43" t="s">
        <v>1823</v>
      </c>
      <c r="C10952" s="43" t="s">
        <v>3477</v>
      </c>
      <c r="E10952" s="43" t="s">
        <v>6263</v>
      </c>
      <c r="F10952" s="43" t="s">
        <v>28</v>
      </c>
      <c r="G10952" s="43">
        <v>72080</v>
      </c>
      <c r="Y10952" s="43" t="str">
        <f t="shared" si="342"/>
        <v>COMP</v>
      </c>
      <c r="AA10952" s="43">
        <f t="shared" si="343"/>
        <v>1829950</v>
      </c>
    </row>
    <row r="10953" spans="1:27" x14ac:dyDescent="0.3">
      <c r="A10953" s="43">
        <v>2165859</v>
      </c>
      <c r="B10953" s="43" t="s">
        <v>1823</v>
      </c>
      <c r="C10953" s="43" t="s">
        <v>795</v>
      </c>
      <c r="E10953" s="43" t="s">
        <v>29</v>
      </c>
      <c r="F10953" s="43" t="s">
        <v>30</v>
      </c>
      <c r="G10953" s="43">
        <v>49045</v>
      </c>
      <c r="Y10953" s="43" t="str">
        <f t="shared" si="342"/>
        <v/>
      </c>
      <c r="AA10953" s="43" t="e">
        <f t="shared" si="343"/>
        <v>#N/A</v>
      </c>
    </row>
    <row r="10954" spans="1:27" x14ac:dyDescent="0.3">
      <c r="A10954" s="43">
        <v>588772</v>
      </c>
      <c r="B10954" s="43" t="s">
        <v>1823</v>
      </c>
      <c r="C10954" s="43" t="s">
        <v>1481</v>
      </c>
      <c r="E10954" s="43" t="s">
        <v>6263</v>
      </c>
      <c r="F10954" s="43" t="s">
        <v>30</v>
      </c>
      <c r="G10954" s="43">
        <v>44072</v>
      </c>
      <c r="Y10954" s="43" t="str">
        <f t="shared" si="342"/>
        <v>COMP</v>
      </c>
      <c r="AA10954" s="43">
        <f t="shared" si="343"/>
        <v>588772</v>
      </c>
    </row>
    <row r="10955" spans="1:27" x14ac:dyDescent="0.3">
      <c r="A10955" s="43">
        <v>2412528</v>
      </c>
      <c r="B10955" s="43" t="s">
        <v>1823</v>
      </c>
      <c r="C10955" s="43" t="s">
        <v>681</v>
      </c>
      <c r="E10955" s="43" t="s">
        <v>6263</v>
      </c>
      <c r="F10955" s="43" t="s">
        <v>30</v>
      </c>
      <c r="G10955" s="43">
        <v>72029</v>
      </c>
      <c r="Y10955" s="43" t="str">
        <f t="shared" si="342"/>
        <v>COMP</v>
      </c>
      <c r="AA10955" s="43">
        <f t="shared" si="343"/>
        <v>2412528</v>
      </c>
    </row>
    <row r="10956" spans="1:27" x14ac:dyDescent="0.3">
      <c r="A10956" s="43">
        <v>1142596</v>
      </c>
      <c r="B10956" s="43" t="s">
        <v>1825</v>
      </c>
      <c r="C10956" s="43" t="s">
        <v>2733</v>
      </c>
      <c r="E10956" s="43" t="s">
        <v>6263</v>
      </c>
      <c r="F10956" s="43" t="s">
        <v>28</v>
      </c>
      <c r="G10956" s="43">
        <v>49064</v>
      </c>
      <c r="Y10956" s="43" t="str">
        <f t="shared" si="342"/>
        <v>COMP</v>
      </c>
      <c r="AA10956" s="43">
        <f t="shared" si="343"/>
        <v>1142596</v>
      </c>
    </row>
    <row r="10957" spans="1:27" x14ac:dyDescent="0.3">
      <c r="A10957" s="43">
        <v>1837677</v>
      </c>
      <c r="B10957" s="43" t="s">
        <v>1826</v>
      </c>
      <c r="C10957" s="43" t="s">
        <v>7999</v>
      </c>
      <c r="E10957" s="43" t="s">
        <v>29</v>
      </c>
      <c r="F10957" s="43" t="s">
        <v>28</v>
      </c>
      <c r="G10957" s="43">
        <v>49068</v>
      </c>
      <c r="Y10957" s="43" t="str">
        <f t="shared" si="342"/>
        <v>COMP</v>
      </c>
      <c r="AA10957" s="43">
        <f t="shared" si="343"/>
        <v>1837677</v>
      </c>
    </row>
    <row r="10958" spans="1:27" x14ac:dyDescent="0.3">
      <c r="A10958" s="43">
        <v>1651095</v>
      </c>
      <c r="B10958" s="43" t="s">
        <v>8000</v>
      </c>
      <c r="C10958" s="43" t="s">
        <v>232</v>
      </c>
      <c r="E10958" s="43" t="s">
        <v>29</v>
      </c>
      <c r="F10958" s="43" t="s">
        <v>28</v>
      </c>
      <c r="G10958" s="43">
        <v>49054</v>
      </c>
      <c r="Y10958" s="43" t="str">
        <f t="shared" si="342"/>
        <v/>
      </c>
      <c r="AA10958" s="43" t="e">
        <f t="shared" si="343"/>
        <v>#N/A</v>
      </c>
    </row>
    <row r="10959" spans="1:27" x14ac:dyDescent="0.3">
      <c r="A10959" s="43">
        <v>898959</v>
      </c>
      <c r="B10959" s="43" t="s">
        <v>8001</v>
      </c>
      <c r="C10959" s="43" t="s">
        <v>894</v>
      </c>
      <c r="E10959" s="43" t="s">
        <v>6263</v>
      </c>
      <c r="F10959" s="43" t="s">
        <v>28</v>
      </c>
      <c r="G10959" s="43">
        <v>85017</v>
      </c>
      <c r="Y10959" s="43" t="str">
        <f t="shared" si="342"/>
        <v>COMP</v>
      </c>
      <c r="AA10959" s="43">
        <f t="shared" si="343"/>
        <v>898959</v>
      </c>
    </row>
    <row r="10960" spans="1:27" x14ac:dyDescent="0.3">
      <c r="A10960" s="43">
        <v>520955</v>
      </c>
      <c r="B10960" s="43" t="s">
        <v>1828</v>
      </c>
      <c r="C10960" s="43" t="s">
        <v>632</v>
      </c>
      <c r="E10960" s="43" t="s">
        <v>6263</v>
      </c>
      <c r="F10960" s="43" t="s">
        <v>28</v>
      </c>
      <c r="G10960" s="43">
        <v>44090</v>
      </c>
      <c r="Y10960" s="43" t="str">
        <f t="shared" si="342"/>
        <v/>
      </c>
      <c r="AA10960" s="43" t="e">
        <f t="shared" si="343"/>
        <v>#N/A</v>
      </c>
    </row>
    <row r="10961" spans="1:27" x14ac:dyDescent="0.3">
      <c r="A10961" s="43">
        <v>587216</v>
      </c>
      <c r="B10961" s="43" t="s">
        <v>1828</v>
      </c>
      <c r="C10961" s="43" t="s">
        <v>715</v>
      </c>
      <c r="E10961" s="43" t="s">
        <v>6263</v>
      </c>
      <c r="F10961" s="43" t="s">
        <v>30</v>
      </c>
      <c r="G10961" s="43">
        <v>44090</v>
      </c>
      <c r="Y10961" s="43" t="str">
        <f t="shared" si="342"/>
        <v/>
      </c>
      <c r="AA10961" s="43" t="e">
        <f t="shared" si="343"/>
        <v>#N/A</v>
      </c>
    </row>
    <row r="10962" spans="1:27" x14ac:dyDescent="0.3">
      <c r="A10962" s="43">
        <v>677879</v>
      </c>
      <c r="B10962" s="43" t="s">
        <v>1830</v>
      </c>
      <c r="C10962" s="43" t="s">
        <v>529</v>
      </c>
      <c r="E10962" s="43" t="s">
        <v>6263</v>
      </c>
      <c r="F10962" s="43" t="s">
        <v>30</v>
      </c>
      <c r="G10962" s="43">
        <v>49006</v>
      </c>
      <c r="Y10962" s="43" t="str">
        <f t="shared" si="342"/>
        <v/>
      </c>
      <c r="AA10962" s="43" t="e">
        <f t="shared" si="343"/>
        <v>#N/A</v>
      </c>
    </row>
    <row r="10963" spans="1:27" x14ac:dyDescent="0.3">
      <c r="A10963" s="43">
        <v>1709169</v>
      </c>
      <c r="B10963" s="43" t="s">
        <v>1830</v>
      </c>
      <c r="C10963" s="43" t="s">
        <v>534</v>
      </c>
      <c r="E10963" s="43" t="s">
        <v>6263</v>
      </c>
      <c r="F10963" s="43" t="s">
        <v>30</v>
      </c>
      <c r="G10963" s="43">
        <v>49001</v>
      </c>
      <c r="Y10963" s="43" t="str">
        <f t="shared" si="342"/>
        <v/>
      </c>
      <c r="AA10963" s="43" t="e">
        <f t="shared" si="343"/>
        <v>#N/A</v>
      </c>
    </row>
    <row r="10964" spans="1:27" x14ac:dyDescent="0.3">
      <c r="A10964" s="43">
        <v>2265260</v>
      </c>
      <c r="B10964" s="43" t="s">
        <v>1830</v>
      </c>
      <c r="C10964" s="43" t="s">
        <v>494</v>
      </c>
      <c r="E10964" s="43" t="s">
        <v>35</v>
      </c>
      <c r="F10964" s="43" t="s">
        <v>28</v>
      </c>
      <c r="G10964" s="43">
        <v>44099</v>
      </c>
      <c r="Y10964" s="43" t="str">
        <f t="shared" si="342"/>
        <v>COMP</v>
      </c>
      <c r="AA10964" s="43">
        <f t="shared" si="343"/>
        <v>2265260</v>
      </c>
    </row>
    <row r="10965" spans="1:27" x14ac:dyDescent="0.3">
      <c r="A10965" s="43">
        <v>1643661</v>
      </c>
      <c r="B10965" s="43" t="s">
        <v>1830</v>
      </c>
      <c r="C10965" s="43" t="s">
        <v>993</v>
      </c>
      <c r="E10965" s="43" t="s">
        <v>6263</v>
      </c>
      <c r="F10965" s="43" t="s">
        <v>30</v>
      </c>
      <c r="G10965" s="43">
        <v>44015</v>
      </c>
      <c r="Y10965" s="43" t="str">
        <f t="shared" si="342"/>
        <v/>
      </c>
      <c r="AA10965" s="43" t="e">
        <f t="shared" si="343"/>
        <v>#N/A</v>
      </c>
    </row>
    <row r="10966" spans="1:27" x14ac:dyDescent="0.3">
      <c r="A10966" s="43">
        <v>2084958</v>
      </c>
      <c r="B10966" s="43" t="s">
        <v>1830</v>
      </c>
      <c r="C10966" s="43" t="s">
        <v>236</v>
      </c>
      <c r="E10966" s="43" t="s">
        <v>29</v>
      </c>
      <c r="F10966" s="43" t="s">
        <v>28</v>
      </c>
      <c r="G10966" s="43">
        <v>44071</v>
      </c>
      <c r="Y10966" s="43" t="str">
        <f t="shared" si="342"/>
        <v>COMP</v>
      </c>
      <c r="AA10966" s="43">
        <f t="shared" si="343"/>
        <v>2084958</v>
      </c>
    </row>
    <row r="10967" spans="1:27" x14ac:dyDescent="0.3">
      <c r="A10967" s="43">
        <v>2060291</v>
      </c>
      <c r="B10967" s="43" t="s">
        <v>1830</v>
      </c>
      <c r="C10967" s="43" t="s">
        <v>325</v>
      </c>
      <c r="E10967" s="43" t="s">
        <v>6263</v>
      </c>
      <c r="F10967" s="43" t="s">
        <v>30</v>
      </c>
      <c r="G10967" s="43">
        <v>44022</v>
      </c>
      <c r="Y10967" s="43" t="str">
        <f t="shared" si="342"/>
        <v/>
      </c>
      <c r="AA10967" s="43" t="e">
        <f t="shared" si="343"/>
        <v>#N/A</v>
      </c>
    </row>
    <row r="10968" spans="1:27" x14ac:dyDescent="0.3">
      <c r="A10968" s="43">
        <v>2244123</v>
      </c>
      <c r="B10968" s="43" t="s">
        <v>1830</v>
      </c>
      <c r="C10968" s="43" t="s">
        <v>260</v>
      </c>
      <c r="E10968" s="43" t="s">
        <v>29</v>
      </c>
      <c r="F10968" s="43" t="s">
        <v>28</v>
      </c>
      <c r="G10968" s="43">
        <v>72017</v>
      </c>
      <c r="Y10968" s="43" t="str">
        <f t="shared" si="342"/>
        <v>COMP</v>
      </c>
      <c r="AA10968" s="43">
        <f t="shared" si="343"/>
        <v>2244123</v>
      </c>
    </row>
    <row r="10969" spans="1:27" x14ac:dyDescent="0.3">
      <c r="A10969" s="43">
        <v>2404919</v>
      </c>
      <c r="B10969" s="43" t="s">
        <v>1830</v>
      </c>
      <c r="C10969" s="43" t="s">
        <v>746</v>
      </c>
      <c r="E10969" s="43" t="s">
        <v>6263</v>
      </c>
      <c r="F10969" s="43" t="s">
        <v>28</v>
      </c>
      <c r="G10969" s="43">
        <v>44015</v>
      </c>
      <c r="Y10969" s="43" t="str">
        <f t="shared" si="342"/>
        <v/>
      </c>
      <c r="AA10969" s="43" t="e">
        <f t="shared" si="343"/>
        <v>#N/A</v>
      </c>
    </row>
    <row r="10970" spans="1:27" x14ac:dyDescent="0.3">
      <c r="A10970" s="43">
        <v>1767606</v>
      </c>
      <c r="B10970" s="43" t="s">
        <v>1830</v>
      </c>
      <c r="C10970" s="43" t="s">
        <v>527</v>
      </c>
      <c r="E10970" s="43" t="s">
        <v>6263</v>
      </c>
      <c r="F10970" s="43" t="s">
        <v>30</v>
      </c>
      <c r="G10970" s="43">
        <v>53061</v>
      </c>
      <c r="Y10970" s="43" t="str">
        <f t="shared" si="342"/>
        <v/>
      </c>
      <c r="AA10970" s="43" t="e">
        <f t="shared" si="343"/>
        <v>#N/A</v>
      </c>
    </row>
    <row r="10971" spans="1:27" x14ac:dyDescent="0.3">
      <c r="A10971" s="43">
        <v>1848801</v>
      </c>
      <c r="B10971" s="43" t="s">
        <v>1830</v>
      </c>
      <c r="C10971" s="43" t="s">
        <v>241</v>
      </c>
      <c r="E10971" s="43" t="s">
        <v>6263</v>
      </c>
      <c r="F10971" s="43" t="s">
        <v>28</v>
      </c>
      <c r="G10971" s="43">
        <v>44015</v>
      </c>
      <c r="Y10971" s="43" t="str">
        <f t="shared" si="342"/>
        <v/>
      </c>
      <c r="AA10971" s="43" t="e">
        <f t="shared" si="343"/>
        <v>#N/A</v>
      </c>
    </row>
    <row r="10972" spans="1:27" x14ac:dyDescent="0.3">
      <c r="A10972" s="43">
        <v>2252649</v>
      </c>
      <c r="B10972" s="43" t="s">
        <v>1830</v>
      </c>
      <c r="C10972" s="43" t="s">
        <v>3965</v>
      </c>
      <c r="E10972" s="43" t="s">
        <v>6263</v>
      </c>
      <c r="F10972" s="43" t="s">
        <v>28</v>
      </c>
      <c r="G10972" s="43">
        <v>44125</v>
      </c>
      <c r="Y10972" s="43" t="str">
        <f t="shared" si="342"/>
        <v/>
      </c>
      <c r="AA10972" s="43" t="e">
        <f t="shared" si="343"/>
        <v>#N/A</v>
      </c>
    </row>
    <row r="10973" spans="1:27" x14ac:dyDescent="0.3">
      <c r="A10973" s="43">
        <v>1081194</v>
      </c>
      <c r="B10973" s="43" t="s">
        <v>1830</v>
      </c>
      <c r="C10973" s="43" t="s">
        <v>4674</v>
      </c>
      <c r="E10973" s="43" t="s">
        <v>29</v>
      </c>
      <c r="F10973" s="43" t="s">
        <v>30</v>
      </c>
      <c r="G10973" s="43">
        <v>49064</v>
      </c>
      <c r="Y10973" s="43" t="str">
        <f t="shared" si="342"/>
        <v>COMP</v>
      </c>
      <c r="AA10973" s="43">
        <f t="shared" si="343"/>
        <v>1081194</v>
      </c>
    </row>
    <row r="10974" spans="1:27" x14ac:dyDescent="0.3">
      <c r="A10974" s="43">
        <v>2428652</v>
      </c>
      <c r="B10974" s="43" t="s">
        <v>1830</v>
      </c>
      <c r="C10974" s="43" t="s">
        <v>648</v>
      </c>
      <c r="E10974" s="43" t="s">
        <v>6263</v>
      </c>
      <c r="F10974" s="43" t="s">
        <v>30</v>
      </c>
      <c r="G10974" s="43">
        <v>44015</v>
      </c>
      <c r="Y10974" s="43" t="str">
        <f t="shared" si="342"/>
        <v/>
      </c>
      <c r="AA10974" s="43" t="e">
        <f t="shared" si="343"/>
        <v>#N/A</v>
      </c>
    </row>
    <row r="10975" spans="1:27" x14ac:dyDescent="0.3">
      <c r="A10975" s="43">
        <v>1518761</v>
      </c>
      <c r="B10975" s="43" t="s">
        <v>1830</v>
      </c>
      <c r="C10975" s="43" t="s">
        <v>713</v>
      </c>
      <c r="E10975" s="43" t="s">
        <v>6263</v>
      </c>
      <c r="F10975" s="43" t="s">
        <v>30</v>
      </c>
      <c r="G10975" s="43">
        <v>49002</v>
      </c>
      <c r="Y10975" s="43" t="str">
        <f t="shared" si="342"/>
        <v/>
      </c>
      <c r="AA10975" s="43" t="e">
        <f t="shared" si="343"/>
        <v>#N/A</v>
      </c>
    </row>
    <row r="10976" spans="1:27" x14ac:dyDescent="0.3">
      <c r="A10976" s="43">
        <v>2355227</v>
      </c>
      <c r="B10976" s="43" t="s">
        <v>1830</v>
      </c>
      <c r="C10976" s="43" t="s">
        <v>565</v>
      </c>
      <c r="E10976" s="43" t="s">
        <v>6263</v>
      </c>
      <c r="F10976" s="43" t="s">
        <v>28</v>
      </c>
      <c r="G10976" s="43">
        <v>44013</v>
      </c>
      <c r="Y10976" s="43" t="str">
        <f t="shared" si="342"/>
        <v/>
      </c>
      <c r="AA10976" s="43" t="e">
        <f t="shared" si="343"/>
        <v>#N/A</v>
      </c>
    </row>
    <row r="10977" spans="1:27" x14ac:dyDescent="0.3">
      <c r="A10977" s="43">
        <v>1459274</v>
      </c>
      <c r="B10977" s="43" t="s">
        <v>1830</v>
      </c>
      <c r="C10977" s="43" t="s">
        <v>1567</v>
      </c>
      <c r="E10977" s="43" t="s">
        <v>6263</v>
      </c>
      <c r="F10977" s="43" t="s">
        <v>28</v>
      </c>
      <c r="G10977" s="43">
        <v>85017</v>
      </c>
      <c r="Y10977" s="43" t="str">
        <f t="shared" si="342"/>
        <v/>
      </c>
      <c r="AA10977" s="43" t="e">
        <f t="shared" si="343"/>
        <v>#N/A</v>
      </c>
    </row>
    <row r="10978" spans="1:27" x14ac:dyDescent="0.3">
      <c r="A10978" s="43">
        <v>2304589</v>
      </c>
      <c r="B10978" s="43" t="s">
        <v>1830</v>
      </c>
      <c r="C10978" s="43" t="s">
        <v>532</v>
      </c>
      <c r="E10978" s="43" t="s">
        <v>6263</v>
      </c>
      <c r="F10978" s="43" t="s">
        <v>28</v>
      </c>
      <c r="G10978" s="43">
        <v>49072</v>
      </c>
      <c r="Y10978" s="43" t="str">
        <f t="shared" si="342"/>
        <v/>
      </c>
      <c r="AA10978" s="43" t="e">
        <f t="shared" si="343"/>
        <v>#N/A</v>
      </c>
    </row>
    <row r="10979" spans="1:27" x14ac:dyDescent="0.3">
      <c r="A10979" s="43">
        <v>2144724</v>
      </c>
      <c r="B10979" s="43" t="s">
        <v>1830</v>
      </c>
      <c r="C10979" s="43" t="s">
        <v>331</v>
      </c>
      <c r="E10979" s="43" t="s">
        <v>29</v>
      </c>
      <c r="F10979" s="43" t="s">
        <v>30</v>
      </c>
      <c r="G10979" s="43">
        <v>49034</v>
      </c>
      <c r="Y10979" s="43" t="str">
        <f t="shared" si="342"/>
        <v/>
      </c>
      <c r="AA10979" s="43" t="e">
        <f t="shared" si="343"/>
        <v>#N/A</v>
      </c>
    </row>
    <row r="10980" spans="1:27" x14ac:dyDescent="0.3">
      <c r="A10980" s="43">
        <v>1755508</v>
      </c>
      <c r="B10980" s="43" t="s">
        <v>1830</v>
      </c>
      <c r="C10980" s="43" t="s">
        <v>730</v>
      </c>
      <c r="E10980" s="43" t="s">
        <v>29</v>
      </c>
      <c r="F10980" s="43" t="s">
        <v>30</v>
      </c>
      <c r="G10980" s="43">
        <v>49064</v>
      </c>
      <c r="Y10980" s="43" t="str">
        <f t="shared" si="342"/>
        <v/>
      </c>
      <c r="AA10980" s="43" t="e">
        <f t="shared" si="343"/>
        <v>#N/A</v>
      </c>
    </row>
    <row r="10981" spans="1:27" x14ac:dyDescent="0.3">
      <c r="A10981" s="43">
        <v>1797952</v>
      </c>
      <c r="B10981" s="43" t="s">
        <v>1830</v>
      </c>
      <c r="C10981" s="43" t="s">
        <v>353</v>
      </c>
      <c r="E10981" s="43" t="s">
        <v>6263</v>
      </c>
      <c r="F10981" s="43" t="s">
        <v>30</v>
      </c>
      <c r="G10981" s="43">
        <v>49001</v>
      </c>
      <c r="Y10981" s="43" t="str">
        <f t="shared" si="342"/>
        <v/>
      </c>
      <c r="AA10981" s="43" t="e">
        <f t="shared" si="343"/>
        <v>#N/A</v>
      </c>
    </row>
    <row r="10982" spans="1:27" x14ac:dyDescent="0.3">
      <c r="A10982" s="43">
        <v>2213110</v>
      </c>
      <c r="B10982" s="43" t="s">
        <v>1830</v>
      </c>
      <c r="C10982" s="43" t="s">
        <v>355</v>
      </c>
      <c r="E10982" s="43" t="s">
        <v>35</v>
      </c>
      <c r="F10982" s="43" t="s">
        <v>30</v>
      </c>
      <c r="G10982" s="43">
        <v>49064</v>
      </c>
      <c r="Y10982" s="43" t="str">
        <f t="shared" si="342"/>
        <v>COMP</v>
      </c>
      <c r="AA10982" s="43">
        <f t="shared" si="343"/>
        <v>2213110</v>
      </c>
    </row>
    <row r="10983" spans="1:27" x14ac:dyDescent="0.3">
      <c r="A10983" s="43">
        <v>2374749</v>
      </c>
      <c r="B10983" s="43" t="s">
        <v>1830</v>
      </c>
      <c r="C10983" s="43" t="s">
        <v>212</v>
      </c>
      <c r="E10983" s="43" t="s">
        <v>29</v>
      </c>
      <c r="F10983" s="43" t="s">
        <v>30</v>
      </c>
      <c r="G10983" s="43">
        <v>44074</v>
      </c>
      <c r="Y10983" s="43" t="str">
        <f t="shared" si="342"/>
        <v/>
      </c>
      <c r="AA10983" s="43" t="e">
        <f t="shared" si="343"/>
        <v>#N/A</v>
      </c>
    </row>
    <row r="10984" spans="1:27" x14ac:dyDescent="0.3">
      <c r="A10984" s="43">
        <v>2250282</v>
      </c>
      <c r="B10984" s="43" t="s">
        <v>1830</v>
      </c>
      <c r="C10984" s="43" t="s">
        <v>951</v>
      </c>
      <c r="E10984" s="43" t="s">
        <v>6263</v>
      </c>
      <c r="F10984" s="43" t="s">
        <v>28</v>
      </c>
      <c r="G10984" s="43">
        <v>49001</v>
      </c>
      <c r="Y10984" s="43" t="str">
        <f t="shared" si="342"/>
        <v/>
      </c>
      <c r="AA10984" s="43" t="e">
        <f t="shared" si="343"/>
        <v>#N/A</v>
      </c>
    </row>
    <row r="10985" spans="1:27" x14ac:dyDescent="0.3">
      <c r="A10985" s="43">
        <v>2060349</v>
      </c>
      <c r="B10985" s="43" t="s">
        <v>1830</v>
      </c>
      <c r="C10985" s="43" t="s">
        <v>542</v>
      </c>
      <c r="E10985" s="43" t="s">
        <v>34</v>
      </c>
      <c r="F10985" s="43" t="s">
        <v>28</v>
      </c>
      <c r="G10985" s="43">
        <v>53062</v>
      </c>
      <c r="Y10985" s="43" t="str">
        <f t="shared" si="342"/>
        <v>COMP</v>
      </c>
      <c r="AA10985" s="43">
        <f t="shared" si="343"/>
        <v>2060349</v>
      </c>
    </row>
    <row r="10986" spans="1:27" x14ac:dyDescent="0.3">
      <c r="A10986" s="43">
        <v>1986662</v>
      </c>
      <c r="B10986" s="43" t="s">
        <v>1830</v>
      </c>
      <c r="C10986" s="43" t="s">
        <v>499</v>
      </c>
      <c r="E10986" s="43" t="s">
        <v>29</v>
      </c>
      <c r="F10986" s="43" t="s">
        <v>28</v>
      </c>
      <c r="G10986" s="43">
        <v>72017</v>
      </c>
      <c r="Y10986" s="43" t="str">
        <f t="shared" si="342"/>
        <v>COMP</v>
      </c>
      <c r="AA10986" s="43">
        <f t="shared" si="343"/>
        <v>1986662</v>
      </c>
    </row>
    <row r="10987" spans="1:27" x14ac:dyDescent="0.3">
      <c r="A10987" s="43">
        <v>1899769</v>
      </c>
      <c r="B10987" s="43" t="s">
        <v>1830</v>
      </c>
      <c r="C10987" s="43" t="s">
        <v>1300</v>
      </c>
      <c r="E10987" s="43" t="s">
        <v>6263</v>
      </c>
      <c r="F10987" s="43" t="s">
        <v>30</v>
      </c>
      <c r="G10987" s="43">
        <v>44067</v>
      </c>
      <c r="Y10987" s="43" t="str">
        <f t="shared" si="342"/>
        <v/>
      </c>
      <c r="AA10987" s="43" t="e">
        <f t="shared" si="343"/>
        <v>#N/A</v>
      </c>
    </row>
    <row r="10988" spans="1:27" x14ac:dyDescent="0.3">
      <c r="A10988" s="43">
        <v>1719540</v>
      </c>
      <c r="B10988" s="43" t="s">
        <v>1830</v>
      </c>
      <c r="C10988" s="43" t="s">
        <v>1300</v>
      </c>
      <c r="E10988" s="43" t="s">
        <v>6263</v>
      </c>
      <c r="F10988" s="43" t="s">
        <v>30</v>
      </c>
      <c r="G10988" s="43">
        <v>49072</v>
      </c>
      <c r="Y10988" s="43" t="str">
        <f t="shared" si="342"/>
        <v/>
      </c>
      <c r="AA10988" s="43" t="e">
        <f t="shared" si="343"/>
        <v>#N/A</v>
      </c>
    </row>
    <row r="10989" spans="1:27" x14ac:dyDescent="0.3">
      <c r="A10989" s="43">
        <v>1931786</v>
      </c>
      <c r="B10989" s="43" t="s">
        <v>1830</v>
      </c>
      <c r="C10989" s="43" t="s">
        <v>250</v>
      </c>
      <c r="E10989" s="43" t="s">
        <v>6263</v>
      </c>
      <c r="F10989" s="43" t="s">
        <v>28</v>
      </c>
      <c r="G10989" s="43">
        <v>44072</v>
      </c>
      <c r="Y10989" s="43" t="str">
        <f t="shared" si="342"/>
        <v/>
      </c>
      <c r="AA10989" s="43" t="e">
        <f t="shared" si="343"/>
        <v>#N/A</v>
      </c>
    </row>
    <row r="10990" spans="1:27" x14ac:dyDescent="0.3">
      <c r="A10990" s="43">
        <v>1641860</v>
      </c>
      <c r="B10990" s="43" t="s">
        <v>1830</v>
      </c>
      <c r="C10990" s="43" t="s">
        <v>343</v>
      </c>
      <c r="E10990" s="43" t="s">
        <v>6263</v>
      </c>
      <c r="F10990" s="43" t="s">
        <v>28</v>
      </c>
      <c r="G10990" s="43">
        <v>85031</v>
      </c>
      <c r="Y10990" s="43" t="str">
        <f t="shared" si="342"/>
        <v>COMP</v>
      </c>
      <c r="AA10990" s="43">
        <f t="shared" si="343"/>
        <v>1641860</v>
      </c>
    </row>
    <row r="10991" spans="1:27" x14ac:dyDescent="0.3">
      <c r="A10991" s="43">
        <v>2386069</v>
      </c>
      <c r="B10991" s="43" t="s">
        <v>1830</v>
      </c>
      <c r="C10991" s="43" t="s">
        <v>414</v>
      </c>
      <c r="E10991" s="43" t="s">
        <v>6263</v>
      </c>
      <c r="F10991" s="43" t="s">
        <v>30</v>
      </c>
      <c r="G10991" s="43">
        <v>44022</v>
      </c>
      <c r="Y10991" s="43" t="str">
        <f t="shared" si="342"/>
        <v/>
      </c>
      <c r="AA10991" s="43" t="e">
        <f t="shared" si="343"/>
        <v>#N/A</v>
      </c>
    </row>
    <row r="10992" spans="1:27" x14ac:dyDescent="0.3">
      <c r="A10992" s="43">
        <v>550815</v>
      </c>
      <c r="B10992" s="43" t="s">
        <v>8002</v>
      </c>
      <c r="C10992" s="43" t="s">
        <v>8003</v>
      </c>
      <c r="E10992" s="43" t="s">
        <v>29</v>
      </c>
      <c r="F10992" s="43" t="s">
        <v>28</v>
      </c>
      <c r="G10992" s="43">
        <v>85004</v>
      </c>
      <c r="Y10992" s="43" t="str">
        <f t="shared" si="342"/>
        <v>COMP</v>
      </c>
      <c r="AA10992" s="43">
        <f t="shared" si="343"/>
        <v>550815</v>
      </c>
    </row>
    <row r="10993" spans="1:27" x14ac:dyDescent="0.3">
      <c r="A10993" s="43">
        <v>1782809</v>
      </c>
      <c r="B10993" s="43" t="s">
        <v>8002</v>
      </c>
      <c r="C10993" s="43" t="s">
        <v>732</v>
      </c>
      <c r="E10993" s="43" t="s">
        <v>35</v>
      </c>
      <c r="F10993" s="43" t="s">
        <v>30</v>
      </c>
      <c r="G10993" s="43">
        <v>85067</v>
      </c>
      <c r="Y10993" s="43" t="str">
        <f t="shared" si="342"/>
        <v>COMP</v>
      </c>
      <c r="AA10993" s="43">
        <f t="shared" si="343"/>
        <v>1782809</v>
      </c>
    </row>
    <row r="10994" spans="1:27" x14ac:dyDescent="0.3">
      <c r="A10994" s="43">
        <v>747619</v>
      </c>
      <c r="B10994" s="43" t="s">
        <v>1834</v>
      </c>
      <c r="C10994" s="43" t="s">
        <v>436</v>
      </c>
      <c r="E10994" s="43" t="s">
        <v>6263</v>
      </c>
      <c r="F10994" s="43" t="s">
        <v>28</v>
      </c>
      <c r="G10994" s="43">
        <v>72028</v>
      </c>
      <c r="Y10994" s="43" t="str">
        <f t="shared" si="342"/>
        <v>COMP</v>
      </c>
      <c r="AA10994" s="43">
        <f t="shared" si="343"/>
        <v>747619</v>
      </c>
    </row>
    <row r="10995" spans="1:27" x14ac:dyDescent="0.3">
      <c r="A10995" s="43">
        <v>2361740</v>
      </c>
      <c r="B10995" s="43" t="s">
        <v>1834</v>
      </c>
      <c r="C10995" s="43" t="s">
        <v>1279</v>
      </c>
      <c r="E10995" s="43" t="s">
        <v>34</v>
      </c>
      <c r="F10995" s="43" t="s">
        <v>30</v>
      </c>
      <c r="G10995" s="43">
        <v>49004</v>
      </c>
      <c r="Y10995" s="43" t="str">
        <f t="shared" si="342"/>
        <v>COMP</v>
      </c>
      <c r="AA10995" s="43">
        <f t="shared" si="343"/>
        <v>2361740</v>
      </c>
    </row>
    <row r="10996" spans="1:27" x14ac:dyDescent="0.3">
      <c r="A10996" s="43">
        <v>2394082</v>
      </c>
      <c r="B10996" s="43" t="s">
        <v>1834</v>
      </c>
      <c r="C10996" s="43" t="s">
        <v>274</v>
      </c>
      <c r="E10996" s="43" t="s">
        <v>6263</v>
      </c>
      <c r="F10996" s="43" t="s">
        <v>28</v>
      </c>
      <c r="G10996" s="43">
        <v>72041</v>
      </c>
      <c r="Y10996" s="43" t="str">
        <f t="shared" si="342"/>
        <v/>
      </c>
      <c r="AA10996" s="43" t="e">
        <f t="shared" si="343"/>
        <v>#N/A</v>
      </c>
    </row>
    <row r="10997" spans="1:27" x14ac:dyDescent="0.3">
      <c r="A10997" s="43">
        <v>1925478</v>
      </c>
      <c r="B10997" s="43" t="s">
        <v>1834</v>
      </c>
      <c r="C10997" s="43" t="s">
        <v>1030</v>
      </c>
      <c r="E10997" s="43" t="s">
        <v>6263</v>
      </c>
      <c r="F10997" s="43" t="s">
        <v>30</v>
      </c>
      <c r="G10997" s="43">
        <v>44062</v>
      </c>
      <c r="Y10997" s="43" t="str">
        <f t="shared" si="342"/>
        <v/>
      </c>
      <c r="AA10997" s="43" t="e">
        <f t="shared" si="343"/>
        <v>#N/A</v>
      </c>
    </row>
    <row r="10998" spans="1:27" x14ac:dyDescent="0.3">
      <c r="A10998" s="43">
        <v>1767533</v>
      </c>
      <c r="B10998" s="43" t="s">
        <v>1834</v>
      </c>
      <c r="C10998" s="43" t="s">
        <v>6977</v>
      </c>
      <c r="E10998" s="43" t="s">
        <v>35</v>
      </c>
      <c r="F10998" s="43" t="s">
        <v>28</v>
      </c>
      <c r="G10998" s="43">
        <v>72028</v>
      </c>
      <c r="Y10998" s="43" t="str">
        <f t="shared" si="342"/>
        <v>COMP</v>
      </c>
      <c r="AA10998" s="43">
        <f t="shared" si="343"/>
        <v>1767533</v>
      </c>
    </row>
    <row r="10999" spans="1:27" x14ac:dyDescent="0.3">
      <c r="A10999" s="43">
        <v>2071702</v>
      </c>
      <c r="B10999" s="43" t="s">
        <v>8004</v>
      </c>
      <c r="C10999" s="43" t="s">
        <v>2112</v>
      </c>
      <c r="E10999" s="43" t="s">
        <v>6263</v>
      </c>
      <c r="F10999" s="43" t="s">
        <v>28</v>
      </c>
      <c r="G10999" s="43">
        <v>49006</v>
      </c>
      <c r="Y10999" s="43" t="str">
        <f t="shared" si="342"/>
        <v/>
      </c>
      <c r="AA10999" s="43" t="e">
        <f t="shared" si="343"/>
        <v>#N/A</v>
      </c>
    </row>
    <row r="11000" spans="1:27" x14ac:dyDescent="0.3">
      <c r="A11000" s="43">
        <v>2063022</v>
      </c>
      <c r="B11000" s="43" t="s">
        <v>8005</v>
      </c>
      <c r="C11000" s="43" t="s">
        <v>357</v>
      </c>
      <c r="E11000" s="43" t="s">
        <v>6263</v>
      </c>
      <c r="F11000" s="43" t="s">
        <v>30</v>
      </c>
      <c r="G11000" s="43">
        <v>72041</v>
      </c>
      <c r="Y11000" s="43" t="str">
        <f t="shared" si="342"/>
        <v/>
      </c>
      <c r="AA11000" s="43" t="e">
        <f t="shared" si="343"/>
        <v>#N/A</v>
      </c>
    </row>
    <row r="11001" spans="1:27" x14ac:dyDescent="0.3">
      <c r="A11001" s="43">
        <v>2043602</v>
      </c>
      <c r="B11001" s="43" t="s">
        <v>8005</v>
      </c>
      <c r="C11001" s="43" t="s">
        <v>664</v>
      </c>
      <c r="E11001" s="43" t="s">
        <v>6263</v>
      </c>
      <c r="F11001" s="43" t="s">
        <v>28</v>
      </c>
      <c r="G11001" s="43">
        <v>72070</v>
      </c>
      <c r="Y11001" s="43" t="str">
        <f t="shared" si="342"/>
        <v/>
      </c>
      <c r="AA11001" s="43" t="e">
        <f t="shared" si="343"/>
        <v>#N/A</v>
      </c>
    </row>
    <row r="11002" spans="1:27" x14ac:dyDescent="0.3">
      <c r="A11002" s="43">
        <v>1520023</v>
      </c>
      <c r="B11002" s="43" t="s">
        <v>8005</v>
      </c>
      <c r="C11002" s="43" t="s">
        <v>1227</v>
      </c>
      <c r="E11002" s="43" t="s">
        <v>34</v>
      </c>
      <c r="F11002" s="43" t="s">
        <v>28</v>
      </c>
      <c r="G11002" s="43">
        <v>72070</v>
      </c>
      <c r="Y11002" s="43" t="str">
        <f t="shared" si="342"/>
        <v>COMP</v>
      </c>
      <c r="AA11002" s="43">
        <f t="shared" si="343"/>
        <v>1520023</v>
      </c>
    </row>
    <row r="11003" spans="1:27" x14ac:dyDescent="0.3">
      <c r="A11003" s="43">
        <v>1952174</v>
      </c>
      <c r="B11003" s="43" t="s">
        <v>8005</v>
      </c>
      <c r="C11003" s="43" t="s">
        <v>401</v>
      </c>
      <c r="E11003" s="43" t="s">
        <v>6263</v>
      </c>
      <c r="F11003" s="43" t="s">
        <v>30</v>
      </c>
      <c r="G11003" s="43">
        <v>72070</v>
      </c>
      <c r="Y11003" s="43" t="str">
        <f t="shared" si="342"/>
        <v/>
      </c>
      <c r="AA11003" s="43" t="e">
        <f t="shared" si="343"/>
        <v>#N/A</v>
      </c>
    </row>
    <row r="11004" spans="1:27" x14ac:dyDescent="0.3">
      <c r="A11004" s="43">
        <v>1979077</v>
      </c>
      <c r="B11004" s="43" t="s">
        <v>8006</v>
      </c>
      <c r="C11004" s="43" t="s">
        <v>795</v>
      </c>
      <c r="E11004" s="43" t="s">
        <v>6263</v>
      </c>
      <c r="F11004" s="43" t="s">
        <v>30</v>
      </c>
      <c r="G11004" s="43">
        <v>44111</v>
      </c>
      <c r="Y11004" s="43" t="str">
        <f t="shared" si="342"/>
        <v/>
      </c>
      <c r="AA11004" s="43" t="e">
        <f t="shared" si="343"/>
        <v>#N/A</v>
      </c>
    </row>
    <row r="11005" spans="1:27" x14ac:dyDescent="0.3">
      <c r="A11005" s="43">
        <v>757424</v>
      </c>
      <c r="B11005" s="43" t="s">
        <v>1838</v>
      </c>
      <c r="C11005" s="43" t="s">
        <v>2942</v>
      </c>
      <c r="E11005" s="43" t="s">
        <v>6263</v>
      </c>
      <c r="F11005" s="43" t="s">
        <v>28</v>
      </c>
      <c r="G11005" s="43">
        <v>72051</v>
      </c>
      <c r="Y11005" s="43" t="str">
        <f t="shared" si="342"/>
        <v/>
      </c>
      <c r="AA11005" s="43" t="e">
        <f t="shared" si="343"/>
        <v>#N/A</v>
      </c>
    </row>
    <row r="11006" spans="1:27" x14ac:dyDescent="0.3">
      <c r="A11006" s="43">
        <v>253578</v>
      </c>
      <c r="B11006" s="43" t="s">
        <v>1838</v>
      </c>
      <c r="C11006" s="43" t="s">
        <v>189</v>
      </c>
      <c r="E11006" s="43" t="s">
        <v>6263</v>
      </c>
      <c r="F11006" s="43" t="s">
        <v>30</v>
      </c>
      <c r="G11006" s="43">
        <v>72051</v>
      </c>
      <c r="Y11006" s="43" t="str">
        <f t="shared" si="342"/>
        <v>COMP</v>
      </c>
      <c r="AA11006" s="43">
        <f t="shared" si="343"/>
        <v>253578</v>
      </c>
    </row>
    <row r="11007" spans="1:27" x14ac:dyDescent="0.3">
      <c r="A11007" s="43">
        <v>402366</v>
      </c>
      <c r="B11007" s="43" t="s">
        <v>1838</v>
      </c>
      <c r="C11007" s="43" t="s">
        <v>542</v>
      </c>
      <c r="E11007" s="43" t="s">
        <v>29</v>
      </c>
      <c r="F11007" s="43" t="s">
        <v>28</v>
      </c>
      <c r="G11007" s="43">
        <v>72051</v>
      </c>
      <c r="Y11007" s="43" t="str">
        <f t="shared" si="342"/>
        <v>COMP</v>
      </c>
      <c r="AA11007" s="43">
        <f t="shared" si="343"/>
        <v>402366</v>
      </c>
    </row>
    <row r="11008" spans="1:27" x14ac:dyDescent="0.3">
      <c r="A11008" s="43">
        <v>2355931</v>
      </c>
      <c r="B11008" s="43" t="s">
        <v>1839</v>
      </c>
      <c r="C11008" s="43" t="s">
        <v>717</v>
      </c>
      <c r="E11008" s="43" t="s">
        <v>35</v>
      </c>
      <c r="F11008" s="43" t="s">
        <v>30</v>
      </c>
      <c r="G11008" s="43">
        <v>49004</v>
      </c>
      <c r="Y11008" s="43" t="str">
        <f t="shared" si="342"/>
        <v>COMP</v>
      </c>
      <c r="AA11008" s="43">
        <f t="shared" si="343"/>
        <v>2355931</v>
      </c>
    </row>
    <row r="11009" spans="1:27" x14ac:dyDescent="0.3">
      <c r="A11009" s="43">
        <v>1297530</v>
      </c>
      <c r="B11009" s="43" t="s">
        <v>1839</v>
      </c>
      <c r="C11009" s="43" t="s">
        <v>2692</v>
      </c>
      <c r="E11009" s="43" t="s">
        <v>6263</v>
      </c>
      <c r="F11009" s="43" t="s">
        <v>28</v>
      </c>
      <c r="G11009" s="43">
        <v>72041</v>
      </c>
      <c r="Y11009" s="43" t="str">
        <f t="shared" si="342"/>
        <v/>
      </c>
      <c r="AA11009" s="43" t="e">
        <f t="shared" si="343"/>
        <v>#N/A</v>
      </c>
    </row>
    <row r="11010" spans="1:27" x14ac:dyDescent="0.3">
      <c r="A11010" s="43">
        <v>2400308</v>
      </c>
      <c r="B11010" s="43" t="s">
        <v>1839</v>
      </c>
      <c r="C11010" s="43" t="s">
        <v>492</v>
      </c>
      <c r="E11010" s="43" t="s">
        <v>6263</v>
      </c>
      <c r="F11010" s="43" t="s">
        <v>30</v>
      </c>
      <c r="G11010" s="43">
        <v>49004</v>
      </c>
      <c r="Y11010" s="43" t="str">
        <f t="shared" ref="Y11010:Y11073" si="344">IF(ISERROR(AA11010)=FALSE,"COMP","")</f>
        <v/>
      </c>
      <c r="AA11010" s="43" t="e">
        <f t="shared" si="343"/>
        <v>#N/A</v>
      </c>
    </row>
    <row r="11011" spans="1:27" x14ac:dyDescent="0.3">
      <c r="A11011" s="43">
        <v>1394351</v>
      </c>
      <c r="B11011" s="43" t="s">
        <v>1839</v>
      </c>
      <c r="C11011" s="43" t="s">
        <v>303</v>
      </c>
      <c r="E11011" s="43" t="s">
        <v>6263</v>
      </c>
      <c r="F11011" s="43" t="s">
        <v>28</v>
      </c>
      <c r="G11011" s="43">
        <v>49004</v>
      </c>
      <c r="Y11011" s="43" t="str">
        <f t="shared" si="344"/>
        <v/>
      </c>
      <c r="AA11011" s="43" t="e">
        <f t="shared" ref="AA11011:AA11074" si="345">VLOOKUP(A11011,Z:Z,1,FALSE)</f>
        <v>#N/A</v>
      </c>
    </row>
    <row r="11012" spans="1:27" x14ac:dyDescent="0.3">
      <c r="A11012" s="43">
        <v>2201781</v>
      </c>
      <c r="B11012" s="43" t="s">
        <v>8007</v>
      </c>
      <c r="C11012" s="43" t="s">
        <v>763</v>
      </c>
      <c r="E11012" s="43" t="s">
        <v>35</v>
      </c>
      <c r="F11012" s="43" t="s">
        <v>28</v>
      </c>
      <c r="G11012" s="43">
        <v>49064</v>
      </c>
      <c r="Y11012" s="43" t="str">
        <f t="shared" si="344"/>
        <v>COMP</v>
      </c>
      <c r="AA11012" s="43">
        <f t="shared" si="345"/>
        <v>2201781</v>
      </c>
    </row>
    <row r="11013" spans="1:27" x14ac:dyDescent="0.3">
      <c r="A11013" s="43">
        <v>1650580</v>
      </c>
      <c r="B11013" s="43" t="s">
        <v>8007</v>
      </c>
      <c r="C11013" s="43" t="s">
        <v>746</v>
      </c>
      <c r="E11013" s="43" t="s">
        <v>6263</v>
      </c>
      <c r="F11013" s="43" t="s">
        <v>28</v>
      </c>
      <c r="G11013" s="43">
        <v>49037</v>
      </c>
      <c r="Y11013" s="43" t="str">
        <f t="shared" si="344"/>
        <v/>
      </c>
      <c r="AA11013" s="43" t="e">
        <f t="shared" si="345"/>
        <v>#N/A</v>
      </c>
    </row>
    <row r="11014" spans="1:27" x14ac:dyDescent="0.3">
      <c r="A11014" s="43">
        <v>1650579</v>
      </c>
      <c r="B11014" s="43" t="s">
        <v>8007</v>
      </c>
      <c r="C11014" s="43" t="s">
        <v>390</v>
      </c>
      <c r="E11014" s="43" t="s">
        <v>6263</v>
      </c>
      <c r="F11014" s="43" t="s">
        <v>30</v>
      </c>
      <c r="G11014" s="43">
        <v>49037</v>
      </c>
      <c r="Y11014" s="43" t="str">
        <f t="shared" si="344"/>
        <v/>
      </c>
      <c r="AA11014" s="43" t="e">
        <f t="shared" si="345"/>
        <v>#N/A</v>
      </c>
    </row>
    <row r="11015" spans="1:27" x14ac:dyDescent="0.3">
      <c r="A11015" s="43">
        <v>2329289</v>
      </c>
      <c r="B11015" s="43" t="s">
        <v>8008</v>
      </c>
      <c r="C11015" s="43" t="s">
        <v>762</v>
      </c>
      <c r="E11015" s="43" t="s">
        <v>35</v>
      </c>
      <c r="F11015" s="43" t="s">
        <v>30</v>
      </c>
      <c r="G11015" s="43">
        <v>85023</v>
      </c>
      <c r="Y11015" s="43" t="str">
        <f t="shared" si="344"/>
        <v>COMP</v>
      </c>
      <c r="AA11015" s="43">
        <f t="shared" si="345"/>
        <v>2329289</v>
      </c>
    </row>
    <row r="11016" spans="1:27" x14ac:dyDescent="0.3">
      <c r="A11016" s="43">
        <v>1770392</v>
      </c>
      <c r="B11016" s="43" t="s">
        <v>1842</v>
      </c>
      <c r="C11016" s="43" t="s">
        <v>648</v>
      </c>
      <c r="E11016" s="43" t="s">
        <v>6263</v>
      </c>
      <c r="F11016" s="43" t="s">
        <v>30</v>
      </c>
      <c r="G11016" s="43">
        <v>44024</v>
      </c>
      <c r="Y11016" s="43" t="str">
        <f t="shared" si="344"/>
        <v>COMP</v>
      </c>
      <c r="AA11016" s="43">
        <f t="shared" si="345"/>
        <v>1770392</v>
      </c>
    </row>
    <row r="11017" spans="1:27" x14ac:dyDescent="0.3">
      <c r="A11017" s="43">
        <v>420137</v>
      </c>
      <c r="B11017" s="43" t="s">
        <v>1842</v>
      </c>
      <c r="C11017" s="43" t="s">
        <v>565</v>
      </c>
      <c r="E11017" s="43" t="s">
        <v>6263</v>
      </c>
      <c r="F11017" s="43" t="s">
        <v>28</v>
      </c>
      <c r="G11017" s="43">
        <v>72057</v>
      </c>
      <c r="Y11017" s="43" t="str">
        <f t="shared" si="344"/>
        <v>COMP</v>
      </c>
      <c r="AA11017" s="43">
        <f t="shared" si="345"/>
        <v>420137</v>
      </c>
    </row>
    <row r="11018" spans="1:27" x14ac:dyDescent="0.3">
      <c r="A11018" s="43">
        <v>2072702</v>
      </c>
      <c r="B11018" s="43" t="s">
        <v>1842</v>
      </c>
      <c r="C11018" s="43" t="s">
        <v>226</v>
      </c>
      <c r="E11018" s="43" t="s">
        <v>6263</v>
      </c>
      <c r="F11018" s="43" t="s">
        <v>30</v>
      </c>
      <c r="G11018" s="43">
        <v>49054</v>
      </c>
      <c r="Y11018" s="43" t="str">
        <f t="shared" si="344"/>
        <v/>
      </c>
      <c r="AA11018" s="43" t="e">
        <f t="shared" si="345"/>
        <v>#N/A</v>
      </c>
    </row>
    <row r="11019" spans="1:27" x14ac:dyDescent="0.3">
      <c r="A11019" s="43">
        <v>642393</v>
      </c>
      <c r="B11019" s="43" t="s">
        <v>1842</v>
      </c>
      <c r="C11019" s="43" t="s">
        <v>3054</v>
      </c>
      <c r="E11019" s="43" t="s">
        <v>6263</v>
      </c>
      <c r="F11019" s="43" t="s">
        <v>30</v>
      </c>
      <c r="G11019" s="43">
        <v>72057</v>
      </c>
      <c r="Y11019" s="43" t="str">
        <f t="shared" si="344"/>
        <v>COMP</v>
      </c>
      <c r="AA11019" s="43">
        <f t="shared" si="345"/>
        <v>642393</v>
      </c>
    </row>
    <row r="11020" spans="1:27" x14ac:dyDescent="0.3">
      <c r="A11020" s="43">
        <v>279673</v>
      </c>
      <c r="B11020" s="43" t="s">
        <v>1842</v>
      </c>
      <c r="C11020" s="43" t="s">
        <v>508</v>
      </c>
      <c r="E11020" s="43" t="s">
        <v>6263</v>
      </c>
      <c r="F11020" s="43" t="s">
        <v>28</v>
      </c>
      <c r="G11020" s="43">
        <v>49054</v>
      </c>
      <c r="Y11020" s="43" t="str">
        <f t="shared" si="344"/>
        <v/>
      </c>
      <c r="AA11020" s="43" t="e">
        <f t="shared" si="345"/>
        <v>#N/A</v>
      </c>
    </row>
    <row r="11021" spans="1:27" x14ac:dyDescent="0.3">
      <c r="A11021" s="43">
        <v>1596749</v>
      </c>
      <c r="B11021" s="43" t="s">
        <v>8009</v>
      </c>
      <c r="C11021" s="43" t="s">
        <v>659</v>
      </c>
      <c r="E11021" s="43" t="s">
        <v>6263</v>
      </c>
      <c r="F11021" s="43" t="s">
        <v>28</v>
      </c>
      <c r="G11021" s="43">
        <v>72041</v>
      </c>
      <c r="Y11021" s="43" t="str">
        <f t="shared" si="344"/>
        <v/>
      </c>
      <c r="AA11021" s="43" t="e">
        <f t="shared" si="345"/>
        <v>#N/A</v>
      </c>
    </row>
    <row r="11022" spans="1:27" x14ac:dyDescent="0.3">
      <c r="A11022" s="43">
        <v>1983373</v>
      </c>
      <c r="B11022" s="43" t="s">
        <v>8010</v>
      </c>
      <c r="C11022" s="43" t="s">
        <v>1145</v>
      </c>
      <c r="E11022" s="43" t="s">
        <v>6263</v>
      </c>
      <c r="F11022" s="43" t="s">
        <v>30</v>
      </c>
      <c r="G11022" s="43">
        <v>72051</v>
      </c>
      <c r="Y11022" s="43" t="str">
        <f t="shared" si="344"/>
        <v>COMP</v>
      </c>
      <c r="AA11022" s="43">
        <f t="shared" si="345"/>
        <v>1983373</v>
      </c>
    </row>
    <row r="11023" spans="1:27" x14ac:dyDescent="0.3">
      <c r="A11023" s="43">
        <v>1877613</v>
      </c>
      <c r="B11023" s="43" t="s">
        <v>8010</v>
      </c>
      <c r="C11023" s="43" t="s">
        <v>550</v>
      </c>
      <c r="E11023" s="43" t="s">
        <v>34</v>
      </c>
      <c r="F11023" s="43" t="s">
        <v>30</v>
      </c>
      <c r="G11023" s="43">
        <v>72051</v>
      </c>
      <c r="Y11023" s="43" t="str">
        <f t="shared" si="344"/>
        <v>COMP</v>
      </c>
      <c r="AA11023" s="43">
        <f t="shared" si="345"/>
        <v>1877613</v>
      </c>
    </row>
    <row r="11024" spans="1:27" x14ac:dyDescent="0.3">
      <c r="A11024" s="43">
        <v>2430790</v>
      </c>
      <c r="B11024" s="43" t="s">
        <v>8011</v>
      </c>
      <c r="C11024" s="43" t="s">
        <v>436</v>
      </c>
      <c r="E11024" s="43" t="s">
        <v>29</v>
      </c>
      <c r="F11024" s="43" t="s">
        <v>28</v>
      </c>
      <c r="G11024" s="43">
        <v>49054</v>
      </c>
      <c r="Y11024" s="43" t="str">
        <f t="shared" si="344"/>
        <v/>
      </c>
      <c r="AA11024" s="43" t="e">
        <f t="shared" si="345"/>
        <v>#N/A</v>
      </c>
    </row>
    <row r="11025" spans="1:27" x14ac:dyDescent="0.3">
      <c r="A11025" s="43">
        <v>2011348</v>
      </c>
      <c r="B11025" s="43" t="s">
        <v>8011</v>
      </c>
      <c r="C11025" s="43" t="s">
        <v>829</v>
      </c>
      <c r="E11025" s="43" t="s">
        <v>6263</v>
      </c>
      <c r="F11025" s="43" t="s">
        <v>28</v>
      </c>
      <c r="G11025" s="43">
        <v>49064</v>
      </c>
      <c r="Y11025" s="43" t="str">
        <f t="shared" si="344"/>
        <v/>
      </c>
      <c r="AA11025" s="43" t="e">
        <f t="shared" si="345"/>
        <v>#N/A</v>
      </c>
    </row>
    <row r="11026" spans="1:27" x14ac:dyDescent="0.3">
      <c r="A11026" s="43">
        <v>2366985</v>
      </c>
      <c r="B11026" s="43" t="s">
        <v>8011</v>
      </c>
      <c r="C11026" s="43" t="s">
        <v>922</v>
      </c>
      <c r="E11026" s="43" t="s">
        <v>6263</v>
      </c>
      <c r="F11026" s="43" t="s">
        <v>30</v>
      </c>
      <c r="G11026" s="43">
        <v>72051</v>
      </c>
      <c r="Y11026" s="43" t="str">
        <f t="shared" si="344"/>
        <v/>
      </c>
      <c r="AA11026" s="43" t="e">
        <f t="shared" si="345"/>
        <v>#N/A</v>
      </c>
    </row>
    <row r="11027" spans="1:27" x14ac:dyDescent="0.3">
      <c r="A11027" s="43">
        <v>1999637</v>
      </c>
      <c r="B11027" s="43" t="s">
        <v>8011</v>
      </c>
      <c r="C11027" s="43" t="s">
        <v>951</v>
      </c>
      <c r="E11027" s="43" t="s">
        <v>6263</v>
      </c>
      <c r="F11027" s="43" t="s">
        <v>28</v>
      </c>
      <c r="G11027" s="43">
        <v>49019</v>
      </c>
      <c r="Y11027" s="43" t="str">
        <f t="shared" si="344"/>
        <v>COMP</v>
      </c>
      <c r="AA11027" s="43">
        <f t="shared" si="345"/>
        <v>1999637</v>
      </c>
    </row>
    <row r="11028" spans="1:27" x14ac:dyDescent="0.3">
      <c r="A11028" s="43">
        <v>1335163</v>
      </c>
      <c r="B11028" s="43" t="s">
        <v>1844</v>
      </c>
      <c r="C11028" s="43" t="s">
        <v>708</v>
      </c>
      <c r="E11028" s="43" t="s">
        <v>31</v>
      </c>
      <c r="F11028" s="43" t="s">
        <v>30</v>
      </c>
      <c r="G11028" s="43">
        <v>85005</v>
      </c>
      <c r="Y11028" s="43" t="str">
        <f t="shared" si="344"/>
        <v>COMP</v>
      </c>
      <c r="AA11028" s="43">
        <f t="shared" si="345"/>
        <v>1335163</v>
      </c>
    </row>
    <row r="11029" spans="1:27" x14ac:dyDescent="0.3">
      <c r="A11029" s="43">
        <v>1392740</v>
      </c>
      <c r="B11029" s="43" t="s">
        <v>1844</v>
      </c>
      <c r="C11029" s="43" t="s">
        <v>529</v>
      </c>
      <c r="E11029" s="43" t="s">
        <v>6263</v>
      </c>
      <c r="F11029" s="43" t="s">
        <v>30</v>
      </c>
      <c r="G11029" s="43">
        <v>72041</v>
      </c>
      <c r="Y11029" s="43" t="str">
        <f t="shared" si="344"/>
        <v/>
      </c>
      <c r="AA11029" s="43" t="e">
        <f t="shared" si="345"/>
        <v>#N/A</v>
      </c>
    </row>
    <row r="11030" spans="1:27" x14ac:dyDescent="0.3">
      <c r="A11030" s="43">
        <v>2213325</v>
      </c>
      <c r="B11030" s="43" t="s">
        <v>1844</v>
      </c>
      <c r="C11030" s="43" t="s">
        <v>617</v>
      </c>
      <c r="E11030" s="43" t="s">
        <v>6263</v>
      </c>
      <c r="F11030" s="43" t="s">
        <v>30</v>
      </c>
      <c r="G11030" s="43">
        <v>44099</v>
      </c>
      <c r="Y11030" s="43" t="str">
        <f t="shared" si="344"/>
        <v/>
      </c>
      <c r="AA11030" s="43" t="e">
        <f t="shared" si="345"/>
        <v>#N/A</v>
      </c>
    </row>
    <row r="11031" spans="1:27" x14ac:dyDescent="0.3">
      <c r="A11031" s="43">
        <v>1750990</v>
      </c>
      <c r="B11031" s="43" t="s">
        <v>1844</v>
      </c>
      <c r="C11031" s="43" t="s">
        <v>1957</v>
      </c>
      <c r="E11031" s="43" t="s">
        <v>6263</v>
      </c>
      <c r="F11031" s="43" t="s">
        <v>30</v>
      </c>
      <c r="G11031" s="43">
        <v>49006</v>
      </c>
      <c r="Y11031" s="43" t="str">
        <f t="shared" si="344"/>
        <v/>
      </c>
      <c r="AA11031" s="43" t="e">
        <f t="shared" si="345"/>
        <v>#N/A</v>
      </c>
    </row>
    <row r="11032" spans="1:27" x14ac:dyDescent="0.3">
      <c r="A11032" s="43">
        <v>1335157</v>
      </c>
      <c r="B11032" s="43" t="s">
        <v>1844</v>
      </c>
      <c r="C11032" s="43" t="s">
        <v>467</v>
      </c>
      <c r="E11032" s="43" t="s">
        <v>31</v>
      </c>
      <c r="F11032" s="43" t="s">
        <v>30</v>
      </c>
      <c r="G11032" s="43">
        <v>85005</v>
      </c>
      <c r="Y11032" s="43" t="str">
        <f t="shared" si="344"/>
        <v>COMP</v>
      </c>
      <c r="AA11032" s="43">
        <f t="shared" si="345"/>
        <v>1335157</v>
      </c>
    </row>
    <row r="11033" spans="1:27" x14ac:dyDescent="0.3">
      <c r="A11033" s="43">
        <v>2072540</v>
      </c>
      <c r="B11033" s="43" t="s">
        <v>1844</v>
      </c>
      <c r="C11033" s="43" t="s">
        <v>508</v>
      </c>
      <c r="E11033" s="43" t="s">
        <v>6263</v>
      </c>
      <c r="F11033" s="43" t="s">
        <v>28</v>
      </c>
      <c r="G11033" s="43">
        <v>49017</v>
      </c>
      <c r="Y11033" s="43" t="str">
        <f t="shared" si="344"/>
        <v/>
      </c>
      <c r="AA11033" s="43" t="e">
        <f t="shared" si="345"/>
        <v>#N/A</v>
      </c>
    </row>
    <row r="11034" spans="1:27" x14ac:dyDescent="0.3">
      <c r="A11034" s="43">
        <v>2371072</v>
      </c>
      <c r="B11034" s="43" t="s">
        <v>8012</v>
      </c>
      <c r="C11034" s="43" t="s">
        <v>8013</v>
      </c>
      <c r="E11034" s="43" t="s">
        <v>34</v>
      </c>
      <c r="F11034" s="43" t="s">
        <v>30</v>
      </c>
      <c r="G11034" s="43">
        <v>44049</v>
      </c>
      <c r="Y11034" s="43" t="str">
        <f t="shared" si="344"/>
        <v>COMP</v>
      </c>
      <c r="AA11034" s="43">
        <f t="shared" si="345"/>
        <v>2371072</v>
      </c>
    </row>
    <row r="11035" spans="1:27" x14ac:dyDescent="0.3">
      <c r="A11035" s="43">
        <v>2299626</v>
      </c>
      <c r="B11035" s="43" t="s">
        <v>8012</v>
      </c>
      <c r="C11035" s="43" t="s">
        <v>580</v>
      </c>
      <c r="E11035" s="43" t="s">
        <v>6263</v>
      </c>
      <c r="F11035" s="43" t="s">
        <v>30</v>
      </c>
      <c r="G11035" s="43">
        <v>44108</v>
      </c>
      <c r="Y11035" s="43" t="str">
        <f t="shared" si="344"/>
        <v/>
      </c>
      <c r="AA11035" s="43" t="e">
        <f t="shared" si="345"/>
        <v>#N/A</v>
      </c>
    </row>
    <row r="11036" spans="1:27" x14ac:dyDescent="0.3">
      <c r="A11036" s="43">
        <v>2197849</v>
      </c>
      <c r="B11036" s="43" t="s">
        <v>8014</v>
      </c>
      <c r="C11036" s="43" t="s">
        <v>659</v>
      </c>
      <c r="E11036" s="43" t="s">
        <v>6263</v>
      </c>
      <c r="F11036" s="43" t="s">
        <v>28</v>
      </c>
      <c r="G11036" s="43">
        <v>72029</v>
      </c>
      <c r="Y11036" s="43" t="str">
        <f t="shared" si="344"/>
        <v>COMP</v>
      </c>
      <c r="AA11036" s="43">
        <f t="shared" si="345"/>
        <v>2197849</v>
      </c>
    </row>
    <row r="11037" spans="1:27" x14ac:dyDescent="0.3">
      <c r="A11037" s="43">
        <v>1512121</v>
      </c>
      <c r="B11037" s="43" t="s">
        <v>8015</v>
      </c>
      <c r="C11037" s="43" t="s">
        <v>173</v>
      </c>
      <c r="E11037" s="43" t="s">
        <v>6263</v>
      </c>
      <c r="F11037" s="43" t="s">
        <v>30</v>
      </c>
      <c r="G11037" s="43">
        <v>44120</v>
      </c>
      <c r="Y11037" s="43" t="str">
        <f t="shared" si="344"/>
        <v/>
      </c>
      <c r="AA11037" s="43" t="e">
        <f t="shared" si="345"/>
        <v>#N/A</v>
      </c>
    </row>
    <row r="11038" spans="1:27" x14ac:dyDescent="0.3">
      <c r="A11038" s="43">
        <v>967167</v>
      </c>
      <c r="B11038" s="43" t="s">
        <v>8015</v>
      </c>
      <c r="C11038" s="43" t="s">
        <v>659</v>
      </c>
      <c r="E11038" s="43" t="s">
        <v>6263</v>
      </c>
      <c r="F11038" s="43" t="s">
        <v>28</v>
      </c>
      <c r="G11038" s="43">
        <v>44013</v>
      </c>
      <c r="Y11038" s="43" t="str">
        <f t="shared" si="344"/>
        <v>COMP</v>
      </c>
      <c r="AA11038" s="43">
        <f t="shared" si="345"/>
        <v>967167</v>
      </c>
    </row>
    <row r="11039" spans="1:27" x14ac:dyDescent="0.3">
      <c r="A11039" s="43">
        <v>1837113</v>
      </c>
      <c r="B11039" s="43" t="s">
        <v>8015</v>
      </c>
      <c r="C11039" s="43" t="s">
        <v>542</v>
      </c>
      <c r="E11039" s="43" t="s">
        <v>6263</v>
      </c>
      <c r="F11039" s="43" t="s">
        <v>28</v>
      </c>
      <c r="G11039" s="43">
        <v>44013</v>
      </c>
      <c r="Y11039" s="43" t="str">
        <f t="shared" si="344"/>
        <v>COMP</v>
      </c>
      <c r="AA11039" s="43">
        <f t="shared" si="345"/>
        <v>1837113</v>
      </c>
    </row>
    <row r="11040" spans="1:27" x14ac:dyDescent="0.3">
      <c r="A11040" s="43">
        <v>1654354</v>
      </c>
      <c r="B11040" s="43" t="s">
        <v>8016</v>
      </c>
      <c r="C11040" s="43" t="s">
        <v>326</v>
      </c>
      <c r="E11040" s="43" t="s">
        <v>35</v>
      </c>
      <c r="F11040" s="43" t="s">
        <v>30</v>
      </c>
      <c r="G11040" s="43">
        <v>44024</v>
      </c>
      <c r="Y11040" s="43" t="str">
        <f t="shared" si="344"/>
        <v>COMP</v>
      </c>
      <c r="AA11040" s="43">
        <f t="shared" si="345"/>
        <v>1654354</v>
      </c>
    </row>
    <row r="11041" spans="1:27" x14ac:dyDescent="0.3">
      <c r="A11041" s="43">
        <v>1940142</v>
      </c>
      <c r="B11041" s="43" t="s">
        <v>8017</v>
      </c>
      <c r="C11041" s="43" t="s">
        <v>8018</v>
      </c>
      <c r="E11041" s="43" t="s">
        <v>6263</v>
      </c>
      <c r="F11041" s="43" t="s">
        <v>30</v>
      </c>
      <c r="G11041" s="43">
        <v>53061</v>
      </c>
      <c r="Y11041" s="43" t="str">
        <f t="shared" si="344"/>
        <v/>
      </c>
      <c r="AA11041" s="43" t="e">
        <f t="shared" si="345"/>
        <v>#N/A</v>
      </c>
    </row>
    <row r="11042" spans="1:27" x14ac:dyDescent="0.3">
      <c r="A11042" s="43">
        <v>2196123</v>
      </c>
      <c r="B11042" s="43" t="s">
        <v>8019</v>
      </c>
      <c r="C11042" s="43" t="s">
        <v>340</v>
      </c>
      <c r="E11042" s="43" t="s">
        <v>6263</v>
      </c>
      <c r="F11042" s="43" t="s">
        <v>30</v>
      </c>
      <c r="G11042" s="43">
        <v>49001</v>
      </c>
      <c r="Y11042" s="43" t="str">
        <f t="shared" si="344"/>
        <v/>
      </c>
      <c r="AA11042" s="43" t="e">
        <f t="shared" si="345"/>
        <v>#N/A</v>
      </c>
    </row>
    <row r="11043" spans="1:27" x14ac:dyDescent="0.3">
      <c r="A11043" s="43">
        <v>2273457</v>
      </c>
      <c r="B11043" s="43" t="s">
        <v>8020</v>
      </c>
      <c r="C11043" s="43" t="s">
        <v>8021</v>
      </c>
      <c r="E11043" s="43" t="s">
        <v>29</v>
      </c>
      <c r="F11043" s="43" t="s">
        <v>30</v>
      </c>
      <c r="G11043" s="43">
        <v>44090</v>
      </c>
      <c r="Y11043" s="43" t="str">
        <f t="shared" si="344"/>
        <v/>
      </c>
      <c r="AA11043" s="43" t="e">
        <f t="shared" si="345"/>
        <v>#N/A</v>
      </c>
    </row>
    <row r="11044" spans="1:27" x14ac:dyDescent="0.3">
      <c r="A11044" s="43">
        <v>544672</v>
      </c>
      <c r="B11044" s="43" t="s">
        <v>8022</v>
      </c>
      <c r="C11044" s="43" t="s">
        <v>301</v>
      </c>
      <c r="E11044" s="43" t="s">
        <v>29</v>
      </c>
      <c r="F11044" s="43" t="s">
        <v>28</v>
      </c>
      <c r="G11044" s="43">
        <v>49001</v>
      </c>
      <c r="Y11044" s="43" t="str">
        <f t="shared" si="344"/>
        <v>COMP</v>
      </c>
      <c r="AA11044" s="43">
        <f t="shared" si="345"/>
        <v>544672</v>
      </c>
    </row>
    <row r="11045" spans="1:27" x14ac:dyDescent="0.3">
      <c r="A11045" s="43">
        <v>2169859</v>
      </c>
      <c r="B11045" s="43" t="s">
        <v>8023</v>
      </c>
      <c r="C11045" s="43" t="s">
        <v>441</v>
      </c>
      <c r="E11045" s="43" t="s">
        <v>6263</v>
      </c>
      <c r="F11045" s="43" t="s">
        <v>28</v>
      </c>
      <c r="G11045" s="43">
        <v>49006</v>
      </c>
      <c r="Y11045" s="43" t="str">
        <f t="shared" si="344"/>
        <v/>
      </c>
      <c r="AA11045" s="43" t="e">
        <f t="shared" si="345"/>
        <v>#N/A</v>
      </c>
    </row>
    <row r="11046" spans="1:27" x14ac:dyDescent="0.3">
      <c r="A11046" s="43">
        <v>1967668</v>
      </c>
      <c r="B11046" s="43" t="s">
        <v>8024</v>
      </c>
      <c r="C11046" s="43" t="s">
        <v>175</v>
      </c>
      <c r="E11046" s="43" t="s">
        <v>34</v>
      </c>
      <c r="F11046" s="43" t="s">
        <v>28</v>
      </c>
      <c r="G11046" s="43">
        <v>49006</v>
      </c>
      <c r="Y11046" s="43" t="str">
        <f t="shared" si="344"/>
        <v>COMP</v>
      </c>
      <c r="AA11046" s="43">
        <f t="shared" si="345"/>
        <v>1967668</v>
      </c>
    </row>
    <row r="11047" spans="1:27" x14ac:dyDescent="0.3">
      <c r="A11047" s="43">
        <v>1680635</v>
      </c>
      <c r="B11047" s="43" t="s">
        <v>8025</v>
      </c>
      <c r="C11047" s="43" t="s">
        <v>1126</v>
      </c>
      <c r="E11047" s="43" t="s">
        <v>6263</v>
      </c>
      <c r="F11047" s="43" t="s">
        <v>30</v>
      </c>
      <c r="G11047" s="43">
        <v>53013</v>
      </c>
      <c r="Y11047" s="43" t="str">
        <f t="shared" si="344"/>
        <v/>
      </c>
      <c r="AA11047" s="43" t="e">
        <f t="shared" si="345"/>
        <v>#N/A</v>
      </c>
    </row>
    <row r="11048" spans="1:27" x14ac:dyDescent="0.3">
      <c r="A11048" s="43">
        <v>1867748</v>
      </c>
      <c r="B11048" s="43" t="s">
        <v>8026</v>
      </c>
      <c r="C11048" s="43" t="s">
        <v>437</v>
      </c>
      <c r="E11048" s="43" t="s">
        <v>6263</v>
      </c>
      <c r="F11048" s="43" t="s">
        <v>28</v>
      </c>
      <c r="G11048" s="43">
        <v>44052</v>
      </c>
      <c r="Y11048" s="43" t="str">
        <f t="shared" si="344"/>
        <v/>
      </c>
      <c r="AA11048" s="43" t="e">
        <f t="shared" si="345"/>
        <v>#N/A</v>
      </c>
    </row>
    <row r="11049" spans="1:27" x14ac:dyDescent="0.3">
      <c r="A11049" s="43">
        <v>2405692</v>
      </c>
      <c r="B11049" s="43" t="s">
        <v>8027</v>
      </c>
      <c r="C11049" s="43" t="s">
        <v>795</v>
      </c>
      <c r="E11049" s="43" t="s">
        <v>6263</v>
      </c>
      <c r="F11049" s="43" t="s">
        <v>30</v>
      </c>
      <c r="G11049" s="43">
        <v>49016</v>
      </c>
      <c r="Y11049" s="43" t="str">
        <f t="shared" si="344"/>
        <v/>
      </c>
      <c r="AA11049" s="43" t="e">
        <f t="shared" si="345"/>
        <v>#N/A</v>
      </c>
    </row>
    <row r="11050" spans="1:27" x14ac:dyDescent="0.3">
      <c r="A11050" s="43">
        <v>1984041</v>
      </c>
      <c r="B11050" s="43" t="s">
        <v>8028</v>
      </c>
      <c r="C11050" s="43" t="s">
        <v>1635</v>
      </c>
      <c r="E11050" s="43" t="s">
        <v>6263</v>
      </c>
      <c r="F11050" s="43" t="s">
        <v>28</v>
      </c>
      <c r="G11050" s="43">
        <v>53013</v>
      </c>
      <c r="Y11050" s="43" t="str">
        <f t="shared" si="344"/>
        <v/>
      </c>
      <c r="AA11050" s="43" t="e">
        <f t="shared" si="345"/>
        <v>#N/A</v>
      </c>
    </row>
    <row r="11051" spans="1:27" x14ac:dyDescent="0.3">
      <c r="A11051" s="43">
        <v>863217</v>
      </c>
      <c r="B11051" s="43" t="s">
        <v>8029</v>
      </c>
      <c r="C11051" s="43" t="s">
        <v>546</v>
      </c>
      <c r="E11051" s="43" t="s">
        <v>6263</v>
      </c>
      <c r="F11051" s="43" t="s">
        <v>30</v>
      </c>
      <c r="G11051" s="43">
        <v>72042</v>
      </c>
      <c r="Y11051" s="43" t="str">
        <f t="shared" si="344"/>
        <v/>
      </c>
      <c r="AA11051" s="43" t="e">
        <f t="shared" si="345"/>
        <v>#N/A</v>
      </c>
    </row>
    <row r="11052" spans="1:27" x14ac:dyDescent="0.3">
      <c r="A11052" s="43">
        <v>2394499</v>
      </c>
      <c r="B11052" s="43" t="s">
        <v>8030</v>
      </c>
      <c r="C11052" s="43" t="s">
        <v>8031</v>
      </c>
      <c r="E11052" s="43" t="s">
        <v>6263</v>
      </c>
      <c r="F11052" s="43" t="s">
        <v>28</v>
      </c>
      <c r="G11052" s="43">
        <v>49006</v>
      </c>
      <c r="Y11052" s="43" t="str">
        <f t="shared" si="344"/>
        <v>COMP</v>
      </c>
      <c r="AA11052" s="43">
        <f t="shared" si="345"/>
        <v>2394499</v>
      </c>
    </row>
    <row r="11053" spans="1:27" x14ac:dyDescent="0.3">
      <c r="A11053" s="43">
        <v>1747876</v>
      </c>
      <c r="B11053" s="43" t="s">
        <v>1853</v>
      </c>
      <c r="C11053" s="43" t="s">
        <v>674</v>
      </c>
      <c r="E11053" s="43" t="s">
        <v>6263</v>
      </c>
      <c r="F11053" s="43" t="s">
        <v>30</v>
      </c>
      <c r="G11053" s="43">
        <v>72041</v>
      </c>
      <c r="Y11053" s="43" t="str">
        <f t="shared" si="344"/>
        <v/>
      </c>
      <c r="AA11053" s="43" t="e">
        <f t="shared" si="345"/>
        <v>#N/A</v>
      </c>
    </row>
    <row r="11054" spans="1:27" x14ac:dyDescent="0.3">
      <c r="A11054" s="43">
        <v>1758780</v>
      </c>
      <c r="B11054" s="43" t="s">
        <v>1853</v>
      </c>
      <c r="C11054" s="43" t="s">
        <v>1914</v>
      </c>
      <c r="E11054" s="43" t="s">
        <v>31</v>
      </c>
      <c r="F11054" s="43" t="s">
        <v>30</v>
      </c>
      <c r="G11054" s="43">
        <v>44022</v>
      </c>
      <c r="Y11054" s="43" t="str">
        <f t="shared" si="344"/>
        <v>COMP</v>
      </c>
      <c r="AA11054" s="43">
        <f t="shared" si="345"/>
        <v>1758780</v>
      </c>
    </row>
    <row r="11055" spans="1:27" x14ac:dyDescent="0.3">
      <c r="A11055" s="43">
        <v>1868944</v>
      </c>
      <c r="B11055" s="43" t="s">
        <v>1853</v>
      </c>
      <c r="C11055" s="43" t="s">
        <v>951</v>
      </c>
      <c r="E11055" s="43" t="s">
        <v>34</v>
      </c>
      <c r="F11055" s="43" t="s">
        <v>28</v>
      </c>
      <c r="G11055" s="43">
        <v>49006</v>
      </c>
      <c r="Y11055" s="43" t="str">
        <f t="shared" si="344"/>
        <v>COMP</v>
      </c>
      <c r="AA11055" s="43">
        <f t="shared" si="345"/>
        <v>1868944</v>
      </c>
    </row>
    <row r="11056" spans="1:27" x14ac:dyDescent="0.3">
      <c r="A11056" s="43">
        <v>1577641</v>
      </c>
      <c r="B11056" s="43" t="s">
        <v>1853</v>
      </c>
      <c r="C11056" s="43" t="s">
        <v>951</v>
      </c>
      <c r="E11056" s="43" t="s">
        <v>6263</v>
      </c>
      <c r="F11056" s="43" t="s">
        <v>28</v>
      </c>
      <c r="G11056" s="43">
        <v>49001</v>
      </c>
      <c r="Y11056" s="43" t="str">
        <f t="shared" si="344"/>
        <v/>
      </c>
      <c r="AA11056" s="43" t="e">
        <f t="shared" si="345"/>
        <v>#N/A</v>
      </c>
    </row>
    <row r="11057" spans="1:27" x14ac:dyDescent="0.3">
      <c r="A11057" s="43">
        <v>2264963</v>
      </c>
      <c r="B11057" s="43" t="s">
        <v>1853</v>
      </c>
      <c r="C11057" s="43" t="s">
        <v>4219</v>
      </c>
      <c r="E11057" s="43" t="s">
        <v>6263</v>
      </c>
      <c r="F11057" s="43" t="s">
        <v>28</v>
      </c>
      <c r="G11057" s="43">
        <v>49054</v>
      </c>
      <c r="Y11057" s="43" t="str">
        <f t="shared" si="344"/>
        <v>COMP</v>
      </c>
      <c r="AA11057" s="43">
        <f t="shared" si="345"/>
        <v>2264963</v>
      </c>
    </row>
    <row r="11058" spans="1:27" x14ac:dyDescent="0.3">
      <c r="A11058" s="43">
        <v>1862760</v>
      </c>
      <c r="B11058" s="43" t="s">
        <v>1853</v>
      </c>
      <c r="C11058" s="43" t="s">
        <v>840</v>
      </c>
      <c r="E11058" s="43" t="s">
        <v>6263</v>
      </c>
      <c r="F11058" s="43" t="s">
        <v>28</v>
      </c>
      <c r="G11058" s="43">
        <v>49019</v>
      </c>
      <c r="Y11058" s="43" t="str">
        <f t="shared" si="344"/>
        <v>COMP</v>
      </c>
      <c r="AA11058" s="43">
        <f t="shared" si="345"/>
        <v>1862760</v>
      </c>
    </row>
    <row r="11059" spans="1:27" x14ac:dyDescent="0.3">
      <c r="A11059" s="43">
        <v>2429429</v>
      </c>
      <c r="B11059" s="43" t="s">
        <v>1853</v>
      </c>
      <c r="C11059" s="43" t="s">
        <v>639</v>
      </c>
      <c r="E11059" s="43" t="s">
        <v>29</v>
      </c>
      <c r="F11059" s="43" t="s">
        <v>28</v>
      </c>
      <c r="G11059" s="43">
        <v>44021</v>
      </c>
      <c r="Y11059" s="43" t="str">
        <f t="shared" si="344"/>
        <v/>
      </c>
      <c r="AA11059" s="43" t="e">
        <f t="shared" si="345"/>
        <v>#N/A</v>
      </c>
    </row>
    <row r="11060" spans="1:27" x14ac:dyDescent="0.3">
      <c r="A11060" s="43">
        <v>2060996</v>
      </c>
      <c r="B11060" s="43" t="s">
        <v>1853</v>
      </c>
      <c r="C11060" s="43" t="s">
        <v>1109</v>
      </c>
      <c r="E11060" s="43" t="s">
        <v>29</v>
      </c>
      <c r="F11060" s="43" t="s">
        <v>28</v>
      </c>
      <c r="G11060" s="43">
        <v>85033</v>
      </c>
      <c r="Y11060" s="43" t="str">
        <f t="shared" si="344"/>
        <v>COMP</v>
      </c>
      <c r="AA11060" s="43">
        <f t="shared" si="345"/>
        <v>2060996</v>
      </c>
    </row>
    <row r="11061" spans="1:27" x14ac:dyDescent="0.3">
      <c r="A11061" s="43">
        <v>2083248</v>
      </c>
      <c r="B11061" s="43" t="s">
        <v>1853</v>
      </c>
      <c r="C11061" s="43" t="s">
        <v>266</v>
      </c>
      <c r="E11061" s="43" t="s">
        <v>6263</v>
      </c>
      <c r="F11061" s="43" t="s">
        <v>30</v>
      </c>
      <c r="G11061" s="43">
        <v>49019</v>
      </c>
      <c r="Y11061" s="43" t="str">
        <f t="shared" si="344"/>
        <v/>
      </c>
      <c r="AA11061" s="43" t="e">
        <f t="shared" si="345"/>
        <v>#N/A</v>
      </c>
    </row>
    <row r="11062" spans="1:27" x14ac:dyDescent="0.3">
      <c r="A11062" s="43">
        <v>1842463</v>
      </c>
      <c r="B11062" s="43" t="s">
        <v>8032</v>
      </c>
      <c r="C11062" s="43" t="s">
        <v>173</v>
      </c>
      <c r="E11062" s="43" t="s">
        <v>6263</v>
      </c>
      <c r="F11062" s="43" t="s">
        <v>30</v>
      </c>
      <c r="G11062" s="43">
        <v>44072</v>
      </c>
      <c r="Y11062" s="43" t="str">
        <f t="shared" si="344"/>
        <v/>
      </c>
      <c r="AA11062" s="43" t="e">
        <f t="shared" si="345"/>
        <v>#N/A</v>
      </c>
    </row>
    <row r="11063" spans="1:27" x14ac:dyDescent="0.3">
      <c r="A11063" s="43">
        <v>1382045</v>
      </c>
      <c r="B11063" s="43" t="s">
        <v>8032</v>
      </c>
      <c r="C11063" s="43" t="s">
        <v>2127</v>
      </c>
      <c r="E11063" s="43" t="s">
        <v>34</v>
      </c>
      <c r="F11063" s="43" t="s">
        <v>30</v>
      </c>
      <c r="G11063" s="43">
        <v>44015</v>
      </c>
      <c r="Y11063" s="43" t="str">
        <f t="shared" si="344"/>
        <v>COMP</v>
      </c>
      <c r="AA11063" s="43">
        <f t="shared" si="345"/>
        <v>1382045</v>
      </c>
    </row>
    <row r="11064" spans="1:27" x14ac:dyDescent="0.3">
      <c r="A11064" s="43">
        <v>1283935</v>
      </c>
      <c r="B11064" s="43" t="s">
        <v>8032</v>
      </c>
      <c r="C11064" s="43" t="s">
        <v>492</v>
      </c>
      <c r="E11064" s="43" t="s">
        <v>6263</v>
      </c>
      <c r="F11064" s="43" t="s">
        <v>30</v>
      </c>
      <c r="G11064" s="43">
        <v>44015</v>
      </c>
      <c r="Y11064" s="43" t="str">
        <f t="shared" si="344"/>
        <v/>
      </c>
      <c r="AA11064" s="43" t="e">
        <f t="shared" si="345"/>
        <v>#N/A</v>
      </c>
    </row>
    <row r="11065" spans="1:27" x14ac:dyDescent="0.3">
      <c r="A11065" s="43">
        <v>138541</v>
      </c>
      <c r="B11065" s="43" t="s">
        <v>8033</v>
      </c>
      <c r="C11065" s="43" t="s">
        <v>8034</v>
      </c>
      <c r="E11065" s="43" t="s">
        <v>6263</v>
      </c>
      <c r="F11065" s="43" t="s">
        <v>28</v>
      </c>
      <c r="G11065" s="43">
        <v>44027</v>
      </c>
      <c r="Y11065" s="43" t="str">
        <f t="shared" si="344"/>
        <v>COMP</v>
      </c>
      <c r="AA11065" s="43">
        <f t="shared" si="345"/>
        <v>138541</v>
      </c>
    </row>
    <row r="11066" spans="1:27" x14ac:dyDescent="0.3">
      <c r="A11066" s="43">
        <v>1651339</v>
      </c>
      <c r="B11066" s="43" t="s">
        <v>8035</v>
      </c>
      <c r="C11066" s="43" t="s">
        <v>239</v>
      </c>
      <c r="E11066" s="43" t="s">
        <v>6263</v>
      </c>
      <c r="F11066" s="43" t="s">
        <v>30</v>
      </c>
      <c r="G11066" s="43">
        <v>49019</v>
      </c>
      <c r="Y11066" s="43" t="str">
        <f t="shared" si="344"/>
        <v>COMP</v>
      </c>
      <c r="AA11066" s="43">
        <f t="shared" si="345"/>
        <v>1651339</v>
      </c>
    </row>
    <row r="11067" spans="1:27" x14ac:dyDescent="0.3">
      <c r="A11067" s="43">
        <v>2203919</v>
      </c>
      <c r="B11067" s="43" t="s">
        <v>8036</v>
      </c>
      <c r="C11067" s="43" t="s">
        <v>8037</v>
      </c>
      <c r="E11067" s="43" t="s">
        <v>35</v>
      </c>
      <c r="F11067" s="43" t="s">
        <v>30</v>
      </c>
      <c r="G11067" s="43">
        <v>44021</v>
      </c>
      <c r="Y11067" s="43" t="str">
        <f t="shared" si="344"/>
        <v>COMP</v>
      </c>
      <c r="AA11067" s="43">
        <f t="shared" si="345"/>
        <v>2203919</v>
      </c>
    </row>
    <row r="11068" spans="1:27" x14ac:dyDescent="0.3">
      <c r="A11068" s="43">
        <v>1841104</v>
      </c>
      <c r="B11068" s="43" t="s">
        <v>8038</v>
      </c>
      <c r="C11068" s="43" t="s">
        <v>175</v>
      </c>
      <c r="E11068" s="43" t="s">
        <v>6263</v>
      </c>
      <c r="F11068" s="43" t="s">
        <v>28</v>
      </c>
      <c r="G11068" s="43">
        <v>49039</v>
      </c>
      <c r="Y11068" s="43" t="str">
        <f t="shared" si="344"/>
        <v/>
      </c>
      <c r="AA11068" s="43" t="e">
        <f t="shared" si="345"/>
        <v>#N/A</v>
      </c>
    </row>
    <row r="11069" spans="1:27" x14ac:dyDescent="0.3">
      <c r="A11069" s="43">
        <v>1531399</v>
      </c>
      <c r="B11069" s="43" t="s">
        <v>8039</v>
      </c>
      <c r="C11069" s="43" t="s">
        <v>1697</v>
      </c>
      <c r="E11069" s="43" t="s">
        <v>6263</v>
      </c>
      <c r="F11069" s="43" t="s">
        <v>28</v>
      </c>
      <c r="G11069" s="43">
        <v>49057</v>
      </c>
      <c r="Y11069" s="43" t="str">
        <f t="shared" si="344"/>
        <v/>
      </c>
      <c r="AA11069" s="43" t="e">
        <f t="shared" si="345"/>
        <v>#N/A</v>
      </c>
    </row>
    <row r="11070" spans="1:27" x14ac:dyDescent="0.3">
      <c r="A11070" s="43">
        <v>1967977</v>
      </c>
      <c r="B11070" s="43" t="s">
        <v>8040</v>
      </c>
      <c r="C11070" s="43" t="s">
        <v>399</v>
      </c>
      <c r="E11070" s="43" t="s">
        <v>6263</v>
      </c>
      <c r="F11070" s="43" t="s">
        <v>28</v>
      </c>
      <c r="G11070" s="43">
        <v>44111</v>
      </c>
      <c r="Y11070" s="43" t="str">
        <f t="shared" si="344"/>
        <v/>
      </c>
      <c r="AA11070" s="43" t="e">
        <f t="shared" si="345"/>
        <v>#N/A</v>
      </c>
    </row>
    <row r="11071" spans="1:27" x14ac:dyDescent="0.3">
      <c r="A11071" s="43">
        <v>885133</v>
      </c>
      <c r="B11071" s="43" t="s">
        <v>8040</v>
      </c>
      <c r="C11071" s="43" t="s">
        <v>221</v>
      </c>
      <c r="E11071" s="43" t="s">
        <v>6263</v>
      </c>
      <c r="F11071" s="43" t="s">
        <v>28</v>
      </c>
      <c r="G11071" s="43">
        <v>49067</v>
      </c>
      <c r="Y11071" s="43" t="str">
        <f t="shared" si="344"/>
        <v>COMP</v>
      </c>
      <c r="AA11071" s="43">
        <f t="shared" si="345"/>
        <v>885133</v>
      </c>
    </row>
    <row r="11072" spans="1:27" x14ac:dyDescent="0.3">
      <c r="A11072" s="43">
        <v>1651099</v>
      </c>
      <c r="B11072" s="43" t="s">
        <v>8040</v>
      </c>
      <c r="C11072" s="43" t="s">
        <v>414</v>
      </c>
      <c r="E11072" s="43" t="s">
        <v>6263</v>
      </c>
      <c r="F11072" s="43" t="s">
        <v>30</v>
      </c>
      <c r="G11072" s="43">
        <v>44111</v>
      </c>
      <c r="Y11072" s="43" t="str">
        <f t="shared" si="344"/>
        <v/>
      </c>
      <c r="AA11072" s="43" t="e">
        <f t="shared" si="345"/>
        <v>#N/A</v>
      </c>
    </row>
    <row r="11073" spans="1:27" x14ac:dyDescent="0.3">
      <c r="A11073" s="43">
        <v>1802881</v>
      </c>
      <c r="B11073" s="43" t="s">
        <v>1863</v>
      </c>
      <c r="C11073" s="43" t="s">
        <v>1885</v>
      </c>
      <c r="E11073" s="43" t="s">
        <v>6263</v>
      </c>
      <c r="F11073" s="43" t="s">
        <v>30</v>
      </c>
      <c r="G11073" s="43">
        <v>53013</v>
      </c>
      <c r="Y11073" s="43" t="str">
        <f t="shared" si="344"/>
        <v/>
      </c>
      <c r="AA11073" s="43" t="e">
        <f t="shared" si="345"/>
        <v>#N/A</v>
      </c>
    </row>
    <row r="11074" spans="1:27" x14ac:dyDescent="0.3">
      <c r="A11074" s="43">
        <v>1892364</v>
      </c>
      <c r="B11074" s="43" t="s">
        <v>1863</v>
      </c>
      <c r="C11074" s="43" t="s">
        <v>1059</v>
      </c>
      <c r="E11074" s="43" t="s">
        <v>6263</v>
      </c>
      <c r="F11074" s="43" t="s">
        <v>30</v>
      </c>
      <c r="G11074" s="43">
        <v>44130</v>
      </c>
      <c r="Y11074" s="43" t="str">
        <f t="shared" ref="Y11074:Y11137" si="346">IF(ISERROR(AA11074)=FALSE,"COMP","")</f>
        <v/>
      </c>
      <c r="AA11074" s="43" t="e">
        <f t="shared" si="345"/>
        <v>#N/A</v>
      </c>
    </row>
    <row r="11075" spans="1:27" x14ac:dyDescent="0.3">
      <c r="A11075" s="43">
        <v>2309401</v>
      </c>
      <c r="B11075" s="43" t="s">
        <v>1863</v>
      </c>
      <c r="C11075" s="43" t="s">
        <v>397</v>
      </c>
      <c r="E11075" s="43" t="s">
        <v>6263</v>
      </c>
      <c r="F11075" s="43" t="s">
        <v>30</v>
      </c>
      <c r="G11075" s="43">
        <v>72041</v>
      </c>
      <c r="Y11075" s="43" t="str">
        <f t="shared" si="346"/>
        <v/>
      </c>
      <c r="AA11075" s="43" t="e">
        <f t="shared" ref="AA11075:AA11138" si="347">VLOOKUP(A11075,Z:Z,1,FALSE)</f>
        <v>#N/A</v>
      </c>
    </row>
    <row r="11076" spans="1:27" x14ac:dyDescent="0.3">
      <c r="A11076" s="43">
        <v>1557684</v>
      </c>
      <c r="B11076" s="43" t="s">
        <v>1863</v>
      </c>
      <c r="C11076" s="43" t="s">
        <v>366</v>
      </c>
      <c r="E11076" s="43" t="s">
        <v>6263</v>
      </c>
      <c r="F11076" s="43" t="s">
        <v>28</v>
      </c>
      <c r="G11076" s="43">
        <v>49054</v>
      </c>
      <c r="Y11076" s="43" t="str">
        <f t="shared" si="346"/>
        <v>COMP</v>
      </c>
      <c r="AA11076" s="43">
        <f t="shared" si="347"/>
        <v>1557684</v>
      </c>
    </row>
    <row r="11077" spans="1:27" x14ac:dyDescent="0.3">
      <c r="A11077" s="43">
        <v>2099888</v>
      </c>
      <c r="B11077" s="43" t="s">
        <v>1863</v>
      </c>
      <c r="C11077" s="43" t="s">
        <v>175</v>
      </c>
      <c r="E11077" s="43" t="s">
        <v>29</v>
      </c>
      <c r="F11077" s="43" t="s">
        <v>28</v>
      </c>
      <c r="G11077" s="43">
        <v>72053</v>
      </c>
      <c r="Y11077" s="43" t="str">
        <f t="shared" si="346"/>
        <v>COMP</v>
      </c>
      <c r="AA11077" s="43">
        <f t="shared" si="347"/>
        <v>2099888</v>
      </c>
    </row>
    <row r="11078" spans="1:27" x14ac:dyDescent="0.3">
      <c r="A11078" s="43">
        <v>1392079</v>
      </c>
      <c r="B11078" s="43" t="s">
        <v>8041</v>
      </c>
      <c r="C11078" s="43" t="s">
        <v>294</v>
      </c>
      <c r="E11078" s="43" t="s">
        <v>6263</v>
      </c>
      <c r="F11078" s="43" t="s">
        <v>30</v>
      </c>
      <c r="G11078" s="43">
        <v>44073</v>
      </c>
      <c r="Y11078" s="43" t="str">
        <f t="shared" si="346"/>
        <v/>
      </c>
      <c r="AA11078" s="43" t="e">
        <f t="shared" si="347"/>
        <v>#N/A</v>
      </c>
    </row>
    <row r="11079" spans="1:27" x14ac:dyDescent="0.3">
      <c r="A11079" s="43">
        <v>2421661</v>
      </c>
      <c r="B11079" s="43" t="s">
        <v>8042</v>
      </c>
      <c r="C11079" s="43" t="s">
        <v>1772</v>
      </c>
      <c r="E11079" s="43" t="s">
        <v>6263</v>
      </c>
      <c r="F11079" s="43" t="s">
        <v>30</v>
      </c>
      <c r="G11079" s="43">
        <v>49072</v>
      </c>
      <c r="Y11079" s="43" t="str">
        <f t="shared" si="346"/>
        <v>COMP</v>
      </c>
      <c r="AA11079" s="43">
        <f t="shared" si="347"/>
        <v>2421661</v>
      </c>
    </row>
    <row r="11080" spans="1:27" x14ac:dyDescent="0.3">
      <c r="A11080" s="43">
        <v>1374686</v>
      </c>
      <c r="B11080" s="43" t="s">
        <v>8042</v>
      </c>
      <c r="C11080" s="43" t="s">
        <v>466</v>
      </c>
      <c r="E11080" s="43" t="s">
        <v>6263</v>
      </c>
      <c r="F11080" s="43" t="s">
        <v>28</v>
      </c>
      <c r="G11080" s="43">
        <v>85012</v>
      </c>
      <c r="Y11080" s="43" t="str">
        <f t="shared" si="346"/>
        <v/>
      </c>
      <c r="AA11080" s="43" t="e">
        <f t="shared" si="347"/>
        <v>#N/A</v>
      </c>
    </row>
    <row r="11081" spans="1:27" x14ac:dyDescent="0.3">
      <c r="A11081" s="43">
        <v>2171027</v>
      </c>
      <c r="B11081" s="43" t="s">
        <v>8042</v>
      </c>
      <c r="C11081" s="43" t="s">
        <v>294</v>
      </c>
      <c r="E11081" s="43" t="s">
        <v>6263</v>
      </c>
      <c r="F11081" s="43" t="s">
        <v>30</v>
      </c>
      <c r="G11081" s="43">
        <v>85048</v>
      </c>
      <c r="Y11081" s="43" t="str">
        <f t="shared" si="346"/>
        <v/>
      </c>
      <c r="AA11081" s="43" t="e">
        <f t="shared" si="347"/>
        <v>#N/A</v>
      </c>
    </row>
    <row r="11082" spans="1:27" x14ac:dyDescent="0.3">
      <c r="A11082" s="43">
        <v>1856278</v>
      </c>
      <c r="B11082" s="43" t="s">
        <v>8042</v>
      </c>
      <c r="C11082" s="43" t="s">
        <v>8043</v>
      </c>
      <c r="E11082" s="43" t="s">
        <v>6263</v>
      </c>
      <c r="F11082" s="43" t="s">
        <v>30</v>
      </c>
      <c r="G11082" s="43">
        <v>85012</v>
      </c>
      <c r="Y11082" s="43" t="str">
        <f t="shared" si="346"/>
        <v/>
      </c>
      <c r="AA11082" s="43" t="e">
        <f t="shared" si="347"/>
        <v>#N/A</v>
      </c>
    </row>
    <row r="11083" spans="1:27" x14ac:dyDescent="0.3">
      <c r="A11083" s="43">
        <v>1098778</v>
      </c>
      <c r="B11083" s="43" t="s">
        <v>8042</v>
      </c>
      <c r="C11083" s="43" t="s">
        <v>469</v>
      </c>
      <c r="E11083" s="43" t="s">
        <v>6263</v>
      </c>
      <c r="F11083" s="43" t="s">
        <v>28</v>
      </c>
      <c r="G11083" s="43">
        <v>44072</v>
      </c>
      <c r="Y11083" s="43" t="str">
        <f t="shared" si="346"/>
        <v/>
      </c>
      <c r="AA11083" s="43" t="e">
        <f t="shared" si="347"/>
        <v>#N/A</v>
      </c>
    </row>
    <row r="11084" spans="1:27" x14ac:dyDescent="0.3">
      <c r="A11084" s="43">
        <v>2176350</v>
      </c>
      <c r="B11084" s="43" t="s">
        <v>8042</v>
      </c>
      <c r="C11084" s="43" t="s">
        <v>250</v>
      </c>
      <c r="E11084" s="43" t="s">
        <v>6263</v>
      </c>
      <c r="F11084" s="43" t="s">
        <v>28</v>
      </c>
      <c r="G11084" s="43">
        <v>44099</v>
      </c>
      <c r="Y11084" s="43" t="str">
        <f t="shared" si="346"/>
        <v/>
      </c>
      <c r="AA11084" s="43" t="e">
        <f t="shared" si="347"/>
        <v>#N/A</v>
      </c>
    </row>
    <row r="11085" spans="1:27" x14ac:dyDescent="0.3">
      <c r="A11085" s="43">
        <v>1731964</v>
      </c>
      <c r="B11085" s="43" t="s">
        <v>8042</v>
      </c>
      <c r="C11085" s="43" t="s">
        <v>492</v>
      </c>
      <c r="E11085" s="43" t="s">
        <v>6263</v>
      </c>
      <c r="F11085" s="43" t="s">
        <v>30</v>
      </c>
      <c r="G11085" s="43">
        <v>44099</v>
      </c>
      <c r="Y11085" s="43" t="str">
        <f t="shared" si="346"/>
        <v/>
      </c>
      <c r="AA11085" s="43" t="e">
        <f t="shared" si="347"/>
        <v>#N/A</v>
      </c>
    </row>
    <row r="11086" spans="1:27" x14ac:dyDescent="0.3">
      <c r="A11086" s="43">
        <v>1752979</v>
      </c>
      <c r="B11086" s="43" t="s">
        <v>1864</v>
      </c>
      <c r="C11086" s="43" t="s">
        <v>529</v>
      </c>
      <c r="E11086" s="43" t="s">
        <v>6263</v>
      </c>
      <c r="F11086" s="43" t="s">
        <v>30</v>
      </c>
      <c r="G11086" s="43">
        <v>72041</v>
      </c>
      <c r="Y11086" s="43" t="str">
        <f t="shared" si="346"/>
        <v/>
      </c>
      <c r="AA11086" s="43" t="e">
        <f t="shared" si="347"/>
        <v>#N/A</v>
      </c>
    </row>
    <row r="11087" spans="1:27" x14ac:dyDescent="0.3">
      <c r="A11087" s="43">
        <v>1731963</v>
      </c>
      <c r="B11087" s="43" t="s">
        <v>1864</v>
      </c>
      <c r="C11087" s="43" t="s">
        <v>805</v>
      </c>
      <c r="E11087" s="43" t="s">
        <v>6263</v>
      </c>
      <c r="F11087" s="43" t="s">
        <v>30</v>
      </c>
      <c r="G11087" s="43">
        <v>72041</v>
      </c>
      <c r="Y11087" s="43" t="str">
        <f t="shared" si="346"/>
        <v/>
      </c>
      <c r="AA11087" s="43" t="e">
        <f t="shared" si="347"/>
        <v>#N/A</v>
      </c>
    </row>
    <row r="11088" spans="1:27" x14ac:dyDescent="0.3">
      <c r="A11088" s="43">
        <v>1866963</v>
      </c>
      <c r="B11088" s="43" t="s">
        <v>1864</v>
      </c>
      <c r="C11088" s="43" t="s">
        <v>460</v>
      </c>
      <c r="E11088" s="43" t="s">
        <v>6263</v>
      </c>
      <c r="F11088" s="43" t="s">
        <v>30</v>
      </c>
      <c r="G11088" s="43">
        <v>53071</v>
      </c>
      <c r="Y11088" s="43" t="str">
        <f t="shared" si="346"/>
        <v/>
      </c>
      <c r="AA11088" s="43" t="e">
        <f t="shared" si="347"/>
        <v>#N/A</v>
      </c>
    </row>
    <row r="11089" spans="1:27" x14ac:dyDescent="0.3">
      <c r="A11089" s="43">
        <v>1445469</v>
      </c>
      <c r="B11089" s="43" t="s">
        <v>1864</v>
      </c>
      <c r="C11089" s="43" t="s">
        <v>377</v>
      </c>
      <c r="E11089" s="43" t="s">
        <v>6263</v>
      </c>
      <c r="F11089" s="43" t="s">
        <v>30</v>
      </c>
      <c r="G11089" s="43">
        <v>44090</v>
      </c>
      <c r="Y11089" s="43" t="str">
        <f t="shared" si="346"/>
        <v/>
      </c>
      <c r="AA11089" s="43" t="e">
        <f t="shared" si="347"/>
        <v>#N/A</v>
      </c>
    </row>
    <row r="11090" spans="1:27" x14ac:dyDescent="0.3">
      <c r="A11090" s="43">
        <v>1558201</v>
      </c>
      <c r="B11090" s="43" t="s">
        <v>8044</v>
      </c>
      <c r="C11090" s="43" t="s">
        <v>631</v>
      </c>
      <c r="E11090" s="43" t="s">
        <v>6263</v>
      </c>
      <c r="F11090" s="43" t="s">
        <v>30</v>
      </c>
      <c r="G11090" s="43">
        <v>49027</v>
      </c>
      <c r="Y11090" s="43" t="str">
        <f t="shared" si="346"/>
        <v>COMP</v>
      </c>
      <c r="AA11090" s="43">
        <f t="shared" si="347"/>
        <v>1558201</v>
      </c>
    </row>
    <row r="11091" spans="1:27" x14ac:dyDescent="0.3">
      <c r="A11091" s="43">
        <v>606243</v>
      </c>
      <c r="B11091" s="43" t="s">
        <v>8045</v>
      </c>
      <c r="C11091" s="43" t="s">
        <v>399</v>
      </c>
      <c r="E11091" s="43" t="s">
        <v>6263</v>
      </c>
      <c r="F11091" s="43" t="s">
        <v>28</v>
      </c>
      <c r="G11091" s="43">
        <v>72080</v>
      </c>
      <c r="Y11091" s="43" t="str">
        <f t="shared" si="346"/>
        <v>COMP</v>
      </c>
      <c r="AA11091" s="43">
        <f t="shared" si="347"/>
        <v>606243</v>
      </c>
    </row>
    <row r="11092" spans="1:27" x14ac:dyDescent="0.3">
      <c r="A11092" s="43">
        <v>1906075</v>
      </c>
      <c r="B11092" s="43" t="s">
        <v>8045</v>
      </c>
      <c r="C11092" s="43" t="s">
        <v>8046</v>
      </c>
      <c r="E11092" s="43" t="s">
        <v>6263</v>
      </c>
      <c r="F11092" s="43" t="s">
        <v>30</v>
      </c>
      <c r="G11092" s="43">
        <v>72041</v>
      </c>
      <c r="Y11092" s="43" t="str">
        <f t="shared" si="346"/>
        <v/>
      </c>
      <c r="AA11092" s="43" t="e">
        <f t="shared" si="347"/>
        <v>#N/A</v>
      </c>
    </row>
    <row r="11093" spans="1:27" x14ac:dyDescent="0.3">
      <c r="A11093" s="43">
        <v>1837093</v>
      </c>
      <c r="B11093" s="43" t="s">
        <v>8045</v>
      </c>
      <c r="C11093" s="43" t="s">
        <v>2230</v>
      </c>
      <c r="E11093" s="43" t="s">
        <v>6263</v>
      </c>
      <c r="F11093" s="43" t="s">
        <v>28</v>
      </c>
      <c r="G11093" s="43">
        <v>72009</v>
      </c>
      <c r="Y11093" s="43" t="str">
        <f t="shared" si="346"/>
        <v>COMP</v>
      </c>
      <c r="AA11093" s="43">
        <f t="shared" si="347"/>
        <v>1837093</v>
      </c>
    </row>
    <row r="11094" spans="1:27" x14ac:dyDescent="0.3">
      <c r="A11094" s="43">
        <v>711612</v>
      </c>
      <c r="B11094" s="43" t="s">
        <v>8045</v>
      </c>
      <c r="C11094" s="43" t="s">
        <v>1109</v>
      </c>
      <c r="E11094" s="43" t="s">
        <v>6263</v>
      </c>
      <c r="F11094" s="43" t="s">
        <v>28</v>
      </c>
      <c r="G11094" s="43">
        <v>72014</v>
      </c>
      <c r="Y11094" s="43" t="str">
        <f t="shared" si="346"/>
        <v>COMP</v>
      </c>
      <c r="AA11094" s="43">
        <f t="shared" si="347"/>
        <v>711612</v>
      </c>
    </row>
    <row r="11095" spans="1:27" x14ac:dyDescent="0.3">
      <c r="A11095" s="43">
        <v>1867714</v>
      </c>
      <c r="B11095" s="43" t="s">
        <v>8047</v>
      </c>
      <c r="C11095" s="43" t="s">
        <v>8048</v>
      </c>
      <c r="E11095" s="43" t="s">
        <v>6263</v>
      </c>
      <c r="F11095" s="43" t="s">
        <v>30</v>
      </c>
      <c r="G11095" s="43">
        <v>49001</v>
      </c>
      <c r="Y11095" s="43" t="str">
        <f t="shared" si="346"/>
        <v/>
      </c>
      <c r="AA11095" s="43" t="e">
        <f t="shared" si="347"/>
        <v>#N/A</v>
      </c>
    </row>
    <row r="11096" spans="1:27" x14ac:dyDescent="0.3">
      <c r="A11096" s="43">
        <v>1298970</v>
      </c>
      <c r="B11096" s="43" t="s">
        <v>1865</v>
      </c>
      <c r="C11096" s="43" t="s">
        <v>268</v>
      </c>
      <c r="E11096" s="43" t="s">
        <v>6263</v>
      </c>
      <c r="F11096" s="43" t="s">
        <v>30</v>
      </c>
      <c r="G11096" s="43">
        <v>44027</v>
      </c>
      <c r="Y11096" s="43" t="str">
        <f t="shared" si="346"/>
        <v/>
      </c>
      <c r="AA11096" s="43" t="e">
        <f t="shared" si="347"/>
        <v>#N/A</v>
      </c>
    </row>
    <row r="11097" spans="1:27" x14ac:dyDescent="0.3">
      <c r="A11097" s="43">
        <v>1782891</v>
      </c>
      <c r="B11097" s="43" t="s">
        <v>1865</v>
      </c>
      <c r="C11097" s="43" t="s">
        <v>674</v>
      </c>
      <c r="E11097" s="43" t="s">
        <v>6263</v>
      </c>
      <c r="F11097" s="43" t="s">
        <v>28</v>
      </c>
      <c r="G11097" s="43">
        <v>72009</v>
      </c>
      <c r="Y11097" s="43" t="str">
        <f t="shared" si="346"/>
        <v>COMP</v>
      </c>
      <c r="AA11097" s="43">
        <f t="shared" si="347"/>
        <v>1782891</v>
      </c>
    </row>
    <row r="11098" spans="1:27" x14ac:dyDescent="0.3">
      <c r="A11098" s="43">
        <v>2374850</v>
      </c>
      <c r="B11098" s="43" t="s">
        <v>1865</v>
      </c>
      <c r="C11098" s="43" t="s">
        <v>276</v>
      </c>
      <c r="E11098" s="43" t="s">
        <v>6263</v>
      </c>
      <c r="F11098" s="43" t="s">
        <v>28</v>
      </c>
      <c r="G11098" s="43">
        <v>44027</v>
      </c>
      <c r="Y11098" s="43" t="str">
        <f t="shared" si="346"/>
        <v/>
      </c>
      <c r="AA11098" s="43" t="e">
        <f t="shared" si="347"/>
        <v>#N/A</v>
      </c>
    </row>
    <row r="11099" spans="1:27" x14ac:dyDescent="0.3">
      <c r="A11099" s="43">
        <v>123454</v>
      </c>
      <c r="B11099" s="43" t="s">
        <v>8049</v>
      </c>
      <c r="C11099" s="43" t="s">
        <v>829</v>
      </c>
      <c r="E11099" s="43" t="s">
        <v>6263</v>
      </c>
      <c r="F11099" s="43" t="s">
        <v>28</v>
      </c>
      <c r="G11099" s="43">
        <v>49057</v>
      </c>
      <c r="Y11099" s="43" t="str">
        <f t="shared" si="346"/>
        <v/>
      </c>
      <c r="AA11099" s="43" t="e">
        <f t="shared" si="347"/>
        <v>#N/A</v>
      </c>
    </row>
    <row r="11100" spans="1:27" x14ac:dyDescent="0.3">
      <c r="A11100" s="43">
        <v>1935604</v>
      </c>
      <c r="B11100" s="43" t="s">
        <v>8050</v>
      </c>
      <c r="C11100" s="43" t="s">
        <v>677</v>
      </c>
      <c r="E11100" s="43" t="s">
        <v>6263</v>
      </c>
      <c r="F11100" s="43" t="s">
        <v>28</v>
      </c>
      <c r="G11100" s="43">
        <v>72051</v>
      </c>
      <c r="Y11100" s="43" t="str">
        <f t="shared" si="346"/>
        <v/>
      </c>
      <c r="AA11100" s="43" t="e">
        <f t="shared" si="347"/>
        <v>#N/A</v>
      </c>
    </row>
    <row r="11101" spans="1:27" x14ac:dyDescent="0.3">
      <c r="A11101" s="43">
        <v>2184405</v>
      </c>
      <c r="B11101" s="43" t="s">
        <v>8050</v>
      </c>
      <c r="C11101" s="43" t="s">
        <v>541</v>
      </c>
      <c r="E11101" s="43" t="s">
        <v>6263</v>
      </c>
      <c r="F11101" s="43" t="s">
        <v>28</v>
      </c>
      <c r="G11101" s="43">
        <v>53019</v>
      </c>
      <c r="Y11101" s="43" t="str">
        <f t="shared" si="346"/>
        <v/>
      </c>
      <c r="AA11101" s="43" t="e">
        <f t="shared" si="347"/>
        <v>#N/A</v>
      </c>
    </row>
    <row r="11102" spans="1:27" x14ac:dyDescent="0.3">
      <c r="A11102" s="43">
        <v>2422442</v>
      </c>
      <c r="B11102" s="43" t="s">
        <v>8051</v>
      </c>
      <c r="C11102" s="43" t="s">
        <v>1676</v>
      </c>
      <c r="E11102" s="43" t="s">
        <v>6263</v>
      </c>
      <c r="F11102" s="43" t="s">
        <v>30</v>
      </c>
      <c r="G11102" s="43">
        <v>44130</v>
      </c>
      <c r="Y11102" s="43" t="str">
        <f t="shared" si="346"/>
        <v/>
      </c>
      <c r="AA11102" s="43" t="e">
        <f t="shared" si="347"/>
        <v>#N/A</v>
      </c>
    </row>
    <row r="11103" spans="1:27" x14ac:dyDescent="0.3">
      <c r="A11103" s="43">
        <v>978691</v>
      </c>
      <c r="B11103" s="43" t="s">
        <v>8051</v>
      </c>
      <c r="C11103" s="43" t="s">
        <v>514</v>
      </c>
      <c r="E11103" s="43" t="s">
        <v>6263</v>
      </c>
      <c r="F11103" s="43" t="s">
        <v>28</v>
      </c>
      <c r="G11103" s="43">
        <v>44090</v>
      </c>
      <c r="Y11103" s="43" t="str">
        <f t="shared" si="346"/>
        <v/>
      </c>
      <c r="AA11103" s="43" t="e">
        <f t="shared" si="347"/>
        <v>#N/A</v>
      </c>
    </row>
    <row r="11104" spans="1:27" x14ac:dyDescent="0.3">
      <c r="A11104" s="43">
        <v>1979814</v>
      </c>
      <c r="B11104" s="43" t="s">
        <v>8051</v>
      </c>
      <c r="C11104" s="43" t="s">
        <v>618</v>
      </c>
      <c r="E11104" s="43" t="s">
        <v>6263</v>
      </c>
      <c r="F11104" s="43" t="s">
        <v>28</v>
      </c>
      <c r="G11104" s="43">
        <v>49034</v>
      </c>
      <c r="Y11104" s="43" t="str">
        <f t="shared" si="346"/>
        <v/>
      </c>
      <c r="AA11104" s="43" t="e">
        <f t="shared" si="347"/>
        <v>#N/A</v>
      </c>
    </row>
    <row r="11105" spans="1:27" x14ac:dyDescent="0.3">
      <c r="A11105" s="43">
        <v>2346009</v>
      </c>
      <c r="B11105" s="43" t="s">
        <v>8051</v>
      </c>
      <c r="C11105" s="43" t="s">
        <v>5734</v>
      </c>
      <c r="E11105" s="43" t="s">
        <v>6263</v>
      </c>
      <c r="F11105" s="43" t="s">
        <v>28</v>
      </c>
      <c r="G11105" s="43">
        <v>44130</v>
      </c>
      <c r="Y11105" s="43" t="str">
        <f t="shared" si="346"/>
        <v/>
      </c>
      <c r="AA11105" s="43" t="e">
        <f t="shared" si="347"/>
        <v>#N/A</v>
      </c>
    </row>
    <row r="11106" spans="1:27" x14ac:dyDescent="0.3">
      <c r="A11106" s="43">
        <v>1462075</v>
      </c>
      <c r="B11106" s="43" t="s">
        <v>8051</v>
      </c>
      <c r="C11106" s="43" t="s">
        <v>3182</v>
      </c>
      <c r="E11106" s="43" t="s">
        <v>6263</v>
      </c>
      <c r="F11106" s="43" t="s">
        <v>28</v>
      </c>
      <c r="G11106" s="43">
        <v>49009</v>
      </c>
      <c r="Y11106" s="43" t="str">
        <f t="shared" si="346"/>
        <v>COMP</v>
      </c>
      <c r="AA11106" s="43">
        <f t="shared" si="347"/>
        <v>1462075</v>
      </c>
    </row>
    <row r="11107" spans="1:27" x14ac:dyDescent="0.3">
      <c r="A11107" s="43">
        <v>2302355</v>
      </c>
      <c r="B11107" s="43" t="s">
        <v>8051</v>
      </c>
      <c r="C11107" s="43" t="s">
        <v>446</v>
      </c>
      <c r="E11107" s="43" t="s">
        <v>6263</v>
      </c>
      <c r="F11107" s="43" t="s">
        <v>28</v>
      </c>
      <c r="G11107" s="43">
        <v>44090</v>
      </c>
      <c r="Y11107" s="43" t="str">
        <f t="shared" si="346"/>
        <v/>
      </c>
      <c r="AA11107" s="43" t="e">
        <f t="shared" si="347"/>
        <v>#N/A</v>
      </c>
    </row>
    <row r="11108" spans="1:27" x14ac:dyDescent="0.3">
      <c r="A11108" s="43">
        <v>2104383</v>
      </c>
      <c r="B11108" s="43" t="s">
        <v>8051</v>
      </c>
      <c r="C11108" s="43" t="s">
        <v>8052</v>
      </c>
      <c r="E11108" s="43" t="s">
        <v>29</v>
      </c>
      <c r="F11108" s="43" t="s">
        <v>28</v>
      </c>
      <c r="G11108" s="43">
        <v>44090</v>
      </c>
      <c r="Y11108" s="43" t="str">
        <f t="shared" si="346"/>
        <v>COMP</v>
      </c>
      <c r="AA11108" s="43">
        <f t="shared" si="347"/>
        <v>2104383</v>
      </c>
    </row>
    <row r="11109" spans="1:27" x14ac:dyDescent="0.3">
      <c r="A11109" s="43">
        <v>808618</v>
      </c>
      <c r="B11109" s="43" t="s">
        <v>8051</v>
      </c>
      <c r="C11109" s="43" t="s">
        <v>661</v>
      </c>
      <c r="E11109" s="43" t="s">
        <v>6263</v>
      </c>
      <c r="F11109" s="43" t="s">
        <v>28</v>
      </c>
      <c r="G11109" s="43">
        <v>44071</v>
      </c>
      <c r="Y11109" s="43" t="str">
        <f t="shared" si="346"/>
        <v/>
      </c>
      <c r="AA11109" s="43" t="e">
        <f t="shared" si="347"/>
        <v>#N/A</v>
      </c>
    </row>
    <row r="11110" spans="1:27" x14ac:dyDescent="0.3">
      <c r="A11110" s="43">
        <v>2173206</v>
      </c>
      <c r="B11110" s="43" t="s">
        <v>8051</v>
      </c>
      <c r="C11110" s="43" t="s">
        <v>301</v>
      </c>
      <c r="E11110" s="43" t="s">
        <v>35</v>
      </c>
      <c r="F11110" s="43" t="s">
        <v>28</v>
      </c>
      <c r="G11110" s="43">
        <v>44021</v>
      </c>
      <c r="Y11110" s="43" t="str">
        <f t="shared" si="346"/>
        <v>COMP</v>
      </c>
      <c r="AA11110" s="43">
        <f t="shared" si="347"/>
        <v>2173206</v>
      </c>
    </row>
    <row r="11111" spans="1:27" x14ac:dyDescent="0.3">
      <c r="A11111" s="43">
        <v>1064999</v>
      </c>
      <c r="B11111" s="43" t="s">
        <v>8051</v>
      </c>
      <c r="C11111" s="43" t="s">
        <v>1055</v>
      </c>
      <c r="E11111" s="43" t="s">
        <v>6263</v>
      </c>
      <c r="F11111" s="43" t="s">
        <v>30</v>
      </c>
      <c r="G11111" s="43">
        <v>44090</v>
      </c>
      <c r="Y11111" s="43" t="str">
        <f t="shared" si="346"/>
        <v/>
      </c>
      <c r="AA11111" s="43" t="e">
        <f t="shared" si="347"/>
        <v>#N/A</v>
      </c>
    </row>
    <row r="11112" spans="1:27" x14ac:dyDescent="0.3">
      <c r="A11112" s="43">
        <v>2090658</v>
      </c>
      <c r="B11112" s="43" t="s">
        <v>8051</v>
      </c>
      <c r="C11112" s="43" t="s">
        <v>7609</v>
      </c>
      <c r="E11112" s="43" t="s">
        <v>29</v>
      </c>
      <c r="F11112" s="43" t="s">
        <v>30</v>
      </c>
      <c r="G11112" s="43">
        <v>44090</v>
      </c>
      <c r="Y11112" s="43" t="str">
        <f t="shared" si="346"/>
        <v>COMP</v>
      </c>
      <c r="AA11112" s="43">
        <f t="shared" si="347"/>
        <v>2090658</v>
      </c>
    </row>
    <row r="11113" spans="1:27" x14ac:dyDescent="0.3">
      <c r="A11113" s="43">
        <v>1144871</v>
      </c>
      <c r="B11113" s="43" t="s">
        <v>8053</v>
      </c>
      <c r="C11113" s="43" t="s">
        <v>189</v>
      </c>
      <c r="E11113" s="43" t="s">
        <v>6263</v>
      </c>
      <c r="F11113" s="43" t="s">
        <v>30</v>
      </c>
      <c r="G11113" s="43">
        <v>85033</v>
      </c>
      <c r="Y11113" s="43" t="str">
        <f t="shared" si="346"/>
        <v/>
      </c>
      <c r="AA11113" s="43" t="e">
        <f t="shared" si="347"/>
        <v>#N/A</v>
      </c>
    </row>
    <row r="11114" spans="1:27" x14ac:dyDescent="0.3">
      <c r="A11114" s="43">
        <v>1265306</v>
      </c>
      <c r="B11114" s="43" t="s">
        <v>8054</v>
      </c>
      <c r="C11114" s="43" t="s">
        <v>937</v>
      </c>
      <c r="E11114" s="43" t="s">
        <v>6263</v>
      </c>
      <c r="F11114" s="43" t="s">
        <v>28</v>
      </c>
      <c r="G11114" s="43">
        <v>44035</v>
      </c>
      <c r="Y11114" s="43" t="str">
        <f t="shared" si="346"/>
        <v>COMP</v>
      </c>
      <c r="AA11114" s="43">
        <f t="shared" si="347"/>
        <v>1265306</v>
      </c>
    </row>
    <row r="11115" spans="1:27" x14ac:dyDescent="0.3">
      <c r="A11115" s="43">
        <v>2405135</v>
      </c>
      <c r="B11115" s="43" t="s">
        <v>8054</v>
      </c>
      <c r="C11115" s="43" t="s">
        <v>936</v>
      </c>
      <c r="E11115" s="43" t="s">
        <v>6263</v>
      </c>
      <c r="F11115" s="43" t="s">
        <v>30</v>
      </c>
      <c r="G11115" s="43">
        <v>85053</v>
      </c>
      <c r="Y11115" s="43" t="str">
        <f t="shared" si="346"/>
        <v/>
      </c>
      <c r="AA11115" s="43" t="e">
        <f t="shared" si="347"/>
        <v>#N/A</v>
      </c>
    </row>
    <row r="11116" spans="1:27" x14ac:dyDescent="0.3">
      <c r="A11116" s="43">
        <v>2344027</v>
      </c>
      <c r="B11116" s="43" t="s">
        <v>8055</v>
      </c>
      <c r="C11116" s="43" t="s">
        <v>319</v>
      </c>
      <c r="E11116" s="43" t="s">
        <v>6263</v>
      </c>
      <c r="F11116" s="43" t="s">
        <v>30</v>
      </c>
      <c r="G11116" s="43">
        <v>49027</v>
      </c>
      <c r="Y11116" s="43" t="str">
        <f t="shared" si="346"/>
        <v/>
      </c>
      <c r="AA11116" s="43" t="e">
        <f t="shared" si="347"/>
        <v>#N/A</v>
      </c>
    </row>
    <row r="11117" spans="1:27" x14ac:dyDescent="0.3">
      <c r="A11117" s="43">
        <v>1872737</v>
      </c>
      <c r="B11117" s="43" t="s">
        <v>1871</v>
      </c>
      <c r="C11117" s="43" t="s">
        <v>313</v>
      </c>
      <c r="E11117" s="43" t="s">
        <v>34</v>
      </c>
      <c r="F11117" s="43" t="s">
        <v>30</v>
      </c>
      <c r="G11117" s="43">
        <v>49017</v>
      </c>
      <c r="Y11117" s="43" t="str">
        <f t="shared" si="346"/>
        <v>COMP</v>
      </c>
      <c r="AA11117" s="43">
        <f t="shared" si="347"/>
        <v>1872737</v>
      </c>
    </row>
    <row r="11118" spans="1:27" x14ac:dyDescent="0.3">
      <c r="A11118" s="43">
        <v>253911</v>
      </c>
      <c r="B11118" s="43" t="s">
        <v>1871</v>
      </c>
      <c r="C11118" s="43" t="s">
        <v>397</v>
      </c>
      <c r="E11118" s="43" t="s">
        <v>6263</v>
      </c>
      <c r="F11118" s="43" t="s">
        <v>28</v>
      </c>
      <c r="G11118" s="43">
        <v>85004</v>
      </c>
      <c r="Y11118" s="43" t="str">
        <f t="shared" si="346"/>
        <v/>
      </c>
      <c r="AA11118" s="43" t="e">
        <f t="shared" si="347"/>
        <v>#N/A</v>
      </c>
    </row>
    <row r="11119" spans="1:27" x14ac:dyDescent="0.3">
      <c r="A11119" s="43">
        <v>2329270</v>
      </c>
      <c r="B11119" s="43" t="s">
        <v>1871</v>
      </c>
      <c r="C11119" s="43" t="s">
        <v>822</v>
      </c>
      <c r="E11119" s="43" t="s">
        <v>31</v>
      </c>
      <c r="F11119" s="43" t="s">
        <v>28</v>
      </c>
      <c r="G11119" s="43">
        <v>72041</v>
      </c>
      <c r="Y11119" s="43" t="str">
        <f t="shared" si="346"/>
        <v>COMP</v>
      </c>
      <c r="AA11119" s="43">
        <f t="shared" si="347"/>
        <v>2329270</v>
      </c>
    </row>
    <row r="11120" spans="1:27" x14ac:dyDescent="0.3">
      <c r="A11120" s="43">
        <v>1304301</v>
      </c>
      <c r="B11120" s="43" t="s">
        <v>1871</v>
      </c>
      <c r="C11120" s="43" t="s">
        <v>1157</v>
      </c>
      <c r="E11120" s="43" t="s">
        <v>29</v>
      </c>
      <c r="F11120" s="43" t="s">
        <v>28</v>
      </c>
      <c r="G11120" s="43">
        <v>49006</v>
      </c>
      <c r="Y11120" s="43" t="str">
        <f t="shared" si="346"/>
        <v>COMP</v>
      </c>
      <c r="AA11120" s="43">
        <f t="shared" si="347"/>
        <v>1304301</v>
      </c>
    </row>
    <row r="11121" spans="1:27" x14ac:dyDescent="0.3">
      <c r="A11121" s="43">
        <v>2374585</v>
      </c>
      <c r="B11121" s="43" t="s">
        <v>8056</v>
      </c>
      <c r="C11121" s="43" t="s">
        <v>659</v>
      </c>
      <c r="E11121" s="43" t="s">
        <v>6263</v>
      </c>
      <c r="F11121" s="43" t="s">
        <v>28</v>
      </c>
      <c r="G11121" s="43">
        <v>49057</v>
      </c>
      <c r="Y11121" s="43" t="str">
        <f t="shared" si="346"/>
        <v/>
      </c>
      <c r="AA11121" s="43" t="e">
        <f t="shared" si="347"/>
        <v>#N/A</v>
      </c>
    </row>
    <row r="11122" spans="1:27" x14ac:dyDescent="0.3">
      <c r="A11122" s="43">
        <v>422898</v>
      </c>
      <c r="B11122" s="43" t="s">
        <v>1872</v>
      </c>
      <c r="C11122" s="43" t="s">
        <v>446</v>
      </c>
      <c r="E11122" s="43" t="s">
        <v>6263</v>
      </c>
      <c r="F11122" s="43" t="s">
        <v>28</v>
      </c>
      <c r="G11122" s="43">
        <v>72061</v>
      </c>
      <c r="Y11122" s="43" t="str">
        <f t="shared" si="346"/>
        <v/>
      </c>
      <c r="AA11122" s="43" t="e">
        <f t="shared" si="347"/>
        <v>#N/A</v>
      </c>
    </row>
    <row r="11123" spans="1:27" x14ac:dyDescent="0.3">
      <c r="A11123" s="43">
        <v>1490089</v>
      </c>
      <c r="B11123" s="43" t="s">
        <v>1872</v>
      </c>
      <c r="C11123" s="43" t="s">
        <v>444</v>
      </c>
      <c r="E11123" s="43" t="s">
        <v>6263</v>
      </c>
      <c r="F11123" s="43" t="s">
        <v>28</v>
      </c>
      <c r="G11123" s="43">
        <v>72042</v>
      </c>
      <c r="Y11123" s="43" t="str">
        <f t="shared" si="346"/>
        <v/>
      </c>
      <c r="AA11123" s="43" t="e">
        <f t="shared" si="347"/>
        <v>#N/A</v>
      </c>
    </row>
    <row r="11124" spans="1:27" x14ac:dyDescent="0.3">
      <c r="A11124" s="43">
        <v>1758918</v>
      </c>
      <c r="B11124" s="43" t="s">
        <v>1872</v>
      </c>
      <c r="C11124" s="43" t="s">
        <v>274</v>
      </c>
      <c r="E11124" s="43" t="s">
        <v>6263</v>
      </c>
      <c r="F11124" s="43" t="s">
        <v>28</v>
      </c>
      <c r="G11124" s="43">
        <v>72029</v>
      </c>
      <c r="Y11124" s="43" t="str">
        <f t="shared" si="346"/>
        <v>COMP</v>
      </c>
      <c r="AA11124" s="43">
        <f t="shared" si="347"/>
        <v>1758918</v>
      </c>
    </row>
    <row r="11125" spans="1:27" x14ac:dyDescent="0.3">
      <c r="A11125" s="43">
        <v>2173924</v>
      </c>
      <c r="B11125" s="43" t="s">
        <v>1872</v>
      </c>
      <c r="C11125" s="43" t="s">
        <v>189</v>
      </c>
      <c r="E11125" s="43" t="s">
        <v>6263</v>
      </c>
      <c r="F11125" s="43" t="s">
        <v>30</v>
      </c>
      <c r="G11125" s="43">
        <v>72042</v>
      </c>
      <c r="Y11125" s="43" t="str">
        <f t="shared" si="346"/>
        <v/>
      </c>
      <c r="AA11125" s="43" t="e">
        <f t="shared" si="347"/>
        <v>#N/A</v>
      </c>
    </row>
    <row r="11126" spans="1:27" x14ac:dyDescent="0.3">
      <c r="A11126" s="43">
        <v>1057237</v>
      </c>
      <c r="B11126" s="43" t="s">
        <v>1872</v>
      </c>
      <c r="C11126" s="43" t="s">
        <v>508</v>
      </c>
      <c r="E11126" s="43" t="s">
        <v>6263</v>
      </c>
      <c r="F11126" s="43" t="s">
        <v>28</v>
      </c>
      <c r="G11126" s="43">
        <v>44138</v>
      </c>
      <c r="Y11126" s="43" t="str">
        <f t="shared" si="346"/>
        <v>COMP</v>
      </c>
      <c r="AA11126" s="43">
        <f t="shared" si="347"/>
        <v>1057237</v>
      </c>
    </row>
    <row r="11127" spans="1:27" x14ac:dyDescent="0.3">
      <c r="A11127" s="43">
        <v>1759086</v>
      </c>
      <c r="B11127" s="43" t="s">
        <v>8057</v>
      </c>
      <c r="C11127" s="43" t="s">
        <v>1241</v>
      </c>
      <c r="E11127" s="43" t="s">
        <v>6263</v>
      </c>
      <c r="F11127" s="43" t="s">
        <v>28</v>
      </c>
      <c r="G11127" s="43">
        <v>85061</v>
      </c>
      <c r="Y11127" s="43" t="str">
        <f t="shared" si="346"/>
        <v/>
      </c>
      <c r="AA11127" s="43" t="e">
        <f t="shared" si="347"/>
        <v>#N/A</v>
      </c>
    </row>
    <row r="11128" spans="1:27" x14ac:dyDescent="0.3">
      <c r="A11128" s="43">
        <v>2072707</v>
      </c>
      <c r="B11128" s="43" t="s">
        <v>244</v>
      </c>
      <c r="C11128" s="43" t="s">
        <v>4538</v>
      </c>
      <c r="E11128" s="43" t="s">
        <v>6263</v>
      </c>
      <c r="F11128" s="43" t="s">
        <v>30</v>
      </c>
      <c r="G11128" s="43">
        <v>49054</v>
      </c>
      <c r="Y11128" s="43" t="str">
        <f t="shared" si="346"/>
        <v/>
      </c>
      <c r="AA11128" s="43" t="e">
        <f t="shared" si="347"/>
        <v>#N/A</v>
      </c>
    </row>
    <row r="11129" spans="1:27" x14ac:dyDescent="0.3">
      <c r="A11129" s="43">
        <v>2322377</v>
      </c>
      <c r="B11129" s="43" t="s">
        <v>8058</v>
      </c>
      <c r="C11129" s="43" t="s">
        <v>266</v>
      </c>
      <c r="E11129" s="43" t="s">
        <v>6263</v>
      </c>
      <c r="F11129" s="43" t="s">
        <v>30</v>
      </c>
      <c r="G11129" s="43">
        <v>85067</v>
      </c>
      <c r="Y11129" s="43" t="str">
        <f t="shared" si="346"/>
        <v/>
      </c>
      <c r="AA11129" s="43" t="e">
        <f t="shared" si="347"/>
        <v>#N/A</v>
      </c>
    </row>
    <row r="11130" spans="1:27" x14ac:dyDescent="0.3">
      <c r="A11130" s="43">
        <v>2425554</v>
      </c>
      <c r="B11130" s="43" t="s">
        <v>8059</v>
      </c>
      <c r="C11130" s="43" t="s">
        <v>1676</v>
      </c>
      <c r="E11130" s="43" t="s">
        <v>6263</v>
      </c>
      <c r="F11130" s="43" t="s">
        <v>30</v>
      </c>
      <c r="G11130" s="43">
        <v>49006</v>
      </c>
      <c r="Y11130" s="43" t="str">
        <f t="shared" si="346"/>
        <v/>
      </c>
      <c r="AA11130" s="43" t="e">
        <f t="shared" si="347"/>
        <v>#N/A</v>
      </c>
    </row>
    <row r="11131" spans="1:27" x14ac:dyDescent="0.3">
      <c r="A11131" s="43">
        <v>1653472</v>
      </c>
      <c r="B11131" s="43" t="s">
        <v>8059</v>
      </c>
      <c r="C11131" s="43" t="s">
        <v>1805</v>
      </c>
      <c r="E11131" s="43" t="s">
        <v>34</v>
      </c>
      <c r="F11131" s="43" t="s">
        <v>30</v>
      </c>
      <c r="G11131" s="43">
        <v>44012</v>
      </c>
      <c r="Y11131" s="43" t="str">
        <f t="shared" si="346"/>
        <v>COMP</v>
      </c>
      <c r="AA11131" s="43">
        <f t="shared" si="347"/>
        <v>1653472</v>
      </c>
    </row>
    <row r="11132" spans="1:27" x14ac:dyDescent="0.3">
      <c r="A11132" s="43">
        <v>2382912</v>
      </c>
      <c r="B11132" s="43" t="s">
        <v>8059</v>
      </c>
      <c r="C11132" s="43" t="s">
        <v>173</v>
      </c>
      <c r="E11132" s="43" t="s">
        <v>6263</v>
      </c>
      <c r="F11132" s="43" t="s">
        <v>30</v>
      </c>
      <c r="G11132" s="43">
        <v>44012</v>
      </c>
      <c r="Y11132" s="43" t="str">
        <f t="shared" si="346"/>
        <v/>
      </c>
      <c r="AA11132" s="43" t="e">
        <f t="shared" si="347"/>
        <v>#N/A</v>
      </c>
    </row>
    <row r="11133" spans="1:27" x14ac:dyDescent="0.3">
      <c r="A11133" s="43">
        <v>1177969</v>
      </c>
      <c r="B11133" s="43" t="s">
        <v>8059</v>
      </c>
      <c r="C11133" s="43" t="s">
        <v>1659</v>
      </c>
      <c r="E11133" s="43" t="s">
        <v>29</v>
      </c>
      <c r="F11133" s="43" t="s">
        <v>28</v>
      </c>
      <c r="G11133" s="43">
        <v>49006</v>
      </c>
      <c r="Y11133" s="43" t="str">
        <f t="shared" si="346"/>
        <v>COMP</v>
      </c>
      <c r="AA11133" s="43">
        <f t="shared" si="347"/>
        <v>1177969</v>
      </c>
    </row>
    <row r="11134" spans="1:27" x14ac:dyDescent="0.3">
      <c r="A11134" s="43">
        <v>474915</v>
      </c>
      <c r="B11134" s="43" t="s">
        <v>8059</v>
      </c>
      <c r="C11134" s="43" t="s">
        <v>425</v>
      </c>
      <c r="E11134" s="43" t="s">
        <v>6263</v>
      </c>
      <c r="F11134" s="43" t="s">
        <v>28</v>
      </c>
      <c r="G11134" s="43">
        <v>49017</v>
      </c>
      <c r="Y11134" s="43" t="str">
        <f t="shared" si="346"/>
        <v/>
      </c>
      <c r="AA11134" s="43" t="e">
        <f t="shared" si="347"/>
        <v>#N/A</v>
      </c>
    </row>
    <row r="11135" spans="1:27" x14ac:dyDescent="0.3">
      <c r="A11135" s="43">
        <v>152364</v>
      </c>
      <c r="B11135" s="43" t="s">
        <v>8059</v>
      </c>
      <c r="C11135" s="43" t="s">
        <v>974</v>
      </c>
      <c r="E11135" s="43" t="s">
        <v>29</v>
      </c>
      <c r="F11135" s="43" t="s">
        <v>28</v>
      </c>
      <c r="G11135" s="43">
        <v>85005</v>
      </c>
      <c r="Y11135" s="43" t="str">
        <f t="shared" si="346"/>
        <v>COMP</v>
      </c>
      <c r="AA11135" s="43">
        <f t="shared" si="347"/>
        <v>152364</v>
      </c>
    </row>
    <row r="11136" spans="1:27" x14ac:dyDescent="0.3">
      <c r="A11136" s="43">
        <v>2403587</v>
      </c>
      <c r="B11136" s="43" t="s">
        <v>8059</v>
      </c>
      <c r="C11136" s="43" t="s">
        <v>444</v>
      </c>
      <c r="E11136" s="43" t="s">
        <v>6263</v>
      </c>
      <c r="F11136" s="43" t="s">
        <v>28</v>
      </c>
      <c r="G11136" s="43">
        <v>44012</v>
      </c>
      <c r="Y11136" s="43" t="str">
        <f t="shared" si="346"/>
        <v/>
      </c>
      <c r="AA11136" s="43" t="e">
        <f t="shared" si="347"/>
        <v>#N/A</v>
      </c>
    </row>
    <row r="11137" spans="1:27" x14ac:dyDescent="0.3">
      <c r="A11137" s="43">
        <v>1644983</v>
      </c>
      <c r="B11137" s="43" t="s">
        <v>8059</v>
      </c>
      <c r="C11137" s="43" t="s">
        <v>838</v>
      </c>
      <c r="E11137" s="43" t="s">
        <v>6263</v>
      </c>
      <c r="F11137" s="43" t="s">
        <v>28</v>
      </c>
      <c r="G11137" s="43">
        <v>49004</v>
      </c>
      <c r="Y11137" s="43" t="str">
        <f t="shared" si="346"/>
        <v>COMP</v>
      </c>
      <c r="AA11137" s="43">
        <f t="shared" si="347"/>
        <v>1644983</v>
      </c>
    </row>
    <row r="11138" spans="1:27" x14ac:dyDescent="0.3">
      <c r="A11138" s="43">
        <v>1763356</v>
      </c>
      <c r="B11138" s="43" t="s">
        <v>8059</v>
      </c>
      <c r="C11138" s="43" t="s">
        <v>2316</v>
      </c>
      <c r="E11138" s="43" t="s">
        <v>6263</v>
      </c>
      <c r="F11138" s="43" t="s">
        <v>28</v>
      </c>
      <c r="G11138" s="43">
        <v>49054</v>
      </c>
      <c r="Y11138" s="43" t="str">
        <f t="shared" ref="Y11138:Y11201" si="348">IF(ISERROR(AA11138)=FALSE,"COMP","")</f>
        <v/>
      </c>
      <c r="AA11138" s="43" t="e">
        <f t="shared" si="347"/>
        <v>#N/A</v>
      </c>
    </row>
    <row r="11139" spans="1:27" x14ac:dyDescent="0.3">
      <c r="A11139" s="43">
        <v>1651434</v>
      </c>
      <c r="B11139" s="43" t="s">
        <v>8059</v>
      </c>
      <c r="C11139" s="43" t="s">
        <v>2127</v>
      </c>
      <c r="E11139" s="43" t="s">
        <v>35</v>
      </c>
      <c r="F11139" s="43" t="s">
        <v>30</v>
      </c>
      <c r="G11139" s="43">
        <v>44067</v>
      </c>
      <c r="Y11139" s="43" t="str">
        <f t="shared" si="348"/>
        <v>COMP</v>
      </c>
      <c r="AA11139" s="43">
        <f t="shared" ref="AA11139:AA11202" si="349">VLOOKUP(A11139,Z:Z,1,FALSE)</f>
        <v>1651434</v>
      </c>
    </row>
    <row r="11140" spans="1:27" x14ac:dyDescent="0.3">
      <c r="A11140" s="43">
        <v>2380012</v>
      </c>
      <c r="B11140" s="43" t="s">
        <v>8059</v>
      </c>
      <c r="C11140" s="43" t="s">
        <v>340</v>
      </c>
      <c r="E11140" s="43" t="s">
        <v>29</v>
      </c>
      <c r="F11140" s="43" t="s">
        <v>30</v>
      </c>
      <c r="G11140" s="43">
        <v>85004</v>
      </c>
      <c r="Y11140" s="43" t="str">
        <f t="shared" si="348"/>
        <v/>
      </c>
      <c r="AA11140" s="43" t="e">
        <f t="shared" si="349"/>
        <v>#N/A</v>
      </c>
    </row>
    <row r="11141" spans="1:27" x14ac:dyDescent="0.3">
      <c r="A11141" s="43">
        <v>1781999</v>
      </c>
      <c r="B11141" s="43" t="s">
        <v>8059</v>
      </c>
      <c r="C11141" s="43" t="s">
        <v>183</v>
      </c>
      <c r="E11141" s="43" t="s">
        <v>6263</v>
      </c>
      <c r="F11141" s="43" t="s">
        <v>30</v>
      </c>
      <c r="G11141" s="43">
        <v>49002</v>
      </c>
      <c r="Y11141" s="43" t="str">
        <f t="shared" si="348"/>
        <v/>
      </c>
      <c r="AA11141" s="43" t="e">
        <f t="shared" si="349"/>
        <v>#N/A</v>
      </c>
    </row>
    <row r="11142" spans="1:27" x14ac:dyDescent="0.3">
      <c r="A11142" s="43">
        <v>1938227</v>
      </c>
      <c r="B11142" s="43" t="s">
        <v>8059</v>
      </c>
      <c r="C11142" s="43" t="s">
        <v>989</v>
      </c>
      <c r="E11142" s="43" t="s">
        <v>6263</v>
      </c>
      <c r="F11142" s="43" t="s">
        <v>30</v>
      </c>
      <c r="G11142" s="43">
        <v>85079</v>
      </c>
      <c r="Y11142" s="43" t="str">
        <f t="shared" si="348"/>
        <v/>
      </c>
      <c r="AA11142" s="43" t="e">
        <f t="shared" si="349"/>
        <v>#N/A</v>
      </c>
    </row>
    <row r="11143" spans="1:27" x14ac:dyDescent="0.3">
      <c r="A11143" s="43">
        <v>1701697</v>
      </c>
      <c r="B11143" s="43" t="s">
        <v>8059</v>
      </c>
      <c r="C11143" s="43" t="s">
        <v>740</v>
      </c>
      <c r="E11143" s="43" t="s">
        <v>6263</v>
      </c>
      <c r="F11143" s="43" t="s">
        <v>30</v>
      </c>
      <c r="G11143" s="43">
        <v>49004</v>
      </c>
      <c r="Y11143" s="43" t="str">
        <f t="shared" si="348"/>
        <v>COMP</v>
      </c>
      <c r="AA11143" s="43">
        <f t="shared" si="349"/>
        <v>1701697</v>
      </c>
    </row>
    <row r="11144" spans="1:27" x14ac:dyDescent="0.3">
      <c r="A11144" s="43">
        <v>1550906</v>
      </c>
      <c r="B11144" s="43" t="s">
        <v>8059</v>
      </c>
      <c r="C11144" s="43" t="s">
        <v>239</v>
      </c>
      <c r="E11144" s="43" t="s">
        <v>6263</v>
      </c>
      <c r="F11144" s="43" t="s">
        <v>30</v>
      </c>
      <c r="G11144" s="43">
        <v>49004</v>
      </c>
      <c r="Y11144" s="43" t="str">
        <f t="shared" si="348"/>
        <v/>
      </c>
      <c r="AA11144" s="43" t="e">
        <f t="shared" si="349"/>
        <v>#N/A</v>
      </c>
    </row>
    <row r="11145" spans="1:27" x14ac:dyDescent="0.3">
      <c r="A11145" s="43">
        <v>1465355</v>
      </c>
      <c r="B11145" s="43" t="s">
        <v>8060</v>
      </c>
      <c r="C11145" s="43" t="s">
        <v>327</v>
      </c>
      <c r="E11145" s="43" t="s">
        <v>34</v>
      </c>
      <c r="F11145" s="43" t="s">
        <v>30</v>
      </c>
      <c r="G11145" s="43">
        <v>72061</v>
      </c>
      <c r="Y11145" s="43" t="str">
        <f t="shared" si="348"/>
        <v>COMP</v>
      </c>
      <c r="AA11145" s="43">
        <f t="shared" si="349"/>
        <v>1465355</v>
      </c>
    </row>
    <row r="11146" spans="1:27" x14ac:dyDescent="0.3">
      <c r="A11146" s="43">
        <v>1848370</v>
      </c>
      <c r="B11146" s="43" t="s">
        <v>8060</v>
      </c>
      <c r="C11146" s="43" t="s">
        <v>1428</v>
      </c>
      <c r="E11146" s="43" t="s">
        <v>6263</v>
      </c>
      <c r="F11146" s="43" t="s">
        <v>30</v>
      </c>
      <c r="G11146" s="43">
        <v>72061</v>
      </c>
      <c r="Y11146" s="43" t="str">
        <f t="shared" si="348"/>
        <v>COMP</v>
      </c>
      <c r="AA11146" s="43">
        <f t="shared" si="349"/>
        <v>1848370</v>
      </c>
    </row>
    <row r="11147" spans="1:27" x14ac:dyDescent="0.3">
      <c r="A11147" s="43">
        <v>1608867</v>
      </c>
      <c r="B11147" s="43" t="s">
        <v>8060</v>
      </c>
      <c r="C11147" s="43" t="s">
        <v>397</v>
      </c>
      <c r="E11147" s="43" t="s">
        <v>6263</v>
      </c>
      <c r="F11147" s="43" t="s">
        <v>28</v>
      </c>
      <c r="G11147" s="43">
        <v>72014</v>
      </c>
      <c r="Y11147" s="43" t="str">
        <f t="shared" si="348"/>
        <v>COMP</v>
      </c>
      <c r="AA11147" s="43">
        <f t="shared" si="349"/>
        <v>1608867</v>
      </c>
    </row>
    <row r="11148" spans="1:27" x14ac:dyDescent="0.3">
      <c r="A11148" s="43">
        <v>1219772</v>
      </c>
      <c r="B11148" s="43" t="s">
        <v>8061</v>
      </c>
      <c r="C11148" s="43" t="s">
        <v>8062</v>
      </c>
      <c r="E11148" s="43" t="s">
        <v>6263</v>
      </c>
      <c r="F11148" s="43" t="s">
        <v>28</v>
      </c>
      <c r="G11148" s="43">
        <v>44035</v>
      </c>
      <c r="Y11148" s="43" t="str">
        <f t="shared" si="348"/>
        <v/>
      </c>
      <c r="AA11148" s="43" t="e">
        <f t="shared" si="349"/>
        <v>#N/A</v>
      </c>
    </row>
    <row r="11149" spans="1:27" x14ac:dyDescent="0.3">
      <c r="A11149" s="43">
        <v>2177510</v>
      </c>
      <c r="B11149" s="43" t="s">
        <v>8063</v>
      </c>
      <c r="C11149" s="43" t="s">
        <v>1109</v>
      </c>
      <c r="E11149" s="43" t="s">
        <v>29</v>
      </c>
      <c r="F11149" s="43" t="s">
        <v>28</v>
      </c>
      <c r="G11149" s="43">
        <v>44039</v>
      </c>
      <c r="Y11149" s="43" t="str">
        <f t="shared" si="348"/>
        <v>COMP</v>
      </c>
      <c r="AA11149" s="43">
        <f t="shared" si="349"/>
        <v>2177510</v>
      </c>
    </row>
    <row r="11150" spans="1:27" x14ac:dyDescent="0.3">
      <c r="A11150" s="43">
        <v>1761114</v>
      </c>
      <c r="B11150" s="43" t="s">
        <v>8064</v>
      </c>
      <c r="C11150" s="43" t="s">
        <v>223</v>
      </c>
      <c r="E11150" s="43" t="s">
        <v>6263</v>
      </c>
      <c r="F11150" s="43" t="s">
        <v>28</v>
      </c>
      <c r="G11150" s="43">
        <v>49027</v>
      </c>
      <c r="Y11150" s="43" t="str">
        <f t="shared" si="348"/>
        <v/>
      </c>
      <c r="AA11150" s="43" t="e">
        <f t="shared" si="349"/>
        <v>#N/A</v>
      </c>
    </row>
    <row r="11151" spans="1:27" x14ac:dyDescent="0.3">
      <c r="A11151" s="43">
        <v>1211987</v>
      </c>
      <c r="B11151" s="43" t="s">
        <v>8065</v>
      </c>
      <c r="C11151" s="43" t="s">
        <v>1429</v>
      </c>
      <c r="E11151" s="43" t="s">
        <v>6263</v>
      </c>
      <c r="F11151" s="43" t="s">
        <v>28</v>
      </c>
      <c r="G11151" s="43">
        <v>72054</v>
      </c>
      <c r="Y11151" s="43" t="str">
        <f t="shared" si="348"/>
        <v>COMP</v>
      </c>
      <c r="AA11151" s="43">
        <f t="shared" si="349"/>
        <v>1211987</v>
      </c>
    </row>
    <row r="11152" spans="1:27" x14ac:dyDescent="0.3">
      <c r="A11152" s="43">
        <v>2174509</v>
      </c>
      <c r="B11152" s="43" t="s">
        <v>8066</v>
      </c>
      <c r="C11152" s="43" t="s">
        <v>973</v>
      </c>
      <c r="E11152" s="43" t="s">
        <v>6263</v>
      </c>
      <c r="F11152" s="43" t="s">
        <v>28</v>
      </c>
      <c r="G11152" s="43">
        <v>72041</v>
      </c>
      <c r="Y11152" s="43" t="str">
        <f t="shared" si="348"/>
        <v/>
      </c>
      <c r="AA11152" s="43" t="e">
        <f t="shared" si="349"/>
        <v>#N/A</v>
      </c>
    </row>
    <row r="11153" spans="1:27" x14ac:dyDescent="0.3">
      <c r="A11153" s="43">
        <v>1555213</v>
      </c>
      <c r="B11153" s="43" t="s">
        <v>8067</v>
      </c>
      <c r="C11153" s="43" t="s">
        <v>989</v>
      </c>
      <c r="E11153" s="43" t="s">
        <v>6263</v>
      </c>
      <c r="F11153" s="43" t="s">
        <v>30</v>
      </c>
      <c r="G11153" s="43">
        <v>49064</v>
      </c>
      <c r="Y11153" s="43" t="str">
        <f t="shared" si="348"/>
        <v/>
      </c>
      <c r="AA11153" s="43" t="e">
        <f t="shared" si="349"/>
        <v>#N/A</v>
      </c>
    </row>
    <row r="11154" spans="1:27" x14ac:dyDescent="0.3">
      <c r="A11154" s="43">
        <v>1570059</v>
      </c>
      <c r="B11154" s="43" t="s">
        <v>8068</v>
      </c>
      <c r="C11154" s="43" t="s">
        <v>5716</v>
      </c>
      <c r="E11154" s="43" t="s">
        <v>29</v>
      </c>
      <c r="F11154" s="43" t="s">
        <v>30</v>
      </c>
      <c r="G11154" s="43">
        <v>44036</v>
      </c>
      <c r="Y11154" s="43" t="str">
        <f t="shared" si="348"/>
        <v>COMP</v>
      </c>
      <c r="AA11154" s="43">
        <f t="shared" si="349"/>
        <v>1570059</v>
      </c>
    </row>
    <row r="11155" spans="1:27" x14ac:dyDescent="0.3">
      <c r="A11155" s="43">
        <v>619409</v>
      </c>
      <c r="B11155" s="43" t="s">
        <v>8069</v>
      </c>
      <c r="C11155" s="43" t="s">
        <v>632</v>
      </c>
      <c r="E11155" s="43" t="s">
        <v>6263</v>
      </c>
      <c r="F11155" s="43" t="s">
        <v>28</v>
      </c>
      <c r="G11155" s="43">
        <v>44013</v>
      </c>
      <c r="Y11155" s="43" t="str">
        <f t="shared" si="348"/>
        <v/>
      </c>
      <c r="AA11155" s="43" t="e">
        <f t="shared" si="349"/>
        <v>#N/A</v>
      </c>
    </row>
    <row r="11156" spans="1:27" x14ac:dyDescent="0.3">
      <c r="A11156" s="43">
        <v>2143593</v>
      </c>
      <c r="B11156" s="43" t="s">
        <v>8070</v>
      </c>
      <c r="C11156" s="43" t="s">
        <v>937</v>
      </c>
      <c r="E11156" s="43" t="s">
        <v>6263</v>
      </c>
      <c r="F11156" s="43" t="s">
        <v>28</v>
      </c>
      <c r="G11156" s="43">
        <v>49057</v>
      </c>
      <c r="Y11156" s="43" t="str">
        <f t="shared" si="348"/>
        <v/>
      </c>
      <c r="AA11156" s="43" t="e">
        <f t="shared" si="349"/>
        <v>#N/A</v>
      </c>
    </row>
    <row r="11157" spans="1:27" x14ac:dyDescent="0.3">
      <c r="A11157" s="43">
        <v>2202370</v>
      </c>
      <c r="B11157" s="43" t="s">
        <v>8070</v>
      </c>
      <c r="C11157" s="43" t="s">
        <v>544</v>
      </c>
      <c r="E11157" s="43" t="s">
        <v>6263</v>
      </c>
      <c r="F11157" s="43" t="s">
        <v>30</v>
      </c>
      <c r="G11157" s="43">
        <v>49009</v>
      </c>
      <c r="Y11157" s="43" t="str">
        <f t="shared" si="348"/>
        <v/>
      </c>
      <c r="AA11157" s="43" t="e">
        <f t="shared" si="349"/>
        <v>#N/A</v>
      </c>
    </row>
    <row r="11158" spans="1:27" x14ac:dyDescent="0.3">
      <c r="A11158" s="43">
        <v>1262556</v>
      </c>
      <c r="B11158" s="43" t="s">
        <v>8071</v>
      </c>
      <c r="C11158" s="43" t="s">
        <v>494</v>
      </c>
      <c r="E11158" s="43" t="s">
        <v>29</v>
      </c>
      <c r="F11158" s="43" t="s">
        <v>28</v>
      </c>
      <c r="G11158" s="43">
        <v>44090</v>
      </c>
      <c r="Y11158" s="43" t="str">
        <f t="shared" si="348"/>
        <v>COMP</v>
      </c>
      <c r="AA11158" s="43">
        <f t="shared" si="349"/>
        <v>1262556</v>
      </c>
    </row>
    <row r="11159" spans="1:27" x14ac:dyDescent="0.3">
      <c r="A11159" s="43">
        <v>1953658</v>
      </c>
      <c r="B11159" s="43" t="s">
        <v>8072</v>
      </c>
      <c r="C11159" s="43" t="s">
        <v>175</v>
      </c>
      <c r="E11159" s="43" t="s">
        <v>6263</v>
      </c>
      <c r="F11159" s="43" t="s">
        <v>28</v>
      </c>
      <c r="G11159" s="43">
        <v>44013</v>
      </c>
      <c r="Y11159" s="43" t="str">
        <f t="shared" si="348"/>
        <v/>
      </c>
      <c r="AA11159" s="43" t="e">
        <f t="shared" si="349"/>
        <v>#N/A</v>
      </c>
    </row>
    <row r="11160" spans="1:27" x14ac:dyDescent="0.3">
      <c r="A11160" s="43">
        <v>293626</v>
      </c>
      <c r="B11160" s="43" t="s">
        <v>1428</v>
      </c>
      <c r="C11160" s="43" t="s">
        <v>329</v>
      </c>
      <c r="E11160" s="43" t="s">
        <v>6263</v>
      </c>
      <c r="F11160" s="43" t="s">
        <v>28</v>
      </c>
      <c r="G11160" s="43">
        <v>49019</v>
      </c>
      <c r="Y11160" s="43" t="str">
        <f t="shared" si="348"/>
        <v>COMP</v>
      </c>
      <c r="AA11160" s="43">
        <f t="shared" si="349"/>
        <v>293626</v>
      </c>
    </row>
    <row r="11161" spans="1:27" x14ac:dyDescent="0.3">
      <c r="A11161" s="43">
        <v>1624400</v>
      </c>
      <c r="B11161" s="43" t="s">
        <v>1428</v>
      </c>
      <c r="C11161" s="43" t="s">
        <v>33</v>
      </c>
      <c r="E11161" s="43" t="s">
        <v>6263</v>
      </c>
      <c r="F11161" s="43" t="s">
        <v>30</v>
      </c>
      <c r="G11161" s="43">
        <v>49019</v>
      </c>
      <c r="Y11161" s="43" t="str">
        <f t="shared" si="348"/>
        <v/>
      </c>
      <c r="AA11161" s="43" t="e">
        <f t="shared" si="349"/>
        <v>#N/A</v>
      </c>
    </row>
    <row r="11162" spans="1:27" x14ac:dyDescent="0.3">
      <c r="A11162" s="43">
        <v>285141</v>
      </c>
      <c r="B11162" s="43" t="s">
        <v>8073</v>
      </c>
      <c r="C11162" s="43" t="s">
        <v>264</v>
      </c>
      <c r="E11162" s="43" t="s">
        <v>6263</v>
      </c>
      <c r="F11162" s="43" t="s">
        <v>28</v>
      </c>
      <c r="G11162" s="43">
        <v>49017</v>
      </c>
      <c r="Y11162" s="43" t="str">
        <f t="shared" si="348"/>
        <v>COMP</v>
      </c>
      <c r="AA11162" s="43">
        <f t="shared" si="349"/>
        <v>285141</v>
      </c>
    </row>
    <row r="11163" spans="1:27" x14ac:dyDescent="0.3">
      <c r="A11163" s="43">
        <v>2383364</v>
      </c>
      <c r="B11163" s="43" t="s">
        <v>8074</v>
      </c>
      <c r="C11163" s="43" t="s">
        <v>171</v>
      </c>
      <c r="E11163" s="43" t="s">
        <v>6263</v>
      </c>
      <c r="F11163" s="43" t="s">
        <v>30</v>
      </c>
      <c r="G11163" s="43">
        <v>53013</v>
      </c>
      <c r="Y11163" s="43" t="str">
        <f t="shared" si="348"/>
        <v/>
      </c>
      <c r="AA11163" s="43" t="e">
        <f t="shared" si="349"/>
        <v>#N/A</v>
      </c>
    </row>
    <row r="11164" spans="1:27" x14ac:dyDescent="0.3">
      <c r="A11164" s="43">
        <v>1005193</v>
      </c>
      <c r="B11164" s="43" t="s">
        <v>8075</v>
      </c>
      <c r="C11164" s="43" t="s">
        <v>330</v>
      </c>
      <c r="E11164" s="43" t="s">
        <v>6263</v>
      </c>
      <c r="F11164" s="43" t="s">
        <v>28</v>
      </c>
      <c r="G11164" s="43">
        <v>49027</v>
      </c>
      <c r="Y11164" s="43" t="str">
        <f t="shared" si="348"/>
        <v/>
      </c>
      <c r="AA11164" s="43" t="e">
        <f t="shared" si="349"/>
        <v>#N/A</v>
      </c>
    </row>
    <row r="11165" spans="1:27" x14ac:dyDescent="0.3">
      <c r="A11165" s="43">
        <v>940404</v>
      </c>
      <c r="B11165" s="43" t="s">
        <v>674</v>
      </c>
      <c r="C11165" s="43" t="s">
        <v>617</v>
      </c>
      <c r="E11165" s="43" t="s">
        <v>6263</v>
      </c>
      <c r="F11165" s="43" t="s">
        <v>30</v>
      </c>
      <c r="G11165" s="43">
        <v>85033</v>
      </c>
      <c r="Y11165" s="43" t="str">
        <f t="shared" si="348"/>
        <v>COMP</v>
      </c>
      <c r="AA11165" s="43">
        <f t="shared" si="349"/>
        <v>940404</v>
      </c>
    </row>
    <row r="11166" spans="1:27" x14ac:dyDescent="0.3">
      <c r="A11166" s="43">
        <v>1434729</v>
      </c>
      <c r="B11166" s="43" t="s">
        <v>8076</v>
      </c>
      <c r="C11166" s="43" t="s">
        <v>553</v>
      </c>
      <c r="E11166" s="43" t="s">
        <v>6263</v>
      </c>
      <c r="F11166" s="43" t="s">
        <v>28</v>
      </c>
      <c r="G11166" s="43">
        <v>85061</v>
      </c>
      <c r="Y11166" s="43" t="str">
        <f t="shared" si="348"/>
        <v/>
      </c>
      <c r="AA11166" s="43" t="e">
        <f t="shared" si="349"/>
        <v>#N/A</v>
      </c>
    </row>
    <row r="11167" spans="1:27" x14ac:dyDescent="0.3">
      <c r="A11167" s="43">
        <v>1831340</v>
      </c>
      <c r="B11167" s="43" t="s">
        <v>8077</v>
      </c>
      <c r="C11167" s="43" t="s">
        <v>421</v>
      </c>
      <c r="E11167" s="43" t="s">
        <v>6263</v>
      </c>
      <c r="F11167" s="43" t="s">
        <v>30</v>
      </c>
      <c r="G11167" s="43">
        <v>44129</v>
      </c>
      <c r="Y11167" s="43" t="str">
        <f t="shared" si="348"/>
        <v>COMP</v>
      </c>
      <c r="AA11167" s="43">
        <f t="shared" si="349"/>
        <v>1831340</v>
      </c>
    </row>
    <row r="11168" spans="1:27" x14ac:dyDescent="0.3">
      <c r="A11168" s="43">
        <v>407943</v>
      </c>
      <c r="B11168" s="43" t="s">
        <v>8077</v>
      </c>
      <c r="C11168" s="43" t="s">
        <v>8078</v>
      </c>
      <c r="E11168" s="43" t="s">
        <v>6263</v>
      </c>
      <c r="F11168" s="43" t="s">
        <v>28</v>
      </c>
      <c r="G11168" s="43">
        <v>44129</v>
      </c>
      <c r="Y11168" s="43" t="str">
        <f t="shared" si="348"/>
        <v>COMP</v>
      </c>
      <c r="AA11168" s="43">
        <f t="shared" si="349"/>
        <v>407943</v>
      </c>
    </row>
    <row r="11169" spans="1:27" x14ac:dyDescent="0.3">
      <c r="A11169" s="43">
        <v>2121133</v>
      </c>
      <c r="B11169" s="43" t="s">
        <v>1900</v>
      </c>
      <c r="C11169" s="43" t="s">
        <v>244</v>
      </c>
      <c r="E11169" s="43" t="s">
        <v>6263</v>
      </c>
      <c r="F11169" s="43" t="s">
        <v>28</v>
      </c>
      <c r="G11169" s="43">
        <v>44062</v>
      </c>
      <c r="Y11169" s="43" t="str">
        <f t="shared" si="348"/>
        <v/>
      </c>
      <c r="AA11169" s="43" t="e">
        <f t="shared" si="349"/>
        <v>#N/A</v>
      </c>
    </row>
    <row r="11170" spans="1:27" x14ac:dyDescent="0.3">
      <c r="A11170" s="43">
        <v>1489173</v>
      </c>
      <c r="B11170" s="43" t="s">
        <v>1900</v>
      </c>
      <c r="C11170" s="43" t="s">
        <v>237</v>
      </c>
      <c r="E11170" s="43" t="s">
        <v>6263</v>
      </c>
      <c r="F11170" s="43" t="s">
        <v>30</v>
      </c>
      <c r="G11170" s="43">
        <v>44074</v>
      </c>
      <c r="Y11170" s="43" t="str">
        <f t="shared" si="348"/>
        <v/>
      </c>
      <c r="AA11170" s="43" t="e">
        <f t="shared" si="349"/>
        <v>#N/A</v>
      </c>
    </row>
    <row r="11171" spans="1:27" x14ac:dyDescent="0.3">
      <c r="A11171" s="43">
        <v>2278037</v>
      </c>
      <c r="B11171" s="43" t="s">
        <v>1900</v>
      </c>
      <c r="C11171" s="43" t="s">
        <v>223</v>
      </c>
      <c r="E11171" s="43" t="s">
        <v>6263</v>
      </c>
      <c r="F11171" s="43" t="s">
        <v>28</v>
      </c>
      <c r="G11171" s="43">
        <v>44015</v>
      </c>
      <c r="Y11171" s="43" t="str">
        <f t="shared" si="348"/>
        <v/>
      </c>
      <c r="AA11171" s="43" t="e">
        <f t="shared" si="349"/>
        <v>#N/A</v>
      </c>
    </row>
    <row r="11172" spans="1:27" x14ac:dyDescent="0.3">
      <c r="A11172" s="43">
        <v>1381440</v>
      </c>
      <c r="B11172" s="43" t="s">
        <v>1900</v>
      </c>
      <c r="C11172" s="43" t="s">
        <v>777</v>
      </c>
      <c r="E11172" s="43" t="s">
        <v>35</v>
      </c>
      <c r="F11172" s="43" t="s">
        <v>30</v>
      </c>
      <c r="G11172" s="43">
        <v>44052</v>
      </c>
      <c r="Y11172" s="43" t="str">
        <f t="shared" si="348"/>
        <v>COMP</v>
      </c>
      <c r="AA11172" s="43">
        <f t="shared" si="349"/>
        <v>1381440</v>
      </c>
    </row>
    <row r="11173" spans="1:27" x14ac:dyDescent="0.3">
      <c r="A11173" s="43">
        <v>731223</v>
      </c>
      <c r="B11173" s="43" t="s">
        <v>1900</v>
      </c>
      <c r="C11173" s="43" t="s">
        <v>472</v>
      </c>
      <c r="E11173" s="43" t="s">
        <v>6263</v>
      </c>
      <c r="F11173" s="43" t="s">
        <v>28</v>
      </c>
      <c r="G11173" s="43">
        <v>49064</v>
      </c>
      <c r="Y11173" s="43" t="str">
        <f t="shared" si="348"/>
        <v/>
      </c>
      <c r="AA11173" s="43" t="e">
        <f t="shared" si="349"/>
        <v>#N/A</v>
      </c>
    </row>
    <row r="11174" spans="1:27" x14ac:dyDescent="0.3">
      <c r="A11174" s="43">
        <v>1734972</v>
      </c>
      <c r="B11174" s="43" t="s">
        <v>8079</v>
      </c>
      <c r="C11174" s="43" t="s">
        <v>502</v>
      </c>
      <c r="E11174" s="43" t="s">
        <v>6263</v>
      </c>
      <c r="F11174" s="43" t="s">
        <v>30</v>
      </c>
      <c r="G11174" s="43">
        <v>53023</v>
      </c>
      <c r="Y11174" s="43" t="str">
        <f t="shared" si="348"/>
        <v/>
      </c>
      <c r="AA11174" s="43" t="e">
        <f t="shared" si="349"/>
        <v>#N/A</v>
      </c>
    </row>
    <row r="11175" spans="1:27" x14ac:dyDescent="0.3">
      <c r="A11175" s="43">
        <v>1185438</v>
      </c>
      <c r="B11175" s="43" t="s">
        <v>8079</v>
      </c>
      <c r="C11175" s="43" t="s">
        <v>305</v>
      </c>
      <c r="E11175" s="43" t="s">
        <v>6263</v>
      </c>
      <c r="F11175" s="43" t="s">
        <v>28</v>
      </c>
      <c r="G11175" s="43">
        <v>53004</v>
      </c>
      <c r="Y11175" s="43" t="str">
        <f t="shared" si="348"/>
        <v>COMP</v>
      </c>
      <c r="AA11175" s="43">
        <f t="shared" si="349"/>
        <v>1185438</v>
      </c>
    </row>
    <row r="11176" spans="1:27" x14ac:dyDescent="0.3">
      <c r="A11176" s="43">
        <v>2083527</v>
      </c>
      <c r="B11176" s="43" t="s">
        <v>8080</v>
      </c>
      <c r="C11176" s="43" t="s">
        <v>8081</v>
      </c>
      <c r="E11176" s="43" t="s">
        <v>35</v>
      </c>
      <c r="F11176" s="43" t="s">
        <v>28</v>
      </c>
      <c r="G11176" s="43">
        <v>44067</v>
      </c>
      <c r="Y11176" s="43" t="str">
        <f t="shared" si="348"/>
        <v>COMP</v>
      </c>
      <c r="AA11176" s="43">
        <f t="shared" si="349"/>
        <v>2083527</v>
      </c>
    </row>
    <row r="11177" spans="1:27" x14ac:dyDescent="0.3">
      <c r="A11177" s="43">
        <v>931693</v>
      </c>
      <c r="B11177" s="43" t="s">
        <v>8082</v>
      </c>
      <c r="C11177" s="43" t="s">
        <v>175</v>
      </c>
      <c r="E11177" s="43" t="s">
        <v>6263</v>
      </c>
      <c r="F11177" s="43" t="s">
        <v>28</v>
      </c>
      <c r="G11177" s="43">
        <v>44055</v>
      </c>
      <c r="Y11177" s="43" t="str">
        <f t="shared" si="348"/>
        <v>COMP</v>
      </c>
      <c r="AA11177" s="43">
        <f t="shared" si="349"/>
        <v>931693</v>
      </c>
    </row>
    <row r="11178" spans="1:27" x14ac:dyDescent="0.3">
      <c r="A11178" s="43">
        <v>1745452</v>
      </c>
      <c r="B11178" s="43" t="s">
        <v>8083</v>
      </c>
      <c r="C11178" s="43" t="s">
        <v>803</v>
      </c>
      <c r="E11178" s="43" t="s">
        <v>6263</v>
      </c>
      <c r="F11178" s="43" t="s">
        <v>30</v>
      </c>
      <c r="G11178" s="43">
        <v>49027</v>
      </c>
      <c r="Y11178" s="43" t="str">
        <f t="shared" si="348"/>
        <v/>
      </c>
      <c r="AA11178" s="43" t="e">
        <f t="shared" si="349"/>
        <v>#N/A</v>
      </c>
    </row>
    <row r="11179" spans="1:27" x14ac:dyDescent="0.3">
      <c r="A11179" s="43">
        <v>1254554</v>
      </c>
      <c r="B11179" s="43" t="s">
        <v>8083</v>
      </c>
      <c r="C11179" s="43" t="s">
        <v>8084</v>
      </c>
      <c r="E11179" s="43" t="s">
        <v>31</v>
      </c>
      <c r="F11179" s="43" t="s">
        <v>28</v>
      </c>
      <c r="G11179" s="43">
        <v>49064</v>
      </c>
      <c r="Y11179" s="43" t="str">
        <f t="shared" si="348"/>
        <v>COMP</v>
      </c>
      <c r="AA11179" s="43">
        <f t="shared" si="349"/>
        <v>1254554</v>
      </c>
    </row>
    <row r="11180" spans="1:27" x14ac:dyDescent="0.3">
      <c r="A11180" s="43">
        <v>2410262</v>
      </c>
      <c r="B11180" s="43" t="s">
        <v>8083</v>
      </c>
      <c r="C11180" s="43" t="s">
        <v>1300</v>
      </c>
      <c r="E11180" s="43" t="s">
        <v>6263</v>
      </c>
      <c r="F11180" s="43" t="s">
        <v>30</v>
      </c>
      <c r="G11180" s="43">
        <v>49002</v>
      </c>
      <c r="Y11180" s="43" t="str">
        <f t="shared" si="348"/>
        <v/>
      </c>
      <c r="AA11180" s="43" t="e">
        <f t="shared" si="349"/>
        <v>#N/A</v>
      </c>
    </row>
    <row r="11181" spans="1:27" x14ac:dyDescent="0.3">
      <c r="A11181" s="43">
        <v>1814306</v>
      </c>
      <c r="B11181" s="43" t="s">
        <v>8083</v>
      </c>
      <c r="C11181" s="43" t="s">
        <v>639</v>
      </c>
      <c r="E11181" s="43" t="s">
        <v>29</v>
      </c>
      <c r="F11181" s="43" t="s">
        <v>28</v>
      </c>
      <c r="G11181" s="43">
        <v>49064</v>
      </c>
      <c r="Y11181" s="43" t="str">
        <f t="shared" si="348"/>
        <v>COMP</v>
      </c>
      <c r="AA11181" s="43">
        <f t="shared" si="349"/>
        <v>1814306</v>
      </c>
    </row>
    <row r="11182" spans="1:27" x14ac:dyDescent="0.3">
      <c r="A11182" s="43">
        <v>2374112</v>
      </c>
      <c r="B11182" s="43" t="s">
        <v>8085</v>
      </c>
      <c r="C11182" s="43" t="s">
        <v>492</v>
      </c>
      <c r="E11182" s="43" t="s">
        <v>6263</v>
      </c>
      <c r="F11182" s="43" t="s">
        <v>30</v>
      </c>
      <c r="G11182" s="43">
        <v>49027</v>
      </c>
      <c r="Y11182" s="43" t="str">
        <f t="shared" si="348"/>
        <v/>
      </c>
      <c r="AA11182" s="43" t="e">
        <f t="shared" si="349"/>
        <v>#N/A</v>
      </c>
    </row>
    <row r="11183" spans="1:27" x14ac:dyDescent="0.3">
      <c r="A11183" s="43">
        <v>2356387</v>
      </c>
      <c r="B11183" s="43" t="s">
        <v>318</v>
      </c>
      <c r="C11183" s="43" t="s">
        <v>514</v>
      </c>
      <c r="E11183" s="43" t="s">
        <v>6263</v>
      </c>
      <c r="F11183" s="43" t="s">
        <v>28</v>
      </c>
      <c r="G11183" s="43">
        <v>44055</v>
      </c>
      <c r="Y11183" s="43" t="str">
        <f t="shared" si="348"/>
        <v/>
      </c>
      <c r="AA11183" s="43" t="e">
        <f t="shared" si="349"/>
        <v>#N/A</v>
      </c>
    </row>
    <row r="11184" spans="1:27" x14ac:dyDescent="0.3">
      <c r="A11184" s="43">
        <v>1669006</v>
      </c>
      <c r="B11184" s="43" t="s">
        <v>318</v>
      </c>
      <c r="C11184" s="43" t="s">
        <v>6476</v>
      </c>
      <c r="E11184" s="43" t="s">
        <v>6263</v>
      </c>
      <c r="F11184" s="43" t="s">
        <v>30</v>
      </c>
      <c r="G11184" s="43">
        <v>44098</v>
      </c>
      <c r="Y11184" s="43" t="str">
        <f t="shared" si="348"/>
        <v/>
      </c>
      <c r="AA11184" s="43" t="e">
        <f t="shared" si="349"/>
        <v>#N/A</v>
      </c>
    </row>
    <row r="11185" spans="1:27" x14ac:dyDescent="0.3">
      <c r="A11185" s="43">
        <v>1963830</v>
      </c>
      <c r="B11185" s="43" t="s">
        <v>318</v>
      </c>
      <c r="C11185" s="43" t="s">
        <v>766</v>
      </c>
      <c r="E11185" s="43" t="s">
        <v>6263</v>
      </c>
      <c r="F11185" s="43" t="s">
        <v>28</v>
      </c>
      <c r="G11185" s="43">
        <v>49006</v>
      </c>
      <c r="Y11185" s="43" t="str">
        <f t="shared" si="348"/>
        <v>COMP</v>
      </c>
      <c r="AA11185" s="43">
        <f t="shared" si="349"/>
        <v>1963830</v>
      </c>
    </row>
    <row r="11186" spans="1:27" x14ac:dyDescent="0.3">
      <c r="A11186" s="43">
        <v>1812051</v>
      </c>
      <c r="B11186" s="43" t="s">
        <v>318</v>
      </c>
      <c r="C11186" s="43" t="s">
        <v>497</v>
      </c>
      <c r="E11186" s="43" t="s">
        <v>6263</v>
      </c>
      <c r="F11186" s="43" t="s">
        <v>30</v>
      </c>
      <c r="G11186" s="43">
        <v>44122</v>
      </c>
      <c r="Y11186" s="43" t="str">
        <f t="shared" si="348"/>
        <v/>
      </c>
      <c r="AA11186" s="43" t="e">
        <f t="shared" si="349"/>
        <v>#N/A</v>
      </c>
    </row>
    <row r="11187" spans="1:27" x14ac:dyDescent="0.3">
      <c r="A11187" s="43">
        <v>2073548</v>
      </c>
      <c r="B11187" s="43" t="s">
        <v>318</v>
      </c>
      <c r="C11187" s="43" t="s">
        <v>722</v>
      </c>
      <c r="E11187" s="43" t="s">
        <v>6263</v>
      </c>
      <c r="F11187" s="43" t="s">
        <v>28</v>
      </c>
      <c r="G11187" s="43">
        <v>49057</v>
      </c>
      <c r="Y11187" s="43" t="str">
        <f t="shared" si="348"/>
        <v/>
      </c>
      <c r="AA11187" s="43" t="e">
        <f t="shared" si="349"/>
        <v>#N/A</v>
      </c>
    </row>
    <row r="11188" spans="1:27" x14ac:dyDescent="0.3">
      <c r="A11188" s="43">
        <v>1542813</v>
      </c>
      <c r="B11188" s="43" t="s">
        <v>318</v>
      </c>
      <c r="C11188" s="43" t="s">
        <v>331</v>
      </c>
      <c r="E11188" s="43" t="s">
        <v>34</v>
      </c>
      <c r="F11188" s="43" t="s">
        <v>30</v>
      </c>
      <c r="G11188" s="43">
        <v>49006</v>
      </c>
      <c r="Y11188" s="43" t="str">
        <f t="shared" si="348"/>
        <v>COMP</v>
      </c>
      <c r="AA11188" s="43">
        <f t="shared" si="349"/>
        <v>1542813</v>
      </c>
    </row>
    <row r="11189" spans="1:27" x14ac:dyDescent="0.3">
      <c r="A11189" s="43">
        <v>2413692</v>
      </c>
      <c r="B11189" s="43" t="s">
        <v>318</v>
      </c>
      <c r="C11189" s="43" t="s">
        <v>8086</v>
      </c>
      <c r="E11189" s="43" t="s">
        <v>6263</v>
      </c>
      <c r="F11189" s="43" t="s">
        <v>30</v>
      </c>
      <c r="G11189" s="43">
        <v>53061</v>
      </c>
      <c r="Y11189" s="43" t="str">
        <f t="shared" si="348"/>
        <v/>
      </c>
      <c r="AA11189" s="43" t="e">
        <f t="shared" si="349"/>
        <v>#N/A</v>
      </c>
    </row>
    <row r="11190" spans="1:27" x14ac:dyDescent="0.3">
      <c r="A11190" s="43">
        <v>2389723</v>
      </c>
      <c r="B11190" s="43" t="s">
        <v>318</v>
      </c>
      <c r="C11190" s="43" t="s">
        <v>469</v>
      </c>
      <c r="E11190" s="43" t="s">
        <v>6263</v>
      </c>
      <c r="F11190" s="43" t="s">
        <v>28</v>
      </c>
      <c r="G11190" s="43">
        <v>44055</v>
      </c>
      <c r="Y11190" s="43" t="str">
        <f t="shared" si="348"/>
        <v/>
      </c>
      <c r="AA11190" s="43" t="e">
        <f t="shared" si="349"/>
        <v>#N/A</v>
      </c>
    </row>
    <row r="11191" spans="1:27" x14ac:dyDescent="0.3">
      <c r="A11191" s="43">
        <v>1973497</v>
      </c>
      <c r="B11191" s="43" t="s">
        <v>318</v>
      </c>
      <c r="C11191" s="43" t="s">
        <v>346</v>
      </c>
      <c r="E11191" s="43" t="s">
        <v>6263</v>
      </c>
      <c r="F11191" s="43" t="s">
        <v>28</v>
      </c>
      <c r="G11191" s="43">
        <v>85005</v>
      </c>
      <c r="Y11191" s="43" t="str">
        <f t="shared" si="348"/>
        <v/>
      </c>
      <c r="AA11191" s="43" t="e">
        <f t="shared" si="349"/>
        <v>#N/A</v>
      </c>
    </row>
    <row r="11192" spans="1:27" x14ac:dyDescent="0.3">
      <c r="A11192" s="43">
        <v>1918589</v>
      </c>
      <c r="B11192" s="43" t="s">
        <v>318</v>
      </c>
      <c r="C11192" s="43" t="s">
        <v>4219</v>
      </c>
      <c r="E11192" s="43" t="s">
        <v>6263</v>
      </c>
      <c r="F11192" s="43" t="s">
        <v>28</v>
      </c>
      <c r="G11192" s="43">
        <v>49069</v>
      </c>
      <c r="Y11192" s="43" t="str">
        <f t="shared" si="348"/>
        <v/>
      </c>
      <c r="AA11192" s="43" t="e">
        <f t="shared" si="349"/>
        <v>#N/A</v>
      </c>
    </row>
    <row r="11193" spans="1:27" x14ac:dyDescent="0.3">
      <c r="A11193" s="43">
        <v>2103954</v>
      </c>
      <c r="B11193" s="43" t="s">
        <v>318</v>
      </c>
      <c r="C11193" s="43" t="s">
        <v>2859</v>
      </c>
      <c r="E11193" s="43" t="s">
        <v>35</v>
      </c>
      <c r="F11193" s="43" t="s">
        <v>30</v>
      </c>
      <c r="G11193" s="43">
        <v>44055</v>
      </c>
      <c r="Y11193" s="43" t="str">
        <f t="shared" si="348"/>
        <v>COMP</v>
      </c>
      <c r="AA11193" s="43">
        <f t="shared" si="349"/>
        <v>2103954</v>
      </c>
    </row>
    <row r="11194" spans="1:27" x14ac:dyDescent="0.3">
      <c r="A11194" s="43">
        <v>1650913</v>
      </c>
      <c r="B11194" s="43" t="s">
        <v>318</v>
      </c>
      <c r="C11194" s="43" t="s">
        <v>2859</v>
      </c>
      <c r="E11194" s="43" t="s">
        <v>35</v>
      </c>
      <c r="F11194" s="43" t="s">
        <v>30</v>
      </c>
      <c r="G11194" s="43">
        <v>44024</v>
      </c>
      <c r="Y11194" s="43" t="str">
        <f t="shared" si="348"/>
        <v>COMP</v>
      </c>
      <c r="AA11194" s="43">
        <f t="shared" si="349"/>
        <v>1650913</v>
      </c>
    </row>
    <row r="11195" spans="1:27" x14ac:dyDescent="0.3">
      <c r="A11195" s="43">
        <v>2430117</v>
      </c>
      <c r="B11195" s="43" t="s">
        <v>318</v>
      </c>
      <c r="C11195" s="43" t="s">
        <v>1135</v>
      </c>
      <c r="E11195" s="43" t="s">
        <v>6263</v>
      </c>
      <c r="F11195" s="43" t="s">
        <v>28</v>
      </c>
      <c r="G11195" s="43">
        <v>72041</v>
      </c>
      <c r="Y11195" s="43" t="str">
        <f t="shared" si="348"/>
        <v/>
      </c>
      <c r="AA11195" s="43" t="e">
        <f t="shared" si="349"/>
        <v>#N/A</v>
      </c>
    </row>
    <row r="11196" spans="1:27" x14ac:dyDescent="0.3">
      <c r="A11196" s="43">
        <v>1737943</v>
      </c>
      <c r="B11196" s="43" t="s">
        <v>318</v>
      </c>
      <c r="C11196" s="43" t="s">
        <v>1109</v>
      </c>
      <c r="E11196" s="43" t="s">
        <v>35</v>
      </c>
      <c r="F11196" s="43" t="s">
        <v>28</v>
      </c>
      <c r="G11196" s="43">
        <v>49006</v>
      </c>
      <c r="Y11196" s="43" t="str">
        <f t="shared" si="348"/>
        <v>COMP</v>
      </c>
      <c r="AA11196" s="43">
        <f t="shared" si="349"/>
        <v>1737943</v>
      </c>
    </row>
    <row r="11197" spans="1:27" x14ac:dyDescent="0.3">
      <c r="A11197" s="43">
        <v>2075965</v>
      </c>
      <c r="B11197" s="43" t="s">
        <v>8087</v>
      </c>
      <c r="C11197" s="43" t="s">
        <v>659</v>
      </c>
      <c r="E11197" s="43" t="s">
        <v>6263</v>
      </c>
      <c r="F11197" s="43" t="s">
        <v>28</v>
      </c>
      <c r="G11197" s="43">
        <v>44015</v>
      </c>
      <c r="Y11197" s="43" t="str">
        <f t="shared" si="348"/>
        <v/>
      </c>
      <c r="AA11197" s="43" t="e">
        <f t="shared" si="349"/>
        <v>#N/A</v>
      </c>
    </row>
    <row r="11198" spans="1:27" x14ac:dyDescent="0.3">
      <c r="A11198" s="43">
        <v>1693034</v>
      </c>
      <c r="B11198" s="43" t="s">
        <v>8088</v>
      </c>
      <c r="C11198" s="43" t="s">
        <v>3054</v>
      </c>
      <c r="E11198" s="43" t="s">
        <v>6263</v>
      </c>
      <c r="F11198" s="43" t="s">
        <v>30</v>
      </c>
      <c r="G11198" s="43">
        <v>49002</v>
      </c>
      <c r="Y11198" s="43" t="str">
        <f t="shared" si="348"/>
        <v/>
      </c>
      <c r="AA11198" s="43" t="e">
        <f t="shared" si="349"/>
        <v>#N/A</v>
      </c>
    </row>
    <row r="11199" spans="1:27" x14ac:dyDescent="0.3">
      <c r="A11199" s="43">
        <v>1292506</v>
      </c>
      <c r="B11199" s="43" t="s">
        <v>8088</v>
      </c>
      <c r="C11199" s="43" t="s">
        <v>591</v>
      </c>
      <c r="E11199" s="43" t="s">
        <v>6263</v>
      </c>
      <c r="F11199" s="43" t="s">
        <v>28</v>
      </c>
      <c r="G11199" s="43">
        <v>49006</v>
      </c>
      <c r="Y11199" s="43" t="str">
        <f t="shared" si="348"/>
        <v>COMP</v>
      </c>
      <c r="AA11199" s="43">
        <f t="shared" si="349"/>
        <v>1292506</v>
      </c>
    </row>
    <row r="11200" spans="1:27" x14ac:dyDescent="0.3">
      <c r="A11200" s="43">
        <v>1652649</v>
      </c>
      <c r="B11200" s="43" t="s">
        <v>8088</v>
      </c>
      <c r="C11200" s="43" t="s">
        <v>250</v>
      </c>
      <c r="E11200" s="43" t="s">
        <v>6263</v>
      </c>
      <c r="F11200" s="43" t="s">
        <v>28</v>
      </c>
      <c r="G11200" s="43">
        <v>49054</v>
      </c>
      <c r="Y11200" s="43" t="str">
        <f t="shared" si="348"/>
        <v/>
      </c>
      <c r="AA11200" s="43" t="e">
        <f t="shared" si="349"/>
        <v>#N/A</v>
      </c>
    </row>
    <row r="11201" spans="1:27" x14ac:dyDescent="0.3">
      <c r="A11201" s="43">
        <v>2348681</v>
      </c>
      <c r="B11201" s="43" t="s">
        <v>8089</v>
      </c>
      <c r="C11201" s="43" t="s">
        <v>520</v>
      </c>
      <c r="E11201" s="43" t="s">
        <v>29</v>
      </c>
      <c r="F11201" s="43" t="s">
        <v>30</v>
      </c>
      <c r="G11201" s="43">
        <v>49067</v>
      </c>
      <c r="Y11201" s="43" t="str">
        <f t="shared" si="348"/>
        <v>COMP</v>
      </c>
      <c r="AA11201" s="43">
        <f t="shared" si="349"/>
        <v>2348681</v>
      </c>
    </row>
    <row r="11202" spans="1:27" x14ac:dyDescent="0.3">
      <c r="A11202" s="43">
        <v>2121635</v>
      </c>
      <c r="B11202" s="43" t="s">
        <v>8089</v>
      </c>
      <c r="C11202" s="43" t="s">
        <v>8090</v>
      </c>
      <c r="E11202" s="43" t="s">
        <v>6263</v>
      </c>
      <c r="F11202" s="43" t="s">
        <v>30</v>
      </c>
      <c r="G11202" s="43">
        <v>44021</v>
      </c>
      <c r="Y11202" s="43" t="str">
        <f t="shared" ref="Y11202:Y11265" si="350">IF(ISERROR(AA11202)=FALSE,"COMP","")</f>
        <v/>
      </c>
      <c r="AA11202" s="43" t="e">
        <f t="shared" si="349"/>
        <v>#N/A</v>
      </c>
    </row>
    <row r="11203" spans="1:27" x14ac:dyDescent="0.3">
      <c r="A11203" s="43">
        <v>1142449</v>
      </c>
      <c r="B11203" s="43" t="s">
        <v>8089</v>
      </c>
      <c r="C11203" s="43" t="s">
        <v>657</v>
      </c>
      <c r="E11203" s="43" t="s">
        <v>6263</v>
      </c>
      <c r="F11203" s="43" t="s">
        <v>28</v>
      </c>
      <c r="G11203" s="43">
        <v>44021</v>
      </c>
      <c r="Y11203" s="43" t="str">
        <f t="shared" si="350"/>
        <v>COMP</v>
      </c>
      <c r="AA11203" s="43">
        <f t="shared" ref="AA11203:AA11266" si="351">VLOOKUP(A11203,Z:Z,1,FALSE)</f>
        <v>1142449</v>
      </c>
    </row>
    <row r="11204" spans="1:27" x14ac:dyDescent="0.3">
      <c r="A11204" s="43">
        <v>2225183</v>
      </c>
      <c r="B11204" s="43" t="s">
        <v>8089</v>
      </c>
      <c r="C11204" s="43" t="s">
        <v>546</v>
      </c>
      <c r="E11204" s="43" t="s">
        <v>6263</v>
      </c>
      <c r="F11204" s="43" t="s">
        <v>30</v>
      </c>
      <c r="G11204" s="43">
        <v>85031</v>
      </c>
      <c r="Y11204" s="43" t="str">
        <f t="shared" si="350"/>
        <v/>
      </c>
      <c r="AA11204" s="43" t="e">
        <f t="shared" si="351"/>
        <v>#N/A</v>
      </c>
    </row>
    <row r="11205" spans="1:27" x14ac:dyDescent="0.3">
      <c r="A11205" s="43">
        <v>2158455</v>
      </c>
      <c r="B11205" s="43" t="s">
        <v>8089</v>
      </c>
      <c r="C11205" s="43" t="s">
        <v>840</v>
      </c>
      <c r="E11205" s="43" t="s">
        <v>6263</v>
      </c>
      <c r="F11205" s="43" t="s">
        <v>28</v>
      </c>
      <c r="G11205" s="43">
        <v>85031</v>
      </c>
      <c r="Y11205" s="43" t="str">
        <f t="shared" si="350"/>
        <v>COMP</v>
      </c>
      <c r="AA11205" s="43">
        <f t="shared" si="351"/>
        <v>2158455</v>
      </c>
    </row>
    <row r="11206" spans="1:27" x14ac:dyDescent="0.3">
      <c r="A11206" s="43">
        <v>2081488</v>
      </c>
      <c r="B11206" s="43" t="s">
        <v>8089</v>
      </c>
      <c r="C11206" s="43" t="s">
        <v>606</v>
      </c>
      <c r="E11206" s="43" t="s">
        <v>34</v>
      </c>
      <c r="F11206" s="43" t="s">
        <v>28</v>
      </c>
      <c r="G11206" s="43">
        <v>44021</v>
      </c>
      <c r="Y11206" s="43" t="str">
        <f t="shared" si="350"/>
        <v>COMP</v>
      </c>
      <c r="AA11206" s="43">
        <f t="shared" si="351"/>
        <v>2081488</v>
      </c>
    </row>
    <row r="11207" spans="1:27" x14ac:dyDescent="0.3">
      <c r="A11207" s="43">
        <v>2043496</v>
      </c>
      <c r="B11207" s="43" t="s">
        <v>8091</v>
      </c>
      <c r="C11207" s="43" t="s">
        <v>2857</v>
      </c>
      <c r="E11207" s="43" t="s">
        <v>6263</v>
      </c>
      <c r="F11207" s="43" t="s">
        <v>30</v>
      </c>
      <c r="G11207" s="43">
        <v>85033</v>
      </c>
      <c r="Y11207" s="43" t="str">
        <f t="shared" si="350"/>
        <v/>
      </c>
      <c r="AA11207" s="43" t="e">
        <f t="shared" si="351"/>
        <v>#N/A</v>
      </c>
    </row>
    <row r="11208" spans="1:27" x14ac:dyDescent="0.3">
      <c r="A11208" s="43">
        <v>2357495</v>
      </c>
      <c r="B11208" s="43" t="s">
        <v>8092</v>
      </c>
      <c r="C11208" s="43" t="s">
        <v>631</v>
      </c>
      <c r="E11208" s="43" t="s">
        <v>6263</v>
      </c>
      <c r="F11208" s="43" t="s">
        <v>30</v>
      </c>
      <c r="G11208" s="43">
        <v>44035</v>
      </c>
      <c r="Y11208" s="43" t="str">
        <f t="shared" si="350"/>
        <v/>
      </c>
      <c r="AA11208" s="43" t="e">
        <f t="shared" si="351"/>
        <v>#N/A</v>
      </c>
    </row>
    <row r="11209" spans="1:27" x14ac:dyDescent="0.3">
      <c r="A11209" s="43">
        <v>1409952</v>
      </c>
      <c r="B11209" s="43" t="s">
        <v>1906</v>
      </c>
      <c r="C11209" s="43" t="s">
        <v>1216</v>
      </c>
      <c r="E11209" s="43" t="s">
        <v>29</v>
      </c>
      <c r="F11209" s="43" t="s">
        <v>30</v>
      </c>
      <c r="G11209" s="43">
        <v>85033</v>
      </c>
      <c r="Y11209" s="43" t="str">
        <f t="shared" si="350"/>
        <v>COMP</v>
      </c>
      <c r="AA11209" s="43">
        <f t="shared" si="351"/>
        <v>1409952</v>
      </c>
    </row>
    <row r="11210" spans="1:27" x14ac:dyDescent="0.3">
      <c r="A11210" s="43">
        <v>1987553</v>
      </c>
      <c r="B11210" s="43" t="s">
        <v>8093</v>
      </c>
      <c r="C11210" s="43" t="s">
        <v>963</v>
      </c>
      <c r="E11210" s="43" t="s">
        <v>34</v>
      </c>
      <c r="F11210" s="43" t="s">
        <v>30</v>
      </c>
      <c r="G11210" s="43">
        <v>72053</v>
      </c>
      <c r="Y11210" s="43" t="str">
        <f t="shared" si="350"/>
        <v>COMP</v>
      </c>
      <c r="AA11210" s="43">
        <f t="shared" si="351"/>
        <v>1987553</v>
      </c>
    </row>
    <row r="11211" spans="1:27" x14ac:dyDescent="0.3">
      <c r="A11211" s="43">
        <v>1246813</v>
      </c>
      <c r="B11211" s="43" t="s">
        <v>8094</v>
      </c>
      <c r="C11211" s="43" t="s">
        <v>617</v>
      </c>
      <c r="E11211" s="43" t="s">
        <v>6263</v>
      </c>
      <c r="F11211" s="43" t="s">
        <v>30</v>
      </c>
      <c r="G11211" s="43">
        <v>85022</v>
      </c>
      <c r="Y11211" s="43" t="str">
        <f t="shared" si="350"/>
        <v/>
      </c>
      <c r="AA11211" s="43" t="e">
        <f t="shared" si="351"/>
        <v>#N/A</v>
      </c>
    </row>
    <row r="11212" spans="1:27" x14ac:dyDescent="0.3">
      <c r="A11212" s="43">
        <v>1462287</v>
      </c>
      <c r="B11212" s="43" t="s">
        <v>8095</v>
      </c>
      <c r="C11212" s="43" t="s">
        <v>639</v>
      </c>
      <c r="E11212" s="43" t="s">
        <v>35</v>
      </c>
      <c r="F11212" s="43" t="s">
        <v>28</v>
      </c>
      <c r="G11212" s="43">
        <v>85022</v>
      </c>
      <c r="Y11212" s="43" t="str">
        <f t="shared" si="350"/>
        <v>COMP</v>
      </c>
      <c r="AA11212" s="43">
        <f t="shared" si="351"/>
        <v>1462287</v>
      </c>
    </row>
    <row r="11213" spans="1:27" x14ac:dyDescent="0.3">
      <c r="A11213" s="43">
        <v>1984832</v>
      </c>
      <c r="B11213" s="43" t="s">
        <v>8096</v>
      </c>
      <c r="C11213" s="43" t="s">
        <v>466</v>
      </c>
      <c r="E11213" s="43" t="s">
        <v>6263</v>
      </c>
      <c r="F11213" s="43" t="s">
        <v>28</v>
      </c>
      <c r="G11213" s="43">
        <v>44111</v>
      </c>
      <c r="Y11213" s="43" t="str">
        <f t="shared" si="350"/>
        <v/>
      </c>
      <c r="AA11213" s="43" t="e">
        <f t="shared" si="351"/>
        <v>#N/A</v>
      </c>
    </row>
    <row r="11214" spans="1:27" x14ac:dyDescent="0.3">
      <c r="A11214" s="43">
        <v>1552251</v>
      </c>
      <c r="B11214" s="43" t="s">
        <v>8097</v>
      </c>
      <c r="C11214" s="43" t="s">
        <v>937</v>
      </c>
      <c r="E11214" s="43" t="s">
        <v>6263</v>
      </c>
      <c r="F11214" s="43" t="s">
        <v>28</v>
      </c>
      <c r="G11214" s="43">
        <v>44013</v>
      </c>
      <c r="Y11214" s="43" t="str">
        <f t="shared" si="350"/>
        <v/>
      </c>
      <c r="AA11214" s="43" t="e">
        <f t="shared" si="351"/>
        <v>#N/A</v>
      </c>
    </row>
    <row r="11215" spans="1:27" x14ac:dyDescent="0.3">
      <c r="A11215" s="43">
        <v>443022</v>
      </c>
      <c r="B11215" s="43" t="s">
        <v>8098</v>
      </c>
      <c r="C11215" s="43" t="s">
        <v>3899</v>
      </c>
      <c r="E11215" s="43" t="s">
        <v>29</v>
      </c>
      <c r="F11215" s="43" t="s">
        <v>30</v>
      </c>
      <c r="G11215" s="43">
        <v>49006</v>
      </c>
      <c r="Y11215" s="43" t="str">
        <f t="shared" si="350"/>
        <v>COMP</v>
      </c>
      <c r="AA11215" s="43">
        <f t="shared" si="351"/>
        <v>443022</v>
      </c>
    </row>
    <row r="11216" spans="1:27" x14ac:dyDescent="0.3">
      <c r="A11216" s="43">
        <v>2132018</v>
      </c>
      <c r="B11216" s="43" t="s">
        <v>8099</v>
      </c>
      <c r="C11216" s="43" t="s">
        <v>1036</v>
      </c>
      <c r="E11216" s="43" t="s">
        <v>6263</v>
      </c>
      <c r="F11216" s="43" t="s">
        <v>30</v>
      </c>
      <c r="G11216" s="43">
        <v>49071</v>
      </c>
      <c r="Y11216" s="43" t="str">
        <f t="shared" si="350"/>
        <v>COMP</v>
      </c>
      <c r="AA11216" s="43">
        <f t="shared" si="351"/>
        <v>2132018</v>
      </c>
    </row>
    <row r="11217" spans="1:27" x14ac:dyDescent="0.3">
      <c r="A11217" s="43">
        <v>2070107</v>
      </c>
      <c r="B11217" s="43" t="s">
        <v>8100</v>
      </c>
      <c r="C11217" s="43" t="s">
        <v>2487</v>
      </c>
      <c r="E11217" s="43" t="s">
        <v>29</v>
      </c>
      <c r="F11217" s="43" t="s">
        <v>30</v>
      </c>
      <c r="G11217" s="43">
        <v>49004</v>
      </c>
      <c r="Y11217" s="43" t="str">
        <f t="shared" si="350"/>
        <v>COMP</v>
      </c>
      <c r="AA11217" s="43">
        <f t="shared" si="351"/>
        <v>2070107</v>
      </c>
    </row>
    <row r="11218" spans="1:27" x14ac:dyDescent="0.3">
      <c r="A11218" s="43">
        <v>1961998</v>
      </c>
      <c r="B11218" s="43" t="s">
        <v>8101</v>
      </c>
      <c r="C11218" s="43" t="s">
        <v>717</v>
      </c>
      <c r="E11218" s="43" t="s">
        <v>6263</v>
      </c>
      <c r="F11218" s="43" t="s">
        <v>30</v>
      </c>
      <c r="G11218" s="43">
        <v>72072</v>
      </c>
      <c r="Y11218" s="43" t="str">
        <f t="shared" si="350"/>
        <v/>
      </c>
      <c r="AA11218" s="43" t="e">
        <f t="shared" si="351"/>
        <v>#N/A</v>
      </c>
    </row>
    <row r="11219" spans="1:27" x14ac:dyDescent="0.3">
      <c r="A11219" s="43">
        <v>1698178</v>
      </c>
      <c r="B11219" s="43" t="s">
        <v>8102</v>
      </c>
      <c r="C11219" s="43" t="s">
        <v>8103</v>
      </c>
      <c r="E11219" s="43" t="s">
        <v>6263</v>
      </c>
      <c r="F11219" s="43" t="s">
        <v>30</v>
      </c>
      <c r="G11219" s="43">
        <v>85012</v>
      </c>
      <c r="Y11219" s="43" t="str">
        <f t="shared" si="350"/>
        <v/>
      </c>
      <c r="AA11219" s="43" t="e">
        <f t="shared" si="351"/>
        <v>#N/A</v>
      </c>
    </row>
    <row r="11220" spans="1:27" x14ac:dyDescent="0.3">
      <c r="A11220" s="43">
        <v>2433605</v>
      </c>
      <c r="B11220" s="43" t="s">
        <v>8104</v>
      </c>
      <c r="C11220" s="43" t="s">
        <v>497</v>
      </c>
      <c r="E11220" s="43" t="s">
        <v>6263</v>
      </c>
      <c r="F11220" s="43" t="s">
        <v>30</v>
      </c>
      <c r="G11220" s="43">
        <v>85017</v>
      </c>
      <c r="Y11220" s="43" t="str">
        <f t="shared" si="350"/>
        <v/>
      </c>
      <c r="AA11220" s="43" t="e">
        <f t="shared" si="351"/>
        <v>#N/A</v>
      </c>
    </row>
    <row r="11221" spans="1:27" x14ac:dyDescent="0.3">
      <c r="A11221" s="43">
        <v>2009137</v>
      </c>
      <c r="B11221" s="43" t="s">
        <v>8104</v>
      </c>
      <c r="C11221" s="43" t="s">
        <v>502</v>
      </c>
      <c r="E11221" s="43" t="s">
        <v>6263</v>
      </c>
      <c r="F11221" s="43" t="s">
        <v>30</v>
      </c>
      <c r="G11221" s="43">
        <v>85033</v>
      </c>
      <c r="Y11221" s="43" t="str">
        <f t="shared" si="350"/>
        <v/>
      </c>
      <c r="AA11221" s="43" t="e">
        <f t="shared" si="351"/>
        <v>#N/A</v>
      </c>
    </row>
    <row r="11222" spans="1:27" x14ac:dyDescent="0.3">
      <c r="A11222" s="43">
        <v>1620778</v>
      </c>
      <c r="B11222" s="43" t="s">
        <v>8105</v>
      </c>
      <c r="C11222" s="43" t="s">
        <v>8106</v>
      </c>
      <c r="E11222" s="43" t="s">
        <v>34</v>
      </c>
      <c r="F11222" s="43" t="s">
        <v>30</v>
      </c>
      <c r="G11222" s="43">
        <v>49016</v>
      </c>
      <c r="Y11222" s="43" t="str">
        <f t="shared" si="350"/>
        <v>COMP</v>
      </c>
      <c r="AA11222" s="43">
        <f t="shared" si="351"/>
        <v>1620778</v>
      </c>
    </row>
    <row r="11223" spans="1:27" x14ac:dyDescent="0.3">
      <c r="A11223" s="43">
        <v>1397698</v>
      </c>
      <c r="B11223" s="43" t="s">
        <v>8105</v>
      </c>
      <c r="C11223" s="43" t="s">
        <v>385</v>
      </c>
      <c r="E11223" s="43" t="s">
        <v>6263</v>
      </c>
      <c r="F11223" s="43" t="s">
        <v>28</v>
      </c>
      <c r="G11223" s="43">
        <v>49045</v>
      </c>
      <c r="Y11223" s="43" t="str">
        <f t="shared" si="350"/>
        <v/>
      </c>
      <c r="AA11223" s="43" t="e">
        <f t="shared" si="351"/>
        <v>#N/A</v>
      </c>
    </row>
    <row r="11224" spans="1:27" x14ac:dyDescent="0.3">
      <c r="A11224" s="43">
        <v>540769</v>
      </c>
      <c r="B11224" s="43" t="s">
        <v>8107</v>
      </c>
      <c r="C11224" s="43" t="s">
        <v>397</v>
      </c>
      <c r="E11224" s="43" t="s">
        <v>6263</v>
      </c>
      <c r="F11224" s="43" t="s">
        <v>30</v>
      </c>
      <c r="G11224" s="43">
        <v>44013</v>
      </c>
      <c r="Y11224" s="43" t="str">
        <f t="shared" si="350"/>
        <v/>
      </c>
      <c r="AA11224" s="43" t="e">
        <f t="shared" si="351"/>
        <v>#N/A</v>
      </c>
    </row>
    <row r="11225" spans="1:27" x14ac:dyDescent="0.3">
      <c r="A11225" s="43">
        <v>2369877</v>
      </c>
      <c r="B11225" s="43" t="s">
        <v>8108</v>
      </c>
      <c r="C11225" s="43" t="s">
        <v>8109</v>
      </c>
      <c r="E11225" s="43" t="s">
        <v>6263</v>
      </c>
      <c r="F11225" s="43" t="s">
        <v>30</v>
      </c>
      <c r="G11225" s="43">
        <v>72017</v>
      </c>
      <c r="Y11225" s="43" t="str">
        <f t="shared" si="350"/>
        <v/>
      </c>
      <c r="AA11225" s="43" t="e">
        <f t="shared" si="351"/>
        <v>#N/A</v>
      </c>
    </row>
    <row r="11226" spans="1:27" x14ac:dyDescent="0.3">
      <c r="A11226" s="43">
        <v>2078995</v>
      </c>
      <c r="B11226" s="43" t="s">
        <v>8110</v>
      </c>
      <c r="C11226" s="43" t="s">
        <v>1109</v>
      </c>
      <c r="E11226" s="43" t="s">
        <v>6263</v>
      </c>
      <c r="F11226" s="43" t="s">
        <v>28</v>
      </c>
      <c r="G11226" s="43">
        <v>72078</v>
      </c>
      <c r="Y11226" s="43" t="str">
        <f t="shared" si="350"/>
        <v/>
      </c>
      <c r="AA11226" s="43" t="e">
        <f t="shared" si="351"/>
        <v>#N/A</v>
      </c>
    </row>
    <row r="11227" spans="1:27" x14ac:dyDescent="0.3">
      <c r="A11227" s="43">
        <v>863234</v>
      </c>
      <c r="B11227" s="43" t="s">
        <v>1912</v>
      </c>
      <c r="C11227" s="43" t="s">
        <v>244</v>
      </c>
      <c r="E11227" s="43" t="s">
        <v>6263</v>
      </c>
      <c r="F11227" s="43" t="s">
        <v>28</v>
      </c>
      <c r="G11227" s="43">
        <v>72042</v>
      </c>
      <c r="Y11227" s="43" t="str">
        <f t="shared" si="350"/>
        <v>COMP</v>
      </c>
      <c r="AA11227" s="43">
        <f t="shared" si="351"/>
        <v>863234</v>
      </c>
    </row>
    <row r="11228" spans="1:27" x14ac:dyDescent="0.3">
      <c r="A11228" s="43">
        <v>286743</v>
      </c>
      <c r="B11228" s="43" t="s">
        <v>1912</v>
      </c>
      <c r="C11228" s="43" t="s">
        <v>390</v>
      </c>
      <c r="E11228" s="43" t="s">
        <v>6263</v>
      </c>
      <c r="F11228" s="43" t="s">
        <v>30</v>
      </c>
      <c r="G11228" s="43">
        <v>72042</v>
      </c>
      <c r="Y11228" s="43" t="str">
        <f t="shared" si="350"/>
        <v/>
      </c>
      <c r="AA11228" s="43" t="e">
        <f t="shared" si="351"/>
        <v>#N/A</v>
      </c>
    </row>
    <row r="11229" spans="1:27" x14ac:dyDescent="0.3">
      <c r="A11229" s="43">
        <v>386306</v>
      </c>
      <c r="B11229" s="43" t="s">
        <v>8111</v>
      </c>
      <c r="C11229" s="43" t="s">
        <v>534</v>
      </c>
      <c r="E11229" s="43" t="s">
        <v>6263</v>
      </c>
      <c r="F11229" s="43" t="s">
        <v>30</v>
      </c>
      <c r="G11229" s="43">
        <v>44013</v>
      </c>
      <c r="Y11229" s="43" t="str">
        <f t="shared" si="350"/>
        <v/>
      </c>
      <c r="AA11229" s="43" t="e">
        <f t="shared" si="351"/>
        <v>#N/A</v>
      </c>
    </row>
    <row r="11230" spans="1:27" x14ac:dyDescent="0.3">
      <c r="A11230" s="43">
        <v>206907</v>
      </c>
      <c r="B11230" s="43" t="s">
        <v>8111</v>
      </c>
      <c r="C11230" s="43" t="s">
        <v>366</v>
      </c>
      <c r="E11230" s="43" t="s">
        <v>6263</v>
      </c>
      <c r="F11230" s="43" t="s">
        <v>28</v>
      </c>
      <c r="G11230" s="43">
        <v>44067</v>
      </c>
      <c r="Y11230" s="43" t="str">
        <f t="shared" si="350"/>
        <v>COMP</v>
      </c>
      <c r="AA11230" s="43">
        <f t="shared" si="351"/>
        <v>206907</v>
      </c>
    </row>
    <row r="11231" spans="1:27" x14ac:dyDescent="0.3">
      <c r="A11231" s="43">
        <v>2411984</v>
      </c>
      <c r="B11231" s="43" t="s">
        <v>8112</v>
      </c>
      <c r="C11231" s="43" t="s">
        <v>234</v>
      </c>
      <c r="E11231" s="43" t="s">
        <v>6263</v>
      </c>
      <c r="F11231" s="43" t="s">
        <v>28</v>
      </c>
      <c r="G11231" s="43">
        <v>53057</v>
      </c>
      <c r="Y11231" s="43" t="str">
        <f t="shared" si="350"/>
        <v/>
      </c>
      <c r="AA11231" s="43" t="e">
        <f t="shared" si="351"/>
        <v>#N/A</v>
      </c>
    </row>
    <row r="11232" spans="1:27" x14ac:dyDescent="0.3">
      <c r="A11232" s="43">
        <v>2411982</v>
      </c>
      <c r="B11232" s="43" t="s">
        <v>8112</v>
      </c>
      <c r="C11232" s="43" t="s">
        <v>299</v>
      </c>
      <c r="E11232" s="43" t="s">
        <v>6263</v>
      </c>
      <c r="F11232" s="43" t="s">
        <v>30</v>
      </c>
      <c r="G11232" s="43">
        <v>53057</v>
      </c>
      <c r="Y11232" s="43" t="str">
        <f t="shared" si="350"/>
        <v/>
      </c>
      <c r="AA11232" s="43" t="e">
        <f t="shared" si="351"/>
        <v>#N/A</v>
      </c>
    </row>
    <row r="11233" spans="1:27" x14ac:dyDescent="0.3">
      <c r="A11233" s="43">
        <v>2433621</v>
      </c>
      <c r="B11233" s="43" t="s">
        <v>8113</v>
      </c>
      <c r="C11233" s="43" t="s">
        <v>1300</v>
      </c>
      <c r="E11233" s="43" t="s">
        <v>6263</v>
      </c>
      <c r="F11233" s="43" t="s">
        <v>30</v>
      </c>
      <c r="G11233" s="43">
        <v>53061</v>
      </c>
      <c r="Y11233" s="43" t="str">
        <f t="shared" si="350"/>
        <v/>
      </c>
      <c r="AA11233" s="43" t="e">
        <f t="shared" si="351"/>
        <v>#N/A</v>
      </c>
    </row>
    <row r="11234" spans="1:27" x14ac:dyDescent="0.3">
      <c r="A11234" s="43">
        <v>1998490</v>
      </c>
      <c r="B11234" s="43" t="s">
        <v>8114</v>
      </c>
      <c r="C11234" s="43" t="s">
        <v>370</v>
      </c>
      <c r="E11234" s="43" t="s">
        <v>6263</v>
      </c>
      <c r="F11234" s="43" t="s">
        <v>30</v>
      </c>
      <c r="G11234" s="43">
        <v>49006</v>
      </c>
      <c r="Y11234" s="43" t="str">
        <f t="shared" si="350"/>
        <v/>
      </c>
      <c r="AA11234" s="43" t="e">
        <f t="shared" si="351"/>
        <v>#N/A</v>
      </c>
    </row>
    <row r="11235" spans="1:27" x14ac:dyDescent="0.3">
      <c r="A11235" s="43">
        <v>1998483</v>
      </c>
      <c r="B11235" s="43" t="s">
        <v>8114</v>
      </c>
      <c r="C11235" s="43" t="s">
        <v>755</v>
      </c>
      <c r="E11235" s="43" t="s">
        <v>6263</v>
      </c>
      <c r="F11235" s="43" t="s">
        <v>28</v>
      </c>
      <c r="G11235" s="43">
        <v>49006</v>
      </c>
      <c r="Y11235" s="43" t="str">
        <f t="shared" si="350"/>
        <v/>
      </c>
      <c r="AA11235" s="43" t="e">
        <f t="shared" si="351"/>
        <v>#N/A</v>
      </c>
    </row>
    <row r="11236" spans="1:27" x14ac:dyDescent="0.3">
      <c r="A11236" s="43">
        <v>1662751</v>
      </c>
      <c r="B11236" s="43" t="s">
        <v>8114</v>
      </c>
      <c r="C11236" s="43" t="s">
        <v>2859</v>
      </c>
      <c r="E11236" s="43" t="s">
        <v>31</v>
      </c>
      <c r="F11236" s="43" t="s">
        <v>30</v>
      </c>
      <c r="G11236" s="43">
        <v>49006</v>
      </c>
      <c r="Y11236" s="43" t="str">
        <f t="shared" si="350"/>
        <v>COMP</v>
      </c>
      <c r="AA11236" s="43">
        <f t="shared" si="351"/>
        <v>1662751</v>
      </c>
    </row>
    <row r="11237" spans="1:27" x14ac:dyDescent="0.3">
      <c r="A11237" s="43">
        <v>1358629</v>
      </c>
      <c r="B11237" s="43" t="s">
        <v>8115</v>
      </c>
      <c r="C11237" s="43" t="s">
        <v>390</v>
      </c>
      <c r="E11237" s="43" t="s">
        <v>6263</v>
      </c>
      <c r="F11237" s="43" t="s">
        <v>30</v>
      </c>
      <c r="G11237" s="43">
        <v>72041</v>
      </c>
      <c r="Y11237" s="43" t="str">
        <f t="shared" si="350"/>
        <v/>
      </c>
      <c r="AA11237" s="43" t="e">
        <f t="shared" si="351"/>
        <v>#N/A</v>
      </c>
    </row>
    <row r="11238" spans="1:27" x14ac:dyDescent="0.3">
      <c r="A11238" s="43">
        <v>1943591</v>
      </c>
      <c r="B11238" s="43" t="s">
        <v>8116</v>
      </c>
      <c r="C11238" s="43" t="s">
        <v>989</v>
      </c>
      <c r="E11238" s="43" t="s">
        <v>6263</v>
      </c>
      <c r="F11238" s="43" t="s">
        <v>30</v>
      </c>
      <c r="G11238" s="43">
        <v>49064</v>
      </c>
      <c r="Y11238" s="43" t="str">
        <f t="shared" si="350"/>
        <v/>
      </c>
      <c r="AA11238" s="43" t="e">
        <f t="shared" si="351"/>
        <v>#N/A</v>
      </c>
    </row>
    <row r="11239" spans="1:27" x14ac:dyDescent="0.3">
      <c r="A11239" s="43">
        <v>1966108</v>
      </c>
      <c r="B11239" s="43" t="s">
        <v>8117</v>
      </c>
      <c r="C11239" s="43" t="s">
        <v>631</v>
      </c>
      <c r="E11239" s="43" t="s">
        <v>6263</v>
      </c>
      <c r="F11239" s="43" t="s">
        <v>30</v>
      </c>
      <c r="G11239" s="43">
        <v>49064</v>
      </c>
      <c r="Y11239" s="43" t="str">
        <f t="shared" si="350"/>
        <v/>
      </c>
      <c r="AA11239" s="43" t="e">
        <f t="shared" si="351"/>
        <v>#N/A</v>
      </c>
    </row>
    <row r="11240" spans="1:27" x14ac:dyDescent="0.3">
      <c r="A11240" s="43">
        <v>227729</v>
      </c>
      <c r="B11240" s="43" t="s">
        <v>8117</v>
      </c>
      <c r="C11240" s="43" t="s">
        <v>1430</v>
      </c>
      <c r="E11240" s="43" t="s">
        <v>6263</v>
      </c>
      <c r="F11240" s="43" t="s">
        <v>28</v>
      </c>
      <c r="G11240" s="43">
        <v>53004</v>
      </c>
      <c r="Y11240" s="43" t="str">
        <f t="shared" si="350"/>
        <v/>
      </c>
      <c r="AA11240" s="43" t="e">
        <f t="shared" si="351"/>
        <v>#N/A</v>
      </c>
    </row>
    <row r="11241" spans="1:27" x14ac:dyDescent="0.3">
      <c r="A11241" s="43">
        <v>1819619</v>
      </c>
      <c r="B11241" s="43" t="s">
        <v>8118</v>
      </c>
      <c r="C11241" s="43" t="s">
        <v>234</v>
      </c>
      <c r="E11241" s="43" t="s">
        <v>6263</v>
      </c>
      <c r="F11241" s="43" t="s">
        <v>28</v>
      </c>
      <c r="G11241" s="43">
        <v>44012</v>
      </c>
      <c r="Y11241" s="43" t="str">
        <f t="shared" si="350"/>
        <v/>
      </c>
      <c r="AA11241" s="43" t="e">
        <f t="shared" si="351"/>
        <v>#N/A</v>
      </c>
    </row>
    <row r="11242" spans="1:27" x14ac:dyDescent="0.3">
      <c r="A11242" s="43">
        <v>1263259</v>
      </c>
      <c r="B11242" s="43" t="s">
        <v>8118</v>
      </c>
      <c r="C11242" s="43" t="s">
        <v>557</v>
      </c>
      <c r="E11242" s="43" t="s">
        <v>6263</v>
      </c>
      <c r="F11242" s="43" t="s">
        <v>30</v>
      </c>
      <c r="G11242" s="43">
        <v>44012</v>
      </c>
      <c r="Y11242" s="43" t="str">
        <f t="shared" si="350"/>
        <v/>
      </c>
      <c r="AA11242" s="43" t="e">
        <f t="shared" si="351"/>
        <v>#N/A</v>
      </c>
    </row>
    <row r="11243" spans="1:27" x14ac:dyDescent="0.3">
      <c r="A11243" s="43">
        <v>2137917</v>
      </c>
      <c r="B11243" s="43" t="s">
        <v>8118</v>
      </c>
      <c r="C11243" s="43" t="s">
        <v>232</v>
      </c>
      <c r="E11243" s="43" t="s">
        <v>35</v>
      </c>
      <c r="F11243" s="43" t="s">
        <v>28</v>
      </c>
      <c r="G11243" s="43">
        <v>85050</v>
      </c>
      <c r="Y11243" s="43" t="str">
        <f t="shared" si="350"/>
        <v>COMP</v>
      </c>
      <c r="AA11243" s="43">
        <f t="shared" si="351"/>
        <v>2137917</v>
      </c>
    </row>
    <row r="11244" spans="1:27" x14ac:dyDescent="0.3">
      <c r="A11244" s="43">
        <v>1385891</v>
      </c>
      <c r="B11244" s="43" t="s">
        <v>8119</v>
      </c>
      <c r="C11244" s="43" t="s">
        <v>514</v>
      </c>
      <c r="E11244" s="43" t="s">
        <v>6263</v>
      </c>
      <c r="F11244" s="43" t="s">
        <v>28</v>
      </c>
      <c r="G11244" s="43">
        <v>44111</v>
      </c>
      <c r="Y11244" s="43" t="str">
        <f t="shared" si="350"/>
        <v/>
      </c>
      <c r="AA11244" s="43" t="e">
        <f t="shared" si="351"/>
        <v>#N/A</v>
      </c>
    </row>
    <row r="11245" spans="1:27" x14ac:dyDescent="0.3">
      <c r="A11245" s="43">
        <v>1977987</v>
      </c>
      <c r="B11245" s="43" t="s">
        <v>8119</v>
      </c>
      <c r="C11245" s="43" t="s">
        <v>173</v>
      </c>
      <c r="E11245" s="43" t="s">
        <v>6263</v>
      </c>
      <c r="F11245" s="43" t="s">
        <v>30</v>
      </c>
      <c r="G11245" s="43">
        <v>44111</v>
      </c>
      <c r="Y11245" s="43" t="str">
        <f t="shared" si="350"/>
        <v>COMP</v>
      </c>
      <c r="AA11245" s="43">
        <f t="shared" si="351"/>
        <v>1977987</v>
      </c>
    </row>
    <row r="11246" spans="1:27" x14ac:dyDescent="0.3">
      <c r="A11246" s="43">
        <v>1045707</v>
      </c>
      <c r="B11246" s="43" t="s">
        <v>1919</v>
      </c>
      <c r="C11246" s="43" t="s">
        <v>210</v>
      </c>
      <c r="E11246" s="43" t="s">
        <v>6263</v>
      </c>
      <c r="F11246" s="43" t="s">
        <v>30</v>
      </c>
      <c r="G11246" s="43">
        <v>49034</v>
      </c>
      <c r="Y11246" s="43" t="str">
        <f t="shared" si="350"/>
        <v/>
      </c>
      <c r="AA11246" s="43" t="e">
        <f t="shared" si="351"/>
        <v>#N/A</v>
      </c>
    </row>
    <row r="11247" spans="1:27" x14ac:dyDescent="0.3">
      <c r="A11247" s="43">
        <v>1981300</v>
      </c>
      <c r="B11247" s="43" t="s">
        <v>1919</v>
      </c>
      <c r="C11247" s="43" t="s">
        <v>803</v>
      </c>
      <c r="E11247" s="43" t="s">
        <v>6263</v>
      </c>
      <c r="F11247" s="43" t="s">
        <v>30</v>
      </c>
      <c r="G11247" s="43">
        <v>49045</v>
      </c>
      <c r="Y11247" s="43" t="str">
        <f t="shared" si="350"/>
        <v/>
      </c>
      <c r="AA11247" s="43" t="e">
        <f t="shared" si="351"/>
        <v>#N/A</v>
      </c>
    </row>
    <row r="11248" spans="1:27" x14ac:dyDescent="0.3">
      <c r="A11248" s="43">
        <v>2425511</v>
      </c>
      <c r="B11248" s="43" t="s">
        <v>1919</v>
      </c>
      <c r="C11248" s="43" t="s">
        <v>244</v>
      </c>
      <c r="E11248" s="43" t="s">
        <v>6263</v>
      </c>
      <c r="F11248" s="43" t="s">
        <v>28</v>
      </c>
      <c r="G11248" s="43">
        <v>85012</v>
      </c>
      <c r="Y11248" s="43" t="str">
        <f t="shared" si="350"/>
        <v/>
      </c>
      <c r="AA11248" s="43" t="e">
        <f t="shared" si="351"/>
        <v>#N/A</v>
      </c>
    </row>
    <row r="11249" spans="1:27" x14ac:dyDescent="0.3">
      <c r="A11249" s="43">
        <v>1389600</v>
      </c>
      <c r="B11249" s="43" t="s">
        <v>1919</v>
      </c>
      <c r="C11249" s="43" t="s">
        <v>318</v>
      </c>
      <c r="E11249" s="43" t="s">
        <v>31</v>
      </c>
      <c r="F11249" s="43" t="s">
        <v>28</v>
      </c>
      <c r="G11249" s="43">
        <v>44015</v>
      </c>
      <c r="Y11249" s="43" t="str">
        <f t="shared" si="350"/>
        <v>COMP</v>
      </c>
      <c r="AA11249" s="43">
        <f t="shared" si="351"/>
        <v>1389600</v>
      </c>
    </row>
    <row r="11250" spans="1:27" x14ac:dyDescent="0.3">
      <c r="A11250" s="43">
        <v>303618</v>
      </c>
      <c r="B11250" s="43" t="s">
        <v>1919</v>
      </c>
      <c r="C11250" s="43" t="s">
        <v>984</v>
      </c>
      <c r="E11250" s="43" t="s">
        <v>6263</v>
      </c>
      <c r="F11250" s="43" t="s">
        <v>28</v>
      </c>
      <c r="G11250" s="43">
        <v>49034</v>
      </c>
      <c r="Y11250" s="43" t="str">
        <f t="shared" si="350"/>
        <v/>
      </c>
      <c r="AA11250" s="43" t="e">
        <f t="shared" si="351"/>
        <v>#N/A</v>
      </c>
    </row>
    <row r="11251" spans="1:27" x14ac:dyDescent="0.3">
      <c r="A11251" s="43">
        <v>757246</v>
      </c>
      <c r="B11251" s="43" t="s">
        <v>1919</v>
      </c>
      <c r="C11251" s="43" t="s">
        <v>657</v>
      </c>
      <c r="E11251" s="43" t="s">
        <v>6263</v>
      </c>
      <c r="F11251" s="43" t="s">
        <v>28</v>
      </c>
      <c r="G11251" s="43">
        <v>49017</v>
      </c>
      <c r="Y11251" s="43" t="str">
        <f t="shared" si="350"/>
        <v>COMP</v>
      </c>
      <c r="AA11251" s="43">
        <f t="shared" si="351"/>
        <v>757246</v>
      </c>
    </row>
    <row r="11252" spans="1:27" x14ac:dyDescent="0.3">
      <c r="A11252" s="43">
        <v>2357757</v>
      </c>
      <c r="B11252" s="43" t="s">
        <v>1919</v>
      </c>
      <c r="C11252" s="43" t="s">
        <v>4851</v>
      </c>
      <c r="E11252" s="43" t="s">
        <v>35</v>
      </c>
      <c r="F11252" s="43" t="s">
        <v>30</v>
      </c>
      <c r="G11252" s="43">
        <v>85012</v>
      </c>
      <c r="Y11252" s="43" t="str">
        <f t="shared" si="350"/>
        <v>COMP</v>
      </c>
      <c r="AA11252" s="43">
        <f t="shared" si="351"/>
        <v>2357757</v>
      </c>
    </row>
    <row r="11253" spans="1:27" x14ac:dyDescent="0.3">
      <c r="A11253" s="43">
        <v>2058010</v>
      </c>
      <c r="B11253" s="43" t="s">
        <v>1919</v>
      </c>
      <c r="C11253" s="43" t="s">
        <v>951</v>
      </c>
      <c r="E11253" s="43" t="s">
        <v>29</v>
      </c>
      <c r="F11253" s="43" t="s">
        <v>28</v>
      </c>
      <c r="G11253" s="43">
        <v>44015</v>
      </c>
      <c r="Y11253" s="43" t="str">
        <f t="shared" si="350"/>
        <v>COMP</v>
      </c>
      <c r="AA11253" s="43">
        <f t="shared" si="351"/>
        <v>2058010</v>
      </c>
    </row>
    <row r="11254" spans="1:27" x14ac:dyDescent="0.3">
      <c r="A11254" s="43">
        <v>1481808</v>
      </c>
      <c r="B11254" s="43" t="s">
        <v>1921</v>
      </c>
      <c r="C11254" s="43" t="s">
        <v>542</v>
      </c>
      <c r="E11254" s="43" t="s">
        <v>29</v>
      </c>
      <c r="F11254" s="43" t="s">
        <v>28</v>
      </c>
      <c r="G11254" s="43">
        <v>44068</v>
      </c>
      <c r="Y11254" s="43" t="str">
        <f t="shared" si="350"/>
        <v>COMP</v>
      </c>
      <c r="AA11254" s="43">
        <f t="shared" si="351"/>
        <v>1481808</v>
      </c>
    </row>
    <row r="11255" spans="1:27" x14ac:dyDescent="0.3">
      <c r="A11255" s="43">
        <v>1252345</v>
      </c>
      <c r="B11255" s="43" t="s">
        <v>8120</v>
      </c>
      <c r="C11255" s="43" t="s">
        <v>397</v>
      </c>
      <c r="E11255" s="43" t="s">
        <v>6263</v>
      </c>
      <c r="F11255" s="43" t="s">
        <v>30</v>
      </c>
      <c r="G11255" s="43">
        <v>44013</v>
      </c>
      <c r="Y11255" s="43" t="str">
        <f t="shared" si="350"/>
        <v>COMP</v>
      </c>
      <c r="AA11255" s="43">
        <f t="shared" si="351"/>
        <v>1252345</v>
      </c>
    </row>
    <row r="11256" spans="1:27" x14ac:dyDescent="0.3">
      <c r="A11256" s="43">
        <v>1326993</v>
      </c>
      <c r="B11256" s="43" t="s">
        <v>8120</v>
      </c>
      <c r="C11256" s="43" t="s">
        <v>571</v>
      </c>
      <c r="E11256" s="43" t="s">
        <v>6263</v>
      </c>
      <c r="F11256" s="43" t="s">
        <v>28</v>
      </c>
      <c r="G11256" s="43">
        <v>44013</v>
      </c>
      <c r="Y11256" s="43" t="str">
        <f t="shared" si="350"/>
        <v/>
      </c>
      <c r="AA11256" s="43" t="e">
        <f t="shared" si="351"/>
        <v>#N/A</v>
      </c>
    </row>
    <row r="11257" spans="1:27" x14ac:dyDescent="0.3">
      <c r="A11257" s="43">
        <v>2221418</v>
      </c>
      <c r="B11257" s="43" t="s">
        <v>8121</v>
      </c>
      <c r="C11257" s="43" t="s">
        <v>659</v>
      </c>
      <c r="E11257" s="43" t="s">
        <v>6263</v>
      </c>
      <c r="F11257" s="43" t="s">
        <v>28</v>
      </c>
      <c r="G11257" s="43">
        <v>53013</v>
      </c>
      <c r="Y11257" s="43" t="str">
        <f t="shared" si="350"/>
        <v>COMP</v>
      </c>
      <c r="AA11257" s="43">
        <f t="shared" si="351"/>
        <v>2221418</v>
      </c>
    </row>
    <row r="11258" spans="1:27" x14ac:dyDescent="0.3">
      <c r="A11258" s="43">
        <v>2348393</v>
      </c>
      <c r="B11258" s="43" t="s">
        <v>8121</v>
      </c>
      <c r="C11258" s="43" t="s">
        <v>951</v>
      </c>
      <c r="E11258" s="43" t="s">
        <v>35</v>
      </c>
      <c r="F11258" s="43" t="s">
        <v>28</v>
      </c>
      <c r="G11258" s="43">
        <v>49064</v>
      </c>
      <c r="Y11258" s="43" t="str">
        <f t="shared" si="350"/>
        <v>COMP</v>
      </c>
      <c r="AA11258" s="43">
        <f t="shared" si="351"/>
        <v>2348393</v>
      </c>
    </row>
    <row r="11259" spans="1:27" x14ac:dyDescent="0.3">
      <c r="A11259" s="43">
        <v>1123811</v>
      </c>
      <c r="B11259" s="43" t="s">
        <v>1923</v>
      </c>
      <c r="C11259" s="43" t="s">
        <v>427</v>
      </c>
      <c r="E11259" s="43" t="s">
        <v>6263</v>
      </c>
      <c r="F11259" s="43" t="s">
        <v>28</v>
      </c>
      <c r="G11259" s="43">
        <v>49002</v>
      </c>
      <c r="Y11259" s="43" t="str">
        <f t="shared" si="350"/>
        <v>COMP</v>
      </c>
      <c r="AA11259" s="43">
        <f t="shared" si="351"/>
        <v>1123811</v>
      </c>
    </row>
    <row r="11260" spans="1:27" x14ac:dyDescent="0.3">
      <c r="A11260" s="43">
        <v>2396834</v>
      </c>
      <c r="B11260" s="43" t="s">
        <v>1923</v>
      </c>
      <c r="C11260" s="43" t="s">
        <v>3066</v>
      </c>
      <c r="E11260" s="43" t="s">
        <v>6263</v>
      </c>
      <c r="F11260" s="43" t="s">
        <v>30</v>
      </c>
      <c r="G11260" s="43">
        <v>44024</v>
      </c>
      <c r="Y11260" s="43" t="str">
        <f t="shared" si="350"/>
        <v/>
      </c>
      <c r="AA11260" s="43" t="e">
        <f t="shared" si="351"/>
        <v>#N/A</v>
      </c>
    </row>
    <row r="11261" spans="1:27" x14ac:dyDescent="0.3">
      <c r="A11261" s="43">
        <v>2403764</v>
      </c>
      <c r="B11261" s="43" t="s">
        <v>8122</v>
      </c>
      <c r="C11261" s="43" t="s">
        <v>502</v>
      </c>
      <c r="E11261" s="43" t="s">
        <v>6263</v>
      </c>
      <c r="F11261" s="43" t="s">
        <v>30</v>
      </c>
      <c r="G11261" s="43">
        <v>44068</v>
      </c>
      <c r="Y11261" s="43" t="str">
        <f t="shared" si="350"/>
        <v/>
      </c>
      <c r="AA11261" s="43" t="e">
        <f t="shared" si="351"/>
        <v>#N/A</v>
      </c>
    </row>
    <row r="11262" spans="1:27" x14ac:dyDescent="0.3">
      <c r="A11262" s="43">
        <v>656909</v>
      </c>
      <c r="B11262" s="43" t="s">
        <v>8123</v>
      </c>
      <c r="C11262" s="43" t="s">
        <v>241</v>
      </c>
      <c r="E11262" s="43" t="s">
        <v>6263</v>
      </c>
      <c r="F11262" s="43" t="s">
        <v>28</v>
      </c>
      <c r="G11262" s="43">
        <v>53064</v>
      </c>
      <c r="Y11262" s="43" t="str">
        <f t="shared" si="350"/>
        <v>COMP</v>
      </c>
      <c r="AA11262" s="43">
        <f t="shared" si="351"/>
        <v>656909</v>
      </c>
    </row>
    <row r="11263" spans="1:27" x14ac:dyDescent="0.3">
      <c r="A11263" s="43">
        <v>2075897</v>
      </c>
      <c r="B11263" s="43" t="s">
        <v>8123</v>
      </c>
      <c r="C11263" s="43" t="s">
        <v>1499</v>
      </c>
      <c r="E11263" s="43" t="s">
        <v>31</v>
      </c>
      <c r="F11263" s="43" t="s">
        <v>30</v>
      </c>
      <c r="G11263" s="43">
        <v>44111</v>
      </c>
      <c r="Y11263" s="43" t="str">
        <f t="shared" si="350"/>
        <v>COMP</v>
      </c>
      <c r="AA11263" s="43">
        <f t="shared" si="351"/>
        <v>2075897</v>
      </c>
    </row>
    <row r="11264" spans="1:27" x14ac:dyDescent="0.3">
      <c r="A11264" s="43">
        <v>2268110</v>
      </c>
      <c r="B11264" s="43" t="s">
        <v>8123</v>
      </c>
      <c r="C11264" s="43" t="s">
        <v>5768</v>
      </c>
      <c r="E11264" s="43" t="s">
        <v>29</v>
      </c>
      <c r="F11264" s="43" t="s">
        <v>30</v>
      </c>
      <c r="G11264" s="43">
        <v>53064</v>
      </c>
      <c r="Y11264" s="43" t="str">
        <f t="shared" si="350"/>
        <v>COMP</v>
      </c>
      <c r="AA11264" s="43">
        <f t="shared" si="351"/>
        <v>2268110</v>
      </c>
    </row>
    <row r="11265" spans="1:27" x14ac:dyDescent="0.3">
      <c r="A11265" s="43">
        <v>1383820</v>
      </c>
      <c r="B11265" s="43" t="s">
        <v>8124</v>
      </c>
      <c r="C11265" s="43" t="s">
        <v>297</v>
      </c>
      <c r="E11265" s="43" t="s">
        <v>6263</v>
      </c>
      <c r="F11265" s="43" t="s">
        <v>30</v>
      </c>
      <c r="G11265" s="43">
        <v>53064</v>
      </c>
      <c r="Y11265" s="43" t="str">
        <f t="shared" si="350"/>
        <v>COMP</v>
      </c>
      <c r="AA11265" s="43">
        <f t="shared" si="351"/>
        <v>1383820</v>
      </c>
    </row>
    <row r="11266" spans="1:27" x14ac:dyDescent="0.3">
      <c r="A11266" s="43">
        <v>2162376</v>
      </c>
      <c r="B11266" s="43" t="s">
        <v>8125</v>
      </c>
      <c r="C11266" s="43" t="s">
        <v>478</v>
      </c>
      <c r="E11266" s="43" t="s">
        <v>6263</v>
      </c>
      <c r="F11266" s="43" t="s">
        <v>28</v>
      </c>
      <c r="G11266" s="43">
        <v>44134</v>
      </c>
      <c r="Y11266" s="43" t="str">
        <f t="shared" ref="Y11266:Y11329" si="352">IF(ISERROR(AA11266)=FALSE,"COMP","")</f>
        <v/>
      </c>
      <c r="AA11266" s="43" t="e">
        <f t="shared" si="351"/>
        <v>#N/A</v>
      </c>
    </row>
    <row r="11267" spans="1:27" x14ac:dyDescent="0.3">
      <c r="A11267" s="43">
        <v>2225975</v>
      </c>
      <c r="B11267" s="43" t="s">
        <v>8126</v>
      </c>
      <c r="C11267" s="43" t="s">
        <v>1300</v>
      </c>
      <c r="E11267" s="43" t="s">
        <v>6263</v>
      </c>
      <c r="F11267" s="43" t="s">
        <v>30</v>
      </c>
      <c r="G11267" s="43">
        <v>44055</v>
      </c>
      <c r="Y11267" s="43" t="str">
        <f t="shared" si="352"/>
        <v/>
      </c>
      <c r="AA11267" s="43" t="e">
        <f t="shared" ref="AA11267:AA11330" si="353">VLOOKUP(A11267,Z:Z,1,FALSE)</f>
        <v>#N/A</v>
      </c>
    </row>
    <row r="11268" spans="1:27" x14ac:dyDescent="0.3">
      <c r="A11268" s="43">
        <v>2115354</v>
      </c>
      <c r="B11268" s="43" t="s">
        <v>8127</v>
      </c>
      <c r="C11268" s="43" t="s">
        <v>2094</v>
      </c>
      <c r="E11268" s="43" t="s">
        <v>6263</v>
      </c>
      <c r="F11268" s="43" t="s">
        <v>30</v>
      </c>
      <c r="G11268" s="43">
        <v>72042</v>
      </c>
      <c r="Y11268" s="43" t="str">
        <f t="shared" si="352"/>
        <v/>
      </c>
      <c r="AA11268" s="43" t="e">
        <f t="shared" si="353"/>
        <v>#N/A</v>
      </c>
    </row>
    <row r="11269" spans="1:27" x14ac:dyDescent="0.3">
      <c r="A11269" s="43">
        <v>1848734</v>
      </c>
      <c r="B11269" s="43" t="s">
        <v>1929</v>
      </c>
      <c r="C11269" s="43" t="s">
        <v>8128</v>
      </c>
      <c r="E11269" s="43" t="s">
        <v>29</v>
      </c>
      <c r="F11269" s="43" t="s">
        <v>28</v>
      </c>
      <c r="G11269" s="43">
        <v>72070</v>
      </c>
      <c r="Y11269" s="43" t="str">
        <f t="shared" si="352"/>
        <v>COMP</v>
      </c>
      <c r="AA11269" s="43">
        <f t="shared" si="353"/>
        <v>1848734</v>
      </c>
    </row>
    <row r="11270" spans="1:27" x14ac:dyDescent="0.3">
      <c r="A11270" s="43">
        <v>1906989</v>
      </c>
      <c r="B11270" s="43" t="s">
        <v>1935</v>
      </c>
      <c r="C11270" s="43" t="s">
        <v>1676</v>
      </c>
      <c r="E11270" s="43" t="s">
        <v>6263</v>
      </c>
      <c r="F11270" s="43" t="s">
        <v>30</v>
      </c>
      <c r="G11270" s="43">
        <v>72051</v>
      </c>
      <c r="Y11270" s="43" t="str">
        <f t="shared" si="352"/>
        <v>COMP</v>
      </c>
      <c r="AA11270" s="43">
        <f t="shared" si="353"/>
        <v>1906989</v>
      </c>
    </row>
    <row r="11271" spans="1:27" x14ac:dyDescent="0.3">
      <c r="A11271" s="43">
        <v>1613648</v>
      </c>
      <c r="B11271" s="43" t="s">
        <v>1935</v>
      </c>
      <c r="C11271" s="43" t="s">
        <v>244</v>
      </c>
      <c r="E11271" s="43" t="s">
        <v>6263</v>
      </c>
      <c r="F11271" s="43" t="s">
        <v>28</v>
      </c>
      <c r="G11271" s="43">
        <v>72051</v>
      </c>
      <c r="Y11271" s="43" t="str">
        <f t="shared" si="352"/>
        <v>COMP</v>
      </c>
      <c r="AA11271" s="43">
        <f t="shared" si="353"/>
        <v>1613648</v>
      </c>
    </row>
    <row r="11272" spans="1:27" x14ac:dyDescent="0.3">
      <c r="A11272" s="43">
        <v>2372364</v>
      </c>
      <c r="B11272" s="43" t="s">
        <v>1935</v>
      </c>
      <c r="C11272" s="43" t="s">
        <v>390</v>
      </c>
      <c r="E11272" s="43" t="s">
        <v>6263</v>
      </c>
      <c r="F11272" s="43" t="s">
        <v>30</v>
      </c>
      <c r="G11272" s="43">
        <v>49009</v>
      </c>
      <c r="Y11272" s="43" t="str">
        <f t="shared" si="352"/>
        <v/>
      </c>
      <c r="AA11272" s="43" t="e">
        <f t="shared" si="353"/>
        <v>#N/A</v>
      </c>
    </row>
    <row r="11273" spans="1:27" x14ac:dyDescent="0.3">
      <c r="A11273" s="43">
        <v>1669545</v>
      </c>
      <c r="B11273" s="43" t="s">
        <v>1935</v>
      </c>
      <c r="C11273" s="43" t="s">
        <v>5792</v>
      </c>
      <c r="E11273" s="43" t="s">
        <v>6263</v>
      </c>
      <c r="F11273" s="43" t="s">
        <v>30</v>
      </c>
      <c r="G11273" s="43">
        <v>49001</v>
      </c>
      <c r="Y11273" s="43" t="str">
        <f t="shared" si="352"/>
        <v/>
      </c>
      <c r="AA11273" s="43" t="e">
        <f t="shared" si="353"/>
        <v>#N/A</v>
      </c>
    </row>
    <row r="11274" spans="1:27" x14ac:dyDescent="0.3">
      <c r="A11274" s="43">
        <v>1894008</v>
      </c>
      <c r="B11274" s="43" t="s">
        <v>8129</v>
      </c>
      <c r="C11274" s="43" t="s">
        <v>981</v>
      </c>
      <c r="E11274" s="43" t="s">
        <v>6263</v>
      </c>
      <c r="F11274" s="43" t="s">
        <v>30</v>
      </c>
      <c r="G11274" s="43">
        <v>44067</v>
      </c>
      <c r="Y11274" s="43" t="str">
        <f t="shared" si="352"/>
        <v/>
      </c>
      <c r="AA11274" s="43" t="e">
        <f t="shared" si="353"/>
        <v>#N/A</v>
      </c>
    </row>
    <row r="11275" spans="1:27" x14ac:dyDescent="0.3">
      <c r="A11275" s="43">
        <v>724844</v>
      </c>
      <c r="B11275" s="43" t="s">
        <v>8130</v>
      </c>
      <c r="C11275" s="43" t="s">
        <v>274</v>
      </c>
      <c r="E11275" s="43" t="s">
        <v>29</v>
      </c>
      <c r="F11275" s="43" t="s">
        <v>28</v>
      </c>
      <c r="G11275" s="43">
        <v>44013</v>
      </c>
      <c r="Y11275" s="43" t="str">
        <f t="shared" si="352"/>
        <v>COMP</v>
      </c>
      <c r="AA11275" s="43">
        <f t="shared" si="353"/>
        <v>724844</v>
      </c>
    </row>
    <row r="11276" spans="1:27" x14ac:dyDescent="0.3">
      <c r="A11276" s="43">
        <v>2322122</v>
      </c>
      <c r="B11276" s="43" t="s">
        <v>8131</v>
      </c>
      <c r="C11276" s="43" t="s">
        <v>656</v>
      </c>
      <c r="E11276" s="43" t="s">
        <v>6263</v>
      </c>
      <c r="F11276" s="43" t="s">
        <v>28</v>
      </c>
      <c r="G11276" s="43">
        <v>44100</v>
      </c>
      <c r="Y11276" s="43" t="str">
        <f t="shared" si="352"/>
        <v/>
      </c>
      <c r="AA11276" s="43" t="e">
        <f t="shared" si="353"/>
        <v>#N/A</v>
      </c>
    </row>
    <row r="11277" spans="1:27" x14ac:dyDescent="0.3">
      <c r="A11277" s="43">
        <v>2355243</v>
      </c>
      <c r="B11277" s="43" t="s">
        <v>8131</v>
      </c>
      <c r="C11277" s="43" t="s">
        <v>8132</v>
      </c>
      <c r="E11277" s="43" t="s">
        <v>6263</v>
      </c>
      <c r="F11277" s="43" t="s">
        <v>30</v>
      </c>
      <c r="G11277" s="43">
        <v>44111</v>
      </c>
      <c r="Y11277" s="43" t="str">
        <f t="shared" si="352"/>
        <v/>
      </c>
      <c r="AA11277" s="43" t="e">
        <f t="shared" si="353"/>
        <v>#N/A</v>
      </c>
    </row>
    <row r="11278" spans="1:27" x14ac:dyDescent="0.3">
      <c r="A11278" s="43">
        <v>2389388</v>
      </c>
      <c r="B11278" s="43" t="s">
        <v>1937</v>
      </c>
      <c r="C11278" s="43" t="s">
        <v>1061</v>
      </c>
      <c r="E11278" s="43" t="s">
        <v>35</v>
      </c>
      <c r="F11278" s="43" t="s">
        <v>28</v>
      </c>
      <c r="G11278" s="43">
        <v>72064</v>
      </c>
      <c r="Y11278" s="43" t="str">
        <f t="shared" si="352"/>
        <v>COMP</v>
      </c>
      <c r="AA11278" s="43">
        <f t="shared" si="353"/>
        <v>2389388</v>
      </c>
    </row>
    <row r="11279" spans="1:27" x14ac:dyDescent="0.3">
      <c r="A11279" s="43">
        <v>2400285</v>
      </c>
      <c r="B11279" s="43" t="s">
        <v>1937</v>
      </c>
      <c r="C11279" s="43" t="s">
        <v>1300</v>
      </c>
      <c r="E11279" s="43" t="s">
        <v>6263</v>
      </c>
      <c r="F11279" s="43" t="s">
        <v>30</v>
      </c>
      <c r="G11279" s="43">
        <v>49004</v>
      </c>
      <c r="Y11279" s="43" t="str">
        <f t="shared" si="352"/>
        <v/>
      </c>
      <c r="AA11279" s="43" t="e">
        <f t="shared" si="353"/>
        <v>#N/A</v>
      </c>
    </row>
    <row r="11280" spans="1:27" x14ac:dyDescent="0.3">
      <c r="A11280" s="43">
        <v>733405</v>
      </c>
      <c r="B11280" s="43" t="s">
        <v>8133</v>
      </c>
      <c r="C11280" s="43" t="s">
        <v>2510</v>
      </c>
      <c r="E11280" s="43" t="s">
        <v>6263</v>
      </c>
      <c r="F11280" s="43" t="s">
        <v>28</v>
      </c>
      <c r="G11280" s="43">
        <v>49067</v>
      </c>
      <c r="Y11280" s="43" t="str">
        <f t="shared" si="352"/>
        <v/>
      </c>
      <c r="AA11280" s="43" t="e">
        <f t="shared" si="353"/>
        <v>#N/A</v>
      </c>
    </row>
    <row r="11281" spans="1:27" x14ac:dyDescent="0.3">
      <c r="A11281" s="43">
        <v>1981305</v>
      </c>
      <c r="B11281" s="43" t="s">
        <v>8133</v>
      </c>
      <c r="C11281" s="43" t="s">
        <v>2215</v>
      </c>
      <c r="E11281" s="43" t="s">
        <v>6263</v>
      </c>
      <c r="F11281" s="43" t="s">
        <v>28</v>
      </c>
      <c r="G11281" s="43">
        <v>49045</v>
      </c>
      <c r="Y11281" s="43" t="str">
        <f t="shared" si="352"/>
        <v/>
      </c>
      <c r="AA11281" s="43" t="e">
        <f t="shared" si="353"/>
        <v>#N/A</v>
      </c>
    </row>
    <row r="11282" spans="1:27" x14ac:dyDescent="0.3">
      <c r="A11282" s="43">
        <v>1740779</v>
      </c>
      <c r="B11282" s="43" t="s">
        <v>8134</v>
      </c>
      <c r="C11282" s="43" t="s">
        <v>250</v>
      </c>
      <c r="E11282" s="43" t="s">
        <v>6263</v>
      </c>
      <c r="F11282" s="43" t="s">
        <v>28</v>
      </c>
      <c r="G11282" s="43">
        <v>44067</v>
      </c>
      <c r="Y11282" s="43" t="str">
        <f t="shared" si="352"/>
        <v>COMP</v>
      </c>
      <c r="AA11282" s="43">
        <f t="shared" si="353"/>
        <v>1740779</v>
      </c>
    </row>
    <row r="11283" spans="1:27" x14ac:dyDescent="0.3">
      <c r="A11283" s="43">
        <v>2142031</v>
      </c>
      <c r="B11283" s="43" t="s">
        <v>8135</v>
      </c>
      <c r="C11283" s="43" t="s">
        <v>173</v>
      </c>
      <c r="E11283" s="43" t="s">
        <v>6263</v>
      </c>
      <c r="F11283" s="43" t="s">
        <v>30</v>
      </c>
      <c r="G11283" s="43">
        <v>44021</v>
      </c>
      <c r="Y11283" s="43" t="str">
        <f t="shared" si="352"/>
        <v/>
      </c>
      <c r="AA11283" s="43" t="e">
        <f t="shared" si="353"/>
        <v>#N/A</v>
      </c>
    </row>
    <row r="11284" spans="1:27" x14ac:dyDescent="0.3">
      <c r="A11284" s="43">
        <v>206662</v>
      </c>
      <c r="B11284" s="43" t="s">
        <v>8135</v>
      </c>
      <c r="C11284" s="43" t="s">
        <v>422</v>
      </c>
      <c r="E11284" s="43" t="s">
        <v>6263</v>
      </c>
      <c r="F11284" s="43" t="s">
        <v>28</v>
      </c>
      <c r="G11284" s="43">
        <v>49006</v>
      </c>
      <c r="Y11284" s="43" t="str">
        <f t="shared" si="352"/>
        <v>COMP</v>
      </c>
      <c r="AA11284" s="43">
        <f t="shared" si="353"/>
        <v>206662</v>
      </c>
    </row>
    <row r="11285" spans="1:27" x14ac:dyDescent="0.3">
      <c r="A11285" s="43">
        <v>1655329</v>
      </c>
      <c r="B11285" s="43" t="s">
        <v>8136</v>
      </c>
      <c r="C11285" s="43" t="s">
        <v>290</v>
      </c>
      <c r="E11285" s="43" t="s">
        <v>6263</v>
      </c>
      <c r="F11285" s="43" t="s">
        <v>28</v>
      </c>
      <c r="G11285" s="43">
        <v>49009</v>
      </c>
      <c r="Y11285" s="43" t="str">
        <f t="shared" si="352"/>
        <v>COMP</v>
      </c>
      <c r="AA11285" s="43">
        <f t="shared" si="353"/>
        <v>1655329</v>
      </c>
    </row>
    <row r="11286" spans="1:27" x14ac:dyDescent="0.3">
      <c r="A11286" s="43">
        <v>1867552</v>
      </c>
      <c r="B11286" s="43" t="s">
        <v>8136</v>
      </c>
      <c r="C11286" s="43" t="s">
        <v>755</v>
      </c>
      <c r="E11286" s="43" t="s">
        <v>6263</v>
      </c>
      <c r="F11286" s="43" t="s">
        <v>28</v>
      </c>
      <c r="G11286" s="43">
        <v>44111</v>
      </c>
      <c r="Y11286" s="43" t="str">
        <f t="shared" si="352"/>
        <v/>
      </c>
      <c r="AA11286" s="43" t="e">
        <f t="shared" si="353"/>
        <v>#N/A</v>
      </c>
    </row>
    <row r="11287" spans="1:27" x14ac:dyDescent="0.3">
      <c r="A11287" s="43">
        <v>1790428</v>
      </c>
      <c r="B11287" s="43" t="s">
        <v>8137</v>
      </c>
      <c r="C11287" s="43" t="s">
        <v>448</v>
      </c>
      <c r="E11287" s="43" t="s">
        <v>6263</v>
      </c>
      <c r="F11287" s="43" t="s">
        <v>28</v>
      </c>
      <c r="G11287" s="43">
        <v>72061</v>
      </c>
      <c r="Y11287" s="43" t="str">
        <f t="shared" si="352"/>
        <v/>
      </c>
      <c r="AA11287" s="43" t="e">
        <f t="shared" si="353"/>
        <v>#N/A</v>
      </c>
    </row>
    <row r="11288" spans="1:27" x14ac:dyDescent="0.3">
      <c r="A11288" s="43">
        <v>526180</v>
      </c>
      <c r="B11288" s="43" t="s">
        <v>8138</v>
      </c>
      <c r="C11288" s="43" t="s">
        <v>274</v>
      </c>
      <c r="E11288" s="43" t="s">
        <v>6263</v>
      </c>
      <c r="F11288" s="43" t="s">
        <v>28</v>
      </c>
      <c r="G11288" s="43">
        <v>44067</v>
      </c>
      <c r="Y11288" s="43" t="str">
        <f t="shared" si="352"/>
        <v>COMP</v>
      </c>
      <c r="AA11288" s="43">
        <f t="shared" si="353"/>
        <v>526180</v>
      </c>
    </row>
    <row r="11289" spans="1:27" x14ac:dyDescent="0.3">
      <c r="A11289" s="43">
        <v>495914</v>
      </c>
      <c r="B11289" s="43" t="s">
        <v>8139</v>
      </c>
      <c r="C11289" s="43" t="s">
        <v>472</v>
      </c>
      <c r="E11289" s="43" t="s">
        <v>6263</v>
      </c>
      <c r="F11289" s="43" t="s">
        <v>28</v>
      </c>
      <c r="G11289" s="43">
        <v>44022</v>
      </c>
      <c r="Y11289" s="43" t="str">
        <f t="shared" si="352"/>
        <v>COMP</v>
      </c>
      <c r="AA11289" s="43">
        <f t="shared" si="353"/>
        <v>495914</v>
      </c>
    </row>
    <row r="11290" spans="1:27" x14ac:dyDescent="0.3">
      <c r="A11290" s="43">
        <v>1891471</v>
      </c>
      <c r="B11290" s="43" t="s">
        <v>8140</v>
      </c>
      <c r="C11290" s="43" t="s">
        <v>1407</v>
      </c>
      <c r="E11290" s="43" t="s">
        <v>6263</v>
      </c>
      <c r="F11290" s="43" t="s">
        <v>30</v>
      </c>
      <c r="G11290" s="43">
        <v>44049</v>
      </c>
      <c r="Y11290" s="43" t="str">
        <f t="shared" si="352"/>
        <v/>
      </c>
      <c r="AA11290" s="43" t="e">
        <f t="shared" si="353"/>
        <v>#N/A</v>
      </c>
    </row>
    <row r="11291" spans="1:27" x14ac:dyDescent="0.3">
      <c r="A11291" s="43">
        <v>2341039</v>
      </c>
      <c r="B11291" s="43" t="s">
        <v>8141</v>
      </c>
      <c r="C11291" s="43" t="s">
        <v>803</v>
      </c>
      <c r="E11291" s="43" t="s">
        <v>6263</v>
      </c>
      <c r="F11291" s="43" t="s">
        <v>30</v>
      </c>
      <c r="G11291" s="43">
        <v>44049</v>
      </c>
      <c r="Y11291" s="43" t="str">
        <f t="shared" si="352"/>
        <v/>
      </c>
      <c r="AA11291" s="43" t="e">
        <f t="shared" si="353"/>
        <v>#N/A</v>
      </c>
    </row>
    <row r="11292" spans="1:27" x14ac:dyDescent="0.3">
      <c r="A11292" s="43">
        <v>1378472</v>
      </c>
      <c r="B11292" s="43" t="s">
        <v>8142</v>
      </c>
      <c r="C11292" s="43" t="s">
        <v>659</v>
      </c>
      <c r="E11292" s="43" t="s">
        <v>6263</v>
      </c>
      <c r="F11292" s="43" t="s">
        <v>28</v>
      </c>
      <c r="G11292" s="43">
        <v>49056</v>
      </c>
      <c r="Y11292" s="43" t="str">
        <f t="shared" si="352"/>
        <v/>
      </c>
      <c r="AA11292" s="43" t="e">
        <f t="shared" si="353"/>
        <v>#N/A</v>
      </c>
    </row>
    <row r="11293" spans="1:27" x14ac:dyDescent="0.3">
      <c r="A11293" s="43">
        <v>2282297</v>
      </c>
      <c r="B11293" s="43" t="s">
        <v>1950</v>
      </c>
      <c r="C11293" s="43" t="s">
        <v>432</v>
      </c>
      <c r="E11293" s="43" t="s">
        <v>29</v>
      </c>
      <c r="F11293" s="43" t="s">
        <v>28</v>
      </c>
      <c r="G11293" s="43">
        <v>44111</v>
      </c>
      <c r="Y11293" s="43" t="str">
        <f t="shared" si="352"/>
        <v/>
      </c>
      <c r="AA11293" s="43" t="e">
        <f t="shared" si="353"/>
        <v>#N/A</v>
      </c>
    </row>
    <row r="11294" spans="1:27" x14ac:dyDescent="0.3">
      <c r="A11294" s="43">
        <v>1653083</v>
      </c>
      <c r="B11294" s="43" t="s">
        <v>1950</v>
      </c>
      <c r="C11294" s="43" t="s">
        <v>2328</v>
      </c>
      <c r="E11294" s="43" t="s">
        <v>6263</v>
      </c>
      <c r="F11294" s="43" t="s">
        <v>30</v>
      </c>
      <c r="G11294" s="43">
        <v>72041</v>
      </c>
      <c r="Y11294" s="43" t="str">
        <f t="shared" si="352"/>
        <v/>
      </c>
      <c r="AA11294" s="43" t="e">
        <f t="shared" si="353"/>
        <v>#N/A</v>
      </c>
    </row>
    <row r="11295" spans="1:27" x14ac:dyDescent="0.3">
      <c r="A11295" s="43">
        <v>1890709</v>
      </c>
      <c r="B11295" s="43" t="s">
        <v>1950</v>
      </c>
      <c r="C11295" s="43" t="s">
        <v>612</v>
      </c>
      <c r="E11295" s="43" t="s">
        <v>6263</v>
      </c>
      <c r="F11295" s="43" t="s">
        <v>28</v>
      </c>
      <c r="G11295" s="43">
        <v>72041</v>
      </c>
      <c r="Y11295" s="43" t="str">
        <f t="shared" si="352"/>
        <v/>
      </c>
      <c r="AA11295" s="43" t="e">
        <f t="shared" si="353"/>
        <v>#N/A</v>
      </c>
    </row>
    <row r="11296" spans="1:27" x14ac:dyDescent="0.3">
      <c r="A11296" s="43">
        <v>1885160</v>
      </c>
      <c r="B11296" s="43" t="s">
        <v>1950</v>
      </c>
      <c r="C11296" s="43" t="s">
        <v>474</v>
      </c>
      <c r="E11296" s="43" t="s">
        <v>6263</v>
      </c>
      <c r="F11296" s="43" t="s">
        <v>30</v>
      </c>
      <c r="G11296" s="43">
        <v>49002</v>
      </c>
      <c r="Y11296" s="43" t="str">
        <f t="shared" si="352"/>
        <v/>
      </c>
      <c r="AA11296" s="43" t="e">
        <f t="shared" si="353"/>
        <v>#N/A</v>
      </c>
    </row>
    <row r="11297" spans="1:27" x14ac:dyDescent="0.3">
      <c r="A11297" s="43">
        <v>2340717</v>
      </c>
      <c r="B11297" s="43" t="s">
        <v>1950</v>
      </c>
      <c r="C11297" s="43" t="s">
        <v>2401</v>
      </c>
      <c r="E11297" s="43" t="s">
        <v>6263</v>
      </c>
      <c r="F11297" s="43" t="s">
        <v>28</v>
      </c>
      <c r="G11297" s="43">
        <v>44035</v>
      </c>
      <c r="Y11297" s="43" t="str">
        <f t="shared" si="352"/>
        <v>COMP</v>
      </c>
      <c r="AA11297" s="43">
        <f t="shared" si="353"/>
        <v>2340717</v>
      </c>
    </row>
    <row r="11298" spans="1:27" x14ac:dyDescent="0.3">
      <c r="A11298" s="43">
        <v>409798</v>
      </c>
      <c r="B11298" s="43" t="s">
        <v>8143</v>
      </c>
      <c r="C11298" s="43" t="s">
        <v>766</v>
      </c>
      <c r="E11298" s="43" t="s">
        <v>6263</v>
      </c>
      <c r="F11298" s="43" t="s">
        <v>28</v>
      </c>
      <c r="G11298" s="43">
        <v>44073</v>
      </c>
      <c r="Y11298" s="43" t="str">
        <f t="shared" si="352"/>
        <v/>
      </c>
      <c r="AA11298" s="43" t="e">
        <f t="shared" si="353"/>
        <v>#N/A</v>
      </c>
    </row>
    <row r="11299" spans="1:27" x14ac:dyDescent="0.3">
      <c r="A11299" s="43">
        <v>2094581</v>
      </c>
      <c r="B11299" s="43" t="s">
        <v>1953</v>
      </c>
      <c r="C11299" s="43" t="s">
        <v>502</v>
      </c>
      <c r="E11299" s="43" t="s">
        <v>6263</v>
      </c>
      <c r="F11299" s="43" t="s">
        <v>30</v>
      </c>
      <c r="G11299" s="43">
        <v>72041</v>
      </c>
      <c r="Y11299" s="43" t="str">
        <f t="shared" si="352"/>
        <v/>
      </c>
      <c r="AA11299" s="43" t="e">
        <f t="shared" si="353"/>
        <v>#N/A</v>
      </c>
    </row>
    <row r="11300" spans="1:27" x14ac:dyDescent="0.3">
      <c r="A11300" s="43">
        <v>2422074</v>
      </c>
      <c r="B11300" s="43" t="s">
        <v>1953</v>
      </c>
      <c r="C11300" s="43" t="s">
        <v>544</v>
      </c>
      <c r="E11300" s="43" t="s">
        <v>6263</v>
      </c>
      <c r="F11300" s="43" t="s">
        <v>30</v>
      </c>
      <c r="G11300" s="43">
        <v>72041</v>
      </c>
      <c r="Y11300" s="43" t="str">
        <f t="shared" si="352"/>
        <v/>
      </c>
      <c r="AA11300" s="43" t="e">
        <f t="shared" si="353"/>
        <v>#N/A</v>
      </c>
    </row>
    <row r="11301" spans="1:27" x14ac:dyDescent="0.3">
      <c r="A11301" s="43">
        <v>2322755</v>
      </c>
      <c r="B11301" s="43" t="s">
        <v>1953</v>
      </c>
      <c r="C11301" s="43" t="s">
        <v>191</v>
      </c>
      <c r="E11301" s="43" t="s">
        <v>6263</v>
      </c>
      <c r="F11301" s="43" t="s">
        <v>30</v>
      </c>
      <c r="G11301" s="43">
        <v>44079</v>
      </c>
      <c r="Y11301" s="43" t="str">
        <f t="shared" si="352"/>
        <v/>
      </c>
      <c r="AA11301" s="43" t="e">
        <f t="shared" si="353"/>
        <v>#N/A</v>
      </c>
    </row>
    <row r="11302" spans="1:27" x14ac:dyDescent="0.3">
      <c r="A11302" s="43">
        <v>2077740</v>
      </c>
      <c r="B11302" s="43" t="s">
        <v>1953</v>
      </c>
      <c r="C11302" s="43" t="s">
        <v>305</v>
      </c>
      <c r="E11302" s="43" t="s">
        <v>29</v>
      </c>
      <c r="F11302" s="43" t="s">
        <v>28</v>
      </c>
      <c r="G11302" s="43">
        <v>44052</v>
      </c>
      <c r="Y11302" s="43" t="str">
        <f t="shared" si="352"/>
        <v>COMP</v>
      </c>
      <c r="AA11302" s="43">
        <f t="shared" si="353"/>
        <v>2077740</v>
      </c>
    </row>
    <row r="11303" spans="1:27" x14ac:dyDescent="0.3">
      <c r="A11303" s="43">
        <v>1349124</v>
      </c>
      <c r="B11303" s="43" t="s">
        <v>1953</v>
      </c>
      <c r="C11303" s="43" t="s">
        <v>757</v>
      </c>
      <c r="E11303" s="43" t="s">
        <v>29</v>
      </c>
      <c r="F11303" s="43" t="s">
        <v>30</v>
      </c>
      <c r="G11303" s="43">
        <v>44081</v>
      </c>
      <c r="Y11303" s="43" t="str">
        <f t="shared" si="352"/>
        <v>COMP</v>
      </c>
      <c r="AA11303" s="43">
        <f t="shared" si="353"/>
        <v>1349124</v>
      </c>
    </row>
    <row r="11304" spans="1:27" x14ac:dyDescent="0.3">
      <c r="A11304" s="43">
        <v>2178209</v>
      </c>
      <c r="B11304" s="43" t="s">
        <v>8144</v>
      </c>
      <c r="C11304" s="43" t="s">
        <v>236</v>
      </c>
      <c r="E11304" s="43" t="s">
        <v>31</v>
      </c>
      <c r="F11304" s="43" t="s">
        <v>28</v>
      </c>
      <c r="G11304" s="43">
        <v>49002</v>
      </c>
      <c r="Y11304" s="43" t="str">
        <f t="shared" si="352"/>
        <v>COMP</v>
      </c>
      <c r="AA11304" s="43">
        <f t="shared" si="353"/>
        <v>2178209</v>
      </c>
    </row>
    <row r="11305" spans="1:27" x14ac:dyDescent="0.3">
      <c r="A11305" s="43">
        <v>2423761</v>
      </c>
      <c r="B11305" s="43" t="s">
        <v>8144</v>
      </c>
      <c r="C11305" s="43" t="s">
        <v>5397</v>
      </c>
      <c r="E11305" s="43" t="s">
        <v>31</v>
      </c>
      <c r="F11305" s="43" t="s">
        <v>28</v>
      </c>
      <c r="G11305" s="43">
        <v>44108</v>
      </c>
      <c r="Y11305" s="43" t="str">
        <f t="shared" si="352"/>
        <v>COMP</v>
      </c>
      <c r="AA11305" s="43">
        <f t="shared" si="353"/>
        <v>2423761</v>
      </c>
    </row>
    <row r="11306" spans="1:27" x14ac:dyDescent="0.3">
      <c r="A11306" s="43">
        <v>2174904</v>
      </c>
      <c r="B11306" s="43" t="s">
        <v>8144</v>
      </c>
      <c r="C11306" s="43" t="s">
        <v>343</v>
      </c>
      <c r="E11306" s="43" t="s">
        <v>29</v>
      </c>
      <c r="F11306" s="43" t="s">
        <v>28</v>
      </c>
      <c r="G11306" s="43">
        <v>49002</v>
      </c>
      <c r="Y11306" s="43" t="str">
        <f t="shared" si="352"/>
        <v>COMP</v>
      </c>
      <c r="AA11306" s="43">
        <f t="shared" si="353"/>
        <v>2174904</v>
      </c>
    </row>
    <row r="11307" spans="1:27" x14ac:dyDescent="0.3">
      <c r="A11307" s="43">
        <v>646880</v>
      </c>
      <c r="B11307" s="43" t="s">
        <v>8145</v>
      </c>
      <c r="C11307" s="43" t="s">
        <v>8146</v>
      </c>
      <c r="E11307" s="43" t="s">
        <v>6263</v>
      </c>
      <c r="F11307" s="43" t="s">
        <v>30</v>
      </c>
      <c r="G11307" s="43">
        <v>49064</v>
      </c>
      <c r="Y11307" s="43" t="str">
        <f t="shared" si="352"/>
        <v/>
      </c>
      <c r="AA11307" s="43" t="e">
        <f t="shared" si="353"/>
        <v>#N/A</v>
      </c>
    </row>
    <row r="11308" spans="1:27" x14ac:dyDescent="0.3">
      <c r="A11308" s="43">
        <v>1971060</v>
      </c>
      <c r="B11308" s="43" t="s">
        <v>8147</v>
      </c>
      <c r="C11308" s="43" t="s">
        <v>656</v>
      </c>
      <c r="E11308" s="43" t="s">
        <v>6263</v>
      </c>
      <c r="F11308" s="43" t="s">
        <v>28</v>
      </c>
      <c r="G11308" s="43">
        <v>44075</v>
      </c>
      <c r="Y11308" s="43" t="str">
        <f t="shared" si="352"/>
        <v>COMP</v>
      </c>
      <c r="AA11308" s="43">
        <f t="shared" si="353"/>
        <v>1971060</v>
      </c>
    </row>
    <row r="11309" spans="1:27" x14ac:dyDescent="0.3">
      <c r="A11309" s="43">
        <v>1098310</v>
      </c>
      <c r="B11309" s="43" t="s">
        <v>8148</v>
      </c>
      <c r="C11309" s="43" t="s">
        <v>553</v>
      </c>
      <c r="E11309" s="43" t="s">
        <v>6263</v>
      </c>
      <c r="F11309" s="43" t="s">
        <v>28</v>
      </c>
      <c r="G11309" s="43">
        <v>85018</v>
      </c>
      <c r="Y11309" s="43" t="str">
        <f t="shared" si="352"/>
        <v>COMP</v>
      </c>
      <c r="AA11309" s="43">
        <f t="shared" si="353"/>
        <v>1098310</v>
      </c>
    </row>
    <row r="11310" spans="1:27" x14ac:dyDescent="0.3">
      <c r="A11310" s="43">
        <v>1590500</v>
      </c>
      <c r="B11310" s="43" t="s">
        <v>8149</v>
      </c>
      <c r="C11310" s="43" t="s">
        <v>2570</v>
      </c>
      <c r="E11310" s="43" t="s">
        <v>31</v>
      </c>
      <c r="F11310" s="43" t="s">
        <v>30</v>
      </c>
      <c r="G11310" s="43">
        <v>72041</v>
      </c>
      <c r="Y11310" s="43" t="str">
        <f t="shared" si="352"/>
        <v>COMP</v>
      </c>
      <c r="AA11310" s="43">
        <f t="shared" si="353"/>
        <v>1590500</v>
      </c>
    </row>
    <row r="11311" spans="1:27" x14ac:dyDescent="0.3">
      <c r="A11311" s="43">
        <v>323691</v>
      </c>
      <c r="B11311" s="43" t="s">
        <v>1954</v>
      </c>
      <c r="C11311" s="43" t="s">
        <v>795</v>
      </c>
      <c r="E11311" s="43" t="s">
        <v>6263</v>
      </c>
      <c r="F11311" s="43" t="s">
        <v>30</v>
      </c>
      <c r="G11311" s="43">
        <v>72053</v>
      </c>
      <c r="Y11311" s="43" t="str">
        <f t="shared" si="352"/>
        <v>COMP</v>
      </c>
      <c r="AA11311" s="43">
        <f t="shared" si="353"/>
        <v>323691</v>
      </c>
    </row>
    <row r="11312" spans="1:27" x14ac:dyDescent="0.3">
      <c r="A11312" s="43">
        <v>1227925</v>
      </c>
      <c r="B11312" s="43" t="s">
        <v>8150</v>
      </c>
      <c r="C11312" s="43" t="s">
        <v>746</v>
      </c>
      <c r="E11312" s="43" t="s">
        <v>6263</v>
      </c>
      <c r="F11312" s="43" t="s">
        <v>28</v>
      </c>
      <c r="G11312" s="43">
        <v>44022</v>
      </c>
      <c r="Y11312" s="43" t="str">
        <f t="shared" si="352"/>
        <v/>
      </c>
      <c r="AA11312" s="43" t="e">
        <f t="shared" si="353"/>
        <v>#N/A</v>
      </c>
    </row>
    <row r="11313" spans="1:27" x14ac:dyDescent="0.3">
      <c r="A11313" s="43">
        <v>1913785</v>
      </c>
      <c r="B11313" s="43" t="s">
        <v>8151</v>
      </c>
      <c r="C11313" s="43" t="s">
        <v>421</v>
      </c>
      <c r="E11313" s="43" t="s">
        <v>6263</v>
      </c>
      <c r="F11313" s="43" t="s">
        <v>30</v>
      </c>
      <c r="G11313" s="43">
        <v>53013</v>
      </c>
      <c r="Y11313" s="43" t="str">
        <f t="shared" si="352"/>
        <v/>
      </c>
      <c r="AA11313" s="43" t="e">
        <f t="shared" si="353"/>
        <v>#N/A</v>
      </c>
    </row>
    <row r="11314" spans="1:27" x14ac:dyDescent="0.3">
      <c r="A11314" s="43">
        <v>2117129</v>
      </c>
      <c r="B11314" s="43" t="s">
        <v>8151</v>
      </c>
      <c r="C11314" s="43" t="s">
        <v>502</v>
      </c>
      <c r="E11314" s="43" t="s">
        <v>6263</v>
      </c>
      <c r="F11314" s="43" t="s">
        <v>30</v>
      </c>
      <c r="G11314" s="43">
        <v>53013</v>
      </c>
      <c r="Y11314" s="43" t="str">
        <f t="shared" si="352"/>
        <v/>
      </c>
      <c r="AA11314" s="43" t="e">
        <f t="shared" si="353"/>
        <v>#N/A</v>
      </c>
    </row>
    <row r="11315" spans="1:27" x14ac:dyDescent="0.3">
      <c r="A11315" s="43">
        <v>2082934</v>
      </c>
      <c r="B11315" s="43" t="s">
        <v>8151</v>
      </c>
      <c r="C11315" s="43" t="s">
        <v>244</v>
      </c>
      <c r="E11315" s="43" t="s">
        <v>6263</v>
      </c>
      <c r="F11315" s="43" t="s">
        <v>28</v>
      </c>
      <c r="G11315" s="43">
        <v>72017</v>
      </c>
      <c r="Y11315" s="43" t="str">
        <f t="shared" si="352"/>
        <v>COMP</v>
      </c>
      <c r="AA11315" s="43">
        <f t="shared" si="353"/>
        <v>2082934</v>
      </c>
    </row>
    <row r="11316" spans="1:27" x14ac:dyDescent="0.3">
      <c r="A11316" s="43">
        <v>1968402</v>
      </c>
      <c r="B11316" s="43" t="s">
        <v>8151</v>
      </c>
      <c r="C11316" s="43" t="s">
        <v>557</v>
      </c>
      <c r="E11316" s="43" t="s">
        <v>6263</v>
      </c>
      <c r="F11316" s="43" t="s">
        <v>30</v>
      </c>
      <c r="G11316" s="43">
        <v>72017</v>
      </c>
      <c r="Y11316" s="43" t="str">
        <f t="shared" si="352"/>
        <v>COMP</v>
      </c>
      <c r="AA11316" s="43">
        <f t="shared" si="353"/>
        <v>1968402</v>
      </c>
    </row>
    <row r="11317" spans="1:27" x14ac:dyDescent="0.3">
      <c r="A11317" s="43">
        <v>1240318</v>
      </c>
      <c r="B11317" s="43" t="s">
        <v>8151</v>
      </c>
      <c r="C11317" s="43" t="s">
        <v>165</v>
      </c>
      <c r="E11317" s="43" t="s">
        <v>6263</v>
      </c>
      <c r="F11317" s="43" t="s">
        <v>30</v>
      </c>
      <c r="G11317" s="43">
        <v>53061</v>
      </c>
      <c r="Y11317" s="43" t="str">
        <f t="shared" si="352"/>
        <v/>
      </c>
      <c r="AA11317" s="43" t="e">
        <f t="shared" si="353"/>
        <v>#N/A</v>
      </c>
    </row>
    <row r="11318" spans="1:27" x14ac:dyDescent="0.3">
      <c r="A11318" s="43">
        <v>1819364</v>
      </c>
      <c r="B11318" s="43" t="s">
        <v>8151</v>
      </c>
      <c r="C11318" s="43" t="s">
        <v>3793</v>
      </c>
      <c r="E11318" s="43" t="s">
        <v>34</v>
      </c>
      <c r="F11318" s="43" t="s">
        <v>30</v>
      </c>
      <c r="G11318" s="43">
        <v>53058</v>
      </c>
      <c r="Y11318" s="43" t="str">
        <f t="shared" si="352"/>
        <v>COMP</v>
      </c>
      <c r="AA11318" s="43">
        <f t="shared" si="353"/>
        <v>1819364</v>
      </c>
    </row>
    <row r="11319" spans="1:27" x14ac:dyDescent="0.3">
      <c r="A11319" s="43">
        <v>564961</v>
      </c>
      <c r="B11319" s="43" t="s">
        <v>8151</v>
      </c>
      <c r="C11319" s="43" t="s">
        <v>202</v>
      </c>
      <c r="E11319" s="43" t="s">
        <v>6263</v>
      </c>
      <c r="F11319" s="43" t="s">
        <v>28</v>
      </c>
      <c r="G11319" s="43">
        <v>72028</v>
      </c>
      <c r="Y11319" s="43" t="str">
        <f t="shared" si="352"/>
        <v>COMP</v>
      </c>
      <c r="AA11319" s="43">
        <f t="shared" si="353"/>
        <v>564961</v>
      </c>
    </row>
    <row r="11320" spans="1:27" x14ac:dyDescent="0.3">
      <c r="A11320" s="43">
        <v>1310582</v>
      </c>
      <c r="B11320" s="43" t="s">
        <v>8151</v>
      </c>
      <c r="C11320" s="43" t="s">
        <v>887</v>
      </c>
      <c r="E11320" s="43" t="s">
        <v>34</v>
      </c>
      <c r="F11320" s="43" t="s">
        <v>28</v>
      </c>
      <c r="G11320" s="43">
        <v>72028</v>
      </c>
      <c r="Y11320" s="43" t="str">
        <f t="shared" si="352"/>
        <v>COMP</v>
      </c>
      <c r="AA11320" s="43">
        <f t="shared" si="353"/>
        <v>1310582</v>
      </c>
    </row>
    <row r="11321" spans="1:27" x14ac:dyDescent="0.3">
      <c r="A11321" s="43">
        <v>2368992</v>
      </c>
      <c r="B11321" s="43" t="s">
        <v>8151</v>
      </c>
      <c r="C11321" s="43" t="s">
        <v>377</v>
      </c>
      <c r="E11321" s="43" t="s">
        <v>6263</v>
      </c>
      <c r="F11321" s="43" t="s">
        <v>30</v>
      </c>
      <c r="G11321" s="43">
        <v>44021</v>
      </c>
      <c r="Y11321" s="43" t="str">
        <f t="shared" si="352"/>
        <v/>
      </c>
      <c r="AA11321" s="43" t="e">
        <f t="shared" si="353"/>
        <v>#N/A</v>
      </c>
    </row>
    <row r="11322" spans="1:27" x14ac:dyDescent="0.3">
      <c r="A11322" s="43">
        <v>162620</v>
      </c>
      <c r="B11322" s="43" t="s">
        <v>8152</v>
      </c>
      <c r="C11322" s="43" t="s">
        <v>408</v>
      </c>
      <c r="E11322" s="43" t="s">
        <v>6263</v>
      </c>
      <c r="F11322" s="43" t="s">
        <v>30</v>
      </c>
      <c r="G11322" s="43">
        <v>49026</v>
      </c>
      <c r="Y11322" s="43" t="str">
        <f t="shared" si="352"/>
        <v/>
      </c>
      <c r="AA11322" s="43" t="e">
        <f t="shared" si="353"/>
        <v>#N/A</v>
      </c>
    </row>
    <row r="11323" spans="1:27" x14ac:dyDescent="0.3">
      <c r="A11323" s="43">
        <v>1244516</v>
      </c>
      <c r="B11323" s="43" t="s">
        <v>8153</v>
      </c>
      <c r="C11323" s="43" t="s">
        <v>3781</v>
      </c>
      <c r="E11323" s="43" t="s">
        <v>29</v>
      </c>
      <c r="F11323" s="43" t="s">
        <v>30</v>
      </c>
      <c r="G11323" s="43">
        <v>53013</v>
      </c>
      <c r="Y11323" s="43" t="str">
        <f t="shared" si="352"/>
        <v>COMP</v>
      </c>
      <c r="AA11323" s="43">
        <f t="shared" si="353"/>
        <v>1244516</v>
      </c>
    </row>
    <row r="11324" spans="1:27" x14ac:dyDescent="0.3">
      <c r="A11324" s="43">
        <v>2010048</v>
      </c>
      <c r="B11324" s="43" t="s">
        <v>1956</v>
      </c>
      <c r="C11324" s="43" t="s">
        <v>187</v>
      </c>
      <c r="E11324" s="43" t="s">
        <v>6263</v>
      </c>
      <c r="F11324" s="43" t="s">
        <v>30</v>
      </c>
      <c r="G11324" s="43">
        <v>53019</v>
      </c>
      <c r="Y11324" s="43" t="str">
        <f t="shared" si="352"/>
        <v/>
      </c>
      <c r="AA11324" s="43" t="e">
        <f t="shared" si="353"/>
        <v>#N/A</v>
      </c>
    </row>
    <row r="11325" spans="1:27" x14ac:dyDescent="0.3">
      <c r="A11325" s="43">
        <v>1386706</v>
      </c>
      <c r="B11325" s="43" t="s">
        <v>1956</v>
      </c>
      <c r="C11325" s="43" t="s">
        <v>1083</v>
      </c>
      <c r="E11325" s="43" t="s">
        <v>6263</v>
      </c>
      <c r="F11325" s="43" t="s">
        <v>30</v>
      </c>
      <c r="G11325" s="43">
        <v>53061</v>
      </c>
      <c r="Y11325" s="43" t="str">
        <f t="shared" si="352"/>
        <v/>
      </c>
      <c r="AA11325" s="43" t="e">
        <f t="shared" si="353"/>
        <v>#N/A</v>
      </c>
    </row>
    <row r="11326" spans="1:27" x14ac:dyDescent="0.3">
      <c r="A11326" s="43">
        <v>2426329</v>
      </c>
      <c r="B11326" s="43" t="s">
        <v>1956</v>
      </c>
      <c r="C11326" s="43" t="s">
        <v>1227</v>
      </c>
      <c r="E11326" s="43" t="s">
        <v>34</v>
      </c>
      <c r="F11326" s="43" t="s">
        <v>28</v>
      </c>
      <c r="G11326" s="43">
        <v>44036</v>
      </c>
      <c r="Y11326" s="43" t="str">
        <f t="shared" si="352"/>
        <v>COMP</v>
      </c>
      <c r="AA11326" s="43">
        <f t="shared" si="353"/>
        <v>2426329</v>
      </c>
    </row>
    <row r="11327" spans="1:27" x14ac:dyDescent="0.3">
      <c r="A11327" s="43">
        <v>2066861</v>
      </c>
      <c r="B11327" s="43" t="s">
        <v>1956</v>
      </c>
      <c r="C11327" s="43" t="s">
        <v>8154</v>
      </c>
      <c r="E11327" s="43" t="s">
        <v>6263</v>
      </c>
      <c r="F11327" s="43" t="s">
        <v>30</v>
      </c>
      <c r="G11327" s="43">
        <v>44090</v>
      </c>
      <c r="Y11327" s="43" t="str">
        <f t="shared" si="352"/>
        <v/>
      </c>
      <c r="AA11327" s="43" t="e">
        <f t="shared" si="353"/>
        <v>#N/A</v>
      </c>
    </row>
    <row r="11328" spans="1:27" x14ac:dyDescent="0.3">
      <c r="A11328" s="43">
        <v>1878703</v>
      </c>
      <c r="B11328" s="43" t="s">
        <v>1956</v>
      </c>
      <c r="C11328" s="43" t="s">
        <v>542</v>
      </c>
      <c r="E11328" s="43" t="s">
        <v>29</v>
      </c>
      <c r="F11328" s="43" t="s">
        <v>28</v>
      </c>
      <c r="G11328" s="43">
        <v>49001</v>
      </c>
      <c r="Y11328" s="43" t="str">
        <f t="shared" si="352"/>
        <v>COMP</v>
      </c>
      <c r="AA11328" s="43">
        <f t="shared" si="353"/>
        <v>1878703</v>
      </c>
    </row>
    <row r="11329" spans="1:27" x14ac:dyDescent="0.3">
      <c r="A11329" s="43">
        <v>2177385</v>
      </c>
      <c r="B11329" s="43" t="s">
        <v>1956</v>
      </c>
      <c r="C11329" s="43" t="s">
        <v>401</v>
      </c>
      <c r="E11329" s="43" t="s">
        <v>6263</v>
      </c>
      <c r="F11329" s="43" t="s">
        <v>30</v>
      </c>
      <c r="G11329" s="43">
        <v>49001</v>
      </c>
      <c r="Y11329" s="43" t="str">
        <f t="shared" si="352"/>
        <v/>
      </c>
      <c r="AA11329" s="43" t="e">
        <f t="shared" si="353"/>
        <v>#N/A</v>
      </c>
    </row>
    <row r="11330" spans="1:27" x14ac:dyDescent="0.3">
      <c r="A11330" s="43">
        <v>2413620</v>
      </c>
      <c r="B11330" s="43" t="s">
        <v>8155</v>
      </c>
      <c r="C11330" s="43" t="s">
        <v>331</v>
      </c>
      <c r="E11330" s="43" t="s">
        <v>29</v>
      </c>
      <c r="F11330" s="43" t="s">
        <v>30</v>
      </c>
      <c r="G11330" s="43">
        <v>72041</v>
      </c>
      <c r="Y11330" s="43" t="str">
        <f t="shared" ref="Y11330:Y11393" si="354">IF(ISERROR(AA11330)=FALSE,"COMP","")</f>
        <v/>
      </c>
      <c r="AA11330" s="43" t="e">
        <f t="shared" si="353"/>
        <v>#N/A</v>
      </c>
    </row>
    <row r="11331" spans="1:27" x14ac:dyDescent="0.3">
      <c r="A11331" s="43">
        <v>2162378</v>
      </c>
      <c r="B11331" s="43" t="s">
        <v>8155</v>
      </c>
      <c r="C11331" s="43" t="s">
        <v>346</v>
      </c>
      <c r="E11331" s="43" t="s">
        <v>6263</v>
      </c>
      <c r="F11331" s="43" t="s">
        <v>28</v>
      </c>
      <c r="G11331" s="43">
        <v>44134</v>
      </c>
      <c r="Y11331" s="43" t="str">
        <f t="shared" si="354"/>
        <v/>
      </c>
      <c r="AA11331" s="43" t="e">
        <f t="shared" ref="AA11331:AA11394" si="355">VLOOKUP(A11331,Z:Z,1,FALSE)</f>
        <v>#N/A</v>
      </c>
    </row>
    <row r="11332" spans="1:27" x14ac:dyDescent="0.3">
      <c r="A11332" s="43">
        <v>1919852</v>
      </c>
      <c r="B11332" s="43" t="s">
        <v>1959</v>
      </c>
      <c r="C11332" s="43" t="s">
        <v>193</v>
      </c>
      <c r="E11332" s="43" t="s">
        <v>6263</v>
      </c>
      <c r="F11332" s="43" t="s">
        <v>28</v>
      </c>
      <c r="G11332" s="43">
        <v>44001</v>
      </c>
      <c r="Y11332" s="43" t="str">
        <f t="shared" si="354"/>
        <v>COMP</v>
      </c>
      <c r="AA11332" s="43">
        <f t="shared" si="355"/>
        <v>1919852</v>
      </c>
    </row>
    <row r="11333" spans="1:27" x14ac:dyDescent="0.3">
      <c r="A11333" s="43">
        <v>2341170</v>
      </c>
      <c r="B11333" s="43" t="s">
        <v>8156</v>
      </c>
      <c r="C11333" s="43" t="s">
        <v>936</v>
      </c>
      <c r="E11333" s="43" t="s">
        <v>6263</v>
      </c>
      <c r="F11333" s="43" t="s">
        <v>30</v>
      </c>
      <c r="G11333" s="43">
        <v>49001</v>
      </c>
      <c r="Y11333" s="43" t="str">
        <f t="shared" si="354"/>
        <v/>
      </c>
      <c r="AA11333" s="43" t="e">
        <f t="shared" si="355"/>
        <v>#N/A</v>
      </c>
    </row>
    <row r="11334" spans="1:27" x14ac:dyDescent="0.3">
      <c r="A11334" s="43">
        <v>362323</v>
      </c>
      <c r="B11334" s="43" t="s">
        <v>8157</v>
      </c>
      <c r="C11334" s="43" t="s">
        <v>274</v>
      </c>
      <c r="E11334" s="43" t="s">
        <v>6263</v>
      </c>
      <c r="F11334" s="43" t="s">
        <v>28</v>
      </c>
      <c r="G11334" s="43">
        <v>49031</v>
      </c>
      <c r="Y11334" s="43" t="str">
        <f t="shared" si="354"/>
        <v/>
      </c>
      <c r="AA11334" s="43" t="e">
        <f t="shared" si="355"/>
        <v>#N/A</v>
      </c>
    </row>
    <row r="11335" spans="1:27" x14ac:dyDescent="0.3">
      <c r="A11335" s="43">
        <v>1269163</v>
      </c>
      <c r="B11335" s="43" t="s">
        <v>8158</v>
      </c>
      <c r="C11335" s="43" t="s">
        <v>497</v>
      </c>
      <c r="E11335" s="43" t="s">
        <v>6263</v>
      </c>
      <c r="F11335" s="43" t="s">
        <v>30</v>
      </c>
      <c r="G11335" s="43">
        <v>44073</v>
      </c>
      <c r="Y11335" s="43" t="str">
        <f t="shared" si="354"/>
        <v/>
      </c>
      <c r="AA11335" s="43" t="e">
        <f t="shared" si="355"/>
        <v>#N/A</v>
      </c>
    </row>
    <row r="11336" spans="1:27" x14ac:dyDescent="0.3">
      <c r="A11336" s="43">
        <v>2385641</v>
      </c>
      <c r="B11336" s="43" t="s">
        <v>8159</v>
      </c>
      <c r="C11336" s="43" t="s">
        <v>803</v>
      </c>
      <c r="E11336" s="43" t="s">
        <v>6263</v>
      </c>
      <c r="F11336" s="43" t="s">
        <v>30</v>
      </c>
      <c r="G11336" s="43">
        <v>44072</v>
      </c>
      <c r="Y11336" s="43" t="str">
        <f t="shared" si="354"/>
        <v/>
      </c>
      <c r="AA11336" s="43" t="e">
        <f t="shared" si="355"/>
        <v>#N/A</v>
      </c>
    </row>
    <row r="11337" spans="1:27" x14ac:dyDescent="0.3">
      <c r="A11337" s="43">
        <v>1383182</v>
      </c>
      <c r="B11337" s="43" t="s">
        <v>8160</v>
      </c>
      <c r="C11337" s="43" t="s">
        <v>266</v>
      </c>
      <c r="E11337" s="43" t="s">
        <v>6263</v>
      </c>
      <c r="F11337" s="43" t="s">
        <v>30</v>
      </c>
      <c r="G11337" s="43">
        <v>53061</v>
      </c>
      <c r="Y11337" s="43" t="str">
        <f t="shared" si="354"/>
        <v/>
      </c>
      <c r="AA11337" s="43" t="e">
        <f t="shared" si="355"/>
        <v>#N/A</v>
      </c>
    </row>
    <row r="11338" spans="1:27" x14ac:dyDescent="0.3">
      <c r="A11338" s="43">
        <v>1991912</v>
      </c>
      <c r="B11338" s="43" t="s">
        <v>8161</v>
      </c>
      <c r="C11338" s="43" t="s">
        <v>268</v>
      </c>
      <c r="E11338" s="43" t="s">
        <v>6263</v>
      </c>
      <c r="F11338" s="43" t="s">
        <v>30</v>
      </c>
      <c r="G11338" s="43">
        <v>44074</v>
      </c>
      <c r="Y11338" s="43" t="str">
        <f t="shared" si="354"/>
        <v/>
      </c>
      <c r="AA11338" s="43" t="e">
        <f t="shared" si="355"/>
        <v>#N/A</v>
      </c>
    </row>
    <row r="11339" spans="1:27" x14ac:dyDescent="0.3">
      <c r="A11339" s="43">
        <v>501403</v>
      </c>
      <c r="B11339" s="43" t="s">
        <v>8162</v>
      </c>
      <c r="C11339" s="43" t="s">
        <v>484</v>
      </c>
      <c r="E11339" s="43" t="s">
        <v>6263</v>
      </c>
      <c r="F11339" s="43" t="s">
        <v>28</v>
      </c>
      <c r="G11339" s="43">
        <v>85015</v>
      </c>
      <c r="Y11339" s="43" t="str">
        <f t="shared" si="354"/>
        <v>COMP</v>
      </c>
      <c r="AA11339" s="43">
        <f t="shared" si="355"/>
        <v>501403</v>
      </c>
    </row>
    <row r="11340" spans="1:27" x14ac:dyDescent="0.3">
      <c r="A11340" s="43">
        <v>2343690</v>
      </c>
      <c r="B11340" s="43" t="s">
        <v>8163</v>
      </c>
      <c r="C11340" s="43" t="s">
        <v>3452</v>
      </c>
      <c r="E11340" s="43" t="s">
        <v>6263</v>
      </c>
      <c r="F11340" s="43" t="s">
        <v>28</v>
      </c>
      <c r="G11340" s="43">
        <v>44045</v>
      </c>
      <c r="Y11340" s="43" t="str">
        <f t="shared" si="354"/>
        <v>COMP</v>
      </c>
      <c r="AA11340" s="43">
        <f t="shared" si="355"/>
        <v>2343690</v>
      </c>
    </row>
    <row r="11341" spans="1:27" x14ac:dyDescent="0.3">
      <c r="A11341" s="43">
        <v>1802792</v>
      </c>
      <c r="B11341" s="43" t="s">
        <v>8164</v>
      </c>
      <c r="C11341" s="43" t="s">
        <v>239</v>
      </c>
      <c r="E11341" s="43" t="s">
        <v>6263</v>
      </c>
      <c r="F11341" s="43" t="s">
        <v>30</v>
      </c>
      <c r="G11341" s="43">
        <v>53013</v>
      </c>
      <c r="Y11341" s="43" t="str">
        <f t="shared" si="354"/>
        <v/>
      </c>
      <c r="AA11341" s="43" t="e">
        <f t="shared" si="355"/>
        <v>#N/A</v>
      </c>
    </row>
    <row r="11342" spans="1:27" x14ac:dyDescent="0.3">
      <c r="A11342" s="43">
        <v>1761691</v>
      </c>
      <c r="B11342" s="43" t="s">
        <v>1965</v>
      </c>
      <c r="C11342" s="43" t="s">
        <v>290</v>
      </c>
      <c r="E11342" s="43" t="s">
        <v>6263</v>
      </c>
      <c r="F11342" s="43" t="s">
        <v>28</v>
      </c>
      <c r="G11342" s="43">
        <v>44015</v>
      </c>
      <c r="Y11342" s="43" t="str">
        <f t="shared" si="354"/>
        <v>COMP</v>
      </c>
      <c r="AA11342" s="43">
        <f t="shared" si="355"/>
        <v>1761691</v>
      </c>
    </row>
    <row r="11343" spans="1:27" x14ac:dyDescent="0.3">
      <c r="A11343" s="43">
        <v>1669647</v>
      </c>
      <c r="B11343" s="43" t="s">
        <v>1965</v>
      </c>
      <c r="C11343" s="43" t="s">
        <v>425</v>
      </c>
      <c r="E11343" s="43" t="s">
        <v>6263</v>
      </c>
      <c r="F11343" s="43" t="s">
        <v>28</v>
      </c>
      <c r="G11343" s="43">
        <v>44001</v>
      </c>
      <c r="Y11343" s="43" t="str">
        <f t="shared" si="354"/>
        <v>COMP</v>
      </c>
      <c r="AA11343" s="43">
        <f t="shared" si="355"/>
        <v>1669647</v>
      </c>
    </row>
    <row r="11344" spans="1:27" x14ac:dyDescent="0.3">
      <c r="A11344" s="43">
        <v>1790771</v>
      </c>
      <c r="B11344" s="43" t="s">
        <v>1965</v>
      </c>
      <c r="C11344" s="43" t="s">
        <v>475</v>
      </c>
      <c r="E11344" s="43" t="s">
        <v>6263</v>
      </c>
      <c r="F11344" s="43" t="s">
        <v>28</v>
      </c>
      <c r="G11344" s="43">
        <v>44012</v>
      </c>
      <c r="Y11344" s="43" t="str">
        <f t="shared" si="354"/>
        <v/>
      </c>
      <c r="AA11344" s="43" t="e">
        <f t="shared" si="355"/>
        <v>#N/A</v>
      </c>
    </row>
    <row r="11345" spans="1:27" x14ac:dyDescent="0.3">
      <c r="A11345" s="43">
        <v>864274</v>
      </c>
      <c r="B11345" s="43" t="s">
        <v>8165</v>
      </c>
      <c r="C11345" s="43" t="s">
        <v>1480</v>
      </c>
      <c r="E11345" s="43" t="s">
        <v>6263</v>
      </c>
      <c r="F11345" s="43" t="s">
        <v>28</v>
      </c>
      <c r="G11345" s="43">
        <v>44052</v>
      </c>
      <c r="Y11345" s="43" t="str">
        <f t="shared" si="354"/>
        <v>COMP</v>
      </c>
      <c r="AA11345" s="43">
        <f t="shared" si="355"/>
        <v>864274</v>
      </c>
    </row>
    <row r="11346" spans="1:27" x14ac:dyDescent="0.3">
      <c r="A11346" s="43">
        <v>1013279</v>
      </c>
      <c r="B11346" s="43" t="s">
        <v>8166</v>
      </c>
      <c r="C11346" s="43" t="s">
        <v>297</v>
      </c>
      <c r="E11346" s="43" t="s">
        <v>6263</v>
      </c>
      <c r="F11346" s="43" t="s">
        <v>30</v>
      </c>
      <c r="G11346" s="43">
        <v>72068</v>
      </c>
      <c r="Y11346" s="43" t="str">
        <f t="shared" si="354"/>
        <v>COMP</v>
      </c>
      <c r="AA11346" s="43">
        <f t="shared" si="355"/>
        <v>1013279</v>
      </c>
    </row>
    <row r="11347" spans="1:27" x14ac:dyDescent="0.3">
      <c r="A11347" s="43">
        <v>1558754</v>
      </c>
      <c r="B11347" s="43" t="s">
        <v>8167</v>
      </c>
      <c r="C11347" s="43" t="s">
        <v>290</v>
      </c>
      <c r="E11347" s="43" t="s">
        <v>6263</v>
      </c>
      <c r="F11347" s="43" t="s">
        <v>28</v>
      </c>
      <c r="G11347" s="43">
        <v>44105</v>
      </c>
      <c r="Y11347" s="43" t="str">
        <f t="shared" si="354"/>
        <v/>
      </c>
      <c r="AA11347" s="43" t="e">
        <f t="shared" si="355"/>
        <v>#N/A</v>
      </c>
    </row>
    <row r="11348" spans="1:27" x14ac:dyDescent="0.3">
      <c r="A11348" s="43">
        <v>2029731</v>
      </c>
      <c r="B11348" s="43" t="s">
        <v>8168</v>
      </c>
      <c r="C11348" s="43" t="s">
        <v>937</v>
      </c>
      <c r="E11348" s="43" t="s">
        <v>6263</v>
      </c>
      <c r="F11348" s="43" t="s">
        <v>28</v>
      </c>
      <c r="G11348" s="43">
        <v>44079</v>
      </c>
      <c r="Y11348" s="43" t="str">
        <f t="shared" si="354"/>
        <v/>
      </c>
      <c r="AA11348" s="43" t="e">
        <f t="shared" si="355"/>
        <v>#N/A</v>
      </c>
    </row>
    <row r="11349" spans="1:27" x14ac:dyDescent="0.3">
      <c r="A11349" s="43">
        <v>1342042</v>
      </c>
      <c r="B11349" s="43" t="s">
        <v>8168</v>
      </c>
      <c r="C11349" s="43" t="s">
        <v>958</v>
      </c>
      <c r="E11349" s="43" t="s">
        <v>6263</v>
      </c>
      <c r="F11349" s="43" t="s">
        <v>30</v>
      </c>
      <c r="G11349" s="43">
        <v>44039</v>
      </c>
      <c r="Y11349" s="43" t="str">
        <f t="shared" si="354"/>
        <v/>
      </c>
      <c r="AA11349" s="43" t="e">
        <f t="shared" si="355"/>
        <v>#N/A</v>
      </c>
    </row>
    <row r="11350" spans="1:27" x14ac:dyDescent="0.3">
      <c r="A11350" s="43">
        <v>164137</v>
      </c>
      <c r="B11350" s="43" t="s">
        <v>8168</v>
      </c>
      <c r="C11350" s="43" t="s">
        <v>469</v>
      </c>
      <c r="E11350" s="43" t="s">
        <v>6263</v>
      </c>
      <c r="F11350" s="43" t="s">
        <v>28</v>
      </c>
      <c r="G11350" s="43">
        <v>44039</v>
      </c>
      <c r="Y11350" s="43" t="str">
        <f t="shared" si="354"/>
        <v/>
      </c>
      <c r="AA11350" s="43" t="e">
        <f t="shared" si="355"/>
        <v>#N/A</v>
      </c>
    </row>
    <row r="11351" spans="1:27" x14ac:dyDescent="0.3">
      <c r="A11351" s="43">
        <v>1297532</v>
      </c>
      <c r="B11351" s="43" t="s">
        <v>1969</v>
      </c>
      <c r="C11351" s="43" t="s">
        <v>408</v>
      </c>
      <c r="E11351" s="43" t="s">
        <v>6263</v>
      </c>
      <c r="F11351" s="43" t="s">
        <v>30</v>
      </c>
      <c r="G11351" s="43">
        <v>72041</v>
      </c>
      <c r="Y11351" s="43" t="str">
        <f t="shared" si="354"/>
        <v/>
      </c>
      <c r="AA11351" s="43" t="e">
        <f t="shared" si="355"/>
        <v>#N/A</v>
      </c>
    </row>
    <row r="11352" spans="1:27" x14ac:dyDescent="0.3">
      <c r="A11352" s="43">
        <v>224740</v>
      </c>
      <c r="B11352" s="43" t="s">
        <v>1969</v>
      </c>
      <c r="C11352" s="43" t="s">
        <v>330</v>
      </c>
      <c r="E11352" s="43" t="s">
        <v>6263</v>
      </c>
      <c r="F11352" s="43" t="s">
        <v>28</v>
      </c>
      <c r="G11352" s="43">
        <v>72059</v>
      </c>
      <c r="Y11352" s="43" t="str">
        <f t="shared" si="354"/>
        <v/>
      </c>
      <c r="AA11352" s="43" t="e">
        <f t="shared" si="355"/>
        <v>#N/A</v>
      </c>
    </row>
    <row r="11353" spans="1:27" x14ac:dyDescent="0.3">
      <c r="A11353" s="43">
        <v>1741425</v>
      </c>
      <c r="B11353" s="43" t="s">
        <v>1969</v>
      </c>
      <c r="C11353" s="43" t="s">
        <v>8169</v>
      </c>
      <c r="E11353" s="43" t="s">
        <v>34</v>
      </c>
      <c r="F11353" s="43" t="s">
        <v>30</v>
      </c>
      <c r="G11353" s="43">
        <v>72007</v>
      </c>
      <c r="Y11353" s="43" t="str">
        <f t="shared" si="354"/>
        <v/>
      </c>
      <c r="AA11353" s="43" t="e">
        <f t="shared" si="355"/>
        <v>#N/A</v>
      </c>
    </row>
    <row r="11354" spans="1:27" x14ac:dyDescent="0.3">
      <c r="A11354" s="43">
        <v>1691571</v>
      </c>
      <c r="B11354" s="43" t="s">
        <v>1969</v>
      </c>
      <c r="C11354" s="43" t="s">
        <v>1755</v>
      </c>
      <c r="E11354" s="43" t="s">
        <v>35</v>
      </c>
      <c r="F11354" s="43" t="s">
        <v>28</v>
      </c>
      <c r="G11354" s="43">
        <v>53058</v>
      </c>
      <c r="Y11354" s="43" t="str">
        <f t="shared" si="354"/>
        <v>COMP</v>
      </c>
      <c r="AA11354" s="43">
        <f t="shared" si="355"/>
        <v>1691571</v>
      </c>
    </row>
    <row r="11355" spans="1:27" x14ac:dyDescent="0.3">
      <c r="A11355" s="43">
        <v>2386302</v>
      </c>
      <c r="B11355" s="43" t="s">
        <v>1969</v>
      </c>
      <c r="C11355" s="43" t="s">
        <v>381</v>
      </c>
      <c r="E11355" s="43" t="s">
        <v>6263</v>
      </c>
      <c r="F11355" s="43" t="s">
        <v>28</v>
      </c>
      <c r="G11355" s="43">
        <v>53074</v>
      </c>
      <c r="Y11355" s="43" t="str">
        <f t="shared" si="354"/>
        <v/>
      </c>
      <c r="AA11355" s="43" t="e">
        <f t="shared" si="355"/>
        <v>#N/A</v>
      </c>
    </row>
    <row r="11356" spans="1:27" x14ac:dyDescent="0.3">
      <c r="A11356" s="43">
        <v>2187067</v>
      </c>
      <c r="B11356" s="43" t="s">
        <v>8170</v>
      </c>
      <c r="C11356" s="43" t="s">
        <v>8171</v>
      </c>
      <c r="E11356" s="43" t="s">
        <v>6263</v>
      </c>
      <c r="F11356" s="43" t="s">
        <v>30</v>
      </c>
      <c r="G11356" s="43">
        <v>49009</v>
      </c>
      <c r="Y11356" s="43" t="str">
        <f t="shared" si="354"/>
        <v/>
      </c>
      <c r="AA11356" s="43" t="e">
        <f t="shared" si="355"/>
        <v>#N/A</v>
      </c>
    </row>
    <row r="11357" spans="1:27" x14ac:dyDescent="0.3">
      <c r="A11357" s="43">
        <v>2124555</v>
      </c>
      <c r="B11357" s="43" t="s">
        <v>8172</v>
      </c>
      <c r="C11357" s="43" t="s">
        <v>244</v>
      </c>
      <c r="E11357" s="43" t="s">
        <v>6263</v>
      </c>
      <c r="F11357" s="43" t="s">
        <v>28</v>
      </c>
      <c r="G11357" s="43">
        <v>44084</v>
      </c>
      <c r="Y11357" s="43" t="str">
        <f t="shared" si="354"/>
        <v/>
      </c>
      <c r="AA11357" s="43" t="e">
        <f t="shared" si="355"/>
        <v>#N/A</v>
      </c>
    </row>
    <row r="11358" spans="1:27" x14ac:dyDescent="0.3">
      <c r="A11358" s="43">
        <v>2130005</v>
      </c>
      <c r="B11358" s="43" t="s">
        <v>8173</v>
      </c>
      <c r="C11358" s="43" t="s">
        <v>2196</v>
      </c>
      <c r="E11358" s="43" t="s">
        <v>6263</v>
      </c>
      <c r="F11358" s="43" t="s">
        <v>30</v>
      </c>
      <c r="G11358" s="43">
        <v>44111</v>
      </c>
      <c r="Y11358" s="43" t="str">
        <f t="shared" si="354"/>
        <v/>
      </c>
      <c r="AA11358" s="43" t="e">
        <f t="shared" si="355"/>
        <v>#N/A</v>
      </c>
    </row>
    <row r="11359" spans="1:27" x14ac:dyDescent="0.3">
      <c r="A11359" s="43">
        <v>2183259</v>
      </c>
      <c r="B11359" s="43" t="s">
        <v>8174</v>
      </c>
      <c r="C11359" s="43" t="s">
        <v>241</v>
      </c>
      <c r="E11359" s="43" t="s">
        <v>6263</v>
      </c>
      <c r="F11359" s="43" t="s">
        <v>28</v>
      </c>
      <c r="G11359" s="43">
        <v>49073</v>
      </c>
      <c r="Y11359" s="43" t="str">
        <f t="shared" si="354"/>
        <v/>
      </c>
      <c r="AA11359" s="43" t="e">
        <f t="shared" si="355"/>
        <v>#N/A</v>
      </c>
    </row>
    <row r="11360" spans="1:27" x14ac:dyDescent="0.3">
      <c r="A11360" s="43">
        <v>2404980</v>
      </c>
      <c r="B11360" s="43" t="s">
        <v>8175</v>
      </c>
      <c r="C11360" s="43" t="s">
        <v>421</v>
      </c>
      <c r="E11360" s="43" t="s">
        <v>6263</v>
      </c>
      <c r="F11360" s="43" t="s">
        <v>30</v>
      </c>
      <c r="G11360" s="43">
        <v>72041</v>
      </c>
      <c r="Y11360" s="43" t="str">
        <f t="shared" si="354"/>
        <v/>
      </c>
      <c r="AA11360" s="43" t="e">
        <f t="shared" si="355"/>
        <v>#N/A</v>
      </c>
    </row>
    <row r="11361" spans="1:27" x14ac:dyDescent="0.3">
      <c r="A11361" s="43">
        <v>1901473</v>
      </c>
      <c r="B11361" s="43" t="s">
        <v>8176</v>
      </c>
      <c r="C11361" s="43" t="s">
        <v>4134</v>
      </c>
      <c r="E11361" s="43" t="s">
        <v>34</v>
      </c>
      <c r="F11361" s="43" t="s">
        <v>30</v>
      </c>
      <c r="G11361" s="43">
        <v>44073</v>
      </c>
      <c r="Y11361" s="43" t="str">
        <f t="shared" si="354"/>
        <v>COMP</v>
      </c>
      <c r="AA11361" s="43">
        <f t="shared" si="355"/>
        <v>1901473</v>
      </c>
    </row>
    <row r="11362" spans="1:27" x14ac:dyDescent="0.3">
      <c r="A11362" s="43">
        <v>2112366</v>
      </c>
      <c r="B11362" s="43" t="s">
        <v>8177</v>
      </c>
      <c r="C11362" s="43" t="s">
        <v>175</v>
      </c>
      <c r="E11362" s="43" t="s">
        <v>29</v>
      </c>
      <c r="F11362" s="43" t="s">
        <v>28</v>
      </c>
      <c r="G11362" s="43">
        <v>49064</v>
      </c>
      <c r="Y11362" s="43" t="str">
        <f t="shared" si="354"/>
        <v>COMP</v>
      </c>
      <c r="AA11362" s="43">
        <f t="shared" si="355"/>
        <v>2112366</v>
      </c>
    </row>
    <row r="11363" spans="1:27" x14ac:dyDescent="0.3">
      <c r="A11363" s="43">
        <v>2236814</v>
      </c>
      <c r="B11363" s="43" t="s">
        <v>8178</v>
      </c>
      <c r="C11363" s="43" t="s">
        <v>327</v>
      </c>
      <c r="E11363" s="43" t="s">
        <v>6263</v>
      </c>
      <c r="F11363" s="43" t="s">
        <v>30</v>
      </c>
      <c r="G11363" s="43">
        <v>44084</v>
      </c>
      <c r="Y11363" s="43" t="str">
        <f t="shared" si="354"/>
        <v/>
      </c>
      <c r="AA11363" s="43" t="e">
        <f t="shared" si="355"/>
        <v>#N/A</v>
      </c>
    </row>
    <row r="11364" spans="1:27" x14ac:dyDescent="0.3">
      <c r="A11364" s="43">
        <v>2434378</v>
      </c>
      <c r="B11364" s="43" t="s">
        <v>8178</v>
      </c>
      <c r="C11364" s="43" t="s">
        <v>1772</v>
      </c>
      <c r="E11364" s="43" t="s">
        <v>29</v>
      </c>
      <c r="F11364" s="43" t="s">
        <v>30</v>
      </c>
      <c r="G11364" s="43">
        <v>72080</v>
      </c>
      <c r="Y11364" s="43" t="str">
        <f t="shared" si="354"/>
        <v>COMP</v>
      </c>
      <c r="AA11364" s="43">
        <f t="shared" si="355"/>
        <v>2434378</v>
      </c>
    </row>
    <row r="11365" spans="1:27" x14ac:dyDescent="0.3">
      <c r="A11365" s="43">
        <v>2425338</v>
      </c>
      <c r="B11365" s="43" t="s">
        <v>8179</v>
      </c>
      <c r="C11365" s="43" t="s">
        <v>8180</v>
      </c>
      <c r="E11365" s="43" t="s">
        <v>34</v>
      </c>
      <c r="F11365" s="43" t="s">
        <v>28</v>
      </c>
      <c r="G11365" s="43">
        <v>49027</v>
      </c>
      <c r="Y11365" s="43" t="str">
        <f t="shared" si="354"/>
        <v>COMP</v>
      </c>
      <c r="AA11365" s="43">
        <f t="shared" si="355"/>
        <v>2425338</v>
      </c>
    </row>
    <row r="11366" spans="1:27" x14ac:dyDescent="0.3">
      <c r="A11366" s="43">
        <v>1785418</v>
      </c>
      <c r="B11366" s="43" t="s">
        <v>8181</v>
      </c>
      <c r="C11366" s="43" t="s">
        <v>377</v>
      </c>
      <c r="E11366" s="43" t="s">
        <v>6263</v>
      </c>
      <c r="F11366" s="43" t="s">
        <v>30</v>
      </c>
      <c r="G11366" s="43">
        <v>44052</v>
      </c>
      <c r="Y11366" s="43" t="str">
        <f t="shared" si="354"/>
        <v/>
      </c>
      <c r="AA11366" s="43" t="e">
        <f t="shared" si="355"/>
        <v>#N/A</v>
      </c>
    </row>
    <row r="11367" spans="1:27" x14ac:dyDescent="0.3">
      <c r="A11367" s="43">
        <v>1700501</v>
      </c>
      <c r="B11367" s="43" t="s">
        <v>8182</v>
      </c>
      <c r="C11367" s="43" t="s">
        <v>2112</v>
      </c>
      <c r="E11367" s="43" t="s">
        <v>6263</v>
      </c>
      <c r="F11367" s="43" t="s">
        <v>28</v>
      </c>
      <c r="G11367" s="43">
        <v>44073</v>
      </c>
      <c r="Y11367" s="43" t="str">
        <f t="shared" si="354"/>
        <v/>
      </c>
      <c r="AA11367" s="43" t="e">
        <f t="shared" si="355"/>
        <v>#N/A</v>
      </c>
    </row>
    <row r="11368" spans="1:27" x14ac:dyDescent="0.3">
      <c r="A11368" s="43">
        <v>2321868</v>
      </c>
      <c r="B11368" s="43" t="s">
        <v>8183</v>
      </c>
      <c r="C11368" s="43" t="s">
        <v>1676</v>
      </c>
      <c r="E11368" s="43" t="s">
        <v>6263</v>
      </c>
      <c r="F11368" s="43" t="s">
        <v>30</v>
      </c>
      <c r="G11368" s="43">
        <v>49039</v>
      </c>
      <c r="Y11368" s="43" t="str">
        <f t="shared" si="354"/>
        <v/>
      </c>
      <c r="AA11368" s="43" t="e">
        <f t="shared" si="355"/>
        <v>#N/A</v>
      </c>
    </row>
    <row r="11369" spans="1:27" x14ac:dyDescent="0.3">
      <c r="A11369" s="43">
        <v>2317875</v>
      </c>
      <c r="B11369" s="43" t="s">
        <v>8184</v>
      </c>
      <c r="C11369" s="43" t="s">
        <v>173</v>
      </c>
      <c r="E11369" s="43" t="s">
        <v>6263</v>
      </c>
      <c r="F11369" s="43" t="s">
        <v>30</v>
      </c>
      <c r="G11369" s="43">
        <v>44013</v>
      </c>
      <c r="Y11369" s="43" t="str">
        <f t="shared" si="354"/>
        <v/>
      </c>
      <c r="AA11369" s="43" t="e">
        <f t="shared" si="355"/>
        <v>#N/A</v>
      </c>
    </row>
    <row r="11370" spans="1:27" x14ac:dyDescent="0.3">
      <c r="A11370" s="43">
        <v>335185</v>
      </c>
      <c r="B11370" s="43" t="s">
        <v>8184</v>
      </c>
      <c r="C11370" s="43" t="s">
        <v>659</v>
      </c>
      <c r="E11370" s="43" t="s">
        <v>6263</v>
      </c>
      <c r="F11370" s="43" t="s">
        <v>28</v>
      </c>
      <c r="G11370" s="43">
        <v>44068</v>
      </c>
      <c r="Y11370" s="43" t="str">
        <f t="shared" si="354"/>
        <v>COMP</v>
      </c>
      <c r="AA11370" s="43">
        <f t="shared" si="355"/>
        <v>335185</v>
      </c>
    </row>
    <row r="11371" spans="1:27" x14ac:dyDescent="0.3">
      <c r="A11371" s="43">
        <v>2195257</v>
      </c>
      <c r="B11371" s="43" t="s">
        <v>8185</v>
      </c>
      <c r="C11371" s="43" t="s">
        <v>8186</v>
      </c>
      <c r="E11371" s="43" t="s">
        <v>6263</v>
      </c>
      <c r="F11371" s="43" t="s">
        <v>30</v>
      </c>
      <c r="G11371" s="43">
        <v>53061</v>
      </c>
      <c r="Y11371" s="43" t="str">
        <f t="shared" si="354"/>
        <v/>
      </c>
      <c r="AA11371" s="43" t="e">
        <f t="shared" si="355"/>
        <v>#N/A</v>
      </c>
    </row>
    <row r="11372" spans="1:27" x14ac:dyDescent="0.3">
      <c r="A11372" s="43">
        <v>1758022</v>
      </c>
      <c r="B11372" s="43" t="s">
        <v>8187</v>
      </c>
      <c r="C11372" s="43" t="s">
        <v>989</v>
      </c>
      <c r="E11372" s="43" t="s">
        <v>6263</v>
      </c>
      <c r="F11372" s="43" t="s">
        <v>30</v>
      </c>
      <c r="G11372" s="43">
        <v>53061</v>
      </c>
      <c r="Y11372" s="43" t="str">
        <f t="shared" si="354"/>
        <v/>
      </c>
      <c r="AA11372" s="43" t="e">
        <f t="shared" si="355"/>
        <v>#N/A</v>
      </c>
    </row>
    <row r="11373" spans="1:27" x14ac:dyDescent="0.3">
      <c r="A11373" s="43">
        <v>1392359</v>
      </c>
      <c r="B11373" s="43" t="s">
        <v>8188</v>
      </c>
      <c r="C11373" s="43" t="s">
        <v>555</v>
      </c>
      <c r="E11373" s="43" t="s">
        <v>6263</v>
      </c>
      <c r="F11373" s="43" t="s">
        <v>30</v>
      </c>
      <c r="G11373" s="43">
        <v>53063</v>
      </c>
      <c r="Y11373" s="43" t="str">
        <f t="shared" si="354"/>
        <v/>
      </c>
      <c r="AA11373" s="43" t="e">
        <f t="shared" si="355"/>
        <v>#N/A</v>
      </c>
    </row>
    <row r="11374" spans="1:27" x14ac:dyDescent="0.3">
      <c r="A11374" s="43">
        <v>166350</v>
      </c>
      <c r="B11374" s="43" t="s">
        <v>8189</v>
      </c>
      <c r="C11374" s="43" t="s">
        <v>3075</v>
      </c>
      <c r="E11374" s="43" t="s">
        <v>6263</v>
      </c>
      <c r="F11374" s="43" t="s">
        <v>28</v>
      </c>
      <c r="G11374" s="43">
        <v>44072</v>
      </c>
      <c r="Y11374" s="43" t="str">
        <f t="shared" si="354"/>
        <v>COMP</v>
      </c>
      <c r="AA11374" s="43">
        <f t="shared" si="355"/>
        <v>166350</v>
      </c>
    </row>
    <row r="11375" spans="1:27" x14ac:dyDescent="0.3">
      <c r="A11375" s="43">
        <v>1979263</v>
      </c>
      <c r="B11375" s="43" t="s">
        <v>8190</v>
      </c>
      <c r="C11375" s="43" t="s">
        <v>1563</v>
      </c>
      <c r="E11375" s="43" t="s">
        <v>6263</v>
      </c>
      <c r="F11375" s="43" t="s">
        <v>28</v>
      </c>
      <c r="G11375" s="43">
        <v>44099</v>
      </c>
      <c r="Y11375" s="43" t="str">
        <f t="shared" si="354"/>
        <v/>
      </c>
      <c r="AA11375" s="43" t="e">
        <f t="shared" si="355"/>
        <v>#N/A</v>
      </c>
    </row>
    <row r="11376" spans="1:27" x14ac:dyDescent="0.3">
      <c r="A11376" s="43">
        <v>2398652</v>
      </c>
      <c r="B11376" s="43" t="s">
        <v>8191</v>
      </c>
      <c r="C11376" s="43" t="s">
        <v>1885</v>
      </c>
      <c r="E11376" s="43" t="s">
        <v>6263</v>
      </c>
      <c r="F11376" s="43" t="s">
        <v>30</v>
      </c>
      <c r="G11376" s="43">
        <v>44090</v>
      </c>
      <c r="Y11376" s="43" t="str">
        <f t="shared" si="354"/>
        <v/>
      </c>
      <c r="AA11376" s="43" t="e">
        <f t="shared" si="355"/>
        <v>#N/A</v>
      </c>
    </row>
    <row r="11377" spans="1:27" x14ac:dyDescent="0.3">
      <c r="A11377" s="43">
        <v>1748588</v>
      </c>
      <c r="B11377" s="43" t="s">
        <v>8191</v>
      </c>
      <c r="C11377" s="43" t="s">
        <v>187</v>
      </c>
      <c r="E11377" s="43" t="s">
        <v>6263</v>
      </c>
      <c r="F11377" s="43" t="s">
        <v>30</v>
      </c>
      <c r="G11377" s="43">
        <v>44099</v>
      </c>
      <c r="Y11377" s="43" t="str">
        <f t="shared" si="354"/>
        <v/>
      </c>
      <c r="AA11377" s="43" t="e">
        <f t="shared" si="355"/>
        <v>#N/A</v>
      </c>
    </row>
    <row r="11378" spans="1:27" x14ac:dyDescent="0.3">
      <c r="A11378" s="43">
        <v>2127649</v>
      </c>
      <c r="B11378" s="43" t="s">
        <v>1983</v>
      </c>
      <c r="C11378" s="43" t="s">
        <v>244</v>
      </c>
      <c r="E11378" s="43" t="s">
        <v>6263</v>
      </c>
      <c r="F11378" s="43" t="s">
        <v>28</v>
      </c>
      <c r="G11378" s="43">
        <v>53004</v>
      </c>
      <c r="Y11378" s="43" t="str">
        <f t="shared" si="354"/>
        <v>COMP</v>
      </c>
      <c r="AA11378" s="43">
        <f t="shared" si="355"/>
        <v>2127649</v>
      </c>
    </row>
    <row r="11379" spans="1:27" x14ac:dyDescent="0.3">
      <c r="A11379" s="43">
        <v>1501366</v>
      </c>
      <c r="B11379" s="43" t="s">
        <v>1983</v>
      </c>
      <c r="C11379" s="43" t="s">
        <v>408</v>
      </c>
      <c r="E11379" s="43" t="s">
        <v>6263</v>
      </c>
      <c r="F11379" s="43" t="s">
        <v>30</v>
      </c>
      <c r="G11379" s="43">
        <v>44068</v>
      </c>
      <c r="Y11379" s="43" t="str">
        <f t="shared" si="354"/>
        <v/>
      </c>
      <c r="AA11379" s="43" t="e">
        <f t="shared" si="355"/>
        <v>#N/A</v>
      </c>
    </row>
    <row r="11380" spans="1:27" x14ac:dyDescent="0.3">
      <c r="A11380" s="43">
        <v>1161068</v>
      </c>
      <c r="B11380" s="43" t="s">
        <v>1983</v>
      </c>
      <c r="C11380" s="43" t="s">
        <v>3418</v>
      </c>
      <c r="E11380" s="43" t="s">
        <v>6263</v>
      </c>
      <c r="F11380" s="43" t="s">
        <v>28</v>
      </c>
      <c r="G11380" s="43">
        <v>72041</v>
      </c>
      <c r="Y11380" s="43" t="str">
        <f t="shared" si="354"/>
        <v/>
      </c>
      <c r="AA11380" s="43" t="e">
        <f t="shared" si="355"/>
        <v>#N/A</v>
      </c>
    </row>
    <row r="11381" spans="1:27" x14ac:dyDescent="0.3">
      <c r="A11381" s="43">
        <v>2188282</v>
      </c>
      <c r="B11381" s="43" t="s">
        <v>8192</v>
      </c>
      <c r="C11381" s="43" t="s">
        <v>1399</v>
      </c>
      <c r="E11381" s="43" t="s">
        <v>35</v>
      </c>
      <c r="F11381" s="43" t="s">
        <v>28</v>
      </c>
      <c r="G11381" s="43">
        <v>49001</v>
      </c>
      <c r="Y11381" s="43" t="str">
        <f t="shared" si="354"/>
        <v>COMP</v>
      </c>
      <c r="AA11381" s="43">
        <f t="shared" si="355"/>
        <v>2188282</v>
      </c>
    </row>
    <row r="11382" spans="1:27" x14ac:dyDescent="0.3">
      <c r="A11382" s="43">
        <v>1667395</v>
      </c>
      <c r="B11382" s="43" t="s">
        <v>8193</v>
      </c>
      <c r="C11382" s="43" t="s">
        <v>401</v>
      </c>
      <c r="E11382" s="43" t="s">
        <v>6263</v>
      </c>
      <c r="F11382" s="43" t="s">
        <v>30</v>
      </c>
      <c r="G11382" s="43">
        <v>72080</v>
      </c>
      <c r="Y11382" s="43" t="str">
        <f t="shared" si="354"/>
        <v>COMP</v>
      </c>
      <c r="AA11382" s="43">
        <f t="shared" si="355"/>
        <v>1667395</v>
      </c>
    </row>
    <row r="11383" spans="1:27" x14ac:dyDescent="0.3">
      <c r="A11383" s="43">
        <v>2346354</v>
      </c>
      <c r="B11383" s="43" t="s">
        <v>8194</v>
      </c>
      <c r="C11383" s="43" t="s">
        <v>1306</v>
      </c>
      <c r="E11383" s="43" t="s">
        <v>35</v>
      </c>
      <c r="F11383" s="43" t="s">
        <v>30</v>
      </c>
      <c r="G11383" s="43">
        <v>44099</v>
      </c>
      <c r="Y11383" s="43" t="str">
        <f t="shared" si="354"/>
        <v>COMP</v>
      </c>
      <c r="AA11383" s="43">
        <f t="shared" si="355"/>
        <v>2346354</v>
      </c>
    </row>
    <row r="11384" spans="1:27" x14ac:dyDescent="0.3">
      <c r="A11384" s="43">
        <v>2178951</v>
      </c>
      <c r="B11384" s="43" t="s">
        <v>8195</v>
      </c>
      <c r="C11384" s="43" t="s">
        <v>260</v>
      </c>
      <c r="E11384" s="43" t="s">
        <v>34</v>
      </c>
      <c r="F11384" s="43" t="s">
        <v>28</v>
      </c>
      <c r="G11384" s="43">
        <v>72021</v>
      </c>
      <c r="Y11384" s="43" t="str">
        <f t="shared" si="354"/>
        <v>COMP</v>
      </c>
      <c r="AA11384" s="43">
        <f t="shared" si="355"/>
        <v>2178951</v>
      </c>
    </row>
    <row r="11385" spans="1:27" x14ac:dyDescent="0.3">
      <c r="A11385" s="43">
        <v>1378503</v>
      </c>
      <c r="B11385" s="43" t="s">
        <v>8196</v>
      </c>
      <c r="C11385" s="43" t="s">
        <v>542</v>
      </c>
      <c r="E11385" s="43" t="s">
        <v>6263</v>
      </c>
      <c r="F11385" s="43" t="s">
        <v>28</v>
      </c>
      <c r="G11385" s="43">
        <v>44074</v>
      </c>
      <c r="Y11385" s="43" t="str">
        <f t="shared" si="354"/>
        <v/>
      </c>
      <c r="AA11385" s="43" t="e">
        <f t="shared" si="355"/>
        <v>#N/A</v>
      </c>
    </row>
    <row r="11386" spans="1:27" x14ac:dyDescent="0.3">
      <c r="A11386" s="43">
        <v>1782000</v>
      </c>
      <c r="B11386" s="43" t="s">
        <v>8197</v>
      </c>
      <c r="C11386" s="43" t="s">
        <v>237</v>
      </c>
      <c r="E11386" s="43" t="s">
        <v>6263</v>
      </c>
      <c r="F11386" s="43" t="s">
        <v>30</v>
      </c>
      <c r="G11386" s="43">
        <v>44074</v>
      </c>
      <c r="Y11386" s="43" t="str">
        <f t="shared" si="354"/>
        <v/>
      </c>
      <c r="AA11386" s="43" t="e">
        <f t="shared" si="355"/>
        <v>#N/A</v>
      </c>
    </row>
    <row r="11387" spans="1:27" x14ac:dyDescent="0.3">
      <c r="A11387" s="43">
        <v>1206711</v>
      </c>
      <c r="B11387" s="43" t="s">
        <v>8198</v>
      </c>
      <c r="C11387" s="43" t="s">
        <v>274</v>
      </c>
      <c r="E11387" s="43" t="s">
        <v>6263</v>
      </c>
      <c r="F11387" s="43" t="s">
        <v>28</v>
      </c>
      <c r="G11387" s="43">
        <v>49039</v>
      </c>
      <c r="Y11387" s="43" t="str">
        <f t="shared" si="354"/>
        <v>COMP</v>
      </c>
      <c r="AA11387" s="43">
        <f t="shared" si="355"/>
        <v>1206711</v>
      </c>
    </row>
    <row r="11388" spans="1:27" x14ac:dyDescent="0.3">
      <c r="A11388" s="43">
        <v>2339862</v>
      </c>
      <c r="B11388" s="43" t="s">
        <v>8198</v>
      </c>
      <c r="C11388" s="43" t="s">
        <v>677</v>
      </c>
      <c r="E11388" s="43" t="s">
        <v>6263</v>
      </c>
      <c r="F11388" s="43" t="s">
        <v>28</v>
      </c>
      <c r="G11388" s="43">
        <v>44022</v>
      </c>
      <c r="Y11388" s="43" t="str">
        <f t="shared" si="354"/>
        <v/>
      </c>
      <c r="AA11388" s="43" t="e">
        <f t="shared" si="355"/>
        <v>#N/A</v>
      </c>
    </row>
    <row r="11389" spans="1:27" x14ac:dyDescent="0.3">
      <c r="A11389" s="43">
        <v>1296303</v>
      </c>
      <c r="B11389" s="43" t="s">
        <v>8199</v>
      </c>
      <c r="C11389" s="43" t="s">
        <v>287</v>
      </c>
      <c r="E11389" s="43" t="s">
        <v>6263</v>
      </c>
      <c r="F11389" s="43" t="s">
        <v>28</v>
      </c>
      <c r="G11389" s="43">
        <v>49039</v>
      </c>
      <c r="Y11389" s="43" t="str">
        <f t="shared" si="354"/>
        <v>COMP</v>
      </c>
      <c r="AA11389" s="43">
        <f t="shared" si="355"/>
        <v>1296303</v>
      </c>
    </row>
    <row r="11390" spans="1:27" x14ac:dyDescent="0.3">
      <c r="A11390" s="43">
        <v>460851</v>
      </c>
      <c r="B11390" s="43" t="s">
        <v>8200</v>
      </c>
      <c r="C11390" s="43" t="s">
        <v>401</v>
      </c>
      <c r="E11390" s="43" t="s">
        <v>6263</v>
      </c>
      <c r="F11390" s="43" t="s">
        <v>30</v>
      </c>
      <c r="G11390" s="43">
        <v>44052</v>
      </c>
      <c r="Y11390" s="43" t="str">
        <f t="shared" si="354"/>
        <v>COMP</v>
      </c>
      <c r="AA11390" s="43">
        <f t="shared" si="355"/>
        <v>460851</v>
      </c>
    </row>
    <row r="11391" spans="1:27" x14ac:dyDescent="0.3">
      <c r="A11391" s="43">
        <v>809915</v>
      </c>
      <c r="B11391" s="43" t="s">
        <v>8201</v>
      </c>
      <c r="C11391" s="43" t="s">
        <v>8202</v>
      </c>
      <c r="E11391" s="43" t="s">
        <v>6263</v>
      </c>
      <c r="F11391" s="43" t="s">
        <v>28</v>
      </c>
      <c r="G11391" s="43">
        <v>44055</v>
      </c>
      <c r="Y11391" s="43" t="str">
        <f t="shared" si="354"/>
        <v/>
      </c>
      <c r="AA11391" s="43" t="e">
        <f t="shared" si="355"/>
        <v>#N/A</v>
      </c>
    </row>
    <row r="11392" spans="1:27" x14ac:dyDescent="0.3">
      <c r="A11392" s="43">
        <v>2366091</v>
      </c>
      <c r="B11392" s="43" t="s">
        <v>8203</v>
      </c>
      <c r="C11392" s="43" t="s">
        <v>936</v>
      </c>
      <c r="E11392" s="43" t="s">
        <v>6263</v>
      </c>
      <c r="F11392" s="43" t="s">
        <v>30</v>
      </c>
      <c r="G11392" s="43">
        <v>49002</v>
      </c>
      <c r="Y11392" s="43" t="str">
        <f t="shared" si="354"/>
        <v/>
      </c>
      <c r="AA11392" s="43" t="e">
        <f t="shared" si="355"/>
        <v>#N/A</v>
      </c>
    </row>
    <row r="11393" spans="1:27" x14ac:dyDescent="0.3">
      <c r="A11393" s="43">
        <v>2033775</v>
      </c>
      <c r="B11393" s="43" t="s">
        <v>8203</v>
      </c>
      <c r="C11393" s="43" t="s">
        <v>1036</v>
      </c>
      <c r="E11393" s="43" t="s">
        <v>6263</v>
      </c>
      <c r="F11393" s="43" t="s">
        <v>30</v>
      </c>
      <c r="G11393" s="43">
        <v>85033</v>
      </c>
      <c r="Y11393" s="43" t="str">
        <f t="shared" si="354"/>
        <v/>
      </c>
      <c r="AA11393" s="43" t="e">
        <f t="shared" si="355"/>
        <v>#N/A</v>
      </c>
    </row>
    <row r="11394" spans="1:27" x14ac:dyDescent="0.3">
      <c r="A11394" s="43">
        <v>1365551</v>
      </c>
      <c r="B11394" s="43" t="s">
        <v>8204</v>
      </c>
      <c r="C11394" s="43" t="s">
        <v>466</v>
      </c>
      <c r="E11394" s="43" t="s">
        <v>6263</v>
      </c>
      <c r="F11394" s="43" t="s">
        <v>28</v>
      </c>
      <c r="G11394" s="43">
        <v>72041</v>
      </c>
      <c r="Y11394" s="43" t="str">
        <f t="shared" ref="Y11394:Y11457" si="356">IF(ISERROR(AA11394)=FALSE,"COMP","")</f>
        <v/>
      </c>
      <c r="AA11394" s="43" t="e">
        <f t="shared" si="355"/>
        <v>#N/A</v>
      </c>
    </row>
    <row r="11395" spans="1:27" x14ac:dyDescent="0.3">
      <c r="A11395" s="43">
        <v>1107086</v>
      </c>
      <c r="B11395" s="43" t="s">
        <v>8205</v>
      </c>
      <c r="C11395" s="43" t="s">
        <v>541</v>
      </c>
      <c r="E11395" s="43" t="s">
        <v>6263</v>
      </c>
      <c r="F11395" s="43" t="s">
        <v>28</v>
      </c>
      <c r="G11395" s="43">
        <v>49009</v>
      </c>
      <c r="Y11395" s="43" t="str">
        <f t="shared" si="356"/>
        <v>COMP</v>
      </c>
      <c r="AA11395" s="43">
        <f t="shared" ref="AA11395:AA11458" si="357">VLOOKUP(A11395,Z:Z,1,FALSE)</f>
        <v>1107086</v>
      </c>
    </row>
    <row r="11396" spans="1:27" x14ac:dyDescent="0.3">
      <c r="A11396" s="43">
        <v>1367178</v>
      </c>
      <c r="B11396" s="43" t="s">
        <v>8205</v>
      </c>
      <c r="C11396" s="43" t="s">
        <v>951</v>
      </c>
      <c r="E11396" s="43" t="s">
        <v>29</v>
      </c>
      <c r="F11396" s="43" t="s">
        <v>28</v>
      </c>
      <c r="G11396" s="43">
        <v>49071</v>
      </c>
      <c r="Y11396" s="43" t="str">
        <f t="shared" si="356"/>
        <v>COMP</v>
      </c>
      <c r="AA11396" s="43">
        <f t="shared" si="357"/>
        <v>1367178</v>
      </c>
    </row>
    <row r="11397" spans="1:27" x14ac:dyDescent="0.3">
      <c r="A11397" s="43">
        <v>1495039</v>
      </c>
      <c r="B11397" s="43" t="s">
        <v>8206</v>
      </c>
      <c r="C11397" s="43" t="s">
        <v>210</v>
      </c>
      <c r="E11397" s="43" t="s">
        <v>6263</v>
      </c>
      <c r="F11397" s="43" t="s">
        <v>30</v>
      </c>
      <c r="G11397" s="43">
        <v>49002</v>
      </c>
      <c r="Y11397" s="43" t="str">
        <f t="shared" si="356"/>
        <v/>
      </c>
      <c r="AA11397" s="43" t="e">
        <f t="shared" si="357"/>
        <v>#N/A</v>
      </c>
    </row>
    <row r="11398" spans="1:27" x14ac:dyDescent="0.3">
      <c r="A11398" s="43">
        <v>1865898</v>
      </c>
      <c r="B11398" s="43" t="s">
        <v>8206</v>
      </c>
      <c r="C11398" s="43" t="s">
        <v>548</v>
      </c>
      <c r="E11398" s="43" t="s">
        <v>6263</v>
      </c>
      <c r="F11398" s="43" t="s">
        <v>28</v>
      </c>
      <c r="G11398" s="43">
        <v>49002</v>
      </c>
      <c r="Y11398" s="43" t="str">
        <f t="shared" si="356"/>
        <v/>
      </c>
      <c r="AA11398" s="43" t="e">
        <f t="shared" si="357"/>
        <v>#N/A</v>
      </c>
    </row>
    <row r="11399" spans="1:27" x14ac:dyDescent="0.3">
      <c r="A11399" s="43">
        <v>2431745</v>
      </c>
      <c r="B11399" s="43" t="s">
        <v>8207</v>
      </c>
      <c r="C11399" s="43" t="s">
        <v>8208</v>
      </c>
      <c r="E11399" s="43" t="s">
        <v>6263</v>
      </c>
      <c r="F11399" s="43" t="s">
        <v>28</v>
      </c>
      <c r="G11399" s="43">
        <v>49045</v>
      </c>
      <c r="Y11399" s="43" t="str">
        <f t="shared" si="356"/>
        <v/>
      </c>
      <c r="AA11399" s="43" t="e">
        <f t="shared" si="357"/>
        <v>#N/A</v>
      </c>
    </row>
    <row r="11400" spans="1:27" x14ac:dyDescent="0.3">
      <c r="A11400" s="43">
        <v>1756845</v>
      </c>
      <c r="B11400" s="43" t="s">
        <v>1997</v>
      </c>
      <c r="C11400" s="43" t="s">
        <v>446</v>
      </c>
      <c r="E11400" s="43" t="s">
        <v>6263</v>
      </c>
      <c r="F11400" s="43" t="s">
        <v>28</v>
      </c>
      <c r="G11400" s="43">
        <v>49006</v>
      </c>
      <c r="Y11400" s="43" t="str">
        <f t="shared" si="356"/>
        <v>COMP</v>
      </c>
      <c r="AA11400" s="43">
        <f t="shared" si="357"/>
        <v>1756845</v>
      </c>
    </row>
    <row r="11401" spans="1:27" x14ac:dyDescent="0.3">
      <c r="A11401" s="43">
        <v>1885183</v>
      </c>
      <c r="B11401" s="43" t="s">
        <v>1997</v>
      </c>
      <c r="C11401" s="43" t="s">
        <v>1549</v>
      </c>
      <c r="E11401" s="43" t="s">
        <v>6263</v>
      </c>
      <c r="F11401" s="43" t="s">
        <v>30</v>
      </c>
      <c r="G11401" s="43">
        <v>49045</v>
      </c>
      <c r="Y11401" s="43" t="str">
        <f t="shared" si="356"/>
        <v/>
      </c>
      <c r="AA11401" s="43" t="e">
        <f t="shared" si="357"/>
        <v>#N/A</v>
      </c>
    </row>
    <row r="11402" spans="1:27" x14ac:dyDescent="0.3">
      <c r="A11402" s="43">
        <v>1186320</v>
      </c>
      <c r="B11402" s="43" t="s">
        <v>8209</v>
      </c>
      <c r="C11402" s="43" t="s">
        <v>221</v>
      </c>
      <c r="E11402" s="43" t="s">
        <v>29</v>
      </c>
      <c r="F11402" s="43" t="s">
        <v>28</v>
      </c>
      <c r="G11402" s="43">
        <v>44039</v>
      </c>
      <c r="Y11402" s="43" t="str">
        <f t="shared" si="356"/>
        <v>COMP</v>
      </c>
      <c r="AA11402" s="43">
        <f t="shared" si="357"/>
        <v>1186320</v>
      </c>
    </row>
    <row r="11403" spans="1:27" x14ac:dyDescent="0.3">
      <c r="A11403" s="43">
        <v>1571325</v>
      </c>
      <c r="B11403" s="43" t="s">
        <v>8210</v>
      </c>
      <c r="C11403" s="43" t="s">
        <v>659</v>
      </c>
      <c r="E11403" s="43" t="s">
        <v>6263</v>
      </c>
      <c r="F11403" s="43" t="s">
        <v>28</v>
      </c>
      <c r="G11403" s="43">
        <v>44013</v>
      </c>
      <c r="Y11403" s="43" t="str">
        <f t="shared" si="356"/>
        <v>COMP</v>
      </c>
      <c r="AA11403" s="43">
        <f t="shared" si="357"/>
        <v>1571325</v>
      </c>
    </row>
    <row r="11404" spans="1:27" x14ac:dyDescent="0.3">
      <c r="A11404" s="43">
        <v>1404185</v>
      </c>
      <c r="B11404" s="43" t="s">
        <v>8210</v>
      </c>
      <c r="C11404" s="43" t="s">
        <v>8211</v>
      </c>
      <c r="E11404" s="43" t="s">
        <v>6263</v>
      </c>
      <c r="F11404" s="43" t="s">
        <v>30</v>
      </c>
      <c r="G11404" s="43">
        <v>53061</v>
      </c>
      <c r="Y11404" s="43" t="str">
        <f t="shared" si="356"/>
        <v/>
      </c>
      <c r="AA11404" s="43" t="e">
        <f t="shared" si="357"/>
        <v>#N/A</v>
      </c>
    </row>
    <row r="11405" spans="1:27" x14ac:dyDescent="0.3">
      <c r="A11405" s="43">
        <v>287668</v>
      </c>
      <c r="B11405" s="43" t="s">
        <v>8210</v>
      </c>
      <c r="C11405" s="43" t="s">
        <v>287</v>
      </c>
      <c r="E11405" s="43" t="s">
        <v>6263</v>
      </c>
      <c r="F11405" s="43" t="s">
        <v>28</v>
      </c>
      <c r="G11405" s="43">
        <v>72029</v>
      </c>
      <c r="Y11405" s="43" t="str">
        <f t="shared" si="356"/>
        <v>COMP</v>
      </c>
      <c r="AA11405" s="43">
        <f t="shared" si="357"/>
        <v>287668</v>
      </c>
    </row>
    <row r="11406" spans="1:27" x14ac:dyDescent="0.3">
      <c r="A11406" s="43">
        <v>1959054</v>
      </c>
      <c r="B11406" s="43" t="s">
        <v>8212</v>
      </c>
      <c r="C11406" s="43" t="s">
        <v>529</v>
      </c>
      <c r="E11406" s="43" t="s">
        <v>6263</v>
      </c>
      <c r="F11406" s="43" t="s">
        <v>30</v>
      </c>
      <c r="G11406" s="43">
        <v>44039</v>
      </c>
      <c r="Y11406" s="43" t="str">
        <f t="shared" si="356"/>
        <v/>
      </c>
      <c r="AA11406" s="43" t="e">
        <f t="shared" si="357"/>
        <v>#N/A</v>
      </c>
    </row>
    <row r="11407" spans="1:27" x14ac:dyDescent="0.3">
      <c r="A11407" s="43">
        <v>1218434</v>
      </c>
      <c r="B11407" s="43" t="s">
        <v>8213</v>
      </c>
      <c r="C11407" s="43" t="s">
        <v>514</v>
      </c>
      <c r="E11407" s="43" t="s">
        <v>6263</v>
      </c>
      <c r="F11407" s="43" t="s">
        <v>28</v>
      </c>
      <c r="G11407" s="43">
        <v>44135</v>
      </c>
      <c r="Y11407" s="43" t="str">
        <f t="shared" si="356"/>
        <v/>
      </c>
      <c r="AA11407" s="43" t="e">
        <f t="shared" si="357"/>
        <v>#N/A</v>
      </c>
    </row>
    <row r="11408" spans="1:27" x14ac:dyDescent="0.3">
      <c r="A11408" s="43">
        <v>2172845</v>
      </c>
      <c r="B11408" s="43" t="s">
        <v>8213</v>
      </c>
      <c r="C11408" s="43" t="s">
        <v>440</v>
      </c>
      <c r="E11408" s="43" t="s">
        <v>6263</v>
      </c>
      <c r="F11408" s="43" t="s">
        <v>28</v>
      </c>
      <c r="G11408" s="43">
        <v>44135</v>
      </c>
      <c r="Y11408" s="43" t="str">
        <f t="shared" si="356"/>
        <v/>
      </c>
      <c r="AA11408" s="43" t="e">
        <f t="shared" si="357"/>
        <v>#N/A</v>
      </c>
    </row>
    <row r="11409" spans="1:27" x14ac:dyDescent="0.3">
      <c r="A11409" s="43">
        <v>2346045</v>
      </c>
      <c r="B11409" s="43" t="s">
        <v>8213</v>
      </c>
      <c r="C11409" s="43" t="s">
        <v>223</v>
      </c>
      <c r="E11409" s="43" t="s">
        <v>6263</v>
      </c>
      <c r="F11409" s="43" t="s">
        <v>28</v>
      </c>
      <c r="G11409" s="43">
        <v>44072</v>
      </c>
      <c r="Y11409" s="43" t="str">
        <f t="shared" si="356"/>
        <v/>
      </c>
      <c r="AA11409" s="43" t="e">
        <f t="shared" si="357"/>
        <v>#N/A</v>
      </c>
    </row>
    <row r="11410" spans="1:27" x14ac:dyDescent="0.3">
      <c r="A11410" s="43">
        <v>1986402</v>
      </c>
      <c r="B11410" s="43" t="s">
        <v>8214</v>
      </c>
      <c r="C11410" s="43" t="s">
        <v>189</v>
      </c>
      <c r="E11410" s="43" t="s">
        <v>6263</v>
      </c>
      <c r="F11410" s="43" t="s">
        <v>30</v>
      </c>
      <c r="G11410" s="43">
        <v>44013</v>
      </c>
      <c r="Y11410" s="43" t="str">
        <f t="shared" si="356"/>
        <v/>
      </c>
      <c r="AA11410" s="43" t="e">
        <f t="shared" si="357"/>
        <v>#N/A</v>
      </c>
    </row>
    <row r="11411" spans="1:27" x14ac:dyDescent="0.3">
      <c r="A11411" s="43">
        <v>2435300</v>
      </c>
      <c r="B11411" s="43" t="s">
        <v>8215</v>
      </c>
      <c r="C11411" s="43" t="s">
        <v>617</v>
      </c>
      <c r="E11411" s="43" t="s">
        <v>6263</v>
      </c>
      <c r="F11411" s="43" t="s">
        <v>30</v>
      </c>
      <c r="G11411" s="43">
        <v>53013</v>
      </c>
      <c r="Y11411" s="43" t="str">
        <f t="shared" si="356"/>
        <v/>
      </c>
      <c r="AA11411" s="43" t="e">
        <f t="shared" si="357"/>
        <v>#N/A</v>
      </c>
    </row>
    <row r="11412" spans="1:27" x14ac:dyDescent="0.3">
      <c r="A11412" s="43">
        <v>2397529</v>
      </c>
      <c r="B11412" s="43" t="s">
        <v>8215</v>
      </c>
      <c r="C11412" s="43" t="s">
        <v>679</v>
      </c>
      <c r="E11412" s="43" t="s">
        <v>29</v>
      </c>
      <c r="F11412" s="43" t="s">
        <v>30</v>
      </c>
      <c r="G11412" s="43">
        <v>72041</v>
      </c>
      <c r="Y11412" s="43" t="str">
        <f t="shared" si="356"/>
        <v/>
      </c>
      <c r="AA11412" s="43" t="e">
        <f t="shared" si="357"/>
        <v>#N/A</v>
      </c>
    </row>
    <row r="11413" spans="1:27" x14ac:dyDescent="0.3">
      <c r="A11413" s="43">
        <v>2175120</v>
      </c>
      <c r="B11413" s="43" t="s">
        <v>8215</v>
      </c>
      <c r="C11413" s="43" t="s">
        <v>870</v>
      </c>
      <c r="E11413" s="43" t="s">
        <v>6263</v>
      </c>
      <c r="F11413" s="43" t="s">
        <v>28</v>
      </c>
      <c r="G11413" s="43">
        <v>72070</v>
      </c>
      <c r="Y11413" s="43" t="str">
        <f t="shared" si="356"/>
        <v>COMP</v>
      </c>
      <c r="AA11413" s="43">
        <f t="shared" si="357"/>
        <v>2175120</v>
      </c>
    </row>
    <row r="11414" spans="1:27" x14ac:dyDescent="0.3">
      <c r="A11414" s="43">
        <v>2192628</v>
      </c>
      <c r="B11414" s="43" t="s">
        <v>8216</v>
      </c>
      <c r="C11414" s="43" t="s">
        <v>1145</v>
      </c>
      <c r="E11414" s="43" t="s">
        <v>6263</v>
      </c>
      <c r="F11414" s="43" t="s">
        <v>30</v>
      </c>
      <c r="G11414" s="43">
        <v>44001</v>
      </c>
      <c r="Y11414" s="43" t="str">
        <f t="shared" si="356"/>
        <v>COMP</v>
      </c>
      <c r="AA11414" s="43">
        <f t="shared" si="357"/>
        <v>2192628</v>
      </c>
    </row>
    <row r="11415" spans="1:27" x14ac:dyDescent="0.3">
      <c r="A11415" s="43">
        <v>610101</v>
      </c>
      <c r="B11415" s="43" t="s">
        <v>8216</v>
      </c>
      <c r="C11415" s="43" t="s">
        <v>193</v>
      </c>
      <c r="E11415" s="43" t="s">
        <v>6263</v>
      </c>
      <c r="F11415" s="43" t="s">
        <v>28</v>
      </c>
      <c r="G11415" s="43">
        <v>44015</v>
      </c>
      <c r="Y11415" s="43" t="str">
        <f t="shared" si="356"/>
        <v>COMP</v>
      </c>
      <c r="AA11415" s="43">
        <f t="shared" si="357"/>
        <v>610101</v>
      </c>
    </row>
    <row r="11416" spans="1:27" x14ac:dyDescent="0.3">
      <c r="A11416" s="43">
        <v>1388832</v>
      </c>
      <c r="B11416" s="43" t="s">
        <v>8216</v>
      </c>
      <c r="C11416" s="43" t="s">
        <v>241</v>
      </c>
      <c r="E11416" s="43" t="s">
        <v>6263</v>
      </c>
      <c r="F11416" s="43" t="s">
        <v>28</v>
      </c>
      <c r="G11416" s="43">
        <v>44084</v>
      </c>
      <c r="Y11416" s="43" t="str">
        <f t="shared" si="356"/>
        <v>COMP</v>
      </c>
      <c r="AA11416" s="43">
        <f t="shared" si="357"/>
        <v>1388832</v>
      </c>
    </row>
    <row r="11417" spans="1:27" x14ac:dyDescent="0.3">
      <c r="A11417" s="43">
        <v>2311444</v>
      </c>
      <c r="B11417" s="43" t="s">
        <v>8216</v>
      </c>
      <c r="C11417" s="43" t="s">
        <v>570</v>
      </c>
      <c r="E11417" s="43" t="s">
        <v>6263</v>
      </c>
      <c r="F11417" s="43" t="s">
        <v>28</v>
      </c>
      <c r="G11417" s="43">
        <v>44072</v>
      </c>
      <c r="Y11417" s="43" t="str">
        <f t="shared" si="356"/>
        <v>COMP</v>
      </c>
      <c r="AA11417" s="43">
        <f t="shared" si="357"/>
        <v>2311444</v>
      </c>
    </row>
    <row r="11418" spans="1:27" x14ac:dyDescent="0.3">
      <c r="A11418" s="43">
        <v>1724444</v>
      </c>
      <c r="B11418" s="43" t="s">
        <v>8216</v>
      </c>
      <c r="C11418" s="43" t="s">
        <v>232</v>
      </c>
      <c r="E11418" s="43" t="s">
        <v>6263</v>
      </c>
      <c r="F11418" s="43" t="s">
        <v>28</v>
      </c>
      <c r="G11418" s="43">
        <v>44055</v>
      </c>
      <c r="Y11418" s="43" t="str">
        <f t="shared" si="356"/>
        <v>COMP</v>
      </c>
      <c r="AA11418" s="43">
        <f t="shared" si="357"/>
        <v>1724444</v>
      </c>
    </row>
    <row r="11419" spans="1:27" x14ac:dyDescent="0.3">
      <c r="A11419" s="43">
        <v>2285471</v>
      </c>
      <c r="B11419" s="43" t="s">
        <v>8216</v>
      </c>
      <c r="C11419" s="43" t="s">
        <v>355</v>
      </c>
      <c r="E11419" s="43" t="s">
        <v>6263</v>
      </c>
      <c r="F11419" s="43" t="s">
        <v>30</v>
      </c>
      <c r="G11419" s="43">
        <v>44111</v>
      </c>
      <c r="Y11419" s="43" t="str">
        <f t="shared" si="356"/>
        <v/>
      </c>
      <c r="AA11419" s="43" t="e">
        <f t="shared" si="357"/>
        <v>#N/A</v>
      </c>
    </row>
    <row r="11420" spans="1:27" x14ac:dyDescent="0.3">
      <c r="A11420" s="43">
        <v>1219393</v>
      </c>
      <c r="B11420" s="43" t="s">
        <v>8216</v>
      </c>
      <c r="C11420" s="43" t="s">
        <v>469</v>
      </c>
      <c r="E11420" s="43" t="s">
        <v>6263</v>
      </c>
      <c r="F11420" s="43" t="s">
        <v>28</v>
      </c>
      <c r="G11420" s="43">
        <v>44099</v>
      </c>
      <c r="Y11420" s="43" t="str">
        <f t="shared" si="356"/>
        <v/>
      </c>
      <c r="AA11420" s="43" t="e">
        <f t="shared" si="357"/>
        <v>#N/A</v>
      </c>
    </row>
    <row r="11421" spans="1:27" x14ac:dyDescent="0.3">
      <c r="A11421" s="43">
        <v>2164836</v>
      </c>
      <c r="B11421" s="43" t="s">
        <v>8217</v>
      </c>
      <c r="C11421" s="43" t="s">
        <v>2328</v>
      </c>
      <c r="E11421" s="43" t="s">
        <v>6263</v>
      </c>
      <c r="F11421" s="43" t="s">
        <v>30</v>
      </c>
      <c r="G11421" s="43">
        <v>72070</v>
      </c>
      <c r="Y11421" s="43" t="str">
        <f t="shared" si="356"/>
        <v/>
      </c>
      <c r="AA11421" s="43" t="e">
        <f t="shared" si="357"/>
        <v>#N/A</v>
      </c>
    </row>
    <row r="11422" spans="1:27" x14ac:dyDescent="0.3">
      <c r="A11422" s="43">
        <v>1654961</v>
      </c>
      <c r="B11422" s="43" t="s">
        <v>8218</v>
      </c>
      <c r="C11422" s="43" t="s">
        <v>259</v>
      </c>
      <c r="E11422" s="43" t="s">
        <v>35</v>
      </c>
      <c r="F11422" s="43" t="s">
        <v>30</v>
      </c>
      <c r="G11422" s="43">
        <v>44067</v>
      </c>
      <c r="Y11422" s="43" t="str">
        <f t="shared" si="356"/>
        <v>COMP</v>
      </c>
      <c r="AA11422" s="43">
        <f t="shared" si="357"/>
        <v>1654961</v>
      </c>
    </row>
    <row r="11423" spans="1:27" x14ac:dyDescent="0.3">
      <c r="A11423" s="43">
        <v>2335492</v>
      </c>
      <c r="B11423" s="43" t="s">
        <v>8218</v>
      </c>
      <c r="C11423" s="43" t="s">
        <v>705</v>
      </c>
      <c r="E11423" s="43" t="s">
        <v>6263</v>
      </c>
      <c r="F11423" s="43" t="s">
        <v>30</v>
      </c>
      <c r="G11423" s="43">
        <v>44067</v>
      </c>
      <c r="Y11423" s="43" t="str">
        <f t="shared" si="356"/>
        <v/>
      </c>
      <c r="AA11423" s="43" t="e">
        <f t="shared" si="357"/>
        <v>#N/A</v>
      </c>
    </row>
    <row r="11424" spans="1:27" x14ac:dyDescent="0.3">
      <c r="A11424" s="43">
        <v>1654957</v>
      </c>
      <c r="B11424" s="43" t="s">
        <v>8218</v>
      </c>
      <c r="C11424" s="43" t="s">
        <v>6977</v>
      </c>
      <c r="E11424" s="43" t="s">
        <v>35</v>
      </c>
      <c r="F11424" s="43" t="s">
        <v>28</v>
      </c>
      <c r="G11424" s="43">
        <v>44067</v>
      </c>
      <c r="Y11424" s="43" t="str">
        <f t="shared" si="356"/>
        <v>COMP</v>
      </c>
      <c r="AA11424" s="43">
        <f t="shared" si="357"/>
        <v>1654957</v>
      </c>
    </row>
    <row r="11425" spans="1:27" x14ac:dyDescent="0.3">
      <c r="A11425" s="43">
        <v>2084602</v>
      </c>
      <c r="B11425" s="43" t="s">
        <v>8219</v>
      </c>
      <c r="C11425" s="43" t="s">
        <v>666</v>
      </c>
      <c r="E11425" s="43" t="s">
        <v>29</v>
      </c>
      <c r="F11425" s="43" t="s">
        <v>30</v>
      </c>
      <c r="G11425" s="43">
        <v>44055</v>
      </c>
      <c r="Y11425" s="43" t="str">
        <f t="shared" si="356"/>
        <v/>
      </c>
      <c r="AA11425" s="43" t="e">
        <f t="shared" si="357"/>
        <v>#N/A</v>
      </c>
    </row>
    <row r="11426" spans="1:27" x14ac:dyDescent="0.3">
      <c r="A11426" s="43">
        <v>2346804</v>
      </c>
      <c r="B11426" s="43" t="s">
        <v>8219</v>
      </c>
      <c r="C11426" s="43" t="s">
        <v>829</v>
      </c>
      <c r="E11426" s="43" t="s">
        <v>29</v>
      </c>
      <c r="F11426" s="43" t="s">
        <v>28</v>
      </c>
      <c r="G11426" s="43">
        <v>44055</v>
      </c>
      <c r="Y11426" s="43" t="str">
        <f t="shared" si="356"/>
        <v/>
      </c>
      <c r="AA11426" s="43" t="e">
        <f t="shared" si="357"/>
        <v>#N/A</v>
      </c>
    </row>
    <row r="11427" spans="1:27" x14ac:dyDescent="0.3">
      <c r="A11427" s="43">
        <v>1954582</v>
      </c>
      <c r="B11427" s="43" t="s">
        <v>8220</v>
      </c>
      <c r="C11427" s="43" t="s">
        <v>973</v>
      </c>
      <c r="E11427" s="43" t="s">
        <v>6263</v>
      </c>
      <c r="F11427" s="43" t="s">
        <v>28</v>
      </c>
      <c r="G11427" s="43">
        <v>44052</v>
      </c>
      <c r="Y11427" s="43" t="str">
        <f t="shared" si="356"/>
        <v/>
      </c>
      <c r="AA11427" s="43" t="e">
        <f t="shared" si="357"/>
        <v>#N/A</v>
      </c>
    </row>
    <row r="11428" spans="1:27" x14ac:dyDescent="0.3">
      <c r="A11428" s="43">
        <v>1862113</v>
      </c>
      <c r="B11428" s="43" t="s">
        <v>8220</v>
      </c>
      <c r="C11428" s="43" t="s">
        <v>1476</v>
      </c>
      <c r="E11428" s="43" t="s">
        <v>35</v>
      </c>
      <c r="F11428" s="43" t="s">
        <v>30</v>
      </c>
      <c r="G11428" s="43">
        <v>44052</v>
      </c>
      <c r="Y11428" s="43" t="str">
        <f t="shared" si="356"/>
        <v>COMP</v>
      </c>
      <c r="AA11428" s="43">
        <f t="shared" si="357"/>
        <v>1862113</v>
      </c>
    </row>
    <row r="11429" spans="1:27" x14ac:dyDescent="0.3">
      <c r="A11429" s="43">
        <v>1032798</v>
      </c>
      <c r="B11429" s="43" t="s">
        <v>8221</v>
      </c>
      <c r="C11429" s="43" t="s">
        <v>2540</v>
      </c>
      <c r="E11429" s="43" t="s">
        <v>6263</v>
      </c>
      <c r="F11429" s="43" t="s">
        <v>28</v>
      </c>
      <c r="G11429" s="43">
        <v>72007</v>
      </c>
      <c r="Y11429" s="43" t="str">
        <f t="shared" si="356"/>
        <v/>
      </c>
      <c r="AA11429" s="43" t="e">
        <f t="shared" si="357"/>
        <v>#N/A</v>
      </c>
    </row>
    <row r="11430" spans="1:27" x14ac:dyDescent="0.3">
      <c r="A11430" s="43">
        <v>2081163</v>
      </c>
      <c r="B11430" s="43" t="s">
        <v>2000</v>
      </c>
      <c r="C11430" s="43" t="s">
        <v>237</v>
      </c>
      <c r="E11430" s="43" t="s">
        <v>6263</v>
      </c>
      <c r="F11430" s="43" t="s">
        <v>30</v>
      </c>
      <c r="G11430" s="43">
        <v>72009</v>
      </c>
      <c r="Y11430" s="43" t="str">
        <f t="shared" si="356"/>
        <v>COMP</v>
      </c>
      <c r="AA11430" s="43">
        <f t="shared" si="357"/>
        <v>2081163</v>
      </c>
    </row>
    <row r="11431" spans="1:27" x14ac:dyDescent="0.3">
      <c r="A11431" s="43">
        <v>1954893</v>
      </c>
      <c r="B11431" s="43" t="s">
        <v>2000</v>
      </c>
      <c r="C11431" s="43" t="s">
        <v>1351</v>
      </c>
      <c r="E11431" s="43" t="s">
        <v>6263</v>
      </c>
      <c r="F11431" s="43" t="s">
        <v>28</v>
      </c>
      <c r="G11431" s="43">
        <v>72009</v>
      </c>
      <c r="Y11431" s="43" t="str">
        <f t="shared" si="356"/>
        <v>COMP</v>
      </c>
      <c r="AA11431" s="43">
        <f t="shared" si="357"/>
        <v>1954893</v>
      </c>
    </row>
    <row r="11432" spans="1:27" x14ac:dyDescent="0.3">
      <c r="A11432" s="43">
        <v>2346044</v>
      </c>
      <c r="B11432" s="43" t="s">
        <v>2000</v>
      </c>
      <c r="C11432" s="43" t="s">
        <v>175</v>
      </c>
      <c r="E11432" s="43" t="s">
        <v>6263</v>
      </c>
      <c r="F11432" s="43" t="s">
        <v>28</v>
      </c>
      <c r="G11432" s="43">
        <v>44072</v>
      </c>
      <c r="Y11432" s="43" t="str">
        <f t="shared" si="356"/>
        <v/>
      </c>
      <c r="AA11432" s="43" t="e">
        <f t="shared" si="357"/>
        <v>#N/A</v>
      </c>
    </row>
    <row r="11433" spans="1:27" x14ac:dyDescent="0.3">
      <c r="A11433" s="43">
        <v>1662007</v>
      </c>
      <c r="B11433" s="43" t="s">
        <v>2000</v>
      </c>
      <c r="C11433" s="43" t="s">
        <v>553</v>
      </c>
      <c r="E11433" s="43" t="s">
        <v>29</v>
      </c>
      <c r="F11433" s="43" t="s">
        <v>28</v>
      </c>
      <c r="G11433" s="43">
        <v>44094</v>
      </c>
      <c r="Y11433" s="43" t="str">
        <f t="shared" si="356"/>
        <v>COMP</v>
      </c>
      <c r="AA11433" s="43">
        <f t="shared" si="357"/>
        <v>1662007</v>
      </c>
    </row>
    <row r="11434" spans="1:27" x14ac:dyDescent="0.3">
      <c r="A11434" s="43">
        <v>1525346</v>
      </c>
      <c r="B11434" s="43" t="s">
        <v>2000</v>
      </c>
      <c r="C11434" s="43" t="s">
        <v>1666</v>
      </c>
      <c r="E11434" s="43" t="s">
        <v>34</v>
      </c>
      <c r="F11434" s="43" t="s">
        <v>30</v>
      </c>
      <c r="G11434" s="43">
        <v>44001</v>
      </c>
      <c r="Y11434" s="43" t="str">
        <f t="shared" si="356"/>
        <v>COMP</v>
      </c>
      <c r="AA11434" s="43">
        <f t="shared" si="357"/>
        <v>1525346</v>
      </c>
    </row>
    <row r="11435" spans="1:27" x14ac:dyDescent="0.3">
      <c r="A11435" s="43">
        <v>1893016</v>
      </c>
      <c r="B11435" s="43" t="s">
        <v>2000</v>
      </c>
      <c r="C11435" s="43" t="s">
        <v>1610</v>
      </c>
      <c r="E11435" s="43" t="s">
        <v>6263</v>
      </c>
      <c r="F11435" s="43" t="s">
        <v>30</v>
      </c>
      <c r="G11435" s="43">
        <v>72009</v>
      </c>
      <c r="Y11435" s="43" t="str">
        <f t="shared" si="356"/>
        <v>COMP</v>
      </c>
      <c r="AA11435" s="43">
        <f t="shared" si="357"/>
        <v>1893016</v>
      </c>
    </row>
    <row r="11436" spans="1:27" x14ac:dyDescent="0.3">
      <c r="A11436" s="43">
        <v>1580079</v>
      </c>
      <c r="B11436" s="43" t="s">
        <v>2000</v>
      </c>
      <c r="C11436" s="43" t="s">
        <v>8222</v>
      </c>
      <c r="E11436" s="43" t="s">
        <v>31</v>
      </c>
      <c r="F11436" s="43" t="s">
        <v>28</v>
      </c>
      <c r="G11436" s="43">
        <v>72051</v>
      </c>
      <c r="Y11436" s="43" t="str">
        <f t="shared" si="356"/>
        <v>COMP</v>
      </c>
      <c r="AA11436" s="43">
        <f t="shared" si="357"/>
        <v>1580079</v>
      </c>
    </row>
    <row r="11437" spans="1:27" x14ac:dyDescent="0.3">
      <c r="A11437" s="43">
        <v>2378757</v>
      </c>
      <c r="B11437" s="43" t="s">
        <v>8223</v>
      </c>
      <c r="C11437" s="43" t="s">
        <v>151</v>
      </c>
      <c r="E11437" s="43" t="s">
        <v>29</v>
      </c>
      <c r="F11437" s="43" t="s">
        <v>28</v>
      </c>
      <c r="G11437" s="43">
        <v>44021</v>
      </c>
      <c r="Y11437" s="43" t="str">
        <f t="shared" si="356"/>
        <v/>
      </c>
      <c r="AA11437" s="43" t="e">
        <f t="shared" si="357"/>
        <v>#N/A</v>
      </c>
    </row>
    <row r="11438" spans="1:27" x14ac:dyDescent="0.3">
      <c r="A11438" s="43">
        <v>2407424</v>
      </c>
      <c r="B11438" s="43" t="s">
        <v>8223</v>
      </c>
      <c r="C11438" s="43" t="s">
        <v>1429</v>
      </c>
      <c r="E11438" s="43" t="s">
        <v>6263</v>
      </c>
      <c r="F11438" s="43" t="s">
        <v>28</v>
      </c>
      <c r="G11438" s="43">
        <v>49074</v>
      </c>
      <c r="Y11438" s="43" t="str">
        <f t="shared" si="356"/>
        <v/>
      </c>
      <c r="AA11438" s="43" t="e">
        <f t="shared" si="357"/>
        <v>#N/A</v>
      </c>
    </row>
    <row r="11439" spans="1:27" x14ac:dyDescent="0.3">
      <c r="A11439" s="43">
        <v>2185523</v>
      </c>
      <c r="B11439" s="43" t="s">
        <v>8223</v>
      </c>
      <c r="C11439" s="43" t="s">
        <v>870</v>
      </c>
      <c r="E11439" s="43" t="s">
        <v>6263</v>
      </c>
      <c r="F11439" s="43" t="s">
        <v>28</v>
      </c>
      <c r="G11439" s="43">
        <v>44084</v>
      </c>
      <c r="Y11439" s="43" t="str">
        <f t="shared" si="356"/>
        <v/>
      </c>
      <c r="AA11439" s="43" t="e">
        <f t="shared" si="357"/>
        <v>#N/A</v>
      </c>
    </row>
    <row r="11440" spans="1:27" x14ac:dyDescent="0.3">
      <c r="A11440" s="43">
        <v>2075736</v>
      </c>
      <c r="B11440" s="43" t="s">
        <v>8224</v>
      </c>
      <c r="C11440" s="43" t="s">
        <v>1055</v>
      </c>
      <c r="E11440" s="43" t="s">
        <v>6263</v>
      </c>
      <c r="F11440" s="43" t="s">
        <v>30</v>
      </c>
      <c r="G11440" s="43">
        <v>44084</v>
      </c>
      <c r="Y11440" s="43" t="str">
        <f t="shared" si="356"/>
        <v/>
      </c>
      <c r="AA11440" s="43" t="e">
        <f t="shared" si="357"/>
        <v>#N/A</v>
      </c>
    </row>
    <row r="11441" spans="1:27" x14ac:dyDescent="0.3">
      <c r="A11441" s="43">
        <v>1849780</v>
      </c>
      <c r="B11441" s="43" t="s">
        <v>8225</v>
      </c>
      <c r="C11441" s="43" t="s">
        <v>235</v>
      </c>
      <c r="E11441" s="43" t="s">
        <v>29</v>
      </c>
      <c r="F11441" s="43" t="s">
        <v>28</v>
      </c>
      <c r="G11441" s="43">
        <v>44067</v>
      </c>
      <c r="Y11441" s="43" t="str">
        <f t="shared" si="356"/>
        <v>COMP</v>
      </c>
      <c r="AA11441" s="43">
        <f t="shared" si="357"/>
        <v>1849780</v>
      </c>
    </row>
    <row r="11442" spans="1:27" x14ac:dyDescent="0.3">
      <c r="A11442" s="43">
        <v>1710157</v>
      </c>
      <c r="B11442" s="43" t="s">
        <v>8226</v>
      </c>
      <c r="C11442" s="43" t="s">
        <v>3965</v>
      </c>
      <c r="E11442" s="43" t="s">
        <v>35</v>
      </c>
      <c r="F11442" s="43" t="s">
        <v>28</v>
      </c>
      <c r="G11442" s="43">
        <v>44111</v>
      </c>
      <c r="Y11442" s="43" t="str">
        <f t="shared" si="356"/>
        <v>COMP</v>
      </c>
      <c r="AA11442" s="43">
        <f t="shared" si="357"/>
        <v>1710157</v>
      </c>
    </row>
    <row r="11443" spans="1:27" x14ac:dyDescent="0.3">
      <c r="A11443" s="43">
        <v>1727672</v>
      </c>
      <c r="B11443" s="43" t="s">
        <v>8227</v>
      </c>
      <c r="C11443" s="43" t="s">
        <v>494</v>
      </c>
      <c r="E11443" s="43" t="s">
        <v>6263</v>
      </c>
      <c r="F11443" s="43" t="s">
        <v>28</v>
      </c>
      <c r="G11443" s="43">
        <v>85052</v>
      </c>
      <c r="Y11443" s="43" t="str">
        <f t="shared" si="356"/>
        <v>COMP</v>
      </c>
      <c r="AA11443" s="43">
        <f t="shared" si="357"/>
        <v>1727672</v>
      </c>
    </row>
    <row r="11444" spans="1:27" x14ac:dyDescent="0.3">
      <c r="A11444" s="43">
        <v>2219751</v>
      </c>
      <c r="B11444" s="43" t="s">
        <v>8227</v>
      </c>
      <c r="C11444" s="43" t="s">
        <v>819</v>
      </c>
      <c r="E11444" s="43" t="s">
        <v>6263</v>
      </c>
      <c r="F11444" s="43" t="s">
        <v>28</v>
      </c>
      <c r="G11444" s="43">
        <v>44130</v>
      </c>
      <c r="Y11444" s="43" t="str">
        <f t="shared" si="356"/>
        <v/>
      </c>
      <c r="AA11444" s="43" t="e">
        <f t="shared" si="357"/>
        <v>#N/A</v>
      </c>
    </row>
    <row r="11445" spans="1:27" x14ac:dyDescent="0.3">
      <c r="A11445" s="43">
        <v>1864704</v>
      </c>
      <c r="B11445" s="43" t="s">
        <v>8227</v>
      </c>
      <c r="C11445" s="43" t="s">
        <v>618</v>
      </c>
      <c r="E11445" s="43" t="s">
        <v>6263</v>
      </c>
      <c r="F11445" s="43" t="s">
        <v>28</v>
      </c>
      <c r="G11445" s="43">
        <v>44055</v>
      </c>
      <c r="Y11445" s="43" t="str">
        <f t="shared" si="356"/>
        <v/>
      </c>
      <c r="AA11445" s="43" t="e">
        <f t="shared" si="357"/>
        <v>#N/A</v>
      </c>
    </row>
    <row r="11446" spans="1:27" x14ac:dyDescent="0.3">
      <c r="A11446" s="43">
        <v>2271279</v>
      </c>
      <c r="B11446" s="43" t="s">
        <v>8228</v>
      </c>
      <c r="C11446" s="43" t="s">
        <v>1813</v>
      </c>
      <c r="E11446" s="43" t="s">
        <v>6263</v>
      </c>
      <c r="F11446" s="43" t="s">
        <v>30</v>
      </c>
      <c r="G11446" s="43">
        <v>49001</v>
      </c>
      <c r="Y11446" s="43" t="str">
        <f t="shared" si="356"/>
        <v/>
      </c>
      <c r="AA11446" s="43" t="e">
        <f t="shared" si="357"/>
        <v>#N/A</v>
      </c>
    </row>
    <row r="11447" spans="1:27" x14ac:dyDescent="0.3">
      <c r="A11447" s="43">
        <v>2189063</v>
      </c>
      <c r="B11447" s="43" t="s">
        <v>2006</v>
      </c>
      <c r="C11447" s="43" t="s">
        <v>1813</v>
      </c>
      <c r="E11447" s="43" t="s">
        <v>6263</v>
      </c>
      <c r="F11447" s="43" t="s">
        <v>30</v>
      </c>
      <c r="G11447" s="43">
        <v>44090</v>
      </c>
      <c r="Y11447" s="43" t="str">
        <f t="shared" si="356"/>
        <v>COMP</v>
      </c>
      <c r="AA11447" s="43">
        <f t="shared" si="357"/>
        <v>2189063</v>
      </c>
    </row>
    <row r="11448" spans="1:27" x14ac:dyDescent="0.3">
      <c r="A11448" s="43">
        <v>1889421</v>
      </c>
      <c r="B11448" s="43" t="s">
        <v>2006</v>
      </c>
      <c r="C11448" s="43" t="s">
        <v>534</v>
      </c>
      <c r="E11448" s="43" t="s">
        <v>6263</v>
      </c>
      <c r="F11448" s="43" t="s">
        <v>30</v>
      </c>
      <c r="G11448" s="43">
        <v>44021</v>
      </c>
      <c r="Y11448" s="43" t="str">
        <f t="shared" si="356"/>
        <v/>
      </c>
      <c r="AA11448" s="43" t="e">
        <f t="shared" si="357"/>
        <v>#N/A</v>
      </c>
    </row>
    <row r="11449" spans="1:27" x14ac:dyDescent="0.3">
      <c r="A11449" s="43">
        <v>1886697</v>
      </c>
      <c r="B11449" s="43" t="s">
        <v>2006</v>
      </c>
      <c r="C11449" s="43" t="s">
        <v>5711</v>
      </c>
      <c r="E11449" s="43" t="s">
        <v>31</v>
      </c>
      <c r="F11449" s="43" t="s">
        <v>28</v>
      </c>
      <c r="G11449" s="43">
        <v>72041</v>
      </c>
      <c r="Y11449" s="43" t="str">
        <f t="shared" si="356"/>
        <v>COMP</v>
      </c>
      <c r="AA11449" s="43">
        <f t="shared" si="357"/>
        <v>1886697</v>
      </c>
    </row>
    <row r="11450" spans="1:27" x14ac:dyDescent="0.3">
      <c r="A11450" s="43">
        <v>2384381</v>
      </c>
      <c r="B11450" s="43" t="s">
        <v>2006</v>
      </c>
      <c r="C11450" s="43" t="s">
        <v>1862</v>
      </c>
      <c r="E11450" s="43" t="s">
        <v>29</v>
      </c>
      <c r="F11450" s="43" t="s">
        <v>30</v>
      </c>
      <c r="G11450" s="43">
        <v>44099</v>
      </c>
      <c r="Y11450" s="43" t="str">
        <f t="shared" si="356"/>
        <v/>
      </c>
      <c r="AA11450" s="43" t="e">
        <f t="shared" si="357"/>
        <v>#N/A</v>
      </c>
    </row>
    <row r="11451" spans="1:27" x14ac:dyDescent="0.3">
      <c r="A11451" s="43">
        <v>806885</v>
      </c>
      <c r="B11451" s="43" t="s">
        <v>2006</v>
      </c>
      <c r="C11451" s="43" t="s">
        <v>223</v>
      </c>
      <c r="E11451" s="43" t="s">
        <v>6263</v>
      </c>
      <c r="F11451" s="43" t="s">
        <v>28</v>
      </c>
      <c r="G11451" s="43">
        <v>72085</v>
      </c>
      <c r="Y11451" s="43" t="str">
        <f t="shared" si="356"/>
        <v>COMP</v>
      </c>
      <c r="AA11451" s="43">
        <f t="shared" si="357"/>
        <v>806885</v>
      </c>
    </row>
    <row r="11452" spans="1:27" x14ac:dyDescent="0.3">
      <c r="A11452" s="43">
        <v>927124</v>
      </c>
      <c r="B11452" s="43" t="s">
        <v>2006</v>
      </c>
      <c r="C11452" s="43" t="s">
        <v>329</v>
      </c>
      <c r="E11452" s="43" t="s">
        <v>6263</v>
      </c>
      <c r="F11452" s="43" t="s">
        <v>28</v>
      </c>
      <c r="G11452" s="43">
        <v>53022</v>
      </c>
      <c r="Y11452" s="43" t="str">
        <f t="shared" si="356"/>
        <v/>
      </c>
      <c r="AA11452" s="43" t="e">
        <f t="shared" si="357"/>
        <v>#N/A</v>
      </c>
    </row>
    <row r="11453" spans="1:27" x14ac:dyDescent="0.3">
      <c r="A11453" s="43">
        <v>1381096</v>
      </c>
      <c r="B11453" s="43" t="s">
        <v>2006</v>
      </c>
      <c r="C11453" s="43" t="s">
        <v>437</v>
      </c>
      <c r="E11453" s="43" t="s">
        <v>6263</v>
      </c>
      <c r="F11453" s="43" t="s">
        <v>28</v>
      </c>
      <c r="G11453" s="43">
        <v>72029</v>
      </c>
      <c r="Y11453" s="43" t="str">
        <f t="shared" si="356"/>
        <v>COMP</v>
      </c>
      <c r="AA11453" s="43">
        <f t="shared" si="357"/>
        <v>1381096</v>
      </c>
    </row>
    <row r="11454" spans="1:27" x14ac:dyDescent="0.3">
      <c r="A11454" s="43">
        <v>1750430</v>
      </c>
      <c r="B11454" s="43" t="s">
        <v>2006</v>
      </c>
      <c r="C11454" s="43" t="s">
        <v>687</v>
      </c>
      <c r="E11454" s="43" t="s">
        <v>6263</v>
      </c>
      <c r="F11454" s="43" t="s">
        <v>28</v>
      </c>
      <c r="G11454" s="43">
        <v>72029</v>
      </c>
      <c r="Y11454" s="43" t="str">
        <f t="shared" si="356"/>
        <v>COMP</v>
      </c>
      <c r="AA11454" s="43">
        <f t="shared" si="357"/>
        <v>1750430</v>
      </c>
    </row>
    <row r="11455" spans="1:27" x14ac:dyDescent="0.3">
      <c r="A11455" s="43">
        <v>1853480</v>
      </c>
      <c r="B11455" s="43" t="s">
        <v>2006</v>
      </c>
      <c r="C11455" s="43" t="s">
        <v>175</v>
      </c>
      <c r="E11455" s="43" t="s">
        <v>6263</v>
      </c>
      <c r="F11455" s="43" t="s">
        <v>28</v>
      </c>
      <c r="G11455" s="43">
        <v>44124</v>
      </c>
      <c r="Y11455" s="43" t="str">
        <f t="shared" si="356"/>
        <v/>
      </c>
      <c r="AA11455" s="43" t="e">
        <f t="shared" si="357"/>
        <v>#N/A</v>
      </c>
    </row>
    <row r="11456" spans="1:27" x14ac:dyDescent="0.3">
      <c r="A11456" s="43">
        <v>2424850</v>
      </c>
      <c r="B11456" s="43" t="s">
        <v>2006</v>
      </c>
      <c r="C11456" s="43" t="s">
        <v>606</v>
      </c>
      <c r="E11456" s="43" t="s">
        <v>34</v>
      </c>
      <c r="F11456" s="43" t="s">
        <v>28</v>
      </c>
      <c r="G11456" s="43">
        <v>49001</v>
      </c>
      <c r="Y11456" s="43" t="str">
        <f t="shared" si="356"/>
        <v>COMP</v>
      </c>
      <c r="AA11456" s="43">
        <f t="shared" si="357"/>
        <v>2424850</v>
      </c>
    </row>
    <row r="11457" spans="1:27" x14ac:dyDescent="0.3">
      <c r="A11457" s="43">
        <v>2405713</v>
      </c>
      <c r="B11457" s="43" t="s">
        <v>8229</v>
      </c>
      <c r="C11457" s="43" t="s">
        <v>437</v>
      </c>
      <c r="E11457" s="43" t="s">
        <v>6263</v>
      </c>
      <c r="F11457" s="43" t="s">
        <v>28</v>
      </c>
      <c r="G11457" s="43">
        <v>44103</v>
      </c>
      <c r="Y11457" s="43" t="str">
        <f t="shared" si="356"/>
        <v/>
      </c>
      <c r="AA11457" s="43" t="e">
        <f t="shared" si="357"/>
        <v>#N/A</v>
      </c>
    </row>
    <row r="11458" spans="1:27" x14ac:dyDescent="0.3">
      <c r="A11458" s="43">
        <v>1786973</v>
      </c>
      <c r="B11458" s="43" t="s">
        <v>8230</v>
      </c>
      <c r="C11458" s="43" t="s">
        <v>3263</v>
      </c>
      <c r="E11458" s="43" t="s">
        <v>35</v>
      </c>
      <c r="F11458" s="43" t="s">
        <v>30</v>
      </c>
      <c r="G11458" s="43">
        <v>44045</v>
      </c>
      <c r="Y11458" s="43" t="str">
        <f t="shared" ref="Y11458:Y11521" si="358">IF(ISERROR(AA11458)=FALSE,"COMP","")</f>
        <v>COMP</v>
      </c>
      <c r="AA11458" s="43">
        <f t="shared" si="357"/>
        <v>1786973</v>
      </c>
    </row>
    <row r="11459" spans="1:27" x14ac:dyDescent="0.3">
      <c r="A11459" s="43">
        <v>1019490</v>
      </c>
      <c r="B11459" s="43" t="s">
        <v>2008</v>
      </c>
      <c r="C11459" s="43" t="s">
        <v>313</v>
      </c>
      <c r="E11459" s="43" t="s">
        <v>29</v>
      </c>
      <c r="F11459" s="43" t="s">
        <v>30</v>
      </c>
      <c r="G11459" s="43">
        <v>44039</v>
      </c>
      <c r="Y11459" s="43" t="str">
        <f t="shared" si="358"/>
        <v>COMP</v>
      </c>
      <c r="AA11459" s="43">
        <f t="shared" ref="AA11459:AA11522" si="359">VLOOKUP(A11459,Z:Z,1,FALSE)</f>
        <v>1019490</v>
      </c>
    </row>
    <row r="11460" spans="1:27" x14ac:dyDescent="0.3">
      <c r="A11460" s="43">
        <v>763207</v>
      </c>
      <c r="B11460" s="43" t="s">
        <v>2011</v>
      </c>
      <c r="C11460" s="43" t="s">
        <v>193</v>
      </c>
      <c r="E11460" s="43" t="s">
        <v>6263</v>
      </c>
      <c r="F11460" s="43" t="s">
        <v>28</v>
      </c>
      <c r="G11460" s="43">
        <v>44109</v>
      </c>
      <c r="Y11460" s="43" t="str">
        <f t="shared" si="358"/>
        <v/>
      </c>
      <c r="AA11460" s="43" t="e">
        <f t="shared" si="359"/>
        <v>#N/A</v>
      </c>
    </row>
    <row r="11461" spans="1:27" x14ac:dyDescent="0.3">
      <c r="A11461" s="43">
        <v>1832001</v>
      </c>
      <c r="B11461" s="43" t="s">
        <v>2011</v>
      </c>
      <c r="C11461" s="43" t="s">
        <v>656</v>
      </c>
      <c r="E11461" s="43" t="s">
        <v>6263</v>
      </c>
      <c r="F11461" s="43" t="s">
        <v>28</v>
      </c>
      <c r="G11461" s="43">
        <v>44027</v>
      </c>
      <c r="Y11461" s="43" t="str">
        <f t="shared" si="358"/>
        <v/>
      </c>
      <c r="AA11461" s="43" t="e">
        <f t="shared" si="359"/>
        <v>#N/A</v>
      </c>
    </row>
    <row r="11462" spans="1:27" x14ac:dyDescent="0.3">
      <c r="A11462" s="43">
        <v>199524</v>
      </c>
      <c r="B11462" s="43" t="s">
        <v>2011</v>
      </c>
      <c r="C11462" s="43" t="s">
        <v>2328</v>
      </c>
      <c r="E11462" s="43" t="s">
        <v>6263</v>
      </c>
      <c r="F11462" s="43" t="s">
        <v>30</v>
      </c>
      <c r="G11462" s="43">
        <v>49001</v>
      </c>
      <c r="Y11462" s="43" t="str">
        <f t="shared" si="358"/>
        <v>COMP</v>
      </c>
      <c r="AA11462" s="43">
        <f t="shared" si="359"/>
        <v>199524</v>
      </c>
    </row>
    <row r="11463" spans="1:27" x14ac:dyDescent="0.3">
      <c r="A11463" s="43">
        <v>2187514</v>
      </c>
      <c r="B11463" s="43" t="s">
        <v>2011</v>
      </c>
      <c r="C11463" s="43" t="s">
        <v>343</v>
      </c>
      <c r="E11463" s="43" t="s">
        <v>6263</v>
      </c>
      <c r="F11463" s="43" t="s">
        <v>28</v>
      </c>
      <c r="G11463" s="43">
        <v>44049</v>
      </c>
      <c r="Y11463" s="43" t="str">
        <f t="shared" si="358"/>
        <v/>
      </c>
      <c r="AA11463" s="43" t="e">
        <f t="shared" si="359"/>
        <v>#N/A</v>
      </c>
    </row>
    <row r="11464" spans="1:27" x14ac:dyDescent="0.3">
      <c r="A11464" s="43">
        <v>2063473</v>
      </c>
      <c r="B11464" s="43" t="s">
        <v>8231</v>
      </c>
      <c r="C11464" s="43" t="s">
        <v>1126</v>
      </c>
      <c r="E11464" s="43" t="s">
        <v>6263</v>
      </c>
      <c r="F11464" s="43" t="s">
        <v>30</v>
      </c>
      <c r="G11464" s="43">
        <v>85031</v>
      </c>
      <c r="Y11464" s="43" t="str">
        <f t="shared" si="358"/>
        <v/>
      </c>
      <c r="AA11464" s="43" t="e">
        <f t="shared" si="359"/>
        <v>#N/A</v>
      </c>
    </row>
    <row r="11465" spans="1:27" x14ac:dyDescent="0.3">
      <c r="A11465" s="43">
        <v>535913</v>
      </c>
      <c r="B11465" s="43" t="s">
        <v>8232</v>
      </c>
      <c r="C11465" s="43" t="s">
        <v>8233</v>
      </c>
      <c r="E11465" s="43" t="s">
        <v>6263</v>
      </c>
      <c r="F11465" s="43" t="s">
        <v>30</v>
      </c>
      <c r="G11465" s="43">
        <v>85005</v>
      </c>
      <c r="Y11465" s="43" t="str">
        <f t="shared" si="358"/>
        <v/>
      </c>
      <c r="AA11465" s="43" t="e">
        <f t="shared" si="359"/>
        <v>#N/A</v>
      </c>
    </row>
    <row r="11466" spans="1:27" x14ac:dyDescent="0.3">
      <c r="A11466" s="43">
        <v>2407850</v>
      </c>
      <c r="B11466" s="43" t="s">
        <v>8234</v>
      </c>
      <c r="C11466" s="43" t="s">
        <v>357</v>
      </c>
      <c r="E11466" s="43" t="s">
        <v>6263</v>
      </c>
      <c r="F11466" s="43" t="s">
        <v>30</v>
      </c>
      <c r="G11466" s="43">
        <v>72064</v>
      </c>
      <c r="Y11466" s="43" t="str">
        <f t="shared" si="358"/>
        <v/>
      </c>
      <c r="AA11466" s="43" t="e">
        <f t="shared" si="359"/>
        <v>#N/A</v>
      </c>
    </row>
    <row r="11467" spans="1:27" x14ac:dyDescent="0.3">
      <c r="A11467" s="43">
        <v>2421072</v>
      </c>
      <c r="B11467" s="43" t="s">
        <v>8235</v>
      </c>
      <c r="C11467" s="43" t="s">
        <v>1752</v>
      </c>
      <c r="E11467" s="43" t="s">
        <v>6263</v>
      </c>
      <c r="F11467" s="43" t="s">
        <v>30</v>
      </c>
      <c r="G11467" s="43">
        <v>72064</v>
      </c>
      <c r="Y11467" s="43" t="str">
        <f t="shared" si="358"/>
        <v/>
      </c>
      <c r="AA11467" s="43" t="e">
        <f t="shared" si="359"/>
        <v>#N/A</v>
      </c>
    </row>
    <row r="11468" spans="1:27" x14ac:dyDescent="0.3">
      <c r="A11468" s="43">
        <v>1537719</v>
      </c>
      <c r="B11468" s="43" t="s">
        <v>8236</v>
      </c>
      <c r="C11468" s="43" t="s">
        <v>1885</v>
      </c>
      <c r="E11468" s="43" t="s">
        <v>6263</v>
      </c>
      <c r="F11468" s="43" t="s">
        <v>30</v>
      </c>
      <c r="G11468" s="43">
        <v>53061</v>
      </c>
      <c r="Y11468" s="43" t="str">
        <f t="shared" si="358"/>
        <v/>
      </c>
      <c r="AA11468" s="43" t="e">
        <f t="shared" si="359"/>
        <v>#N/A</v>
      </c>
    </row>
    <row r="11469" spans="1:27" x14ac:dyDescent="0.3">
      <c r="A11469" s="43">
        <v>631386</v>
      </c>
      <c r="B11469" s="43" t="s">
        <v>8236</v>
      </c>
      <c r="C11469" s="43" t="s">
        <v>1330</v>
      </c>
      <c r="E11469" s="43" t="s">
        <v>6263</v>
      </c>
      <c r="F11469" s="43" t="s">
        <v>30</v>
      </c>
      <c r="G11469" s="43">
        <v>53019</v>
      </c>
      <c r="Y11469" s="43" t="str">
        <f t="shared" si="358"/>
        <v/>
      </c>
      <c r="AA11469" s="43" t="e">
        <f t="shared" si="359"/>
        <v>#N/A</v>
      </c>
    </row>
    <row r="11470" spans="1:27" x14ac:dyDescent="0.3">
      <c r="A11470" s="43">
        <v>2076804</v>
      </c>
      <c r="B11470" s="43" t="s">
        <v>8236</v>
      </c>
      <c r="C11470" s="43" t="s">
        <v>244</v>
      </c>
      <c r="E11470" s="43" t="s">
        <v>6263</v>
      </c>
      <c r="F11470" s="43" t="s">
        <v>28</v>
      </c>
      <c r="G11470" s="43">
        <v>53013</v>
      </c>
      <c r="Y11470" s="43" t="str">
        <f t="shared" si="358"/>
        <v>COMP</v>
      </c>
      <c r="AA11470" s="43">
        <f t="shared" si="359"/>
        <v>2076804</v>
      </c>
    </row>
    <row r="11471" spans="1:27" x14ac:dyDescent="0.3">
      <c r="A11471" s="43">
        <v>472202</v>
      </c>
      <c r="B11471" s="43" t="s">
        <v>8236</v>
      </c>
      <c r="C11471" s="43" t="s">
        <v>329</v>
      </c>
      <c r="E11471" s="43" t="s">
        <v>6263</v>
      </c>
      <c r="F11471" s="43" t="s">
        <v>28</v>
      </c>
      <c r="G11471" s="43">
        <v>44013</v>
      </c>
      <c r="Y11471" s="43" t="str">
        <f t="shared" si="358"/>
        <v/>
      </c>
      <c r="AA11471" s="43" t="e">
        <f t="shared" si="359"/>
        <v>#N/A</v>
      </c>
    </row>
    <row r="11472" spans="1:27" x14ac:dyDescent="0.3">
      <c r="A11472" s="43">
        <v>1755175</v>
      </c>
      <c r="B11472" s="43" t="s">
        <v>8236</v>
      </c>
      <c r="C11472" s="43" t="s">
        <v>760</v>
      </c>
      <c r="E11472" s="43" t="s">
        <v>29</v>
      </c>
      <c r="F11472" s="43" t="s">
        <v>28</v>
      </c>
      <c r="G11472" s="43">
        <v>53019</v>
      </c>
      <c r="Y11472" s="43" t="str">
        <f t="shared" si="358"/>
        <v>COMP</v>
      </c>
      <c r="AA11472" s="43">
        <f t="shared" si="359"/>
        <v>1755175</v>
      </c>
    </row>
    <row r="11473" spans="1:27" x14ac:dyDescent="0.3">
      <c r="A11473" s="43">
        <v>2407777</v>
      </c>
      <c r="B11473" s="43" t="s">
        <v>8236</v>
      </c>
      <c r="C11473" s="43" t="s">
        <v>6996</v>
      </c>
      <c r="E11473" s="43" t="s">
        <v>6263</v>
      </c>
      <c r="F11473" s="43" t="s">
        <v>30</v>
      </c>
      <c r="G11473" s="43">
        <v>53013</v>
      </c>
      <c r="Y11473" s="43" t="str">
        <f t="shared" si="358"/>
        <v/>
      </c>
      <c r="AA11473" s="43" t="e">
        <f t="shared" si="359"/>
        <v>#N/A</v>
      </c>
    </row>
    <row r="11474" spans="1:27" x14ac:dyDescent="0.3">
      <c r="A11474" s="43">
        <v>544089</v>
      </c>
      <c r="B11474" s="43" t="s">
        <v>8236</v>
      </c>
      <c r="C11474" s="43" t="s">
        <v>541</v>
      </c>
      <c r="E11474" s="43" t="s">
        <v>6263</v>
      </c>
      <c r="F11474" s="43" t="s">
        <v>28</v>
      </c>
      <c r="G11474" s="43">
        <v>53060</v>
      </c>
      <c r="Y11474" s="43" t="str">
        <f t="shared" si="358"/>
        <v>COMP</v>
      </c>
      <c r="AA11474" s="43">
        <f t="shared" si="359"/>
        <v>544089</v>
      </c>
    </row>
    <row r="11475" spans="1:27" x14ac:dyDescent="0.3">
      <c r="A11475" s="43">
        <v>801642</v>
      </c>
      <c r="B11475" s="43" t="s">
        <v>8236</v>
      </c>
      <c r="C11475" s="43" t="s">
        <v>301</v>
      </c>
      <c r="E11475" s="43" t="s">
        <v>29</v>
      </c>
      <c r="F11475" s="43" t="s">
        <v>28</v>
      </c>
      <c r="G11475" s="43">
        <v>53019</v>
      </c>
      <c r="Y11475" s="43" t="str">
        <f t="shared" si="358"/>
        <v>COMP</v>
      </c>
      <c r="AA11475" s="43">
        <f t="shared" si="359"/>
        <v>801642</v>
      </c>
    </row>
    <row r="11476" spans="1:27" x14ac:dyDescent="0.3">
      <c r="A11476" s="43">
        <v>1027212</v>
      </c>
      <c r="B11476" s="43" t="s">
        <v>8236</v>
      </c>
      <c r="C11476" s="43" t="s">
        <v>553</v>
      </c>
      <c r="E11476" s="43" t="s">
        <v>6263</v>
      </c>
      <c r="F11476" s="43" t="s">
        <v>28</v>
      </c>
      <c r="G11476" s="43">
        <v>53019</v>
      </c>
      <c r="Y11476" s="43" t="str">
        <f t="shared" si="358"/>
        <v>COMP</v>
      </c>
      <c r="AA11476" s="43">
        <f t="shared" si="359"/>
        <v>1027212</v>
      </c>
    </row>
    <row r="11477" spans="1:27" x14ac:dyDescent="0.3">
      <c r="A11477" s="43">
        <v>1580877</v>
      </c>
      <c r="B11477" s="43" t="s">
        <v>8237</v>
      </c>
      <c r="C11477" s="43" t="s">
        <v>8238</v>
      </c>
      <c r="E11477" s="43" t="s">
        <v>6263</v>
      </c>
      <c r="F11477" s="43" t="s">
        <v>30</v>
      </c>
      <c r="G11477" s="43">
        <v>85061</v>
      </c>
      <c r="Y11477" s="43" t="str">
        <f t="shared" si="358"/>
        <v/>
      </c>
      <c r="AA11477" s="43" t="e">
        <f t="shared" si="359"/>
        <v>#N/A</v>
      </c>
    </row>
    <row r="11478" spans="1:27" x14ac:dyDescent="0.3">
      <c r="A11478" s="43">
        <v>2165575</v>
      </c>
      <c r="B11478" s="43" t="s">
        <v>8239</v>
      </c>
      <c r="C11478" s="43" t="s">
        <v>294</v>
      </c>
      <c r="E11478" s="43" t="s">
        <v>31</v>
      </c>
      <c r="F11478" s="43" t="s">
        <v>30</v>
      </c>
      <c r="G11478" s="43">
        <v>72029</v>
      </c>
      <c r="Y11478" s="43" t="str">
        <f t="shared" si="358"/>
        <v>COMP</v>
      </c>
      <c r="AA11478" s="43">
        <f t="shared" si="359"/>
        <v>2165575</v>
      </c>
    </row>
    <row r="11479" spans="1:27" x14ac:dyDescent="0.3">
      <c r="A11479" s="43">
        <v>1655393</v>
      </c>
      <c r="B11479" s="43" t="s">
        <v>8240</v>
      </c>
      <c r="C11479" s="43" t="s">
        <v>1514</v>
      </c>
      <c r="E11479" s="43" t="s">
        <v>6263</v>
      </c>
      <c r="F11479" s="43" t="s">
        <v>30</v>
      </c>
      <c r="G11479" s="43">
        <v>44022</v>
      </c>
      <c r="Y11479" s="43" t="str">
        <f t="shared" si="358"/>
        <v/>
      </c>
      <c r="AA11479" s="43" t="e">
        <f t="shared" si="359"/>
        <v>#N/A</v>
      </c>
    </row>
    <row r="11480" spans="1:27" x14ac:dyDescent="0.3">
      <c r="A11480" s="43">
        <v>2028498</v>
      </c>
      <c r="B11480" s="43" t="s">
        <v>8240</v>
      </c>
      <c r="C11480" s="43" t="s">
        <v>492</v>
      </c>
      <c r="E11480" s="43" t="s">
        <v>6263</v>
      </c>
      <c r="F11480" s="43" t="s">
        <v>30</v>
      </c>
      <c r="G11480" s="43">
        <v>49064</v>
      </c>
      <c r="Y11480" s="43" t="str">
        <f t="shared" si="358"/>
        <v/>
      </c>
      <c r="AA11480" s="43" t="e">
        <f t="shared" si="359"/>
        <v>#N/A</v>
      </c>
    </row>
    <row r="11481" spans="1:27" x14ac:dyDescent="0.3">
      <c r="A11481" s="43">
        <v>1113591</v>
      </c>
      <c r="B11481" s="43" t="s">
        <v>8241</v>
      </c>
      <c r="C11481" s="43" t="s">
        <v>1287</v>
      </c>
      <c r="E11481" s="43" t="s">
        <v>6263</v>
      </c>
      <c r="F11481" s="43" t="s">
        <v>30</v>
      </c>
      <c r="G11481" s="43">
        <v>49067</v>
      </c>
      <c r="Y11481" s="43" t="str">
        <f t="shared" si="358"/>
        <v/>
      </c>
      <c r="AA11481" s="43" t="e">
        <f t="shared" si="359"/>
        <v>#N/A</v>
      </c>
    </row>
    <row r="11482" spans="1:27" x14ac:dyDescent="0.3">
      <c r="A11482" s="43">
        <v>1956415</v>
      </c>
      <c r="B11482" s="43" t="s">
        <v>8241</v>
      </c>
      <c r="C11482" s="43" t="s">
        <v>922</v>
      </c>
      <c r="E11482" s="43" t="s">
        <v>6263</v>
      </c>
      <c r="F11482" s="43" t="s">
        <v>30</v>
      </c>
      <c r="G11482" s="43">
        <v>44134</v>
      </c>
      <c r="Y11482" s="43" t="str">
        <f t="shared" si="358"/>
        <v/>
      </c>
      <c r="AA11482" s="43" t="e">
        <f t="shared" si="359"/>
        <v>#N/A</v>
      </c>
    </row>
    <row r="11483" spans="1:27" x14ac:dyDescent="0.3">
      <c r="A11483" s="43">
        <v>1466485</v>
      </c>
      <c r="B11483" s="43" t="s">
        <v>2013</v>
      </c>
      <c r="C11483" s="43" t="s">
        <v>294</v>
      </c>
      <c r="E11483" s="43" t="s">
        <v>6263</v>
      </c>
      <c r="F11483" s="43" t="s">
        <v>30</v>
      </c>
      <c r="G11483" s="43">
        <v>44074</v>
      </c>
      <c r="Y11483" s="43" t="str">
        <f t="shared" si="358"/>
        <v/>
      </c>
      <c r="AA11483" s="43" t="e">
        <f t="shared" si="359"/>
        <v>#N/A</v>
      </c>
    </row>
    <row r="11484" spans="1:27" x14ac:dyDescent="0.3">
      <c r="A11484" s="43">
        <v>403219</v>
      </c>
      <c r="B11484" s="43" t="s">
        <v>2013</v>
      </c>
      <c r="C11484" s="43" t="s">
        <v>1169</v>
      </c>
      <c r="E11484" s="43" t="s">
        <v>6263</v>
      </c>
      <c r="F11484" s="43" t="s">
        <v>28</v>
      </c>
      <c r="G11484" s="43">
        <v>49027</v>
      </c>
      <c r="Y11484" s="43" t="str">
        <f t="shared" si="358"/>
        <v>COMP</v>
      </c>
      <c r="AA11484" s="43">
        <f t="shared" si="359"/>
        <v>403219</v>
      </c>
    </row>
    <row r="11485" spans="1:27" x14ac:dyDescent="0.3">
      <c r="A11485" s="43">
        <v>2430594</v>
      </c>
      <c r="B11485" s="43" t="s">
        <v>2013</v>
      </c>
      <c r="C11485" s="43" t="s">
        <v>829</v>
      </c>
      <c r="E11485" s="43" t="s">
        <v>6263</v>
      </c>
      <c r="F11485" s="43" t="s">
        <v>28</v>
      </c>
      <c r="G11485" s="43">
        <v>44072</v>
      </c>
      <c r="Y11485" s="43" t="str">
        <f t="shared" si="358"/>
        <v/>
      </c>
      <c r="AA11485" s="43" t="e">
        <f t="shared" si="359"/>
        <v>#N/A</v>
      </c>
    </row>
    <row r="11486" spans="1:27" x14ac:dyDescent="0.3">
      <c r="A11486" s="43">
        <v>1382222</v>
      </c>
      <c r="B11486" s="43" t="s">
        <v>2013</v>
      </c>
      <c r="C11486" s="43" t="s">
        <v>422</v>
      </c>
      <c r="E11486" s="43" t="s">
        <v>6263</v>
      </c>
      <c r="F11486" s="43" t="s">
        <v>28</v>
      </c>
      <c r="G11486" s="43">
        <v>44074</v>
      </c>
      <c r="Y11486" s="43" t="str">
        <f t="shared" si="358"/>
        <v/>
      </c>
      <c r="AA11486" s="43" t="e">
        <f t="shared" si="359"/>
        <v>#N/A</v>
      </c>
    </row>
    <row r="11487" spans="1:27" x14ac:dyDescent="0.3">
      <c r="A11487" s="43">
        <v>1596328</v>
      </c>
      <c r="B11487" s="43" t="s">
        <v>8242</v>
      </c>
      <c r="C11487" s="43" t="s">
        <v>3648</v>
      </c>
      <c r="E11487" s="43" t="s">
        <v>6263</v>
      </c>
      <c r="F11487" s="43" t="s">
        <v>28</v>
      </c>
      <c r="G11487" s="43">
        <v>44123</v>
      </c>
      <c r="Y11487" s="43" t="str">
        <f t="shared" si="358"/>
        <v/>
      </c>
      <c r="AA11487" s="43" t="e">
        <f t="shared" si="359"/>
        <v>#N/A</v>
      </c>
    </row>
    <row r="11488" spans="1:27" x14ac:dyDescent="0.3">
      <c r="A11488" s="43">
        <v>2357296</v>
      </c>
      <c r="B11488" s="43" t="s">
        <v>8243</v>
      </c>
      <c r="C11488" s="43" t="s">
        <v>399</v>
      </c>
      <c r="E11488" s="43" t="s">
        <v>6263</v>
      </c>
      <c r="F11488" s="43" t="s">
        <v>28</v>
      </c>
      <c r="G11488" s="43">
        <v>44024</v>
      </c>
      <c r="Y11488" s="43" t="str">
        <f t="shared" si="358"/>
        <v/>
      </c>
      <c r="AA11488" s="43" t="e">
        <f t="shared" si="359"/>
        <v>#N/A</v>
      </c>
    </row>
    <row r="11489" spans="1:27" x14ac:dyDescent="0.3">
      <c r="A11489" s="43">
        <v>2348063</v>
      </c>
      <c r="B11489" s="43" t="s">
        <v>8244</v>
      </c>
      <c r="C11489" s="43" t="s">
        <v>803</v>
      </c>
      <c r="E11489" s="43" t="s">
        <v>6263</v>
      </c>
      <c r="F11489" s="43" t="s">
        <v>30</v>
      </c>
      <c r="G11489" s="43">
        <v>44045</v>
      </c>
      <c r="Y11489" s="43" t="str">
        <f t="shared" si="358"/>
        <v>COMP</v>
      </c>
      <c r="AA11489" s="43">
        <f t="shared" si="359"/>
        <v>2348063</v>
      </c>
    </row>
    <row r="11490" spans="1:27" x14ac:dyDescent="0.3">
      <c r="A11490" s="43">
        <v>1642901</v>
      </c>
      <c r="B11490" s="43" t="s">
        <v>8245</v>
      </c>
      <c r="C11490" s="43" t="s">
        <v>401</v>
      </c>
      <c r="E11490" s="43" t="s">
        <v>6263</v>
      </c>
      <c r="F11490" s="43" t="s">
        <v>30</v>
      </c>
      <c r="G11490" s="43">
        <v>49002</v>
      </c>
      <c r="Y11490" s="43" t="str">
        <f t="shared" si="358"/>
        <v/>
      </c>
      <c r="AA11490" s="43" t="e">
        <f t="shared" si="359"/>
        <v>#N/A</v>
      </c>
    </row>
    <row r="11491" spans="1:27" x14ac:dyDescent="0.3">
      <c r="A11491" s="43">
        <v>2151701</v>
      </c>
      <c r="B11491" s="43" t="s">
        <v>8246</v>
      </c>
      <c r="C11491" s="43" t="s">
        <v>683</v>
      </c>
      <c r="E11491" s="43" t="s">
        <v>31</v>
      </c>
      <c r="F11491" s="43" t="s">
        <v>28</v>
      </c>
      <c r="G11491" s="43">
        <v>49016</v>
      </c>
      <c r="Y11491" s="43" t="str">
        <f t="shared" si="358"/>
        <v>COMP</v>
      </c>
      <c r="AA11491" s="43">
        <f t="shared" si="359"/>
        <v>2151701</v>
      </c>
    </row>
    <row r="11492" spans="1:27" x14ac:dyDescent="0.3">
      <c r="A11492" s="43">
        <v>1156876</v>
      </c>
      <c r="B11492" s="43" t="s">
        <v>8247</v>
      </c>
      <c r="C11492" s="43" t="s">
        <v>8248</v>
      </c>
      <c r="E11492" s="43" t="s">
        <v>6263</v>
      </c>
      <c r="F11492" s="43" t="s">
        <v>28</v>
      </c>
      <c r="G11492" s="43">
        <v>44074</v>
      </c>
      <c r="Y11492" s="43" t="str">
        <f t="shared" si="358"/>
        <v/>
      </c>
      <c r="AA11492" s="43" t="e">
        <f t="shared" si="359"/>
        <v>#N/A</v>
      </c>
    </row>
    <row r="11493" spans="1:27" x14ac:dyDescent="0.3">
      <c r="A11493" s="43">
        <v>2271597</v>
      </c>
      <c r="B11493" s="43" t="s">
        <v>8249</v>
      </c>
      <c r="C11493" s="43" t="s">
        <v>4917</v>
      </c>
      <c r="E11493" s="43" t="s">
        <v>6263</v>
      </c>
      <c r="F11493" s="43" t="s">
        <v>30</v>
      </c>
      <c r="G11493" s="43">
        <v>85017</v>
      </c>
      <c r="Y11493" s="43" t="str">
        <f t="shared" si="358"/>
        <v/>
      </c>
      <c r="AA11493" s="43" t="e">
        <f t="shared" si="359"/>
        <v>#N/A</v>
      </c>
    </row>
    <row r="11494" spans="1:27" x14ac:dyDescent="0.3">
      <c r="A11494" s="43">
        <v>2346440</v>
      </c>
      <c r="B11494" s="43" t="s">
        <v>8250</v>
      </c>
      <c r="C11494" s="43" t="s">
        <v>495</v>
      </c>
      <c r="E11494" s="43" t="s">
        <v>35</v>
      </c>
      <c r="F11494" s="43" t="s">
        <v>30</v>
      </c>
      <c r="G11494" s="43">
        <v>44099</v>
      </c>
      <c r="Y11494" s="43" t="str">
        <f t="shared" si="358"/>
        <v>COMP</v>
      </c>
      <c r="AA11494" s="43">
        <f t="shared" si="359"/>
        <v>2346440</v>
      </c>
    </row>
    <row r="11495" spans="1:27" x14ac:dyDescent="0.3">
      <c r="A11495" s="43">
        <v>1331357</v>
      </c>
      <c r="B11495" s="43" t="s">
        <v>8251</v>
      </c>
      <c r="C11495" s="43" t="s">
        <v>664</v>
      </c>
      <c r="E11495" s="43" t="s">
        <v>6263</v>
      </c>
      <c r="F11495" s="43" t="s">
        <v>28</v>
      </c>
      <c r="G11495" s="43">
        <v>44072</v>
      </c>
      <c r="Y11495" s="43" t="str">
        <f t="shared" si="358"/>
        <v/>
      </c>
      <c r="AA11495" s="43" t="e">
        <f t="shared" si="359"/>
        <v>#N/A</v>
      </c>
    </row>
    <row r="11496" spans="1:27" x14ac:dyDescent="0.3">
      <c r="A11496" s="43">
        <v>1331358</v>
      </c>
      <c r="B11496" s="43" t="s">
        <v>8251</v>
      </c>
      <c r="C11496" s="43" t="s">
        <v>390</v>
      </c>
      <c r="E11496" s="43" t="s">
        <v>6263</v>
      </c>
      <c r="F11496" s="43" t="s">
        <v>30</v>
      </c>
      <c r="G11496" s="43">
        <v>44074</v>
      </c>
      <c r="Y11496" s="43" t="str">
        <f t="shared" si="358"/>
        <v/>
      </c>
      <c r="AA11496" s="43" t="e">
        <f t="shared" si="359"/>
        <v>#N/A</v>
      </c>
    </row>
    <row r="11497" spans="1:27" x14ac:dyDescent="0.3">
      <c r="A11497" s="43">
        <v>2348790</v>
      </c>
      <c r="B11497" s="43" t="s">
        <v>8252</v>
      </c>
      <c r="C11497" s="43" t="s">
        <v>3211</v>
      </c>
      <c r="E11497" s="43" t="s">
        <v>35</v>
      </c>
      <c r="F11497" s="43" t="s">
        <v>28</v>
      </c>
      <c r="G11497" s="43">
        <v>49067</v>
      </c>
      <c r="Y11497" s="43" t="str">
        <f t="shared" si="358"/>
        <v>COMP</v>
      </c>
      <c r="AA11497" s="43">
        <f t="shared" si="359"/>
        <v>2348790</v>
      </c>
    </row>
    <row r="11498" spans="1:27" x14ac:dyDescent="0.3">
      <c r="A11498" s="43">
        <v>2334380</v>
      </c>
      <c r="B11498" s="43" t="s">
        <v>8253</v>
      </c>
      <c r="C11498" s="43" t="s">
        <v>346</v>
      </c>
      <c r="E11498" s="43" t="s">
        <v>6263</v>
      </c>
      <c r="F11498" s="43" t="s">
        <v>28</v>
      </c>
      <c r="G11498" s="43">
        <v>49064</v>
      </c>
      <c r="Y11498" s="43" t="str">
        <f t="shared" si="358"/>
        <v/>
      </c>
      <c r="AA11498" s="43" t="e">
        <f t="shared" si="359"/>
        <v>#N/A</v>
      </c>
    </row>
    <row r="11499" spans="1:27" x14ac:dyDescent="0.3">
      <c r="A11499" s="43">
        <v>2071196</v>
      </c>
      <c r="B11499" s="43" t="s">
        <v>8254</v>
      </c>
      <c r="C11499" s="43" t="s">
        <v>397</v>
      </c>
      <c r="E11499" s="43" t="s">
        <v>6263</v>
      </c>
      <c r="F11499" s="43" t="s">
        <v>28</v>
      </c>
      <c r="G11499" s="43">
        <v>49031</v>
      </c>
      <c r="Y11499" s="43" t="str">
        <f t="shared" si="358"/>
        <v/>
      </c>
      <c r="AA11499" s="43" t="e">
        <f t="shared" si="359"/>
        <v>#N/A</v>
      </c>
    </row>
    <row r="11500" spans="1:27" x14ac:dyDescent="0.3">
      <c r="A11500" s="43">
        <v>2073163</v>
      </c>
      <c r="B11500" s="43" t="s">
        <v>8254</v>
      </c>
      <c r="C11500" s="43" t="s">
        <v>870</v>
      </c>
      <c r="E11500" s="43" t="s">
        <v>6263</v>
      </c>
      <c r="F11500" s="43" t="s">
        <v>28</v>
      </c>
      <c r="G11500" s="43">
        <v>49002</v>
      </c>
      <c r="Y11500" s="43" t="str">
        <f t="shared" si="358"/>
        <v>COMP</v>
      </c>
      <c r="AA11500" s="43">
        <f t="shared" si="359"/>
        <v>2073163</v>
      </c>
    </row>
    <row r="11501" spans="1:27" x14ac:dyDescent="0.3">
      <c r="A11501" s="43">
        <v>2302746</v>
      </c>
      <c r="B11501" s="43" t="s">
        <v>8254</v>
      </c>
      <c r="C11501" s="43" t="s">
        <v>175</v>
      </c>
      <c r="E11501" s="43" t="s">
        <v>29</v>
      </c>
      <c r="F11501" s="43" t="s">
        <v>28</v>
      </c>
      <c r="G11501" s="43">
        <v>49002</v>
      </c>
      <c r="Y11501" s="43" t="str">
        <f t="shared" si="358"/>
        <v/>
      </c>
      <c r="AA11501" s="43" t="e">
        <f t="shared" si="359"/>
        <v>#N/A</v>
      </c>
    </row>
    <row r="11502" spans="1:27" x14ac:dyDescent="0.3">
      <c r="A11502" s="43">
        <v>1327908</v>
      </c>
      <c r="B11502" s="43" t="s">
        <v>8254</v>
      </c>
      <c r="C11502" s="43" t="s">
        <v>834</v>
      </c>
      <c r="E11502" s="43" t="s">
        <v>6263</v>
      </c>
      <c r="F11502" s="43" t="s">
        <v>30</v>
      </c>
      <c r="G11502" s="43">
        <v>72041</v>
      </c>
      <c r="Y11502" s="43" t="str">
        <f t="shared" si="358"/>
        <v/>
      </c>
      <c r="AA11502" s="43" t="e">
        <f t="shared" si="359"/>
        <v>#N/A</v>
      </c>
    </row>
    <row r="11503" spans="1:27" x14ac:dyDescent="0.3">
      <c r="A11503" s="43">
        <v>1946620</v>
      </c>
      <c r="B11503" s="43" t="s">
        <v>8255</v>
      </c>
      <c r="C11503" s="43" t="s">
        <v>316</v>
      </c>
      <c r="E11503" s="43" t="s">
        <v>6263</v>
      </c>
      <c r="F11503" s="43" t="s">
        <v>28</v>
      </c>
      <c r="G11503" s="43">
        <v>72007</v>
      </c>
      <c r="Y11503" s="43" t="str">
        <f t="shared" si="358"/>
        <v/>
      </c>
      <c r="AA11503" s="43" t="e">
        <f t="shared" si="359"/>
        <v>#N/A</v>
      </c>
    </row>
    <row r="11504" spans="1:27" x14ac:dyDescent="0.3">
      <c r="A11504" s="43">
        <v>1719057</v>
      </c>
      <c r="B11504" s="43" t="s">
        <v>8256</v>
      </c>
      <c r="C11504" s="43" t="s">
        <v>1061</v>
      </c>
      <c r="E11504" s="43" t="s">
        <v>31</v>
      </c>
      <c r="F11504" s="43" t="s">
        <v>28</v>
      </c>
      <c r="G11504" s="43">
        <v>53058</v>
      </c>
      <c r="Y11504" s="43" t="str">
        <f t="shared" si="358"/>
        <v>COMP</v>
      </c>
      <c r="AA11504" s="43">
        <f t="shared" si="359"/>
        <v>1719057</v>
      </c>
    </row>
    <row r="11505" spans="1:27" x14ac:dyDescent="0.3">
      <c r="A11505" s="43">
        <v>1812342</v>
      </c>
      <c r="B11505" s="43" t="s">
        <v>8257</v>
      </c>
      <c r="C11505" s="43" t="s">
        <v>632</v>
      </c>
      <c r="E11505" s="43" t="s">
        <v>6263</v>
      </c>
      <c r="F11505" s="43" t="s">
        <v>28</v>
      </c>
      <c r="G11505" s="43">
        <v>44052</v>
      </c>
      <c r="Y11505" s="43" t="str">
        <f t="shared" si="358"/>
        <v/>
      </c>
      <c r="AA11505" s="43" t="e">
        <f t="shared" si="359"/>
        <v>#N/A</v>
      </c>
    </row>
    <row r="11506" spans="1:27" x14ac:dyDescent="0.3">
      <c r="A11506" s="43">
        <v>1150137</v>
      </c>
      <c r="B11506" s="43" t="s">
        <v>8257</v>
      </c>
      <c r="C11506" s="43" t="s">
        <v>303</v>
      </c>
      <c r="E11506" s="43" t="s">
        <v>6263</v>
      </c>
      <c r="F11506" s="43" t="s">
        <v>28</v>
      </c>
      <c r="G11506" s="43">
        <v>49001</v>
      </c>
      <c r="Y11506" s="43" t="str">
        <f t="shared" si="358"/>
        <v/>
      </c>
      <c r="AA11506" s="43" t="e">
        <f t="shared" si="359"/>
        <v>#N/A</v>
      </c>
    </row>
    <row r="11507" spans="1:27" x14ac:dyDescent="0.3">
      <c r="A11507" s="43">
        <v>2360846</v>
      </c>
      <c r="B11507" s="43" t="s">
        <v>8258</v>
      </c>
      <c r="C11507" s="43" t="s">
        <v>1807</v>
      </c>
      <c r="E11507" s="43" t="s">
        <v>29</v>
      </c>
      <c r="F11507" s="43" t="s">
        <v>28</v>
      </c>
      <c r="G11507" s="43">
        <v>44013</v>
      </c>
      <c r="Y11507" s="43" t="str">
        <f t="shared" si="358"/>
        <v>COMP</v>
      </c>
      <c r="AA11507" s="43">
        <f t="shared" si="359"/>
        <v>2360846</v>
      </c>
    </row>
    <row r="11508" spans="1:27" x14ac:dyDescent="0.3">
      <c r="A11508" s="43">
        <v>1462290</v>
      </c>
      <c r="B11508" s="43" t="s">
        <v>2023</v>
      </c>
      <c r="C11508" s="43" t="s">
        <v>397</v>
      </c>
      <c r="E11508" s="43" t="s">
        <v>6263</v>
      </c>
      <c r="F11508" s="43" t="s">
        <v>28</v>
      </c>
      <c r="G11508" s="43">
        <v>85062</v>
      </c>
      <c r="Y11508" s="43" t="str">
        <f t="shared" si="358"/>
        <v/>
      </c>
      <c r="AA11508" s="43" t="e">
        <f t="shared" si="359"/>
        <v>#N/A</v>
      </c>
    </row>
    <row r="11509" spans="1:27" x14ac:dyDescent="0.3">
      <c r="A11509" s="43">
        <v>2080290</v>
      </c>
      <c r="B11509" s="43" t="s">
        <v>8259</v>
      </c>
      <c r="C11509" s="43" t="s">
        <v>8260</v>
      </c>
      <c r="E11509" s="43" t="s">
        <v>35</v>
      </c>
      <c r="F11509" s="43" t="s">
        <v>30</v>
      </c>
      <c r="G11509" s="43">
        <v>49064</v>
      </c>
      <c r="Y11509" s="43" t="str">
        <f t="shared" si="358"/>
        <v>COMP</v>
      </c>
      <c r="AA11509" s="43">
        <f t="shared" si="359"/>
        <v>2080290</v>
      </c>
    </row>
    <row r="11510" spans="1:27" x14ac:dyDescent="0.3">
      <c r="A11510" s="43">
        <v>2095749</v>
      </c>
      <c r="B11510" s="43" t="s">
        <v>8261</v>
      </c>
      <c r="C11510" s="43" t="s">
        <v>8262</v>
      </c>
      <c r="E11510" s="43" t="s">
        <v>6263</v>
      </c>
      <c r="F11510" s="43" t="s">
        <v>30</v>
      </c>
      <c r="G11510" s="43">
        <v>72054</v>
      </c>
      <c r="Y11510" s="43" t="str">
        <f t="shared" si="358"/>
        <v>COMP</v>
      </c>
      <c r="AA11510" s="43">
        <f t="shared" si="359"/>
        <v>2095749</v>
      </c>
    </row>
    <row r="11511" spans="1:27" x14ac:dyDescent="0.3">
      <c r="A11511" s="43">
        <v>2011793</v>
      </c>
      <c r="B11511" s="43" t="s">
        <v>2028</v>
      </c>
      <c r="C11511" s="43" t="s">
        <v>4397</v>
      </c>
      <c r="E11511" s="43" t="s">
        <v>34</v>
      </c>
      <c r="F11511" s="43" t="s">
        <v>28</v>
      </c>
      <c r="G11511" s="43">
        <v>44036</v>
      </c>
      <c r="Y11511" s="43" t="str">
        <f t="shared" si="358"/>
        <v>COMP</v>
      </c>
      <c r="AA11511" s="43">
        <f t="shared" si="359"/>
        <v>2011793</v>
      </c>
    </row>
    <row r="11512" spans="1:27" x14ac:dyDescent="0.3">
      <c r="A11512" s="43">
        <v>1756707</v>
      </c>
      <c r="B11512" s="43" t="s">
        <v>8263</v>
      </c>
      <c r="C11512" s="43" t="s">
        <v>5140</v>
      </c>
      <c r="E11512" s="43" t="s">
        <v>6263</v>
      </c>
      <c r="F11512" s="43" t="s">
        <v>30</v>
      </c>
      <c r="G11512" s="43">
        <v>49019</v>
      </c>
      <c r="Y11512" s="43" t="str">
        <f t="shared" si="358"/>
        <v>COMP</v>
      </c>
      <c r="AA11512" s="43">
        <f t="shared" si="359"/>
        <v>1756707</v>
      </c>
    </row>
    <row r="11513" spans="1:27" x14ac:dyDescent="0.3">
      <c r="A11513" s="43">
        <v>1619219</v>
      </c>
      <c r="B11513" s="43" t="s">
        <v>8264</v>
      </c>
      <c r="C11513" s="43" t="s">
        <v>2401</v>
      </c>
      <c r="E11513" s="43" t="s">
        <v>6263</v>
      </c>
      <c r="F11513" s="43" t="s">
        <v>28</v>
      </c>
      <c r="G11513" s="43">
        <v>85050</v>
      </c>
      <c r="Y11513" s="43" t="str">
        <f t="shared" si="358"/>
        <v/>
      </c>
      <c r="AA11513" s="43" t="e">
        <f t="shared" si="359"/>
        <v>#N/A</v>
      </c>
    </row>
    <row r="11514" spans="1:27" x14ac:dyDescent="0.3">
      <c r="A11514" s="43">
        <v>1606464</v>
      </c>
      <c r="B11514" s="43" t="s">
        <v>2030</v>
      </c>
      <c r="C11514" s="43" t="s">
        <v>742</v>
      </c>
      <c r="E11514" s="43" t="s">
        <v>6263</v>
      </c>
      <c r="F11514" s="43" t="s">
        <v>30</v>
      </c>
      <c r="G11514" s="43">
        <v>44090</v>
      </c>
      <c r="Y11514" s="43" t="str">
        <f t="shared" si="358"/>
        <v/>
      </c>
      <c r="AA11514" s="43" t="e">
        <f t="shared" si="359"/>
        <v>#N/A</v>
      </c>
    </row>
    <row r="11515" spans="1:27" x14ac:dyDescent="0.3">
      <c r="A11515" s="43">
        <v>1614491</v>
      </c>
      <c r="B11515" s="43" t="s">
        <v>2030</v>
      </c>
      <c r="C11515" s="43" t="s">
        <v>343</v>
      </c>
      <c r="E11515" s="43" t="s">
        <v>6263</v>
      </c>
      <c r="F11515" s="43" t="s">
        <v>28</v>
      </c>
      <c r="G11515" s="43">
        <v>44090</v>
      </c>
      <c r="Y11515" s="43" t="str">
        <f t="shared" si="358"/>
        <v/>
      </c>
      <c r="AA11515" s="43" t="e">
        <f t="shared" si="359"/>
        <v>#N/A</v>
      </c>
    </row>
    <row r="11516" spans="1:27" x14ac:dyDescent="0.3">
      <c r="A11516" s="43">
        <v>2279060</v>
      </c>
      <c r="B11516" s="43" t="s">
        <v>8265</v>
      </c>
      <c r="C11516" s="43" t="s">
        <v>1300</v>
      </c>
      <c r="E11516" s="43" t="s">
        <v>6263</v>
      </c>
      <c r="F11516" s="43" t="s">
        <v>30</v>
      </c>
      <c r="G11516" s="43">
        <v>85017</v>
      </c>
      <c r="Y11516" s="43" t="str">
        <f t="shared" si="358"/>
        <v/>
      </c>
      <c r="AA11516" s="43" t="e">
        <f t="shared" si="359"/>
        <v>#N/A</v>
      </c>
    </row>
    <row r="11517" spans="1:27" x14ac:dyDescent="0.3">
      <c r="A11517" s="43">
        <v>2128636</v>
      </c>
      <c r="B11517" s="43" t="s">
        <v>8266</v>
      </c>
      <c r="C11517" s="43" t="s">
        <v>290</v>
      </c>
      <c r="E11517" s="43" t="s">
        <v>6263</v>
      </c>
      <c r="F11517" s="43" t="s">
        <v>28</v>
      </c>
      <c r="G11517" s="43">
        <v>44074</v>
      </c>
      <c r="Y11517" s="43" t="str">
        <f t="shared" si="358"/>
        <v/>
      </c>
      <c r="AA11517" s="43" t="e">
        <f t="shared" si="359"/>
        <v>#N/A</v>
      </c>
    </row>
    <row r="11518" spans="1:27" x14ac:dyDescent="0.3">
      <c r="A11518" s="43">
        <v>2181770</v>
      </c>
      <c r="B11518" s="43" t="s">
        <v>8266</v>
      </c>
      <c r="C11518" s="43" t="s">
        <v>400</v>
      </c>
      <c r="E11518" s="43" t="s">
        <v>6263</v>
      </c>
      <c r="F11518" s="43" t="s">
        <v>30</v>
      </c>
      <c r="G11518" s="43">
        <v>44074</v>
      </c>
      <c r="Y11518" s="43" t="str">
        <f t="shared" si="358"/>
        <v/>
      </c>
      <c r="AA11518" s="43" t="e">
        <f t="shared" si="359"/>
        <v>#N/A</v>
      </c>
    </row>
    <row r="11519" spans="1:27" x14ac:dyDescent="0.3">
      <c r="A11519" s="43">
        <v>1253808</v>
      </c>
      <c r="B11519" s="43" t="s">
        <v>8267</v>
      </c>
      <c r="C11519" s="43" t="s">
        <v>235</v>
      </c>
      <c r="E11519" s="43" t="s">
        <v>29</v>
      </c>
      <c r="F11519" s="43" t="s">
        <v>28</v>
      </c>
      <c r="G11519" s="43">
        <v>44045</v>
      </c>
      <c r="Y11519" s="43" t="str">
        <f t="shared" si="358"/>
        <v>COMP</v>
      </c>
      <c r="AA11519" s="43">
        <f t="shared" si="359"/>
        <v>1253808</v>
      </c>
    </row>
    <row r="11520" spans="1:27" x14ac:dyDescent="0.3">
      <c r="A11520" s="43">
        <v>1461053</v>
      </c>
      <c r="B11520" s="43" t="s">
        <v>8268</v>
      </c>
      <c r="C11520" s="43" t="s">
        <v>8269</v>
      </c>
      <c r="E11520" s="43" t="s">
        <v>6263</v>
      </c>
      <c r="F11520" s="43" t="s">
        <v>30</v>
      </c>
      <c r="G11520" s="43">
        <v>49019</v>
      </c>
      <c r="Y11520" s="43" t="str">
        <f t="shared" si="358"/>
        <v/>
      </c>
      <c r="AA11520" s="43" t="e">
        <f t="shared" si="359"/>
        <v>#N/A</v>
      </c>
    </row>
    <row r="11521" spans="1:27" x14ac:dyDescent="0.3">
      <c r="A11521" s="43">
        <v>1430274</v>
      </c>
      <c r="B11521" s="43" t="s">
        <v>8270</v>
      </c>
      <c r="C11521" s="43" t="s">
        <v>8271</v>
      </c>
      <c r="E11521" s="43" t="s">
        <v>6263</v>
      </c>
      <c r="F11521" s="43" t="s">
        <v>30</v>
      </c>
      <c r="G11521" s="43">
        <v>72041</v>
      </c>
      <c r="Y11521" s="43" t="str">
        <f t="shared" si="358"/>
        <v/>
      </c>
      <c r="AA11521" s="43" t="e">
        <f t="shared" si="359"/>
        <v>#N/A</v>
      </c>
    </row>
    <row r="11522" spans="1:27" x14ac:dyDescent="0.3">
      <c r="A11522" s="43">
        <v>1826978</v>
      </c>
      <c r="B11522" s="43" t="s">
        <v>8272</v>
      </c>
      <c r="C11522" s="43" t="s">
        <v>766</v>
      </c>
      <c r="E11522" s="43" t="s">
        <v>6263</v>
      </c>
      <c r="F11522" s="43" t="s">
        <v>28</v>
      </c>
      <c r="G11522" s="43">
        <v>49001</v>
      </c>
      <c r="Y11522" s="43" t="str">
        <f t="shared" ref="Y11522:Y11585" si="360">IF(ISERROR(AA11522)=FALSE,"COMP","")</f>
        <v/>
      </c>
      <c r="AA11522" s="43" t="e">
        <f t="shared" si="359"/>
        <v>#N/A</v>
      </c>
    </row>
    <row r="11523" spans="1:27" x14ac:dyDescent="0.3">
      <c r="A11523" s="43">
        <v>1777498</v>
      </c>
      <c r="B11523" s="43" t="s">
        <v>8272</v>
      </c>
      <c r="C11523" s="43" t="s">
        <v>340</v>
      </c>
      <c r="E11523" s="43" t="s">
        <v>6263</v>
      </c>
      <c r="F11523" s="43" t="s">
        <v>30</v>
      </c>
      <c r="G11523" s="43">
        <v>49001</v>
      </c>
      <c r="Y11523" s="43" t="str">
        <f t="shared" si="360"/>
        <v/>
      </c>
      <c r="AA11523" s="43" t="e">
        <f t="shared" ref="AA11523:AA11586" si="361">VLOOKUP(A11523,Z:Z,1,FALSE)</f>
        <v>#N/A</v>
      </c>
    </row>
    <row r="11524" spans="1:27" x14ac:dyDescent="0.3">
      <c r="A11524" s="43">
        <v>599211</v>
      </c>
      <c r="B11524" s="43" t="s">
        <v>2033</v>
      </c>
      <c r="C11524" s="43" t="s">
        <v>318</v>
      </c>
      <c r="E11524" s="43" t="s">
        <v>29</v>
      </c>
      <c r="F11524" s="43" t="s">
        <v>28</v>
      </c>
      <c r="G11524" s="43">
        <v>72061</v>
      </c>
      <c r="Y11524" s="43" t="str">
        <f t="shared" si="360"/>
        <v/>
      </c>
      <c r="AA11524" s="43" t="e">
        <f t="shared" si="361"/>
        <v>#N/A</v>
      </c>
    </row>
    <row r="11525" spans="1:27" x14ac:dyDescent="0.3">
      <c r="A11525" s="43">
        <v>1601165</v>
      </c>
      <c r="B11525" s="43" t="s">
        <v>2033</v>
      </c>
      <c r="C11525" s="43" t="s">
        <v>659</v>
      </c>
      <c r="E11525" s="43" t="s">
        <v>6263</v>
      </c>
      <c r="F11525" s="43" t="s">
        <v>28</v>
      </c>
      <c r="G11525" s="43">
        <v>72041</v>
      </c>
      <c r="Y11525" s="43" t="str">
        <f t="shared" si="360"/>
        <v/>
      </c>
      <c r="AA11525" s="43" t="e">
        <f t="shared" si="361"/>
        <v>#N/A</v>
      </c>
    </row>
    <row r="11526" spans="1:27" x14ac:dyDescent="0.3">
      <c r="A11526" s="43">
        <v>1748319</v>
      </c>
      <c r="B11526" s="43" t="s">
        <v>2033</v>
      </c>
      <c r="C11526" s="43" t="s">
        <v>548</v>
      </c>
      <c r="E11526" s="43" t="s">
        <v>6263</v>
      </c>
      <c r="F11526" s="43" t="s">
        <v>28</v>
      </c>
      <c r="G11526" s="43">
        <v>53013</v>
      </c>
      <c r="Y11526" s="43" t="str">
        <f t="shared" si="360"/>
        <v/>
      </c>
      <c r="AA11526" s="43" t="e">
        <f t="shared" si="361"/>
        <v>#N/A</v>
      </c>
    </row>
    <row r="11527" spans="1:27" x14ac:dyDescent="0.3">
      <c r="A11527" s="43">
        <v>1572062</v>
      </c>
      <c r="B11527" s="43" t="s">
        <v>2033</v>
      </c>
      <c r="C11527" s="43" t="s">
        <v>530</v>
      </c>
      <c r="E11527" s="43" t="s">
        <v>6263</v>
      </c>
      <c r="F11527" s="43" t="s">
        <v>30</v>
      </c>
      <c r="G11527" s="43">
        <v>53061</v>
      </c>
      <c r="Y11527" s="43" t="str">
        <f t="shared" si="360"/>
        <v/>
      </c>
      <c r="AA11527" s="43" t="e">
        <f t="shared" si="361"/>
        <v>#N/A</v>
      </c>
    </row>
    <row r="11528" spans="1:27" x14ac:dyDescent="0.3">
      <c r="A11528" s="43">
        <v>755839</v>
      </c>
      <c r="B11528" s="43" t="s">
        <v>8273</v>
      </c>
      <c r="C11528" s="43" t="s">
        <v>618</v>
      </c>
      <c r="E11528" s="43" t="s">
        <v>6263</v>
      </c>
      <c r="F11528" s="43" t="s">
        <v>28</v>
      </c>
      <c r="G11528" s="43">
        <v>49064</v>
      </c>
      <c r="Y11528" s="43" t="str">
        <f t="shared" si="360"/>
        <v>COMP</v>
      </c>
      <c r="AA11528" s="43">
        <f t="shared" si="361"/>
        <v>755839</v>
      </c>
    </row>
    <row r="11529" spans="1:27" x14ac:dyDescent="0.3">
      <c r="A11529" s="43">
        <v>202484</v>
      </c>
      <c r="B11529" s="43" t="s">
        <v>8274</v>
      </c>
      <c r="C11529" s="43" t="s">
        <v>173</v>
      </c>
      <c r="E11529" s="43" t="s">
        <v>6263</v>
      </c>
      <c r="F11529" s="43" t="s">
        <v>30</v>
      </c>
      <c r="G11529" s="43">
        <v>44015</v>
      </c>
      <c r="Y11529" s="43" t="str">
        <f t="shared" si="360"/>
        <v/>
      </c>
      <c r="AA11529" s="43" t="e">
        <f t="shared" si="361"/>
        <v>#N/A</v>
      </c>
    </row>
    <row r="11530" spans="1:27" x14ac:dyDescent="0.3">
      <c r="A11530" s="43">
        <v>1547332</v>
      </c>
      <c r="B11530" s="43" t="s">
        <v>8274</v>
      </c>
      <c r="C11530" s="43" t="s">
        <v>244</v>
      </c>
      <c r="E11530" s="43" t="s">
        <v>6263</v>
      </c>
      <c r="F11530" s="43" t="s">
        <v>28</v>
      </c>
      <c r="G11530" s="43">
        <v>44111</v>
      </c>
      <c r="Y11530" s="43" t="str">
        <f t="shared" si="360"/>
        <v>COMP</v>
      </c>
      <c r="AA11530" s="43">
        <f t="shared" si="361"/>
        <v>1547332</v>
      </c>
    </row>
    <row r="11531" spans="1:27" x14ac:dyDescent="0.3">
      <c r="A11531" s="43">
        <v>1994176</v>
      </c>
      <c r="B11531" s="43" t="s">
        <v>8274</v>
      </c>
      <c r="C11531" s="43" t="s">
        <v>1169</v>
      </c>
      <c r="E11531" s="43" t="s">
        <v>6263</v>
      </c>
      <c r="F11531" s="43" t="s">
        <v>28</v>
      </c>
      <c r="G11531" s="43">
        <v>44015</v>
      </c>
      <c r="Y11531" s="43" t="str">
        <f t="shared" si="360"/>
        <v/>
      </c>
      <c r="AA11531" s="43" t="e">
        <f t="shared" si="361"/>
        <v>#N/A</v>
      </c>
    </row>
    <row r="11532" spans="1:27" x14ac:dyDescent="0.3">
      <c r="A11532" s="43">
        <v>1874051</v>
      </c>
      <c r="B11532" s="43" t="s">
        <v>2034</v>
      </c>
      <c r="C11532" s="43" t="s">
        <v>161</v>
      </c>
      <c r="E11532" s="43" t="s">
        <v>35</v>
      </c>
      <c r="F11532" s="43" t="s">
        <v>28</v>
      </c>
      <c r="G11532" s="43">
        <v>49037</v>
      </c>
      <c r="Y11532" s="43" t="str">
        <f t="shared" si="360"/>
        <v>COMP</v>
      </c>
      <c r="AA11532" s="43">
        <f t="shared" si="361"/>
        <v>1874051</v>
      </c>
    </row>
    <row r="11533" spans="1:27" x14ac:dyDescent="0.3">
      <c r="A11533" s="43">
        <v>2229418</v>
      </c>
      <c r="B11533" s="43" t="s">
        <v>2034</v>
      </c>
      <c r="C11533" s="43" t="s">
        <v>327</v>
      </c>
      <c r="E11533" s="43" t="s">
        <v>6263</v>
      </c>
      <c r="F11533" s="43" t="s">
        <v>30</v>
      </c>
      <c r="G11533" s="43">
        <v>53013</v>
      </c>
      <c r="Y11533" s="43" t="str">
        <f t="shared" si="360"/>
        <v/>
      </c>
      <c r="AA11533" s="43" t="e">
        <f t="shared" si="361"/>
        <v>#N/A</v>
      </c>
    </row>
    <row r="11534" spans="1:27" x14ac:dyDescent="0.3">
      <c r="A11534" s="43">
        <v>2411443</v>
      </c>
      <c r="B11534" s="43" t="s">
        <v>2034</v>
      </c>
      <c r="C11534" s="43" t="s">
        <v>327</v>
      </c>
      <c r="E11534" s="43" t="s">
        <v>29</v>
      </c>
      <c r="F11534" s="43" t="s">
        <v>30</v>
      </c>
      <c r="G11534" s="43">
        <v>44069</v>
      </c>
      <c r="Y11534" s="43" t="str">
        <f t="shared" si="360"/>
        <v/>
      </c>
      <c r="AA11534" s="43" t="e">
        <f t="shared" si="361"/>
        <v>#N/A</v>
      </c>
    </row>
    <row r="11535" spans="1:27" x14ac:dyDescent="0.3">
      <c r="A11535" s="43">
        <v>1874056</v>
      </c>
      <c r="B11535" s="43" t="s">
        <v>2034</v>
      </c>
      <c r="C11535" s="43" t="s">
        <v>1306</v>
      </c>
      <c r="E11535" s="43" t="s">
        <v>35</v>
      </c>
      <c r="F11535" s="43" t="s">
        <v>30</v>
      </c>
      <c r="G11535" s="43">
        <v>49037</v>
      </c>
      <c r="Y11535" s="43" t="str">
        <f t="shared" si="360"/>
        <v>COMP</v>
      </c>
      <c r="AA11535" s="43">
        <f t="shared" si="361"/>
        <v>1874056</v>
      </c>
    </row>
    <row r="11536" spans="1:27" x14ac:dyDescent="0.3">
      <c r="A11536" s="43">
        <v>1770609</v>
      </c>
      <c r="B11536" s="43" t="s">
        <v>2034</v>
      </c>
      <c r="C11536" s="43" t="s">
        <v>4917</v>
      </c>
      <c r="E11536" s="43" t="s">
        <v>6263</v>
      </c>
      <c r="F11536" s="43" t="s">
        <v>30</v>
      </c>
      <c r="G11536" s="43">
        <v>44074</v>
      </c>
      <c r="Y11536" s="43" t="str">
        <f t="shared" si="360"/>
        <v/>
      </c>
      <c r="AA11536" s="43" t="e">
        <f t="shared" si="361"/>
        <v>#N/A</v>
      </c>
    </row>
    <row r="11537" spans="1:27" x14ac:dyDescent="0.3">
      <c r="A11537" s="43">
        <v>1982780</v>
      </c>
      <c r="B11537" s="43" t="s">
        <v>8275</v>
      </c>
      <c r="C11537" s="43" t="s">
        <v>2600</v>
      </c>
      <c r="E11537" s="43" t="s">
        <v>6263</v>
      </c>
      <c r="F11537" s="43" t="s">
        <v>30</v>
      </c>
      <c r="G11537" s="43">
        <v>44094</v>
      </c>
      <c r="Y11537" s="43" t="str">
        <f t="shared" si="360"/>
        <v/>
      </c>
      <c r="AA11537" s="43" t="e">
        <f t="shared" si="361"/>
        <v>#N/A</v>
      </c>
    </row>
    <row r="11538" spans="1:27" x14ac:dyDescent="0.3">
      <c r="A11538" s="43">
        <v>2269208</v>
      </c>
      <c r="B11538" s="43" t="s">
        <v>8275</v>
      </c>
      <c r="C11538" s="43" t="s">
        <v>385</v>
      </c>
      <c r="E11538" s="43" t="s">
        <v>6263</v>
      </c>
      <c r="F11538" s="43" t="s">
        <v>28</v>
      </c>
      <c r="G11538" s="43">
        <v>49064</v>
      </c>
      <c r="Y11538" s="43" t="str">
        <f t="shared" si="360"/>
        <v>COMP</v>
      </c>
      <c r="AA11538" s="43">
        <f t="shared" si="361"/>
        <v>2269208</v>
      </c>
    </row>
    <row r="11539" spans="1:27" x14ac:dyDescent="0.3">
      <c r="A11539" s="43">
        <v>1693078</v>
      </c>
      <c r="B11539" s="43" t="s">
        <v>8276</v>
      </c>
      <c r="C11539" s="43" t="s">
        <v>795</v>
      </c>
      <c r="E11539" s="43" t="s">
        <v>6263</v>
      </c>
      <c r="F11539" s="43" t="s">
        <v>30</v>
      </c>
      <c r="G11539" s="43">
        <v>44111</v>
      </c>
      <c r="Y11539" s="43" t="str">
        <f t="shared" si="360"/>
        <v>COMP</v>
      </c>
      <c r="AA11539" s="43">
        <f t="shared" si="361"/>
        <v>1693078</v>
      </c>
    </row>
    <row r="11540" spans="1:27" x14ac:dyDescent="0.3">
      <c r="A11540" s="43">
        <v>2183363</v>
      </c>
      <c r="B11540" s="43" t="s">
        <v>8276</v>
      </c>
      <c r="C11540" s="43" t="s">
        <v>8277</v>
      </c>
      <c r="E11540" s="43" t="s">
        <v>6263</v>
      </c>
      <c r="F11540" s="43" t="s">
        <v>28</v>
      </c>
      <c r="G11540" s="43">
        <v>44022</v>
      </c>
      <c r="Y11540" s="43" t="str">
        <f t="shared" si="360"/>
        <v>COMP</v>
      </c>
      <c r="AA11540" s="43">
        <f t="shared" si="361"/>
        <v>2183363</v>
      </c>
    </row>
    <row r="11541" spans="1:27" x14ac:dyDescent="0.3">
      <c r="A11541" s="43">
        <v>2347836</v>
      </c>
      <c r="B11541" s="43" t="s">
        <v>8276</v>
      </c>
      <c r="C11541" s="43" t="s">
        <v>777</v>
      </c>
      <c r="E11541" s="43" t="s">
        <v>29</v>
      </c>
      <c r="F11541" s="43" t="s">
        <v>30</v>
      </c>
      <c r="G11541" s="43">
        <v>44045</v>
      </c>
      <c r="Y11541" s="43" t="str">
        <f t="shared" si="360"/>
        <v/>
      </c>
      <c r="AA11541" s="43" t="e">
        <f t="shared" si="361"/>
        <v>#N/A</v>
      </c>
    </row>
    <row r="11542" spans="1:27" x14ac:dyDescent="0.3">
      <c r="A11542" s="43">
        <v>438564</v>
      </c>
      <c r="B11542" s="43" t="s">
        <v>8278</v>
      </c>
      <c r="C11542" s="43" t="s">
        <v>260</v>
      </c>
      <c r="E11542" s="43" t="s">
        <v>29</v>
      </c>
      <c r="F11542" s="43" t="s">
        <v>28</v>
      </c>
      <c r="G11542" s="43">
        <v>85017</v>
      </c>
      <c r="Y11542" s="43" t="str">
        <f t="shared" si="360"/>
        <v>COMP</v>
      </c>
      <c r="AA11542" s="43">
        <f t="shared" si="361"/>
        <v>438564</v>
      </c>
    </row>
    <row r="11543" spans="1:27" x14ac:dyDescent="0.3">
      <c r="A11543" s="43">
        <v>2348155</v>
      </c>
      <c r="B11543" s="43" t="s">
        <v>8279</v>
      </c>
      <c r="C11543" s="43" t="s">
        <v>8084</v>
      </c>
      <c r="E11543" s="43" t="s">
        <v>34</v>
      </c>
      <c r="F11543" s="43" t="s">
        <v>28</v>
      </c>
      <c r="G11543" s="43">
        <v>49001</v>
      </c>
      <c r="Y11543" s="43" t="str">
        <f t="shared" si="360"/>
        <v>COMP</v>
      </c>
      <c r="AA11543" s="43">
        <f t="shared" si="361"/>
        <v>2348155</v>
      </c>
    </row>
    <row r="11544" spans="1:27" x14ac:dyDescent="0.3">
      <c r="A11544" s="43">
        <v>1263952</v>
      </c>
      <c r="B11544" s="43" t="s">
        <v>8280</v>
      </c>
      <c r="C11544" s="43" t="s">
        <v>244</v>
      </c>
      <c r="E11544" s="43" t="s">
        <v>6263</v>
      </c>
      <c r="F11544" s="43" t="s">
        <v>28</v>
      </c>
      <c r="G11544" s="43">
        <v>44055</v>
      </c>
      <c r="Y11544" s="43" t="str">
        <f t="shared" si="360"/>
        <v/>
      </c>
      <c r="AA11544" s="43" t="e">
        <f t="shared" si="361"/>
        <v>#N/A</v>
      </c>
    </row>
    <row r="11545" spans="1:27" x14ac:dyDescent="0.3">
      <c r="A11545" s="43">
        <v>2364018</v>
      </c>
      <c r="B11545" s="43" t="s">
        <v>8280</v>
      </c>
      <c r="C11545" s="43" t="s">
        <v>1149</v>
      </c>
      <c r="E11545" s="43" t="s">
        <v>6263</v>
      </c>
      <c r="F11545" s="43" t="s">
        <v>28</v>
      </c>
      <c r="G11545" s="43">
        <v>72085</v>
      </c>
      <c r="Y11545" s="43" t="str">
        <f t="shared" si="360"/>
        <v>COMP</v>
      </c>
      <c r="AA11545" s="43">
        <f t="shared" si="361"/>
        <v>2364018</v>
      </c>
    </row>
    <row r="11546" spans="1:27" x14ac:dyDescent="0.3">
      <c r="A11546" s="43">
        <v>2231500</v>
      </c>
      <c r="B11546" s="43" t="s">
        <v>8280</v>
      </c>
      <c r="C11546" s="43" t="s">
        <v>305</v>
      </c>
      <c r="E11546" s="43" t="s">
        <v>29</v>
      </c>
      <c r="F11546" s="43" t="s">
        <v>28</v>
      </c>
      <c r="G11546" s="43">
        <v>72057</v>
      </c>
      <c r="Y11546" s="43" t="str">
        <f t="shared" si="360"/>
        <v>COMP</v>
      </c>
      <c r="AA11546" s="43">
        <f t="shared" si="361"/>
        <v>2231500</v>
      </c>
    </row>
    <row r="11547" spans="1:27" x14ac:dyDescent="0.3">
      <c r="A11547" s="43">
        <v>2259561</v>
      </c>
      <c r="B11547" s="43" t="s">
        <v>8281</v>
      </c>
      <c r="C11547" s="43" t="s">
        <v>1019</v>
      </c>
      <c r="E11547" s="43" t="s">
        <v>6263</v>
      </c>
      <c r="F11547" s="43" t="s">
        <v>30</v>
      </c>
      <c r="G11547" s="43">
        <v>53074</v>
      </c>
      <c r="Y11547" s="43" t="str">
        <f t="shared" si="360"/>
        <v/>
      </c>
      <c r="AA11547" s="43" t="e">
        <f t="shared" si="361"/>
        <v>#N/A</v>
      </c>
    </row>
    <row r="11548" spans="1:27" x14ac:dyDescent="0.3">
      <c r="A11548" s="43">
        <v>439573</v>
      </c>
      <c r="B11548" s="43" t="s">
        <v>8282</v>
      </c>
      <c r="C11548" s="43" t="s">
        <v>3249</v>
      </c>
      <c r="E11548" s="43" t="s">
        <v>6263</v>
      </c>
      <c r="F11548" s="43" t="s">
        <v>30</v>
      </c>
      <c r="G11548" s="43">
        <v>44024</v>
      </c>
      <c r="Y11548" s="43" t="str">
        <f t="shared" si="360"/>
        <v>COMP</v>
      </c>
      <c r="AA11548" s="43">
        <f t="shared" si="361"/>
        <v>439573</v>
      </c>
    </row>
    <row r="11549" spans="1:27" x14ac:dyDescent="0.3">
      <c r="A11549" s="43">
        <v>1434172</v>
      </c>
      <c r="B11549" s="43" t="s">
        <v>8282</v>
      </c>
      <c r="C11549" s="43" t="s">
        <v>422</v>
      </c>
      <c r="E11549" s="43" t="s">
        <v>6263</v>
      </c>
      <c r="F11549" s="43" t="s">
        <v>28</v>
      </c>
      <c r="G11549" s="43">
        <v>44024</v>
      </c>
      <c r="Y11549" s="43" t="str">
        <f t="shared" si="360"/>
        <v/>
      </c>
      <c r="AA11549" s="43" t="e">
        <f t="shared" si="361"/>
        <v>#N/A</v>
      </c>
    </row>
    <row r="11550" spans="1:27" x14ac:dyDescent="0.3">
      <c r="A11550" s="43">
        <v>2394966</v>
      </c>
      <c r="B11550" s="43" t="s">
        <v>8283</v>
      </c>
      <c r="C11550" s="43" t="s">
        <v>565</v>
      </c>
      <c r="E11550" s="43" t="s">
        <v>6263</v>
      </c>
      <c r="F11550" s="43" t="s">
        <v>28</v>
      </c>
      <c r="G11550" s="43">
        <v>49064</v>
      </c>
      <c r="Y11550" s="43" t="str">
        <f t="shared" si="360"/>
        <v>COMP</v>
      </c>
      <c r="AA11550" s="43">
        <f t="shared" si="361"/>
        <v>2394966</v>
      </c>
    </row>
    <row r="11551" spans="1:27" x14ac:dyDescent="0.3">
      <c r="A11551" s="43">
        <v>1536311</v>
      </c>
      <c r="B11551" s="43" t="s">
        <v>8284</v>
      </c>
      <c r="C11551" s="43" t="s">
        <v>475</v>
      </c>
      <c r="E11551" s="43" t="s">
        <v>6263</v>
      </c>
      <c r="F11551" s="43" t="s">
        <v>28</v>
      </c>
      <c r="G11551" s="43">
        <v>44103</v>
      </c>
      <c r="Y11551" s="43" t="str">
        <f t="shared" si="360"/>
        <v/>
      </c>
      <c r="AA11551" s="43" t="e">
        <f t="shared" si="361"/>
        <v>#N/A</v>
      </c>
    </row>
    <row r="11552" spans="1:27" x14ac:dyDescent="0.3">
      <c r="A11552" s="43">
        <v>564962</v>
      </c>
      <c r="B11552" s="43" t="s">
        <v>2036</v>
      </c>
      <c r="C11552" s="43" t="s">
        <v>316</v>
      </c>
      <c r="E11552" s="43" t="s">
        <v>6263</v>
      </c>
      <c r="F11552" s="43" t="s">
        <v>28</v>
      </c>
      <c r="G11552" s="43">
        <v>72042</v>
      </c>
      <c r="Y11552" s="43" t="str">
        <f t="shared" si="360"/>
        <v/>
      </c>
      <c r="AA11552" s="43" t="e">
        <f t="shared" si="361"/>
        <v>#N/A</v>
      </c>
    </row>
    <row r="11553" spans="1:27" x14ac:dyDescent="0.3">
      <c r="A11553" s="43">
        <v>1928414</v>
      </c>
      <c r="B11553" s="43" t="s">
        <v>2036</v>
      </c>
      <c r="C11553" s="43" t="s">
        <v>484</v>
      </c>
      <c r="E11553" s="43" t="s">
        <v>31</v>
      </c>
      <c r="F11553" s="43" t="s">
        <v>28</v>
      </c>
      <c r="G11553" s="43">
        <v>72063</v>
      </c>
      <c r="Y11553" s="43" t="str">
        <f t="shared" si="360"/>
        <v>COMP</v>
      </c>
      <c r="AA11553" s="43">
        <f t="shared" si="361"/>
        <v>1928414</v>
      </c>
    </row>
    <row r="11554" spans="1:27" x14ac:dyDescent="0.3">
      <c r="A11554" s="43">
        <v>1878862</v>
      </c>
      <c r="B11554" s="43" t="s">
        <v>2036</v>
      </c>
      <c r="C11554" s="43" t="s">
        <v>346</v>
      </c>
      <c r="E11554" s="43" t="s">
        <v>6263</v>
      </c>
      <c r="F11554" s="43" t="s">
        <v>28</v>
      </c>
      <c r="G11554" s="43">
        <v>49027</v>
      </c>
      <c r="Y11554" s="43" t="str">
        <f t="shared" si="360"/>
        <v>COMP</v>
      </c>
      <c r="AA11554" s="43">
        <f t="shared" si="361"/>
        <v>1878862</v>
      </c>
    </row>
    <row r="11555" spans="1:27" x14ac:dyDescent="0.3">
      <c r="A11555" s="43">
        <v>2342137</v>
      </c>
      <c r="B11555" s="43" t="s">
        <v>2036</v>
      </c>
      <c r="C11555" s="43" t="s">
        <v>639</v>
      </c>
      <c r="E11555" s="43" t="s">
        <v>35</v>
      </c>
      <c r="F11555" s="43" t="s">
        <v>28</v>
      </c>
      <c r="G11555" s="43">
        <v>72041</v>
      </c>
      <c r="Y11555" s="43" t="str">
        <f t="shared" si="360"/>
        <v>COMP</v>
      </c>
      <c r="AA11555" s="43">
        <f t="shared" si="361"/>
        <v>2342137</v>
      </c>
    </row>
    <row r="11556" spans="1:27" x14ac:dyDescent="0.3">
      <c r="A11556" s="43">
        <v>2154056</v>
      </c>
      <c r="B11556" s="43" t="s">
        <v>2036</v>
      </c>
      <c r="C11556" s="43" t="s">
        <v>475</v>
      </c>
      <c r="E11556" s="43" t="s">
        <v>6263</v>
      </c>
      <c r="F11556" s="43" t="s">
        <v>28</v>
      </c>
      <c r="G11556" s="43">
        <v>72070</v>
      </c>
      <c r="Y11556" s="43" t="str">
        <f t="shared" si="360"/>
        <v/>
      </c>
      <c r="AA11556" s="43" t="e">
        <f t="shared" si="361"/>
        <v>#N/A</v>
      </c>
    </row>
    <row r="11557" spans="1:27" x14ac:dyDescent="0.3">
      <c r="A11557" s="43">
        <v>2414706</v>
      </c>
      <c r="B11557" s="43" t="s">
        <v>8285</v>
      </c>
      <c r="C11557" s="43" t="s">
        <v>2401</v>
      </c>
      <c r="E11557" s="43" t="s">
        <v>35</v>
      </c>
      <c r="F11557" s="43" t="s">
        <v>28</v>
      </c>
      <c r="G11557" s="43">
        <v>72042</v>
      </c>
      <c r="Y11557" s="43" t="str">
        <f t="shared" si="360"/>
        <v/>
      </c>
      <c r="AA11557" s="43" t="e">
        <f t="shared" si="361"/>
        <v>#N/A</v>
      </c>
    </row>
    <row r="11558" spans="1:27" x14ac:dyDescent="0.3">
      <c r="A11558" s="43">
        <v>2143848</v>
      </c>
      <c r="B11558" s="43" t="s">
        <v>8286</v>
      </c>
      <c r="C11558" s="43" t="s">
        <v>659</v>
      </c>
      <c r="E11558" s="43" t="s">
        <v>29</v>
      </c>
      <c r="F11558" s="43" t="s">
        <v>28</v>
      </c>
      <c r="G11558" s="43">
        <v>44045</v>
      </c>
      <c r="Y11558" s="43" t="str">
        <f t="shared" si="360"/>
        <v/>
      </c>
      <c r="AA11558" s="43" t="e">
        <f t="shared" si="361"/>
        <v>#N/A</v>
      </c>
    </row>
    <row r="11559" spans="1:27" x14ac:dyDescent="0.3">
      <c r="A11559" s="43">
        <v>352139</v>
      </c>
      <c r="B11559" s="43" t="s">
        <v>2040</v>
      </c>
      <c r="C11559" s="43" t="s">
        <v>3477</v>
      </c>
      <c r="E11559" s="43" t="s">
        <v>6263</v>
      </c>
      <c r="F11559" s="43" t="s">
        <v>28</v>
      </c>
      <c r="G11559" s="43">
        <v>85067</v>
      </c>
      <c r="Y11559" s="43" t="str">
        <f t="shared" si="360"/>
        <v>COMP</v>
      </c>
      <c r="AA11559" s="43">
        <f t="shared" si="361"/>
        <v>352139</v>
      </c>
    </row>
    <row r="11560" spans="1:27" x14ac:dyDescent="0.3">
      <c r="A11560" s="43">
        <v>1078982</v>
      </c>
      <c r="B11560" s="43" t="s">
        <v>8287</v>
      </c>
      <c r="C11560" s="43" t="s">
        <v>427</v>
      </c>
      <c r="E11560" s="43" t="s">
        <v>6263</v>
      </c>
      <c r="F11560" s="43" t="s">
        <v>28</v>
      </c>
      <c r="G11560" s="43">
        <v>44038</v>
      </c>
      <c r="Y11560" s="43" t="str">
        <f t="shared" si="360"/>
        <v>COMP</v>
      </c>
      <c r="AA11560" s="43">
        <f t="shared" si="361"/>
        <v>1078982</v>
      </c>
    </row>
    <row r="11561" spans="1:27" x14ac:dyDescent="0.3">
      <c r="A11561" s="43">
        <v>1148950</v>
      </c>
      <c r="B11561" s="43" t="s">
        <v>8288</v>
      </c>
      <c r="C11561" s="43" t="s">
        <v>425</v>
      </c>
      <c r="E11561" s="43" t="s">
        <v>6263</v>
      </c>
      <c r="F11561" s="43" t="s">
        <v>28</v>
      </c>
      <c r="G11561" s="43">
        <v>44015</v>
      </c>
      <c r="Y11561" s="43" t="str">
        <f t="shared" si="360"/>
        <v/>
      </c>
      <c r="AA11561" s="43" t="e">
        <f t="shared" si="361"/>
        <v>#N/A</v>
      </c>
    </row>
    <row r="11562" spans="1:27" x14ac:dyDescent="0.3">
      <c r="A11562" s="43">
        <v>877880</v>
      </c>
      <c r="B11562" s="43" t="s">
        <v>8288</v>
      </c>
      <c r="C11562" s="43" t="s">
        <v>1109</v>
      </c>
      <c r="E11562" s="43" t="s">
        <v>6263</v>
      </c>
      <c r="F11562" s="43" t="s">
        <v>28</v>
      </c>
      <c r="G11562" s="43">
        <v>44038</v>
      </c>
      <c r="Y11562" s="43" t="str">
        <f t="shared" si="360"/>
        <v>COMP</v>
      </c>
      <c r="AA11562" s="43">
        <f t="shared" si="361"/>
        <v>877880</v>
      </c>
    </row>
    <row r="11563" spans="1:27" x14ac:dyDescent="0.3">
      <c r="A11563" s="43">
        <v>1392082</v>
      </c>
      <c r="B11563" s="43" t="s">
        <v>2041</v>
      </c>
      <c r="C11563" s="43" t="s">
        <v>530</v>
      </c>
      <c r="E11563" s="43" t="s">
        <v>6263</v>
      </c>
      <c r="F11563" s="43" t="s">
        <v>30</v>
      </c>
      <c r="G11563" s="43">
        <v>44039</v>
      </c>
      <c r="Y11563" s="43" t="str">
        <f t="shared" si="360"/>
        <v/>
      </c>
      <c r="AA11563" s="43" t="e">
        <f t="shared" si="361"/>
        <v>#N/A</v>
      </c>
    </row>
    <row r="11564" spans="1:27" x14ac:dyDescent="0.3">
      <c r="A11564" s="43">
        <v>2362726</v>
      </c>
      <c r="B11564" s="43" t="s">
        <v>8289</v>
      </c>
      <c r="C11564" s="43" t="s">
        <v>936</v>
      </c>
      <c r="E11564" s="43" t="s">
        <v>6263</v>
      </c>
      <c r="F11564" s="43" t="s">
        <v>30</v>
      </c>
      <c r="G11564" s="43">
        <v>49009</v>
      </c>
      <c r="Y11564" s="43" t="str">
        <f t="shared" si="360"/>
        <v/>
      </c>
      <c r="AA11564" s="43" t="e">
        <f t="shared" si="361"/>
        <v>#N/A</v>
      </c>
    </row>
    <row r="11565" spans="1:27" x14ac:dyDescent="0.3">
      <c r="A11565" s="43">
        <v>280157</v>
      </c>
      <c r="B11565" s="43" t="s">
        <v>8290</v>
      </c>
      <c r="C11565" s="43" t="s">
        <v>548</v>
      </c>
      <c r="E11565" s="43" t="s">
        <v>6263</v>
      </c>
      <c r="F11565" s="43" t="s">
        <v>28</v>
      </c>
      <c r="G11565" s="43">
        <v>44045</v>
      </c>
      <c r="Y11565" s="43" t="str">
        <f t="shared" si="360"/>
        <v/>
      </c>
      <c r="AA11565" s="43" t="e">
        <f t="shared" si="361"/>
        <v>#N/A</v>
      </c>
    </row>
    <row r="11566" spans="1:27" x14ac:dyDescent="0.3">
      <c r="A11566" s="43">
        <v>1785430</v>
      </c>
      <c r="B11566" s="43" t="s">
        <v>8291</v>
      </c>
      <c r="C11566" s="43" t="s">
        <v>565</v>
      </c>
      <c r="E11566" s="43" t="s">
        <v>6263</v>
      </c>
      <c r="F11566" s="43" t="s">
        <v>28</v>
      </c>
      <c r="G11566" s="43">
        <v>44021</v>
      </c>
      <c r="Y11566" s="43" t="str">
        <f t="shared" si="360"/>
        <v/>
      </c>
      <c r="AA11566" s="43" t="e">
        <f t="shared" si="361"/>
        <v>#N/A</v>
      </c>
    </row>
    <row r="11567" spans="1:27" x14ac:dyDescent="0.3">
      <c r="A11567" s="43">
        <v>1044117</v>
      </c>
      <c r="B11567" s="43" t="s">
        <v>8292</v>
      </c>
      <c r="C11567" s="43" t="s">
        <v>565</v>
      </c>
      <c r="E11567" s="43" t="s">
        <v>6263</v>
      </c>
      <c r="F11567" s="43" t="s">
        <v>28</v>
      </c>
      <c r="G11567" s="43">
        <v>85022</v>
      </c>
      <c r="Y11567" s="43" t="str">
        <f t="shared" si="360"/>
        <v>COMP</v>
      </c>
      <c r="AA11567" s="43">
        <f t="shared" si="361"/>
        <v>1044117</v>
      </c>
    </row>
    <row r="11568" spans="1:27" x14ac:dyDescent="0.3">
      <c r="A11568" s="43">
        <v>1036887</v>
      </c>
      <c r="B11568" s="43" t="s">
        <v>8292</v>
      </c>
      <c r="C11568" s="43" t="s">
        <v>264</v>
      </c>
      <c r="E11568" s="43" t="s">
        <v>6263</v>
      </c>
      <c r="F11568" s="43" t="s">
        <v>28</v>
      </c>
      <c r="G11568" s="43">
        <v>85053</v>
      </c>
      <c r="Y11568" s="43" t="str">
        <f t="shared" si="360"/>
        <v/>
      </c>
      <c r="AA11568" s="43" t="e">
        <f t="shared" si="361"/>
        <v>#N/A</v>
      </c>
    </row>
    <row r="11569" spans="1:27" x14ac:dyDescent="0.3">
      <c r="A11569" s="43">
        <v>163255</v>
      </c>
      <c r="B11569" s="43" t="s">
        <v>8292</v>
      </c>
      <c r="C11569" s="43" t="s">
        <v>232</v>
      </c>
      <c r="E11569" s="43" t="s">
        <v>6263</v>
      </c>
      <c r="F11569" s="43" t="s">
        <v>28</v>
      </c>
      <c r="G11569" s="43">
        <v>85017</v>
      </c>
      <c r="Y11569" s="43" t="str">
        <f t="shared" si="360"/>
        <v>COMP</v>
      </c>
      <c r="AA11569" s="43">
        <f t="shared" si="361"/>
        <v>163255</v>
      </c>
    </row>
    <row r="11570" spans="1:27" x14ac:dyDescent="0.3">
      <c r="A11570" s="43">
        <v>582668</v>
      </c>
      <c r="B11570" s="43" t="s">
        <v>8292</v>
      </c>
      <c r="C11570" s="43" t="s">
        <v>8086</v>
      </c>
      <c r="E11570" s="43" t="s">
        <v>6263</v>
      </c>
      <c r="F11570" s="43" t="s">
        <v>30</v>
      </c>
      <c r="G11570" s="43">
        <v>85005</v>
      </c>
      <c r="Y11570" s="43" t="str">
        <f t="shared" si="360"/>
        <v/>
      </c>
      <c r="AA11570" s="43" t="e">
        <f t="shared" si="361"/>
        <v>#N/A</v>
      </c>
    </row>
    <row r="11571" spans="1:27" x14ac:dyDescent="0.3">
      <c r="A11571" s="43">
        <v>1758606</v>
      </c>
      <c r="B11571" s="43" t="s">
        <v>8293</v>
      </c>
      <c r="C11571" s="43" t="s">
        <v>313</v>
      </c>
      <c r="E11571" s="43" t="s">
        <v>35</v>
      </c>
      <c r="F11571" s="43" t="s">
        <v>30</v>
      </c>
      <c r="G11571" s="43">
        <v>44035</v>
      </c>
      <c r="Y11571" s="43" t="str">
        <f t="shared" si="360"/>
        <v>COMP</v>
      </c>
      <c r="AA11571" s="43">
        <f t="shared" si="361"/>
        <v>1758606</v>
      </c>
    </row>
    <row r="11572" spans="1:27" x14ac:dyDescent="0.3">
      <c r="A11572" s="43">
        <v>1506510</v>
      </c>
      <c r="B11572" s="43" t="s">
        <v>8293</v>
      </c>
      <c r="C11572" s="43" t="s">
        <v>437</v>
      </c>
      <c r="E11572" s="43" t="s">
        <v>6263</v>
      </c>
      <c r="F11572" s="43" t="s">
        <v>28</v>
      </c>
      <c r="G11572" s="43">
        <v>44072</v>
      </c>
      <c r="Y11572" s="43" t="str">
        <f t="shared" si="360"/>
        <v/>
      </c>
      <c r="AA11572" s="43" t="e">
        <f t="shared" si="361"/>
        <v>#N/A</v>
      </c>
    </row>
    <row r="11573" spans="1:27" x14ac:dyDescent="0.3">
      <c r="A11573" s="43">
        <v>1441011</v>
      </c>
      <c r="B11573" s="43" t="s">
        <v>8293</v>
      </c>
      <c r="C11573" s="43" t="s">
        <v>4398</v>
      </c>
      <c r="E11573" s="43" t="s">
        <v>6263</v>
      </c>
      <c r="F11573" s="43" t="s">
        <v>30</v>
      </c>
      <c r="G11573" s="43">
        <v>44072</v>
      </c>
      <c r="Y11573" s="43" t="str">
        <f t="shared" si="360"/>
        <v/>
      </c>
      <c r="AA11573" s="43" t="e">
        <f t="shared" si="361"/>
        <v>#N/A</v>
      </c>
    </row>
    <row r="11574" spans="1:27" x14ac:dyDescent="0.3">
      <c r="A11574" s="43">
        <v>2177857</v>
      </c>
      <c r="B11574" s="43" t="s">
        <v>8293</v>
      </c>
      <c r="C11574" s="43" t="s">
        <v>1175</v>
      </c>
      <c r="E11574" s="43" t="s">
        <v>29</v>
      </c>
      <c r="F11574" s="43" t="s">
        <v>30</v>
      </c>
      <c r="G11574" s="43">
        <v>44039</v>
      </c>
      <c r="Y11574" s="43" t="str">
        <f t="shared" si="360"/>
        <v>COMP</v>
      </c>
      <c r="AA11574" s="43">
        <f t="shared" si="361"/>
        <v>2177857</v>
      </c>
    </row>
    <row r="11575" spans="1:27" x14ac:dyDescent="0.3">
      <c r="A11575" s="43">
        <v>1215741</v>
      </c>
      <c r="B11575" s="43" t="s">
        <v>8294</v>
      </c>
      <c r="C11575" s="43" t="s">
        <v>366</v>
      </c>
      <c r="E11575" s="43" t="s">
        <v>6263</v>
      </c>
      <c r="F11575" s="43" t="s">
        <v>28</v>
      </c>
      <c r="G11575" s="43">
        <v>53070</v>
      </c>
      <c r="Y11575" s="43" t="str">
        <f t="shared" si="360"/>
        <v/>
      </c>
      <c r="AA11575" s="43" t="e">
        <f t="shared" si="361"/>
        <v>#N/A</v>
      </c>
    </row>
    <row r="11576" spans="1:27" x14ac:dyDescent="0.3">
      <c r="A11576" s="43">
        <v>1755708</v>
      </c>
      <c r="B11576" s="43" t="s">
        <v>8295</v>
      </c>
      <c r="C11576" s="43" t="s">
        <v>1041</v>
      </c>
      <c r="E11576" s="43" t="s">
        <v>6263</v>
      </c>
      <c r="F11576" s="43" t="s">
        <v>30</v>
      </c>
      <c r="G11576" s="43">
        <v>49002</v>
      </c>
      <c r="Y11576" s="43" t="str">
        <f t="shared" si="360"/>
        <v>COMP</v>
      </c>
      <c r="AA11576" s="43">
        <f t="shared" si="361"/>
        <v>1755708</v>
      </c>
    </row>
    <row r="11577" spans="1:27" x14ac:dyDescent="0.3">
      <c r="A11577" s="43">
        <v>2257837</v>
      </c>
      <c r="B11577" s="43" t="s">
        <v>8296</v>
      </c>
      <c r="C11577" s="43" t="s">
        <v>973</v>
      </c>
      <c r="E11577" s="43" t="s">
        <v>6263</v>
      </c>
      <c r="F11577" s="43" t="s">
        <v>28</v>
      </c>
      <c r="G11577" s="43">
        <v>85017</v>
      </c>
      <c r="Y11577" s="43" t="str">
        <f t="shared" si="360"/>
        <v>COMP</v>
      </c>
      <c r="AA11577" s="43">
        <f t="shared" si="361"/>
        <v>2257837</v>
      </c>
    </row>
    <row r="11578" spans="1:27" x14ac:dyDescent="0.3">
      <c r="A11578" s="43">
        <v>1785697</v>
      </c>
      <c r="B11578" s="43" t="s">
        <v>8296</v>
      </c>
      <c r="C11578" s="43" t="s">
        <v>4538</v>
      </c>
      <c r="E11578" s="43" t="s">
        <v>6263</v>
      </c>
      <c r="F11578" s="43" t="s">
        <v>30</v>
      </c>
      <c r="G11578" s="43">
        <v>85012</v>
      </c>
      <c r="Y11578" s="43" t="str">
        <f t="shared" si="360"/>
        <v/>
      </c>
      <c r="AA11578" s="43" t="e">
        <f t="shared" si="361"/>
        <v>#N/A</v>
      </c>
    </row>
    <row r="11579" spans="1:27" x14ac:dyDescent="0.3">
      <c r="A11579" s="43">
        <v>1757128</v>
      </c>
      <c r="B11579" s="43" t="s">
        <v>8296</v>
      </c>
      <c r="C11579" s="43" t="s">
        <v>189</v>
      </c>
      <c r="E11579" s="43" t="s">
        <v>6263</v>
      </c>
      <c r="F11579" s="43" t="s">
        <v>30</v>
      </c>
      <c r="G11579" s="43">
        <v>85032</v>
      </c>
      <c r="Y11579" s="43" t="str">
        <f t="shared" si="360"/>
        <v>COMP</v>
      </c>
      <c r="AA11579" s="43">
        <f t="shared" si="361"/>
        <v>1757128</v>
      </c>
    </row>
    <row r="11580" spans="1:27" x14ac:dyDescent="0.3">
      <c r="A11580" s="43">
        <v>1510155</v>
      </c>
      <c r="B11580" s="43" t="s">
        <v>8297</v>
      </c>
      <c r="C11580" s="43" t="s">
        <v>3698</v>
      </c>
      <c r="E11580" s="43" t="s">
        <v>34</v>
      </c>
      <c r="F11580" s="43" t="s">
        <v>28</v>
      </c>
      <c r="G11580" s="43">
        <v>85017</v>
      </c>
      <c r="Y11580" s="43" t="str">
        <f t="shared" si="360"/>
        <v>COMP</v>
      </c>
      <c r="AA11580" s="43">
        <f t="shared" si="361"/>
        <v>1510155</v>
      </c>
    </row>
    <row r="11581" spans="1:27" x14ac:dyDescent="0.3">
      <c r="A11581" s="43">
        <v>2339568</v>
      </c>
      <c r="B11581" s="43" t="s">
        <v>2048</v>
      </c>
      <c r="C11581" s="43" t="s">
        <v>8298</v>
      </c>
      <c r="E11581" s="43" t="s">
        <v>6263</v>
      </c>
      <c r="F11581" s="43" t="s">
        <v>30</v>
      </c>
      <c r="G11581" s="43">
        <v>49004</v>
      </c>
      <c r="Y11581" s="43" t="str">
        <f t="shared" si="360"/>
        <v/>
      </c>
      <c r="AA11581" s="43" t="e">
        <f t="shared" si="361"/>
        <v>#N/A</v>
      </c>
    </row>
    <row r="11582" spans="1:27" x14ac:dyDescent="0.3">
      <c r="A11582" s="43">
        <v>2210593</v>
      </c>
      <c r="B11582" s="43" t="s">
        <v>2048</v>
      </c>
      <c r="C11582" s="43" t="s">
        <v>937</v>
      </c>
      <c r="E11582" s="43" t="s">
        <v>6263</v>
      </c>
      <c r="F11582" s="43" t="s">
        <v>28</v>
      </c>
      <c r="G11582" s="43">
        <v>44072</v>
      </c>
      <c r="Y11582" s="43" t="str">
        <f t="shared" si="360"/>
        <v/>
      </c>
      <c r="AA11582" s="43" t="e">
        <f t="shared" si="361"/>
        <v>#N/A</v>
      </c>
    </row>
    <row r="11583" spans="1:27" x14ac:dyDescent="0.3">
      <c r="A11583" s="43">
        <v>2089929</v>
      </c>
      <c r="B11583" s="43" t="s">
        <v>2048</v>
      </c>
      <c r="C11583" s="43" t="s">
        <v>375</v>
      </c>
      <c r="E11583" s="43" t="s">
        <v>6263</v>
      </c>
      <c r="F11583" s="43" t="s">
        <v>28</v>
      </c>
      <c r="G11583" s="43">
        <v>49004</v>
      </c>
      <c r="Y11583" s="43" t="str">
        <f t="shared" si="360"/>
        <v/>
      </c>
      <c r="AA11583" s="43" t="e">
        <f t="shared" si="361"/>
        <v>#N/A</v>
      </c>
    </row>
    <row r="11584" spans="1:27" x14ac:dyDescent="0.3">
      <c r="A11584" s="43">
        <v>1546691</v>
      </c>
      <c r="B11584" s="43" t="s">
        <v>2048</v>
      </c>
      <c r="C11584" s="43" t="s">
        <v>268</v>
      </c>
      <c r="E11584" s="43" t="s">
        <v>6263</v>
      </c>
      <c r="F11584" s="43" t="s">
        <v>30</v>
      </c>
      <c r="G11584" s="43">
        <v>53013</v>
      </c>
      <c r="Y11584" s="43" t="str">
        <f t="shared" si="360"/>
        <v/>
      </c>
      <c r="AA11584" s="43" t="e">
        <f t="shared" si="361"/>
        <v>#N/A</v>
      </c>
    </row>
    <row r="11585" spans="1:27" x14ac:dyDescent="0.3">
      <c r="A11585" s="43">
        <v>585350</v>
      </c>
      <c r="B11585" s="43" t="s">
        <v>2048</v>
      </c>
      <c r="C11585" s="43" t="s">
        <v>1149</v>
      </c>
      <c r="E11585" s="43" t="s">
        <v>29</v>
      </c>
      <c r="F11585" s="43" t="s">
        <v>28</v>
      </c>
      <c r="G11585" s="43">
        <v>85033</v>
      </c>
      <c r="Y11585" s="43" t="str">
        <f t="shared" si="360"/>
        <v>COMP</v>
      </c>
      <c r="AA11585" s="43">
        <f t="shared" si="361"/>
        <v>585350</v>
      </c>
    </row>
    <row r="11586" spans="1:27" x14ac:dyDescent="0.3">
      <c r="A11586" s="43">
        <v>2372386</v>
      </c>
      <c r="B11586" s="43" t="s">
        <v>2048</v>
      </c>
      <c r="C11586" s="43" t="s">
        <v>2801</v>
      </c>
      <c r="E11586" s="43" t="s">
        <v>29</v>
      </c>
      <c r="F11586" s="43" t="s">
        <v>30</v>
      </c>
      <c r="G11586" s="43">
        <v>85061</v>
      </c>
      <c r="Y11586" s="43" t="str">
        <f t="shared" ref="Y11586:Y11649" si="362">IF(ISERROR(AA11586)=FALSE,"COMP","")</f>
        <v/>
      </c>
      <c r="AA11586" s="43" t="e">
        <f t="shared" si="361"/>
        <v>#N/A</v>
      </c>
    </row>
    <row r="11587" spans="1:27" x14ac:dyDescent="0.3">
      <c r="A11587" s="43">
        <v>1651428</v>
      </c>
      <c r="B11587" s="43" t="s">
        <v>2048</v>
      </c>
      <c r="C11587" s="43" t="s">
        <v>951</v>
      </c>
      <c r="E11587" s="43" t="s">
        <v>35</v>
      </c>
      <c r="F11587" s="43" t="s">
        <v>28</v>
      </c>
      <c r="G11587" s="43">
        <v>44045</v>
      </c>
      <c r="Y11587" s="43" t="str">
        <f t="shared" si="362"/>
        <v>COMP</v>
      </c>
      <c r="AA11587" s="43">
        <f t="shared" ref="AA11587:AA11650" si="363">VLOOKUP(A11587,Z:Z,1,FALSE)</f>
        <v>1651428</v>
      </c>
    </row>
    <row r="11588" spans="1:27" x14ac:dyDescent="0.3">
      <c r="A11588" s="43">
        <v>2210585</v>
      </c>
      <c r="B11588" s="43" t="s">
        <v>2048</v>
      </c>
      <c r="C11588" s="43" t="s">
        <v>1055</v>
      </c>
      <c r="E11588" s="43" t="s">
        <v>6263</v>
      </c>
      <c r="F11588" s="43" t="s">
        <v>30</v>
      </c>
      <c r="G11588" s="43">
        <v>44072</v>
      </c>
      <c r="Y11588" s="43" t="str">
        <f t="shared" si="362"/>
        <v/>
      </c>
      <c r="AA11588" s="43" t="e">
        <f t="shared" si="363"/>
        <v>#N/A</v>
      </c>
    </row>
    <row r="11589" spans="1:27" x14ac:dyDescent="0.3">
      <c r="A11589" s="43">
        <v>2418930</v>
      </c>
      <c r="B11589" s="43" t="s">
        <v>2048</v>
      </c>
      <c r="C11589" s="43" t="s">
        <v>297</v>
      </c>
      <c r="E11589" s="43" t="s">
        <v>6263</v>
      </c>
      <c r="F11589" s="43" t="s">
        <v>30</v>
      </c>
      <c r="G11589" s="43">
        <v>53013</v>
      </c>
      <c r="Y11589" s="43" t="str">
        <f t="shared" si="362"/>
        <v/>
      </c>
      <c r="AA11589" s="43" t="e">
        <f t="shared" si="363"/>
        <v>#N/A</v>
      </c>
    </row>
    <row r="11590" spans="1:27" x14ac:dyDescent="0.3">
      <c r="A11590" s="43">
        <v>1784791</v>
      </c>
      <c r="B11590" s="43" t="s">
        <v>8299</v>
      </c>
      <c r="C11590" s="43" t="s">
        <v>542</v>
      </c>
      <c r="E11590" s="43" t="s">
        <v>29</v>
      </c>
      <c r="F11590" s="43" t="s">
        <v>28</v>
      </c>
      <c r="G11590" s="43">
        <v>85022</v>
      </c>
      <c r="Y11590" s="43" t="str">
        <f t="shared" si="362"/>
        <v/>
      </c>
      <c r="AA11590" s="43" t="e">
        <f t="shared" si="363"/>
        <v>#N/A</v>
      </c>
    </row>
    <row r="11591" spans="1:27" x14ac:dyDescent="0.3">
      <c r="A11591" s="43">
        <v>454183</v>
      </c>
      <c r="B11591" s="43" t="s">
        <v>8300</v>
      </c>
      <c r="C11591" s="43" t="s">
        <v>8301</v>
      </c>
      <c r="E11591" s="43" t="s">
        <v>6263</v>
      </c>
      <c r="F11591" s="43" t="s">
        <v>28</v>
      </c>
      <c r="G11591" s="43">
        <v>49019</v>
      </c>
      <c r="Y11591" s="43" t="str">
        <f t="shared" si="362"/>
        <v>COMP</v>
      </c>
      <c r="AA11591" s="43">
        <f t="shared" si="363"/>
        <v>454183</v>
      </c>
    </row>
    <row r="11592" spans="1:27" x14ac:dyDescent="0.3">
      <c r="A11592" s="43">
        <v>1274733</v>
      </c>
      <c r="B11592" s="43" t="s">
        <v>8302</v>
      </c>
      <c r="C11592" s="43" t="s">
        <v>268</v>
      </c>
      <c r="E11592" s="43" t="s">
        <v>6263</v>
      </c>
      <c r="F11592" s="43" t="s">
        <v>30</v>
      </c>
      <c r="G11592" s="43">
        <v>72041</v>
      </c>
      <c r="Y11592" s="43" t="str">
        <f t="shared" si="362"/>
        <v/>
      </c>
      <c r="AA11592" s="43" t="e">
        <f t="shared" si="363"/>
        <v>#N/A</v>
      </c>
    </row>
    <row r="11593" spans="1:27" x14ac:dyDescent="0.3">
      <c r="A11593" s="43">
        <v>221870</v>
      </c>
      <c r="B11593" s="43" t="s">
        <v>8302</v>
      </c>
      <c r="C11593" s="43" t="s">
        <v>502</v>
      </c>
      <c r="E11593" s="43" t="s">
        <v>6263</v>
      </c>
      <c r="F11593" s="43" t="s">
        <v>30</v>
      </c>
      <c r="G11593" s="43">
        <v>53060</v>
      </c>
      <c r="Y11593" s="43" t="str">
        <f t="shared" si="362"/>
        <v/>
      </c>
      <c r="AA11593" s="43" t="e">
        <f t="shared" si="363"/>
        <v>#N/A</v>
      </c>
    </row>
    <row r="11594" spans="1:27" x14ac:dyDescent="0.3">
      <c r="A11594" s="43">
        <v>2010972</v>
      </c>
      <c r="B11594" s="43" t="s">
        <v>8303</v>
      </c>
      <c r="C11594" s="43" t="s">
        <v>357</v>
      </c>
      <c r="E11594" s="43" t="s">
        <v>6263</v>
      </c>
      <c r="F11594" s="43" t="s">
        <v>30</v>
      </c>
      <c r="G11594" s="43">
        <v>85055</v>
      </c>
      <c r="Y11594" s="43" t="str">
        <f t="shared" si="362"/>
        <v/>
      </c>
      <c r="AA11594" s="43" t="e">
        <f t="shared" si="363"/>
        <v>#N/A</v>
      </c>
    </row>
    <row r="11595" spans="1:27" x14ac:dyDescent="0.3">
      <c r="A11595" s="43">
        <v>2354188</v>
      </c>
      <c r="B11595" s="43" t="s">
        <v>8303</v>
      </c>
      <c r="C11595" s="43" t="s">
        <v>425</v>
      </c>
      <c r="E11595" s="43" t="s">
        <v>6263</v>
      </c>
      <c r="F11595" s="43" t="s">
        <v>28</v>
      </c>
      <c r="G11595" s="43">
        <v>85055</v>
      </c>
      <c r="Y11595" s="43" t="str">
        <f t="shared" si="362"/>
        <v/>
      </c>
      <c r="AA11595" s="43" t="e">
        <f t="shared" si="363"/>
        <v>#N/A</v>
      </c>
    </row>
    <row r="11596" spans="1:27" x14ac:dyDescent="0.3">
      <c r="A11596" s="43">
        <v>2342699</v>
      </c>
      <c r="B11596" s="43" t="s">
        <v>8304</v>
      </c>
      <c r="C11596" s="43" t="s">
        <v>318</v>
      </c>
      <c r="E11596" s="43" t="s">
        <v>29</v>
      </c>
      <c r="F11596" s="43" t="s">
        <v>28</v>
      </c>
      <c r="G11596" s="43">
        <v>53057</v>
      </c>
      <c r="Y11596" s="43" t="str">
        <f t="shared" si="362"/>
        <v>COMP</v>
      </c>
      <c r="AA11596" s="43">
        <f t="shared" si="363"/>
        <v>2342699</v>
      </c>
    </row>
    <row r="11597" spans="1:27" x14ac:dyDescent="0.3">
      <c r="A11597" s="43">
        <v>2419690</v>
      </c>
      <c r="B11597" s="43" t="s">
        <v>8304</v>
      </c>
      <c r="C11597" s="43" t="s">
        <v>793</v>
      </c>
      <c r="E11597" s="43" t="s">
        <v>31</v>
      </c>
      <c r="F11597" s="43" t="s">
        <v>28</v>
      </c>
      <c r="G11597" s="43">
        <v>53057</v>
      </c>
      <c r="Y11597" s="43" t="str">
        <f t="shared" si="362"/>
        <v/>
      </c>
      <c r="AA11597" s="43" t="e">
        <f t="shared" si="363"/>
        <v>#N/A</v>
      </c>
    </row>
    <row r="11598" spans="1:27" x14ac:dyDescent="0.3">
      <c r="A11598" s="43">
        <v>1867014</v>
      </c>
      <c r="B11598" s="43" t="s">
        <v>8305</v>
      </c>
      <c r="C11598" s="43" t="s">
        <v>258</v>
      </c>
      <c r="E11598" s="43" t="s">
        <v>29</v>
      </c>
      <c r="F11598" s="43" t="s">
        <v>28</v>
      </c>
      <c r="G11598" s="43">
        <v>44067</v>
      </c>
      <c r="Y11598" s="43" t="str">
        <f t="shared" si="362"/>
        <v>COMP</v>
      </c>
      <c r="AA11598" s="43">
        <f t="shared" si="363"/>
        <v>1867014</v>
      </c>
    </row>
    <row r="11599" spans="1:27" x14ac:dyDescent="0.3">
      <c r="A11599" s="43">
        <v>2409501</v>
      </c>
      <c r="B11599" s="43" t="s">
        <v>8306</v>
      </c>
      <c r="C11599" s="43" t="s">
        <v>438</v>
      </c>
      <c r="E11599" s="43" t="s">
        <v>6263</v>
      </c>
      <c r="F11599" s="43" t="s">
        <v>30</v>
      </c>
      <c r="G11599" s="43">
        <v>44021</v>
      </c>
      <c r="Y11599" s="43" t="str">
        <f t="shared" si="362"/>
        <v/>
      </c>
      <c r="AA11599" s="43" t="e">
        <f t="shared" si="363"/>
        <v>#N/A</v>
      </c>
    </row>
    <row r="11600" spans="1:27" x14ac:dyDescent="0.3">
      <c r="A11600" s="43">
        <v>2035971</v>
      </c>
      <c r="B11600" s="43" t="s">
        <v>8307</v>
      </c>
      <c r="C11600" s="43" t="s">
        <v>685</v>
      </c>
      <c r="E11600" s="43" t="s">
        <v>6263</v>
      </c>
      <c r="F11600" s="43" t="s">
        <v>30</v>
      </c>
      <c r="G11600" s="43">
        <v>72041</v>
      </c>
      <c r="Y11600" s="43" t="str">
        <f t="shared" si="362"/>
        <v/>
      </c>
      <c r="AA11600" s="43" t="e">
        <f t="shared" si="363"/>
        <v>#N/A</v>
      </c>
    </row>
    <row r="11601" spans="1:27" x14ac:dyDescent="0.3">
      <c r="A11601" s="43">
        <v>1851163</v>
      </c>
      <c r="B11601" s="43" t="s">
        <v>8308</v>
      </c>
      <c r="C11601" s="43" t="s">
        <v>803</v>
      </c>
      <c r="E11601" s="43" t="s">
        <v>6263</v>
      </c>
      <c r="F11601" s="43" t="s">
        <v>30</v>
      </c>
      <c r="G11601" s="43">
        <v>72021</v>
      </c>
      <c r="Y11601" s="43" t="str">
        <f t="shared" si="362"/>
        <v/>
      </c>
      <c r="AA11601" s="43" t="e">
        <f t="shared" si="363"/>
        <v>#N/A</v>
      </c>
    </row>
    <row r="11602" spans="1:27" x14ac:dyDescent="0.3">
      <c r="A11602" s="43">
        <v>1650706</v>
      </c>
      <c r="B11602" s="43" t="s">
        <v>8308</v>
      </c>
      <c r="C11602" s="43" t="s">
        <v>3477</v>
      </c>
      <c r="E11602" s="43" t="s">
        <v>6263</v>
      </c>
      <c r="F11602" s="43" t="s">
        <v>28</v>
      </c>
      <c r="G11602" s="43">
        <v>44075</v>
      </c>
      <c r="Y11602" s="43" t="str">
        <f t="shared" si="362"/>
        <v>COMP</v>
      </c>
      <c r="AA11602" s="43">
        <f t="shared" si="363"/>
        <v>1650706</v>
      </c>
    </row>
    <row r="11603" spans="1:27" x14ac:dyDescent="0.3">
      <c r="A11603" s="43">
        <v>2283434</v>
      </c>
      <c r="B11603" s="43" t="s">
        <v>8308</v>
      </c>
      <c r="C11603" s="43" t="s">
        <v>3477</v>
      </c>
      <c r="E11603" s="43" t="s">
        <v>6263</v>
      </c>
      <c r="F11603" s="43" t="s">
        <v>28</v>
      </c>
      <c r="G11603" s="43">
        <v>85004</v>
      </c>
      <c r="Y11603" s="43" t="str">
        <f t="shared" si="362"/>
        <v>COMP</v>
      </c>
      <c r="AA11603" s="43">
        <f t="shared" si="363"/>
        <v>2283434</v>
      </c>
    </row>
    <row r="11604" spans="1:27" x14ac:dyDescent="0.3">
      <c r="A11604" s="43">
        <v>2014234</v>
      </c>
      <c r="B11604" s="43" t="s">
        <v>8308</v>
      </c>
      <c r="C11604" s="43" t="s">
        <v>1279</v>
      </c>
      <c r="E11604" s="43" t="s">
        <v>6263</v>
      </c>
      <c r="F11604" s="43" t="s">
        <v>30</v>
      </c>
      <c r="G11604" s="43">
        <v>85052</v>
      </c>
      <c r="Y11604" s="43" t="str">
        <f t="shared" si="362"/>
        <v>COMP</v>
      </c>
      <c r="AA11604" s="43">
        <f t="shared" si="363"/>
        <v>2014234</v>
      </c>
    </row>
    <row r="11605" spans="1:27" x14ac:dyDescent="0.3">
      <c r="A11605" s="43">
        <v>1971614</v>
      </c>
      <c r="B11605" s="43" t="s">
        <v>8308</v>
      </c>
      <c r="C11605" s="43" t="s">
        <v>2621</v>
      </c>
      <c r="E11605" s="43" t="s">
        <v>6263</v>
      </c>
      <c r="F11605" s="43" t="s">
        <v>28</v>
      </c>
      <c r="G11605" s="43">
        <v>49066</v>
      </c>
      <c r="Y11605" s="43" t="str">
        <f t="shared" si="362"/>
        <v/>
      </c>
      <c r="AA11605" s="43" t="e">
        <f t="shared" si="363"/>
        <v>#N/A</v>
      </c>
    </row>
    <row r="11606" spans="1:27" x14ac:dyDescent="0.3">
      <c r="A11606" s="43">
        <v>1927480</v>
      </c>
      <c r="B11606" s="43" t="s">
        <v>8309</v>
      </c>
      <c r="C11606" s="43" t="s">
        <v>8310</v>
      </c>
      <c r="E11606" s="43" t="s">
        <v>35</v>
      </c>
      <c r="F11606" s="43" t="s">
        <v>28</v>
      </c>
      <c r="G11606" s="43">
        <v>49006</v>
      </c>
      <c r="Y11606" s="43" t="str">
        <f t="shared" si="362"/>
        <v>COMP</v>
      </c>
      <c r="AA11606" s="43">
        <f t="shared" si="363"/>
        <v>1927480</v>
      </c>
    </row>
    <row r="11607" spans="1:27" x14ac:dyDescent="0.3">
      <c r="A11607" s="43">
        <v>1927476</v>
      </c>
      <c r="B11607" s="43" t="s">
        <v>8309</v>
      </c>
      <c r="C11607" s="43" t="s">
        <v>8311</v>
      </c>
      <c r="E11607" s="43" t="s">
        <v>35</v>
      </c>
      <c r="F11607" s="43" t="s">
        <v>30</v>
      </c>
      <c r="G11607" s="43">
        <v>49006</v>
      </c>
      <c r="Y11607" s="43" t="str">
        <f t="shared" si="362"/>
        <v>COMP</v>
      </c>
      <c r="AA11607" s="43">
        <f t="shared" si="363"/>
        <v>1927476</v>
      </c>
    </row>
    <row r="11608" spans="1:27" x14ac:dyDescent="0.3">
      <c r="A11608" s="43">
        <v>1246132</v>
      </c>
      <c r="B11608" s="43" t="s">
        <v>8312</v>
      </c>
      <c r="C11608" s="43" t="s">
        <v>268</v>
      </c>
      <c r="E11608" s="43" t="s">
        <v>6263</v>
      </c>
      <c r="F11608" s="43" t="s">
        <v>30</v>
      </c>
      <c r="G11608" s="43">
        <v>72068</v>
      </c>
      <c r="Y11608" s="43" t="str">
        <f t="shared" si="362"/>
        <v/>
      </c>
      <c r="AA11608" s="43" t="e">
        <f t="shared" si="363"/>
        <v>#N/A</v>
      </c>
    </row>
    <row r="11609" spans="1:27" x14ac:dyDescent="0.3">
      <c r="A11609" s="43">
        <v>598812</v>
      </c>
      <c r="B11609" s="43" t="s">
        <v>8312</v>
      </c>
      <c r="C11609" s="43" t="s">
        <v>385</v>
      </c>
      <c r="E11609" s="43" t="s">
        <v>6263</v>
      </c>
      <c r="F11609" s="43" t="s">
        <v>28</v>
      </c>
      <c r="G11609" s="43">
        <v>44132</v>
      </c>
      <c r="Y11609" s="43" t="str">
        <f t="shared" si="362"/>
        <v/>
      </c>
      <c r="AA11609" s="43" t="e">
        <f t="shared" si="363"/>
        <v>#N/A</v>
      </c>
    </row>
    <row r="11610" spans="1:27" x14ac:dyDescent="0.3">
      <c r="A11610" s="43">
        <v>1377973</v>
      </c>
      <c r="B11610" s="43" t="s">
        <v>8312</v>
      </c>
      <c r="C11610" s="43" t="s">
        <v>248</v>
      </c>
      <c r="E11610" s="43" t="s">
        <v>29</v>
      </c>
      <c r="F11610" s="43" t="s">
        <v>30</v>
      </c>
      <c r="G11610" s="43">
        <v>85022</v>
      </c>
      <c r="Y11610" s="43" t="str">
        <f t="shared" si="362"/>
        <v/>
      </c>
      <c r="AA11610" s="43" t="e">
        <f t="shared" si="363"/>
        <v>#N/A</v>
      </c>
    </row>
    <row r="11611" spans="1:27" x14ac:dyDescent="0.3">
      <c r="A11611" s="43">
        <v>1254392</v>
      </c>
      <c r="B11611" s="43" t="s">
        <v>8312</v>
      </c>
      <c r="C11611" s="43" t="s">
        <v>475</v>
      </c>
      <c r="E11611" s="43" t="s">
        <v>6263</v>
      </c>
      <c r="F11611" s="43" t="s">
        <v>28</v>
      </c>
      <c r="G11611" s="43">
        <v>72068</v>
      </c>
      <c r="Y11611" s="43" t="str">
        <f t="shared" si="362"/>
        <v/>
      </c>
      <c r="AA11611" s="43" t="e">
        <f t="shared" si="363"/>
        <v>#N/A</v>
      </c>
    </row>
    <row r="11612" spans="1:27" x14ac:dyDescent="0.3">
      <c r="A11612" s="43">
        <v>1361307</v>
      </c>
      <c r="B11612" s="43" t="s">
        <v>8313</v>
      </c>
      <c r="C11612" s="43" t="s">
        <v>268</v>
      </c>
      <c r="E11612" s="43" t="s">
        <v>6263</v>
      </c>
      <c r="F11612" s="43" t="s">
        <v>30</v>
      </c>
      <c r="G11612" s="43">
        <v>72041</v>
      </c>
      <c r="Y11612" s="43" t="str">
        <f t="shared" si="362"/>
        <v/>
      </c>
      <c r="AA11612" s="43" t="e">
        <f t="shared" si="363"/>
        <v>#N/A</v>
      </c>
    </row>
    <row r="11613" spans="1:27" x14ac:dyDescent="0.3">
      <c r="A11613" s="43">
        <v>2362973</v>
      </c>
      <c r="B11613" s="43" t="s">
        <v>8314</v>
      </c>
      <c r="C11613" s="43" t="s">
        <v>989</v>
      </c>
      <c r="E11613" s="43" t="s">
        <v>6263</v>
      </c>
      <c r="F11613" s="43" t="s">
        <v>30</v>
      </c>
      <c r="G11613" s="43">
        <v>72041</v>
      </c>
      <c r="Y11613" s="43" t="str">
        <f t="shared" si="362"/>
        <v/>
      </c>
      <c r="AA11613" s="43" t="e">
        <f t="shared" si="363"/>
        <v>#N/A</v>
      </c>
    </row>
    <row r="11614" spans="1:27" x14ac:dyDescent="0.3">
      <c r="A11614" s="43">
        <v>1437264</v>
      </c>
      <c r="B11614" s="43" t="s">
        <v>8314</v>
      </c>
      <c r="C11614" s="43" t="s">
        <v>4815</v>
      </c>
      <c r="E11614" s="43" t="s">
        <v>6263</v>
      </c>
      <c r="F11614" s="43" t="s">
        <v>28</v>
      </c>
      <c r="G11614" s="43">
        <v>49006</v>
      </c>
      <c r="Y11614" s="43" t="str">
        <f t="shared" si="362"/>
        <v>COMP</v>
      </c>
      <c r="AA11614" s="43">
        <f t="shared" si="363"/>
        <v>1437264</v>
      </c>
    </row>
    <row r="11615" spans="1:27" x14ac:dyDescent="0.3">
      <c r="A11615" s="43">
        <v>2382721</v>
      </c>
      <c r="B11615" s="43" t="s">
        <v>8314</v>
      </c>
      <c r="C11615" s="43" t="s">
        <v>346</v>
      </c>
      <c r="E11615" s="43" t="s">
        <v>6263</v>
      </c>
      <c r="F11615" s="43" t="s">
        <v>28</v>
      </c>
      <c r="G11615" s="43">
        <v>72041</v>
      </c>
      <c r="Y11615" s="43" t="str">
        <f t="shared" si="362"/>
        <v/>
      </c>
      <c r="AA11615" s="43" t="e">
        <f t="shared" si="363"/>
        <v>#N/A</v>
      </c>
    </row>
    <row r="11616" spans="1:27" x14ac:dyDescent="0.3">
      <c r="A11616" s="43">
        <v>1678169</v>
      </c>
      <c r="B11616" s="43" t="s">
        <v>8315</v>
      </c>
      <c r="C11616" s="43" t="s">
        <v>318</v>
      </c>
      <c r="E11616" s="43" t="s">
        <v>6263</v>
      </c>
      <c r="F11616" s="43" t="s">
        <v>28</v>
      </c>
      <c r="G11616" s="43">
        <v>49072</v>
      </c>
      <c r="Y11616" s="43" t="str">
        <f t="shared" si="362"/>
        <v>COMP</v>
      </c>
      <c r="AA11616" s="43">
        <f t="shared" si="363"/>
        <v>1678169</v>
      </c>
    </row>
    <row r="11617" spans="1:27" x14ac:dyDescent="0.3">
      <c r="A11617" s="43">
        <v>1382230</v>
      </c>
      <c r="B11617" s="43" t="s">
        <v>8316</v>
      </c>
      <c r="C11617" s="43" t="s">
        <v>412</v>
      </c>
      <c r="E11617" s="43" t="s">
        <v>6263</v>
      </c>
      <c r="F11617" s="43" t="s">
        <v>28</v>
      </c>
      <c r="G11617" s="43">
        <v>44072</v>
      </c>
      <c r="Y11617" s="43" t="str">
        <f t="shared" si="362"/>
        <v/>
      </c>
      <c r="AA11617" s="43" t="e">
        <f t="shared" si="363"/>
        <v>#N/A</v>
      </c>
    </row>
    <row r="11618" spans="1:27" x14ac:dyDescent="0.3">
      <c r="A11618" s="43">
        <v>1869060</v>
      </c>
      <c r="B11618" s="43" t="s">
        <v>8316</v>
      </c>
      <c r="C11618" s="43" t="s">
        <v>2458</v>
      </c>
      <c r="E11618" s="43" t="s">
        <v>34</v>
      </c>
      <c r="F11618" s="43" t="s">
        <v>28</v>
      </c>
      <c r="G11618" s="43">
        <v>44072</v>
      </c>
      <c r="Y11618" s="43" t="str">
        <f t="shared" si="362"/>
        <v>COMP</v>
      </c>
      <c r="AA11618" s="43">
        <f t="shared" si="363"/>
        <v>1869060</v>
      </c>
    </row>
    <row r="11619" spans="1:27" x14ac:dyDescent="0.3">
      <c r="A11619" s="43">
        <v>2344944</v>
      </c>
      <c r="B11619" s="43" t="s">
        <v>8317</v>
      </c>
      <c r="C11619" s="43" t="s">
        <v>3781</v>
      </c>
      <c r="E11619" s="43" t="s">
        <v>35</v>
      </c>
      <c r="F11619" s="43" t="s">
        <v>30</v>
      </c>
      <c r="G11619" s="43">
        <v>49001</v>
      </c>
      <c r="Y11619" s="43" t="str">
        <f t="shared" si="362"/>
        <v>COMP</v>
      </c>
      <c r="AA11619" s="43">
        <f t="shared" si="363"/>
        <v>2344944</v>
      </c>
    </row>
    <row r="11620" spans="1:27" x14ac:dyDescent="0.3">
      <c r="A11620" s="43">
        <v>2370817</v>
      </c>
      <c r="B11620" s="43" t="s">
        <v>8318</v>
      </c>
      <c r="C11620" s="43" t="s">
        <v>1209</v>
      </c>
      <c r="E11620" s="43" t="s">
        <v>35</v>
      </c>
      <c r="F11620" s="43" t="s">
        <v>30</v>
      </c>
      <c r="G11620" s="43">
        <v>44036</v>
      </c>
      <c r="Y11620" s="43" t="str">
        <f t="shared" si="362"/>
        <v>COMP</v>
      </c>
      <c r="AA11620" s="43">
        <f t="shared" si="363"/>
        <v>2370817</v>
      </c>
    </row>
    <row r="11621" spans="1:27" x14ac:dyDescent="0.3">
      <c r="A11621" s="43">
        <v>1778865</v>
      </c>
      <c r="B11621" s="43" t="s">
        <v>8319</v>
      </c>
      <c r="C11621" s="43" t="s">
        <v>237</v>
      </c>
      <c r="E11621" s="43" t="s">
        <v>6263</v>
      </c>
      <c r="F11621" s="43" t="s">
        <v>30</v>
      </c>
      <c r="G11621" s="43">
        <v>44072</v>
      </c>
      <c r="Y11621" s="43" t="str">
        <f t="shared" si="362"/>
        <v/>
      </c>
      <c r="AA11621" s="43" t="e">
        <f t="shared" si="363"/>
        <v>#N/A</v>
      </c>
    </row>
    <row r="11622" spans="1:27" x14ac:dyDescent="0.3">
      <c r="A11622" s="43">
        <v>1865534</v>
      </c>
      <c r="B11622" s="43" t="s">
        <v>8320</v>
      </c>
      <c r="C11622" s="43" t="s">
        <v>414</v>
      </c>
      <c r="E11622" s="43" t="s">
        <v>6263</v>
      </c>
      <c r="F11622" s="43" t="s">
        <v>30</v>
      </c>
      <c r="G11622" s="43">
        <v>44084</v>
      </c>
      <c r="Y11622" s="43" t="str">
        <f t="shared" si="362"/>
        <v/>
      </c>
      <c r="AA11622" s="43" t="e">
        <f t="shared" si="363"/>
        <v>#N/A</v>
      </c>
    </row>
    <row r="11623" spans="1:27" x14ac:dyDescent="0.3">
      <c r="A11623" s="43">
        <v>2349106</v>
      </c>
      <c r="B11623" s="43" t="s">
        <v>8321</v>
      </c>
      <c r="C11623" s="43" t="s">
        <v>958</v>
      </c>
      <c r="E11623" s="43" t="s">
        <v>6263</v>
      </c>
      <c r="F11623" s="43" t="s">
        <v>30</v>
      </c>
      <c r="G11623" s="43">
        <v>44049</v>
      </c>
      <c r="Y11623" s="43" t="str">
        <f t="shared" si="362"/>
        <v/>
      </c>
      <c r="AA11623" s="43" t="e">
        <f t="shared" si="363"/>
        <v>#N/A</v>
      </c>
    </row>
    <row r="11624" spans="1:27" x14ac:dyDescent="0.3">
      <c r="A11624" s="43">
        <v>2229441</v>
      </c>
      <c r="B11624" s="43" t="s">
        <v>8322</v>
      </c>
      <c r="C11624" s="43" t="s">
        <v>1169</v>
      </c>
      <c r="E11624" s="43" t="s">
        <v>6263</v>
      </c>
      <c r="F11624" s="43" t="s">
        <v>28</v>
      </c>
      <c r="G11624" s="43">
        <v>53013</v>
      </c>
      <c r="Y11624" s="43" t="str">
        <f t="shared" si="362"/>
        <v/>
      </c>
      <c r="AA11624" s="43" t="e">
        <f t="shared" si="363"/>
        <v>#N/A</v>
      </c>
    </row>
    <row r="11625" spans="1:27" x14ac:dyDescent="0.3">
      <c r="A11625" s="43">
        <v>2229430</v>
      </c>
      <c r="B11625" s="43" t="s">
        <v>8322</v>
      </c>
      <c r="C11625" s="43" t="s">
        <v>989</v>
      </c>
      <c r="E11625" s="43" t="s">
        <v>6263</v>
      </c>
      <c r="F11625" s="43" t="s">
        <v>30</v>
      </c>
      <c r="G11625" s="43">
        <v>53013</v>
      </c>
      <c r="Y11625" s="43" t="str">
        <f t="shared" si="362"/>
        <v/>
      </c>
      <c r="AA11625" s="43" t="e">
        <f t="shared" si="363"/>
        <v>#N/A</v>
      </c>
    </row>
    <row r="11626" spans="1:27" x14ac:dyDescent="0.3">
      <c r="A11626" s="43">
        <v>1669047</v>
      </c>
      <c r="B11626" s="43" t="s">
        <v>8323</v>
      </c>
      <c r="C11626" s="43" t="s">
        <v>425</v>
      </c>
      <c r="E11626" s="43" t="s">
        <v>6263</v>
      </c>
      <c r="F11626" s="43" t="s">
        <v>28</v>
      </c>
      <c r="G11626" s="43">
        <v>72041</v>
      </c>
      <c r="Y11626" s="43" t="str">
        <f t="shared" si="362"/>
        <v/>
      </c>
      <c r="AA11626" s="43" t="e">
        <f t="shared" si="363"/>
        <v>#N/A</v>
      </c>
    </row>
    <row r="11627" spans="1:27" x14ac:dyDescent="0.3">
      <c r="A11627" s="43">
        <v>1376845</v>
      </c>
      <c r="B11627" s="43" t="s">
        <v>8324</v>
      </c>
      <c r="C11627" s="43" t="s">
        <v>1600</v>
      </c>
      <c r="E11627" s="43" t="s">
        <v>31</v>
      </c>
      <c r="F11627" s="43" t="s">
        <v>28</v>
      </c>
      <c r="G11627" s="43">
        <v>44027</v>
      </c>
      <c r="Y11627" s="43" t="str">
        <f t="shared" si="362"/>
        <v>COMP</v>
      </c>
      <c r="AA11627" s="43">
        <f t="shared" si="363"/>
        <v>1376845</v>
      </c>
    </row>
    <row r="11628" spans="1:27" x14ac:dyDescent="0.3">
      <c r="A11628" s="43">
        <v>1676929</v>
      </c>
      <c r="B11628" s="43" t="s">
        <v>8324</v>
      </c>
      <c r="C11628" s="43" t="s">
        <v>740</v>
      </c>
      <c r="E11628" s="43" t="s">
        <v>34</v>
      </c>
      <c r="F11628" s="43" t="s">
        <v>30</v>
      </c>
      <c r="G11628" s="43">
        <v>85012</v>
      </c>
      <c r="Y11628" s="43" t="str">
        <f t="shared" si="362"/>
        <v>COMP</v>
      </c>
      <c r="AA11628" s="43">
        <f t="shared" si="363"/>
        <v>1676929</v>
      </c>
    </row>
    <row r="11629" spans="1:27" x14ac:dyDescent="0.3">
      <c r="A11629" s="43">
        <v>2338968</v>
      </c>
      <c r="B11629" s="43" t="s">
        <v>8324</v>
      </c>
      <c r="C11629" s="43" t="s">
        <v>379</v>
      </c>
      <c r="E11629" s="43" t="s">
        <v>6263</v>
      </c>
      <c r="F11629" s="43" t="s">
        <v>30</v>
      </c>
      <c r="G11629" s="43">
        <v>44035</v>
      </c>
      <c r="Y11629" s="43" t="str">
        <f t="shared" si="362"/>
        <v/>
      </c>
      <c r="AA11629" s="43" t="e">
        <f t="shared" si="363"/>
        <v>#N/A</v>
      </c>
    </row>
    <row r="11630" spans="1:27" x14ac:dyDescent="0.3">
      <c r="A11630" s="43">
        <v>1383455</v>
      </c>
      <c r="B11630" s="43" t="s">
        <v>8325</v>
      </c>
      <c r="C11630" s="43" t="s">
        <v>329</v>
      </c>
      <c r="E11630" s="43" t="s">
        <v>6263</v>
      </c>
      <c r="F11630" s="43" t="s">
        <v>28</v>
      </c>
      <c r="G11630" s="43">
        <v>72029</v>
      </c>
      <c r="Y11630" s="43" t="str">
        <f t="shared" si="362"/>
        <v>COMP</v>
      </c>
      <c r="AA11630" s="43">
        <f t="shared" si="363"/>
        <v>1383455</v>
      </c>
    </row>
    <row r="11631" spans="1:27" x14ac:dyDescent="0.3">
      <c r="A11631" s="43">
        <v>2222103</v>
      </c>
      <c r="B11631" s="43" t="s">
        <v>8326</v>
      </c>
      <c r="C11631" s="43" t="s">
        <v>237</v>
      </c>
      <c r="E11631" s="43" t="s">
        <v>29</v>
      </c>
      <c r="F11631" s="43" t="s">
        <v>30</v>
      </c>
      <c r="G11631" s="43">
        <v>44074</v>
      </c>
      <c r="Y11631" s="43" t="str">
        <f t="shared" si="362"/>
        <v/>
      </c>
      <c r="AA11631" s="43" t="e">
        <f t="shared" si="363"/>
        <v>#N/A</v>
      </c>
    </row>
    <row r="11632" spans="1:27" x14ac:dyDescent="0.3">
      <c r="A11632" s="43">
        <v>2436477</v>
      </c>
      <c r="B11632" s="43" t="s">
        <v>8327</v>
      </c>
      <c r="C11632" s="43" t="s">
        <v>319</v>
      </c>
      <c r="E11632" s="43" t="s">
        <v>6263</v>
      </c>
      <c r="F11632" s="43" t="s">
        <v>30</v>
      </c>
      <c r="G11632" s="43">
        <v>53061</v>
      </c>
      <c r="Y11632" s="43" t="str">
        <f t="shared" si="362"/>
        <v/>
      </c>
      <c r="AA11632" s="43" t="e">
        <f t="shared" si="363"/>
        <v>#N/A</v>
      </c>
    </row>
    <row r="11633" spans="1:27" x14ac:dyDescent="0.3">
      <c r="A11633" s="43">
        <v>1821688</v>
      </c>
      <c r="B11633" s="43" t="s">
        <v>8328</v>
      </c>
      <c r="C11633" s="43" t="s">
        <v>421</v>
      </c>
      <c r="E11633" s="43" t="s">
        <v>6263</v>
      </c>
      <c r="F11633" s="43" t="s">
        <v>30</v>
      </c>
      <c r="G11633" s="43">
        <v>72053</v>
      </c>
      <c r="Y11633" s="43" t="str">
        <f t="shared" si="362"/>
        <v/>
      </c>
      <c r="AA11633" s="43" t="e">
        <f t="shared" si="363"/>
        <v>#N/A</v>
      </c>
    </row>
    <row r="11634" spans="1:27" x14ac:dyDescent="0.3">
      <c r="A11634" s="43">
        <v>2385668</v>
      </c>
      <c r="B11634" s="43" t="s">
        <v>8329</v>
      </c>
      <c r="C11634" s="43" t="s">
        <v>327</v>
      </c>
      <c r="E11634" s="43" t="s">
        <v>6263</v>
      </c>
      <c r="F11634" s="43" t="s">
        <v>30</v>
      </c>
      <c r="G11634" s="43">
        <v>85012</v>
      </c>
      <c r="Y11634" s="43" t="str">
        <f t="shared" si="362"/>
        <v/>
      </c>
      <c r="AA11634" s="43" t="e">
        <f t="shared" si="363"/>
        <v>#N/A</v>
      </c>
    </row>
    <row r="11635" spans="1:27" x14ac:dyDescent="0.3">
      <c r="A11635" s="43">
        <v>2078823</v>
      </c>
      <c r="B11635" s="43" t="s">
        <v>8330</v>
      </c>
      <c r="C11635" s="43" t="s">
        <v>408</v>
      </c>
      <c r="E11635" s="43" t="s">
        <v>6263</v>
      </c>
      <c r="F11635" s="43" t="s">
        <v>30</v>
      </c>
      <c r="G11635" s="43">
        <v>53061</v>
      </c>
      <c r="Y11635" s="43" t="str">
        <f t="shared" si="362"/>
        <v/>
      </c>
      <c r="AA11635" s="43" t="e">
        <f t="shared" si="363"/>
        <v>#N/A</v>
      </c>
    </row>
    <row r="11636" spans="1:27" x14ac:dyDescent="0.3">
      <c r="A11636" s="43">
        <v>2383337</v>
      </c>
      <c r="B11636" s="43" t="s">
        <v>8330</v>
      </c>
      <c r="C11636" s="43" t="s">
        <v>377</v>
      </c>
      <c r="E11636" s="43" t="s">
        <v>6263</v>
      </c>
      <c r="F11636" s="43" t="s">
        <v>30</v>
      </c>
      <c r="G11636" s="43">
        <v>72041</v>
      </c>
      <c r="Y11636" s="43" t="str">
        <f t="shared" si="362"/>
        <v/>
      </c>
      <c r="AA11636" s="43" t="e">
        <f t="shared" si="363"/>
        <v>#N/A</v>
      </c>
    </row>
    <row r="11637" spans="1:27" x14ac:dyDescent="0.3">
      <c r="A11637" s="43">
        <v>1681358</v>
      </c>
      <c r="B11637" s="43" t="s">
        <v>2067</v>
      </c>
      <c r="C11637" s="43" t="s">
        <v>290</v>
      </c>
      <c r="E11637" s="43" t="s">
        <v>6263</v>
      </c>
      <c r="F11637" s="43" t="s">
        <v>28</v>
      </c>
      <c r="G11637" s="43">
        <v>49016</v>
      </c>
      <c r="Y11637" s="43" t="str">
        <f t="shared" si="362"/>
        <v/>
      </c>
      <c r="AA11637" s="43" t="e">
        <f t="shared" si="363"/>
        <v>#N/A</v>
      </c>
    </row>
    <row r="11638" spans="1:27" x14ac:dyDescent="0.3">
      <c r="A11638" s="43">
        <v>1698176</v>
      </c>
      <c r="B11638" s="43" t="s">
        <v>2067</v>
      </c>
      <c r="C11638" s="43" t="s">
        <v>474</v>
      </c>
      <c r="E11638" s="43" t="s">
        <v>6263</v>
      </c>
      <c r="F11638" s="43" t="s">
        <v>30</v>
      </c>
      <c r="G11638" s="43">
        <v>85012</v>
      </c>
      <c r="Y11638" s="43" t="str">
        <f t="shared" si="362"/>
        <v/>
      </c>
      <c r="AA11638" s="43" t="e">
        <f t="shared" si="363"/>
        <v>#N/A</v>
      </c>
    </row>
    <row r="11639" spans="1:27" x14ac:dyDescent="0.3">
      <c r="A11639" s="43">
        <v>1376848</v>
      </c>
      <c r="B11639" s="43" t="s">
        <v>2068</v>
      </c>
      <c r="C11639" s="43" t="s">
        <v>276</v>
      </c>
      <c r="E11639" s="43" t="s">
        <v>6263</v>
      </c>
      <c r="F11639" s="43" t="s">
        <v>28</v>
      </c>
      <c r="G11639" s="43">
        <v>44027</v>
      </c>
      <c r="Y11639" s="43" t="str">
        <f t="shared" si="362"/>
        <v>COMP</v>
      </c>
      <c r="AA11639" s="43">
        <f t="shared" si="363"/>
        <v>1376848</v>
      </c>
    </row>
    <row r="11640" spans="1:27" x14ac:dyDescent="0.3">
      <c r="A11640" s="43">
        <v>2256081</v>
      </c>
      <c r="B11640" s="43" t="s">
        <v>8331</v>
      </c>
      <c r="C11640" s="43" t="s">
        <v>241</v>
      </c>
      <c r="E11640" s="43" t="s">
        <v>29</v>
      </c>
      <c r="F11640" s="43" t="s">
        <v>28</v>
      </c>
      <c r="G11640" s="43">
        <v>44125</v>
      </c>
      <c r="Y11640" s="43" t="str">
        <f t="shared" si="362"/>
        <v/>
      </c>
      <c r="AA11640" s="43" t="e">
        <f t="shared" si="363"/>
        <v>#N/A</v>
      </c>
    </row>
    <row r="11641" spans="1:27" x14ac:dyDescent="0.3">
      <c r="A11641" s="43">
        <v>2266154</v>
      </c>
      <c r="B11641" s="43" t="s">
        <v>2070</v>
      </c>
      <c r="C11641" s="43" t="s">
        <v>1805</v>
      </c>
      <c r="E11641" s="43" t="s">
        <v>29</v>
      </c>
      <c r="F11641" s="43" t="s">
        <v>30</v>
      </c>
      <c r="G11641" s="43">
        <v>44084</v>
      </c>
      <c r="Y11641" s="43" t="str">
        <f t="shared" si="362"/>
        <v/>
      </c>
      <c r="AA11641" s="43" t="e">
        <f t="shared" si="363"/>
        <v>#N/A</v>
      </c>
    </row>
    <row r="11642" spans="1:27" x14ac:dyDescent="0.3">
      <c r="A11642" s="43">
        <v>2302736</v>
      </c>
      <c r="B11642" s="43" t="s">
        <v>2070</v>
      </c>
      <c r="C11642" s="43" t="s">
        <v>762</v>
      </c>
      <c r="E11642" s="43" t="s">
        <v>29</v>
      </c>
      <c r="F11642" s="43" t="s">
        <v>30</v>
      </c>
      <c r="G11642" s="43">
        <v>85017</v>
      </c>
      <c r="Y11642" s="43" t="str">
        <f t="shared" si="362"/>
        <v/>
      </c>
      <c r="AA11642" s="43" t="e">
        <f t="shared" si="363"/>
        <v>#N/A</v>
      </c>
    </row>
    <row r="11643" spans="1:27" x14ac:dyDescent="0.3">
      <c r="A11643" s="43">
        <v>2340651</v>
      </c>
      <c r="B11643" s="43" t="s">
        <v>2070</v>
      </c>
      <c r="C11643" s="43" t="s">
        <v>8332</v>
      </c>
      <c r="E11643" s="43" t="s">
        <v>6263</v>
      </c>
      <c r="F11643" s="43" t="s">
        <v>30</v>
      </c>
      <c r="G11643" s="43">
        <v>44067</v>
      </c>
      <c r="Y11643" s="43" t="str">
        <f t="shared" si="362"/>
        <v/>
      </c>
      <c r="AA11643" s="43" t="e">
        <f t="shared" si="363"/>
        <v>#N/A</v>
      </c>
    </row>
    <row r="11644" spans="1:27" x14ac:dyDescent="0.3">
      <c r="A11644" s="43">
        <v>2402893</v>
      </c>
      <c r="B11644" s="43" t="s">
        <v>2070</v>
      </c>
      <c r="C11644" s="43" t="s">
        <v>1410</v>
      </c>
      <c r="E11644" s="43" t="s">
        <v>29</v>
      </c>
      <c r="F11644" s="43" t="s">
        <v>28</v>
      </c>
      <c r="G11644" s="43">
        <v>44084</v>
      </c>
      <c r="Y11644" s="43" t="str">
        <f t="shared" si="362"/>
        <v/>
      </c>
      <c r="AA11644" s="43" t="e">
        <f t="shared" si="363"/>
        <v>#N/A</v>
      </c>
    </row>
    <row r="11645" spans="1:27" x14ac:dyDescent="0.3">
      <c r="A11645" s="43">
        <v>2410669</v>
      </c>
      <c r="B11645" s="43" t="s">
        <v>2070</v>
      </c>
      <c r="C11645" s="43" t="s">
        <v>777</v>
      </c>
      <c r="E11645" s="43" t="s">
        <v>35</v>
      </c>
      <c r="F11645" s="43" t="s">
        <v>30</v>
      </c>
      <c r="G11645" s="43">
        <v>53058</v>
      </c>
      <c r="Y11645" s="43" t="str">
        <f t="shared" si="362"/>
        <v>COMP</v>
      </c>
      <c r="AA11645" s="43">
        <f t="shared" si="363"/>
        <v>2410669</v>
      </c>
    </row>
    <row r="11646" spans="1:27" x14ac:dyDescent="0.3">
      <c r="A11646" s="43">
        <v>2385485</v>
      </c>
      <c r="B11646" s="43" t="s">
        <v>2070</v>
      </c>
      <c r="C11646" s="43" t="s">
        <v>620</v>
      </c>
      <c r="E11646" s="43" t="s">
        <v>6263</v>
      </c>
      <c r="F11646" s="43" t="s">
        <v>30</v>
      </c>
      <c r="G11646" s="43">
        <v>44084</v>
      </c>
      <c r="Y11646" s="43" t="str">
        <f t="shared" si="362"/>
        <v/>
      </c>
      <c r="AA11646" s="43" t="e">
        <f t="shared" si="363"/>
        <v>#N/A</v>
      </c>
    </row>
    <row r="11647" spans="1:27" x14ac:dyDescent="0.3">
      <c r="A11647" s="43">
        <v>1394099</v>
      </c>
      <c r="B11647" s="43" t="s">
        <v>2070</v>
      </c>
      <c r="C11647" s="43" t="s">
        <v>620</v>
      </c>
      <c r="E11647" s="43" t="s">
        <v>6263</v>
      </c>
      <c r="F11647" s="43" t="s">
        <v>30</v>
      </c>
      <c r="G11647" s="43">
        <v>72041</v>
      </c>
      <c r="Y11647" s="43" t="str">
        <f t="shared" si="362"/>
        <v/>
      </c>
      <c r="AA11647" s="43" t="e">
        <f t="shared" si="363"/>
        <v>#N/A</v>
      </c>
    </row>
    <row r="11648" spans="1:27" x14ac:dyDescent="0.3">
      <c r="A11648" s="43">
        <v>1968680</v>
      </c>
      <c r="B11648" s="43" t="s">
        <v>2070</v>
      </c>
      <c r="C11648" s="43" t="s">
        <v>1036</v>
      </c>
      <c r="E11648" s="43" t="s">
        <v>6263</v>
      </c>
      <c r="F11648" s="43" t="s">
        <v>30</v>
      </c>
      <c r="G11648" s="43">
        <v>85067</v>
      </c>
      <c r="Y11648" s="43" t="str">
        <f t="shared" si="362"/>
        <v/>
      </c>
      <c r="AA11648" s="43" t="e">
        <f t="shared" si="363"/>
        <v>#N/A</v>
      </c>
    </row>
    <row r="11649" spans="1:27" x14ac:dyDescent="0.3">
      <c r="A11649" s="43">
        <v>2426920</v>
      </c>
      <c r="B11649" s="43" t="s">
        <v>2070</v>
      </c>
      <c r="C11649" s="43" t="s">
        <v>202</v>
      </c>
      <c r="E11649" s="43" t="s">
        <v>6263</v>
      </c>
      <c r="F11649" s="43" t="s">
        <v>28</v>
      </c>
      <c r="G11649" s="43">
        <v>72072</v>
      </c>
      <c r="Y11649" s="43" t="str">
        <f t="shared" si="362"/>
        <v/>
      </c>
      <c r="AA11649" s="43" t="e">
        <f t="shared" si="363"/>
        <v>#N/A</v>
      </c>
    </row>
    <row r="11650" spans="1:27" x14ac:dyDescent="0.3">
      <c r="A11650" s="43">
        <v>2065994</v>
      </c>
      <c r="B11650" s="43" t="s">
        <v>8333</v>
      </c>
      <c r="C11650" s="43" t="s">
        <v>8334</v>
      </c>
      <c r="E11650" s="43" t="s">
        <v>6263</v>
      </c>
      <c r="F11650" s="43" t="s">
        <v>30</v>
      </c>
      <c r="G11650" s="43">
        <v>44070</v>
      </c>
      <c r="Y11650" s="43" t="str">
        <f t="shared" ref="Y11650:Y11713" si="364">IF(ISERROR(AA11650)=FALSE,"COMP","")</f>
        <v/>
      </c>
      <c r="AA11650" s="43" t="e">
        <f t="shared" si="363"/>
        <v>#N/A</v>
      </c>
    </row>
    <row r="11651" spans="1:27" x14ac:dyDescent="0.3">
      <c r="A11651" s="43">
        <v>1967740</v>
      </c>
      <c r="B11651" s="43" t="s">
        <v>8335</v>
      </c>
      <c r="C11651" s="43" t="s">
        <v>381</v>
      </c>
      <c r="E11651" s="43" t="s">
        <v>6263</v>
      </c>
      <c r="F11651" s="43" t="s">
        <v>28</v>
      </c>
      <c r="G11651" s="43">
        <v>72080</v>
      </c>
      <c r="Y11651" s="43" t="str">
        <f t="shared" si="364"/>
        <v>COMP</v>
      </c>
      <c r="AA11651" s="43">
        <f t="shared" ref="AA11651:AA11714" si="365">VLOOKUP(A11651,Z:Z,1,FALSE)</f>
        <v>1967740</v>
      </c>
    </row>
    <row r="11652" spans="1:27" x14ac:dyDescent="0.3">
      <c r="A11652" s="43">
        <v>1498991</v>
      </c>
      <c r="B11652" s="43" t="s">
        <v>8336</v>
      </c>
      <c r="C11652" s="43" t="s">
        <v>947</v>
      </c>
      <c r="E11652" s="43" t="s">
        <v>35</v>
      </c>
      <c r="F11652" s="43" t="s">
        <v>30</v>
      </c>
      <c r="G11652" s="43">
        <v>44094</v>
      </c>
      <c r="Y11652" s="43" t="str">
        <f t="shared" si="364"/>
        <v>COMP</v>
      </c>
      <c r="AA11652" s="43">
        <f t="shared" si="365"/>
        <v>1498991</v>
      </c>
    </row>
    <row r="11653" spans="1:27" x14ac:dyDescent="0.3">
      <c r="A11653" s="43">
        <v>1611628</v>
      </c>
      <c r="B11653" s="43" t="s">
        <v>8336</v>
      </c>
      <c r="C11653" s="43" t="s">
        <v>239</v>
      </c>
      <c r="E11653" s="43" t="s">
        <v>6263</v>
      </c>
      <c r="F11653" s="43" t="s">
        <v>30</v>
      </c>
      <c r="G11653" s="43">
        <v>44094</v>
      </c>
      <c r="Y11653" s="43" t="str">
        <f t="shared" si="364"/>
        <v/>
      </c>
      <c r="AA11653" s="43" t="e">
        <f t="shared" si="365"/>
        <v>#N/A</v>
      </c>
    </row>
    <row r="11654" spans="1:27" x14ac:dyDescent="0.3">
      <c r="A11654" s="43">
        <v>478702</v>
      </c>
      <c r="B11654" s="43" t="s">
        <v>8337</v>
      </c>
      <c r="C11654" s="43" t="s">
        <v>508</v>
      </c>
      <c r="E11654" s="43" t="s">
        <v>6263</v>
      </c>
      <c r="F11654" s="43" t="s">
        <v>28</v>
      </c>
      <c r="G11654" s="43">
        <v>85049</v>
      </c>
      <c r="Y11654" s="43" t="str">
        <f t="shared" si="364"/>
        <v/>
      </c>
      <c r="AA11654" s="43" t="e">
        <f t="shared" si="365"/>
        <v>#N/A</v>
      </c>
    </row>
    <row r="11655" spans="1:27" x14ac:dyDescent="0.3">
      <c r="A11655" s="43">
        <v>570525</v>
      </c>
      <c r="B11655" s="43" t="s">
        <v>8338</v>
      </c>
      <c r="C11655" s="43" t="s">
        <v>427</v>
      </c>
      <c r="E11655" s="43" t="s">
        <v>6263</v>
      </c>
      <c r="F11655" s="43" t="s">
        <v>28</v>
      </c>
      <c r="G11655" s="43">
        <v>72029</v>
      </c>
      <c r="Y11655" s="43" t="str">
        <f t="shared" si="364"/>
        <v>COMP</v>
      </c>
      <c r="AA11655" s="43">
        <f t="shared" si="365"/>
        <v>570525</v>
      </c>
    </row>
    <row r="11656" spans="1:27" x14ac:dyDescent="0.3">
      <c r="A11656" s="43">
        <v>1334970</v>
      </c>
      <c r="B11656" s="43" t="s">
        <v>8339</v>
      </c>
      <c r="C11656" s="43" t="s">
        <v>346</v>
      </c>
      <c r="E11656" s="43" t="s">
        <v>6263</v>
      </c>
      <c r="F11656" s="43" t="s">
        <v>28</v>
      </c>
      <c r="G11656" s="43">
        <v>85031</v>
      </c>
      <c r="Y11656" s="43" t="str">
        <f t="shared" si="364"/>
        <v>COMP</v>
      </c>
      <c r="AA11656" s="43">
        <f t="shared" si="365"/>
        <v>1334970</v>
      </c>
    </row>
    <row r="11657" spans="1:27" x14ac:dyDescent="0.3">
      <c r="A11657" s="43">
        <v>2234417</v>
      </c>
      <c r="B11657" s="43" t="s">
        <v>8339</v>
      </c>
      <c r="C11657" s="43" t="s">
        <v>250</v>
      </c>
      <c r="E11657" s="43" t="s">
        <v>6263</v>
      </c>
      <c r="F11657" s="43" t="s">
        <v>28</v>
      </c>
      <c r="G11657" s="43">
        <v>85052</v>
      </c>
      <c r="Y11657" s="43" t="str">
        <f t="shared" si="364"/>
        <v>COMP</v>
      </c>
      <c r="AA11657" s="43">
        <f t="shared" si="365"/>
        <v>2234417</v>
      </c>
    </row>
    <row r="11658" spans="1:27" x14ac:dyDescent="0.3">
      <c r="A11658" s="43">
        <v>2288847</v>
      </c>
      <c r="B11658" s="43" t="s">
        <v>8340</v>
      </c>
      <c r="C11658" s="43" t="s">
        <v>1145</v>
      </c>
      <c r="E11658" s="43" t="s">
        <v>6263</v>
      </c>
      <c r="F11658" s="43" t="s">
        <v>30</v>
      </c>
      <c r="G11658" s="43">
        <v>44055</v>
      </c>
      <c r="Y11658" s="43" t="str">
        <f t="shared" si="364"/>
        <v/>
      </c>
      <c r="AA11658" s="43" t="e">
        <f t="shared" si="365"/>
        <v>#N/A</v>
      </c>
    </row>
    <row r="11659" spans="1:27" x14ac:dyDescent="0.3">
      <c r="A11659" s="43">
        <v>2258507</v>
      </c>
      <c r="B11659" s="43" t="s">
        <v>8340</v>
      </c>
      <c r="C11659" s="43" t="s">
        <v>390</v>
      </c>
      <c r="E11659" s="43" t="s">
        <v>6263</v>
      </c>
      <c r="F11659" s="43" t="s">
        <v>30</v>
      </c>
      <c r="G11659" s="43">
        <v>49002</v>
      </c>
      <c r="Y11659" s="43" t="str">
        <f t="shared" si="364"/>
        <v/>
      </c>
      <c r="AA11659" s="43" t="e">
        <f t="shared" si="365"/>
        <v>#N/A</v>
      </c>
    </row>
    <row r="11660" spans="1:27" x14ac:dyDescent="0.3">
      <c r="A11660" s="43">
        <v>919284</v>
      </c>
      <c r="B11660" s="43" t="s">
        <v>2074</v>
      </c>
      <c r="C11660" s="43" t="s">
        <v>2196</v>
      </c>
      <c r="E11660" s="43" t="s">
        <v>6263</v>
      </c>
      <c r="F11660" s="43" t="s">
        <v>30</v>
      </c>
      <c r="G11660" s="43">
        <v>72042</v>
      </c>
      <c r="Y11660" s="43" t="str">
        <f t="shared" si="364"/>
        <v/>
      </c>
      <c r="AA11660" s="43" t="e">
        <f t="shared" si="365"/>
        <v>#N/A</v>
      </c>
    </row>
    <row r="11661" spans="1:27" x14ac:dyDescent="0.3">
      <c r="A11661" s="43">
        <v>1852008</v>
      </c>
      <c r="B11661" s="43" t="s">
        <v>2074</v>
      </c>
      <c r="C11661" s="43" t="s">
        <v>237</v>
      </c>
      <c r="E11661" s="43" t="s">
        <v>6263</v>
      </c>
      <c r="F11661" s="43" t="s">
        <v>30</v>
      </c>
      <c r="G11661" s="43">
        <v>85067</v>
      </c>
      <c r="Y11661" s="43" t="str">
        <f t="shared" si="364"/>
        <v/>
      </c>
      <c r="AA11661" s="43" t="e">
        <f t="shared" si="365"/>
        <v>#N/A</v>
      </c>
    </row>
    <row r="11662" spans="1:27" x14ac:dyDescent="0.3">
      <c r="A11662" s="43">
        <v>2080539</v>
      </c>
      <c r="B11662" s="43" t="s">
        <v>2074</v>
      </c>
      <c r="C11662" s="43" t="s">
        <v>1862</v>
      </c>
      <c r="E11662" s="43" t="s">
        <v>34</v>
      </c>
      <c r="F11662" s="43" t="s">
        <v>30</v>
      </c>
      <c r="G11662" s="43">
        <v>85022</v>
      </c>
      <c r="Y11662" s="43" t="str">
        <f t="shared" si="364"/>
        <v>COMP</v>
      </c>
      <c r="AA11662" s="43">
        <f t="shared" si="365"/>
        <v>2080539</v>
      </c>
    </row>
    <row r="11663" spans="1:27" x14ac:dyDescent="0.3">
      <c r="A11663" s="43">
        <v>1238440</v>
      </c>
      <c r="B11663" s="43" t="s">
        <v>2074</v>
      </c>
      <c r="C11663" s="43" t="s">
        <v>399</v>
      </c>
      <c r="E11663" s="43" t="s">
        <v>6263</v>
      </c>
      <c r="F11663" s="43" t="s">
        <v>28</v>
      </c>
      <c r="G11663" s="43">
        <v>44139</v>
      </c>
      <c r="Y11663" s="43" t="str">
        <f t="shared" si="364"/>
        <v/>
      </c>
      <c r="AA11663" s="43" t="e">
        <f t="shared" si="365"/>
        <v>#N/A</v>
      </c>
    </row>
    <row r="11664" spans="1:27" x14ac:dyDescent="0.3">
      <c r="A11664" s="43">
        <v>1231574</v>
      </c>
      <c r="B11664" s="43" t="s">
        <v>2074</v>
      </c>
      <c r="C11664" s="43" t="s">
        <v>568</v>
      </c>
      <c r="E11664" s="43" t="s">
        <v>31</v>
      </c>
      <c r="F11664" s="43" t="s">
        <v>30</v>
      </c>
      <c r="G11664" s="43">
        <v>49067</v>
      </c>
      <c r="Y11664" s="43" t="str">
        <f t="shared" si="364"/>
        <v>COMP</v>
      </c>
      <c r="AA11664" s="43">
        <f t="shared" si="365"/>
        <v>1231574</v>
      </c>
    </row>
    <row r="11665" spans="1:27" x14ac:dyDescent="0.3">
      <c r="A11665" s="43">
        <v>2317603</v>
      </c>
      <c r="B11665" s="43" t="s">
        <v>2074</v>
      </c>
      <c r="C11665" s="43" t="s">
        <v>618</v>
      </c>
      <c r="E11665" s="43" t="s">
        <v>6263</v>
      </c>
      <c r="F11665" s="43" t="s">
        <v>28</v>
      </c>
      <c r="G11665" s="43">
        <v>49054</v>
      </c>
      <c r="Y11665" s="43" t="str">
        <f t="shared" si="364"/>
        <v/>
      </c>
      <c r="AA11665" s="43" t="e">
        <f t="shared" si="365"/>
        <v>#N/A</v>
      </c>
    </row>
    <row r="11666" spans="1:27" x14ac:dyDescent="0.3">
      <c r="A11666" s="43">
        <v>2347193</v>
      </c>
      <c r="B11666" s="43" t="s">
        <v>2074</v>
      </c>
      <c r="C11666" s="43" t="s">
        <v>713</v>
      </c>
      <c r="E11666" s="43" t="s">
        <v>6263</v>
      </c>
      <c r="F11666" s="43" t="s">
        <v>30</v>
      </c>
      <c r="G11666" s="43">
        <v>49019</v>
      </c>
      <c r="Y11666" s="43" t="str">
        <f t="shared" si="364"/>
        <v/>
      </c>
      <c r="AA11666" s="43" t="e">
        <f t="shared" si="365"/>
        <v>#N/A</v>
      </c>
    </row>
    <row r="11667" spans="1:27" x14ac:dyDescent="0.3">
      <c r="A11667" s="43">
        <v>1556096</v>
      </c>
      <c r="B11667" s="43" t="s">
        <v>2074</v>
      </c>
      <c r="C11667" s="43" t="s">
        <v>319</v>
      </c>
      <c r="E11667" s="43" t="s">
        <v>35</v>
      </c>
      <c r="F11667" s="43" t="s">
        <v>30</v>
      </c>
      <c r="G11667" s="43">
        <v>85015</v>
      </c>
      <c r="Y11667" s="43" t="str">
        <f t="shared" si="364"/>
        <v>COMP</v>
      </c>
      <c r="AA11667" s="43">
        <f t="shared" si="365"/>
        <v>1556096</v>
      </c>
    </row>
    <row r="11668" spans="1:27" x14ac:dyDescent="0.3">
      <c r="A11668" s="43">
        <v>2432015</v>
      </c>
      <c r="B11668" s="43" t="s">
        <v>2074</v>
      </c>
      <c r="C11668" s="43" t="s">
        <v>305</v>
      </c>
      <c r="E11668" s="43" t="s">
        <v>29</v>
      </c>
      <c r="F11668" s="43" t="s">
        <v>28</v>
      </c>
      <c r="G11668" s="43">
        <v>44139</v>
      </c>
      <c r="Y11668" s="43" t="str">
        <f t="shared" si="364"/>
        <v/>
      </c>
      <c r="AA11668" s="43" t="e">
        <f t="shared" si="365"/>
        <v>#N/A</v>
      </c>
    </row>
    <row r="11669" spans="1:27" x14ac:dyDescent="0.3">
      <c r="A11669" s="43">
        <v>659165</v>
      </c>
      <c r="B11669" s="43" t="s">
        <v>2074</v>
      </c>
      <c r="C11669" s="43" t="s">
        <v>175</v>
      </c>
      <c r="E11669" s="43" t="s">
        <v>6263</v>
      </c>
      <c r="F11669" s="43" t="s">
        <v>28</v>
      </c>
      <c r="G11669" s="43">
        <v>85031</v>
      </c>
      <c r="Y11669" s="43" t="str">
        <f t="shared" si="364"/>
        <v>COMP</v>
      </c>
      <c r="AA11669" s="43">
        <f t="shared" si="365"/>
        <v>659165</v>
      </c>
    </row>
    <row r="11670" spans="1:27" x14ac:dyDescent="0.3">
      <c r="A11670" s="43">
        <v>2080542</v>
      </c>
      <c r="B11670" s="43" t="s">
        <v>2074</v>
      </c>
      <c r="C11670" s="43" t="s">
        <v>221</v>
      </c>
      <c r="E11670" s="43" t="s">
        <v>6263</v>
      </c>
      <c r="F11670" s="43" t="s">
        <v>28</v>
      </c>
      <c r="G11670" s="43">
        <v>85022</v>
      </c>
      <c r="Y11670" s="43" t="str">
        <f t="shared" si="364"/>
        <v>COMP</v>
      </c>
      <c r="AA11670" s="43">
        <f t="shared" si="365"/>
        <v>2080542</v>
      </c>
    </row>
    <row r="11671" spans="1:27" x14ac:dyDescent="0.3">
      <c r="A11671" s="43">
        <v>1745823</v>
      </c>
      <c r="B11671" s="43" t="s">
        <v>2074</v>
      </c>
      <c r="C11671" s="43" t="s">
        <v>472</v>
      </c>
      <c r="E11671" s="43" t="s">
        <v>6263</v>
      </c>
      <c r="F11671" s="43" t="s">
        <v>28</v>
      </c>
      <c r="G11671" s="43">
        <v>85032</v>
      </c>
      <c r="Y11671" s="43" t="str">
        <f t="shared" si="364"/>
        <v/>
      </c>
      <c r="AA11671" s="43" t="e">
        <f t="shared" si="365"/>
        <v>#N/A</v>
      </c>
    </row>
    <row r="11672" spans="1:27" x14ac:dyDescent="0.3">
      <c r="A11672" s="43">
        <v>2069976</v>
      </c>
      <c r="B11672" s="43" t="s">
        <v>2074</v>
      </c>
      <c r="C11672" s="43" t="s">
        <v>8341</v>
      </c>
      <c r="E11672" s="43" t="s">
        <v>29</v>
      </c>
      <c r="F11672" s="43" t="s">
        <v>30</v>
      </c>
      <c r="G11672" s="43">
        <v>49067</v>
      </c>
      <c r="Y11672" s="43" t="str">
        <f t="shared" si="364"/>
        <v>COMP</v>
      </c>
      <c r="AA11672" s="43">
        <f t="shared" si="365"/>
        <v>2069976</v>
      </c>
    </row>
    <row r="11673" spans="1:27" x14ac:dyDescent="0.3">
      <c r="A11673" s="43">
        <v>2434163</v>
      </c>
      <c r="B11673" s="43" t="s">
        <v>2074</v>
      </c>
      <c r="C11673" s="43" t="s">
        <v>1109</v>
      </c>
      <c r="E11673" s="43" t="s">
        <v>29</v>
      </c>
      <c r="F11673" s="43" t="s">
        <v>28</v>
      </c>
      <c r="G11673" s="43">
        <v>44139</v>
      </c>
      <c r="Y11673" s="43" t="str">
        <f t="shared" si="364"/>
        <v/>
      </c>
      <c r="AA11673" s="43" t="e">
        <f t="shared" si="365"/>
        <v>#N/A</v>
      </c>
    </row>
    <row r="11674" spans="1:27" x14ac:dyDescent="0.3">
      <c r="A11674" s="43">
        <v>1679501</v>
      </c>
      <c r="B11674" s="43" t="s">
        <v>2074</v>
      </c>
      <c r="C11674" s="43" t="s">
        <v>1109</v>
      </c>
      <c r="E11674" s="43" t="s">
        <v>31</v>
      </c>
      <c r="F11674" s="43" t="s">
        <v>28</v>
      </c>
      <c r="G11674" s="43">
        <v>49064</v>
      </c>
      <c r="Y11674" s="43" t="str">
        <f t="shared" si="364"/>
        <v>COMP</v>
      </c>
      <c r="AA11674" s="43">
        <f t="shared" si="365"/>
        <v>1679501</v>
      </c>
    </row>
    <row r="11675" spans="1:27" x14ac:dyDescent="0.3">
      <c r="A11675" s="43">
        <v>2266161</v>
      </c>
      <c r="B11675" s="43" t="s">
        <v>8342</v>
      </c>
      <c r="C11675" s="43" t="s">
        <v>221</v>
      </c>
      <c r="E11675" s="43" t="s">
        <v>6263</v>
      </c>
      <c r="F11675" s="43" t="s">
        <v>28</v>
      </c>
      <c r="G11675" s="43">
        <v>85079</v>
      </c>
      <c r="Y11675" s="43" t="str">
        <f t="shared" si="364"/>
        <v/>
      </c>
      <c r="AA11675" s="43" t="e">
        <f t="shared" si="365"/>
        <v>#N/A</v>
      </c>
    </row>
    <row r="11676" spans="1:27" x14ac:dyDescent="0.3">
      <c r="A11676" s="43">
        <v>2321189</v>
      </c>
      <c r="B11676" s="43" t="s">
        <v>8342</v>
      </c>
      <c r="C11676" s="43" t="s">
        <v>202</v>
      </c>
      <c r="E11676" s="43" t="s">
        <v>6263</v>
      </c>
      <c r="F11676" s="43" t="s">
        <v>28</v>
      </c>
      <c r="G11676" s="43">
        <v>85017</v>
      </c>
      <c r="Y11676" s="43" t="str">
        <f t="shared" si="364"/>
        <v/>
      </c>
      <c r="AA11676" s="43" t="e">
        <f t="shared" si="365"/>
        <v>#N/A</v>
      </c>
    </row>
    <row r="11677" spans="1:27" x14ac:dyDescent="0.3">
      <c r="A11677" s="43">
        <v>2083751</v>
      </c>
      <c r="B11677" s="43" t="s">
        <v>2075</v>
      </c>
      <c r="C11677" s="43" t="s">
        <v>8343</v>
      </c>
      <c r="E11677" s="43" t="s">
        <v>35</v>
      </c>
      <c r="F11677" s="43" t="s">
        <v>30</v>
      </c>
      <c r="G11677" s="43">
        <v>44111</v>
      </c>
      <c r="Y11677" s="43" t="str">
        <f t="shared" si="364"/>
        <v>COMP</v>
      </c>
      <c r="AA11677" s="43">
        <f t="shared" si="365"/>
        <v>2083751</v>
      </c>
    </row>
    <row r="11678" spans="1:27" x14ac:dyDescent="0.3">
      <c r="A11678" s="43">
        <v>438990</v>
      </c>
      <c r="B11678" s="43" t="s">
        <v>2075</v>
      </c>
      <c r="C11678" s="43" t="s">
        <v>799</v>
      </c>
      <c r="E11678" s="43" t="s">
        <v>6263</v>
      </c>
      <c r="F11678" s="43" t="s">
        <v>30</v>
      </c>
      <c r="G11678" s="43">
        <v>44084</v>
      </c>
      <c r="Y11678" s="43" t="str">
        <f t="shared" si="364"/>
        <v>COMP</v>
      </c>
      <c r="AA11678" s="43">
        <f t="shared" si="365"/>
        <v>438990</v>
      </c>
    </row>
    <row r="11679" spans="1:27" x14ac:dyDescent="0.3">
      <c r="A11679" s="43">
        <v>438991</v>
      </c>
      <c r="B11679" s="43" t="s">
        <v>2075</v>
      </c>
      <c r="C11679" s="43" t="s">
        <v>303</v>
      </c>
      <c r="E11679" s="43" t="s">
        <v>6263</v>
      </c>
      <c r="F11679" s="43" t="s">
        <v>28</v>
      </c>
      <c r="G11679" s="43">
        <v>44084</v>
      </c>
      <c r="Y11679" s="43" t="str">
        <f t="shared" si="364"/>
        <v>COMP</v>
      </c>
      <c r="AA11679" s="43">
        <f t="shared" si="365"/>
        <v>438991</v>
      </c>
    </row>
    <row r="11680" spans="1:27" x14ac:dyDescent="0.3">
      <c r="A11680" s="43">
        <v>2099318</v>
      </c>
      <c r="B11680" s="43" t="s">
        <v>8344</v>
      </c>
      <c r="C11680" s="43" t="s">
        <v>456</v>
      </c>
      <c r="E11680" s="43" t="s">
        <v>34</v>
      </c>
      <c r="F11680" s="43" t="s">
        <v>28</v>
      </c>
      <c r="G11680" s="43">
        <v>44001</v>
      </c>
      <c r="Y11680" s="43" t="str">
        <f t="shared" si="364"/>
        <v>COMP</v>
      </c>
      <c r="AA11680" s="43">
        <f t="shared" si="365"/>
        <v>2099318</v>
      </c>
    </row>
    <row r="11681" spans="1:27" x14ac:dyDescent="0.3">
      <c r="A11681" s="43">
        <v>1560231</v>
      </c>
      <c r="B11681" s="43" t="s">
        <v>8345</v>
      </c>
      <c r="C11681" s="43" t="s">
        <v>466</v>
      </c>
      <c r="E11681" s="43" t="s">
        <v>6263</v>
      </c>
      <c r="F11681" s="43" t="s">
        <v>28</v>
      </c>
      <c r="G11681" s="43">
        <v>49033</v>
      </c>
      <c r="Y11681" s="43" t="str">
        <f t="shared" si="364"/>
        <v/>
      </c>
      <c r="AA11681" s="43" t="e">
        <f t="shared" si="365"/>
        <v>#N/A</v>
      </c>
    </row>
    <row r="11682" spans="1:27" x14ac:dyDescent="0.3">
      <c r="A11682" s="43">
        <v>1560230</v>
      </c>
      <c r="B11682" s="43" t="s">
        <v>8346</v>
      </c>
      <c r="C11682" s="43" t="s">
        <v>6943</v>
      </c>
      <c r="E11682" s="43" t="s">
        <v>6263</v>
      </c>
      <c r="F11682" s="43" t="s">
        <v>30</v>
      </c>
      <c r="G11682" s="43">
        <v>49033</v>
      </c>
      <c r="Y11682" s="43" t="str">
        <f t="shared" si="364"/>
        <v/>
      </c>
      <c r="AA11682" s="43" t="e">
        <f t="shared" si="365"/>
        <v>#N/A</v>
      </c>
    </row>
    <row r="11683" spans="1:27" x14ac:dyDescent="0.3">
      <c r="A11683" s="43">
        <v>2173744</v>
      </c>
      <c r="B11683" s="43" t="s">
        <v>8347</v>
      </c>
      <c r="C11683" s="43" t="s">
        <v>2733</v>
      </c>
      <c r="E11683" s="43" t="s">
        <v>6263</v>
      </c>
      <c r="F11683" s="43" t="s">
        <v>28</v>
      </c>
      <c r="G11683" s="43">
        <v>85031</v>
      </c>
      <c r="Y11683" s="43" t="str">
        <f t="shared" si="364"/>
        <v>COMP</v>
      </c>
      <c r="AA11683" s="43">
        <f t="shared" si="365"/>
        <v>2173744</v>
      </c>
    </row>
    <row r="11684" spans="1:27" x14ac:dyDescent="0.3">
      <c r="A11684" s="43">
        <v>1024373</v>
      </c>
      <c r="B11684" s="43" t="s">
        <v>8348</v>
      </c>
      <c r="C11684" s="43" t="s">
        <v>399</v>
      </c>
      <c r="E11684" s="43" t="s">
        <v>6263</v>
      </c>
      <c r="F11684" s="43" t="s">
        <v>28</v>
      </c>
      <c r="G11684" s="43">
        <v>44111</v>
      </c>
      <c r="Y11684" s="43" t="str">
        <f t="shared" si="364"/>
        <v>COMP</v>
      </c>
      <c r="AA11684" s="43">
        <f t="shared" si="365"/>
        <v>1024373</v>
      </c>
    </row>
    <row r="11685" spans="1:27" x14ac:dyDescent="0.3">
      <c r="A11685" s="43">
        <v>724234</v>
      </c>
      <c r="B11685" s="43" t="s">
        <v>2077</v>
      </c>
      <c r="C11685" s="43" t="s">
        <v>427</v>
      </c>
      <c r="E11685" s="43" t="s">
        <v>6263</v>
      </c>
      <c r="F11685" s="43" t="s">
        <v>28</v>
      </c>
      <c r="G11685" s="43">
        <v>85015</v>
      </c>
      <c r="Y11685" s="43" t="str">
        <f t="shared" si="364"/>
        <v>COMP</v>
      </c>
      <c r="AA11685" s="43">
        <f t="shared" si="365"/>
        <v>724234</v>
      </c>
    </row>
    <row r="11686" spans="1:27" x14ac:dyDescent="0.3">
      <c r="A11686" s="43">
        <v>1233725</v>
      </c>
      <c r="B11686" s="43" t="s">
        <v>2079</v>
      </c>
      <c r="C11686" s="43" t="s">
        <v>173</v>
      </c>
      <c r="E11686" s="43" t="s">
        <v>6263</v>
      </c>
      <c r="F11686" s="43" t="s">
        <v>30</v>
      </c>
      <c r="G11686" s="43">
        <v>49004</v>
      </c>
      <c r="Y11686" s="43" t="str">
        <f t="shared" si="364"/>
        <v/>
      </c>
      <c r="AA11686" s="43" t="e">
        <f t="shared" si="365"/>
        <v>#N/A</v>
      </c>
    </row>
    <row r="11687" spans="1:27" x14ac:dyDescent="0.3">
      <c r="A11687" s="43">
        <v>1862788</v>
      </c>
      <c r="B11687" s="43" t="s">
        <v>2079</v>
      </c>
      <c r="C11687" s="43" t="s">
        <v>237</v>
      </c>
      <c r="E11687" s="43" t="s">
        <v>6263</v>
      </c>
      <c r="F11687" s="43" t="s">
        <v>30</v>
      </c>
      <c r="G11687" s="43">
        <v>44035</v>
      </c>
      <c r="Y11687" s="43" t="str">
        <f t="shared" si="364"/>
        <v>COMP</v>
      </c>
      <c r="AA11687" s="43">
        <f t="shared" si="365"/>
        <v>1862788</v>
      </c>
    </row>
    <row r="11688" spans="1:27" x14ac:dyDescent="0.3">
      <c r="A11688" s="43">
        <v>1113488</v>
      </c>
      <c r="B11688" s="43" t="s">
        <v>2079</v>
      </c>
      <c r="C11688" s="43" t="s">
        <v>648</v>
      </c>
      <c r="E11688" s="43" t="s">
        <v>6263</v>
      </c>
      <c r="F11688" s="43" t="s">
        <v>30</v>
      </c>
      <c r="G11688" s="43">
        <v>44105</v>
      </c>
      <c r="Y11688" s="43" t="str">
        <f t="shared" si="364"/>
        <v/>
      </c>
      <c r="AA11688" s="43" t="e">
        <f t="shared" si="365"/>
        <v>#N/A</v>
      </c>
    </row>
    <row r="11689" spans="1:27" x14ac:dyDescent="0.3">
      <c r="A11689" s="43">
        <v>538322</v>
      </c>
      <c r="B11689" s="43" t="s">
        <v>2079</v>
      </c>
      <c r="C11689" s="43" t="s">
        <v>1241</v>
      </c>
      <c r="E11689" s="43" t="s">
        <v>6263</v>
      </c>
      <c r="F11689" s="43" t="s">
        <v>28</v>
      </c>
      <c r="G11689" s="43">
        <v>49004</v>
      </c>
      <c r="Y11689" s="43" t="str">
        <f t="shared" si="364"/>
        <v>COMP</v>
      </c>
      <c r="AA11689" s="43">
        <f t="shared" si="365"/>
        <v>538322</v>
      </c>
    </row>
    <row r="11690" spans="1:27" x14ac:dyDescent="0.3">
      <c r="A11690" s="43">
        <v>1105082</v>
      </c>
      <c r="B11690" s="43" t="s">
        <v>2079</v>
      </c>
      <c r="C11690" s="43" t="s">
        <v>5599</v>
      </c>
      <c r="E11690" s="43" t="s">
        <v>29</v>
      </c>
      <c r="F11690" s="43" t="s">
        <v>30</v>
      </c>
      <c r="G11690" s="43">
        <v>85023</v>
      </c>
      <c r="Y11690" s="43" t="str">
        <f t="shared" si="364"/>
        <v>COMP</v>
      </c>
      <c r="AA11690" s="43">
        <f t="shared" si="365"/>
        <v>1105082</v>
      </c>
    </row>
    <row r="11691" spans="1:27" x14ac:dyDescent="0.3">
      <c r="A11691" s="43">
        <v>2062545</v>
      </c>
      <c r="B11691" s="43" t="s">
        <v>2079</v>
      </c>
      <c r="C11691" s="43" t="s">
        <v>492</v>
      </c>
      <c r="E11691" s="43" t="s">
        <v>6263</v>
      </c>
      <c r="F11691" s="43" t="s">
        <v>30</v>
      </c>
      <c r="G11691" s="43">
        <v>85033</v>
      </c>
      <c r="Y11691" s="43" t="str">
        <f t="shared" si="364"/>
        <v/>
      </c>
      <c r="AA11691" s="43" t="e">
        <f t="shared" si="365"/>
        <v>#N/A</v>
      </c>
    </row>
    <row r="11692" spans="1:27" x14ac:dyDescent="0.3">
      <c r="A11692" s="43">
        <v>1999476</v>
      </c>
      <c r="B11692" s="43" t="s">
        <v>8349</v>
      </c>
      <c r="C11692" s="43" t="s">
        <v>173</v>
      </c>
      <c r="E11692" s="43" t="s">
        <v>6263</v>
      </c>
      <c r="F11692" s="43" t="s">
        <v>30</v>
      </c>
      <c r="G11692" s="43">
        <v>85078</v>
      </c>
      <c r="Y11692" s="43" t="str">
        <f t="shared" si="364"/>
        <v/>
      </c>
      <c r="AA11692" s="43" t="e">
        <f t="shared" si="365"/>
        <v>#N/A</v>
      </c>
    </row>
    <row r="11693" spans="1:27" x14ac:dyDescent="0.3">
      <c r="A11693" s="43">
        <v>394776</v>
      </c>
      <c r="B11693" s="43" t="s">
        <v>8350</v>
      </c>
      <c r="C11693" s="43" t="s">
        <v>329</v>
      </c>
      <c r="E11693" s="43" t="s">
        <v>6263</v>
      </c>
      <c r="F11693" s="43" t="s">
        <v>28</v>
      </c>
      <c r="G11693" s="43">
        <v>44103</v>
      </c>
      <c r="Y11693" s="43" t="str">
        <f t="shared" si="364"/>
        <v/>
      </c>
      <c r="AA11693" s="43" t="e">
        <f t="shared" si="365"/>
        <v>#N/A</v>
      </c>
    </row>
    <row r="11694" spans="1:27" x14ac:dyDescent="0.3">
      <c r="A11694" s="43">
        <v>2317876</v>
      </c>
      <c r="B11694" s="43" t="s">
        <v>8351</v>
      </c>
      <c r="C11694" s="43" t="s">
        <v>390</v>
      </c>
      <c r="E11694" s="43" t="s">
        <v>6263</v>
      </c>
      <c r="F11694" s="43" t="s">
        <v>30</v>
      </c>
      <c r="G11694" s="43">
        <v>44013</v>
      </c>
      <c r="Y11694" s="43" t="str">
        <f t="shared" si="364"/>
        <v/>
      </c>
      <c r="AA11694" s="43" t="e">
        <f t="shared" si="365"/>
        <v>#N/A</v>
      </c>
    </row>
    <row r="11695" spans="1:27" x14ac:dyDescent="0.3">
      <c r="A11695" s="43">
        <v>2425909</v>
      </c>
      <c r="B11695" s="43" t="s">
        <v>8352</v>
      </c>
      <c r="C11695" s="43" t="s">
        <v>390</v>
      </c>
      <c r="E11695" s="43" t="s">
        <v>6263</v>
      </c>
      <c r="F11695" s="43" t="s">
        <v>30</v>
      </c>
      <c r="G11695" s="43">
        <v>72064</v>
      </c>
      <c r="Y11695" s="43" t="str">
        <f t="shared" si="364"/>
        <v/>
      </c>
      <c r="AA11695" s="43" t="e">
        <f t="shared" si="365"/>
        <v>#N/A</v>
      </c>
    </row>
    <row r="11696" spans="1:27" x14ac:dyDescent="0.3">
      <c r="A11696" s="43">
        <v>2341213</v>
      </c>
      <c r="B11696" s="43" t="s">
        <v>8353</v>
      </c>
      <c r="C11696" s="43" t="s">
        <v>777</v>
      </c>
      <c r="E11696" s="43" t="s">
        <v>29</v>
      </c>
      <c r="F11696" s="43" t="s">
        <v>30</v>
      </c>
      <c r="G11696" s="43">
        <v>44068</v>
      </c>
      <c r="Y11696" s="43" t="str">
        <f t="shared" si="364"/>
        <v>COMP</v>
      </c>
      <c r="AA11696" s="43">
        <f t="shared" si="365"/>
        <v>2341213</v>
      </c>
    </row>
    <row r="11697" spans="1:27" x14ac:dyDescent="0.3">
      <c r="A11697" s="43">
        <v>1542669</v>
      </c>
      <c r="B11697" s="43" t="s">
        <v>8354</v>
      </c>
      <c r="C11697" s="43" t="s">
        <v>3880</v>
      </c>
      <c r="E11697" s="43" t="s">
        <v>6263</v>
      </c>
      <c r="F11697" s="43" t="s">
        <v>28</v>
      </c>
      <c r="G11697" s="43">
        <v>44039</v>
      </c>
      <c r="Y11697" s="43" t="str">
        <f t="shared" si="364"/>
        <v>COMP</v>
      </c>
      <c r="AA11697" s="43">
        <f t="shared" si="365"/>
        <v>1542669</v>
      </c>
    </row>
    <row r="11698" spans="1:27" x14ac:dyDescent="0.3">
      <c r="A11698" s="43">
        <v>1862094</v>
      </c>
      <c r="B11698" s="43" t="s">
        <v>8355</v>
      </c>
      <c r="C11698" s="43" t="s">
        <v>436</v>
      </c>
      <c r="E11698" s="43" t="s">
        <v>6263</v>
      </c>
      <c r="F11698" s="43" t="s">
        <v>28</v>
      </c>
      <c r="G11698" s="43">
        <v>44111</v>
      </c>
      <c r="Y11698" s="43" t="str">
        <f t="shared" si="364"/>
        <v/>
      </c>
      <c r="AA11698" s="43" t="e">
        <f t="shared" si="365"/>
        <v>#N/A</v>
      </c>
    </row>
    <row r="11699" spans="1:27" x14ac:dyDescent="0.3">
      <c r="A11699" s="43">
        <v>2314045</v>
      </c>
      <c r="B11699" s="43" t="s">
        <v>8356</v>
      </c>
      <c r="C11699" s="43" t="s">
        <v>1673</v>
      </c>
      <c r="E11699" s="43" t="s">
        <v>6263</v>
      </c>
      <c r="F11699" s="43" t="s">
        <v>28</v>
      </c>
      <c r="G11699" s="43">
        <v>49054</v>
      </c>
      <c r="Y11699" s="43" t="str">
        <f t="shared" si="364"/>
        <v/>
      </c>
      <c r="AA11699" s="43" t="e">
        <f t="shared" si="365"/>
        <v>#N/A</v>
      </c>
    </row>
    <row r="11700" spans="1:27" x14ac:dyDescent="0.3">
      <c r="A11700" s="43">
        <v>601113</v>
      </c>
      <c r="B11700" s="43" t="s">
        <v>8356</v>
      </c>
      <c r="C11700" s="43" t="s">
        <v>175</v>
      </c>
      <c r="E11700" s="43" t="s">
        <v>6263</v>
      </c>
      <c r="F11700" s="43" t="s">
        <v>28</v>
      </c>
      <c r="G11700" s="43">
        <v>49040</v>
      </c>
      <c r="Y11700" s="43" t="str">
        <f t="shared" si="364"/>
        <v/>
      </c>
      <c r="AA11700" s="43" t="e">
        <f t="shared" si="365"/>
        <v>#N/A</v>
      </c>
    </row>
    <row r="11701" spans="1:27" x14ac:dyDescent="0.3">
      <c r="A11701" s="43">
        <v>676799</v>
      </c>
      <c r="B11701" s="43" t="s">
        <v>8356</v>
      </c>
      <c r="C11701" s="43" t="s">
        <v>221</v>
      </c>
      <c r="E11701" s="43" t="s">
        <v>6263</v>
      </c>
      <c r="F11701" s="43" t="s">
        <v>28</v>
      </c>
      <c r="G11701" s="43">
        <v>49064</v>
      </c>
      <c r="Y11701" s="43" t="str">
        <f t="shared" si="364"/>
        <v/>
      </c>
      <c r="AA11701" s="43" t="e">
        <f t="shared" si="365"/>
        <v>#N/A</v>
      </c>
    </row>
    <row r="11702" spans="1:27" x14ac:dyDescent="0.3">
      <c r="A11702" s="43">
        <v>1720684</v>
      </c>
      <c r="B11702" s="43" t="s">
        <v>8356</v>
      </c>
      <c r="C11702" s="43" t="s">
        <v>469</v>
      </c>
      <c r="E11702" s="43" t="s">
        <v>6263</v>
      </c>
      <c r="F11702" s="43" t="s">
        <v>28</v>
      </c>
      <c r="G11702" s="43">
        <v>49045</v>
      </c>
      <c r="Y11702" s="43" t="str">
        <f t="shared" si="364"/>
        <v/>
      </c>
      <c r="AA11702" s="43" t="e">
        <f t="shared" si="365"/>
        <v>#N/A</v>
      </c>
    </row>
    <row r="11703" spans="1:27" x14ac:dyDescent="0.3">
      <c r="A11703" s="43">
        <v>1888783</v>
      </c>
      <c r="B11703" s="43" t="s">
        <v>8357</v>
      </c>
      <c r="C11703" s="43" t="s">
        <v>250</v>
      </c>
      <c r="E11703" s="43" t="s">
        <v>6263</v>
      </c>
      <c r="F11703" s="43" t="s">
        <v>28</v>
      </c>
      <c r="G11703" s="43">
        <v>44072</v>
      </c>
      <c r="Y11703" s="43" t="str">
        <f t="shared" si="364"/>
        <v/>
      </c>
      <c r="AA11703" s="43" t="e">
        <f t="shared" si="365"/>
        <v>#N/A</v>
      </c>
    </row>
    <row r="11704" spans="1:27" x14ac:dyDescent="0.3">
      <c r="A11704" s="43">
        <v>1917812</v>
      </c>
      <c r="B11704" s="43" t="s">
        <v>8358</v>
      </c>
      <c r="C11704" s="43" t="s">
        <v>993</v>
      </c>
      <c r="E11704" s="43" t="s">
        <v>6263</v>
      </c>
      <c r="F11704" s="43" t="s">
        <v>30</v>
      </c>
      <c r="G11704" s="43">
        <v>53013</v>
      </c>
      <c r="Y11704" s="43" t="str">
        <f t="shared" si="364"/>
        <v/>
      </c>
      <c r="AA11704" s="43" t="e">
        <f t="shared" si="365"/>
        <v>#N/A</v>
      </c>
    </row>
    <row r="11705" spans="1:27" x14ac:dyDescent="0.3">
      <c r="A11705" s="43">
        <v>1711426</v>
      </c>
      <c r="B11705" s="43" t="s">
        <v>8359</v>
      </c>
      <c r="C11705" s="43" t="s">
        <v>502</v>
      </c>
      <c r="E11705" s="43" t="s">
        <v>6263</v>
      </c>
      <c r="F11705" s="43" t="s">
        <v>30</v>
      </c>
      <c r="G11705" s="43">
        <v>44074</v>
      </c>
      <c r="Y11705" s="43" t="str">
        <f t="shared" si="364"/>
        <v/>
      </c>
      <c r="AA11705" s="43" t="e">
        <f t="shared" si="365"/>
        <v>#N/A</v>
      </c>
    </row>
    <row r="11706" spans="1:27" x14ac:dyDescent="0.3">
      <c r="A11706" s="43">
        <v>1711433</v>
      </c>
      <c r="B11706" s="43" t="s">
        <v>8359</v>
      </c>
      <c r="C11706" s="43" t="s">
        <v>674</v>
      </c>
      <c r="E11706" s="43" t="s">
        <v>6263</v>
      </c>
      <c r="F11706" s="43" t="s">
        <v>28</v>
      </c>
      <c r="G11706" s="43">
        <v>44074</v>
      </c>
      <c r="Y11706" s="43" t="str">
        <f t="shared" si="364"/>
        <v/>
      </c>
      <c r="AA11706" s="43" t="e">
        <f t="shared" si="365"/>
        <v>#N/A</v>
      </c>
    </row>
    <row r="11707" spans="1:27" x14ac:dyDescent="0.3">
      <c r="A11707" s="43">
        <v>1973826</v>
      </c>
      <c r="B11707" s="43" t="s">
        <v>8360</v>
      </c>
      <c r="C11707" s="43" t="s">
        <v>408</v>
      </c>
      <c r="E11707" s="43" t="s">
        <v>6263</v>
      </c>
      <c r="F11707" s="43" t="s">
        <v>30</v>
      </c>
      <c r="G11707" s="43">
        <v>85033</v>
      </c>
      <c r="Y11707" s="43" t="str">
        <f t="shared" si="364"/>
        <v/>
      </c>
      <c r="AA11707" s="43" t="e">
        <f t="shared" si="365"/>
        <v>#N/A</v>
      </c>
    </row>
    <row r="11708" spans="1:27" x14ac:dyDescent="0.3">
      <c r="A11708" s="43">
        <v>407078</v>
      </c>
      <c r="B11708" s="43" t="s">
        <v>8360</v>
      </c>
      <c r="C11708" s="43" t="s">
        <v>508</v>
      </c>
      <c r="E11708" s="43" t="s">
        <v>6263</v>
      </c>
      <c r="F11708" s="43" t="s">
        <v>28</v>
      </c>
      <c r="G11708" s="43">
        <v>85080</v>
      </c>
      <c r="Y11708" s="43" t="str">
        <f t="shared" si="364"/>
        <v/>
      </c>
      <c r="AA11708" s="43" t="e">
        <f t="shared" si="365"/>
        <v>#N/A</v>
      </c>
    </row>
    <row r="11709" spans="1:27" x14ac:dyDescent="0.3">
      <c r="A11709" s="43">
        <v>1766806</v>
      </c>
      <c r="B11709" s="43" t="s">
        <v>8361</v>
      </c>
      <c r="C11709" s="43" t="s">
        <v>746</v>
      </c>
      <c r="E11709" s="43" t="s">
        <v>6263</v>
      </c>
      <c r="F11709" s="43" t="s">
        <v>28</v>
      </c>
      <c r="G11709" s="43">
        <v>49002</v>
      </c>
      <c r="Y11709" s="43" t="str">
        <f t="shared" si="364"/>
        <v>COMP</v>
      </c>
      <c r="AA11709" s="43">
        <f t="shared" si="365"/>
        <v>1766806</v>
      </c>
    </row>
    <row r="11710" spans="1:27" x14ac:dyDescent="0.3">
      <c r="A11710" s="43">
        <v>1550461</v>
      </c>
      <c r="B11710" s="43" t="s">
        <v>8362</v>
      </c>
      <c r="C11710" s="43" t="s">
        <v>766</v>
      </c>
      <c r="E11710" s="43" t="s">
        <v>6263</v>
      </c>
      <c r="F11710" s="43" t="s">
        <v>28</v>
      </c>
      <c r="G11710" s="43">
        <v>44103</v>
      </c>
      <c r="Y11710" s="43" t="str">
        <f t="shared" si="364"/>
        <v/>
      </c>
      <c r="AA11710" s="43" t="e">
        <f t="shared" si="365"/>
        <v>#N/A</v>
      </c>
    </row>
    <row r="11711" spans="1:27" x14ac:dyDescent="0.3">
      <c r="A11711" s="43">
        <v>1698881</v>
      </c>
      <c r="B11711" s="43" t="s">
        <v>8362</v>
      </c>
      <c r="C11711" s="43" t="s">
        <v>290</v>
      </c>
      <c r="E11711" s="43" t="s">
        <v>6263</v>
      </c>
      <c r="F11711" s="43" t="s">
        <v>28</v>
      </c>
      <c r="G11711" s="43">
        <v>44055</v>
      </c>
      <c r="Y11711" s="43" t="str">
        <f t="shared" si="364"/>
        <v>COMP</v>
      </c>
      <c r="AA11711" s="43">
        <f t="shared" si="365"/>
        <v>1698881</v>
      </c>
    </row>
    <row r="11712" spans="1:27" x14ac:dyDescent="0.3">
      <c r="A11712" s="43">
        <v>1477537</v>
      </c>
      <c r="B11712" s="43" t="s">
        <v>8362</v>
      </c>
      <c r="C11712" s="43" t="s">
        <v>319</v>
      </c>
      <c r="E11712" s="43" t="s">
        <v>6263</v>
      </c>
      <c r="F11712" s="43" t="s">
        <v>30</v>
      </c>
      <c r="G11712" s="43">
        <v>44071</v>
      </c>
      <c r="Y11712" s="43" t="str">
        <f t="shared" si="364"/>
        <v/>
      </c>
      <c r="AA11712" s="43" t="e">
        <f t="shared" si="365"/>
        <v>#N/A</v>
      </c>
    </row>
    <row r="11713" spans="1:27" x14ac:dyDescent="0.3">
      <c r="A11713" s="43">
        <v>1942508</v>
      </c>
      <c r="B11713" s="43" t="s">
        <v>8362</v>
      </c>
      <c r="C11713" s="43" t="s">
        <v>492</v>
      </c>
      <c r="E11713" s="43" t="s">
        <v>6263</v>
      </c>
      <c r="F11713" s="43" t="s">
        <v>30</v>
      </c>
      <c r="G11713" s="43">
        <v>44055</v>
      </c>
      <c r="Y11713" s="43" t="str">
        <f t="shared" si="364"/>
        <v/>
      </c>
      <c r="AA11713" s="43" t="e">
        <f t="shared" si="365"/>
        <v>#N/A</v>
      </c>
    </row>
    <row r="11714" spans="1:27" x14ac:dyDescent="0.3">
      <c r="A11714" s="43">
        <v>1598675</v>
      </c>
      <c r="B11714" s="43" t="s">
        <v>8363</v>
      </c>
      <c r="C11714" s="43" t="s">
        <v>760</v>
      </c>
      <c r="E11714" s="43" t="s">
        <v>35</v>
      </c>
      <c r="F11714" s="43" t="s">
        <v>28</v>
      </c>
      <c r="G11714" s="43">
        <v>44055</v>
      </c>
      <c r="Y11714" s="43" t="str">
        <f t="shared" ref="Y11714:Y11777" si="366">IF(ISERROR(AA11714)=FALSE,"COMP","")</f>
        <v>COMP</v>
      </c>
      <c r="AA11714" s="43">
        <f t="shared" si="365"/>
        <v>1598675</v>
      </c>
    </row>
    <row r="11715" spans="1:27" x14ac:dyDescent="0.3">
      <c r="A11715" s="43">
        <v>2274649</v>
      </c>
      <c r="B11715" s="43" t="s">
        <v>2085</v>
      </c>
      <c r="C11715" s="43" t="s">
        <v>397</v>
      </c>
      <c r="E11715" s="43" t="s">
        <v>6263</v>
      </c>
      <c r="F11715" s="43" t="s">
        <v>28</v>
      </c>
      <c r="G11715" s="43">
        <v>44067</v>
      </c>
      <c r="Y11715" s="43" t="str">
        <f t="shared" si="366"/>
        <v/>
      </c>
      <c r="AA11715" s="43" t="e">
        <f t="shared" ref="AA11715:AA11778" si="367">VLOOKUP(A11715,Z:Z,1,FALSE)</f>
        <v>#N/A</v>
      </c>
    </row>
    <row r="11716" spans="1:27" x14ac:dyDescent="0.3">
      <c r="A11716" s="43">
        <v>354637</v>
      </c>
      <c r="B11716" s="43" t="s">
        <v>2085</v>
      </c>
      <c r="C11716" s="43" t="s">
        <v>355</v>
      </c>
      <c r="E11716" s="43" t="s">
        <v>6263</v>
      </c>
      <c r="F11716" s="43" t="s">
        <v>30</v>
      </c>
      <c r="G11716" s="43">
        <v>44079</v>
      </c>
      <c r="Y11716" s="43" t="str">
        <f t="shared" si="366"/>
        <v/>
      </c>
      <c r="AA11716" s="43" t="e">
        <f t="shared" si="367"/>
        <v>#N/A</v>
      </c>
    </row>
    <row r="11717" spans="1:27" x14ac:dyDescent="0.3">
      <c r="A11717" s="43">
        <v>619502</v>
      </c>
      <c r="B11717" s="43" t="s">
        <v>8364</v>
      </c>
      <c r="C11717" s="43" t="s">
        <v>1109</v>
      </c>
      <c r="E11717" s="43" t="s">
        <v>6263</v>
      </c>
      <c r="F11717" s="43" t="s">
        <v>28</v>
      </c>
      <c r="G11717" s="43">
        <v>72014</v>
      </c>
      <c r="Y11717" s="43" t="str">
        <f t="shared" si="366"/>
        <v>COMP</v>
      </c>
      <c r="AA11717" s="43">
        <f t="shared" si="367"/>
        <v>619502</v>
      </c>
    </row>
    <row r="11718" spans="1:27" x14ac:dyDescent="0.3">
      <c r="A11718" s="43">
        <v>2083096</v>
      </c>
      <c r="B11718" s="43" t="s">
        <v>2087</v>
      </c>
      <c r="C11718" s="43" t="s">
        <v>697</v>
      </c>
      <c r="E11718" s="43" t="s">
        <v>35</v>
      </c>
      <c r="F11718" s="43" t="s">
        <v>30</v>
      </c>
      <c r="G11718" s="43">
        <v>44055</v>
      </c>
      <c r="Y11718" s="43" t="str">
        <f t="shared" si="366"/>
        <v>COMP</v>
      </c>
      <c r="AA11718" s="43">
        <f t="shared" si="367"/>
        <v>2083096</v>
      </c>
    </row>
    <row r="11719" spans="1:27" x14ac:dyDescent="0.3">
      <c r="A11719" s="43">
        <v>2004547</v>
      </c>
      <c r="B11719" s="43" t="s">
        <v>8365</v>
      </c>
      <c r="C11719" s="43" t="s">
        <v>2354</v>
      </c>
      <c r="E11719" s="43" t="s">
        <v>6263</v>
      </c>
      <c r="F11719" s="43" t="s">
        <v>30</v>
      </c>
      <c r="G11719" s="43">
        <v>85049</v>
      </c>
      <c r="Y11719" s="43" t="str">
        <f t="shared" si="366"/>
        <v/>
      </c>
      <c r="AA11719" s="43" t="e">
        <f t="shared" si="367"/>
        <v>#N/A</v>
      </c>
    </row>
    <row r="11720" spans="1:27" x14ac:dyDescent="0.3">
      <c r="A11720" s="43">
        <v>649742</v>
      </c>
      <c r="B11720" s="43" t="s">
        <v>8366</v>
      </c>
      <c r="C11720" s="43" t="s">
        <v>795</v>
      </c>
      <c r="E11720" s="43" t="s">
        <v>6263</v>
      </c>
      <c r="F11720" s="43" t="s">
        <v>30</v>
      </c>
      <c r="G11720" s="43">
        <v>44111</v>
      </c>
      <c r="Y11720" s="43" t="str">
        <f t="shared" si="366"/>
        <v>COMP</v>
      </c>
      <c r="AA11720" s="43">
        <f t="shared" si="367"/>
        <v>649742</v>
      </c>
    </row>
    <row r="11721" spans="1:27" x14ac:dyDescent="0.3">
      <c r="A11721" s="43">
        <v>2343566</v>
      </c>
      <c r="B11721" s="43" t="s">
        <v>8367</v>
      </c>
      <c r="C11721" s="43" t="s">
        <v>1079</v>
      </c>
      <c r="E11721" s="43" t="s">
        <v>35</v>
      </c>
      <c r="F11721" s="43" t="s">
        <v>30</v>
      </c>
      <c r="G11721" s="43">
        <v>49064</v>
      </c>
      <c r="Y11721" s="43" t="str">
        <f t="shared" si="366"/>
        <v>COMP</v>
      </c>
      <c r="AA11721" s="43">
        <f t="shared" si="367"/>
        <v>2343566</v>
      </c>
    </row>
    <row r="11722" spans="1:27" x14ac:dyDescent="0.3">
      <c r="A11722" s="43">
        <v>1229096</v>
      </c>
      <c r="B11722" s="43" t="s">
        <v>2090</v>
      </c>
      <c r="C11722" s="43" t="s">
        <v>8368</v>
      </c>
      <c r="E11722" s="43" t="s">
        <v>31</v>
      </c>
      <c r="F11722" s="43" t="s">
        <v>30</v>
      </c>
      <c r="G11722" s="43">
        <v>44052</v>
      </c>
      <c r="Y11722" s="43" t="str">
        <f t="shared" si="366"/>
        <v>COMP</v>
      </c>
      <c r="AA11722" s="43">
        <f t="shared" si="367"/>
        <v>1229096</v>
      </c>
    </row>
    <row r="11723" spans="1:27" x14ac:dyDescent="0.3">
      <c r="A11723" s="43">
        <v>1862034</v>
      </c>
      <c r="B11723" s="43" t="s">
        <v>2090</v>
      </c>
      <c r="C11723" s="43" t="s">
        <v>421</v>
      </c>
      <c r="E11723" s="43" t="s">
        <v>6263</v>
      </c>
      <c r="F11723" s="43" t="s">
        <v>30</v>
      </c>
      <c r="G11723" s="43">
        <v>53071</v>
      </c>
      <c r="Y11723" s="43" t="str">
        <f t="shared" si="366"/>
        <v/>
      </c>
      <c r="AA11723" s="43" t="e">
        <f t="shared" si="367"/>
        <v>#N/A</v>
      </c>
    </row>
    <row r="11724" spans="1:27" x14ac:dyDescent="0.3">
      <c r="A11724" s="43">
        <v>1471260</v>
      </c>
      <c r="B11724" s="43" t="s">
        <v>2090</v>
      </c>
      <c r="C11724" s="43" t="s">
        <v>221</v>
      </c>
      <c r="E11724" s="43" t="s">
        <v>6263</v>
      </c>
      <c r="F11724" s="43" t="s">
        <v>28</v>
      </c>
      <c r="G11724" s="43">
        <v>53071</v>
      </c>
      <c r="Y11724" s="43" t="str">
        <f t="shared" si="366"/>
        <v>COMP</v>
      </c>
      <c r="AA11724" s="43">
        <f t="shared" si="367"/>
        <v>1471260</v>
      </c>
    </row>
    <row r="11725" spans="1:27" x14ac:dyDescent="0.3">
      <c r="A11725" s="43">
        <v>325837</v>
      </c>
      <c r="B11725" s="43" t="s">
        <v>8369</v>
      </c>
      <c r="C11725" s="43" t="s">
        <v>525</v>
      </c>
      <c r="E11725" s="43" t="s">
        <v>6263</v>
      </c>
      <c r="F11725" s="43" t="s">
        <v>28</v>
      </c>
      <c r="G11725" s="43">
        <v>44038</v>
      </c>
      <c r="Y11725" s="43" t="str">
        <f t="shared" si="366"/>
        <v/>
      </c>
      <c r="AA11725" s="43" t="e">
        <f t="shared" si="367"/>
        <v>#N/A</v>
      </c>
    </row>
    <row r="11726" spans="1:27" x14ac:dyDescent="0.3">
      <c r="A11726" s="43">
        <v>2197119</v>
      </c>
      <c r="B11726" s="43" t="s">
        <v>8370</v>
      </c>
      <c r="C11726" s="43" t="s">
        <v>438</v>
      </c>
      <c r="E11726" s="43" t="s">
        <v>6263</v>
      </c>
      <c r="F11726" s="43" t="s">
        <v>30</v>
      </c>
      <c r="G11726" s="43">
        <v>72041</v>
      </c>
      <c r="Y11726" s="43" t="str">
        <f t="shared" si="366"/>
        <v/>
      </c>
      <c r="AA11726" s="43" t="e">
        <f t="shared" si="367"/>
        <v>#N/A</v>
      </c>
    </row>
    <row r="11727" spans="1:27" x14ac:dyDescent="0.3">
      <c r="A11727" s="43">
        <v>2197136</v>
      </c>
      <c r="B11727" s="43" t="s">
        <v>8370</v>
      </c>
      <c r="C11727" s="43" t="s">
        <v>346</v>
      </c>
      <c r="E11727" s="43" t="s">
        <v>6263</v>
      </c>
      <c r="F11727" s="43" t="s">
        <v>28</v>
      </c>
      <c r="G11727" s="43">
        <v>72041</v>
      </c>
      <c r="Y11727" s="43" t="str">
        <f t="shared" si="366"/>
        <v/>
      </c>
      <c r="AA11727" s="43" t="e">
        <f t="shared" si="367"/>
        <v>#N/A</v>
      </c>
    </row>
    <row r="11728" spans="1:27" x14ac:dyDescent="0.3">
      <c r="A11728" s="43">
        <v>104269</v>
      </c>
      <c r="B11728" s="43" t="s">
        <v>8371</v>
      </c>
      <c r="C11728" s="43" t="s">
        <v>412</v>
      </c>
      <c r="E11728" s="43" t="s">
        <v>6263</v>
      </c>
      <c r="F11728" s="43" t="s">
        <v>28</v>
      </c>
      <c r="G11728" s="43">
        <v>72054</v>
      </c>
      <c r="Y11728" s="43" t="str">
        <f t="shared" si="366"/>
        <v>COMP</v>
      </c>
      <c r="AA11728" s="43">
        <f t="shared" si="367"/>
        <v>104269</v>
      </c>
    </row>
    <row r="11729" spans="1:27" x14ac:dyDescent="0.3">
      <c r="A11729" s="43">
        <v>2400740</v>
      </c>
      <c r="B11729" s="43" t="s">
        <v>8372</v>
      </c>
      <c r="C11729" s="43" t="s">
        <v>4590</v>
      </c>
      <c r="E11729" s="43" t="s">
        <v>6263</v>
      </c>
      <c r="F11729" s="43" t="s">
        <v>28</v>
      </c>
      <c r="G11729" s="43">
        <v>44090</v>
      </c>
      <c r="Y11729" s="43" t="str">
        <f t="shared" si="366"/>
        <v/>
      </c>
      <c r="AA11729" s="43" t="e">
        <f t="shared" si="367"/>
        <v>#N/A</v>
      </c>
    </row>
    <row r="11730" spans="1:27" x14ac:dyDescent="0.3">
      <c r="A11730" s="43">
        <v>1124655</v>
      </c>
      <c r="B11730" s="43" t="s">
        <v>8373</v>
      </c>
      <c r="C11730" s="43" t="s">
        <v>425</v>
      </c>
      <c r="E11730" s="43" t="s">
        <v>6263</v>
      </c>
      <c r="F11730" s="43" t="s">
        <v>28</v>
      </c>
      <c r="G11730" s="43">
        <v>44090</v>
      </c>
      <c r="Y11730" s="43" t="str">
        <f t="shared" si="366"/>
        <v>COMP</v>
      </c>
      <c r="AA11730" s="43">
        <f t="shared" si="367"/>
        <v>1124655</v>
      </c>
    </row>
    <row r="11731" spans="1:27" x14ac:dyDescent="0.3">
      <c r="A11731" s="43">
        <v>2377943</v>
      </c>
      <c r="B11731" s="43" t="s">
        <v>2095</v>
      </c>
      <c r="C11731" s="43" t="s">
        <v>1376</v>
      </c>
      <c r="E11731" s="43" t="s">
        <v>6263</v>
      </c>
      <c r="F11731" s="43" t="s">
        <v>30</v>
      </c>
      <c r="G11731" s="43">
        <v>44079</v>
      </c>
      <c r="Y11731" s="43" t="str">
        <f t="shared" si="366"/>
        <v/>
      </c>
      <c r="AA11731" s="43" t="e">
        <f t="shared" si="367"/>
        <v>#N/A</v>
      </c>
    </row>
    <row r="11732" spans="1:27" x14ac:dyDescent="0.3">
      <c r="A11732" s="43">
        <v>1297211</v>
      </c>
      <c r="B11732" s="43" t="s">
        <v>2095</v>
      </c>
      <c r="C11732" s="43" t="s">
        <v>385</v>
      </c>
      <c r="E11732" s="43" t="s">
        <v>6263</v>
      </c>
      <c r="F11732" s="43" t="s">
        <v>28</v>
      </c>
      <c r="G11732" s="43">
        <v>49064</v>
      </c>
      <c r="Y11732" s="43" t="str">
        <f t="shared" si="366"/>
        <v>COMP</v>
      </c>
      <c r="AA11732" s="43">
        <f t="shared" si="367"/>
        <v>1297211</v>
      </c>
    </row>
    <row r="11733" spans="1:27" x14ac:dyDescent="0.3">
      <c r="A11733" s="43">
        <v>2285796</v>
      </c>
      <c r="B11733" s="43" t="s">
        <v>2095</v>
      </c>
      <c r="C11733" s="43" t="s">
        <v>239</v>
      </c>
      <c r="E11733" s="43" t="s">
        <v>6263</v>
      </c>
      <c r="F11733" s="43" t="s">
        <v>30</v>
      </c>
      <c r="G11733" s="43">
        <v>72041</v>
      </c>
      <c r="Y11733" s="43" t="str">
        <f t="shared" si="366"/>
        <v/>
      </c>
      <c r="AA11733" s="43" t="e">
        <f t="shared" si="367"/>
        <v>#N/A</v>
      </c>
    </row>
    <row r="11734" spans="1:27" x14ac:dyDescent="0.3">
      <c r="A11734" s="43">
        <v>2389781</v>
      </c>
      <c r="B11734" s="43" t="s">
        <v>8374</v>
      </c>
      <c r="C11734" s="43" t="s">
        <v>494</v>
      </c>
      <c r="E11734" s="43" t="s">
        <v>34</v>
      </c>
      <c r="F11734" s="43" t="s">
        <v>28</v>
      </c>
      <c r="G11734" s="43">
        <v>85022</v>
      </c>
      <c r="Y11734" s="43" t="str">
        <f t="shared" si="366"/>
        <v>COMP</v>
      </c>
      <c r="AA11734" s="43">
        <f t="shared" si="367"/>
        <v>2389781</v>
      </c>
    </row>
    <row r="11735" spans="1:27" x14ac:dyDescent="0.3">
      <c r="A11735" s="43">
        <v>2389775</v>
      </c>
      <c r="B11735" s="43" t="s">
        <v>8374</v>
      </c>
      <c r="C11735" s="43" t="s">
        <v>996</v>
      </c>
      <c r="E11735" s="43" t="s">
        <v>34</v>
      </c>
      <c r="F11735" s="43" t="s">
        <v>28</v>
      </c>
      <c r="G11735" s="43">
        <v>85022</v>
      </c>
      <c r="Y11735" s="43" t="str">
        <f t="shared" si="366"/>
        <v>COMP</v>
      </c>
      <c r="AA11735" s="43">
        <f t="shared" si="367"/>
        <v>2389775</v>
      </c>
    </row>
    <row r="11736" spans="1:27" x14ac:dyDescent="0.3">
      <c r="A11736" s="43">
        <v>2409703</v>
      </c>
      <c r="B11736" s="43" t="s">
        <v>2096</v>
      </c>
      <c r="C11736" s="43" t="s">
        <v>617</v>
      </c>
      <c r="E11736" s="43" t="s">
        <v>6263</v>
      </c>
      <c r="F11736" s="43" t="s">
        <v>30</v>
      </c>
      <c r="G11736" s="43">
        <v>85052</v>
      </c>
      <c r="Y11736" s="43" t="str">
        <f t="shared" si="366"/>
        <v/>
      </c>
      <c r="AA11736" s="43" t="e">
        <f t="shared" si="367"/>
        <v>#N/A</v>
      </c>
    </row>
    <row r="11737" spans="1:27" x14ac:dyDescent="0.3">
      <c r="A11737" s="43">
        <v>2278052</v>
      </c>
      <c r="B11737" s="43" t="s">
        <v>2096</v>
      </c>
      <c r="C11737" s="43" t="s">
        <v>819</v>
      </c>
      <c r="E11737" s="43" t="s">
        <v>6263</v>
      </c>
      <c r="F11737" s="43" t="s">
        <v>28</v>
      </c>
      <c r="G11737" s="43">
        <v>44015</v>
      </c>
      <c r="Y11737" s="43" t="str">
        <f t="shared" si="366"/>
        <v/>
      </c>
      <c r="AA11737" s="43" t="e">
        <f t="shared" si="367"/>
        <v>#N/A</v>
      </c>
    </row>
    <row r="11738" spans="1:27" x14ac:dyDescent="0.3">
      <c r="A11738" s="43">
        <v>1469498</v>
      </c>
      <c r="B11738" s="43" t="s">
        <v>2096</v>
      </c>
      <c r="C11738" s="43" t="s">
        <v>1407</v>
      </c>
      <c r="E11738" s="43" t="s">
        <v>6263</v>
      </c>
      <c r="F11738" s="43" t="s">
        <v>30</v>
      </c>
      <c r="G11738" s="43">
        <v>85005</v>
      </c>
      <c r="Y11738" s="43" t="str">
        <f t="shared" si="366"/>
        <v>COMP</v>
      </c>
      <c r="AA11738" s="43">
        <f t="shared" si="367"/>
        <v>1469498</v>
      </c>
    </row>
    <row r="11739" spans="1:27" x14ac:dyDescent="0.3">
      <c r="A11739" s="43">
        <v>1251413</v>
      </c>
      <c r="B11739" s="43" t="s">
        <v>2096</v>
      </c>
      <c r="C11739" s="43" t="s">
        <v>541</v>
      </c>
      <c r="E11739" s="43" t="s">
        <v>6263</v>
      </c>
      <c r="F11739" s="43" t="s">
        <v>28</v>
      </c>
      <c r="G11739" s="43">
        <v>85005</v>
      </c>
      <c r="Y11739" s="43" t="str">
        <f t="shared" si="366"/>
        <v/>
      </c>
      <c r="AA11739" s="43" t="e">
        <f t="shared" si="367"/>
        <v>#N/A</v>
      </c>
    </row>
    <row r="11740" spans="1:27" x14ac:dyDescent="0.3">
      <c r="A11740" s="43">
        <v>1313808</v>
      </c>
      <c r="B11740" s="43" t="s">
        <v>2096</v>
      </c>
      <c r="C11740" s="43" t="s">
        <v>3793</v>
      </c>
      <c r="E11740" s="43" t="s">
        <v>34</v>
      </c>
      <c r="F11740" s="43" t="s">
        <v>30</v>
      </c>
      <c r="G11740" s="43">
        <v>85005</v>
      </c>
      <c r="Y11740" s="43" t="str">
        <f t="shared" si="366"/>
        <v>COMP</v>
      </c>
      <c r="AA11740" s="43">
        <f t="shared" si="367"/>
        <v>1313808</v>
      </c>
    </row>
    <row r="11741" spans="1:27" x14ac:dyDescent="0.3">
      <c r="A11741" s="43">
        <v>2064145</v>
      </c>
      <c r="B11741" s="43" t="s">
        <v>8375</v>
      </c>
      <c r="C11741" s="43" t="s">
        <v>223</v>
      </c>
      <c r="E11741" s="43" t="s">
        <v>6263</v>
      </c>
      <c r="F11741" s="43" t="s">
        <v>28</v>
      </c>
      <c r="G11741" s="43">
        <v>44024</v>
      </c>
      <c r="Y11741" s="43" t="str">
        <f t="shared" si="366"/>
        <v/>
      </c>
      <c r="AA11741" s="43" t="e">
        <f t="shared" si="367"/>
        <v>#N/A</v>
      </c>
    </row>
    <row r="11742" spans="1:27" x14ac:dyDescent="0.3">
      <c r="A11742" s="43">
        <v>530178</v>
      </c>
      <c r="B11742" s="43" t="s">
        <v>8376</v>
      </c>
      <c r="C11742" s="43" t="s">
        <v>2118</v>
      </c>
      <c r="E11742" s="43" t="s">
        <v>29</v>
      </c>
      <c r="F11742" s="43" t="s">
        <v>30</v>
      </c>
      <c r="G11742" s="43">
        <v>44027</v>
      </c>
      <c r="Y11742" s="43" t="str">
        <f t="shared" si="366"/>
        <v>COMP</v>
      </c>
      <c r="AA11742" s="43">
        <f t="shared" si="367"/>
        <v>530178</v>
      </c>
    </row>
    <row r="11743" spans="1:27" x14ac:dyDescent="0.3">
      <c r="A11743" s="43">
        <v>1722340</v>
      </c>
      <c r="B11743" s="43" t="s">
        <v>8377</v>
      </c>
      <c r="C11743" s="43" t="s">
        <v>425</v>
      </c>
      <c r="E11743" s="43" t="s">
        <v>6263</v>
      </c>
      <c r="F11743" s="43" t="s">
        <v>28</v>
      </c>
      <c r="G11743" s="43">
        <v>72042</v>
      </c>
      <c r="Y11743" s="43" t="str">
        <f t="shared" si="366"/>
        <v/>
      </c>
      <c r="AA11743" s="43" t="e">
        <f t="shared" si="367"/>
        <v>#N/A</v>
      </c>
    </row>
    <row r="11744" spans="1:27" x14ac:dyDescent="0.3">
      <c r="A11744" s="43">
        <v>1281521</v>
      </c>
      <c r="B11744" s="43" t="s">
        <v>8378</v>
      </c>
      <c r="C11744" s="43" t="s">
        <v>514</v>
      </c>
      <c r="E11744" s="43" t="s">
        <v>6263</v>
      </c>
      <c r="F11744" s="43" t="s">
        <v>28</v>
      </c>
      <c r="G11744" s="43">
        <v>49006</v>
      </c>
      <c r="Y11744" s="43" t="str">
        <f t="shared" si="366"/>
        <v>COMP</v>
      </c>
      <c r="AA11744" s="43">
        <f t="shared" si="367"/>
        <v>1281521</v>
      </c>
    </row>
    <row r="11745" spans="1:27" x14ac:dyDescent="0.3">
      <c r="A11745" s="43">
        <v>1315227</v>
      </c>
      <c r="B11745" s="43" t="s">
        <v>8378</v>
      </c>
      <c r="C11745" s="43" t="s">
        <v>346</v>
      </c>
      <c r="E11745" s="43" t="s">
        <v>6263</v>
      </c>
      <c r="F11745" s="43" t="s">
        <v>28</v>
      </c>
      <c r="G11745" s="43">
        <v>85004</v>
      </c>
      <c r="Y11745" s="43" t="str">
        <f t="shared" si="366"/>
        <v>COMP</v>
      </c>
      <c r="AA11745" s="43">
        <f t="shared" si="367"/>
        <v>1315227</v>
      </c>
    </row>
    <row r="11746" spans="1:27" x14ac:dyDescent="0.3">
      <c r="A11746" s="43">
        <v>1759068</v>
      </c>
      <c r="B11746" s="43" t="s">
        <v>8379</v>
      </c>
      <c r="C11746" s="43" t="s">
        <v>659</v>
      </c>
      <c r="E11746" s="43" t="s">
        <v>6263</v>
      </c>
      <c r="F11746" s="43" t="s">
        <v>28</v>
      </c>
      <c r="G11746" s="43">
        <v>44055</v>
      </c>
      <c r="Y11746" s="43" t="str">
        <f t="shared" si="366"/>
        <v/>
      </c>
      <c r="AA11746" s="43" t="e">
        <f t="shared" si="367"/>
        <v>#N/A</v>
      </c>
    </row>
    <row r="11747" spans="1:27" x14ac:dyDescent="0.3">
      <c r="A11747" s="43">
        <v>1809022</v>
      </c>
      <c r="B11747" s="43" t="s">
        <v>8379</v>
      </c>
      <c r="C11747" s="43" t="s">
        <v>266</v>
      </c>
      <c r="E11747" s="43" t="s">
        <v>6263</v>
      </c>
      <c r="F11747" s="43" t="s">
        <v>30</v>
      </c>
      <c r="G11747" s="43">
        <v>44055</v>
      </c>
      <c r="Y11747" s="43" t="str">
        <f t="shared" si="366"/>
        <v/>
      </c>
      <c r="AA11747" s="43" t="e">
        <f t="shared" si="367"/>
        <v>#N/A</v>
      </c>
    </row>
    <row r="11748" spans="1:27" x14ac:dyDescent="0.3">
      <c r="A11748" s="43">
        <v>1653842</v>
      </c>
      <c r="B11748" s="43" t="s">
        <v>8380</v>
      </c>
      <c r="C11748" s="43" t="s">
        <v>659</v>
      </c>
      <c r="E11748" s="43" t="s">
        <v>6263</v>
      </c>
      <c r="F11748" s="43" t="s">
        <v>28</v>
      </c>
      <c r="G11748" s="43">
        <v>49064</v>
      </c>
      <c r="Y11748" s="43" t="str">
        <f t="shared" si="366"/>
        <v>COMP</v>
      </c>
      <c r="AA11748" s="43">
        <f t="shared" si="367"/>
        <v>1653842</v>
      </c>
    </row>
    <row r="11749" spans="1:27" x14ac:dyDescent="0.3">
      <c r="A11749" s="43">
        <v>1688624</v>
      </c>
      <c r="B11749" s="43" t="s">
        <v>8380</v>
      </c>
      <c r="C11749" s="43" t="s">
        <v>4548</v>
      </c>
      <c r="E11749" s="43" t="s">
        <v>6263</v>
      </c>
      <c r="F11749" s="43" t="s">
        <v>30</v>
      </c>
      <c r="G11749" s="43">
        <v>44122</v>
      </c>
      <c r="Y11749" s="43" t="str">
        <f t="shared" si="366"/>
        <v/>
      </c>
      <c r="AA11749" s="43" t="e">
        <f t="shared" si="367"/>
        <v>#N/A</v>
      </c>
    </row>
    <row r="11750" spans="1:27" x14ac:dyDescent="0.3">
      <c r="A11750" s="43">
        <v>473001</v>
      </c>
      <c r="B11750" s="43" t="s">
        <v>2098</v>
      </c>
      <c r="C11750" s="43" t="s">
        <v>346</v>
      </c>
      <c r="E11750" s="43" t="s">
        <v>6263</v>
      </c>
      <c r="F11750" s="43" t="s">
        <v>28</v>
      </c>
      <c r="G11750" s="43">
        <v>72029</v>
      </c>
      <c r="Y11750" s="43" t="str">
        <f t="shared" si="366"/>
        <v/>
      </c>
      <c r="AA11750" s="43" t="e">
        <f t="shared" si="367"/>
        <v>#N/A</v>
      </c>
    </row>
    <row r="11751" spans="1:27" x14ac:dyDescent="0.3">
      <c r="A11751" s="43">
        <v>2083277</v>
      </c>
      <c r="B11751" s="43" t="s">
        <v>8381</v>
      </c>
      <c r="C11751" s="43" t="s">
        <v>274</v>
      </c>
      <c r="E11751" s="43" t="s">
        <v>6263</v>
      </c>
      <c r="F11751" s="43" t="s">
        <v>28</v>
      </c>
      <c r="G11751" s="43">
        <v>44103</v>
      </c>
      <c r="Y11751" s="43" t="str">
        <f t="shared" si="366"/>
        <v/>
      </c>
      <c r="AA11751" s="43" t="e">
        <f t="shared" si="367"/>
        <v>#N/A</v>
      </c>
    </row>
    <row r="11752" spans="1:27" x14ac:dyDescent="0.3">
      <c r="A11752" s="43">
        <v>2423644</v>
      </c>
      <c r="B11752" s="43" t="s">
        <v>8381</v>
      </c>
      <c r="C11752" s="43" t="s">
        <v>1833</v>
      </c>
      <c r="E11752" s="43" t="s">
        <v>6263</v>
      </c>
      <c r="F11752" s="43" t="s">
        <v>30</v>
      </c>
      <c r="G11752" s="43">
        <v>53070</v>
      </c>
      <c r="Y11752" s="43" t="str">
        <f t="shared" si="366"/>
        <v>COMP</v>
      </c>
      <c r="AA11752" s="43">
        <f t="shared" si="367"/>
        <v>2423644</v>
      </c>
    </row>
    <row r="11753" spans="1:27" x14ac:dyDescent="0.3">
      <c r="A11753" s="43">
        <v>2083272</v>
      </c>
      <c r="B11753" s="43" t="s">
        <v>8381</v>
      </c>
      <c r="C11753" s="43" t="s">
        <v>523</v>
      </c>
      <c r="E11753" s="43" t="s">
        <v>6263</v>
      </c>
      <c r="F11753" s="43" t="s">
        <v>30</v>
      </c>
      <c r="G11753" s="43">
        <v>44103</v>
      </c>
      <c r="Y11753" s="43" t="str">
        <f t="shared" si="366"/>
        <v/>
      </c>
      <c r="AA11753" s="43" t="e">
        <f t="shared" si="367"/>
        <v>#N/A</v>
      </c>
    </row>
    <row r="11754" spans="1:27" x14ac:dyDescent="0.3">
      <c r="A11754" s="43">
        <v>1864290</v>
      </c>
      <c r="B11754" s="43" t="s">
        <v>8382</v>
      </c>
      <c r="C11754" s="43" t="s">
        <v>502</v>
      </c>
      <c r="E11754" s="43" t="s">
        <v>6263</v>
      </c>
      <c r="F11754" s="43" t="s">
        <v>30</v>
      </c>
      <c r="G11754" s="43">
        <v>53061</v>
      </c>
      <c r="Y11754" s="43" t="str">
        <f t="shared" si="366"/>
        <v/>
      </c>
      <c r="AA11754" s="43" t="e">
        <f t="shared" si="367"/>
        <v>#N/A</v>
      </c>
    </row>
    <row r="11755" spans="1:27" x14ac:dyDescent="0.3">
      <c r="A11755" s="43">
        <v>1449749</v>
      </c>
      <c r="B11755" s="43" t="s">
        <v>8382</v>
      </c>
      <c r="C11755" s="43" t="s">
        <v>279</v>
      </c>
      <c r="E11755" s="43" t="s">
        <v>29</v>
      </c>
      <c r="F11755" s="43" t="s">
        <v>30</v>
      </c>
      <c r="G11755" s="43">
        <v>53061</v>
      </c>
      <c r="Y11755" s="43" t="str">
        <f t="shared" si="366"/>
        <v>COMP</v>
      </c>
      <c r="AA11755" s="43">
        <f t="shared" si="367"/>
        <v>1449749</v>
      </c>
    </row>
    <row r="11756" spans="1:27" x14ac:dyDescent="0.3">
      <c r="A11756" s="43">
        <v>1199276</v>
      </c>
      <c r="B11756" s="43" t="s">
        <v>8382</v>
      </c>
      <c r="C11756" s="43" t="s">
        <v>1135</v>
      </c>
      <c r="E11756" s="43" t="s">
        <v>6263</v>
      </c>
      <c r="F11756" s="43" t="s">
        <v>28</v>
      </c>
      <c r="G11756" s="43">
        <v>44021</v>
      </c>
      <c r="Y11756" s="43" t="str">
        <f t="shared" si="366"/>
        <v/>
      </c>
      <c r="AA11756" s="43" t="e">
        <f t="shared" si="367"/>
        <v>#N/A</v>
      </c>
    </row>
    <row r="11757" spans="1:27" x14ac:dyDescent="0.3">
      <c r="A11757" s="43">
        <v>1153482</v>
      </c>
      <c r="B11757" s="43" t="s">
        <v>8382</v>
      </c>
      <c r="C11757" s="43" t="s">
        <v>1300</v>
      </c>
      <c r="E11757" s="43" t="s">
        <v>6263</v>
      </c>
      <c r="F11757" s="43" t="s">
        <v>30</v>
      </c>
      <c r="G11757" s="43">
        <v>72041</v>
      </c>
      <c r="Y11757" s="43" t="str">
        <f t="shared" si="366"/>
        <v/>
      </c>
      <c r="AA11757" s="43" t="e">
        <f t="shared" si="367"/>
        <v>#N/A</v>
      </c>
    </row>
    <row r="11758" spans="1:27" x14ac:dyDescent="0.3">
      <c r="A11758" s="43">
        <v>2188034</v>
      </c>
      <c r="B11758" s="43" t="s">
        <v>2100</v>
      </c>
      <c r="C11758" s="43" t="s">
        <v>469</v>
      </c>
      <c r="E11758" s="43" t="s">
        <v>6263</v>
      </c>
      <c r="F11758" s="43" t="s">
        <v>28</v>
      </c>
      <c r="G11758" s="43">
        <v>44013</v>
      </c>
      <c r="Y11758" s="43" t="str">
        <f t="shared" si="366"/>
        <v>COMP</v>
      </c>
      <c r="AA11758" s="43">
        <f t="shared" si="367"/>
        <v>2188034</v>
      </c>
    </row>
    <row r="11759" spans="1:27" x14ac:dyDescent="0.3">
      <c r="A11759" s="43">
        <v>395958</v>
      </c>
      <c r="B11759" s="43" t="s">
        <v>2101</v>
      </c>
      <c r="C11759" s="43" t="s">
        <v>659</v>
      </c>
      <c r="E11759" s="43" t="s">
        <v>6263</v>
      </c>
      <c r="F11759" s="43" t="s">
        <v>28</v>
      </c>
      <c r="G11759" s="43">
        <v>49001</v>
      </c>
      <c r="Y11759" s="43" t="str">
        <f t="shared" si="366"/>
        <v/>
      </c>
      <c r="AA11759" s="43" t="e">
        <f t="shared" si="367"/>
        <v>#N/A</v>
      </c>
    </row>
    <row r="11760" spans="1:27" x14ac:dyDescent="0.3">
      <c r="A11760" s="43">
        <v>2026806</v>
      </c>
      <c r="B11760" s="43" t="s">
        <v>2101</v>
      </c>
      <c r="C11760" s="43" t="s">
        <v>484</v>
      </c>
      <c r="E11760" s="43" t="s">
        <v>29</v>
      </c>
      <c r="F11760" s="43" t="s">
        <v>28</v>
      </c>
      <c r="G11760" s="43">
        <v>53058</v>
      </c>
      <c r="Y11760" s="43" t="str">
        <f t="shared" si="366"/>
        <v>COMP</v>
      </c>
      <c r="AA11760" s="43">
        <f t="shared" si="367"/>
        <v>2026806</v>
      </c>
    </row>
    <row r="11761" spans="1:27" x14ac:dyDescent="0.3">
      <c r="A11761" s="43">
        <v>2248886</v>
      </c>
      <c r="B11761" s="43" t="s">
        <v>2101</v>
      </c>
      <c r="C11761" s="43" t="s">
        <v>212</v>
      </c>
      <c r="E11761" s="43" t="s">
        <v>6263</v>
      </c>
      <c r="F11761" s="43" t="s">
        <v>30</v>
      </c>
      <c r="G11761" s="43">
        <v>72072</v>
      </c>
      <c r="Y11761" s="43" t="str">
        <f t="shared" si="366"/>
        <v/>
      </c>
      <c r="AA11761" s="43" t="e">
        <f t="shared" si="367"/>
        <v>#N/A</v>
      </c>
    </row>
    <row r="11762" spans="1:27" x14ac:dyDescent="0.3">
      <c r="A11762" s="43">
        <v>2110276</v>
      </c>
      <c r="B11762" s="43" t="s">
        <v>2101</v>
      </c>
      <c r="C11762" s="43" t="s">
        <v>1109</v>
      </c>
      <c r="E11762" s="43" t="s">
        <v>35</v>
      </c>
      <c r="F11762" s="43" t="s">
        <v>28</v>
      </c>
      <c r="G11762" s="43">
        <v>49001</v>
      </c>
      <c r="Y11762" s="43" t="str">
        <f t="shared" si="366"/>
        <v>COMP</v>
      </c>
      <c r="AA11762" s="43">
        <f t="shared" si="367"/>
        <v>2110276</v>
      </c>
    </row>
    <row r="11763" spans="1:27" x14ac:dyDescent="0.3">
      <c r="A11763" s="43">
        <v>1195965</v>
      </c>
      <c r="B11763" s="43" t="s">
        <v>8383</v>
      </c>
      <c r="C11763" s="43" t="s">
        <v>305</v>
      </c>
      <c r="E11763" s="43" t="s">
        <v>29</v>
      </c>
      <c r="F11763" s="43" t="s">
        <v>28</v>
      </c>
      <c r="G11763" s="43">
        <v>85064</v>
      </c>
      <c r="Y11763" s="43" t="str">
        <f t="shared" si="366"/>
        <v>COMP</v>
      </c>
      <c r="AA11763" s="43">
        <f t="shared" si="367"/>
        <v>1195965</v>
      </c>
    </row>
    <row r="11764" spans="1:27" x14ac:dyDescent="0.3">
      <c r="A11764" s="43">
        <v>2389190</v>
      </c>
      <c r="B11764" s="43" t="s">
        <v>8384</v>
      </c>
      <c r="C11764" s="43" t="s">
        <v>264</v>
      </c>
      <c r="E11764" s="43" t="s">
        <v>6263</v>
      </c>
      <c r="F11764" s="43" t="s">
        <v>28</v>
      </c>
      <c r="G11764" s="43">
        <v>44079</v>
      </c>
      <c r="Y11764" s="43" t="str">
        <f t="shared" si="366"/>
        <v/>
      </c>
      <c r="AA11764" s="43" t="e">
        <f t="shared" si="367"/>
        <v>#N/A</v>
      </c>
    </row>
    <row r="11765" spans="1:27" x14ac:dyDescent="0.3">
      <c r="A11765" s="43">
        <v>1940920</v>
      </c>
      <c r="B11765" s="43" t="s">
        <v>8385</v>
      </c>
      <c r="C11765" s="43" t="s">
        <v>241</v>
      </c>
      <c r="E11765" s="43" t="s">
        <v>6263</v>
      </c>
      <c r="F11765" s="43" t="s">
        <v>28</v>
      </c>
      <c r="G11765" s="43">
        <v>49045</v>
      </c>
      <c r="Y11765" s="43" t="str">
        <f t="shared" si="366"/>
        <v/>
      </c>
      <c r="AA11765" s="43" t="e">
        <f t="shared" si="367"/>
        <v>#N/A</v>
      </c>
    </row>
    <row r="11766" spans="1:27" x14ac:dyDescent="0.3">
      <c r="A11766" s="43">
        <v>1393104</v>
      </c>
      <c r="B11766" s="43" t="s">
        <v>8385</v>
      </c>
      <c r="C11766" s="43" t="s">
        <v>400</v>
      </c>
      <c r="E11766" s="43" t="s">
        <v>6263</v>
      </c>
      <c r="F11766" s="43" t="s">
        <v>30</v>
      </c>
      <c r="G11766" s="43">
        <v>49045</v>
      </c>
      <c r="Y11766" s="43" t="str">
        <f t="shared" si="366"/>
        <v/>
      </c>
      <c r="AA11766" s="43" t="e">
        <f t="shared" si="367"/>
        <v>#N/A</v>
      </c>
    </row>
    <row r="11767" spans="1:27" x14ac:dyDescent="0.3">
      <c r="A11767" s="43">
        <v>2346806</v>
      </c>
      <c r="B11767" s="43" t="s">
        <v>8386</v>
      </c>
      <c r="C11767" s="43" t="s">
        <v>677</v>
      </c>
      <c r="E11767" s="43" t="s">
        <v>6263</v>
      </c>
      <c r="F11767" s="43" t="s">
        <v>28</v>
      </c>
      <c r="G11767" s="43">
        <v>44055</v>
      </c>
      <c r="Y11767" s="43" t="str">
        <f t="shared" si="366"/>
        <v/>
      </c>
      <c r="AA11767" s="43" t="e">
        <f t="shared" si="367"/>
        <v>#N/A</v>
      </c>
    </row>
    <row r="11768" spans="1:27" x14ac:dyDescent="0.3">
      <c r="A11768" s="43">
        <v>1981591</v>
      </c>
      <c r="B11768" s="43" t="s">
        <v>8387</v>
      </c>
      <c r="C11768" s="43" t="s">
        <v>993</v>
      </c>
      <c r="E11768" s="43" t="s">
        <v>6263</v>
      </c>
      <c r="F11768" s="43" t="s">
        <v>30</v>
      </c>
      <c r="G11768" s="43">
        <v>85049</v>
      </c>
      <c r="Y11768" s="43" t="str">
        <f t="shared" si="366"/>
        <v/>
      </c>
      <c r="AA11768" s="43" t="e">
        <f t="shared" si="367"/>
        <v>#N/A</v>
      </c>
    </row>
    <row r="11769" spans="1:27" x14ac:dyDescent="0.3">
      <c r="A11769" s="43">
        <v>1983507</v>
      </c>
      <c r="B11769" s="43" t="s">
        <v>8387</v>
      </c>
      <c r="C11769" s="43" t="s">
        <v>370</v>
      </c>
      <c r="E11769" s="43" t="s">
        <v>6263</v>
      </c>
      <c r="F11769" s="43" t="s">
        <v>30</v>
      </c>
      <c r="G11769" s="43">
        <v>49002</v>
      </c>
      <c r="Y11769" s="43" t="str">
        <f t="shared" si="366"/>
        <v/>
      </c>
      <c r="AA11769" s="43" t="e">
        <f t="shared" si="367"/>
        <v>#N/A</v>
      </c>
    </row>
    <row r="11770" spans="1:27" x14ac:dyDescent="0.3">
      <c r="A11770" s="43">
        <v>2068837</v>
      </c>
      <c r="B11770" s="43" t="s">
        <v>8387</v>
      </c>
      <c r="C11770" s="43" t="s">
        <v>1019</v>
      </c>
      <c r="E11770" s="43" t="s">
        <v>6263</v>
      </c>
      <c r="F11770" s="43" t="s">
        <v>30</v>
      </c>
      <c r="G11770" s="43">
        <v>44099</v>
      </c>
      <c r="Y11770" s="43" t="str">
        <f t="shared" si="366"/>
        <v/>
      </c>
      <c r="AA11770" s="43" t="e">
        <f t="shared" si="367"/>
        <v>#N/A</v>
      </c>
    </row>
    <row r="11771" spans="1:27" x14ac:dyDescent="0.3">
      <c r="A11771" s="43">
        <v>2236909</v>
      </c>
      <c r="B11771" s="43" t="s">
        <v>6282</v>
      </c>
      <c r="C11771" s="43" t="s">
        <v>742</v>
      </c>
      <c r="E11771" s="43" t="s">
        <v>6263</v>
      </c>
      <c r="F11771" s="43" t="s">
        <v>30</v>
      </c>
      <c r="G11771" s="43">
        <v>72017</v>
      </c>
      <c r="Y11771" s="43" t="str">
        <f t="shared" si="366"/>
        <v/>
      </c>
      <c r="AA11771" s="43" t="e">
        <f t="shared" si="367"/>
        <v>#N/A</v>
      </c>
    </row>
    <row r="11772" spans="1:27" x14ac:dyDescent="0.3">
      <c r="A11772" s="43">
        <v>2369571</v>
      </c>
      <c r="B11772" s="43" t="s">
        <v>8388</v>
      </c>
      <c r="C11772" s="43" t="s">
        <v>244</v>
      </c>
      <c r="E11772" s="43" t="s">
        <v>6263</v>
      </c>
      <c r="F11772" s="43" t="s">
        <v>28</v>
      </c>
      <c r="G11772" s="43">
        <v>44090</v>
      </c>
      <c r="Y11772" s="43" t="str">
        <f t="shared" si="366"/>
        <v/>
      </c>
      <c r="AA11772" s="43" t="e">
        <f t="shared" si="367"/>
        <v>#N/A</v>
      </c>
    </row>
    <row r="11773" spans="1:27" x14ac:dyDescent="0.3">
      <c r="A11773" s="43">
        <v>2225424</v>
      </c>
      <c r="B11773" s="43" t="s">
        <v>8388</v>
      </c>
      <c r="C11773" s="43" t="s">
        <v>571</v>
      </c>
      <c r="E11773" s="43" t="s">
        <v>6263</v>
      </c>
      <c r="F11773" s="43" t="s">
        <v>28</v>
      </c>
      <c r="G11773" s="43">
        <v>44099</v>
      </c>
      <c r="Y11773" s="43" t="str">
        <f t="shared" si="366"/>
        <v/>
      </c>
      <c r="AA11773" s="43" t="e">
        <f t="shared" si="367"/>
        <v>#N/A</v>
      </c>
    </row>
    <row r="11774" spans="1:27" x14ac:dyDescent="0.3">
      <c r="A11774" s="43">
        <v>2175626</v>
      </c>
      <c r="B11774" s="43" t="s">
        <v>8388</v>
      </c>
      <c r="C11774" s="43" t="s">
        <v>472</v>
      </c>
      <c r="E11774" s="43" t="s">
        <v>6263</v>
      </c>
      <c r="F11774" s="43" t="s">
        <v>28</v>
      </c>
      <c r="G11774" s="43">
        <v>49064</v>
      </c>
      <c r="Y11774" s="43" t="str">
        <f t="shared" si="366"/>
        <v/>
      </c>
      <c r="AA11774" s="43" t="e">
        <f t="shared" si="367"/>
        <v>#N/A</v>
      </c>
    </row>
    <row r="11775" spans="1:27" x14ac:dyDescent="0.3">
      <c r="A11775" s="43">
        <v>1526020</v>
      </c>
      <c r="B11775" s="43" t="s">
        <v>8389</v>
      </c>
      <c r="C11775" s="43" t="s">
        <v>466</v>
      </c>
      <c r="E11775" s="43" t="s">
        <v>6263</v>
      </c>
      <c r="F11775" s="43" t="s">
        <v>28</v>
      </c>
      <c r="G11775" s="43">
        <v>49031</v>
      </c>
      <c r="Y11775" s="43" t="str">
        <f t="shared" si="366"/>
        <v/>
      </c>
      <c r="AA11775" s="43" t="e">
        <f t="shared" si="367"/>
        <v>#N/A</v>
      </c>
    </row>
    <row r="11776" spans="1:27" x14ac:dyDescent="0.3">
      <c r="A11776" s="43">
        <v>1353401</v>
      </c>
      <c r="B11776" s="43" t="s">
        <v>8390</v>
      </c>
      <c r="C11776" s="43" t="s">
        <v>446</v>
      </c>
      <c r="E11776" s="43" t="s">
        <v>6263</v>
      </c>
      <c r="F11776" s="43" t="s">
        <v>28</v>
      </c>
      <c r="G11776" s="43">
        <v>44073</v>
      </c>
      <c r="Y11776" s="43" t="str">
        <f t="shared" si="366"/>
        <v/>
      </c>
      <c r="AA11776" s="43" t="e">
        <f t="shared" si="367"/>
        <v>#N/A</v>
      </c>
    </row>
    <row r="11777" spans="1:27" x14ac:dyDescent="0.3">
      <c r="A11777" s="43">
        <v>797938</v>
      </c>
      <c r="B11777" s="43" t="s">
        <v>8390</v>
      </c>
      <c r="C11777" s="43" t="s">
        <v>560</v>
      </c>
      <c r="E11777" s="43" t="s">
        <v>31</v>
      </c>
      <c r="F11777" s="43" t="s">
        <v>30</v>
      </c>
      <c r="G11777" s="43">
        <v>44073</v>
      </c>
      <c r="Y11777" s="43" t="str">
        <f t="shared" si="366"/>
        <v>COMP</v>
      </c>
      <c r="AA11777" s="43">
        <f t="shared" si="367"/>
        <v>797938</v>
      </c>
    </row>
    <row r="11778" spans="1:27" x14ac:dyDescent="0.3">
      <c r="A11778" s="43">
        <v>2395386</v>
      </c>
      <c r="B11778" s="43" t="s">
        <v>8391</v>
      </c>
      <c r="C11778" s="43" t="s">
        <v>469</v>
      </c>
      <c r="E11778" s="43" t="s">
        <v>6263</v>
      </c>
      <c r="F11778" s="43" t="s">
        <v>28</v>
      </c>
      <c r="G11778" s="43">
        <v>44012</v>
      </c>
      <c r="Y11778" s="43" t="str">
        <f t="shared" ref="Y11778:Y11841" si="368">IF(ISERROR(AA11778)=FALSE,"COMP","")</f>
        <v/>
      </c>
      <c r="AA11778" s="43" t="e">
        <f t="shared" si="367"/>
        <v>#N/A</v>
      </c>
    </row>
    <row r="11779" spans="1:27" x14ac:dyDescent="0.3">
      <c r="A11779" s="43">
        <v>2071626</v>
      </c>
      <c r="B11779" s="43" t="s">
        <v>8392</v>
      </c>
      <c r="C11779" s="43" t="s">
        <v>580</v>
      </c>
      <c r="E11779" s="43" t="s">
        <v>6263</v>
      </c>
      <c r="F11779" s="43" t="s">
        <v>30</v>
      </c>
      <c r="G11779" s="43">
        <v>44012</v>
      </c>
      <c r="Y11779" s="43" t="str">
        <f t="shared" si="368"/>
        <v/>
      </c>
      <c r="AA11779" s="43" t="e">
        <f t="shared" ref="AA11779:AA11842" si="369">VLOOKUP(A11779,Z:Z,1,FALSE)</f>
        <v>#N/A</v>
      </c>
    </row>
    <row r="11780" spans="1:27" x14ac:dyDescent="0.3">
      <c r="A11780" s="43">
        <v>412355</v>
      </c>
      <c r="B11780" s="43" t="s">
        <v>8393</v>
      </c>
      <c r="C11780" s="43" t="s">
        <v>190</v>
      </c>
      <c r="E11780" s="43" t="s">
        <v>29</v>
      </c>
      <c r="F11780" s="43" t="s">
        <v>28</v>
      </c>
      <c r="G11780" s="43">
        <v>44099</v>
      </c>
      <c r="Y11780" s="43" t="str">
        <f t="shared" si="368"/>
        <v>COMP</v>
      </c>
      <c r="AA11780" s="43">
        <f t="shared" si="369"/>
        <v>412355</v>
      </c>
    </row>
    <row r="11781" spans="1:27" x14ac:dyDescent="0.3">
      <c r="A11781" s="43">
        <v>1811810</v>
      </c>
      <c r="B11781" s="43" t="s">
        <v>8394</v>
      </c>
      <c r="C11781" s="43" t="s">
        <v>427</v>
      </c>
      <c r="E11781" s="43" t="s">
        <v>6263</v>
      </c>
      <c r="F11781" s="43" t="s">
        <v>28</v>
      </c>
      <c r="G11781" s="43">
        <v>85050</v>
      </c>
      <c r="Y11781" s="43" t="str">
        <f t="shared" si="368"/>
        <v/>
      </c>
      <c r="AA11781" s="43" t="e">
        <f t="shared" si="369"/>
        <v>#N/A</v>
      </c>
    </row>
    <row r="11782" spans="1:27" x14ac:dyDescent="0.3">
      <c r="A11782" s="43">
        <v>1185003</v>
      </c>
      <c r="B11782" s="43" t="s">
        <v>8395</v>
      </c>
      <c r="C11782" s="43" t="s">
        <v>202</v>
      </c>
      <c r="E11782" s="43" t="s">
        <v>6263</v>
      </c>
      <c r="F11782" s="43" t="s">
        <v>28</v>
      </c>
      <c r="G11782" s="43">
        <v>72041</v>
      </c>
      <c r="Y11782" s="43" t="str">
        <f t="shared" si="368"/>
        <v/>
      </c>
      <c r="AA11782" s="43" t="e">
        <f t="shared" si="369"/>
        <v>#N/A</v>
      </c>
    </row>
    <row r="11783" spans="1:27" x14ac:dyDescent="0.3">
      <c r="A11783" s="43">
        <v>1184574</v>
      </c>
      <c r="B11783" s="43" t="s">
        <v>8396</v>
      </c>
      <c r="C11783" s="43" t="s">
        <v>7935</v>
      </c>
      <c r="E11783" s="43" t="s">
        <v>6263</v>
      </c>
      <c r="F11783" s="43" t="s">
        <v>30</v>
      </c>
      <c r="G11783" s="43">
        <v>49039</v>
      </c>
      <c r="Y11783" s="43" t="str">
        <f t="shared" si="368"/>
        <v/>
      </c>
      <c r="AA11783" s="43" t="e">
        <f t="shared" si="369"/>
        <v>#N/A</v>
      </c>
    </row>
    <row r="11784" spans="1:27" x14ac:dyDescent="0.3">
      <c r="A11784" s="43">
        <v>2396864</v>
      </c>
      <c r="B11784" s="43" t="s">
        <v>8397</v>
      </c>
      <c r="C11784" s="43" t="s">
        <v>869</v>
      </c>
      <c r="E11784" s="43" t="s">
        <v>6263</v>
      </c>
      <c r="F11784" s="43" t="s">
        <v>30</v>
      </c>
      <c r="G11784" s="43">
        <v>44024</v>
      </c>
      <c r="Y11784" s="43" t="str">
        <f t="shared" si="368"/>
        <v/>
      </c>
      <c r="AA11784" s="43" t="e">
        <f t="shared" si="369"/>
        <v>#N/A</v>
      </c>
    </row>
    <row r="11785" spans="1:27" x14ac:dyDescent="0.3">
      <c r="A11785" s="43">
        <v>1463671</v>
      </c>
      <c r="B11785" s="43" t="s">
        <v>8398</v>
      </c>
      <c r="C11785" s="43" t="s">
        <v>3698</v>
      </c>
      <c r="E11785" s="43" t="s">
        <v>34</v>
      </c>
      <c r="F11785" s="43" t="s">
        <v>28</v>
      </c>
      <c r="G11785" s="43">
        <v>85033</v>
      </c>
      <c r="Y11785" s="43" t="str">
        <f t="shared" si="368"/>
        <v>COMP</v>
      </c>
      <c r="AA11785" s="43">
        <f t="shared" si="369"/>
        <v>1463671</v>
      </c>
    </row>
    <row r="11786" spans="1:27" x14ac:dyDescent="0.3">
      <c r="A11786" s="43">
        <v>1491331</v>
      </c>
      <c r="B11786" s="43" t="s">
        <v>2109</v>
      </c>
      <c r="C11786" s="43" t="s">
        <v>8399</v>
      </c>
      <c r="E11786" s="43" t="s">
        <v>34</v>
      </c>
      <c r="F11786" s="43" t="s">
        <v>30</v>
      </c>
      <c r="G11786" s="43">
        <v>72017</v>
      </c>
      <c r="Y11786" s="43" t="str">
        <f t="shared" si="368"/>
        <v/>
      </c>
      <c r="AA11786" s="43" t="e">
        <f t="shared" si="369"/>
        <v>#N/A</v>
      </c>
    </row>
    <row r="11787" spans="1:27" x14ac:dyDescent="0.3">
      <c r="A11787" s="43">
        <v>1144857</v>
      </c>
      <c r="B11787" s="43" t="s">
        <v>2109</v>
      </c>
      <c r="C11787" s="43" t="s">
        <v>551</v>
      </c>
      <c r="E11787" s="43" t="s">
        <v>29</v>
      </c>
      <c r="F11787" s="43" t="s">
        <v>30</v>
      </c>
      <c r="G11787" s="43">
        <v>72080</v>
      </c>
      <c r="Y11787" s="43" t="str">
        <f t="shared" si="368"/>
        <v>COMP</v>
      </c>
      <c r="AA11787" s="43">
        <f t="shared" si="369"/>
        <v>1144857</v>
      </c>
    </row>
    <row r="11788" spans="1:27" x14ac:dyDescent="0.3">
      <c r="A11788" s="43">
        <v>480528</v>
      </c>
      <c r="B11788" s="43" t="s">
        <v>2109</v>
      </c>
      <c r="C11788" s="43" t="s">
        <v>250</v>
      </c>
      <c r="E11788" s="43" t="s">
        <v>6263</v>
      </c>
      <c r="F11788" s="43" t="s">
        <v>28</v>
      </c>
      <c r="G11788" s="43">
        <v>72080</v>
      </c>
      <c r="Y11788" s="43" t="str">
        <f t="shared" si="368"/>
        <v>COMP</v>
      </c>
      <c r="AA11788" s="43">
        <f t="shared" si="369"/>
        <v>480528</v>
      </c>
    </row>
    <row r="11789" spans="1:27" x14ac:dyDescent="0.3">
      <c r="A11789" s="43">
        <v>1207682</v>
      </c>
      <c r="B11789" s="43" t="s">
        <v>8400</v>
      </c>
      <c r="C11789" s="43" t="s">
        <v>266</v>
      </c>
      <c r="E11789" s="43" t="s">
        <v>6263</v>
      </c>
      <c r="F11789" s="43" t="s">
        <v>30</v>
      </c>
      <c r="G11789" s="43">
        <v>44027</v>
      </c>
      <c r="Y11789" s="43" t="str">
        <f t="shared" si="368"/>
        <v/>
      </c>
      <c r="AA11789" s="43" t="e">
        <f t="shared" si="369"/>
        <v>#N/A</v>
      </c>
    </row>
    <row r="11790" spans="1:27" x14ac:dyDescent="0.3">
      <c r="A11790" s="43">
        <v>1497184</v>
      </c>
      <c r="B11790" s="43" t="s">
        <v>8401</v>
      </c>
      <c r="C11790" s="43" t="s">
        <v>1061</v>
      </c>
      <c r="E11790" s="43" t="s">
        <v>35</v>
      </c>
      <c r="F11790" s="43" t="s">
        <v>28</v>
      </c>
      <c r="G11790" s="43">
        <v>53013</v>
      </c>
      <c r="Y11790" s="43" t="str">
        <f t="shared" si="368"/>
        <v>COMP</v>
      </c>
      <c r="AA11790" s="43">
        <f t="shared" si="369"/>
        <v>1497184</v>
      </c>
    </row>
    <row r="11791" spans="1:27" x14ac:dyDescent="0.3">
      <c r="A11791" s="43">
        <v>2314562</v>
      </c>
      <c r="B11791" s="43" t="s">
        <v>8402</v>
      </c>
      <c r="C11791" s="43" t="s">
        <v>1019</v>
      </c>
      <c r="E11791" s="43" t="s">
        <v>6263</v>
      </c>
      <c r="F11791" s="43" t="s">
        <v>30</v>
      </c>
      <c r="G11791" s="43">
        <v>44021</v>
      </c>
      <c r="Y11791" s="43" t="str">
        <f t="shared" si="368"/>
        <v>COMP</v>
      </c>
      <c r="AA11791" s="43">
        <f t="shared" si="369"/>
        <v>2314562</v>
      </c>
    </row>
    <row r="11792" spans="1:27" x14ac:dyDescent="0.3">
      <c r="A11792" s="43">
        <v>2096984</v>
      </c>
      <c r="B11792" s="43" t="s">
        <v>8403</v>
      </c>
      <c r="C11792" s="43" t="s">
        <v>901</v>
      </c>
      <c r="E11792" s="43" t="s">
        <v>6263</v>
      </c>
      <c r="F11792" s="43" t="s">
        <v>30</v>
      </c>
      <c r="G11792" s="43">
        <v>72070</v>
      </c>
      <c r="Y11792" s="43" t="str">
        <f t="shared" si="368"/>
        <v/>
      </c>
      <c r="AA11792" s="43" t="e">
        <f t="shared" si="369"/>
        <v>#N/A</v>
      </c>
    </row>
    <row r="11793" spans="1:27" x14ac:dyDescent="0.3">
      <c r="A11793" s="43">
        <v>2225976</v>
      </c>
      <c r="B11793" s="43" t="s">
        <v>8404</v>
      </c>
      <c r="C11793" s="43" t="s">
        <v>408</v>
      </c>
      <c r="E11793" s="43" t="s">
        <v>6263</v>
      </c>
      <c r="F11793" s="43" t="s">
        <v>30</v>
      </c>
      <c r="G11793" s="43">
        <v>44122</v>
      </c>
      <c r="Y11793" s="43" t="str">
        <f t="shared" si="368"/>
        <v/>
      </c>
      <c r="AA11793" s="43" t="e">
        <f t="shared" si="369"/>
        <v>#N/A</v>
      </c>
    </row>
    <row r="11794" spans="1:27" x14ac:dyDescent="0.3">
      <c r="A11794" s="43">
        <v>855395</v>
      </c>
      <c r="B11794" s="43" t="s">
        <v>8405</v>
      </c>
      <c r="C11794" s="43" t="s">
        <v>8406</v>
      </c>
      <c r="E11794" s="43" t="s">
        <v>6263</v>
      </c>
      <c r="F11794" s="43" t="s">
        <v>30</v>
      </c>
      <c r="G11794" s="43">
        <v>72085</v>
      </c>
      <c r="Y11794" s="43" t="str">
        <f t="shared" si="368"/>
        <v>COMP</v>
      </c>
      <c r="AA11794" s="43">
        <f t="shared" si="369"/>
        <v>855395</v>
      </c>
    </row>
    <row r="11795" spans="1:27" x14ac:dyDescent="0.3">
      <c r="A11795" s="43">
        <v>1033363</v>
      </c>
      <c r="B11795" s="43" t="s">
        <v>2114</v>
      </c>
      <c r="C11795" s="43" t="s">
        <v>468</v>
      </c>
      <c r="E11795" s="43" t="s">
        <v>29</v>
      </c>
      <c r="F11795" s="43" t="s">
        <v>30</v>
      </c>
      <c r="G11795" s="43">
        <v>44039</v>
      </c>
      <c r="Y11795" s="43" t="str">
        <f t="shared" si="368"/>
        <v>COMP</v>
      </c>
      <c r="AA11795" s="43">
        <f t="shared" si="369"/>
        <v>1033363</v>
      </c>
    </row>
    <row r="11796" spans="1:27" x14ac:dyDescent="0.3">
      <c r="A11796" s="43">
        <v>2125306</v>
      </c>
      <c r="B11796" s="43" t="s">
        <v>8407</v>
      </c>
      <c r="C11796" s="43" t="s">
        <v>544</v>
      </c>
      <c r="E11796" s="43" t="s">
        <v>6263</v>
      </c>
      <c r="F11796" s="43" t="s">
        <v>30</v>
      </c>
      <c r="G11796" s="43">
        <v>44024</v>
      </c>
      <c r="Y11796" s="43" t="str">
        <f t="shared" si="368"/>
        <v/>
      </c>
      <c r="AA11796" s="43" t="e">
        <f t="shared" si="369"/>
        <v>#N/A</v>
      </c>
    </row>
    <row r="11797" spans="1:27" x14ac:dyDescent="0.3">
      <c r="A11797" s="43">
        <v>1742944</v>
      </c>
      <c r="B11797" s="43" t="s">
        <v>8408</v>
      </c>
      <c r="C11797" s="43" t="s">
        <v>340</v>
      </c>
      <c r="E11797" s="43" t="s">
        <v>29</v>
      </c>
      <c r="F11797" s="43" t="s">
        <v>30</v>
      </c>
      <c r="G11797" s="43">
        <v>44067</v>
      </c>
      <c r="Y11797" s="43" t="str">
        <f t="shared" si="368"/>
        <v>COMP</v>
      </c>
      <c r="AA11797" s="43">
        <f t="shared" si="369"/>
        <v>1742944</v>
      </c>
    </row>
    <row r="11798" spans="1:27" x14ac:dyDescent="0.3">
      <c r="A11798" s="43">
        <v>2186681</v>
      </c>
      <c r="B11798" s="43" t="s">
        <v>8409</v>
      </c>
      <c r="C11798" s="43" t="s">
        <v>3965</v>
      </c>
      <c r="E11798" s="43" t="s">
        <v>34</v>
      </c>
      <c r="F11798" s="43" t="s">
        <v>28</v>
      </c>
      <c r="G11798" s="43">
        <v>53064</v>
      </c>
      <c r="Y11798" s="43" t="str">
        <f t="shared" si="368"/>
        <v>COMP</v>
      </c>
      <c r="AA11798" s="43">
        <f t="shared" si="369"/>
        <v>2186681</v>
      </c>
    </row>
    <row r="11799" spans="1:27" x14ac:dyDescent="0.3">
      <c r="A11799" s="43">
        <v>2377420</v>
      </c>
      <c r="B11799" s="43" t="s">
        <v>2121</v>
      </c>
      <c r="C11799" s="43" t="s">
        <v>4890</v>
      </c>
      <c r="E11799" s="43" t="s">
        <v>35</v>
      </c>
      <c r="F11799" s="43" t="s">
        <v>30</v>
      </c>
      <c r="G11799" s="43">
        <v>44052</v>
      </c>
      <c r="Y11799" s="43" t="str">
        <f t="shared" si="368"/>
        <v>COMP</v>
      </c>
      <c r="AA11799" s="43">
        <f t="shared" si="369"/>
        <v>2377420</v>
      </c>
    </row>
    <row r="11800" spans="1:27" x14ac:dyDescent="0.3">
      <c r="A11800" s="43">
        <v>2401475</v>
      </c>
      <c r="B11800" s="43" t="s">
        <v>2121</v>
      </c>
      <c r="C11800" s="43" t="s">
        <v>318</v>
      </c>
      <c r="E11800" s="43" t="s">
        <v>29</v>
      </c>
      <c r="F11800" s="43" t="s">
        <v>28</v>
      </c>
      <c r="G11800" s="43">
        <v>49027</v>
      </c>
      <c r="Y11800" s="43" t="str">
        <f t="shared" si="368"/>
        <v/>
      </c>
      <c r="AA11800" s="43" t="e">
        <f t="shared" si="369"/>
        <v>#N/A</v>
      </c>
    </row>
    <row r="11801" spans="1:27" x14ac:dyDescent="0.3">
      <c r="A11801" s="43">
        <v>1338039</v>
      </c>
      <c r="B11801" s="43" t="s">
        <v>2121</v>
      </c>
      <c r="C11801" s="43" t="s">
        <v>226</v>
      </c>
      <c r="E11801" s="43" t="s">
        <v>6263</v>
      </c>
      <c r="F11801" s="43" t="s">
        <v>30</v>
      </c>
      <c r="G11801" s="43">
        <v>49027</v>
      </c>
      <c r="Y11801" s="43" t="str">
        <f t="shared" si="368"/>
        <v/>
      </c>
      <c r="AA11801" s="43" t="e">
        <f t="shared" si="369"/>
        <v>#N/A</v>
      </c>
    </row>
    <row r="11802" spans="1:27" x14ac:dyDescent="0.3">
      <c r="A11802" s="43">
        <v>2153651</v>
      </c>
      <c r="B11802" s="43" t="s">
        <v>8410</v>
      </c>
      <c r="C11802" s="43" t="s">
        <v>340</v>
      </c>
      <c r="E11802" s="43" t="s">
        <v>34</v>
      </c>
      <c r="F11802" s="43" t="s">
        <v>30</v>
      </c>
      <c r="G11802" s="43">
        <v>72051</v>
      </c>
      <c r="Y11802" s="43" t="str">
        <f t="shared" si="368"/>
        <v/>
      </c>
      <c r="AA11802" s="43" t="e">
        <f t="shared" si="369"/>
        <v>#N/A</v>
      </c>
    </row>
    <row r="11803" spans="1:27" x14ac:dyDescent="0.3">
      <c r="A11803" s="43">
        <v>2417547</v>
      </c>
      <c r="B11803" s="43" t="s">
        <v>8410</v>
      </c>
      <c r="C11803" s="43" t="s">
        <v>537</v>
      </c>
      <c r="E11803" s="43" t="s">
        <v>6263</v>
      </c>
      <c r="F11803" s="43" t="s">
        <v>28</v>
      </c>
      <c r="G11803" s="43">
        <v>72051</v>
      </c>
      <c r="Y11803" s="43" t="str">
        <f t="shared" si="368"/>
        <v/>
      </c>
      <c r="AA11803" s="43" t="e">
        <f t="shared" si="369"/>
        <v>#N/A</v>
      </c>
    </row>
    <row r="11804" spans="1:27" x14ac:dyDescent="0.3">
      <c r="A11804" s="43">
        <v>2153652</v>
      </c>
      <c r="B11804" s="43" t="s">
        <v>8410</v>
      </c>
      <c r="C11804" s="43" t="s">
        <v>523</v>
      </c>
      <c r="E11804" s="43" t="s">
        <v>35</v>
      </c>
      <c r="F11804" s="43" t="s">
        <v>30</v>
      </c>
      <c r="G11804" s="43">
        <v>72051</v>
      </c>
      <c r="Y11804" s="43" t="str">
        <f t="shared" si="368"/>
        <v/>
      </c>
      <c r="AA11804" s="43" t="e">
        <f t="shared" si="369"/>
        <v>#N/A</v>
      </c>
    </row>
    <row r="11805" spans="1:27" x14ac:dyDescent="0.3">
      <c r="A11805" s="43">
        <v>397597</v>
      </c>
      <c r="B11805" s="43" t="s">
        <v>8411</v>
      </c>
      <c r="C11805" s="43" t="s">
        <v>2510</v>
      </c>
      <c r="E11805" s="43" t="s">
        <v>6263</v>
      </c>
      <c r="F11805" s="43" t="s">
        <v>28</v>
      </c>
      <c r="G11805" s="43">
        <v>44013</v>
      </c>
      <c r="Y11805" s="43" t="str">
        <f t="shared" si="368"/>
        <v/>
      </c>
      <c r="AA11805" s="43" t="e">
        <f t="shared" si="369"/>
        <v>#N/A</v>
      </c>
    </row>
    <row r="11806" spans="1:27" x14ac:dyDescent="0.3">
      <c r="A11806" s="43">
        <v>1185219</v>
      </c>
      <c r="B11806" s="43" t="s">
        <v>2125</v>
      </c>
      <c r="C11806" s="43" t="s">
        <v>514</v>
      </c>
      <c r="E11806" s="43" t="s">
        <v>6263</v>
      </c>
      <c r="F11806" s="43" t="s">
        <v>28</v>
      </c>
      <c r="G11806" s="43">
        <v>44039</v>
      </c>
      <c r="Y11806" s="43" t="str">
        <f t="shared" si="368"/>
        <v>COMP</v>
      </c>
      <c r="AA11806" s="43">
        <f t="shared" si="369"/>
        <v>1185219</v>
      </c>
    </row>
    <row r="11807" spans="1:27" x14ac:dyDescent="0.3">
      <c r="A11807" s="43">
        <v>1879589</v>
      </c>
      <c r="B11807" s="43" t="s">
        <v>2125</v>
      </c>
      <c r="C11807" s="43" t="s">
        <v>421</v>
      </c>
      <c r="E11807" s="43" t="s">
        <v>6263</v>
      </c>
      <c r="F11807" s="43" t="s">
        <v>30</v>
      </c>
      <c r="G11807" s="43">
        <v>72029</v>
      </c>
      <c r="Y11807" s="43" t="str">
        <f t="shared" si="368"/>
        <v/>
      </c>
      <c r="AA11807" s="43" t="e">
        <f t="shared" si="369"/>
        <v>#N/A</v>
      </c>
    </row>
    <row r="11808" spans="1:27" x14ac:dyDescent="0.3">
      <c r="A11808" s="43">
        <v>699677</v>
      </c>
      <c r="B11808" s="43" t="s">
        <v>2125</v>
      </c>
      <c r="C11808" s="43" t="s">
        <v>1241</v>
      </c>
      <c r="E11808" s="43" t="s">
        <v>6263</v>
      </c>
      <c r="F11808" s="43" t="s">
        <v>28</v>
      </c>
      <c r="G11808" s="43">
        <v>49017</v>
      </c>
      <c r="Y11808" s="43" t="str">
        <f t="shared" si="368"/>
        <v/>
      </c>
      <c r="AA11808" s="43" t="e">
        <f t="shared" si="369"/>
        <v>#N/A</v>
      </c>
    </row>
    <row r="11809" spans="1:27" x14ac:dyDescent="0.3">
      <c r="A11809" s="43">
        <v>2343663</v>
      </c>
      <c r="B11809" s="43" t="s">
        <v>2125</v>
      </c>
      <c r="C11809" s="43" t="s">
        <v>221</v>
      </c>
      <c r="E11809" s="43" t="s">
        <v>6263</v>
      </c>
      <c r="F11809" s="43" t="s">
        <v>28</v>
      </c>
      <c r="G11809" s="43">
        <v>44045</v>
      </c>
      <c r="Y11809" s="43" t="str">
        <f t="shared" si="368"/>
        <v>COMP</v>
      </c>
      <c r="AA11809" s="43">
        <f t="shared" si="369"/>
        <v>2343663</v>
      </c>
    </row>
    <row r="11810" spans="1:27" x14ac:dyDescent="0.3">
      <c r="A11810" s="43">
        <v>1124329</v>
      </c>
      <c r="B11810" s="43" t="s">
        <v>8412</v>
      </c>
      <c r="C11810" s="43" t="s">
        <v>266</v>
      </c>
      <c r="E11810" s="43" t="s">
        <v>6263</v>
      </c>
      <c r="F11810" s="43" t="s">
        <v>30</v>
      </c>
      <c r="G11810" s="43">
        <v>49039</v>
      </c>
      <c r="Y11810" s="43" t="str">
        <f t="shared" si="368"/>
        <v/>
      </c>
      <c r="AA11810" s="43" t="e">
        <f t="shared" si="369"/>
        <v>#N/A</v>
      </c>
    </row>
    <row r="11811" spans="1:27" x14ac:dyDescent="0.3">
      <c r="A11811" s="43">
        <v>319565</v>
      </c>
      <c r="B11811" s="43" t="s">
        <v>8413</v>
      </c>
      <c r="C11811" s="43" t="s">
        <v>244</v>
      </c>
      <c r="E11811" s="43" t="s">
        <v>6263</v>
      </c>
      <c r="F11811" s="43" t="s">
        <v>28</v>
      </c>
      <c r="G11811" s="43">
        <v>49072</v>
      </c>
      <c r="Y11811" s="43" t="str">
        <f t="shared" si="368"/>
        <v>COMP</v>
      </c>
      <c r="AA11811" s="43">
        <f t="shared" si="369"/>
        <v>319565</v>
      </c>
    </row>
    <row r="11812" spans="1:27" x14ac:dyDescent="0.3">
      <c r="A11812" s="43">
        <v>1225425</v>
      </c>
      <c r="B11812" s="43" t="s">
        <v>8413</v>
      </c>
      <c r="C11812" s="43" t="s">
        <v>318</v>
      </c>
      <c r="E11812" s="43" t="s">
        <v>31</v>
      </c>
      <c r="F11812" s="43" t="s">
        <v>28</v>
      </c>
      <c r="G11812" s="43">
        <v>49002</v>
      </c>
      <c r="Y11812" s="43" t="str">
        <f t="shared" si="368"/>
        <v>COMP</v>
      </c>
      <c r="AA11812" s="43">
        <f t="shared" si="369"/>
        <v>1225425</v>
      </c>
    </row>
    <row r="11813" spans="1:27" x14ac:dyDescent="0.3">
      <c r="A11813" s="43">
        <v>1019649</v>
      </c>
      <c r="B11813" s="43" t="s">
        <v>8413</v>
      </c>
      <c r="C11813" s="43" t="s">
        <v>399</v>
      </c>
      <c r="E11813" s="43" t="s">
        <v>6263</v>
      </c>
      <c r="F11813" s="43" t="s">
        <v>28</v>
      </c>
      <c r="G11813" s="43">
        <v>49002</v>
      </c>
      <c r="Y11813" s="43" t="str">
        <f t="shared" si="368"/>
        <v/>
      </c>
      <c r="AA11813" s="43" t="e">
        <f t="shared" si="369"/>
        <v>#N/A</v>
      </c>
    </row>
    <row r="11814" spans="1:27" x14ac:dyDescent="0.3">
      <c r="A11814" s="43">
        <v>1754656</v>
      </c>
      <c r="B11814" s="43" t="s">
        <v>8413</v>
      </c>
      <c r="C11814" s="43" t="s">
        <v>441</v>
      </c>
      <c r="E11814" s="43" t="s">
        <v>6263</v>
      </c>
      <c r="F11814" s="43" t="s">
        <v>28</v>
      </c>
      <c r="G11814" s="43">
        <v>49017</v>
      </c>
      <c r="Y11814" s="43" t="str">
        <f t="shared" si="368"/>
        <v/>
      </c>
      <c r="AA11814" s="43" t="e">
        <f t="shared" si="369"/>
        <v>#N/A</v>
      </c>
    </row>
    <row r="11815" spans="1:27" x14ac:dyDescent="0.3">
      <c r="A11815" s="43">
        <v>2135264</v>
      </c>
      <c r="B11815" s="43" t="s">
        <v>8413</v>
      </c>
      <c r="C11815" s="43" t="s">
        <v>1567</v>
      </c>
      <c r="E11815" s="43" t="s">
        <v>6263</v>
      </c>
      <c r="F11815" s="43" t="s">
        <v>28</v>
      </c>
      <c r="G11815" s="43">
        <v>72041</v>
      </c>
      <c r="Y11815" s="43" t="str">
        <f t="shared" si="368"/>
        <v/>
      </c>
      <c r="AA11815" s="43" t="e">
        <f t="shared" si="369"/>
        <v>#N/A</v>
      </c>
    </row>
    <row r="11816" spans="1:27" x14ac:dyDescent="0.3">
      <c r="A11816" s="43">
        <v>2435602</v>
      </c>
      <c r="B11816" s="43" t="s">
        <v>8413</v>
      </c>
      <c r="C11816" s="43" t="s">
        <v>1279</v>
      </c>
      <c r="E11816" s="43" t="s">
        <v>29</v>
      </c>
      <c r="F11816" s="43" t="s">
        <v>30</v>
      </c>
      <c r="G11816" s="43">
        <v>53022</v>
      </c>
      <c r="Y11816" s="43" t="str">
        <f t="shared" si="368"/>
        <v/>
      </c>
      <c r="AA11816" s="43" t="e">
        <f t="shared" si="369"/>
        <v>#N/A</v>
      </c>
    </row>
    <row r="11817" spans="1:27" x14ac:dyDescent="0.3">
      <c r="A11817" s="43">
        <v>2366752</v>
      </c>
      <c r="B11817" s="43" t="s">
        <v>8414</v>
      </c>
      <c r="C11817" s="43" t="s">
        <v>399</v>
      </c>
      <c r="E11817" s="43" t="s">
        <v>6263</v>
      </c>
      <c r="F11817" s="43" t="s">
        <v>28</v>
      </c>
      <c r="G11817" s="43">
        <v>44075</v>
      </c>
      <c r="Y11817" s="43" t="str">
        <f t="shared" si="368"/>
        <v/>
      </c>
      <c r="AA11817" s="43" t="e">
        <f t="shared" si="369"/>
        <v>#N/A</v>
      </c>
    </row>
    <row r="11818" spans="1:27" x14ac:dyDescent="0.3">
      <c r="A11818" s="43">
        <v>1881962</v>
      </c>
      <c r="B11818" s="43" t="s">
        <v>8415</v>
      </c>
      <c r="C11818" s="43" t="s">
        <v>385</v>
      </c>
      <c r="E11818" s="43" t="s">
        <v>6263</v>
      </c>
      <c r="F11818" s="43" t="s">
        <v>28</v>
      </c>
      <c r="G11818" s="43">
        <v>44072</v>
      </c>
      <c r="Y11818" s="43" t="str">
        <f t="shared" si="368"/>
        <v/>
      </c>
      <c r="AA11818" s="43" t="e">
        <f t="shared" si="369"/>
        <v>#N/A</v>
      </c>
    </row>
    <row r="11819" spans="1:27" x14ac:dyDescent="0.3">
      <c r="A11819" s="43">
        <v>2288724</v>
      </c>
      <c r="B11819" s="43" t="s">
        <v>8416</v>
      </c>
      <c r="C11819" s="43" t="s">
        <v>268</v>
      </c>
      <c r="E11819" s="43" t="s">
        <v>6263</v>
      </c>
      <c r="F11819" s="43" t="s">
        <v>30</v>
      </c>
      <c r="G11819" s="43">
        <v>72041</v>
      </c>
      <c r="Y11819" s="43" t="str">
        <f t="shared" si="368"/>
        <v/>
      </c>
      <c r="AA11819" s="43" t="e">
        <f t="shared" si="369"/>
        <v>#N/A</v>
      </c>
    </row>
    <row r="11820" spans="1:27" x14ac:dyDescent="0.3">
      <c r="A11820" s="43">
        <v>1766973</v>
      </c>
      <c r="B11820" s="43" t="s">
        <v>8417</v>
      </c>
      <c r="C11820" s="43" t="s">
        <v>412</v>
      </c>
      <c r="E11820" s="43" t="s">
        <v>6263</v>
      </c>
      <c r="F11820" s="43" t="s">
        <v>28</v>
      </c>
      <c r="G11820" s="43">
        <v>49002</v>
      </c>
      <c r="Y11820" s="43" t="str">
        <f t="shared" si="368"/>
        <v/>
      </c>
      <c r="AA11820" s="43" t="e">
        <f t="shared" si="369"/>
        <v>#N/A</v>
      </c>
    </row>
    <row r="11821" spans="1:27" x14ac:dyDescent="0.3">
      <c r="A11821" s="43">
        <v>1071096</v>
      </c>
      <c r="B11821" s="43" t="s">
        <v>8417</v>
      </c>
      <c r="C11821" s="43" t="s">
        <v>1109</v>
      </c>
      <c r="E11821" s="43" t="s">
        <v>29</v>
      </c>
      <c r="F11821" s="43" t="s">
        <v>28</v>
      </c>
      <c r="G11821" s="43">
        <v>49042</v>
      </c>
      <c r="Y11821" s="43" t="str">
        <f t="shared" si="368"/>
        <v>COMP</v>
      </c>
      <c r="AA11821" s="43">
        <f t="shared" si="369"/>
        <v>1071096</v>
      </c>
    </row>
    <row r="11822" spans="1:27" x14ac:dyDescent="0.3">
      <c r="A11822" s="43">
        <v>1627136</v>
      </c>
      <c r="B11822" s="43" t="s">
        <v>8418</v>
      </c>
      <c r="C11822" s="43" t="s">
        <v>502</v>
      </c>
      <c r="E11822" s="43" t="s">
        <v>6263</v>
      </c>
      <c r="F11822" s="43" t="s">
        <v>30</v>
      </c>
      <c r="G11822" s="43">
        <v>44015</v>
      </c>
      <c r="Y11822" s="43" t="str">
        <f t="shared" si="368"/>
        <v/>
      </c>
      <c r="AA11822" s="43" t="e">
        <f t="shared" si="369"/>
        <v>#N/A</v>
      </c>
    </row>
    <row r="11823" spans="1:27" x14ac:dyDescent="0.3">
      <c r="A11823" s="43">
        <v>1862845</v>
      </c>
      <c r="B11823" s="43" t="s">
        <v>8418</v>
      </c>
      <c r="C11823" s="43" t="s">
        <v>250</v>
      </c>
      <c r="E11823" s="43" t="s">
        <v>6263</v>
      </c>
      <c r="F11823" s="43" t="s">
        <v>28</v>
      </c>
      <c r="G11823" s="43">
        <v>44015</v>
      </c>
      <c r="Y11823" s="43" t="str">
        <f t="shared" si="368"/>
        <v/>
      </c>
      <c r="AA11823" s="43" t="e">
        <f t="shared" si="369"/>
        <v>#N/A</v>
      </c>
    </row>
    <row r="11824" spans="1:27" x14ac:dyDescent="0.3">
      <c r="A11824" s="43">
        <v>2432519</v>
      </c>
      <c r="B11824" s="43" t="s">
        <v>8419</v>
      </c>
      <c r="C11824" s="43" t="s">
        <v>8420</v>
      </c>
      <c r="E11824" s="43" t="s">
        <v>34</v>
      </c>
      <c r="F11824" s="43" t="s">
        <v>30</v>
      </c>
      <c r="G11824" s="43">
        <v>72053</v>
      </c>
      <c r="Y11824" s="43" t="str">
        <f t="shared" si="368"/>
        <v>COMP</v>
      </c>
      <c r="AA11824" s="43">
        <f t="shared" si="369"/>
        <v>2432519</v>
      </c>
    </row>
    <row r="11825" spans="1:27" x14ac:dyDescent="0.3">
      <c r="A11825" s="43">
        <v>2088041</v>
      </c>
      <c r="B11825" s="43" t="s">
        <v>8421</v>
      </c>
      <c r="C11825" s="43" t="s">
        <v>264</v>
      </c>
      <c r="E11825" s="43" t="s">
        <v>6263</v>
      </c>
      <c r="F11825" s="43" t="s">
        <v>28</v>
      </c>
      <c r="G11825" s="43">
        <v>44013</v>
      </c>
      <c r="Y11825" s="43" t="str">
        <f t="shared" si="368"/>
        <v/>
      </c>
      <c r="AA11825" s="43" t="e">
        <f t="shared" si="369"/>
        <v>#N/A</v>
      </c>
    </row>
    <row r="11826" spans="1:27" x14ac:dyDescent="0.3">
      <c r="A11826" s="43">
        <v>2434164</v>
      </c>
      <c r="B11826" s="43" t="s">
        <v>8422</v>
      </c>
      <c r="C11826" s="43" t="s">
        <v>742</v>
      </c>
      <c r="E11826" s="43" t="s">
        <v>6263</v>
      </c>
      <c r="F11826" s="43" t="s">
        <v>30</v>
      </c>
      <c r="G11826" s="43">
        <v>44139</v>
      </c>
      <c r="Y11826" s="43" t="str">
        <f t="shared" si="368"/>
        <v/>
      </c>
      <c r="AA11826" s="43" t="e">
        <f t="shared" si="369"/>
        <v>#N/A</v>
      </c>
    </row>
    <row r="11827" spans="1:27" x14ac:dyDescent="0.3">
      <c r="A11827" s="43">
        <v>244232</v>
      </c>
      <c r="B11827" s="43" t="s">
        <v>8423</v>
      </c>
      <c r="C11827" s="43" t="s">
        <v>5849</v>
      </c>
      <c r="E11827" s="43" t="s">
        <v>6263</v>
      </c>
      <c r="F11827" s="43" t="s">
        <v>30</v>
      </c>
      <c r="G11827" s="43">
        <v>49064</v>
      </c>
      <c r="Y11827" s="43" t="str">
        <f t="shared" si="368"/>
        <v>COMP</v>
      </c>
      <c r="AA11827" s="43">
        <f t="shared" si="369"/>
        <v>244232</v>
      </c>
    </row>
    <row r="11828" spans="1:27" x14ac:dyDescent="0.3">
      <c r="A11828" s="43">
        <v>2143717</v>
      </c>
      <c r="B11828" s="43" t="s">
        <v>2134</v>
      </c>
      <c r="C11828" s="43" t="s">
        <v>244</v>
      </c>
      <c r="E11828" s="43" t="s">
        <v>6263</v>
      </c>
      <c r="F11828" s="43" t="s">
        <v>28</v>
      </c>
      <c r="G11828" s="43">
        <v>72079</v>
      </c>
      <c r="Y11828" s="43" t="str">
        <f t="shared" si="368"/>
        <v/>
      </c>
      <c r="AA11828" s="43" t="e">
        <f t="shared" si="369"/>
        <v>#N/A</v>
      </c>
    </row>
    <row r="11829" spans="1:27" x14ac:dyDescent="0.3">
      <c r="A11829" s="43">
        <v>2177329</v>
      </c>
      <c r="B11829" s="43" t="s">
        <v>2134</v>
      </c>
      <c r="C11829" s="43" t="s">
        <v>427</v>
      </c>
      <c r="E11829" s="43" t="s">
        <v>6263</v>
      </c>
      <c r="F11829" s="43" t="s">
        <v>28</v>
      </c>
      <c r="G11829" s="43">
        <v>72017</v>
      </c>
      <c r="Y11829" s="43" t="str">
        <f t="shared" si="368"/>
        <v>COMP</v>
      </c>
      <c r="AA11829" s="43">
        <f t="shared" si="369"/>
        <v>2177329</v>
      </c>
    </row>
    <row r="11830" spans="1:27" x14ac:dyDescent="0.3">
      <c r="A11830" s="43">
        <v>590997</v>
      </c>
      <c r="B11830" s="43" t="s">
        <v>8424</v>
      </c>
      <c r="C11830" s="43" t="s">
        <v>305</v>
      </c>
      <c r="E11830" s="43" t="s">
        <v>29</v>
      </c>
      <c r="F11830" s="43" t="s">
        <v>28</v>
      </c>
      <c r="G11830" s="43">
        <v>72014</v>
      </c>
      <c r="Y11830" s="43" t="str">
        <f t="shared" si="368"/>
        <v>COMP</v>
      </c>
      <c r="AA11830" s="43">
        <f t="shared" si="369"/>
        <v>590997</v>
      </c>
    </row>
    <row r="11831" spans="1:27" x14ac:dyDescent="0.3">
      <c r="A11831" s="43">
        <v>1860902</v>
      </c>
      <c r="B11831" s="43" t="s">
        <v>8425</v>
      </c>
      <c r="C11831" s="43" t="s">
        <v>266</v>
      </c>
      <c r="E11831" s="43" t="s">
        <v>6263</v>
      </c>
      <c r="F11831" s="43" t="s">
        <v>30</v>
      </c>
      <c r="G11831" s="43">
        <v>53070</v>
      </c>
      <c r="Y11831" s="43" t="str">
        <f t="shared" si="368"/>
        <v/>
      </c>
      <c r="AA11831" s="43" t="e">
        <f t="shared" si="369"/>
        <v>#N/A</v>
      </c>
    </row>
    <row r="11832" spans="1:27" x14ac:dyDescent="0.3">
      <c r="A11832" s="43">
        <v>107222</v>
      </c>
      <c r="B11832" s="43" t="s">
        <v>8426</v>
      </c>
      <c r="C11832" s="43" t="s">
        <v>993</v>
      </c>
      <c r="E11832" s="43" t="s">
        <v>6263</v>
      </c>
      <c r="F11832" s="43" t="s">
        <v>30</v>
      </c>
      <c r="G11832" s="43">
        <v>44015</v>
      </c>
      <c r="Y11832" s="43" t="str">
        <f t="shared" si="368"/>
        <v/>
      </c>
      <c r="AA11832" s="43" t="e">
        <f t="shared" si="369"/>
        <v>#N/A</v>
      </c>
    </row>
    <row r="11833" spans="1:27" x14ac:dyDescent="0.3">
      <c r="A11833" s="43">
        <v>1200357</v>
      </c>
      <c r="B11833" s="43" t="s">
        <v>8426</v>
      </c>
      <c r="C11833" s="43" t="s">
        <v>425</v>
      </c>
      <c r="E11833" s="43" t="s">
        <v>6263</v>
      </c>
      <c r="F11833" s="43" t="s">
        <v>28</v>
      </c>
      <c r="G11833" s="43">
        <v>44015</v>
      </c>
      <c r="Y11833" s="43" t="str">
        <f t="shared" si="368"/>
        <v/>
      </c>
      <c r="AA11833" s="43" t="e">
        <f t="shared" si="369"/>
        <v>#N/A</v>
      </c>
    </row>
    <row r="11834" spans="1:27" x14ac:dyDescent="0.3">
      <c r="A11834" s="43">
        <v>2426666</v>
      </c>
      <c r="B11834" s="43" t="s">
        <v>8427</v>
      </c>
      <c r="C11834" s="43" t="s">
        <v>1034</v>
      </c>
      <c r="E11834" s="43" t="s">
        <v>29</v>
      </c>
      <c r="F11834" s="43" t="s">
        <v>30</v>
      </c>
      <c r="G11834" s="43">
        <v>44045</v>
      </c>
      <c r="Y11834" s="43" t="str">
        <f t="shared" si="368"/>
        <v/>
      </c>
      <c r="AA11834" s="43" t="e">
        <f t="shared" si="369"/>
        <v>#N/A</v>
      </c>
    </row>
    <row r="11835" spans="1:27" x14ac:dyDescent="0.3">
      <c r="A11835" s="43">
        <v>2318249</v>
      </c>
      <c r="B11835" s="43" t="s">
        <v>8428</v>
      </c>
      <c r="C11835" s="43" t="s">
        <v>8429</v>
      </c>
      <c r="E11835" s="43" t="s">
        <v>35</v>
      </c>
      <c r="F11835" s="43" t="s">
        <v>30</v>
      </c>
      <c r="G11835" s="43">
        <v>44081</v>
      </c>
      <c r="Y11835" s="43" t="str">
        <f t="shared" si="368"/>
        <v>COMP</v>
      </c>
      <c r="AA11835" s="43">
        <f t="shared" si="369"/>
        <v>2318249</v>
      </c>
    </row>
    <row r="11836" spans="1:27" x14ac:dyDescent="0.3">
      <c r="A11836" s="43">
        <v>1161800</v>
      </c>
      <c r="B11836" s="43" t="s">
        <v>8430</v>
      </c>
      <c r="C11836" s="43" t="s">
        <v>3632</v>
      </c>
      <c r="E11836" s="43" t="s">
        <v>6263</v>
      </c>
      <c r="F11836" s="43" t="s">
        <v>30</v>
      </c>
      <c r="G11836" s="43">
        <v>44055</v>
      </c>
      <c r="Y11836" s="43" t="str">
        <f t="shared" si="368"/>
        <v/>
      </c>
      <c r="AA11836" s="43" t="e">
        <f t="shared" si="369"/>
        <v>#N/A</v>
      </c>
    </row>
    <row r="11837" spans="1:27" x14ac:dyDescent="0.3">
      <c r="A11837" s="43">
        <v>126425</v>
      </c>
      <c r="B11837" s="43" t="s">
        <v>8430</v>
      </c>
      <c r="C11837" s="43" t="s">
        <v>343</v>
      </c>
      <c r="E11837" s="43" t="s">
        <v>6263</v>
      </c>
      <c r="F11837" s="43" t="s">
        <v>28</v>
      </c>
      <c r="G11837" s="43">
        <v>44055</v>
      </c>
      <c r="Y11837" s="43" t="str">
        <f t="shared" si="368"/>
        <v>COMP</v>
      </c>
      <c r="AA11837" s="43">
        <f t="shared" si="369"/>
        <v>126425</v>
      </c>
    </row>
    <row r="11838" spans="1:27" x14ac:dyDescent="0.3">
      <c r="A11838" s="43">
        <v>1062824</v>
      </c>
      <c r="B11838" s="43" t="s">
        <v>8431</v>
      </c>
      <c r="C11838" s="43" t="s">
        <v>659</v>
      </c>
      <c r="E11838" s="43" t="s">
        <v>6263</v>
      </c>
      <c r="F11838" s="43" t="s">
        <v>28</v>
      </c>
      <c r="G11838" s="43">
        <v>49027</v>
      </c>
      <c r="Y11838" s="43" t="str">
        <f t="shared" si="368"/>
        <v/>
      </c>
      <c r="AA11838" s="43" t="e">
        <f t="shared" si="369"/>
        <v>#N/A</v>
      </c>
    </row>
    <row r="11839" spans="1:27" x14ac:dyDescent="0.3">
      <c r="A11839" s="43">
        <v>1512180</v>
      </c>
      <c r="B11839" s="43" t="s">
        <v>8431</v>
      </c>
      <c r="C11839" s="43" t="s">
        <v>632</v>
      </c>
      <c r="E11839" s="43" t="s">
        <v>6263</v>
      </c>
      <c r="F11839" s="43" t="s">
        <v>28</v>
      </c>
      <c r="G11839" s="43">
        <v>85053</v>
      </c>
      <c r="Y11839" s="43" t="str">
        <f t="shared" si="368"/>
        <v>COMP</v>
      </c>
      <c r="AA11839" s="43">
        <f t="shared" si="369"/>
        <v>1512180</v>
      </c>
    </row>
    <row r="11840" spans="1:27" x14ac:dyDescent="0.3">
      <c r="A11840" s="43">
        <v>287483</v>
      </c>
      <c r="B11840" s="43" t="s">
        <v>8432</v>
      </c>
      <c r="C11840" s="43" t="s">
        <v>1736</v>
      </c>
      <c r="E11840" s="43" t="s">
        <v>6263</v>
      </c>
      <c r="F11840" s="43" t="s">
        <v>28</v>
      </c>
      <c r="G11840" s="43">
        <v>44001</v>
      </c>
      <c r="Y11840" s="43" t="str">
        <f t="shared" si="368"/>
        <v>COMP</v>
      </c>
      <c r="AA11840" s="43">
        <f t="shared" si="369"/>
        <v>287483</v>
      </c>
    </row>
    <row r="11841" spans="1:27" x14ac:dyDescent="0.3">
      <c r="A11841" s="43">
        <v>1460620</v>
      </c>
      <c r="B11841" s="43" t="s">
        <v>8433</v>
      </c>
      <c r="C11841" s="43" t="s">
        <v>244</v>
      </c>
      <c r="E11841" s="43" t="s">
        <v>6263</v>
      </c>
      <c r="F11841" s="43" t="s">
        <v>28</v>
      </c>
      <c r="G11841" s="43">
        <v>85061</v>
      </c>
      <c r="Y11841" s="43" t="str">
        <f t="shared" si="368"/>
        <v/>
      </c>
      <c r="AA11841" s="43" t="e">
        <f t="shared" si="369"/>
        <v>#N/A</v>
      </c>
    </row>
    <row r="11842" spans="1:27" x14ac:dyDescent="0.3">
      <c r="A11842" s="43">
        <v>1460304</v>
      </c>
      <c r="B11842" s="43" t="s">
        <v>8433</v>
      </c>
      <c r="C11842" s="43" t="s">
        <v>195</v>
      </c>
      <c r="E11842" s="43" t="s">
        <v>6263</v>
      </c>
      <c r="F11842" s="43" t="s">
        <v>30</v>
      </c>
      <c r="G11842" s="43">
        <v>85033</v>
      </c>
      <c r="Y11842" s="43" t="str">
        <f t="shared" ref="Y11842:Y11905" si="370">IF(ISERROR(AA11842)=FALSE,"COMP","")</f>
        <v>COMP</v>
      </c>
      <c r="AA11842" s="43">
        <f t="shared" si="369"/>
        <v>1460304</v>
      </c>
    </row>
    <row r="11843" spans="1:27" x14ac:dyDescent="0.3">
      <c r="A11843" s="43">
        <v>1656068</v>
      </c>
      <c r="B11843" s="43" t="s">
        <v>8434</v>
      </c>
      <c r="C11843" s="43" t="s">
        <v>2001</v>
      </c>
      <c r="E11843" s="43" t="s">
        <v>35</v>
      </c>
      <c r="F11843" s="43" t="s">
        <v>30</v>
      </c>
      <c r="G11843" s="43">
        <v>44122</v>
      </c>
      <c r="Y11843" s="43" t="str">
        <f t="shared" si="370"/>
        <v>COMP</v>
      </c>
      <c r="AA11843" s="43">
        <f t="shared" ref="AA11843:AA11906" si="371">VLOOKUP(A11843,Z:Z,1,FALSE)</f>
        <v>1656068</v>
      </c>
    </row>
    <row r="11844" spans="1:27" x14ac:dyDescent="0.3">
      <c r="A11844" s="43">
        <v>2257739</v>
      </c>
      <c r="B11844" s="43" t="s">
        <v>8435</v>
      </c>
      <c r="C11844" s="43" t="s">
        <v>1084</v>
      </c>
      <c r="E11844" s="43" t="s">
        <v>6263</v>
      </c>
      <c r="F11844" s="43" t="s">
        <v>30</v>
      </c>
      <c r="G11844" s="43">
        <v>44108</v>
      </c>
      <c r="Y11844" s="43" t="str">
        <f t="shared" si="370"/>
        <v/>
      </c>
      <c r="AA11844" s="43" t="e">
        <f t="shared" si="371"/>
        <v>#N/A</v>
      </c>
    </row>
    <row r="11845" spans="1:27" x14ac:dyDescent="0.3">
      <c r="A11845" s="43">
        <v>1430497</v>
      </c>
      <c r="B11845" s="43" t="s">
        <v>8435</v>
      </c>
      <c r="C11845" s="43" t="s">
        <v>7141</v>
      </c>
      <c r="E11845" s="43" t="s">
        <v>34</v>
      </c>
      <c r="F11845" s="43" t="s">
        <v>28</v>
      </c>
      <c r="G11845" s="43">
        <v>44111</v>
      </c>
      <c r="Y11845" s="43" t="str">
        <f t="shared" si="370"/>
        <v>COMP</v>
      </c>
      <c r="AA11845" s="43">
        <f t="shared" si="371"/>
        <v>1430497</v>
      </c>
    </row>
    <row r="11846" spans="1:27" x14ac:dyDescent="0.3">
      <c r="A11846" s="43">
        <v>1943955</v>
      </c>
      <c r="B11846" s="43" t="s">
        <v>8436</v>
      </c>
      <c r="C11846" s="43" t="s">
        <v>189</v>
      </c>
      <c r="E11846" s="43" t="s">
        <v>6263</v>
      </c>
      <c r="F11846" s="43" t="s">
        <v>30</v>
      </c>
      <c r="G11846" s="43">
        <v>49004</v>
      </c>
      <c r="Y11846" s="43" t="str">
        <f t="shared" si="370"/>
        <v/>
      </c>
      <c r="AA11846" s="43" t="e">
        <f t="shared" si="371"/>
        <v>#N/A</v>
      </c>
    </row>
    <row r="11847" spans="1:27" x14ac:dyDescent="0.3">
      <c r="A11847" s="43">
        <v>1775571</v>
      </c>
      <c r="B11847" s="43" t="s">
        <v>8436</v>
      </c>
      <c r="C11847" s="43" t="s">
        <v>542</v>
      </c>
      <c r="E11847" s="43" t="s">
        <v>35</v>
      </c>
      <c r="F11847" s="43" t="s">
        <v>28</v>
      </c>
      <c r="G11847" s="43">
        <v>49004</v>
      </c>
      <c r="Y11847" s="43" t="str">
        <f t="shared" si="370"/>
        <v>COMP</v>
      </c>
      <c r="AA11847" s="43">
        <f t="shared" si="371"/>
        <v>1775571</v>
      </c>
    </row>
    <row r="11848" spans="1:27" x14ac:dyDescent="0.3">
      <c r="A11848" s="43">
        <v>1310730</v>
      </c>
      <c r="B11848" s="43" t="s">
        <v>8437</v>
      </c>
      <c r="C11848" s="43" t="s">
        <v>1772</v>
      </c>
      <c r="E11848" s="43" t="s">
        <v>29</v>
      </c>
      <c r="F11848" s="43" t="s">
        <v>30</v>
      </c>
      <c r="G11848" s="43">
        <v>49067</v>
      </c>
      <c r="Y11848" s="43" t="str">
        <f t="shared" si="370"/>
        <v>COMP</v>
      </c>
      <c r="AA11848" s="43">
        <f t="shared" si="371"/>
        <v>1310730</v>
      </c>
    </row>
    <row r="11849" spans="1:27" x14ac:dyDescent="0.3">
      <c r="A11849" s="43">
        <v>1467379</v>
      </c>
      <c r="B11849" s="43" t="s">
        <v>8437</v>
      </c>
      <c r="C11849" s="43" t="s">
        <v>318</v>
      </c>
      <c r="E11849" s="43" t="s">
        <v>31</v>
      </c>
      <c r="F11849" s="43" t="s">
        <v>28</v>
      </c>
      <c r="G11849" s="43">
        <v>53060</v>
      </c>
      <c r="Y11849" s="43" t="str">
        <f t="shared" si="370"/>
        <v>COMP</v>
      </c>
      <c r="AA11849" s="43">
        <f t="shared" si="371"/>
        <v>1467379</v>
      </c>
    </row>
    <row r="11850" spans="1:27" x14ac:dyDescent="0.3">
      <c r="A11850" s="43">
        <v>1800621</v>
      </c>
      <c r="B11850" s="43" t="s">
        <v>8437</v>
      </c>
      <c r="C11850" s="43" t="s">
        <v>373</v>
      </c>
      <c r="E11850" s="43" t="s">
        <v>35</v>
      </c>
      <c r="F11850" s="43" t="s">
        <v>30</v>
      </c>
      <c r="G11850" s="43">
        <v>53060</v>
      </c>
      <c r="Y11850" s="43" t="str">
        <f t="shared" si="370"/>
        <v/>
      </c>
      <c r="AA11850" s="43" t="e">
        <f t="shared" si="371"/>
        <v>#N/A</v>
      </c>
    </row>
    <row r="11851" spans="1:27" x14ac:dyDescent="0.3">
      <c r="A11851" s="43">
        <v>1676415</v>
      </c>
      <c r="B11851" s="43" t="s">
        <v>8437</v>
      </c>
      <c r="C11851" s="43" t="s">
        <v>444</v>
      </c>
      <c r="E11851" s="43" t="s">
        <v>6263</v>
      </c>
      <c r="F11851" s="43" t="s">
        <v>28</v>
      </c>
      <c r="G11851" s="43">
        <v>53060</v>
      </c>
      <c r="Y11851" s="43" t="str">
        <f t="shared" si="370"/>
        <v/>
      </c>
      <c r="AA11851" s="43" t="e">
        <f t="shared" si="371"/>
        <v>#N/A</v>
      </c>
    </row>
    <row r="11852" spans="1:27" x14ac:dyDescent="0.3">
      <c r="A11852" s="43">
        <v>1824065</v>
      </c>
      <c r="B11852" s="43" t="s">
        <v>8438</v>
      </c>
      <c r="C11852" s="43" t="s">
        <v>8439</v>
      </c>
      <c r="E11852" s="43" t="s">
        <v>35</v>
      </c>
      <c r="F11852" s="43" t="s">
        <v>28</v>
      </c>
      <c r="G11852" s="43">
        <v>49009</v>
      </c>
      <c r="Y11852" s="43" t="str">
        <f t="shared" si="370"/>
        <v>COMP</v>
      </c>
      <c r="AA11852" s="43">
        <f t="shared" si="371"/>
        <v>1824065</v>
      </c>
    </row>
    <row r="11853" spans="1:27" x14ac:dyDescent="0.3">
      <c r="A11853" s="43">
        <v>1612251</v>
      </c>
      <c r="B11853" s="43" t="s">
        <v>8440</v>
      </c>
      <c r="C11853" s="43" t="s">
        <v>218</v>
      </c>
      <c r="E11853" s="43" t="s">
        <v>6263</v>
      </c>
      <c r="F11853" s="43" t="s">
        <v>28</v>
      </c>
      <c r="G11853" s="43">
        <v>44022</v>
      </c>
      <c r="Y11853" s="43" t="str">
        <f t="shared" si="370"/>
        <v/>
      </c>
      <c r="AA11853" s="43" t="e">
        <f t="shared" si="371"/>
        <v>#N/A</v>
      </c>
    </row>
    <row r="11854" spans="1:27" x14ac:dyDescent="0.3">
      <c r="A11854" s="43">
        <v>1689109</v>
      </c>
      <c r="B11854" s="43" t="s">
        <v>8440</v>
      </c>
      <c r="C11854" s="43" t="s">
        <v>414</v>
      </c>
      <c r="E11854" s="43" t="s">
        <v>6263</v>
      </c>
      <c r="F11854" s="43" t="s">
        <v>30</v>
      </c>
      <c r="G11854" s="43">
        <v>44022</v>
      </c>
      <c r="Y11854" s="43" t="str">
        <f t="shared" si="370"/>
        <v>COMP</v>
      </c>
      <c r="AA11854" s="43">
        <f t="shared" si="371"/>
        <v>1689109</v>
      </c>
    </row>
    <row r="11855" spans="1:27" x14ac:dyDescent="0.3">
      <c r="A11855" s="43">
        <v>2369523</v>
      </c>
      <c r="B11855" s="43" t="s">
        <v>8441</v>
      </c>
      <c r="C11855" s="43" t="s">
        <v>1216</v>
      </c>
      <c r="E11855" s="43" t="s">
        <v>29</v>
      </c>
      <c r="F11855" s="43" t="s">
        <v>30</v>
      </c>
      <c r="G11855" s="43">
        <v>53072</v>
      </c>
      <c r="Y11855" s="43" t="str">
        <f t="shared" si="370"/>
        <v/>
      </c>
      <c r="AA11855" s="43" t="e">
        <f t="shared" si="371"/>
        <v>#N/A</v>
      </c>
    </row>
    <row r="11856" spans="1:27" x14ac:dyDescent="0.3">
      <c r="A11856" s="43">
        <v>1866294</v>
      </c>
      <c r="B11856" s="43" t="s">
        <v>8442</v>
      </c>
      <c r="C11856" s="43" t="s">
        <v>290</v>
      </c>
      <c r="E11856" s="43" t="s">
        <v>6263</v>
      </c>
      <c r="F11856" s="43" t="s">
        <v>28</v>
      </c>
      <c r="G11856" s="43">
        <v>49006</v>
      </c>
      <c r="Y11856" s="43" t="str">
        <f t="shared" si="370"/>
        <v>COMP</v>
      </c>
      <c r="AA11856" s="43">
        <f t="shared" si="371"/>
        <v>1866294</v>
      </c>
    </row>
    <row r="11857" spans="1:27" x14ac:dyDescent="0.3">
      <c r="A11857" s="43">
        <v>2359143</v>
      </c>
      <c r="B11857" s="43" t="s">
        <v>8442</v>
      </c>
      <c r="C11857" s="43" t="s">
        <v>478</v>
      </c>
      <c r="E11857" s="43" t="s">
        <v>6263</v>
      </c>
      <c r="F11857" s="43" t="s">
        <v>28</v>
      </c>
      <c r="G11857" s="43">
        <v>44138</v>
      </c>
      <c r="Y11857" s="43" t="str">
        <f t="shared" si="370"/>
        <v>COMP</v>
      </c>
      <c r="AA11857" s="43">
        <f t="shared" si="371"/>
        <v>2359143</v>
      </c>
    </row>
    <row r="11858" spans="1:27" x14ac:dyDescent="0.3">
      <c r="A11858" s="43">
        <v>2382556</v>
      </c>
      <c r="B11858" s="43" t="s">
        <v>8442</v>
      </c>
      <c r="C11858" s="43" t="s">
        <v>8443</v>
      </c>
      <c r="E11858" s="43" t="s">
        <v>6263</v>
      </c>
      <c r="F11858" s="43" t="s">
        <v>30</v>
      </c>
      <c r="G11858" s="43">
        <v>44090</v>
      </c>
      <c r="Y11858" s="43" t="str">
        <f t="shared" si="370"/>
        <v/>
      </c>
      <c r="AA11858" s="43" t="e">
        <f t="shared" si="371"/>
        <v>#N/A</v>
      </c>
    </row>
    <row r="11859" spans="1:27" x14ac:dyDescent="0.3">
      <c r="A11859" s="43">
        <v>2341973</v>
      </c>
      <c r="B11859" s="43" t="s">
        <v>8442</v>
      </c>
      <c r="C11859" s="43" t="s">
        <v>1300</v>
      </c>
      <c r="E11859" s="43" t="s">
        <v>6263</v>
      </c>
      <c r="F11859" s="43" t="s">
        <v>30</v>
      </c>
      <c r="G11859" s="43">
        <v>44138</v>
      </c>
      <c r="Y11859" s="43" t="str">
        <f t="shared" si="370"/>
        <v>COMP</v>
      </c>
      <c r="AA11859" s="43">
        <f t="shared" si="371"/>
        <v>2341973</v>
      </c>
    </row>
    <row r="11860" spans="1:27" x14ac:dyDescent="0.3">
      <c r="A11860" s="43">
        <v>2263427</v>
      </c>
      <c r="B11860" s="43" t="s">
        <v>8444</v>
      </c>
      <c r="C11860" s="43" t="s">
        <v>236</v>
      </c>
      <c r="E11860" s="43" t="s">
        <v>6263</v>
      </c>
      <c r="F11860" s="43" t="s">
        <v>28</v>
      </c>
      <c r="G11860" s="43">
        <v>44068</v>
      </c>
      <c r="Y11860" s="43" t="str">
        <f t="shared" si="370"/>
        <v>COMP</v>
      </c>
      <c r="AA11860" s="43">
        <f t="shared" si="371"/>
        <v>2263427</v>
      </c>
    </row>
    <row r="11861" spans="1:27" x14ac:dyDescent="0.3">
      <c r="A11861" s="43">
        <v>2282435</v>
      </c>
      <c r="B11861" s="43" t="s">
        <v>8444</v>
      </c>
      <c r="C11861" s="43" t="s">
        <v>414</v>
      </c>
      <c r="E11861" s="43" t="s">
        <v>6263</v>
      </c>
      <c r="F11861" s="43" t="s">
        <v>30</v>
      </c>
      <c r="G11861" s="43">
        <v>44084</v>
      </c>
      <c r="Y11861" s="43" t="str">
        <f t="shared" si="370"/>
        <v/>
      </c>
      <c r="AA11861" s="43" t="e">
        <f t="shared" si="371"/>
        <v>#N/A</v>
      </c>
    </row>
    <row r="11862" spans="1:27" x14ac:dyDescent="0.3">
      <c r="A11862" s="43">
        <v>2426946</v>
      </c>
      <c r="B11862" s="43" t="s">
        <v>8445</v>
      </c>
      <c r="C11862" s="43" t="s">
        <v>381</v>
      </c>
      <c r="E11862" s="43" t="s">
        <v>35</v>
      </c>
      <c r="F11862" s="43" t="s">
        <v>28</v>
      </c>
      <c r="G11862" s="43">
        <v>44022</v>
      </c>
      <c r="Y11862" s="43" t="str">
        <f t="shared" si="370"/>
        <v>COMP</v>
      </c>
      <c r="AA11862" s="43">
        <f t="shared" si="371"/>
        <v>2426946</v>
      </c>
    </row>
    <row r="11863" spans="1:27" x14ac:dyDescent="0.3">
      <c r="A11863" s="43">
        <v>856403</v>
      </c>
      <c r="B11863" s="43" t="s">
        <v>8445</v>
      </c>
      <c r="C11863" s="43" t="s">
        <v>8446</v>
      </c>
      <c r="E11863" s="43" t="s">
        <v>31</v>
      </c>
      <c r="F11863" s="43" t="s">
        <v>30</v>
      </c>
      <c r="G11863" s="43">
        <v>44022</v>
      </c>
      <c r="Y11863" s="43" t="str">
        <f t="shared" si="370"/>
        <v>COMP</v>
      </c>
      <c r="AA11863" s="43">
        <f t="shared" si="371"/>
        <v>856403</v>
      </c>
    </row>
    <row r="11864" spans="1:27" x14ac:dyDescent="0.3">
      <c r="A11864" s="43">
        <v>544512</v>
      </c>
      <c r="B11864" s="43" t="s">
        <v>8447</v>
      </c>
      <c r="C11864" s="43" t="s">
        <v>235</v>
      </c>
      <c r="E11864" s="43" t="s">
        <v>29</v>
      </c>
      <c r="F11864" s="43" t="s">
        <v>28</v>
      </c>
      <c r="G11864" s="43">
        <v>85017</v>
      </c>
      <c r="Y11864" s="43" t="str">
        <f t="shared" si="370"/>
        <v>COMP</v>
      </c>
      <c r="AA11864" s="43">
        <f t="shared" si="371"/>
        <v>544512</v>
      </c>
    </row>
    <row r="11865" spans="1:27" x14ac:dyDescent="0.3">
      <c r="A11865" s="43">
        <v>2156189</v>
      </c>
      <c r="B11865" s="43" t="s">
        <v>8447</v>
      </c>
      <c r="C11865" s="43" t="s">
        <v>340</v>
      </c>
      <c r="E11865" s="43" t="s">
        <v>29</v>
      </c>
      <c r="F11865" s="43" t="s">
        <v>30</v>
      </c>
      <c r="G11865" s="43">
        <v>85017</v>
      </c>
      <c r="Y11865" s="43" t="str">
        <f t="shared" si="370"/>
        <v>COMP</v>
      </c>
      <c r="AA11865" s="43">
        <f t="shared" si="371"/>
        <v>2156189</v>
      </c>
    </row>
    <row r="11866" spans="1:27" x14ac:dyDescent="0.3">
      <c r="A11866" s="43">
        <v>2315778</v>
      </c>
      <c r="B11866" s="43" t="s">
        <v>8448</v>
      </c>
      <c r="C11866" s="43" t="s">
        <v>212</v>
      </c>
      <c r="E11866" s="43" t="s">
        <v>6263</v>
      </c>
      <c r="F11866" s="43" t="s">
        <v>30</v>
      </c>
      <c r="G11866" s="43">
        <v>44049</v>
      </c>
      <c r="Y11866" s="43" t="str">
        <f t="shared" si="370"/>
        <v/>
      </c>
      <c r="AA11866" s="43" t="e">
        <f t="shared" si="371"/>
        <v>#N/A</v>
      </c>
    </row>
    <row r="11867" spans="1:27" x14ac:dyDescent="0.3">
      <c r="A11867" s="43">
        <v>1998910</v>
      </c>
      <c r="B11867" s="43" t="s">
        <v>8449</v>
      </c>
      <c r="C11867" s="43" t="s">
        <v>2196</v>
      </c>
      <c r="E11867" s="43" t="s">
        <v>34</v>
      </c>
      <c r="F11867" s="43" t="s">
        <v>30</v>
      </c>
      <c r="G11867" s="43">
        <v>85004</v>
      </c>
      <c r="Y11867" s="43" t="str">
        <f t="shared" si="370"/>
        <v>COMP</v>
      </c>
      <c r="AA11867" s="43">
        <f t="shared" si="371"/>
        <v>1998910</v>
      </c>
    </row>
    <row r="11868" spans="1:27" x14ac:dyDescent="0.3">
      <c r="A11868" s="43">
        <v>1113006</v>
      </c>
      <c r="B11868" s="43" t="s">
        <v>8450</v>
      </c>
      <c r="C11868" s="43" t="s">
        <v>2196</v>
      </c>
      <c r="E11868" s="43" t="s">
        <v>29</v>
      </c>
      <c r="F11868" s="43" t="s">
        <v>30</v>
      </c>
      <c r="G11868" s="43">
        <v>44039</v>
      </c>
      <c r="Y11868" s="43" t="str">
        <f t="shared" si="370"/>
        <v>COMP</v>
      </c>
      <c r="AA11868" s="43">
        <f t="shared" si="371"/>
        <v>1113006</v>
      </c>
    </row>
    <row r="11869" spans="1:27" x14ac:dyDescent="0.3">
      <c r="A11869" s="43">
        <v>1666940</v>
      </c>
      <c r="B11869" s="43" t="s">
        <v>8451</v>
      </c>
      <c r="C11869" s="43" t="s">
        <v>766</v>
      </c>
      <c r="E11869" s="43" t="s">
        <v>6263</v>
      </c>
      <c r="F11869" s="43" t="s">
        <v>28</v>
      </c>
      <c r="G11869" s="43">
        <v>44035</v>
      </c>
      <c r="Y11869" s="43" t="str">
        <f t="shared" si="370"/>
        <v>COMP</v>
      </c>
      <c r="AA11869" s="43">
        <f t="shared" si="371"/>
        <v>1666940</v>
      </c>
    </row>
    <row r="11870" spans="1:27" x14ac:dyDescent="0.3">
      <c r="A11870" s="43">
        <v>2341061</v>
      </c>
      <c r="B11870" s="43" t="s">
        <v>8451</v>
      </c>
      <c r="C11870" s="43" t="s">
        <v>881</v>
      </c>
      <c r="E11870" s="43" t="s">
        <v>31</v>
      </c>
      <c r="F11870" s="43" t="s">
        <v>30</v>
      </c>
      <c r="G11870" s="43">
        <v>44035</v>
      </c>
      <c r="Y11870" s="43" t="str">
        <f t="shared" si="370"/>
        <v/>
      </c>
      <c r="AA11870" s="43" t="e">
        <f t="shared" si="371"/>
        <v>#N/A</v>
      </c>
    </row>
    <row r="11871" spans="1:27" x14ac:dyDescent="0.3">
      <c r="A11871" s="43">
        <v>1465753</v>
      </c>
      <c r="B11871" s="43" t="s">
        <v>8451</v>
      </c>
      <c r="C11871" s="43" t="s">
        <v>239</v>
      </c>
      <c r="E11871" s="43" t="s">
        <v>6263</v>
      </c>
      <c r="F11871" s="43" t="s">
        <v>30</v>
      </c>
      <c r="G11871" s="43">
        <v>44035</v>
      </c>
      <c r="Y11871" s="43" t="str">
        <f t="shared" si="370"/>
        <v/>
      </c>
      <c r="AA11871" s="43" t="e">
        <f t="shared" si="371"/>
        <v>#N/A</v>
      </c>
    </row>
    <row r="11872" spans="1:27" x14ac:dyDescent="0.3">
      <c r="A11872" s="43">
        <v>1187221</v>
      </c>
      <c r="B11872" s="43" t="s">
        <v>8452</v>
      </c>
      <c r="C11872" s="43" t="s">
        <v>766</v>
      </c>
      <c r="E11872" s="43" t="s">
        <v>6263</v>
      </c>
      <c r="F11872" s="43" t="s">
        <v>28</v>
      </c>
      <c r="G11872" s="43">
        <v>72085</v>
      </c>
      <c r="Y11872" s="43" t="str">
        <f t="shared" si="370"/>
        <v>COMP</v>
      </c>
      <c r="AA11872" s="43">
        <f t="shared" si="371"/>
        <v>1187221</v>
      </c>
    </row>
    <row r="11873" spans="1:27" x14ac:dyDescent="0.3">
      <c r="A11873" s="43">
        <v>1805767</v>
      </c>
      <c r="B11873" s="43" t="s">
        <v>8452</v>
      </c>
      <c r="C11873" s="43" t="s">
        <v>223</v>
      </c>
      <c r="E11873" s="43" t="s">
        <v>6263</v>
      </c>
      <c r="F11873" s="43" t="s">
        <v>28</v>
      </c>
      <c r="G11873" s="43">
        <v>44105</v>
      </c>
      <c r="Y11873" s="43" t="str">
        <f t="shared" si="370"/>
        <v/>
      </c>
      <c r="AA11873" s="43" t="e">
        <f t="shared" si="371"/>
        <v>#N/A</v>
      </c>
    </row>
    <row r="11874" spans="1:27" x14ac:dyDescent="0.3">
      <c r="A11874" s="43">
        <v>1295969</v>
      </c>
      <c r="B11874" s="43" t="s">
        <v>8453</v>
      </c>
      <c r="C11874" s="43" t="s">
        <v>8233</v>
      </c>
      <c r="E11874" s="43" t="s">
        <v>6263</v>
      </c>
      <c r="F11874" s="43" t="s">
        <v>30</v>
      </c>
      <c r="G11874" s="43">
        <v>85012</v>
      </c>
      <c r="Y11874" s="43" t="str">
        <f t="shared" si="370"/>
        <v/>
      </c>
      <c r="AA11874" s="43" t="e">
        <f t="shared" si="371"/>
        <v>#N/A</v>
      </c>
    </row>
    <row r="11875" spans="1:27" x14ac:dyDescent="0.3">
      <c r="A11875" s="43">
        <v>2142909</v>
      </c>
      <c r="B11875" s="43" t="s">
        <v>8454</v>
      </c>
      <c r="C11875" s="43" t="s">
        <v>266</v>
      </c>
      <c r="E11875" s="43" t="s">
        <v>6263</v>
      </c>
      <c r="F11875" s="43" t="s">
        <v>30</v>
      </c>
      <c r="G11875" s="43">
        <v>53013</v>
      </c>
      <c r="Y11875" s="43" t="str">
        <f t="shared" si="370"/>
        <v/>
      </c>
      <c r="AA11875" s="43" t="e">
        <f t="shared" si="371"/>
        <v>#N/A</v>
      </c>
    </row>
    <row r="11876" spans="1:27" x14ac:dyDescent="0.3">
      <c r="A11876" s="43">
        <v>2348593</v>
      </c>
      <c r="B11876" s="43" t="s">
        <v>8455</v>
      </c>
      <c r="C11876" s="43" t="s">
        <v>8456</v>
      </c>
      <c r="E11876" s="43" t="s">
        <v>29</v>
      </c>
      <c r="F11876" s="43" t="s">
        <v>28</v>
      </c>
      <c r="G11876" s="43">
        <v>44052</v>
      </c>
      <c r="Y11876" s="43" t="str">
        <f t="shared" si="370"/>
        <v/>
      </c>
      <c r="AA11876" s="43" t="e">
        <f t="shared" si="371"/>
        <v>#N/A</v>
      </c>
    </row>
    <row r="11877" spans="1:27" x14ac:dyDescent="0.3">
      <c r="A11877" s="43">
        <v>2213692</v>
      </c>
      <c r="B11877" s="43" t="s">
        <v>8457</v>
      </c>
      <c r="C11877" s="43" t="s">
        <v>3539</v>
      </c>
      <c r="E11877" s="43" t="s">
        <v>6263</v>
      </c>
      <c r="F11877" s="43" t="s">
        <v>28</v>
      </c>
      <c r="G11877" s="43">
        <v>85031</v>
      </c>
      <c r="Y11877" s="43" t="str">
        <f t="shared" si="370"/>
        <v>COMP</v>
      </c>
      <c r="AA11877" s="43">
        <f t="shared" si="371"/>
        <v>2213692</v>
      </c>
    </row>
    <row r="11878" spans="1:27" x14ac:dyDescent="0.3">
      <c r="A11878" s="43">
        <v>484027</v>
      </c>
      <c r="B11878" s="43" t="s">
        <v>8457</v>
      </c>
      <c r="C11878" s="43" t="s">
        <v>478</v>
      </c>
      <c r="E11878" s="43" t="s">
        <v>6263</v>
      </c>
      <c r="F11878" s="43" t="s">
        <v>28</v>
      </c>
      <c r="G11878" s="43">
        <v>85031</v>
      </c>
      <c r="Y11878" s="43" t="str">
        <f t="shared" si="370"/>
        <v/>
      </c>
      <c r="AA11878" s="43" t="e">
        <f t="shared" si="371"/>
        <v>#N/A</v>
      </c>
    </row>
    <row r="11879" spans="1:27" x14ac:dyDescent="0.3">
      <c r="A11879" s="43">
        <v>2099220</v>
      </c>
      <c r="B11879" s="43" t="s">
        <v>8457</v>
      </c>
      <c r="C11879" s="43" t="s">
        <v>740</v>
      </c>
      <c r="E11879" s="43" t="s">
        <v>29</v>
      </c>
      <c r="F11879" s="43" t="s">
        <v>30</v>
      </c>
      <c r="G11879" s="43">
        <v>85078</v>
      </c>
      <c r="Y11879" s="43" t="str">
        <f t="shared" si="370"/>
        <v/>
      </c>
      <c r="AA11879" s="43" t="e">
        <f t="shared" si="371"/>
        <v>#N/A</v>
      </c>
    </row>
    <row r="11880" spans="1:27" x14ac:dyDescent="0.3">
      <c r="A11880" s="43">
        <v>2374471</v>
      </c>
      <c r="B11880" s="43" t="s">
        <v>466</v>
      </c>
      <c r="C11880" s="43" t="s">
        <v>235</v>
      </c>
      <c r="E11880" s="43" t="s">
        <v>29</v>
      </c>
      <c r="F11880" s="43" t="s">
        <v>28</v>
      </c>
      <c r="G11880" s="43">
        <v>44024</v>
      </c>
      <c r="Y11880" s="43" t="str">
        <f t="shared" si="370"/>
        <v/>
      </c>
      <c r="AA11880" s="43" t="e">
        <f t="shared" si="371"/>
        <v>#N/A</v>
      </c>
    </row>
    <row r="11881" spans="1:27" x14ac:dyDescent="0.3">
      <c r="A11881" s="43">
        <v>2404252</v>
      </c>
      <c r="B11881" s="43" t="s">
        <v>466</v>
      </c>
      <c r="C11881" s="43" t="s">
        <v>436</v>
      </c>
      <c r="E11881" s="43" t="s">
        <v>29</v>
      </c>
      <c r="F11881" s="43" t="s">
        <v>28</v>
      </c>
      <c r="G11881" s="43">
        <v>49072</v>
      </c>
      <c r="Y11881" s="43" t="str">
        <f t="shared" si="370"/>
        <v/>
      </c>
      <c r="AA11881" s="43" t="e">
        <f t="shared" si="371"/>
        <v>#N/A</v>
      </c>
    </row>
    <row r="11882" spans="1:27" x14ac:dyDescent="0.3">
      <c r="A11882" s="43">
        <v>2408554</v>
      </c>
      <c r="B11882" s="43" t="s">
        <v>466</v>
      </c>
      <c r="C11882" s="43" t="s">
        <v>161</v>
      </c>
      <c r="E11882" s="43" t="s">
        <v>35</v>
      </c>
      <c r="F11882" s="43" t="s">
        <v>28</v>
      </c>
      <c r="G11882" s="43">
        <v>44045</v>
      </c>
      <c r="Y11882" s="43" t="str">
        <f t="shared" si="370"/>
        <v>COMP</v>
      </c>
      <c r="AA11882" s="43">
        <f t="shared" si="371"/>
        <v>2408554</v>
      </c>
    </row>
    <row r="11883" spans="1:27" x14ac:dyDescent="0.3">
      <c r="A11883" s="43">
        <v>1989608</v>
      </c>
      <c r="B11883" s="43" t="s">
        <v>466</v>
      </c>
      <c r="C11883" s="43" t="s">
        <v>421</v>
      </c>
      <c r="E11883" s="43" t="s">
        <v>6263</v>
      </c>
      <c r="F11883" s="43" t="s">
        <v>30</v>
      </c>
      <c r="G11883" s="43">
        <v>44090</v>
      </c>
      <c r="Y11883" s="43" t="str">
        <f t="shared" si="370"/>
        <v/>
      </c>
      <c r="AA11883" s="43" t="e">
        <f t="shared" si="371"/>
        <v>#N/A</v>
      </c>
    </row>
    <row r="11884" spans="1:27" x14ac:dyDescent="0.3">
      <c r="A11884" s="43">
        <v>491142</v>
      </c>
      <c r="B11884" s="43" t="s">
        <v>466</v>
      </c>
      <c r="C11884" s="43" t="s">
        <v>674</v>
      </c>
      <c r="E11884" s="43" t="s">
        <v>6263</v>
      </c>
      <c r="F11884" s="43" t="s">
        <v>28</v>
      </c>
      <c r="G11884" s="43">
        <v>53022</v>
      </c>
      <c r="Y11884" s="43" t="str">
        <f t="shared" si="370"/>
        <v/>
      </c>
      <c r="AA11884" s="43" t="e">
        <f t="shared" si="371"/>
        <v>#N/A</v>
      </c>
    </row>
    <row r="11885" spans="1:27" x14ac:dyDescent="0.3">
      <c r="A11885" s="43">
        <v>1574066</v>
      </c>
      <c r="B11885" s="43" t="s">
        <v>466</v>
      </c>
      <c r="C11885" s="43" t="s">
        <v>366</v>
      </c>
      <c r="E11885" s="43" t="s">
        <v>6263</v>
      </c>
      <c r="F11885" s="43" t="s">
        <v>28</v>
      </c>
      <c r="G11885" s="43">
        <v>85031</v>
      </c>
      <c r="Y11885" s="43" t="str">
        <f t="shared" si="370"/>
        <v/>
      </c>
      <c r="AA11885" s="43" t="e">
        <f t="shared" si="371"/>
        <v>#N/A</v>
      </c>
    </row>
    <row r="11886" spans="1:27" x14ac:dyDescent="0.3">
      <c r="A11886" s="43">
        <v>1833401</v>
      </c>
      <c r="B11886" s="43" t="s">
        <v>466</v>
      </c>
      <c r="C11886" s="43" t="s">
        <v>1083</v>
      </c>
      <c r="E11886" s="43" t="s">
        <v>34</v>
      </c>
      <c r="F11886" s="43" t="s">
        <v>30</v>
      </c>
      <c r="G11886" s="43">
        <v>49067</v>
      </c>
      <c r="Y11886" s="43" t="str">
        <f t="shared" si="370"/>
        <v>COMP</v>
      </c>
      <c r="AA11886" s="43">
        <f t="shared" si="371"/>
        <v>1833401</v>
      </c>
    </row>
    <row r="11887" spans="1:27" x14ac:dyDescent="0.3">
      <c r="A11887" s="43">
        <v>2121649</v>
      </c>
      <c r="B11887" s="43" t="s">
        <v>466</v>
      </c>
      <c r="C11887" s="43" t="s">
        <v>221</v>
      </c>
      <c r="E11887" s="43" t="s">
        <v>6263</v>
      </c>
      <c r="F11887" s="43" t="s">
        <v>28</v>
      </c>
      <c r="G11887" s="43">
        <v>44021</v>
      </c>
      <c r="Y11887" s="43" t="str">
        <f t="shared" si="370"/>
        <v/>
      </c>
      <c r="AA11887" s="43" t="e">
        <f t="shared" si="371"/>
        <v>#N/A</v>
      </c>
    </row>
    <row r="11888" spans="1:27" x14ac:dyDescent="0.3">
      <c r="A11888" s="43">
        <v>2287279</v>
      </c>
      <c r="B11888" s="43" t="s">
        <v>466</v>
      </c>
      <c r="C11888" s="43" t="s">
        <v>620</v>
      </c>
      <c r="E11888" s="43" t="s">
        <v>6263</v>
      </c>
      <c r="F11888" s="43" t="s">
        <v>30</v>
      </c>
      <c r="G11888" s="43">
        <v>44015</v>
      </c>
      <c r="Y11888" s="43" t="str">
        <f t="shared" si="370"/>
        <v/>
      </c>
      <c r="AA11888" s="43" t="e">
        <f t="shared" si="371"/>
        <v>#N/A</v>
      </c>
    </row>
    <row r="11889" spans="1:27" x14ac:dyDescent="0.3">
      <c r="A11889" s="43">
        <v>564963</v>
      </c>
      <c r="B11889" s="43" t="s">
        <v>466</v>
      </c>
      <c r="C11889" s="43" t="s">
        <v>250</v>
      </c>
      <c r="E11889" s="43" t="s">
        <v>6263</v>
      </c>
      <c r="F11889" s="43" t="s">
        <v>28</v>
      </c>
      <c r="G11889" s="43">
        <v>72085</v>
      </c>
      <c r="Y11889" s="43" t="str">
        <f t="shared" si="370"/>
        <v>COMP</v>
      </c>
      <c r="AA11889" s="43">
        <f t="shared" si="371"/>
        <v>564963</v>
      </c>
    </row>
    <row r="11890" spans="1:27" x14ac:dyDescent="0.3">
      <c r="A11890" s="43">
        <v>2193253</v>
      </c>
      <c r="B11890" s="43" t="s">
        <v>466</v>
      </c>
      <c r="C11890" s="43" t="s">
        <v>4145</v>
      </c>
      <c r="E11890" s="43" t="s">
        <v>6263</v>
      </c>
      <c r="F11890" s="43" t="s">
        <v>30</v>
      </c>
      <c r="G11890" s="43">
        <v>44049</v>
      </c>
      <c r="Y11890" s="43" t="str">
        <f t="shared" si="370"/>
        <v/>
      </c>
      <c r="AA11890" s="43" t="e">
        <f t="shared" si="371"/>
        <v>#N/A</v>
      </c>
    </row>
    <row r="11891" spans="1:27" x14ac:dyDescent="0.3">
      <c r="A11891" s="43">
        <v>1693550</v>
      </c>
      <c r="B11891" s="43" t="s">
        <v>8458</v>
      </c>
      <c r="C11891" s="43" t="s">
        <v>340</v>
      </c>
      <c r="E11891" s="43" t="s">
        <v>6263</v>
      </c>
      <c r="F11891" s="43" t="s">
        <v>30</v>
      </c>
      <c r="G11891" s="43">
        <v>44068</v>
      </c>
      <c r="Y11891" s="43" t="str">
        <f t="shared" si="370"/>
        <v>COMP</v>
      </c>
      <c r="AA11891" s="43">
        <f t="shared" si="371"/>
        <v>1693550</v>
      </c>
    </row>
    <row r="11892" spans="1:27" x14ac:dyDescent="0.3">
      <c r="A11892" s="43">
        <v>1375849</v>
      </c>
      <c r="B11892" s="43" t="s">
        <v>8459</v>
      </c>
      <c r="C11892" s="43" t="s">
        <v>1969</v>
      </c>
      <c r="E11892" s="43" t="s">
        <v>34</v>
      </c>
      <c r="F11892" s="43" t="s">
        <v>28</v>
      </c>
      <c r="G11892" s="43">
        <v>44012</v>
      </c>
      <c r="Y11892" s="43" t="str">
        <f t="shared" si="370"/>
        <v>COMP</v>
      </c>
      <c r="AA11892" s="43">
        <f t="shared" si="371"/>
        <v>1375849</v>
      </c>
    </row>
    <row r="11893" spans="1:27" x14ac:dyDescent="0.3">
      <c r="A11893" s="43">
        <v>2424966</v>
      </c>
      <c r="B11893" s="43" t="s">
        <v>8460</v>
      </c>
      <c r="C11893" s="43" t="s">
        <v>268</v>
      </c>
      <c r="E11893" s="43" t="s">
        <v>6263</v>
      </c>
      <c r="F11893" s="43" t="s">
        <v>30</v>
      </c>
      <c r="G11893" s="43">
        <v>44052</v>
      </c>
      <c r="Y11893" s="43" t="str">
        <f t="shared" si="370"/>
        <v/>
      </c>
      <c r="AA11893" s="43" t="e">
        <f t="shared" si="371"/>
        <v>#N/A</v>
      </c>
    </row>
    <row r="11894" spans="1:27" x14ac:dyDescent="0.3">
      <c r="A11894" s="43">
        <v>2415798</v>
      </c>
      <c r="B11894" s="43" t="s">
        <v>8461</v>
      </c>
      <c r="C11894" s="43" t="s">
        <v>313</v>
      </c>
      <c r="E11894" s="43" t="s">
        <v>6263</v>
      </c>
      <c r="F11894" s="43" t="s">
        <v>30</v>
      </c>
      <c r="G11894" s="43">
        <v>85067</v>
      </c>
      <c r="Y11894" s="43" t="str">
        <f t="shared" si="370"/>
        <v/>
      </c>
      <c r="AA11894" s="43" t="e">
        <f t="shared" si="371"/>
        <v>#N/A</v>
      </c>
    </row>
    <row r="11895" spans="1:27" x14ac:dyDescent="0.3">
      <c r="A11895" s="43">
        <v>2382393</v>
      </c>
      <c r="B11895" s="43" t="s">
        <v>8462</v>
      </c>
      <c r="C11895" s="43" t="s">
        <v>951</v>
      </c>
      <c r="E11895" s="43" t="s">
        <v>29</v>
      </c>
      <c r="F11895" s="43" t="s">
        <v>28</v>
      </c>
      <c r="G11895" s="43">
        <v>44039</v>
      </c>
      <c r="Y11895" s="43" t="str">
        <f t="shared" si="370"/>
        <v>COMP</v>
      </c>
      <c r="AA11895" s="43">
        <f t="shared" si="371"/>
        <v>2382393</v>
      </c>
    </row>
    <row r="11896" spans="1:27" x14ac:dyDescent="0.3">
      <c r="A11896" s="43">
        <v>194338</v>
      </c>
      <c r="B11896" s="43" t="s">
        <v>8463</v>
      </c>
      <c r="C11896" s="43" t="s">
        <v>346</v>
      </c>
      <c r="E11896" s="43" t="s">
        <v>6263</v>
      </c>
      <c r="F11896" s="43" t="s">
        <v>28</v>
      </c>
      <c r="G11896" s="43">
        <v>44094</v>
      </c>
      <c r="Y11896" s="43" t="str">
        <f t="shared" si="370"/>
        <v/>
      </c>
      <c r="AA11896" s="43" t="e">
        <f t="shared" si="371"/>
        <v>#N/A</v>
      </c>
    </row>
    <row r="11897" spans="1:27" x14ac:dyDescent="0.3">
      <c r="A11897" s="43">
        <v>1046308</v>
      </c>
      <c r="B11897" s="43" t="s">
        <v>8464</v>
      </c>
      <c r="C11897" s="43" t="s">
        <v>4000</v>
      </c>
      <c r="E11897" s="43" t="s">
        <v>6263</v>
      </c>
      <c r="F11897" s="43" t="s">
        <v>28</v>
      </c>
      <c r="G11897" s="43">
        <v>85049</v>
      </c>
      <c r="Y11897" s="43" t="str">
        <f t="shared" si="370"/>
        <v/>
      </c>
      <c r="AA11897" s="43" t="e">
        <f t="shared" si="371"/>
        <v>#N/A</v>
      </c>
    </row>
    <row r="11898" spans="1:27" x14ac:dyDescent="0.3">
      <c r="A11898" s="43">
        <v>1318281</v>
      </c>
      <c r="B11898" s="43" t="s">
        <v>8465</v>
      </c>
      <c r="C11898" s="43" t="s">
        <v>6496</v>
      </c>
      <c r="E11898" s="43" t="s">
        <v>29</v>
      </c>
      <c r="F11898" s="43" t="s">
        <v>28</v>
      </c>
      <c r="G11898" s="43">
        <v>72085</v>
      </c>
      <c r="Y11898" s="43" t="str">
        <f t="shared" si="370"/>
        <v>COMP</v>
      </c>
      <c r="AA11898" s="43">
        <f t="shared" si="371"/>
        <v>1318281</v>
      </c>
    </row>
    <row r="11899" spans="1:27" x14ac:dyDescent="0.3">
      <c r="A11899" s="43">
        <v>2239747</v>
      </c>
      <c r="B11899" s="43" t="s">
        <v>8466</v>
      </c>
      <c r="C11899" s="43" t="s">
        <v>432</v>
      </c>
      <c r="E11899" s="43" t="s">
        <v>6263</v>
      </c>
      <c r="F11899" s="43" t="s">
        <v>28</v>
      </c>
      <c r="G11899" s="43">
        <v>72080</v>
      </c>
      <c r="Y11899" s="43" t="str">
        <f t="shared" si="370"/>
        <v>COMP</v>
      </c>
      <c r="AA11899" s="43">
        <f t="shared" si="371"/>
        <v>2239747</v>
      </c>
    </row>
    <row r="11900" spans="1:27" x14ac:dyDescent="0.3">
      <c r="A11900" s="43">
        <v>2221813</v>
      </c>
      <c r="B11900" s="43" t="s">
        <v>8467</v>
      </c>
      <c r="C11900" s="43" t="s">
        <v>571</v>
      </c>
      <c r="E11900" s="43" t="s">
        <v>6263</v>
      </c>
      <c r="F11900" s="43" t="s">
        <v>28</v>
      </c>
      <c r="G11900" s="43">
        <v>72041</v>
      </c>
      <c r="Y11900" s="43" t="str">
        <f t="shared" si="370"/>
        <v/>
      </c>
      <c r="AA11900" s="43" t="e">
        <f t="shared" si="371"/>
        <v>#N/A</v>
      </c>
    </row>
    <row r="11901" spans="1:27" x14ac:dyDescent="0.3">
      <c r="A11901" s="43">
        <v>2359244</v>
      </c>
      <c r="B11901" s="43" t="s">
        <v>8467</v>
      </c>
      <c r="C11901" s="43" t="s">
        <v>305</v>
      </c>
      <c r="E11901" s="43" t="s">
        <v>29</v>
      </c>
      <c r="F11901" s="43" t="s">
        <v>28</v>
      </c>
      <c r="G11901" s="43">
        <v>44045</v>
      </c>
      <c r="Y11901" s="43" t="str">
        <f t="shared" si="370"/>
        <v>COMP</v>
      </c>
      <c r="AA11901" s="43">
        <f t="shared" si="371"/>
        <v>2359244</v>
      </c>
    </row>
    <row r="11902" spans="1:27" x14ac:dyDescent="0.3">
      <c r="A11902" s="43">
        <v>2376439</v>
      </c>
      <c r="B11902" s="43" t="s">
        <v>8468</v>
      </c>
      <c r="C11902" s="43" t="s">
        <v>571</v>
      </c>
      <c r="E11902" s="43" t="s">
        <v>6263</v>
      </c>
      <c r="F11902" s="43" t="s">
        <v>28</v>
      </c>
      <c r="G11902" s="43">
        <v>49064</v>
      </c>
      <c r="Y11902" s="43" t="str">
        <f t="shared" si="370"/>
        <v/>
      </c>
      <c r="AA11902" s="43" t="e">
        <f t="shared" si="371"/>
        <v>#N/A</v>
      </c>
    </row>
    <row r="11903" spans="1:27" x14ac:dyDescent="0.3">
      <c r="A11903" s="43">
        <v>1382992</v>
      </c>
      <c r="B11903" s="43" t="s">
        <v>8469</v>
      </c>
      <c r="C11903" s="43" t="s">
        <v>422</v>
      </c>
      <c r="E11903" s="43" t="s">
        <v>6263</v>
      </c>
      <c r="F11903" s="43" t="s">
        <v>28</v>
      </c>
      <c r="G11903" s="43">
        <v>49006</v>
      </c>
      <c r="Y11903" s="43" t="str">
        <f t="shared" si="370"/>
        <v/>
      </c>
      <c r="AA11903" s="43" t="e">
        <f t="shared" si="371"/>
        <v>#N/A</v>
      </c>
    </row>
    <row r="11904" spans="1:27" x14ac:dyDescent="0.3">
      <c r="A11904" s="43">
        <v>2228121</v>
      </c>
      <c r="B11904" s="43" t="s">
        <v>8470</v>
      </c>
      <c r="C11904" s="43" t="s">
        <v>331</v>
      </c>
      <c r="E11904" s="43" t="s">
        <v>6263</v>
      </c>
      <c r="F11904" s="43" t="s">
        <v>30</v>
      </c>
      <c r="G11904" s="43">
        <v>44094</v>
      </c>
      <c r="Y11904" s="43" t="str">
        <f t="shared" si="370"/>
        <v/>
      </c>
      <c r="AA11904" s="43" t="e">
        <f t="shared" si="371"/>
        <v>#N/A</v>
      </c>
    </row>
    <row r="11905" spans="1:27" x14ac:dyDescent="0.3">
      <c r="A11905" s="43">
        <v>1622918</v>
      </c>
      <c r="B11905" s="43" t="s">
        <v>8471</v>
      </c>
      <c r="C11905" s="43" t="s">
        <v>583</v>
      </c>
      <c r="E11905" s="43" t="s">
        <v>35</v>
      </c>
      <c r="F11905" s="43" t="s">
        <v>30</v>
      </c>
      <c r="G11905" s="43">
        <v>44021</v>
      </c>
      <c r="Y11905" s="43" t="str">
        <f t="shared" si="370"/>
        <v>COMP</v>
      </c>
      <c r="AA11905" s="43">
        <f t="shared" si="371"/>
        <v>1622918</v>
      </c>
    </row>
    <row r="11906" spans="1:27" x14ac:dyDescent="0.3">
      <c r="A11906" s="43">
        <v>2306138</v>
      </c>
      <c r="B11906" s="43" t="s">
        <v>8472</v>
      </c>
      <c r="C11906" s="43" t="s">
        <v>189</v>
      </c>
      <c r="E11906" s="43" t="s">
        <v>6263</v>
      </c>
      <c r="F11906" s="43" t="s">
        <v>30</v>
      </c>
      <c r="G11906" s="43">
        <v>53061</v>
      </c>
      <c r="Y11906" s="43" t="str">
        <f t="shared" ref="Y11906:Y11969" si="372">IF(ISERROR(AA11906)=FALSE,"COMP","")</f>
        <v/>
      </c>
      <c r="AA11906" s="43" t="e">
        <f t="shared" si="371"/>
        <v>#N/A</v>
      </c>
    </row>
    <row r="11907" spans="1:27" x14ac:dyDescent="0.3">
      <c r="A11907" s="43">
        <v>1466303</v>
      </c>
      <c r="B11907" s="43" t="s">
        <v>8473</v>
      </c>
      <c r="C11907" s="43" t="s">
        <v>357</v>
      </c>
      <c r="E11907" s="43" t="s">
        <v>6263</v>
      </c>
      <c r="F11907" s="43" t="s">
        <v>30</v>
      </c>
      <c r="G11907" s="43">
        <v>44021</v>
      </c>
      <c r="Y11907" s="43" t="str">
        <f t="shared" si="372"/>
        <v>COMP</v>
      </c>
      <c r="AA11907" s="43">
        <f t="shared" ref="AA11907:AA11970" si="373">VLOOKUP(A11907,Z:Z,1,FALSE)</f>
        <v>1466303</v>
      </c>
    </row>
    <row r="11908" spans="1:27" x14ac:dyDescent="0.3">
      <c r="A11908" s="43">
        <v>477526</v>
      </c>
      <c r="B11908" s="43" t="s">
        <v>8474</v>
      </c>
      <c r="C11908" s="43" t="s">
        <v>448</v>
      </c>
      <c r="E11908" s="43" t="s">
        <v>6263</v>
      </c>
      <c r="F11908" s="43" t="s">
        <v>28</v>
      </c>
      <c r="G11908" s="43">
        <v>85052</v>
      </c>
      <c r="Y11908" s="43" t="str">
        <f t="shared" si="372"/>
        <v>COMP</v>
      </c>
      <c r="AA11908" s="43">
        <f t="shared" si="373"/>
        <v>477526</v>
      </c>
    </row>
    <row r="11909" spans="1:27" x14ac:dyDescent="0.3">
      <c r="A11909" s="43">
        <v>1970847</v>
      </c>
      <c r="B11909" s="43" t="s">
        <v>8475</v>
      </c>
      <c r="C11909" s="43" t="s">
        <v>397</v>
      </c>
      <c r="E11909" s="43" t="s">
        <v>6263</v>
      </c>
      <c r="F11909" s="43" t="s">
        <v>28</v>
      </c>
      <c r="G11909" s="43">
        <v>49064</v>
      </c>
      <c r="Y11909" s="43" t="str">
        <f t="shared" si="372"/>
        <v/>
      </c>
      <c r="AA11909" s="43" t="e">
        <f t="shared" si="373"/>
        <v>#N/A</v>
      </c>
    </row>
    <row r="11910" spans="1:27" x14ac:dyDescent="0.3">
      <c r="A11910" s="43">
        <v>158240</v>
      </c>
      <c r="B11910" s="43" t="s">
        <v>8475</v>
      </c>
      <c r="C11910" s="43" t="s">
        <v>469</v>
      </c>
      <c r="E11910" s="43" t="s">
        <v>6263</v>
      </c>
      <c r="F11910" s="43" t="s">
        <v>28</v>
      </c>
      <c r="G11910" s="43">
        <v>49006</v>
      </c>
      <c r="Y11910" s="43" t="str">
        <f t="shared" si="372"/>
        <v>COMP</v>
      </c>
      <c r="AA11910" s="43">
        <f t="shared" si="373"/>
        <v>158240</v>
      </c>
    </row>
    <row r="11911" spans="1:27" x14ac:dyDescent="0.3">
      <c r="A11911" s="43">
        <v>1600677</v>
      </c>
      <c r="B11911" s="43" t="s">
        <v>8476</v>
      </c>
      <c r="C11911" s="43" t="s">
        <v>565</v>
      </c>
      <c r="E11911" s="43" t="s">
        <v>6263</v>
      </c>
      <c r="F11911" s="43" t="s">
        <v>28</v>
      </c>
      <c r="G11911" s="43">
        <v>49004</v>
      </c>
      <c r="Y11911" s="43" t="str">
        <f t="shared" si="372"/>
        <v/>
      </c>
      <c r="AA11911" s="43" t="e">
        <f t="shared" si="373"/>
        <v>#N/A</v>
      </c>
    </row>
    <row r="11912" spans="1:27" x14ac:dyDescent="0.3">
      <c r="A11912" s="43">
        <v>1907517</v>
      </c>
      <c r="B11912" s="43" t="s">
        <v>8477</v>
      </c>
      <c r="C11912" s="43" t="s">
        <v>936</v>
      </c>
      <c r="E11912" s="43" t="s">
        <v>6263</v>
      </c>
      <c r="F11912" s="43" t="s">
        <v>30</v>
      </c>
      <c r="G11912" s="43">
        <v>44090</v>
      </c>
      <c r="Y11912" s="43" t="str">
        <f t="shared" si="372"/>
        <v>COMP</v>
      </c>
      <c r="AA11912" s="43">
        <f t="shared" si="373"/>
        <v>1907517</v>
      </c>
    </row>
    <row r="11913" spans="1:27" x14ac:dyDescent="0.3">
      <c r="A11913" s="43">
        <v>168116</v>
      </c>
      <c r="B11913" s="43" t="s">
        <v>8477</v>
      </c>
      <c r="C11913" s="43" t="s">
        <v>2623</v>
      </c>
      <c r="E11913" s="43" t="s">
        <v>6263</v>
      </c>
      <c r="F11913" s="43" t="s">
        <v>30</v>
      </c>
      <c r="G11913" s="43">
        <v>49009</v>
      </c>
      <c r="Y11913" s="43" t="str">
        <f t="shared" si="372"/>
        <v/>
      </c>
      <c r="AA11913" s="43" t="e">
        <f t="shared" si="373"/>
        <v>#N/A</v>
      </c>
    </row>
    <row r="11914" spans="1:27" x14ac:dyDescent="0.3">
      <c r="A11914" s="43">
        <v>1717803</v>
      </c>
      <c r="B11914" s="43" t="s">
        <v>8478</v>
      </c>
      <c r="C11914" s="43" t="s">
        <v>175</v>
      </c>
      <c r="E11914" s="43" t="s">
        <v>6263</v>
      </c>
      <c r="F11914" s="43" t="s">
        <v>28</v>
      </c>
      <c r="G11914" s="43">
        <v>72041</v>
      </c>
      <c r="Y11914" s="43" t="str">
        <f t="shared" si="372"/>
        <v/>
      </c>
      <c r="AA11914" s="43" t="e">
        <f t="shared" si="373"/>
        <v>#N/A</v>
      </c>
    </row>
    <row r="11915" spans="1:27" x14ac:dyDescent="0.3">
      <c r="A11915" s="43">
        <v>1465116</v>
      </c>
      <c r="B11915" s="43" t="s">
        <v>8479</v>
      </c>
      <c r="C11915" s="43" t="s">
        <v>189</v>
      </c>
      <c r="E11915" s="43" t="s">
        <v>6263</v>
      </c>
      <c r="F11915" s="43" t="s">
        <v>30</v>
      </c>
      <c r="G11915" s="43">
        <v>49039</v>
      </c>
      <c r="Y11915" s="43" t="str">
        <f t="shared" si="372"/>
        <v/>
      </c>
      <c r="AA11915" s="43" t="e">
        <f t="shared" si="373"/>
        <v>#N/A</v>
      </c>
    </row>
    <row r="11916" spans="1:27" x14ac:dyDescent="0.3">
      <c r="A11916" s="43">
        <v>1386829</v>
      </c>
      <c r="B11916" s="43" t="s">
        <v>8479</v>
      </c>
      <c r="C11916" s="43" t="s">
        <v>1017</v>
      </c>
      <c r="E11916" s="43" t="s">
        <v>6263</v>
      </c>
      <c r="F11916" s="43" t="s">
        <v>28</v>
      </c>
      <c r="G11916" s="43">
        <v>49042</v>
      </c>
      <c r="Y11916" s="43" t="str">
        <f t="shared" si="372"/>
        <v/>
      </c>
      <c r="AA11916" s="43" t="e">
        <f t="shared" si="373"/>
        <v>#N/A</v>
      </c>
    </row>
    <row r="11917" spans="1:27" x14ac:dyDescent="0.3">
      <c r="A11917" s="43">
        <v>1290457</v>
      </c>
      <c r="B11917" s="43" t="s">
        <v>8480</v>
      </c>
      <c r="C11917" s="43" t="s">
        <v>210</v>
      </c>
      <c r="E11917" s="43" t="s">
        <v>6263</v>
      </c>
      <c r="F11917" s="43" t="s">
        <v>30</v>
      </c>
      <c r="G11917" s="43">
        <v>72029</v>
      </c>
      <c r="Y11917" s="43" t="str">
        <f t="shared" si="372"/>
        <v>COMP</v>
      </c>
      <c r="AA11917" s="43">
        <f t="shared" si="373"/>
        <v>1290457</v>
      </c>
    </row>
    <row r="11918" spans="1:27" x14ac:dyDescent="0.3">
      <c r="A11918" s="43">
        <v>1558069</v>
      </c>
      <c r="B11918" s="43" t="s">
        <v>8481</v>
      </c>
      <c r="C11918" s="43" t="s">
        <v>235</v>
      </c>
      <c r="E11918" s="43" t="s">
        <v>34</v>
      </c>
      <c r="F11918" s="43" t="s">
        <v>28</v>
      </c>
      <c r="G11918" s="43">
        <v>44021</v>
      </c>
      <c r="Y11918" s="43" t="str">
        <f t="shared" si="372"/>
        <v>COMP</v>
      </c>
      <c r="AA11918" s="43">
        <f t="shared" si="373"/>
        <v>1558069</v>
      </c>
    </row>
    <row r="11919" spans="1:27" x14ac:dyDescent="0.3">
      <c r="A11919" s="43">
        <v>810135</v>
      </c>
      <c r="B11919" s="43" t="s">
        <v>8482</v>
      </c>
      <c r="C11919" s="43" t="s">
        <v>375</v>
      </c>
      <c r="E11919" s="43" t="s">
        <v>6263</v>
      </c>
      <c r="F11919" s="43" t="s">
        <v>28</v>
      </c>
      <c r="G11919" s="43">
        <v>49064</v>
      </c>
      <c r="Y11919" s="43" t="str">
        <f t="shared" si="372"/>
        <v/>
      </c>
      <c r="AA11919" s="43" t="e">
        <f t="shared" si="373"/>
        <v>#N/A</v>
      </c>
    </row>
    <row r="11920" spans="1:27" x14ac:dyDescent="0.3">
      <c r="A11920" s="43">
        <v>1707305</v>
      </c>
      <c r="B11920" s="43" t="s">
        <v>8483</v>
      </c>
      <c r="C11920" s="43" t="s">
        <v>795</v>
      </c>
      <c r="E11920" s="43" t="s">
        <v>6263</v>
      </c>
      <c r="F11920" s="43" t="s">
        <v>30</v>
      </c>
      <c r="G11920" s="43">
        <v>44015</v>
      </c>
      <c r="Y11920" s="43" t="str">
        <f t="shared" si="372"/>
        <v/>
      </c>
      <c r="AA11920" s="43" t="e">
        <f t="shared" si="373"/>
        <v>#N/A</v>
      </c>
    </row>
    <row r="11921" spans="1:27" x14ac:dyDescent="0.3">
      <c r="A11921" s="43">
        <v>566023</v>
      </c>
      <c r="B11921" s="43" t="s">
        <v>8484</v>
      </c>
      <c r="C11921" s="43" t="s">
        <v>541</v>
      </c>
      <c r="E11921" s="43" t="s">
        <v>6263</v>
      </c>
      <c r="F11921" s="43" t="s">
        <v>28</v>
      </c>
      <c r="G11921" s="43">
        <v>49039</v>
      </c>
      <c r="Y11921" s="43" t="str">
        <f t="shared" si="372"/>
        <v>COMP</v>
      </c>
      <c r="AA11921" s="43">
        <f t="shared" si="373"/>
        <v>566023</v>
      </c>
    </row>
    <row r="11922" spans="1:27" x14ac:dyDescent="0.3">
      <c r="A11922" s="43">
        <v>2085056</v>
      </c>
      <c r="B11922" s="43" t="s">
        <v>8485</v>
      </c>
      <c r="C11922" s="43" t="s">
        <v>294</v>
      </c>
      <c r="E11922" s="43" t="s">
        <v>6263</v>
      </c>
      <c r="F11922" s="43" t="s">
        <v>30</v>
      </c>
      <c r="G11922" s="43">
        <v>53061</v>
      </c>
      <c r="Y11922" s="43" t="str">
        <f t="shared" si="372"/>
        <v/>
      </c>
      <c r="AA11922" s="43" t="e">
        <f t="shared" si="373"/>
        <v>#N/A</v>
      </c>
    </row>
    <row r="11923" spans="1:27" x14ac:dyDescent="0.3">
      <c r="A11923" s="43">
        <v>1223855</v>
      </c>
      <c r="B11923" s="43" t="s">
        <v>8486</v>
      </c>
      <c r="C11923" s="43" t="s">
        <v>401</v>
      </c>
      <c r="E11923" s="43" t="s">
        <v>6263</v>
      </c>
      <c r="F11923" s="43" t="s">
        <v>30</v>
      </c>
      <c r="G11923" s="43">
        <v>49019</v>
      </c>
      <c r="Y11923" s="43" t="str">
        <f t="shared" si="372"/>
        <v/>
      </c>
      <c r="AA11923" s="43" t="e">
        <f t="shared" si="373"/>
        <v>#N/A</v>
      </c>
    </row>
    <row r="11924" spans="1:27" x14ac:dyDescent="0.3">
      <c r="A11924" s="43">
        <v>1886680</v>
      </c>
      <c r="B11924" s="43" t="s">
        <v>8487</v>
      </c>
      <c r="C11924" s="43" t="s">
        <v>8488</v>
      </c>
      <c r="E11924" s="43" t="s">
        <v>34</v>
      </c>
      <c r="F11924" s="43" t="s">
        <v>30</v>
      </c>
      <c r="G11924" s="43">
        <v>72051</v>
      </c>
      <c r="Y11924" s="43" t="str">
        <f t="shared" si="372"/>
        <v>COMP</v>
      </c>
      <c r="AA11924" s="43">
        <f t="shared" si="373"/>
        <v>1886680</v>
      </c>
    </row>
    <row r="11925" spans="1:27" x14ac:dyDescent="0.3">
      <c r="A11925" s="43">
        <v>2405759</v>
      </c>
      <c r="B11925" s="43" t="s">
        <v>2175</v>
      </c>
      <c r="C11925" s="43" t="s">
        <v>1407</v>
      </c>
      <c r="E11925" s="43" t="s">
        <v>6263</v>
      </c>
      <c r="F11925" s="43" t="s">
        <v>30</v>
      </c>
      <c r="G11925" s="43">
        <v>53013</v>
      </c>
      <c r="Y11925" s="43" t="str">
        <f t="shared" si="372"/>
        <v/>
      </c>
      <c r="AA11925" s="43" t="e">
        <f t="shared" si="373"/>
        <v>#N/A</v>
      </c>
    </row>
    <row r="11926" spans="1:27" x14ac:dyDescent="0.3">
      <c r="A11926" s="43">
        <v>2317557</v>
      </c>
      <c r="B11926" s="43" t="s">
        <v>2175</v>
      </c>
      <c r="C11926" s="43" t="s">
        <v>1666</v>
      </c>
      <c r="E11926" s="43" t="s">
        <v>35</v>
      </c>
      <c r="F11926" s="43" t="s">
        <v>30</v>
      </c>
      <c r="G11926" s="43">
        <v>44055</v>
      </c>
      <c r="Y11926" s="43" t="str">
        <f t="shared" si="372"/>
        <v/>
      </c>
      <c r="AA11926" s="43" t="e">
        <f t="shared" si="373"/>
        <v>#N/A</v>
      </c>
    </row>
    <row r="11927" spans="1:27" x14ac:dyDescent="0.3">
      <c r="A11927" s="43">
        <v>394260</v>
      </c>
      <c r="B11927" s="43" t="s">
        <v>2176</v>
      </c>
      <c r="C11927" s="43" t="s">
        <v>1224</v>
      </c>
      <c r="E11927" s="43" t="s">
        <v>6263</v>
      </c>
      <c r="F11927" s="43" t="s">
        <v>28</v>
      </c>
      <c r="G11927" s="43">
        <v>44094</v>
      </c>
      <c r="Y11927" s="43" t="str">
        <f t="shared" si="372"/>
        <v/>
      </c>
      <c r="AA11927" s="43" t="e">
        <f t="shared" si="373"/>
        <v>#N/A</v>
      </c>
    </row>
    <row r="11928" spans="1:27" x14ac:dyDescent="0.3">
      <c r="A11928" s="43">
        <v>1788259</v>
      </c>
      <c r="B11928" s="43" t="s">
        <v>2176</v>
      </c>
      <c r="C11928" s="43" t="s">
        <v>210</v>
      </c>
      <c r="E11928" s="43" t="s">
        <v>6263</v>
      </c>
      <c r="F11928" s="43" t="s">
        <v>30</v>
      </c>
      <c r="G11928" s="43">
        <v>44072</v>
      </c>
      <c r="Y11928" s="43" t="str">
        <f t="shared" si="372"/>
        <v/>
      </c>
      <c r="AA11928" s="43" t="e">
        <f t="shared" si="373"/>
        <v>#N/A</v>
      </c>
    </row>
    <row r="11929" spans="1:27" x14ac:dyDescent="0.3">
      <c r="A11929" s="43">
        <v>1827864</v>
      </c>
      <c r="B11929" s="43" t="s">
        <v>2176</v>
      </c>
      <c r="C11929" s="43" t="s">
        <v>1734</v>
      </c>
      <c r="E11929" s="43" t="s">
        <v>31</v>
      </c>
      <c r="F11929" s="43" t="s">
        <v>30</v>
      </c>
      <c r="G11929" s="43">
        <v>49006</v>
      </c>
      <c r="Y11929" s="43" t="str">
        <f t="shared" si="372"/>
        <v>COMP</v>
      </c>
      <c r="AA11929" s="43">
        <f t="shared" si="373"/>
        <v>1827864</v>
      </c>
    </row>
    <row r="11930" spans="1:27" x14ac:dyDescent="0.3">
      <c r="A11930" s="43">
        <v>1821452</v>
      </c>
      <c r="B11930" s="43" t="s">
        <v>2176</v>
      </c>
      <c r="C11930" s="43" t="s">
        <v>8489</v>
      </c>
      <c r="E11930" s="43" t="s">
        <v>6263</v>
      </c>
      <c r="F11930" s="43" t="s">
        <v>30</v>
      </c>
      <c r="G11930" s="43">
        <v>49002</v>
      </c>
      <c r="Y11930" s="43" t="str">
        <f t="shared" si="372"/>
        <v/>
      </c>
      <c r="AA11930" s="43" t="e">
        <f t="shared" si="373"/>
        <v>#N/A</v>
      </c>
    </row>
    <row r="11931" spans="1:27" x14ac:dyDescent="0.3">
      <c r="A11931" s="43">
        <v>1749963</v>
      </c>
      <c r="B11931" s="43" t="s">
        <v>2176</v>
      </c>
      <c r="C11931" s="43" t="s">
        <v>1376</v>
      </c>
      <c r="E11931" s="43" t="s">
        <v>29</v>
      </c>
      <c r="F11931" s="43" t="s">
        <v>30</v>
      </c>
      <c r="G11931" s="43">
        <v>44135</v>
      </c>
      <c r="Y11931" s="43" t="str">
        <f t="shared" si="372"/>
        <v/>
      </c>
      <c r="AA11931" s="43" t="e">
        <f t="shared" si="373"/>
        <v>#N/A</v>
      </c>
    </row>
    <row r="11932" spans="1:27" x14ac:dyDescent="0.3">
      <c r="A11932" s="43">
        <v>335826</v>
      </c>
      <c r="B11932" s="43" t="s">
        <v>659</v>
      </c>
      <c r="C11932" s="43" t="s">
        <v>190</v>
      </c>
      <c r="E11932" s="43" t="s">
        <v>6263</v>
      </c>
      <c r="F11932" s="43" t="s">
        <v>28</v>
      </c>
      <c r="G11932" s="43">
        <v>44094</v>
      </c>
      <c r="Y11932" s="43" t="str">
        <f t="shared" si="372"/>
        <v>COMP</v>
      </c>
      <c r="AA11932" s="43">
        <f t="shared" si="373"/>
        <v>335826</v>
      </c>
    </row>
    <row r="11933" spans="1:27" x14ac:dyDescent="0.3">
      <c r="A11933" s="43">
        <v>1026388</v>
      </c>
      <c r="B11933" s="43" t="s">
        <v>659</v>
      </c>
      <c r="C11933" s="43" t="s">
        <v>534</v>
      </c>
      <c r="E11933" s="43" t="s">
        <v>6263</v>
      </c>
      <c r="F11933" s="43" t="s">
        <v>30</v>
      </c>
      <c r="G11933" s="43">
        <v>72064</v>
      </c>
      <c r="Y11933" s="43" t="str">
        <f t="shared" si="372"/>
        <v>COMP</v>
      </c>
      <c r="AA11933" s="43">
        <f t="shared" si="373"/>
        <v>1026388</v>
      </c>
    </row>
    <row r="11934" spans="1:27" x14ac:dyDescent="0.3">
      <c r="A11934" s="43">
        <v>1687302</v>
      </c>
      <c r="B11934" s="43" t="s">
        <v>659</v>
      </c>
      <c r="C11934" s="43" t="s">
        <v>440</v>
      </c>
      <c r="E11934" s="43" t="s">
        <v>29</v>
      </c>
      <c r="F11934" s="43" t="s">
        <v>28</v>
      </c>
      <c r="G11934" s="43">
        <v>44039</v>
      </c>
      <c r="Y11934" s="43" t="str">
        <f t="shared" si="372"/>
        <v>COMP</v>
      </c>
      <c r="AA11934" s="43">
        <f t="shared" si="373"/>
        <v>1687302</v>
      </c>
    </row>
    <row r="11935" spans="1:27" x14ac:dyDescent="0.3">
      <c r="A11935" s="43">
        <v>2159112</v>
      </c>
      <c r="B11935" s="43" t="s">
        <v>659</v>
      </c>
      <c r="C11935" s="43" t="s">
        <v>641</v>
      </c>
      <c r="E11935" s="43" t="s">
        <v>31</v>
      </c>
      <c r="F11935" s="43" t="s">
        <v>28</v>
      </c>
      <c r="G11935" s="43">
        <v>85015</v>
      </c>
      <c r="Y11935" s="43" t="str">
        <f t="shared" si="372"/>
        <v>COMP</v>
      </c>
      <c r="AA11935" s="43">
        <f t="shared" si="373"/>
        <v>2159112</v>
      </c>
    </row>
    <row r="11936" spans="1:27" x14ac:dyDescent="0.3">
      <c r="A11936" s="43">
        <v>2414648</v>
      </c>
      <c r="B11936" s="43" t="s">
        <v>659</v>
      </c>
      <c r="C11936" s="43" t="s">
        <v>973</v>
      </c>
      <c r="E11936" s="43" t="s">
        <v>29</v>
      </c>
      <c r="F11936" s="43" t="s">
        <v>28</v>
      </c>
      <c r="G11936" s="43">
        <v>53022</v>
      </c>
      <c r="Y11936" s="43" t="str">
        <f t="shared" si="372"/>
        <v/>
      </c>
      <c r="AA11936" s="43" t="e">
        <f t="shared" si="373"/>
        <v>#N/A</v>
      </c>
    </row>
    <row r="11937" spans="1:27" x14ac:dyDescent="0.3">
      <c r="A11937" s="43">
        <v>695582</v>
      </c>
      <c r="B11937" s="43" t="s">
        <v>659</v>
      </c>
      <c r="C11937" s="43" t="s">
        <v>937</v>
      </c>
      <c r="E11937" s="43" t="s">
        <v>6263</v>
      </c>
      <c r="F11937" s="43" t="s">
        <v>28</v>
      </c>
      <c r="G11937" s="43">
        <v>44021</v>
      </c>
      <c r="Y11937" s="43" t="str">
        <f t="shared" si="372"/>
        <v/>
      </c>
      <c r="AA11937" s="43" t="e">
        <f t="shared" si="373"/>
        <v>#N/A</v>
      </c>
    </row>
    <row r="11938" spans="1:27" x14ac:dyDescent="0.3">
      <c r="A11938" s="43">
        <v>2132613</v>
      </c>
      <c r="B11938" s="43" t="s">
        <v>659</v>
      </c>
      <c r="C11938" s="43" t="s">
        <v>454</v>
      </c>
      <c r="E11938" s="43" t="s">
        <v>6263</v>
      </c>
      <c r="F11938" s="43" t="s">
        <v>30</v>
      </c>
      <c r="G11938" s="43">
        <v>44015</v>
      </c>
      <c r="Y11938" s="43" t="str">
        <f t="shared" si="372"/>
        <v/>
      </c>
      <c r="AA11938" s="43" t="e">
        <f t="shared" si="373"/>
        <v>#N/A</v>
      </c>
    </row>
    <row r="11939" spans="1:27" x14ac:dyDescent="0.3">
      <c r="A11939" s="43">
        <v>723160</v>
      </c>
      <c r="B11939" s="43" t="s">
        <v>659</v>
      </c>
      <c r="C11939" s="43" t="s">
        <v>244</v>
      </c>
      <c r="E11939" s="43" t="s">
        <v>6263</v>
      </c>
      <c r="F11939" s="43" t="s">
        <v>28</v>
      </c>
      <c r="G11939" s="43">
        <v>44090</v>
      </c>
      <c r="Y11939" s="43" t="str">
        <f t="shared" si="372"/>
        <v>COMP</v>
      </c>
      <c r="AA11939" s="43">
        <f t="shared" si="373"/>
        <v>723160</v>
      </c>
    </row>
    <row r="11940" spans="1:27" x14ac:dyDescent="0.3">
      <c r="A11940" s="43">
        <v>1552435</v>
      </c>
      <c r="B11940" s="43" t="s">
        <v>659</v>
      </c>
      <c r="C11940" s="43" t="s">
        <v>244</v>
      </c>
      <c r="E11940" s="43" t="s">
        <v>6263</v>
      </c>
      <c r="F11940" s="43" t="s">
        <v>28</v>
      </c>
      <c r="G11940" s="43">
        <v>44103</v>
      </c>
      <c r="Y11940" s="43" t="str">
        <f t="shared" si="372"/>
        <v/>
      </c>
      <c r="AA11940" s="43" t="e">
        <f t="shared" si="373"/>
        <v>#N/A</v>
      </c>
    </row>
    <row r="11941" spans="1:27" x14ac:dyDescent="0.3">
      <c r="A11941" s="43">
        <v>2012146</v>
      </c>
      <c r="B11941" s="43" t="s">
        <v>659</v>
      </c>
      <c r="C11941" s="43" t="s">
        <v>1306</v>
      </c>
      <c r="E11941" s="43" t="s">
        <v>29</v>
      </c>
      <c r="F11941" s="43" t="s">
        <v>30</v>
      </c>
      <c r="G11941" s="43">
        <v>44105</v>
      </c>
      <c r="Y11941" s="43" t="str">
        <f t="shared" si="372"/>
        <v/>
      </c>
      <c r="AA11941" s="43" t="e">
        <f t="shared" si="373"/>
        <v>#N/A</v>
      </c>
    </row>
    <row r="11942" spans="1:27" x14ac:dyDescent="0.3">
      <c r="A11942" s="43">
        <v>1774537</v>
      </c>
      <c r="B11942" s="43" t="s">
        <v>659</v>
      </c>
      <c r="C11942" s="43" t="s">
        <v>425</v>
      </c>
      <c r="E11942" s="43" t="s">
        <v>6263</v>
      </c>
      <c r="F11942" s="43" t="s">
        <v>28</v>
      </c>
      <c r="G11942" s="43">
        <v>49001</v>
      </c>
      <c r="Y11942" s="43" t="str">
        <f t="shared" si="372"/>
        <v/>
      </c>
      <c r="AA11942" s="43" t="e">
        <f t="shared" si="373"/>
        <v>#N/A</v>
      </c>
    </row>
    <row r="11943" spans="1:27" x14ac:dyDescent="0.3">
      <c r="A11943" s="43">
        <v>1002375</v>
      </c>
      <c r="B11943" s="43" t="s">
        <v>659</v>
      </c>
      <c r="C11943" s="43" t="s">
        <v>425</v>
      </c>
      <c r="E11943" s="43" t="s">
        <v>6263</v>
      </c>
      <c r="F11943" s="43" t="s">
        <v>28</v>
      </c>
      <c r="G11943" s="43">
        <v>44073</v>
      </c>
      <c r="Y11943" s="43" t="str">
        <f t="shared" si="372"/>
        <v/>
      </c>
      <c r="AA11943" s="43" t="e">
        <f t="shared" si="373"/>
        <v>#N/A</v>
      </c>
    </row>
    <row r="11944" spans="1:27" x14ac:dyDescent="0.3">
      <c r="A11944" s="43">
        <v>1463366</v>
      </c>
      <c r="B11944" s="43" t="s">
        <v>659</v>
      </c>
      <c r="C11944" s="43" t="s">
        <v>397</v>
      </c>
      <c r="E11944" s="43" t="s">
        <v>6263</v>
      </c>
      <c r="F11944" s="43" t="s">
        <v>28</v>
      </c>
      <c r="G11944" s="43">
        <v>44090</v>
      </c>
      <c r="Y11944" s="43" t="str">
        <f t="shared" si="372"/>
        <v/>
      </c>
      <c r="AA11944" s="43" t="e">
        <f t="shared" si="373"/>
        <v>#N/A</v>
      </c>
    </row>
    <row r="11945" spans="1:27" x14ac:dyDescent="0.3">
      <c r="A11945" s="43">
        <v>1811343</v>
      </c>
      <c r="B11945" s="43" t="s">
        <v>659</v>
      </c>
      <c r="C11945" s="43" t="s">
        <v>697</v>
      </c>
      <c r="E11945" s="43" t="s">
        <v>6263</v>
      </c>
      <c r="F11945" s="43" t="s">
        <v>30</v>
      </c>
      <c r="G11945" s="43">
        <v>44111</v>
      </c>
      <c r="Y11945" s="43" t="str">
        <f t="shared" si="372"/>
        <v/>
      </c>
      <c r="AA11945" s="43" t="e">
        <f t="shared" si="373"/>
        <v>#N/A</v>
      </c>
    </row>
    <row r="11946" spans="1:27" x14ac:dyDescent="0.3">
      <c r="A11946" s="43">
        <v>1995838</v>
      </c>
      <c r="B11946" s="43" t="s">
        <v>659</v>
      </c>
      <c r="C11946" s="43" t="s">
        <v>460</v>
      </c>
      <c r="E11946" s="43" t="s">
        <v>29</v>
      </c>
      <c r="F11946" s="43" t="s">
        <v>30</v>
      </c>
      <c r="G11946" s="43">
        <v>44001</v>
      </c>
      <c r="Y11946" s="43" t="str">
        <f t="shared" si="372"/>
        <v>COMP</v>
      </c>
      <c r="AA11946" s="43">
        <f t="shared" si="373"/>
        <v>1995838</v>
      </c>
    </row>
    <row r="11947" spans="1:27" x14ac:dyDescent="0.3">
      <c r="A11947" s="43">
        <v>2429419</v>
      </c>
      <c r="B11947" s="43" t="s">
        <v>659</v>
      </c>
      <c r="C11947" s="43" t="s">
        <v>618</v>
      </c>
      <c r="E11947" s="43" t="s">
        <v>6263</v>
      </c>
      <c r="F11947" s="43" t="s">
        <v>28</v>
      </c>
      <c r="G11947" s="43">
        <v>85012</v>
      </c>
      <c r="Y11947" s="43" t="str">
        <f t="shared" si="372"/>
        <v/>
      </c>
      <c r="AA11947" s="43" t="e">
        <f t="shared" si="373"/>
        <v>#N/A</v>
      </c>
    </row>
    <row r="11948" spans="1:27" x14ac:dyDescent="0.3">
      <c r="A11948" s="43">
        <v>2340200</v>
      </c>
      <c r="B11948" s="43" t="s">
        <v>659</v>
      </c>
      <c r="C11948" s="43" t="s">
        <v>223</v>
      </c>
      <c r="E11948" s="43" t="s">
        <v>6263</v>
      </c>
      <c r="F11948" s="43" t="s">
        <v>28</v>
      </c>
      <c r="G11948" s="43">
        <v>72085</v>
      </c>
      <c r="Y11948" s="43" t="str">
        <f t="shared" si="372"/>
        <v>COMP</v>
      </c>
      <c r="AA11948" s="43">
        <f t="shared" si="373"/>
        <v>2340200</v>
      </c>
    </row>
    <row r="11949" spans="1:27" x14ac:dyDescent="0.3">
      <c r="A11949" s="43">
        <v>2387709</v>
      </c>
      <c r="B11949" s="43" t="s">
        <v>659</v>
      </c>
      <c r="C11949" s="43" t="s">
        <v>223</v>
      </c>
      <c r="E11949" s="43" t="s">
        <v>6263</v>
      </c>
      <c r="F11949" s="43" t="s">
        <v>28</v>
      </c>
      <c r="G11949" s="43">
        <v>72051</v>
      </c>
      <c r="Y11949" s="43" t="str">
        <f t="shared" si="372"/>
        <v/>
      </c>
      <c r="AA11949" s="43" t="e">
        <f t="shared" si="373"/>
        <v>#N/A</v>
      </c>
    </row>
    <row r="11950" spans="1:27" x14ac:dyDescent="0.3">
      <c r="A11950" s="43">
        <v>2401242</v>
      </c>
      <c r="B11950" s="43" t="s">
        <v>659</v>
      </c>
      <c r="C11950" s="43" t="s">
        <v>1495</v>
      </c>
      <c r="E11950" s="43" t="s">
        <v>6263</v>
      </c>
      <c r="F11950" s="43" t="s">
        <v>28</v>
      </c>
      <c r="G11950" s="43">
        <v>72041</v>
      </c>
      <c r="Y11950" s="43" t="str">
        <f t="shared" si="372"/>
        <v/>
      </c>
      <c r="AA11950" s="43" t="e">
        <f t="shared" si="373"/>
        <v>#N/A</v>
      </c>
    </row>
    <row r="11951" spans="1:27" x14ac:dyDescent="0.3">
      <c r="A11951" s="43">
        <v>1920875</v>
      </c>
      <c r="B11951" s="43" t="s">
        <v>659</v>
      </c>
      <c r="C11951" s="43" t="s">
        <v>795</v>
      </c>
      <c r="E11951" s="43" t="s">
        <v>6263</v>
      </c>
      <c r="F11951" s="43" t="s">
        <v>30</v>
      </c>
      <c r="G11951" s="43">
        <v>53013</v>
      </c>
      <c r="Y11951" s="43" t="str">
        <f t="shared" si="372"/>
        <v/>
      </c>
      <c r="AA11951" s="43" t="e">
        <f t="shared" si="373"/>
        <v>#N/A</v>
      </c>
    </row>
    <row r="11952" spans="1:27" x14ac:dyDescent="0.3">
      <c r="A11952" s="43">
        <v>789912</v>
      </c>
      <c r="B11952" s="43" t="s">
        <v>659</v>
      </c>
      <c r="C11952" s="43" t="s">
        <v>218</v>
      </c>
      <c r="E11952" s="43" t="s">
        <v>6263</v>
      </c>
      <c r="F11952" s="43" t="s">
        <v>28</v>
      </c>
      <c r="G11952" s="43">
        <v>44102</v>
      </c>
      <c r="Y11952" s="43" t="str">
        <f t="shared" si="372"/>
        <v/>
      </c>
      <c r="AA11952" s="43" t="e">
        <f t="shared" si="373"/>
        <v>#N/A</v>
      </c>
    </row>
    <row r="11953" spans="1:27" x14ac:dyDescent="0.3">
      <c r="A11953" s="43">
        <v>1376656</v>
      </c>
      <c r="B11953" s="43" t="s">
        <v>659</v>
      </c>
      <c r="C11953" s="43" t="s">
        <v>6118</v>
      </c>
      <c r="E11953" s="43" t="s">
        <v>29</v>
      </c>
      <c r="F11953" s="43" t="s">
        <v>28</v>
      </c>
      <c r="G11953" s="43">
        <v>72064</v>
      </c>
      <c r="Y11953" s="43" t="str">
        <f t="shared" si="372"/>
        <v>COMP</v>
      </c>
      <c r="AA11953" s="43">
        <f t="shared" si="373"/>
        <v>1376656</v>
      </c>
    </row>
    <row r="11954" spans="1:27" x14ac:dyDescent="0.3">
      <c r="A11954" s="43">
        <v>108057</v>
      </c>
      <c r="B11954" s="43" t="s">
        <v>659</v>
      </c>
      <c r="C11954" s="43" t="s">
        <v>657</v>
      </c>
      <c r="E11954" s="43" t="s">
        <v>6263</v>
      </c>
      <c r="F11954" s="43" t="s">
        <v>28</v>
      </c>
      <c r="G11954" s="43">
        <v>72064</v>
      </c>
      <c r="Y11954" s="43" t="str">
        <f t="shared" si="372"/>
        <v>COMP</v>
      </c>
      <c r="AA11954" s="43">
        <f t="shared" si="373"/>
        <v>108057</v>
      </c>
    </row>
    <row r="11955" spans="1:27" x14ac:dyDescent="0.3">
      <c r="A11955" s="43">
        <v>1469617</v>
      </c>
      <c r="B11955" s="43" t="s">
        <v>659</v>
      </c>
      <c r="C11955" s="43" t="s">
        <v>4398</v>
      </c>
      <c r="E11955" s="43" t="s">
        <v>6263</v>
      </c>
      <c r="F11955" s="43" t="s">
        <v>30</v>
      </c>
      <c r="G11955" s="43">
        <v>72041</v>
      </c>
      <c r="Y11955" s="43" t="str">
        <f t="shared" si="372"/>
        <v/>
      </c>
      <c r="AA11955" s="43" t="e">
        <f t="shared" si="373"/>
        <v>#N/A</v>
      </c>
    </row>
    <row r="11956" spans="1:27" x14ac:dyDescent="0.3">
      <c r="A11956" s="43">
        <v>2420054</v>
      </c>
      <c r="B11956" s="43" t="s">
        <v>659</v>
      </c>
      <c r="C11956" s="43" t="s">
        <v>1279</v>
      </c>
      <c r="E11956" s="43" t="s">
        <v>29</v>
      </c>
      <c r="F11956" s="43" t="s">
        <v>30</v>
      </c>
      <c r="G11956" s="43">
        <v>44001</v>
      </c>
      <c r="Y11956" s="43" t="str">
        <f t="shared" si="372"/>
        <v/>
      </c>
      <c r="AA11956" s="43" t="e">
        <f t="shared" si="373"/>
        <v>#N/A</v>
      </c>
    </row>
    <row r="11957" spans="1:27" x14ac:dyDescent="0.3">
      <c r="A11957" s="43">
        <v>1367978</v>
      </c>
      <c r="B11957" s="43" t="s">
        <v>659</v>
      </c>
      <c r="C11957" s="43" t="s">
        <v>742</v>
      </c>
      <c r="E11957" s="43" t="s">
        <v>6263</v>
      </c>
      <c r="F11957" s="43" t="s">
        <v>30</v>
      </c>
      <c r="G11957" s="43">
        <v>85067</v>
      </c>
      <c r="Y11957" s="43" t="str">
        <f t="shared" si="372"/>
        <v/>
      </c>
      <c r="AA11957" s="43" t="e">
        <f t="shared" si="373"/>
        <v>#N/A</v>
      </c>
    </row>
    <row r="11958" spans="1:27" x14ac:dyDescent="0.3">
      <c r="A11958" s="43">
        <v>1872082</v>
      </c>
      <c r="B11958" s="43" t="s">
        <v>659</v>
      </c>
      <c r="C11958" s="43" t="s">
        <v>6120</v>
      </c>
      <c r="E11958" s="43" t="s">
        <v>29</v>
      </c>
      <c r="F11958" s="43" t="s">
        <v>28</v>
      </c>
      <c r="G11958" s="43">
        <v>44079</v>
      </c>
      <c r="Y11958" s="43" t="str">
        <f t="shared" si="372"/>
        <v>COMP</v>
      </c>
      <c r="AA11958" s="43">
        <f t="shared" si="373"/>
        <v>1872082</v>
      </c>
    </row>
    <row r="11959" spans="1:27" x14ac:dyDescent="0.3">
      <c r="A11959" s="43">
        <v>142523</v>
      </c>
      <c r="B11959" s="43" t="s">
        <v>659</v>
      </c>
      <c r="C11959" s="43" t="s">
        <v>1082</v>
      </c>
      <c r="E11959" s="43" t="s">
        <v>6263</v>
      </c>
      <c r="F11959" s="43" t="s">
        <v>28</v>
      </c>
      <c r="G11959" s="43">
        <v>44073</v>
      </c>
      <c r="Y11959" s="43" t="str">
        <f t="shared" si="372"/>
        <v/>
      </c>
      <c r="AA11959" s="43" t="e">
        <f t="shared" si="373"/>
        <v>#N/A</v>
      </c>
    </row>
    <row r="11960" spans="1:27" x14ac:dyDescent="0.3">
      <c r="A11960" s="43">
        <v>816008</v>
      </c>
      <c r="B11960" s="43" t="s">
        <v>659</v>
      </c>
      <c r="C11960" s="43" t="s">
        <v>1082</v>
      </c>
      <c r="E11960" s="43" t="s">
        <v>6263</v>
      </c>
      <c r="F11960" s="43" t="s">
        <v>28</v>
      </c>
      <c r="G11960" s="43">
        <v>44099</v>
      </c>
      <c r="Y11960" s="43" t="str">
        <f t="shared" si="372"/>
        <v>COMP</v>
      </c>
      <c r="AA11960" s="43">
        <f t="shared" si="373"/>
        <v>816008</v>
      </c>
    </row>
    <row r="11961" spans="1:27" x14ac:dyDescent="0.3">
      <c r="A11961" s="43">
        <v>1774530</v>
      </c>
      <c r="B11961" s="43" t="s">
        <v>659</v>
      </c>
      <c r="C11961" s="43" t="s">
        <v>1407</v>
      </c>
      <c r="E11961" s="43" t="s">
        <v>6263</v>
      </c>
      <c r="F11961" s="43" t="s">
        <v>30</v>
      </c>
      <c r="G11961" s="43">
        <v>49001</v>
      </c>
      <c r="Y11961" s="43" t="str">
        <f t="shared" si="372"/>
        <v/>
      </c>
      <c r="AA11961" s="43" t="e">
        <f t="shared" si="373"/>
        <v>#N/A</v>
      </c>
    </row>
    <row r="11962" spans="1:27" x14ac:dyDescent="0.3">
      <c r="A11962" s="43">
        <v>1976035</v>
      </c>
      <c r="B11962" s="43" t="s">
        <v>659</v>
      </c>
      <c r="C11962" s="43" t="s">
        <v>467</v>
      </c>
      <c r="E11962" s="43" t="s">
        <v>29</v>
      </c>
      <c r="F11962" s="43" t="s">
        <v>30</v>
      </c>
      <c r="G11962" s="43">
        <v>85056</v>
      </c>
      <c r="Y11962" s="43" t="str">
        <f t="shared" si="372"/>
        <v>COMP</v>
      </c>
      <c r="AA11962" s="43">
        <f t="shared" si="373"/>
        <v>1976035</v>
      </c>
    </row>
    <row r="11963" spans="1:27" x14ac:dyDescent="0.3">
      <c r="A11963" s="43">
        <v>2403688</v>
      </c>
      <c r="B11963" s="43" t="s">
        <v>659</v>
      </c>
      <c r="C11963" s="43" t="s">
        <v>2877</v>
      </c>
      <c r="E11963" s="43" t="s">
        <v>29</v>
      </c>
      <c r="F11963" s="43" t="s">
        <v>28</v>
      </c>
      <c r="G11963" s="43">
        <v>44036</v>
      </c>
      <c r="Y11963" s="43" t="str">
        <f t="shared" si="372"/>
        <v>COMP</v>
      </c>
      <c r="AA11963" s="43">
        <f t="shared" si="373"/>
        <v>2403688</v>
      </c>
    </row>
    <row r="11964" spans="1:27" x14ac:dyDescent="0.3">
      <c r="A11964" s="43">
        <v>1825279</v>
      </c>
      <c r="B11964" s="43" t="s">
        <v>659</v>
      </c>
      <c r="C11964" s="43" t="s">
        <v>530</v>
      </c>
      <c r="E11964" s="43" t="s">
        <v>6263</v>
      </c>
      <c r="F11964" s="43" t="s">
        <v>30</v>
      </c>
      <c r="G11964" s="43">
        <v>44013</v>
      </c>
      <c r="Y11964" s="43" t="str">
        <f t="shared" si="372"/>
        <v/>
      </c>
      <c r="AA11964" s="43" t="e">
        <f t="shared" si="373"/>
        <v>#N/A</v>
      </c>
    </row>
    <row r="11965" spans="1:27" x14ac:dyDescent="0.3">
      <c r="A11965" s="43">
        <v>1398089</v>
      </c>
      <c r="B11965" s="43" t="s">
        <v>659</v>
      </c>
      <c r="C11965" s="43" t="s">
        <v>1439</v>
      </c>
      <c r="E11965" s="43" t="s">
        <v>6263</v>
      </c>
      <c r="F11965" s="43" t="s">
        <v>28</v>
      </c>
      <c r="G11965" s="43">
        <v>85067</v>
      </c>
      <c r="Y11965" s="43" t="str">
        <f t="shared" si="372"/>
        <v/>
      </c>
      <c r="AA11965" s="43" t="e">
        <f t="shared" si="373"/>
        <v>#N/A</v>
      </c>
    </row>
    <row r="11966" spans="1:27" x14ac:dyDescent="0.3">
      <c r="A11966" s="43">
        <v>2072130</v>
      </c>
      <c r="B11966" s="43" t="s">
        <v>659</v>
      </c>
      <c r="C11966" s="43" t="s">
        <v>2396</v>
      </c>
      <c r="E11966" s="43" t="s">
        <v>6263</v>
      </c>
      <c r="F11966" s="43" t="s">
        <v>30</v>
      </c>
      <c r="G11966" s="43">
        <v>44055</v>
      </c>
      <c r="Y11966" s="43" t="str">
        <f t="shared" si="372"/>
        <v/>
      </c>
      <c r="AA11966" s="43" t="e">
        <f t="shared" si="373"/>
        <v>#N/A</v>
      </c>
    </row>
    <row r="11967" spans="1:27" x14ac:dyDescent="0.3">
      <c r="A11967" s="43">
        <v>2087149</v>
      </c>
      <c r="B11967" s="43" t="s">
        <v>659</v>
      </c>
      <c r="C11967" s="43" t="s">
        <v>221</v>
      </c>
      <c r="E11967" s="43" t="s">
        <v>6263</v>
      </c>
      <c r="F11967" s="43" t="s">
        <v>28</v>
      </c>
      <c r="G11967" s="43">
        <v>85015</v>
      </c>
      <c r="Y11967" s="43" t="str">
        <f t="shared" si="372"/>
        <v/>
      </c>
      <c r="AA11967" s="43" t="e">
        <f t="shared" si="373"/>
        <v>#N/A</v>
      </c>
    </row>
    <row r="11968" spans="1:27" x14ac:dyDescent="0.3">
      <c r="A11968" s="43">
        <v>1003955</v>
      </c>
      <c r="B11968" s="43" t="s">
        <v>659</v>
      </c>
      <c r="C11968" s="43" t="s">
        <v>620</v>
      </c>
      <c r="E11968" s="43" t="s">
        <v>6263</v>
      </c>
      <c r="F11968" s="43" t="s">
        <v>30</v>
      </c>
      <c r="G11968" s="43">
        <v>44073</v>
      </c>
      <c r="Y11968" s="43" t="str">
        <f t="shared" si="372"/>
        <v/>
      </c>
      <c r="AA11968" s="43" t="e">
        <f t="shared" si="373"/>
        <v>#N/A</v>
      </c>
    </row>
    <row r="11969" spans="1:27" x14ac:dyDescent="0.3">
      <c r="A11969" s="43">
        <v>2014143</v>
      </c>
      <c r="B11969" s="43" t="s">
        <v>659</v>
      </c>
      <c r="C11969" s="43" t="s">
        <v>1971</v>
      </c>
      <c r="E11969" s="43" t="s">
        <v>35</v>
      </c>
      <c r="F11969" s="43" t="s">
        <v>28</v>
      </c>
      <c r="G11969" s="43">
        <v>44062</v>
      </c>
      <c r="Y11969" s="43" t="str">
        <f t="shared" si="372"/>
        <v>COMP</v>
      </c>
      <c r="AA11969" s="43">
        <f t="shared" si="373"/>
        <v>2014143</v>
      </c>
    </row>
    <row r="11970" spans="1:27" x14ac:dyDescent="0.3">
      <c r="A11970" s="43">
        <v>2139132</v>
      </c>
      <c r="B11970" s="43" t="s">
        <v>659</v>
      </c>
      <c r="C11970" s="43" t="s">
        <v>1971</v>
      </c>
      <c r="E11970" s="43" t="s">
        <v>34</v>
      </c>
      <c r="F11970" s="43" t="s">
        <v>28</v>
      </c>
      <c r="G11970" s="43">
        <v>44024</v>
      </c>
      <c r="Y11970" s="43" t="str">
        <f t="shared" ref="Y11970:Y12033" si="374">IF(ISERROR(AA11970)=FALSE,"COMP","")</f>
        <v>COMP</v>
      </c>
      <c r="AA11970" s="43">
        <f t="shared" si="373"/>
        <v>2139132</v>
      </c>
    </row>
    <row r="11971" spans="1:27" x14ac:dyDescent="0.3">
      <c r="A11971" s="43">
        <v>2368326</v>
      </c>
      <c r="B11971" s="43" t="s">
        <v>659</v>
      </c>
      <c r="C11971" s="43" t="s">
        <v>2841</v>
      </c>
      <c r="E11971" s="43" t="s">
        <v>6263</v>
      </c>
      <c r="F11971" s="43" t="s">
        <v>28</v>
      </c>
      <c r="G11971" s="43">
        <v>44013</v>
      </c>
      <c r="Y11971" s="43" t="str">
        <f t="shared" si="374"/>
        <v/>
      </c>
      <c r="AA11971" s="43" t="e">
        <f t="shared" ref="AA11971:AA12034" si="375">VLOOKUP(A11971,Z:Z,1,FALSE)</f>
        <v>#N/A</v>
      </c>
    </row>
    <row r="11972" spans="1:27" x14ac:dyDescent="0.3">
      <c r="A11972" s="43">
        <v>1786452</v>
      </c>
      <c r="B11972" s="43" t="s">
        <v>659</v>
      </c>
      <c r="C11972" s="43" t="s">
        <v>580</v>
      </c>
      <c r="E11972" s="43" t="s">
        <v>6263</v>
      </c>
      <c r="F11972" s="43" t="s">
        <v>30</v>
      </c>
      <c r="G11972" s="43">
        <v>44062</v>
      </c>
      <c r="Y11972" s="43" t="str">
        <f t="shared" si="374"/>
        <v/>
      </c>
      <c r="AA11972" s="43" t="e">
        <f t="shared" si="375"/>
        <v>#N/A</v>
      </c>
    </row>
    <row r="11973" spans="1:27" x14ac:dyDescent="0.3">
      <c r="A11973" s="43">
        <v>2207527</v>
      </c>
      <c r="B11973" s="43" t="s">
        <v>659</v>
      </c>
      <c r="C11973" s="43" t="s">
        <v>1300</v>
      </c>
      <c r="E11973" s="43" t="s">
        <v>6263</v>
      </c>
      <c r="F11973" s="43" t="s">
        <v>30</v>
      </c>
      <c r="G11973" s="43">
        <v>44105</v>
      </c>
      <c r="Y11973" s="43" t="str">
        <f t="shared" si="374"/>
        <v/>
      </c>
      <c r="AA11973" s="43" t="e">
        <f t="shared" si="375"/>
        <v>#N/A</v>
      </c>
    </row>
    <row r="11974" spans="1:27" x14ac:dyDescent="0.3">
      <c r="A11974" s="43">
        <v>2316001</v>
      </c>
      <c r="B11974" s="43" t="s">
        <v>659</v>
      </c>
      <c r="C11974" s="43" t="s">
        <v>492</v>
      </c>
      <c r="E11974" s="43" t="s">
        <v>6263</v>
      </c>
      <c r="F11974" s="43" t="s">
        <v>30</v>
      </c>
      <c r="G11974" s="43">
        <v>85012</v>
      </c>
      <c r="Y11974" s="43" t="str">
        <f t="shared" si="374"/>
        <v/>
      </c>
      <c r="AA11974" s="43" t="e">
        <f t="shared" si="375"/>
        <v>#N/A</v>
      </c>
    </row>
    <row r="11975" spans="1:27" x14ac:dyDescent="0.3">
      <c r="A11975" s="43">
        <v>1644356</v>
      </c>
      <c r="B11975" s="43" t="s">
        <v>659</v>
      </c>
      <c r="C11975" s="43" t="s">
        <v>1109</v>
      </c>
      <c r="E11975" s="43" t="s">
        <v>6263</v>
      </c>
      <c r="F11975" s="43" t="s">
        <v>28</v>
      </c>
      <c r="G11975" s="43">
        <v>85004</v>
      </c>
      <c r="Y11975" s="43" t="str">
        <f t="shared" si="374"/>
        <v>COMP</v>
      </c>
      <c r="AA11975" s="43">
        <f t="shared" si="375"/>
        <v>1644356</v>
      </c>
    </row>
    <row r="11976" spans="1:27" x14ac:dyDescent="0.3">
      <c r="A11976" s="43">
        <v>1786455</v>
      </c>
      <c r="B11976" s="43" t="s">
        <v>659</v>
      </c>
      <c r="C11976" s="43" t="s">
        <v>287</v>
      </c>
      <c r="E11976" s="43" t="s">
        <v>6263</v>
      </c>
      <c r="F11976" s="43" t="s">
        <v>28</v>
      </c>
      <c r="G11976" s="43">
        <v>44062</v>
      </c>
      <c r="Y11976" s="43" t="str">
        <f t="shared" si="374"/>
        <v/>
      </c>
      <c r="AA11976" s="43" t="e">
        <f t="shared" si="375"/>
        <v>#N/A</v>
      </c>
    </row>
    <row r="11977" spans="1:27" x14ac:dyDescent="0.3">
      <c r="A11977" s="43">
        <v>1637944</v>
      </c>
      <c r="B11977" s="43" t="s">
        <v>659</v>
      </c>
      <c r="C11977" s="43" t="s">
        <v>2273</v>
      </c>
      <c r="E11977" s="43" t="s">
        <v>29</v>
      </c>
      <c r="F11977" s="43" t="s">
        <v>28</v>
      </c>
      <c r="G11977" s="43">
        <v>85017</v>
      </c>
      <c r="Y11977" s="43" t="str">
        <f t="shared" si="374"/>
        <v>COMP</v>
      </c>
      <c r="AA11977" s="43">
        <f t="shared" si="375"/>
        <v>1637944</v>
      </c>
    </row>
    <row r="11978" spans="1:27" x14ac:dyDescent="0.3">
      <c r="A11978" s="43">
        <v>1555901</v>
      </c>
      <c r="B11978" s="43" t="s">
        <v>659</v>
      </c>
      <c r="C11978" s="43" t="s">
        <v>276</v>
      </c>
      <c r="E11978" s="43" t="s">
        <v>6263</v>
      </c>
      <c r="F11978" s="43" t="s">
        <v>28</v>
      </c>
      <c r="G11978" s="43">
        <v>85058</v>
      </c>
      <c r="Y11978" s="43" t="str">
        <f t="shared" si="374"/>
        <v>COMP</v>
      </c>
      <c r="AA11978" s="43">
        <f t="shared" si="375"/>
        <v>1555901</v>
      </c>
    </row>
    <row r="11979" spans="1:27" x14ac:dyDescent="0.3">
      <c r="A11979" s="43">
        <v>591056</v>
      </c>
      <c r="B11979" s="43" t="s">
        <v>659</v>
      </c>
      <c r="C11979" s="43" t="s">
        <v>276</v>
      </c>
      <c r="E11979" s="43" t="s">
        <v>6263</v>
      </c>
      <c r="F11979" s="43" t="s">
        <v>28</v>
      </c>
      <c r="G11979" s="43">
        <v>44035</v>
      </c>
      <c r="Y11979" s="43" t="str">
        <f t="shared" si="374"/>
        <v/>
      </c>
      <c r="AA11979" s="43" t="e">
        <f t="shared" si="375"/>
        <v>#N/A</v>
      </c>
    </row>
    <row r="11980" spans="1:27" x14ac:dyDescent="0.3">
      <c r="A11980" s="43">
        <v>1484220</v>
      </c>
      <c r="B11980" s="43" t="s">
        <v>8490</v>
      </c>
      <c r="C11980" s="43" t="s">
        <v>492</v>
      </c>
      <c r="E11980" s="43" t="s">
        <v>6263</v>
      </c>
      <c r="F11980" s="43" t="s">
        <v>30</v>
      </c>
      <c r="G11980" s="43">
        <v>49067</v>
      </c>
      <c r="Y11980" s="43" t="str">
        <f t="shared" si="374"/>
        <v>COMP</v>
      </c>
      <c r="AA11980" s="43">
        <f t="shared" si="375"/>
        <v>1484220</v>
      </c>
    </row>
    <row r="11981" spans="1:27" x14ac:dyDescent="0.3">
      <c r="A11981" s="43">
        <v>2293930</v>
      </c>
      <c r="B11981" s="43" t="s">
        <v>8491</v>
      </c>
      <c r="C11981" s="43" t="s">
        <v>422</v>
      </c>
      <c r="E11981" s="43" t="s">
        <v>6263</v>
      </c>
      <c r="F11981" s="43" t="s">
        <v>28</v>
      </c>
      <c r="G11981" s="43">
        <v>44068</v>
      </c>
      <c r="Y11981" s="43" t="str">
        <f t="shared" si="374"/>
        <v/>
      </c>
      <c r="AA11981" s="43" t="e">
        <f t="shared" si="375"/>
        <v>#N/A</v>
      </c>
    </row>
    <row r="11982" spans="1:27" x14ac:dyDescent="0.3">
      <c r="A11982" s="43">
        <v>2419253</v>
      </c>
      <c r="B11982" s="43" t="s">
        <v>8492</v>
      </c>
      <c r="C11982" s="43" t="s">
        <v>193</v>
      </c>
      <c r="E11982" s="43" t="s">
        <v>6263</v>
      </c>
      <c r="F11982" s="43" t="s">
        <v>28</v>
      </c>
      <c r="G11982" s="43">
        <v>44055</v>
      </c>
      <c r="Y11982" s="43" t="str">
        <f t="shared" si="374"/>
        <v/>
      </c>
      <c r="AA11982" s="43" t="e">
        <f t="shared" si="375"/>
        <v>#N/A</v>
      </c>
    </row>
    <row r="11983" spans="1:27" x14ac:dyDescent="0.3">
      <c r="A11983" s="43">
        <v>1074168</v>
      </c>
      <c r="B11983" s="43" t="s">
        <v>8493</v>
      </c>
      <c r="C11983" s="43" t="s">
        <v>618</v>
      </c>
      <c r="E11983" s="43" t="s">
        <v>6263</v>
      </c>
      <c r="F11983" s="43" t="s">
        <v>28</v>
      </c>
      <c r="G11983" s="43">
        <v>44015</v>
      </c>
      <c r="Y11983" s="43" t="str">
        <f t="shared" si="374"/>
        <v>COMP</v>
      </c>
      <c r="AA11983" s="43">
        <f t="shared" si="375"/>
        <v>1074168</v>
      </c>
    </row>
    <row r="11984" spans="1:27" x14ac:dyDescent="0.3">
      <c r="A11984" s="43">
        <v>1497347</v>
      </c>
      <c r="B11984" s="43" t="s">
        <v>8494</v>
      </c>
      <c r="C11984" s="43" t="s">
        <v>329</v>
      </c>
      <c r="E11984" s="43" t="s">
        <v>6263</v>
      </c>
      <c r="F11984" s="43" t="s">
        <v>28</v>
      </c>
      <c r="G11984" s="43">
        <v>72041</v>
      </c>
      <c r="Y11984" s="43" t="str">
        <f t="shared" si="374"/>
        <v/>
      </c>
      <c r="AA11984" s="43" t="e">
        <f t="shared" si="375"/>
        <v>#N/A</v>
      </c>
    </row>
    <row r="11985" spans="1:27" x14ac:dyDescent="0.3">
      <c r="A11985" s="43">
        <v>1210335</v>
      </c>
      <c r="B11985" s="43" t="s">
        <v>8494</v>
      </c>
      <c r="C11985" s="43" t="s">
        <v>4013</v>
      </c>
      <c r="E11985" s="43" t="s">
        <v>6263</v>
      </c>
      <c r="F11985" s="43" t="s">
        <v>30</v>
      </c>
      <c r="G11985" s="43">
        <v>72041</v>
      </c>
      <c r="Y11985" s="43" t="str">
        <f t="shared" si="374"/>
        <v/>
      </c>
      <c r="AA11985" s="43" t="e">
        <f t="shared" si="375"/>
        <v>#N/A</v>
      </c>
    </row>
    <row r="11986" spans="1:27" x14ac:dyDescent="0.3">
      <c r="A11986" s="43">
        <v>1279516</v>
      </c>
      <c r="B11986" s="43" t="s">
        <v>8495</v>
      </c>
      <c r="C11986" s="43" t="s">
        <v>478</v>
      </c>
      <c r="E11986" s="43" t="s">
        <v>6263</v>
      </c>
      <c r="F11986" s="43" t="s">
        <v>28</v>
      </c>
      <c r="G11986" s="43">
        <v>53013</v>
      </c>
      <c r="Y11986" s="43" t="str">
        <f t="shared" si="374"/>
        <v>COMP</v>
      </c>
      <c r="AA11986" s="43">
        <f t="shared" si="375"/>
        <v>1279516</v>
      </c>
    </row>
    <row r="11987" spans="1:27" x14ac:dyDescent="0.3">
      <c r="A11987" s="43">
        <v>490065</v>
      </c>
      <c r="B11987" s="43" t="s">
        <v>8496</v>
      </c>
      <c r="C11987" s="43" t="s">
        <v>766</v>
      </c>
      <c r="E11987" s="43" t="s">
        <v>6263</v>
      </c>
      <c r="F11987" s="43" t="s">
        <v>28</v>
      </c>
      <c r="G11987" s="43">
        <v>72048</v>
      </c>
      <c r="Y11987" s="43" t="str">
        <f t="shared" si="374"/>
        <v/>
      </c>
      <c r="AA11987" s="43" t="e">
        <f t="shared" si="375"/>
        <v>#N/A</v>
      </c>
    </row>
    <row r="11988" spans="1:27" x14ac:dyDescent="0.3">
      <c r="A11988" s="43">
        <v>1760616</v>
      </c>
      <c r="B11988" s="43" t="s">
        <v>2411</v>
      </c>
      <c r="C11988" s="43" t="s">
        <v>235</v>
      </c>
      <c r="E11988" s="43" t="s">
        <v>29</v>
      </c>
      <c r="F11988" s="43" t="s">
        <v>28</v>
      </c>
      <c r="G11988" s="43">
        <v>49064</v>
      </c>
      <c r="Y11988" s="43" t="str">
        <f t="shared" si="374"/>
        <v>COMP</v>
      </c>
      <c r="AA11988" s="43">
        <f t="shared" si="375"/>
        <v>1760616</v>
      </c>
    </row>
    <row r="11989" spans="1:27" x14ac:dyDescent="0.3">
      <c r="A11989" s="43">
        <v>2015422</v>
      </c>
      <c r="B11989" s="43" t="s">
        <v>2411</v>
      </c>
      <c r="C11989" s="43" t="s">
        <v>173</v>
      </c>
      <c r="E11989" s="43" t="s">
        <v>6263</v>
      </c>
      <c r="F11989" s="43" t="s">
        <v>30</v>
      </c>
      <c r="G11989" s="43">
        <v>44108</v>
      </c>
      <c r="Y11989" s="43" t="str">
        <f t="shared" si="374"/>
        <v/>
      </c>
      <c r="AA11989" s="43" t="e">
        <f t="shared" si="375"/>
        <v>#N/A</v>
      </c>
    </row>
    <row r="11990" spans="1:27" x14ac:dyDescent="0.3">
      <c r="A11990" s="43">
        <v>1947506</v>
      </c>
      <c r="B11990" s="43" t="s">
        <v>2411</v>
      </c>
      <c r="C11990" s="43" t="s">
        <v>534</v>
      </c>
      <c r="E11990" s="43" t="s">
        <v>6263</v>
      </c>
      <c r="F11990" s="43" t="s">
        <v>30</v>
      </c>
      <c r="G11990" s="43">
        <v>72063</v>
      </c>
      <c r="Y11990" s="43" t="str">
        <f t="shared" si="374"/>
        <v/>
      </c>
      <c r="AA11990" s="43" t="e">
        <f t="shared" si="375"/>
        <v>#N/A</v>
      </c>
    </row>
    <row r="11991" spans="1:27" x14ac:dyDescent="0.3">
      <c r="A11991" s="43">
        <v>2084552</v>
      </c>
      <c r="B11991" s="43" t="s">
        <v>2411</v>
      </c>
      <c r="C11991" s="43" t="s">
        <v>193</v>
      </c>
      <c r="E11991" s="43" t="s">
        <v>6263</v>
      </c>
      <c r="F11991" s="43" t="s">
        <v>28</v>
      </c>
      <c r="G11991" s="43">
        <v>49002</v>
      </c>
      <c r="Y11991" s="43" t="str">
        <f t="shared" si="374"/>
        <v/>
      </c>
      <c r="AA11991" s="43" t="e">
        <f t="shared" si="375"/>
        <v>#N/A</v>
      </c>
    </row>
    <row r="11992" spans="1:27" x14ac:dyDescent="0.3">
      <c r="A11992" s="43">
        <v>1388603</v>
      </c>
      <c r="B11992" s="43" t="s">
        <v>2411</v>
      </c>
      <c r="C11992" s="43" t="s">
        <v>674</v>
      </c>
      <c r="E11992" s="43" t="s">
        <v>6263</v>
      </c>
      <c r="F11992" s="43" t="s">
        <v>28</v>
      </c>
      <c r="G11992" s="43">
        <v>72051</v>
      </c>
      <c r="Y11992" s="43" t="str">
        <f t="shared" si="374"/>
        <v/>
      </c>
      <c r="AA11992" s="43" t="e">
        <f t="shared" si="375"/>
        <v>#N/A</v>
      </c>
    </row>
    <row r="11993" spans="1:27" x14ac:dyDescent="0.3">
      <c r="A11993" s="43">
        <v>1846197</v>
      </c>
      <c r="B11993" s="43" t="s">
        <v>2411</v>
      </c>
      <c r="C11993" s="43" t="s">
        <v>1769</v>
      </c>
      <c r="E11993" s="43" t="s">
        <v>35</v>
      </c>
      <c r="F11993" s="43" t="s">
        <v>28</v>
      </c>
      <c r="G11993" s="43">
        <v>49006</v>
      </c>
      <c r="Y11993" s="43" t="str">
        <f t="shared" si="374"/>
        <v>COMP</v>
      </c>
      <c r="AA11993" s="43">
        <f t="shared" si="375"/>
        <v>1846197</v>
      </c>
    </row>
    <row r="11994" spans="1:27" x14ac:dyDescent="0.3">
      <c r="A11994" s="43">
        <v>634146</v>
      </c>
      <c r="B11994" s="43" t="s">
        <v>2411</v>
      </c>
      <c r="C11994" s="43" t="s">
        <v>223</v>
      </c>
      <c r="E11994" s="43" t="s">
        <v>6263</v>
      </c>
      <c r="F11994" s="43" t="s">
        <v>28</v>
      </c>
      <c r="G11994" s="43">
        <v>49006</v>
      </c>
      <c r="Y11994" s="43" t="str">
        <f t="shared" si="374"/>
        <v/>
      </c>
      <c r="AA11994" s="43" t="e">
        <f t="shared" si="375"/>
        <v>#N/A</v>
      </c>
    </row>
    <row r="11995" spans="1:27" x14ac:dyDescent="0.3">
      <c r="A11995" s="43">
        <v>100558</v>
      </c>
      <c r="B11995" s="43" t="s">
        <v>2411</v>
      </c>
      <c r="C11995" s="43" t="s">
        <v>3418</v>
      </c>
      <c r="E11995" s="43" t="s">
        <v>6263</v>
      </c>
      <c r="F11995" s="43" t="s">
        <v>28</v>
      </c>
      <c r="G11995" s="43">
        <v>49034</v>
      </c>
      <c r="Y11995" s="43" t="str">
        <f t="shared" si="374"/>
        <v/>
      </c>
      <c r="AA11995" s="43" t="e">
        <f t="shared" si="375"/>
        <v>#N/A</v>
      </c>
    </row>
    <row r="11996" spans="1:27" x14ac:dyDescent="0.3">
      <c r="A11996" s="43">
        <v>1188355</v>
      </c>
      <c r="B11996" s="43" t="s">
        <v>2411</v>
      </c>
      <c r="C11996" s="43" t="s">
        <v>730</v>
      </c>
      <c r="E11996" s="43" t="s">
        <v>29</v>
      </c>
      <c r="F11996" s="43" t="s">
        <v>30</v>
      </c>
      <c r="G11996" s="43">
        <v>49006</v>
      </c>
      <c r="Y11996" s="43" t="str">
        <f t="shared" si="374"/>
        <v/>
      </c>
      <c r="AA11996" s="43" t="e">
        <f t="shared" si="375"/>
        <v>#N/A</v>
      </c>
    </row>
    <row r="11997" spans="1:27" x14ac:dyDescent="0.3">
      <c r="A11997" s="43">
        <v>1243351</v>
      </c>
      <c r="B11997" s="43" t="s">
        <v>2411</v>
      </c>
      <c r="C11997" s="43" t="s">
        <v>3158</v>
      </c>
      <c r="E11997" s="43" t="s">
        <v>31</v>
      </c>
      <c r="F11997" s="43" t="s">
        <v>30</v>
      </c>
      <c r="G11997" s="43">
        <v>72063</v>
      </c>
      <c r="Y11997" s="43" t="str">
        <f t="shared" si="374"/>
        <v>COMP</v>
      </c>
      <c r="AA11997" s="43">
        <f t="shared" si="375"/>
        <v>1243351</v>
      </c>
    </row>
    <row r="11998" spans="1:27" x14ac:dyDescent="0.3">
      <c r="A11998" s="43">
        <v>2207629</v>
      </c>
      <c r="B11998" s="43" t="s">
        <v>2411</v>
      </c>
      <c r="C11998" s="43" t="s">
        <v>715</v>
      </c>
      <c r="E11998" s="43" t="s">
        <v>6263</v>
      </c>
      <c r="F11998" s="43" t="s">
        <v>30</v>
      </c>
      <c r="G11998" s="43">
        <v>49002</v>
      </c>
      <c r="Y11998" s="43" t="str">
        <f t="shared" si="374"/>
        <v/>
      </c>
      <c r="AA11998" s="43" t="e">
        <f t="shared" si="375"/>
        <v>#N/A</v>
      </c>
    </row>
    <row r="11999" spans="1:27" x14ac:dyDescent="0.3">
      <c r="A11999" s="43">
        <v>2178127</v>
      </c>
      <c r="B11999" s="43" t="s">
        <v>2411</v>
      </c>
      <c r="C11999" s="43" t="s">
        <v>221</v>
      </c>
      <c r="E11999" s="43" t="s">
        <v>6263</v>
      </c>
      <c r="F11999" s="43" t="s">
        <v>28</v>
      </c>
      <c r="G11999" s="43">
        <v>49006</v>
      </c>
      <c r="Y11999" s="43" t="str">
        <f t="shared" si="374"/>
        <v/>
      </c>
      <c r="AA11999" s="43" t="e">
        <f t="shared" si="375"/>
        <v>#N/A</v>
      </c>
    </row>
    <row r="12000" spans="1:27" x14ac:dyDescent="0.3">
      <c r="A12000" s="43">
        <v>841746</v>
      </c>
      <c r="B12000" s="43" t="s">
        <v>2411</v>
      </c>
      <c r="C12000" s="43" t="s">
        <v>2115</v>
      </c>
      <c r="E12000" s="43" t="s">
        <v>29</v>
      </c>
      <c r="F12000" s="43" t="s">
        <v>28</v>
      </c>
      <c r="G12000" s="43">
        <v>49006</v>
      </c>
      <c r="Y12000" s="43" t="str">
        <f t="shared" si="374"/>
        <v>COMP</v>
      </c>
      <c r="AA12000" s="43">
        <f t="shared" si="375"/>
        <v>841746</v>
      </c>
    </row>
    <row r="12001" spans="1:27" x14ac:dyDescent="0.3">
      <c r="A12001" s="43">
        <v>1967150</v>
      </c>
      <c r="B12001" s="43" t="s">
        <v>8497</v>
      </c>
      <c r="C12001" s="43" t="s">
        <v>238</v>
      </c>
      <c r="E12001" s="43" t="s">
        <v>6263</v>
      </c>
      <c r="F12001" s="43" t="s">
        <v>28</v>
      </c>
      <c r="G12001" s="43">
        <v>44111</v>
      </c>
      <c r="Y12001" s="43" t="str">
        <f t="shared" si="374"/>
        <v>COMP</v>
      </c>
      <c r="AA12001" s="43">
        <f t="shared" si="375"/>
        <v>1967150</v>
      </c>
    </row>
    <row r="12002" spans="1:27" x14ac:dyDescent="0.3">
      <c r="A12002" s="43">
        <v>1202390</v>
      </c>
      <c r="B12002" s="43" t="s">
        <v>8498</v>
      </c>
      <c r="C12002" s="43" t="s">
        <v>8499</v>
      </c>
      <c r="E12002" s="43" t="s">
        <v>29</v>
      </c>
      <c r="F12002" s="43" t="s">
        <v>30</v>
      </c>
      <c r="G12002" s="43">
        <v>49064</v>
      </c>
      <c r="Y12002" s="43" t="str">
        <f t="shared" si="374"/>
        <v>COMP</v>
      </c>
      <c r="AA12002" s="43">
        <f t="shared" si="375"/>
        <v>1202390</v>
      </c>
    </row>
    <row r="12003" spans="1:27" x14ac:dyDescent="0.3">
      <c r="A12003" s="43">
        <v>2073691</v>
      </c>
      <c r="B12003" s="43" t="s">
        <v>8500</v>
      </c>
      <c r="C12003" s="43" t="s">
        <v>3648</v>
      </c>
      <c r="E12003" s="43" t="s">
        <v>6263</v>
      </c>
      <c r="F12003" s="43" t="s">
        <v>28</v>
      </c>
      <c r="G12003" s="43">
        <v>72079</v>
      </c>
      <c r="Y12003" s="43" t="str">
        <f t="shared" si="374"/>
        <v/>
      </c>
      <c r="AA12003" s="43" t="e">
        <f t="shared" si="375"/>
        <v>#N/A</v>
      </c>
    </row>
    <row r="12004" spans="1:27" x14ac:dyDescent="0.3">
      <c r="A12004" s="43">
        <v>1196854</v>
      </c>
      <c r="B12004" s="43" t="s">
        <v>8501</v>
      </c>
      <c r="C12004" s="43" t="s">
        <v>2801</v>
      </c>
      <c r="E12004" s="43" t="s">
        <v>31</v>
      </c>
      <c r="F12004" s="43" t="s">
        <v>30</v>
      </c>
      <c r="G12004" s="43">
        <v>49064</v>
      </c>
      <c r="Y12004" s="43" t="str">
        <f t="shared" si="374"/>
        <v>COMP</v>
      </c>
      <c r="AA12004" s="43">
        <f t="shared" si="375"/>
        <v>1196854</v>
      </c>
    </row>
    <row r="12005" spans="1:27" x14ac:dyDescent="0.3">
      <c r="A12005" s="43">
        <v>1861058</v>
      </c>
      <c r="B12005" s="43" t="s">
        <v>8502</v>
      </c>
      <c r="C12005" s="43" t="s">
        <v>4332</v>
      </c>
      <c r="E12005" s="43" t="s">
        <v>31</v>
      </c>
      <c r="F12005" s="43" t="s">
        <v>28</v>
      </c>
      <c r="G12005" s="43">
        <v>44013</v>
      </c>
      <c r="Y12005" s="43" t="str">
        <f t="shared" si="374"/>
        <v>COMP</v>
      </c>
      <c r="AA12005" s="43">
        <f t="shared" si="375"/>
        <v>1861058</v>
      </c>
    </row>
    <row r="12006" spans="1:27" x14ac:dyDescent="0.3">
      <c r="A12006" s="43">
        <v>2267540</v>
      </c>
      <c r="B12006" s="43" t="s">
        <v>8503</v>
      </c>
      <c r="C12006" s="43" t="s">
        <v>2733</v>
      </c>
      <c r="E12006" s="43" t="s">
        <v>6263</v>
      </c>
      <c r="F12006" s="43" t="s">
        <v>28</v>
      </c>
      <c r="G12006" s="43">
        <v>44090</v>
      </c>
      <c r="Y12006" s="43" t="str">
        <f t="shared" si="374"/>
        <v/>
      </c>
      <c r="AA12006" s="43" t="e">
        <f t="shared" si="375"/>
        <v>#N/A</v>
      </c>
    </row>
    <row r="12007" spans="1:27" x14ac:dyDescent="0.3">
      <c r="A12007" s="43">
        <v>1476224</v>
      </c>
      <c r="B12007" s="43" t="s">
        <v>8504</v>
      </c>
      <c r="C12007" s="43" t="s">
        <v>8505</v>
      </c>
      <c r="E12007" s="43" t="s">
        <v>6263</v>
      </c>
      <c r="F12007" s="43" t="s">
        <v>28</v>
      </c>
      <c r="G12007" s="43">
        <v>44084</v>
      </c>
      <c r="Y12007" s="43" t="str">
        <f t="shared" si="374"/>
        <v>COMP</v>
      </c>
      <c r="AA12007" s="43">
        <f t="shared" si="375"/>
        <v>1476224</v>
      </c>
    </row>
    <row r="12008" spans="1:27" x14ac:dyDescent="0.3">
      <c r="A12008" s="43">
        <v>2350141</v>
      </c>
      <c r="B12008" s="43" t="s">
        <v>8506</v>
      </c>
      <c r="C12008" s="43" t="s">
        <v>400</v>
      </c>
      <c r="E12008" s="43" t="s">
        <v>6263</v>
      </c>
      <c r="F12008" s="43" t="s">
        <v>30</v>
      </c>
      <c r="G12008" s="43">
        <v>44072</v>
      </c>
      <c r="Y12008" s="43" t="str">
        <f t="shared" si="374"/>
        <v/>
      </c>
      <c r="AA12008" s="43" t="e">
        <f t="shared" si="375"/>
        <v>#N/A</v>
      </c>
    </row>
    <row r="12009" spans="1:27" x14ac:dyDescent="0.3">
      <c r="A12009" s="43">
        <v>1404517</v>
      </c>
      <c r="B12009" s="43" t="s">
        <v>8507</v>
      </c>
      <c r="C12009" s="43" t="s">
        <v>544</v>
      </c>
      <c r="E12009" s="43" t="s">
        <v>6263</v>
      </c>
      <c r="F12009" s="43" t="s">
        <v>30</v>
      </c>
      <c r="G12009" s="43">
        <v>49045</v>
      </c>
      <c r="Y12009" s="43" t="str">
        <f t="shared" si="374"/>
        <v/>
      </c>
      <c r="AA12009" s="43" t="e">
        <f t="shared" si="375"/>
        <v>#N/A</v>
      </c>
    </row>
    <row r="12010" spans="1:27" x14ac:dyDescent="0.3">
      <c r="A12010" s="43">
        <v>2395850</v>
      </c>
      <c r="B12010" s="43" t="s">
        <v>8508</v>
      </c>
      <c r="C12010" s="43" t="s">
        <v>8509</v>
      </c>
      <c r="E12010" s="43" t="s">
        <v>6263</v>
      </c>
      <c r="F12010" s="43" t="s">
        <v>28</v>
      </c>
      <c r="G12010" s="43">
        <v>85033</v>
      </c>
      <c r="Y12010" s="43" t="str">
        <f t="shared" si="374"/>
        <v>COMP</v>
      </c>
      <c r="AA12010" s="43">
        <f t="shared" si="375"/>
        <v>2395850</v>
      </c>
    </row>
    <row r="12011" spans="1:27" x14ac:dyDescent="0.3">
      <c r="A12011" s="43">
        <v>2229132</v>
      </c>
      <c r="B12011" s="43" t="s">
        <v>8510</v>
      </c>
      <c r="C12011" s="43" t="s">
        <v>2621</v>
      </c>
      <c r="E12011" s="43" t="s">
        <v>35</v>
      </c>
      <c r="F12011" s="43" t="s">
        <v>28</v>
      </c>
      <c r="G12011" s="43">
        <v>85012</v>
      </c>
      <c r="Y12011" s="43" t="str">
        <f t="shared" si="374"/>
        <v>COMP</v>
      </c>
      <c r="AA12011" s="43">
        <f t="shared" si="375"/>
        <v>2229132</v>
      </c>
    </row>
    <row r="12012" spans="1:27" x14ac:dyDescent="0.3">
      <c r="A12012" s="43">
        <v>1613436</v>
      </c>
      <c r="B12012" s="43" t="s">
        <v>8510</v>
      </c>
      <c r="C12012" s="43" t="s">
        <v>2738</v>
      </c>
      <c r="E12012" s="43" t="s">
        <v>6263</v>
      </c>
      <c r="F12012" s="43" t="s">
        <v>28</v>
      </c>
      <c r="G12012" s="43">
        <v>85012</v>
      </c>
      <c r="Y12012" s="43" t="str">
        <f t="shared" si="374"/>
        <v>COMP</v>
      </c>
      <c r="AA12012" s="43">
        <f t="shared" si="375"/>
        <v>1613436</v>
      </c>
    </row>
    <row r="12013" spans="1:27" x14ac:dyDescent="0.3">
      <c r="A12013" s="43">
        <v>2334384</v>
      </c>
      <c r="B12013" s="43" t="s">
        <v>8511</v>
      </c>
      <c r="C12013" s="43" t="s">
        <v>2396</v>
      </c>
      <c r="E12013" s="43" t="s">
        <v>6263</v>
      </c>
      <c r="F12013" s="43" t="s">
        <v>30</v>
      </c>
      <c r="G12013" s="43">
        <v>49064</v>
      </c>
      <c r="Y12013" s="43" t="str">
        <f t="shared" si="374"/>
        <v/>
      </c>
      <c r="AA12013" s="43" t="e">
        <f t="shared" si="375"/>
        <v>#N/A</v>
      </c>
    </row>
    <row r="12014" spans="1:27" x14ac:dyDescent="0.3">
      <c r="A12014" s="43">
        <v>2231277</v>
      </c>
      <c r="B12014" s="43" t="s">
        <v>8512</v>
      </c>
      <c r="C12014" s="43" t="s">
        <v>397</v>
      </c>
      <c r="E12014" s="43" t="s">
        <v>6263</v>
      </c>
      <c r="F12014" s="43" t="s">
        <v>30</v>
      </c>
      <c r="G12014" s="43">
        <v>44079</v>
      </c>
      <c r="Y12014" s="43" t="str">
        <f t="shared" si="374"/>
        <v/>
      </c>
      <c r="AA12014" s="43" t="e">
        <f t="shared" si="375"/>
        <v>#N/A</v>
      </c>
    </row>
    <row r="12015" spans="1:27" x14ac:dyDescent="0.3">
      <c r="A12015" s="43">
        <v>1118698</v>
      </c>
      <c r="B12015" s="43" t="s">
        <v>8513</v>
      </c>
      <c r="C12015" s="43" t="s">
        <v>3880</v>
      </c>
      <c r="E12015" s="43" t="s">
        <v>6263</v>
      </c>
      <c r="F12015" s="43" t="s">
        <v>28</v>
      </c>
      <c r="G12015" s="43">
        <v>49032</v>
      </c>
      <c r="Y12015" s="43" t="str">
        <f t="shared" si="374"/>
        <v/>
      </c>
      <c r="AA12015" s="43" t="e">
        <f t="shared" si="375"/>
        <v>#N/A</v>
      </c>
    </row>
    <row r="12016" spans="1:27" x14ac:dyDescent="0.3">
      <c r="A12016" s="43">
        <v>2181211</v>
      </c>
      <c r="B12016" s="43" t="s">
        <v>8514</v>
      </c>
      <c r="C12016" s="43" t="s">
        <v>427</v>
      </c>
      <c r="E12016" s="43" t="s">
        <v>6263</v>
      </c>
      <c r="F12016" s="43" t="s">
        <v>28</v>
      </c>
      <c r="G12016" s="43">
        <v>44125</v>
      </c>
      <c r="Y12016" s="43" t="str">
        <f t="shared" si="374"/>
        <v/>
      </c>
      <c r="AA12016" s="43" t="e">
        <f t="shared" si="375"/>
        <v>#N/A</v>
      </c>
    </row>
    <row r="12017" spans="1:27" x14ac:dyDescent="0.3">
      <c r="A12017" s="43">
        <v>2403493</v>
      </c>
      <c r="B12017" s="43" t="s">
        <v>8515</v>
      </c>
      <c r="C12017" s="43" t="s">
        <v>766</v>
      </c>
      <c r="E12017" s="43" t="s">
        <v>6263</v>
      </c>
      <c r="F12017" s="43" t="s">
        <v>28</v>
      </c>
      <c r="G12017" s="43">
        <v>44084</v>
      </c>
      <c r="Y12017" s="43" t="str">
        <f t="shared" si="374"/>
        <v/>
      </c>
      <c r="AA12017" s="43" t="e">
        <f t="shared" si="375"/>
        <v>#N/A</v>
      </c>
    </row>
    <row r="12018" spans="1:27" x14ac:dyDescent="0.3">
      <c r="A12018" s="43">
        <v>2089797</v>
      </c>
      <c r="B12018" s="43" t="s">
        <v>8516</v>
      </c>
      <c r="C12018" s="43" t="s">
        <v>218</v>
      </c>
      <c r="E12018" s="43" t="s">
        <v>6263</v>
      </c>
      <c r="F12018" s="43" t="s">
        <v>28</v>
      </c>
      <c r="G12018" s="43">
        <v>44024</v>
      </c>
      <c r="Y12018" s="43" t="str">
        <f t="shared" si="374"/>
        <v/>
      </c>
      <c r="AA12018" s="43" t="e">
        <f t="shared" si="375"/>
        <v>#N/A</v>
      </c>
    </row>
    <row r="12019" spans="1:27" x14ac:dyDescent="0.3">
      <c r="A12019" s="43">
        <v>2427513</v>
      </c>
      <c r="B12019" s="43" t="s">
        <v>8517</v>
      </c>
      <c r="C12019" s="43" t="s">
        <v>777</v>
      </c>
      <c r="E12019" s="43" t="s">
        <v>29</v>
      </c>
      <c r="F12019" s="43" t="s">
        <v>30</v>
      </c>
      <c r="G12019" s="43">
        <v>49004</v>
      </c>
      <c r="Y12019" s="43" t="str">
        <f t="shared" si="374"/>
        <v>COMP</v>
      </c>
      <c r="AA12019" s="43">
        <f t="shared" si="375"/>
        <v>2427513</v>
      </c>
    </row>
    <row r="12020" spans="1:27" x14ac:dyDescent="0.3">
      <c r="A12020" s="43">
        <v>1972512</v>
      </c>
      <c r="B12020" s="43" t="s">
        <v>8518</v>
      </c>
      <c r="C12020" s="43" t="s">
        <v>331</v>
      </c>
      <c r="E12020" s="43" t="s">
        <v>6263</v>
      </c>
      <c r="F12020" s="43" t="s">
        <v>30</v>
      </c>
      <c r="G12020" s="43">
        <v>44027</v>
      </c>
      <c r="Y12020" s="43" t="str">
        <f t="shared" si="374"/>
        <v>COMP</v>
      </c>
      <c r="AA12020" s="43">
        <f t="shared" si="375"/>
        <v>1972512</v>
      </c>
    </row>
    <row r="12021" spans="1:27" x14ac:dyDescent="0.3">
      <c r="A12021" s="43">
        <v>701213</v>
      </c>
      <c r="B12021" s="43" t="s">
        <v>8519</v>
      </c>
      <c r="C12021" s="43" t="s">
        <v>591</v>
      </c>
      <c r="E12021" s="43" t="s">
        <v>29</v>
      </c>
      <c r="F12021" s="43" t="s">
        <v>28</v>
      </c>
      <c r="G12021" s="43">
        <v>85024</v>
      </c>
      <c r="Y12021" s="43" t="str">
        <f t="shared" si="374"/>
        <v>COMP</v>
      </c>
      <c r="AA12021" s="43">
        <f t="shared" si="375"/>
        <v>701213</v>
      </c>
    </row>
    <row r="12022" spans="1:27" x14ac:dyDescent="0.3">
      <c r="A12022" s="43">
        <v>1368494</v>
      </c>
      <c r="B12022" s="43" t="s">
        <v>8520</v>
      </c>
      <c r="C12022" s="43" t="s">
        <v>425</v>
      </c>
      <c r="E12022" s="43" t="s">
        <v>6263</v>
      </c>
      <c r="F12022" s="43" t="s">
        <v>28</v>
      </c>
      <c r="G12022" s="43">
        <v>44070</v>
      </c>
      <c r="Y12022" s="43" t="str">
        <f t="shared" si="374"/>
        <v/>
      </c>
      <c r="AA12022" s="43" t="e">
        <f t="shared" si="375"/>
        <v>#N/A</v>
      </c>
    </row>
    <row r="12023" spans="1:27" x14ac:dyDescent="0.3">
      <c r="A12023" s="43">
        <v>2388920</v>
      </c>
      <c r="B12023" s="43" t="s">
        <v>2201</v>
      </c>
      <c r="C12023" s="43" t="s">
        <v>730</v>
      </c>
      <c r="E12023" s="43" t="s">
        <v>35</v>
      </c>
      <c r="F12023" s="43" t="s">
        <v>30</v>
      </c>
      <c r="G12023" s="43">
        <v>85015</v>
      </c>
      <c r="Y12023" s="43" t="str">
        <f t="shared" si="374"/>
        <v>COMP</v>
      </c>
      <c r="AA12023" s="43">
        <f t="shared" si="375"/>
        <v>2388920</v>
      </c>
    </row>
    <row r="12024" spans="1:27" x14ac:dyDescent="0.3">
      <c r="A12024" s="43">
        <v>2305656</v>
      </c>
      <c r="B12024" s="43" t="s">
        <v>8521</v>
      </c>
      <c r="C12024" s="43" t="s">
        <v>1752</v>
      </c>
      <c r="E12024" s="43" t="s">
        <v>6263</v>
      </c>
      <c r="F12024" s="43" t="s">
        <v>30</v>
      </c>
      <c r="G12024" s="43">
        <v>72041</v>
      </c>
      <c r="Y12024" s="43" t="str">
        <f t="shared" si="374"/>
        <v/>
      </c>
      <c r="AA12024" s="43" t="e">
        <f t="shared" si="375"/>
        <v>#N/A</v>
      </c>
    </row>
    <row r="12025" spans="1:27" x14ac:dyDescent="0.3">
      <c r="A12025" s="43">
        <v>541561</v>
      </c>
      <c r="B12025" s="43" t="s">
        <v>8522</v>
      </c>
      <c r="C12025" s="43" t="s">
        <v>389</v>
      </c>
      <c r="E12025" s="43" t="s">
        <v>29</v>
      </c>
      <c r="F12025" s="43" t="s">
        <v>28</v>
      </c>
      <c r="G12025" s="43">
        <v>72080</v>
      </c>
      <c r="Y12025" s="43" t="str">
        <f t="shared" si="374"/>
        <v>COMP</v>
      </c>
      <c r="AA12025" s="43">
        <f t="shared" si="375"/>
        <v>541561</v>
      </c>
    </row>
    <row r="12026" spans="1:27" x14ac:dyDescent="0.3">
      <c r="A12026" s="43">
        <v>418697</v>
      </c>
      <c r="B12026" s="43" t="s">
        <v>8522</v>
      </c>
      <c r="C12026" s="43" t="s">
        <v>399</v>
      </c>
      <c r="E12026" s="43" t="s">
        <v>6263</v>
      </c>
      <c r="F12026" s="43" t="s">
        <v>28</v>
      </c>
      <c r="G12026" s="43">
        <v>72080</v>
      </c>
      <c r="Y12026" s="43" t="str">
        <f t="shared" si="374"/>
        <v>COMP</v>
      </c>
      <c r="AA12026" s="43">
        <f t="shared" si="375"/>
        <v>418697</v>
      </c>
    </row>
    <row r="12027" spans="1:27" x14ac:dyDescent="0.3">
      <c r="A12027" s="43">
        <v>2064154</v>
      </c>
      <c r="B12027" s="43" t="s">
        <v>8522</v>
      </c>
      <c r="C12027" s="43" t="s">
        <v>566</v>
      </c>
      <c r="E12027" s="43" t="s">
        <v>6263</v>
      </c>
      <c r="F12027" s="43" t="s">
        <v>30</v>
      </c>
      <c r="G12027" s="43">
        <v>72080</v>
      </c>
      <c r="Y12027" s="43" t="str">
        <f t="shared" si="374"/>
        <v>COMP</v>
      </c>
      <c r="AA12027" s="43">
        <f t="shared" si="375"/>
        <v>2064154</v>
      </c>
    </row>
    <row r="12028" spans="1:27" x14ac:dyDescent="0.3">
      <c r="A12028" s="43">
        <v>1094758</v>
      </c>
      <c r="B12028" s="43" t="s">
        <v>8522</v>
      </c>
      <c r="C12028" s="43" t="s">
        <v>732</v>
      </c>
      <c r="E12028" s="43" t="s">
        <v>31</v>
      </c>
      <c r="F12028" s="43" t="s">
        <v>30</v>
      </c>
      <c r="G12028" s="43">
        <v>72080</v>
      </c>
      <c r="Y12028" s="43" t="str">
        <f t="shared" si="374"/>
        <v>COMP</v>
      </c>
      <c r="AA12028" s="43">
        <f t="shared" si="375"/>
        <v>1094758</v>
      </c>
    </row>
    <row r="12029" spans="1:27" x14ac:dyDescent="0.3">
      <c r="A12029" s="43">
        <v>1563632</v>
      </c>
      <c r="B12029" s="43" t="s">
        <v>8523</v>
      </c>
      <c r="C12029" s="43" t="s">
        <v>8524</v>
      </c>
      <c r="E12029" s="43" t="s">
        <v>34</v>
      </c>
      <c r="F12029" s="43" t="s">
        <v>28</v>
      </c>
      <c r="G12029" s="43">
        <v>49064</v>
      </c>
      <c r="Y12029" s="43" t="str">
        <f t="shared" si="374"/>
        <v>COMP</v>
      </c>
      <c r="AA12029" s="43">
        <f t="shared" si="375"/>
        <v>1563632</v>
      </c>
    </row>
    <row r="12030" spans="1:27" x14ac:dyDescent="0.3">
      <c r="A12030" s="43">
        <v>2419329</v>
      </c>
      <c r="B12030" s="43" t="s">
        <v>8525</v>
      </c>
      <c r="C12030" s="43" t="s">
        <v>305</v>
      </c>
      <c r="E12030" s="43" t="s">
        <v>29</v>
      </c>
      <c r="F12030" s="43" t="s">
        <v>28</v>
      </c>
      <c r="G12030" s="43">
        <v>44084</v>
      </c>
      <c r="Y12030" s="43" t="str">
        <f t="shared" si="374"/>
        <v/>
      </c>
      <c r="AA12030" s="43" t="e">
        <f t="shared" si="375"/>
        <v>#N/A</v>
      </c>
    </row>
    <row r="12031" spans="1:27" x14ac:dyDescent="0.3">
      <c r="A12031" s="43">
        <v>1643989</v>
      </c>
      <c r="B12031" s="43" t="s">
        <v>8526</v>
      </c>
      <c r="C12031" s="43" t="s">
        <v>657</v>
      </c>
      <c r="E12031" s="43" t="s">
        <v>6263</v>
      </c>
      <c r="F12031" s="43" t="s">
        <v>28</v>
      </c>
      <c r="G12031" s="43">
        <v>44015</v>
      </c>
      <c r="Y12031" s="43" t="str">
        <f t="shared" si="374"/>
        <v/>
      </c>
      <c r="AA12031" s="43" t="e">
        <f t="shared" si="375"/>
        <v>#N/A</v>
      </c>
    </row>
    <row r="12032" spans="1:27" x14ac:dyDescent="0.3">
      <c r="A12032" s="43">
        <v>1004257</v>
      </c>
      <c r="B12032" s="43" t="s">
        <v>2210</v>
      </c>
      <c r="C12032" s="43" t="s">
        <v>2462</v>
      </c>
      <c r="E12032" s="43" t="s">
        <v>6263</v>
      </c>
      <c r="F12032" s="43" t="s">
        <v>28</v>
      </c>
      <c r="G12032" s="43">
        <v>44021</v>
      </c>
      <c r="Y12032" s="43" t="str">
        <f t="shared" si="374"/>
        <v/>
      </c>
      <c r="AA12032" s="43" t="e">
        <f t="shared" si="375"/>
        <v>#N/A</v>
      </c>
    </row>
    <row r="12033" spans="1:27" x14ac:dyDescent="0.3">
      <c r="A12033" s="43">
        <v>2287054</v>
      </c>
      <c r="B12033" s="43" t="s">
        <v>8527</v>
      </c>
      <c r="C12033" s="43" t="s">
        <v>316</v>
      </c>
      <c r="E12033" s="43" t="s">
        <v>35</v>
      </c>
      <c r="F12033" s="43" t="s">
        <v>28</v>
      </c>
      <c r="G12033" s="43">
        <v>49064</v>
      </c>
      <c r="Y12033" s="43" t="str">
        <f t="shared" si="374"/>
        <v>COMP</v>
      </c>
      <c r="AA12033" s="43">
        <f t="shared" si="375"/>
        <v>2287054</v>
      </c>
    </row>
    <row r="12034" spans="1:27" x14ac:dyDescent="0.3">
      <c r="A12034" s="43">
        <v>1270850</v>
      </c>
      <c r="B12034" s="43" t="s">
        <v>8528</v>
      </c>
      <c r="C12034" s="43" t="s">
        <v>412</v>
      </c>
      <c r="E12034" s="43" t="s">
        <v>6263</v>
      </c>
      <c r="F12034" s="43" t="s">
        <v>28</v>
      </c>
      <c r="G12034" s="43">
        <v>44022</v>
      </c>
      <c r="Y12034" s="43" t="str">
        <f t="shared" ref="Y12034:Y12097" si="376">IF(ISERROR(AA12034)=FALSE,"COMP","")</f>
        <v>COMP</v>
      </c>
      <c r="AA12034" s="43">
        <f t="shared" si="375"/>
        <v>1270850</v>
      </c>
    </row>
    <row r="12035" spans="1:27" x14ac:dyDescent="0.3">
      <c r="A12035" s="43">
        <v>1303897</v>
      </c>
      <c r="B12035" s="43" t="s">
        <v>8528</v>
      </c>
      <c r="C12035" s="43" t="s">
        <v>1208</v>
      </c>
      <c r="E12035" s="43" t="s">
        <v>31</v>
      </c>
      <c r="F12035" s="43" t="s">
        <v>28</v>
      </c>
      <c r="G12035" s="43">
        <v>44022</v>
      </c>
      <c r="Y12035" s="43" t="str">
        <f t="shared" si="376"/>
        <v>COMP</v>
      </c>
      <c r="AA12035" s="43">
        <f t="shared" ref="AA12035:AA12098" si="377">VLOOKUP(A12035,Z:Z,1,FALSE)</f>
        <v>1303897</v>
      </c>
    </row>
    <row r="12036" spans="1:27" x14ac:dyDescent="0.3">
      <c r="A12036" s="43">
        <v>1657489</v>
      </c>
      <c r="B12036" s="43" t="s">
        <v>8528</v>
      </c>
      <c r="C12036" s="43" t="s">
        <v>8529</v>
      </c>
      <c r="E12036" s="43" t="s">
        <v>35</v>
      </c>
      <c r="F12036" s="43" t="s">
        <v>28</v>
      </c>
      <c r="G12036" s="43">
        <v>44022</v>
      </c>
      <c r="Y12036" s="43" t="str">
        <f t="shared" si="376"/>
        <v>COMP</v>
      </c>
      <c r="AA12036" s="43">
        <f t="shared" si="377"/>
        <v>1657489</v>
      </c>
    </row>
    <row r="12037" spans="1:27" x14ac:dyDescent="0.3">
      <c r="A12037" s="43">
        <v>1345410</v>
      </c>
      <c r="B12037" s="43" t="s">
        <v>8530</v>
      </c>
      <c r="C12037" s="43" t="s">
        <v>1145</v>
      </c>
      <c r="E12037" s="43" t="s">
        <v>6263</v>
      </c>
      <c r="F12037" s="43" t="s">
        <v>30</v>
      </c>
      <c r="G12037" s="43">
        <v>72041</v>
      </c>
      <c r="Y12037" s="43" t="str">
        <f t="shared" si="376"/>
        <v/>
      </c>
      <c r="AA12037" s="43" t="e">
        <f t="shared" si="377"/>
        <v>#N/A</v>
      </c>
    </row>
    <row r="12038" spans="1:27" x14ac:dyDescent="0.3">
      <c r="A12038" s="43">
        <v>1058956</v>
      </c>
      <c r="B12038" s="43" t="s">
        <v>8531</v>
      </c>
      <c r="C12038" s="43" t="s">
        <v>478</v>
      </c>
      <c r="E12038" s="43" t="s">
        <v>6263</v>
      </c>
      <c r="F12038" s="43" t="s">
        <v>28</v>
      </c>
      <c r="G12038" s="43">
        <v>44069</v>
      </c>
      <c r="Y12038" s="43" t="str">
        <f t="shared" si="376"/>
        <v/>
      </c>
      <c r="AA12038" s="43" t="e">
        <f t="shared" si="377"/>
        <v>#N/A</v>
      </c>
    </row>
    <row r="12039" spans="1:27" x14ac:dyDescent="0.3">
      <c r="A12039" s="43">
        <v>397194</v>
      </c>
      <c r="B12039" s="43" t="s">
        <v>8532</v>
      </c>
      <c r="C12039" s="43" t="s">
        <v>313</v>
      </c>
      <c r="E12039" s="43" t="s">
        <v>29</v>
      </c>
      <c r="F12039" s="43" t="s">
        <v>30</v>
      </c>
      <c r="G12039" s="43">
        <v>49001</v>
      </c>
      <c r="Y12039" s="43" t="str">
        <f t="shared" si="376"/>
        <v>COMP</v>
      </c>
      <c r="AA12039" s="43">
        <f t="shared" si="377"/>
        <v>397194</v>
      </c>
    </row>
    <row r="12040" spans="1:27" x14ac:dyDescent="0.3">
      <c r="A12040" s="43">
        <v>421037</v>
      </c>
      <c r="B12040" s="43" t="s">
        <v>8532</v>
      </c>
      <c r="C12040" s="43" t="s">
        <v>2510</v>
      </c>
      <c r="E12040" s="43" t="s">
        <v>6263</v>
      </c>
      <c r="F12040" s="43" t="s">
        <v>28</v>
      </c>
      <c r="G12040" s="43">
        <v>49004</v>
      </c>
      <c r="Y12040" s="43" t="str">
        <f t="shared" si="376"/>
        <v/>
      </c>
      <c r="AA12040" s="43" t="e">
        <f t="shared" si="377"/>
        <v>#N/A</v>
      </c>
    </row>
    <row r="12041" spans="1:27" x14ac:dyDescent="0.3">
      <c r="A12041" s="43">
        <v>1947254</v>
      </c>
      <c r="B12041" s="43" t="s">
        <v>8532</v>
      </c>
      <c r="C12041" s="43" t="s">
        <v>530</v>
      </c>
      <c r="E12041" s="43" t="s">
        <v>6263</v>
      </c>
      <c r="F12041" s="43" t="s">
        <v>30</v>
      </c>
      <c r="G12041" s="43">
        <v>49004</v>
      </c>
      <c r="Y12041" s="43" t="str">
        <f t="shared" si="376"/>
        <v/>
      </c>
      <c r="AA12041" s="43" t="e">
        <f t="shared" si="377"/>
        <v>#N/A</v>
      </c>
    </row>
    <row r="12042" spans="1:27" x14ac:dyDescent="0.3">
      <c r="A12042" s="43">
        <v>1270495</v>
      </c>
      <c r="B12042" s="43" t="s">
        <v>8533</v>
      </c>
      <c r="C12042" s="43" t="s">
        <v>532</v>
      </c>
      <c r="E12042" s="43" t="s">
        <v>6263</v>
      </c>
      <c r="F12042" s="43" t="s">
        <v>28</v>
      </c>
      <c r="G12042" s="43">
        <v>49054</v>
      </c>
      <c r="Y12042" s="43" t="str">
        <f t="shared" si="376"/>
        <v/>
      </c>
      <c r="AA12042" s="43" t="e">
        <f t="shared" si="377"/>
        <v>#N/A</v>
      </c>
    </row>
    <row r="12043" spans="1:27" x14ac:dyDescent="0.3">
      <c r="A12043" s="43">
        <v>340932</v>
      </c>
      <c r="B12043" s="43" t="s">
        <v>8533</v>
      </c>
      <c r="C12043" s="43" t="s">
        <v>202</v>
      </c>
      <c r="E12043" s="43" t="s">
        <v>6263</v>
      </c>
      <c r="F12043" s="43" t="s">
        <v>28</v>
      </c>
      <c r="G12043" s="43">
        <v>49033</v>
      </c>
      <c r="Y12043" s="43" t="str">
        <f t="shared" si="376"/>
        <v/>
      </c>
      <c r="AA12043" s="43" t="e">
        <f t="shared" si="377"/>
        <v>#N/A</v>
      </c>
    </row>
    <row r="12044" spans="1:27" x14ac:dyDescent="0.3">
      <c r="A12044" s="43">
        <v>181078</v>
      </c>
      <c r="B12044" s="43" t="s">
        <v>8534</v>
      </c>
      <c r="C12044" s="43" t="s">
        <v>232</v>
      </c>
      <c r="E12044" s="43" t="s">
        <v>29</v>
      </c>
      <c r="F12044" s="43" t="s">
        <v>28</v>
      </c>
      <c r="G12044" s="43">
        <v>44001</v>
      </c>
      <c r="Y12044" s="43" t="str">
        <f t="shared" si="376"/>
        <v>COMP</v>
      </c>
      <c r="AA12044" s="43">
        <f t="shared" si="377"/>
        <v>181078</v>
      </c>
    </row>
    <row r="12045" spans="1:27" x14ac:dyDescent="0.3">
      <c r="A12045" s="43">
        <v>1652271</v>
      </c>
      <c r="B12045" s="43" t="s">
        <v>8535</v>
      </c>
      <c r="C12045" s="43" t="s">
        <v>594</v>
      </c>
      <c r="E12045" s="43" t="s">
        <v>35</v>
      </c>
      <c r="F12045" s="43" t="s">
        <v>28</v>
      </c>
      <c r="G12045" s="43">
        <v>44068</v>
      </c>
      <c r="Y12045" s="43" t="str">
        <f t="shared" si="376"/>
        <v>COMP</v>
      </c>
      <c r="AA12045" s="43">
        <f t="shared" si="377"/>
        <v>1652271</v>
      </c>
    </row>
    <row r="12046" spans="1:27" x14ac:dyDescent="0.3">
      <c r="A12046" s="43">
        <v>2387916</v>
      </c>
      <c r="B12046" s="43" t="s">
        <v>8536</v>
      </c>
      <c r="C12046" s="43" t="s">
        <v>290</v>
      </c>
      <c r="E12046" s="43" t="s">
        <v>6263</v>
      </c>
      <c r="F12046" s="43" t="s">
        <v>28</v>
      </c>
      <c r="G12046" s="43">
        <v>72009</v>
      </c>
      <c r="Y12046" s="43" t="str">
        <f t="shared" si="376"/>
        <v>COMP</v>
      </c>
      <c r="AA12046" s="43">
        <f t="shared" si="377"/>
        <v>2387916</v>
      </c>
    </row>
    <row r="12047" spans="1:27" x14ac:dyDescent="0.3">
      <c r="A12047" s="43">
        <v>1000079</v>
      </c>
      <c r="B12047" s="43" t="s">
        <v>8537</v>
      </c>
      <c r="C12047" s="43" t="s">
        <v>840</v>
      </c>
      <c r="E12047" s="43" t="s">
        <v>6263</v>
      </c>
      <c r="F12047" s="43" t="s">
        <v>28</v>
      </c>
      <c r="G12047" s="43">
        <v>85031</v>
      </c>
      <c r="Y12047" s="43" t="str">
        <f t="shared" si="376"/>
        <v>COMP</v>
      </c>
      <c r="AA12047" s="43">
        <f t="shared" si="377"/>
        <v>1000079</v>
      </c>
    </row>
    <row r="12048" spans="1:27" x14ac:dyDescent="0.3">
      <c r="A12048" s="43">
        <v>1441386</v>
      </c>
      <c r="B12048" s="43" t="s">
        <v>8538</v>
      </c>
      <c r="C12048" s="43" t="s">
        <v>620</v>
      </c>
      <c r="E12048" s="43" t="s">
        <v>6263</v>
      </c>
      <c r="F12048" s="43" t="s">
        <v>30</v>
      </c>
      <c r="G12048" s="43">
        <v>85032</v>
      </c>
      <c r="Y12048" s="43" t="str">
        <f t="shared" si="376"/>
        <v/>
      </c>
      <c r="AA12048" s="43" t="e">
        <f t="shared" si="377"/>
        <v>#N/A</v>
      </c>
    </row>
    <row r="12049" spans="1:27" x14ac:dyDescent="0.3">
      <c r="A12049" s="43">
        <v>1096924</v>
      </c>
      <c r="B12049" s="43" t="s">
        <v>8539</v>
      </c>
      <c r="C12049" s="43" t="s">
        <v>937</v>
      </c>
      <c r="E12049" s="43" t="s">
        <v>6263</v>
      </c>
      <c r="F12049" s="43" t="s">
        <v>28</v>
      </c>
      <c r="G12049" s="43">
        <v>85031</v>
      </c>
      <c r="Y12049" s="43" t="str">
        <f t="shared" si="376"/>
        <v/>
      </c>
      <c r="AA12049" s="43" t="e">
        <f t="shared" si="377"/>
        <v>#N/A</v>
      </c>
    </row>
    <row r="12050" spans="1:27" x14ac:dyDescent="0.3">
      <c r="A12050" s="43">
        <v>577061</v>
      </c>
      <c r="B12050" s="43" t="s">
        <v>8539</v>
      </c>
      <c r="C12050" s="43" t="s">
        <v>397</v>
      </c>
      <c r="E12050" s="43" t="s">
        <v>6263</v>
      </c>
      <c r="F12050" s="43" t="s">
        <v>28</v>
      </c>
      <c r="G12050" s="43">
        <v>53063</v>
      </c>
      <c r="Y12050" s="43" t="str">
        <f t="shared" si="376"/>
        <v/>
      </c>
      <c r="AA12050" s="43" t="e">
        <f t="shared" si="377"/>
        <v>#N/A</v>
      </c>
    </row>
    <row r="12051" spans="1:27" x14ac:dyDescent="0.3">
      <c r="A12051" s="43">
        <v>2020812</v>
      </c>
      <c r="B12051" s="43" t="s">
        <v>8540</v>
      </c>
      <c r="C12051" s="43" t="s">
        <v>2050</v>
      </c>
      <c r="E12051" s="43" t="s">
        <v>6263</v>
      </c>
      <c r="F12051" s="43" t="s">
        <v>30</v>
      </c>
      <c r="G12051" s="43">
        <v>49064</v>
      </c>
      <c r="Y12051" s="43" t="str">
        <f t="shared" si="376"/>
        <v/>
      </c>
      <c r="AA12051" s="43" t="e">
        <f t="shared" si="377"/>
        <v>#N/A</v>
      </c>
    </row>
    <row r="12052" spans="1:27" x14ac:dyDescent="0.3">
      <c r="A12052" s="43">
        <v>1486593</v>
      </c>
      <c r="B12052" s="43" t="s">
        <v>8541</v>
      </c>
      <c r="C12052" s="43" t="s">
        <v>187</v>
      </c>
      <c r="E12052" s="43" t="s">
        <v>6263</v>
      </c>
      <c r="F12052" s="43" t="s">
        <v>30</v>
      </c>
      <c r="G12052" s="43">
        <v>49002</v>
      </c>
      <c r="Y12052" s="43" t="str">
        <f t="shared" si="376"/>
        <v/>
      </c>
      <c r="AA12052" s="43" t="e">
        <f t="shared" si="377"/>
        <v>#N/A</v>
      </c>
    </row>
    <row r="12053" spans="1:27" x14ac:dyDescent="0.3">
      <c r="A12053" s="43">
        <v>1227591</v>
      </c>
      <c r="B12053" s="43" t="s">
        <v>8541</v>
      </c>
      <c r="C12053" s="43" t="s">
        <v>218</v>
      </c>
      <c r="E12053" s="43" t="s">
        <v>6263</v>
      </c>
      <c r="F12053" s="43" t="s">
        <v>28</v>
      </c>
      <c r="G12053" s="43">
        <v>49002</v>
      </c>
      <c r="Y12053" s="43" t="str">
        <f t="shared" si="376"/>
        <v/>
      </c>
      <c r="AA12053" s="43" t="e">
        <f t="shared" si="377"/>
        <v>#N/A</v>
      </c>
    </row>
    <row r="12054" spans="1:27" x14ac:dyDescent="0.3">
      <c r="A12054" s="43">
        <v>2003751</v>
      </c>
      <c r="B12054" s="43" t="s">
        <v>2224</v>
      </c>
      <c r="C12054" s="43" t="s">
        <v>936</v>
      </c>
      <c r="E12054" s="43" t="s">
        <v>6263</v>
      </c>
      <c r="F12054" s="43" t="s">
        <v>30</v>
      </c>
      <c r="G12054" s="43">
        <v>44105</v>
      </c>
      <c r="Y12054" s="43" t="str">
        <f t="shared" si="376"/>
        <v/>
      </c>
      <c r="AA12054" s="43" t="e">
        <f t="shared" si="377"/>
        <v>#N/A</v>
      </c>
    </row>
    <row r="12055" spans="1:27" x14ac:dyDescent="0.3">
      <c r="A12055" s="43">
        <v>2177456</v>
      </c>
      <c r="B12055" s="43" t="s">
        <v>2224</v>
      </c>
      <c r="C12055" s="43" t="s">
        <v>677</v>
      </c>
      <c r="E12055" s="43" t="s">
        <v>6263</v>
      </c>
      <c r="F12055" s="43" t="s">
        <v>28</v>
      </c>
      <c r="G12055" s="43">
        <v>44022</v>
      </c>
      <c r="Y12055" s="43" t="str">
        <f t="shared" si="376"/>
        <v>COMP</v>
      </c>
      <c r="AA12055" s="43">
        <f t="shared" si="377"/>
        <v>2177456</v>
      </c>
    </row>
    <row r="12056" spans="1:27" x14ac:dyDescent="0.3">
      <c r="A12056" s="43">
        <v>386937</v>
      </c>
      <c r="B12056" s="43" t="s">
        <v>2224</v>
      </c>
      <c r="C12056" s="43" t="s">
        <v>175</v>
      </c>
      <c r="E12056" s="43" t="s">
        <v>6263</v>
      </c>
      <c r="F12056" s="43" t="s">
        <v>28</v>
      </c>
      <c r="G12056" s="43">
        <v>72029</v>
      </c>
      <c r="Y12056" s="43" t="str">
        <f t="shared" si="376"/>
        <v>COMP</v>
      </c>
      <c r="AA12056" s="43">
        <f t="shared" si="377"/>
        <v>386937</v>
      </c>
    </row>
    <row r="12057" spans="1:27" x14ac:dyDescent="0.3">
      <c r="A12057" s="43">
        <v>1500496</v>
      </c>
      <c r="B12057" s="43" t="s">
        <v>8542</v>
      </c>
      <c r="C12057" s="43" t="s">
        <v>8543</v>
      </c>
      <c r="E12057" s="43" t="s">
        <v>35</v>
      </c>
      <c r="F12057" s="43" t="s">
        <v>28</v>
      </c>
      <c r="G12057" s="43">
        <v>44099</v>
      </c>
      <c r="Y12057" s="43" t="str">
        <f t="shared" si="376"/>
        <v>COMP</v>
      </c>
      <c r="AA12057" s="43">
        <f t="shared" si="377"/>
        <v>1500496</v>
      </c>
    </row>
    <row r="12058" spans="1:27" x14ac:dyDescent="0.3">
      <c r="A12058" s="43">
        <v>1028655</v>
      </c>
      <c r="B12058" s="43" t="s">
        <v>8544</v>
      </c>
      <c r="C12058" s="43" t="s">
        <v>544</v>
      </c>
      <c r="E12058" s="43" t="s">
        <v>6263</v>
      </c>
      <c r="F12058" s="43" t="s">
        <v>30</v>
      </c>
      <c r="G12058" s="43">
        <v>49009</v>
      </c>
      <c r="Y12058" s="43" t="str">
        <f t="shared" si="376"/>
        <v/>
      </c>
      <c r="AA12058" s="43" t="e">
        <f t="shared" si="377"/>
        <v>#N/A</v>
      </c>
    </row>
    <row r="12059" spans="1:27" x14ac:dyDescent="0.3">
      <c r="A12059" s="43">
        <v>2244645</v>
      </c>
      <c r="B12059" s="43" t="s">
        <v>8545</v>
      </c>
      <c r="C12059" s="43" t="s">
        <v>514</v>
      </c>
      <c r="E12059" s="43" t="s">
        <v>6263</v>
      </c>
      <c r="F12059" s="43" t="s">
        <v>28</v>
      </c>
      <c r="G12059" s="43">
        <v>49072</v>
      </c>
      <c r="Y12059" s="43" t="str">
        <f t="shared" si="376"/>
        <v/>
      </c>
      <c r="AA12059" s="43" t="e">
        <f t="shared" si="377"/>
        <v>#N/A</v>
      </c>
    </row>
    <row r="12060" spans="1:27" x14ac:dyDescent="0.3">
      <c r="A12060" s="43">
        <v>1910355</v>
      </c>
      <c r="B12060" s="43" t="s">
        <v>8546</v>
      </c>
      <c r="C12060" s="43" t="s">
        <v>274</v>
      </c>
      <c r="E12060" s="43" t="s">
        <v>6263</v>
      </c>
      <c r="F12060" s="43" t="s">
        <v>28</v>
      </c>
      <c r="G12060" s="43">
        <v>85017</v>
      </c>
      <c r="Y12060" s="43" t="str">
        <f t="shared" si="376"/>
        <v/>
      </c>
      <c r="AA12060" s="43" t="e">
        <f t="shared" si="377"/>
        <v>#N/A</v>
      </c>
    </row>
    <row r="12061" spans="1:27" x14ac:dyDescent="0.3">
      <c r="A12061" s="43">
        <v>1803786</v>
      </c>
      <c r="B12061" s="43" t="s">
        <v>8547</v>
      </c>
      <c r="C12061" s="43" t="s">
        <v>530</v>
      </c>
      <c r="E12061" s="43" t="s">
        <v>6263</v>
      </c>
      <c r="F12061" s="43" t="s">
        <v>30</v>
      </c>
      <c r="G12061" s="43">
        <v>85033</v>
      </c>
      <c r="Y12061" s="43" t="str">
        <f t="shared" si="376"/>
        <v/>
      </c>
      <c r="AA12061" s="43" t="e">
        <f t="shared" si="377"/>
        <v>#N/A</v>
      </c>
    </row>
    <row r="12062" spans="1:27" x14ac:dyDescent="0.3">
      <c r="A12062" s="43">
        <v>1790869</v>
      </c>
      <c r="B12062" s="43" t="s">
        <v>8548</v>
      </c>
      <c r="C12062" s="43" t="s">
        <v>5164</v>
      </c>
      <c r="E12062" s="43" t="s">
        <v>6263</v>
      </c>
      <c r="F12062" s="43" t="s">
        <v>30</v>
      </c>
      <c r="G12062" s="43">
        <v>44035</v>
      </c>
      <c r="Y12062" s="43" t="str">
        <f t="shared" si="376"/>
        <v>COMP</v>
      </c>
      <c r="AA12062" s="43">
        <f t="shared" si="377"/>
        <v>1790869</v>
      </c>
    </row>
    <row r="12063" spans="1:27" x14ac:dyDescent="0.3">
      <c r="A12063" s="43">
        <v>1967919</v>
      </c>
      <c r="B12063" s="43" t="s">
        <v>8549</v>
      </c>
      <c r="C12063" s="43" t="s">
        <v>8550</v>
      </c>
      <c r="E12063" s="43" t="s">
        <v>35</v>
      </c>
      <c r="F12063" s="43" t="s">
        <v>28</v>
      </c>
      <c r="G12063" s="43">
        <v>53061</v>
      </c>
      <c r="Y12063" s="43" t="str">
        <f t="shared" si="376"/>
        <v>COMP</v>
      </c>
      <c r="AA12063" s="43">
        <f t="shared" si="377"/>
        <v>1967919</v>
      </c>
    </row>
    <row r="12064" spans="1:27" x14ac:dyDescent="0.3">
      <c r="A12064" s="43">
        <v>586408</v>
      </c>
      <c r="B12064" s="43" t="s">
        <v>8551</v>
      </c>
      <c r="C12064" s="43" t="s">
        <v>548</v>
      </c>
      <c r="E12064" s="43" t="s">
        <v>6263</v>
      </c>
      <c r="F12064" s="43" t="s">
        <v>28</v>
      </c>
      <c r="G12064" s="43">
        <v>44062</v>
      </c>
      <c r="Y12064" s="43" t="str">
        <f t="shared" si="376"/>
        <v>COMP</v>
      </c>
      <c r="AA12064" s="43">
        <f t="shared" si="377"/>
        <v>586408</v>
      </c>
    </row>
    <row r="12065" spans="1:27" x14ac:dyDescent="0.3">
      <c r="A12065" s="43">
        <v>1150358</v>
      </c>
      <c r="B12065" s="43" t="s">
        <v>8552</v>
      </c>
      <c r="C12065" s="43" t="s">
        <v>446</v>
      </c>
      <c r="E12065" s="43" t="s">
        <v>6263</v>
      </c>
      <c r="F12065" s="43" t="s">
        <v>28</v>
      </c>
      <c r="G12065" s="43">
        <v>44024</v>
      </c>
      <c r="Y12065" s="43" t="str">
        <f t="shared" si="376"/>
        <v>COMP</v>
      </c>
      <c r="AA12065" s="43">
        <f t="shared" si="377"/>
        <v>1150358</v>
      </c>
    </row>
    <row r="12066" spans="1:27" x14ac:dyDescent="0.3">
      <c r="A12066" s="43">
        <v>2424513</v>
      </c>
      <c r="B12066" s="43" t="s">
        <v>8553</v>
      </c>
      <c r="C12066" s="43" t="s">
        <v>666</v>
      </c>
      <c r="E12066" s="43" t="s">
        <v>6263</v>
      </c>
      <c r="F12066" s="43" t="s">
        <v>30</v>
      </c>
      <c r="G12066" s="43">
        <v>44024</v>
      </c>
      <c r="Y12066" s="43" t="str">
        <f t="shared" si="376"/>
        <v/>
      </c>
      <c r="AA12066" s="43" t="e">
        <f t="shared" si="377"/>
        <v>#N/A</v>
      </c>
    </row>
    <row r="12067" spans="1:27" x14ac:dyDescent="0.3">
      <c r="A12067" s="43">
        <v>186262</v>
      </c>
      <c r="B12067" s="43" t="s">
        <v>8554</v>
      </c>
      <c r="C12067" s="43" t="s">
        <v>425</v>
      </c>
      <c r="E12067" s="43" t="s">
        <v>6263</v>
      </c>
      <c r="F12067" s="43" t="s">
        <v>28</v>
      </c>
      <c r="G12067" s="43">
        <v>72017</v>
      </c>
      <c r="Y12067" s="43" t="str">
        <f t="shared" si="376"/>
        <v/>
      </c>
      <c r="AA12067" s="43" t="e">
        <f t="shared" si="377"/>
        <v>#N/A</v>
      </c>
    </row>
    <row r="12068" spans="1:27" x14ac:dyDescent="0.3">
      <c r="A12068" s="43">
        <v>2378802</v>
      </c>
      <c r="B12068" s="43" t="s">
        <v>8555</v>
      </c>
      <c r="C12068" s="43" t="s">
        <v>647</v>
      </c>
      <c r="E12068" s="43" t="s">
        <v>6263</v>
      </c>
      <c r="F12068" s="43" t="s">
        <v>28</v>
      </c>
      <c r="G12068" s="43">
        <v>44090</v>
      </c>
      <c r="Y12068" s="43" t="str">
        <f t="shared" si="376"/>
        <v>COMP</v>
      </c>
      <c r="AA12068" s="43">
        <f t="shared" si="377"/>
        <v>2378802</v>
      </c>
    </row>
    <row r="12069" spans="1:27" x14ac:dyDescent="0.3">
      <c r="A12069" s="43">
        <v>2340999</v>
      </c>
      <c r="B12069" s="43" t="s">
        <v>8556</v>
      </c>
      <c r="C12069" s="43" t="s">
        <v>620</v>
      </c>
      <c r="E12069" s="43" t="s">
        <v>6263</v>
      </c>
      <c r="F12069" s="43" t="s">
        <v>30</v>
      </c>
      <c r="G12069" s="43">
        <v>49004</v>
      </c>
      <c r="Y12069" s="43" t="str">
        <f t="shared" si="376"/>
        <v/>
      </c>
      <c r="AA12069" s="43" t="e">
        <f t="shared" si="377"/>
        <v>#N/A</v>
      </c>
    </row>
    <row r="12070" spans="1:27" x14ac:dyDescent="0.3">
      <c r="A12070" s="43">
        <v>2091020</v>
      </c>
      <c r="B12070" s="43" t="s">
        <v>8557</v>
      </c>
      <c r="C12070" s="43" t="s">
        <v>557</v>
      </c>
      <c r="E12070" s="43" t="s">
        <v>6263</v>
      </c>
      <c r="F12070" s="43" t="s">
        <v>30</v>
      </c>
      <c r="G12070" s="43">
        <v>49001</v>
      </c>
      <c r="Y12070" s="43" t="str">
        <f t="shared" si="376"/>
        <v/>
      </c>
      <c r="AA12070" s="43" t="e">
        <f t="shared" si="377"/>
        <v>#N/A</v>
      </c>
    </row>
    <row r="12071" spans="1:27" x14ac:dyDescent="0.3">
      <c r="A12071" s="43">
        <v>1761086</v>
      </c>
      <c r="B12071" s="43" t="s">
        <v>8558</v>
      </c>
      <c r="C12071" s="43" t="s">
        <v>514</v>
      </c>
      <c r="E12071" s="43" t="s">
        <v>6263</v>
      </c>
      <c r="F12071" s="43" t="s">
        <v>28</v>
      </c>
      <c r="G12071" s="43">
        <v>49002</v>
      </c>
      <c r="Y12071" s="43" t="str">
        <f t="shared" si="376"/>
        <v/>
      </c>
      <c r="AA12071" s="43" t="e">
        <f t="shared" si="377"/>
        <v>#N/A</v>
      </c>
    </row>
    <row r="12072" spans="1:27" x14ac:dyDescent="0.3">
      <c r="A12072" s="43">
        <v>1361345</v>
      </c>
      <c r="B12072" s="43" t="s">
        <v>8559</v>
      </c>
      <c r="C12072" s="43" t="s">
        <v>1813</v>
      </c>
      <c r="E12072" s="43" t="s">
        <v>6263</v>
      </c>
      <c r="F12072" s="43" t="s">
        <v>30</v>
      </c>
      <c r="G12072" s="43">
        <v>49032</v>
      </c>
      <c r="Y12072" s="43" t="str">
        <f t="shared" si="376"/>
        <v/>
      </c>
      <c r="AA12072" s="43" t="e">
        <f t="shared" si="377"/>
        <v>#N/A</v>
      </c>
    </row>
    <row r="12073" spans="1:27" x14ac:dyDescent="0.3">
      <c r="A12073" s="43">
        <v>1461054</v>
      </c>
      <c r="B12073" s="43" t="s">
        <v>8560</v>
      </c>
      <c r="C12073" s="43" t="s">
        <v>193</v>
      </c>
      <c r="E12073" s="43" t="s">
        <v>6263</v>
      </c>
      <c r="F12073" s="43" t="s">
        <v>28</v>
      </c>
      <c r="G12073" s="43">
        <v>49019</v>
      </c>
      <c r="Y12073" s="43" t="str">
        <f t="shared" si="376"/>
        <v>COMP</v>
      </c>
      <c r="AA12073" s="43">
        <f t="shared" si="377"/>
        <v>1461054</v>
      </c>
    </row>
    <row r="12074" spans="1:27" x14ac:dyDescent="0.3">
      <c r="A12074" s="43">
        <v>1222298</v>
      </c>
      <c r="B12074" s="43" t="s">
        <v>8560</v>
      </c>
      <c r="C12074" s="43" t="s">
        <v>2050</v>
      </c>
      <c r="E12074" s="43" t="s">
        <v>6263</v>
      </c>
      <c r="F12074" s="43" t="s">
        <v>30</v>
      </c>
      <c r="G12074" s="43">
        <v>49019</v>
      </c>
      <c r="Y12074" s="43" t="str">
        <f t="shared" si="376"/>
        <v/>
      </c>
      <c r="AA12074" s="43" t="e">
        <f t="shared" si="377"/>
        <v>#N/A</v>
      </c>
    </row>
    <row r="12075" spans="1:27" x14ac:dyDescent="0.3">
      <c r="A12075" s="43">
        <v>1869412</v>
      </c>
      <c r="B12075" s="43" t="s">
        <v>8561</v>
      </c>
      <c r="C12075" s="43" t="s">
        <v>3899</v>
      </c>
      <c r="E12075" s="43" t="s">
        <v>6263</v>
      </c>
      <c r="F12075" s="43" t="s">
        <v>30</v>
      </c>
      <c r="G12075" s="43">
        <v>53061</v>
      </c>
      <c r="Y12075" s="43" t="str">
        <f t="shared" si="376"/>
        <v/>
      </c>
      <c r="AA12075" s="43" t="e">
        <f t="shared" si="377"/>
        <v>#N/A</v>
      </c>
    </row>
    <row r="12076" spans="1:27" x14ac:dyDescent="0.3">
      <c r="A12076" s="43">
        <v>1647276</v>
      </c>
      <c r="B12076" s="43" t="s">
        <v>8561</v>
      </c>
      <c r="C12076" s="43" t="s">
        <v>1241</v>
      </c>
      <c r="E12076" s="43" t="s">
        <v>6263</v>
      </c>
      <c r="F12076" s="43" t="s">
        <v>28</v>
      </c>
      <c r="G12076" s="43">
        <v>85055</v>
      </c>
      <c r="Y12076" s="43" t="str">
        <f t="shared" si="376"/>
        <v/>
      </c>
      <c r="AA12076" s="43" t="e">
        <f t="shared" si="377"/>
        <v>#N/A</v>
      </c>
    </row>
    <row r="12077" spans="1:27" x14ac:dyDescent="0.3">
      <c r="A12077" s="43">
        <v>1863506</v>
      </c>
      <c r="B12077" s="43" t="s">
        <v>8561</v>
      </c>
      <c r="C12077" s="43" t="s">
        <v>8562</v>
      </c>
      <c r="E12077" s="43" t="s">
        <v>35</v>
      </c>
      <c r="F12077" s="43" t="s">
        <v>28</v>
      </c>
      <c r="G12077" s="43">
        <v>53061</v>
      </c>
      <c r="Y12077" s="43" t="str">
        <f t="shared" si="376"/>
        <v>COMP</v>
      </c>
      <c r="AA12077" s="43">
        <f t="shared" si="377"/>
        <v>1863506</v>
      </c>
    </row>
    <row r="12078" spans="1:27" x14ac:dyDescent="0.3">
      <c r="A12078" s="43">
        <v>1454526</v>
      </c>
      <c r="B12078" s="43" t="s">
        <v>8563</v>
      </c>
      <c r="C12078" s="43" t="s">
        <v>548</v>
      </c>
      <c r="E12078" s="43" t="s">
        <v>6263</v>
      </c>
      <c r="F12078" s="43" t="s">
        <v>28</v>
      </c>
      <c r="G12078" s="43">
        <v>85054</v>
      </c>
      <c r="Y12078" s="43" t="str">
        <f t="shared" si="376"/>
        <v>COMP</v>
      </c>
      <c r="AA12078" s="43">
        <f t="shared" si="377"/>
        <v>1454526</v>
      </c>
    </row>
    <row r="12079" spans="1:27" x14ac:dyDescent="0.3">
      <c r="A12079" s="43">
        <v>1988353</v>
      </c>
      <c r="B12079" s="43" t="s">
        <v>8564</v>
      </c>
      <c r="C12079" s="43" t="s">
        <v>974</v>
      </c>
      <c r="E12079" s="43" t="s">
        <v>34</v>
      </c>
      <c r="F12079" s="43" t="s">
        <v>28</v>
      </c>
      <c r="G12079" s="43">
        <v>53004</v>
      </c>
      <c r="Y12079" s="43" t="str">
        <f t="shared" si="376"/>
        <v>COMP</v>
      </c>
      <c r="AA12079" s="43">
        <f t="shared" si="377"/>
        <v>1988353</v>
      </c>
    </row>
    <row r="12080" spans="1:27" x14ac:dyDescent="0.3">
      <c r="A12080" s="43">
        <v>1584574</v>
      </c>
      <c r="B12080" s="43" t="s">
        <v>8565</v>
      </c>
      <c r="C12080" s="43" t="s">
        <v>495</v>
      </c>
      <c r="E12080" s="43" t="s">
        <v>35</v>
      </c>
      <c r="F12080" s="43" t="s">
        <v>30</v>
      </c>
      <c r="G12080" s="43">
        <v>44055</v>
      </c>
      <c r="Y12080" s="43" t="str">
        <f t="shared" si="376"/>
        <v>COMP</v>
      </c>
      <c r="AA12080" s="43">
        <f t="shared" si="377"/>
        <v>1584574</v>
      </c>
    </row>
    <row r="12081" spans="1:27" x14ac:dyDescent="0.3">
      <c r="A12081" s="43">
        <v>1698874</v>
      </c>
      <c r="B12081" s="43" t="s">
        <v>8565</v>
      </c>
      <c r="C12081" s="43" t="s">
        <v>2115</v>
      </c>
      <c r="E12081" s="43" t="s">
        <v>6263</v>
      </c>
      <c r="F12081" s="43" t="s">
        <v>28</v>
      </c>
      <c r="G12081" s="43">
        <v>44055</v>
      </c>
      <c r="Y12081" s="43" t="str">
        <f t="shared" si="376"/>
        <v>COMP</v>
      </c>
      <c r="AA12081" s="43">
        <f t="shared" si="377"/>
        <v>1698874</v>
      </c>
    </row>
    <row r="12082" spans="1:27" x14ac:dyDescent="0.3">
      <c r="A12082" s="43">
        <v>301983</v>
      </c>
      <c r="B12082" s="43" t="s">
        <v>8566</v>
      </c>
      <c r="C12082" s="43" t="s">
        <v>235</v>
      </c>
      <c r="E12082" s="43" t="s">
        <v>6263</v>
      </c>
      <c r="F12082" s="43" t="s">
        <v>28</v>
      </c>
      <c r="G12082" s="43">
        <v>85033</v>
      </c>
      <c r="Y12082" s="43" t="str">
        <f t="shared" si="376"/>
        <v>COMP</v>
      </c>
      <c r="AA12082" s="43">
        <f t="shared" si="377"/>
        <v>301983</v>
      </c>
    </row>
    <row r="12083" spans="1:27" x14ac:dyDescent="0.3">
      <c r="A12083" s="43">
        <v>2362760</v>
      </c>
      <c r="B12083" s="43" t="s">
        <v>8567</v>
      </c>
      <c r="C12083" s="43" t="s">
        <v>4420</v>
      </c>
      <c r="E12083" s="43" t="s">
        <v>35</v>
      </c>
      <c r="F12083" s="43" t="s">
        <v>30</v>
      </c>
      <c r="G12083" s="43">
        <v>85017</v>
      </c>
      <c r="Y12083" s="43" t="str">
        <f t="shared" si="376"/>
        <v>COMP</v>
      </c>
      <c r="AA12083" s="43">
        <f t="shared" si="377"/>
        <v>2362760</v>
      </c>
    </row>
    <row r="12084" spans="1:27" x14ac:dyDescent="0.3">
      <c r="A12084" s="43">
        <v>1541078</v>
      </c>
      <c r="B12084" s="43" t="s">
        <v>8568</v>
      </c>
      <c r="C12084" s="43" t="s">
        <v>399</v>
      </c>
      <c r="E12084" s="43" t="s">
        <v>6263</v>
      </c>
      <c r="F12084" s="43" t="s">
        <v>28</v>
      </c>
      <c r="G12084" s="43">
        <v>44021</v>
      </c>
      <c r="Y12084" s="43" t="str">
        <f t="shared" si="376"/>
        <v>COMP</v>
      </c>
      <c r="AA12084" s="43">
        <f t="shared" si="377"/>
        <v>1541078</v>
      </c>
    </row>
    <row r="12085" spans="1:27" x14ac:dyDescent="0.3">
      <c r="A12085" s="43">
        <v>2400270</v>
      </c>
      <c r="B12085" s="43" t="s">
        <v>8568</v>
      </c>
      <c r="C12085" s="43" t="s">
        <v>346</v>
      </c>
      <c r="E12085" s="43" t="s">
        <v>6263</v>
      </c>
      <c r="F12085" s="43" t="s">
        <v>28</v>
      </c>
      <c r="G12085" s="43">
        <v>49004</v>
      </c>
      <c r="Y12085" s="43" t="str">
        <f t="shared" si="376"/>
        <v/>
      </c>
      <c r="AA12085" s="43" t="e">
        <f t="shared" si="377"/>
        <v>#N/A</v>
      </c>
    </row>
    <row r="12086" spans="1:27" x14ac:dyDescent="0.3">
      <c r="A12086" s="43">
        <v>1773786</v>
      </c>
      <c r="B12086" s="43" t="s">
        <v>8568</v>
      </c>
      <c r="C12086" s="43" t="s">
        <v>239</v>
      </c>
      <c r="E12086" s="43" t="s">
        <v>6263</v>
      </c>
      <c r="F12086" s="43" t="s">
        <v>30</v>
      </c>
      <c r="G12086" s="43">
        <v>44021</v>
      </c>
      <c r="Y12086" s="43" t="str">
        <f t="shared" si="376"/>
        <v/>
      </c>
      <c r="AA12086" s="43" t="e">
        <f t="shared" si="377"/>
        <v>#N/A</v>
      </c>
    </row>
    <row r="12087" spans="1:27" x14ac:dyDescent="0.3">
      <c r="A12087" s="43">
        <v>1650676</v>
      </c>
      <c r="B12087" s="43" t="s">
        <v>8569</v>
      </c>
      <c r="C12087" s="43" t="s">
        <v>1157</v>
      </c>
      <c r="E12087" s="43" t="s">
        <v>29</v>
      </c>
      <c r="F12087" s="43" t="s">
        <v>28</v>
      </c>
      <c r="G12087" s="43">
        <v>49006</v>
      </c>
      <c r="Y12087" s="43" t="str">
        <f t="shared" si="376"/>
        <v>COMP</v>
      </c>
      <c r="AA12087" s="43">
        <f t="shared" si="377"/>
        <v>1650676</v>
      </c>
    </row>
    <row r="12088" spans="1:27" x14ac:dyDescent="0.3">
      <c r="A12088" s="43">
        <v>1889386</v>
      </c>
      <c r="B12088" s="43" t="s">
        <v>2246</v>
      </c>
      <c r="C12088" s="43" t="s">
        <v>785</v>
      </c>
      <c r="E12088" s="43" t="s">
        <v>6263</v>
      </c>
      <c r="F12088" s="43" t="s">
        <v>28</v>
      </c>
      <c r="G12088" s="43">
        <v>44084</v>
      </c>
      <c r="Y12088" s="43" t="str">
        <f t="shared" si="376"/>
        <v>COMP</v>
      </c>
      <c r="AA12088" s="43">
        <f t="shared" si="377"/>
        <v>1889386</v>
      </c>
    </row>
    <row r="12089" spans="1:27" x14ac:dyDescent="0.3">
      <c r="A12089" s="43">
        <v>2256050</v>
      </c>
      <c r="B12089" s="43" t="s">
        <v>2249</v>
      </c>
      <c r="C12089" s="43" t="s">
        <v>715</v>
      </c>
      <c r="E12089" s="43" t="s">
        <v>6263</v>
      </c>
      <c r="F12089" s="43" t="s">
        <v>30</v>
      </c>
      <c r="G12089" s="43">
        <v>85012</v>
      </c>
      <c r="Y12089" s="43" t="str">
        <f t="shared" si="376"/>
        <v/>
      </c>
      <c r="AA12089" s="43" t="e">
        <f t="shared" si="377"/>
        <v>#N/A</v>
      </c>
    </row>
    <row r="12090" spans="1:27" x14ac:dyDescent="0.3">
      <c r="A12090" s="43">
        <v>2268686</v>
      </c>
      <c r="B12090" s="43" t="s">
        <v>8570</v>
      </c>
      <c r="C12090" s="43" t="s">
        <v>7529</v>
      </c>
      <c r="E12090" s="43" t="s">
        <v>6263</v>
      </c>
      <c r="F12090" s="43" t="s">
        <v>30</v>
      </c>
      <c r="G12090" s="43">
        <v>44130</v>
      </c>
      <c r="Y12090" s="43" t="str">
        <f t="shared" si="376"/>
        <v/>
      </c>
      <c r="AA12090" s="43" t="e">
        <f t="shared" si="377"/>
        <v>#N/A</v>
      </c>
    </row>
    <row r="12091" spans="1:27" x14ac:dyDescent="0.3">
      <c r="A12091" s="43">
        <v>2420545</v>
      </c>
      <c r="B12091" s="43" t="s">
        <v>8571</v>
      </c>
      <c r="C12091" s="43" t="s">
        <v>986</v>
      </c>
      <c r="E12091" s="43" t="s">
        <v>34</v>
      </c>
      <c r="F12091" s="43" t="s">
        <v>28</v>
      </c>
      <c r="G12091" s="43">
        <v>44105</v>
      </c>
      <c r="Y12091" s="43" t="str">
        <f t="shared" si="376"/>
        <v/>
      </c>
      <c r="AA12091" s="43" t="e">
        <f t="shared" si="377"/>
        <v>#N/A</v>
      </c>
    </row>
    <row r="12092" spans="1:27" x14ac:dyDescent="0.3">
      <c r="A12092" s="43">
        <v>1512237</v>
      </c>
      <c r="B12092" s="43" t="s">
        <v>8572</v>
      </c>
      <c r="C12092" s="43" t="s">
        <v>732</v>
      </c>
      <c r="E12092" s="43" t="s">
        <v>34</v>
      </c>
      <c r="F12092" s="43" t="s">
        <v>30</v>
      </c>
      <c r="G12092" s="43">
        <v>44001</v>
      </c>
      <c r="Y12092" s="43" t="str">
        <f t="shared" si="376"/>
        <v>COMP</v>
      </c>
      <c r="AA12092" s="43">
        <f t="shared" si="377"/>
        <v>1512237</v>
      </c>
    </row>
    <row r="12093" spans="1:27" x14ac:dyDescent="0.3">
      <c r="A12093" s="43">
        <v>1836877</v>
      </c>
      <c r="B12093" s="43" t="s">
        <v>8573</v>
      </c>
      <c r="C12093" s="43" t="s">
        <v>722</v>
      </c>
      <c r="E12093" s="43" t="s">
        <v>6263</v>
      </c>
      <c r="F12093" s="43" t="s">
        <v>28</v>
      </c>
      <c r="G12093" s="43">
        <v>44039</v>
      </c>
      <c r="Y12093" s="43" t="str">
        <f t="shared" si="376"/>
        <v/>
      </c>
      <c r="AA12093" s="43" t="e">
        <f t="shared" si="377"/>
        <v>#N/A</v>
      </c>
    </row>
    <row r="12094" spans="1:27" x14ac:dyDescent="0.3">
      <c r="A12094" s="43">
        <v>1946436</v>
      </c>
      <c r="B12094" s="43" t="s">
        <v>8574</v>
      </c>
      <c r="C12094" s="43" t="s">
        <v>397</v>
      </c>
      <c r="E12094" s="43" t="s">
        <v>6263</v>
      </c>
      <c r="F12094" s="43" t="s">
        <v>30</v>
      </c>
      <c r="G12094" s="43">
        <v>44062</v>
      </c>
      <c r="Y12094" s="43" t="str">
        <f t="shared" si="376"/>
        <v/>
      </c>
      <c r="AA12094" s="43" t="e">
        <f t="shared" si="377"/>
        <v>#N/A</v>
      </c>
    </row>
    <row r="12095" spans="1:27" x14ac:dyDescent="0.3">
      <c r="A12095" s="43">
        <v>1693234</v>
      </c>
      <c r="B12095" s="43" t="s">
        <v>8575</v>
      </c>
      <c r="C12095" s="43" t="s">
        <v>381</v>
      </c>
      <c r="E12095" s="43" t="s">
        <v>34</v>
      </c>
      <c r="F12095" s="43" t="s">
        <v>28</v>
      </c>
      <c r="G12095" s="43">
        <v>44094</v>
      </c>
      <c r="Y12095" s="43" t="str">
        <f t="shared" si="376"/>
        <v>COMP</v>
      </c>
      <c r="AA12095" s="43">
        <f t="shared" si="377"/>
        <v>1693234</v>
      </c>
    </row>
    <row r="12096" spans="1:27" x14ac:dyDescent="0.3">
      <c r="A12096" s="43">
        <v>1770238</v>
      </c>
      <c r="B12096" s="43" t="s">
        <v>8576</v>
      </c>
      <c r="C12096" s="43" t="s">
        <v>1567</v>
      </c>
      <c r="E12096" s="43" t="s">
        <v>6263</v>
      </c>
      <c r="F12096" s="43" t="s">
        <v>28</v>
      </c>
      <c r="G12096" s="43">
        <v>49033</v>
      </c>
      <c r="Y12096" s="43" t="str">
        <f t="shared" si="376"/>
        <v/>
      </c>
      <c r="AA12096" s="43" t="e">
        <f t="shared" si="377"/>
        <v>#N/A</v>
      </c>
    </row>
    <row r="12097" spans="1:27" x14ac:dyDescent="0.3">
      <c r="A12097" s="43">
        <v>2422878</v>
      </c>
      <c r="B12097" s="43" t="s">
        <v>8577</v>
      </c>
      <c r="C12097" s="43" t="s">
        <v>881</v>
      </c>
      <c r="E12097" s="43" t="s">
        <v>29</v>
      </c>
      <c r="F12097" s="43" t="s">
        <v>30</v>
      </c>
      <c r="G12097" s="43">
        <v>44024</v>
      </c>
      <c r="Y12097" s="43" t="str">
        <f t="shared" si="376"/>
        <v/>
      </c>
      <c r="AA12097" s="43" t="e">
        <f t="shared" si="377"/>
        <v>#N/A</v>
      </c>
    </row>
    <row r="12098" spans="1:27" x14ac:dyDescent="0.3">
      <c r="A12098" s="43">
        <v>2261555</v>
      </c>
      <c r="B12098" s="43" t="s">
        <v>2259</v>
      </c>
      <c r="C12098" s="43" t="s">
        <v>8578</v>
      </c>
      <c r="E12098" s="43" t="s">
        <v>6263</v>
      </c>
      <c r="F12098" s="43" t="s">
        <v>30</v>
      </c>
      <c r="G12098" s="43">
        <v>72051</v>
      </c>
      <c r="Y12098" s="43" t="str">
        <f t="shared" ref="Y12098:Y12161" si="378">IF(ISERROR(AA12098)=FALSE,"COMP","")</f>
        <v/>
      </c>
      <c r="AA12098" s="43" t="e">
        <f t="shared" si="377"/>
        <v>#N/A</v>
      </c>
    </row>
    <row r="12099" spans="1:27" x14ac:dyDescent="0.3">
      <c r="A12099" s="43">
        <v>1954025</v>
      </c>
      <c r="B12099" s="43" t="s">
        <v>8579</v>
      </c>
      <c r="C12099" s="43" t="s">
        <v>1089</v>
      </c>
      <c r="E12099" s="43" t="s">
        <v>31</v>
      </c>
      <c r="F12099" s="43" t="s">
        <v>28</v>
      </c>
      <c r="G12099" s="43">
        <v>85017</v>
      </c>
      <c r="Y12099" s="43" t="str">
        <f t="shared" si="378"/>
        <v>COMP</v>
      </c>
      <c r="AA12099" s="43">
        <f t="shared" ref="AA12099:AA12162" si="379">VLOOKUP(A12099,Z:Z,1,FALSE)</f>
        <v>1954025</v>
      </c>
    </row>
    <row r="12100" spans="1:27" x14ac:dyDescent="0.3">
      <c r="A12100" s="43">
        <v>1658839</v>
      </c>
      <c r="B12100" s="43" t="s">
        <v>8580</v>
      </c>
      <c r="C12100" s="43" t="s">
        <v>6977</v>
      </c>
      <c r="E12100" s="43" t="s">
        <v>31</v>
      </c>
      <c r="F12100" s="43" t="s">
        <v>28</v>
      </c>
      <c r="G12100" s="43">
        <v>44045</v>
      </c>
      <c r="Y12100" s="43" t="str">
        <f t="shared" si="378"/>
        <v>COMP</v>
      </c>
      <c r="AA12100" s="43">
        <f t="shared" si="379"/>
        <v>1658839</v>
      </c>
    </row>
    <row r="12101" spans="1:27" x14ac:dyDescent="0.3">
      <c r="A12101" s="43">
        <v>2272671</v>
      </c>
      <c r="B12101" s="43" t="s">
        <v>8581</v>
      </c>
      <c r="C12101" s="43" t="s">
        <v>151</v>
      </c>
      <c r="E12101" s="43" t="s">
        <v>34</v>
      </c>
      <c r="F12101" s="43" t="s">
        <v>28</v>
      </c>
      <c r="G12101" s="43">
        <v>53013</v>
      </c>
      <c r="Y12101" s="43" t="str">
        <f t="shared" si="378"/>
        <v>COMP</v>
      </c>
      <c r="AA12101" s="43">
        <f t="shared" si="379"/>
        <v>2272671</v>
      </c>
    </row>
    <row r="12102" spans="1:27" x14ac:dyDescent="0.3">
      <c r="A12102" s="43">
        <v>2200377</v>
      </c>
      <c r="B12102" s="43" t="s">
        <v>8582</v>
      </c>
      <c r="C12102" s="43" t="s">
        <v>412</v>
      </c>
      <c r="E12102" s="43" t="s">
        <v>6263</v>
      </c>
      <c r="F12102" s="43" t="s">
        <v>28</v>
      </c>
      <c r="G12102" s="43">
        <v>49072</v>
      </c>
      <c r="Y12102" s="43" t="str">
        <f t="shared" si="378"/>
        <v>COMP</v>
      </c>
      <c r="AA12102" s="43">
        <f t="shared" si="379"/>
        <v>2200377</v>
      </c>
    </row>
    <row r="12103" spans="1:27" x14ac:dyDescent="0.3">
      <c r="A12103" s="43">
        <v>1619756</v>
      </c>
      <c r="B12103" s="43" t="s">
        <v>8582</v>
      </c>
      <c r="C12103" s="43" t="s">
        <v>469</v>
      </c>
      <c r="E12103" s="43" t="s">
        <v>6263</v>
      </c>
      <c r="F12103" s="43" t="s">
        <v>28</v>
      </c>
      <c r="G12103" s="43">
        <v>85018</v>
      </c>
      <c r="Y12103" s="43" t="str">
        <f t="shared" si="378"/>
        <v/>
      </c>
      <c r="AA12103" s="43" t="e">
        <f t="shared" si="379"/>
        <v>#N/A</v>
      </c>
    </row>
    <row r="12104" spans="1:27" x14ac:dyDescent="0.3">
      <c r="A12104" s="43">
        <v>1854616</v>
      </c>
      <c r="B12104" s="43" t="s">
        <v>8583</v>
      </c>
      <c r="C12104" s="43" t="s">
        <v>274</v>
      </c>
      <c r="E12104" s="43" t="s">
        <v>6263</v>
      </c>
      <c r="F12104" s="43" t="s">
        <v>28</v>
      </c>
      <c r="G12104" s="43">
        <v>44022</v>
      </c>
      <c r="Y12104" s="43" t="str">
        <f t="shared" si="378"/>
        <v>COMP</v>
      </c>
      <c r="AA12104" s="43">
        <f t="shared" si="379"/>
        <v>1854616</v>
      </c>
    </row>
    <row r="12105" spans="1:27" x14ac:dyDescent="0.3">
      <c r="A12105" s="43">
        <v>2339095</v>
      </c>
      <c r="B12105" s="43" t="s">
        <v>8584</v>
      </c>
      <c r="C12105" s="43" t="s">
        <v>274</v>
      </c>
      <c r="E12105" s="43" t="s">
        <v>6263</v>
      </c>
      <c r="F12105" s="43" t="s">
        <v>28</v>
      </c>
      <c r="G12105" s="43">
        <v>72029</v>
      </c>
      <c r="Y12105" s="43" t="str">
        <f t="shared" si="378"/>
        <v>COMP</v>
      </c>
      <c r="AA12105" s="43">
        <f t="shared" si="379"/>
        <v>2339095</v>
      </c>
    </row>
    <row r="12106" spans="1:27" x14ac:dyDescent="0.3">
      <c r="A12106" s="43">
        <v>2403702</v>
      </c>
      <c r="B12106" s="43" t="s">
        <v>8584</v>
      </c>
      <c r="C12106" s="43" t="s">
        <v>1109</v>
      </c>
      <c r="E12106" s="43" t="s">
        <v>6263</v>
      </c>
      <c r="F12106" s="43" t="s">
        <v>28</v>
      </c>
      <c r="G12106" s="43">
        <v>44105</v>
      </c>
      <c r="Y12106" s="43" t="str">
        <f t="shared" si="378"/>
        <v/>
      </c>
      <c r="AA12106" s="43" t="e">
        <f t="shared" si="379"/>
        <v>#N/A</v>
      </c>
    </row>
    <row r="12107" spans="1:27" x14ac:dyDescent="0.3">
      <c r="A12107" s="43">
        <v>1889975</v>
      </c>
      <c r="B12107" s="43" t="s">
        <v>8585</v>
      </c>
      <c r="C12107" s="43" t="s">
        <v>730</v>
      </c>
      <c r="E12107" s="43" t="s">
        <v>35</v>
      </c>
      <c r="F12107" s="43" t="s">
        <v>30</v>
      </c>
      <c r="G12107" s="43">
        <v>44052</v>
      </c>
      <c r="Y12107" s="43" t="str">
        <f t="shared" si="378"/>
        <v>COMP</v>
      </c>
      <c r="AA12107" s="43">
        <f t="shared" si="379"/>
        <v>1889975</v>
      </c>
    </row>
    <row r="12108" spans="1:27" x14ac:dyDescent="0.3">
      <c r="A12108" s="43">
        <v>1516777</v>
      </c>
      <c r="B12108" s="43" t="s">
        <v>2264</v>
      </c>
      <c r="C12108" s="43" t="s">
        <v>936</v>
      </c>
      <c r="E12108" s="43" t="s">
        <v>6263</v>
      </c>
      <c r="F12108" s="43" t="s">
        <v>30</v>
      </c>
      <c r="G12108" s="43">
        <v>44075</v>
      </c>
      <c r="Y12108" s="43" t="str">
        <f t="shared" si="378"/>
        <v/>
      </c>
      <c r="AA12108" s="43" t="e">
        <f t="shared" si="379"/>
        <v>#N/A</v>
      </c>
    </row>
    <row r="12109" spans="1:27" x14ac:dyDescent="0.3">
      <c r="A12109" s="43">
        <v>965418</v>
      </c>
      <c r="B12109" s="43" t="s">
        <v>2264</v>
      </c>
      <c r="C12109" s="43" t="s">
        <v>508</v>
      </c>
      <c r="E12109" s="43" t="s">
        <v>6263</v>
      </c>
      <c r="F12109" s="43" t="s">
        <v>28</v>
      </c>
      <c r="G12109" s="43">
        <v>44045</v>
      </c>
      <c r="Y12109" s="43" t="str">
        <f t="shared" si="378"/>
        <v/>
      </c>
      <c r="AA12109" s="43" t="e">
        <f t="shared" si="379"/>
        <v>#N/A</v>
      </c>
    </row>
    <row r="12110" spans="1:27" x14ac:dyDescent="0.3">
      <c r="A12110" s="43">
        <v>2076878</v>
      </c>
      <c r="B12110" s="43" t="s">
        <v>2264</v>
      </c>
      <c r="C12110" s="43" t="s">
        <v>287</v>
      </c>
      <c r="E12110" s="43" t="s">
        <v>6263</v>
      </c>
      <c r="F12110" s="43" t="s">
        <v>28</v>
      </c>
      <c r="G12110" s="43">
        <v>49057</v>
      </c>
      <c r="Y12110" s="43" t="str">
        <f t="shared" si="378"/>
        <v/>
      </c>
      <c r="AA12110" s="43" t="e">
        <f t="shared" si="379"/>
        <v>#N/A</v>
      </c>
    </row>
    <row r="12111" spans="1:27" x14ac:dyDescent="0.3">
      <c r="A12111" s="43">
        <v>1888436</v>
      </c>
      <c r="B12111" s="43" t="s">
        <v>8586</v>
      </c>
      <c r="C12111" s="43" t="s">
        <v>1567</v>
      </c>
      <c r="E12111" s="43" t="s">
        <v>6263</v>
      </c>
      <c r="F12111" s="43" t="s">
        <v>28</v>
      </c>
      <c r="G12111" s="43">
        <v>44024</v>
      </c>
      <c r="Y12111" s="43" t="str">
        <f t="shared" si="378"/>
        <v/>
      </c>
      <c r="AA12111" s="43" t="e">
        <f t="shared" si="379"/>
        <v>#N/A</v>
      </c>
    </row>
    <row r="12112" spans="1:27" x14ac:dyDescent="0.3">
      <c r="A12112" s="43">
        <v>1968413</v>
      </c>
      <c r="B12112" s="43" t="s">
        <v>2266</v>
      </c>
      <c r="C12112" s="43" t="s">
        <v>2300</v>
      </c>
      <c r="E12112" s="43" t="s">
        <v>29</v>
      </c>
      <c r="F12112" s="43" t="s">
        <v>30</v>
      </c>
      <c r="G12112" s="43">
        <v>44090</v>
      </c>
      <c r="Y12112" s="43" t="str">
        <f t="shared" si="378"/>
        <v/>
      </c>
      <c r="AA12112" s="43" t="e">
        <f t="shared" si="379"/>
        <v>#N/A</v>
      </c>
    </row>
    <row r="12113" spans="1:27" x14ac:dyDescent="0.3">
      <c r="A12113" s="43">
        <v>1967659</v>
      </c>
      <c r="B12113" s="43" t="s">
        <v>2266</v>
      </c>
      <c r="C12113" s="43" t="s">
        <v>357</v>
      </c>
      <c r="E12113" s="43" t="s">
        <v>6263</v>
      </c>
      <c r="F12113" s="43" t="s">
        <v>30</v>
      </c>
      <c r="G12113" s="43">
        <v>49006</v>
      </c>
      <c r="Y12113" s="43" t="str">
        <f t="shared" si="378"/>
        <v/>
      </c>
      <c r="AA12113" s="43" t="e">
        <f t="shared" si="379"/>
        <v>#N/A</v>
      </c>
    </row>
    <row r="12114" spans="1:27" x14ac:dyDescent="0.3">
      <c r="A12114" s="43">
        <v>1876835</v>
      </c>
      <c r="B12114" s="43" t="s">
        <v>2266</v>
      </c>
      <c r="C12114" s="43" t="s">
        <v>557</v>
      </c>
      <c r="E12114" s="43" t="s">
        <v>6263</v>
      </c>
      <c r="F12114" s="43" t="s">
        <v>30</v>
      </c>
      <c r="G12114" s="43">
        <v>44103</v>
      </c>
      <c r="Y12114" s="43" t="str">
        <f t="shared" si="378"/>
        <v/>
      </c>
      <c r="AA12114" s="43" t="e">
        <f t="shared" si="379"/>
        <v>#N/A</v>
      </c>
    </row>
    <row r="12115" spans="1:27" x14ac:dyDescent="0.3">
      <c r="A12115" s="43">
        <v>1819666</v>
      </c>
      <c r="B12115" s="43" t="s">
        <v>2266</v>
      </c>
      <c r="C12115" s="43" t="s">
        <v>1279</v>
      </c>
      <c r="E12115" s="43" t="s">
        <v>35</v>
      </c>
      <c r="F12115" s="43" t="s">
        <v>30</v>
      </c>
      <c r="G12115" s="43">
        <v>49009</v>
      </c>
      <c r="Y12115" s="43" t="str">
        <f t="shared" si="378"/>
        <v>COMP</v>
      </c>
      <c r="AA12115" s="43">
        <f t="shared" si="379"/>
        <v>1819666</v>
      </c>
    </row>
    <row r="12116" spans="1:27" x14ac:dyDescent="0.3">
      <c r="A12116" s="43">
        <v>2352457</v>
      </c>
      <c r="B12116" s="43" t="s">
        <v>2266</v>
      </c>
      <c r="C12116" s="43" t="s">
        <v>1610</v>
      </c>
      <c r="E12116" s="43" t="s">
        <v>6263</v>
      </c>
      <c r="F12116" s="43" t="s">
        <v>30</v>
      </c>
      <c r="G12116" s="43">
        <v>53061</v>
      </c>
      <c r="Y12116" s="43" t="str">
        <f t="shared" si="378"/>
        <v/>
      </c>
      <c r="AA12116" s="43" t="e">
        <f t="shared" si="379"/>
        <v>#N/A</v>
      </c>
    </row>
    <row r="12117" spans="1:27" x14ac:dyDescent="0.3">
      <c r="A12117" s="43">
        <v>1462142</v>
      </c>
      <c r="B12117" s="43" t="s">
        <v>2266</v>
      </c>
      <c r="C12117" s="43" t="s">
        <v>492</v>
      </c>
      <c r="E12117" s="43" t="s">
        <v>6263</v>
      </c>
      <c r="F12117" s="43" t="s">
        <v>30</v>
      </c>
      <c r="G12117" s="43">
        <v>44111</v>
      </c>
      <c r="Y12117" s="43" t="str">
        <f t="shared" si="378"/>
        <v/>
      </c>
      <c r="AA12117" s="43" t="e">
        <f t="shared" si="379"/>
        <v>#N/A</v>
      </c>
    </row>
    <row r="12118" spans="1:27" x14ac:dyDescent="0.3">
      <c r="A12118" s="43">
        <v>2065510</v>
      </c>
      <c r="B12118" s="43" t="s">
        <v>2266</v>
      </c>
      <c r="C12118" s="43" t="s">
        <v>1581</v>
      </c>
      <c r="E12118" s="43" t="s">
        <v>6263</v>
      </c>
      <c r="F12118" s="43" t="s">
        <v>30</v>
      </c>
      <c r="G12118" s="43">
        <v>49009</v>
      </c>
      <c r="Y12118" s="43" t="str">
        <f t="shared" si="378"/>
        <v/>
      </c>
      <c r="AA12118" s="43" t="e">
        <f t="shared" si="379"/>
        <v>#N/A</v>
      </c>
    </row>
    <row r="12119" spans="1:27" x14ac:dyDescent="0.3">
      <c r="A12119" s="43">
        <v>2185342</v>
      </c>
      <c r="B12119" s="43" t="s">
        <v>8587</v>
      </c>
      <c r="C12119" s="43" t="s">
        <v>1941</v>
      </c>
      <c r="E12119" s="43" t="s">
        <v>29</v>
      </c>
      <c r="F12119" s="43" t="s">
        <v>28</v>
      </c>
      <c r="G12119" s="43">
        <v>85033</v>
      </c>
      <c r="Y12119" s="43" t="str">
        <f t="shared" si="378"/>
        <v/>
      </c>
      <c r="AA12119" s="43" t="e">
        <f t="shared" si="379"/>
        <v>#N/A</v>
      </c>
    </row>
    <row r="12120" spans="1:27" x14ac:dyDescent="0.3">
      <c r="A12120" s="43">
        <v>1755827</v>
      </c>
      <c r="B12120" s="43" t="s">
        <v>8587</v>
      </c>
      <c r="C12120" s="43" t="s">
        <v>343</v>
      </c>
      <c r="E12120" s="43" t="s">
        <v>6263</v>
      </c>
      <c r="F12120" s="43" t="s">
        <v>28</v>
      </c>
      <c r="G12120" s="43">
        <v>85062</v>
      </c>
      <c r="Y12120" s="43" t="str">
        <f t="shared" si="378"/>
        <v/>
      </c>
      <c r="AA12120" s="43" t="e">
        <f t="shared" si="379"/>
        <v>#N/A</v>
      </c>
    </row>
    <row r="12121" spans="1:27" x14ac:dyDescent="0.3">
      <c r="A12121" s="43">
        <v>2259946</v>
      </c>
      <c r="B12121" s="43" t="s">
        <v>8588</v>
      </c>
      <c r="C12121" s="43" t="s">
        <v>1567</v>
      </c>
      <c r="E12121" s="43" t="s">
        <v>6263</v>
      </c>
      <c r="F12121" s="43" t="s">
        <v>28</v>
      </c>
      <c r="G12121" s="43">
        <v>49033</v>
      </c>
      <c r="Y12121" s="43" t="str">
        <f t="shared" si="378"/>
        <v/>
      </c>
      <c r="AA12121" s="43" t="e">
        <f t="shared" si="379"/>
        <v>#N/A</v>
      </c>
    </row>
    <row r="12122" spans="1:27" x14ac:dyDescent="0.3">
      <c r="A12122" s="43">
        <v>1352349</v>
      </c>
      <c r="B12122" s="43" t="s">
        <v>2269</v>
      </c>
      <c r="C12122" s="43" t="s">
        <v>412</v>
      </c>
      <c r="E12122" s="43" t="s">
        <v>6263</v>
      </c>
      <c r="F12122" s="43" t="s">
        <v>28</v>
      </c>
      <c r="G12122" s="43">
        <v>44105</v>
      </c>
      <c r="Y12122" s="43" t="str">
        <f t="shared" si="378"/>
        <v/>
      </c>
      <c r="AA12122" s="43" t="e">
        <f t="shared" si="379"/>
        <v>#N/A</v>
      </c>
    </row>
    <row r="12123" spans="1:27" x14ac:dyDescent="0.3">
      <c r="A12123" s="43">
        <v>2275131</v>
      </c>
      <c r="B12123" s="43" t="s">
        <v>2269</v>
      </c>
      <c r="C12123" s="43" t="s">
        <v>1862</v>
      </c>
      <c r="E12123" s="43" t="s">
        <v>35</v>
      </c>
      <c r="F12123" s="43" t="s">
        <v>30</v>
      </c>
      <c r="G12123" s="43">
        <v>44099</v>
      </c>
      <c r="Y12123" s="43" t="str">
        <f t="shared" si="378"/>
        <v>COMP</v>
      </c>
      <c r="AA12123" s="43">
        <f t="shared" si="379"/>
        <v>2275131</v>
      </c>
    </row>
    <row r="12124" spans="1:27" x14ac:dyDescent="0.3">
      <c r="A12124" s="43">
        <v>1959072</v>
      </c>
      <c r="B12124" s="43" t="s">
        <v>2269</v>
      </c>
      <c r="C12124" s="43" t="s">
        <v>366</v>
      </c>
      <c r="E12124" s="43" t="s">
        <v>6263</v>
      </c>
      <c r="F12124" s="43" t="s">
        <v>28</v>
      </c>
      <c r="G12124" s="43">
        <v>44099</v>
      </c>
      <c r="Y12124" s="43" t="str">
        <f t="shared" si="378"/>
        <v/>
      </c>
      <c r="AA12124" s="43" t="e">
        <f t="shared" si="379"/>
        <v>#N/A</v>
      </c>
    </row>
    <row r="12125" spans="1:27" x14ac:dyDescent="0.3">
      <c r="A12125" s="43">
        <v>1672028</v>
      </c>
      <c r="B12125" s="43" t="s">
        <v>2269</v>
      </c>
      <c r="C12125" s="43" t="s">
        <v>732</v>
      </c>
      <c r="E12125" s="43" t="s">
        <v>31</v>
      </c>
      <c r="F12125" s="43" t="s">
        <v>30</v>
      </c>
      <c r="G12125" s="43">
        <v>44073</v>
      </c>
      <c r="Y12125" s="43" t="str">
        <f t="shared" si="378"/>
        <v>COMP</v>
      </c>
      <c r="AA12125" s="43">
        <f t="shared" si="379"/>
        <v>1672028</v>
      </c>
    </row>
    <row r="12126" spans="1:27" x14ac:dyDescent="0.3">
      <c r="A12126" s="43">
        <v>1959071</v>
      </c>
      <c r="B12126" s="43" t="s">
        <v>2269</v>
      </c>
      <c r="C12126" s="43" t="s">
        <v>742</v>
      </c>
      <c r="E12126" s="43" t="s">
        <v>6263</v>
      </c>
      <c r="F12126" s="43" t="s">
        <v>30</v>
      </c>
      <c r="G12126" s="43">
        <v>44099</v>
      </c>
      <c r="Y12126" s="43" t="str">
        <f t="shared" si="378"/>
        <v/>
      </c>
      <c r="AA12126" s="43" t="e">
        <f t="shared" si="379"/>
        <v>#N/A</v>
      </c>
    </row>
    <row r="12127" spans="1:27" x14ac:dyDescent="0.3">
      <c r="A12127" s="43">
        <v>2163975</v>
      </c>
      <c r="B12127" s="43" t="s">
        <v>2269</v>
      </c>
      <c r="C12127" s="43" t="s">
        <v>189</v>
      </c>
      <c r="E12127" s="43" t="s">
        <v>6263</v>
      </c>
      <c r="F12127" s="43" t="s">
        <v>30</v>
      </c>
      <c r="G12127" s="43">
        <v>44073</v>
      </c>
      <c r="Y12127" s="43" t="str">
        <f t="shared" si="378"/>
        <v/>
      </c>
      <c r="AA12127" s="43" t="e">
        <f t="shared" si="379"/>
        <v>#N/A</v>
      </c>
    </row>
    <row r="12128" spans="1:27" x14ac:dyDescent="0.3">
      <c r="A12128" s="43">
        <v>1862312</v>
      </c>
      <c r="B12128" s="43" t="s">
        <v>2269</v>
      </c>
      <c r="C12128" s="43" t="s">
        <v>287</v>
      </c>
      <c r="E12128" s="43" t="s">
        <v>6263</v>
      </c>
      <c r="F12128" s="43" t="s">
        <v>28</v>
      </c>
      <c r="G12128" s="43">
        <v>44090</v>
      </c>
      <c r="Y12128" s="43" t="str">
        <f t="shared" si="378"/>
        <v/>
      </c>
      <c r="AA12128" s="43" t="e">
        <f t="shared" si="379"/>
        <v>#N/A</v>
      </c>
    </row>
    <row r="12129" spans="1:27" x14ac:dyDescent="0.3">
      <c r="A12129" s="43">
        <v>1675815</v>
      </c>
      <c r="B12129" s="43" t="s">
        <v>8589</v>
      </c>
      <c r="C12129" s="43" t="s">
        <v>8590</v>
      </c>
      <c r="E12129" s="43" t="s">
        <v>31</v>
      </c>
      <c r="F12129" s="43" t="s">
        <v>30</v>
      </c>
      <c r="G12129" s="43">
        <v>53013</v>
      </c>
      <c r="Y12129" s="43" t="str">
        <f t="shared" si="378"/>
        <v>COMP</v>
      </c>
      <c r="AA12129" s="43">
        <f t="shared" si="379"/>
        <v>1675815</v>
      </c>
    </row>
    <row r="12130" spans="1:27" x14ac:dyDescent="0.3">
      <c r="A12130" s="43">
        <v>2162434</v>
      </c>
      <c r="B12130" s="43" t="s">
        <v>8591</v>
      </c>
      <c r="C12130" s="43" t="s">
        <v>173</v>
      </c>
      <c r="E12130" s="43" t="s">
        <v>6263</v>
      </c>
      <c r="F12130" s="43" t="s">
        <v>30</v>
      </c>
      <c r="G12130" s="43">
        <v>44134</v>
      </c>
      <c r="Y12130" s="43" t="str">
        <f t="shared" si="378"/>
        <v/>
      </c>
      <c r="AA12130" s="43" t="e">
        <f t="shared" si="379"/>
        <v>#N/A</v>
      </c>
    </row>
    <row r="12131" spans="1:27" x14ac:dyDescent="0.3">
      <c r="A12131" s="43">
        <v>1934569</v>
      </c>
      <c r="B12131" s="43" t="s">
        <v>8592</v>
      </c>
      <c r="C12131" s="43" t="s">
        <v>313</v>
      </c>
      <c r="E12131" s="43" t="s">
        <v>34</v>
      </c>
      <c r="F12131" s="43" t="s">
        <v>30</v>
      </c>
      <c r="G12131" s="43">
        <v>53061</v>
      </c>
      <c r="Y12131" s="43" t="str">
        <f t="shared" si="378"/>
        <v>COMP</v>
      </c>
      <c r="AA12131" s="43">
        <f t="shared" si="379"/>
        <v>1934569</v>
      </c>
    </row>
    <row r="12132" spans="1:27" x14ac:dyDescent="0.3">
      <c r="A12132" s="43">
        <v>1828636</v>
      </c>
      <c r="B12132" s="43" t="s">
        <v>8592</v>
      </c>
      <c r="C12132" s="43" t="s">
        <v>425</v>
      </c>
      <c r="E12132" s="43" t="s">
        <v>6263</v>
      </c>
      <c r="F12132" s="43" t="s">
        <v>28</v>
      </c>
      <c r="G12132" s="43">
        <v>53063</v>
      </c>
      <c r="Y12132" s="43" t="str">
        <f t="shared" si="378"/>
        <v/>
      </c>
      <c r="AA12132" s="43" t="e">
        <f t="shared" si="379"/>
        <v>#N/A</v>
      </c>
    </row>
    <row r="12133" spans="1:27" x14ac:dyDescent="0.3">
      <c r="A12133" s="43">
        <v>2156074</v>
      </c>
      <c r="B12133" s="43" t="s">
        <v>8592</v>
      </c>
      <c r="C12133" s="43" t="s">
        <v>618</v>
      </c>
      <c r="E12133" s="43" t="s">
        <v>6263</v>
      </c>
      <c r="F12133" s="43" t="s">
        <v>28</v>
      </c>
      <c r="G12133" s="43">
        <v>85054</v>
      </c>
      <c r="Y12133" s="43" t="str">
        <f t="shared" si="378"/>
        <v/>
      </c>
      <c r="AA12133" s="43" t="e">
        <f t="shared" si="379"/>
        <v>#N/A</v>
      </c>
    </row>
    <row r="12134" spans="1:27" x14ac:dyDescent="0.3">
      <c r="A12134" s="43">
        <v>2124234</v>
      </c>
      <c r="B12134" s="43" t="s">
        <v>8592</v>
      </c>
      <c r="C12134" s="43" t="s">
        <v>1957</v>
      </c>
      <c r="E12134" s="43" t="s">
        <v>6263</v>
      </c>
      <c r="F12134" s="43" t="s">
        <v>30</v>
      </c>
      <c r="G12134" s="43">
        <v>72070</v>
      </c>
      <c r="Y12134" s="43" t="str">
        <f t="shared" si="378"/>
        <v/>
      </c>
      <c r="AA12134" s="43" t="e">
        <f t="shared" si="379"/>
        <v>#N/A</v>
      </c>
    </row>
    <row r="12135" spans="1:27" x14ac:dyDescent="0.3">
      <c r="A12135" s="43">
        <v>2094396</v>
      </c>
      <c r="B12135" s="43" t="s">
        <v>8592</v>
      </c>
      <c r="C12135" s="43" t="s">
        <v>677</v>
      </c>
      <c r="E12135" s="43" t="s">
        <v>6263</v>
      </c>
      <c r="F12135" s="43" t="s">
        <v>28</v>
      </c>
      <c r="G12135" s="43">
        <v>72041</v>
      </c>
      <c r="Y12135" s="43" t="str">
        <f t="shared" si="378"/>
        <v/>
      </c>
      <c r="AA12135" s="43" t="e">
        <f t="shared" si="379"/>
        <v>#N/A</v>
      </c>
    </row>
    <row r="12136" spans="1:27" x14ac:dyDescent="0.3">
      <c r="A12136" s="43">
        <v>1667384</v>
      </c>
      <c r="B12136" s="43" t="s">
        <v>8592</v>
      </c>
      <c r="C12136" s="43" t="s">
        <v>427</v>
      </c>
      <c r="E12136" s="43" t="s">
        <v>6263</v>
      </c>
      <c r="F12136" s="43" t="s">
        <v>28</v>
      </c>
      <c r="G12136" s="43">
        <v>72070</v>
      </c>
      <c r="Y12136" s="43" t="str">
        <f t="shared" si="378"/>
        <v/>
      </c>
      <c r="AA12136" s="43" t="e">
        <f t="shared" si="379"/>
        <v>#N/A</v>
      </c>
    </row>
    <row r="12137" spans="1:27" x14ac:dyDescent="0.3">
      <c r="A12137" s="43">
        <v>1484971</v>
      </c>
      <c r="B12137" s="43" t="s">
        <v>8593</v>
      </c>
      <c r="C12137" s="43" t="s">
        <v>565</v>
      </c>
      <c r="E12137" s="43" t="s">
        <v>6263</v>
      </c>
      <c r="F12137" s="43" t="s">
        <v>28</v>
      </c>
      <c r="G12137" s="43">
        <v>72041</v>
      </c>
      <c r="Y12137" s="43" t="str">
        <f t="shared" si="378"/>
        <v/>
      </c>
      <c r="AA12137" s="43" t="e">
        <f t="shared" si="379"/>
        <v>#N/A</v>
      </c>
    </row>
    <row r="12138" spans="1:27" x14ac:dyDescent="0.3">
      <c r="A12138" s="43">
        <v>1347666</v>
      </c>
      <c r="B12138" s="43" t="s">
        <v>8593</v>
      </c>
      <c r="C12138" s="43" t="s">
        <v>8594</v>
      </c>
      <c r="E12138" s="43" t="s">
        <v>29</v>
      </c>
      <c r="F12138" s="43" t="s">
        <v>28</v>
      </c>
      <c r="G12138" s="43">
        <v>53013</v>
      </c>
      <c r="Y12138" s="43" t="str">
        <f t="shared" si="378"/>
        <v>COMP</v>
      </c>
      <c r="AA12138" s="43">
        <f t="shared" si="379"/>
        <v>1347666</v>
      </c>
    </row>
    <row r="12139" spans="1:27" x14ac:dyDescent="0.3">
      <c r="A12139" s="43">
        <v>2419831</v>
      </c>
      <c r="B12139" s="43" t="s">
        <v>8593</v>
      </c>
      <c r="C12139" s="43" t="s">
        <v>1109</v>
      </c>
      <c r="E12139" s="43" t="s">
        <v>29</v>
      </c>
      <c r="F12139" s="43" t="s">
        <v>28</v>
      </c>
      <c r="G12139" s="43">
        <v>53013</v>
      </c>
      <c r="Y12139" s="43" t="str">
        <f t="shared" si="378"/>
        <v>COMP</v>
      </c>
      <c r="AA12139" s="43">
        <f t="shared" si="379"/>
        <v>2419831</v>
      </c>
    </row>
    <row r="12140" spans="1:27" x14ac:dyDescent="0.3">
      <c r="A12140" s="43">
        <v>1973496</v>
      </c>
      <c r="B12140" s="43" t="s">
        <v>8595</v>
      </c>
      <c r="C12140" s="43" t="s">
        <v>223</v>
      </c>
      <c r="E12140" s="43" t="s">
        <v>6263</v>
      </c>
      <c r="F12140" s="43" t="s">
        <v>28</v>
      </c>
      <c r="G12140" s="43">
        <v>85005</v>
      </c>
      <c r="Y12140" s="43" t="str">
        <f t="shared" si="378"/>
        <v/>
      </c>
      <c r="AA12140" s="43" t="e">
        <f t="shared" si="379"/>
        <v>#N/A</v>
      </c>
    </row>
    <row r="12141" spans="1:27" x14ac:dyDescent="0.3">
      <c r="A12141" s="43">
        <v>2085160</v>
      </c>
      <c r="B12141" s="43" t="s">
        <v>8596</v>
      </c>
      <c r="C12141" s="43" t="s">
        <v>8597</v>
      </c>
      <c r="E12141" s="43" t="s">
        <v>35</v>
      </c>
      <c r="F12141" s="43" t="s">
        <v>28</v>
      </c>
      <c r="G12141" s="43">
        <v>49027</v>
      </c>
      <c r="Y12141" s="43" t="str">
        <f t="shared" si="378"/>
        <v>COMP</v>
      </c>
      <c r="AA12141" s="43">
        <f t="shared" si="379"/>
        <v>2085160</v>
      </c>
    </row>
    <row r="12142" spans="1:27" x14ac:dyDescent="0.3">
      <c r="A12142" s="43">
        <v>2432376</v>
      </c>
      <c r="B12142" s="43" t="s">
        <v>8596</v>
      </c>
      <c r="C12142" s="43" t="s">
        <v>346</v>
      </c>
      <c r="E12142" s="43" t="s">
        <v>6263</v>
      </c>
      <c r="F12142" s="43" t="s">
        <v>28</v>
      </c>
      <c r="G12142" s="43">
        <v>44013</v>
      </c>
      <c r="Y12142" s="43" t="str">
        <f t="shared" si="378"/>
        <v/>
      </c>
      <c r="AA12142" s="43" t="e">
        <f t="shared" si="379"/>
        <v>#N/A</v>
      </c>
    </row>
    <row r="12143" spans="1:27" x14ac:dyDescent="0.3">
      <c r="A12143" s="43">
        <v>1097011</v>
      </c>
      <c r="B12143" s="43" t="s">
        <v>8598</v>
      </c>
      <c r="C12143" s="43" t="s">
        <v>3539</v>
      </c>
      <c r="E12143" s="43" t="s">
        <v>29</v>
      </c>
      <c r="F12143" s="43" t="s">
        <v>28</v>
      </c>
      <c r="G12143" s="43">
        <v>53022</v>
      </c>
      <c r="Y12143" s="43" t="str">
        <f t="shared" si="378"/>
        <v>COMP</v>
      </c>
      <c r="AA12143" s="43">
        <f t="shared" si="379"/>
        <v>1097011</v>
      </c>
    </row>
    <row r="12144" spans="1:27" x14ac:dyDescent="0.3">
      <c r="A12144" s="43">
        <v>1643991</v>
      </c>
      <c r="B12144" s="43" t="s">
        <v>8598</v>
      </c>
      <c r="C12144" s="43" t="s">
        <v>397</v>
      </c>
      <c r="E12144" s="43" t="s">
        <v>6263</v>
      </c>
      <c r="F12144" s="43" t="s">
        <v>28</v>
      </c>
      <c r="G12144" s="43">
        <v>44015</v>
      </c>
      <c r="Y12144" s="43" t="str">
        <f t="shared" si="378"/>
        <v/>
      </c>
      <c r="AA12144" s="43" t="e">
        <f t="shared" si="379"/>
        <v>#N/A</v>
      </c>
    </row>
    <row r="12145" spans="1:27" x14ac:dyDescent="0.3">
      <c r="A12145" s="43">
        <v>1808995</v>
      </c>
      <c r="B12145" s="43" t="s">
        <v>2276</v>
      </c>
      <c r="C12145" s="43" t="s">
        <v>1480</v>
      </c>
      <c r="E12145" s="43" t="s">
        <v>6263</v>
      </c>
      <c r="F12145" s="43" t="s">
        <v>28</v>
      </c>
      <c r="G12145" s="43">
        <v>49009</v>
      </c>
      <c r="Y12145" s="43" t="str">
        <f t="shared" si="378"/>
        <v/>
      </c>
      <c r="AA12145" s="43" t="e">
        <f t="shared" si="379"/>
        <v>#N/A</v>
      </c>
    </row>
    <row r="12146" spans="1:27" x14ac:dyDescent="0.3">
      <c r="A12146" s="43">
        <v>1454527</v>
      </c>
      <c r="B12146" s="43" t="s">
        <v>2276</v>
      </c>
      <c r="C12146" s="43" t="s">
        <v>4644</v>
      </c>
      <c r="E12146" s="43" t="s">
        <v>6263</v>
      </c>
      <c r="F12146" s="43" t="s">
        <v>28</v>
      </c>
      <c r="G12146" s="43">
        <v>85054</v>
      </c>
      <c r="Y12146" s="43" t="str">
        <f t="shared" si="378"/>
        <v/>
      </c>
      <c r="AA12146" s="43" t="e">
        <f t="shared" si="379"/>
        <v>#N/A</v>
      </c>
    </row>
    <row r="12147" spans="1:27" x14ac:dyDescent="0.3">
      <c r="A12147" s="43">
        <v>1497355</v>
      </c>
      <c r="B12147" s="43" t="s">
        <v>8599</v>
      </c>
      <c r="C12147" s="43" t="s">
        <v>294</v>
      </c>
      <c r="E12147" s="43" t="s">
        <v>6263</v>
      </c>
      <c r="F12147" s="43" t="s">
        <v>30</v>
      </c>
      <c r="G12147" s="43">
        <v>72041</v>
      </c>
      <c r="Y12147" s="43" t="str">
        <f t="shared" si="378"/>
        <v/>
      </c>
      <c r="AA12147" s="43" t="e">
        <f t="shared" si="379"/>
        <v>#N/A</v>
      </c>
    </row>
    <row r="12148" spans="1:27" x14ac:dyDescent="0.3">
      <c r="A12148" s="43">
        <v>2266601</v>
      </c>
      <c r="B12148" s="43" t="s">
        <v>8600</v>
      </c>
      <c r="C12148" s="43" t="s">
        <v>397</v>
      </c>
      <c r="E12148" s="43" t="s">
        <v>6263</v>
      </c>
      <c r="F12148" s="43" t="s">
        <v>30</v>
      </c>
      <c r="G12148" s="43">
        <v>44045</v>
      </c>
      <c r="Y12148" s="43" t="str">
        <f t="shared" si="378"/>
        <v/>
      </c>
      <c r="AA12148" s="43" t="e">
        <f t="shared" si="379"/>
        <v>#N/A</v>
      </c>
    </row>
    <row r="12149" spans="1:27" x14ac:dyDescent="0.3">
      <c r="A12149" s="43">
        <v>1800437</v>
      </c>
      <c r="B12149" s="43" t="s">
        <v>8600</v>
      </c>
      <c r="C12149" s="43" t="s">
        <v>1036</v>
      </c>
      <c r="E12149" s="43" t="s">
        <v>6263</v>
      </c>
      <c r="F12149" s="43" t="s">
        <v>30</v>
      </c>
      <c r="G12149" s="43">
        <v>44067</v>
      </c>
      <c r="Y12149" s="43" t="str">
        <f t="shared" si="378"/>
        <v>COMP</v>
      </c>
      <c r="AA12149" s="43">
        <f t="shared" si="379"/>
        <v>1800437</v>
      </c>
    </row>
    <row r="12150" spans="1:27" x14ac:dyDescent="0.3">
      <c r="A12150" s="43">
        <v>801184</v>
      </c>
      <c r="B12150" s="43" t="s">
        <v>8601</v>
      </c>
      <c r="C12150" s="43" t="s">
        <v>6445</v>
      </c>
      <c r="E12150" s="43" t="s">
        <v>6263</v>
      </c>
      <c r="F12150" s="43" t="s">
        <v>30</v>
      </c>
      <c r="G12150" s="43">
        <v>72041</v>
      </c>
      <c r="Y12150" s="43" t="str">
        <f t="shared" si="378"/>
        <v/>
      </c>
      <c r="AA12150" s="43" t="e">
        <f t="shared" si="379"/>
        <v>#N/A</v>
      </c>
    </row>
    <row r="12151" spans="1:27" x14ac:dyDescent="0.3">
      <c r="A12151" s="43">
        <v>1957866</v>
      </c>
      <c r="B12151" s="43" t="s">
        <v>8602</v>
      </c>
      <c r="C12151" s="43" t="s">
        <v>230</v>
      </c>
      <c r="E12151" s="43" t="s">
        <v>6263</v>
      </c>
      <c r="F12151" s="43" t="s">
        <v>28</v>
      </c>
      <c r="G12151" s="43">
        <v>85064</v>
      </c>
      <c r="Y12151" s="43" t="str">
        <f t="shared" si="378"/>
        <v/>
      </c>
      <c r="AA12151" s="43" t="e">
        <f t="shared" si="379"/>
        <v>#N/A</v>
      </c>
    </row>
    <row r="12152" spans="1:27" x14ac:dyDescent="0.3">
      <c r="A12152" s="43">
        <v>1845508</v>
      </c>
      <c r="B12152" s="43" t="s">
        <v>2279</v>
      </c>
      <c r="C12152" s="43" t="s">
        <v>1736</v>
      </c>
      <c r="E12152" s="43" t="s">
        <v>6263</v>
      </c>
      <c r="F12152" s="43" t="s">
        <v>28</v>
      </c>
      <c r="G12152" s="43">
        <v>44124</v>
      </c>
      <c r="Y12152" s="43" t="str">
        <f t="shared" si="378"/>
        <v>COMP</v>
      </c>
      <c r="AA12152" s="43">
        <f t="shared" si="379"/>
        <v>1845508</v>
      </c>
    </row>
    <row r="12153" spans="1:27" x14ac:dyDescent="0.3">
      <c r="A12153" s="43">
        <v>2073928</v>
      </c>
      <c r="B12153" s="43" t="s">
        <v>8603</v>
      </c>
      <c r="C12153" s="43" t="s">
        <v>313</v>
      </c>
      <c r="E12153" s="43" t="s">
        <v>31</v>
      </c>
      <c r="F12153" s="43" t="s">
        <v>30</v>
      </c>
      <c r="G12153" s="43">
        <v>53013</v>
      </c>
      <c r="Y12153" s="43" t="str">
        <f t="shared" si="378"/>
        <v>COMP</v>
      </c>
      <c r="AA12153" s="43">
        <f t="shared" si="379"/>
        <v>2073928</v>
      </c>
    </row>
    <row r="12154" spans="1:27" x14ac:dyDescent="0.3">
      <c r="A12154" s="43">
        <v>1704617</v>
      </c>
      <c r="B12154" s="43" t="s">
        <v>8604</v>
      </c>
      <c r="C12154" s="43" t="s">
        <v>173</v>
      </c>
      <c r="E12154" s="43" t="s">
        <v>6263</v>
      </c>
      <c r="F12154" s="43" t="s">
        <v>30</v>
      </c>
      <c r="G12154" s="43">
        <v>49009</v>
      </c>
      <c r="Y12154" s="43" t="str">
        <f t="shared" si="378"/>
        <v/>
      </c>
      <c r="AA12154" s="43" t="e">
        <f t="shared" si="379"/>
        <v>#N/A</v>
      </c>
    </row>
    <row r="12155" spans="1:27" x14ac:dyDescent="0.3">
      <c r="A12155" s="43">
        <v>1885892</v>
      </c>
      <c r="B12155" s="43" t="s">
        <v>8604</v>
      </c>
      <c r="C12155" s="43" t="s">
        <v>1772</v>
      </c>
      <c r="E12155" s="43" t="s">
        <v>34</v>
      </c>
      <c r="F12155" s="43" t="s">
        <v>30</v>
      </c>
      <c r="G12155" s="43">
        <v>49016</v>
      </c>
      <c r="Y12155" s="43" t="str">
        <f t="shared" si="378"/>
        <v>COMP</v>
      </c>
      <c r="AA12155" s="43">
        <f t="shared" si="379"/>
        <v>1885892</v>
      </c>
    </row>
    <row r="12156" spans="1:27" x14ac:dyDescent="0.3">
      <c r="A12156" s="43">
        <v>1243590</v>
      </c>
      <c r="B12156" s="43" t="s">
        <v>8604</v>
      </c>
      <c r="C12156" s="43" t="s">
        <v>1059</v>
      </c>
      <c r="E12156" s="43" t="s">
        <v>6263</v>
      </c>
      <c r="F12156" s="43" t="s">
        <v>30</v>
      </c>
      <c r="G12156" s="43">
        <v>44073</v>
      </c>
      <c r="Y12156" s="43" t="str">
        <f t="shared" si="378"/>
        <v/>
      </c>
      <c r="AA12156" s="43" t="e">
        <f t="shared" si="379"/>
        <v>#N/A</v>
      </c>
    </row>
    <row r="12157" spans="1:27" x14ac:dyDescent="0.3">
      <c r="A12157" s="43">
        <v>723720</v>
      </c>
      <c r="B12157" s="43" t="s">
        <v>8604</v>
      </c>
      <c r="C12157" s="43" t="s">
        <v>397</v>
      </c>
      <c r="E12157" s="43" t="s">
        <v>6263</v>
      </c>
      <c r="F12157" s="43" t="s">
        <v>28</v>
      </c>
      <c r="G12157" s="43">
        <v>53058</v>
      </c>
      <c r="Y12157" s="43" t="str">
        <f t="shared" si="378"/>
        <v/>
      </c>
      <c r="AA12157" s="43" t="e">
        <f t="shared" si="379"/>
        <v>#N/A</v>
      </c>
    </row>
    <row r="12158" spans="1:27" x14ac:dyDescent="0.3">
      <c r="A12158" s="43">
        <v>532192</v>
      </c>
      <c r="B12158" s="43" t="s">
        <v>8604</v>
      </c>
      <c r="C12158" s="43" t="s">
        <v>432</v>
      </c>
      <c r="E12158" s="43" t="s">
        <v>29</v>
      </c>
      <c r="F12158" s="43" t="s">
        <v>28</v>
      </c>
      <c r="G12158" s="43">
        <v>53058</v>
      </c>
      <c r="Y12158" s="43" t="str">
        <f t="shared" si="378"/>
        <v/>
      </c>
      <c r="AA12158" s="43" t="e">
        <f t="shared" si="379"/>
        <v>#N/A</v>
      </c>
    </row>
    <row r="12159" spans="1:27" x14ac:dyDescent="0.3">
      <c r="A12159" s="43">
        <v>2240865</v>
      </c>
      <c r="B12159" s="43" t="s">
        <v>8604</v>
      </c>
      <c r="C12159" s="43" t="s">
        <v>223</v>
      </c>
      <c r="E12159" s="43" t="s">
        <v>6263</v>
      </c>
      <c r="F12159" s="43" t="s">
        <v>28</v>
      </c>
      <c r="G12159" s="43">
        <v>49072</v>
      </c>
      <c r="Y12159" s="43" t="str">
        <f t="shared" si="378"/>
        <v>COMP</v>
      </c>
      <c r="AA12159" s="43">
        <f t="shared" si="379"/>
        <v>2240865</v>
      </c>
    </row>
    <row r="12160" spans="1:27" x14ac:dyDescent="0.3">
      <c r="A12160" s="43">
        <v>2173049</v>
      </c>
      <c r="B12160" s="43" t="s">
        <v>8604</v>
      </c>
      <c r="C12160" s="43" t="s">
        <v>565</v>
      </c>
      <c r="E12160" s="43" t="s">
        <v>6263</v>
      </c>
      <c r="F12160" s="43" t="s">
        <v>28</v>
      </c>
      <c r="G12160" s="43">
        <v>44015</v>
      </c>
      <c r="Y12160" s="43" t="str">
        <f t="shared" si="378"/>
        <v/>
      </c>
      <c r="AA12160" s="43" t="e">
        <f t="shared" si="379"/>
        <v>#N/A</v>
      </c>
    </row>
    <row r="12161" spans="1:27" x14ac:dyDescent="0.3">
      <c r="A12161" s="43">
        <v>217864</v>
      </c>
      <c r="B12161" s="43" t="s">
        <v>8604</v>
      </c>
      <c r="C12161" s="43" t="s">
        <v>6807</v>
      </c>
      <c r="E12161" s="43" t="s">
        <v>6263</v>
      </c>
      <c r="F12161" s="43" t="s">
        <v>30</v>
      </c>
      <c r="G12161" s="43">
        <v>53058</v>
      </c>
      <c r="Y12161" s="43" t="str">
        <f t="shared" si="378"/>
        <v/>
      </c>
      <c r="AA12161" s="43" t="e">
        <f t="shared" si="379"/>
        <v>#N/A</v>
      </c>
    </row>
    <row r="12162" spans="1:27" x14ac:dyDescent="0.3">
      <c r="A12162" s="43">
        <v>157805</v>
      </c>
      <c r="B12162" s="43" t="s">
        <v>8604</v>
      </c>
      <c r="C12162" s="43" t="s">
        <v>232</v>
      </c>
      <c r="E12162" s="43" t="s">
        <v>29</v>
      </c>
      <c r="F12162" s="43" t="s">
        <v>28</v>
      </c>
      <c r="G12162" s="43">
        <v>53058</v>
      </c>
      <c r="Y12162" s="43" t="str">
        <f t="shared" ref="Y12162:Y12225" si="380">IF(ISERROR(AA12162)=FALSE,"COMP","")</f>
        <v/>
      </c>
      <c r="AA12162" s="43" t="e">
        <f t="shared" si="379"/>
        <v>#N/A</v>
      </c>
    </row>
    <row r="12163" spans="1:27" x14ac:dyDescent="0.3">
      <c r="A12163" s="43">
        <v>2249278</v>
      </c>
      <c r="B12163" s="43" t="s">
        <v>8604</v>
      </c>
      <c r="C12163" s="43" t="s">
        <v>438</v>
      </c>
      <c r="E12163" s="43" t="s">
        <v>6263</v>
      </c>
      <c r="F12163" s="43" t="s">
        <v>30</v>
      </c>
      <c r="G12163" s="43">
        <v>44108</v>
      </c>
      <c r="Y12163" s="43" t="str">
        <f t="shared" si="380"/>
        <v/>
      </c>
      <c r="AA12163" s="43" t="e">
        <f t="shared" ref="AA12163:AA12226" si="381">VLOOKUP(A12163,Z:Z,1,FALSE)</f>
        <v>#N/A</v>
      </c>
    </row>
    <row r="12164" spans="1:27" x14ac:dyDescent="0.3">
      <c r="A12164" s="43">
        <v>718534</v>
      </c>
      <c r="B12164" s="43" t="s">
        <v>8604</v>
      </c>
      <c r="C12164" s="43" t="s">
        <v>541</v>
      </c>
      <c r="E12164" s="43" t="s">
        <v>6263</v>
      </c>
      <c r="F12164" s="43" t="s">
        <v>28</v>
      </c>
      <c r="G12164" s="43">
        <v>49069</v>
      </c>
      <c r="Y12164" s="43" t="str">
        <f t="shared" si="380"/>
        <v>COMP</v>
      </c>
      <c r="AA12164" s="43">
        <f t="shared" si="381"/>
        <v>718534</v>
      </c>
    </row>
    <row r="12165" spans="1:27" x14ac:dyDescent="0.3">
      <c r="A12165" s="43">
        <v>1761034</v>
      </c>
      <c r="B12165" s="43" t="s">
        <v>8604</v>
      </c>
      <c r="C12165" s="43" t="s">
        <v>469</v>
      </c>
      <c r="E12165" s="43" t="s">
        <v>6263</v>
      </c>
      <c r="F12165" s="43" t="s">
        <v>28</v>
      </c>
      <c r="G12165" s="43">
        <v>49009</v>
      </c>
      <c r="Y12165" s="43" t="str">
        <f t="shared" si="380"/>
        <v/>
      </c>
      <c r="AA12165" s="43" t="e">
        <f t="shared" si="381"/>
        <v>#N/A</v>
      </c>
    </row>
    <row r="12166" spans="1:27" x14ac:dyDescent="0.3">
      <c r="A12166" s="43">
        <v>1769816</v>
      </c>
      <c r="B12166" s="43" t="s">
        <v>8604</v>
      </c>
      <c r="C12166" s="43" t="s">
        <v>301</v>
      </c>
      <c r="E12166" s="43" t="s">
        <v>29</v>
      </c>
      <c r="F12166" s="43" t="s">
        <v>28</v>
      </c>
      <c r="G12166" s="43">
        <v>49064</v>
      </c>
      <c r="Y12166" s="43" t="str">
        <f t="shared" si="380"/>
        <v>COMP</v>
      </c>
      <c r="AA12166" s="43">
        <f t="shared" si="381"/>
        <v>1769816</v>
      </c>
    </row>
    <row r="12167" spans="1:27" x14ac:dyDescent="0.3">
      <c r="A12167" s="43">
        <v>148035</v>
      </c>
      <c r="B12167" s="43" t="s">
        <v>8604</v>
      </c>
      <c r="C12167" s="43" t="s">
        <v>8233</v>
      </c>
      <c r="E12167" s="43" t="s">
        <v>6263</v>
      </c>
      <c r="F12167" s="43" t="s">
        <v>30</v>
      </c>
      <c r="G12167" s="43">
        <v>53058</v>
      </c>
      <c r="Y12167" s="43" t="str">
        <f t="shared" si="380"/>
        <v/>
      </c>
      <c r="AA12167" s="43" t="e">
        <f t="shared" si="381"/>
        <v>#N/A</v>
      </c>
    </row>
    <row r="12168" spans="1:27" x14ac:dyDescent="0.3">
      <c r="A12168" s="43">
        <v>217867</v>
      </c>
      <c r="B12168" s="43" t="s">
        <v>8604</v>
      </c>
      <c r="C12168" s="43" t="s">
        <v>840</v>
      </c>
      <c r="E12168" s="43" t="s">
        <v>6263</v>
      </c>
      <c r="F12168" s="43" t="s">
        <v>28</v>
      </c>
      <c r="G12168" s="43">
        <v>53058</v>
      </c>
      <c r="Y12168" s="43" t="str">
        <f t="shared" si="380"/>
        <v>COMP</v>
      </c>
      <c r="AA12168" s="43">
        <f t="shared" si="381"/>
        <v>217867</v>
      </c>
    </row>
    <row r="12169" spans="1:27" x14ac:dyDescent="0.3">
      <c r="A12169" s="43">
        <v>215161</v>
      </c>
      <c r="B12169" s="43" t="s">
        <v>8604</v>
      </c>
      <c r="C12169" s="43" t="s">
        <v>427</v>
      </c>
      <c r="E12169" s="43" t="s">
        <v>6263</v>
      </c>
      <c r="F12169" s="43" t="s">
        <v>28</v>
      </c>
      <c r="G12169" s="43">
        <v>49016</v>
      </c>
      <c r="Y12169" s="43" t="str">
        <f t="shared" si="380"/>
        <v>COMP</v>
      </c>
      <c r="AA12169" s="43">
        <f t="shared" si="381"/>
        <v>215161</v>
      </c>
    </row>
    <row r="12170" spans="1:27" x14ac:dyDescent="0.3">
      <c r="A12170" s="43">
        <v>1339602</v>
      </c>
      <c r="B12170" s="43" t="s">
        <v>8604</v>
      </c>
      <c r="C12170" s="43" t="s">
        <v>1109</v>
      </c>
      <c r="E12170" s="43" t="s">
        <v>31</v>
      </c>
      <c r="F12170" s="43" t="s">
        <v>28</v>
      </c>
      <c r="G12170" s="43">
        <v>49067</v>
      </c>
      <c r="Y12170" s="43" t="str">
        <f t="shared" si="380"/>
        <v/>
      </c>
      <c r="AA12170" s="43" t="e">
        <f t="shared" si="381"/>
        <v>#N/A</v>
      </c>
    </row>
    <row r="12171" spans="1:27" x14ac:dyDescent="0.3">
      <c r="A12171" s="43">
        <v>2407286</v>
      </c>
      <c r="B12171" s="43" t="s">
        <v>8605</v>
      </c>
      <c r="C12171" s="43" t="s">
        <v>421</v>
      </c>
      <c r="E12171" s="43" t="s">
        <v>6263</v>
      </c>
      <c r="F12171" s="43" t="s">
        <v>30</v>
      </c>
      <c r="G12171" s="43">
        <v>44052</v>
      </c>
      <c r="Y12171" s="43" t="str">
        <f t="shared" si="380"/>
        <v/>
      </c>
      <c r="AA12171" s="43" t="e">
        <f t="shared" si="381"/>
        <v>#N/A</v>
      </c>
    </row>
    <row r="12172" spans="1:27" x14ac:dyDescent="0.3">
      <c r="A12172" s="43">
        <v>1993326</v>
      </c>
      <c r="B12172" s="43" t="s">
        <v>8606</v>
      </c>
      <c r="C12172" s="43" t="s">
        <v>829</v>
      </c>
      <c r="E12172" s="43" t="s">
        <v>6263</v>
      </c>
      <c r="F12172" s="43" t="s">
        <v>28</v>
      </c>
      <c r="G12172" s="43">
        <v>44071</v>
      </c>
      <c r="Y12172" s="43" t="str">
        <f t="shared" si="380"/>
        <v/>
      </c>
      <c r="AA12172" s="43" t="e">
        <f t="shared" si="381"/>
        <v>#N/A</v>
      </c>
    </row>
    <row r="12173" spans="1:27" x14ac:dyDescent="0.3">
      <c r="A12173" s="43">
        <v>2217295</v>
      </c>
      <c r="B12173" s="43" t="s">
        <v>8607</v>
      </c>
      <c r="C12173" s="43" t="s">
        <v>986</v>
      </c>
      <c r="E12173" s="43" t="s">
        <v>34</v>
      </c>
      <c r="F12173" s="43" t="s">
        <v>28</v>
      </c>
      <c r="G12173" s="43">
        <v>85015</v>
      </c>
      <c r="Y12173" s="43" t="str">
        <f t="shared" si="380"/>
        <v>COMP</v>
      </c>
      <c r="AA12173" s="43">
        <f t="shared" si="381"/>
        <v>2217295</v>
      </c>
    </row>
    <row r="12174" spans="1:27" x14ac:dyDescent="0.3">
      <c r="A12174" s="43">
        <v>1001022</v>
      </c>
      <c r="B12174" s="43" t="s">
        <v>2284</v>
      </c>
      <c r="C12174" s="43" t="s">
        <v>937</v>
      </c>
      <c r="E12174" s="43" t="s">
        <v>6263</v>
      </c>
      <c r="F12174" s="43" t="s">
        <v>28</v>
      </c>
      <c r="G12174" s="43">
        <v>49032</v>
      </c>
      <c r="Y12174" s="43" t="str">
        <f t="shared" si="380"/>
        <v/>
      </c>
      <c r="AA12174" s="43" t="e">
        <f t="shared" si="381"/>
        <v>#N/A</v>
      </c>
    </row>
    <row r="12175" spans="1:27" x14ac:dyDescent="0.3">
      <c r="A12175" s="43">
        <v>2400303</v>
      </c>
      <c r="B12175" s="43" t="s">
        <v>2284</v>
      </c>
      <c r="C12175" s="43" t="s">
        <v>3771</v>
      </c>
      <c r="E12175" s="43" t="s">
        <v>34</v>
      </c>
      <c r="F12175" s="43" t="s">
        <v>28</v>
      </c>
      <c r="G12175" s="43">
        <v>49004</v>
      </c>
      <c r="Y12175" s="43" t="str">
        <f t="shared" si="380"/>
        <v>COMP</v>
      </c>
      <c r="AA12175" s="43">
        <f t="shared" si="381"/>
        <v>2400303</v>
      </c>
    </row>
    <row r="12176" spans="1:27" x14ac:dyDescent="0.3">
      <c r="A12176" s="43">
        <v>1657766</v>
      </c>
      <c r="B12176" s="43" t="s">
        <v>8608</v>
      </c>
      <c r="C12176" s="43" t="s">
        <v>221</v>
      </c>
      <c r="E12176" s="43" t="s">
        <v>6263</v>
      </c>
      <c r="F12176" s="43" t="s">
        <v>28</v>
      </c>
      <c r="G12176" s="43">
        <v>85058</v>
      </c>
      <c r="Y12176" s="43" t="str">
        <f t="shared" si="380"/>
        <v/>
      </c>
      <c r="AA12176" s="43" t="e">
        <f t="shared" si="381"/>
        <v>#N/A</v>
      </c>
    </row>
    <row r="12177" spans="1:27" x14ac:dyDescent="0.3">
      <c r="A12177" s="43">
        <v>2097449</v>
      </c>
      <c r="B12177" s="43" t="s">
        <v>8609</v>
      </c>
      <c r="C12177" s="43" t="s">
        <v>722</v>
      </c>
      <c r="E12177" s="43" t="s">
        <v>6263</v>
      </c>
      <c r="F12177" s="43" t="s">
        <v>28</v>
      </c>
      <c r="G12177" s="43">
        <v>44120</v>
      </c>
      <c r="Y12177" s="43" t="str">
        <f t="shared" si="380"/>
        <v/>
      </c>
      <c r="AA12177" s="43" t="e">
        <f t="shared" si="381"/>
        <v>#N/A</v>
      </c>
    </row>
    <row r="12178" spans="1:27" x14ac:dyDescent="0.3">
      <c r="A12178" s="43">
        <v>2263546</v>
      </c>
      <c r="B12178" s="43" t="s">
        <v>8610</v>
      </c>
      <c r="C12178" s="43" t="s">
        <v>244</v>
      </c>
      <c r="E12178" s="43" t="s">
        <v>6263</v>
      </c>
      <c r="F12178" s="43" t="s">
        <v>28</v>
      </c>
      <c r="G12178" s="43">
        <v>49004</v>
      </c>
      <c r="Y12178" s="43" t="str">
        <f t="shared" si="380"/>
        <v/>
      </c>
      <c r="AA12178" s="43" t="e">
        <f t="shared" si="381"/>
        <v>#N/A</v>
      </c>
    </row>
    <row r="12179" spans="1:27" x14ac:dyDescent="0.3">
      <c r="A12179" s="43">
        <v>2348439</v>
      </c>
      <c r="B12179" s="43" t="s">
        <v>8611</v>
      </c>
      <c r="C12179" s="43" t="s">
        <v>492</v>
      </c>
      <c r="E12179" s="43" t="s">
        <v>6263</v>
      </c>
      <c r="F12179" s="43" t="s">
        <v>30</v>
      </c>
      <c r="G12179" s="43">
        <v>44123</v>
      </c>
      <c r="Y12179" s="43" t="str">
        <f t="shared" si="380"/>
        <v/>
      </c>
      <c r="AA12179" s="43" t="e">
        <f t="shared" si="381"/>
        <v>#N/A</v>
      </c>
    </row>
    <row r="12180" spans="1:27" x14ac:dyDescent="0.3">
      <c r="A12180" s="43">
        <v>1766110</v>
      </c>
      <c r="B12180" s="43" t="s">
        <v>8612</v>
      </c>
      <c r="C12180" s="43" t="s">
        <v>993</v>
      </c>
      <c r="E12180" s="43" t="s">
        <v>6263</v>
      </c>
      <c r="F12180" s="43" t="s">
        <v>30</v>
      </c>
      <c r="G12180" s="43">
        <v>44049</v>
      </c>
      <c r="Y12180" s="43" t="str">
        <f t="shared" si="380"/>
        <v/>
      </c>
      <c r="AA12180" s="43" t="e">
        <f t="shared" si="381"/>
        <v>#N/A</v>
      </c>
    </row>
    <row r="12181" spans="1:27" x14ac:dyDescent="0.3">
      <c r="A12181" s="43">
        <v>1821785</v>
      </c>
      <c r="B12181" s="43" t="s">
        <v>8612</v>
      </c>
      <c r="C12181" s="43" t="s">
        <v>318</v>
      </c>
      <c r="E12181" s="43" t="s">
        <v>29</v>
      </c>
      <c r="F12181" s="43" t="s">
        <v>28</v>
      </c>
      <c r="G12181" s="43">
        <v>44049</v>
      </c>
      <c r="Y12181" s="43" t="str">
        <f t="shared" si="380"/>
        <v>COMP</v>
      </c>
      <c r="AA12181" s="43">
        <f t="shared" si="381"/>
        <v>1821785</v>
      </c>
    </row>
    <row r="12182" spans="1:27" x14ac:dyDescent="0.3">
      <c r="A12182" s="43">
        <v>1798379</v>
      </c>
      <c r="B12182" s="43" t="s">
        <v>8612</v>
      </c>
      <c r="C12182" s="43" t="s">
        <v>571</v>
      </c>
      <c r="E12182" s="43" t="s">
        <v>6263</v>
      </c>
      <c r="F12182" s="43" t="s">
        <v>28</v>
      </c>
      <c r="G12182" s="43">
        <v>44049</v>
      </c>
      <c r="Y12182" s="43" t="str">
        <f t="shared" si="380"/>
        <v/>
      </c>
      <c r="AA12182" s="43" t="e">
        <f t="shared" si="381"/>
        <v>#N/A</v>
      </c>
    </row>
    <row r="12183" spans="1:27" x14ac:dyDescent="0.3">
      <c r="A12183" s="43">
        <v>1865304</v>
      </c>
      <c r="B12183" s="43" t="s">
        <v>8613</v>
      </c>
      <c r="C12183" s="43" t="s">
        <v>8614</v>
      </c>
      <c r="E12183" s="43" t="s">
        <v>31</v>
      </c>
      <c r="F12183" s="43" t="s">
        <v>30</v>
      </c>
      <c r="G12183" s="43">
        <v>85005</v>
      </c>
      <c r="Y12183" s="43" t="str">
        <f t="shared" si="380"/>
        <v>COMP</v>
      </c>
      <c r="AA12183" s="43">
        <f t="shared" si="381"/>
        <v>1865304</v>
      </c>
    </row>
    <row r="12184" spans="1:27" x14ac:dyDescent="0.3">
      <c r="A12184" s="43">
        <v>1385554</v>
      </c>
      <c r="B12184" s="43" t="s">
        <v>8615</v>
      </c>
      <c r="C12184" s="43" t="s">
        <v>436</v>
      </c>
      <c r="E12184" s="43" t="s">
        <v>29</v>
      </c>
      <c r="F12184" s="43" t="s">
        <v>28</v>
      </c>
      <c r="G12184" s="43">
        <v>44052</v>
      </c>
      <c r="Y12184" s="43" t="str">
        <f t="shared" si="380"/>
        <v>COMP</v>
      </c>
      <c r="AA12184" s="43">
        <f t="shared" si="381"/>
        <v>1385554</v>
      </c>
    </row>
    <row r="12185" spans="1:27" x14ac:dyDescent="0.3">
      <c r="A12185" s="43">
        <v>1550785</v>
      </c>
      <c r="B12185" s="43" t="s">
        <v>8615</v>
      </c>
      <c r="C12185" s="43" t="s">
        <v>276</v>
      </c>
      <c r="E12185" s="43" t="s">
        <v>6263</v>
      </c>
      <c r="F12185" s="43" t="s">
        <v>28</v>
      </c>
      <c r="G12185" s="43">
        <v>72064</v>
      </c>
      <c r="Y12185" s="43" t="str">
        <f t="shared" si="380"/>
        <v/>
      </c>
      <c r="AA12185" s="43" t="e">
        <f t="shared" si="381"/>
        <v>#N/A</v>
      </c>
    </row>
    <row r="12186" spans="1:27" x14ac:dyDescent="0.3">
      <c r="A12186" s="43">
        <v>237673</v>
      </c>
      <c r="B12186" s="43" t="s">
        <v>8616</v>
      </c>
      <c r="C12186" s="43" t="s">
        <v>375</v>
      </c>
      <c r="E12186" s="43" t="s">
        <v>6263</v>
      </c>
      <c r="F12186" s="43" t="s">
        <v>28</v>
      </c>
      <c r="G12186" s="43">
        <v>49069</v>
      </c>
      <c r="Y12186" s="43" t="str">
        <f t="shared" si="380"/>
        <v>COMP</v>
      </c>
      <c r="AA12186" s="43">
        <f t="shared" si="381"/>
        <v>237673</v>
      </c>
    </row>
    <row r="12187" spans="1:27" x14ac:dyDescent="0.3">
      <c r="A12187" s="43">
        <v>281532</v>
      </c>
      <c r="B12187" s="43" t="s">
        <v>2293</v>
      </c>
      <c r="C12187" s="43" t="s">
        <v>331</v>
      </c>
      <c r="E12187" s="43" t="s">
        <v>6263</v>
      </c>
      <c r="F12187" s="43" t="s">
        <v>30</v>
      </c>
      <c r="G12187" s="43">
        <v>44067</v>
      </c>
      <c r="Y12187" s="43" t="str">
        <f t="shared" si="380"/>
        <v>COMP</v>
      </c>
      <c r="AA12187" s="43">
        <f t="shared" si="381"/>
        <v>281532</v>
      </c>
    </row>
    <row r="12188" spans="1:27" x14ac:dyDescent="0.3">
      <c r="A12188" s="43">
        <v>1749401</v>
      </c>
      <c r="B12188" s="43" t="s">
        <v>8617</v>
      </c>
      <c r="C12188" s="43" t="s">
        <v>440</v>
      </c>
      <c r="E12188" s="43" t="s">
        <v>29</v>
      </c>
      <c r="F12188" s="43" t="s">
        <v>28</v>
      </c>
      <c r="G12188" s="43">
        <v>49019</v>
      </c>
      <c r="Y12188" s="43" t="str">
        <f t="shared" si="380"/>
        <v/>
      </c>
      <c r="AA12188" s="43" t="e">
        <f t="shared" si="381"/>
        <v>#N/A</v>
      </c>
    </row>
    <row r="12189" spans="1:27" x14ac:dyDescent="0.3">
      <c r="A12189" s="43">
        <v>1862248</v>
      </c>
      <c r="B12189" s="43" t="s">
        <v>8617</v>
      </c>
      <c r="C12189" s="43" t="s">
        <v>8618</v>
      </c>
      <c r="E12189" s="43" t="s">
        <v>31</v>
      </c>
      <c r="F12189" s="43" t="s">
        <v>28</v>
      </c>
      <c r="G12189" s="43">
        <v>49009</v>
      </c>
      <c r="Y12189" s="43" t="str">
        <f t="shared" si="380"/>
        <v>COMP</v>
      </c>
      <c r="AA12189" s="43">
        <f t="shared" si="381"/>
        <v>1862248</v>
      </c>
    </row>
    <row r="12190" spans="1:27" x14ac:dyDescent="0.3">
      <c r="A12190" s="43">
        <v>1290127</v>
      </c>
      <c r="B12190" s="43" t="s">
        <v>8619</v>
      </c>
      <c r="C12190" s="43" t="s">
        <v>248</v>
      </c>
      <c r="E12190" s="43" t="s">
        <v>6263</v>
      </c>
      <c r="F12190" s="43" t="s">
        <v>30</v>
      </c>
      <c r="G12190" s="43">
        <v>49004</v>
      </c>
      <c r="Y12190" s="43" t="str">
        <f t="shared" si="380"/>
        <v>COMP</v>
      </c>
      <c r="AA12190" s="43">
        <f t="shared" si="381"/>
        <v>1290127</v>
      </c>
    </row>
    <row r="12191" spans="1:27" x14ac:dyDescent="0.3">
      <c r="A12191" s="43">
        <v>2420437</v>
      </c>
      <c r="B12191" s="43" t="s">
        <v>8619</v>
      </c>
      <c r="C12191" s="43" t="s">
        <v>266</v>
      </c>
      <c r="E12191" s="43" t="s">
        <v>6263</v>
      </c>
      <c r="F12191" s="43" t="s">
        <v>30</v>
      </c>
      <c r="G12191" s="43">
        <v>72021</v>
      </c>
      <c r="Y12191" s="43" t="str">
        <f t="shared" si="380"/>
        <v/>
      </c>
      <c r="AA12191" s="43" t="e">
        <f t="shared" si="381"/>
        <v>#N/A</v>
      </c>
    </row>
    <row r="12192" spans="1:27" x14ac:dyDescent="0.3">
      <c r="A12192" s="43">
        <v>2072115</v>
      </c>
      <c r="B12192" s="43" t="s">
        <v>2298</v>
      </c>
      <c r="C12192" s="43" t="s">
        <v>1428</v>
      </c>
      <c r="E12192" s="43" t="s">
        <v>6263</v>
      </c>
      <c r="F12192" s="43" t="s">
        <v>30</v>
      </c>
      <c r="G12192" s="43">
        <v>44055</v>
      </c>
      <c r="Y12192" s="43" t="str">
        <f t="shared" si="380"/>
        <v/>
      </c>
      <c r="AA12192" s="43" t="e">
        <f t="shared" si="381"/>
        <v>#N/A</v>
      </c>
    </row>
    <row r="12193" spans="1:27" x14ac:dyDescent="0.3">
      <c r="A12193" s="43">
        <v>1297278</v>
      </c>
      <c r="B12193" s="43" t="s">
        <v>8620</v>
      </c>
      <c r="C12193" s="43" t="s">
        <v>412</v>
      </c>
      <c r="E12193" s="43" t="s">
        <v>6263</v>
      </c>
      <c r="F12193" s="43" t="s">
        <v>28</v>
      </c>
      <c r="G12193" s="43">
        <v>49027</v>
      </c>
      <c r="Y12193" s="43" t="str">
        <f t="shared" si="380"/>
        <v>COMP</v>
      </c>
      <c r="AA12193" s="43">
        <f t="shared" si="381"/>
        <v>1297278</v>
      </c>
    </row>
    <row r="12194" spans="1:27" x14ac:dyDescent="0.3">
      <c r="A12194" s="43">
        <v>2265374</v>
      </c>
      <c r="B12194" s="43" t="s">
        <v>8620</v>
      </c>
      <c r="C12194" s="43" t="s">
        <v>494</v>
      </c>
      <c r="E12194" s="43" t="s">
        <v>29</v>
      </c>
      <c r="F12194" s="43" t="s">
        <v>28</v>
      </c>
      <c r="G12194" s="43">
        <v>85031</v>
      </c>
      <c r="Y12194" s="43" t="str">
        <f t="shared" si="380"/>
        <v>COMP</v>
      </c>
      <c r="AA12194" s="43">
        <f t="shared" si="381"/>
        <v>2265374</v>
      </c>
    </row>
    <row r="12195" spans="1:27" x14ac:dyDescent="0.3">
      <c r="A12195" s="43">
        <v>1306609</v>
      </c>
      <c r="B12195" s="43" t="s">
        <v>8620</v>
      </c>
      <c r="C12195" s="43" t="s">
        <v>656</v>
      </c>
      <c r="E12195" s="43" t="s">
        <v>6263</v>
      </c>
      <c r="F12195" s="43" t="s">
        <v>28</v>
      </c>
      <c r="G12195" s="43">
        <v>72041</v>
      </c>
      <c r="Y12195" s="43" t="str">
        <f t="shared" si="380"/>
        <v>COMP</v>
      </c>
      <c r="AA12195" s="43">
        <f t="shared" si="381"/>
        <v>1306609</v>
      </c>
    </row>
    <row r="12196" spans="1:27" x14ac:dyDescent="0.3">
      <c r="A12196" s="43">
        <v>2356528</v>
      </c>
      <c r="B12196" s="43" t="s">
        <v>8620</v>
      </c>
      <c r="C12196" s="43" t="s">
        <v>189</v>
      </c>
      <c r="E12196" s="43" t="s">
        <v>6263</v>
      </c>
      <c r="F12196" s="43" t="s">
        <v>30</v>
      </c>
      <c r="G12196" s="43">
        <v>49006</v>
      </c>
      <c r="Y12196" s="43" t="str">
        <f t="shared" si="380"/>
        <v/>
      </c>
      <c r="AA12196" s="43" t="e">
        <f t="shared" si="381"/>
        <v>#N/A</v>
      </c>
    </row>
    <row r="12197" spans="1:27" x14ac:dyDescent="0.3">
      <c r="A12197" s="43">
        <v>2196126</v>
      </c>
      <c r="B12197" s="43" t="s">
        <v>8621</v>
      </c>
      <c r="C12197" s="43" t="s">
        <v>641</v>
      </c>
      <c r="E12197" s="43" t="s">
        <v>29</v>
      </c>
      <c r="F12197" s="43" t="s">
        <v>28</v>
      </c>
      <c r="G12197" s="43">
        <v>49073</v>
      </c>
      <c r="Y12197" s="43" t="str">
        <f t="shared" si="380"/>
        <v/>
      </c>
      <c r="AA12197" s="43" t="e">
        <f t="shared" si="381"/>
        <v>#N/A</v>
      </c>
    </row>
    <row r="12198" spans="1:27" x14ac:dyDescent="0.3">
      <c r="A12198" s="43">
        <v>2239071</v>
      </c>
      <c r="B12198" s="43" t="s">
        <v>8621</v>
      </c>
      <c r="C12198" s="43" t="s">
        <v>1157</v>
      </c>
      <c r="E12198" s="43" t="s">
        <v>29</v>
      </c>
      <c r="F12198" s="43" t="s">
        <v>28</v>
      </c>
      <c r="G12198" s="43">
        <v>49073</v>
      </c>
      <c r="Y12198" s="43" t="str">
        <f t="shared" si="380"/>
        <v/>
      </c>
      <c r="AA12198" s="43" t="e">
        <f t="shared" si="381"/>
        <v>#N/A</v>
      </c>
    </row>
    <row r="12199" spans="1:27" x14ac:dyDescent="0.3">
      <c r="A12199" s="43">
        <v>1860539</v>
      </c>
      <c r="B12199" s="43" t="s">
        <v>8621</v>
      </c>
      <c r="C12199" s="43" t="s">
        <v>508</v>
      </c>
      <c r="E12199" s="43" t="s">
        <v>6263</v>
      </c>
      <c r="F12199" s="43" t="s">
        <v>28</v>
      </c>
      <c r="G12199" s="43">
        <v>49064</v>
      </c>
      <c r="Y12199" s="43" t="str">
        <f t="shared" si="380"/>
        <v/>
      </c>
      <c r="AA12199" s="43" t="e">
        <f t="shared" si="381"/>
        <v>#N/A</v>
      </c>
    </row>
    <row r="12200" spans="1:27" x14ac:dyDescent="0.3">
      <c r="A12200" s="43">
        <v>1784810</v>
      </c>
      <c r="B12200" s="43" t="s">
        <v>8622</v>
      </c>
      <c r="C12200" s="43" t="s">
        <v>7246</v>
      </c>
      <c r="E12200" s="43" t="s">
        <v>6263</v>
      </c>
      <c r="F12200" s="43" t="s">
        <v>30</v>
      </c>
      <c r="G12200" s="43">
        <v>44084</v>
      </c>
      <c r="Y12200" s="43" t="str">
        <f t="shared" si="380"/>
        <v/>
      </c>
      <c r="AA12200" s="43" t="e">
        <f t="shared" si="381"/>
        <v>#N/A</v>
      </c>
    </row>
    <row r="12201" spans="1:27" x14ac:dyDescent="0.3">
      <c r="A12201" s="43">
        <v>2405921</v>
      </c>
      <c r="B12201" s="43" t="s">
        <v>2302</v>
      </c>
      <c r="C12201" s="43" t="s">
        <v>8623</v>
      </c>
      <c r="E12201" s="43" t="s">
        <v>35</v>
      </c>
      <c r="F12201" s="43" t="s">
        <v>28</v>
      </c>
      <c r="G12201" s="43">
        <v>49067</v>
      </c>
      <c r="Y12201" s="43" t="str">
        <f t="shared" si="380"/>
        <v>COMP</v>
      </c>
      <c r="AA12201" s="43">
        <f t="shared" si="381"/>
        <v>2405921</v>
      </c>
    </row>
    <row r="12202" spans="1:27" x14ac:dyDescent="0.3">
      <c r="A12202" s="43">
        <v>1600657</v>
      </c>
      <c r="B12202" s="43" t="s">
        <v>8624</v>
      </c>
      <c r="C12202" s="43" t="s">
        <v>504</v>
      </c>
      <c r="E12202" s="43" t="s">
        <v>6263</v>
      </c>
      <c r="F12202" s="43" t="s">
        <v>30</v>
      </c>
      <c r="G12202" s="43">
        <v>49004</v>
      </c>
      <c r="Y12202" s="43" t="str">
        <f t="shared" si="380"/>
        <v/>
      </c>
      <c r="AA12202" s="43" t="e">
        <f t="shared" si="381"/>
        <v>#N/A</v>
      </c>
    </row>
    <row r="12203" spans="1:27" x14ac:dyDescent="0.3">
      <c r="A12203" s="43">
        <v>2077394</v>
      </c>
      <c r="B12203" s="43" t="s">
        <v>8625</v>
      </c>
      <c r="C12203" s="43" t="s">
        <v>1135</v>
      </c>
      <c r="E12203" s="43" t="s">
        <v>6263</v>
      </c>
      <c r="F12203" s="43" t="s">
        <v>28</v>
      </c>
      <c r="G12203" s="43">
        <v>49004</v>
      </c>
      <c r="Y12203" s="43" t="str">
        <f t="shared" si="380"/>
        <v/>
      </c>
      <c r="AA12203" s="43" t="e">
        <f t="shared" si="381"/>
        <v>#N/A</v>
      </c>
    </row>
    <row r="12204" spans="1:27" x14ac:dyDescent="0.3">
      <c r="A12204" s="43">
        <v>2435013</v>
      </c>
      <c r="B12204" s="43" t="s">
        <v>8626</v>
      </c>
      <c r="C12204" s="43" t="s">
        <v>292</v>
      </c>
      <c r="E12204" s="43" t="s">
        <v>34</v>
      </c>
      <c r="F12204" s="43" t="s">
        <v>30</v>
      </c>
      <c r="G12204" s="43">
        <v>49006</v>
      </c>
      <c r="Y12204" s="43" t="str">
        <f t="shared" si="380"/>
        <v>COMP</v>
      </c>
      <c r="AA12204" s="43">
        <f t="shared" si="381"/>
        <v>2435013</v>
      </c>
    </row>
    <row r="12205" spans="1:27" x14ac:dyDescent="0.3">
      <c r="A12205" s="43">
        <v>2177770</v>
      </c>
      <c r="B12205" s="43" t="s">
        <v>8627</v>
      </c>
      <c r="C12205" s="43" t="s">
        <v>1208</v>
      </c>
      <c r="E12205" s="43" t="s">
        <v>34</v>
      </c>
      <c r="F12205" s="43" t="s">
        <v>28</v>
      </c>
      <c r="G12205" s="43">
        <v>53013</v>
      </c>
      <c r="Y12205" s="43" t="str">
        <f t="shared" si="380"/>
        <v>COMP</v>
      </c>
      <c r="AA12205" s="43">
        <f t="shared" si="381"/>
        <v>2177770</v>
      </c>
    </row>
    <row r="12206" spans="1:27" x14ac:dyDescent="0.3">
      <c r="A12206" s="43">
        <v>2330296</v>
      </c>
      <c r="B12206" s="43" t="s">
        <v>8628</v>
      </c>
      <c r="C12206" s="43" t="s">
        <v>3054</v>
      </c>
      <c r="E12206" s="43" t="s">
        <v>6263</v>
      </c>
      <c r="F12206" s="43" t="s">
        <v>30</v>
      </c>
      <c r="G12206" s="43">
        <v>44001</v>
      </c>
      <c r="Y12206" s="43" t="str">
        <f t="shared" si="380"/>
        <v/>
      </c>
      <c r="AA12206" s="43" t="e">
        <f t="shared" si="381"/>
        <v>#N/A</v>
      </c>
    </row>
    <row r="12207" spans="1:27" x14ac:dyDescent="0.3">
      <c r="A12207" s="43">
        <v>2403449</v>
      </c>
      <c r="B12207" s="43" t="s">
        <v>8629</v>
      </c>
      <c r="C12207" s="43" t="s">
        <v>408</v>
      </c>
      <c r="E12207" s="43" t="s">
        <v>6263</v>
      </c>
      <c r="F12207" s="43" t="s">
        <v>30</v>
      </c>
      <c r="G12207" s="43">
        <v>85033</v>
      </c>
      <c r="Y12207" s="43" t="str">
        <f t="shared" si="380"/>
        <v/>
      </c>
      <c r="AA12207" s="43" t="e">
        <f t="shared" si="381"/>
        <v>#N/A</v>
      </c>
    </row>
    <row r="12208" spans="1:27" x14ac:dyDescent="0.3">
      <c r="A12208" s="43">
        <v>1465914</v>
      </c>
      <c r="B12208" s="43" t="s">
        <v>8630</v>
      </c>
      <c r="C12208" s="43" t="s">
        <v>769</v>
      </c>
      <c r="E12208" s="43" t="s">
        <v>31</v>
      </c>
      <c r="F12208" s="43" t="s">
        <v>28</v>
      </c>
      <c r="G12208" s="43">
        <v>85033</v>
      </c>
      <c r="Y12208" s="43" t="str">
        <f t="shared" si="380"/>
        <v>COMP</v>
      </c>
      <c r="AA12208" s="43">
        <f t="shared" si="381"/>
        <v>1465914</v>
      </c>
    </row>
    <row r="12209" spans="1:27" x14ac:dyDescent="0.3">
      <c r="A12209" s="43">
        <v>1343402</v>
      </c>
      <c r="B12209" s="43" t="s">
        <v>8631</v>
      </c>
      <c r="C12209" s="43" t="s">
        <v>508</v>
      </c>
      <c r="E12209" s="43" t="s">
        <v>6263</v>
      </c>
      <c r="F12209" s="43" t="s">
        <v>28</v>
      </c>
      <c r="G12209" s="43">
        <v>85033</v>
      </c>
      <c r="Y12209" s="43" t="str">
        <f t="shared" si="380"/>
        <v/>
      </c>
      <c r="AA12209" s="43" t="e">
        <f t="shared" si="381"/>
        <v>#N/A</v>
      </c>
    </row>
    <row r="12210" spans="1:27" x14ac:dyDescent="0.3">
      <c r="A12210" s="43">
        <v>495146</v>
      </c>
      <c r="B12210" s="43" t="s">
        <v>8632</v>
      </c>
      <c r="C12210" s="43" t="s">
        <v>237</v>
      </c>
      <c r="E12210" s="43" t="s">
        <v>29</v>
      </c>
      <c r="F12210" s="43" t="s">
        <v>30</v>
      </c>
      <c r="G12210" s="43">
        <v>85031</v>
      </c>
      <c r="Y12210" s="43" t="str">
        <f t="shared" si="380"/>
        <v>COMP</v>
      </c>
      <c r="AA12210" s="43">
        <f t="shared" si="381"/>
        <v>495146</v>
      </c>
    </row>
    <row r="12211" spans="1:27" x14ac:dyDescent="0.3">
      <c r="A12211" s="43">
        <v>1825575</v>
      </c>
      <c r="B12211" s="43" t="s">
        <v>8633</v>
      </c>
      <c r="C12211" s="43" t="s">
        <v>343</v>
      </c>
      <c r="E12211" s="43" t="s">
        <v>6263</v>
      </c>
      <c r="F12211" s="43" t="s">
        <v>28</v>
      </c>
      <c r="G12211" s="43">
        <v>49039</v>
      </c>
      <c r="Y12211" s="43" t="str">
        <f t="shared" si="380"/>
        <v/>
      </c>
      <c r="AA12211" s="43" t="e">
        <f t="shared" si="381"/>
        <v>#N/A</v>
      </c>
    </row>
    <row r="12212" spans="1:27" x14ac:dyDescent="0.3">
      <c r="A12212" s="43">
        <v>1755410</v>
      </c>
      <c r="B12212" s="43" t="s">
        <v>2306</v>
      </c>
      <c r="C12212" s="43" t="s">
        <v>390</v>
      </c>
      <c r="E12212" s="43" t="s">
        <v>6263</v>
      </c>
      <c r="F12212" s="43" t="s">
        <v>30</v>
      </c>
      <c r="G12212" s="43">
        <v>49019</v>
      </c>
      <c r="Y12212" s="43" t="str">
        <f t="shared" si="380"/>
        <v/>
      </c>
      <c r="AA12212" s="43" t="e">
        <f t="shared" si="381"/>
        <v>#N/A</v>
      </c>
    </row>
    <row r="12213" spans="1:27" x14ac:dyDescent="0.3">
      <c r="A12213" s="43">
        <v>2359821</v>
      </c>
      <c r="B12213" s="43" t="s">
        <v>8634</v>
      </c>
      <c r="C12213" s="43" t="s">
        <v>2401</v>
      </c>
      <c r="E12213" s="43" t="s">
        <v>6263</v>
      </c>
      <c r="F12213" s="43" t="s">
        <v>28</v>
      </c>
      <c r="G12213" s="43">
        <v>72029</v>
      </c>
      <c r="Y12213" s="43" t="str">
        <f t="shared" si="380"/>
        <v>COMP</v>
      </c>
      <c r="AA12213" s="43">
        <f t="shared" si="381"/>
        <v>2359821</v>
      </c>
    </row>
    <row r="12214" spans="1:27" x14ac:dyDescent="0.3">
      <c r="A12214" s="43">
        <v>2082579</v>
      </c>
      <c r="B12214" s="43" t="s">
        <v>8635</v>
      </c>
      <c r="C12214" s="43" t="s">
        <v>8084</v>
      </c>
      <c r="E12214" s="43" t="s">
        <v>34</v>
      </c>
      <c r="F12214" s="43" t="s">
        <v>28</v>
      </c>
      <c r="G12214" s="43">
        <v>44111</v>
      </c>
      <c r="Y12214" s="43" t="str">
        <f t="shared" si="380"/>
        <v>COMP</v>
      </c>
      <c r="AA12214" s="43">
        <f t="shared" si="381"/>
        <v>2082579</v>
      </c>
    </row>
    <row r="12215" spans="1:27" x14ac:dyDescent="0.3">
      <c r="A12215" s="43">
        <v>2434170</v>
      </c>
      <c r="B12215" s="43" t="s">
        <v>8636</v>
      </c>
      <c r="C12215" s="43" t="s">
        <v>639</v>
      </c>
      <c r="E12215" s="43" t="s">
        <v>29</v>
      </c>
      <c r="F12215" s="43" t="s">
        <v>28</v>
      </c>
      <c r="G12215" s="43">
        <v>44139</v>
      </c>
      <c r="Y12215" s="43" t="str">
        <f t="shared" si="380"/>
        <v/>
      </c>
      <c r="AA12215" s="43" t="e">
        <f t="shared" si="381"/>
        <v>#N/A</v>
      </c>
    </row>
    <row r="12216" spans="1:27" x14ac:dyDescent="0.3">
      <c r="A12216" s="43">
        <v>1964824</v>
      </c>
      <c r="B12216" s="43" t="s">
        <v>8637</v>
      </c>
      <c r="C12216" s="43" t="s">
        <v>268</v>
      </c>
      <c r="E12216" s="43" t="s">
        <v>6263</v>
      </c>
      <c r="F12216" s="43" t="s">
        <v>30</v>
      </c>
      <c r="G12216" s="43">
        <v>44035</v>
      </c>
      <c r="Y12216" s="43" t="str">
        <f t="shared" si="380"/>
        <v/>
      </c>
      <c r="AA12216" s="43" t="e">
        <f t="shared" si="381"/>
        <v>#N/A</v>
      </c>
    </row>
    <row r="12217" spans="1:27" x14ac:dyDescent="0.3">
      <c r="A12217" s="43">
        <v>2084380</v>
      </c>
      <c r="B12217" s="43" t="s">
        <v>8637</v>
      </c>
      <c r="C12217" s="43" t="s">
        <v>508</v>
      </c>
      <c r="E12217" s="43" t="s">
        <v>6263</v>
      </c>
      <c r="F12217" s="43" t="s">
        <v>28</v>
      </c>
      <c r="G12217" s="43">
        <v>72070</v>
      </c>
      <c r="Y12217" s="43" t="str">
        <f t="shared" si="380"/>
        <v/>
      </c>
      <c r="AA12217" s="43" t="e">
        <f t="shared" si="381"/>
        <v>#N/A</v>
      </c>
    </row>
    <row r="12218" spans="1:27" x14ac:dyDescent="0.3">
      <c r="A12218" s="43">
        <v>2175458</v>
      </c>
      <c r="B12218" s="43" t="s">
        <v>8638</v>
      </c>
      <c r="C12218" s="43" t="s">
        <v>973</v>
      </c>
      <c r="E12218" s="43" t="s">
        <v>6263</v>
      </c>
      <c r="F12218" s="43" t="s">
        <v>28</v>
      </c>
      <c r="G12218" s="43">
        <v>85012</v>
      </c>
      <c r="Y12218" s="43" t="str">
        <f t="shared" si="380"/>
        <v>COMP</v>
      </c>
      <c r="AA12218" s="43">
        <f t="shared" si="381"/>
        <v>2175458</v>
      </c>
    </row>
    <row r="12219" spans="1:27" x14ac:dyDescent="0.3">
      <c r="A12219" s="43">
        <v>1738949</v>
      </c>
      <c r="B12219" s="43" t="s">
        <v>8639</v>
      </c>
      <c r="C12219" s="43" t="s">
        <v>346</v>
      </c>
      <c r="E12219" s="43" t="s">
        <v>6263</v>
      </c>
      <c r="F12219" s="43" t="s">
        <v>28</v>
      </c>
      <c r="G12219" s="43">
        <v>44013</v>
      </c>
      <c r="Y12219" s="43" t="str">
        <f t="shared" si="380"/>
        <v/>
      </c>
      <c r="AA12219" s="43" t="e">
        <f t="shared" si="381"/>
        <v>#N/A</v>
      </c>
    </row>
    <row r="12220" spans="1:27" x14ac:dyDescent="0.3">
      <c r="A12220" s="43">
        <v>2395289</v>
      </c>
      <c r="B12220" s="43" t="s">
        <v>8640</v>
      </c>
      <c r="C12220" s="43" t="s">
        <v>412</v>
      </c>
      <c r="E12220" s="43" t="s">
        <v>29</v>
      </c>
      <c r="F12220" s="43" t="s">
        <v>28</v>
      </c>
      <c r="G12220" s="43">
        <v>72079</v>
      </c>
      <c r="Y12220" s="43" t="str">
        <f t="shared" si="380"/>
        <v>COMP</v>
      </c>
      <c r="AA12220" s="43">
        <f t="shared" si="381"/>
        <v>2395289</v>
      </c>
    </row>
    <row r="12221" spans="1:27" x14ac:dyDescent="0.3">
      <c r="A12221" s="43">
        <v>2422372</v>
      </c>
      <c r="B12221" s="43" t="s">
        <v>8641</v>
      </c>
      <c r="C12221" s="43" t="s">
        <v>1978</v>
      </c>
      <c r="E12221" s="43" t="s">
        <v>29</v>
      </c>
      <c r="F12221" s="43" t="s">
        <v>28</v>
      </c>
      <c r="G12221" s="43">
        <v>44073</v>
      </c>
      <c r="Y12221" s="43" t="str">
        <f t="shared" si="380"/>
        <v>COMP</v>
      </c>
      <c r="AA12221" s="43">
        <f t="shared" si="381"/>
        <v>2422372</v>
      </c>
    </row>
    <row r="12222" spans="1:27" x14ac:dyDescent="0.3">
      <c r="A12222" s="43">
        <v>1091103</v>
      </c>
      <c r="B12222" s="43" t="s">
        <v>8642</v>
      </c>
      <c r="C12222" s="43" t="s">
        <v>951</v>
      </c>
      <c r="E12222" s="43" t="s">
        <v>6263</v>
      </c>
      <c r="F12222" s="43" t="s">
        <v>28</v>
      </c>
      <c r="G12222" s="43">
        <v>53064</v>
      </c>
      <c r="Y12222" s="43" t="str">
        <f t="shared" si="380"/>
        <v/>
      </c>
      <c r="AA12222" s="43" t="e">
        <f t="shared" si="381"/>
        <v>#N/A</v>
      </c>
    </row>
    <row r="12223" spans="1:27" x14ac:dyDescent="0.3">
      <c r="A12223" s="43">
        <v>1864806</v>
      </c>
      <c r="B12223" s="43" t="s">
        <v>8642</v>
      </c>
      <c r="C12223" s="43" t="s">
        <v>248</v>
      </c>
      <c r="E12223" s="43" t="s">
        <v>6263</v>
      </c>
      <c r="F12223" s="43" t="s">
        <v>30</v>
      </c>
      <c r="G12223" s="43">
        <v>49019</v>
      </c>
      <c r="Y12223" s="43" t="str">
        <f t="shared" si="380"/>
        <v>COMP</v>
      </c>
      <c r="AA12223" s="43">
        <f t="shared" si="381"/>
        <v>1864806</v>
      </c>
    </row>
    <row r="12224" spans="1:27" x14ac:dyDescent="0.3">
      <c r="A12224" s="43">
        <v>2115529</v>
      </c>
      <c r="B12224" s="43" t="s">
        <v>8642</v>
      </c>
      <c r="C12224" s="43" t="s">
        <v>287</v>
      </c>
      <c r="E12224" s="43" t="s">
        <v>6263</v>
      </c>
      <c r="F12224" s="43" t="s">
        <v>28</v>
      </c>
      <c r="G12224" s="43">
        <v>53022</v>
      </c>
      <c r="Y12224" s="43" t="str">
        <f t="shared" si="380"/>
        <v/>
      </c>
      <c r="AA12224" s="43" t="e">
        <f t="shared" si="381"/>
        <v>#N/A</v>
      </c>
    </row>
    <row r="12225" spans="1:27" x14ac:dyDescent="0.3">
      <c r="A12225" s="43">
        <v>1650927</v>
      </c>
      <c r="B12225" s="43" t="s">
        <v>8643</v>
      </c>
      <c r="C12225" s="43" t="s">
        <v>819</v>
      </c>
      <c r="E12225" s="43" t="s">
        <v>6263</v>
      </c>
      <c r="F12225" s="43" t="s">
        <v>28</v>
      </c>
      <c r="G12225" s="43">
        <v>72029</v>
      </c>
      <c r="Y12225" s="43" t="str">
        <f t="shared" si="380"/>
        <v>COMP</v>
      </c>
      <c r="AA12225" s="43">
        <f t="shared" si="381"/>
        <v>1650927</v>
      </c>
    </row>
    <row r="12226" spans="1:27" x14ac:dyDescent="0.3">
      <c r="A12226" s="43">
        <v>2282699</v>
      </c>
      <c r="B12226" s="43" t="s">
        <v>8644</v>
      </c>
      <c r="C12226" s="43" t="s">
        <v>202</v>
      </c>
      <c r="E12226" s="43" t="s">
        <v>6263</v>
      </c>
      <c r="F12226" s="43" t="s">
        <v>28</v>
      </c>
      <c r="G12226" s="43">
        <v>44021</v>
      </c>
      <c r="Y12226" s="43" t="str">
        <f t="shared" ref="Y12226:Y12289" si="382">IF(ISERROR(AA12226)=FALSE,"COMP","")</f>
        <v/>
      </c>
      <c r="AA12226" s="43" t="e">
        <f t="shared" si="381"/>
        <v>#N/A</v>
      </c>
    </row>
    <row r="12227" spans="1:27" x14ac:dyDescent="0.3">
      <c r="A12227" s="43">
        <v>1560971</v>
      </c>
      <c r="B12227" s="43" t="s">
        <v>8645</v>
      </c>
      <c r="C12227" s="43" t="s">
        <v>8646</v>
      </c>
      <c r="E12227" s="43" t="s">
        <v>29</v>
      </c>
      <c r="F12227" s="43" t="s">
        <v>28</v>
      </c>
      <c r="G12227" s="43">
        <v>49001</v>
      </c>
      <c r="Y12227" s="43" t="str">
        <f t="shared" si="382"/>
        <v>COMP</v>
      </c>
      <c r="AA12227" s="43">
        <f t="shared" ref="AA12227:AA12290" si="383">VLOOKUP(A12227,Z:Z,1,FALSE)</f>
        <v>1560971</v>
      </c>
    </row>
    <row r="12228" spans="1:27" x14ac:dyDescent="0.3">
      <c r="A12228" s="43">
        <v>2189079</v>
      </c>
      <c r="B12228" s="43" t="s">
        <v>8647</v>
      </c>
      <c r="C12228" s="43" t="s">
        <v>5738</v>
      </c>
      <c r="E12228" s="43" t="s">
        <v>6263</v>
      </c>
      <c r="F12228" s="43" t="s">
        <v>28</v>
      </c>
      <c r="G12228" s="43">
        <v>44090</v>
      </c>
      <c r="Y12228" s="43" t="str">
        <f t="shared" si="382"/>
        <v/>
      </c>
      <c r="AA12228" s="43" t="e">
        <f t="shared" si="383"/>
        <v>#N/A</v>
      </c>
    </row>
    <row r="12229" spans="1:27" x14ac:dyDescent="0.3">
      <c r="A12229" s="43">
        <v>590474</v>
      </c>
      <c r="B12229" s="43" t="s">
        <v>8647</v>
      </c>
      <c r="C12229" s="43" t="s">
        <v>400</v>
      </c>
      <c r="E12229" s="43" t="s">
        <v>6263</v>
      </c>
      <c r="F12229" s="43" t="s">
        <v>30</v>
      </c>
      <c r="G12229" s="43">
        <v>44052</v>
      </c>
      <c r="Y12229" s="43" t="str">
        <f t="shared" si="382"/>
        <v/>
      </c>
      <c r="AA12229" s="43" t="e">
        <f t="shared" si="383"/>
        <v>#N/A</v>
      </c>
    </row>
    <row r="12230" spans="1:27" x14ac:dyDescent="0.3">
      <c r="A12230" s="43">
        <v>2232369</v>
      </c>
      <c r="B12230" s="43" t="s">
        <v>8648</v>
      </c>
      <c r="C12230" s="43" t="s">
        <v>340</v>
      </c>
      <c r="E12230" s="43" t="s">
        <v>6263</v>
      </c>
      <c r="F12230" s="43" t="s">
        <v>30</v>
      </c>
      <c r="G12230" s="43">
        <v>72085</v>
      </c>
      <c r="Y12230" s="43" t="str">
        <f t="shared" si="382"/>
        <v>COMP</v>
      </c>
      <c r="AA12230" s="43">
        <f t="shared" si="383"/>
        <v>2232369</v>
      </c>
    </row>
    <row r="12231" spans="1:27" x14ac:dyDescent="0.3">
      <c r="A12231" s="43">
        <v>2118079</v>
      </c>
      <c r="B12231" s="43" t="s">
        <v>8649</v>
      </c>
      <c r="C12231" s="43" t="s">
        <v>173</v>
      </c>
      <c r="E12231" s="43" t="s">
        <v>6263</v>
      </c>
      <c r="F12231" s="43" t="s">
        <v>30</v>
      </c>
      <c r="G12231" s="43">
        <v>44068</v>
      </c>
      <c r="Y12231" s="43" t="str">
        <f t="shared" si="382"/>
        <v/>
      </c>
      <c r="AA12231" s="43" t="e">
        <f t="shared" si="383"/>
        <v>#N/A</v>
      </c>
    </row>
    <row r="12232" spans="1:27" x14ac:dyDescent="0.3">
      <c r="A12232" s="43">
        <v>2425236</v>
      </c>
      <c r="B12232" s="43" t="s">
        <v>8650</v>
      </c>
      <c r="C12232" s="43" t="s">
        <v>244</v>
      </c>
      <c r="E12232" s="43" t="s">
        <v>6263</v>
      </c>
      <c r="F12232" s="43" t="s">
        <v>28</v>
      </c>
      <c r="G12232" s="43">
        <v>49034</v>
      </c>
      <c r="Y12232" s="43" t="str">
        <f t="shared" si="382"/>
        <v/>
      </c>
      <c r="AA12232" s="43" t="e">
        <f t="shared" si="383"/>
        <v>#N/A</v>
      </c>
    </row>
    <row r="12233" spans="1:27" x14ac:dyDescent="0.3">
      <c r="A12233" s="43">
        <v>2400290</v>
      </c>
      <c r="B12233" s="43" t="s">
        <v>8651</v>
      </c>
      <c r="C12233" s="43" t="s">
        <v>697</v>
      </c>
      <c r="E12233" s="43" t="s">
        <v>6263</v>
      </c>
      <c r="F12233" s="43" t="s">
        <v>30</v>
      </c>
      <c r="G12233" s="43">
        <v>49004</v>
      </c>
      <c r="Y12233" s="43" t="str">
        <f t="shared" si="382"/>
        <v/>
      </c>
      <c r="AA12233" s="43" t="e">
        <f t="shared" si="383"/>
        <v>#N/A</v>
      </c>
    </row>
    <row r="12234" spans="1:27" x14ac:dyDescent="0.3">
      <c r="A12234" s="43">
        <v>2053662</v>
      </c>
      <c r="B12234" s="43" t="s">
        <v>8652</v>
      </c>
      <c r="C12234" s="43" t="s">
        <v>421</v>
      </c>
      <c r="E12234" s="43" t="s">
        <v>6263</v>
      </c>
      <c r="F12234" s="43" t="s">
        <v>30</v>
      </c>
      <c r="G12234" s="43">
        <v>44111</v>
      </c>
      <c r="Y12234" s="43" t="str">
        <f t="shared" si="382"/>
        <v/>
      </c>
      <c r="AA12234" s="43" t="e">
        <f t="shared" si="383"/>
        <v>#N/A</v>
      </c>
    </row>
    <row r="12235" spans="1:27" x14ac:dyDescent="0.3">
      <c r="A12235" s="43">
        <v>1740555</v>
      </c>
      <c r="B12235" s="43" t="s">
        <v>8652</v>
      </c>
      <c r="C12235" s="43" t="s">
        <v>274</v>
      </c>
      <c r="E12235" s="43" t="s">
        <v>6263</v>
      </c>
      <c r="F12235" s="43" t="s">
        <v>28</v>
      </c>
      <c r="G12235" s="43">
        <v>44111</v>
      </c>
      <c r="Y12235" s="43" t="str">
        <f t="shared" si="382"/>
        <v/>
      </c>
      <c r="AA12235" s="43" t="e">
        <f t="shared" si="383"/>
        <v>#N/A</v>
      </c>
    </row>
    <row r="12236" spans="1:27" x14ac:dyDescent="0.3">
      <c r="A12236" s="43">
        <v>1166896</v>
      </c>
      <c r="B12236" s="43" t="s">
        <v>8653</v>
      </c>
      <c r="C12236" s="43" t="s">
        <v>244</v>
      </c>
      <c r="E12236" s="43" t="s">
        <v>6263</v>
      </c>
      <c r="F12236" s="43" t="s">
        <v>28</v>
      </c>
      <c r="G12236" s="43">
        <v>72072</v>
      </c>
      <c r="Y12236" s="43" t="str">
        <f t="shared" si="382"/>
        <v/>
      </c>
      <c r="AA12236" s="43" t="e">
        <f t="shared" si="383"/>
        <v>#N/A</v>
      </c>
    </row>
    <row r="12237" spans="1:27" x14ac:dyDescent="0.3">
      <c r="A12237" s="43">
        <v>2163312</v>
      </c>
      <c r="B12237" s="43" t="s">
        <v>8654</v>
      </c>
      <c r="C12237" s="43" t="s">
        <v>819</v>
      </c>
      <c r="E12237" s="43" t="s">
        <v>6263</v>
      </c>
      <c r="F12237" s="43" t="s">
        <v>28</v>
      </c>
      <c r="G12237" s="43">
        <v>72064</v>
      </c>
      <c r="Y12237" s="43" t="str">
        <f t="shared" si="382"/>
        <v>COMP</v>
      </c>
      <c r="AA12237" s="43">
        <f t="shared" si="383"/>
        <v>2163312</v>
      </c>
    </row>
    <row r="12238" spans="1:27" x14ac:dyDescent="0.3">
      <c r="A12238" s="43">
        <v>1570066</v>
      </c>
      <c r="B12238" s="43" t="s">
        <v>8655</v>
      </c>
      <c r="C12238" s="43" t="s">
        <v>230</v>
      </c>
      <c r="E12238" s="43" t="s">
        <v>29</v>
      </c>
      <c r="F12238" s="43" t="s">
        <v>28</v>
      </c>
      <c r="G12238" s="43">
        <v>49067</v>
      </c>
      <c r="Y12238" s="43" t="str">
        <f t="shared" si="382"/>
        <v>COMP</v>
      </c>
      <c r="AA12238" s="43">
        <f t="shared" si="383"/>
        <v>1570066</v>
      </c>
    </row>
    <row r="12239" spans="1:27" x14ac:dyDescent="0.3">
      <c r="A12239" s="43">
        <v>2229113</v>
      </c>
      <c r="B12239" s="43" t="s">
        <v>8656</v>
      </c>
      <c r="C12239" s="43" t="s">
        <v>472</v>
      </c>
      <c r="E12239" s="43" t="s">
        <v>6263</v>
      </c>
      <c r="F12239" s="43" t="s">
        <v>28</v>
      </c>
      <c r="G12239" s="43">
        <v>85012</v>
      </c>
      <c r="Y12239" s="43" t="str">
        <f t="shared" si="382"/>
        <v/>
      </c>
      <c r="AA12239" s="43" t="e">
        <f t="shared" si="383"/>
        <v>#N/A</v>
      </c>
    </row>
    <row r="12240" spans="1:27" x14ac:dyDescent="0.3">
      <c r="A12240" s="43">
        <v>2176775</v>
      </c>
      <c r="B12240" s="43" t="s">
        <v>8657</v>
      </c>
      <c r="C12240" s="43" t="s">
        <v>425</v>
      </c>
      <c r="E12240" s="43" t="s">
        <v>6263</v>
      </c>
      <c r="F12240" s="43" t="s">
        <v>28</v>
      </c>
      <c r="G12240" s="43">
        <v>44067</v>
      </c>
      <c r="Y12240" s="43" t="str">
        <f t="shared" si="382"/>
        <v/>
      </c>
      <c r="AA12240" s="43" t="e">
        <f t="shared" si="383"/>
        <v>#N/A</v>
      </c>
    </row>
    <row r="12241" spans="1:27" x14ac:dyDescent="0.3">
      <c r="A12241" s="43">
        <v>1986792</v>
      </c>
      <c r="B12241" s="43" t="s">
        <v>8657</v>
      </c>
      <c r="C12241" s="43" t="s">
        <v>523</v>
      </c>
      <c r="E12241" s="43" t="s">
        <v>6263</v>
      </c>
      <c r="F12241" s="43" t="s">
        <v>30</v>
      </c>
      <c r="G12241" s="43">
        <v>53013</v>
      </c>
      <c r="Y12241" s="43" t="str">
        <f t="shared" si="382"/>
        <v/>
      </c>
      <c r="AA12241" s="43" t="e">
        <f t="shared" si="383"/>
        <v>#N/A</v>
      </c>
    </row>
    <row r="12242" spans="1:27" x14ac:dyDescent="0.3">
      <c r="A12242" s="43">
        <v>180814</v>
      </c>
      <c r="B12242" s="43" t="s">
        <v>8657</v>
      </c>
      <c r="C12242" s="43" t="s">
        <v>287</v>
      </c>
      <c r="E12242" s="43" t="s">
        <v>6263</v>
      </c>
      <c r="F12242" s="43" t="s">
        <v>28</v>
      </c>
      <c r="G12242" s="43">
        <v>44045</v>
      </c>
      <c r="Y12242" s="43" t="str">
        <f t="shared" si="382"/>
        <v>COMP</v>
      </c>
      <c r="AA12242" s="43">
        <f t="shared" si="383"/>
        <v>180814</v>
      </c>
    </row>
    <row r="12243" spans="1:27" x14ac:dyDescent="0.3">
      <c r="A12243" s="43">
        <v>1558501</v>
      </c>
      <c r="B12243" s="43" t="s">
        <v>8658</v>
      </c>
      <c r="C12243" s="43" t="s">
        <v>656</v>
      </c>
      <c r="E12243" s="43" t="s">
        <v>6263</v>
      </c>
      <c r="F12243" s="43" t="s">
        <v>28</v>
      </c>
      <c r="G12243" s="43">
        <v>53052</v>
      </c>
      <c r="Y12243" s="43" t="str">
        <f t="shared" si="382"/>
        <v>COMP</v>
      </c>
      <c r="AA12243" s="43">
        <f t="shared" si="383"/>
        <v>1558501</v>
      </c>
    </row>
    <row r="12244" spans="1:27" x14ac:dyDescent="0.3">
      <c r="A12244" s="43">
        <v>2071007</v>
      </c>
      <c r="B12244" s="43" t="s">
        <v>8659</v>
      </c>
      <c r="C12244" s="43" t="s">
        <v>8660</v>
      </c>
      <c r="E12244" s="43" t="s">
        <v>6263</v>
      </c>
      <c r="F12244" s="43" t="s">
        <v>30</v>
      </c>
      <c r="G12244" s="43">
        <v>44022</v>
      </c>
      <c r="Y12244" s="43" t="str">
        <f t="shared" si="382"/>
        <v/>
      </c>
      <c r="AA12244" s="43" t="e">
        <f t="shared" si="383"/>
        <v>#N/A</v>
      </c>
    </row>
    <row r="12245" spans="1:27" x14ac:dyDescent="0.3">
      <c r="A12245" s="43">
        <v>1994113</v>
      </c>
      <c r="B12245" s="43" t="s">
        <v>8661</v>
      </c>
      <c r="C12245" s="43" t="s">
        <v>548</v>
      </c>
      <c r="E12245" s="43" t="s">
        <v>6263</v>
      </c>
      <c r="F12245" s="43" t="s">
        <v>28</v>
      </c>
      <c r="G12245" s="43">
        <v>44111</v>
      </c>
      <c r="Y12245" s="43" t="str">
        <f t="shared" si="382"/>
        <v/>
      </c>
      <c r="AA12245" s="43" t="e">
        <f t="shared" si="383"/>
        <v>#N/A</v>
      </c>
    </row>
    <row r="12246" spans="1:27" x14ac:dyDescent="0.3">
      <c r="A12246" s="43">
        <v>1593326</v>
      </c>
      <c r="B12246" s="43" t="s">
        <v>8662</v>
      </c>
      <c r="C12246" s="43" t="s">
        <v>565</v>
      </c>
      <c r="E12246" s="43" t="s">
        <v>6263</v>
      </c>
      <c r="F12246" s="43" t="s">
        <v>28</v>
      </c>
      <c r="G12246" s="43">
        <v>49054</v>
      </c>
      <c r="Y12246" s="43" t="str">
        <f t="shared" si="382"/>
        <v>COMP</v>
      </c>
      <c r="AA12246" s="43">
        <f t="shared" si="383"/>
        <v>1593326</v>
      </c>
    </row>
    <row r="12247" spans="1:27" x14ac:dyDescent="0.3">
      <c r="A12247" s="43">
        <v>688783</v>
      </c>
      <c r="B12247" s="43" t="s">
        <v>8662</v>
      </c>
      <c r="C12247" s="43" t="s">
        <v>4644</v>
      </c>
      <c r="E12247" s="43" t="s">
        <v>6263</v>
      </c>
      <c r="F12247" s="43" t="s">
        <v>28</v>
      </c>
      <c r="G12247" s="43">
        <v>72029</v>
      </c>
      <c r="Y12247" s="43" t="str">
        <f t="shared" si="382"/>
        <v>COMP</v>
      </c>
      <c r="AA12247" s="43">
        <f t="shared" si="383"/>
        <v>688783</v>
      </c>
    </row>
    <row r="12248" spans="1:27" x14ac:dyDescent="0.3">
      <c r="A12248" s="43">
        <v>1764005</v>
      </c>
      <c r="B12248" s="43" t="s">
        <v>8663</v>
      </c>
      <c r="C12248" s="43" t="s">
        <v>657</v>
      </c>
      <c r="E12248" s="43" t="s">
        <v>6263</v>
      </c>
      <c r="F12248" s="43" t="s">
        <v>28</v>
      </c>
      <c r="G12248" s="43">
        <v>85076</v>
      </c>
      <c r="Y12248" s="43" t="str">
        <f t="shared" si="382"/>
        <v/>
      </c>
      <c r="AA12248" s="43" t="e">
        <f t="shared" si="383"/>
        <v>#N/A</v>
      </c>
    </row>
    <row r="12249" spans="1:27" x14ac:dyDescent="0.3">
      <c r="A12249" s="43">
        <v>1965511</v>
      </c>
      <c r="B12249" s="43" t="s">
        <v>8664</v>
      </c>
      <c r="C12249" s="43" t="s">
        <v>1617</v>
      </c>
      <c r="E12249" s="43" t="s">
        <v>6263</v>
      </c>
      <c r="F12249" s="43" t="s">
        <v>28</v>
      </c>
      <c r="G12249" s="43">
        <v>44021</v>
      </c>
      <c r="Y12249" s="43" t="str">
        <f t="shared" si="382"/>
        <v/>
      </c>
      <c r="AA12249" s="43" t="e">
        <f t="shared" si="383"/>
        <v>#N/A</v>
      </c>
    </row>
    <row r="12250" spans="1:27" x14ac:dyDescent="0.3">
      <c r="A12250" s="43">
        <v>1979983</v>
      </c>
      <c r="B12250" s="43" t="s">
        <v>2326</v>
      </c>
      <c r="C12250" s="43" t="s">
        <v>683</v>
      </c>
      <c r="E12250" s="43" t="s">
        <v>35</v>
      </c>
      <c r="F12250" s="43" t="s">
        <v>28</v>
      </c>
      <c r="G12250" s="43">
        <v>49006</v>
      </c>
      <c r="Y12250" s="43" t="str">
        <f t="shared" si="382"/>
        <v>COMP</v>
      </c>
      <c r="AA12250" s="43">
        <f t="shared" si="383"/>
        <v>1979983</v>
      </c>
    </row>
    <row r="12251" spans="1:27" x14ac:dyDescent="0.3">
      <c r="A12251" s="43">
        <v>2422365</v>
      </c>
      <c r="B12251" s="43" t="s">
        <v>2326</v>
      </c>
      <c r="C12251" s="43" t="s">
        <v>2328</v>
      </c>
      <c r="E12251" s="43" t="s">
        <v>6263</v>
      </c>
      <c r="F12251" s="43" t="s">
        <v>30</v>
      </c>
      <c r="G12251" s="43">
        <v>53061</v>
      </c>
      <c r="Y12251" s="43" t="str">
        <f t="shared" si="382"/>
        <v/>
      </c>
      <c r="AA12251" s="43" t="e">
        <f t="shared" si="383"/>
        <v>#N/A</v>
      </c>
    </row>
    <row r="12252" spans="1:27" x14ac:dyDescent="0.3">
      <c r="A12252" s="43">
        <v>1811577</v>
      </c>
      <c r="B12252" s="43" t="s">
        <v>2326</v>
      </c>
      <c r="C12252" s="43" t="s">
        <v>274</v>
      </c>
      <c r="E12252" s="43" t="s">
        <v>6263</v>
      </c>
      <c r="F12252" s="43" t="s">
        <v>28</v>
      </c>
      <c r="G12252" s="43">
        <v>72061</v>
      </c>
      <c r="Y12252" s="43" t="str">
        <f t="shared" si="382"/>
        <v/>
      </c>
      <c r="AA12252" s="43" t="e">
        <f t="shared" si="383"/>
        <v>#N/A</v>
      </c>
    </row>
    <row r="12253" spans="1:27" x14ac:dyDescent="0.3">
      <c r="A12253" s="43">
        <v>2364946</v>
      </c>
      <c r="B12253" s="43" t="s">
        <v>2326</v>
      </c>
      <c r="C12253" s="43" t="s">
        <v>2127</v>
      </c>
      <c r="E12253" s="43" t="s">
        <v>35</v>
      </c>
      <c r="F12253" s="43" t="s">
        <v>30</v>
      </c>
      <c r="G12253" s="43">
        <v>44039</v>
      </c>
      <c r="Y12253" s="43" t="str">
        <f t="shared" si="382"/>
        <v>COMP</v>
      </c>
      <c r="AA12253" s="43">
        <f t="shared" si="383"/>
        <v>2364946</v>
      </c>
    </row>
    <row r="12254" spans="1:27" x14ac:dyDescent="0.3">
      <c r="A12254" s="43">
        <v>1189932</v>
      </c>
      <c r="B12254" s="43" t="s">
        <v>2326</v>
      </c>
      <c r="C12254" s="43" t="s">
        <v>8665</v>
      </c>
      <c r="E12254" s="43" t="s">
        <v>29</v>
      </c>
      <c r="F12254" s="43" t="s">
        <v>28</v>
      </c>
      <c r="G12254" s="43">
        <v>44072</v>
      </c>
      <c r="Y12254" s="43" t="str">
        <f t="shared" si="382"/>
        <v>COMP</v>
      </c>
      <c r="AA12254" s="43">
        <f t="shared" si="383"/>
        <v>1189932</v>
      </c>
    </row>
    <row r="12255" spans="1:27" x14ac:dyDescent="0.3">
      <c r="A12255" s="43">
        <v>1340118</v>
      </c>
      <c r="B12255" s="43" t="s">
        <v>2326</v>
      </c>
      <c r="C12255" s="43" t="s">
        <v>542</v>
      </c>
      <c r="E12255" s="43" t="s">
        <v>29</v>
      </c>
      <c r="F12255" s="43" t="s">
        <v>28</v>
      </c>
      <c r="G12255" s="43">
        <v>72041</v>
      </c>
      <c r="Y12255" s="43" t="str">
        <f t="shared" si="382"/>
        <v>COMP</v>
      </c>
      <c r="AA12255" s="43">
        <f t="shared" si="383"/>
        <v>1340118</v>
      </c>
    </row>
    <row r="12256" spans="1:27" x14ac:dyDescent="0.3">
      <c r="A12256" s="43">
        <v>1559982</v>
      </c>
      <c r="B12256" s="43" t="s">
        <v>2326</v>
      </c>
      <c r="C12256" s="43" t="s">
        <v>1891</v>
      </c>
      <c r="E12256" s="43" t="s">
        <v>6263</v>
      </c>
      <c r="F12256" s="43" t="s">
        <v>30</v>
      </c>
      <c r="G12256" s="43">
        <v>85015</v>
      </c>
      <c r="Y12256" s="43" t="str">
        <f t="shared" si="382"/>
        <v/>
      </c>
      <c r="AA12256" s="43" t="e">
        <f t="shared" si="383"/>
        <v>#N/A</v>
      </c>
    </row>
    <row r="12257" spans="1:27" x14ac:dyDescent="0.3">
      <c r="A12257" s="43">
        <v>686751</v>
      </c>
      <c r="B12257" s="43" t="s">
        <v>2326</v>
      </c>
      <c r="C12257" s="43" t="s">
        <v>499</v>
      </c>
      <c r="E12257" s="43" t="s">
        <v>29</v>
      </c>
      <c r="F12257" s="43" t="s">
        <v>28</v>
      </c>
      <c r="G12257" s="43">
        <v>49006</v>
      </c>
      <c r="Y12257" s="43" t="str">
        <f t="shared" si="382"/>
        <v>COMP</v>
      </c>
      <c r="AA12257" s="43">
        <f t="shared" si="383"/>
        <v>686751</v>
      </c>
    </row>
    <row r="12258" spans="1:27" x14ac:dyDescent="0.3">
      <c r="A12258" s="43">
        <v>1881959</v>
      </c>
      <c r="B12258" s="43" t="s">
        <v>8666</v>
      </c>
      <c r="C12258" s="43" t="s">
        <v>189</v>
      </c>
      <c r="E12258" s="43" t="s">
        <v>6263</v>
      </c>
      <c r="F12258" s="43" t="s">
        <v>30</v>
      </c>
      <c r="G12258" s="43">
        <v>44022</v>
      </c>
      <c r="Y12258" s="43" t="str">
        <f t="shared" si="382"/>
        <v>COMP</v>
      </c>
      <c r="AA12258" s="43">
        <f t="shared" si="383"/>
        <v>1881959</v>
      </c>
    </row>
    <row r="12259" spans="1:27" x14ac:dyDescent="0.3">
      <c r="A12259" s="43">
        <v>842672</v>
      </c>
      <c r="B12259" s="43" t="s">
        <v>8667</v>
      </c>
      <c r="C12259" s="43" t="s">
        <v>235</v>
      </c>
      <c r="E12259" s="43" t="s">
        <v>6263</v>
      </c>
      <c r="F12259" s="43" t="s">
        <v>28</v>
      </c>
      <c r="G12259" s="43">
        <v>44125</v>
      </c>
      <c r="Y12259" s="43" t="str">
        <f t="shared" si="382"/>
        <v/>
      </c>
      <c r="AA12259" s="43" t="e">
        <f t="shared" si="383"/>
        <v>#N/A</v>
      </c>
    </row>
    <row r="12260" spans="1:27" x14ac:dyDescent="0.3">
      <c r="A12260" s="43">
        <v>1958882</v>
      </c>
      <c r="B12260" s="43" t="s">
        <v>8667</v>
      </c>
      <c r="C12260" s="43" t="s">
        <v>3075</v>
      </c>
      <c r="E12260" s="43" t="s">
        <v>6263</v>
      </c>
      <c r="F12260" s="43" t="s">
        <v>28</v>
      </c>
      <c r="G12260" s="43">
        <v>85004</v>
      </c>
      <c r="Y12260" s="43" t="str">
        <f t="shared" si="382"/>
        <v>COMP</v>
      </c>
      <c r="AA12260" s="43">
        <f t="shared" si="383"/>
        <v>1958882</v>
      </c>
    </row>
    <row r="12261" spans="1:27" x14ac:dyDescent="0.3">
      <c r="A12261" s="43">
        <v>2071080</v>
      </c>
      <c r="B12261" s="43" t="s">
        <v>8667</v>
      </c>
      <c r="C12261" s="43" t="s">
        <v>484</v>
      </c>
      <c r="E12261" s="43" t="s">
        <v>29</v>
      </c>
      <c r="F12261" s="43" t="s">
        <v>28</v>
      </c>
      <c r="G12261" s="43">
        <v>44052</v>
      </c>
      <c r="Y12261" s="43" t="str">
        <f t="shared" si="382"/>
        <v>COMP</v>
      </c>
      <c r="AA12261" s="43">
        <f t="shared" si="383"/>
        <v>2071080</v>
      </c>
    </row>
    <row r="12262" spans="1:27" x14ac:dyDescent="0.3">
      <c r="A12262" s="43">
        <v>1756036</v>
      </c>
      <c r="B12262" s="43" t="s">
        <v>8667</v>
      </c>
      <c r="C12262" s="43" t="s">
        <v>2127</v>
      </c>
      <c r="E12262" s="43" t="s">
        <v>34</v>
      </c>
      <c r="F12262" s="43" t="s">
        <v>30</v>
      </c>
      <c r="G12262" s="43">
        <v>44084</v>
      </c>
      <c r="Y12262" s="43" t="str">
        <f t="shared" si="382"/>
        <v>COMP</v>
      </c>
      <c r="AA12262" s="43">
        <f t="shared" si="383"/>
        <v>1756036</v>
      </c>
    </row>
    <row r="12263" spans="1:27" x14ac:dyDescent="0.3">
      <c r="A12263" s="43">
        <v>720537</v>
      </c>
      <c r="B12263" s="43" t="s">
        <v>8667</v>
      </c>
      <c r="C12263" s="43" t="s">
        <v>1429</v>
      </c>
      <c r="E12263" s="43" t="s">
        <v>6263</v>
      </c>
      <c r="F12263" s="43" t="s">
        <v>28</v>
      </c>
      <c r="G12263" s="43">
        <v>44052</v>
      </c>
      <c r="Y12263" s="43" t="str">
        <f t="shared" si="382"/>
        <v>COMP</v>
      </c>
      <c r="AA12263" s="43">
        <f t="shared" si="383"/>
        <v>720537</v>
      </c>
    </row>
    <row r="12264" spans="1:27" x14ac:dyDescent="0.3">
      <c r="A12264" s="43">
        <v>2344397</v>
      </c>
      <c r="B12264" s="43" t="s">
        <v>8667</v>
      </c>
      <c r="C12264" s="43" t="s">
        <v>2621</v>
      </c>
      <c r="E12264" s="43" t="s">
        <v>6263</v>
      </c>
      <c r="F12264" s="43" t="s">
        <v>28</v>
      </c>
      <c r="G12264" s="43">
        <v>44090</v>
      </c>
      <c r="Y12264" s="43" t="str">
        <f t="shared" si="382"/>
        <v/>
      </c>
      <c r="AA12264" s="43" t="e">
        <f t="shared" si="383"/>
        <v>#N/A</v>
      </c>
    </row>
    <row r="12265" spans="1:27" x14ac:dyDescent="0.3">
      <c r="A12265" s="43">
        <v>1650769</v>
      </c>
      <c r="B12265" s="43" t="s">
        <v>8667</v>
      </c>
      <c r="C12265" s="43" t="s">
        <v>580</v>
      </c>
      <c r="E12265" s="43" t="s">
        <v>6263</v>
      </c>
      <c r="F12265" s="43" t="s">
        <v>30</v>
      </c>
      <c r="G12265" s="43">
        <v>49072</v>
      </c>
      <c r="Y12265" s="43" t="str">
        <f t="shared" si="382"/>
        <v>COMP</v>
      </c>
      <c r="AA12265" s="43">
        <f t="shared" si="383"/>
        <v>1650769</v>
      </c>
    </row>
    <row r="12266" spans="1:27" x14ac:dyDescent="0.3">
      <c r="A12266" s="43">
        <v>2318721</v>
      </c>
      <c r="B12266" s="43" t="s">
        <v>8668</v>
      </c>
      <c r="C12266" s="43" t="s">
        <v>427</v>
      </c>
      <c r="E12266" s="43" t="s">
        <v>6263</v>
      </c>
      <c r="F12266" s="43" t="s">
        <v>28</v>
      </c>
      <c r="G12266" s="43">
        <v>44125</v>
      </c>
      <c r="Y12266" s="43" t="str">
        <f t="shared" si="382"/>
        <v/>
      </c>
      <c r="AA12266" s="43" t="e">
        <f t="shared" si="383"/>
        <v>#N/A</v>
      </c>
    </row>
    <row r="12267" spans="1:27" x14ac:dyDescent="0.3">
      <c r="A12267" s="43">
        <v>2121313</v>
      </c>
      <c r="B12267" s="43" t="s">
        <v>8669</v>
      </c>
      <c r="C12267" s="43" t="s">
        <v>6927</v>
      </c>
      <c r="E12267" s="43" t="s">
        <v>6263</v>
      </c>
      <c r="F12267" s="43" t="s">
        <v>28</v>
      </c>
      <c r="G12267" s="43">
        <v>72057</v>
      </c>
      <c r="Y12267" s="43" t="str">
        <f t="shared" si="382"/>
        <v>COMP</v>
      </c>
      <c r="AA12267" s="43">
        <f t="shared" si="383"/>
        <v>2121313</v>
      </c>
    </row>
    <row r="12268" spans="1:27" x14ac:dyDescent="0.3">
      <c r="A12268" s="43">
        <v>1859352</v>
      </c>
      <c r="B12268" s="43" t="s">
        <v>8669</v>
      </c>
      <c r="C12268" s="43" t="s">
        <v>565</v>
      </c>
      <c r="E12268" s="43" t="s">
        <v>6263</v>
      </c>
      <c r="F12268" s="43" t="s">
        <v>28</v>
      </c>
      <c r="G12268" s="43">
        <v>49001</v>
      </c>
      <c r="Y12268" s="43" t="str">
        <f t="shared" si="382"/>
        <v>COMP</v>
      </c>
      <c r="AA12268" s="43">
        <f t="shared" si="383"/>
        <v>1859352</v>
      </c>
    </row>
    <row r="12269" spans="1:27" x14ac:dyDescent="0.3">
      <c r="A12269" s="43">
        <v>1337117</v>
      </c>
      <c r="B12269" s="43" t="s">
        <v>8669</v>
      </c>
      <c r="C12269" s="43" t="s">
        <v>226</v>
      </c>
      <c r="E12269" s="43" t="s">
        <v>6263</v>
      </c>
      <c r="F12269" s="43" t="s">
        <v>30</v>
      </c>
      <c r="G12269" s="43">
        <v>72029</v>
      </c>
      <c r="Y12269" s="43" t="str">
        <f t="shared" si="382"/>
        <v/>
      </c>
      <c r="AA12269" s="43" t="e">
        <f t="shared" si="383"/>
        <v>#N/A</v>
      </c>
    </row>
    <row r="12270" spans="1:27" x14ac:dyDescent="0.3">
      <c r="A12270" s="43">
        <v>530342</v>
      </c>
      <c r="B12270" s="43" t="s">
        <v>8669</v>
      </c>
      <c r="C12270" s="43" t="s">
        <v>499</v>
      </c>
      <c r="E12270" s="43" t="s">
        <v>29</v>
      </c>
      <c r="F12270" s="43" t="s">
        <v>28</v>
      </c>
      <c r="G12270" s="43">
        <v>44139</v>
      </c>
      <c r="Y12270" s="43" t="str">
        <f t="shared" si="382"/>
        <v/>
      </c>
      <c r="AA12270" s="43" t="e">
        <f t="shared" si="383"/>
        <v>#N/A</v>
      </c>
    </row>
    <row r="12271" spans="1:27" x14ac:dyDescent="0.3">
      <c r="A12271" s="43">
        <v>102273</v>
      </c>
      <c r="B12271" s="43" t="s">
        <v>8670</v>
      </c>
      <c r="C12271" s="43" t="s">
        <v>375</v>
      </c>
      <c r="E12271" s="43" t="s">
        <v>6263</v>
      </c>
      <c r="F12271" s="43" t="s">
        <v>28</v>
      </c>
      <c r="G12271" s="43">
        <v>44012</v>
      </c>
      <c r="Y12271" s="43" t="str">
        <f t="shared" si="382"/>
        <v/>
      </c>
      <c r="AA12271" s="43" t="e">
        <f t="shared" si="383"/>
        <v>#N/A</v>
      </c>
    </row>
    <row r="12272" spans="1:27" x14ac:dyDescent="0.3">
      <c r="A12272" s="43">
        <v>2347977</v>
      </c>
      <c r="B12272" s="43" t="s">
        <v>290</v>
      </c>
      <c r="C12272" s="43" t="s">
        <v>717</v>
      </c>
      <c r="E12272" s="43" t="s">
        <v>29</v>
      </c>
      <c r="F12272" s="43" t="s">
        <v>30</v>
      </c>
      <c r="G12272" s="43">
        <v>44045</v>
      </c>
      <c r="Y12272" s="43" t="str">
        <f t="shared" si="382"/>
        <v/>
      </c>
      <c r="AA12272" s="43" t="e">
        <f t="shared" si="383"/>
        <v>#N/A</v>
      </c>
    </row>
    <row r="12273" spans="1:27" x14ac:dyDescent="0.3">
      <c r="A12273" s="43">
        <v>749403</v>
      </c>
      <c r="B12273" s="43" t="s">
        <v>290</v>
      </c>
      <c r="C12273" s="43" t="s">
        <v>448</v>
      </c>
      <c r="E12273" s="43" t="s">
        <v>29</v>
      </c>
      <c r="F12273" s="43" t="s">
        <v>28</v>
      </c>
      <c r="G12273" s="43">
        <v>44015</v>
      </c>
      <c r="Y12273" s="43" t="str">
        <f t="shared" si="382"/>
        <v>COMP</v>
      </c>
      <c r="AA12273" s="43">
        <f t="shared" si="383"/>
        <v>749403</v>
      </c>
    </row>
    <row r="12274" spans="1:27" x14ac:dyDescent="0.3">
      <c r="A12274" s="43">
        <v>2358049</v>
      </c>
      <c r="B12274" s="43" t="s">
        <v>290</v>
      </c>
      <c r="C12274" s="43" t="s">
        <v>313</v>
      </c>
      <c r="E12274" s="43" t="s">
        <v>6263</v>
      </c>
      <c r="F12274" s="43" t="s">
        <v>30</v>
      </c>
      <c r="G12274" s="43">
        <v>72054</v>
      </c>
      <c r="Y12274" s="43" t="str">
        <f t="shared" si="382"/>
        <v>COMP</v>
      </c>
      <c r="AA12274" s="43">
        <f t="shared" si="383"/>
        <v>2358049</v>
      </c>
    </row>
    <row r="12275" spans="1:27" x14ac:dyDescent="0.3">
      <c r="A12275" s="43">
        <v>2292601</v>
      </c>
      <c r="B12275" s="43" t="s">
        <v>290</v>
      </c>
      <c r="C12275" s="43" t="s">
        <v>327</v>
      </c>
      <c r="E12275" s="43" t="s">
        <v>6263</v>
      </c>
      <c r="F12275" s="43" t="s">
        <v>30</v>
      </c>
      <c r="G12275" s="43">
        <v>53013</v>
      </c>
      <c r="Y12275" s="43" t="str">
        <f t="shared" si="382"/>
        <v/>
      </c>
      <c r="AA12275" s="43" t="e">
        <f t="shared" si="383"/>
        <v>#N/A</v>
      </c>
    </row>
    <row r="12276" spans="1:27" x14ac:dyDescent="0.3">
      <c r="A12276" s="43">
        <v>1869263</v>
      </c>
      <c r="B12276" s="43" t="s">
        <v>290</v>
      </c>
      <c r="C12276" s="43" t="s">
        <v>327</v>
      </c>
      <c r="E12276" s="43" t="s">
        <v>6263</v>
      </c>
      <c r="F12276" s="43" t="s">
        <v>30</v>
      </c>
      <c r="G12276" s="43">
        <v>49017</v>
      </c>
      <c r="Y12276" s="43" t="str">
        <f t="shared" si="382"/>
        <v/>
      </c>
      <c r="AA12276" s="43" t="e">
        <f t="shared" si="383"/>
        <v>#N/A</v>
      </c>
    </row>
    <row r="12277" spans="1:27" x14ac:dyDescent="0.3">
      <c r="A12277" s="43">
        <v>1224741</v>
      </c>
      <c r="B12277" s="43" t="s">
        <v>290</v>
      </c>
      <c r="C12277" s="43" t="s">
        <v>8671</v>
      </c>
      <c r="E12277" s="43" t="s">
        <v>6263</v>
      </c>
      <c r="F12277" s="43" t="s">
        <v>28</v>
      </c>
      <c r="G12277" s="43">
        <v>72080</v>
      </c>
      <c r="Y12277" s="43" t="str">
        <f t="shared" si="382"/>
        <v>COMP</v>
      </c>
      <c r="AA12277" s="43">
        <f t="shared" si="383"/>
        <v>1224741</v>
      </c>
    </row>
    <row r="12278" spans="1:27" x14ac:dyDescent="0.3">
      <c r="A12278" s="43">
        <v>1613641</v>
      </c>
      <c r="B12278" s="43" t="s">
        <v>290</v>
      </c>
      <c r="C12278" s="43" t="s">
        <v>722</v>
      </c>
      <c r="E12278" s="43" t="s">
        <v>6263</v>
      </c>
      <c r="F12278" s="43" t="s">
        <v>28</v>
      </c>
      <c r="G12278" s="43">
        <v>44015</v>
      </c>
      <c r="Y12278" s="43" t="str">
        <f t="shared" si="382"/>
        <v/>
      </c>
      <c r="AA12278" s="43" t="e">
        <f t="shared" si="383"/>
        <v>#N/A</v>
      </c>
    </row>
    <row r="12279" spans="1:27" x14ac:dyDescent="0.3">
      <c r="A12279" s="43">
        <v>2213493</v>
      </c>
      <c r="B12279" s="43" t="s">
        <v>290</v>
      </c>
      <c r="C12279" s="43" t="s">
        <v>722</v>
      </c>
      <c r="E12279" s="43" t="s">
        <v>6263</v>
      </c>
      <c r="F12279" s="43" t="s">
        <v>28</v>
      </c>
      <c r="G12279" s="43">
        <v>44111</v>
      </c>
      <c r="Y12279" s="43" t="str">
        <f t="shared" si="382"/>
        <v/>
      </c>
      <c r="AA12279" s="43" t="e">
        <f t="shared" si="383"/>
        <v>#N/A</v>
      </c>
    </row>
    <row r="12280" spans="1:27" x14ac:dyDescent="0.3">
      <c r="A12280" s="43">
        <v>1645889</v>
      </c>
      <c r="B12280" s="43" t="s">
        <v>290</v>
      </c>
      <c r="C12280" s="43" t="s">
        <v>437</v>
      </c>
      <c r="E12280" s="43" t="s">
        <v>6263</v>
      </c>
      <c r="F12280" s="43" t="s">
        <v>28</v>
      </c>
      <c r="G12280" s="43">
        <v>85017</v>
      </c>
      <c r="Y12280" s="43" t="str">
        <f t="shared" si="382"/>
        <v>COMP</v>
      </c>
      <c r="AA12280" s="43">
        <f t="shared" si="383"/>
        <v>1645889</v>
      </c>
    </row>
    <row r="12281" spans="1:27" x14ac:dyDescent="0.3">
      <c r="A12281" s="43">
        <v>102840</v>
      </c>
      <c r="B12281" s="43" t="s">
        <v>290</v>
      </c>
      <c r="C12281" s="43" t="s">
        <v>1340</v>
      </c>
      <c r="E12281" s="43" t="s">
        <v>6263</v>
      </c>
      <c r="F12281" s="43" t="s">
        <v>28</v>
      </c>
      <c r="G12281" s="43">
        <v>49017</v>
      </c>
      <c r="Y12281" s="43" t="str">
        <f t="shared" si="382"/>
        <v>COMP</v>
      </c>
      <c r="AA12281" s="43">
        <f t="shared" si="383"/>
        <v>102840</v>
      </c>
    </row>
    <row r="12282" spans="1:27" x14ac:dyDescent="0.3">
      <c r="A12282" s="43">
        <v>2154047</v>
      </c>
      <c r="B12282" s="43" t="s">
        <v>290</v>
      </c>
      <c r="C12282" s="43" t="s">
        <v>6038</v>
      </c>
      <c r="E12282" s="43" t="s">
        <v>29</v>
      </c>
      <c r="F12282" s="43" t="s">
        <v>28</v>
      </c>
      <c r="G12282" s="43">
        <v>72070</v>
      </c>
      <c r="Y12282" s="43" t="str">
        <f t="shared" si="382"/>
        <v/>
      </c>
      <c r="AA12282" s="43" t="e">
        <f t="shared" si="383"/>
        <v>#N/A</v>
      </c>
    </row>
    <row r="12283" spans="1:27" x14ac:dyDescent="0.3">
      <c r="A12283" s="43">
        <v>2175115</v>
      </c>
      <c r="B12283" s="43" t="s">
        <v>290</v>
      </c>
      <c r="C12283" s="43" t="s">
        <v>232</v>
      </c>
      <c r="E12283" s="43" t="s">
        <v>6263</v>
      </c>
      <c r="F12283" s="43" t="s">
        <v>28</v>
      </c>
      <c r="G12283" s="43">
        <v>72009</v>
      </c>
      <c r="Y12283" s="43" t="str">
        <f t="shared" si="382"/>
        <v>COMP</v>
      </c>
      <c r="AA12283" s="43">
        <f t="shared" si="383"/>
        <v>2175115</v>
      </c>
    </row>
    <row r="12284" spans="1:27" x14ac:dyDescent="0.3">
      <c r="A12284" s="43">
        <v>2259947</v>
      </c>
      <c r="B12284" s="43" t="s">
        <v>290</v>
      </c>
      <c r="C12284" s="43" t="s">
        <v>232</v>
      </c>
      <c r="E12284" s="43" t="s">
        <v>6263</v>
      </c>
      <c r="F12284" s="43" t="s">
        <v>28</v>
      </c>
      <c r="G12284" s="43">
        <v>49017</v>
      </c>
      <c r="Y12284" s="43" t="str">
        <f t="shared" si="382"/>
        <v/>
      </c>
      <c r="AA12284" s="43" t="e">
        <f t="shared" si="383"/>
        <v>#N/A</v>
      </c>
    </row>
    <row r="12285" spans="1:27" x14ac:dyDescent="0.3">
      <c r="A12285" s="43">
        <v>1648875</v>
      </c>
      <c r="B12285" s="43" t="s">
        <v>290</v>
      </c>
      <c r="C12285" s="43" t="s">
        <v>5792</v>
      </c>
      <c r="E12285" s="43" t="s">
        <v>6263</v>
      </c>
      <c r="F12285" s="43" t="s">
        <v>30</v>
      </c>
      <c r="G12285" s="43">
        <v>53061</v>
      </c>
      <c r="Y12285" s="43" t="str">
        <f t="shared" si="382"/>
        <v/>
      </c>
      <c r="AA12285" s="43" t="e">
        <f t="shared" si="383"/>
        <v>#N/A</v>
      </c>
    </row>
    <row r="12286" spans="1:27" x14ac:dyDescent="0.3">
      <c r="A12286" s="43">
        <v>1973171</v>
      </c>
      <c r="B12286" s="43" t="s">
        <v>290</v>
      </c>
      <c r="C12286" s="43" t="s">
        <v>6997</v>
      </c>
      <c r="E12286" s="43" t="s">
        <v>6263</v>
      </c>
      <c r="F12286" s="43" t="s">
        <v>30</v>
      </c>
      <c r="G12286" s="43">
        <v>44111</v>
      </c>
      <c r="Y12286" s="43" t="str">
        <f t="shared" si="382"/>
        <v/>
      </c>
      <c r="AA12286" s="43" t="e">
        <f t="shared" si="383"/>
        <v>#N/A</v>
      </c>
    </row>
    <row r="12287" spans="1:27" x14ac:dyDescent="0.3">
      <c r="A12287" s="43">
        <v>2415552</v>
      </c>
      <c r="B12287" s="43" t="s">
        <v>290</v>
      </c>
      <c r="C12287" s="43" t="s">
        <v>467</v>
      </c>
      <c r="E12287" s="43" t="s">
        <v>29</v>
      </c>
      <c r="F12287" s="43" t="s">
        <v>30</v>
      </c>
      <c r="G12287" s="43">
        <v>85012</v>
      </c>
      <c r="Y12287" s="43" t="str">
        <f t="shared" si="382"/>
        <v/>
      </c>
      <c r="AA12287" s="43" t="e">
        <f t="shared" si="383"/>
        <v>#N/A</v>
      </c>
    </row>
    <row r="12288" spans="1:27" x14ac:dyDescent="0.3">
      <c r="A12288" s="43">
        <v>1484673</v>
      </c>
      <c r="B12288" s="43" t="s">
        <v>290</v>
      </c>
      <c r="C12288" s="43" t="s">
        <v>4594</v>
      </c>
      <c r="E12288" s="43" t="s">
        <v>6263</v>
      </c>
      <c r="F12288" s="43" t="s">
        <v>30</v>
      </c>
      <c r="G12288" s="43">
        <v>85005</v>
      </c>
      <c r="Y12288" s="43" t="str">
        <f t="shared" si="382"/>
        <v>COMP</v>
      </c>
      <c r="AA12288" s="43">
        <f t="shared" si="383"/>
        <v>1484673</v>
      </c>
    </row>
    <row r="12289" spans="1:27" x14ac:dyDescent="0.3">
      <c r="A12289" s="43">
        <v>2285840</v>
      </c>
      <c r="B12289" s="43" t="s">
        <v>290</v>
      </c>
      <c r="C12289" s="43" t="s">
        <v>189</v>
      </c>
      <c r="E12289" s="43" t="s">
        <v>29</v>
      </c>
      <c r="F12289" s="43" t="s">
        <v>30</v>
      </c>
      <c r="G12289" s="43">
        <v>44045</v>
      </c>
      <c r="Y12289" s="43" t="str">
        <f t="shared" si="382"/>
        <v/>
      </c>
      <c r="AA12289" s="43" t="e">
        <f t="shared" si="383"/>
        <v>#N/A</v>
      </c>
    </row>
    <row r="12290" spans="1:27" x14ac:dyDescent="0.3">
      <c r="A12290" s="43">
        <v>2429629</v>
      </c>
      <c r="B12290" s="43" t="s">
        <v>290</v>
      </c>
      <c r="C12290" s="43" t="s">
        <v>552</v>
      </c>
      <c r="E12290" s="43" t="s">
        <v>29</v>
      </c>
      <c r="F12290" s="43" t="s">
        <v>28</v>
      </c>
      <c r="G12290" s="43">
        <v>44024</v>
      </c>
      <c r="Y12290" s="43" t="str">
        <f t="shared" ref="Y12290:Y12353" si="384">IF(ISERROR(AA12290)=FALSE,"COMP","")</f>
        <v/>
      </c>
      <c r="AA12290" s="43" t="e">
        <f t="shared" si="383"/>
        <v>#N/A</v>
      </c>
    </row>
    <row r="12291" spans="1:27" x14ac:dyDescent="0.3">
      <c r="A12291" s="43">
        <v>682162</v>
      </c>
      <c r="B12291" s="43" t="s">
        <v>290</v>
      </c>
      <c r="C12291" s="43" t="s">
        <v>508</v>
      </c>
      <c r="E12291" s="43" t="s">
        <v>6263</v>
      </c>
      <c r="F12291" s="43" t="s">
        <v>28</v>
      </c>
      <c r="G12291" s="43">
        <v>49031</v>
      </c>
      <c r="Y12291" s="43" t="str">
        <f t="shared" si="384"/>
        <v/>
      </c>
      <c r="AA12291" s="43" t="e">
        <f t="shared" ref="AA12291:AA12354" si="385">VLOOKUP(A12291,Z:Z,1,FALSE)</f>
        <v>#N/A</v>
      </c>
    </row>
    <row r="12292" spans="1:27" x14ac:dyDescent="0.3">
      <c r="A12292" s="43">
        <v>2237970</v>
      </c>
      <c r="B12292" s="43" t="s">
        <v>290</v>
      </c>
      <c r="C12292" s="43" t="s">
        <v>250</v>
      </c>
      <c r="E12292" s="43" t="s">
        <v>6263</v>
      </c>
      <c r="F12292" s="43" t="s">
        <v>28</v>
      </c>
      <c r="G12292" s="43">
        <v>49017</v>
      </c>
      <c r="Y12292" s="43" t="str">
        <f t="shared" si="384"/>
        <v/>
      </c>
      <c r="AA12292" s="43" t="e">
        <f t="shared" si="385"/>
        <v>#N/A</v>
      </c>
    </row>
    <row r="12293" spans="1:27" x14ac:dyDescent="0.3">
      <c r="A12293" s="43">
        <v>215853</v>
      </c>
      <c r="B12293" s="43" t="s">
        <v>290</v>
      </c>
      <c r="C12293" s="43" t="s">
        <v>287</v>
      </c>
      <c r="E12293" s="43" t="s">
        <v>6263</v>
      </c>
      <c r="F12293" s="43" t="s">
        <v>28</v>
      </c>
      <c r="G12293" s="43">
        <v>49017</v>
      </c>
      <c r="Y12293" s="43" t="str">
        <f t="shared" si="384"/>
        <v>COMP</v>
      </c>
      <c r="AA12293" s="43">
        <f t="shared" si="385"/>
        <v>215853</v>
      </c>
    </row>
    <row r="12294" spans="1:27" x14ac:dyDescent="0.3">
      <c r="A12294" s="43">
        <v>2189031</v>
      </c>
      <c r="B12294" s="43" t="s">
        <v>290</v>
      </c>
      <c r="C12294" s="43" t="s">
        <v>1836</v>
      </c>
      <c r="E12294" s="43" t="s">
        <v>6263</v>
      </c>
      <c r="F12294" s="43" t="s">
        <v>28</v>
      </c>
      <c r="G12294" s="43">
        <v>44055</v>
      </c>
      <c r="Y12294" s="43" t="str">
        <f t="shared" si="384"/>
        <v/>
      </c>
      <c r="AA12294" s="43" t="e">
        <f t="shared" si="385"/>
        <v>#N/A</v>
      </c>
    </row>
    <row r="12295" spans="1:27" x14ac:dyDescent="0.3">
      <c r="A12295" s="43">
        <v>687384</v>
      </c>
      <c r="B12295" s="43" t="s">
        <v>290</v>
      </c>
      <c r="C12295" s="43" t="s">
        <v>4590</v>
      </c>
      <c r="E12295" s="43" t="s">
        <v>29</v>
      </c>
      <c r="F12295" s="43" t="s">
        <v>28</v>
      </c>
      <c r="G12295" s="43">
        <v>44015</v>
      </c>
      <c r="Y12295" s="43" t="str">
        <f t="shared" si="384"/>
        <v>COMP</v>
      </c>
      <c r="AA12295" s="43">
        <f t="shared" si="385"/>
        <v>687384</v>
      </c>
    </row>
    <row r="12296" spans="1:27" x14ac:dyDescent="0.3">
      <c r="A12296" s="43">
        <v>1790280</v>
      </c>
      <c r="B12296" s="43" t="s">
        <v>8672</v>
      </c>
      <c r="C12296" s="43" t="s">
        <v>6882</v>
      </c>
      <c r="E12296" s="43" t="s">
        <v>6263</v>
      </c>
      <c r="F12296" s="43" t="s">
        <v>30</v>
      </c>
      <c r="G12296" s="43">
        <v>44055</v>
      </c>
      <c r="Y12296" s="43" t="str">
        <f t="shared" si="384"/>
        <v/>
      </c>
      <c r="AA12296" s="43" t="e">
        <f t="shared" si="385"/>
        <v>#N/A</v>
      </c>
    </row>
    <row r="12297" spans="1:27" x14ac:dyDescent="0.3">
      <c r="A12297" s="43">
        <v>2377520</v>
      </c>
      <c r="B12297" s="43" t="s">
        <v>2334</v>
      </c>
      <c r="C12297" s="43" t="s">
        <v>766</v>
      </c>
      <c r="E12297" s="43" t="s">
        <v>6263</v>
      </c>
      <c r="F12297" s="43" t="s">
        <v>28</v>
      </c>
      <c r="G12297" s="43">
        <v>44094</v>
      </c>
      <c r="Y12297" s="43" t="str">
        <f t="shared" si="384"/>
        <v/>
      </c>
      <c r="AA12297" s="43" t="e">
        <f t="shared" si="385"/>
        <v>#N/A</v>
      </c>
    </row>
    <row r="12298" spans="1:27" x14ac:dyDescent="0.3">
      <c r="A12298" s="43">
        <v>1754963</v>
      </c>
      <c r="B12298" s="43" t="s">
        <v>8673</v>
      </c>
      <c r="C12298" s="43" t="s">
        <v>656</v>
      </c>
      <c r="E12298" s="43" t="s">
        <v>6263</v>
      </c>
      <c r="F12298" s="43" t="s">
        <v>28</v>
      </c>
      <c r="G12298" s="43">
        <v>85004</v>
      </c>
      <c r="Y12298" s="43" t="str">
        <f t="shared" si="384"/>
        <v>COMP</v>
      </c>
      <c r="AA12298" s="43">
        <f t="shared" si="385"/>
        <v>1754963</v>
      </c>
    </row>
    <row r="12299" spans="1:27" x14ac:dyDescent="0.3">
      <c r="A12299" s="43">
        <v>2343815</v>
      </c>
      <c r="B12299" s="43" t="s">
        <v>8674</v>
      </c>
      <c r="C12299" s="43" t="s">
        <v>514</v>
      </c>
      <c r="E12299" s="43" t="s">
        <v>6263</v>
      </c>
      <c r="F12299" s="43" t="s">
        <v>28</v>
      </c>
      <c r="G12299" s="43">
        <v>44069</v>
      </c>
      <c r="Y12299" s="43" t="str">
        <f t="shared" si="384"/>
        <v/>
      </c>
      <c r="AA12299" s="43" t="e">
        <f t="shared" si="385"/>
        <v>#N/A</v>
      </c>
    </row>
    <row r="12300" spans="1:27" x14ac:dyDescent="0.3">
      <c r="A12300" s="43">
        <v>1754974</v>
      </c>
      <c r="B12300" s="43" t="s">
        <v>8674</v>
      </c>
      <c r="C12300" s="43" t="s">
        <v>555</v>
      </c>
      <c r="E12300" s="43" t="s">
        <v>6263</v>
      </c>
      <c r="F12300" s="43" t="s">
        <v>30</v>
      </c>
      <c r="G12300" s="43">
        <v>49045</v>
      </c>
      <c r="Y12300" s="43" t="str">
        <f t="shared" si="384"/>
        <v/>
      </c>
      <c r="AA12300" s="43" t="e">
        <f t="shared" si="385"/>
        <v>#N/A</v>
      </c>
    </row>
    <row r="12301" spans="1:27" x14ac:dyDescent="0.3">
      <c r="A12301" s="43">
        <v>2382709</v>
      </c>
      <c r="B12301" s="43" t="s">
        <v>8675</v>
      </c>
      <c r="C12301" s="43" t="s">
        <v>223</v>
      </c>
      <c r="E12301" s="43" t="s">
        <v>6263</v>
      </c>
      <c r="F12301" s="43" t="s">
        <v>28</v>
      </c>
      <c r="G12301" s="43">
        <v>72041</v>
      </c>
      <c r="Y12301" s="43" t="str">
        <f t="shared" si="384"/>
        <v/>
      </c>
      <c r="AA12301" s="43" t="e">
        <f t="shared" si="385"/>
        <v>#N/A</v>
      </c>
    </row>
    <row r="12302" spans="1:27" x14ac:dyDescent="0.3">
      <c r="A12302" s="43">
        <v>1883965</v>
      </c>
      <c r="B12302" s="43" t="s">
        <v>8676</v>
      </c>
      <c r="C12302" s="43" t="s">
        <v>346</v>
      </c>
      <c r="E12302" s="43" t="s">
        <v>6263</v>
      </c>
      <c r="F12302" s="43" t="s">
        <v>28</v>
      </c>
      <c r="G12302" s="43">
        <v>85078</v>
      </c>
      <c r="Y12302" s="43" t="str">
        <f t="shared" si="384"/>
        <v/>
      </c>
      <c r="AA12302" s="43" t="e">
        <f t="shared" si="385"/>
        <v>#N/A</v>
      </c>
    </row>
    <row r="12303" spans="1:27" x14ac:dyDescent="0.3">
      <c r="A12303" s="43">
        <v>1674403</v>
      </c>
      <c r="B12303" s="43" t="s">
        <v>8676</v>
      </c>
      <c r="C12303" s="43" t="s">
        <v>8677</v>
      </c>
      <c r="E12303" s="43" t="s">
        <v>34</v>
      </c>
      <c r="F12303" s="43" t="s">
        <v>30</v>
      </c>
      <c r="G12303" s="43">
        <v>85067</v>
      </c>
      <c r="Y12303" s="43" t="str">
        <f t="shared" si="384"/>
        <v>COMP</v>
      </c>
      <c r="AA12303" s="43">
        <f t="shared" si="385"/>
        <v>1674403</v>
      </c>
    </row>
    <row r="12304" spans="1:27" x14ac:dyDescent="0.3">
      <c r="A12304" s="43">
        <v>1449847</v>
      </c>
      <c r="B12304" s="43" t="s">
        <v>8678</v>
      </c>
      <c r="C12304" s="43" t="s">
        <v>3921</v>
      </c>
      <c r="E12304" s="43" t="s">
        <v>6263</v>
      </c>
      <c r="F12304" s="43" t="s">
        <v>30</v>
      </c>
      <c r="G12304" s="43">
        <v>53061</v>
      </c>
      <c r="Y12304" s="43" t="str">
        <f t="shared" si="384"/>
        <v/>
      </c>
      <c r="AA12304" s="43" t="e">
        <f t="shared" si="385"/>
        <v>#N/A</v>
      </c>
    </row>
    <row r="12305" spans="1:27" x14ac:dyDescent="0.3">
      <c r="A12305" s="43">
        <v>2001363</v>
      </c>
      <c r="B12305" s="43" t="s">
        <v>8679</v>
      </c>
      <c r="C12305" s="43" t="s">
        <v>366</v>
      </c>
      <c r="E12305" s="43" t="s">
        <v>6263</v>
      </c>
      <c r="F12305" s="43" t="s">
        <v>28</v>
      </c>
      <c r="G12305" s="43">
        <v>44045</v>
      </c>
      <c r="Y12305" s="43" t="str">
        <f t="shared" si="384"/>
        <v>COMP</v>
      </c>
      <c r="AA12305" s="43">
        <f t="shared" si="385"/>
        <v>2001363</v>
      </c>
    </row>
    <row r="12306" spans="1:27" x14ac:dyDescent="0.3">
      <c r="A12306" s="43">
        <v>2092388</v>
      </c>
      <c r="B12306" s="43" t="s">
        <v>2337</v>
      </c>
      <c r="C12306" s="43" t="s">
        <v>520</v>
      </c>
      <c r="E12306" s="43" t="s">
        <v>6263</v>
      </c>
      <c r="F12306" s="43" t="s">
        <v>30</v>
      </c>
      <c r="G12306" s="43">
        <v>44111</v>
      </c>
      <c r="Y12306" s="43" t="str">
        <f t="shared" si="384"/>
        <v/>
      </c>
      <c r="AA12306" s="43" t="e">
        <f t="shared" si="385"/>
        <v>#N/A</v>
      </c>
    </row>
    <row r="12307" spans="1:27" x14ac:dyDescent="0.3">
      <c r="A12307" s="43">
        <v>2429555</v>
      </c>
      <c r="B12307" s="43" t="s">
        <v>8680</v>
      </c>
      <c r="C12307" s="43" t="s">
        <v>936</v>
      </c>
      <c r="E12307" s="43" t="s">
        <v>6263</v>
      </c>
      <c r="F12307" s="43" t="s">
        <v>30</v>
      </c>
      <c r="G12307" s="43">
        <v>44062</v>
      </c>
      <c r="Y12307" s="43" t="str">
        <f t="shared" si="384"/>
        <v/>
      </c>
      <c r="AA12307" s="43" t="e">
        <f t="shared" si="385"/>
        <v>#N/A</v>
      </c>
    </row>
    <row r="12308" spans="1:27" x14ac:dyDescent="0.3">
      <c r="A12308" s="43">
        <v>2363083</v>
      </c>
      <c r="B12308" s="43" t="s">
        <v>8681</v>
      </c>
      <c r="C12308" s="43" t="s">
        <v>887</v>
      </c>
      <c r="E12308" s="43" t="s">
        <v>29</v>
      </c>
      <c r="F12308" s="43" t="s">
        <v>28</v>
      </c>
      <c r="G12308" s="43">
        <v>44049</v>
      </c>
      <c r="Y12308" s="43" t="str">
        <f t="shared" si="384"/>
        <v/>
      </c>
      <c r="AA12308" s="43" t="e">
        <f t="shared" si="385"/>
        <v>#N/A</v>
      </c>
    </row>
    <row r="12309" spans="1:27" x14ac:dyDescent="0.3">
      <c r="A12309" s="43">
        <v>1469250</v>
      </c>
      <c r="B12309" s="43" t="s">
        <v>8682</v>
      </c>
      <c r="C12309" s="43" t="s">
        <v>218</v>
      </c>
      <c r="E12309" s="43" t="s">
        <v>6263</v>
      </c>
      <c r="F12309" s="43" t="s">
        <v>28</v>
      </c>
      <c r="G12309" s="43">
        <v>85015</v>
      </c>
      <c r="Y12309" s="43" t="str">
        <f t="shared" si="384"/>
        <v/>
      </c>
      <c r="AA12309" s="43" t="e">
        <f t="shared" si="385"/>
        <v>#N/A</v>
      </c>
    </row>
    <row r="12310" spans="1:27" x14ac:dyDescent="0.3">
      <c r="A12310" s="43">
        <v>1591961</v>
      </c>
      <c r="B12310" s="43" t="s">
        <v>8683</v>
      </c>
      <c r="C12310" s="43" t="s">
        <v>681</v>
      </c>
      <c r="E12310" s="43" t="s">
        <v>6263</v>
      </c>
      <c r="F12310" s="43" t="s">
        <v>30</v>
      </c>
      <c r="G12310" s="43">
        <v>44103</v>
      </c>
      <c r="Y12310" s="43" t="str">
        <f t="shared" si="384"/>
        <v/>
      </c>
      <c r="AA12310" s="43" t="e">
        <f t="shared" si="385"/>
        <v>#N/A</v>
      </c>
    </row>
    <row r="12311" spans="1:27" x14ac:dyDescent="0.3">
      <c r="A12311" s="43">
        <v>1487909</v>
      </c>
      <c r="B12311" s="43" t="s">
        <v>8684</v>
      </c>
      <c r="C12311" s="43" t="s">
        <v>504</v>
      </c>
      <c r="E12311" s="43" t="s">
        <v>6263</v>
      </c>
      <c r="F12311" s="43" t="s">
        <v>30</v>
      </c>
      <c r="G12311" s="43">
        <v>72041</v>
      </c>
      <c r="Y12311" s="43" t="str">
        <f t="shared" si="384"/>
        <v/>
      </c>
      <c r="AA12311" s="43" t="e">
        <f t="shared" si="385"/>
        <v>#N/A</v>
      </c>
    </row>
    <row r="12312" spans="1:27" x14ac:dyDescent="0.3">
      <c r="A12312" s="43">
        <v>1959619</v>
      </c>
      <c r="B12312" s="43" t="s">
        <v>8685</v>
      </c>
      <c r="C12312" s="43" t="s">
        <v>2426</v>
      </c>
      <c r="E12312" s="43" t="s">
        <v>6263</v>
      </c>
      <c r="F12312" s="43" t="s">
        <v>30</v>
      </c>
      <c r="G12312" s="43">
        <v>49057</v>
      </c>
      <c r="Y12312" s="43" t="str">
        <f t="shared" si="384"/>
        <v/>
      </c>
      <c r="AA12312" s="43" t="e">
        <f t="shared" si="385"/>
        <v>#N/A</v>
      </c>
    </row>
    <row r="12313" spans="1:27" x14ac:dyDescent="0.3">
      <c r="A12313" s="43">
        <v>2434937</v>
      </c>
      <c r="B12313" s="43" t="s">
        <v>8686</v>
      </c>
      <c r="C12313" s="43" t="s">
        <v>241</v>
      </c>
      <c r="E12313" s="43" t="s">
        <v>6263</v>
      </c>
      <c r="F12313" s="43" t="s">
        <v>28</v>
      </c>
      <c r="G12313" s="43">
        <v>44074</v>
      </c>
      <c r="Y12313" s="43" t="str">
        <f t="shared" si="384"/>
        <v/>
      </c>
      <c r="AA12313" s="43" t="e">
        <f t="shared" si="385"/>
        <v>#N/A</v>
      </c>
    </row>
    <row r="12314" spans="1:27" x14ac:dyDescent="0.3">
      <c r="A12314" s="43">
        <v>1202585</v>
      </c>
      <c r="B12314" s="43" t="s">
        <v>8686</v>
      </c>
      <c r="C12314" s="43" t="s">
        <v>399</v>
      </c>
      <c r="E12314" s="43" t="s">
        <v>6263</v>
      </c>
      <c r="F12314" s="43" t="s">
        <v>28</v>
      </c>
      <c r="G12314" s="43">
        <v>44021</v>
      </c>
      <c r="Y12314" s="43" t="str">
        <f t="shared" si="384"/>
        <v/>
      </c>
      <c r="AA12314" s="43" t="e">
        <f t="shared" si="385"/>
        <v>#N/A</v>
      </c>
    </row>
    <row r="12315" spans="1:27" x14ac:dyDescent="0.3">
      <c r="A12315" s="43">
        <v>1755215</v>
      </c>
      <c r="B12315" s="43" t="s">
        <v>8686</v>
      </c>
      <c r="C12315" s="43" t="s">
        <v>1736</v>
      </c>
      <c r="E12315" s="43" t="s">
        <v>6263</v>
      </c>
      <c r="F12315" s="43" t="s">
        <v>28</v>
      </c>
      <c r="G12315" s="43">
        <v>85031</v>
      </c>
      <c r="Y12315" s="43" t="str">
        <f t="shared" si="384"/>
        <v>COMP</v>
      </c>
      <c r="AA12315" s="43">
        <f t="shared" si="385"/>
        <v>1755215</v>
      </c>
    </row>
    <row r="12316" spans="1:27" x14ac:dyDescent="0.3">
      <c r="A12316" s="43">
        <v>269485</v>
      </c>
      <c r="B12316" s="43" t="s">
        <v>8686</v>
      </c>
      <c r="C12316" s="43" t="s">
        <v>508</v>
      </c>
      <c r="E12316" s="43" t="s">
        <v>6263</v>
      </c>
      <c r="F12316" s="43" t="s">
        <v>28</v>
      </c>
      <c r="G12316" s="43">
        <v>44021</v>
      </c>
      <c r="Y12316" s="43" t="str">
        <f t="shared" si="384"/>
        <v/>
      </c>
      <c r="AA12316" s="43" t="e">
        <f t="shared" si="385"/>
        <v>#N/A</v>
      </c>
    </row>
    <row r="12317" spans="1:27" x14ac:dyDescent="0.3">
      <c r="A12317" s="43">
        <v>2415628</v>
      </c>
      <c r="B12317" s="43" t="s">
        <v>8687</v>
      </c>
      <c r="C12317" s="43" t="s">
        <v>2203</v>
      </c>
      <c r="E12317" s="43" t="s">
        <v>6263</v>
      </c>
      <c r="F12317" s="43" t="s">
        <v>30</v>
      </c>
      <c r="G12317" s="43">
        <v>49001</v>
      </c>
      <c r="Y12317" s="43" t="str">
        <f t="shared" si="384"/>
        <v/>
      </c>
      <c r="AA12317" s="43" t="e">
        <f t="shared" si="385"/>
        <v>#N/A</v>
      </c>
    </row>
    <row r="12318" spans="1:27" x14ac:dyDescent="0.3">
      <c r="A12318" s="43">
        <v>1705103</v>
      </c>
      <c r="B12318" s="43" t="s">
        <v>8688</v>
      </c>
      <c r="C12318" s="43" t="s">
        <v>321</v>
      </c>
      <c r="E12318" s="43" t="s">
        <v>6263</v>
      </c>
      <c r="F12318" s="43" t="s">
        <v>28</v>
      </c>
      <c r="G12318" s="43">
        <v>53069</v>
      </c>
      <c r="Y12318" s="43" t="str">
        <f t="shared" si="384"/>
        <v/>
      </c>
      <c r="AA12318" s="43" t="e">
        <f t="shared" si="385"/>
        <v>#N/A</v>
      </c>
    </row>
    <row r="12319" spans="1:27" x14ac:dyDescent="0.3">
      <c r="A12319" s="43">
        <v>2397639</v>
      </c>
      <c r="B12319" s="43" t="s">
        <v>2349</v>
      </c>
      <c r="C12319" s="43" t="s">
        <v>318</v>
      </c>
      <c r="E12319" s="43" t="s">
        <v>35</v>
      </c>
      <c r="F12319" s="43" t="s">
        <v>28</v>
      </c>
      <c r="G12319" s="43">
        <v>49039</v>
      </c>
      <c r="Y12319" s="43" t="str">
        <f t="shared" si="384"/>
        <v/>
      </c>
      <c r="AA12319" s="43" t="e">
        <f t="shared" si="385"/>
        <v>#N/A</v>
      </c>
    </row>
    <row r="12320" spans="1:27" x14ac:dyDescent="0.3">
      <c r="A12320" s="43">
        <v>2374489</v>
      </c>
      <c r="B12320" s="43" t="s">
        <v>2349</v>
      </c>
      <c r="C12320" s="43" t="s">
        <v>287</v>
      </c>
      <c r="E12320" s="43" t="s">
        <v>6263</v>
      </c>
      <c r="F12320" s="43" t="s">
        <v>28</v>
      </c>
      <c r="G12320" s="43">
        <v>49039</v>
      </c>
      <c r="Y12320" s="43" t="str">
        <f t="shared" si="384"/>
        <v/>
      </c>
      <c r="AA12320" s="43" t="e">
        <f t="shared" si="385"/>
        <v>#N/A</v>
      </c>
    </row>
    <row r="12321" spans="1:27" x14ac:dyDescent="0.3">
      <c r="A12321" s="43">
        <v>1888784</v>
      </c>
      <c r="B12321" s="43" t="s">
        <v>8689</v>
      </c>
      <c r="C12321" s="43" t="s">
        <v>1673</v>
      </c>
      <c r="E12321" s="43" t="s">
        <v>6263</v>
      </c>
      <c r="F12321" s="43" t="s">
        <v>28</v>
      </c>
      <c r="G12321" s="43">
        <v>44072</v>
      </c>
      <c r="Y12321" s="43" t="str">
        <f t="shared" si="384"/>
        <v>COMP</v>
      </c>
      <c r="AA12321" s="43">
        <f t="shared" si="385"/>
        <v>1888784</v>
      </c>
    </row>
    <row r="12322" spans="1:27" x14ac:dyDescent="0.3">
      <c r="A12322" s="43">
        <v>1926340</v>
      </c>
      <c r="B12322" s="43" t="s">
        <v>8689</v>
      </c>
      <c r="C12322" s="43" t="s">
        <v>8690</v>
      </c>
      <c r="E12322" s="43" t="s">
        <v>35</v>
      </c>
      <c r="F12322" s="43" t="s">
        <v>28</v>
      </c>
      <c r="G12322" s="43">
        <v>53061</v>
      </c>
      <c r="Y12322" s="43" t="str">
        <f t="shared" si="384"/>
        <v>COMP</v>
      </c>
      <c r="AA12322" s="43">
        <f t="shared" si="385"/>
        <v>1926340</v>
      </c>
    </row>
    <row r="12323" spans="1:27" x14ac:dyDescent="0.3">
      <c r="A12323" s="43">
        <v>1660950</v>
      </c>
      <c r="B12323" s="43" t="s">
        <v>8689</v>
      </c>
      <c r="C12323" s="43" t="s">
        <v>8691</v>
      </c>
      <c r="E12323" s="43" t="s">
        <v>34</v>
      </c>
      <c r="F12323" s="43" t="s">
        <v>30</v>
      </c>
      <c r="G12323" s="43">
        <v>53061</v>
      </c>
      <c r="Y12323" s="43" t="str">
        <f t="shared" si="384"/>
        <v>COMP</v>
      </c>
      <c r="AA12323" s="43">
        <f t="shared" si="385"/>
        <v>1660950</v>
      </c>
    </row>
    <row r="12324" spans="1:27" x14ac:dyDescent="0.3">
      <c r="A12324" s="43">
        <v>1555745</v>
      </c>
      <c r="B12324" s="43" t="s">
        <v>8689</v>
      </c>
      <c r="C12324" s="43" t="s">
        <v>492</v>
      </c>
      <c r="E12324" s="43" t="s">
        <v>6263</v>
      </c>
      <c r="F12324" s="43" t="s">
        <v>30</v>
      </c>
      <c r="G12324" s="43">
        <v>53061</v>
      </c>
      <c r="Y12324" s="43" t="str">
        <f t="shared" si="384"/>
        <v>COMP</v>
      </c>
      <c r="AA12324" s="43">
        <f t="shared" si="385"/>
        <v>1555745</v>
      </c>
    </row>
    <row r="12325" spans="1:27" x14ac:dyDescent="0.3">
      <c r="A12325" s="43">
        <v>1797937</v>
      </c>
      <c r="B12325" s="43" t="s">
        <v>8692</v>
      </c>
      <c r="C12325" s="43" t="s">
        <v>617</v>
      </c>
      <c r="E12325" s="43" t="s">
        <v>6263</v>
      </c>
      <c r="F12325" s="43" t="s">
        <v>30</v>
      </c>
      <c r="G12325" s="43">
        <v>49001</v>
      </c>
      <c r="Y12325" s="43" t="str">
        <f t="shared" si="384"/>
        <v/>
      </c>
      <c r="AA12325" s="43" t="e">
        <f t="shared" si="385"/>
        <v>#N/A</v>
      </c>
    </row>
    <row r="12326" spans="1:27" x14ac:dyDescent="0.3">
      <c r="A12326" s="43">
        <v>1808686</v>
      </c>
      <c r="B12326" s="43" t="s">
        <v>8692</v>
      </c>
      <c r="C12326" s="43" t="s">
        <v>413</v>
      </c>
      <c r="E12326" s="43" t="s">
        <v>6263</v>
      </c>
      <c r="F12326" s="43" t="s">
        <v>30</v>
      </c>
      <c r="G12326" s="43">
        <v>49001</v>
      </c>
      <c r="Y12326" s="43" t="str">
        <f t="shared" si="384"/>
        <v/>
      </c>
      <c r="AA12326" s="43" t="e">
        <f t="shared" si="385"/>
        <v>#N/A</v>
      </c>
    </row>
    <row r="12327" spans="1:27" x14ac:dyDescent="0.3">
      <c r="A12327" s="43">
        <v>1462202</v>
      </c>
      <c r="B12327" s="43" t="s">
        <v>8693</v>
      </c>
      <c r="C12327" s="43" t="s">
        <v>210</v>
      </c>
      <c r="E12327" s="43" t="s">
        <v>6263</v>
      </c>
      <c r="F12327" s="43" t="s">
        <v>30</v>
      </c>
      <c r="G12327" s="43">
        <v>44079</v>
      </c>
      <c r="Y12327" s="43" t="str">
        <f t="shared" si="384"/>
        <v>COMP</v>
      </c>
      <c r="AA12327" s="43">
        <f t="shared" si="385"/>
        <v>1462202</v>
      </c>
    </row>
    <row r="12328" spans="1:27" x14ac:dyDescent="0.3">
      <c r="A12328" s="43">
        <v>1937788</v>
      </c>
      <c r="B12328" s="43" t="s">
        <v>8693</v>
      </c>
      <c r="C12328" s="43" t="s">
        <v>175</v>
      </c>
      <c r="E12328" s="43" t="s">
        <v>6263</v>
      </c>
      <c r="F12328" s="43" t="s">
        <v>28</v>
      </c>
      <c r="G12328" s="43">
        <v>44045</v>
      </c>
      <c r="Y12328" s="43" t="str">
        <f t="shared" si="384"/>
        <v>COMP</v>
      </c>
      <c r="AA12328" s="43">
        <f t="shared" si="385"/>
        <v>1937788</v>
      </c>
    </row>
    <row r="12329" spans="1:27" x14ac:dyDescent="0.3">
      <c r="A12329" s="43">
        <v>1837929</v>
      </c>
      <c r="B12329" s="43" t="s">
        <v>8694</v>
      </c>
      <c r="C12329" s="43" t="s">
        <v>151</v>
      </c>
      <c r="E12329" s="43" t="s">
        <v>29</v>
      </c>
      <c r="F12329" s="43" t="s">
        <v>28</v>
      </c>
      <c r="G12329" s="43">
        <v>44108</v>
      </c>
      <c r="Y12329" s="43" t="str">
        <f t="shared" si="384"/>
        <v>COMP</v>
      </c>
      <c r="AA12329" s="43">
        <f t="shared" si="385"/>
        <v>1837929</v>
      </c>
    </row>
    <row r="12330" spans="1:27" x14ac:dyDescent="0.3">
      <c r="A12330" s="43">
        <v>1946297</v>
      </c>
      <c r="B12330" s="43" t="s">
        <v>8694</v>
      </c>
      <c r="C12330" s="43" t="s">
        <v>6159</v>
      </c>
      <c r="E12330" s="43" t="s">
        <v>29</v>
      </c>
      <c r="F12330" s="43" t="s">
        <v>30</v>
      </c>
      <c r="G12330" s="43">
        <v>44108</v>
      </c>
      <c r="Y12330" s="43" t="str">
        <f t="shared" si="384"/>
        <v/>
      </c>
      <c r="AA12330" s="43" t="e">
        <f t="shared" si="385"/>
        <v>#N/A</v>
      </c>
    </row>
    <row r="12331" spans="1:27" x14ac:dyDescent="0.3">
      <c r="A12331" s="43">
        <v>2039667</v>
      </c>
      <c r="B12331" s="43" t="s">
        <v>8695</v>
      </c>
      <c r="C12331" s="43" t="s">
        <v>444</v>
      </c>
      <c r="E12331" s="43" t="s">
        <v>6263</v>
      </c>
      <c r="F12331" s="43" t="s">
        <v>28</v>
      </c>
      <c r="G12331" s="43">
        <v>44103</v>
      </c>
      <c r="Y12331" s="43" t="str">
        <f t="shared" si="384"/>
        <v/>
      </c>
      <c r="AA12331" s="43" t="e">
        <f t="shared" si="385"/>
        <v>#N/A</v>
      </c>
    </row>
    <row r="12332" spans="1:27" x14ac:dyDescent="0.3">
      <c r="A12332" s="43">
        <v>2394448</v>
      </c>
      <c r="B12332" s="43" t="s">
        <v>2357</v>
      </c>
      <c r="C12332" s="43" t="s">
        <v>436</v>
      </c>
      <c r="E12332" s="43" t="s">
        <v>34</v>
      </c>
      <c r="F12332" s="43" t="s">
        <v>28</v>
      </c>
      <c r="G12332" s="43">
        <v>44024</v>
      </c>
      <c r="Y12332" s="43" t="str">
        <f t="shared" si="384"/>
        <v>COMP</v>
      </c>
      <c r="AA12332" s="43">
        <f t="shared" si="385"/>
        <v>2394448</v>
      </c>
    </row>
    <row r="12333" spans="1:27" x14ac:dyDescent="0.3">
      <c r="A12333" s="43">
        <v>325581</v>
      </c>
      <c r="B12333" s="43" t="s">
        <v>2357</v>
      </c>
      <c r="C12333" s="43" t="s">
        <v>236</v>
      </c>
      <c r="E12333" s="43" t="s">
        <v>6263</v>
      </c>
      <c r="F12333" s="43" t="s">
        <v>28</v>
      </c>
      <c r="G12333" s="43">
        <v>53022</v>
      </c>
      <c r="Y12333" s="43" t="str">
        <f t="shared" si="384"/>
        <v>COMP</v>
      </c>
      <c r="AA12333" s="43">
        <f t="shared" si="385"/>
        <v>325581</v>
      </c>
    </row>
    <row r="12334" spans="1:27" x14ac:dyDescent="0.3">
      <c r="A12334" s="43">
        <v>1611514</v>
      </c>
      <c r="B12334" s="43" t="s">
        <v>2357</v>
      </c>
      <c r="C12334" s="43" t="s">
        <v>502</v>
      </c>
      <c r="E12334" s="43" t="s">
        <v>6263</v>
      </c>
      <c r="F12334" s="43" t="s">
        <v>30</v>
      </c>
      <c r="G12334" s="43">
        <v>44022</v>
      </c>
      <c r="Y12334" s="43" t="str">
        <f t="shared" si="384"/>
        <v/>
      </c>
      <c r="AA12334" s="43" t="e">
        <f t="shared" si="385"/>
        <v>#N/A</v>
      </c>
    </row>
    <row r="12335" spans="1:27" x14ac:dyDescent="0.3">
      <c r="A12335" s="43">
        <v>2178634</v>
      </c>
      <c r="B12335" s="43" t="s">
        <v>2357</v>
      </c>
      <c r="C12335" s="43" t="s">
        <v>1381</v>
      </c>
      <c r="E12335" s="43" t="s">
        <v>6263</v>
      </c>
      <c r="F12335" s="43" t="s">
        <v>30</v>
      </c>
      <c r="G12335" s="43">
        <v>49019</v>
      </c>
      <c r="Y12335" s="43" t="str">
        <f t="shared" si="384"/>
        <v/>
      </c>
      <c r="AA12335" s="43" t="e">
        <f t="shared" si="385"/>
        <v>#N/A</v>
      </c>
    </row>
    <row r="12336" spans="1:27" x14ac:dyDescent="0.3">
      <c r="A12336" s="43">
        <v>2342603</v>
      </c>
      <c r="B12336" s="43" t="s">
        <v>2357</v>
      </c>
      <c r="C12336" s="43" t="s">
        <v>1673</v>
      </c>
      <c r="E12336" s="43" t="s">
        <v>29</v>
      </c>
      <c r="F12336" s="43" t="s">
        <v>28</v>
      </c>
      <c r="G12336" s="43">
        <v>49057</v>
      </c>
      <c r="Y12336" s="43" t="str">
        <f t="shared" si="384"/>
        <v/>
      </c>
      <c r="AA12336" s="43" t="e">
        <f t="shared" si="385"/>
        <v>#N/A</v>
      </c>
    </row>
    <row r="12337" spans="1:27" x14ac:dyDescent="0.3">
      <c r="A12337" s="43">
        <v>1851758</v>
      </c>
      <c r="B12337" s="43" t="s">
        <v>2357</v>
      </c>
      <c r="C12337" s="43" t="s">
        <v>565</v>
      </c>
      <c r="E12337" s="43" t="s">
        <v>6263</v>
      </c>
      <c r="F12337" s="43" t="s">
        <v>28</v>
      </c>
      <c r="G12337" s="43">
        <v>44111</v>
      </c>
      <c r="Y12337" s="43" t="str">
        <f t="shared" si="384"/>
        <v/>
      </c>
      <c r="AA12337" s="43" t="e">
        <f t="shared" si="385"/>
        <v>#N/A</v>
      </c>
    </row>
    <row r="12338" spans="1:27" x14ac:dyDescent="0.3">
      <c r="A12338" s="43">
        <v>1904091</v>
      </c>
      <c r="B12338" s="43" t="s">
        <v>2357</v>
      </c>
      <c r="C12338" s="43" t="s">
        <v>281</v>
      </c>
      <c r="E12338" s="43" t="s">
        <v>34</v>
      </c>
      <c r="F12338" s="43" t="s">
        <v>30</v>
      </c>
      <c r="G12338" s="43">
        <v>53062</v>
      </c>
      <c r="Y12338" s="43" t="str">
        <f t="shared" si="384"/>
        <v>COMP</v>
      </c>
      <c r="AA12338" s="43">
        <f t="shared" si="385"/>
        <v>1904091</v>
      </c>
    </row>
    <row r="12339" spans="1:27" x14ac:dyDescent="0.3">
      <c r="A12339" s="43">
        <v>1655400</v>
      </c>
      <c r="B12339" s="43" t="s">
        <v>2357</v>
      </c>
      <c r="C12339" s="43" t="s">
        <v>444</v>
      </c>
      <c r="E12339" s="43" t="s">
        <v>6263</v>
      </c>
      <c r="F12339" s="43" t="s">
        <v>28</v>
      </c>
      <c r="G12339" s="43">
        <v>44022</v>
      </c>
      <c r="Y12339" s="43" t="str">
        <f t="shared" si="384"/>
        <v>COMP</v>
      </c>
      <c r="AA12339" s="43">
        <f t="shared" si="385"/>
        <v>1655400</v>
      </c>
    </row>
    <row r="12340" spans="1:27" x14ac:dyDescent="0.3">
      <c r="A12340" s="43">
        <v>1986624</v>
      </c>
      <c r="B12340" s="43" t="s">
        <v>2357</v>
      </c>
      <c r="C12340" s="43" t="s">
        <v>331</v>
      </c>
      <c r="E12340" s="43" t="s">
        <v>6263</v>
      </c>
      <c r="F12340" s="43" t="s">
        <v>30</v>
      </c>
      <c r="G12340" s="43">
        <v>72041</v>
      </c>
      <c r="Y12340" s="43" t="str">
        <f t="shared" si="384"/>
        <v/>
      </c>
      <c r="AA12340" s="43" t="e">
        <f t="shared" si="385"/>
        <v>#N/A</v>
      </c>
    </row>
    <row r="12341" spans="1:27" x14ac:dyDescent="0.3">
      <c r="A12341" s="43">
        <v>1377712</v>
      </c>
      <c r="B12341" s="43" t="s">
        <v>2357</v>
      </c>
      <c r="C12341" s="43" t="s">
        <v>355</v>
      </c>
      <c r="E12341" s="43" t="s">
        <v>31</v>
      </c>
      <c r="F12341" s="43" t="s">
        <v>30</v>
      </c>
      <c r="G12341" s="43">
        <v>44022</v>
      </c>
      <c r="Y12341" s="43" t="str">
        <f t="shared" si="384"/>
        <v>COMP</v>
      </c>
      <c r="AA12341" s="43">
        <f t="shared" si="385"/>
        <v>1377712</v>
      </c>
    </row>
    <row r="12342" spans="1:27" x14ac:dyDescent="0.3">
      <c r="A12342" s="43">
        <v>2041106</v>
      </c>
      <c r="B12342" s="43" t="s">
        <v>2357</v>
      </c>
      <c r="C12342" s="43" t="s">
        <v>3007</v>
      </c>
      <c r="E12342" s="43" t="s">
        <v>31</v>
      </c>
      <c r="F12342" s="43" t="s">
        <v>28</v>
      </c>
      <c r="G12342" s="43">
        <v>49067</v>
      </c>
      <c r="Y12342" s="43" t="str">
        <f t="shared" si="384"/>
        <v>COMP</v>
      </c>
      <c r="AA12342" s="43">
        <f t="shared" si="385"/>
        <v>2041106</v>
      </c>
    </row>
    <row r="12343" spans="1:27" x14ac:dyDescent="0.3">
      <c r="A12343" s="43">
        <v>2401422</v>
      </c>
      <c r="B12343" s="43" t="s">
        <v>8696</v>
      </c>
      <c r="C12343" s="43" t="s">
        <v>1858</v>
      </c>
      <c r="E12343" s="43" t="s">
        <v>29</v>
      </c>
      <c r="F12343" s="43" t="s">
        <v>30</v>
      </c>
      <c r="G12343" s="43">
        <v>44108</v>
      </c>
      <c r="Y12343" s="43" t="str">
        <f t="shared" si="384"/>
        <v/>
      </c>
      <c r="AA12343" s="43" t="e">
        <f t="shared" si="385"/>
        <v>#N/A</v>
      </c>
    </row>
    <row r="12344" spans="1:27" x14ac:dyDescent="0.3">
      <c r="A12344" s="43">
        <v>1251975</v>
      </c>
      <c r="B12344" s="43" t="s">
        <v>8696</v>
      </c>
      <c r="C12344" s="43" t="s">
        <v>829</v>
      </c>
      <c r="E12344" s="43" t="s">
        <v>6263</v>
      </c>
      <c r="F12344" s="43" t="s">
        <v>28</v>
      </c>
      <c r="G12344" s="43">
        <v>49020</v>
      </c>
      <c r="Y12344" s="43" t="str">
        <f t="shared" si="384"/>
        <v>COMP</v>
      </c>
      <c r="AA12344" s="43">
        <f t="shared" si="385"/>
        <v>1251975</v>
      </c>
    </row>
    <row r="12345" spans="1:27" x14ac:dyDescent="0.3">
      <c r="A12345" s="43">
        <v>1855114</v>
      </c>
      <c r="B12345" s="43" t="s">
        <v>8697</v>
      </c>
      <c r="C12345" s="43" t="s">
        <v>8698</v>
      </c>
      <c r="E12345" s="43" t="s">
        <v>6263</v>
      </c>
      <c r="F12345" s="43" t="s">
        <v>30</v>
      </c>
      <c r="G12345" s="43">
        <v>44090</v>
      </c>
      <c r="Y12345" s="43" t="str">
        <f t="shared" si="384"/>
        <v/>
      </c>
      <c r="AA12345" s="43" t="e">
        <f t="shared" si="385"/>
        <v>#N/A</v>
      </c>
    </row>
    <row r="12346" spans="1:27" x14ac:dyDescent="0.3">
      <c r="A12346" s="43">
        <v>2132048</v>
      </c>
      <c r="B12346" s="43" t="s">
        <v>8699</v>
      </c>
      <c r="C12346" s="43" t="s">
        <v>497</v>
      </c>
      <c r="E12346" s="43" t="s">
        <v>6263</v>
      </c>
      <c r="F12346" s="43" t="s">
        <v>30</v>
      </c>
      <c r="G12346" s="43">
        <v>85005</v>
      </c>
      <c r="Y12346" s="43" t="str">
        <f t="shared" si="384"/>
        <v/>
      </c>
      <c r="AA12346" s="43" t="e">
        <f t="shared" si="385"/>
        <v>#N/A</v>
      </c>
    </row>
    <row r="12347" spans="1:27" x14ac:dyDescent="0.3">
      <c r="A12347" s="43">
        <v>2255661</v>
      </c>
      <c r="B12347" s="43" t="s">
        <v>8699</v>
      </c>
      <c r="C12347" s="43" t="s">
        <v>340</v>
      </c>
      <c r="E12347" s="43" t="s">
        <v>29</v>
      </c>
      <c r="F12347" s="43" t="s">
        <v>30</v>
      </c>
      <c r="G12347" s="43">
        <v>49006</v>
      </c>
      <c r="Y12347" s="43" t="str">
        <f t="shared" si="384"/>
        <v/>
      </c>
      <c r="AA12347" s="43" t="e">
        <f t="shared" si="385"/>
        <v>#N/A</v>
      </c>
    </row>
    <row r="12348" spans="1:27" x14ac:dyDescent="0.3">
      <c r="A12348" s="43">
        <v>2050031</v>
      </c>
      <c r="B12348" s="43" t="s">
        <v>8699</v>
      </c>
      <c r="C12348" s="43" t="s">
        <v>499</v>
      </c>
      <c r="E12348" s="43" t="s">
        <v>29</v>
      </c>
      <c r="F12348" s="43" t="s">
        <v>28</v>
      </c>
      <c r="G12348" s="43">
        <v>49064</v>
      </c>
      <c r="Y12348" s="43" t="str">
        <f t="shared" si="384"/>
        <v>COMP</v>
      </c>
      <c r="AA12348" s="43">
        <f t="shared" si="385"/>
        <v>2050031</v>
      </c>
    </row>
    <row r="12349" spans="1:27" x14ac:dyDescent="0.3">
      <c r="A12349" s="43">
        <v>664410</v>
      </c>
      <c r="B12349" s="43" t="s">
        <v>8700</v>
      </c>
      <c r="C12349" s="43" t="s">
        <v>548</v>
      </c>
      <c r="E12349" s="43" t="s">
        <v>6263</v>
      </c>
      <c r="F12349" s="43" t="s">
        <v>28</v>
      </c>
      <c r="G12349" s="43">
        <v>44045</v>
      </c>
      <c r="Y12349" s="43" t="str">
        <f t="shared" si="384"/>
        <v>COMP</v>
      </c>
      <c r="AA12349" s="43">
        <f t="shared" si="385"/>
        <v>664410</v>
      </c>
    </row>
    <row r="12350" spans="1:27" x14ac:dyDescent="0.3">
      <c r="A12350" s="43">
        <v>1648653</v>
      </c>
      <c r="B12350" s="43" t="s">
        <v>8701</v>
      </c>
      <c r="C12350" s="43" t="s">
        <v>212</v>
      </c>
      <c r="E12350" s="43" t="s">
        <v>35</v>
      </c>
      <c r="F12350" s="43" t="s">
        <v>30</v>
      </c>
      <c r="G12350" s="43">
        <v>49067</v>
      </c>
      <c r="Y12350" s="43" t="str">
        <f t="shared" si="384"/>
        <v>COMP</v>
      </c>
      <c r="AA12350" s="43">
        <f t="shared" si="385"/>
        <v>1648653</v>
      </c>
    </row>
    <row r="12351" spans="1:27" x14ac:dyDescent="0.3">
      <c r="A12351" s="43">
        <v>2202727</v>
      </c>
      <c r="B12351" s="43" t="s">
        <v>8702</v>
      </c>
      <c r="C12351" s="43" t="s">
        <v>606</v>
      </c>
      <c r="E12351" s="43" t="s">
        <v>35</v>
      </c>
      <c r="F12351" s="43" t="s">
        <v>28</v>
      </c>
      <c r="G12351" s="43">
        <v>44021</v>
      </c>
      <c r="Y12351" s="43" t="str">
        <f t="shared" si="384"/>
        <v>COMP</v>
      </c>
      <c r="AA12351" s="43">
        <f t="shared" si="385"/>
        <v>2202727</v>
      </c>
    </row>
    <row r="12352" spans="1:27" x14ac:dyDescent="0.3">
      <c r="A12352" s="43">
        <v>2030734</v>
      </c>
      <c r="B12352" s="43" t="s">
        <v>8703</v>
      </c>
      <c r="C12352" s="43" t="s">
        <v>1635</v>
      </c>
      <c r="E12352" s="43" t="s">
        <v>6263</v>
      </c>
      <c r="F12352" s="43" t="s">
        <v>28</v>
      </c>
      <c r="G12352" s="43">
        <v>85032</v>
      </c>
      <c r="Y12352" s="43" t="str">
        <f t="shared" si="384"/>
        <v>COMP</v>
      </c>
      <c r="AA12352" s="43">
        <f t="shared" si="385"/>
        <v>2030734</v>
      </c>
    </row>
    <row r="12353" spans="1:27" x14ac:dyDescent="0.3">
      <c r="A12353" s="43">
        <v>1391937</v>
      </c>
      <c r="B12353" s="43" t="s">
        <v>8704</v>
      </c>
      <c r="C12353" s="43" t="s">
        <v>400</v>
      </c>
      <c r="E12353" s="43" t="s">
        <v>6263</v>
      </c>
      <c r="F12353" s="43" t="s">
        <v>30</v>
      </c>
      <c r="G12353" s="43">
        <v>53013</v>
      </c>
      <c r="Y12353" s="43" t="str">
        <f t="shared" si="384"/>
        <v/>
      </c>
      <c r="AA12353" s="43" t="e">
        <f t="shared" si="385"/>
        <v>#N/A</v>
      </c>
    </row>
    <row r="12354" spans="1:27" x14ac:dyDescent="0.3">
      <c r="A12354" s="43">
        <v>2166848</v>
      </c>
      <c r="B12354" s="43" t="s">
        <v>2363</v>
      </c>
      <c r="C12354" s="43" t="s">
        <v>274</v>
      </c>
      <c r="E12354" s="43" t="s">
        <v>6263</v>
      </c>
      <c r="F12354" s="43" t="s">
        <v>28</v>
      </c>
      <c r="G12354" s="43">
        <v>72029</v>
      </c>
      <c r="Y12354" s="43" t="str">
        <f t="shared" ref="Y12354:Y12417" si="386">IF(ISERROR(AA12354)=FALSE,"COMP","")</f>
        <v>COMP</v>
      </c>
      <c r="AA12354" s="43">
        <f t="shared" si="385"/>
        <v>2166848</v>
      </c>
    </row>
    <row r="12355" spans="1:27" x14ac:dyDescent="0.3">
      <c r="A12355" s="43">
        <v>1972490</v>
      </c>
      <c r="B12355" s="43" t="s">
        <v>2364</v>
      </c>
      <c r="C12355" s="43" t="s">
        <v>412</v>
      </c>
      <c r="E12355" s="43" t="s">
        <v>6263</v>
      </c>
      <c r="F12355" s="43" t="s">
        <v>28</v>
      </c>
      <c r="G12355" s="43">
        <v>49054</v>
      </c>
      <c r="Y12355" s="43" t="str">
        <f t="shared" si="386"/>
        <v/>
      </c>
      <c r="AA12355" s="43" t="e">
        <f t="shared" ref="AA12355:AA12418" si="387">VLOOKUP(A12355,Z:Z,1,FALSE)</f>
        <v>#N/A</v>
      </c>
    </row>
    <row r="12356" spans="1:27" x14ac:dyDescent="0.3">
      <c r="A12356" s="43">
        <v>1681700</v>
      </c>
      <c r="B12356" s="43" t="s">
        <v>2364</v>
      </c>
      <c r="C12356" s="43" t="s">
        <v>631</v>
      </c>
      <c r="E12356" s="43" t="s">
        <v>6263</v>
      </c>
      <c r="F12356" s="43" t="s">
        <v>30</v>
      </c>
      <c r="G12356" s="43">
        <v>53061</v>
      </c>
      <c r="Y12356" s="43" t="str">
        <f t="shared" si="386"/>
        <v/>
      </c>
      <c r="AA12356" s="43" t="e">
        <f t="shared" si="387"/>
        <v>#N/A</v>
      </c>
    </row>
    <row r="12357" spans="1:27" x14ac:dyDescent="0.3">
      <c r="A12357" s="43">
        <v>1795668</v>
      </c>
      <c r="B12357" s="43" t="s">
        <v>2364</v>
      </c>
      <c r="C12357" s="43" t="s">
        <v>165</v>
      </c>
      <c r="E12357" s="43" t="s">
        <v>6263</v>
      </c>
      <c r="F12357" s="43" t="s">
        <v>30</v>
      </c>
      <c r="G12357" s="43">
        <v>44027</v>
      </c>
      <c r="Y12357" s="43" t="str">
        <f t="shared" si="386"/>
        <v/>
      </c>
      <c r="AA12357" s="43" t="e">
        <f t="shared" si="387"/>
        <v>#N/A</v>
      </c>
    </row>
    <row r="12358" spans="1:27" x14ac:dyDescent="0.3">
      <c r="A12358" s="43">
        <v>2292528</v>
      </c>
      <c r="B12358" s="43" t="s">
        <v>2364</v>
      </c>
      <c r="C12358" s="43" t="s">
        <v>620</v>
      </c>
      <c r="E12358" s="43" t="s">
        <v>6263</v>
      </c>
      <c r="F12358" s="43" t="s">
        <v>30</v>
      </c>
      <c r="G12358" s="43">
        <v>49004</v>
      </c>
      <c r="Y12358" s="43" t="str">
        <f t="shared" si="386"/>
        <v/>
      </c>
      <c r="AA12358" s="43" t="e">
        <f t="shared" si="387"/>
        <v>#N/A</v>
      </c>
    </row>
    <row r="12359" spans="1:27" x14ac:dyDescent="0.3">
      <c r="A12359" s="43">
        <v>1505840</v>
      </c>
      <c r="B12359" s="43" t="s">
        <v>8705</v>
      </c>
      <c r="C12359" s="43" t="s">
        <v>951</v>
      </c>
      <c r="E12359" s="43" t="s">
        <v>6263</v>
      </c>
      <c r="F12359" s="43" t="s">
        <v>28</v>
      </c>
      <c r="G12359" s="43">
        <v>44067</v>
      </c>
      <c r="Y12359" s="43" t="str">
        <f t="shared" si="386"/>
        <v/>
      </c>
      <c r="AA12359" s="43" t="e">
        <f t="shared" si="387"/>
        <v>#N/A</v>
      </c>
    </row>
    <row r="12360" spans="1:27" x14ac:dyDescent="0.3">
      <c r="A12360" s="43">
        <v>2429200</v>
      </c>
      <c r="B12360" s="43" t="s">
        <v>8706</v>
      </c>
      <c r="C12360" s="43" t="s">
        <v>274</v>
      </c>
      <c r="E12360" s="43" t="s">
        <v>6263</v>
      </c>
      <c r="F12360" s="43" t="s">
        <v>28</v>
      </c>
      <c r="G12360" s="43">
        <v>85022</v>
      </c>
      <c r="Y12360" s="43" t="str">
        <f t="shared" si="386"/>
        <v/>
      </c>
      <c r="AA12360" s="43" t="e">
        <f t="shared" si="387"/>
        <v>#N/A</v>
      </c>
    </row>
    <row r="12361" spans="1:27" x14ac:dyDescent="0.3">
      <c r="A12361" s="43">
        <v>2258006</v>
      </c>
      <c r="B12361" s="43" t="s">
        <v>2368</v>
      </c>
      <c r="C12361" s="43" t="s">
        <v>565</v>
      </c>
      <c r="E12361" s="43" t="s">
        <v>6263</v>
      </c>
      <c r="F12361" s="43" t="s">
        <v>28</v>
      </c>
      <c r="G12361" s="43">
        <v>49032</v>
      </c>
      <c r="Y12361" s="43" t="str">
        <f t="shared" si="386"/>
        <v/>
      </c>
      <c r="AA12361" s="43" t="e">
        <f t="shared" si="387"/>
        <v>#N/A</v>
      </c>
    </row>
    <row r="12362" spans="1:27" x14ac:dyDescent="0.3">
      <c r="A12362" s="43">
        <v>1461024</v>
      </c>
      <c r="B12362" s="43" t="s">
        <v>2368</v>
      </c>
      <c r="C12362" s="43" t="s">
        <v>541</v>
      </c>
      <c r="E12362" s="43" t="s">
        <v>6263</v>
      </c>
      <c r="F12362" s="43" t="s">
        <v>28</v>
      </c>
      <c r="G12362" s="43">
        <v>85032</v>
      </c>
      <c r="Y12362" s="43" t="str">
        <f t="shared" si="386"/>
        <v>COMP</v>
      </c>
      <c r="AA12362" s="43">
        <f t="shared" si="387"/>
        <v>1461024</v>
      </c>
    </row>
    <row r="12363" spans="1:27" x14ac:dyDescent="0.3">
      <c r="A12363" s="43">
        <v>1517836</v>
      </c>
      <c r="B12363" s="43" t="s">
        <v>2368</v>
      </c>
      <c r="C12363" s="43" t="s">
        <v>1379</v>
      </c>
      <c r="E12363" s="43" t="s">
        <v>34</v>
      </c>
      <c r="F12363" s="43" t="s">
        <v>30</v>
      </c>
      <c r="G12363" s="43">
        <v>49019</v>
      </c>
      <c r="Y12363" s="43" t="str">
        <f t="shared" si="386"/>
        <v>COMP</v>
      </c>
      <c r="AA12363" s="43">
        <f t="shared" si="387"/>
        <v>1517836</v>
      </c>
    </row>
    <row r="12364" spans="1:27" x14ac:dyDescent="0.3">
      <c r="A12364" s="43">
        <v>1461026</v>
      </c>
      <c r="B12364" s="43" t="s">
        <v>2368</v>
      </c>
      <c r="C12364" s="43" t="s">
        <v>499</v>
      </c>
      <c r="E12364" s="43" t="s">
        <v>34</v>
      </c>
      <c r="F12364" s="43" t="s">
        <v>28</v>
      </c>
      <c r="G12364" s="43">
        <v>85032</v>
      </c>
      <c r="Y12364" s="43" t="str">
        <f t="shared" si="386"/>
        <v>COMP</v>
      </c>
      <c r="AA12364" s="43">
        <f t="shared" si="387"/>
        <v>1461026</v>
      </c>
    </row>
    <row r="12365" spans="1:27" x14ac:dyDescent="0.3">
      <c r="A12365" s="43">
        <v>2347831</v>
      </c>
      <c r="B12365" s="43" t="s">
        <v>2368</v>
      </c>
      <c r="C12365" s="43" t="s">
        <v>1300</v>
      </c>
      <c r="E12365" s="43" t="s">
        <v>6263</v>
      </c>
      <c r="F12365" s="43" t="s">
        <v>30</v>
      </c>
      <c r="G12365" s="43">
        <v>85067</v>
      </c>
      <c r="Y12365" s="43" t="str">
        <f t="shared" si="386"/>
        <v/>
      </c>
      <c r="AA12365" s="43" t="e">
        <f t="shared" si="387"/>
        <v>#N/A</v>
      </c>
    </row>
    <row r="12366" spans="1:27" x14ac:dyDescent="0.3">
      <c r="A12366" s="43">
        <v>1062834</v>
      </c>
      <c r="B12366" s="43" t="s">
        <v>8707</v>
      </c>
      <c r="C12366" s="43" t="s">
        <v>472</v>
      </c>
      <c r="E12366" s="43" t="s">
        <v>6263</v>
      </c>
      <c r="F12366" s="43" t="s">
        <v>28</v>
      </c>
      <c r="G12366" s="43">
        <v>49064</v>
      </c>
      <c r="Y12366" s="43" t="str">
        <f t="shared" si="386"/>
        <v>COMP</v>
      </c>
      <c r="AA12366" s="43">
        <f t="shared" si="387"/>
        <v>1062834</v>
      </c>
    </row>
    <row r="12367" spans="1:27" x14ac:dyDescent="0.3">
      <c r="A12367" s="43">
        <v>2254045</v>
      </c>
      <c r="B12367" s="43" t="s">
        <v>8708</v>
      </c>
      <c r="C12367" s="43" t="s">
        <v>8709</v>
      </c>
      <c r="E12367" s="43" t="s">
        <v>6263</v>
      </c>
      <c r="F12367" s="43" t="s">
        <v>30</v>
      </c>
      <c r="G12367" s="43">
        <v>44015</v>
      </c>
      <c r="Y12367" s="43" t="str">
        <f t="shared" si="386"/>
        <v/>
      </c>
      <c r="AA12367" s="43" t="e">
        <f t="shared" si="387"/>
        <v>#N/A</v>
      </c>
    </row>
    <row r="12368" spans="1:27" x14ac:dyDescent="0.3">
      <c r="A12368" s="43">
        <v>2116222</v>
      </c>
      <c r="B12368" s="43" t="s">
        <v>8710</v>
      </c>
      <c r="C12368" s="43" t="s">
        <v>1484</v>
      </c>
      <c r="E12368" s="43" t="s">
        <v>6263</v>
      </c>
      <c r="F12368" s="43" t="s">
        <v>28</v>
      </c>
      <c r="G12368" s="43">
        <v>49009</v>
      </c>
      <c r="Y12368" s="43" t="str">
        <f t="shared" si="386"/>
        <v>COMP</v>
      </c>
      <c r="AA12368" s="43">
        <f t="shared" si="387"/>
        <v>2116222</v>
      </c>
    </row>
    <row r="12369" spans="1:27" x14ac:dyDescent="0.3">
      <c r="A12369" s="43">
        <v>2074357</v>
      </c>
      <c r="B12369" s="43" t="s">
        <v>8711</v>
      </c>
      <c r="C12369" s="43" t="s">
        <v>316</v>
      </c>
      <c r="E12369" s="43" t="s">
        <v>6263</v>
      </c>
      <c r="F12369" s="43" t="s">
        <v>28</v>
      </c>
      <c r="G12369" s="43">
        <v>44111</v>
      </c>
      <c r="Y12369" s="43" t="str">
        <f t="shared" si="386"/>
        <v/>
      </c>
      <c r="AA12369" s="43" t="e">
        <f t="shared" si="387"/>
        <v>#N/A</v>
      </c>
    </row>
    <row r="12370" spans="1:27" x14ac:dyDescent="0.3">
      <c r="A12370" s="43">
        <v>1359580</v>
      </c>
      <c r="B12370" s="43" t="s">
        <v>8711</v>
      </c>
      <c r="C12370" s="43" t="s">
        <v>8712</v>
      </c>
      <c r="E12370" s="43" t="s">
        <v>6263</v>
      </c>
      <c r="F12370" s="43" t="s">
        <v>30</v>
      </c>
      <c r="G12370" s="43">
        <v>53061</v>
      </c>
      <c r="Y12370" s="43" t="str">
        <f t="shared" si="386"/>
        <v/>
      </c>
      <c r="AA12370" s="43" t="e">
        <f t="shared" si="387"/>
        <v>#N/A</v>
      </c>
    </row>
    <row r="12371" spans="1:27" x14ac:dyDescent="0.3">
      <c r="A12371" s="43">
        <v>1192072</v>
      </c>
      <c r="B12371" s="43" t="s">
        <v>8713</v>
      </c>
      <c r="C12371" s="43" t="s">
        <v>542</v>
      </c>
      <c r="E12371" s="43" t="s">
        <v>6263</v>
      </c>
      <c r="F12371" s="43" t="s">
        <v>28</v>
      </c>
      <c r="G12371" s="43">
        <v>49001</v>
      </c>
      <c r="Y12371" s="43" t="str">
        <f t="shared" si="386"/>
        <v>COMP</v>
      </c>
      <c r="AA12371" s="43">
        <f t="shared" si="387"/>
        <v>1192072</v>
      </c>
    </row>
    <row r="12372" spans="1:27" x14ac:dyDescent="0.3">
      <c r="A12372" s="43">
        <v>1231677</v>
      </c>
      <c r="B12372" s="43" t="s">
        <v>8714</v>
      </c>
      <c r="C12372" s="43" t="s">
        <v>385</v>
      </c>
      <c r="E12372" s="43" t="s">
        <v>6263</v>
      </c>
      <c r="F12372" s="43" t="s">
        <v>28</v>
      </c>
      <c r="G12372" s="43">
        <v>53022</v>
      </c>
      <c r="Y12372" s="43" t="str">
        <f t="shared" si="386"/>
        <v/>
      </c>
      <c r="AA12372" s="43" t="e">
        <f t="shared" si="387"/>
        <v>#N/A</v>
      </c>
    </row>
    <row r="12373" spans="1:27" x14ac:dyDescent="0.3">
      <c r="A12373" s="43">
        <v>349499</v>
      </c>
      <c r="B12373" s="43" t="s">
        <v>8715</v>
      </c>
      <c r="C12373" s="43" t="s">
        <v>444</v>
      </c>
      <c r="E12373" s="43" t="s">
        <v>6263</v>
      </c>
      <c r="F12373" s="43" t="s">
        <v>28</v>
      </c>
      <c r="G12373" s="43">
        <v>53022</v>
      </c>
      <c r="Y12373" s="43" t="str">
        <f t="shared" si="386"/>
        <v>COMP</v>
      </c>
      <c r="AA12373" s="43">
        <f t="shared" si="387"/>
        <v>349499</v>
      </c>
    </row>
    <row r="12374" spans="1:27" x14ac:dyDescent="0.3">
      <c r="A12374" s="43">
        <v>2170688</v>
      </c>
      <c r="B12374" s="43" t="s">
        <v>2377</v>
      </c>
      <c r="C12374" s="43" t="s">
        <v>502</v>
      </c>
      <c r="E12374" s="43" t="s">
        <v>6263</v>
      </c>
      <c r="F12374" s="43" t="s">
        <v>30</v>
      </c>
      <c r="G12374" s="43">
        <v>72017</v>
      </c>
      <c r="Y12374" s="43" t="str">
        <f t="shared" si="386"/>
        <v/>
      </c>
      <c r="AA12374" s="43" t="e">
        <f t="shared" si="387"/>
        <v>#N/A</v>
      </c>
    </row>
    <row r="12375" spans="1:27" x14ac:dyDescent="0.3">
      <c r="A12375" s="43">
        <v>1811574</v>
      </c>
      <c r="B12375" s="43" t="s">
        <v>2377</v>
      </c>
      <c r="C12375" s="43" t="s">
        <v>274</v>
      </c>
      <c r="E12375" s="43" t="s">
        <v>6263</v>
      </c>
      <c r="F12375" s="43" t="s">
        <v>28</v>
      </c>
      <c r="G12375" s="43">
        <v>72041</v>
      </c>
      <c r="Y12375" s="43" t="str">
        <f t="shared" si="386"/>
        <v/>
      </c>
      <c r="AA12375" s="43" t="e">
        <f t="shared" si="387"/>
        <v>#N/A</v>
      </c>
    </row>
    <row r="12376" spans="1:27" x14ac:dyDescent="0.3">
      <c r="A12376" s="43">
        <v>1767664</v>
      </c>
      <c r="B12376" s="43" t="s">
        <v>8716</v>
      </c>
      <c r="C12376" s="43" t="s">
        <v>1481</v>
      </c>
      <c r="E12376" s="43" t="s">
        <v>6263</v>
      </c>
      <c r="F12376" s="43" t="s">
        <v>30</v>
      </c>
      <c r="G12376" s="43">
        <v>53061</v>
      </c>
      <c r="Y12376" s="43" t="str">
        <f t="shared" si="386"/>
        <v/>
      </c>
      <c r="AA12376" s="43" t="e">
        <f t="shared" si="387"/>
        <v>#N/A</v>
      </c>
    </row>
    <row r="12377" spans="1:27" x14ac:dyDescent="0.3">
      <c r="A12377" s="43">
        <v>1701985</v>
      </c>
      <c r="B12377" s="43" t="s">
        <v>8717</v>
      </c>
      <c r="C12377" s="43" t="s">
        <v>8718</v>
      </c>
      <c r="E12377" s="43" t="s">
        <v>29</v>
      </c>
      <c r="F12377" s="43" t="s">
        <v>28</v>
      </c>
      <c r="G12377" s="43">
        <v>49006</v>
      </c>
      <c r="Y12377" s="43" t="str">
        <f t="shared" si="386"/>
        <v>COMP</v>
      </c>
      <c r="AA12377" s="43">
        <f t="shared" si="387"/>
        <v>1701985</v>
      </c>
    </row>
    <row r="12378" spans="1:27" x14ac:dyDescent="0.3">
      <c r="A12378" s="43">
        <v>210905</v>
      </c>
      <c r="B12378" s="43" t="s">
        <v>8719</v>
      </c>
      <c r="C12378" s="43" t="s">
        <v>223</v>
      </c>
      <c r="E12378" s="43" t="s">
        <v>6263</v>
      </c>
      <c r="F12378" s="43" t="s">
        <v>28</v>
      </c>
      <c r="G12378" s="43">
        <v>72085</v>
      </c>
      <c r="Y12378" s="43" t="str">
        <f t="shared" si="386"/>
        <v>COMP</v>
      </c>
      <c r="AA12378" s="43">
        <f t="shared" si="387"/>
        <v>210905</v>
      </c>
    </row>
    <row r="12379" spans="1:27" x14ac:dyDescent="0.3">
      <c r="A12379" s="43">
        <v>2103579</v>
      </c>
      <c r="B12379" s="43" t="s">
        <v>2382</v>
      </c>
      <c r="C12379" s="43" t="s">
        <v>617</v>
      </c>
      <c r="E12379" s="43" t="s">
        <v>6263</v>
      </c>
      <c r="F12379" s="43" t="s">
        <v>30</v>
      </c>
      <c r="G12379" s="43">
        <v>53013</v>
      </c>
      <c r="Y12379" s="43" t="str">
        <f t="shared" si="386"/>
        <v/>
      </c>
      <c r="AA12379" s="43" t="e">
        <f t="shared" si="387"/>
        <v>#N/A</v>
      </c>
    </row>
    <row r="12380" spans="1:27" x14ac:dyDescent="0.3">
      <c r="A12380" s="43">
        <v>2433284</v>
      </c>
      <c r="B12380" s="43" t="s">
        <v>2382</v>
      </c>
      <c r="C12380" s="43" t="s">
        <v>644</v>
      </c>
      <c r="E12380" s="43" t="s">
        <v>6263</v>
      </c>
      <c r="F12380" s="43" t="s">
        <v>30</v>
      </c>
      <c r="G12380" s="43">
        <v>85022</v>
      </c>
      <c r="Y12380" s="43" t="str">
        <f t="shared" si="386"/>
        <v/>
      </c>
      <c r="AA12380" s="43" t="e">
        <f t="shared" si="387"/>
        <v>#N/A</v>
      </c>
    </row>
    <row r="12381" spans="1:27" x14ac:dyDescent="0.3">
      <c r="A12381" s="43">
        <v>1938556</v>
      </c>
      <c r="B12381" s="43" t="s">
        <v>8720</v>
      </c>
      <c r="C12381" s="43" t="s">
        <v>548</v>
      </c>
      <c r="E12381" s="43" t="s">
        <v>6263</v>
      </c>
      <c r="F12381" s="43" t="s">
        <v>28</v>
      </c>
      <c r="G12381" s="43">
        <v>44106</v>
      </c>
      <c r="Y12381" s="43" t="str">
        <f t="shared" si="386"/>
        <v/>
      </c>
      <c r="AA12381" s="43" t="e">
        <f t="shared" si="387"/>
        <v>#N/A</v>
      </c>
    </row>
    <row r="12382" spans="1:27" x14ac:dyDescent="0.3">
      <c r="A12382" s="43">
        <v>2398504</v>
      </c>
      <c r="B12382" s="43" t="s">
        <v>8721</v>
      </c>
      <c r="C12382" s="43" t="s">
        <v>6527</v>
      </c>
      <c r="E12382" s="43" t="s">
        <v>6263</v>
      </c>
      <c r="F12382" s="43" t="s">
        <v>30</v>
      </c>
      <c r="G12382" s="43">
        <v>72041</v>
      </c>
      <c r="Y12382" s="43" t="str">
        <f t="shared" si="386"/>
        <v/>
      </c>
      <c r="AA12382" s="43" t="e">
        <f t="shared" si="387"/>
        <v>#N/A</v>
      </c>
    </row>
    <row r="12383" spans="1:27" x14ac:dyDescent="0.3">
      <c r="A12383" s="43">
        <v>2368764</v>
      </c>
      <c r="B12383" s="43" t="s">
        <v>8722</v>
      </c>
      <c r="C12383" s="43" t="s">
        <v>2904</v>
      </c>
      <c r="E12383" s="43" t="s">
        <v>6263</v>
      </c>
      <c r="F12383" s="43" t="s">
        <v>30</v>
      </c>
      <c r="G12383" s="43">
        <v>44027</v>
      </c>
      <c r="Y12383" s="43" t="str">
        <f t="shared" si="386"/>
        <v/>
      </c>
      <c r="AA12383" s="43" t="e">
        <f t="shared" si="387"/>
        <v>#N/A</v>
      </c>
    </row>
    <row r="12384" spans="1:27" x14ac:dyDescent="0.3">
      <c r="A12384" s="43">
        <v>879156</v>
      </c>
      <c r="B12384" s="43" t="s">
        <v>8723</v>
      </c>
      <c r="C12384" s="43" t="s">
        <v>329</v>
      </c>
      <c r="E12384" s="43" t="s">
        <v>6263</v>
      </c>
      <c r="F12384" s="43" t="s">
        <v>28</v>
      </c>
      <c r="G12384" s="43">
        <v>53061</v>
      </c>
      <c r="Y12384" s="43" t="str">
        <f t="shared" si="386"/>
        <v/>
      </c>
      <c r="AA12384" s="43" t="e">
        <f t="shared" si="387"/>
        <v>#N/A</v>
      </c>
    </row>
    <row r="12385" spans="1:27" x14ac:dyDescent="0.3">
      <c r="A12385" s="43">
        <v>1156175</v>
      </c>
      <c r="B12385" s="43" t="s">
        <v>8723</v>
      </c>
      <c r="C12385" s="43" t="s">
        <v>8724</v>
      </c>
      <c r="E12385" s="43" t="s">
        <v>6263</v>
      </c>
      <c r="F12385" s="43" t="s">
        <v>30</v>
      </c>
      <c r="G12385" s="43">
        <v>53061</v>
      </c>
      <c r="Y12385" s="43" t="str">
        <f t="shared" si="386"/>
        <v/>
      </c>
      <c r="AA12385" s="43" t="e">
        <f t="shared" si="387"/>
        <v>#N/A</v>
      </c>
    </row>
    <row r="12386" spans="1:27" x14ac:dyDescent="0.3">
      <c r="A12386" s="43">
        <v>2273813</v>
      </c>
      <c r="B12386" s="43" t="s">
        <v>2383</v>
      </c>
      <c r="C12386" s="43" t="s">
        <v>436</v>
      </c>
      <c r="E12386" s="43" t="s">
        <v>29</v>
      </c>
      <c r="F12386" s="43" t="s">
        <v>28</v>
      </c>
      <c r="G12386" s="43">
        <v>49004</v>
      </c>
      <c r="Y12386" s="43" t="str">
        <f t="shared" si="386"/>
        <v/>
      </c>
      <c r="AA12386" s="43" t="e">
        <f t="shared" si="387"/>
        <v>#N/A</v>
      </c>
    </row>
    <row r="12387" spans="1:27" x14ac:dyDescent="0.3">
      <c r="A12387" s="43">
        <v>2413884</v>
      </c>
      <c r="B12387" s="43" t="s">
        <v>2383</v>
      </c>
      <c r="C12387" s="43" t="s">
        <v>7141</v>
      </c>
      <c r="E12387" s="43" t="s">
        <v>35</v>
      </c>
      <c r="F12387" s="43" t="s">
        <v>28</v>
      </c>
      <c r="G12387" s="43">
        <v>44013</v>
      </c>
      <c r="Y12387" s="43" t="str">
        <f t="shared" si="386"/>
        <v>COMP</v>
      </c>
      <c r="AA12387" s="43">
        <f t="shared" si="387"/>
        <v>2413884</v>
      </c>
    </row>
    <row r="12388" spans="1:27" x14ac:dyDescent="0.3">
      <c r="A12388" s="43">
        <v>2428394</v>
      </c>
      <c r="B12388" s="43" t="s">
        <v>2383</v>
      </c>
      <c r="C12388" s="43" t="s">
        <v>343</v>
      </c>
      <c r="E12388" s="43" t="s">
        <v>6263</v>
      </c>
      <c r="F12388" s="43" t="s">
        <v>28</v>
      </c>
      <c r="G12388" s="43">
        <v>72041</v>
      </c>
      <c r="Y12388" s="43" t="str">
        <f t="shared" si="386"/>
        <v/>
      </c>
      <c r="AA12388" s="43" t="e">
        <f t="shared" si="387"/>
        <v>#N/A</v>
      </c>
    </row>
    <row r="12389" spans="1:27" x14ac:dyDescent="0.3">
      <c r="A12389" s="43">
        <v>444453</v>
      </c>
      <c r="B12389" s="43" t="s">
        <v>8725</v>
      </c>
      <c r="C12389" s="43" t="s">
        <v>301</v>
      </c>
      <c r="E12389" s="43" t="s">
        <v>29</v>
      </c>
      <c r="F12389" s="43" t="s">
        <v>28</v>
      </c>
      <c r="G12389" s="43">
        <v>49019</v>
      </c>
      <c r="Y12389" s="43" t="str">
        <f t="shared" si="386"/>
        <v>COMP</v>
      </c>
      <c r="AA12389" s="43">
        <f t="shared" si="387"/>
        <v>444453</v>
      </c>
    </row>
    <row r="12390" spans="1:27" x14ac:dyDescent="0.3">
      <c r="A12390" s="43">
        <v>2062160</v>
      </c>
      <c r="B12390" s="43" t="s">
        <v>8726</v>
      </c>
      <c r="C12390" s="43" t="s">
        <v>264</v>
      </c>
      <c r="E12390" s="43" t="s">
        <v>6263</v>
      </c>
      <c r="F12390" s="43" t="s">
        <v>28</v>
      </c>
      <c r="G12390" s="43">
        <v>49064</v>
      </c>
      <c r="Y12390" s="43" t="str">
        <f t="shared" si="386"/>
        <v/>
      </c>
      <c r="AA12390" s="43" t="e">
        <f t="shared" si="387"/>
        <v>#N/A</v>
      </c>
    </row>
    <row r="12391" spans="1:27" x14ac:dyDescent="0.3">
      <c r="A12391" s="43">
        <v>1973316</v>
      </c>
      <c r="B12391" s="43" t="s">
        <v>8726</v>
      </c>
      <c r="C12391" s="43" t="s">
        <v>560</v>
      </c>
      <c r="E12391" s="43" t="s">
        <v>29</v>
      </c>
      <c r="F12391" s="43" t="s">
        <v>30</v>
      </c>
      <c r="G12391" s="43">
        <v>49064</v>
      </c>
      <c r="Y12391" s="43" t="str">
        <f t="shared" si="386"/>
        <v/>
      </c>
      <c r="AA12391" s="43" t="e">
        <f t="shared" si="387"/>
        <v>#N/A</v>
      </c>
    </row>
    <row r="12392" spans="1:27" x14ac:dyDescent="0.3">
      <c r="A12392" s="43">
        <v>697529</v>
      </c>
      <c r="B12392" s="43" t="s">
        <v>8727</v>
      </c>
      <c r="C12392" s="43" t="s">
        <v>1676</v>
      </c>
      <c r="E12392" s="43" t="s">
        <v>29</v>
      </c>
      <c r="F12392" s="43" t="s">
        <v>30</v>
      </c>
      <c r="G12392" s="43">
        <v>72041</v>
      </c>
      <c r="Y12392" s="43" t="str">
        <f t="shared" si="386"/>
        <v/>
      </c>
      <c r="AA12392" s="43" t="e">
        <f t="shared" si="387"/>
        <v>#N/A</v>
      </c>
    </row>
    <row r="12393" spans="1:27" x14ac:dyDescent="0.3">
      <c r="A12393" s="43">
        <v>1383112</v>
      </c>
      <c r="B12393" s="43" t="s">
        <v>8727</v>
      </c>
      <c r="C12393" s="43" t="s">
        <v>210</v>
      </c>
      <c r="E12393" s="43" t="s">
        <v>6263</v>
      </c>
      <c r="F12393" s="43" t="s">
        <v>30</v>
      </c>
      <c r="G12393" s="43">
        <v>44035</v>
      </c>
      <c r="Y12393" s="43" t="str">
        <f t="shared" si="386"/>
        <v/>
      </c>
      <c r="AA12393" s="43" t="e">
        <f t="shared" si="387"/>
        <v>#N/A</v>
      </c>
    </row>
    <row r="12394" spans="1:27" x14ac:dyDescent="0.3">
      <c r="A12394" s="43">
        <v>2357964</v>
      </c>
      <c r="B12394" s="43" t="s">
        <v>8728</v>
      </c>
      <c r="C12394" s="43" t="s">
        <v>568</v>
      </c>
      <c r="E12394" s="43" t="s">
        <v>34</v>
      </c>
      <c r="F12394" s="43" t="s">
        <v>30</v>
      </c>
      <c r="G12394" s="43">
        <v>44049</v>
      </c>
      <c r="Y12394" s="43" t="str">
        <f t="shared" si="386"/>
        <v>COMP</v>
      </c>
      <c r="AA12394" s="43">
        <f t="shared" si="387"/>
        <v>2357964</v>
      </c>
    </row>
    <row r="12395" spans="1:27" x14ac:dyDescent="0.3">
      <c r="A12395" s="43">
        <v>1476527</v>
      </c>
      <c r="B12395" s="43" t="s">
        <v>8728</v>
      </c>
      <c r="C12395" s="43" t="s">
        <v>345</v>
      </c>
      <c r="E12395" s="43" t="s">
        <v>6263</v>
      </c>
      <c r="F12395" s="43" t="s">
        <v>30</v>
      </c>
      <c r="G12395" s="43">
        <v>44072</v>
      </c>
      <c r="Y12395" s="43" t="str">
        <f t="shared" si="386"/>
        <v/>
      </c>
      <c r="AA12395" s="43" t="e">
        <f t="shared" si="387"/>
        <v>#N/A</v>
      </c>
    </row>
    <row r="12396" spans="1:27" x14ac:dyDescent="0.3">
      <c r="A12396" s="43">
        <v>2270041</v>
      </c>
      <c r="B12396" s="43" t="s">
        <v>8728</v>
      </c>
      <c r="C12396" s="43" t="s">
        <v>1287</v>
      </c>
      <c r="E12396" s="43" t="s">
        <v>6263</v>
      </c>
      <c r="F12396" s="43" t="s">
        <v>30</v>
      </c>
      <c r="G12396" s="43">
        <v>49019</v>
      </c>
      <c r="Y12396" s="43" t="str">
        <f t="shared" si="386"/>
        <v>COMP</v>
      </c>
      <c r="AA12396" s="43">
        <f t="shared" si="387"/>
        <v>2270041</v>
      </c>
    </row>
    <row r="12397" spans="1:27" x14ac:dyDescent="0.3">
      <c r="A12397" s="43">
        <v>1650836</v>
      </c>
      <c r="B12397" s="43" t="s">
        <v>8728</v>
      </c>
      <c r="C12397" s="43" t="s">
        <v>305</v>
      </c>
      <c r="E12397" s="43" t="s">
        <v>6263</v>
      </c>
      <c r="F12397" s="43" t="s">
        <v>28</v>
      </c>
      <c r="G12397" s="43">
        <v>44090</v>
      </c>
      <c r="Y12397" s="43" t="str">
        <f t="shared" si="386"/>
        <v>COMP</v>
      </c>
      <c r="AA12397" s="43">
        <f t="shared" si="387"/>
        <v>1650836</v>
      </c>
    </row>
    <row r="12398" spans="1:27" x14ac:dyDescent="0.3">
      <c r="A12398" s="43">
        <v>517776</v>
      </c>
      <c r="B12398" s="43" t="s">
        <v>8729</v>
      </c>
      <c r="C12398" s="43" t="s">
        <v>819</v>
      </c>
      <c r="E12398" s="43" t="s">
        <v>6263</v>
      </c>
      <c r="F12398" s="43" t="s">
        <v>28</v>
      </c>
      <c r="G12398" s="43">
        <v>85033</v>
      </c>
      <c r="Y12398" s="43" t="str">
        <f t="shared" si="386"/>
        <v/>
      </c>
      <c r="AA12398" s="43" t="e">
        <f t="shared" si="387"/>
        <v>#N/A</v>
      </c>
    </row>
    <row r="12399" spans="1:27" x14ac:dyDescent="0.3">
      <c r="A12399" s="43">
        <v>2417128</v>
      </c>
      <c r="B12399" s="43" t="s">
        <v>8730</v>
      </c>
      <c r="C12399" s="43" t="s">
        <v>340</v>
      </c>
      <c r="E12399" s="43" t="s">
        <v>6263</v>
      </c>
      <c r="F12399" s="43" t="s">
        <v>30</v>
      </c>
      <c r="G12399" s="43">
        <v>44015</v>
      </c>
      <c r="Y12399" s="43" t="str">
        <f t="shared" si="386"/>
        <v/>
      </c>
      <c r="AA12399" s="43" t="e">
        <f t="shared" si="387"/>
        <v>#N/A</v>
      </c>
    </row>
    <row r="12400" spans="1:27" x14ac:dyDescent="0.3">
      <c r="A12400" s="43">
        <v>805437</v>
      </c>
      <c r="B12400" s="43" t="s">
        <v>8731</v>
      </c>
      <c r="C12400" s="43" t="s">
        <v>221</v>
      </c>
      <c r="E12400" s="43" t="s">
        <v>6263</v>
      </c>
      <c r="F12400" s="43" t="s">
        <v>28</v>
      </c>
      <c r="G12400" s="43">
        <v>49039</v>
      </c>
      <c r="Y12400" s="43" t="str">
        <f t="shared" si="386"/>
        <v/>
      </c>
      <c r="AA12400" s="43" t="e">
        <f t="shared" si="387"/>
        <v>#N/A</v>
      </c>
    </row>
    <row r="12401" spans="1:27" x14ac:dyDescent="0.3">
      <c r="A12401" s="43">
        <v>371167</v>
      </c>
      <c r="B12401" s="43" t="s">
        <v>8732</v>
      </c>
      <c r="C12401" s="43" t="s">
        <v>244</v>
      </c>
      <c r="E12401" s="43" t="s">
        <v>6263</v>
      </c>
      <c r="F12401" s="43" t="s">
        <v>28</v>
      </c>
      <c r="G12401" s="43">
        <v>49064</v>
      </c>
      <c r="Y12401" s="43" t="str">
        <f t="shared" si="386"/>
        <v/>
      </c>
      <c r="AA12401" s="43" t="e">
        <f t="shared" si="387"/>
        <v>#N/A</v>
      </c>
    </row>
    <row r="12402" spans="1:27" x14ac:dyDescent="0.3">
      <c r="A12402" s="43">
        <v>1113633</v>
      </c>
      <c r="B12402" s="43" t="s">
        <v>8732</v>
      </c>
      <c r="C12402" s="43" t="s">
        <v>221</v>
      </c>
      <c r="E12402" s="43" t="s">
        <v>6263</v>
      </c>
      <c r="F12402" s="43" t="s">
        <v>28</v>
      </c>
      <c r="G12402" s="43">
        <v>72042</v>
      </c>
      <c r="Y12402" s="43" t="str">
        <f t="shared" si="386"/>
        <v>COMP</v>
      </c>
      <c r="AA12402" s="43">
        <f t="shared" si="387"/>
        <v>1113633</v>
      </c>
    </row>
    <row r="12403" spans="1:27" x14ac:dyDescent="0.3">
      <c r="A12403" s="43">
        <v>1637448</v>
      </c>
      <c r="B12403" s="43" t="s">
        <v>8733</v>
      </c>
      <c r="C12403" s="43" t="s">
        <v>502</v>
      </c>
      <c r="E12403" s="43" t="s">
        <v>6263</v>
      </c>
      <c r="F12403" s="43" t="s">
        <v>30</v>
      </c>
      <c r="G12403" s="43">
        <v>53061</v>
      </c>
      <c r="Y12403" s="43" t="str">
        <f t="shared" si="386"/>
        <v/>
      </c>
      <c r="AA12403" s="43" t="e">
        <f t="shared" si="387"/>
        <v>#N/A</v>
      </c>
    </row>
    <row r="12404" spans="1:27" x14ac:dyDescent="0.3">
      <c r="A12404" s="43">
        <v>2077968</v>
      </c>
      <c r="B12404" s="43" t="s">
        <v>8733</v>
      </c>
      <c r="C12404" s="43" t="s">
        <v>319</v>
      </c>
      <c r="E12404" s="43" t="s">
        <v>6263</v>
      </c>
      <c r="F12404" s="43" t="s">
        <v>30</v>
      </c>
      <c r="G12404" s="43">
        <v>72068</v>
      </c>
      <c r="Y12404" s="43" t="str">
        <f t="shared" si="386"/>
        <v/>
      </c>
      <c r="AA12404" s="43" t="e">
        <f t="shared" si="387"/>
        <v>#N/A</v>
      </c>
    </row>
    <row r="12405" spans="1:27" x14ac:dyDescent="0.3">
      <c r="A12405" s="43">
        <v>1872002</v>
      </c>
      <c r="B12405" s="43" t="s">
        <v>8733</v>
      </c>
      <c r="C12405" s="43" t="s">
        <v>401</v>
      </c>
      <c r="E12405" s="43" t="s">
        <v>6263</v>
      </c>
      <c r="F12405" s="43" t="s">
        <v>30</v>
      </c>
      <c r="G12405" s="43">
        <v>72041</v>
      </c>
      <c r="Y12405" s="43" t="str">
        <f t="shared" si="386"/>
        <v/>
      </c>
      <c r="AA12405" s="43" t="e">
        <f t="shared" si="387"/>
        <v>#N/A</v>
      </c>
    </row>
    <row r="12406" spans="1:27" x14ac:dyDescent="0.3">
      <c r="A12406" s="43">
        <v>2345748</v>
      </c>
      <c r="B12406" s="43" t="s">
        <v>8734</v>
      </c>
      <c r="C12406" s="43" t="s">
        <v>414</v>
      </c>
      <c r="E12406" s="43" t="s">
        <v>6263</v>
      </c>
      <c r="F12406" s="43" t="s">
        <v>30</v>
      </c>
      <c r="G12406" s="43">
        <v>49001</v>
      </c>
      <c r="Y12406" s="43" t="str">
        <f t="shared" si="386"/>
        <v/>
      </c>
      <c r="AA12406" s="43" t="e">
        <f t="shared" si="387"/>
        <v>#N/A</v>
      </c>
    </row>
    <row r="12407" spans="1:27" x14ac:dyDescent="0.3">
      <c r="A12407" s="43">
        <v>685094</v>
      </c>
      <c r="B12407" s="43" t="s">
        <v>8735</v>
      </c>
      <c r="C12407" s="43" t="s">
        <v>1610</v>
      </c>
      <c r="E12407" s="43" t="s">
        <v>6263</v>
      </c>
      <c r="F12407" s="43" t="s">
        <v>30</v>
      </c>
      <c r="G12407" s="43">
        <v>44067</v>
      </c>
      <c r="Y12407" s="43" t="str">
        <f t="shared" si="386"/>
        <v>COMP</v>
      </c>
      <c r="AA12407" s="43">
        <f t="shared" si="387"/>
        <v>685094</v>
      </c>
    </row>
    <row r="12408" spans="1:27" x14ac:dyDescent="0.3">
      <c r="A12408" s="43">
        <v>1557121</v>
      </c>
      <c r="B12408" s="43" t="s">
        <v>8736</v>
      </c>
      <c r="C12408" s="43" t="s">
        <v>223</v>
      </c>
      <c r="E12408" s="43" t="s">
        <v>6263</v>
      </c>
      <c r="F12408" s="43" t="s">
        <v>28</v>
      </c>
      <c r="G12408" s="43">
        <v>85049</v>
      </c>
      <c r="Y12408" s="43" t="str">
        <f t="shared" si="386"/>
        <v/>
      </c>
      <c r="AA12408" s="43" t="e">
        <f t="shared" si="387"/>
        <v>#N/A</v>
      </c>
    </row>
    <row r="12409" spans="1:27" x14ac:dyDescent="0.3">
      <c r="A12409" s="43">
        <v>1319830</v>
      </c>
      <c r="B12409" s="43" t="s">
        <v>8737</v>
      </c>
      <c r="C12409" s="43" t="s">
        <v>212</v>
      </c>
      <c r="E12409" s="43" t="s">
        <v>29</v>
      </c>
      <c r="F12409" s="43" t="s">
        <v>30</v>
      </c>
      <c r="G12409" s="43">
        <v>49006</v>
      </c>
      <c r="Y12409" s="43" t="str">
        <f t="shared" si="386"/>
        <v>COMP</v>
      </c>
      <c r="AA12409" s="43">
        <f t="shared" si="387"/>
        <v>1319830</v>
      </c>
    </row>
    <row r="12410" spans="1:27" x14ac:dyDescent="0.3">
      <c r="A12410" s="43">
        <v>1294507</v>
      </c>
      <c r="B12410" s="43" t="s">
        <v>2400</v>
      </c>
      <c r="C12410" s="43" t="s">
        <v>546</v>
      </c>
      <c r="E12410" s="43" t="s">
        <v>6263</v>
      </c>
      <c r="F12410" s="43" t="s">
        <v>30</v>
      </c>
      <c r="G12410" s="43">
        <v>72041</v>
      </c>
      <c r="Y12410" s="43" t="str">
        <f t="shared" si="386"/>
        <v/>
      </c>
      <c r="AA12410" s="43" t="e">
        <f t="shared" si="387"/>
        <v>#N/A</v>
      </c>
    </row>
    <row r="12411" spans="1:27" x14ac:dyDescent="0.3">
      <c r="A12411" s="43">
        <v>429359</v>
      </c>
      <c r="B12411" s="43" t="s">
        <v>2400</v>
      </c>
      <c r="C12411" s="43" t="s">
        <v>221</v>
      </c>
      <c r="E12411" s="43" t="s">
        <v>6263</v>
      </c>
      <c r="F12411" s="43" t="s">
        <v>28</v>
      </c>
      <c r="G12411" s="43">
        <v>72017</v>
      </c>
      <c r="Y12411" s="43" t="str">
        <f t="shared" si="386"/>
        <v>COMP</v>
      </c>
      <c r="AA12411" s="43">
        <f t="shared" si="387"/>
        <v>429359</v>
      </c>
    </row>
    <row r="12412" spans="1:27" x14ac:dyDescent="0.3">
      <c r="A12412" s="43">
        <v>801180</v>
      </c>
      <c r="B12412" s="43" t="s">
        <v>2400</v>
      </c>
      <c r="C12412" s="43" t="s">
        <v>1971</v>
      </c>
      <c r="E12412" s="43" t="s">
        <v>6263</v>
      </c>
      <c r="F12412" s="43" t="s">
        <v>28</v>
      </c>
      <c r="G12412" s="43">
        <v>72041</v>
      </c>
      <c r="Y12412" s="43" t="str">
        <f t="shared" si="386"/>
        <v/>
      </c>
      <c r="AA12412" s="43" t="e">
        <f t="shared" si="387"/>
        <v>#N/A</v>
      </c>
    </row>
    <row r="12413" spans="1:27" x14ac:dyDescent="0.3">
      <c r="A12413" s="43">
        <v>592517</v>
      </c>
      <c r="B12413" s="43" t="s">
        <v>2400</v>
      </c>
      <c r="C12413" s="43" t="s">
        <v>250</v>
      </c>
      <c r="E12413" s="43" t="s">
        <v>6263</v>
      </c>
      <c r="F12413" s="43" t="s">
        <v>28</v>
      </c>
      <c r="G12413" s="43">
        <v>72017</v>
      </c>
      <c r="Y12413" s="43" t="str">
        <f t="shared" si="386"/>
        <v>COMP</v>
      </c>
      <c r="AA12413" s="43">
        <f t="shared" si="387"/>
        <v>592517</v>
      </c>
    </row>
    <row r="12414" spans="1:27" x14ac:dyDescent="0.3">
      <c r="A12414" s="43">
        <v>1606195</v>
      </c>
      <c r="B12414" s="43" t="s">
        <v>2400</v>
      </c>
      <c r="C12414" s="43" t="s">
        <v>1924</v>
      </c>
      <c r="E12414" s="43" t="s">
        <v>34</v>
      </c>
      <c r="F12414" s="43" t="s">
        <v>28</v>
      </c>
      <c r="G12414" s="43">
        <v>49064</v>
      </c>
      <c r="Y12414" s="43" t="str">
        <f t="shared" si="386"/>
        <v>COMP</v>
      </c>
      <c r="AA12414" s="43">
        <f t="shared" si="387"/>
        <v>1606195</v>
      </c>
    </row>
    <row r="12415" spans="1:27" x14ac:dyDescent="0.3">
      <c r="A12415" s="43">
        <v>1669818</v>
      </c>
      <c r="B12415" s="43" t="s">
        <v>2402</v>
      </c>
      <c r="C12415" s="43" t="s">
        <v>274</v>
      </c>
      <c r="E12415" s="43" t="s">
        <v>6263</v>
      </c>
      <c r="F12415" s="43" t="s">
        <v>28</v>
      </c>
      <c r="G12415" s="43">
        <v>44027</v>
      </c>
      <c r="Y12415" s="43" t="str">
        <f t="shared" si="386"/>
        <v/>
      </c>
      <c r="AA12415" s="43" t="e">
        <f t="shared" si="387"/>
        <v>#N/A</v>
      </c>
    </row>
    <row r="12416" spans="1:27" x14ac:dyDescent="0.3">
      <c r="A12416" s="43">
        <v>417301</v>
      </c>
      <c r="B12416" s="43" t="s">
        <v>8738</v>
      </c>
      <c r="C12416" s="43" t="s">
        <v>244</v>
      </c>
      <c r="E12416" s="43" t="s">
        <v>6263</v>
      </c>
      <c r="F12416" s="43" t="s">
        <v>28</v>
      </c>
      <c r="G12416" s="43">
        <v>85062</v>
      </c>
      <c r="Y12416" s="43" t="str">
        <f t="shared" si="386"/>
        <v/>
      </c>
      <c r="AA12416" s="43" t="e">
        <f t="shared" si="387"/>
        <v>#N/A</v>
      </c>
    </row>
    <row r="12417" spans="1:27" x14ac:dyDescent="0.3">
      <c r="A12417" s="43">
        <v>1453021</v>
      </c>
      <c r="B12417" s="43" t="s">
        <v>8739</v>
      </c>
      <c r="C12417" s="43" t="s">
        <v>803</v>
      </c>
      <c r="E12417" s="43" t="s">
        <v>6263</v>
      </c>
      <c r="F12417" s="43" t="s">
        <v>30</v>
      </c>
      <c r="G12417" s="43">
        <v>44012</v>
      </c>
      <c r="Y12417" s="43" t="str">
        <f t="shared" si="386"/>
        <v/>
      </c>
      <c r="AA12417" s="43" t="e">
        <f t="shared" si="387"/>
        <v>#N/A</v>
      </c>
    </row>
    <row r="12418" spans="1:27" x14ac:dyDescent="0.3">
      <c r="A12418" s="43">
        <v>1478986</v>
      </c>
      <c r="B12418" s="43" t="s">
        <v>8740</v>
      </c>
      <c r="C12418" s="43" t="s">
        <v>904</v>
      </c>
      <c r="E12418" s="43" t="s">
        <v>29</v>
      </c>
      <c r="F12418" s="43" t="s">
        <v>28</v>
      </c>
      <c r="G12418" s="43">
        <v>49064</v>
      </c>
      <c r="Y12418" s="43" t="str">
        <f t="shared" ref="Y12418:Y12481" si="388">IF(ISERROR(AA12418)=FALSE,"COMP","")</f>
        <v>COMP</v>
      </c>
      <c r="AA12418" s="43">
        <f t="shared" si="387"/>
        <v>1478986</v>
      </c>
    </row>
    <row r="12419" spans="1:27" x14ac:dyDescent="0.3">
      <c r="A12419" s="43">
        <v>695570</v>
      </c>
      <c r="B12419" s="43" t="s">
        <v>8741</v>
      </c>
      <c r="C12419" s="43" t="s">
        <v>5150</v>
      </c>
      <c r="E12419" s="43" t="s">
        <v>29</v>
      </c>
      <c r="F12419" s="43" t="s">
        <v>30</v>
      </c>
      <c r="G12419" s="43">
        <v>44062</v>
      </c>
      <c r="Y12419" s="43" t="str">
        <f t="shared" si="388"/>
        <v>COMP</v>
      </c>
      <c r="AA12419" s="43">
        <f t="shared" ref="AA12419:AA12482" si="389">VLOOKUP(A12419,Z:Z,1,FALSE)</f>
        <v>695570</v>
      </c>
    </row>
    <row r="12420" spans="1:27" x14ac:dyDescent="0.3">
      <c r="A12420" s="43">
        <v>1438680</v>
      </c>
      <c r="B12420" s="43" t="s">
        <v>8742</v>
      </c>
      <c r="C12420" s="43" t="s">
        <v>2203</v>
      </c>
      <c r="E12420" s="43" t="s">
        <v>6263</v>
      </c>
      <c r="F12420" s="43" t="s">
        <v>30</v>
      </c>
      <c r="G12420" s="43">
        <v>85032</v>
      </c>
      <c r="Y12420" s="43" t="str">
        <f t="shared" si="388"/>
        <v/>
      </c>
      <c r="AA12420" s="43" t="e">
        <f t="shared" si="389"/>
        <v>#N/A</v>
      </c>
    </row>
    <row r="12421" spans="1:27" x14ac:dyDescent="0.3">
      <c r="A12421" s="43">
        <v>1122588</v>
      </c>
      <c r="B12421" s="43" t="s">
        <v>8742</v>
      </c>
      <c r="C12421" s="43" t="s">
        <v>375</v>
      </c>
      <c r="E12421" s="43" t="s">
        <v>6263</v>
      </c>
      <c r="F12421" s="43" t="s">
        <v>28</v>
      </c>
      <c r="G12421" s="43">
        <v>85058</v>
      </c>
      <c r="Y12421" s="43" t="str">
        <f t="shared" si="388"/>
        <v>COMP</v>
      </c>
      <c r="AA12421" s="43">
        <f t="shared" si="389"/>
        <v>1122588</v>
      </c>
    </row>
    <row r="12422" spans="1:27" x14ac:dyDescent="0.3">
      <c r="A12422" s="43">
        <v>2173183</v>
      </c>
      <c r="B12422" s="43" t="s">
        <v>8742</v>
      </c>
      <c r="C12422" s="43" t="s">
        <v>936</v>
      </c>
      <c r="E12422" s="43" t="s">
        <v>6263</v>
      </c>
      <c r="F12422" s="43" t="s">
        <v>30</v>
      </c>
      <c r="G12422" s="43">
        <v>85053</v>
      </c>
      <c r="Y12422" s="43" t="str">
        <f t="shared" si="388"/>
        <v/>
      </c>
      <c r="AA12422" s="43" t="e">
        <f t="shared" si="389"/>
        <v>#N/A</v>
      </c>
    </row>
    <row r="12423" spans="1:27" x14ac:dyDescent="0.3">
      <c r="A12423" s="43">
        <v>2173182</v>
      </c>
      <c r="B12423" s="43" t="s">
        <v>8742</v>
      </c>
      <c r="C12423" s="43" t="s">
        <v>232</v>
      </c>
      <c r="E12423" s="43" t="s">
        <v>6263</v>
      </c>
      <c r="F12423" s="43" t="s">
        <v>28</v>
      </c>
      <c r="G12423" s="43">
        <v>85053</v>
      </c>
      <c r="Y12423" s="43" t="str">
        <f t="shared" si="388"/>
        <v/>
      </c>
      <c r="AA12423" s="43" t="e">
        <f t="shared" si="389"/>
        <v>#N/A</v>
      </c>
    </row>
    <row r="12424" spans="1:27" x14ac:dyDescent="0.3">
      <c r="A12424" s="43">
        <v>2085598</v>
      </c>
      <c r="B12424" s="43" t="s">
        <v>8743</v>
      </c>
      <c r="C12424" s="43" t="s">
        <v>390</v>
      </c>
      <c r="E12424" s="43" t="s">
        <v>6263</v>
      </c>
      <c r="F12424" s="43" t="s">
        <v>30</v>
      </c>
      <c r="G12424" s="43">
        <v>44035</v>
      </c>
      <c r="Y12424" s="43" t="str">
        <f t="shared" si="388"/>
        <v>COMP</v>
      </c>
      <c r="AA12424" s="43">
        <f t="shared" si="389"/>
        <v>2085598</v>
      </c>
    </row>
    <row r="12425" spans="1:27" x14ac:dyDescent="0.3">
      <c r="A12425" s="43">
        <v>2392963</v>
      </c>
      <c r="B12425" s="43" t="s">
        <v>8744</v>
      </c>
      <c r="C12425" s="43" t="s">
        <v>644</v>
      </c>
      <c r="E12425" s="43" t="s">
        <v>6263</v>
      </c>
      <c r="F12425" s="43" t="s">
        <v>30</v>
      </c>
      <c r="G12425" s="43">
        <v>44075</v>
      </c>
      <c r="Y12425" s="43" t="str">
        <f t="shared" si="388"/>
        <v/>
      </c>
      <c r="AA12425" s="43" t="e">
        <f t="shared" si="389"/>
        <v>#N/A</v>
      </c>
    </row>
    <row r="12426" spans="1:27" x14ac:dyDescent="0.3">
      <c r="A12426" s="43">
        <v>1471532</v>
      </c>
      <c r="B12426" s="43" t="s">
        <v>8745</v>
      </c>
      <c r="C12426" s="43" t="s">
        <v>212</v>
      </c>
      <c r="E12426" s="43" t="s">
        <v>35</v>
      </c>
      <c r="F12426" s="43" t="s">
        <v>30</v>
      </c>
      <c r="G12426" s="43">
        <v>49064</v>
      </c>
      <c r="Y12426" s="43" t="str">
        <f t="shared" si="388"/>
        <v>COMP</v>
      </c>
      <c r="AA12426" s="43">
        <f t="shared" si="389"/>
        <v>1471532</v>
      </c>
    </row>
    <row r="12427" spans="1:27" x14ac:dyDescent="0.3">
      <c r="A12427" s="43">
        <v>1905439</v>
      </c>
      <c r="B12427" s="43" t="s">
        <v>8746</v>
      </c>
      <c r="C12427" s="43" t="s">
        <v>218</v>
      </c>
      <c r="E12427" s="43" t="s">
        <v>6263</v>
      </c>
      <c r="F12427" s="43" t="s">
        <v>28</v>
      </c>
      <c r="G12427" s="43">
        <v>49001</v>
      </c>
      <c r="Y12427" s="43" t="str">
        <f t="shared" si="388"/>
        <v/>
      </c>
      <c r="AA12427" s="43" t="e">
        <f t="shared" si="389"/>
        <v>#N/A</v>
      </c>
    </row>
    <row r="12428" spans="1:27" x14ac:dyDescent="0.3">
      <c r="A12428" s="43">
        <v>2326571</v>
      </c>
      <c r="B12428" s="43" t="s">
        <v>8747</v>
      </c>
      <c r="C12428" s="43" t="s">
        <v>212</v>
      </c>
      <c r="E12428" s="43" t="s">
        <v>29</v>
      </c>
      <c r="F12428" s="43" t="s">
        <v>30</v>
      </c>
      <c r="G12428" s="43">
        <v>85005</v>
      </c>
      <c r="Y12428" s="43" t="str">
        <f t="shared" si="388"/>
        <v>COMP</v>
      </c>
      <c r="AA12428" s="43">
        <f t="shared" si="389"/>
        <v>2326571</v>
      </c>
    </row>
    <row r="12429" spans="1:27" x14ac:dyDescent="0.3">
      <c r="A12429" s="43">
        <v>1439085</v>
      </c>
      <c r="B12429" s="43" t="s">
        <v>8748</v>
      </c>
      <c r="C12429" s="43" t="s">
        <v>189</v>
      </c>
      <c r="E12429" s="43" t="s">
        <v>6263</v>
      </c>
      <c r="F12429" s="43" t="s">
        <v>30</v>
      </c>
      <c r="G12429" s="43">
        <v>85017</v>
      </c>
      <c r="Y12429" s="43" t="str">
        <f t="shared" si="388"/>
        <v/>
      </c>
      <c r="AA12429" s="43" t="e">
        <f t="shared" si="389"/>
        <v>#N/A</v>
      </c>
    </row>
    <row r="12430" spans="1:27" x14ac:dyDescent="0.3">
      <c r="A12430" s="43">
        <v>1892960</v>
      </c>
      <c r="B12430" s="43" t="s">
        <v>8749</v>
      </c>
      <c r="C12430" s="43" t="s">
        <v>193</v>
      </c>
      <c r="E12430" s="43" t="s">
        <v>6263</v>
      </c>
      <c r="F12430" s="43" t="s">
        <v>28</v>
      </c>
      <c r="G12430" s="43">
        <v>72068</v>
      </c>
      <c r="Y12430" s="43" t="str">
        <f t="shared" si="388"/>
        <v/>
      </c>
      <c r="AA12430" s="43" t="e">
        <f t="shared" si="389"/>
        <v>#N/A</v>
      </c>
    </row>
    <row r="12431" spans="1:27" x14ac:dyDescent="0.3">
      <c r="A12431" s="43">
        <v>1705110</v>
      </c>
      <c r="B12431" s="43" t="s">
        <v>8750</v>
      </c>
      <c r="C12431" s="43" t="s">
        <v>1030</v>
      </c>
      <c r="E12431" s="43" t="s">
        <v>6263</v>
      </c>
      <c r="F12431" s="43" t="s">
        <v>30</v>
      </c>
      <c r="G12431" s="43">
        <v>53069</v>
      </c>
      <c r="Y12431" s="43" t="str">
        <f t="shared" si="388"/>
        <v/>
      </c>
      <c r="AA12431" s="43" t="e">
        <f t="shared" si="389"/>
        <v>#N/A</v>
      </c>
    </row>
    <row r="12432" spans="1:27" x14ac:dyDescent="0.3">
      <c r="A12432" s="43">
        <v>1258049</v>
      </c>
      <c r="B12432" s="43" t="s">
        <v>8751</v>
      </c>
      <c r="C12432" s="43" t="s">
        <v>1924</v>
      </c>
      <c r="E12432" s="43" t="s">
        <v>6263</v>
      </c>
      <c r="F12432" s="43" t="s">
        <v>28</v>
      </c>
      <c r="G12432" s="43">
        <v>44045</v>
      </c>
      <c r="Y12432" s="43" t="str">
        <f t="shared" si="388"/>
        <v>COMP</v>
      </c>
      <c r="AA12432" s="43">
        <f t="shared" si="389"/>
        <v>1258049</v>
      </c>
    </row>
    <row r="12433" spans="1:27" x14ac:dyDescent="0.3">
      <c r="A12433" s="43">
        <v>2228644</v>
      </c>
      <c r="B12433" s="43" t="s">
        <v>8752</v>
      </c>
      <c r="C12433" s="43" t="s">
        <v>1306</v>
      </c>
      <c r="E12433" s="43" t="s">
        <v>35</v>
      </c>
      <c r="F12433" s="43" t="s">
        <v>30</v>
      </c>
      <c r="G12433" s="43">
        <v>44049</v>
      </c>
      <c r="Y12433" s="43" t="str">
        <f t="shared" si="388"/>
        <v>COMP</v>
      </c>
      <c r="AA12433" s="43">
        <f t="shared" si="389"/>
        <v>2228644</v>
      </c>
    </row>
    <row r="12434" spans="1:27" x14ac:dyDescent="0.3">
      <c r="A12434" s="43">
        <v>2001033</v>
      </c>
      <c r="B12434" s="43" t="s">
        <v>2417</v>
      </c>
      <c r="C12434" s="43" t="s">
        <v>3632</v>
      </c>
      <c r="E12434" s="43" t="s">
        <v>6263</v>
      </c>
      <c r="F12434" s="43" t="s">
        <v>30</v>
      </c>
      <c r="G12434" s="43">
        <v>44094</v>
      </c>
      <c r="Y12434" s="43" t="str">
        <f t="shared" si="388"/>
        <v/>
      </c>
      <c r="AA12434" s="43" t="e">
        <f t="shared" si="389"/>
        <v>#N/A</v>
      </c>
    </row>
    <row r="12435" spans="1:27" x14ac:dyDescent="0.3">
      <c r="A12435" s="43">
        <v>1820794</v>
      </c>
      <c r="B12435" s="43" t="s">
        <v>2417</v>
      </c>
      <c r="C12435" s="43" t="s">
        <v>228</v>
      </c>
      <c r="E12435" s="43" t="s">
        <v>6263</v>
      </c>
      <c r="F12435" s="43" t="s">
        <v>28</v>
      </c>
      <c r="G12435" s="43">
        <v>44039</v>
      </c>
      <c r="Y12435" s="43" t="str">
        <f t="shared" si="388"/>
        <v/>
      </c>
      <c r="AA12435" s="43" t="e">
        <f t="shared" si="389"/>
        <v>#N/A</v>
      </c>
    </row>
    <row r="12436" spans="1:27" x14ac:dyDescent="0.3">
      <c r="A12436" s="43">
        <v>1505144</v>
      </c>
      <c r="B12436" s="43" t="s">
        <v>8753</v>
      </c>
      <c r="C12436" s="43" t="s">
        <v>901</v>
      </c>
      <c r="E12436" s="43" t="s">
        <v>6263</v>
      </c>
      <c r="F12436" s="43" t="s">
        <v>30</v>
      </c>
      <c r="G12436" s="43">
        <v>85005</v>
      </c>
      <c r="Y12436" s="43" t="str">
        <f t="shared" si="388"/>
        <v/>
      </c>
      <c r="AA12436" s="43" t="e">
        <f t="shared" si="389"/>
        <v>#N/A</v>
      </c>
    </row>
    <row r="12437" spans="1:27" x14ac:dyDescent="0.3">
      <c r="A12437" s="43">
        <v>1544292</v>
      </c>
      <c r="B12437" s="43" t="s">
        <v>8754</v>
      </c>
      <c r="C12437" s="43" t="s">
        <v>3793</v>
      </c>
      <c r="E12437" s="43" t="s">
        <v>31</v>
      </c>
      <c r="F12437" s="43" t="s">
        <v>30</v>
      </c>
      <c r="G12437" s="43">
        <v>72029</v>
      </c>
      <c r="Y12437" s="43" t="str">
        <f t="shared" si="388"/>
        <v>COMP</v>
      </c>
      <c r="AA12437" s="43">
        <f t="shared" si="389"/>
        <v>1544292</v>
      </c>
    </row>
    <row r="12438" spans="1:27" x14ac:dyDescent="0.3">
      <c r="A12438" s="43">
        <v>1934498</v>
      </c>
      <c r="B12438" s="43" t="s">
        <v>8755</v>
      </c>
      <c r="C12438" s="43" t="s">
        <v>173</v>
      </c>
      <c r="E12438" s="43" t="s">
        <v>6263</v>
      </c>
      <c r="F12438" s="43" t="s">
        <v>30</v>
      </c>
      <c r="G12438" s="43">
        <v>85004</v>
      </c>
      <c r="Y12438" s="43" t="str">
        <f t="shared" si="388"/>
        <v/>
      </c>
      <c r="AA12438" s="43" t="e">
        <f t="shared" si="389"/>
        <v>#N/A</v>
      </c>
    </row>
    <row r="12439" spans="1:27" x14ac:dyDescent="0.3">
      <c r="A12439" s="43">
        <v>2027602</v>
      </c>
      <c r="B12439" s="43" t="s">
        <v>8755</v>
      </c>
      <c r="C12439" s="43" t="s">
        <v>4398</v>
      </c>
      <c r="E12439" s="43" t="s">
        <v>6263</v>
      </c>
      <c r="F12439" s="43" t="s">
        <v>30</v>
      </c>
      <c r="G12439" s="43">
        <v>72007</v>
      </c>
      <c r="Y12439" s="43" t="str">
        <f t="shared" si="388"/>
        <v/>
      </c>
      <c r="AA12439" s="43" t="e">
        <f t="shared" si="389"/>
        <v>#N/A</v>
      </c>
    </row>
    <row r="12440" spans="1:27" x14ac:dyDescent="0.3">
      <c r="A12440" s="43">
        <v>1715697</v>
      </c>
      <c r="B12440" s="43" t="s">
        <v>8756</v>
      </c>
      <c r="C12440" s="43" t="s">
        <v>612</v>
      </c>
      <c r="E12440" s="43" t="s">
        <v>35</v>
      </c>
      <c r="F12440" s="43" t="s">
        <v>28</v>
      </c>
      <c r="G12440" s="43">
        <v>44022</v>
      </c>
      <c r="Y12440" s="43" t="str">
        <f t="shared" si="388"/>
        <v>COMP</v>
      </c>
      <c r="AA12440" s="43">
        <f t="shared" si="389"/>
        <v>1715697</v>
      </c>
    </row>
    <row r="12441" spans="1:27" x14ac:dyDescent="0.3">
      <c r="A12441" s="43">
        <v>1581094</v>
      </c>
      <c r="B12441" s="43" t="s">
        <v>8757</v>
      </c>
      <c r="C12441" s="43" t="s">
        <v>318</v>
      </c>
      <c r="E12441" s="43" t="s">
        <v>34</v>
      </c>
      <c r="F12441" s="43" t="s">
        <v>28</v>
      </c>
      <c r="G12441" s="43">
        <v>44036</v>
      </c>
      <c r="Y12441" s="43" t="str">
        <f t="shared" si="388"/>
        <v>COMP</v>
      </c>
      <c r="AA12441" s="43">
        <f t="shared" si="389"/>
        <v>1581094</v>
      </c>
    </row>
    <row r="12442" spans="1:27" x14ac:dyDescent="0.3">
      <c r="A12442" s="43">
        <v>778421</v>
      </c>
      <c r="B12442" s="43" t="s">
        <v>8757</v>
      </c>
      <c r="C12442" s="43" t="s">
        <v>366</v>
      </c>
      <c r="E12442" s="43" t="s">
        <v>6263</v>
      </c>
      <c r="F12442" s="43" t="s">
        <v>28</v>
      </c>
      <c r="G12442" s="43">
        <v>85049</v>
      </c>
      <c r="Y12442" s="43" t="str">
        <f t="shared" si="388"/>
        <v/>
      </c>
      <c r="AA12442" s="43" t="e">
        <f t="shared" si="389"/>
        <v>#N/A</v>
      </c>
    </row>
    <row r="12443" spans="1:27" x14ac:dyDescent="0.3">
      <c r="A12443" s="43">
        <v>100449</v>
      </c>
      <c r="B12443" s="43" t="s">
        <v>8757</v>
      </c>
      <c r="C12443" s="43" t="s">
        <v>438</v>
      </c>
      <c r="E12443" s="43" t="s">
        <v>6263</v>
      </c>
      <c r="F12443" s="43" t="s">
        <v>30</v>
      </c>
      <c r="G12443" s="43">
        <v>85049</v>
      </c>
      <c r="Y12443" s="43" t="str">
        <f t="shared" si="388"/>
        <v/>
      </c>
      <c r="AA12443" s="43" t="e">
        <f t="shared" si="389"/>
        <v>#N/A</v>
      </c>
    </row>
    <row r="12444" spans="1:27" x14ac:dyDescent="0.3">
      <c r="A12444" s="43">
        <v>2407368</v>
      </c>
      <c r="B12444" s="43" t="s">
        <v>8757</v>
      </c>
      <c r="C12444" s="43" t="s">
        <v>4183</v>
      </c>
      <c r="E12444" s="43" t="s">
        <v>35</v>
      </c>
      <c r="F12444" s="43" t="s">
        <v>28</v>
      </c>
      <c r="G12444" s="43">
        <v>44094</v>
      </c>
      <c r="Y12444" s="43" t="str">
        <f t="shared" si="388"/>
        <v>COMP</v>
      </c>
      <c r="AA12444" s="43">
        <f t="shared" si="389"/>
        <v>2407368</v>
      </c>
    </row>
    <row r="12445" spans="1:27" x14ac:dyDescent="0.3">
      <c r="A12445" s="43">
        <v>2056894</v>
      </c>
      <c r="B12445" s="43" t="s">
        <v>8758</v>
      </c>
      <c r="C12445" s="43" t="s">
        <v>1617</v>
      </c>
      <c r="E12445" s="43" t="s">
        <v>6263</v>
      </c>
      <c r="F12445" s="43" t="s">
        <v>28</v>
      </c>
      <c r="G12445" s="43">
        <v>44090</v>
      </c>
      <c r="Y12445" s="43" t="str">
        <f t="shared" si="388"/>
        <v/>
      </c>
      <c r="AA12445" s="43" t="e">
        <f t="shared" si="389"/>
        <v>#N/A</v>
      </c>
    </row>
    <row r="12446" spans="1:27" x14ac:dyDescent="0.3">
      <c r="A12446" s="43">
        <v>1587400</v>
      </c>
      <c r="B12446" s="43" t="s">
        <v>8759</v>
      </c>
      <c r="C12446" s="43" t="s">
        <v>2396</v>
      </c>
      <c r="E12446" s="43" t="s">
        <v>6263</v>
      </c>
      <c r="F12446" s="43" t="s">
        <v>30</v>
      </c>
      <c r="G12446" s="43">
        <v>44094</v>
      </c>
      <c r="Y12446" s="43" t="str">
        <f t="shared" si="388"/>
        <v/>
      </c>
      <c r="AA12446" s="43" t="e">
        <f t="shared" si="389"/>
        <v>#N/A</v>
      </c>
    </row>
    <row r="12447" spans="1:27" x14ac:dyDescent="0.3">
      <c r="A12447" s="43">
        <v>2388139</v>
      </c>
      <c r="B12447" s="43" t="s">
        <v>8759</v>
      </c>
      <c r="C12447" s="43" t="s">
        <v>1109</v>
      </c>
      <c r="E12447" s="43" t="s">
        <v>34</v>
      </c>
      <c r="F12447" s="43" t="s">
        <v>28</v>
      </c>
      <c r="G12447" s="43">
        <v>53058</v>
      </c>
      <c r="Y12447" s="43" t="str">
        <f t="shared" si="388"/>
        <v>COMP</v>
      </c>
      <c r="AA12447" s="43">
        <f t="shared" si="389"/>
        <v>2388139</v>
      </c>
    </row>
    <row r="12448" spans="1:27" x14ac:dyDescent="0.3">
      <c r="A12448" s="43">
        <v>1424720</v>
      </c>
      <c r="B12448" s="43" t="s">
        <v>8760</v>
      </c>
      <c r="C12448" s="43" t="s">
        <v>746</v>
      </c>
      <c r="E12448" s="43" t="s">
        <v>6263</v>
      </c>
      <c r="F12448" s="43" t="s">
        <v>28</v>
      </c>
      <c r="G12448" s="43">
        <v>85004</v>
      </c>
      <c r="Y12448" s="43" t="str">
        <f t="shared" si="388"/>
        <v>COMP</v>
      </c>
      <c r="AA12448" s="43">
        <f t="shared" si="389"/>
        <v>1424720</v>
      </c>
    </row>
    <row r="12449" spans="1:27" x14ac:dyDescent="0.3">
      <c r="A12449" s="43">
        <v>1864090</v>
      </c>
      <c r="B12449" s="43" t="s">
        <v>8761</v>
      </c>
      <c r="C12449" s="43" t="s">
        <v>357</v>
      </c>
      <c r="E12449" s="43" t="s">
        <v>6263</v>
      </c>
      <c r="F12449" s="43" t="s">
        <v>30</v>
      </c>
      <c r="G12449" s="43">
        <v>72017</v>
      </c>
      <c r="Y12449" s="43" t="str">
        <f t="shared" si="388"/>
        <v/>
      </c>
      <c r="AA12449" s="43" t="e">
        <f t="shared" si="389"/>
        <v>#N/A</v>
      </c>
    </row>
    <row r="12450" spans="1:27" x14ac:dyDescent="0.3">
      <c r="A12450" s="43">
        <v>1265933</v>
      </c>
      <c r="B12450" s="43" t="s">
        <v>8761</v>
      </c>
      <c r="C12450" s="43" t="s">
        <v>366</v>
      </c>
      <c r="E12450" s="43" t="s">
        <v>6263</v>
      </c>
      <c r="F12450" s="43" t="s">
        <v>28</v>
      </c>
      <c r="G12450" s="43">
        <v>72017</v>
      </c>
      <c r="Y12450" s="43" t="str">
        <f t="shared" si="388"/>
        <v/>
      </c>
      <c r="AA12450" s="43" t="e">
        <f t="shared" si="389"/>
        <v>#N/A</v>
      </c>
    </row>
    <row r="12451" spans="1:27" x14ac:dyDescent="0.3">
      <c r="A12451" s="43">
        <v>2177130</v>
      </c>
      <c r="B12451" s="43" t="s">
        <v>8762</v>
      </c>
      <c r="C12451" s="43" t="s">
        <v>436</v>
      </c>
      <c r="E12451" s="43" t="s">
        <v>35</v>
      </c>
      <c r="F12451" s="43" t="s">
        <v>28</v>
      </c>
      <c r="G12451" s="43">
        <v>44045</v>
      </c>
      <c r="Y12451" s="43" t="str">
        <f t="shared" si="388"/>
        <v>COMP</v>
      </c>
      <c r="AA12451" s="43">
        <f t="shared" si="389"/>
        <v>2177130</v>
      </c>
    </row>
    <row r="12452" spans="1:27" x14ac:dyDescent="0.3">
      <c r="A12452" s="43">
        <v>2253163</v>
      </c>
      <c r="B12452" s="43" t="s">
        <v>8763</v>
      </c>
      <c r="C12452" s="43" t="s">
        <v>922</v>
      </c>
      <c r="E12452" s="43" t="s">
        <v>6263</v>
      </c>
      <c r="F12452" s="43" t="s">
        <v>30</v>
      </c>
      <c r="G12452" s="43">
        <v>53064</v>
      </c>
      <c r="Y12452" s="43" t="str">
        <f t="shared" si="388"/>
        <v/>
      </c>
      <c r="AA12452" s="43" t="e">
        <f t="shared" si="389"/>
        <v>#N/A</v>
      </c>
    </row>
    <row r="12453" spans="1:27" x14ac:dyDescent="0.3">
      <c r="A12453" s="43">
        <v>1671194</v>
      </c>
      <c r="B12453" s="43" t="s">
        <v>8764</v>
      </c>
      <c r="C12453" s="43" t="s">
        <v>1676</v>
      </c>
      <c r="E12453" s="43" t="s">
        <v>6263</v>
      </c>
      <c r="F12453" s="43" t="s">
        <v>30</v>
      </c>
      <c r="G12453" s="43">
        <v>49002</v>
      </c>
      <c r="Y12453" s="43" t="str">
        <f t="shared" si="388"/>
        <v/>
      </c>
      <c r="AA12453" s="43" t="e">
        <f t="shared" si="389"/>
        <v>#N/A</v>
      </c>
    </row>
    <row r="12454" spans="1:27" x14ac:dyDescent="0.3">
      <c r="A12454" s="43">
        <v>2073187</v>
      </c>
      <c r="B12454" s="43" t="s">
        <v>8764</v>
      </c>
      <c r="C12454" s="43" t="s">
        <v>617</v>
      </c>
      <c r="E12454" s="43" t="s">
        <v>6263</v>
      </c>
      <c r="F12454" s="43" t="s">
        <v>30</v>
      </c>
      <c r="G12454" s="43">
        <v>49002</v>
      </c>
      <c r="Y12454" s="43" t="str">
        <f t="shared" si="388"/>
        <v/>
      </c>
      <c r="AA12454" s="43" t="e">
        <f t="shared" si="389"/>
        <v>#N/A</v>
      </c>
    </row>
    <row r="12455" spans="1:27" x14ac:dyDescent="0.3">
      <c r="A12455" s="43">
        <v>854870</v>
      </c>
      <c r="B12455" s="43" t="s">
        <v>8764</v>
      </c>
      <c r="C12455" s="43" t="s">
        <v>744</v>
      </c>
      <c r="E12455" s="43" t="s">
        <v>6263</v>
      </c>
      <c r="F12455" s="43" t="s">
        <v>28</v>
      </c>
      <c r="G12455" s="43">
        <v>49006</v>
      </c>
      <c r="Y12455" s="43" t="str">
        <f t="shared" si="388"/>
        <v/>
      </c>
      <c r="AA12455" s="43" t="e">
        <f t="shared" si="389"/>
        <v>#N/A</v>
      </c>
    </row>
    <row r="12456" spans="1:27" x14ac:dyDescent="0.3">
      <c r="A12456" s="43">
        <v>1238804</v>
      </c>
      <c r="B12456" s="43" t="s">
        <v>8765</v>
      </c>
      <c r="C12456" s="43" t="s">
        <v>951</v>
      </c>
      <c r="E12456" s="43" t="s">
        <v>6263</v>
      </c>
      <c r="F12456" s="43" t="s">
        <v>28</v>
      </c>
      <c r="G12456" s="43">
        <v>85033</v>
      </c>
      <c r="Y12456" s="43" t="str">
        <f t="shared" si="388"/>
        <v/>
      </c>
      <c r="AA12456" s="43" t="e">
        <f t="shared" si="389"/>
        <v>#N/A</v>
      </c>
    </row>
    <row r="12457" spans="1:27" x14ac:dyDescent="0.3">
      <c r="A12457" s="43">
        <v>2306466</v>
      </c>
      <c r="B12457" s="43" t="s">
        <v>8766</v>
      </c>
      <c r="C12457" s="43" t="s">
        <v>1109</v>
      </c>
      <c r="E12457" s="43" t="s">
        <v>6263</v>
      </c>
      <c r="F12457" s="43" t="s">
        <v>28</v>
      </c>
      <c r="G12457" s="43">
        <v>44122</v>
      </c>
      <c r="Y12457" s="43" t="str">
        <f t="shared" si="388"/>
        <v/>
      </c>
      <c r="AA12457" s="43" t="e">
        <f t="shared" si="389"/>
        <v>#N/A</v>
      </c>
    </row>
    <row r="12458" spans="1:27" x14ac:dyDescent="0.3">
      <c r="A12458" s="43">
        <v>1962409</v>
      </c>
      <c r="B12458" s="43" t="s">
        <v>8767</v>
      </c>
      <c r="C12458" s="43" t="s">
        <v>427</v>
      </c>
      <c r="E12458" s="43" t="s">
        <v>29</v>
      </c>
      <c r="F12458" s="43" t="s">
        <v>28</v>
      </c>
      <c r="G12458" s="43">
        <v>53013</v>
      </c>
      <c r="Y12458" s="43" t="str">
        <f t="shared" si="388"/>
        <v>COMP</v>
      </c>
      <c r="AA12458" s="43">
        <f t="shared" si="389"/>
        <v>1962409</v>
      </c>
    </row>
    <row r="12459" spans="1:27" x14ac:dyDescent="0.3">
      <c r="A12459" s="43">
        <v>1242538</v>
      </c>
      <c r="B12459" s="43" t="s">
        <v>8768</v>
      </c>
      <c r="C12459" s="43" t="s">
        <v>218</v>
      </c>
      <c r="E12459" s="43" t="s">
        <v>6263</v>
      </c>
      <c r="F12459" s="43" t="s">
        <v>28</v>
      </c>
      <c r="G12459" s="43">
        <v>72041</v>
      </c>
      <c r="Y12459" s="43" t="str">
        <f t="shared" si="388"/>
        <v/>
      </c>
      <c r="AA12459" s="43" t="e">
        <f t="shared" si="389"/>
        <v>#N/A</v>
      </c>
    </row>
    <row r="12460" spans="1:27" x14ac:dyDescent="0.3">
      <c r="A12460" s="43">
        <v>1734915</v>
      </c>
      <c r="B12460" s="43" t="s">
        <v>8768</v>
      </c>
      <c r="C12460" s="43" t="s">
        <v>546</v>
      </c>
      <c r="E12460" s="43" t="s">
        <v>6263</v>
      </c>
      <c r="F12460" s="43" t="s">
        <v>30</v>
      </c>
      <c r="G12460" s="43">
        <v>72041</v>
      </c>
      <c r="Y12460" s="43" t="str">
        <f t="shared" si="388"/>
        <v/>
      </c>
      <c r="AA12460" s="43" t="e">
        <f t="shared" si="389"/>
        <v>#N/A</v>
      </c>
    </row>
    <row r="12461" spans="1:27" x14ac:dyDescent="0.3">
      <c r="A12461" s="43">
        <v>1266573</v>
      </c>
      <c r="B12461" s="43" t="s">
        <v>8769</v>
      </c>
      <c r="C12461" s="43" t="s">
        <v>239</v>
      </c>
      <c r="E12461" s="43" t="s">
        <v>6263</v>
      </c>
      <c r="F12461" s="43" t="s">
        <v>30</v>
      </c>
      <c r="G12461" s="43">
        <v>72022</v>
      </c>
      <c r="Y12461" s="43" t="str">
        <f t="shared" si="388"/>
        <v/>
      </c>
      <c r="AA12461" s="43" t="e">
        <f t="shared" si="389"/>
        <v>#N/A</v>
      </c>
    </row>
    <row r="12462" spans="1:27" x14ac:dyDescent="0.3">
      <c r="A12462" s="43">
        <v>1349793</v>
      </c>
      <c r="B12462" s="43" t="s">
        <v>8770</v>
      </c>
      <c r="C12462" s="43" t="s">
        <v>221</v>
      </c>
      <c r="E12462" s="43" t="s">
        <v>6263</v>
      </c>
      <c r="F12462" s="43" t="s">
        <v>28</v>
      </c>
      <c r="G12462" s="43">
        <v>85033</v>
      </c>
      <c r="Y12462" s="43" t="str">
        <f t="shared" si="388"/>
        <v>COMP</v>
      </c>
      <c r="AA12462" s="43">
        <f t="shared" si="389"/>
        <v>1349793</v>
      </c>
    </row>
    <row r="12463" spans="1:27" x14ac:dyDescent="0.3">
      <c r="A12463" s="43">
        <v>1915297</v>
      </c>
      <c r="B12463" s="43" t="s">
        <v>8770</v>
      </c>
      <c r="C12463" s="43" t="s">
        <v>400</v>
      </c>
      <c r="E12463" s="43" t="s">
        <v>6263</v>
      </c>
      <c r="F12463" s="43" t="s">
        <v>30</v>
      </c>
      <c r="G12463" s="43">
        <v>85033</v>
      </c>
      <c r="Y12463" s="43" t="str">
        <f t="shared" si="388"/>
        <v/>
      </c>
      <c r="AA12463" s="43" t="e">
        <f t="shared" si="389"/>
        <v>#N/A</v>
      </c>
    </row>
    <row r="12464" spans="1:27" x14ac:dyDescent="0.3">
      <c r="A12464" s="43">
        <v>2348675</v>
      </c>
      <c r="B12464" s="43" t="s">
        <v>8771</v>
      </c>
      <c r="C12464" s="43" t="s">
        <v>659</v>
      </c>
      <c r="E12464" s="43" t="s">
        <v>6263</v>
      </c>
      <c r="F12464" s="43" t="s">
        <v>28</v>
      </c>
      <c r="G12464" s="43">
        <v>53023</v>
      </c>
      <c r="Y12464" s="43" t="str">
        <f t="shared" si="388"/>
        <v/>
      </c>
      <c r="AA12464" s="43" t="e">
        <f t="shared" si="389"/>
        <v>#N/A</v>
      </c>
    </row>
    <row r="12465" spans="1:27" x14ac:dyDescent="0.3">
      <c r="A12465" s="43">
        <v>2039391</v>
      </c>
      <c r="B12465" s="43" t="s">
        <v>8772</v>
      </c>
      <c r="C12465" s="43" t="s">
        <v>232</v>
      </c>
      <c r="E12465" s="43" t="s">
        <v>6263</v>
      </c>
      <c r="F12465" s="43" t="s">
        <v>28</v>
      </c>
      <c r="G12465" s="43">
        <v>44100</v>
      </c>
      <c r="Y12465" s="43" t="str">
        <f t="shared" si="388"/>
        <v/>
      </c>
      <c r="AA12465" s="43" t="e">
        <f t="shared" si="389"/>
        <v>#N/A</v>
      </c>
    </row>
    <row r="12466" spans="1:27" x14ac:dyDescent="0.3">
      <c r="A12466" s="43">
        <v>1971521</v>
      </c>
      <c r="B12466" s="43" t="s">
        <v>8773</v>
      </c>
      <c r="C12466" s="43" t="s">
        <v>553</v>
      </c>
      <c r="E12466" s="43" t="s">
        <v>6263</v>
      </c>
      <c r="F12466" s="43" t="s">
        <v>28</v>
      </c>
      <c r="G12466" s="43">
        <v>53065</v>
      </c>
      <c r="Y12466" s="43" t="str">
        <f t="shared" si="388"/>
        <v/>
      </c>
      <c r="AA12466" s="43" t="e">
        <f t="shared" si="389"/>
        <v>#N/A</v>
      </c>
    </row>
    <row r="12467" spans="1:27" x14ac:dyDescent="0.3">
      <c r="A12467" s="43">
        <v>2399197</v>
      </c>
      <c r="B12467" s="43" t="s">
        <v>8774</v>
      </c>
      <c r="C12467" s="43" t="s">
        <v>239</v>
      </c>
      <c r="E12467" s="43" t="s">
        <v>6263</v>
      </c>
      <c r="F12467" s="43" t="s">
        <v>30</v>
      </c>
      <c r="G12467" s="43">
        <v>44038</v>
      </c>
      <c r="Y12467" s="43" t="str">
        <f t="shared" si="388"/>
        <v>COMP</v>
      </c>
      <c r="AA12467" s="43">
        <f t="shared" si="389"/>
        <v>2399197</v>
      </c>
    </row>
    <row r="12468" spans="1:27" x14ac:dyDescent="0.3">
      <c r="A12468" s="43">
        <v>1606033</v>
      </c>
      <c r="B12468" s="43" t="s">
        <v>8775</v>
      </c>
      <c r="C12468" s="43" t="s">
        <v>4559</v>
      </c>
      <c r="E12468" s="43" t="s">
        <v>6263</v>
      </c>
      <c r="F12468" s="43" t="s">
        <v>30</v>
      </c>
      <c r="G12468" s="43">
        <v>44045</v>
      </c>
      <c r="Y12468" s="43" t="str">
        <f t="shared" si="388"/>
        <v>COMP</v>
      </c>
      <c r="AA12468" s="43">
        <f t="shared" si="389"/>
        <v>1606033</v>
      </c>
    </row>
    <row r="12469" spans="1:27" x14ac:dyDescent="0.3">
      <c r="A12469" s="43">
        <v>2236274</v>
      </c>
      <c r="B12469" s="43" t="s">
        <v>8776</v>
      </c>
      <c r="C12469" s="43" t="s">
        <v>3418</v>
      </c>
      <c r="E12469" s="43" t="s">
        <v>6263</v>
      </c>
      <c r="F12469" s="43" t="s">
        <v>28</v>
      </c>
      <c r="G12469" s="43">
        <v>85033</v>
      </c>
      <c r="Y12469" s="43" t="str">
        <f t="shared" si="388"/>
        <v/>
      </c>
      <c r="AA12469" s="43" t="e">
        <f t="shared" si="389"/>
        <v>#N/A</v>
      </c>
    </row>
    <row r="12470" spans="1:27" x14ac:dyDescent="0.3">
      <c r="A12470" s="43">
        <v>2225601</v>
      </c>
      <c r="B12470" s="43" t="s">
        <v>8776</v>
      </c>
      <c r="C12470" s="43" t="s">
        <v>7031</v>
      </c>
      <c r="E12470" s="43" t="s">
        <v>6263</v>
      </c>
      <c r="F12470" s="43" t="s">
        <v>30</v>
      </c>
      <c r="G12470" s="43">
        <v>85033</v>
      </c>
      <c r="Y12470" s="43" t="str">
        <f t="shared" si="388"/>
        <v/>
      </c>
      <c r="AA12470" s="43" t="e">
        <f t="shared" si="389"/>
        <v>#N/A</v>
      </c>
    </row>
    <row r="12471" spans="1:27" x14ac:dyDescent="0.3">
      <c r="A12471" s="43">
        <v>2405216</v>
      </c>
      <c r="B12471" s="43" t="s">
        <v>8777</v>
      </c>
      <c r="C12471" s="43" t="s">
        <v>718</v>
      </c>
      <c r="E12471" s="43" t="s">
        <v>6263</v>
      </c>
      <c r="F12471" s="43" t="s">
        <v>30</v>
      </c>
      <c r="G12471" s="43">
        <v>44074</v>
      </c>
      <c r="Y12471" s="43" t="str">
        <f t="shared" si="388"/>
        <v/>
      </c>
      <c r="AA12471" s="43" t="e">
        <f t="shared" si="389"/>
        <v>#N/A</v>
      </c>
    </row>
    <row r="12472" spans="1:27" x14ac:dyDescent="0.3">
      <c r="A12472" s="43">
        <v>1661480</v>
      </c>
      <c r="B12472" s="43" t="s">
        <v>8778</v>
      </c>
      <c r="C12472" s="43" t="s">
        <v>8779</v>
      </c>
      <c r="E12472" s="43" t="s">
        <v>6263</v>
      </c>
      <c r="F12472" s="43" t="s">
        <v>28</v>
      </c>
      <c r="G12472" s="43">
        <v>72079</v>
      </c>
      <c r="Y12472" s="43" t="str">
        <f t="shared" si="388"/>
        <v/>
      </c>
      <c r="AA12472" s="43" t="e">
        <f t="shared" si="389"/>
        <v>#N/A</v>
      </c>
    </row>
    <row r="12473" spans="1:27" x14ac:dyDescent="0.3">
      <c r="A12473" s="43">
        <v>698356</v>
      </c>
      <c r="B12473" s="43" t="s">
        <v>8778</v>
      </c>
      <c r="C12473" s="43" t="s">
        <v>1755</v>
      </c>
      <c r="E12473" s="43" t="s">
        <v>29</v>
      </c>
      <c r="F12473" s="43" t="s">
        <v>28</v>
      </c>
      <c r="G12473" s="43">
        <v>72079</v>
      </c>
      <c r="Y12473" s="43" t="str">
        <f t="shared" si="388"/>
        <v/>
      </c>
      <c r="AA12473" s="43" t="e">
        <f t="shared" si="389"/>
        <v>#N/A</v>
      </c>
    </row>
    <row r="12474" spans="1:27" x14ac:dyDescent="0.3">
      <c r="A12474" s="43">
        <v>1328645</v>
      </c>
      <c r="B12474" s="43" t="s">
        <v>8780</v>
      </c>
      <c r="C12474" s="43" t="s">
        <v>1578</v>
      </c>
      <c r="E12474" s="43" t="s">
        <v>35</v>
      </c>
      <c r="F12474" s="43" t="s">
        <v>30</v>
      </c>
      <c r="G12474" s="43">
        <v>49006</v>
      </c>
      <c r="Y12474" s="43" t="str">
        <f t="shared" si="388"/>
        <v>COMP</v>
      </c>
      <c r="AA12474" s="43">
        <f t="shared" si="389"/>
        <v>1328645</v>
      </c>
    </row>
    <row r="12475" spans="1:27" x14ac:dyDescent="0.3">
      <c r="A12475" s="43">
        <v>395518</v>
      </c>
      <c r="B12475" s="43" t="s">
        <v>8780</v>
      </c>
      <c r="C12475" s="43" t="s">
        <v>8781</v>
      </c>
      <c r="E12475" s="43" t="s">
        <v>31</v>
      </c>
      <c r="F12475" s="43" t="s">
        <v>28</v>
      </c>
      <c r="G12475" s="43">
        <v>49006</v>
      </c>
      <c r="Y12475" s="43" t="str">
        <f t="shared" si="388"/>
        <v>COMP</v>
      </c>
      <c r="AA12475" s="43">
        <f t="shared" si="389"/>
        <v>395518</v>
      </c>
    </row>
    <row r="12476" spans="1:27" x14ac:dyDescent="0.3">
      <c r="A12476" s="43">
        <v>701472</v>
      </c>
      <c r="B12476" s="43" t="s">
        <v>8780</v>
      </c>
      <c r="C12476" s="43" t="s">
        <v>984</v>
      </c>
      <c r="E12476" s="43" t="s">
        <v>6263</v>
      </c>
      <c r="F12476" s="43" t="s">
        <v>28</v>
      </c>
      <c r="G12476" s="43">
        <v>49006</v>
      </c>
      <c r="Y12476" s="43" t="str">
        <f t="shared" si="388"/>
        <v>COMP</v>
      </c>
      <c r="AA12476" s="43">
        <f t="shared" si="389"/>
        <v>701472</v>
      </c>
    </row>
    <row r="12477" spans="1:27" x14ac:dyDescent="0.3">
      <c r="A12477" s="43">
        <v>395516</v>
      </c>
      <c r="B12477" s="43" t="s">
        <v>8780</v>
      </c>
      <c r="C12477" s="43" t="s">
        <v>8782</v>
      </c>
      <c r="E12477" s="43" t="s">
        <v>34</v>
      </c>
      <c r="F12477" s="43" t="s">
        <v>28</v>
      </c>
      <c r="G12477" s="43">
        <v>49006</v>
      </c>
      <c r="Y12477" s="43" t="str">
        <f t="shared" si="388"/>
        <v>COMP</v>
      </c>
      <c r="AA12477" s="43">
        <f t="shared" si="389"/>
        <v>395516</v>
      </c>
    </row>
    <row r="12478" spans="1:27" x14ac:dyDescent="0.3">
      <c r="A12478" s="43">
        <v>2035723</v>
      </c>
      <c r="B12478" s="43" t="s">
        <v>8783</v>
      </c>
      <c r="C12478" s="43" t="s">
        <v>8784</v>
      </c>
      <c r="E12478" s="43" t="s">
        <v>34</v>
      </c>
      <c r="F12478" s="43" t="s">
        <v>28</v>
      </c>
      <c r="G12478" s="43">
        <v>44079</v>
      </c>
      <c r="Y12478" s="43" t="str">
        <f t="shared" si="388"/>
        <v>COMP</v>
      </c>
      <c r="AA12478" s="43">
        <f t="shared" si="389"/>
        <v>2035723</v>
      </c>
    </row>
    <row r="12479" spans="1:27" x14ac:dyDescent="0.3">
      <c r="A12479" s="43">
        <v>2431372</v>
      </c>
      <c r="B12479" s="43" t="s">
        <v>8785</v>
      </c>
      <c r="C12479" s="43" t="s">
        <v>2470</v>
      </c>
      <c r="E12479" s="43" t="s">
        <v>35</v>
      </c>
      <c r="F12479" s="43" t="s">
        <v>28</v>
      </c>
      <c r="G12479" s="43">
        <v>53060</v>
      </c>
      <c r="Y12479" s="43" t="str">
        <f t="shared" si="388"/>
        <v>COMP</v>
      </c>
      <c r="AA12479" s="43">
        <f t="shared" si="389"/>
        <v>2431372</v>
      </c>
    </row>
    <row r="12480" spans="1:27" x14ac:dyDescent="0.3">
      <c r="A12480" s="43">
        <v>2432644</v>
      </c>
      <c r="B12480" s="43" t="s">
        <v>8786</v>
      </c>
      <c r="C12480" s="43" t="s">
        <v>234</v>
      </c>
      <c r="E12480" s="43" t="s">
        <v>6263</v>
      </c>
      <c r="F12480" s="43" t="s">
        <v>28</v>
      </c>
      <c r="G12480" s="43">
        <v>44084</v>
      </c>
      <c r="Y12480" s="43" t="str">
        <f t="shared" si="388"/>
        <v/>
      </c>
      <c r="AA12480" s="43" t="e">
        <f t="shared" si="389"/>
        <v>#N/A</v>
      </c>
    </row>
    <row r="12481" spans="1:27" x14ac:dyDescent="0.3">
      <c r="A12481" s="43">
        <v>2420853</v>
      </c>
      <c r="B12481" s="43" t="s">
        <v>8786</v>
      </c>
      <c r="C12481" s="43" t="s">
        <v>8787</v>
      </c>
      <c r="E12481" s="43" t="s">
        <v>34</v>
      </c>
      <c r="F12481" s="43" t="s">
        <v>28</v>
      </c>
      <c r="G12481" s="43">
        <v>44039</v>
      </c>
      <c r="Y12481" s="43" t="str">
        <f t="shared" si="388"/>
        <v>COMP</v>
      </c>
      <c r="AA12481" s="43">
        <f t="shared" si="389"/>
        <v>2420853</v>
      </c>
    </row>
    <row r="12482" spans="1:27" x14ac:dyDescent="0.3">
      <c r="A12482" s="43">
        <v>1906963</v>
      </c>
      <c r="B12482" s="43" t="s">
        <v>8786</v>
      </c>
      <c r="C12482" s="43" t="s">
        <v>8788</v>
      </c>
      <c r="E12482" s="43" t="s">
        <v>6263</v>
      </c>
      <c r="F12482" s="43" t="s">
        <v>28</v>
      </c>
      <c r="G12482" s="43">
        <v>49064</v>
      </c>
      <c r="Y12482" s="43" t="str">
        <f t="shared" ref="Y12482:Y12545" si="390">IF(ISERROR(AA12482)=FALSE,"COMP","")</f>
        <v>COMP</v>
      </c>
      <c r="AA12482" s="43">
        <f t="shared" si="389"/>
        <v>1906963</v>
      </c>
    </row>
    <row r="12483" spans="1:27" x14ac:dyDescent="0.3">
      <c r="A12483" s="43">
        <v>2383948</v>
      </c>
      <c r="B12483" s="43" t="s">
        <v>2445</v>
      </c>
      <c r="C12483" s="43" t="s">
        <v>421</v>
      </c>
      <c r="E12483" s="43" t="s">
        <v>6263</v>
      </c>
      <c r="F12483" s="43" t="s">
        <v>30</v>
      </c>
      <c r="G12483" s="43">
        <v>44074</v>
      </c>
      <c r="Y12483" s="43" t="str">
        <f t="shared" si="390"/>
        <v/>
      </c>
      <c r="AA12483" s="43" t="e">
        <f t="shared" ref="AA12483:AA12546" si="391">VLOOKUP(A12483,Z:Z,1,FALSE)</f>
        <v>#N/A</v>
      </c>
    </row>
    <row r="12484" spans="1:27" x14ac:dyDescent="0.3">
      <c r="A12484" s="43">
        <v>1139451</v>
      </c>
      <c r="B12484" s="43" t="s">
        <v>8789</v>
      </c>
      <c r="C12484" s="43" t="s">
        <v>406</v>
      </c>
      <c r="E12484" s="43" t="s">
        <v>6263</v>
      </c>
      <c r="F12484" s="43" t="s">
        <v>30</v>
      </c>
      <c r="G12484" s="43">
        <v>49002</v>
      </c>
      <c r="Y12484" s="43" t="str">
        <f t="shared" si="390"/>
        <v>COMP</v>
      </c>
      <c r="AA12484" s="43">
        <f t="shared" si="391"/>
        <v>1139451</v>
      </c>
    </row>
    <row r="12485" spans="1:27" x14ac:dyDescent="0.3">
      <c r="A12485" s="43">
        <v>1743870</v>
      </c>
      <c r="B12485" s="43" t="s">
        <v>8789</v>
      </c>
      <c r="C12485" s="43" t="s">
        <v>193</v>
      </c>
      <c r="E12485" s="43" t="s">
        <v>6263</v>
      </c>
      <c r="F12485" s="43" t="s">
        <v>28</v>
      </c>
      <c r="G12485" s="43">
        <v>49072</v>
      </c>
      <c r="Y12485" s="43" t="str">
        <f t="shared" si="390"/>
        <v>COMP</v>
      </c>
      <c r="AA12485" s="43">
        <f t="shared" si="391"/>
        <v>1743870</v>
      </c>
    </row>
    <row r="12486" spans="1:27" x14ac:dyDescent="0.3">
      <c r="A12486" s="43">
        <v>788882</v>
      </c>
      <c r="B12486" s="43" t="s">
        <v>8789</v>
      </c>
      <c r="C12486" s="43" t="s">
        <v>175</v>
      </c>
      <c r="E12486" s="43" t="s">
        <v>6263</v>
      </c>
      <c r="F12486" s="43" t="s">
        <v>28</v>
      </c>
      <c r="G12486" s="43">
        <v>49002</v>
      </c>
      <c r="Y12486" s="43" t="str">
        <f t="shared" si="390"/>
        <v>COMP</v>
      </c>
      <c r="AA12486" s="43">
        <f t="shared" si="391"/>
        <v>788882</v>
      </c>
    </row>
    <row r="12487" spans="1:27" x14ac:dyDescent="0.3">
      <c r="A12487" s="43">
        <v>1436442</v>
      </c>
      <c r="B12487" s="43" t="s">
        <v>8790</v>
      </c>
      <c r="C12487" s="43" t="s">
        <v>165</v>
      </c>
      <c r="E12487" s="43" t="s">
        <v>6263</v>
      </c>
      <c r="F12487" s="43" t="s">
        <v>30</v>
      </c>
      <c r="G12487" s="43">
        <v>85055</v>
      </c>
      <c r="Y12487" s="43" t="str">
        <f t="shared" si="390"/>
        <v/>
      </c>
      <c r="AA12487" s="43" t="e">
        <f t="shared" si="391"/>
        <v>#N/A</v>
      </c>
    </row>
    <row r="12488" spans="1:27" x14ac:dyDescent="0.3">
      <c r="A12488" s="43">
        <v>2177026</v>
      </c>
      <c r="B12488" s="43" t="s">
        <v>2447</v>
      </c>
      <c r="C12488" s="43" t="s">
        <v>399</v>
      </c>
      <c r="E12488" s="43" t="s">
        <v>6263</v>
      </c>
      <c r="F12488" s="43" t="s">
        <v>28</v>
      </c>
      <c r="G12488" s="43">
        <v>44108</v>
      </c>
      <c r="Y12488" s="43" t="str">
        <f t="shared" si="390"/>
        <v/>
      </c>
      <c r="AA12488" s="43" t="e">
        <f t="shared" si="391"/>
        <v>#N/A</v>
      </c>
    </row>
    <row r="12489" spans="1:27" x14ac:dyDescent="0.3">
      <c r="A12489" s="43">
        <v>1973733</v>
      </c>
      <c r="B12489" s="43" t="s">
        <v>425</v>
      </c>
      <c r="C12489" s="43" t="s">
        <v>223</v>
      </c>
      <c r="E12489" s="43" t="s">
        <v>6263</v>
      </c>
      <c r="F12489" s="43" t="s">
        <v>28</v>
      </c>
      <c r="G12489" s="43">
        <v>53022</v>
      </c>
      <c r="Y12489" s="43" t="str">
        <f t="shared" si="390"/>
        <v/>
      </c>
      <c r="AA12489" s="43" t="e">
        <f t="shared" si="391"/>
        <v>#N/A</v>
      </c>
    </row>
    <row r="12490" spans="1:27" x14ac:dyDescent="0.3">
      <c r="A12490" s="43">
        <v>2151592</v>
      </c>
      <c r="B12490" s="43" t="s">
        <v>8791</v>
      </c>
      <c r="C12490" s="43" t="s">
        <v>2600</v>
      </c>
      <c r="E12490" s="43" t="s">
        <v>6263</v>
      </c>
      <c r="F12490" s="43" t="s">
        <v>30</v>
      </c>
      <c r="G12490" s="43">
        <v>44079</v>
      </c>
      <c r="Y12490" s="43" t="str">
        <f t="shared" si="390"/>
        <v/>
      </c>
      <c r="AA12490" s="43" t="e">
        <f t="shared" si="391"/>
        <v>#N/A</v>
      </c>
    </row>
    <row r="12491" spans="1:27" x14ac:dyDescent="0.3">
      <c r="A12491" s="43">
        <v>1758815</v>
      </c>
      <c r="B12491" s="43" t="s">
        <v>8792</v>
      </c>
      <c r="C12491" s="43" t="s">
        <v>532</v>
      </c>
      <c r="E12491" s="43" t="s">
        <v>6263</v>
      </c>
      <c r="F12491" s="43" t="s">
        <v>28</v>
      </c>
      <c r="G12491" s="43">
        <v>49046</v>
      </c>
      <c r="Y12491" s="43" t="str">
        <f t="shared" si="390"/>
        <v/>
      </c>
      <c r="AA12491" s="43" t="e">
        <f t="shared" si="391"/>
        <v>#N/A</v>
      </c>
    </row>
    <row r="12492" spans="1:27" x14ac:dyDescent="0.3">
      <c r="A12492" s="43">
        <v>2095019</v>
      </c>
      <c r="B12492" s="43" t="s">
        <v>8793</v>
      </c>
      <c r="C12492" s="43" t="s">
        <v>8794</v>
      </c>
      <c r="E12492" s="43" t="s">
        <v>6263</v>
      </c>
      <c r="F12492" s="43" t="s">
        <v>28</v>
      </c>
      <c r="G12492" s="43">
        <v>49031</v>
      </c>
      <c r="Y12492" s="43" t="str">
        <f t="shared" si="390"/>
        <v/>
      </c>
      <c r="AA12492" s="43" t="e">
        <f t="shared" si="391"/>
        <v>#N/A</v>
      </c>
    </row>
    <row r="12493" spans="1:27" x14ac:dyDescent="0.3">
      <c r="A12493" s="43">
        <v>2312915</v>
      </c>
      <c r="B12493" s="43" t="s">
        <v>8795</v>
      </c>
      <c r="C12493" s="43" t="s">
        <v>8796</v>
      </c>
      <c r="E12493" s="43" t="s">
        <v>6263</v>
      </c>
      <c r="F12493" s="43" t="s">
        <v>28</v>
      </c>
      <c r="G12493" s="43">
        <v>44073</v>
      </c>
      <c r="Y12493" s="43" t="str">
        <f t="shared" si="390"/>
        <v/>
      </c>
      <c r="AA12493" s="43" t="e">
        <f t="shared" si="391"/>
        <v>#N/A</v>
      </c>
    </row>
    <row r="12494" spans="1:27" x14ac:dyDescent="0.3">
      <c r="A12494" s="43">
        <v>1298450</v>
      </c>
      <c r="B12494" s="43" t="s">
        <v>8797</v>
      </c>
      <c r="C12494" s="43" t="s">
        <v>1145</v>
      </c>
      <c r="E12494" s="43" t="s">
        <v>6263</v>
      </c>
      <c r="F12494" s="43" t="s">
        <v>30</v>
      </c>
      <c r="G12494" s="43">
        <v>44013</v>
      </c>
      <c r="Y12494" s="43" t="str">
        <f t="shared" si="390"/>
        <v/>
      </c>
      <c r="AA12494" s="43" t="e">
        <f t="shared" si="391"/>
        <v>#N/A</v>
      </c>
    </row>
    <row r="12495" spans="1:27" x14ac:dyDescent="0.3">
      <c r="A12495" s="43">
        <v>2394644</v>
      </c>
      <c r="B12495" s="43" t="s">
        <v>8798</v>
      </c>
      <c r="C12495" s="43" t="s">
        <v>193</v>
      </c>
      <c r="E12495" s="43" t="s">
        <v>29</v>
      </c>
      <c r="F12495" s="43" t="s">
        <v>28</v>
      </c>
      <c r="G12495" s="43">
        <v>72078</v>
      </c>
      <c r="Y12495" s="43" t="str">
        <f t="shared" si="390"/>
        <v/>
      </c>
      <c r="AA12495" s="43" t="e">
        <f t="shared" si="391"/>
        <v>#N/A</v>
      </c>
    </row>
    <row r="12496" spans="1:27" x14ac:dyDescent="0.3">
      <c r="A12496" s="43">
        <v>2367377</v>
      </c>
      <c r="B12496" s="43" t="s">
        <v>8798</v>
      </c>
      <c r="C12496" s="43" t="s">
        <v>1484</v>
      </c>
      <c r="E12496" s="43" t="s">
        <v>29</v>
      </c>
      <c r="F12496" s="43" t="s">
        <v>28</v>
      </c>
      <c r="G12496" s="43">
        <v>72017</v>
      </c>
      <c r="Y12496" s="43" t="str">
        <f t="shared" si="390"/>
        <v>COMP</v>
      </c>
      <c r="AA12496" s="43">
        <f t="shared" si="391"/>
        <v>2367377</v>
      </c>
    </row>
    <row r="12497" spans="1:27" x14ac:dyDescent="0.3">
      <c r="A12497" s="43">
        <v>1738792</v>
      </c>
      <c r="B12497" s="43" t="s">
        <v>8798</v>
      </c>
      <c r="C12497" s="43" t="s">
        <v>232</v>
      </c>
      <c r="E12497" s="43" t="s">
        <v>6263</v>
      </c>
      <c r="F12497" s="43" t="s">
        <v>28</v>
      </c>
      <c r="G12497" s="43">
        <v>72017</v>
      </c>
      <c r="Y12497" s="43" t="str">
        <f t="shared" si="390"/>
        <v>COMP</v>
      </c>
      <c r="AA12497" s="43">
        <f t="shared" si="391"/>
        <v>1738792</v>
      </c>
    </row>
    <row r="12498" spans="1:27" x14ac:dyDescent="0.3">
      <c r="A12498" s="43">
        <v>2425576</v>
      </c>
      <c r="B12498" s="43" t="s">
        <v>8798</v>
      </c>
      <c r="C12498" s="43" t="s">
        <v>474</v>
      </c>
      <c r="E12498" s="43" t="s">
        <v>6263</v>
      </c>
      <c r="F12498" s="43" t="s">
        <v>30</v>
      </c>
      <c r="G12498" s="43">
        <v>85012</v>
      </c>
      <c r="Y12498" s="43" t="str">
        <f t="shared" si="390"/>
        <v/>
      </c>
      <c r="AA12498" s="43" t="e">
        <f t="shared" si="391"/>
        <v>#N/A</v>
      </c>
    </row>
    <row r="12499" spans="1:27" x14ac:dyDescent="0.3">
      <c r="A12499" s="43">
        <v>228043</v>
      </c>
      <c r="B12499" s="43" t="s">
        <v>8799</v>
      </c>
      <c r="C12499" s="43" t="s">
        <v>548</v>
      </c>
      <c r="E12499" s="43" t="s">
        <v>6263</v>
      </c>
      <c r="F12499" s="43" t="s">
        <v>28</v>
      </c>
      <c r="G12499" s="43">
        <v>44013</v>
      </c>
      <c r="Y12499" s="43" t="str">
        <f t="shared" si="390"/>
        <v>COMP</v>
      </c>
      <c r="AA12499" s="43">
        <f t="shared" si="391"/>
        <v>228043</v>
      </c>
    </row>
    <row r="12500" spans="1:27" x14ac:dyDescent="0.3">
      <c r="A12500" s="43">
        <v>1616691</v>
      </c>
      <c r="B12500" s="43" t="s">
        <v>8800</v>
      </c>
      <c r="C12500" s="43" t="s">
        <v>542</v>
      </c>
      <c r="E12500" s="43" t="s">
        <v>6263</v>
      </c>
      <c r="F12500" s="43" t="s">
        <v>28</v>
      </c>
      <c r="G12500" s="43">
        <v>85012</v>
      </c>
      <c r="Y12500" s="43" t="str">
        <f t="shared" si="390"/>
        <v/>
      </c>
      <c r="AA12500" s="43" t="e">
        <f t="shared" si="391"/>
        <v>#N/A</v>
      </c>
    </row>
    <row r="12501" spans="1:27" x14ac:dyDescent="0.3">
      <c r="A12501" s="43">
        <v>2008936</v>
      </c>
      <c r="B12501" s="43" t="s">
        <v>8801</v>
      </c>
      <c r="C12501" s="43" t="s">
        <v>244</v>
      </c>
      <c r="E12501" s="43" t="s">
        <v>6263</v>
      </c>
      <c r="F12501" s="43" t="s">
        <v>28</v>
      </c>
      <c r="G12501" s="43">
        <v>44125</v>
      </c>
      <c r="Y12501" s="43" t="str">
        <f t="shared" si="390"/>
        <v/>
      </c>
      <c r="AA12501" s="43" t="e">
        <f t="shared" si="391"/>
        <v>#N/A</v>
      </c>
    </row>
    <row r="12502" spans="1:27" x14ac:dyDescent="0.3">
      <c r="A12502" s="43">
        <v>1809374</v>
      </c>
      <c r="B12502" s="43" t="s">
        <v>8802</v>
      </c>
      <c r="C12502" s="43" t="s">
        <v>514</v>
      </c>
      <c r="E12502" s="43" t="s">
        <v>6263</v>
      </c>
      <c r="F12502" s="43" t="s">
        <v>28</v>
      </c>
      <c r="G12502" s="43">
        <v>44079</v>
      </c>
      <c r="Y12502" s="43" t="str">
        <f t="shared" si="390"/>
        <v/>
      </c>
      <c r="AA12502" s="43" t="e">
        <f t="shared" si="391"/>
        <v>#N/A</v>
      </c>
    </row>
    <row r="12503" spans="1:27" x14ac:dyDescent="0.3">
      <c r="A12503" s="43">
        <v>1559542</v>
      </c>
      <c r="B12503" s="43" t="s">
        <v>2455</v>
      </c>
      <c r="C12503" s="43" t="s">
        <v>8037</v>
      </c>
      <c r="E12503" s="43" t="s">
        <v>34</v>
      </c>
      <c r="F12503" s="43" t="s">
        <v>30</v>
      </c>
      <c r="G12503" s="43">
        <v>49019</v>
      </c>
      <c r="Y12503" s="43" t="str">
        <f t="shared" si="390"/>
        <v>COMP</v>
      </c>
      <c r="AA12503" s="43">
        <f t="shared" si="391"/>
        <v>1559542</v>
      </c>
    </row>
    <row r="12504" spans="1:27" x14ac:dyDescent="0.3">
      <c r="A12504" s="43">
        <v>1295955</v>
      </c>
      <c r="B12504" s="43" t="s">
        <v>8803</v>
      </c>
      <c r="C12504" s="43" t="s">
        <v>268</v>
      </c>
      <c r="E12504" s="43" t="s">
        <v>6263</v>
      </c>
      <c r="F12504" s="43" t="s">
        <v>30</v>
      </c>
      <c r="G12504" s="43">
        <v>49054</v>
      </c>
      <c r="Y12504" s="43" t="str">
        <f t="shared" si="390"/>
        <v/>
      </c>
      <c r="AA12504" s="43" t="e">
        <f t="shared" si="391"/>
        <v>#N/A</v>
      </c>
    </row>
    <row r="12505" spans="1:27" x14ac:dyDescent="0.3">
      <c r="A12505" s="43">
        <v>2108555</v>
      </c>
      <c r="B12505" s="43" t="s">
        <v>8803</v>
      </c>
      <c r="C12505" s="43" t="s">
        <v>1428</v>
      </c>
      <c r="E12505" s="43" t="s">
        <v>6263</v>
      </c>
      <c r="F12505" s="43" t="s">
        <v>30</v>
      </c>
      <c r="G12505" s="43">
        <v>49027</v>
      </c>
      <c r="Y12505" s="43" t="str">
        <f t="shared" si="390"/>
        <v/>
      </c>
      <c r="AA12505" s="43" t="e">
        <f t="shared" si="391"/>
        <v>#N/A</v>
      </c>
    </row>
    <row r="12506" spans="1:27" x14ac:dyDescent="0.3">
      <c r="A12506" s="43">
        <v>1865944</v>
      </c>
      <c r="B12506" s="43" t="s">
        <v>8803</v>
      </c>
      <c r="C12506" s="43" t="s">
        <v>294</v>
      </c>
      <c r="E12506" s="43" t="s">
        <v>6263</v>
      </c>
      <c r="F12506" s="43" t="s">
        <v>30</v>
      </c>
      <c r="G12506" s="43">
        <v>49002</v>
      </c>
      <c r="Y12506" s="43" t="str">
        <f t="shared" si="390"/>
        <v/>
      </c>
      <c r="AA12506" s="43" t="e">
        <f t="shared" si="391"/>
        <v>#N/A</v>
      </c>
    </row>
    <row r="12507" spans="1:27" x14ac:dyDescent="0.3">
      <c r="A12507" s="43">
        <v>2412304</v>
      </c>
      <c r="B12507" s="43" t="s">
        <v>8803</v>
      </c>
      <c r="C12507" s="43" t="s">
        <v>6776</v>
      </c>
      <c r="E12507" s="43" t="s">
        <v>29</v>
      </c>
      <c r="F12507" s="43" t="s">
        <v>28</v>
      </c>
      <c r="G12507" s="43">
        <v>49027</v>
      </c>
      <c r="Y12507" s="43" t="str">
        <f t="shared" si="390"/>
        <v/>
      </c>
      <c r="AA12507" s="43" t="e">
        <f t="shared" si="391"/>
        <v>#N/A</v>
      </c>
    </row>
    <row r="12508" spans="1:27" x14ac:dyDescent="0.3">
      <c r="A12508" s="43">
        <v>1106835</v>
      </c>
      <c r="B12508" s="43" t="s">
        <v>8803</v>
      </c>
      <c r="C12508" s="43" t="s">
        <v>1567</v>
      </c>
      <c r="E12508" s="43" t="s">
        <v>6263</v>
      </c>
      <c r="F12508" s="43" t="s">
        <v>28</v>
      </c>
      <c r="G12508" s="43">
        <v>85004</v>
      </c>
      <c r="Y12508" s="43" t="str">
        <f t="shared" si="390"/>
        <v/>
      </c>
      <c r="AA12508" s="43" t="e">
        <f t="shared" si="391"/>
        <v>#N/A</v>
      </c>
    </row>
    <row r="12509" spans="1:27" x14ac:dyDescent="0.3">
      <c r="A12509" s="43">
        <v>1141112</v>
      </c>
      <c r="B12509" s="43" t="s">
        <v>8803</v>
      </c>
      <c r="C12509" s="43" t="s">
        <v>274</v>
      </c>
      <c r="E12509" s="43" t="s">
        <v>6263</v>
      </c>
      <c r="F12509" s="43" t="s">
        <v>28</v>
      </c>
      <c r="G12509" s="43">
        <v>49054</v>
      </c>
      <c r="Y12509" s="43" t="str">
        <f t="shared" si="390"/>
        <v/>
      </c>
      <c r="AA12509" s="43" t="e">
        <f t="shared" si="391"/>
        <v>#N/A</v>
      </c>
    </row>
    <row r="12510" spans="1:27" x14ac:dyDescent="0.3">
      <c r="A12510" s="43">
        <v>1596378</v>
      </c>
      <c r="B12510" s="43" t="s">
        <v>8803</v>
      </c>
      <c r="C12510" s="43" t="s">
        <v>4917</v>
      </c>
      <c r="E12510" s="43" t="s">
        <v>6263</v>
      </c>
      <c r="F12510" s="43" t="s">
        <v>30</v>
      </c>
      <c r="G12510" s="43">
        <v>49002</v>
      </c>
      <c r="Y12510" s="43" t="str">
        <f t="shared" si="390"/>
        <v/>
      </c>
      <c r="AA12510" s="43" t="e">
        <f t="shared" si="391"/>
        <v>#N/A</v>
      </c>
    </row>
    <row r="12511" spans="1:27" x14ac:dyDescent="0.3">
      <c r="A12511" s="43">
        <v>1152953</v>
      </c>
      <c r="B12511" s="43" t="s">
        <v>8803</v>
      </c>
      <c r="C12511" s="43" t="s">
        <v>4575</v>
      </c>
      <c r="E12511" s="43" t="s">
        <v>6263</v>
      </c>
      <c r="F12511" s="43" t="s">
        <v>30</v>
      </c>
      <c r="G12511" s="43">
        <v>85004</v>
      </c>
      <c r="Y12511" s="43" t="str">
        <f t="shared" si="390"/>
        <v/>
      </c>
      <c r="AA12511" s="43" t="e">
        <f t="shared" si="391"/>
        <v>#N/A</v>
      </c>
    </row>
    <row r="12512" spans="1:27" x14ac:dyDescent="0.3">
      <c r="A12512" s="43">
        <v>723457</v>
      </c>
      <c r="B12512" s="43" t="s">
        <v>8803</v>
      </c>
      <c r="C12512" s="43" t="s">
        <v>321</v>
      </c>
      <c r="E12512" s="43" t="s">
        <v>6263</v>
      </c>
      <c r="F12512" s="43" t="s">
        <v>28</v>
      </c>
      <c r="G12512" s="43">
        <v>49045</v>
      </c>
      <c r="Y12512" s="43" t="str">
        <f t="shared" si="390"/>
        <v/>
      </c>
      <c r="AA12512" s="43" t="e">
        <f t="shared" si="391"/>
        <v>#N/A</v>
      </c>
    </row>
    <row r="12513" spans="1:27" x14ac:dyDescent="0.3">
      <c r="A12513" s="43">
        <v>2075232</v>
      </c>
      <c r="B12513" s="43" t="s">
        <v>8803</v>
      </c>
      <c r="C12513" s="43" t="s">
        <v>1379</v>
      </c>
      <c r="E12513" s="43" t="s">
        <v>35</v>
      </c>
      <c r="F12513" s="43" t="s">
        <v>30</v>
      </c>
      <c r="G12513" s="43">
        <v>49002</v>
      </c>
      <c r="Y12513" s="43" t="str">
        <f t="shared" si="390"/>
        <v>COMP</v>
      </c>
      <c r="AA12513" s="43">
        <f t="shared" si="391"/>
        <v>2075232</v>
      </c>
    </row>
    <row r="12514" spans="1:27" x14ac:dyDescent="0.3">
      <c r="A12514" s="43">
        <v>2419769</v>
      </c>
      <c r="B12514" s="43" t="s">
        <v>8804</v>
      </c>
      <c r="C12514" s="43" t="s">
        <v>924</v>
      </c>
      <c r="E12514" s="43" t="s">
        <v>29</v>
      </c>
      <c r="F12514" s="43" t="s">
        <v>30</v>
      </c>
      <c r="G12514" s="43">
        <v>44039</v>
      </c>
      <c r="Y12514" s="43" t="str">
        <f t="shared" si="390"/>
        <v/>
      </c>
      <c r="AA12514" s="43" t="e">
        <f t="shared" si="391"/>
        <v>#N/A</v>
      </c>
    </row>
    <row r="12515" spans="1:27" x14ac:dyDescent="0.3">
      <c r="A12515" s="43">
        <v>1266958</v>
      </c>
      <c r="B12515" s="43" t="s">
        <v>8805</v>
      </c>
      <c r="C12515" s="43" t="s">
        <v>530</v>
      </c>
      <c r="E12515" s="43" t="s">
        <v>6263</v>
      </c>
      <c r="F12515" s="43" t="s">
        <v>30</v>
      </c>
      <c r="G12515" s="43">
        <v>72041</v>
      </c>
      <c r="Y12515" s="43" t="str">
        <f t="shared" si="390"/>
        <v/>
      </c>
      <c r="AA12515" s="43" t="e">
        <f t="shared" si="391"/>
        <v>#N/A</v>
      </c>
    </row>
    <row r="12516" spans="1:27" x14ac:dyDescent="0.3">
      <c r="A12516" s="43">
        <v>2396194</v>
      </c>
      <c r="B12516" s="43" t="s">
        <v>2463</v>
      </c>
      <c r="C12516" s="43" t="s">
        <v>6997</v>
      </c>
      <c r="E12516" s="43" t="s">
        <v>6263</v>
      </c>
      <c r="F12516" s="43" t="s">
        <v>30</v>
      </c>
      <c r="G12516" s="43">
        <v>44073</v>
      </c>
      <c r="Y12516" s="43" t="str">
        <f t="shared" si="390"/>
        <v/>
      </c>
      <c r="AA12516" s="43" t="e">
        <f t="shared" si="391"/>
        <v>#N/A</v>
      </c>
    </row>
    <row r="12517" spans="1:27" x14ac:dyDescent="0.3">
      <c r="A12517" s="43">
        <v>1789797</v>
      </c>
      <c r="B12517" s="43" t="s">
        <v>2463</v>
      </c>
      <c r="C12517" s="43" t="s">
        <v>1490</v>
      </c>
      <c r="E12517" s="43" t="s">
        <v>29</v>
      </c>
      <c r="F12517" s="43" t="s">
        <v>28</v>
      </c>
      <c r="G12517" s="43">
        <v>49006</v>
      </c>
      <c r="Y12517" s="43" t="str">
        <f t="shared" si="390"/>
        <v/>
      </c>
      <c r="AA12517" s="43" t="e">
        <f t="shared" si="391"/>
        <v>#N/A</v>
      </c>
    </row>
    <row r="12518" spans="1:27" x14ac:dyDescent="0.3">
      <c r="A12518" s="43">
        <v>1683395</v>
      </c>
      <c r="B12518" s="43" t="s">
        <v>8806</v>
      </c>
      <c r="C12518" s="43" t="s">
        <v>325</v>
      </c>
      <c r="E12518" s="43" t="s">
        <v>6263</v>
      </c>
      <c r="F12518" s="43" t="s">
        <v>30</v>
      </c>
      <c r="G12518" s="43">
        <v>44035</v>
      </c>
      <c r="Y12518" s="43" t="str">
        <f t="shared" si="390"/>
        <v/>
      </c>
      <c r="AA12518" s="43" t="e">
        <f t="shared" si="391"/>
        <v>#N/A</v>
      </c>
    </row>
    <row r="12519" spans="1:27" x14ac:dyDescent="0.3">
      <c r="A12519" s="43">
        <v>672392</v>
      </c>
      <c r="B12519" s="43" t="s">
        <v>8807</v>
      </c>
      <c r="C12519" s="43" t="s">
        <v>722</v>
      </c>
      <c r="E12519" s="43" t="s">
        <v>6263</v>
      </c>
      <c r="F12519" s="43" t="s">
        <v>28</v>
      </c>
      <c r="G12519" s="43">
        <v>44079</v>
      </c>
      <c r="Y12519" s="43" t="str">
        <f t="shared" si="390"/>
        <v/>
      </c>
      <c r="AA12519" s="43" t="e">
        <f t="shared" si="391"/>
        <v>#N/A</v>
      </c>
    </row>
    <row r="12520" spans="1:27" x14ac:dyDescent="0.3">
      <c r="A12520" s="43">
        <v>1648291</v>
      </c>
      <c r="B12520" s="43" t="s">
        <v>2469</v>
      </c>
      <c r="C12520" s="43" t="s">
        <v>8808</v>
      </c>
      <c r="E12520" s="43" t="s">
        <v>6263</v>
      </c>
      <c r="F12520" s="43" t="s">
        <v>30</v>
      </c>
      <c r="G12520" s="43">
        <v>49064</v>
      </c>
      <c r="Y12520" s="43" t="str">
        <f t="shared" si="390"/>
        <v>COMP</v>
      </c>
      <c r="AA12520" s="43">
        <f t="shared" si="391"/>
        <v>1648291</v>
      </c>
    </row>
    <row r="12521" spans="1:27" x14ac:dyDescent="0.3">
      <c r="A12521" s="43">
        <v>1378258</v>
      </c>
      <c r="B12521" s="43" t="s">
        <v>8809</v>
      </c>
      <c r="C12521" s="43" t="s">
        <v>901</v>
      </c>
      <c r="E12521" s="43" t="s">
        <v>6263</v>
      </c>
      <c r="F12521" s="43" t="s">
        <v>30</v>
      </c>
      <c r="G12521" s="43">
        <v>44013</v>
      </c>
      <c r="Y12521" s="43" t="str">
        <f t="shared" si="390"/>
        <v/>
      </c>
      <c r="AA12521" s="43" t="e">
        <f t="shared" si="391"/>
        <v>#N/A</v>
      </c>
    </row>
    <row r="12522" spans="1:27" x14ac:dyDescent="0.3">
      <c r="A12522" s="43">
        <v>2325467</v>
      </c>
      <c r="B12522" s="43" t="s">
        <v>8810</v>
      </c>
      <c r="C12522" s="43" t="s">
        <v>8811</v>
      </c>
      <c r="E12522" s="43" t="s">
        <v>29</v>
      </c>
      <c r="F12522" s="43" t="s">
        <v>28</v>
      </c>
      <c r="G12522" s="43">
        <v>49064</v>
      </c>
      <c r="Y12522" s="43" t="str">
        <f t="shared" si="390"/>
        <v>COMP</v>
      </c>
      <c r="AA12522" s="43">
        <f t="shared" si="391"/>
        <v>2325467</v>
      </c>
    </row>
    <row r="12523" spans="1:27" x14ac:dyDescent="0.3">
      <c r="A12523" s="43">
        <v>1138344</v>
      </c>
      <c r="B12523" s="43" t="s">
        <v>8812</v>
      </c>
      <c r="C12523" s="43" t="s">
        <v>235</v>
      </c>
      <c r="E12523" s="43" t="s">
        <v>29</v>
      </c>
      <c r="F12523" s="43" t="s">
        <v>28</v>
      </c>
      <c r="G12523" s="43">
        <v>44045</v>
      </c>
      <c r="Y12523" s="43" t="str">
        <f t="shared" si="390"/>
        <v>COMP</v>
      </c>
      <c r="AA12523" s="43">
        <f t="shared" si="391"/>
        <v>1138344</v>
      </c>
    </row>
    <row r="12524" spans="1:27" x14ac:dyDescent="0.3">
      <c r="A12524" s="43">
        <v>826040</v>
      </c>
      <c r="B12524" s="43" t="s">
        <v>8813</v>
      </c>
      <c r="C12524" s="43" t="s">
        <v>475</v>
      </c>
      <c r="E12524" s="43" t="s">
        <v>6263</v>
      </c>
      <c r="F12524" s="43" t="s">
        <v>28</v>
      </c>
      <c r="G12524" s="43">
        <v>49064</v>
      </c>
      <c r="Y12524" s="43" t="str">
        <f t="shared" si="390"/>
        <v>COMP</v>
      </c>
      <c r="AA12524" s="43">
        <f t="shared" si="391"/>
        <v>826040</v>
      </c>
    </row>
    <row r="12525" spans="1:27" x14ac:dyDescent="0.3">
      <c r="A12525" s="43">
        <v>188009</v>
      </c>
      <c r="B12525" s="43" t="s">
        <v>8814</v>
      </c>
      <c r="C12525" s="43" t="s">
        <v>161</v>
      </c>
      <c r="E12525" s="43" t="s">
        <v>29</v>
      </c>
      <c r="F12525" s="43" t="s">
        <v>28</v>
      </c>
      <c r="G12525" s="43">
        <v>44124</v>
      </c>
      <c r="Y12525" s="43" t="str">
        <f t="shared" si="390"/>
        <v/>
      </c>
      <c r="AA12525" s="43" t="e">
        <f t="shared" si="391"/>
        <v>#N/A</v>
      </c>
    </row>
    <row r="12526" spans="1:27" x14ac:dyDescent="0.3">
      <c r="A12526" s="43">
        <v>1692499</v>
      </c>
      <c r="B12526" s="43" t="s">
        <v>8815</v>
      </c>
      <c r="C12526" s="43" t="s">
        <v>550</v>
      </c>
      <c r="E12526" s="43" t="s">
        <v>35</v>
      </c>
      <c r="F12526" s="43" t="s">
        <v>30</v>
      </c>
      <c r="G12526" s="43">
        <v>53013</v>
      </c>
      <c r="Y12526" s="43" t="str">
        <f t="shared" si="390"/>
        <v>COMP</v>
      </c>
      <c r="AA12526" s="43">
        <f t="shared" si="391"/>
        <v>1692499</v>
      </c>
    </row>
    <row r="12527" spans="1:27" x14ac:dyDescent="0.3">
      <c r="A12527" s="43">
        <v>1687453</v>
      </c>
      <c r="B12527" s="43" t="s">
        <v>8816</v>
      </c>
      <c r="C12527" s="43" t="s">
        <v>2147</v>
      </c>
      <c r="E12527" s="43" t="s">
        <v>34</v>
      </c>
      <c r="F12527" s="43" t="s">
        <v>30</v>
      </c>
      <c r="G12527" s="43">
        <v>49006</v>
      </c>
      <c r="Y12527" s="43" t="str">
        <f t="shared" si="390"/>
        <v>COMP</v>
      </c>
      <c r="AA12527" s="43">
        <f t="shared" si="391"/>
        <v>1687453</v>
      </c>
    </row>
    <row r="12528" spans="1:27" x14ac:dyDescent="0.3">
      <c r="A12528" s="43">
        <v>2435509</v>
      </c>
      <c r="B12528" s="43" t="s">
        <v>8817</v>
      </c>
      <c r="C12528" s="43" t="s">
        <v>1090</v>
      </c>
      <c r="E12528" s="43" t="s">
        <v>6263</v>
      </c>
      <c r="F12528" s="43" t="s">
        <v>30</v>
      </c>
      <c r="G12528" s="43">
        <v>85049</v>
      </c>
      <c r="Y12528" s="43" t="str">
        <f t="shared" si="390"/>
        <v/>
      </c>
      <c r="AA12528" s="43" t="e">
        <f t="shared" si="391"/>
        <v>#N/A</v>
      </c>
    </row>
    <row r="12529" spans="1:27" x14ac:dyDescent="0.3">
      <c r="A12529" s="43">
        <v>2072502</v>
      </c>
      <c r="B12529" s="43" t="s">
        <v>8817</v>
      </c>
      <c r="C12529" s="43" t="s">
        <v>301</v>
      </c>
      <c r="E12529" s="43" t="s">
        <v>6263</v>
      </c>
      <c r="F12529" s="43" t="s">
        <v>28</v>
      </c>
      <c r="G12529" s="43">
        <v>49004</v>
      </c>
      <c r="Y12529" s="43" t="str">
        <f t="shared" si="390"/>
        <v>COMP</v>
      </c>
      <c r="AA12529" s="43">
        <f t="shared" si="391"/>
        <v>2072502</v>
      </c>
    </row>
    <row r="12530" spans="1:27" x14ac:dyDescent="0.3">
      <c r="A12530" s="43">
        <v>1285646</v>
      </c>
      <c r="B12530" s="43" t="s">
        <v>8818</v>
      </c>
      <c r="C12530" s="43" t="s">
        <v>3342</v>
      </c>
      <c r="E12530" s="43" t="s">
        <v>6263</v>
      </c>
      <c r="F12530" s="43" t="s">
        <v>30</v>
      </c>
      <c r="G12530" s="43">
        <v>72041</v>
      </c>
      <c r="Y12530" s="43" t="str">
        <f t="shared" si="390"/>
        <v/>
      </c>
      <c r="AA12530" s="43" t="e">
        <f t="shared" si="391"/>
        <v>#N/A</v>
      </c>
    </row>
    <row r="12531" spans="1:27" x14ac:dyDescent="0.3">
      <c r="A12531" s="43">
        <v>1511830</v>
      </c>
      <c r="B12531" s="43" t="s">
        <v>8818</v>
      </c>
      <c r="C12531" s="43" t="s">
        <v>425</v>
      </c>
      <c r="E12531" s="43" t="s">
        <v>6263</v>
      </c>
      <c r="F12531" s="43" t="s">
        <v>28</v>
      </c>
      <c r="G12531" s="43">
        <v>72041</v>
      </c>
      <c r="Y12531" s="43" t="str">
        <f t="shared" si="390"/>
        <v/>
      </c>
      <c r="AA12531" s="43" t="e">
        <f t="shared" si="391"/>
        <v>#N/A</v>
      </c>
    </row>
    <row r="12532" spans="1:27" x14ac:dyDescent="0.3">
      <c r="A12532" s="43">
        <v>1909766</v>
      </c>
      <c r="B12532" s="43" t="s">
        <v>8819</v>
      </c>
      <c r="C12532" s="43" t="s">
        <v>942</v>
      </c>
      <c r="E12532" s="43" t="s">
        <v>6263</v>
      </c>
      <c r="F12532" s="43" t="s">
        <v>28</v>
      </c>
      <c r="G12532" s="43">
        <v>49039</v>
      </c>
      <c r="Y12532" s="43" t="str">
        <f t="shared" si="390"/>
        <v/>
      </c>
      <c r="AA12532" s="43" t="e">
        <f t="shared" si="391"/>
        <v>#N/A</v>
      </c>
    </row>
    <row r="12533" spans="1:27" x14ac:dyDescent="0.3">
      <c r="A12533" s="43">
        <v>1137213</v>
      </c>
      <c r="B12533" s="43" t="s">
        <v>8819</v>
      </c>
      <c r="C12533" s="43" t="s">
        <v>2510</v>
      </c>
      <c r="E12533" s="43" t="s">
        <v>6263</v>
      </c>
      <c r="F12533" s="43" t="s">
        <v>28</v>
      </c>
      <c r="G12533" s="43">
        <v>53060</v>
      </c>
      <c r="Y12533" s="43" t="str">
        <f t="shared" si="390"/>
        <v/>
      </c>
      <c r="AA12533" s="43" t="e">
        <f t="shared" si="391"/>
        <v>#N/A</v>
      </c>
    </row>
    <row r="12534" spans="1:27" x14ac:dyDescent="0.3">
      <c r="A12534" s="43">
        <v>974129</v>
      </c>
      <c r="B12534" s="43" t="s">
        <v>8819</v>
      </c>
      <c r="C12534" s="43" t="s">
        <v>264</v>
      </c>
      <c r="E12534" s="43" t="s">
        <v>6263</v>
      </c>
      <c r="F12534" s="43" t="s">
        <v>28</v>
      </c>
      <c r="G12534" s="43">
        <v>44015</v>
      </c>
      <c r="Y12534" s="43" t="str">
        <f t="shared" si="390"/>
        <v/>
      </c>
      <c r="AA12534" s="43" t="e">
        <f t="shared" si="391"/>
        <v>#N/A</v>
      </c>
    </row>
    <row r="12535" spans="1:27" x14ac:dyDescent="0.3">
      <c r="A12535" s="43">
        <v>2108519</v>
      </c>
      <c r="B12535" s="43" t="s">
        <v>8820</v>
      </c>
      <c r="C12535" s="43" t="s">
        <v>1041</v>
      </c>
      <c r="E12535" s="43" t="s">
        <v>6263</v>
      </c>
      <c r="F12535" s="43" t="s">
        <v>30</v>
      </c>
      <c r="G12535" s="43">
        <v>85050</v>
      </c>
      <c r="Y12535" s="43" t="str">
        <f t="shared" si="390"/>
        <v/>
      </c>
      <c r="AA12535" s="43" t="e">
        <f t="shared" si="391"/>
        <v>#N/A</v>
      </c>
    </row>
    <row r="12536" spans="1:27" x14ac:dyDescent="0.3">
      <c r="A12536" s="43">
        <v>1822287</v>
      </c>
      <c r="B12536" s="43" t="s">
        <v>8821</v>
      </c>
      <c r="C12536" s="43" t="s">
        <v>413</v>
      </c>
      <c r="E12536" s="43" t="s">
        <v>6263</v>
      </c>
      <c r="F12536" s="43" t="s">
        <v>30</v>
      </c>
      <c r="G12536" s="43">
        <v>49072</v>
      </c>
      <c r="Y12536" s="43" t="str">
        <f t="shared" si="390"/>
        <v/>
      </c>
      <c r="AA12536" s="43" t="e">
        <f t="shared" si="391"/>
        <v>#N/A</v>
      </c>
    </row>
    <row r="12537" spans="1:27" x14ac:dyDescent="0.3">
      <c r="A12537" s="43">
        <v>2315134</v>
      </c>
      <c r="B12537" s="43" t="s">
        <v>8821</v>
      </c>
      <c r="C12537" s="43" t="s">
        <v>202</v>
      </c>
      <c r="E12537" s="43" t="s">
        <v>6263</v>
      </c>
      <c r="F12537" s="43" t="s">
        <v>28</v>
      </c>
      <c r="G12537" s="43">
        <v>49006</v>
      </c>
      <c r="Y12537" s="43" t="str">
        <f t="shared" si="390"/>
        <v/>
      </c>
      <c r="AA12537" s="43" t="e">
        <f t="shared" si="391"/>
        <v>#N/A</v>
      </c>
    </row>
    <row r="12538" spans="1:27" x14ac:dyDescent="0.3">
      <c r="A12538" s="43">
        <v>2435528</v>
      </c>
      <c r="B12538" s="43" t="s">
        <v>8822</v>
      </c>
      <c r="C12538" s="43" t="s">
        <v>936</v>
      </c>
      <c r="E12538" s="43" t="s">
        <v>6263</v>
      </c>
      <c r="F12538" s="43" t="s">
        <v>30</v>
      </c>
      <c r="G12538" s="43">
        <v>44094</v>
      </c>
      <c r="Y12538" s="43" t="str">
        <f t="shared" si="390"/>
        <v>COMP</v>
      </c>
      <c r="AA12538" s="43">
        <f t="shared" si="391"/>
        <v>2435528</v>
      </c>
    </row>
    <row r="12539" spans="1:27" x14ac:dyDescent="0.3">
      <c r="A12539" s="43">
        <v>2241991</v>
      </c>
      <c r="B12539" s="43" t="s">
        <v>8823</v>
      </c>
      <c r="C12539" s="43" t="s">
        <v>8824</v>
      </c>
      <c r="E12539" s="43" t="s">
        <v>35</v>
      </c>
      <c r="F12539" s="43" t="s">
        <v>28</v>
      </c>
      <c r="G12539" s="43">
        <v>49067</v>
      </c>
      <c r="Y12539" s="43" t="str">
        <f t="shared" si="390"/>
        <v>COMP</v>
      </c>
      <c r="AA12539" s="43">
        <f t="shared" si="391"/>
        <v>2241991</v>
      </c>
    </row>
    <row r="12540" spans="1:27" x14ac:dyDescent="0.3">
      <c r="A12540" s="43">
        <v>2253729</v>
      </c>
      <c r="B12540" s="43" t="s">
        <v>8825</v>
      </c>
      <c r="C12540" s="43" t="s">
        <v>313</v>
      </c>
      <c r="E12540" s="43" t="s">
        <v>29</v>
      </c>
      <c r="F12540" s="43" t="s">
        <v>28</v>
      </c>
      <c r="G12540" s="43">
        <v>44072</v>
      </c>
      <c r="Y12540" s="43" t="str">
        <f t="shared" si="390"/>
        <v/>
      </c>
      <c r="AA12540" s="43" t="e">
        <f t="shared" si="391"/>
        <v>#N/A</v>
      </c>
    </row>
    <row r="12541" spans="1:27" x14ac:dyDescent="0.3">
      <c r="A12541" s="43">
        <v>479084</v>
      </c>
      <c r="B12541" s="43" t="s">
        <v>8826</v>
      </c>
      <c r="C12541" s="43" t="s">
        <v>722</v>
      </c>
      <c r="E12541" s="43" t="s">
        <v>6263</v>
      </c>
      <c r="F12541" s="43" t="s">
        <v>28</v>
      </c>
      <c r="G12541" s="43">
        <v>85073</v>
      </c>
      <c r="Y12541" s="43" t="str">
        <f t="shared" si="390"/>
        <v>COMP</v>
      </c>
      <c r="AA12541" s="43">
        <f t="shared" si="391"/>
        <v>479084</v>
      </c>
    </row>
    <row r="12542" spans="1:27" x14ac:dyDescent="0.3">
      <c r="A12542" s="43">
        <v>2293588</v>
      </c>
      <c r="B12542" s="43" t="s">
        <v>8827</v>
      </c>
      <c r="C12542" s="43" t="s">
        <v>1145</v>
      </c>
      <c r="E12542" s="43" t="s">
        <v>6263</v>
      </c>
      <c r="F12542" s="43" t="s">
        <v>30</v>
      </c>
      <c r="G12542" s="43">
        <v>49027</v>
      </c>
      <c r="Y12542" s="43" t="str">
        <f t="shared" si="390"/>
        <v/>
      </c>
      <c r="AA12542" s="43" t="e">
        <f t="shared" si="391"/>
        <v>#N/A</v>
      </c>
    </row>
    <row r="12543" spans="1:27" x14ac:dyDescent="0.3">
      <c r="A12543" s="43">
        <v>1908245</v>
      </c>
      <c r="B12543" s="43" t="s">
        <v>8827</v>
      </c>
      <c r="C12543" s="43" t="s">
        <v>232</v>
      </c>
      <c r="E12543" s="43" t="s">
        <v>6263</v>
      </c>
      <c r="F12543" s="43" t="s">
        <v>28</v>
      </c>
      <c r="G12543" s="43">
        <v>49027</v>
      </c>
      <c r="Y12543" s="43" t="str">
        <f t="shared" si="390"/>
        <v/>
      </c>
      <c r="AA12543" s="43" t="e">
        <f t="shared" si="391"/>
        <v>#N/A</v>
      </c>
    </row>
    <row r="12544" spans="1:27" x14ac:dyDescent="0.3">
      <c r="A12544" s="43">
        <v>2389231</v>
      </c>
      <c r="B12544" s="43" t="s">
        <v>8828</v>
      </c>
      <c r="C12544" s="43" t="s">
        <v>189</v>
      </c>
      <c r="E12544" s="43" t="s">
        <v>6263</v>
      </c>
      <c r="F12544" s="43" t="s">
        <v>30</v>
      </c>
      <c r="G12544" s="43">
        <v>44079</v>
      </c>
      <c r="Y12544" s="43" t="str">
        <f t="shared" si="390"/>
        <v/>
      </c>
      <c r="AA12544" s="43" t="e">
        <f t="shared" si="391"/>
        <v>#N/A</v>
      </c>
    </row>
    <row r="12545" spans="1:27" x14ac:dyDescent="0.3">
      <c r="A12545" s="43">
        <v>315639</v>
      </c>
      <c r="B12545" s="43" t="s">
        <v>8829</v>
      </c>
      <c r="C12545" s="43" t="s">
        <v>8830</v>
      </c>
      <c r="E12545" s="43" t="s">
        <v>6263</v>
      </c>
      <c r="F12545" s="43" t="s">
        <v>28</v>
      </c>
      <c r="G12545" s="43">
        <v>44103</v>
      </c>
      <c r="Y12545" s="43" t="str">
        <f t="shared" si="390"/>
        <v/>
      </c>
      <c r="AA12545" s="43" t="e">
        <f t="shared" si="391"/>
        <v>#N/A</v>
      </c>
    </row>
    <row r="12546" spans="1:27" x14ac:dyDescent="0.3">
      <c r="A12546" s="43">
        <v>468270</v>
      </c>
      <c r="B12546" s="43" t="s">
        <v>8829</v>
      </c>
      <c r="C12546" s="43" t="s">
        <v>504</v>
      </c>
      <c r="E12546" s="43" t="s">
        <v>6263</v>
      </c>
      <c r="F12546" s="43" t="s">
        <v>30</v>
      </c>
      <c r="G12546" s="43">
        <v>44103</v>
      </c>
      <c r="Y12546" s="43" t="str">
        <f t="shared" ref="Y12546:Y12609" si="392">IF(ISERROR(AA12546)=FALSE,"COMP","")</f>
        <v/>
      </c>
      <c r="AA12546" s="43" t="e">
        <f t="shared" si="391"/>
        <v>#N/A</v>
      </c>
    </row>
    <row r="12547" spans="1:27" x14ac:dyDescent="0.3">
      <c r="A12547" s="43">
        <v>622414</v>
      </c>
      <c r="B12547" s="43" t="s">
        <v>8831</v>
      </c>
      <c r="C12547" s="43" t="s">
        <v>514</v>
      </c>
      <c r="E12547" s="43" t="s">
        <v>6263</v>
      </c>
      <c r="F12547" s="43" t="s">
        <v>28</v>
      </c>
      <c r="G12547" s="43">
        <v>49027</v>
      </c>
      <c r="Y12547" s="43" t="str">
        <f t="shared" si="392"/>
        <v/>
      </c>
      <c r="AA12547" s="43" t="e">
        <f t="shared" ref="AA12547:AA12610" si="393">VLOOKUP(A12547,Z:Z,1,FALSE)</f>
        <v>#N/A</v>
      </c>
    </row>
    <row r="12548" spans="1:27" x14ac:dyDescent="0.3">
      <c r="A12548" s="43">
        <v>2181025</v>
      </c>
      <c r="B12548" s="43" t="s">
        <v>8832</v>
      </c>
      <c r="C12548" s="43" t="s">
        <v>1227</v>
      </c>
      <c r="E12548" s="43" t="s">
        <v>35</v>
      </c>
      <c r="F12548" s="43" t="s">
        <v>28</v>
      </c>
      <c r="G12548" s="43">
        <v>53064</v>
      </c>
      <c r="Y12548" s="43" t="str">
        <f t="shared" si="392"/>
        <v>COMP</v>
      </c>
      <c r="AA12548" s="43">
        <f t="shared" si="393"/>
        <v>2181025</v>
      </c>
    </row>
    <row r="12549" spans="1:27" x14ac:dyDescent="0.3">
      <c r="A12549" s="43">
        <v>1296666</v>
      </c>
      <c r="B12549" s="43" t="s">
        <v>8833</v>
      </c>
      <c r="C12549" s="43" t="s">
        <v>241</v>
      </c>
      <c r="E12549" s="43" t="s">
        <v>6263</v>
      </c>
      <c r="F12549" s="43" t="s">
        <v>28</v>
      </c>
      <c r="G12549" s="43">
        <v>49032</v>
      </c>
      <c r="Y12549" s="43" t="str">
        <f t="shared" si="392"/>
        <v/>
      </c>
      <c r="AA12549" s="43" t="e">
        <f t="shared" si="393"/>
        <v>#N/A</v>
      </c>
    </row>
    <row r="12550" spans="1:27" x14ac:dyDescent="0.3">
      <c r="A12550" s="43">
        <v>1757327</v>
      </c>
      <c r="B12550" s="43" t="s">
        <v>8834</v>
      </c>
      <c r="C12550" s="43" t="s">
        <v>266</v>
      </c>
      <c r="E12550" s="43" t="s">
        <v>6263</v>
      </c>
      <c r="F12550" s="43" t="s">
        <v>30</v>
      </c>
      <c r="G12550" s="43">
        <v>85015</v>
      </c>
      <c r="Y12550" s="43" t="str">
        <f t="shared" si="392"/>
        <v/>
      </c>
      <c r="AA12550" s="43" t="e">
        <f t="shared" si="393"/>
        <v>#N/A</v>
      </c>
    </row>
    <row r="12551" spans="1:27" x14ac:dyDescent="0.3">
      <c r="A12551" s="43">
        <v>2276778</v>
      </c>
      <c r="B12551" s="43" t="s">
        <v>8835</v>
      </c>
      <c r="C12551" s="43" t="s">
        <v>534</v>
      </c>
      <c r="E12551" s="43" t="s">
        <v>6263</v>
      </c>
      <c r="F12551" s="43" t="s">
        <v>30</v>
      </c>
      <c r="G12551" s="43">
        <v>85033</v>
      </c>
      <c r="Y12551" s="43" t="str">
        <f t="shared" si="392"/>
        <v/>
      </c>
      <c r="AA12551" s="43" t="e">
        <f t="shared" si="393"/>
        <v>#N/A</v>
      </c>
    </row>
    <row r="12552" spans="1:27" x14ac:dyDescent="0.3">
      <c r="A12552" s="43">
        <v>2276773</v>
      </c>
      <c r="B12552" s="43" t="s">
        <v>8835</v>
      </c>
      <c r="C12552" s="43" t="s">
        <v>375</v>
      </c>
      <c r="E12552" s="43" t="s">
        <v>6263</v>
      </c>
      <c r="F12552" s="43" t="s">
        <v>28</v>
      </c>
      <c r="G12552" s="43">
        <v>85033</v>
      </c>
      <c r="Y12552" s="43" t="str">
        <f t="shared" si="392"/>
        <v/>
      </c>
      <c r="AA12552" s="43" t="e">
        <f t="shared" si="393"/>
        <v>#N/A</v>
      </c>
    </row>
    <row r="12553" spans="1:27" x14ac:dyDescent="0.3">
      <c r="A12553" s="43">
        <v>2205523</v>
      </c>
      <c r="B12553" s="43" t="s">
        <v>8836</v>
      </c>
      <c r="C12553" s="43" t="s">
        <v>1415</v>
      </c>
      <c r="E12553" s="43" t="s">
        <v>6263</v>
      </c>
      <c r="F12553" s="43" t="s">
        <v>30</v>
      </c>
      <c r="G12553" s="43">
        <v>53013</v>
      </c>
      <c r="Y12553" s="43" t="str">
        <f t="shared" si="392"/>
        <v/>
      </c>
      <c r="AA12553" s="43" t="e">
        <f t="shared" si="393"/>
        <v>#N/A</v>
      </c>
    </row>
    <row r="12554" spans="1:27" x14ac:dyDescent="0.3">
      <c r="A12554" s="43">
        <v>621919</v>
      </c>
      <c r="B12554" s="43" t="s">
        <v>8837</v>
      </c>
      <c r="C12554" s="43" t="s">
        <v>571</v>
      </c>
      <c r="E12554" s="43" t="s">
        <v>6263</v>
      </c>
      <c r="F12554" s="43" t="s">
        <v>28</v>
      </c>
      <c r="G12554" s="43">
        <v>53063</v>
      </c>
      <c r="Y12554" s="43" t="str">
        <f t="shared" si="392"/>
        <v>COMP</v>
      </c>
      <c r="AA12554" s="43">
        <f t="shared" si="393"/>
        <v>621919</v>
      </c>
    </row>
    <row r="12555" spans="1:27" x14ac:dyDescent="0.3">
      <c r="A12555" s="43">
        <v>1941659</v>
      </c>
      <c r="B12555" s="43" t="s">
        <v>2491</v>
      </c>
      <c r="C12555" s="43" t="s">
        <v>647</v>
      </c>
      <c r="E12555" s="43" t="s">
        <v>6263</v>
      </c>
      <c r="F12555" s="43" t="s">
        <v>28</v>
      </c>
      <c r="G12555" s="43">
        <v>49002</v>
      </c>
      <c r="Y12555" s="43" t="str">
        <f t="shared" si="392"/>
        <v/>
      </c>
      <c r="AA12555" s="43" t="e">
        <f t="shared" si="393"/>
        <v>#N/A</v>
      </c>
    </row>
    <row r="12556" spans="1:27" x14ac:dyDescent="0.3">
      <c r="A12556" s="43">
        <v>1879064</v>
      </c>
      <c r="B12556" s="43" t="s">
        <v>8838</v>
      </c>
      <c r="C12556" s="43" t="s">
        <v>189</v>
      </c>
      <c r="E12556" s="43" t="s">
        <v>6263</v>
      </c>
      <c r="F12556" s="43" t="s">
        <v>30</v>
      </c>
      <c r="G12556" s="43">
        <v>44067</v>
      </c>
      <c r="Y12556" s="43" t="str">
        <f t="shared" si="392"/>
        <v>COMP</v>
      </c>
      <c r="AA12556" s="43">
        <f t="shared" si="393"/>
        <v>1879064</v>
      </c>
    </row>
    <row r="12557" spans="1:27" x14ac:dyDescent="0.3">
      <c r="A12557" s="43">
        <v>706282</v>
      </c>
      <c r="B12557" s="43" t="s">
        <v>2494</v>
      </c>
      <c r="C12557" s="43" t="s">
        <v>819</v>
      </c>
      <c r="E12557" s="43" t="s">
        <v>6263</v>
      </c>
      <c r="F12557" s="43" t="s">
        <v>28</v>
      </c>
      <c r="G12557" s="43">
        <v>44015</v>
      </c>
      <c r="Y12557" s="43" t="str">
        <f t="shared" si="392"/>
        <v/>
      </c>
      <c r="AA12557" s="43" t="e">
        <f t="shared" si="393"/>
        <v>#N/A</v>
      </c>
    </row>
    <row r="12558" spans="1:27" x14ac:dyDescent="0.3">
      <c r="A12558" s="43">
        <v>2193050</v>
      </c>
      <c r="B12558" s="43" t="s">
        <v>8839</v>
      </c>
      <c r="C12558" s="43" t="s">
        <v>316</v>
      </c>
      <c r="E12558" s="43" t="s">
        <v>6263</v>
      </c>
      <c r="F12558" s="43" t="s">
        <v>28</v>
      </c>
      <c r="G12558" s="43">
        <v>44052</v>
      </c>
      <c r="Y12558" s="43" t="str">
        <f t="shared" si="392"/>
        <v>COMP</v>
      </c>
      <c r="AA12558" s="43">
        <f t="shared" si="393"/>
        <v>2193050</v>
      </c>
    </row>
    <row r="12559" spans="1:27" x14ac:dyDescent="0.3">
      <c r="A12559" s="43">
        <v>2191841</v>
      </c>
      <c r="B12559" s="43" t="s">
        <v>8840</v>
      </c>
      <c r="C12559" s="43" t="s">
        <v>161</v>
      </c>
      <c r="E12559" s="43" t="s">
        <v>35</v>
      </c>
      <c r="F12559" s="43" t="s">
        <v>28</v>
      </c>
      <c r="G12559" s="43">
        <v>44024</v>
      </c>
      <c r="Y12559" s="43" t="str">
        <f t="shared" si="392"/>
        <v>COMP</v>
      </c>
      <c r="AA12559" s="43">
        <f t="shared" si="393"/>
        <v>2191841</v>
      </c>
    </row>
    <row r="12560" spans="1:27" x14ac:dyDescent="0.3">
      <c r="A12560" s="43">
        <v>2394457</v>
      </c>
      <c r="B12560" s="43" t="s">
        <v>8840</v>
      </c>
      <c r="C12560" s="43" t="s">
        <v>389</v>
      </c>
      <c r="E12560" s="43" t="s">
        <v>29</v>
      </c>
      <c r="F12560" s="43" t="s">
        <v>28</v>
      </c>
      <c r="G12560" s="43">
        <v>44024</v>
      </c>
      <c r="Y12560" s="43" t="str">
        <f t="shared" si="392"/>
        <v/>
      </c>
      <c r="AA12560" s="43" t="e">
        <f t="shared" si="393"/>
        <v>#N/A</v>
      </c>
    </row>
    <row r="12561" spans="1:27" x14ac:dyDescent="0.3">
      <c r="A12561" s="43">
        <v>1670411</v>
      </c>
      <c r="B12561" s="43" t="s">
        <v>8840</v>
      </c>
      <c r="C12561" s="43" t="s">
        <v>421</v>
      </c>
      <c r="E12561" s="43" t="s">
        <v>6263</v>
      </c>
      <c r="F12561" s="43" t="s">
        <v>30</v>
      </c>
      <c r="G12561" s="43">
        <v>72017</v>
      </c>
      <c r="Y12561" s="43" t="str">
        <f t="shared" si="392"/>
        <v/>
      </c>
      <c r="AA12561" s="43" t="e">
        <f t="shared" si="393"/>
        <v>#N/A</v>
      </c>
    </row>
    <row r="12562" spans="1:27" x14ac:dyDescent="0.3">
      <c r="A12562" s="43">
        <v>1571263</v>
      </c>
      <c r="B12562" s="43" t="s">
        <v>8840</v>
      </c>
      <c r="C12562" s="43" t="s">
        <v>541</v>
      </c>
      <c r="E12562" s="43" t="s">
        <v>6263</v>
      </c>
      <c r="F12562" s="43" t="s">
        <v>28</v>
      </c>
      <c r="G12562" s="43">
        <v>72017</v>
      </c>
      <c r="Y12562" s="43" t="str">
        <f t="shared" si="392"/>
        <v>COMP</v>
      </c>
      <c r="AA12562" s="43">
        <f t="shared" si="393"/>
        <v>1571263</v>
      </c>
    </row>
    <row r="12563" spans="1:27" x14ac:dyDescent="0.3">
      <c r="A12563" s="43">
        <v>1567491</v>
      </c>
      <c r="B12563" s="43" t="s">
        <v>8841</v>
      </c>
      <c r="C12563" s="43" t="s">
        <v>244</v>
      </c>
      <c r="E12563" s="43" t="s">
        <v>6263</v>
      </c>
      <c r="F12563" s="43" t="s">
        <v>28</v>
      </c>
      <c r="G12563" s="43">
        <v>53022</v>
      </c>
      <c r="Y12563" s="43" t="str">
        <f t="shared" si="392"/>
        <v>COMP</v>
      </c>
      <c r="AA12563" s="43">
        <f t="shared" si="393"/>
        <v>1567491</v>
      </c>
    </row>
    <row r="12564" spans="1:27" x14ac:dyDescent="0.3">
      <c r="A12564" s="43">
        <v>2084607</v>
      </c>
      <c r="B12564" s="43" t="s">
        <v>8842</v>
      </c>
      <c r="C12564" s="43" t="s">
        <v>248</v>
      </c>
      <c r="E12564" s="43" t="s">
        <v>6263</v>
      </c>
      <c r="F12564" s="43" t="s">
        <v>30</v>
      </c>
      <c r="G12564" s="43">
        <v>44134</v>
      </c>
      <c r="Y12564" s="43" t="str">
        <f t="shared" si="392"/>
        <v/>
      </c>
      <c r="AA12564" s="43" t="e">
        <f t="shared" si="393"/>
        <v>#N/A</v>
      </c>
    </row>
    <row r="12565" spans="1:27" x14ac:dyDescent="0.3">
      <c r="A12565" s="43">
        <v>2435074</v>
      </c>
      <c r="B12565" s="43" t="s">
        <v>8843</v>
      </c>
      <c r="C12565" s="43" t="s">
        <v>1094</v>
      </c>
      <c r="E12565" s="43" t="s">
        <v>29</v>
      </c>
      <c r="F12565" s="43" t="s">
        <v>30</v>
      </c>
      <c r="G12565" s="43">
        <v>44067</v>
      </c>
      <c r="Y12565" s="43" t="str">
        <f t="shared" si="392"/>
        <v>COMP</v>
      </c>
      <c r="AA12565" s="43">
        <f t="shared" si="393"/>
        <v>2435074</v>
      </c>
    </row>
    <row r="12566" spans="1:27" x14ac:dyDescent="0.3">
      <c r="A12566" s="43">
        <v>280113</v>
      </c>
      <c r="B12566" s="43" t="s">
        <v>8844</v>
      </c>
      <c r="C12566" s="43" t="s">
        <v>276</v>
      </c>
      <c r="E12566" s="43" t="s">
        <v>6263</v>
      </c>
      <c r="F12566" s="43" t="s">
        <v>28</v>
      </c>
      <c r="G12566" s="43">
        <v>44039</v>
      </c>
      <c r="Y12566" s="43" t="str">
        <f t="shared" si="392"/>
        <v/>
      </c>
      <c r="AA12566" s="43" t="e">
        <f t="shared" si="393"/>
        <v>#N/A</v>
      </c>
    </row>
    <row r="12567" spans="1:27" x14ac:dyDescent="0.3">
      <c r="A12567" s="43">
        <v>2428418</v>
      </c>
      <c r="B12567" s="43" t="s">
        <v>8845</v>
      </c>
      <c r="C12567" s="43" t="s">
        <v>8846</v>
      </c>
      <c r="E12567" s="43" t="s">
        <v>31</v>
      </c>
      <c r="F12567" s="43" t="s">
        <v>28</v>
      </c>
      <c r="G12567" s="43">
        <v>72041</v>
      </c>
      <c r="Y12567" s="43" t="str">
        <f t="shared" si="392"/>
        <v>COMP</v>
      </c>
      <c r="AA12567" s="43">
        <f t="shared" si="393"/>
        <v>2428418</v>
      </c>
    </row>
    <row r="12568" spans="1:27" x14ac:dyDescent="0.3">
      <c r="A12568" s="43">
        <v>209779</v>
      </c>
      <c r="B12568" s="43" t="s">
        <v>8847</v>
      </c>
      <c r="C12568" s="43" t="s">
        <v>329</v>
      </c>
      <c r="E12568" s="43" t="s">
        <v>6263</v>
      </c>
      <c r="F12568" s="43" t="s">
        <v>28</v>
      </c>
      <c r="G12568" s="43">
        <v>85033</v>
      </c>
      <c r="Y12568" s="43" t="str">
        <f t="shared" si="392"/>
        <v>COMP</v>
      </c>
      <c r="AA12568" s="43">
        <f t="shared" si="393"/>
        <v>209779</v>
      </c>
    </row>
    <row r="12569" spans="1:27" x14ac:dyDescent="0.3">
      <c r="A12569" s="43">
        <v>1919620</v>
      </c>
      <c r="B12569" s="43" t="s">
        <v>8848</v>
      </c>
      <c r="C12569" s="43" t="s">
        <v>631</v>
      </c>
      <c r="E12569" s="43" t="s">
        <v>6263</v>
      </c>
      <c r="F12569" s="43" t="s">
        <v>30</v>
      </c>
      <c r="G12569" s="43">
        <v>85033</v>
      </c>
      <c r="Y12569" s="43" t="str">
        <f t="shared" si="392"/>
        <v/>
      </c>
      <c r="AA12569" s="43" t="e">
        <f t="shared" si="393"/>
        <v>#N/A</v>
      </c>
    </row>
    <row r="12570" spans="1:27" x14ac:dyDescent="0.3">
      <c r="A12570" s="43">
        <v>2425235</v>
      </c>
      <c r="B12570" s="43" t="s">
        <v>8849</v>
      </c>
      <c r="C12570" s="43" t="s">
        <v>2564</v>
      </c>
      <c r="E12570" s="43" t="s">
        <v>6263</v>
      </c>
      <c r="F12570" s="43" t="s">
        <v>30</v>
      </c>
      <c r="G12570" s="43">
        <v>49034</v>
      </c>
      <c r="Y12570" s="43" t="str">
        <f t="shared" si="392"/>
        <v/>
      </c>
      <c r="AA12570" s="43" t="e">
        <f t="shared" si="393"/>
        <v>#N/A</v>
      </c>
    </row>
    <row r="12571" spans="1:27" x14ac:dyDescent="0.3">
      <c r="A12571" s="43">
        <v>2417165</v>
      </c>
      <c r="B12571" s="43" t="s">
        <v>8850</v>
      </c>
      <c r="C12571" s="43" t="s">
        <v>7033</v>
      </c>
      <c r="E12571" s="43" t="s">
        <v>6263</v>
      </c>
      <c r="F12571" s="43" t="s">
        <v>28</v>
      </c>
      <c r="G12571" s="43">
        <v>85052</v>
      </c>
      <c r="Y12571" s="43" t="str">
        <f t="shared" si="392"/>
        <v>COMP</v>
      </c>
      <c r="AA12571" s="43">
        <f t="shared" si="393"/>
        <v>2417165</v>
      </c>
    </row>
    <row r="12572" spans="1:27" x14ac:dyDescent="0.3">
      <c r="A12572" s="43">
        <v>615807</v>
      </c>
      <c r="B12572" s="43" t="s">
        <v>8851</v>
      </c>
      <c r="C12572" s="43" t="s">
        <v>984</v>
      </c>
      <c r="E12572" s="43" t="s">
        <v>6263</v>
      </c>
      <c r="F12572" s="43" t="s">
        <v>28</v>
      </c>
      <c r="G12572" s="43">
        <v>72080</v>
      </c>
      <c r="Y12572" s="43" t="str">
        <f t="shared" si="392"/>
        <v>COMP</v>
      </c>
      <c r="AA12572" s="43">
        <f t="shared" si="393"/>
        <v>615807</v>
      </c>
    </row>
    <row r="12573" spans="1:27" x14ac:dyDescent="0.3">
      <c r="A12573" s="43">
        <v>2361484</v>
      </c>
      <c r="B12573" s="43" t="s">
        <v>8852</v>
      </c>
      <c r="C12573" s="43" t="s">
        <v>755</v>
      </c>
      <c r="E12573" s="43" t="s">
        <v>6263</v>
      </c>
      <c r="F12573" s="43" t="s">
        <v>28</v>
      </c>
      <c r="G12573" s="43">
        <v>44024</v>
      </c>
      <c r="Y12573" s="43" t="str">
        <f t="shared" si="392"/>
        <v/>
      </c>
      <c r="AA12573" s="43" t="e">
        <f t="shared" si="393"/>
        <v>#N/A</v>
      </c>
    </row>
    <row r="12574" spans="1:27" x14ac:dyDescent="0.3">
      <c r="A12574" s="43">
        <v>2361496</v>
      </c>
      <c r="B12574" s="43" t="s">
        <v>8852</v>
      </c>
      <c r="C12574" s="43" t="s">
        <v>795</v>
      </c>
      <c r="E12574" s="43" t="s">
        <v>6263</v>
      </c>
      <c r="F12574" s="43" t="s">
        <v>30</v>
      </c>
      <c r="G12574" s="43">
        <v>44024</v>
      </c>
      <c r="Y12574" s="43" t="str">
        <f t="shared" si="392"/>
        <v/>
      </c>
      <c r="AA12574" s="43" t="e">
        <f t="shared" si="393"/>
        <v>#N/A</v>
      </c>
    </row>
    <row r="12575" spans="1:27" x14ac:dyDescent="0.3">
      <c r="A12575" s="43">
        <v>2400274</v>
      </c>
      <c r="B12575" s="43" t="s">
        <v>8853</v>
      </c>
      <c r="C12575" s="43" t="s">
        <v>993</v>
      </c>
      <c r="E12575" s="43" t="s">
        <v>6263</v>
      </c>
      <c r="F12575" s="43" t="s">
        <v>30</v>
      </c>
      <c r="G12575" s="43">
        <v>49004</v>
      </c>
      <c r="Y12575" s="43" t="str">
        <f t="shared" si="392"/>
        <v/>
      </c>
      <c r="AA12575" s="43" t="e">
        <f t="shared" si="393"/>
        <v>#N/A</v>
      </c>
    </row>
    <row r="12576" spans="1:27" x14ac:dyDescent="0.3">
      <c r="A12576" s="43">
        <v>1976141</v>
      </c>
      <c r="B12576" s="43" t="s">
        <v>8854</v>
      </c>
      <c r="C12576" s="43" t="s">
        <v>777</v>
      </c>
      <c r="E12576" s="43" t="s">
        <v>29</v>
      </c>
      <c r="F12576" s="43" t="s">
        <v>30</v>
      </c>
      <c r="G12576" s="43">
        <v>49006</v>
      </c>
      <c r="Y12576" s="43" t="str">
        <f t="shared" si="392"/>
        <v>COMP</v>
      </c>
      <c r="AA12576" s="43">
        <f t="shared" si="393"/>
        <v>1976141</v>
      </c>
    </row>
    <row r="12577" spans="1:27" x14ac:dyDescent="0.3">
      <c r="A12577" s="43">
        <v>2159575</v>
      </c>
      <c r="B12577" s="43" t="s">
        <v>8855</v>
      </c>
      <c r="C12577" s="43" t="s">
        <v>375</v>
      </c>
      <c r="E12577" s="43" t="s">
        <v>6263</v>
      </c>
      <c r="F12577" s="43" t="s">
        <v>28</v>
      </c>
      <c r="G12577" s="43">
        <v>72041</v>
      </c>
      <c r="Y12577" s="43" t="str">
        <f t="shared" si="392"/>
        <v>COMP</v>
      </c>
      <c r="AA12577" s="43">
        <f t="shared" si="393"/>
        <v>2159575</v>
      </c>
    </row>
    <row r="12578" spans="1:27" x14ac:dyDescent="0.3">
      <c r="A12578" s="43">
        <v>2430406</v>
      </c>
      <c r="B12578" s="43" t="s">
        <v>8855</v>
      </c>
      <c r="C12578" s="43" t="s">
        <v>454</v>
      </c>
      <c r="E12578" s="43" t="s">
        <v>6263</v>
      </c>
      <c r="F12578" s="43" t="s">
        <v>30</v>
      </c>
      <c r="G12578" s="43">
        <v>44079</v>
      </c>
      <c r="Y12578" s="43" t="str">
        <f t="shared" si="392"/>
        <v/>
      </c>
      <c r="AA12578" s="43" t="e">
        <f t="shared" si="393"/>
        <v>#N/A</v>
      </c>
    </row>
    <row r="12579" spans="1:27" x14ac:dyDescent="0.3">
      <c r="A12579" s="43">
        <v>2001296</v>
      </c>
      <c r="B12579" s="43" t="s">
        <v>8855</v>
      </c>
      <c r="C12579" s="43" t="s">
        <v>333</v>
      </c>
      <c r="E12579" s="43" t="s">
        <v>6263</v>
      </c>
      <c r="F12579" s="43" t="s">
        <v>30</v>
      </c>
      <c r="G12579" s="43">
        <v>44055</v>
      </c>
      <c r="Y12579" s="43" t="str">
        <f t="shared" si="392"/>
        <v/>
      </c>
      <c r="AA12579" s="43" t="e">
        <f t="shared" si="393"/>
        <v>#N/A</v>
      </c>
    </row>
    <row r="12580" spans="1:27" x14ac:dyDescent="0.3">
      <c r="A12580" s="43">
        <v>1543051</v>
      </c>
      <c r="B12580" s="43" t="s">
        <v>8855</v>
      </c>
      <c r="C12580" s="43" t="s">
        <v>221</v>
      </c>
      <c r="E12580" s="43" t="s">
        <v>6263</v>
      </c>
      <c r="F12580" s="43" t="s">
        <v>28</v>
      </c>
      <c r="G12580" s="43">
        <v>44111</v>
      </c>
      <c r="Y12580" s="43" t="str">
        <f t="shared" si="392"/>
        <v>COMP</v>
      </c>
      <c r="AA12580" s="43">
        <f t="shared" si="393"/>
        <v>1543051</v>
      </c>
    </row>
    <row r="12581" spans="1:27" x14ac:dyDescent="0.3">
      <c r="A12581" s="43">
        <v>2230678</v>
      </c>
      <c r="B12581" s="43" t="s">
        <v>8855</v>
      </c>
      <c r="C12581" s="43" t="s">
        <v>1055</v>
      </c>
      <c r="E12581" s="43" t="s">
        <v>6263</v>
      </c>
      <c r="F12581" s="43" t="s">
        <v>30</v>
      </c>
      <c r="G12581" s="43">
        <v>72041</v>
      </c>
      <c r="Y12581" s="43" t="str">
        <f t="shared" si="392"/>
        <v/>
      </c>
      <c r="AA12581" s="43" t="e">
        <f t="shared" si="393"/>
        <v>#N/A</v>
      </c>
    </row>
    <row r="12582" spans="1:27" x14ac:dyDescent="0.3">
      <c r="A12582" s="43">
        <v>2087363</v>
      </c>
      <c r="B12582" s="43" t="s">
        <v>8855</v>
      </c>
      <c r="C12582" s="43" t="s">
        <v>287</v>
      </c>
      <c r="E12582" s="43" t="s">
        <v>6263</v>
      </c>
      <c r="F12582" s="43" t="s">
        <v>28</v>
      </c>
      <c r="G12582" s="43">
        <v>85017</v>
      </c>
      <c r="Y12582" s="43" t="str">
        <f t="shared" si="392"/>
        <v/>
      </c>
      <c r="AA12582" s="43" t="e">
        <f t="shared" si="393"/>
        <v>#N/A</v>
      </c>
    </row>
    <row r="12583" spans="1:27" x14ac:dyDescent="0.3">
      <c r="A12583" s="43">
        <v>2401688</v>
      </c>
      <c r="B12583" s="43" t="s">
        <v>8856</v>
      </c>
      <c r="C12583" s="43" t="s">
        <v>8857</v>
      </c>
      <c r="E12583" s="43" t="s">
        <v>35</v>
      </c>
      <c r="F12583" s="43" t="s">
        <v>30</v>
      </c>
      <c r="G12583" s="43">
        <v>53004</v>
      </c>
      <c r="Y12583" s="43" t="str">
        <f t="shared" si="392"/>
        <v>COMP</v>
      </c>
      <c r="AA12583" s="43">
        <f t="shared" si="393"/>
        <v>2401688</v>
      </c>
    </row>
    <row r="12584" spans="1:27" x14ac:dyDescent="0.3">
      <c r="A12584" s="43">
        <v>1849823</v>
      </c>
      <c r="B12584" s="43" t="s">
        <v>8856</v>
      </c>
      <c r="C12584" s="43" t="s">
        <v>321</v>
      </c>
      <c r="E12584" s="43" t="s">
        <v>6263</v>
      </c>
      <c r="F12584" s="43" t="s">
        <v>28</v>
      </c>
      <c r="G12584" s="43">
        <v>49040</v>
      </c>
      <c r="Y12584" s="43" t="str">
        <f t="shared" si="392"/>
        <v/>
      </c>
      <c r="AA12584" s="43" t="e">
        <f t="shared" si="393"/>
        <v>#N/A</v>
      </c>
    </row>
    <row r="12585" spans="1:27" x14ac:dyDescent="0.3">
      <c r="A12585" s="43">
        <v>2057062</v>
      </c>
      <c r="B12585" s="43" t="s">
        <v>2511</v>
      </c>
      <c r="C12585" s="43" t="s">
        <v>922</v>
      </c>
      <c r="E12585" s="43" t="s">
        <v>6263</v>
      </c>
      <c r="F12585" s="43" t="s">
        <v>30</v>
      </c>
      <c r="G12585" s="43">
        <v>85033</v>
      </c>
      <c r="Y12585" s="43" t="str">
        <f t="shared" si="392"/>
        <v/>
      </c>
      <c r="AA12585" s="43" t="e">
        <f t="shared" si="393"/>
        <v>#N/A</v>
      </c>
    </row>
    <row r="12586" spans="1:27" x14ac:dyDescent="0.3">
      <c r="A12586" s="43">
        <v>1746078</v>
      </c>
      <c r="B12586" s="43" t="s">
        <v>8858</v>
      </c>
      <c r="C12586" s="43" t="s">
        <v>811</v>
      </c>
      <c r="E12586" s="43" t="s">
        <v>6263</v>
      </c>
      <c r="F12586" s="43" t="s">
        <v>30</v>
      </c>
      <c r="G12586" s="43">
        <v>53004</v>
      </c>
      <c r="Y12586" s="43" t="str">
        <f t="shared" si="392"/>
        <v/>
      </c>
      <c r="AA12586" s="43" t="e">
        <f t="shared" si="393"/>
        <v>#N/A</v>
      </c>
    </row>
    <row r="12587" spans="1:27" x14ac:dyDescent="0.3">
      <c r="A12587" s="43">
        <v>2436102</v>
      </c>
      <c r="B12587" s="43" t="s">
        <v>8859</v>
      </c>
      <c r="C12587" s="43" t="s">
        <v>974</v>
      </c>
      <c r="E12587" s="43" t="s">
        <v>6263</v>
      </c>
      <c r="F12587" s="43" t="s">
        <v>28</v>
      </c>
      <c r="G12587" s="43">
        <v>49064</v>
      </c>
      <c r="Y12587" s="43" t="str">
        <f t="shared" si="392"/>
        <v>COMP</v>
      </c>
      <c r="AA12587" s="43">
        <f t="shared" si="393"/>
        <v>2436102</v>
      </c>
    </row>
    <row r="12588" spans="1:27" x14ac:dyDescent="0.3">
      <c r="A12588" s="43">
        <v>1574250</v>
      </c>
      <c r="B12588" s="43" t="s">
        <v>8860</v>
      </c>
      <c r="C12588" s="43" t="s">
        <v>1051</v>
      </c>
      <c r="E12588" s="43" t="s">
        <v>6263</v>
      </c>
      <c r="F12588" s="43" t="s">
        <v>28</v>
      </c>
      <c r="G12588" s="43">
        <v>44067</v>
      </c>
      <c r="Y12588" s="43" t="str">
        <f t="shared" si="392"/>
        <v/>
      </c>
      <c r="AA12588" s="43" t="e">
        <f t="shared" si="393"/>
        <v>#N/A</v>
      </c>
    </row>
    <row r="12589" spans="1:27" x14ac:dyDescent="0.3">
      <c r="A12589" s="43">
        <v>1731619</v>
      </c>
      <c r="B12589" s="43" t="s">
        <v>8861</v>
      </c>
      <c r="C12589" s="43" t="s">
        <v>1858</v>
      </c>
      <c r="E12589" s="43" t="s">
        <v>6263</v>
      </c>
      <c r="F12589" s="43" t="s">
        <v>30</v>
      </c>
      <c r="G12589" s="43">
        <v>49002</v>
      </c>
      <c r="Y12589" s="43" t="str">
        <f t="shared" si="392"/>
        <v/>
      </c>
      <c r="AA12589" s="43" t="e">
        <f t="shared" si="393"/>
        <v>#N/A</v>
      </c>
    </row>
    <row r="12590" spans="1:27" x14ac:dyDescent="0.3">
      <c r="A12590" s="43">
        <v>1418112</v>
      </c>
      <c r="B12590" s="43" t="s">
        <v>8861</v>
      </c>
      <c r="C12590" s="43" t="s">
        <v>340</v>
      </c>
      <c r="E12590" s="43" t="s">
        <v>31</v>
      </c>
      <c r="F12590" s="43" t="s">
        <v>30</v>
      </c>
      <c r="G12590" s="43">
        <v>85052</v>
      </c>
      <c r="Y12590" s="43" t="str">
        <f t="shared" si="392"/>
        <v>COMP</v>
      </c>
      <c r="AA12590" s="43">
        <f t="shared" si="393"/>
        <v>1418112</v>
      </c>
    </row>
    <row r="12591" spans="1:27" x14ac:dyDescent="0.3">
      <c r="A12591" s="43">
        <v>1233742</v>
      </c>
      <c r="B12591" s="43" t="s">
        <v>8862</v>
      </c>
      <c r="C12591" s="43" t="s">
        <v>2127</v>
      </c>
      <c r="E12591" s="43" t="s">
        <v>31</v>
      </c>
      <c r="F12591" s="43" t="s">
        <v>30</v>
      </c>
      <c r="G12591" s="43">
        <v>49064</v>
      </c>
      <c r="Y12591" s="43" t="str">
        <f t="shared" si="392"/>
        <v>COMP</v>
      </c>
      <c r="AA12591" s="43">
        <f t="shared" si="393"/>
        <v>1233742</v>
      </c>
    </row>
    <row r="12592" spans="1:27" x14ac:dyDescent="0.3">
      <c r="A12592" s="43">
        <v>2415604</v>
      </c>
      <c r="B12592" s="43" t="s">
        <v>8863</v>
      </c>
      <c r="C12592" s="43" t="s">
        <v>530</v>
      </c>
      <c r="E12592" s="43" t="s">
        <v>6263</v>
      </c>
      <c r="F12592" s="43" t="s">
        <v>30</v>
      </c>
      <c r="G12592" s="43">
        <v>72041</v>
      </c>
      <c r="Y12592" s="43" t="str">
        <f t="shared" si="392"/>
        <v/>
      </c>
      <c r="AA12592" s="43" t="e">
        <f t="shared" si="393"/>
        <v>#N/A</v>
      </c>
    </row>
    <row r="12593" spans="1:27" x14ac:dyDescent="0.3">
      <c r="A12593" s="43">
        <v>2403355</v>
      </c>
      <c r="B12593" s="43" t="s">
        <v>8864</v>
      </c>
      <c r="C12593" s="43" t="s">
        <v>414</v>
      </c>
      <c r="E12593" s="43" t="s">
        <v>6263</v>
      </c>
      <c r="F12593" s="43" t="s">
        <v>30</v>
      </c>
      <c r="G12593" s="43">
        <v>72078</v>
      </c>
      <c r="Y12593" s="43" t="str">
        <f t="shared" si="392"/>
        <v/>
      </c>
      <c r="AA12593" s="43" t="e">
        <f t="shared" si="393"/>
        <v>#N/A</v>
      </c>
    </row>
    <row r="12594" spans="1:27" x14ac:dyDescent="0.3">
      <c r="A12594" s="43">
        <v>2095775</v>
      </c>
      <c r="B12594" s="43" t="s">
        <v>8865</v>
      </c>
      <c r="C12594" s="43" t="s">
        <v>446</v>
      </c>
      <c r="E12594" s="43" t="s">
        <v>6263</v>
      </c>
      <c r="F12594" s="43" t="s">
        <v>28</v>
      </c>
      <c r="G12594" s="43">
        <v>72041</v>
      </c>
      <c r="Y12594" s="43" t="str">
        <f t="shared" si="392"/>
        <v/>
      </c>
      <c r="AA12594" s="43" t="e">
        <f t="shared" si="393"/>
        <v>#N/A</v>
      </c>
    </row>
    <row r="12595" spans="1:27" x14ac:dyDescent="0.3">
      <c r="A12595" s="43">
        <v>2189674</v>
      </c>
      <c r="B12595" s="43" t="s">
        <v>8865</v>
      </c>
      <c r="C12595" s="43" t="s">
        <v>427</v>
      </c>
      <c r="E12595" s="43" t="s">
        <v>29</v>
      </c>
      <c r="F12595" s="43" t="s">
        <v>28</v>
      </c>
      <c r="G12595" s="43">
        <v>53057</v>
      </c>
      <c r="Y12595" s="43" t="str">
        <f t="shared" si="392"/>
        <v/>
      </c>
      <c r="AA12595" s="43" t="e">
        <f t="shared" si="393"/>
        <v>#N/A</v>
      </c>
    </row>
    <row r="12596" spans="1:27" x14ac:dyDescent="0.3">
      <c r="A12596" s="43">
        <v>1869726</v>
      </c>
      <c r="B12596" s="43" t="s">
        <v>8866</v>
      </c>
      <c r="C12596" s="43" t="s">
        <v>664</v>
      </c>
      <c r="E12596" s="43" t="s">
        <v>6263</v>
      </c>
      <c r="F12596" s="43" t="s">
        <v>28</v>
      </c>
      <c r="G12596" s="43">
        <v>44105</v>
      </c>
      <c r="Y12596" s="43" t="str">
        <f t="shared" si="392"/>
        <v/>
      </c>
      <c r="AA12596" s="43" t="e">
        <f t="shared" si="393"/>
        <v>#N/A</v>
      </c>
    </row>
    <row r="12597" spans="1:27" x14ac:dyDescent="0.3">
      <c r="A12597" s="43">
        <v>921146</v>
      </c>
      <c r="B12597" s="43" t="s">
        <v>8867</v>
      </c>
      <c r="C12597" s="43" t="s">
        <v>1059</v>
      </c>
      <c r="E12597" s="43" t="s">
        <v>6263</v>
      </c>
      <c r="F12597" s="43" t="s">
        <v>30</v>
      </c>
      <c r="G12597" s="43">
        <v>85033</v>
      </c>
      <c r="Y12597" s="43" t="str">
        <f t="shared" si="392"/>
        <v/>
      </c>
      <c r="AA12597" s="43" t="e">
        <f t="shared" si="393"/>
        <v>#N/A</v>
      </c>
    </row>
    <row r="12598" spans="1:27" x14ac:dyDescent="0.3">
      <c r="A12598" s="43">
        <v>311870</v>
      </c>
      <c r="B12598" s="43" t="s">
        <v>8867</v>
      </c>
      <c r="C12598" s="43" t="s">
        <v>444</v>
      </c>
      <c r="E12598" s="43" t="s">
        <v>6263</v>
      </c>
      <c r="F12598" s="43" t="s">
        <v>28</v>
      </c>
      <c r="G12598" s="43">
        <v>85033</v>
      </c>
      <c r="Y12598" s="43" t="str">
        <f t="shared" si="392"/>
        <v/>
      </c>
      <c r="AA12598" s="43" t="e">
        <f t="shared" si="393"/>
        <v>#N/A</v>
      </c>
    </row>
    <row r="12599" spans="1:27" x14ac:dyDescent="0.3">
      <c r="A12599" s="43">
        <v>2387906</v>
      </c>
      <c r="B12599" s="43" t="s">
        <v>8868</v>
      </c>
      <c r="C12599" s="43" t="s">
        <v>742</v>
      </c>
      <c r="E12599" s="43" t="s">
        <v>6263</v>
      </c>
      <c r="F12599" s="43" t="s">
        <v>30</v>
      </c>
      <c r="G12599" s="43">
        <v>72009</v>
      </c>
      <c r="Y12599" s="43" t="str">
        <f t="shared" si="392"/>
        <v>COMP</v>
      </c>
      <c r="AA12599" s="43">
        <f t="shared" si="393"/>
        <v>2387906</v>
      </c>
    </row>
    <row r="12600" spans="1:27" x14ac:dyDescent="0.3">
      <c r="A12600" s="43">
        <v>2298286</v>
      </c>
      <c r="B12600" s="43" t="s">
        <v>8869</v>
      </c>
      <c r="C12600" s="43" t="s">
        <v>1836</v>
      </c>
      <c r="E12600" s="43" t="s">
        <v>35</v>
      </c>
      <c r="F12600" s="43" t="s">
        <v>28</v>
      </c>
      <c r="G12600" s="43">
        <v>49033</v>
      </c>
      <c r="Y12600" s="43" t="str">
        <f t="shared" si="392"/>
        <v>COMP</v>
      </c>
      <c r="AA12600" s="43">
        <f t="shared" si="393"/>
        <v>2298286</v>
      </c>
    </row>
    <row r="12601" spans="1:27" x14ac:dyDescent="0.3">
      <c r="A12601" s="43">
        <v>803225</v>
      </c>
      <c r="B12601" s="43" t="s">
        <v>2514</v>
      </c>
      <c r="C12601" s="43" t="s">
        <v>664</v>
      </c>
      <c r="E12601" s="43" t="s">
        <v>6263</v>
      </c>
      <c r="F12601" s="43" t="s">
        <v>28</v>
      </c>
      <c r="G12601" s="43">
        <v>44106</v>
      </c>
      <c r="Y12601" s="43" t="str">
        <f t="shared" si="392"/>
        <v/>
      </c>
      <c r="AA12601" s="43" t="e">
        <f t="shared" si="393"/>
        <v>#N/A</v>
      </c>
    </row>
    <row r="12602" spans="1:27" x14ac:dyDescent="0.3">
      <c r="A12602" s="43">
        <v>2237987</v>
      </c>
      <c r="B12602" s="43" t="s">
        <v>2514</v>
      </c>
      <c r="C12602" s="43" t="s">
        <v>8870</v>
      </c>
      <c r="E12602" s="43" t="s">
        <v>29</v>
      </c>
      <c r="F12602" s="43" t="s">
        <v>30</v>
      </c>
      <c r="G12602" s="43">
        <v>44106</v>
      </c>
      <c r="Y12602" s="43" t="str">
        <f t="shared" si="392"/>
        <v/>
      </c>
      <c r="AA12602" s="43" t="e">
        <f t="shared" si="393"/>
        <v>#N/A</v>
      </c>
    </row>
    <row r="12603" spans="1:27" x14ac:dyDescent="0.3">
      <c r="A12603" s="43">
        <v>1182355</v>
      </c>
      <c r="B12603" s="43" t="s">
        <v>2514</v>
      </c>
      <c r="C12603" s="43" t="s">
        <v>8871</v>
      </c>
      <c r="E12603" s="43" t="s">
        <v>6263</v>
      </c>
      <c r="F12603" s="43" t="s">
        <v>30</v>
      </c>
      <c r="G12603" s="43">
        <v>44106</v>
      </c>
      <c r="Y12603" s="43" t="str">
        <f t="shared" si="392"/>
        <v/>
      </c>
      <c r="AA12603" s="43" t="e">
        <f t="shared" si="393"/>
        <v>#N/A</v>
      </c>
    </row>
    <row r="12604" spans="1:27" x14ac:dyDescent="0.3">
      <c r="A12604" s="43">
        <v>2237986</v>
      </c>
      <c r="B12604" s="43" t="s">
        <v>2514</v>
      </c>
      <c r="C12604" s="43" t="s">
        <v>8872</v>
      </c>
      <c r="E12604" s="43" t="s">
        <v>31</v>
      </c>
      <c r="F12604" s="43" t="s">
        <v>30</v>
      </c>
      <c r="G12604" s="43">
        <v>44106</v>
      </c>
      <c r="Y12604" s="43" t="str">
        <f t="shared" si="392"/>
        <v/>
      </c>
      <c r="AA12604" s="43" t="e">
        <f t="shared" si="393"/>
        <v>#N/A</v>
      </c>
    </row>
    <row r="12605" spans="1:27" x14ac:dyDescent="0.3">
      <c r="A12605" s="43">
        <v>859409</v>
      </c>
      <c r="B12605" s="43" t="s">
        <v>8873</v>
      </c>
      <c r="C12605" s="43" t="s">
        <v>532</v>
      </c>
      <c r="E12605" s="43" t="s">
        <v>6263</v>
      </c>
      <c r="F12605" s="43" t="s">
        <v>28</v>
      </c>
      <c r="G12605" s="43">
        <v>44012</v>
      </c>
      <c r="Y12605" s="43" t="str">
        <f t="shared" si="392"/>
        <v/>
      </c>
      <c r="AA12605" s="43" t="e">
        <f t="shared" si="393"/>
        <v>#N/A</v>
      </c>
    </row>
    <row r="12606" spans="1:27" x14ac:dyDescent="0.3">
      <c r="A12606" s="43">
        <v>2193334</v>
      </c>
      <c r="B12606" s="43" t="s">
        <v>8874</v>
      </c>
      <c r="C12606" s="43" t="s">
        <v>1094</v>
      </c>
      <c r="E12606" s="43" t="s">
        <v>29</v>
      </c>
      <c r="F12606" s="43" t="s">
        <v>30</v>
      </c>
      <c r="G12606" s="43">
        <v>44039</v>
      </c>
      <c r="Y12606" s="43" t="str">
        <f t="shared" si="392"/>
        <v/>
      </c>
      <c r="AA12606" s="43" t="e">
        <f t="shared" si="393"/>
        <v>#N/A</v>
      </c>
    </row>
    <row r="12607" spans="1:27" x14ac:dyDescent="0.3">
      <c r="A12607" s="43">
        <v>2027594</v>
      </c>
      <c r="B12607" s="43" t="s">
        <v>8875</v>
      </c>
      <c r="C12607" s="43" t="s">
        <v>1736</v>
      </c>
      <c r="E12607" s="43" t="s">
        <v>6263</v>
      </c>
      <c r="F12607" s="43" t="s">
        <v>28</v>
      </c>
      <c r="G12607" s="43">
        <v>72007</v>
      </c>
      <c r="Y12607" s="43" t="str">
        <f t="shared" si="392"/>
        <v>COMP</v>
      </c>
      <c r="AA12607" s="43">
        <f t="shared" si="393"/>
        <v>2027594</v>
      </c>
    </row>
    <row r="12608" spans="1:27" x14ac:dyDescent="0.3">
      <c r="A12608" s="43">
        <v>2157494</v>
      </c>
      <c r="B12608" s="43" t="s">
        <v>8875</v>
      </c>
      <c r="C12608" s="43" t="s">
        <v>795</v>
      </c>
      <c r="E12608" s="43" t="s">
        <v>6263</v>
      </c>
      <c r="F12608" s="43" t="s">
        <v>30</v>
      </c>
      <c r="G12608" s="43">
        <v>72007</v>
      </c>
      <c r="Y12608" s="43" t="str">
        <f t="shared" si="392"/>
        <v/>
      </c>
      <c r="AA12608" s="43" t="e">
        <f t="shared" si="393"/>
        <v>#N/A</v>
      </c>
    </row>
    <row r="12609" spans="1:27" x14ac:dyDescent="0.3">
      <c r="A12609" s="43">
        <v>1870610</v>
      </c>
      <c r="B12609" s="43" t="s">
        <v>8876</v>
      </c>
      <c r="C12609" s="43" t="s">
        <v>492</v>
      </c>
      <c r="E12609" s="43" t="s">
        <v>6263</v>
      </c>
      <c r="F12609" s="43" t="s">
        <v>30</v>
      </c>
      <c r="G12609" s="43">
        <v>72072</v>
      </c>
      <c r="Y12609" s="43" t="str">
        <f t="shared" si="392"/>
        <v/>
      </c>
      <c r="AA12609" s="43" t="e">
        <f t="shared" si="393"/>
        <v>#N/A</v>
      </c>
    </row>
    <row r="12610" spans="1:27" x14ac:dyDescent="0.3">
      <c r="A12610" s="43">
        <v>2159398</v>
      </c>
      <c r="B12610" s="43" t="s">
        <v>8877</v>
      </c>
      <c r="C12610" s="43" t="s">
        <v>1805</v>
      </c>
      <c r="E12610" s="43" t="s">
        <v>34</v>
      </c>
      <c r="F12610" s="43" t="s">
        <v>30</v>
      </c>
      <c r="G12610" s="43">
        <v>44049</v>
      </c>
      <c r="Y12610" s="43" t="str">
        <f t="shared" ref="Y12610:Y12673" si="394">IF(ISERROR(AA12610)=FALSE,"COMP","")</f>
        <v>COMP</v>
      </c>
      <c r="AA12610" s="43">
        <f t="shared" si="393"/>
        <v>2159398</v>
      </c>
    </row>
    <row r="12611" spans="1:27" x14ac:dyDescent="0.3">
      <c r="A12611" s="43">
        <v>715807</v>
      </c>
      <c r="B12611" s="43" t="s">
        <v>8877</v>
      </c>
      <c r="C12611" s="43" t="s">
        <v>244</v>
      </c>
      <c r="E12611" s="43" t="s">
        <v>6263</v>
      </c>
      <c r="F12611" s="43" t="s">
        <v>28</v>
      </c>
      <c r="G12611" s="43">
        <v>44090</v>
      </c>
      <c r="Y12611" s="43" t="str">
        <f t="shared" si="394"/>
        <v/>
      </c>
      <c r="AA12611" s="43" t="e">
        <f t="shared" ref="AA12611:AA12674" si="395">VLOOKUP(A12611,Z:Z,1,FALSE)</f>
        <v>#N/A</v>
      </c>
    </row>
    <row r="12612" spans="1:27" x14ac:dyDescent="0.3">
      <c r="A12612" s="43">
        <v>1498976</v>
      </c>
      <c r="B12612" s="43" t="s">
        <v>8877</v>
      </c>
      <c r="C12612" s="43" t="s">
        <v>3483</v>
      </c>
      <c r="E12612" s="43" t="s">
        <v>34</v>
      </c>
      <c r="F12612" s="43" t="s">
        <v>28</v>
      </c>
      <c r="G12612" s="43">
        <v>44094</v>
      </c>
      <c r="Y12612" s="43" t="str">
        <f t="shared" si="394"/>
        <v>COMP</v>
      </c>
      <c r="AA12612" s="43">
        <f t="shared" si="395"/>
        <v>1498976</v>
      </c>
    </row>
    <row r="12613" spans="1:27" x14ac:dyDescent="0.3">
      <c r="A12613" s="43">
        <v>2182748</v>
      </c>
      <c r="B12613" s="43" t="s">
        <v>8877</v>
      </c>
      <c r="C12613" s="43" t="s">
        <v>221</v>
      </c>
      <c r="E12613" s="43" t="s">
        <v>6263</v>
      </c>
      <c r="F12613" s="43" t="s">
        <v>28</v>
      </c>
      <c r="G12613" s="43">
        <v>44049</v>
      </c>
      <c r="Y12613" s="43" t="str">
        <f t="shared" si="394"/>
        <v/>
      </c>
      <c r="AA12613" s="43" t="e">
        <f t="shared" si="395"/>
        <v>#N/A</v>
      </c>
    </row>
    <row r="12614" spans="1:27" x14ac:dyDescent="0.3">
      <c r="A12614" s="43">
        <v>2398373</v>
      </c>
      <c r="B12614" s="43" t="s">
        <v>8877</v>
      </c>
      <c r="C12614" s="43" t="s">
        <v>400</v>
      </c>
      <c r="E12614" s="43" t="s">
        <v>6263</v>
      </c>
      <c r="F12614" s="43" t="s">
        <v>30</v>
      </c>
      <c r="G12614" s="43">
        <v>44094</v>
      </c>
      <c r="Y12614" s="43" t="str">
        <f t="shared" si="394"/>
        <v/>
      </c>
      <c r="AA12614" s="43" t="e">
        <f t="shared" si="395"/>
        <v>#N/A</v>
      </c>
    </row>
    <row r="12615" spans="1:27" x14ac:dyDescent="0.3">
      <c r="A12615" s="43">
        <v>2272152</v>
      </c>
      <c r="B12615" s="43" t="s">
        <v>8877</v>
      </c>
      <c r="C12615" s="43" t="s">
        <v>250</v>
      </c>
      <c r="E12615" s="43" t="s">
        <v>6263</v>
      </c>
      <c r="F12615" s="43" t="s">
        <v>28</v>
      </c>
      <c r="G12615" s="43">
        <v>44049</v>
      </c>
      <c r="Y12615" s="43" t="str">
        <f t="shared" si="394"/>
        <v/>
      </c>
      <c r="AA12615" s="43" t="e">
        <f t="shared" si="395"/>
        <v>#N/A</v>
      </c>
    </row>
    <row r="12616" spans="1:27" x14ac:dyDescent="0.3">
      <c r="A12616" s="43">
        <v>897758</v>
      </c>
      <c r="B12616" s="43" t="s">
        <v>8878</v>
      </c>
      <c r="C12616" s="43" t="s">
        <v>795</v>
      </c>
      <c r="E12616" s="43" t="s">
        <v>6263</v>
      </c>
      <c r="F12616" s="43" t="s">
        <v>30</v>
      </c>
      <c r="G12616" s="43">
        <v>49001</v>
      </c>
      <c r="Y12616" s="43" t="str">
        <f t="shared" si="394"/>
        <v>COMP</v>
      </c>
      <c r="AA12616" s="43">
        <f t="shared" si="395"/>
        <v>897758</v>
      </c>
    </row>
    <row r="12617" spans="1:27" x14ac:dyDescent="0.3">
      <c r="A12617" s="43">
        <v>1667880</v>
      </c>
      <c r="B12617" s="43" t="s">
        <v>8879</v>
      </c>
      <c r="C12617" s="43" t="s">
        <v>440</v>
      </c>
      <c r="E12617" s="43" t="s">
        <v>6263</v>
      </c>
      <c r="F12617" s="43" t="s">
        <v>28</v>
      </c>
      <c r="G12617" s="43">
        <v>49001</v>
      </c>
      <c r="Y12617" s="43" t="str">
        <f t="shared" si="394"/>
        <v>COMP</v>
      </c>
      <c r="AA12617" s="43">
        <f t="shared" si="395"/>
        <v>1667880</v>
      </c>
    </row>
    <row r="12618" spans="1:27" x14ac:dyDescent="0.3">
      <c r="A12618" s="43">
        <v>1715174</v>
      </c>
      <c r="B12618" s="43" t="s">
        <v>2524</v>
      </c>
      <c r="C12618" s="43" t="s">
        <v>993</v>
      </c>
      <c r="E12618" s="43" t="s">
        <v>6263</v>
      </c>
      <c r="F12618" s="43" t="s">
        <v>30</v>
      </c>
      <c r="G12618" s="43">
        <v>85053</v>
      </c>
      <c r="Y12618" s="43" t="str">
        <f t="shared" si="394"/>
        <v/>
      </c>
      <c r="AA12618" s="43" t="e">
        <f t="shared" si="395"/>
        <v>#N/A</v>
      </c>
    </row>
    <row r="12619" spans="1:27" x14ac:dyDescent="0.3">
      <c r="A12619" s="43">
        <v>1298506</v>
      </c>
      <c r="B12619" s="43" t="s">
        <v>2524</v>
      </c>
      <c r="C12619" s="43" t="s">
        <v>375</v>
      </c>
      <c r="E12619" s="43" t="s">
        <v>6263</v>
      </c>
      <c r="F12619" s="43" t="s">
        <v>28</v>
      </c>
      <c r="G12619" s="43">
        <v>44067</v>
      </c>
      <c r="Y12619" s="43" t="str">
        <f t="shared" si="394"/>
        <v>COMP</v>
      </c>
      <c r="AA12619" s="43">
        <f t="shared" si="395"/>
        <v>1298506</v>
      </c>
    </row>
    <row r="12620" spans="1:27" x14ac:dyDescent="0.3">
      <c r="A12620" s="43">
        <v>2349766</v>
      </c>
      <c r="B12620" s="43" t="s">
        <v>2524</v>
      </c>
      <c r="C12620" s="43" t="s">
        <v>1430</v>
      </c>
      <c r="E12620" s="43" t="s">
        <v>6263</v>
      </c>
      <c r="F12620" s="43" t="s">
        <v>28</v>
      </c>
      <c r="G12620" s="43">
        <v>44012</v>
      </c>
      <c r="Y12620" s="43" t="str">
        <f t="shared" si="394"/>
        <v/>
      </c>
      <c r="AA12620" s="43" t="e">
        <f t="shared" si="395"/>
        <v>#N/A</v>
      </c>
    </row>
    <row r="12621" spans="1:27" x14ac:dyDescent="0.3">
      <c r="A12621" s="43">
        <v>1611950</v>
      </c>
      <c r="B12621" s="43" t="s">
        <v>2524</v>
      </c>
      <c r="C12621" s="43" t="s">
        <v>1946</v>
      </c>
      <c r="E12621" s="43" t="s">
        <v>6263</v>
      </c>
      <c r="F12621" s="43" t="s">
        <v>30</v>
      </c>
      <c r="G12621" s="43">
        <v>44012</v>
      </c>
      <c r="Y12621" s="43" t="str">
        <f t="shared" si="394"/>
        <v/>
      </c>
      <c r="AA12621" s="43" t="e">
        <f t="shared" si="395"/>
        <v>#N/A</v>
      </c>
    </row>
    <row r="12622" spans="1:27" x14ac:dyDescent="0.3">
      <c r="A12622" s="43">
        <v>2159034</v>
      </c>
      <c r="B12622" s="43" t="s">
        <v>2526</v>
      </c>
      <c r="C12622" s="43" t="s">
        <v>4405</v>
      </c>
      <c r="E12622" s="43" t="s">
        <v>35</v>
      </c>
      <c r="F12622" s="43" t="s">
        <v>30</v>
      </c>
      <c r="G12622" s="43">
        <v>49067</v>
      </c>
      <c r="Y12622" s="43" t="str">
        <f t="shared" si="394"/>
        <v/>
      </c>
      <c r="AA12622" s="43" t="e">
        <f t="shared" si="395"/>
        <v>#N/A</v>
      </c>
    </row>
    <row r="12623" spans="1:27" x14ac:dyDescent="0.3">
      <c r="A12623" s="43">
        <v>1287005</v>
      </c>
      <c r="B12623" s="43" t="s">
        <v>8880</v>
      </c>
      <c r="C12623" s="43" t="s">
        <v>406</v>
      </c>
      <c r="E12623" s="43" t="s">
        <v>6263</v>
      </c>
      <c r="F12623" s="43" t="s">
        <v>30</v>
      </c>
      <c r="G12623" s="43">
        <v>44111</v>
      </c>
      <c r="Y12623" s="43" t="str">
        <f t="shared" si="394"/>
        <v/>
      </c>
      <c r="AA12623" s="43" t="e">
        <f t="shared" si="395"/>
        <v>#N/A</v>
      </c>
    </row>
    <row r="12624" spans="1:27" x14ac:dyDescent="0.3">
      <c r="A12624" s="43">
        <v>2065357</v>
      </c>
      <c r="B12624" s="43" t="s">
        <v>8880</v>
      </c>
      <c r="C12624" s="43" t="s">
        <v>1279</v>
      </c>
      <c r="E12624" s="43" t="s">
        <v>29</v>
      </c>
      <c r="F12624" s="43" t="s">
        <v>30</v>
      </c>
      <c r="G12624" s="43">
        <v>44111</v>
      </c>
      <c r="Y12624" s="43" t="str">
        <f t="shared" si="394"/>
        <v/>
      </c>
      <c r="AA12624" s="43" t="e">
        <f t="shared" si="395"/>
        <v>#N/A</v>
      </c>
    </row>
    <row r="12625" spans="1:27" x14ac:dyDescent="0.3">
      <c r="A12625" s="43">
        <v>2046909</v>
      </c>
      <c r="B12625" s="43" t="s">
        <v>8880</v>
      </c>
      <c r="C12625" s="43" t="s">
        <v>175</v>
      </c>
      <c r="E12625" s="43" t="s">
        <v>6263</v>
      </c>
      <c r="F12625" s="43" t="s">
        <v>28</v>
      </c>
      <c r="G12625" s="43">
        <v>44067</v>
      </c>
      <c r="Y12625" s="43" t="str">
        <f t="shared" si="394"/>
        <v/>
      </c>
      <c r="AA12625" s="43" t="e">
        <f t="shared" si="395"/>
        <v>#N/A</v>
      </c>
    </row>
    <row r="12626" spans="1:27" x14ac:dyDescent="0.3">
      <c r="A12626" s="43">
        <v>979699</v>
      </c>
      <c r="B12626" s="43" t="s">
        <v>2528</v>
      </c>
      <c r="C12626" s="43" t="s">
        <v>497</v>
      </c>
      <c r="E12626" s="43" t="s">
        <v>6263</v>
      </c>
      <c r="F12626" s="43" t="s">
        <v>30</v>
      </c>
      <c r="G12626" s="43">
        <v>44090</v>
      </c>
      <c r="Y12626" s="43" t="str">
        <f t="shared" si="394"/>
        <v/>
      </c>
      <c r="AA12626" s="43" t="e">
        <f t="shared" si="395"/>
        <v>#N/A</v>
      </c>
    </row>
    <row r="12627" spans="1:27" x14ac:dyDescent="0.3">
      <c r="A12627" s="43">
        <v>516528</v>
      </c>
      <c r="B12627" s="43" t="s">
        <v>2528</v>
      </c>
      <c r="C12627" s="43" t="s">
        <v>422</v>
      </c>
      <c r="E12627" s="43" t="s">
        <v>6263</v>
      </c>
      <c r="F12627" s="43" t="s">
        <v>28</v>
      </c>
      <c r="G12627" s="43">
        <v>44090</v>
      </c>
      <c r="Y12627" s="43" t="str">
        <f t="shared" si="394"/>
        <v/>
      </c>
      <c r="AA12627" s="43" t="e">
        <f t="shared" si="395"/>
        <v>#N/A</v>
      </c>
    </row>
    <row r="12628" spans="1:27" x14ac:dyDescent="0.3">
      <c r="A12628" s="43">
        <v>1035103</v>
      </c>
      <c r="B12628" s="43" t="s">
        <v>8881</v>
      </c>
      <c r="C12628" s="43" t="s">
        <v>413</v>
      </c>
      <c r="E12628" s="43" t="s">
        <v>6263</v>
      </c>
      <c r="F12628" s="43" t="s">
        <v>30</v>
      </c>
      <c r="G12628" s="43">
        <v>44073</v>
      </c>
      <c r="Y12628" s="43" t="str">
        <f t="shared" si="394"/>
        <v/>
      </c>
      <c r="AA12628" s="43" t="e">
        <f t="shared" si="395"/>
        <v>#N/A</v>
      </c>
    </row>
    <row r="12629" spans="1:27" x14ac:dyDescent="0.3">
      <c r="A12629" s="43">
        <v>2098037</v>
      </c>
      <c r="B12629" s="43" t="s">
        <v>8882</v>
      </c>
      <c r="C12629" s="43" t="s">
        <v>960</v>
      </c>
      <c r="E12629" s="43" t="s">
        <v>6263</v>
      </c>
      <c r="F12629" s="43" t="s">
        <v>30</v>
      </c>
      <c r="G12629" s="43">
        <v>44021</v>
      </c>
      <c r="Y12629" s="43" t="str">
        <f t="shared" si="394"/>
        <v>COMP</v>
      </c>
      <c r="AA12629" s="43">
        <f t="shared" si="395"/>
        <v>2098037</v>
      </c>
    </row>
    <row r="12630" spans="1:27" x14ac:dyDescent="0.3">
      <c r="A12630" s="43">
        <v>1613968</v>
      </c>
      <c r="B12630" s="43" t="s">
        <v>8882</v>
      </c>
      <c r="C12630" s="43" t="s">
        <v>687</v>
      </c>
      <c r="E12630" s="43" t="s">
        <v>6263</v>
      </c>
      <c r="F12630" s="43" t="s">
        <v>28</v>
      </c>
      <c r="G12630" s="43">
        <v>44015</v>
      </c>
      <c r="Y12630" s="43" t="str">
        <f t="shared" si="394"/>
        <v/>
      </c>
      <c r="AA12630" s="43" t="e">
        <f t="shared" si="395"/>
        <v>#N/A</v>
      </c>
    </row>
    <row r="12631" spans="1:27" x14ac:dyDescent="0.3">
      <c r="A12631" s="43">
        <v>1907615</v>
      </c>
      <c r="B12631" s="43" t="s">
        <v>8882</v>
      </c>
      <c r="C12631" s="43" t="s">
        <v>951</v>
      </c>
      <c r="E12631" s="43" t="s">
        <v>6263</v>
      </c>
      <c r="F12631" s="43" t="s">
        <v>28</v>
      </c>
      <c r="G12631" s="43">
        <v>49009</v>
      </c>
      <c r="Y12631" s="43" t="str">
        <f t="shared" si="394"/>
        <v/>
      </c>
      <c r="AA12631" s="43" t="e">
        <f t="shared" si="395"/>
        <v>#N/A</v>
      </c>
    </row>
    <row r="12632" spans="1:27" x14ac:dyDescent="0.3">
      <c r="A12632" s="43">
        <v>176840</v>
      </c>
      <c r="B12632" s="43" t="s">
        <v>8882</v>
      </c>
      <c r="C12632" s="43" t="s">
        <v>239</v>
      </c>
      <c r="E12632" s="43" t="s">
        <v>6263</v>
      </c>
      <c r="F12632" s="43" t="s">
        <v>30</v>
      </c>
      <c r="G12632" s="43">
        <v>85017</v>
      </c>
      <c r="Y12632" s="43" t="str">
        <f t="shared" si="394"/>
        <v/>
      </c>
      <c r="AA12632" s="43" t="e">
        <f t="shared" si="395"/>
        <v>#N/A</v>
      </c>
    </row>
    <row r="12633" spans="1:27" x14ac:dyDescent="0.3">
      <c r="A12633" s="43">
        <v>2346825</v>
      </c>
      <c r="B12633" s="43" t="s">
        <v>8882</v>
      </c>
      <c r="C12633" s="43" t="s">
        <v>8883</v>
      </c>
      <c r="E12633" s="43" t="s">
        <v>29</v>
      </c>
      <c r="F12633" s="43" t="s">
        <v>30</v>
      </c>
      <c r="G12633" s="43">
        <v>44055</v>
      </c>
      <c r="Y12633" s="43" t="str">
        <f t="shared" si="394"/>
        <v/>
      </c>
      <c r="AA12633" s="43" t="e">
        <f t="shared" si="395"/>
        <v>#N/A</v>
      </c>
    </row>
    <row r="12634" spans="1:27" x14ac:dyDescent="0.3">
      <c r="A12634" s="43">
        <v>1670383</v>
      </c>
      <c r="B12634" s="43" t="s">
        <v>8882</v>
      </c>
      <c r="C12634" s="43" t="s">
        <v>475</v>
      </c>
      <c r="E12634" s="43" t="s">
        <v>6263</v>
      </c>
      <c r="F12634" s="43" t="s">
        <v>28</v>
      </c>
      <c r="G12634" s="43">
        <v>85031</v>
      </c>
      <c r="Y12634" s="43" t="str">
        <f t="shared" si="394"/>
        <v>COMP</v>
      </c>
      <c r="AA12634" s="43">
        <f t="shared" si="395"/>
        <v>1670383</v>
      </c>
    </row>
    <row r="12635" spans="1:27" x14ac:dyDescent="0.3">
      <c r="A12635" s="43">
        <v>2276220</v>
      </c>
      <c r="B12635" s="43" t="s">
        <v>8884</v>
      </c>
      <c r="C12635" s="43" t="s">
        <v>250</v>
      </c>
      <c r="E12635" s="43" t="s">
        <v>6263</v>
      </c>
      <c r="F12635" s="43" t="s">
        <v>28</v>
      </c>
      <c r="G12635" s="43">
        <v>49006</v>
      </c>
      <c r="Y12635" s="43" t="str">
        <f t="shared" si="394"/>
        <v/>
      </c>
      <c r="AA12635" s="43" t="e">
        <f t="shared" si="395"/>
        <v>#N/A</v>
      </c>
    </row>
    <row r="12636" spans="1:27" x14ac:dyDescent="0.3">
      <c r="A12636" s="43">
        <v>418779</v>
      </c>
      <c r="B12636" s="43" t="s">
        <v>8885</v>
      </c>
      <c r="C12636" s="43" t="s">
        <v>223</v>
      </c>
      <c r="E12636" s="43" t="s">
        <v>6263</v>
      </c>
      <c r="F12636" s="43" t="s">
        <v>28</v>
      </c>
      <c r="G12636" s="43">
        <v>44101</v>
      </c>
      <c r="Y12636" s="43" t="str">
        <f t="shared" si="394"/>
        <v>COMP</v>
      </c>
      <c r="AA12636" s="43">
        <f t="shared" si="395"/>
        <v>418779</v>
      </c>
    </row>
    <row r="12637" spans="1:27" x14ac:dyDescent="0.3">
      <c r="A12637" s="43">
        <v>2257020</v>
      </c>
      <c r="B12637" s="43" t="s">
        <v>8886</v>
      </c>
      <c r="C12637" s="43" t="s">
        <v>4123</v>
      </c>
      <c r="E12637" s="43" t="s">
        <v>6263</v>
      </c>
      <c r="F12637" s="43" t="s">
        <v>28</v>
      </c>
      <c r="G12637" s="43">
        <v>85050</v>
      </c>
      <c r="Y12637" s="43" t="str">
        <f t="shared" si="394"/>
        <v/>
      </c>
      <c r="AA12637" s="43" t="e">
        <f t="shared" si="395"/>
        <v>#N/A</v>
      </c>
    </row>
    <row r="12638" spans="1:27" x14ac:dyDescent="0.3">
      <c r="A12638" s="43">
        <v>2074895</v>
      </c>
      <c r="B12638" s="43" t="s">
        <v>8887</v>
      </c>
      <c r="C12638" s="43" t="s">
        <v>993</v>
      </c>
      <c r="E12638" s="43" t="s">
        <v>6263</v>
      </c>
      <c r="F12638" s="43" t="s">
        <v>30</v>
      </c>
      <c r="G12638" s="43">
        <v>85053</v>
      </c>
      <c r="Y12638" s="43" t="str">
        <f t="shared" si="394"/>
        <v/>
      </c>
      <c r="AA12638" s="43" t="e">
        <f t="shared" si="395"/>
        <v>#N/A</v>
      </c>
    </row>
    <row r="12639" spans="1:27" x14ac:dyDescent="0.3">
      <c r="A12639" s="43">
        <v>1673460</v>
      </c>
      <c r="B12639" s="43" t="s">
        <v>2535</v>
      </c>
      <c r="C12639" s="43" t="s">
        <v>8888</v>
      </c>
      <c r="E12639" s="43" t="s">
        <v>35</v>
      </c>
      <c r="F12639" s="43" t="s">
        <v>28</v>
      </c>
      <c r="G12639" s="43">
        <v>72017</v>
      </c>
      <c r="Y12639" s="43" t="str">
        <f t="shared" si="394"/>
        <v>COMP</v>
      </c>
      <c r="AA12639" s="43">
        <f t="shared" si="395"/>
        <v>1673460</v>
      </c>
    </row>
    <row r="12640" spans="1:27" x14ac:dyDescent="0.3">
      <c r="A12640" s="43">
        <v>1650820</v>
      </c>
      <c r="B12640" s="43" t="s">
        <v>8889</v>
      </c>
      <c r="C12640" s="43" t="s">
        <v>244</v>
      </c>
      <c r="E12640" s="43" t="s">
        <v>6263</v>
      </c>
      <c r="F12640" s="43" t="s">
        <v>28</v>
      </c>
      <c r="G12640" s="43">
        <v>49009</v>
      </c>
      <c r="Y12640" s="43" t="str">
        <f t="shared" si="394"/>
        <v/>
      </c>
      <c r="AA12640" s="43" t="e">
        <f t="shared" si="395"/>
        <v>#N/A</v>
      </c>
    </row>
    <row r="12641" spans="1:27" x14ac:dyDescent="0.3">
      <c r="A12641" s="43">
        <v>2008218</v>
      </c>
      <c r="B12641" s="43" t="s">
        <v>8889</v>
      </c>
      <c r="C12641" s="43" t="s">
        <v>659</v>
      </c>
      <c r="E12641" s="43" t="s">
        <v>6263</v>
      </c>
      <c r="F12641" s="43" t="s">
        <v>28</v>
      </c>
      <c r="G12641" s="43">
        <v>49037</v>
      </c>
      <c r="Y12641" s="43" t="str">
        <f t="shared" si="394"/>
        <v/>
      </c>
      <c r="AA12641" s="43" t="e">
        <f t="shared" si="395"/>
        <v>#N/A</v>
      </c>
    </row>
    <row r="12642" spans="1:27" x14ac:dyDescent="0.3">
      <c r="A12642" s="43">
        <v>1650826</v>
      </c>
      <c r="B12642" s="43" t="s">
        <v>8889</v>
      </c>
      <c r="C12642" s="43" t="s">
        <v>195</v>
      </c>
      <c r="E12642" s="43" t="s">
        <v>6263</v>
      </c>
      <c r="F12642" s="43" t="s">
        <v>30</v>
      </c>
      <c r="G12642" s="43">
        <v>49009</v>
      </c>
      <c r="Y12642" s="43" t="str">
        <f t="shared" si="394"/>
        <v/>
      </c>
      <c r="AA12642" s="43" t="e">
        <f t="shared" si="395"/>
        <v>#N/A</v>
      </c>
    </row>
    <row r="12643" spans="1:27" x14ac:dyDescent="0.3">
      <c r="A12643" s="43">
        <v>2175874</v>
      </c>
      <c r="B12643" s="43" t="s">
        <v>8890</v>
      </c>
      <c r="C12643" s="43" t="s">
        <v>666</v>
      </c>
      <c r="E12643" s="43" t="s">
        <v>35</v>
      </c>
      <c r="F12643" s="43" t="s">
        <v>30</v>
      </c>
      <c r="G12643" s="43">
        <v>72078</v>
      </c>
      <c r="Y12643" s="43" t="str">
        <f t="shared" si="394"/>
        <v/>
      </c>
      <c r="AA12643" s="43" t="e">
        <f t="shared" si="395"/>
        <v>#N/A</v>
      </c>
    </row>
    <row r="12644" spans="1:27" x14ac:dyDescent="0.3">
      <c r="A12644" s="43">
        <v>2079023</v>
      </c>
      <c r="B12644" s="43" t="s">
        <v>8890</v>
      </c>
      <c r="C12644" s="43" t="s">
        <v>1376</v>
      </c>
      <c r="E12644" s="43" t="s">
        <v>6263</v>
      </c>
      <c r="F12644" s="43" t="s">
        <v>30</v>
      </c>
      <c r="G12644" s="43">
        <v>72078</v>
      </c>
      <c r="Y12644" s="43" t="str">
        <f t="shared" si="394"/>
        <v/>
      </c>
      <c r="AA12644" s="43" t="e">
        <f t="shared" si="395"/>
        <v>#N/A</v>
      </c>
    </row>
    <row r="12645" spans="1:27" x14ac:dyDescent="0.3">
      <c r="A12645" s="43">
        <v>487099</v>
      </c>
      <c r="B12645" s="43" t="s">
        <v>8890</v>
      </c>
      <c r="C12645" s="43" t="s">
        <v>250</v>
      </c>
      <c r="E12645" s="43" t="s">
        <v>6263</v>
      </c>
      <c r="F12645" s="43" t="s">
        <v>28</v>
      </c>
      <c r="G12645" s="43">
        <v>72078</v>
      </c>
      <c r="Y12645" s="43" t="str">
        <f t="shared" si="394"/>
        <v/>
      </c>
      <c r="AA12645" s="43" t="e">
        <f t="shared" si="395"/>
        <v>#N/A</v>
      </c>
    </row>
    <row r="12646" spans="1:27" x14ac:dyDescent="0.3">
      <c r="A12646" s="43">
        <v>1234563</v>
      </c>
      <c r="B12646" s="43" t="s">
        <v>8891</v>
      </c>
      <c r="C12646" s="43" t="s">
        <v>472</v>
      </c>
      <c r="E12646" s="43" t="s">
        <v>6263</v>
      </c>
      <c r="F12646" s="43" t="s">
        <v>28</v>
      </c>
      <c r="G12646" s="43">
        <v>85053</v>
      </c>
      <c r="Y12646" s="43" t="str">
        <f t="shared" si="394"/>
        <v/>
      </c>
      <c r="AA12646" s="43" t="e">
        <f t="shared" si="395"/>
        <v>#N/A</v>
      </c>
    </row>
    <row r="12647" spans="1:27" x14ac:dyDescent="0.3">
      <c r="A12647" s="43">
        <v>1197497</v>
      </c>
      <c r="B12647" s="43" t="s">
        <v>8892</v>
      </c>
      <c r="C12647" s="43" t="s">
        <v>422</v>
      </c>
      <c r="E12647" s="43" t="s">
        <v>6263</v>
      </c>
      <c r="F12647" s="43" t="s">
        <v>28</v>
      </c>
      <c r="G12647" s="43">
        <v>72041</v>
      </c>
      <c r="Y12647" s="43" t="str">
        <f t="shared" si="394"/>
        <v/>
      </c>
      <c r="AA12647" s="43" t="e">
        <f t="shared" si="395"/>
        <v>#N/A</v>
      </c>
    </row>
    <row r="12648" spans="1:27" x14ac:dyDescent="0.3">
      <c r="A12648" s="43">
        <v>2408967</v>
      </c>
      <c r="B12648" s="43" t="s">
        <v>8893</v>
      </c>
      <c r="C12648" s="43" t="s">
        <v>887</v>
      </c>
      <c r="E12648" s="43" t="s">
        <v>31</v>
      </c>
      <c r="F12648" s="43" t="s">
        <v>28</v>
      </c>
      <c r="G12648" s="43">
        <v>49064</v>
      </c>
      <c r="Y12648" s="43" t="str">
        <f t="shared" si="394"/>
        <v/>
      </c>
      <c r="AA12648" s="43" t="e">
        <f t="shared" si="395"/>
        <v>#N/A</v>
      </c>
    </row>
    <row r="12649" spans="1:27" x14ac:dyDescent="0.3">
      <c r="A12649" s="43">
        <v>1668050</v>
      </c>
      <c r="B12649" s="43" t="s">
        <v>8894</v>
      </c>
      <c r="C12649" s="43" t="s">
        <v>981</v>
      </c>
      <c r="E12649" s="43" t="s">
        <v>6263</v>
      </c>
      <c r="F12649" s="43" t="s">
        <v>30</v>
      </c>
      <c r="G12649" s="43">
        <v>53061</v>
      </c>
      <c r="Y12649" s="43" t="str">
        <f t="shared" si="394"/>
        <v/>
      </c>
      <c r="AA12649" s="43" t="e">
        <f t="shared" si="395"/>
        <v>#N/A</v>
      </c>
    </row>
    <row r="12650" spans="1:27" x14ac:dyDescent="0.3">
      <c r="A12650" s="43">
        <v>1117970</v>
      </c>
      <c r="B12650" s="43" t="s">
        <v>8895</v>
      </c>
      <c r="C12650" s="43" t="s">
        <v>478</v>
      </c>
      <c r="E12650" s="43" t="s">
        <v>6263</v>
      </c>
      <c r="F12650" s="43" t="s">
        <v>28</v>
      </c>
      <c r="G12650" s="43">
        <v>44067</v>
      </c>
      <c r="Y12650" s="43" t="str">
        <f t="shared" si="394"/>
        <v/>
      </c>
      <c r="AA12650" s="43" t="e">
        <f t="shared" si="395"/>
        <v>#N/A</v>
      </c>
    </row>
    <row r="12651" spans="1:27" x14ac:dyDescent="0.3">
      <c r="A12651" s="43">
        <v>2324542</v>
      </c>
      <c r="B12651" s="43" t="s">
        <v>8896</v>
      </c>
      <c r="C12651" s="43" t="s">
        <v>1300</v>
      </c>
      <c r="E12651" s="43" t="s">
        <v>29</v>
      </c>
      <c r="F12651" s="43" t="s">
        <v>30</v>
      </c>
      <c r="G12651" s="43">
        <v>44124</v>
      </c>
      <c r="Y12651" s="43" t="str">
        <f t="shared" si="394"/>
        <v>COMP</v>
      </c>
      <c r="AA12651" s="43">
        <f t="shared" si="395"/>
        <v>2324542</v>
      </c>
    </row>
    <row r="12652" spans="1:27" x14ac:dyDescent="0.3">
      <c r="A12652" s="43">
        <v>2166589</v>
      </c>
      <c r="B12652" s="43" t="s">
        <v>2543</v>
      </c>
      <c r="C12652" s="43" t="s">
        <v>1376</v>
      </c>
      <c r="E12652" s="43" t="s">
        <v>6263</v>
      </c>
      <c r="F12652" s="43" t="s">
        <v>30</v>
      </c>
      <c r="G12652" s="43">
        <v>72054</v>
      </c>
      <c r="Y12652" s="43" t="str">
        <f t="shared" si="394"/>
        <v>COMP</v>
      </c>
      <c r="AA12652" s="43">
        <f t="shared" si="395"/>
        <v>2166589</v>
      </c>
    </row>
    <row r="12653" spans="1:27" x14ac:dyDescent="0.3">
      <c r="A12653" s="43">
        <v>1554368</v>
      </c>
      <c r="B12653" s="43" t="s">
        <v>2543</v>
      </c>
      <c r="C12653" s="43" t="s">
        <v>333</v>
      </c>
      <c r="E12653" s="43" t="s">
        <v>6263</v>
      </c>
      <c r="F12653" s="43" t="s">
        <v>30</v>
      </c>
      <c r="G12653" s="43">
        <v>53061</v>
      </c>
      <c r="Y12653" s="43" t="str">
        <f t="shared" si="394"/>
        <v/>
      </c>
      <c r="AA12653" s="43" t="e">
        <f t="shared" si="395"/>
        <v>#N/A</v>
      </c>
    </row>
    <row r="12654" spans="1:27" x14ac:dyDescent="0.3">
      <c r="A12654" s="43">
        <v>534873</v>
      </c>
      <c r="B12654" s="43" t="s">
        <v>8897</v>
      </c>
      <c r="C12654" s="43" t="s">
        <v>565</v>
      </c>
      <c r="E12654" s="43" t="s">
        <v>6263</v>
      </c>
      <c r="F12654" s="43" t="s">
        <v>28</v>
      </c>
      <c r="G12654" s="43">
        <v>49064</v>
      </c>
      <c r="Y12654" s="43" t="str">
        <f t="shared" si="394"/>
        <v>COMP</v>
      </c>
      <c r="AA12654" s="43">
        <f t="shared" si="395"/>
        <v>534873</v>
      </c>
    </row>
    <row r="12655" spans="1:27" x14ac:dyDescent="0.3">
      <c r="A12655" s="43">
        <v>1947259</v>
      </c>
      <c r="B12655" s="43" t="s">
        <v>8898</v>
      </c>
      <c r="C12655" s="43" t="s">
        <v>6442</v>
      </c>
      <c r="E12655" s="43" t="s">
        <v>6263</v>
      </c>
      <c r="F12655" s="43" t="s">
        <v>30</v>
      </c>
      <c r="G12655" s="43">
        <v>49033</v>
      </c>
      <c r="Y12655" s="43" t="str">
        <f t="shared" si="394"/>
        <v/>
      </c>
      <c r="AA12655" s="43" t="e">
        <f t="shared" si="395"/>
        <v>#N/A</v>
      </c>
    </row>
    <row r="12656" spans="1:27" x14ac:dyDescent="0.3">
      <c r="A12656" s="43">
        <v>1568320</v>
      </c>
      <c r="B12656" s="43" t="s">
        <v>8899</v>
      </c>
      <c r="C12656" s="43" t="s">
        <v>993</v>
      </c>
      <c r="E12656" s="43" t="s">
        <v>6263</v>
      </c>
      <c r="F12656" s="43" t="s">
        <v>30</v>
      </c>
      <c r="G12656" s="43">
        <v>44084</v>
      </c>
      <c r="Y12656" s="43" t="str">
        <f t="shared" si="394"/>
        <v/>
      </c>
      <c r="AA12656" s="43" t="e">
        <f t="shared" si="395"/>
        <v>#N/A</v>
      </c>
    </row>
    <row r="12657" spans="1:27" x14ac:dyDescent="0.3">
      <c r="A12657" s="43">
        <v>1594553</v>
      </c>
      <c r="B12657" s="43" t="s">
        <v>8900</v>
      </c>
      <c r="C12657" s="43" t="s">
        <v>2458</v>
      </c>
      <c r="E12657" s="43" t="s">
        <v>35</v>
      </c>
      <c r="F12657" s="43" t="s">
        <v>28</v>
      </c>
      <c r="G12657" s="43">
        <v>85012</v>
      </c>
      <c r="Y12657" s="43" t="str">
        <f t="shared" si="394"/>
        <v>COMP</v>
      </c>
      <c r="AA12657" s="43">
        <f t="shared" si="395"/>
        <v>1594553</v>
      </c>
    </row>
    <row r="12658" spans="1:27" x14ac:dyDescent="0.3">
      <c r="A12658" s="43">
        <v>2269026</v>
      </c>
      <c r="B12658" s="43" t="s">
        <v>8900</v>
      </c>
      <c r="C12658" s="43" t="s">
        <v>2859</v>
      </c>
      <c r="E12658" s="43" t="s">
        <v>34</v>
      </c>
      <c r="F12658" s="43" t="s">
        <v>30</v>
      </c>
      <c r="G12658" s="43">
        <v>85012</v>
      </c>
      <c r="Y12658" s="43" t="str">
        <f t="shared" si="394"/>
        <v>COMP</v>
      </c>
      <c r="AA12658" s="43">
        <f t="shared" si="395"/>
        <v>2269026</v>
      </c>
    </row>
    <row r="12659" spans="1:27" x14ac:dyDescent="0.3">
      <c r="A12659" s="43">
        <v>2160348</v>
      </c>
      <c r="B12659" s="43" t="s">
        <v>8901</v>
      </c>
      <c r="C12659" s="43" t="s">
        <v>268</v>
      </c>
      <c r="E12659" s="43" t="s">
        <v>6263</v>
      </c>
      <c r="F12659" s="43" t="s">
        <v>30</v>
      </c>
      <c r="G12659" s="43">
        <v>72041</v>
      </c>
      <c r="Y12659" s="43" t="str">
        <f t="shared" si="394"/>
        <v/>
      </c>
      <c r="AA12659" s="43" t="e">
        <f t="shared" si="395"/>
        <v>#N/A</v>
      </c>
    </row>
    <row r="12660" spans="1:27" x14ac:dyDescent="0.3">
      <c r="A12660" s="43">
        <v>2160351</v>
      </c>
      <c r="B12660" s="43" t="s">
        <v>8901</v>
      </c>
      <c r="C12660" s="43" t="s">
        <v>397</v>
      </c>
      <c r="E12660" s="43" t="s">
        <v>6263</v>
      </c>
      <c r="F12660" s="43" t="s">
        <v>28</v>
      </c>
      <c r="G12660" s="43">
        <v>72041</v>
      </c>
      <c r="Y12660" s="43" t="str">
        <f t="shared" si="394"/>
        <v/>
      </c>
      <c r="AA12660" s="43" t="e">
        <f t="shared" si="395"/>
        <v>#N/A</v>
      </c>
    </row>
    <row r="12661" spans="1:27" x14ac:dyDescent="0.3">
      <c r="A12661" s="43">
        <v>2409470</v>
      </c>
      <c r="B12661" s="43" t="s">
        <v>8901</v>
      </c>
      <c r="C12661" s="43" t="s">
        <v>294</v>
      </c>
      <c r="E12661" s="43" t="s">
        <v>6263</v>
      </c>
      <c r="F12661" s="43" t="s">
        <v>30</v>
      </c>
      <c r="G12661" s="43">
        <v>44084</v>
      </c>
      <c r="Y12661" s="43" t="str">
        <f t="shared" si="394"/>
        <v/>
      </c>
      <c r="AA12661" s="43" t="e">
        <f t="shared" si="395"/>
        <v>#N/A</v>
      </c>
    </row>
    <row r="12662" spans="1:27" x14ac:dyDescent="0.3">
      <c r="A12662" s="43">
        <v>1984589</v>
      </c>
      <c r="B12662" s="43" t="s">
        <v>8901</v>
      </c>
      <c r="C12662" s="43" t="s">
        <v>1734</v>
      </c>
      <c r="E12662" s="43" t="s">
        <v>35</v>
      </c>
      <c r="F12662" s="43" t="s">
        <v>30</v>
      </c>
      <c r="G12662" s="43">
        <v>44036</v>
      </c>
      <c r="Y12662" s="43" t="str">
        <f t="shared" si="394"/>
        <v>COMP</v>
      </c>
      <c r="AA12662" s="43">
        <f t="shared" si="395"/>
        <v>1984589</v>
      </c>
    </row>
    <row r="12663" spans="1:27" x14ac:dyDescent="0.3">
      <c r="A12663" s="43">
        <v>2431837</v>
      </c>
      <c r="B12663" s="43" t="s">
        <v>8901</v>
      </c>
      <c r="C12663" s="43" t="s">
        <v>175</v>
      </c>
      <c r="E12663" s="43" t="s">
        <v>29</v>
      </c>
      <c r="F12663" s="43" t="s">
        <v>28</v>
      </c>
      <c r="G12663" s="43">
        <v>44027</v>
      </c>
      <c r="Y12663" s="43" t="str">
        <f t="shared" si="394"/>
        <v>COMP</v>
      </c>
      <c r="AA12663" s="43">
        <f t="shared" si="395"/>
        <v>2431837</v>
      </c>
    </row>
    <row r="12664" spans="1:27" x14ac:dyDescent="0.3">
      <c r="A12664" s="43">
        <v>1860861</v>
      </c>
      <c r="B12664" s="43" t="s">
        <v>8901</v>
      </c>
      <c r="C12664" s="43" t="s">
        <v>250</v>
      </c>
      <c r="E12664" s="43" t="s">
        <v>6263</v>
      </c>
      <c r="F12664" s="43" t="s">
        <v>28</v>
      </c>
      <c r="G12664" s="43">
        <v>44099</v>
      </c>
      <c r="Y12664" s="43" t="str">
        <f t="shared" si="394"/>
        <v/>
      </c>
      <c r="AA12664" s="43" t="e">
        <f t="shared" si="395"/>
        <v>#N/A</v>
      </c>
    </row>
    <row r="12665" spans="1:27" x14ac:dyDescent="0.3">
      <c r="A12665" s="43">
        <v>1862572</v>
      </c>
      <c r="B12665" s="43" t="s">
        <v>8901</v>
      </c>
      <c r="C12665" s="43" t="s">
        <v>202</v>
      </c>
      <c r="E12665" s="43" t="s">
        <v>6263</v>
      </c>
      <c r="F12665" s="43" t="s">
        <v>28</v>
      </c>
      <c r="G12665" s="43">
        <v>44027</v>
      </c>
      <c r="Y12665" s="43" t="str">
        <f t="shared" si="394"/>
        <v/>
      </c>
      <c r="AA12665" s="43" t="e">
        <f t="shared" si="395"/>
        <v>#N/A</v>
      </c>
    </row>
    <row r="12666" spans="1:27" x14ac:dyDescent="0.3">
      <c r="A12666" s="43">
        <v>1472379</v>
      </c>
      <c r="B12666" s="43" t="s">
        <v>8902</v>
      </c>
      <c r="C12666" s="43" t="s">
        <v>189</v>
      </c>
      <c r="E12666" s="43" t="s">
        <v>6263</v>
      </c>
      <c r="F12666" s="43" t="s">
        <v>30</v>
      </c>
      <c r="G12666" s="43">
        <v>44021</v>
      </c>
      <c r="Y12666" s="43" t="str">
        <f t="shared" si="394"/>
        <v/>
      </c>
      <c r="AA12666" s="43" t="e">
        <f t="shared" si="395"/>
        <v>#N/A</v>
      </c>
    </row>
    <row r="12667" spans="1:27" x14ac:dyDescent="0.3">
      <c r="A12667" s="43">
        <v>2261518</v>
      </c>
      <c r="B12667" s="43" t="s">
        <v>8903</v>
      </c>
      <c r="C12667" s="43" t="s">
        <v>5428</v>
      </c>
      <c r="E12667" s="43" t="s">
        <v>6263</v>
      </c>
      <c r="F12667" s="43" t="s">
        <v>30</v>
      </c>
      <c r="G12667" s="43">
        <v>49051</v>
      </c>
      <c r="Y12667" s="43" t="str">
        <f t="shared" si="394"/>
        <v/>
      </c>
      <c r="AA12667" s="43" t="e">
        <f t="shared" si="395"/>
        <v>#N/A</v>
      </c>
    </row>
    <row r="12668" spans="1:27" x14ac:dyDescent="0.3">
      <c r="A12668" s="43">
        <v>456899</v>
      </c>
      <c r="B12668" s="43" t="s">
        <v>8903</v>
      </c>
      <c r="C12668" s="43" t="s">
        <v>377</v>
      </c>
      <c r="E12668" s="43" t="s">
        <v>29</v>
      </c>
      <c r="F12668" s="43" t="s">
        <v>30</v>
      </c>
      <c r="G12668" s="43">
        <v>49001</v>
      </c>
      <c r="Y12668" s="43" t="str">
        <f t="shared" si="394"/>
        <v>COMP</v>
      </c>
      <c r="AA12668" s="43">
        <f t="shared" si="395"/>
        <v>456899</v>
      </c>
    </row>
    <row r="12669" spans="1:27" x14ac:dyDescent="0.3">
      <c r="A12669" s="43">
        <v>1132547</v>
      </c>
      <c r="B12669" s="43" t="s">
        <v>8904</v>
      </c>
      <c r="C12669" s="43" t="s">
        <v>937</v>
      </c>
      <c r="E12669" s="43" t="s">
        <v>6263</v>
      </c>
      <c r="F12669" s="43" t="s">
        <v>28</v>
      </c>
      <c r="G12669" s="43">
        <v>72041</v>
      </c>
      <c r="Y12669" s="43" t="str">
        <f t="shared" si="394"/>
        <v>COMP</v>
      </c>
      <c r="AA12669" s="43">
        <f t="shared" si="395"/>
        <v>1132547</v>
      </c>
    </row>
    <row r="12670" spans="1:27" x14ac:dyDescent="0.3">
      <c r="A12670" s="43">
        <v>2400296</v>
      </c>
      <c r="B12670" s="43" t="s">
        <v>8905</v>
      </c>
      <c r="C12670" s="43" t="s">
        <v>1381</v>
      </c>
      <c r="E12670" s="43" t="s">
        <v>6263</v>
      </c>
      <c r="F12670" s="43" t="s">
        <v>30</v>
      </c>
      <c r="G12670" s="43">
        <v>49004</v>
      </c>
      <c r="Y12670" s="43" t="str">
        <f t="shared" si="394"/>
        <v/>
      </c>
      <c r="AA12670" s="43" t="e">
        <f t="shared" si="395"/>
        <v>#N/A</v>
      </c>
    </row>
    <row r="12671" spans="1:27" x14ac:dyDescent="0.3">
      <c r="A12671" s="43">
        <v>1064813</v>
      </c>
      <c r="B12671" s="43" t="s">
        <v>8906</v>
      </c>
      <c r="C12671" s="43" t="s">
        <v>239</v>
      </c>
      <c r="E12671" s="43" t="s">
        <v>6263</v>
      </c>
      <c r="F12671" s="43" t="s">
        <v>30</v>
      </c>
      <c r="G12671" s="43">
        <v>85017</v>
      </c>
      <c r="Y12671" s="43" t="str">
        <f t="shared" si="394"/>
        <v/>
      </c>
      <c r="AA12671" s="43" t="e">
        <f t="shared" si="395"/>
        <v>#N/A</v>
      </c>
    </row>
    <row r="12672" spans="1:27" x14ac:dyDescent="0.3">
      <c r="A12672" s="43">
        <v>1036878</v>
      </c>
      <c r="B12672" s="43" t="s">
        <v>8906</v>
      </c>
      <c r="C12672" s="43" t="s">
        <v>202</v>
      </c>
      <c r="E12672" s="43" t="s">
        <v>6263</v>
      </c>
      <c r="F12672" s="43" t="s">
        <v>28</v>
      </c>
      <c r="G12672" s="43">
        <v>85017</v>
      </c>
      <c r="Y12672" s="43" t="str">
        <f t="shared" si="394"/>
        <v/>
      </c>
      <c r="AA12672" s="43" t="e">
        <f t="shared" si="395"/>
        <v>#N/A</v>
      </c>
    </row>
    <row r="12673" spans="1:27" x14ac:dyDescent="0.3">
      <c r="A12673" s="43">
        <v>2134074</v>
      </c>
      <c r="B12673" s="43" t="s">
        <v>8907</v>
      </c>
      <c r="C12673" s="43" t="s">
        <v>1094</v>
      </c>
      <c r="E12673" s="43" t="s">
        <v>35</v>
      </c>
      <c r="F12673" s="43" t="s">
        <v>30</v>
      </c>
      <c r="G12673" s="43">
        <v>53023</v>
      </c>
      <c r="Y12673" s="43" t="str">
        <f t="shared" si="394"/>
        <v>COMP</v>
      </c>
      <c r="AA12673" s="43">
        <f t="shared" si="395"/>
        <v>2134074</v>
      </c>
    </row>
    <row r="12674" spans="1:27" x14ac:dyDescent="0.3">
      <c r="A12674" s="43">
        <v>1482229</v>
      </c>
      <c r="B12674" s="43" t="s">
        <v>8908</v>
      </c>
      <c r="C12674" s="43" t="s">
        <v>375</v>
      </c>
      <c r="E12674" s="43" t="s">
        <v>6263</v>
      </c>
      <c r="F12674" s="43" t="s">
        <v>28</v>
      </c>
      <c r="G12674" s="43">
        <v>72053</v>
      </c>
      <c r="Y12674" s="43" t="str">
        <f t="shared" ref="Y12674:Y12737" si="396">IF(ISERROR(AA12674)=FALSE,"COMP","")</f>
        <v/>
      </c>
      <c r="AA12674" s="43" t="e">
        <f t="shared" si="395"/>
        <v>#N/A</v>
      </c>
    </row>
    <row r="12675" spans="1:27" x14ac:dyDescent="0.3">
      <c r="A12675" s="43">
        <v>1218638</v>
      </c>
      <c r="B12675" s="43" t="s">
        <v>8909</v>
      </c>
      <c r="C12675" s="43" t="s">
        <v>210</v>
      </c>
      <c r="E12675" s="43" t="s">
        <v>6263</v>
      </c>
      <c r="F12675" s="43" t="s">
        <v>30</v>
      </c>
      <c r="G12675" s="43">
        <v>53061</v>
      </c>
      <c r="Y12675" s="43" t="str">
        <f t="shared" si="396"/>
        <v/>
      </c>
      <c r="AA12675" s="43" t="e">
        <f t="shared" ref="AA12675:AA12738" si="397">VLOOKUP(A12675,Z:Z,1,FALSE)</f>
        <v>#N/A</v>
      </c>
    </row>
    <row r="12676" spans="1:27" x14ac:dyDescent="0.3">
      <c r="A12676" s="43">
        <v>2411712</v>
      </c>
      <c r="B12676" s="43" t="s">
        <v>8910</v>
      </c>
      <c r="C12676" s="43" t="s">
        <v>258</v>
      </c>
      <c r="E12676" s="43" t="s">
        <v>29</v>
      </c>
      <c r="F12676" s="43" t="s">
        <v>28</v>
      </c>
      <c r="G12676" s="43">
        <v>72080</v>
      </c>
      <c r="Y12676" s="43" t="str">
        <f t="shared" si="396"/>
        <v>COMP</v>
      </c>
      <c r="AA12676" s="43">
        <f t="shared" si="397"/>
        <v>2411712</v>
      </c>
    </row>
    <row r="12677" spans="1:27" x14ac:dyDescent="0.3">
      <c r="A12677" s="43">
        <v>1775903</v>
      </c>
      <c r="B12677" s="43" t="s">
        <v>8910</v>
      </c>
      <c r="C12677" s="43" t="s">
        <v>303</v>
      </c>
      <c r="E12677" s="43" t="s">
        <v>6263</v>
      </c>
      <c r="F12677" s="43" t="s">
        <v>28</v>
      </c>
      <c r="G12677" s="43">
        <v>72064</v>
      </c>
      <c r="Y12677" s="43" t="str">
        <f t="shared" si="396"/>
        <v>COMP</v>
      </c>
      <c r="AA12677" s="43">
        <f t="shared" si="397"/>
        <v>1775903</v>
      </c>
    </row>
    <row r="12678" spans="1:27" x14ac:dyDescent="0.3">
      <c r="A12678" s="43">
        <v>1000305</v>
      </c>
      <c r="B12678" s="43" t="s">
        <v>8911</v>
      </c>
      <c r="C12678" s="43" t="s">
        <v>466</v>
      </c>
      <c r="E12678" s="43" t="s">
        <v>6263</v>
      </c>
      <c r="F12678" s="43" t="s">
        <v>28</v>
      </c>
      <c r="G12678" s="43">
        <v>44074</v>
      </c>
      <c r="Y12678" s="43" t="str">
        <f t="shared" si="396"/>
        <v/>
      </c>
      <c r="AA12678" s="43" t="e">
        <f t="shared" si="397"/>
        <v>#N/A</v>
      </c>
    </row>
    <row r="12679" spans="1:27" x14ac:dyDescent="0.3">
      <c r="A12679" s="43">
        <v>222965</v>
      </c>
      <c r="B12679" s="43" t="s">
        <v>8912</v>
      </c>
      <c r="C12679" s="43" t="s">
        <v>390</v>
      </c>
      <c r="E12679" s="43" t="s">
        <v>6263</v>
      </c>
      <c r="F12679" s="43" t="s">
        <v>30</v>
      </c>
      <c r="G12679" s="43">
        <v>44072</v>
      </c>
      <c r="Y12679" s="43" t="str">
        <f t="shared" si="396"/>
        <v/>
      </c>
      <c r="AA12679" s="43" t="e">
        <f t="shared" si="397"/>
        <v>#N/A</v>
      </c>
    </row>
    <row r="12680" spans="1:27" x14ac:dyDescent="0.3">
      <c r="A12680" s="43">
        <v>301296</v>
      </c>
      <c r="B12680" s="43" t="s">
        <v>8913</v>
      </c>
      <c r="C12680" s="43" t="s">
        <v>565</v>
      </c>
      <c r="E12680" s="43" t="s">
        <v>29</v>
      </c>
      <c r="F12680" s="43" t="s">
        <v>28</v>
      </c>
      <c r="G12680" s="43">
        <v>72057</v>
      </c>
      <c r="Y12680" s="43" t="str">
        <f t="shared" si="396"/>
        <v>COMP</v>
      </c>
      <c r="AA12680" s="43">
        <f t="shared" si="397"/>
        <v>301296</v>
      </c>
    </row>
    <row r="12681" spans="1:27" x14ac:dyDescent="0.3">
      <c r="A12681" s="43">
        <v>209194</v>
      </c>
      <c r="B12681" s="43" t="s">
        <v>8913</v>
      </c>
      <c r="C12681" s="43" t="s">
        <v>221</v>
      </c>
      <c r="E12681" s="43" t="s">
        <v>6263</v>
      </c>
      <c r="F12681" s="43" t="s">
        <v>28</v>
      </c>
      <c r="G12681" s="43">
        <v>72041</v>
      </c>
      <c r="Y12681" s="43" t="str">
        <f t="shared" si="396"/>
        <v/>
      </c>
      <c r="AA12681" s="43" t="e">
        <f t="shared" si="397"/>
        <v>#N/A</v>
      </c>
    </row>
    <row r="12682" spans="1:27" x14ac:dyDescent="0.3">
      <c r="A12682" s="43">
        <v>2415451</v>
      </c>
      <c r="B12682" s="43" t="s">
        <v>8913</v>
      </c>
      <c r="C12682" s="43" t="s">
        <v>250</v>
      </c>
      <c r="E12682" s="43" t="s">
        <v>6263</v>
      </c>
      <c r="F12682" s="43" t="s">
        <v>28</v>
      </c>
      <c r="G12682" s="43">
        <v>53004</v>
      </c>
      <c r="Y12682" s="43" t="str">
        <f t="shared" si="396"/>
        <v/>
      </c>
      <c r="AA12682" s="43" t="e">
        <f t="shared" si="397"/>
        <v>#N/A</v>
      </c>
    </row>
    <row r="12683" spans="1:27" x14ac:dyDescent="0.3">
      <c r="A12683" s="43">
        <v>541565</v>
      </c>
      <c r="B12683" s="43" t="s">
        <v>8913</v>
      </c>
      <c r="C12683" s="43" t="s">
        <v>1109</v>
      </c>
      <c r="E12683" s="43" t="s">
        <v>29</v>
      </c>
      <c r="F12683" s="43" t="s">
        <v>28</v>
      </c>
      <c r="G12683" s="43">
        <v>72053</v>
      </c>
      <c r="Y12683" s="43" t="str">
        <f t="shared" si="396"/>
        <v>COMP</v>
      </c>
      <c r="AA12683" s="43">
        <f t="shared" si="397"/>
        <v>541565</v>
      </c>
    </row>
    <row r="12684" spans="1:27" x14ac:dyDescent="0.3">
      <c r="A12684" s="43">
        <v>1504441</v>
      </c>
      <c r="B12684" s="43" t="s">
        <v>2560</v>
      </c>
      <c r="C12684" s="43" t="s">
        <v>907</v>
      </c>
      <c r="E12684" s="43" t="s">
        <v>35</v>
      </c>
      <c r="F12684" s="43" t="s">
        <v>28</v>
      </c>
      <c r="G12684" s="43">
        <v>85015</v>
      </c>
      <c r="Y12684" s="43" t="str">
        <f t="shared" si="396"/>
        <v>COMP</v>
      </c>
      <c r="AA12684" s="43">
        <f t="shared" si="397"/>
        <v>1504441</v>
      </c>
    </row>
    <row r="12685" spans="1:27" x14ac:dyDescent="0.3">
      <c r="A12685" s="43">
        <v>2372818</v>
      </c>
      <c r="B12685" s="43" t="s">
        <v>2560</v>
      </c>
      <c r="C12685" s="43" t="s">
        <v>3866</v>
      </c>
      <c r="E12685" s="43" t="s">
        <v>35</v>
      </c>
      <c r="F12685" s="43" t="s">
        <v>28</v>
      </c>
      <c r="G12685" s="43">
        <v>72029</v>
      </c>
      <c r="Y12685" s="43" t="str">
        <f t="shared" si="396"/>
        <v>COMP</v>
      </c>
      <c r="AA12685" s="43">
        <f t="shared" si="397"/>
        <v>2372818</v>
      </c>
    </row>
    <row r="12686" spans="1:27" x14ac:dyDescent="0.3">
      <c r="A12686" s="43">
        <v>2258878</v>
      </c>
      <c r="B12686" s="43" t="s">
        <v>2560</v>
      </c>
      <c r="C12686" s="43" t="s">
        <v>722</v>
      </c>
      <c r="E12686" s="43" t="s">
        <v>29</v>
      </c>
      <c r="F12686" s="43" t="s">
        <v>28</v>
      </c>
      <c r="G12686" s="43">
        <v>72041</v>
      </c>
      <c r="Y12686" s="43" t="str">
        <f t="shared" si="396"/>
        <v>COMP</v>
      </c>
      <c r="AA12686" s="43">
        <f t="shared" si="397"/>
        <v>2258878</v>
      </c>
    </row>
    <row r="12687" spans="1:27" x14ac:dyDescent="0.3">
      <c r="A12687" s="43">
        <v>1171912</v>
      </c>
      <c r="B12687" s="43" t="s">
        <v>2560</v>
      </c>
      <c r="C12687" s="43" t="s">
        <v>3477</v>
      </c>
      <c r="E12687" s="43" t="s">
        <v>6263</v>
      </c>
      <c r="F12687" s="43" t="s">
        <v>28</v>
      </c>
      <c r="G12687" s="43">
        <v>72028</v>
      </c>
      <c r="Y12687" s="43" t="str">
        <f t="shared" si="396"/>
        <v>COMP</v>
      </c>
      <c r="AA12687" s="43">
        <f t="shared" si="397"/>
        <v>1171912</v>
      </c>
    </row>
    <row r="12688" spans="1:27" x14ac:dyDescent="0.3">
      <c r="A12688" s="43">
        <v>1078274</v>
      </c>
      <c r="B12688" s="43" t="s">
        <v>2560</v>
      </c>
      <c r="C12688" s="43" t="s">
        <v>328</v>
      </c>
      <c r="E12688" s="43" t="s">
        <v>6263</v>
      </c>
      <c r="F12688" s="43" t="s">
        <v>30</v>
      </c>
      <c r="G12688" s="43">
        <v>72022</v>
      </c>
      <c r="Y12688" s="43" t="str">
        <f t="shared" si="396"/>
        <v/>
      </c>
      <c r="AA12688" s="43" t="e">
        <f t="shared" si="397"/>
        <v>#N/A</v>
      </c>
    </row>
    <row r="12689" spans="1:27" x14ac:dyDescent="0.3">
      <c r="A12689" s="43">
        <v>1418332</v>
      </c>
      <c r="B12689" s="43" t="s">
        <v>2560</v>
      </c>
      <c r="C12689" s="43" t="s">
        <v>565</v>
      </c>
      <c r="E12689" s="43" t="s">
        <v>6263</v>
      </c>
      <c r="F12689" s="43" t="s">
        <v>28</v>
      </c>
      <c r="G12689" s="43">
        <v>85015</v>
      </c>
      <c r="Y12689" s="43" t="str">
        <f t="shared" si="396"/>
        <v>COMP</v>
      </c>
      <c r="AA12689" s="43">
        <f t="shared" si="397"/>
        <v>1418332</v>
      </c>
    </row>
    <row r="12690" spans="1:27" x14ac:dyDescent="0.3">
      <c r="A12690" s="43">
        <v>725356</v>
      </c>
      <c r="B12690" s="43" t="s">
        <v>2560</v>
      </c>
      <c r="C12690" s="43" t="s">
        <v>931</v>
      </c>
      <c r="E12690" s="43" t="s">
        <v>29</v>
      </c>
      <c r="F12690" s="43" t="s">
        <v>30</v>
      </c>
      <c r="G12690" s="43">
        <v>72022</v>
      </c>
      <c r="Y12690" s="43" t="str">
        <f t="shared" si="396"/>
        <v/>
      </c>
      <c r="AA12690" s="43" t="e">
        <f t="shared" si="397"/>
        <v>#N/A</v>
      </c>
    </row>
    <row r="12691" spans="1:27" x14ac:dyDescent="0.3">
      <c r="A12691" s="43">
        <v>1862681</v>
      </c>
      <c r="B12691" s="43" t="s">
        <v>2560</v>
      </c>
      <c r="C12691" s="43" t="s">
        <v>541</v>
      </c>
      <c r="E12691" s="43" t="s">
        <v>6263</v>
      </c>
      <c r="F12691" s="43" t="s">
        <v>28</v>
      </c>
      <c r="G12691" s="43">
        <v>49002</v>
      </c>
      <c r="Y12691" s="43" t="str">
        <f t="shared" si="396"/>
        <v/>
      </c>
      <c r="AA12691" s="43" t="e">
        <f t="shared" si="397"/>
        <v>#N/A</v>
      </c>
    </row>
    <row r="12692" spans="1:27" x14ac:dyDescent="0.3">
      <c r="A12692" s="43">
        <v>2410884</v>
      </c>
      <c r="B12692" s="43" t="s">
        <v>2560</v>
      </c>
      <c r="C12692" s="43" t="s">
        <v>468</v>
      </c>
      <c r="E12692" s="43" t="s">
        <v>29</v>
      </c>
      <c r="F12692" s="43" t="s">
        <v>30</v>
      </c>
      <c r="G12692" s="43">
        <v>44015</v>
      </c>
      <c r="Y12692" s="43" t="str">
        <f t="shared" si="396"/>
        <v/>
      </c>
      <c r="AA12692" s="43" t="e">
        <f t="shared" si="397"/>
        <v>#N/A</v>
      </c>
    </row>
    <row r="12693" spans="1:27" x14ac:dyDescent="0.3">
      <c r="A12693" s="43">
        <v>1053916</v>
      </c>
      <c r="B12693" s="43" t="s">
        <v>2560</v>
      </c>
      <c r="C12693" s="43" t="s">
        <v>469</v>
      </c>
      <c r="E12693" s="43" t="s">
        <v>6263</v>
      </c>
      <c r="F12693" s="43" t="s">
        <v>28</v>
      </c>
      <c r="G12693" s="43">
        <v>72022</v>
      </c>
      <c r="Y12693" s="43" t="str">
        <f t="shared" si="396"/>
        <v/>
      </c>
      <c r="AA12693" s="43" t="e">
        <f t="shared" si="397"/>
        <v>#N/A</v>
      </c>
    </row>
    <row r="12694" spans="1:27" x14ac:dyDescent="0.3">
      <c r="A12694" s="43">
        <v>486753</v>
      </c>
      <c r="B12694" s="43" t="s">
        <v>2560</v>
      </c>
      <c r="C12694" s="43" t="s">
        <v>385</v>
      </c>
      <c r="E12694" s="43" t="s">
        <v>6263</v>
      </c>
      <c r="F12694" s="43" t="s">
        <v>28</v>
      </c>
      <c r="G12694" s="43">
        <v>44013</v>
      </c>
      <c r="Y12694" s="43" t="str">
        <f t="shared" si="396"/>
        <v>COMP</v>
      </c>
      <c r="AA12694" s="43">
        <f t="shared" si="397"/>
        <v>486753</v>
      </c>
    </row>
    <row r="12695" spans="1:27" x14ac:dyDescent="0.3">
      <c r="A12695" s="43">
        <v>501341</v>
      </c>
      <c r="B12695" s="43" t="s">
        <v>2560</v>
      </c>
      <c r="C12695" s="43" t="s">
        <v>239</v>
      </c>
      <c r="E12695" s="43" t="s">
        <v>6263</v>
      </c>
      <c r="F12695" s="43" t="s">
        <v>30</v>
      </c>
      <c r="G12695" s="43">
        <v>44111</v>
      </c>
      <c r="Y12695" s="43" t="str">
        <f t="shared" si="396"/>
        <v/>
      </c>
      <c r="AA12695" s="43" t="e">
        <f t="shared" si="397"/>
        <v>#N/A</v>
      </c>
    </row>
    <row r="12696" spans="1:27" x14ac:dyDescent="0.3">
      <c r="A12696" s="43">
        <v>1967255</v>
      </c>
      <c r="B12696" s="43" t="s">
        <v>2560</v>
      </c>
      <c r="C12696" s="43" t="s">
        <v>202</v>
      </c>
      <c r="E12696" s="43" t="s">
        <v>6263</v>
      </c>
      <c r="F12696" s="43" t="s">
        <v>28</v>
      </c>
      <c r="G12696" s="43">
        <v>49017</v>
      </c>
      <c r="Y12696" s="43" t="str">
        <f t="shared" si="396"/>
        <v>COMP</v>
      </c>
      <c r="AA12696" s="43">
        <f t="shared" si="397"/>
        <v>1967255</v>
      </c>
    </row>
    <row r="12697" spans="1:27" x14ac:dyDescent="0.3">
      <c r="A12697" s="43">
        <v>2229556</v>
      </c>
      <c r="B12697" s="43" t="s">
        <v>2560</v>
      </c>
      <c r="C12697" s="43" t="s">
        <v>287</v>
      </c>
      <c r="E12697" s="43" t="s">
        <v>6263</v>
      </c>
      <c r="F12697" s="43" t="s">
        <v>28</v>
      </c>
      <c r="G12697" s="43">
        <v>72072</v>
      </c>
      <c r="Y12697" s="43" t="str">
        <f t="shared" si="396"/>
        <v/>
      </c>
      <c r="AA12697" s="43" t="e">
        <f t="shared" si="397"/>
        <v>#N/A</v>
      </c>
    </row>
    <row r="12698" spans="1:27" x14ac:dyDescent="0.3">
      <c r="A12698" s="43">
        <v>1138346</v>
      </c>
      <c r="B12698" s="43" t="s">
        <v>2560</v>
      </c>
      <c r="C12698" s="43" t="s">
        <v>1836</v>
      </c>
      <c r="E12698" s="43" t="s">
        <v>29</v>
      </c>
      <c r="F12698" s="43" t="s">
        <v>28</v>
      </c>
      <c r="G12698" s="43">
        <v>44024</v>
      </c>
      <c r="Y12698" s="43" t="str">
        <f t="shared" si="396"/>
        <v>COMP</v>
      </c>
      <c r="AA12698" s="43">
        <f t="shared" si="397"/>
        <v>1138346</v>
      </c>
    </row>
    <row r="12699" spans="1:27" x14ac:dyDescent="0.3">
      <c r="A12699" s="43">
        <v>2434638</v>
      </c>
      <c r="B12699" s="43" t="s">
        <v>8914</v>
      </c>
      <c r="C12699" s="43" t="s">
        <v>730</v>
      </c>
      <c r="E12699" s="43" t="s">
        <v>31</v>
      </c>
      <c r="F12699" s="43" t="s">
        <v>30</v>
      </c>
      <c r="G12699" s="43">
        <v>72022</v>
      </c>
      <c r="Y12699" s="43" t="str">
        <f t="shared" si="396"/>
        <v/>
      </c>
      <c r="AA12699" s="43" t="e">
        <f t="shared" si="397"/>
        <v>#N/A</v>
      </c>
    </row>
    <row r="12700" spans="1:27" x14ac:dyDescent="0.3">
      <c r="A12700" s="43">
        <v>2289104</v>
      </c>
      <c r="B12700" s="43" t="s">
        <v>8915</v>
      </c>
      <c r="C12700" s="43" t="s">
        <v>3645</v>
      </c>
      <c r="E12700" s="43" t="s">
        <v>34</v>
      </c>
      <c r="F12700" s="43" t="s">
        <v>28</v>
      </c>
      <c r="G12700" s="43">
        <v>44055</v>
      </c>
      <c r="Y12700" s="43" t="str">
        <f t="shared" si="396"/>
        <v>COMP</v>
      </c>
      <c r="AA12700" s="43">
        <f t="shared" si="397"/>
        <v>2289104</v>
      </c>
    </row>
    <row r="12701" spans="1:27" x14ac:dyDescent="0.3">
      <c r="A12701" s="43">
        <v>1140489</v>
      </c>
      <c r="B12701" s="43" t="s">
        <v>8916</v>
      </c>
      <c r="C12701" s="43" t="s">
        <v>532</v>
      </c>
      <c r="E12701" s="43" t="s">
        <v>6263</v>
      </c>
      <c r="F12701" s="43" t="s">
        <v>28</v>
      </c>
      <c r="G12701" s="43">
        <v>44013</v>
      </c>
      <c r="Y12701" s="43" t="str">
        <f t="shared" si="396"/>
        <v/>
      </c>
      <c r="AA12701" s="43" t="e">
        <f t="shared" si="397"/>
        <v>#N/A</v>
      </c>
    </row>
    <row r="12702" spans="1:27" x14ac:dyDescent="0.3">
      <c r="A12702" s="43">
        <v>2341003</v>
      </c>
      <c r="B12702" s="43" t="s">
        <v>2562</v>
      </c>
      <c r="C12702" s="43" t="s">
        <v>520</v>
      </c>
      <c r="E12702" s="43" t="s">
        <v>6263</v>
      </c>
      <c r="F12702" s="43" t="s">
        <v>30</v>
      </c>
      <c r="G12702" s="43">
        <v>49004</v>
      </c>
      <c r="Y12702" s="43" t="str">
        <f t="shared" si="396"/>
        <v/>
      </c>
      <c r="AA12702" s="43" t="e">
        <f t="shared" si="397"/>
        <v>#N/A</v>
      </c>
    </row>
    <row r="12703" spans="1:27" x14ac:dyDescent="0.3">
      <c r="A12703" s="43">
        <v>1722411</v>
      </c>
      <c r="B12703" s="43" t="s">
        <v>2562</v>
      </c>
      <c r="C12703" s="43" t="s">
        <v>960</v>
      </c>
      <c r="E12703" s="43" t="s">
        <v>6263</v>
      </c>
      <c r="F12703" s="43" t="s">
        <v>30</v>
      </c>
      <c r="G12703" s="43">
        <v>72029</v>
      </c>
      <c r="Y12703" s="43" t="str">
        <f t="shared" si="396"/>
        <v>COMP</v>
      </c>
      <c r="AA12703" s="43">
        <f t="shared" si="397"/>
        <v>1722411</v>
      </c>
    </row>
    <row r="12704" spans="1:27" x14ac:dyDescent="0.3">
      <c r="A12704" s="43">
        <v>1622655</v>
      </c>
      <c r="B12704" s="43" t="s">
        <v>2562</v>
      </c>
      <c r="C12704" s="43" t="s">
        <v>647</v>
      </c>
      <c r="E12704" s="43" t="s">
        <v>6263</v>
      </c>
      <c r="F12704" s="43" t="s">
        <v>28</v>
      </c>
      <c r="G12704" s="43">
        <v>44038</v>
      </c>
      <c r="Y12704" s="43" t="str">
        <f t="shared" si="396"/>
        <v>COMP</v>
      </c>
      <c r="AA12704" s="43">
        <f t="shared" si="397"/>
        <v>1622655</v>
      </c>
    </row>
    <row r="12705" spans="1:27" x14ac:dyDescent="0.3">
      <c r="A12705" s="43">
        <v>1120390</v>
      </c>
      <c r="B12705" s="43" t="s">
        <v>2562</v>
      </c>
      <c r="C12705" s="43" t="s">
        <v>8917</v>
      </c>
      <c r="E12705" s="43" t="s">
        <v>29</v>
      </c>
      <c r="F12705" s="43" t="s">
        <v>30</v>
      </c>
      <c r="G12705" s="43">
        <v>72029</v>
      </c>
      <c r="Y12705" s="43" t="str">
        <f t="shared" si="396"/>
        <v>COMP</v>
      </c>
      <c r="AA12705" s="43">
        <f t="shared" si="397"/>
        <v>1120390</v>
      </c>
    </row>
    <row r="12706" spans="1:27" x14ac:dyDescent="0.3">
      <c r="A12706" s="43">
        <v>1435122</v>
      </c>
      <c r="B12706" s="43" t="s">
        <v>2562</v>
      </c>
      <c r="C12706" s="43" t="s">
        <v>3895</v>
      </c>
      <c r="E12706" s="43" t="s">
        <v>34</v>
      </c>
      <c r="F12706" s="43" t="s">
        <v>30</v>
      </c>
      <c r="G12706" s="43">
        <v>72029</v>
      </c>
      <c r="Y12706" s="43" t="str">
        <f t="shared" si="396"/>
        <v>COMP</v>
      </c>
      <c r="AA12706" s="43">
        <f t="shared" si="397"/>
        <v>1435122</v>
      </c>
    </row>
    <row r="12707" spans="1:27" x14ac:dyDescent="0.3">
      <c r="A12707" s="43">
        <v>1120393</v>
      </c>
      <c r="B12707" s="43" t="s">
        <v>2562</v>
      </c>
      <c r="C12707" s="43" t="s">
        <v>2606</v>
      </c>
      <c r="E12707" s="43" t="s">
        <v>31</v>
      </c>
      <c r="F12707" s="43" t="s">
        <v>30</v>
      </c>
      <c r="G12707" s="43">
        <v>72029</v>
      </c>
      <c r="Y12707" s="43" t="str">
        <f t="shared" si="396"/>
        <v>COMP</v>
      </c>
      <c r="AA12707" s="43">
        <f t="shared" si="397"/>
        <v>1120393</v>
      </c>
    </row>
    <row r="12708" spans="1:27" x14ac:dyDescent="0.3">
      <c r="A12708" s="43">
        <v>2181114</v>
      </c>
      <c r="B12708" s="43" t="s">
        <v>2562</v>
      </c>
      <c r="C12708" s="43" t="s">
        <v>462</v>
      </c>
      <c r="E12708" s="43" t="s">
        <v>29</v>
      </c>
      <c r="F12708" s="43" t="s">
        <v>30</v>
      </c>
      <c r="G12708" s="43">
        <v>44075</v>
      </c>
      <c r="Y12708" s="43" t="str">
        <f t="shared" si="396"/>
        <v/>
      </c>
      <c r="AA12708" s="43" t="e">
        <f t="shared" si="397"/>
        <v>#N/A</v>
      </c>
    </row>
    <row r="12709" spans="1:27" x14ac:dyDescent="0.3">
      <c r="A12709" s="43">
        <v>2189004</v>
      </c>
      <c r="B12709" s="43" t="s">
        <v>8918</v>
      </c>
      <c r="C12709" s="43" t="s">
        <v>8919</v>
      </c>
      <c r="E12709" s="43" t="s">
        <v>6263</v>
      </c>
      <c r="F12709" s="43" t="s">
        <v>28</v>
      </c>
      <c r="G12709" s="43">
        <v>72051</v>
      </c>
      <c r="Y12709" s="43" t="str">
        <f t="shared" si="396"/>
        <v>COMP</v>
      </c>
      <c r="AA12709" s="43">
        <f t="shared" si="397"/>
        <v>2189004</v>
      </c>
    </row>
    <row r="12710" spans="1:27" x14ac:dyDescent="0.3">
      <c r="A12710" s="43">
        <v>1901523</v>
      </c>
      <c r="B12710" s="43" t="s">
        <v>8920</v>
      </c>
      <c r="C12710" s="43" t="s">
        <v>244</v>
      </c>
      <c r="E12710" s="43" t="s">
        <v>6263</v>
      </c>
      <c r="F12710" s="43" t="s">
        <v>28</v>
      </c>
      <c r="G12710" s="43">
        <v>44045</v>
      </c>
      <c r="Y12710" s="43" t="str">
        <f t="shared" si="396"/>
        <v>COMP</v>
      </c>
      <c r="AA12710" s="43">
        <f t="shared" si="397"/>
        <v>1901523</v>
      </c>
    </row>
    <row r="12711" spans="1:27" x14ac:dyDescent="0.3">
      <c r="A12711" s="43">
        <v>1983667</v>
      </c>
      <c r="B12711" s="43" t="s">
        <v>8921</v>
      </c>
      <c r="C12711" s="43" t="s">
        <v>570</v>
      </c>
      <c r="E12711" s="43" t="s">
        <v>31</v>
      </c>
      <c r="F12711" s="43" t="s">
        <v>28</v>
      </c>
      <c r="G12711" s="43">
        <v>44036</v>
      </c>
      <c r="Y12711" s="43" t="str">
        <f t="shared" si="396"/>
        <v>COMP</v>
      </c>
      <c r="AA12711" s="43">
        <f t="shared" si="397"/>
        <v>1983667</v>
      </c>
    </row>
    <row r="12712" spans="1:27" x14ac:dyDescent="0.3">
      <c r="A12712" s="43">
        <v>2019128</v>
      </c>
      <c r="B12712" s="43" t="s">
        <v>8922</v>
      </c>
      <c r="C12712" s="43" t="s">
        <v>744</v>
      </c>
      <c r="E12712" s="43" t="s">
        <v>29</v>
      </c>
      <c r="F12712" s="43" t="s">
        <v>28</v>
      </c>
      <c r="G12712" s="43">
        <v>53013</v>
      </c>
      <c r="Y12712" s="43" t="str">
        <f t="shared" si="396"/>
        <v>COMP</v>
      </c>
      <c r="AA12712" s="43">
        <f t="shared" si="397"/>
        <v>2019128</v>
      </c>
    </row>
    <row r="12713" spans="1:27" x14ac:dyDescent="0.3">
      <c r="A12713" s="43">
        <v>2205178</v>
      </c>
      <c r="B12713" s="43" t="s">
        <v>8922</v>
      </c>
      <c r="C12713" s="43" t="s">
        <v>6611</v>
      </c>
      <c r="E12713" s="43" t="s">
        <v>6263</v>
      </c>
      <c r="F12713" s="43" t="s">
        <v>30</v>
      </c>
      <c r="G12713" s="43">
        <v>53013</v>
      </c>
      <c r="Y12713" s="43" t="str">
        <f t="shared" si="396"/>
        <v/>
      </c>
      <c r="AA12713" s="43" t="e">
        <f t="shared" si="397"/>
        <v>#N/A</v>
      </c>
    </row>
    <row r="12714" spans="1:27" x14ac:dyDescent="0.3">
      <c r="A12714" s="43">
        <v>2096264</v>
      </c>
      <c r="B12714" s="43" t="s">
        <v>8922</v>
      </c>
      <c r="C12714" s="43" t="s">
        <v>165</v>
      </c>
      <c r="E12714" s="43" t="s">
        <v>6263</v>
      </c>
      <c r="F12714" s="43" t="s">
        <v>30</v>
      </c>
      <c r="G12714" s="43">
        <v>53013</v>
      </c>
      <c r="Y12714" s="43" t="str">
        <f t="shared" si="396"/>
        <v/>
      </c>
      <c r="AA12714" s="43" t="e">
        <f t="shared" si="397"/>
        <v>#N/A</v>
      </c>
    </row>
    <row r="12715" spans="1:27" x14ac:dyDescent="0.3">
      <c r="A12715" s="43">
        <v>2170033</v>
      </c>
      <c r="B12715" s="43" t="s">
        <v>8923</v>
      </c>
      <c r="C12715" s="43" t="s">
        <v>6522</v>
      </c>
      <c r="E12715" s="43" t="s">
        <v>6263</v>
      </c>
      <c r="F12715" s="43" t="s">
        <v>30</v>
      </c>
      <c r="G12715" s="43">
        <v>53013</v>
      </c>
      <c r="Y12715" s="43" t="str">
        <f t="shared" si="396"/>
        <v>COMP</v>
      </c>
      <c r="AA12715" s="43">
        <f t="shared" si="397"/>
        <v>2170033</v>
      </c>
    </row>
    <row r="12716" spans="1:27" x14ac:dyDescent="0.3">
      <c r="A12716" s="43">
        <v>1973481</v>
      </c>
      <c r="B12716" s="43" t="s">
        <v>8924</v>
      </c>
      <c r="C12716" s="43" t="s">
        <v>303</v>
      </c>
      <c r="E12716" s="43" t="s">
        <v>6263</v>
      </c>
      <c r="F12716" s="43" t="s">
        <v>28</v>
      </c>
      <c r="G12716" s="43">
        <v>44067</v>
      </c>
      <c r="Y12716" s="43" t="str">
        <f t="shared" si="396"/>
        <v>COMP</v>
      </c>
      <c r="AA12716" s="43">
        <f t="shared" si="397"/>
        <v>1973481</v>
      </c>
    </row>
    <row r="12717" spans="1:27" x14ac:dyDescent="0.3">
      <c r="A12717" s="43">
        <v>1220568</v>
      </c>
      <c r="B12717" s="43" t="s">
        <v>8925</v>
      </c>
      <c r="C12717" s="43" t="s">
        <v>390</v>
      </c>
      <c r="E12717" s="43" t="s">
        <v>6263</v>
      </c>
      <c r="F12717" s="43" t="s">
        <v>30</v>
      </c>
      <c r="G12717" s="43">
        <v>72072</v>
      </c>
      <c r="Y12717" s="43" t="str">
        <f t="shared" si="396"/>
        <v/>
      </c>
      <c r="AA12717" s="43" t="e">
        <f t="shared" si="397"/>
        <v>#N/A</v>
      </c>
    </row>
    <row r="12718" spans="1:27" x14ac:dyDescent="0.3">
      <c r="A12718" s="43">
        <v>2423581</v>
      </c>
      <c r="B12718" s="43" t="s">
        <v>8926</v>
      </c>
      <c r="C12718" s="43" t="s">
        <v>819</v>
      </c>
      <c r="E12718" s="43" t="s">
        <v>6263</v>
      </c>
      <c r="F12718" s="43" t="s">
        <v>28</v>
      </c>
      <c r="G12718" s="43">
        <v>72051</v>
      </c>
      <c r="Y12718" s="43" t="str">
        <f t="shared" si="396"/>
        <v/>
      </c>
      <c r="AA12718" s="43" t="e">
        <f t="shared" si="397"/>
        <v>#N/A</v>
      </c>
    </row>
    <row r="12719" spans="1:27" x14ac:dyDescent="0.3">
      <c r="A12719" s="43">
        <v>1853147</v>
      </c>
      <c r="B12719" s="43" t="s">
        <v>2567</v>
      </c>
      <c r="C12719" s="43" t="s">
        <v>1772</v>
      </c>
      <c r="E12719" s="43" t="s">
        <v>31</v>
      </c>
      <c r="F12719" s="43" t="s">
        <v>30</v>
      </c>
      <c r="G12719" s="43">
        <v>85017</v>
      </c>
      <c r="Y12719" s="43" t="str">
        <f t="shared" si="396"/>
        <v>COMP</v>
      </c>
      <c r="AA12719" s="43">
        <f t="shared" si="397"/>
        <v>1853147</v>
      </c>
    </row>
    <row r="12720" spans="1:27" x14ac:dyDescent="0.3">
      <c r="A12720" s="43">
        <v>2430995</v>
      </c>
      <c r="B12720" s="43" t="s">
        <v>8927</v>
      </c>
      <c r="C12720" s="43" t="s">
        <v>1109</v>
      </c>
      <c r="E12720" s="43" t="s">
        <v>29</v>
      </c>
      <c r="F12720" s="43" t="s">
        <v>28</v>
      </c>
      <c r="G12720" s="43">
        <v>44001</v>
      </c>
      <c r="Y12720" s="43" t="str">
        <f t="shared" si="396"/>
        <v/>
      </c>
      <c r="AA12720" s="43" t="e">
        <f t="shared" si="397"/>
        <v>#N/A</v>
      </c>
    </row>
    <row r="12721" spans="1:27" x14ac:dyDescent="0.3">
      <c r="A12721" s="43">
        <v>1529912</v>
      </c>
      <c r="B12721" s="43" t="s">
        <v>8928</v>
      </c>
      <c r="C12721" s="43" t="s">
        <v>557</v>
      </c>
      <c r="E12721" s="43" t="s">
        <v>6263</v>
      </c>
      <c r="F12721" s="43" t="s">
        <v>30</v>
      </c>
      <c r="G12721" s="43">
        <v>44111</v>
      </c>
      <c r="Y12721" s="43" t="str">
        <f t="shared" si="396"/>
        <v/>
      </c>
      <c r="AA12721" s="43" t="e">
        <f t="shared" si="397"/>
        <v>#N/A</v>
      </c>
    </row>
    <row r="12722" spans="1:27" x14ac:dyDescent="0.3">
      <c r="A12722" s="43">
        <v>200158</v>
      </c>
      <c r="B12722" s="43" t="s">
        <v>8928</v>
      </c>
      <c r="C12722" s="43" t="s">
        <v>346</v>
      </c>
      <c r="E12722" s="43" t="s">
        <v>6263</v>
      </c>
      <c r="F12722" s="43" t="s">
        <v>28</v>
      </c>
      <c r="G12722" s="43">
        <v>49039</v>
      </c>
      <c r="Y12722" s="43" t="str">
        <f t="shared" si="396"/>
        <v/>
      </c>
      <c r="AA12722" s="43" t="e">
        <f t="shared" si="397"/>
        <v>#N/A</v>
      </c>
    </row>
    <row r="12723" spans="1:27" x14ac:dyDescent="0.3">
      <c r="A12723" s="43">
        <v>1635178</v>
      </c>
      <c r="B12723" s="43" t="s">
        <v>8928</v>
      </c>
      <c r="C12723" s="43" t="s">
        <v>8929</v>
      </c>
      <c r="E12723" s="43" t="s">
        <v>6263</v>
      </c>
      <c r="F12723" s="43" t="s">
        <v>28</v>
      </c>
      <c r="G12723" s="43">
        <v>72080</v>
      </c>
      <c r="Y12723" s="43" t="str">
        <f t="shared" si="396"/>
        <v>COMP</v>
      </c>
      <c r="AA12723" s="43">
        <f t="shared" si="397"/>
        <v>1635178</v>
      </c>
    </row>
    <row r="12724" spans="1:27" x14ac:dyDescent="0.3">
      <c r="A12724" s="43">
        <v>1737498</v>
      </c>
      <c r="B12724" s="43" t="s">
        <v>8930</v>
      </c>
      <c r="C12724" s="43" t="s">
        <v>414</v>
      </c>
      <c r="E12724" s="43" t="s">
        <v>6263</v>
      </c>
      <c r="F12724" s="43" t="s">
        <v>30</v>
      </c>
      <c r="G12724" s="43">
        <v>44024</v>
      </c>
      <c r="Y12724" s="43" t="str">
        <f t="shared" si="396"/>
        <v>COMP</v>
      </c>
      <c r="AA12724" s="43">
        <f t="shared" si="397"/>
        <v>1737498</v>
      </c>
    </row>
    <row r="12725" spans="1:27" x14ac:dyDescent="0.3">
      <c r="A12725" s="43">
        <v>1569351</v>
      </c>
      <c r="B12725" s="43" t="s">
        <v>8931</v>
      </c>
      <c r="C12725" s="43" t="s">
        <v>187</v>
      </c>
      <c r="E12725" s="43" t="s">
        <v>6263</v>
      </c>
      <c r="F12725" s="43" t="s">
        <v>30</v>
      </c>
      <c r="G12725" s="43">
        <v>85033</v>
      </c>
      <c r="Y12725" s="43" t="str">
        <f t="shared" si="396"/>
        <v/>
      </c>
      <c r="AA12725" s="43" t="e">
        <f t="shared" si="397"/>
        <v>#N/A</v>
      </c>
    </row>
    <row r="12726" spans="1:27" x14ac:dyDescent="0.3">
      <c r="A12726" s="43">
        <v>131314</v>
      </c>
      <c r="B12726" s="43" t="s">
        <v>8931</v>
      </c>
      <c r="C12726" s="43" t="s">
        <v>444</v>
      </c>
      <c r="E12726" s="43" t="s">
        <v>6263</v>
      </c>
      <c r="F12726" s="43" t="s">
        <v>28</v>
      </c>
      <c r="G12726" s="43">
        <v>85033</v>
      </c>
      <c r="Y12726" s="43" t="str">
        <f t="shared" si="396"/>
        <v/>
      </c>
      <c r="AA12726" s="43" t="e">
        <f t="shared" si="397"/>
        <v>#N/A</v>
      </c>
    </row>
    <row r="12727" spans="1:27" x14ac:dyDescent="0.3">
      <c r="A12727" s="43">
        <v>1911217</v>
      </c>
      <c r="B12727" s="43" t="s">
        <v>8932</v>
      </c>
      <c r="C12727" s="43" t="s">
        <v>565</v>
      </c>
      <c r="E12727" s="43" t="s">
        <v>35</v>
      </c>
      <c r="F12727" s="43" t="s">
        <v>28</v>
      </c>
      <c r="G12727" s="43">
        <v>49006</v>
      </c>
      <c r="Y12727" s="43" t="str">
        <f t="shared" si="396"/>
        <v>COMP</v>
      </c>
      <c r="AA12727" s="43">
        <f t="shared" si="397"/>
        <v>1911217</v>
      </c>
    </row>
    <row r="12728" spans="1:27" x14ac:dyDescent="0.3">
      <c r="A12728" s="43">
        <v>1018086</v>
      </c>
      <c r="B12728" s="43" t="s">
        <v>2569</v>
      </c>
      <c r="C12728" s="43" t="s">
        <v>1858</v>
      </c>
      <c r="E12728" s="43" t="s">
        <v>6263</v>
      </c>
      <c r="F12728" s="43" t="s">
        <v>30</v>
      </c>
      <c r="G12728" s="43">
        <v>44068</v>
      </c>
      <c r="Y12728" s="43" t="str">
        <f t="shared" si="396"/>
        <v>COMP</v>
      </c>
      <c r="AA12728" s="43">
        <f t="shared" si="397"/>
        <v>1018086</v>
      </c>
    </row>
    <row r="12729" spans="1:27" x14ac:dyDescent="0.3">
      <c r="A12729" s="43">
        <v>745639</v>
      </c>
      <c r="B12729" s="43" t="s">
        <v>2569</v>
      </c>
      <c r="C12729" s="43" t="s">
        <v>3607</v>
      </c>
      <c r="E12729" s="43" t="s">
        <v>31</v>
      </c>
      <c r="F12729" s="43" t="s">
        <v>28</v>
      </c>
      <c r="G12729" s="43">
        <v>72029</v>
      </c>
      <c r="Y12729" s="43" t="str">
        <f t="shared" si="396"/>
        <v>COMP</v>
      </c>
      <c r="AA12729" s="43">
        <f t="shared" si="397"/>
        <v>745639</v>
      </c>
    </row>
    <row r="12730" spans="1:27" x14ac:dyDescent="0.3">
      <c r="A12730" s="43">
        <v>2383345</v>
      </c>
      <c r="B12730" s="43" t="s">
        <v>2569</v>
      </c>
      <c r="C12730" s="43" t="s">
        <v>357</v>
      </c>
      <c r="E12730" s="43" t="s">
        <v>6263</v>
      </c>
      <c r="F12730" s="43" t="s">
        <v>30</v>
      </c>
      <c r="G12730" s="43">
        <v>53013</v>
      </c>
      <c r="Y12730" s="43" t="str">
        <f t="shared" si="396"/>
        <v/>
      </c>
      <c r="AA12730" s="43" t="e">
        <f t="shared" si="397"/>
        <v>#N/A</v>
      </c>
    </row>
    <row r="12731" spans="1:27" x14ac:dyDescent="0.3">
      <c r="A12731" s="43">
        <v>2347965</v>
      </c>
      <c r="B12731" s="43" t="s">
        <v>2569</v>
      </c>
      <c r="C12731" s="43" t="s">
        <v>8933</v>
      </c>
      <c r="E12731" s="43" t="s">
        <v>6263</v>
      </c>
      <c r="F12731" s="43" t="s">
        <v>30</v>
      </c>
      <c r="G12731" s="43">
        <v>49001</v>
      </c>
      <c r="Y12731" s="43" t="str">
        <f t="shared" si="396"/>
        <v/>
      </c>
      <c r="AA12731" s="43" t="e">
        <f t="shared" si="397"/>
        <v>#N/A</v>
      </c>
    </row>
    <row r="12732" spans="1:27" x14ac:dyDescent="0.3">
      <c r="A12732" s="43">
        <v>801138</v>
      </c>
      <c r="B12732" s="43" t="s">
        <v>2569</v>
      </c>
      <c r="C12732" s="43" t="s">
        <v>1484</v>
      </c>
      <c r="E12732" s="43" t="s">
        <v>6263</v>
      </c>
      <c r="F12732" s="43" t="s">
        <v>28</v>
      </c>
      <c r="G12732" s="43">
        <v>72029</v>
      </c>
      <c r="Y12732" s="43" t="str">
        <f t="shared" si="396"/>
        <v>COMP</v>
      </c>
      <c r="AA12732" s="43">
        <f t="shared" si="397"/>
        <v>801138</v>
      </c>
    </row>
    <row r="12733" spans="1:27" x14ac:dyDescent="0.3">
      <c r="A12733" s="43">
        <v>2401035</v>
      </c>
      <c r="B12733" s="43" t="s">
        <v>2569</v>
      </c>
      <c r="C12733" s="43" t="s">
        <v>241</v>
      </c>
      <c r="E12733" s="43" t="s">
        <v>6263</v>
      </c>
      <c r="F12733" s="43" t="s">
        <v>28</v>
      </c>
      <c r="G12733" s="43">
        <v>44108</v>
      </c>
      <c r="Y12733" s="43" t="str">
        <f t="shared" si="396"/>
        <v>COMP</v>
      </c>
      <c r="AA12733" s="43">
        <f t="shared" si="397"/>
        <v>2401035</v>
      </c>
    </row>
    <row r="12734" spans="1:27" x14ac:dyDescent="0.3">
      <c r="A12734" s="43">
        <v>2207524</v>
      </c>
      <c r="B12734" s="43" t="s">
        <v>2569</v>
      </c>
      <c r="C12734" s="43" t="s">
        <v>1617</v>
      </c>
      <c r="E12734" s="43" t="s">
        <v>6263</v>
      </c>
      <c r="F12734" s="43" t="s">
        <v>28</v>
      </c>
      <c r="G12734" s="43">
        <v>49002</v>
      </c>
      <c r="Y12734" s="43" t="str">
        <f t="shared" si="396"/>
        <v/>
      </c>
      <c r="AA12734" s="43" t="e">
        <f t="shared" si="397"/>
        <v>#N/A</v>
      </c>
    </row>
    <row r="12735" spans="1:27" x14ac:dyDescent="0.3">
      <c r="A12735" s="43">
        <v>2243366</v>
      </c>
      <c r="B12735" s="43" t="s">
        <v>2569</v>
      </c>
      <c r="C12735" s="43" t="s">
        <v>218</v>
      </c>
      <c r="E12735" s="43" t="s">
        <v>6263</v>
      </c>
      <c r="F12735" s="43" t="s">
        <v>28</v>
      </c>
      <c r="G12735" s="43">
        <v>44090</v>
      </c>
      <c r="Y12735" s="43" t="str">
        <f t="shared" si="396"/>
        <v/>
      </c>
      <c r="AA12735" s="43" t="e">
        <f t="shared" si="397"/>
        <v>#N/A</v>
      </c>
    </row>
    <row r="12736" spans="1:27" x14ac:dyDescent="0.3">
      <c r="A12736" s="43">
        <v>1463415</v>
      </c>
      <c r="B12736" s="43" t="s">
        <v>2569</v>
      </c>
      <c r="C12736" s="43" t="s">
        <v>1635</v>
      </c>
      <c r="E12736" s="43" t="s">
        <v>6263</v>
      </c>
      <c r="F12736" s="43" t="s">
        <v>28</v>
      </c>
      <c r="G12736" s="43">
        <v>44021</v>
      </c>
      <c r="Y12736" s="43" t="str">
        <f t="shared" si="396"/>
        <v/>
      </c>
      <c r="AA12736" s="43" t="e">
        <f t="shared" si="397"/>
        <v>#N/A</v>
      </c>
    </row>
    <row r="12737" spans="1:27" x14ac:dyDescent="0.3">
      <c r="A12737" s="43">
        <v>2154049</v>
      </c>
      <c r="B12737" s="43" t="s">
        <v>2569</v>
      </c>
      <c r="C12737" s="43" t="s">
        <v>330</v>
      </c>
      <c r="E12737" s="43" t="s">
        <v>6263</v>
      </c>
      <c r="F12737" s="43" t="s">
        <v>28</v>
      </c>
      <c r="G12737" s="43">
        <v>72070</v>
      </c>
      <c r="Y12737" s="43" t="str">
        <f t="shared" si="396"/>
        <v/>
      </c>
      <c r="AA12737" s="43" t="e">
        <f t="shared" si="397"/>
        <v>#N/A</v>
      </c>
    </row>
    <row r="12738" spans="1:27" x14ac:dyDescent="0.3">
      <c r="A12738" s="43">
        <v>289517</v>
      </c>
      <c r="B12738" s="43" t="s">
        <v>2569</v>
      </c>
      <c r="C12738" s="43" t="s">
        <v>331</v>
      </c>
      <c r="E12738" s="43" t="s">
        <v>29</v>
      </c>
      <c r="F12738" s="43" t="s">
        <v>30</v>
      </c>
      <c r="G12738" s="43">
        <v>72009</v>
      </c>
      <c r="Y12738" s="43" t="str">
        <f t="shared" ref="Y12738:Y12801" si="398">IF(ISERROR(AA12738)=FALSE,"COMP","")</f>
        <v>COMP</v>
      </c>
      <c r="AA12738" s="43">
        <f t="shared" si="397"/>
        <v>289517</v>
      </c>
    </row>
    <row r="12739" spans="1:27" x14ac:dyDescent="0.3">
      <c r="A12739" s="43">
        <v>2434619</v>
      </c>
      <c r="B12739" s="43" t="s">
        <v>2569</v>
      </c>
      <c r="C12739" s="43" t="s">
        <v>232</v>
      </c>
      <c r="E12739" s="43" t="s">
        <v>6263</v>
      </c>
      <c r="F12739" s="43" t="s">
        <v>28</v>
      </c>
      <c r="G12739" s="43">
        <v>44105</v>
      </c>
      <c r="Y12739" s="43" t="str">
        <f t="shared" si="398"/>
        <v/>
      </c>
      <c r="AA12739" s="43" t="e">
        <f t="shared" ref="AA12739:AA12802" si="399">VLOOKUP(A12739,Z:Z,1,FALSE)</f>
        <v>#N/A</v>
      </c>
    </row>
    <row r="12740" spans="1:27" x14ac:dyDescent="0.3">
      <c r="A12740" s="43">
        <v>1869073</v>
      </c>
      <c r="B12740" s="43" t="s">
        <v>2569</v>
      </c>
      <c r="C12740" s="43" t="s">
        <v>1051</v>
      </c>
      <c r="E12740" s="43" t="s">
        <v>6263</v>
      </c>
      <c r="F12740" s="43" t="s">
        <v>28</v>
      </c>
      <c r="G12740" s="43">
        <v>85022</v>
      </c>
      <c r="Y12740" s="43" t="str">
        <f t="shared" si="398"/>
        <v>COMP</v>
      </c>
      <c r="AA12740" s="43">
        <f t="shared" si="399"/>
        <v>1869073</v>
      </c>
    </row>
    <row r="12741" spans="1:27" x14ac:dyDescent="0.3">
      <c r="A12741" s="43">
        <v>2194473</v>
      </c>
      <c r="B12741" s="43" t="s">
        <v>2569</v>
      </c>
      <c r="C12741" s="43" t="s">
        <v>931</v>
      </c>
      <c r="E12741" s="43" t="s">
        <v>29</v>
      </c>
      <c r="F12741" s="43" t="s">
        <v>30</v>
      </c>
      <c r="G12741" s="43">
        <v>85056</v>
      </c>
      <c r="Y12741" s="43" t="str">
        <f t="shared" si="398"/>
        <v/>
      </c>
      <c r="AA12741" s="43" t="e">
        <f t="shared" si="399"/>
        <v>#N/A</v>
      </c>
    </row>
    <row r="12742" spans="1:27" x14ac:dyDescent="0.3">
      <c r="A12742" s="43">
        <v>1768206</v>
      </c>
      <c r="B12742" s="43" t="s">
        <v>2569</v>
      </c>
      <c r="C12742" s="43" t="s">
        <v>8709</v>
      </c>
      <c r="E12742" s="43" t="s">
        <v>6263</v>
      </c>
      <c r="F12742" s="43" t="s">
        <v>30</v>
      </c>
      <c r="G12742" s="43">
        <v>85033</v>
      </c>
      <c r="Y12742" s="43" t="str">
        <f t="shared" si="398"/>
        <v/>
      </c>
      <c r="AA12742" s="43" t="e">
        <f t="shared" si="399"/>
        <v>#N/A</v>
      </c>
    </row>
    <row r="12743" spans="1:27" x14ac:dyDescent="0.3">
      <c r="A12743" s="43">
        <v>2386340</v>
      </c>
      <c r="B12743" s="43" t="s">
        <v>2569</v>
      </c>
      <c r="C12743" s="43" t="s">
        <v>8934</v>
      </c>
      <c r="E12743" s="43" t="s">
        <v>34</v>
      </c>
      <c r="F12743" s="43" t="s">
        <v>28</v>
      </c>
      <c r="G12743" s="43">
        <v>44090</v>
      </c>
      <c r="Y12743" s="43" t="str">
        <f t="shared" si="398"/>
        <v/>
      </c>
      <c r="AA12743" s="43" t="e">
        <f t="shared" si="399"/>
        <v>#N/A</v>
      </c>
    </row>
    <row r="12744" spans="1:27" x14ac:dyDescent="0.3">
      <c r="A12744" s="43">
        <v>1446999</v>
      </c>
      <c r="B12744" s="43" t="s">
        <v>2569</v>
      </c>
      <c r="C12744" s="43" t="s">
        <v>346</v>
      </c>
      <c r="E12744" s="43" t="s">
        <v>6263</v>
      </c>
      <c r="F12744" s="43" t="s">
        <v>28</v>
      </c>
      <c r="G12744" s="43">
        <v>44090</v>
      </c>
      <c r="Y12744" s="43" t="str">
        <f t="shared" si="398"/>
        <v/>
      </c>
      <c r="AA12744" s="43" t="e">
        <f t="shared" si="399"/>
        <v>#N/A</v>
      </c>
    </row>
    <row r="12745" spans="1:27" x14ac:dyDescent="0.3">
      <c r="A12745" s="43">
        <v>414347</v>
      </c>
      <c r="B12745" s="43" t="s">
        <v>2569</v>
      </c>
      <c r="C12745" s="43" t="s">
        <v>1875</v>
      </c>
      <c r="E12745" s="43" t="s">
        <v>6263</v>
      </c>
      <c r="F12745" s="43" t="s">
        <v>28</v>
      </c>
      <c r="G12745" s="43">
        <v>85056</v>
      </c>
      <c r="Y12745" s="43" t="str">
        <f t="shared" si="398"/>
        <v>COMP</v>
      </c>
      <c r="AA12745" s="43">
        <f t="shared" si="399"/>
        <v>414347</v>
      </c>
    </row>
    <row r="12746" spans="1:27" x14ac:dyDescent="0.3">
      <c r="A12746" s="43">
        <v>2433713</v>
      </c>
      <c r="B12746" s="43" t="s">
        <v>2569</v>
      </c>
      <c r="C12746" s="43" t="s">
        <v>2859</v>
      </c>
      <c r="E12746" s="43" t="s">
        <v>29</v>
      </c>
      <c r="F12746" s="43" t="s">
        <v>30</v>
      </c>
      <c r="G12746" s="43">
        <v>85018</v>
      </c>
      <c r="Y12746" s="43" t="str">
        <f t="shared" si="398"/>
        <v/>
      </c>
      <c r="AA12746" s="43" t="e">
        <f t="shared" si="399"/>
        <v>#N/A</v>
      </c>
    </row>
    <row r="12747" spans="1:27" x14ac:dyDescent="0.3">
      <c r="A12747" s="43">
        <v>2367280</v>
      </c>
      <c r="B12747" s="43" t="s">
        <v>2569</v>
      </c>
      <c r="C12747" s="43" t="s">
        <v>427</v>
      </c>
      <c r="E12747" s="43" t="s">
        <v>29</v>
      </c>
      <c r="F12747" s="43" t="s">
        <v>28</v>
      </c>
      <c r="G12747" s="43">
        <v>53072</v>
      </c>
      <c r="Y12747" s="43" t="str">
        <f t="shared" si="398"/>
        <v/>
      </c>
      <c r="AA12747" s="43" t="e">
        <f t="shared" si="399"/>
        <v>#N/A</v>
      </c>
    </row>
    <row r="12748" spans="1:27" x14ac:dyDescent="0.3">
      <c r="A12748" s="43">
        <v>1073024</v>
      </c>
      <c r="B12748" s="43" t="s">
        <v>2569</v>
      </c>
      <c r="C12748" s="43" t="s">
        <v>266</v>
      </c>
      <c r="E12748" s="43" t="s">
        <v>6263</v>
      </c>
      <c r="F12748" s="43" t="s">
        <v>30</v>
      </c>
      <c r="G12748" s="43">
        <v>85049</v>
      </c>
      <c r="Y12748" s="43" t="str">
        <f t="shared" si="398"/>
        <v/>
      </c>
      <c r="AA12748" s="43" t="e">
        <f t="shared" si="399"/>
        <v>#N/A</v>
      </c>
    </row>
    <row r="12749" spans="1:27" x14ac:dyDescent="0.3">
      <c r="A12749" s="43">
        <v>2371787</v>
      </c>
      <c r="B12749" s="43" t="s">
        <v>2569</v>
      </c>
      <c r="C12749" s="43" t="s">
        <v>475</v>
      </c>
      <c r="E12749" s="43" t="s">
        <v>6263</v>
      </c>
      <c r="F12749" s="43" t="s">
        <v>28</v>
      </c>
      <c r="G12749" s="43">
        <v>72051</v>
      </c>
      <c r="Y12749" s="43" t="str">
        <f t="shared" si="398"/>
        <v>COMP</v>
      </c>
      <c r="AA12749" s="43">
        <f t="shared" si="399"/>
        <v>2371787</v>
      </c>
    </row>
    <row r="12750" spans="1:27" x14ac:dyDescent="0.3">
      <c r="A12750" s="43">
        <v>2172040</v>
      </c>
      <c r="B12750" s="43" t="s">
        <v>8935</v>
      </c>
      <c r="C12750" s="43" t="s">
        <v>834</v>
      </c>
      <c r="E12750" s="43" t="s">
        <v>6263</v>
      </c>
      <c r="F12750" s="43" t="s">
        <v>30</v>
      </c>
      <c r="G12750" s="43">
        <v>49004</v>
      </c>
      <c r="Y12750" s="43" t="str">
        <f t="shared" si="398"/>
        <v/>
      </c>
      <c r="AA12750" s="43" t="e">
        <f t="shared" si="399"/>
        <v>#N/A</v>
      </c>
    </row>
    <row r="12751" spans="1:27" x14ac:dyDescent="0.3">
      <c r="A12751" s="43">
        <v>2357974</v>
      </c>
      <c r="B12751" s="43" t="s">
        <v>8936</v>
      </c>
      <c r="C12751" s="43" t="s">
        <v>8937</v>
      </c>
      <c r="E12751" s="43" t="s">
        <v>34</v>
      </c>
      <c r="F12751" s="43" t="s">
        <v>30</v>
      </c>
      <c r="G12751" s="43">
        <v>44049</v>
      </c>
      <c r="Y12751" s="43" t="str">
        <f t="shared" si="398"/>
        <v>COMP</v>
      </c>
      <c r="AA12751" s="43">
        <f t="shared" si="399"/>
        <v>2357974</v>
      </c>
    </row>
    <row r="12752" spans="1:27" x14ac:dyDescent="0.3">
      <c r="A12752" s="43">
        <v>1015126</v>
      </c>
      <c r="B12752" s="43" t="s">
        <v>8938</v>
      </c>
      <c r="C12752" s="43" t="s">
        <v>202</v>
      </c>
      <c r="E12752" s="43" t="s">
        <v>6263</v>
      </c>
      <c r="F12752" s="43" t="s">
        <v>28</v>
      </c>
      <c r="G12752" s="43">
        <v>49004</v>
      </c>
      <c r="Y12752" s="43" t="str">
        <f t="shared" si="398"/>
        <v/>
      </c>
      <c r="AA12752" s="43" t="e">
        <f t="shared" si="399"/>
        <v>#N/A</v>
      </c>
    </row>
    <row r="12753" spans="1:27" x14ac:dyDescent="0.3">
      <c r="A12753" s="43">
        <v>1464186</v>
      </c>
      <c r="B12753" s="43" t="s">
        <v>8939</v>
      </c>
      <c r="C12753" s="43" t="s">
        <v>4134</v>
      </c>
      <c r="E12753" s="43" t="s">
        <v>35</v>
      </c>
      <c r="F12753" s="43" t="s">
        <v>30</v>
      </c>
      <c r="G12753" s="43">
        <v>53004</v>
      </c>
      <c r="Y12753" s="43" t="str">
        <f t="shared" si="398"/>
        <v>COMP</v>
      </c>
      <c r="AA12753" s="43">
        <f t="shared" si="399"/>
        <v>1464186</v>
      </c>
    </row>
    <row r="12754" spans="1:27" x14ac:dyDescent="0.3">
      <c r="A12754" s="43">
        <v>2299070</v>
      </c>
      <c r="B12754" s="43" t="s">
        <v>8939</v>
      </c>
      <c r="C12754" s="43" t="s">
        <v>274</v>
      </c>
      <c r="E12754" s="43" t="s">
        <v>6263</v>
      </c>
      <c r="F12754" s="43" t="s">
        <v>28</v>
      </c>
      <c r="G12754" s="43">
        <v>49002</v>
      </c>
      <c r="Y12754" s="43" t="str">
        <f t="shared" si="398"/>
        <v>COMP</v>
      </c>
      <c r="AA12754" s="43">
        <f t="shared" si="399"/>
        <v>2299070</v>
      </c>
    </row>
    <row r="12755" spans="1:27" x14ac:dyDescent="0.3">
      <c r="A12755" s="43">
        <v>1973424</v>
      </c>
      <c r="B12755" s="43" t="s">
        <v>8939</v>
      </c>
      <c r="C12755" s="43" t="s">
        <v>580</v>
      </c>
      <c r="E12755" s="43" t="s">
        <v>6263</v>
      </c>
      <c r="F12755" s="43" t="s">
        <v>30</v>
      </c>
      <c r="G12755" s="43">
        <v>49002</v>
      </c>
      <c r="Y12755" s="43" t="str">
        <f t="shared" si="398"/>
        <v/>
      </c>
      <c r="AA12755" s="43" t="e">
        <f t="shared" si="399"/>
        <v>#N/A</v>
      </c>
    </row>
    <row r="12756" spans="1:27" x14ac:dyDescent="0.3">
      <c r="A12756" s="43">
        <v>1540776</v>
      </c>
      <c r="B12756" s="43" t="s">
        <v>8940</v>
      </c>
      <c r="C12756" s="43" t="s">
        <v>3066</v>
      </c>
      <c r="E12756" s="43" t="s">
        <v>6263</v>
      </c>
      <c r="F12756" s="43" t="s">
        <v>30</v>
      </c>
      <c r="G12756" s="43">
        <v>72041</v>
      </c>
      <c r="Y12756" s="43" t="str">
        <f t="shared" si="398"/>
        <v/>
      </c>
      <c r="AA12756" s="43" t="e">
        <f t="shared" si="399"/>
        <v>#N/A</v>
      </c>
    </row>
    <row r="12757" spans="1:27" x14ac:dyDescent="0.3">
      <c r="A12757" s="43">
        <v>1404227</v>
      </c>
      <c r="B12757" s="43" t="s">
        <v>2574</v>
      </c>
      <c r="C12757" s="43" t="s">
        <v>466</v>
      </c>
      <c r="E12757" s="43" t="s">
        <v>6263</v>
      </c>
      <c r="F12757" s="43" t="s">
        <v>28</v>
      </c>
      <c r="G12757" s="43">
        <v>72041</v>
      </c>
      <c r="Y12757" s="43" t="str">
        <f t="shared" si="398"/>
        <v/>
      </c>
      <c r="AA12757" s="43" t="e">
        <f t="shared" si="399"/>
        <v>#N/A</v>
      </c>
    </row>
    <row r="12758" spans="1:27" x14ac:dyDescent="0.3">
      <c r="A12758" s="43">
        <v>2408455</v>
      </c>
      <c r="B12758" s="43" t="s">
        <v>2574</v>
      </c>
      <c r="C12758" s="43" t="s">
        <v>742</v>
      </c>
      <c r="E12758" s="43" t="s">
        <v>6263</v>
      </c>
      <c r="F12758" s="43" t="s">
        <v>30</v>
      </c>
      <c r="G12758" s="43">
        <v>72041</v>
      </c>
      <c r="Y12758" s="43" t="str">
        <f t="shared" si="398"/>
        <v/>
      </c>
      <c r="AA12758" s="43" t="e">
        <f t="shared" si="399"/>
        <v>#N/A</v>
      </c>
    </row>
    <row r="12759" spans="1:27" x14ac:dyDescent="0.3">
      <c r="A12759" s="43">
        <v>114473</v>
      </c>
      <c r="B12759" s="43" t="s">
        <v>2574</v>
      </c>
      <c r="C12759" s="43" t="s">
        <v>1690</v>
      </c>
      <c r="E12759" s="43" t="s">
        <v>6263</v>
      </c>
      <c r="F12759" s="43" t="s">
        <v>30</v>
      </c>
      <c r="G12759" s="43">
        <v>44015</v>
      </c>
      <c r="Y12759" s="43" t="str">
        <f t="shared" si="398"/>
        <v>COMP</v>
      </c>
      <c r="AA12759" s="43">
        <f t="shared" si="399"/>
        <v>114473</v>
      </c>
    </row>
    <row r="12760" spans="1:27" x14ac:dyDescent="0.3">
      <c r="A12760" s="43">
        <v>867571</v>
      </c>
      <c r="B12760" s="43" t="s">
        <v>2574</v>
      </c>
      <c r="C12760" s="43" t="s">
        <v>422</v>
      </c>
      <c r="E12760" s="43" t="s">
        <v>6263</v>
      </c>
      <c r="F12760" s="43" t="s">
        <v>28</v>
      </c>
      <c r="G12760" s="43">
        <v>44012</v>
      </c>
      <c r="Y12760" s="43" t="str">
        <f t="shared" si="398"/>
        <v/>
      </c>
      <c r="AA12760" s="43" t="e">
        <f t="shared" si="399"/>
        <v>#N/A</v>
      </c>
    </row>
    <row r="12761" spans="1:27" x14ac:dyDescent="0.3">
      <c r="A12761" s="43">
        <v>1575158</v>
      </c>
      <c r="B12761" s="43" t="s">
        <v>2574</v>
      </c>
      <c r="C12761" s="43" t="s">
        <v>189</v>
      </c>
      <c r="E12761" s="43" t="s">
        <v>6263</v>
      </c>
      <c r="F12761" s="43" t="s">
        <v>30</v>
      </c>
      <c r="G12761" s="43">
        <v>85067</v>
      </c>
      <c r="Y12761" s="43" t="str">
        <f t="shared" si="398"/>
        <v/>
      </c>
      <c r="AA12761" s="43" t="e">
        <f t="shared" si="399"/>
        <v>#N/A</v>
      </c>
    </row>
    <row r="12762" spans="1:27" x14ac:dyDescent="0.3">
      <c r="A12762" s="43">
        <v>1614794</v>
      </c>
      <c r="B12762" s="43" t="s">
        <v>2574</v>
      </c>
      <c r="C12762" s="43" t="s">
        <v>1610</v>
      </c>
      <c r="E12762" s="43" t="s">
        <v>6263</v>
      </c>
      <c r="F12762" s="43" t="s">
        <v>30</v>
      </c>
      <c r="G12762" s="43">
        <v>49002</v>
      </c>
      <c r="Y12762" s="43" t="str">
        <f t="shared" si="398"/>
        <v>COMP</v>
      </c>
      <c r="AA12762" s="43">
        <f t="shared" si="399"/>
        <v>1614794</v>
      </c>
    </row>
    <row r="12763" spans="1:27" x14ac:dyDescent="0.3">
      <c r="A12763" s="43">
        <v>2286345</v>
      </c>
      <c r="B12763" s="43" t="s">
        <v>8941</v>
      </c>
      <c r="C12763" s="43" t="s">
        <v>316</v>
      </c>
      <c r="E12763" s="43" t="s">
        <v>6263</v>
      </c>
      <c r="F12763" s="43" t="s">
        <v>28</v>
      </c>
      <c r="G12763" s="43">
        <v>44027</v>
      </c>
      <c r="Y12763" s="43" t="str">
        <f t="shared" si="398"/>
        <v/>
      </c>
      <c r="AA12763" s="43" t="e">
        <f t="shared" si="399"/>
        <v>#N/A</v>
      </c>
    </row>
    <row r="12764" spans="1:27" x14ac:dyDescent="0.3">
      <c r="A12764" s="43">
        <v>429895</v>
      </c>
      <c r="B12764" s="43" t="s">
        <v>8942</v>
      </c>
      <c r="C12764" s="43" t="s">
        <v>375</v>
      </c>
      <c r="E12764" s="43" t="s">
        <v>6263</v>
      </c>
      <c r="F12764" s="43" t="s">
        <v>28</v>
      </c>
      <c r="G12764" s="43">
        <v>53058</v>
      </c>
      <c r="Y12764" s="43" t="str">
        <f t="shared" si="398"/>
        <v>COMP</v>
      </c>
      <c r="AA12764" s="43">
        <f t="shared" si="399"/>
        <v>429895</v>
      </c>
    </row>
    <row r="12765" spans="1:27" x14ac:dyDescent="0.3">
      <c r="A12765" s="43">
        <v>1824086</v>
      </c>
      <c r="B12765" s="43" t="s">
        <v>8943</v>
      </c>
      <c r="C12765" s="43" t="s">
        <v>375</v>
      </c>
      <c r="E12765" s="43" t="s">
        <v>6263</v>
      </c>
      <c r="F12765" s="43" t="s">
        <v>28</v>
      </c>
      <c r="G12765" s="43">
        <v>49019</v>
      </c>
      <c r="Y12765" s="43" t="str">
        <f t="shared" si="398"/>
        <v/>
      </c>
      <c r="AA12765" s="43" t="e">
        <f t="shared" si="399"/>
        <v>#N/A</v>
      </c>
    </row>
    <row r="12766" spans="1:27" x14ac:dyDescent="0.3">
      <c r="A12766" s="43">
        <v>1823361</v>
      </c>
      <c r="B12766" s="43" t="s">
        <v>8943</v>
      </c>
      <c r="C12766" s="43" t="s">
        <v>474</v>
      </c>
      <c r="E12766" s="43" t="s">
        <v>6263</v>
      </c>
      <c r="F12766" s="43" t="s">
        <v>30</v>
      </c>
      <c r="G12766" s="43">
        <v>49019</v>
      </c>
      <c r="Y12766" s="43" t="str">
        <f t="shared" si="398"/>
        <v/>
      </c>
      <c r="AA12766" s="43" t="e">
        <f t="shared" si="399"/>
        <v>#N/A</v>
      </c>
    </row>
    <row r="12767" spans="1:27" x14ac:dyDescent="0.3">
      <c r="A12767" s="43">
        <v>2343389</v>
      </c>
      <c r="B12767" s="43" t="s">
        <v>8944</v>
      </c>
      <c r="C12767" s="43" t="s">
        <v>421</v>
      </c>
      <c r="E12767" s="43" t="s">
        <v>6263</v>
      </c>
      <c r="F12767" s="43" t="s">
        <v>30</v>
      </c>
      <c r="G12767" s="43">
        <v>85067</v>
      </c>
      <c r="Y12767" s="43" t="str">
        <f t="shared" si="398"/>
        <v/>
      </c>
      <c r="AA12767" s="43" t="e">
        <f t="shared" si="399"/>
        <v>#N/A</v>
      </c>
    </row>
    <row r="12768" spans="1:27" x14ac:dyDescent="0.3">
      <c r="A12768" s="43">
        <v>2300636</v>
      </c>
      <c r="B12768" s="43" t="s">
        <v>8944</v>
      </c>
      <c r="C12768" s="43" t="s">
        <v>8945</v>
      </c>
      <c r="E12768" s="43" t="s">
        <v>6263</v>
      </c>
      <c r="F12768" s="43" t="s">
        <v>30</v>
      </c>
      <c r="G12768" s="43">
        <v>85012</v>
      </c>
      <c r="Y12768" s="43" t="str">
        <f t="shared" si="398"/>
        <v/>
      </c>
      <c r="AA12768" s="43" t="e">
        <f t="shared" si="399"/>
        <v>#N/A</v>
      </c>
    </row>
    <row r="12769" spans="1:27" x14ac:dyDescent="0.3">
      <c r="A12769" s="43">
        <v>1141696</v>
      </c>
      <c r="B12769" s="43" t="s">
        <v>8946</v>
      </c>
      <c r="C12769" s="43" t="s">
        <v>1109</v>
      </c>
      <c r="E12769" s="43" t="s">
        <v>29</v>
      </c>
      <c r="F12769" s="43" t="s">
        <v>28</v>
      </c>
      <c r="G12769" s="43">
        <v>44067</v>
      </c>
      <c r="Y12769" s="43" t="str">
        <f t="shared" si="398"/>
        <v>COMP</v>
      </c>
      <c r="AA12769" s="43">
        <f t="shared" si="399"/>
        <v>1141696</v>
      </c>
    </row>
    <row r="12770" spans="1:27" x14ac:dyDescent="0.3">
      <c r="A12770" s="43">
        <v>2341225</v>
      </c>
      <c r="B12770" s="43" t="s">
        <v>8947</v>
      </c>
      <c r="C12770" s="43" t="s">
        <v>8948</v>
      </c>
      <c r="E12770" s="43" t="s">
        <v>34</v>
      </c>
      <c r="F12770" s="43" t="s">
        <v>30</v>
      </c>
      <c r="G12770" s="43">
        <v>85067</v>
      </c>
      <c r="Y12770" s="43" t="str">
        <f t="shared" si="398"/>
        <v>COMP</v>
      </c>
      <c r="AA12770" s="43">
        <f t="shared" si="399"/>
        <v>2341225</v>
      </c>
    </row>
    <row r="12771" spans="1:27" x14ac:dyDescent="0.3">
      <c r="A12771" s="43">
        <v>1565691</v>
      </c>
      <c r="B12771" s="43" t="s">
        <v>8947</v>
      </c>
      <c r="C12771" s="43" t="s">
        <v>815</v>
      </c>
      <c r="E12771" s="43" t="s">
        <v>6263</v>
      </c>
      <c r="F12771" s="43" t="s">
        <v>28</v>
      </c>
      <c r="G12771" s="43">
        <v>49002</v>
      </c>
      <c r="Y12771" s="43" t="str">
        <f t="shared" si="398"/>
        <v/>
      </c>
      <c r="AA12771" s="43" t="e">
        <f t="shared" si="399"/>
        <v>#N/A</v>
      </c>
    </row>
    <row r="12772" spans="1:27" x14ac:dyDescent="0.3">
      <c r="A12772" s="43">
        <v>1995730</v>
      </c>
      <c r="B12772" s="43" t="s">
        <v>2578</v>
      </c>
      <c r="C12772" s="43" t="s">
        <v>629</v>
      </c>
      <c r="E12772" s="43" t="s">
        <v>6263</v>
      </c>
      <c r="F12772" s="43" t="s">
        <v>30</v>
      </c>
      <c r="G12772" s="43">
        <v>49009</v>
      </c>
      <c r="Y12772" s="43" t="str">
        <f t="shared" si="398"/>
        <v>COMP</v>
      </c>
      <c r="AA12772" s="43">
        <f t="shared" si="399"/>
        <v>1995730</v>
      </c>
    </row>
    <row r="12773" spans="1:27" x14ac:dyDescent="0.3">
      <c r="A12773" s="43">
        <v>2329411</v>
      </c>
      <c r="B12773" s="43" t="s">
        <v>8949</v>
      </c>
      <c r="C12773" s="43" t="s">
        <v>33</v>
      </c>
      <c r="E12773" s="43" t="s">
        <v>6263</v>
      </c>
      <c r="F12773" s="43" t="s">
        <v>30</v>
      </c>
      <c r="G12773" s="43">
        <v>53013</v>
      </c>
      <c r="Y12773" s="43" t="str">
        <f t="shared" si="398"/>
        <v/>
      </c>
      <c r="AA12773" s="43" t="e">
        <f t="shared" si="399"/>
        <v>#N/A</v>
      </c>
    </row>
    <row r="12774" spans="1:27" x14ac:dyDescent="0.3">
      <c r="A12774" s="43">
        <v>2420438</v>
      </c>
      <c r="B12774" s="43" t="s">
        <v>8950</v>
      </c>
      <c r="C12774" s="43" t="s">
        <v>829</v>
      </c>
      <c r="E12774" s="43" t="s">
        <v>6263</v>
      </c>
      <c r="F12774" s="43" t="s">
        <v>28</v>
      </c>
      <c r="G12774" s="43">
        <v>72063</v>
      </c>
      <c r="Y12774" s="43" t="str">
        <f t="shared" si="398"/>
        <v/>
      </c>
      <c r="AA12774" s="43" t="e">
        <f t="shared" si="399"/>
        <v>#N/A</v>
      </c>
    </row>
    <row r="12775" spans="1:27" x14ac:dyDescent="0.3">
      <c r="A12775" s="43">
        <v>1548000</v>
      </c>
      <c r="B12775" s="43" t="s">
        <v>2579</v>
      </c>
      <c r="C12775" s="43" t="s">
        <v>478</v>
      </c>
      <c r="E12775" s="43" t="s">
        <v>6263</v>
      </c>
      <c r="F12775" s="43" t="s">
        <v>28</v>
      </c>
      <c r="G12775" s="43">
        <v>72041</v>
      </c>
      <c r="Y12775" s="43" t="str">
        <f t="shared" si="398"/>
        <v/>
      </c>
      <c r="AA12775" s="43" t="e">
        <f t="shared" si="399"/>
        <v>#N/A</v>
      </c>
    </row>
    <row r="12776" spans="1:27" x14ac:dyDescent="0.3">
      <c r="A12776" s="43">
        <v>1519978</v>
      </c>
      <c r="B12776" s="43" t="s">
        <v>2579</v>
      </c>
      <c r="C12776" s="43" t="s">
        <v>305</v>
      </c>
      <c r="E12776" s="43" t="s">
        <v>6263</v>
      </c>
      <c r="F12776" s="43" t="s">
        <v>28</v>
      </c>
      <c r="G12776" s="43">
        <v>44024</v>
      </c>
      <c r="Y12776" s="43" t="str">
        <f t="shared" si="398"/>
        <v>COMP</v>
      </c>
      <c r="AA12776" s="43">
        <f t="shared" si="399"/>
        <v>1519978</v>
      </c>
    </row>
    <row r="12777" spans="1:27" x14ac:dyDescent="0.3">
      <c r="A12777" s="43">
        <v>1543319</v>
      </c>
      <c r="B12777" s="43" t="s">
        <v>2579</v>
      </c>
      <c r="C12777" s="43" t="s">
        <v>553</v>
      </c>
      <c r="E12777" s="43" t="s">
        <v>29</v>
      </c>
      <c r="F12777" s="43" t="s">
        <v>28</v>
      </c>
      <c r="G12777" s="43">
        <v>44038</v>
      </c>
      <c r="Y12777" s="43" t="str">
        <f t="shared" si="398"/>
        <v>COMP</v>
      </c>
      <c r="AA12777" s="43">
        <f t="shared" si="399"/>
        <v>1543319</v>
      </c>
    </row>
    <row r="12778" spans="1:27" x14ac:dyDescent="0.3">
      <c r="A12778" s="43">
        <v>2398732</v>
      </c>
      <c r="B12778" s="43" t="s">
        <v>8951</v>
      </c>
      <c r="C12778" s="43" t="s">
        <v>1669</v>
      </c>
      <c r="E12778" s="43" t="s">
        <v>6263</v>
      </c>
      <c r="F12778" s="43" t="s">
        <v>30</v>
      </c>
      <c r="G12778" s="43">
        <v>49019</v>
      </c>
      <c r="Y12778" s="43" t="str">
        <f t="shared" si="398"/>
        <v/>
      </c>
      <c r="AA12778" s="43" t="e">
        <f t="shared" si="399"/>
        <v>#N/A</v>
      </c>
    </row>
    <row r="12779" spans="1:27" x14ac:dyDescent="0.3">
      <c r="A12779" s="43">
        <v>1556412</v>
      </c>
      <c r="B12779" s="43" t="s">
        <v>2581</v>
      </c>
      <c r="C12779" s="43" t="s">
        <v>276</v>
      </c>
      <c r="E12779" s="43" t="s">
        <v>6263</v>
      </c>
      <c r="F12779" s="43" t="s">
        <v>28</v>
      </c>
      <c r="G12779" s="43">
        <v>49063</v>
      </c>
      <c r="Y12779" s="43" t="str">
        <f t="shared" si="398"/>
        <v>COMP</v>
      </c>
      <c r="AA12779" s="43">
        <f t="shared" si="399"/>
        <v>1556412</v>
      </c>
    </row>
    <row r="12780" spans="1:27" x14ac:dyDescent="0.3">
      <c r="A12780" s="43">
        <v>2432164</v>
      </c>
      <c r="B12780" s="43" t="s">
        <v>8952</v>
      </c>
      <c r="C12780" s="43" t="s">
        <v>250</v>
      </c>
      <c r="E12780" s="43" t="s">
        <v>6263</v>
      </c>
      <c r="F12780" s="43" t="s">
        <v>28</v>
      </c>
      <c r="G12780" s="43">
        <v>53058</v>
      </c>
      <c r="Y12780" s="43" t="str">
        <f t="shared" si="398"/>
        <v/>
      </c>
      <c r="AA12780" s="43" t="e">
        <f t="shared" si="399"/>
        <v>#N/A</v>
      </c>
    </row>
    <row r="12781" spans="1:27" x14ac:dyDescent="0.3">
      <c r="A12781" s="43">
        <v>2266042</v>
      </c>
      <c r="B12781" s="43" t="s">
        <v>8953</v>
      </c>
      <c r="C12781" s="43" t="s">
        <v>777</v>
      </c>
      <c r="E12781" s="43" t="s">
        <v>35</v>
      </c>
      <c r="F12781" s="43" t="s">
        <v>30</v>
      </c>
      <c r="G12781" s="43">
        <v>44067</v>
      </c>
      <c r="Y12781" s="43" t="str">
        <f t="shared" si="398"/>
        <v>COMP</v>
      </c>
      <c r="AA12781" s="43">
        <f t="shared" si="399"/>
        <v>2266042</v>
      </c>
    </row>
    <row r="12782" spans="1:27" x14ac:dyDescent="0.3">
      <c r="A12782" s="43">
        <v>1103570</v>
      </c>
      <c r="B12782" s="43" t="s">
        <v>8954</v>
      </c>
      <c r="C12782" s="43" t="s">
        <v>4102</v>
      </c>
      <c r="E12782" s="43" t="s">
        <v>6263</v>
      </c>
      <c r="F12782" s="43" t="s">
        <v>28</v>
      </c>
      <c r="G12782" s="43">
        <v>85012</v>
      </c>
      <c r="Y12782" s="43" t="str">
        <f t="shared" si="398"/>
        <v/>
      </c>
      <c r="AA12782" s="43" t="e">
        <f t="shared" si="399"/>
        <v>#N/A</v>
      </c>
    </row>
    <row r="12783" spans="1:27" x14ac:dyDescent="0.3">
      <c r="A12783" s="43">
        <v>1300736</v>
      </c>
      <c r="B12783" s="43" t="s">
        <v>8955</v>
      </c>
      <c r="C12783" s="43" t="s">
        <v>984</v>
      </c>
      <c r="E12783" s="43" t="s">
        <v>6263</v>
      </c>
      <c r="F12783" s="43" t="s">
        <v>28</v>
      </c>
      <c r="G12783" s="43">
        <v>85012</v>
      </c>
      <c r="Y12783" s="43" t="str">
        <f t="shared" si="398"/>
        <v/>
      </c>
      <c r="AA12783" s="43" t="e">
        <f t="shared" si="399"/>
        <v>#N/A</v>
      </c>
    </row>
    <row r="12784" spans="1:27" x14ac:dyDescent="0.3">
      <c r="A12784" s="43">
        <v>2342507</v>
      </c>
      <c r="B12784" s="43" t="s">
        <v>8956</v>
      </c>
      <c r="C12784" s="43" t="s">
        <v>565</v>
      </c>
      <c r="E12784" s="43" t="s">
        <v>6263</v>
      </c>
      <c r="F12784" s="43" t="s">
        <v>28</v>
      </c>
      <c r="G12784" s="43">
        <v>44068</v>
      </c>
      <c r="Y12784" s="43" t="str">
        <f t="shared" si="398"/>
        <v>COMP</v>
      </c>
      <c r="AA12784" s="43">
        <f t="shared" si="399"/>
        <v>2342507</v>
      </c>
    </row>
    <row r="12785" spans="1:27" x14ac:dyDescent="0.3">
      <c r="A12785" s="43">
        <v>2418402</v>
      </c>
      <c r="B12785" s="43" t="s">
        <v>8957</v>
      </c>
      <c r="C12785" s="43" t="s">
        <v>1036</v>
      </c>
      <c r="E12785" s="43" t="s">
        <v>6263</v>
      </c>
      <c r="F12785" s="43" t="s">
        <v>30</v>
      </c>
      <c r="G12785" s="43">
        <v>72041</v>
      </c>
      <c r="Y12785" s="43" t="str">
        <f t="shared" si="398"/>
        <v/>
      </c>
      <c r="AA12785" s="43" t="e">
        <f t="shared" si="399"/>
        <v>#N/A</v>
      </c>
    </row>
    <row r="12786" spans="1:27" x14ac:dyDescent="0.3">
      <c r="A12786" s="43">
        <v>2343211</v>
      </c>
      <c r="B12786" s="43" t="s">
        <v>8958</v>
      </c>
      <c r="C12786" s="43" t="s">
        <v>175</v>
      </c>
      <c r="E12786" s="43" t="s">
        <v>6263</v>
      </c>
      <c r="F12786" s="43" t="s">
        <v>28</v>
      </c>
      <c r="G12786" s="43">
        <v>44013</v>
      </c>
      <c r="Y12786" s="43" t="str">
        <f t="shared" si="398"/>
        <v/>
      </c>
      <c r="AA12786" s="43" t="e">
        <f t="shared" si="399"/>
        <v>#N/A</v>
      </c>
    </row>
    <row r="12787" spans="1:27" x14ac:dyDescent="0.3">
      <c r="A12787" s="43">
        <v>2255468</v>
      </c>
      <c r="B12787" s="43" t="s">
        <v>8959</v>
      </c>
      <c r="C12787" s="43" t="s">
        <v>427</v>
      </c>
      <c r="E12787" s="43" t="s">
        <v>6263</v>
      </c>
      <c r="F12787" s="43" t="s">
        <v>28</v>
      </c>
      <c r="G12787" s="43">
        <v>44013</v>
      </c>
      <c r="Y12787" s="43" t="str">
        <f t="shared" si="398"/>
        <v/>
      </c>
      <c r="AA12787" s="43" t="e">
        <f t="shared" si="399"/>
        <v>#N/A</v>
      </c>
    </row>
    <row r="12788" spans="1:27" x14ac:dyDescent="0.3">
      <c r="A12788" s="43">
        <v>1506243</v>
      </c>
      <c r="B12788" s="43" t="s">
        <v>8960</v>
      </c>
      <c r="C12788" s="43" t="s">
        <v>722</v>
      </c>
      <c r="E12788" s="43" t="s">
        <v>6263</v>
      </c>
      <c r="F12788" s="43" t="s">
        <v>28</v>
      </c>
      <c r="G12788" s="43">
        <v>44067</v>
      </c>
      <c r="Y12788" s="43" t="str">
        <f t="shared" si="398"/>
        <v>COMP</v>
      </c>
      <c r="AA12788" s="43">
        <f t="shared" si="399"/>
        <v>1506243</v>
      </c>
    </row>
    <row r="12789" spans="1:27" x14ac:dyDescent="0.3">
      <c r="A12789" s="43">
        <v>2134349</v>
      </c>
      <c r="B12789" s="43" t="s">
        <v>8961</v>
      </c>
      <c r="C12789" s="43" t="s">
        <v>397</v>
      </c>
      <c r="E12789" s="43" t="s">
        <v>6263</v>
      </c>
      <c r="F12789" s="43" t="s">
        <v>28</v>
      </c>
      <c r="G12789" s="43">
        <v>85033</v>
      </c>
      <c r="Y12789" s="43" t="str">
        <f t="shared" si="398"/>
        <v/>
      </c>
      <c r="AA12789" s="43" t="e">
        <f t="shared" si="399"/>
        <v>#N/A</v>
      </c>
    </row>
    <row r="12790" spans="1:27" x14ac:dyDescent="0.3">
      <c r="A12790" s="43">
        <v>2251821</v>
      </c>
      <c r="B12790" s="43" t="s">
        <v>8962</v>
      </c>
      <c r="C12790" s="43" t="s">
        <v>193</v>
      </c>
      <c r="E12790" s="43" t="s">
        <v>6263</v>
      </c>
      <c r="F12790" s="43" t="s">
        <v>28</v>
      </c>
      <c r="G12790" s="43">
        <v>49073</v>
      </c>
      <c r="Y12790" s="43" t="str">
        <f t="shared" si="398"/>
        <v/>
      </c>
      <c r="AA12790" s="43" t="e">
        <f t="shared" si="399"/>
        <v>#N/A</v>
      </c>
    </row>
    <row r="12791" spans="1:27" x14ac:dyDescent="0.3">
      <c r="A12791" s="43">
        <v>606966</v>
      </c>
      <c r="B12791" s="43" t="s">
        <v>8963</v>
      </c>
      <c r="C12791" s="43" t="s">
        <v>819</v>
      </c>
      <c r="E12791" s="43" t="s">
        <v>6263</v>
      </c>
      <c r="F12791" s="43" t="s">
        <v>28</v>
      </c>
      <c r="G12791" s="43">
        <v>85033</v>
      </c>
      <c r="Y12791" s="43" t="str">
        <f t="shared" si="398"/>
        <v>COMP</v>
      </c>
      <c r="AA12791" s="43">
        <f t="shared" si="399"/>
        <v>606966</v>
      </c>
    </row>
    <row r="12792" spans="1:27" x14ac:dyDescent="0.3">
      <c r="A12792" s="43">
        <v>1743146</v>
      </c>
      <c r="B12792" s="43" t="s">
        <v>8964</v>
      </c>
      <c r="C12792" s="43" t="s">
        <v>659</v>
      </c>
      <c r="E12792" s="43" t="s">
        <v>6263</v>
      </c>
      <c r="F12792" s="43" t="s">
        <v>28</v>
      </c>
      <c r="G12792" s="43">
        <v>44101</v>
      </c>
      <c r="Y12792" s="43" t="str">
        <f t="shared" si="398"/>
        <v>COMP</v>
      </c>
      <c r="AA12792" s="43">
        <f t="shared" si="399"/>
        <v>1743146</v>
      </c>
    </row>
    <row r="12793" spans="1:27" x14ac:dyDescent="0.3">
      <c r="A12793" s="43">
        <v>1658699</v>
      </c>
      <c r="B12793" s="43" t="s">
        <v>8965</v>
      </c>
      <c r="C12793" s="43" t="s">
        <v>250</v>
      </c>
      <c r="E12793" s="43" t="s">
        <v>6263</v>
      </c>
      <c r="F12793" s="43" t="s">
        <v>28</v>
      </c>
      <c r="G12793" s="43">
        <v>44013</v>
      </c>
      <c r="Y12793" s="43" t="str">
        <f t="shared" si="398"/>
        <v>COMP</v>
      </c>
      <c r="AA12793" s="43">
        <f t="shared" si="399"/>
        <v>1658699</v>
      </c>
    </row>
    <row r="12794" spans="1:27" x14ac:dyDescent="0.3">
      <c r="A12794" s="43">
        <v>1446163</v>
      </c>
      <c r="B12794" s="43" t="s">
        <v>8966</v>
      </c>
      <c r="C12794" s="43" t="s">
        <v>674</v>
      </c>
      <c r="E12794" s="43" t="s">
        <v>6263</v>
      </c>
      <c r="F12794" s="43" t="s">
        <v>28</v>
      </c>
      <c r="G12794" s="43">
        <v>49039</v>
      </c>
      <c r="Y12794" s="43" t="str">
        <f t="shared" si="398"/>
        <v/>
      </c>
      <c r="AA12794" s="43" t="e">
        <f t="shared" si="399"/>
        <v>#N/A</v>
      </c>
    </row>
    <row r="12795" spans="1:27" x14ac:dyDescent="0.3">
      <c r="A12795" s="43">
        <v>1446164</v>
      </c>
      <c r="B12795" s="43" t="s">
        <v>8966</v>
      </c>
      <c r="C12795" s="43" t="s">
        <v>1084</v>
      </c>
      <c r="E12795" s="43" t="s">
        <v>6263</v>
      </c>
      <c r="F12795" s="43" t="s">
        <v>30</v>
      </c>
      <c r="G12795" s="43">
        <v>49039</v>
      </c>
      <c r="Y12795" s="43" t="str">
        <f t="shared" si="398"/>
        <v>COMP</v>
      </c>
      <c r="AA12795" s="43">
        <f t="shared" si="399"/>
        <v>1446164</v>
      </c>
    </row>
    <row r="12796" spans="1:27" x14ac:dyDescent="0.3">
      <c r="A12796" s="43">
        <v>1987030</v>
      </c>
      <c r="B12796" s="43" t="s">
        <v>8967</v>
      </c>
      <c r="C12796" s="43" t="s">
        <v>268</v>
      </c>
      <c r="E12796" s="43" t="s">
        <v>6263</v>
      </c>
      <c r="F12796" s="43" t="s">
        <v>30</v>
      </c>
      <c r="G12796" s="43">
        <v>44099</v>
      </c>
      <c r="Y12796" s="43" t="str">
        <f t="shared" si="398"/>
        <v/>
      </c>
      <c r="AA12796" s="43" t="e">
        <f t="shared" si="399"/>
        <v>#N/A</v>
      </c>
    </row>
    <row r="12797" spans="1:27" x14ac:dyDescent="0.3">
      <c r="A12797" s="43">
        <v>243938</v>
      </c>
      <c r="B12797" s="43" t="s">
        <v>8968</v>
      </c>
      <c r="C12797" s="43" t="s">
        <v>514</v>
      </c>
      <c r="E12797" s="43" t="s">
        <v>6263</v>
      </c>
      <c r="F12797" s="43" t="s">
        <v>28</v>
      </c>
      <c r="G12797" s="43">
        <v>44052</v>
      </c>
      <c r="Y12797" s="43" t="str">
        <f t="shared" si="398"/>
        <v>COMP</v>
      </c>
      <c r="AA12797" s="43">
        <f t="shared" si="399"/>
        <v>243938</v>
      </c>
    </row>
    <row r="12798" spans="1:27" x14ac:dyDescent="0.3">
      <c r="A12798" s="43">
        <v>1659355</v>
      </c>
      <c r="B12798" s="43" t="s">
        <v>8968</v>
      </c>
      <c r="C12798" s="43" t="s">
        <v>993</v>
      </c>
      <c r="E12798" s="43" t="s">
        <v>6263</v>
      </c>
      <c r="F12798" s="43" t="s">
        <v>30</v>
      </c>
      <c r="G12798" s="43">
        <v>44049</v>
      </c>
      <c r="Y12798" s="43" t="str">
        <f t="shared" si="398"/>
        <v/>
      </c>
      <c r="AA12798" s="43" t="e">
        <f t="shared" si="399"/>
        <v>#N/A</v>
      </c>
    </row>
    <row r="12799" spans="1:27" x14ac:dyDescent="0.3">
      <c r="A12799" s="43">
        <v>1133693</v>
      </c>
      <c r="B12799" s="43" t="s">
        <v>8968</v>
      </c>
      <c r="C12799" s="43" t="s">
        <v>7236</v>
      </c>
      <c r="E12799" s="43" t="s">
        <v>31</v>
      </c>
      <c r="F12799" s="43" t="s">
        <v>30</v>
      </c>
      <c r="G12799" s="43">
        <v>44052</v>
      </c>
      <c r="Y12799" s="43" t="str">
        <f t="shared" si="398"/>
        <v/>
      </c>
      <c r="AA12799" s="43" t="e">
        <f t="shared" si="399"/>
        <v>#N/A</v>
      </c>
    </row>
    <row r="12800" spans="1:27" x14ac:dyDescent="0.3">
      <c r="A12800" s="43">
        <v>2434204</v>
      </c>
      <c r="B12800" s="43" t="s">
        <v>8969</v>
      </c>
      <c r="C12800" s="43" t="s">
        <v>8970</v>
      </c>
      <c r="E12800" s="43" t="s">
        <v>6263</v>
      </c>
      <c r="F12800" s="43" t="s">
        <v>28</v>
      </c>
      <c r="G12800" s="43">
        <v>49039</v>
      </c>
      <c r="Y12800" s="43" t="str">
        <f t="shared" si="398"/>
        <v/>
      </c>
      <c r="AA12800" s="43" t="e">
        <f t="shared" si="399"/>
        <v>#N/A</v>
      </c>
    </row>
    <row r="12801" spans="1:27" x14ac:dyDescent="0.3">
      <c r="A12801" s="43">
        <v>1290159</v>
      </c>
      <c r="B12801" s="43" t="s">
        <v>8971</v>
      </c>
      <c r="C12801" s="43" t="s">
        <v>414</v>
      </c>
      <c r="E12801" s="43" t="s">
        <v>6263</v>
      </c>
      <c r="F12801" s="43" t="s">
        <v>30</v>
      </c>
      <c r="G12801" s="43">
        <v>44090</v>
      </c>
      <c r="Y12801" s="43" t="str">
        <f t="shared" si="398"/>
        <v/>
      </c>
      <c r="AA12801" s="43" t="e">
        <f t="shared" si="399"/>
        <v>#N/A</v>
      </c>
    </row>
    <row r="12802" spans="1:27" x14ac:dyDescent="0.3">
      <c r="A12802" s="43">
        <v>1880838</v>
      </c>
      <c r="B12802" s="43" t="s">
        <v>2588</v>
      </c>
      <c r="C12802" s="43" t="s">
        <v>659</v>
      </c>
      <c r="E12802" s="43" t="s">
        <v>6263</v>
      </c>
      <c r="F12802" s="43" t="s">
        <v>28</v>
      </c>
      <c r="G12802" s="43">
        <v>85049</v>
      </c>
      <c r="Y12802" s="43" t="str">
        <f t="shared" ref="Y12802:Y12865" si="400">IF(ISERROR(AA12802)=FALSE,"COMP","")</f>
        <v/>
      </c>
      <c r="AA12802" s="43" t="e">
        <f t="shared" si="399"/>
        <v>#N/A</v>
      </c>
    </row>
    <row r="12803" spans="1:27" x14ac:dyDescent="0.3">
      <c r="A12803" s="43">
        <v>2174123</v>
      </c>
      <c r="B12803" s="43" t="s">
        <v>2588</v>
      </c>
      <c r="C12803" s="43" t="s">
        <v>432</v>
      </c>
      <c r="E12803" s="43" t="s">
        <v>6263</v>
      </c>
      <c r="F12803" s="43" t="s">
        <v>28</v>
      </c>
      <c r="G12803" s="43">
        <v>72041</v>
      </c>
      <c r="Y12803" s="43" t="str">
        <f t="shared" si="400"/>
        <v/>
      </c>
      <c r="AA12803" s="43" t="e">
        <f t="shared" ref="AA12803:AA12866" si="401">VLOOKUP(A12803,Z:Z,1,FALSE)</f>
        <v>#N/A</v>
      </c>
    </row>
    <row r="12804" spans="1:27" x14ac:dyDescent="0.3">
      <c r="A12804" s="43">
        <v>706116</v>
      </c>
      <c r="B12804" s="43" t="s">
        <v>2588</v>
      </c>
      <c r="C12804" s="43" t="s">
        <v>328</v>
      </c>
      <c r="E12804" s="43" t="s">
        <v>6263</v>
      </c>
      <c r="F12804" s="43" t="s">
        <v>30</v>
      </c>
      <c r="G12804" s="43">
        <v>44013</v>
      </c>
      <c r="Y12804" s="43" t="str">
        <f t="shared" si="400"/>
        <v>COMP</v>
      </c>
      <c r="AA12804" s="43">
        <f t="shared" si="401"/>
        <v>706116</v>
      </c>
    </row>
    <row r="12805" spans="1:27" x14ac:dyDescent="0.3">
      <c r="A12805" s="43">
        <v>2396938</v>
      </c>
      <c r="B12805" s="43" t="s">
        <v>2588</v>
      </c>
      <c r="C12805" s="43" t="s">
        <v>1724</v>
      </c>
      <c r="E12805" s="43" t="s">
        <v>34</v>
      </c>
      <c r="F12805" s="43" t="s">
        <v>28</v>
      </c>
      <c r="G12805" s="43">
        <v>49064</v>
      </c>
      <c r="Y12805" s="43" t="str">
        <f t="shared" si="400"/>
        <v>COMP</v>
      </c>
      <c r="AA12805" s="43">
        <f t="shared" si="401"/>
        <v>2396938</v>
      </c>
    </row>
    <row r="12806" spans="1:27" x14ac:dyDescent="0.3">
      <c r="A12806" s="43">
        <v>102563</v>
      </c>
      <c r="B12806" s="43" t="s">
        <v>8972</v>
      </c>
      <c r="C12806" s="43" t="s">
        <v>936</v>
      </c>
      <c r="E12806" s="43" t="s">
        <v>6263</v>
      </c>
      <c r="F12806" s="43" t="s">
        <v>30</v>
      </c>
      <c r="G12806" s="43">
        <v>49054</v>
      </c>
      <c r="Y12806" s="43" t="str">
        <f t="shared" si="400"/>
        <v/>
      </c>
      <c r="AA12806" s="43" t="e">
        <f t="shared" si="401"/>
        <v>#N/A</v>
      </c>
    </row>
    <row r="12807" spans="1:27" x14ac:dyDescent="0.3">
      <c r="A12807" s="43">
        <v>1928272</v>
      </c>
      <c r="B12807" s="43" t="s">
        <v>8973</v>
      </c>
      <c r="C12807" s="43" t="s">
        <v>1666</v>
      </c>
      <c r="E12807" s="43" t="s">
        <v>6263</v>
      </c>
      <c r="F12807" s="43" t="s">
        <v>30</v>
      </c>
      <c r="G12807" s="43">
        <v>53013</v>
      </c>
      <c r="Y12807" s="43" t="str">
        <f t="shared" si="400"/>
        <v>COMP</v>
      </c>
      <c r="AA12807" s="43">
        <f t="shared" si="401"/>
        <v>1928272</v>
      </c>
    </row>
    <row r="12808" spans="1:27" x14ac:dyDescent="0.3">
      <c r="A12808" s="43">
        <v>2249899</v>
      </c>
      <c r="B12808" s="43" t="s">
        <v>8974</v>
      </c>
      <c r="C12808" s="43" t="s">
        <v>210</v>
      </c>
      <c r="E12808" s="43" t="s">
        <v>6263</v>
      </c>
      <c r="F12808" s="43" t="s">
        <v>30</v>
      </c>
      <c r="G12808" s="43">
        <v>85005</v>
      </c>
      <c r="Y12808" s="43" t="str">
        <f t="shared" si="400"/>
        <v/>
      </c>
      <c r="AA12808" s="43" t="e">
        <f t="shared" si="401"/>
        <v>#N/A</v>
      </c>
    </row>
    <row r="12809" spans="1:27" x14ac:dyDescent="0.3">
      <c r="A12809" s="43">
        <v>1671800</v>
      </c>
      <c r="B12809" s="43" t="s">
        <v>8974</v>
      </c>
      <c r="C12809" s="43" t="s">
        <v>646</v>
      </c>
      <c r="E12809" s="43" t="s">
        <v>35</v>
      </c>
      <c r="F12809" s="43" t="s">
        <v>30</v>
      </c>
      <c r="G12809" s="43">
        <v>44111</v>
      </c>
      <c r="Y12809" s="43" t="str">
        <f t="shared" si="400"/>
        <v>COMP</v>
      </c>
      <c r="AA12809" s="43">
        <f t="shared" si="401"/>
        <v>1671800</v>
      </c>
    </row>
    <row r="12810" spans="1:27" x14ac:dyDescent="0.3">
      <c r="A12810" s="43">
        <v>295582</v>
      </c>
      <c r="B12810" s="43" t="s">
        <v>8975</v>
      </c>
      <c r="C12810" s="43" t="s">
        <v>548</v>
      </c>
      <c r="E12810" s="43" t="s">
        <v>6263</v>
      </c>
      <c r="F12810" s="43" t="s">
        <v>28</v>
      </c>
      <c r="G12810" s="43">
        <v>49004</v>
      </c>
      <c r="Y12810" s="43" t="str">
        <f t="shared" si="400"/>
        <v>COMP</v>
      </c>
      <c r="AA12810" s="43">
        <f t="shared" si="401"/>
        <v>295582</v>
      </c>
    </row>
    <row r="12811" spans="1:27" x14ac:dyDescent="0.3">
      <c r="A12811" s="43">
        <v>1313340</v>
      </c>
      <c r="B12811" s="43" t="s">
        <v>8976</v>
      </c>
      <c r="C12811" s="43" t="s">
        <v>1340</v>
      </c>
      <c r="E12811" s="43" t="s">
        <v>6263</v>
      </c>
      <c r="F12811" s="43" t="s">
        <v>28</v>
      </c>
      <c r="G12811" s="43">
        <v>44021</v>
      </c>
      <c r="Y12811" s="43" t="str">
        <f t="shared" si="400"/>
        <v/>
      </c>
      <c r="AA12811" s="43" t="e">
        <f t="shared" si="401"/>
        <v>#N/A</v>
      </c>
    </row>
    <row r="12812" spans="1:27" x14ac:dyDescent="0.3">
      <c r="A12812" s="43">
        <v>2071180</v>
      </c>
      <c r="B12812" s="43" t="s">
        <v>8976</v>
      </c>
      <c r="C12812" s="43" t="s">
        <v>274</v>
      </c>
      <c r="E12812" s="43" t="s">
        <v>6263</v>
      </c>
      <c r="F12812" s="43" t="s">
        <v>28</v>
      </c>
      <c r="G12812" s="43">
        <v>85031</v>
      </c>
      <c r="Y12812" s="43" t="str">
        <f t="shared" si="400"/>
        <v/>
      </c>
      <c r="AA12812" s="43" t="e">
        <f t="shared" si="401"/>
        <v>#N/A</v>
      </c>
    </row>
    <row r="12813" spans="1:27" x14ac:dyDescent="0.3">
      <c r="A12813" s="43">
        <v>2216480</v>
      </c>
      <c r="B12813" s="43" t="s">
        <v>8976</v>
      </c>
      <c r="C12813" s="43" t="s">
        <v>438</v>
      </c>
      <c r="E12813" s="43" t="s">
        <v>6263</v>
      </c>
      <c r="F12813" s="43" t="s">
        <v>30</v>
      </c>
      <c r="G12813" s="43">
        <v>85005</v>
      </c>
      <c r="Y12813" s="43" t="str">
        <f t="shared" si="400"/>
        <v/>
      </c>
      <c r="AA12813" s="43" t="e">
        <f t="shared" si="401"/>
        <v>#N/A</v>
      </c>
    </row>
    <row r="12814" spans="1:27" x14ac:dyDescent="0.3">
      <c r="A12814" s="43">
        <v>1931548</v>
      </c>
      <c r="B12814" s="43" t="s">
        <v>8976</v>
      </c>
      <c r="C12814" s="43" t="s">
        <v>490</v>
      </c>
      <c r="E12814" s="43" t="s">
        <v>6263</v>
      </c>
      <c r="F12814" s="43" t="s">
        <v>30</v>
      </c>
      <c r="G12814" s="43">
        <v>85031</v>
      </c>
      <c r="Y12814" s="43" t="str">
        <f t="shared" si="400"/>
        <v/>
      </c>
      <c r="AA12814" s="43" t="e">
        <f t="shared" si="401"/>
        <v>#N/A</v>
      </c>
    </row>
    <row r="12815" spans="1:27" x14ac:dyDescent="0.3">
      <c r="A12815" s="43">
        <v>2332408</v>
      </c>
      <c r="B12815" s="43" t="s">
        <v>8976</v>
      </c>
      <c r="C12815" s="43" t="s">
        <v>546</v>
      </c>
      <c r="E12815" s="43" t="s">
        <v>6263</v>
      </c>
      <c r="F12815" s="43" t="s">
        <v>30</v>
      </c>
      <c r="G12815" s="43">
        <v>85033</v>
      </c>
      <c r="Y12815" s="43" t="str">
        <f t="shared" si="400"/>
        <v/>
      </c>
      <c r="AA12815" s="43" t="e">
        <f t="shared" si="401"/>
        <v>#N/A</v>
      </c>
    </row>
    <row r="12816" spans="1:27" x14ac:dyDescent="0.3">
      <c r="A12816" s="43">
        <v>2205729</v>
      </c>
      <c r="B12816" s="43" t="s">
        <v>8976</v>
      </c>
      <c r="C12816" s="43" t="s">
        <v>346</v>
      </c>
      <c r="E12816" s="43" t="s">
        <v>6263</v>
      </c>
      <c r="F12816" s="43" t="s">
        <v>28</v>
      </c>
      <c r="G12816" s="43">
        <v>44073</v>
      </c>
      <c r="Y12816" s="43" t="str">
        <f t="shared" si="400"/>
        <v/>
      </c>
      <c r="AA12816" s="43" t="e">
        <f t="shared" si="401"/>
        <v>#N/A</v>
      </c>
    </row>
    <row r="12817" spans="1:27" x14ac:dyDescent="0.3">
      <c r="A12817" s="43">
        <v>1558052</v>
      </c>
      <c r="B12817" s="43" t="s">
        <v>8976</v>
      </c>
      <c r="C12817" s="43" t="s">
        <v>401</v>
      </c>
      <c r="E12817" s="43" t="s">
        <v>6263</v>
      </c>
      <c r="F12817" s="43" t="s">
        <v>30</v>
      </c>
      <c r="G12817" s="43">
        <v>85050</v>
      </c>
      <c r="Y12817" s="43" t="str">
        <f t="shared" si="400"/>
        <v/>
      </c>
      <c r="AA12817" s="43" t="e">
        <f t="shared" si="401"/>
        <v>#N/A</v>
      </c>
    </row>
    <row r="12818" spans="1:27" x14ac:dyDescent="0.3">
      <c r="A12818" s="43">
        <v>1823785</v>
      </c>
      <c r="B12818" s="43" t="s">
        <v>8976</v>
      </c>
      <c r="C12818" s="43" t="s">
        <v>1610</v>
      </c>
      <c r="E12818" s="43" t="s">
        <v>6263</v>
      </c>
      <c r="F12818" s="43" t="s">
        <v>30</v>
      </c>
      <c r="G12818" s="43">
        <v>85031</v>
      </c>
      <c r="Y12818" s="43" t="str">
        <f t="shared" si="400"/>
        <v/>
      </c>
      <c r="AA12818" s="43" t="e">
        <f t="shared" si="401"/>
        <v>#N/A</v>
      </c>
    </row>
    <row r="12819" spans="1:27" x14ac:dyDescent="0.3">
      <c r="A12819" s="43">
        <v>2375966</v>
      </c>
      <c r="B12819" s="43" t="s">
        <v>8977</v>
      </c>
      <c r="C12819" s="43" t="s">
        <v>803</v>
      </c>
      <c r="E12819" s="43" t="s">
        <v>6263</v>
      </c>
      <c r="F12819" s="43" t="s">
        <v>30</v>
      </c>
      <c r="G12819" s="43">
        <v>44022</v>
      </c>
      <c r="Y12819" s="43" t="str">
        <f t="shared" si="400"/>
        <v/>
      </c>
      <c r="AA12819" s="43" t="e">
        <f t="shared" si="401"/>
        <v>#N/A</v>
      </c>
    </row>
    <row r="12820" spans="1:27" x14ac:dyDescent="0.3">
      <c r="A12820" s="43">
        <v>2392820</v>
      </c>
      <c r="B12820" s="43" t="s">
        <v>8978</v>
      </c>
      <c r="C12820" s="43" t="s">
        <v>268</v>
      </c>
      <c r="E12820" s="43" t="s">
        <v>6263</v>
      </c>
      <c r="F12820" s="43" t="s">
        <v>30</v>
      </c>
      <c r="G12820" s="43">
        <v>72041</v>
      </c>
      <c r="Y12820" s="43" t="str">
        <f t="shared" si="400"/>
        <v/>
      </c>
      <c r="AA12820" s="43" t="e">
        <f t="shared" si="401"/>
        <v>#N/A</v>
      </c>
    </row>
    <row r="12821" spans="1:27" x14ac:dyDescent="0.3">
      <c r="A12821" s="43">
        <v>2412043</v>
      </c>
      <c r="B12821" s="43" t="s">
        <v>2594</v>
      </c>
      <c r="C12821" s="43" t="s">
        <v>618</v>
      </c>
      <c r="E12821" s="43" t="s">
        <v>6263</v>
      </c>
      <c r="F12821" s="43" t="s">
        <v>28</v>
      </c>
      <c r="G12821" s="43">
        <v>44108</v>
      </c>
      <c r="Y12821" s="43" t="str">
        <f t="shared" si="400"/>
        <v/>
      </c>
      <c r="AA12821" s="43" t="e">
        <f t="shared" si="401"/>
        <v>#N/A</v>
      </c>
    </row>
    <row r="12822" spans="1:27" x14ac:dyDescent="0.3">
      <c r="A12822" s="43">
        <v>1756479</v>
      </c>
      <c r="B12822" s="43" t="s">
        <v>2594</v>
      </c>
      <c r="C12822" s="43" t="s">
        <v>2328</v>
      </c>
      <c r="E12822" s="43" t="s">
        <v>6263</v>
      </c>
      <c r="F12822" s="43" t="s">
        <v>30</v>
      </c>
      <c r="G12822" s="43">
        <v>44015</v>
      </c>
      <c r="Y12822" s="43" t="str">
        <f t="shared" si="400"/>
        <v/>
      </c>
      <c r="AA12822" s="43" t="e">
        <f t="shared" si="401"/>
        <v>#N/A</v>
      </c>
    </row>
    <row r="12823" spans="1:27" x14ac:dyDescent="0.3">
      <c r="A12823" s="43">
        <v>1766221</v>
      </c>
      <c r="B12823" s="43" t="s">
        <v>2594</v>
      </c>
      <c r="C12823" s="43" t="s">
        <v>920</v>
      </c>
      <c r="E12823" s="43" t="s">
        <v>35</v>
      </c>
      <c r="F12823" s="43" t="s">
        <v>28</v>
      </c>
      <c r="G12823" s="43">
        <v>49044</v>
      </c>
      <c r="Y12823" s="43" t="str">
        <f t="shared" si="400"/>
        <v>COMP</v>
      </c>
      <c r="AA12823" s="43">
        <f t="shared" si="401"/>
        <v>1766221</v>
      </c>
    </row>
    <row r="12824" spans="1:27" x14ac:dyDescent="0.3">
      <c r="A12824" s="43">
        <v>1978023</v>
      </c>
      <c r="B12824" s="43" t="s">
        <v>2594</v>
      </c>
      <c r="C12824" s="43" t="s">
        <v>2396</v>
      </c>
      <c r="E12824" s="43" t="s">
        <v>6263</v>
      </c>
      <c r="F12824" s="43" t="s">
        <v>30</v>
      </c>
      <c r="G12824" s="43">
        <v>44111</v>
      </c>
      <c r="Y12824" s="43" t="str">
        <f t="shared" si="400"/>
        <v/>
      </c>
      <c r="AA12824" s="43" t="e">
        <f t="shared" si="401"/>
        <v>#N/A</v>
      </c>
    </row>
    <row r="12825" spans="1:27" x14ac:dyDescent="0.3">
      <c r="A12825" s="43">
        <v>1109444</v>
      </c>
      <c r="B12825" s="43" t="s">
        <v>2594</v>
      </c>
      <c r="C12825" s="43" t="s">
        <v>1055</v>
      </c>
      <c r="E12825" s="43" t="s">
        <v>6263</v>
      </c>
      <c r="F12825" s="43" t="s">
        <v>30</v>
      </c>
      <c r="G12825" s="43">
        <v>44123</v>
      </c>
      <c r="Y12825" s="43" t="str">
        <f t="shared" si="400"/>
        <v/>
      </c>
      <c r="AA12825" s="43" t="e">
        <f t="shared" si="401"/>
        <v>#N/A</v>
      </c>
    </row>
    <row r="12826" spans="1:27" x14ac:dyDescent="0.3">
      <c r="A12826" s="43">
        <v>2077494</v>
      </c>
      <c r="B12826" s="43" t="s">
        <v>8979</v>
      </c>
      <c r="C12826" s="43" t="s">
        <v>2942</v>
      </c>
      <c r="E12826" s="43" t="s">
        <v>6263</v>
      </c>
      <c r="F12826" s="43" t="s">
        <v>28</v>
      </c>
      <c r="G12826" s="43">
        <v>72041</v>
      </c>
      <c r="Y12826" s="43" t="str">
        <f t="shared" si="400"/>
        <v/>
      </c>
      <c r="AA12826" s="43" t="e">
        <f t="shared" si="401"/>
        <v>#N/A</v>
      </c>
    </row>
    <row r="12827" spans="1:27" x14ac:dyDescent="0.3">
      <c r="A12827" s="43">
        <v>2221060</v>
      </c>
      <c r="B12827" s="43" t="s">
        <v>8979</v>
      </c>
      <c r="C12827" s="43" t="s">
        <v>427</v>
      </c>
      <c r="E12827" s="43" t="s">
        <v>6263</v>
      </c>
      <c r="F12827" s="43" t="s">
        <v>28</v>
      </c>
      <c r="G12827" s="43">
        <v>72021</v>
      </c>
      <c r="Y12827" s="43" t="str">
        <f t="shared" si="400"/>
        <v>COMP</v>
      </c>
      <c r="AA12827" s="43">
        <f t="shared" si="401"/>
        <v>2221060</v>
      </c>
    </row>
    <row r="12828" spans="1:27" x14ac:dyDescent="0.3">
      <c r="A12828" s="43">
        <v>2357840</v>
      </c>
      <c r="B12828" s="43" t="s">
        <v>8980</v>
      </c>
      <c r="C12828" s="43" t="s">
        <v>313</v>
      </c>
      <c r="E12828" s="43" t="s">
        <v>29</v>
      </c>
      <c r="F12828" s="43" t="s">
        <v>30</v>
      </c>
      <c r="G12828" s="43">
        <v>44049</v>
      </c>
      <c r="Y12828" s="43" t="str">
        <f t="shared" si="400"/>
        <v/>
      </c>
      <c r="AA12828" s="43" t="e">
        <f t="shared" si="401"/>
        <v>#N/A</v>
      </c>
    </row>
    <row r="12829" spans="1:27" x14ac:dyDescent="0.3">
      <c r="A12829" s="43">
        <v>1610632</v>
      </c>
      <c r="B12829" s="43" t="s">
        <v>8981</v>
      </c>
      <c r="C12829" s="43" t="s">
        <v>234</v>
      </c>
      <c r="E12829" s="43" t="s">
        <v>6263</v>
      </c>
      <c r="F12829" s="43" t="s">
        <v>28</v>
      </c>
      <c r="G12829" s="43">
        <v>49064</v>
      </c>
      <c r="Y12829" s="43" t="str">
        <f t="shared" si="400"/>
        <v>COMP</v>
      </c>
      <c r="AA12829" s="43">
        <f t="shared" si="401"/>
        <v>1610632</v>
      </c>
    </row>
    <row r="12830" spans="1:27" x14ac:dyDescent="0.3">
      <c r="A12830" s="43">
        <v>1376772</v>
      </c>
      <c r="B12830" s="43" t="s">
        <v>8981</v>
      </c>
      <c r="C12830" s="43" t="s">
        <v>730</v>
      </c>
      <c r="E12830" s="43" t="s">
        <v>29</v>
      </c>
      <c r="F12830" s="43" t="s">
        <v>30</v>
      </c>
      <c r="G12830" s="43">
        <v>44079</v>
      </c>
      <c r="Y12830" s="43" t="str">
        <f t="shared" si="400"/>
        <v/>
      </c>
      <c r="AA12830" s="43" t="e">
        <f t="shared" si="401"/>
        <v>#N/A</v>
      </c>
    </row>
    <row r="12831" spans="1:27" x14ac:dyDescent="0.3">
      <c r="A12831" s="43">
        <v>1858162</v>
      </c>
      <c r="B12831" s="43" t="s">
        <v>2599</v>
      </c>
      <c r="C12831" s="43" t="s">
        <v>294</v>
      </c>
      <c r="E12831" s="43" t="s">
        <v>6263</v>
      </c>
      <c r="F12831" s="43" t="s">
        <v>30</v>
      </c>
      <c r="G12831" s="43">
        <v>44021</v>
      </c>
      <c r="Y12831" s="43" t="str">
        <f t="shared" si="400"/>
        <v/>
      </c>
      <c r="AA12831" s="43" t="e">
        <f t="shared" si="401"/>
        <v>#N/A</v>
      </c>
    </row>
    <row r="12832" spans="1:27" x14ac:dyDescent="0.3">
      <c r="A12832" s="43">
        <v>1855389</v>
      </c>
      <c r="B12832" s="43" t="s">
        <v>8982</v>
      </c>
      <c r="C12832" s="43" t="s">
        <v>2316</v>
      </c>
      <c r="E12832" s="43" t="s">
        <v>6263</v>
      </c>
      <c r="F12832" s="43" t="s">
        <v>28</v>
      </c>
      <c r="G12832" s="43">
        <v>53061</v>
      </c>
      <c r="Y12832" s="43" t="str">
        <f t="shared" si="400"/>
        <v/>
      </c>
      <c r="AA12832" s="43" t="e">
        <f t="shared" si="401"/>
        <v>#N/A</v>
      </c>
    </row>
    <row r="12833" spans="1:27" x14ac:dyDescent="0.3">
      <c r="A12833" s="43">
        <v>712561</v>
      </c>
      <c r="B12833" s="43" t="s">
        <v>8983</v>
      </c>
      <c r="C12833" s="43" t="s">
        <v>514</v>
      </c>
      <c r="E12833" s="43" t="s">
        <v>6263</v>
      </c>
      <c r="F12833" s="43" t="s">
        <v>28</v>
      </c>
      <c r="G12833" s="43">
        <v>44038</v>
      </c>
      <c r="Y12833" s="43" t="str">
        <f t="shared" si="400"/>
        <v>COMP</v>
      </c>
      <c r="AA12833" s="43">
        <f t="shared" si="401"/>
        <v>712561</v>
      </c>
    </row>
    <row r="12834" spans="1:27" x14ac:dyDescent="0.3">
      <c r="A12834" s="43">
        <v>2412911</v>
      </c>
      <c r="B12834" s="43" t="s">
        <v>8983</v>
      </c>
      <c r="C12834" s="43" t="s">
        <v>2513</v>
      </c>
      <c r="E12834" s="43" t="s">
        <v>29</v>
      </c>
      <c r="F12834" s="43" t="s">
        <v>30</v>
      </c>
      <c r="G12834" s="43">
        <v>44067</v>
      </c>
      <c r="Y12834" s="43" t="str">
        <f t="shared" si="400"/>
        <v>COMP</v>
      </c>
      <c r="AA12834" s="43">
        <f t="shared" si="401"/>
        <v>2412911</v>
      </c>
    </row>
    <row r="12835" spans="1:27" x14ac:dyDescent="0.3">
      <c r="A12835" s="43">
        <v>265358</v>
      </c>
      <c r="B12835" s="43" t="s">
        <v>8984</v>
      </c>
      <c r="C12835" s="43" t="s">
        <v>346</v>
      </c>
      <c r="E12835" s="43" t="s">
        <v>6263</v>
      </c>
      <c r="F12835" s="43" t="s">
        <v>28</v>
      </c>
      <c r="G12835" s="43">
        <v>44052</v>
      </c>
      <c r="Y12835" s="43" t="str">
        <f t="shared" si="400"/>
        <v>COMP</v>
      </c>
      <c r="AA12835" s="43">
        <f t="shared" si="401"/>
        <v>265358</v>
      </c>
    </row>
    <row r="12836" spans="1:27" x14ac:dyDescent="0.3">
      <c r="A12836" s="43">
        <v>1610398</v>
      </c>
      <c r="B12836" s="43" t="s">
        <v>8985</v>
      </c>
      <c r="C12836" s="43" t="s">
        <v>210</v>
      </c>
      <c r="E12836" s="43" t="s">
        <v>6263</v>
      </c>
      <c r="F12836" s="43" t="s">
        <v>30</v>
      </c>
      <c r="G12836" s="43">
        <v>72041</v>
      </c>
      <c r="Y12836" s="43" t="str">
        <f t="shared" si="400"/>
        <v/>
      </c>
      <c r="AA12836" s="43" t="e">
        <f t="shared" si="401"/>
        <v>#N/A</v>
      </c>
    </row>
    <row r="12837" spans="1:27" x14ac:dyDescent="0.3">
      <c r="A12837" s="43">
        <v>2347243</v>
      </c>
      <c r="B12837" s="43" t="s">
        <v>8985</v>
      </c>
      <c r="C12837" s="43" t="s">
        <v>8048</v>
      </c>
      <c r="E12837" s="43" t="s">
        <v>6263</v>
      </c>
      <c r="F12837" s="43" t="s">
        <v>30</v>
      </c>
      <c r="G12837" s="43">
        <v>72072</v>
      </c>
      <c r="Y12837" s="43" t="str">
        <f t="shared" si="400"/>
        <v/>
      </c>
      <c r="AA12837" s="43" t="e">
        <f t="shared" si="401"/>
        <v>#N/A</v>
      </c>
    </row>
    <row r="12838" spans="1:27" x14ac:dyDescent="0.3">
      <c r="A12838" s="43">
        <v>2222969</v>
      </c>
      <c r="B12838" s="43" t="s">
        <v>8986</v>
      </c>
      <c r="C12838" s="43" t="s">
        <v>8987</v>
      </c>
      <c r="E12838" s="43" t="s">
        <v>29</v>
      </c>
      <c r="F12838" s="43" t="s">
        <v>28</v>
      </c>
      <c r="G12838" s="43">
        <v>72021</v>
      </c>
      <c r="Y12838" s="43" t="str">
        <f t="shared" si="400"/>
        <v>COMP</v>
      </c>
      <c r="AA12838" s="43">
        <f t="shared" si="401"/>
        <v>2222969</v>
      </c>
    </row>
    <row r="12839" spans="1:27" x14ac:dyDescent="0.3">
      <c r="A12839" s="43">
        <v>2298931</v>
      </c>
      <c r="B12839" s="43" t="s">
        <v>2601</v>
      </c>
      <c r="C12839" s="43" t="s">
        <v>480</v>
      </c>
      <c r="E12839" s="43" t="s">
        <v>6263</v>
      </c>
      <c r="F12839" s="43" t="s">
        <v>30</v>
      </c>
      <c r="G12839" s="43">
        <v>72051</v>
      </c>
      <c r="Y12839" s="43" t="str">
        <f t="shared" si="400"/>
        <v/>
      </c>
      <c r="AA12839" s="43" t="e">
        <f t="shared" si="401"/>
        <v>#N/A</v>
      </c>
    </row>
    <row r="12840" spans="1:27" x14ac:dyDescent="0.3">
      <c r="A12840" s="43">
        <v>2203330</v>
      </c>
      <c r="B12840" s="43" t="s">
        <v>2601</v>
      </c>
      <c r="C12840" s="43" t="s">
        <v>618</v>
      </c>
      <c r="E12840" s="43" t="s">
        <v>6263</v>
      </c>
      <c r="F12840" s="43" t="s">
        <v>28</v>
      </c>
      <c r="G12840" s="43">
        <v>72051</v>
      </c>
      <c r="Y12840" s="43" t="str">
        <f t="shared" si="400"/>
        <v/>
      </c>
      <c r="AA12840" s="43" t="e">
        <f t="shared" si="401"/>
        <v>#N/A</v>
      </c>
    </row>
    <row r="12841" spans="1:27" x14ac:dyDescent="0.3">
      <c r="A12841" s="43">
        <v>2341817</v>
      </c>
      <c r="B12841" s="43" t="s">
        <v>2601</v>
      </c>
      <c r="C12841" s="43" t="s">
        <v>279</v>
      </c>
      <c r="E12841" s="43" t="s">
        <v>6263</v>
      </c>
      <c r="F12841" s="43" t="s">
        <v>30</v>
      </c>
      <c r="G12841" s="43">
        <v>44035</v>
      </c>
      <c r="Y12841" s="43" t="str">
        <f t="shared" si="400"/>
        <v/>
      </c>
      <c r="AA12841" s="43" t="e">
        <f t="shared" si="401"/>
        <v>#N/A</v>
      </c>
    </row>
    <row r="12842" spans="1:27" x14ac:dyDescent="0.3">
      <c r="A12842" s="43">
        <v>1583602</v>
      </c>
      <c r="B12842" s="43" t="s">
        <v>2601</v>
      </c>
      <c r="C12842" s="43" t="s">
        <v>379</v>
      </c>
      <c r="E12842" s="43" t="s">
        <v>6263</v>
      </c>
      <c r="F12842" s="43" t="s">
        <v>30</v>
      </c>
      <c r="G12842" s="43">
        <v>53023</v>
      </c>
      <c r="Y12842" s="43" t="str">
        <f t="shared" si="400"/>
        <v/>
      </c>
      <c r="AA12842" s="43" t="e">
        <f t="shared" si="401"/>
        <v>#N/A</v>
      </c>
    </row>
    <row r="12843" spans="1:27" x14ac:dyDescent="0.3">
      <c r="A12843" s="43">
        <v>1419913</v>
      </c>
      <c r="B12843" s="43" t="s">
        <v>8988</v>
      </c>
      <c r="C12843" s="43" t="s">
        <v>292</v>
      </c>
      <c r="E12843" s="43" t="s">
        <v>35</v>
      </c>
      <c r="F12843" s="43" t="s">
        <v>30</v>
      </c>
      <c r="G12843" s="43">
        <v>44024</v>
      </c>
      <c r="Y12843" s="43" t="str">
        <f t="shared" si="400"/>
        <v>COMP</v>
      </c>
      <c r="AA12843" s="43">
        <f t="shared" si="401"/>
        <v>1419913</v>
      </c>
    </row>
    <row r="12844" spans="1:27" x14ac:dyDescent="0.3">
      <c r="A12844" s="43">
        <v>2348054</v>
      </c>
      <c r="B12844" s="43" t="s">
        <v>8989</v>
      </c>
      <c r="C12844" s="43" t="s">
        <v>8990</v>
      </c>
      <c r="E12844" s="43" t="s">
        <v>6263</v>
      </c>
      <c r="F12844" s="43" t="s">
        <v>30</v>
      </c>
      <c r="G12844" s="43">
        <v>85012</v>
      </c>
      <c r="Y12844" s="43" t="str">
        <f t="shared" si="400"/>
        <v/>
      </c>
      <c r="AA12844" s="43" t="e">
        <f t="shared" si="401"/>
        <v>#N/A</v>
      </c>
    </row>
    <row r="12845" spans="1:27" x14ac:dyDescent="0.3">
      <c r="A12845" s="43">
        <v>2174395</v>
      </c>
      <c r="B12845" s="43" t="s">
        <v>8991</v>
      </c>
      <c r="C12845" s="43" t="s">
        <v>427</v>
      </c>
      <c r="E12845" s="43" t="s">
        <v>6263</v>
      </c>
      <c r="F12845" s="43" t="s">
        <v>28</v>
      </c>
      <c r="G12845" s="43">
        <v>53070</v>
      </c>
      <c r="Y12845" s="43" t="str">
        <f t="shared" si="400"/>
        <v/>
      </c>
      <c r="AA12845" s="43" t="e">
        <f t="shared" si="401"/>
        <v>#N/A</v>
      </c>
    </row>
    <row r="12846" spans="1:27" x14ac:dyDescent="0.3">
      <c r="A12846" s="43">
        <v>200257</v>
      </c>
      <c r="B12846" s="43" t="s">
        <v>8992</v>
      </c>
      <c r="C12846" s="43" t="s">
        <v>274</v>
      </c>
      <c r="E12846" s="43" t="s">
        <v>6263</v>
      </c>
      <c r="F12846" s="43" t="s">
        <v>28</v>
      </c>
      <c r="G12846" s="43">
        <v>85015</v>
      </c>
      <c r="Y12846" s="43" t="str">
        <f t="shared" si="400"/>
        <v>COMP</v>
      </c>
      <c r="AA12846" s="43">
        <f t="shared" si="401"/>
        <v>200257</v>
      </c>
    </row>
    <row r="12847" spans="1:27" x14ac:dyDescent="0.3">
      <c r="A12847" s="43">
        <v>1768653</v>
      </c>
      <c r="B12847" s="43" t="s">
        <v>2604</v>
      </c>
      <c r="C12847" s="43" t="s">
        <v>646</v>
      </c>
      <c r="E12847" s="43" t="s">
        <v>34</v>
      </c>
      <c r="F12847" s="43" t="s">
        <v>30</v>
      </c>
      <c r="G12847" s="43">
        <v>44036</v>
      </c>
      <c r="Y12847" s="43" t="str">
        <f t="shared" si="400"/>
        <v>COMP</v>
      </c>
      <c r="AA12847" s="43">
        <f t="shared" si="401"/>
        <v>1768653</v>
      </c>
    </row>
    <row r="12848" spans="1:27" x14ac:dyDescent="0.3">
      <c r="A12848" s="43">
        <v>1655325</v>
      </c>
      <c r="B12848" s="43" t="s">
        <v>2604</v>
      </c>
      <c r="C12848" s="43" t="s">
        <v>413</v>
      </c>
      <c r="E12848" s="43" t="s">
        <v>6263</v>
      </c>
      <c r="F12848" s="43" t="s">
        <v>30</v>
      </c>
      <c r="G12848" s="43">
        <v>44090</v>
      </c>
      <c r="Y12848" s="43" t="str">
        <f t="shared" si="400"/>
        <v/>
      </c>
      <c r="AA12848" s="43" t="e">
        <f t="shared" si="401"/>
        <v>#N/A</v>
      </c>
    </row>
    <row r="12849" spans="1:27" x14ac:dyDescent="0.3">
      <c r="A12849" s="43">
        <v>2057828</v>
      </c>
      <c r="B12849" s="43" t="s">
        <v>2604</v>
      </c>
      <c r="C12849" s="43" t="s">
        <v>294</v>
      </c>
      <c r="E12849" s="43" t="s">
        <v>6263</v>
      </c>
      <c r="F12849" s="43" t="s">
        <v>30</v>
      </c>
      <c r="G12849" s="43">
        <v>85005</v>
      </c>
      <c r="Y12849" s="43" t="str">
        <f t="shared" si="400"/>
        <v/>
      </c>
      <c r="AA12849" s="43" t="e">
        <f t="shared" si="401"/>
        <v>#N/A</v>
      </c>
    </row>
    <row r="12850" spans="1:27" x14ac:dyDescent="0.3">
      <c r="A12850" s="43">
        <v>2080101</v>
      </c>
      <c r="B12850" s="43" t="s">
        <v>2604</v>
      </c>
      <c r="C12850" s="43" t="s">
        <v>232</v>
      </c>
      <c r="E12850" s="43" t="s">
        <v>6263</v>
      </c>
      <c r="F12850" s="43" t="s">
        <v>28</v>
      </c>
      <c r="G12850" s="43">
        <v>53013</v>
      </c>
      <c r="Y12850" s="43" t="str">
        <f t="shared" si="400"/>
        <v>COMP</v>
      </c>
      <c r="AA12850" s="43">
        <f t="shared" si="401"/>
        <v>2080101</v>
      </c>
    </row>
    <row r="12851" spans="1:27" x14ac:dyDescent="0.3">
      <c r="A12851" s="43">
        <v>2397555</v>
      </c>
      <c r="B12851" s="43" t="s">
        <v>2604</v>
      </c>
      <c r="C12851" s="43" t="s">
        <v>1724</v>
      </c>
      <c r="E12851" s="43" t="s">
        <v>34</v>
      </c>
      <c r="F12851" s="43" t="s">
        <v>28</v>
      </c>
      <c r="G12851" s="43">
        <v>85005</v>
      </c>
      <c r="Y12851" s="43" t="str">
        <f t="shared" si="400"/>
        <v/>
      </c>
      <c r="AA12851" s="43" t="e">
        <f t="shared" si="401"/>
        <v>#N/A</v>
      </c>
    </row>
    <row r="12852" spans="1:27" x14ac:dyDescent="0.3">
      <c r="A12852" s="43">
        <v>1225060</v>
      </c>
      <c r="B12852" s="43" t="s">
        <v>2604</v>
      </c>
      <c r="C12852" s="43" t="s">
        <v>469</v>
      </c>
      <c r="E12852" s="43" t="s">
        <v>6263</v>
      </c>
      <c r="F12852" s="43" t="s">
        <v>28</v>
      </c>
      <c r="G12852" s="43">
        <v>85055</v>
      </c>
      <c r="Y12852" s="43" t="str">
        <f t="shared" si="400"/>
        <v/>
      </c>
      <c r="AA12852" s="43" t="e">
        <f t="shared" si="401"/>
        <v>#N/A</v>
      </c>
    </row>
    <row r="12853" spans="1:27" x14ac:dyDescent="0.3">
      <c r="A12853" s="43">
        <v>395462</v>
      </c>
      <c r="B12853" s="43" t="s">
        <v>2604</v>
      </c>
      <c r="C12853" s="43" t="s">
        <v>1971</v>
      </c>
      <c r="E12853" s="43" t="s">
        <v>29</v>
      </c>
      <c r="F12853" s="43" t="s">
        <v>28</v>
      </c>
      <c r="G12853" s="43">
        <v>49004</v>
      </c>
      <c r="Y12853" s="43" t="str">
        <f t="shared" si="400"/>
        <v>COMP</v>
      </c>
      <c r="AA12853" s="43">
        <f t="shared" si="401"/>
        <v>395462</v>
      </c>
    </row>
    <row r="12854" spans="1:27" x14ac:dyDescent="0.3">
      <c r="A12854" s="43">
        <v>1568661</v>
      </c>
      <c r="B12854" s="43" t="s">
        <v>8993</v>
      </c>
      <c r="C12854" s="43" t="s">
        <v>318</v>
      </c>
      <c r="E12854" s="43" t="s">
        <v>35</v>
      </c>
      <c r="F12854" s="43" t="s">
        <v>28</v>
      </c>
      <c r="G12854" s="43">
        <v>85022</v>
      </c>
      <c r="Y12854" s="43" t="str">
        <f t="shared" si="400"/>
        <v>COMP</v>
      </c>
      <c r="AA12854" s="43">
        <f t="shared" si="401"/>
        <v>1568661</v>
      </c>
    </row>
    <row r="12855" spans="1:27" x14ac:dyDescent="0.3">
      <c r="A12855" s="43">
        <v>2257290</v>
      </c>
      <c r="B12855" s="43" t="s">
        <v>8994</v>
      </c>
      <c r="C12855" s="43" t="s">
        <v>1428</v>
      </c>
      <c r="E12855" s="43" t="s">
        <v>6263</v>
      </c>
      <c r="F12855" s="43" t="s">
        <v>30</v>
      </c>
      <c r="G12855" s="43">
        <v>44067</v>
      </c>
      <c r="Y12855" s="43" t="str">
        <f t="shared" si="400"/>
        <v>COMP</v>
      </c>
      <c r="AA12855" s="43">
        <f t="shared" si="401"/>
        <v>2257290</v>
      </c>
    </row>
    <row r="12856" spans="1:27" x14ac:dyDescent="0.3">
      <c r="A12856" s="43">
        <v>2418486</v>
      </c>
      <c r="B12856" s="43" t="s">
        <v>2609</v>
      </c>
      <c r="C12856" s="43" t="s">
        <v>1204</v>
      </c>
      <c r="E12856" s="43" t="s">
        <v>6263</v>
      </c>
      <c r="F12856" s="43" t="s">
        <v>30</v>
      </c>
      <c r="G12856" s="43">
        <v>44035</v>
      </c>
      <c r="Y12856" s="43" t="str">
        <f t="shared" si="400"/>
        <v/>
      </c>
      <c r="AA12856" s="43" t="e">
        <f t="shared" si="401"/>
        <v>#N/A</v>
      </c>
    </row>
    <row r="12857" spans="1:27" x14ac:dyDescent="0.3">
      <c r="A12857" s="43">
        <v>2175436</v>
      </c>
      <c r="B12857" s="43" t="s">
        <v>8995</v>
      </c>
      <c r="C12857" s="43" t="s">
        <v>632</v>
      </c>
      <c r="E12857" s="43" t="s">
        <v>6263</v>
      </c>
      <c r="F12857" s="43" t="s">
        <v>28</v>
      </c>
      <c r="G12857" s="43">
        <v>44090</v>
      </c>
      <c r="Y12857" s="43" t="str">
        <f t="shared" si="400"/>
        <v/>
      </c>
      <c r="AA12857" s="43" t="e">
        <f t="shared" si="401"/>
        <v>#N/A</v>
      </c>
    </row>
    <row r="12858" spans="1:27" x14ac:dyDescent="0.3">
      <c r="A12858" s="43">
        <v>1187198</v>
      </c>
      <c r="B12858" s="43" t="s">
        <v>2612</v>
      </c>
      <c r="C12858" s="43" t="s">
        <v>502</v>
      </c>
      <c r="E12858" s="43" t="s">
        <v>6263</v>
      </c>
      <c r="F12858" s="43" t="s">
        <v>30</v>
      </c>
      <c r="G12858" s="43">
        <v>44111</v>
      </c>
      <c r="Y12858" s="43" t="str">
        <f t="shared" si="400"/>
        <v/>
      </c>
      <c r="AA12858" s="43" t="e">
        <f t="shared" si="401"/>
        <v>#N/A</v>
      </c>
    </row>
    <row r="12859" spans="1:27" x14ac:dyDescent="0.3">
      <c r="A12859" s="43">
        <v>496755</v>
      </c>
      <c r="B12859" s="43" t="s">
        <v>2612</v>
      </c>
      <c r="C12859" s="43" t="s">
        <v>2540</v>
      </c>
      <c r="E12859" s="43" t="s">
        <v>6263</v>
      </c>
      <c r="F12859" s="43" t="s">
        <v>28</v>
      </c>
      <c r="G12859" s="43">
        <v>53052</v>
      </c>
      <c r="Y12859" s="43" t="str">
        <f t="shared" si="400"/>
        <v>COMP</v>
      </c>
      <c r="AA12859" s="43">
        <f t="shared" si="401"/>
        <v>496755</v>
      </c>
    </row>
    <row r="12860" spans="1:27" x14ac:dyDescent="0.3">
      <c r="A12860" s="43">
        <v>2276491</v>
      </c>
      <c r="B12860" s="43" t="s">
        <v>2612</v>
      </c>
      <c r="C12860" s="43" t="s">
        <v>6551</v>
      </c>
      <c r="E12860" s="43" t="s">
        <v>6263</v>
      </c>
      <c r="F12860" s="43" t="s">
        <v>28</v>
      </c>
      <c r="G12860" s="43">
        <v>44111</v>
      </c>
      <c r="Y12860" s="43" t="str">
        <f t="shared" si="400"/>
        <v>COMP</v>
      </c>
      <c r="AA12860" s="43">
        <f t="shared" si="401"/>
        <v>2276491</v>
      </c>
    </row>
    <row r="12861" spans="1:27" x14ac:dyDescent="0.3">
      <c r="A12861" s="43">
        <v>1704327</v>
      </c>
      <c r="B12861" s="43" t="s">
        <v>2612</v>
      </c>
      <c r="C12861" s="43" t="s">
        <v>1429</v>
      </c>
      <c r="E12861" s="43" t="s">
        <v>6263</v>
      </c>
      <c r="F12861" s="43" t="s">
        <v>28</v>
      </c>
      <c r="G12861" s="43">
        <v>85052</v>
      </c>
      <c r="Y12861" s="43" t="str">
        <f t="shared" si="400"/>
        <v>COMP</v>
      </c>
      <c r="AA12861" s="43">
        <f t="shared" si="401"/>
        <v>1704327</v>
      </c>
    </row>
    <row r="12862" spans="1:27" x14ac:dyDescent="0.3">
      <c r="A12862" s="43">
        <v>982622</v>
      </c>
      <c r="B12862" s="43" t="s">
        <v>2612</v>
      </c>
      <c r="C12862" s="43" t="s">
        <v>469</v>
      </c>
      <c r="E12862" s="43" t="s">
        <v>6263</v>
      </c>
      <c r="F12862" s="43" t="s">
        <v>28</v>
      </c>
      <c r="G12862" s="43">
        <v>44111</v>
      </c>
      <c r="Y12862" s="43" t="str">
        <f t="shared" si="400"/>
        <v/>
      </c>
      <c r="AA12862" s="43" t="e">
        <f t="shared" si="401"/>
        <v>#N/A</v>
      </c>
    </row>
    <row r="12863" spans="1:27" x14ac:dyDescent="0.3">
      <c r="A12863" s="43">
        <v>2357491</v>
      </c>
      <c r="B12863" s="43" t="s">
        <v>2612</v>
      </c>
      <c r="C12863" s="43" t="s">
        <v>8594</v>
      </c>
      <c r="E12863" s="43" t="s">
        <v>6263</v>
      </c>
      <c r="F12863" s="43" t="s">
        <v>28</v>
      </c>
      <c r="G12863" s="43">
        <v>44035</v>
      </c>
      <c r="Y12863" s="43" t="str">
        <f t="shared" si="400"/>
        <v>COMP</v>
      </c>
      <c r="AA12863" s="43">
        <f t="shared" si="401"/>
        <v>2357491</v>
      </c>
    </row>
    <row r="12864" spans="1:27" x14ac:dyDescent="0.3">
      <c r="A12864" s="43">
        <v>2253734</v>
      </c>
      <c r="B12864" s="43" t="s">
        <v>2612</v>
      </c>
      <c r="C12864" s="43" t="s">
        <v>287</v>
      </c>
      <c r="E12864" s="43" t="s">
        <v>6263</v>
      </c>
      <c r="F12864" s="43" t="s">
        <v>28</v>
      </c>
      <c r="G12864" s="43">
        <v>44071</v>
      </c>
      <c r="Y12864" s="43" t="str">
        <f t="shared" si="400"/>
        <v>COMP</v>
      </c>
      <c r="AA12864" s="43">
        <f t="shared" si="401"/>
        <v>2253734</v>
      </c>
    </row>
    <row r="12865" spans="1:27" x14ac:dyDescent="0.3">
      <c r="A12865" s="43">
        <v>1053517</v>
      </c>
      <c r="B12865" s="43" t="s">
        <v>8996</v>
      </c>
      <c r="C12865" s="43" t="s">
        <v>494</v>
      </c>
      <c r="E12865" s="43" t="s">
        <v>29</v>
      </c>
      <c r="F12865" s="43" t="s">
        <v>28</v>
      </c>
      <c r="G12865" s="43">
        <v>49064</v>
      </c>
      <c r="Y12865" s="43" t="str">
        <f t="shared" si="400"/>
        <v>COMP</v>
      </c>
      <c r="AA12865" s="43">
        <f t="shared" si="401"/>
        <v>1053517</v>
      </c>
    </row>
    <row r="12866" spans="1:27" x14ac:dyDescent="0.3">
      <c r="A12866" s="43">
        <v>2075262</v>
      </c>
      <c r="B12866" s="43" t="s">
        <v>8996</v>
      </c>
      <c r="C12866" s="43" t="s">
        <v>313</v>
      </c>
      <c r="E12866" s="43" t="s">
        <v>35</v>
      </c>
      <c r="F12866" s="43" t="s">
        <v>30</v>
      </c>
      <c r="G12866" s="43">
        <v>49002</v>
      </c>
      <c r="Y12866" s="43" t="str">
        <f t="shared" ref="Y12866:Y12929" si="402">IF(ISERROR(AA12866)=FALSE,"COMP","")</f>
        <v>COMP</v>
      </c>
      <c r="AA12866" s="43">
        <f t="shared" si="401"/>
        <v>2075262</v>
      </c>
    </row>
    <row r="12867" spans="1:27" x14ac:dyDescent="0.3">
      <c r="A12867" s="43">
        <v>1751134</v>
      </c>
      <c r="B12867" s="43" t="s">
        <v>8996</v>
      </c>
      <c r="C12867" s="43" t="s">
        <v>397</v>
      </c>
      <c r="E12867" s="43" t="s">
        <v>6263</v>
      </c>
      <c r="F12867" s="43" t="s">
        <v>28</v>
      </c>
      <c r="G12867" s="43">
        <v>53013</v>
      </c>
      <c r="Y12867" s="43" t="str">
        <f t="shared" si="402"/>
        <v/>
      </c>
      <c r="AA12867" s="43" t="e">
        <f t="shared" ref="AA12867:AA12930" si="403">VLOOKUP(A12867,Z:Z,1,FALSE)</f>
        <v>#N/A</v>
      </c>
    </row>
    <row r="12868" spans="1:27" x14ac:dyDescent="0.3">
      <c r="A12868" s="43">
        <v>1557693</v>
      </c>
      <c r="B12868" s="43" t="s">
        <v>8996</v>
      </c>
      <c r="C12868" s="43" t="s">
        <v>618</v>
      </c>
      <c r="E12868" s="43" t="s">
        <v>6263</v>
      </c>
      <c r="F12868" s="43" t="s">
        <v>28</v>
      </c>
      <c r="G12868" s="43">
        <v>49054</v>
      </c>
      <c r="Y12868" s="43" t="str">
        <f t="shared" si="402"/>
        <v/>
      </c>
      <c r="AA12868" s="43" t="e">
        <f t="shared" si="403"/>
        <v>#N/A</v>
      </c>
    </row>
    <row r="12869" spans="1:27" x14ac:dyDescent="0.3">
      <c r="A12869" s="43">
        <v>108336</v>
      </c>
      <c r="B12869" s="43" t="s">
        <v>8996</v>
      </c>
      <c r="C12869" s="43" t="s">
        <v>469</v>
      </c>
      <c r="E12869" s="43" t="s">
        <v>6263</v>
      </c>
      <c r="F12869" s="43" t="s">
        <v>28</v>
      </c>
      <c r="G12869" s="43">
        <v>85004</v>
      </c>
      <c r="Y12869" s="43" t="str">
        <f t="shared" si="402"/>
        <v>COMP</v>
      </c>
      <c r="AA12869" s="43">
        <f t="shared" si="403"/>
        <v>108336</v>
      </c>
    </row>
    <row r="12870" spans="1:27" x14ac:dyDescent="0.3">
      <c r="A12870" s="43">
        <v>1314048</v>
      </c>
      <c r="B12870" s="43" t="s">
        <v>8996</v>
      </c>
      <c r="C12870" s="43" t="s">
        <v>385</v>
      </c>
      <c r="E12870" s="43" t="s">
        <v>29</v>
      </c>
      <c r="F12870" s="43" t="s">
        <v>28</v>
      </c>
      <c r="G12870" s="43">
        <v>49064</v>
      </c>
      <c r="Y12870" s="43" t="str">
        <f t="shared" si="402"/>
        <v>COMP</v>
      </c>
      <c r="AA12870" s="43">
        <f t="shared" si="403"/>
        <v>1314048</v>
      </c>
    </row>
    <row r="12871" spans="1:27" x14ac:dyDescent="0.3">
      <c r="A12871" s="43">
        <v>2147426</v>
      </c>
      <c r="B12871" s="43" t="s">
        <v>8997</v>
      </c>
      <c r="C12871" s="43" t="s">
        <v>4783</v>
      </c>
      <c r="E12871" s="43" t="s">
        <v>29</v>
      </c>
      <c r="F12871" s="43" t="s">
        <v>28</v>
      </c>
      <c r="G12871" s="43">
        <v>72041</v>
      </c>
      <c r="Y12871" s="43" t="str">
        <f t="shared" si="402"/>
        <v/>
      </c>
      <c r="AA12871" s="43" t="e">
        <f t="shared" si="403"/>
        <v>#N/A</v>
      </c>
    </row>
    <row r="12872" spans="1:27" x14ac:dyDescent="0.3">
      <c r="A12872" s="43">
        <v>1852148</v>
      </c>
      <c r="B12872" s="43" t="s">
        <v>2618</v>
      </c>
      <c r="C12872" s="43" t="s">
        <v>345</v>
      </c>
      <c r="E12872" s="43" t="s">
        <v>6263</v>
      </c>
      <c r="F12872" s="43" t="s">
        <v>30</v>
      </c>
      <c r="G12872" s="43">
        <v>44012</v>
      </c>
      <c r="Y12872" s="43" t="str">
        <f t="shared" si="402"/>
        <v/>
      </c>
      <c r="AA12872" s="43" t="e">
        <f t="shared" si="403"/>
        <v>#N/A</v>
      </c>
    </row>
    <row r="12873" spans="1:27" x14ac:dyDescent="0.3">
      <c r="A12873" s="43">
        <v>1861555</v>
      </c>
      <c r="B12873" s="43" t="s">
        <v>8998</v>
      </c>
      <c r="C12873" s="43" t="s">
        <v>294</v>
      </c>
      <c r="E12873" s="43" t="s">
        <v>6263</v>
      </c>
      <c r="F12873" s="43" t="s">
        <v>30</v>
      </c>
      <c r="G12873" s="43">
        <v>44084</v>
      </c>
      <c r="Y12873" s="43" t="str">
        <f t="shared" si="402"/>
        <v/>
      </c>
      <c r="AA12873" s="43" t="e">
        <f t="shared" si="403"/>
        <v>#N/A</v>
      </c>
    </row>
    <row r="12874" spans="1:27" x14ac:dyDescent="0.3">
      <c r="A12874" s="43">
        <v>2158190</v>
      </c>
      <c r="B12874" s="43" t="s">
        <v>8999</v>
      </c>
      <c r="C12874" s="43" t="s">
        <v>3707</v>
      </c>
      <c r="E12874" s="43" t="s">
        <v>6263</v>
      </c>
      <c r="F12874" s="43" t="s">
        <v>30</v>
      </c>
      <c r="G12874" s="43">
        <v>85012</v>
      </c>
      <c r="Y12874" s="43" t="str">
        <f t="shared" si="402"/>
        <v/>
      </c>
      <c r="AA12874" s="43" t="e">
        <f t="shared" si="403"/>
        <v>#N/A</v>
      </c>
    </row>
    <row r="12875" spans="1:27" x14ac:dyDescent="0.3">
      <c r="A12875" s="43">
        <v>1126213</v>
      </c>
      <c r="B12875" s="43" t="s">
        <v>9000</v>
      </c>
      <c r="C12875" s="43" t="s">
        <v>548</v>
      </c>
      <c r="E12875" s="43" t="s">
        <v>6263</v>
      </c>
      <c r="F12875" s="43" t="s">
        <v>28</v>
      </c>
      <c r="G12875" s="43">
        <v>85017</v>
      </c>
      <c r="Y12875" s="43" t="str">
        <f t="shared" si="402"/>
        <v/>
      </c>
      <c r="AA12875" s="43" t="e">
        <f t="shared" si="403"/>
        <v>#N/A</v>
      </c>
    </row>
    <row r="12876" spans="1:27" x14ac:dyDescent="0.3">
      <c r="A12876" s="43">
        <v>1002964</v>
      </c>
      <c r="B12876" s="43" t="s">
        <v>9001</v>
      </c>
      <c r="C12876" s="43" t="s">
        <v>366</v>
      </c>
      <c r="E12876" s="43" t="s">
        <v>6263</v>
      </c>
      <c r="F12876" s="43" t="s">
        <v>28</v>
      </c>
      <c r="G12876" s="43">
        <v>85005</v>
      </c>
      <c r="Y12876" s="43" t="str">
        <f t="shared" si="402"/>
        <v>COMP</v>
      </c>
      <c r="AA12876" s="43">
        <f t="shared" si="403"/>
        <v>1002964</v>
      </c>
    </row>
    <row r="12877" spans="1:27" x14ac:dyDescent="0.3">
      <c r="A12877" s="43">
        <v>2430904</v>
      </c>
      <c r="B12877" s="43" t="s">
        <v>2620</v>
      </c>
      <c r="C12877" s="43" t="s">
        <v>666</v>
      </c>
      <c r="E12877" s="43" t="s">
        <v>6263</v>
      </c>
      <c r="F12877" s="43" t="s">
        <v>30</v>
      </c>
      <c r="G12877" s="43">
        <v>44055</v>
      </c>
      <c r="Y12877" s="43" t="str">
        <f t="shared" si="402"/>
        <v/>
      </c>
      <c r="AA12877" s="43" t="e">
        <f t="shared" si="403"/>
        <v>#N/A</v>
      </c>
    </row>
    <row r="12878" spans="1:27" x14ac:dyDescent="0.3">
      <c r="A12878" s="43">
        <v>1299664</v>
      </c>
      <c r="B12878" s="43" t="s">
        <v>2620</v>
      </c>
      <c r="C12878" s="43" t="s">
        <v>937</v>
      </c>
      <c r="E12878" s="43" t="s">
        <v>6263</v>
      </c>
      <c r="F12878" s="43" t="s">
        <v>28</v>
      </c>
      <c r="G12878" s="43">
        <v>44075</v>
      </c>
      <c r="Y12878" s="43" t="str">
        <f t="shared" si="402"/>
        <v/>
      </c>
      <c r="AA12878" s="43" t="e">
        <f t="shared" si="403"/>
        <v>#N/A</v>
      </c>
    </row>
    <row r="12879" spans="1:27" x14ac:dyDescent="0.3">
      <c r="A12879" s="43">
        <v>1164925</v>
      </c>
      <c r="B12879" s="43" t="s">
        <v>2620</v>
      </c>
      <c r="C12879" s="43" t="s">
        <v>375</v>
      </c>
      <c r="E12879" s="43" t="s">
        <v>6263</v>
      </c>
      <c r="F12879" s="43" t="s">
        <v>28</v>
      </c>
      <c r="G12879" s="43">
        <v>72042</v>
      </c>
      <c r="Y12879" s="43" t="str">
        <f t="shared" si="402"/>
        <v>COMP</v>
      </c>
      <c r="AA12879" s="43">
        <f t="shared" si="403"/>
        <v>1164925</v>
      </c>
    </row>
    <row r="12880" spans="1:27" x14ac:dyDescent="0.3">
      <c r="A12880" s="43">
        <v>2078746</v>
      </c>
      <c r="B12880" s="43" t="s">
        <v>2620</v>
      </c>
      <c r="C12880" s="43" t="s">
        <v>260</v>
      </c>
      <c r="E12880" s="43" t="s">
        <v>6263</v>
      </c>
      <c r="F12880" s="43" t="s">
        <v>28</v>
      </c>
      <c r="G12880" s="43">
        <v>44024</v>
      </c>
      <c r="Y12880" s="43" t="str">
        <f t="shared" si="402"/>
        <v/>
      </c>
      <c r="AA12880" s="43" t="e">
        <f t="shared" si="403"/>
        <v>#N/A</v>
      </c>
    </row>
    <row r="12881" spans="1:27" x14ac:dyDescent="0.3">
      <c r="A12881" s="43">
        <v>1132151</v>
      </c>
      <c r="B12881" s="43" t="s">
        <v>2620</v>
      </c>
      <c r="C12881" s="43" t="s">
        <v>413</v>
      </c>
      <c r="E12881" s="43" t="s">
        <v>6263</v>
      </c>
      <c r="F12881" s="43" t="s">
        <v>30</v>
      </c>
      <c r="G12881" s="43">
        <v>44094</v>
      </c>
      <c r="Y12881" s="43" t="str">
        <f t="shared" si="402"/>
        <v/>
      </c>
      <c r="AA12881" s="43" t="e">
        <f t="shared" si="403"/>
        <v>#N/A</v>
      </c>
    </row>
    <row r="12882" spans="1:27" x14ac:dyDescent="0.3">
      <c r="A12882" s="43">
        <v>765405</v>
      </c>
      <c r="B12882" s="43" t="s">
        <v>2620</v>
      </c>
      <c r="C12882" s="43" t="s">
        <v>478</v>
      </c>
      <c r="E12882" s="43" t="s">
        <v>6263</v>
      </c>
      <c r="F12882" s="43" t="s">
        <v>28</v>
      </c>
      <c r="G12882" s="43">
        <v>44013</v>
      </c>
      <c r="Y12882" s="43" t="str">
        <f t="shared" si="402"/>
        <v>COMP</v>
      </c>
      <c r="AA12882" s="43">
        <f t="shared" si="403"/>
        <v>765405</v>
      </c>
    </row>
    <row r="12883" spans="1:27" x14ac:dyDescent="0.3">
      <c r="A12883" s="43">
        <v>2347969</v>
      </c>
      <c r="B12883" s="43" t="s">
        <v>2620</v>
      </c>
      <c r="C12883" s="43" t="s">
        <v>1413</v>
      </c>
      <c r="E12883" s="43" t="s">
        <v>29</v>
      </c>
      <c r="F12883" s="43" t="s">
        <v>28</v>
      </c>
      <c r="G12883" s="43">
        <v>44045</v>
      </c>
      <c r="Y12883" s="43" t="str">
        <f t="shared" si="402"/>
        <v/>
      </c>
      <c r="AA12883" s="43" t="e">
        <f t="shared" si="403"/>
        <v>#N/A</v>
      </c>
    </row>
    <row r="12884" spans="1:27" x14ac:dyDescent="0.3">
      <c r="A12884" s="43">
        <v>2083275</v>
      </c>
      <c r="B12884" s="43" t="s">
        <v>2620</v>
      </c>
      <c r="C12884" s="43" t="s">
        <v>228</v>
      </c>
      <c r="E12884" s="43" t="s">
        <v>6263</v>
      </c>
      <c r="F12884" s="43" t="s">
        <v>28</v>
      </c>
      <c r="G12884" s="43">
        <v>49006</v>
      </c>
      <c r="Y12884" s="43" t="str">
        <f t="shared" si="402"/>
        <v/>
      </c>
      <c r="AA12884" s="43" t="e">
        <f t="shared" si="403"/>
        <v>#N/A</v>
      </c>
    </row>
    <row r="12885" spans="1:27" x14ac:dyDescent="0.3">
      <c r="A12885" s="43">
        <v>2219406</v>
      </c>
      <c r="B12885" s="43" t="s">
        <v>2620</v>
      </c>
      <c r="C12885" s="43" t="s">
        <v>264</v>
      </c>
      <c r="E12885" s="43" t="s">
        <v>6263</v>
      </c>
      <c r="F12885" s="43" t="s">
        <v>28</v>
      </c>
      <c r="G12885" s="43">
        <v>49057</v>
      </c>
      <c r="Y12885" s="43" t="str">
        <f t="shared" si="402"/>
        <v/>
      </c>
      <c r="AA12885" s="43" t="e">
        <f t="shared" si="403"/>
        <v>#N/A</v>
      </c>
    </row>
    <row r="12886" spans="1:27" x14ac:dyDescent="0.3">
      <c r="A12886" s="43">
        <v>412292</v>
      </c>
      <c r="B12886" s="43" t="s">
        <v>2620</v>
      </c>
      <c r="C12886" s="43" t="s">
        <v>330</v>
      </c>
      <c r="E12886" s="43" t="s">
        <v>6263</v>
      </c>
      <c r="F12886" s="43" t="s">
        <v>28</v>
      </c>
      <c r="G12886" s="43">
        <v>49009</v>
      </c>
      <c r="Y12886" s="43" t="str">
        <f t="shared" si="402"/>
        <v>COMP</v>
      </c>
      <c r="AA12886" s="43">
        <f t="shared" si="403"/>
        <v>412292</v>
      </c>
    </row>
    <row r="12887" spans="1:27" x14ac:dyDescent="0.3">
      <c r="A12887" s="43">
        <v>1967303</v>
      </c>
      <c r="B12887" s="43" t="s">
        <v>2620</v>
      </c>
      <c r="C12887" s="43" t="s">
        <v>542</v>
      </c>
      <c r="E12887" s="43" t="s">
        <v>29</v>
      </c>
      <c r="F12887" s="43" t="s">
        <v>28</v>
      </c>
      <c r="G12887" s="43">
        <v>44105</v>
      </c>
      <c r="Y12887" s="43" t="str">
        <f t="shared" si="402"/>
        <v/>
      </c>
      <c r="AA12887" s="43" t="e">
        <f t="shared" si="403"/>
        <v>#N/A</v>
      </c>
    </row>
    <row r="12888" spans="1:27" x14ac:dyDescent="0.3">
      <c r="A12888" s="43">
        <v>2338612</v>
      </c>
      <c r="B12888" s="43" t="s">
        <v>2620</v>
      </c>
      <c r="C12888" s="43" t="s">
        <v>887</v>
      </c>
      <c r="E12888" s="43" t="s">
        <v>29</v>
      </c>
      <c r="F12888" s="43" t="s">
        <v>28</v>
      </c>
      <c r="G12888" s="43">
        <v>49002</v>
      </c>
      <c r="Y12888" s="43" t="str">
        <f t="shared" si="402"/>
        <v/>
      </c>
      <c r="AA12888" s="43" t="e">
        <f t="shared" si="403"/>
        <v>#N/A</v>
      </c>
    </row>
    <row r="12889" spans="1:27" x14ac:dyDescent="0.3">
      <c r="A12889" s="43">
        <v>2380016</v>
      </c>
      <c r="B12889" s="43" t="s">
        <v>9002</v>
      </c>
      <c r="C12889" s="43" t="s">
        <v>292</v>
      </c>
      <c r="E12889" s="43" t="s">
        <v>6263</v>
      </c>
      <c r="F12889" s="43" t="s">
        <v>30</v>
      </c>
      <c r="G12889" s="43">
        <v>85004</v>
      </c>
      <c r="Y12889" s="43" t="str">
        <f t="shared" si="402"/>
        <v/>
      </c>
      <c r="AA12889" s="43" t="e">
        <f t="shared" si="403"/>
        <v>#N/A</v>
      </c>
    </row>
    <row r="12890" spans="1:27" x14ac:dyDescent="0.3">
      <c r="A12890" s="43">
        <v>255488</v>
      </c>
      <c r="B12890" s="43" t="s">
        <v>9003</v>
      </c>
      <c r="C12890" s="43" t="s">
        <v>659</v>
      </c>
      <c r="E12890" s="43" t="s">
        <v>6263</v>
      </c>
      <c r="F12890" s="43" t="s">
        <v>28</v>
      </c>
      <c r="G12890" s="43">
        <v>85033</v>
      </c>
      <c r="Y12890" s="43" t="str">
        <f t="shared" si="402"/>
        <v>COMP</v>
      </c>
      <c r="AA12890" s="43">
        <f t="shared" si="403"/>
        <v>255488</v>
      </c>
    </row>
    <row r="12891" spans="1:27" x14ac:dyDescent="0.3">
      <c r="A12891" s="43">
        <v>1754831</v>
      </c>
      <c r="B12891" s="43" t="s">
        <v>9003</v>
      </c>
      <c r="C12891" s="43" t="s">
        <v>397</v>
      </c>
      <c r="E12891" s="43" t="s">
        <v>6263</v>
      </c>
      <c r="F12891" s="43" t="s">
        <v>30</v>
      </c>
      <c r="G12891" s="43">
        <v>85033</v>
      </c>
      <c r="Y12891" s="43" t="str">
        <f t="shared" si="402"/>
        <v/>
      </c>
      <c r="AA12891" s="43" t="e">
        <f t="shared" si="403"/>
        <v>#N/A</v>
      </c>
    </row>
    <row r="12892" spans="1:27" x14ac:dyDescent="0.3">
      <c r="A12892" s="43">
        <v>1807764</v>
      </c>
      <c r="B12892" s="43" t="s">
        <v>9003</v>
      </c>
      <c r="C12892" s="43" t="s">
        <v>631</v>
      </c>
      <c r="E12892" s="43" t="s">
        <v>6263</v>
      </c>
      <c r="F12892" s="43" t="s">
        <v>30</v>
      </c>
      <c r="G12892" s="43">
        <v>85033</v>
      </c>
      <c r="Y12892" s="43" t="str">
        <f t="shared" si="402"/>
        <v/>
      </c>
      <c r="AA12892" s="43" t="e">
        <f t="shared" si="403"/>
        <v>#N/A</v>
      </c>
    </row>
    <row r="12893" spans="1:27" x14ac:dyDescent="0.3">
      <c r="A12893" s="43">
        <v>215442</v>
      </c>
      <c r="B12893" s="43" t="s">
        <v>9003</v>
      </c>
      <c r="C12893" s="43" t="s">
        <v>414</v>
      </c>
      <c r="E12893" s="43" t="s">
        <v>29</v>
      </c>
      <c r="F12893" s="43" t="s">
        <v>30</v>
      </c>
      <c r="G12893" s="43">
        <v>85033</v>
      </c>
      <c r="Y12893" s="43" t="str">
        <f t="shared" si="402"/>
        <v>COMP</v>
      </c>
      <c r="AA12893" s="43">
        <f t="shared" si="403"/>
        <v>215442</v>
      </c>
    </row>
    <row r="12894" spans="1:27" x14ac:dyDescent="0.3">
      <c r="A12894" s="43">
        <v>2194073</v>
      </c>
      <c r="B12894" s="43" t="s">
        <v>2622</v>
      </c>
      <c r="C12894" s="43" t="s">
        <v>1676</v>
      </c>
      <c r="E12894" s="43" t="s">
        <v>6263</v>
      </c>
      <c r="F12894" s="43" t="s">
        <v>30</v>
      </c>
      <c r="G12894" s="43">
        <v>49027</v>
      </c>
      <c r="Y12894" s="43" t="str">
        <f t="shared" si="402"/>
        <v/>
      </c>
      <c r="AA12894" s="43" t="e">
        <f t="shared" si="403"/>
        <v>#N/A</v>
      </c>
    </row>
    <row r="12895" spans="1:27" x14ac:dyDescent="0.3">
      <c r="A12895" s="43">
        <v>1999244</v>
      </c>
      <c r="B12895" s="43" t="s">
        <v>2622</v>
      </c>
      <c r="C12895" s="43" t="s">
        <v>1736</v>
      </c>
      <c r="E12895" s="43" t="s">
        <v>6263</v>
      </c>
      <c r="F12895" s="43" t="s">
        <v>28</v>
      </c>
      <c r="G12895" s="43">
        <v>49027</v>
      </c>
      <c r="Y12895" s="43" t="str">
        <f t="shared" si="402"/>
        <v/>
      </c>
      <c r="AA12895" s="43" t="e">
        <f t="shared" si="403"/>
        <v>#N/A</v>
      </c>
    </row>
    <row r="12896" spans="1:27" x14ac:dyDescent="0.3">
      <c r="A12896" s="43">
        <v>2236181</v>
      </c>
      <c r="B12896" s="43" t="s">
        <v>2622</v>
      </c>
      <c r="C12896" s="43" t="s">
        <v>777</v>
      </c>
      <c r="E12896" s="43" t="s">
        <v>6263</v>
      </c>
      <c r="F12896" s="43" t="s">
        <v>30</v>
      </c>
      <c r="G12896" s="43">
        <v>85012</v>
      </c>
      <c r="Y12896" s="43" t="str">
        <f t="shared" si="402"/>
        <v/>
      </c>
      <c r="AA12896" s="43" t="e">
        <f t="shared" si="403"/>
        <v>#N/A</v>
      </c>
    </row>
    <row r="12897" spans="1:27" x14ac:dyDescent="0.3">
      <c r="A12897" s="43">
        <v>1000287</v>
      </c>
      <c r="B12897" s="43" t="s">
        <v>2622</v>
      </c>
      <c r="C12897" s="43" t="s">
        <v>3167</v>
      </c>
      <c r="E12897" s="43" t="s">
        <v>6263</v>
      </c>
      <c r="F12897" s="43" t="s">
        <v>30</v>
      </c>
      <c r="G12897" s="43">
        <v>44069</v>
      </c>
      <c r="Y12897" s="43" t="str">
        <f t="shared" si="402"/>
        <v/>
      </c>
      <c r="AA12897" s="43" t="e">
        <f t="shared" si="403"/>
        <v>#N/A</v>
      </c>
    </row>
    <row r="12898" spans="1:27" x14ac:dyDescent="0.3">
      <c r="A12898" s="43">
        <v>1880816</v>
      </c>
      <c r="B12898" s="43" t="s">
        <v>9004</v>
      </c>
      <c r="C12898" s="43" t="s">
        <v>189</v>
      </c>
      <c r="E12898" s="43" t="s">
        <v>6263</v>
      </c>
      <c r="F12898" s="43" t="s">
        <v>30</v>
      </c>
      <c r="G12898" s="43">
        <v>44067</v>
      </c>
      <c r="Y12898" s="43" t="str">
        <f t="shared" si="402"/>
        <v/>
      </c>
      <c r="AA12898" s="43" t="e">
        <f t="shared" si="403"/>
        <v>#N/A</v>
      </c>
    </row>
    <row r="12899" spans="1:27" x14ac:dyDescent="0.3">
      <c r="A12899" s="43">
        <v>283658</v>
      </c>
      <c r="B12899" s="43" t="s">
        <v>9005</v>
      </c>
      <c r="C12899" s="43" t="s">
        <v>412</v>
      </c>
      <c r="E12899" s="43" t="s">
        <v>29</v>
      </c>
      <c r="F12899" s="43" t="s">
        <v>28</v>
      </c>
      <c r="G12899" s="43">
        <v>49071</v>
      </c>
      <c r="Y12899" s="43" t="str">
        <f t="shared" si="402"/>
        <v>COMP</v>
      </c>
      <c r="AA12899" s="43">
        <f t="shared" si="403"/>
        <v>283658</v>
      </c>
    </row>
    <row r="12900" spans="1:27" x14ac:dyDescent="0.3">
      <c r="A12900" s="43">
        <v>1973406</v>
      </c>
      <c r="B12900" s="43" t="s">
        <v>9005</v>
      </c>
      <c r="C12900" s="43" t="s">
        <v>195</v>
      </c>
      <c r="E12900" s="43" t="s">
        <v>6263</v>
      </c>
      <c r="F12900" s="43" t="s">
        <v>30</v>
      </c>
      <c r="G12900" s="43">
        <v>44067</v>
      </c>
      <c r="Y12900" s="43" t="str">
        <f t="shared" si="402"/>
        <v/>
      </c>
      <c r="AA12900" s="43" t="e">
        <f t="shared" si="403"/>
        <v>#N/A</v>
      </c>
    </row>
    <row r="12901" spans="1:27" x14ac:dyDescent="0.3">
      <c r="A12901" s="43">
        <v>1194629</v>
      </c>
      <c r="B12901" s="43" t="s">
        <v>9005</v>
      </c>
      <c r="C12901" s="43" t="s">
        <v>1157</v>
      </c>
      <c r="E12901" s="43" t="s">
        <v>31</v>
      </c>
      <c r="F12901" s="43" t="s">
        <v>28</v>
      </c>
      <c r="G12901" s="43">
        <v>44039</v>
      </c>
      <c r="Y12901" s="43" t="str">
        <f t="shared" si="402"/>
        <v>COMP</v>
      </c>
      <c r="AA12901" s="43">
        <f t="shared" si="403"/>
        <v>1194629</v>
      </c>
    </row>
    <row r="12902" spans="1:27" x14ac:dyDescent="0.3">
      <c r="A12902" s="43">
        <v>1194628</v>
      </c>
      <c r="B12902" s="43" t="s">
        <v>9005</v>
      </c>
      <c r="C12902" s="43" t="s">
        <v>5808</v>
      </c>
      <c r="E12902" s="43" t="s">
        <v>31</v>
      </c>
      <c r="F12902" s="43" t="s">
        <v>30</v>
      </c>
      <c r="G12902" s="43">
        <v>44039</v>
      </c>
      <c r="Y12902" s="43" t="str">
        <f t="shared" si="402"/>
        <v>COMP</v>
      </c>
      <c r="AA12902" s="43">
        <f t="shared" si="403"/>
        <v>1194628</v>
      </c>
    </row>
    <row r="12903" spans="1:27" x14ac:dyDescent="0.3">
      <c r="A12903" s="43">
        <v>1304526</v>
      </c>
      <c r="B12903" s="43" t="s">
        <v>9005</v>
      </c>
      <c r="C12903" s="43" t="s">
        <v>333</v>
      </c>
      <c r="E12903" s="43" t="s">
        <v>6263</v>
      </c>
      <c r="F12903" s="43" t="s">
        <v>30</v>
      </c>
      <c r="G12903" s="43">
        <v>85012</v>
      </c>
      <c r="Y12903" s="43" t="str">
        <f t="shared" si="402"/>
        <v/>
      </c>
      <c r="AA12903" s="43" t="e">
        <f t="shared" si="403"/>
        <v>#N/A</v>
      </c>
    </row>
    <row r="12904" spans="1:27" x14ac:dyDescent="0.3">
      <c r="A12904" s="43">
        <v>1871328</v>
      </c>
      <c r="B12904" s="43" t="s">
        <v>9005</v>
      </c>
      <c r="C12904" s="43" t="s">
        <v>346</v>
      </c>
      <c r="E12904" s="43" t="s">
        <v>6263</v>
      </c>
      <c r="F12904" s="43" t="s">
        <v>28</v>
      </c>
      <c r="G12904" s="43">
        <v>44067</v>
      </c>
      <c r="Y12904" s="43" t="str">
        <f t="shared" si="402"/>
        <v/>
      </c>
      <c r="AA12904" s="43" t="e">
        <f t="shared" si="403"/>
        <v>#N/A</v>
      </c>
    </row>
    <row r="12905" spans="1:27" x14ac:dyDescent="0.3">
      <c r="A12905" s="43">
        <v>2409842</v>
      </c>
      <c r="B12905" s="43" t="s">
        <v>9006</v>
      </c>
      <c r="C12905" s="43" t="s">
        <v>629</v>
      </c>
      <c r="E12905" s="43" t="s">
        <v>6263</v>
      </c>
      <c r="F12905" s="43" t="s">
        <v>30</v>
      </c>
      <c r="G12905" s="43">
        <v>72041</v>
      </c>
      <c r="Y12905" s="43" t="str">
        <f t="shared" si="402"/>
        <v/>
      </c>
      <c r="AA12905" s="43" t="e">
        <f t="shared" si="403"/>
        <v>#N/A</v>
      </c>
    </row>
    <row r="12906" spans="1:27" x14ac:dyDescent="0.3">
      <c r="A12906" s="43">
        <v>2255955</v>
      </c>
      <c r="B12906" s="43" t="s">
        <v>2626</v>
      </c>
      <c r="C12906" s="43" t="s">
        <v>235</v>
      </c>
      <c r="E12906" s="43" t="s">
        <v>6263</v>
      </c>
      <c r="F12906" s="43" t="s">
        <v>28</v>
      </c>
      <c r="G12906" s="43">
        <v>85012</v>
      </c>
      <c r="Y12906" s="43" t="str">
        <f t="shared" si="402"/>
        <v/>
      </c>
      <c r="AA12906" s="43" t="e">
        <f t="shared" si="403"/>
        <v>#N/A</v>
      </c>
    </row>
    <row r="12907" spans="1:27" x14ac:dyDescent="0.3">
      <c r="A12907" s="43">
        <v>2376280</v>
      </c>
      <c r="B12907" s="43" t="s">
        <v>2626</v>
      </c>
      <c r="C12907" s="43" t="s">
        <v>617</v>
      </c>
      <c r="E12907" s="43" t="s">
        <v>6263</v>
      </c>
      <c r="F12907" s="43" t="s">
        <v>30</v>
      </c>
      <c r="G12907" s="43">
        <v>49039</v>
      </c>
      <c r="Y12907" s="43" t="str">
        <f t="shared" si="402"/>
        <v/>
      </c>
      <c r="AA12907" s="43" t="e">
        <f t="shared" si="403"/>
        <v>#N/A</v>
      </c>
    </row>
    <row r="12908" spans="1:27" x14ac:dyDescent="0.3">
      <c r="A12908" s="43">
        <v>1228638</v>
      </c>
      <c r="B12908" s="43" t="s">
        <v>2626</v>
      </c>
      <c r="C12908" s="43" t="s">
        <v>9007</v>
      </c>
      <c r="E12908" s="43" t="s">
        <v>6263</v>
      </c>
      <c r="F12908" s="43" t="s">
        <v>28</v>
      </c>
      <c r="G12908" s="43">
        <v>72041</v>
      </c>
      <c r="Y12908" s="43" t="str">
        <f t="shared" si="402"/>
        <v/>
      </c>
      <c r="AA12908" s="43" t="e">
        <f t="shared" si="403"/>
        <v>#N/A</v>
      </c>
    </row>
    <row r="12909" spans="1:27" x14ac:dyDescent="0.3">
      <c r="A12909" s="43">
        <v>672374</v>
      </c>
      <c r="B12909" s="43" t="s">
        <v>2626</v>
      </c>
      <c r="C12909" s="43" t="s">
        <v>9008</v>
      </c>
      <c r="E12909" s="43" t="s">
        <v>6263</v>
      </c>
      <c r="F12909" s="43" t="s">
        <v>30</v>
      </c>
      <c r="G12909" s="43">
        <v>44045</v>
      </c>
      <c r="Y12909" s="43" t="str">
        <f t="shared" si="402"/>
        <v>COMP</v>
      </c>
      <c r="AA12909" s="43">
        <f t="shared" si="403"/>
        <v>672374</v>
      </c>
    </row>
    <row r="12910" spans="1:27" x14ac:dyDescent="0.3">
      <c r="A12910" s="43">
        <v>1201273</v>
      </c>
      <c r="B12910" s="43" t="s">
        <v>2626</v>
      </c>
      <c r="C12910" s="43" t="s">
        <v>9009</v>
      </c>
      <c r="E12910" s="43" t="s">
        <v>6263</v>
      </c>
      <c r="F12910" s="43" t="s">
        <v>28</v>
      </c>
      <c r="G12910" s="43">
        <v>85033</v>
      </c>
      <c r="Y12910" s="43" t="str">
        <f t="shared" si="402"/>
        <v/>
      </c>
      <c r="AA12910" s="43" t="e">
        <f t="shared" si="403"/>
        <v>#N/A</v>
      </c>
    </row>
    <row r="12911" spans="1:27" x14ac:dyDescent="0.3">
      <c r="A12911" s="43">
        <v>2264787</v>
      </c>
      <c r="B12911" s="43" t="s">
        <v>2626</v>
      </c>
      <c r="C12911" s="43" t="s">
        <v>2881</v>
      </c>
      <c r="E12911" s="43" t="s">
        <v>29</v>
      </c>
      <c r="F12911" s="43" t="s">
        <v>28</v>
      </c>
      <c r="G12911" s="43">
        <v>72029</v>
      </c>
      <c r="Y12911" s="43" t="str">
        <f t="shared" si="402"/>
        <v>COMP</v>
      </c>
      <c r="AA12911" s="43">
        <f t="shared" si="403"/>
        <v>2264787</v>
      </c>
    </row>
    <row r="12912" spans="1:27" x14ac:dyDescent="0.3">
      <c r="A12912" s="43">
        <v>2071529</v>
      </c>
      <c r="B12912" s="43" t="s">
        <v>2626</v>
      </c>
      <c r="C12912" s="43" t="s">
        <v>580</v>
      </c>
      <c r="E12912" s="43" t="s">
        <v>6263</v>
      </c>
      <c r="F12912" s="43" t="s">
        <v>30</v>
      </c>
      <c r="G12912" s="43">
        <v>85033</v>
      </c>
      <c r="Y12912" s="43" t="str">
        <f t="shared" si="402"/>
        <v/>
      </c>
      <c r="AA12912" s="43" t="e">
        <f t="shared" si="403"/>
        <v>#N/A</v>
      </c>
    </row>
    <row r="12913" spans="1:27" x14ac:dyDescent="0.3">
      <c r="A12913" s="43">
        <v>1864891</v>
      </c>
      <c r="B12913" s="43" t="s">
        <v>2626</v>
      </c>
      <c r="C12913" s="43" t="s">
        <v>287</v>
      </c>
      <c r="E12913" s="43" t="s">
        <v>29</v>
      </c>
      <c r="F12913" s="43" t="s">
        <v>28</v>
      </c>
      <c r="G12913" s="43">
        <v>49064</v>
      </c>
      <c r="Y12913" s="43" t="str">
        <f t="shared" si="402"/>
        <v>COMP</v>
      </c>
      <c r="AA12913" s="43">
        <f t="shared" si="403"/>
        <v>1864891</v>
      </c>
    </row>
    <row r="12914" spans="1:27" x14ac:dyDescent="0.3">
      <c r="A12914" s="43">
        <v>2263111</v>
      </c>
      <c r="B12914" s="43" t="s">
        <v>9010</v>
      </c>
      <c r="C12914" s="43" t="s">
        <v>3698</v>
      </c>
      <c r="E12914" s="43" t="s">
        <v>35</v>
      </c>
      <c r="F12914" s="43" t="s">
        <v>28</v>
      </c>
      <c r="G12914" s="43">
        <v>72078</v>
      </c>
      <c r="Y12914" s="43" t="str">
        <f t="shared" si="402"/>
        <v>COMP</v>
      </c>
      <c r="AA12914" s="43">
        <f t="shared" si="403"/>
        <v>2263111</v>
      </c>
    </row>
    <row r="12915" spans="1:27" x14ac:dyDescent="0.3">
      <c r="A12915" s="43">
        <v>1448742</v>
      </c>
      <c r="B12915" s="43" t="s">
        <v>9011</v>
      </c>
      <c r="C12915" s="43" t="s">
        <v>666</v>
      </c>
      <c r="E12915" s="43" t="s">
        <v>31</v>
      </c>
      <c r="F12915" s="43" t="s">
        <v>30</v>
      </c>
      <c r="G12915" s="43">
        <v>49006</v>
      </c>
      <c r="Y12915" s="43" t="str">
        <f t="shared" si="402"/>
        <v>COMP</v>
      </c>
      <c r="AA12915" s="43">
        <f t="shared" si="403"/>
        <v>1448742</v>
      </c>
    </row>
    <row r="12916" spans="1:27" x14ac:dyDescent="0.3">
      <c r="A12916" s="43">
        <v>239686</v>
      </c>
      <c r="B12916" s="43" t="s">
        <v>2628</v>
      </c>
      <c r="C12916" s="43" t="s">
        <v>514</v>
      </c>
      <c r="E12916" s="43" t="s">
        <v>6263</v>
      </c>
      <c r="F12916" s="43" t="s">
        <v>28</v>
      </c>
      <c r="G12916" s="43">
        <v>44072</v>
      </c>
      <c r="Y12916" s="43" t="str">
        <f t="shared" si="402"/>
        <v/>
      </c>
      <c r="AA12916" s="43" t="e">
        <f t="shared" si="403"/>
        <v>#N/A</v>
      </c>
    </row>
    <row r="12917" spans="1:27" x14ac:dyDescent="0.3">
      <c r="A12917" s="43">
        <v>217725</v>
      </c>
      <c r="B12917" s="43" t="s">
        <v>2628</v>
      </c>
      <c r="C12917" s="43" t="s">
        <v>514</v>
      </c>
      <c r="E12917" s="43" t="s">
        <v>6263</v>
      </c>
      <c r="F12917" s="43" t="s">
        <v>28</v>
      </c>
      <c r="G12917" s="43">
        <v>49064</v>
      </c>
      <c r="Y12917" s="43" t="str">
        <f t="shared" si="402"/>
        <v/>
      </c>
      <c r="AA12917" s="43" t="e">
        <f t="shared" si="403"/>
        <v>#N/A</v>
      </c>
    </row>
    <row r="12918" spans="1:27" x14ac:dyDescent="0.3">
      <c r="A12918" s="43">
        <v>1357920</v>
      </c>
      <c r="B12918" s="43" t="s">
        <v>2628</v>
      </c>
      <c r="C12918" s="43" t="s">
        <v>512</v>
      </c>
      <c r="E12918" s="43" t="s">
        <v>6263</v>
      </c>
      <c r="F12918" s="43" t="s">
        <v>28</v>
      </c>
      <c r="G12918" s="43">
        <v>72072</v>
      </c>
      <c r="Y12918" s="43" t="str">
        <f t="shared" si="402"/>
        <v/>
      </c>
      <c r="AA12918" s="43" t="e">
        <f t="shared" si="403"/>
        <v>#N/A</v>
      </c>
    </row>
    <row r="12919" spans="1:27" x14ac:dyDescent="0.3">
      <c r="A12919" s="43">
        <v>301690</v>
      </c>
      <c r="B12919" s="43" t="s">
        <v>2628</v>
      </c>
      <c r="C12919" s="43" t="s">
        <v>234</v>
      </c>
      <c r="E12919" s="43" t="s">
        <v>6263</v>
      </c>
      <c r="F12919" s="43" t="s">
        <v>28</v>
      </c>
      <c r="G12919" s="43">
        <v>49017</v>
      </c>
      <c r="Y12919" s="43" t="str">
        <f t="shared" si="402"/>
        <v/>
      </c>
      <c r="AA12919" s="43" t="e">
        <f t="shared" si="403"/>
        <v>#N/A</v>
      </c>
    </row>
    <row r="12920" spans="1:27" x14ac:dyDescent="0.3">
      <c r="A12920" s="43">
        <v>2402051</v>
      </c>
      <c r="B12920" s="43" t="s">
        <v>2628</v>
      </c>
      <c r="C12920" s="43" t="s">
        <v>534</v>
      </c>
      <c r="E12920" s="43" t="s">
        <v>6263</v>
      </c>
      <c r="F12920" s="43" t="s">
        <v>30</v>
      </c>
      <c r="G12920" s="43">
        <v>53013</v>
      </c>
      <c r="Y12920" s="43" t="str">
        <f t="shared" si="402"/>
        <v/>
      </c>
      <c r="AA12920" s="43" t="e">
        <f t="shared" si="403"/>
        <v>#N/A</v>
      </c>
    </row>
    <row r="12921" spans="1:27" x14ac:dyDescent="0.3">
      <c r="A12921" s="43">
        <v>1675458</v>
      </c>
      <c r="B12921" s="43" t="s">
        <v>2628</v>
      </c>
      <c r="C12921" s="43" t="s">
        <v>193</v>
      </c>
      <c r="E12921" s="43" t="s">
        <v>6263</v>
      </c>
      <c r="F12921" s="43" t="s">
        <v>28</v>
      </c>
      <c r="G12921" s="43">
        <v>53013</v>
      </c>
      <c r="Y12921" s="43" t="str">
        <f t="shared" si="402"/>
        <v/>
      </c>
      <c r="AA12921" s="43" t="e">
        <f t="shared" si="403"/>
        <v>#N/A</v>
      </c>
    </row>
    <row r="12922" spans="1:27" x14ac:dyDescent="0.3">
      <c r="A12922" s="43">
        <v>1978348</v>
      </c>
      <c r="B12922" s="43" t="s">
        <v>2628</v>
      </c>
      <c r="C12922" s="43" t="s">
        <v>617</v>
      </c>
      <c r="E12922" s="43" t="s">
        <v>6263</v>
      </c>
      <c r="F12922" s="43" t="s">
        <v>30</v>
      </c>
      <c r="G12922" s="43">
        <v>44052</v>
      </c>
      <c r="Y12922" s="43" t="str">
        <f t="shared" si="402"/>
        <v/>
      </c>
      <c r="AA12922" s="43" t="e">
        <f t="shared" si="403"/>
        <v>#N/A</v>
      </c>
    </row>
    <row r="12923" spans="1:27" x14ac:dyDescent="0.3">
      <c r="A12923" s="43">
        <v>1996280</v>
      </c>
      <c r="B12923" s="43" t="s">
        <v>2628</v>
      </c>
      <c r="C12923" s="43" t="s">
        <v>480</v>
      </c>
      <c r="E12923" s="43" t="s">
        <v>6263</v>
      </c>
      <c r="F12923" s="43" t="s">
        <v>30</v>
      </c>
      <c r="G12923" s="43">
        <v>44055</v>
      </c>
      <c r="Y12923" s="43" t="str">
        <f t="shared" si="402"/>
        <v/>
      </c>
      <c r="AA12923" s="43" t="e">
        <f t="shared" si="403"/>
        <v>#N/A</v>
      </c>
    </row>
    <row r="12924" spans="1:27" x14ac:dyDescent="0.3">
      <c r="A12924" s="43">
        <v>405635</v>
      </c>
      <c r="B12924" s="43" t="s">
        <v>2628</v>
      </c>
      <c r="C12924" s="43" t="s">
        <v>236</v>
      </c>
      <c r="E12924" s="43" t="s">
        <v>6263</v>
      </c>
      <c r="F12924" s="43" t="s">
        <v>28</v>
      </c>
      <c r="G12924" s="43">
        <v>44015</v>
      </c>
      <c r="Y12924" s="43" t="str">
        <f t="shared" si="402"/>
        <v/>
      </c>
      <c r="AA12924" s="43" t="e">
        <f t="shared" si="403"/>
        <v>#N/A</v>
      </c>
    </row>
    <row r="12925" spans="1:27" x14ac:dyDescent="0.3">
      <c r="A12925" s="43">
        <v>979788</v>
      </c>
      <c r="B12925" s="43" t="s">
        <v>2628</v>
      </c>
      <c r="C12925" s="43" t="s">
        <v>236</v>
      </c>
      <c r="E12925" s="43" t="s">
        <v>6263</v>
      </c>
      <c r="F12925" s="43" t="s">
        <v>28</v>
      </c>
      <c r="G12925" s="43">
        <v>49064</v>
      </c>
      <c r="Y12925" s="43" t="str">
        <f t="shared" si="402"/>
        <v/>
      </c>
      <c r="AA12925" s="43" t="e">
        <f t="shared" si="403"/>
        <v>#N/A</v>
      </c>
    </row>
    <row r="12926" spans="1:27" x14ac:dyDescent="0.3">
      <c r="A12926" s="43">
        <v>277283</v>
      </c>
      <c r="B12926" s="43" t="s">
        <v>2628</v>
      </c>
      <c r="C12926" s="43" t="s">
        <v>937</v>
      </c>
      <c r="E12926" s="43" t="s">
        <v>6263</v>
      </c>
      <c r="F12926" s="43" t="s">
        <v>28</v>
      </c>
      <c r="G12926" s="43">
        <v>49017</v>
      </c>
      <c r="Y12926" s="43" t="str">
        <f t="shared" si="402"/>
        <v/>
      </c>
      <c r="AA12926" s="43" t="e">
        <f t="shared" si="403"/>
        <v>#N/A</v>
      </c>
    </row>
    <row r="12927" spans="1:27" x14ac:dyDescent="0.3">
      <c r="A12927" s="43">
        <v>596812</v>
      </c>
      <c r="B12927" s="43" t="s">
        <v>2628</v>
      </c>
      <c r="C12927" s="43" t="s">
        <v>210</v>
      </c>
      <c r="E12927" s="43" t="s">
        <v>6263</v>
      </c>
      <c r="F12927" s="43" t="s">
        <v>30</v>
      </c>
      <c r="G12927" s="43">
        <v>44012</v>
      </c>
      <c r="Y12927" s="43" t="str">
        <f t="shared" si="402"/>
        <v/>
      </c>
      <c r="AA12927" s="43" t="e">
        <f t="shared" si="403"/>
        <v>#N/A</v>
      </c>
    </row>
    <row r="12928" spans="1:27" x14ac:dyDescent="0.3">
      <c r="A12928" s="43">
        <v>1812124</v>
      </c>
      <c r="B12928" s="43" t="s">
        <v>2628</v>
      </c>
      <c r="C12928" s="43" t="s">
        <v>1772</v>
      </c>
      <c r="E12928" s="43" t="s">
        <v>31</v>
      </c>
      <c r="F12928" s="43" t="s">
        <v>30</v>
      </c>
      <c r="G12928" s="43">
        <v>44072</v>
      </c>
      <c r="Y12928" s="43" t="str">
        <f t="shared" si="402"/>
        <v>COMP</v>
      </c>
      <c r="AA12928" s="43">
        <f t="shared" si="403"/>
        <v>1812124</v>
      </c>
    </row>
    <row r="12929" spans="1:27" x14ac:dyDescent="0.3">
      <c r="A12929" s="43">
        <v>1528781</v>
      </c>
      <c r="B12929" s="43" t="s">
        <v>2628</v>
      </c>
      <c r="C12929" s="43" t="s">
        <v>502</v>
      </c>
      <c r="E12929" s="43" t="s">
        <v>6263</v>
      </c>
      <c r="F12929" s="43" t="s">
        <v>30</v>
      </c>
      <c r="G12929" s="43">
        <v>49039</v>
      </c>
      <c r="Y12929" s="43" t="str">
        <f t="shared" si="402"/>
        <v/>
      </c>
      <c r="AA12929" s="43" t="e">
        <f t="shared" si="403"/>
        <v>#N/A</v>
      </c>
    </row>
    <row r="12930" spans="1:27" x14ac:dyDescent="0.3">
      <c r="A12930" s="43">
        <v>2433754</v>
      </c>
      <c r="B12930" s="43" t="s">
        <v>2628</v>
      </c>
      <c r="C12930" s="43" t="s">
        <v>244</v>
      </c>
      <c r="E12930" s="43" t="s">
        <v>6263</v>
      </c>
      <c r="F12930" s="43" t="s">
        <v>28</v>
      </c>
      <c r="G12930" s="43">
        <v>49009</v>
      </c>
      <c r="Y12930" s="43" t="str">
        <f t="shared" ref="Y12930:Y12993" si="404">IF(ISERROR(AA12930)=FALSE,"COMP","")</f>
        <v>COMP</v>
      </c>
      <c r="AA12930" s="43">
        <f t="shared" si="403"/>
        <v>2433754</v>
      </c>
    </row>
    <row r="12931" spans="1:27" x14ac:dyDescent="0.3">
      <c r="A12931" s="43">
        <v>586563</v>
      </c>
      <c r="B12931" s="43" t="s">
        <v>2628</v>
      </c>
      <c r="C12931" s="43" t="s">
        <v>3407</v>
      </c>
      <c r="E12931" s="43" t="s">
        <v>29</v>
      </c>
      <c r="F12931" s="43" t="s">
        <v>28</v>
      </c>
      <c r="G12931" s="43">
        <v>85078</v>
      </c>
      <c r="Y12931" s="43" t="str">
        <f t="shared" si="404"/>
        <v/>
      </c>
      <c r="AA12931" s="43" t="e">
        <f t="shared" ref="AA12931:AA12994" si="405">VLOOKUP(A12931,Z:Z,1,FALSE)</f>
        <v>#N/A</v>
      </c>
    </row>
    <row r="12932" spans="1:27" x14ac:dyDescent="0.3">
      <c r="A12932" s="43">
        <v>100505</v>
      </c>
      <c r="B12932" s="43" t="s">
        <v>2628</v>
      </c>
      <c r="C12932" s="43" t="s">
        <v>373</v>
      </c>
      <c r="E12932" s="43" t="s">
        <v>29</v>
      </c>
      <c r="F12932" s="43" t="s">
        <v>30</v>
      </c>
      <c r="G12932" s="43">
        <v>72063</v>
      </c>
      <c r="Y12932" s="43" t="str">
        <f t="shared" si="404"/>
        <v>COMP</v>
      </c>
      <c r="AA12932" s="43">
        <f t="shared" si="405"/>
        <v>100505</v>
      </c>
    </row>
    <row r="12933" spans="1:27" x14ac:dyDescent="0.3">
      <c r="A12933" s="43">
        <v>1607458</v>
      </c>
      <c r="B12933" s="43" t="s">
        <v>2628</v>
      </c>
      <c r="C12933" s="43" t="s">
        <v>466</v>
      </c>
      <c r="E12933" s="43" t="s">
        <v>6263</v>
      </c>
      <c r="F12933" s="43" t="s">
        <v>28</v>
      </c>
      <c r="G12933" s="43">
        <v>44062</v>
      </c>
      <c r="Y12933" s="43" t="str">
        <f t="shared" si="404"/>
        <v/>
      </c>
      <c r="AA12933" s="43" t="e">
        <f t="shared" si="405"/>
        <v>#N/A</v>
      </c>
    </row>
    <row r="12934" spans="1:27" x14ac:dyDescent="0.3">
      <c r="A12934" s="43">
        <v>2339280</v>
      </c>
      <c r="B12934" s="43" t="s">
        <v>2628</v>
      </c>
      <c r="C12934" s="43" t="s">
        <v>659</v>
      </c>
      <c r="E12934" s="43" t="s">
        <v>6263</v>
      </c>
      <c r="F12934" s="43" t="s">
        <v>28</v>
      </c>
      <c r="G12934" s="43">
        <v>49019</v>
      </c>
      <c r="Y12934" s="43" t="str">
        <f t="shared" si="404"/>
        <v/>
      </c>
      <c r="AA12934" s="43" t="e">
        <f t="shared" si="405"/>
        <v>#N/A</v>
      </c>
    </row>
    <row r="12935" spans="1:27" x14ac:dyDescent="0.3">
      <c r="A12935" s="43">
        <v>1402199</v>
      </c>
      <c r="B12935" s="43" t="s">
        <v>2628</v>
      </c>
      <c r="C12935" s="43" t="s">
        <v>881</v>
      </c>
      <c r="E12935" s="43" t="s">
        <v>34</v>
      </c>
      <c r="F12935" s="43" t="s">
        <v>30</v>
      </c>
      <c r="G12935" s="43">
        <v>85031</v>
      </c>
      <c r="Y12935" s="43" t="str">
        <f t="shared" si="404"/>
        <v>COMP</v>
      </c>
      <c r="AA12935" s="43">
        <f t="shared" si="405"/>
        <v>1402199</v>
      </c>
    </row>
    <row r="12936" spans="1:27" x14ac:dyDescent="0.3">
      <c r="A12936" s="43">
        <v>586107</v>
      </c>
      <c r="B12936" s="43" t="s">
        <v>2628</v>
      </c>
      <c r="C12936" s="43" t="s">
        <v>3965</v>
      </c>
      <c r="E12936" s="43" t="s">
        <v>29</v>
      </c>
      <c r="F12936" s="43" t="s">
        <v>28</v>
      </c>
      <c r="G12936" s="43">
        <v>49064</v>
      </c>
      <c r="Y12936" s="43" t="str">
        <f t="shared" si="404"/>
        <v>COMP</v>
      </c>
      <c r="AA12936" s="43">
        <f t="shared" si="405"/>
        <v>586107</v>
      </c>
    </row>
    <row r="12937" spans="1:27" x14ac:dyDescent="0.3">
      <c r="A12937" s="43">
        <v>2394539</v>
      </c>
      <c r="B12937" s="43" t="s">
        <v>2628</v>
      </c>
      <c r="C12937" s="43" t="s">
        <v>460</v>
      </c>
      <c r="E12937" s="43" t="s">
        <v>6263</v>
      </c>
      <c r="F12937" s="43" t="s">
        <v>30</v>
      </c>
      <c r="G12937" s="43">
        <v>49006</v>
      </c>
      <c r="Y12937" s="43" t="str">
        <f t="shared" si="404"/>
        <v>COMP</v>
      </c>
      <c r="AA12937" s="43">
        <f t="shared" si="405"/>
        <v>2394539</v>
      </c>
    </row>
    <row r="12938" spans="1:27" x14ac:dyDescent="0.3">
      <c r="A12938" s="43">
        <v>2401775</v>
      </c>
      <c r="B12938" s="43" t="s">
        <v>2628</v>
      </c>
      <c r="C12938" s="43" t="s">
        <v>544</v>
      </c>
      <c r="E12938" s="43" t="s">
        <v>6263</v>
      </c>
      <c r="F12938" s="43" t="s">
        <v>30</v>
      </c>
      <c r="G12938" s="43">
        <v>44084</v>
      </c>
      <c r="Y12938" s="43" t="str">
        <f t="shared" si="404"/>
        <v/>
      </c>
      <c r="AA12938" s="43" t="e">
        <f t="shared" si="405"/>
        <v>#N/A</v>
      </c>
    </row>
    <row r="12939" spans="1:27" x14ac:dyDescent="0.3">
      <c r="A12939" s="43">
        <v>952620</v>
      </c>
      <c r="B12939" s="43" t="s">
        <v>2628</v>
      </c>
      <c r="C12939" s="43" t="s">
        <v>618</v>
      </c>
      <c r="E12939" s="43" t="s">
        <v>6263</v>
      </c>
      <c r="F12939" s="43" t="s">
        <v>28</v>
      </c>
      <c r="G12939" s="43">
        <v>44045</v>
      </c>
      <c r="Y12939" s="43" t="str">
        <f t="shared" si="404"/>
        <v>COMP</v>
      </c>
      <c r="AA12939" s="43">
        <f t="shared" si="405"/>
        <v>952620</v>
      </c>
    </row>
    <row r="12940" spans="1:27" x14ac:dyDescent="0.3">
      <c r="A12940" s="43">
        <v>618601</v>
      </c>
      <c r="B12940" s="43" t="s">
        <v>2628</v>
      </c>
      <c r="C12940" s="43" t="s">
        <v>329</v>
      </c>
      <c r="E12940" s="43" t="s">
        <v>6263</v>
      </c>
      <c r="F12940" s="43" t="s">
        <v>28</v>
      </c>
      <c r="G12940" s="43">
        <v>44038</v>
      </c>
      <c r="Y12940" s="43" t="str">
        <f t="shared" si="404"/>
        <v/>
      </c>
      <c r="AA12940" s="43" t="e">
        <f t="shared" si="405"/>
        <v>#N/A</v>
      </c>
    </row>
    <row r="12941" spans="1:27" x14ac:dyDescent="0.3">
      <c r="A12941" s="43">
        <v>2432758</v>
      </c>
      <c r="B12941" s="43" t="s">
        <v>2628</v>
      </c>
      <c r="C12941" s="43" t="s">
        <v>795</v>
      </c>
      <c r="E12941" s="43" t="s">
        <v>6263</v>
      </c>
      <c r="F12941" s="43" t="s">
        <v>30</v>
      </c>
      <c r="G12941" s="43">
        <v>49019</v>
      </c>
      <c r="Y12941" s="43" t="str">
        <f t="shared" si="404"/>
        <v/>
      </c>
      <c r="AA12941" s="43" t="e">
        <f t="shared" si="405"/>
        <v>#N/A</v>
      </c>
    </row>
    <row r="12942" spans="1:27" x14ac:dyDescent="0.3">
      <c r="A12942" s="43">
        <v>424524</v>
      </c>
      <c r="B12942" s="43" t="s">
        <v>2628</v>
      </c>
      <c r="C12942" s="43" t="s">
        <v>366</v>
      </c>
      <c r="E12942" s="43" t="s">
        <v>6263</v>
      </c>
      <c r="F12942" s="43" t="s">
        <v>28</v>
      </c>
      <c r="G12942" s="43">
        <v>49054</v>
      </c>
      <c r="Y12942" s="43" t="str">
        <f t="shared" si="404"/>
        <v>COMP</v>
      </c>
      <c r="AA12942" s="43">
        <f t="shared" si="405"/>
        <v>424524</v>
      </c>
    </row>
    <row r="12943" spans="1:27" x14ac:dyDescent="0.3">
      <c r="A12943" s="43">
        <v>2349518</v>
      </c>
      <c r="B12943" s="43" t="s">
        <v>2628</v>
      </c>
      <c r="C12943" s="43" t="s">
        <v>732</v>
      </c>
      <c r="E12943" s="43" t="s">
        <v>34</v>
      </c>
      <c r="F12943" s="43" t="s">
        <v>30</v>
      </c>
      <c r="G12943" s="43">
        <v>49006</v>
      </c>
      <c r="Y12943" s="43" t="str">
        <f t="shared" si="404"/>
        <v>COMP</v>
      </c>
      <c r="AA12943" s="43">
        <f t="shared" si="405"/>
        <v>2349518</v>
      </c>
    </row>
    <row r="12944" spans="1:27" x14ac:dyDescent="0.3">
      <c r="A12944" s="43">
        <v>2207930</v>
      </c>
      <c r="B12944" s="43" t="s">
        <v>2628</v>
      </c>
      <c r="C12944" s="43" t="s">
        <v>732</v>
      </c>
      <c r="E12944" s="43" t="s">
        <v>34</v>
      </c>
      <c r="F12944" s="43" t="s">
        <v>30</v>
      </c>
      <c r="G12944" s="43">
        <v>49009</v>
      </c>
      <c r="Y12944" s="43" t="str">
        <f t="shared" si="404"/>
        <v>COMP</v>
      </c>
      <c r="AA12944" s="43">
        <f t="shared" si="405"/>
        <v>2207930</v>
      </c>
    </row>
    <row r="12945" spans="1:27" x14ac:dyDescent="0.3">
      <c r="A12945" s="43">
        <v>1770395</v>
      </c>
      <c r="B12945" s="43" t="s">
        <v>2628</v>
      </c>
      <c r="C12945" s="43" t="s">
        <v>218</v>
      </c>
      <c r="E12945" s="43" t="s">
        <v>6263</v>
      </c>
      <c r="F12945" s="43" t="s">
        <v>28</v>
      </c>
      <c r="G12945" s="43">
        <v>49006</v>
      </c>
      <c r="Y12945" s="43" t="str">
        <f t="shared" si="404"/>
        <v>COMP</v>
      </c>
      <c r="AA12945" s="43">
        <f t="shared" si="405"/>
        <v>1770395</v>
      </c>
    </row>
    <row r="12946" spans="1:27" x14ac:dyDescent="0.3">
      <c r="A12946" s="43">
        <v>2384258</v>
      </c>
      <c r="B12946" s="43" t="s">
        <v>2628</v>
      </c>
      <c r="C12946" s="43" t="s">
        <v>2589</v>
      </c>
      <c r="E12946" s="43" t="s">
        <v>31</v>
      </c>
      <c r="F12946" s="43" t="s">
        <v>28</v>
      </c>
      <c r="G12946" s="43">
        <v>53019</v>
      </c>
      <c r="Y12946" s="43" t="str">
        <f t="shared" si="404"/>
        <v>COMP</v>
      </c>
      <c r="AA12946" s="43">
        <f t="shared" si="405"/>
        <v>2384258</v>
      </c>
    </row>
    <row r="12947" spans="1:27" x14ac:dyDescent="0.3">
      <c r="A12947" s="43">
        <v>1900253</v>
      </c>
      <c r="B12947" s="43" t="s">
        <v>2628</v>
      </c>
      <c r="C12947" s="43" t="s">
        <v>742</v>
      </c>
      <c r="E12947" s="43" t="s">
        <v>6263</v>
      </c>
      <c r="F12947" s="43" t="s">
        <v>30</v>
      </c>
      <c r="G12947" s="43">
        <v>72041</v>
      </c>
      <c r="Y12947" s="43" t="str">
        <f t="shared" si="404"/>
        <v>COMP</v>
      </c>
      <c r="AA12947" s="43">
        <f t="shared" si="405"/>
        <v>1900253</v>
      </c>
    </row>
    <row r="12948" spans="1:27" x14ac:dyDescent="0.3">
      <c r="A12948" s="43">
        <v>1680812</v>
      </c>
      <c r="B12948" s="43" t="s">
        <v>2628</v>
      </c>
      <c r="C12948" s="43" t="s">
        <v>742</v>
      </c>
      <c r="E12948" s="43" t="s">
        <v>6263</v>
      </c>
      <c r="F12948" s="43" t="s">
        <v>30</v>
      </c>
      <c r="G12948" s="43">
        <v>44123</v>
      </c>
      <c r="Y12948" s="43" t="str">
        <f t="shared" si="404"/>
        <v/>
      </c>
      <c r="AA12948" s="43" t="e">
        <f t="shared" si="405"/>
        <v>#N/A</v>
      </c>
    </row>
    <row r="12949" spans="1:27" x14ac:dyDescent="0.3">
      <c r="A12949" s="43">
        <v>2291787</v>
      </c>
      <c r="B12949" s="43" t="s">
        <v>2628</v>
      </c>
      <c r="C12949" s="43" t="s">
        <v>2283</v>
      </c>
      <c r="E12949" s="43" t="s">
        <v>29</v>
      </c>
      <c r="F12949" s="43" t="s">
        <v>28</v>
      </c>
      <c r="G12949" s="43">
        <v>44062</v>
      </c>
      <c r="Y12949" s="43" t="str">
        <f t="shared" si="404"/>
        <v>COMP</v>
      </c>
      <c r="AA12949" s="43">
        <f t="shared" si="405"/>
        <v>2291787</v>
      </c>
    </row>
    <row r="12950" spans="1:27" x14ac:dyDescent="0.3">
      <c r="A12950" s="43">
        <v>1267805</v>
      </c>
      <c r="B12950" s="43" t="s">
        <v>2628</v>
      </c>
      <c r="C12950" s="43" t="s">
        <v>355</v>
      </c>
      <c r="E12950" s="43" t="s">
        <v>6263</v>
      </c>
      <c r="F12950" s="43" t="s">
        <v>30</v>
      </c>
      <c r="G12950" s="43">
        <v>49064</v>
      </c>
      <c r="Y12950" s="43" t="str">
        <f t="shared" si="404"/>
        <v>COMP</v>
      </c>
      <c r="AA12950" s="43">
        <f t="shared" si="405"/>
        <v>1267805</v>
      </c>
    </row>
    <row r="12951" spans="1:27" x14ac:dyDescent="0.3">
      <c r="A12951" s="43">
        <v>170735</v>
      </c>
      <c r="B12951" s="43" t="s">
        <v>2628</v>
      </c>
      <c r="C12951" s="43" t="s">
        <v>340</v>
      </c>
      <c r="E12951" s="43" t="s">
        <v>6263</v>
      </c>
      <c r="F12951" s="43" t="s">
        <v>30</v>
      </c>
      <c r="G12951" s="43">
        <v>49017</v>
      </c>
      <c r="Y12951" s="43" t="str">
        <f t="shared" si="404"/>
        <v/>
      </c>
      <c r="AA12951" s="43" t="e">
        <f t="shared" si="405"/>
        <v>#N/A</v>
      </c>
    </row>
    <row r="12952" spans="1:27" x14ac:dyDescent="0.3">
      <c r="A12952" s="43">
        <v>947803</v>
      </c>
      <c r="B12952" s="43" t="s">
        <v>2628</v>
      </c>
      <c r="C12952" s="43" t="s">
        <v>2091</v>
      </c>
      <c r="E12952" s="43" t="s">
        <v>6263</v>
      </c>
      <c r="F12952" s="43" t="s">
        <v>30</v>
      </c>
      <c r="G12952" s="43">
        <v>44074</v>
      </c>
      <c r="Y12952" s="43" t="str">
        <f t="shared" si="404"/>
        <v/>
      </c>
      <c r="AA12952" s="43" t="e">
        <f t="shared" si="405"/>
        <v>#N/A</v>
      </c>
    </row>
    <row r="12953" spans="1:27" x14ac:dyDescent="0.3">
      <c r="A12953" s="43">
        <v>1658745</v>
      </c>
      <c r="B12953" s="43" t="s">
        <v>2628</v>
      </c>
      <c r="C12953" s="43" t="s">
        <v>677</v>
      </c>
      <c r="E12953" s="43" t="s">
        <v>6263</v>
      </c>
      <c r="F12953" s="43" t="s">
        <v>28</v>
      </c>
      <c r="G12953" s="43">
        <v>49057</v>
      </c>
      <c r="Y12953" s="43" t="str">
        <f t="shared" si="404"/>
        <v/>
      </c>
      <c r="AA12953" s="43" t="e">
        <f t="shared" si="405"/>
        <v>#N/A</v>
      </c>
    </row>
    <row r="12954" spans="1:27" x14ac:dyDescent="0.3">
      <c r="A12954" s="43">
        <v>470496</v>
      </c>
      <c r="B12954" s="43" t="s">
        <v>2628</v>
      </c>
      <c r="C12954" s="43" t="s">
        <v>870</v>
      </c>
      <c r="E12954" s="43" t="s">
        <v>6263</v>
      </c>
      <c r="F12954" s="43" t="s">
        <v>28</v>
      </c>
      <c r="G12954" s="43">
        <v>53022</v>
      </c>
      <c r="Y12954" s="43" t="str">
        <f t="shared" si="404"/>
        <v/>
      </c>
      <c r="AA12954" s="43" t="e">
        <f t="shared" si="405"/>
        <v>#N/A</v>
      </c>
    </row>
    <row r="12955" spans="1:27" x14ac:dyDescent="0.3">
      <c r="A12955" s="43">
        <v>596807</v>
      </c>
      <c r="B12955" s="43" t="s">
        <v>2628</v>
      </c>
      <c r="C12955" s="43" t="s">
        <v>422</v>
      </c>
      <c r="E12955" s="43" t="s">
        <v>6263</v>
      </c>
      <c r="F12955" s="43" t="s">
        <v>28</v>
      </c>
      <c r="G12955" s="43">
        <v>44012</v>
      </c>
      <c r="Y12955" s="43" t="str">
        <f t="shared" si="404"/>
        <v/>
      </c>
      <c r="AA12955" s="43" t="e">
        <f t="shared" si="405"/>
        <v>#N/A</v>
      </c>
    </row>
    <row r="12956" spans="1:27" x14ac:dyDescent="0.3">
      <c r="A12956" s="43">
        <v>1503515</v>
      </c>
      <c r="B12956" s="43" t="s">
        <v>2628</v>
      </c>
      <c r="C12956" s="43" t="s">
        <v>989</v>
      </c>
      <c r="E12956" s="43" t="s">
        <v>6263</v>
      </c>
      <c r="F12956" s="43" t="s">
        <v>30</v>
      </c>
      <c r="G12956" s="43">
        <v>44055</v>
      </c>
      <c r="Y12956" s="43" t="str">
        <f t="shared" si="404"/>
        <v/>
      </c>
      <c r="AA12956" s="43" t="e">
        <f t="shared" si="405"/>
        <v>#N/A</v>
      </c>
    </row>
    <row r="12957" spans="1:27" x14ac:dyDescent="0.3">
      <c r="A12957" s="43">
        <v>1978132</v>
      </c>
      <c r="B12957" s="43" t="s">
        <v>2628</v>
      </c>
      <c r="C12957" s="43" t="s">
        <v>1459</v>
      </c>
      <c r="E12957" s="43" t="s">
        <v>29</v>
      </c>
      <c r="F12957" s="43" t="s">
        <v>30</v>
      </c>
      <c r="G12957" s="43">
        <v>53022</v>
      </c>
      <c r="Y12957" s="43" t="str">
        <f t="shared" si="404"/>
        <v>COMP</v>
      </c>
      <c r="AA12957" s="43">
        <f t="shared" si="405"/>
        <v>1978132</v>
      </c>
    </row>
    <row r="12958" spans="1:27" x14ac:dyDescent="0.3">
      <c r="A12958" s="43">
        <v>1789866</v>
      </c>
      <c r="B12958" s="43" t="s">
        <v>2628</v>
      </c>
      <c r="C12958" s="43" t="s">
        <v>189</v>
      </c>
      <c r="E12958" s="43" t="s">
        <v>6263</v>
      </c>
      <c r="F12958" s="43" t="s">
        <v>30</v>
      </c>
      <c r="G12958" s="43">
        <v>44062</v>
      </c>
      <c r="Y12958" s="43" t="str">
        <f t="shared" si="404"/>
        <v/>
      </c>
      <c r="AA12958" s="43" t="e">
        <f t="shared" si="405"/>
        <v>#N/A</v>
      </c>
    </row>
    <row r="12959" spans="1:27" x14ac:dyDescent="0.3">
      <c r="A12959" s="43">
        <v>1982492</v>
      </c>
      <c r="B12959" s="43" t="s">
        <v>2628</v>
      </c>
      <c r="C12959" s="43" t="s">
        <v>1142</v>
      </c>
      <c r="E12959" s="43" t="s">
        <v>6263</v>
      </c>
      <c r="F12959" s="43" t="s">
        <v>30</v>
      </c>
      <c r="G12959" s="43">
        <v>85031</v>
      </c>
      <c r="Y12959" s="43" t="str">
        <f t="shared" si="404"/>
        <v/>
      </c>
      <c r="AA12959" s="43" t="e">
        <f t="shared" si="405"/>
        <v>#N/A</v>
      </c>
    </row>
    <row r="12960" spans="1:27" x14ac:dyDescent="0.3">
      <c r="A12960" s="43">
        <v>412070</v>
      </c>
      <c r="B12960" s="43" t="s">
        <v>2628</v>
      </c>
      <c r="C12960" s="43" t="s">
        <v>346</v>
      </c>
      <c r="E12960" s="43" t="s">
        <v>6263</v>
      </c>
      <c r="F12960" s="43" t="s">
        <v>28</v>
      </c>
      <c r="G12960" s="43">
        <v>44012</v>
      </c>
      <c r="Y12960" s="43" t="str">
        <f t="shared" si="404"/>
        <v/>
      </c>
      <c r="AA12960" s="43" t="e">
        <f t="shared" si="405"/>
        <v>#N/A</v>
      </c>
    </row>
    <row r="12961" spans="1:27" x14ac:dyDescent="0.3">
      <c r="A12961" s="43">
        <v>283553</v>
      </c>
      <c r="B12961" s="43" t="s">
        <v>2628</v>
      </c>
      <c r="C12961" s="43" t="s">
        <v>346</v>
      </c>
      <c r="E12961" s="43" t="s">
        <v>6263</v>
      </c>
      <c r="F12961" s="43" t="s">
        <v>28</v>
      </c>
      <c r="G12961" s="43">
        <v>49006</v>
      </c>
      <c r="Y12961" s="43" t="str">
        <f t="shared" si="404"/>
        <v/>
      </c>
      <c r="AA12961" s="43" t="e">
        <f t="shared" si="405"/>
        <v>#N/A</v>
      </c>
    </row>
    <row r="12962" spans="1:27" x14ac:dyDescent="0.3">
      <c r="A12962" s="43">
        <v>2182335</v>
      </c>
      <c r="B12962" s="43" t="s">
        <v>2628</v>
      </c>
      <c r="C12962" s="43" t="s">
        <v>951</v>
      </c>
      <c r="E12962" s="43" t="s">
        <v>6263</v>
      </c>
      <c r="F12962" s="43" t="s">
        <v>28</v>
      </c>
      <c r="G12962" s="43">
        <v>44084</v>
      </c>
      <c r="Y12962" s="43" t="str">
        <f t="shared" si="404"/>
        <v/>
      </c>
      <c r="AA12962" s="43" t="e">
        <f t="shared" si="405"/>
        <v>#N/A</v>
      </c>
    </row>
    <row r="12963" spans="1:27" x14ac:dyDescent="0.3">
      <c r="A12963" s="43">
        <v>1933407</v>
      </c>
      <c r="B12963" s="43" t="s">
        <v>2628</v>
      </c>
      <c r="C12963" s="43" t="s">
        <v>427</v>
      </c>
      <c r="E12963" s="43" t="s">
        <v>6263</v>
      </c>
      <c r="F12963" s="43" t="s">
        <v>28</v>
      </c>
      <c r="G12963" s="43">
        <v>44084</v>
      </c>
      <c r="Y12963" s="43" t="str">
        <f t="shared" si="404"/>
        <v/>
      </c>
      <c r="AA12963" s="43" t="e">
        <f t="shared" si="405"/>
        <v>#N/A</v>
      </c>
    </row>
    <row r="12964" spans="1:27" x14ac:dyDescent="0.3">
      <c r="A12964" s="43">
        <v>2166434</v>
      </c>
      <c r="B12964" s="43" t="s">
        <v>2628</v>
      </c>
      <c r="C12964" s="43" t="s">
        <v>580</v>
      </c>
      <c r="E12964" s="43" t="s">
        <v>6263</v>
      </c>
      <c r="F12964" s="43" t="s">
        <v>30</v>
      </c>
      <c r="G12964" s="43">
        <v>72041</v>
      </c>
      <c r="Y12964" s="43" t="str">
        <f t="shared" si="404"/>
        <v/>
      </c>
      <c r="AA12964" s="43" t="e">
        <f t="shared" si="405"/>
        <v>#N/A</v>
      </c>
    </row>
    <row r="12965" spans="1:27" x14ac:dyDescent="0.3">
      <c r="A12965" s="43">
        <v>2356475</v>
      </c>
      <c r="B12965" s="43" t="s">
        <v>2628</v>
      </c>
      <c r="C12965" s="43" t="s">
        <v>492</v>
      </c>
      <c r="E12965" s="43" t="s">
        <v>6263</v>
      </c>
      <c r="F12965" s="43" t="s">
        <v>30</v>
      </c>
      <c r="G12965" s="43">
        <v>49006</v>
      </c>
      <c r="Y12965" s="43" t="str">
        <f t="shared" si="404"/>
        <v>COMP</v>
      </c>
      <c r="AA12965" s="43">
        <f t="shared" si="405"/>
        <v>2356475</v>
      </c>
    </row>
    <row r="12966" spans="1:27" x14ac:dyDescent="0.3">
      <c r="A12966" s="43">
        <v>2350992</v>
      </c>
      <c r="B12966" s="43" t="s">
        <v>2628</v>
      </c>
      <c r="C12966" s="43" t="s">
        <v>361</v>
      </c>
      <c r="E12966" s="43" t="s">
        <v>35</v>
      </c>
      <c r="F12966" s="43" t="s">
        <v>28</v>
      </c>
      <c r="G12966" s="43">
        <v>49067</v>
      </c>
      <c r="Y12966" s="43" t="str">
        <f t="shared" si="404"/>
        <v>COMP</v>
      </c>
      <c r="AA12966" s="43">
        <f t="shared" si="405"/>
        <v>2350992</v>
      </c>
    </row>
    <row r="12967" spans="1:27" x14ac:dyDescent="0.3">
      <c r="A12967" s="43">
        <v>2074439</v>
      </c>
      <c r="B12967" s="43" t="s">
        <v>2628</v>
      </c>
      <c r="C12967" s="43" t="s">
        <v>202</v>
      </c>
      <c r="E12967" s="43" t="s">
        <v>6263</v>
      </c>
      <c r="F12967" s="43" t="s">
        <v>28</v>
      </c>
      <c r="G12967" s="43">
        <v>72041</v>
      </c>
      <c r="Y12967" s="43" t="str">
        <f t="shared" si="404"/>
        <v/>
      </c>
      <c r="AA12967" s="43" t="e">
        <f t="shared" si="405"/>
        <v>#N/A</v>
      </c>
    </row>
    <row r="12968" spans="1:27" x14ac:dyDescent="0.3">
      <c r="A12968" s="43">
        <v>1811348</v>
      </c>
      <c r="B12968" s="43" t="s">
        <v>9012</v>
      </c>
      <c r="C12968" s="43" t="s">
        <v>550</v>
      </c>
      <c r="E12968" s="43" t="s">
        <v>6263</v>
      </c>
      <c r="F12968" s="43" t="s">
        <v>30</v>
      </c>
      <c r="G12968" s="43">
        <v>44072</v>
      </c>
      <c r="Y12968" s="43" t="str">
        <f t="shared" si="404"/>
        <v/>
      </c>
      <c r="AA12968" s="43" t="e">
        <f t="shared" si="405"/>
        <v>#N/A</v>
      </c>
    </row>
    <row r="12969" spans="1:27" x14ac:dyDescent="0.3">
      <c r="A12969" s="43">
        <v>822408</v>
      </c>
      <c r="B12969" s="43" t="s">
        <v>9013</v>
      </c>
      <c r="C12969" s="43" t="s">
        <v>674</v>
      </c>
      <c r="E12969" s="43" t="s">
        <v>6263</v>
      </c>
      <c r="F12969" s="43" t="s">
        <v>28</v>
      </c>
      <c r="G12969" s="43">
        <v>85058</v>
      </c>
      <c r="Y12969" s="43" t="str">
        <f t="shared" si="404"/>
        <v>COMP</v>
      </c>
      <c r="AA12969" s="43">
        <f t="shared" si="405"/>
        <v>822408</v>
      </c>
    </row>
    <row r="12970" spans="1:27" x14ac:dyDescent="0.3">
      <c r="A12970" s="43">
        <v>2219690</v>
      </c>
      <c r="B12970" s="43" t="s">
        <v>9013</v>
      </c>
      <c r="C12970" s="43" t="s">
        <v>460</v>
      </c>
      <c r="E12970" s="43" t="s">
        <v>6263</v>
      </c>
      <c r="F12970" s="43" t="s">
        <v>30</v>
      </c>
      <c r="G12970" s="43">
        <v>85079</v>
      </c>
      <c r="Y12970" s="43" t="str">
        <f t="shared" si="404"/>
        <v/>
      </c>
      <c r="AA12970" s="43" t="e">
        <f t="shared" si="405"/>
        <v>#N/A</v>
      </c>
    </row>
    <row r="12971" spans="1:27" x14ac:dyDescent="0.3">
      <c r="A12971" s="43">
        <v>2173053</v>
      </c>
      <c r="B12971" s="43" t="s">
        <v>9013</v>
      </c>
      <c r="C12971" s="43" t="s">
        <v>239</v>
      </c>
      <c r="E12971" s="43" t="s">
        <v>6263</v>
      </c>
      <c r="F12971" s="43" t="s">
        <v>30</v>
      </c>
      <c r="G12971" s="43">
        <v>44015</v>
      </c>
      <c r="Y12971" s="43" t="str">
        <f t="shared" si="404"/>
        <v/>
      </c>
      <c r="AA12971" s="43" t="e">
        <f t="shared" si="405"/>
        <v>#N/A</v>
      </c>
    </row>
    <row r="12972" spans="1:27" x14ac:dyDescent="0.3">
      <c r="A12972" s="43">
        <v>1488192</v>
      </c>
      <c r="B12972" s="43" t="s">
        <v>9014</v>
      </c>
      <c r="C12972" s="43" t="s">
        <v>250</v>
      </c>
      <c r="E12972" s="43" t="s">
        <v>6263</v>
      </c>
      <c r="F12972" s="43" t="s">
        <v>28</v>
      </c>
      <c r="G12972" s="43">
        <v>44098</v>
      </c>
      <c r="Y12972" s="43" t="str">
        <f t="shared" si="404"/>
        <v/>
      </c>
      <c r="AA12972" s="43" t="e">
        <f t="shared" si="405"/>
        <v>#N/A</v>
      </c>
    </row>
    <row r="12973" spans="1:27" x14ac:dyDescent="0.3">
      <c r="A12973" s="43">
        <v>2410445</v>
      </c>
      <c r="B12973" s="43" t="s">
        <v>9015</v>
      </c>
      <c r="C12973" s="43" t="s">
        <v>432</v>
      </c>
      <c r="E12973" s="43" t="s">
        <v>29</v>
      </c>
      <c r="F12973" s="43" t="s">
        <v>28</v>
      </c>
      <c r="G12973" s="43">
        <v>85050</v>
      </c>
      <c r="Y12973" s="43" t="str">
        <f t="shared" si="404"/>
        <v/>
      </c>
      <c r="AA12973" s="43" t="e">
        <f t="shared" si="405"/>
        <v>#N/A</v>
      </c>
    </row>
    <row r="12974" spans="1:27" x14ac:dyDescent="0.3">
      <c r="A12974" s="43">
        <v>1576244</v>
      </c>
      <c r="B12974" s="43" t="s">
        <v>9016</v>
      </c>
      <c r="C12974" s="43" t="s">
        <v>399</v>
      </c>
      <c r="E12974" s="43" t="s">
        <v>6263</v>
      </c>
      <c r="F12974" s="43" t="s">
        <v>28</v>
      </c>
      <c r="G12974" s="43">
        <v>44024</v>
      </c>
      <c r="Y12974" s="43" t="str">
        <f t="shared" si="404"/>
        <v/>
      </c>
      <c r="AA12974" s="43" t="e">
        <f t="shared" si="405"/>
        <v>#N/A</v>
      </c>
    </row>
    <row r="12975" spans="1:27" x14ac:dyDescent="0.3">
      <c r="A12975" s="43">
        <v>2231675</v>
      </c>
      <c r="B12975" s="43" t="s">
        <v>9016</v>
      </c>
      <c r="C12975" s="43" t="s">
        <v>305</v>
      </c>
      <c r="E12975" s="43" t="s">
        <v>6263</v>
      </c>
      <c r="F12975" s="43" t="s">
        <v>28</v>
      </c>
      <c r="G12975" s="43">
        <v>44111</v>
      </c>
      <c r="Y12975" s="43" t="str">
        <f t="shared" si="404"/>
        <v/>
      </c>
      <c r="AA12975" s="43" t="e">
        <f t="shared" si="405"/>
        <v>#N/A</v>
      </c>
    </row>
    <row r="12976" spans="1:27" x14ac:dyDescent="0.3">
      <c r="A12976" s="43">
        <v>2367794</v>
      </c>
      <c r="B12976" s="43" t="s">
        <v>9017</v>
      </c>
      <c r="C12976" s="43" t="s">
        <v>502</v>
      </c>
      <c r="E12976" s="43" t="s">
        <v>6263</v>
      </c>
      <c r="F12976" s="43" t="s">
        <v>30</v>
      </c>
      <c r="G12976" s="43">
        <v>72041</v>
      </c>
      <c r="Y12976" s="43" t="str">
        <f t="shared" si="404"/>
        <v/>
      </c>
      <c r="AA12976" s="43" t="e">
        <f t="shared" si="405"/>
        <v>#N/A</v>
      </c>
    </row>
    <row r="12977" spans="1:27" x14ac:dyDescent="0.3">
      <c r="A12977" s="43">
        <v>373765</v>
      </c>
      <c r="B12977" s="43" t="s">
        <v>2639</v>
      </c>
      <c r="C12977" s="43" t="s">
        <v>303</v>
      </c>
      <c r="E12977" s="43" t="s">
        <v>29</v>
      </c>
      <c r="F12977" s="43" t="s">
        <v>28</v>
      </c>
      <c r="G12977" s="43">
        <v>72009</v>
      </c>
      <c r="Y12977" s="43" t="str">
        <f t="shared" si="404"/>
        <v>COMP</v>
      </c>
      <c r="AA12977" s="43">
        <f t="shared" si="405"/>
        <v>373765</v>
      </c>
    </row>
    <row r="12978" spans="1:27" x14ac:dyDescent="0.3">
      <c r="A12978" s="43">
        <v>1558354</v>
      </c>
      <c r="B12978" s="43" t="s">
        <v>9018</v>
      </c>
      <c r="C12978" s="43" t="s">
        <v>193</v>
      </c>
      <c r="E12978" s="43" t="s">
        <v>6263</v>
      </c>
      <c r="F12978" s="43" t="s">
        <v>28</v>
      </c>
      <c r="G12978" s="43">
        <v>49019</v>
      </c>
      <c r="Y12978" s="43" t="str">
        <f t="shared" si="404"/>
        <v>COMP</v>
      </c>
      <c r="AA12978" s="43">
        <f t="shared" si="405"/>
        <v>1558354</v>
      </c>
    </row>
    <row r="12979" spans="1:27" x14ac:dyDescent="0.3">
      <c r="A12979" s="43">
        <v>2371790</v>
      </c>
      <c r="B12979" s="43" t="s">
        <v>9019</v>
      </c>
      <c r="C12979" s="43" t="s">
        <v>565</v>
      </c>
      <c r="E12979" s="43" t="s">
        <v>6263</v>
      </c>
      <c r="F12979" s="43" t="s">
        <v>28</v>
      </c>
      <c r="G12979" s="43">
        <v>49067</v>
      </c>
      <c r="Y12979" s="43" t="str">
        <f t="shared" si="404"/>
        <v/>
      </c>
      <c r="AA12979" s="43" t="e">
        <f t="shared" si="405"/>
        <v>#N/A</v>
      </c>
    </row>
    <row r="12980" spans="1:27" x14ac:dyDescent="0.3">
      <c r="A12980" s="43">
        <v>2396883</v>
      </c>
      <c r="B12980" s="43" t="s">
        <v>9020</v>
      </c>
      <c r="C12980" s="43" t="s">
        <v>958</v>
      </c>
      <c r="E12980" s="43" t="s">
        <v>6263</v>
      </c>
      <c r="F12980" s="43" t="s">
        <v>30</v>
      </c>
      <c r="G12980" s="43">
        <v>72041</v>
      </c>
      <c r="Y12980" s="43" t="str">
        <f t="shared" si="404"/>
        <v/>
      </c>
      <c r="AA12980" s="43" t="e">
        <f t="shared" si="405"/>
        <v>#N/A</v>
      </c>
    </row>
    <row r="12981" spans="1:27" x14ac:dyDescent="0.3">
      <c r="A12981" s="43">
        <v>1760345</v>
      </c>
      <c r="B12981" s="43" t="s">
        <v>9020</v>
      </c>
      <c r="C12981" s="43" t="s">
        <v>546</v>
      </c>
      <c r="E12981" s="43" t="s">
        <v>6263</v>
      </c>
      <c r="F12981" s="43" t="s">
        <v>30</v>
      </c>
      <c r="G12981" s="43">
        <v>53061</v>
      </c>
      <c r="Y12981" s="43" t="str">
        <f t="shared" si="404"/>
        <v/>
      </c>
      <c r="AA12981" s="43" t="e">
        <f t="shared" si="405"/>
        <v>#N/A</v>
      </c>
    </row>
    <row r="12982" spans="1:27" x14ac:dyDescent="0.3">
      <c r="A12982" s="43">
        <v>541573</v>
      </c>
      <c r="B12982" s="43" t="s">
        <v>9020</v>
      </c>
      <c r="C12982" s="43" t="s">
        <v>250</v>
      </c>
      <c r="E12982" s="43" t="s">
        <v>6263</v>
      </c>
      <c r="F12982" s="43" t="s">
        <v>28</v>
      </c>
      <c r="G12982" s="43">
        <v>72080</v>
      </c>
      <c r="Y12982" s="43" t="str">
        <f t="shared" si="404"/>
        <v>COMP</v>
      </c>
      <c r="AA12982" s="43">
        <f t="shared" si="405"/>
        <v>541573</v>
      </c>
    </row>
    <row r="12983" spans="1:27" x14ac:dyDescent="0.3">
      <c r="A12983" s="43">
        <v>1382787</v>
      </c>
      <c r="B12983" s="43" t="s">
        <v>9020</v>
      </c>
      <c r="C12983" s="43" t="s">
        <v>1109</v>
      </c>
      <c r="E12983" s="43" t="s">
        <v>34</v>
      </c>
      <c r="F12983" s="43" t="s">
        <v>28</v>
      </c>
      <c r="G12983" s="43">
        <v>72063</v>
      </c>
      <c r="Y12983" s="43" t="str">
        <f t="shared" si="404"/>
        <v>COMP</v>
      </c>
      <c r="AA12983" s="43">
        <f t="shared" si="405"/>
        <v>1382787</v>
      </c>
    </row>
    <row r="12984" spans="1:27" x14ac:dyDescent="0.3">
      <c r="A12984" s="43">
        <v>2118245</v>
      </c>
      <c r="B12984" s="43" t="s">
        <v>9021</v>
      </c>
      <c r="C12984" s="43" t="s">
        <v>355</v>
      </c>
      <c r="E12984" s="43" t="s">
        <v>6263</v>
      </c>
      <c r="F12984" s="43" t="s">
        <v>30</v>
      </c>
      <c r="G12984" s="43">
        <v>44111</v>
      </c>
      <c r="Y12984" s="43" t="str">
        <f t="shared" si="404"/>
        <v/>
      </c>
      <c r="AA12984" s="43" t="e">
        <f t="shared" si="405"/>
        <v>#N/A</v>
      </c>
    </row>
    <row r="12985" spans="1:27" x14ac:dyDescent="0.3">
      <c r="A12985" s="43">
        <v>2317342</v>
      </c>
      <c r="B12985" s="43" t="s">
        <v>9022</v>
      </c>
      <c r="C12985" s="43" t="s">
        <v>313</v>
      </c>
      <c r="E12985" s="43" t="s">
        <v>35</v>
      </c>
      <c r="F12985" s="43" t="s">
        <v>30</v>
      </c>
      <c r="G12985" s="43">
        <v>44094</v>
      </c>
      <c r="Y12985" s="43" t="str">
        <f t="shared" si="404"/>
        <v>COMP</v>
      </c>
      <c r="AA12985" s="43">
        <f t="shared" si="405"/>
        <v>2317342</v>
      </c>
    </row>
    <row r="12986" spans="1:27" x14ac:dyDescent="0.3">
      <c r="A12986" s="43">
        <v>1003796</v>
      </c>
      <c r="B12986" s="43" t="s">
        <v>9023</v>
      </c>
      <c r="C12986" s="43" t="s">
        <v>305</v>
      </c>
      <c r="E12986" s="43" t="s">
        <v>29</v>
      </c>
      <c r="F12986" s="43" t="s">
        <v>28</v>
      </c>
      <c r="G12986" s="43">
        <v>44055</v>
      </c>
      <c r="Y12986" s="43" t="str">
        <f t="shared" si="404"/>
        <v/>
      </c>
      <c r="AA12986" s="43" t="e">
        <f t="shared" si="405"/>
        <v>#N/A</v>
      </c>
    </row>
    <row r="12987" spans="1:27" x14ac:dyDescent="0.3">
      <c r="A12987" s="43">
        <v>1254019</v>
      </c>
      <c r="B12987" s="43" t="s">
        <v>9024</v>
      </c>
      <c r="C12987" s="43" t="s">
        <v>514</v>
      </c>
      <c r="E12987" s="43" t="s">
        <v>6263</v>
      </c>
      <c r="F12987" s="43" t="s">
        <v>28</v>
      </c>
      <c r="G12987" s="43">
        <v>44103</v>
      </c>
      <c r="Y12987" s="43" t="str">
        <f t="shared" si="404"/>
        <v/>
      </c>
      <c r="AA12987" s="43" t="e">
        <f t="shared" si="405"/>
        <v>#N/A</v>
      </c>
    </row>
    <row r="12988" spans="1:27" x14ac:dyDescent="0.3">
      <c r="A12988" s="43">
        <v>1254024</v>
      </c>
      <c r="B12988" s="43" t="s">
        <v>9024</v>
      </c>
      <c r="C12988" s="43" t="s">
        <v>268</v>
      </c>
      <c r="E12988" s="43" t="s">
        <v>6263</v>
      </c>
      <c r="F12988" s="43" t="s">
        <v>30</v>
      </c>
      <c r="G12988" s="43">
        <v>44103</v>
      </c>
      <c r="Y12988" s="43" t="str">
        <f t="shared" si="404"/>
        <v/>
      </c>
      <c r="AA12988" s="43" t="e">
        <f t="shared" si="405"/>
        <v>#N/A</v>
      </c>
    </row>
    <row r="12989" spans="1:27" x14ac:dyDescent="0.3">
      <c r="A12989" s="43">
        <v>2281167</v>
      </c>
      <c r="B12989" s="43" t="s">
        <v>9025</v>
      </c>
      <c r="C12989" s="43" t="s">
        <v>266</v>
      </c>
      <c r="E12989" s="43" t="s">
        <v>6263</v>
      </c>
      <c r="F12989" s="43" t="s">
        <v>30</v>
      </c>
      <c r="G12989" s="43">
        <v>72041</v>
      </c>
      <c r="Y12989" s="43" t="str">
        <f t="shared" si="404"/>
        <v/>
      </c>
      <c r="AA12989" s="43" t="e">
        <f t="shared" si="405"/>
        <v>#N/A</v>
      </c>
    </row>
    <row r="12990" spans="1:27" x14ac:dyDescent="0.3">
      <c r="A12990" s="43">
        <v>588019</v>
      </c>
      <c r="B12990" s="43" t="s">
        <v>9026</v>
      </c>
      <c r="C12990" s="43" t="s">
        <v>1241</v>
      </c>
      <c r="E12990" s="43" t="s">
        <v>6263</v>
      </c>
      <c r="F12990" s="43" t="s">
        <v>28</v>
      </c>
      <c r="G12990" s="43">
        <v>85033</v>
      </c>
      <c r="Y12990" s="43" t="str">
        <f t="shared" si="404"/>
        <v/>
      </c>
      <c r="AA12990" s="43" t="e">
        <f t="shared" si="405"/>
        <v>#N/A</v>
      </c>
    </row>
    <row r="12991" spans="1:27" x14ac:dyDescent="0.3">
      <c r="A12991" s="43">
        <v>638557</v>
      </c>
      <c r="B12991" s="43" t="s">
        <v>9026</v>
      </c>
      <c r="C12991" s="43" t="s">
        <v>264</v>
      </c>
      <c r="E12991" s="43" t="s">
        <v>6263</v>
      </c>
      <c r="F12991" s="43" t="s">
        <v>28</v>
      </c>
      <c r="G12991" s="43">
        <v>85017</v>
      </c>
      <c r="Y12991" s="43" t="str">
        <f t="shared" si="404"/>
        <v>COMP</v>
      </c>
      <c r="AA12991" s="43">
        <f t="shared" si="405"/>
        <v>638557</v>
      </c>
    </row>
    <row r="12992" spans="1:27" x14ac:dyDescent="0.3">
      <c r="A12992" s="43">
        <v>2246569</v>
      </c>
      <c r="B12992" s="43" t="s">
        <v>2651</v>
      </c>
      <c r="C12992" s="43" t="s">
        <v>1551</v>
      </c>
      <c r="E12992" s="43" t="s">
        <v>29</v>
      </c>
      <c r="F12992" s="43" t="s">
        <v>30</v>
      </c>
      <c r="G12992" s="43">
        <v>44067</v>
      </c>
      <c r="Y12992" s="43" t="str">
        <f t="shared" si="404"/>
        <v/>
      </c>
      <c r="AA12992" s="43" t="e">
        <f t="shared" si="405"/>
        <v>#N/A</v>
      </c>
    </row>
    <row r="12993" spans="1:27" x14ac:dyDescent="0.3">
      <c r="A12993" s="43">
        <v>604792</v>
      </c>
      <c r="B12993" s="43" t="s">
        <v>9027</v>
      </c>
      <c r="C12993" s="43" t="s">
        <v>250</v>
      </c>
      <c r="E12993" s="43" t="s">
        <v>6263</v>
      </c>
      <c r="F12993" s="43" t="s">
        <v>28</v>
      </c>
      <c r="G12993" s="43">
        <v>44015</v>
      </c>
      <c r="Y12993" s="43" t="str">
        <f t="shared" si="404"/>
        <v/>
      </c>
      <c r="AA12993" s="43" t="e">
        <f t="shared" si="405"/>
        <v>#N/A</v>
      </c>
    </row>
    <row r="12994" spans="1:27" x14ac:dyDescent="0.3">
      <c r="A12994" s="43">
        <v>1632668</v>
      </c>
      <c r="B12994" s="43" t="s">
        <v>9028</v>
      </c>
      <c r="C12994" s="43" t="s">
        <v>377</v>
      </c>
      <c r="E12994" s="43" t="s">
        <v>6263</v>
      </c>
      <c r="F12994" s="43" t="s">
        <v>30</v>
      </c>
      <c r="G12994" s="43">
        <v>85073</v>
      </c>
      <c r="Y12994" s="43" t="str">
        <f t="shared" ref="Y12994:Y13057" si="406">IF(ISERROR(AA12994)=FALSE,"COMP","")</f>
        <v>COMP</v>
      </c>
      <c r="AA12994" s="43">
        <f t="shared" si="405"/>
        <v>1632668</v>
      </c>
    </row>
    <row r="12995" spans="1:27" x14ac:dyDescent="0.3">
      <c r="A12995" s="43">
        <v>2077030</v>
      </c>
      <c r="B12995" s="43" t="s">
        <v>9029</v>
      </c>
      <c r="C12995" s="43" t="s">
        <v>3384</v>
      </c>
      <c r="E12995" s="43" t="s">
        <v>35</v>
      </c>
      <c r="F12995" s="43" t="s">
        <v>28</v>
      </c>
      <c r="G12995" s="43">
        <v>53022</v>
      </c>
      <c r="Y12995" s="43" t="str">
        <f t="shared" si="406"/>
        <v>COMP</v>
      </c>
      <c r="AA12995" s="43">
        <f t="shared" ref="AA12995:AA13058" si="407">VLOOKUP(A12995,Z:Z,1,FALSE)</f>
        <v>2077030</v>
      </c>
    </row>
    <row r="12996" spans="1:27" x14ac:dyDescent="0.3">
      <c r="A12996" s="43">
        <v>511824</v>
      </c>
      <c r="B12996" s="43" t="s">
        <v>9029</v>
      </c>
      <c r="C12996" s="43" t="s">
        <v>299</v>
      </c>
      <c r="E12996" s="43" t="s">
        <v>6263</v>
      </c>
      <c r="F12996" s="43" t="s">
        <v>30</v>
      </c>
      <c r="G12996" s="43">
        <v>44052</v>
      </c>
      <c r="Y12996" s="43" t="str">
        <f t="shared" si="406"/>
        <v/>
      </c>
      <c r="AA12996" s="43" t="e">
        <f t="shared" si="407"/>
        <v>#N/A</v>
      </c>
    </row>
    <row r="12997" spans="1:27" x14ac:dyDescent="0.3">
      <c r="A12997" s="43">
        <v>393905</v>
      </c>
      <c r="B12997" s="43" t="s">
        <v>9029</v>
      </c>
      <c r="C12997" s="43" t="s">
        <v>422</v>
      </c>
      <c r="E12997" s="43" t="s">
        <v>6263</v>
      </c>
      <c r="F12997" s="43" t="s">
        <v>28</v>
      </c>
      <c r="G12997" s="43">
        <v>44052</v>
      </c>
      <c r="Y12997" s="43" t="str">
        <f t="shared" si="406"/>
        <v/>
      </c>
      <c r="AA12997" s="43" t="e">
        <f t="shared" si="407"/>
        <v>#N/A</v>
      </c>
    </row>
    <row r="12998" spans="1:27" x14ac:dyDescent="0.3">
      <c r="A12998" s="43">
        <v>1334133</v>
      </c>
      <c r="B12998" s="43" t="s">
        <v>9029</v>
      </c>
      <c r="C12998" s="43" t="s">
        <v>202</v>
      </c>
      <c r="E12998" s="43" t="s">
        <v>6263</v>
      </c>
      <c r="F12998" s="43" t="s">
        <v>28</v>
      </c>
      <c r="G12998" s="43">
        <v>53022</v>
      </c>
      <c r="Y12998" s="43" t="str">
        <f t="shared" si="406"/>
        <v>COMP</v>
      </c>
      <c r="AA12998" s="43">
        <f t="shared" si="407"/>
        <v>1334133</v>
      </c>
    </row>
    <row r="12999" spans="1:27" x14ac:dyDescent="0.3">
      <c r="A12999" s="43">
        <v>2296495</v>
      </c>
      <c r="B12999" s="43" t="s">
        <v>9029</v>
      </c>
      <c r="C12999" s="43" t="s">
        <v>202</v>
      </c>
      <c r="E12999" s="43" t="s">
        <v>6263</v>
      </c>
      <c r="F12999" s="43" t="s">
        <v>28</v>
      </c>
      <c r="G12999" s="43">
        <v>53013</v>
      </c>
      <c r="Y12999" s="43" t="str">
        <f t="shared" si="406"/>
        <v/>
      </c>
      <c r="AA12999" s="43" t="e">
        <f t="shared" si="407"/>
        <v>#N/A</v>
      </c>
    </row>
    <row r="13000" spans="1:27" x14ac:dyDescent="0.3">
      <c r="A13000" s="43">
        <v>1881451</v>
      </c>
      <c r="B13000" s="43" t="s">
        <v>9029</v>
      </c>
      <c r="C13000" s="43" t="s">
        <v>414</v>
      </c>
      <c r="E13000" s="43" t="s">
        <v>6263</v>
      </c>
      <c r="F13000" s="43" t="s">
        <v>30</v>
      </c>
      <c r="G13000" s="43">
        <v>53022</v>
      </c>
      <c r="Y13000" s="43" t="str">
        <f t="shared" si="406"/>
        <v/>
      </c>
      <c r="AA13000" s="43" t="e">
        <f t="shared" si="407"/>
        <v>#N/A</v>
      </c>
    </row>
    <row r="13001" spans="1:27" x14ac:dyDescent="0.3">
      <c r="A13001" s="43">
        <v>531880</v>
      </c>
      <c r="B13001" s="43" t="s">
        <v>9029</v>
      </c>
      <c r="C13001" s="43" t="s">
        <v>287</v>
      </c>
      <c r="E13001" s="43" t="s">
        <v>6263</v>
      </c>
      <c r="F13001" s="43" t="s">
        <v>28</v>
      </c>
      <c r="G13001" s="43">
        <v>53022</v>
      </c>
      <c r="Y13001" s="43" t="str">
        <f t="shared" si="406"/>
        <v/>
      </c>
      <c r="AA13001" s="43" t="e">
        <f t="shared" si="407"/>
        <v>#N/A</v>
      </c>
    </row>
    <row r="13002" spans="1:27" x14ac:dyDescent="0.3">
      <c r="A13002" s="43">
        <v>1467820</v>
      </c>
      <c r="B13002" s="43" t="s">
        <v>9030</v>
      </c>
      <c r="C13002" s="43" t="s">
        <v>202</v>
      </c>
      <c r="E13002" s="43" t="s">
        <v>6263</v>
      </c>
      <c r="F13002" s="43" t="s">
        <v>28</v>
      </c>
      <c r="G13002" s="43">
        <v>44090</v>
      </c>
      <c r="Y13002" s="43" t="str">
        <f t="shared" si="406"/>
        <v/>
      </c>
      <c r="AA13002" s="43" t="e">
        <f t="shared" si="407"/>
        <v>#N/A</v>
      </c>
    </row>
    <row r="13003" spans="1:27" x14ac:dyDescent="0.3">
      <c r="A13003" s="43">
        <v>2346706</v>
      </c>
      <c r="B13003" s="43" t="s">
        <v>9031</v>
      </c>
      <c r="C13003" s="43" t="s">
        <v>687</v>
      </c>
      <c r="E13003" s="43" t="s">
        <v>6263</v>
      </c>
      <c r="F13003" s="43" t="s">
        <v>28</v>
      </c>
      <c r="G13003" s="43">
        <v>49073</v>
      </c>
      <c r="Y13003" s="43" t="str">
        <f t="shared" si="406"/>
        <v/>
      </c>
      <c r="AA13003" s="43" t="e">
        <f t="shared" si="407"/>
        <v>#N/A</v>
      </c>
    </row>
    <row r="13004" spans="1:27" x14ac:dyDescent="0.3">
      <c r="A13004" s="43">
        <v>1828878</v>
      </c>
      <c r="B13004" s="43" t="s">
        <v>9032</v>
      </c>
      <c r="C13004" s="43" t="s">
        <v>717</v>
      </c>
      <c r="E13004" s="43" t="s">
        <v>6263</v>
      </c>
      <c r="F13004" s="43" t="s">
        <v>30</v>
      </c>
      <c r="G13004" s="43">
        <v>72021</v>
      </c>
      <c r="Y13004" s="43" t="str">
        <f t="shared" si="406"/>
        <v/>
      </c>
      <c r="AA13004" s="43" t="e">
        <f t="shared" si="407"/>
        <v>#N/A</v>
      </c>
    </row>
    <row r="13005" spans="1:27" x14ac:dyDescent="0.3">
      <c r="A13005" s="43">
        <v>1657781</v>
      </c>
      <c r="B13005" s="43" t="s">
        <v>9033</v>
      </c>
      <c r="C13005" s="43" t="s">
        <v>274</v>
      </c>
      <c r="E13005" s="43" t="s">
        <v>6263</v>
      </c>
      <c r="F13005" s="43" t="s">
        <v>28</v>
      </c>
      <c r="G13005" s="43">
        <v>44105</v>
      </c>
      <c r="Y13005" s="43" t="str">
        <f t="shared" si="406"/>
        <v/>
      </c>
      <c r="AA13005" s="43" t="e">
        <f t="shared" si="407"/>
        <v>#N/A</v>
      </c>
    </row>
    <row r="13006" spans="1:27" x14ac:dyDescent="0.3">
      <c r="A13006" s="43">
        <v>1621121</v>
      </c>
      <c r="B13006" s="43" t="s">
        <v>9034</v>
      </c>
      <c r="C13006" s="43" t="s">
        <v>316</v>
      </c>
      <c r="E13006" s="43" t="s">
        <v>29</v>
      </c>
      <c r="F13006" s="43" t="s">
        <v>28</v>
      </c>
      <c r="G13006" s="43">
        <v>85065</v>
      </c>
      <c r="Y13006" s="43" t="str">
        <f t="shared" si="406"/>
        <v>COMP</v>
      </c>
      <c r="AA13006" s="43">
        <f t="shared" si="407"/>
        <v>1621121</v>
      </c>
    </row>
    <row r="13007" spans="1:27" x14ac:dyDescent="0.3">
      <c r="A13007" s="43">
        <v>1365886</v>
      </c>
      <c r="B13007" s="43" t="s">
        <v>9035</v>
      </c>
      <c r="C13007" s="43" t="s">
        <v>173</v>
      </c>
      <c r="E13007" s="43" t="s">
        <v>6263</v>
      </c>
      <c r="F13007" s="43" t="s">
        <v>30</v>
      </c>
      <c r="G13007" s="43">
        <v>44024</v>
      </c>
      <c r="Y13007" s="43" t="str">
        <f t="shared" si="406"/>
        <v/>
      </c>
      <c r="AA13007" s="43" t="e">
        <f t="shared" si="407"/>
        <v>#N/A</v>
      </c>
    </row>
    <row r="13008" spans="1:27" x14ac:dyDescent="0.3">
      <c r="A13008" s="43">
        <v>2343854</v>
      </c>
      <c r="B13008" s="43" t="s">
        <v>9036</v>
      </c>
      <c r="C13008" s="43" t="s">
        <v>8238</v>
      </c>
      <c r="E13008" s="43" t="s">
        <v>29</v>
      </c>
      <c r="F13008" s="43" t="s">
        <v>30</v>
      </c>
      <c r="G13008" s="43">
        <v>49054</v>
      </c>
      <c r="Y13008" s="43" t="str">
        <f t="shared" si="406"/>
        <v/>
      </c>
      <c r="AA13008" s="43" t="e">
        <f t="shared" si="407"/>
        <v>#N/A</v>
      </c>
    </row>
    <row r="13009" spans="1:27" x14ac:dyDescent="0.3">
      <c r="A13009" s="43">
        <v>2284299</v>
      </c>
      <c r="B13009" s="43" t="s">
        <v>9037</v>
      </c>
      <c r="C13009" s="43" t="s">
        <v>1476</v>
      </c>
      <c r="E13009" s="43" t="s">
        <v>34</v>
      </c>
      <c r="F13009" s="43" t="s">
        <v>30</v>
      </c>
      <c r="G13009" s="43">
        <v>53058</v>
      </c>
      <c r="Y13009" s="43" t="str">
        <f t="shared" si="406"/>
        <v>COMP</v>
      </c>
      <c r="AA13009" s="43">
        <f t="shared" si="407"/>
        <v>2284299</v>
      </c>
    </row>
    <row r="13010" spans="1:27" x14ac:dyDescent="0.3">
      <c r="A13010" s="43">
        <v>1564833</v>
      </c>
      <c r="B13010" s="43" t="s">
        <v>9037</v>
      </c>
      <c r="C13010" s="43" t="s">
        <v>542</v>
      </c>
      <c r="E13010" s="43" t="s">
        <v>6263</v>
      </c>
      <c r="F13010" s="43" t="s">
        <v>28</v>
      </c>
      <c r="G13010" s="43">
        <v>53022</v>
      </c>
      <c r="Y13010" s="43" t="str">
        <f t="shared" si="406"/>
        <v>COMP</v>
      </c>
      <c r="AA13010" s="43">
        <f t="shared" si="407"/>
        <v>1564833</v>
      </c>
    </row>
    <row r="13011" spans="1:27" x14ac:dyDescent="0.3">
      <c r="A13011" s="43">
        <v>209226</v>
      </c>
      <c r="B13011" s="43" t="s">
        <v>9038</v>
      </c>
      <c r="C13011" s="43" t="s">
        <v>268</v>
      </c>
      <c r="E13011" s="43" t="s">
        <v>6263</v>
      </c>
      <c r="F13011" s="43" t="s">
        <v>30</v>
      </c>
      <c r="G13011" s="43">
        <v>85049</v>
      </c>
      <c r="Y13011" s="43" t="str">
        <f t="shared" si="406"/>
        <v/>
      </c>
      <c r="AA13011" s="43" t="e">
        <f t="shared" si="407"/>
        <v>#N/A</v>
      </c>
    </row>
    <row r="13012" spans="1:27" x14ac:dyDescent="0.3">
      <c r="A13012" s="43">
        <v>1673648</v>
      </c>
      <c r="B13012" s="43" t="s">
        <v>2654</v>
      </c>
      <c r="C13012" s="43" t="s">
        <v>2300</v>
      </c>
      <c r="E13012" s="43" t="s">
        <v>31</v>
      </c>
      <c r="F13012" s="43" t="s">
        <v>30</v>
      </c>
      <c r="G13012" s="43">
        <v>72041</v>
      </c>
      <c r="Y13012" s="43" t="str">
        <f t="shared" si="406"/>
        <v>COMP</v>
      </c>
      <c r="AA13012" s="43">
        <f t="shared" si="407"/>
        <v>1673648</v>
      </c>
    </row>
    <row r="13013" spans="1:27" x14ac:dyDescent="0.3">
      <c r="A13013" s="43">
        <v>1872017</v>
      </c>
      <c r="B13013" s="43" t="s">
        <v>2654</v>
      </c>
      <c r="C13013" s="43" t="s">
        <v>1145</v>
      </c>
      <c r="E13013" s="43" t="s">
        <v>6263</v>
      </c>
      <c r="F13013" s="43" t="s">
        <v>30</v>
      </c>
      <c r="G13013" s="43">
        <v>72041</v>
      </c>
      <c r="Y13013" s="43" t="str">
        <f t="shared" si="406"/>
        <v/>
      </c>
      <c r="AA13013" s="43" t="e">
        <f t="shared" si="407"/>
        <v>#N/A</v>
      </c>
    </row>
    <row r="13014" spans="1:27" x14ac:dyDescent="0.3">
      <c r="A13014" s="43">
        <v>1999902</v>
      </c>
      <c r="B13014" s="43" t="s">
        <v>2654</v>
      </c>
      <c r="C13014" s="43" t="s">
        <v>193</v>
      </c>
      <c r="E13014" s="43" t="s">
        <v>6263</v>
      </c>
      <c r="F13014" s="43" t="s">
        <v>28</v>
      </c>
      <c r="G13014" s="43">
        <v>44015</v>
      </c>
      <c r="Y13014" s="43" t="str">
        <f t="shared" si="406"/>
        <v/>
      </c>
      <c r="AA13014" s="43" t="e">
        <f t="shared" si="407"/>
        <v>#N/A</v>
      </c>
    </row>
    <row r="13015" spans="1:27" x14ac:dyDescent="0.3">
      <c r="A13015" s="43">
        <v>2175738</v>
      </c>
      <c r="B13015" s="43" t="s">
        <v>2654</v>
      </c>
      <c r="C13015" s="43" t="s">
        <v>375</v>
      </c>
      <c r="E13015" s="43" t="s">
        <v>6263</v>
      </c>
      <c r="F13015" s="43" t="s">
        <v>28</v>
      </c>
      <c r="G13015" s="43">
        <v>49019</v>
      </c>
      <c r="Y13015" s="43" t="str">
        <f t="shared" si="406"/>
        <v/>
      </c>
      <c r="AA13015" s="43" t="e">
        <f t="shared" si="407"/>
        <v>#N/A</v>
      </c>
    </row>
    <row r="13016" spans="1:27" x14ac:dyDescent="0.3">
      <c r="A13016" s="43">
        <v>2233700</v>
      </c>
      <c r="B13016" s="43" t="s">
        <v>2654</v>
      </c>
      <c r="C13016" s="43" t="s">
        <v>268</v>
      </c>
      <c r="E13016" s="43" t="s">
        <v>6263</v>
      </c>
      <c r="F13016" s="43" t="s">
        <v>30</v>
      </c>
      <c r="G13016" s="43">
        <v>72017</v>
      </c>
      <c r="Y13016" s="43" t="str">
        <f t="shared" si="406"/>
        <v/>
      </c>
      <c r="AA13016" s="43" t="e">
        <f t="shared" si="407"/>
        <v>#N/A</v>
      </c>
    </row>
    <row r="13017" spans="1:27" x14ac:dyDescent="0.3">
      <c r="A13017" s="43">
        <v>1075823</v>
      </c>
      <c r="B13017" s="43" t="s">
        <v>2654</v>
      </c>
      <c r="C13017" s="43" t="s">
        <v>589</v>
      </c>
      <c r="E13017" s="43" t="s">
        <v>29</v>
      </c>
      <c r="F13017" s="43" t="s">
        <v>30</v>
      </c>
      <c r="G13017" s="43">
        <v>49064</v>
      </c>
      <c r="Y13017" s="43" t="str">
        <f t="shared" si="406"/>
        <v>COMP</v>
      </c>
      <c r="AA13017" s="43">
        <f t="shared" si="407"/>
        <v>1075823</v>
      </c>
    </row>
    <row r="13018" spans="1:27" x14ac:dyDescent="0.3">
      <c r="A13018" s="43">
        <v>1677174</v>
      </c>
      <c r="B13018" s="43" t="s">
        <v>2654</v>
      </c>
      <c r="C13018" s="43" t="s">
        <v>1772</v>
      </c>
      <c r="E13018" s="43" t="s">
        <v>34</v>
      </c>
      <c r="F13018" s="43" t="s">
        <v>30</v>
      </c>
      <c r="G13018" s="43">
        <v>44013</v>
      </c>
      <c r="Y13018" s="43" t="str">
        <f t="shared" si="406"/>
        <v>COMP</v>
      </c>
      <c r="AA13018" s="43">
        <f t="shared" si="407"/>
        <v>1677174</v>
      </c>
    </row>
    <row r="13019" spans="1:27" x14ac:dyDescent="0.3">
      <c r="A13019" s="43">
        <v>1377857</v>
      </c>
      <c r="B13019" s="43" t="s">
        <v>2654</v>
      </c>
      <c r="C13019" s="43" t="s">
        <v>803</v>
      </c>
      <c r="E13019" s="43" t="s">
        <v>6263</v>
      </c>
      <c r="F13019" s="43" t="s">
        <v>30</v>
      </c>
      <c r="G13019" s="43">
        <v>72041</v>
      </c>
      <c r="Y13019" s="43" t="str">
        <f t="shared" si="406"/>
        <v/>
      </c>
      <c r="AA13019" s="43" t="e">
        <f t="shared" si="407"/>
        <v>#N/A</v>
      </c>
    </row>
    <row r="13020" spans="1:27" x14ac:dyDescent="0.3">
      <c r="A13020" s="43">
        <v>1263962</v>
      </c>
      <c r="B13020" s="43" t="s">
        <v>2654</v>
      </c>
      <c r="C13020" s="43" t="s">
        <v>881</v>
      </c>
      <c r="E13020" s="43" t="s">
        <v>31</v>
      </c>
      <c r="F13020" s="43" t="s">
        <v>30</v>
      </c>
      <c r="G13020" s="43">
        <v>44036</v>
      </c>
      <c r="Y13020" s="43" t="str">
        <f t="shared" si="406"/>
        <v>COMP</v>
      </c>
      <c r="AA13020" s="43">
        <f t="shared" si="407"/>
        <v>1263962</v>
      </c>
    </row>
    <row r="13021" spans="1:27" x14ac:dyDescent="0.3">
      <c r="A13021" s="43">
        <v>1669022</v>
      </c>
      <c r="B13021" s="43" t="s">
        <v>2654</v>
      </c>
      <c r="C13021" s="43" t="s">
        <v>618</v>
      </c>
      <c r="E13021" s="43" t="s">
        <v>6263</v>
      </c>
      <c r="F13021" s="43" t="s">
        <v>28</v>
      </c>
      <c r="G13021" s="43">
        <v>44098</v>
      </c>
      <c r="Y13021" s="43" t="str">
        <f t="shared" si="406"/>
        <v/>
      </c>
      <c r="AA13021" s="43" t="e">
        <f t="shared" si="407"/>
        <v>#N/A</v>
      </c>
    </row>
    <row r="13022" spans="1:27" x14ac:dyDescent="0.3">
      <c r="A13022" s="43">
        <v>1075597</v>
      </c>
      <c r="B13022" s="43" t="s">
        <v>2654</v>
      </c>
      <c r="C13022" s="43" t="s">
        <v>223</v>
      </c>
      <c r="E13022" s="43" t="s">
        <v>6263</v>
      </c>
      <c r="F13022" s="43" t="s">
        <v>28</v>
      </c>
      <c r="G13022" s="43">
        <v>44134</v>
      </c>
      <c r="Y13022" s="43" t="str">
        <f t="shared" si="406"/>
        <v/>
      </c>
      <c r="AA13022" s="43" t="e">
        <f t="shared" si="407"/>
        <v>#N/A</v>
      </c>
    </row>
    <row r="13023" spans="1:27" x14ac:dyDescent="0.3">
      <c r="A13023" s="43">
        <v>237709</v>
      </c>
      <c r="B13023" s="43" t="s">
        <v>2654</v>
      </c>
      <c r="C13023" s="43" t="s">
        <v>1635</v>
      </c>
      <c r="E13023" s="43" t="s">
        <v>6263</v>
      </c>
      <c r="F13023" s="43" t="s">
        <v>28</v>
      </c>
      <c r="G13023" s="43">
        <v>53052</v>
      </c>
      <c r="Y13023" s="43" t="str">
        <f t="shared" si="406"/>
        <v>COMP</v>
      </c>
      <c r="AA13023" s="43">
        <f t="shared" si="407"/>
        <v>237709</v>
      </c>
    </row>
    <row r="13024" spans="1:27" x14ac:dyDescent="0.3">
      <c r="A13024" s="43">
        <v>1848900</v>
      </c>
      <c r="B13024" s="43" t="s">
        <v>2654</v>
      </c>
      <c r="C13024" s="43" t="s">
        <v>1149</v>
      </c>
      <c r="E13024" s="43" t="s">
        <v>6263</v>
      </c>
      <c r="F13024" s="43" t="s">
        <v>28</v>
      </c>
      <c r="G13024" s="43">
        <v>72009</v>
      </c>
      <c r="Y13024" s="43" t="str">
        <f t="shared" si="406"/>
        <v>COMP</v>
      </c>
      <c r="AA13024" s="43">
        <f t="shared" si="407"/>
        <v>1848900</v>
      </c>
    </row>
    <row r="13025" spans="1:27" x14ac:dyDescent="0.3">
      <c r="A13025" s="43">
        <v>2428753</v>
      </c>
      <c r="B13025" s="43" t="s">
        <v>2654</v>
      </c>
      <c r="C13025" s="43" t="s">
        <v>508</v>
      </c>
      <c r="E13025" s="43" t="s">
        <v>6263</v>
      </c>
      <c r="F13025" s="43" t="s">
        <v>28</v>
      </c>
      <c r="G13025" s="43">
        <v>44072</v>
      </c>
      <c r="Y13025" s="43" t="str">
        <f t="shared" si="406"/>
        <v/>
      </c>
      <c r="AA13025" s="43" t="e">
        <f t="shared" si="407"/>
        <v>#N/A</v>
      </c>
    </row>
    <row r="13026" spans="1:27" x14ac:dyDescent="0.3">
      <c r="A13026" s="43">
        <v>2429405</v>
      </c>
      <c r="B13026" s="43" t="s">
        <v>2654</v>
      </c>
      <c r="C13026" s="43" t="s">
        <v>1036</v>
      </c>
      <c r="E13026" s="43" t="s">
        <v>6263</v>
      </c>
      <c r="F13026" s="43" t="s">
        <v>30</v>
      </c>
      <c r="G13026" s="43">
        <v>49067</v>
      </c>
      <c r="Y13026" s="43" t="str">
        <f t="shared" si="406"/>
        <v/>
      </c>
      <c r="AA13026" s="43" t="e">
        <f t="shared" si="407"/>
        <v>#N/A</v>
      </c>
    </row>
    <row r="13027" spans="1:27" x14ac:dyDescent="0.3">
      <c r="A13027" s="43">
        <v>2170790</v>
      </c>
      <c r="B13027" s="43" t="s">
        <v>9039</v>
      </c>
      <c r="C13027" s="43" t="s">
        <v>9040</v>
      </c>
      <c r="E13027" s="43" t="s">
        <v>29</v>
      </c>
      <c r="F13027" s="43" t="s">
        <v>30</v>
      </c>
      <c r="G13027" s="43">
        <v>44090</v>
      </c>
      <c r="Y13027" s="43" t="str">
        <f t="shared" si="406"/>
        <v/>
      </c>
      <c r="AA13027" s="43" t="e">
        <f t="shared" si="407"/>
        <v>#N/A</v>
      </c>
    </row>
    <row r="13028" spans="1:27" x14ac:dyDescent="0.3">
      <c r="A13028" s="43">
        <v>2341248</v>
      </c>
      <c r="B13028" s="43" t="s">
        <v>9041</v>
      </c>
      <c r="C13028" s="43" t="s">
        <v>512</v>
      </c>
      <c r="E13028" s="43" t="s">
        <v>29</v>
      </c>
      <c r="F13028" s="43" t="s">
        <v>28</v>
      </c>
      <c r="G13028" s="43">
        <v>49054</v>
      </c>
      <c r="Y13028" s="43" t="str">
        <f t="shared" si="406"/>
        <v/>
      </c>
      <c r="AA13028" s="43" t="e">
        <f t="shared" si="407"/>
        <v>#N/A</v>
      </c>
    </row>
    <row r="13029" spans="1:27" x14ac:dyDescent="0.3">
      <c r="A13029" s="43">
        <v>1311370</v>
      </c>
      <c r="B13029" s="43" t="s">
        <v>9041</v>
      </c>
      <c r="C13029" s="43" t="s">
        <v>185</v>
      </c>
      <c r="E13029" s="43" t="s">
        <v>6263</v>
      </c>
      <c r="F13029" s="43" t="s">
        <v>28</v>
      </c>
      <c r="G13029" s="43">
        <v>44067</v>
      </c>
      <c r="Y13029" s="43" t="str">
        <f t="shared" si="406"/>
        <v>COMP</v>
      </c>
      <c r="AA13029" s="43">
        <f t="shared" si="407"/>
        <v>1311370</v>
      </c>
    </row>
    <row r="13030" spans="1:27" x14ac:dyDescent="0.3">
      <c r="A13030" s="43">
        <v>1392937</v>
      </c>
      <c r="B13030" s="43" t="s">
        <v>9041</v>
      </c>
      <c r="C13030" s="43" t="s">
        <v>1734</v>
      </c>
      <c r="E13030" s="43" t="s">
        <v>31</v>
      </c>
      <c r="F13030" s="43" t="s">
        <v>30</v>
      </c>
      <c r="G13030" s="43">
        <v>72061</v>
      </c>
      <c r="Y13030" s="43" t="str">
        <f t="shared" si="406"/>
        <v>COMP</v>
      </c>
      <c r="AA13030" s="43">
        <f t="shared" si="407"/>
        <v>1392937</v>
      </c>
    </row>
    <row r="13031" spans="1:27" x14ac:dyDescent="0.3">
      <c r="A13031" s="43">
        <v>1121196</v>
      </c>
      <c r="B13031" s="43" t="s">
        <v>9042</v>
      </c>
      <c r="C13031" s="43" t="s">
        <v>984</v>
      </c>
      <c r="E13031" s="43" t="s">
        <v>6263</v>
      </c>
      <c r="F13031" s="43" t="s">
        <v>28</v>
      </c>
      <c r="G13031" s="43">
        <v>85018</v>
      </c>
      <c r="Y13031" s="43" t="str">
        <f t="shared" si="406"/>
        <v/>
      </c>
      <c r="AA13031" s="43" t="e">
        <f t="shared" si="407"/>
        <v>#N/A</v>
      </c>
    </row>
    <row r="13032" spans="1:27" x14ac:dyDescent="0.3">
      <c r="A13032" s="43">
        <v>2204604</v>
      </c>
      <c r="B13032" s="43" t="s">
        <v>9043</v>
      </c>
      <c r="C13032" s="43" t="s">
        <v>436</v>
      </c>
      <c r="E13032" s="43" t="s">
        <v>6263</v>
      </c>
      <c r="F13032" s="43" t="s">
        <v>28</v>
      </c>
      <c r="G13032" s="43">
        <v>44024</v>
      </c>
      <c r="Y13032" s="43" t="str">
        <f t="shared" si="406"/>
        <v>COMP</v>
      </c>
      <c r="AA13032" s="43">
        <f t="shared" si="407"/>
        <v>2204604</v>
      </c>
    </row>
    <row r="13033" spans="1:27" x14ac:dyDescent="0.3">
      <c r="A13033" s="43">
        <v>2266134</v>
      </c>
      <c r="B13033" s="43" t="s">
        <v>9044</v>
      </c>
      <c r="C13033" s="43" t="s">
        <v>620</v>
      </c>
      <c r="E13033" s="43" t="s">
        <v>6263</v>
      </c>
      <c r="F13033" s="43" t="s">
        <v>30</v>
      </c>
      <c r="G13033" s="43">
        <v>72041</v>
      </c>
      <c r="Y13033" s="43" t="str">
        <f t="shared" si="406"/>
        <v/>
      </c>
      <c r="AA13033" s="43" t="e">
        <f t="shared" si="407"/>
        <v>#N/A</v>
      </c>
    </row>
    <row r="13034" spans="1:27" x14ac:dyDescent="0.3">
      <c r="A13034" s="43">
        <v>1827932</v>
      </c>
      <c r="B13034" s="43" t="s">
        <v>9045</v>
      </c>
      <c r="C13034" s="43" t="s">
        <v>9046</v>
      </c>
      <c r="E13034" s="43" t="s">
        <v>31</v>
      </c>
      <c r="F13034" s="43" t="s">
        <v>30</v>
      </c>
      <c r="G13034" s="43">
        <v>44049</v>
      </c>
      <c r="Y13034" s="43" t="str">
        <f t="shared" si="406"/>
        <v>COMP</v>
      </c>
      <c r="AA13034" s="43">
        <f t="shared" si="407"/>
        <v>1827932</v>
      </c>
    </row>
    <row r="13035" spans="1:27" x14ac:dyDescent="0.3">
      <c r="A13035" s="43">
        <v>191037</v>
      </c>
      <c r="B13035" s="43" t="s">
        <v>9047</v>
      </c>
      <c r="C13035" s="43" t="s">
        <v>1904</v>
      </c>
      <c r="E13035" s="43" t="s">
        <v>6263</v>
      </c>
      <c r="F13035" s="43" t="s">
        <v>28</v>
      </c>
      <c r="G13035" s="43">
        <v>49039</v>
      </c>
      <c r="Y13035" s="43" t="str">
        <f t="shared" si="406"/>
        <v/>
      </c>
      <c r="AA13035" s="43" t="e">
        <f t="shared" si="407"/>
        <v>#N/A</v>
      </c>
    </row>
    <row r="13036" spans="1:27" x14ac:dyDescent="0.3">
      <c r="A13036" s="43">
        <v>1546870</v>
      </c>
      <c r="B13036" s="43" t="s">
        <v>9048</v>
      </c>
      <c r="C13036" s="43" t="s">
        <v>1514</v>
      </c>
      <c r="E13036" s="43" t="s">
        <v>6263</v>
      </c>
      <c r="F13036" s="43" t="s">
        <v>30</v>
      </c>
      <c r="G13036" s="43">
        <v>44071</v>
      </c>
      <c r="Y13036" s="43" t="str">
        <f t="shared" si="406"/>
        <v/>
      </c>
      <c r="AA13036" s="43" t="e">
        <f t="shared" si="407"/>
        <v>#N/A</v>
      </c>
    </row>
    <row r="13037" spans="1:27" x14ac:dyDescent="0.3">
      <c r="A13037" s="43">
        <v>2253426</v>
      </c>
      <c r="B13037" s="43" t="s">
        <v>9049</v>
      </c>
      <c r="C13037" s="43" t="s">
        <v>397</v>
      </c>
      <c r="E13037" s="43" t="s">
        <v>6263</v>
      </c>
      <c r="F13037" s="43" t="s">
        <v>28</v>
      </c>
      <c r="G13037" s="43">
        <v>49044</v>
      </c>
      <c r="Y13037" s="43" t="str">
        <f t="shared" si="406"/>
        <v>COMP</v>
      </c>
      <c r="AA13037" s="43">
        <f t="shared" si="407"/>
        <v>2253426</v>
      </c>
    </row>
    <row r="13038" spans="1:27" x14ac:dyDescent="0.3">
      <c r="A13038" s="43">
        <v>2056965</v>
      </c>
      <c r="B13038" s="43" t="s">
        <v>9049</v>
      </c>
      <c r="C13038" s="43" t="s">
        <v>9050</v>
      </c>
      <c r="E13038" s="43" t="s">
        <v>6263</v>
      </c>
      <c r="F13038" s="43" t="s">
        <v>30</v>
      </c>
      <c r="G13038" s="43">
        <v>44015</v>
      </c>
      <c r="Y13038" s="43" t="str">
        <f t="shared" si="406"/>
        <v/>
      </c>
      <c r="AA13038" s="43" t="e">
        <f t="shared" si="407"/>
        <v>#N/A</v>
      </c>
    </row>
    <row r="13039" spans="1:27" x14ac:dyDescent="0.3">
      <c r="A13039" s="43">
        <v>2307272</v>
      </c>
      <c r="B13039" s="43" t="s">
        <v>9051</v>
      </c>
      <c r="C13039" s="43" t="s">
        <v>6953</v>
      </c>
      <c r="E13039" s="43" t="s">
        <v>6263</v>
      </c>
      <c r="F13039" s="43" t="s">
        <v>30</v>
      </c>
      <c r="G13039" s="43">
        <v>44075</v>
      </c>
      <c r="Y13039" s="43" t="str">
        <f t="shared" si="406"/>
        <v/>
      </c>
      <c r="AA13039" s="43" t="e">
        <f t="shared" si="407"/>
        <v>#N/A</v>
      </c>
    </row>
    <row r="13040" spans="1:27" x14ac:dyDescent="0.3">
      <c r="A13040" s="43">
        <v>1278493</v>
      </c>
      <c r="B13040" s="43" t="s">
        <v>9052</v>
      </c>
      <c r="C13040" s="43" t="s">
        <v>527</v>
      </c>
      <c r="E13040" s="43" t="s">
        <v>6263</v>
      </c>
      <c r="F13040" s="43" t="s">
        <v>30</v>
      </c>
      <c r="G13040" s="43">
        <v>49009</v>
      </c>
      <c r="Y13040" s="43" t="str">
        <f t="shared" si="406"/>
        <v/>
      </c>
      <c r="AA13040" s="43" t="e">
        <f t="shared" si="407"/>
        <v>#N/A</v>
      </c>
    </row>
    <row r="13041" spans="1:27" x14ac:dyDescent="0.3">
      <c r="A13041" s="43">
        <v>1698901</v>
      </c>
      <c r="B13041" s="43" t="s">
        <v>9052</v>
      </c>
      <c r="C13041" s="43" t="s">
        <v>795</v>
      </c>
      <c r="E13041" s="43" t="s">
        <v>6263</v>
      </c>
      <c r="F13041" s="43" t="s">
        <v>30</v>
      </c>
      <c r="G13041" s="43">
        <v>49066</v>
      </c>
      <c r="Y13041" s="43" t="str">
        <f t="shared" si="406"/>
        <v/>
      </c>
      <c r="AA13041" s="43" t="e">
        <f t="shared" si="407"/>
        <v>#N/A</v>
      </c>
    </row>
    <row r="13042" spans="1:27" x14ac:dyDescent="0.3">
      <c r="A13042" s="43">
        <v>1262554</v>
      </c>
      <c r="B13042" s="43" t="s">
        <v>9053</v>
      </c>
      <c r="C13042" s="43" t="s">
        <v>412</v>
      </c>
      <c r="E13042" s="43" t="s">
        <v>6263</v>
      </c>
      <c r="F13042" s="43" t="s">
        <v>28</v>
      </c>
      <c r="G13042" s="43">
        <v>72041</v>
      </c>
      <c r="Y13042" s="43" t="str">
        <f t="shared" si="406"/>
        <v/>
      </c>
      <c r="AA13042" s="43" t="e">
        <f t="shared" si="407"/>
        <v>#N/A</v>
      </c>
    </row>
    <row r="13043" spans="1:27" x14ac:dyDescent="0.3">
      <c r="A13043" s="43">
        <v>1323289</v>
      </c>
      <c r="B13043" s="43" t="s">
        <v>9053</v>
      </c>
      <c r="C13043" s="43" t="s">
        <v>408</v>
      </c>
      <c r="E13043" s="43" t="s">
        <v>6263</v>
      </c>
      <c r="F13043" s="43" t="s">
        <v>30</v>
      </c>
      <c r="G13043" s="43">
        <v>72029</v>
      </c>
      <c r="Y13043" s="43" t="str">
        <f t="shared" si="406"/>
        <v/>
      </c>
      <c r="AA13043" s="43" t="e">
        <f t="shared" si="407"/>
        <v>#N/A</v>
      </c>
    </row>
    <row r="13044" spans="1:27" x14ac:dyDescent="0.3">
      <c r="A13044" s="43">
        <v>1307135</v>
      </c>
      <c r="B13044" s="43" t="s">
        <v>9053</v>
      </c>
      <c r="C13044" s="43" t="s">
        <v>1061</v>
      </c>
      <c r="E13044" s="43" t="s">
        <v>34</v>
      </c>
      <c r="F13044" s="43" t="s">
        <v>28</v>
      </c>
      <c r="G13044" s="43">
        <v>72029</v>
      </c>
      <c r="Y13044" s="43" t="str">
        <f t="shared" si="406"/>
        <v>COMP</v>
      </c>
      <c r="AA13044" s="43">
        <f t="shared" si="407"/>
        <v>1307135</v>
      </c>
    </row>
    <row r="13045" spans="1:27" x14ac:dyDescent="0.3">
      <c r="A13045" s="43">
        <v>1448290</v>
      </c>
      <c r="B13045" s="43" t="s">
        <v>9053</v>
      </c>
      <c r="C13045" s="43" t="s">
        <v>175</v>
      </c>
      <c r="E13045" s="43" t="s">
        <v>6263</v>
      </c>
      <c r="F13045" s="43" t="s">
        <v>28</v>
      </c>
      <c r="G13045" s="43">
        <v>72029</v>
      </c>
      <c r="Y13045" s="43" t="str">
        <f t="shared" si="406"/>
        <v>COMP</v>
      </c>
      <c r="AA13045" s="43">
        <f t="shared" si="407"/>
        <v>1448290</v>
      </c>
    </row>
    <row r="13046" spans="1:27" x14ac:dyDescent="0.3">
      <c r="A13046" s="43">
        <v>2095982</v>
      </c>
      <c r="B13046" s="43" t="s">
        <v>9054</v>
      </c>
      <c r="C13046" s="43" t="s">
        <v>469</v>
      </c>
      <c r="E13046" s="43" t="s">
        <v>6263</v>
      </c>
      <c r="F13046" s="43" t="s">
        <v>28</v>
      </c>
      <c r="G13046" s="43">
        <v>44062</v>
      </c>
      <c r="Y13046" s="43" t="str">
        <f t="shared" si="406"/>
        <v/>
      </c>
      <c r="AA13046" s="43" t="e">
        <f t="shared" si="407"/>
        <v>#N/A</v>
      </c>
    </row>
    <row r="13047" spans="1:27" x14ac:dyDescent="0.3">
      <c r="A13047" s="43">
        <v>2433847</v>
      </c>
      <c r="B13047" s="43" t="s">
        <v>9055</v>
      </c>
      <c r="C13047" s="43" t="s">
        <v>659</v>
      </c>
      <c r="E13047" s="43" t="s">
        <v>6263</v>
      </c>
      <c r="F13047" s="43" t="s">
        <v>28</v>
      </c>
      <c r="G13047" s="43">
        <v>85062</v>
      </c>
      <c r="Y13047" s="43" t="str">
        <f t="shared" si="406"/>
        <v/>
      </c>
      <c r="AA13047" s="43" t="e">
        <f t="shared" si="407"/>
        <v>#N/A</v>
      </c>
    </row>
    <row r="13048" spans="1:27" x14ac:dyDescent="0.3">
      <c r="A13048" s="43">
        <v>2399347</v>
      </c>
      <c r="B13048" s="43" t="s">
        <v>9056</v>
      </c>
      <c r="C13048" s="43" t="s">
        <v>460</v>
      </c>
      <c r="E13048" s="43" t="s">
        <v>34</v>
      </c>
      <c r="F13048" s="43" t="s">
        <v>30</v>
      </c>
      <c r="G13048" s="43">
        <v>53058</v>
      </c>
      <c r="Y13048" s="43" t="str">
        <f t="shared" si="406"/>
        <v>COMP</v>
      </c>
      <c r="AA13048" s="43">
        <f t="shared" si="407"/>
        <v>2399347</v>
      </c>
    </row>
    <row r="13049" spans="1:27" x14ac:dyDescent="0.3">
      <c r="A13049" s="43">
        <v>1643133</v>
      </c>
      <c r="B13049" s="43" t="s">
        <v>9056</v>
      </c>
      <c r="C13049" s="43" t="s">
        <v>6340</v>
      </c>
      <c r="E13049" s="43" t="s">
        <v>6263</v>
      </c>
      <c r="F13049" s="43" t="s">
        <v>30</v>
      </c>
      <c r="G13049" s="43">
        <v>53013</v>
      </c>
      <c r="Y13049" s="43" t="str">
        <f t="shared" si="406"/>
        <v/>
      </c>
      <c r="AA13049" s="43" t="e">
        <f t="shared" si="407"/>
        <v>#N/A</v>
      </c>
    </row>
    <row r="13050" spans="1:27" x14ac:dyDescent="0.3">
      <c r="A13050" s="43">
        <v>513161</v>
      </c>
      <c r="B13050" s="43" t="s">
        <v>1904</v>
      </c>
      <c r="C13050" s="43" t="s">
        <v>664</v>
      </c>
      <c r="E13050" s="43" t="s">
        <v>6263</v>
      </c>
      <c r="F13050" s="43" t="s">
        <v>28</v>
      </c>
      <c r="G13050" s="43">
        <v>49002</v>
      </c>
      <c r="Y13050" s="43" t="str">
        <f t="shared" si="406"/>
        <v/>
      </c>
      <c r="AA13050" s="43" t="e">
        <f t="shared" si="407"/>
        <v>#N/A</v>
      </c>
    </row>
    <row r="13051" spans="1:27" x14ac:dyDescent="0.3">
      <c r="A13051" s="43">
        <v>2394526</v>
      </c>
      <c r="B13051" s="43" t="s">
        <v>9057</v>
      </c>
      <c r="C13051" s="43" t="s">
        <v>236</v>
      </c>
      <c r="E13051" s="43" t="s">
        <v>6263</v>
      </c>
      <c r="F13051" s="43" t="s">
        <v>28</v>
      </c>
      <c r="G13051" s="43">
        <v>72007</v>
      </c>
      <c r="Y13051" s="43" t="str">
        <f t="shared" si="406"/>
        <v/>
      </c>
      <c r="AA13051" s="43" t="e">
        <f t="shared" si="407"/>
        <v>#N/A</v>
      </c>
    </row>
    <row r="13052" spans="1:27" x14ac:dyDescent="0.3">
      <c r="A13052" s="43">
        <v>2264947</v>
      </c>
      <c r="B13052" s="43" t="s">
        <v>9058</v>
      </c>
      <c r="C13052" s="43" t="s">
        <v>223</v>
      </c>
      <c r="E13052" s="43" t="s">
        <v>6263</v>
      </c>
      <c r="F13052" s="43" t="s">
        <v>28</v>
      </c>
      <c r="G13052" s="43">
        <v>44015</v>
      </c>
      <c r="Y13052" s="43" t="str">
        <f t="shared" si="406"/>
        <v/>
      </c>
      <c r="AA13052" s="43" t="e">
        <f t="shared" si="407"/>
        <v>#N/A</v>
      </c>
    </row>
    <row r="13053" spans="1:27" x14ac:dyDescent="0.3">
      <c r="A13053" s="43">
        <v>2201875</v>
      </c>
      <c r="B13053" s="43" t="s">
        <v>9059</v>
      </c>
      <c r="C13053" s="43" t="s">
        <v>6527</v>
      </c>
      <c r="E13053" s="43" t="s">
        <v>6263</v>
      </c>
      <c r="F13053" s="43" t="s">
        <v>30</v>
      </c>
      <c r="G13053" s="43">
        <v>44094</v>
      </c>
      <c r="Y13053" s="43" t="str">
        <f t="shared" si="406"/>
        <v/>
      </c>
      <c r="AA13053" s="43" t="e">
        <f t="shared" si="407"/>
        <v>#N/A</v>
      </c>
    </row>
    <row r="13054" spans="1:27" x14ac:dyDescent="0.3">
      <c r="A13054" s="43">
        <v>2416783</v>
      </c>
      <c r="B13054" s="43" t="s">
        <v>9060</v>
      </c>
      <c r="C13054" s="43" t="s">
        <v>9061</v>
      </c>
      <c r="E13054" s="43" t="s">
        <v>29</v>
      </c>
      <c r="F13054" s="43" t="s">
        <v>28</v>
      </c>
      <c r="G13054" s="43">
        <v>44024</v>
      </c>
      <c r="Y13054" s="43" t="str">
        <f t="shared" si="406"/>
        <v/>
      </c>
      <c r="AA13054" s="43" t="e">
        <f t="shared" si="407"/>
        <v>#N/A</v>
      </c>
    </row>
    <row r="13055" spans="1:27" x14ac:dyDescent="0.3">
      <c r="A13055" s="43">
        <v>1912758</v>
      </c>
      <c r="B13055" s="43" t="s">
        <v>9062</v>
      </c>
      <c r="C13055" s="43" t="s">
        <v>5873</v>
      </c>
      <c r="E13055" s="43" t="s">
        <v>6263</v>
      </c>
      <c r="F13055" s="43" t="s">
        <v>28</v>
      </c>
      <c r="G13055" s="43">
        <v>44125</v>
      </c>
      <c r="Y13055" s="43" t="str">
        <f t="shared" si="406"/>
        <v/>
      </c>
      <c r="AA13055" s="43" t="e">
        <f t="shared" si="407"/>
        <v>#N/A</v>
      </c>
    </row>
    <row r="13056" spans="1:27" x14ac:dyDescent="0.3">
      <c r="A13056" s="43">
        <v>2396436</v>
      </c>
      <c r="B13056" s="43" t="s">
        <v>9063</v>
      </c>
      <c r="C13056" s="43" t="s">
        <v>9064</v>
      </c>
      <c r="E13056" s="43" t="s">
        <v>6263</v>
      </c>
      <c r="F13056" s="43" t="s">
        <v>28</v>
      </c>
      <c r="G13056" s="43">
        <v>72085</v>
      </c>
      <c r="Y13056" s="43" t="str">
        <f t="shared" si="406"/>
        <v>COMP</v>
      </c>
      <c r="AA13056" s="43">
        <f t="shared" si="407"/>
        <v>2396436</v>
      </c>
    </row>
    <row r="13057" spans="1:27" x14ac:dyDescent="0.3">
      <c r="A13057" s="43">
        <v>2196101</v>
      </c>
      <c r="B13057" s="43" t="s">
        <v>9065</v>
      </c>
      <c r="C13057" s="43" t="s">
        <v>492</v>
      </c>
      <c r="E13057" s="43" t="s">
        <v>6263</v>
      </c>
      <c r="F13057" s="43" t="s">
        <v>30</v>
      </c>
      <c r="G13057" s="43">
        <v>49001</v>
      </c>
      <c r="Y13057" s="43" t="str">
        <f t="shared" si="406"/>
        <v/>
      </c>
      <c r="AA13057" s="43" t="e">
        <f t="shared" si="407"/>
        <v>#N/A</v>
      </c>
    </row>
    <row r="13058" spans="1:27" x14ac:dyDescent="0.3">
      <c r="A13058" s="43">
        <v>2062504</v>
      </c>
      <c r="B13058" s="43" t="s">
        <v>9066</v>
      </c>
      <c r="C13058" s="43" t="s">
        <v>6343</v>
      </c>
      <c r="E13058" s="43" t="s">
        <v>6263</v>
      </c>
      <c r="F13058" s="43" t="s">
        <v>30</v>
      </c>
      <c r="G13058" s="43">
        <v>72017</v>
      </c>
      <c r="Y13058" s="43" t="str">
        <f t="shared" ref="Y13058:Y13121" si="408">IF(ISERROR(AA13058)=FALSE,"COMP","")</f>
        <v/>
      </c>
      <c r="AA13058" s="43" t="e">
        <f t="shared" si="407"/>
        <v>#N/A</v>
      </c>
    </row>
    <row r="13059" spans="1:27" x14ac:dyDescent="0.3">
      <c r="A13059" s="43">
        <v>982540</v>
      </c>
      <c r="B13059" s="43" t="s">
        <v>9067</v>
      </c>
      <c r="C13059" s="43" t="s">
        <v>2675</v>
      </c>
      <c r="E13059" s="43" t="s">
        <v>6263</v>
      </c>
      <c r="F13059" s="43" t="s">
        <v>28</v>
      </c>
      <c r="G13059" s="43">
        <v>44067</v>
      </c>
      <c r="Y13059" s="43" t="str">
        <f t="shared" si="408"/>
        <v/>
      </c>
      <c r="AA13059" s="43" t="e">
        <f t="shared" ref="AA13059:AA13122" si="409">VLOOKUP(A13059,Z:Z,1,FALSE)</f>
        <v>#N/A</v>
      </c>
    </row>
    <row r="13060" spans="1:27" x14ac:dyDescent="0.3">
      <c r="A13060" s="43">
        <v>839581</v>
      </c>
      <c r="B13060" s="43" t="s">
        <v>9068</v>
      </c>
      <c r="C13060" s="43" t="s">
        <v>618</v>
      </c>
      <c r="E13060" s="43" t="s">
        <v>6263</v>
      </c>
      <c r="F13060" s="43" t="s">
        <v>28</v>
      </c>
      <c r="G13060" s="43">
        <v>44012</v>
      </c>
      <c r="Y13060" s="43" t="str">
        <f t="shared" si="408"/>
        <v/>
      </c>
      <c r="AA13060" s="43" t="e">
        <f t="shared" si="409"/>
        <v>#N/A</v>
      </c>
    </row>
    <row r="13061" spans="1:27" x14ac:dyDescent="0.3">
      <c r="A13061" s="43">
        <v>2412251</v>
      </c>
      <c r="B13061" s="43" t="s">
        <v>9069</v>
      </c>
      <c r="C13061" s="43" t="s">
        <v>9070</v>
      </c>
      <c r="E13061" s="43" t="s">
        <v>31</v>
      </c>
      <c r="F13061" s="43" t="s">
        <v>28</v>
      </c>
      <c r="G13061" s="43">
        <v>85015</v>
      </c>
      <c r="Y13061" s="43" t="str">
        <f t="shared" si="408"/>
        <v>COMP</v>
      </c>
      <c r="AA13061" s="43">
        <f t="shared" si="409"/>
        <v>2412251</v>
      </c>
    </row>
    <row r="13062" spans="1:27" x14ac:dyDescent="0.3">
      <c r="A13062" s="43">
        <v>1068583</v>
      </c>
      <c r="B13062" s="43" t="s">
        <v>9071</v>
      </c>
      <c r="C13062" s="43" t="s">
        <v>9072</v>
      </c>
      <c r="E13062" s="43" t="s">
        <v>6263</v>
      </c>
      <c r="F13062" s="43" t="s">
        <v>28</v>
      </c>
      <c r="G13062" s="43">
        <v>53023</v>
      </c>
      <c r="Y13062" s="43" t="str">
        <f t="shared" si="408"/>
        <v/>
      </c>
      <c r="AA13062" s="43" t="e">
        <f t="shared" si="409"/>
        <v>#N/A</v>
      </c>
    </row>
    <row r="13063" spans="1:27" x14ac:dyDescent="0.3">
      <c r="A13063" s="43">
        <v>2144866</v>
      </c>
      <c r="B13063" s="43" t="s">
        <v>9073</v>
      </c>
      <c r="C13063" s="43" t="s">
        <v>390</v>
      </c>
      <c r="E13063" s="43" t="s">
        <v>6263</v>
      </c>
      <c r="F13063" s="43" t="s">
        <v>30</v>
      </c>
      <c r="G13063" s="43">
        <v>44079</v>
      </c>
      <c r="Y13063" s="43" t="str">
        <f t="shared" si="408"/>
        <v/>
      </c>
      <c r="AA13063" s="43" t="e">
        <f t="shared" si="409"/>
        <v>#N/A</v>
      </c>
    </row>
    <row r="13064" spans="1:27" x14ac:dyDescent="0.3">
      <c r="A13064" s="43">
        <v>2393475</v>
      </c>
      <c r="B13064" s="43" t="s">
        <v>9074</v>
      </c>
      <c r="C13064" s="43" t="s">
        <v>370</v>
      </c>
      <c r="E13064" s="43" t="s">
        <v>35</v>
      </c>
      <c r="F13064" s="43" t="s">
        <v>30</v>
      </c>
      <c r="G13064" s="43">
        <v>85054</v>
      </c>
      <c r="Y13064" s="43" t="str">
        <f t="shared" si="408"/>
        <v>COMP</v>
      </c>
      <c r="AA13064" s="43">
        <f t="shared" si="409"/>
        <v>2393475</v>
      </c>
    </row>
    <row r="13065" spans="1:27" x14ac:dyDescent="0.3">
      <c r="A13065" s="43">
        <v>1109482</v>
      </c>
      <c r="B13065" s="43" t="s">
        <v>9075</v>
      </c>
      <c r="C13065" s="43" t="s">
        <v>274</v>
      </c>
      <c r="E13065" s="43" t="s">
        <v>6263</v>
      </c>
      <c r="F13065" s="43" t="s">
        <v>28</v>
      </c>
      <c r="G13065" s="43">
        <v>44027</v>
      </c>
      <c r="Y13065" s="43" t="str">
        <f t="shared" si="408"/>
        <v>COMP</v>
      </c>
      <c r="AA13065" s="43">
        <f t="shared" si="409"/>
        <v>1109482</v>
      </c>
    </row>
    <row r="13066" spans="1:27" x14ac:dyDescent="0.3">
      <c r="A13066" s="43">
        <v>2338242</v>
      </c>
      <c r="B13066" s="43" t="s">
        <v>9076</v>
      </c>
      <c r="C13066" s="43" t="s">
        <v>6498</v>
      </c>
      <c r="E13066" s="43" t="s">
        <v>6263</v>
      </c>
      <c r="F13066" s="43" t="s">
        <v>28</v>
      </c>
      <c r="G13066" s="43">
        <v>72085</v>
      </c>
      <c r="Y13066" s="43" t="str">
        <f t="shared" si="408"/>
        <v>COMP</v>
      </c>
      <c r="AA13066" s="43">
        <f t="shared" si="409"/>
        <v>2338242</v>
      </c>
    </row>
    <row r="13067" spans="1:27" x14ac:dyDescent="0.3">
      <c r="A13067" s="43">
        <v>1009966</v>
      </c>
      <c r="B13067" s="43" t="s">
        <v>9077</v>
      </c>
      <c r="C13067" s="43" t="s">
        <v>484</v>
      </c>
      <c r="E13067" s="43" t="s">
        <v>29</v>
      </c>
      <c r="F13067" s="43" t="s">
        <v>28</v>
      </c>
      <c r="G13067" s="43">
        <v>72041</v>
      </c>
      <c r="Y13067" s="43" t="str">
        <f t="shared" si="408"/>
        <v>COMP</v>
      </c>
      <c r="AA13067" s="43">
        <f t="shared" si="409"/>
        <v>1009966</v>
      </c>
    </row>
    <row r="13068" spans="1:27" x14ac:dyDescent="0.3">
      <c r="A13068" s="43">
        <v>2278438</v>
      </c>
      <c r="B13068" s="43" t="s">
        <v>945</v>
      </c>
      <c r="C13068" s="43" t="s">
        <v>221</v>
      </c>
      <c r="E13068" s="43" t="s">
        <v>6263</v>
      </c>
      <c r="F13068" s="43" t="s">
        <v>28</v>
      </c>
      <c r="G13068" s="43">
        <v>72021</v>
      </c>
      <c r="Y13068" s="43" t="str">
        <f t="shared" si="408"/>
        <v/>
      </c>
      <c r="AA13068" s="43" t="e">
        <f t="shared" si="409"/>
        <v>#N/A</v>
      </c>
    </row>
    <row r="13069" spans="1:27" x14ac:dyDescent="0.3">
      <c r="A13069" s="43">
        <v>2179767</v>
      </c>
      <c r="B13069" s="43" t="s">
        <v>9078</v>
      </c>
      <c r="C13069" s="43" t="s">
        <v>1885</v>
      </c>
      <c r="E13069" s="43" t="s">
        <v>6263</v>
      </c>
      <c r="F13069" s="43" t="s">
        <v>30</v>
      </c>
      <c r="G13069" s="43">
        <v>49057</v>
      </c>
      <c r="Y13069" s="43" t="str">
        <f t="shared" si="408"/>
        <v/>
      </c>
      <c r="AA13069" s="43" t="e">
        <f t="shared" si="409"/>
        <v>#N/A</v>
      </c>
    </row>
    <row r="13070" spans="1:27" x14ac:dyDescent="0.3">
      <c r="A13070" s="43">
        <v>2018259</v>
      </c>
      <c r="B13070" s="43" t="s">
        <v>9079</v>
      </c>
      <c r="C13070" s="43" t="s">
        <v>346</v>
      </c>
      <c r="E13070" s="43" t="s">
        <v>6263</v>
      </c>
      <c r="F13070" s="43" t="s">
        <v>28</v>
      </c>
      <c r="G13070" s="43">
        <v>44084</v>
      </c>
      <c r="Y13070" s="43" t="str">
        <f t="shared" si="408"/>
        <v>COMP</v>
      </c>
      <c r="AA13070" s="43">
        <f t="shared" si="409"/>
        <v>2018259</v>
      </c>
    </row>
    <row r="13071" spans="1:27" x14ac:dyDescent="0.3">
      <c r="A13071" s="43">
        <v>2239364</v>
      </c>
      <c r="B13071" s="43" t="s">
        <v>9080</v>
      </c>
      <c r="C13071" s="43" t="s">
        <v>303</v>
      </c>
      <c r="E13071" s="43" t="s">
        <v>6263</v>
      </c>
      <c r="F13071" s="43" t="s">
        <v>28</v>
      </c>
      <c r="G13071" s="43">
        <v>44022</v>
      </c>
      <c r="Y13071" s="43" t="str">
        <f t="shared" si="408"/>
        <v>COMP</v>
      </c>
      <c r="AA13071" s="43">
        <f t="shared" si="409"/>
        <v>2239364</v>
      </c>
    </row>
    <row r="13072" spans="1:27" x14ac:dyDescent="0.3">
      <c r="A13072" s="43">
        <v>2338386</v>
      </c>
      <c r="B13072" s="43" t="s">
        <v>9081</v>
      </c>
      <c r="C13072" s="43" t="s">
        <v>189</v>
      </c>
      <c r="E13072" s="43" t="s">
        <v>6263</v>
      </c>
      <c r="F13072" s="43" t="s">
        <v>30</v>
      </c>
      <c r="G13072" s="43">
        <v>85053</v>
      </c>
      <c r="Y13072" s="43" t="str">
        <f t="shared" si="408"/>
        <v/>
      </c>
      <c r="AA13072" s="43" t="e">
        <f t="shared" si="409"/>
        <v>#N/A</v>
      </c>
    </row>
    <row r="13073" spans="1:27" x14ac:dyDescent="0.3">
      <c r="A13073" s="43">
        <v>417586</v>
      </c>
      <c r="B13073" s="43" t="s">
        <v>2697</v>
      </c>
      <c r="C13073" s="43" t="s">
        <v>819</v>
      </c>
      <c r="E13073" s="43" t="s">
        <v>6263</v>
      </c>
      <c r="F13073" s="43" t="s">
        <v>28</v>
      </c>
      <c r="G13073" s="43">
        <v>72041</v>
      </c>
      <c r="Y13073" s="43" t="str">
        <f t="shared" si="408"/>
        <v/>
      </c>
      <c r="AA13073" s="43" t="e">
        <f t="shared" si="409"/>
        <v>#N/A</v>
      </c>
    </row>
    <row r="13074" spans="1:27" x14ac:dyDescent="0.3">
      <c r="A13074" s="43">
        <v>1294975</v>
      </c>
      <c r="B13074" s="43" t="s">
        <v>2697</v>
      </c>
      <c r="C13074" s="43" t="s">
        <v>446</v>
      </c>
      <c r="E13074" s="43" t="s">
        <v>6263</v>
      </c>
      <c r="F13074" s="43" t="s">
        <v>28</v>
      </c>
      <c r="G13074" s="43">
        <v>72041</v>
      </c>
      <c r="Y13074" s="43" t="str">
        <f t="shared" si="408"/>
        <v/>
      </c>
      <c r="AA13074" s="43" t="e">
        <f t="shared" si="409"/>
        <v>#N/A</v>
      </c>
    </row>
    <row r="13075" spans="1:27" x14ac:dyDescent="0.3">
      <c r="A13075" s="43">
        <v>1755574</v>
      </c>
      <c r="B13075" s="43" t="s">
        <v>2697</v>
      </c>
      <c r="C13075" s="43" t="s">
        <v>1567</v>
      </c>
      <c r="E13075" s="43" t="s">
        <v>6263</v>
      </c>
      <c r="F13075" s="43" t="s">
        <v>28</v>
      </c>
      <c r="G13075" s="43">
        <v>49045</v>
      </c>
      <c r="Y13075" s="43" t="str">
        <f t="shared" si="408"/>
        <v/>
      </c>
      <c r="AA13075" s="43" t="e">
        <f t="shared" si="409"/>
        <v>#N/A</v>
      </c>
    </row>
    <row r="13076" spans="1:27" x14ac:dyDescent="0.3">
      <c r="A13076" s="43">
        <v>2111112</v>
      </c>
      <c r="B13076" s="43" t="s">
        <v>2697</v>
      </c>
      <c r="C13076" s="43" t="s">
        <v>1300</v>
      </c>
      <c r="E13076" s="43" t="s">
        <v>6263</v>
      </c>
      <c r="F13076" s="43" t="s">
        <v>30</v>
      </c>
      <c r="G13076" s="43">
        <v>72070</v>
      </c>
      <c r="Y13076" s="43" t="str">
        <f t="shared" si="408"/>
        <v/>
      </c>
      <c r="AA13076" s="43" t="e">
        <f t="shared" si="409"/>
        <v>#N/A</v>
      </c>
    </row>
    <row r="13077" spans="1:27" x14ac:dyDescent="0.3">
      <c r="A13077" s="43">
        <v>2395709</v>
      </c>
      <c r="B13077" s="43" t="s">
        <v>9082</v>
      </c>
      <c r="C13077" s="43" t="s">
        <v>1755</v>
      </c>
      <c r="E13077" s="43" t="s">
        <v>35</v>
      </c>
      <c r="F13077" s="43" t="s">
        <v>28</v>
      </c>
      <c r="G13077" s="43">
        <v>44084</v>
      </c>
      <c r="Y13077" s="43" t="str">
        <f t="shared" si="408"/>
        <v>COMP</v>
      </c>
      <c r="AA13077" s="43">
        <f t="shared" si="409"/>
        <v>2395709</v>
      </c>
    </row>
    <row r="13078" spans="1:27" x14ac:dyDescent="0.3">
      <c r="A13078" s="43">
        <v>2409665</v>
      </c>
      <c r="B13078" s="43" t="s">
        <v>9083</v>
      </c>
      <c r="C13078" s="43" t="s">
        <v>2487</v>
      </c>
      <c r="E13078" s="43" t="s">
        <v>29</v>
      </c>
      <c r="F13078" s="43" t="s">
        <v>30</v>
      </c>
      <c r="G13078" s="43">
        <v>44111</v>
      </c>
      <c r="Y13078" s="43" t="str">
        <f t="shared" si="408"/>
        <v/>
      </c>
      <c r="AA13078" s="43" t="e">
        <f t="shared" si="409"/>
        <v>#N/A</v>
      </c>
    </row>
    <row r="13079" spans="1:27" x14ac:dyDescent="0.3">
      <c r="A13079" s="43">
        <v>1402641</v>
      </c>
      <c r="B13079" s="43" t="s">
        <v>9083</v>
      </c>
      <c r="C13079" s="43" t="s">
        <v>2399</v>
      </c>
      <c r="E13079" s="43" t="s">
        <v>6263</v>
      </c>
      <c r="F13079" s="43" t="s">
        <v>30</v>
      </c>
      <c r="G13079" s="43">
        <v>72041</v>
      </c>
      <c r="Y13079" s="43" t="str">
        <f t="shared" si="408"/>
        <v/>
      </c>
      <c r="AA13079" s="43" t="e">
        <f t="shared" si="409"/>
        <v>#N/A</v>
      </c>
    </row>
    <row r="13080" spans="1:27" x14ac:dyDescent="0.3">
      <c r="A13080" s="43">
        <v>1558954</v>
      </c>
      <c r="B13080" s="43" t="s">
        <v>9084</v>
      </c>
      <c r="C13080" s="43" t="s">
        <v>958</v>
      </c>
      <c r="E13080" s="43" t="s">
        <v>6263</v>
      </c>
      <c r="F13080" s="43" t="s">
        <v>30</v>
      </c>
      <c r="G13080" s="43">
        <v>44072</v>
      </c>
      <c r="Y13080" s="43" t="str">
        <f t="shared" si="408"/>
        <v/>
      </c>
      <c r="AA13080" s="43" t="e">
        <f t="shared" si="409"/>
        <v>#N/A</v>
      </c>
    </row>
    <row r="13081" spans="1:27" x14ac:dyDescent="0.3">
      <c r="A13081" s="43">
        <v>1862213</v>
      </c>
      <c r="B13081" s="43" t="s">
        <v>9085</v>
      </c>
      <c r="C13081" s="43" t="s">
        <v>2440</v>
      </c>
      <c r="E13081" s="43" t="s">
        <v>29</v>
      </c>
      <c r="F13081" s="43" t="s">
        <v>28</v>
      </c>
      <c r="G13081" s="43">
        <v>49019</v>
      </c>
      <c r="Y13081" s="43" t="str">
        <f t="shared" si="408"/>
        <v>COMP</v>
      </c>
      <c r="AA13081" s="43">
        <f t="shared" si="409"/>
        <v>1862213</v>
      </c>
    </row>
    <row r="13082" spans="1:27" x14ac:dyDescent="0.3">
      <c r="A13082" s="43">
        <v>209261</v>
      </c>
      <c r="B13082" s="43" t="s">
        <v>9086</v>
      </c>
      <c r="C13082" s="43" t="s">
        <v>1351</v>
      </c>
      <c r="E13082" s="43" t="s">
        <v>6263</v>
      </c>
      <c r="F13082" s="43" t="s">
        <v>28</v>
      </c>
      <c r="G13082" s="43">
        <v>44055</v>
      </c>
      <c r="Y13082" s="43" t="str">
        <f t="shared" si="408"/>
        <v/>
      </c>
      <c r="AA13082" s="43" t="e">
        <f t="shared" si="409"/>
        <v>#N/A</v>
      </c>
    </row>
    <row r="13083" spans="1:27" x14ac:dyDescent="0.3">
      <c r="A13083" s="43">
        <v>1940314</v>
      </c>
      <c r="B13083" s="43" t="s">
        <v>9087</v>
      </c>
      <c r="C13083" s="43" t="s">
        <v>722</v>
      </c>
      <c r="E13083" s="43" t="s">
        <v>6263</v>
      </c>
      <c r="F13083" s="43" t="s">
        <v>28</v>
      </c>
      <c r="G13083" s="43">
        <v>85053</v>
      </c>
      <c r="Y13083" s="43" t="str">
        <f t="shared" si="408"/>
        <v/>
      </c>
      <c r="AA13083" s="43" t="e">
        <f t="shared" si="409"/>
        <v>#N/A</v>
      </c>
    </row>
    <row r="13084" spans="1:27" x14ac:dyDescent="0.3">
      <c r="A13084" s="43">
        <v>1856298</v>
      </c>
      <c r="B13084" s="43" t="s">
        <v>9088</v>
      </c>
      <c r="C13084" s="43" t="s">
        <v>274</v>
      </c>
      <c r="E13084" s="43" t="s">
        <v>6263</v>
      </c>
      <c r="F13084" s="43" t="s">
        <v>28</v>
      </c>
      <c r="G13084" s="43">
        <v>85050</v>
      </c>
      <c r="Y13084" s="43" t="str">
        <f t="shared" si="408"/>
        <v>COMP</v>
      </c>
      <c r="AA13084" s="43">
        <f t="shared" si="409"/>
        <v>1856298</v>
      </c>
    </row>
    <row r="13085" spans="1:27" x14ac:dyDescent="0.3">
      <c r="A13085" s="43">
        <v>549237</v>
      </c>
      <c r="B13085" s="43" t="s">
        <v>9089</v>
      </c>
      <c r="C13085" s="43" t="s">
        <v>241</v>
      </c>
      <c r="E13085" s="43" t="s">
        <v>6263</v>
      </c>
      <c r="F13085" s="43" t="s">
        <v>28</v>
      </c>
      <c r="G13085" s="43">
        <v>44071</v>
      </c>
      <c r="Y13085" s="43" t="str">
        <f t="shared" si="408"/>
        <v>COMP</v>
      </c>
      <c r="AA13085" s="43">
        <f t="shared" si="409"/>
        <v>549237</v>
      </c>
    </row>
    <row r="13086" spans="1:27" x14ac:dyDescent="0.3">
      <c r="A13086" s="43">
        <v>1577625</v>
      </c>
      <c r="B13086" s="43" t="s">
        <v>2703</v>
      </c>
      <c r="C13086" s="43" t="s">
        <v>223</v>
      </c>
      <c r="E13086" s="43" t="s">
        <v>6263</v>
      </c>
      <c r="F13086" s="43" t="s">
        <v>28</v>
      </c>
      <c r="G13086" s="43">
        <v>44109</v>
      </c>
      <c r="Y13086" s="43" t="str">
        <f t="shared" si="408"/>
        <v>COMP</v>
      </c>
      <c r="AA13086" s="43">
        <f t="shared" si="409"/>
        <v>1577625</v>
      </c>
    </row>
    <row r="13087" spans="1:27" x14ac:dyDescent="0.3">
      <c r="A13087" s="43">
        <v>2174198</v>
      </c>
      <c r="B13087" s="43" t="s">
        <v>2703</v>
      </c>
      <c r="C13087" s="43" t="s">
        <v>223</v>
      </c>
      <c r="E13087" s="43" t="s">
        <v>6263</v>
      </c>
      <c r="F13087" s="43" t="s">
        <v>28</v>
      </c>
      <c r="G13087" s="43">
        <v>49064</v>
      </c>
      <c r="Y13087" s="43" t="str">
        <f t="shared" si="408"/>
        <v/>
      </c>
      <c r="AA13087" s="43" t="e">
        <f t="shared" si="409"/>
        <v>#N/A</v>
      </c>
    </row>
    <row r="13088" spans="1:27" x14ac:dyDescent="0.3">
      <c r="A13088" s="43">
        <v>554732</v>
      </c>
      <c r="B13088" s="43" t="s">
        <v>2703</v>
      </c>
      <c r="C13088" s="43" t="s">
        <v>346</v>
      </c>
      <c r="E13088" s="43" t="s">
        <v>6263</v>
      </c>
      <c r="F13088" s="43" t="s">
        <v>28</v>
      </c>
      <c r="G13088" s="43">
        <v>44045</v>
      </c>
      <c r="Y13088" s="43" t="str">
        <f t="shared" si="408"/>
        <v>COMP</v>
      </c>
      <c r="AA13088" s="43">
        <f t="shared" si="409"/>
        <v>554732</v>
      </c>
    </row>
    <row r="13089" spans="1:27" x14ac:dyDescent="0.3">
      <c r="A13089" s="43">
        <v>1542277</v>
      </c>
      <c r="B13089" s="43" t="s">
        <v>2703</v>
      </c>
      <c r="C13089" s="43" t="s">
        <v>9090</v>
      </c>
      <c r="E13089" s="43" t="s">
        <v>6263</v>
      </c>
      <c r="F13089" s="43" t="s">
        <v>28</v>
      </c>
      <c r="G13089" s="43">
        <v>44049</v>
      </c>
      <c r="Y13089" s="43" t="str">
        <f t="shared" si="408"/>
        <v/>
      </c>
      <c r="AA13089" s="43" t="e">
        <f t="shared" si="409"/>
        <v>#N/A</v>
      </c>
    </row>
    <row r="13090" spans="1:27" x14ac:dyDescent="0.3">
      <c r="A13090" s="43">
        <v>1650961</v>
      </c>
      <c r="B13090" s="43" t="s">
        <v>9091</v>
      </c>
      <c r="C13090" s="43" t="s">
        <v>408</v>
      </c>
      <c r="E13090" s="43" t="s">
        <v>6263</v>
      </c>
      <c r="F13090" s="43" t="s">
        <v>30</v>
      </c>
      <c r="G13090" s="43">
        <v>85055</v>
      </c>
      <c r="Y13090" s="43" t="str">
        <f t="shared" si="408"/>
        <v/>
      </c>
      <c r="AA13090" s="43" t="e">
        <f t="shared" si="409"/>
        <v>#N/A</v>
      </c>
    </row>
    <row r="13091" spans="1:27" x14ac:dyDescent="0.3">
      <c r="A13091" s="43">
        <v>2352989</v>
      </c>
      <c r="B13091" s="43" t="s">
        <v>9092</v>
      </c>
      <c r="C13091" s="43" t="s">
        <v>1059</v>
      </c>
      <c r="E13091" s="43" t="s">
        <v>6263</v>
      </c>
      <c r="F13091" s="43" t="s">
        <v>30</v>
      </c>
      <c r="G13091" s="43">
        <v>44094</v>
      </c>
      <c r="Y13091" s="43" t="str">
        <f t="shared" si="408"/>
        <v/>
      </c>
      <c r="AA13091" s="43" t="e">
        <f t="shared" si="409"/>
        <v>#N/A</v>
      </c>
    </row>
    <row r="13092" spans="1:27" x14ac:dyDescent="0.3">
      <c r="A13092" s="43">
        <v>356963</v>
      </c>
      <c r="B13092" s="43" t="s">
        <v>9093</v>
      </c>
      <c r="C13092" s="43" t="s">
        <v>2354</v>
      </c>
      <c r="E13092" s="43" t="s">
        <v>6263</v>
      </c>
      <c r="F13092" s="43" t="s">
        <v>30</v>
      </c>
      <c r="G13092" s="43">
        <v>72021</v>
      </c>
      <c r="Y13092" s="43" t="str">
        <f t="shared" si="408"/>
        <v>COMP</v>
      </c>
      <c r="AA13092" s="43">
        <f t="shared" si="409"/>
        <v>356963</v>
      </c>
    </row>
    <row r="13093" spans="1:27" x14ac:dyDescent="0.3">
      <c r="A13093" s="43">
        <v>100510</v>
      </c>
      <c r="B13093" s="43" t="s">
        <v>9093</v>
      </c>
      <c r="C13093" s="43" t="s">
        <v>3418</v>
      </c>
      <c r="E13093" s="43" t="s">
        <v>29</v>
      </c>
      <c r="F13093" s="43" t="s">
        <v>28</v>
      </c>
      <c r="G13093" s="43">
        <v>72021</v>
      </c>
      <c r="Y13093" s="43" t="str">
        <f t="shared" si="408"/>
        <v>COMP</v>
      </c>
      <c r="AA13093" s="43">
        <f t="shared" si="409"/>
        <v>100510</v>
      </c>
    </row>
    <row r="13094" spans="1:27" x14ac:dyDescent="0.3">
      <c r="A13094" s="43">
        <v>1881801</v>
      </c>
      <c r="B13094" s="43" t="s">
        <v>9094</v>
      </c>
      <c r="C13094" s="43" t="s">
        <v>568</v>
      </c>
      <c r="E13094" s="43" t="s">
        <v>29</v>
      </c>
      <c r="F13094" s="43" t="s">
        <v>30</v>
      </c>
      <c r="G13094" s="43">
        <v>44001</v>
      </c>
      <c r="Y13094" s="43" t="str">
        <f t="shared" si="408"/>
        <v>COMP</v>
      </c>
      <c r="AA13094" s="43">
        <f t="shared" si="409"/>
        <v>1881801</v>
      </c>
    </row>
    <row r="13095" spans="1:27" x14ac:dyDescent="0.3">
      <c r="A13095" s="43">
        <v>1230933</v>
      </c>
      <c r="B13095" s="43" t="s">
        <v>9095</v>
      </c>
      <c r="C13095" s="43" t="s">
        <v>973</v>
      </c>
      <c r="E13095" s="43" t="s">
        <v>29</v>
      </c>
      <c r="F13095" s="43" t="s">
        <v>28</v>
      </c>
      <c r="G13095" s="43">
        <v>85033</v>
      </c>
      <c r="Y13095" s="43" t="str">
        <f t="shared" si="408"/>
        <v>COMP</v>
      </c>
      <c r="AA13095" s="43">
        <f t="shared" si="409"/>
        <v>1230933</v>
      </c>
    </row>
    <row r="13096" spans="1:27" x14ac:dyDescent="0.3">
      <c r="A13096" s="43">
        <v>2256718</v>
      </c>
      <c r="B13096" s="43" t="s">
        <v>9096</v>
      </c>
      <c r="C13096" s="43" t="s">
        <v>484</v>
      </c>
      <c r="E13096" s="43" t="s">
        <v>29</v>
      </c>
      <c r="F13096" s="43" t="s">
        <v>28</v>
      </c>
      <c r="G13096" s="43">
        <v>53061</v>
      </c>
      <c r="Y13096" s="43" t="str">
        <f t="shared" si="408"/>
        <v>COMP</v>
      </c>
      <c r="AA13096" s="43">
        <f t="shared" si="409"/>
        <v>2256718</v>
      </c>
    </row>
    <row r="13097" spans="1:27" x14ac:dyDescent="0.3">
      <c r="A13097" s="43">
        <v>2390266</v>
      </c>
      <c r="B13097" s="43" t="s">
        <v>9097</v>
      </c>
      <c r="C13097" s="43" t="s">
        <v>331</v>
      </c>
      <c r="E13097" s="43" t="s">
        <v>6263</v>
      </c>
      <c r="F13097" s="43" t="s">
        <v>30</v>
      </c>
      <c r="G13097" s="43">
        <v>85005</v>
      </c>
      <c r="Y13097" s="43" t="str">
        <f t="shared" si="408"/>
        <v/>
      </c>
      <c r="AA13097" s="43" t="e">
        <f t="shared" si="409"/>
        <v>#N/A</v>
      </c>
    </row>
    <row r="13098" spans="1:27" x14ac:dyDescent="0.3">
      <c r="A13098" s="43">
        <v>2067218</v>
      </c>
      <c r="B13098" s="43" t="s">
        <v>9098</v>
      </c>
      <c r="C13098" s="43" t="s">
        <v>1718</v>
      </c>
      <c r="E13098" s="43" t="s">
        <v>35</v>
      </c>
      <c r="F13098" s="43" t="s">
        <v>30</v>
      </c>
      <c r="G13098" s="43">
        <v>49067</v>
      </c>
      <c r="Y13098" s="43" t="str">
        <f t="shared" si="408"/>
        <v>COMP</v>
      </c>
      <c r="AA13098" s="43">
        <f t="shared" si="409"/>
        <v>2067218</v>
      </c>
    </row>
    <row r="13099" spans="1:27" x14ac:dyDescent="0.3">
      <c r="A13099" s="43">
        <v>553369</v>
      </c>
      <c r="B13099" s="43" t="s">
        <v>9099</v>
      </c>
      <c r="C13099" s="43" t="s">
        <v>1558</v>
      </c>
      <c r="E13099" s="43" t="s">
        <v>6263</v>
      </c>
      <c r="F13099" s="43" t="s">
        <v>28</v>
      </c>
      <c r="G13099" s="43">
        <v>44099</v>
      </c>
      <c r="Y13099" s="43" t="str">
        <f t="shared" si="408"/>
        <v/>
      </c>
      <c r="AA13099" s="43" t="e">
        <f t="shared" si="409"/>
        <v>#N/A</v>
      </c>
    </row>
    <row r="13100" spans="1:27" x14ac:dyDescent="0.3">
      <c r="A13100" s="43">
        <v>1738376</v>
      </c>
      <c r="B13100" s="43" t="s">
        <v>9100</v>
      </c>
      <c r="C13100" s="43" t="s">
        <v>313</v>
      </c>
      <c r="E13100" s="43" t="s">
        <v>35</v>
      </c>
      <c r="F13100" s="43" t="s">
        <v>30</v>
      </c>
      <c r="G13100" s="43">
        <v>85050</v>
      </c>
      <c r="Y13100" s="43" t="str">
        <f t="shared" si="408"/>
        <v>COMP</v>
      </c>
      <c r="AA13100" s="43">
        <f t="shared" si="409"/>
        <v>1738376</v>
      </c>
    </row>
    <row r="13101" spans="1:27" x14ac:dyDescent="0.3">
      <c r="A13101" s="43">
        <v>1377523</v>
      </c>
      <c r="B13101" s="43" t="s">
        <v>9101</v>
      </c>
      <c r="C13101" s="43" t="s">
        <v>4102</v>
      </c>
      <c r="E13101" s="43" t="s">
        <v>6263</v>
      </c>
      <c r="F13101" s="43" t="s">
        <v>28</v>
      </c>
      <c r="G13101" s="43">
        <v>49020</v>
      </c>
      <c r="Y13101" s="43" t="str">
        <f t="shared" si="408"/>
        <v>COMP</v>
      </c>
      <c r="AA13101" s="43">
        <f t="shared" si="409"/>
        <v>1377523</v>
      </c>
    </row>
    <row r="13102" spans="1:27" x14ac:dyDescent="0.3">
      <c r="A13102" s="43">
        <v>1855462</v>
      </c>
      <c r="B13102" s="43" t="s">
        <v>9102</v>
      </c>
      <c r="C13102" s="43" t="s">
        <v>1549</v>
      </c>
      <c r="E13102" s="43" t="s">
        <v>6263</v>
      </c>
      <c r="F13102" s="43" t="s">
        <v>30</v>
      </c>
      <c r="G13102" s="43">
        <v>44079</v>
      </c>
      <c r="Y13102" s="43" t="str">
        <f t="shared" si="408"/>
        <v/>
      </c>
      <c r="AA13102" s="43" t="e">
        <f t="shared" si="409"/>
        <v>#N/A</v>
      </c>
    </row>
    <row r="13103" spans="1:27" x14ac:dyDescent="0.3">
      <c r="A13103" s="43">
        <v>2170489</v>
      </c>
      <c r="B13103" s="43" t="s">
        <v>9103</v>
      </c>
      <c r="C13103" s="43" t="s">
        <v>183</v>
      </c>
      <c r="E13103" s="43" t="s">
        <v>6263</v>
      </c>
      <c r="F13103" s="43" t="s">
        <v>30</v>
      </c>
      <c r="G13103" s="43">
        <v>53061</v>
      </c>
      <c r="Y13103" s="43" t="str">
        <f t="shared" si="408"/>
        <v/>
      </c>
      <c r="AA13103" s="43" t="e">
        <f t="shared" si="409"/>
        <v>#N/A</v>
      </c>
    </row>
    <row r="13104" spans="1:27" x14ac:dyDescent="0.3">
      <c r="A13104" s="43">
        <v>2357500</v>
      </c>
      <c r="B13104" s="43" t="s">
        <v>9104</v>
      </c>
      <c r="C13104" s="43" t="s">
        <v>9105</v>
      </c>
      <c r="E13104" s="43" t="s">
        <v>35</v>
      </c>
      <c r="F13104" s="43" t="s">
        <v>30</v>
      </c>
      <c r="G13104" s="43">
        <v>44024</v>
      </c>
      <c r="Y13104" s="43" t="str">
        <f t="shared" si="408"/>
        <v>COMP</v>
      </c>
      <c r="AA13104" s="43">
        <f t="shared" si="409"/>
        <v>2357500</v>
      </c>
    </row>
    <row r="13105" spans="1:27" x14ac:dyDescent="0.3">
      <c r="A13105" s="43">
        <v>2044458</v>
      </c>
      <c r="B13105" s="43" t="s">
        <v>9106</v>
      </c>
      <c r="C13105" s="43" t="s">
        <v>534</v>
      </c>
      <c r="E13105" s="43" t="s">
        <v>6263</v>
      </c>
      <c r="F13105" s="43" t="s">
        <v>30</v>
      </c>
      <c r="G13105" s="43">
        <v>44052</v>
      </c>
      <c r="Y13105" s="43" t="str">
        <f t="shared" si="408"/>
        <v/>
      </c>
      <c r="AA13105" s="43" t="e">
        <f t="shared" si="409"/>
        <v>#N/A</v>
      </c>
    </row>
    <row r="13106" spans="1:27" x14ac:dyDescent="0.3">
      <c r="A13106" s="43">
        <v>1817479</v>
      </c>
      <c r="B13106" s="43" t="s">
        <v>9107</v>
      </c>
      <c r="C13106" s="43" t="s">
        <v>801</v>
      </c>
      <c r="E13106" s="43" t="s">
        <v>35</v>
      </c>
      <c r="F13106" s="43" t="s">
        <v>30</v>
      </c>
      <c r="G13106" s="43">
        <v>49009</v>
      </c>
      <c r="Y13106" s="43" t="str">
        <f t="shared" si="408"/>
        <v>COMP</v>
      </c>
      <c r="AA13106" s="43">
        <f t="shared" si="409"/>
        <v>1817479</v>
      </c>
    </row>
    <row r="13107" spans="1:27" x14ac:dyDescent="0.3">
      <c r="A13107" s="43">
        <v>1706971</v>
      </c>
      <c r="B13107" s="43" t="s">
        <v>9107</v>
      </c>
      <c r="C13107" s="43" t="s">
        <v>760</v>
      </c>
      <c r="E13107" s="43" t="s">
        <v>31</v>
      </c>
      <c r="F13107" s="43" t="s">
        <v>28</v>
      </c>
      <c r="G13107" s="43">
        <v>49009</v>
      </c>
      <c r="Y13107" s="43" t="str">
        <f t="shared" si="408"/>
        <v>COMP</v>
      </c>
      <c r="AA13107" s="43">
        <f t="shared" si="409"/>
        <v>1706971</v>
      </c>
    </row>
    <row r="13108" spans="1:27" x14ac:dyDescent="0.3">
      <c r="A13108" s="43">
        <v>2132115</v>
      </c>
      <c r="B13108" s="43" t="s">
        <v>9108</v>
      </c>
      <c r="C13108" s="43" t="s">
        <v>530</v>
      </c>
      <c r="E13108" s="43" t="s">
        <v>6263</v>
      </c>
      <c r="F13108" s="43" t="s">
        <v>30</v>
      </c>
      <c r="G13108" s="43">
        <v>72041</v>
      </c>
      <c r="Y13108" s="43" t="str">
        <f t="shared" si="408"/>
        <v/>
      </c>
      <c r="AA13108" s="43" t="e">
        <f t="shared" si="409"/>
        <v>#N/A</v>
      </c>
    </row>
    <row r="13109" spans="1:27" x14ac:dyDescent="0.3">
      <c r="A13109" s="43">
        <v>218229</v>
      </c>
      <c r="B13109" s="43" t="s">
        <v>9109</v>
      </c>
      <c r="C13109" s="43" t="s">
        <v>715</v>
      </c>
      <c r="E13109" s="43" t="s">
        <v>6263</v>
      </c>
      <c r="F13109" s="43" t="s">
        <v>30</v>
      </c>
      <c r="G13109" s="43">
        <v>44039</v>
      </c>
      <c r="Y13109" s="43" t="str">
        <f t="shared" si="408"/>
        <v/>
      </c>
      <c r="AA13109" s="43" t="e">
        <f t="shared" si="409"/>
        <v>#N/A</v>
      </c>
    </row>
    <row r="13110" spans="1:27" x14ac:dyDescent="0.3">
      <c r="A13110" s="43">
        <v>996536</v>
      </c>
      <c r="B13110" s="43" t="s">
        <v>2711</v>
      </c>
      <c r="C13110" s="43" t="s">
        <v>514</v>
      </c>
      <c r="E13110" s="43" t="s">
        <v>6263</v>
      </c>
      <c r="F13110" s="43" t="s">
        <v>28</v>
      </c>
      <c r="G13110" s="43">
        <v>44072</v>
      </c>
      <c r="Y13110" s="43" t="str">
        <f t="shared" si="408"/>
        <v>COMP</v>
      </c>
      <c r="AA13110" s="43">
        <f t="shared" si="409"/>
        <v>996536</v>
      </c>
    </row>
    <row r="13111" spans="1:27" x14ac:dyDescent="0.3">
      <c r="A13111" s="43">
        <v>1345905</v>
      </c>
      <c r="B13111" s="43" t="s">
        <v>2711</v>
      </c>
      <c r="C13111" s="43" t="s">
        <v>193</v>
      </c>
      <c r="E13111" s="43" t="s">
        <v>6263</v>
      </c>
      <c r="F13111" s="43" t="s">
        <v>28</v>
      </c>
      <c r="G13111" s="43">
        <v>49009</v>
      </c>
      <c r="Y13111" s="43" t="str">
        <f t="shared" si="408"/>
        <v/>
      </c>
      <c r="AA13111" s="43" t="e">
        <f t="shared" si="409"/>
        <v>#N/A</v>
      </c>
    </row>
    <row r="13112" spans="1:27" x14ac:dyDescent="0.3">
      <c r="A13112" s="43">
        <v>1306746</v>
      </c>
      <c r="B13112" s="43" t="s">
        <v>2711</v>
      </c>
      <c r="C13112" s="43" t="s">
        <v>766</v>
      </c>
      <c r="E13112" s="43" t="s">
        <v>6263</v>
      </c>
      <c r="F13112" s="43" t="s">
        <v>28</v>
      </c>
      <c r="G13112" s="43">
        <v>72041</v>
      </c>
      <c r="Y13112" s="43" t="str">
        <f t="shared" si="408"/>
        <v/>
      </c>
      <c r="AA13112" s="43" t="e">
        <f t="shared" si="409"/>
        <v>#N/A</v>
      </c>
    </row>
    <row r="13113" spans="1:27" x14ac:dyDescent="0.3">
      <c r="A13113" s="43">
        <v>534498</v>
      </c>
      <c r="B13113" s="43" t="s">
        <v>2711</v>
      </c>
      <c r="C13113" s="43" t="s">
        <v>210</v>
      </c>
      <c r="E13113" s="43" t="s">
        <v>6263</v>
      </c>
      <c r="F13113" s="43" t="s">
        <v>30</v>
      </c>
      <c r="G13113" s="43">
        <v>44072</v>
      </c>
      <c r="Y13113" s="43" t="str">
        <f t="shared" si="408"/>
        <v/>
      </c>
      <c r="AA13113" s="43" t="e">
        <f t="shared" si="409"/>
        <v>#N/A</v>
      </c>
    </row>
    <row r="13114" spans="1:27" x14ac:dyDescent="0.3">
      <c r="A13114" s="43">
        <v>2085035</v>
      </c>
      <c r="B13114" s="43" t="s">
        <v>2711</v>
      </c>
      <c r="C13114" s="43" t="s">
        <v>421</v>
      </c>
      <c r="E13114" s="43" t="s">
        <v>6263</v>
      </c>
      <c r="F13114" s="43" t="s">
        <v>30</v>
      </c>
      <c r="G13114" s="43">
        <v>49037</v>
      </c>
      <c r="Y13114" s="43" t="str">
        <f t="shared" si="408"/>
        <v/>
      </c>
      <c r="AA13114" s="43" t="e">
        <f t="shared" si="409"/>
        <v>#N/A</v>
      </c>
    </row>
    <row r="13115" spans="1:27" x14ac:dyDescent="0.3">
      <c r="A13115" s="43">
        <v>1068129</v>
      </c>
      <c r="B13115" s="43" t="s">
        <v>2711</v>
      </c>
      <c r="C13115" s="43" t="s">
        <v>316</v>
      </c>
      <c r="E13115" s="43" t="s">
        <v>6263</v>
      </c>
      <c r="F13115" s="43" t="s">
        <v>28</v>
      </c>
      <c r="G13115" s="43">
        <v>72080</v>
      </c>
      <c r="Y13115" s="43" t="str">
        <f t="shared" si="408"/>
        <v>COMP</v>
      </c>
      <c r="AA13115" s="43">
        <f t="shared" si="409"/>
        <v>1068129</v>
      </c>
    </row>
    <row r="13116" spans="1:27" x14ac:dyDescent="0.3">
      <c r="A13116" s="43">
        <v>1867025</v>
      </c>
      <c r="B13116" s="43" t="s">
        <v>2711</v>
      </c>
      <c r="C13116" s="43" t="s">
        <v>9110</v>
      </c>
      <c r="E13116" s="43" t="s">
        <v>34</v>
      </c>
      <c r="F13116" s="43" t="s">
        <v>30</v>
      </c>
      <c r="G13116" s="43">
        <v>44039</v>
      </c>
      <c r="Y13116" s="43" t="str">
        <f t="shared" si="408"/>
        <v>COMP</v>
      </c>
      <c r="AA13116" s="43">
        <f t="shared" si="409"/>
        <v>1867025</v>
      </c>
    </row>
    <row r="13117" spans="1:27" x14ac:dyDescent="0.3">
      <c r="A13117" s="43">
        <v>1343095</v>
      </c>
      <c r="B13117" s="43" t="s">
        <v>2711</v>
      </c>
      <c r="C13117" s="43" t="s">
        <v>9111</v>
      </c>
      <c r="E13117" s="43" t="s">
        <v>34</v>
      </c>
      <c r="F13117" s="43" t="s">
        <v>28</v>
      </c>
      <c r="G13117" s="43">
        <v>49001</v>
      </c>
      <c r="Y13117" s="43" t="str">
        <f t="shared" si="408"/>
        <v>COMP</v>
      </c>
      <c r="AA13117" s="43">
        <f t="shared" si="409"/>
        <v>1343095</v>
      </c>
    </row>
    <row r="13118" spans="1:27" x14ac:dyDescent="0.3">
      <c r="A13118" s="43">
        <v>1863788</v>
      </c>
      <c r="B13118" s="43" t="s">
        <v>2711</v>
      </c>
      <c r="C13118" s="43" t="s">
        <v>530</v>
      </c>
      <c r="E13118" s="43" t="s">
        <v>6263</v>
      </c>
      <c r="F13118" s="43" t="s">
        <v>30</v>
      </c>
      <c r="G13118" s="43">
        <v>72041</v>
      </c>
      <c r="Y13118" s="43" t="str">
        <f t="shared" si="408"/>
        <v/>
      </c>
      <c r="AA13118" s="43" t="e">
        <f t="shared" si="409"/>
        <v>#N/A</v>
      </c>
    </row>
    <row r="13119" spans="1:27" x14ac:dyDescent="0.3">
      <c r="A13119" s="43">
        <v>167296</v>
      </c>
      <c r="B13119" s="43" t="s">
        <v>2711</v>
      </c>
      <c r="C13119" s="43" t="s">
        <v>189</v>
      </c>
      <c r="E13119" s="43" t="s">
        <v>6263</v>
      </c>
      <c r="F13119" s="43" t="s">
        <v>30</v>
      </c>
      <c r="G13119" s="43">
        <v>49032</v>
      </c>
      <c r="Y13119" s="43" t="str">
        <f t="shared" si="408"/>
        <v/>
      </c>
      <c r="AA13119" s="43" t="e">
        <f t="shared" si="409"/>
        <v>#N/A</v>
      </c>
    </row>
    <row r="13120" spans="1:27" x14ac:dyDescent="0.3">
      <c r="A13120" s="43">
        <v>2186447</v>
      </c>
      <c r="B13120" s="43" t="s">
        <v>2711</v>
      </c>
      <c r="C13120" s="43" t="s">
        <v>175</v>
      </c>
      <c r="E13120" s="43" t="s">
        <v>6263</v>
      </c>
      <c r="F13120" s="43" t="s">
        <v>28</v>
      </c>
      <c r="G13120" s="43">
        <v>49002</v>
      </c>
      <c r="Y13120" s="43" t="str">
        <f t="shared" si="408"/>
        <v/>
      </c>
      <c r="AA13120" s="43" t="e">
        <f t="shared" si="409"/>
        <v>#N/A</v>
      </c>
    </row>
    <row r="13121" spans="1:27" x14ac:dyDescent="0.3">
      <c r="A13121" s="43">
        <v>2104950</v>
      </c>
      <c r="B13121" s="43" t="s">
        <v>2711</v>
      </c>
      <c r="C13121" s="43" t="s">
        <v>221</v>
      </c>
      <c r="E13121" s="43" t="s">
        <v>6263</v>
      </c>
      <c r="F13121" s="43" t="s">
        <v>28</v>
      </c>
      <c r="G13121" s="43">
        <v>49032</v>
      </c>
      <c r="Y13121" s="43" t="str">
        <f t="shared" si="408"/>
        <v/>
      </c>
      <c r="AA13121" s="43" t="e">
        <f t="shared" si="409"/>
        <v>#N/A</v>
      </c>
    </row>
    <row r="13122" spans="1:27" x14ac:dyDescent="0.3">
      <c r="A13122" s="43">
        <v>1896122</v>
      </c>
      <c r="B13122" s="43" t="s">
        <v>2711</v>
      </c>
      <c r="C13122" s="43" t="s">
        <v>379</v>
      </c>
      <c r="E13122" s="43" t="s">
        <v>6263</v>
      </c>
      <c r="F13122" s="43" t="s">
        <v>30</v>
      </c>
      <c r="G13122" s="43">
        <v>72022</v>
      </c>
      <c r="Y13122" s="43" t="str">
        <f t="shared" ref="Y13122:Y13185" si="410">IF(ISERROR(AA13122)=FALSE,"COMP","")</f>
        <v/>
      </c>
      <c r="AA13122" s="43" t="e">
        <f t="shared" si="409"/>
        <v>#N/A</v>
      </c>
    </row>
    <row r="13123" spans="1:27" x14ac:dyDescent="0.3">
      <c r="A13123" s="43">
        <v>2172137</v>
      </c>
      <c r="B13123" s="43" t="s">
        <v>2711</v>
      </c>
      <c r="C13123" s="43" t="s">
        <v>9112</v>
      </c>
      <c r="E13123" s="43" t="s">
        <v>29</v>
      </c>
      <c r="F13123" s="43" t="s">
        <v>30</v>
      </c>
      <c r="G13123" s="43">
        <v>72085</v>
      </c>
      <c r="Y13123" s="43" t="str">
        <f t="shared" si="410"/>
        <v>COMP</v>
      </c>
      <c r="AA13123" s="43">
        <f t="shared" ref="AA13123:AA13186" si="411">VLOOKUP(A13123,Z:Z,1,FALSE)</f>
        <v>2172137</v>
      </c>
    </row>
    <row r="13124" spans="1:27" x14ac:dyDescent="0.3">
      <c r="A13124" s="43">
        <v>2373145</v>
      </c>
      <c r="B13124" s="43" t="s">
        <v>9113</v>
      </c>
      <c r="C13124" s="43" t="s">
        <v>232</v>
      </c>
      <c r="E13124" s="43" t="s">
        <v>6263</v>
      </c>
      <c r="F13124" s="43" t="s">
        <v>28</v>
      </c>
      <c r="G13124" s="43">
        <v>72028</v>
      </c>
      <c r="Y13124" s="43" t="str">
        <f t="shared" si="410"/>
        <v>COMP</v>
      </c>
      <c r="AA13124" s="43">
        <f t="shared" si="411"/>
        <v>2373145</v>
      </c>
    </row>
    <row r="13125" spans="1:27" x14ac:dyDescent="0.3">
      <c r="A13125" s="43">
        <v>1386950</v>
      </c>
      <c r="B13125" s="43" t="s">
        <v>9114</v>
      </c>
      <c r="C13125" s="43" t="s">
        <v>2621</v>
      </c>
      <c r="E13125" s="43" t="s">
        <v>34</v>
      </c>
      <c r="F13125" s="43" t="s">
        <v>28</v>
      </c>
      <c r="G13125" s="43">
        <v>72041</v>
      </c>
      <c r="Y13125" s="43" t="str">
        <f t="shared" si="410"/>
        <v>COMP</v>
      </c>
      <c r="AA13125" s="43">
        <f t="shared" si="411"/>
        <v>1386950</v>
      </c>
    </row>
    <row r="13126" spans="1:27" x14ac:dyDescent="0.3">
      <c r="A13126" s="43">
        <v>2005796</v>
      </c>
      <c r="B13126" s="43" t="s">
        <v>9115</v>
      </c>
      <c r="C13126" s="43" t="s">
        <v>9116</v>
      </c>
      <c r="E13126" s="43" t="s">
        <v>6263</v>
      </c>
      <c r="F13126" s="43" t="s">
        <v>30</v>
      </c>
      <c r="G13126" s="43">
        <v>72080</v>
      </c>
      <c r="Y13126" s="43" t="str">
        <f t="shared" si="410"/>
        <v>COMP</v>
      </c>
      <c r="AA13126" s="43">
        <f t="shared" si="411"/>
        <v>2005796</v>
      </c>
    </row>
    <row r="13127" spans="1:27" x14ac:dyDescent="0.3">
      <c r="A13127" s="43">
        <v>710673</v>
      </c>
      <c r="B13127" s="43" t="s">
        <v>9117</v>
      </c>
      <c r="C13127" s="43" t="s">
        <v>9118</v>
      </c>
      <c r="E13127" s="43" t="s">
        <v>6263</v>
      </c>
      <c r="F13127" s="43" t="s">
        <v>28</v>
      </c>
      <c r="G13127" s="43">
        <v>49068</v>
      </c>
      <c r="Y13127" s="43" t="str">
        <f t="shared" si="410"/>
        <v>COMP</v>
      </c>
      <c r="AA13127" s="43">
        <f t="shared" si="411"/>
        <v>710673</v>
      </c>
    </row>
    <row r="13128" spans="1:27" x14ac:dyDescent="0.3">
      <c r="A13128" s="43">
        <v>2050744</v>
      </c>
      <c r="B13128" s="43" t="s">
        <v>9119</v>
      </c>
      <c r="C13128" s="43" t="s">
        <v>1213</v>
      </c>
      <c r="E13128" s="43" t="s">
        <v>6263</v>
      </c>
      <c r="F13128" s="43" t="s">
        <v>30</v>
      </c>
      <c r="G13128" s="43">
        <v>72041</v>
      </c>
      <c r="Y13128" s="43" t="str">
        <f t="shared" si="410"/>
        <v/>
      </c>
      <c r="AA13128" s="43" t="e">
        <f t="shared" si="411"/>
        <v>#N/A</v>
      </c>
    </row>
    <row r="13129" spans="1:27" x14ac:dyDescent="0.3">
      <c r="A13129" s="43">
        <v>1560522</v>
      </c>
      <c r="B13129" s="43" t="s">
        <v>9120</v>
      </c>
      <c r="C13129" s="43" t="s">
        <v>346</v>
      </c>
      <c r="E13129" s="43" t="s">
        <v>6263</v>
      </c>
      <c r="F13129" s="43" t="s">
        <v>28</v>
      </c>
      <c r="G13129" s="43">
        <v>49034</v>
      </c>
      <c r="Y13129" s="43" t="str">
        <f t="shared" si="410"/>
        <v/>
      </c>
      <c r="AA13129" s="43" t="e">
        <f t="shared" si="411"/>
        <v>#N/A</v>
      </c>
    </row>
    <row r="13130" spans="1:27" x14ac:dyDescent="0.3">
      <c r="A13130" s="43">
        <v>1632363</v>
      </c>
      <c r="B13130" s="43" t="s">
        <v>9121</v>
      </c>
      <c r="C13130" s="43" t="s">
        <v>1017</v>
      </c>
      <c r="E13130" s="43" t="s">
        <v>6263</v>
      </c>
      <c r="F13130" s="43" t="s">
        <v>28</v>
      </c>
      <c r="G13130" s="43">
        <v>49031</v>
      </c>
      <c r="Y13130" s="43" t="str">
        <f t="shared" si="410"/>
        <v/>
      </c>
      <c r="AA13130" s="43" t="e">
        <f t="shared" si="411"/>
        <v>#N/A</v>
      </c>
    </row>
    <row r="13131" spans="1:27" x14ac:dyDescent="0.3">
      <c r="A13131" s="43">
        <v>487791</v>
      </c>
      <c r="B13131" s="43" t="s">
        <v>2717</v>
      </c>
      <c r="C13131" s="43" t="s">
        <v>202</v>
      </c>
      <c r="E13131" s="43" t="s">
        <v>6263</v>
      </c>
      <c r="F13131" s="43" t="s">
        <v>28</v>
      </c>
      <c r="G13131" s="43">
        <v>44067</v>
      </c>
      <c r="Y13131" s="43" t="str">
        <f t="shared" si="410"/>
        <v/>
      </c>
      <c r="AA13131" s="43" t="e">
        <f t="shared" si="411"/>
        <v>#N/A</v>
      </c>
    </row>
    <row r="13132" spans="1:27" x14ac:dyDescent="0.3">
      <c r="A13132" s="43">
        <v>2344959</v>
      </c>
      <c r="B13132" s="43" t="s">
        <v>9122</v>
      </c>
      <c r="C13132" s="43" t="s">
        <v>1109</v>
      </c>
      <c r="E13132" s="43" t="s">
        <v>6263</v>
      </c>
      <c r="F13132" s="43" t="s">
        <v>28</v>
      </c>
      <c r="G13132" s="43">
        <v>44052</v>
      </c>
      <c r="Y13132" s="43" t="str">
        <f t="shared" si="410"/>
        <v/>
      </c>
      <c r="AA13132" s="43" t="e">
        <f t="shared" si="411"/>
        <v>#N/A</v>
      </c>
    </row>
    <row r="13133" spans="1:27" x14ac:dyDescent="0.3">
      <c r="A13133" s="43">
        <v>1987257</v>
      </c>
      <c r="B13133" s="43" t="s">
        <v>9123</v>
      </c>
      <c r="C13133" s="43" t="s">
        <v>357</v>
      </c>
      <c r="E13133" s="43" t="s">
        <v>6263</v>
      </c>
      <c r="F13133" s="43" t="s">
        <v>30</v>
      </c>
      <c r="G13133" s="43">
        <v>44055</v>
      </c>
      <c r="Y13133" s="43" t="str">
        <f t="shared" si="410"/>
        <v>COMP</v>
      </c>
      <c r="AA13133" s="43">
        <f t="shared" si="411"/>
        <v>1987257</v>
      </c>
    </row>
    <row r="13134" spans="1:27" x14ac:dyDescent="0.3">
      <c r="A13134" s="43">
        <v>551539</v>
      </c>
      <c r="B13134" s="43" t="s">
        <v>9124</v>
      </c>
      <c r="C13134" s="43" t="s">
        <v>958</v>
      </c>
      <c r="E13134" s="43" t="s">
        <v>6263</v>
      </c>
      <c r="F13134" s="43" t="s">
        <v>30</v>
      </c>
      <c r="G13134" s="43">
        <v>44090</v>
      </c>
      <c r="Y13134" s="43" t="str">
        <f t="shared" si="410"/>
        <v/>
      </c>
      <c r="AA13134" s="43" t="e">
        <f t="shared" si="411"/>
        <v>#N/A</v>
      </c>
    </row>
    <row r="13135" spans="1:27" x14ac:dyDescent="0.3">
      <c r="A13135" s="43">
        <v>1642550</v>
      </c>
      <c r="B13135" s="43" t="s">
        <v>9125</v>
      </c>
      <c r="C13135" s="43" t="s">
        <v>427</v>
      </c>
      <c r="E13135" s="43" t="s">
        <v>6263</v>
      </c>
      <c r="F13135" s="43" t="s">
        <v>28</v>
      </c>
      <c r="G13135" s="43">
        <v>49033</v>
      </c>
      <c r="Y13135" s="43" t="str">
        <f t="shared" si="410"/>
        <v/>
      </c>
      <c r="AA13135" s="43" t="e">
        <f t="shared" si="411"/>
        <v>#N/A</v>
      </c>
    </row>
    <row r="13136" spans="1:27" x14ac:dyDescent="0.3">
      <c r="A13136" s="43">
        <v>2344602</v>
      </c>
      <c r="B13136" s="43" t="s">
        <v>9125</v>
      </c>
      <c r="C13136" s="43" t="s">
        <v>1666</v>
      </c>
      <c r="E13136" s="43" t="s">
        <v>31</v>
      </c>
      <c r="F13136" s="43" t="s">
        <v>30</v>
      </c>
      <c r="G13136" s="43">
        <v>49016</v>
      </c>
      <c r="Y13136" s="43" t="str">
        <f t="shared" si="410"/>
        <v>COMP</v>
      </c>
      <c r="AA13136" s="43">
        <f t="shared" si="411"/>
        <v>2344602</v>
      </c>
    </row>
    <row r="13137" spans="1:27" x14ac:dyDescent="0.3">
      <c r="A13137" s="43">
        <v>1751931</v>
      </c>
      <c r="B13137" s="43" t="s">
        <v>9126</v>
      </c>
      <c r="C13137" s="43" t="s">
        <v>400</v>
      </c>
      <c r="E13137" s="43" t="s">
        <v>6263</v>
      </c>
      <c r="F13137" s="43" t="s">
        <v>30</v>
      </c>
      <c r="G13137" s="43">
        <v>44090</v>
      </c>
      <c r="Y13137" s="43" t="str">
        <f t="shared" si="410"/>
        <v/>
      </c>
      <c r="AA13137" s="43" t="e">
        <f t="shared" si="411"/>
        <v>#N/A</v>
      </c>
    </row>
    <row r="13138" spans="1:27" x14ac:dyDescent="0.3">
      <c r="A13138" s="43">
        <v>2300682</v>
      </c>
      <c r="B13138" s="43" t="s">
        <v>9127</v>
      </c>
      <c r="C13138" s="43" t="s">
        <v>922</v>
      </c>
      <c r="E13138" s="43" t="s">
        <v>6263</v>
      </c>
      <c r="F13138" s="43" t="s">
        <v>30</v>
      </c>
      <c r="G13138" s="43">
        <v>49064</v>
      </c>
      <c r="Y13138" s="43" t="str">
        <f t="shared" si="410"/>
        <v>COMP</v>
      </c>
      <c r="AA13138" s="43">
        <f t="shared" si="411"/>
        <v>2300682</v>
      </c>
    </row>
    <row r="13139" spans="1:27" x14ac:dyDescent="0.3">
      <c r="A13139" s="43">
        <v>163646</v>
      </c>
      <c r="B13139" s="43" t="s">
        <v>9128</v>
      </c>
      <c r="C13139" s="43" t="s">
        <v>740</v>
      </c>
      <c r="E13139" s="43" t="s">
        <v>29</v>
      </c>
      <c r="F13139" s="43" t="s">
        <v>30</v>
      </c>
      <c r="G13139" s="43">
        <v>53013</v>
      </c>
      <c r="Y13139" s="43" t="str">
        <f t="shared" si="410"/>
        <v>COMP</v>
      </c>
      <c r="AA13139" s="43">
        <f t="shared" si="411"/>
        <v>163646</v>
      </c>
    </row>
    <row r="13140" spans="1:27" x14ac:dyDescent="0.3">
      <c r="A13140" s="43">
        <v>1973575</v>
      </c>
      <c r="B13140" s="43" t="s">
        <v>1736</v>
      </c>
      <c r="C13140" s="43" t="s">
        <v>480</v>
      </c>
      <c r="E13140" s="43" t="s">
        <v>6263</v>
      </c>
      <c r="F13140" s="43" t="s">
        <v>30</v>
      </c>
      <c r="G13140" s="43">
        <v>49064</v>
      </c>
      <c r="Y13140" s="43" t="str">
        <f t="shared" si="410"/>
        <v/>
      </c>
      <c r="AA13140" s="43" t="e">
        <f t="shared" si="411"/>
        <v>#N/A</v>
      </c>
    </row>
    <row r="13141" spans="1:27" x14ac:dyDescent="0.3">
      <c r="A13141" s="43">
        <v>1846198</v>
      </c>
      <c r="B13141" s="43" t="s">
        <v>1736</v>
      </c>
      <c r="C13141" s="43" t="s">
        <v>9129</v>
      </c>
      <c r="E13141" s="43" t="s">
        <v>35</v>
      </c>
      <c r="F13141" s="43" t="s">
        <v>30</v>
      </c>
      <c r="G13141" s="43">
        <v>49006</v>
      </c>
      <c r="Y13141" s="43" t="str">
        <f t="shared" si="410"/>
        <v>COMP</v>
      </c>
      <c r="AA13141" s="43">
        <f t="shared" si="411"/>
        <v>1846198</v>
      </c>
    </row>
    <row r="13142" spans="1:27" x14ac:dyDescent="0.3">
      <c r="A13142" s="43">
        <v>2418790</v>
      </c>
      <c r="B13142" s="43" t="s">
        <v>1736</v>
      </c>
      <c r="C13142" s="43" t="s">
        <v>570</v>
      </c>
      <c r="E13142" s="43" t="s">
        <v>6263</v>
      </c>
      <c r="F13142" s="43" t="s">
        <v>28</v>
      </c>
      <c r="G13142" s="43">
        <v>72041</v>
      </c>
      <c r="Y13142" s="43" t="str">
        <f t="shared" si="410"/>
        <v/>
      </c>
      <c r="AA13142" s="43" t="e">
        <f t="shared" si="411"/>
        <v>#N/A</v>
      </c>
    </row>
    <row r="13143" spans="1:27" x14ac:dyDescent="0.3">
      <c r="A13143" s="43">
        <v>1555754</v>
      </c>
      <c r="B13143" s="43" t="s">
        <v>9130</v>
      </c>
      <c r="C13143" s="43" t="s">
        <v>557</v>
      </c>
      <c r="E13143" s="43" t="s">
        <v>6263</v>
      </c>
      <c r="F13143" s="43" t="s">
        <v>30</v>
      </c>
      <c r="G13143" s="43">
        <v>49006</v>
      </c>
      <c r="Y13143" s="43" t="str">
        <f t="shared" si="410"/>
        <v>COMP</v>
      </c>
      <c r="AA13143" s="43">
        <f t="shared" si="411"/>
        <v>1555754</v>
      </c>
    </row>
    <row r="13144" spans="1:27" x14ac:dyDescent="0.3">
      <c r="A13144" s="43">
        <v>2118356</v>
      </c>
      <c r="B13144" s="43" t="s">
        <v>9130</v>
      </c>
      <c r="C13144" s="43" t="s">
        <v>1736</v>
      </c>
      <c r="E13144" s="43" t="s">
        <v>6263</v>
      </c>
      <c r="F13144" s="43" t="s">
        <v>28</v>
      </c>
      <c r="G13144" s="43">
        <v>44122</v>
      </c>
      <c r="Y13144" s="43" t="str">
        <f t="shared" si="410"/>
        <v/>
      </c>
      <c r="AA13144" s="43" t="e">
        <f t="shared" si="411"/>
        <v>#N/A</v>
      </c>
    </row>
    <row r="13145" spans="1:27" x14ac:dyDescent="0.3">
      <c r="A13145" s="43">
        <v>1376752</v>
      </c>
      <c r="B13145" s="43" t="s">
        <v>9130</v>
      </c>
      <c r="C13145" s="43" t="s">
        <v>1673</v>
      </c>
      <c r="E13145" s="43" t="s">
        <v>6263</v>
      </c>
      <c r="F13145" s="43" t="s">
        <v>28</v>
      </c>
      <c r="G13145" s="43">
        <v>44067</v>
      </c>
      <c r="Y13145" s="43" t="str">
        <f t="shared" si="410"/>
        <v>COMP</v>
      </c>
      <c r="AA13145" s="43">
        <f t="shared" si="411"/>
        <v>1376752</v>
      </c>
    </row>
    <row r="13146" spans="1:27" x14ac:dyDescent="0.3">
      <c r="A13146" s="43">
        <v>1448462</v>
      </c>
      <c r="B13146" s="43" t="s">
        <v>9130</v>
      </c>
      <c r="C13146" s="43" t="s">
        <v>381</v>
      </c>
      <c r="E13146" s="43" t="s">
        <v>6263</v>
      </c>
      <c r="F13146" s="43" t="s">
        <v>28</v>
      </c>
      <c r="G13146" s="43">
        <v>49006</v>
      </c>
      <c r="Y13146" s="43" t="str">
        <f t="shared" si="410"/>
        <v>COMP</v>
      </c>
      <c r="AA13146" s="43">
        <f t="shared" si="411"/>
        <v>1448462</v>
      </c>
    </row>
    <row r="13147" spans="1:27" x14ac:dyDescent="0.3">
      <c r="A13147" s="43">
        <v>1471656</v>
      </c>
      <c r="B13147" s="43" t="s">
        <v>9131</v>
      </c>
      <c r="C13147" s="43" t="s">
        <v>560</v>
      </c>
      <c r="E13147" s="43" t="s">
        <v>29</v>
      </c>
      <c r="F13147" s="43" t="s">
        <v>30</v>
      </c>
      <c r="G13147" s="43">
        <v>72029</v>
      </c>
      <c r="Y13147" s="43" t="str">
        <f t="shared" si="410"/>
        <v>COMP</v>
      </c>
      <c r="AA13147" s="43">
        <f t="shared" si="411"/>
        <v>1471656</v>
      </c>
    </row>
    <row r="13148" spans="1:27" x14ac:dyDescent="0.3">
      <c r="A13148" s="43">
        <v>2307911</v>
      </c>
      <c r="B13148" s="43" t="s">
        <v>9132</v>
      </c>
      <c r="C13148" s="43" t="s">
        <v>3102</v>
      </c>
      <c r="E13148" s="43" t="s">
        <v>6263</v>
      </c>
      <c r="F13148" s="43" t="s">
        <v>30</v>
      </c>
      <c r="G13148" s="43">
        <v>85061</v>
      </c>
      <c r="Y13148" s="43" t="str">
        <f t="shared" si="410"/>
        <v/>
      </c>
      <c r="AA13148" s="43" t="e">
        <f t="shared" si="411"/>
        <v>#N/A</v>
      </c>
    </row>
    <row r="13149" spans="1:27" x14ac:dyDescent="0.3">
      <c r="A13149" s="43">
        <v>2209642</v>
      </c>
      <c r="B13149" s="43" t="s">
        <v>9133</v>
      </c>
      <c r="C13149" s="43" t="s">
        <v>228</v>
      </c>
      <c r="E13149" s="43" t="s">
        <v>6263</v>
      </c>
      <c r="F13149" s="43" t="s">
        <v>28</v>
      </c>
      <c r="G13149" s="43">
        <v>85050</v>
      </c>
      <c r="Y13149" s="43" t="str">
        <f t="shared" si="410"/>
        <v>COMP</v>
      </c>
      <c r="AA13149" s="43">
        <f t="shared" si="411"/>
        <v>2209642</v>
      </c>
    </row>
    <row r="13150" spans="1:27" x14ac:dyDescent="0.3">
      <c r="A13150" s="43">
        <v>1652699</v>
      </c>
      <c r="B13150" s="43" t="s">
        <v>9134</v>
      </c>
      <c r="C13150" s="43" t="s">
        <v>230</v>
      </c>
      <c r="E13150" s="43" t="s">
        <v>6263</v>
      </c>
      <c r="F13150" s="43" t="s">
        <v>28</v>
      </c>
      <c r="G13150" s="43">
        <v>44109</v>
      </c>
      <c r="Y13150" s="43" t="str">
        <f t="shared" si="410"/>
        <v/>
      </c>
      <c r="AA13150" s="43" t="e">
        <f t="shared" si="411"/>
        <v>#N/A</v>
      </c>
    </row>
    <row r="13151" spans="1:27" x14ac:dyDescent="0.3">
      <c r="A13151" s="43">
        <v>1684183</v>
      </c>
      <c r="B13151" s="43" t="s">
        <v>9135</v>
      </c>
      <c r="C13151" s="43" t="s">
        <v>390</v>
      </c>
      <c r="E13151" s="43" t="s">
        <v>6263</v>
      </c>
      <c r="F13151" s="43" t="s">
        <v>30</v>
      </c>
      <c r="G13151" s="43">
        <v>85049</v>
      </c>
      <c r="Y13151" s="43" t="str">
        <f t="shared" si="410"/>
        <v/>
      </c>
      <c r="AA13151" s="43" t="e">
        <f t="shared" si="411"/>
        <v>#N/A</v>
      </c>
    </row>
    <row r="13152" spans="1:27" x14ac:dyDescent="0.3">
      <c r="A13152" s="43">
        <v>1503502</v>
      </c>
      <c r="B13152" s="43" t="s">
        <v>9136</v>
      </c>
      <c r="C13152" s="43" t="s">
        <v>492</v>
      </c>
      <c r="E13152" s="43" t="s">
        <v>6263</v>
      </c>
      <c r="F13152" s="43" t="s">
        <v>30</v>
      </c>
      <c r="G13152" s="43">
        <v>44021</v>
      </c>
      <c r="Y13152" s="43" t="str">
        <f t="shared" si="410"/>
        <v/>
      </c>
      <c r="AA13152" s="43" t="e">
        <f t="shared" si="411"/>
        <v>#N/A</v>
      </c>
    </row>
    <row r="13153" spans="1:27" x14ac:dyDescent="0.3">
      <c r="A13153" s="43">
        <v>1141528</v>
      </c>
      <c r="B13153" s="43" t="s">
        <v>9137</v>
      </c>
      <c r="C13153" s="43" t="s">
        <v>557</v>
      </c>
      <c r="E13153" s="43" t="s">
        <v>6263</v>
      </c>
      <c r="F13153" s="43" t="s">
        <v>30</v>
      </c>
      <c r="G13153" s="43">
        <v>72028</v>
      </c>
      <c r="Y13153" s="43" t="str">
        <f t="shared" si="410"/>
        <v>COMP</v>
      </c>
      <c r="AA13153" s="43">
        <f t="shared" si="411"/>
        <v>1141528</v>
      </c>
    </row>
    <row r="13154" spans="1:27" x14ac:dyDescent="0.3">
      <c r="A13154" s="43">
        <v>351985</v>
      </c>
      <c r="B13154" s="43" t="s">
        <v>9137</v>
      </c>
      <c r="C13154" s="43" t="s">
        <v>541</v>
      </c>
      <c r="E13154" s="43" t="s">
        <v>6263</v>
      </c>
      <c r="F13154" s="43" t="s">
        <v>28</v>
      </c>
      <c r="G13154" s="43">
        <v>72028</v>
      </c>
      <c r="Y13154" s="43" t="str">
        <f t="shared" si="410"/>
        <v>COMP</v>
      </c>
      <c r="AA13154" s="43">
        <f t="shared" si="411"/>
        <v>351985</v>
      </c>
    </row>
    <row r="13155" spans="1:27" x14ac:dyDescent="0.3">
      <c r="A13155" s="43">
        <v>1810057</v>
      </c>
      <c r="B13155" s="43" t="s">
        <v>2722</v>
      </c>
      <c r="C13155" s="43" t="s">
        <v>189</v>
      </c>
      <c r="E13155" s="43" t="s">
        <v>6263</v>
      </c>
      <c r="F13155" s="43" t="s">
        <v>30</v>
      </c>
      <c r="G13155" s="43">
        <v>85031</v>
      </c>
      <c r="Y13155" s="43" t="str">
        <f t="shared" si="410"/>
        <v/>
      </c>
      <c r="AA13155" s="43" t="e">
        <f t="shared" si="411"/>
        <v>#N/A</v>
      </c>
    </row>
    <row r="13156" spans="1:27" x14ac:dyDescent="0.3">
      <c r="A13156" s="43">
        <v>134503</v>
      </c>
      <c r="B13156" s="43" t="s">
        <v>2722</v>
      </c>
      <c r="C13156" s="43" t="s">
        <v>202</v>
      </c>
      <c r="E13156" s="43" t="s">
        <v>6263</v>
      </c>
      <c r="F13156" s="43" t="s">
        <v>28</v>
      </c>
      <c r="G13156" s="43">
        <v>85031</v>
      </c>
      <c r="Y13156" s="43" t="str">
        <f t="shared" si="410"/>
        <v/>
      </c>
      <c r="AA13156" s="43" t="e">
        <f t="shared" si="411"/>
        <v>#N/A</v>
      </c>
    </row>
    <row r="13157" spans="1:27" x14ac:dyDescent="0.3">
      <c r="A13157" s="43">
        <v>1018672</v>
      </c>
      <c r="B13157" s="43" t="s">
        <v>2724</v>
      </c>
      <c r="C13157" s="43" t="s">
        <v>235</v>
      </c>
      <c r="E13157" s="43" t="s">
        <v>29</v>
      </c>
      <c r="F13157" s="43" t="s">
        <v>28</v>
      </c>
      <c r="G13157" s="43">
        <v>44055</v>
      </c>
      <c r="Y13157" s="43" t="str">
        <f t="shared" si="410"/>
        <v>COMP</v>
      </c>
      <c r="AA13157" s="43">
        <f t="shared" si="411"/>
        <v>1018672</v>
      </c>
    </row>
    <row r="13158" spans="1:27" x14ac:dyDescent="0.3">
      <c r="A13158" s="43">
        <v>2266443</v>
      </c>
      <c r="B13158" s="43" t="s">
        <v>9138</v>
      </c>
      <c r="C13158" s="43" t="s">
        <v>7141</v>
      </c>
      <c r="E13158" s="43" t="s">
        <v>35</v>
      </c>
      <c r="F13158" s="43" t="s">
        <v>28</v>
      </c>
      <c r="G13158" s="43">
        <v>44067</v>
      </c>
      <c r="Y13158" s="43" t="str">
        <f t="shared" si="410"/>
        <v>COMP</v>
      </c>
      <c r="AA13158" s="43">
        <f t="shared" si="411"/>
        <v>2266443</v>
      </c>
    </row>
    <row r="13159" spans="1:27" x14ac:dyDescent="0.3">
      <c r="A13159" s="43">
        <v>2116338</v>
      </c>
      <c r="B13159" s="43" t="s">
        <v>2727</v>
      </c>
      <c r="C13159" s="43" t="s">
        <v>829</v>
      </c>
      <c r="E13159" s="43" t="s">
        <v>6263</v>
      </c>
      <c r="F13159" s="43" t="s">
        <v>28</v>
      </c>
      <c r="G13159" s="43">
        <v>72072</v>
      </c>
      <c r="Y13159" s="43" t="str">
        <f t="shared" si="410"/>
        <v/>
      </c>
      <c r="AA13159" s="43" t="e">
        <f t="shared" si="411"/>
        <v>#N/A</v>
      </c>
    </row>
    <row r="13160" spans="1:27" x14ac:dyDescent="0.3">
      <c r="A13160" s="43">
        <v>467717</v>
      </c>
      <c r="B13160" s="43" t="s">
        <v>9139</v>
      </c>
      <c r="C13160" s="43" t="s">
        <v>436</v>
      </c>
      <c r="E13160" s="43" t="s">
        <v>6263</v>
      </c>
      <c r="F13160" s="43" t="s">
        <v>28</v>
      </c>
      <c r="G13160" s="43">
        <v>72079</v>
      </c>
      <c r="Y13160" s="43" t="str">
        <f t="shared" si="410"/>
        <v>COMP</v>
      </c>
      <c r="AA13160" s="43">
        <f t="shared" si="411"/>
        <v>467717</v>
      </c>
    </row>
    <row r="13161" spans="1:27" x14ac:dyDescent="0.3">
      <c r="A13161" s="43">
        <v>1064392</v>
      </c>
      <c r="B13161" s="43" t="s">
        <v>9140</v>
      </c>
      <c r="C13161" s="43" t="s">
        <v>399</v>
      </c>
      <c r="E13161" s="43" t="s">
        <v>6263</v>
      </c>
      <c r="F13161" s="43" t="s">
        <v>28</v>
      </c>
      <c r="G13161" s="43">
        <v>49039</v>
      </c>
      <c r="Y13161" s="43" t="str">
        <f t="shared" si="410"/>
        <v/>
      </c>
      <c r="AA13161" s="43" t="e">
        <f t="shared" si="411"/>
        <v>#N/A</v>
      </c>
    </row>
    <row r="13162" spans="1:27" x14ac:dyDescent="0.3">
      <c r="A13162" s="43">
        <v>2265425</v>
      </c>
      <c r="B13162" s="43" t="s">
        <v>9141</v>
      </c>
      <c r="C13162" s="43" t="s">
        <v>9142</v>
      </c>
      <c r="E13162" s="43" t="s">
        <v>34</v>
      </c>
      <c r="F13162" s="43" t="s">
        <v>30</v>
      </c>
      <c r="G13162" s="43">
        <v>49006</v>
      </c>
      <c r="Y13162" s="43" t="str">
        <f t="shared" si="410"/>
        <v>COMP</v>
      </c>
      <c r="AA13162" s="43">
        <f t="shared" si="411"/>
        <v>2265425</v>
      </c>
    </row>
    <row r="13163" spans="1:27" x14ac:dyDescent="0.3">
      <c r="A13163" s="43">
        <v>650455</v>
      </c>
      <c r="B13163" s="43" t="s">
        <v>9143</v>
      </c>
      <c r="C13163" s="43" t="s">
        <v>478</v>
      </c>
      <c r="E13163" s="43" t="s">
        <v>6263</v>
      </c>
      <c r="F13163" s="43" t="s">
        <v>28</v>
      </c>
      <c r="G13163" s="43">
        <v>72042</v>
      </c>
      <c r="Y13163" s="43" t="str">
        <f t="shared" si="410"/>
        <v>COMP</v>
      </c>
      <c r="AA13163" s="43">
        <f t="shared" si="411"/>
        <v>650455</v>
      </c>
    </row>
    <row r="13164" spans="1:27" x14ac:dyDescent="0.3">
      <c r="A13164" s="43">
        <v>2430992</v>
      </c>
      <c r="B13164" s="43" t="s">
        <v>9144</v>
      </c>
      <c r="C13164" s="43" t="s">
        <v>9145</v>
      </c>
      <c r="E13164" s="43" t="s">
        <v>34</v>
      </c>
      <c r="F13164" s="43" t="s">
        <v>30</v>
      </c>
      <c r="G13164" s="43">
        <v>49067</v>
      </c>
      <c r="Y13164" s="43" t="str">
        <f t="shared" si="410"/>
        <v>COMP</v>
      </c>
      <c r="AA13164" s="43">
        <f t="shared" si="411"/>
        <v>2430992</v>
      </c>
    </row>
    <row r="13165" spans="1:27" x14ac:dyDescent="0.3">
      <c r="A13165" s="43">
        <v>1688262</v>
      </c>
      <c r="B13165" s="43" t="s">
        <v>9146</v>
      </c>
      <c r="C13165" s="43" t="s">
        <v>333</v>
      </c>
      <c r="E13165" s="43" t="s">
        <v>6263</v>
      </c>
      <c r="F13165" s="43" t="s">
        <v>30</v>
      </c>
      <c r="G13165" s="43">
        <v>85067</v>
      </c>
      <c r="Y13165" s="43" t="str">
        <f t="shared" si="410"/>
        <v/>
      </c>
      <c r="AA13165" s="43" t="e">
        <f t="shared" si="411"/>
        <v>#N/A</v>
      </c>
    </row>
    <row r="13166" spans="1:27" x14ac:dyDescent="0.3">
      <c r="A13166" s="43">
        <v>1755889</v>
      </c>
      <c r="B13166" s="43" t="s">
        <v>9146</v>
      </c>
      <c r="C13166" s="43" t="s">
        <v>9147</v>
      </c>
      <c r="E13166" s="43" t="s">
        <v>6263</v>
      </c>
      <c r="F13166" s="43" t="s">
        <v>28</v>
      </c>
      <c r="G13166" s="43">
        <v>85067</v>
      </c>
      <c r="Y13166" s="43" t="str">
        <f t="shared" si="410"/>
        <v/>
      </c>
      <c r="AA13166" s="43" t="e">
        <f t="shared" si="411"/>
        <v>#N/A</v>
      </c>
    </row>
    <row r="13167" spans="1:27" x14ac:dyDescent="0.3">
      <c r="A13167" s="43">
        <v>1765889</v>
      </c>
      <c r="B13167" s="43" t="s">
        <v>9148</v>
      </c>
      <c r="C13167" s="43" t="s">
        <v>330</v>
      </c>
      <c r="E13167" s="43" t="s">
        <v>6263</v>
      </c>
      <c r="F13167" s="43" t="s">
        <v>28</v>
      </c>
      <c r="G13167" s="43">
        <v>49020</v>
      </c>
      <c r="Y13167" s="43" t="str">
        <f t="shared" si="410"/>
        <v/>
      </c>
      <c r="AA13167" s="43" t="e">
        <f t="shared" si="411"/>
        <v>#N/A</v>
      </c>
    </row>
    <row r="13168" spans="1:27" x14ac:dyDescent="0.3">
      <c r="A13168" s="43">
        <v>1468437</v>
      </c>
      <c r="B13168" s="43" t="s">
        <v>2734</v>
      </c>
      <c r="C13168" s="43" t="s">
        <v>3965</v>
      </c>
      <c r="E13168" s="43" t="s">
        <v>6263</v>
      </c>
      <c r="F13168" s="43" t="s">
        <v>28</v>
      </c>
      <c r="G13168" s="43">
        <v>44035</v>
      </c>
      <c r="Y13168" s="43" t="str">
        <f t="shared" si="410"/>
        <v>COMP</v>
      </c>
      <c r="AA13168" s="43">
        <f t="shared" si="411"/>
        <v>1468437</v>
      </c>
    </row>
    <row r="13169" spans="1:27" x14ac:dyDescent="0.3">
      <c r="A13169" s="43">
        <v>1674426</v>
      </c>
      <c r="B13169" s="43" t="s">
        <v>2735</v>
      </c>
      <c r="C13169" s="43" t="s">
        <v>343</v>
      </c>
      <c r="E13169" s="43" t="s">
        <v>6263</v>
      </c>
      <c r="F13169" s="43" t="s">
        <v>28</v>
      </c>
      <c r="G13169" s="43">
        <v>44027</v>
      </c>
      <c r="Y13169" s="43" t="str">
        <f t="shared" si="410"/>
        <v>COMP</v>
      </c>
      <c r="AA13169" s="43">
        <f t="shared" si="411"/>
        <v>1674426</v>
      </c>
    </row>
    <row r="13170" spans="1:27" x14ac:dyDescent="0.3">
      <c r="A13170" s="43">
        <v>2425055</v>
      </c>
      <c r="B13170" s="43" t="s">
        <v>2735</v>
      </c>
      <c r="C13170" s="43" t="s">
        <v>303</v>
      </c>
      <c r="E13170" s="43" t="s">
        <v>6263</v>
      </c>
      <c r="F13170" s="43" t="s">
        <v>28</v>
      </c>
      <c r="G13170" s="43">
        <v>44084</v>
      </c>
      <c r="Y13170" s="43" t="str">
        <f t="shared" si="410"/>
        <v/>
      </c>
      <c r="AA13170" s="43" t="e">
        <f t="shared" si="411"/>
        <v>#N/A</v>
      </c>
    </row>
    <row r="13171" spans="1:27" x14ac:dyDescent="0.3">
      <c r="A13171" s="43">
        <v>2178798</v>
      </c>
      <c r="B13171" s="43" t="s">
        <v>9149</v>
      </c>
      <c r="C13171" s="43" t="s">
        <v>656</v>
      </c>
      <c r="E13171" s="43" t="s">
        <v>29</v>
      </c>
      <c r="F13171" s="43" t="s">
        <v>28</v>
      </c>
      <c r="G13171" s="43">
        <v>72053</v>
      </c>
      <c r="Y13171" s="43" t="str">
        <f t="shared" si="410"/>
        <v>COMP</v>
      </c>
      <c r="AA13171" s="43">
        <f t="shared" si="411"/>
        <v>2178798</v>
      </c>
    </row>
    <row r="13172" spans="1:27" x14ac:dyDescent="0.3">
      <c r="A13172" s="43">
        <v>2391406</v>
      </c>
      <c r="B13172" s="43" t="s">
        <v>9150</v>
      </c>
      <c r="C13172" s="43" t="s">
        <v>357</v>
      </c>
      <c r="E13172" s="43" t="s">
        <v>6263</v>
      </c>
      <c r="F13172" s="43" t="s">
        <v>30</v>
      </c>
      <c r="G13172" s="43">
        <v>49001</v>
      </c>
      <c r="Y13172" s="43" t="str">
        <f t="shared" si="410"/>
        <v/>
      </c>
      <c r="AA13172" s="43" t="e">
        <f t="shared" si="411"/>
        <v>#N/A</v>
      </c>
    </row>
    <row r="13173" spans="1:27" x14ac:dyDescent="0.3">
      <c r="A13173" s="43">
        <v>2119227</v>
      </c>
      <c r="B13173" s="43" t="s">
        <v>9151</v>
      </c>
      <c r="C13173" s="43" t="s">
        <v>421</v>
      </c>
      <c r="E13173" s="43" t="s">
        <v>6263</v>
      </c>
      <c r="F13173" s="43" t="s">
        <v>30</v>
      </c>
      <c r="G13173" s="43">
        <v>44074</v>
      </c>
      <c r="Y13173" s="43" t="str">
        <f t="shared" si="410"/>
        <v/>
      </c>
      <c r="AA13173" s="43" t="e">
        <f t="shared" si="411"/>
        <v>#N/A</v>
      </c>
    </row>
    <row r="13174" spans="1:27" x14ac:dyDescent="0.3">
      <c r="A13174" s="43">
        <v>2150213</v>
      </c>
      <c r="B13174" s="43" t="s">
        <v>9152</v>
      </c>
      <c r="C13174" s="43" t="s">
        <v>9153</v>
      </c>
      <c r="E13174" s="43" t="s">
        <v>35</v>
      </c>
      <c r="F13174" s="43" t="s">
        <v>30</v>
      </c>
      <c r="G13174" s="43">
        <v>72070</v>
      </c>
      <c r="Y13174" s="43" t="str">
        <f t="shared" si="410"/>
        <v>COMP</v>
      </c>
      <c r="AA13174" s="43">
        <f t="shared" si="411"/>
        <v>2150213</v>
      </c>
    </row>
    <row r="13175" spans="1:27" x14ac:dyDescent="0.3">
      <c r="A13175" s="43">
        <v>2266697</v>
      </c>
      <c r="B13175" s="43" t="s">
        <v>9154</v>
      </c>
      <c r="C13175" s="43" t="s">
        <v>618</v>
      </c>
      <c r="E13175" s="43" t="s">
        <v>6263</v>
      </c>
      <c r="F13175" s="43" t="s">
        <v>28</v>
      </c>
      <c r="G13175" s="43">
        <v>72081</v>
      </c>
      <c r="Y13175" s="43" t="str">
        <f t="shared" si="410"/>
        <v/>
      </c>
      <c r="AA13175" s="43" t="e">
        <f t="shared" si="411"/>
        <v>#N/A</v>
      </c>
    </row>
    <row r="13176" spans="1:27" x14ac:dyDescent="0.3">
      <c r="A13176" s="43">
        <v>1342638</v>
      </c>
      <c r="B13176" s="43" t="s">
        <v>9154</v>
      </c>
      <c r="C13176" s="43" t="s">
        <v>1109</v>
      </c>
      <c r="E13176" s="43" t="s">
        <v>34</v>
      </c>
      <c r="F13176" s="43" t="s">
        <v>28</v>
      </c>
      <c r="G13176" s="43">
        <v>72061</v>
      </c>
      <c r="Y13176" s="43" t="str">
        <f t="shared" si="410"/>
        <v>COMP</v>
      </c>
      <c r="AA13176" s="43">
        <f t="shared" si="411"/>
        <v>1342638</v>
      </c>
    </row>
    <row r="13177" spans="1:27" x14ac:dyDescent="0.3">
      <c r="A13177" s="43">
        <v>2226776</v>
      </c>
      <c r="B13177" s="43" t="s">
        <v>9155</v>
      </c>
      <c r="C13177" s="43" t="s">
        <v>6527</v>
      </c>
      <c r="E13177" s="43" t="s">
        <v>6263</v>
      </c>
      <c r="F13177" s="43" t="s">
        <v>30</v>
      </c>
      <c r="G13177" s="43">
        <v>44067</v>
      </c>
      <c r="Y13177" s="43" t="str">
        <f t="shared" si="410"/>
        <v/>
      </c>
      <c r="AA13177" s="43" t="e">
        <f t="shared" si="411"/>
        <v>#N/A</v>
      </c>
    </row>
    <row r="13178" spans="1:27" x14ac:dyDescent="0.3">
      <c r="A13178" s="43">
        <v>2409856</v>
      </c>
      <c r="B13178" s="43" t="s">
        <v>9156</v>
      </c>
      <c r="C13178" s="43" t="s">
        <v>287</v>
      </c>
      <c r="E13178" s="43" t="s">
        <v>6263</v>
      </c>
      <c r="F13178" s="43" t="s">
        <v>28</v>
      </c>
      <c r="G13178" s="43">
        <v>49004</v>
      </c>
      <c r="Y13178" s="43" t="str">
        <f t="shared" si="410"/>
        <v/>
      </c>
      <c r="AA13178" s="43" t="e">
        <f t="shared" si="411"/>
        <v>#N/A</v>
      </c>
    </row>
    <row r="13179" spans="1:27" x14ac:dyDescent="0.3">
      <c r="A13179" s="43">
        <v>1554138</v>
      </c>
      <c r="B13179" s="43" t="s">
        <v>9157</v>
      </c>
      <c r="C13179" s="43" t="s">
        <v>1428</v>
      </c>
      <c r="E13179" s="43" t="s">
        <v>6263</v>
      </c>
      <c r="F13179" s="43" t="s">
        <v>30</v>
      </c>
      <c r="G13179" s="43">
        <v>72041</v>
      </c>
      <c r="Y13179" s="43" t="str">
        <f t="shared" si="410"/>
        <v/>
      </c>
      <c r="AA13179" s="43" t="e">
        <f t="shared" si="411"/>
        <v>#N/A</v>
      </c>
    </row>
    <row r="13180" spans="1:27" x14ac:dyDescent="0.3">
      <c r="A13180" s="43">
        <v>1653954</v>
      </c>
      <c r="B13180" s="43" t="s">
        <v>9158</v>
      </c>
      <c r="C13180" s="43" t="s">
        <v>708</v>
      </c>
      <c r="E13180" s="43" t="s">
        <v>34</v>
      </c>
      <c r="F13180" s="43" t="s">
        <v>30</v>
      </c>
      <c r="G13180" s="43">
        <v>49064</v>
      </c>
      <c r="Y13180" s="43" t="str">
        <f t="shared" si="410"/>
        <v>COMP</v>
      </c>
      <c r="AA13180" s="43">
        <f t="shared" si="411"/>
        <v>1653954</v>
      </c>
    </row>
    <row r="13181" spans="1:27" x14ac:dyDescent="0.3">
      <c r="A13181" s="43">
        <v>2287674</v>
      </c>
      <c r="B13181" s="43" t="s">
        <v>9159</v>
      </c>
      <c r="C13181" s="43" t="s">
        <v>1474</v>
      </c>
      <c r="E13181" s="43" t="s">
        <v>35</v>
      </c>
      <c r="F13181" s="43" t="s">
        <v>30</v>
      </c>
      <c r="G13181" s="43">
        <v>44012</v>
      </c>
      <c r="Y13181" s="43" t="str">
        <f t="shared" si="410"/>
        <v>COMP</v>
      </c>
      <c r="AA13181" s="43">
        <f t="shared" si="411"/>
        <v>2287674</v>
      </c>
    </row>
    <row r="13182" spans="1:27" x14ac:dyDescent="0.3">
      <c r="A13182" s="43">
        <v>1689114</v>
      </c>
      <c r="B13182" s="43" t="s">
        <v>9160</v>
      </c>
      <c r="C13182" s="43" t="s">
        <v>795</v>
      </c>
      <c r="E13182" s="43" t="s">
        <v>6263</v>
      </c>
      <c r="F13182" s="43" t="s">
        <v>30</v>
      </c>
      <c r="G13182" s="43">
        <v>44022</v>
      </c>
      <c r="Y13182" s="43" t="str">
        <f t="shared" si="410"/>
        <v/>
      </c>
      <c r="AA13182" s="43" t="e">
        <f t="shared" si="411"/>
        <v>#N/A</v>
      </c>
    </row>
    <row r="13183" spans="1:27" x14ac:dyDescent="0.3">
      <c r="A13183" s="43">
        <v>2271446</v>
      </c>
      <c r="B13183" s="43" t="s">
        <v>9161</v>
      </c>
      <c r="C13183" s="43" t="s">
        <v>659</v>
      </c>
      <c r="E13183" s="43" t="s">
        <v>6263</v>
      </c>
      <c r="F13183" s="43" t="s">
        <v>28</v>
      </c>
      <c r="G13183" s="43">
        <v>44035</v>
      </c>
      <c r="Y13183" s="43" t="str">
        <f t="shared" si="410"/>
        <v/>
      </c>
      <c r="AA13183" s="43" t="e">
        <f t="shared" si="411"/>
        <v>#N/A</v>
      </c>
    </row>
    <row r="13184" spans="1:27" x14ac:dyDescent="0.3">
      <c r="A13184" s="43">
        <v>1555664</v>
      </c>
      <c r="B13184" s="43" t="s">
        <v>2742</v>
      </c>
      <c r="C13184" s="43" t="s">
        <v>346</v>
      </c>
      <c r="E13184" s="43" t="s">
        <v>6263</v>
      </c>
      <c r="F13184" s="43" t="s">
        <v>28</v>
      </c>
      <c r="G13184" s="43">
        <v>44012</v>
      </c>
      <c r="Y13184" s="43" t="str">
        <f t="shared" si="410"/>
        <v/>
      </c>
      <c r="AA13184" s="43" t="e">
        <f t="shared" si="411"/>
        <v>#N/A</v>
      </c>
    </row>
    <row r="13185" spans="1:27" x14ac:dyDescent="0.3">
      <c r="A13185" s="43">
        <v>1713141</v>
      </c>
      <c r="B13185" s="43" t="s">
        <v>9162</v>
      </c>
      <c r="C13185" s="43" t="s">
        <v>340</v>
      </c>
      <c r="E13185" s="43" t="s">
        <v>6263</v>
      </c>
      <c r="F13185" s="43" t="s">
        <v>30</v>
      </c>
      <c r="G13185" s="43">
        <v>85005</v>
      </c>
      <c r="Y13185" s="43" t="str">
        <f t="shared" si="410"/>
        <v>COMP</v>
      </c>
      <c r="AA13185" s="43">
        <f t="shared" si="411"/>
        <v>1713141</v>
      </c>
    </row>
    <row r="13186" spans="1:27" x14ac:dyDescent="0.3">
      <c r="A13186" s="43">
        <v>343869</v>
      </c>
      <c r="B13186" s="43" t="s">
        <v>9163</v>
      </c>
      <c r="C13186" s="43" t="s">
        <v>7201</v>
      </c>
      <c r="E13186" s="43" t="s">
        <v>6263</v>
      </c>
      <c r="F13186" s="43" t="s">
        <v>28</v>
      </c>
      <c r="G13186" s="43">
        <v>44045</v>
      </c>
      <c r="Y13186" s="43" t="str">
        <f t="shared" ref="Y13186:Y13249" si="412">IF(ISERROR(AA13186)=FALSE,"COMP","")</f>
        <v>COMP</v>
      </c>
      <c r="AA13186" s="43">
        <f t="shared" si="411"/>
        <v>343869</v>
      </c>
    </row>
    <row r="13187" spans="1:27" x14ac:dyDescent="0.3">
      <c r="A13187" s="43">
        <v>1468026</v>
      </c>
      <c r="B13187" s="43" t="s">
        <v>9164</v>
      </c>
      <c r="C13187" s="43" t="s">
        <v>829</v>
      </c>
      <c r="E13187" s="43" t="s">
        <v>6263</v>
      </c>
      <c r="F13187" s="43" t="s">
        <v>28</v>
      </c>
      <c r="G13187" s="43">
        <v>85015</v>
      </c>
      <c r="Y13187" s="43" t="str">
        <f t="shared" si="412"/>
        <v/>
      </c>
      <c r="AA13187" s="43" t="e">
        <f t="shared" ref="AA13187:AA13250" si="413">VLOOKUP(A13187,Z:Z,1,FALSE)</f>
        <v>#N/A</v>
      </c>
    </row>
    <row r="13188" spans="1:27" x14ac:dyDescent="0.3">
      <c r="A13188" s="43">
        <v>1617465</v>
      </c>
      <c r="B13188" s="43" t="s">
        <v>9165</v>
      </c>
      <c r="C13188" s="43" t="s">
        <v>232</v>
      </c>
      <c r="E13188" s="43" t="s">
        <v>6263</v>
      </c>
      <c r="F13188" s="43" t="s">
        <v>28</v>
      </c>
      <c r="G13188" s="43">
        <v>85061</v>
      </c>
      <c r="Y13188" s="43" t="str">
        <f t="shared" si="412"/>
        <v/>
      </c>
      <c r="AA13188" s="43" t="e">
        <f t="shared" si="413"/>
        <v>#N/A</v>
      </c>
    </row>
    <row r="13189" spans="1:27" x14ac:dyDescent="0.3">
      <c r="A13189" s="43">
        <v>1124817</v>
      </c>
      <c r="B13189" s="43" t="s">
        <v>9166</v>
      </c>
      <c r="C13189" s="43" t="s">
        <v>437</v>
      </c>
      <c r="E13189" s="43" t="s">
        <v>6263</v>
      </c>
      <c r="F13189" s="43" t="s">
        <v>28</v>
      </c>
      <c r="G13189" s="43">
        <v>49006</v>
      </c>
      <c r="Y13189" s="43" t="str">
        <f t="shared" si="412"/>
        <v>COMP</v>
      </c>
      <c r="AA13189" s="43">
        <f t="shared" si="413"/>
        <v>1124817</v>
      </c>
    </row>
    <row r="13190" spans="1:27" x14ac:dyDescent="0.3">
      <c r="A13190" s="43">
        <v>1973700</v>
      </c>
      <c r="B13190" s="43" t="s">
        <v>9166</v>
      </c>
      <c r="C13190" s="43" t="s">
        <v>189</v>
      </c>
      <c r="E13190" s="43" t="s">
        <v>6263</v>
      </c>
      <c r="F13190" s="43" t="s">
        <v>30</v>
      </c>
      <c r="G13190" s="43">
        <v>49006</v>
      </c>
      <c r="Y13190" s="43" t="str">
        <f t="shared" si="412"/>
        <v/>
      </c>
      <c r="AA13190" s="43" t="e">
        <f t="shared" si="413"/>
        <v>#N/A</v>
      </c>
    </row>
    <row r="13191" spans="1:27" x14ac:dyDescent="0.3">
      <c r="A13191" s="43">
        <v>2421493</v>
      </c>
      <c r="B13191" s="43" t="s">
        <v>2743</v>
      </c>
      <c r="C13191" s="43" t="s">
        <v>9167</v>
      </c>
      <c r="E13191" s="43" t="s">
        <v>6263</v>
      </c>
      <c r="F13191" s="43" t="s">
        <v>30</v>
      </c>
      <c r="G13191" s="43">
        <v>53013</v>
      </c>
      <c r="Y13191" s="43" t="str">
        <f t="shared" si="412"/>
        <v/>
      </c>
      <c r="AA13191" s="43" t="e">
        <f t="shared" si="413"/>
        <v>#N/A</v>
      </c>
    </row>
    <row r="13192" spans="1:27" x14ac:dyDescent="0.3">
      <c r="A13192" s="43">
        <v>1954874</v>
      </c>
      <c r="B13192" s="43" t="s">
        <v>9168</v>
      </c>
      <c r="C13192" s="43" t="s">
        <v>3483</v>
      </c>
      <c r="E13192" s="43" t="s">
        <v>34</v>
      </c>
      <c r="F13192" s="43" t="s">
        <v>28</v>
      </c>
      <c r="G13192" s="43">
        <v>85033</v>
      </c>
      <c r="Y13192" s="43" t="str">
        <f t="shared" si="412"/>
        <v>COMP</v>
      </c>
      <c r="AA13192" s="43">
        <f t="shared" si="413"/>
        <v>1954874</v>
      </c>
    </row>
    <row r="13193" spans="1:27" x14ac:dyDescent="0.3">
      <c r="A13193" s="43">
        <v>2325274</v>
      </c>
      <c r="B13193" s="43" t="s">
        <v>9168</v>
      </c>
      <c r="C13193" s="43" t="s">
        <v>1019</v>
      </c>
      <c r="E13193" s="43" t="s">
        <v>6263</v>
      </c>
      <c r="F13193" s="43" t="s">
        <v>30</v>
      </c>
      <c r="G13193" s="43">
        <v>85033</v>
      </c>
      <c r="Y13193" s="43" t="str">
        <f t="shared" si="412"/>
        <v/>
      </c>
      <c r="AA13193" s="43" t="e">
        <f t="shared" si="413"/>
        <v>#N/A</v>
      </c>
    </row>
    <row r="13194" spans="1:27" x14ac:dyDescent="0.3">
      <c r="A13194" s="43">
        <v>2299021</v>
      </c>
      <c r="B13194" s="43" t="s">
        <v>9169</v>
      </c>
      <c r="C13194" s="43" t="s">
        <v>4761</v>
      </c>
      <c r="E13194" s="43" t="s">
        <v>6263</v>
      </c>
      <c r="F13194" s="43" t="s">
        <v>28</v>
      </c>
      <c r="G13194" s="43">
        <v>85012</v>
      </c>
      <c r="Y13194" s="43" t="str">
        <f t="shared" si="412"/>
        <v/>
      </c>
      <c r="AA13194" s="43" t="e">
        <f t="shared" si="413"/>
        <v>#N/A</v>
      </c>
    </row>
    <row r="13195" spans="1:27" x14ac:dyDescent="0.3">
      <c r="A13195" s="43">
        <v>1023092</v>
      </c>
      <c r="B13195" s="43" t="s">
        <v>9170</v>
      </c>
      <c r="C13195" s="43" t="s">
        <v>1673</v>
      </c>
      <c r="E13195" s="43" t="s">
        <v>29</v>
      </c>
      <c r="F13195" s="43" t="s">
        <v>28</v>
      </c>
      <c r="G13195" s="43">
        <v>44027</v>
      </c>
      <c r="Y13195" s="43" t="str">
        <f t="shared" si="412"/>
        <v>COMP</v>
      </c>
      <c r="AA13195" s="43">
        <f t="shared" si="413"/>
        <v>1023092</v>
      </c>
    </row>
    <row r="13196" spans="1:27" x14ac:dyDescent="0.3">
      <c r="A13196" s="43">
        <v>1197719</v>
      </c>
      <c r="B13196" s="43" t="s">
        <v>9170</v>
      </c>
      <c r="C13196" s="43" t="s">
        <v>446</v>
      </c>
      <c r="E13196" s="43" t="s">
        <v>6263</v>
      </c>
      <c r="F13196" s="43" t="s">
        <v>28</v>
      </c>
      <c r="G13196" s="43">
        <v>44027</v>
      </c>
      <c r="Y13196" s="43" t="str">
        <f t="shared" si="412"/>
        <v>COMP</v>
      </c>
      <c r="AA13196" s="43">
        <f t="shared" si="413"/>
        <v>1197719</v>
      </c>
    </row>
    <row r="13197" spans="1:27" x14ac:dyDescent="0.3">
      <c r="A13197" s="43">
        <v>2246824</v>
      </c>
      <c r="B13197" s="43" t="s">
        <v>1019</v>
      </c>
      <c r="C13197" s="43" t="s">
        <v>9171</v>
      </c>
      <c r="E13197" s="43" t="s">
        <v>31</v>
      </c>
      <c r="F13197" s="43" t="s">
        <v>28</v>
      </c>
      <c r="G13197" s="43">
        <v>44045</v>
      </c>
      <c r="Y13197" s="43" t="str">
        <f t="shared" si="412"/>
        <v>COMP</v>
      </c>
      <c r="AA13197" s="43">
        <f t="shared" si="413"/>
        <v>2246824</v>
      </c>
    </row>
    <row r="13198" spans="1:27" x14ac:dyDescent="0.3">
      <c r="A13198" s="43">
        <v>1950175</v>
      </c>
      <c r="B13198" s="43" t="s">
        <v>9172</v>
      </c>
      <c r="C13198" s="43" t="s">
        <v>244</v>
      </c>
      <c r="E13198" s="43" t="s">
        <v>6263</v>
      </c>
      <c r="F13198" s="43" t="s">
        <v>28</v>
      </c>
      <c r="G13198" s="43">
        <v>44132</v>
      </c>
      <c r="Y13198" s="43" t="str">
        <f t="shared" si="412"/>
        <v/>
      </c>
      <c r="AA13198" s="43" t="e">
        <f t="shared" si="413"/>
        <v>#N/A</v>
      </c>
    </row>
    <row r="13199" spans="1:27" x14ac:dyDescent="0.3">
      <c r="A13199" s="43">
        <v>2170247</v>
      </c>
      <c r="B13199" s="43" t="s">
        <v>9172</v>
      </c>
      <c r="C13199" s="43" t="s">
        <v>829</v>
      </c>
      <c r="E13199" s="43" t="s">
        <v>6263</v>
      </c>
      <c r="F13199" s="43" t="s">
        <v>28</v>
      </c>
      <c r="G13199" s="43">
        <v>44132</v>
      </c>
      <c r="Y13199" s="43" t="str">
        <f t="shared" si="412"/>
        <v/>
      </c>
      <c r="AA13199" s="43" t="e">
        <f t="shared" si="413"/>
        <v>#N/A</v>
      </c>
    </row>
    <row r="13200" spans="1:27" x14ac:dyDescent="0.3">
      <c r="A13200" s="43">
        <v>1384302</v>
      </c>
      <c r="B13200" s="43" t="s">
        <v>9173</v>
      </c>
      <c r="C13200" s="43" t="s">
        <v>448</v>
      </c>
      <c r="E13200" s="43" t="s">
        <v>6263</v>
      </c>
      <c r="F13200" s="43" t="s">
        <v>28</v>
      </c>
      <c r="G13200" s="43">
        <v>44027</v>
      </c>
      <c r="Y13200" s="43" t="str">
        <f t="shared" si="412"/>
        <v>COMP</v>
      </c>
      <c r="AA13200" s="43">
        <f t="shared" si="413"/>
        <v>1384302</v>
      </c>
    </row>
    <row r="13201" spans="1:27" x14ac:dyDescent="0.3">
      <c r="A13201" s="43">
        <v>2422563</v>
      </c>
      <c r="B13201" s="43" t="s">
        <v>9174</v>
      </c>
      <c r="C13201" s="43" t="s">
        <v>436</v>
      </c>
      <c r="E13201" s="43" t="s">
        <v>29</v>
      </c>
      <c r="F13201" s="43" t="s">
        <v>28</v>
      </c>
      <c r="G13201" s="43">
        <v>49045</v>
      </c>
      <c r="Y13201" s="43" t="str">
        <f t="shared" si="412"/>
        <v/>
      </c>
      <c r="AA13201" s="43" t="e">
        <f t="shared" si="413"/>
        <v>#N/A</v>
      </c>
    </row>
    <row r="13202" spans="1:27" x14ac:dyDescent="0.3">
      <c r="A13202" s="43">
        <v>1918582</v>
      </c>
      <c r="B13202" s="43" t="s">
        <v>9174</v>
      </c>
      <c r="C13202" s="43" t="s">
        <v>646</v>
      </c>
      <c r="E13202" s="43" t="s">
        <v>29</v>
      </c>
      <c r="F13202" s="43" t="s">
        <v>30</v>
      </c>
      <c r="G13202" s="43">
        <v>49004</v>
      </c>
      <c r="Y13202" s="43" t="str">
        <f t="shared" si="412"/>
        <v/>
      </c>
      <c r="AA13202" s="43" t="e">
        <f t="shared" si="413"/>
        <v>#N/A</v>
      </c>
    </row>
    <row r="13203" spans="1:27" x14ac:dyDescent="0.3">
      <c r="A13203" s="43">
        <v>1489647</v>
      </c>
      <c r="B13203" s="43" t="s">
        <v>9174</v>
      </c>
      <c r="C13203" s="43" t="s">
        <v>318</v>
      </c>
      <c r="E13203" s="43" t="s">
        <v>34</v>
      </c>
      <c r="F13203" s="43" t="s">
        <v>28</v>
      </c>
      <c r="G13203" s="43">
        <v>85033</v>
      </c>
      <c r="Y13203" s="43" t="str">
        <f t="shared" si="412"/>
        <v>COMP</v>
      </c>
      <c r="AA13203" s="43">
        <f t="shared" si="413"/>
        <v>1489647</v>
      </c>
    </row>
    <row r="13204" spans="1:27" x14ac:dyDescent="0.3">
      <c r="A13204" s="43">
        <v>269703</v>
      </c>
      <c r="B13204" s="43" t="s">
        <v>9174</v>
      </c>
      <c r="C13204" s="43" t="s">
        <v>472</v>
      </c>
      <c r="E13204" s="43" t="s">
        <v>6263</v>
      </c>
      <c r="F13204" s="43" t="s">
        <v>28</v>
      </c>
      <c r="G13204" s="43">
        <v>49011</v>
      </c>
      <c r="Y13204" s="43" t="str">
        <f t="shared" si="412"/>
        <v>COMP</v>
      </c>
      <c r="AA13204" s="43">
        <f t="shared" si="413"/>
        <v>269703</v>
      </c>
    </row>
    <row r="13205" spans="1:27" x14ac:dyDescent="0.3">
      <c r="A13205" s="43">
        <v>2199770</v>
      </c>
      <c r="B13205" s="43" t="s">
        <v>9174</v>
      </c>
      <c r="C13205" s="43" t="s">
        <v>401</v>
      </c>
      <c r="E13205" s="43" t="s">
        <v>6263</v>
      </c>
      <c r="F13205" s="43" t="s">
        <v>30</v>
      </c>
      <c r="G13205" s="43">
        <v>49004</v>
      </c>
      <c r="Y13205" s="43" t="str">
        <f t="shared" si="412"/>
        <v/>
      </c>
      <c r="AA13205" s="43" t="e">
        <f t="shared" si="413"/>
        <v>#N/A</v>
      </c>
    </row>
    <row r="13206" spans="1:27" x14ac:dyDescent="0.3">
      <c r="A13206" s="43">
        <v>932145</v>
      </c>
      <c r="B13206" s="43" t="s">
        <v>9175</v>
      </c>
      <c r="C13206" s="43" t="s">
        <v>664</v>
      </c>
      <c r="E13206" s="43" t="s">
        <v>6263</v>
      </c>
      <c r="F13206" s="43" t="s">
        <v>28</v>
      </c>
      <c r="G13206" s="43">
        <v>85004</v>
      </c>
      <c r="Y13206" s="43" t="str">
        <f t="shared" si="412"/>
        <v>COMP</v>
      </c>
      <c r="AA13206" s="43">
        <f t="shared" si="413"/>
        <v>932145</v>
      </c>
    </row>
    <row r="13207" spans="1:27" x14ac:dyDescent="0.3">
      <c r="A13207" s="43">
        <v>2359288</v>
      </c>
      <c r="B13207" s="43" t="s">
        <v>9176</v>
      </c>
      <c r="C13207" s="43" t="s">
        <v>235</v>
      </c>
      <c r="E13207" s="43" t="s">
        <v>6263</v>
      </c>
      <c r="F13207" s="43" t="s">
        <v>28</v>
      </c>
      <c r="G13207" s="43">
        <v>44027</v>
      </c>
      <c r="Y13207" s="43" t="str">
        <f t="shared" si="412"/>
        <v/>
      </c>
      <c r="AA13207" s="43" t="e">
        <f t="shared" si="413"/>
        <v>#N/A</v>
      </c>
    </row>
    <row r="13208" spans="1:27" x14ac:dyDescent="0.3">
      <c r="A13208" s="43">
        <v>2362097</v>
      </c>
      <c r="B13208" s="43" t="s">
        <v>9177</v>
      </c>
      <c r="C13208" s="43" t="s">
        <v>993</v>
      </c>
      <c r="E13208" s="43" t="s">
        <v>6263</v>
      </c>
      <c r="F13208" s="43" t="s">
        <v>30</v>
      </c>
      <c r="G13208" s="43">
        <v>44068</v>
      </c>
      <c r="Y13208" s="43" t="str">
        <f t="shared" si="412"/>
        <v/>
      </c>
      <c r="AA13208" s="43" t="e">
        <f t="shared" si="413"/>
        <v>#N/A</v>
      </c>
    </row>
    <row r="13209" spans="1:27" x14ac:dyDescent="0.3">
      <c r="A13209" s="43">
        <v>398928</v>
      </c>
      <c r="B13209" s="43" t="s">
        <v>9177</v>
      </c>
      <c r="C13209" s="43" t="s">
        <v>274</v>
      </c>
      <c r="E13209" s="43" t="s">
        <v>6263</v>
      </c>
      <c r="F13209" s="43" t="s">
        <v>28</v>
      </c>
      <c r="G13209" s="43">
        <v>44068</v>
      </c>
      <c r="Y13209" s="43" t="str">
        <f t="shared" si="412"/>
        <v/>
      </c>
      <c r="AA13209" s="43" t="e">
        <f t="shared" si="413"/>
        <v>#N/A</v>
      </c>
    </row>
    <row r="13210" spans="1:27" x14ac:dyDescent="0.3">
      <c r="A13210" s="43">
        <v>2166427</v>
      </c>
      <c r="B13210" s="43" t="s">
        <v>9178</v>
      </c>
      <c r="C13210" s="43" t="s">
        <v>175</v>
      </c>
      <c r="E13210" s="43" t="s">
        <v>6263</v>
      </c>
      <c r="F13210" s="43" t="s">
        <v>28</v>
      </c>
      <c r="G13210" s="43">
        <v>85033</v>
      </c>
      <c r="Y13210" s="43" t="str">
        <f t="shared" si="412"/>
        <v/>
      </c>
      <c r="AA13210" s="43" t="e">
        <f t="shared" si="413"/>
        <v>#N/A</v>
      </c>
    </row>
    <row r="13211" spans="1:27" x14ac:dyDescent="0.3">
      <c r="A13211" s="43">
        <v>2370855</v>
      </c>
      <c r="B13211" s="43" t="s">
        <v>9179</v>
      </c>
      <c r="C13211" s="43" t="s">
        <v>390</v>
      </c>
      <c r="E13211" s="43" t="s">
        <v>6263</v>
      </c>
      <c r="F13211" s="43" t="s">
        <v>30</v>
      </c>
      <c r="G13211" s="43">
        <v>85053</v>
      </c>
      <c r="Y13211" s="43" t="str">
        <f t="shared" si="412"/>
        <v/>
      </c>
      <c r="AA13211" s="43" t="e">
        <f t="shared" si="413"/>
        <v>#N/A</v>
      </c>
    </row>
    <row r="13212" spans="1:27" x14ac:dyDescent="0.3">
      <c r="A13212" s="43">
        <v>2370846</v>
      </c>
      <c r="B13212" s="43" t="s">
        <v>9179</v>
      </c>
      <c r="C13212" s="43" t="s">
        <v>218</v>
      </c>
      <c r="E13212" s="43" t="s">
        <v>6263</v>
      </c>
      <c r="F13212" s="43" t="s">
        <v>28</v>
      </c>
      <c r="G13212" s="43">
        <v>85053</v>
      </c>
      <c r="Y13212" s="43" t="str">
        <f t="shared" si="412"/>
        <v/>
      </c>
      <c r="AA13212" s="43" t="e">
        <f t="shared" si="413"/>
        <v>#N/A</v>
      </c>
    </row>
    <row r="13213" spans="1:27" x14ac:dyDescent="0.3">
      <c r="A13213" s="43">
        <v>2330254</v>
      </c>
      <c r="B13213" s="43" t="s">
        <v>9180</v>
      </c>
      <c r="C13213" s="43" t="s">
        <v>993</v>
      </c>
      <c r="E13213" s="43" t="s">
        <v>6263</v>
      </c>
      <c r="F13213" s="43" t="s">
        <v>30</v>
      </c>
      <c r="G13213" s="43">
        <v>49064</v>
      </c>
      <c r="Y13213" s="43" t="str">
        <f t="shared" si="412"/>
        <v/>
      </c>
      <c r="AA13213" s="43" t="e">
        <f t="shared" si="413"/>
        <v>#N/A</v>
      </c>
    </row>
    <row r="13214" spans="1:27" x14ac:dyDescent="0.3">
      <c r="A13214" s="43">
        <v>1770065</v>
      </c>
      <c r="B13214" s="43" t="s">
        <v>9181</v>
      </c>
      <c r="C13214" s="43" t="s">
        <v>318</v>
      </c>
      <c r="E13214" s="43" t="s">
        <v>34</v>
      </c>
      <c r="F13214" s="43" t="s">
        <v>28</v>
      </c>
      <c r="G13214" s="43">
        <v>85052</v>
      </c>
      <c r="Y13214" s="43" t="str">
        <f t="shared" si="412"/>
        <v>COMP</v>
      </c>
      <c r="AA13214" s="43">
        <f t="shared" si="413"/>
        <v>1770065</v>
      </c>
    </row>
    <row r="13215" spans="1:27" x14ac:dyDescent="0.3">
      <c r="A13215" s="43">
        <v>1947748</v>
      </c>
      <c r="B13215" s="43" t="s">
        <v>9181</v>
      </c>
      <c r="C13215" s="43" t="s">
        <v>319</v>
      </c>
      <c r="E13215" s="43" t="s">
        <v>6263</v>
      </c>
      <c r="F13215" s="43" t="s">
        <v>30</v>
      </c>
      <c r="G13215" s="43">
        <v>85052</v>
      </c>
      <c r="Y13215" s="43" t="str">
        <f t="shared" si="412"/>
        <v/>
      </c>
      <c r="AA13215" s="43" t="e">
        <f t="shared" si="413"/>
        <v>#N/A</v>
      </c>
    </row>
    <row r="13216" spans="1:27" x14ac:dyDescent="0.3">
      <c r="A13216" s="43">
        <v>1898302</v>
      </c>
      <c r="B13216" s="43" t="s">
        <v>9182</v>
      </c>
      <c r="C13216" s="43" t="s">
        <v>4937</v>
      </c>
      <c r="E13216" s="43" t="s">
        <v>35</v>
      </c>
      <c r="F13216" s="43" t="s">
        <v>28</v>
      </c>
      <c r="G13216" s="43">
        <v>85017</v>
      </c>
      <c r="Y13216" s="43" t="str">
        <f t="shared" si="412"/>
        <v>COMP</v>
      </c>
      <c r="AA13216" s="43">
        <f t="shared" si="413"/>
        <v>1898302</v>
      </c>
    </row>
    <row r="13217" spans="1:27" x14ac:dyDescent="0.3">
      <c r="A13217" s="43">
        <v>1552518</v>
      </c>
      <c r="B13217" s="43" t="s">
        <v>9183</v>
      </c>
      <c r="C13217" s="43" t="s">
        <v>659</v>
      </c>
      <c r="E13217" s="43" t="s">
        <v>29</v>
      </c>
      <c r="F13217" s="43" t="s">
        <v>28</v>
      </c>
      <c r="G13217" s="43">
        <v>49064</v>
      </c>
      <c r="Y13217" s="43" t="str">
        <f t="shared" si="412"/>
        <v>COMP</v>
      </c>
      <c r="AA13217" s="43">
        <f t="shared" si="413"/>
        <v>1552518</v>
      </c>
    </row>
    <row r="13218" spans="1:27" x14ac:dyDescent="0.3">
      <c r="A13218" s="43">
        <v>2300886</v>
      </c>
      <c r="B13218" s="43" t="s">
        <v>9184</v>
      </c>
      <c r="C13218" s="43" t="s">
        <v>381</v>
      </c>
      <c r="E13218" s="43" t="s">
        <v>29</v>
      </c>
      <c r="F13218" s="43" t="s">
        <v>28</v>
      </c>
      <c r="G13218" s="43">
        <v>49064</v>
      </c>
      <c r="Y13218" s="43" t="str">
        <f t="shared" si="412"/>
        <v>COMP</v>
      </c>
      <c r="AA13218" s="43">
        <f t="shared" si="413"/>
        <v>2300886</v>
      </c>
    </row>
    <row r="13219" spans="1:27" x14ac:dyDescent="0.3">
      <c r="A13219" s="43">
        <v>2134476</v>
      </c>
      <c r="B13219" s="43" t="s">
        <v>9185</v>
      </c>
      <c r="C13219" s="43" t="s">
        <v>319</v>
      </c>
      <c r="E13219" s="43" t="s">
        <v>6263</v>
      </c>
      <c r="F13219" s="43" t="s">
        <v>30</v>
      </c>
      <c r="G13219" s="43">
        <v>44084</v>
      </c>
      <c r="Y13219" s="43" t="str">
        <f t="shared" si="412"/>
        <v/>
      </c>
      <c r="AA13219" s="43" t="e">
        <f t="shared" si="413"/>
        <v>#N/A</v>
      </c>
    </row>
    <row r="13220" spans="1:27" x14ac:dyDescent="0.3">
      <c r="A13220" s="43">
        <v>2205999</v>
      </c>
      <c r="B13220" s="43" t="s">
        <v>9185</v>
      </c>
      <c r="C13220" s="43" t="s">
        <v>377</v>
      </c>
      <c r="E13220" s="43" t="s">
        <v>6263</v>
      </c>
      <c r="F13220" s="43" t="s">
        <v>30</v>
      </c>
      <c r="G13220" s="43">
        <v>53061</v>
      </c>
      <c r="Y13220" s="43" t="str">
        <f t="shared" si="412"/>
        <v/>
      </c>
      <c r="AA13220" s="43" t="e">
        <f t="shared" si="413"/>
        <v>#N/A</v>
      </c>
    </row>
    <row r="13221" spans="1:27" x14ac:dyDescent="0.3">
      <c r="A13221" s="43">
        <v>1931619</v>
      </c>
      <c r="B13221" s="43" t="s">
        <v>2759</v>
      </c>
      <c r="C13221" s="43" t="s">
        <v>1169</v>
      </c>
      <c r="E13221" s="43" t="s">
        <v>6263</v>
      </c>
      <c r="F13221" s="43" t="s">
        <v>28</v>
      </c>
      <c r="G13221" s="43">
        <v>85017</v>
      </c>
      <c r="Y13221" s="43" t="str">
        <f t="shared" si="412"/>
        <v/>
      </c>
      <c r="AA13221" s="43" t="e">
        <f t="shared" si="413"/>
        <v>#N/A</v>
      </c>
    </row>
    <row r="13222" spans="1:27" x14ac:dyDescent="0.3">
      <c r="A13222" s="43">
        <v>1984952</v>
      </c>
      <c r="B13222" s="43" t="s">
        <v>2759</v>
      </c>
      <c r="C13222" s="43" t="s">
        <v>757</v>
      </c>
      <c r="E13222" s="43" t="s">
        <v>6263</v>
      </c>
      <c r="F13222" s="43" t="s">
        <v>30</v>
      </c>
      <c r="G13222" s="43">
        <v>72057</v>
      </c>
      <c r="Y13222" s="43" t="str">
        <f t="shared" si="412"/>
        <v>COMP</v>
      </c>
      <c r="AA13222" s="43">
        <f t="shared" si="413"/>
        <v>1984952</v>
      </c>
    </row>
    <row r="13223" spans="1:27" x14ac:dyDescent="0.3">
      <c r="A13223" s="43">
        <v>2273510</v>
      </c>
      <c r="B13223" s="43" t="s">
        <v>2759</v>
      </c>
      <c r="C13223" s="43" t="s">
        <v>1109</v>
      </c>
      <c r="E13223" s="43" t="s">
        <v>6263</v>
      </c>
      <c r="F13223" s="43" t="s">
        <v>28</v>
      </c>
      <c r="G13223" s="43">
        <v>44067</v>
      </c>
      <c r="Y13223" s="43" t="str">
        <f t="shared" si="412"/>
        <v/>
      </c>
      <c r="AA13223" s="43" t="e">
        <f t="shared" si="413"/>
        <v>#N/A</v>
      </c>
    </row>
    <row r="13224" spans="1:27" x14ac:dyDescent="0.3">
      <c r="A13224" s="43">
        <v>1863604</v>
      </c>
      <c r="B13224" s="43" t="s">
        <v>9186</v>
      </c>
      <c r="C13224" s="43" t="s">
        <v>697</v>
      </c>
      <c r="E13224" s="43" t="s">
        <v>6263</v>
      </c>
      <c r="F13224" s="43" t="s">
        <v>30</v>
      </c>
      <c r="G13224" s="43">
        <v>44108</v>
      </c>
      <c r="Y13224" s="43" t="str">
        <f t="shared" si="412"/>
        <v/>
      </c>
      <c r="AA13224" s="43" t="e">
        <f t="shared" si="413"/>
        <v>#N/A</v>
      </c>
    </row>
    <row r="13225" spans="1:27" x14ac:dyDescent="0.3">
      <c r="A13225" s="43">
        <v>1090579</v>
      </c>
      <c r="B13225" s="43" t="s">
        <v>2760</v>
      </c>
      <c r="C13225" s="43" t="s">
        <v>290</v>
      </c>
      <c r="E13225" s="43" t="s">
        <v>6263</v>
      </c>
      <c r="F13225" s="43" t="s">
        <v>28</v>
      </c>
      <c r="G13225" s="43">
        <v>49064</v>
      </c>
      <c r="Y13225" s="43" t="str">
        <f t="shared" si="412"/>
        <v/>
      </c>
      <c r="AA13225" s="43" t="e">
        <f t="shared" si="413"/>
        <v>#N/A</v>
      </c>
    </row>
    <row r="13226" spans="1:27" x14ac:dyDescent="0.3">
      <c r="A13226" s="43">
        <v>1724159</v>
      </c>
      <c r="B13226" s="43" t="s">
        <v>2760</v>
      </c>
      <c r="C13226" s="43" t="s">
        <v>1875</v>
      </c>
      <c r="E13226" s="43" t="s">
        <v>6263</v>
      </c>
      <c r="F13226" s="43" t="s">
        <v>28</v>
      </c>
      <c r="G13226" s="43">
        <v>72017</v>
      </c>
      <c r="Y13226" s="43" t="str">
        <f t="shared" si="412"/>
        <v>COMP</v>
      </c>
      <c r="AA13226" s="43">
        <f t="shared" si="413"/>
        <v>1724159</v>
      </c>
    </row>
    <row r="13227" spans="1:27" x14ac:dyDescent="0.3">
      <c r="A13227" s="43">
        <v>2171311</v>
      </c>
      <c r="B13227" s="43" t="s">
        <v>9187</v>
      </c>
      <c r="C13227" s="43" t="s">
        <v>226</v>
      </c>
      <c r="E13227" s="43" t="s">
        <v>6263</v>
      </c>
      <c r="F13227" s="43" t="s">
        <v>30</v>
      </c>
      <c r="G13227" s="43">
        <v>72041</v>
      </c>
      <c r="Y13227" s="43" t="str">
        <f t="shared" si="412"/>
        <v/>
      </c>
      <c r="AA13227" s="43" t="e">
        <f t="shared" si="413"/>
        <v>#N/A</v>
      </c>
    </row>
    <row r="13228" spans="1:27" x14ac:dyDescent="0.3">
      <c r="A13228" s="43">
        <v>1288477</v>
      </c>
      <c r="B13228" s="43" t="s">
        <v>2762</v>
      </c>
      <c r="C13228" s="43" t="s">
        <v>2931</v>
      </c>
      <c r="E13228" s="43" t="s">
        <v>6263</v>
      </c>
      <c r="F13228" s="43" t="s">
        <v>30</v>
      </c>
      <c r="G13228" s="43">
        <v>53052</v>
      </c>
      <c r="Y13228" s="43" t="str">
        <f t="shared" si="412"/>
        <v>COMP</v>
      </c>
      <c r="AA13228" s="43">
        <f t="shared" si="413"/>
        <v>1288477</v>
      </c>
    </row>
    <row r="13229" spans="1:27" x14ac:dyDescent="0.3">
      <c r="A13229" s="43">
        <v>194452</v>
      </c>
      <c r="B13229" s="43" t="s">
        <v>2762</v>
      </c>
      <c r="C13229" s="43" t="s">
        <v>189</v>
      </c>
      <c r="E13229" s="43" t="s">
        <v>6263</v>
      </c>
      <c r="F13229" s="43" t="s">
        <v>30</v>
      </c>
      <c r="G13229" s="43">
        <v>53061</v>
      </c>
      <c r="Y13229" s="43" t="str">
        <f t="shared" si="412"/>
        <v/>
      </c>
      <c r="AA13229" s="43" t="e">
        <f t="shared" si="413"/>
        <v>#N/A</v>
      </c>
    </row>
    <row r="13230" spans="1:27" x14ac:dyDescent="0.3">
      <c r="A13230" s="43">
        <v>192699</v>
      </c>
      <c r="B13230" s="43" t="s">
        <v>2762</v>
      </c>
      <c r="C13230" s="43" t="s">
        <v>475</v>
      </c>
      <c r="E13230" s="43" t="s">
        <v>6263</v>
      </c>
      <c r="F13230" s="43" t="s">
        <v>28</v>
      </c>
      <c r="G13230" s="43">
        <v>53061</v>
      </c>
      <c r="Y13230" s="43" t="str">
        <f t="shared" si="412"/>
        <v/>
      </c>
      <c r="AA13230" s="43" t="e">
        <f t="shared" si="413"/>
        <v>#N/A</v>
      </c>
    </row>
    <row r="13231" spans="1:27" x14ac:dyDescent="0.3">
      <c r="A13231" s="43">
        <v>2187525</v>
      </c>
      <c r="B13231" s="43" t="s">
        <v>9188</v>
      </c>
      <c r="C13231" s="43" t="s">
        <v>580</v>
      </c>
      <c r="E13231" s="43" t="s">
        <v>6263</v>
      </c>
      <c r="F13231" s="43" t="s">
        <v>30</v>
      </c>
      <c r="G13231" s="43">
        <v>44049</v>
      </c>
      <c r="Y13231" s="43" t="str">
        <f t="shared" si="412"/>
        <v/>
      </c>
      <c r="AA13231" s="43" t="e">
        <f t="shared" si="413"/>
        <v>#N/A</v>
      </c>
    </row>
    <row r="13232" spans="1:27" x14ac:dyDescent="0.3">
      <c r="A13232" s="43">
        <v>2369533</v>
      </c>
      <c r="B13232" s="43" t="s">
        <v>9189</v>
      </c>
      <c r="C13232" s="43" t="s">
        <v>446</v>
      </c>
      <c r="E13232" s="43" t="s">
        <v>6263</v>
      </c>
      <c r="F13232" s="43" t="s">
        <v>28</v>
      </c>
      <c r="G13232" s="43">
        <v>53072</v>
      </c>
      <c r="Y13232" s="43" t="str">
        <f t="shared" si="412"/>
        <v/>
      </c>
      <c r="AA13232" s="43" t="e">
        <f t="shared" si="413"/>
        <v>#N/A</v>
      </c>
    </row>
    <row r="13233" spans="1:27" x14ac:dyDescent="0.3">
      <c r="A13233" s="43">
        <v>1562345</v>
      </c>
      <c r="B13233" s="43" t="s">
        <v>9190</v>
      </c>
      <c r="C13233" s="43" t="s">
        <v>190</v>
      </c>
      <c r="E13233" s="43" t="s">
        <v>6263</v>
      </c>
      <c r="F13233" s="43" t="s">
        <v>28</v>
      </c>
      <c r="G13233" s="43">
        <v>49002</v>
      </c>
      <c r="Y13233" s="43" t="str">
        <f t="shared" si="412"/>
        <v/>
      </c>
      <c r="AA13233" s="43" t="e">
        <f t="shared" si="413"/>
        <v>#N/A</v>
      </c>
    </row>
    <row r="13234" spans="1:27" x14ac:dyDescent="0.3">
      <c r="A13234" s="43">
        <v>1619141</v>
      </c>
      <c r="B13234" s="43" t="s">
        <v>9190</v>
      </c>
      <c r="C13234" s="43" t="s">
        <v>512</v>
      </c>
      <c r="E13234" s="43" t="s">
        <v>6263</v>
      </c>
      <c r="F13234" s="43" t="s">
        <v>28</v>
      </c>
      <c r="G13234" s="43">
        <v>44024</v>
      </c>
      <c r="Y13234" s="43" t="str">
        <f t="shared" si="412"/>
        <v>COMP</v>
      </c>
      <c r="AA13234" s="43">
        <f t="shared" si="413"/>
        <v>1619141</v>
      </c>
    </row>
    <row r="13235" spans="1:27" x14ac:dyDescent="0.3">
      <c r="A13235" s="43">
        <v>2340191</v>
      </c>
      <c r="B13235" s="43" t="s">
        <v>9190</v>
      </c>
      <c r="C13235" s="43" t="s">
        <v>399</v>
      </c>
      <c r="E13235" s="43" t="s">
        <v>6263</v>
      </c>
      <c r="F13235" s="43" t="s">
        <v>28</v>
      </c>
      <c r="G13235" s="43">
        <v>85080</v>
      </c>
      <c r="Y13235" s="43" t="str">
        <f t="shared" si="412"/>
        <v/>
      </c>
      <c r="AA13235" s="43" t="e">
        <f t="shared" si="413"/>
        <v>#N/A</v>
      </c>
    </row>
    <row r="13236" spans="1:27" x14ac:dyDescent="0.3">
      <c r="A13236" s="43">
        <v>1955145</v>
      </c>
      <c r="B13236" s="43" t="s">
        <v>9190</v>
      </c>
      <c r="C13236" s="43" t="s">
        <v>1241</v>
      </c>
      <c r="E13236" s="43" t="s">
        <v>6263</v>
      </c>
      <c r="F13236" s="43" t="s">
        <v>28</v>
      </c>
      <c r="G13236" s="43">
        <v>44108</v>
      </c>
      <c r="Y13236" s="43" t="str">
        <f t="shared" si="412"/>
        <v/>
      </c>
      <c r="AA13236" s="43" t="e">
        <f t="shared" si="413"/>
        <v>#N/A</v>
      </c>
    </row>
    <row r="13237" spans="1:27" x14ac:dyDescent="0.3">
      <c r="A13237" s="43">
        <v>1561936</v>
      </c>
      <c r="B13237" s="43" t="s">
        <v>9190</v>
      </c>
      <c r="C13237" s="43" t="s">
        <v>951</v>
      </c>
      <c r="E13237" s="43" t="s">
        <v>35</v>
      </c>
      <c r="F13237" s="43" t="s">
        <v>28</v>
      </c>
      <c r="G13237" s="43">
        <v>44024</v>
      </c>
      <c r="Y13237" s="43" t="str">
        <f t="shared" si="412"/>
        <v>COMP</v>
      </c>
      <c r="AA13237" s="43">
        <f t="shared" si="413"/>
        <v>1561936</v>
      </c>
    </row>
    <row r="13238" spans="1:27" x14ac:dyDescent="0.3">
      <c r="A13238" s="43">
        <v>2037825</v>
      </c>
      <c r="B13238" s="43" t="s">
        <v>9191</v>
      </c>
      <c r="C13238" s="43" t="s">
        <v>9192</v>
      </c>
      <c r="E13238" s="43" t="s">
        <v>6263</v>
      </c>
      <c r="F13238" s="43" t="s">
        <v>30</v>
      </c>
      <c r="G13238" s="43">
        <v>49064</v>
      </c>
      <c r="Y13238" s="43" t="str">
        <f t="shared" si="412"/>
        <v/>
      </c>
      <c r="AA13238" s="43" t="e">
        <f t="shared" si="413"/>
        <v>#N/A</v>
      </c>
    </row>
    <row r="13239" spans="1:27" x14ac:dyDescent="0.3">
      <c r="A13239" s="43">
        <v>487105</v>
      </c>
      <c r="B13239" s="43" t="s">
        <v>9193</v>
      </c>
      <c r="C13239" s="43" t="s">
        <v>514</v>
      </c>
      <c r="E13239" s="43" t="s">
        <v>6263</v>
      </c>
      <c r="F13239" s="43" t="s">
        <v>28</v>
      </c>
      <c r="G13239" s="43">
        <v>49051</v>
      </c>
      <c r="Y13239" s="43" t="str">
        <f t="shared" si="412"/>
        <v/>
      </c>
      <c r="AA13239" s="43" t="e">
        <f t="shared" si="413"/>
        <v>#N/A</v>
      </c>
    </row>
    <row r="13240" spans="1:27" x14ac:dyDescent="0.3">
      <c r="A13240" s="43">
        <v>1971099</v>
      </c>
      <c r="B13240" s="43" t="s">
        <v>9193</v>
      </c>
      <c r="C13240" s="43" t="s">
        <v>512</v>
      </c>
      <c r="E13240" s="43" t="s">
        <v>35</v>
      </c>
      <c r="F13240" s="43" t="s">
        <v>28</v>
      </c>
      <c r="G13240" s="43">
        <v>44067</v>
      </c>
      <c r="Y13240" s="43" t="str">
        <f t="shared" si="412"/>
        <v>COMP</v>
      </c>
      <c r="AA13240" s="43">
        <f t="shared" si="413"/>
        <v>1971099</v>
      </c>
    </row>
    <row r="13241" spans="1:27" x14ac:dyDescent="0.3">
      <c r="A13241" s="43">
        <v>2405598</v>
      </c>
      <c r="B13241" s="43" t="s">
        <v>9193</v>
      </c>
      <c r="C13241" s="43" t="s">
        <v>2989</v>
      </c>
      <c r="E13241" s="43" t="s">
        <v>6263</v>
      </c>
      <c r="F13241" s="43" t="s">
        <v>30</v>
      </c>
      <c r="G13241" s="43">
        <v>49064</v>
      </c>
      <c r="Y13241" s="43" t="str">
        <f t="shared" si="412"/>
        <v/>
      </c>
      <c r="AA13241" s="43" t="e">
        <f t="shared" si="413"/>
        <v>#N/A</v>
      </c>
    </row>
    <row r="13242" spans="1:27" x14ac:dyDescent="0.3">
      <c r="A13242" s="43">
        <v>1611814</v>
      </c>
      <c r="B13242" s="43" t="s">
        <v>9193</v>
      </c>
      <c r="C13242" s="43" t="s">
        <v>1503</v>
      </c>
      <c r="E13242" s="43" t="s">
        <v>6263</v>
      </c>
      <c r="F13242" s="43" t="s">
        <v>30</v>
      </c>
      <c r="G13242" s="43">
        <v>44090</v>
      </c>
      <c r="Y13242" s="43" t="str">
        <f t="shared" si="412"/>
        <v/>
      </c>
      <c r="AA13242" s="43" t="e">
        <f t="shared" si="413"/>
        <v>#N/A</v>
      </c>
    </row>
    <row r="13243" spans="1:27" x14ac:dyDescent="0.3">
      <c r="A13243" s="43">
        <v>319182</v>
      </c>
      <c r="B13243" s="43" t="s">
        <v>9193</v>
      </c>
      <c r="C13243" s="43" t="s">
        <v>1617</v>
      </c>
      <c r="E13243" s="43" t="s">
        <v>6263</v>
      </c>
      <c r="F13243" s="43" t="s">
        <v>28</v>
      </c>
      <c r="G13243" s="43">
        <v>49064</v>
      </c>
      <c r="Y13243" s="43" t="str">
        <f t="shared" si="412"/>
        <v/>
      </c>
      <c r="AA13243" s="43" t="e">
        <f t="shared" si="413"/>
        <v>#N/A</v>
      </c>
    </row>
    <row r="13244" spans="1:27" x14ac:dyDescent="0.3">
      <c r="A13244" s="43">
        <v>2249322</v>
      </c>
      <c r="B13244" s="43" t="s">
        <v>9193</v>
      </c>
      <c r="C13244" s="43" t="s">
        <v>1476</v>
      </c>
      <c r="E13244" s="43" t="s">
        <v>29</v>
      </c>
      <c r="F13244" s="43" t="s">
        <v>30</v>
      </c>
      <c r="G13244" s="43">
        <v>72029</v>
      </c>
      <c r="Y13244" s="43" t="str">
        <f t="shared" si="412"/>
        <v>COMP</v>
      </c>
      <c r="AA13244" s="43">
        <f t="shared" si="413"/>
        <v>2249322</v>
      </c>
    </row>
    <row r="13245" spans="1:27" x14ac:dyDescent="0.3">
      <c r="A13245" s="43">
        <v>1101758</v>
      </c>
      <c r="B13245" s="43" t="s">
        <v>9194</v>
      </c>
      <c r="C13245" s="43" t="s">
        <v>639</v>
      </c>
      <c r="E13245" s="43" t="s">
        <v>29</v>
      </c>
      <c r="F13245" s="43" t="s">
        <v>28</v>
      </c>
      <c r="G13245" s="43">
        <v>72017</v>
      </c>
      <c r="Y13245" s="43" t="str">
        <f t="shared" si="412"/>
        <v>COMP</v>
      </c>
      <c r="AA13245" s="43">
        <f t="shared" si="413"/>
        <v>1101758</v>
      </c>
    </row>
    <row r="13246" spans="1:27" x14ac:dyDescent="0.3">
      <c r="A13246" s="43">
        <v>2181898</v>
      </c>
      <c r="B13246" s="43" t="s">
        <v>9195</v>
      </c>
      <c r="C13246" s="43" t="s">
        <v>805</v>
      </c>
      <c r="E13246" s="43" t="s">
        <v>6263</v>
      </c>
      <c r="F13246" s="43" t="s">
        <v>30</v>
      </c>
      <c r="G13246" s="43">
        <v>44068</v>
      </c>
      <c r="Y13246" s="43" t="str">
        <f t="shared" si="412"/>
        <v/>
      </c>
      <c r="AA13246" s="43" t="e">
        <f t="shared" si="413"/>
        <v>#N/A</v>
      </c>
    </row>
    <row r="13247" spans="1:27" x14ac:dyDescent="0.3">
      <c r="A13247" s="43">
        <v>1727344</v>
      </c>
      <c r="B13247" s="43" t="s">
        <v>9195</v>
      </c>
      <c r="C13247" s="43" t="s">
        <v>390</v>
      </c>
      <c r="E13247" s="43" t="s">
        <v>6263</v>
      </c>
      <c r="F13247" s="43" t="s">
        <v>30</v>
      </c>
      <c r="G13247" s="43">
        <v>44015</v>
      </c>
      <c r="Y13247" s="43" t="str">
        <f t="shared" si="412"/>
        <v/>
      </c>
      <c r="AA13247" s="43" t="e">
        <f t="shared" si="413"/>
        <v>#N/A</v>
      </c>
    </row>
    <row r="13248" spans="1:27" x14ac:dyDescent="0.3">
      <c r="A13248" s="43">
        <v>989030</v>
      </c>
      <c r="B13248" s="43" t="s">
        <v>9196</v>
      </c>
      <c r="C13248" s="43" t="s">
        <v>838</v>
      </c>
      <c r="E13248" s="43" t="s">
        <v>6263</v>
      </c>
      <c r="F13248" s="43" t="s">
        <v>28</v>
      </c>
      <c r="G13248" s="43">
        <v>85033</v>
      </c>
      <c r="Y13248" s="43" t="str">
        <f t="shared" si="412"/>
        <v>COMP</v>
      </c>
      <c r="AA13248" s="43">
        <f t="shared" si="413"/>
        <v>989030</v>
      </c>
    </row>
    <row r="13249" spans="1:27" x14ac:dyDescent="0.3">
      <c r="A13249" s="43">
        <v>160079</v>
      </c>
      <c r="B13249" s="43" t="s">
        <v>9196</v>
      </c>
      <c r="C13249" s="43" t="s">
        <v>9197</v>
      </c>
      <c r="E13249" s="43" t="s">
        <v>6263</v>
      </c>
      <c r="F13249" s="43" t="s">
        <v>30</v>
      </c>
      <c r="G13249" s="43">
        <v>44049</v>
      </c>
      <c r="Y13249" s="43" t="str">
        <f t="shared" si="412"/>
        <v/>
      </c>
      <c r="AA13249" s="43" t="e">
        <f t="shared" si="413"/>
        <v>#N/A</v>
      </c>
    </row>
    <row r="13250" spans="1:27" x14ac:dyDescent="0.3">
      <c r="A13250" s="43">
        <v>1639517</v>
      </c>
      <c r="B13250" s="43" t="s">
        <v>9198</v>
      </c>
      <c r="C13250" s="43" t="s">
        <v>484</v>
      </c>
      <c r="E13250" s="43" t="s">
        <v>29</v>
      </c>
      <c r="F13250" s="43" t="s">
        <v>28</v>
      </c>
      <c r="G13250" s="43">
        <v>44015</v>
      </c>
      <c r="Y13250" s="43" t="str">
        <f t="shared" ref="Y13250:Y13313" si="414">IF(ISERROR(AA13250)=FALSE,"COMP","")</f>
        <v/>
      </c>
      <c r="AA13250" s="43" t="e">
        <f t="shared" si="413"/>
        <v>#N/A</v>
      </c>
    </row>
    <row r="13251" spans="1:27" x14ac:dyDescent="0.3">
      <c r="A13251" s="43">
        <v>1074165</v>
      </c>
      <c r="B13251" s="43" t="s">
        <v>9198</v>
      </c>
      <c r="C13251" s="43" t="s">
        <v>9199</v>
      </c>
      <c r="E13251" s="43" t="s">
        <v>6263</v>
      </c>
      <c r="F13251" s="43" t="s">
        <v>30</v>
      </c>
      <c r="G13251" s="43">
        <v>44015</v>
      </c>
      <c r="Y13251" s="43" t="str">
        <f t="shared" si="414"/>
        <v/>
      </c>
      <c r="AA13251" s="43" t="e">
        <f t="shared" ref="AA13251:AA13314" si="415">VLOOKUP(A13251,Z:Z,1,FALSE)</f>
        <v>#N/A</v>
      </c>
    </row>
    <row r="13252" spans="1:27" x14ac:dyDescent="0.3">
      <c r="A13252" s="43">
        <v>1762035</v>
      </c>
      <c r="B13252" s="43" t="s">
        <v>9198</v>
      </c>
      <c r="C13252" s="43" t="s">
        <v>40</v>
      </c>
      <c r="E13252" s="43" t="s">
        <v>34</v>
      </c>
      <c r="F13252" s="43" t="s">
        <v>30</v>
      </c>
      <c r="G13252" s="43">
        <v>44013</v>
      </c>
      <c r="Y13252" s="43" t="str">
        <f t="shared" si="414"/>
        <v>COMP</v>
      </c>
      <c r="AA13252" s="43">
        <f t="shared" si="415"/>
        <v>1762035</v>
      </c>
    </row>
    <row r="13253" spans="1:27" x14ac:dyDescent="0.3">
      <c r="A13253" s="43">
        <v>1728175</v>
      </c>
      <c r="B13253" s="43" t="s">
        <v>2770</v>
      </c>
      <c r="C13253" s="43" t="s">
        <v>408</v>
      </c>
      <c r="E13253" s="43" t="s">
        <v>6263</v>
      </c>
      <c r="F13253" s="43" t="s">
        <v>30</v>
      </c>
      <c r="G13253" s="43">
        <v>44015</v>
      </c>
      <c r="Y13253" s="43" t="str">
        <f t="shared" si="414"/>
        <v/>
      </c>
      <c r="AA13253" s="43" t="e">
        <f t="shared" si="415"/>
        <v>#N/A</v>
      </c>
    </row>
    <row r="13254" spans="1:27" x14ac:dyDescent="0.3">
      <c r="A13254" s="43">
        <v>1018839</v>
      </c>
      <c r="B13254" s="43" t="s">
        <v>9200</v>
      </c>
      <c r="C13254" s="43" t="s">
        <v>514</v>
      </c>
      <c r="E13254" s="43" t="s">
        <v>6263</v>
      </c>
      <c r="F13254" s="43" t="s">
        <v>28</v>
      </c>
      <c r="G13254" s="43">
        <v>44052</v>
      </c>
      <c r="Y13254" s="43" t="str">
        <f t="shared" si="414"/>
        <v/>
      </c>
      <c r="AA13254" s="43" t="e">
        <f t="shared" si="415"/>
        <v>#N/A</v>
      </c>
    </row>
    <row r="13255" spans="1:27" x14ac:dyDescent="0.3">
      <c r="A13255" s="43">
        <v>2421659</v>
      </c>
      <c r="B13255" s="43" t="s">
        <v>2772</v>
      </c>
      <c r="C13255" s="43" t="s">
        <v>412</v>
      </c>
      <c r="E13255" s="43" t="s">
        <v>6263</v>
      </c>
      <c r="F13255" s="43" t="s">
        <v>28</v>
      </c>
      <c r="G13255" s="43">
        <v>49072</v>
      </c>
      <c r="Y13255" s="43" t="str">
        <f t="shared" si="414"/>
        <v>COMP</v>
      </c>
      <c r="AA13255" s="43">
        <f t="shared" si="415"/>
        <v>2421659</v>
      </c>
    </row>
    <row r="13256" spans="1:27" x14ac:dyDescent="0.3">
      <c r="A13256" s="43">
        <v>1970781</v>
      </c>
      <c r="B13256" s="43" t="s">
        <v>2772</v>
      </c>
      <c r="C13256" s="43" t="s">
        <v>4266</v>
      </c>
      <c r="E13256" s="43" t="s">
        <v>6263</v>
      </c>
      <c r="F13256" s="43" t="s">
        <v>30</v>
      </c>
      <c r="G13256" s="43">
        <v>44015</v>
      </c>
      <c r="Y13256" s="43" t="str">
        <f t="shared" si="414"/>
        <v/>
      </c>
      <c r="AA13256" s="43" t="e">
        <f t="shared" si="415"/>
        <v>#N/A</v>
      </c>
    </row>
    <row r="13257" spans="1:27" x14ac:dyDescent="0.3">
      <c r="A13257" s="43">
        <v>1262153</v>
      </c>
      <c r="B13257" s="43" t="s">
        <v>2772</v>
      </c>
      <c r="C13257" s="43" t="s">
        <v>3610</v>
      </c>
      <c r="E13257" s="43" t="s">
        <v>6263</v>
      </c>
      <c r="F13257" s="43" t="s">
        <v>30</v>
      </c>
      <c r="G13257" s="43">
        <v>72068</v>
      </c>
      <c r="Y13257" s="43" t="str">
        <f t="shared" si="414"/>
        <v>COMP</v>
      </c>
      <c r="AA13257" s="43">
        <f t="shared" si="415"/>
        <v>1262153</v>
      </c>
    </row>
    <row r="13258" spans="1:27" x14ac:dyDescent="0.3">
      <c r="A13258" s="43">
        <v>1968649</v>
      </c>
      <c r="B13258" s="43" t="s">
        <v>9201</v>
      </c>
      <c r="C13258" s="43" t="s">
        <v>641</v>
      </c>
      <c r="E13258" s="43" t="s">
        <v>35</v>
      </c>
      <c r="F13258" s="43" t="s">
        <v>28</v>
      </c>
      <c r="G13258" s="43">
        <v>44015</v>
      </c>
      <c r="Y13258" s="43" t="str">
        <f t="shared" si="414"/>
        <v>COMP</v>
      </c>
      <c r="AA13258" s="43">
        <f t="shared" si="415"/>
        <v>1968649</v>
      </c>
    </row>
    <row r="13259" spans="1:27" x14ac:dyDescent="0.3">
      <c r="A13259" s="43">
        <v>558356</v>
      </c>
      <c r="B13259" s="43" t="s">
        <v>9201</v>
      </c>
      <c r="C13259" s="43" t="s">
        <v>1114</v>
      </c>
      <c r="E13259" s="43" t="s">
        <v>29</v>
      </c>
      <c r="F13259" s="43" t="s">
        <v>30</v>
      </c>
      <c r="G13259" s="43">
        <v>85031</v>
      </c>
      <c r="Y13259" s="43" t="str">
        <f t="shared" si="414"/>
        <v>COMP</v>
      </c>
      <c r="AA13259" s="43">
        <f t="shared" si="415"/>
        <v>558356</v>
      </c>
    </row>
    <row r="13260" spans="1:27" x14ac:dyDescent="0.3">
      <c r="A13260" s="43">
        <v>2347937</v>
      </c>
      <c r="B13260" s="43" t="s">
        <v>9201</v>
      </c>
      <c r="C13260" s="43" t="s">
        <v>466</v>
      </c>
      <c r="E13260" s="43" t="s">
        <v>6263</v>
      </c>
      <c r="F13260" s="43" t="s">
        <v>28</v>
      </c>
      <c r="G13260" s="43">
        <v>44122</v>
      </c>
      <c r="Y13260" s="43" t="str">
        <f t="shared" si="414"/>
        <v/>
      </c>
      <c r="AA13260" s="43" t="e">
        <f t="shared" si="415"/>
        <v>#N/A</v>
      </c>
    </row>
    <row r="13261" spans="1:27" x14ac:dyDescent="0.3">
      <c r="A13261" s="43">
        <v>2374490</v>
      </c>
      <c r="B13261" s="43" t="s">
        <v>9201</v>
      </c>
      <c r="C13261" s="43" t="s">
        <v>936</v>
      </c>
      <c r="E13261" s="43" t="s">
        <v>35</v>
      </c>
      <c r="F13261" s="43" t="s">
        <v>30</v>
      </c>
      <c r="G13261" s="43">
        <v>44024</v>
      </c>
      <c r="Y13261" s="43" t="str">
        <f t="shared" si="414"/>
        <v>COMP</v>
      </c>
      <c r="AA13261" s="43">
        <f t="shared" si="415"/>
        <v>2374490</v>
      </c>
    </row>
    <row r="13262" spans="1:27" x14ac:dyDescent="0.3">
      <c r="A13262" s="43">
        <v>2327247</v>
      </c>
      <c r="B13262" s="43" t="s">
        <v>9201</v>
      </c>
      <c r="C13262" s="43" t="s">
        <v>656</v>
      </c>
      <c r="E13262" s="43" t="s">
        <v>6263</v>
      </c>
      <c r="F13262" s="43" t="s">
        <v>28</v>
      </c>
      <c r="G13262" s="43">
        <v>85022</v>
      </c>
      <c r="Y13262" s="43" t="str">
        <f t="shared" si="414"/>
        <v>COMP</v>
      </c>
      <c r="AA13262" s="43">
        <f t="shared" si="415"/>
        <v>2327247</v>
      </c>
    </row>
    <row r="13263" spans="1:27" x14ac:dyDescent="0.3">
      <c r="A13263" s="43">
        <v>2145035</v>
      </c>
      <c r="B13263" s="43" t="s">
        <v>9201</v>
      </c>
      <c r="C13263" s="43" t="s">
        <v>1567</v>
      </c>
      <c r="E13263" s="43" t="s">
        <v>6263</v>
      </c>
      <c r="F13263" s="43" t="s">
        <v>28</v>
      </c>
      <c r="G13263" s="43">
        <v>85079</v>
      </c>
      <c r="Y13263" s="43" t="str">
        <f t="shared" si="414"/>
        <v/>
      </c>
      <c r="AA13263" s="43" t="e">
        <f t="shared" si="415"/>
        <v>#N/A</v>
      </c>
    </row>
    <row r="13264" spans="1:27" x14ac:dyDescent="0.3">
      <c r="A13264" s="43">
        <v>420202</v>
      </c>
      <c r="B13264" s="43" t="s">
        <v>9201</v>
      </c>
      <c r="C13264" s="43" t="s">
        <v>1567</v>
      </c>
      <c r="E13264" s="43" t="s">
        <v>6263</v>
      </c>
      <c r="F13264" s="43" t="s">
        <v>28</v>
      </c>
      <c r="G13264" s="43">
        <v>44001</v>
      </c>
      <c r="Y13264" s="43" t="str">
        <f t="shared" si="414"/>
        <v>COMP</v>
      </c>
      <c r="AA13264" s="43">
        <f t="shared" si="415"/>
        <v>420202</v>
      </c>
    </row>
    <row r="13265" spans="1:27" x14ac:dyDescent="0.3">
      <c r="A13265" s="43">
        <v>1062887</v>
      </c>
      <c r="B13265" s="43" t="s">
        <v>9201</v>
      </c>
      <c r="C13265" s="43" t="s">
        <v>1082</v>
      </c>
      <c r="E13265" s="43" t="s">
        <v>6263</v>
      </c>
      <c r="F13265" s="43" t="s">
        <v>28</v>
      </c>
      <c r="G13265" s="43">
        <v>44069</v>
      </c>
      <c r="Y13265" s="43" t="str">
        <f t="shared" si="414"/>
        <v/>
      </c>
      <c r="AA13265" s="43" t="e">
        <f t="shared" si="415"/>
        <v>#N/A</v>
      </c>
    </row>
    <row r="13266" spans="1:27" x14ac:dyDescent="0.3">
      <c r="A13266" s="43">
        <v>1626910</v>
      </c>
      <c r="B13266" s="43" t="s">
        <v>9201</v>
      </c>
      <c r="C13266" s="43" t="s">
        <v>1287</v>
      </c>
      <c r="E13266" s="43" t="s">
        <v>6263</v>
      </c>
      <c r="F13266" s="43" t="s">
        <v>30</v>
      </c>
      <c r="G13266" s="43">
        <v>44015</v>
      </c>
      <c r="Y13266" s="43" t="str">
        <f t="shared" si="414"/>
        <v/>
      </c>
      <c r="AA13266" s="43" t="e">
        <f t="shared" si="415"/>
        <v>#N/A</v>
      </c>
    </row>
    <row r="13267" spans="1:27" x14ac:dyDescent="0.3">
      <c r="A13267" s="43">
        <v>755843</v>
      </c>
      <c r="B13267" s="43" t="s">
        <v>9201</v>
      </c>
      <c r="C13267" s="43" t="s">
        <v>422</v>
      </c>
      <c r="E13267" s="43" t="s">
        <v>6263</v>
      </c>
      <c r="F13267" s="43" t="s">
        <v>28</v>
      </c>
      <c r="G13267" s="43">
        <v>49067</v>
      </c>
      <c r="Y13267" s="43" t="str">
        <f t="shared" si="414"/>
        <v/>
      </c>
      <c r="AA13267" s="43" t="e">
        <f t="shared" si="415"/>
        <v>#N/A</v>
      </c>
    </row>
    <row r="13268" spans="1:27" x14ac:dyDescent="0.3">
      <c r="A13268" s="43">
        <v>919536</v>
      </c>
      <c r="B13268" s="43" t="s">
        <v>9201</v>
      </c>
      <c r="C13268" s="43" t="s">
        <v>346</v>
      </c>
      <c r="E13268" s="43" t="s">
        <v>6263</v>
      </c>
      <c r="F13268" s="43" t="s">
        <v>28</v>
      </c>
      <c r="G13268" s="43">
        <v>44015</v>
      </c>
      <c r="Y13268" s="43" t="str">
        <f t="shared" si="414"/>
        <v>COMP</v>
      </c>
      <c r="AA13268" s="43">
        <f t="shared" si="415"/>
        <v>919536</v>
      </c>
    </row>
    <row r="13269" spans="1:27" x14ac:dyDescent="0.3">
      <c r="A13269" s="43">
        <v>1666403</v>
      </c>
      <c r="B13269" s="43" t="s">
        <v>9201</v>
      </c>
      <c r="C13269" s="43" t="s">
        <v>6391</v>
      </c>
      <c r="E13269" s="43" t="s">
        <v>29</v>
      </c>
      <c r="F13269" s="43" t="s">
        <v>28</v>
      </c>
      <c r="G13269" s="43">
        <v>85033</v>
      </c>
      <c r="Y13269" s="43" t="str">
        <f t="shared" si="414"/>
        <v>COMP</v>
      </c>
      <c r="AA13269" s="43">
        <f t="shared" si="415"/>
        <v>1666403</v>
      </c>
    </row>
    <row r="13270" spans="1:27" x14ac:dyDescent="0.3">
      <c r="A13270" s="43">
        <v>2291213</v>
      </c>
      <c r="B13270" s="43" t="s">
        <v>9202</v>
      </c>
      <c r="C13270" s="43" t="s">
        <v>887</v>
      </c>
      <c r="E13270" s="43" t="s">
        <v>31</v>
      </c>
      <c r="F13270" s="43" t="s">
        <v>28</v>
      </c>
      <c r="G13270" s="43">
        <v>85033</v>
      </c>
      <c r="Y13270" s="43" t="str">
        <f t="shared" si="414"/>
        <v>COMP</v>
      </c>
      <c r="AA13270" s="43">
        <f t="shared" si="415"/>
        <v>2291213</v>
      </c>
    </row>
    <row r="13271" spans="1:27" x14ac:dyDescent="0.3">
      <c r="A13271" s="43">
        <v>2144475</v>
      </c>
      <c r="B13271" s="43" t="s">
        <v>9203</v>
      </c>
      <c r="C13271" s="43" t="s">
        <v>175</v>
      </c>
      <c r="E13271" s="43" t="s">
        <v>6263</v>
      </c>
      <c r="F13271" s="43" t="s">
        <v>28</v>
      </c>
      <c r="G13271" s="43">
        <v>44074</v>
      </c>
      <c r="Y13271" s="43" t="str">
        <f t="shared" si="414"/>
        <v/>
      </c>
      <c r="AA13271" s="43" t="e">
        <f t="shared" si="415"/>
        <v>#N/A</v>
      </c>
    </row>
    <row r="13272" spans="1:27" x14ac:dyDescent="0.3">
      <c r="A13272" s="43">
        <v>2072831</v>
      </c>
      <c r="B13272" s="43" t="s">
        <v>9204</v>
      </c>
      <c r="C13272" s="43" t="s">
        <v>238</v>
      </c>
      <c r="E13272" s="43" t="s">
        <v>6263</v>
      </c>
      <c r="F13272" s="43" t="s">
        <v>28</v>
      </c>
      <c r="G13272" s="43">
        <v>72070</v>
      </c>
      <c r="Y13272" s="43" t="str">
        <f t="shared" si="414"/>
        <v/>
      </c>
      <c r="AA13272" s="43" t="e">
        <f t="shared" si="415"/>
        <v>#N/A</v>
      </c>
    </row>
    <row r="13273" spans="1:27" x14ac:dyDescent="0.3">
      <c r="A13273" s="43">
        <v>2359672</v>
      </c>
      <c r="B13273" s="43" t="s">
        <v>9205</v>
      </c>
      <c r="C13273" s="43" t="s">
        <v>412</v>
      </c>
      <c r="E13273" s="43" t="s">
        <v>6263</v>
      </c>
      <c r="F13273" s="43" t="s">
        <v>28</v>
      </c>
      <c r="G13273" s="43">
        <v>85079</v>
      </c>
      <c r="Y13273" s="43" t="str">
        <f t="shared" si="414"/>
        <v/>
      </c>
      <c r="AA13273" s="43" t="e">
        <f t="shared" si="415"/>
        <v>#N/A</v>
      </c>
    </row>
    <row r="13274" spans="1:27" x14ac:dyDescent="0.3">
      <c r="A13274" s="43">
        <v>253394</v>
      </c>
      <c r="B13274" s="43" t="s">
        <v>9206</v>
      </c>
      <c r="C13274" s="43" t="s">
        <v>346</v>
      </c>
      <c r="E13274" s="43" t="s">
        <v>6263</v>
      </c>
      <c r="F13274" s="43" t="s">
        <v>28</v>
      </c>
      <c r="G13274" s="43">
        <v>53057</v>
      </c>
      <c r="Y13274" s="43" t="str">
        <f t="shared" si="414"/>
        <v/>
      </c>
      <c r="AA13274" s="43" t="e">
        <f t="shared" si="415"/>
        <v>#N/A</v>
      </c>
    </row>
    <row r="13275" spans="1:27" x14ac:dyDescent="0.3">
      <c r="A13275" s="43">
        <v>1976862</v>
      </c>
      <c r="B13275" s="43" t="s">
        <v>9207</v>
      </c>
      <c r="C13275" s="43" t="s">
        <v>542</v>
      </c>
      <c r="E13275" s="43" t="s">
        <v>29</v>
      </c>
      <c r="F13275" s="43" t="s">
        <v>28</v>
      </c>
      <c r="G13275" s="43">
        <v>85017</v>
      </c>
      <c r="Y13275" s="43" t="str">
        <f t="shared" si="414"/>
        <v>COMP</v>
      </c>
      <c r="AA13275" s="43">
        <f t="shared" si="415"/>
        <v>1976862</v>
      </c>
    </row>
    <row r="13276" spans="1:27" x14ac:dyDescent="0.3">
      <c r="A13276" s="43">
        <v>1346080</v>
      </c>
      <c r="B13276" s="43" t="s">
        <v>9208</v>
      </c>
      <c r="C13276" s="43" t="s">
        <v>9209</v>
      </c>
      <c r="E13276" s="43" t="s">
        <v>34</v>
      </c>
      <c r="F13276" s="43" t="s">
        <v>30</v>
      </c>
      <c r="G13276" s="43">
        <v>72041</v>
      </c>
      <c r="Y13276" s="43" t="str">
        <f t="shared" si="414"/>
        <v>COMP</v>
      </c>
      <c r="AA13276" s="43">
        <f t="shared" si="415"/>
        <v>1346080</v>
      </c>
    </row>
    <row r="13277" spans="1:27" x14ac:dyDescent="0.3">
      <c r="A13277" s="43">
        <v>317024</v>
      </c>
      <c r="B13277" s="43" t="s">
        <v>9208</v>
      </c>
      <c r="C13277" s="43" t="s">
        <v>250</v>
      </c>
      <c r="E13277" s="43" t="s">
        <v>6263</v>
      </c>
      <c r="F13277" s="43" t="s">
        <v>28</v>
      </c>
      <c r="G13277" s="43">
        <v>72078</v>
      </c>
      <c r="Y13277" s="43" t="str">
        <f t="shared" si="414"/>
        <v/>
      </c>
      <c r="AA13277" s="43" t="e">
        <f t="shared" si="415"/>
        <v>#N/A</v>
      </c>
    </row>
    <row r="13278" spans="1:27" x14ac:dyDescent="0.3">
      <c r="A13278" s="43">
        <v>1769185</v>
      </c>
      <c r="B13278" s="43" t="s">
        <v>9210</v>
      </c>
      <c r="C13278" s="43" t="s">
        <v>7343</v>
      </c>
      <c r="E13278" s="43" t="s">
        <v>31</v>
      </c>
      <c r="F13278" s="43" t="s">
        <v>30</v>
      </c>
      <c r="G13278" s="43">
        <v>72041</v>
      </c>
      <c r="Y13278" s="43" t="str">
        <f t="shared" si="414"/>
        <v>COMP</v>
      </c>
      <c r="AA13278" s="43">
        <f t="shared" si="415"/>
        <v>1769185</v>
      </c>
    </row>
    <row r="13279" spans="1:27" x14ac:dyDescent="0.3">
      <c r="A13279" s="43">
        <v>1204497</v>
      </c>
      <c r="B13279" s="43" t="s">
        <v>9211</v>
      </c>
      <c r="C13279" s="43" t="s">
        <v>746</v>
      </c>
      <c r="E13279" s="43" t="s">
        <v>6263</v>
      </c>
      <c r="F13279" s="43" t="s">
        <v>28</v>
      </c>
      <c r="G13279" s="43">
        <v>44074</v>
      </c>
      <c r="Y13279" s="43" t="str">
        <f t="shared" si="414"/>
        <v/>
      </c>
      <c r="AA13279" s="43" t="e">
        <f t="shared" si="415"/>
        <v>#N/A</v>
      </c>
    </row>
    <row r="13280" spans="1:27" x14ac:dyDescent="0.3">
      <c r="A13280" s="43">
        <v>1973352</v>
      </c>
      <c r="B13280" s="43" t="s">
        <v>9212</v>
      </c>
      <c r="C13280" s="43" t="s">
        <v>478</v>
      </c>
      <c r="E13280" s="43" t="s">
        <v>6263</v>
      </c>
      <c r="F13280" s="43" t="s">
        <v>28</v>
      </c>
      <c r="G13280" s="43">
        <v>85049</v>
      </c>
      <c r="Y13280" s="43" t="str">
        <f t="shared" si="414"/>
        <v/>
      </c>
      <c r="AA13280" s="43" t="e">
        <f t="shared" si="415"/>
        <v>#N/A</v>
      </c>
    </row>
    <row r="13281" spans="1:27" x14ac:dyDescent="0.3">
      <c r="A13281" s="43">
        <v>2256032</v>
      </c>
      <c r="B13281" s="43" t="s">
        <v>9213</v>
      </c>
      <c r="C13281" s="43" t="s">
        <v>412</v>
      </c>
      <c r="E13281" s="43" t="s">
        <v>6263</v>
      </c>
      <c r="F13281" s="43" t="s">
        <v>28</v>
      </c>
      <c r="G13281" s="43">
        <v>44021</v>
      </c>
      <c r="Y13281" s="43" t="str">
        <f t="shared" si="414"/>
        <v/>
      </c>
      <c r="AA13281" s="43" t="e">
        <f t="shared" si="415"/>
        <v>#N/A</v>
      </c>
    </row>
    <row r="13282" spans="1:27" x14ac:dyDescent="0.3">
      <c r="A13282" s="43">
        <v>1374364</v>
      </c>
      <c r="B13282" s="43" t="s">
        <v>2700</v>
      </c>
      <c r="C13282" s="43" t="s">
        <v>484</v>
      </c>
      <c r="E13282" s="43" t="s">
        <v>29</v>
      </c>
      <c r="F13282" s="43" t="s">
        <v>28</v>
      </c>
      <c r="G13282" s="43">
        <v>72014</v>
      </c>
      <c r="Y13282" s="43" t="str">
        <f t="shared" si="414"/>
        <v>COMP</v>
      </c>
      <c r="AA13282" s="43">
        <f t="shared" si="415"/>
        <v>1374364</v>
      </c>
    </row>
    <row r="13283" spans="1:27" x14ac:dyDescent="0.3">
      <c r="A13283" s="43">
        <v>2240356</v>
      </c>
      <c r="B13283" s="43" t="s">
        <v>9214</v>
      </c>
      <c r="C13283" s="43" t="s">
        <v>3039</v>
      </c>
      <c r="E13283" s="43" t="s">
        <v>6263</v>
      </c>
      <c r="F13283" s="43" t="s">
        <v>28</v>
      </c>
      <c r="G13283" s="43">
        <v>85018</v>
      </c>
      <c r="Y13283" s="43" t="str">
        <f t="shared" si="414"/>
        <v/>
      </c>
      <c r="AA13283" s="43" t="e">
        <f t="shared" si="415"/>
        <v>#N/A</v>
      </c>
    </row>
    <row r="13284" spans="1:27" x14ac:dyDescent="0.3">
      <c r="A13284" s="43">
        <v>1045574</v>
      </c>
      <c r="B13284" s="43" t="s">
        <v>9215</v>
      </c>
      <c r="C13284" s="43" t="s">
        <v>1346</v>
      </c>
      <c r="E13284" s="43" t="s">
        <v>6263</v>
      </c>
      <c r="F13284" s="43" t="s">
        <v>28</v>
      </c>
      <c r="G13284" s="43">
        <v>44013</v>
      </c>
      <c r="Y13284" s="43" t="str">
        <f t="shared" si="414"/>
        <v>COMP</v>
      </c>
      <c r="AA13284" s="43">
        <f t="shared" si="415"/>
        <v>1045574</v>
      </c>
    </row>
    <row r="13285" spans="1:27" x14ac:dyDescent="0.3">
      <c r="A13285" s="43">
        <v>2117028</v>
      </c>
      <c r="B13285" s="43" t="s">
        <v>9216</v>
      </c>
      <c r="C13285" s="43" t="s">
        <v>657</v>
      </c>
      <c r="E13285" s="43" t="s">
        <v>6263</v>
      </c>
      <c r="F13285" s="43" t="s">
        <v>28</v>
      </c>
      <c r="G13285" s="43">
        <v>49034</v>
      </c>
      <c r="Y13285" s="43" t="str">
        <f t="shared" si="414"/>
        <v/>
      </c>
      <c r="AA13285" s="43" t="e">
        <f t="shared" si="415"/>
        <v>#N/A</v>
      </c>
    </row>
    <row r="13286" spans="1:27" x14ac:dyDescent="0.3">
      <c r="A13286" s="43">
        <v>1478532</v>
      </c>
      <c r="B13286" s="43" t="s">
        <v>9217</v>
      </c>
      <c r="C13286" s="43" t="s">
        <v>973</v>
      </c>
      <c r="E13286" s="43" t="s">
        <v>6263</v>
      </c>
      <c r="F13286" s="43" t="s">
        <v>28</v>
      </c>
      <c r="G13286" s="43">
        <v>49064</v>
      </c>
      <c r="Y13286" s="43" t="str">
        <f t="shared" si="414"/>
        <v>COMP</v>
      </c>
      <c r="AA13286" s="43">
        <f t="shared" si="415"/>
        <v>1478532</v>
      </c>
    </row>
    <row r="13287" spans="1:27" x14ac:dyDescent="0.3">
      <c r="A13287" s="43">
        <v>1770130</v>
      </c>
      <c r="B13287" s="43" t="s">
        <v>9218</v>
      </c>
      <c r="C13287" s="43" t="s">
        <v>189</v>
      </c>
      <c r="E13287" s="43" t="s">
        <v>6263</v>
      </c>
      <c r="F13287" s="43" t="s">
        <v>30</v>
      </c>
      <c r="G13287" s="43">
        <v>44068</v>
      </c>
      <c r="Y13287" s="43" t="str">
        <f t="shared" si="414"/>
        <v>COMP</v>
      </c>
      <c r="AA13287" s="43">
        <f t="shared" si="415"/>
        <v>1770130</v>
      </c>
    </row>
    <row r="13288" spans="1:27" x14ac:dyDescent="0.3">
      <c r="A13288" s="43">
        <v>1666178</v>
      </c>
      <c r="B13288" s="43" t="s">
        <v>9218</v>
      </c>
      <c r="C13288" s="43" t="s">
        <v>346</v>
      </c>
      <c r="E13288" s="43" t="s">
        <v>6263</v>
      </c>
      <c r="F13288" s="43" t="s">
        <v>28</v>
      </c>
      <c r="G13288" s="43">
        <v>44068</v>
      </c>
      <c r="Y13288" s="43" t="str">
        <f t="shared" si="414"/>
        <v>COMP</v>
      </c>
      <c r="AA13288" s="43">
        <f t="shared" si="415"/>
        <v>1666178</v>
      </c>
    </row>
    <row r="13289" spans="1:27" x14ac:dyDescent="0.3">
      <c r="A13289" s="43">
        <v>1882537</v>
      </c>
      <c r="B13289" s="43" t="s">
        <v>9219</v>
      </c>
      <c r="C13289" s="43" t="s">
        <v>4405</v>
      </c>
      <c r="E13289" s="43" t="s">
        <v>35</v>
      </c>
      <c r="F13289" s="43" t="s">
        <v>30</v>
      </c>
      <c r="G13289" s="43">
        <v>53061</v>
      </c>
      <c r="Y13289" s="43" t="str">
        <f t="shared" si="414"/>
        <v>COMP</v>
      </c>
      <c r="AA13289" s="43">
        <f t="shared" si="415"/>
        <v>1882537</v>
      </c>
    </row>
    <row r="13290" spans="1:27" x14ac:dyDescent="0.3">
      <c r="A13290" s="43">
        <v>220271</v>
      </c>
      <c r="B13290" s="43" t="s">
        <v>9220</v>
      </c>
      <c r="C13290" s="43" t="s">
        <v>3707</v>
      </c>
      <c r="E13290" s="43" t="s">
        <v>6263</v>
      </c>
      <c r="F13290" s="43" t="s">
        <v>30</v>
      </c>
      <c r="G13290" s="43">
        <v>85033</v>
      </c>
      <c r="Y13290" s="43" t="str">
        <f t="shared" si="414"/>
        <v/>
      </c>
      <c r="AA13290" s="43" t="e">
        <f t="shared" si="415"/>
        <v>#N/A</v>
      </c>
    </row>
    <row r="13291" spans="1:27" x14ac:dyDescent="0.3">
      <c r="A13291" s="43">
        <v>2362619</v>
      </c>
      <c r="B13291" s="43" t="s">
        <v>9221</v>
      </c>
      <c r="C13291" s="43" t="s">
        <v>3546</v>
      </c>
      <c r="E13291" s="43" t="s">
        <v>6263</v>
      </c>
      <c r="F13291" s="43" t="s">
        <v>30</v>
      </c>
      <c r="G13291" s="43">
        <v>44074</v>
      </c>
      <c r="Y13291" s="43" t="str">
        <f t="shared" si="414"/>
        <v/>
      </c>
      <c r="AA13291" s="43" t="e">
        <f t="shared" si="415"/>
        <v>#N/A</v>
      </c>
    </row>
    <row r="13292" spans="1:27" x14ac:dyDescent="0.3">
      <c r="A13292" s="43">
        <v>1868623</v>
      </c>
      <c r="B13292" s="43" t="s">
        <v>9222</v>
      </c>
      <c r="C13292" s="43" t="s">
        <v>555</v>
      </c>
      <c r="E13292" s="43" t="s">
        <v>6263</v>
      </c>
      <c r="F13292" s="43" t="s">
        <v>30</v>
      </c>
      <c r="G13292" s="43">
        <v>44013</v>
      </c>
      <c r="Y13292" s="43" t="str">
        <f t="shared" si="414"/>
        <v/>
      </c>
      <c r="AA13292" s="43" t="e">
        <f t="shared" si="415"/>
        <v>#N/A</v>
      </c>
    </row>
    <row r="13293" spans="1:27" x14ac:dyDescent="0.3">
      <c r="A13293" s="43">
        <v>461755</v>
      </c>
      <c r="B13293" s="43" t="s">
        <v>9223</v>
      </c>
      <c r="C13293" s="43" t="s">
        <v>514</v>
      </c>
      <c r="E13293" s="43" t="s">
        <v>6263</v>
      </c>
      <c r="F13293" s="43" t="s">
        <v>28</v>
      </c>
      <c r="G13293" s="43">
        <v>72041</v>
      </c>
      <c r="Y13293" s="43" t="str">
        <f t="shared" si="414"/>
        <v/>
      </c>
      <c r="AA13293" s="43" t="e">
        <f t="shared" si="415"/>
        <v>#N/A</v>
      </c>
    </row>
    <row r="13294" spans="1:27" x14ac:dyDescent="0.3">
      <c r="A13294" s="43">
        <v>1755669</v>
      </c>
      <c r="B13294" s="43" t="s">
        <v>9223</v>
      </c>
      <c r="C13294" s="43" t="s">
        <v>1194</v>
      </c>
      <c r="E13294" s="43" t="s">
        <v>31</v>
      </c>
      <c r="F13294" s="43" t="s">
        <v>28</v>
      </c>
      <c r="G13294" s="43">
        <v>85032</v>
      </c>
      <c r="Y13294" s="43" t="str">
        <f t="shared" si="414"/>
        <v>COMP</v>
      </c>
      <c r="AA13294" s="43">
        <f t="shared" si="415"/>
        <v>1755669</v>
      </c>
    </row>
    <row r="13295" spans="1:27" x14ac:dyDescent="0.3">
      <c r="A13295" s="43">
        <v>1245139</v>
      </c>
      <c r="B13295" s="43" t="s">
        <v>9223</v>
      </c>
      <c r="C13295" s="43" t="s">
        <v>1617</v>
      </c>
      <c r="E13295" s="43" t="s">
        <v>6263</v>
      </c>
      <c r="F13295" s="43" t="s">
        <v>28</v>
      </c>
      <c r="G13295" s="43">
        <v>85015</v>
      </c>
      <c r="Y13295" s="43" t="str">
        <f t="shared" si="414"/>
        <v>COMP</v>
      </c>
      <c r="AA13295" s="43">
        <f t="shared" si="415"/>
        <v>1245139</v>
      </c>
    </row>
    <row r="13296" spans="1:27" x14ac:dyDescent="0.3">
      <c r="A13296" s="43">
        <v>1377826</v>
      </c>
      <c r="B13296" s="43" t="s">
        <v>9223</v>
      </c>
      <c r="C13296" s="43" t="s">
        <v>931</v>
      </c>
      <c r="E13296" s="43" t="s">
        <v>29</v>
      </c>
      <c r="F13296" s="43" t="s">
        <v>30</v>
      </c>
      <c r="G13296" s="43">
        <v>85017</v>
      </c>
      <c r="Y13296" s="43" t="str">
        <f t="shared" si="414"/>
        <v>COMP</v>
      </c>
      <c r="AA13296" s="43">
        <f t="shared" si="415"/>
        <v>1377826</v>
      </c>
    </row>
    <row r="13297" spans="1:27" x14ac:dyDescent="0.3">
      <c r="A13297" s="43">
        <v>1552484</v>
      </c>
      <c r="B13297" s="43" t="s">
        <v>9223</v>
      </c>
      <c r="C13297" s="43" t="s">
        <v>422</v>
      </c>
      <c r="E13297" s="43" t="s">
        <v>6263</v>
      </c>
      <c r="F13297" s="43" t="s">
        <v>28</v>
      </c>
      <c r="G13297" s="43">
        <v>85004</v>
      </c>
      <c r="Y13297" s="43" t="str">
        <f t="shared" si="414"/>
        <v>COMP</v>
      </c>
      <c r="AA13297" s="43">
        <f t="shared" si="415"/>
        <v>1552484</v>
      </c>
    </row>
    <row r="13298" spans="1:27" x14ac:dyDescent="0.3">
      <c r="A13298" s="43">
        <v>1122821</v>
      </c>
      <c r="B13298" s="43" t="s">
        <v>2783</v>
      </c>
      <c r="C13298" s="43" t="s">
        <v>366</v>
      </c>
      <c r="E13298" s="43" t="s">
        <v>6263</v>
      </c>
      <c r="F13298" s="43" t="s">
        <v>28</v>
      </c>
      <c r="G13298" s="43">
        <v>49001</v>
      </c>
      <c r="Y13298" s="43" t="str">
        <f t="shared" si="414"/>
        <v>COMP</v>
      </c>
      <c r="AA13298" s="43">
        <f t="shared" si="415"/>
        <v>1122821</v>
      </c>
    </row>
    <row r="13299" spans="1:27" x14ac:dyDescent="0.3">
      <c r="A13299" s="43">
        <v>1239978</v>
      </c>
      <c r="B13299" s="43" t="s">
        <v>2784</v>
      </c>
      <c r="C13299" s="43" t="s">
        <v>1543</v>
      </c>
      <c r="E13299" s="43" t="s">
        <v>29</v>
      </c>
      <c r="F13299" s="43" t="s">
        <v>30</v>
      </c>
      <c r="G13299" s="43">
        <v>53013</v>
      </c>
      <c r="Y13299" s="43" t="str">
        <f t="shared" si="414"/>
        <v>COMP</v>
      </c>
      <c r="AA13299" s="43">
        <f t="shared" si="415"/>
        <v>1239978</v>
      </c>
    </row>
    <row r="13300" spans="1:27" x14ac:dyDescent="0.3">
      <c r="A13300" s="43">
        <v>1564689</v>
      </c>
      <c r="B13300" s="43" t="s">
        <v>2784</v>
      </c>
      <c r="C13300" s="43" t="s">
        <v>297</v>
      </c>
      <c r="E13300" s="43" t="s">
        <v>6263</v>
      </c>
      <c r="F13300" s="43" t="s">
        <v>30</v>
      </c>
      <c r="G13300" s="43">
        <v>44013</v>
      </c>
      <c r="Y13300" s="43" t="str">
        <f t="shared" si="414"/>
        <v/>
      </c>
      <c r="AA13300" s="43" t="e">
        <f t="shared" si="415"/>
        <v>#N/A</v>
      </c>
    </row>
    <row r="13301" spans="1:27" x14ac:dyDescent="0.3">
      <c r="A13301" s="43">
        <v>1593613</v>
      </c>
      <c r="B13301" s="43" t="s">
        <v>9224</v>
      </c>
      <c r="C13301" s="43" t="s">
        <v>922</v>
      </c>
      <c r="E13301" s="43" t="s">
        <v>6263</v>
      </c>
      <c r="F13301" s="43" t="s">
        <v>30</v>
      </c>
      <c r="G13301" s="43">
        <v>72029</v>
      </c>
      <c r="Y13301" s="43" t="str">
        <f t="shared" si="414"/>
        <v>COMP</v>
      </c>
      <c r="AA13301" s="43">
        <f t="shared" si="415"/>
        <v>1593613</v>
      </c>
    </row>
    <row r="13302" spans="1:27" x14ac:dyDescent="0.3">
      <c r="A13302" s="43">
        <v>1677387</v>
      </c>
      <c r="B13302" s="43" t="s">
        <v>2786</v>
      </c>
      <c r="C13302" s="43" t="s">
        <v>769</v>
      </c>
      <c r="E13302" s="43" t="s">
        <v>35</v>
      </c>
      <c r="F13302" s="43" t="s">
        <v>28</v>
      </c>
      <c r="G13302" s="43">
        <v>44035</v>
      </c>
      <c r="Y13302" s="43" t="str">
        <f t="shared" si="414"/>
        <v>COMP</v>
      </c>
      <c r="AA13302" s="43">
        <f t="shared" si="415"/>
        <v>1677387</v>
      </c>
    </row>
    <row r="13303" spans="1:27" x14ac:dyDescent="0.3">
      <c r="A13303" s="43">
        <v>469353</v>
      </c>
      <c r="B13303" s="43" t="s">
        <v>2786</v>
      </c>
      <c r="C13303" s="43" t="s">
        <v>2733</v>
      </c>
      <c r="E13303" s="43" t="s">
        <v>6263</v>
      </c>
      <c r="F13303" s="43" t="s">
        <v>28</v>
      </c>
      <c r="G13303" s="43">
        <v>72029</v>
      </c>
      <c r="Y13303" s="43" t="str">
        <f t="shared" si="414"/>
        <v>COMP</v>
      </c>
      <c r="AA13303" s="43">
        <f t="shared" si="415"/>
        <v>469353</v>
      </c>
    </row>
    <row r="13304" spans="1:27" x14ac:dyDescent="0.3">
      <c r="A13304" s="43">
        <v>1812449</v>
      </c>
      <c r="B13304" s="43" t="s">
        <v>2787</v>
      </c>
      <c r="C13304" s="43" t="s">
        <v>534</v>
      </c>
      <c r="E13304" s="43" t="s">
        <v>6263</v>
      </c>
      <c r="F13304" s="43" t="s">
        <v>30</v>
      </c>
      <c r="G13304" s="43">
        <v>72041</v>
      </c>
      <c r="Y13304" s="43" t="str">
        <f t="shared" si="414"/>
        <v/>
      </c>
      <c r="AA13304" s="43" t="e">
        <f t="shared" si="415"/>
        <v>#N/A</v>
      </c>
    </row>
    <row r="13305" spans="1:27" x14ac:dyDescent="0.3">
      <c r="A13305" s="43">
        <v>506828</v>
      </c>
      <c r="B13305" s="43" t="s">
        <v>2787</v>
      </c>
      <c r="C13305" s="43" t="s">
        <v>466</v>
      </c>
      <c r="E13305" s="43" t="s">
        <v>6263</v>
      </c>
      <c r="F13305" s="43" t="s">
        <v>28</v>
      </c>
      <c r="G13305" s="43">
        <v>53061</v>
      </c>
      <c r="Y13305" s="43" t="str">
        <f t="shared" si="414"/>
        <v>COMP</v>
      </c>
      <c r="AA13305" s="43">
        <f t="shared" si="415"/>
        <v>506828</v>
      </c>
    </row>
    <row r="13306" spans="1:27" x14ac:dyDescent="0.3">
      <c r="A13306" s="43">
        <v>675892</v>
      </c>
      <c r="B13306" s="43" t="s">
        <v>2787</v>
      </c>
      <c r="C13306" s="43" t="s">
        <v>346</v>
      </c>
      <c r="E13306" s="43" t="s">
        <v>6263</v>
      </c>
      <c r="F13306" s="43" t="s">
        <v>28</v>
      </c>
      <c r="G13306" s="43">
        <v>49027</v>
      </c>
      <c r="Y13306" s="43" t="str">
        <f t="shared" si="414"/>
        <v/>
      </c>
      <c r="AA13306" s="43" t="e">
        <f t="shared" si="415"/>
        <v>#N/A</v>
      </c>
    </row>
    <row r="13307" spans="1:27" x14ac:dyDescent="0.3">
      <c r="A13307" s="43">
        <v>2317141</v>
      </c>
      <c r="B13307" s="43" t="s">
        <v>9225</v>
      </c>
      <c r="C13307" s="43" t="s">
        <v>266</v>
      </c>
      <c r="E13307" s="43" t="s">
        <v>6263</v>
      </c>
      <c r="F13307" s="43" t="s">
        <v>30</v>
      </c>
      <c r="G13307" s="43">
        <v>44084</v>
      </c>
      <c r="Y13307" s="43" t="str">
        <f t="shared" si="414"/>
        <v/>
      </c>
      <c r="AA13307" s="43" t="e">
        <f t="shared" si="415"/>
        <v>#N/A</v>
      </c>
    </row>
    <row r="13308" spans="1:27" x14ac:dyDescent="0.3">
      <c r="A13308" s="43">
        <v>2135636</v>
      </c>
      <c r="B13308" s="43" t="s">
        <v>9226</v>
      </c>
      <c r="C13308" s="43" t="s">
        <v>1885</v>
      </c>
      <c r="E13308" s="43" t="s">
        <v>6263</v>
      </c>
      <c r="F13308" s="43" t="s">
        <v>30</v>
      </c>
      <c r="G13308" s="43">
        <v>44013</v>
      </c>
      <c r="Y13308" s="43" t="str">
        <f t="shared" si="414"/>
        <v/>
      </c>
      <c r="AA13308" s="43" t="e">
        <f t="shared" si="415"/>
        <v>#N/A</v>
      </c>
    </row>
    <row r="13309" spans="1:27" x14ac:dyDescent="0.3">
      <c r="A13309" s="43">
        <v>2233447</v>
      </c>
      <c r="B13309" s="43" t="s">
        <v>9226</v>
      </c>
      <c r="C13309" s="43" t="s">
        <v>237</v>
      </c>
      <c r="E13309" s="43" t="s">
        <v>29</v>
      </c>
      <c r="F13309" s="43" t="s">
        <v>30</v>
      </c>
      <c r="G13309" s="43">
        <v>85017</v>
      </c>
      <c r="Y13309" s="43" t="str">
        <f t="shared" si="414"/>
        <v/>
      </c>
      <c r="AA13309" s="43" t="e">
        <f t="shared" si="415"/>
        <v>#N/A</v>
      </c>
    </row>
    <row r="13310" spans="1:27" x14ac:dyDescent="0.3">
      <c r="A13310" s="43">
        <v>2135631</v>
      </c>
      <c r="B13310" s="43" t="s">
        <v>9226</v>
      </c>
      <c r="C13310" s="43" t="s">
        <v>366</v>
      </c>
      <c r="E13310" s="43" t="s">
        <v>6263</v>
      </c>
      <c r="F13310" s="43" t="s">
        <v>28</v>
      </c>
      <c r="G13310" s="43">
        <v>44013</v>
      </c>
      <c r="Y13310" s="43" t="str">
        <f t="shared" si="414"/>
        <v/>
      </c>
      <c r="AA13310" s="43" t="e">
        <f t="shared" si="415"/>
        <v>#N/A</v>
      </c>
    </row>
    <row r="13311" spans="1:27" x14ac:dyDescent="0.3">
      <c r="A13311" s="43">
        <v>2073560</v>
      </c>
      <c r="B13311" s="43" t="s">
        <v>2789</v>
      </c>
      <c r="C13311" s="43" t="s">
        <v>412</v>
      </c>
      <c r="E13311" s="43" t="s">
        <v>31</v>
      </c>
      <c r="F13311" s="43" t="s">
        <v>28</v>
      </c>
      <c r="G13311" s="43">
        <v>53061</v>
      </c>
      <c r="Y13311" s="43" t="str">
        <f t="shared" si="414"/>
        <v>COMP</v>
      </c>
      <c r="AA13311" s="43">
        <f t="shared" si="415"/>
        <v>2073560</v>
      </c>
    </row>
    <row r="13312" spans="1:27" x14ac:dyDescent="0.3">
      <c r="A13312" s="43">
        <v>2429222</v>
      </c>
      <c r="B13312" s="43" t="s">
        <v>2789</v>
      </c>
      <c r="C13312" s="43" t="s">
        <v>2112</v>
      </c>
      <c r="E13312" s="43" t="s">
        <v>29</v>
      </c>
      <c r="F13312" s="43" t="s">
        <v>28</v>
      </c>
      <c r="G13312" s="43">
        <v>44071</v>
      </c>
      <c r="Y13312" s="43" t="str">
        <f t="shared" si="414"/>
        <v/>
      </c>
      <c r="AA13312" s="43" t="e">
        <f t="shared" si="415"/>
        <v>#N/A</v>
      </c>
    </row>
    <row r="13313" spans="1:27" x14ac:dyDescent="0.3">
      <c r="A13313" s="43">
        <v>2061969</v>
      </c>
      <c r="B13313" s="43" t="s">
        <v>2789</v>
      </c>
      <c r="C13313" s="43" t="s">
        <v>5033</v>
      </c>
      <c r="E13313" s="43" t="s">
        <v>29</v>
      </c>
      <c r="F13313" s="43" t="s">
        <v>30</v>
      </c>
      <c r="G13313" s="43">
        <v>44024</v>
      </c>
      <c r="Y13313" s="43" t="str">
        <f t="shared" si="414"/>
        <v>COMP</v>
      </c>
      <c r="AA13313" s="43">
        <f t="shared" si="415"/>
        <v>2061969</v>
      </c>
    </row>
    <row r="13314" spans="1:27" x14ac:dyDescent="0.3">
      <c r="A13314" s="43">
        <v>377727</v>
      </c>
      <c r="B13314" s="43" t="s">
        <v>2789</v>
      </c>
      <c r="C13314" s="43" t="s">
        <v>469</v>
      </c>
      <c r="E13314" s="43" t="s">
        <v>6263</v>
      </c>
      <c r="F13314" s="43" t="s">
        <v>28</v>
      </c>
      <c r="G13314" s="43">
        <v>44071</v>
      </c>
      <c r="Y13314" s="43" t="str">
        <f t="shared" ref="Y13314:Y13377" si="416">IF(ISERROR(AA13314)=FALSE,"COMP","")</f>
        <v/>
      </c>
      <c r="AA13314" s="43" t="e">
        <f t="shared" si="415"/>
        <v>#N/A</v>
      </c>
    </row>
    <row r="13315" spans="1:27" x14ac:dyDescent="0.3">
      <c r="A13315" s="43">
        <v>1761146</v>
      </c>
      <c r="B13315" s="43" t="s">
        <v>2798</v>
      </c>
      <c r="C13315" s="43" t="s">
        <v>694</v>
      </c>
      <c r="E13315" s="43" t="s">
        <v>35</v>
      </c>
      <c r="F13315" s="43" t="s">
        <v>30</v>
      </c>
      <c r="G13315" s="43">
        <v>49027</v>
      </c>
      <c r="Y13315" s="43" t="str">
        <f t="shared" si="416"/>
        <v>COMP</v>
      </c>
      <c r="AA13315" s="43">
        <f t="shared" ref="AA13315:AA13378" si="417">VLOOKUP(A13315,Z:Z,1,FALSE)</f>
        <v>1761146</v>
      </c>
    </row>
    <row r="13316" spans="1:27" x14ac:dyDescent="0.3">
      <c r="A13316" s="43">
        <v>2308714</v>
      </c>
      <c r="B13316" s="43" t="s">
        <v>2798</v>
      </c>
      <c r="C13316" s="43" t="s">
        <v>327</v>
      </c>
      <c r="E13316" s="43" t="s">
        <v>29</v>
      </c>
      <c r="F13316" s="43" t="s">
        <v>30</v>
      </c>
      <c r="G13316" s="43">
        <v>85050</v>
      </c>
      <c r="Y13316" s="43" t="str">
        <f t="shared" si="416"/>
        <v/>
      </c>
      <c r="AA13316" s="43" t="e">
        <f t="shared" si="417"/>
        <v>#N/A</v>
      </c>
    </row>
    <row r="13317" spans="1:27" x14ac:dyDescent="0.3">
      <c r="A13317" s="43">
        <v>1500181</v>
      </c>
      <c r="B13317" s="43" t="s">
        <v>2798</v>
      </c>
      <c r="C13317" s="43" t="s">
        <v>803</v>
      </c>
      <c r="E13317" s="43" t="s">
        <v>6263</v>
      </c>
      <c r="F13317" s="43" t="s">
        <v>30</v>
      </c>
      <c r="G13317" s="43">
        <v>49019</v>
      </c>
      <c r="Y13317" s="43" t="str">
        <f t="shared" si="416"/>
        <v>COMP</v>
      </c>
      <c r="AA13317" s="43">
        <f t="shared" si="417"/>
        <v>1500181</v>
      </c>
    </row>
    <row r="13318" spans="1:27" x14ac:dyDescent="0.3">
      <c r="A13318" s="43">
        <v>2206784</v>
      </c>
      <c r="B13318" s="43" t="s">
        <v>2798</v>
      </c>
      <c r="C13318" s="43" t="s">
        <v>565</v>
      </c>
      <c r="E13318" s="43" t="s">
        <v>6263</v>
      </c>
      <c r="F13318" s="43" t="s">
        <v>28</v>
      </c>
      <c r="G13318" s="43">
        <v>85052</v>
      </c>
      <c r="Y13318" s="43" t="str">
        <f t="shared" si="416"/>
        <v>COMP</v>
      </c>
      <c r="AA13318" s="43">
        <f t="shared" si="417"/>
        <v>2206784</v>
      </c>
    </row>
    <row r="13319" spans="1:27" x14ac:dyDescent="0.3">
      <c r="A13319" s="43">
        <v>1600943</v>
      </c>
      <c r="B13319" s="43" t="s">
        <v>2798</v>
      </c>
      <c r="C13319" s="43" t="s">
        <v>228</v>
      </c>
      <c r="E13319" s="43" t="s">
        <v>6263</v>
      </c>
      <c r="F13319" s="43" t="s">
        <v>28</v>
      </c>
      <c r="G13319" s="43">
        <v>44105</v>
      </c>
      <c r="Y13319" s="43" t="str">
        <f t="shared" si="416"/>
        <v/>
      </c>
      <c r="AA13319" s="43" t="e">
        <f t="shared" si="417"/>
        <v>#N/A</v>
      </c>
    </row>
    <row r="13320" spans="1:27" x14ac:dyDescent="0.3">
      <c r="A13320" s="43">
        <v>1794522</v>
      </c>
      <c r="B13320" s="43" t="s">
        <v>2798</v>
      </c>
      <c r="C13320" s="43" t="s">
        <v>1241</v>
      </c>
      <c r="E13320" s="43" t="s">
        <v>6263</v>
      </c>
      <c r="F13320" s="43" t="s">
        <v>28</v>
      </c>
      <c r="G13320" s="43">
        <v>85033</v>
      </c>
      <c r="Y13320" s="43" t="str">
        <f t="shared" si="416"/>
        <v/>
      </c>
      <c r="AA13320" s="43" t="e">
        <f t="shared" si="417"/>
        <v>#N/A</v>
      </c>
    </row>
    <row r="13321" spans="1:27" x14ac:dyDescent="0.3">
      <c r="A13321" s="43">
        <v>2287132</v>
      </c>
      <c r="B13321" s="43" t="s">
        <v>2798</v>
      </c>
      <c r="C13321" s="43" t="s">
        <v>232</v>
      </c>
      <c r="E13321" s="43" t="s">
        <v>29</v>
      </c>
      <c r="F13321" s="43" t="s">
        <v>28</v>
      </c>
      <c r="G13321" s="43">
        <v>44039</v>
      </c>
      <c r="Y13321" s="43" t="str">
        <f t="shared" si="416"/>
        <v>COMP</v>
      </c>
      <c r="AA13321" s="43">
        <f t="shared" si="417"/>
        <v>2287132</v>
      </c>
    </row>
    <row r="13322" spans="1:27" x14ac:dyDescent="0.3">
      <c r="A13322" s="43">
        <v>1382596</v>
      </c>
      <c r="B13322" s="43" t="s">
        <v>2798</v>
      </c>
      <c r="C13322" s="43" t="s">
        <v>495</v>
      </c>
      <c r="E13322" s="43" t="s">
        <v>31</v>
      </c>
      <c r="F13322" s="43" t="s">
        <v>30</v>
      </c>
      <c r="G13322" s="43">
        <v>44001</v>
      </c>
      <c r="Y13322" s="43" t="str">
        <f t="shared" si="416"/>
        <v>COMP</v>
      </c>
      <c r="AA13322" s="43">
        <f t="shared" si="417"/>
        <v>1382596</v>
      </c>
    </row>
    <row r="13323" spans="1:27" x14ac:dyDescent="0.3">
      <c r="A13323" s="43">
        <v>1912103</v>
      </c>
      <c r="B13323" s="43" t="s">
        <v>2798</v>
      </c>
      <c r="C13323" s="43" t="s">
        <v>661</v>
      </c>
      <c r="E13323" s="43" t="s">
        <v>6263</v>
      </c>
      <c r="F13323" s="43" t="s">
        <v>28</v>
      </c>
      <c r="G13323" s="43">
        <v>49027</v>
      </c>
      <c r="Y13323" s="43" t="str">
        <f t="shared" si="416"/>
        <v/>
      </c>
      <c r="AA13323" s="43" t="e">
        <f t="shared" si="417"/>
        <v>#N/A</v>
      </c>
    </row>
    <row r="13324" spans="1:27" x14ac:dyDescent="0.3">
      <c r="A13324" s="43">
        <v>2338352</v>
      </c>
      <c r="B13324" s="43" t="s">
        <v>2798</v>
      </c>
      <c r="C13324" s="43" t="s">
        <v>492</v>
      </c>
      <c r="E13324" s="43" t="s">
        <v>6263</v>
      </c>
      <c r="F13324" s="43" t="s">
        <v>30</v>
      </c>
      <c r="G13324" s="43">
        <v>49019</v>
      </c>
      <c r="Y13324" s="43" t="str">
        <f t="shared" si="416"/>
        <v/>
      </c>
      <c r="AA13324" s="43" t="e">
        <f t="shared" si="417"/>
        <v>#N/A</v>
      </c>
    </row>
    <row r="13325" spans="1:27" x14ac:dyDescent="0.3">
      <c r="A13325" s="43">
        <v>1558350</v>
      </c>
      <c r="B13325" s="43" t="s">
        <v>2798</v>
      </c>
      <c r="C13325" s="43" t="s">
        <v>202</v>
      </c>
      <c r="E13325" s="43" t="s">
        <v>6263</v>
      </c>
      <c r="F13325" s="43" t="s">
        <v>28</v>
      </c>
      <c r="G13325" s="43">
        <v>49019</v>
      </c>
      <c r="Y13325" s="43" t="str">
        <f t="shared" si="416"/>
        <v>COMP</v>
      </c>
      <c r="AA13325" s="43">
        <f t="shared" si="417"/>
        <v>1558350</v>
      </c>
    </row>
    <row r="13326" spans="1:27" x14ac:dyDescent="0.3">
      <c r="A13326" s="43">
        <v>2156461</v>
      </c>
      <c r="B13326" s="43" t="s">
        <v>9227</v>
      </c>
      <c r="C13326" s="43" t="s">
        <v>4085</v>
      </c>
      <c r="E13326" s="43" t="s">
        <v>6263</v>
      </c>
      <c r="F13326" s="43" t="s">
        <v>30</v>
      </c>
      <c r="G13326" s="43">
        <v>44013</v>
      </c>
      <c r="Y13326" s="43" t="str">
        <f t="shared" si="416"/>
        <v/>
      </c>
      <c r="AA13326" s="43" t="e">
        <f t="shared" si="417"/>
        <v>#N/A</v>
      </c>
    </row>
    <row r="13327" spans="1:27" x14ac:dyDescent="0.3">
      <c r="A13327" s="43">
        <v>2079965</v>
      </c>
      <c r="B13327" s="43" t="s">
        <v>9228</v>
      </c>
      <c r="C13327" s="43" t="s">
        <v>801</v>
      </c>
      <c r="E13327" s="43" t="s">
        <v>35</v>
      </c>
      <c r="F13327" s="43" t="s">
        <v>30</v>
      </c>
      <c r="G13327" s="43">
        <v>44099</v>
      </c>
      <c r="Y13327" s="43" t="str">
        <f t="shared" si="416"/>
        <v>COMP</v>
      </c>
      <c r="AA13327" s="43">
        <f t="shared" si="417"/>
        <v>2079965</v>
      </c>
    </row>
    <row r="13328" spans="1:27" x14ac:dyDescent="0.3">
      <c r="A13328" s="43">
        <v>2077167</v>
      </c>
      <c r="B13328" s="43" t="s">
        <v>9228</v>
      </c>
      <c r="C13328" s="43" t="s">
        <v>327</v>
      </c>
      <c r="E13328" s="43" t="s">
        <v>29</v>
      </c>
      <c r="F13328" s="43" t="s">
        <v>30</v>
      </c>
      <c r="G13328" s="43">
        <v>85015</v>
      </c>
      <c r="Y13328" s="43" t="str">
        <f t="shared" si="416"/>
        <v/>
      </c>
      <c r="AA13328" s="43" t="e">
        <f t="shared" si="417"/>
        <v>#N/A</v>
      </c>
    </row>
    <row r="13329" spans="1:27" x14ac:dyDescent="0.3">
      <c r="A13329" s="43">
        <v>1619222</v>
      </c>
      <c r="B13329" s="43" t="s">
        <v>9228</v>
      </c>
      <c r="C13329" s="43" t="s">
        <v>881</v>
      </c>
      <c r="E13329" s="43" t="s">
        <v>35</v>
      </c>
      <c r="F13329" s="43" t="s">
        <v>30</v>
      </c>
      <c r="G13329" s="43">
        <v>85004</v>
      </c>
      <c r="Y13329" s="43" t="str">
        <f t="shared" si="416"/>
        <v>COMP</v>
      </c>
      <c r="AA13329" s="43">
        <f t="shared" si="417"/>
        <v>1619222</v>
      </c>
    </row>
    <row r="13330" spans="1:27" x14ac:dyDescent="0.3">
      <c r="A13330" s="43">
        <v>2404742</v>
      </c>
      <c r="B13330" s="43" t="s">
        <v>9228</v>
      </c>
      <c r="C13330" s="43" t="s">
        <v>3477</v>
      </c>
      <c r="E13330" s="43" t="s">
        <v>6263</v>
      </c>
      <c r="F13330" s="43" t="s">
        <v>28</v>
      </c>
      <c r="G13330" s="43">
        <v>49017</v>
      </c>
      <c r="Y13330" s="43" t="str">
        <f t="shared" si="416"/>
        <v>COMP</v>
      </c>
      <c r="AA13330" s="43">
        <f t="shared" si="417"/>
        <v>2404742</v>
      </c>
    </row>
    <row r="13331" spans="1:27" x14ac:dyDescent="0.3">
      <c r="A13331" s="43">
        <v>352232</v>
      </c>
      <c r="B13331" s="43" t="s">
        <v>9228</v>
      </c>
      <c r="C13331" s="43" t="s">
        <v>687</v>
      </c>
      <c r="E13331" s="43" t="s">
        <v>6263</v>
      </c>
      <c r="F13331" s="43" t="s">
        <v>28</v>
      </c>
      <c r="G13331" s="43">
        <v>85004</v>
      </c>
      <c r="Y13331" s="43" t="str">
        <f t="shared" si="416"/>
        <v>COMP</v>
      </c>
      <c r="AA13331" s="43">
        <f t="shared" si="417"/>
        <v>352232</v>
      </c>
    </row>
    <row r="13332" spans="1:27" x14ac:dyDescent="0.3">
      <c r="A13332" s="43">
        <v>1639357</v>
      </c>
      <c r="B13332" s="43" t="s">
        <v>9228</v>
      </c>
      <c r="C13332" s="43" t="s">
        <v>401</v>
      </c>
      <c r="E13332" s="43" t="s">
        <v>6263</v>
      </c>
      <c r="F13332" s="43" t="s">
        <v>30</v>
      </c>
      <c r="G13332" s="43">
        <v>49006</v>
      </c>
      <c r="Y13332" s="43" t="str">
        <f t="shared" si="416"/>
        <v>COMP</v>
      </c>
      <c r="AA13332" s="43">
        <f t="shared" si="417"/>
        <v>1639357</v>
      </c>
    </row>
    <row r="13333" spans="1:27" x14ac:dyDescent="0.3">
      <c r="A13333" s="43">
        <v>883555</v>
      </c>
      <c r="B13333" s="43" t="s">
        <v>9229</v>
      </c>
      <c r="C13333" s="43" t="s">
        <v>2621</v>
      </c>
      <c r="E13333" s="43" t="s">
        <v>6263</v>
      </c>
      <c r="F13333" s="43" t="s">
        <v>28</v>
      </c>
      <c r="G13333" s="43">
        <v>85022</v>
      </c>
      <c r="Y13333" s="43" t="str">
        <f t="shared" si="416"/>
        <v/>
      </c>
      <c r="AA13333" s="43" t="e">
        <f t="shared" si="417"/>
        <v>#N/A</v>
      </c>
    </row>
    <row r="13334" spans="1:27" x14ac:dyDescent="0.3">
      <c r="A13334" s="43">
        <v>1971457</v>
      </c>
      <c r="B13334" s="43" t="s">
        <v>9230</v>
      </c>
      <c r="C13334" s="43" t="s">
        <v>1306</v>
      </c>
      <c r="E13334" s="43" t="s">
        <v>35</v>
      </c>
      <c r="F13334" s="43" t="s">
        <v>30</v>
      </c>
      <c r="G13334" s="43">
        <v>53004</v>
      </c>
      <c r="Y13334" s="43" t="str">
        <f t="shared" si="416"/>
        <v>COMP</v>
      </c>
      <c r="AA13334" s="43">
        <f t="shared" si="417"/>
        <v>1971457</v>
      </c>
    </row>
    <row r="13335" spans="1:27" x14ac:dyDescent="0.3">
      <c r="A13335" s="43">
        <v>2225386</v>
      </c>
      <c r="B13335" s="43" t="s">
        <v>9230</v>
      </c>
      <c r="C13335" s="43" t="s">
        <v>2458</v>
      </c>
      <c r="E13335" s="43" t="s">
        <v>31</v>
      </c>
      <c r="F13335" s="43" t="s">
        <v>28</v>
      </c>
      <c r="G13335" s="43">
        <v>53022</v>
      </c>
      <c r="Y13335" s="43" t="str">
        <f t="shared" si="416"/>
        <v>COMP</v>
      </c>
      <c r="AA13335" s="43">
        <f t="shared" si="417"/>
        <v>2225386</v>
      </c>
    </row>
    <row r="13336" spans="1:27" x14ac:dyDescent="0.3">
      <c r="A13336" s="43">
        <v>1464137</v>
      </c>
      <c r="B13336" s="43" t="s">
        <v>9230</v>
      </c>
      <c r="C13336" s="43" t="s">
        <v>3698</v>
      </c>
      <c r="E13336" s="43" t="s">
        <v>34</v>
      </c>
      <c r="F13336" s="43" t="s">
        <v>28</v>
      </c>
      <c r="G13336" s="43">
        <v>53022</v>
      </c>
      <c r="Y13336" s="43" t="str">
        <f t="shared" si="416"/>
        <v>COMP</v>
      </c>
      <c r="AA13336" s="43">
        <f t="shared" si="417"/>
        <v>1464137</v>
      </c>
    </row>
    <row r="13337" spans="1:27" x14ac:dyDescent="0.3">
      <c r="A13337" s="43">
        <v>1775894</v>
      </c>
      <c r="B13337" s="43" t="s">
        <v>9231</v>
      </c>
      <c r="C13337" s="43" t="s">
        <v>1914</v>
      </c>
      <c r="E13337" s="43" t="s">
        <v>31</v>
      </c>
      <c r="F13337" s="43" t="s">
        <v>30</v>
      </c>
      <c r="G13337" s="43">
        <v>49067</v>
      </c>
      <c r="Y13337" s="43" t="str">
        <f t="shared" si="416"/>
        <v>COMP</v>
      </c>
      <c r="AA13337" s="43">
        <f t="shared" si="417"/>
        <v>1775894</v>
      </c>
    </row>
    <row r="13338" spans="1:27" x14ac:dyDescent="0.3">
      <c r="A13338" s="43">
        <v>586068</v>
      </c>
      <c r="B13338" s="43" t="s">
        <v>9232</v>
      </c>
      <c r="C13338" s="43" t="s">
        <v>887</v>
      </c>
      <c r="E13338" s="43" t="s">
        <v>29</v>
      </c>
      <c r="F13338" s="43" t="s">
        <v>28</v>
      </c>
      <c r="G13338" s="43">
        <v>49039</v>
      </c>
      <c r="Y13338" s="43" t="str">
        <f t="shared" si="416"/>
        <v>COMP</v>
      </c>
      <c r="AA13338" s="43">
        <f t="shared" si="417"/>
        <v>586068</v>
      </c>
    </row>
    <row r="13339" spans="1:27" x14ac:dyDescent="0.3">
      <c r="A13339" s="43">
        <v>1412679</v>
      </c>
      <c r="B13339" s="43" t="s">
        <v>9233</v>
      </c>
      <c r="C13339" s="43" t="s">
        <v>274</v>
      </c>
      <c r="E13339" s="43" t="s">
        <v>6263</v>
      </c>
      <c r="F13339" s="43" t="s">
        <v>28</v>
      </c>
      <c r="G13339" s="43">
        <v>44015</v>
      </c>
      <c r="Y13339" s="43" t="str">
        <f t="shared" si="416"/>
        <v>COMP</v>
      </c>
      <c r="AA13339" s="43">
        <f t="shared" si="417"/>
        <v>1412679</v>
      </c>
    </row>
    <row r="13340" spans="1:27" x14ac:dyDescent="0.3">
      <c r="A13340" s="43">
        <v>1962453</v>
      </c>
      <c r="B13340" s="43" t="s">
        <v>9234</v>
      </c>
      <c r="C13340" s="43" t="s">
        <v>6523</v>
      </c>
      <c r="E13340" s="43" t="s">
        <v>29</v>
      </c>
      <c r="F13340" s="43" t="s">
        <v>28</v>
      </c>
      <c r="G13340" s="43">
        <v>49044</v>
      </c>
      <c r="Y13340" s="43" t="str">
        <f t="shared" si="416"/>
        <v/>
      </c>
      <c r="AA13340" s="43" t="e">
        <f t="shared" si="417"/>
        <v>#N/A</v>
      </c>
    </row>
    <row r="13341" spans="1:27" x14ac:dyDescent="0.3">
      <c r="A13341" s="43">
        <v>1651342</v>
      </c>
      <c r="B13341" s="43" t="s">
        <v>9235</v>
      </c>
      <c r="C13341" s="43" t="s">
        <v>4417</v>
      </c>
      <c r="E13341" s="43" t="s">
        <v>6263</v>
      </c>
      <c r="F13341" s="43" t="s">
        <v>30</v>
      </c>
      <c r="G13341" s="43">
        <v>49019</v>
      </c>
      <c r="Y13341" s="43" t="str">
        <f t="shared" si="416"/>
        <v/>
      </c>
      <c r="AA13341" s="43" t="e">
        <f t="shared" si="417"/>
        <v>#N/A</v>
      </c>
    </row>
    <row r="13342" spans="1:27" x14ac:dyDescent="0.3">
      <c r="A13342" s="43">
        <v>2394404</v>
      </c>
      <c r="B13342" s="43" t="s">
        <v>9236</v>
      </c>
      <c r="C13342" s="43" t="s">
        <v>228</v>
      </c>
      <c r="E13342" s="43" t="s">
        <v>6263</v>
      </c>
      <c r="F13342" s="43" t="s">
        <v>28</v>
      </c>
      <c r="G13342" s="43">
        <v>44072</v>
      </c>
      <c r="Y13342" s="43" t="str">
        <f t="shared" si="416"/>
        <v/>
      </c>
      <c r="AA13342" s="43" t="e">
        <f t="shared" si="417"/>
        <v>#N/A</v>
      </c>
    </row>
    <row r="13343" spans="1:27" x14ac:dyDescent="0.3">
      <c r="A13343" s="43">
        <v>1164475</v>
      </c>
      <c r="B13343" s="43" t="s">
        <v>9237</v>
      </c>
      <c r="C13343" s="43" t="s">
        <v>9238</v>
      </c>
      <c r="E13343" s="43" t="s">
        <v>6263</v>
      </c>
      <c r="F13343" s="43" t="s">
        <v>28</v>
      </c>
      <c r="G13343" s="43">
        <v>44103</v>
      </c>
      <c r="Y13343" s="43" t="str">
        <f t="shared" si="416"/>
        <v/>
      </c>
      <c r="AA13343" s="43" t="e">
        <f t="shared" si="417"/>
        <v>#N/A</v>
      </c>
    </row>
    <row r="13344" spans="1:27" x14ac:dyDescent="0.3">
      <c r="A13344" s="43">
        <v>1549768</v>
      </c>
      <c r="B13344" s="43" t="s">
        <v>9237</v>
      </c>
      <c r="C13344" s="43" t="s">
        <v>740</v>
      </c>
      <c r="E13344" s="43" t="s">
        <v>34</v>
      </c>
      <c r="F13344" s="43" t="s">
        <v>30</v>
      </c>
      <c r="G13344" s="43">
        <v>85004</v>
      </c>
      <c r="Y13344" s="43" t="str">
        <f t="shared" si="416"/>
        <v>COMP</v>
      </c>
      <c r="AA13344" s="43">
        <f t="shared" si="417"/>
        <v>1549768</v>
      </c>
    </row>
    <row r="13345" spans="1:27" x14ac:dyDescent="0.3">
      <c r="A13345" s="43">
        <v>1811994</v>
      </c>
      <c r="B13345" s="43" t="s">
        <v>9239</v>
      </c>
      <c r="C13345" s="43" t="s">
        <v>244</v>
      </c>
      <c r="E13345" s="43" t="s">
        <v>6263</v>
      </c>
      <c r="F13345" s="43" t="s">
        <v>28</v>
      </c>
      <c r="G13345" s="43">
        <v>44021</v>
      </c>
      <c r="Y13345" s="43" t="str">
        <f t="shared" si="416"/>
        <v>COMP</v>
      </c>
      <c r="AA13345" s="43">
        <f t="shared" si="417"/>
        <v>1811994</v>
      </c>
    </row>
    <row r="13346" spans="1:27" x14ac:dyDescent="0.3">
      <c r="A13346" s="43">
        <v>1719317</v>
      </c>
      <c r="B13346" s="43" t="s">
        <v>9239</v>
      </c>
      <c r="C13346" s="43" t="s">
        <v>414</v>
      </c>
      <c r="E13346" s="43" t="s">
        <v>6263</v>
      </c>
      <c r="F13346" s="43" t="s">
        <v>30</v>
      </c>
      <c r="G13346" s="43">
        <v>44021</v>
      </c>
      <c r="Y13346" s="43" t="str">
        <f t="shared" si="416"/>
        <v/>
      </c>
      <c r="AA13346" s="43" t="e">
        <f t="shared" si="417"/>
        <v>#N/A</v>
      </c>
    </row>
    <row r="13347" spans="1:27" x14ac:dyDescent="0.3">
      <c r="A13347" s="43">
        <v>1077967</v>
      </c>
      <c r="B13347" s="43" t="s">
        <v>2807</v>
      </c>
      <c r="C13347" s="43" t="s">
        <v>1241</v>
      </c>
      <c r="E13347" s="43" t="s">
        <v>6263</v>
      </c>
      <c r="F13347" s="43" t="s">
        <v>28</v>
      </c>
      <c r="G13347" s="43">
        <v>44136</v>
      </c>
      <c r="Y13347" s="43" t="str">
        <f t="shared" si="416"/>
        <v>COMP</v>
      </c>
      <c r="AA13347" s="43">
        <f t="shared" si="417"/>
        <v>1077967</v>
      </c>
    </row>
    <row r="13348" spans="1:27" x14ac:dyDescent="0.3">
      <c r="A13348" s="43">
        <v>1981128</v>
      </c>
      <c r="B13348" s="43" t="s">
        <v>9240</v>
      </c>
      <c r="C13348" s="43" t="s">
        <v>287</v>
      </c>
      <c r="E13348" s="43" t="s">
        <v>6263</v>
      </c>
      <c r="F13348" s="43" t="s">
        <v>28</v>
      </c>
      <c r="G13348" s="43">
        <v>53060</v>
      </c>
      <c r="Y13348" s="43" t="str">
        <f t="shared" si="416"/>
        <v>COMP</v>
      </c>
      <c r="AA13348" s="43">
        <f t="shared" si="417"/>
        <v>1981128</v>
      </c>
    </row>
    <row r="13349" spans="1:27" x14ac:dyDescent="0.3">
      <c r="A13349" s="43">
        <v>1989365</v>
      </c>
      <c r="B13349" s="43" t="s">
        <v>9241</v>
      </c>
      <c r="C13349" s="43" t="s">
        <v>440</v>
      </c>
      <c r="E13349" s="43" t="s">
        <v>6263</v>
      </c>
      <c r="F13349" s="43" t="s">
        <v>28</v>
      </c>
      <c r="G13349" s="43">
        <v>49039</v>
      </c>
      <c r="Y13349" s="43" t="str">
        <f t="shared" si="416"/>
        <v>COMP</v>
      </c>
      <c r="AA13349" s="43">
        <f t="shared" si="417"/>
        <v>1989365</v>
      </c>
    </row>
    <row r="13350" spans="1:27" x14ac:dyDescent="0.3">
      <c r="A13350" s="43">
        <v>1989371</v>
      </c>
      <c r="B13350" s="43" t="s">
        <v>9241</v>
      </c>
      <c r="C13350" s="43" t="s">
        <v>346</v>
      </c>
      <c r="E13350" s="43" t="s">
        <v>6263</v>
      </c>
      <c r="F13350" s="43" t="s">
        <v>28</v>
      </c>
      <c r="G13350" s="43">
        <v>49039</v>
      </c>
      <c r="Y13350" s="43" t="str">
        <f t="shared" si="416"/>
        <v/>
      </c>
      <c r="AA13350" s="43" t="e">
        <f t="shared" si="417"/>
        <v>#N/A</v>
      </c>
    </row>
    <row r="13351" spans="1:27" x14ac:dyDescent="0.3">
      <c r="A13351" s="43">
        <v>2318518</v>
      </c>
      <c r="B13351" s="43" t="s">
        <v>9242</v>
      </c>
      <c r="C13351" s="43" t="s">
        <v>469</v>
      </c>
      <c r="E13351" s="43" t="s">
        <v>6263</v>
      </c>
      <c r="F13351" s="43" t="s">
        <v>28</v>
      </c>
      <c r="G13351" s="43">
        <v>72041</v>
      </c>
      <c r="Y13351" s="43" t="str">
        <f t="shared" si="416"/>
        <v/>
      </c>
      <c r="AA13351" s="43" t="e">
        <f t="shared" si="417"/>
        <v>#N/A</v>
      </c>
    </row>
    <row r="13352" spans="1:27" x14ac:dyDescent="0.3">
      <c r="A13352" s="43">
        <v>1826238</v>
      </c>
      <c r="B13352" s="43" t="s">
        <v>9243</v>
      </c>
      <c r="C13352" s="43" t="s">
        <v>268</v>
      </c>
      <c r="E13352" s="43" t="s">
        <v>6263</v>
      </c>
      <c r="F13352" s="43" t="s">
        <v>30</v>
      </c>
      <c r="G13352" s="43">
        <v>44015</v>
      </c>
      <c r="Y13352" s="43" t="str">
        <f t="shared" si="416"/>
        <v>COMP</v>
      </c>
      <c r="AA13352" s="43">
        <f t="shared" si="417"/>
        <v>1826238</v>
      </c>
    </row>
    <row r="13353" spans="1:27" x14ac:dyDescent="0.3">
      <c r="A13353" s="43">
        <v>1765094</v>
      </c>
      <c r="B13353" s="43" t="s">
        <v>9243</v>
      </c>
      <c r="C13353" s="43" t="s">
        <v>220</v>
      </c>
      <c r="E13353" s="43" t="s">
        <v>35</v>
      </c>
      <c r="F13353" s="43" t="s">
        <v>30</v>
      </c>
      <c r="G13353" s="43">
        <v>53013</v>
      </c>
      <c r="Y13353" s="43" t="str">
        <f t="shared" si="416"/>
        <v>COMP</v>
      </c>
      <c r="AA13353" s="43">
        <f t="shared" si="417"/>
        <v>1765094</v>
      </c>
    </row>
    <row r="13354" spans="1:27" x14ac:dyDescent="0.3">
      <c r="A13354" s="43">
        <v>1468123</v>
      </c>
      <c r="B13354" s="43" t="s">
        <v>9243</v>
      </c>
      <c r="C13354" s="43" t="s">
        <v>305</v>
      </c>
      <c r="E13354" s="43" t="s">
        <v>6263</v>
      </c>
      <c r="F13354" s="43" t="s">
        <v>28</v>
      </c>
      <c r="G13354" s="43">
        <v>53013</v>
      </c>
      <c r="Y13354" s="43" t="str">
        <f t="shared" si="416"/>
        <v>COMP</v>
      </c>
      <c r="AA13354" s="43">
        <f t="shared" si="417"/>
        <v>1468123</v>
      </c>
    </row>
    <row r="13355" spans="1:27" x14ac:dyDescent="0.3">
      <c r="A13355" s="43">
        <v>2096311</v>
      </c>
      <c r="B13355" s="43" t="s">
        <v>9244</v>
      </c>
      <c r="C13355" s="43" t="s">
        <v>840</v>
      </c>
      <c r="E13355" s="43" t="s">
        <v>6263</v>
      </c>
      <c r="F13355" s="43" t="s">
        <v>28</v>
      </c>
      <c r="G13355" s="43">
        <v>53072</v>
      </c>
      <c r="Y13355" s="43" t="str">
        <f t="shared" si="416"/>
        <v/>
      </c>
      <c r="AA13355" s="43" t="e">
        <f t="shared" si="417"/>
        <v>#N/A</v>
      </c>
    </row>
    <row r="13356" spans="1:27" x14ac:dyDescent="0.3">
      <c r="A13356" s="43">
        <v>1480002</v>
      </c>
      <c r="B13356" s="43" t="s">
        <v>2812</v>
      </c>
      <c r="C13356" s="43" t="s">
        <v>646</v>
      </c>
      <c r="E13356" s="43" t="s">
        <v>29</v>
      </c>
      <c r="F13356" s="43" t="s">
        <v>30</v>
      </c>
      <c r="G13356" s="43">
        <v>44038</v>
      </c>
      <c r="Y13356" s="43" t="str">
        <f t="shared" si="416"/>
        <v>COMP</v>
      </c>
      <c r="AA13356" s="43">
        <f t="shared" si="417"/>
        <v>1480002</v>
      </c>
    </row>
    <row r="13357" spans="1:27" x14ac:dyDescent="0.3">
      <c r="A13357" s="43">
        <v>729916</v>
      </c>
      <c r="B13357" s="43" t="s">
        <v>2816</v>
      </c>
      <c r="C13357" s="43" t="s">
        <v>466</v>
      </c>
      <c r="E13357" s="43" t="s">
        <v>6263</v>
      </c>
      <c r="F13357" s="43" t="s">
        <v>28</v>
      </c>
      <c r="G13357" s="43">
        <v>49006</v>
      </c>
      <c r="Y13357" s="43" t="str">
        <f t="shared" si="416"/>
        <v/>
      </c>
      <c r="AA13357" s="43" t="e">
        <f t="shared" si="417"/>
        <v>#N/A</v>
      </c>
    </row>
    <row r="13358" spans="1:27" x14ac:dyDescent="0.3">
      <c r="A13358" s="43">
        <v>253214</v>
      </c>
      <c r="B13358" s="43" t="s">
        <v>2816</v>
      </c>
      <c r="C13358" s="43" t="s">
        <v>218</v>
      </c>
      <c r="E13358" s="43" t="s">
        <v>6263</v>
      </c>
      <c r="F13358" s="43" t="s">
        <v>28</v>
      </c>
      <c r="G13358" s="43">
        <v>49006</v>
      </c>
      <c r="Y13358" s="43" t="str">
        <f t="shared" si="416"/>
        <v/>
      </c>
      <c r="AA13358" s="43" t="e">
        <f t="shared" si="417"/>
        <v>#N/A</v>
      </c>
    </row>
    <row r="13359" spans="1:27" x14ac:dyDescent="0.3">
      <c r="A13359" s="43">
        <v>2115939</v>
      </c>
      <c r="B13359" s="43" t="s">
        <v>2816</v>
      </c>
      <c r="C13359" s="43" t="s">
        <v>189</v>
      </c>
      <c r="E13359" s="43" t="s">
        <v>6263</v>
      </c>
      <c r="F13359" s="43" t="s">
        <v>30</v>
      </c>
      <c r="G13359" s="43">
        <v>49064</v>
      </c>
      <c r="Y13359" s="43" t="str">
        <f t="shared" si="416"/>
        <v/>
      </c>
      <c r="AA13359" s="43" t="e">
        <f t="shared" si="417"/>
        <v>#N/A</v>
      </c>
    </row>
    <row r="13360" spans="1:27" x14ac:dyDescent="0.3">
      <c r="A13360" s="43">
        <v>2089441</v>
      </c>
      <c r="B13360" s="43" t="s">
        <v>9245</v>
      </c>
      <c r="C13360" s="43" t="s">
        <v>512</v>
      </c>
      <c r="E13360" s="43" t="s">
        <v>35</v>
      </c>
      <c r="F13360" s="43" t="s">
        <v>28</v>
      </c>
      <c r="G13360" s="43">
        <v>44072</v>
      </c>
      <c r="Y13360" s="43" t="str">
        <f t="shared" si="416"/>
        <v>COMP</v>
      </c>
      <c r="AA13360" s="43">
        <f t="shared" si="417"/>
        <v>2089441</v>
      </c>
    </row>
    <row r="13361" spans="1:27" x14ac:dyDescent="0.3">
      <c r="A13361" s="43">
        <v>713642</v>
      </c>
      <c r="B13361" s="43" t="s">
        <v>9246</v>
      </c>
      <c r="C13361" s="43" t="s">
        <v>541</v>
      </c>
      <c r="E13361" s="43" t="s">
        <v>6263</v>
      </c>
      <c r="F13361" s="43" t="s">
        <v>28</v>
      </c>
      <c r="G13361" s="43">
        <v>85024</v>
      </c>
      <c r="Y13361" s="43" t="str">
        <f t="shared" si="416"/>
        <v>COMP</v>
      </c>
      <c r="AA13361" s="43">
        <f t="shared" si="417"/>
        <v>713642</v>
      </c>
    </row>
    <row r="13362" spans="1:27" x14ac:dyDescent="0.3">
      <c r="A13362" s="43">
        <v>1959907</v>
      </c>
      <c r="B13362" s="43" t="s">
        <v>9247</v>
      </c>
      <c r="C13362" s="43" t="s">
        <v>239</v>
      </c>
      <c r="E13362" s="43" t="s">
        <v>6263</v>
      </c>
      <c r="F13362" s="43" t="s">
        <v>30</v>
      </c>
      <c r="G13362" s="43">
        <v>53013</v>
      </c>
      <c r="Y13362" s="43" t="str">
        <f t="shared" si="416"/>
        <v/>
      </c>
      <c r="AA13362" s="43" t="e">
        <f t="shared" si="417"/>
        <v>#N/A</v>
      </c>
    </row>
    <row r="13363" spans="1:27" x14ac:dyDescent="0.3">
      <c r="A13363" s="43">
        <v>1651654</v>
      </c>
      <c r="B13363" s="43" t="s">
        <v>9248</v>
      </c>
      <c r="C13363" s="43" t="s">
        <v>221</v>
      </c>
      <c r="E13363" s="43" t="s">
        <v>6263</v>
      </c>
      <c r="F13363" s="43" t="s">
        <v>28</v>
      </c>
      <c r="G13363" s="43">
        <v>44071</v>
      </c>
      <c r="Y13363" s="43" t="str">
        <f t="shared" si="416"/>
        <v/>
      </c>
      <c r="AA13363" s="43" t="e">
        <f t="shared" si="417"/>
        <v>#N/A</v>
      </c>
    </row>
    <row r="13364" spans="1:27" x14ac:dyDescent="0.3">
      <c r="A13364" s="43">
        <v>2318178</v>
      </c>
      <c r="B13364" s="43" t="s">
        <v>2821</v>
      </c>
      <c r="C13364" s="43" t="s">
        <v>268</v>
      </c>
      <c r="E13364" s="43" t="s">
        <v>6263</v>
      </c>
      <c r="F13364" s="43" t="s">
        <v>30</v>
      </c>
      <c r="G13364" s="43">
        <v>44062</v>
      </c>
      <c r="Y13364" s="43" t="str">
        <f t="shared" si="416"/>
        <v/>
      </c>
      <c r="AA13364" s="43" t="e">
        <f t="shared" si="417"/>
        <v>#N/A</v>
      </c>
    </row>
    <row r="13365" spans="1:27" x14ac:dyDescent="0.3">
      <c r="A13365" s="43">
        <v>1072609</v>
      </c>
      <c r="B13365" s="43" t="s">
        <v>2822</v>
      </c>
      <c r="C13365" s="43" t="s">
        <v>2316</v>
      </c>
      <c r="E13365" s="43" t="s">
        <v>6263</v>
      </c>
      <c r="F13365" s="43" t="s">
        <v>28</v>
      </c>
      <c r="G13365" s="43">
        <v>44075</v>
      </c>
      <c r="Y13365" s="43" t="str">
        <f t="shared" si="416"/>
        <v/>
      </c>
      <c r="AA13365" s="43" t="e">
        <f t="shared" si="417"/>
        <v>#N/A</v>
      </c>
    </row>
    <row r="13366" spans="1:27" x14ac:dyDescent="0.3">
      <c r="A13366" s="43">
        <v>2324859</v>
      </c>
      <c r="B13366" s="43" t="s">
        <v>9249</v>
      </c>
      <c r="C13366" s="43" t="s">
        <v>1885</v>
      </c>
      <c r="E13366" s="43" t="s">
        <v>6263</v>
      </c>
      <c r="F13366" s="43" t="s">
        <v>30</v>
      </c>
      <c r="G13366" s="43">
        <v>85012</v>
      </c>
      <c r="Y13366" s="43" t="str">
        <f t="shared" si="416"/>
        <v/>
      </c>
      <c r="AA13366" s="43" t="e">
        <f t="shared" si="417"/>
        <v>#N/A</v>
      </c>
    </row>
    <row r="13367" spans="1:27" x14ac:dyDescent="0.3">
      <c r="A13367" s="43">
        <v>1856273</v>
      </c>
      <c r="B13367" s="43" t="s">
        <v>9249</v>
      </c>
      <c r="C13367" s="43" t="s">
        <v>523</v>
      </c>
      <c r="E13367" s="43" t="s">
        <v>6263</v>
      </c>
      <c r="F13367" s="43" t="s">
        <v>30</v>
      </c>
      <c r="G13367" s="43">
        <v>85012</v>
      </c>
      <c r="Y13367" s="43" t="str">
        <f t="shared" si="416"/>
        <v/>
      </c>
      <c r="AA13367" s="43" t="e">
        <f t="shared" si="417"/>
        <v>#N/A</v>
      </c>
    </row>
    <row r="13368" spans="1:27" x14ac:dyDescent="0.3">
      <c r="A13368" s="43">
        <v>1740092</v>
      </c>
      <c r="B13368" s="43" t="s">
        <v>9250</v>
      </c>
      <c r="C13368" s="43" t="s">
        <v>3372</v>
      </c>
      <c r="E13368" s="43" t="s">
        <v>6263</v>
      </c>
      <c r="F13368" s="43" t="s">
        <v>30</v>
      </c>
      <c r="G13368" s="43">
        <v>49019</v>
      </c>
      <c r="Y13368" s="43" t="str">
        <f t="shared" si="416"/>
        <v/>
      </c>
      <c r="AA13368" s="43" t="e">
        <f t="shared" si="417"/>
        <v>#N/A</v>
      </c>
    </row>
    <row r="13369" spans="1:27" x14ac:dyDescent="0.3">
      <c r="A13369" s="43">
        <v>2191949</v>
      </c>
      <c r="B13369" s="43" t="s">
        <v>9251</v>
      </c>
      <c r="C13369" s="43" t="s">
        <v>278</v>
      </c>
      <c r="E13369" s="43" t="s">
        <v>6263</v>
      </c>
      <c r="F13369" s="43" t="s">
        <v>30</v>
      </c>
      <c r="G13369" s="43">
        <v>44074</v>
      </c>
      <c r="Y13369" s="43" t="str">
        <f t="shared" si="416"/>
        <v/>
      </c>
      <c r="AA13369" s="43" t="e">
        <f t="shared" si="417"/>
        <v>#N/A</v>
      </c>
    </row>
    <row r="13370" spans="1:27" x14ac:dyDescent="0.3">
      <c r="A13370" s="43">
        <v>1762026</v>
      </c>
      <c r="B13370" s="43" t="s">
        <v>9252</v>
      </c>
      <c r="C13370" s="43" t="s">
        <v>550</v>
      </c>
      <c r="E13370" s="43" t="s">
        <v>35</v>
      </c>
      <c r="F13370" s="43" t="s">
        <v>30</v>
      </c>
      <c r="G13370" s="43">
        <v>44038</v>
      </c>
      <c r="Y13370" s="43" t="str">
        <f t="shared" si="416"/>
        <v>COMP</v>
      </c>
      <c r="AA13370" s="43">
        <f t="shared" si="417"/>
        <v>1762026</v>
      </c>
    </row>
    <row r="13371" spans="1:27" x14ac:dyDescent="0.3">
      <c r="A13371" s="43">
        <v>1872947</v>
      </c>
      <c r="B13371" s="43" t="s">
        <v>9253</v>
      </c>
      <c r="C13371" s="43" t="s">
        <v>244</v>
      </c>
      <c r="E13371" s="43" t="s">
        <v>6263</v>
      </c>
      <c r="F13371" s="43" t="s">
        <v>28</v>
      </c>
      <c r="G13371" s="43">
        <v>44013</v>
      </c>
      <c r="Y13371" s="43" t="str">
        <f t="shared" si="416"/>
        <v/>
      </c>
      <c r="AA13371" s="43" t="e">
        <f t="shared" si="417"/>
        <v>#N/A</v>
      </c>
    </row>
    <row r="13372" spans="1:27" x14ac:dyDescent="0.3">
      <c r="A13372" s="43">
        <v>1262548</v>
      </c>
      <c r="B13372" s="43" t="s">
        <v>9254</v>
      </c>
      <c r="C13372" s="43" t="s">
        <v>502</v>
      </c>
      <c r="E13372" s="43" t="s">
        <v>6263</v>
      </c>
      <c r="F13372" s="43" t="s">
        <v>30</v>
      </c>
      <c r="G13372" s="43">
        <v>72041</v>
      </c>
      <c r="Y13372" s="43" t="str">
        <f t="shared" si="416"/>
        <v/>
      </c>
      <c r="AA13372" s="43" t="e">
        <f t="shared" si="417"/>
        <v>#N/A</v>
      </c>
    </row>
    <row r="13373" spans="1:27" x14ac:dyDescent="0.3">
      <c r="A13373" s="43">
        <v>1825238</v>
      </c>
      <c r="B13373" s="43" t="s">
        <v>2834</v>
      </c>
      <c r="C13373" s="43" t="s">
        <v>2662</v>
      </c>
      <c r="E13373" s="43" t="s">
        <v>35</v>
      </c>
      <c r="F13373" s="43" t="s">
        <v>30</v>
      </c>
      <c r="G13373" s="43">
        <v>44001</v>
      </c>
      <c r="Y13373" s="43" t="str">
        <f t="shared" si="416"/>
        <v>COMP</v>
      </c>
      <c r="AA13373" s="43">
        <f t="shared" si="417"/>
        <v>1825238</v>
      </c>
    </row>
    <row r="13374" spans="1:27" x14ac:dyDescent="0.3">
      <c r="A13374" s="43">
        <v>1138540</v>
      </c>
      <c r="B13374" s="43" t="s">
        <v>9255</v>
      </c>
      <c r="C13374" s="43" t="s">
        <v>9256</v>
      </c>
      <c r="E13374" s="43" t="s">
        <v>6263</v>
      </c>
      <c r="F13374" s="43" t="s">
        <v>28</v>
      </c>
      <c r="G13374" s="43">
        <v>49001</v>
      </c>
      <c r="Y13374" s="43" t="str">
        <f t="shared" si="416"/>
        <v>COMP</v>
      </c>
      <c r="AA13374" s="43">
        <f t="shared" si="417"/>
        <v>1138540</v>
      </c>
    </row>
    <row r="13375" spans="1:27" x14ac:dyDescent="0.3">
      <c r="A13375" s="43">
        <v>1647388</v>
      </c>
      <c r="B13375" s="43" t="s">
        <v>9257</v>
      </c>
      <c r="C13375" s="43" t="s">
        <v>4347</v>
      </c>
      <c r="E13375" s="43" t="s">
        <v>6263</v>
      </c>
      <c r="F13375" s="43" t="s">
        <v>30</v>
      </c>
      <c r="G13375" s="43">
        <v>53061</v>
      </c>
      <c r="Y13375" s="43" t="str">
        <f t="shared" si="416"/>
        <v/>
      </c>
      <c r="AA13375" s="43" t="e">
        <f t="shared" si="417"/>
        <v>#N/A</v>
      </c>
    </row>
    <row r="13376" spans="1:27" x14ac:dyDescent="0.3">
      <c r="A13376" s="43">
        <v>2377959</v>
      </c>
      <c r="B13376" s="43" t="s">
        <v>9257</v>
      </c>
      <c r="C13376" s="43" t="s">
        <v>189</v>
      </c>
      <c r="E13376" s="43" t="s">
        <v>6263</v>
      </c>
      <c r="F13376" s="43" t="s">
        <v>30</v>
      </c>
      <c r="G13376" s="43">
        <v>44079</v>
      </c>
      <c r="Y13376" s="43" t="str">
        <f t="shared" si="416"/>
        <v/>
      </c>
      <c r="AA13376" s="43" t="e">
        <f t="shared" si="417"/>
        <v>#N/A</v>
      </c>
    </row>
    <row r="13377" spans="1:27" x14ac:dyDescent="0.3">
      <c r="A13377" s="43">
        <v>2072825</v>
      </c>
      <c r="B13377" s="43" t="s">
        <v>9258</v>
      </c>
      <c r="C13377" s="43" t="s">
        <v>327</v>
      </c>
      <c r="E13377" s="43" t="s">
        <v>6263</v>
      </c>
      <c r="F13377" s="43" t="s">
        <v>30</v>
      </c>
      <c r="G13377" s="43">
        <v>49026</v>
      </c>
      <c r="Y13377" s="43" t="str">
        <f t="shared" si="416"/>
        <v/>
      </c>
      <c r="AA13377" s="43" t="e">
        <f t="shared" si="417"/>
        <v>#N/A</v>
      </c>
    </row>
    <row r="13378" spans="1:27" x14ac:dyDescent="0.3">
      <c r="A13378" s="43">
        <v>2016823</v>
      </c>
      <c r="B13378" s="43" t="s">
        <v>9259</v>
      </c>
      <c r="C13378" s="43" t="s">
        <v>620</v>
      </c>
      <c r="E13378" s="43" t="s">
        <v>6263</v>
      </c>
      <c r="F13378" s="43" t="s">
        <v>30</v>
      </c>
      <c r="G13378" s="43">
        <v>85012</v>
      </c>
      <c r="Y13378" s="43" t="str">
        <f t="shared" ref="Y13378:Y13441" si="418">IF(ISERROR(AA13378)=FALSE,"COMP","")</f>
        <v/>
      </c>
      <c r="AA13378" s="43" t="e">
        <f t="shared" si="417"/>
        <v>#N/A</v>
      </c>
    </row>
    <row r="13379" spans="1:27" x14ac:dyDescent="0.3">
      <c r="A13379" s="43">
        <v>699385</v>
      </c>
      <c r="B13379" s="43" t="s">
        <v>9260</v>
      </c>
      <c r="C13379" s="43" t="s">
        <v>931</v>
      </c>
      <c r="E13379" s="43" t="s">
        <v>29</v>
      </c>
      <c r="F13379" s="43" t="s">
        <v>30</v>
      </c>
      <c r="G13379" s="43">
        <v>44045</v>
      </c>
      <c r="Y13379" s="43" t="str">
        <f t="shared" si="418"/>
        <v>COMP</v>
      </c>
      <c r="AA13379" s="43">
        <f t="shared" ref="AA13379:AA13442" si="419">VLOOKUP(A13379,Z:Z,1,FALSE)</f>
        <v>699385</v>
      </c>
    </row>
    <row r="13380" spans="1:27" x14ac:dyDescent="0.3">
      <c r="A13380" s="43">
        <v>1736957</v>
      </c>
      <c r="B13380" s="43" t="s">
        <v>9261</v>
      </c>
      <c r="C13380" s="43" t="s">
        <v>984</v>
      </c>
      <c r="E13380" s="43" t="s">
        <v>6263</v>
      </c>
      <c r="F13380" s="43" t="s">
        <v>28</v>
      </c>
      <c r="G13380" s="43">
        <v>49006</v>
      </c>
      <c r="Y13380" s="43" t="str">
        <f t="shared" si="418"/>
        <v/>
      </c>
      <c r="AA13380" s="43" t="e">
        <f t="shared" si="419"/>
        <v>#N/A</v>
      </c>
    </row>
    <row r="13381" spans="1:27" x14ac:dyDescent="0.3">
      <c r="A13381" s="43">
        <v>493864</v>
      </c>
      <c r="B13381" s="43" t="s">
        <v>9262</v>
      </c>
      <c r="C13381" s="43" t="s">
        <v>329</v>
      </c>
      <c r="E13381" s="43" t="s">
        <v>6263</v>
      </c>
      <c r="F13381" s="43" t="s">
        <v>28</v>
      </c>
      <c r="G13381" s="43">
        <v>49006</v>
      </c>
      <c r="Y13381" s="43" t="str">
        <f t="shared" si="418"/>
        <v/>
      </c>
      <c r="AA13381" s="43" t="e">
        <f t="shared" si="419"/>
        <v>#N/A</v>
      </c>
    </row>
    <row r="13382" spans="1:27" x14ac:dyDescent="0.3">
      <c r="A13382" s="43">
        <v>2431818</v>
      </c>
      <c r="B13382" s="43" t="s">
        <v>9263</v>
      </c>
      <c r="C13382" s="43" t="s">
        <v>544</v>
      </c>
      <c r="E13382" s="43" t="s">
        <v>6263</v>
      </c>
      <c r="F13382" s="43" t="s">
        <v>30</v>
      </c>
      <c r="G13382" s="43">
        <v>44052</v>
      </c>
      <c r="Y13382" s="43" t="str">
        <f t="shared" si="418"/>
        <v/>
      </c>
      <c r="AA13382" s="43" t="e">
        <f t="shared" si="419"/>
        <v>#N/A</v>
      </c>
    </row>
    <row r="13383" spans="1:27" x14ac:dyDescent="0.3">
      <c r="A13383" s="43">
        <v>227808</v>
      </c>
      <c r="B13383" s="43" t="s">
        <v>9264</v>
      </c>
      <c r="C13383" s="43" t="s">
        <v>620</v>
      </c>
      <c r="E13383" s="43" t="s">
        <v>6263</v>
      </c>
      <c r="F13383" s="43" t="s">
        <v>30</v>
      </c>
      <c r="G13383" s="43">
        <v>53023</v>
      </c>
      <c r="Y13383" s="43" t="str">
        <f t="shared" si="418"/>
        <v/>
      </c>
      <c r="AA13383" s="43" t="e">
        <f t="shared" si="419"/>
        <v>#N/A</v>
      </c>
    </row>
    <row r="13384" spans="1:27" x14ac:dyDescent="0.3">
      <c r="A13384" s="43">
        <v>2394889</v>
      </c>
      <c r="B13384" s="43" t="s">
        <v>2840</v>
      </c>
      <c r="C13384" s="43" t="s">
        <v>193</v>
      </c>
      <c r="E13384" s="43" t="s">
        <v>6263</v>
      </c>
      <c r="F13384" s="43" t="s">
        <v>28</v>
      </c>
      <c r="G13384" s="43">
        <v>44012</v>
      </c>
      <c r="Y13384" s="43" t="str">
        <f t="shared" si="418"/>
        <v/>
      </c>
      <c r="AA13384" s="43" t="e">
        <f t="shared" si="419"/>
        <v>#N/A</v>
      </c>
    </row>
    <row r="13385" spans="1:27" x14ac:dyDescent="0.3">
      <c r="A13385" s="43">
        <v>1829123</v>
      </c>
      <c r="B13385" s="43" t="s">
        <v>2840</v>
      </c>
      <c r="C13385" s="43" t="s">
        <v>316</v>
      </c>
      <c r="E13385" s="43" t="s">
        <v>29</v>
      </c>
      <c r="F13385" s="43" t="s">
        <v>28</v>
      </c>
      <c r="G13385" s="43">
        <v>72063</v>
      </c>
      <c r="Y13385" s="43" t="str">
        <f t="shared" si="418"/>
        <v/>
      </c>
      <c r="AA13385" s="43" t="e">
        <f t="shared" si="419"/>
        <v>#N/A</v>
      </c>
    </row>
    <row r="13386" spans="1:27" x14ac:dyDescent="0.3">
      <c r="A13386" s="43">
        <v>1811128</v>
      </c>
      <c r="B13386" s="43" t="s">
        <v>2840</v>
      </c>
      <c r="C13386" s="43" t="s">
        <v>466</v>
      </c>
      <c r="E13386" s="43" t="s">
        <v>6263</v>
      </c>
      <c r="F13386" s="43" t="s">
        <v>28</v>
      </c>
      <c r="G13386" s="43">
        <v>44015</v>
      </c>
      <c r="Y13386" s="43" t="str">
        <f t="shared" si="418"/>
        <v/>
      </c>
      <c r="AA13386" s="43" t="e">
        <f t="shared" si="419"/>
        <v>#N/A</v>
      </c>
    </row>
    <row r="13387" spans="1:27" x14ac:dyDescent="0.3">
      <c r="A13387" s="43">
        <v>2261405</v>
      </c>
      <c r="B13387" s="43" t="s">
        <v>2840</v>
      </c>
      <c r="C13387" s="43" t="s">
        <v>319</v>
      </c>
      <c r="E13387" s="43" t="s">
        <v>6263</v>
      </c>
      <c r="F13387" s="43" t="s">
        <v>30</v>
      </c>
      <c r="G13387" s="43">
        <v>49002</v>
      </c>
      <c r="Y13387" s="43" t="str">
        <f t="shared" si="418"/>
        <v/>
      </c>
      <c r="AA13387" s="43" t="e">
        <f t="shared" si="419"/>
        <v>#N/A</v>
      </c>
    </row>
    <row r="13388" spans="1:27" x14ac:dyDescent="0.3">
      <c r="A13388" s="43">
        <v>1967882</v>
      </c>
      <c r="B13388" s="43" t="s">
        <v>2840</v>
      </c>
      <c r="C13388" s="43" t="s">
        <v>1734</v>
      </c>
      <c r="E13388" s="43" t="s">
        <v>35</v>
      </c>
      <c r="F13388" s="43" t="s">
        <v>30</v>
      </c>
      <c r="G13388" s="43">
        <v>44122</v>
      </c>
      <c r="Y13388" s="43" t="str">
        <f t="shared" si="418"/>
        <v>COMP</v>
      </c>
      <c r="AA13388" s="43">
        <f t="shared" si="419"/>
        <v>1967882</v>
      </c>
    </row>
    <row r="13389" spans="1:27" x14ac:dyDescent="0.3">
      <c r="A13389" s="43">
        <v>1880268</v>
      </c>
      <c r="B13389" s="43" t="s">
        <v>2840</v>
      </c>
      <c r="C13389" s="43" t="s">
        <v>3698</v>
      </c>
      <c r="E13389" s="43" t="s">
        <v>34</v>
      </c>
      <c r="F13389" s="43" t="s">
        <v>28</v>
      </c>
      <c r="G13389" s="43">
        <v>85033</v>
      </c>
      <c r="Y13389" s="43" t="str">
        <f t="shared" si="418"/>
        <v>COMP</v>
      </c>
      <c r="AA13389" s="43">
        <f t="shared" si="419"/>
        <v>1880268</v>
      </c>
    </row>
    <row r="13390" spans="1:27" x14ac:dyDescent="0.3">
      <c r="A13390" s="43">
        <v>1485774</v>
      </c>
      <c r="B13390" s="43" t="s">
        <v>2840</v>
      </c>
      <c r="C13390" s="43" t="s">
        <v>9265</v>
      </c>
      <c r="E13390" s="43" t="s">
        <v>6263</v>
      </c>
      <c r="F13390" s="43" t="s">
        <v>28</v>
      </c>
      <c r="G13390" s="43">
        <v>85012</v>
      </c>
      <c r="Y13390" s="43" t="str">
        <f t="shared" si="418"/>
        <v/>
      </c>
      <c r="AA13390" s="43" t="e">
        <f t="shared" si="419"/>
        <v>#N/A</v>
      </c>
    </row>
    <row r="13391" spans="1:27" x14ac:dyDescent="0.3">
      <c r="A13391" s="43">
        <v>2357303</v>
      </c>
      <c r="B13391" s="43" t="s">
        <v>2840</v>
      </c>
      <c r="C13391" s="43" t="s">
        <v>7246</v>
      </c>
      <c r="E13391" s="43" t="s">
        <v>6263</v>
      </c>
      <c r="F13391" s="43" t="s">
        <v>30</v>
      </c>
      <c r="G13391" s="43">
        <v>44024</v>
      </c>
      <c r="Y13391" s="43" t="str">
        <f t="shared" si="418"/>
        <v/>
      </c>
      <c r="AA13391" s="43" t="e">
        <f t="shared" si="419"/>
        <v>#N/A</v>
      </c>
    </row>
    <row r="13392" spans="1:27" x14ac:dyDescent="0.3">
      <c r="A13392" s="43">
        <v>130070</v>
      </c>
      <c r="B13392" s="43" t="s">
        <v>9266</v>
      </c>
      <c r="C13392" s="43" t="s">
        <v>466</v>
      </c>
      <c r="E13392" s="43" t="s">
        <v>6263</v>
      </c>
      <c r="F13392" s="43" t="s">
        <v>28</v>
      </c>
      <c r="G13392" s="43">
        <v>49001</v>
      </c>
      <c r="Y13392" s="43" t="str">
        <f t="shared" si="418"/>
        <v/>
      </c>
      <c r="AA13392" s="43" t="e">
        <f t="shared" si="419"/>
        <v>#N/A</v>
      </c>
    </row>
    <row r="13393" spans="1:27" x14ac:dyDescent="0.3">
      <c r="A13393" s="43">
        <v>120241</v>
      </c>
      <c r="B13393" s="43" t="s">
        <v>9267</v>
      </c>
      <c r="C13393" s="43" t="s">
        <v>514</v>
      </c>
      <c r="E13393" s="43" t="s">
        <v>6263</v>
      </c>
      <c r="F13393" s="43" t="s">
        <v>28</v>
      </c>
      <c r="G13393" s="43">
        <v>49031</v>
      </c>
      <c r="Y13393" s="43" t="str">
        <f t="shared" si="418"/>
        <v/>
      </c>
      <c r="AA13393" s="43" t="e">
        <f t="shared" si="419"/>
        <v>#N/A</v>
      </c>
    </row>
    <row r="13394" spans="1:27" x14ac:dyDescent="0.3">
      <c r="A13394" s="43">
        <v>1667922</v>
      </c>
      <c r="B13394" s="43" t="s">
        <v>9268</v>
      </c>
      <c r="C13394" s="43" t="s">
        <v>951</v>
      </c>
      <c r="E13394" s="43" t="s">
        <v>6263</v>
      </c>
      <c r="F13394" s="43" t="s">
        <v>28</v>
      </c>
      <c r="G13394" s="43">
        <v>44071</v>
      </c>
      <c r="Y13394" s="43" t="str">
        <f t="shared" si="418"/>
        <v/>
      </c>
      <c r="AA13394" s="43" t="e">
        <f t="shared" si="419"/>
        <v>#N/A</v>
      </c>
    </row>
    <row r="13395" spans="1:27" x14ac:dyDescent="0.3">
      <c r="A13395" s="43">
        <v>1867855</v>
      </c>
      <c r="B13395" s="43" t="s">
        <v>9269</v>
      </c>
      <c r="C13395" s="43" t="s">
        <v>268</v>
      </c>
      <c r="E13395" s="43" t="s">
        <v>6263</v>
      </c>
      <c r="F13395" s="43" t="s">
        <v>30</v>
      </c>
      <c r="G13395" s="43">
        <v>49054</v>
      </c>
      <c r="Y13395" s="43" t="str">
        <f t="shared" si="418"/>
        <v/>
      </c>
      <c r="AA13395" s="43" t="e">
        <f t="shared" si="419"/>
        <v>#N/A</v>
      </c>
    </row>
    <row r="13396" spans="1:27" x14ac:dyDescent="0.3">
      <c r="A13396" s="43">
        <v>1375679</v>
      </c>
      <c r="B13396" s="43" t="s">
        <v>9269</v>
      </c>
      <c r="C13396" s="43" t="s">
        <v>1413</v>
      </c>
      <c r="E13396" s="43" t="s">
        <v>6263</v>
      </c>
      <c r="F13396" s="43" t="s">
        <v>28</v>
      </c>
      <c r="G13396" s="43">
        <v>44098</v>
      </c>
      <c r="Y13396" s="43" t="str">
        <f t="shared" si="418"/>
        <v/>
      </c>
      <c r="AA13396" s="43" t="e">
        <f t="shared" si="419"/>
        <v>#N/A</v>
      </c>
    </row>
    <row r="13397" spans="1:27" x14ac:dyDescent="0.3">
      <c r="A13397" s="43">
        <v>1662970</v>
      </c>
      <c r="B13397" s="43" t="s">
        <v>9269</v>
      </c>
      <c r="C13397" s="43" t="s">
        <v>274</v>
      </c>
      <c r="E13397" s="43" t="s">
        <v>6263</v>
      </c>
      <c r="F13397" s="43" t="s">
        <v>28</v>
      </c>
      <c r="G13397" s="43">
        <v>49054</v>
      </c>
      <c r="Y13397" s="43" t="str">
        <f t="shared" si="418"/>
        <v/>
      </c>
      <c r="AA13397" s="43" t="e">
        <f t="shared" si="419"/>
        <v>#N/A</v>
      </c>
    </row>
    <row r="13398" spans="1:27" x14ac:dyDescent="0.3">
      <c r="A13398" s="43">
        <v>2074035</v>
      </c>
      <c r="B13398" s="43" t="s">
        <v>9270</v>
      </c>
      <c r="C13398" s="43" t="s">
        <v>9271</v>
      </c>
      <c r="E13398" s="43" t="s">
        <v>35</v>
      </c>
      <c r="F13398" s="43" t="s">
        <v>28</v>
      </c>
      <c r="G13398" s="43">
        <v>53022</v>
      </c>
      <c r="Y13398" s="43" t="str">
        <f t="shared" si="418"/>
        <v>COMP</v>
      </c>
      <c r="AA13398" s="43">
        <f t="shared" si="419"/>
        <v>2074035</v>
      </c>
    </row>
    <row r="13399" spans="1:27" x14ac:dyDescent="0.3">
      <c r="A13399" s="43">
        <v>711051</v>
      </c>
      <c r="B13399" s="43" t="s">
        <v>9272</v>
      </c>
      <c r="C13399" s="43" t="s">
        <v>548</v>
      </c>
      <c r="E13399" s="43" t="s">
        <v>29</v>
      </c>
      <c r="F13399" s="43" t="s">
        <v>28</v>
      </c>
      <c r="G13399" s="43">
        <v>85033</v>
      </c>
      <c r="Y13399" s="43" t="str">
        <f t="shared" si="418"/>
        <v>COMP</v>
      </c>
      <c r="AA13399" s="43">
        <f t="shared" si="419"/>
        <v>711051</v>
      </c>
    </row>
    <row r="13400" spans="1:27" x14ac:dyDescent="0.3">
      <c r="A13400" s="43">
        <v>1367087</v>
      </c>
      <c r="B13400" s="43" t="s">
        <v>1673</v>
      </c>
      <c r="C13400" s="43" t="s">
        <v>520</v>
      </c>
      <c r="E13400" s="43" t="s">
        <v>6263</v>
      </c>
      <c r="F13400" s="43" t="s">
        <v>30</v>
      </c>
      <c r="G13400" s="43">
        <v>44013</v>
      </c>
      <c r="Y13400" s="43" t="str">
        <f t="shared" si="418"/>
        <v/>
      </c>
      <c r="AA13400" s="43" t="e">
        <f t="shared" si="419"/>
        <v>#N/A</v>
      </c>
    </row>
    <row r="13401" spans="1:27" x14ac:dyDescent="0.3">
      <c r="A13401" s="43">
        <v>151556</v>
      </c>
      <c r="B13401" s="43" t="s">
        <v>1673</v>
      </c>
      <c r="C13401" s="43" t="s">
        <v>3058</v>
      </c>
      <c r="E13401" s="43" t="s">
        <v>6263</v>
      </c>
      <c r="F13401" s="43" t="s">
        <v>28</v>
      </c>
      <c r="G13401" s="43">
        <v>44013</v>
      </c>
      <c r="Y13401" s="43" t="str">
        <f t="shared" si="418"/>
        <v/>
      </c>
      <c r="AA13401" s="43" t="e">
        <f t="shared" si="419"/>
        <v>#N/A</v>
      </c>
    </row>
    <row r="13402" spans="1:27" x14ac:dyDescent="0.3">
      <c r="A13402" s="43">
        <v>2359401</v>
      </c>
      <c r="B13402" s="43" t="s">
        <v>4055</v>
      </c>
      <c r="C13402" s="43" t="s">
        <v>319</v>
      </c>
      <c r="E13402" s="43" t="s">
        <v>29</v>
      </c>
      <c r="F13402" s="43" t="s">
        <v>30</v>
      </c>
      <c r="G13402" s="43">
        <v>44045</v>
      </c>
      <c r="Y13402" s="43" t="str">
        <f t="shared" si="418"/>
        <v/>
      </c>
      <c r="AA13402" s="43" t="e">
        <f t="shared" si="419"/>
        <v>#N/A</v>
      </c>
    </row>
    <row r="13403" spans="1:27" x14ac:dyDescent="0.3">
      <c r="A13403" s="43">
        <v>2285383</v>
      </c>
      <c r="B13403" s="43" t="s">
        <v>9273</v>
      </c>
      <c r="C13403" s="43" t="s">
        <v>1437</v>
      </c>
      <c r="E13403" s="43" t="s">
        <v>35</v>
      </c>
      <c r="F13403" s="43" t="s">
        <v>30</v>
      </c>
      <c r="G13403" s="43">
        <v>44111</v>
      </c>
      <c r="Y13403" s="43" t="str">
        <f t="shared" si="418"/>
        <v>COMP</v>
      </c>
      <c r="AA13403" s="43">
        <f t="shared" si="419"/>
        <v>2285383</v>
      </c>
    </row>
    <row r="13404" spans="1:27" x14ac:dyDescent="0.3">
      <c r="A13404" s="43">
        <v>2080632</v>
      </c>
      <c r="B13404" s="43" t="s">
        <v>9274</v>
      </c>
      <c r="C13404" s="43" t="s">
        <v>3327</v>
      </c>
      <c r="E13404" s="43" t="s">
        <v>29</v>
      </c>
      <c r="F13404" s="43" t="s">
        <v>30</v>
      </c>
      <c r="G13404" s="43">
        <v>53019</v>
      </c>
      <c r="Y13404" s="43" t="str">
        <f t="shared" si="418"/>
        <v>COMP</v>
      </c>
      <c r="AA13404" s="43">
        <f t="shared" si="419"/>
        <v>2080632</v>
      </c>
    </row>
    <row r="13405" spans="1:27" x14ac:dyDescent="0.3">
      <c r="A13405" s="43">
        <v>1762407</v>
      </c>
      <c r="B13405" s="43" t="s">
        <v>9275</v>
      </c>
      <c r="C13405" s="43" t="s">
        <v>230</v>
      </c>
      <c r="E13405" s="43" t="s">
        <v>6263</v>
      </c>
      <c r="F13405" s="43" t="s">
        <v>28</v>
      </c>
      <c r="G13405" s="43">
        <v>44039</v>
      </c>
      <c r="Y13405" s="43" t="str">
        <f t="shared" si="418"/>
        <v/>
      </c>
      <c r="AA13405" s="43" t="e">
        <f t="shared" si="419"/>
        <v>#N/A</v>
      </c>
    </row>
    <row r="13406" spans="1:27" x14ac:dyDescent="0.3">
      <c r="A13406" s="43">
        <v>2002447</v>
      </c>
      <c r="B13406" s="43" t="s">
        <v>9276</v>
      </c>
      <c r="C13406" s="43" t="s">
        <v>646</v>
      </c>
      <c r="E13406" s="43" t="s">
        <v>35</v>
      </c>
      <c r="F13406" s="43" t="s">
        <v>30</v>
      </c>
      <c r="G13406" s="43">
        <v>53060</v>
      </c>
      <c r="Y13406" s="43" t="str">
        <f t="shared" si="418"/>
        <v>COMP</v>
      </c>
      <c r="AA13406" s="43">
        <f t="shared" si="419"/>
        <v>2002447</v>
      </c>
    </row>
    <row r="13407" spans="1:27" x14ac:dyDescent="0.3">
      <c r="A13407" s="43">
        <v>2080546</v>
      </c>
      <c r="B13407" s="43" t="s">
        <v>9276</v>
      </c>
      <c r="C13407" s="43" t="s">
        <v>742</v>
      </c>
      <c r="E13407" s="43" t="s">
        <v>6263</v>
      </c>
      <c r="F13407" s="43" t="s">
        <v>30</v>
      </c>
      <c r="G13407" s="43">
        <v>49042</v>
      </c>
      <c r="Y13407" s="43" t="str">
        <f t="shared" si="418"/>
        <v/>
      </c>
      <c r="AA13407" s="43" t="e">
        <f t="shared" si="419"/>
        <v>#N/A</v>
      </c>
    </row>
    <row r="13408" spans="1:27" x14ac:dyDescent="0.3">
      <c r="A13408" s="43">
        <v>1557385</v>
      </c>
      <c r="B13408" s="43" t="s">
        <v>9277</v>
      </c>
      <c r="C13408" s="43" t="s">
        <v>221</v>
      </c>
      <c r="E13408" s="43" t="s">
        <v>6263</v>
      </c>
      <c r="F13408" s="43" t="s">
        <v>28</v>
      </c>
      <c r="G13408" s="43">
        <v>53059</v>
      </c>
      <c r="Y13408" s="43" t="str">
        <f t="shared" si="418"/>
        <v/>
      </c>
      <c r="AA13408" s="43" t="e">
        <f t="shared" si="419"/>
        <v>#N/A</v>
      </c>
    </row>
    <row r="13409" spans="1:27" x14ac:dyDescent="0.3">
      <c r="A13409" s="43">
        <v>1395722</v>
      </c>
      <c r="B13409" s="43" t="s">
        <v>9278</v>
      </c>
      <c r="C13409" s="43" t="s">
        <v>9279</v>
      </c>
      <c r="E13409" s="43" t="s">
        <v>6263</v>
      </c>
      <c r="F13409" s="43" t="s">
        <v>30</v>
      </c>
      <c r="G13409" s="43">
        <v>53061</v>
      </c>
      <c r="Y13409" s="43" t="str">
        <f t="shared" si="418"/>
        <v/>
      </c>
      <c r="AA13409" s="43" t="e">
        <f t="shared" si="419"/>
        <v>#N/A</v>
      </c>
    </row>
    <row r="13410" spans="1:27" x14ac:dyDescent="0.3">
      <c r="A13410" s="43">
        <v>202488</v>
      </c>
      <c r="B13410" s="43" t="s">
        <v>9280</v>
      </c>
      <c r="C13410" s="43" t="s">
        <v>2510</v>
      </c>
      <c r="E13410" s="43" t="s">
        <v>6263</v>
      </c>
      <c r="F13410" s="43" t="s">
        <v>28</v>
      </c>
      <c r="G13410" s="43">
        <v>44015</v>
      </c>
      <c r="Y13410" s="43" t="str">
        <f t="shared" si="418"/>
        <v/>
      </c>
      <c r="AA13410" s="43" t="e">
        <f t="shared" si="419"/>
        <v>#N/A</v>
      </c>
    </row>
    <row r="13411" spans="1:27" x14ac:dyDescent="0.3">
      <c r="A13411" s="43">
        <v>2336411</v>
      </c>
      <c r="B13411" s="43" t="s">
        <v>9281</v>
      </c>
      <c r="C13411" s="43" t="s">
        <v>412</v>
      </c>
      <c r="E13411" s="43" t="s">
        <v>35</v>
      </c>
      <c r="F13411" s="43" t="s">
        <v>28</v>
      </c>
      <c r="G13411" s="43">
        <v>85012</v>
      </c>
      <c r="Y13411" s="43" t="str">
        <f t="shared" si="418"/>
        <v>COMP</v>
      </c>
      <c r="AA13411" s="43">
        <f t="shared" si="419"/>
        <v>2336411</v>
      </c>
    </row>
    <row r="13412" spans="1:27" x14ac:dyDescent="0.3">
      <c r="A13412" s="43">
        <v>1755950</v>
      </c>
      <c r="B13412" s="43" t="s">
        <v>9282</v>
      </c>
      <c r="C13412" s="43" t="s">
        <v>414</v>
      </c>
      <c r="E13412" s="43" t="s">
        <v>6263</v>
      </c>
      <c r="F13412" s="43" t="s">
        <v>30</v>
      </c>
      <c r="G13412" s="43">
        <v>49064</v>
      </c>
      <c r="Y13412" s="43" t="str">
        <f t="shared" si="418"/>
        <v/>
      </c>
      <c r="AA13412" s="43" t="e">
        <f t="shared" si="419"/>
        <v>#N/A</v>
      </c>
    </row>
    <row r="13413" spans="1:27" x14ac:dyDescent="0.3">
      <c r="A13413" s="43">
        <v>2069440</v>
      </c>
      <c r="B13413" s="43" t="s">
        <v>9283</v>
      </c>
      <c r="C13413" s="43" t="s">
        <v>427</v>
      </c>
      <c r="E13413" s="43" t="s">
        <v>6263</v>
      </c>
      <c r="F13413" s="43" t="s">
        <v>28</v>
      </c>
      <c r="G13413" s="43">
        <v>85012</v>
      </c>
      <c r="Y13413" s="43" t="str">
        <f t="shared" si="418"/>
        <v/>
      </c>
      <c r="AA13413" s="43" t="e">
        <f t="shared" si="419"/>
        <v>#N/A</v>
      </c>
    </row>
    <row r="13414" spans="1:27" x14ac:dyDescent="0.3">
      <c r="A13414" s="43">
        <v>1572795</v>
      </c>
      <c r="B13414" s="43" t="s">
        <v>9284</v>
      </c>
      <c r="C13414" s="43" t="s">
        <v>947</v>
      </c>
      <c r="E13414" s="43" t="s">
        <v>34</v>
      </c>
      <c r="F13414" s="43" t="s">
        <v>30</v>
      </c>
      <c r="G13414" s="43">
        <v>53023</v>
      </c>
      <c r="Y13414" s="43" t="str">
        <f t="shared" si="418"/>
        <v>COMP</v>
      </c>
      <c r="AA13414" s="43">
        <f t="shared" si="419"/>
        <v>1572795</v>
      </c>
    </row>
    <row r="13415" spans="1:27" x14ac:dyDescent="0.3">
      <c r="A13415" s="43">
        <v>674842</v>
      </c>
      <c r="B13415" s="43" t="s">
        <v>9285</v>
      </c>
      <c r="C13415" s="43" t="s">
        <v>664</v>
      </c>
      <c r="E13415" s="43" t="s">
        <v>6263</v>
      </c>
      <c r="F13415" s="43" t="s">
        <v>28</v>
      </c>
      <c r="G13415" s="43">
        <v>44105</v>
      </c>
      <c r="Y13415" s="43" t="str">
        <f t="shared" si="418"/>
        <v>COMP</v>
      </c>
      <c r="AA13415" s="43">
        <f t="shared" si="419"/>
        <v>674842</v>
      </c>
    </row>
    <row r="13416" spans="1:27" x14ac:dyDescent="0.3">
      <c r="A13416" s="43">
        <v>311874</v>
      </c>
      <c r="B13416" s="43" t="s">
        <v>9286</v>
      </c>
      <c r="C13416" s="43" t="s">
        <v>218</v>
      </c>
      <c r="E13416" s="43" t="s">
        <v>6263</v>
      </c>
      <c r="F13416" s="43" t="s">
        <v>28</v>
      </c>
      <c r="G13416" s="43">
        <v>85033</v>
      </c>
      <c r="Y13416" s="43" t="str">
        <f t="shared" si="418"/>
        <v/>
      </c>
      <c r="AA13416" s="43" t="e">
        <f t="shared" si="419"/>
        <v>#N/A</v>
      </c>
    </row>
    <row r="13417" spans="1:27" x14ac:dyDescent="0.3">
      <c r="A13417" s="43">
        <v>1755885</v>
      </c>
      <c r="B13417" s="43" t="s">
        <v>9287</v>
      </c>
      <c r="C13417" s="43" t="s">
        <v>492</v>
      </c>
      <c r="E13417" s="43" t="s">
        <v>6263</v>
      </c>
      <c r="F13417" s="43" t="s">
        <v>30</v>
      </c>
      <c r="G13417" s="43">
        <v>85005</v>
      </c>
      <c r="Y13417" s="43" t="str">
        <f t="shared" si="418"/>
        <v/>
      </c>
      <c r="AA13417" s="43" t="e">
        <f t="shared" si="419"/>
        <v>#N/A</v>
      </c>
    </row>
    <row r="13418" spans="1:27" x14ac:dyDescent="0.3">
      <c r="A13418" s="43">
        <v>680497</v>
      </c>
      <c r="B13418" s="43" t="s">
        <v>9288</v>
      </c>
      <c r="C13418" s="43" t="s">
        <v>371</v>
      </c>
      <c r="E13418" s="43" t="s">
        <v>29</v>
      </c>
      <c r="F13418" s="43" t="s">
        <v>30</v>
      </c>
      <c r="G13418" s="43">
        <v>44103</v>
      </c>
      <c r="Y13418" s="43" t="str">
        <f t="shared" si="418"/>
        <v/>
      </c>
      <c r="AA13418" s="43" t="e">
        <f t="shared" si="419"/>
        <v>#N/A</v>
      </c>
    </row>
    <row r="13419" spans="1:27" x14ac:dyDescent="0.3">
      <c r="A13419" s="43">
        <v>1853740</v>
      </c>
      <c r="B13419" s="43" t="s">
        <v>9289</v>
      </c>
      <c r="C13419" s="43" t="s">
        <v>1109</v>
      </c>
      <c r="E13419" s="43" t="s">
        <v>29</v>
      </c>
      <c r="F13419" s="43" t="s">
        <v>28</v>
      </c>
      <c r="G13419" s="43">
        <v>53013</v>
      </c>
      <c r="Y13419" s="43" t="str">
        <f t="shared" si="418"/>
        <v/>
      </c>
      <c r="AA13419" s="43" t="e">
        <f t="shared" si="419"/>
        <v>#N/A</v>
      </c>
    </row>
    <row r="13420" spans="1:27" x14ac:dyDescent="0.3">
      <c r="A13420" s="43">
        <v>1304484</v>
      </c>
      <c r="B13420" s="43" t="s">
        <v>9290</v>
      </c>
      <c r="C13420" s="43" t="s">
        <v>546</v>
      </c>
      <c r="E13420" s="43" t="s">
        <v>6263</v>
      </c>
      <c r="F13420" s="43" t="s">
        <v>30</v>
      </c>
      <c r="G13420" s="43">
        <v>53061</v>
      </c>
      <c r="Y13420" s="43" t="str">
        <f t="shared" si="418"/>
        <v/>
      </c>
      <c r="AA13420" s="43" t="e">
        <f t="shared" si="419"/>
        <v>#N/A</v>
      </c>
    </row>
    <row r="13421" spans="1:27" x14ac:dyDescent="0.3">
      <c r="A13421" s="43">
        <v>1800181</v>
      </c>
      <c r="B13421" s="43" t="s">
        <v>9290</v>
      </c>
      <c r="C13421" s="43" t="s">
        <v>427</v>
      </c>
      <c r="E13421" s="43" t="s">
        <v>6263</v>
      </c>
      <c r="F13421" s="43" t="s">
        <v>28</v>
      </c>
      <c r="G13421" s="43">
        <v>85033</v>
      </c>
      <c r="Y13421" s="43" t="str">
        <f t="shared" si="418"/>
        <v>COMP</v>
      </c>
      <c r="AA13421" s="43">
        <f t="shared" si="419"/>
        <v>1800181</v>
      </c>
    </row>
    <row r="13422" spans="1:27" x14ac:dyDescent="0.3">
      <c r="A13422" s="43">
        <v>1872601</v>
      </c>
      <c r="B13422" s="43" t="s">
        <v>2850</v>
      </c>
      <c r="C13422" s="43" t="s">
        <v>478</v>
      </c>
      <c r="E13422" s="43" t="s">
        <v>29</v>
      </c>
      <c r="F13422" s="43" t="s">
        <v>28</v>
      </c>
      <c r="G13422" s="43">
        <v>44062</v>
      </c>
      <c r="Y13422" s="43" t="str">
        <f t="shared" si="418"/>
        <v/>
      </c>
      <c r="AA13422" s="43" t="e">
        <f t="shared" si="419"/>
        <v>#N/A</v>
      </c>
    </row>
    <row r="13423" spans="1:27" x14ac:dyDescent="0.3">
      <c r="A13423" s="43">
        <v>460803</v>
      </c>
      <c r="B13423" s="43" t="s">
        <v>2850</v>
      </c>
      <c r="C13423" s="43" t="s">
        <v>722</v>
      </c>
      <c r="E13423" s="43" t="s">
        <v>6263</v>
      </c>
      <c r="F13423" s="43" t="s">
        <v>28</v>
      </c>
      <c r="G13423" s="43">
        <v>49001</v>
      </c>
      <c r="Y13423" s="43" t="str">
        <f t="shared" si="418"/>
        <v>COMP</v>
      </c>
      <c r="AA13423" s="43">
        <f t="shared" si="419"/>
        <v>460803</v>
      </c>
    </row>
    <row r="13424" spans="1:27" x14ac:dyDescent="0.3">
      <c r="A13424" s="43">
        <v>2340881</v>
      </c>
      <c r="B13424" s="43" t="s">
        <v>2850</v>
      </c>
      <c r="C13424" s="43" t="s">
        <v>9291</v>
      </c>
      <c r="E13424" s="43" t="s">
        <v>6263</v>
      </c>
      <c r="F13424" s="43" t="s">
        <v>28</v>
      </c>
      <c r="G13424" s="43">
        <v>72048</v>
      </c>
      <c r="Y13424" s="43" t="str">
        <f t="shared" si="418"/>
        <v/>
      </c>
      <c r="AA13424" s="43" t="e">
        <f t="shared" si="419"/>
        <v>#N/A</v>
      </c>
    </row>
    <row r="13425" spans="1:27" x14ac:dyDescent="0.3">
      <c r="A13425" s="43">
        <v>2282838</v>
      </c>
      <c r="B13425" s="43" t="s">
        <v>2850</v>
      </c>
      <c r="C13425" s="43" t="s">
        <v>232</v>
      </c>
      <c r="E13425" s="43" t="s">
        <v>35</v>
      </c>
      <c r="F13425" s="43" t="s">
        <v>28</v>
      </c>
      <c r="G13425" s="43">
        <v>49004</v>
      </c>
      <c r="Y13425" s="43" t="str">
        <f t="shared" si="418"/>
        <v>COMP</v>
      </c>
      <c r="AA13425" s="43">
        <f t="shared" si="419"/>
        <v>2282838</v>
      </c>
    </row>
    <row r="13426" spans="1:27" x14ac:dyDescent="0.3">
      <c r="A13426" s="43">
        <v>180825</v>
      </c>
      <c r="B13426" s="43" t="s">
        <v>2850</v>
      </c>
      <c r="C13426" s="43" t="s">
        <v>951</v>
      </c>
      <c r="E13426" s="43" t="s">
        <v>29</v>
      </c>
      <c r="F13426" s="43" t="s">
        <v>28</v>
      </c>
      <c r="G13426" s="43">
        <v>72007</v>
      </c>
      <c r="Y13426" s="43" t="str">
        <f t="shared" si="418"/>
        <v>COMP</v>
      </c>
      <c r="AA13426" s="43">
        <f t="shared" si="419"/>
        <v>180825</v>
      </c>
    </row>
    <row r="13427" spans="1:27" x14ac:dyDescent="0.3">
      <c r="A13427" s="43">
        <v>1926144</v>
      </c>
      <c r="B13427" s="43" t="s">
        <v>9292</v>
      </c>
      <c r="C13427" s="43" t="s">
        <v>268</v>
      </c>
      <c r="E13427" s="43" t="s">
        <v>6263</v>
      </c>
      <c r="F13427" s="43" t="s">
        <v>30</v>
      </c>
      <c r="G13427" s="43">
        <v>85012</v>
      </c>
      <c r="Y13427" s="43" t="str">
        <f t="shared" si="418"/>
        <v/>
      </c>
      <c r="AA13427" s="43" t="e">
        <f t="shared" si="419"/>
        <v>#N/A</v>
      </c>
    </row>
    <row r="13428" spans="1:27" x14ac:dyDescent="0.3">
      <c r="A13428" s="43">
        <v>2405445</v>
      </c>
      <c r="B13428" s="43" t="s">
        <v>9293</v>
      </c>
      <c r="C13428" s="43" t="s">
        <v>390</v>
      </c>
      <c r="E13428" s="43" t="s">
        <v>6263</v>
      </c>
      <c r="F13428" s="43" t="s">
        <v>30</v>
      </c>
      <c r="G13428" s="43">
        <v>72041</v>
      </c>
      <c r="Y13428" s="43" t="str">
        <f t="shared" si="418"/>
        <v/>
      </c>
      <c r="AA13428" s="43" t="e">
        <f t="shared" si="419"/>
        <v>#N/A</v>
      </c>
    </row>
    <row r="13429" spans="1:27" x14ac:dyDescent="0.3">
      <c r="A13429" s="43">
        <v>253458</v>
      </c>
      <c r="B13429" s="43" t="s">
        <v>2854</v>
      </c>
      <c r="C13429" s="43" t="s">
        <v>230</v>
      </c>
      <c r="E13429" s="43" t="s">
        <v>6263</v>
      </c>
      <c r="F13429" s="43" t="s">
        <v>28</v>
      </c>
      <c r="G13429" s="43">
        <v>72007</v>
      </c>
      <c r="Y13429" s="43" t="str">
        <f t="shared" si="418"/>
        <v/>
      </c>
      <c r="AA13429" s="43" t="e">
        <f t="shared" si="419"/>
        <v>#N/A</v>
      </c>
    </row>
    <row r="13430" spans="1:27" x14ac:dyDescent="0.3">
      <c r="A13430" s="43">
        <v>1298459</v>
      </c>
      <c r="B13430" s="43" t="s">
        <v>2854</v>
      </c>
      <c r="C13430" s="43" t="s">
        <v>1204</v>
      </c>
      <c r="E13430" s="43" t="s">
        <v>6263</v>
      </c>
      <c r="F13430" s="43" t="s">
        <v>30</v>
      </c>
      <c r="G13430" s="43">
        <v>44013</v>
      </c>
      <c r="Y13430" s="43" t="str">
        <f t="shared" si="418"/>
        <v/>
      </c>
      <c r="AA13430" s="43" t="e">
        <f t="shared" si="419"/>
        <v>#N/A</v>
      </c>
    </row>
    <row r="13431" spans="1:27" x14ac:dyDescent="0.3">
      <c r="A13431" s="43">
        <v>1772636</v>
      </c>
      <c r="B13431" s="43" t="s">
        <v>2854</v>
      </c>
      <c r="C13431" s="43" t="s">
        <v>920</v>
      </c>
      <c r="E13431" s="43" t="s">
        <v>35</v>
      </c>
      <c r="F13431" s="43" t="s">
        <v>28</v>
      </c>
      <c r="G13431" s="43">
        <v>72007</v>
      </c>
      <c r="Y13431" s="43" t="str">
        <f t="shared" si="418"/>
        <v>COMP</v>
      </c>
      <c r="AA13431" s="43">
        <f t="shared" si="419"/>
        <v>1772636</v>
      </c>
    </row>
    <row r="13432" spans="1:27" x14ac:dyDescent="0.3">
      <c r="A13432" s="43">
        <v>1755639</v>
      </c>
      <c r="B13432" s="43" t="s">
        <v>2854</v>
      </c>
      <c r="C13432" s="43" t="s">
        <v>175</v>
      </c>
      <c r="E13432" s="43" t="s">
        <v>6263</v>
      </c>
      <c r="F13432" s="43" t="s">
        <v>28</v>
      </c>
      <c r="G13432" s="43">
        <v>44013</v>
      </c>
      <c r="Y13432" s="43" t="str">
        <f t="shared" si="418"/>
        <v/>
      </c>
      <c r="AA13432" s="43" t="e">
        <f t="shared" si="419"/>
        <v>#N/A</v>
      </c>
    </row>
    <row r="13433" spans="1:27" x14ac:dyDescent="0.3">
      <c r="A13433" s="43">
        <v>1298227</v>
      </c>
      <c r="B13433" s="43" t="s">
        <v>2854</v>
      </c>
      <c r="C13433" s="43" t="s">
        <v>175</v>
      </c>
      <c r="E13433" s="43" t="s">
        <v>6263</v>
      </c>
      <c r="F13433" s="43" t="s">
        <v>28</v>
      </c>
      <c r="G13433" s="43">
        <v>49001</v>
      </c>
      <c r="Y13433" s="43" t="str">
        <f t="shared" si="418"/>
        <v/>
      </c>
      <c r="AA13433" s="43" t="e">
        <f t="shared" si="419"/>
        <v>#N/A</v>
      </c>
    </row>
    <row r="13434" spans="1:27" x14ac:dyDescent="0.3">
      <c r="A13434" s="43">
        <v>1992101</v>
      </c>
      <c r="B13434" s="43" t="s">
        <v>2854</v>
      </c>
      <c r="C13434" s="43" t="s">
        <v>639</v>
      </c>
      <c r="E13434" s="43" t="s">
        <v>34</v>
      </c>
      <c r="F13434" s="43" t="s">
        <v>28</v>
      </c>
      <c r="G13434" s="43">
        <v>85024</v>
      </c>
      <c r="Y13434" s="43" t="str">
        <f t="shared" si="418"/>
        <v>COMP</v>
      </c>
      <c r="AA13434" s="43">
        <f t="shared" si="419"/>
        <v>1992101</v>
      </c>
    </row>
    <row r="13435" spans="1:27" x14ac:dyDescent="0.3">
      <c r="A13435" s="43">
        <v>408958</v>
      </c>
      <c r="B13435" s="43" t="s">
        <v>2854</v>
      </c>
      <c r="C13435" s="43" t="s">
        <v>202</v>
      </c>
      <c r="E13435" s="43" t="s">
        <v>6263</v>
      </c>
      <c r="F13435" s="43" t="s">
        <v>28</v>
      </c>
      <c r="G13435" s="43">
        <v>85004</v>
      </c>
      <c r="Y13435" s="43" t="str">
        <f t="shared" si="418"/>
        <v>COMP</v>
      </c>
      <c r="AA13435" s="43">
        <f t="shared" si="419"/>
        <v>408958</v>
      </c>
    </row>
    <row r="13436" spans="1:27" x14ac:dyDescent="0.3">
      <c r="A13436" s="43">
        <v>1811997</v>
      </c>
      <c r="B13436" s="43" t="s">
        <v>2854</v>
      </c>
      <c r="C13436" s="43" t="s">
        <v>266</v>
      </c>
      <c r="E13436" s="43" t="s">
        <v>6263</v>
      </c>
      <c r="F13436" s="43" t="s">
        <v>30</v>
      </c>
      <c r="G13436" s="43">
        <v>44021</v>
      </c>
      <c r="Y13436" s="43" t="str">
        <f t="shared" si="418"/>
        <v/>
      </c>
      <c r="AA13436" s="43" t="e">
        <f t="shared" si="419"/>
        <v>#N/A</v>
      </c>
    </row>
    <row r="13437" spans="1:27" x14ac:dyDescent="0.3">
      <c r="A13437" s="43">
        <v>146310</v>
      </c>
      <c r="B13437" s="43" t="s">
        <v>2854</v>
      </c>
      <c r="C13437" s="43" t="s">
        <v>1836</v>
      </c>
      <c r="E13437" s="43" t="s">
        <v>6263</v>
      </c>
      <c r="F13437" s="43" t="s">
        <v>28</v>
      </c>
      <c r="G13437" s="43">
        <v>44125</v>
      </c>
      <c r="Y13437" s="43" t="str">
        <f t="shared" si="418"/>
        <v/>
      </c>
      <c r="AA13437" s="43" t="e">
        <f t="shared" si="419"/>
        <v>#N/A</v>
      </c>
    </row>
    <row r="13438" spans="1:27" x14ac:dyDescent="0.3">
      <c r="A13438" s="43">
        <v>2233303</v>
      </c>
      <c r="B13438" s="43" t="s">
        <v>9294</v>
      </c>
      <c r="C13438" s="43" t="s">
        <v>502</v>
      </c>
      <c r="E13438" s="43" t="s">
        <v>6263</v>
      </c>
      <c r="F13438" s="43" t="s">
        <v>30</v>
      </c>
      <c r="G13438" s="43">
        <v>49072</v>
      </c>
      <c r="Y13438" s="43" t="str">
        <f t="shared" si="418"/>
        <v/>
      </c>
      <c r="AA13438" s="43" t="e">
        <f t="shared" si="419"/>
        <v>#N/A</v>
      </c>
    </row>
    <row r="13439" spans="1:27" x14ac:dyDescent="0.3">
      <c r="A13439" s="43">
        <v>2399499</v>
      </c>
      <c r="B13439" s="43" t="s">
        <v>9295</v>
      </c>
      <c r="C13439" s="43" t="s">
        <v>239</v>
      </c>
      <c r="E13439" s="43" t="s">
        <v>6263</v>
      </c>
      <c r="F13439" s="43" t="s">
        <v>30</v>
      </c>
      <c r="G13439" s="43">
        <v>49064</v>
      </c>
      <c r="Y13439" s="43" t="str">
        <f t="shared" si="418"/>
        <v/>
      </c>
      <c r="AA13439" s="43" t="e">
        <f t="shared" si="419"/>
        <v>#N/A</v>
      </c>
    </row>
    <row r="13440" spans="1:27" x14ac:dyDescent="0.3">
      <c r="A13440" s="43">
        <v>270171</v>
      </c>
      <c r="B13440" s="43" t="s">
        <v>2856</v>
      </c>
      <c r="C13440" s="43" t="s">
        <v>330</v>
      </c>
      <c r="E13440" s="43" t="s">
        <v>6263</v>
      </c>
      <c r="F13440" s="43" t="s">
        <v>28</v>
      </c>
      <c r="G13440" s="43">
        <v>72017</v>
      </c>
      <c r="Y13440" s="43" t="str">
        <f t="shared" si="418"/>
        <v>COMP</v>
      </c>
      <c r="AA13440" s="43">
        <f t="shared" si="419"/>
        <v>270171</v>
      </c>
    </row>
    <row r="13441" spans="1:27" x14ac:dyDescent="0.3">
      <c r="A13441" s="43">
        <v>340490</v>
      </c>
      <c r="B13441" s="43" t="s">
        <v>2856</v>
      </c>
      <c r="C13441" s="43" t="s">
        <v>232</v>
      </c>
      <c r="E13441" s="43" t="s">
        <v>6263</v>
      </c>
      <c r="F13441" s="43" t="s">
        <v>28</v>
      </c>
      <c r="G13441" s="43">
        <v>72017</v>
      </c>
      <c r="Y13441" s="43" t="str">
        <f t="shared" si="418"/>
        <v>COMP</v>
      </c>
      <c r="AA13441" s="43">
        <f t="shared" si="419"/>
        <v>340490</v>
      </c>
    </row>
    <row r="13442" spans="1:27" x14ac:dyDescent="0.3">
      <c r="A13442" s="43">
        <v>2076702</v>
      </c>
      <c r="B13442" s="43" t="s">
        <v>2856</v>
      </c>
      <c r="C13442" s="43" t="s">
        <v>530</v>
      </c>
      <c r="E13442" s="43" t="s">
        <v>6263</v>
      </c>
      <c r="F13442" s="43" t="s">
        <v>30</v>
      </c>
      <c r="G13442" s="43">
        <v>72017</v>
      </c>
      <c r="Y13442" s="43" t="str">
        <f t="shared" ref="Y13442:Y13505" si="420">IF(ISERROR(AA13442)=FALSE,"COMP","")</f>
        <v/>
      </c>
      <c r="AA13442" s="43" t="e">
        <f t="shared" si="419"/>
        <v>#N/A</v>
      </c>
    </row>
    <row r="13443" spans="1:27" x14ac:dyDescent="0.3">
      <c r="A13443" s="43">
        <v>239688</v>
      </c>
      <c r="B13443" s="43" t="s">
        <v>2858</v>
      </c>
      <c r="C13443" s="43" t="s">
        <v>466</v>
      </c>
      <c r="E13443" s="43" t="s">
        <v>6263</v>
      </c>
      <c r="F13443" s="43" t="s">
        <v>28</v>
      </c>
      <c r="G13443" s="43">
        <v>44073</v>
      </c>
      <c r="Y13443" s="43" t="str">
        <f t="shared" si="420"/>
        <v/>
      </c>
      <c r="AA13443" s="43" t="e">
        <f t="shared" ref="AA13443:AA13506" si="421">VLOOKUP(A13443,Z:Z,1,FALSE)</f>
        <v>#N/A</v>
      </c>
    </row>
    <row r="13444" spans="1:27" x14ac:dyDescent="0.3">
      <c r="A13444" s="43">
        <v>2383070</v>
      </c>
      <c r="B13444" s="43" t="s">
        <v>2858</v>
      </c>
      <c r="C13444" s="43" t="s">
        <v>390</v>
      </c>
      <c r="E13444" s="43" t="s">
        <v>6263</v>
      </c>
      <c r="F13444" s="43" t="s">
        <v>30</v>
      </c>
      <c r="G13444" s="43">
        <v>44075</v>
      </c>
      <c r="Y13444" s="43" t="str">
        <f t="shared" si="420"/>
        <v/>
      </c>
      <c r="AA13444" s="43" t="e">
        <f t="shared" si="421"/>
        <v>#N/A</v>
      </c>
    </row>
    <row r="13445" spans="1:27" x14ac:dyDescent="0.3">
      <c r="A13445" s="43">
        <v>1275974</v>
      </c>
      <c r="B13445" s="43" t="s">
        <v>2858</v>
      </c>
      <c r="C13445" s="43" t="s">
        <v>742</v>
      </c>
      <c r="E13445" s="43" t="s">
        <v>6263</v>
      </c>
      <c r="F13445" s="43" t="s">
        <v>30</v>
      </c>
      <c r="G13445" s="43">
        <v>44105</v>
      </c>
      <c r="Y13445" s="43" t="str">
        <f t="shared" si="420"/>
        <v/>
      </c>
      <c r="AA13445" s="43" t="e">
        <f t="shared" si="421"/>
        <v>#N/A</v>
      </c>
    </row>
    <row r="13446" spans="1:27" x14ac:dyDescent="0.3">
      <c r="A13446" s="43">
        <v>1757578</v>
      </c>
      <c r="B13446" s="43" t="s">
        <v>2858</v>
      </c>
      <c r="C13446" s="43" t="s">
        <v>2127</v>
      </c>
      <c r="E13446" s="43" t="s">
        <v>34</v>
      </c>
      <c r="F13446" s="43" t="s">
        <v>30</v>
      </c>
      <c r="G13446" s="43">
        <v>44022</v>
      </c>
      <c r="Y13446" s="43" t="str">
        <f t="shared" si="420"/>
        <v>COMP</v>
      </c>
      <c r="AA13446" s="43">
        <f t="shared" si="421"/>
        <v>1757578</v>
      </c>
    </row>
    <row r="13447" spans="1:27" x14ac:dyDescent="0.3">
      <c r="A13447" s="43">
        <v>1979760</v>
      </c>
      <c r="B13447" s="43" t="s">
        <v>2858</v>
      </c>
      <c r="C13447" s="43" t="s">
        <v>3201</v>
      </c>
      <c r="E13447" s="43" t="s">
        <v>34</v>
      </c>
      <c r="F13447" s="43" t="s">
        <v>28</v>
      </c>
      <c r="G13447" s="43">
        <v>44024</v>
      </c>
      <c r="Y13447" s="43" t="str">
        <f t="shared" si="420"/>
        <v>COMP</v>
      </c>
      <c r="AA13447" s="43">
        <f t="shared" si="421"/>
        <v>1979760</v>
      </c>
    </row>
    <row r="13448" spans="1:27" x14ac:dyDescent="0.3">
      <c r="A13448" s="43">
        <v>1542816</v>
      </c>
      <c r="B13448" s="43" t="s">
        <v>9296</v>
      </c>
      <c r="C13448" s="43" t="s">
        <v>161</v>
      </c>
      <c r="E13448" s="43" t="s">
        <v>34</v>
      </c>
      <c r="F13448" s="43" t="s">
        <v>28</v>
      </c>
      <c r="G13448" s="43">
        <v>49006</v>
      </c>
      <c r="Y13448" s="43" t="str">
        <f t="shared" si="420"/>
        <v>COMP</v>
      </c>
      <c r="AA13448" s="43">
        <f t="shared" si="421"/>
        <v>1542816</v>
      </c>
    </row>
    <row r="13449" spans="1:27" x14ac:dyDescent="0.3">
      <c r="A13449" s="43">
        <v>994548</v>
      </c>
      <c r="B13449" s="43" t="s">
        <v>9296</v>
      </c>
      <c r="C13449" s="43" t="s">
        <v>375</v>
      </c>
      <c r="E13449" s="43" t="s">
        <v>6263</v>
      </c>
      <c r="F13449" s="43" t="s">
        <v>28</v>
      </c>
      <c r="G13449" s="43">
        <v>44105</v>
      </c>
      <c r="Y13449" s="43" t="str">
        <f t="shared" si="420"/>
        <v/>
      </c>
      <c r="AA13449" s="43" t="e">
        <f t="shared" si="421"/>
        <v>#N/A</v>
      </c>
    </row>
    <row r="13450" spans="1:27" x14ac:dyDescent="0.3">
      <c r="A13450" s="43">
        <v>1788279</v>
      </c>
      <c r="B13450" s="43" t="s">
        <v>9296</v>
      </c>
      <c r="C13450" s="43" t="s">
        <v>399</v>
      </c>
      <c r="E13450" s="43" t="s">
        <v>6263</v>
      </c>
      <c r="F13450" s="43" t="s">
        <v>28</v>
      </c>
      <c r="G13450" s="43">
        <v>44072</v>
      </c>
      <c r="Y13450" s="43" t="str">
        <f t="shared" si="420"/>
        <v/>
      </c>
      <c r="AA13450" s="43" t="e">
        <f t="shared" si="421"/>
        <v>#N/A</v>
      </c>
    </row>
    <row r="13451" spans="1:27" x14ac:dyDescent="0.3">
      <c r="A13451" s="43">
        <v>2283367</v>
      </c>
      <c r="B13451" s="43" t="s">
        <v>9296</v>
      </c>
      <c r="C13451" s="43" t="s">
        <v>287</v>
      </c>
      <c r="E13451" s="43" t="s">
        <v>6263</v>
      </c>
      <c r="F13451" s="43" t="s">
        <v>28</v>
      </c>
      <c r="G13451" s="43">
        <v>49064</v>
      </c>
      <c r="Y13451" s="43" t="str">
        <f t="shared" si="420"/>
        <v/>
      </c>
      <c r="AA13451" s="43" t="e">
        <f t="shared" si="421"/>
        <v>#N/A</v>
      </c>
    </row>
    <row r="13452" spans="1:27" x14ac:dyDescent="0.3">
      <c r="A13452" s="43">
        <v>2137660</v>
      </c>
      <c r="B13452" s="43" t="s">
        <v>9297</v>
      </c>
      <c r="C13452" s="43" t="s">
        <v>629</v>
      </c>
      <c r="E13452" s="43" t="s">
        <v>6263</v>
      </c>
      <c r="F13452" s="43" t="s">
        <v>30</v>
      </c>
      <c r="G13452" s="43">
        <v>53070</v>
      </c>
      <c r="Y13452" s="43" t="str">
        <f t="shared" si="420"/>
        <v/>
      </c>
      <c r="AA13452" s="43" t="e">
        <f t="shared" si="421"/>
        <v>#N/A</v>
      </c>
    </row>
    <row r="13453" spans="1:27" x14ac:dyDescent="0.3">
      <c r="A13453" s="43">
        <v>1808761</v>
      </c>
      <c r="B13453" s="43" t="s">
        <v>9297</v>
      </c>
      <c r="C13453" s="43" t="s">
        <v>4982</v>
      </c>
      <c r="E13453" s="43" t="s">
        <v>6263</v>
      </c>
      <c r="F13453" s="43" t="s">
        <v>30</v>
      </c>
      <c r="G13453" s="43">
        <v>72009</v>
      </c>
      <c r="Y13453" s="43" t="str">
        <f t="shared" si="420"/>
        <v>COMP</v>
      </c>
      <c r="AA13453" s="43">
        <f t="shared" si="421"/>
        <v>1808761</v>
      </c>
    </row>
    <row r="13454" spans="1:27" x14ac:dyDescent="0.3">
      <c r="A13454" s="43">
        <v>1428105</v>
      </c>
      <c r="B13454" s="43" t="s">
        <v>9297</v>
      </c>
      <c r="C13454" s="43" t="s">
        <v>542</v>
      </c>
      <c r="E13454" s="43" t="s">
        <v>29</v>
      </c>
      <c r="F13454" s="43" t="s">
        <v>28</v>
      </c>
      <c r="G13454" s="43">
        <v>53062</v>
      </c>
      <c r="Y13454" s="43" t="str">
        <f t="shared" si="420"/>
        <v>COMP</v>
      </c>
      <c r="AA13454" s="43">
        <f t="shared" si="421"/>
        <v>1428105</v>
      </c>
    </row>
    <row r="13455" spans="1:27" x14ac:dyDescent="0.3">
      <c r="A13455" s="43">
        <v>544477</v>
      </c>
      <c r="B13455" s="43" t="s">
        <v>9297</v>
      </c>
      <c r="C13455" s="43" t="s">
        <v>887</v>
      </c>
      <c r="E13455" s="43" t="s">
        <v>29</v>
      </c>
      <c r="F13455" s="43" t="s">
        <v>28</v>
      </c>
      <c r="G13455" s="43">
        <v>53062</v>
      </c>
      <c r="Y13455" s="43" t="str">
        <f t="shared" si="420"/>
        <v>COMP</v>
      </c>
      <c r="AA13455" s="43">
        <f t="shared" si="421"/>
        <v>544477</v>
      </c>
    </row>
    <row r="13456" spans="1:27" x14ac:dyDescent="0.3">
      <c r="A13456" s="43">
        <v>2343236</v>
      </c>
      <c r="B13456" s="43" t="s">
        <v>9298</v>
      </c>
      <c r="C13456" s="43" t="s">
        <v>236</v>
      </c>
      <c r="E13456" s="43" t="s">
        <v>6263</v>
      </c>
      <c r="F13456" s="43" t="s">
        <v>28</v>
      </c>
      <c r="G13456" s="43">
        <v>44013</v>
      </c>
      <c r="Y13456" s="43" t="str">
        <f t="shared" si="420"/>
        <v/>
      </c>
      <c r="AA13456" s="43" t="e">
        <f t="shared" si="421"/>
        <v>#N/A</v>
      </c>
    </row>
    <row r="13457" spans="1:27" x14ac:dyDescent="0.3">
      <c r="A13457" s="43">
        <v>2076252</v>
      </c>
      <c r="B13457" s="43" t="s">
        <v>2860</v>
      </c>
      <c r="C13457" s="43" t="s">
        <v>193</v>
      </c>
      <c r="E13457" s="43" t="s">
        <v>6263</v>
      </c>
      <c r="F13457" s="43" t="s">
        <v>28</v>
      </c>
      <c r="G13457" s="43">
        <v>53022</v>
      </c>
      <c r="Y13457" s="43" t="str">
        <f t="shared" si="420"/>
        <v/>
      </c>
      <c r="AA13457" s="43" t="e">
        <f t="shared" si="421"/>
        <v>#N/A</v>
      </c>
    </row>
    <row r="13458" spans="1:27" x14ac:dyDescent="0.3">
      <c r="A13458" s="43">
        <v>1883322</v>
      </c>
      <c r="B13458" s="43" t="s">
        <v>2860</v>
      </c>
      <c r="C13458" s="43" t="s">
        <v>617</v>
      </c>
      <c r="E13458" s="43" t="s">
        <v>6263</v>
      </c>
      <c r="F13458" s="43" t="s">
        <v>30</v>
      </c>
      <c r="G13458" s="43">
        <v>72009</v>
      </c>
      <c r="Y13458" s="43" t="str">
        <f t="shared" si="420"/>
        <v>COMP</v>
      </c>
      <c r="AA13458" s="43">
        <f t="shared" si="421"/>
        <v>1883322</v>
      </c>
    </row>
    <row r="13459" spans="1:27" x14ac:dyDescent="0.3">
      <c r="A13459" s="43">
        <v>2065023</v>
      </c>
      <c r="B13459" s="43" t="s">
        <v>2860</v>
      </c>
      <c r="C13459" s="43" t="s">
        <v>9299</v>
      </c>
      <c r="E13459" s="43" t="s">
        <v>6263</v>
      </c>
      <c r="F13459" s="43" t="s">
        <v>30</v>
      </c>
      <c r="G13459" s="43">
        <v>44111</v>
      </c>
      <c r="Y13459" s="43" t="str">
        <f t="shared" si="420"/>
        <v/>
      </c>
      <c r="AA13459" s="43" t="e">
        <f t="shared" si="421"/>
        <v>#N/A</v>
      </c>
    </row>
    <row r="13460" spans="1:27" x14ac:dyDescent="0.3">
      <c r="A13460" s="43">
        <v>2180338</v>
      </c>
      <c r="B13460" s="43" t="s">
        <v>2860</v>
      </c>
      <c r="C13460" s="43" t="s">
        <v>3082</v>
      </c>
      <c r="E13460" s="43" t="s">
        <v>31</v>
      </c>
      <c r="F13460" s="43" t="s">
        <v>28</v>
      </c>
      <c r="G13460" s="43">
        <v>72009</v>
      </c>
      <c r="Y13460" s="43" t="str">
        <f t="shared" si="420"/>
        <v>COMP</v>
      </c>
      <c r="AA13460" s="43">
        <f t="shared" si="421"/>
        <v>2180338</v>
      </c>
    </row>
    <row r="13461" spans="1:27" x14ac:dyDescent="0.3">
      <c r="A13461" s="43">
        <v>1668105</v>
      </c>
      <c r="B13461" s="43" t="s">
        <v>2860</v>
      </c>
      <c r="C13461" s="43" t="s">
        <v>446</v>
      </c>
      <c r="E13461" s="43" t="s">
        <v>6263</v>
      </c>
      <c r="F13461" s="43" t="s">
        <v>28</v>
      </c>
      <c r="G13461" s="43">
        <v>49002</v>
      </c>
      <c r="Y13461" s="43" t="str">
        <f t="shared" si="420"/>
        <v/>
      </c>
      <c r="AA13461" s="43" t="e">
        <f t="shared" si="421"/>
        <v>#N/A</v>
      </c>
    </row>
    <row r="13462" spans="1:27" x14ac:dyDescent="0.3">
      <c r="A13462" s="43">
        <v>1883331</v>
      </c>
      <c r="B13462" s="43" t="s">
        <v>2860</v>
      </c>
      <c r="C13462" s="43" t="s">
        <v>221</v>
      </c>
      <c r="E13462" s="43" t="s">
        <v>6263</v>
      </c>
      <c r="F13462" s="43" t="s">
        <v>28</v>
      </c>
      <c r="G13462" s="43">
        <v>72009</v>
      </c>
      <c r="Y13462" s="43" t="str">
        <f t="shared" si="420"/>
        <v>COMP</v>
      </c>
      <c r="AA13462" s="43">
        <f t="shared" si="421"/>
        <v>1883331</v>
      </c>
    </row>
    <row r="13463" spans="1:27" x14ac:dyDescent="0.3">
      <c r="A13463" s="43">
        <v>1456845</v>
      </c>
      <c r="B13463" s="43" t="s">
        <v>9300</v>
      </c>
      <c r="C13463" s="43" t="s">
        <v>502</v>
      </c>
      <c r="E13463" s="43" t="s">
        <v>6263</v>
      </c>
      <c r="F13463" s="43" t="s">
        <v>30</v>
      </c>
      <c r="G13463" s="43">
        <v>44108</v>
      </c>
      <c r="Y13463" s="43" t="str">
        <f t="shared" si="420"/>
        <v/>
      </c>
      <c r="AA13463" s="43" t="e">
        <f t="shared" si="421"/>
        <v>#N/A</v>
      </c>
    </row>
    <row r="13464" spans="1:27" x14ac:dyDescent="0.3">
      <c r="A13464" s="43">
        <v>2326683</v>
      </c>
      <c r="B13464" s="43" t="s">
        <v>9301</v>
      </c>
      <c r="C13464" s="43" t="s">
        <v>1664</v>
      </c>
      <c r="E13464" s="43" t="s">
        <v>6263</v>
      </c>
      <c r="F13464" s="43" t="s">
        <v>28</v>
      </c>
      <c r="G13464" s="43">
        <v>44021</v>
      </c>
      <c r="Y13464" s="43" t="str">
        <f t="shared" si="420"/>
        <v/>
      </c>
      <c r="AA13464" s="43" t="e">
        <f t="shared" si="421"/>
        <v>#N/A</v>
      </c>
    </row>
    <row r="13465" spans="1:27" x14ac:dyDescent="0.3">
      <c r="A13465" s="43">
        <v>2157283</v>
      </c>
      <c r="B13465" s="43" t="s">
        <v>2866</v>
      </c>
      <c r="C13465" s="43" t="s">
        <v>6813</v>
      </c>
      <c r="E13465" s="43" t="s">
        <v>34</v>
      </c>
      <c r="F13465" s="43" t="s">
        <v>30</v>
      </c>
      <c r="G13465" s="43">
        <v>85015</v>
      </c>
      <c r="Y13465" s="43" t="str">
        <f t="shared" si="420"/>
        <v>COMP</v>
      </c>
      <c r="AA13465" s="43">
        <f t="shared" si="421"/>
        <v>2157283</v>
      </c>
    </row>
    <row r="13466" spans="1:27" x14ac:dyDescent="0.3">
      <c r="A13466" s="43">
        <v>1894713</v>
      </c>
      <c r="B13466" s="43" t="s">
        <v>2866</v>
      </c>
      <c r="C13466" s="43" t="s">
        <v>936</v>
      </c>
      <c r="E13466" s="43" t="s">
        <v>29</v>
      </c>
      <c r="F13466" s="43" t="s">
        <v>30</v>
      </c>
      <c r="G13466" s="43">
        <v>44084</v>
      </c>
      <c r="Y13466" s="43" t="str">
        <f t="shared" si="420"/>
        <v/>
      </c>
      <c r="AA13466" s="43" t="e">
        <f t="shared" si="421"/>
        <v>#N/A</v>
      </c>
    </row>
    <row r="13467" spans="1:27" x14ac:dyDescent="0.3">
      <c r="A13467" s="43">
        <v>2134152</v>
      </c>
      <c r="B13467" s="43" t="s">
        <v>2866</v>
      </c>
      <c r="C13467" s="43" t="s">
        <v>1089</v>
      </c>
      <c r="E13467" s="43" t="s">
        <v>29</v>
      </c>
      <c r="F13467" s="43" t="s">
        <v>28</v>
      </c>
      <c r="G13467" s="43">
        <v>85017</v>
      </c>
      <c r="Y13467" s="43" t="str">
        <f t="shared" si="420"/>
        <v>COMP</v>
      </c>
      <c r="AA13467" s="43">
        <f t="shared" si="421"/>
        <v>2134152</v>
      </c>
    </row>
    <row r="13468" spans="1:27" x14ac:dyDescent="0.3">
      <c r="A13468" s="43">
        <v>2346373</v>
      </c>
      <c r="B13468" s="43" t="s">
        <v>9302</v>
      </c>
      <c r="C13468" s="43" t="s">
        <v>565</v>
      </c>
      <c r="E13468" s="43" t="s">
        <v>6263</v>
      </c>
      <c r="F13468" s="43" t="s">
        <v>28</v>
      </c>
      <c r="G13468" s="43">
        <v>49027</v>
      </c>
      <c r="Y13468" s="43" t="str">
        <f t="shared" si="420"/>
        <v/>
      </c>
      <c r="AA13468" s="43" t="e">
        <f t="shared" si="421"/>
        <v>#N/A</v>
      </c>
    </row>
    <row r="13469" spans="1:27" x14ac:dyDescent="0.3">
      <c r="A13469" s="43">
        <v>2368133</v>
      </c>
      <c r="B13469" s="43" t="s">
        <v>9302</v>
      </c>
      <c r="C13469" s="43" t="s">
        <v>355</v>
      </c>
      <c r="E13469" s="43" t="s">
        <v>6263</v>
      </c>
      <c r="F13469" s="43" t="s">
        <v>30</v>
      </c>
      <c r="G13469" s="43">
        <v>49027</v>
      </c>
      <c r="Y13469" s="43" t="str">
        <f t="shared" si="420"/>
        <v/>
      </c>
      <c r="AA13469" s="43" t="e">
        <f t="shared" si="421"/>
        <v>#N/A</v>
      </c>
    </row>
    <row r="13470" spans="1:27" x14ac:dyDescent="0.3">
      <c r="A13470" s="43">
        <v>2058672</v>
      </c>
      <c r="B13470" s="43" t="s">
        <v>2869</v>
      </c>
      <c r="C13470" s="43" t="s">
        <v>241</v>
      </c>
      <c r="E13470" s="43" t="s">
        <v>6263</v>
      </c>
      <c r="F13470" s="43" t="s">
        <v>28</v>
      </c>
      <c r="G13470" s="43">
        <v>72057</v>
      </c>
      <c r="Y13470" s="43" t="str">
        <f t="shared" si="420"/>
        <v>COMP</v>
      </c>
      <c r="AA13470" s="43">
        <f t="shared" si="421"/>
        <v>2058672</v>
      </c>
    </row>
    <row r="13471" spans="1:27" x14ac:dyDescent="0.3">
      <c r="A13471" s="43">
        <v>1776188</v>
      </c>
      <c r="B13471" s="43" t="s">
        <v>2869</v>
      </c>
      <c r="C13471" s="43" t="s">
        <v>2801</v>
      </c>
      <c r="E13471" s="43" t="s">
        <v>35</v>
      </c>
      <c r="F13471" s="43" t="s">
        <v>30</v>
      </c>
      <c r="G13471" s="43">
        <v>72041</v>
      </c>
      <c r="Y13471" s="43" t="str">
        <f t="shared" si="420"/>
        <v>COMP</v>
      </c>
      <c r="AA13471" s="43">
        <f t="shared" si="421"/>
        <v>1776188</v>
      </c>
    </row>
    <row r="13472" spans="1:27" x14ac:dyDescent="0.3">
      <c r="A13472" s="43">
        <v>2372923</v>
      </c>
      <c r="B13472" s="43" t="s">
        <v>2870</v>
      </c>
      <c r="C13472" s="43" t="s">
        <v>512</v>
      </c>
      <c r="E13472" s="43" t="s">
        <v>29</v>
      </c>
      <c r="F13472" s="43" t="s">
        <v>28</v>
      </c>
      <c r="G13472" s="43">
        <v>85023</v>
      </c>
      <c r="Y13472" s="43" t="str">
        <f t="shared" si="420"/>
        <v/>
      </c>
      <c r="AA13472" s="43" t="e">
        <f t="shared" si="421"/>
        <v>#N/A</v>
      </c>
    </row>
    <row r="13473" spans="1:27" x14ac:dyDescent="0.3">
      <c r="A13473" s="43">
        <v>1854331</v>
      </c>
      <c r="B13473" s="43" t="s">
        <v>2870</v>
      </c>
      <c r="C13473" s="43" t="s">
        <v>406</v>
      </c>
      <c r="E13473" s="43" t="s">
        <v>6263</v>
      </c>
      <c r="F13473" s="43" t="s">
        <v>30</v>
      </c>
      <c r="G13473" s="43">
        <v>72082</v>
      </c>
      <c r="Y13473" s="43" t="str">
        <f t="shared" si="420"/>
        <v/>
      </c>
      <c r="AA13473" s="43" t="e">
        <f t="shared" si="421"/>
        <v>#N/A</v>
      </c>
    </row>
    <row r="13474" spans="1:27" x14ac:dyDescent="0.3">
      <c r="A13474" s="43">
        <v>1610643</v>
      </c>
      <c r="B13474" s="43" t="s">
        <v>2870</v>
      </c>
      <c r="C13474" s="43" t="s">
        <v>406</v>
      </c>
      <c r="E13474" s="43" t="s">
        <v>6263</v>
      </c>
      <c r="F13474" s="43" t="s">
        <v>30</v>
      </c>
      <c r="G13474" s="43">
        <v>85032</v>
      </c>
      <c r="Y13474" s="43" t="str">
        <f t="shared" si="420"/>
        <v/>
      </c>
      <c r="AA13474" s="43" t="e">
        <f t="shared" si="421"/>
        <v>#N/A</v>
      </c>
    </row>
    <row r="13475" spans="1:27" x14ac:dyDescent="0.3">
      <c r="A13475" s="43">
        <v>2433882</v>
      </c>
      <c r="B13475" s="43" t="s">
        <v>2870</v>
      </c>
      <c r="C13475" s="43" t="s">
        <v>3263</v>
      </c>
      <c r="E13475" s="43" t="s">
        <v>6263</v>
      </c>
      <c r="F13475" s="43" t="s">
        <v>30</v>
      </c>
      <c r="G13475" s="43">
        <v>44027</v>
      </c>
      <c r="Y13475" s="43" t="str">
        <f t="shared" si="420"/>
        <v/>
      </c>
      <c r="AA13475" s="43" t="e">
        <f t="shared" si="421"/>
        <v>#N/A</v>
      </c>
    </row>
    <row r="13476" spans="1:27" x14ac:dyDescent="0.3">
      <c r="A13476" s="43">
        <v>703041</v>
      </c>
      <c r="B13476" s="43" t="s">
        <v>2870</v>
      </c>
      <c r="C13476" s="43" t="s">
        <v>819</v>
      </c>
      <c r="E13476" s="43" t="s">
        <v>6263</v>
      </c>
      <c r="F13476" s="43" t="s">
        <v>28</v>
      </c>
      <c r="G13476" s="43">
        <v>85032</v>
      </c>
      <c r="Y13476" s="43" t="str">
        <f t="shared" si="420"/>
        <v/>
      </c>
      <c r="AA13476" s="43" t="e">
        <f t="shared" si="421"/>
        <v>#N/A</v>
      </c>
    </row>
    <row r="13477" spans="1:27" x14ac:dyDescent="0.3">
      <c r="A13477" s="43">
        <v>1039255</v>
      </c>
      <c r="B13477" s="43" t="s">
        <v>2870</v>
      </c>
      <c r="C13477" s="43" t="s">
        <v>399</v>
      </c>
      <c r="E13477" s="43" t="s">
        <v>6263</v>
      </c>
      <c r="F13477" s="43" t="s">
        <v>28</v>
      </c>
      <c r="G13477" s="43">
        <v>85004</v>
      </c>
      <c r="Y13477" s="43" t="str">
        <f t="shared" si="420"/>
        <v>COMP</v>
      </c>
      <c r="AA13477" s="43">
        <f t="shared" si="421"/>
        <v>1039255</v>
      </c>
    </row>
    <row r="13478" spans="1:27" x14ac:dyDescent="0.3">
      <c r="A13478" s="43">
        <v>2071181</v>
      </c>
      <c r="B13478" s="43" t="s">
        <v>2870</v>
      </c>
      <c r="C13478" s="43" t="s">
        <v>232</v>
      </c>
      <c r="E13478" s="43" t="s">
        <v>6263</v>
      </c>
      <c r="F13478" s="43" t="s">
        <v>28</v>
      </c>
      <c r="G13478" s="43">
        <v>85031</v>
      </c>
      <c r="Y13478" s="43" t="str">
        <f t="shared" si="420"/>
        <v/>
      </c>
      <c r="AA13478" s="43" t="e">
        <f t="shared" si="421"/>
        <v>#N/A</v>
      </c>
    </row>
    <row r="13479" spans="1:27" x14ac:dyDescent="0.3">
      <c r="A13479" s="43">
        <v>1901562</v>
      </c>
      <c r="B13479" s="43" t="s">
        <v>2870</v>
      </c>
      <c r="C13479" s="43" t="s">
        <v>1549</v>
      </c>
      <c r="E13479" s="43" t="s">
        <v>6263</v>
      </c>
      <c r="F13479" s="43" t="s">
        <v>30</v>
      </c>
      <c r="G13479" s="43">
        <v>85067</v>
      </c>
      <c r="Y13479" s="43" t="str">
        <f t="shared" si="420"/>
        <v/>
      </c>
      <c r="AA13479" s="43" t="e">
        <f t="shared" si="421"/>
        <v>#N/A</v>
      </c>
    </row>
    <row r="13480" spans="1:27" x14ac:dyDescent="0.3">
      <c r="A13480" s="43">
        <v>2097305</v>
      </c>
      <c r="B13480" s="43" t="s">
        <v>2870</v>
      </c>
      <c r="C13480" s="43" t="s">
        <v>9303</v>
      </c>
      <c r="E13480" s="43" t="s">
        <v>31</v>
      </c>
      <c r="F13480" s="43" t="s">
        <v>30</v>
      </c>
      <c r="G13480" s="43">
        <v>85004</v>
      </c>
      <c r="Y13480" s="43" t="str">
        <f t="shared" si="420"/>
        <v>COMP</v>
      </c>
      <c r="AA13480" s="43">
        <f t="shared" si="421"/>
        <v>2097305</v>
      </c>
    </row>
    <row r="13481" spans="1:27" x14ac:dyDescent="0.3">
      <c r="A13481" s="43">
        <v>1984709</v>
      </c>
      <c r="B13481" s="43" t="s">
        <v>2870</v>
      </c>
      <c r="C13481" s="43" t="s">
        <v>221</v>
      </c>
      <c r="E13481" s="43" t="s">
        <v>6263</v>
      </c>
      <c r="F13481" s="43" t="s">
        <v>28</v>
      </c>
      <c r="G13481" s="43">
        <v>85080</v>
      </c>
      <c r="Y13481" s="43" t="str">
        <f t="shared" si="420"/>
        <v/>
      </c>
      <c r="AA13481" s="43" t="e">
        <f t="shared" si="421"/>
        <v>#N/A</v>
      </c>
    </row>
    <row r="13482" spans="1:27" x14ac:dyDescent="0.3">
      <c r="A13482" s="43">
        <v>1758398</v>
      </c>
      <c r="B13482" s="43" t="s">
        <v>2870</v>
      </c>
      <c r="C13482" s="43" t="s">
        <v>1036</v>
      </c>
      <c r="E13482" s="43" t="s">
        <v>6263</v>
      </c>
      <c r="F13482" s="43" t="s">
        <v>30</v>
      </c>
      <c r="G13482" s="43">
        <v>85018</v>
      </c>
      <c r="Y13482" s="43" t="str">
        <f t="shared" si="420"/>
        <v/>
      </c>
      <c r="AA13482" s="43" t="e">
        <f t="shared" si="421"/>
        <v>#N/A</v>
      </c>
    </row>
    <row r="13483" spans="1:27" x14ac:dyDescent="0.3">
      <c r="A13483" s="43">
        <v>1890355</v>
      </c>
      <c r="B13483" s="43" t="s">
        <v>2872</v>
      </c>
      <c r="C13483" s="43" t="s">
        <v>175</v>
      </c>
      <c r="E13483" s="43" t="s">
        <v>6263</v>
      </c>
      <c r="F13483" s="43" t="s">
        <v>28</v>
      </c>
      <c r="G13483" s="43">
        <v>85033</v>
      </c>
      <c r="Y13483" s="43" t="str">
        <f t="shared" si="420"/>
        <v>COMP</v>
      </c>
      <c r="AA13483" s="43">
        <f t="shared" si="421"/>
        <v>1890355</v>
      </c>
    </row>
    <row r="13484" spans="1:27" x14ac:dyDescent="0.3">
      <c r="A13484" s="43">
        <v>1206012</v>
      </c>
      <c r="B13484" s="43" t="s">
        <v>9304</v>
      </c>
      <c r="C13484" s="43" t="s">
        <v>931</v>
      </c>
      <c r="E13484" s="43" t="s">
        <v>29</v>
      </c>
      <c r="F13484" s="43" t="s">
        <v>30</v>
      </c>
      <c r="G13484" s="43">
        <v>44039</v>
      </c>
      <c r="Y13484" s="43" t="str">
        <f t="shared" si="420"/>
        <v/>
      </c>
      <c r="AA13484" s="43" t="e">
        <f t="shared" si="421"/>
        <v>#N/A</v>
      </c>
    </row>
    <row r="13485" spans="1:27" x14ac:dyDescent="0.3">
      <c r="A13485" s="43">
        <v>764762</v>
      </c>
      <c r="B13485" s="43" t="s">
        <v>9305</v>
      </c>
      <c r="C13485" s="43" t="s">
        <v>226</v>
      </c>
      <c r="E13485" s="43" t="s">
        <v>6263</v>
      </c>
      <c r="F13485" s="43" t="s">
        <v>30</v>
      </c>
      <c r="G13485" s="43">
        <v>49072</v>
      </c>
      <c r="Y13485" s="43" t="str">
        <f t="shared" si="420"/>
        <v>COMP</v>
      </c>
      <c r="AA13485" s="43">
        <f t="shared" si="421"/>
        <v>764762</v>
      </c>
    </row>
    <row r="13486" spans="1:27" x14ac:dyDescent="0.3">
      <c r="A13486" s="43">
        <v>2374459</v>
      </c>
      <c r="B13486" s="43" t="s">
        <v>9306</v>
      </c>
      <c r="C13486" s="43" t="s">
        <v>766</v>
      </c>
      <c r="E13486" s="43" t="s">
        <v>6263</v>
      </c>
      <c r="F13486" s="43" t="s">
        <v>28</v>
      </c>
      <c r="G13486" s="43">
        <v>44024</v>
      </c>
      <c r="Y13486" s="43" t="str">
        <f t="shared" si="420"/>
        <v/>
      </c>
      <c r="AA13486" s="43" t="e">
        <f t="shared" si="421"/>
        <v>#N/A</v>
      </c>
    </row>
    <row r="13487" spans="1:27" x14ac:dyDescent="0.3">
      <c r="A13487" s="43">
        <v>2342960</v>
      </c>
      <c r="B13487" s="43" t="s">
        <v>9306</v>
      </c>
      <c r="C13487" s="43" t="s">
        <v>313</v>
      </c>
      <c r="E13487" s="43" t="s">
        <v>34</v>
      </c>
      <c r="F13487" s="43" t="s">
        <v>30</v>
      </c>
      <c r="G13487" s="43">
        <v>44024</v>
      </c>
      <c r="Y13487" s="43" t="str">
        <f t="shared" si="420"/>
        <v/>
      </c>
      <c r="AA13487" s="43" t="e">
        <f t="shared" si="421"/>
        <v>#N/A</v>
      </c>
    </row>
    <row r="13488" spans="1:27" x14ac:dyDescent="0.3">
      <c r="A13488" s="43">
        <v>2342971</v>
      </c>
      <c r="B13488" s="43" t="s">
        <v>9307</v>
      </c>
      <c r="C13488" s="43" t="s">
        <v>226</v>
      </c>
      <c r="E13488" s="43" t="s">
        <v>6263</v>
      </c>
      <c r="F13488" s="43" t="s">
        <v>30</v>
      </c>
      <c r="G13488" s="43">
        <v>44024</v>
      </c>
      <c r="Y13488" s="43" t="str">
        <f t="shared" si="420"/>
        <v/>
      </c>
      <c r="AA13488" s="43" t="e">
        <f t="shared" si="421"/>
        <v>#N/A</v>
      </c>
    </row>
    <row r="13489" spans="1:27" x14ac:dyDescent="0.3">
      <c r="A13489" s="43">
        <v>1863732</v>
      </c>
      <c r="B13489" s="43" t="s">
        <v>9308</v>
      </c>
      <c r="C13489" s="43" t="s">
        <v>805</v>
      </c>
      <c r="E13489" s="43" t="s">
        <v>6263</v>
      </c>
      <c r="F13489" s="43" t="s">
        <v>30</v>
      </c>
      <c r="G13489" s="43">
        <v>53061</v>
      </c>
      <c r="Y13489" s="43" t="str">
        <f t="shared" si="420"/>
        <v/>
      </c>
      <c r="AA13489" s="43" t="e">
        <f t="shared" si="421"/>
        <v>#N/A</v>
      </c>
    </row>
    <row r="13490" spans="1:27" x14ac:dyDescent="0.3">
      <c r="A13490" s="43">
        <v>1489670</v>
      </c>
      <c r="B13490" s="43" t="s">
        <v>9308</v>
      </c>
      <c r="C13490" s="43" t="s">
        <v>565</v>
      </c>
      <c r="E13490" s="43" t="s">
        <v>6263</v>
      </c>
      <c r="F13490" s="43" t="s">
        <v>28</v>
      </c>
      <c r="G13490" s="43">
        <v>85033</v>
      </c>
      <c r="Y13490" s="43" t="str">
        <f t="shared" si="420"/>
        <v/>
      </c>
      <c r="AA13490" s="43" t="e">
        <f t="shared" si="421"/>
        <v>#N/A</v>
      </c>
    </row>
    <row r="13491" spans="1:27" x14ac:dyDescent="0.3">
      <c r="A13491" s="43">
        <v>2123586</v>
      </c>
      <c r="B13491" s="43" t="s">
        <v>9308</v>
      </c>
      <c r="C13491" s="43" t="s">
        <v>1142</v>
      </c>
      <c r="E13491" s="43" t="s">
        <v>34</v>
      </c>
      <c r="F13491" s="43" t="s">
        <v>30</v>
      </c>
      <c r="G13491" s="43">
        <v>49009</v>
      </c>
      <c r="Y13491" s="43" t="str">
        <f t="shared" si="420"/>
        <v>COMP</v>
      </c>
      <c r="AA13491" s="43">
        <f t="shared" si="421"/>
        <v>2123586</v>
      </c>
    </row>
    <row r="13492" spans="1:27" x14ac:dyDescent="0.3">
      <c r="A13492" s="43">
        <v>1678962</v>
      </c>
      <c r="B13492" s="43" t="s">
        <v>9309</v>
      </c>
      <c r="C13492" s="43" t="s">
        <v>9310</v>
      </c>
      <c r="E13492" s="43" t="s">
        <v>35</v>
      </c>
      <c r="F13492" s="43" t="s">
        <v>30</v>
      </c>
      <c r="G13492" s="43">
        <v>44013</v>
      </c>
      <c r="Y13492" s="43" t="str">
        <f t="shared" si="420"/>
        <v>COMP</v>
      </c>
      <c r="AA13492" s="43">
        <f t="shared" si="421"/>
        <v>1678962</v>
      </c>
    </row>
    <row r="13493" spans="1:27" x14ac:dyDescent="0.3">
      <c r="A13493" s="43">
        <v>2188698</v>
      </c>
      <c r="B13493" s="43" t="s">
        <v>9311</v>
      </c>
      <c r="C13493" s="43" t="s">
        <v>268</v>
      </c>
      <c r="E13493" s="43" t="s">
        <v>6263</v>
      </c>
      <c r="F13493" s="43" t="s">
        <v>30</v>
      </c>
      <c r="G13493" s="43">
        <v>49064</v>
      </c>
      <c r="Y13493" s="43" t="str">
        <f t="shared" si="420"/>
        <v/>
      </c>
      <c r="AA13493" s="43" t="e">
        <f t="shared" si="421"/>
        <v>#N/A</v>
      </c>
    </row>
    <row r="13494" spans="1:27" x14ac:dyDescent="0.3">
      <c r="A13494" s="43">
        <v>1577224</v>
      </c>
      <c r="B13494" s="43" t="s">
        <v>2876</v>
      </c>
      <c r="C13494" s="43" t="s">
        <v>456</v>
      </c>
      <c r="E13494" s="43" t="s">
        <v>29</v>
      </c>
      <c r="F13494" s="43" t="s">
        <v>28</v>
      </c>
      <c r="G13494" s="43">
        <v>72051</v>
      </c>
      <c r="Y13494" s="43" t="str">
        <f t="shared" si="420"/>
        <v>COMP</v>
      </c>
      <c r="AA13494" s="43">
        <f t="shared" si="421"/>
        <v>1577224</v>
      </c>
    </row>
    <row r="13495" spans="1:27" x14ac:dyDescent="0.3">
      <c r="A13495" s="43">
        <v>2296568</v>
      </c>
      <c r="B13495" s="43" t="s">
        <v>2876</v>
      </c>
      <c r="C13495" s="43" t="s">
        <v>646</v>
      </c>
      <c r="E13495" s="43" t="s">
        <v>35</v>
      </c>
      <c r="F13495" s="43" t="s">
        <v>30</v>
      </c>
      <c r="G13495" s="43">
        <v>53013</v>
      </c>
      <c r="Y13495" s="43" t="str">
        <f t="shared" si="420"/>
        <v>COMP</v>
      </c>
      <c r="AA13495" s="43">
        <f t="shared" si="421"/>
        <v>2296568</v>
      </c>
    </row>
    <row r="13496" spans="1:27" x14ac:dyDescent="0.3">
      <c r="A13496" s="43">
        <v>1294247</v>
      </c>
      <c r="B13496" s="43" t="s">
        <v>2876</v>
      </c>
      <c r="C13496" s="43" t="s">
        <v>399</v>
      </c>
      <c r="E13496" s="43" t="s">
        <v>6263</v>
      </c>
      <c r="F13496" s="43" t="s">
        <v>28</v>
      </c>
      <c r="G13496" s="43">
        <v>49006</v>
      </c>
      <c r="Y13496" s="43" t="str">
        <f t="shared" si="420"/>
        <v>COMP</v>
      </c>
      <c r="AA13496" s="43">
        <f t="shared" si="421"/>
        <v>1294247</v>
      </c>
    </row>
    <row r="13497" spans="1:27" x14ac:dyDescent="0.3">
      <c r="A13497" s="43">
        <v>2372811</v>
      </c>
      <c r="B13497" s="43" t="s">
        <v>2876</v>
      </c>
      <c r="C13497" s="43" t="s">
        <v>931</v>
      </c>
      <c r="E13497" s="43" t="s">
        <v>29</v>
      </c>
      <c r="F13497" s="43" t="s">
        <v>30</v>
      </c>
      <c r="G13497" s="43">
        <v>72029</v>
      </c>
      <c r="Y13497" s="43" t="str">
        <f t="shared" si="420"/>
        <v>COMP</v>
      </c>
      <c r="AA13497" s="43">
        <f t="shared" si="421"/>
        <v>2372811</v>
      </c>
    </row>
    <row r="13498" spans="1:27" x14ac:dyDescent="0.3">
      <c r="A13498" s="43">
        <v>1985157</v>
      </c>
      <c r="B13498" s="43" t="s">
        <v>2876</v>
      </c>
      <c r="C13498" s="43" t="s">
        <v>2877</v>
      </c>
      <c r="E13498" s="43" t="s">
        <v>6263</v>
      </c>
      <c r="F13498" s="43" t="s">
        <v>28</v>
      </c>
      <c r="G13498" s="43">
        <v>53072</v>
      </c>
      <c r="Y13498" s="43" t="str">
        <f t="shared" si="420"/>
        <v/>
      </c>
      <c r="AA13498" s="43" t="e">
        <f t="shared" si="421"/>
        <v>#N/A</v>
      </c>
    </row>
    <row r="13499" spans="1:27" x14ac:dyDescent="0.3">
      <c r="A13499" s="43">
        <v>2321174</v>
      </c>
      <c r="B13499" s="43" t="s">
        <v>2876</v>
      </c>
      <c r="C13499" s="43" t="s">
        <v>2050</v>
      </c>
      <c r="E13499" s="43" t="s">
        <v>6263</v>
      </c>
      <c r="F13499" s="43" t="s">
        <v>30</v>
      </c>
      <c r="G13499" s="43">
        <v>53064</v>
      </c>
      <c r="Y13499" s="43" t="str">
        <f t="shared" si="420"/>
        <v/>
      </c>
      <c r="AA13499" s="43" t="e">
        <f t="shared" si="421"/>
        <v>#N/A</v>
      </c>
    </row>
    <row r="13500" spans="1:27" x14ac:dyDescent="0.3">
      <c r="A13500" s="43">
        <v>1628037</v>
      </c>
      <c r="B13500" s="43" t="s">
        <v>2876</v>
      </c>
      <c r="C13500" s="43" t="s">
        <v>221</v>
      </c>
      <c r="E13500" s="43" t="s">
        <v>6263</v>
      </c>
      <c r="F13500" s="43" t="s">
        <v>28</v>
      </c>
      <c r="G13500" s="43">
        <v>53064</v>
      </c>
      <c r="Y13500" s="43" t="str">
        <f t="shared" si="420"/>
        <v/>
      </c>
      <c r="AA13500" s="43" t="e">
        <f t="shared" si="421"/>
        <v>#N/A</v>
      </c>
    </row>
    <row r="13501" spans="1:27" x14ac:dyDescent="0.3">
      <c r="A13501" s="43">
        <v>1902984</v>
      </c>
      <c r="B13501" s="43" t="s">
        <v>2876</v>
      </c>
      <c r="C13501" s="43" t="s">
        <v>401</v>
      </c>
      <c r="E13501" s="43" t="s">
        <v>6263</v>
      </c>
      <c r="F13501" s="43" t="s">
        <v>30</v>
      </c>
      <c r="G13501" s="43">
        <v>44021</v>
      </c>
      <c r="Y13501" s="43" t="str">
        <f t="shared" si="420"/>
        <v/>
      </c>
      <c r="AA13501" s="43" t="e">
        <f t="shared" si="421"/>
        <v>#N/A</v>
      </c>
    </row>
    <row r="13502" spans="1:27" x14ac:dyDescent="0.3">
      <c r="A13502" s="43">
        <v>2160856</v>
      </c>
      <c r="B13502" s="43" t="s">
        <v>2876</v>
      </c>
      <c r="C13502" s="43" t="s">
        <v>1209</v>
      </c>
      <c r="E13502" s="43" t="s">
        <v>6263</v>
      </c>
      <c r="F13502" s="43" t="s">
        <v>30</v>
      </c>
      <c r="G13502" s="43">
        <v>53064</v>
      </c>
      <c r="Y13502" s="43" t="str">
        <f t="shared" si="420"/>
        <v/>
      </c>
      <c r="AA13502" s="43" t="e">
        <f t="shared" si="421"/>
        <v>#N/A</v>
      </c>
    </row>
    <row r="13503" spans="1:27" x14ac:dyDescent="0.3">
      <c r="A13503" s="43">
        <v>1411975</v>
      </c>
      <c r="B13503" s="43" t="s">
        <v>2876</v>
      </c>
      <c r="C13503" s="43" t="s">
        <v>518</v>
      </c>
      <c r="E13503" s="43" t="s">
        <v>34</v>
      </c>
      <c r="F13503" s="43" t="s">
        <v>28</v>
      </c>
      <c r="G13503" s="43">
        <v>53064</v>
      </c>
      <c r="Y13503" s="43" t="str">
        <f t="shared" si="420"/>
        <v>COMP</v>
      </c>
      <c r="AA13503" s="43">
        <f t="shared" si="421"/>
        <v>1411975</v>
      </c>
    </row>
    <row r="13504" spans="1:27" x14ac:dyDescent="0.3">
      <c r="A13504" s="43">
        <v>2369118</v>
      </c>
      <c r="B13504" s="43" t="s">
        <v>2876</v>
      </c>
      <c r="C13504" s="43" t="s">
        <v>1017</v>
      </c>
      <c r="E13504" s="43" t="s">
        <v>6263</v>
      </c>
      <c r="F13504" s="43" t="s">
        <v>28</v>
      </c>
      <c r="G13504" s="43">
        <v>44079</v>
      </c>
      <c r="Y13504" s="43" t="str">
        <f t="shared" si="420"/>
        <v/>
      </c>
      <c r="AA13504" s="43" t="e">
        <f t="shared" si="421"/>
        <v>#N/A</v>
      </c>
    </row>
    <row r="13505" spans="1:27" x14ac:dyDescent="0.3">
      <c r="A13505" s="43">
        <v>2322823</v>
      </c>
      <c r="B13505" s="43" t="s">
        <v>9312</v>
      </c>
      <c r="C13505" s="43" t="s">
        <v>436</v>
      </c>
      <c r="E13505" s="43" t="s">
        <v>29</v>
      </c>
      <c r="F13505" s="43" t="s">
        <v>28</v>
      </c>
      <c r="G13505" s="43">
        <v>72080</v>
      </c>
      <c r="Y13505" s="43" t="str">
        <f t="shared" si="420"/>
        <v>COMP</v>
      </c>
      <c r="AA13505" s="43">
        <f t="shared" si="421"/>
        <v>2322823</v>
      </c>
    </row>
    <row r="13506" spans="1:27" x14ac:dyDescent="0.3">
      <c r="A13506" s="43">
        <v>1557442</v>
      </c>
      <c r="B13506" s="43" t="s">
        <v>9312</v>
      </c>
      <c r="C13506" s="43" t="s">
        <v>313</v>
      </c>
      <c r="E13506" s="43" t="s">
        <v>35</v>
      </c>
      <c r="F13506" s="43" t="s">
        <v>30</v>
      </c>
      <c r="G13506" s="43">
        <v>44013</v>
      </c>
      <c r="Y13506" s="43" t="str">
        <f t="shared" ref="Y13506:Y13569" si="422">IF(ISERROR(AA13506)=FALSE,"COMP","")</f>
        <v>COMP</v>
      </c>
      <c r="AA13506" s="43">
        <f t="shared" si="421"/>
        <v>1557442</v>
      </c>
    </row>
    <row r="13507" spans="1:27" x14ac:dyDescent="0.3">
      <c r="A13507" s="43">
        <v>1345738</v>
      </c>
      <c r="B13507" s="43" t="s">
        <v>9312</v>
      </c>
      <c r="C13507" s="43" t="s">
        <v>1718</v>
      </c>
      <c r="E13507" s="43" t="s">
        <v>6263</v>
      </c>
      <c r="F13507" s="43" t="s">
        <v>30</v>
      </c>
      <c r="G13507" s="43">
        <v>44108</v>
      </c>
      <c r="Y13507" s="43" t="str">
        <f t="shared" si="422"/>
        <v>COMP</v>
      </c>
      <c r="AA13507" s="43">
        <f t="shared" ref="AA13507:AA13570" si="423">VLOOKUP(A13507,Z:Z,1,FALSE)</f>
        <v>1345738</v>
      </c>
    </row>
    <row r="13508" spans="1:27" x14ac:dyDescent="0.3">
      <c r="A13508" s="43">
        <v>1203921</v>
      </c>
      <c r="B13508" s="43" t="s">
        <v>9313</v>
      </c>
      <c r="C13508" s="43" t="s">
        <v>456</v>
      </c>
      <c r="E13508" s="43" t="s">
        <v>31</v>
      </c>
      <c r="F13508" s="43" t="s">
        <v>28</v>
      </c>
      <c r="G13508" s="43">
        <v>49001</v>
      </c>
      <c r="Y13508" s="43" t="str">
        <f t="shared" si="422"/>
        <v>COMP</v>
      </c>
      <c r="AA13508" s="43">
        <f t="shared" si="423"/>
        <v>1203921</v>
      </c>
    </row>
    <row r="13509" spans="1:27" x14ac:dyDescent="0.3">
      <c r="A13509" s="43">
        <v>2373724</v>
      </c>
      <c r="B13509" s="43" t="s">
        <v>9313</v>
      </c>
      <c r="C13509" s="43" t="s">
        <v>232</v>
      </c>
      <c r="E13509" s="43" t="s">
        <v>29</v>
      </c>
      <c r="F13509" s="43" t="s">
        <v>28</v>
      </c>
      <c r="G13509" s="43">
        <v>44068</v>
      </c>
      <c r="Y13509" s="43" t="str">
        <f t="shared" si="422"/>
        <v/>
      </c>
      <c r="AA13509" s="43" t="e">
        <f t="shared" si="423"/>
        <v>#N/A</v>
      </c>
    </row>
    <row r="13510" spans="1:27" x14ac:dyDescent="0.3">
      <c r="A13510" s="43">
        <v>1998071</v>
      </c>
      <c r="B13510" s="43" t="s">
        <v>9313</v>
      </c>
      <c r="C13510" s="43" t="s">
        <v>1971</v>
      </c>
      <c r="E13510" s="43" t="s">
        <v>35</v>
      </c>
      <c r="F13510" s="43" t="s">
        <v>28</v>
      </c>
      <c r="G13510" s="43">
        <v>44122</v>
      </c>
      <c r="Y13510" s="43" t="str">
        <f t="shared" si="422"/>
        <v>COMP</v>
      </c>
      <c r="AA13510" s="43">
        <f t="shared" si="423"/>
        <v>1998071</v>
      </c>
    </row>
    <row r="13511" spans="1:27" x14ac:dyDescent="0.3">
      <c r="A13511" s="43">
        <v>2286419</v>
      </c>
      <c r="B13511" s="43" t="s">
        <v>9313</v>
      </c>
      <c r="C13511" s="43" t="s">
        <v>346</v>
      </c>
      <c r="E13511" s="43" t="s">
        <v>6263</v>
      </c>
      <c r="F13511" s="43" t="s">
        <v>28</v>
      </c>
      <c r="G13511" s="43">
        <v>49001</v>
      </c>
      <c r="Y13511" s="43" t="str">
        <f t="shared" si="422"/>
        <v>COMP</v>
      </c>
      <c r="AA13511" s="43">
        <f t="shared" si="423"/>
        <v>2286419</v>
      </c>
    </row>
    <row r="13512" spans="1:27" x14ac:dyDescent="0.3">
      <c r="A13512" s="43">
        <v>2346831</v>
      </c>
      <c r="B13512" s="43" t="s">
        <v>2879</v>
      </c>
      <c r="C13512" s="43" t="s">
        <v>6995</v>
      </c>
      <c r="E13512" s="43" t="s">
        <v>6263</v>
      </c>
      <c r="F13512" s="43" t="s">
        <v>30</v>
      </c>
      <c r="G13512" s="43">
        <v>44055</v>
      </c>
      <c r="Y13512" s="43" t="str">
        <f t="shared" si="422"/>
        <v/>
      </c>
      <c r="AA13512" s="43" t="e">
        <f t="shared" si="423"/>
        <v>#N/A</v>
      </c>
    </row>
    <row r="13513" spans="1:27" x14ac:dyDescent="0.3">
      <c r="A13513" s="43">
        <v>1392597</v>
      </c>
      <c r="B13513" s="43" t="s">
        <v>2879</v>
      </c>
      <c r="C13513" s="43" t="s">
        <v>502</v>
      </c>
      <c r="E13513" s="43" t="s">
        <v>6263</v>
      </c>
      <c r="F13513" s="43" t="s">
        <v>30</v>
      </c>
      <c r="G13513" s="43">
        <v>53061</v>
      </c>
      <c r="Y13513" s="43" t="str">
        <f t="shared" si="422"/>
        <v/>
      </c>
      <c r="AA13513" s="43" t="e">
        <f t="shared" si="423"/>
        <v>#N/A</v>
      </c>
    </row>
    <row r="13514" spans="1:27" x14ac:dyDescent="0.3">
      <c r="A13514" s="43">
        <v>2279951</v>
      </c>
      <c r="B13514" s="43" t="s">
        <v>2879</v>
      </c>
      <c r="C13514" s="43" t="s">
        <v>1428</v>
      </c>
      <c r="E13514" s="43" t="s">
        <v>29</v>
      </c>
      <c r="F13514" s="43" t="s">
        <v>30</v>
      </c>
      <c r="G13514" s="43">
        <v>49037</v>
      </c>
      <c r="Y13514" s="43" t="str">
        <f t="shared" si="422"/>
        <v/>
      </c>
      <c r="AA13514" s="43" t="e">
        <f t="shared" si="423"/>
        <v>#N/A</v>
      </c>
    </row>
    <row r="13515" spans="1:27" x14ac:dyDescent="0.3">
      <c r="A13515" s="43">
        <v>1397245</v>
      </c>
      <c r="B13515" s="43" t="s">
        <v>2879</v>
      </c>
      <c r="C13515" s="43" t="s">
        <v>646</v>
      </c>
      <c r="E13515" s="43" t="s">
        <v>35</v>
      </c>
      <c r="F13515" s="43" t="s">
        <v>30</v>
      </c>
      <c r="G13515" s="43">
        <v>44036</v>
      </c>
      <c r="Y13515" s="43" t="str">
        <f t="shared" si="422"/>
        <v>COMP</v>
      </c>
      <c r="AA13515" s="43">
        <f t="shared" si="423"/>
        <v>1397245</v>
      </c>
    </row>
    <row r="13516" spans="1:27" x14ac:dyDescent="0.3">
      <c r="A13516" s="43">
        <v>210095</v>
      </c>
      <c r="B13516" s="43" t="s">
        <v>2879</v>
      </c>
      <c r="C13516" s="43" t="s">
        <v>399</v>
      </c>
      <c r="E13516" s="43" t="s">
        <v>6263</v>
      </c>
      <c r="F13516" s="43" t="s">
        <v>28</v>
      </c>
      <c r="G13516" s="43">
        <v>85018</v>
      </c>
      <c r="Y13516" s="43" t="str">
        <f t="shared" si="422"/>
        <v/>
      </c>
      <c r="AA13516" s="43" t="e">
        <f t="shared" si="423"/>
        <v>#N/A</v>
      </c>
    </row>
    <row r="13517" spans="1:27" x14ac:dyDescent="0.3">
      <c r="A13517" s="43">
        <v>390152</v>
      </c>
      <c r="B13517" s="43" t="s">
        <v>2879</v>
      </c>
      <c r="C13517" s="43" t="s">
        <v>664</v>
      </c>
      <c r="E13517" s="43" t="s">
        <v>6263</v>
      </c>
      <c r="F13517" s="43" t="s">
        <v>28</v>
      </c>
      <c r="G13517" s="43">
        <v>85033</v>
      </c>
      <c r="Y13517" s="43" t="str">
        <f t="shared" si="422"/>
        <v>COMP</v>
      </c>
      <c r="AA13517" s="43">
        <f t="shared" si="423"/>
        <v>390152</v>
      </c>
    </row>
    <row r="13518" spans="1:27" x14ac:dyDescent="0.3">
      <c r="A13518" s="43">
        <v>2111780</v>
      </c>
      <c r="B13518" s="43" t="s">
        <v>2879</v>
      </c>
      <c r="C13518" s="43" t="s">
        <v>3463</v>
      </c>
      <c r="E13518" s="43" t="s">
        <v>29</v>
      </c>
      <c r="F13518" s="43" t="s">
        <v>30</v>
      </c>
      <c r="G13518" s="43">
        <v>44123</v>
      </c>
      <c r="Y13518" s="43" t="str">
        <f t="shared" si="422"/>
        <v/>
      </c>
      <c r="AA13518" s="43" t="e">
        <f t="shared" si="423"/>
        <v>#N/A</v>
      </c>
    </row>
    <row r="13519" spans="1:27" x14ac:dyDescent="0.3">
      <c r="A13519" s="43">
        <v>1063497</v>
      </c>
      <c r="B13519" s="43" t="s">
        <v>2879</v>
      </c>
      <c r="C13519" s="43" t="s">
        <v>632</v>
      </c>
      <c r="E13519" s="43" t="s">
        <v>6263</v>
      </c>
      <c r="F13519" s="43" t="s">
        <v>28</v>
      </c>
      <c r="G13519" s="43">
        <v>44071</v>
      </c>
      <c r="Y13519" s="43" t="str">
        <f t="shared" si="422"/>
        <v/>
      </c>
      <c r="AA13519" s="43" t="e">
        <f t="shared" si="423"/>
        <v>#N/A</v>
      </c>
    </row>
    <row r="13520" spans="1:27" x14ac:dyDescent="0.3">
      <c r="A13520" s="43">
        <v>2136206</v>
      </c>
      <c r="B13520" s="43" t="s">
        <v>2879</v>
      </c>
      <c r="C13520" s="43" t="s">
        <v>331</v>
      </c>
      <c r="E13520" s="43" t="s">
        <v>6263</v>
      </c>
      <c r="F13520" s="43" t="s">
        <v>30</v>
      </c>
      <c r="G13520" s="43">
        <v>44090</v>
      </c>
      <c r="Y13520" s="43" t="str">
        <f t="shared" si="422"/>
        <v>COMP</v>
      </c>
      <c r="AA13520" s="43">
        <f t="shared" si="423"/>
        <v>2136206</v>
      </c>
    </row>
    <row r="13521" spans="1:27" x14ac:dyDescent="0.3">
      <c r="A13521" s="43">
        <v>1080811</v>
      </c>
      <c r="B13521" s="43" t="s">
        <v>2879</v>
      </c>
      <c r="C13521" s="43" t="s">
        <v>232</v>
      </c>
      <c r="E13521" s="43" t="s">
        <v>6263</v>
      </c>
      <c r="F13521" s="43" t="s">
        <v>28</v>
      </c>
      <c r="G13521" s="43">
        <v>44103</v>
      </c>
      <c r="Y13521" s="43" t="str">
        <f t="shared" si="422"/>
        <v/>
      </c>
      <c r="AA13521" s="43" t="e">
        <f t="shared" si="423"/>
        <v>#N/A</v>
      </c>
    </row>
    <row r="13522" spans="1:27" x14ac:dyDescent="0.3">
      <c r="A13522" s="43">
        <v>2342494</v>
      </c>
      <c r="B13522" s="43" t="s">
        <v>2879</v>
      </c>
      <c r="C13522" s="43" t="s">
        <v>292</v>
      </c>
      <c r="E13522" s="43" t="s">
        <v>6263</v>
      </c>
      <c r="F13522" s="43" t="s">
        <v>30</v>
      </c>
      <c r="G13522" s="43">
        <v>85049</v>
      </c>
      <c r="Y13522" s="43" t="str">
        <f t="shared" si="422"/>
        <v/>
      </c>
      <c r="AA13522" s="43" t="e">
        <f t="shared" si="423"/>
        <v>#N/A</v>
      </c>
    </row>
    <row r="13523" spans="1:27" x14ac:dyDescent="0.3">
      <c r="A13523" s="43">
        <v>1839741</v>
      </c>
      <c r="B13523" s="43" t="s">
        <v>2879</v>
      </c>
      <c r="C13523" s="43" t="s">
        <v>274</v>
      </c>
      <c r="E13523" s="43" t="s">
        <v>6263</v>
      </c>
      <c r="F13523" s="43" t="s">
        <v>28</v>
      </c>
      <c r="G13523" s="43">
        <v>72041</v>
      </c>
      <c r="Y13523" s="43" t="str">
        <f t="shared" si="422"/>
        <v/>
      </c>
      <c r="AA13523" s="43" t="e">
        <f t="shared" si="423"/>
        <v>#N/A</v>
      </c>
    </row>
    <row r="13524" spans="1:27" x14ac:dyDescent="0.3">
      <c r="A13524" s="43">
        <v>2248235</v>
      </c>
      <c r="B13524" s="43" t="s">
        <v>2879</v>
      </c>
      <c r="C13524" s="43" t="s">
        <v>1090</v>
      </c>
      <c r="E13524" s="43" t="s">
        <v>6263</v>
      </c>
      <c r="F13524" s="43" t="s">
        <v>30</v>
      </c>
      <c r="G13524" s="43">
        <v>49002</v>
      </c>
      <c r="Y13524" s="43" t="str">
        <f t="shared" si="422"/>
        <v/>
      </c>
      <c r="AA13524" s="43" t="e">
        <f t="shared" si="423"/>
        <v>#N/A</v>
      </c>
    </row>
    <row r="13525" spans="1:27" x14ac:dyDescent="0.3">
      <c r="A13525" s="43">
        <v>1204505</v>
      </c>
      <c r="B13525" s="43" t="s">
        <v>2879</v>
      </c>
      <c r="C13525" s="43" t="s">
        <v>504</v>
      </c>
      <c r="E13525" s="43" t="s">
        <v>6263</v>
      </c>
      <c r="F13525" s="43" t="s">
        <v>30</v>
      </c>
      <c r="G13525" s="43">
        <v>44072</v>
      </c>
      <c r="Y13525" s="43" t="str">
        <f t="shared" si="422"/>
        <v/>
      </c>
      <c r="AA13525" s="43" t="e">
        <f t="shared" si="423"/>
        <v>#N/A</v>
      </c>
    </row>
    <row r="13526" spans="1:27" x14ac:dyDescent="0.3">
      <c r="A13526" s="43">
        <v>2128230</v>
      </c>
      <c r="B13526" s="43" t="s">
        <v>2879</v>
      </c>
      <c r="C13526" s="43" t="s">
        <v>189</v>
      </c>
      <c r="E13526" s="43" t="s">
        <v>6263</v>
      </c>
      <c r="F13526" s="43" t="s">
        <v>30</v>
      </c>
      <c r="G13526" s="43">
        <v>53013</v>
      </c>
      <c r="Y13526" s="43" t="str">
        <f t="shared" si="422"/>
        <v/>
      </c>
      <c r="AA13526" s="43" t="e">
        <f t="shared" si="423"/>
        <v>#N/A</v>
      </c>
    </row>
    <row r="13527" spans="1:27" x14ac:dyDescent="0.3">
      <c r="A13527" s="43">
        <v>2340298</v>
      </c>
      <c r="B13527" s="43" t="s">
        <v>2879</v>
      </c>
      <c r="C13527" s="43" t="s">
        <v>508</v>
      </c>
      <c r="E13527" s="43" t="s">
        <v>6263</v>
      </c>
      <c r="F13527" s="43" t="s">
        <v>28</v>
      </c>
      <c r="G13527" s="43">
        <v>72070</v>
      </c>
      <c r="Y13527" s="43" t="str">
        <f t="shared" si="422"/>
        <v/>
      </c>
      <c r="AA13527" s="43" t="e">
        <f t="shared" si="423"/>
        <v>#N/A</v>
      </c>
    </row>
    <row r="13528" spans="1:27" x14ac:dyDescent="0.3">
      <c r="A13528" s="43">
        <v>1442840</v>
      </c>
      <c r="B13528" s="43" t="s">
        <v>2879</v>
      </c>
      <c r="C13528" s="43" t="s">
        <v>1135</v>
      </c>
      <c r="E13528" s="43" t="s">
        <v>6263</v>
      </c>
      <c r="F13528" s="43" t="s">
        <v>28</v>
      </c>
      <c r="G13528" s="43">
        <v>44035</v>
      </c>
      <c r="Y13528" s="43" t="str">
        <f t="shared" si="422"/>
        <v/>
      </c>
      <c r="AA13528" s="43" t="e">
        <f t="shared" si="423"/>
        <v>#N/A</v>
      </c>
    </row>
    <row r="13529" spans="1:27" x14ac:dyDescent="0.3">
      <c r="A13529" s="43">
        <v>2421415</v>
      </c>
      <c r="B13529" s="43" t="s">
        <v>2879</v>
      </c>
      <c r="C13529" s="43" t="s">
        <v>9314</v>
      </c>
      <c r="E13529" s="43" t="s">
        <v>35</v>
      </c>
      <c r="F13529" s="43" t="s">
        <v>28</v>
      </c>
      <c r="G13529" s="43">
        <v>85005</v>
      </c>
      <c r="Y13529" s="43" t="str">
        <f t="shared" si="422"/>
        <v>COMP</v>
      </c>
      <c r="AA13529" s="43">
        <f t="shared" si="423"/>
        <v>2421415</v>
      </c>
    </row>
    <row r="13530" spans="1:27" x14ac:dyDescent="0.3">
      <c r="A13530" s="43">
        <v>1424288</v>
      </c>
      <c r="B13530" s="43" t="s">
        <v>2879</v>
      </c>
      <c r="C13530" s="43" t="s">
        <v>414</v>
      </c>
      <c r="E13530" s="43" t="s">
        <v>6263</v>
      </c>
      <c r="F13530" s="43" t="s">
        <v>30</v>
      </c>
      <c r="G13530" s="43">
        <v>44035</v>
      </c>
      <c r="Y13530" s="43" t="str">
        <f t="shared" si="422"/>
        <v>COMP</v>
      </c>
      <c r="AA13530" s="43">
        <f t="shared" si="423"/>
        <v>1424288</v>
      </c>
    </row>
    <row r="13531" spans="1:27" x14ac:dyDescent="0.3">
      <c r="A13531" s="43">
        <v>1617737</v>
      </c>
      <c r="B13531" s="43" t="s">
        <v>2879</v>
      </c>
      <c r="C13531" s="43" t="s">
        <v>1017</v>
      </c>
      <c r="E13531" s="43" t="s">
        <v>6263</v>
      </c>
      <c r="F13531" s="43" t="s">
        <v>28</v>
      </c>
      <c r="G13531" s="43">
        <v>44099</v>
      </c>
      <c r="Y13531" s="43" t="str">
        <f t="shared" si="422"/>
        <v/>
      </c>
      <c r="AA13531" s="43" t="e">
        <f t="shared" si="423"/>
        <v>#N/A</v>
      </c>
    </row>
    <row r="13532" spans="1:27" x14ac:dyDescent="0.3">
      <c r="A13532" s="43">
        <v>2217776</v>
      </c>
      <c r="B13532" s="43" t="s">
        <v>9315</v>
      </c>
      <c r="C13532" s="43" t="s">
        <v>195</v>
      </c>
      <c r="E13532" s="43" t="s">
        <v>6263</v>
      </c>
      <c r="F13532" s="43" t="s">
        <v>30</v>
      </c>
      <c r="G13532" s="43">
        <v>49001</v>
      </c>
      <c r="Y13532" s="43" t="str">
        <f t="shared" si="422"/>
        <v>COMP</v>
      </c>
      <c r="AA13532" s="43">
        <f t="shared" si="423"/>
        <v>2217776</v>
      </c>
    </row>
    <row r="13533" spans="1:27" x14ac:dyDescent="0.3">
      <c r="A13533" s="43">
        <v>2412083</v>
      </c>
      <c r="B13533" s="43" t="s">
        <v>9316</v>
      </c>
      <c r="C13533" s="43" t="s">
        <v>236</v>
      </c>
      <c r="E13533" s="43" t="s">
        <v>6263</v>
      </c>
      <c r="F13533" s="43" t="s">
        <v>28</v>
      </c>
      <c r="G13533" s="43">
        <v>49072</v>
      </c>
      <c r="Y13533" s="43" t="str">
        <f t="shared" si="422"/>
        <v/>
      </c>
      <c r="AA13533" s="43" t="e">
        <f t="shared" si="423"/>
        <v>#N/A</v>
      </c>
    </row>
    <row r="13534" spans="1:27" x14ac:dyDescent="0.3">
      <c r="A13534" s="43">
        <v>1822356</v>
      </c>
      <c r="B13534" s="43" t="s">
        <v>9316</v>
      </c>
      <c r="C13534" s="43" t="s">
        <v>565</v>
      </c>
      <c r="E13534" s="43" t="s">
        <v>6263</v>
      </c>
      <c r="F13534" s="43" t="s">
        <v>28</v>
      </c>
      <c r="G13534" s="43">
        <v>49064</v>
      </c>
      <c r="Y13534" s="43" t="str">
        <f t="shared" si="422"/>
        <v>COMP</v>
      </c>
      <c r="AA13534" s="43">
        <f t="shared" si="423"/>
        <v>1822356</v>
      </c>
    </row>
    <row r="13535" spans="1:27" x14ac:dyDescent="0.3">
      <c r="A13535" s="43">
        <v>1734898</v>
      </c>
      <c r="B13535" s="43" t="s">
        <v>9317</v>
      </c>
      <c r="C13535" s="43" t="s">
        <v>502</v>
      </c>
      <c r="E13535" s="43" t="s">
        <v>6263</v>
      </c>
      <c r="F13535" s="43" t="s">
        <v>30</v>
      </c>
      <c r="G13535" s="43">
        <v>72041</v>
      </c>
      <c r="Y13535" s="43" t="str">
        <f t="shared" si="422"/>
        <v/>
      </c>
      <c r="AA13535" s="43" t="e">
        <f t="shared" si="423"/>
        <v>#N/A</v>
      </c>
    </row>
    <row r="13536" spans="1:27" x14ac:dyDescent="0.3">
      <c r="A13536" s="43">
        <v>601908</v>
      </c>
      <c r="B13536" s="43" t="s">
        <v>9317</v>
      </c>
      <c r="C13536" s="43" t="s">
        <v>722</v>
      </c>
      <c r="E13536" s="43" t="s">
        <v>6263</v>
      </c>
      <c r="F13536" s="43" t="s">
        <v>28</v>
      </c>
      <c r="G13536" s="43">
        <v>49064</v>
      </c>
      <c r="Y13536" s="43" t="str">
        <f t="shared" si="422"/>
        <v>COMP</v>
      </c>
      <c r="AA13536" s="43">
        <f t="shared" si="423"/>
        <v>601908</v>
      </c>
    </row>
    <row r="13537" spans="1:27" x14ac:dyDescent="0.3">
      <c r="A13537" s="43">
        <v>2089459</v>
      </c>
      <c r="B13537" s="43" t="s">
        <v>9317</v>
      </c>
      <c r="C13537" s="43" t="s">
        <v>2623</v>
      </c>
      <c r="E13537" s="43" t="s">
        <v>6263</v>
      </c>
      <c r="F13537" s="43" t="s">
        <v>30</v>
      </c>
      <c r="G13537" s="43">
        <v>44072</v>
      </c>
      <c r="Y13537" s="43" t="str">
        <f t="shared" si="422"/>
        <v/>
      </c>
      <c r="AA13537" s="43" t="e">
        <f t="shared" si="423"/>
        <v>#N/A</v>
      </c>
    </row>
    <row r="13538" spans="1:27" x14ac:dyDescent="0.3">
      <c r="A13538" s="43">
        <v>2120884</v>
      </c>
      <c r="B13538" s="43" t="s">
        <v>9317</v>
      </c>
      <c r="C13538" s="43" t="s">
        <v>677</v>
      </c>
      <c r="E13538" s="43" t="s">
        <v>29</v>
      </c>
      <c r="F13538" s="43" t="s">
        <v>28</v>
      </c>
      <c r="G13538" s="43">
        <v>53013</v>
      </c>
      <c r="Y13538" s="43" t="str">
        <f t="shared" si="422"/>
        <v/>
      </c>
      <c r="AA13538" s="43" t="e">
        <f t="shared" si="423"/>
        <v>#N/A</v>
      </c>
    </row>
    <row r="13539" spans="1:27" x14ac:dyDescent="0.3">
      <c r="A13539" s="43">
        <v>1956146</v>
      </c>
      <c r="B13539" s="43" t="s">
        <v>9317</v>
      </c>
      <c r="C13539" s="43" t="s">
        <v>422</v>
      </c>
      <c r="E13539" s="43" t="s">
        <v>6263</v>
      </c>
      <c r="F13539" s="43" t="s">
        <v>28</v>
      </c>
      <c r="G13539" s="43">
        <v>72041</v>
      </c>
      <c r="Y13539" s="43" t="str">
        <f t="shared" si="422"/>
        <v/>
      </c>
      <c r="AA13539" s="43" t="e">
        <f t="shared" si="423"/>
        <v>#N/A</v>
      </c>
    </row>
    <row r="13540" spans="1:27" x14ac:dyDescent="0.3">
      <c r="A13540" s="43">
        <v>1437929</v>
      </c>
      <c r="B13540" s="43" t="s">
        <v>9318</v>
      </c>
      <c r="C13540" s="43" t="s">
        <v>343</v>
      </c>
      <c r="E13540" s="43" t="s">
        <v>6263</v>
      </c>
      <c r="F13540" s="43" t="s">
        <v>28</v>
      </c>
      <c r="G13540" s="43">
        <v>53062</v>
      </c>
      <c r="Y13540" s="43" t="str">
        <f t="shared" si="422"/>
        <v/>
      </c>
      <c r="AA13540" s="43" t="e">
        <f t="shared" si="423"/>
        <v>#N/A</v>
      </c>
    </row>
    <row r="13541" spans="1:27" x14ac:dyDescent="0.3">
      <c r="A13541" s="43">
        <v>1862031</v>
      </c>
      <c r="B13541" s="43" t="s">
        <v>9318</v>
      </c>
      <c r="C13541" s="43" t="s">
        <v>202</v>
      </c>
      <c r="E13541" s="43" t="s">
        <v>6263</v>
      </c>
      <c r="F13541" s="43" t="s">
        <v>28</v>
      </c>
      <c r="G13541" s="43">
        <v>53071</v>
      </c>
      <c r="Y13541" s="43" t="str">
        <f t="shared" si="422"/>
        <v/>
      </c>
      <c r="AA13541" s="43" t="e">
        <f t="shared" si="423"/>
        <v>#N/A</v>
      </c>
    </row>
    <row r="13542" spans="1:27" x14ac:dyDescent="0.3">
      <c r="A13542" s="43">
        <v>2415167</v>
      </c>
      <c r="B13542" s="43" t="s">
        <v>9318</v>
      </c>
      <c r="C13542" s="43" t="s">
        <v>303</v>
      </c>
      <c r="E13542" s="43" t="s">
        <v>6263</v>
      </c>
      <c r="F13542" s="43" t="s">
        <v>28</v>
      </c>
      <c r="G13542" s="43">
        <v>53072</v>
      </c>
      <c r="Y13542" s="43" t="str">
        <f t="shared" si="422"/>
        <v/>
      </c>
      <c r="AA13542" s="43" t="e">
        <f t="shared" si="423"/>
        <v>#N/A</v>
      </c>
    </row>
    <row r="13543" spans="1:27" x14ac:dyDescent="0.3">
      <c r="A13543" s="43">
        <v>2232829</v>
      </c>
      <c r="B13543" s="43" t="s">
        <v>9319</v>
      </c>
      <c r="C13543" s="43" t="s">
        <v>355</v>
      </c>
      <c r="E13543" s="43" t="s">
        <v>6263</v>
      </c>
      <c r="F13543" s="43" t="s">
        <v>30</v>
      </c>
      <c r="G13543" s="43">
        <v>85017</v>
      </c>
      <c r="Y13543" s="43" t="str">
        <f t="shared" si="422"/>
        <v/>
      </c>
      <c r="AA13543" s="43" t="e">
        <f t="shared" si="423"/>
        <v>#N/A</v>
      </c>
    </row>
    <row r="13544" spans="1:27" x14ac:dyDescent="0.3">
      <c r="A13544" s="43">
        <v>1536098</v>
      </c>
      <c r="B13544" s="43" t="s">
        <v>9320</v>
      </c>
      <c r="C13544" s="43" t="s">
        <v>1858</v>
      </c>
      <c r="E13544" s="43" t="s">
        <v>6263</v>
      </c>
      <c r="F13544" s="43" t="s">
        <v>30</v>
      </c>
      <c r="G13544" s="43">
        <v>44062</v>
      </c>
      <c r="Y13544" s="43" t="str">
        <f t="shared" si="422"/>
        <v/>
      </c>
      <c r="AA13544" s="43" t="e">
        <f t="shared" si="423"/>
        <v>#N/A</v>
      </c>
    </row>
    <row r="13545" spans="1:27" x14ac:dyDescent="0.3">
      <c r="A13545" s="43">
        <v>1313988</v>
      </c>
      <c r="B13545" s="43" t="s">
        <v>9321</v>
      </c>
      <c r="C13545" s="43" t="s">
        <v>250</v>
      </c>
      <c r="E13545" s="43" t="s">
        <v>6263</v>
      </c>
      <c r="F13545" s="43" t="s">
        <v>28</v>
      </c>
      <c r="G13545" s="43">
        <v>44090</v>
      </c>
      <c r="Y13545" s="43" t="str">
        <f t="shared" si="422"/>
        <v/>
      </c>
      <c r="AA13545" s="43" t="e">
        <f t="shared" si="423"/>
        <v>#N/A</v>
      </c>
    </row>
    <row r="13546" spans="1:27" x14ac:dyDescent="0.3">
      <c r="A13546" s="43">
        <v>244329</v>
      </c>
      <c r="B13546" s="43" t="s">
        <v>2880</v>
      </c>
      <c r="C13546" s="43" t="s">
        <v>234</v>
      </c>
      <c r="E13546" s="43" t="s">
        <v>6263</v>
      </c>
      <c r="F13546" s="43" t="s">
        <v>28</v>
      </c>
      <c r="G13546" s="43">
        <v>53062</v>
      </c>
      <c r="Y13546" s="43" t="str">
        <f t="shared" si="422"/>
        <v/>
      </c>
      <c r="AA13546" s="43" t="e">
        <f t="shared" si="423"/>
        <v>#N/A</v>
      </c>
    </row>
    <row r="13547" spans="1:27" x14ac:dyDescent="0.3">
      <c r="A13547" s="43">
        <v>2373032</v>
      </c>
      <c r="B13547" s="43" t="s">
        <v>9322</v>
      </c>
      <c r="C13547" s="43" t="s">
        <v>1903</v>
      </c>
      <c r="E13547" s="43" t="s">
        <v>29</v>
      </c>
      <c r="F13547" s="43" t="s">
        <v>28</v>
      </c>
      <c r="G13547" s="43">
        <v>49001</v>
      </c>
      <c r="Y13547" s="43" t="str">
        <f t="shared" si="422"/>
        <v>COMP</v>
      </c>
      <c r="AA13547" s="43">
        <f t="shared" si="423"/>
        <v>2373032</v>
      </c>
    </row>
    <row r="13548" spans="1:27" x14ac:dyDescent="0.3">
      <c r="A13548" s="43">
        <v>1175903</v>
      </c>
      <c r="B13548" s="43" t="s">
        <v>9322</v>
      </c>
      <c r="C13548" s="43" t="s">
        <v>3372</v>
      </c>
      <c r="E13548" s="43" t="s">
        <v>6263</v>
      </c>
      <c r="F13548" s="43" t="s">
        <v>30</v>
      </c>
      <c r="G13548" s="43">
        <v>44039</v>
      </c>
      <c r="Y13548" s="43" t="str">
        <f t="shared" si="422"/>
        <v>COMP</v>
      </c>
      <c r="AA13548" s="43">
        <f t="shared" si="423"/>
        <v>1175903</v>
      </c>
    </row>
    <row r="13549" spans="1:27" x14ac:dyDescent="0.3">
      <c r="A13549" s="43">
        <v>128056</v>
      </c>
      <c r="B13549" s="43" t="s">
        <v>9322</v>
      </c>
      <c r="C13549" s="43" t="s">
        <v>4815</v>
      </c>
      <c r="E13549" s="43" t="s">
        <v>6263</v>
      </c>
      <c r="F13549" s="43" t="s">
        <v>28</v>
      </c>
      <c r="G13549" s="43">
        <v>53022</v>
      </c>
      <c r="Y13549" s="43" t="str">
        <f t="shared" si="422"/>
        <v>COMP</v>
      </c>
      <c r="AA13549" s="43">
        <f t="shared" si="423"/>
        <v>128056</v>
      </c>
    </row>
    <row r="13550" spans="1:27" x14ac:dyDescent="0.3">
      <c r="A13550" s="43">
        <v>2351441</v>
      </c>
      <c r="B13550" s="43" t="s">
        <v>9322</v>
      </c>
      <c r="C13550" s="43" t="s">
        <v>1109</v>
      </c>
      <c r="E13550" s="43" t="s">
        <v>29</v>
      </c>
      <c r="F13550" s="43" t="s">
        <v>28</v>
      </c>
      <c r="G13550" s="43">
        <v>44024</v>
      </c>
      <c r="Y13550" s="43" t="str">
        <f t="shared" si="422"/>
        <v>COMP</v>
      </c>
      <c r="AA13550" s="43">
        <f t="shared" si="423"/>
        <v>2351441</v>
      </c>
    </row>
    <row r="13551" spans="1:27" x14ac:dyDescent="0.3">
      <c r="A13551" s="43">
        <v>2351866</v>
      </c>
      <c r="B13551" s="43" t="s">
        <v>9323</v>
      </c>
      <c r="C13551" s="43" t="s">
        <v>486</v>
      </c>
      <c r="E13551" s="43" t="s">
        <v>6263</v>
      </c>
      <c r="F13551" s="43" t="s">
        <v>30</v>
      </c>
      <c r="G13551" s="43">
        <v>53013</v>
      </c>
      <c r="Y13551" s="43" t="str">
        <f t="shared" si="422"/>
        <v/>
      </c>
      <c r="AA13551" s="43" t="e">
        <f t="shared" si="423"/>
        <v>#N/A</v>
      </c>
    </row>
    <row r="13552" spans="1:27" x14ac:dyDescent="0.3">
      <c r="A13552" s="43">
        <v>1162958</v>
      </c>
      <c r="B13552" s="43" t="s">
        <v>9324</v>
      </c>
      <c r="C13552" s="43" t="s">
        <v>674</v>
      </c>
      <c r="E13552" s="43" t="s">
        <v>6263</v>
      </c>
      <c r="F13552" s="43" t="s">
        <v>28</v>
      </c>
      <c r="G13552" s="43">
        <v>85058</v>
      </c>
      <c r="Y13552" s="43" t="str">
        <f t="shared" si="422"/>
        <v/>
      </c>
      <c r="AA13552" s="43" t="e">
        <f t="shared" si="423"/>
        <v>#N/A</v>
      </c>
    </row>
    <row r="13553" spans="1:27" x14ac:dyDescent="0.3">
      <c r="A13553" s="43">
        <v>1582854</v>
      </c>
      <c r="B13553" s="43" t="s">
        <v>9325</v>
      </c>
      <c r="C13553" s="43" t="s">
        <v>460</v>
      </c>
      <c r="E13553" s="43" t="s">
        <v>6263</v>
      </c>
      <c r="F13553" s="43" t="s">
        <v>30</v>
      </c>
      <c r="G13553" s="43">
        <v>72041</v>
      </c>
      <c r="Y13553" s="43" t="str">
        <f t="shared" si="422"/>
        <v/>
      </c>
      <c r="AA13553" s="43" t="e">
        <f t="shared" si="423"/>
        <v>#N/A</v>
      </c>
    </row>
    <row r="13554" spans="1:27" x14ac:dyDescent="0.3">
      <c r="A13554" s="43">
        <v>463897</v>
      </c>
      <c r="B13554" s="43" t="s">
        <v>9326</v>
      </c>
      <c r="C13554" s="43" t="s">
        <v>1567</v>
      </c>
      <c r="E13554" s="43" t="s">
        <v>6263</v>
      </c>
      <c r="F13554" s="43" t="s">
        <v>28</v>
      </c>
      <c r="G13554" s="43">
        <v>44099</v>
      </c>
      <c r="Y13554" s="43" t="str">
        <f t="shared" si="422"/>
        <v/>
      </c>
      <c r="AA13554" s="43" t="e">
        <f t="shared" si="423"/>
        <v>#N/A</v>
      </c>
    </row>
    <row r="13555" spans="1:27" x14ac:dyDescent="0.3">
      <c r="A13555" s="43">
        <v>2383975</v>
      </c>
      <c r="B13555" s="43" t="s">
        <v>9327</v>
      </c>
      <c r="C13555" s="43" t="s">
        <v>541</v>
      </c>
      <c r="E13555" s="43" t="s">
        <v>6263</v>
      </c>
      <c r="F13555" s="43" t="s">
        <v>28</v>
      </c>
      <c r="G13555" s="43">
        <v>44035</v>
      </c>
      <c r="Y13555" s="43" t="str">
        <f t="shared" si="422"/>
        <v/>
      </c>
      <c r="AA13555" s="43" t="e">
        <f t="shared" si="423"/>
        <v>#N/A</v>
      </c>
    </row>
    <row r="13556" spans="1:27" x14ac:dyDescent="0.3">
      <c r="A13556" s="43">
        <v>1499957</v>
      </c>
      <c r="B13556" s="43" t="s">
        <v>9327</v>
      </c>
      <c r="C13556" s="43" t="s">
        <v>546</v>
      </c>
      <c r="E13556" s="43" t="s">
        <v>6263</v>
      </c>
      <c r="F13556" s="43" t="s">
        <v>30</v>
      </c>
      <c r="G13556" s="43">
        <v>44068</v>
      </c>
      <c r="Y13556" s="43" t="str">
        <f t="shared" si="422"/>
        <v/>
      </c>
      <c r="AA13556" s="43" t="e">
        <f t="shared" si="423"/>
        <v>#N/A</v>
      </c>
    </row>
    <row r="13557" spans="1:27" x14ac:dyDescent="0.3">
      <c r="A13557" s="43">
        <v>1970819</v>
      </c>
      <c r="B13557" s="43" t="s">
        <v>9328</v>
      </c>
      <c r="C13557" s="43" t="s">
        <v>1429</v>
      </c>
      <c r="E13557" s="43" t="s">
        <v>6263</v>
      </c>
      <c r="F13557" s="43" t="s">
        <v>28</v>
      </c>
      <c r="G13557" s="43">
        <v>53023</v>
      </c>
      <c r="Y13557" s="43" t="str">
        <f t="shared" si="422"/>
        <v/>
      </c>
      <c r="AA13557" s="43" t="e">
        <f t="shared" si="423"/>
        <v>#N/A</v>
      </c>
    </row>
    <row r="13558" spans="1:27" x14ac:dyDescent="0.3">
      <c r="A13558" s="43">
        <v>1560122</v>
      </c>
      <c r="B13558" s="43" t="s">
        <v>9329</v>
      </c>
      <c r="C13558" s="43" t="s">
        <v>2203</v>
      </c>
      <c r="E13558" s="43" t="s">
        <v>6263</v>
      </c>
      <c r="F13558" s="43" t="s">
        <v>30</v>
      </c>
      <c r="G13558" s="43">
        <v>53061</v>
      </c>
      <c r="Y13558" s="43" t="str">
        <f t="shared" si="422"/>
        <v/>
      </c>
      <c r="AA13558" s="43" t="e">
        <f t="shared" si="423"/>
        <v>#N/A</v>
      </c>
    </row>
    <row r="13559" spans="1:27" x14ac:dyDescent="0.3">
      <c r="A13559" s="43">
        <v>458102</v>
      </c>
      <c r="B13559" s="43" t="s">
        <v>9329</v>
      </c>
      <c r="C13559" s="43" t="s">
        <v>436</v>
      </c>
      <c r="E13559" s="43" t="s">
        <v>29</v>
      </c>
      <c r="F13559" s="43" t="s">
        <v>28</v>
      </c>
      <c r="G13559" s="43">
        <v>53022</v>
      </c>
      <c r="Y13559" s="43" t="str">
        <f t="shared" si="422"/>
        <v>COMP</v>
      </c>
      <c r="AA13559" s="43">
        <f t="shared" si="423"/>
        <v>458102</v>
      </c>
    </row>
    <row r="13560" spans="1:27" x14ac:dyDescent="0.3">
      <c r="A13560" s="43">
        <v>1196730</v>
      </c>
      <c r="B13560" s="43" t="s">
        <v>9329</v>
      </c>
      <c r="C13560" s="43" t="s">
        <v>641</v>
      </c>
      <c r="E13560" s="43" t="s">
        <v>6263</v>
      </c>
      <c r="F13560" s="43" t="s">
        <v>28</v>
      </c>
      <c r="G13560" s="43">
        <v>44052</v>
      </c>
      <c r="Y13560" s="43" t="str">
        <f t="shared" si="422"/>
        <v>COMP</v>
      </c>
      <c r="AA13560" s="43">
        <f t="shared" si="423"/>
        <v>1196730</v>
      </c>
    </row>
    <row r="13561" spans="1:27" x14ac:dyDescent="0.3">
      <c r="A13561" s="43">
        <v>1282446</v>
      </c>
      <c r="B13561" s="43" t="s">
        <v>9329</v>
      </c>
      <c r="C13561" s="43" t="s">
        <v>329</v>
      </c>
      <c r="E13561" s="43" t="s">
        <v>6263</v>
      </c>
      <c r="F13561" s="43" t="s">
        <v>28</v>
      </c>
      <c r="G13561" s="43">
        <v>53057</v>
      </c>
      <c r="Y13561" s="43" t="str">
        <f t="shared" si="422"/>
        <v/>
      </c>
      <c r="AA13561" s="43" t="e">
        <f t="shared" si="423"/>
        <v>#N/A</v>
      </c>
    </row>
    <row r="13562" spans="1:27" x14ac:dyDescent="0.3">
      <c r="A13562" s="43">
        <v>649485</v>
      </c>
      <c r="B13562" s="43" t="s">
        <v>9329</v>
      </c>
      <c r="C13562" s="43" t="s">
        <v>9330</v>
      </c>
      <c r="E13562" s="43" t="s">
        <v>6263</v>
      </c>
      <c r="F13562" s="43" t="s">
        <v>28</v>
      </c>
      <c r="G13562" s="43">
        <v>72083</v>
      </c>
      <c r="Y13562" s="43" t="str">
        <f t="shared" si="422"/>
        <v/>
      </c>
      <c r="AA13562" s="43" t="e">
        <f t="shared" si="423"/>
        <v>#N/A</v>
      </c>
    </row>
    <row r="13563" spans="1:27" x14ac:dyDescent="0.3">
      <c r="A13563" s="43">
        <v>2209916</v>
      </c>
      <c r="B13563" s="43" t="s">
        <v>9329</v>
      </c>
      <c r="C13563" s="43" t="s">
        <v>1034</v>
      </c>
      <c r="E13563" s="43" t="s">
        <v>35</v>
      </c>
      <c r="F13563" s="43" t="s">
        <v>30</v>
      </c>
      <c r="G13563" s="43">
        <v>72051</v>
      </c>
      <c r="Y13563" s="43" t="str">
        <f t="shared" si="422"/>
        <v>COMP</v>
      </c>
      <c r="AA13563" s="43">
        <f t="shared" si="423"/>
        <v>2209916</v>
      </c>
    </row>
    <row r="13564" spans="1:27" x14ac:dyDescent="0.3">
      <c r="A13564" s="43">
        <v>1984014</v>
      </c>
      <c r="B13564" s="43" t="s">
        <v>9329</v>
      </c>
      <c r="C13564" s="43" t="s">
        <v>212</v>
      </c>
      <c r="E13564" s="43" t="s">
        <v>6263</v>
      </c>
      <c r="F13564" s="43" t="s">
        <v>30</v>
      </c>
      <c r="G13564" s="43">
        <v>53013</v>
      </c>
      <c r="Y13564" s="43" t="str">
        <f t="shared" si="422"/>
        <v/>
      </c>
      <c r="AA13564" s="43" t="e">
        <f t="shared" si="423"/>
        <v>#N/A</v>
      </c>
    </row>
    <row r="13565" spans="1:27" x14ac:dyDescent="0.3">
      <c r="A13565" s="43">
        <v>1339046</v>
      </c>
      <c r="B13565" s="43" t="s">
        <v>9329</v>
      </c>
      <c r="C13565" s="43" t="s">
        <v>757</v>
      </c>
      <c r="E13565" s="43" t="s">
        <v>6263</v>
      </c>
      <c r="F13565" s="43" t="s">
        <v>30</v>
      </c>
      <c r="G13565" s="43">
        <v>44074</v>
      </c>
      <c r="Y13565" s="43" t="str">
        <f t="shared" si="422"/>
        <v/>
      </c>
      <c r="AA13565" s="43" t="e">
        <f t="shared" si="423"/>
        <v>#N/A</v>
      </c>
    </row>
    <row r="13566" spans="1:27" x14ac:dyDescent="0.3">
      <c r="A13566" s="43">
        <v>156076</v>
      </c>
      <c r="B13566" s="43" t="s">
        <v>9331</v>
      </c>
      <c r="C13566" s="43" t="s">
        <v>399</v>
      </c>
      <c r="E13566" s="43" t="s">
        <v>6263</v>
      </c>
      <c r="F13566" s="43" t="s">
        <v>28</v>
      </c>
      <c r="G13566" s="43">
        <v>53061</v>
      </c>
      <c r="Y13566" s="43" t="str">
        <f t="shared" si="422"/>
        <v/>
      </c>
      <c r="AA13566" s="43" t="e">
        <f t="shared" si="423"/>
        <v>#N/A</v>
      </c>
    </row>
    <row r="13567" spans="1:27" x14ac:dyDescent="0.3">
      <c r="A13567" s="43">
        <v>2433153</v>
      </c>
      <c r="B13567" s="43" t="s">
        <v>9331</v>
      </c>
      <c r="C13567" s="43" t="s">
        <v>8505</v>
      </c>
      <c r="E13567" s="43" t="s">
        <v>6263</v>
      </c>
      <c r="F13567" s="43" t="s">
        <v>28</v>
      </c>
      <c r="G13567" s="43">
        <v>72085</v>
      </c>
      <c r="Y13567" s="43" t="str">
        <f t="shared" si="422"/>
        <v>COMP</v>
      </c>
      <c r="AA13567" s="43">
        <f t="shared" si="423"/>
        <v>2433153</v>
      </c>
    </row>
    <row r="13568" spans="1:27" x14ac:dyDescent="0.3">
      <c r="A13568" s="43">
        <v>1697220</v>
      </c>
      <c r="B13568" s="43" t="s">
        <v>9332</v>
      </c>
      <c r="C13568" s="43" t="s">
        <v>1126</v>
      </c>
      <c r="E13568" s="43" t="s">
        <v>6263</v>
      </c>
      <c r="F13568" s="43" t="s">
        <v>30</v>
      </c>
      <c r="G13568" s="43">
        <v>72041</v>
      </c>
      <c r="Y13568" s="43" t="str">
        <f t="shared" si="422"/>
        <v/>
      </c>
      <c r="AA13568" s="43" t="e">
        <f t="shared" si="423"/>
        <v>#N/A</v>
      </c>
    </row>
    <row r="13569" spans="1:27" x14ac:dyDescent="0.3">
      <c r="A13569" s="43">
        <v>507265</v>
      </c>
      <c r="B13569" s="43" t="s">
        <v>9332</v>
      </c>
      <c r="C13569" s="43" t="s">
        <v>1567</v>
      </c>
      <c r="E13569" s="43" t="s">
        <v>6263</v>
      </c>
      <c r="F13569" s="43" t="s">
        <v>28</v>
      </c>
      <c r="G13569" s="43">
        <v>72072</v>
      </c>
      <c r="Y13569" s="43" t="str">
        <f t="shared" si="422"/>
        <v/>
      </c>
      <c r="AA13569" s="43" t="e">
        <f t="shared" si="423"/>
        <v>#N/A</v>
      </c>
    </row>
    <row r="13570" spans="1:27" x14ac:dyDescent="0.3">
      <c r="A13570" s="43">
        <v>1383117</v>
      </c>
      <c r="B13570" s="43" t="s">
        <v>9332</v>
      </c>
      <c r="C13570" s="43" t="s">
        <v>239</v>
      </c>
      <c r="E13570" s="43" t="s">
        <v>6263</v>
      </c>
      <c r="F13570" s="43" t="s">
        <v>30</v>
      </c>
      <c r="G13570" s="43">
        <v>72041</v>
      </c>
      <c r="Y13570" s="43" t="str">
        <f t="shared" ref="Y13570:Y13633" si="424">IF(ISERROR(AA13570)=FALSE,"COMP","")</f>
        <v/>
      </c>
      <c r="AA13570" s="43" t="e">
        <f t="shared" si="423"/>
        <v>#N/A</v>
      </c>
    </row>
    <row r="13571" spans="1:27" x14ac:dyDescent="0.3">
      <c r="A13571" s="43">
        <v>2028120</v>
      </c>
      <c r="B13571" s="43" t="s">
        <v>9333</v>
      </c>
      <c r="C13571" s="43" t="s">
        <v>399</v>
      </c>
      <c r="E13571" s="43" t="s">
        <v>6263</v>
      </c>
      <c r="F13571" s="43" t="s">
        <v>28</v>
      </c>
      <c r="G13571" s="43">
        <v>44072</v>
      </c>
      <c r="Y13571" s="43" t="str">
        <f t="shared" si="424"/>
        <v/>
      </c>
      <c r="AA13571" s="43" t="e">
        <f t="shared" ref="AA13571:AA13634" si="425">VLOOKUP(A13571,Z:Z,1,FALSE)</f>
        <v>#N/A</v>
      </c>
    </row>
    <row r="13572" spans="1:27" x14ac:dyDescent="0.3">
      <c r="A13572" s="43">
        <v>2381814</v>
      </c>
      <c r="B13572" s="43" t="s">
        <v>9333</v>
      </c>
      <c r="C13572" s="43" t="s">
        <v>9334</v>
      </c>
      <c r="E13572" s="43" t="s">
        <v>6263</v>
      </c>
      <c r="F13572" s="43" t="s">
        <v>30</v>
      </c>
      <c r="G13572" s="43">
        <v>44074</v>
      </c>
      <c r="Y13572" s="43" t="str">
        <f t="shared" si="424"/>
        <v/>
      </c>
      <c r="AA13572" s="43" t="e">
        <f t="shared" si="425"/>
        <v>#N/A</v>
      </c>
    </row>
    <row r="13573" spans="1:27" x14ac:dyDescent="0.3">
      <c r="A13573" s="43">
        <v>2052434</v>
      </c>
      <c r="B13573" s="43" t="s">
        <v>9335</v>
      </c>
      <c r="C13573" s="43" t="s">
        <v>1862</v>
      </c>
      <c r="E13573" s="43" t="s">
        <v>6263</v>
      </c>
      <c r="F13573" s="43" t="s">
        <v>30</v>
      </c>
      <c r="G13573" s="43">
        <v>49001</v>
      </c>
      <c r="Y13573" s="43" t="str">
        <f t="shared" si="424"/>
        <v/>
      </c>
      <c r="AA13573" s="43" t="e">
        <f t="shared" si="425"/>
        <v>#N/A</v>
      </c>
    </row>
    <row r="13574" spans="1:27" x14ac:dyDescent="0.3">
      <c r="A13574" s="43">
        <v>1248506</v>
      </c>
      <c r="B13574" s="43" t="s">
        <v>9335</v>
      </c>
      <c r="C13574" s="43" t="s">
        <v>220</v>
      </c>
      <c r="E13574" s="43" t="s">
        <v>31</v>
      </c>
      <c r="F13574" s="43" t="s">
        <v>30</v>
      </c>
      <c r="G13574" s="43">
        <v>49001</v>
      </c>
      <c r="Y13574" s="43" t="str">
        <f t="shared" si="424"/>
        <v>COMP</v>
      </c>
      <c r="AA13574" s="43">
        <f t="shared" si="425"/>
        <v>1248506</v>
      </c>
    </row>
    <row r="13575" spans="1:27" x14ac:dyDescent="0.3">
      <c r="A13575" s="43">
        <v>981453</v>
      </c>
      <c r="B13575" s="43" t="s">
        <v>9335</v>
      </c>
      <c r="C13575" s="43" t="s">
        <v>2733</v>
      </c>
      <c r="E13575" s="43" t="s">
        <v>6263</v>
      </c>
      <c r="F13575" s="43" t="s">
        <v>28</v>
      </c>
      <c r="G13575" s="43">
        <v>53013</v>
      </c>
      <c r="Y13575" s="43" t="str">
        <f t="shared" si="424"/>
        <v>COMP</v>
      </c>
      <c r="AA13575" s="43">
        <f t="shared" si="425"/>
        <v>981453</v>
      </c>
    </row>
    <row r="13576" spans="1:27" x14ac:dyDescent="0.3">
      <c r="A13576" s="43">
        <v>2309982</v>
      </c>
      <c r="B13576" s="43" t="s">
        <v>9336</v>
      </c>
      <c r="C13576" s="43" t="s">
        <v>4318</v>
      </c>
      <c r="E13576" s="43" t="s">
        <v>34</v>
      </c>
      <c r="F13576" s="43" t="s">
        <v>30</v>
      </c>
      <c r="G13576" s="43">
        <v>49064</v>
      </c>
      <c r="Y13576" s="43" t="str">
        <f t="shared" si="424"/>
        <v>COMP</v>
      </c>
      <c r="AA13576" s="43">
        <f t="shared" si="425"/>
        <v>2309982</v>
      </c>
    </row>
    <row r="13577" spans="1:27" x14ac:dyDescent="0.3">
      <c r="A13577" s="43">
        <v>1557843</v>
      </c>
      <c r="B13577" s="43" t="s">
        <v>9336</v>
      </c>
      <c r="C13577" s="43" t="s">
        <v>508</v>
      </c>
      <c r="E13577" s="43" t="s">
        <v>6263</v>
      </c>
      <c r="F13577" s="43" t="s">
        <v>28</v>
      </c>
      <c r="G13577" s="43">
        <v>44090</v>
      </c>
      <c r="Y13577" s="43" t="str">
        <f t="shared" si="424"/>
        <v>COMP</v>
      </c>
      <c r="AA13577" s="43">
        <f t="shared" si="425"/>
        <v>1557843</v>
      </c>
    </row>
    <row r="13578" spans="1:27" x14ac:dyDescent="0.3">
      <c r="A13578" s="43">
        <v>2306142</v>
      </c>
      <c r="B13578" s="43" t="s">
        <v>9337</v>
      </c>
      <c r="C13578" s="43" t="s">
        <v>3610</v>
      </c>
      <c r="E13578" s="43" t="s">
        <v>6263</v>
      </c>
      <c r="F13578" s="43" t="s">
        <v>30</v>
      </c>
      <c r="G13578" s="43">
        <v>53061</v>
      </c>
      <c r="Y13578" s="43" t="str">
        <f t="shared" si="424"/>
        <v/>
      </c>
      <c r="AA13578" s="43" t="e">
        <f t="shared" si="425"/>
        <v>#N/A</v>
      </c>
    </row>
    <row r="13579" spans="1:27" x14ac:dyDescent="0.3">
      <c r="A13579" s="43">
        <v>2415676</v>
      </c>
      <c r="B13579" s="43" t="s">
        <v>9337</v>
      </c>
      <c r="C13579" s="43" t="s">
        <v>3066</v>
      </c>
      <c r="E13579" s="43" t="s">
        <v>6263</v>
      </c>
      <c r="F13579" s="43" t="s">
        <v>30</v>
      </c>
      <c r="G13579" s="43">
        <v>53058</v>
      </c>
      <c r="Y13579" s="43" t="str">
        <f t="shared" si="424"/>
        <v/>
      </c>
      <c r="AA13579" s="43" t="e">
        <f t="shared" si="425"/>
        <v>#N/A</v>
      </c>
    </row>
    <row r="13580" spans="1:27" x14ac:dyDescent="0.3">
      <c r="A13580" s="43">
        <v>2436104</v>
      </c>
      <c r="B13580" s="43" t="s">
        <v>9338</v>
      </c>
      <c r="C13580" s="43" t="s">
        <v>4418</v>
      </c>
      <c r="E13580" s="43" t="s">
        <v>6263</v>
      </c>
      <c r="F13580" s="43" t="s">
        <v>30</v>
      </c>
      <c r="G13580" s="43">
        <v>53013</v>
      </c>
      <c r="Y13580" s="43" t="str">
        <f t="shared" si="424"/>
        <v/>
      </c>
      <c r="AA13580" s="43" t="e">
        <f t="shared" si="425"/>
        <v>#N/A</v>
      </c>
    </row>
    <row r="13581" spans="1:27" x14ac:dyDescent="0.3">
      <c r="A13581" s="43">
        <v>1725389</v>
      </c>
      <c r="B13581" s="43" t="s">
        <v>9339</v>
      </c>
      <c r="C13581" s="43" t="s">
        <v>1885</v>
      </c>
      <c r="E13581" s="43" t="s">
        <v>6263</v>
      </c>
      <c r="F13581" s="43" t="s">
        <v>30</v>
      </c>
      <c r="G13581" s="43">
        <v>72041</v>
      </c>
      <c r="Y13581" s="43" t="str">
        <f t="shared" si="424"/>
        <v/>
      </c>
      <c r="AA13581" s="43" t="e">
        <f t="shared" si="425"/>
        <v>#N/A</v>
      </c>
    </row>
    <row r="13582" spans="1:27" x14ac:dyDescent="0.3">
      <c r="A13582" s="43">
        <v>1218495</v>
      </c>
      <c r="B13582" s="43" t="s">
        <v>9339</v>
      </c>
      <c r="C13582" s="43" t="s">
        <v>3054</v>
      </c>
      <c r="E13582" s="43" t="s">
        <v>6263</v>
      </c>
      <c r="F13582" s="43" t="s">
        <v>30</v>
      </c>
      <c r="G13582" s="43">
        <v>44125</v>
      </c>
      <c r="Y13582" s="43" t="str">
        <f t="shared" si="424"/>
        <v/>
      </c>
      <c r="AA13582" s="43" t="e">
        <f t="shared" si="425"/>
        <v>#N/A</v>
      </c>
    </row>
    <row r="13583" spans="1:27" x14ac:dyDescent="0.3">
      <c r="A13583" s="43">
        <v>1204881</v>
      </c>
      <c r="B13583" s="43" t="s">
        <v>9339</v>
      </c>
      <c r="C13583" s="43" t="s">
        <v>508</v>
      </c>
      <c r="E13583" s="43" t="s">
        <v>6263</v>
      </c>
      <c r="F13583" s="43" t="s">
        <v>28</v>
      </c>
      <c r="G13583" s="43">
        <v>44125</v>
      </c>
      <c r="Y13583" s="43" t="str">
        <f t="shared" si="424"/>
        <v/>
      </c>
      <c r="AA13583" s="43" t="e">
        <f t="shared" si="425"/>
        <v>#N/A</v>
      </c>
    </row>
    <row r="13584" spans="1:27" x14ac:dyDescent="0.3">
      <c r="A13584" s="43">
        <v>1310347</v>
      </c>
      <c r="B13584" s="43" t="s">
        <v>9340</v>
      </c>
      <c r="C13584" s="43" t="s">
        <v>232</v>
      </c>
      <c r="E13584" s="43" t="s">
        <v>29</v>
      </c>
      <c r="F13584" s="43" t="s">
        <v>28</v>
      </c>
      <c r="G13584" s="43">
        <v>44039</v>
      </c>
      <c r="Y13584" s="43" t="str">
        <f t="shared" si="424"/>
        <v/>
      </c>
      <c r="AA13584" s="43" t="e">
        <f t="shared" si="425"/>
        <v>#N/A</v>
      </c>
    </row>
    <row r="13585" spans="1:27" x14ac:dyDescent="0.3">
      <c r="A13585" s="43">
        <v>1864885</v>
      </c>
      <c r="B13585" s="43" t="s">
        <v>2884</v>
      </c>
      <c r="C13585" s="43" t="s">
        <v>9341</v>
      </c>
      <c r="E13585" s="43" t="s">
        <v>6263</v>
      </c>
      <c r="F13585" s="43" t="s">
        <v>30</v>
      </c>
      <c r="G13585" s="43">
        <v>49002</v>
      </c>
      <c r="Y13585" s="43" t="str">
        <f t="shared" si="424"/>
        <v/>
      </c>
      <c r="AA13585" s="43" t="e">
        <f t="shared" si="425"/>
        <v>#N/A</v>
      </c>
    </row>
    <row r="13586" spans="1:27" x14ac:dyDescent="0.3">
      <c r="A13586" s="43">
        <v>2153628</v>
      </c>
      <c r="B13586" s="43" t="s">
        <v>2884</v>
      </c>
      <c r="C13586" s="43" t="s">
        <v>268</v>
      </c>
      <c r="E13586" s="43" t="s">
        <v>6263</v>
      </c>
      <c r="F13586" s="43" t="s">
        <v>30</v>
      </c>
      <c r="G13586" s="43">
        <v>53064</v>
      </c>
      <c r="Y13586" s="43" t="str">
        <f t="shared" si="424"/>
        <v/>
      </c>
      <c r="AA13586" s="43" t="e">
        <f t="shared" si="425"/>
        <v>#N/A</v>
      </c>
    </row>
    <row r="13587" spans="1:27" x14ac:dyDescent="0.3">
      <c r="A13587" s="43">
        <v>2132044</v>
      </c>
      <c r="B13587" s="43" t="s">
        <v>2884</v>
      </c>
      <c r="C13587" s="43" t="s">
        <v>819</v>
      </c>
      <c r="E13587" s="43" t="s">
        <v>6263</v>
      </c>
      <c r="F13587" s="43" t="s">
        <v>28</v>
      </c>
      <c r="G13587" s="43">
        <v>85005</v>
      </c>
      <c r="Y13587" s="43" t="str">
        <f t="shared" si="424"/>
        <v/>
      </c>
      <c r="AA13587" s="43" t="e">
        <f t="shared" si="425"/>
        <v>#N/A</v>
      </c>
    </row>
    <row r="13588" spans="1:27" x14ac:dyDescent="0.3">
      <c r="A13588" s="43">
        <v>856409</v>
      </c>
      <c r="B13588" s="43" t="s">
        <v>2884</v>
      </c>
      <c r="C13588" s="43" t="s">
        <v>425</v>
      </c>
      <c r="E13588" s="43" t="s">
        <v>6263</v>
      </c>
      <c r="F13588" s="43" t="s">
        <v>28</v>
      </c>
      <c r="G13588" s="43">
        <v>49039</v>
      </c>
      <c r="Y13588" s="43" t="str">
        <f t="shared" si="424"/>
        <v/>
      </c>
      <c r="AA13588" s="43" t="e">
        <f t="shared" si="425"/>
        <v>#N/A</v>
      </c>
    </row>
    <row r="13589" spans="1:27" x14ac:dyDescent="0.3">
      <c r="A13589" s="43">
        <v>1204416</v>
      </c>
      <c r="B13589" s="43" t="s">
        <v>2884</v>
      </c>
      <c r="C13589" s="43" t="s">
        <v>478</v>
      </c>
      <c r="E13589" s="43" t="s">
        <v>6263</v>
      </c>
      <c r="F13589" s="43" t="s">
        <v>28</v>
      </c>
      <c r="G13589" s="43">
        <v>44073</v>
      </c>
      <c r="Y13589" s="43" t="str">
        <f t="shared" si="424"/>
        <v/>
      </c>
      <c r="AA13589" s="43" t="e">
        <f t="shared" si="425"/>
        <v>#N/A</v>
      </c>
    </row>
    <row r="13590" spans="1:27" x14ac:dyDescent="0.3">
      <c r="A13590" s="43">
        <v>2375086</v>
      </c>
      <c r="B13590" s="43" t="s">
        <v>2884</v>
      </c>
      <c r="C13590" s="43" t="s">
        <v>9342</v>
      </c>
      <c r="E13590" s="43" t="s">
        <v>6263</v>
      </c>
      <c r="F13590" s="43" t="s">
        <v>30</v>
      </c>
      <c r="G13590" s="43">
        <v>72041</v>
      </c>
      <c r="Y13590" s="43" t="str">
        <f t="shared" si="424"/>
        <v/>
      </c>
      <c r="AA13590" s="43" t="e">
        <f t="shared" si="425"/>
        <v>#N/A</v>
      </c>
    </row>
    <row r="13591" spans="1:27" x14ac:dyDescent="0.3">
      <c r="A13591" s="43">
        <v>1714771</v>
      </c>
      <c r="B13591" s="43" t="s">
        <v>2884</v>
      </c>
      <c r="C13591" s="43" t="s">
        <v>984</v>
      </c>
      <c r="E13591" s="43" t="s">
        <v>6263</v>
      </c>
      <c r="F13591" s="43" t="s">
        <v>28</v>
      </c>
      <c r="G13591" s="43">
        <v>85012</v>
      </c>
      <c r="Y13591" s="43" t="str">
        <f t="shared" si="424"/>
        <v/>
      </c>
      <c r="AA13591" s="43" t="e">
        <f t="shared" si="425"/>
        <v>#N/A</v>
      </c>
    </row>
    <row r="13592" spans="1:27" x14ac:dyDescent="0.3">
      <c r="A13592" s="43">
        <v>1466480</v>
      </c>
      <c r="B13592" s="43" t="s">
        <v>2884</v>
      </c>
      <c r="C13592" s="43" t="s">
        <v>629</v>
      </c>
      <c r="E13592" s="43" t="s">
        <v>6263</v>
      </c>
      <c r="F13592" s="43" t="s">
        <v>30</v>
      </c>
      <c r="G13592" s="43">
        <v>44073</v>
      </c>
      <c r="Y13592" s="43" t="str">
        <f t="shared" si="424"/>
        <v/>
      </c>
      <c r="AA13592" s="43" t="e">
        <f t="shared" si="425"/>
        <v>#N/A</v>
      </c>
    </row>
    <row r="13593" spans="1:27" x14ac:dyDescent="0.3">
      <c r="A13593" s="43">
        <v>1186352</v>
      </c>
      <c r="B13593" s="43" t="s">
        <v>2884</v>
      </c>
      <c r="C13593" s="43" t="s">
        <v>226</v>
      </c>
      <c r="E13593" s="43" t="s">
        <v>6263</v>
      </c>
      <c r="F13593" s="43" t="s">
        <v>30</v>
      </c>
      <c r="G13593" s="43">
        <v>72029</v>
      </c>
      <c r="Y13593" s="43" t="str">
        <f t="shared" si="424"/>
        <v>COMP</v>
      </c>
      <c r="AA13593" s="43">
        <f t="shared" si="425"/>
        <v>1186352</v>
      </c>
    </row>
    <row r="13594" spans="1:27" x14ac:dyDescent="0.3">
      <c r="A13594" s="43">
        <v>1263652</v>
      </c>
      <c r="B13594" s="43" t="s">
        <v>2884</v>
      </c>
      <c r="C13594" s="43" t="s">
        <v>705</v>
      </c>
      <c r="E13594" s="43" t="s">
        <v>29</v>
      </c>
      <c r="F13594" s="43" t="s">
        <v>30</v>
      </c>
      <c r="G13594" s="43">
        <v>85024</v>
      </c>
      <c r="Y13594" s="43" t="str">
        <f t="shared" si="424"/>
        <v>COMP</v>
      </c>
      <c r="AA13594" s="43">
        <f t="shared" si="425"/>
        <v>1263652</v>
      </c>
    </row>
    <row r="13595" spans="1:27" x14ac:dyDescent="0.3">
      <c r="A13595" s="43">
        <v>918175</v>
      </c>
      <c r="B13595" s="43" t="s">
        <v>2884</v>
      </c>
      <c r="C13595" s="43" t="s">
        <v>612</v>
      </c>
      <c r="E13595" s="43" t="s">
        <v>6263</v>
      </c>
      <c r="F13595" s="43" t="s">
        <v>28</v>
      </c>
      <c r="G13595" s="43">
        <v>44099</v>
      </c>
      <c r="Y13595" s="43" t="str">
        <f t="shared" si="424"/>
        <v>COMP</v>
      </c>
      <c r="AA13595" s="43">
        <f t="shared" si="425"/>
        <v>918175</v>
      </c>
    </row>
    <row r="13596" spans="1:27" x14ac:dyDescent="0.3">
      <c r="A13596" s="43">
        <v>806878</v>
      </c>
      <c r="B13596" s="43" t="s">
        <v>2884</v>
      </c>
      <c r="C13596" s="43" t="s">
        <v>5462</v>
      </c>
      <c r="E13596" s="43" t="s">
        <v>6263</v>
      </c>
      <c r="F13596" s="43" t="s">
        <v>30</v>
      </c>
      <c r="G13596" s="43">
        <v>72064</v>
      </c>
      <c r="Y13596" s="43" t="str">
        <f t="shared" si="424"/>
        <v/>
      </c>
      <c r="AA13596" s="43" t="e">
        <f t="shared" si="425"/>
        <v>#N/A</v>
      </c>
    </row>
    <row r="13597" spans="1:27" x14ac:dyDescent="0.3">
      <c r="A13597" s="43">
        <v>1742256</v>
      </c>
      <c r="B13597" s="43" t="s">
        <v>2884</v>
      </c>
      <c r="C13597" s="43" t="s">
        <v>9343</v>
      </c>
      <c r="E13597" s="43" t="s">
        <v>6263</v>
      </c>
      <c r="F13597" s="43" t="s">
        <v>30</v>
      </c>
      <c r="G13597" s="43">
        <v>85012</v>
      </c>
      <c r="Y13597" s="43" t="str">
        <f t="shared" si="424"/>
        <v/>
      </c>
      <c r="AA13597" s="43" t="e">
        <f t="shared" si="425"/>
        <v>#N/A</v>
      </c>
    </row>
    <row r="13598" spans="1:27" x14ac:dyDescent="0.3">
      <c r="A13598" s="43">
        <v>1972762</v>
      </c>
      <c r="B13598" s="43" t="s">
        <v>2884</v>
      </c>
      <c r="C13598" s="43" t="s">
        <v>239</v>
      </c>
      <c r="E13598" s="43" t="s">
        <v>6263</v>
      </c>
      <c r="F13598" s="43" t="s">
        <v>30</v>
      </c>
      <c r="G13598" s="43">
        <v>53061</v>
      </c>
      <c r="Y13598" s="43" t="str">
        <f t="shared" si="424"/>
        <v/>
      </c>
      <c r="AA13598" s="43" t="e">
        <f t="shared" si="425"/>
        <v>#N/A</v>
      </c>
    </row>
    <row r="13599" spans="1:27" x14ac:dyDescent="0.3">
      <c r="A13599" s="43">
        <v>2425579</v>
      </c>
      <c r="B13599" s="43" t="s">
        <v>2884</v>
      </c>
      <c r="C13599" s="43" t="s">
        <v>266</v>
      </c>
      <c r="E13599" s="43" t="s">
        <v>6263</v>
      </c>
      <c r="F13599" s="43" t="s">
        <v>30</v>
      </c>
      <c r="G13599" s="43">
        <v>85012</v>
      </c>
      <c r="Y13599" s="43" t="str">
        <f t="shared" si="424"/>
        <v/>
      </c>
      <c r="AA13599" s="43" t="e">
        <f t="shared" si="425"/>
        <v>#N/A</v>
      </c>
    </row>
    <row r="13600" spans="1:27" x14ac:dyDescent="0.3">
      <c r="A13600" s="43">
        <v>2217701</v>
      </c>
      <c r="B13600" s="43" t="s">
        <v>9344</v>
      </c>
      <c r="C13600" s="43" t="s">
        <v>195</v>
      </c>
      <c r="E13600" s="43" t="s">
        <v>6263</v>
      </c>
      <c r="F13600" s="43" t="s">
        <v>30</v>
      </c>
      <c r="G13600" s="43">
        <v>49001</v>
      </c>
      <c r="Y13600" s="43" t="str">
        <f t="shared" si="424"/>
        <v>COMP</v>
      </c>
      <c r="AA13600" s="43">
        <f t="shared" si="425"/>
        <v>2217701</v>
      </c>
    </row>
    <row r="13601" spans="1:27" x14ac:dyDescent="0.3">
      <c r="A13601" s="43">
        <v>2427151</v>
      </c>
      <c r="B13601" s="43" t="s">
        <v>9345</v>
      </c>
      <c r="C13601" s="43" t="s">
        <v>313</v>
      </c>
      <c r="E13601" s="43" t="s">
        <v>29</v>
      </c>
      <c r="F13601" s="43" t="s">
        <v>30</v>
      </c>
      <c r="G13601" s="43">
        <v>49009</v>
      </c>
      <c r="Y13601" s="43" t="str">
        <f t="shared" si="424"/>
        <v>COMP</v>
      </c>
      <c r="AA13601" s="43">
        <f t="shared" si="425"/>
        <v>2427151</v>
      </c>
    </row>
    <row r="13602" spans="1:27" x14ac:dyDescent="0.3">
      <c r="A13602" s="43">
        <v>929636</v>
      </c>
      <c r="B13602" s="43" t="s">
        <v>9346</v>
      </c>
      <c r="C13602" s="43" t="s">
        <v>541</v>
      </c>
      <c r="E13602" s="43" t="s">
        <v>6263</v>
      </c>
      <c r="F13602" s="43" t="s">
        <v>28</v>
      </c>
      <c r="G13602" s="43">
        <v>44108</v>
      </c>
      <c r="Y13602" s="43" t="str">
        <f t="shared" si="424"/>
        <v>COMP</v>
      </c>
      <c r="AA13602" s="43">
        <f t="shared" si="425"/>
        <v>929636</v>
      </c>
    </row>
    <row r="13603" spans="1:27" x14ac:dyDescent="0.3">
      <c r="A13603" s="43">
        <v>2098587</v>
      </c>
      <c r="B13603" s="43" t="s">
        <v>9347</v>
      </c>
      <c r="C13603" s="43" t="s">
        <v>244</v>
      </c>
      <c r="E13603" s="43" t="s">
        <v>6263</v>
      </c>
      <c r="F13603" s="43" t="s">
        <v>28</v>
      </c>
      <c r="G13603" s="43">
        <v>44015</v>
      </c>
      <c r="Y13603" s="43" t="str">
        <f t="shared" si="424"/>
        <v/>
      </c>
      <c r="AA13603" s="43" t="e">
        <f t="shared" si="425"/>
        <v>#N/A</v>
      </c>
    </row>
    <row r="13604" spans="1:27" x14ac:dyDescent="0.3">
      <c r="A13604" s="43">
        <v>1993197</v>
      </c>
      <c r="B13604" s="43" t="s">
        <v>9347</v>
      </c>
      <c r="C13604" s="43" t="s">
        <v>390</v>
      </c>
      <c r="E13604" s="43" t="s">
        <v>6263</v>
      </c>
      <c r="F13604" s="43" t="s">
        <v>30</v>
      </c>
      <c r="G13604" s="43">
        <v>44090</v>
      </c>
      <c r="Y13604" s="43" t="str">
        <f t="shared" si="424"/>
        <v/>
      </c>
      <c r="AA13604" s="43" t="e">
        <f t="shared" si="425"/>
        <v>#N/A</v>
      </c>
    </row>
    <row r="13605" spans="1:27" x14ac:dyDescent="0.3">
      <c r="A13605" s="43">
        <v>1413520</v>
      </c>
      <c r="B13605" s="43" t="s">
        <v>9347</v>
      </c>
      <c r="C13605" s="43" t="s">
        <v>508</v>
      </c>
      <c r="E13605" s="43" t="s">
        <v>6263</v>
      </c>
      <c r="F13605" s="43" t="s">
        <v>28</v>
      </c>
      <c r="G13605" s="43">
        <v>44103</v>
      </c>
      <c r="Y13605" s="43" t="str">
        <f t="shared" si="424"/>
        <v/>
      </c>
      <c r="AA13605" s="43" t="e">
        <f t="shared" si="425"/>
        <v>#N/A</v>
      </c>
    </row>
    <row r="13606" spans="1:27" x14ac:dyDescent="0.3">
      <c r="A13606" s="43">
        <v>1475231</v>
      </c>
      <c r="B13606" s="43" t="s">
        <v>9347</v>
      </c>
      <c r="C13606" s="43" t="s">
        <v>542</v>
      </c>
      <c r="E13606" s="43" t="s">
        <v>35</v>
      </c>
      <c r="F13606" s="43" t="s">
        <v>28</v>
      </c>
      <c r="G13606" s="43">
        <v>85015</v>
      </c>
      <c r="Y13606" s="43" t="str">
        <f t="shared" si="424"/>
        <v>COMP</v>
      </c>
      <c r="AA13606" s="43">
        <f t="shared" si="425"/>
        <v>1475231</v>
      </c>
    </row>
    <row r="13607" spans="1:27" x14ac:dyDescent="0.3">
      <c r="A13607" s="43">
        <v>1411049</v>
      </c>
      <c r="B13607" s="43" t="s">
        <v>9347</v>
      </c>
      <c r="C13607" s="43" t="s">
        <v>1017</v>
      </c>
      <c r="E13607" s="43" t="s">
        <v>6263</v>
      </c>
      <c r="F13607" s="43" t="s">
        <v>28</v>
      </c>
      <c r="G13607" s="43">
        <v>44090</v>
      </c>
      <c r="Y13607" s="43" t="str">
        <f t="shared" si="424"/>
        <v/>
      </c>
      <c r="AA13607" s="43" t="e">
        <f t="shared" si="425"/>
        <v>#N/A</v>
      </c>
    </row>
    <row r="13608" spans="1:27" x14ac:dyDescent="0.3">
      <c r="A13608" s="43">
        <v>2257465</v>
      </c>
      <c r="B13608" s="43" t="s">
        <v>9348</v>
      </c>
      <c r="C13608" s="43" t="s">
        <v>666</v>
      </c>
      <c r="E13608" s="43" t="s">
        <v>31</v>
      </c>
      <c r="F13608" s="43" t="s">
        <v>30</v>
      </c>
      <c r="G13608" s="43">
        <v>53061</v>
      </c>
      <c r="Y13608" s="43" t="str">
        <f t="shared" si="424"/>
        <v/>
      </c>
      <c r="AA13608" s="43" t="e">
        <f t="shared" si="425"/>
        <v>#N/A</v>
      </c>
    </row>
    <row r="13609" spans="1:27" x14ac:dyDescent="0.3">
      <c r="A13609" s="43">
        <v>1863965</v>
      </c>
      <c r="B13609" s="43" t="s">
        <v>9349</v>
      </c>
      <c r="C13609" s="43" t="s">
        <v>514</v>
      </c>
      <c r="E13609" s="43" t="s">
        <v>6263</v>
      </c>
      <c r="F13609" s="43" t="s">
        <v>28</v>
      </c>
      <c r="G13609" s="43">
        <v>44099</v>
      </c>
      <c r="Y13609" s="43" t="str">
        <f t="shared" si="424"/>
        <v/>
      </c>
      <c r="AA13609" s="43" t="e">
        <f t="shared" si="425"/>
        <v>#N/A</v>
      </c>
    </row>
    <row r="13610" spans="1:27" x14ac:dyDescent="0.3">
      <c r="A13610" s="43">
        <v>1454827</v>
      </c>
      <c r="B13610" s="43" t="s">
        <v>9350</v>
      </c>
      <c r="C13610" s="43" t="s">
        <v>330</v>
      </c>
      <c r="E13610" s="43" t="s">
        <v>6263</v>
      </c>
      <c r="F13610" s="43" t="s">
        <v>28</v>
      </c>
      <c r="G13610" s="43">
        <v>44039</v>
      </c>
      <c r="Y13610" s="43" t="str">
        <f t="shared" si="424"/>
        <v/>
      </c>
      <c r="AA13610" s="43" t="e">
        <f t="shared" si="425"/>
        <v>#N/A</v>
      </c>
    </row>
    <row r="13611" spans="1:27" x14ac:dyDescent="0.3">
      <c r="A13611" s="43">
        <v>2005419</v>
      </c>
      <c r="B13611" s="43" t="s">
        <v>2887</v>
      </c>
      <c r="C13611" s="43" t="s">
        <v>514</v>
      </c>
      <c r="E13611" s="43" t="s">
        <v>6263</v>
      </c>
      <c r="F13611" s="43" t="s">
        <v>28</v>
      </c>
      <c r="G13611" s="43">
        <v>49017</v>
      </c>
      <c r="Y13611" s="43" t="str">
        <f t="shared" si="424"/>
        <v/>
      </c>
      <c r="AA13611" s="43" t="e">
        <f t="shared" si="425"/>
        <v>#N/A</v>
      </c>
    </row>
    <row r="13612" spans="1:27" x14ac:dyDescent="0.3">
      <c r="A13612" s="43">
        <v>2268297</v>
      </c>
      <c r="B13612" s="43" t="s">
        <v>2887</v>
      </c>
      <c r="C13612" s="43" t="s">
        <v>375</v>
      </c>
      <c r="E13612" s="43" t="s">
        <v>6263</v>
      </c>
      <c r="F13612" s="43" t="s">
        <v>28</v>
      </c>
      <c r="G13612" s="43">
        <v>49027</v>
      </c>
      <c r="Y13612" s="43" t="str">
        <f t="shared" si="424"/>
        <v>COMP</v>
      </c>
      <c r="AA13612" s="43">
        <f t="shared" si="425"/>
        <v>2268297</v>
      </c>
    </row>
    <row r="13613" spans="1:27" x14ac:dyDescent="0.3">
      <c r="A13613" s="43">
        <v>1998649</v>
      </c>
      <c r="B13613" s="43" t="s">
        <v>2887</v>
      </c>
      <c r="C13613" s="43" t="s">
        <v>2801</v>
      </c>
      <c r="E13613" s="43" t="s">
        <v>35</v>
      </c>
      <c r="F13613" s="43" t="s">
        <v>30</v>
      </c>
      <c r="G13613" s="43">
        <v>53061</v>
      </c>
      <c r="Y13613" s="43" t="str">
        <f t="shared" si="424"/>
        <v>COMP</v>
      </c>
      <c r="AA13613" s="43">
        <f t="shared" si="425"/>
        <v>1998649</v>
      </c>
    </row>
    <row r="13614" spans="1:27" x14ac:dyDescent="0.3">
      <c r="A13614" s="43">
        <v>1456790</v>
      </c>
      <c r="B13614" s="43" t="s">
        <v>2887</v>
      </c>
      <c r="C13614" s="43" t="s">
        <v>422</v>
      </c>
      <c r="E13614" s="43" t="s">
        <v>6263</v>
      </c>
      <c r="F13614" s="43" t="s">
        <v>28</v>
      </c>
      <c r="G13614" s="43">
        <v>53061</v>
      </c>
      <c r="Y13614" s="43" t="str">
        <f t="shared" si="424"/>
        <v/>
      </c>
      <c r="AA13614" s="43" t="e">
        <f t="shared" si="425"/>
        <v>#N/A</v>
      </c>
    </row>
    <row r="13615" spans="1:27" x14ac:dyDescent="0.3">
      <c r="A13615" s="43">
        <v>2208698</v>
      </c>
      <c r="B13615" s="43" t="s">
        <v>9351</v>
      </c>
      <c r="C13615" s="43" t="s">
        <v>1109</v>
      </c>
      <c r="E13615" s="43" t="s">
        <v>6263</v>
      </c>
      <c r="F13615" s="43" t="s">
        <v>28</v>
      </c>
      <c r="G13615" s="43">
        <v>44055</v>
      </c>
      <c r="Y13615" s="43" t="str">
        <f t="shared" si="424"/>
        <v/>
      </c>
      <c r="AA13615" s="43" t="e">
        <f t="shared" si="425"/>
        <v>#N/A</v>
      </c>
    </row>
    <row r="13616" spans="1:27" x14ac:dyDescent="0.3">
      <c r="A13616" s="43">
        <v>895204</v>
      </c>
      <c r="B13616" s="43" t="s">
        <v>9352</v>
      </c>
      <c r="C13616" s="43" t="s">
        <v>497</v>
      </c>
      <c r="E13616" s="43" t="s">
        <v>6263</v>
      </c>
      <c r="F13616" s="43" t="s">
        <v>30</v>
      </c>
      <c r="G13616" s="43">
        <v>85051</v>
      </c>
      <c r="Y13616" s="43" t="str">
        <f t="shared" si="424"/>
        <v/>
      </c>
      <c r="AA13616" s="43" t="e">
        <f t="shared" si="425"/>
        <v>#N/A</v>
      </c>
    </row>
    <row r="13617" spans="1:27" x14ac:dyDescent="0.3">
      <c r="A13617" s="43">
        <v>284210</v>
      </c>
      <c r="B13617" s="43" t="s">
        <v>9352</v>
      </c>
      <c r="C13617" s="43" t="s">
        <v>3075</v>
      </c>
      <c r="E13617" s="43" t="s">
        <v>6263</v>
      </c>
      <c r="F13617" s="43" t="s">
        <v>28</v>
      </c>
      <c r="G13617" s="43">
        <v>85051</v>
      </c>
      <c r="Y13617" s="43" t="str">
        <f t="shared" si="424"/>
        <v/>
      </c>
      <c r="AA13617" s="43" t="e">
        <f t="shared" si="425"/>
        <v>#N/A</v>
      </c>
    </row>
    <row r="13618" spans="1:27" x14ac:dyDescent="0.3">
      <c r="A13618" s="43">
        <v>163178</v>
      </c>
      <c r="B13618" s="43" t="s">
        <v>9352</v>
      </c>
      <c r="C13618" s="43" t="s">
        <v>437</v>
      </c>
      <c r="E13618" s="43" t="s">
        <v>6263</v>
      </c>
      <c r="F13618" s="43" t="s">
        <v>28</v>
      </c>
      <c r="G13618" s="43">
        <v>85051</v>
      </c>
      <c r="Y13618" s="43" t="str">
        <f t="shared" si="424"/>
        <v/>
      </c>
      <c r="AA13618" s="43" t="e">
        <f t="shared" si="425"/>
        <v>#N/A</v>
      </c>
    </row>
    <row r="13619" spans="1:27" x14ac:dyDescent="0.3">
      <c r="A13619" s="43">
        <v>403617</v>
      </c>
      <c r="B13619" s="43" t="s">
        <v>9352</v>
      </c>
      <c r="C13619" s="43" t="s">
        <v>444</v>
      </c>
      <c r="E13619" s="43" t="s">
        <v>6263</v>
      </c>
      <c r="F13619" s="43" t="s">
        <v>28</v>
      </c>
      <c r="G13619" s="43">
        <v>85012</v>
      </c>
      <c r="Y13619" s="43" t="str">
        <f t="shared" si="424"/>
        <v/>
      </c>
      <c r="AA13619" s="43" t="e">
        <f t="shared" si="425"/>
        <v>#N/A</v>
      </c>
    </row>
    <row r="13620" spans="1:27" x14ac:dyDescent="0.3">
      <c r="A13620" s="43">
        <v>159704</v>
      </c>
      <c r="B13620" s="43" t="s">
        <v>9352</v>
      </c>
      <c r="C13620" s="43" t="s">
        <v>1946</v>
      </c>
      <c r="E13620" s="43" t="s">
        <v>6263</v>
      </c>
      <c r="F13620" s="43" t="s">
        <v>30</v>
      </c>
      <c r="G13620" s="43">
        <v>85051</v>
      </c>
      <c r="Y13620" s="43" t="str">
        <f t="shared" si="424"/>
        <v/>
      </c>
      <c r="AA13620" s="43" t="e">
        <f t="shared" si="425"/>
        <v>#N/A</v>
      </c>
    </row>
    <row r="13621" spans="1:27" x14ac:dyDescent="0.3">
      <c r="A13621" s="43">
        <v>359797</v>
      </c>
      <c r="B13621" s="43" t="s">
        <v>9352</v>
      </c>
      <c r="C13621" s="43" t="s">
        <v>1109</v>
      </c>
      <c r="E13621" s="43" t="s">
        <v>29</v>
      </c>
      <c r="F13621" s="43" t="s">
        <v>28</v>
      </c>
      <c r="G13621" s="43">
        <v>85051</v>
      </c>
      <c r="Y13621" s="43" t="str">
        <f t="shared" si="424"/>
        <v/>
      </c>
      <c r="AA13621" s="43" t="e">
        <f t="shared" si="425"/>
        <v>#N/A</v>
      </c>
    </row>
    <row r="13622" spans="1:27" x14ac:dyDescent="0.3">
      <c r="A13622" s="43">
        <v>2355489</v>
      </c>
      <c r="B13622" s="43" t="s">
        <v>2890</v>
      </c>
      <c r="C13622" s="43" t="s">
        <v>512</v>
      </c>
      <c r="E13622" s="43" t="s">
        <v>29</v>
      </c>
      <c r="F13622" s="43" t="s">
        <v>28</v>
      </c>
      <c r="G13622" s="43">
        <v>53013</v>
      </c>
      <c r="Y13622" s="43" t="str">
        <f t="shared" si="424"/>
        <v>COMP</v>
      </c>
      <c r="AA13622" s="43">
        <f t="shared" si="425"/>
        <v>2355489</v>
      </c>
    </row>
    <row r="13623" spans="1:27" x14ac:dyDescent="0.3">
      <c r="A13623" s="43">
        <v>2314349</v>
      </c>
      <c r="B13623" s="43" t="s">
        <v>2890</v>
      </c>
      <c r="C13623" s="43" t="s">
        <v>512</v>
      </c>
      <c r="E13623" s="43" t="s">
        <v>29</v>
      </c>
      <c r="F13623" s="43" t="s">
        <v>28</v>
      </c>
      <c r="G13623" s="43">
        <v>44094</v>
      </c>
      <c r="Y13623" s="43" t="str">
        <f t="shared" si="424"/>
        <v>COMP</v>
      </c>
      <c r="AA13623" s="43">
        <f t="shared" si="425"/>
        <v>2314349</v>
      </c>
    </row>
    <row r="13624" spans="1:27" x14ac:dyDescent="0.3">
      <c r="A13624" s="43">
        <v>1560037</v>
      </c>
      <c r="B13624" s="43" t="s">
        <v>2890</v>
      </c>
      <c r="C13624" s="43" t="s">
        <v>708</v>
      </c>
      <c r="E13624" s="43" t="s">
        <v>35</v>
      </c>
      <c r="F13624" s="43" t="s">
        <v>30</v>
      </c>
      <c r="G13624" s="43">
        <v>53058</v>
      </c>
      <c r="Y13624" s="43" t="str">
        <f t="shared" si="424"/>
        <v>COMP</v>
      </c>
      <c r="AA13624" s="43">
        <f t="shared" si="425"/>
        <v>1560037</v>
      </c>
    </row>
    <row r="13625" spans="1:27" x14ac:dyDescent="0.3">
      <c r="A13625" s="43">
        <v>2300650</v>
      </c>
      <c r="B13625" s="43" t="s">
        <v>2890</v>
      </c>
      <c r="C13625" s="43" t="s">
        <v>6442</v>
      </c>
      <c r="E13625" s="43" t="s">
        <v>29</v>
      </c>
      <c r="F13625" s="43" t="s">
        <v>30</v>
      </c>
      <c r="G13625" s="43">
        <v>49064</v>
      </c>
      <c r="Y13625" s="43" t="str">
        <f t="shared" si="424"/>
        <v>COMP</v>
      </c>
      <c r="AA13625" s="43">
        <f t="shared" si="425"/>
        <v>2300650</v>
      </c>
    </row>
    <row r="13626" spans="1:27" x14ac:dyDescent="0.3">
      <c r="A13626" s="43">
        <v>2233723</v>
      </c>
      <c r="B13626" s="43" t="s">
        <v>2890</v>
      </c>
      <c r="C13626" s="43" t="s">
        <v>497</v>
      </c>
      <c r="E13626" s="43" t="s">
        <v>6263</v>
      </c>
      <c r="F13626" s="43" t="s">
        <v>30</v>
      </c>
      <c r="G13626" s="43">
        <v>72041</v>
      </c>
      <c r="Y13626" s="43" t="str">
        <f t="shared" si="424"/>
        <v/>
      </c>
      <c r="AA13626" s="43" t="e">
        <f t="shared" si="425"/>
        <v>#N/A</v>
      </c>
    </row>
    <row r="13627" spans="1:27" x14ac:dyDescent="0.3">
      <c r="A13627" s="43">
        <v>1677360</v>
      </c>
      <c r="B13627" s="43" t="s">
        <v>2890</v>
      </c>
      <c r="C13627" s="43" t="s">
        <v>244</v>
      </c>
      <c r="E13627" s="43" t="s">
        <v>6263</v>
      </c>
      <c r="F13627" s="43" t="s">
        <v>28</v>
      </c>
      <c r="G13627" s="43">
        <v>44055</v>
      </c>
      <c r="Y13627" s="43" t="str">
        <f t="shared" si="424"/>
        <v/>
      </c>
      <c r="AA13627" s="43" t="e">
        <f t="shared" si="425"/>
        <v>#N/A</v>
      </c>
    </row>
    <row r="13628" spans="1:27" x14ac:dyDescent="0.3">
      <c r="A13628" s="43">
        <v>456354</v>
      </c>
      <c r="B13628" s="43" t="s">
        <v>2890</v>
      </c>
      <c r="C13628" s="43" t="s">
        <v>659</v>
      </c>
      <c r="E13628" s="43" t="s">
        <v>6263</v>
      </c>
      <c r="F13628" s="43" t="s">
        <v>28</v>
      </c>
      <c r="G13628" s="43">
        <v>85005</v>
      </c>
      <c r="Y13628" s="43" t="str">
        <f t="shared" si="424"/>
        <v>COMP</v>
      </c>
      <c r="AA13628" s="43">
        <f t="shared" si="425"/>
        <v>456354</v>
      </c>
    </row>
    <row r="13629" spans="1:27" x14ac:dyDescent="0.3">
      <c r="A13629" s="43">
        <v>2338104</v>
      </c>
      <c r="B13629" s="43" t="s">
        <v>2890</v>
      </c>
      <c r="C13629" s="43" t="s">
        <v>697</v>
      </c>
      <c r="E13629" s="43" t="s">
        <v>35</v>
      </c>
      <c r="F13629" s="43" t="s">
        <v>30</v>
      </c>
      <c r="G13629" s="43">
        <v>85067</v>
      </c>
      <c r="Y13629" s="43" t="str">
        <f t="shared" si="424"/>
        <v>COMP</v>
      </c>
      <c r="AA13629" s="43">
        <f t="shared" si="425"/>
        <v>2338104</v>
      </c>
    </row>
    <row r="13630" spans="1:27" x14ac:dyDescent="0.3">
      <c r="A13630" s="43">
        <v>2004557</v>
      </c>
      <c r="B13630" s="43" t="s">
        <v>2890</v>
      </c>
      <c r="C13630" s="43" t="s">
        <v>399</v>
      </c>
      <c r="E13630" s="43" t="s">
        <v>6263</v>
      </c>
      <c r="F13630" s="43" t="s">
        <v>28</v>
      </c>
      <c r="G13630" s="43">
        <v>72041</v>
      </c>
      <c r="Y13630" s="43" t="str">
        <f t="shared" si="424"/>
        <v/>
      </c>
      <c r="AA13630" s="43" t="e">
        <f t="shared" si="425"/>
        <v>#N/A</v>
      </c>
    </row>
    <row r="13631" spans="1:27" x14ac:dyDescent="0.3">
      <c r="A13631" s="43">
        <v>2424638</v>
      </c>
      <c r="B13631" s="43" t="s">
        <v>2890</v>
      </c>
      <c r="C13631" s="43" t="s">
        <v>618</v>
      </c>
      <c r="E13631" s="43" t="s">
        <v>6263</v>
      </c>
      <c r="F13631" s="43" t="s">
        <v>28</v>
      </c>
      <c r="G13631" s="43">
        <v>44021</v>
      </c>
      <c r="Y13631" s="43" t="str">
        <f t="shared" si="424"/>
        <v/>
      </c>
      <c r="AA13631" s="43" t="e">
        <f t="shared" si="425"/>
        <v>#N/A</v>
      </c>
    </row>
    <row r="13632" spans="1:27" x14ac:dyDescent="0.3">
      <c r="A13632" s="43">
        <v>2298222</v>
      </c>
      <c r="B13632" s="43" t="s">
        <v>2890</v>
      </c>
      <c r="C13632" s="43" t="s">
        <v>223</v>
      </c>
      <c r="E13632" s="43" t="s">
        <v>6263</v>
      </c>
      <c r="F13632" s="43" t="s">
        <v>28</v>
      </c>
      <c r="G13632" s="43">
        <v>49034</v>
      </c>
      <c r="Y13632" s="43" t="str">
        <f t="shared" si="424"/>
        <v/>
      </c>
      <c r="AA13632" s="43" t="e">
        <f t="shared" si="425"/>
        <v>#N/A</v>
      </c>
    </row>
    <row r="13633" spans="1:27" x14ac:dyDescent="0.3">
      <c r="A13633" s="43">
        <v>2040149</v>
      </c>
      <c r="B13633" s="43" t="s">
        <v>2890</v>
      </c>
      <c r="C13633" s="43" t="s">
        <v>755</v>
      </c>
      <c r="E13633" s="43" t="s">
        <v>6263</v>
      </c>
      <c r="F13633" s="43" t="s">
        <v>28</v>
      </c>
      <c r="G13633" s="43">
        <v>44125</v>
      </c>
      <c r="Y13633" s="43" t="str">
        <f t="shared" si="424"/>
        <v/>
      </c>
      <c r="AA13633" s="43" t="e">
        <f t="shared" si="425"/>
        <v>#N/A</v>
      </c>
    </row>
    <row r="13634" spans="1:27" x14ac:dyDescent="0.3">
      <c r="A13634" s="43">
        <v>2348855</v>
      </c>
      <c r="B13634" s="43" t="s">
        <v>2890</v>
      </c>
      <c r="C13634" s="43" t="s">
        <v>565</v>
      </c>
      <c r="E13634" s="43" t="s">
        <v>6263</v>
      </c>
      <c r="F13634" s="43" t="s">
        <v>28</v>
      </c>
      <c r="G13634" s="43">
        <v>44105</v>
      </c>
      <c r="Y13634" s="43" t="str">
        <f t="shared" ref="Y13634:Y13697" si="426">IF(ISERROR(AA13634)=FALSE,"COMP","")</f>
        <v/>
      </c>
      <c r="AA13634" s="43" t="e">
        <f t="shared" si="425"/>
        <v>#N/A</v>
      </c>
    </row>
    <row r="13635" spans="1:27" x14ac:dyDescent="0.3">
      <c r="A13635" s="43">
        <v>2178722</v>
      </c>
      <c r="B13635" s="43" t="s">
        <v>2890</v>
      </c>
      <c r="C13635" s="43" t="s">
        <v>657</v>
      </c>
      <c r="E13635" s="43" t="s">
        <v>6263</v>
      </c>
      <c r="F13635" s="43" t="s">
        <v>28</v>
      </c>
      <c r="G13635" s="43">
        <v>85033</v>
      </c>
      <c r="Y13635" s="43" t="str">
        <f t="shared" si="426"/>
        <v/>
      </c>
      <c r="AA13635" s="43" t="e">
        <f t="shared" ref="AA13635:AA13698" si="427">VLOOKUP(A13635,Z:Z,1,FALSE)</f>
        <v>#N/A</v>
      </c>
    </row>
    <row r="13636" spans="1:27" x14ac:dyDescent="0.3">
      <c r="A13636" s="43">
        <v>212769</v>
      </c>
      <c r="B13636" s="43" t="s">
        <v>2890</v>
      </c>
      <c r="C13636" s="43" t="s">
        <v>632</v>
      </c>
      <c r="E13636" s="43" t="s">
        <v>6263</v>
      </c>
      <c r="F13636" s="43" t="s">
        <v>28</v>
      </c>
      <c r="G13636" s="43">
        <v>53063</v>
      </c>
      <c r="Y13636" s="43" t="str">
        <f t="shared" si="426"/>
        <v>COMP</v>
      </c>
      <c r="AA13636" s="43">
        <f t="shared" si="427"/>
        <v>212769</v>
      </c>
    </row>
    <row r="13637" spans="1:27" x14ac:dyDescent="0.3">
      <c r="A13637" s="43">
        <v>1303081</v>
      </c>
      <c r="B13637" s="43" t="s">
        <v>2890</v>
      </c>
      <c r="C13637" s="43" t="s">
        <v>829</v>
      </c>
      <c r="E13637" s="43" t="s">
        <v>6263</v>
      </c>
      <c r="F13637" s="43" t="s">
        <v>28</v>
      </c>
      <c r="G13637" s="43">
        <v>85053</v>
      </c>
      <c r="Y13637" s="43" t="str">
        <f t="shared" si="426"/>
        <v/>
      </c>
      <c r="AA13637" s="43" t="e">
        <f t="shared" si="427"/>
        <v>#N/A</v>
      </c>
    </row>
    <row r="13638" spans="1:27" x14ac:dyDescent="0.3">
      <c r="A13638" s="43">
        <v>803689</v>
      </c>
      <c r="B13638" s="43" t="s">
        <v>2890</v>
      </c>
      <c r="C13638" s="43" t="s">
        <v>3492</v>
      </c>
      <c r="E13638" s="43" t="s">
        <v>6263</v>
      </c>
      <c r="F13638" s="43" t="s">
        <v>28</v>
      </c>
      <c r="G13638" s="43">
        <v>44067</v>
      </c>
      <c r="Y13638" s="43" t="str">
        <f t="shared" si="426"/>
        <v>COMP</v>
      </c>
      <c r="AA13638" s="43">
        <f t="shared" si="427"/>
        <v>803689</v>
      </c>
    </row>
    <row r="13639" spans="1:27" x14ac:dyDescent="0.3">
      <c r="A13639" s="43">
        <v>1394427</v>
      </c>
      <c r="B13639" s="43" t="s">
        <v>2890</v>
      </c>
      <c r="C13639" s="43" t="s">
        <v>232</v>
      </c>
      <c r="E13639" s="43" t="s">
        <v>6263</v>
      </c>
      <c r="F13639" s="43" t="s">
        <v>28</v>
      </c>
      <c r="G13639" s="43">
        <v>49064</v>
      </c>
      <c r="Y13639" s="43" t="str">
        <f t="shared" si="426"/>
        <v>COMP</v>
      </c>
      <c r="AA13639" s="43">
        <f t="shared" si="427"/>
        <v>1394427</v>
      </c>
    </row>
    <row r="13640" spans="1:27" x14ac:dyDescent="0.3">
      <c r="A13640" s="43">
        <v>2261549</v>
      </c>
      <c r="B13640" s="43" t="s">
        <v>2890</v>
      </c>
      <c r="C13640" s="43" t="s">
        <v>292</v>
      </c>
      <c r="E13640" s="43" t="s">
        <v>35</v>
      </c>
      <c r="F13640" s="43" t="s">
        <v>30</v>
      </c>
      <c r="G13640" s="43">
        <v>72051</v>
      </c>
      <c r="Y13640" s="43" t="str">
        <f t="shared" si="426"/>
        <v>COMP</v>
      </c>
      <c r="AA13640" s="43">
        <f t="shared" si="427"/>
        <v>2261549</v>
      </c>
    </row>
    <row r="13641" spans="1:27" x14ac:dyDescent="0.3">
      <c r="A13641" s="43">
        <v>2415152</v>
      </c>
      <c r="B13641" s="43" t="s">
        <v>2890</v>
      </c>
      <c r="C13641" s="43" t="s">
        <v>484</v>
      </c>
      <c r="E13641" s="43" t="s">
        <v>29</v>
      </c>
      <c r="F13641" s="43" t="s">
        <v>28</v>
      </c>
      <c r="G13641" s="43">
        <v>49054</v>
      </c>
      <c r="Y13641" s="43" t="str">
        <f t="shared" si="426"/>
        <v/>
      </c>
      <c r="AA13641" s="43" t="e">
        <f t="shared" si="427"/>
        <v>#N/A</v>
      </c>
    </row>
    <row r="13642" spans="1:27" x14ac:dyDescent="0.3">
      <c r="A13642" s="43">
        <v>164662</v>
      </c>
      <c r="B13642" s="43" t="s">
        <v>2890</v>
      </c>
      <c r="C13642" s="43" t="s">
        <v>2519</v>
      </c>
      <c r="E13642" s="43" t="s">
        <v>29</v>
      </c>
      <c r="F13642" s="43" t="s">
        <v>30</v>
      </c>
      <c r="G13642" s="43">
        <v>44027</v>
      </c>
      <c r="Y13642" s="43" t="str">
        <f t="shared" si="426"/>
        <v>COMP</v>
      </c>
      <c r="AA13642" s="43">
        <f t="shared" si="427"/>
        <v>164662</v>
      </c>
    </row>
    <row r="13643" spans="1:27" x14ac:dyDescent="0.3">
      <c r="A13643" s="43">
        <v>389123</v>
      </c>
      <c r="B13643" s="43" t="s">
        <v>2890</v>
      </c>
      <c r="C13643" s="43" t="s">
        <v>1429</v>
      </c>
      <c r="E13643" s="43" t="s">
        <v>6263</v>
      </c>
      <c r="F13643" s="43" t="s">
        <v>28</v>
      </c>
      <c r="G13643" s="43">
        <v>53062</v>
      </c>
      <c r="Y13643" s="43" t="str">
        <f t="shared" si="426"/>
        <v>COMP</v>
      </c>
      <c r="AA13643" s="43">
        <f t="shared" si="427"/>
        <v>389123</v>
      </c>
    </row>
    <row r="13644" spans="1:27" x14ac:dyDescent="0.3">
      <c r="A13644" s="43">
        <v>2001473</v>
      </c>
      <c r="B13644" s="43" t="s">
        <v>2890</v>
      </c>
      <c r="C13644" s="43" t="s">
        <v>9353</v>
      </c>
      <c r="E13644" s="43" t="s">
        <v>6263</v>
      </c>
      <c r="F13644" s="43" t="s">
        <v>28</v>
      </c>
      <c r="G13644" s="43">
        <v>44067</v>
      </c>
      <c r="Y13644" s="43" t="str">
        <f t="shared" si="426"/>
        <v/>
      </c>
      <c r="AA13644" s="43" t="e">
        <f t="shared" si="427"/>
        <v>#N/A</v>
      </c>
    </row>
    <row r="13645" spans="1:27" x14ac:dyDescent="0.3">
      <c r="A13645" s="43">
        <v>1952590</v>
      </c>
      <c r="B13645" s="43" t="s">
        <v>2890</v>
      </c>
      <c r="C13645" s="43" t="s">
        <v>305</v>
      </c>
      <c r="E13645" s="43" t="s">
        <v>6263</v>
      </c>
      <c r="F13645" s="43" t="s">
        <v>28</v>
      </c>
      <c r="G13645" s="43">
        <v>44062</v>
      </c>
      <c r="Y13645" s="43" t="str">
        <f t="shared" si="426"/>
        <v>COMP</v>
      </c>
      <c r="AA13645" s="43">
        <f t="shared" si="427"/>
        <v>1952590</v>
      </c>
    </row>
    <row r="13646" spans="1:27" x14ac:dyDescent="0.3">
      <c r="A13646" s="43">
        <v>2308380</v>
      </c>
      <c r="B13646" s="43" t="s">
        <v>2890</v>
      </c>
      <c r="C13646" s="43" t="s">
        <v>346</v>
      </c>
      <c r="E13646" s="43" t="s">
        <v>6263</v>
      </c>
      <c r="F13646" s="43" t="s">
        <v>28</v>
      </c>
      <c r="G13646" s="43">
        <v>85052</v>
      </c>
      <c r="Y13646" s="43" t="str">
        <f t="shared" si="426"/>
        <v>COMP</v>
      </c>
      <c r="AA13646" s="43">
        <f t="shared" si="427"/>
        <v>2308380</v>
      </c>
    </row>
    <row r="13647" spans="1:27" x14ac:dyDescent="0.3">
      <c r="A13647" s="43">
        <v>2143843</v>
      </c>
      <c r="B13647" s="43" t="s">
        <v>2890</v>
      </c>
      <c r="C13647" s="43" t="s">
        <v>287</v>
      </c>
      <c r="E13647" s="43" t="s">
        <v>6263</v>
      </c>
      <c r="F13647" s="43" t="s">
        <v>28</v>
      </c>
      <c r="G13647" s="43">
        <v>72017</v>
      </c>
      <c r="Y13647" s="43" t="str">
        <f t="shared" si="426"/>
        <v/>
      </c>
      <c r="AA13647" s="43" t="e">
        <f t="shared" si="427"/>
        <v>#N/A</v>
      </c>
    </row>
    <row r="13648" spans="1:27" x14ac:dyDescent="0.3">
      <c r="A13648" s="43">
        <v>2434165</v>
      </c>
      <c r="B13648" s="43" t="s">
        <v>9354</v>
      </c>
      <c r="C13648" s="43" t="s">
        <v>708</v>
      </c>
      <c r="E13648" s="43" t="s">
        <v>29</v>
      </c>
      <c r="F13648" s="43" t="s">
        <v>30</v>
      </c>
      <c r="G13648" s="43">
        <v>44139</v>
      </c>
      <c r="Y13648" s="43" t="str">
        <f t="shared" si="426"/>
        <v/>
      </c>
      <c r="AA13648" s="43" t="e">
        <f t="shared" si="427"/>
        <v>#N/A</v>
      </c>
    </row>
    <row r="13649" spans="1:27" x14ac:dyDescent="0.3">
      <c r="A13649" s="43">
        <v>1082902</v>
      </c>
      <c r="B13649" s="43" t="s">
        <v>2894</v>
      </c>
      <c r="C13649" s="43" t="s">
        <v>937</v>
      </c>
      <c r="E13649" s="43" t="s">
        <v>6263</v>
      </c>
      <c r="F13649" s="43" t="s">
        <v>28</v>
      </c>
      <c r="G13649" s="43">
        <v>44071</v>
      </c>
      <c r="Y13649" s="43" t="str">
        <f t="shared" si="426"/>
        <v/>
      </c>
      <c r="AA13649" s="43" t="e">
        <f t="shared" si="427"/>
        <v>#N/A</v>
      </c>
    </row>
    <row r="13650" spans="1:27" x14ac:dyDescent="0.3">
      <c r="A13650" s="43">
        <v>1077353</v>
      </c>
      <c r="B13650" s="43" t="s">
        <v>2894</v>
      </c>
      <c r="C13650" s="43" t="s">
        <v>218</v>
      </c>
      <c r="E13650" s="43" t="s">
        <v>6263</v>
      </c>
      <c r="F13650" s="43" t="s">
        <v>28</v>
      </c>
      <c r="G13650" s="43">
        <v>44071</v>
      </c>
      <c r="Y13650" s="43" t="str">
        <f t="shared" si="426"/>
        <v/>
      </c>
      <c r="AA13650" s="43" t="e">
        <f t="shared" si="427"/>
        <v>#N/A</v>
      </c>
    </row>
    <row r="13651" spans="1:27" x14ac:dyDescent="0.3">
      <c r="A13651" s="43">
        <v>1610659</v>
      </c>
      <c r="B13651" s="43" t="s">
        <v>2894</v>
      </c>
      <c r="C13651" s="43" t="s">
        <v>687</v>
      </c>
      <c r="E13651" s="43" t="s">
        <v>6263</v>
      </c>
      <c r="F13651" s="43" t="s">
        <v>28</v>
      </c>
      <c r="G13651" s="43">
        <v>44084</v>
      </c>
      <c r="Y13651" s="43" t="str">
        <f t="shared" si="426"/>
        <v>COMP</v>
      </c>
      <c r="AA13651" s="43">
        <f t="shared" si="427"/>
        <v>1610659</v>
      </c>
    </row>
    <row r="13652" spans="1:27" x14ac:dyDescent="0.3">
      <c r="A13652" s="43">
        <v>1130078</v>
      </c>
      <c r="B13652" s="43" t="s">
        <v>2894</v>
      </c>
      <c r="C13652" s="43" t="s">
        <v>951</v>
      </c>
      <c r="E13652" s="43" t="s">
        <v>29</v>
      </c>
      <c r="F13652" s="43" t="s">
        <v>28</v>
      </c>
      <c r="G13652" s="43">
        <v>44071</v>
      </c>
      <c r="Y13652" s="43" t="str">
        <f t="shared" si="426"/>
        <v>COMP</v>
      </c>
      <c r="AA13652" s="43">
        <f t="shared" si="427"/>
        <v>1130078</v>
      </c>
    </row>
    <row r="13653" spans="1:27" x14ac:dyDescent="0.3">
      <c r="A13653" s="43">
        <v>1072524</v>
      </c>
      <c r="B13653" s="43" t="s">
        <v>2894</v>
      </c>
      <c r="C13653" s="43" t="s">
        <v>542</v>
      </c>
      <c r="E13653" s="43" t="s">
        <v>6263</v>
      </c>
      <c r="F13653" s="43" t="s">
        <v>28</v>
      </c>
      <c r="G13653" s="43">
        <v>44024</v>
      </c>
      <c r="Y13653" s="43" t="str">
        <f t="shared" si="426"/>
        <v>COMP</v>
      </c>
      <c r="AA13653" s="43">
        <f t="shared" si="427"/>
        <v>1072524</v>
      </c>
    </row>
    <row r="13654" spans="1:27" x14ac:dyDescent="0.3">
      <c r="A13654" s="43">
        <v>1564499</v>
      </c>
      <c r="B13654" s="43" t="s">
        <v>9355</v>
      </c>
      <c r="C13654" s="43" t="s">
        <v>1752</v>
      </c>
      <c r="E13654" s="43" t="s">
        <v>6263</v>
      </c>
      <c r="F13654" s="43" t="s">
        <v>30</v>
      </c>
      <c r="G13654" s="43">
        <v>44035</v>
      </c>
      <c r="Y13654" s="43" t="str">
        <f t="shared" si="426"/>
        <v/>
      </c>
      <c r="AA13654" s="43" t="e">
        <f t="shared" si="427"/>
        <v>#N/A</v>
      </c>
    </row>
    <row r="13655" spans="1:27" x14ac:dyDescent="0.3">
      <c r="A13655" s="43">
        <v>2341487</v>
      </c>
      <c r="B13655" s="43" t="s">
        <v>9356</v>
      </c>
      <c r="C13655" s="43" t="s">
        <v>189</v>
      </c>
      <c r="E13655" s="43" t="s">
        <v>6263</v>
      </c>
      <c r="F13655" s="43" t="s">
        <v>30</v>
      </c>
      <c r="G13655" s="43">
        <v>49004</v>
      </c>
      <c r="Y13655" s="43" t="str">
        <f t="shared" si="426"/>
        <v/>
      </c>
      <c r="AA13655" s="43" t="e">
        <f t="shared" si="427"/>
        <v>#N/A</v>
      </c>
    </row>
    <row r="13656" spans="1:27" x14ac:dyDescent="0.3">
      <c r="A13656" s="43">
        <v>559988</v>
      </c>
      <c r="B13656" s="43" t="s">
        <v>9356</v>
      </c>
      <c r="C13656" s="43" t="s">
        <v>8154</v>
      </c>
      <c r="E13656" s="43" t="s">
        <v>29</v>
      </c>
      <c r="F13656" s="43" t="s">
        <v>30</v>
      </c>
      <c r="G13656" s="43">
        <v>44035</v>
      </c>
      <c r="Y13656" s="43" t="str">
        <f t="shared" si="426"/>
        <v>COMP</v>
      </c>
      <c r="AA13656" s="43">
        <f t="shared" si="427"/>
        <v>559988</v>
      </c>
    </row>
    <row r="13657" spans="1:27" x14ac:dyDescent="0.3">
      <c r="A13657" s="43">
        <v>711554</v>
      </c>
      <c r="B13657" s="43" t="s">
        <v>9356</v>
      </c>
      <c r="C13657" s="43" t="s">
        <v>2115</v>
      </c>
      <c r="E13657" s="43" t="s">
        <v>6263</v>
      </c>
      <c r="F13657" s="43" t="s">
        <v>28</v>
      </c>
      <c r="G13657" s="43">
        <v>53061</v>
      </c>
      <c r="Y13657" s="43" t="str">
        <f t="shared" si="426"/>
        <v/>
      </c>
      <c r="AA13657" s="43" t="e">
        <f t="shared" si="427"/>
        <v>#N/A</v>
      </c>
    </row>
    <row r="13658" spans="1:27" x14ac:dyDescent="0.3">
      <c r="A13658" s="43">
        <v>2013664</v>
      </c>
      <c r="B13658" s="43" t="s">
        <v>9356</v>
      </c>
      <c r="C13658" s="43" t="s">
        <v>580</v>
      </c>
      <c r="E13658" s="43" t="s">
        <v>6263</v>
      </c>
      <c r="F13658" s="43" t="s">
        <v>30</v>
      </c>
      <c r="G13658" s="43">
        <v>72041</v>
      </c>
      <c r="Y13658" s="43" t="str">
        <f t="shared" si="426"/>
        <v/>
      </c>
      <c r="AA13658" s="43" t="e">
        <f t="shared" si="427"/>
        <v>#N/A</v>
      </c>
    </row>
    <row r="13659" spans="1:27" x14ac:dyDescent="0.3">
      <c r="A13659" s="43">
        <v>2350109</v>
      </c>
      <c r="B13659" s="43" t="s">
        <v>9357</v>
      </c>
      <c r="C13659" s="43" t="s">
        <v>2332</v>
      </c>
      <c r="E13659" s="43" t="s">
        <v>6263</v>
      </c>
      <c r="F13659" s="43" t="s">
        <v>30</v>
      </c>
      <c r="G13659" s="43">
        <v>85024</v>
      </c>
      <c r="Y13659" s="43" t="str">
        <f t="shared" si="426"/>
        <v/>
      </c>
      <c r="AA13659" s="43" t="e">
        <f t="shared" si="427"/>
        <v>#N/A</v>
      </c>
    </row>
    <row r="13660" spans="1:27" x14ac:dyDescent="0.3">
      <c r="A13660" s="43">
        <v>1451949</v>
      </c>
      <c r="B13660" s="43" t="s">
        <v>2895</v>
      </c>
      <c r="C13660" s="43" t="s">
        <v>514</v>
      </c>
      <c r="E13660" s="43" t="s">
        <v>6263</v>
      </c>
      <c r="F13660" s="43" t="s">
        <v>28</v>
      </c>
      <c r="G13660" s="43">
        <v>44015</v>
      </c>
      <c r="Y13660" s="43" t="str">
        <f t="shared" si="426"/>
        <v/>
      </c>
      <c r="AA13660" s="43" t="e">
        <f t="shared" si="427"/>
        <v>#N/A</v>
      </c>
    </row>
    <row r="13661" spans="1:27" x14ac:dyDescent="0.3">
      <c r="A13661" s="43">
        <v>2085020</v>
      </c>
      <c r="B13661" s="43" t="s">
        <v>2895</v>
      </c>
      <c r="C13661" s="43" t="s">
        <v>421</v>
      </c>
      <c r="E13661" s="43" t="s">
        <v>6263</v>
      </c>
      <c r="F13661" s="43" t="s">
        <v>30</v>
      </c>
      <c r="G13661" s="43">
        <v>49037</v>
      </c>
      <c r="Y13661" s="43" t="str">
        <f t="shared" si="426"/>
        <v/>
      </c>
      <c r="AA13661" s="43" t="e">
        <f t="shared" si="427"/>
        <v>#N/A</v>
      </c>
    </row>
    <row r="13662" spans="1:27" x14ac:dyDescent="0.3">
      <c r="A13662" s="43">
        <v>1864801</v>
      </c>
      <c r="B13662" s="43" t="s">
        <v>2895</v>
      </c>
      <c r="C13662" s="43" t="s">
        <v>237</v>
      </c>
      <c r="E13662" s="43" t="s">
        <v>6263</v>
      </c>
      <c r="F13662" s="43" t="s">
        <v>30</v>
      </c>
      <c r="G13662" s="43">
        <v>49019</v>
      </c>
      <c r="Y13662" s="43" t="str">
        <f t="shared" si="426"/>
        <v/>
      </c>
      <c r="AA13662" s="43" t="e">
        <f t="shared" si="427"/>
        <v>#N/A</v>
      </c>
    </row>
    <row r="13663" spans="1:27" x14ac:dyDescent="0.3">
      <c r="A13663" s="43">
        <v>1204502</v>
      </c>
      <c r="B13663" s="43" t="s">
        <v>2895</v>
      </c>
      <c r="C13663" s="43" t="s">
        <v>492</v>
      </c>
      <c r="E13663" s="43" t="s">
        <v>6263</v>
      </c>
      <c r="F13663" s="43" t="s">
        <v>30</v>
      </c>
      <c r="G13663" s="43">
        <v>44074</v>
      </c>
      <c r="Y13663" s="43" t="str">
        <f t="shared" si="426"/>
        <v/>
      </c>
      <c r="AA13663" s="43" t="e">
        <f t="shared" si="427"/>
        <v>#N/A</v>
      </c>
    </row>
    <row r="13664" spans="1:27" x14ac:dyDescent="0.3">
      <c r="A13664" s="43">
        <v>2394095</v>
      </c>
      <c r="B13664" s="43" t="s">
        <v>9358</v>
      </c>
      <c r="C13664" s="43" t="s">
        <v>3781</v>
      </c>
      <c r="E13664" s="43" t="s">
        <v>29</v>
      </c>
      <c r="F13664" s="43" t="s">
        <v>30</v>
      </c>
      <c r="G13664" s="43">
        <v>72041</v>
      </c>
      <c r="Y13664" s="43" t="str">
        <f t="shared" si="426"/>
        <v/>
      </c>
      <c r="AA13664" s="43" t="e">
        <f t="shared" si="427"/>
        <v>#N/A</v>
      </c>
    </row>
    <row r="13665" spans="1:27" x14ac:dyDescent="0.3">
      <c r="A13665" s="43">
        <v>1752949</v>
      </c>
      <c r="B13665" s="43" t="s">
        <v>2898</v>
      </c>
      <c r="C13665" s="43" t="s">
        <v>390</v>
      </c>
      <c r="E13665" s="43" t="s">
        <v>6263</v>
      </c>
      <c r="F13665" s="43" t="s">
        <v>30</v>
      </c>
      <c r="G13665" s="43">
        <v>72051</v>
      </c>
      <c r="Y13665" s="43" t="str">
        <f t="shared" si="426"/>
        <v/>
      </c>
      <c r="AA13665" s="43" t="e">
        <f t="shared" si="427"/>
        <v>#N/A</v>
      </c>
    </row>
    <row r="13666" spans="1:27" x14ac:dyDescent="0.3">
      <c r="A13666" s="43">
        <v>1750858</v>
      </c>
      <c r="B13666" s="43" t="s">
        <v>2898</v>
      </c>
      <c r="C13666" s="43" t="s">
        <v>427</v>
      </c>
      <c r="E13666" s="43" t="s">
        <v>6263</v>
      </c>
      <c r="F13666" s="43" t="s">
        <v>28</v>
      </c>
      <c r="G13666" s="43">
        <v>72051</v>
      </c>
      <c r="Y13666" s="43" t="str">
        <f t="shared" si="426"/>
        <v>COMP</v>
      </c>
      <c r="AA13666" s="43">
        <f t="shared" si="427"/>
        <v>1750858</v>
      </c>
    </row>
    <row r="13667" spans="1:27" x14ac:dyDescent="0.3">
      <c r="A13667" s="43">
        <v>1902201</v>
      </c>
      <c r="B13667" s="43" t="s">
        <v>9359</v>
      </c>
      <c r="C13667" s="43" t="s">
        <v>5777</v>
      </c>
      <c r="E13667" s="43" t="s">
        <v>6263</v>
      </c>
      <c r="F13667" s="43" t="s">
        <v>30</v>
      </c>
      <c r="G13667" s="43">
        <v>44062</v>
      </c>
      <c r="Y13667" s="43" t="str">
        <f t="shared" si="426"/>
        <v/>
      </c>
      <c r="AA13667" s="43" t="e">
        <f t="shared" si="427"/>
        <v>#N/A</v>
      </c>
    </row>
    <row r="13668" spans="1:27" x14ac:dyDescent="0.3">
      <c r="A13668" s="43">
        <v>2079594</v>
      </c>
      <c r="B13668" s="43" t="s">
        <v>9360</v>
      </c>
      <c r="C13668" s="43" t="s">
        <v>565</v>
      </c>
      <c r="E13668" s="43" t="s">
        <v>6263</v>
      </c>
      <c r="F13668" s="43" t="s">
        <v>28</v>
      </c>
      <c r="G13668" s="43">
        <v>49045</v>
      </c>
      <c r="Y13668" s="43" t="str">
        <f t="shared" si="426"/>
        <v/>
      </c>
      <c r="AA13668" s="43" t="e">
        <f t="shared" si="427"/>
        <v>#N/A</v>
      </c>
    </row>
    <row r="13669" spans="1:27" x14ac:dyDescent="0.3">
      <c r="A13669" s="43">
        <v>2392260</v>
      </c>
      <c r="B13669" s="43" t="s">
        <v>2899</v>
      </c>
      <c r="C13669" s="43" t="s">
        <v>340</v>
      </c>
      <c r="E13669" s="43" t="s">
        <v>6263</v>
      </c>
      <c r="F13669" s="43" t="s">
        <v>30</v>
      </c>
      <c r="G13669" s="43">
        <v>85005</v>
      </c>
      <c r="Y13669" s="43" t="str">
        <f t="shared" si="426"/>
        <v/>
      </c>
      <c r="AA13669" s="43" t="e">
        <f t="shared" si="427"/>
        <v>#N/A</v>
      </c>
    </row>
    <row r="13670" spans="1:27" x14ac:dyDescent="0.3">
      <c r="A13670" s="43">
        <v>2317041</v>
      </c>
      <c r="B13670" s="43" t="s">
        <v>9361</v>
      </c>
      <c r="C13670" s="43" t="s">
        <v>4994</v>
      </c>
      <c r="E13670" s="43" t="s">
        <v>35</v>
      </c>
      <c r="F13670" s="43" t="s">
        <v>28</v>
      </c>
      <c r="G13670" s="43">
        <v>44001</v>
      </c>
      <c r="Y13670" s="43" t="str">
        <f t="shared" si="426"/>
        <v>COMP</v>
      </c>
      <c r="AA13670" s="43">
        <f t="shared" si="427"/>
        <v>2317041</v>
      </c>
    </row>
    <row r="13671" spans="1:27" x14ac:dyDescent="0.3">
      <c r="A13671" s="43">
        <v>2413018</v>
      </c>
      <c r="B13671" s="43" t="s">
        <v>9362</v>
      </c>
      <c r="C13671" s="43" t="s">
        <v>318</v>
      </c>
      <c r="E13671" s="43" t="s">
        <v>34</v>
      </c>
      <c r="F13671" s="43" t="s">
        <v>28</v>
      </c>
      <c r="G13671" s="43">
        <v>85052</v>
      </c>
      <c r="Y13671" s="43" t="str">
        <f t="shared" si="426"/>
        <v>COMP</v>
      </c>
      <c r="AA13671" s="43">
        <f t="shared" si="427"/>
        <v>2413018</v>
      </c>
    </row>
    <row r="13672" spans="1:27" x14ac:dyDescent="0.3">
      <c r="A13672" s="43">
        <v>1651173</v>
      </c>
      <c r="B13672" s="43" t="s">
        <v>9362</v>
      </c>
      <c r="C13672" s="43" t="s">
        <v>618</v>
      </c>
      <c r="E13672" s="43" t="s">
        <v>6263</v>
      </c>
      <c r="F13672" s="43" t="s">
        <v>28</v>
      </c>
      <c r="G13672" s="43">
        <v>49006</v>
      </c>
      <c r="Y13672" s="43" t="str">
        <f t="shared" si="426"/>
        <v>COMP</v>
      </c>
      <c r="AA13672" s="43">
        <f t="shared" si="427"/>
        <v>1651173</v>
      </c>
    </row>
    <row r="13673" spans="1:27" x14ac:dyDescent="0.3">
      <c r="A13673" s="43">
        <v>1609981</v>
      </c>
      <c r="B13673" s="43" t="s">
        <v>9362</v>
      </c>
      <c r="C13673" s="43" t="s">
        <v>223</v>
      </c>
      <c r="E13673" s="43" t="s">
        <v>6263</v>
      </c>
      <c r="F13673" s="43" t="s">
        <v>28</v>
      </c>
      <c r="G13673" s="43">
        <v>44072</v>
      </c>
      <c r="Y13673" s="43" t="str">
        <f t="shared" si="426"/>
        <v/>
      </c>
      <c r="AA13673" s="43" t="e">
        <f t="shared" si="427"/>
        <v>#N/A</v>
      </c>
    </row>
    <row r="13674" spans="1:27" x14ac:dyDescent="0.3">
      <c r="A13674" s="43">
        <v>2304778</v>
      </c>
      <c r="B13674" s="43" t="s">
        <v>9362</v>
      </c>
      <c r="C13674" s="43" t="s">
        <v>2997</v>
      </c>
      <c r="E13674" s="43" t="s">
        <v>6263</v>
      </c>
      <c r="F13674" s="43" t="s">
        <v>30</v>
      </c>
      <c r="G13674" s="43">
        <v>85067</v>
      </c>
      <c r="Y13674" s="43" t="str">
        <f t="shared" si="426"/>
        <v/>
      </c>
      <c r="AA13674" s="43" t="e">
        <f t="shared" si="427"/>
        <v>#N/A</v>
      </c>
    </row>
    <row r="13675" spans="1:27" x14ac:dyDescent="0.3">
      <c r="A13675" s="43">
        <v>1397281</v>
      </c>
      <c r="B13675" s="43" t="s">
        <v>9362</v>
      </c>
      <c r="C13675" s="43" t="s">
        <v>550</v>
      </c>
      <c r="E13675" s="43" t="s">
        <v>34</v>
      </c>
      <c r="F13675" s="43" t="s">
        <v>30</v>
      </c>
      <c r="G13675" s="43">
        <v>85033</v>
      </c>
      <c r="Y13675" s="43" t="str">
        <f t="shared" si="426"/>
        <v>COMP</v>
      </c>
      <c r="AA13675" s="43">
        <f t="shared" si="427"/>
        <v>1397281</v>
      </c>
    </row>
    <row r="13676" spans="1:27" x14ac:dyDescent="0.3">
      <c r="A13676" s="43">
        <v>2352454</v>
      </c>
      <c r="B13676" s="43" t="s">
        <v>9362</v>
      </c>
      <c r="C13676" s="43" t="s">
        <v>7872</v>
      </c>
      <c r="E13676" s="43" t="s">
        <v>35</v>
      </c>
      <c r="F13676" s="43" t="s">
        <v>30</v>
      </c>
      <c r="G13676" s="43">
        <v>53061</v>
      </c>
      <c r="Y13676" s="43" t="str">
        <f t="shared" si="426"/>
        <v>COMP</v>
      </c>
      <c r="AA13676" s="43">
        <f t="shared" si="427"/>
        <v>2352454</v>
      </c>
    </row>
    <row r="13677" spans="1:27" x14ac:dyDescent="0.3">
      <c r="A13677" s="43">
        <v>2008918</v>
      </c>
      <c r="B13677" s="43" t="s">
        <v>9362</v>
      </c>
      <c r="C13677" s="43" t="s">
        <v>175</v>
      </c>
      <c r="E13677" s="43" t="s">
        <v>6263</v>
      </c>
      <c r="F13677" s="43" t="s">
        <v>28</v>
      </c>
      <c r="G13677" s="43">
        <v>44125</v>
      </c>
      <c r="Y13677" s="43" t="str">
        <f t="shared" si="426"/>
        <v/>
      </c>
      <c r="AA13677" s="43" t="e">
        <f t="shared" si="427"/>
        <v>#N/A</v>
      </c>
    </row>
    <row r="13678" spans="1:27" x14ac:dyDescent="0.3">
      <c r="A13678" s="43">
        <v>2228227</v>
      </c>
      <c r="B13678" s="43" t="s">
        <v>9362</v>
      </c>
      <c r="C13678" s="43" t="s">
        <v>1109</v>
      </c>
      <c r="E13678" s="43" t="s">
        <v>35</v>
      </c>
      <c r="F13678" s="43" t="s">
        <v>28</v>
      </c>
      <c r="G13678" s="43">
        <v>85033</v>
      </c>
      <c r="Y13678" s="43" t="str">
        <f t="shared" si="426"/>
        <v>COMP</v>
      </c>
      <c r="AA13678" s="43">
        <f t="shared" si="427"/>
        <v>2228227</v>
      </c>
    </row>
    <row r="13679" spans="1:27" x14ac:dyDescent="0.3">
      <c r="A13679" s="43">
        <v>1345107</v>
      </c>
      <c r="B13679" s="43" t="s">
        <v>9363</v>
      </c>
      <c r="C13679" s="43" t="s">
        <v>523</v>
      </c>
      <c r="E13679" s="43" t="s">
        <v>6263</v>
      </c>
      <c r="F13679" s="43" t="s">
        <v>30</v>
      </c>
      <c r="G13679" s="43">
        <v>85005</v>
      </c>
      <c r="Y13679" s="43" t="str">
        <f t="shared" si="426"/>
        <v/>
      </c>
      <c r="AA13679" s="43" t="e">
        <f t="shared" si="427"/>
        <v>#N/A</v>
      </c>
    </row>
    <row r="13680" spans="1:27" x14ac:dyDescent="0.3">
      <c r="A13680" s="43">
        <v>872254</v>
      </c>
      <c r="B13680" s="43" t="s">
        <v>9364</v>
      </c>
      <c r="C13680" s="43" t="s">
        <v>444</v>
      </c>
      <c r="E13680" s="43" t="s">
        <v>6263</v>
      </c>
      <c r="F13680" s="43" t="s">
        <v>28</v>
      </c>
      <c r="G13680" s="43">
        <v>72057</v>
      </c>
      <c r="Y13680" s="43" t="str">
        <f t="shared" si="426"/>
        <v/>
      </c>
      <c r="AA13680" s="43" t="e">
        <f t="shared" si="427"/>
        <v>#N/A</v>
      </c>
    </row>
    <row r="13681" spans="1:27" x14ac:dyDescent="0.3">
      <c r="A13681" s="43">
        <v>1425122</v>
      </c>
      <c r="B13681" s="43" t="s">
        <v>9364</v>
      </c>
      <c r="C13681" s="43" t="s">
        <v>530</v>
      </c>
      <c r="E13681" s="43" t="s">
        <v>6263</v>
      </c>
      <c r="F13681" s="43" t="s">
        <v>30</v>
      </c>
      <c r="G13681" s="43">
        <v>72041</v>
      </c>
      <c r="Y13681" s="43" t="str">
        <f t="shared" si="426"/>
        <v/>
      </c>
      <c r="AA13681" s="43" t="e">
        <f t="shared" si="427"/>
        <v>#N/A</v>
      </c>
    </row>
    <row r="13682" spans="1:27" x14ac:dyDescent="0.3">
      <c r="A13682" s="43">
        <v>2035249</v>
      </c>
      <c r="B13682" s="43" t="s">
        <v>9365</v>
      </c>
      <c r="C13682" s="43" t="s">
        <v>1567</v>
      </c>
      <c r="E13682" s="43" t="s">
        <v>6263</v>
      </c>
      <c r="F13682" s="43" t="s">
        <v>28</v>
      </c>
      <c r="G13682" s="43">
        <v>53061</v>
      </c>
      <c r="Y13682" s="43" t="str">
        <f t="shared" si="426"/>
        <v/>
      </c>
      <c r="AA13682" s="43" t="e">
        <f t="shared" si="427"/>
        <v>#N/A</v>
      </c>
    </row>
    <row r="13683" spans="1:27" x14ac:dyDescent="0.3">
      <c r="A13683" s="43">
        <v>1899119</v>
      </c>
      <c r="B13683" s="43" t="s">
        <v>9366</v>
      </c>
      <c r="C13683" s="43" t="s">
        <v>801</v>
      </c>
      <c r="E13683" s="43" t="s">
        <v>34</v>
      </c>
      <c r="F13683" s="43" t="s">
        <v>30</v>
      </c>
      <c r="G13683" s="43">
        <v>44021</v>
      </c>
      <c r="Y13683" s="43" t="str">
        <f t="shared" si="426"/>
        <v>COMP</v>
      </c>
      <c r="AA13683" s="43">
        <f t="shared" si="427"/>
        <v>1899119</v>
      </c>
    </row>
    <row r="13684" spans="1:27" x14ac:dyDescent="0.3">
      <c r="A13684" s="43">
        <v>1476041</v>
      </c>
      <c r="B13684" s="43" t="s">
        <v>9366</v>
      </c>
      <c r="C13684" s="43" t="s">
        <v>237</v>
      </c>
      <c r="E13684" s="43" t="s">
        <v>29</v>
      </c>
      <c r="F13684" s="43" t="s">
        <v>30</v>
      </c>
      <c r="G13684" s="43">
        <v>44021</v>
      </c>
      <c r="Y13684" s="43" t="str">
        <f t="shared" si="426"/>
        <v>COMP</v>
      </c>
      <c r="AA13684" s="43">
        <f t="shared" si="427"/>
        <v>1476041</v>
      </c>
    </row>
    <row r="13685" spans="1:27" x14ac:dyDescent="0.3">
      <c r="A13685" s="43">
        <v>2389797</v>
      </c>
      <c r="B13685" s="43" t="s">
        <v>9367</v>
      </c>
      <c r="C13685" s="43" t="s">
        <v>187</v>
      </c>
      <c r="E13685" s="43" t="s">
        <v>6263</v>
      </c>
      <c r="F13685" s="43" t="s">
        <v>30</v>
      </c>
      <c r="G13685" s="43">
        <v>44073</v>
      </c>
      <c r="Y13685" s="43" t="str">
        <f t="shared" si="426"/>
        <v/>
      </c>
      <c r="AA13685" s="43" t="e">
        <f t="shared" si="427"/>
        <v>#N/A</v>
      </c>
    </row>
    <row r="13686" spans="1:27" x14ac:dyDescent="0.3">
      <c r="A13686" s="43">
        <v>1328442</v>
      </c>
      <c r="B13686" s="43" t="s">
        <v>478</v>
      </c>
      <c r="C13686" s="43" t="s">
        <v>494</v>
      </c>
      <c r="E13686" s="43" t="s">
        <v>31</v>
      </c>
      <c r="F13686" s="43" t="s">
        <v>28</v>
      </c>
      <c r="G13686" s="43">
        <v>44045</v>
      </c>
      <c r="Y13686" s="43" t="str">
        <f t="shared" si="426"/>
        <v>COMP</v>
      </c>
      <c r="AA13686" s="43">
        <f t="shared" si="427"/>
        <v>1328442</v>
      </c>
    </row>
    <row r="13687" spans="1:27" x14ac:dyDescent="0.3">
      <c r="A13687" s="43">
        <v>588763</v>
      </c>
      <c r="B13687" s="43" t="s">
        <v>722</v>
      </c>
      <c r="C13687" s="43" t="s">
        <v>357</v>
      </c>
      <c r="E13687" s="43" t="s">
        <v>6263</v>
      </c>
      <c r="F13687" s="43" t="s">
        <v>30</v>
      </c>
      <c r="G13687" s="43">
        <v>44072</v>
      </c>
      <c r="Y13687" s="43" t="str">
        <f t="shared" si="426"/>
        <v/>
      </c>
      <c r="AA13687" s="43" t="e">
        <f t="shared" si="427"/>
        <v>#N/A</v>
      </c>
    </row>
    <row r="13688" spans="1:27" x14ac:dyDescent="0.3">
      <c r="A13688" s="43">
        <v>1618685</v>
      </c>
      <c r="B13688" s="43" t="s">
        <v>722</v>
      </c>
      <c r="C13688" s="43" t="s">
        <v>532</v>
      </c>
      <c r="E13688" s="43" t="s">
        <v>6263</v>
      </c>
      <c r="F13688" s="43" t="s">
        <v>28</v>
      </c>
      <c r="G13688" s="43">
        <v>44052</v>
      </c>
      <c r="Y13688" s="43" t="str">
        <f t="shared" si="426"/>
        <v/>
      </c>
      <c r="AA13688" s="43" t="e">
        <f t="shared" si="427"/>
        <v>#N/A</v>
      </c>
    </row>
    <row r="13689" spans="1:27" x14ac:dyDescent="0.3">
      <c r="A13689" s="43">
        <v>2092988</v>
      </c>
      <c r="B13689" s="43" t="s">
        <v>722</v>
      </c>
      <c r="C13689" s="43" t="s">
        <v>1752</v>
      </c>
      <c r="E13689" s="43" t="s">
        <v>6263</v>
      </c>
      <c r="F13689" s="43" t="s">
        <v>30</v>
      </c>
      <c r="G13689" s="43">
        <v>85017</v>
      </c>
      <c r="Y13689" s="43" t="str">
        <f t="shared" si="426"/>
        <v/>
      </c>
      <c r="AA13689" s="43" t="e">
        <f t="shared" si="427"/>
        <v>#N/A</v>
      </c>
    </row>
    <row r="13690" spans="1:27" x14ac:dyDescent="0.3">
      <c r="A13690" s="43">
        <v>877323</v>
      </c>
      <c r="B13690" s="43" t="s">
        <v>722</v>
      </c>
      <c r="C13690" s="43" t="s">
        <v>548</v>
      </c>
      <c r="E13690" s="43" t="s">
        <v>6263</v>
      </c>
      <c r="F13690" s="43" t="s">
        <v>28</v>
      </c>
      <c r="G13690" s="43">
        <v>44055</v>
      </c>
      <c r="Y13690" s="43" t="str">
        <f t="shared" si="426"/>
        <v>COMP</v>
      </c>
      <c r="AA13690" s="43">
        <f t="shared" si="427"/>
        <v>877323</v>
      </c>
    </row>
    <row r="13691" spans="1:27" x14ac:dyDescent="0.3">
      <c r="A13691" s="43">
        <v>1294511</v>
      </c>
      <c r="B13691" s="43" t="s">
        <v>722</v>
      </c>
      <c r="C13691" s="43" t="s">
        <v>530</v>
      </c>
      <c r="E13691" s="43" t="s">
        <v>6263</v>
      </c>
      <c r="F13691" s="43" t="s">
        <v>30</v>
      </c>
      <c r="G13691" s="43">
        <v>72041</v>
      </c>
      <c r="Y13691" s="43" t="str">
        <f t="shared" si="426"/>
        <v/>
      </c>
      <c r="AA13691" s="43" t="e">
        <f t="shared" si="427"/>
        <v>#N/A</v>
      </c>
    </row>
    <row r="13692" spans="1:27" x14ac:dyDescent="0.3">
      <c r="A13692" s="43">
        <v>2127285</v>
      </c>
      <c r="B13692" s="43" t="s">
        <v>722</v>
      </c>
      <c r="C13692" s="43" t="s">
        <v>422</v>
      </c>
      <c r="E13692" s="43" t="s">
        <v>6263</v>
      </c>
      <c r="F13692" s="43" t="s">
        <v>28</v>
      </c>
      <c r="G13692" s="43">
        <v>49001</v>
      </c>
      <c r="Y13692" s="43" t="str">
        <f t="shared" si="426"/>
        <v/>
      </c>
      <c r="AA13692" s="43" t="e">
        <f t="shared" si="427"/>
        <v>#N/A</v>
      </c>
    </row>
    <row r="13693" spans="1:27" x14ac:dyDescent="0.3">
      <c r="A13693" s="43">
        <v>1506028</v>
      </c>
      <c r="B13693" s="43" t="s">
        <v>722</v>
      </c>
      <c r="C13693" s="43" t="s">
        <v>951</v>
      </c>
      <c r="E13693" s="43" t="s">
        <v>29</v>
      </c>
      <c r="F13693" s="43" t="s">
        <v>28</v>
      </c>
      <c r="G13693" s="43">
        <v>49067</v>
      </c>
      <c r="Y13693" s="43" t="str">
        <f t="shared" si="426"/>
        <v>COMP</v>
      </c>
      <c r="AA13693" s="43">
        <f t="shared" si="427"/>
        <v>1506028</v>
      </c>
    </row>
    <row r="13694" spans="1:27" x14ac:dyDescent="0.3">
      <c r="A13694" s="43">
        <v>352805</v>
      </c>
      <c r="B13694" s="43" t="s">
        <v>722</v>
      </c>
      <c r="C13694" s="43" t="s">
        <v>427</v>
      </c>
      <c r="E13694" s="43" t="s">
        <v>6263</v>
      </c>
      <c r="F13694" s="43" t="s">
        <v>28</v>
      </c>
      <c r="G13694" s="43">
        <v>44075</v>
      </c>
      <c r="Y13694" s="43" t="str">
        <f t="shared" si="426"/>
        <v>COMP</v>
      </c>
      <c r="AA13694" s="43">
        <f t="shared" si="427"/>
        <v>352805</v>
      </c>
    </row>
    <row r="13695" spans="1:27" x14ac:dyDescent="0.3">
      <c r="A13695" s="43">
        <v>2409122</v>
      </c>
      <c r="B13695" s="43" t="s">
        <v>408</v>
      </c>
      <c r="C13695" s="43" t="s">
        <v>869</v>
      </c>
      <c r="E13695" s="43" t="s">
        <v>6263</v>
      </c>
      <c r="F13695" s="43" t="s">
        <v>30</v>
      </c>
      <c r="G13695" s="43">
        <v>49031</v>
      </c>
      <c r="Y13695" s="43" t="str">
        <f t="shared" si="426"/>
        <v/>
      </c>
      <c r="AA13695" s="43" t="e">
        <f t="shared" si="427"/>
        <v>#N/A</v>
      </c>
    </row>
    <row r="13696" spans="1:27" x14ac:dyDescent="0.3">
      <c r="A13696" s="43">
        <v>1867064</v>
      </c>
      <c r="B13696" s="43" t="s">
        <v>9368</v>
      </c>
      <c r="C13696" s="43" t="s">
        <v>239</v>
      </c>
      <c r="E13696" s="43" t="s">
        <v>6263</v>
      </c>
      <c r="F13696" s="43" t="s">
        <v>30</v>
      </c>
      <c r="G13696" s="43">
        <v>53061</v>
      </c>
      <c r="Y13696" s="43" t="str">
        <f t="shared" si="426"/>
        <v/>
      </c>
      <c r="AA13696" s="43" t="e">
        <f t="shared" si="427"/>
        <v>#N/A</v>
      </c>
    </row>
    <row r="13697" spans="1:27" x14ac:dyDescent="0.3">
      <c r="A13697" s="43">
        <v>1867065</v>
      </c>
      <c r="B13697" s="43" t="s">
        <v>9368</v>
      </c>
      <c r="C13697" s="43" t="s">
        <v>202</v>
      </c>
      <c r="E13697" s="43" t="s">
        <v>6263</v>
      </c>
      <c r="F13697" s="43" t="s">
        <v>28</v>
      </c>
      <c r="G13697" s="43">
        <v>53061</v>
      </c>
      <c r="Y13697" s="43" t="str">
        <f t="shared" si="426"/>
        <v/>
      </c>
      <c r="AA13697" s="43" t="e">
        <f t="shared" si="427"/>
        <v>#N/A</v>
      </c>
    </row>
    <row r="13698" spans="1:27" x14ac:dyDescent="0.3">
      <c r="A13698" s="43">
        <v>2352420</v>
      </c>
      <c r="B13698" s="43" t="s">
        <v>9369</v>
      </c>
      <c r="C13698" s="43" t="s">
        <v>495</v>
      </c>
      <c r="E13698" s="43" t="s">
        <v>29</v>
      </c>
      <c r="F13698" s="43" t="s">
        <v>30</v>
      </c>
      <c r="G13698" s="43">
        <v>44079</v>
      </c>
      <c r="Y13698" s="43" t="str">
        <f t="shared" ref="Y13698:Y13761" si="428">IF(ISERROR(AA13698)=FALSE,"COMP","")</f>
        <v/>
      </c>
      <c r="AA13698" s="43" t="e">
        <f t="shared" si="427"/>
        <v>#N/A</v>
      </c>
    </row>
    <row r="13699" spans="1:27" x14ac:dyDescent="0.3">
      <c r="A13699" s="43">
        <v>442503</v>
      </c>
      <c r="B13699" s="43" t="s">
        <v>9370</v>
      </c>
      <c r="C13699" s="43" t="s">
        <v>1783</v>
      </c>
      <c r="E13699" s="43" t="s">
        <v>6263</v>
      </c>
      <c r="F13699" s="43" t="s">
        <v>28</v>
      </c>
      <c r="G13699" s="43">
        <v>44045</v>
      </c>
      <c r="Y13699" s="43" t="str">
        <f t="shared" si="428"/>
        <v>COMP</v>
      </c>
      <c r="AA13699" s="43">
        <f t="shared" ref="AA13699:AA13762" si="429">VLOOKUP(A13699,Z:Z,1,FALSE)</f>
        <v>442503</v>
      </c>
    </row>
    <row r="13700" spans="1:27" x14ac:dyDescent="0.3">
      <c r="A13700" s="43">
        <v>139525</v>
      </c>
      <c r="B13700" s="43" t="s">
        <v>9371</v>
      </c>
      <c r="C13700" s="43" t="s">
        <v>331</v>
      </c>
      <c r="E13700" s="43" t="s">
        <v>29</v>
      </c>
      <c r="F13700" s="43" t="s">
        <v>30</v>
      </c>
      <c r="G13700" s="43">
        <v>85017</v>
      </c>
      <c r="Y13700" s="43" t="str">
        <f t="shared" si="428"/>
        <v>COMP</v>
      </c>
      <c r="AA13700" s="43">
        <f t="shared" si="429"/>
        <v>139525</v>
      </c>
    </row>
    <row r="13701" spans="1:27" x14ac:dyDescent="0.3">
      <c r="A13701" s="43">
        <v>2435620</v>
      </c>
      <c r="B13701" s="43" t="s">
        <v>9372</v>
      </c>
      <c r="C13701" s="43" t="s">
        <v>266</v>
      </c>
      <c r="E13701" s="43" t="s">
        <v>6263</v>
      </c>
      <c r="F13701" s="43" t="s">
        <v>30</v>
      </c>
      <c r="G13701" s="43">
        <v>49006</v>
      </c>
      <c r="Y13701" s="43" t="str">
        <f t="shared" si="428"/>
        <v/>
      </c>
      <c r="AA13701" s="43" t="e">
        <f t="shared" si="429"/>
        <v>#N/A</v>
      </c>
    </row>
    <row r="13702" spans="1:27" x14ac:dyDescent="0.3">
      <c r="A13702" s="43">
        <v>2084592</v>
      </c>
      <c r="B13702" s="43" t="s">
        <v>9373</v>
      </c>
      <c r="C13702" s="43" t="s">
        <v>746</v>
      </c>
      <c r="E13702" s="43" t="s">
        <v>6263</v>
      </c>
      <c r="F13702" s="43" t="s">
        <v>28</v>
      </c>
      <c r="G13702" s="43">
        <v>85053</v>
      </c>
      <c r="Y13702" s="43" t="str">
        <f t="shared" si="428"/>
        <v/>
      </c>
      <c r="AA13702" s="43" t="e">
        <f t="shared" si="429"/>
        <v>#N/A</v>
      </c>
    </row>
    <row r="13703" spans="1:27" x14ac:dyDescent="0.3">
      <c r="A13703" s="43">
        <v>2021643</v>
      </c>
      <c r="B13703" s="43" t="s">
        <v>9374</v>
      </c>
      <c r="C13703" s="43" t="s">
        <v>3066</v>
      </c>
      <c r="E13703" s="43" t="s">
        <v>6263</v>
      </c>
      <c r="F13703" s="43" t="s">
        <v>30</v>
      </c>
      <c r="G13703" s="43">
        <v>49002</v>
      </c>
      <c r="Y13703" s="43" t="str">
        <f t="shared" si="428"/>
        <v/>
      </c>
      <c r="AA13703" s="43" t="e">
        <f t="shared" si="429"/>
        <v>#N/A</v>
      </c>
    </row>
    <row r="13704" spans="1:27" x14ac:dyDescent="0.3">
      <c r="A13704" s="43">
        <v>2432296</v>
      </c>
      <c r="B13704" s="43" t="s">
        <v>9374</v>
      </c>
      <c r="C13704" s="43" t="s">
        <v>3066</v>
      </c>
      <c r="E13704" s="43" t="s">
        <v>6263</v>
      </c>
      <c r="F13704" s="43" t="s">
        <v>30</v>
      </c>
      <c r="G13704" s="43">
        <v>44079</v>
      </c>
      <c r="Y13704" s="43" t="str">
        <f t="shared" si="428"/>
        <v/>
      </c>
      <c r="AA13704" s="43" t="e">
        <f t="shared" si="429"/>
        <v>#N/A</v>
      </c>
    </row>
    <row r="13705" spans="1:27" x14ac:dyDescent="0.3">
      <c r="A13705" s="43">
        <v>2299435</v>
      </c>
      <c r="B13705" s="43" t="s">
        <v>9375</v>
      </c>
      <c r="C13705" s="43" t="s">
        <v>223</v>
      </c>
      <c r="E13705" s="43" t="s">
        <v>6263</v>
      </c>
      <c r="F13705" s="43" t="s">
        <v>28</v>
      </c>
      <c r="G13705" s="43">
        <v>85064</v>
      </c>
      <c r="Y13705" s="43" t="str">
        <f t="shared" si="428"/>
        <v/>
      </c>
      <c r="AA13705" s="43" t="e">
        <f t="shared" si="429"/>
        <v>#N/A</v>
      </c>
    </row>
    <row r="13706" spans="1:27" x14ac:dyDescent="0.3">
      <c r="A13706" s="43">
        <v>1770574</v>
      </c>
      <c r="B13706" s="43" t="s">
        <v>9376</v>
      </c>
      <c r="C13706" s="43" t="s">
        <v>492</v>
      </c>
      <c r="E13706" s="43" t="s">
        <v>6263</v>
      </c>
      <c r="F13706" s="43" t="s">
        <v>30</v>
      </c>
      <c r="G13706" s="43">
        <v>44069</v>
      </c>
      <c r="Y13706" s="43" t="str">
        <f t="shared" si="428"/>
        <v/>
      </c>
      <c r="AA13706" s="43" t="e">
        <f t="shared" si="429"/>
        <v>#N/A</v>
      </c>
    </row>
    <row r="13707" spans="1:27" x14ac:dyDescent="0.3">
      <c r="A13707" s="43">
        <v>2426457</v>
      </c>
      <c r="B13707" s="43" t="s">
        <v>9377</v>
      </c>
      <c r="C13707" s="43" t="s">
        <v>377</v>
      </c>
      <c r="E13707" s="43" t="s">
        <v>6263</v>
      </c>
      <c r="F13707" s="43" t="s">
        <v>30</v>
      </c>
      <c r="G13707" s="43">
        <v>44067</v>
      </c>
      <c r="Y13707" s="43" t="str">
        <f t="shared" si="428"/>
        <v/>
      </c>
      <c r="AA13707" s="43" t="e">
        <f t="shared" si="429"/>
        <v>#N/A</v>
      </c>
    </row>
    <row r="13708" spans="1:27" x14ac:dyDescent="0.3">
      <c r="A13708" s="43">
        <v>1840027</v>
      </c>
      <c r="B13708" s="43" t="s">
        <v>9377</v>
      </c>
      <c r="C13708" s="43" t="s">
        <v>4590</v>
      </c>
      <c r="E13708" s="43" t="s">
        <v>6263</v>
      </c>
      <c r="F13708" s="43" t="s">
        <v>28</v>
      </c>
      <c r="G13708" s="43">
        <v>85017</v>
      </c>
      <c r="Y13708" s="43" t="str">
        <f t="shared" si="428"/>
        <v/>
      </c>
      <c r="AA13708" s="43" t="e">
        <f t="shared" si="429"/>
        <v>#N/A</v>
      </c>
    </row>
    <row r="13709" spans="1:27" x14ac:dyDescent="0.3">
      <c r="A13709" s="43">
        <v>1812477</v>
      </c>
      <c r="B13709" s="43" t="s">
        <v>9378</v>
      </c>
      <c r="C13709" s="43" t="s">
        <v>631</v>
      </c>
      <c r="E13709" s="43" t="s">
        <v>6263</v>
      </c>
      <c r="F13709" s="43" t="s">
        <v>30</v>
      </c>
      <c r="G13709" s="43">
        <v>72041</v>
      </c>
      <c r="Y13709" s="43" t="str">
        <f t="shared" si="428"/>
        <v/>
      </c>
      <c r="AA13709" s="43" t="e">
        <f t="shared" si="429"/>
        <v>#N/A</v>
      </c>
    </row>
    <row r="13710" spans="1:27" x14ac:dyDescent="0.3">
      <c r="A13710" s="43">
        <v>2216887</v>
      </c>
      <c r="B13710" s="43" t="s">
        <v>9378</v>
      </c>
      <c r="C13710" s="43" t="s">
        <v>2510</v>
      </c>
      <c r="E13710" s="43" t="s">
        <v>6263</v>
      </c>
      <c r="F13710" s="43" t="s">
        <v>28</v>
      </c>
      <c r="G13710" s="43">
        <v>72041</v>
      </c>
      <c r="Y13710" s="43" t="str">
        <f t="shared" si="428"/>
        <v/>
      </c>
      <c r="AA13710" s="43" t="e">
        <f t="shared" si="429"/>
        <v>#N/A</v>
      </c>
    </row>
    <row r="13711" spans="1:27" x14ac:dyDescent="0.3">
      <c r="A13711" s="43">
        <v>1779251</v>
      </c>
      <c r="B13711" s="43" t="s">
        <v>9378</v>
      </c>
      <c r="C13711" s="43" t="s">
        <v>1534</v>
      </c>
      <c r="E13711" s="43" t="s">
        <v>31</v>
      </c>
      <c r="F13711" s="43" t="s">
        <v>30</v>
      </c>
      <c r="G13711" s="43">
        <v>53058</v>
      </c>
      <c r="Y13711" s="43" t="str">
        <f t="shared" si="428"/>
        <v>COMP</v>
      </c>
      <c r="AA13711" s="43">
        <f t="shared" si="429"/>
        <v>1779251</v>
      </c>
    </row>
    <row r="13712" spans="1:27" x14ac:dyDescent="0.3">
      <c r="A13712" s="43">
        <v>1678357</v>
      </c>
      <c r="B13712" s="43" t="s">
        <v>9379</v>
      </c>
      <c r="C13712" s="43" t="s">
        <v>2396</v>
      </c>
      <c r="E13712" s="43" t="s">
        <v>6263</v>
      </c>
      <c r="F13712" s="43" t="s">
        <v>30</v>
      </c>
      <c r="G13712" s="43">
        <v>85012</v>
      </c>
      <c r="Y13712" s="43" t="str">
        <f t="shared" si="428"/>
        <v/>
      </c>
      <c r="AA13712" s="43" t="e">
        <f t="shared" si="429"/>
        <v>#N/A</v>
      </c>
    </row>
    <row r="13713" spans="1:27" x14ac:dyDescent="0.3">
      <c r="A13713" s="43">
        <v>2173181</v>
      </c>
      <c r="B13713" s="43" t="s">
        <v>9380</v>
      </c>
      <c r="C13713" s="43" t="s">
        <v>413</v>
      </c>
      <c r="E13713" s="43" t="s">
        <v>6263</v>
      </c>
      <c r="F13713" s="43" t="s">
        <v>30</v>
      </c>
      <c r="G13713" s="43">
        <v>85053</v>
      </c>
      <c r="Y13713" s="43" t="str">
        <f t="shared" si="428"/>
        <v/>
      </c>
      <c r="AA13713" s="43" t="e">
        <f t="shared" si="429"/>
        <v>#N/A</v>
      </c>
    </row>
    <row r="13714" spans="1:27" x14ac:dyDescent="0.3">
      <c r="A13714" s="43">
        <v>2415681</v>
      </c>
      <c r="B13714" s="43" t="s">
        <v>9380</v>
      </c>
      <c r="C13714" s="43" t="s">
        <v>9381</v>
      </c>
      <c r="E13714" s="43" t="s">
        <v>35</v>
      </c>
      <c r="F13714" s="43" t="s">
        <v>30</v>
      </c>
      <c r="G13714" s="43">
        <v>53058</v>
      </c>
      <c r="Y13714" s="43" t="str">
        <f t="shared" si="428"/>
        <v>COMP</v>
      </c>
      <c r="AA13714" s="43">
        <f t="shared" si="429"/>
        <v>2415681</v>
      </c>
    </row>
    <row r="13715" spans="1:27" x14ac:dyDescent="0.3">
      <c r="A13715" s="43">
        <v>2146052</v>
      </c>
      <c r="B13715" s="43" t="s">
        <v>9382</v>
      </c>
      <c r="C13715" s="43" t="s">
        <v>427</v>
      </c>
      <c r="E13715" s="43" t="s">
        <v>6263</v>
      </c>
      <c r="F13715" s="43" t="s">
        <v>28</v>
      </c>
      <c r="G13715" s="43">
        <v>44012</v>
      </c>
      <c r="Y13715" s="43" t="str">
        <f t="shared" si="428"/>
        <v/>
      </c>
      <c r="AA13715" s="43" t="e">
        <f t="shared" si="429"/>
        <v>#N/A</v>
      </c>
    </row>
    <row r="13716" spans="1:27" x14ac:dyDescent="0.3">
      <c r="A13716" s="43">
        <v>1976972</v>
      </c>
      <c r="B13716" s="43" t="s">
        <v>9383</v>
      </c>
      <c r="C13716" s="43" t="s">
        <v>534</v>
      </c>
      <c r="E13716" s="43" t="s">
        <v>6263</v>
      </c>
      <c r="F13716" s="43" t="s">
        <v>30</v>
      </c>
      <c r="G13716" s="43">
        <v>49064</v>
      </c>
      <c r="Y13716" s="43" t="str">
        <f t="shared" si="428"/>
        <v/>
      </c>
      <c r="AA13716" s="43" t="e">
        <f t="shared" si="429"/>
        <v>#N/A</v>
      </c>
    </row>
    <row r="13717" spans="1:27" x14ac:dyDescent="0.3">
      <c r="A13717" s="43">
        <v>1960711</v>
      </c>
      <c r="B13717" s="43" t="s">
        <v>9383</v>
      </c>
      <c r="C13717" s="43" t="s">
        <v>232</v>
      </c>
      <c r="E13717" s="43" t="s">
        <v>6263</v>
      </c>
      <c r="F13717" s="43" t="s">
        <v>28</v>
      </c>
      <c r="G13717" s="43">
        <v>85022</v>
      </c>
      <c r="Y13717" s="43" t="str">
        <f t="shared" si="428"/>
        <v/>
      </c>
      <c r="AA13717" s="43" t="e">
        <f t="shared" si="429"/>
        <v>#N/A</v>
      </c>
    </row>
    <row r="13718" spans="1:27" x14ac:dyDescent="0.3">
      <c r="A13718" s="43">
        <v>2263047</v>
      </c>
      <c r="B13718" s="43" t="s">
        <v>9384</v>
      </c>
      <c r="C13718" s="43" t="s">
        <v>9385</v>
      </c>
      <c r="E13718" s="43" t="s">
        <v>29</v>
      </c>
      <c r="F13718" s="43" t="s">
        <v>28</v>
      </c>
      <c r="G13718" s="43">
        <v>49073</v>
      </c>
      <c r="Y13718" s="43" t="str">
        <f t="shared" si="428"/>
        <v/>
      </c>
      <c r="AA13718" s="43" t="e">
        <f t="shared" si="429"/>
        <v>#N/A</v>
      </c>
    </row>
    <row r="13719" spans="1:27" x14ac:dyDescent="0.3">
      <c r="A13719" s="43">
        <v>2344974</v>
      </c>
      <c r="B13719" s="43" t="s">
        <v>9386</v>
      </c>
      <c r="C13719" s="43" t="s">
        <v>427</v>
      </c>
      <c r="E13719" s="43" t="s">
        <v>6263</v>
      </c>
      <c r="F13719" s="43" t="s">
        <v>28</v>
      </c>
      <c r="G13719" s="43">
        <v>85054</v>
      </c>
      <c r="Y13719" s="43" t="str">
        <f t="shared" si="428"/>
        <v/>
      </c>
      <c r="AA13719" s="43" t="e">
        <f t="shared" si="429"/>
        <v>#N/A</v>
      </c>
    </row>
    <row r="13720" spans="1:27" x14ac:dyDescent="0.3">
      <c r="A13720" s="43">
        <v>2232258</v>
      </c>
      <c r="B13720" s="43" t="s">
        <v>9387</v>
      </c>
      <c r="C13720" s="43" t="s">
        <v>2203</v>
      </c>
      <c r="E13720" s="43" t="s">
        <v>6263</v>
      </c>
      <c r="F13720" s="43" t="s">
        <v>30</v>
      </c>
      <c r="G13720" s="43">
        <v>49002</v>
      </c>
      <c r="Y13720" s="43" t="str">
        <f t="shared" si="428"/>
        <v/>
      </c>
      <c r="AA13720" s="43" t="e">
        <f t="shared" si="429"/>
        <v>#N/A</v>
      </c>
    </row>
    <row r="13721" spans="1:27" x14ac:dyDescent="0.3">
      <c r="A13721" s="43">
        <v>1464594</v>
      </c>
      <c r="B13721" s="43" t="s">
        <v>9387</v>
      </c>
      <c r="C13721" s="43" t="s">
        <v>436</v>
      </c>
      <c r="E13721" s="43" t="s">
        <v>29</v>
      </c>
      <c r="F13721" s="43" t="s">
        <v>28</v>
      </c>
      <c r="G13721" s="43">
        <v>49006</v>
      </c>
      <c r="Y13721" s="43" t="str">
        <f t="shared" si="428"/>
        <v>COMP</v>
      </c>
      <c r="AA13721" s="43">
        <f t="shared" si="429"/>
        <v>1464594</v>
      </c>
    </row>
    <row r="13722" spans="1:27" x14ac:dyDescent="0.3">
      <c r="A13722" s="43">
        <v>2231082</v>
      </c>
      <c r="B13722" s="43" t="s">
        <v>9387</v>
      </c>
      <c r="C13722" s="43" t="s">
        <v>399</v>
      </c>
      <c r="E13722" s="43" t="s">
        <v>6263</v>
      </c>
      <c r="F13722" s="43" t="s">
        <v>28</v>
      </c>
      <c r="G13722" s="43">
        <v>49017</v>
      </c>
      <c r="Y13722" s="43" t="str">
        <f t="shared" si="428"/>
        <v>COMP</v>
      </c>
      <c r="AA13722" s="43">
        <f t="shared" si="429"/>
        <v>2231082</v>
      </c>
    </row>
    <row r="13723" spans="1:27" x14ac:dyDescent="0.3">
      <c r="A13723" s="43">
        <v>1835411</v>
      </c>
      <c r="B13723" s="43" t="s">
        <v>9387</v>
      </c>
      <c r="C13723" s="43" t="s">
        <v>1971</v>
      </c>
      <c r="E13723" s="43" t="s">
        <v>35</v>
      </c>
      <c r="F13723" s="43" t="s">
        <v>28</v>
      </c>
      <c r="G13723" s="43">
        <v>72051</v>
      </c>
      <c r="Y13723" s="43" t="str">
        <f t="shared" si="428"/>
        <v>COMP</v>
      </c>
      <c r="AA13723" s="43">
        <f t="shared" si="429"/>
        <v>1835411</v>
      </c>
    </row>
    <row r="13724" spans="1:27" x14ac:dyDescent="0.3">
      <c r="A13724" s="43">
        <v>861074</v>
      </c>
      <c r="B13724" s="43" t="s">
        <v>2909</v>
      </c>
      <c r="C13724" s="43" t="s">
        <v>345</v>
      </c>
      <c r="E13724" s="43" t="s">
        <v>6263</v>
      </c>
      <c r="F13724" s="43" t="s">
        <v>30</v>
      </c>
      <c r="G13724" s="43">
        <v>85062</v>
      </c>
      <c r="Y13724" s="43" t="str">
        <f t="shared" si="428"/>
        <v/>
      </c>
      <c r="AA13724" s="43" t="e">
        <f t="shared" si="429"/>
        <v>#N/A</v>
      </c>
    </row>
    <row r="13725" spans="1:27" x14ac:dyDescent="0.3">
      <c r="A13725" s="43">
        <v>1224089</v>
      </c>
      <c r="B13725" s="43" t="s">
        <v>2909</v>
      </c>
      <c r="C13725" s="43" t="s">
        <v>2833</v>
      </c>
      <c r="E13725" s="43" t="s">
        <v>6263</v>
      </c>
      <c r="F13725" s="43" t="s">
        <v>28</v>
      </c>
      <c r="G13725" s="43">
        <v>85062</v>
      </c>
      <c r="Y13725" s="43" t="str">
        <f t="shared" si="428"/>
        <v>COMP</v>
      </c>
      <c r="AA13725" s="43">
        <f t="shared" si="429"/>
        <v>1224089</v>
      </c>
    </row>
    <row r="13726" spans="1:27" x14ac:dyDescent="0.3">
      <c r="A13726" s="43">
        <v>1168910</v>
      </c>
      <c r="B13726" s="43" t="s">
        <v>9388</v>
      </c>
      <c r="C13726" s="43" t="s">
        <v>221</v>
      </c>
      <c r="E13726" s="43" t="s">
        <v>6263</v>
      </c>
      <c r="F13726" s="43" t="s">
        <v>28</v>
      </c>
      <c r="G13726" s="43">
        <v>44075</v>
      </c>
      <c r="Y13726" s="43" t="str">
        <f t="shared" si="428"/>
        <v>COMP</v>
      </c>
      <c r="AA13726" s="43">
        <f t="shared" si="429"/>
        <v>1168910</v>
      </c>
    </row>
    <row r="13727" spans="1:27" x14ac:dyDescent="0.3">
      <c r="A13727" s="43">
        <v>2284338</v>
      </c>
      <c r="B13727" s="43" t="s">
        <v>9389</v>
      </c>
      <c r="C13727" s="43" t="s">
        <v>1300</v>
      </c>
      <c r="E13727" s="43" t="s">
        <v>6263</v>
      </c>
      <c r="F13727" s="43" t="s">
        <v>30</v>
      </c>
      <c r="G13727" s="43">
        <v>44022</v>
      </c>
      <c r="Y13727" s="43" t="str">
        <f t="shared" si="428"/>
        <v>COMP</v>
      </c>
      <c r="AA13727" s="43">
        <f t="shared" si="429"/>
        <v>2284338</v>
      </c>
    </row>
    <row r="13728" spans="1:27" x14ac:dyDescent="0.3">
      <c r="A13728" s="43">
        <v>831204</v>
      </c>
      <c r="B13728" s="43" t="s">
        <v>9390</v>
      </c>
      <c r="C13728" s="43" t="s">
        <v>1481</v>
      </c>
      <c r="E13728" s="43" t="s">
        <v>6263</v>
      </c>
      <c r="F13728" s="43" t="s">
        <v>30</v>
      </c>
      <c r="G13728" s="43">
        <v>72041</v>
      </c>
      <c r="Y13728" s="43" t="str">
        <f t="shared" si="428"/>
        <v/>
      </c>
      <c r="AA13728" s="43" t="e">
        <f t="shared" si="429"/>
        <v>#N/A</v>
      </c>
    </row>
    <row r="13729" spans="1:27" x14ac:dyDescent="0.3">
      <c r="A13729" s="43">
        <v>1873072</v>
      </c>
      <c r="B13729" s="43" t="s">
        <v>9391</v>
      </c>
      <c r="C13729" s="43" t="s">
        <v>646</v>
      </c>
      <c r="E13729" s="43" t="s">
        <v>35</v>
      </c>
      <c r="F13729" s="43" t="s">
        <v>30</v>
      </c>
      <c r="G13729" s="43">
        <v>72061</v>
      </c>
      <c r="Y13729" s="43" t="str">
        <f t="shared" si="428"/>
        <v>COMP</v>
      </c>
      <c r="AA13729" s="43">
        <f t="shared" si="429"/>
        <v>1873072</v>
      </c>
    </row>
    <row r="13730" spans="1:27" x14ac:dyDescent="0.3">
      <c r="A13730" s="43">
        <v>982475</v>
      </c>
      <c r="B13730" s="43" t="s">
        <v>9392</v>
      </c>
      <c r="C13730" s="43" t="s">
        <v>276</v>
      </c>
      <c r="E13730" s="43" t="s">
        <v>6263</v>
      </c>
      <c r="F13730" s="43" t="s">
        <v>28</v>
      </c>
      <c r="G13730" s="43">
        <v>44045</v>
      </c>
      <c r="Y13730" s="43" t="str">
        <f t="shared" si="428"/>
        <v>COMP</v>
      </c>
      <c r="AA13730" s="43">
        <f t="shared" si="429"/>
        <v>982475</v>
      </c>
    </row>
    <row r="13731" spans="1:27" x14ac:dyDescent="0.3">
      <c r="A13731" s="43">
        <v>1500928</v>
      </c>
      <c r="B13731" s="43" t="s">
        <v>2915</v>
      </c>
      <c r="C13731" s="43" t="s">
        <v>2399</v>
      </c>
      <c r="E13731" s="43" t="s">
        <v>6263</v>
      </c>
      <c r="F13731" s="43" t="s">
        <v>30</v>
      </c>
      <c r="G13731" s="43">
        <v>72041</v>
      </c>
      <c r="Y13731" s="43" t="str">
        <f t="shared" si="428"/>
        <v/>
      </c>
      <c r="AA13731" s="43" t="e">
        <f t="shared" si="429"/>
        <v>#N/A</v>
      </c>
    </row>
    <row r="13732" spans="1:27" x14ac:dyDescent="0.3">
      <c r="A13732" s="43">
        <v>287573</v>
      </c>
      <c r="B13732" s="43" t="s">
        <v>9393</v>
      </c>
      <c r="C13732" s="43" t="s">
        <v>742</v>
      </c>
      <c r="E13732" s="43" t="s">
        <v>6263</v>
      </c>
      <c r="F13732" s="43" t="s">
        <v>30</v>
      </c>
      <c r="G13732" s="43">
        <v>72083</v>
      </c>
      <c r="Y13732" s="43" t="str">
        <f t="shared" si="428"/>
        <v/>
      </c>
      <c r="AA13732" s="43" t="e">
        <f t="shared" si="429"/>
        <v>#N/A</v>
      </c>
    </row>
    <row r="13733" spans="1:27" x14ac:dyDescent="0.3">
      <c r="A13733" s="43">
        <v>2391770</v>
      </c>
      <c r="B13733" s="43" t="s">
        <v>9394</v>
      </c>
      <c r="C13733" s="43" t="s">
        <v>1109</v>
      </c>
      <c r="E13733" s="43" t="s">
        <v>6263</v>
      </c>
      <c r="F13733" s="43" t="s">
        <v>28</v>
      </c>
      <c r="G13733" s="43">
        <v>44015</v>
      </c>
      <c r="Y13733" s="43" t="str">
        <f t="shared" si="428"/>
        <v/>
      </c>
      <c r="AA13733" s="43" t="e">
        <f t="shared" si="429"/>
        <v>#N/A</v>
      </c>
    </row>
    <row r="13734" spans="1:27" x14ac:dyDescent="0.3">
      <c r="A13734" s="43">
        <v>2179154</v>
      </c>
      <c r="B13734" s="43" t="s">
        <v>2919</v>
      </c>
      <c r="C13734" s="43" t="s">
        <v>389</v>
      </c>
      <c r="E13734" s="43" t="s">
        <v>35</v>
      </c>
      <c r="F13734" s="43" t="s">
        <v>28</v>
      </c>
      <c r="G13734" s="43">
        <v>49009</v>
      </c>
      <c r="Y13734" s="43" t="str">
        <f t="shared" si="428"/>
        <v>COMP</v>
      </c>
      <c r="AA13734" s="43">
        <f t="shared" si="429"/>
        <v>2179154</v>
      </c>
    </row>
    <row r="13735" spans="1:27" x14ac:dyDescent="0.3">
      <c r="A13735" s="43">
        <v>1564604</v>
      </c>
      <c r="B13735" s="43" t="s">
        <v>2919</v>
      </c>
      <c r="C13735" s="43" t="s">
        <v>313</v>
      </c>
      <c r="E13735" s="43" t="s">
        <v>35</v>
      </c>
      <c r="F13735" s="43" t="s">
        <v>30</v>
      </c>
      <c r="G13735" s="43">
        <v>53023</v>
      </c>
      <c r="Y13735" s="43" t="str">
        <f t="shared" si="428"/>
        <v>COMP</v>
      </c>
      <c r="AA13735" s="43">
        <f t="shared" si="429"/>
        <v>1564604</v>
      </c>
    </row>
    <row r="13736" spans="1:27" x14ac:dyDescent="0.3">
      <c r="A13736" s="43">
        <v>1558277</v>
      </c>
      <c r="B13736" s="43" t="s">
        <v>2919</v>
      </c>
      <c r="C13736" s="43" t="s">
        <v>1300</v>
      </c>
      <c r="E13736" s="43" t="s">
        <v>6263</v>
      </c>
      <c r="F13736" s="43" t="s">
        <v>30</v>
      </c>
      <c r="G13736" s="43">
        <v>72041</v>
      </c>
      <c r="Y13736" s="43" t="str">
        <f t="shared" si="428"/>
        <v/>
      </c>
      <c r="AA13736" s="43" t="e">
        <f t="shared" si="429"/>
        <v>#N/A</v>
      </c>
    </row>
    <row r="13737" spans="1:27" x14ac:dyDescent="0.3">
      <c r="A13737" s="43">
        <v>1650817</v>
      </c>
      <c r="B13737" s="43" t="s">
        <v>2919</v>
      </c>
      <c r="C13737" s="43" t="s">
        <v>303</v>
      </c>
      <c r="E13737" s="43" t="s">
        <v>6263</v>
      </c>
      <c r="F13737" s="43" t="s">
        <v>28</v>
      </c>
      <c r="G13737" s="43">
        <v>49009</v>
      </c>
      <c r="Y13737" s="43" t="str">
        <f t="shared" si="428"/>
        <v/>
      </c>
      <c r="AA13737" s="43" t="e">
        <f t="shared" si="429"/>
        <v>#N/A</v>
      </c>
    </row>
    <row r="13738" spans="1:27" x14ac:dyDescent="0.3">
      <c r="A13738" s="43">
        <v>2395559</v>
      </c>
      <c r="B13738" s="43" t="s">
        <v>9395</v>
      </c>
      <c r="C13738" s="43" t="s">
        <v>9396</v>
      </c>
      <c r="E13738" s="43" t="s">
        <v>6263</v>
      </c>
      <c r="F13738" s="43" t="s">
        <v>30</v>
      </c>
      <c r="G13738" s="43">
        <v>44084</v>
      </c>
      <c r="Y13738" s="43" t="str">
        <f t="shared" si="428"/>
        <v/>
      </c>
      <c r="AA13738" s="43" t="e">
        <f t="shared" si="429"/>
        <v>#N/A</v>
      </c>
    </row>
    <row r="13739" spans="1:27" x14ac:dyDescent="0.3">
      <c r="A13739" s="43">
        <v>2372549</v>
      </c>
      <c r="B13739" s="43" t="s">
        <v>9397</v>
      </c>
      <c r="C13739" s="43" t="s">
        <v>1034</v>
      </c>
      <c r="E13739" s="43" t="s">
        <v>29</v>
      </c>
      <c r="F13739" s="43" t="s">
        <v>30</v>
      </c>
      <c r="G13739" s="43">
        <v>44039</v>
      </c>
      <c r="Y13739" s="43" t="str">
        <f t="shared" si="428"/>
        <v/>
      </c>
      <c r="AA13739" s="43" t="e">
        <f t="shared" si="429"/>
        <v>#N/A</v>
      </c>
    </row>
    <row r="13740" spans="1:27" x14ac:dyDescent="0.3">
      <c r="A13740" s="43">
        <v>2391132</v>
      </c>
      <c r="B13740" s="43" t="s">
        <v>9398</v>
      </c>
      <c r="C13740" s="43" t="s">
        <v>193</v>
      </c>
      <c r="E13740" s="43" t="s">
        <v>6263</v>
      </c>
      <c r="F13740" s="43" t="s">
        <v>28</v>
      </c>
      <c r="G13740" s="43">
        <v>49019</v>
      </c>
      <c r="Y13740" s="43" t="str">
        <f t="shared" si="428"/>
        <v/>
      </c>
      <c r="AA13740" s="43" t="e">
        <f t="shared" si="429"/>
        <v>#N/A</v>
      </c>
    </row>
    <row r="13741" spans="1:27" x14ac:dyDescent="0.3">
      <c r="A13741" s="43">
        <v>1462022</v>
      </c>
      <c r="B13741" s="43" t="s">
        <v>9399</v>
      </c>
      <c r="C13741" s="43" t="s">
        <v>508</v>
      </c>
      <c r="E13741" s="43" t="s">
        <v>6263</v>
      </c>
      <c r="F13741" s="43" t="s">
        <v>28</v>
      </c>
      <c r="G13741" s="43">
        <v>49044</v>
      </c>
      <c r="Y13741" s="43" t="str">
        <f t="shared" si="428"/>
        <v/>
      </c>
      <c r="AA13741" s="43" t="e">
        <f t="shared" si="429"/>
        <v>#N/A</v>
      </c>
    </row>
    <row r="13742" spans="1:27" x14ac:dyDescent="0.3">
      <c r="A13742" s="43">
        <v>1555797</v>
      </c>
      <c r="B13742" s="43" t="s">
        <v>9400</v>
      </c>
      <c r="C13742" s="43" t="s">
        <v>829</v>
      </c>
      <c r="E13742" s="43" t="s">
        <v>6263</v>
      </c>
      <c r="F13742" s="43" t="s">
        <v>28</v>
      </c>
      <c r="G13742" s="43">
        <v>53064</v>
      </c>
      <c r="Y13742" s="43" t="str">
        <f t="shared" si="428"/>
        <v/>
      </c>
      <c r="AA13742" s="43" t="e">
        <f t="shared" si="429"/>
        <v>#N/A</v>
      </c>
    </row>
    <row r="13743" spans="1:27" x14ac:dyDescent="0.3">
      <c r="A13743" s="43">
        <v>2430131</v>
      </c>
      <c r="B13743" s="43" t="s">
        <v>9401</v>
      </c>
      <c r="C13743" s="43" t="s">
        <v>742</v>
      </c>
      <c r="E13743" s="43" t="s">
        <v>6263</v>
      </c>
      <c r="F13743" s="43" t="s">
        <v>30</v>
      </c>
      <c r="G13743" s="43">
        <v>44015</v>
      </c>
      <c r="Y13743" s="43" t="str">
        <f t="shared" si="428"/>
        <v/>
      </c>
      <c r="AA13743" s="43" t="e">
        <f t="shared" si="429"/>
        <v>#N/A</v>
      </c>
    </row>
    <row r="13744" spans="1:27" x14ac:dyDescent="0.3">
      <c r="A13744" s="43">
        <v>1657483</v>
      </c>
      <c r="B13744" s="43" t="s">
        <v>9401</v>
      </c>
      <c r="C13744" s="43" t="s">
        <v>901</v>
      </c>
      <c r="E13744" s="43" t="s">
        <v>6263</v>
      </c>
      <c r="F13744" s="43" t="s">
        <v>30</v>
      </c>
      <c r="G13744" s="43">
        <v>85004</v>
      </c>
      <c r="Y13744" s="43" t="str">
        <f t="shared" si="428"/>
        <v/>
      </c>
      <c r="AA13744" s="43" t="e">
        <f t="shared" si="429"/>
        <v>#N/A</v>
      </c>
    </row>
    <row r="13745" spans="1:27" x14ac:dyDescent="0.3">
      <c r="A13745" s="43">
        <v>2096773</v>
      </c>
      <c r="B13745" s="43" t="s">
        <v>9402</v>
      </c>
      <c r="C13745" s="43" t="s">
        <v>6777</v>
      </c>
      <c r="E13745" s="43" t="s">
        <v>35</v>
      </c>
      <c r="F13745" s="43" t="s">
        <v>30</v>
      </c>
      <c r="G13745" s="43">
        <v>72007</v>
      </c>
      <c r="Y13745" s="43" t="str">
        <f t="shared" si="428"/>
        <v>COMP</v>
      </c>
      <c r="AA13745" s="43">
        <f t="shared" si="429"/>
        <v>2096773</v>
      </c>
    </row>
    <row r="13746" spans="1:27" x14ac:dyDescent="0.3">
      <c r="A13746" s="43">
        <v>2192683</v>
      </c>
      <c r="B13746" s="43" t="s">
        <v>9403</v>
      </c>
      <c r="C13746" s="43" t="s">
        <v>6527</v>
      </c>
      <c r="E13746" s="43" t="s">
        <v>6263</v>
      </c>
      <c r="F13746" s="43" t="s">
        <v>30</v>
      </c>
      <c r="G13746" s="43">
        <v>44074</v>
      </c>
      <c r="Y13746" s="43" t="str">
        <f t="shared" si="428"/>
        <v/>
      </c>
      <c r="AA13746" s="43" t="e">
        <f t="shared" si="429"/>
        <v>#N/A</v>
      </c>
    </row>
    <row r="13747" spans="1:27" x14ac:dyDescent="0.3">
      <c r="A13747" s="43">
        <v>2073573</v>
      </c>
      <c r="B13747" s="43" t="s">
        <v>9404</v>
      </c>
      <c r="C13747" s="43" t="s">
        <v>641</v>
      </c>
      <c r="E13747" s="43" t="s">
        <v>31</v>
      </c>
      <c r="F13747" s="43" t="s">
        <v>28</v>
      </c>
      <c r="G13747" s="43">
        <v>53062</v>
      </c>
      <c r="Y13747" s="43" t="str">
        <f t="shared" si="428"/>
        <v>COMP</v>
      </c>
      <c r="AA13747" s="43">
        <f t="shared" si="429"/>
        <v>2073573</v>
      </c>
    </row>
    <row r="13748" spans="1:27" x14ac:dyDescent="0.3">
      <c r="A13748" s="43">
        <v>504714</v>
      </c>
      <c r="B13748" s="43" t="s">
        <v>9405</v>
      </c>
      <c r="C13748" s="43" t="s">
        <v>1135</v>
      </c>
      <c r="E13748" s="43" t="s">
        <v>6263</v>
      </c>
      <c r="F13748" s="43" t="s">
        <v>28</v>
      </c>
      <c r="G13748" s="43">
        <v>85012</v>
      </c>
      <c r="Y13748" s="43" t="str">
        <f t="shared" si="428"/>
        <v>COMP</v>
      </c>
      <c r="AA13748" s="43">
        <f t="shared" si="429"/>
        <v>504714</v>
      </c>
    </row>
    <row r="13749" spans="1:27" x14ac:dyDescent="0.3">
      <c r="A13749" s="43">
        <v>550942</v>
      </c>
      <c r="B13749" s="43" t="s">
        <v>2926</v>
      </c>
      <c r="C13749" s="43" t="s">
        <v>512</v>
      </c>
      <c r="E13749" s="43" t="s">
        <v>29</v>
      </c>
      <c r="F13749" s="43" t="s">
        <v>28</v>
      </c>
      <c r="G13749" s="43">
        <v>49002</v>
      </c>
      <c r="Y13749" s="43" t="str">
        <f t="shared" si="428"/>
        <v>COMP</v>
      </c>
      <c r="AA13749" s="43">
        <f t="shared" si="429"/>
        <v>550942</v>
      </c>
    </row>
    <row r="13750" spans="1:27" x14ac:dyDescent="0.3">
      <c r="A13750" s="43">
        <v>1371146</v>
      </c>
      <c r="B13750" s="43" t="s">
        <v>2926</v>
      </c>
      <c r="C13750" s="43" t="s">
        <v>406</v>
      </c>
      <c r="E13750" s="43" t="s">
        <v>6263</v>
      </c>
      <c r="F13750" s="43" t="s">
        <v>30</v>
      </c>
      <c r="G13750" s="43">
        <v>72041</v>
      </c>
      <c r="Y13750" s="43" t="str">
        <f t="shared" si="428"/>
        <v/>
      </c>
      <c r="AA13750" s="43" t="e">
        <f t="shared" si="429"/>
        <v>#N/A</v>
      </c>
    </row>
    <row r="13751" spans="1:27" x14ac:dyDescent="0.3">
      <c r="A13751" s="43">
        <v>1500806</v>
      </c>
      <c r="B13751" s="43" t="s">
        <v>2926</v>
      </c>
      <c r="C13751" s="43" t="s">
        <v>534</v>
      </c>
      <c r="E13751" s="43" t="s">
        <v>6263</v>
      </c>
      <c r="F13751" s="43" t="s">
        <v>30</v>
      </c>
      <c r="G13751" s="43">
        <v>49002</v>
      </c>
      <c r="Y13751" s="43" t="str">
        <f t="shared" si="428"/>
        <v/>
      </c>
      <c r="AA13751" s="43" t="e">
        <f t="shared" si="429"/>
        <v>#N/A</v>
      </c>
    </row>
    <row r="13752" spans="1:27" x14ac:dyDescent="0.3">
      <c r="A13752" s="43">
        <v>2084937</v>
      </c>
      <c r="B13752" s="43" t="s">
        <v>2926</v>
      </c>
      <c r="C13752" s="43" t="s">
        <v>937</v>
      </c>
      <c r="E13752" s="43" t="s">
        <v>6263</v>
      </c>
      <c r="F13752" s="43" t="s">
        <v>28</v>
      </c>
      <c r="G13752" s="43">
        <v>49002</v>
      </c>
      <c r="Y13752" s="43" t="str">
        <f t="shared" si="428"/>
        <v/>
      </c>
      <c r="AA13752" s="43" t="e">
        <f t="shared" si="429"/>
        <v>#N/A</v>
      </c>
    </row>
    <row r="13753" spans="1:27" x14ac:dyDescent="0.3">
      <c r="A13753" s="43">
        <v>1863828</v>
      </c>
      <c r="B13753" s="43" t="s">
        <v>2926</v>
      </c>
      <c r="C13753" s="43" t="s">
        <v>805</v>
      </c>
      <c r="E13753" s="43" t="s">
        <v>6263</v>
      </c>
      <c r="F13753" s="43" t="s">
        <v>30</v>
      </c>
      <c r="G13753" s="43">
        <v>72054</v>
      </c>
      <c r="Y13753" s="43" t="str">
        <f t="shared" si="428"/>
        <v>COMP</v>
      </c>
      <c r="AA13753" s="43">
        <f t="shared" si="429"/>
        <v>1863828</v>
      </c>
    </row>
    <row r="13754" spans="1:27" x14ac:dyDescent="0.3">
      <c r="A13754" s="43">
        <v>1334466</v>
      </c>
      <c r="B13754" s="43" t="s">
        <v>2926</v>
      </c>
      <c r="C13754" s="43" t="s">
        <v>316</v>
      </c>
      <c r="E13754" s="43" t="s">
        <v>6263</v>
      </c>
      <c r="F13754" s="43" t="s">
        <v>28</v>
      </c>
      <c r="G13754" s="43">
        <v>72029</v>
      </c>
      <c r="Y13754" s="43" t="str">
        <f t="shared" si="428"/>
        <v>COMP</v>
      </c>
      <c r="AA13754" s="43">
        <f t="shared" si="429"/>
        <v>1334466</v>
      </c>
    </row>
    <row r="13755" spans="1:27" x14ac:dyDescent="0.3">
      <c r="A13755" s="43">
        <v>2307030</v>
      </c>
      <c r="B13755" s="43" t="s">
        <v>2926</v>
      </c>
      <c r="C13755" s="43" t="s">
        <v>1019</v>
      </c>
      <c r="E13755" s="43" t="s">
        <v>6263</v>
      </c>
      <c r="F13755" s="43" t="s">
        <v>30</v>
      </c>
      <c r="G13755" s="43">
        <v>49006</v>
      </c>
      <c r="Y13755" s="43" t="str">
        <f t="shared" si="428"/>
        <v/>
      </c>
      <c r="AA13755" s="43" t="e">
        <f t="shared" si="429"/>
        <v>#N/A</v>
      </c>
    </row>
    <row r="13756" spans="1:27" x14ac:dyDescent="0.3">
      <c r="A13756" s="43">
        <v>2257164</v>
      </c>
      <c r="B13756" s="43" t="s">
        <v>2926</v>
      </c>
      <c r="C13756" s="43" t="s">
        <v>755</v>
      </c>
      <c r="E13756" s="43" t="s">
        <v>29</v>
      </c>
      <c r="F13756" s="43" t="s">
        <v>28</v>
      </c>
      <c r="G13756" s="43">
        <v>44022</v>
      </c>
      <c r="Y13756" s="43" t="str">
        <f t="shared" si="428"/>
        <v/>
      </c>
      <c r="AA13756" s="43" t="e">
        <f t="shared" si="429"/>
        <v>#N/A</v>
      </c>
    </row>
    <row r="13757" spans="1:27" x14ac:dyDescent="0.3">
      <c r="A13757" s="43">
        <v>1918002</v>
      </c>
      <c r="B13757" s="43" t="s">
        <v>2926</v>
      </c>
      <c r="C13757" s="43" t="s">
        <v>329</v>
      </c>
      <c r="E13757" s="43" t="s">
        <v>6263</v>
      </c>
      <c r="F13757" s="43" t="s">
        <v>28</v>
      </c>
      <c r="G13757" s="43">
        <v>49002</v>
      </c>
      <c r="Y13757" s="43" t="str">
        <f t="shared" si="428"/>
        <v/>
      </c>
      <c r="AA13757" s="43" t="e">
        <f t="shared" si="429"/>
        <v>#N/A</v>
      </c>
    </row>
    <row r="13758" spans="1:27" x14ac:dyDescent="0.3">
      <c r="A13758" s="43">
        <v>2275360</v>
      </c>
      <c r="B13758" s="43" t="s">
        <v>2926</v>
      </c>
      <c r="C13758" s="43" t="s">
        <v>33</v>
      </c>
      <c r="E13758" s="43" t="s">
        <v>6263</v>
      </c>
      <c r="F13758" s="43" t="s">
        <v>30</v>
      </c>
      <c r="G13758" s="43">
        <v>49001</v>
      </c>
      <c r="Y13758" s="43" t="str">
        <f t="shared" si="428"/>
        <v/>
      </c>
      <c r="AA13758" s="43" t="e">
        <f t="shared" si="429"/>
        <v>#N/A</v>
      </c>
    </row>
    <row r="13759" spans="1:27" x14ac:dyDescent="0.3">
      <c r="A13759" s="43">
        <v>1495145</v>
      </c>
      <c r="B13759" s="43" t="s">
        <v>2926</v>
      </c>
      <c r="C13759" s="43" t="s">
        <v>530</v>
      </c>
      <c r="E13759" s="43" t="s">
        <v>6263</v>
      </c>
      <c r="F13759" s="43" t="s">
        <v>30</v>
      </c>
      <c r="G13759" s="43">
        <v>49002</v>
      </c>
      <c r="Y13759" s="43" t="str">
        <f t="shared" si="428"/>
        <v/>
      </c>
      <c r="AA13759" s="43" t="e">
        <f t="shared" si="429"/>
        <v>#N/A</v>
      </c>
    </row>
    <row r="13760" spans="1:27" x14ac:dyDescent="0.3">
      <c r="A13760" s="43">
        <v>1386389</v>
      </c>
      <c r="B13760" s="43" t="s">
        <v>2926</v>
      </c>
      <c r="C13760" s="43" t="s">
        <v>824</v>
      </c>
      <c r="E13760" s="43" t="s">
        <v>34</v>
      </c>
      <c r="F13760" s="43" t="s">
        <v>28</v>
      </c>
      <c r="G13760" s="43">
        <v>49001</v>
      </c>
      <c r="Y13760" s="43" t="str">
        <f t="shared" si="428"/>
        <v>COMP</v>
      </c>
      <c r="AA13760" s="43">
        <f t="shared" si="429"/>
        <v>1386389</v>
      </c>
    </row>
    <row r="13761" spans="1:27" x14ac:dyDescent="0.3">
      <c r="A13761" s="43">
        <v>1381091</v>
      </c>
      <c r="B13761" s="43" t="s">
        <v>2926</v>
      </c>
      <c r="C13761" s="43" t="s">
        <v>9406</v>
      </c>
      <c r="E13761" s="43" t="s">
        <v>34</v>
      </c>
      <c r="F13761" s="43" t="s">
        <v>30</v>
      </c>
      <c r="G13761" s="43">
        <v>72029</v>
      </c>
      <c r="Y13761" s="43" t="str">
        <f t="shared" si="428"/>
        <v>COMP</v>
      </c>
      <c r="AA13761" s="43">
        <f t="shared" si="429"/>
        <v>1381091</v>
      </c>
    </row>
    <row r="13762" spans="1:27" x14ac:dyDescent="0.3">
      <c r="A13762" s="43">
        <v>1303524</v>
      </c>
      <c r="B13762" s="43" t="s">
        <v>2926</v>
      </c>
      <c r="C13762" s="43" t="s">
        <v>9407</v>
      </c>
      <c r="E13762" s="43" t="s">
        <v>31</v>
      </c>
      <c r="F13762" s="43" t="s">
        <v>28</v>
      </c>
      <c r="G13762" s="43">
        <v>72029</v>
      </c>
      <c r="Y13762" s="43" t="str">
        <f t="shared" ref="Y13762:Y13825" si="430">IF(ISERROR(AA13762)=FALSE,"COMP","")</f>
        <v>COMP</v>
      </c>
      <c r="AA13762" s="43">
        <f t="shared" si="429"/>
        <v>1303524</v>
      </c>
    </row>
    <row r="13763" spans="1:27" x14ac:dyDescent="0.3">
      <c r="A13763" s="43">
        <v>2389326</v>
      </c>
      <c r="B13763" s="43" t="s">
        <v>9408</v>
      </c>
      <c r="C13763" s="43" t="s">
        <v>7226</v>
      </c>
      <c r="E13763" s="43" t="s">
        <v>34</v>
      </c>
      <c r="F13763" s="43" t="s">
        <v>28</v>
      </c>
      <c r="G13763" s="43">
        <v>72064</v>
      </c>
      <c r="Y13763" s="43" t="str">
        <f t="shared" si="430"/>
        <v>COMP</v>
      </c>
      <c r="AA13763" s="43">
        <f t="shared" ref="AA13763:AA13826" si="431">VLOOKUP(A13763,Z:Z,1,FALSE)</f>
        <v>2389326</v>
      </c>
    </row>
    <row r="13764" spans="1:27" x14ac:dyDescent="0.3">
      <c r="A13764" s="43">
        <v>2089314</v>
      </c>
      <c r="B13764" s="43" t="s">
        <v>2930</v>
      </c>
      <c r="C13764" s="43" t="s">
        <v>570</v>
      </c>
      <c r="E13764" s="43" t="s">
        <v>6263</v>
      </c>
      <c r="F13764" s="43" t="s">
        <v>28</v>
      </c>
      <c r="G13764" s="43">
        <v>44105</v>
      </c>
      <c r="Y13764" s="43" t="str">
        <f t="shared" si="430"/>
        <v/>
      </c>
      <c r="AA13764" s="43" t="e">
        <f t="shared" si="431"/>
        <v>#N/A</v>
      </c>
    </row>
    <row r="13765" spans="1:27" x14ac:dyDescent="0.3">
      <c r="A13765" s="43">
        <v>1417095</v>
      </c>
      <c r="B13765" s="43" t="s">
        <v>2930</v>
      </c>
      <c r="C13765" s="43" t="s">
        <v>1430</v>
      </c>
      <c r="E13765" s="43" t="s">
        <v>6263</v>
      </c>
      <c r="F13765" s="43" t="s">
        <v>28</v>
      </c>
      <c r="G13765" s="43">
        <v>85017</v>
      </c>
      <c r="Y13765" s="43" t="str">
        <f t="shared" si="430"/>
        <v/>
      </c>
      <c r="AA13765" s="43" t="e">
        <f t="shared" si="431"/>
        <v>#N/A</v>
      </c>
    </row>
    <row r="13766" spans="1:27" x14ac:dyDescent="0.3">
      <c r="A13766" s="43">
        <v>355589</v>
      </c>
      <c r="B13766" s="43" t="s">
        <v>9409</v>
      </c>
      <c r="C13766" s="43" t="s">
        <v>259</v>
      </c>
      <c r="E13766" s="43" t="s">
        <v>6263</v>
      </c>
      <c r="F13766" s="43" t="s">
        <v>28</v>
      </c>
      <c r="G13766" s="43">
        <v>44027</v>
      </c>
      <c r="Y13766" s="43" t="str">
        <f t="shared" si="430"/>
        <v>COMP</v>
      </c>
      <c r="AA13766" s="43">
        <f t="shared" si="431"/>
        <v>355589</v>
      </c>
    </row>
    <row r="13767" spans="1:27" x14ac:dyDescent="0.3">
      <c r="A13767" s="43">
        <v>2323580</v>
      </c>
      <c r="B13767" s="43" t="s">
        <v>9409</v>
      </c>
      <c r="C13767" s="43" t="s">
        <v>9410</v>
      </c>
      <c r="E13767" s="43" t="s">
        <v>6263</v>
      </c>
      <c r="F13767" s="43" t="s">
        <v>30</v>
      </c>
      <c r="G13767" s="43">
        <v>85005</v>
      </c>
      <c r="Y13767" s="43" t="str">
        <f t="shared" si="430"/>
        <v>COMP</v>
      </c>
      <c r="AA13767" s="43">
        <f t="shared" si="431"/>
        <v>2323580</v>
      </c>
    </row>
    <row r="13768" spans="1:27" x14ac:dyDescent="0.3">
      <c r="A13768" s="43">
        <v>2072864</v>
      </c>
      <c r="B13768" s="43" t="s">
        <v>9411</v>
      </c>
      <c r="C13768" s="43" t="s">
        <v>788</v>
      </c>
      <c r="E13768" s="43" t="s">
        <v>6263</v>
      </c>
      <c r="F13768" s="43" t="s">
        <v>30</v>
      </c>
      <c r="G13768" s="43">
        <v>49037</v>
      </c>
      <c r="Y13768" s="43" t="str">
        <f t="shared" si="430"/>
        <v/>
      </c>
      <c r="AA13768" s="43" t="e">
        <f t="shared" si="431"/>
        <v>#N/A</v>
      </c>
    </row>
    <row r="13769" spans="1:27" x14ac:dyDescent="0.3">
      <c r="A13769" s="43">
        <v>2151582</v>
      </c>
      <c r="B13769" s="43" t="s">
        <v>9412</v>
      </c>
      <c r="C13769" s="43" t="s">
        <v>482</v>
      </c>
      <c r="E13769" s="43" t="s">
        <v>6263</v>
      </c>
      <c r="F13769" s="43" t="s">
        <v>30</v>
      </c>
      <c r="G13769" s="43">
        <v>44079</v>
      </c>
      <c r="Y13769" s="43" t="str">
        <f t="shared" si="430"/>
        <v/>
      </c>
      <c r="AA13769" s="43" t="e">
        <f t="shared" si="431"/>
        <v>#N/A</v>
      </c>
    </row>
    <row r="13770" spans="1:27" x14ac:dyDescent="0.3">
      <c r="A13770" s="43">
        <v>1597116</v>
      </c>
      <c r="B13770" s="43" t="s">
        <v>9413</v>
      </c>
      <c r="C13770" s="43" t="s">
        <v>313</v>
      </c>
      <c r="E13770" s="43" t="s">
        <v>35</v>
      </c>
      <c r="F13770" s="43" t="s">
        <v>30</v>
      </c>
      <c r="G13770" s="43">
        <v>49067</v>
      </c>
      <c r="Y13770" s="43" t="str">
        <f t="shared" si="430"/>
        <v>COMP</v>
      </c>
      <c r="AA13770" s="43">
        <f t="shared" si="431"/>
        <v>1597116</v>
      </c>
    </row>
    <row r="13771" spans="1:27" x14ac:dyDescent="0.3">
      <c r="A13771" s="43">
        <v>1971221</v>
      </c>
      <c r="B13771" s="43" t="s">
        <v>9413</v>
      </c>
      <c r="C13771" s="43" t="s">
        <v>659</v>
      </c>
      <c r="E13771" s="43" t="s">
        <v>6263</v>
      </c>
      <c r="F13771" s="43" t="s">
        <v>28</v>
      </c>
      <c r="G13771" s="43">
        <v>49045</v>
      </c>
      <c r="Y13771" s="43" t="str">
        <f t="shared" si="430"/>
        <v/>
      </c>
      <c r="AA13771" s="43" t="e">
        <f t="shared" si="431"/>
        <v>#N/A</v>
      </c>
    </row>
    <row r="13772" spans="1:27" x14ac:dyDescent="0.3">
      <c r="A13772" s="43">
        <v>1758173</v>
      </c>
      <c r="B13772" s="43" t="s">
        <v>9413</v>
      </c>
      <c r="C13772" s="43" t="s">
        <v>557</v>
      </c>
      <c r="E13772" s="43" t="s">
        <v>6263</v>
      </c>
      <c r="F13772" s="43" t="s">
        <v>30</v>
      </c>
      <c r="G13772" s="43">
        <v>49002</v>
      </c>
      <c r="Y13772" s="43" t="str">
        <f t="shared" si="430"/>
        <v/>
      </c>
      <c r="AA13772" s="43" t="e">
        <f t="shared" si="431"/>
        <v>#N/A</v>
      </c>
    </row>
    <row r="13773" spans="1:27" x14ac:dyDescent="0.3">
      <c r="A13773" s="43">
        <v>2393792</v>
      </c>
      <c r="B13773" s="43" t="s">
        <v>9413</v>
      </c>
      <c r="C13773" s="43" t="s">
        <v>294</v>
      </c>
      <c r="E13773" s="43" t="s">
        <v>6263</v>
      </c>
      <c r="F13773" s="43" t="s">
        <v>30</v>
      </c>
      <c r="G13773" s="43">
        <v>85004</v>
      </c>
      <c r="Y13773" s="43" t="str">
        <f t="shared" si="430"/>
        <v/>
      </c>
      <c r="AA13773" s="43" t="e">
        <f t="shared" si="431"/>
        <v>#N/A</v>
      </c>
    </row>
    <row r="13774" spans="1:27" x14ac:dyDescent="0.3">
      <c r="A13774" s="43">
        <v>1758176</v>
      </c>
      <c r="B13774" s="43" t="s">
        <v>9413</v>
      </c>
      <c r="C13774" s="43" t="s">
        <v>795</v>
      </c>
      <c r="E13774" s="43" t="s">
        <v>6263</v>
      </c>
      <c r="F13774" s="43" t="s">
        <v>30</v>
      </c>
      <c r="G13774" s="43">
        <v>49002</v>
      </c>
      <c r="Y13774" s="43" t="str">
        <f t="shared" si="430"/>
        <v/>
      </c>
      <c r="AA13774" s="43" t="e">
        <f t="shared" si="431"/>
        <v>#N/A</v>
      </c>
    </row>
    <row r="13775" spans="1:27" x14ac:dyDescent="0.3">
      <c r="A13775" s="43">
        <v>2131779</v>
      </c>
      <c r="B13775" s="43" t="s">
        <v>9413</v>
      </c>
      <c r="C13775" s="43" t="s">
        <v>390</v>
      </c>
      <c r="E13775" s="43" t="s">
        <v>6263</v>
      </c>
      <c r="F13775" s="43" t="s">
        <v>30</v>
      </c>
      <c r="G13775" s="43">
        <v>49001</v>
      </c>
      <c r="Y13775" s="43" t="str">
        <f t="shared" si="430"/>
        <v/>
      </c>
      <c r="AA13775" s="43" t="e">
        <f t="shared" si="431"/>
        <v>#N/A</v>
      </c>
    </row>
    <row r="13776" spans="1:27" x14ac:dyDescent="0.3">
      <c r="A13776" s="43">
        <v>1901118</v>
      </c>
      <c r="B13776" s="43" t="s">
        <v>9413</v>
      </c>
      <c r="C13776" s="43" t="s">
        <v>1030</v>
      </c>
      <c r="E13776" s="43" t="s">
        <v>6263</v>
      </c>
      <c r="F13776" s="43" t="s">
        <v>30</v>
      </c>
      <c r="G13776" s="43">
        <v>44108</v>
      </c>
      <c r="Y13776" s="43" t="str">
        <f t="shared" si="430"/>
        <v/>
      </c>
      <c r="AA13776" s="43" t="e">
        <f t="shared" si="431"/>
        <v>#N/A</v>
      </c>
    </row>
    <row r="13777" spans="1:27" x14ac:dyDescent="0.3">
      <c r="A13777" s="43">
        <v>1667050</v>
      </c>
      <c r="B13777" s="43" t="s">
        <v>9413</v>
      </c>
      <c r="C13777" s="43" t="s">
        <v>239</v>
      </c>
      <c r="E13777" s="43" t="s">
        <v>6263</v>
      </c>
      <c r="F13777" s="43" t="s">
        <v>30</v>
      </c>
      <c r="G13777" s="43">
        <v>49033</v>
      </c>
      <c r="Y13777" s="43" t="str">
        <f t="shared" si="430"/>
        <v/>
      </c>
      <c r="AA13777" s="43" t="e">
        <f t="shared" si="431"/>
        <v>#N/A</v>
      </c>
    </row>
    <row r="13778" spans="1:27" x14ac:dyDescent="0.3">
      <c r="A13778" s="43">
        <v>1516290</v>
      </c>
      <c r="B13778" s="43" t="s">
        <v>9413</v>
      </c>
      <c r="C13778" s="43" t="s">
        <v>266</v>
      </c>
      <c r="E13778" s="43" t="s">
        <v>6263</v>
      </c>
      <c r="F13778" s="43" t="s">
        <v>30</v>
      </c>
      <c r="G13778" s="43">
        <v>44013</v>
      </c>
      <c r="Y13778" s="43" t="str">
        <f t="shared" si="430"/>
        <v/>
      </c>
      <c r="AA13778" s="43" t="e">
        <f t="shared" si="431"/>
        <v>#N/A</v>
      </c>
    </row>
    <row r="13779" spans="1:27" x14ac:dyDescent="0.3">
      <c r="A13779" s="43">
        <v>1465651</v>
      </c>
      <c r="B13779" s="43" t="s">
        <v>9414</v>
      </c>
      <c r="C13779" s="43" t="s">
        <v>1600</v>
      </c>
      <c r="E13779" s="43" t="s">
        <v>34</v>
      </c>
      <c r="F13779" s="43" t="s">
        <v>28</v>
      </c>
      <c r="G13779" s="43">
        <v>44035</v>
      </c>
      <c r="Y13779" s="43" t="str">
        <f t="shared" si="430"/>
        <v>COMP</v>
      </c>
      <c r="AA13779" s="43">
        <f t="shared" si="431"/>
        <v>1465651</v>
      </c>
    </row>
    <row r="13780" spans="1:27" x14ac:dyDescent="0.3">
      <c r="A13780" s="43">
        <v>1942874</v>
      </c>
      <c r="B13780" s="43" t="s">
        <v>9415</v>
      </c>
      <c r="C13780" s="43" t="s">
        <v>1030</v>
      </c>
      <c r="E13780" s="43" t="s">
        <v>6263</v>
      </c>
      <c r="F13780" s="43" t="s">
        <v>30</v>
      </c>
      <c r="G13780" s="43">
        <v>85018</v>
      </c>
      <c r="Y13780" s="43" t="str">
        <f t="shared" si="430"/>
        <v/>
      </c>
      <c r="AA13780" s="43" t="e">
        <f t="shared" si="431"/>
        <v>#N/A</v>
      </c>
    </row>
    <row r="13781" spans="1:27" x14ac:dyDescent="0.3">
      <c r="A13781" s="43">
        <v>2027543</v>
      </c>
      <c r="B13781" s="43" t="s">
        <v>9416</v>
      </c>
      <c r="C13781" s="43" t="s">
        <v>244</v>
      </c>
      <c r="E13781" s="43" t="s">
        <v>6263</v>
      </c>
      <c r="F13781" s="43" t="s">
        <v>28</v>
      </c>
      <c r="G13781" s="43">
        <v>44108</v>
      </c>
      <c r="Y13781" s="43" t="str">
        <f t="shared" si="430"/>
        <v>COMP</v>
      </c>
      <c r="AA13781" s="43">
        <f t="shared" si="431"/>
        <v>2027543</v>
      </c>
    </row>
    <row r="13782" spans="1:27" x14ac:dyDescent="0.3">
      <c r="A13782" s="43">
        <v>2069422</v>
      </c>
      <c r="B13782" s="43" t="s">
        <v>9417</v>
      </c>
      <c r="C13782" s="43" t="s">
        <v>189</v>
      </c>
      <c r="E13782" s="43" t="s">
        <v>35</v>
      </c>
      <c r="F13782" s="43" t="s">
        <v>30</v>
      </c>
      <c r="G13782" s="43">
        <v>44039</v>
      </c>
      <c r="Y13782" s="43" t="str">
        <f t="shared" si="430"/>
        <v>COMP</v>
      </c>
      <c r="AA13782" s="43">
        <f t="shared" si="431"/>
        <v>2069422</v>
      </c>
    </row>
    <row r="13783" spans="1:27" x14ac:dyDescent="0.3">
      <c r="A13783" s="43">
        <v>1381723</v>
      </c>
      <c r="B13783" s="43" t="s">
        <v>2934</v>
      </c>
      <c r="C13783" s="43" t="s">
        <v>2086</v>
      </c>
      <c r="E13783" s="43" t="s">
        <v>6263</v>
      </c>
      <c r="F13783" s="43" t="s">
        <v>30</v>
      </c>
      <c r="G13783" s="43">
        <v>44090</v>
      </c>
      <c r="Y13783" s="43" t="str">
        <f t="shared" si="430"/>
        <v/>
      </c>
      <c r="AA13783" s="43" t="e">
        <f t="shared" si="431"/>
        <v>#N/A</v>
      </c>
    </row>
    <row r="13784" spans="1:27" x14ac:dyDescent="0.3">
      <c r="A13784" s="43">
        <v>1976551</v>
      </c>
      <c r="B13784" s="43" t="s">
        <v>2934</v>
      </c>
      <c r="C13784" s="43" t="s">
        <v>6391</v>
      </c>
      <c r="E13784" s="43" t="s">
        <v>6263</v>
      </c>
      <c r="F13784" s="43" t="s">
        <v>28</v>
      </c>
      <c r="G13784" s="43">
        <v>49009</v>
      </c>
      <c r="Y13784" s="43" t="str">
        <f t="shared" si="430"/>
        <v>COMP</v>
      </c>
      <c r="AA13784" s="43">
        <f t="shared" si="431"/>
        <v>1976551</v>
      </c>
    </row>
    <row r="13785" spans="1:27" x14ac:dyDescent="0.3">
      <c r="A13785" s="43">
        <v>1520640</v>
      </c>
      <c r="B13785" s="43" t="s">
        <v>2935</v>
      </c>
      <c r="C13785" s="43" t="s">
        <v>438</v>
      </c>
      <c r="E13785" s="43" t="s">
        <v>6263</v>
      </c>
      <c r="F13785" s="43" t="s">
        <v>30</v>
      </c>
      <c r="G13785" s="43">
        <v>72041</v>
      </c>
      <c r="Y13785" s="43" t="str">
        <f t="shared" si="430"/>
        <v/>
      </c>
      <c r="AA13785" s="43" t="e">
        <f t="shared" si="431"/>
        <v>#N/A</v>
      </c>
    </row>
    <row r="13786" spans="1:27" x14ac:dyDescent="0.3">
      <c r="A13786" s="43">
        <v>2142917</v>
      </c>
      <c r="B13786" s="43" t="s">
        <v>9418</v>
      </c>
      <c r="C13786" s="43" t="s">
        <v>1428</v>
      </c>
      <c r="E13786" s="43" t="s">
        <v>6263</v>
      </c>
      <c r="F13786" s="43" t="s">
        <v>30</v>
      </c>
      <c r="G13786" s="43">
        <v>53013</v>
      </c>
      <c r="Y13786" s="43" t="str">
        <f t="shared" si="430"/>
        <v/>
      </c>
      <c r="AA13786" s="43" t="e">
        <f t="shared" si="431"/>
        <v>#N/A</v>
      </c>
    </row>
    <row r="13787" spans="1:27" x14ac:dyDescent="0.3">
      <c r="A13787" s="43">
        <v>514308</v>
      </c>
      <c r="B13787" s="43" t="s">
        <v>2936</v>
      </c>
      <c r="C13787" s="43" t="s">
        <v>2510</v>
      </c>
      <c r="E13787" s="43" t="s">
        <v>6263</v>
      </c>
      <c r="F13787" s="43" t="s">
        <v>28</v>
      </c>
      <c r="G13787" s="43">
        <v>49019</v>
      </c>
      <c r="Y13787" s="43" t="str">
        <f t="shared" si="430"/>
        <v>COMP</v>
      </c>
      <c r="AA13787" s="43">
        <f t="shared" si="431"/>
        <v>514308</v>
      </c>
    </row>
    <row r="13788" spans="1:27" x14ac:dyDescent="0.3">
      <c r="A13788" s="43">
        <v>1376025</v>
      </c>
      <c r="B13788" s="43" t="s">
        <v>2936</v>
      </c>
      <c r="C13788" s="43" t="s">
        <v>1481</v>
      </c>
      <c r="E13788" s="43" t="s">
        <v>6263</v>
      </c>
      <c r="F13788" s="43" t="s">
        <v>30</v>
      </c>
      <c r="G13788" s="43">
        <v>49019</v>
      </c>
      <c r="Y13788" s="43" t="str">
        <f t="shared" si="430"/>
        <v>COMP</v>
      </c>
      <c r="AA13788" s="43">
        <f t="shared" si="431"/>
        <v>1376025</v>
      </c>
    </row>
    <row r="13789" spans="1:27" x14ac:dyDescent="0.3">
      <c r="A13789" s="43">
        <v>2415645</v>
      </c>
      <c r="B13789" s="43" t="s">
        <v>9419</v>
      </c>
      <c r="C13789" s="43" t="s">
        <v>746</v>
      </c>
      <c r="E13789" s="43" t="s">
        <v>6263</v>
      </c>
      <c r="F13789" s="43" t="s">
        <v>28</v>
      </c>
      <c r="G13789" s="43">
        <v>49016</v>
      </c>
      <c r="Y13789" s="43" t="str">
        <f t="shared" si="430"/>
        <v/>
      </c>
      <c r="AA13789" s="43" t="e">
        <f t="shared" si="431"/>
        <v>#N/A</v>
      </c>
    </row>
    <row r="13790" spans="1:27" x14ac:dyDescent="0.3">
      <c r="A13790" s="43">
        <v>1060842</v>
      </c>
      <c r="B13790" s="43" t="s">
        <v>9420</v>
      </c>
      <c r="C13790" s="43" t="s">
        <v>399</v>
      </c>
      <c r="E13790" s="43" t="s">
        <v>6263</v>
      </c>
      <c r="F13790" s="43" t="s">
        <v>28</v>
      </c>
      <c r="G13790" s="43">
        <v>72029</v>
      </c>
      <c r="Y13790" s="43" t="str">
        <f t="shared" si="430"/>
        <v>COMP</v>
      </c>
      <c r="AA13790" s="43">
        <f t="shared" si="431"/>
        <v>1060842</v>
      </c>
    </row>
    <row r="13791" spans="1:27" x14ac:dyDescent="0.3">
      <c r="A13791" s="43">
        <v>1164667</v>
      </c>
      <c r="B13791" s="43" t="s">
        <v>9420</v>
      </c>
      <c r="C13791" s="43" t="s">
        <v>1655</v>
      </c>
      <c r="E13791" s="43" t="s">
        <v>6263</v>
      </c>
      <c r="F13791" s="43" t="s">
        <v>30</v>
      </c>
      <c r="G13791" s="43">
        <v>72029</v>
      </c>
      <c r="Y13791" s="43" t="str">
        <f t="shared" si="430"/>
        <v/>
      </c>
      <c r="AA13791" s="43" t="e">
        <f t="shared" si="431"/>
        <v>#N/A</v>
      </c>
    </row>
    <row r="13792" spans="1:27" x14ac:dyDescent="0.3">
      <c r="A13792" s="43">
        <v>745118</v>
      </c>
      <c r="B13792" s="43" t="s">
        <v>9421</v>
      </c>
      <c r="C13792" s="43" t="s">
        <v>1772</v>
      </c>
      <c r="E13792" s="43" t="s">
        <v>29</v>
      </c>
      <c r="F13792" s="43" t="s">
        <v>30</v>
      </c>
      <c r="G13792" s="43">
        <v>44039</v>
      </c>
      <c r="Y13792" s="43" t="str">
        <f t="shared" si="430"/>
        <v/>
      </c>
      <c r="AA13792" s="43" t="e">
        <f t="shared" si="431"/>
        <v>#N/A</v>
      </c>
    </row>
    <row r="13793" spans="1:27" x14ac:dyDescent="0.3">
      <c r="A13793" s="43">
        <v>1863064</v>
      </c>
      <c r="B13793" s="43" t="s">
        <v>9422</v>
      </c>
      <c r="C13793" s="43" t="s">
        <v>193</v>
      </c>
      <c r="E13793" s="43" t="s">
        <v>6263</v>
      </c>
      <c r="F13793" s="43" t="s">
        <v>28</v>
      </c>
      <c r="G13793" s="43">
        <v>49054</v>
      </c>
      <c r="Y13793" s="43" t="str">
        <f t="shared" si="430"/>
        <v/>
      </c>
      <c r="AA13793" s="43" t="e">
        <f t="shared" si="431"/>
        <v>#N/A</v>
      </c>
    </row>
    <row r="13794" spans="1:27" x14ac:dyDescent="0.3">
      <c r="A13794" s="43">
        <v>1848903</v>
      </c>
      <c r="B13794" s="43" t="s">
        <v>9422</v>
      </c>
      <c r="C13794" s="43" t="s">
        <v>1089</v>
      </c>
      <c r="E13794" s="43" t="s">
        <v>31</v>
      </c>
      <c r="F13794" s="43" t="s">
        <v>28</v>
      </c>
      <c r="G13794" s="43">
        <v>49006</v>
      </c>
      <c r="Y13794" s="43" t="str">
        <f t="shared" si="430"/>
        <v>COMP</v>
      </c>
      <c r="AA13794" s="43">
        <f t="shared" si="431"/>
        <v>1848903</v>
      </c>
    </row>
    <row r="13795" spans="1:27" x14ac:dyDescent="0.3">
      <c r="A13795" s="43">
        <v>2155333</v>
      </c>
      <c r="B13795" s="43" t="s">
        <v>9422</v>
      </c>
      <c r="C13795" s="43" t="s">
        <v>3182</v>
      </c>
      <c r="E13795" s="43" t="s">
        <v>6263</v>
      </c>
      <c r="F13795" s="43" t="s">
        <v>28</v>
      </c>
      <c r="G13795" s="43">
        <v>44084</v>
      </c>
      <c r="Y13795" s="43" t="str">
        <f t="shared" si="430"/>
        <v/>
      </c>
      <c r="AA13795" s="43" t="e">
        <f t="shared" si="431"/>
        <v>#N/A</v>
      </c>
    </row>
    <row r="13796" spans="1:27" x14ac:dyDescent="0.3">
      <c r="A13796" s="43">
        <v>2133335</v>
      </c>
      <c r="B13796" s="43" t="s">
        <v>9422</v>
      </c>
      <c r="C13796" s="43" t="s">
        <v>5133</v>
      </c>
      <c r="E13796" s="43" t="s">
        <v>6263</v>
      </c>
      <c r="F13796" s="43" t="s">
        <v>30</v>
      </c>
      <c r="G13796" s="43">
        <v>44012</v>
      </c>
      <c r="Y13796" s="43" t="str">
        <f t="shared" si="430"/>
        <v/>
      </c>
      <c r="AA13796" s="43" t="e">
        <f t="shared" si="431"/>
        <v>#N/A</v>
      </c>
    </row>
    <row r="13797" spans="1:27" x14ac:dyDescent="0.3">
      <c r="A13797" s="43">
        <v>2080102</v>
      </c>
      <c r="B13797" s="43" t="s">
        <v>9422</v>
      </c>
      <c r="C13797" s="43" t="s">
        <v>677</v>
      </c>
      <c r="E13797" s="43" t="s">
        <v>31</v>
      </c>
      <c r="F13797" s="43" t="s">
        <v>28</v>
      </c>
      <c r="G13797" s="43">
        <v>85004</v>
      </c>
      <c r="Y13797" s="43" t="str">
        <f t="shared" si="430"/>
        <v>COMP</v>
      </c>
      <c r="AA13797" s="43">
        <f t="shared" si="431"/>
        <v>2080102</v>
      </c>
    </row>
    <row r="13798" spans="1:27" x14ac:dyDescent="0.3">
      <c r="A13798" s="43">
        <v>2266978</v>
      </c>
      <c r="B13798" s="43" t="s">
        <v>9422</v>
      </c>
      <c r="C13798" s="43" t="s">
        <v>1061</v>
      </c>
      <c r="E13798" s="43" t="s">
        <v>35</v>
      </c>
      <c r="F13798" s="43" t="s">
        <v>28</v>
      </c>
      <c r="G13798" s="43">
        <v>49017</v>
      </c>
      <c r="Y13798" s="43" t="str">
        <f t="shared" si="430"/>
        <v>COMP</v>
      </c>
      <c r="AA13798" s="43">
        <f t="shared" si="431"/>
        <v>2266978</v>
      </c>
    </row>
    <row r="13799" spans="1:27" x14ac:dyDescent="0.3">
      <c r="A13799" s="43">
        <v>1221219</v>
      </c>
      <c r="B13799" s="43" t="s">
        <v>9423</v>
      </c>
      <c r="C13799" s="43" t="s">
        <v>1567</v>
      </c>
      <c r="E13799" s="43" t="s">
        <v>6263</v>
      </c>
      <c r="F13799" s="43" t="s">
        <v>28</v>
      </c>
      <c r="G13799" s="43">
        <v>85033</v>
      </c>
      <c r="Y13799" s="43" t="str">
        <f t="shared" si="430"/>
        <v/>
      </c>
      <c r="AA13799" s="43" t="e">
        <f t="shared" si="431"/>
        <v>#N/A</v>
      </c>
    </row>
    <row r="13800" spans="1:27" x14ac:dyDescent="0.3">
      <c r="A13800" s="43">
        <v>2163801</v>
      </c>
      <c r="B13800" s="43" t="s">
        <v>9424</v>
      </c>
      <c r="C13800" s="43" t="s">
        <v>1145</v>
      </c>
      <c r="E13800" s="43" t="s">
        <v>6263</v>
      </c>
      <c r="F13800" s="43" t="s">
        <v>30</v>
      </c>
      <c r="G13800" s="43">
        <v>49001</v>
      </c>
      <c r="Y13800" s="43" t="str">
        <f t="shared" si="430"/>
        <v/>
      </c>
      <c r="AA13800" s="43" t="e">
        <f t="shared" si="431"/>
        <v>#N/A</v>
      </c>
    </row>
    <row r="13801" spans="1:27" x14ac:dyDescent="0.3">
      <c r="A13801" s="43">
        <v>2071433</v>
      </c>
      <c r="B13801" s="43" t="s">
        <v>9424</v>
      </c>
      <c r="C13801" s="43" t="s">
        <v>2086</v>
      </c>
      <c r="E13801" s="43" t="s">
        <v>6263</v>
      </c>
      <c r="F13801" s="43" t="s">
        <v>30</v>
      </c>
      <c r="G13801" s="43">
        <v>53070</v>
      </c>
      <c r="Y13801" s="43" t="str">
        <f t="shared" si="430"/>
        <v/>
      </c>
      <c r="AA13801" s="43" t="e">
        <f t="shared" si="431"/>
        <v>#N/A</v>
      </c>
    </row>
    <row r="13802" spans="1:27" x14ac:dyDescent="0.3">
      <c r="A13802" s="43">
        <v>405128</v>
      </c>
      <c r="B13802" s="43" t="s">
        <v>9425</v>
      </c>
      <c r="C13802" s="43" t="s">
        <v>766</v>
      </c>
      <c r="E13802" s="43" t="s">
        <v>6263</v>
      </c>
      <c r="F13802" s="43" t="s">
        <v>28</v>
      </c>
      <c r="G13802" s="43">
        <v>85015</v>
      </c>
      <c r="Y13802" s="43" t="str">
        <f t="shared" si="430"/>
        <v/>
      </c>
      <c r="AA13802" s="43" t="e">
        <f t="shared" si="431"/>
        <v>#N/A</v>
      </c>
    </row>
    <row r="13803" spans="1:27" x14ac:dyDescent="0.3">
      <c r="A13803" s="43">
        <v>593169</v>
      </c>
      <c r="B13803" s="43" t="s">
        <v>9425</v>
      </c>
      <c r="C13803" s="43" t="s">
        <v>502</v>
      </c>
      <c r="E13803" s="43" t="s">
        <v>6263</v>
      </c>
      <c r="F13803" s="43" t="s">
        <v>30</v>
      </c>
      <c r="G13803" s="43">
        <v>85015</v>
      </c>
      <c r="Y13803" s="43" t="str">
        <f t="shared" si="430"/>
        <v/>
      </c>
      <c r="AA13803" s="43" t="e">
        <f t="shared" si="431"/>
        <v>#N/A</v>
      </c>
    </row>
    <row r="13804" spans="1:27" x14ac:dyDescent="0.3">
      <c r="A13804" s="43">
        <v>1164631</v>
      </c>
      <c r="B13804" s="43" t="s">
        <v>9425</v>
      </c>
      <c r="C13804" s="43" t="s">
        <v>530</v>
      </c>
      <c r="E13804" s="43" t="s">
        <v>6263</v>
      </c>
      <c r="F13804" s="43" t="s">
        <v>30</v>
      </c>
      <c r="G13804" s="43">
        <v>85080</v>
      </c>
      <c r="Y13804" s="43" t="str">
        <f t="shared" si="430"/>
        <v/>
      </c>
      <c r="AA13804" s="43" t="e">
        <f t="shared" si="431"/>
        <v>#N/A</v>
      </c>
    </row>
    <row r="13805" spans="1:27" x14ac:dyDescent="0.3">
      <c r="A13805" s="43">
        <v>1189082</v>
      </c>
      <c r="B13805" s="43" t="s">
        <v>2937</v>
      </c>
      <c r="C13805" s="43" t="s">
        <v>618</v>
      </c>
      <c r="E13805" s="43" t="s">
        <v>6263</v>
      </c>
      <c r="F13805" s="43" t="s">
        <v>28</v>
      </c>
      <c r="G13805" s="43">
        <v>49026</v>
      </c>
      <c r="Y13805" s="43" t="str">
        <f t="shared" si="430"/>
        <v/>
      </c>
      <c r="AA13805" s="43" t="e">
        <f t="shared" si="431"/>
        <v>#N/A</v>
      </c>
    </row>
    <row r="13806" spans="1:27" x14ac:dyDescent="0.3">
      <c r="A13806" s="43">
        <v>1127469</v>
      </c>
      <c r="B13806" s="43" t="s">
        <v>2937</v>
      </c>
      <c r="C13806" s="43" t="s">
        <v>287</v>
      </c>
      <c r="E13806" s="43" t="s">
        <v>29</v>
      </c>
      <c r="F13806" s="43" t="s">
        <v>28</v>
      </c>
      <c r="G13806" s="43">
        <v>49026</v>
      </c>
      <c r="Y13806" s="43" t="str">
        <f t="shared" si="430"/>
        <v/>
      </c>
      <c r="AA13806" s="43" t="e">
        <f t="shared" si="431"/>
        <v>#N/A</v>
      </c>
    </row>
    <row r="13807" spans="1:27" x14ac:dyDescent="0.3">
      <c r="A13807" s="43">
        <v>2338100</v>
      </c>
      <c r="B13807" s="43" t="s">
        <v>9426</v>
      </c>
      <c r="C13807" s="43" t="s">
        <v>226</v>
      </c>
      <c r="E13807" s="43" t="s">
        <v>6263</v>
      </c>
      <c r="F13807" s="43" t="s">
        <v>30</v>
      </c>
      <c r="G13807" s="43">
        <v>85067</v>
      </c>
      <c r="Y13807" s="43" t="str">
        <f t="shared" si="430"/>
        <v/>
      </c>
      <c r="AA13807" s="43" t="e">
        <f t="shared" si="431"/>
        <v>#N/A</v>
      </c>
    </row>
    <row r="13808" spans="1:27" x14ac:dyDescent="0.3">
      <c r="A13808" s="43">
        <v>2340178</v>
      </c>
      <c r="B13808" s="43" t="s">
        <v>9427</v>
      </c>
      <c r="C13808" s="43" t="s">
        <v>357</v>
      </c>
      <c r="E13808" s="43" t="s">
        <v>6263</v>
      </c>
      <c r="F13808" s="43" t="s">
        <v>30</v>
      </c>
      <c r="G13808" s="43">
        <v>49002</v>
      </c>
      <c r="Y13808" s="43" t="str">
        <f t="shared" si="430"/>
        <v/>
      </c>
      <c r="AA13808" s="43" t="e">
        <f t="shared" si="431"/>
        <v>#N/A</v>
      </c>
    </row>
    <row r="13809" spans="1:27" x14ac:dyDescent="0.3">
      <c r="A13809" s="43">
        <v>702562</v>
      </c>
      <c r="B13809" s="43" t="s">
        <v>9427</v>
      </c>
      <c r="C13809" s="43" t="s">
        <v>674</v>
      </c>
      <c r="E13809" s="43" t="s">
        <v>6263</v>
      </c>
      <c r="F13809" s="43" t="s">
        <v>28</v>
      </c>
      <c r="G13809" s="43">
        <v>49064</v>
      </c>
      <c r="Y13809" s="43" t="str">
        <f t="shared" si="430"/>
        <v>COMP</v>
      </c>
      <c r="AA13809" s="43">
        <f t="shared" si="431"/>
        <v>702562</v>
      </c>
    </row>
    <row r="13810" spans="1:27" x14ac:dyDescent="0.3">
      <c r="A13810" s="43">
        <v>171267</v>
      </c>
      <c r="B13810" s="43" t="s">
        <v>9427</v>
      </c>
      <c r="C13810" s="43" t="s">
        <v>466</v>
      </c>
      <c r="E13810" s="43" t="s">
        <v>6263</v>
      </c>
      <c r="F13810" s="43" t="s">
        <v>28</v>
      </c>
      <c r="G13810" s="43">
        <v>85015</v>
      </c>
      <c r="Y13810" s="43" t="str">
        <f t="shared" si="430"/>
        <v/>
      </c>
      <c r="AA13810" s="43" t="e">
        <f t="shared" si="431"/>
        <v>#N/A</v>
      </c>
    </row>
    <row r="13811" spans="1:27" x14ac:dyDescent="0.3">
      <c r="A13811" s="43">
        <v>1862324</v>
      </c>
      <c r="B13811" s="43" t="s">
        <v>9427</v>
      </c>
      <c r="C13811" s="43" t="s">
        <v>223</v>
      </c>
      <c r="E13811" s="43" t="s">
        <v>6263</v>
      </c>
      <c r="F13811" s="43" t="s">
        <v>28</v>
      </c>
      <c r="G13811" s="43">
        <v>44015</v>
      </c>
      <c r="Y13811" s="43" t="str">
        <f t="shared" si="430"/>
        <v/>
      </c>
      <c r="AA13811" s="43" t="e">
        <f t="shared" si="431"/>
        <v>#N/A</v>
      </c>
    </row>
    <row r="13812" spans="1:27" x14ac:dyDescent="0.3">
      <c r="A13812" s="43">
        <v>2277246</v>
      </c>
      <c r="B13812" s="43" t="s">
        <v>9427</v>
      </c>
      <c r="C13812" s="43" t="s">
        <v>1567</v>
      </c>
      <c r="E13812" s="43" t="s">
        <v>6263</v>
      </c>
      <c r="F13812" s="43" t="s">
        <v>28</v>
      </c>
      <c r="G13812" s="43">
        <v>49002</v>
      </c>
      <c r="Y13812" s="43" t="str">
        <f t="shared" si="430"/>
        <v/>
      </c>
      <c r="AA13812" s="43" t="e">
        <f t="shared" si="431"/>
        <v>#N/A</v>
      </c>
    </row>
    <row r="13813" spans="1:27" x14ac:dyDescent="0.3">
      <c r="A13813" s="43">
        <v>587784</v>
      </c>
      <c r="B13813" s="43" t="s">
        <v>9427</v>
      </c>
      <c r="C13813" s="43" t="s">
        <v>484</v>
      </c>
      <c r="E13813" s="43" t="s">
        <v>29</v>
      </c>
      <c r="F13813" s="43" t="s">
        <v>28</v>
      </c>
      <c r="G13813" s="43">
        <v>49064</v>
      </c>
      <c r="Y13813" s="43" t="str">
        <f t="shared" si="430"/>
        <v>COMP</v>
      </c>
      <c r="AA13813" s="43">
        <f t="shared" si="431"/>
        <v>587784</v>
      </c>
    </row>
    <row r="13814" spans="1:27" x14ac:dyDescent="0.3">
      <c r="A13814" s="43">
        <v>2388046</v>
      </c>
      <c r="B13814" s="43" t="s">
        <v>9427</v>
      </c>
      <c r="C13814" s="43" t="s">
        <v>401</v>
      </c>
      <c r="E13814" s="43" t="s">
        <v>6263</v>
      </c>
      <c r="F13814" s="43" t="s">
        <v>30</v>
      </c>
      <c r="G13814" s="43">
        <v>85053</v>
      </c>
      <c r="Y13814" s="43" t="str">
        <f t="shared" si="430"/>
        <v/>
      </c>
      <c r="AA13814" s="43" t="e">
        <f t="shared" si="431"/>
        <v>#N/A</v>
      </c>
    </row>
    <row r="13815" spans="1:27" x14ac:dyDescent="0.3">
      <c r="A13815" s="43">
        <v>1969190</v>
      </c>
      <c r="B13815" s="43" t="s">
        <v>9427</v>
      </c>
      <c r="C13815" s="43" t="s">
        <v>258</v>
      </c>
      <c r="E13815" s="43" t="s">
        <v>31</v>
      </c>
      <c r="F13815" s="43" t="s">
        <v>28</v>
      </c>
      <c r="G13815" s="43">
        <v>85017</v>
      </c>
      <c r="Y13815" s="43" t="str">
        <f t="shared" si="430"/>
        <v>COMP</v>
      </c>
      <c r="AA13815" s="43">
        <f t="shared" si="431"/>
        <v>1969190</v>
      </c>
    </row>
    <row r="13816" spans="1:27" x14ac:dyDescent="0.3">
      <c r="A13816" s="43">
        <v>163370</v>
      </c>
      <c r="B13816" s="43" t="s">
        <v>9428</v>
      </c>
      <c r="C13816" s="43" t="s">
        <v>399</v>
      </c>
      <c r="E13816" s="43" t="s">
        <v>6263</v>
      </c>
      <c r="F13816" s="43" t="s">
        <v>28</v>
      </c>
      <c r="G13816" s="43">
        <v>85049</v>
      </c>
      <c r="Y13816" s="43" t="str">
        <f t="shared" si="430"/>
        <v/>
      </c>
      <c r="AA13816" s="43" t="e">
        <f t="shared" si="431"/>
        <v>#N/A</v>
      </c>
    </row>
    <row r="13817" spans="1:27" x14ac:dyDescent="0.3">
      <c r="A13817" s="43">
        <v>1581546</v>
      </c>
      <c r="B13817" s="43" t="s">
        <v>9428</v>
      </c>
      <c r="C13817" s="43" t="s">
        <v>532</v>
      </c>
      <c r="E13817" s="43" t="s">
        <v>6263</v>
      </c>
      <c r="F13817" s="43" t="s">
        <v>28</v>
      </c>
      <c r="G13817" s="43">
        <v>49006</v>
      </c>
      <c r="Y13817" s="43" t="str">
        <f t="shared" si="430"/>
        <v/>
      </c>
      <c r="AA13817" s="43" t="e">
        <f t="shared" si="431"/>
        <v>#N/A</v>
      </c>
    </row>
    <row r="13818" spans="1:27" x14ac:dyDescent="0.3">
      <c r="A13818" s="43">
        <v>422925</v>
      </c>
      <c r="B13818" s="43" t="s">
        <v>9429</v>
      </c>
      <c r="C13818" s="43" t="s">
        <v>234</v>
      </c>
      <c r="E13818" s="43" t="s">
        <v>6263</v>
      </c>
      <c r="F13818" s="43" t="s">
        <v>28</v>
      </c>
      <c r="G13818" s="43">
        <v>44069</v>
      </c>
      <c r="Y13818" s="43" t="str">
        <f t="shared" si="430"/>
        <v/>
      </c>
      <c r="AA13818" s="43" t="e">
        <f t="shared" si="431"/>
        <v>#N/A</v>
      </c>
    </row>
    <row r="13819" spans="1:27" x14ac:dyDescent="0.3">
      <c r="A13819" s="43">
        <v>2381799</v>
      </c>
      <c r="B13819" s="43" t="s">
        <v>9429</v>
      </c>
      <c r="C13819" s="43" t="s">
        <v>973</v>
      </c>
      <c r="E13819" s="43" t="s">
        <v>29</v>
      </c>
      <c r="F13819" s="43" t="s">
        <v>28</v>
      </c>
      <c r="G13819" s="43">
        <v>85049</v>
      </c>
      <c r="Y13819" s="43" t="str">
        <f t="shared" si="430"/>
        <v/>
      </c>
      <c r="AA13819" s="43" t="e">
        <f t="shared" si="431"/>
        <v>#N/A</v>
      </c>
    </row>
    <row r="13820" spans="1:27" x14ac:dyDescent="0.3">
      <c r="A13820" s="43">
        <v>1871920</v>
      </c>
      <c r="B13820" s="43" t="s">
        <v>9429</v>
      </c>
      <c r="C13820" s="43" t="s">
        <v>399</v>
      </c>
      <c r="E13820" s="43" t="s">
        <v>6263</v>
      </c>
      <c r="F13820" s="43" t="s">
        <v>28</v>
      </c>
      <c r="G13820" s="43">
        <v>85004</v>
      </c>
      <c r="Y13820" s="43" t="str">
        <f t="shared" si="430"/>
        <v>COMP</v>
      </c>
      <c r="AA13820" s="43">
        <f t="shared" si="431"/>
        <v>1871920</v>
      </c>
    </row>
    <row r="13821" spans="1:27" x14ac:dyDescent="0.3">
      <c r="A13821" s="43">
        <v>1646887</v>
      </c>
      <c r="B13821" s="43" t="s">
        <v>9429</v>
      </c>
      <c r="C13821" s="43" t="s">
        <v>2328</v>
      </c>
      <c r="E13821" s="43" t="s">
        <v>6263</v>
      </c>
      <c r="F13821" s="43" t="s">
        <v>30</v>
      </c>
      <c r="G13821" s="43">
        <v>85067</v>
      </c>
      <c r="Y13821" s="43" t="str">
        <f t="shared" si="430"/>
        <v/>
      </c>
      <c r="AA13821" s="43" t="e">
        <f t="shared" si="431"/>
        <v>#N/A</v>
      </c>
    </row>
    <row r="13822" spans="1:27" x14ac:dyDescent="0.3">
      <c r="A13822" s="43">
        <v>1679681</v>
      </c>
      <c r="B13822" s="43" t="s">
        <v>9429</v>
      </c>
      <c r="C13822" s="43" t="s">
        <v>292</v>
      </c>
      <c r="E13822" s="43" t="s">
        <v>35</v>
      </c>
      <c r="F13822" s="43" t="s">
        <v>30</v>
      </c>
      <c r="G13822" s="43">
        <v>85004</v>
      </c>
      <c r="Y13822" s="43" t="str">
        <f t="shared" si="430"/>
        <v>COMP</v>
      </c>
      <c r="AA13822" s="43">
        <f t="shared" si="431"/>
        <v>1679681</v>
      </c>
    </row>
    <row r="13823" spans="1:27" x14ac:dyDescent="0.3">
      <c r="A13823" s="43">
        <v>1671490</v>
      </c>
      <c r="B13823" s="43" t="s">
        <v>9429</v>
      </c>
      <c r="C13823" s="43" t="s">
        <v>2513</v>
      </c>
      <c r="E13823" s="43" t="s">
        <v>34</v>
      </c>
      <c r="F13823" s="43" t="s">
        <v>30</v>
      </c>
      <c r="G13823" s="43">
        <v>85004</v>
      </c>
      <c r="Y13823" s="43" t="str">
        <f t="shared" si="430"/>
        <v>COMP</v>
      </c>
      <c r="AA13823" s="43">
        <f t="shared" si="431"/>
        <v>1671490</v>
      </c>
    </row>
    <row r="13824" spans="1:27" x14ac:dyDescent="0.3">
      <c r="A13824" s="43">
        <v>1967552</v>
      </c>
      <c r="B13824" s="43" t="s">
        <v>9430</v>
      </c>
      <c r="C13824" s="43" t="s">
        <v>2696</v>
      </c>
      <c r="E13824" s="43" t="s">
        <v>6263</v>
      </c>
      <c r="F13824" s="43" t="s">
        <v>30</v>
      </c>
      <c r="G13824" s="43">
        <v>44015</v>
      </c>
      <c r="Y13824" s="43" t="str">
        <f t="shared" si="430"/>
        <v/>
      </c>
      <c r="AA13824" s="43" t="e">
        <f t="shared" si="431"/>
        <v>#N/A</v>
      </c>
    </row>
    <row r="13825" spans="1:27" x14ac:dyDescent="0.3">
      <c r="A13825" s="43">
        <v>2265415</v>
      </c>
      <c r="B13825" s="43" t="s">
        <v>9430</v>
      </c>
      <c r="C13825" s="43" t="s">
        <v>1296</v>
      </c>
      <c r="E13825" s="43" t="s">
        <v>34</v>
      </c>
      <c r="F13825" s="43" t="s">
        <v>30</v>
      </c>
      <c r="G13825" s="43">
        <v>49006</v>
      </c>
      <c r="Y13825" s="43" t="str">
        <f t="shared" si="430"/>
        <v>COMP</v>
      </c>
      <c r="AA13825" s="43">
        <f t="shared" si="431"/>
        <v>2265415</v>
      </c>
    </row>
    <row r="13826" spans="1:27" x14ac:dyDescent="0.3">
      <c r="A13826" s="43">
        <v>1971494</v>
      </c>
      <c r="B13826" s="43" t="s">
        <v>9430</v>
      </c>
      <c r="C13826" s="43" t="s">
        <v>268</v>
      </c>
      <c r="E13826" s="43" t="s">
        <v>6263</v>
      </c>
      <c r="F13826" s="43" t="s">
        <v>30</v>
      </c>
      <c r="G13826" s="43">
        <v>85049</v>
      </c>
      <c r="Y13826" s="43" t="str">
        <f t="shared" ref="Y13826:Y13889" si="432">IF(ISERROR(AA13826)=FALSE,"COMP","")</f>
        <v/>
      </c>
      <c r="AA13826" s="43" t="e">
        <f t="shared" si="431"/>
        <v>#N/A</v>
      </c>
    </row>
    <row r="13827" spans="1:27" x14ac:dyDescent="0.3">
      <c r="A13827" s="43">
        <v>2312414</v>
      </c>
      <c r="B13827" s="43" t="s">
        <v>9430</v>
      </c>
      <c r="C13827" s="43" t="s">
        <v>268</v>
      </c>
      <c r="E13827" s="43" t="s">
        <v>6263</v>
      </c>
      <c r="F13827" s="43" t="s">
        <v>30</v>
      </c>
      <c r="G13827" s="43">
        <v>44021</v>
      </c>
      <c r="Y13827" s="43" t="str">
        <f t="shared" si="432"/>
        <v/>
      </c>
      <c r="AA13827" s="43" t="e">
        <f t="shared" ref="AA13827:AA13890" si="433">VLOOKUP(A13827,Z:Z,1,FALSE)</f>
        <v>#N/A</v>
      </c>
    </row>
    <row r="13828" spans="1:27" x14ac:dyDescent="0.3">
      <c r="A13828" s="43">
        <v>2327922</v>
      </c>
      <c r="B13828" s="43" t="s">
        <v>9430</v>
      </c>
      <c r="C13828" s="43" t="s">
        <v>9431</v>
      </c>
      <c r="E13828" s="43" t="s">
        <v>34</v>
      </c>
      <c r="F13828" s="43" t="s">
        <v>28</v>
      </c>
      <c r="G13828" s="43">
        <v>85033</v>
      </c>
      <c r="Y13828" s="43" t="str">
        <f t="shared" si="432"/>
        <v>COMP</v>
      </c>
      <c r="AA13828" s="43">
        <f t="shared" si="433"/>
        <v>2327922</v>
      </c>
    </row>
    <row r="13829" spans="1:27" x14ac:dyDescent="0.3">
      <c r="A13829" s="43">
        <v>2049335</v>
      </c>
      <c r="B13829" s="43" t="s">
        <v>9430</v>
      </c>
      <c r="C13829" s="43" t="s">
        <v>432</v>
      </c>
      <c r="E13829" s="43" t="s">
        <v>29</v>
      </c>
      <c r="F13829" s="43" t="s">
        <v>28</v>
      </c>
      <c r="G13829" s="43">
        <v>72080</v>
      </c>
      <c r="Y13829" s="43" t="str">
        <f t="shared" si="432"/>
        <v>COMP</v>
      </c>
      <c r="AA13829" s="43">
        <f t="shared" si="433"/>
        <v>2049335</v>
      </c>
    </row>
    <row r="13830" spans="1:27" x14ac:dyDescent="0.3">
      <c r="A13830" s="43">
        <v>1373652</v>
      </c>
      <c r="B13830" s="43" t="s">
        <v>9430</v>
      </c>
      <c r="C13830" s="43" t="s">
        <v>432</v>
      </c>
      <c r="E13830" s="43" t="s">
        <v>29</v>
      </c>
      <c r="F13830" s="43" t="s">
        <v>28</v>
      </c>
      <c r="G13830" s="43">
        <v>44015</v>
      </c>
      <c r="Y13830" s="43" t="str">
        <f t="shared" si="432"/>
        <v>COMP</v>
      </c>
      <c r="AA13830" s="43">
        <f t="shared" si="433"/>
        <v>1373652</v>
      </c>
    </row>
    <row r="13831" spans="1:27" x14ac:dyDescent="0.3">
      <c r="A13831" s="43">
        <v>1309410</v>
      </c>
      <c r="B13831" s="43" t="s">
        <v>9430</v>
      </c>
      <c r="C13831" s="43" t="s">
        <v>1600</v>
      </c>
      <c r="E13831" s="43" t="s">
        <v>34</v>
      </c>
      <c r="F13831" s="43" t="s">
        <v>28</v>
      </c>
      <c r="G13831" s="43">
        <v>85017</v>
      </c>
      <c r="Y13831" s="43" t="str">
        <f t="shared" si="432"/>
        <v>COMP</v>
      </c>
      <c r="AA13831" s="43">
        <f t="shared" si="433"/>
        <v>1309410</v>
      </c>
    </row>
    <row r="13832" spans="1:27" x14ac:dyDescent="0.3">
      <c r="A13832" s="43">
        <v>2338215</v>
      </c>
      <c r="B13832" s="43" t="s">
        <v>9430</v>
      </c>
      <c r="C13832" s="43" t="s">
        <v>848</v>
      </c>
      <c r="E13832" s="43" t="s">
        <v>6263</v>
      </c>
      <c r="F13832" s="43" t="s">
        <v>28</v>
      </c>
      <c r="G13832" s="43">
        <v>85032</v>
      </c>
      <c r="Y13832" s="43" t="str">
        <f t="shared" si="432"/>
        <v/>
      </c>
      <c r="AA13832" s="43" t="e">
        <f t="shared" si="433"/>
        <v>#N/A</v>
      </c>
    </row>
    <row r="13833" spans="1:27" x14ac:dyDescent="0.3">
      <c r="A13833" s="43">
        <v>1649277</v>
      </c>
      <c r="B13833" s="43" t="s">
        <v>9430</v>
      </c>
      <c r="C13833" s="43" t="s">
        <v>8233</v>
      </c>
      <c r="E13833" s="43" t="s">
        <v>6263</v>
      </c>
      <c r="F13833" s="43" t="s">
        <v>30</v>
      </c>
      <c r="G13833" s="43">
        <v>44015</v>
      </c>
      <c r="Y13833" s="43" t="str">
        <f t="shared" si="432"/>
        <v/>
      </c>
      <c r="AA13833" s="43" t="e">
        <f t="shared" si="433"/>
        <v>#N/A</v>
      </c>
    </row>
    <row r="13834" spans="1:27" x14ac:dyDescent="0.3">
      <c r="A13834" s="43">
        <v>1968651</v>
      </c>
      <c r="B13834" s="43" t="s">
        <v>9430</v>
      </c>
      <c r="C13834" s="43" t="s">
        <v>840</v>
      </c>
      <c r="E13834" s="43" t="s">
        <v>6263</v>
      </c>
      <c r="F13834" s="43" t="s">
        <v>28</v>
      </c>
      <c r="G13834" s="43">
        <v>85055</v>
      </c>
      <c r="Y13834" s="43" t="str">
        <f t="shared" si="432"/>
        <v/>
      </c>
      <c r="AA13834" s="43" t="e">
        <f t="shared" si="433"/>
        <v>#N/A</v>
      </c>
    </row>
    <row r="13835" spans="1:27" x14ac:dyDescent="0.3">
      <c r="A13835" s="43">
        <v>576219</v>
      </c>
      <c r="B13835" s="43" t="s">
        <v>9430</v>
      </c>
      <c r="C13835" s="43" t="s">
        <v>1524</v>
      </c>
      <c r="E13835" s="43" t="s">
        <v>6263</v>
      </c>
      <c r="F13835" s="43" t="s">
        <v>28</v>
      </c>
      <c r="G13835" s="43">
        <v>85032</v>
      </c>
      <c r="Y13835" s="43" t="str">
        <f t="shared" si="432"/>
        <v/>
      </c>
      <c r="AA13835" s="43" t="e">
        <f t="shared" si="433"/>
        <v>#N/A</v>
      </c>
    </row>
    <row r="13836" spans="1:27" x14ac:dyDescent="0.3">
      <c r="A13836" s="43">
        <v>1756830</v>
      </c>
      <c r="B13836" s="43" t="s">
        <v>9430</v>
      </c>
      <c r="C13836" s="43" t="s">
        <v>427</v>
      </c>
      <c r="E13836" s="43" t="s">
        <v>6263</v>
      </c>
      <c r="F13836" s="43" t="s">
        <v>28</v>
      </c>
      <c r="G13836" s="43">
        <v>49006</v>
      </c>
      <c r="Y13836" s="43" t="str">
        <f t="shared" si="432"/>
        <v>COMP</v>
      </c>
      <c r="AA13836" s="43">
        <f t="shared" si="433"/>
        <v>1756830</v>
      </c>
    </row>
    <row r="13837" spans="1:27" x14ac:dyDescent="0.3">
      <c r="A13837" s="43">
        <v>1147731</v>
      </c>
      <c r="B13837" s="43" t="s">
        <v>9430</v>
      </c>
      <c r="C13837" s="43" t="s">
        <v>1327</v>
      </c>
      <c r="E13837" s="43" t="s">
        <v>29</v>
      </c>
      <c r="F13837" s="43" t="s">
        <v>28</v>
      </c>
      <c r="G13837" s="43">
        <v>44039</v>
      </c>
      <c r="Y13837" s="43" t="str">
        <f t="shared" si="432"/>
        <v>COMP</v>
      </c>
      <c r="AA13837" s="43">
        <f t="shared" si="433"/>
        <v>1147731</v>
      </c>
    </row>
    <row r="13838" spans="1:27" x14ac:dyDescent="0.3">
      <c r="A13838" s="43">
        <v>226517</v>
      </c>
      <c r="B13838" s="43" t="s">
        <v>9430</v>
      </c>
      <c r="C13838" s="43" t="s">
        <v>202</v>
      </c>
      <c r="E13838" s="43" t="s">
        <v>6263</v>
      </c>
      <c r="F13838" s="43" t="s">
        <v>28</v>
      </c>
      <c r="G13838" s="43">
        <v>44073</v>
      </c>
      <c r="Y13838" s="43" t="str">
        <f t="shared" si="432"/>
        <v>COMP</v>
      </c>
      <c r="AA13838" s="43">
        <f t="shared" si="433"/>
        <v>226517</v>
      </c>
    </row>
    <row r="13839" spans="1:27" x14ac:dyDescent="0.3">
      <c r="A13839" s="43">
        <v>2147110</v>
      </c>
      <c r="B13839" s="43" t="s">
        <v>9430</v>
      </c>
      <c r="C13839" s="43" t="s">
        <v>202</v>
      </c>
      <c r="E13839" s="43" t="s">
        <v>6263</v>
      </c>
      <c r="F13839" s="43" t="s">
        <v>28</v>
      </c>
      <c r="G13839" s="43">
        <v>85015</v>
      </c>
      <c r="Y13839" s="43" t="str">
        <f t="shared" si="432"/>
        <v/>
      </c>
      <c r="AA13839" s="43" t="e">
        <f t="shared" si="433"/>
        <v>#N/A</v>
      </c>
    </row>
    <row r="13840" spans="1:27" x14ac:dyDescent="0.3">
      <c r="A13840" s="43">
        <v>1953774</v>
      </c>
      <c r="B13840" s="43" t="s">
        <v>9432</v>
      </c>
      <c r="C13840" s="43" t="s">
        <v>266</v>
      </c>
      <c r="E13840" s="43" t="s">
        <v>6263</v>
      </c>
      <c r="F13840" s="43" t="s">
        <v>30</v>
      </c>
      <c r="G13840" s="43">
        <v>49016</v>
      </c>
      <c r="Y13840" s="43" t="str">
        <f t="shared" si="432"/>
        <v/>
      </c>
      <c r="AA13840" s="43" t="e">
        <f t="shared" si="433"/>
        <v>#N/A</v>
      </c>
    </row>
    <row r="13841" spans="1:27" x14ac:dyDescent="0.3">
      <c r="A13841" s="43">
        <v>1214608</v>
      </c>
      <c r="B13841" s="43" t="s">
        <v>9433</v>
      </c>
      <c r="C13841" s="43" t="s">
        <v>936</v>
      </c>
      <c r="E13841" s="43" t="s">
        <v>6263</v>
      </c>
      <c r="F13841" s="43" t="s">
        <v>30</v>
      </c>
      <c r="G13841" s="43">
        <v>44035</v>
      </c>
      <c r="Y13841" s="43" t="str">
        <f t="shared" si="432"/>
        <v>COMP</v>
      </c>
      <c r="AA13841" s="43">
        <f t="shared" si="433"/>
        <v>1214608</v>
      </c>
    </row>
    <row r="13842" spans="1:27" x14ac:dyDescent="0.3">
      <c r="A13842" s="43">
        <v>1885399</v>
      </c>
      <c r="B13842" s="43" t="s">
        <v>594</v>
      </c>
      <c r="C13842" s="43" t="s">
        <v>6165</v>
      </c>
      <c r="E13842" s="43" t="s">
        <v>6263</v>
      </c>
      <c r="F13842" s="43" t="s">
        <v>28</v>
      </c>
      <c r="G13842" s="43">
        <v>49019</v>
      </c>
      <c r="Y13842" s="43" t="str">
        <f t="shared" si="432"/>
        <v>COMP</v>
      </c>
      <c r="AA13842" s="43">
        <f t="shared" si="433"/>
        <v>1885399</v>
      </c>
    </row>
    <row r="13843" spans="1:27" x14ac:dyDescent="0.3">
      <c r="A13843" s="43">
        <v>1729498</v>
      </c>
      <c r="B13843" s="43" t="s">
        <v>9434</v>
      </c>
      <c r="C13843" s="43" t="s">
        <v>264</v>
      </c>
      <c r="E13843" s="43" t="s">
        <v>6263</v>
      </c>
      <c r="F13843" s="43" t="s">
        <v>28</v>
      </c>
      <c r="G13843" s="43">
        <v>72041</v>
      </c>
      <c r="Y13843" s="43" t="str">
        <f t="shared" si="432"/>
        <v/>
      </c>
      <c r="AA13843" s="43" t="e">
        <f t="shared" si="433"/>
        <v>#N/A</v>
      </c>
    </row>
    <row r="13844" spans="1:27" x14ac:dyDescent="0.3">
      <c r="A13844" s="43">
        <v>2376810</v>
      </c>
      <c r="B13844" s="43" t="s">
        <v>2940</v>
      </c>
      <c r="C13844" s="43" t="s">
        <v>161</v>
      </c>
      <c r="E13844" s="43" t="s">
        <v>34</v>
      </c>
      <c r="F13844" s="43" t="s">
        <v>28</v>
      </c>
      <c r="G13844" s="43">
        <v>49064</v>
      </c>
      <c r="Y13844" s="43" t="str">
        <f t="shared" si="432"/>
        <v>COMP</v>
      </c>
      <c r="AA13844" s="43">
        <f t="shared" si="433"/>
        <v>2376810</v>
      </c>
    </row>
    <row r="13845" spans="1:27" x14ac:dyDescent="0.3">
      <c r="A13845" s="43">
        <v>1658505</v>
      </c>
      <c r="B13845" s="43" t="s">
        <v>2940</v>
      </c>
      <c r="C13845" s="43" t="s">
        <v>4013</v>
      </c>
      <c r="E13845" s="43" t="s">
        <v>6263</v>
      </c>
      <c r="F13845" s="43" t="s">
        <v>30</v>
      </c>
      <c r="G13845" s="43">
        <v>49002</v>
      </c>
      <c r="Y13845" s="43" t="str">
        <f t="shared" si="432"/>
        <v/>
      </c>
      <c r="AA13845" s="43" t="e">
        <f t="shared" si="433"/>
        <v>#N/A</v>
      </c>
    </row>
    <row r="13846" spans="1:27" x14ac:dyDescent="0.3">
      <c r="A13846" s="43">
        <v>477347</v>
      </c>
      <c r="B13846" s="43" t="s">
        <v>2940</v>
      </c>
      <c r="C13846" s="43" t="s">
        <v>541</v>
      </c>
      <c r="E13846" s="43" t="s">
        <v>6263</v>
      </c>
      <c r="F13846" s="43" t="s">
        <v>28</v>
      </c>
      <c r="G13846" s="43">
        <v>85067</v>
      </c>
      <c r="Y13846" s="43" t="str">
        <f t="shared" si="432"/>
        <v>COMP</v>
      </c>
      <c r="AA13846" s="43">
        <f t="shared" si="433"/>
        <v>477347</v>
      </c>
    </row>
    <row r="13847" spans="1:27" x14ac:dyDescent="0.3">
      <c r="A13847" s="43">
        <v>2338088</v>
      </c>
      <c r="B13847" s="43" t="s">
        <v>2940</v>
      </c>
      <c r="C13847" s="43" t="s">
        <v>414</v>
      </c>
      <c r="E13847" s="43" t="s">
        <v>6263</v>
      </c>
      <c r="F13847" s="43" t="s">
        <v>30</v>
      </c>
      <c r="G13847" s="43">
        <v>85053</v>
      </c>
      <c r="Y13847" s="43" t="str">
        <f t="shared" si="432"/>
        <v/>
      </c>
      <c r="AA13847" s="43" t="e">
        <f t="shared" si="433"/>
        <v>#N/A</v>
      </c>
    </row>
    <row r="13848" spans="1:27" x14ac:dyDescent="0.3">
      <c r="A13848" s="43">
        <v>2021609</v>
      </c>
      <c r="B13848" s="43" t="s">
        <v>9435</v>
      </c>
      <c r="C13848" s="43" t="s">
        <v>502</v>
      </c>
      <c r="E13848" s="43" t="s">
        <v>6263</v>
      </c>
      <c r="F13848" s="43" t="s">
        <v>30</v>
      </c>
      <c r="G13848" s="43">
        <v>49002</v>
      </c>
      <c r="Y13848" s="43" t="str">
        <f t="shared" si="432"/>
        <v/>
      </c>
      <c r="AA13848" s="43" t="e">
        <f t="shared" si="433"/>
        <v>#N/A</v>
      </c>
    </row>
    <row r="13849" spans="1:27" x14ac:dyDescent="0.3">
      <c r="A13849" s="43">
        <v>1817322</v>
      </c>
      <c r="B13849" s="43" t="s">
        <v>9436</v>
      </c>
      <c r="C13849" s="43" t="s">
        <v>1109</v>
      </c>
      <c r="E13849" s="43" t="s">
        <v>34</v>
      </c>
      <c r="F13849" s="43" t="s">
        <v>28</v>
      </c>
      <c r="G13849" s="43">
        <v>53013</v>
      </c>
      <c r="Y13849" s="43" t="str">
        <f t="shared" si="432"/>
        <v/>
      </c>
      <c r="AA13849" s="43" t="e">
        <f t="shared" si="433"/>
        <v>#N/A</v>
      </c>
    </row>
    <row r="13850" spans="1:27" x14ac:dyDescent="0.3">
      <c r="A13850" s="43">
        <v>415749</v>
      </c>
      <c r="B13850" s="43" t="s">
        <v>9437</v>
      </c>
      <c r="C13850" s="43" t="s">
        <v>1904</v>
      </c>
      <c r="E13850" s="43" t="s">
        <v>6263</v>
      </c>
      <c r="F13850" s="43" t="s">
        <v>28</v>
      </c>
      <c r="G13850" s="43">
        <v>72080</v>
      </c>
      <c r="Y13850" s="43" t="str">
        <f t="shared" si="432"/>
        <v>COMP</v>
      </c>
      <c r="AA13850" s="43">
        <f t="shared" si="433"/>
        <v>415749</v>
      </c>
    </row>
    <row r="13851" spans="1:27" x14ac:dyDescent="0.3">
      <c r="A13851" s="43">
        <v>1955287</v>
      </c>
      <c r="B13851" s="43" t="s">
        <v>9437</v>
      </c>
      <c r="C13851" s="43" t="s">
        <v>495</v>
      </c>
      <c r="E13851" s="43" t="s">
        <v>34</v>
      </c>
      <c r="F13851" s="43" t="s">
        <v>30</v>
      </c>
      <c r="G13851" s="43">
        <v>72080</v>
      </c>
      <c r="Y13851" s="43" t="str">
        <f t="shared" si="432"/>
        <v>COMP</v>
      </c>
      <c r="AA13851" s="43">
        <f t="shared" si="433"/>
        <v>1955287</v>
      </c>
    </row>
    <row r="13852" spans="1:27" x14ac:dyDescent="0.3">
      <c r="A13852" s="43">
        <v>2285484</v>
      </c>
      <c r="B13852" s="43" t="s">
        <v>9438</v>
      </c>
      <c r="C13852" s="43" t="s">
        <v>951</v>
      </c>
      <c r="E13852" s="43" t="s">
        <v>29</v>
      </c>
      <c r="F13852" s="43" t="s">
        <v>28</v>
      </c>
      <c r="G13852" s="43">
        <v>49068</v>
      </c>
      <c r="Y13852" s="43" t="str">
        <f t="shared" si="432"/>
        <v>COMP</v>
      </c>
      <c r="AA13852" s="43">
        <f t="shared" si="433"/>
        <v>2285484</v>
      </c>
    </row>
    <row r="13853" spans="1:27" x14ac:dyDescent="0.3">
      <c r="A13853" s="43">
        <v>2304766</v>
      </c>
      <c r="B13853" s="43" t="s">
        <v>9439</v>
      </c>
      <c r="C13853" s="43" t="s">
        <v>210</v>
      </c>
      <c r="E13853" s="43" t="s">
        <v>6263</v>
      </c>
      <c r="F13853" s="43" t="s">
        <v>30</v>
      </c>
      <c r="G13853" s="43">
        <v>85067</v>
      </c>
      <c r="Y13853" s="43" t="str">
        <f t="shared" si="432"/>
        <v/>
      </c>
      <c r="AA13853" s="43" t="e">
        <f t="shared" si="433"/>
        <v>#N/A</v>
      </c>
    </row>
    <row r="13854" spans="1:27" x14ac:dyDescent="0.3">
      <c r="A13854" s="43">
        <v>2396324</v>
      </c>
      <c r="B13854" s="43" t="s">
        <v>9439</v>
      </c>
      <c r="C13854" s="43" t="s">
        <v>2001</v>
      </c>
      <c r="E13854" s="43" t="s">
        <v>29</v>
      </c>
      <c r="F13854" s="43" t="s">
        <v>30</v>
      </c>
      <c r="G13854" s="43">
        <v>85067</v>
      </c>
      <c r="Y13854" s="43" t="str">
        <f t="shared" si="432"/>
        <v/>
      </c>
      <c r="AA13854" s="43" t="e">
        <f t="shared" si="433"/>
        <v>#N/A</v>
      </c>
    </row>
    <row r="13855" spans="1:27" x14ac:dyDescent="0.3">
      <c r="A13855" s="43">
        <v>1228588</v>
      </c>
      <c r="B13855" s="43" t="s">
        <v>9440</v>
      </c>
      <c r="C13855" s="43" t="s">
        <v>9441</v>
      </c>
      <c r="E13855" s="43" t="s">
        <v>29</v>
      </c>
      <c r="F13855" s="43" t="s">
        <v>30</v>
      </c>
      <c r="G13855" s="43">
        <v>85033</v>
      </c>
      <c r="Y13855" s="43" t="str">
        <f t="shared" si="432"/>
        <v>COMP</v>
      </c>
      <c r="AA13855" s="43">
        <f t="shared" si="433"/>
        <v>1228588</v>
      </c>
    </row>
    <row r="13856" spans="1:27" x14ac:dyDescent="0.3">
      <c r="A13856" s="43">
        <v>1114571</v>
      </c>
      <c r="B13856" s="43" t="s">
        <v>2944</v>
      </c>
      <c r="C13856" s="43" t="s">
        <v>241</v>
      </c>
      <c r="E13856" s="43" t="s">
        <v>6263</v>
      </c>
      <c r="F13856" s="43" t="s">
        <v>28</v>
      </c>
      <c r="G13856" s="43">
        <v>85049</v>
      </c>
      <c r="Y13856" s="43" t="str">
        <f t="shared" si="432"/>
        <v/>
      </c>
      <c r="AA13856" s="43" t="e">
        <f t="shared" si="433"/>
        <v>#N/A</v>
      </c>
    </row>
    <row r="13857" spans="1:27" x14ac:dyDescent="0.3">
      <c r="A13857" s="43">
        <v>2105935</v>
      </c>
      <c r="B13857" s="43" t="s">
        <v>9442</v>
      </c>
      <c r="C13857" s="43" t="s">
        <v>236</v>
      </c>
      <c r="E13857" s="43" t="s">
        <v>6263</v>
      </c>
      <c r="F13857" s="43" t="s">
        <v>28</v>
      </c>
      <c r="G13857" s="43">
        <v>44125</v>
      </c>
      <c r="Y13857" s="43" t="str">
        <f t="shared" si="432"/>
        <v/>
      </c>
      <c r="AA13857" s="43" t="e">
        <f t="shared" si="433"/>
        <v>#N/A</v>
      </c>
    </row>
    <row r="13858" spans="1:27" x14ac:dyDescent="0.3">
      <c r="A13858" s="43">
        <v>2359220</v>
      </c>
      <c r="B13858" s="43" t="s">
        <v>9443</v>
      </c>
      <c r="C13858" s="43" t="s">
        <v>993</v>
      </c>
      <c r="E13858" s="43" t="s">
        <v>6263</v>
      </c>
      <c r="F13858" s="43" t="s">
        <v>30</v>
      </c>
      <c r="G13858" s="43">
        <v>44045</v>
      </c>
      <c r="Y13858" s="43" t="str">
        <f t="shared" si="432"/>
        <v/>
      </c>
      <c r="AA13858" s="43" t="e">
        <f t="shared" si="433"/>
        <v>#N/A</v>
      </c>
    </row>
    <row r="13859" spans="1:27" x14ac:dyDescent="0.3">
      <c r="A13859" s="43">
        <v>2079599</v>
      </c>
      <c r="B13859" s="43" t="s">
        <v>9444</v>
      </c>
      <c r="C13859" s="43" t="s">
        <v>659</v>
      </c>
      <c r="E13859" s="43" t="s">
        <v>6263</v>
      </c>
      <c r="F13859" s="43" t="s">
        <v>28</v>
      </c>
      <c r="G13859" s="43">
        <v>44021</v>
      </c>
      <c r="Y13859" s="43" t="str">
        <f t="shared" si="432"/>
        <v/>
      </c>
      <c r="AA13859" s="43" t="e">
        <f t="shared" si="433"/>
        <v>#N/A</v>
      </c>
    </row>
    <row r="13860" spans="1:27" x14ac:dyDescent="0.3">
      <c r="A13860" s="43">
        <v>2415079</v>
      </c>
      <c r="B13860" s="43" t="s">
        <v>2946</v>
      </c>
      <c r="C13860" s="43" t="s">
        <v>235</v>
      </c>
      <c r="E13860" s="43" t="s">
        <v>29</v>
      </c>
      <c r="F13860" s="43" t="s">
        <v>28</v>
      </c>
      <c r="G13860" s="43">
        <v>44073</v>
      </c>
      <c r="Y13860" s="43" t="str">
        <f t="shared" si="432"/>
        <v/>
      </c>
      <c r="AA13860" s="43" t="e">
        <f t="shared" si="433"/>
        <v>#N/A</v>
      </c>
    </row>
    <row r="13861" spans="1:27" x14ac:dyDescent="0.3">
      <c r="A13861" s="43">
        <v>1207044</v>
      </c>
      <c r="B13861" s="43" t="s">
        <v>9445</v>
      </c>
      <c r="C13861" s="43" t="s">
        <v>9446</v>
      </c>
      <c r="E13861" s="43" t="s">
        <v>6263</v>
      </c>
      <c r="F13861" s="43" t="s">
        <v>30</v>
      </c>
      <c r="G13861" s="43">
        <v>49027</v>
      </c>
      <c r="Y13861" s="43" t="str">
        <f t="shared" si="432"/>
        <v/>
      </c>
      <c r="AA13861" s="43" t="e">
        <f t="shared" si="433"/>
        <v>#N/A</v>
      </c>
    </row>
    <row r="13862" spans="1:27" x14ac:dyDescent="0.3">
      <c r="A13862" s="43">
        <v>1126306</v>
      </c>
      <c r="B13862" s="43" t="s">
        <v>9445</v>
      </c>
      <c r="C13862" s="43" t="s">
        <v>223</v>
      </c>
      <c r="E13862" s="43" t="s">
        <v>6263</v>
      </c>
      <c r="F13862" s="43" t="s">
        <v>28</v>
      </c>
      <c r="G13862" s="43">
        <v>49067</v>
      </c>
      <c r="Y13862" s="43" t="str">
        <f t="shared" si="432"/>
        <v/>
      </c>
      <c r="AA13862" s="43" t="e">
        <f t="shared" si="433"/>
        <v>#N/A</v>
      </c>
    </row>
    <row r="13863" spans="1:27" x14ac:dyDescent="0.3">
      <c r="A13863" s="43">
        <v>287988</v>
      </c>
      <c r="B13863" s="43" t="s">
        <v>9447</v>
      </c>
      <c r="C13863" s="43" t="s">
        <v>175</v>
      </c>
      <c r="E13863" s="43" t="s">
        <v>6263</v>
      </c>
      <c r="F13863" s="43" t="s">
        <v>28</v>
      </c>
      <c r="G13863" s="43">
        <v>85031</v>
      </c>
      <c r="Y13863" s="43" t="str">
        <f t="shared" si="432"/>
        <v>COMP</v>
      </c>
      <c r="AA13863" s="43">
        <f t="shared" si="433"/>
        <v>287988</v>
      </c>
    </row>
    <row r="13864" spans="1:27" x14ac:dyDescent="0.3">
      <c r="A13864" s="43">
        <v>720592</v>
      </c>
      <c r="B13864" s="43" t="s">
        <v>9448</v>
      </c>
      <c r="C13864" s="43" t="s">
        <v>744</v>
      </c>
      <c r="E13864" s="43" t="s">
        <v>29</v>
      </c>
      <c r="F13864" s="43" t="s">
        <v>28</v>
      </c>
      <c r="G13864" s="43">
        <v>44013</v>
      </c>
      <c r="Y13864" s="43" t="str">
        <f t="shared" si="432"/>
        <v>COMP</v>
      </c>
      <c r="AA13864" s="43">
        <f t="shared" si="433"/>
        <v>720592</v>
      </c>
    </row>
    <row r="13865" spans="1:27" x14ac:dyDescent="0.3">
      <c r="A13865" s="43">
        <v>2187540</v>
      </c>
      <c r="B13865" s="43" t="s">
        <v>9449</v>
      </c>
      <c r="C13865" s="43" t="s">
        <v>346</v>
      </c>
      <c r="E13865" s="43" t="s">
        <v>6263</v>
      </c>
      <c r="F13865" s="43" t="s">
        <v>28</v>
      </c>
      <c r="G13865" s="43">
        <v>44049</v>
      </c>
      <c r="Y13865" s="43" t="str">
        <f t="shared" si="432"/>
        <v/>
      </c>
      <c r="AA13865" s="43" t="e">
        <f t="shared" si="433"/>
        <v>#N/A</v>
      </c>
    </row>
    <row r="13866" spans="1:27" x14ac:dyDescent="0.3">
      <c r="A13866" s="43">
        <v>2407782</v>
      </c>
      <c r="B13866" s="43" t="s">
        <v>9450</v>
      </c>
      <c r="C13866" s="43" t="s">
        <v>366</v>
      </c>
      <c r="E13866" s="43" t="s">
        <v>6263</v>
      </c>
      <c r="F13866" s="43" t="s">
        <v>28</v>
      </c>
      <c r="G13866" s="43">
        <v>53013</v>
      </c>
      <c r="Y13866" s="43" t="str">
        <f t="shared" si="432"/>
        <v/>
      </c>
      <c r="AA13866" s="43" t="e">
        <f t="shared" si="433"/>
        <v>#N/A</v>
      </c>
    </row>
    <row r="13867" spans="1:27" x14ac:dyDescent="0.3">
      <c r="A13867" s="43">
        <v>1818843</v>
      </c>
      <c r="B13867" s="43" t="s">
        <v>2949</v>
      </c>
      <c r="C13867" s="43" t="s">
        <v>541</v>
      </c>
      <c r="E13867" s="43" t="s">
        <v>6263</v>
      </c>
      <c r="F13867" s="43" t="s">
        <v>28</v>
      </c>
      <c r="G13867" s="43">
        <v>72064</v>
      </c>
      <c r="Y13867" s="43" t="str">
        <f t="shared" si="432"/>
        <v/>
      </c>
      <c r="AA13867" s="43" t="e">
        <f t="shared" si="433"/>
        <v>#N/A</v>
      </c>
    </row>
    <row r="13868" spans="1:27" x14ac:dyDescent="0.3">
      <c r="A13868" s="43">
        <v>920327</v>
      </c>
      <c r="B13868" s="43" t="s">
        <v>2950</v>
      </c>
      <c r="C13868" s="43" t="s">
        <v>766</v>
      </c>
      <c r="E13868" s="43" t="s">
        <v>6263</v>
      </c>
      <c r="F13868" s="43" t="s">
        <v>28</v>
      </c>
      <c r="G13868" s="43">
        <v>44072</v>
      </c>
      <c r="Y13868" s="43" t="str">
        <f t="shared" si="432"/>
        <v/>
      </c>
      <c r="AA13868" s="43" t="e">
        <f t="shared" si="433"/>
        <v>#N/A</v>
      </c>
    </row>
    <row r="13869" spans="1:27" x14ac:dyDescent="0.3">
      <c r="A13869" s="43">
        <v>662926</v>
      </c>
      <c r="B13869" s="43" t="s">
        <v>2950</v>
      </c>
      <c r="C13869" s="43" t="s">
        <v>1149</v>
      </c>
      <c r="E13869" s="43" t="s">
        <v>29</v>
      </c>
      <c r="F13869" s="43" t="s">
        <v>28</v>
      </c>
      <c r="G13869" s="43">
        <v>53060</v>
      </c>
      <c r="Y13869" s="43" t="str">
        <f t="shared" si="432"/>
        <v>COMP</v>
      </c>
      <c r="AA13869" s="43">
        <f t="shared" si="433"/>
        <v>662926</v>
      </c>
    </row>
    <row r="13870" spans="1:27" x14ac:dyDescent="0.3">
      <c r="A13870" s="43">
        <v>2026799</v>
      </c>
      <c r="B13870" s="43" t="s">
        <v>2950</v>
      </c>
      <c r="C13870" s="43" t="s">
        <v>541</v>
      </c>
      <c r="E13870" s="43" t="s">
        <v>6263</v>
      </c>
      <c r="F13870" s="43" t="s">
        <v>28</v>
      </c>
      <c r="G13870" s="43">
        <v>53058</v>
      </c>
      <c r="Y13870" s="43" t="str">
        <f t="shared" si="432"/>
        <v/>
      </c>
      <c r="AA13870" s="43" t="e">
        <f t="shared" si="433"/>
        <v>#N/A</v>
      </c>
    </row>
    <row r="13871" spans="1:27" x14ac:dyDescent="0.3">
      <c r="A13871" s="43">
        <v>1970242</v>
      </c>
      <c r="B13871" s="43" t="s">
        <v>2950</v>
      </c>
      <c r="C13871" s="43" t="s">
        <v>1439</v>
      </c>
      <c r="E13871" s="43" t="s">
        <v>6263</v>
      </c>
      <c r="F13871" s="43" t="s">
        <v>28</v>
      </c>
      <c r="G13871" s="43">
        <v>44090</v>
      </c>
      <c r="Y13871" s="43" t="str">
        <f t="shared" si="432"/>
        <v>COMP</v>
      </c>
      <c r="AA13871" s="43">
        <f t="shared" si="433"/>
        <v>1970242</v>
      </c>
    </row>
    <row r="13872" spans="1:27" x14ac:dyDescent="0.3">
      <c r="A13872" s="43">
        <v>707537</v>
      </c>
      <c r="B13872" s="43" t="s">
        <v>2950</v>
      </c>
      <c r="C13872" s="43" t="s">
        <v>346</v>
      </c>
      <c r="E13872" s="43" t="s">
        <v>6263</v>
      </c>
      <c r="F13872" s="43" t="s">
        <v>28</v>
      </c>
      <c r="G13872" s="43">
        <v>49073</v>
      </c>
      <c r="Y13872" s="43" t="str">
        <f t="shared" si="432"/>
        <v/>
      </c>
      <c r="AA13872" s="43" t="e">
        <f t="shared" si="433"/>
        <v>#N/A</v>
      </c>
    </row>
    <row r="13873" spans="1:27" x14ac:dyDescent="0.3">
      <c r="A13873" s="43">
        <v>1048918</v>
      </c>
      <c r="B13873" s="43" t="s">
        <v>9451</v>
      </c>
      <c r="C13873" s="43" t="s">
        <v>958</v>
      </c>
      <c r="E13873" s="43" t="s">
        <v>6263</v>
      </c>
      <c r="F13873" s="43" t="s">
        <v>30</v>
      </c>
      <c r="G13873" s="43">
        <v>44013</v>
      </c>
      <c r="Y13873" s="43" t="str">
        <f t="shared" si="432"/>
        <v/>
      </c>
      <c r="AA13873" s="43" t="e">
        <f t="shared" si="433"/>
        <v>#N/A</v>
      </c>
    </row>
    <row r="13874" spans="1:27" x14ac:dyDescent="0.3">
      <c r="A13874" s="43">
        <v>2175756</v>
      </c>
      <c r="B13874" s="43" t="s">
        <v>9451</v>
      </c>
      <c r="C13874" s="43" t="s">
        <v>9452</v>
      </c>
      <c r="E13874" s="43" t="s">
        <v>6263</v>
      </c>
      <c r="F13874" s="43" t="s">
        <v>30</v>
      </c>
      <c r="G13874" s="43">
        <v>49064</v>
      </c>
      <c r="Y13874" s="43" t="str">
        <f t="shared" si="432"/>
        <v/>
      </c>
      <c r="AA13874" s="43" t="e">
        <f t="shared" si="433"/>
        <v>#N/A</v>
      </c>
    </row>
    <row r="13875" spans="1:27" x14ac:dyDescent="0.3">
      <c r="A13875" s="43">
        <v>1302167</v>
      </c>
      <c r="B13875" s="43" t="s">
        <v>9453</v>
      </c>
      <c r="C13875" s="43" t="s">
        <v>529</v>
      </c>
      <c r="E13875" s="43" t="s">
        <v>6263</v>
      </c>
      <c r="F13875" s="43" t="s">
        <v>30</v>
      </c>
      <c r="G13875" s="43">
        <v>53061</v>
      </c>
      <c r="Y13875" s="43" t="str">
        <f t="shared" si="432"/>
        <v/>
      </c>
      <c r="AA13875" s="43" t="e">
        <f t="shared" si="433"/>
        <v>#N/A</v>
      </c>
    </row>
    <row r="13876" spans="1:27" x14ac:dyDescent="0.3">
      <c r="A13876" s="43">
        <v>2339693</v>
      </c>
      <c r="B13876" s="43" t="s">
        <v>9453</v>
      </c>
      <c r="C13876" s="43" t="s">
        <v>466</v>
      </c>
      <c r="E13876" s="43" t="s">
        <v>6263</v>
      </c>
      <c r="F13876" s="43" t="s">
        <v>28</v>
      </c>
      <c r="G13876" s="43">
        <v>53061</v>
      </c>
      <c r="Y13876" s="43" t="str">
        <f t="shared" si="432"/>
        <v/>
      </c>
      <c r="AA13876" s="43" t="e">
        <f t="shared" si="433"/>
        <v>#N/A</v>
      </c>
    </row>
    <row r="13877" spans="1:27" x14ac:dyDescent="0.3">
      <c r="A13877" s="43">
        <v>1744233</v>
      </c>
      <c r="B13877" s="43" t="s">
        <v>9453</v>
      </c>
      <c r="C13877" s="43" t="s">
        <v>1673</v>
      </c>
      <c r="E13877" s="43" t="s">
        <v>6263</v>
      </c>
      <c r="F13877" s="43" t="s">
        <v>28</v>
      </c>
      <c r="G13877" s="43">
        <v>72041</v>
      </c>
      <c r="Y13877" s="43" t="str">
        <f t="shared" si="432"/>
        <v/>
      </c>
      <c r="AA13877" s="43" t="e">
        <f t="shared" si="433"/>
        <v>#N/A</v>
      </c>
    </row>
    <row r="13878" spans="1:27" x14ac:dyDescent="0.3">
      <c r="A13878" s="43">
        <v>1558504</v>
      </c>
      <c r="B13878" s="43" t="s">
        <v>9454</v>
      </c>
      <c r="C13878" s="43" t="s">
        <v>427</v>
      </c>
      <c r="E13878" s="43" t="s">
        <v>6263</v>
      </c>
      <c r="F13878" s="43" t="s">
        <v>28</v>
      </c>
      <c r="G13878" s="43">
        <v>53052</v>
      </c>
      <c r="Y13878" s="43" t="str">
        <f t="shared" si="432"/>
        <v>COMP</v>
      </c>
      <c r="AA13878" s="43">
        <f t="shared" si="433"/>
        <v>1558504</v>
      </c>
    </row>
    <row r="13879" spans="1:27" x14ac:dyDescent="0.3">
      <c r="A13879" s="43">
        <v>1977965</v>
      </c>
      <c r="B13879" s="43" t="s">
        <v>9455</v>
      </c>
      <c r="C13879" s="43" t="s">
        <v>1551</v>
      </c>
      <c r="E13879" s="43" t="s">
        <v>35</v>
      </c>
      <c r="F13879" s="43" t="s">
        <v>30</v>
      </c>
      <c r="G13879" s="43">
        <v>44108</v>
      </c>
      <c r="Y13879" s="43" t="str">
        <f t="shared" si="432"/>
        <v>COMP</v>
      </c>
      <c r="AA13879" s="43">
        <f t="shared" si="433"/>
        <v>1977965</v>
      </c>
    </row>
    <row r="13880" spans="1:27" x14ac:dyDescent="0.3">
      <c r="A13880" s="43">
        <v>2175964</v>
      </c>
      <c r="B13880" s="43" t="s">
        <v>9455</v>
      </c>
      <c r="C13880" s="43" t="s">
        <v>340</v>
      </c>
      <c r="E13880" s="43" t="s">
        <v>6263</v>
      </c>
      <c r="F13880" s="43" t="s">
        <v>30</v>
      </c>
      <c r="G13880" s="43">
        <v>44108</v>
      </c>
      <c r="Y13880" s="43" t="str">
        <f t="shared" si="432"/>
        <v>COMP</v>
      </c>
      <c r="AA13880" s="43">
        <f t="shared" si="433"/>
        <v>2175964</v>
      </c>
    </row>
    <row r="13881" spans="1:27" x14ac:dyDescent="0.3">
      <c r="A13881" s="43">
        <v>1937767</v>
      </c>
      <c r="B13881" s="43" t="s">
        <v>9456</v>
      </c>
      <c r="C13881" s="43" t="s">
        <v>502</v>
      </c>
      <c r="E13881" s="43" t="s">
        <v>6263</v>
      </c>
      <c r="F13881" s="43" t="s">
        <v>30</v>
      </c>
      <c r="G13881" s="43">
        <v>53061</v>
      </c>
      <c r="Y13881" s="43" t="str">
        <f t="shared" si="432"/>
        <v/>
      </c>
      <c r="AA13881" s="43" t="e">
        <f t="shared" si="433"/>
        <v>#N/A</v>
      </c>
    </row>
    <row r="13882" spans="1:27" x14ac:dyDescent="0.3">
      <c r="A13882" s="43">
        <v>2155641</v>
      </c>
      <c r="B13882" s="43" t="s">
        <v>9457</v>
      </c>
      <c r="C13882" s="43" t="s">
        <v>244</v>
      </c>
      <c r="E13882" s="43" t="s">
        <v>6263</v>
      </c>
      <c r="F13882" s="43" t="s">
        <v>28</v>
      </c>
      <c r="G13882" s="43">
        <v>72068</v>
      </c>
      <c r="Y13882" s="43" t="str">
        <f t="shared" si="432"/>
        <v/>
      </c>
      <c r="AA13882" s="43" t="e">
        <f t="shared" si="433"/>
        <v>#N/A</v>
      </c>
    </row>
    <row r="13883" spans="1:27" x14ac:dyDescent="0.3">
      <c r="A13883" s="43">
        <v>2155640</v>
      </c>
      <c r="B13883" s="43" t="s">
        <v>9457</v>
      </c>
      <c r="C13883" s="43" t="s">
        <v>226</v>
      </c>
      <c r="E13883" s="43" t="s">
        <v>6263</v>
      </c>
      <c r="F13883" s="43" t="s">
        <v>30</v>
      </c>
      <c r="G13883" s="43">
        <v>72068</v>
      </c>
      <c r="Y13883" s="43" t="str">
        <f t="shared" si="432"/>
        <v/>
      </c>
      <c r="AA13883" s="43" t="e">
        <f t="shared" si="433"/>
        <v>#N/A</v>
      </c>
    </row>
    <row r="13884" spans="1:27" x14ac:dyDescent="0.3">
      <c r="A13884" s="43">
        <v>1856284</v>
      </c>
      <c r="B13884" s="43" t="s">
        <v>9457</v>
      </c>
      <c r="C13884" s="43" t="s">
        <v>3318</v>
      </c>
      <c r="E13884" s="43" t="s">
        <v>35</v>
      </c>
      <c r="F13884" s="43" t="s">
        <v>30</v>
      </c>
      <c r="G13884" s="43">
        <v>72068</v>
      </c>
      <c r="Y13884" s="43" t="str">
        <f t="shared" si="432"/>
        <v>COMP</v>
      </c>
      <c r="AA13884" s="43">
        <f t="shared" si="433"/>
        <v>1856284</v>
      </c>
    </row>
    <row r="13885" spans="1:27" x14ac:dyDescent="0.3">
      <c r="A13885" s="43">
        <v>1656886</v>
      </c>
      <c r="B13885" s="43" t="s">
        <v>9458</v>
      </c>
      <c r="C13885" s="43" t="s">
        <v>9459</v>
      </c>
      <c r="E13885" s="43" t="s">
        <v>29</v>
      </c>
      <c r="F13885" s="43" t="s">
        <v>28</v>
      </c>
      <c r="G13885" s="43">
        <v>72085</v>
      </c>
      <c r="Y13885" s="43" t="str">
        <f t="shared" si="432"/>
        <v>COMP</v>
      </c>
      <c r="AA13885" s="43">
        <f t="shared" si="433"/>
        <v>1656886</v>
      </c>
    </row>
    <row r="13886" spans="1:27" x14ac:dyDescent="0.3">
      <c r="A13886" s="43">
        <v>1543646</v>
      </c>
      <c r="B13886" s="43" t="s">
        <v>2956</v>
      </c>
      <c r="C13886" s="43" t="s">
        <v>1755</v>
      </c>
      <c r="E13886" s="43" t="s">
        <v>31</v>
      </c>
      <c r="F13886" s="43" t="s">
        <v>28</v>
      </c>
      <c r="G13886" s="43">
        <v>44045</v>
      </c>
      <c r="Y13886" s="43" t="str">
        <f t="shared" si="432"/>
        <v>COMP</v>
      </c>
      <c r="AA13886" s="43">
        <f t="shared" si="433"/>
        <v>1543646</v>
      </c>
    </row>
    <row r="13887" spans="1:27" x14ac:dyDescent="0.3">
      <c r="A13887" s="43">
        <v>1575670</v>
      </c>
      <c r="B13887" s="43" t="s">
        <v>2956</v>
      </c>
      <c r="C13887" s="43" t="s">
        <v>3201</v>
      </c>
      <c r="E13887" s="43" t="s">
        <v>34</v>
      </c>
      <c r="F13887" s="43" t="s">
        <v>28</v>
      </c>
      <c r="G13887" s="43">
        <v>44045</v>
      </c>
      <c r="Y13887" s="43" t="str">
        <f t="shared" si="432"/>
        <v>COMP</v>
      </c>
      <c r="AA13887" s="43">
        <f t="shared" si="433"/>
        <v>1575670</v>
      </c>
    </row>
    <row r="13888" spans="1:27" x14ac:dyDescent="0.3">
      <c r="A13888" s="43">
        <v>1696846</v>
      </c>
      <c r="B13888" s="43" t="s">
        <v>9460</v>
      </c>
      <c r="C13888" s="43" t="s">
        <v>958</v>
      </c>
      <c r="E13888" s="43" t="s">
        <v>6263</v>
      </c>
      <c r="F13888" s="43" t="s">
        <v>30</v>
      </c>
      <c r="G13888" s="43">
        <v>72041</v>
      </c>
      <c r="Y13888" s="43" t="str">
        <f t="shared" si="432"/>
        <v>COMP</v>
      </c>
      <c r="AA13888" s="43">
        <f t="shared" si="433"/>
        <v>1696846</v>
      </c>
    </row>
    <row r="13889" spans="1:27" x14ac:dyDescent="0.3">
      <c r="A13889" s="43">
        <v>341287</v>
      </c>
      <c r="B13889" s="43" t="s">
        <v>9460</v>
      </c>
      <c r="C13889" s="43" t="s">
        <v>422</v>
      </c>
      <c r="E13889" s="43" t="s">
        <v>6263</v>
      </c>
      <c r="F13889" s="43" t="s">
        <v>28</v>
      </c>
      <c r="G13889" s="43">
        <v>44079</v>
      </c>
      <c r="Y13889" s="43" t="str">
        <f t="shared" si="432"/>
        <v>COMP</v>
      </c>
      <c r="AA13889" s="43">
        <f t="shared" si="433"/>
        <v>341287</v>
      </c>
    </row>
    <row r="13890" spans="1:27" x14ac:dyDescent="0.3">
      <c r="A13890" s="43">
        <v>2383425</v>
      </c>
      <c r="B13890" s="43" t="s">
        <v>9461</v>
      </c>
      <c r="C13890" s="43" t="s">
        <v>1300</v>
      </c>
      <c r="E13890" s="43" t="s">
        <v>6263</v>
      </c>
      <c r="F13890" s="43" t="s">
        <v>30</v>
      </c>
      <c r="G13890" s="43">
        <v>53013</v>
      </c>
      <c r="Y13890" s="43" t="str">
        <f t="shared" ref="Y13890:Y13953" si="434">IF(ISERROR(AA13890)=FALSE,"COMP","")</f>
        <v/>
      </c>
      <c r="AA13890" s="43" t="e">
        <f t="shared" si="433"/>
        <v>#N/A</v>
      </c>
    </row>
    <row r="13891" spans="1:27" x14ac:dyDescent="0.3">
      <c r="A13891" s="43">
        <v>2393824</v>
      </c>
      <c r="B13891" s="43" t="s">
        <v>9462</v>
      </c>
      <c r="C13891" s="43" t="s">
        <v>1673</v>
      </c>
      <c r="E13891" s="43" t="s">
        <v>6263</v>
      </c>
      <c r="F13891" s="43" t="s">
        <v>28</v>
      </c>
      <c r="G13891" s="43">
        <v>85004</v>
      </c>
      <c r="Y13891" s="43" t="str">
        <f t="shared" si="434"/>
        <v/>
      </c>
      <c r="AA13891" s="43" t="e">
        <f t="shared" ref="AA13891:AA13954" si="435">VLOOKUP(A13891,Z:Z,1,FALSE)</f>
        <v>#N/A</v>
      </c>
    </row>
    <row r="13892" spans="1:27" x14ac:dyDescent="0.3">
      <c r="A13892" s="43">
        <v>102620</v>
      </c>
      <c r="B13892" s="43" t="s">
        <v>9463</v>
      </c>
      <c r="C13892" s="43" t="s">
        <v>9464</v>
      </c>
      <c r="E13892" s="43" t="s">
        <v>6263</v>
      </c>
      <c r="F13892" s="43" t="s">
        <v>28</v>
      </c>
      <c r="G13892" s="43">
        <v>49004</v>
      </c>
      <c r="Y13892" s="43" t="str">
        <f t="shared" si="434"/>
        <v>COMP</v>
      </c>
      <c r="AA13892" s="43">
        <f t="shared" si="435"/>
        <v>102620</v>
      </c>
    </row>
    <row r="13893" spans="1:27" x14ac:dyDescent="0.3">
      <c r="A13893" s="43">
        <v>2310180</v>
      </c>
      <c r="B13893" s="43" t="s">
        <v>9465</v>
      </c>
      <c r="C13893" s="43" t="s">
        <v>9466</v>
      </c>
      <c r="E13893" s="43" t="s">
        <v>6263</v>
      </c>
      <c r="F13893" s="43" t="s">
        <v>30</v>
      </c>
      <c r="G13893" s="43">
        <v>44134</v>
      </c>
      <c r="Y13893" s="43" t="str">
        <f t="shared" si="434"/>
        <v/>
      </c>
      <c r="AA13893" s="43" t="e">
        <f t="shared" si="435"/>
        <v>#N/A</v>
      </c>
    </row>
    <row r="13894" spans="1:27" x14ac:dyDescent="0.3">
      <c r="A13894" s="43">
        <v>1038938</v>
      </c>
      <c r="B13894" s="43" t="s">
        <v>9467</v>
      </c>
      <c r="C13894" s="43" t="s">
        <v>1514</v>
      </c>
      <c r="E13894" s="43" t="s">
        <v>6263</v>
      </c>
      <c r="F13894" s="43" t="s">
        <v>30</v>
      </c>
      <c r="G13894" s="43">
        <v>85017</v>
      </c>
      <c r="Y13894" s="43" t="str">
        <f t="shared" si="434"/>
        <v/>
      </c>
      <c r="AA13894" s="43" t="e">
        <f t="shared" si="435"/>
        <v>#N/A</v>
      </c>
    </row>
    <row r="13895" spans="1:27" x14ac:dyDescent="0.3">
      <c r="A13895" s="43">
        <v>1869449</v>
      </c>
      <c r="B13895" s="43" t="s">
        <v>9468</v>
      </c>
      <c r="C13895" s="43" t="s">
        <v>4629</v>
      </c>
      <c r="E13895" s="43" t="s">
        <v>35</v>
      </c>
      <c r="F13895" s="43" t="s">
        <v>30</v>
      </c>
      <c r="G13895" s="43">
        <v>49009</v>
      </c>
      <c r="Y13895" s="43" t="str">
        <f t="shared" si="434"/>
        <v>COMP</v>
      </c>
      <c r="AA13895" s="43">
        <f t="shared" si="435"/>
        <v>1869449</v>
      </c>
    </row>
    <row r="13896" spans="1:27" x14ac:dyDescent="0.3">
      <c r="A13896" s="43">
        <v>2375693</v>
      </c>
      <c r="B13896" s="43" t="s">
        <v>9468</v>
      </c>
      <c r="C13896" s="43" t="s">
        <v>4554</v>
      </c>
      <c r="E13896" s="43" t="s">
        <v>6263</v>
      </c>
      <c r="F13896" s="43" t="s">
        <v>28</v>
      </c>
      <c r="G13896" s="43">
        <v>49002</v>
      </c>
      <c r="Y13896" s="43" t="str">
        <f t="shared" si="434"/>
        <v>COMP</v>
      </c>
      <c r="AA13896" s="43">
        <f t="shared" si="435"/>
        <v>2375693</v>
      </c>
    </row>
    <row r="13897" spans="1:27" x14ac:dyDescent="0.3">
      <c r="A13897" s="43">
        <v>718455</v>
      </c>
      <c r="B13897" s="43" t="s">
        <v>9469</v>
      </c>
      <c r="C13897" s="43" t="s">
        <v>274</v>
      </c>
      <c r="E13897" s="43" t="s">
        <v>6263</v>
      </c>
      <c r="F13897" s="43" t="s">
        <v>28</v>
      </c>
      <c r="G13897" s="43">
        <v>53069</v>
      </c>
      <c r="Y13897" s="43" t="str">
        <f t="shared" si="434"/>
        <v/>
      </c>
      <c r="AA13897" s="43" t="e">
        <f t="shared" si="435"/>
        <v>#N/A</v>
      </c>
    </row>
    <row r="13898" spans="1:27" x14ac:dyDescent="0.3">
      <c r="A13898" s="43">
        <v>1705161</v>
      </c>
      <c r="B13898" s="43" t="s">
        <v>9469</v>
      </c>
      <c r="C13898" s="43" t="s">
        <v>221</v>
      </c>
      <c r="E13898" s="43" t="s">
        <v>6263</v>
      </c>
      <c r="F13898" s="43" t="s">
        <v>28</v>
      </c>
      <c r="G13898" s="43">
        <v>53069</v>
      </c>
      <c r="Y13898" s="43" t="str">
        <f t="shared" si="434"/>
        <v/>
      </c>
      <c r="AA13898" s="43" t="e">
        <f t="shared" si="435"/>
        <v>#N/A</v>
      </c>
    </row>
    <row r="13899" spans="1:27" x14ac:dyDescent="0.3">
      <c r="A13899" s="43">
        <v>2013735</v>
      </c>
      <c r="B13899" s="43" t="s">
        <v>2959</v>
      </c>
      <c r="C13899" s="43" t="s">
        <v>327</v>
      </c>
      <c r="E13899" s="43" t="s">
        <v>34</v>
      </c>
      <c r="F13899" s="43" t="s">
        <v>30</v>
      </c>
      <c r="G13899" s="43">
        <v>44094</v>
      </c>
      <c r="Y13899" s="43" t="str">
        <f t="shared" si="434"/>
        <v>COMP</v>
      </c>
      <c r="AA13899" s="43">
        <f t="shared" si="435"/>
        <v>2013735</v>
      </c>
    </row>
    <row r="13900" spans="1:27" x14ac:dyDescent="0.3">
      <c r="A13900" s="43">
        <v>547790</v>
      </c>
      <c r="B13900" s="43" t="s">
        <v>2959</v>
      </c>
      <c r="C13900" s="43" t="s">
        <v>674</v>
      </c>
      <c r="E13900" s="43" t="s">
        <v>6263</v>
      </c>
      <c r="F13900" s="43" t="s">
        <v>28</v>
      </c>
      <c r="G13900" s="43">
        <v>44001</v>
      </c>
      <c r="Y13900" s="43" t="str">
        <f t="shared" si="434"/>
        <v>COMP</v>
      </c>
      <c r="AA13900" s="43">
        <f t="shared" si="435"/>
        <v>547790</v>
      </c>
    </row>
    <row r="13901" spans="1:27" x14ac:dyDescent="0.3">
      <c r="A13901" s="43">
        <v>1969527</v>
      </c>
      <c r="B13901" s="43" t="s">
        <v>2959</v>
      </c>
      <c r="C13901" s="43" t="s">
        <v>444</v>
      </c>
      <c r="E13901" s="43" t="s">
        <v>6263</v>
      </c>
      <c r="F13901" s="43" t="s">
        <v>28</v>
      </c>
      <c r="G13901" s="43">
        <v>85012</v>
      </c>
      <c r="Y13901" s="43" t="str">
        <f t="shared" si="434"/>
        <v/>
      </c>
      <c r="AA13901" s="43" t="e">
        <f t="shared" si="435"/>
        <v>#N/A</v>
      </c>
    </row>
    <row r="13902" spans="1:27" x14ac:dyDescent="0.3">
      <c r="A13902" s="43">
        <v>2397243</v>
      </c>
      <c r="B13902" s="43" t="s">
        <v>2959</v>
      </c>
      <c r="C13902" s="43" t="s">
        <v>221</v>
      </c>
      <c r="E13902" s="43" t="s">
        <v>6263</v>
      </c>
      <c r="F13902" s="43" t="s">
        <v>28</v>
      </c>
      <c r="G13902" s="43">
        <v>44049</v>
      </c>
      <c r="Y13902" s="43" t="str">
        <f t="shared" si="434"/>
        <v/>
      </c>
      <c r="AA13902" s="43" t="e">
        <f t="shared" si="435"/>
        <v>#N/A</v>
      </c>
    </row>
    <row r="13903" spans="1:27" x14ac:dyDescent="0.3">
      <c r="A13903" s="43">
        <v>1476780</v>
      </c>
      <c r="B13903" s="43" t="s">
        <v>2959</v>
      </c>
      <c r="C13903" s="43" t="s">
        <v>492</v>
      </c>
      <c r="E13903" s="43" t="s">
        <v>6263</v>
      </c>
      <c r="F13903" s="43" t="s">
        <v>30</v>
      </c>
      <c r="G13903" s="43">
        <v>44122</v>
      </c>
      <c r="Y13903" s="43" t="str">
        <f t="shared" si="434"/>
        <v/>
      </c>
      <c r="AA13903" s="43" t="e">
        <f t="shared" si="435"/>
        <v>#N/A</v>
      </c>
    </row>
    <row r="13904" spans="1:27" x14ac:dyDescent="0.3">
      <c r="A13904" s="43">
        <v>2196064</v>
      </c>
      <c r="B13904" s="43" t="s">
        <v>9470</v>
      </c>
      <c r="C13904" s="43" t="s">
        <v>210</v>
      </c>
      <c r="E13904" s="43" t="s">
        <v>6263</v>
      </c>
      <c r="F13904" s="43" t="s">
        <v>30</v>
      </c>
      <c r="G13904" s="43">
        <v>49001</v>
      </c>
      <c r="Y13904" s="43" t="str">
        <f t="shared" si="434"/>
        <v/>
      </c>
      <c r="AA13904" s="43" t="e">
        <f t="shared" si="435"/>
        <v>#N/A</v>
      </c>
    </row>
    <row r="13905" spans="1:27" x14ac:dyDescent="0.3">
      <c r="A13905" s="43">
        <v>1873094</v>
      </c>
      <c r="B13905" s="43" t="s">
        <v>9470</v>
      </c>
      <c r="C13905" s="43" t="s">
        <v>1428</v>
      </c>
      <c r="E13905" s="43" t="s">
        <v>6263</v>
      </c>
      <c r="F13905" s="43" t="s">
        <v>30</v>
      </c>
      <c r="G13905" s="43">
        <v>49002</v>
      </c>
      <c r="Y13905" s="43" t="str">
        <f t="shared" si="434"/>
        <v/>
      </c>
      <c r="AA13905" s="43" t="e">
        <f t="shared" si="435"/>
        <v>#N/A</v>
      </c>
    </row>
    <row r="13906" spans="1:27" x14ac:dyDescent="0.3">
      <c r="A13906" s="43">
        <v>2185657</v>
      </c>
      <c r="B13906" s="43" t="s">
        <v>9470</v>
      </c>
      <c r="C13906" s="43" t="s">
        <v>3972</v>
      </c>
      <c r="E13906" s="43" t="s">
        <v>6263</v>
      </c>
      <c r="F13906" s="43" t="s">
        <v>30</v>
      </c>
      <c r="G13906" s="43">
        <v>49002</v>
      </c>
      <c r="Y13906" s="43" t="str">
        <f t="shared" si="434"/>
        <v/>
      </c>
      <c r="AA13906" s="43" t="e">
        <f t="shared" si="435"/>
        <v>#N/A</v>
      </c>
    </row>
    <row r="13907" spans="1:27" x14ac:dyDescent="0.3">
      <c r="A13907" s="43">
        <v>2418564</v>
      </c>
      <c r="B13907" s="43" t="s">
        <v>9470</v>
      </c>
      <c r="C13907" s="43" t="s">
        <v>722</v>
      </c>
      <c r="E13907" s="43" t="s">
        <v>29</v>
      </c>
      <c r="F13907" s="43" t="s">
        <v>28</v>
      </c>
      <c r="G13907" s="43">
        <v>44024</v>
      </c>
      <c r="Y13907" s="43" t="str">
        <f t="shared" si="434"/>
        <v>COMP</v>
      </c>
      <c r="AA13907" s="43">
        <f t="shared" si="435"/>
        <v>2418564</v>
      </c>
    </row>
    <row r="13908" spans="1:27" x14ac:dyDescent="0.3">
      <c r="A13908" s="43">
        <v>2314430</v>
      </c>
      <c r="B13908" s="43" t="s">
        <v>9470</v>
      </c>
      <c r="C13908" s="43" t="s">
        <v>777</v>
      </c>
      <c r="E13908" s="43" t="s">
        <v>29</v>
      </c>
      <c r="F13908" s="43" t="s">
        <v>30</v>
      </c>
      <c r="G13908" s="43">
        <v>44111</v>
      </c>
      <c r="Y13908" s="43" t="str">
        <f t="shared" si="434"/>
        <v/>
      </c>
      <c r="AA13908" s="43" t="e">
        <f t="shared" si="435"/>
        <v>#N/A</v>
      </c>
    </row>
    <row r="13909" spans="1:27" x14ac:dyDescent="0.3">
      <c r="A13909" s="43">
        <v>1556672</v>
      </c>
      <c r="B13909" s="43" t="s">
        <v>9470</v>
      </c>
      <c r="C13909" s="43" t="s">
        <v>541</v>
      </c>
      <c r="E13909" s="43" t="s">
        <v>6263</v>
      </c>
      <c r="F13909" s="43" t="s">
        <v>28</v>
      </c>
      <c r="G13909" s="43">
        <v>49045</v>
      </c>
      <c r="Y13909" s="43" t="str">
        <f t="shared" si="434"/>
        <v/>
      </c>
      <c r="AA13909" s="43" t="e">
        <f t="shared" si="435"/>
        <v>#N/A</v>
      </c>
    </row>
    <row r="13910" spans="1:27" x14ac:dyDescent="0.3">
      <c r="A13910" s="43">
        <v>1956696</v>
      </c>
      <c r="B13910" s="43" t="s">
        <v>9471</v>
      </c>
      <c r="C13910" s="43" t="s">
        <v>446</v>
      </c>
      <c r="E13910" s="43" t="s">
        <v>6263</v>
      </c>
      <c r="F13910" s="43" t="s">
        <v>28</v>
      </c>
      <c r="G13910" s="43">
        <v>44111</v>
      </c>
      <c r="Y13910" s="43" t="str">
        <f t="shared" si="434"/>
        <v/>
      </c>
      <c r="AA13910" s="43" t="e">
        <f t="shared" si="435"/>
        <v>#N/A</v>
      </c>
    </row>
    <row r="13911" spans="1:27" x14ac:dyDescent="0.3">
      <c r="A13911" s="43">
        <v>2282278</v>
      </c>
      <c r="B13911" s="43" t="s">
        <v>9471</v>
      </c>
      <c r="C13911" s="43" t="s">
        <v>5777</v>
      </c>
      <c r="E13911" s="43" t="s">
        <v>6263</v>
      </c>
      <c r="F13911" s="43" t="s">
        <v>30</v>
      </c>
      <c r="G13911" s="43">
        <v>44111</v>
      </c>
      <c r="Y13911" s="43" t="str">
        <f t="shared" si="434"/>
        <v/>
      </c>
      <c r="AA13911" s="43" t="e">
        <f t="shared" si="435"/>
        <v>#N/A</v>
      </c>
    </row>
    <row r="13912" spans="1:27" x14ac:dyDescent="0.3">
      <c r="A13912" s="43">
        <v>1563151</v>
      </c>
      <c r="B13912" s="43" t="s">
        <v>2964</v>
      </c>
      <c r="C13912" s="43" t="s">
        <v>189</v>
      </c>
      <c r="E13912" s="43" t="s">
        <v>6263</v>
      </c>
      <c r="F13912" s="43" t="s">
        <v>30</v>
      </c>
      <c r="G13912" s="43">
        <v>44049</v>
      </c>
      <c r="Y13912" s="43" t="str">
        <f t="shared" si="434"/>
        <v/>
      </c>
      <c r="AA13912" s="43" t="e">
        <f t="shared" si="435"/>
        <v>#N/A</v>
      </c>
    </row>
    <row r="13913" spans="1:27" x14ac:dyDescent="0.3">
      <c r="A13913" s="43">
        <v>2429095</v>
      </c>
      <c r="B13913" s="43" t="s">
        <v>9472</v>
      </c>
      <c r="C13913" s="43" t="s">
        <v>1059</v>
      </c>
      <c r="E13913" s="43" t="s">
        <v>6263</v>
      </c>
      <c r="F13913" s="43" t="s">
        <v>30</v>
      </c>
      <c r="G13913" s="43">
        <v>85033</v>
      </c>
      <c r="Y13913" s="43" t="str">
        <f t="shared" si="434"/>
        <v/>
      </c>
      <c r="AA13913" s="43" t="e">
        <f t="shared" si="435"/>
        <v>#N/A</v>
      </c>
    </row>
    <row r="13914" spans="1:27" x14ac:dyDescent="0.3">
      <c r="A13914" s="43">
        <v>1299685</v>
      </c>
      <c r="B13914" s="43" t="s">
        <v>9472</v>
      </c>
      <c r="C13914" s="43" t="s">
        <v>239</v>
      </c>
      <c r="E13914" s="43" t="s">
        <v>6263</v>
      </c>
      <c r="F13914" s="43" t="s">
        <v>30</v>
      </c>
      <c r="G13914" s="43">
        <v>44049</v>
      </c>
      <c r="Y13914" s="43" t="str">
        <f t="shared" si="434"/>
        <v/>
      </c>
      <c r="AA13914" s="43" t="e">
        <f t="shared" si="435"/>
        <v>#N/A</v>
      </c>
    </row>
    <row r="13915" spans="1:27" x14ac:dyDescent="0.3">
      <c r="A13915" s="43">
        <v>1924766</v>
      </c>
      <c r="B13915" s="43" t="s">
        <v>9473</v>
      </c>
      <c r="C13915" s="43" t="s">
        <v>504</v>
      </c>
      <c r="E13915" s="43" t="s">
        <v>6263</v>
      </c>
      <c r="F13915" s="43" t="s">
        <v>30</v>
      </c>
      <c r="G13915" s="43">
        <v>49019</v>
      </c>
      <c r="Y13915" s="43" t="str">
        <f t="shared" si="434"/>
        <v/>
      </c>
      <c r="AA13915" s="43" t="e">
        <f t="shared" si="435"/>
        <v>#N/A</v>
      </c>
    </row>
    <row r="13916" spans="1:27" x14ac:dyDescent="0.3">
      <c r="A13916" s="43">
        <v>1358691</v>
      </c>
      <c r="B13916" s="43" t="s">
        <v>9474</v>
      </c>
      <c r="C13916" s="43" t="s">
        <v>466</v>
      </c>
      <c r="E13916" s="43" t="s">
        <v>6263</v>
      </c>
      <c r="F13916" s="43" t="s">
        <v>28</v>
      </c>
      <c r="G13916" s="43">
        <v>44045</v>
      </c>
      <c r="Y13916" s="43" t="str">
        <f t="shared" si="434"/>
        <v>COMP</v>
      </c>
      <c r="AA13916" s="43">
        <f t="shared" si="435"/>
        <v>1358691</v>
      </c>
    </row>
    <row r="13917" spans="1:27" x14ac:dyDescent="0.3">
      <c r="A13917" s="43">
        <v>2265168</v>
      </c>
      <c r="B13917" s="43" t="s">
        <v>9474</v>
      </c>
      <c r="C13917" s="43" t="s">
        <v>345</v>
      </c>
      <c r="E13917" s="43" t="s">
        <v>6263</v>
      </c>
      <c r="F13917" s="43" t="s">
        <v>30</v>
      </c>
      <c r="G13917" s="43">
        <v>44094</v>
      </c>
      <c r="Y13917" s="43" t="str">
        <f t="shared" si="434"/>
        <v/>
      </c>
      <c r="AA13917" s="43" t="e">
        <f t="shared" si="435"/>
        <v>#N/A</v>
      </c>
    </row>
    <row r="13918" spans="1:27" x14ac:dyDescent="0.3">
      <c r="A13918" s="43">
        <v>2372169</v>
      </c>
      <c r="B13918" s="43" t="s">
        <v>9475</v>
      </c>
      <c r="C13918" s="43" t="s">
        <v>2833</v>
      </c>
      <c r="E13918" s="43" t="s">
        <v>35</v>
      </c>
      <c r="F13918" s="43" t="s">
        <v>28</v>
      </c>
      <c r="G13918" s="43">
        <v>85012</v>
      </c>
      <c r="Y13918" s="43" t="str">
        <f t="shared" si="434"/>
        <v>COMP</v>
      </c>
      <c r="AA13918" s="43">
        <f t="shared" si="435"/>
        <v>2372169</v>
      </c>
    </row>
    <row r="13919" spans="1:27" x14ac:dyDescent="0.3">
      <c r="A13919" s="43">
        <v>1978697</v>
      </c>
      <c r="B13919" s="43" t="s">
        <v>9476</v>
      </c>
      <c r="C13919" s="43" t="s">
        <v>223</v>
      </c>
      <c r="E13919" s="43" t="s">
        <v>6263</v>
      </c>
      <c r="F13919" s="43" t="s">
        <v>28</v>
      </c>
      <c r="G13919" s="43">
        <v>44045</v>
      </c>
      <c r="Y13919" s="43" t="str">
        <f t="shared" si="434"/>
        <v/>
      </c>
      <c r="AA13919" s="43" t="e">
        <f t="shared" si="435"/>
        <v>#N/A</v>
      </c>
    </row>
    <row r="13920" spans="1:27" x14ac:dyDescent="0.3">
      <c r="A13920" s="43">
        <v>1410724</v>
      </c>
      <c r="B13920" s="43" t="s">
        <v>9476</v>
      </c>
      <c r="C13920" s="43" t="s">
        <v>444</v>
      </c>
      <c r="E13920" s="43" t="s">
        <v>6263</v>
      </c>
      <c r="F13920" s="43" t="s">
        <v>28</v>
      </c>
      <c r="G13920" s="43">
        <v>72041</v>
      </c>
      <c r="Y13920" s="43" t="str">
        <f t="shared" si="434"/>
        <v/>
      </c>
      <c r="AA13920" s="43" t="e">
        <f t="shared" si="435"/>
        <v>#N/A</v>
      </c>
    </row>
    <row r="13921" spans="1:27" x14ac:dyDescent="0.3">
      <c r="A13921" s="43">
        <v>2359440</v>
      </c>
      <c r="B13921" s="43" t="s">
        <v>2969</v>
      </c>
      <c r="C13921" s="43" t="s">
        <v>171</v>
      </c>
      <c r="E13921" s="43" t="s">
        <v>6263</v>
      </c>
      <c r="F13921" s="43" t="s">
        <v>30</v>
      </c>
      <c r="G13921" s="43">
        <v>85033</v>
      </c>
      <c r="Y13921" s="43" t="str">
        <f t="shared" si="434"/>
        <v/>
      </c>
      <c r="AA13921" s="43" t="e">
        <f t="shared" si="435"/>
        <v>#N/A</v>
      </c>
    </row>
    <row r="13922" spans="1:27" x14ac:dyDescent="0.3">
      <c r="A13922" s="43">
        <v>1303500</v>
      </c>
      <c r="B13922" s="43" t="s">
        <v>9477</v>
      </c>
      <c r="C13922" s="43" t="s">
        <v>250</v>
      </c>
      <c r="E13922" s="43" t="s">
        <v>6263</v>
      </c>
      <c r="F13922" s="43" t="s">
        <v>28</v>
      </c>
      <c r="G13922" s="43">
        <v>44111</v>
      </c>
      <c r="Y13922" s="43" t="str">
        <f t="shared" si="434"/>
        <v>COMP</v>
      </c>
      <c r="AA13922" s="43">
        <f t="shared" si="435"/>
        <v>1303500</v>
      </c>
    </row>
    <row r="13923" spans="1:27" x14ac:dyDescent="0.3">
      <c r="A13923" s="43">
        <v>1189405</v>
      </c>
      <c r="B13923" s="43" t="s">
        <v>9478</v>
      </c>
      <c r="C13923" s="43" t="s">
        <v>838</v>
      </c>
      <c r="E13923" s="43" t="s">
        <v>6263</v>
      </c>
      <c r="F13923" s="43" t="s">
        <v>28</v>
      </c>
      <c r="G13923" s="43">
        <v>85033</v>
      </c>
      <c r="Y13923" s="43" t="str">
        <f t="shared" si="434"/>
        <v>COMP</v>
      </c>
      <c r="AA13923" s="43">
        <f t="shared" si="435"/>
        <v>1189405</v>
      </c>
    </row>
    <row r="13924" spans="1:27" x14ac:dyDescent="0.3">
      <c r="A13924" s="43">
        <v>2332935</v>
      </c>
      <c r="B13924" s="43" t="s">
        <v>9479</v>
      </c>
      <c r="C13924" s="43" t="s">
        <v>390</v>
      </c>
      <c r="E13924" s="43" t="s">
        <v>6263</v>
      </c>
      <c r="F13924" s="43" t="s">
        <v>30</v>
      </c>
      <c r="G13924" s="43">
        <v>44123</v>
      </c>
      <c r="Y13924" s="43" t="str">
        <f t="shared" si="434"/>
        <v/>
      </c>
      <c r="AA13924" s="43" t="e">
        <f t="shared" si="435"/>
        <v>#N/A</v>
      </c>
    </row>
    <row r="13925" spans="1:27" x14ac:dyDescent="0.3">
      <c r="A13925" s="43">
        <v>1906635</v>
      </c>
      <c r="B13925" s="43" t="s">
        <v>9479</v>
      </c>
      <c r="C13925" s="43" t="s">
        <v>9480</v>
      </c>
      <c r="E13925" s="43" t="s">
        <v>6263</v>
      </c>
      <c r="F13925" s="43" t="s">
        <v>28</v>
      </c>
      <c r="G13925" s="43">
        <v>44123</v>
      </c>
      <c r="Y13925" s="43" t="str">
        <f t="shared" si="434"/>
        <v/>
      </c>
      <c r="AA13925" s="43" t="e">
        <f t="shared" si="435"/>
        <v>#N/A</v>
      </c>
    </row>
    <row r="13926" spans="1:27" x14ac:dyDescent="0.3">
      <c r="A13926" s="43">
        <v>2394303</v>
      </c>
      <c r="B13926" s="43" t="s">
        <v>9481</v>
      </c>
      <c r="C13926" s="43" t="s">
        <v>1094</v>
      </c>
      <c r="E13926" s="43" t="s">
        <v>29</v>
      </c>
      <c r="F13926" s="43" t="s">
        <v>30</v>
      </c>
      <c r="G13926" s="43">
        <v>44105</v>
      </c>
      <c r="Y13926" s="43" t="str">
        <f t="shared" si="434"/>
        <v/>
      </c>
      <c r="AA13926" s="43" t="e">
        <f t="shared" si="435"/>
        <v>#N/A</v>
      </c>
    </row>
    <row r="13927" spans="1:27" x14ac:dyDescent="0.3">
      <c r="A13927" s="43">
        <v>2357745</v>
      </c>
      <c r="B13927" s="43" t="s">
        <v>2971</v>
      </c>
      <c r="C13927" s="43" t="s">
        <v>951</v>
      </c>
      <c r="E13927" s="43" t="s">
        <v>6263</v>
      </c>
      <c r="F13927" s="43" t="s">
        <v>28</v>
      </c>
      <c r="G13927" s="43">
        <v>53022</v>
      </c>
      <c r="Y13927" s="43" t="str">
        <f t="shared" si="434"/>
        <v/>
      </c>
      <c r="AA13927" s="43" t="e">
        <f t="shared" si="435"/>
        <v>#N/A</v>
      </c>
    </row>
    <row r="13928" spans="1:27" x14ac:dyDescent="0.3">
      <c r="A13928" s="43">
        <v>2179500</v>
      </c>
      <c r="B13928" s="43" t="s">
        <v>2971</v>
      </c>
      <c r="C13928" s="43" t="s">
        <v>250</v>
      </c>
      <c r="E13928" s="43" t="s">
        <v>6263</v>
      </c>
      <c r="F13928" s="43" t="s">
        <v>28</v>
      </c>
      <c r="G13928" s="43">
        <v>44067</v>
      </c>
      <c r="Y13928" s="43" t="str">
        <f t="shared" si="434"/>
        <v/>
      </c>
      <c r="AA13928" s="43" t="e">
        <f t="shared" si="435"/>
        <v>#N/A</v>
      </c>
    </row>
    <row r="13929" spans="1:27" x14ac:dyDescent="0.3">
      <c r="A13929" s="43">
        <v>2397892</v>
      </c>
      <c r="B13929" s="43" t="s">
        <v>2972</v>
      </c>
      <c r="C13929" s="43" t="s">
        <v>617</v>
      </c>
      <c r="E13929" s="43" t="s">
        <v>6263</v>
      </c>
      <c r="F13929" s="43" t="s">
        <v>30</v>
      </c>
      <c r="G13929" s="43">
        <v>72064</v>
      </c>
      <c r="Y13929" s="43" t="str">
        <f t="shared" si="434"/>
        <v/>
      </c>
      <c r="AA13929" s="43" t="e">
        <f t="shared" si="435"/>
        <v>#N/A</v>
      </c>
    </row>
    <row r="13930" spans="1:27" x14ac:dyDescent="0.3">
      <c r="A13930" s="43">
        <v>2350786</v>
      </c>
      <c r="B13930" s="43" t="s">
        <v>2973</v>
      </c>
      <c r="C13930" s="43" t="s">
        <v>951</v>
      </c>
      <c r="E13930" s="43" t="s">
        <v>6263</v>
      </c>
      <c r="F13930" s="43" t="s">
        <v>28</v>
      </c>
      <c r="G13930" s="43">
        <v>85005</v>
      </c>
      <c r="Y13930" s="43" t="str">
        <f t="shared" si="434"/>
        <v/>
      </c>
      <c r="AA13930" s="43" t="e">
        <f t="shared" si="435"/>
        <v>#N/A</v>
      </c>
    </row>
    <row r="13931" spans="1:27" x14ac:dyDescent="0.3">
      <c r="A13931" s="43">
        <v>2347906</v>
      </c>
      <c r="B13931" s="43" t="s">
        <v>9482</v>
      </c>
      <c r="C13931" s="43" t="s">
        <v>340</v>
      </c>
      <c r="E13931" s="43" t="s">
        <v>34</v>
      </c>
      <c r="F13931" s="43" t="s">
        <v>30</v>
      </c>
      <c r="G13931" s="43">
        <v>44045</v>
      </c>
      <c r="Y13931" s="43" t="str">
        <f t="shared" si="434"/>
        <v>COMP</v>
      </c>
      <c r="AA13931" s="43">
        <f t="shared" si="435"/>
        <v>2347906</v>
      </c>
    </row>
    <row r="13932" spans="1:27" x14ac:dyDescent="0.3">
      <c r="A13932" s="43">
        <v>1767163</v>
      </c>
      <c r="B13932" s="43" t="s">
        <v>9483</v>
      </c>
      <c r="C13932" s="43" t="s">
        <v>7141</v>
      </c>
      <c r="E13932" s="43" t="s">
        <v>35</v>
      </c>
      <c r="F13932" s="43" t="s">
        <v>28</v>
      </c>
      <c r="G13932" s="43">
        <v>44094</v>
      </c>
      <c r="Y13932" s="43" t="str">
        <f t="shared" si="434"/>
        <v>COMP</v>
      </c>
      <c r="AA13932" s="43">
        <f t="shared" si="435"/>
        <v>1767163</v>
      </c>
    </row>
    <row r="13933" spans="1:27" x14ac:dyDescent="0.3">
      <c r="A13933" s="43">
        <v>1743944</v>
      </c>
      <c r="B13933" s="43" t="s">
        <v>9484</v>
      </c>
      <c r="C13933" s="43" t="s">
        <v>6640</v>
      </c>
      <c r="E13933" s="43" t="s">
        <v>6263</v>
      </c>
      <c r="F13933" s="43" t="s">
        <v>30</v>
      </c>
      <c r="G13933" s="43">
        <v>44055</v>
      </c>
      <c r="Y13933" s="43" t="str">
        <f t="shared" si="434"/>
        <v/>
      </c>
      <c r="AA13933" s="43" t="e">
        <f t="shared" si="435"/>
        <v>#N/A</v>
      </c>
    </row>
    <row r="13934" spans="1:27" x14ac:dyDescent="0.3">
      <c r="A13934" s="43">
        <v>878634</v>
      </c>
      <c r="B13934" s="43" t="s">
        <v>2977</v>
      </c>
      <c r="C13934" s="43" t="s">
        <v>195</v>
      </c>
      <c r="E13934" s="43" t="s">
        <v>6263</v>
      </c>
      <c r="F13934" s="43" t="s">
        <v>30</v>
      </c>
      <c r="G13934" s="43">
        <v>44021</v>
      </c>
      <c r="Y13934" s="43" t="str">
        <f t="shared" si="434"/>
        <v/>
      </c>
      <c r="AA13934" s="43" t="e">
        <f t="shared" si="435"/>
        <v>#N/A</v>
      </c>
    </row>
    <row r="13935" spans="1:27" x14ac:dyDescent="0.3">
      <c r="A13935" s="43">
        <v>539158</v>
      </c>
      <c r="B13935" s="43" t="s">
        <v>9485</v>
      </c>
      <c r="C13935" s="43" t="s">
        <v>366</v>
      </c>
      <c r="E13935" s="43" t="s">
        <v>6263</v>
      </c>
      <c r="F13935" s="43" t="s">
        <v>28</v>
      </c>
      <c r="G13935" s="43">
        <v>72072</v>
      </c>
      <c r="Y13935" s="43" t="str">
        <f t="shared" si="434"/>
        <v/>
      </c>
      <c r="AA13935" s="43" t="e">
        <f t="shared" si="435"/>
        <v>#N/A</v>
      </c>
    </row>
    <row r="13936" spans="1:27" x14ac:dyDescent="0.3">
      <c r="A13936" s="43">
        <v>1482872</v>
      </c>
      <c r="B13936" s="43" t="s">
        <v>9485</v>
      </c>
      <c r="C13936" s="43" t="s">
        <v>274</v>
      </c>
      <c r="E13936" s="43" t="s">
        <v>6263</v>
      </c>
      <c r="F13936" s="43" t="s">
        <v>28</v>
      </c>
      <c r="G13936" s="43">
        <v>44067</v>
      </c>
      <c r="Y13936" s="43" t="str">
        <f t="shared" si="434"/>
        <v>COMP</v>
      </c>
      <c r="AA13936" s="43">
        <f t="shared" si="435"/>
        <v>1482872</v>
      </c>
    </row>
    <row r="13937" spans="1:27" x14ac:dyDescent="0.3">
      <c r="A13937" s="43">
        <v>2173471</v>
      </c>
      <c r="B13937" s="43" t="s">
        <v>9486</v>
      </c>
      <c r="C13937" s="43" t="s">
        <v>989</v>
      </c>
      <c r="E13937" s="43" t="s">
        <v>6263</v>
      </c>
      <c r="F13937" s="43" t="s">
        <v>30</v>
      </c>
      <c r="G13937" s="43">
        <v>49064</v>
      </c>
      <c r="Y13937" s="43" t="str">
        <f t="shared" si="434"/>
        <v/>
      </c>
      <c r="AA13937" s="43" t="e">
        <f t="shared" si="435"/>
        <v>#N/A</v>
      </c>
    </row>
    <row r="13938" spans="1:27" x14ac:dyDescent="0.3">
      <c r="A13938" s="43">
        <v>1968474</v>
      </c>
      <c r="B13938" s="43" t="s">
        <v>9487</v>
      </c>
      <c r="C13938" s="43" t="s">
        <v>541</v>
      </c>
      <c r="E13938" s="43" t="s">
        <v>6263</v>
      </c>
      <c r="F13938" s="43" t="s">
        <v>28</v>
      </c>
      <c r="G13938" s="43">
        <v>53063</v>
      </c>
      <c r="Y13938" s="43" t="str">
        <f t="shared" si="434"/>
        <v/>
      </c>
      <c r="AA13938" s="43" t="e">
        <f t="shared" si="435"/>
        <v>#N/A</v>
      </c>
    </row>
    <row r="13939" spans="1:27" x14ac:dyDescent="0.3">
      <c r="A13939" s="43">
        <v>2392932</v>
      </c>
      <c r="B13939" s="43" t="s">
        <v>2978</v>
      </c>
      <c r="C13939" s="43" t="s">
        <v>236</v>
      </c>
      <c r="E13939" s="43" t="s">
        <v>35</v>
      </c>
      <c r="F13939" s="43" t="s">
        <v>28</v>
      </c>
      <c r="G13939" s="43">
        <v>72041</v>
      </c>
      <c r="Y13939" s="43" t="str">
        <f t="shared" si="434"/>
        <v>COMP</v>
      </c>
      <c r="AA13939" s="43">
        <f t="shared" si="435"/>
        <v>2392932</v>
      </c>
    </row>
    <row r="13940" spans="1:27" x14ac:dyDescent="0.3">
      <c r="A13940" s="43">
        <v>2233255</v>
      </c>
      <c r="B13940" s="43" t="s">
        <v>2978</v>
      </c>
      <c r="C13940" s="43" t="s">
        <v>746</v>
      </c>
      <c r="E13940" s="43" t="s">
        <v>6263</v>
      </c>
      <c r="F13940" s="43" t="s">
        <v>28</v>
      </c>
      <c r="G13940" s="43">
        <v>72080</v>
      </c>
      <c r="Y13940" s="43" t="str">
        <f t="shared" si="434"/>
        <v>COMP</v>
      </c>
      <c r="AA13940" s="43">
        <f t="shared" si="435"/>
        <v>2233255</v>
      </c>
    </row>
    <row r="13941" spans="1:27" x14ac:dyDescent="0.3">
      <c r="A13941" s="43">
        <v>2327393</v>
      </c>
      <c r="B13941" s="43" t="s">
        <v>2978</v>
      </c>
      <c r="C13941" s="43" t="s">
        <v>478</v>
      </c>
      <c r="E13941" s="43" t="s">
        <v>6263</v>
      </c>
      <c r="F13941" s="43" t="s">
        <v>28</v>
      </c>
      <c r="G13941" s="43">
        <v>53019</v>
      </c>
      <c r="Y13941" s="43" t="str">
        <f t="shared" si="434"/>
        <v/>
      </c>
      <c r="AA13941" s="43" t="e">
        <f t="shared" si="435"/>
        <v>#N/A</v>
      </c>
    </row>
    <row r="13942" spans="1:27" x14ac:dyDescent="0.3">
      <c r="A13942" s="43">
        <v>1755007</v>
      </c>
      <c r="B13942" s="43" t="s">
        <v>2978</v>
      </c>
      <c r="C13942" s="43" t="s">
        <v>744</v>
      </c>
      <c r="E13942" s="43" t="s">
        <v>6263</v>
      </c>
      <c r="F13942" s="43" t="s">
        <v>28</v>
      </c>
      <c r="G13942" s="43">
        <v>53023</v>
      </c>
      <c r="Y13942" s="43" t="str">
        <f t="shared" si="434"/>
        <v/>
      </c>
      <c r="AA13942" s="43" t="e">
        <f t="shared" si="435"/>
        <v>#N/A</v>
      </c>
    </row>
    <row r="13943" spans="1:27" x14ac:dyDescent="0.3">
      <c r="A13943" s="43">
        <v>2045879</v>
      </c>
      <c r="B13943" s="43" t="s">
        <v>2978</v>
      </c>
      <c r="C13943" s="43" t="s">
        <v>1149</v>
      </c>
      <c r="E13943" s="43" t="s">
        <v>29</v>
      </c>
      <c r="F13943" s="43" t="s">
        <v>28</v>
      </c>
      <c r="G13943" s="43">
        <v>44090</v>
      </c>
      <c r="Y13943" s="43" t="str">
        <f t="shared" si="434"/>
        <v>COMP</v>
      </c>
      <c r="AA13943" s="43">
        <f t="shared" si="435"/>
        <v>2045879</v>
      </c>
    </row>
    <row r="13944" spans="1:27" x14ac:dyDescent="0.3">
      <c r="A13944" s="43">
        <v>2232357</v>
      </c>
      <c r="B13944" s="43" t="s">
        <v>2978</v>
      </c>
      <c r="C13944" s="43" t="s">
        <v>829</v>
      </c>
      <c r="E13944" s="43" t="s">
        <v>6263</v>
      </c>
      <c r="F13944" s="43" t="s">
        <v>28</v>
      </c>
      <c r="G13944" s="43">
        <v>72080</v>
      </c>
      <c r="Y13944" s="43" t="str">
        <f t="shared" si="434"/>
        <v>COMP</v>
      </c>
      <c r="AA13944" s="43">
        <f t="shared" si="435"/>
        <v>2232357</v>
      </c>
    </row>
    <row r="13945" spans="1:27" x14ac:dyDescent="0.3">
      <c r="A13945" s="43">
        <v>1101855</v>
      </c>
      <c r="B13945" s="43" t="s">
        <v>2978</v>
      </c>
      <c r="C13945" s="43" t="s">
        <v>472</v>
      </c>
      <c r="E13945" s="43" t="s">
        <v>6263</v>
      </c>
      <c r="F13945" s="43" t="s">
        <v>28</v>
      </c>
      <c r="G13945" s="43">
        <v>72061</v>
      </c>
      <c r="Y13945" s="43" t="str">
        <f t="shared" si="434"/>
        <v/>
      </c>
      <c r="AA13945" s="43" t="e">
        <f t="shared" si="435"/>
        <v>#N/A</v>
      </c>
    </row>
    <row r="13946" spans="1:27" x14ac:dyDescent="0.3">
      <c r="A13946" s="43">
        <v>2085842</v>
      </c>
      <c r="B13946" s="43" t="s">
        <v>2978</v>
      </c>
      <c r="C13946" s="43" t="s">
        <v>343</v>
      </c>
      <c r="E13946" s="43" t="s">
        <v>6263</v>
      </c>
      <c r="F13946" s="43" t="s">
        <v>28</v>
      </c>
      <c r="G13946" s="43">
        <v>53023</v>
      </c>
      <c r="Y13946" s="43" t="str">
        <f t="shared" si="434"/>
        <v/>
      </c>
      <c r="AA13946" s="43" t="e">
        <f t="shared" si="435"/>
        <v>#N/A</v>
      </c>
    </row>
    <row r="13947" spans="1:27" x14ac:dyDescent="0.3">
      <c r="A13947" s="43">
        <v>597138</v>
      </c>
      <c r="B13947" s="43" t="s">
        <v>9488</v>
      </c>
      <c r="C13947" s="43" t="s">
        <v>6996</v>
      </c>
      <c r="E13947" s="43" t="s">
        <v>6263</v>
      </c>
      <c r="F13947" s="43" t="s">
        <v>30</v>
      </c>
      <c r="G13947" s="43">
        <v>44038</v>
      </c>
      <c r="Y13947" s="43" t="str">
        <f t="shared" si="434"/>
        <v/>
      </c>
      <c r="AA13947" s="43" t="e">
        <f t="shared" si="435"/>
        <v>#N/A</v>
      </c>
    </row>
    <row r="13948" spans="1:27" x14ac:dyDescent="0.3">
      <c r="A13948" s="43">
        <v>929650</v>
      </c>
      <c r="B13948" s="43" t="s">
        <v>9488</v>
      </c>
      <c r="C13948" s="43" t="s">
        <v>840</v>
      </c>
      <c r="E13948" s="43" t="s">
        <v>6263</v>
      </c>
      <c r="F13948" s="43" t="s">
        <v>28</v>
      </c>
      <c r="G13948" s="43">
        <v>44038</v>
      </c>
      <c r="Y13948" s="43" t="str">
        <f t="shared" si="434"/>
        <v>COMP</v>
      </c>
      <c r="AA13948" s="43">
        <f t="shared" si="435"/>
        <v>929650</v>
      </c>
    </row>
    <row r="13949" spans="1:27" x14ac:dyDescent="0.3">
      <c r="A13949" s="43">
        <v>2258577</v>
      </c>
      <c r="B13949" s="43" t="s">
        <v>9489</v>
      </c>
      <c r="C13949" s="43" t="s">
        <v>223</v>
      </c>
      <c r="E13949" s="43" t="s">
        <v>6263</v>
      </c>
      <c r="F13949" s="43" t="s">
        <v>28</v>
      </c>
      <c r="G13949" s="43">
        <v>49074</v>
      </c>
      <c r="Y13949" s="43" t="str">
        <f t="shared" si="434"/>
        <v/>
      </c>
      <c r="AA13949" s="43" t="e">
        <f t="shared" si="435"/>
        <v>#N/A</v>
      </c>
    </row>
    <row r="13950" spans="1:27" x14ac:dyDescent="0.3">
      <c r="A13950" s="43">
        <v>244243</v>
      </c>
      <c r="B13950" s="43" t="s">
        <v>9489</v>
      </c>
      <c r="C13950" s="43" t="s">
        <v>571</v>
      </c>
      <c r="E13950" s="43" t="s">
        <v>6263</v>
      </c>
      <c r="F13950" s="43" t="s">
        <v>28</v>
      </c>
      <c r="G13950" s="43">
        <v>49001</v>
      </c>
      <c r="Y13950" s="43" t="str">
        <f t="shared" si="434"/>
        <v>COMP</v>
      </c>
      <c r="AA13950" s="43">
        <f t="shared" si="435"/>
        <v>244243</v>
      </c>
    </row>
    <row r="13951" spans="1:27" x14ac:dyDescent="0.3">
      <c r="A13951" s="43">
        <v>1677523</v>
      </c>
      <c r="B13951" s="43" t="s">
        <v>9489</v>
      </c>
      <c r="C13951" s="43" t="s">
        <v>7610</v>
      </c>
      <c r="E13951" s="43" t="s">
        <v>31</v>
      </c>
      <c r="F13951" s="43" t="s">
        <v>30</v>
      </c>
      <c r="G13951" s="43">
        <v>49001</v>
      </c>
      <c r="Y13951" s="43" t="str">
        <f t="shared" si="434"/>
        <v>COMP</v>
      </c>
      <c r="AA13951" s="43">
        <f t="shared" si="435"/>
        <v>1677523</v>
      </c>
    </row>
    <row r="13952" spans="1:27" x14ac:dyDescent="0.3">
      <c r="A13952" s="43">
        <v>1829894</v>
      </c>
      <c r="B13952" s="43" t="s">
        <v>9490</v>
      </c>
      <c r="C13952" s="43" t="s">
        <v>9491</v>
      </c>
      <c r="E13952" s="43" t="s">
        <v>6263</v>
      </c>
      <c r="F13952" s="43" t="s">
        <v>30</v>
      </c>
      <c r="G13952" s="43">
        <v>72085</v>
      </c>
      <c r="Y13952" s="43" t="str">
        <f t="shared" si="434"/>
        <v>COMP</v>
      </c>
      <c r="AA13952" s="43">
        <f t="shared" si="435"/>
        <v>1829894</v>
      </c>
    </row>
    <row r="13953" spans="1:27" x14ac:dyDescent="0.3">
      <c r="A13953" s="43">
        <v>2155051</v>
      </c>
      <c r="B13953" s="43" t="s">
        <v>2982</v>
      </c>
      <c r="C13953" s="43" t="s">
        <v>239</v>
      </c>
      <c r="E13953" s="43" t="s">
        <v>6263</v>
      </c>
      <c r="F13953" s="43" t="s">
        <v>30</v>
      </c>
      <c r="G13953" s="43">
        <v>53013</v>
      </c>
      <c r="Y13953" s="43" t="str">
        <f t="shared" si="434"/>
        <v/>
      </c>
      <c r="AA13953" s="43" t="e">
        <f t="shared" si="435"/>
        <v>#N/A</v>
      </c>
    </row>
    <row r="13954" spans="1:27" x14ac:dyDescent="0.3">
      <c r="A13954" s="43">
        <v>1807447</v>
      </c>
      <c r="B13954" s="43" t="s">
        <v>9492</v>
      </c>
      <c r="C13954" s="43" t="s">
        <v>268</v>
      </c>
      <c r="E13954" s="43" t="s">
        <v>6263</v>
      </c>
      <c r="F13954" s="43" t="s">
        <v>30</v>
      </c>
      <c r="G13954" s="43">
        <v>44068</v>
      </c>
      <c r="Y13954" s="43" t="str">
        <f t="shared" ref="Y13954:Y14017" si="436">IF(ISERROR(AA13954)=FALSE,"COMP","")</f>
        <v/>
      </c>
      <c r="AA13954" s="43" t="e">
        <f t="shared" si="435"/>
        <v>#N/A</v>
      </c>
    </row>
    <row r="13955" spans="1:27" x14ac:dyDescent="0.3">
      <c r="A13955" s="43">
        <v>2435250</v>
      </c>
      <c r="B13955" s="43" t="s">
        <v>9493</v>
      </c>
      <c r="C13955" s="43" t="s">
        <v>9494</v>
      </c>
      <c r="E13955" s="43" t="s">
        <v>29</v>
      </c>
      <c r="F13955" s="43" t="s">
        <v>30</v>
      </c>
      <c r="G13955" s="43">
        <v>72029</v>
      </c>
      <c r="Y13955" s="43" t="str">
        <f t="shared" si="436"/>
        <v>COMP</v>
      </c>
      <c r="AA13955" s="43">
        <f t="shared" ref="AA13955:AA14018" si="437">VLOOKUP(A13955,Z:Z,1,FALSE)</f>
        <v>2435250</v>
      </c>
    </row>
    <row r="13956" spans="1:27" x14ac:dyDescent="0.3">
      <c r="A13956" s="43">
        <v>2338128</v>
      </c>
      <c r="B13956" s="43" t="s">
        <v>9495</v>
      </c>
      <c r="C13956" s="43" t="s">
        <v>345</v>
      </c>
      <c r="E13956" s="43" t="s">
        <v>6263</v>
      </c>
      <c r="F13956" s="43" t="s">
        <v>30</v>
      </c>
      <c r="G13956" s="43">
        <v>49072</v>
      </c>
      <c r="Y13956" s="43" t="str">
        <f t="shared" si="436"/>
        <v/>
      </c>
      <c r="AA13956" s="43" t="e">
        <f t="shared" si="437"/>
        <v>#N/A</v>
      </c>
    </row>
    <row r="13957" spans="1:27" x14ac:dyDescent="0.3">
      <c r="A13957" s="43">
        <v>620626</v>
      </c>
      <c r="B13957" s="43" t="s">
        <v>9495</v>
      </c>
      <c r="C13957" s="43" t="s">
        <v>530</v>
      </c>
      <c r="E13957" s="43" t="s">
        <v>6263</v>
      </c>
      <c r="F13957" s="43" t="s">
        <v>30</v>
      </c>
      <c r="G13957" s="43">
        <v>53013</v>
      </c>
      <c r="Y13957" s="43" t="str">
        <f t="shared" si="436"/>
        <v/>
      </c>
      <c r="AA13957" s="43" t="e">
        <f t="shared" si="437"/>
        <v>#N/A</v>
      </c>
    </row>
    <row r="13958" spans="1:27" x14ac:dyDescent="0.3">
      <c r="A13958" s="43">
        <v>216148</v>
      </c>
      <c r="B13958" s="43" t="s">
        <v>9495</v>
      </c>
      <c r="C13958" s="43" t="s">
        <v>346</v>
      </c>
      <c r="E13958" s="43" t="s">
        <v>6263</v>
      </c>
      <c r="F13958" s="43" t="s">
        <v>28</v>
      </c>
      <c r="G13958" s="43">
        <v>53073</v>
      </c>
      <c r="Y13958" s="43" t="str">
        <f t="shared" si="436"/>
        <v/>
      </c>
      <c r="AA13958" s="43" t="e">
        <f t="shared" si="437"/>
        <v>#N/A</v>
      </c>
    </row>
    <row r="13959" spans="1:27" x14ac:dyDescent="0.3">
      <c r="A13959" s="43">
        <v>1848682</v>
      </c>
      <c r="B13959" s="43" t="s">
        <v>9495</v>
      </c>
      <c r="C13959" s="43" t="s">
        <v>202</v>
      </c>
      <c r="E13959" s="43" t="s">
        <v>6263</v>
      </c>
      <c r="F13959" s="43" t="s">
        <v>28</v>
      </c>
      <c r="G13959" s="43">
        <v>49009</v>
      </c>
      <c r="Y13959" s="43" t="str">
        <f t="shared" si="436"/>
        <v/>
      </c>
      <c r="AA13959" s="43" t="e">
        <f t="shared" si="437"/>
        <v>#N/A</v>
      </c>
    </row>
    <row r="13960" spans="1:27" x14ac:dyDescent="0.3">
      <c r="A13960" s="43">
        <v>1720179</v>
      </c>
      <c r="B13960" s="43" t="s">
        <v>9496</v>
      </c>
      <c r="C13960" s="43" t="s">
        <v>175</v>
      </c>
      <c r="E13960" s="43" t="s">
        <v>6263</v>
      </c>
      <c r="F13960" s="43" t="s">
        <v>28</v>
      </c>
      <c r="G13960" s="43">
        <v>44074</v>
      </c>
      <c r="Y13960" s="43" t="str">
        <f t="shared" si="436"/>
        <v/>
      </c>
      <c r="AA13960" s="43" t="e">
        <f t="shared" si="437"/>
        <v>#N/A</v>
      </c>
    </row>
    <row r="13961" spans="1:27" x14ac:dyDescent="0.3">
      <c r="A13961" s="43">
        <v>1857343</v>
      </c>
      <c r="B13961" s="43" t="s">
        <v>9497</v>
      </c>
      <c r="C13961" s="43" t="s">
        <v>370</v>
      </c>
      <c r="E13961" s="43" t="s">
        <v>6263</v>
      </c>
      <c r="F13961" s="43" t="s">
        <v>30</v>
      </c>
      <c r="G13961" s="43">
        <v>44012</v>
      </c>
      <c r="Y13961" s="43" t="str">
        <f t="shared" si="436"/>
        <v/>
      </c>
      <c r="AA13961" s="43" t="e">
        <f t="shared" si="437"/>
        <v>#N/A</v>
      </c>
    </row>
    <row r="13962" spans="1:27" x14ac:dyDescent="0.3">
      <c r="A13962" s="43">
        <v>2367779</v>
      </c>
      <c r="B13962" s="43" t="s">
        <v>9498</v>
      </c>
      <c r="C13962" s="43" t="s">
        <v>565</v>
      </c>
      <c r="E13962" s="43" t="s">
        <v>29</v>
      </c>
      <c r="F13962" s="43" t="s">
        <v>28</v>
      </c>
      <c r="G13962" s="43">
        <v>72041</v>
      </c>
      <c r="Y13962" s="43" t="str">
        <f t="shared" si="436"/>
        <v/>
      </c>
      <c r="AA13962" s="43" t="e">
        <f t="shared" si="437"/>
        <v>#N/A</v>
      </c>
    </row>
    <row r="13963" spans="1:27" x14ac:dyDescent="0.3">
      <c r="A13963" s="43">
        <v>2158344</v>
      </c>
      <c r="B13963" s="43" t="s">
        <v>9499</v>
      </c>
      <c r="C13963" s="43" t="s">
        <v>2215</v>
      </c>
      <c r="E13963" s="43" t="s">
        <v>29</v>
      </c>
      <c r="F13963" s="43" t="s">
        <v>28</v>
      </c>
      <c r="G13963" s="43">
        <v>85056</v>
      </c>
      <c r="Y13963" s="43" t="str">
        <f t="shared" si="436"/>
        <v/>
      </c>
      <c r="AA13963" s="43" t="e">
        <f t="shared" si="437"/>
        <v>#N/A</v>
      </c>
    </row>
    <row r="13964" spans="1:27" x14ac:dyDescent="0.3">
      <c r="A13964" s="43">
        <v>806736</v>
      </c>
      <c r="B13964" s="43" t="s">
        <v>9500</v>
      </c>
      <c r="C13964" s="43" t="s">
        <v>400</v>
      </c>
      <c r="E13964" s="43" t="s">
        <v>6263</v>
      </c>
      <c r="F13964" s="43" t="s">
        <v>30</v>
      </c>
      <c r="G13964" s="43">
        <v>85005</v>
      </c>
      <c r="Y13964" s="43" t="str">
        <f t="shared" si="436"/>
        <v/>
      </c>
      <c r="AA13964" s="43" t="e">
        <f t="shared" si="437"/>
        <v>#N/A</v>
      </c>
    </row>
    <row r="13965" spans="1:27" x14ac:dyDescent="0.3">
      <c r="A13965" s="43">
        <v>1565476</v>
      </c>
      <c r="B13965" s="43" t="s">
        <v>9501</v>
      </c>
      <c r="C13965" s="43" t="s">
        <v>357</v>
      </c>
      <c r="E13965" s="43" t="s">
        <v>6263</v>
      </c>
      <c r="F13965" s="43" t="s">
        <v>30</v>
      </c>
      <c r="G13965" s="43">
        <v>44062</v>
      </c>
      <c r="Y13965" s="43" t="str">
        <f t="shared" si="436"/>
        <v/>
      </c>
      <c r="AA13965" s="43" t="e">
        <f t="shared" si="437"/>
        <v>#N/A</v>
      </c>
    </row>
    <row r="13966" spans="1:27" x14ac:dyDescent="0.3">
      <c r="A13966" s="43">
        <v>1786490</v>
      </c>
      <c r="B13966" s="43" t="s">
        <v>9501</v>
      </c>
      <c r="C13966" s="43" t="s">
        <v>548</v>
      </c>
      <c r="E13966" s="43" t="s">
        <v>6263</v>
      </c>
      <c r="F13966" s="43" t="s">
        <v>28</v>
      </c>
      <c r="G13966" s="43">
        <v>44062</v>
      </c>
      <c r="Y13966" s="43" t="str">
        <f t="shared" si="436"/>
        <v/>
      </c>
      <c r="AA13966" s="43" t="e">
        <f t="shared" si="437"/>
        <v>#N/A</v>
      </c>
    </row>
    <row r="13967" spans="1:27" x14ac:dyDescent="0.3">
      <c r="A13967" s="43">
        <v>1551458</v>
      </c>
      <c r="B13967" s="43" t="s">
        <v>2986</v>
      </c>
      <c r="C13967" s="43" t="s">
        <v>1813</v>
      </c>
      <c r="E13967" s="43" t="s">
        <v>6263</v>
      </c>
      <c r="F13967" s="43" t="s">
        <v>30</v>
      </c>
      <c r="G13967" s="43">
        <v>49064</v>
      </c>
      <c r="Y13967" s="43" t="str">
        <f t="shared" si="436"/>
        <v>COMP</v>
      </c>
      <c r="AA13967" s="43">
        <f t="shared" si="437"/>
        <v>1551458</v>
      </c>
    </row>
    <row r="13968" spans="1:27" x14ac:dyDescent="0.3">
      <c r="A13968" s="43">
        <v>1812142</v>
      </c>
      <c r="B13968" s="43" t="s">
        <v>2986</v>
      </c>
      <c r="C13968" s="43" t="s">
        <v>268</v>
      </c>
      <c r="E13968" s="43" t="s">
        <v>6263</v>
      </c>
      <c r="F13968" s="43" t="s">
        <v>30</v>
      </c>
      <c r="G13968" s="43">
        <v>44122</v>
      </c>
      <c r="Y13968" s="43" t="str">
        <f t="shared" si="436"/>
        <v/>
      </c>
      <c r="AA13968" s="43" t="e">
        <f t="shared" si="437"/>
        <v>#N/A</v>
      </c>
    </row>
    <row r="13969" spans="1:27" x14ac:dyDescent="0.3">
      <c r="A13969" s="43">
        <v>2164300</v>
      </c>
      <c r="B13969" s="43" t="s">
        <v>2986</v>
      </c>
      <c r="C13969" s="43" t="s">
        <v>1428</v>
      </c>
      <c r="E13969" s="43" t="s">
        <v>6263</v>
      </c>
      <c r="F13969" s="43" t="s">
        <v>30</v>
      </c>
      <c r="G13969" s="43">
        <v>85033</v>
      </c>
      <c r="Y13969" s="43" t="str">
        <f t="shared" si="436"/>
        <v/>
      </c>
      <c r="AA13969" s="43" t="e">
        <f t="shared" si="437"/>
        <v>#N/A</v>
      </c>
    </row>
    <row r="13970" spans="1:27" x14ac:dyDescent="0.3">
      <c r="A13970" s="43">
        <v>2247853</v>
      </c>
      <c r="B13970" s="43" t="s">
        <v>2986</v>
      </c>
      <c r="C13970" s="43" t="s">
        <v>4417</v>
      </c>
      <c r="E13970" s="43" t="s">
        <v>6263</v>
      </c>
      <c r="F13970" s="43" t="s">
        <v>30</v>
      </c>
      <c r="G13970" s="43">
        <v>53064</v>
      </c>
      <c r="Y13970" s="43" t="str">
        <f t="shared" si="436"/>
        <v/>
      </c>
      <c r="AA13970" s="43" t="e">
        <f t="shared" si="437"/>
        <v>#N/A</v>
      </c>
    </row>
    <row r="13971" spans="1:27" x14ac:dyDescent="0.3">
      <c r="A13971" s="43">
        <v>599153</v>
      </c>
      <c r="B13971" s="43" t="s">
        <v>2986</v>
      </c>
      <c r="C13971" s="43" t="s">
        <v>381</v>
      </c>
      <c r="E13971" s="43" t="s">
        <v>6263</v>
      </c>
      <c r="F13971" s="43" t="s">
        <v>28</v>
      </c>
      <c r="G13971" s="43">
        <v>44094</v>
      </c>
      <c r="Y13971" s="43" t="str">
        <f t="shared" si="436"/>
        <v/>
      </c>
      <c r="AA13971" s="43" t="e">
        <f t="shared" si="437"/>
        <v>#N/A</v>
      </c>
    </row>
    <row r="13972" spans="1:27" x14ac:dyDescent="0.3">
      <c r="A13972" s="43">
        <v>579278</v>
      </c>
      <c r="B13972" s="43" t="s">
        <v>2986</v>
      </c>
      <c r="C13972" s="43" t="s">
        <v>276</v>
      </c>
      <c r="E13972" s="43" t="s">
        <v>6263</v>
      </c>
      <c r="F13972" s="43" t="s">
        <v>28</v>
      </c>
      <c r="G13972" s="43">
        <v>85053</v>
      </c>
      <c r="Y13972" s="43" t="str">
        <f t="shared" si="436"/>
        <v/>
      </c>
      <c r="AA13972" s="43" t="e">
        <f t="shared" si="437"/>
        <v>#N/A</v>
      </c>
    </row>
    <row r="13973" spans="1:27" x14ac:dyDescent="0.3">
      <c r="A13973" s="43">
        <v>2188457</v>
      </c>
      <c r="B13973" s="43" t="s">
        <v>9502</v>
      </c>
      <c r="C13973" s="43" t="s">
        <v>3965</v>
      </c>
      <c r="E13973" s="43" t="s">
        <v>35</v>
      </c>
      <c r="F13973" s="43" t="s">
        <v>28</v>
      </c>
      <c r="G13973" s="43">
        <v>49033</v>
      </c>
      <c r="Y13973" s="43" t="str">
        <f t="shared" si="436"/>
        <v>COMP</v>
      </c>
      <c r="AA13973" s="43">
        <f t="shared" si="437"/>
        <v>2188457</v>
      </c>
    </row>
    <row r="13974" spans="1:27" x14ac:dyDescent="0.3">
      <c r="A13974" s="43">
        <v>1968484</v>
      </c>
      <c r="B13974" s="43" t="s">
        <v>9503</v>
      </c>
      <c r="C13974" s="43" t="s">
        <v>1149</v>
      </c>
      <c r="E13974" s="43" t="s">
        <v>29</v>
      </c>
      <c r="F13974" s="43" t="s">
        <v>28</v>
      </c>
      <c r="G13974" s="43">
        <v>49009</v>
      </c>
      <c r="Y13974" s="43" t="str">
        <f t="shared" si="436"/>
        <v>COMP</v>
      </c>
      <c r="AA13974" s="43">
        <f t="shared" si="437"/>
        <v>1968484</v>
      </c>
    </row>
    <row r="13975" spans="1:27" x14ac:dyDescent="0.3">
      <c r="A13975" s="43">
        <v>2409378</v>
      </c>
      <c r="B13975" s="43" t="s">
        <v>9504</v>
      </c>
      <c r="C13975" s="43" t="s">
        <v>6777</v>
      </c>
      <c r="E13975" s="43" t="s">
        <v>6263</v>
      </c>
      <c r="F13975" s="43" t="s">
        <v>30</v>
      </c>
      <c r="G13975" s="43">
        <v>49072</v>
      </c>
      <c r="Y13975" s="43" t="str">
        <f t="shared" si="436"/>
        <v/>
      </c>
      <c r="AA13975" s="43" t="e">
        <f t="shared" si="437"/>
        <v>#N/A</v>
      </c>
    </row>
    <row r="13976" spans="1:27" x14ac:dyDescent="0.3">
      <c r="A13976" s="43">
        <v>1715528</v>
      </c>
      <c r="B13976" s="43" t="s">
        <v>9504</v>
      </c>
      <c r="C13976" s="43" t="s">
        <v>287</v>
      </c>
      <c r="E13976" s="43" t="s">
        <v>6263</v>
      </c>
      <c r="F13976" s="43" t="s">
        <v>28</v>
      </c>
      <c r="G13976" s="43">
        <v>49072</v>
      </c>
      <c r="Y13976" s="43" t="str">
        <f t="shared" si="436"/>
        <v/>
      </c>
      <c r="AA13976" s="43" t="e">
        <f t="shared" si="437"/>
        <v>#N/A</v>
      </c>
    </row>
    <row r="13977" spans="1:27" x14ac:dyDescent="0.3">
      <c r="A13977" s="43">
        <v>1547641</v>
      </c>
      <c r="B13977" s="43" t="s">
        <v>2988</v>
      </c>
      <c r="C13977" s="43" t="s">
        <v>446</v>
      </c>
      <c r="E13977" s="43" t="s">
        <v>6263</v>
      </c>
      <c r="F13977" s="43" t="s">
        <v>28</v>
      </c>
      <c r="G13977" s="43">
        <v>49040</v>
      </c>
      <c r="Y13977" s="43" t="str">
        <f t="shared" si="436"/>
        <v/>
      </c>
      <c r="AA13977" s="43" t="e">
        <f t="shared" si="437"/>
        <v>#N/A</v>
      </c>
    </row>
    <row r="13978" spans="1:27" x14ac:dyDescent="0.3">
      <c r="A13978" s="43">
        <v>2305360</v>
      </c>
      <c r="B13978" s="43" t="s">
        <v>2988</v>
      </c>
      <c r="C13978" s="43" t="s">
        <v>3044</v>
      </c>
      <c r="E13978" s="43" t="s">
        <v>35</v>
      </c>
      <c r="F13978" s="43" t="s">
        <v>28</v>
      </c>
      <c r="G13978" s="43">
        <v>44022</v>
      </c>
      <c r="Y13978" s="43" t="str">
        <f t="shared" si="436"/>
        <v>COMP</v>
      </c>
      <c r="AA13978" s="43">
        <f t="shared" si="437"/>
        <v>2305360</v>
      </c>
    </row>
    <row r="13979" spans="1:27" x14ac:dyDescent="0.3">
      <c r="A13979" s="43">
        <v>1302168</v>
      </c>
      <c r="B13979" s="43" t="s">
        <v>9505</v>
      </c>
      <c r="C13979" s="43" t="s">
        <v>36</v>
      </c>
      <c r="E13979" s="43" t="s">
        <v>6263</v>
      </c>
      <c r="F13979" s="43" t="s">
        <v>30</v>
      </c>
      <c r="G13979" s="43">
        <v>53061</v>
      </c>
      <c r="Y13979" s="43" t="str">
        <f t="shared" si="436"/>
        <v/>
      </c>
      <c r="AA13979" s="43" t="e">
        <f t="shared" si="437"/>
        <v>#N/A</v>
      </c>
    </row>
    <row r="13980" spans="1:27" x14ac:dyDescent="0.3">
      <c r="A13980" s="43">
        <v>1613319</v>
      </c>
      <c r="B13980" s="43" t="s">
        <v>2990</v>
      </c>
      <c r="C13980" s="43" t="s">
        <v>492</v>
      </c>
      <c r="E13980" s="43" t="s">
        <v>6263</v>
      </c>
      <c r="F13980" s="43" t="s">
        <v>30</v>
      </c>
      <c r="G13980" s="43">
        <v>85056</v>
      </c>
      <c r="Y13980" s="43" t="str">
        <f t="shared" si="436"/>
        <v/>
      </c>
      <c r="AA13980" s="43" t="e">
        <f t="shared" si="437"/>
        <v>#N/A</v>
      </c>
    </row>
    <row r="13981" spans="1:27" x14ac:dyDescent="0.3">
      <c r="A13981" s="43">
        <v>2375836</v>
      </c>
      <c r="B13981" s="43" t="s">
        <v>9506</v>
      </c>
      <c r="C13981" s="43" t="s">
        <v>250</v>
      </c>
      <c r="E13981" s="43" t="s">
        <v>6263</v>
      </c>
      <c r="F13981" s="43" t="s">
        <v>28</v>
      </c>
      <c r="G13981" s="43">
        <v>49006</v>
      </c>
      <c r="Y13981" s="43" t="str">
        <f t="shared" si="436"/>
        <v>COMP</v>
      </c>
      <c r="AA13981" s="43">
        <f t="shared" si="437"/>
        <v>2375836</v>
      </c>
    </row>
    <row r="13982" spans="1:27" x14ac:dyDescent="0.3">
      <c r="A13982" s="43">
        <v>2309922</v>
      </c>
      <c r="B13982" s="43" t="s">
        <v>9506</v>
      </c>
      <c r="C13982" s="43" t="s">
        <v>287</v>
      </c>
      <c r="E13982" s="43" t="s">
        <v>6263</v>
      </c>
      <c r="F13982" s="43" t="s">
        <v>28</v>
      </c>
      <c r="G13982" s="43">
        <v>44072</v>
      </c>
      <c r="Y13982" s="43" t="str">
        <f t="shared" si="436"/>
        <v/>
      </c>
      <c r="AA13982" s="43" t="e">
        <f t="shared" si="437"/>
        <v>#N/A</v>
      </c>
    </row>
    <row r="13983" spans="1:27" x14ac:dyDescent="0.3">
      <c r="A13983" s="43">
        <v>1028665</v>
      </c>
      <c r="B13983" s="43" t="s">
        <v>9507</v>
      </c>
      <c r="C13983" s="43" t="s">
        <v>268</v>
      </c>
      <c r="E13983" s="43" t="s">
        <v>6263</v>
      </c>
      <c r="F13983" s="43" t="s">
        <v>30</v>
      </c>
      <c r="G13983" s="43">
        <v>49009</v>
      </c>
      <c r="Y13983" s="43" t="str">
        <f t="shared" si="436"/>
        <v/>
      </c>
      <c r="AA13983" s="43" t="e">
        <f t="shared" si="437"/>
        <v>#N/A</v>
      </c>
    </row>
    <row r="13984" spans="1:27" x14ac:dyDescent="0.3">
      <c r="A13984" s="43">
        <v>2183302</v>
      </c>
      <c r="B13984" s="43" t="s">
        <v>2995</v>
      </c>
      <c r="C13984" s="43" t="s">
        <v>161</v>
      </c>
      <c r="E13984" s="43" t="s">
        <v>35</v>
      </c>
      <c r="F13984" s="43" t="s">
        <v>28</v>
      </c>
      <c r="G13984" s="43">
        <v>49064</v>
      </c>
      <c r="Y13984" s="43" t="str">
        <f t="shared" si="436"/>
        <v>COMP</v>
      </c>
      <c r="AA13984" s="43">
        <f t="shared" si="437"/>
        <v>2183302</v>
      </c>
    </row>
    <row r="13985" spans="1:27" x14ac:dyDescent="0.3">
      <c r="A13985" s="43">
        <v>2076047</v>
      </c>
      <c r="B13985" s="43" t="s">
        <v>2995</v>
      </c>
      <c r="C13985" s="43" t="s">
        <v>960</v>
      </c>
      <c r="E13985" s="43" t="s">
        <v>6263</v>
      </c>
      <c r="F13985" s="43" t="s">
        <v>30</v>
      </c>
      <c r="G13985" s="43">
        <v>44062</v>
      </c>
      <c r="Y13985" s="43" t="str">
        <f t="shared" si="436"/>
        <v/>
      </c>
      <c r="AA13985" s="43" t="e">
        <f t="shared" si="437"/>
        <v>#N/A</v>
      </c>
    </row>
    <row r="13986" spans="1:27" x14ac:dyDescent="0.3">
      <c r="A13986" s="43">
        <v>1310348</v>
      </c>
      <c r="B13986" s="43" t="s">
        <v>2995</v>
      </c>
      <c r="C13986" s="43" t="s">
        <v>268</v>
      </c>
      <c r="E13986" s="43" t="s">
        <v>6263</v>
      </c>
      <c r="F13986" s="43" t="s">
        <v>30</v>
      </c>
      <c r="G13986" s="43">
        <v>44084</v>
      </c>
      <c r="Y13986" s="43" t="str">
        <f t="shared" si="436"/>
        <v/>
      </c>
      <c r="AA13986" s="43" t="e">
        <f t="shared" si="437"/>
        <v>#N/A</v>
      </c>
    </row>
    <row r="13987" spans="1:27" x14ac:dyDescent="0.3">
      <c r="A13987" s="43">
        <v>1809594</v>
      </c>
      <c r="B13987" s="43" t="s">
        <v>2995</v>
      </c>
      <c r="C13987" s="43" t="s">
        <v>1772</v>
      </c>
      <c r="E13987" s="43" t="s">
        <v>35</v>
      </c>
      <c r="F13987" s="43" t="s">
        <v>30</v>
      </c>
      <c r="G13987" s="43">
        <v>44012</v>
      </c>
      <c r="Y13987" s="43" t="str">
        <f t="shared" si="436"/>
        <v>COMP</v>
      </c>
      <c r="AA13987" s="43">
        <f t="shared" si="437"/>
        <v>1809594</v>
      </c>
    </row>
    <row r="13988" spans="1:27" x14ac:dyDescent="0.3">
      <c r="A13988" s="43">
        <v>2384828</v>
      </c>
      <c r="B13988" s="43" t="s">
        <v>2995</v>
      </c>
      <c r="C13988" s="43" t="s">
        <v>5397</v>
      </c>
      <c r="E13988" s="43" t="s">
        <v>34</v>
      </c>
      <c r="F13988" s="43" t="s">
        <v>28</v>
      </c>
      <c r="G13988" s="43">
        <v>44079</v>
      </c>
      <c r="Y13988" s="43" t="str">
        <f t="shared" si="436"/>
        <v>COMP</v>
      </c>
      <c r="AA13988" s="43">
        <f t="shared" si="437"/>
        <v>2384828</v>
      </c>
    </row>
    <row r="13989" spans="1:27" x14ac:dyDescent="0.3">
      <c r="A13989" s="43">
        <v>1305351</v>
      </c>
      <c r="B13989" s="43" t="s">
        <v>2995</v>
      </c>
      <c r="C13989" s="43" t="s">
        <v>1673</v>
      </c>
      <c r="E13989" s="43" t="s">
        <v>6263</v>
      </c>
      <c r="F13989" s="43" t="s">
        <v>28</v>
      </c>
      <c r="G13989" s="43">
        <v>53052</v>
      </c>
      <c r="Y13989" s="43" t="str">
        <f t="shared" si="436"/>
        <v/>
      </c>
      <c r="AA13989" s="43" t="e">
        <f t="shared" si="437"/>
        <v>#N/A</v>
      </c>
    </row>
    <row r="13990" spans="1:27" x14ac:dyDescent="0.3">
      <c r="A13990" s="43">
        <v>1919180</v>
      </c>
      <c r="B13990" s="43" t="s">
        <v>2995</v>
      </c>
      <c r="C13990" s="43" t="s">
        <v>648</v>
      </c>
      <c r="E13990" s="43" t="s">
        <v>6263</v>
      </c>
      <c r="F13990" s="43" t="s">
        <v>30</v>
      </c>
      <c r="G13990" s="43">
        <v>49064</v>
      </c>
      <c r="Y13990" s="43" t="str">
        <f t="shared" si="436"/>
        <v/>
      </c>
      <c r="AA13990" s="43" t="e">
        <f t="shared" si="437"/>
        <v>#N/A</v>
      </c>
    </row>
    <row r="13991" spans="1:27" x14ac:dyDescent="0.3">
      <c r="A13991" s="43">
        <v>109909</v>
      </c>
      <c r="B13991" s="43" t="s">
        <v>2995</v>
      </c>
      <c r="C13991" s="43" t="s">
        <v>3418</v>
      </c>
      <c r="E13991" s="43" t="s">
        <v>6263</v>
      </c>
      <c r="F13991" s="43" t="s">
        <v>28</v>
      </c>
      <c r="G13991" s="43">
        <v>72048</v>
      </c>
      <c r="Y13991" s="43" t="str">
        <f t="shared" si="436"/>
        <v/>
      </c>
      <c r="AA13991" s="43" t="e">
        <f t="shared" si="437"/>
        <v>#N/A</v>
      </c>
    </row>
    <row r="13992" spans="1:27" x14ac:dyDescent="0.3">
      <c r="A13992" s="43">
        <v>2149379</v>
      </c>
      <c r="B13992" s="43" t="s">
        <v>2995</v>
      </c>
      <c r="C13992" s="43" t="s">
        <v>331</v>
      </c>
      <c r="E13992" s="43" t="s">
        <v>6263</v>
      </c>
      <c r="F13992" s="43" t="s">
        <v>30</v>
      </c>
      <c r="G13992" s="43">
        <v>72054</v>
      </c>
      <c r="Y13992" s="43" t="str">
        <f t="shared" si="436"/>
        <v>COMP</v>
      </c>
      <c r="AA13992" s="43">
        <f t="shared" si="437"/>
        <v>2149379</v>
      </c>
    </row>
    <row r="13993" spans="1:27" x14ac:dyDescent="0.3">
      <c r="A13993" s="43">
        <v>1651458</v>
      </c>
      <c r="B13993" s="43" t="s">
        <v>2995</v>
      </c>
      <c r="C13993" s="43" t="s">
        <v>9508</v>
      </c>
      <c r="E13993" s="43" t="s">
        <v>35</v>
      </c>
      <c r="F13993" s="43" t="s">
        <v>30</v>
      </c>
      <c r="G13993" s="43">
        <v>44067</v>
      </c>
      <c r="Y13993" s="43" t="str">
        <f t="shared" si="436"/>
        <v>COMP</v>
      </c>
      <c r="AA13993" s="43">
        <f t="shared" si="437"/>
        <v>1651458</v>
      </c>
    </row>
    <row r="13994" spans="1:27" x14ac:dyDescent="0.3">
      <c r="A13994" s="43">
        <v>1714197</v>
      </c>
      <c r="B13994" s="43" t="s">
        <v>2995</v>
      </c>
      <c r="C13994" s="43" t="s">
        <v>345</v>
      </c>
      <c r="E13994" s="43" t="s">
        <v>6263</v>
      </c>
      <c r="F13994" s="43" t="s">
        <v>30</v>
      </c>
      <c r="G13994" s="43">
        <v>72041</v>
      </c>
      <c r="Y13994" s="43" t="str">
        <f t="shared" si="436"/>
        <v>COMP</v>
      </c>
      <c r="AA13994" s="43">
        <f t="shared" si="437"/>
        <v>1714197</v>
      </c>
    </row>
    <row r="13995" spans="1:27" x14ac:dyDescent="0.3">
      <c r="A13995" s="43">
        <v>545188</v>
      </c>
      <c r="B13995" s="43" t="s">
        <v>2995</v>
      </c>
      <c r="C13995" s="43" t="s">
        <v>495</v>
      </c>
      <c r="E13995" s="43" t="s">
        <v>29</v>
      </c>
      <c r="F13995" s="43" t="s">
        <v>30</v>
      </c>
      <c r="G13995" s="43">
        <v>49002</v>
      </c>
      <c r="Y13995" s="43" t="str">
        <f t="shared" si="436"/>
        <v>COMP</v>
      </c>
      <c r="AA13995" s="43">
        <f t="shared" si="437"/>
        <v>545188</v>
      </c>
    </row>
    <row r="13996" spans="1:27" x14ac:dyDescent="0.3">
      <c r="A13996" s="43">
        <v>1106204</v>
      </c>
      <c r="B13996" s="43" t="s">
        <v>2995</v>
      </c>
      <c r="C13996" s="43" t="s">
        <v>1476</v>
      </c>
      <c r="E13996" s="43" t="s">
        <v>31</v>
      </c>
      <c r="F13996" s="43" t="s">
        <v>30</v>
      </c>
      <c r="G13996" s="43">
        <v>49002</v>
      </c>
      <c r="Y13996" s="43" t="str">
        <f t="shared" si="436"/>
        <v>COMP</v>
      </c>
      <c r="AA13996" s="43">
        <f t="shared" si="437"/>
        <v>1106204</v>
      </c>
    </row>
    <row r="13997" spans="1:27" x14ac:dyDescent="0.3">
      <c r="A13997" s="43">
        <v>1357343</v>
      </c>
      <c r="B13997" s="43" t="s">
        <v>2995</v>
      </c>
      <c r="C13997" s="43" t="s">
        <v>1481</v>
      </c>
      <c r="E13997" s="43" t="s">
        <v>6263</v>
      </c>
      <c r="F13997" s="43" t="s">
        <v>30</v>
      </c>
      <c r="G13997" s="43">
        <v>53013</v>
      </c>
      <c r="Y13997" s="43" t="str">
        <f t="shared" si="436"/>
        <v/>
      </c>
      <c r="AA13997" s="43" t="e">
        <f t="shared" si="437"/>
        <v>#N/A</v>
      </c>
    </row>
    <row r="13998" spans="1:27" x14ac:dyDescent="0.3">
      <c r="A13998" s="43">
        <v>1630263</v>
      </c>
      <c r="B13998" s="43" t="s">
        <v>2995</v>
      </c>
      <c r="C13998" s="43" t="s">
        <v>5777</v>
      </c>
      <c r="E13998" s="43" t="s">
        <v>6263</v>
      </c>
      <c r="F13998" s="43" t="s">
        <v>30</v>
      </c>
      <c r="G13998" s="43">
        <v>53061</v>
      </c>
      <c r="Y13998" s="43" t="str">
        <f t="shared" si="436"/>
        <v/>
      </c>
      <c r="AA13998" s="43" t="e">
        <f t="shared" si="437"/>
        <v>#N/A</v>
      </c>
    </row>
    <row r="13999" spans="1:27" x14ac:dyDescent="0.3">
      <c r="A13999" s="43">
        <v>1656412</v>
      </c>
      <c r="B13999" s="43" t="s">
        <v>2995</v>
      </c>
      <c r="C13999" s="43" t="s">
        <v>777</v>
      </c>
      <c r="E13999" s="43" t="s">
        <v>31</v>
      </c>
      <c r="F13999" s="43" t="s">
        <v>30</v>
      </c>
      <c r="G13999" s="43">
        <v>44067</v>
      </c>
      <c r="Y13999" s="43" t="str">
        <f t="shared" si="436"/>
        <v>COMP</v>
      </c>
      <c r="AA13999" s="43">
        <f t="shared" si="437"/>
        <v>1656412</v>
      </c>
    </row>
    <row r="14000" spans="1:27" x14ac:dyDescent="0.3">
      <c r="A14000" s="43">
        <v>2086038</v>
      </c>
      <c r="B14000" s="43" t="s">
        <v>2995</v>
      </c>
      <c r="C14000" s="43" t="s">
        <v>2021</v>
      </c>
      <c r="E14000" s="43" t="s">
        <v>6263</v>
      </c>
      <c r="F14000" s="43" t="s">
        <v>30</v>
      </c>
      <c r="G14000" s="43">
        <v>44111</v>
      </c>
      <c r="Y14000" s="43" t="str">
        <f t="shared" si="436"/>
        <v>COMP</v>
      </c>
      <c r="AA14000" s="43">
        <f t="shared" si="437"/>
        <v>2086038</v>
      </c>
    </row>
    <row r="14001" spans="1:27" x14ac:dyDescent="0.3">
      <c r="A14001" s="43">
        <v>2309974</v>
      </c>
      <c r="B14001" s="43" t="s">
        <v>2995</v>
      </c>
      <c r="C14001" s="43" t="s">
        <v>189</v>
      </c>
      <c r="E14001" s="43" t="s">
        <v>6263</v>
      </c>
      <c r="F14001" s="43" t="s">
        <v>30</v>
      </c>
      <c r="G14001" s="43">
        <v>44090</v>
      </c>
      <c r="Y14001" s="43" t="str">
        <f t="shared" si="436"/>
        <v/>
      </c>
      <c r="AA14001" s="43" t="e">
        <f t="shared" si="437"/>
        <v>#N/A</v>
      </c>
    </row>
    <row r="14002" spans="1:27" x14ac:dyDescent="0.3">
      <c r="A14002" s="43">
        <v>2287875</v>
      </c>
      <c r="B14002" s="43" t="s">
        <v>2995</v>
      </c>
      <c r="C14002" s="43" t="s">
        <v>189</v>
      </c>
      <c r="E14002" s="43" t="s">
        <v>6263</v>
      </c>
      <c r="F14002" s="43" t="s">
        <v>30</v>
      </c>
      <c r="G14002" s="43">
        <v>49001</v>
      </c>
      <c r="Y14002" s="43" t="str">
        <f t="shared" si="436"/>
        <v/>
      </c>
      <c r="AA14002" s="43" t="e">
        <f t="shared" si="437"/>
        <v>#N/A</v>
      </c>
    </row>
    <row r="14003" spans="1:27" x14ac:dyDescent="0.3">
      <c r="A14003" s="43">
        <v>208636</v>
      </c>
      <c r="B14003" s="43" t="s">
        <v>2995</v>
      </c>
      <c r="C14003" s="43" t="s">
        <v>546</v>
      </c>
      <c r="E14003" s="43" t="s">
        <v>6263</v>
      </c>
      <c r="F14003" s="43" t="s">
        <v>30</v>
      </c>
      <c r="G14003" s="43">
        <v>53061</v>
      </c>
      <c r="Y14003" s="43" t="str">
        <f t="shared" si="436"/>
        <v/>
      </c>
      <c r="AA14003" s="43" t="e">
        <f t="shared" si="437"/>
        <v>#N/A</v>
      </c>
    </row>
    <row r="14004" spans="1:27" x14ac:dyDescent="0.3">
      <c r="A14004" s="43">
        <v>1669896</v>
      </c>
      <c r="B14004" s="43" t="s">
        <v>2995</v>
      </c>
      <c r="C14004" s="43" t="s">
        <v>346</v>
      </c>
      <c r="E14004" s="43" t="s">
        <v>6263</v>
      </c>
      <c r="F14004" s="43" t="s">
        <v>28</v>
      </c>
      <c r="G14004" s="43">
        <v>49019</v>
      </c>
      <c r="Y14004" s="43" t="str">
        <f t="shared" si="436"/>
        <v>COMP</v>
      </c>
      <c r="AA14004" s="43">
        <f t="shared" si="437"/>
        <v>1669896</v>
      </c>
    </row>
    <row r="14005" spans="1:27" x14ac:dyDescent="0.3">
      <c r="A14005" s="43">
        <v>2009296</v>
      </c>
      <c r="B14005" s="43" t="s">
        <v>2995</v>
      </c>
      <c r="C14005" s="43" t="s">
        <v>4219</v>
      </c>
      <c r="E14005" s="43" t="s">
        <v>6263</v>
      </c>
      <c r="F14005" s="43" t="s">
        <v>28</v>
      </c>
      <c r="G14005" s="43">
        <v>49034</v>
      </c>
      <c r="Y14005" s="43" t="str">
        <f t="shared" si="436"/>
        <v/>
      </c>
      <c r="AA14005" s="43" t="e">
        <f t="shared" si="437"/>
        <v>#N/A</v>
      </c>
    </row>
    <row r="14006" spans="1:27" x14ac:dyDescent="0.3">
      <c r="A14006" s="43">
        <v>2120958</v>
      </c>
      <c r="B14006" s="43" t="s">
        <v>2995</v>
      </c>
      <c r="C14006" s="43" t="s">
        <v>6991</v>
      </c>
      <c r="E14006" s="43" t="s">
        <v>6263</v>
      </c>
      <c r="F14006" s="43" t="s">
        <v>30</v>
      </c>
      <c r="G14006" s="43">
        <v>44062</v>
      </c>
      <c r="Y14006" s="43" t="str">
        <f t="shared" si="436"/>
        <v/>
      </c>
      <c r="AA14006" s="43" t="e">
        <f t="shared" si="437"/>
        <v>#N/A</v>
      </c>
    </row>
    <row r="14007" spans="1:27" x14ac:dyDescent="0.3">
      <c r="A14007" s="43">
        <v>2416634</v>
      </c>
      <c r="B14007" s="43" t="s">
        <v>2995</v>
      </c>
      <c r="C14007" s="43" t="s">
        <v>3044</v>
      </c>
      <c r="E14007" s="43" t="s">
        <v>35</v>
      </c>
      <c r="F14007" s="43" t="s">
        <v>28</v>
      </c>
      <c r="G14007" s="43">
        <v>49027</v>
      </c>
      <c r="Y14007" s="43" t="str">
        <f t="shared" si="436"/>
        <v>COMP</v>
      </c>
      <c r="AA14007" s="43">
        <f t="shared" si="437"/>
        <v>2416634</v>
      </c>
    </row>
    <row r="14008" spans="1:27" x14ac:dyDescent="0.3">
      <c r="A14008" s="43">
        <v>885919</v>
      </c>
      <c r="B14008" s="43" t="s">
        <v>2995</v>
      </c>
      <c r="C14008" s="43" t="s">
        <v>427</v>
      </c>
      <c r="E14008" s="43" t="s">
        <v>6263</v>
      </c>
      <c r="F14008" s="43" t="s">
        <v>28</v>
      </c>
      <c r="G14008" s="43">
        <v>72085</v>
      </c>
      <c r="Y14008" s="43" t="str">
        <f t="shared" si="436"/>
        <v>COMP</v>
      </c>
      <c r="AA14008" s="43">
        <f t="shared" si="437"/>
        <v>885919</v>
      </c>
    </row>
    <row r="14009" spans="1:27" x14ac:dyDescent="0.3">
      <c r="A14009" s="43">
        <v>2296375</v>
      </c>
      <c r="B14009" s="43" t="s">
        <v>2995</v>
      </c>
      <c r="C14009" s="43" t="s">
        <v>499</v>
      </c>
      <c r="E14009" s="43" t="s">
        <v>35</v>
      </c>
      <c r="F14009" s="43" t="s">
        <v>28</v>
      </c>
      <c r="G14009" s="43">
        <v>44015</v>
      </c>
      <c r="Y14009" s="43" t="str">
        <f t="shared" si="436"/>
        <v/>
      </c>
      <c r="AA14009" s="43" t="e">
        <f t="shared" si="437"/>
        <v>#N/A</v>
      </c>
    </row>
    <row r="14010" spans="1:27" x14ac:dyDescent="0.3">
      <c r="A14010" s="43">
        <v>2206688</v>
      </c>
      <c r="B14010" s="43" t="s">
        <v>2995</v>
      </c>
      <c r="C14010" s="43" t="s">
        <v>1109</v>
      </c>
      <c r="E14010" s="43" t="s">
        <v>6263</v>
      </c>
      <c r="F14010" s="43" t="s">
        <v>28</v>
      </c>
      <c r="G14010" s="43">
        <v>85052</v>
      </c>
      <c r="Y14010" s="43" t="str">
        <f t="shared" si="436"/>
        <v>COMP</v>
      </c>
      <c r="AA14010" s="43">
        <f t="shared" si="437"/>
        <v>2206688</v>
      </c>
    </row>
    <row r="14011" spans="1:27" x14ac:dyDescent="0.3">
      <c r="A14011" s="43">
        <v>1866169</v>
      </c>
      <c r="B14011" s="43" t="s">
        <v>2995</v>
      </c>
      <c r="C14011" s="43" t="s">
        <v>414</v>
      </c>
      <c r="E14011" s="43" t="s">
        <v>6263</v>
      </c>
      <c r="F14011" s="43" t="s">
        <v>30</v>
      </c>
      <c r="G14011" s="43">
        <v>44055</v>
      </c>
      <c r="Y14011" s="43" t="str">
        <f t="shared" si="436"/>
        <v/>
      </c>
      <c r="AA14011" s="43" t="e">
        <f t="shared" si="437"/>
        <v>#N/A</v>
      </c>
    </row>
    <row r="14012" spans="1:27" x14ac:dyDescent="0.3">
      <c r="A14012" s="43">
        <v>2221968</v>
      </c>
      <c r="B14012" s="43" t="s">
        <v>2995</v>
      </c>
      <c r="C14012" s="43" t="s">
        <v>266</v>
      </c>
      <c r="E14012" s="43" t="s">
        <v>6263</v>
      </c>
      <c r="F14012" s="43" t="s">
        <v>30</v>
      </c>
      <c r="G14012" s="43">
        <v>44111</v>
      </c>
      <c r="Y14012" s="43" t="str">
        <f t="shared" si="436"/>
        <v/>
      </c>
      <c r="AA14012" s="43" t="e">
        <f t="shared" si="437"/>
        <v>#N/A</v>
      </c>
    </row>
    <row r="14013" spans="1:27" x14ac:dyDescent="0.3">
      <c r="A14013" s="43">
        <v>1773939</v>
      </c>
      <c r="B14013" s="43" t="s">
        <v>2995</v>
      </c>
      <c r="C14013" s="43" t="s">
        <v>3033</v>
      </c>
      <c r="E14013" s="43" t="s">
        <v>35</v>
      </c>
      <c r="F14013" s="43" t="s">
        <v>28</v>
      </c>
      <c r="G14013" s="43">
        <v>44022</v>
      </c>
      <c r="Y14013" s="43" t="str">
        <f t="shared" si="436"/>
        <v>COMP</v>
      </c>
      <c r="AA14013" s="43">
        <f t="shared" si="437"/>
        <v>1773939</v>
      </c>
    </row>
    <row r="14014" spans="1:27" x14ac:dyDescent="0.3">
      <c r="A14014" s="43">
        <v>465264</v>
      </c>
      <c r="B14014" s="43" t="s">
        <v>2995</v>
      </c>
      <c r="C14014" s="43" t="s">
        <v>4355</v>
      </c>
      <c r="E14014" s="43" t="s">
        <v>6263</v>
      </c>
      <c r="F14014" s="43" t="s">
        <v>28</v>
      </c>
      <c r="G14014" s="43">
        <v>53004</v>
      </c>
      <c r="Y14014" s="43" t="str">
        <f t="shared" si="436"/>
        <v>COMP</v>
      </c>
      <c r="AA14014" s="43">
        <f t="shared" si="437"/>
        <v>465264</v>
      </c>
    </row>
    <row r="14015" spans="1:27" x14ac:dyDescent="0.3">
      <c r="A14015" s="43">
        <v>409407</v>
      </c>
      <c r="B14015" s="43" t="s">
        <v>9509</v>
      </c>
      <c r="C14015" s="43" t="s">
        <v>268</v>
      </c>
      <c r="E14015" s="43" t="s">
        <v>6263</v>
      </c>
      <c r="F14015" s="43" t="s">
        <v>30</v>
      </c>
      <c r="G14015" s="43">
        <v>44111</v>
      </c>
      <c r="Y14015" s="43" t="str">
        <f t="shared" si="436"/>
        <v/>
      </c>
      <c r="AA14015" s="43" t="e">
        <f t="shared" si="437"/>
        <v>#N/A</v>
      </c>
    </row>
    <row r="14016" spans="1:27" x14ac:dyDescent="0.3">
      <c r="A14016" s="43">
        <v>1294541</v>
      </c>
      <c r="B14016" s="43" t="s">
        <v>9509</v>
      </c>
      <c r="C14016" s="43" t="s">
        <v>397</v>
      </c>
      <c r="E14016" s="43" t="s">
        <v>6263</v>
      </c>
      <c r="F14016" s="43" t="s">
        <v>28</v>
      </c>
      <c r="G14016" s="43">
        <v>72064</v>
      </c>
      <c r="Y14016" s="43" t="str">
        <f t="shared" si="436"/>
        <v>COMP</v>
      </c>
      <c r="AA14016" s="43">
        <f t="shared" si="437"/>
        <v>1294541</v>
      </c>
    </row>
    <row r="14017" spans="1:27" x14ac:dyDescent="0.3">
      <c r="A14017" s="43">
        <v>2362117</v>
      </c>
      <c r="B14017" s="43" t="s">
        <v>9510</v>
      </c>
      <c r="C14017" s="43" t="s">
        <v>381</v>
      </c>
      <c r="E14017" s="43" t="s">
        <v>35</v>
      </c>
      <c r="F14017" s="43" t="s">
        <v>28</v>
      </c>
      <c r="G14017" s="43">
        <v>85017</v>
      </c>
      <c r="Y14017" s="43" t="str">
        <f t="shared" si="436"/>
        <v>COMP</v>
      </c>
      <c r="AA14017" s="43">
        <f t="shared" si="437"/>
        <v>2362117</v>
      </c>
    </row>
    <row r="14018" spans="1:27" x14ac:dyDescent="0.3">
      <c r="A14018" s="43">
        <v>2173055</v>
      </c>
      <c r="B14018" s="43" t="s">
        <v>3000</v>
      </c>
      <c r="C14018" s="43" t="s">
        <v>534</v>
      </c>
      <c r="E14018" s="43" t="s">
        <v>6263</v>
      </c>
      <c r="F14018" s="43" t="s">
        <v>30</v>
      </c>
      <c r="G14018" s="43">
        <v>44015</v>
      </c>
      <c r="Y14018" s="43" t="str">
        <f t="shared" ref="Y14018:Y14081" si="438">IF(ISERROR(AA14018)=FALSE,"COMP","")</f>
        <v/>
      </c>
      <c r="AA14018" s="43" t="e">
        <f t="shared" si="437"/>
        <v>#N/A</v>
      </c>
    </row>
    <row r="14019" spans="1:27" x14ac:dyDescent="0.3">
      <c r="A14019" s="43">
        <v>1618721</v>
      </c>
      <c r="B14019" s="43" t="s">
        <v>3000</v>
      </c>
      <c r="C14019" s="43" t="s">
        <v>1346</v>
      </c>
      <c r="E14019" s="43" t="s">
        <v>6263</v>
      </c>
      <c r="F14019" s="43" t="s">
        <v>28</v>
      </c>
      <c r="G14019" s="43">
        <v>44015</v>
      </c>
      <c r="Y14019" s="43" t="str">
        <f t="shared" si="438"/>
        <v>COMP</v>
      </c>
      <c r="AA14019" s="43">
        <f t="shared" ref="AA14019:AA14082" si="439">VLOOKUP(A14019,Z:Z,1,FALSE)</f>
        <v>1618721</v>
      </c>
    </row>
    <row r="14020" spans="1:27" x14ac:dyDescent="0.3">
      <c r="A14020" s="43">
        <v>1967052</v>
      </c>
      <c r="B14020" s="43" t="s">
        <v>3000</v>
      </c>
      <c r="C14020" s="43" t="s">
        <v>677</v>
      </c>
      <c r="E14020" s="43" t="s">
        <v>6263</v>
      </c>
      <c r="F14020" s="43" t="s">
        <v>28</v>
      </c>
      <c r="G14020" s="43">
        <v>72041</v>
      </c>
      <c r="Y14020" s="43" t="str">
        <f t="shared" si="438"/>
        <v>COMP</v>
      </c>
      <c r="AA14020" s="43">
        <f t="shared" si="439"/>
        <v>1967052</v>
      </c>
    </row>
    <row r="14021" spans="1:27" x14ac:dyDescent="0.3">
      <c r="A14021" s="43">
        <v>2191618</v>
      </c>
      <c r="B14021" s="43" t="s">
        <v>3000</v>
      </c>
      <c r="C14021" s="43" t="s">
        <v>541</v>
      </c>
      <c r="E14021" s="43" t="s">
        <v>6263</v>
      </c>
      <c r="F14021" s="43" t="s">
        <v>28</v>
      </c>
      <c r="G14021" s="43">
        <v>49064</v>
      </c>
      <c r="Y14021" s="43" t="str">
        <f t="shared" si="438"/>
        <v/>
      </c>
      <c r="AA14021" s="43" t="e">
        <f t="shared" si="439"/>
        <v>#N/A</v>
      </c>
    </row>
    <row r="14022" spans="1:27" x14ac:dyDescent="0.3">
      <c r="A14022" s="43">
        <v>1798450</v>
      </c>
      <c r="B14022" s="43" t="s">
        <v>9511</v>
      </c>
      <c r="C14022" s="43" t="s">
        <v>266</v>
      </c>
      <c r="E14022" s="43" t="s">
        <v>6263</v>
      </c>
      <c r="F14022" s="43" t="s">
        <v>30</v>
      </c>
      <c r="G14022" s="43">
        <v>44072</v>
      </c>
      <c r="Y14022" s="43" t="str">
        <f t="shared" si="438"/>
        <v/>
      </c>
      <c r="AA14022" s="43" t="e">
        <f t="shared" si="439"/>
        <v>#N/A</v>
      </c>
    </row>
    <row r="14023" spans="1:27" x14ac:dyDescent="0.3">
      <c r="A14023" s="43">
        <v>2334931</v>
      </c>
      <c r="B14023" s="43" t="s">
        <v>9512</v>
      </c>
      <c r="C14023" s="43" t="s">
        <v>920</v>
      </c>
      <c r="E14023" s="43" t="s">
        <v>34</v>
      </c>
      <c r="F14023" s="43" t="s">
        <v>28</v>
      </c>
      <c r="G14023" s="43">
        <v>85005</v>
      </c>
      <c r="Y14023" s="43" t="str">
        <f t="shared" si="438"/>
        <v>COMP</v>
      </c>
      <c r="AA14023" s="43">
        <f t="shared" si="439"/>
        <v>2334931</v>
      </c>
    </row>
    <row r="14024" spans="1:27" x14ac:dyDescent="0.3">
      <c r="A14024" s="43">
        <v>1852095</v>
      </c>
      <c r="B14024" s="43" t="s">
        <v>9513</v>
      </c>
      <c r="C14024" s="43" t="s">
        <v>191</v>
      </c>
      <c r="E14024" s="43" t="s">
        <v>6263</v>
      </c>
      <c r="F14024" s="43" t="s">
        <v>30</v>
      </c>
      <c r="G14024" s="43">
        <v>44015</v>
      </c>
      <c r="Y14024" s="43" t="str">
        <f t="shared" si="438"/>
        <v/>
      </c>
      <c r="AA14024" s="43" t="e">
        <f t="shared" si="439"/>
        <v>#N/A</v>
      </c>
    </row>
    <row r="14025" spans="1:27" x14ac:dyDescent="0.3">
      <c r="A14025" s="43">
        <v>2306579</v>
      </c>
      <c r="B14025" s="43" t="s">
        <v>9514</v>
      </c>
      <c r="C14025" s="43" t="s">
        <v>9515</v>
      </c>
      <c r="E14025" s="43" t="s">
        <v>6263</v>
      </c>
      <c r="F14025" s="43" t="s">
        <v>30</v>
      </c>
      <c r="G14025" s="43">
        <v>53013</v>
      </c>
      <c r="Y14025" s="43" t="str">
        <f t="shared" si="438"/>
        <v/>
      </c>
      <c r="AA14025" s="43" t="e">
        <f t="shared" si="439"/>
        <v>#N/A</v>
      </c>
    </row>
    <row r="14026" spans="1:27" x14ac:dyDescent="0.3">
      <c r="A14026" s="43">
        <v>2156235</v>
      </c>
      <c r="B14026" s="43" t="s">
        <v>9514</v>
      </c>
      <c r="C14026" s="43" t="s">
        <v>316</v>
      </c>
      <c r="E14026" s="43" t="s">
        <v>6263</v>
      </c>
      <c r="F14026" s="43" t="s">
        <v>28</v>
      </c>
      <c r="G14026" s="43">
        <v>72009</v>
      </c>
      <c r="Y14026" s="43" t="str">
        <f t="shared" si="438"/>
        <v>COMP</v>
      </c>
      <c r="AA14026" s="43">
        <f t="shared" si="439"/>
        <v>2156235</v>
      </c>
    </row>
    <row r="14027" spans="1:27" x14ac:dyDescent="0.3">
      <c r="A14027" s="43">
        <v>2254323</v>
      </c>
      <c r="B14027" s="43" t="s">
        <v>9514</v>
      </c>
      <c r="C14027" s="43" t="s">
        <v>2630</v>
      </c>
      <c r="E14027" s="43" t="s">
        <v>6263</v>
      </c>
      <c r="F14027" s="43" t="s">
        <v>30</v>
      </c>
      <c r="G14027" s="43">
        <v>44012</v>
      </c>
      <c r="Y14027" s="43" t="str">
        <f t="shared" si="438"/>
        <v/>
      </c>
      <c r="AA14027" s="43" t="e">
        <f t="shared" si="439"/>
        <v>#N/A</v>
      </c>
    </row>
    <row r="14028" spans="1:27" x14ac:dyDescent="0.3">
      <c r="A14028" s="43">
        <v>2034799</v>
      </c>
      <c r="B14028" s="43" t="s">
        <v>9514</v>
      </c>
      <c r="C14028" s="43" t="s">
        <v>232</v>
      </c>
      <c r="E14028" s="43" t="s">
        <v>6263</v>
      </c>
      <c r="F14028" s="43" t="s">
        <v>28</v>
      </c>
      <c r="G14028" s="43">
        <v>53058</v>
      </c>
      <c r="Y14028" s="43" t="str">
        <f t="shared" si="438"/>
        <v>COMP</v>
      </c>
      <c r="AA14028" s="43">
        <f t="shared" si="439"/>
        <v>2034799</v>
      </c>
    </row>
    <row r="14029" spans="1:27" x14ac:dyDescent="0.3">
      <c r="A14029" s="43">
        <v>2421057</v>
      </c>
      <c r="B14029" s="43" t="s">
        <v>9514</v>
      </c>
      <c r="C14029" s="43" t="s">
        <v>183</v>
      </c>
      <c r="E14029" s="43" t="s">
        <v>6263</v>
      </c>
      <c r="F14029" s="43" t="s">
        <v>30</v>
      </c>
      <c r="G14029" s="43">
        <v>53057</v>
      </c>
      <c r="Y14029" s="43" t="str">
        <f t="shared" si="438"/>
        <v/>
      </c>
      <c r="AA14029" s="43" t="e">
        <f t="shared" si="439"/>
        <v>#N/A</v>
      </c>
    </row>
    <row r="14030" spans="1:27" x14ac:dyDescent="0.3">
      <c r="A14030" s="43">
        <v>1129299</v>
      </c>
      <c r="B14030" s="43" t="s">
        <v>9514</v>
      </c>
      <c r="C14030" s="43" t="s">
        <v>266</v>
      </c>
      <c r="E14030" s="43" t="s">
        <v>6263</v>
      </c>
      <c r="F14030" s="43" t="s">
        <v>30</v>
      </c>
      <c r="G14030" s="43">
        <v>49054</v>
      </c>
      <c r="Y14030" s="43" t="str">
        <f t="shared" si="438"/>
        <v>COMP</v>
      </c>
      <c r="AA14030" s="43">
        <f t="shared" si="439"/>
        <v>1129299</v>
      </c>
    </row>
    <row r="14031" spans="1:27" x14ac:dyDescent="0.3">
      <c r="A14031" s="43">
        <v>1320173</v>
      </c>
      <c r="B14031" s="43" t="s">
        <v>9516</v>
      </c>
      <c r="C14031" s="43" t="s">
        <v>1600</v>
      </c>
      <c r="E14031" s="43" t="s">
        <v>34</v>
      </c>
      <c r="F14031" s="43" t="s">
        <v>28</v>
      </c>
      <c r="G14031" s="43">
        <v>85017</v>
      </c>
      <c r="Y14031" s="43" t="str">
        <f t="shared" si="438"/>
        <v>COMP</v>
      </c>
      <c r="AA14031" s="43">
        <f t="shared" si="439"/>
        <v>1320173</v>
      </c>
    </row>
    <row r="14032" spans="1:27" x14ac:dyDescent="0.3">
      <c r="A14032" s="43">
        <v>225257</v>
      </c>
      <c r="B14032" s="43" t="s">
        <v>9517</v>
      </c>
      <c r="C14032" s="43" t="s">
        <v>2621</v>
      </c>
      <c r="E14032" s="43" t="s">
        <v>6263</v>
      </c>
      <c r="F14032" s="43" t="s">
        <v>28</v>
      </c>
      <c r="G14032" s="43">
        <v>49064</v>
      </c>
      <c r="Y14032" s="43" t="str">
        <f t="shared" si="438"/>
        <v/>
      </c>
      <c r="AA14032" s="43" t="e">
        <f t="shared" si="439"/>
        <v>#N/A</v>
      </c>
    </row>
    <row r="14033" spans="1:27" x14ac:dyDescent="0.3">
      <c r="A14033" s="43">
        <v>814716</v>
      </c>
      <c r="B14033" s="43" t="s">
        <v>3006</v>
      </c>
      <c r="C14033" s="43" t="s">
        <v>2510</v>
      </c>
      <c r="E14033" s="43" t="s">
        <v>6263</v>
      </c>
      <c r="F14033" s="43" t="s">
        <v>28</v>
      </c>
      <c r="G14033" s="43">
        <v>49019</v>
      </c>
      <c r="Y14033" s="43" t="str">
        <f t="shared" si="438"/>
        <v>COMP</v>
      </c>
      <c r="AA14033" s="43">
        <f t="shared" si="439"/>
        <v>814716</v>
      </c>
    </row>
    <row r="14034" spans="1:27" x14ac:dyDescent="0.3">
      <c r="A14034" s="43">
        <v>2174213</v>
      </c>
      <c r="B14034" s="43" t="s">
        <v>3006</v>
      </c>
      <c r="C14034" s="43" t="s">
        <v>331</v>
      </c>
      <c r="E14034" s="43" t="s">
        <v>31</v>
      </c>
      <c r="F14034" s="43" t="s">
        <v>30</v>
      </c>
      <c r="G14034" s="43">
        <v>49019</v>
      </c>
      <c r="Y14034" s="43" t="str">
        <f t="shared" si="438"/>
        <v>COMP</v>
      </c>
      <c r="AA14034" s="43">
        <f t="shared" si="439"/>
        <v>2174213</v>
      </c>
    </row>
    <row r="14035" spans="1:27" x14ac:dyDescent="0.3">
      <c r="A14035" s="43">
        <v>1940355</v>
      </c>
      <c r="B14035" s="43" t="s">
        <v>9518</v>
      </c>
      <c r="C14035" s="43" t="s">
        <v>668</v>
      </c>
      <c r="E14035" s="43" t="s">
        <v>6263</v>
      </c>
      <c r="F14035" s="43" t="s">
        <v>28</v>
      </c>
      <c r="G14035" s="43">
        <v>72072</v>
      </c>
      <c r="Y14035" s="43" t="str">
        <f t="shared" si="438"/>
        <v/>
      </c>
      <c r="AA14035" s="43" t="e">
        <f t="shared" si="439"/>
        <v>#N/A</v>
      </c>
    </row>
    <row r="14036" spans="1:27" x14ac:dyDescent="0.3">
      <c r="A14036" s="43">
        <v>1842119</v>
      </c>
      <c r="B14036" s="43" t="s">
        <v>9518</v>
      </c>
      <c r="C14036" s="43" t="s">
        <v>279</v>
      </c>
      <c r="E14036" s="43" t="s">
        <v>6263</v>
      </c>
      <c r="F14036" s="43" t="s">
        <v>30</v>
      </c>
      <c r="G14036" s="43">
        <v>72072</v>
      </c>
      <c r="Y14036" s="43" t="str">
        <f t="shared" si="438"/>
        <v/>
      </c>
      <c r="AA14036" s="43" t="e">
        <f t="shared" si="439"/>
        <v>#N/A</v>
      </c>
    </row>
    <row r="14037" spans="1:27" x14ac:dyDescent="0.3">
      <c r="A14037" s="43">
        <v>2120620</v>
      </c>
      <c r="B14037" s="43" t="s">
        <v>9519</v>
      </c>
      <c r="C14037" s="43" t="s">
        <v>525</v>
      </c>
      <c r="E14037" s="43" t="s">
        <v>6263</v>
      </c>
      <c r="F14037" s="43" t="s">
        <v>28</v>
      </c>
      <c r="G14037" s="43">
        <v>44079</v>
      </c>
      <c r="Y14037" s="43" t="str">
        <f t="shared" si="438"/>
        <v/>
      </c>
      <c r="AA14037" s="43" t="e">
        <f t="shared" si="439"/>
        <v>#N/A</v>
      </c>
    </row>
    <row r="14038" spans="1:27" x14ac:dyDescent="0.3">
      <c r="A14038" s="43">
        <v>2253837</v>
      </c>
      <c r="B14038" s="43" t="s">
        <v>9520</v>
      </c>
      <c r="C14038" s="43" t="s">
        <v>659</v>
      </c>
      <c r="E14038" s="43" t="s">
        <v>6263</v>
      </c>
      <c r="F14038" s="43" t="s">
        <v>28</v>
      </c>
      <c r="G14038" s="43">
        <v>72042</v>
      </c>
      <c r="Y14038" s="43" t="str">
        <f t="shared" si="438"/>
        <v/>
      </c>
      <c r="AA14038" s="43" t="e">
        <f t="shared" si="439"/>
        <v>#N/A</v>
      </c>
    </row>
    <row r="14039" spans="1:27" x14ac:dyDescent="0.3">
      <c r="A14039" s="43">
        <v>2197855</v>
      </c>
      <c r="B14039" s="43" t="s">
        <v>9521</v>
      </c>
      <c r="C14039" s="43" t="s">
        <v>9522</v>
      </c>
      <c r="E14039" s="43" t="s">
        <v>6263</v>
      </c>
      <c r="F14039" s="43" t="s">
        <v>28</v>
      </c>
      <c r="G14039" s="43">
        <v>72029</v>
      </c>
      <c r="Y14039" s="43" t="str">
        <f t="shared" si="438"/>
        <v>COMP</v>
      </c>
      <c r="AA14039" s="43">
        <f t="shared" si="439"/>
        <v>2197855</v>
      </c>
    </row>
    <row r="14040" spans="1:27" x14ac:dyDescent="0.3">
      <c r="A14040" s="43">
        <v>1507296</v>
      </c>
      <c r="B14040" s="43" t="s">
        <v>3009</v>
      </c>
      <c r="C14040" s="43" t="s">
        <v>1126</v>
      </c>
      <c r="E14040" s="43" t="s">
        <v>6263</v>
      </c>
      <c r="F14040" s="43" t="s">
        <v>30</v>
      </c>
      <c r="G14040" s="43">
        <v>44052</v>
      </c>
      <c r="Y14040" s="43" t="str">
        <f t="shared" si="438"/>
        <v/>
      </c>
      <c r="AA14040" s="43" t="e">
        <f t="shared" si="439"/>
        <v>#N/A</v>
      </c>
    </row>
    <row r="14041" spans="1:27" x14ac:dyDescent="0.3">
      <c r="A14041" s="43">
        <v>2266510</v>
      </c>
      <c r="B14041" s="43" t="s">
        <v>3009</v>
      </c>
      <c r="C14041" s="43" t="s">
        <v>436</v>
      </c>
      <c r="E14041" s="43" t="s">
        <v>29</v>
      </c>
      <c r="F14041" s="43" t="s">
        <v>28</v>
      </c>
      <c r="G14041" s="43">
        <v>72080</v>
      </c>
      <c r="Y14041" s="43" t="str">
        <f t="shared" si="438"/>
        <v>COMP</v>
      </c>
      <c r="AA14041" s="43">
        <f t="shared" si="439"/>
        <v>2266510</v>
      </c>
    </row>
    <row r="14042" spans="1:27" x14ac:dyDescent="0.3">
      <c r="A14042" s="43">
        <v>1077838</v>
      </c>
      <c r="B14042" s="43" t="s">
        <v>3009</v>
      </c>
      <c r="C14042" s="43" t="s">
        <v>425</v>
      </c>
      <c r="E14042" s="43" t="s">
        <v>6263</v>
      </c>
      <c r="F14042" s="43" t="s">
        <v>28</v>
      </c>
      <c r="G14042" s="43">
        <v>72041</v>
      </c>
      <c r="Y14042" s="43" t="str">
        <f t="shared" si="438"/>
        <v>COMP</v>
      </c>
      <c r="AA14042" s="43">
        <f t="shared" si="439"/>
        <v>1077838</v>
      </c>
    </row>
    <row r="14043" spans="1:27" x14ac:dyDescent="0.3">
      <c r="A14043" s="43">
        <v>1563705</v>
      </c>
      <c r="B14043" s="43" t="s">
        <v>3009</v>
      </c>
      <c r="C14043" s="43" t="s">
        <v>1992</v>
      </c>
      <c r="E14043" s="43" t="s">
        <v>31</v>
      </c>
      <c r="F14043" s="43" t="s">
        <v>30</v>
      </c>
      <c r="G14043" s="43">
        <v>49067</v>
      </c>
      <c r="Y14043" s="43" t="str">
        <f t="shared" si="438"/>
        <v>COMP</v>
      </c>
      <c r="AA14043" s="43">
        <f t="shared" si="439"/>
        <v>1563705</v>
      </c>
    </row>
    <row r="14044" spans="1:27" x14ac:dyDescent="0.3">
      <c r="A14044" s="43">
        <v>1187199</v>
      </c>
      <c r="B14044" s="43" t="s">
        <v>3009</v>
      </c>
      <c r="C14044" s="43" t="s">
        <v>329</v>
      </c>
      <c r="E14044" s="43" t="s">
        <v>6263</v>
      </c>
      <c r="F14044" s="43" t="s">
        <v>28</v>
      </c>
      <c r="G14044" s="43">
        <v>85018</v>
      </c>
      <c r="Y14044" s="43" t="str">
        <f t="shared" si="438"/>
        <v>COMP</v>
      </c>
      <c r="AA14044" s="43">
        <f t="shared" si="439"/>
        <v>1187199</v>
      </c>
    </row>
    <row r="14045" spans="1:27" x14ac:dyDescent="0.3">
      <c r="A14045" s="43">
        <v>1974316</v>
      </c>
      <c r="B14045" s="43" t="s">
        <v>3009</v>
      </c>
      <c r="C14045" s="43" t="s">
        <v>565</v>
      </c>
      <c r="E14045" s="43" t="s">
        <v>29</v>
      </c>
      <c r="F14045" s="43" t="s">
        <v>28</v>
      </c>
      <c r="G14045" s="43">
        <v>85017</v>
      </c>
      <c r="Y14045" s="43" t="str">
        <f t="shared" si="438"/>
        <v>COMP</v>
      </c>
      <c r="AA14045" s="43">
        <f t="shared" si="439"/>
        <v>1974316</v>
      </c>
    </row>
    <row r="14046" spans="1:27" x14ac:dyDescent="0.3">
      <c r="A14046" s="43">
        <v>1469608</v>
      </c>
      <c r="B14046" s="43" t="s">
        <v>3009</v>
      </c>
      <c r="C14046" s="43" t="s">
        <v>795</v>
      </c>
      <c r="E14046" s="43" t="s">
        <v>6263</v>
      </c>
      <c r="F14046" s="43" t="s">
        <v>30</v>
      </c>
      <c r="G14046" s="43">
        <v>72041</v>
      </c>
      <c r="Y14046" s="43" t="str">
        <f t="shared" si="438"/>
        <v/>
      </c>
      <c r="AA14046" s="43" t="e">
        <f t="shared" si="439"/>
        <v>#N/A</v>
      </c>
    </row>
    <row r="14047" spans="1:27" x14ac:dyDescent="0.3">
      <c r="A14047" s="43">
        <v>2389252</v>
      </c>
      <c r="B14047" s="43" t="s">
        <v>3009</v>
      </c>
      <c r="C14047" s="43" t="s">
        <v>1567</v>
      </c>
      <c r="E14047" s="43" t="s">
        <v>6263</v>
      </c>
      <c r="F14047" s="43" t="s">
        <v>28</v>
      </c>
      <c r="G14047" s="43">
        <v>44079</v>
      </c>
      <c r="Y14047" s="43" t="str">
        <f t="shared" si="438"/>
        <v/>
      </c>
      <c r="AA14047" s="43" t="e">
        <f t="shared" si="439"/>
        <v>#N/A</v>
      </c>
    </row>
    <row r="14048" spans="1:27" x14ac:dyDescent="0.3">
      <c r="A14048" s="43">
        <v>1442788</v>
      </c>
      <c r="B14048" s="43" t="s">
        <v>3009</v>
      </c>
      <c r="C14048" s="43" t="s">
        <v>9523</v>
      </c>
      <c r="E14048" s="43" t="s">
        <v>31</v>
      </c>
      <c r="F14048" s="43" t="s">
        <v>30</v>
      </c>
      <c r="G14048" s="43">
        <v>72080</v>
      </c>
      <c r="Y14048" s="43" t="str">
        <f t="shared" si="438"/>
        <v>COMP</v>
      </c>
      <c r="AA14048" s="43">
        <f t="shared" si="439"/>
        <v>1442788</v>
      </c>
    </row>
    <row r="14049" spans="1:27" x14ac:dyDescent="0.3">
      <c r="A14049" s="43">
        <v>1712436</v>
      </c>
      <c r="B14049" s="43" t="s">
        <v>3009</v>
      </c>
      <c r="C14049" s="43" t="s">
        <v>777</v>
      </c>
      <c r="E14049" s="43" t="s">
        <v>31</v>
      </c>
      <c r="F14049" s="43" t="s">
        <v>30</v>
      </c>
      <c r="G14049" s="43">
        <v>49067</v>
      </c>
      <c r="Y14049" s="43" t="str">
        <f t="shared" si="438"/>
        <v>COMP</v>
      </c>
      <c r="AA14049" s="43">
        <f t="shared" si="439"/>
        <v>1712436</v>
      </c>
    </row>
    <row r="14050" spans="1:27" x14ac:dyDescent="0.3">
      <c r="A14050" s="43">
        <v>1755129</v>
      </c>
      <c r="B14050" s="43" t="s">
        <v>3009</v>
      </c>
      <c r="C14050" s="43" t="s">
        <v>530</v>
      </c>
      <c r="E14050" s="43" t="s">
        <v>6263</v>
      </c>
      <c r="F14050" s="43" t="s">
        <v>30</v>
      </c>
      <c r="G14050" s="43">
        <v>72041</v>
      </c>
      <c r="Y14050" s="43" t="str">
        <f t="shared" si="438"/>
        <v>COMP</v>
      </c>
      <c r="AA14050" s="43">
        <f t="shared" si="439"/>
        <v>1755129</v>
      </c>
    </row>
    <row r="14051" spans="1:27" x14ac:dyDescent="0.3">
      <c r="A14051" s="43">
        <v>695553</v>
      </c>
      <c r="B14051" s="43" t="s">
        <v>3009</v>
      </c>
      <c r="C14051" s="43" t="s">
        <v>305</v>
      </c>
      <c r="E14051" s="43" t="s">
        <v>29</v>
      </c>
      <c r="F14051" s="43" t="s">
        <v>28</v>
      </c>
      <c r="G14051" s="43">
        <v>44001</v>
      </c>
      <c r="Y14051" s="43" t="str">
        <f t="shared" si="438"/>
        <v/>
      </c>
      <c r="AA14051" s="43" t="e">
        <f t="shared" si="439"/>
        <v>#N/A</v>
      </c>
    </row>
    <row r="14052" spans="1:27" x14ac:dyDescent="0.3">
      <c r="A14052" s="43">
        <v>2405142</v>
      </c>
      <c r="B14052" s="43" t="s">
        <v>3009</v>
      </c>
      <c r="C14052" s="43" t="s">
        <v>175</v>
      </c>
      <c r="E14052" s="43" t="s">
        <v>6263</v>
      </c>
      <c r="F14052" s="43" t="s">
        <v>28</v>
      </c>
      <c r="G14052" s="43">
        <v>53022</v>
      </c>
      <c r="Y14052" s="43" t="str">
        <f t="shared" si="438"/>
        <v/>
      </c>
      <c r="AA14052" s="43" t="e">
        <f t="shared" si="439"/>
        <v>#N/A</v>
      </c>
    </row>
    <row r="14053" spans="1:27" x14ac:dyDescent="0.3">
      <c r="A14053" s="43">
        <v>352870</v>
      </c>
      <c r="B14053" s="43" t="s">
        <v>3009</v>
      </c>
      <c r="C14053" s="43" t="s">
        <v>9524</v>
      </c>
      <c r="E14053" s="43" t="s">
        <v>6263</v>
      </c>
      <c r="F14053" s="43" t="s">
        <v>28</v>
      </c>
      <c r="G14053" s="43">
        <v>44094</v>
      </c>
      <c r="Y14053" s="43" t="str">
        <f t="shared" si="438"/>
        <v/>
      </c>
      <c r="AA14053" s="43" t="e">
        <f t="shared" si="439"/>
        <v>#N/A</v>
      </c>
    </row>
    <row r="14054" spans="1:27" x14ac:dyDescent="0.3">
      <c r="A14054" s="43">
        <v>870946</v>
      </c>
      <c r="B14054" s="43" t="s">
        <v>3009</v>
      </c>
      <c r="C14054" s="43" t="s">
        <v>1135</v>
      </c>
      <c r="E14054" s="43" t="s">
        <v>6263</v>
      </c>
      <c r="F14054" s="43" t="s">
        <v>28</v>
      </c>
      <c r="G14054" s="43">
        <v>44052</v>
      </c>
      <c r="Y14054" s="43" t="str">
        <f t="shared" si="438"/>
        <v>COMP</v>
      </c>
      <c r="AA14054" s="43">
        <f t="shared" si="439"/>
        <v>870946</v>
      </c>
    </row>
    <row r="14055" spans="1:27" x14ac:dyDescent="0.3">
      <c r="A14055" s="43">
        <v>1128405</v>
      </c>
      <c r="B14055" s="43" t="s">
        <v>9525</v>
      </c>
      <c r="C14055" s="43" t="s">
        <v>548</v>
      </c>
      <c r="E14055" s="43" t="s">
        <v>6263</v>
      </c>
      <c r="F14055" s="43" t="s">
        <v>28</v>
      </c>
      <c r="G14055" s="43">
        <v>49001</v>
      </c>
      <c r="Y14055" s="43" t="str">
        <f t="shared" si="438"/>
        <v>COMP</v>
      </c>
      <c r="AA14055" s="43">
        <f t="shared" si="439"/>
        <v>1128405</v>
      </c>
    </row>
    <row r="14056" spans="1:27" x14ac:dyDescent="0.3">
      <c r="A14056" s="43">
        <v>2432718</v>
      </c>
      <c r="B14056" s="43" t="s">
        <v>3804</v>
      </c>
      <c r="C14056" s="43" t="s">
        <v>8301</v>
      </c>
      <c r="E14056" s="43" t="s">
        <v>29</v>
      </c>
      <c r="F14056" s="43" t="s">
        <v>28</v>
      </c>
      <c r="G14056" s="43">
        <v>44024</v>
      </c>
      <c r="Y14056" s="43" t="str">
        <f t="shared" si="438"/>
        <v>COMP</v>
      </c>
      <c r="AA14056" s="43">
        <f t="shared" si="439"/>
        <v>2432718</v>
      </c>
    </row>
    <row r="14057" spans="1:27" x14ac:dyDescent="0.3">
      <c r="A14057" s="43">
        <v>571142</v>
      </c>
      <c r="B14057" s="43" t="s">
        <v>9526</v>
      </c>
      <c r="C14057" s="43" t="s">
        <v>937</v>
      </c>
      <c r="E14057" s="43" t="s">
        <v>6263</v>
      </c>
      <c r="F14057" s="43" t="s">
        <v>28</v>
      </c>
      <c r="G14057" s="43">
        <v>44099</v>
      </c>
      <c r="Y14057" s="43" t="str">
        <f t="shared" si="438"/>
        <v/>
      </c>
      <c r="AA14057" s="43" t="e">
        <f t="shared" si="439"/>
        <v>#N/A</v>
      </c>
    </row>
    <row r="14058" spans="1:27" x14ac:dyDescent="0.3">
      <c r="A14058" s="43">
        <v>1141120</v>
      </c>
      <c r="B14058" s="43" t="s">
        <v>9527</v>
      </c>
      <c r="C14058" s="43" t="s">
        <v>1835</v>
      </c>
      <c r="E14058" s="43" t="s">
        <v>6263</v>
      </c>
      <c r="F14058" s="43" t="s">
        <v>28</v>
      </c>
      <c r="G14058" s="43">
        <v>49054</v>
      </c>
      <c r="Y14058" s="43" t="str">
        <f t="shared" si="438"/>
        <v/>
      </c>
      <c r="AA14058" s="43" t="e">
        <f t="shared" si="439"/>
        <v>#N/A</v>
      </c>
    </row>
    <row r="14059" spans="1:27" x14ac:dyDescent="0.3">
      <c r="A14059" s="43">
        <v>1557696</v>
      </c>
      <c r="B14059" s="43" t="s">
        <v>9527</v>
      </c>
      <c r="C14059" s="43" t="s">
        <v>1752</v>
      </c>
      <c r="E14059" s="43" t="s">
        <v>6263</v>
      </c>
      <c r="F14059" s="43" t="s">
        <v>30</v>
      </c>
      <c r="G14059" s="43">
        <v>49054</v>
      </c>
      <c r="Y14059" s="43" t="str">
        <f t="shared" si="438"/>
        <v/>
      </c>
      <c r="AA14059" s="43" t="e">
        <f t="shared" si="439"/>
        <v>#N/A</v>
      </c>
    </row>
    <row r="14060" spans="1:27" x14ac:dyDescent="0.3">
      <c r="A14060" s="43">
        <v>1421929</v>
      </c>
      <c r="B14060" s="43" t="s">
        <v>9528</v>
      </c>
      <c r="C14060" s="43" t="s">
        <v>390</v>
      </c>
      <c r="E14060" s="43" t="s">
        <v>6263</v>
      </c>
      <c r="F14060" s="43" t="s">
        <v>30</v>
      </c>
      <c r="G14060" s="43">
        <v>85062</v>
      </c>
      <c r="Y14060" s="43" t="str">
        <f t="shared" si="438"/>
        <v/>
      </c>
      <c r="AA14060" s="43" t="e">
        <f t="shared" si="439"/>
        <v>#N/A</v>
      </c>
    </row>
    <row r="14061" spans="1:27" x14ac:dyDescent="0.3">
      <c r="A14061" s="43">
        <v>2017384</v>
      </c>
      <c r="B14061" s="43" t="s">
        <v>9529</v>
      </c>
      <c r="C14061" s="43" t="s">
        <v>1149</v>
      </c>
      <c r="E14061" s="43" t="s">
        <v>6263</v>
      </c>
      <c r="F14061" s="43" t="s">
        <v>28</v>
      </c>
      <c r="G14061" s="43">
        <v>53019</v>
      </c>
      <c r="Y14061" s="43" t="str">
        <f t="shared" si="438"/>
        <v/>
      </c>
      <c r="AA14061" s="43" t="e">
        <f t="shared" si="439"/>
        <v>#N/A</v>
      </c>
    </row>
    <row r="14062" spans="1:27" x14ac:dyDescent="0.3">
      <c r="A14062" s="43">
        <v>2240345</v>
      </c>
      <c r="B14062" s="43" t="s">
        <v>9530</v>
      </c>
      <c r="C14062" s="43" t="s">
        <v>620</v>
      </c>
      <c r="E14062" s="43" t="s">
        <v>6263</v>
      </c>
      <c r="F14062" s="43" t="s">
        <v>30</v>
      </c>
      <c r="G14062" s="43">
        <v>53013</v>
      </c>
      <c r="Y14062" s="43" t="str">
        <f t="shared" si="438"/>
        <v/>
      </c>
      <c r="AA14062" s="43" t="e">
        <f t="shared" si="439"/>
        <v>#N/A</v>
      </c>
    </row>
    <row r="14063" spans="1:27" x14ac:dyDescent="0.3">
      <c r="A14063" s="43">
        <v>2239107</v>
      </c>
      <c r="B14063" s="43" t="s">
        <v>9531</v>
      </c>
      <c r="C14063" s="43" t="s">
        <v>514</v>
      </c>
      <c r="E14063" s="43" t="s">
        <v>6263</v>
      </c>
      <c r="F14063" s="43" t="s">
        <v>28</v>
      </c>
      <c r="G14063" s="43">
        <v>44136</v>
      </c>
      <c r="Y14063" s="43" t="str">
        <f t="shared" si="438"/>
        <v/>
      </c>
      <c r="AA14063" s="43" t="e">
        <f t="shared" si="439"/>
        <v>#N/A</v>
      </c>
    </row>
    <row r="14064" spans="1:27" x14ac:dyDescent="0.3">
      <c r="A14064" s="43">
        <v>2318959</v>
      </c>
      <c r="B14064" s="43" t="s">
        <v>9531</v>
      </c>
      <c r="C14064" s="43" t="s">
        <v>193</v>
      </c>
      <c r="E14064" s="43" t="s">
        <v>6263</v>
      </c>
      <c r="F14064" s="43" t="s">
        <v>28</v>
      </c>
      <c r="G14064" s="43">
        <v>44111</v>
      </c>
      <c r="Y14064" s="43" t="str">
        <f t="shared" si="438"/>
        <v/>
      </c>
      <c r="AA14064" s="43" t="e">
        <f t="shared" si="439"/>
        <v>#N/A</v>
      </c>
    </row>
    <row r="14065" spans="1:27" x14ac:dyDescent="0.3">
      <c r="A14065" s="43">
        <v>2376254</v>
      </c>
      <c r="B14065" s="43" t="s">
        <v>9531</v>
      </c>
      <c r="C14065" s="43" t="s">
        <v>993</v>
      </c>
      <c r="E14065" s="43" t="s">
        <v>6263</v>
      </c>
      <c r="F14065" s="43" t="s">
        <v>30</v>
      </c>
      <c r="G14065" s="43">
        <v>44099</v>
      </c>
      <c r="Y14065" s="43" t="str">
        <f t="shared" si="438"/>
        <v/>
      </c>
      <c r="AA14065" s="43" t="e">
        <f t="shared" si="439"/>
        <v>#N/A</v>
      </c>
    </row>
    <row r="14066" spans="1:27" x14ac:dyDescent="0.3">
      <c r="A14066" s="43">
        <v>1070104</v>
      </c>
      <c r="B14066" s="43" t="s">
        <v>9531</v>
      </c>
      <c r="C14066" s="43" t="s">
        <v>230</v>
      </c>
      <c r="E14066" s="43" t="s">
        <v>6263</v>
      </c>
      <c r="F14066" s="43" t="s">
        <v>28</v>
      </c>
      <c r="G14066" s="43">
        <v>49037</v>
      </c>
      <c r="Y14066" s="43" t="str">
        <f t="shared" si="438"/>
        <v>COMP</v>
      </c>
      <c r="AA14066" s="43">
        <f t="shared" si="439"/>
        <v>1070104</v>
      </c>
    </row>
    <row r="14067" spans="1:27" x14ac:dyDescent="0.3">
      <c r="A14067" s="43">
        <v>1974069</v>
      </c>
      <c r="B14067" s="43" t="s">
        <v>9531</v>
      </c>
      <c r="C14067" s="43" t="s">
        <v>1351</v>
      </c>
      <c r="E14067" s="43" t="s">
        <v>6263</v>
      </c>
      <c r="F14067" s="43" t="s">
        <v>28</v>
      </c>
      <c r="G14067" s="43">
        <v>44074</v>
      </c>
      <c r="Y14067" s="43" t="str">
        <f t="shared" si="438"/>
        <v>COMP</v>
      </c>
      <c r="AA14067" s="43">
        <f t="shared" si="439"/>
        <v>1974069</v>
      </c>
    </row>
    <row r="14068" spans="1:27" x14ac:dyDescent="0.3">
      <c r="A14068" s="43">
        <v>2074790</v>
      </c>
      <c r="B14068" s="43" t="s">
        <v>9531</v>
      </c>
      <c r="C14068" s="43" t="s">
        <v>1084</v>
      </c>
      <c r="E14068" s="43" t="s">
        <v>6263</v>
      </c>
      <c r="F14068" s="43" t="s">
        <v>30</v>
      </c>
      <c r="G14068" s="43">
        <v>44108</v>
      </c>
      <c r="Y14068" s="43" t="str">
        <f t="shared" si="438"/>
        <v/>
      </c>
      <c r="AA14068" s="43" t="e">
        <f t="shared" si="439"/>
        <v>#N/A</v>
      </c>
    </row>
    <row r="14069" spans="1:27" x14ac:dyDescent="0.3">
      <c r="A14069" s="43">
        <v>1483074</v>
      </c>
      <c r="B14069" s="43" t="s">
        <v>9531</v>
      </c>
      <c r="C14069" s="43" t="s">
        <v>3781</v>
      </c>
      <c r="E14069" s="43" t="s">
        <v>31</v>
      </c>
      <c r="F14069" s="43" t="s">
        <v>30</v>
      </c>
      <c r="G14069" s="43">
        <v>49019</v>
      </c>
      <c r="Y14069" s="43" t="str">
        <f t="shared" si="438"/>
        <v>COMP</v>
      </c>
      <c r="AA14069" s="43">
        <f t="shared" si="439"/>
        <v>1483074</v>
      </c>
    </row>
    <row r="14070" spans="1:27" x14ac:dyDescent="0.3">
      <c r="A14070" s="43">
        <v>2357456</v>
      </c>
      <c r="B14070" s="43" t="s">
        <v>9531</v>
      </c>
      <c r="C14070" s="43" t="s">
        <v>9532</v>
      </c>
      <c r="E14070" s="43" t="s">
        <v>35</v>
      </c>
      <c r="F14070" s="43" t="s">
        <v>30</v>
      </c>
      <c r="G14070" s="43">
        <v>44024</v>
      </c>
      <c r="Y14070" s="43" t="str">
        <f t="shared" si="438"/>
        <v>COMP</v>
      </c>
      <c r="AA14070" s="43">
        <f t="shared" si="439"/>
        <v>2357456</v>
      </c>
    </row>
    <row r="14071" spans="1:27" x14ac:dyDescent="0.3">
      <c r="A14071" s="43">
        <v>1652433</v>
      </c>
      <c r="B14071" s="43" t="s">
        <v>9531</v>
      </c>
      <c r="C14071" s="43" t="s">
        <v>475</v>
      </c>
      <c r="E14071" s="43" t="s">
        <v>6263</v>
      </c>
      <c r="F14071" s="43" t="s">
        <v>28</v>
      </c>
      <c r="G14071" s="43">
        <v>49031</v>
      </c>
      <c r="Y14071" s="43" t="str">
        <f t="shared" si="438"/>
        <v/>
      </c>
      <c r="AA14071" s="43" t="e">
        <f t="shared" si="439"/>
        <v>#N/A</v>
      </c>
    </row>
    <row r="14072" spans="1:27" x14ac:dyDescent="0.3">
      <c r="A14072" s="43">
        <v>1874792</v>
      </c>
      <c r="B14072" s="43" t="s">
        <v>9533</v>
      </c>
      <c r="C14072" s="43" t="s">
        <v>241</v>
      </c>
      <c r="E14072" s="43" t="s">
        <v>6263</v>
      </c>
      <c r="F14072" s="43" t="s">
        <v>28</v>
      </c>
      <c r="G14072" s="43">
        <v>49020</v>
      </c>
      <c r="Y14072" s="43" t="str">
        <f t="shared" si="438"/>
        <v/>
      </c>
      <c r="AA14072" s="43" t="e">
        <f t="shared" si="439"/>
        <v>#N/A</v>
      </c>
    </row>
    <row r="14073" spans="1:27" x14ac:dyDescent="0.3">
      <c r="A14073" s="43">
        <v>1642357</v>
      </c>
      <c r="B14073" s="43" t="s">
        <v>9534</v>
      </c>
      <c r="C14073" s="43" t="s">
        <v>237</v>
      </c>
      <c r="E14073" s="43" t="s">
        <v>6263</v>
      </c>
      <c r="F14073" s="43" t="s">
        <v>30</v>
      </c>
      <c r="G14073" s="43">
        <v>85024</v>
      </c>
      <c r="Y14073" s="43" t="str">
        <f t="shared" si="438"/>
        <v>COMP</v>
      </c>
      <c r="AA14073" s="43">
        <f t="shared" si="439"/>
        <v>1642357</v>
      </c>
    </row>
    <row r="14074" spans="1:27" x14ac:dyDescent="0.3">
      <c r="A14074" s="43">
        <v>733153</v>
      </c>
      <c r="B14074" s="43" t="s">
        <v>3015</v>
      </c>
      <c r="C14074" s="43" t="s">
        <v>193</v>
      </c>
      <c r="E14074" s="43" t="s">
        <v>6263</v>
      </c>
      <c r="F14074" s="43" t="s">
        <v>28</v>
      </c>
      <c r="G14074" s="43">
        <v>85080</v>
      </c>
      <c r="Y14074" s="43" t="str">
        <f t="shared" si="438"/>
        <v/>
      </c>
      <c r="AA14074" s="43" t="e">
        <f t="shared" si="439"/>
        <v>#N/A</v>
      </c>
    </row>
    <row r="14075" spans="1:27" x14ac:dyDescent="0.3">
      <c r="A14075" s="43">
        <v>2269250</v>
      </c>
      <c r="B14075" s="43" t="s">
        <v>3015</v>
      </c>
      <c r="C14075" s="43" t="s">
        <v>557</v>
      </c>
      <c r="E14075" s="43" t="s">
        <v>6263</v>
      </c>
      <c r="F14075" s="43" t="s">
        <v>30</v>
      </c>
      <c r="G14075" s="43">
        <v>49001</v>
      </c>
      <c r="Y14075" s="43" t="str">
        <f t="shared" si="438"/>
        <v/>
      </c>
      <c r="AA14075" s="43" t="e">
        <f t="shared" si="439"/>
        <v>#N/A</v>
      </c>
    </row>
    <row r="14076" spans="1:27" x14ac:dyDescent="0.3">
      <c r="A14076" s="43">
        <v>315352</v>
      </c>
      <c r="B14076" s="43" t="s">
        <v>9535</v>
      </c>
      <c r="C14076" s="43" t="s">
        <v>232</v>
      </c>
      <c r="E14076" s="43" t="s">
        <v>6263</v>
      </c>
      <c r="F14076" s="43" t="s">
        <v>28</v>
      </c>
      <c r="G14076" s="43">
        <v>44052</v>
      </c>
      <c r="Y14076" s="43" t="str">
        <f t="shared" si="438"/>
        <v>COMP</v>
      </c>
      <c r="AA14076" s="43">
        <f t="shared" si="439"/>
        <v>315352</v>
      </c>
    </row>
    <row r="14077" spans="1:27" x14ac:dyDescent="0.3">
      <c r="A14077" s="43">
        <v>2265414</v>
      </c>
      <c r="B14077" s="43" t="s">
        <v>9536</v>
      </c>
      <c r="C14077" s="43" t="s">
        <v>202</v>
      </c>
      <c r="E14077" s="43" t="s">
        <v>6263</v>
      </c>
      <c r="F14077" s="43" t="s">
        <v>28</v>
      </c>
      <c r="G14077" s="43">
        <v>72029</v>
      </c>
      <c r="Y14077" s="43" t="str">
        <f t="shared" si="438"/>
        <v>COMP</v>
      </c>
      <c r="AA14077" s="43">
        <f t="shared" si="439"/>
        <v>2265414</v>
      </c>
    </row>
    <row r="14078" spans="1:27" x14ac:dyDescent="0.3">
      <c r="A14078" s="43">
        <v>2346923</v>
      </c>
      <c r="B14078" s="43" t="s">
        <v>3018</v>
      </c>
      <c r="C14078" s="43" t="s">
        <v>226</v>
      </c>
      <c r="E14078" s="43" t="s">
        <v>6263</v>
      </c>
      <c r="F14078" s="43" t="s">
        <v>30</v>
      </c>
      <c r="G14078" s="43">
        <v>44021</v>
      </c>
      <c r="Y14078" s="43" t="str">
        <f t="shared" si="438"/>
        <v/>
      </c>
      <c r="AA14078" s="43" t="e">
        <f t="shared" si="439"/>
        <v>#N/A</v>
      </c>
    </row>
    <row r="14079" spans="1:27" x14ac:dyDescent="0.3">
      <c r="A14079" s="43">
        <v>2229625</v>
      </c>
      <c r="B14079" s="43" t="s">
        <v>9537</v>
      </c>
      <c r="C14079" s="43" t="s">
        <v>492</v>
      </c>
      <c r="E14079" s="43" t="s">
        <v>6263</v>
      </c>
      <c r="F14079" s="43" t="s">
        <v>30</v>
      </c>
      <c r="G14079" s="43">
        <v>44055</v>
      </c>
      <c r="Y14079" s="43" t="str">
        <f t="shared" si="438"/>
        <v/>
      </c>
      <c r="AA14079" s="43" t="e">
        <f t="shared" si="439"/>
        <v>#N/A</v>
      </c>
    </row>
    <row r="14080" spans="1:27" x14ac:dyDescent="0.3">
      <c r="A14080" s="43">
        <v>1782803</v>
      </c>
      <c r="B14080" s="43" t="s">
        <v>9538</v>
      </c>
      <c r="C14080" s="43" t="s">
        <v>5397</v>
      </c>
      <c r="E14080" s="43" t="s">
        <v>35</v>
      </c>
      <c r="F14080" s="43" t="s">
        <v>28</v>
      </c>
      <c r="G14080" s="43">
        <v>85067</v>
      </c>
      <c r="Y14080" s="43" t="str">
        <f t="shared" si="438"/>
        <v>COMP</v>
      </c>
      <c r="AA14080" s="43">
        <f t="shared" si="439"/>
        <v>1782803</v>
      </c>
    </row>
    <row r="14081" spans="1:27" x14ac:dyDescent="0.3">
      <c r="A14081" s="43">
        <v>2185768</v>
      </c>
      <c r="B14081" s="43" t="s">
        <v>9539</v>
      </c>
      <c r="C14081" s="43" t="s">
        <v>355</v>
      </c>
      <c r="E14081" s="43" t="s">
        <v>35</v>
      </c>
      <c r="F14081" s="43" t="s">
        <v>30</v>
      </c>
      <c r="G14081" s="43">
        <v>44049</v>
      </c>
      <c r="Y14081" s="43" t="str">
        <f t="shared" si="438"/>
        <v>COMP</v>
      </c>
      <c r="AA14081" s="43">
        <f t="shared" si="439"/>
        <v>2185768</v>
      </c>
    </row>
    <row r="14082" spans="1:27" x14ac:dyDescent="0.3">
      <c r="A14082" s="43">
        <v>1816165</v>
      </c>
      <c r="B14082" s="43" t="s">
        <v>9540</v>
      </c>
      <c r="C14082" s="43" t="s">
        <v>922</v>
      </c>
      <c r="E14082" s="43" t="s">
        <v>6263</v>
      </c>
      <c r="F14082" s="43" t="s">
        <v>30</v>
      </c>
      <c r="G14082" s="43">
        <v>85033</v>
      </c>
      <c r="Y14082" s="43" t="str">
        <f t="shared" ref="Y14082:Y14145" si="440">IF(ISERROR(AA14082)=FALSE,"COMP","")</f>
        <v/>
      </c>
      <c r="AA14082" s="43" t="e">
        <f t="shared" si="439"/>
        <v>#N/A</v>
      </c>
    </row>
    <row r="14083" spans="1:27" x14ac:dyDescent="0.3">
      <c r="A14083" s="43">
        <v>1508783</v>
      </c>
      <c r="B14083" s="43" t="s">
        <v>9541</v>
      </c>
      <c r="C14083" s="43" t="s">
        <v>512</v>
      </c>
      <c r="E14083" s="43" t="s">
        <v>35</v>
      </c>
      <c r="F14083" s="43" t="s">
        <v>28</v>
      </c>
      <c r="G14083" s="43">
        <v>85005</v>
      </c>
      <c r="Y14083" s="43" t="str">
        <f t="shared" si="440"/>
        <v>COMP</v>
      </c>
      <c r="AA14083" s="43">
        <f t="shared" ref="AA14083:AA14146" si="441">VLOOKUP(A14083,Z:Z,1,FALSE)</f>
        <v>1508783</v>
      </c>
    </row>
    <row r="14084" spans="1:27" x14ac:dyDescent="0.3">
      <c r="A14084" s="43">
        <v>695527</v>
      </c>
      <c r="B14084" s="43" t="s">
        <v>9541</v>
      </c>
      <c r="C14084" s="43" t="s">
        <v>357</v>
      </c>
      <c r="E14084" s="43" t="s">
        <v>6263</v>
      </c>
      <c r="F14084" s="43" t="s">
        <v>30</v>
      </c>
      <c r="G14084" s="43">
        <v>44045</v>
      </c>
      <c r="Y14084" s="43" t="str">
        <f t="shared" si="440"/>
        <v>COMP</v>
      </c>
      <c r="AA14084" s="43">
        <f t="shared" si="441"/>
        <v>695527</v>
      </c>
    </row>
    <row r="14085" spans="1:27" x14ac:dyDescent="0.3">
      <c r="A14085" s="43">
        <v>2331738</v>
      </c>
      <c r="B14085" s="43" t="s">
        <v>9541</v>
      </c>
      <c r="C14085" s="43" t="s">
        <v>1697</v>
      </c>
      <c r="E14085" s="43" t="s">
        <v>35</v>
      </c>
      <c r="F14085" s="43" t="s">
        <v>28</v>
      </c>
      <c r="G14085" s="43">
        <v>49034</v>
      </c>
      <c r="Y14085" s="43" t="str">
        <f t="shared" si="440"/>
        <v>COMP</v>
      </c>
      <c r="AA14085" s="43">
        <f t="shared" si="441"/>
        <v>2331738</v>
      </c>
    </row>
    <row r="14086" spans="1:27" x14ac:dyDescent="0.3">
      <c r="A14086" s="43">
        <v>1756447</v>
      </c>
      <c r="B14086" s="43" t="s">
        <v>9541</v>
      </c>
      <c r="C14086" s="43" t="s">
        <v>175</v>
      </c>
      <c r="E14086" s="43" t="s">
        <v>6263</v>
      </c>
      <c r="F14086" s="43" t="s">
        <v>28</v>
      </c>
      <c r="G14086" s="43">
        <v>85058</v>
      </c>
      <c r="Y14086" s="43" t="str">
        <f t="shared" si="440"/>
        <v>COMP</v>
      </c>
      <c r="AA14086" s="43">
        <f t="shared" si="441"/>
        <v>1756447</v>
      </c>
    </row>
    <row r="14087" spans="1:27" x14ac:dyDescent="0.3">
      <c r="A14087" s="43">
        <v>2067212</v>
      </c>
      <c r="B14087" s="43" t="s">
        <v>3020</v>
      </c>
      <c r="C14087" s="43" t="s">
        <v>173</v>
      </c>
      <c r="E14087" s="43" t="s">
        <v>6263</v>
      </c>
      <c r="F14087" s="43" t="s">
        <v>30</v>
      </c>
      <c r="G14087" s="43">
        <v>72041</v>
      </c>
      <c r="Y14087" s="43" t="str">
        <f t="shared" si="440"/>
        <v/>
      </c>
      <c r="AA14087" s="43" t="e">
        <f t="shared" si="441"/>
        <v>#N/A</v>
      </c>
    </row>
    <row r="14088" spans="1:27" x14ac:dyDescent="0.3">
      <c r="A14088" s="43">
        <v>663133</v>
      </c>
      <c r="B14088" s="43" t="s">
        <v>3020</v>
      </c>
      <c r="C14088" s="43" t="s">
        <v>9542</v>
      </c>
      <c r="E14088" s="43" t="s">
        <v>6263</v>
      </c>
      <c r="F14088" s="43" t="s">
        <v>28</v>
      </c>
      <c r="G14088" s="43">
        <v>44079</v>
      </c>
      <c r="Y14088" s="43" t="str">
        <f t="shared" si="440"/>
        <v>COMP</v>
      </c>
      <c r="AA14088" s="43">
        <f t="shared" si="441"/>
        <v>663133</v>
      </c>
    </row>
    <row r="14089" spans="1:27" x14ac:dyDescent="0.3">
      <c r="A14089" s="43">
        <v>269781</v>
      </c>
      <c r="B14089" s="43" t="s">
        <v>3020</v>
      </c>
      <c r="C14089" s="43" t="s">
        <v>508</v>
      </c>
      <c r="E14089" s="43" t="s">
        <v>6263</v>
      </c>
      <c r="F14089" s="43" t="s">
        <v>28</v>
      </c>
      <c r="G14089" s="43">
        <v>53060</v>
      </c>
      <c r="Y14089" s="43" t="str">
        <f t="shared" si="440"/>
        <v>COMP</v>
      </c>
      <c r="AA14089" s="43">
        <f t="shared" si="441"/>
        <v>269781</v>
      </c>
    </row>
    <row r="14090" spans="1:27" x14ac:dyDescent="0.3">
      <c r="A14090" s="43">
        <v>350771</v>
      </c>
      <c r="B14090" s="43" t="s">
        <v>9543</v>
      </c>
      <c r="C14090" s="43" t="s">
        <v>565</v>
      </c>
      <c r="E14090" s="43" t="s">
        <v>6263</v>
      </c>
      <c r="F14090" s="43" t="s">
        <v>28</v>
      </c>
      <c r="G14090" s="43">
        <v>53019</v>
      </c>
      <c r="Y14090" s="43" t="str">
        <f t="shared" si="440"/>
        <v/>
      </c>
      <c r="AA14090" s="43" t="e">
        <f t="shared" si="441"/>
        <v>#N/A</v>
      </c>
    </row>
    <row r="14091" spans="1:27" x14ac:dyDescent="0.3">
      <c r="A14091" s="43">
        <v>2430495</v>
      </c>
      <c r="B14091" s="43" t="s">
        <v>9544</v>
      </c>
      <c r="C14091" s="43" t="s">
        <v>414</v>
      </c>
      <c r="E14091" s="43" t="s">
        <v>6263</v>
      </c>
      <c r="F14091" s="43" t="s">
        <v>30</v>
      </c>
      <c r="G14091" s="43">
        <v>44084</v>
      </c>
      <c r="Y14091" s="43" t="str">
        <f t="shared" si="440"/>
        <v/>
      </c>
      <c r="AA14091" s="43" t="e">
        <f t="shared" si="441"/>
        <v>#N/A</v>
      </c>
    </row>
    <row r="14092" spans="1:27" x14ac:dyDescent="0.3">
      <c r="A14092" s="43">
        <v>1979671</v>
      </c>
      <c r="B14092" s="43" t="s">
        <v>9544</v>
      </c>
      <c r="C14092" s="43" t="s">
        <v>6947</v>
      </c>
      <c r="E14092" s="43" t="s">
        <v>35</v>
      </c>
      <c r="F14092" s="43" t="s">
        <v>28</v>
      </c>
      <c r="G14092" s="43">
        <v>44084</v>
      </c>
      <c r="Y14092" s="43" t="str">
        <f t="shared" si="440"/>
        <v>COMP</v>
      </c>
      <c r="AA14092" s="43">
        <f t="shared" si="441"/>
        <v>1979671</v>
      </c>
    </row>
    <row r="14093" spans="1:27" x14ac:dyDescent="0.3">
      <c r="A14093" s="43">
        <v>1557902</v>
      </c>
      <c r="B14093" s="43" t="s">
        <v>9545</v>
      </c>
      <c r="C14093" s="43" t="s">
        <v>766</v>
      </c>
      <c r="E14093" s="43" t="s">
        <v>6263</v>
      </c>
      <c r="F14093" s="43" t="s">
        <v>28</v>
      </c>
      <c r="G14093" s="43">
        <v>49033</v>
      </c>
      <c r="Y14093" s="43" t="str">
        <f t="shared" si="440"/>
        <v/>
      </c>
      <c r="AA14093" s="43" t="e">
        <f t="shared" si="441"/>
        <v>#N/A</v>
      </c>
    </row>
    <row r="14094" spans="1:27" x14ac:dyDescent="0.3">
      <c r="A14094" s="43">
        <v>1862515</v>
      </c>
      <c r="B14094" s="43" t="s">
        <v>9545</v>
      </c>
      <c r="C14094" s="43" t="s">
        <v>268</v>
      </c>
      <c r="E14094" s="43" t="s">
        <v>6263</v>
      </c>
      <c r="F14094" s="43" t="s">
        <v>30</v>
      </c>
      <c r="G14094" s="43">
        <v>49019</v>
      </c>
      <c r="Y14094" s="43" t="str">
        <f t="shared" si="440"/>
        <v>COMP</v>
      </c>
      <c r="AA14094" s="43">
        <f t="shared" si="441"/>
        <v>1862515</v>
      </c>
    </row>
    <row r="14095" spans="1:27" x14ac:dyDescent="0.3">
      <c r="A14095" s="43">
        <v>1885202</v>
      </c>
      <c r="B14095" s="43" t="s">
        <v>9546</v>
      </c>
      <c r="C14095" s="43" t="s">
        <v>1213</v>
      </c>
      <c r="E14095" s="43" t="s">
        <v>6263</v>
      </c>
      <c r="F14095" s="43" t="s">
        <v>30</v>
      </c>
      <c r="G14095" s="43">
        <v>49002</v>
      </c>
      <c r="Y14095" s="43" t="str">
        <f t="shared" si="440"/>
        <v/>
      </c>
      <c r="AA14095" s="43" t="e">
        <f t="shared" si="441"/>
        <v>#N/A</v>
      </c>
    </row>
    <row r="14096" spans="1:27" x14ac:dyDescent="0.3">
      <c r="A14096" s="43">
        <v>2098576</v>
      </c>
      <c r="B14096" s="43" t="s">
        <v>9546</v>
      </c>
      <c r="C14096" s="43" t="s">
        <v>657</v>
      </c>
      <c r="E14096" s="43" t="s">
        <v>6263</v>
      </c>
      <c r="F14096" s="43" t="s">
        <v>28</v>
      </c>
      <c r="G14096" s="43">
        <v>49002</v>
      </c>
      <c r="Y14096" s="43" t="str">
        <f t="shared" si="440"/>
        <v/>
      </c>
      <c r="AA14096" s="43" t="e">
        <f t="shared" si="441"/>
        <v>#N/A</v>
      </c>
    </row>
    <row r="14097" spans="1:27" x14ac:dyDescent="0.3">
      <c r="A14097" s="43">
        <v>2343545</v>
      </c>
      <c r="B14097" s="43" t="s">
        <v>9547</v>
      </c>
      <c r="C14097" s="43" t="s">
        <v>244</v>
      </c>
      <c r="E14097" s="43" t="s">
        <v>6263</v>
      </c>
      <c r="F14097" s="43" t="s">
        <v>28</v>
      </c>
      <c r="G14097" s="43">
        <v>49064</v>
      </c>
      <c r="Y14097" s="43" t="str">
        <f t="shared" si="440"/>
        <v>COMP</v>
      </c>
      <c r="AA14097" s="43">
        <f t="shared" si="441"/>
        <v>2343545</v>
      </c>
    </row>
    <row r="14098" spans="1:27" x14ac:dyDescent="0.3">
      <c r="A14098" s="43">
        <v>2177004</v>
      </c>
      <c r="B14098" s="43" t="s">
        <v>3027</v>
      </c>
      <c r="C14098" s="43" t="s">
        <v>514</v>
      </c>
      <c r="E14098" s="43" t="s">
        <v>6263</v>
      </c>
      <c r="F14098" s="43" t="s">
        <v>28</v>
      </c>
      <c r="G14098" s="43">
        <v>44108</v>
      </c>
      <c r="Y14098" s="43" t="str">
        <f t="shared" si="440"/>
        <v/>
      </c>
      <c r="AA14098" s="43" t="e">
        <f t="shared" si="441"/>
        <v>#N/A</v>
      </c>
    </row>
    <row r="14099" spans="1:27" x14ac:dyDescent="0.3">
      <c r="A14099" s="43">
        <v>1918180</v>
      </c>
      <c r="B14099" s="43" t="s">
        <v>3027</v>
      </c>
      <c r="C14099" s="43" t="s">
        <v>375</v>
      </c>
      <c r="E14099" s="43" t="s">
        <v>6263</v>
      </c>
      <c r="F14099" s="43" t="s">
        <v>28</v>
      </c>
      <c r="G14099" s="43">
        <v>49054</v>
      </c>
      <c r="Y14099" s="43" t="str">
        <f t="shared" si="440"/>
        <v/>
      </c>
      <c r="AA14099" s="43" t="e">
        <f t="shared" si="441"/>
        <v>#N/A</v>
      </c>
    </row>
    <row r="14100" spans="1:27" x14ac:dyDescent="0.3">
      <c r="A14100" s="43">
        <v>186099</v>
      </c>
      <c r="B14100" s="43" t="s">
        <v>3027</v>
      </c>
      <c r="C14100" s="43" t="s">
        <v>268</v>
      </c>
      <c r="E14100" s="43" t="s">
        <v>6263</v>
      </c>
      <c r="F14100" s="43" t="s">
        <v>30</v>
      </c>
      <c r="G14100" s="43">
        <v>49031</v>
      </c>
      <c r="Y14100" s="43" t="str">
        <f t="shared" si="440"/>
        <v/>
      </c>
      <c r="AA14100" s="43" t="e">
        <f t="shared" si="441"/>
        <v>#N/A</v>
      </c>
    </row>
    <row r="14101" spans="1:27" x14ac:dyDescent="0.3">
      <c r="A14101" s="43">
        <v>280751</v>
      </c>
      <c r="B14101" s="43" t="s">
        <v>3027</v>
      </c>
      <c r="C14101" s="43" t="s">
        <v>397</v>
      </c>
      <c r="E14101" s="43" t="s">
        <v>6263</v>
      </c>
      <c r="F14101" s="43" t="s">
        <v>28</v>
      </c>
      <c r="G14101" s="43">
        <v>49001</v>
      </c>
      <c r="Y14101" s="43" t="str">
        <f t="shared" si="440"/>
        <v>COMP</v>
      </c>
      <c r="AA14101" s="43">
        <f t="shared" si="441"/>
        <v>280751</v>
      </c>
    </row>
    <row r="14102" spans="1:27" x14ac:dyDescent="0.3">
      <c r="A14102" s="43">
        <v>1125121</v>
      </c>
      <c r="B14102" s="43" t="s">
        <v>3027</v>
      </c>
      <c r="C14102" s="43" t="s">
        <v>460</v>
      </c>
      <c r="E14102" s="43" t="s">
        <v>6263</v>
      </c>
      <c r="F14102" s="43" t="s">
        <v>30</v>
      </c>
      <c r="G14102" s="43">
        <v>85033</v>
      </c>
      <c r="Y14102" s="43" t="str">
        <f t="shared" si="440"/>
        <v>COMP</v>
      </c>
      <c r="AA14102" s="43">
        <f t="shared" si="441"/>
        <v>1125121</v>
      </c>
    </row>
    <row r="14103" spans="1:27" x14ac:dyDescent="0.3">
      <c r="A14103" s="43">
        <v>2428401</v>
      </c>
      <c r="B14103" s="43" t="s">
        <v>3027</v>
      </c>
      <c r="C14103" s="43" t="s">
        <v>742</v>
      </c>
      <c r="E14103" s="43" t="s">
        <v>6263</v>
      </c>
      <c r="F14103" s="43" t="s">
        <v>30</v>
      </c>
      <c r="G14103" s="43">
        <v>53004</v>
      </c>
      <c r="Y14103" s="43" t="str">
        <f t="shared" si="440"/>
        <v/>
      </c>
      <c r="AA14103" s="43" t="e">
        <f t="shared" si="441"/>
        <v>#N/A</v>
      </c>
    </row>
    <row r="14104" spans="1:27" x14ac:dyDescent="0.3">
      <c r="A14104" s="43">
        <v>1255464</v>
      </c>
      <c r="B14104" s="43" t="s">
        <v>3027</v>
      </c>
      <c r="C14104" s="43" t="s">
        <v>2662</v>
      </c>
      <c r="E14104" s="43" t="s">
        <v>31</v>
      </c>
      <c r="F14104" s="43" t="s">
        <v>30</v>
      </c>
      <c r="G14104" s="43">
        <v>72051</v>
      </c>
      <c r="Y14104" s="43" t="str">
        <f t="shared" si="440"/>
        <v>COMP</v>
      </c>
      <c r="AA14104" s="43">
        <f t="shared" si="441"/>
        <v>1255464</v>
      </c>
    </row>
    <row r="14105" spans="1:27" x14ac:dyDescent="0.3">
      <c r="A14105" s="43">
        <v>1484756</v>
      </c>
      <c r="B14105" s="43" t="s">
        <v>3027</v>
      </c>
      <c r="C14105" s="43" t="s">
        <v>9548</v>
      </c>
      <c r="E14105" s="43" t="s">
        <v>34</v>
      </c>
      <c r="F14105" s="43" t="s">
        <v>28</v>
      </c>
      <c r="G14105" s="43">
        <v>85024</v>
      </c>
      <c r="Y14105" s="43" t="str">
        <f t="shared" si="440"/>
        <v>COMP</v>
      </c>
      <c r="AA14105" s="43">
        <f t="shared" si="441"/>
        <v>1484756</v>
      </c>
    </row>
    <row r="14106" spans="1:27" x14ac:dyDescent="0.3">
      <c r="A14106" s="43">
        <v>1155158</v>
      </c>
      <c r="B14106" s="43" t="s">
        <v>3027</v>
      </c>
      <c r="C14106" s="43" t="s">
        <v>346</v>
      </c>
      <c r="E14106" s="43" t="s">
        <v>6263</v>
      </c>
      <c r="F14106" s="43" t="s">
        <v>28</v>
      </c>
      <c r="G14106" s="43">
        <v>85052</v>
      </c>
      <c r="Y14106" s="43" t="str">
        <f t="shared" si="440"/>
        <v>COMP</v>
      </c>
      <c r="AA14106" s="43">
        <f t="shared" si="441"/>
        <v>1155158</v>
      </c>
    </row>
    <row r="14107" spans="1:27" x14ac:dyDescent="0.3">
      <c r="A14107" s="43">
        <v>569087</v>
      </c>
      <c r="B14107" s="43" t="s">
        <v>3027</v>
      </c>
      <c r="C14107" s="43" t="s">
        <v>346</v>
      </c>
      <c r="E14107" s="43" t="s">
        <v>6263</v>
      </c>
      <c r="F14107" s="43" t="s">
        <v>28</v>
      </c>
      <c r="G14107" s="43">
        <v>49031</v>
      </c>
      <c r="Y14107" s="43" t="str">
        <f t="shared" si="440"/>
        <v/>
      </c>
      <c r="AA14107" s="43" t="e">
        <f t="shared" si="441"/>
        <v>#N/A</v>
      </c>
    </row>
    <row r="14108" spans="1:27" x14ac:dyDescent="0.3">
      <c r="A14108" s="43">
        <v>1969242</v>
      </c>
      <c r="B14108" s="43" t="s">
        <v>3027</v>
      </c>
      <c r="C14108" s="43" t="s">
        <v>9549</v>
      </c>
      <c r="E14108" s="43" t="s">
        <v>35</v>
      </c>
      <c r="F14108" s="43" t="s">
        <v>30</v>
      </c>
      <c r="G14108" s="43">
        <v>85033</v>
      </c>
      <c r="Y14108" s="43" t="str">
        <f t="shared" si="440"/>
        <v>COMP</v>
      </c>
      <c r="AA14108" s="43">
        <f t="shared" si="441"/>
        <v>1969242</v>
      </c>
    </row>
    <row r="14109" spans="1:27" x14ac:dyDescent="0.3">
      <c r="A14109" s="43">
        <v>1321243</v>
      </c>
      <c r="B14109" s="43" t="s">
        <v>3027</v>
      </c>
      <c r="C14109" s="43" t="s">
        <v>385</v>
      </c>
      <c r="E14109" s="43" t="s">
        <v>31</v>
      </c>
      <c r="F14109" s="43" t="s">
        <v>28</v>
      </c>
      <c r="G14109" s="43">
        <v>44038</v>
      </c>
      <c r="Y14109" s="43" t="str">
        <f t="shared" si="440"/>
        <v>COMP</v>
      </c>
      <c r="AA14109" s="43">
        <f t="shared" si="441"/>
        <v>1321243</v>
      </c>
    </row>
    <row r="14110" spans="1:27" x14ac:dyDescent="0.3">
      <c r="A14110" s="43">
        <v>1328914</v>
      </c>
      <c r="B14110" s="43" t="s">
        <v>3027</v>
      </c>
      <c r="C14110" s="43" t="s">
        <v>261</v>
      </c>
      <c r="E14110" s="43" t="s">
        <v>34</v>
      </c>
      <c r="F14110" s="43" t="s">
        <v>28</v>
      </c>
      <c r="G14110" s="43">
        <v>72051</v>
      </c>
      <c r="Y14110" s="43" t="str">
        <f t="shared" si="440"/>
        <v>COMP</v>
      </c>
      <c r="AA14110" s="43">
        <f t="shared" si="441"/>
        <v>1328914</v>
      </c>
    </row>
    <row r="14111" spans="1:27" x14ac:dyDescent="0.3">
      <c r="A14111" s="43">
        <v>1462194</v>
      </c>
      <c r="B14111" s="43" t="s">
        <v>3027</v>
      </c>
      <c r="C14111" s="43" t="s">
        <v>492</v>
      </c>
      <c r="E14111" s="43" t="s">
        <v>6263</v>
      </c>
      <c r="F14111" s="43" t="s">
        <v>30</v>
      </c>
      <c r="G14111" s="43">
        <v>72051</v>
      </c>
      <c r="Y14111" s="43" t="str">
        <f t="shared" si="440"/>
        <v/>
      </c>
      <c r="AA14111" s="43" t="e">
        <f t="shared" si="441"/>
        <v>#N/A</v>
      </c>
    </row>
    <row r="14112" spans="1:27" x14ac:dyDescent="0.3">
      <c r="A14112" s="43">
        <v>2392781</v>
      </c>
      <c r="B14112" s="43" t="s">
        <v>9550</v>
      </c>
      <c r="C14112" s="43" t="s">
        <v>328</v>
      </c>
      <c r="E14112" s="43" t="s">
        <v>6263</v>
      </c>
      <c r="F14112" s="43" t="s">
        <v>30</v>
      </c>
      <c r="G14112" s="43">
        <v>72041</v>
      </c>
      <c r="Y14112" s="43" t="str">
        <f t="shared" si="440"/>
        <v/>
      </c>
      <c r="AA14112" s="43" t="e">
        <f t="shared" si="441"/>
        <v>#N/A</v>
      </c>
    </row>
    <row r="14113" spans="1:27" x14ac:dyDescent="0.3">
      <c r="A14113" s="43">
        <v>1770403</v>
      </c>
      <c r="B14113" s="43" t="s">
        <v>9551</v>
      </c>
      <c r="C14113" s="43" t="s">
        <v>173</v>
      </c>
      <c r="E14113" s="43" t="s">
        <v>6263</v>
      </c>
      <c r="F14113" s="43" t="s">
        <v>30</v>
      </c>
      <c r="G14113" s="43">
        <v>44075</v>
      </c>
      <c r="Y14113" s="43" t="str">
        <f t="shared" si="440"/>
        <v/>
      </c>
      <c r="AA14113" s="43" t="e">
        <f t="shared" si="441"/>
        <v>#N/A</v>
      </c>
    </row>
    <row r="14114" spans="1:27" x14ac:dyDescent="0.3">
      <c r="A14114" s="43">
        <v>499557</v>
      </c>
      <c r="B14114" s="43" t="s">
        <v>9551</v>
      </c>
      <c r="C14114" s="43" t="s">
        <v>274</v>
      </c>
      <c r="E14114" s="43" t="s">
        <v>6263</v>
      </c>
      <c r="F14114" s="43" t="s">
        <v>28</v>
      </c>
      <c r="G14114" s="43">
        <v>44094</v>
      </c>
      <c r="Y14114" s="43" t="str">
        <f t="shared" si="440"/>
        <v>COMP</v>
      </c>
      <c r="AA14114" s="43">
        <f t="shared" si="441"/>
        <v>499557</v>
      </c>
    </row>
    <row r="14115" spans="1:27" x14ac:dyDescent="0.3">
      <c r="A14115" s="43">
        <v>1398425</v>
      </c>
      <c r="B14115" s="43" t="s">
        <v>9551</v>
      </c>
      <c r="C14115" s="43" t="s">
        <v>1157</v>
      </c>
      <c r="E14115" s="43" t="s">
        <v>34</v>
      </c>
      <c r="F14115" s="43" t="s">
        <v>28</v>
      </c>
      <c r="G14115" s="43">
        <v>44094</v>
      </c>
      <c r="Y14115" s="43" t="str">
        <f t="shared" si="440"/>
        <v>COMP</v>
      </c>
      <c r="AA14115" s="43">
        <f t="shared" si="441"/>
        <v>1398425</v>
      </c>
    </row>
    <row r="14116" spans="1:27" x14ac:dyDescent="0.3">
      <c r="A14116" s="43">
        <v>1451913</v>
      </c>
      <c r="B14116" s="43" t="s">
        <v>9551</v>
      </c>
      <c r="C14116" s="43" t="s">
        <v>1109</v>
      </c>
      <c r="E14116" s="43" t="s">
        <v>6263</v>
      </c>
      <c r="F14116" s="43" t="s">
        <v>28</v>
      </c>
      <c r="G14116" s="43">
        <v>49040</v>
      </c>
      <c r="Y14116" s="43" t="str">
        <f t="shared" si="440"/>
        <v>COMP</v>
      </c>
      <c r="AA14116" s="43">
        <f t="shared" si="441"/>
        <v>1451913</v>
      </c>
    </row>
    <row r="14117" spans="1:27" x14ac:dyDescent="0.3">
      <c r="A14117" s="43">
        <v>2173816</v>
      </c>
      <c r="B14117" s="43" t="s">
        <v>9552</v>
      </c>
      <c r="C14117" s="43" t="s">
        <v>210</v>
      </c>
      <c r="E14117" s="43" t="s">
        <v>6263</v>
      </c>
      <c r="F14117" s="43" t="s">
        <v>30</v>
      </c>
      <c r="G14117" s="43">
        <v>44090</v>
      </c>
      <c r="Y14117" s="43" t="str">
        <f t="shared" si="440"/>
        <v/>
      </c>
      <c r="AA14117" s="43" t="e">
        <f t="shared" si="441"/>
        <v>#N/A</v>
      </c>
    </row>
    <row r="14118" spans="1:27" x14ac:dyDescent="0.3">
      <c r="A14118" s="43">
        <v>1746710</v>
      </c>
      <c r="B14118" s="43" t="s">
        <v>3028</v>
      </c>
      <c r="C14118" s="43" t="s">
        <v>1415</v>
      </c>
      <c r="E14118" s="43" t="s">
        <v>6263</v>
      </c>
      <c r="F14118" s="43" t="s">
        <v>30</v>
      </c>
      <c r="G14118" s="43">
        <v>44024</v>
      </c>
      <c r="Y14118" s="43" t="str">
        <f t="shared" si="440"/>
        <v/>
      </c>
      <c r="AA14118" s="43" t="e">
        <f t="shared" si="441"/>
        <v>#N/A</v>
      </c>
    </row>
    <row r="14119" spans="1:27" x14ac:dyDescent="0.3">
      <c r="A14119" s="43">
        <v>2425973</v>
      </c>
      <c r="B14119" s="43" t="s">
        <v>9553</v>
      </c>
      <c r="C14119" s="43" t="s">
        <v>2328</v>
      </c>
      <c r="E14119" s="43" t="s">
        <v>6263</v>
      </c>
      <c r="F14119" s="43" t="s">
        <v>30</v>
      </c>
      <c r="G14119" s="43">
        <v>44015</v>
      </c>
      <c r="Y14119" s="43" t="str">
        <f t="shared" si="440"/>
        <v/>
      </c>
      <c r="AA14119" s="43" t="e">
        <f t="shared" si="441"/>
        <v>#N/A</v>
      </c>
    </row>
    <row r="14120" spans="1:27" x14ac:dyDescent="0.3">
      <c r="A14120" s="43">
        <v>2342740</v>
      </c>
      <c r="B14120" s="43" t="s">
        <v>9553</v>
      </c>
      <c r="C14120" s="43" t="s">
        <v>232</v>
      </c>
      <c r="E14120" s="43" t="s">
        <v>6263</v>
      </c>
      <c r="F14120" s="43" t="s">
        <v>28</v>
      </c>
      <c r="G14120" s="43">
        <v>49006</v>
      </c>
      <c r="Y14120" s="43" t="str">
        <f t="shared" si="440"/>
        <v>COMP</v>
      </c>
      <c r="AA14120" s="43">
        <f t="shared" si="441"/>
        <v>2342740</v>
      </c>
    </row>
    <row r="14121" spans="1:27" x14ac:dyDescent="0.3">
      <c r="A14121" s="43">
        <v>2249390</v>
      </c>
      <c r="B14121" s="43" t="s">
        <v>9553</v>
      </c>
      <c r="C14121" s="43" t="s">
        <v>1439</v>
      </c>
      <c r="E14121" s="43" t="s">
        <v>6263</v>
      </c>
      <c r="F14121" s="43" t="s">
        <v>28</v>
      </c>
      <c r="G14121" s="43">
        <v>85067</v>
      </c>
      <c r="Y14121" s="43" t="str">
        <f t="shared" si="440"/>
        <v/>
      </c>
      <c r="AA14121" s="43" t="e">
        <f t="shared" si="441"/>
        <v>#N/A</v>
      </c>
    </row>
    <row r="14122" spans="1:27" x14ac:dyDescent="0.3">
      <c r="A14122" s="43">
        <v>2270048</v>
      </c>
      <c r="B14122" s="43" t="s">
        <v>9553</v>
      </c>
      <c r="C14122" s="43" t="s">
        <v>492</v>
      </c>
      <c r="E14122" s="43" t="s">
        <v>6263</v>
      </c>
      <c r="F14122" s="43" t="s">
        <v>30</v>
      </c>
      <c r="G14122" s="43">
        <v>85053</v>
      </c>
      <c r="Y14122" s="43" t="str">
        <f t="shared" si="440"/>
        <v/>
      </c>
      <c r="AA14122" s="43" t="e">
        <f t="shared" si="441"/>
        <v>#N/A</v>
      </c>
    </row>
    <row r="14123" spans="1:27" x14ac:dyDescent="0.3">
      <c r="A14123" s="43">
        <v>1361287</v>
      </c>
      <c r="B14123" s="43" t="s">
        <v>9553</v>
      </c>
      <c r="C14123" s="43" t="s">
        <v>986</v>
      </c>
      <c r="E14123" s="43" t="s">
        <v>34</v>
      </c>
      <c r="F14123" s="43" t="s">
        <v>28</v>
      </c>
      <c r="G14123" s="43">
        <v>85031</v>
      </c>
      <c r="Y14123" s="43" t="str">
        <f t="shared" si="440"/>
        <v>COMP</v>
      </c>
      <c r="AA14123" s="43">
        <f t="shared" si="441"/>
        <v>1361287</v>
      </c>
    </row>
    <row r="14124" spans="1:27" x14ac:dyDescent="0.3">
      <c r="A14124" s="43">
        <v>1434931</v>
      </c>
      <c r="B14124" s="43" t="s">
        <v>9554</v>
      </c>
      <c r="C14124" s="43" t="s">
        <v>766</v>
      </c>
      <c r="E14124" s="43" t="s">
        <v>6263</v>
      </c>
      <c r="F14124" s="43" t="s">
        <v>28</v>
      </c>
      <c r="G14124" s="43">
        <v>44071</v>
      </c>
      <c r="Y14124" s="43" t="str">
        <f t="shared" si="440"/>
        <v/>
      </c>
      <c r="AA14124" s="43" t="e">
        <f t="shared" si="441"/>
        <v>#N/A</v>
      </c>
    </row>
    <row r="14125" spans="1:27" x14ac:dyDescent="0.3">
      <c r="A14125" s="43">
        <v>2318903</v>
      </c>
      <c r="B14125" s="43" t="s">
        <v>9554</v>
      </c>
      <c r="C14125" s="43" t="s">
        <v>685</v>
      </c>
      <c r="E14125" s="43" t="s">
        <v>6263</v>
      </c>
      <c r="F14125" s="43" t="s">
        <v>30</v>
      </c>
      <c r="G14125" s="43">
        <v>44062</v>
      </c>
      <c r="Y14125" s="43" t="str">
        <f t="shared" si="440"/>
        <v>COMP</v>
      </c>
      <c r="AA14125" s="43">
        <f t="shared" si="441"/>
        <v>2318903</v>
      </c>
    </row>
    <row r="14126" spans="1:27" x14ac:dyDescent="0.3">
      <c r="A14126" s="43">
        <v>566936</v>
      </c>
      <c r="B14126" s="43" t="s">
        <v>9554</v>
      </c>
      <c r="C14126" s="43" t="s">
        <v>532</v>
      </c>
      <c r="E14126" s="43" t="s">
        <v>6263</v>
      </c>
      <c r="F14126" s="43" t="s">
        <v>28</v>
      </c>
      <c r="G14126" s="43">
        <v>44067</v>
      </c>
      <c r="Y14126" s="43" t="str">
        <f t="shared" si="440"/>
        <v/>
      </c>
      <c r="AA14126" s="43" t="e">
        <f t="shared" si="441"/>
        <v>#N/A</v>
      </c>
    </row>
    <row r="14127" spans="1:27" x14ac:dyDescent="0.3">
      <c r="A14127" s="43">
        <v>876243</v>
      </c>
      <c r="B14127" s="43" t="s">
        <v>9554</v>
      </c>
      <c r="C14127" s="43" t="s">
        <v>303</v>
      </c>
      <c r="E14127" s="43" t="s">
        <v>6263</v>
      </c>
      <c r="F14127" s="43" t="s">
        <v>28</v>
      </c>
      <c r="G14127" s="43">
        <v>44013</v>
      </c>
      <c r="Y14127" s="43" t="str">
        <f t="shared" si="440"/>
        <v/>
      </c>
      <c r="AA14127" s="43" t="e">
        <f t="shared" si="441"/>
        <v>#N/A</v>
      </c>
    </row>
    <row r="14128" spans="1:27" x14ac:dyDescent="0.3">
      <c r="A14128" s="43">
        <v>1706377</v>
      </c>
      <c r="B14128" s="43" t="s">
        <v>9555</v>
      </c>
      <c r="C14128" s="43" t="s">
        <v>9556</v>
      </c>
      <c r="E14128" s="43" t="s">
        <v>35</v>
      </c>
      <c r="F14128" s="43" t="s">
        <v>30</v>
      </c>
      <c r="G14128" s="43">
        <v>44045</v>
      </c>
      <c r="Y14128" s="43" t="str">
        <f t="shared" si="440"/>
        <v>COMP</v>
      </c>
      <c r="AA14128" s="43">
        <f t="shared" si="441"/>
        <v>1706377</v>
      </c>
    </row>
    <row r="14129" spans="1:27" x14ac:dyDescent="0.3">
      <c r="A14129" s="43">
        <v>1744441</v>
      </c>
      <c r="B14129" s="43" t="s">
        <v>9557</v>
      </c>
      <c r="C14129" s="43" t="s">
        <v>3327</v>
      </c>
      <c r="E14129" s="43" t="s">
        <v>6263</v>
      </c>
      <c r="F14129" s="43" t="s">
        <v>30</v>
      </c>
      <c r="G14129" s="43">
        <v>44039</v>
      </c>
      <c r="Y14129" s="43" t="str">
        <f t="shared" si="440"/>
        <v>COMP</v>
      </c>
      <c r="AA14129" s="43">
        <f t="shared" si="441"/>
        <v>1744441</v>
      </c>
    </row>
    <row r="14130" spans="1:27" x14ac:dyDescent="0.3">
      <c r="A14130" s="43">
        <v>1989889</v>
      </c>
      <c r="B14130" s="43" t="s">
        <v>9558</v>
      </c>
      <c r="C14130" s="43" t="s">
        <v>6604</v>
      </c>
      <c r="E14130" s="43" t="s">
        <v>35</v>
      </c>
      <c r="F14130" s="43" t="s">
        <v>30</v>
      </c>
      <c r="G14130" s="43">
        <v>53061</v>
      </c>
      <c r="Y14130" s="43" t="str">
        <f t="shared" si="440"/>
        <v>COMP</v>
      </c>
      <c r="AA14130" s="43">
        <f t="shared" si="441"/>
        <v>1989889</v>
      </c>
    </row>
    <row r="14131" spans="1:27" x14ac:dyDescent="0.3">
      <c r="A14131" s="43">
        <v>1657570</v>
      </c>
      <c r="B14131" s="43" t="s">
        <v>9558</v>
      </c>
      <c r="C14131" s="43" t="s">
        <v>495</v>
      </c>
      <c r="E14131" s="43" t="s">
        <v>34</v>
      </c>
      <c r="F14131" s="43" t="s">
        <v>30</v>
      </c>
      <c r="G14131" s="43">
        <v>53061</v>
      </c>
      <c r="Y14131" s="43" t="str">
        <f t="shared" si="440"/>
        <v>COMP</v>
      </c>
      <c r="AA14131" s="43">
        <f t="shared" si="441"/>
        <v>1657570</v>
      </c>
    </row>
    <row r="14132" spans="1:27" x14ac:dyDescent="0.3">
      <c r="A14132" s="43">
        <v>376863</v>
      </c>
      <c r="B14132" s="43" t="s">
        <v>9558</v>
      </c>
      <c r="C14132" s="43" t="s">
        <v>221</v>
      </c>
      <c r="E14132" s="43" t="s">
        <v>6263</v>
      </c>
      <c r="F14132" s="43" t="s">
        <v>28</v>
      </c>
      <c r="G14132" s="43">
        <v>53061</v>
      </c>
      <c r="Y14132" s="43" t="str">
        <f t="shared" si="440"/>
        <v>COMP</v>
      </c>
      <c r="AA14132" s="43">
        <f t="shared" si="441"/>
        <v>376863</v>
      </c>
    </row>
    <row r="14133" spans="1:27" x14ac:dyDescent="0.3">
      <c r="A14133" s="43">
        <v>2341174</v>
      </c>
      <c r="B14133" s="43" t="s">
        <v>9559</v>
      </c>
      <c r="C14133" s="43" t="s">
        <v>390</v>
      </c>
      <c r="E14133" s="43" t="s">
        <v>6263</v>
      </c>
      <c r="F14133" s="43" t="s">
        <v>30</v>
      </c>
      <c r="G14133" s="43">
        <v>49001</v>
      </c>
      <c r="Y14133" s="43" t="str">
        <f t="shared" si="440"/>
        <v>COMP</v>
      </c>
      <c r="AA14133" s="43">
        <f t="shared" si="441"/>
        <v>2341174</v>
      </c>
    </row>
    <row r="14134" spans="1:27" x14ac:dyDescent="0.3">
      <c r="A14134" s="43">
        <v>2176739</v>
      </c>
      <c r="B14134" s="43" t="s">
        <v>9560</v>
      </c>
      <c r="C14134" s="43" t="s">
        <v>1736</v>
      </c>
      <c r="E14134" s="43" t="s">
        <v>6263</v>
      </c>
      <c r="F14134" s="43" t="s">
        <v>28</v>
      </c>
      <c r="G14134" s="43">
        <v>72041</v>
      </c>
      <c r="Y14134" s="43" t="str">
        <f t="shared" si="440"/>
        <v>COMP</v>
      </c>
      <c r="AA14134" s="43">
        <f t="shared" si="441"/>
        <v>2176739</v>
      </c>
    </row>
    <row r="14135" spans="1:27" x14ac:dyDescent="0.3">
      <c r="A14135" s="43">
        <v>2379077</v>
      </c>
      <c r="B14135" s="43" t="s">
        <v>9560</v>
      </c>
      <c r="C14135" s="43" t="s">
        <v>4380</v>
      </c>
      <c r="E14135" s="43" t="s">
        <v>29</v>
      </c>
      <c r="F14135" s="43" t="s">
        <v>28</v>
      </c>
      <c r="G14135" s="43">
        <v>72051</v>
      </c>
      <c r="Y14135" s="43" t="str">
        <f t="shared" si="440"/>
        <v>COMP</v>
      </c>
      <c r="AA14135" s="43">
        <f t="shared" si="441"/>
        <v>2379077</v>
      </c>
    </row>
    <row r="14136" spans="1:27" x14ac:dyDescent="0.3">
      <c r="A14136" s="43">
        <v>1101736</v>
      </c>
      <c r="B14136" s="43" t="s">
        <v>9561</v>
      </c>
      <c r="C14136" s="43" t="s">
        <v>1279</v>
      </c>
      <c r="E14136" s="43" t="s">
        <v>29</v>
      </c>
      <c r="F14136" s="43" t="s">
        <v>30</v>
      </c>
      <c r="G14136" s="43">
        <v>49020</v>
      </c>
      <c r="Y14136" s="43" t="str">
        <f t="shared" si="440"/>
        <v/>
      </c>
      <c r="AA14136" s="43" t="e">
        <f t="shared" si="441"/>
        <v>#N/A</v>
      </c>
    </row>
    <row r="14137" spans="1:27" x14ac:dyDescent="0.3">
      <c r="A14137" s="43">
        <v>1555957</v>
      </c>
      <c r="B14137" s="43" t="s">
        <v>9562</v>
      </c>
      <c r="C14137" s="43" t="s">
        <v>2086</v>
      </c>
      <c r="E14137" s="43" t="s">
        <v>6263</v>
      </c>
      <c r="F14137" s="43" t="s">
        <v>30</v>
      </c>
      <c r="G14137" s="43">
        <v>49019</v>
      </c>
      <c r="Y14137" s="43" t="str">
        <f t="shared" si="440"/>
        <v>COMP</v>
      </c>
      <c r="AA14137" s="43">
        <f t="shared" si="441"/>
        <v>1555957</v>
      </c>
    </row>
    <row r="14138" spans="1:27" x14ac:dyDescent="0.3">
      <c r="A14138" s="43">
        <v>1375473</v>
      </c>
      <c r="B14138" s="43" t="s">
        <v>9562</v>
      </c>
      <c r="C14138" s="43" t="s">
        <v>746</v>
      </c>
      <c r="E14138" s="43" t="s">
        <v>6263</v>
      </c>
      <c r="F14138" s="43" t="s">
        <v>28</v>
      </c>
      <c r="G14138" s="43">
        <v>49019</v>
      </c>
      <c r="Y14138" s="43" t="str">
        <f t="shared" si="440"/>
        <v>COMP</v>
      </c>
      <c r="AA14138" s="43">
        <f t="shared" si="441"/>
        <v>1375473</v>
      </c>
    </row>
    <row r="14139" spans="1:27" x14ac:dyDescent="0.3">
      <c r="A14139" s="43">
        <v>1384091</v>
      </c>
      <c r="B14139" s="43" t="s">
        <v>9562</v>
      </c>
      <c r="C14139" s="43" t="s">
        <v>9563</v>
      </c>
      <c r="E14139" s="43" t="s">
        <v>29</v>
      </c>
      <c r="F14139" s="43" t="s">
        <v>28</v>
      </c>
      <c r="G14139" s="43">
        <v>49064</v>
      </c>
      <c r="Y14139" s="43" t="str">
        <f t="shared" si="440"/>
        <v>COMP</v>
      </c>
      <c r="AA14139" s="43">
        <f t="shared" si="441"/>
        <v>1384091</v>
      </c>
    </row>
    <row r="14140" spans="1:27" x14ac:dyDescent="0.3">
      <c r="A14140" s="43">
        <v>1971846</v>
      </c>
      <c r="B14140" s="43" t="s">
        <v>3036</v>
      </c>
      <c r="C14140" s="43" t="s">
        <v>241</v>
      </c>
      <c r="E14140" s="43" t="s">
        <v>6263</v>
      </c>
      <c r="F14140" s="43" t="s">
        <v>28</v>
      </c>
      <c r="G14140" s="43">
        <v>49001</v>
      </c>
      <c r="Y14140" s="43" t="str">
        <f t="shared" si="440"/>
        <v/>
      </c>
      <c r="AA14140" s="43" t="e">
        <f t="shared" si="441"/>
        <v>#N/A</v>
      </c>
    </row>
    <row r="14141" spans="1:27" x14ac:dyDescent="0.3">
      <c r="A14141" s="43">
        <v>1401214</v>
      </c>
      <c r="B14141" s="43" t="s">
        <v>3036</v>
      </c>
      <c r="C14141" s="43" t="s">
        <v>294</v>
      </c>
      <c r="E14141" s="43" t="s">
        <v>6263</v>
      </c>
      <c r="F14141" s="43" t="s">
        <v>30</v>
      </c>
      <c r="G14141" s="43">
        <v>49054</v>
      </c>
      <c r="Y14141" s="43" t="str">
        <f t="shared" si="440"/>
        <v/>
      </c>
      <c r="AA14141" s="43" t="e">
        <f t="shared" si="441"/>
        <v>#N/A</v>
      </c>
    </row>
    <row r="14142" spans="1:27" x14ac:dyDescent="0.3">
      <c r="A14142" s="43">
        <v>177439</v>
      </c>
      <c r="B14142" s="43" t="s">
        <v>3036</v>
      </c>
      <c r="C14142" s="43" t="s">
        <v>829</v>
      </c>
      <c r="E14142" s="43" t="s">
        <v>6263</v>
      </c>
      <c r="F14142" s="43" t="s">
        <v>28</v>
      </c>
      <c r="G14142" s="43">
        <v>72022</v>
      </c>
      <c r="Y14142" s="43" t="str">
        <f t="shared" si="440"/>
        <v/>
      </c>
      <c r="AA14142" s="43" t="e">
        <f t="shared" si="441"/>
        <v>#N/A</v>
      </c>
    </row>
    <row r="14143" spans="1:27" x14ac:dyDescent="0.3">
      <c r="A14143" s="43">
        <v>2178283</v>
      </c>
      <c r="B14143" s="43" t="s">
        <v>3036</v>
      </c>
      <c r="C14143" s="43" t="s">
        <v>1957</v>
      </c>
      <c r="E14143" s="43" t="s">
        <v>6263</v>
      </c>
      <c r="F14143" s="43" t="s">
        <v>30</v>
      </c>
      <c r="G14143" s="43">
        <v>85062</v>
      </c>
      <c r="Y14143" s="43" t="str">
        <f t="shared" si="440"/>
        <v/>
      </c>
      <c r="AA14143" s="43" t="e">
        <f t="shared" si="441"/>
        <v>#N/A</v>
      </c>
    </row>
    <row r="14144" spans="1:27" x14ac:dyDescent="0.3">
      <c r="A14144" s="43">
        <v>1930717</v>
      </c>
      <c r="B14144" s="43" t="s">
        <v>3036</v>
      </c>
      <c r="C14144" s="43" t="s">
        <v>939</v>
      </c>
      <c r="E14144" s="43" t="s">
        <v>31</v>
      </c>
      <c r="F14144" s="43" t="s">
        <v>28</v>
      </c>
      <c r="G14144" s="43">
        <v>49027</v>
      </c>
      <c r="Y14144" s="43" t="str">
        <f t="shared" si="440"/>
        <v>COMP</v>
      </c>
      <c r="AA14144" s="43">
        <f t="shared" si="441"/>
        <v>1930717</v>
      </c>
    </row>
    <row r="14145" spans="1:27" x14ac:dyDescent="0.3">
      <c r="A14145" s="43">
        <v>2294973</v>
      </c>
      <c r="B14145" s="43" t="s">
        <v>3036</v>
      </c>
      <c r="C14145" s="43" t="s">
        <v>2597</v>
      </c>
      <c r="E14145" s="43" t="s">
        <v>6263</v>
      </c>
      <c r="F14145" s="43" t="s">
        <v>28</v>
      </c>
      <c r="G14145" s="43">
        <v>53064</v>
      </c>
      <c r="Y14145" s="43" t="str">
        <f t="shared" si="440"/>
        <v/>
      </c>
      <c r="AA14145" s="43" t="e">
        <f t="shared" si="441"/>
        <v>#N/A</v>
      </c>
    </row>
    <row r="14146" spans="1:27" x14ac:dyDescent="0.3">
      <c r="A14146" s="43">
        <v>2261458</v>
      </c>
      <c r="B14146" s="43" t="s">
        <v>3036</v>
      </c>
      <c r="C14146" s="43" t="s">
        <v>303</v>
      </c>
      <c r="E14146" s="43" t="s">
        <v>6263</v>
      </c>
      <c r="F14146" s="43" t="s">
        <v>28</v>
      </c>
      <c r="G14146" s="43">
        <v>72041</v>
      </c>
      <c r="Y14146" s="43" t="str">
        <f t="shared" ref="Y14146:Y14209" si="442">IF(ISERROR(AA14146)=FALSE,"COMP","")</f>
        <v/>
      </c>
      <c r="AA14146" s="43" t="e">
        <f t="shared" si="441"/>
        <v>#N/A</v>
      </c>
    </row>
    <row r="14147" spans="1:27" x14ac:dyDescent="0.3">
      <c r="A14147" s="43">
        <v>1121462</v>
      </c>
      <c r="B14147" s="43" t="s">
        <v>9564</v>
      </c>
      <c r="C14147" s="43" t="s">
        <v>274</v>
      </c>
      <c r="E14147" s="43" t="s">
        <v>6263</v>
      </c>
      <c r="F14147" s="43" t="s">
        <v>28</v>
      </c>
      <c r="G14147" s="43">
        <v>85015</v>
      </c>
      <c r="Y14147" s="43" t="str">
        <f t="shared" si="442"/>
        <v/>
      </c>
      <c r="AA14147" s="43" t="e">
        <f t="shared" ref="AA14147:AA14210" si="443">VLOOKUP(A14147,Z:Z,1,FALSE)</f>
        <v>#N/A</v>
      </c>
    </row>
    <row r="14148" spans="1:27" x14ac:dyDescent="0.3">
      <c r="A14148" s="43">
        <v>2128244</v>
      </c>
      <c r="B14148" s="43" t="s">
        <v>3037</v>
      </c>
      <c r="C14148" s="43" t="s">
        <v>530</v>
      </c>
      <c r="E14148" s="43" t="s">
        <v>6263</v>
      </c>
      <c r="F14148" s="43" t="s">
        <v>30</v>
      </c>
      <c r="G14148" s="43">
        <v>53013</v>
      </c>
      <c r="Y14148" s="43" t="str">
        <f t="shared" si="442"/>
        <v/>
      </c>
      <c r="AA14148" s="43" t="e">
        <f t="shared" si="443"/>
        <v>#N/A</v>
      </c>
    </row>
    <row r="14149" spans="1:27" x14ac:dyDescent="0.3">
      <c r="A14149" s="43">
        <v>2169638</v>
      </c>
      <c r="B14149" s="43" t="s">
        <v>3037</v>
      </c>
      <c r="C14149" s="43" t="s">
        <v>346</v>
      </c>
      <c r="E14149" s="43" t="s">
        <v>6263</v>
      </c>
      <c r="F14149" s="43" t="s">
        <v>28</v>
      </c>
      <c r="G14149" s="43">
        <v>53013</v>
      </c>
      <c r="Y14149" s="43" t="str">
        <f t="shared" si="442"/>
        <v/>
      </c>
      <c r="AA14149" s="43" t="e">
        <f t="shared" si="443"/>
        <v>#N/A</v>
      </c>
    </row>
    <row r="14150" spans="1:27" x14ac:dyDescent="0.3">
      <c r="A14150" s="43">
        <v>2341466</v>
      </c>
      <c r="B14150" s="43" t="s">
        <v>9565</v>
      </c>
      <c r="C14150" s="43" t="s">
        <v>202</v>
      </c>
      <c r="E14150" s="43" t="s">
        <v>6263</v>
      </c>
      <c r="F14150" s="43" t="s">
        <v>28</v>
      </c>
      <c r="G14150" s="43">
        <v>44105</v>
      </c>
      <c r="Y14150" s="43" t="str">
        <f t="shared" si="442"/>
        <v/>
      </c>
      <c r="AA14150" s="43" t="e">
        <f t="shared" si="443"/>
        <v>#N/A</v>
      </c>
    </row>
    <row r="14151" spans="1:27" x14ac:dyDescent="0.3">
      <c r="A14151" s="43">
        <v>2351543</v>
      </c>
      <c r="B14151" s="43" t="s">
        <v>9566</v>
      </c>
      <c r="C14151" s="43" t="s">
        <v>746</v>
      </c>
      <c r="E14151" s="43" t="s">
        <v>6263</v>
      </c>
      <c r="F14151" s="43" t="s">
        <v>28</v>
      </c>
      <c r="G14151" s="43">
        <v>85078</v>
      </c>
      <c r="Y14151" s="43" t="str">
        <f t="shared" si="442"/>
        <v/>
      </c>
      <c r="AA14151" s="43" t="e">
        <f t="shared" si="443"/>
        <v>#N/A</v>
      </c>
    </row>
    <row r="14152" spans="1:27" x14ac:dyDescent="0.3">
      <c r="A14152" s="43">
        <v>1637345</v>
      </c>
      <c r="B14152" s="43" t="s">
        <v>9567</v>
      </c>
      <c r="C14152" s="43" t="s">
        <v>399</v>
      </c>
      <c r="E14152" s="43" t="s">
        <v>6263</v>
      </c>
      <c r="F14152" s="43" t="s">
        <v>28</v>
      </c>
      <c r="G14152" s="43">
        <v>44022</v>
      </c>
      <c r="Y14152" s="43" t="str">
        <f t="shared" si="442"/>
        <v/>
      </c>
      <c r="AA14152" s="43" t="e">
        <f t="shared" si="443"/>
        <v>#N/A</v>
      </c>
    </row>
    <row r="14153" spans="1:27" x14ac:dyDescent="0.3">
      <c r="A14153" s="43">
        <v>2264557</v>
      </c>
      <c r="B14153" s="43" t="s">
        <v>9568</v>
      </c>
      <c r="C14153" s="43" t="s">
        <v>644</v>
      </c>
      <c r="E14153" s="43" t="s">
        <v>6263</v>
      </c>
      <c r="F14153" s="43" t="s">
        <v>30</v>
      </c>
      <c r="G14153" s="43">
        <v>49001</v>
      </c>
      <c r="Y14153" s="43" t="str">
        <f t="shared" si="442"/>
        <v/>
      </c>
      <c r="AA14153" s="43" t="e">
        <f t="shared" si="443"/>
        <v>#N/A</v>
      </c>
    </row>
    <row r="14154" spans="1:27" x14ac:dyDescent="0.3">
      <c r="A14154" s="43">
        <v>2232325</v>
      </c>
      <c r="B14154" s="43" t="s">
        <v>9568</v>
      </c>
      <c r="C14154" s="43" t="s">
        <v>2340</v>
      </c>
      <c r="E14154" s="43" t="s">
        <v>6263</v>
      </c>
      <c r="F14154" s="43" t="s">
        <v>28</v>
      </c>
      <c r="G14154" s="43">
        <v>49001</v>
      </c>
      <c r="Y14154" s="43" t="str">
        <f t="shared" si="442"/>
        <v/>
      </c>
      <c r="AA14154" s="43" t="e">
        <f t="shared" si="443"/>
        <v>#N/A</v>
      </c>
    </row>
    <row r="14155" spans="1:27" x14ac:dyDescent="0.3">
      <c r="A14155" s="43">
        <v>2207036</v>
      </c>
      <c r="B14155" s="43" t="s">
        <v>9569</v>
      </c>
      <c r="C14155" s="43" t="s">
        <v>2877</v>
      </c>
      <c r="E14155" s="43" t="s">
        <v>6263</v>
      </c>
      <c r="F14155" s="43" t="s">
        <v>28</v>
      </c>
      <c r="G14155" s="43">
        <v>53069</v>
      </c>
      <c r="Y14155" s="43" t="str">
        <f t="shared" si="442"/>
        <v/>
      </c>
      <c r="AA14155" s="43" t="e">
        <f t="shared" si="443"/>
        <v>#N/A</v>
      </c>
    </row>
    <row r="14156" spans="1:27" x14ac:dyDescent="0.3">
      <c r="A14156" s="43">
        <v>1398041</v>
      </c>
      <c r="B14156" s="43" t="s">
        <v>3039</v>
      </c>
      <c r="C14156" s="43" t="s">
        <v>190</v>
      </c>
      <c r="E14156" s="43" t="s">
        <v>34</v>
      </c>
      <c r="F14156" s="43" t="s">
        <v>28</v>
      </c>
      <c r="G14156" s="43">
        <v>72028</v>
      </c>
      <c r="Y14156" s="43" t="str">
        <f t="shared" si="442"/>
        <v>COMP</v>
      </c>
      <c r="AA14156" s="43">
        <f t="shared" si="443"/>
        <v>1398041</v>
      </c>
    </row>
    <row r="14157" spans="1:27" x14ac:dyDescent="0.3">
      <c r="A14157" s="43">
        <v>2392072</v>
      </c>
      <c r="B14157" s="43" t="s">
        <v>3039</v>
      </c>
      <c r="C14157" s="43" t="s">
        <v>9570</v>
      </c>
      <c r="E14157" s="43" t="s">
        <v>6263</v>
      </c>
      <c r="F14157" s="43" t="s">
        <v>28</v>
      </c>
      <c r="G14157" s="43">
        <v>44072</v>
      </c>
      <c r="Y14157" s="43" t="str">
        <f t="shared" si="442"/>
        <v/>
      </c>
      <c r="AA14157" s="43" t="e">
        <f t="shared" si="443"/>
        <v>#N/A</v>
      </c>
    </row>
    <row r="14158" spans="1:27" x14ac:dyDescent="0.3">
      <c r="A14158" s="43">
        <v>2362051</v>
      </c>
      <c r="B14158" s="43" t="s">
        <v>3039</v>
      </c>
      <c r="C14158" s="43" t="s">
        <v>2196</v>
      </c>
      <c r="E14158" s="43" t="s">
        <v>6263</v>
      </c>
      <c r="F14158" s="43" t="s">
        <v>30</v>
      </c>
      <c r="G14158" s="43">
        <v>44068</v>
      </c>
      <c r="Y14158" s="43" t="str">
        <f t="shared" si="442"/>
        <v/>
      </c>
      <c r="AA14158" s="43" t="e">
        <f t="shared" si="443"/>
        <v>#N/A</v>
      </c>
    </row>
    <row r="14159" spans="1:27" x14ac:dyDescent="0.3">
      <c r="A14159" s="43">
        <v>2381725</v>
      </c>
      <c r="B14159" s="43" t="s">
        <v>3039</v>
      </c>
      <c r="C14159" s="43" t="s">
        <v>331</v>
      </c>
      <c r="E14159" s="43" t="s">
        <v>6263</v>
      </c>
      <c r="F14159" s="43" t="s">
        <v>30</v>
      </c>
      <c r="G14159" s="43">
        <v>85049</v>
      </c>
      <c r="Y14159" s="43" t="str">
        <f t="shared" si="442"/>
        <v/>
      </c>
      <c r="AA14159" s="43" t="e">
        <f t="shared" si="443"/>
        <v>#N/A</v>
      </c>
    </row>
    <row r="14160" spans="1:27" x14ac:dyDescent="0.3">
      <c r="A14160" s="43">
        <v>1583621</v>
      </c>
      <c r="B14160" s="43" t="s">
        <v>3039</v>
      </c>
      <c r="C14160" s="43" t="s">
        <v>232</v>
      </c>
      <c r="E14160" s="43" t="s">
        <v>6263</v>
      </c>
      <c r="F14160" s="43" t="s">
        <v>28</v>
      </c>
      <c r="G14160" s="43">
        <v>53023</v>
      </c>
      <c r="Y14160" s="43" t="str">
        <f t="shared" si="442"/>
        <v/>
      </c>
      <c r="AA14160" s="43" t="e">
        <f t="shared" si="443"/>
        <v>#N/A</v>
      </c>
    </row>
    <row r="14161" spans="1:27" x14ac:dyDescent="0.3">
      <c r="A14161" s="43">
        <v>1679773</v>
      </c>
      <c r="B14161" s="43" t="s">
        <v>3039</v>
      </c>
      <c r="C14161" s="43" t="s">
        <v>232</v>
      </c>
      <c r="E14161" s="43" t="s">
        <v>34</v>
      </c>
      <c r="F14161" s="43" t="s">
        <v>28</v>
      </c>
      <c r="G14161" s="43">
        <v>49009</v>
      </c>
      <c r="Y14161" s="43" t="str">
        <f t="shared" si="442"/>
        <v>COMP</v>
      </c>
      <c r="AA14161" s="43">
        <f t="shared" si="443"/>
        <v>1679773</v>
      </c>
    </row>
    <row r="14162" spans="1:27" x14ac:dyDescent="0.3">
      <c r="A14162" s="43">
        <v>1573114</v>
      </c>
      <c r="B14162" s="43" t="s">
        <v>3039</v>
      </c>
      <c r="C14162" s="43" t="s">
        <v>355</v>
      </c>
      <c r="E14162" s="43" t="s">
        <v>31</v>
      </c>
      <c r="F14162" s="43" t="s">
        <v>30</v>
      </c>
      <c r="G14162" s="43">
        <v>49009</v>
      </c>
      <c r="Y14162" s="43" t="str">
        <f t="shared" si="442"/>
        <v>COMP</v>
      </c>
      <c r="AA14162" s="43">
        <f t="shared" si="443"/>
        <v>1573114</v>
      </c>
    </row>
    <row r="14163" spans="1:27" x14ac:dyDescent="0.3">
      <c r="A14163" s="43">
        <v>2240221</v>
      </c>
      <c r="B14163" s="43" t="s">
        <v>3039</v>
      </c>
      <c r="C14163" s="43" t="s">
        <v>681</v>
      </c>
      <c r="E14163" s="43" t="s">
        <v>6263</v>
      </c>
      <c r="F14163" s="43" t="s">
        <v>30</v>
      </c>
      <c r="G14163" s="43">
        <v>53023</v>
      </c>
      <c r="Y14163" s="43" t="str">
        <f t="shared" si="442"/>
        <v/>
      </c>
      <c r="AA14163" s="43" t="e">
        <f t="shared" si="443"/>
        <v>#N/A</v>
      </c>
    </row>
    <row r="14164" spans="1:27" x14ac:dyDescent="0.3">
      <c r="A14164" s="43">
        <v>2021342</v>
      </c>
      <c r="B14164" s="43" t="s">
        <v>3039</v>
      </c>
      <c r="C14164" s="43" t="s">
        <v>2021</v>
      </c>
      <c r="E14164" s="43" t="s">
        <v>6263</v>
      </c>
      <c r="F14164" s="43" t="s">
        <v>30</v>
      </c>
      <c r="G14164" s="43">
        <v>85079</v>
      </c>
      <c r="Y14164" s="43" t="str">
        <f t="shared" si="442"/>
        <v/>
      </c>
      <c r="AA14164" s="43" t="e">
        <f t="shared" si="443"/>
        <v>#N/A</v>
      </c>
    </row>
    <row r="14165" spans="1:27" x14ac:dyDescent="0.3">
      <c r="A14165" s="43">
        <v>1999612</v>
      </c>
      <c r="B14165" s="43" t="s">
        <v>3039</v>
      </c>
      <c r="C14165" s="43" t="s">
        <v>1490</v>
      </c>
      <c r="E14165" s="43" t="s">
        <v>31</v>
      </c>
      <c r="F14165" s="43" t="s">
        <v>28</v>
      </c>
      <c r="G14165" s="43">
        <v>44013</v>
      </c>
      <c r="Y14165" s="43" t="str">
        <f t="shared" si="442"/>
        <v>COMP</v>
      </c>
      <c r="AA14165" s="43">
        <f t="shared" si="443"/>
        <v>1999612</v>
      </c>
    </row>
    <row r="14166" spans="1:27" x14ac:dyDescent="0.3">
      <c r="A14166" s="43">
        <v>2432371</v>
      </c>
      <c r="B14166" s="43" t="s">
        <v>3039</v>
      </c>
      <c r="C14166" s="43" t="s">
        <v>1036</v>
      </c>
      <c r="E14166" s="43" t="s">
        <v>6263</v>
      </c>
      <c r="F14166" s="43" t="s">
        <v>30</v>
      </c>
      <c r="G14166" s="43">
        <v>44013</v>
      </c>
      <c r="Y14166" s="43" t="str">
        <f t="shared" si="442"/>
        <v/>
      </c>
      <c r="AA14166" s="43" t="e">
        <f t="shared" si="443"/>
        <v>#N/A</v>
      </c>
    </row>
    <row r="14167" spans="1:27" x14ac:dyDescent="0.3">
      <c r="A14167" s="43">
        <v>2069937</v>
      </c>
      <c r="B14167" s="43" t="s">
        <v>9571</v>
      </c>
      <c r="C14167" s="43" t="s">
        <v>436</v>
      </c>
      <c r="E14167" s="43" t="s">
        <v>29</v>
      </c>
      <c r="F14167" s="43" t="s">
        <v>28</v>
      </c>
      <c r="G14167" s="43">
        <v>72079</v>
      </c>
      <c r="Y14167" s="43" t="str">
        <f t="shared" si="442"/>
        <v/>
      </c>
      <c r="AA14167" s="43" t="e">
        <f t="shared" si="443"/>
        <v>#N/A</v>
      </c>
    </row>
    <row r="14168" spans="1:27" x14ac:dyDescent="0.3">
      <c r="A14168" s="43">
        <v>397652</v>
      </c>
      <c r="B14168" s="43" t="s">
        <v>3042</v>
      </c>
      <c r="C14168" s="43" t="s">
        <v>514</v>
      </c>
      <c r="E14168" s="43" t="s">
        <v>6263</v>
      </c>
      <c r="F14168" s="43" t="s">
        <v>28</v>
      </c>
      <c r="G14168" s="43">
        <v>44079</v>
      </c>
      <c r="Y14168" s="43" t="str">
        <f t="shared" si="442"/>
        <v/>
      </c>
      <c r="AA14168" s="43" t="e">
        <f t="shared" si="443"/>
        <v>#N/A</v>
      </c>
    </row>
    <row r="14169" spans="1:27" x14ac:dyDescent="0.3">
      <c r="A14169" s="43">
        <v>1407742</v>
      </c>
      <c r="B14169" s="43" t="s">
        <v>3042</v>
      </c>
      <c r="C14169" s="43" t="s">
        <v>1145</v>
      </c>
      <c r="E14169" s="43" t="s">
        <v>6263</v>
      </c>
      <c r="F14169" s="43" t="s">
        <v>30</v>
      </c>
      <c r="G14169" s="43">
        <v>72041</v>
      </c>
      <c r="Y14169" s="43" t="str">
        <f t="shared" si="442"/>
        <v/>
      </c>
      <c r="AA14169" s="43" t="e">
        <f t="shared" si="443"/>
        <v>#N/A</v>
      </c>
    </row>
    <row r="14170" spans="1:27" x14ac:dyDescent="0.3">
      <c r="A14170" s="43">
        <v>1969972</v>
      </c>
      <c r="B14170" s="43" t="s">
        <v>3042</v>
      </c>
      <c r="C14170" s="43" t="s">
        <v>617</v>
      </c>
      <c r="E14170" s="43" t="s">
        <v>6263</v>
      </c>
      <c r="F14170" s="43" t="s">
        <v>30</v>
      </c>
      <c r="G14170" s="43">
        <v>49064</v>
      </c>
      <c r="Y14170" s="43" t="str">
        <f t="shared" si="442"/>
        <v>COMP</v>
      </c>
      <c r="AA14170" s="43">
        <f t="shared" si="443"/>
        <v>1969972</v>
      </c>
    </row>
    <row r="14171" spans="1:27" x14ac:dyDescent="0.3">
      <c r="A14171" s="43">
        <v>2351115</v>
      </c>
      <c r="B14171" s="43" t="s">
        <v>3042</v>
      </c>
      <c r="C14171" s="43" t="s">
        <v>1427</v>
      </c>
      <c r="E14171" s="43" t="s">
        <v>6263</v>
      </c>
      <c r="F14171" s="43" t="s">
        <v>30</v>
      </c>
      <c r="G14171" s="43">
        <v>44021</v>
      </c>
      <c r="Y14171" s="43" t="str">
        <f t="shared" si="442"/>
        <v/>
      </c>
      <c r="AA14171" s="43" t="e">
        <f t="shared" si="443"/>
        <v>#N/A</v>
      </c>
    </row>
    <row r="14172" spans="1:27" x14ac:dyDescent="0.3">
      <c r="A14172" s="43">
        <v>1463270</v>
      </c>
      <c r="B14172" s="43" t="s">
        <v>3042</v>
      </c>
      <c r="C14172" s="43" t="s">
        <v>357</v>
      </c>
      <c r="E14172" s="43" t="s">
        <v>6263</v>
      </c>
      <c r="F14172" s="43" t="s">
        <v>30</v>
      </c>
      <c r="G14172" s="43">
        <v>44067</v>
      </c>
      <c r="Y14172" s="43" t="str">
        <f t="shared" si="442"/>
        <v>COMP</v>
      </c>
      <c r="AA14172" s="43">
        <f t="shared" si="443"/>
        <v>1463270</v>
      </c>
    </row>
    <row r="14173" spans="1:27" x14ac:dyDescent="0.3">
      <c r="A14173" s="43">
        <v>1885069</v>
      </c>
      <c r="B14173" s="43" t="s">
        <v>3042</v>
      </c>
      <c r="C14173" s="43" t="s">
        <v>502</v>
      </c>
      <c r="E14173" s="43" t="s">
        <v>6263</v>
      </c>
      <c r="F14173" s="43" t="s">
        <v>30</v>
      </c>
      <c r="G14173" s="43">
        <v>49002</v>
      </c>
      <c r="Y14173" s="43" t="str">
        <f t="shared" si="442"/>
        <v/>
      </c>
      <c r="AA14173" s="43" t="e">
        <f t="shared" si="443"/>
        <v>#N/A</v>
      </c>
    </row>
    <row r="14174" spans="1:27" x14ac:dyDescent="0.3">
      <c r="A14174" s="43">
        <v>2361145</v>
      </c>
      <c r="B14174" s="43" t="s">
        <v>3042</v>
      </c>
      <c r="C14174" s="43" t="s">
        <v>2976</v>
      </c>
      <c r="E14174" s="43" t="s">
        <v>6263</v>
      </c>
      <c r="F14174" s="43" t="s">
        <v>30</v>
      </c>
      <c r="G14174" s="43">
        <v>44024</v>
      </c>
      <c r="Y14174" s="43" t="str">
        <f t="shared" si="442"/>
        <v/>
      </c>
      <c r="AA14174" s="43" t="e">
        <f t="shared" si="443"/>
        <v>#N/A</v>
      </c>
    </row>
    <row r="14175" spans="1:27" x14ac:dyDescent="0.3">
      <c r="A14175" s="43">
        <v>1945743</v>
      </c>
      <c r="B14175" s="43" t="s">
        <v>3042</v>
      </c>
      <c r="C14175" s="43" t="s">
        <v>746</v>
      </c>
      <c r="E14175" s="43" t="s">
        <v>6263</v>
      </c>
      <c r="F14175" s="43" t="s">
        <v>28</v>
      </c>
      <c r="G14175" s="43">
        <v>85005</v>
      </c>
      <c r="Y14175" s="43" t="str">
        <f t="shared" si="442"/>
        <v>COMP</v>
      </c>
      <c r="AA14175" s="43">
        <f t="shared" si="443"/>
        <v>1945743</v>
      </c>
    </row>
    <row r="14176" spans="1:27" x14ac:dyDescent="0.3">
      <c r="A14176" s="43">
        <v>2268126</v>
      </c>
      <c r="B14176" s="43" t="s">
        <v>3042</v>
      </c>
      <c r="C14176" s="43" t="s">
        <v>746</v>
      </c>
      <c r="E14176" s="43" t="s">
        <v>6263</v>
      </c>
      <c r="F14176" s="43" t="s">
        <v>28</v>
      </c>
      <c r="G14176" s="43">
        <v>53064</v>
      </c>
      <c r="Y14176" s="43" t="str">
        <f t="shared" si="442"/>
        <v/>
      </c>
      <c r="AA14176" s="43" t="e">
        <f t="shared" si="443"/>
        <v>#N/A</v>
      </c>
    </row>
    <row r="14177" spans="1:27" x14ac:dyDescent="0.3">
      <c r="A14177" s="43">
        <v>494984</v>
      </c>
      <c r="B14177" s="43" t="s">
        <v>3042</v>
      </c>
      <c r="C14177" s="43" t="s">
        <v>466</v>
      </c>
      <c r="E14177" s="43" t="s">
        <v>6263</v>
      </c>
      <c r="F14177" s="43" t="s">
        <v>28</v>
      </c>
      <c r="G14177" s="43">
        <v>44079</v>
      </c>
      <c r="Y14177" s="43" t="str">
        <f t="shared" si="442"/>
        <v/>
      </c>
      <c r="AA14177" s="43" t="e">
        <f t="shared" si="443"/>
        <v>#N/A</v>
      </c>
    </row>
    <row r="14178" spans="1:27" x14ac:dyDescent="0.3">
      <c r="A14178" s="43">
        <v>1975655</v>
      </c>
      <c r="B14178" s="43" t="s">
        <v>3042</v>
      </c>
      <c r="C14178" s="43" t="s">
        <v>659</v>
      </c>
      <c r="E14178" s="43" t="s">
        <v>6263</v>
      </c>
      <c r="F14178" s="43" t="s">
        <v>28</v>
      </c>
      <c r="G14178" s="43">
        <v>53057</v>
      </c>
      <c r="Y14178" s="43" t="str">
        <f t="shared" si="442"/>
        <v/>
      </c>
      <c r="AA14178" s="43" t="e">
        <f t="shared" si="443"/>
        <v>#N/A</v>
      </c>
    </row>
    <row r="14179" spans="1:27" x14ac:dyDescent="0.3">
      <c r="A14179" s="43">
        <v>1689128</v>
      </c>
      <c r="B14179" s="43" t="s">
        <v>3042</v>
      </c>
      <c r="C14179" s="43" t="s">
        <v>290</v>
      </c>
      <c r="E14179" s="43" t="s">
        <v>6263</v>
      </c>
      <c r="F14179" s="43" t="s">
        <v>28</v>
      </c>
      <c r="G14179" s="43">
        <v>44067</v>
      </c>
      <c r="Y14179" s="43" t="str">
        <f t="shared" si="442"/>
        <v>COMP</v>
      </c>
      <c r="AA14179" s="43">
        <f t="shared" si="443"/>
        <v>1689128</v>
      </c>
    </row>
    <row r="14180" spans="1:27" x14ac:dyDescent="0.3">
      <c r="A14180" s="43">
        <v>602145</v>
      </c>
      <c r="B14180" s="43" t="s">
        <v>3042</v>
      </c>
      <c r="C14180" s="43" t="s">
        <v>425</v>
      </c>
      <c r="E14180" s="43" t="s">
        <v>6263</v>
      </c>
      <c r="F14180" s="43" t="s">
        <v>28</v>
      </c>
      <c r="G14180" s="43">
        <v>72041</v>
      </c>
      <c r="Y14180" s="43" t="str">
        <f t="shared" si="442"/>
        <v>COMP</v>
      </c>
      <c r="AA14180" s="43">
        <f t="shared" si="443"/>
        <v>602145</v>
      </c>
    </row>
    <row r="14181" spans="1:27" x14ac:dyDescent="0.3">
      <c r="A14181" s="43">
        <v>2279736</v>
      </c>
      <c r="B14181" s="43" t="s">
        <v>3042</v>
      </c>
      <c r="C14181" s="43" t="s">
        <v>697</v>
      </c>
      <c r="E14181" s="43" t="s">
        <v>6263</v>
      </c>
      <c r="F14181" s="43" t="s">
        <v>30</v>
      </c>
      <c r="G14181" s="43">
        <v>49001</v>
      </c>
      <c r="Y14181" s="43" t="str">
        <f t="shared" si="442"/>
        <v/>
      </c>
      <c r="AA14181" s="43" t="e">
        <f t="shared" si="443"/>
        <v>#N/A</v>
      </c>
    </row>
    <row r="14182" spans="1:27" x14ac:dyDescent="0.3">
      <c r="A14182" s="43">
        <v>198145</v>
      </c>
      <c r="B14182" s="43" t="s">
        <v>3042</v>
      </c>
      <c r="C14182" s="43" t="s">
        <v>544</v>
      </c>
      <c r="E14182" s="43" t="s">
        <v>6263</v>
      </c>
      <c r="F14182" s="43" t="s">
        <v>30</v>
      </c>
      <c r="G14182" s="43">
        <v>85050</v>
      </c>
      <c r="Y14182" s="43" t="str">
        <f t="shared" si="442"/>
        <v/>
      </c>
      <c r="AA14182" s="43" t="e">
        <f t="shared" si="443"/>
        <v>#N/A</v>
      </c>
    </row>
    <row r="14183" spans="1:27" x14ac:dyDescent="0.3">
      <c r="A14183" s="43">
        <v>2114024</v>
      </c>
      <c r="B14183" s="43" t="s">
        <v>3042</v>
      </c>
      <c r="C14183" s="43" t="s">
        <v>618</v>
      </c>
      <c r="E14183" s="43" t="s">
        <v>6263</v>
      </c>
      <c r="F14183" s="43" t="s">
        <v>28</v>
      </c>
      <c r="G14183" s="43">
        <v>72041</v>
      </c>
      <c r="Y14183" s="43" t="str">
        <f t="shared" si="442"/>
        <v/>
      </c>
      <c r="AA14183" s="43" t="e">
        <f t="shared" si="443"/>
        <v>#N/A</v>
      </c>
    </row>
    <row r="14184" spans="1:27" x14ac:dyDescent="0.3">
      <c r="A14184" s="43">
        <v>2316666</v>
      </c>
      <c r="B14184" s="43" t="s">
        <v>3042</v>
      </c>
      <c r="C14184" s="43" t="s">
        <v>668</v>
      </c>
      <c r="E14184" s="43" t="s">
        <v>6263</v>
      </c>
      <c r="F14184" s="43" t="s">
        <v>28</v>
      </c>
      <c r="G14184" s="43">
        <v>72041</v>
      </c>
      <c r="Y14184" s="43" t="str">
        <f t="shared" si="442"/>
        <v/>
      </c>
      <c r="AA14184" s="43" t="e">
        <f t="shared" si="443"/>
        <v>#N/A</v>
      </c>
    </row>
    <row r="14185" spans="1:27" x14ac:dyDescent="0.3">
      <c r="A14185" s="43">
        <v>2398675</v>
      </c>
      <c r="B14185" s="43" t="s">
        <v>3042</v>
      </c>
      <c r="C14185" s="43" t="s">
        <v>331</v>
      </c>
      <c r="E14185" s="43" t="s">
        <v>29</v>
      </c>
      <c r="F14185" s="43" t="s">
        <v>30</v>
      </c>
      <c r="G14185" s="43">
        <v>85031</v>
      </c>
      <c r="Y14185" s="43" t="str">
        <f t="shared" si="442"/>
        <v/>
      </c>
      <c r="AA14185" s="43" t="e">
        <f t="shared" si="443"/>
        <v>#N/A</v>
      </c>
    </row>
    <row r="14186" spans="1:27" x14ac:dyDescent="0.3">
      <c r="A14186" s="43">
        <v>1299928</v>
      </c>
      <c r="B14186" s="43" t="s">
        <v>3042</v>
      </c>
      <c r="C14186" s="43" t="s">
        <v>629</v>
      </c>
      <c r="E14186" s="43" t="s">
        <v>6263</v>
      </c>
      <c r="F14186" s="43" t="s">
        <v>30</v>
      </c>
      <c r="G14186" s="43">
        <v>85031</v>
      </c>
      <c r="Y14186" s="43" t="str">
        <f t="shared" si="442"/>
        <v/>
      </c>
      <c r="AA14186" s="43" t="e">
        <f t="shared" si="443"/>
        <v>#N/A</v>
      </c>
    </row>
    <row r="14187" spans="1:27" x14ac:dyDescent="0.3">
      <c r="A14187" s="43">
        <v>171140</v>
      </c>
      <c r="B14187" s="43" t="s">
        <v>3042</v>
      </c>
      <c r="C14187" s="43" t="s">
        <v>274</v>
      </c>
      <c r="E14187" s="43" t="s">
        <v>6263</v>
      </c>
      <c r="F14187" s="43" t="s">
        <v>28</v>
      </c>
      <c r="G14187" s="43">
        <v>85005</v>
      </c>
      <c r="Y14187" s="43" t="str">
        <f t="shared" si="442"/>
        <v/>
      </c>
      <c r="AA14187" s="43" t="e">
        <f t="shared" si="443"/>
        <v>#N/A</v>
      </c>
    </row>
    <row r="14188" spans="1:27" x14ac:dyDescent="0.3">
      <c r="A14188" s="43">
        <v>2424188</v>
      </c>
      <c r="B14188" s="43" t="s">
        <v>3042</v>
      </c>
      <c r="C14188" s="43" t="s">
        <v>2001</v>
      </c>
      <c r="E14188" s="43" t="s">
        <v>31</v>
      </c>
      <c r="F14188" s="43" t="s">
        <v>30</v>
      </c>
      <c r="G14188" s="43">
        <v>49064</v>
      </c>
      <c r="Y14188" s="43" t="str">
        <f t="shared" si="442"/>
        <v>COMP</v>
      </c>
      <c r="AA14188" s="43">
        <f t="shared" si="443"/>
        <v>2424188</v>
      </c>
    </row>
    <row r="14189" spans="1:27" x14ac:dyDescent="0.3">
      <c r="A14189" s="43">
        <v>1416449</v>
      </c>
      <c r="B14189" s="43" t="s">
        <v>3042</v>
      </c>
      <c r="C14189" s="43" t="s">
        <v>9572</v>
      </c>
      <c r="E14189" s="43" t="s">
        <v>31</v>
      </c>
      <c r="F14189" s="43" t="s">
        <v>28</v>
      </c>
      <c r="G14189" s="43">
        <v>49006</v>
      </c>
      <c r="Y14189" s="43" t="str">
        <f t="shared" si="442"/>
        <v>COMP</v>
      </c>
      <c r="AA14189" s="43">
        <f t="shared" si="443"/>
        <v>1416449</v>
      </c>
    </row>
    <row r="14190" spans="1:27" x14ac:dyDescent="0.3">
      <c r="A14190" s="43">
        <v>1694408</v>
      </c>
      <c r="B14190" s="43" t="s">
        <v>3042</v>
      </c>
      <c r="C14190" s="43" t="s">
        <v>6494</v>
      </c>
      <c r="E14190" s="43" t="s">
        <v>31</v>
      </c>
      <c r="F14190" s="43" t="s">
        <v>30</v>
      </c>
      <c r="G14190" s="43">
        <v>44021</v>
      </c>
      <c r="Y14190" s="43" t="str">
        <f t="shared" si="442"/>
        <v>COMP</v>
      </c>
      <c r="AA14190" s="43">
        <f t="shared" si="443"/>
        <v>1694408</v>
      </c>
    </row>
    <row r="14191" spans="1:27" x14ac:dyDescent="0.3">
      <c r="A14191" s="43">
        <v>2332109</v>
      </c>
      <c r="B14191" s="43" t="s">
        <v>3042</v>
      </c>
      <c r="C14191" s="43" t="s">
        <v>504</v>
      </c>
      <c r="E14191" s="43" t="s">
        <v>6263</v>
      </c>
      <c r="F14191" s="43" t="s">
        <v>30</v>
      </c>
      <c r="G14191" s="43">
        <v>72041</v>
      </c>
      <c r="Y14191" s="43" t="str">
        <f t="shared" si="442"/>
        <v/>
      </c>
      <c r="AA14191" s="43" t="e">
        <f t="shared" si="443"/>
        <v>#N/A</v>
      </c>
    </row>
    <row r="14192" spans="1:27" x14ac:dyDescent="0.3">
      <c r="A14192" s="43">
        <v>1458177</v>
      </c>
      <c r="B14192" s="43" t="s">
        <v>3042</v>
      </c>
      <c r="C14192" s="43" t="s">
        <v>5473</v>
      </c>
      <c r="E14192" s="43" t="s">
        <v>29</v>
      </c>
      <c r="F14192" s="43" t="s">
        <v>30</v>
      </c>
      <c r="G14192" s="43">
        <v>85052</v>
      </c>
      <c r="Y14192" s="43" t="str">
        <f t="shared" si="442"/>
        <v>COMP</v>
      </c>
      <c r="AA14192" s="43">
        <f t="shared" si="443"/>
        <v>1458177</v>
      </c>
    </row>
    <row r="14193" spans="1:27" x14ac:dyDescent="0.3">
      <c r="A14193" s="43">
        <v>1213530</v>
      </c>
      <c r="B14193" s="43" t="s">
        <v>3042</v>
      </c>
      <c r="C14193" s="43" t="s">
        <v>305</v>
      </c>
      <c r="E14193" s="43" t="s">
        <v>29</v>
      </c>
      <c r="F14193" s="43" t="s">
        <v>28</v>
      </c>
      <c r="G14193" s="43">
        <v>44039</v>
      </c>
      <c r="Y14193" s="43" t="str">
        <f t="shared" si="442"/>
        <v>COMP</v>
      </c>
      <c r="AA14193" s="43">
        <f t="shared" si="443"/>
        <v>1213530</v>
      </c>
    </row>
    <row r="14194" spans="1:27" x14ac:dyDescent="0.3">
      <c r="A14194" s="43">
        <v>2048245</v>
      </c>
      <c r="B14194" s="43" t="s">
        <v>3042</v>
      </c>
      <c r="C14194" s="43" t="s">
        <v>474</v>
      </c>
      <c r="E14194" s="43" t="s">
        <v>6263</v>
      </c>
      <c r="F14194" s="43" t="s">
        <v>30</v>
      </c>
      <c r="G14194" s="43">
        <v>44079</v>
      </c>
      <c r="Y14194" s="43" t="str">
        <f t="shared" si="442"/>
        <v/>
      </c>
      <c r="AA14194" s="43" t="e">
        <f t="shared" si="443"/>
        <v>#N/A</v>
      </c>
    </row>
    <row r="14195" spans="1:27" x14ac:dyDescent="0.3">
      <c r="A14195" s="43">
        <v>1970276</v>
      </c>
      <c r="B14195" s="43" t="s">
        <v>3042</v>
      </c>
      <c r="C14195" s="43" t="s">
        <v>2440</v>
      </c>
      <c r="E14195" s="43" t="s">
        <v>6263</v>
      </c>
      <c r="F14195" s="43" t="s">
        <v>28</v>
      </c>
      <c r="G14195" s="43">
        <v>44090</v>
      </c>
      <c r="Y14195" s="43" t="str">
        <f t="shared" si="442"/>
        <v>COMP</v>
      </c>
      <c r="AA14195" s="43">
        <f t="shared" si="443"/>
        <v>1970276</v>
      </c>
    </row>
    <row r="14196" spans="1:27" x14ac:dyDescent="0.3">
      <c r="A14196" s="43">
        <v>2321040</v>
      </c>
      <c r="B14196" s="43" t="s">
        <v>3042</v>
      </c>
      <c r="C14196" s="43" t="s">
        <v>301</v>
      </c>
      <c r="E14196" s="43" t="s">
        <v>29</v>
      </c>
      <c r="F14196" s="43" t="s">
        <v>28</v>
      </c>
      <c r="G14196" s="43">
        <v>53061</v>
      </c>
      <c r="Y14196" s="43" t="str">
        <f t="shared" si="442"/>
        <v>COMP</v>
      </c>
      <c r="AA14196" s="43">
        <f t="shared" si="443"/>
        <v>2321040</v>
      </c>
    </row>
    <row r="14197" spans="1:27" x14ac:dyDescent="0.3">
      <c r="A14197" s="43">
        <v>2176673</v>
      </c>
      <c r="B14197" s="43" t="s">
        <v>3042</v>
      </c>
      <c r="C14197" s="43" t="s">
        <v>580</v>
      </c>
      <c r="E14197" s="43" t="s">
        <v>6263</v>
      </c>
      <c r="F14197" s="43" t="s">
        <v>30</v>
      </c>
      <c r="G14197" s="43">
        <v>72041</v>
      </c>
      <c r="Y14197" s="43" t="str">
        <f t="shared" si="442"/>
        <v/>
      </c>
      <c r="AA14197" s="43" t="e">
        <f t="shared" si="443"/>
        <v>#N/A</v>
      </c>
    </row>
    <row r="14198" spans="1:27" x14ac:dyDescent="0.3">
      <c r="A14198" s="43">
        <v>1146332</v>
      </c>
      <c r="B14198" s="43" t="s">
        <v>3042</v>
      </c>
      <c r="C14198" s="43" t="s">
        <v>202</v>
      </c>
      <c r="E14198" s="43" t="s">
        <v>6263</v>
      </c>
      <c r="F14198" s="43" t="s">
        <v>28</v>
      </c>
      <c r="G14198" s="43">
        <v>72064</v>
      </c>
      <c r="Y14198" s="43" t="str">
        <f t="shared" si="442"/>
        <v/>
      </c>
      <c r="AA14198" s="43" t="e">
        <f t="shared" si="443"/>
        <v>#N/A</v>
      </c>
    </row>
    <row r="14199" spans="1:27" x14ac:dyDescent="0.3">
      <c r="A14199" s="43">
        <v>1234252</v>
      </c>
      <c r="B14199" s="43" t="s">
        <v>3042</v>
      </c>
      <c r="C14199" s="43" t="s">
        <v>9573</v>
      </c>
      <c r="E14199" s="43" t="s">
        <v>31</v>
      </c>
      <c r="F14199" s="43" t="s">
        <v>30</v>
      </c>
      <c r="G14199" s="43">
        <v>53013</v>
      </c>
      <c r="Y14199" s="43" t="str">
        <f t="shared" si="442"/>
        <v>COMP</v>
      </c>
      <c r="AA14199" s="43">
        <f t="shared" si="443"/>
        <v>1234252</v>
      </c>
    </row>
    <row r="14200" spans="1:27" x14ac:dyDescent="0.3">
      <c r="A14200" s="43">
        <v>1400052</v>
      </c>
      <c r="B14200" s="43" t="s">
        <v>9574</v>
      </c>
      <c r="C14200" s="43" t="s">
        <v>290</v>
      </c>
      <c r="E14200" s="43" t="s">
        <v>6263</v>
      </c>
      <c r="F14200" s="43" t="s">
        <v>28</v>
      </c>
      <c r="G14200" s="43">
        <v>49027</v>
      </c>
      <c r="Y14200" s="43" t="str">
        <f t="shared" si="442"/>
        <v/>
      </c>
      <c r="AA14200" s="43" t="e">
        <f t="shared" si="443"/>
        <v>#N/A</v>
      </c>
    </row>
    <row r="14201" spans="1:27" x14ac:dyDescent="0.3">
      <c r="A14201" s="43">
        <v>1604146</v>
      </c>
      <c r="B14201" s="43" t="s">
        <v>9574</v>
      </c>
      <c r="C14201" s="43" t="s">
        <v>266</v>
      </c>
      <c r="E14201" s="43" t="s">
        <v>6263</v>
      </c>
      <c r="F14201" s="43" t="s">
        <v>30</v>
      </c>
      <c r="G14201" s="43">
        <v>49019</v>
      </c>
      <c r="Y14201" s="43" t="str">
        <f t="shared" si="442"/>
        <v>COMP</v>
      </c>
      <c r="AA14201" s="43">
        <f t="shared" si="443"/>
        <v>1604146</v>
      </c>
    </row>
    <row r="14202" spans="1:27" x14ac:dyDescent="0.3">
      <c r="A14202" s="43">
        <v>2010318</v>
      </c>
      <c r="B14202" s="43" t="s">
        <v>9574</v>
      </c>
      <c r="C14202" s="43" t="s">
        <v>2833</v>
      </c>
      <c r="E14202" s="43" t="s">
        <v>6263</v>
      </c>
      <c r="F14202" s="43" t="s">
        <v>28</v>
      </c>
      <c r="G14202" s="43">
        <v>72068</v>
      </c>
      <c r="Y14202" s="43" t="str">
        <f t="shared" si="442"/>
        <v/>
      </c>
      <c r="AA14202" s="43" t="e">
        <f t="shared" si="443"/>
        <v>#N/A</v>
      </c>
    </row>
    <row r="14203" spans="1:27" x14ac:dyDescent="0.3">
      <c r="A14203" s="43">
        <v>2338373</v>
      </c>
      <c r="B14203" s="43" t="s">
        <v>9575</v>
      </c>
      <c r="C14203" s="43" t="s">
        <v>190</v>
      </c>
      <c r="E14203" s="43" t="s">
        <v>29</v>
      </c>
      <c r="F14203" s="43" t="s">
        <v>28</v>
      </c>
      <c r="G14203" s="43">
        <v>44012</v>
      </c>
      <c r="Y14203" s="43" t="str">
        <f t="shared" si="442"/>
        <v/>
      </c>
      <c r="AA14203" s="43" t="e">
        <f t="shared" si="443"/>
        <v>#N/A</v>
      </c>
    </row>
    <row r="14204" spans="1:27" x14ac:dyDescent="0.3">
      <c r="A14204" s="43">
        <v>1087091</v>
      </c>
      <c r="B14204" s="43" t="s">
        <v>9575</v>
      </c>
      <c r="C14204" s="43" t="s">
        <v>732</v>
      </c>
      <c r="E14204" s="43" t="s">
        <v>29</v>
      </c>
      <c r="F14204" s="43" t="s">
        <v>30</v>
      </c>
      <c r="G14204" s="43">
        <v>49064</v>
      </c>
      <c r="Y14204" s="43" t="str">
        <f t="shared" si="442"/>
        <v/>
      </c>
      <c r="AA14204" s="43" t="e">
        <f t="shared" si="443"/>
        <v>#N/A</v>
      </c>
    </row>
    <row r="14205" spans="1:27" x14ac:dyDescent="0.3">
      <c r="A14205" s="43">
        <v>1559036</v>
      </c>
      <c r="B14205" s="43" t="s">
        <v>9575</v>
      </c>
      <c r="C14205" s="43" t="s">
        <v>228</v>
      </c>
      <c r="E14205" s="43" t="s">
        <v>6263</v>
      </c>
      <c r="F14205" s="43" t="s">
        <v>28</v>
      </c>
      <c r="G14205" s="43">
        <v>44071</v>
      </c>
      <c r="Y14205" s="43" t="str">
        <f t="shared" si="442"/>
        <v>COMP</v>
      </c>
      <c r="AA14205" s="43">
        <f t="shared" si="443"/>
        <v>1559036</v>
      </c>
    </row>
    <row r="14206" spans="1:27" x14ac:dyDescent="0.3">
      <c r="A14206" s="43">
        <v>2291717</v>
      </c>
      <c r="B14206" s="43" t="s">
        <v>9575</v>
      </c>
      <c r="C14206" s="43" t="s">
        <v>33</v>
      </c>
      <c r="E14206" s="43" t="s">
        <v>6263</v>
      </c>
      <c r="F14206" s="43" t="s">
        <v>30</v>
      </c>
      <c r="G14206" s="43">
        <v>44062</v>
      </c>
      <c r="Y14206" s="43" t="str">
        <f t="shared" si="442"/>
        <v/>
      </c>
      <c r="AA14206" s="43" t="e">
        <f t="shared" si="443"/>
        <v>#N/A</v>
      </c>
    </row>
    <row r="14207" spans="1:27" x14ac:dyDescent="0.3">
      <c r="A14207" s="43">
        <v>1791775</v>
      </c>
      <c r="B14207" s="43" t="s">
        <v>9575</v>
      </c>
      <c r="C14207" s="43" t="s">
        <v>4538</v>
      </c>
      <c r="E14207" s="43" t="s">
        <v>6263</v>
      </c>
      <c r="F14207" s="43" t="s">
        <v>30</v>
      </c>
      <c r="G14207" s="43">
        <v>85033</v>
      </c>
      <c r="Y14207" s="43" t="str">
        <f t="shared" si="442"/>
        <v/>
      </c>
      <c r="AA14207" s="43" t="e">
        <f t="shared" si="443"/>
        <v>#N/A</v>
      </c>
    </row>
    <row r="14208" spans="1:27" x14ac:dyDescent="0.3">
      <c r="A14208" s="43">
        <v>2302433</v>
      </c>
      <c r="B14208" s="43" t="s">
        <v>9575</v>
      </c>
      <c r="C14208" s="43" t="s">
        <v>5768</v>
      </c>
      <c r="E14208" s="43" t="s">
        <v>6263</v>
      </c>
      <c r="F14208" s="43" t="s">
        <v>30</v>
      </c>
      <c r="G14208" s="43">
        <v>44075</v>
      </c>
      <c r="Y14208" s="43" t="str">
        <f t="shared" si="442"/>
        <v/>
      </c>
      <c r="AA14208" s="43" t="e">
        <f t="shared" si="443"/>
        <v>#N/A</v>
      </c>
    </row>
    <row r="14209" spans="1:27" x14ac:dyDescent="0.3">
      <c r="A14209" s="43">
        <v>2297949</v>
      </c>
      <c r="B14209" s="43" t="s">
        <v>9576</v>
      </c>
      <c r="C14209" s="43" t="s">
        <v>580</v>
      </c>
      <c r="E14209" s="43" t="s">
        <v>6263</v>
      </c>
      <c r="F14209" s="43" t="s">
        <v>30</v>
      </c>
      <c r="G14209" s="43">
        <v>53072</v>
      </c>
      <c r="Y14209" s="43" t="str">
        <f t="shared" si="442"/>
        <v/>
      </c>
      <c r="AA14209" s="43" t="e">
        <f t="shared" si="443"/>
        <v>#N/A</v>
      </c>
    </row>
    <row r="14210" spans="1:27" x14ac:dyDescent="0.3">
      <c r="A14210" s="43">
        <v>2041362</v>
      </c>
      <c r="B14210" s="43" t="s">
        <v>9577</v>
      </c>
      <c r="C14210" s="43" t="s">
        <v>406</v>
      </c>
      <c r="E14210" s="43" t="s">
        <v>6263</v>
      </c>
      <c r="F14210" s="43" t="s">
        <v>30</v>
      </c>
      <c r="G14210" s="43">
        <v>44079</v>
      </c>
      <c r="Y14210" s="43" t="str">
        <f t="shared" ref="Y14210:Y14273" si="444">IF(ISERROR(AA14210)=FALSE,"COMP","")</f>
        <v/>
      </c>
      <c r="AA14210" s="43" t="e">
        <f t="shared" si="443"/>
        <v>#N/A</v>
      </c>
    </row>
    <row r="14211" spans="1:27" x14ac:dyDescent="0.3">
      <c r="A14211" s="43">
        <v>677558</v>
      </c>
      <c r="B14211" s="43" t="s">
        <v>9577</v>
      </c>
      <c r="C14211" s="43" t="s">
        <v>260</v>
      </c>
      <c r="E14211" s="43" t="s">
        <v>29</v>
      </c>
      <c r="F14211" s="43" t="s">
        <v>28</v>
      </c>
      <c r="G14211" s="43">
        <v>85017</v>
      </c>
      <c r="Y14211" s="43" t="str">
        <f t="shared" si="444"/>
        <v>COMP</v>
      </c>
      <c r="AA14211" s="43">
        <f t="shared" ref="AA14211:AA14274" si="445">VLOOKUP(A14211,Z:Z,1,FALSE)</f>
        <v>677558</v>
      </c>
    </row>
    <row r="14212" spans="1:27" x14ac:dyDescent="0.3">
      <c r="A14212" s="43">
        <v>2108245</v>
      </c>
      <c r="B14212" s="43" t="s">
        <v>9577</v>
      </c>
      <c r="C14212" s="43" t="s">
        <v>722</v>
      </c>
      <c r="E14212" s="43" t="s">
        <v>6263</v>
      </c>
      <c r="F14212" s="43" t="s">
        <v>28</v>
      </c>
      <c r="G14212" s="43">
        <v>85052</v>
      </c>
      <c r="Y14212" s="43" t="str">
        <f t="shared" si="444"/>
        <v>COMP</v>
      </c>
      <c r="AA14212" s="43">
        <f t="shared" si="445"/>
        <v>2108245</v>
      </c>
    </row>
    <row r="14213" spans="1:27" x14ac:dyDescent="0.3">
      <c r="A14213" s="43">
        <v>2403293</v>
      </c>
      <c r="B14213" s="43" t="s">
        <v>9577</v>
      </c>
      <c r="C14213" s="43" t="s">
        <v>250</v>
      </c>
      <c r="E14213" s="43" t="s">
        <v>6263</v>
      </c>
      <c r="F14213" s="43" t="s">
        <v>28</v>
      </c>
      <c r="G14213" s="43">
        <v>44012</v>
      </c>
      <c r="Y14213" s="43" t="str">
        <f t="shared" si="444"/>
        <v/>
      </c>
      <c r="AA14213" s="43" t="e">
        <f t="shared" si="445"/>
        <v>#N/A</v>
      </c>
    </row>
    <row r="14214" spans="1:27" x14ac:dyDescent="0.3">
      <c r="A14214" s="43">
        <v>1885983</v>
      </c>
      <c r="B14214" s="43" t="s">
        <v>9578</v>
      </c>
      <c r="C14214" s="43" t="s">
        <v>989</v>
      </c>
      <c r="E14214" s="43" t="s">
        <v>6263</v>
      </c>
      <c r="F14214" s="43" t="s">
        <v>30</v>
      </c>
      <c r="G14214" s="43">
        <v>72041</v>
      </c>
      <c r="Y14214" s="43" t="str">
        <f t="shared" si="444"/>
        <v/>
      </c>
      <c r="AA14214" s="43" t="e">
        <f t="shared" si="445"/>
        <v>#N/A</v>
      </c>
    </row>
    <row r="14215" spans="1:27" x14ac:dyDescent="0.3">
      <c r="A14215" s="43">
        <v>2044475</v>
      </c>
      <c r="B14215" s="43" t="s">
        <v>9578</v>
      </c>
      <c r="C14215" s="43" t="s">
        <v>1017</v>
      </c>
      <c r="E14215" s="43" t="s">
        <v>35</v>
      </c>
      <c r="F14215" s="43" t="s">
        <v>28</v>
      </c>
      <c r="G14215" s="43">
        <v>72068</v>
      </c>
      <c r="Y14215" s="43" t="str">
        <f t="shared" si="444"/>
        <v>COMP</v>
      </c>
      <c r="AA14215" s="43">
        <f t="shared" si="445"/>
        <v>2044475</v>
      </c>
    </row>
    <row r="14216" spans="1:27" x14ac:dyDescent="0.3">
      <c r="A14216" s="43">
        <v>2158106</v>
      </c>
      <c r="B14216" s="43" t="s">
        <v>3046</v>
      </c>
      <c r="C14216" s="43" t="s">
        <v>421</v>
      </c>
      <c r="E14216" s="43" t="s">
        <v>6263</v>
      </c>
      <c r="F14216" s="43" t="s">
        <v>30</v>
      </c>
      <c r="G14216" s="43">
        <v>72054</v>
      </c>
      <c r="Y14216" s="43" t="str">
        <f t="shared" si="444"/>
        <v>COMP</v>
      </c>
      <c r="AA14216" s="43">
        <f t="shared" si="445"/>
        <v>2158106</v>
      </c>
    </row>
    <row r="14217" spans="1:27" x14ac:dyDescent="0.3">
      <c r="A14217" s="43">
        <v>1676327</v>
      </c>
      <c r="B14217" s="43" t="s">
        <v>9579</v>
      </c>
      <c r="C14217" s="43" t="s">
        <v>236</v>
      </c>
      <c r="E14217" s="43" t="s">
        <v>31</v>
      </c>
      <c r="F14217" s="43" t="s">
        <v>28</v>
      </c>
      <c r="G14217" s="43">
        <v>44084</v>
      </c>
      <c r="Y14217" s="43" t="str">
        <f t="shared" si="444"/>
        <v>COMP</v>
      </c>
      <c r="AA14217" s="43">
        <f t="shared" si="445"/>
        <v>1676327</v>
      </c>
    </row>
    <row r="14218" spans="1:27" x14ac:dyDescent="0.3">
      <c r="A14218" s="43">
        <v>2394502</v>
      </c>
      <c r="B14218" s="43" t="s">
        <v>9579</v>
      </c>
      <c r="C14218" s="43" t="s">
        <v>390</v>
      </c>
      <c r="E14218" s="43" t="s">
        <v>6263</v>
      </c>
      <c r="F14218" s="43" t="s">
        <v>30</v>
      </c>
      <c r="G14218" s="43">
        <v>49006</v>
      </c>
      <c r="Y14218" s="43" t="str">
        <f t="shared" si="444"/>
        <v>COMP</v>
      </c>
      <c r="AA14218" s="43">
        <f t="shared" si="445"/>
        <v>2394502</v>
      </c>
    </row>
    <row r="14219" spans="1:27" x14ac:dyDescent="0.3">
      <c r="A14219" s="43">
        <v>1669893</v>
      </c>
      <c r="B14219" s="43" t="s">
        <v>3048</v>
      </c>
      <c r="C14219" s="43" t="s">
        <v>674</v>
      </c>
      <c r="E14219" s="43" t="s">
        <v>6263</v>
      </c>
      <c r="F14219" s="43" t="s">
        <v>28</v>
      </c>
      <c r="G14219" s="43">
        <v>44075</v>
      </c>
      <c r="Y14219" s="43" t="str">
        <f t="shared" si="444"/>
        <v/>
      </c>
      <c r="AA14219" s="43" t="e">
        <f t="shared" si="445"/>
        <v>#N/A</v>
      </c>
    </row>
    <row r="14220" spans="1:27" x14ac:dyDescent="0.3">
      <c r="A14220" s="43">
        <v>1999566</v>
      </c>
      <c r="B14220" s="43" t="s">
        <v>3048</v>
      </c>
      <c r="C14220" s="43" t="s">
        <v>746</v>
      </c>
      <c r="E14220" s="43" t="s">
        <v>6263</v>
      </c>
      <c r="F14220" s="43" t="s">
        <v>28</v>
      </c>
      <c r="G14220" s="43">
        <v>44013</v>
      </c>
      <c r="Y14220" s="43" t="str">
        <f t="shared" si="444"/>
        <v>COMP</v>
      </c>
      <c r="AA14220" s="43">
        <f t="shared" si="445"/>
        <v>1999566</v>
      </c>
    </row>
    <row r="14221" spans="1:27" x14ac:dyDescent="0.3">
      <c r="A14221" s="43">
        <v>2004696</v>
      </c>
      <c r="B14221" s="43" t="s">
        <v>3048</v>
      </c>
      <c r="C14221" s="43" t="s">
        <v>656</v>
      </c>
      <c r="E14221" s="43" t="s">
        <v>6263</v>
      </c>
      <c r="F14221" s="43" t="s">
        <v>28</v>
      </c>
      <c r="G14221" s="43">
        <v>85052</v>
      </c>
      <c r="Y14221" s="43" t="str">
        <f t="shared" si="444"/>
        <v>COMP</v>
      </c>
      <c r="AA14221" s="43">
        <f t="shared" si="445"/>
        <v>2004696</v>
      </c>
    </row>
    <row r="14222" spans="1:27" x14ac:dyDescent="0.3">
      <c r="A14222" s="43">
        <v>2281377</v>
      </c>
      <c r="B14222" s="43" t="s">
        <v>3048</v>
      </c>
      <c r="C14222" s="43" t="s">
        <v>408</v>
      </c>
      <c r="E14222" s="43" t="s">
        <v>6263</v>
      </c>
      <c r="F14222" s="43" t="s">
        <v>30</v>
      </c>
      <c r="G14222" s="43">
        <v>44045</v>
      </c>
      <c r="Y14222" s="43" t="str">
        <f t="shared" si="444"/>
        <v/>
      </c>
      <c r="AA14222" s="43" t="e">
        <f t="shared" si="445"/>
        <v>#N/A</v>
      </c>
    </row>
    <row r="14223" spans="1:27" x14ac:dyDescent="0.3">
      <c r="A14223" s="43">
        <v>1473629</v>
      </c>
      <c r="B14223" s="43" t="s">
        <v>3048</v>
      </c>
      <c r="C14223" s="43" t="s">
        <v>541</v>
      </c>
      <c r="E14223" s="43" t="s">
        <v>6263</v>
      </c>
      <c r="F14223" s="43" t="s">
        <v>28</v>
      </c>
      <c r="G14223" s="43">
        <v>85062</v>
      </c>
      <c r="Y14223" s="43" t="str">
        <f t="shared" si="444"/>
        <v>COMP</v>
      </c>
      <c r="AA14223" s="43">
        <f t="shared" si="445"/>
        <v>1473629</v>
      </c>
    </row>
    <row r="14224" spans="1:27" x14ac:dyDescent="0.3">
      <c r="A14224" s="43">
        <v>2305066</v>
      </c>
      <c r="B14224" s="43" t="s">
        <v>3048</v>
      </c>
      <c r="C14224" s="43" t="s">
        <v>492</v>
      </c>
      <c r="E14224" s="43" t="s">
        <v>6263</v>
      </c>
      <c r="F14224" s="43" t="s">
        <v>30</v>
      </c>
      <c r="G14224" s="43">
        <v>85053</v>
      </c>
      <c r="Y14224" s="43" t="str">
        <f t="shared" si="444"/>
        <v/>
      </c>
      <c r="AA14224" s="43" t="e">
        <f t="shared" si="445"/>
        <v>#N/A</v>
      </c>
    </row>
    <row r="14225" spans="1:27" x14ac:dyDescent="0.3">
      <c r="A14225" s="43">
        <v>2344485</v>
      </c>
      <c r="B14225" s="43" t="s">
        <v>3048</v>
      </c>
      <c r="C14225" s="43" t="s">
        <v>303</v>
      </c>
      <c r="E14225" s="43" t="s">
        <v>6263</v>
      </c>
      <c r="F14225" s="43" t="s">
        <v>28</v>
      </c>
      <c r="G14225" s="43">
        <v>85053</v>
      </c>
      <c r="Y14225" s="43" t="str">
        <f t="shared" si="444"/>
        <v/>
      </c>
      <c r="AA14225" s="43" t="e">
        <f t="shared" si="445"/>
        <v>#N/A</v>
      </c>
    </row>
    <row r="14226" spans="1:27" x14ac:dyDescent="0.3">
      <c r="A14226" s="43">
        <v>2342877</v>
      </c>
      <c r="B14226" s="43" t="s">
        <v>9580</v>
      </c>
      <c r="C14226" s="43" t="s">
        <v>3880</v>
      </c>
      <c r="E14226" s="43" t="s">
        <v>6263</v>
      </c>
      <c r="F14226" s="43" t="s">
        <v>28</v>
      </c>
      <c r="G14226" s="43">
        <v>85031</v>
      </c>
      <c r="Y14226" s="43" t="str">
        <f t="shared" si="444"/>
        <v/>
      </c>
      <c r="AA14226" s="43" t="e">
        <f t="shared" si="445"/>
        <v>#N/A</v>
      </c>
    </row>
    <row r="14227" spans="1:27" x14ac:dyDescent="0.3">
      <c r="A14227" s="43">
        <v>352226</v>
      </c>
      <c r="B14227" s="43" t="s">
        <v>3051</v>
      </c>
      <c r="C14227" s="43" t="s">
        <v>631</v>
      </c>
      <c r="E14227" s="43" t="s">
        <v>6263</v>
      </c>
      <c r="F14227" s="43" t="s">
        <v>30</v>
      </c>
      <c r="G14227" s="43">
        <v>85004</v>
      </c>
      <c r="Y14227" s="43" t="str">
        <f t="shared" si="444"/>
        <v>COMP</v>
      </c>
      <c r="AA14227" s="43">
        <f t="shared" si="445"/>
        <v>352226</v>
      </c>
    </row>
    <row r="14228" spans="1:27" x14ac:dyDescent="0.3">
      <c r="A14228" s="43">
        <v>2367168</v>
      </c>
      <c r="B14228" s="43" t="s">
        <v>9581</v>
      </c>
      <c r="C14228" s="43" t="s">
        <v>746</v>
      </c>
      <c r="E14228" s="43" t="s">
        <v>6263</v>
      </c>
      <c r="F14228" s="43" t="s">
        <v>28</v>
      </c>
      <c r="G14228" s="43">
        <v>44045</v>
      </c>
      <c r="Y14228" s="43" t="str">
        <f t="shared" si="444"/>
        <v>COMP</v>
      </c>
      <c r="AA14228" s="43">
        <f t="shared" si="445"/>
        <v>2367168</v>
      </c>
    </row>
    <row r="14229" spans="1:27" x14ac:dyDescent="0.3">
      <c r="A14229" s="43">
        <v>2351123</v>
      </c>
      <c r="B14229" s="43" t="s">
        <v>9582</v>
      </c>
      <c r="C14229" s="43" t="s">
        <v>301</v>
      </c>
      <c r="E14229" s="43" t="s">
        <v>29</v>
      </c>
      <c r="F14229" s="43" t="s">
        <v>28</v>
      </c>
      <c r="G14229" s="43">
        <v>72085</v>
      </c>
      <c r="Y14229" s="43" t="str">
        <f t="shared" si="444"/>
        <v>COMP</v>
      </c>
      <c r="AA14229" s="43">
        <f t="shared" si="445"/>
        <v>2351123</v>
      </c>
    </row>
    <row r="14230" spans="1:27" x14ac:dyDescent="0.3">
      <c r="A14230" s="43">
        <v>1592826</v>
      </c>
      <c r="B14230" s="43" t="s">
        <v>9583</v>
      </c>
      <c r="C14230" s="43" t="s">
        <v>436</v>
      </c>
      <c r="E14230" s="43" t="s">
        <v>35</v>
      </c>
      <c r="F14230" s="43" t="s">
        <v>28</v>
      </c>
      <c r="G14230" s="43">
        <v>85017</v>
      </c>
      <c r="Y14230" s="43" t="str">
        <f t="shared" si="444"/>
        <v>COMP</v>
      </c>
      <c r="AA14230" s="43">
        <f t="shared" si="445"/>
        <v>1592826</v>
      </c>
    </row>
    <row r="14231" spans="1:27" x14ac:dyDescent="0.3">
      <c r="A14231" s="43">
        <v>2200415</v>
      </c>
      <c r="B14231" s="43" t="s">
        <v>9584</v>
      </c>
      <c r="C14231" s="43" t="s">
        <v>9585</v>
      </c>
      <c r="E14231" s="43" t="s">
        <v>29</v>
      </c>
      <c r="F14231" s="43" t="s">
        <v>30</v>
      </c>
      <c r="G14231" s="43">
        <v>49064</v>
      </c>
      <c r="Y14231" s="43" t="str">
        <f t="shared" si="444"/>
        <v>COMP</v>
      </c>
      <c r="AA14231" s="43">
        <f t="shared" si="445"/>
        <v>2200415</v>
      </c>
    </row>
    <row r="14232" spans="1:27" x14ac:dyDescent="0.3">
      <c r="A14232" s="43">
        <v>629592</v>
      </c>
      <c r="B14232" s="43" t="s">
        <v>3053</v>
      </c>
      <c r="C14232" s="43" t="s">
        <v>399</v>
      </c>
      <c r="E14232" s="43" t="s">
        <v>6263</v>
      </c>
      <c r="F14232" s="43" t="s">
        <v>28</v>
      </c>
      <c r="G14232" s="43">
        <v>44038</v>
      </c>
      <c r="Y14232" s="43" t="str">
        <f t="shared" si="444"/>
        <v>COMP</v>
      </c>
      <c r="AA14232" s="43">
        <f t="shared" si="445"/>
        <v>629592</v>
      </c>
    </row>
    <row r="14233" spans="1:27" x14ac:dyDescent="0.3">
      <c r="A14233" s="43">
        <v>1513575</v>
      </c>
      <c r="B14233" s="43" t="s">
        <v>9586</v>
      </c>
      <c r="C14233" s="43" t="s">
        <v>530</v>
      </c>
      <c r="E14233" s="43" t="s">
        <v>6263</v>
      </c>
      <c r="F14233" s="43" t="s">
        <v>30</v>
      </c>
      <c r="G14233" s="43">
        <v>85012</v>
      </c>
      <c r="Y14233" s="43" t="str">
        <f t="shared" si="444"/>
        <v/>
      </c>
      <c r="AA14233" s="43" t="e">
        <f t="shared" si="445"/>
        <v>#N/A</v>
      </c>
    </row>
    <row r="14234" spans="1:27" x14ac:dyDescent="0.3">
      <c r="A14234" s="43">
        <v>1803287</v>
      </c>
      <c r="B14234" s="43" t="s">
        <v>9587</v>
      </c>
      <c r="C14234" s="43" t="s">
        <v>1059</v>
      </c>
      <c r="E14234" s="43" t="s">
        <v>6263</v>
      </c>
      <c r="F14234" s="43" t="s">
        <v>30</v>
      </c>
      <c r="G14234" s="43">
        <v>85033</v>
      </c>
      <c r="Y14234" s="43" t="str">
        <f t="shared" si="444"/>
        <v/>
      </c>
      <c r="AA14234" s="43" t="e">
        <f t="shared" si="445"/>
        <v>#N/A</v>
      </c>
    </row>
    <row r="14235" spans="1:27" x14ac:dyDescent="0.3">
      <c r="A14235" s="43">
        <v>1484617</v>
      </c>
      <c r="B14235" s="43" t="s">
        <v>9587</v>
      </c>
      <c r="C14235" s="43" t="s">
        <v>881</v>
      </c>
      <c r="E14235" s="43" t="s">
        <v>34</v>
      </c>
      <c r="F14235" s="43" t="s">
        <v>30</v>
      </c>
      <c r="G14235" s="43">
        <v>85004</v>
      </c>
      <c r="Y14235" s="43" t="str">
        <f t="shared" si="444"/>
        <v>COMP</v>
      </c>
      <c r="AA14235" s="43">
        <f t="shared" si="445"/>
        <v>1484617</v>
      </c>
    </row>
    <row r="14236" spans="1:27" x14ac:dyDescent="0.3">
      <c r="A14236" s="43">
        <v>1803255</v>
      </c>
      <c r="B14236" s="43" t="s">
        <v>9587</v>
      </c>
      <c r="C14236" s="43" t="s">
        <v>1617</v>
      </c>
      <c r="E14236" s="43" t="s">
        <v>6263</v>
      </c>
      <c r="F14236" s="43" t="s">
        <v>28</v>
      </c>
      <c r="G14236" s="43">
        <v>85033</v>
      </c>
      <c r="Y14236" s="43" t="str">
        <f t="shared" si="444"/>
        <v/>
      </c>
      <c r="AA14236" s="43" t="e">
        <f t="shared" si="445"/>
        <v>#N/A</v>
      </c>
    </row>
    <row r="14237" spans="1:27" x14ac:dyDescent="0.3">
      <c r="A14237" s="43">
        <v>1846422</v>
      </c>
      <c r="B14237" s="43" t="s">
        <v>9587</v>
      </c>
      <c r="C14237" s="43" t="s">
        <v>474</v>
      </c>
      <c r="E14237" s="43" t="s">
        <v>6263</v>
      </c>
      <c r="F14237" s="43" t="s">
        <v>30</v>
      </c>
      <c r="G14237" s="43">
        <v>85033</v>
      </c>
      <c r="Y14237" s="43" t="str">
        <f t="shared" si="444"/>
        <v/>
      </c>
      <c r="AA14237" s="43" t="e">
        <f t="shared" si="445"/>
        <v>#N/A</v>
      </c>
    </row>
    <row r="14238" spans="1:27" x14ac:dyDescent="0.3">
      <c r="A14238" s="43">
        <v>2007969</v>
      </c>
      <c r="B14238" s="43" t="s">
        <v>9588</v>
      </c>
      <c r="C14238" s="43" t="s">
        <v>1833</v>
      </c>
      <c r="E14238" s="43" t="s">
        <v>35</v>
      </c>
      <c r="F14238" s="43" t="s">
        <v>30</v>
      </c>
      <c r="G14238" s="43">
        <v>53070</v>
      </c>
      <c r="Y14238" s="43" t="str">
        <f t="shared" si="444"/>
        <v>COMP</v>
      </c>
      <c r="AA14238" s="43">
        <f t="shared" si="445"/>
        <v>2007969</v>
      </c>
    </row>
    <row r="14239" spans="1:27" x14ac:dyDescent="0.3">
      <c r="A14239" s="43">
        <v>2081516</v>
      </c>
      <c r="B14239" s="43" t="s">
        <v>9589</v>
      </c>
      <c r="C14239" s="43" t="s">
        <v>9590</v>
      </c>
      <c r="E14239" s="43" t="s">
        <v>6263</v>
      </c>
      <c r="F14239" s="43" t="s">
        <v>30</v>
      </c>
      <c r="G14239" s="43">
        <v>44021</v>
      </c>
      <c r="Y14239" s="43" t="str">
        <f t="shared" si="444"/>
        <v/>
      </c>
      <c r="AA14239" s="43" t="e">
        <f t="shared" si="445"/>
        <v>#N/A</v>
      </c>
    </row>
    <row r="14240" spans="1:27" x14ac:dyDescent="0.3">
      <c r="A14240" s="43">
        <v>1807312</v>
      </c>
      <c r="B14240" s="43" t="s">
        <v>9591</v>
      </c>
      <c r="C14240" s="43" t="s">
        <v>3899</v>
      </c>
      <c r="E14240" s="43" t="s">
        <v>6263</v>
      </c>
      <c r="F14240" s="43" t="s">
        <v>30</v>
      </c>
      <c r="G14240" s="43">
        <v>72007</v>
      </c>
      <c r="Y14240" s="43" t="str">
        <f t="shared" si="444"/>
        <v/>
      </c>
      <c r="AA14240" s="43" t="e">
        <f t="shared" si="445"/>
        <v>#N/A</v>
      </c>
    </row>
    <row r="14241" spans="1:27" x14ac:dyDescent="0.3">
      <c r="A14241" s="43">
        <v>1075554</v>
      </c>
      <c r="B14241" s="43" t="s">
        <v>9591</v>
      </c>
      <c r="C14241" s="43" t="s">
        <v>530</v>
      </c>
      <c r="E14241" s="43" t="s">
        <v>6263</v>
      </c>
      <c r="F14241" s="43" t="s">
        <v>30</v>
      </c>
      <c r="G14241" s="43">
        <v>49009</v>
      </c>
      <c r="Y14241" s="43" t="str">
        <f t="shared" si="444"/>
        <v/>
      </c>
      <c r="AA14241" s="43" t="e">
        <f t="shared" si="445"/>
        <v>#N/A</v>
      </c>
    </row>
    <row r="14242" spans="1:27" x14ac:dyDescent="0.3">
      <c r="A14242" s="43">
        <v>169429</v>
      </c>
      <c r="B14242" s="43" t="s">
        <v>9592</v>
      </c>
      <c r="C14242" s="43" t="s">
        <v>1805</v>
      </c>
      <c r="E14242" s="43" t="s">
        <v>29</v>
      </c>
      <c r="F14242" s="43" t="s">
        <v>30</v>
      </c>
      <c r="G14242" s="43">
        <v>49057</v>
      </c>
      <c r="Y14242" s="43" t="str">
        <f t="shared" si="444"/>
        <v>COMP</v>
      </c>
      <c r="AA14242" s="43">
        <f t="shared" si="445"/>
        <v>169429</v>
      </c>
    </row>
    <row r="14243" spans="1:27" x14ac:dyDescent="0.3">
      <c r="A14243" s="43">
        <v>2067684</v>
      </c>
      <c r="B14243" s="43" t="s">
        <v>9593</v>
      </c>
      <c r="C14243" s="43" t="s">
        <v>694</v>
      </c>
      <c r="E14243" s="43" t="s">
        <v>31</v>
      </c>
      <c r="F14243" s="43" t="s">
        <v>30</v>
      </c>
      <c r="G14243" s="43">
        <v>44039</v>
      </c>
      <c r="Y14243" s="43" t="str">
        <f t="shared" si="444"/>
        <v>COMP</v>
      </c>
      <c r="AA14243" s="43">
        <f t="shared" si="445"/>
        <v>2067684</v>
      </c>
    </row>
    <row r="14244" spans="1:27" x14ac:dyDescent="0.3">
      <c r="A14244" s="43">
        <v>1117199</v>
      </c>
      <c r="B14244" s="43" t="s">
        <v>9593</v>
      </c>
      <c r="C14244" s="43" t="s">
        <v>390</v>
      </c>
      <c r="E14244" s="43" t="s">
        <v>6263</v>
      </c>
      <c r="F14244" s="43" t="s">
        <v>30</v>
      </c>
      <c r="G14244" s="43">
        <v>85004</v>
      </c>
      <c r="Y14244" s="43" t="str">
        <f t="shared" si="444"/>
        <v/>
      </c>
      <c r="AA14244" s="43" t="e">
        <f t="shared" si="445"/>
        <v>#N/A</v>
      </c>
    </row>
    <row r="14245" spans="1:27" x14ac:dyDescent="0.3">
      <c r="A14245" s="43">
        <v>1965192</v>
      </c>
      <c r="B14245" s="43" t="s">
        <v>9593</v>
      </c>
      <c r="C14245" s="43" t="s">
        <v>3591</v>
      </c>
      <c r="E14245" s="43" t="s">
        <v>6263</v>
      </c>
      <c r="F14245" s="43" t="s">
        <v>30</v>
      </c>
      <c r="G14245" s="43">
        <v>85012</v>
      </c>
      <c r="Y14245" s="43" t="str">
        <f t="shared" si="444"/>
        <v/>
      </c>
      <c r="AA14245" s="43" t="e">
        <f t="shared" si="445"/>
        <v>#N/A</v>
      </c>
    </row>
    <row r="14246" spans="1:27" x14ac:dyDescent="0.3">
      <c r="A14246" s="43">
        <v>1204099</v>
      </c>
      <c r="B14246" s="43" t="s">
        <v>9593</v>
      </c>
      <c r="C14246" s="43" t="s">
        <v>1474</v>
      </c>
      <c r="E14246" s="43" t="s">
        <v>31</v>
      </c>
      <c r="F14246" s="43" t="s">
        <v>30</v>
      </c>
      <c r="G14246" s="43">
        <v>44039</v>
      </c>
      <c r="Y14246" s="43" t="str">
        <f t="shared" si="444"/>
        <v>COMP</v>
      </c>
      <c r="AA14246" s="43">
        <f t="shared" si="445"/>
        <v>1204099</v>
      </c>
    </row>
    <row r="14247" spans="1:27" x14ac:dyDescent="0.3">
      <c r="A14247" s="43">
        <v>1976741</v>
      </c>
      <c r="B14247" s="43" t="s">
        <v>9593</v>
      </c>
      <c r="C14247" s="43" t="s">
        <v>2094</v>
      </c>
      <c r="E14247" s="43" t="s">
        <v>6263</v>
      </c>
      <c r="F14247" s="43" t="s">
        <v>30</v>
      </c>
      <c r="G14247" s="43">
        <v>85078</v>
      </c>
      <c r="Y14247" s="43" t="str">
        <f t="shared" si="444"/>
        <v/>
      </c>
      <c r="AA14247" s="43" t="e">
        <f t="shared" si="445"/>
        <v>#N/A</v>
      </c>
    </row>
    <row r="14248" spans="1:27" x14ac:dyDescent="0.3">
      <c r="A14248" s="43">
        <v>1462456</v>
      </c>
      <c r="B14248" s="43" t="s">
        <v>9593</v>
      </c>
      <c r="C14248" s="43" t="s">
        <v>508</v>
      </c>
      <c r="E14248" s="43" t="s">
        <v>6263</v>
      </c>
      <c r="F14248" s="43" t="s">
        <v>28</v>
      </c>
      <c r="G14248" s="43">
        <v>49054</v>
      </c>
      <c r="Y14248" s="43" t="str">
        <f t="shared" si="444"/>
        <v/>
      </c>
      <c r="AA14248" s="43" t="e">
        <f t="shared" si="445"/>
        <v>#N/A</v>
      </c>
    </row>
    <row r="14249" spans="1:27" x14ac:dyDescent="0.3">
      <c r="A14249" s="43">
        <v>2351551</v>
      </c>
      <c r="B14249" s="43" t="s">
        <v>9593</v>
      </c>
      <c r="C14249" s="43" t="s">
        <v>740</v>
      </c>
      <c r="E14249" s="43" t="s">
        <v>6263</v>
      </c>
      <c r="F14249" s="43" t="s">
        <v>30</v>
      </c>
      <c r="G14249" s="43">
        <v>85078</v>
      </c>
      <c r="Y14249" s="43" t="str">
        <f t="shared" si="444"/>
        <v/>
      </c>
      <c r="AA14249" s="43" t="e">
        <f t="shared" si="445"/>
        <v>#N/A</v>
      </c>
    </row>
    <row r="14250" spans="1:27" x14ac:dyDescent="0.3">
      <c r="A14250" s="43">
        <v>335616</v>
      </c>
      <c r="B14250" s="43" t="s">
        <v>9593</v>
      </c>
      <c r="C14250" s="43" t="s">
        <v>202</v>
      </c>
      <c r="E14250" s="43" t="s">
        <v>6263</v>
      </c>
      <c r="F14250" s="43" t="s">
        <v>28</v>
      </c>
      <c r="G14250" s="43">
        <v>85004</v>
      </c>
      <c r="Y14250" s="43" t="str">
        <f t="shared" si="444"/>
        <v/>
      </c>
      <c r="AA14250" s="43" t="e">
        <f t="shared" si="445"/>
        <v>#N/A</v>
      </c>
    </row>
    <row r="14251" spans="1:27" x14ac:dyDescent="0.3">
      <c r="A14251" s="43">
        <v>1881001</v>
      </c>
      <c r="B14251" s="43" t="s">
        <v>9594</v>
      </c>
      <c r="C14251" s="43" t="s">
        <v>677</v>
      </c>
      <c r="E14251" s="43" t="s">
        <v>29</v>
      </c>
      <c r="F14251" s="43" t="s">
        <v>28</v>
      </c>
      <c r="G14251" s="43">
        <v>44024</v>
      </c>
      <c r="Y14251" s="43" t="str">
        <f t="shared" si="444"/>
        <v>COMP</v>
      </c>
      <c r="AA14251" s="43">
        <f t="shared" si="445"/>
        <v>1881001</v>
      </c>
    </row>
    <row r="14252" spans="1:27" x14ac:dyDescent="0.3">
      <c r="A14252" s="43">
        <v>2005498</v>
      </c>
      <c r="B14252" s="43" t="s">
        <v>3056</v>
      </c>
      <c r="C14252" s="43" t="s">
        <v>2931</v>
      </c>
      <c r="E14252" s="43" t="s">
        <v>6263</v>
      </c>
      <c r="F14252" s="43" t="s">
        <v>30</v>
      </c>
      <c r="G14252" s="43">
        <v>44090</v>
      </c>
      <c r="Y14252" s="43" t="str">
        <f t="shared" si="444"/>
        <v/>
      </c>
      <c r="AA14252" s="43" t="e">
        <f t="shared" si="445"/>
        <v>#N/A</v>
      </c>
    </row>
    <row r="14253" spans="1:27" x14ac:dyDescent="0.3">
      <c r="A14253" s="43">
        <v>2404206</v>
      </c>
      <c r="B14253" s="43" t="s">
        <v>3056</v>
      </c>
      <c r="C14253" s="43" t="s">
        <v>221</v>
      </c>
      <c r="E14253" s="43" t="s">
        <v>6263</v>
      </c>
      <c r="F14253" s="43" t="s">
        <v>28</v>
      </c>
      <c r="G14253" s="43">
        <v>44021</v>
      </c>
      <c r="Y14253" s="43" t="str">
        <f t="shared" si="444"/>
        <v/>
      </c>
      <c r="AA14253" s="43" t="e">
        <f t="shared" si="445"/>
        <v>#N/A</v>
      </c>
    </row>
    <row r="14254" spans="1:27" x14ac:dyDescent="0.3">
      <c r="A14254" s="43">
        <v>1751135</v>
      </c>
      <c r="B14254" s="43" t="s">
        <v>9595</v>
      </c>
      <c r="C14254" s="43" t="s">
        <v>1287</v>
      </c>
      <c r="E14254" s="43" t="s">
        <v>6263</v>
      </c>
      <c r="F14254" s="43" t="s">
        <v>30</v>
      </c>
      <c r="G14254" s="43">
        <v>53013</v>
      </c>
      <c r="Y14254" s="43" t="str">
        <f t="shared" si="444"/>
        <v/>
      </c>
      <c r="AA14254" s="43" t="e">
        <f t="shared" si="445"/>
        <v>#N/A</v>
      </c>
    </row>
    <row r="14255" spans="1:27" x14ac:dyDescent="0.3">
      <c r="A14255" s="43">
        <v>1497175</v>
      </c>
      <c r="B14255" s="43" t="s">
        <v>9595</v>
      </c>
      <c r="C14255" s="43" t="s">
        <v>996</v>
      </c>
      <c r="E14255" s="43" t="s">
        <v>35</v>
      </c>
      <c r="F14255" s="43" t="s">
        <v>28</v>
      </c>
      <c r="G14255" s="43">
        <v>53004</v>
      </c>
      <c r="Y14255" s="43" t="str">
        <f t="shared" si="444"/>
        <v>COMP</v>
      </c>
      <c r="AA14255" s="43">
        <f t="shared" si="445"/>
        <v>1497175</v>
      </c>
    </row>
    <row r="14256" spans="1:27" x14ac:dyDescent="0.3">
      <c r="A14256" s="43">
        <v>1864249</v>
      </c>
      <c r="B14256" s="43" t="s">
        <v>3059</v>
      </c>
      <c r="C14256" s="43" t="s">
        <v>301</v>
      </c>
      <c r="E14256" s="43" t="s">
        <v>34</v>
      </c>
      <c r="F14256" s="43" t="s">
        <v>28</v>
      </c>
      <c r="G14256" s="43">
        <v>53013</v>
      </c>
      <c r="Y14256" s="43" t="str">
        <f t="shared" si="444"/>
        <v>COMP</v>
      </c>
      <c r="AA14256" s="43">
        <f t="shared" si="445"/>
        <v>1864249</v>
      </c>
    </row>
    <row r="14257" spans="1:27" x14ac:dyDescent="0.3">
      <c r="A14257" s="43">
        <v>1840369</v>
      </c>
      <c r="B14257" s="43" t="s">
        <v>9596</v>
      </c>
      <c r="C14257" s="43" t="s">
        <v>399</v>
      </c>
      <c r="E14257" s="43" t="s">
        <v>6263</v>
      </c>
      <c r="F14257" s="43" t="s">
        <v>28</v>
      </c>
      <c r="G14257" s="43">
        <v>49006</v>
      </c>
      <c r="Y14257" s="43" t="str">
        <f t="shared" si="444"/>
        <v>COMP</v>
      </c>
      <c r="AA14257" s="43">
        <f t="shared" si="445"/>
        <v>1840369</v>
      </c>
    </row>
    <row r="14258" spans="1:27" x14ac:dyDescent="0.3">
      <c r="A14258" s="43">
        <v>2426460</v>
      </c>
      <c r="B14258" s="43" t="s">
        <v>9597</v>
      </c>
      <c r="C14258" s="43" t="s">
        <v>829</v>
      </c>
      <c r="E14258" s="43" t="s">
        <v>6263</v>
      </c>
      <c r="F14258" s="43" t="s">
        <v>28</v>
      </c>
      <c r="G14258" s="43">
        <v>44075</v>
      </c>
      <c r="Y14258" s="43" t="str">
        <f t="shared" si="444"/>
        <v/>
      </c>
      <c r="AA14258" s="43" t="e">
        <f t="shared" si="445"/>
        <v>#N/A</v>
      </c>
    </row>
    <row r="14259" spans="1:27" x14ac:dyDescent="0.3">
      <c r="A14259" s="43">
        <v>2277252</v>
      </c>
      <c r="B14259" s="43" t="s">
        <v>9597</v>
      </c>
      <c r="C14259" s="43" t="s">
        <v>2050</v>
      </c>
      <c r="E14259" s="43" t="s">
        <v>6263</v>
      </c>
      <c r="F14259" s="43" t="s">
        <v>30</v>
      </c>
      <c r="G14259" s="43">
        <v>49002</v>
      </c>
      <c r="Y14259" s="43" t="str">
        <f t="shared" si="444"/>
        <v/>
      </c>
      <c r="AA14259" s="43" t="e">
        <f t="shared" si="445"/>
        <v>#N/A</v>
      </c>
    </row>
    <row r="14260" spans="1:27" x14ac:dyDescent="0.3">
      <c r="A14260" s="43">
        <v>1568656</v>
      </c>
      <c r="B14260" s="43" t="s">
        <v>9597</v>
      </c>
      <c r="C14260" s="43" t="s">
        <v>385</v>
      </c>
      <c r="E14260" s="43" t="s">
        <v>6263</v>
      </c>
      <c r="F14260" s="43" t="s">
        <v>28</v>
      </c>
      <c r="G14260" s="43">
        <v>85022</v>
      </c>
      <c r="Y14260" s="43" t="str">
        <f t="shared" si="444"/>
        <v/>
      </c>
      <c r="AA14260" s="43" t="e">
        <f t="shared" si="445"/>
        <v>#N/A</v>
      </c>
    </row>
    <row r="14261" spans="1:27" x14ac:dyDescent="0.3">
      <c r="A14261" s="43">
        <v>2093404</v>
      </c>
      <c r="B14261" s="43" t="s">
        <v>9597</v>
      </c>
      <c r="C14261" s="43" t="s">
        <v>287</v>
      </c>
      <c r="E14261" s="43" t="s">
        <v>6263</v>
      </c>
      <c r="F14261" s="43" t="s">
        <v>28</v>
      </c>
      <c r="G14261" s="43">
        <v>85054</v>
      </c>
      <c r="Y14261" s="43" t="str">
        <f t="shared" si="444"/>
        <v/>
      </c>
      <c r="AA14261" s="43" t="e">
        <f t="shared" si="445"/>
        <v>#N/A</v>
      </c>
    </row>
    <row r="14262" spans="1:27" x14ac:dyDescent="0.3">
      <c r="A14262" s="43">
        <v>340599</v>
      </c>
      <c r="B14262" s="43" t="s">
        <v>9598</v>
      </c>
      <c r="C14262" s="43" t="s">
        <v>565</v>
      </c>
      <c r="E14262" s="43" t="s">
        <v>6263</v>
      </c>
      <c r="F14262" s="43" t="s">
        <v>28</v>
      </c>
      <c r="G14262" s="43">
        <v>85033</v>
      </c>
      <c r="Y14262" s="43" t="str">
        <f t="shared" si="444"/>
        <v/>
      </c>
      <c r="AA14262" s="43" t="e">
        <f t="shared" si="445"/>
        <v>#N/A</v>
      </c>
    </row>
    <row r="14263" spans="1:27" x14ac:dyDescent="0.3">
      <c r="A14263" s="43">
        <v>2385652</v>
      </c>
      <c r="B14263" s="43" t="s">
        <v>9599</v>
      </c>
      <c r="C14263" s="43" t="s">
        <v>901</v>
      </c>
      <c r="E14263" s="43" t="s">
        <v>6263</v>
      </c>
      <c r="F14263" s="43" t="s">
        <v>30</v>
      </c>
      <c r="G14263" s="43">
        <v>44055</v>
      </c>
      <c r="Y14263" s="43" t="str">
        <f t="shared" si="444"/>
        <v/>
      </c>
      <c r="AA14263" s="43" t="e">
        <f t="shared" si="445"/>
        <v>#N/A</v>
      </c>
    </row>
    <row r="14264" spans="1:27" x14ac:dyDescent="0.3">
      <c r="A14264" s="43">
        <v>2084352</v>
      </c>
      <c r="B14264" s="43" t="s">
        <v>9600</v>
      </c>
      <c r="C14264" s="43" t="s">
        <v>3201</v>
      </c>
      <c r="E14264" s="43" t="s">
        <v>34</v>
      </c>
      <c r="F14264" s="43" t="s">
        <v>28</v>
      </c>
      <c r="G14264" s="43">
        <v>49064</v>
      </c>
      <c r="Y14264" s="43" t="str">
        <f t="shared" si="444"/>
        <v>COMP</v>
      </c>
      <c r="AA14264" s="43">
        <f t="shared" si="445"/>
        <v>2084352</v>
      </c>
    </row>
    <row r="14265" spans="1:27" x14ac:dyDescent="0.3">
      <c r="A14265" s="43">
        <v>2123979</v>
      </c>
      <c r="B14265" s="43" t="s">
        <v>9601</v>
      </c>
      <c r="C14265" s="43" t="s">
        <v>193</v>
      </c>
      <c r="E14265" s="43" t="s">
        <v>6263</v>
      </c>
      <c r="F14265" s="43" t="s">
        <v>28</v>
      </c>
      <c r="G14265" s="43">
        <v>72017</v>
      </c>
      <c r="Y14265" s="43" t="str">
        <f t="shared" si="444"/>
        <v>COMP</v>
      </c>
      <c r="AA14265" s="43">
        <f t="shared" si="445"/>
        <v>2123979</v>
      </c>
    </row>
    <row r="14266" spans="1:27" x14ac:dyDescent="0.3">
      <c r="A14266" s="43">
        <v>2390708</v>
      </c>
      <c r="B14266" s="43" t="s">
        <v>9601</v>
      </c>
      <c r="C14266" s="43" t="s">
        <v>401</v>
      </c>
      <c r="E14266" s="43" t="s">
        <v>6263</v>
      </c>
      <c r="F14266" s="43" t="s">
        <v>30</v>
      </c>
      <c r="G14266" s="43">
        <v>85017</v>
      </c>
      <c r="Y14266" s="43" t="str">
        <f t="shared" si="444"/>
        <v>COMP</v>
      </c>
      <c r="AA14266" s="43">
        <f t="shared" si="445"/>
        <v>2390708</v>
      </c>
    </row>
    <row r="14267" spans="1:27" x14ac:dyDescent="0.3">
      <c r="A14267" s="43">
        <v>1886816</v>
      </c>
      <c r="B14267" s="43" t="s">
        <v>9601</v>
      </c>
      <c r="C14267" s="43" t="s">
        <v>414</v>
      </c>
      <c r="E14267" s="43" t="s">
        <v>6263</v>
      </c>
      <c r="F14267" s="43" t="s">
        <v>30</v>
      </c>
      <c r="G14267" s="43">
        <v>49006</v>
      </c>
      <c r="Y14267" s="43" t="str">
        <f t="shared" si="444"/>
        <v>COMP</v>
      </c>
      <c r="AA14267" s="43">
        <f t="shared" si="445"/>
        <v>1886816</v>
      </c>
    </row>
    <row r="14268" spans="1:27" x14ac:dyDescent="0.3">
      <c r="A14268" s="43">
        <v>263299</v>
      </c>
      <c r="B14268" s="43" t="s">
        <v>9602</v>
      </c>
      <c r="C14268" s="43" t="s">
        <v>717</v>
      </c>
      <c r="E14268" s="43" t="s">
        <v>6263</v>
      </c>
      <c r="F14268" s="43" t="s">
        <v>30</v>
      </c>
      <c r="G14268" s="43">
        <v>49027</v>
      </c>
      <c r="Y14268" s="43" t="str">
        <f t="shared" si="444"/>
        <v>COMP</v>
      </c>
      <c r="AA14268" s="43">
        <f t="shared" si="445"/>
        <v>263299</v>
      </c>
    </row>
    <row r="14269" spans="1:27" x14ac:dyDescent="0.3">
      <c r="A14269" s="43">
        <v>305574</v>
      </c>
      <c r="B14269" s="43" t="s">
        <v>9602</v>
      </c>
      <c r="C14269" s="43" t="s">
        <v>534</v>
      </c>
      <c r="E14269" s="43" t="s">
        <v>6263</v>
      </c>
      <c r="F14269" s="43" t="s">
        <v>30</v>
      </c>
      <c r="G14269" s="43">
        <v>49027</v>
      </c>
      <c r="Y14269" s="43" t="str">
        <f t="shared" si="444"/>
        <v>COMP</v>
      </c>
      <c r="AA14269" s="43">
        <f t="shared" si="445"/>
        <v>305574</v>
      </c>
    </row>
    <row r="14270" spans="1:27" x14ac:dyDescent="0.3">
      <c r="A14270" s="43">
        <v>1650553</v>
      </c>
      <c r="B14270" s="43" t="s">
        <v>9602</v>
      </c>
      <c r="C14270" s="43" t="s">
        <v>993</v>
      </c>
      <c r="E14270" s="43" t="s">
        <v>6263</v>
      </c>
      <c r="F14270" s="43" t="s">
        <v>30</v>
      </c>
      <c r="G14270" s="43">
        <v>49071</v>
      </c>
      <c r="Y14270" s="43" t="str">
        <f t="shared" si="444"/>
        <v>COMP</v>
      </c>
      <c r="AA14270" s="43">
        <f t="shared" si="445"/>
        <v>1650553</v>
      </c>
    </row>
    <row r="14271" spans="1:27" x14ac:dyDescent="0.3">
      <c r="A14271" s="43">
        <v>2338358</v>
      </c>
      <c r="B14271" s="43" t="s">
        <v>9602</v>
      </c>
      <c r="C14271" s="43" t="s">
        <v>659</v>
      </c>
      <c r="E14271" s="43" t="s">
        <v>6263</v>
      </c>
      <c r="F14271" s="43" t="s">
        <v>28</v>
      </c>
      <c r="G14271" s="43">
        <v>49019</v>
      </c>
      <c r="Y14271" s="43" t="str">
        <f t="shared" si="444"/>
        <v/>
      </c>
      <c r="AA14271" s="43" t="e">
        <f t="shared" si="445"/>
        <v>#N/A</v>
      </c>
    </row>
    <row r="14272" spans="1:27" x14ac:dyDescent="0.3">
      <c r="A14272" s="43">
        <v>492056</v>
      </c>
      <c r="B14272" s="43" t="s">
        <v>9602</v>
      </c>
      <c r="C14272" s="43" t="s">
        <v>437</v>
      </c>
      <c r="E14272" s="43" t="s">
        <v>6263</v>
      </c>
      <c r="F14272" s="43" t="s">
        <v>28</v>
      </c>
      <c r="G14272" s="43">
        <v>49027</v>
      </c>
      <c r="Y14272" s="43" t="str">
        <f t="shared" si="444"/>
        <v>COMP</v>
      </c>
      <c r="AA14272" s="43">
        <f t="shared" si="445"/>
        <v>492056</v>
      </c>
    </row>
    <row r="14273" spans="1:27" x14ac:dyDescent="0.3">
      <c r="A14273" s="43">
        <v>2021551</v>
      </c>
      <c r="B14273" s="43" t="s">
        <v>9602</v>
      </c>
      <c r="C14273" s="43" t="s">
        <v>333</v>
      </c>
      <c r="E14273" s="43" t="s">
        <v>6263</v>
      </c>
      <c r="F14273" s="43" t="s">
        <v>30</v>
      </c>
      <c r="G14273" s="43">
        <v>49054</v>
      </c>
      <c r="Y14273" s="43" t="str">
        <f t="shared" si="444"/>
        <v/>
      </c>
      <c r="AA14273" s="43" t="e">
        <f t="shared" si="445"/>
        <v>#N/A</v>
      </c>
    </row>
    <row r="14274" spans="1:27" x14ac:dyDescent="0.3">
      <c r="A14274" s="43">
        <v>850385</v>
      </c>
      <c r="B14274" s="43" t="s">
        <v>9602</v>
      </c>
      <c r="C14274" s="43" t="s">
        <v>427</v>
      </c>
      <c r="E14274" s="43" t="s">
        <v>6263</v>
      </c>
      <c r="F14274" s="43" t="s">
        <v>28</v>
      </c>
      <c r="G14274" s="43">
        <v>49027</v>
      </c>
      <c r="Y14274" s="43" t="str">
        <f t="shared" ref="Y14274:Y14337" si="446">IF(ISERROR(AA14274)=FALSE,"COMP","")</f>
        <v>COMP</v>
      </c>
      <c r="AA14274" s="43">
        <f t="shared" si="445"/>
        <v>850385</v>
      </c>
    </row>
    <row r="14275" spans="1:27" x14ac:dyDescent="0.3">
      <c r="A14275" s="43">
        <v>2283264</v>
      </c>
      <c r="B14275" s="43" t="s">
        <v>9602</v>
      </c>
      <c r="C14275" s="43" t="s">
        <v>799</v>
      </c>
      <c r="E14275" s="43" t="s">
        <v>6263</v>
      </c>
      <c r="F14275" s="43" t="s">
        <v>30</v>
      </c>
      <c r="G14275" s="43">
        <v>49001</v>
      </c>
      <c r="Y14275" s="43" t="str">
        <f t="shared" si="446"/>
        <v/>
      </c>
      <c r="AA14275" s="43" t="e">
        <f t="shared" ref="AA14275:AA14338" si="447">VLOOKUP(A14275,Z:Z,1,FALSE)</f>
        <v>#N/A</v>
      </c>
    </row>
    <row r="14276" spans="1:27" x14ac:dyDescent="0.3">
      <c r="A14276" s="43">
        <v>1715859</v>
      </c>
      <c r="B14276" s="43" t="s">
        <v>9603</v>
      </c>
      <c r="C14276" s="43" t="s">
        <v>437</v>
      </c>
      <c r="E14276" s="43" t="s">
        <v>6263</v>
      </c>
      <c r="F14276" s="43" t="s">
        <v>28</v>
      </c>
      <c r="G14276" s="43">
        <v>44052</v>
      </c>
      <c r="Y14276" s="43" t="str">
        <f t="shared" si="446"/>
        <v/>
      </c>
      <c r="AA14276" s="43" t="e">
        <f t="shared" si="447"/>
        <v>#N/A</v>
      </c>
    </row>
    <row r="14277" spans="1:27" x14ac:dyDescent="0.3">
      <c r="A14277" s="43">
        <v>1715852</v>
      </c>
      <c r="B14277" s="43" t="s">
        <v>9603</v>
      </c>
      <c r="C14277" s="43" t="s">
        <v>1048</v>
      </c>
      <c r="E14277" s="43" t="s">
        <v>6263</v>
      </c>
      <c r="F14277" s="43" t="s">
        <v>30</v>
      </c>
      <c r="G14277" s="43">
        <v>44052</v>
      </c>
      <c r="Y14277" s="43" t="str">
        <f t="shared" si="446"/>
        <v/>
      </c>
      <c r="AA14277" s="43" t="e">
        <f t="shared" si="447"/>
        <v>#N/A</v>
      </c>
    </row>
    <row r="14278" spans="1:27" x14ac:dyDescent="0.3">
      <c r="A14278" s="43">
        <v>2037190</v>
      </c>
      <c r="B14278" s="43" t="s">
        <v>9604</v>
      </c>
      <c r="C14278" s="43" t="s">
        <v>370</v>
      </c>
      <c r="E14278" s="43" t="s">
        <v>6263</v>
      </c>
      <c r="F14278" s="43" t="s">
        <v>30</v>
      </c>
      <c r="G14278" s="43">
        <v>44072</v>
      </c>
      <c r="Y14278" s="43" t="str">
        <f t="shared" si="446"/>
        <v/>
      </c>
      <c r="AA14278" s="43" t="e">
        <f t="shared" si="447"/>
        <v>#N/A</v>
      </c>
    </row>
    <row r="14279" spans="1:27" x14ac:dyDescent="0.3">
      <c r="A14279" s="43">
        <v>1563845</v>
      </c>
      <c r="B14279" s="43" t="s">
        <v>9604</v>
      </c>
      <c r="C14279" s="43" t="s">
        <v>951</v>
      </c>
      <c r="E14279" s="43" t="s">
        <v>6263</v>
      </c>
      <c r="F14279" s="43" t="s">
        <v>28</v>
      </c>
      <c r="G14279" s="43">
        <v>85015</v>
      </c>
      <c r="Y14279" s="43" t="str">
        <f t="shared" si="446"/>
        <v/>
      </c>
      <c r="AA14279" s="43" t="e">
        <f t="shared" si="447"/>
        <v>#N/A</v>
      </c>
    </row>
    <row r="14280" spans="1:27" x14ac:dyDescent="0.3">
      <c r="A14280" s="43">
        <v>1968272</v>
      </c>
      <c r="B14280" s="43" t="s">
        <v>9604</v>
      </c>
      <c r="C14280" s="43" t="s">
        <v>1300</v>
      </c>
      <c r="E14280" s="43" t="s">
        <v>6263</v>
      </c>
      <c r="F14280" s="43" t="s">
        <v>30</v>
      </c>
      <c r="G14280" s="43">
        <v>85078</v>
      </c>
      <c r="Y14280" s="43" t="str">
        <f t="shared" si="446"/>
        <v/>
      </c>
      <c r="AA14280" s="43" t="e">
        <f t="shared" si="447"/>
        <v>#N/A</v>
      </c>
    </row>
    <row r="14281" spans="1:27" x14ac:dyDescent="0.3">
      <c r="A14281" s="43">
        <v>1808416</v>
      </c>
      <c r="B14281" s="43" t="s">
        <v>9605</v>
      </c>
      <c r="C14281" s="43" t="s">
        <v>541</v>
      </c>
      <c r="E14281" s="43" t="s">
        <v>6263</v>
      </c>
      <c r="F14281" s="43" t="s">
        <v>28</v>
      </c>
      <c r="G14281" s="43">
        <v>53022</v>
      </c>
      <c r="Y14281" s="43" t="str">
        <f t="shared" si="446"/>
        <v/>
      </c>
      <c r="AA14281" s="43" t="e">
        <f t="shared" si="447"/>
        <v>#N/A</v>
      </c>
    </row>
    <row r="14282" spans="1:27" x14ac:dyDescent="0.3">
      <c r="A14282" s="43">
        <v>1285494</v>
      </c>
      <c r="B14282" s="43" t="s">
        <v>9606</v>
      </c>
      <c r="C14282" s="43" t="s">
        <v>659</v>
      </c>
      <c r="E14282" s="43" t="s">
        <v>6263</v>
      </c>
      <c r="F14282" s="43" t="s">
        <v>28</v>
      </c>
      <c r="G14282" s="43">
        <v>49027</v>
      </c>
      <c r="Y14282" s="43" t="str">
        <f t="shared" si="446"/>
        <v>COMP</v>
      </c>
      <c r="AA14282" s="43">
        <f t="shared" si="447"/>
        <v>1285494</v>
      </c>
    </row>
    <row r="14283" spans="1:27" x14ac:dyDescent="0.3">
      <c r="A14283" s="43">
        <v>2228648</v>
      </c>
      <c r="B14283" s="43" t="s">
        <v>9606</v>
      </c>
      <c r="C14283" s="43" t="s">
        <v>377</v>
      </c>
      <c r="E14283" s="43" t="s">
        <v>6263</v>
      </c>
      <c r="F14283" s="43" t="s">
        <v>30</v>
      </c>
      <c r="G14283" s="43">
        <v>49009</v>
      </c>
      <c r="Y14283" s="43" t="str">
        <f t="shared" si="446"/>
        <v/>
      </c>
      <c r="AA14283" s="43" t="e">
        <f t="shared" si="447"/>
        <v>#N/A</v>
      </c>
    </row>
    <row r="14284" spans="1:27" x14ac:dyDescent="0.3">
      <c r="A14284" s="43">
        <v>2261394</v>
      </c>
      <c r="B14284" s="43" t="s">
        <v>9607</v>
      </c>
      <c r="C14284" s="43" t="s">
        <v>401</v>
      </c>
      <c r="E14284" s="43" t="s">
        <v>6263</v>
      </c>
      <c r="F14284" s="43" t="s">
        <v>30</v>
      </c>
      <c r="G14284" s="43">
        <v>49051</v>
      </c>
      <c r="Y14284" s="43" t="str">
        <f t="shared" si="446"/>
        <v/>
      </c>
      <c r="AA14284" s="43" t="e">
        <f t="shared" si="447"/>
        <v>#N/A</v>
      </c>
    </row>
    <row r="14285" spans="1:27" x14ac:dyDescent="0.3">
      <c r="A14285" s="43">
        <v>411756</v>
      </c>
      <c r="B14285" s="43" t="s">
        <v>9608</v>
      </c>
      <c r="C14285" s="43" t="s">
        <v>478</v>
      </c>
      <c r="E14285" s="43" t="s">
        <v>6263</v>
      </c>
      <c r="F14285" s="43" t="s">
        <v>28</v>
      </c>
      <c r="G14285" s="43">
        <v>49001</v>
      </c>
      <c r="Y14285" s="43" t="str">
        <f t="shared" si="446"/>
        <v>COMP</v>
      </c>
      <c r="AA14285" s="43">
        <f t="shared" si="447"/>
        <v>411756</v>
      </c>
    </row>
    <row r="14286" spans="1:27" x14ac:dyDescent="0.3">
      <c r="A14286" s="43">
        <v>1650400</v>
      </c>
      <c r="B14286" s="43" t="s">
        <v>9608</v>
      </c>
      <c r="C14286" s="43" t="s">
        <v>331</v>
      </c>
      <c r="E14286" s="43" t="s">
        <v>29</v>
      </c>
      <c r="F14286" s="43" t="s">
        <v>30</v>
      </c>
      <c r="G14286" s="43">
        <v>49001</v>
      </c>
      <c r="Y14286" s="43" t="str">
        <f t="shared" si="446"/>
        <v>COMP</v>
      </c>
      <c r="AA14286" s="43">
        <f t="shared" si="447"/>
        <v>1650400</v>
      </c>
    </row>
    <row r="14287" spans="1:27" x14ac:dyDescent="0.3">
      <c r="A14287" s="43">
        <v>2193658</v>
      </c>
      <c r="B14287" s="43" t="s">
        <v>9609</v>
      </c>
      <c r="C14287" s="43" t="s">
        <v>297</v>
      </c>
      <c r="E14287" s="43" t="s">
        <v>6263</v>
      </c>
      <c r="F14287" s="43" t="s">
        <v>30</v>
      </c>
      <c r="G14287" s="43">
        <v>85079</v>
      </c>
      <c r="Y14287" s="43" t="str">
        <f t="shared" si="446"/>
        <v/>
      </c>
      <c r="AA14287" s="43" t="e">
        <f t="shared" si="447"/>
        <v>#N/A</v>
      </c>
    </row>
    <row r="14288" spans="1:27" x14ac:dyDescent="0.3">
      <c r="A14288" s="43">
        <v>1557294</v>
      </c>
      <c r="B14288" s="43" t="s">
        <v>9610</v>
      </c>
      <c r="C14288" s="43" t="s">
        <v>760</v>
      </c>
      <c r="E14288" s="43" t="s">
        <v>34</v>
      </c>
      <c r="F14288" s="43" t="s">
        <v>28</v>
      </c>
      <c r="G14288" s="43">
        <v>44108</v>
      </c>
      <c r="Y14288" s="43" t="str">
        <f t="shared" si="446"/>
        <v>COMP</v>
      </c>
      <c r="AA14288" s="43">
        <f t="shared" si="447"/>
        <v>1557294</v>
      </c>
    </row>
    <row r="14289" spans="1:27" x14ac:dyDescent="0.3">
      <c r="A14289" s="43">
        <v>2410002</v>
      </c>
      <c r="B14289" s="43" t="s">
        <v>9611</v>
      </c>
      <c r="C14289" s="43" t="s">
        <v>274</v>
      </c>
      <c r="E14289" s="43" t="s">
        <v>6263</v>
      </c>
      <c r="F14289" s="43" t="s">
        <v>28</v>
      </c>
      <c r="G14289" s="43">
        <v>85005</v>
      </c>
      <c r="Y14289" s="43" t="str">
        <f t="shared" si="446"/>
        <v/>
      </c>
      <c r="AA14289" s="43" t="e">
        <f t="shared" si="447"/>
        <v>#N/A</v>
      </c>
    </row>
    <row r="14290" spans="1:27" x14ac:dyDescent="0.3">
      <c r="A14290" s="43">
        <v>717622</v>
      </c>
      <c r="B14290" s="43" t="s">
        <v>3065</v>
      </c>
      <c r="C14290" s="43" t="s">
        <v>1649</v>
      </c>
      <c r="E14290" s="43" t="s">
        <v>6263</v>
      </c>
      <c r="F14290" s="43" t="s">
        <v>30</v>
      </c>
      <c r="G14290" s="43">
        <v>44072</v>
      </c>
      <c r="Y14290" s="43" t="str">
        <f t="shared" si="446"/>
        <v/>
      </c>
      <c r="AA14290" s="43" t="e">
        <f t="shared" si="447"/>
        <v>#N/A</v>
      </c>
    </row>
    <row r="14291" spans="1:27" x14ac:dyDescent="0.3">
      <c r="A14291" s="43">
        <v>2068942</v>
      </c>
      <c r="B14291" s="43" t="s">
        <v>3065</v>
      </c>
      <c r="C14291" s="43" t="s">
        <v>375</v>
      </c>
      <c r="E14291" s="43" t="s">
        <v>6263</v>
      </c>
      <c r="F14291" s="43" t="s">
        <v>28</v>
      </c>
      <c r="G14291" s="43">
        <v>44069</v>
      </c>
      <c r="Y14291" s="43" t="str">
        <f t="shared" si="446"/>
        <v/>
      </c>
      <c r="AA14291" s="43" t="e">
        <f t="shared" si="447"/>
        <v>#N/A</v>
      </c>
    </row>
    <row r="14292" spans="1:27" x14ac:dyDescent="0.3">
      <c r="A14292" s="43">
        <v>1861926</v>
      </c>
      <c r="B14292" s="43" t="s">
        <v>3065</v>
      </c>
      <c r="C14292" s="43" t="s">
        <v>357</v>
      </c>
      <c r="E14292" s="43" t="s">
        <v>6263</v>
      </c>
      <c r="F14292" s="43" t="s">
        <v>30</v>
      </c>
      <c r="G14292" s="43">
        <v>49034</v>
      </c>
      <c r="Y14292" s="43" t="str">
        <f t="shared" si="446"/>
        <v/>
      </c>
      <c r="AA14292" s="43" t="e">
        <f t="shared" si="447"/>
        <v>#N/A</v>
      </c>
    </row>
    <row r="14293" spans="1:27" x14ac:dyDescent="0.3">
      <c r="A14293" s="43">
        <v>2093165</v>
      </c>
      <c r="B14293" s="43" t="s">
        <v>3065</v>
      </c>
      <c r="C14293" s="43" t="s">
        <v>244</v>
      </c>
      <c r="E14293" s="43" t="s">
        <v>6263</v>
      </c>
      <c r="F14293" s="43" t="s">
        <v>28</v>
      </c>
      <c r="G14293" s="43">
        <v>72028</v>
      </c>
      <c r="Y14293" s="43" t="str">
        <f t="shared" si="446"/>
        <v>COMP</v>
      </c>
      <c r="AA14293" s="43">
        <f t="shared" si="447"/>
        <v>2093165</v>
      </c>
    </row>
    <row r="14294" spans="1:27" x14ac:dyDescent="0.3">
      <c r="A14294" s="43">
        <v>1854198</v>
      </c>
      <c r="B14294" s="43" t="s">
        <v>3065</v>
      </c>
      <c r="C14294" s="43" t="s">
        <v>659</v>
      </c>
      <c r="E14294" s="43" t="s">
        <v>6263</v>
      </c>
      <c r="F14294" s="43" t="s">
        <v>28</v>
      </c>
      <c r="G14294" s="43">
        <v>85049</v>
      </c>
      <c r="Y14294" s="43" t="str">
        <f t="shared" si="446"/>
        <v/>
      </c>
      <c r="AA14294" s="43" t="e">
        <f t="shared" si="447"/>
        <v>#N/A</v>
      </c>
    </row>
    <row r="14295" spans="1:27" x14ac:dyDescent="0.3">
      <c r="A14295" s="43">
        <v>2423094</v>
      </c>
      <c r="B14295" s="43" t="s">
        <v>3065</v>
      </c>
      <c r="C14295" s="43" t="s">
        <v>1903</v>
      </c>
      <c r="E14295" s="43" t="s">
        <v>29</v>
      </c>
      <c r="F14295" s="43" t="s">
        <v>28</v>
      </c>
      <c r="G14295" s="43">
        <v>85052</v>
      </c>
      <c r="Y14295" s="43" t="str">
        <f t="shared" si="446"/>
        <v>COMP</v>
      </c>
      <c r="AA14295" s="43">
        <f t="shared" si="447"/>
        <v>2423094</v>
      </c>
    </row>
    <row r="14296" spans="1:27" x14ac:dyDescent="0.3">
      <c r="A14296" s="43">
        <v>704496</v>
      </c>
      <c r="B14296" s="43" t="s">
        <v>3065</v>
      </c>
      <c r="C14296" s="43" t="s">
        <v>525</v>
      </c>
      <c r="E14296" s="43" t="s">
        <v>6263</v>
      </c>
      <c r="F14296" s="43" t="s">
        <v>28</v>
      </c>
      <c r="G14296" s="43">
        <v>49006</v>
      </c>
      <c r="Y14296" s="43" t="str">
        <f t="shared" si="446"/>
        <v/>
      </c>
      <c r="AA14296" s="43" t="e">
        <f t="shared" si="447"/>
        <v>#N/A</v>
      </c>
    </row>
    <row r="14297" spans="1:27" x14ac:dyDescent="0.3">
      <c r="A14297" s="43">
        <v>853819</v>
      </c>
      <c r="B14297" s="43" t="s">
        <v>3065</v>
      </c>
      <c r="C14297" s="43" t="s">
        <v>2399</v>
      </c>
      <c r="E14297" s="43" t="s">
        <v>6263</v>
      </c>
      <c r="F14297" s="43" t="s">
        <v>30</v>
      </c>
      <c r="G14297" s="43">
        <v>85049</v>
      </c>
      <c r="Y14297" s="43" t="str">
        <f t="shared" si="446"/>
        <v/>
      </c>
      <c r="AA14297" s="43" t="e">
        <f t="shared" si="447"/>
        <v>#N/A</v>
      </c>
    </row>
    <row r="14298" spans="1:27" x14ac:dyDescent="0.3">
      <c r="A14298" s="43">
        <v>2235982</v>
      </c>
      <c r="B14298" s="43" t="s">
        <v>3065</v>
      </c>
      <c r="C14298" s="43" t="s">
        <v>189</v>
      </c>
      <c r="E14298" s="43" t="s">
        <v>6263</v>
      </c>
      <c r="F14298" s="43" t="s">
        <v>30</v>
      </c>
      <c r="G14298" s="43">
        <v>72041</v>
      </c>
      <c r="Y14298" s="43" t="str">
        <f t="shared" si="446"/>
        <v/>
      </c>
      <c r="AA14298" s="43" t="e">
        <f t="shared" si="447"/>
        <v>#N/A</v>
      </c>
    </row>
    <row r="14299" spans="1:27" x14ac:dyDescent="0.3">
      <c r="A14299" s="43">
        <v>2223686</v>
      </c>
      <c r="B14299" s="43" t="s">
        <v>3065</v>
      </c>
      <c r="C14299" s="43" t="s">
        <v>740</v>
      </c>
      <c r="E14299" s="43" t="s">
        <v>6263</v>
      </c>
      <c r="F14299" s="43" t="s">
        <v>30</v>
      </c>
      <c r="G14299" s="43">
        <v>53013</v>
      </c>
      <c r="Y14299" s="43" t="str">
        <f t="shared" si="446"/>
        <v/>
      </c>
      <c r="AA14299" s="43" t="e">
        <f t="shared" si="447"/>
        <v>#N/A</v>
      </c>
    </row>
    <row r="14300" spans="1:27" x14ac:dyDescent="0.3">
      <c r="A14300" s="43">
        <v>368113</v>
      </c>
      <c r="B14300" s="43" t="s">
        <v>3065</v>
      </c>
      <c r="C14300" s="43" t="s">
        <v>951</v>
      </c>
      <c r="E14300" s="43" t="s">
        <v>29</v>
      </c>
      <c r="F14300" s="43" t="s">
        <v>28</v>
      </c>
      <c r="G14300" s="43">
        <v>72061</v>
      </c>
      <c r="Y14300" s="43" t="str">
        <f t="shared" si="446"/>
        <v>COMP</v>
      </c>
      <c r="AA14300" s="43">
        <f t="shared" si="447"/>
        <v>368113</v>
      </c>
    </row>
    <row r="14301" spans="1:27" x14ac:dyDescent="0.3">
      <c r="A14301" s="43">
        <v>1953650</v>
      </c>
      <c r="B14301" s="43" t="s">
        <v>3065</v>
      </c>
      <c r="C14301" s="43" t="s">
        <v>998</v>
      </c>
      <c r="E14301" s="43" t="s">
        <v>6263</v>
      </c>
      <c r="F14301" s="43" t="s">
        <v>28</v>
      </c>
      <c r="G14301" s="43">
        <v>72017</v>
      </c>
      <c r="Y14301" s="43" t="str">
        <f t="shared" si="446"/>
        <v>COMP</v>
      </c>
      <c r="AA14301" s="43">
        <f t="shared" si="447"/>
        <v>1953650</v>
      </c>
    </row>
    <row r="14302" spans="1:27" x14ac:dyDescent="0.3">
      <c r="A14302" s="43">
        <v>717623</v>
      </c>
      <c r="B14302" s="43" t="s">
        <v>3065</v>
      </c>
      <c r="C14302" s="43" t="s">
        <v>202</v>
      </c>
      <c r="E14302" s="43" t="s">
        <v>6263</v>
      </c>
      <c r="F14302" s="43" t="s">
        <v>28</v>
      </c>
      <c r="G14302" s="43">
        <v>44072</v>
      </c>
      <c r="Y14302" s="43" t="str">
        <f t="shared" si="446"/>
        <v/>
      </c>
      <c r="AA14302" s="43" t="e">
        <f t="shared" si="447"/>
        <v>#N/A</v>
      </c>
    </row>
    <row r="14303" spans="1:27" x14ac:dyDescent="0.3">
      <c r="A14303" s="43">
        <v>292958</v>
      </c>
      <c r="B14303" s="43" t="s">
        <v>3065</v>
      </c>
      <c r="C14303" s="43" t="s">
        <v>475</v>
      </c>
      <c r="E14303" s="43" t="s">
        <v>6263</v>
      </c>
      <c r="F14303" s="43" t="s">
        <v>28</v>
      </c>
      <c r="G14303" s="43">
        <v>72061</v>
      </c>
      <c r="Y14303" s="43" t="str">
        <f t="shared" si="446"/>
        <v/>
      </c>
      <c r="AA14303" s="43" t="e">
        <f t="shared" si="447"/>
        <v>#N/A</v>
      </c>
    </row>
    <row r="14304" spans="1:27" x14ac:dyDescent="0.3">
      <c r="A14304" s="43">
        <v>109458</v>
      </c>
      <c r="B14304" s="43" t="s">
        <v>9612</v>
      </c>
      <c r="C14304" s="43" t="s">
        <v>1082</v>
      </c>
      <c r="E14304" s="43" t="s">
        <v>6263</v>
      </c>
      <c r="F14304" s="43" t="s">
        <v>28</v>
      </c>
      <c r="G14304" s="43">
        <v>85080</v>
      </c>
      <c r="Y14304" s="43" t="str">
        <f t="shared" si="446"/>
        <v>COMP</v>
      </c>
      <c r="AA14304" s="43">
        <f t="shared" si="447"/>
        <v>109458</v>
      </c>
    </row>
    <row r="14305" spans="1:27" x14ac:dyDescent="0.3">
      <c r="A14305" s="43">
        <v>2427806</v>
      </c>
      <c r="B14305" s="43" t="s">
        <v>9612</v>
      </c>
      <c r="C14305" s="43" t="s">
        <v>1514</v>
      </c>
      <c r="E14305" s="43" t="s">
        <v>6263</v>
      </c>
      <c r="F14305" s="43" t="s">
        <v>30</v>
      </c>
      <c r="G14305" s="43">
        <v>44015</v>
      </c>
      <c r="Y14305" s="43" t="str">
        <f t="shared" si="446"/>
        <v/>
      </c>
      <c r="AA14305" s="43" t="e">
        <f t="shared" si="447"/>
        <v>#N/A</v>
      </c>
    </row>
    <row r="14306" spans="1:27" x14ac:dyDescent="0.3">
      <c r="A14306" s="43">
        <v>2274113</v>
      </c>
      <c r="B14306" s="43" t="s">
        <v>9613</v>
      </c>
      <c r="C14306" s="43" t="s">
        <v>193</v>
      </c>
      <c r="E14306" s="43" t="s">
        <v>6263</v>
      </c>
      <c r="F14306" s="43" t="s">
        <v>28</v>
      </c>
      <c r="G14306" s="43">
        <v>49031</v>
      </c>
      <c r="Y14306" s="43" t="str">
        <f t="shared" si="446"/>
        <v/>
      </c>
      <c r="AA14306" s="43" t="e">
        <f t="shared" si="447"/>
        <v>#N/A</v>
      </c>
    </row>
    <row r="14307" spans="1:27" x14ac:dyDescent="0.3">
      <c r="A14307" s="43">
        <v>2291501</v>
      </c>
      <c r="B14307" s="43" t="s">
        <v>9613</v>
      </c>
      <c r="C14307" s="43" t="s">
        <v>982</v>
      </c>
      <c r="E14307" s="43" t="s">
        <v>6263</v>
      </c>
      <c r="F14307" s="43" t="s">
        <v>30</v>
      </c>
      <c r="G14307" s="43">
        <v>85067</v>
      </c>
      <c r="Y14307" s="43" t="str">
        <f t="shared" si="446"/>
        <v/>
      </c>
      <c r="AA14307" s="43" t="e">
        <f t="shared" si="447"/>
        <v>#N/A</v>
      </c>
    </row>
    <row r="14308" spans="1:27" x14ac:dyDescent="0.3">
      <c r="A14308" s="43">
        <v>1917794</v>
      </c>
      <c r="B14308" s="43" t="s">
        <v>9613</v>
      </c>
      <c r="C14308" s="43" t="s">
        <v>648</v>
      </c>
      <c r="E14308" s="43" t="s">
        <v>6263</v>
      </c>
      <c r="F14308" s="43" t="s">
        <v>30</v>
      </c>
      <c r="G14308" s="43">
        <v>53013</v>
      </c>
      <c r="Y14308" s="43" t="str">
        <f t="shared" si="446"/>
        <v/>
      </c>
      <c r="AA14308" s="43" t="e">
        <f t="shared" si="447"/>
        <v>#N/A</v>
      </c>
    </row>
    <row r="14309" spans="1:27" x14ac:dyDescent="0.3">
      <c r="A14309" s="43">
        <v>420458</v>
      </c>
      <c r="B14309" s="43" t="s">
        <v>9613</v>
      </c>
      <c r="C14309" s="43" t="s">
        <v>3418</v>
      </c>
      <c r="E14309" s="43" t="s">
        <v>6263</v>
      </c>
      <c r="F14309" s="43" t="s">
        <v>28</v>
      </c>
      <c r="G14309" s="43">
        <v>85067</v>
      </c>
      <c r="Y14309" s="43" t="str">
        <f t="shared" si="446"/>
        <v/>
      </c>
      <c r="AA14309" s="43" t="e">
        <f t="shared" si="447"/>
        <v>#N/A</v>
      </c>
    </row>
    <row r="14310" spans="1:27" x14ac:dyDescent="0.3">
      <c r="A14310" s="43">
        <v>1302169</v>
      </c>
      <c r="B14310" s="43" t="s">
        <v>9614</v>
      </c>
      <c r="C14310" s="43" t="s">
        <v>529</v>
      </c>
      <c r="E14310" s="43" t="s">
        <v>6263</v>
      </c>
      <c r="F14310" s="43" t="s">
        <v>30</v>
      </c>
      <c r="G14310" s="43">
        <v>53061</v>
      </c>
      <c r="Y14310" s="43" t="str">
        <f t="shared" si="446"/>
        <v/>
      </c>
      <c r="AA14310" s="43" t="e">
        <f t="shared" si="447"/>
        <v>#N/A</v>
      </c>
    </row>
    <row r="14311" spans="1:27" x14ac:dyDescent="0.3">
      <c r="A14311" s="43">
        <v>1316478</v>
      </c>
      <c r="B14311" s="43" t="s">
        <v>9614</v>
      </c>
      <c r="C14311" s="43" t="s">
        <v>937</v>
      </c>
      <c r="E14311" s="43" t="s">
        <v>6263</v>
      </c>
      <c r="F14311" s="43" t="s">
        <v>28</v>
      </c>
      <c r="G14311" s="43">
        <v>53061</v>
      </c>
      <c r="Y14311" s="43" t="str">
        <f t="shared" si="446"/>
        <v/>
      </c>
      <c r="AA14311" s="43" t="e">
        <f t="shared" si="447"/>
        <v>#N/A</v>
      </c>
    </row>
    <row r="14312" spans="1:27" x14ac:dyDescent="0.3">
      <c r="A14312" s="43">
        <v>1332826</v>
      </c>
      <c r="B14312" s="43" t="s">
        <v>9614</v>
      </c>
      <c r="C14312" s="43" t="s">
        <v>5333</v>
      </c>
      <c r="E14312" s="43" t="s">
        <v>6263</v>
      </c>
      <c r="F14312" s="43" t="s">
        <v>30</v>
      </c>
      <c r="G14312" s="43">
        <v>53061</v>
      </c>
      <c r="Y14312" s="43" t="str">
        <f t="shared" si="446"/>
        <v/>
      </c>
      <c r="AA14312" s="43" t="e">
        <f t="shared" si="447"/>
        <v>#N/A</v>
      </c>
    </row>
    <row r="14313" spans="1:27" x14ac:dyDescent="0.3">
      <c r="A14313" s="43">
        <v>2188453</v>
      </c>
      <c r="B14313" s="43" t="s">
        <v>3068</v>
      </c>
      <c r="C14313" s="43" t="s">
        <v>193</v>
      </c>
      <c r="E14313" s="43" t="s">
        <v>6263</v>
      </c>
      <c r="F14313" s="43" t="s">
        <v>28</v>
      </c>
      <c r="G14313" s="43">
        <v>44072</v>
      </c>
      <c r="Y14313" s="43" t="str">
        <f t="shared" si="446"/>
        <v>COMP</v>
      </c>
      <c r="AA14313" s="43">
        <f t="shared" si="447"/>
        <v>2188453</v>
      </c>
    </row>
    <row r="14314" spans="1:27" x14ac:dyDescent="0.3">
      <c r="A14314" s="43">
        <v>1621912</v>
      </c>
      <c r="B14314" s="43" t="s">
        <v>3068</v>
      </c>
      <c r="C14314" s="43" t="s">
        <v>161</v>
      </c>
      <c r="E14314" s="43" t="s">
        <v>34</v>
      </c>
      <c r="F14314" s="43" t="s">
        <v>28</v>
      </c>
      <c r="G14314" s="43">
        <v>49006</v>
      </c>
      <c r="Y14314" s="43" t="str">
        <f t="shared" si="446"/>
        <v>COMP</v>
      </c>
      <c r="AA14314" s="43">
        <f t="shared" si="447"/>
        <v>1621912</v>
      </c>
    </row>
    <row r="14315" spans="1:27" x14ac:dyDescent="0.3">
      <c r="A14315" s="43">
        <v>1392748</v>
      </c>
      <c r="B14315" s="43" t="s">
        <v>3068</v>
      </c>
      <c r="C14315" s="43" t="s">
        <v>437</v>
      </c>
      <c r="E14315" s="43" t="s">
        <v>6263</v>
      </c>
      <c r="F14315" s="43" t="s">
        <v>28</v>
      </c>
      <c r="G14315" s="43">
        <v>72041</v>
      </c>
      <c r="Y14315" s="43" t="str">
        <f t="shared" si="446"/>
        <v/>
      </c>
      <c r="AA14315" s="43" t="e">
        <f t="shared" si="447"/>
        <v>#N/A</v>
      </c>
    </row>
    <row r="14316" spans="1:27" x14ac:dyDescent="0.3">
      <c r="A14316" s="43">
        <v>1392747</v>
      </c>
      <c r="B14316" s="43" t="s">
        <v>3068</v>
      </c>
      <c r="C14316" s="43" t="s">
        <v>1191</v>
      </c>
      <c r="E14316" s="43" t="s">
        <v>6263</v>
      </c>
      <c r="F14316" s="43" t="s">
        <v>30</v>
      </c>
      <c r="G14316" s="43">
        <v>72041</v>
      </c>
      <c r="Y14316" s="43" t="str">
        <f t="shared" si="446"/>
        <v/>
      </c>
      <c r="AA14316" s="43" t="e">
        <f t="shared" si="447"/>
        <v>#N/A</v>
      </c>
    </row>
    <row r="14317" spans="1:27" x14ac:dyDescent="0.3">
      <c r="A14317" s="43">
        <v>2118089</v>
      </c>
      <c r="B14317" s="43" t="s">
        <v>3068</v>
      </c>
      <c r="C14317" s="43" t="s">
        <v>189</v>
      </c>
      <c r="E14317" s="43" t="s">
        <v>6263</v>
      </c>
      <c r="F14317" s="43" t="s">
        <v>30</v>
      </c>
      <c r="G14317" s="43">
        <v>44068</v>
      </c>
      <c r="Y14317" s="43" t="str">
        <f t="shared" si="446"/>
        <v/>
      </c>
      <c r="AA14317" s="43" t="e">
        <f t="shared" si="447"/>
        <v>#N/A</v>
      </c>
    </row>
    <row r="14318" spans="1:27" x14ac:dyDescent="0.3">
      <c r="A14318" s="43">
        <v>1770992</v>
      </c>
      <c r="B14318" s="43" t="s">
        <v>3068</v>
      </c>
      <c r="C14318" s="43" t="s">
        <v>9615</v>
      </c>
      <c r="E14318" s="43" t="s">
        <v>35</v>
      </c>
      <c r="F14318" s="43" t="s">
        <v>28</v>
      </c>
      <c r="G14318" s="43">
        <v>44072</v>
      </c>
      <c r="Y14318" s="43" t="str">
        <f t="shared" si="446"/>
        <v>COMP</v>
      </c>
      <c r="AA14318" s="43">
        <f t="shared" si="447"/>
        <v>1770992</v>
      </c>
    </row>
    <row r="14319" spans="1:27" x14ac:dyDescent="0.3">
      <c r="A14319" s="43">
        <v>1447544</v>
      </c>
      <c r="B14319" s="43" t="s">
        <v>3068</v>
      </c>
      <c r="C14319" s="43" t="s">
        <v>343</v>
      </c>
      <c r="E14319" s="43" t="s">
        <v>6263</v>
      </c>
      <c r="F14319" s="43" t="s">
        <v>28</v>
      </c>
      <c r="G14319" s="43">
        <v>49006</v>
      </c>
      <c r="Y14319" s="43" t="str">
        <f t="shared" si="446"/>
        <v/>
      </c>
      <c r="AA14319" s="43" t="e">
        <f t="shared" si="447"/>
        <v>#N/A</v>
      </c>
    </row>
    <row r="14320" spans="1:27" x14ac:dyDescent="0.3">
      <c r="A14320" s="43">
        <v>1870313</v>
      </c>
      <c r="B14320" s="43" t="s">
        <v>3068</v>
      </c>
      <c r="C14320" s="43" t="s">
        <v>9616</v>
      </c>
      <c r="E14320" s="43" t="s">
        <v>34</v>
      </c>
      <c r="F14320" s="43" t="s">
        <v>30</v>
      </c>
      <c r="G14320" s="43">
        <v>44072</v>
      </c>
      <c r="Y14320" s="43" t="str">
        <f t="shared" si="446"/>
        <v>COMP</v>
      </c>
      <c r="AA14320" s="43">
        <f t="shared" si="447"/>
        <v>1870313</v>
      </c>
    </row>
    <row r="14321" spans="1:27" x14ac:dyDescent="0.3">
      <c r="A14321" s="43">
        <v>1304043</v>
      </c>
      <c r="B14321" s="43" t="s">
        <v>9617</v>
      </c>
      <c r="C14321" s="43" t="s">
        <v>685</v>
      </c>
      <c r="E14321" s="43" t="s">
        <v>6263</v>
      </c>
      <c r="F14321" s="43" t="s">
        <v>30</v>
      </c>
      <c r="G14321" s="43">
        <v>44067</v>
      </c>
      <c r="Y14321" s="43" t="str">
        <f t="shared" si="446"/>
        <v>COMP</v>
      </c>
      <c r="AA14321" s="43">
        <f t="shared" si="447"/>
        <v>1304043</v>
      </c>
    </row>
    <row r="14322" spans="1:27" x14ac:dyDescent="0.3">
      <c r="A14322" s="43">
        <v>1874221</v>
      </c>
      <c r="B14322" s="43" t="s">
        <v>713</v>
      </c>
      <c r="C14322" s="43" t="s">
        <v>319</v>
      </c>
      <c r="E14322" s="43" t="s">
        <v>6263</v>
      </c>
      <c r="F14322" s="43" t="s">
        <v>30</v>
      </c>
      <c r="G14322" s="43">
        <v>44013</v>
      </c>
      <c r="Y14322" s="43" t="str">
        <f t="shared" si="446"/>
        <v/>
      </c>
      <c r="AA14322" s="43" t="e">
        <f t="shared" si="447"/>
        <v>#N/A</v>
      </c>
    </row>
    <row r="14323" spans="1:27" x14ac:dyDescent="0.3">
      <c r="A14323" s="43">
        <v>2430164</v>
      </c>
      <c r="B14323" s="43" t="s">
        <v>9618</v>
      </c>
      <c r="C14323" s="43" t="s">
        <v>1169</v>
      </c>
      <c r="E14323" s="43" t="s">
        <v>6263</v>
      </c>
      <c r="F14323" s="43" t="s">
        <v>28</v>
      </c>
      <c r="G14323" s="43">
        <v>85012</v>
      </c>
      <c r="Y14323" s="43" t="str">
        <f t="shared" si="446"/>
        <v/>
      </c>
      <c r="AA14323" s="43" t="e">
        <f t="shared" si="447"/>
        <v>#N/A</v>
      </c>
    </row>
    <row r="14324" spans="1:27" x14ac:dyDescent="0.3">
      <c r="A14324" s="43">
        <v>633802</v>
      </c>
      <c r="B14324" s="43" t="s">
        <v>9619</v>
      </c>
      <c r="C14324" s="43" t="s">
        <v>629</v>
      </c>
      <c r="E14324" s="43" t="s">
        <v>6263</v>
      </c>
      <c r="F14324" s="43" t="s">
        <v>30</v>
      </c>
      <c r="G14324" s="43">
        <v>85056</v>
      </c>
      <c r="Y14324" s="43" t="str">
        <f t="shared" si="446"/>
        <v/>
      </c>
      <c r="AA14324" s="43" t="e">
        <f t="shared" si="447"/>
        <v>#N/A</v>
      </c>
    </row>
    <row r="14325" spans="1:27" x14ac:dyDescent="0.3">
      <c r="A14325" s="43">
        <v>2434190</v>
      </c>
      <c r="B14325" s="43" t="s">
        <v>9620</v>
      </c>
      <c r="C14325" s="43" t="s">
        <v>2696</v>
      </c>
      <c r="E14325" s="43" t="s">
        <v>6263</v>
      </c>
      <c r="F14325" s="43" t="s">
        <v>30</v>
      </c>
      <c r="G14325" s="43">
        <v>85049</v>
      </c>
      <c r="Y14325" s="43" t="str">
        <f t="shared" si="446"/>
        <v/>
      </c>
      <c r="AA14325" s="43" t="e">
        <f t="shared" si="447"/>
        <v>#N/A</v>
      </c>
    </row>
    <row r="14326" spans="1:27" x14ac:dyDescent="0.3">
      <c r="A14326" s="43">
        <v>2077554</v>
      </c>
      <c r="B14326" s="43" t="s">
        <v>9621</v>
      </c>
      <c r="C14326" s="43" t="s">
        <v>1241</v>
      </c>
      <c r="E14326" s="43" t="s">
        <v>6263</v>
      </c>
      <c r="F14326" s="43" t="s">
        <v>28</v>
      </c>
      <c r="G14326" s="43">
        <v>85018</v>
      </c>
      <c r="Y14326" s="43" t="str">
        <f t="shared" si="446"/>
        <v>COMP</v>
      </c>
      <c r="AA14326" s="43">
        <f t="shared" si="447"/>
        <v>2077554</v>
      </c>
    </row>
    <row r="14327" spans="1:27" x14ac:dyDescent="0.3">
      <c r="A14327" s="43">
        <v>422034</v>
      </c>
      <c r="B14327" s="43" t="s">
        <v>9622</v>
      </c>
      <c r="C14327" s="43" t="s">
        <v>422</v>
      </c>
      <c r="E14327" s="43" t="s">
        <v>6263</v>
      </c>
      <c r="F14327" s="43" t="s">
        <v>28</v>
      </c>
      <c r="G14327" s="43">
        <v>44067</v>
      </c>
      <c r="Y14327" s="43" t="str">
        <f t="shared" si="446"/>
        <v/>
      </c>
      <c r="AA14327" s="43" t="e">
        <f t="shared" si="447"/>
        <v>#N/A</v>
      </c>
    </row>
    <row r="14328" spans="1:27" x14ac:dyDescent="0.3">
      <c r="A14328" s="43">
        <v>2173719</v>
      </c>
      <c r="B14328" s="43" t="s">
        <v>9623</v>
      </c>
      <c r="C14328" s="43" t="s">
        <v>492</v>
      </c>
      <c r="E14328" s="43" t="s">
        <v>6263</v>
      </c>
      <c r="F14328" s="43" t="s">
        <v>30</v>
      </c>
      <c r="G14328" s="43">
        <v>44035</v>
      </c>
      <c r="Y14328" s="43" t="str">
        <f t="shared" si="446"/>
        <v>COMP</v>
      </c>
      <c r="AA14328" s="43">
        <f t="shared" si="447"/>
        <v>2173719</v>
      </c>
    </row>
    <row r="14329" spans="1:27" x14ac:dyDescent="0.3">
      <c r="A14329" s="43">
        <v>2267315</v>
      </c>
      <c r="B14329" s="43" t="s">
        <v>9624</v>
      </c>
      <c r="C14329" s="43" t="s">
        <v>3432</v>
      </c>
      <c r="E14329" s="43" t="s">
        <v>35</v>
      </c>
      <c r="F14329" s="43" t="s">
        <v>28</v>
      </c>
      <c r="G14329" s="43">
        <v>85033</v>
      </c>
      <c r="Y14329" s="43" t="str">
        <f t="shared" si="446"/>
        <v>COMP</v>
      </c>
      <c r="AA14329" s="43">
        <f t="shared" si="447"/>
        <v>2267315</v>
      </c>
    </row>
    <row r="14330" spans="1:27" x14ac:dyDescent="0.3">
      <c r="A14330" s="43">
        <v>1495085</v>
      </c>
      <c r="B14330" s="43" t="s">
        <v>3073</v>
      </c>
      <c r="C14330" s="43" t="s">
        <v>1133</v>
      </c>
      <c r="E14330" s="43" t="s">
        <v>6263</v>
      </c>
      <c r="F14330" s="43" t="s">
        <v>28</v>
      </c>
      <c r="G14330" s="43">
        <v>49002</v>
      </c>
      <c r="Y14330" s="43" t="str">
        <f t="shared" si="446"/>
        <v/>
      </c>
      <c r="AA14330" s="43" t="e">
        <f t="shared" si="447"/>
        <v>#N/A</v>
      </c>
    </row>
    <row r="14331" spans="1:27" x14ac:dyDescent="0.3">
      <c r="A14331" s="43">
        <v>486379</v>
      </c>
      <c r="B14331" s="43" t="s">
        <v>3073</v>
      </c>
      <c r="C14331" s="43" t="s">
        <v>744</v>
      </c>
      <c r="E14331" s="43" t="s">
        <v>6263</v>
      </c>
      <c r="F14331" s="43" t="s">
        <v>28</v>
      </c>
      <c r="G14331" s="43">
        <v>85004</v>
      </c>
      <c r="Y14331" s="43" t="str">
        <f t="shared" si="446"/>
        <v>COMP</v>
      </c>
      <c r="AA14331" s="43">
        <f t="shared" si="447"/>
        <v>486379</v>
      </c>
    </row>
    <row r="14332" spans="1:27" x14ac:dyDescent="0.3">
      <c r="A14332" s="43">
        <v>420480</v>
      </c>
      <c r="B14332" s="43" t="s">
        <v>3073</v>
      </c>
      <c r="C14332" s="43" t="s">
        <v>560</v>
      </c>
      <c r="E14332" s="43" t="s">
        <v>6263</v>
      </c>
      <c r="F14332" s="43" t="s">
        <v>30</v>
      </c>
      <c r="G14332" s="43">
        <v>85004</v>
      </c>
      <c r="Y14332" s="43" t="str">
        <f t="shared" si="446"/>
        <v>COMP</v>
      </c>
      <c r="AA14332" s="43">
        <f t="shared" si="447"/>
        <v>420480</v>
      </c>
    </row>
    <row r="14333" spans="1:27" x14ac:dyDescent="0.3">
      <c r="A14333" s="43">
        <v>1495099</v>
      </c>
      <c r="B14333" s="43" t="s">
        <v>3073</v>
      </c>
      <c r="C14333" s="43" t="s">
        <v>811</v>
      </c>
      <c r="E14333" s="43" t="s">
        <v>6263</v>
      </c>
      <c r="F14333" s="43" t="s">
        <v>30</v>
      </c>
      <c r="G14333" s="43">
        <v>49002</v>
      </c>
      <c r="Y14333" s="43" t="str">
        <f t="shared" si="446"/>
        <v/>
      </c>
      <c r="AA14333" s="43" t="e">
        <f t="shared" si="447"/>
        <v>#N/A</v>
      </c>
    </row>
    <row r="14334" spans="1:27" x14ac:dyDescent="0.3">
      <c r="A14334" s="43">
        <v>925712</v>
      </c>
      <c r="B14334" s="43" t="s">
        <v>3073</v>
      </c>
      <c r="C14334" s="43" t="s">
        <v>541</v>
      </c>
      <c r="E14334" s="43" t="s">
        <v>6263</v>
      </c>
      <c r="F14334" s="43" t="s">
        <v>28</v>
      </c>
      <c r="G14334" s="43">
        <v>85004</v>
      </c>
      <c r="Y14334" s="43" t="str">
        <f t="shared" si="446"/>
        <v>COMP</v>
      </c>
      <c r="AA14334" s="43">
        <f t="shared" si="447"/>
        <v>925712</v>
      </c>
    </row>
    <row r="14335" spans="1:27" x14ac:dyDescent="0.3">
      <c r="A14335" s="43">
        <v>2254364</v>
      </c>
      <c r="B14335" s="43" t="s">
        <v>9625</v>
      </c>
      <c r="C14335" s="43" t="s">
        <v>235</v>
      </c>
      <c r="E14335" s="43" t="s">
        <v>6263</v>
      </c>
      <c r="F14335" s="43" t="s">
        <v>28</v>
      </c>
      <c r="G14335" s="43">
        <v>49064</v>
      </c>
      <c r="Y14335" s="43" t="str">
        <f t="shared" si="446"/>
        <v/>
      </c>
      <c r="AA14335" s="43" t="e">
        <f t="shared" si="447"/>
        <v>#N/A</v>
      </c>
    </row>
    <row r="14336" spans="1:27" x14ac:dyDescent="0.3">
      <c r="A14336" s="43">
        <v>2109357</v>
      </c>
      <c r="B14336" s="43" t="s">
        <v>9625</v>
      </c>
      <c r="C14336" s="43" t="s">
        <v>440</v>
      </c>
      <c r="E14336" s="43" t="s">
        <v>29</v>
      </c>
      <c r="F14336" s="43" t="s">
        <v>28</v>
      </c>
      <c r="G14336" s="43">
        <v>53013</v>
      </c>
      <c r="Y14336" s="43" t="str">
        <f t="shared" si="446"/>
        <v>COMP</v>
      </c>
      <c r="AA14336" s="43">
        <f t="shared" si="447"/>
        <v>2109357</v>
      </c>
    </row>
    <row r="14337" spans="1:27" x14ac:dyDescent="0.3">
      <c r="A14337" s="43">
        <v>2429878</v>
      </c>
      <c r="B14337" s="43" t="s">
        <v>7033</v>
      </c>
      <c r="C14337" s="43" t="s">
        <v>2733</v>
      </c>
      <c r="E14337" s="43" t="s">
        <v>6263</v>
      </c>
      <c r="F14337" s="43" t="s">
        <v>28</v>
      </c>
      <c r="G14337" s="43">
        <v>72070</v>
      </c>
      <c r="Y14337" s="43" t="str">
        <f t="shared" si="446"/>
        <v/>
      </c>
      <c r="AA14337" s="43" t="e">
        <f t="shared" si="447"/>
        <v>#N/A</v>
      </c>
    </row>
    <row r="14338" spans="1:27" x14ac:dyDescent="0.3">
      <c r="A14338" s="43">
        <v>2184277</v>
      </c>
      <c r="B14338" s="43" t="s">
        <v>9626</v>
      </c>
      <c r="C14338" s="43" t="s">
        <v>436</v>
      </c>
      <c r="E14338" s="43" t="s">
        <v>29</v>
      </c>
      <c r="F14338" s="43" t="s">
        <v>28</v>
      </c>
      <c r="G14338" s="43">
        <v>44070</v>
      </c>
      <c r="Y14338" s="43" t="str">
        <f t="shared" ref="Y14338:Y14401" si="448">IF(ISERROR(AA14338)=FALSE,"COMP","")</f>
        <v/>
      </c>
      <c r="AA14338" s="43" t="e">
        <f t="shared" si="447"/>
        <v>#N/A</v>
      </c>
    </row>
    <row r="14339" spans="1:27" x14ac:dyDescent="0.3">
      <c r="A14339" s="43">
        <v>1700456</v>
      </c>
      <c r="B14339" s="43" t="s">
        <v>9626</v>
      </c>
      <c r="C14339" s="43" t="s">
        <v>617</v>
      </c>
      <c r="E14339" s="43" t="s">
        <v>6263</v>
      </c>
      <c r="F14339" s="43" t="s">
        <v>30</v>
      </c>
      <c r="G14339" s="43">
        <v>44074</v>
      </c>
      <c r="Y14339" s="43" t="str">
        <f t="shared" si="448"/>
        <v/>
      </c>
      <c r="AA14339" s="43" t="e">
        <f t="shared" ref="AA14339:AA14402" si="449">VLOOKUP(A14339,Z:Z,1,FALSE)</f>
        <v>#N/A</v>
      </c>
    </row>
    <row r="14340" spans="1:27" x14ac:dyDescent="0.3">
      <c r="A14340" s="43">
        <v>2372200</v>
      </c>
      <c r="B14340" s="43" t="s">
        <v>3074</v>
      </c>
      <c r="C14340" s="43" t="s">
        <v>268</v>
      </c>
      <c r="E14340" s="43" t="s">
        <v>6263</v>
      </c>
      <c r="F14340" s="43" t="s">
        <v>30</v>
      </c>
      <c r="G14340" s="43">
        <v>44039</v>
      </c>
      <c r="Y14340" s="43" t="str">
        <f t="shared" si="448"/>
        <v/>
      </c>
      <c r="AA14340" s="43" t="e">
        <f t="shared" si="449"/>
        <v>#N/A</v>
      </c>
    </row>
    <row r="14341" spans="1:27" x14ac:dyDescent="0.3">
      <c r="A14341" s="43">
        <v>241023</v>
      </c>
      <c r="B14341" s="43" t="s">
        <v>3075</v>
      </c>
      <c r="C14341" s="43" t="s">
        <v>1149</v>
      </c>
      <c r="E14341" s="43" t="s">
        <v>6263</v>
      </c>
      <c r="F14341" s="43" t="s">
        <v>28</v>
      </c>
      <c r="G14341" s="43">
        <v>44052</v>
      </c>
      <c r="Y14341" s="43" t="str">
        <f t="shared" si="448"/>
        <v>COMP</v>
      </c>
      <c r="AA14341" s="43">
        <f t="shared" si="449"/>
        <v>241023</v>
      </c>
    </row>
    <row r="14342" spans="1:27" x14ac:dyDescent="0.3">
      <c r="A14342" s="43">
        <v>1307192</v>
      </c>
      <c r="B14342" s="43" t="s">
        <v>3076</v>
      </c>
      <c r="C14342" s="43" t="s">
        <v>534</v>
      </c>
      <c r="E14342" s="43" t="s">
        <v>6263</v>
      </c>
      <c r="F14342" s="43" t="s">
        <v>30</v>
      </c>
      <c r="G14342" s="43">
        <v>72041</v>
      </c>
      <c r="Y14342" s="43" t="str">
        <f t="shared" si="448"/>
        <v/>
      </c>
      <c r="AA14342" s="43" t="e">
        <f t="shared" si="449"/>
        <v>#N/A</v>
      </c>
    </row>
    <row r="14343" spans="1:27" x14ac:dyDescent="0.3">
      <c r="A14343" s="43">
        <v>1738443</v>
      </c>
      <c r="B14343" s="43" t="s">
        <v>3076</v>
      </c>
      <c r="C14343" s="43" t="s">
        <v>412</v>
      </c>
      <c r="E14343" s="43" t="s">
        <v>6263</v>
      </c>
      <c r="F14343" s="43" t="s">
        <v>28</v>
      </c>
      <c r="G14343" s="43">
        <v>49001</v>
      </c>
      <c r="Y14343" s="43" t="str">
        <f t="shared" si="448"/>
        <v>COMP</v>
      </c>
      <c r="AA14343" s="43">
        <f t="shared" si="449"/>
        <v>1738443</v>
      </c>
    </row>
    <row r="14344" spans="1:27" x14ac:dyDescent="0.3">
      <c r="A14344" s="43">
        <v>1320817</v>
      </c>
      <c r="B14344" s="43" t="s">
        <v>3076</v>
      </c>
      <c r="C14344" s="43" t="s">
        <v>413</v>
      </c>
      <c r="E14344" s="43" t="s">
        <v>29</v>
      </c>
      <c r="F14344" s="43" t="s">
        <v>30</v>
      </c>
      <c r="G14344" s="43">
        <v>49001</v>
      </c>
      <c r="Y14344" s="43" t="str">
        <f t="shared" si="448"/>
        <v>COMP</v>
      </c>
      <c r="AA14344" s="43">
        <f t="shared" si="449"/>
        <v>1320817</v>
      </c>
    </row>
    <row r="14345" spans="1:27" x14ac:dyDescent="0.3">
      <c r="A14345" s="43">
        <v>1417187</v>
      </c>
      <c r="B14345" s="43" t="s">
        <v>3076</v>
      </c>
      <c r="C14345" s="43" t="s">
        <v>544</v>
      </c>
      <c r="E14345" s="43" t="s">
        <v>6263</v>
      </c>
      <c r="F14345" s="43" t="s">
        <v>30</v>
      </c>
      <c r="G14345" s="43">
        <v>49001</v>
      </c>
      <c r="Y14345" s="43" t="str">
        <f t="shared" si="448"/>
        <v/>
      </c>
      <c r="AA14345" s="43" t="e">
        <f t="shared" si="449"/>
        <v>#N/A</v>
      </c>
    </row>
    <row r="14346" spans="1:27" x14ac:dyDescent="0.3">
      <c r="A14346" s="43">
        <v>2178682</v>
      </c>
      <c r="B14346" s="43" t="s">
        <v>3076</v>
      </c>
      <c r="C14346" s="43" t="s">
        <v>484</v>
      </c>
      <c r="E14346" s="43" t="s">
        <v>6263</v>
      </c>
      <c r="F14346" s="43" t="s">
        <v>28</v>
      </c>
      <c r="G14346" s="43">
        <v>49044</v>
      </c>
      <c r="Y14346" s="43" t="str">
        <f t="shared" si="448"/>
        <v>COMP</v>
      </c>
      <c r="AA14346" s="43">
        <f t="shared" si="449"/>
        <v>2178682</v>
      </c>
    </row>
    <row r="14347" spans="1:27" x14ac:dyDescent="0.3">
      <c r="A14347" s="43">
        <v>1040961</v>
      </c>
      <c r="B14347" s="43" t="s">
        <v>329</v>
      </c>
      <c r="C14347" s="43" t="s">
        <v>389</v>
      </c>
      <c r="E14347" s="43" t="s">
        <v>29</v>
      </c>
      <c r="F14347" s="43" t="s">
        <v>28</v>
      </c>
      <c r="G14347" s="43">
        <v>53060</v>
      </c>
      <c r="Y14347" s="43" t="str">
        <f t="shared" si="448"/>
        <v>COMP</v>
      </c>
      <c r="AA14347" s="43">
        <f t="shared" si="449"/>
        <v>1040961</v>
      </c>
    </row>
    <row r="14348" spans="1:27" x14ac:dyDescent="0.3">
      <c r="A14348" s="43">
        <v>1044475</v>
      </c>
      <c r="B14348" s="43" t="s">
        <v>329</v>
      </c>
      <c r="C14348" s="43" t="s">
        <v>9627</v>
      </c>
      <c r="E14348" s="43" t="s">
        <v>29</v>
      </c>
      <c r="F14348" s="43" t="s">
        <v>28</v>
      </c>
      <c r="G14348" s="43">
        <v>53060</v>
      </c>
      <c r="Y14348" s="43" t="str">
        <f t="shared" si="448"/>
        <v>COMP</v>
      </c>
      <c r="AA14348" s="43">
        <f t="shared" si="449"/>
        <v>1044475</v>
      </c>
    </row>
    <row r="14349" spans="1:27" x14ac:dyDescent="0.3">
      <c r="A14349" s="43">
        <v>1502489</v>
      </c>
      <c r="B14349" s="43" t="s">
        <v>329</v>
      </c>
      <c r="C14349" s="43" t="s">
        <v>375</v>
      </c>
      <c r="E14349" s="43" t="s">
        <v>6263</v>
      </c>
      <c r="F14349" s="43" t="s">
        <v>28</v>
      </c>
      <c r="G14349" s="43">
        <v>44045</v>
      </c>
      <c r="Y14349" s="43" t="str">
        <f t="shared" si="448"/>
        <v>COMP</v>
      </c>
      <c r="AA14349" s="43">
        <f t="shared" si="449"/>
        <v>1502489</v>
      </c>
    </row>
    <row r="14350" spans="1:27" x14ac:dyDescent="0.3">
      <c r="A14350" s="43">
        <v>1013587</v>
      </c>
      <c r="B14350" s="43" t="s">
        <v>329</v>
      </c>
      <c r="C14350" s="43" t="s">
        <v>1904</v>
      </c>
      <c r="E14350" s="43" t="s">
        <v>6263</v>
      </c>
      <c r="F14350" s="43" t="s">
        <v>28</v>
      </c>
      <c r="G14350" s="43">
        <v>44098</v>
      </c>
      <c r="Y14350" s="43" t="str">
        <f t="shared" si="448"/>
        <v/>
      </c>
      <c r="AA14350" s="43" t="e">
        <f t="shared" si="449"/>
        <v>#N/A</v>
      </c>
    </row>
    <row r="14351" spans="1:27" x14ac:dyDescent="0.3">
      <c r="A14351" s="43">
        <v>680757</v>
      </c>
      <c r="B14351" s="43" t="s">
        <v>329</v>
      </c>
      <c r="C14351" s="43" t="s">
        <v>237</v>
      </c>
      <c r="E14351" s="43" t="s">
        <v>29</v>
      </c>
      <c r="F14351" s="43" t="s">
        <v>30</v>
      </c>
      <c r="G14351" s="43">
        <v>44067</v>
      </c>
      <c r="Y14351" s="43" t="str">
        <f t="shared" si="448"/>
        <v>COMP</v>
      </c>
      <c r="AA14351" s="43">
        <f t="shared" si="449"/>
        <v>680757</v>
      </c>
    </row>
    <row r="14352" spans="1:27" x14ac:dyDescent="0.3">
      <c r="A14352" s="43">
        <v>1572142</v>
      </c>
      <c r="B14352" s="43" t="s">
        <v>329</v>
      </c>
      <c r="C14352" s="43" t="s">
        <v>984</v>
      </c>
      <c r="E14352" s="43" t="s">
        <v>6263</v>
      </c>
      <c r="F14352" s="43" t="s">
        <v>28</v>
      </c>
      <c r="G14352" s="43">
        <v>44013</v>
      </c>
      <c r="Y14352" s="43" t="str">
        <f t="shared" si="448"/>
        <v/>
      </c>
      <c r="AA14352" s="43" t="e">
        <f t="shared" si="449"/>
        <v>#N/A</v>
      </c>
    </row>
    <row r="14353" spans="1:27" x14ac:dyDescent="0.3">
      <c r="A14353" s="43">
        <v>647986</v>
      </c>
      <c r="B14353" s="43" t="s">
        <v>329</v>
      </c>
      <c r="C14353" s="43" t="s">
        <v>495</v>
      </c>
      <c r="E14353" s="43" t="s">
        <v>29</v>
      </c>
      <c r="F14353" s="43" t="s">
        <v>30</v>
      </c>
      <c r="G14353" s="43">
        <v>44045</v>
      </c>
      <c r="Y14353" s="43" t="str">
        <f t="shared" si="448"/>
        <v>COMP</v>
      </c>
      <c r="AA14353" s="43">
        <f t="shared" si="449"/>
        <v>647986</v>
      </c>
    </row>
    <row r="14354" spans="1:27" x14ac:dyDescent="0.3">
      <c r="A14354" s="43">
        <v>2014505</v>
      </c>
      <c r="B14354" s="43" t="s">
        <v>329</v>
      </c>
      <c r="C14354" s="43" t="s">
        <v>989</v>
      </c>
      <c r="E14354" s="43" t="s">
        <v>6263</v>
      </c>
      <c r="F14354" s="43" t="s">
        <v>30</v>
      </c>
      <c r="G14354" s="43">
        <v>44012</v>
      </c>
      <c r="Y14354" s="43" t="str">
        <f t="shared" si="448"/>
        <v/>
      </c>
      <c r="AA14354" s="43" t="e">
        <f t="shared" si="449"/>
        <v>#N/A</v>
      </c>
    </row>
    <row r="14355" spans="1:27" x14ac:dyDescent="0.3">
      <c r="A14355" s="43">
        <v>1978672</v>
      </c>
      <c r="B14355" s="43" t="s">
        <v>329</v>
      </c>
      <c r="C14355" s="43" t="s">
        <v>2859</v>
      </c>
      <c r="E14355" s="43" t="s">
        <v>34</v>
      </c>
      <c r="F14355" s="43" t="s">
        <v>30</v>
      </c>
      <c r="G14355" s="43">
        <v>44122</v>
      </c>
      <c r="Y14355" s="43" t="str">
        <f t="shared" si="448"/>
        <v>COMP</v>
      </c>
      <c r="AA14355" s="43">
        <f t="shared" si="449"/>
        <v>1978672</v>
      </c>
    </row>
    <row r="14356" spans="1:27" x14ac:dyDescent="0.3">
      <c r="A14356" s="43">
        <v>2406245</v>
      </c>
      <c r="B14356" s="43" t="s">
        <v>329</v>
      </c>
      <c r="C14356" s="43" t="s">
        <v>499</v>
      </c>
      <c r="E14356" s="43" t="s">
        <v>31</v>
      </c>
      <c r="F14356" s="43" t="s">
        <v>28</v>
      </c>
      <c r="G14356" s="43">
        <v>44098</v>
      </c>
      <c r="Y14356" s="43" t="str">
        <f t="shared" si="448"/>
        <v/>
      </c>
      <c r="AA14356" s="43" t="e">
        <f t="shared" si="449"/>
        <v>#N/A</v>
      </c>
    </row>
    <row r="14357" spans="1:27" x14ac:dyDescent="0.3">
      <c r="A14357" s="43">
        <v>2259871</v>
      </c>
      <c r="B14357" s="43" t="s">
        <v>329</v>
      </c>
      <c r="C14357" s="43" t="s">
        <v>343</v>
      </c>
      <c r="E14357" s="43" t="s">
        <v>6263</v>
      </c>
      <c r="F14357" s="43" t="s">
        <v>28</v>
      </c>
      <c r="G14357" s="43">
        <v>72041</v>
      </c>
      <c r="Y14357" s="43" t="str">
        <f t="shared" si="448"/>
        <v/>
      </c>
      <c r="AA14357" s="43" t="e">
        <f t="shared" si="449"/>
        <v>#N/A</v>
      </c>
    </row>
    <row r="14358" spans="1:27" x14ac:dyDescent="0.3">
      <c r="A14358" s="43">
        <v>749735</v>
      </c>
      <c r="B14358" s="43" t="s">
        <v>329</v>
      </c>
      <c r="C14358" s="43" t="s">
        <v>887</v>
      </c>
      <c r="E14358" s="43" t="s">
        <v>29</v>
      </c>
      <c r="F14358" s="43" t="s">
        <v>28</v>
      </c>
      <c r="G14358" s="43">
        <v>44045</v>
      </c>
      <c r="Y14358" s="43" t="str">
        <f t="shared" si="448"/>
        <v>COMP</v>
      </c>
      <c r="AA14358" s="43">
        <f t="shared" si="449"/>
        <v>749735</v>
      </c>
    </row>
    <row r="14359" spans="1:27" x14ac:dyDescent="0.3">
      <c r="A14359" s="43">
        <v>1992974</v>
      </c>
      <c r="B14359" s="43" t="s">
        <v>329</v>
      </c>
      <c r="C14359" s="43" t="s">
        <v>287</v>
      </c>
      <c r="E14359" s="43" t="s">
        <v>6263</v>
      </c>
      <c r="F14359" s="43" t="s">
        <v>28</v>
      </c>
      <c r="G14359" s="43">
        <v>53022</v>
      </c>
      <c r="Y14359" s="43" t="str">
        <f t="shared" si="448"/>
        <v/>
      </c>
      <c r="AA14359" s="43" t="e">
        <f t="shared" si="449"/>
        <v>#N/A</v>
      </c>
    </row>
    <row r="14360" spans="1:27" x14ac:dyDescent="0.3">
      <c r="A14360" s="43">
        <v>1769105</v>
      </c>
      <c r="B14360" s="43" t="s">
        <v>9628</v>
      </c>
      <c r="C14360" s="43" t="s">
        <v>9629</v>
      </c>
      <c r="E14360" s="43" t="s">
        <v>35</v>
      </c>
      <c r="F14360" s="43" t="s">
        <v>28</v>
      </c>
      <c r="G14360" s="43">
        <v>72041</v>
      </c>
      <c r="Y14360" s="43" t="str">
        <f t="shared" si="448"/>
        <v>COMP</v>
      </c>
      <c r="AA14360" s="43">
        <f t="shared" si="449"/>
        <v>1769105</v>
      </c>
    </row>
    <row r="14361" spans="1:27" x14ac:dyDescent="0.3">
      <c r="A14361" s="43">
        <v>1497026</v>
      </c>
      <c r="B14361" s="43" t="s">
        <v>9628</v>
      </c>
      <c r="C14361" s="43" t="s">
        <v>292</v>
      </c>
      <c r="E14361" s="43" t="s">
        <v>6263</v>
      </c>
      <c r="F14361" s="43" t="s">
        <v>30</v>
      </c>
      <c r="G14361" s="43">
        <v>72041</v>
      </c>
      <c r="Y14361" s="43" t="str">
        <f t="shared" si="448"/>
        <v/>
      </c>
      <c r="AA14361" s="43" t="e">
        <f t="shared" si="449"/>
        <v>#N/A</v>
      </c>
    </row>
    <row r="14362" spans="1:27" x14ac:dyDescent="0.3">
      <c r="A14362" s="43">
        <v>2137804</v>
      </c>
      <c r="B14362" s="43" t="s">
        <v>9630</v>
      </c>
      <c r="C14362" s="43" t="s">
        <v>399</v>
      </c>
      <c r="E14362" s="43" t="s">
        <v>6263</v>
      </c>
      <c r="F14362" s="43" t="s">
        <v>28</v>
      </c>
      <c r="G14362" s="43">
        <v>72053</v>
      </c>
      <c r="Y14362" s="43" t="str">
        <f t="shared" si="448"/>
        <v/>
      </c>
      <c r="AA14362" s="43" t="e">
        <f t="shared" si="449"/>
        <v>#N/A</v>
      </c>
    </row>
    <row r="14363" spans="1:27" x14ac:dyDescent="0.3">
      <c r="A14363" s="43">
        <v>2316843</v>
      </c>
      <c r="B14363" s="43" t="s">
        <v>9630</v>
      </c>
      <c r="C14363" s="43" t="s">
        <v>8021</v>
      </c>
      <c r="E14363" s="43" t="s">
        <v>34</v>
      </c>
      <c r="F14363" s="43" t="s">
        <v>30</v>
      </c>
      <c r="G14363" s="43">
        <v>53060</v>
      </c>
      <c r="Y14363" s="43" t="str">
        <f t="shared" si="448"/>
        <v>COMP</v>
      </c>
      <c r="AA14363" s="43">
        <f t="shared" si="449"/>
        <v>2316843</v>
      </c>
    </row>
    <row r="14364" spans="1:27" x14ac:dyDescent="0.3">
      <c r="A14364" s="43">
        <v>2316845</v>
      </c>
      <c r="B14364" s="43" t="s">
        <v>9630</v>
      </c>
      <c r="C14364" s="43" t="s">
        <v>644</v>
      </c>
      <c r="E14364" s="43" t="s">
        <v>34</v>
      </c>
      <c r="F14364" s="43" t="s">
        <v>30</v>
      </c>
      <c r="G14364" s="43">
        <v>53060</v>
      </c>
      <c r="Y14364" s="43" t="str">
        <f t="shared" si="448"/>
        <v>COMP</v>
      </c>
      <c r="AA14364" s="43">
        <f t="shared" si="449"/>
        <v>2316845</v>
      </c>
    </row>
    <row r="14365" spans="1:27" x14ac:dyDescent="0.3">
      <c r="A14365" s="43">
        <v>2351547</v>
      </c>
      <c r="B14365" s="43" t="s">
        <v>9631</v>
      </c>
      <c r="C14365" s="43" t="s">
        <v>6777</v>
      </c>
      <c r="E14365" s="43" t="s">
        <v>6263</v>
      </c>
      <c r="F14365" s="43" t="s">
        <v>30</v>
      </c>
      <c r="G14365" s="43">
        <v>85078</v>
      </c>
      <c r="Y14365" s="43" t="str">
        <f t="shared" si="448"/>
        <v/>
      </c>
      <c r="AA14365" s="43" t="e">
        <f t="shared" si="449"/>
        <v>#N/A</v>
      </c>
    </row>
    <row r="14366" spans="1:27" x14ac:dyDescent="0.3">
      <c r="A14366" s="43">
        <v>2373186</v>
      </c>
      <c r="B14366" s="43" t="s">
        <v>9631</v>
      </c>
      <c r="C14366" s="43" t="s">
        <v>175</v>
      </c>
      <c r="E14366" s="43" t="s">
        <v>6263</v>
      </c>
      <c r="F14366" s="43" t="s">
        <v>28</v>
      </c>
      <c r="G14366" s="43">
        <v>44090</v>
      </c>
      <c r="Y14366" s="43" t="str">
        <f t="shared" si="448"/>
        <v/>
      </c>
      <c r="AA14366" s="43" t="e">
        <f t="shared" si="449"/>
        <v>#N/A</v>
      </c>
    </row>
    <row r="14367" spans="1:27" x14ac:dyDescent="0.3">
      <c r="A14367" s="43">
        <v>1652932</v>
      </c>
      <c r="B14367" s="43" t="s">
        <v>9631</v>
      </c>
      <c r="C14367" s="43" t="s">
        <v>9265</v>
      </c>
      <c r="E14367" s="43" t="s">
        <v>6263</v>
      </c>
      <c r="F14367" s="43" t="s">
        <v>28</v>
      </c>
      <c r="G14367" s="43">
        <v>85033</v>
      </c>
      <c r="Y14367" s="43" t="str">
        <f t="shared" si="448"/>
        <v>COMP</v>
      </c>
      <c r="AA14367" s="43">
        <f t="shared" si="449"/>
        <v>1652932</v>
      </c>
    </row>
    <row r="14368" spans="1:27" x14ac:dyDescent="0.3">
      <c r="A14368" s="43">
        <v>1937273</v>
      </c>
      <c r="B14368" s="43" t="s">
        <v>9632</v>
      </c>
      <c r="C14368" s="43" t="s">
        <v>475</v>
      </c>
      <c r="E14368" s="43" t="s">
        <v>6263</v>
      </c>
      <c r="F14368" s="43" t="s">
        <v>28</v>
      </c>
      <c r="G14368" s="43">
        <v>53013</v>
      </c>
      <c r="Y14368" s="43" t="str">
        <f t="shared" si="448"/>
        <v/>
      </c>
      <c r="AA14368" s="43" t="e">
        <f t="shared" si="449"/>
        <v>#N/A</v>
      </c>
    </row>
    <row r="14369" spans="1:27" x14ac:dyDescent="0.3">
      <c r="A14369" s="43">
        <v>2024884</v>
      </c>
      <c r="B14369" s="43" t="s">
        <v>9633</v>
      </c>
      <c r="C14369" s="43" t="s">
        <v>212</v>
      </c>
      <c r="E14369" s="43" t="s">
        <v>35</v>
      </c>
      <c r="F14369" s="43" t="s">
        <v>30</v>
      </c>
      <c r="G14369" s="43">
        <v>72021</v>
      </c>
      <c r="Y14369" s="43" t="str">
        <f t="shared" si="448"/>
        <v>COMP</v>
      </c>
      <c r="AA14369" s="43">
        <f t="shared" si="449"/>
        <v>2024884</v>
      </c>
    </row>
    <row r="14370" spans="1:27" x14ac:dyDescent="0.3">
      <c r="A14370" s="43">
        <v>495904</v>
      </c>
      <c r="B14370" s="43" t="s">
        <v>9634</v>
      </c>
      <c r="C14370" s="43" t="s">
        <v>3214</v>
      </c>
      <c r="E14370" s="43" t="s">
        <v>29</v>
      </c>
      <c r="F14370" s="43" t="s">
        <v>28</v>
      </c>
      <c r="G14370" s="43">
        <v>44027</v>
      </c>
      <c r="Y14370" s="43" t="str">
        <f t="shared" si="448"/>
        <v>COMP</v>
      </c>
      <c r="AA14370" s="43">
        <f t="shared" si="449"/>
        <v>495904</v>
      </c>
    </row>
    <row r="14371" spans="1:27" x14ac:dyDescent="0.3">
      <c r="A14371" s="43">
        <v>2154910</v>
      </c>
      <c r="B14371" s="43" t="s">
        <v>9634</v>
      </c>
      <c r="C14371" s="43" t="s">
        <v>9635</v>
      </c>
      <c r="E14371" s="43" t="s">
        <v>6263</v>
      </c>
      <c r="F14371" s="43" t="s">
        <v>30</v>
      </c>
      <c r="G14371" s="43">
        <v>44055</v>
      </c>
      <c r="Y14371" s="43" t="str">
        <f t="shared" si="448"/>
        <v/>
      </c>
      <c r="AA14371" s="43" t="e">
        <f t="shared" si="449"/>
        <v>#N/A</v>
      </c>
    </row>
    <row r="14372" spans="1:27" x14ac:dyDescent="0.3">
      <c r="A14372" s="43">
        <v>2398836</v>
      </c>
      <c r="B14372" s="43" t="s">
        <v>9634</v>
      </c>
      <c r="C14372" s="43" t="s">
        <v>777</v>
      </c>
      <c r="E14372" s="43" t="s">
        <v>29</v>
      </c>
      <c r="F14372" s="43" t="s">
        <v>30</v>
      </c>
      <c r="G14372" s="43">
        <v>44099</v>
      </c>
      <c r="Y14372" s="43" t="str">
        <f t="shared" si="448"/>
        <v/>
      </c>
      <c r="AA14372" s="43" t="e">
        <f t="shared" si="449"/>
        <v>#N/A</v>
      </c>
    </row>
    <row r="14373" spans="1:27" x14ac:dyDescent="0.3">
      <c r="A14373" s="43">
        <v>1967060</v>
      </c>
      <c r="B14373" s="43" t="s">
        <v>9634</v>
      </c>
      <c r="C14373" s="43" t="s">
        <v>175</v>
      </c>
      <c r="E14373" s="43" t="s">
        <v>6263</v>
      </c>
      <c r="F14373" s="43" t="s">
        <v>28</v>
      </c>
      <c r="G14373" s="43">
        <v>44055</v>
      </c>
      <c r="Y14373" s="43" t="str">
        <f t="shared" si="448"/>
        <v/>
      </c>
      <c r="AA14373" s="43" t="e">
        <f t="shared" si="449"/>
        <v>#N/A</v>
      </c>
    </row>
    <row r="14374" spans="1:27" x14ac:dyDescent="0.3">
      <c r="A14374" s="43">
        <v>2356204</v>
      </c>
      <c r="B14374" s="43" t="s">
        <v>9634</v>
      </c>
      <c r="C14374" s="43" t="s">
        <v>6991</v>
      </c>
      <c r="E14374" s="43" t="s">
        <v>6263</v>
      </c>
      <c r="F14374" s="43" t="s">
        <v>30</v>
      </c>
      <c r="G14374" s="43">
        <v>44067</v>
      </c>
      <c r="Y14374" s="43" t="str">
        <f t="shared" si="448"/>
        <v/>
      </c>
      <c r="AA14374" s="43" t="e">
        <f t="shared" si="449"/>
        <v>#N/A</v>
      </c>
    </row>
    <row r="14375" spans="1:27" x14ac:dyDescent="0.3">
      <c r="A14375" s="43">
        <v>1942420</v>
      </c>
      <c r="B14375" s="43" t="s">
        <v>3082</v>
      </c>
      <c r="C14375" s="43" t="s">
        <v>241</v>
      </c>
      <c r="E14375" s="43" t="s">
        <v>6263</v>
      </c>
      <c r="F14375" s="43" t="s">
        <v>28</v>
      </c>
      <c r="G14375" s="43">
        <v>49072</v>
      </c>
      <c r="Y14375" s="43" t="str">
        <f t="shared" si="448"/>
        <v/>
      </c>
      <c r="AA14375" s="43" t="e">
        <f t="shared" si="449"/>
        <v>#N/A</v>
      </c>
    </row>
    <row r="14376" spans="1:27" x14ac:dyDescent="0.3">
      <c r="A14376" s="43">
        <v>1485695</v>
      </c>
      <c r="B14376" s="43" t="s">
        <v>3082</v>
      </c>
      <c r="C14376" s="43" t="s">
        <v>399</v>
      </c>
      <c r="E14376" s="43" t="s">
        <v>6263</v>
      </c>
      <c r="F14376" s="43" t="s">
        <v>28</v>
      </c>
      <c r="G14376" s="43">
        <v>72017</v>
      </c>
      <c r="Y14376" s="43" t="str">
        <f t="shared" si="448"/>
        <v>COMP</v>
      </c>
      <c r="AA14376" s="43">
        <f t="shared" si="449"/>
        <v>1485695</v>
      </c>
    </row>
    <row r="14377" spans="1:27" x14ac:dyDescent="0.3">
      <c r="A14377" s="43">
        <v>1565996</v>
      </c>
      <c r="B14377" s="43" t="s">
        <v>3082</v>
      </c>
      <c r="C14377" s="43" t="s">
        <v>1089</v>
      </c>
      <c r="E14377" s="43" t="s">
        <v>31</v>
      </c>
      <c r="F14377" s="43" t="s">
        <v>28</v>
      </c>
      <c r="G14377" s="43">
        <v>72017</v>
      </c>
      <c r="Y14377" s="43" t="str">
        <f t="shared" si="448"/>
        <v>COMP</v>
      </c>
      <c r="AA14377" s="43">
        <f t="shared" si="449"/>
        <v>1565996</v>
      </c>
    </row>
    <row r="14378" spans="1:27" x14ac:dyDescent="0.3">
      <c r="A14378" s="43">
        <v>1411819</v>
      </c>
      <c r="B14378" s="43" t="s">
        <v>3082</v>
      </c>
      <c r="C14378" s="43" t="s">
        <v>1752</v>
      </c>
      <c r="E14378" s="43" t="s">
        <v>6263</v>
      </c>
      <c r="F14378" s="43" t="s">
        <v>30</v>
      </c>
      <c r="G14378" s="43">
        <v>72017</v>
      </c>
      <c r="Y14378" s="43" t="str">
        <f t="shared" si="448"/>
        <v>COMP</v>
      </c>
      <c r="AA14378" s="43">
        <f t="shared" si="449"/>
        <v>1411819</v>
      </c>
    </row>
    <row r="14379" spans="1:27" x14ac:dyDescent="0.3">
      <c r="A14379" s="43">
        <v>2406655</v>
      </c>
      <c r="B14379" s="43" t="s">
        <v>3082</v>
      </c>
      <c r="C14379" s="43" t="s">
        <v>2021</v>
      </c>
      <c r="E14379" s="43" t="s">
        <v>6263</v>
      </c>
      <c r="F14379" s="43" t="s">
        <v>30</v>
      </c>
      <c r="G14379" s="43">
        <v>49072</v>
      </c>
      <c r="Y14379" s="43" t="str">
        <f t="shared" si="448"/>
        <v/>
      </c>
      <c r="AA14379" s="43" t="e">
        <f t="shared" si="449"/>
        <v>#N/A</v>
      </c>
    </row>
    <row r="14380" spans="1:27" x14ac:dyDescent="0.3">
      <c r="A14380" s="43">
        <v>1468962</v>
      </c>
      <c r="B14380" s="43" t="s">
        <v>3082</v>
      </c>
      <c r="C14380" s="43" t="s">
        <v>239</v>
      </c>
      <c r="E14380" s="43" t="s">
        <v>6263</v>
      </c>
      <c r="F14380" s="43" t="s">
        <v>30</v>
      </c>
      <c r="G14380" s="43">
        <v>49017</v>
      </c>
      <c r="Y14380" s="43" t="str">
        <f t="shared" si="448"/>
        <v>COMP</v>
      </c>
      <c r="AA14380" s="43">
        <f t="shared" si="449"/>
        <v>1468962</v>
      </c>
    </row>
    <row r="14381" spans="1:27" x14ac:dyDescent="0.3">
      <c r="A14381" s="43">
        <v>378109</v>
      </c>
      <c r="B14381" s="43" t="s">
        <v>6340</v>
      </c>
      <c r="C14381" s="43" t="s">
        <v>175</v>
      </c>
      <c r="E14381" s="43" t="s">
        <v>6263</v>
      </c>
      <c r="F14381" s="43" t="s">
        <v>28</v>
      </c>
      <c r="G14381" s="43">
        <v>44039</v>
      </c>
      <c r="Y14381" s="43" t="str">
        <f t="shared" si="448"/>
        <v>COMP</v>
      </c>
      <c r="AA14381" s="43">
        <f t="shared" si="449"/>
        <v>378109</v>
      </c>
    </row>
    <row r="14382" spans="1:27" x14ac:dyDescent="0.3">
      <c r="A14382" s="43">
        <v>2435248</v>
      </c>
      <c r="B14382" s="43" t="s">
        <v>9636</v>
      </c>
      <c r="C14382" s="43" t="s">
        <v>401</v>
      </c>
      <c r="E14382" s="43" t="s">
        <v>6263</v>
      </c>
      <c r="F14382" s="43" t="s">
        <v>30</v>
      </c>
      <c r="G14382" s="43">
        <v>44013</v>
      </c>
      <c r="Y14382" s="43" t="str">
        <f t="shared" si="448"/>
        <v/>
      </c>
      <c r="AA14382" s="43" t="e">
        <f t="shared" si="449"/>
        <v>#N/A</v>
      </c>
    </row>
    <row r="14383" spans="1:27" x14ac:dyDescent="0.3">
      <c r="A14383" s="43">
        <v>2142083</v>
      </c>
      <c r="B14383" s="43" t="s">
        <v>9637</v>
      </c>
      <c r="C14383" s="43" t="s">
        <v>534</v>
      </c>
      <c r="E14383" s="43" t="s">
        <v>6263</v>
      </c>
      <c r="F14383" s="43" t="s">
        <v>30</v>
      </c>
      <c r="G14383" s="43">
        <v>85012</v>
      </c>
      <c r="Y14383" s="43" t="str">
        <f t="shared" si="448"/>
        <v/>
      </c>
      <c r="AA14383" s="43" t="e">
        <f t="shared" si="449"/>
        <v>#N/A</v>
      </c>
    </row>
    <row r="14384" spans="1:27" x14ac:dyDescent="0.3">
      <c r="A14384" s="43">
        <v>1471633</v>
      </c>
      <c r="B14384" s="43" t="s">
        <v>3084</v>
      </c>
      <c r="C14384" s="43" t="s">
        <v>708</v>
      </c>
      <c r="E14384" s="43" t="s">
        <v>34</v>
      </c>
      <c r="F14384" s="43" t="s">
        <v>30</v>
      </c>
      <c r="G14384" s="43">
        <v>49064</v>
      </c>
      <c r="Y14384" s="43" t="str">
        <f t="shared" si="448"/>
        <v>COMP</v>
      </c>
      <c r="AA14384" s="43">
        <f t="shared" si="449"/>
        <v>1471633</v>
      </c>
    </row>
    <row r="14385" spans="1:27" x14ac:dyDescent="0.3">
      <c r="A14385" s="43">
        <v>1233054</v>
      </c>
      <c r="B14385" s="43" t="s">
        <v>3084</v>
      </c>
      <c r="C14385" s="43" t="s">
        <v>440</v>
      </c>
      <c r="E14385" s="43" t="s">
        <v>34</v>
      </c>
      <c r="F14385" s="43" t="s">
        <v>28</v>
      </c>
      <c r="G14385" s="43">
        <v>44039</v>
      </c>
      <c r="Y14385" s="43" t="str">
        <f t="shared" si="448"/>
        <v>COMP</v>
      </c>
      <c r="AA14385" s="43">
        <f t="shared" si="449"/>
        <v>1233054</v>
      </c>
    </row>
    <row r="14386" spans="1:27" x14ac:dyDescent="0.3">
      <c r="A14386" s="43">
        <v>1376220</v>
      </c>
      <c r="B14386" s="43" t="s">
        <v>3084</v>
      </c>
      <c r="C14386" s="43" t="s">
        <v>478</v>
      </c>
      <c r="E14386" s="43" t="s">
        <v>6263</v>
      </c>
      <c r="F14386" s="43" t="s">
        <v>28</v>
      </c>
      <c r="G14386" s="43">
        <v>49004</v>
      </c>
      <c r="Y14386" s="43" t="str">
        <f t="shared" si="448"/>
        <v>COMP</v>
      </c>
      <c r="AA14386" s="43">
        <f t="shared" si="449"/>
        <v>1376220</v>
      </c>
    </row>
    <row r="14387" spans="1:27" x14ac:dyDescent="0.3">
      <c r="A14387" s="43">
        <v>2256091</v>
      </c>
      <c r="B14387" s="43" t="s">
        <v>3084</v>
      </c>
      <c r="C14387" s="43" t="s">
        <v>722</v>
      </c>
      <c r="E14387" s="43" t="s">
        <v>6263</v>
      </c>
      <c r="F14387" s="43" t="s">
        <v>28</v>
      </c>
      <c r="G14387" s="43">
        <v>49072</v>
      </c>
      <c r="Y14387" s="43" t="str">
        <f t="shared" si="448"/>
        <v/>
      </c>
      <c r="AA14387" s="43" t="e">
        <f t="shared" si="449"/>
        <v>#N/A</v>
      </c>
    </row>
    <row r="14388" spans="1:27" x14ac:dyDescent="0.3">
      <c r="A14388" s="43">
        <v>2431921</v>
      </c>
      <c r="B14388" s="43" t="s">
        <v>9638</v>
      </c>
      <c r="C14388" s="43" t="s">
        <v>294</v>
      </c>
      <c r="E14388" s="43" t="s">
        <v>6263</v>
      </c>
      <c r="F14388" s="43" t="s">
        <v>30</v>
      </c>
      <c r="G14388" s="43">
        <v>85004</v>
      </c>
      <c r="Y14388" s="43" t="str">
        <f t="shared" si="448"/>
        <v/>
      </c>
      <c r="AA14388" s="43" t="e">
        <f t="shared" si="449"/>
        <v>#N/A</v>
      </c>
    </row>
    <row r="14389" spans="1:27" x14ac:dyDescent="0.3">
      <c r="A14389" s="43">
        <v>1262553</v>
      </c>
      <c r="B14389" s="43" t="s">
        <v>3086</v>
      </c>
      <c r="C14389" s="43" t="s">
        <v>1429</v>
      </c>
      <c r="E14389" s="43" t="s">
        <v>6263</v>
      </c>
      <c r="F14389" s="43" t="s">
        <v>28</v>
      </c>
      <c r="G14389" s="43">
        <v>72041</v>
      </c>
      <c r="Y14389" s="43" t="str">
        <f t="shared" si="448"/>
        <v/>
      </c>
      <c r="AA14389" s="43" t="e">
        <f t="shared" si="449"/>
        <v>#N/A</v>
      </c>
    </row>
    <row r="14390" spans="1:27" x14ac:dyDescent="0.3">
      <c r="A14390" s="43">
        <v>1936019</v>
      </c>
      <c r="B14390" s="43" t="s">
        <v>9639</v>
      </c>
      <c r="C14390" s="43" t="s">
        <v>819</v>
      </c>
      <c r="E14390" s="43" t="s">
        <v>6263</v>
      </c>
      <c r="F14390" s="43" t="s">
        <v>28</v>
      </c>
      <c r="G14390" s="43">
        <v>49019</v>
      </c>
      <c r="Y14390" s="43" t="str">
        <f t="shared" si="448"/>
        <v/>
      </c>
      <c r="AA14390" s="43" t="e">
        <f t="shared" si="449"/>
        <v>#N/A</v>
      </c>
    </row>
    <row r="14391" spans="1:27" x14ac:dyDescent="0.3">
      <c r="A14391" s="43">
        <v>1166939</v>
      </c>
      <c r="B14391" s="43" t="s">
        <v>9640</v>
      </c>
      <c r="C14391" s="43" t="s">
        <v>2203</v>
      </c>
      <c r="E14391" s="43" t="s">
        <v>6263</v>
      </c>
      <c r="F14391" s="43" t="s">
        <v>30</v>
      </c>
      <c r="G14391" s="43">
        <v>72072</v>
      </c>
      <c r="Y14391" s="43" t="str">
        <f t="shared" si="448"/>
        <v/>
      </c>
      <c r="AA14391" s="43" t="e">
        <f t="shared" si="449"/>
        <v>#N/A</v>
      </c>
    </row>
    <row r="14392" spans="1:27" x14ac:dyDescent="0.3">
      <c r="A14392" s="43">
        <v>1176916</v>
      </c>
      <c r="B14392" s="43" t="s">
        <v>9640</v>
      </c>
      <c r="C14392" s="43" t="s">
        <v>722</v>
      </c>
      <c r="E14392" s="43" t="s">
        <v>6263</v>
      </c>
      <c r="F14392" s="43" t="s">
        <v>28</v>
      </c>
      <c r="G14392" s="43">
        <v>72072</v>
      </c>
      <c r="Y14392" s="43" t="str">
        <f t="shared" si="448"/>
        <v/>
      </c>
      <c r="AA14392" s="43" t="e">
        <f t="shared" si="449"/>
        <v>#N/A</v>
      </c>
    </row>
    <row r="14393" spans="1:27" x14ac:dyDescent="0.3">
      <c r="A14393" s="43">
        <v>1872552</v>
      </c>
      <c r="B14393" s="43" t="s">
        <v>3088</v>
      </c>
      <c r="C14393" s="43" t="s">
        <v>421</v>
      </c>
      <c r="E14393" s="43" t="s">
        <v>35</v>
      </c>
      <c r="F14393" s="43" t="s">
        <v>30</v>
      </c>
      <c r="G14393" s="43">
        <v>44024</v>
      </c>
      <c r="Y14393" s="43" t="str">
        <f t="shared" si="448"/>
        <v>COMP</v>
      </c>
      <c r="AA14393" s="43">
        <f t="shared" si="449"/>
        <v>1872552</v>
      </c>
    </row>
    <row r="14394" spans="1:27" x14ac:dyDescent="0.3">
      <c r="A14394" s="43">
        <v>2410080</v>
      </c>
      <c r="B14394" s="43" t="s">
        <v>3088</v>
      </c>
      <c r="C14394" s="43" t="s">
        <v>299</v>
      </c>
      <c r="E14394" s="43" t="s">
        <v>6263</v>
      </c>
      <c r="F14394" s="43" t="s">
        <v>30</v>
      </c>
      <c r="G14394" s="43">
        <v>72007</v>
      </c>
      <c r="Y14394" s="43" t="str">
        <f t="shared" si="448"/>
        <v/>
      </c>
      <c r="AA14394" s="43" t="e">
        <f t="shared" si="449"/>
        <v>#N/A</v>
      </c>
    </row>
    <row r="14395" spans="1:27" x14ac:dyDescent="0.3">
      <c r="A14395" s="43">
        <v>1619576</v>
      </c>
      <c r="B14395" s="43" t="s">
        <v>9641</v>
      </c>
      <c r="C14395" s="43" t="s">
        <v>202</v>
      </c>
      <c r="E14395" s="43" t="s">
        <v>6263</v>
      </c>
      <c r="F14395" s="43" t="s">
        <v>28</v>
      </c>
      <c r="G14395" s="43">
        <v>44088</v>
      </c>
      <c r="Y14395" s="43" t="str">
        <f t="shared" si="448"/>
        <v>COMP</v>
      </c>
      <c r="AA14395" s="43">
        <f t="shared" si="449"/>
        <v>1619576</v>
      </c>
    </row>
    <row r="14396" spans="1:27" x14ac:dyDescent="0.3">
      <c r="A14396" s="43">
        <v>2162945</v>
      </c>
      <c r="B14396" s="43" t="s">
        <v>9642</v>
      </c>
      <c r="C14396" s="43" t="s">
        <v>193</v>
      </c>
      <c r="E14396" s="43" t="s">
        <v>6263</v>
      </c>
      <c r="F14396" s="43" t="s">
        <v>28</v>
      </c>
      <c r="G14396" s="43">
        <v>53062</v>
      </c>
      <c r="Y14396" s="43" t="str">
        <f t="shared" si="448"/>
        <v>COMP</v>
      </c>
      <c r="AA14396" s="43">
        <f t="shared" si="449"/>
        <v>2162945</v>
      </c>
    </row>
    <row r="14397" spans="1:27" x14ac:dyDescent="0.3">
      <c r="A14397" s="43">
        <v>2243887</v>
      </c>
      <c r="B14397" s="43" t="s">
        <v>3091</v>
      </c>
      <c r="C14397" s="43" t="s">
        <v>2436</v>
      </c>
      <c r="E14397" s="43" t="s">
        <v>35</v>
      </c>
      <c r="F14397" s="43" t="s">
        <v>30</v>
      </c>
      <c r="G14397" s="43">
        <v>53019</v>
      </c>
      <c r="Y14397" s="43" t="str">
        <f t="shared" si="448"/>
        <v>COMP</v>
      </c>
      <c r="AA14397" s="43">
        <f t="shared" si="449"/>
        <v>2243887</v>
      </c>
    </row>
    <row r="14398" spans="1:27" x14ac:dyDescent="0.3">
      <c r="A14398" s="43">
        <v>1118388</v>
      </c>
      <c r="B14398" s="43" t="s">
        <v>3091</v>
      </c>
      <c r="C14398" s="43" t="s">
        <v>421</v>
      </c>
      <c r="E14398" s="43" t="s">
        <v>6263</v>
      </c>
      <c r="F14398" s="43" t="s">
        <v>30</v>
      </c>
      <c r="G14398" s="43">
        <v>53062</v>
      </c>
      <c r="Y14398" s="43" t="str">
        <f t="shared" si="448"/>
        <v/>
      </c>
      <c r="AA14398" s="43" t="e">
        <f t="shared" si="449"/>
        <v>#N/A</v>
      </c>
    </row>
    <row r="14399" spans="1:27" x14ac:dyDescent="0.3">
      <c r="A14399" s="43">
        <v>2177919</v>
      </c>
      <c r="B14399" s="43" t="s">
        <v>3091</v>
      </c>
      <c r="C14399" s="43" t="s">
        <v>502</v>
      </c>
      <c r="E14399" s="43" t="s">
        <v>6263</v>
      </c>
      <c r="F14399" s="43" t="s">
        <v>30</v>
      </c>
      <c r="G14399" s="43">
        <v>53061</v>
      </c>
      <c r="Y14399" s="43" t="str">
        <f t="shared" si="448"/>
        <v/>
      </c>
      <c r="AA14399" s="43" t="e">
        <f t="shared" si="449"/>
        <v>#N/A</v>
      </c>
    </row>
    <row r="14400" spans="1:27" x14ac:dyDescent="0.3">
      <c r="A14400" s="43">
        <v>2269293</v>
      </c>
      <c r="B14400" s="43" t="s">
        <v>3091</v>
      </c>
      <c r="C14400" s="43" t="s">
        <v>316</v>
      </c>
      <c r="E14400" s="43" t="s">
        <v>6263</v>
      </c>
      <c r="F14400" s="43" t="s">
        <v>28</v>
      </c>
      <c r="G14400" s="43">
        <v>53004</v>
      </c>
      <c r="Y14400" s="43" t="str">
        <f t="shared" si="448"/>
        <v/>
      </c>
      <c r="AA14400" s="43" t="e">
        <f t="shared" si="449"/>
        <v>#N/A</v>
      </c>
    </row>
    <row r="14401" spans="1:27" x14ac:dyDescent="0.3">
      <c r="A14401" s="43">
        <v>2243889</v>
      </c>
      <c r="B14401" s="43" t="s">
        <v>3091</v>
      </c>
      <c r="C14401" s="43" t="s">
        <v>659</v>
      </c>
      <c r="E14401" s="43" t="s">
        <v>6263</v>
      </c>
      <c r="F14401" s="43" t="s">
        <v>28</v>
      </c>
      <c r="G14401" s="43">
        <v>53019</v>
      </c>
      <c r="Y14401" s="43" t="str">
        <f t="shared" si="448"/>
        <v/>
      </c>
      <c r="AA14401" s="43" t="e">
        <f t="shared" si="449"/>
        <v>#N/A</v>
      </c>
    </row>
    <row r="14402" spans="1:27" x14ac:dyDescent="0.3">
      <c r="A14402" s="43">
        <v>2381912</v>
      </c>
      <c r="B14402" s="43" t="s">
        <v>3091</v>
      </c>
      <c r="C14402" s="43" t="s">
        <v>239</v>
      </c>
      <c r="E14402" s="43" t="s">
        <v>6263</v>
      </c>
      <c r="F14402" s="43" t="s">
        <v>30</v>
      </c>
      <c r="G14402" s="43">
        <v>72041</v>
      </c>
      <c r="Y14402" s="43" t="str">
        <f t="shared" ref="Y14402:Y14465" si="450">IF(ISERROR(AA14402)=FALSE,"COMP","")</f>
        <v/>
      </c>
      <c r="AA14402" s="43" t="e">
        <f t="shared" si="449"/>
        <v>#N/A</v>
      </c>
    </row>
    <row r="14403" spans="1:27" x14ac:dyDescent="0.3">
      <c r="A14403" s="43">
        <v>1279510</v>
      </c>
      <c r="B14403" s="43" t="s">
        <v>9643</v>
      </c>
      <c r="C14403" s="43" t="s">
        <v>512</v>
      </c>
      <c r="E14403" s="43" t="s">
        <v>29</v>
      </c>
      <c r="F14403" s="43" t="s">
        <v>28</v>
      </c>
      <c r="G14403" s="43">
        <v>53064</v>
      </c>
      <c r="Y14403" s="43" t="str">
        <f t="shared" si="450"/>
        <v>COMP</v>
      </c>
      <c r="AA14403" s="43">
        <f t="shared" ref="AA14403:AA14466" si="451">VLOOKUP(A14403,Z:Z,1,FALSE)</f>
        <v>1279510</v>
      </c>
    </row>
    <row r="14404" spans="1:27" x14ac:dyDescent="0.3">
      <c r="A14404" s="43">
        <v>1417753</v>
      </c>
      <c r="B14404" s="43" t="s">
        <v>9644</v>
      </c>
      <c r="C14404" s="43" t="s">
        <v>397</v>
      </c>
      <c r="E14404" s="43" t="s">
        <v>6263</v>
      </c>
      <c r="F14404" s="43" t="s">
        <v>28</v>
      </c>
      <c r="G14404" s="43">
        <v>44105</v>
      </c>
      <c r="Y14404" s="43" t="str">
        <f t="shared" si="450"/>
        <v/>
      </c>
      <c r="AA14404" s="43" t="e">
        <f t="shared" si="451"/>
        <v>#N/A</v>
      </c>
    </row>
    <row r="14405" spans="1:27" x14ac:dyDescent="0.3">
      <c r="A14405" s="43">
        <v>1681217</v>
      </c>
      <c r="B14405" s="43" t="s">
        <v>9644</v>
      </c>
      <c r="C14405" s="43" t="s">
        <v>340</v>
      </c>
      <c r="E14405" s="43" t="s">
        <v>6263</v>
      </c>
      <c r="F14405" s="43" t="s">
        <v>30</v>
      </c>
      <c r="G14405" s="43">
        <v>44105</v>
      </c>
      <c r="Y14405" s="43" t="str">
        <f t="shared" si="450"/>
        <v/>
      </c>
      <c r="AA14405" s="43" t="e">
        <f t="shared" si="451"/>
        <v>#N/A</v>
      </c>
    </row>
    <row r="14406" spans="1:27" x14ac:dyDescent="0.3">
      <c r="A14406" s="43">
        <v>1667647</v>
      </c>
      <c r="B14406" s="43" t="s">
        <v>9645</v>
      </c>
      <c r="C14406" s="43" t="s">
        <v>3677</v>
      </c>
      <c r="E14406" s="43" t="s">
        <v>35</v>
      </c>
      <c r="F14406" s="43" t="s">
        <v>28</v>
      </c>
      <c r="G14406" s="43">
        <v>44067</v>
      </c>
      <c r="Y14406" s="43" t="str">
        <f t="shared" si="450"/>
        <v>COMP</v>
      </c>
      <c r="AA14406" s="43">
        <f t="shared" si="451"/>
        <v>1667647</v>
      </c>
    </row>
    <row r="14407" spans="1:27" x14ac:dyDescent="0.3">
      <c r="A14407" s="43">
        <v>1843241</v>
      </c>
      <c r="B14407" s="43" t="s">
        <v>9645</v>
      </c>
      <c r="C14407" s="43" t="s">
        <v>1034</v>
      </c>
      <c r="E14407" s="43" t="s">
        <v>29</v>
      </c>
      <c r="F14407" s="43" t="s">
        <v>30</v>
      </c>
      <c r="G14407" s="43">
        <v>44039</v>
      </c>
      <c r="Y14407" s="43" t="str">
        <f t="shared" si="450"/>
        <v/>
      </c>
      <c r="AA14407" s="43" t="e">
        <f t="shared" si="451"/>
        <v>#N/A</v>
      </c>
    </row>
    <row r="14408" spans="1:27" x14ac:dyDescent="0.3">
      <c r="A14408" s="43">
        <v>1887660</v>
      </c>
      <c r="B14408" s="43" t="s">
        <v>9646</v>
      </c>
      <c r="C14408" s="43" t="s">
        <v>3478</v>
      </c>
      <c r="E14408" s="43" t="s">
        <v>35</v>
      </c>
      <c r="F14408" s="43" t="s">
        <v>28</v>
      </c>
      <c r="G14408" s="43">
        <v>44038</v>
      </c>
      <c r="Y14408" s="43" t="str">
        <f t="shared" si="450"/>
        <v>COMP</v>
      </c>
      <c r="AA14408" s="43">
        <f t="shared" si="451"/>
        <v>1887660</v>
      </c>
    </row>
    <row r="14409" spans="1:27" x14ac:dyDescent="0.3">
      <c r="A14409" s="43">
        <v>2338892</v>
      </c>
      <c r="B14409" s="43" t="s">
        <v>9647</v>
      </c>
      <c r="C14409" s="43" t="s">
        <v>456</v>
      </c>
      <c r="E14409" s="43" t="s">
        <v>34</v>
      </c>
      <c r="F14409" s="43" t="s">
        <v>28</v>
      </c>
      <c r="G14409" s="43">
        <v>44049</v>
      </c>
      <c r="Y14409" s="43" t="str">
        <f t="shared" si="450"/>
        <v>COMP</v>
      </c>
      <c r="AA14409" s="43">
        <f t="shared" si="451"/>
        <v>2338892</v>
      </c>
    </row>
    <row r="14410" spans="1:27" x14ac:dyDescent="0.3">
      <c r="A14410" s="43">
        <v>1510902</v>
      </c>
      <c r="B14410" s="43" t="s">
        <v>9648</v>
      </c>
      <c r="C14410" s="43" t="s">
        <v>285</v>
      </c>
      <c r="E14410" s="43" t="s">
        <v>6263</v>
      </c>
      <c r="F14410" s="43" t="s">
        <v>28</v>
      </c>
      <c r="G14410" s="43">
        <v>49054</v>
      </c>
      <c r="Y14410" s="43" t="str">
        <f t="shared" si="450"/>
        <v>COMP</v>
      </c>
      <c r="AA14410" s="43">
        <f t="shared" si="451"/>
        <v>1510902</v>
      </c>
    </row>
    <row r="14411" spans="1:27" x14ac:dyDescent="0.3">
      <c r="A14411" s="43">
        <v>1446956</v>
      </c>
      <c r="B14411" s="43" t="s">
        <v>9649</v>
      </c>
      <c r="C14411" s="43" t="s">
        <v>283</v>
      </c>
      <c r="E14411" s="43" t="s">
        <v>6263</v>
      </c>
      <c r="F14411" s="43" t="s">
        <v>28</v>
      </c>
      <c r="G14411" s="43">
        <v>44039</v>
      </c>
      <c r="Y14411" s="43" t="str">
        <f t="shared" si="450"/>
        <v>COMP</v>
      </c>
      <c r="AA14411" s="43">
        <f t="shared" si="451"/>
        <v>1446956</v>
      </c>
    </row>
    <row r="14412" spans="1:27" x14ac:dyDescent="0.3">
      <c r="A14412" s="43">
        <v>2373742</v>
      </c>
      <c r="B14412" s="43" t="s">
        <v>9650</v>
      </c>
      <c r="C14412" s="43" t="s">
        <v>268</v>
      </c>
      <c r="E14412" s="43" t="s">
        <v>6263</v>
      </c>
      <c r="F14412" s="43" t="s">
        <v>30</v>
      </c>
      <c r="G14412" s="43">
        <v>44068</v>
      </c>
      <c r="Y14412" s="43" t="str">
        <f t="shared" si="450"/>
        <v/>
      </c>
      <c r="AA14412" s="43" t="e">
        <f t="shared" si="451"/>
        <v>#N/A</v>
      </c>
    </row>
    <row r="14413" spans="1:27" x14ac:dyDescent="0.3">
      <c r="A14413" s="43">
        <v>1756567</v>
      </c>
      <c r="B14413" s="43" t="s">
        <v>441</v>
      </c>
      <c r="C14413" s="43" t="s">
        <v>390</v>
      </c>
      <c r="E14413" s="43" t="s">
        <v>6263</v>
      </c>
      <c r="F14413" s="43" t="s">
        <v>30</v>
      </c>
      <c r="G14413" s="43">
        <v>49045</v>
      </c>
      <c r="Y14413" s="43" t="str">
        <f t="shared" si="450"/>
        <v/>
      </c>
      <c r="AA14413" s="43" t="e">
        <f t="shared" si="451"/>
        <v>#N/A</v>
      </c>
    </row>
    <row r="14414" spans="1:27" x14ac:dyDescent="0.3">
      <c r="A14414" s="43">
        <v>1756565</v>
      </c>
      <c r="B14414" s="43" t="s">
        <v>441</v>
      </c>
      <c r="C14414" s="43" t="s">
        <v>250</v>
      </c>
      <c r="E14414" s="43" t="s">
        <v>6263</v>
      </c>
      <c r="F14414" s="43" t="s">
        <v>28</v>
      </c>
      <c r="G14414" s="43">
        <v>49045</v>
      </c>
      <c r="Y14414" s="43" t="str">
        <f t="shared" si="450"/>
        <v/>
      </c>
      <c r="AA14414" s="43" t="e">
        <f t="shared" si="451"/>
        <v>#N/A</v>
      </c>
    </row>
    <row r="14415" spans="1:27" x14ac:dyDescent="0.3">
      <c r="A14415" s="43">
        <v>2368932</v>
      </c>
      <c r="B14415" s="43" t="s">
        <v>9651</v>
      </c>
      <c r="C14415" s="43" t="s">
        <v>305</v>
      </c>
      <c r="E14415" s="43" t="s">
        <v>29</v>
      </c>
      <c r="F14415" s="43" t="s">
        <v>28</v>
      </c>
      <c r="G14415" s="43">
        <v>44045</v>
      </c>
      <c r="Y14415" s="43" t="str">
        <f t="shared" si="450"/>
        <v>COMP</v>
      </c>
      <c r="AA14415" s="43">
        <f t="shared" si="451"/>
        <v>2368932</v>
      </c>
    </row>
    <row r="14416" spans="1:27" x14ac:dyDescent="0.3">
      <c r="A14416" s="43">
        <v>1025697</v>
      </c>
      <c r="B14416" s="43" t="s">
        <v>9652</v>
      </c>
      <c r="C14416" s="43" t="s">
        <v>9653</v>
      </c>
      <c r="E14416" s="43" t="s">
        <v>29</v>
      </c>
      <c r="F14416" s="43" t="s">
        <v>30</v>
      </c>
      <c r="G14416" s="43">
        <v>85012</v>
      </c>
      <c r="Y14416" s="43" t="str">
        <f t="shared" si="450"/>
        <v>COMP</v>
      </c>
      <c r="AA14416" s="43">
        <f t="shared" si="451"/>
        <v>1025697</v>
      </c>
    </row>
    <row r="14417" spans="1:27" x14ac:dyDescent="0.3">
      <c r="A14417" s="43">
        <v>2169977</v>
      </c>
      <c r="B14417" s="43" t="s">
        <v>9654</v>
      </c>
      <c r="C14417" s="43" t="s">
        <v>297</v>
      </c>
      <c r="E14417" s="43" t="s">
        <v>6263</v>
      </c>
      <c r="F14417" s="43" t="s">
        <v>30</v>
      </c>
      <c r="G14417" s="43">
        <v>72029</v>
      </c>
      <c r="Y14417" s="43" t="str">
        <f t="shared" si="450"/>
        <v>COMP</v>
      </c>
      <c r="AA14417" s="43">
        <f t="shared" si="451"/>
        <v>2169977</v>
      </c>
    </row>
    <row r="14418" spans="1:27" x14ac:dyDescent="0.3">
      <c r="A14418" s="43">
        <v>1706101</v>
      </c>
      <c r="B14418" s="43" t="s">
        <v>9655</v>
      </c>
      <c r="C14418" s="43" t="s">
        <v>4559</v>
      </c>
      <c r="E14418" s="43" t="s">
        <v>6263</v>
      </c>
      <c r="F14418" s="43" t="s">
        <v>30</v>
      </c>
      <c r="G14418" s="43">
        <v>53061</v>
      </c>
      <c r="Y14418" s="43" t="str">
        <f t="shared" si="450"/>
        <v/>
      </c>
      <c r="AA14418" s="43" t="e">
        <f t="shared" si="451"/>
        <v>#N/A</v>
      </c>
    </row>
    <row r="14419" spans="1:27" x14ac:dyDescent="0.3">
      <c r="A14419" s="43">
        <v>2071710</v>
      </c>
      <c r="B14419" s="43" t="s">
        <v>3115</v>
      </c>
      <c r="C14419" s="43" t="s">
        <v>936</v>
      </c>
      <c r="E14419" s="43" t="s">
        <v>6263</v>
      </c>
      <c r="F14419" s="43" t="s">
        <v>30</v>
      </c>
      <c r="G14419" s="43">
        <v>49006</v>
      </c>
      <c r="Y14419" s="43" t="str">
        <f t="shared" si="450"/>
        <v>COMP</v>
      </c>
      <c r="AA14419" s="43">
        <f t="shared" si="451"/>
        <v>2071710</v>
      </c>
    </row>
    <row r="14420" spans="1:27" x14ac:dyDescent="0.3">
      <c r="A14420" s="43">
        <v>118191</v>
      </c>
      <c r="B14420" s="43" t="s">
        <v>9656</v>
      </c>
      <c r="C14420" s="43" t="s">
        <v>468</v>
      </c>
      <c r="E14420" s="43" t="s">
        <v>29</v>
      </c>
      <c r="F14420" s="43" t="s">
        <v>30</v>
      </c>
      <c r="G14420" s="43">
        <v>85017</v>
      </c>
      <c r="Y14420" s="43" t="str">
        <f t="shared" si="450"/>
        <v>COMP</v>
      </c>
      <c r="AA14420" s="43">
        <f t="shared" si="451"/>
        <v>118191</v>
      </c>
    </row>
    <row r="14421" spans="1:27" x14ac:dyDescent="0.3">
      <c r="A14421" s="43">
        <v>208708</v>
      </c>
      <c r="B14421" s="43" t="s">
        <v>9657</v>
      </c>
      <c r="C14421" s="43" t="s">
        <v>399</v>
      </c>
      <c r="E14421" s="43" t="s">
        <v>6263</v>
      </c>
      <c r="F14421" s="43" t="s">
        <v>28</v>
      </c>
      <c r="G14421" s="43">
        <v>53022</v>
      </c>
      <c r="Y14421" s="43" t="str">
        <f t="shared" si="450"/>
        <v/>
      </c>
      <c r="AA14421" s="43" t="e">
        <f t="shared" si="451"/>
        <v>#N/A</v>
      </c>
    </row>
    <row r="14422" spans="1:27" x14ac:dyDescent="0.3">
      <c r="A14422" s="43">
        <v>1512955</v>
      </c>
      <c r="B14422" s="43" t="s">
        <v>3116</v>
      </c>
      <c r="C14422" s="43" t="s">
        <v>708</v>
      </c>
      <c r="E14422" s="43" t="s">
        <v>34</v>
      </c>
      <c r="F14422" s="43" t="s">
        <v>30</v>
      </c>
      <c r="G14422" s="43">
        <v>44062</v>
      </c>
      <c r="Y14422" s="43" t="str">
        <f t="shared" si="450"/>
        <v>COMP</v>
      </c>
      <c r="AA14422" s="43">
        <f t="shared" si="451"/>
        <v>1512955</v>
      </c>
    </row>
    <row r="14423" spans="1:27" x14ac:dyDescent="0.3">
      <c r="A14423" s="43">
        <v>2031881</v>
      </c>
      <c r="B14423" s="43" t="s">
        <v>3116</v>
      </c>
      <c r="C14423" s="43" t="s">
        <v>412</v>
      </c>
      <c r="E14423" s="43" t="s">
        <v>6263</v>
      </c>
      <c r="F14423" s="43" t="s">
        <v>28</v>
      </c>
      <c r="G14423" s="43">
        <v>44052</v>
      </c>
      <c r="Y14423" s="43" t="str">
        <f t="shared" si="450"/>
        <v>COMP</v>
      </c>
      <c r="AA14423" s="43">
        <f t="shared" si="451"/>
        <v>2031881</v>
      </c>
    </row>
    <row r="14424" spans="1:27" x14ac:dyDescent="0.3">
      <c r="A14424" s="43">
        <v>2370824</v>
      </c>
      <c r="B14424" s="43" t="s">
        <v>3116</v>
      </c>
      <c r="C14424" s="43" t="s">
        <v>641</v>
      </c>
      <c r="E14424" s="43" t="s">
        <v>29</v>
      </c>
      <c r="F14424" s="43" t="s">
        <v>28</v>
      </c>
      <c r="G14424" s="43">
        <v>44072</v>
      </c>
      <c r="Y14424" s="43" t="str">
        <f t="shared" si="450"/>
        <v/>
      </c>
      <c r="AA14424" s="43" t="e">
        <f t="shared" si="451"/>
        <v>#N/A</v>
      </c>
    </row>
    <row r="14425" spans="1:27" x14ac:dyDescent="0.3">
      <c r="A14425" s="43">
        <v>2151244</v>
      </c>
      <c r="B14425" s="43" t="s">
        <v>3116</v>
      </c>
      <c r="C14425" s="43" t="s">
        <v>357</v>
      </c>
      <c r="E14425" s="43" t="s">
        <v>6263</v>
      </c>
      <c r="F14425" s="43" t="s">
        <v>30</v>
      </c>
      <c r="G14425" s="43">
        <v>44022</v>
      </c>
      <c r="Y14425" s="43" t="str">
        <f t="shared" si="450"/>
        <v/>
      </c>
      <c r="AA14425" s="43" t="e">
        <f t="shared" si="451"/>
        <v>#N/A</v>
      </c>
    </row>
    <row r="14426" spans="1:27" x14ac:dyDescent="0.3">
      <c r="A14426" s="43">
        <v>1773210</v>
      </c>
      <c r="B14426" s="43" t="s">
        <v>3116</v>
      </c>
      <c r="C14426" s="43" t="s">
        <v>484</v>
      </c>
      <c r="E14426" s="43" t="s">
        <v>6263</v>
      </c>
      <c r="F14426" s="43" t="s">
        <v>28</v>
      </c>
      <c r="G14426" s="43">
        <v>44094</v>
      </c>
      <c r="Y14426" s="43" t="str">
        <f t="shared" si="450"/>
        <v/>
      </c>
      <c r="AA14426" s="43" t="e">
        <f t="shared" si="451"/>
        <v>#N/A</v>
      </c>
    </row>
    <row r="14427" spans="1:27" x14ac:dyDescent="0.3">
      <c r="A14427" s="43">
        <v>1689098</v>
      </c>
      <c r="B14427" s="43" t="s">
        <v>3116</v>
      </c>
      <c r="C14427" s="43" t="s">
        <v>274</v>
      </c>
      <c r="E14427" s="43" t="s">
        <v>6263</v>
      </c>
      <c r="F14427" s="43" t="s">
        <v>28</v>
      </c>
      <c r="G14427" s="43">
        <v>44022</v>
      </c>
      <c r="Y14427" s="43" t="str">
        <f t="shared" si="450"/>
        <v>COMP</v>
      </c>
      <c r="AA14427" s="43">
        <f t="shared" si="451"/>
        <v>1689098</v>
      </c>
    </row>
    <row r="14428" spans="1:27" x14ac:dyDescent="0.3">
      <c r="A14428" s="43">
        <v>2071082</v>
      </c>
      <c r="B14428" s="43" t="s">
        <v>3116</v>
      </c>
      <c r="C14428" s="43" t="s">
        <v>7609</v>
      </c>
      <c r="E14428" s="43" t="s">
        <v>6263</v>
      </c>
      <c r="F14428" s="43" t="s">
        <v>30</v>
      </c>
      <c r="G14428" s="43">
        <v>44052</v>
      </c>
      <c r="Y14428" s="43" t="str">
        <f t="shared" si="450"/>
        <v/>
      </c>
      <c r="AA14428" s="43" t="e">
        <f t="shared" si="451"/>
        <v>#N/A</v>
      </c>
    </row>
    <row r="14429" spans="1:27" x14ac:dyDescent="0.3">
      <c r="A14429" s="43">
        <v>1387347</v>
      </c>
      <c r="B14429" s="43" t="s">
        <v>3116</v>
      </c>
      <c r="C14429" s="43" t="s">
        <v>250</v>
      </c>
      <c r="E14429" s="43" t="s">
        <v>6263</v>
      </c>
      <c r="F14429" s="43" t="s">
        <v>28</v>
      </c>
      <c r="G14429" s="43">
        <v>44062</v>
      </c>
      <c r="Y14429" s="43" t="str">
        <f t="shared" si="450"/>
        <v>COMP</v>
      </c>
      <c r="AA14429" s="43">
        <f t="shared" si="451"/>
        <v>1387347</v>
      </c>
    </row>
    <row r="14430" spans="1:27" x14ac:dyDescent="0.3">
      <c r="A14430" s="43">
        <v>1786509</v>
      </c>
      <c r="B14430" s="43" t="s">
        <v>9658</v>
      </c>
      <c r="C14430" s="43" t="s">
        <v>244</v>
      </c>
      <c r="E14430" s="43" t="s">
        <v>6263</v>
      </c>
      <c r="F14430" s="43" t="s">
        <v>28</v>
      </c>
      <c r="G14430" s="43">
        <v>44062</v>
      </c>
      <c r="Y14430" s="43" t="str">
        <f t="shared" si="450"/>
        <v/>
      </c>
      <c r="AA14430" s="43" t="e">
        <f t="shared" si="451"/>
        <v>#N/A</v>
      </c>
    </row>
    <row r="14431" spans="1:27" x14ac:dyDescent="0.3">
      <c r="A14431" s="43">
        <v>1676794</v>
      </c>
      <c r="B14431" s="43" t="s">
        <v>9658</v>
      </c>
      <c r="C14431" s="43" t="s">
        <v>413</v>
      </c>
      <c r="E14431" s="43" t="s">
        <v>6263</v>
      </c>
      <c r="F14431" s="43" t="s">
        <v>30</v>
      </c>
      <c r="G14431" s="43">
        <v>44062</v>
      </c>
      <c r="Y14431" s="43" t="str">
        <f t="shared" si="450"/>
        <v/>
      </c>
      <c r="AA14431" s="43" t="e">
        <f t="shared" si="451"/>
        <v>#N/A</v>
      </c>
    </row>
    <row r="14432" spans="1:27" x14ac:dyDescent="0.3">
      <c r="A14432" s="43">
        <v>1510900</v>
      </c>
      <c r="B14432" s="43" t="s">
        <v>9659</v>
      </c>
      <c r="C14432" s="43" t="s">
        <v>766</v>
      </c>
      <c r="E14432" s="43" t="s">
        <v>6263</v>
      </c>
      <c r="F14432" s="43" t="s">
        <v>28</v>
      </c>
      <c r="G14432" s="43">
        <v>49054</v>
      </c>
      <c r="Y14432" s="43" t="str">
        <f t="shared" si="450"/>
        <v/>
      </c>
      <c r="AA14432" s="43" t="e">
        <f t="shared" si="451"/>
        <v>#N/A</v>
      </c>
    </row>
    <row r="14433" spans="1:27" x14ac:dyDescent="0.3">
      <c r="A14433" s="43">
        <v>1557698</v>
      </c>
      <c r="B14433" s="43" t="s">
        <v>9659</v>
      </c>
      <c r="C14433" s="43" t="s">
        <v>548</v>
      </c>
      <c r="E14433" s="43" t="s">
        <v>6263</v>
      </c>
      <c r="F14433" s="43" t="s">
        <v>28</v>
      </c>
      <c r="G14433" s="43">
        <v>49054</v>
      </c>
      <c r="Y14433" s="43" t="str">
        <f t="shared" si="450"/>
        <v/>
      </c>
      <c r="AA14433" s="43" t="e">
        <f t="shared" si="451"/>
        <v>#N/A</v>
      </c>
    </row>
    <row r="14434" spans="1:27" x14ac:dyDescent="0.3">
      <c r="A14434" s="43">
        <v>2406488</v>
      </c>
      <c r="B14434" s="43" t="s">
        <v>9660</v>
      </c>
      <c r="C14434" s="43" t="s">
        <v>244</v>
      </c>
      <c r="E14434" s="43" t="s">
        <v>6263</v>
      </c>
      <c r="F14434" s="43" t="s">
        <v>28</v>
      </c>
      <c r="G14434" s="43">
        <v>85054</v>
      </c>
      <c r="Y14434" s="43" t="str">
        <f t="shared" si="450"/>
        <v/>
      </c>
      <c r="AA14434" s="43" t="e">
        <f t="shared" si="451"/>
        <v>#N/A</v>
      </c>
    </row>
    <row r="14435" spans="1:27" x14ac:dyDescent="0.3">
      <c r="A14435" s="43">
        <v>1798782</v>
      </c>
      <c r="B14435" s="43" t="s">
        <v>9661</v>
      </c>
      <c r="C14435" s="43" t="s">
        <v>313</v>
      </c>
      <c r="E14435" s="43" t="s">
        <v>35</v>
      </c>
      <c r="F14435" s="43" t="s">
        <v>30</v>
      </c>
      <c r="G14435" s="43">
        <v>49067</v>
      </c>
      <c r="Y14435" s="43" t="str">
        <f t="shared" si="450"/>
        <v>COMP</v>
      </c>
      <c r="AA14435" s="43">
        <f t="shared" si="451"/>
        <v>1798782</v>
      </c>
    </row>
    <row r="14436" spans="1:27" x14ac:dyDescent="0.3">
      <c r="A14436" s="43">
        <v>2000459</v>
      </c>
      <c r="B14436" s="43" t="s">
        <v>1159</v>
      </c>
      <c r="C14436" s="43" t="s">
        <v>1428</v>
      </c>
      <c r="E14436" s="43" t="s">
        <v>6263</v>
      </c>
      <c r="F14436" s="43" t="s">
        <v>30</v>
      </c>
      <c r="G14436" s="43">
        <v>72051</v>
      </c>
      <c r="Y14436" s="43" t="str">
        <f t="shared" si="450"/>
        <v>COMP</v>
      </c>
      <c r="AA14436" s="43">
        <f t="shared" si="451"/>
        <v>2000459</v>
      </c>
    </row>
    <row r="14437" spans="1:27" x14ac:dyDescent="0.3">
      <c r="A14437" s="43">
        <v>446871</v>
      </c>
      <c r="B14437" s="43" t="s">
        <v>9662</v>
      </c>
      <c r="C14437" s="43" t="s">
        <v>632</v>
      </c>
      <c r="E14437" s="43" t="s">
        <v>6263</v>
      </c>
      <c r="F14437" s="43" t="s">
        <v>28</v>
      </c>
      <c r="G14437" s="43">
        <v>44067</v>
      </c>
      <c r="Y14437" s="43" t="str">
        <f t="shared" si="450"/>
        <v>COMP</v>
      </c>
      <c r="AA14437" s="43">
        <f t="shared" si="451"/>
        <v>446871</v>
      </c>
    </row>
    <row r="14438" spans="1:27" x14ac:dyDescent="0.3">
      <c r="A14438" s="43">
        <v>1134246</v>
      </c>
      <c r="B14438" s="43" t="s">
        <v>9662</v>
      </c>
      <c r="C14438" s="43" t="s">
        <v>612</v>
      </c>
      <c r="E14438" s="43" t="s">
        <v>29</v>
      </c>
      <c r="F14438" s="43" t="s">
        <v>28</v>
      </c>
      <c r="G14438" s="43">
        <v>44067</v>
      </c>
      <c r="Y14438" s="43" t="str">
        <f t="shared" si="450"/>
        <v>COMP</v>
      </c>
      <c r="AA14438" s="43">
        <f t="shared" si="451"/>
        <v>1134246</v>
      </c>
    </row>
    <row r="14439" spans="1:27" x14ac:dyDescent="0.3">
      <c r="A14439" s="43">
        <v>1663244</v>
      </c>
      <c r="B14439" s="43" t="s">
        <v>9662</v>
      </c>
      <c r="C14439" s="43" t="s">
        <v>221</v>
      </c>
      <c r="E14439" s="43" t="s">
        <v>6263</v>
      </c>
      <c r="F14439" s="43" t="s">
        <v>28</v>
      </c>
      <c r="G14439" s="43">
        <v>44067</v>
      </c>
      <c r="Y14439" s="43" t="str">
        <f t="shared" si="450"/>
        <v>COMP</v>
      </c>
      <c r="AA14439" s="43">
        <f t="shared" si="451"/>
        <v>1663244</v>
      </c>
    </row>
    <row r="14440" spans="1:27" x14ac:dyDescent="0.3">
      <c r="A14440" s="43">
        <v>624542</v>
      </c>
      <c r="B14440" s="43" t="s">
        <v>2540</v>
      </c>
      <c r="C14440" s="43" t="s">
        <v>1772</v>
      </c>
      <c r="E14440" s="43" t="s">
        <v>29</v>
      </c>
      <c r="F14440" s="43" t="s">
        <v>30</v>
      </c>
      <c r="G14440" s="43">
        <v>72029</v>
      </c>
      <c r="Y14440" s="43" t="str">
        <f t="shared" si="450"/>
        <v>COMP</v>
      </c>
      <c r="AA14440" s="43">
        <f t="shared" si="451"/>
        <v>624542</v>
      </c>
    </row>
    <row r="14441" spans="1:27" x14ac:dyDescent="0.3">
      <c r="A14441" s="43">
        <v>592513</v>
      </c>
      <c r="B14441" s="43" t="s">
        <v>2540</v>
      </c>
      <c r="C14441" s="43" t="s">
        <v>218</v>
      </c>
      <c r="E14441" s="43" t="s">
        <v>6263</v>
      </c>
      <c r="F14441" s="43" t="s">
        <v>28</v>
      </c>
      <c r="G14441" s="43">
        <v>72041</v>
      </c>
      <c r="Y14441" s="43" t="str">
        <f t="shared" si="450"/>
        <v/>
      </c>
      <c r="AA14441" s="43" t="e">
        <f t="shared" si="451"/>
        <v>#N/A</v>
      </c>
    </row>
    <row r="14442" spans="1:27" x14ac:dyDescent="0.3">
      <c r="A14442" s="43">
        <v>2420773</v>
      </c>
      <c r="B14442" s="43" t="s">
        <v>2540</v>
      </c>
      <c r="C14442" s="43" t="s">
        <v>379</v>
      </c>
      <c r="E14442" s="43" t="s">
        <v>6263</v>
      </c>
      <c r="F14442" s="43" t="s">
        <v>30</v>
      </c>
      <c r="G14442" s="43">
        <v>44075</v>
      </c>
      <c r="Y14442" s="43" t="str">
        <f t="shared" si="450"/>
        <v/>
      </c>
      <c r="AA14442" s="43" t="e">
        <f t="shared" si="451"/>
        <v>#N/A</v>
      </c>
    </row>
    <row r="14443" spans="1:27" x14ac:dyDescent="0.3">
      <c r="A14443" s="43">
        <v>2280106</v>
      </c>
      <c r="B14443" s="43" t="s">
        <v>2540</v>
      </c>
      <c r="C14443" s="43" t="s">
        <v>427</v>
      </c>
      <c r="E14443" s="43" t="s">
        <v>6263</v>
      </c>
      <c r="F14443" s="43" t="s">
        <v>28</v>
      </c>
      <c r="G14443" s="43">
        <v>85067</v>
      </c>
      <c r="Y14443" s="43" t="str">
        <f t="shared" si="450"/>
        <v/>
      </c>
      <c r="AA14443" s="43" t="e">
        <f t="shared" si="451"/>
        <v>#N/A</v>
      </c>
    </row>
    <row r="14444" spans="1:27" x14ac:dyDescent="0.3">
      <c r="A14444" s="43">
        <v>1194133</v>
      </c>
      <c r="B14444" s="43" t="s">
        <v>2540</v>
      </c>
      <c r="C14444" s="43" t="s">
        <v>427</v>
      </c>
      <c r="E14444" s="43" t="s">
        <v>6263</v>
      </c>
      <c r="F14444" s="43" t="s">
        <v>28</v>
      </c>
      <c r="G14444" s="43">
        <v>49072</v>
      </c>
      <c r="Y14444" s="43" t="str">
        <f t="shared" si="450"/>
        <v/>
      </c>
      <c r="AA14444" s="43" t="e">
        <f t="shared" si="451"/>
        <v>#N/A</v>
      </c>
    </row>
    <row r="14445" spans="1:27" x14ac:dyDescent="0.3">
      <c r="A14445" s="43">
        <v>2412442</v>
      </c>
      <c r="B14445" s="43" t="s">
        <v>9663</v>
      </c>
      <c r="C14445" s="43" t="s">
        <v>357</v>
      </c>
      <c r="E14445" s="43" t="s">
        <v>6263</v>
      </c>
      <c r="F14445" s="43" t="s">
        <v>30</v>
      </c>
      <c r="G14445" s="43">
        <v>72041</v>
      </c>
      <c r="Y14445" s="43" t="str">
        <f t="shared" si="450"/>
        <v/>
      </c>
      <c r="AA14445" s="43" t="e">
        <f t="shared" si="451"/>
        <v>#N/A</v>
      </c>
    </row>
    <row r="14446" spans="1:27" x14ac:dyDescent="0.3">
      <c r="A14446" s="43">
        <v>1990755</v>
      </c>
      <c r="B14446" s="43" t="s">
        <v>3121</v>
      </c>
      <c r="C14446" s="43" t="s">
        <v>557</v>
      </c>
      <c r="E14446" s="43" t="s">
        <v>6263</v>
      </c>
      <c r="F14446" s="43" t="s">
        <v>30</v>
      </c>
      <c r="G14446" s="43">
        <v>53013</v>
      </c>
      <c r="Y14446" s="43" t="str">
        <f t="shared" si="450"/>
        <v/>
      </c>
      <c r="AA14446" s="43" t="e">
        <f t="shared" si="451"/>
        <v>#N/A</v>
      </c>
    </row>
    <row r="14447" spans="1:27" x14ac:dyDescent="0.3">
      <c r="A14447" s="43">
        <v>239609</v>
      </c>
      <c r="B14447" s="43" t="s">
        <v>3121</v>
      </c>
      <c r="C14447" s="43" t="s">
        <v>397</v>
      </c>
      <c r="E14447" s="43" t="s">
        <v>6263</v>
      </c>
      <c r="F14447" s="43" t="s">
        <v>28</v>
      </c>
      <c r="G14447" s="43">
        <v>44015</v>
      </c>
      <c r="Y14447" s="43" t="str">
        <f t="shared" si="450"/>
        <v>COMP</v>
      </c>
      <c r="AA14447" s="43">
        <f t="shared" si="451"/>
        <v>239609</v>
      </c>
    </row>
    <row r="14448" spans="1:27" x14ac:dyDescent="0.3">
      <c r="A14448" s="43">
        <v>2058685</v>
      </c>
      <c r="B14448" s="43" t="s">
        <v>3121</v>
      </c>
      <c r="C14448" s="43" t="s">
        <v>644</v>
      </c>
      <c r="E14448" s="43" t="s">
        <v>29</v>
      </c>
      <c r="F14448" s="43" t="s">
        <v>30</v>
      </c>
      <c r="G14448" s="43">
        <v>44039</v>
      </c>
      <c r="Y14448" s="43" t="str">
        <f t="shared" si="450"/>
        <v>COMP</v>
      </c>
      <c r="AA14448" s="43">
        <f t="shared" si="451"/>
        <v>2058685</v>
      </c>
    </row>
    <row r="14449" spans="1:27" x14ac:dyDescent="0.3">
      <c r="A14449" s="43">
        <v>1470427</v>
      </c>
      <c r="B14449" s="43" t="s">
        <v>3121</v>
      </c>
      <c r="C14449" s="43" t="s">
        <v>221</v>
      </c>
      <c r="E14449" s="43" t="s">
        <v>6263</v>
      </c>
      <c r="F14449" s="43" t="s">
        <v>28</v>
      </c>
      <c r="G14449" s="43">
        <v>85050</v>
      </c>
      <c r="Y14449" s="43" t="str">
        <f t="shared" si="450"/>
        <v>COMP</v>
      </c>
      <c r="AA14449" s="43">
        <f t="shared" si="451"/>
        <v>1470427</v>
      </c>
    </row>
    <row r="14450" spans="1:27" x14ac:dyDescent="0.3">
      <c r="A14450" s="43">
        <v>2000232</v>
      </c>
      <c r="B14450" s="43" t="s">
        <v>9664</v>
      </c>
      <c r="C14450" s="43" t="s">
        <v>33</v>
      </c>
      <c r="E14450" s="43" t="s">
        <v>6263</v>
      </c>
      <c r="F14450" s="43" t="s">
        <v>30</v>
      </c>
      <c r="G14450" s="43">
        <v>49064</v>
      </c>
      <c r="Y14450" s="43" t="str">
        <f t="shared" si="450"/>
        <v/>
      </c>
      <c r="AA14450" s="43" t="e">
        <f t="shared" si="451"/>
        <v>#N/A</v>
      </c>
    </row>
    <row r="14451" spans="1:27" x14ac:dyDescent="0.3">
      <c r="A14451" s="43">
        <v>2423695</v>
      </c>
      <c r="B14451" s="43" t="s">
        <v>9664</v>
      </c>
      <c r="C14451" s="43" t="s">
        <v>6445</v>
      </c>
      <c r="E14451" s="43" t="s">
        <v>6263</v>
      </c>
      <c r="F14451" s="43" t="s">
        <v>30</v>
      </c>
      <c r="G14451" s="43">
        <v>72041</v>
      </c>
      <c r="Y14451" s="43" t="str">
        <f t="shared" si="450"/>
        <v/>
      </c>
      <c r="AA14451" s="43" t="e">
        <f t="shared" si="451"/>
        <v>#N/A</v>
      </c>
    </row>
    <row r="14452" spans="1:27" x14ac:dyDescent="0.3">
      <c r="A14452" s="43">
        <v>1462870</v>
      </c>
      <c r="B14452" s="43" t="s">
        <v>1088</v>
      </c>
      <c r="C14452" s="43" t="s">
        <v>1772</v>
      </c>
      <c r="E14452" s="43" t="s">
        <v>35</v>
      </c>
      <c r="F14452" s="43" t="s">
        <v>30</v>
      </c>
      <c r="G14452" s="43">
        <v>53022</v>
      </c>
      <c r="Y14452" s="43" t="str">
        <f t="shared" si="450"/>
        <v/>
      </c>
      <c r="AA14452" s="43" t="e">
        <f t="shared" si="451"/>
        <v>#N/A</v>
      </c>
    </row>
    <row r="14453" spans="1:27" x14ac:dyDescent="0.3">
      <c r="A14453" s="43">
        <v>1855801</v>
      </c>
      <c r="B14453" s="43" t="s">
        <v>3124</v>
      </c>
      <c r="C14453" s="43" t="s">
        <v>193</v>
      </c>
      <c r="E14453" s="43" t="s">
        <v>29</v>
      </c>
      <c r="F14453" s="43" t="s">
        <v>28</v>
      </c>
      <c r="G14453" s="43">
        <v>72051</v>
      </c>
      <c r="Y14453" s="43" t="str">
        <f t="shared" si="450"/>
        <v>COMP</v>
      </c>
      <c r="AA14453" s="43">
        <f t="shared" si="451"/>
        <v>1855801</v>
      </c>
    </row>
    <row r="14454" spans="1:27" x14ac:dyDescent="0.3">
      <c r="A14454" s="43">
        <v>2348042</v>
      </c>
      <c r="B14454" s="43" t="s">
        <v>3124</v>
      </c>
      <c r="C14454" s="43" t="s">
        <v>210</v>
      </c>
      <c r="E14454" s="43" t="s">
        <v>6263</v>
      </c>
      <c r="F14454" s="43" t="s">
        <v>30</v>
      </c>
      <c r="G14454" s="43">
        <v>85012</v>
      </c>
      <c r="Y14454" s="43" t="str">
        <f t="shared" si="450"/>
        <v/>
      </c>
      <c r="AA14454" s="43" t="e">
        <f t="shared" si="451"/>
        <v>#N/A</v>
      </c>
    </row>
    <row r="14455" spans="1:27" x14ac:dyDescent="0.3">
      <c r="A14455" s="43">
        <v>686146</v>
      </c>
      <c r="B14455" s="43" t="s">
        <v>3124</v>
      </c>
      <c r="C14455" s="43" t="s">
        <v>646</v>
      </c>
      <c r="E14455" s="43" t="s">
        <v>29</v>
      </c>
      <c r="F14455" s="43" t="s">
        <v>30</v>
      </c>
      <c r="G14455" s="43">
        <v>44111</v>
      </c>
      <c r="Y14455" s="43" t="str">
        <f t="shared" si="450"/>
        <v>COMP</v>
      </c>
      <c r="AA14455" s="43">
        <f t="shared" si="451"/>
        <v>686146</v>
      </c>
    </row>
    <row r="14456" spans="1:27" x14ac:dyDescent="0.3">
      <c r="A14456" s="43">
        <v>2215332</v>
      </c>
      <c r="B14456" s="43" t="s">
        <v>3124</v>
      </c>
      <c r="C14456" s="43" t="s">
        <v>399</v>
      </c>
      <c r="E14456" s="43" t="s">
        <v>6263</v>
      </c>
      <c r="F14456" s="43" t="s">
        <v>28</v>
      </c>
      <c r="G14456" s="43">
        <v>44052</v>
      </c>
      <c r="Y14456" s="43" t="str">
        <f t="shared" si="450"/>
        <v/>
      </c>
      <c r="AA14456" s="43" t="e">
        <f t="shared" si="451"/>
        <v>#N/A</v>
      </c>
    </row>
    <row r="14457" spans="1:27" x14ac:dyDescent="0.3">
      <c r="A14457" s="43">
        <v>2271687</v>
      </c>
      <c r="B14457" s="43" t="s">
        <v>3124</v>
      </c>
      <c r="C14457" s="43" t="s">
        <v>1208</v>
      </c>
      <c r="E14457" s="43" t="s">
        <v>6263</v>
      </c>
      <c r="F14457" s="43" t="s">
        <v>28</v>
      </c>
      <c r="G14457" s="43">
        <v>72041</v>
      </c>
      <c r="Y14457" s="43" t="str">
        <f t="shared" si="450"/>
        <v/>
      </c>
      <c r="AA14457" s="43" t="e">
        <f t="shared" si="451"/>
        <v>#N/A</v>
      </c>
    </row>
    <row r="14458" spans="1:27" x14ac:dyDescent="0.3">
      <c r="A14458" s="43">
        <v>1785735</v>
      </c>
      <c r="B14458" s="43" t="s">
        <v>9665</v>
      </c>
      <c r="C14458" s="43" t="s">
        <v>993</v>
      </c>
      <c r="E14458" s="43" t="s">
        <v>6263</v>
      </c>
      <c r="F14458" s="43" t="s">
        <v>30</v>
      </c>
      <c r="G14458" s="43">
        <v>85012</v>
      </c>
      <c r="Y14458" s="43" t="str">
        <f t="shared" si="450"/>
        <v/>
      </c>
      <c r="AA14458" s="43" t="e">
        <f t="shared" si="451"/>
        <v>#N/A</v>
      </c>
    </row>
    <row r="14459" spans="1:27" x14ac:dyDescent="0.3">
      <c r="A14459" s="43">
        <v>2359479</v>
      </c>
      <c r="B14459" s="43" t="s">
        <v>9665</v>
      </c>
      <c r="C14459" s="43" t="s">
        <v>1635</v>
      </c>
      <c r="E14459" s="43" t="s">
        <v>6263</v>
      </c>
      <c r="F14459" s="43" t="s">
        <v>28</v>
      </c>
      <c r="G14459" s="43">
        <v>85012</v>
      </c>
      <c r="Y14459" s="43" t="str">
        <f t="shared" si="450"/>
        <v/>
      </c>
      <c r="AA14459" s="43" t="e">
        <f t="shared" si="451"/>
        <v>#N/A</v>
      </c>
    </row>
    <row r="14460" spans="1:27" x14ac:dyDescent="0.3">
      <c r="A14460" s="43">
        <v>1187846</v>
      </c>
      <c r="B14460" s="43" t="s">
        <v>9665</v>
      </c>
      <c r="C14460" s="43" t="s">
        <v>552</v>
      </c>
      <c r="E14460" s="43" t="s">
        <v>29</v>
      </c>
      <c r="F14460" s="43" t="s">
        <v>28</v>
      </c>
      <c r="G14460" s="43">
        <v>49072</v>
      </c>
      <c r="Y14460" s="43" t="str">
        <f t="shared" si="450"/>
        <v>COMP</v>
      </c>
      <c r="AA14460" s="43">
        <f t="shared" si="451"/>
        <v>1187846</v>
      </c>
    </row>
    <row r="14461" spans="1:27" x14ac:dyDescent="0.3">
      <c r="A14461" s="43">
        <v>1862109</v>
      </c>
      <c r="B14461" s="43" t="s">
        <v>9666</v>
      </c>
      <c r="C14461" s="43" t="s">
        <v>327</v>
      </c>
      <c r="E14461" s="43" t="s">
        <v>6263</v>
      </c>
      <c r="F14461" s="43" t="s">
        <v>30</v>
      </c>
      <c r="G14461" s="43">
        <v>44052</v>
      </c>
      <c r="Y14461" s="43" t="str">
        <f t="shared" si="450"/>
        <v/>
      </c>
      <c r="AA14461" s="43" t="e">
        <f t="shared" si="451"/>
        <v>#N/A</v>
      </c>
    </row>
    <row r="14462" spans="1:27" x14ac:dyDescent="0.3">
      <c r="A14462" s="43">
        <v>1862037</v>
      </c>
      <c r="B14462" s="43" t="s">
        <v>3126</v>
      </c>
      <c r="C14462" s="43" t="s">
        <v>343</v>
      </c>
      <c r="E14462" s="43" t="s">
        <v>6263</v>
      </c>
      <c r="F14462" s="43" t="s">
        <v>28</v>
      </c>
      <c r="G14462" s="43">
        <v>53071</v>
      </c>
      <c r="Y14462" s="43" t="str">
        <f t="shared" si="450"/>
        <v/>
      </c>
      <c r="AA14462" s="43" t="e">
        <f t="shared" si="451"/>
        <v>#N/A</v>
      </c>
    </row>
    <row r="14463" spans="1:27" x14ac:dyDescent="0.3">
      <c r="A14463" s="43">
        <v>1771929</v>
      </c>
      <c r="B14463" s="43" t="s">
        <v>9667</v>
      </c>
      <c r="C14463" s="43" t="s">
        <v>760</v>
      </c>
      <c r="E14463" s="43" t="s">
        <v>31</v>
      </c>
      <c r="F14463" s="43" t="s">
        <v>28</v>
      </c>
      <c r="G14463" s="43">
        <v>53060</v>
      </c>
      <c r="Y14463" s="43" t="str">
        <f t="shared" si="450"/>
        <v>COMP</v>
      </c>
      <c r="AA14463" s="43">
        <f t="shared" si="451"/>
        <v>1771929</v>
      </c>
    </row>
    <row r="14464" spans="1:27" x14ac:dyDescent="0.3">
      <c r="A14464" s="43">
        <v>1869779</v>
      </c>
      <c r="B14464" s="43" t="s">
        <v>9667</v>
      </c>
      <c r="C14464" s="43" t="s">
        <v>381</v>
      </c>
      <c r="E14464" s="43" t="s">
        <v>6263</v>
      </c>
      <c r="F14464" s="43" t="s">
        <v>28</v>
      </c>
      <c r="G14464" s="43">
        <v>53060</v>
      </c>
      <c r="Y14464" s="43" t="str">
        <f t="shared" si="450"/>
        <v>COMP</v>
      </c>
      <c r="AA14464" s="43">
        <f t="shared" si="451"/>
        <v>1869779</v>
      </c>
    </row>
    <row r="14465" spans="1:27" x14ac:dyDescent="0.3">
      <c r="A14465" s="43">
        <v>1120138</v>
      </c>
      <c r="B14465" s="43" t="s">
        <v>9668</v>
      </c>
      <c r="C14465" s="43" t="s">
        <v>2761</v>
      </c>
      <c r="E14465" s="43" t="s">
        <v>6263</v>
      </c>
      <c r="F14465" s="43" t="s">
        <v>28</v>
      </c>
      <c r="G14465" s="43">
        <v>53023</v>
      </c>
      <c r="Y14465" s="43" t="str">
        <f t="shared" si="450"/>
        <v>COMP</v>
      </c>
      <c r="AA14465" s="43">
        <f t="shared" si="451"/>
        <v>1120138</v>
      </c>
    </row>
    <row r="14466" spans="1:27" x14ac:dyDescent="0.3">
      <c r="A14466" s="43">
        <v>1292739</v>
      </c>
      <c r="B14466" s="43" t="s">
        <v>9669</v>
      </c>
      <c r="C14466" s="43" t="s">
        <v>829</v>
      </c>
      <c r="E14466" s="43" t="s">
        <v>6263</v>
      </c>
      <c r="F14466" s="43" t="s">
        <v>28</v>
      </c>
      <c r="G14466" s="43">
        <v>72041</v>
      </c>
      <c r="Y14466" s="43" t="str">
        <f t="shared" ref="Y14466:Y14529" si="452">IF(ISERROR(AA14466)=FALSE,"COMP","")</f>
        <v/>
      </c>
      <c r="AA14466" s="43" t="e">
        <f t="shared" si="451"/>
        <v>#N/A</v>
      </c>
    </row>
    <row r="14467" spans="1:27" x14ac:dyDescent="0.3">
      <c r="A14467" s="43">
        <v>2059871</v>
      </c>
      <c r="B14467" s="43" t="s">
        <v>9670</v>
      </c>
      <c r="C14467" s="43" t="s">
        <v>819</v>
      </c>
      <c r="E14467" s="43" t="s">
        <v>6263</v>
      </c>
      <c r="F14467" s="43" t="s">
        <v>28</v>
      </c>
      <c r="G14467" s="43">
        <v>72085</v>
      </c>
      <c r="Y14467" s="43" t="str">
        <f t="shared" si="452"/>
        <v>COMP</v>
      </c>
      <c r="AA14467" s="43">
        <f t="shared" ref="AA14467:AA14530" si="453">VLOOKUP(A14467,Z:Z,1,FALSE)</f>
        <v>2059871</v>
      </c>
    </row>
    <row r="14468" spans="1:27" x14ac:dyDescent="0.3">
      <c r="A14468" s="43">
        <v>1575455</v>
      </c>
      <c r="B14468" s="43" t="s">
        <v>9671</v>
      </c>
      <c r="C14468" s="43" t="s">
        <v>1241</v>
      </c>
      <c r="E14468" s="43" t="s">
        <v>6263</v>
      </c>
      <c r="F14468" s="43" t="s">
        <v>28</v>
      </c>
      <c r="G14468" s="43">
        <v>44105</v>
      </c>
      <c r="Y14468" s="43" t="str">
        <f t="shared" si="452"/>
        <v/>
      </c>
      <c r="AA14468" s="43" t="e">
        <f t="shared" si="453"/>
        <v>#N/A</v>
      </c>
    </row>
    <row r="14469" spans="1:27" x14ac:dyDescent="0.3">
      <c r="A14469" s="43">
        <v>1383094</v>
      </c>
      <c r="B14469" s="43" t="s">
        <v>9672</v>
      </c>
      <c r="C14469" s="43" t="s">
        <v>390</v>
      </c>
      <c r="E14469" s="43" t="s">
        <v>6263</v>
      </c>
      <c r="F14469" s="43" t="s">
        <v>30</v>
      </c>
      <c r="G14469" s="43">
        <v>44067</v>
      </c>
      <c r="Y14469" s="43" t="str">
        <f t="shared" si="452"/>
        <v>COMP</v>
      </c>
      <c r="AA14469" s="43">
        <f t="shared" si="453"/>
        <v>1383094</v>
      </c>
    </row>
    <row r="14470" spans="1:27" x14ac:dyDescent="0.3">
      <c r="A14470" s="43">
        <v>1978429</v>
      </c>
      <c r="B14470" s="43" t="s">
        <v>9673</v>
      </c>
      <c r="C14470" s="43" t="s">
        <v>568</v>
      </c>
      <c r="E14470" s="43" t="s">
        <v>35</v>
      </c>
      <c r="F14470" s="43" t="s">
        <v>30</v>
      </c>
      <c r="G14470" s="43">
        <v>53061</v>
      </c>
      <c r="Y14470" s="43" t="str">
        <f t="shared" si="452"/>
        <v>COMP</v>
      </c>
      <c r="AA14470" s="43">
        <f t="shared" si="453"/>
        <v>1978429</v>
      </c>
    </row>
    <row r="14471" spans="1:27" x14ac:dyDescent="0.3">
      <c r="A14471" s="43">
        <v>1363335</v>
      </c>
      <c r="B14471" s="43" t="s">
        <v>9673</v>
      </c>
      <c r="C14471" s="43" t="s">
        <v>1407</v>
      </c>
      <c r="E14471" s="43" t="s">
        <v>6263</v>
      </c>
      <c r="F14471" s="43" t="s">
        <v>30</v>
      </c>
      <c r="G14471" s="43">
        <v>53061</v>
      </c>
      <c r="Y14471" s="43" t="str">
        <f t="shared" si="452"/>
        <v/>
      </c>
      <c r="AA14471" s="43" t="e">
        <f t="shared" si="453"/>
        <v>#N/A</v>
      </c>
    </row>
    <row r="14472" spans="1:27" x14ac:dyDescent="0.3">
      <c r="A14472" s="43">
        <v>2432138</v>
      </c>
      <c r="B14472" s="43" t="s">
        <v>9674</v>
      </c>
      <c r="C14472" s="43" t="s">
        <v>437</v>
      </c>
      <c r="E14472" s="43" t="s">
        <v>6263</v>
      </c>
      <c r="F14472" s="43" t="s">
        <v>28</v>
      </c>
      <c r="G14472" s="43">
        <v>49019</v>
      </c>
      <c r="Y14472" s="43" t="str">
        <f t="shared" si="452"/>
        <v/>
      </c>
      <c r="AA14472" s="43" t="e">
        <f t="shared" si="453"/>
        <v>#N/A</v>
      </c>
    </row>
    <row r="14473" spans="1:27" x14ac:dyDescent="0.3">
      <c r="A14473" s="43">
        <v>1162625</v>
      </c>
      <c r="B14473" s="43" t="s">
        <v>9675</v>
      </c>
      <c r="C14473" s="43" t="s">
        <v>250</v>
      </c>
      <c r="E14473" s="43" t="s">
        <v>6263</v>
      </c>
      <c r="F14473" s="43" t="s">
        <v>28</v>
      </c>
      <c r="G14473" s="43">
        <v>85080</v>
      </c>
      <c r="Y14473" s="43" t="str">
        <f t="shared" si="452"/>
        <v>COMP</v>
      </c>
      <c r="AA14473" s="43">
        <f t="shared" si="453"/>
        <v>1162625</v>
      </c>
    </row>
    <row r="14474" spans="1:27" x14ac:dyDescent="0.3">
      <c r="A14474" s="43">
        <v>1871257</v>
      </c>
      <c r="B14474" s="43" t="s">
        <v>9676</v>
      </c>
      <c r="C14474" s="43" t="s">
        <v>9677</v>
      </c>
      <c r="E14474" s="43" t="s">
        <v>6263</v>
      </c>
      <c r="F14474" s="43" t="s">
        <v>28</v>
      </c>
      <c r="G14474" s="43">
        <v>44022</v>
      </c>
      <c r="Y14474" s="43" t="str">
        <f t="shared" si="452"/>
        <v>COMP</v>
      </c>
      <c r="AA14474" s="43">
        <f t="shared" si="453"/>
        <v>1871257</v>
      </c>
    </row>
    <row r="14475" spans="1:27" x14ac:dyDescent="0.3">
      <c r="A14475" s="43">
        <v>2252178</v>
      </c>
      <c r="B14475" s="43" t="s">
        <v>3136</v>
      </c>
      <c r="C14475" s="43" t="s">
        <v>936</v>
      </c>
      <c r="E14475" s="43" t="s">
        <v>6263</v>
      </c>
      <c r="F14475" s="43" t="s">
        <v>30</v>
      </c>
      <c r="G14475" s="43">
        <v>72085</v>
      </c>
      <c r="Y14475" s="43" t="str">
        <f t="shared" si="452"/>
        <v>COMP</v>
      </c>
      <c r="AA14475" s="43">
        <f t="shared" si="453"/>
        <v>2252178</v>
      </c>
    </row>
    <row r="14476" spans="1:27" x14ac:dyDescent="0.3">
      <c r="A14476" s="43">
        <v>2166012</v>
      </c>
      <c r="B14476" s="43" t="s">
        <v>3138</v>
      </c>
      <c r="C14476" s="43" t="s">
        <v>193</v>
      </c>
      <c r="E14476" s="43" t="s">
        <v>6263</v>
      </c>
      <c r="F14476" s="43" t="s">
        <v>28</v>
      </c>
      <c r="G14476" s="43">
        <v>53070</v>
      </c>
      <c r="Y14476" s="43" t="str">
        <f t="shared" si="452"/>
        <v/>
      </c>
      <c r="AA14476" s="43" t="e">
        <f t="shared" si="453"/>
        <v>#N/A</v>
      </c>
    </row>
    <row r="14477" spans="1:27" x14ac:dyDescent="0.3">
      <c r="A14477" s="43">
        <v>2375126</v>
      </c>
      <c r="B14477" s="43" t="s">
        <v>3138</v>
      </c>
      <c r="C14477" s="43" t="s">
        <v>210</v>
      </c>
      <c r="E14477" s="43" t="s">
        <v>6263</v>
      </c>
      <c r="F14477" s="43" t="s">
        <v>30</v>
      </c>
      <c r="G14477" s="43">
        <v>72041</v>
      </c>
      <c r="Y14477" s="43" t="str">
        <f t="shared" si="452"/>
        <v/>
      </c>
      <c r="AA14477" s="43" t="e">
        <f t="shared" si="453"/>
        <v>#N/A</v>
      </c>
    </row>
    <row r="14478" spans="1:27" x14ac:dyDescent="0.3">
      <c r="A14478" s="43">
        <v>168384</v>
      </c>
      <c r="B14478" s="43" t="s">
        <v>3138</v>
      </c>
      <c r="C14478" s="43" t="s">
        <v>375</v>
      </c>
      <c r="E14478" s="43" t="s">
        <v>6263</v>
      </c>
      <c r="F14478" s="43" t="s">
        <v>28</v>
      </c>
      <c r="G14478" s="43">
        <v>49033</v>
      </c>
      <c r="Y14478" s="43" t="str">
        <f t="shared" si="452"/>
        <v>COMP</v>
      </c>
      <c r="AA14478" s="43">
        <f t="shared" si="453"/>
        <v>168384</v>
      </c>
    </row>
    <row r="14479" spans="1:27" x14ac:dyDescent="0.3">
      <c r="A14479" s="43">
        <v>1767553</v>
      </c>
      <c r="B14479" s="43" t="s">
        <v>3138</v>
      </c>
      <c r="C14479" s="43" t="s">
        <v>803</v>
      </c>
      <c r="E14479" s="43" t="s">
        <v>6263</v>
      </c>
      <c r="F14479" s="43" t="s">
        <v>30</v>
      </c>
      <c r="G14479" s="43">
        <v>85005</v>
      </c>
      <c r="Y14479" s="43" t="str">
        <f t="shared" si="452"/>
        <v>COMP</v>
      </c>
      <c r="AA14479" s="43">
        <f t="shared" si="453"/>
        <v>1767553</v>
      </c>
    </row>
    <row r="14480" spans="1:27" x14ac:dyDescent="0.3">
      <c r="A14480" s="43">
        <v>2338413</v>
      </c>
      <c r="B14480" s="43" t="s">
        <v>3138</v>
      </c>
      <c r="C14480" s="43" t="s">
        <v>819</v>
      </c>
      <c r="E14480" s="43" t="s">
        <v>6263</v>
      </c>
      <c r="F14480" s="43" t="s">
        <v>28</v>
      </c>
      <c r="G14480" s="43">
        <v>44105</v>
      </c>
      <c r="Y14480" s="43" t="str">
        <f t="shared" si="452"/>
        <v/>
      </c>
      <c r="AA14480" s="43" t="e">
        <f t="shared" si="453"/>
        <v>#N/A</v>
      </c>
    </row>
    <row r="14481" spans="1:27" x14ac:dyDescent="0.3">
      <c r="A14481" s="43">
        <v>1666064</v>
      </c>
      <c r="B14481" s="43" t="s">
        <v>3138</v>
      </c>
      <c r="C14481" s="43" t="s">
        <v>318</v>
      </c>
      <c r="E14481" s="43" t="s">
        <v>29</v>
      </c>
      <c r="F14481" s="43" t="s">
        <v>28</v>
      </c>
      <c r="G14481" s="43">
        <v>44015</v>
      </c>
      <c r="Y14481" s="43" t="str">
        <f t="shared" si="452"/>
        <v>COMP</v>
      </c>
      <c r="AA14481" s="43">
        <f t="shared" si="453"/>
        <v>1666064</v>
      </c>
    </row>
    <row r="14482" spans="1:27" x14ac:dyDescent="0.3">
      <c r="A14482" s="43">
        <v>183743</v>
      </c>
      <c r="B14482" s="43" t="s">
        <v>3138</v>
      </c>
      <c r="C14482" s="43" t="s">
        <v>260</v>
      </c>
      <c r="E14482" s="43" t="s">
        <v>29</v>
      </c>
      <c r="F14482" s="43" t="s">
        <v>28</v>
      </c>
      <c r="G14482" s="43">
        <v>49004</v>
      </c>
      <c r="Y14482" s="43" t="str">
        <f t="shared" si="452"/>
        <v>COMP</v>
      </c>
      <c r="AA14482" s="43">
        <f t="shared" si="453"/>
        <v>183743</v>
      </c>
    </row>
    <row r="14483" spans="1:27" x14ac:dyDescent="0.3">
      <c r="A14483" s="43">
        <v>1906828</v>
      </c>
      <c r="B14483" s="43" t="s">
        <v>3138</v>
      </c>
      <c r="C14483" s="43" t="s">
        <v>187</v>
      </c>
      <c r="E14483" s="43" t="s">
        <v>6263</v>
      </c>
      <c r="F14483" s="43" t="s">
        <v>30</v>
      </c>
      <c r="G14483" s="43">
        <v>49054</v>
      </c>
      <c r="Y14483" s="43" t="str">
        <f t="shared" si="452"/>
        <v/>
      </c>
      <c r="AA14483" s="43" t="e">
        <f t="shared" si="453"/>
        <v>#N/A</v>
      </c>
    </row>
    <row r="14484" spans="1:27" x14ac:dyDescent="0.3">
      <c r="A14484" s="43">
        <v>2047402</v>
      </c>
      <c r="B14484" s="43" t="s">
        <v>3138</v>
      </c>
      <c r="C14484" s="43" t="s">
        <v>656</v>
      </c>
      <c r="E14484" s="43" t="s">
        <v>6263</v>
      </c>
      <c r="F14484" s="43" t="s">
        <v>28</v>
      </c>
      <c r="G14484" s="43">
        <v>85005</v>
      </c>
      <c r="Y14484" s="43" t="str">
        <f t="shared" si="452"/>
        <v>COMP</v>
      </c>
      <c r="AA14484" s="43">
        <f t="shared" si="453"/>
        <v>2047402</v>
      </c>
    </row>
    <row r="14485" spans="1:27" x14ac:dyDescent="0.3">
      <c r="A14485" s="43">
        <v>2281364</v>
      </c>
      <c r="B14485" s="43" t="s">
        <v>3138</v>
      </c>
      <c r="C14485" s="43" t="s">
        <v>1673</v>
      </c>
      <c r="E14485" s="43" t="s">
        <v>6263</v>
      </c>
      <c r="F14485" s="43" t="s">
        <v>28</v>
      </c>
      <c r="G14485" s="43">
        <v>44045</v>
      </c>
      <c r="Y14485" s="43" t="str">
        <f t="shared" si="452"/>
        <v/>
      </c>
      <c r="AA14485" s="43" t="e">
        <f t="shared" si="453"/>
        <v>#N/A</v>
      </c>
    </row>
    <row r="14486" spans="1:27" x14ac:dyDescent="0.3">
      <c r="A14486" s="43">
        <v>1688267</v>
      </c>
      <c r="B14486" s="43" t="s">
        <v>3138</v>
      </c>
      <c r="C14486" s="43" t="s">
        <v>3477</v>
      </c>
      <c r="E14486" s="43" t="s">
        <v>6263</v>
      </c>
      <c r="F14486" s="43" t="s">
        <v>28</v>
      </c>
      <c r="G14486" s="43">
        <v>85067</v>
      </c>
      <c r="Y14486" s="43" t="str">
        <f t="shared" si="452"/>
        <v/>
      </c>
      <c r="AA14486" s="43" t="e">
        <f t="shared" si="453"/>
        <v>#N/A</v>
      </c>
    </row>
    <row r="14487" spans="1:27" x14ac:dyDescent="0.3">
      <c r="A14487" s="43">
        <v>1606685</v>
      </c>
      <c r="B14487" s="43" t="s">
        <v>3138</v>
      </c>
      <c r="C14487" s="43" t="s">
        <v>795</v>
      </c>
      <c r="E14487" s="43" t="s">
        <v>6263</v>
      </c>
      <c r="F14487" s="43" t="s">
        <v>30</v>
      </c>
      <c r="G14487" s="43">
        <v>85017</v>
      </c>
      <c r="Y14487" s="43" t="str">
        <f t="shared" si="452"/>
        <v/>
      </c>
      <c r="AA14487" s="43" t="e">
        <f t="shared" si="453"/>
        <v>#N/A</v>
      </c>
    </row>
    <row r="14488" spans="1:27" x14ac:dyDescent="0.3">
      <c r="A14488" s="43">
        <v>2089688</v>
      </c>
      <c r="B14488" s="43" t="s">
        <v>3138</v>
      </c>
      <c r="C14488" s="43" t="s">
        <v>2687</v>
      </c>
      <c r="E14488" s="43" t="s">
        <v>6263</v>
      </c>
      <c r="F14488" s="43" t="s">
        <v>28</v>
      </c>
      <c r="G14488" s="43">
        <v>49027</v>
      </c>
      <c r="Y14488" s="43" t="str">
        <f t="shared" si="452"/>
        <v/>
      </c>
      <c r="AA14488" s="43" t="e">
        <f t="shared" si="453"/>
        <v>#N/A</v>
      </c>
    </row>
    <row r="14489" spans="1:27" x14ac:dyDescent="0.3">
      <c r="A14489" s="43">
        <v>2432801</v>
      </c>
      <c r="B14489" s="43" t="s">
        <v>3138</v>
      </c>
      <c r="C14489" s="43" t="s">
        <v>446</v>
      </c>
      <c r="E14489" s="43" t="s">
        <v>29</v>
      </c>
      <c r="F14489" s="43" t="s">
        <v>28</v>
      </c>
      <c r="G14489" s="43">
        <v>44103</v>
      </c>
      <c r="Y14489" s="43" t="str">
        <f t="shared" si="452"/>
        <v/>
      </c>
      <c r="AA14489" s="43" t="e">
        <f t="shared" si="453"/>
        <v>#N/A</v>
      </c>
    </row>
    <row r="14490" spans="1:27" x14ac:dyDescent="0.3">
      <c r="A14490" s="43">
        <v>1592897</v>
      </c>
      <c r="B14490" s="43" t="s">
        <v>3138</v>
      </c>
      <c r="C14490" s="43" t="s">
        <v>571</v>
      </c>
      <c r="E14490" s="43" t="s">
        <v>6263</v>
      </c>
      <c r="F14490" s="43" t="s">
        <v>28</v>
      </c>
      <c r="G14490" s="43">
        <v>85017</v>
      </c>
      <c r="Y14490" s="43" t="str">
        <f t="shared" si="452"/>
        <v/>
      </c>
      <c r="AA14490" s="43" t="e">
        <f t="shared" si="453"/>
        <v>#N/A</v>
      </c>
    </row>
    <row r="14491" spans="1:27" x14ac:dyDescent="0.3">
      <c r="A14491" s="43">
        <v>1720488</v>
      </c>
      <c r="B14491" s="43" t="s">
        <v>3138</v>
      </c>
      <c r="C14491" s="43" t="s">
        <v>33</v>
      </c>
      <c r="E14491" s="43" t="s">
        <v>6263</v>
      </c>
      <c r="F14491" s="43" t="s">
        <v>30</v>
      </c>
      <c r="G14491" s="43">
        <v>72041</v>
      </c>
      <c r="Y14491" s="43" t="str">
        <f t="shared" si="452"/>
        <v/>
      </c>
      <c r="AA14491" s="43" t="e">
        <f t="shared" si="453"/>
        <v>#N/A</v>
      </c>
    </row>
    <row r="14492" spans="1:27" x14ac:dyDescent="0.3">
      <c r="A14492" s="43">
        <v>2267188</v>
      </c>
      <c r="B14492" s="43" t="s">
        <v>3138</v>
      </c>
      <c r="C14492" s="43" t="s">
        <v>3054</v>
      </c>
      <c r="E14492" s="43" t="s">
        <v>6263</v>
      </c>
      <c r="F14492" s="43" t="s">
        <v>30</v>
      </c>
      <c r="G14492" s="43">
        <v>44045</v>
      </c>
      <c r="Y14492" s="43" t="str">
        <f t="shared" si="452"/>
        <v/>
      </c>
      <c r="AA14492" s="43" t="e">
        <f t="shared" si="453"/>
        <v>#N/A</v>
      </c>
    </row>
    <row r="14493" spans="1:27" x14ac:dyDescent="0.3">
      <c r="A14493" s="43">
        <v>1392509</v>
      </c>
      <c r="B14493" s="43" t="s">
        <v>3138</v>
      </c>
      <c r="C14493" s="43" t="s">
        <v>777</v>
      </c>
      <c r="E14493" s="43" t="s">
        <v>35</v>
      </c>
      <c r="F14493" s="43" t="s">
        <v>30</v>
      </c>
      <c r="G14493" s="43">
        <v>85005</v>
      </c>
      <c r="Y14493" s="43" t="str">
        <f t="shared" si="452"/>
        <v>COMP</v>
      </c>
      <c r="AA14493" s="43">
        <f t="shared" si="453"/>
        <v>1392509</v>
      </c>
    </row>
    <row r="14494" spans="1:27" x14ac:dyDescent="0.3">
      <c r="A14494" s="43">
        <v>1397996</v>
      </c>
      <c r="B14494" s="43" t="s">
        <v>3138</v>
      </c>
      <c r="C14494" s="43" t="s">
        <v>2050</v>
      </c>
      <c r="E14494" s="43" t="s">
        <v>6263</v>
      </c>
      <c r="F14494" s="43" t="s">
        <v>30</v>
      </c>
      <c r="G14494" s="43">
        <v>49039</v>
      </c>
      <c r="Y14494" s="43" t="str">
        <f t="shared" si="452"/>
        <v/>
      </c>
      <c r="AA14494" s="43" t="e">
        <f t="shared" si="453"/>
        <v>#N/A</v>
      </c>
    </row>
    <row r="14495" spans="1:27" x14ac:dyDescent="0.3">
      <c r="A14495" s="43">
        <v>2340341</v>
      </c>
      <c r="B14495" s="43" t="s">
        <v>3138</v>
      </c>
      <c r="C14495" s="43" t="s">
        <v>189</v>
      </c>
      <c r="E14495" s="43" t="s">
        <v>6263</v>
      </c>
      <c r="F14495" s="43" t="s">
        <v>30</v>
      </c>
      <c r="G14495" s="43">
        <v>72017</v>
      </c>
      <c r="Y14495" s="43" t="str">
        <f t="shared" si="452"/>
        <v/>
      </c>
      <c r="AA14495" s="43" t="e">
        <f t="shared" si="453"/>
        <v>#N/A</v>
      </c>
    </row>
    <row r="14496" spans="1:27" x14ac:dyDescent="0.3">
      <c r="A14496" s="43">
        <v>2250706</v>
      </c>
      <c r="B14496" s="43" t="s">
        <v>3138</v>
      </c>
      <c r="C14496" s="43" t="s">
        <v>175</v>
      </c>
      <c r="E14496" s="43" t="s">
        <v>6263</v>
      </c>
      <c r="F14496" s="43" t="s">
        <v>28</v>
      </c>
      <c r="G14496" s="43">
        <v>44084</v>
      </c>
      <c r="Y14496" s="43" t="str">
        <f t="shared" si="452"/>
        <v>COMP</v>
      </c>
      <c r="AA14496" s="43">
        <f t="shared" si="453"/>
        <v>2250706</v>
      </c>
    </row>
    <row r="14497" spans="1:27" x14ac:dyDescent="0.3">
      <c r="A14497" s="43">
        <v>2350961</v>
      </c>
      <c r="B14497" s="43" t="s">
        <v>3138</v>
      </c>
      <c r="C14497" s="43" t="s">
        <v>3781</v>
      </c>
      <c r="E14497" s="43" t="s">
        <v>35</v>
      </c>
      <c r="F14497" s="43" t="s">
        <v>30</v>
      </c>
      <c r="G14497" s="43">
        <v>49034</v>
      </c>
      <c r="Y14497" s="43" t="str">
        <f t="shared" si="452"/>
        <v>COMP</v>
      </c>
      <c r="AA14497" s="43">
        <f t="shared" si="453"/>
        <v>2350961</v>
      </c>
    </row>
    <row r="14498" spans="1:27" x14ac:dyDescent="0.3">
      <c r="A14498" s="43">
        <v>1787837</v>
      </c>
      <c r="B14498" s="43" t="s">
        <v>3138</v>
      </c>
      <c r="C14498" s="43" t="s">
        <v>508</v>
      </c>
      <c r="E14498" s="43" t="s">
        <v>6263</v>
      </c>
      <c r="F14498" s="43" t="s">
        <v>28</v>
      </c>
      <c r="G14498" s="43">
        <v>53023</v>
      </c>
      <c r="Y14498" s="43" t="str">
        <f t="shared" si="452"/>
        <v/>
      </c>
      <c r="AA14498" s="43" t="e">
        <f t="shared" si="453"/>
        <v>#N/A</v>
      </c>
    </row>
    <row r="14499" spans="1:27" x14ac:dyDescent="0.3">
      <c r="A14499" s="43">
        <v>1295801</v>
      </c>
      <c r="B14499" s="43" t="s">
        <v>3138</v>
      </c>
      <c r="C14499" s="43" t="s">
        <v>472</v>
      </c>
      <c r="E14499" s="43" t="s">
        <v>6263</v>
      </c>
      <c r="F14499" s="43" t="s">
        <v>28</v>
      </c>
      <c r="G14499" s="43">
        <v>49006</v>
      </c>
      <c r="Y14499" s="43" t="str">
        <f t="shared" si="452"/>
        <v>COMP</v>
      </c>
      <c r="AA14499" s="43">
        <f t="shared" si="453"/>
        <v>1295801</v>
      </c>
    </row>
    <row r="14500" spans="1:27" x14ac:dyDescent="0.3">
      <c r="A14500" s="43">
        <v>2299438</v>
      </c>
      <c r="B14500" s="43" t="s">
        <v>3138</v>
      </c>
      <c r="C14500" s="43" t="s">
        <v>1300</v>
      </c>
      <c r="E14500" s="43" t="s">
        <v>6263</v>
      </c>
      <c r="F14500" s="43" t="s">
        <v>30</v>
      </c>
      <c r="G14500" s="43">
        <v>85064</v>
      </c>
      <c r="Y14500" s="43" t="str">
        <f t="shared" si="452"/>
        <v/>
      </c>
      <c r="AA14500" s="43" t="e">
        <f t="shared" si="453"/>
        <v>#N/A</v>
      </c>
    </row>
    <row r="14501" spans="1:27" x14ac:dyDescent="0.3">
      <c r="A14501" s="43">
        <v>2232316</v>
      </c>
      <c r="B14501" s="43" t="s">
        <v>3138</v>
      </c>
      <c r="C14501" s="43" t="s">
        <v>250</v>
      </c>
      <c r="E14501" s="43" t="s">
        <v>6263</v>
      </c>
      <c r="F14501" s="43" t="s">
        <v>28</v>
      </c>
      <c r="G14501" s="43">
        <v>85078</v>
      </c>
      <c r="Y14501" s="43" t="str">
        <f t="shared" si="452"/>
        <v/>
      </c>
      <c r="AA14501" s="43" t="e">
        <f t="shared" si="453"/>
        <v>#N/A</v>
      </c>
    </row>
    <row r="14502" spans="1:27" x14ac:dyDescent="0.3">
      <c r="A14502" s="43">
        <v>2352611</v>
      </c>
      <c r="B14502" s="43" t="s">
        <v>3138</v>
      </c>
      <c r="C14502" s="43" t="s">
        <v>996</v>
      </c>
      <c r="E14502" s="43" t="s">
        <v>29</v>
      </c>
      <c r="F14502" s="43" t="s">
        <v>28</v>
      </c>
      <c r="G14502" s="43">
        <v>85078</v>
      </c>
      <c r="Y14502" s="43" t="str">
        <f t="shared" si="452"/>
        <v/>
      </c>
      <c r="AA14502" s="43" t="e">
        <f t="shared" si="453"/>
        <v>#N/A</v>
      </c>
    </row>
    <row r="14503" spans="1:27" x14ac:dyDescent="0.3">
      <c r="A14503" s="43">
        <v>1697242</v>
      </c>
      <c r="B14503" s="43" t="s">
        <v>3138</v>
      </c>
      <c r="C14503" s="43" t="s">
        <v>202</v>
      </c>
      <c r="E14503" s="43" t="s">
        <v>6263</v>
      </c>
      <c r="F14503" s="43" t="s">
        <v>28</v>
      </c>
      <c r="G14503" s="43">
        <v>72041</v>
      </c>
      <c r="Y14503" s="43" t="str">
        <f t="shared" si="452"/>
        <v/>
      </c>
      <c r="AA14503" s="43" t="e">
        <f t="shared" si="453"/>
        <v>#N/A</v>
      </c>
    </row>
    <row r="14504" spans="1:27" x14ac:dyDescent="0.3">
      <c r="A14504" s="43">
        <v>2195966</v>
      </c>
      <c r="B14504" s="43" t="s">
        <v>9678</v>
      </c>
      <c r="C14504" s="43" t="s">
        <v>226</v>
      </c>
      <c r="E14504" s="43" t="s">
        <v>6263</v>
      </c>
      <c r="F14504" s="43" t="s">
        <v>30</v>
      </c>
      <c r="G14504" s="43">
        <v>72051</v>
      </c>
      <c r="Y14504" s="43" t="str">
        <f t="shared" si="452"/>
        <v>COMP</v>
      </c>
      <c r="AA14504" s="43">
        <f t="shared" si="453"/>
        <v>2195966</v>
      </c>
    </row>
    <row r="14505" spans="1:27" x14ac:dyDescent="0.3">
      <c r="A14505" s="43">
        <v>1345696</v>
      </c>
      <c r="B14505" s="43" t="s">
        <v>9679</v>
      </c>
      <c r="C14505" s="43" t="s">
        <v>9680</v>
      </c>
      <c r="E14505" s="43" t="s">
        <v>31</v>
      </c>
      <c r="F14505" s="43" t="s">
        <v>30</v>
      </c>
      <c r="G14505" s="43">
        <v>49064</v>
      </c>
      <c r="Y14505" s="43" t="str">
        <f t="shared" si="452"/>
        <v>COMP</v>
      </c>
      <c r="AA14505" s="43">
        <f t="shared" si="453"/>
        <v>1345696</v>
      </c>
    </row>
    <row r="14506" spans="1:27" x14ac:dyDescent="0.3">
      <c r="A14506" s="43">
        <v>1046934</v>
      </c>
      <c r="B14506" s="43" t="s">
        <v>9679</v>
      </c>
      <c r="C14506" s="43" t="s">
        <v>432</v>
      </c>
      <c r="E14506" s="43" t="s">
        <v>29</v>
      </c>
      <c r="F14506" s="43" t="s">
        <v>28</v>
      </c>
      <c r="G14506" s="43">
        <v>85023</v>
      </c>
      <c r="Y14506" s="43" t="str">
        <f t="shared" si="452"/>
        <v>COMP</v>
      </c>
      <c r="AA14506" s="43">
        <f t="shared" si="453"/>
        <v>1046934</v>
      </c>
    </row>
    <row r="14507" spans="1:27" x14ac:dyDescent="0.3">
      <c r="A14507" s="43">
        <v>348217</v>
      </c>
      <c r="B14507" s="43" t="s">
        <v>9679</v>
      </c>
      <c r="C14507" s="43" t="s">
        <v>329</v>
      </c>
      <c r="E14507" s="43" t="s">
        <v>6263</v>
      </c>
      <c r="F14507" s="43" t="s">
        <v>28</v>
      </c>
      <c r="G14507" s="43">
        <v>85004</v>
      </c>
      <c r="Y14507" s="43" t="str">
        <f t="shared" si="452"/>
        <v>COMP</v>
      </c>
      <c r="AA14507" s="43">
        <f t="shared" si="453"/>
        <v>348217</v>
      </c>
    </row>
    <row r="14508" spans="1:27" x14ac:dyDescent="0.3">
      <c r="A14508" s="43">
        <v>487506</v>
      </c>
      <c r="B14508" s="43" t="s">
        <v>9679</v>
      </c>
      <c r="C14508" s="43" t="s">
        <v>1169</v>
      </c>
      <c r="E14508" s="43" t="s">
        <v>6263</v>
      </c>
      <c r="F14508" s="43" t="s">
        <v>28</v>
      </c>
      <c r="G14508" s="43">
        <v>85004</v>
      </c>
      <c r="Y14508" s="43" t="str">
        <f t="shared" si="452"/>
        <v>COMP</v>
      </c>
      <c r="AA14508" s="43">
        <f t="shared" si="453"/>
        <v>487506</v>
      </c>
    </row>
    <row r="14509" spans="1:27" x14ac:dyDescent="0.3">
      <c r="A14509" s="43">
        <v>1285160</v>
      </c>
      <c r="B14509" s="43" t="s">
        <v>9679</v>
      </c>
      <c r="C14509" s="43" t="s">
        <v>1169</v>
      </c>
      <c r="E14509" s="43" t="s">
        <v>6263</v>
      </c>
      <c r="F14509" s="43" t="s">
        <v>28</v>
      </c>
      <c r="G14509" s="43">
        <v>85017</v>
      </c>
      <c r="Y14509" s="43" t="str">
        <f t="shared" si="452"/>
        <v>COMP</v>
      </c>
      <c r="AA14509" s="43">
        <f t="shared" si="453"/>
        <v>1285160</v>
      </c>
    </row>
    <row r="14510" spans="1:27" x14ac:dyDescent="0.3">
      <c r="A14510" s="43">
        <v>2329958</v>
      </c>
      <c r="B14510" s="43" t="s">
        <v>9679</v>
      </c>
      <c r="C14510" s="43" t="s">
        <v>958</v>
      </c>
      <c r="E14510" s="43" t="s">
        <v>6263</v>
      </c>
      <c r="F14510" s="43" t="s">
        <v>30</v>
      </c>
      <c r="G14510" s="43">
        <v>49002</v>
      </c>
      <c r="Y14510" s="43" t="str">
        <f t="shared" si="452"/>
        <v/>
      </c>
      <c r="AA14510" s="43" t="e">
        <f t="shared" si="453"/>
        <v>#N/A</v>
      </c>
    </row>
    <row r="14511" spans="1:27" x14ac:dyDescent="0.3">
      <c r="A14511" s="43">
        <v>145128</v>
      </c>
      <c r="B14511" s="43" t="s">
        <v>9679</v>
      </c>
      <c r="C14511" s="43" t="s">
        <v>508</v>
      </c>
      <c r="E14511" s="43" t="s">
        <v>6263</v>
      </c>
      <c r="F14511" s="43" t="s">
        <v>28</v>
      </c>
      <c r="G14511" s="43">
        <v>85004</v>
      </c>
      <c r="Y14511" s="43" t="str">
        <f t="shared" si="452"/>
        <v>COMP</v>
      </c>
      <c r="AA14511" s="43">
        <f t="shared" si="453"/>
        <v>145128</v>
      </c>
    </row>
    <row r="14512" spans="1:27" x14ac:dyDescent="0.3">
      <c r="A14512" s="43">
        <v>1490743</v>
      </c>
      <c r="B14512" s="43" t="s">
        <v>9681</v>
      </c>
      <c r="C14512" s="43" t="s">
        <v>530</v>
      </c>
      <c r="E14512" s="43" t="s">
        <v>6263</v>
      </c>
      <c r="F14512" s="43" t="s">
        <v>30</v>
      </c>
      <c r="G14512" s="43">
        <v>85004</v>
      </c>
      <c r="Y14512" s="43" t="str">
        <f t="shared" si="452"/>
        <v/>
      </c>
      <c r="AA14512" s="43" t="e">
        <f t="shared" si="453"/>
        <v>#N/A</v>
      </c>
    </row>
    <row r="14513" spans="1:27" x14ac:dyDescent="0.3">
      <c r="A14513" s="43">
        <v>1656255</v>
      </c>
      <c r="B14513" s="43" t="s">
        <v>9682</v>
      </c>
      <c r="C14513" s="43" t="s">
        <v>340</v>
      </c>
      <c r="E14513" s="43" t="s">
        <v>6263</v>
      </c>
      <c r="F14513" s="43" t="s">
        <v>30</v>
      </c>
      <c r="G14513" s="43">
        <v>85004</v>
      </c>
      <c r="Y14513" s="43" t="str">
        <f t="shared" si="452"/>
        <v>COMP</v>
      </c>
      <c r="AA14513" s="43">
        <f t="shared" si="453"/>
        <v>1656255</v>
      </c>
    </row>
    <row r="14514" spans="1:27" x14ac:dyDescent="0.3">
      <c r="A14514" s="43">
        <v>2022915</v>
      </c>
      <c r="B14514" s="43" t="s">
        <v>3141</v>
      </c>
      <c r="C14514" s="43" t="s">
        <v>1447</v>
      </c>
      <c r="E14514" s="43" t="s">
        <v>6263</v>
      </c>
      <c r="F14514" s="43" t="s">
        <v>30</v>
      </c>
      <c r="G14514" s="43">
        <v>85005</v>
      </c>
      <c r="Y14514" s="43" t="str">
        <f t="shared" si="452"/>
        <v/>
      </c>
      <c r="AA14514" s="43" t="e">
        <f t="shared" si="453"/>
        <v>#N/A</v>
      </c>
    </row>
    <row r="14515" spans="1:27" x14ac:dyDescent="0.3">
      <c r="A14515" s="43">
        <v>1992625</v>
      </c>
      <c r="B14515" s="43" t="s">
        <v>3141</v>
      </c>
      <c r="C14515" s="43" t="s">
        <v>9683</v>
      </c>
      <c r="E14515" s="43" t="s">
        <v>6263</v>
      </c>
      <c r="F14515" s="43" t="s">
        <v>28</v>
      </c>
      <c r="G14515" s="43">
        <v>44021</v>
      </c>
      <c r="Y14515" s="43" t="str">
        <f t="shared" si="452"/>
        <v/>
      </c>
      <c r="AA14515" s="43" t="e">
        <f t="shared" si="453"/>
        <v>#N/A</v>
      </c>
    </row>
    <row r="14516" spans="1:27" x14ac:dyDescent="0.3">
      <c r="A14516" s="43">
        <v>2189898</v>
      </c>
      <c r="B14516" s="43" t="s">
        <v>3141</v>
      </c>
      <c r="C14516" s="43" t="s">
        <v>571</v>
      </c>
      <c r="E14516" s="43" t="s">
        <v>6263</v>
      </c>
      <c r="F14516" s="43" t="s">
        <v>28</v>
      </c>
      <c r="G14516" s="43">
        <v>85005</v>
      </c>
      <c r="Y14516" s="43" t="str">
        <f t="shared" si="452"/>
        <v/>
      </c>
      <c r="AA14516" s="43" t="e">
        <f t="shared" si="453"/>
        <v>#N/A</v>
      </c>
    </row>
    <row r="14517" spans="1:27" x14ac:dyDescent="0.3">
      <c r="A14517" s="43">
        <v>2383900</v>
      </c>
      <c r="B14517" s="43" t="s">
        <v>9684</v>
      </c>
      <c r="C14517" s="43" t="s">
        <v>427</v>
      </c>
      <c r="E14517" s="43" t="s">
        <v>6263</v>
      </c>
      <c r="F14517" s="43" t="s">
        <v>28</v>
      </c>
      <c r="G14517" s="43">
        <v>49072</v>
      </c>
      <c r="Y14517" s="43" t="str">
        <f t="shared" si="452"/>
        <v>COMP</v>
      </c>
      <c r="AA14517" s="43">
        <f t="shared" si="453"/>
        <v>2383900</v>
      </c>
    </row>
    <row r="14518" spans="1:27" x14ac:dyDescent="0.3">
      <c r="A14518" s="43">
        <v>1070509</v>
      </c>
      <c r="B14518" s="43" t="s">
        <v>9684</v>
      </c>
      <c r="C14518" s="43" t="s">
        <v>303</v>
      </c>
      <c r="E14518" s="43" t="s">
        <v>6263</v>
      </c>
      <c r="F14518" s="43" t="s">
        <v>28</v>
      </c>
      <c r="G14518" s="43">
        <v>44013</v>
      </c>
      <c r="Y14518" s="43" t="str">
        <f t="shared" si="452"/>
        <v/>
      </c>
      <c r="AA14518" s="43" t="e">
        <f t="shared" si="453"/>
        <v>#N/A</v>
      </c>
    </row>
    <row r="14519" spans="1:27" x14ac:dyDescent="0.3">
      <c r="A14519" s="43">
        <v>1570629</v>
      </c>
      <c r="B14519" s="43" t="s">
        <v>3142</v>
      </c>
      <c r="C14519" s="43" t="s">
        <v>641</v>
      </c>
      <c r="E14519" s="43" t="s">
        <v>29</v>
      </c>
      <c r="F14519" s="43" t="s">
        <v>28</v>
      </c>
      <c r="G14519" s="43">
        <v>44052</v>
      </c>
      <c r="Y14519" s="43" t="str">
        <f t="shared" si="452"/>
        <v>COMP</v>
      </c>
      <c r="AA14519" s="43">
        <f t="shared" si="453"/>
        <v>1570629</v>
      </c>
    </row>
    <row r="14520" spans="1:27" x14ac:dyDescent="0.3">
      <c r="A14520" s="43">
        <v>2412598</v>
      </c>
      <c r="B14520" s="43" t="s">
        <v>3142</v>
      </c>
      <c r="C14520" s="43" t="s">
        <v>327</v>
      </c>
      <c r="E14520" s="43" t="s">
        <v>6263</v>
      </c>
      <c r="F14520" s="43" t="s">
        <v>30</v>
      </c>
      <c r="G14520" s="43">
        <v>44062</v>
      </c>
      <c r="Y14520" s="43" t="str">
        <f t="shared" si="452"/>
        <v/>
      </c>
      <c r="AA14520" s="43" t="e">
        <f t="shared" si="453"/>
        <v>#N/A</v>
      </c>
    </row>
    <row r="14521" spans="1:27" x14ac:dyDescent="0.3">
      <c r="A14521" s="43">
        <v>1983363</v>
      </c>
      <c r="B14521" s="43" t="s">
        <v>3142</v>
      </c>
      <c r="C14521" s="43" t="s">
        <v>570</v>
      </c>
      <c r="E14521" s="43" t="s">
        <v>6263</v>
      </c>
      <c r="F14521" s="43" t="s">
        <v>28</v>
      </c>
      <c r="G14521" s="43">
        <v>44098</v>
      </c>
      <c r="Y14521" s="43" t="str">
        <f t="shared" si="452"/>
        <v/>
      </c>
      <c r="AA14521" s="43" t="e">
        <f t="shared" si="453"/>
        <v>#N/A</v>
      </c>
    </row>
    <row r="14522" spans="1:27" x14ac:dyDescent="0.3">
      <c r="A14522" s="43">
        <v>1995293</v>
      </c>
      <c r="B14522" s="43" t="s">
        <v>3142</v>
      </c>
      <c r="C14522" s="43" t="s">
        <v>1495</v>
      </c>
      <c r="E14522" s="43" t="s">
        <v>6263</v>
      </c>
      <c r="F14522" s="43" t="s">
        <v>28</v>
      </c>
      <c r="G14522" s="43">
        <v>49064</v>
      </c>
      <c r="Y14522" s="43" t="str">
        <f t="shared" si="452"/>
        <v>COMP</v>
      </c>
      <c r="AA14522" s="43">
        <f t="shared" si="453"/>
        <v>1995293</v>
      </c>
    </row>
    <row r="14523" spans="1:27" x14ac:dyDescent="0.3">
      <c r="A14523" s="43">
        <v>1913242</v>
      </c>
      <c r="B14523" s="43" t="s">
        <v>3142</v>
      </c>
      <c r="C14523" s="43" t="s">
        <v>446</v>
      </c>
      <c r="E14523" s="43" t="s">
        <v>6263</v>
      </c>
      <c r="F14523" s="43" t="s">
        <v>28</v>
      </c>
      <c r="G14523" s="43">
        <v>49004</v>
      </c>
      <c r="Y14523" s="43" t="str">
        <f t="shared" si="452"/>
        <v/>
      </c>
      <c r="AA14523" s="43" t="e">
        <f t="shared" si="453"/>
        <v>#N/A</v>
      </c>
    </row>
    <row r="14524" spans="1:27" x14ac:dyDescent="0.3">
      <c r="A14524" s="43">
        <v>925578</v>
      </c>
      <c r="B14524" s="43" t="s">
        <v>3142</v>
      </c>
      <c r="C14524" s="43" t="s">
        <v>330</v>
      </c>
      <c r="E14524" s="43" t="s">
        <v>6263</v>
      </c>
      <c r="F14524" s="43" t="s">
        <v>28</v>
      </c>
      <c r="G14524" s="43">
        <v>85025</v>
      </c>
      <c r="Y14524" s="43" t="str">
        <f t="shared" si="452"/>
        <v/>
      </c>
      <c r="AA14524" s="43" t="e">
        <f t="shared" si="453"/>
        <v>#N/A</v>
      </c>
    </row>
    <row r="14525" spans="1:27" x14ac:dyDescent="0.3">
      <c r="A14525" s="43">
        <v>1352891</v>
      </c>
      <c r="B14525" s="43" t="s">
        <v>3142</v>
      </c>
      <c r="C14525" s="43" t="s">
        <v>2857</v>
      </c>
      <c r="E14525" s="43" t="s">
        <v>6263</v>
      </c>
      <c r="F14525" s="43" t="s">
        <v>30</v>
      </c>
      <c r="G14525" s="43">
        <v>85012</v>
      </c>
      <c r="Y14525" s="43" t="str">
        <f t="shared" si="452"/>
        <v>COMP</v>
      </c>
      <c r="AA14525" s="43">
        <f t="shared" si="453"/>
        <v>1352891</v>
      </c>
    </row>
    <row r="14526" spans="1:27" x14ac:dyDescent="0.3">
      <c r="A14526" s="43">
        <v>1761562</v>
      </c>
      <c r="B14526" s="43" t="s">
        <v>3142</v>
      </c>
      <c r="C14526" s="43" t="s">
        <v>1034</v>
      </c>
      <c r="E14526" s="43" t="s">
        <v>6263</v>
      </c>
      <c r="F14526" s="43" t="s">
        <v>30</v>
      </c>
      <c r="G14526" s="43">
        <v>85031</v>
      </c>
      <c r="Y14526" s="43" t="str">
        <f t="shared" si="452"/>
        <v/>
      </c>
      <c r="AA14526" s="43" t="e">
        <f t="shared" si="453"/>
        <v>#N/A</v>
      </c>
    </row>
    <row r="14527" spans="1:27" x14ac:dyDescent="0.3">
      <c r="A14527" s="43">
        <v>2060317</v>
      </c>
      <c r="B14527" s="43" t="s">
        <v>3142</v>
      </c>
      <c r="C14527" s="43" t="s">
        <v>1407</v>
      </c>
      <c r="E14527" s="43" t="s">
        <v>6263</v>
      </c>
      <c r="F14527" s="43" t="s">
        <v>30</v>
      </c>
      <c r="G14527" s="43">
        <v>85078</v>
      </c>
      <c r="Y14527" s="43" t="str">
        <f t="shared" si="452"/>
        <v/>
      </c>
      <c r="AA14527" s="43" t="e">
        <f t="shared" si="453"/>
        <v>#N/A</v>
      </c>
    </row>
    <row r="14528" spans="1:27" x14ac:dyDescent="0.3">
      <c r="A14528" s="43">
        <v>2303225</v>
      </c>
      <c r="B14528" s="43" t="s">
        <v>3142</v>
      </c>
      <c r="C14528" s="43" t="s">
        <v>212</v>
      </c>
      <c r="E14528" s="43" t="s">
        <v>6263</v>
      </c>
      <c r="F14528" s="43" t="s">
        <v>30</v>
      </c>
      <c r="G14528" s="43">
        <v>85078</v>
      </c>
      <c r="Y14528" s="43" t="str">
        <f t="shared" si="452"/>
        <v/>
      </c>
      <c r="AA14528" s="43" t="e">
        <f t="shared" si="453"/>
        <v>#N/A</v>
      </c>
    </row>
    <row r="14529" spans="1:27" x14ac:dyDescent="0.3">
      <c r="A14529" s="43">
        <v>2091704</v>
      </c>
      <c r="B14529" s="43" t="s">
        <v>3142</v>
      </c>
      <c r="C14529" s="43" t="s">
        <v>175</v>
      </c>
      <c r="E14529" s="43" t="s">
        <v>6263</v>
      </c>
      <c r="F14529" s="43" t="s">
        <v>28</v>
      </c>
      <c r="G14529" s="43">
        <v>44001</v>
      </c>
      <c r="Y14529" s="43" t="str">
        <f t="shared" si="452"/>
        <v>COMP</v>
      </c>
      <c r="AA14529" s="43">
        <f t="shared" si="453"/>
        <v>2091704</v>
      </c>
    </row>
    <row r="14530" spans="1:27" x14ac:dyDescent="0.3">
      <c r="A14530" s="43">
        <v>1983384</v>
      </c>
      <c r="B14530" s="43" t="s">
        <v>3142</v>
      </c>
      <c r="C14530" s="43" t="s">
        <v>1300</v>
      </c>
      <c r="E14530" s="43" t="s">
        <v>6263</v>
      </c>
      <c r="F14530" s="43" t="s">
        <v>30</v>
      </c>
      <c r="G14530" s="43">
        <v>44098</v>
      </c>
      <c r="Y14530" s="43" t="str">
        <f t="shared" ref="Y14530:Y14593" si="454">IF(ISERROR(AA14530)=FALSE,"COMP","")</f>
        <v/>
      </c>
      <c r="AA14530" s="43" t="e">
        <f t="shared" si="453"/>
        <v>#N/A</v>
      </c>
    </row>
    <row r="14531" spans="1:27" x14ac:dyDescent="0.3">
      <c r="A14531" s="43">
        <v>1620672</v>
      </c>
      <c r="B14531" s="43" t="s">
        <v>3142</v>
      </c>
      <c r="C14531" s="43" t="s">
        <v>250</v>
      </c>
      <c r="E14531" s="43" t="s">
        <v>6263</v>
      </c>
      <c r="F14531" s="43" t="s">
        <v>28</v>
      </c>
      <c r="G14531" s="43">
        <v>85017</v>
      </c>
      <c r="Y14531" s="43" t="str">
        <f t="shared" si="454"/>
        <v/>
      </c>
      <c r="AA14531" s="43" t="e">
        <f t="shared" ref="AA14531:AA14594" si="455">VLOOKUP(A14531,Z:Z,1,FALSE)</f>
        <v>#N/A</v>
      </c>
    </row>
    <row r="14532" spans="1:27" x14ac:dyDescent="0.3">
      <c r="A14532" s="43">
        <v>1864068</v>
      </c>
      <c r="B14532" s="43" t="s">
        <v>3142</v>
      </c>
      <c r="C14532" s="43" t="s">
        <v>5673</v>
      </c>
      <c r="E14532" s="43" t="s">
        <v>29</v>
      </c>
      <c r="F14532" s="43" t="s">
        <v>28</v>
      </c>
      <c r="G14532" s="43">
        <v>49006</v>
      </c>
      <c r="Y14532" s="43" t="str">
        <f t="shared" si="454"/>
        <v/>
      </c>
      <c r="AA14532" s="43" t="e">
        <f t="shared" si="455"/>
        <v>#N/A</v>
      </c>
    </row>
    <row r="14533" spans="1:27" x14ac:dyDescent="0.3">
      <c r="A14533" s="43">
        <v>2422227</v>
      </c>
      <c r="B14533" s="43" t="s">
        <v>3143</v>
      </c>
      <c r="C14533" s="43" t="s">
        <v>7343</v>
      </c>
      <c r="E14533" s="43" t="s">
        <v>31</v>
      </c>
      <c r="F14533" s="43" t="s">
        <v>30</v>
      </c>
      <c r="G14533" s="43">
        <v>85024</v>
      </c>
      <c r="Y14533" s="43" t="str">
        <f t="shared" si="454"/>
        <v/>
      </c>
      <c r="AA14533" s="43" t="e">
        <f t="shared" si="455"/>
        <v>#N/A</v>
      </c>
    </row>
    <row r="14534" spans="1:27" x14ac:dyDescent="0.3">
      <c r="A14534" s="43">
        <v>1141692</v>
      </c>
      <c r="B14534" s="43" t="s">
        <v>3143</v>
      </c>
      <c r="C14534" s="43" t="s">
        <v>244</v>
      </c>
      <c r="E14534" s="43" t="s">
        <v>6263</v>
      </c>
      <c r="F14534" s="43" t="s">
        <v>28</v>
      </c>
      <c r="G14534" s="43">
        <v>72007</v>
      </c>
      <c r="Y14534" s="43" t="str">
        <f t="shared" si="454"/>
        <v>COMP</v>
      </c>
      <c r="AA14534" s="43">
        <f t="shared" si="455"/>
        <v>1141692</v>
      </c>
    </row>
    <row r="14535" spans="1:27" x14ac:dyDescent="0.3">
      <c r="A14535" s="43">
        <v>2277225</v>
      </c>
      <c r="B14535" s="43" t="s">
        <v>3143</v>
      </c>
      <c r="C14535" s="43" t="s">
        <v>659</v>
      </c>
      <c r="E14535" s="43" t="s">
        <v>6263</v>
      </c>
      <c r="F14535" s="43" t="s">
        <v>28</v>
      </c>
      <c r="G14535" s="43">
        <v>85004</v>
      </c>
      <c r="Y14535" s="43" t="str">
        <f t="shared" si="454"/>
        <v>COMP</v>
      </c>
      <c r="AA14535" s="43">
        <f t="shared" si="455"/>
        <v>2277225</v>
      </c>
    </row>
    <row r="14536" spans="1:27" x14ac:dyDescent="0.3">
      <c r="A14536" s="43">
        <v>1666117</v>
      </c>
      <c r="B14536" s="43" t="s">
        <v>3143</v>
      </c>
      <c r="C14536" s="43" t="s">
        <v>232</v>
      </c>
      <c r="E14536" s="43" t="s">
        <v>35</v>
      </c>
      <c r="F14536" s="43" t="s">
        <v>28</v>
      </c>
      <c r="G14536" s="43">
        <v>44094</v>
      </c>
      <c r="Y14536" s="43" t="str">
        <f t="shared" si="454"/>
        <v>COMP</v>
      </c>
      <c r="AA14536" s="43">
        <f t="shared" si="455"/>
        <v>1666117</v>
      </c>
    </row>
    <row r="14537" spans="1:27" x14ac:dyDescent="0.3">
      <c r="A14537" s="43">
        <v>1375927</v>
      </c>
      <c r="B14537" s="43" t="s">
        <v>9685</v>
      </c>
      <c r="C14537" s="43" t="s">
        <v>340</v>
      </c>
      <c r="E14537" s="43" t="s">
        <v>34</v>
      </c>
      <c r="F14537" s="43" t="s">
        <v>30</v>
      </c>
      <c r="G14537" s="43">
        <v>85033</v>
      </c>
      <c r="Y14537" s="43" t="str">
        <f t="shared" si="454"/>
        <v>COMP</v>
      </c>
      <c r="AA14537" s="43">
        <f t="shared" si="455"/>
        <v>1375927</v>
      </c>
    </row>
    <row r="14538" spans="1:27" x14ac:dyDescent="0.3">
      <c r="A14538" s="43">
        <v>1968643</v>
      </c>
      <c r="B14538" s="43" t="s">
        <v>9686</v>
      </c>
      <c r="C14538" s="43" t="s">
        <v>151</v>
      </c>
      <c r="E14538" s="43" t="s">
        <v>6263</v>
      </c>
      <c r="F14538" s="43" t="s">
        <v>28</v>
      </c>
      <c r="G14538" s="43">
        <v>85055</v>
      </c>
      <c r="Y14538" s="43" t="str">
        <f t="shared" si="454"/>
        <v/>
      </c>
      <c r="AA14538" s="43" t="e">
        <f t="shared" si="455"/>
        <v>#N/A</v>
      </c>
    </row>
    <row r="14539" spans="1:27" x14ac:dyDescent="0.3">
      <c r="A14539" s="43">
        <v>2290286</v>
      </c>
      <c r="B14539" s="43" t="s">
        <v>9686</v>
      </c>
      <c r="C14539" s="43" t="s">
        <v>1428</v>
      </c>
      <c r="E14539" s="43" t="s">
        <v>29</v>
      </c>
      <c r="F14539" s="43" t="s">
        <v>30</v>
      </c>
      <c r="G14539" s="43">
        <v>44123</v>
      </c>
      <c r="Y14539" s="43" t="str">
        <f t="shared" si="454"/>
        <v/>
      </c>
      <c r="AA14539" s="43" t="e">
        <f t="shared" si="455"/>
        <v>#N/A</v>
      </c>
    </row>
    <row r="14540" spans="1:27" x14ac:dyDescent="0.3">
      <c r="A14540" s="43">
        <v>2338256</v>
      </c>
      <c r="B14540" s="43" t="s">
        <v>9686</v>
      </c>
      <c r="C14540" s="43" t="s">
        <v>466</v>
      </c>
      <c r="E14540" s="43" t="s">
        <v>6263</v>
      </c>
      <c r="F14540" s="43" t="s">
        <v>28</v>
      </c>
      <c r="G14540" s="43">
        <v>44052</v>
      </c>
      <c r="Y14540" s="43" t="str">
        <f t="shared" si="454"/>
        <v/>
      </c>
      <c r="AA14540" s="43" t="e">
        <f t="shared" si="455"/>
        <v>#N/A</v>
      </c>
    </row>
    <row r="14541" spans="1:27" x14ac:dyDescent="0.3">
      <c r="A14541" s="43">
        <v>2336990</v>
      </c>
      <c r="B14541" s="43" t="s">
        <v>9686</v>
      </c>
      <c r="C14541" s="43" t="s">
        <v>530</v>
      </c>
      <c r="E14541" s="43" t="s">
        <v>6263</v>
      </c>
      <c r="F14541" s="43" t="s">
        <v>30</v>
      </c>
      <c r="G14541" s="43">
        <v>44052</v>
      </c>
      <c r="Y14541" s="43" t="str">
        <f t="shared" si="454"/>
        <v/>
      </c>
      <c r="AA14541" s="43" t="e">
        <f t="shared" si="455"/>
        <v>#N/A</v>
      </c>
    </row>
    <row r="14542" spans="1:27" x14ac:dyDescent="0.3">
      <c r="A14542" s="43">
        <v>2307249</v>
      </c>
      <c r="B14542" s="43" t="s">
        <v>9686</v>
      </c>
      <c r="C14542" s="43" t="s">
        <v>1327</v>
      </c>
      <c r="E14542" s="43" t="s">
        <v>31</v>
      </c>
      <c r="F14542" s="43" t="s">
        <v>28</v>
      </c>
      <c r="G14542" s="43">
        <v>44075</v>
      </c>
      <c r="Y14542" s="43" t="str">
        <f t="shared" si="454"/>
        <v/>
      </c>
      <c r="AA14542" s="43" t="e">
        <f t="shared" si="455"/>
        <v>#N/A</v>
      </c>
    </row>
    <row r="14543" spans="1:27" x14ac:dyDescent="0.3">
      <c r="A14543" s="43">
        <v>1975277</v>
      </c>
      <c r="B14543" s="43" t="s">
        <v>9686</v>
      </c>
      <c r="C14543" s="43" t="s">
        <v>1836</v>
      </c>
      <c r="E14543" s="43" t="s">
        <v>6263</v>
      </c>
      <c r="F14543" s="43" t="s">
        <v>28</v>
      </c>
      <c r="G14543" s="43">
        <v>44098</v>
      </c>
      <c r="Y14543" s="43" t="str">
        <f t="shared" si="454"/>
        <v/>
      </c>
      <c r="AA14543" s="43" t="e">
        <f t="shared" si="455"/>
        <v>#N/A</v>
      </c>
    </row>
    <row r="14544" spans="1:27" x14ac:dyDescent="0.3">
      <c r="A14544" s="43">
        <v>472847</v>
      </c>
      <c r="B14544" s="43" t="s">
        <v>3144</v>
      </c>
      <c r="C14544" s="43" t="s">
        <v>937</v>
      </c>
      <c r="E14544" s="43" t="s">
        <v>6263</v>
      </c>
      <c r="F14544" s="43" t="s">
        <v>28</v>
      </c>
      <c r="G14544" s="43">
        <v>49034</v>
      </c>
      <c r="Y14544" s="43" t="str">
        <f t="shared" si="454"/>
        <v/>
      </c>
      <c r="AA14544" s="43" t="e">
        <f t="shared" si="455"/>
        <v>#N/A</v>
      </c>
    </row>
    <row r="14545" spans="1:27" x14ac:dyDescent="0.3">
      <c r="A14545" s="43">
        <v>1827186</v>
      </c>
      <c r="B14545" s="43" t="s">
        <v>3144</v>
      </c>
      <c r="C14545" s="43" t="s">
        <v>2340</v>
      </c>
      <c r="E14545" s="43" t="s">
        <v>6263</v>
      </c>
      <c r="F14545" s="43" t="s">
        <v>28</v>
      </c>
      <c r="G14545" s="43">
        <v>44068</v>
      </c>
      <c r="Y14545" s="43" t="str">
        <f t="shared" si="454"/>
        <v/>
      </c>
      <c r="AA14545" s="43" t="e">
        <f t="shared" si="455"/>
        <v>#N/A</v>
      </c>
    </row>
    <row r="14546" spans="1:27" x14ac:dyDescent="0.3">
      <c r="A14546" s="43">
        <v>2041382</v>
      </c>
      <c r="B14546" s="43" t="s">
        <v>3144</v>
      </c>
      <c r="C14546" s="43" t="s">
        <v>202</v>
      </c>
      <c r="E14546" s="43" t="s">
        <v>6263</v>
      </c>
      <c r="F14546" s="43" t="s">
        <v>28</v>
      </c>
      <c r="G14546" s="43">
        <v>53072</v>
      </c>
      <c r="Y14546" s="43" t="str">
        <f t="shared" si="454"/>
        <v/>
      </c>
      <c r="AA14546" s="43" t="e">
        <f t="shared" si="455"/>
        <v>#N/A</v>
      </c>
    </row>
    <row r="14547" spans="1:27" x14ac:dyDescent="0.3">
      <c r="A14547" s="43">
        <v>776583</v>
      </c>
      <c r="B14547" s="43" t="s">
        <v>9687</v>
      </c>
      <c r="C14547" s="43" t="s">
        <v>2287</v>
      </c>
      <c r="E14547" s="43" t="s">
        <v>6263</v>
      </c>
      <c r="F14547" s="43" t="s">
        <v>30</v>
      </c>
      <c r="G14547" s="43">
        <v>49001</v>
      </c>
      <c r="Y14547" s="43" t="str">
        <f t="shared" si="454"/>
        <v>COMP</v>
      </c>
      <c r="AA14547" s="43">
        <f t="shared" si="455"/>
        <v>776583</v>
      </c>
    </row>
    <row r="14548" spans="1:27" x14ac:dyDescent="0.3">
      <c r="A14548" s="43">
        <v>1521731</v>
      </c>
      <c r="B14548" s="43" t="s">
        <v>9688</v>
      </c>
      <c r="C14548" s="43" t="s">
        <v>330</v>
      </c>
      <c r="E14548" s="43" t="s">
        <v>6263</v>
      </c>
      <c r="F14548" s="43" t="s">
        <v>28</v>
      </c>
      <c r="G14548" s="43">
        <v>49006</v>
      </c>
      <c r="Y14548" s="43" t="str">
        <f t="shared" si="454"/>
        <v/>
      </c>
      <c r="AA14548" s="43" t="e">
        <f t="shared" si="455"/>
        <v>#N/A</v>
      </c>
    </row>
    <row r="14549" spans="1:27" x14ac:dyDescent="0.3">
      <c r="A14549" s="43">
        <v>2342754</v>
      </c>
      <c r="B14549" s="43" t="s">
        <v>9688</v>
      </c>
      <c r="C14549" s="43" t="s">
        <v>274</v>
      </c>
      <c r="E14549" s="43" t="s">
        <v>6263</v>
      </c>
      <c r="F14549" s="43" t="s">
        <v>28</v>
      </c>
      <c r="G14549" s="43">
        <v>49006</v>
      </c>
      <c r="Y14549" s="43" t="str">
        <f t="shared" si="454"/>
        <v>COMP</v>
      </c>
      <c r="AA14549" s="43">
        <f t="shared" si="455"/>
        <v>2342754</v>
      </c>
    </row>
    <row r="14550" spans="1:27" x14ac:dyDescent="0.3">
      <c r="A14550" s="43">
        <v>2392848</v>
      </c>
      <c r="B14550" s="43" t="s">
        <v>9689</v>
      </c>
      <c r="C14550" s="43" t="s">
        <v>502</v>
      </c>
      <c r="E14550" s="43" t="s">
        <v>6263</v>
      </c>
      <c r="F14550" s="43" t="s">
        <v>30</v>
      </c>
      <c r="G14550" s="43">
        <v>85033</v>
      </c>
      <c r="Y14550" s="43" t="str">
        <f t="shared" si="454"/>
        <v/>
      </c>
      <c r="AA14550" s="43" t="e">
        <f t="shared" si="455"/>
        <v>#N/A</v>
      </c>
    </row>
    <row r="14551" spans="1:27" x14ac:dyDescent="0.3">
      <c r="A14551" s="43">
        <v>2175954</v>
      </c>
      <c r="B14551" s="43" t="s">
        <v>9689</v>
      </c>
      <c r="C14551" s="43" t="s">
        <v>390</v>
      </c>
      <c r="E14551" s="43" t="s">
        <v>6263</v>
      </c>
      <c r="F14551" s="43" t="s">
        <v>30</v>
      </c>
      <c r="G14551" s="43">
        <v>53022</v>
      </c>
      <c r="Y14551" s="43" t="str">
        <f t="shared" si="454"/>
        <v/>
      </c>
      <c r="AA14551" s="43" t="e">
        <f t="shared" si="455"/>
        <v>#N/A</v>
      </c>
    </row>
    <row r="14552" spans="1:27" x14ac:dyDescent="0.3">
      <c r="A14552" s="43">
        <v>1356513</v>
      </c>
      <c r="B14552" s="43" t="s">
        <v>9690</v>
      </c>
      <c r="C14552" s="43" t="s">
        <v>173</v>
      </c>
      <c r="E14552" s="43" t="s">
        <v>6263</v>
      </c>
      <c r="F14552" s="43" t="s">
        <v>30</v>
      </c>
      <c r="G14552" s="43">
        <v>49001</v>
      </c>
      <c r="Y14552" s="43" t="str">
        <f t="shared" si="454"/>
        <v/>
      </c>
      <c r="AA14552" s="43" t="e">
        <f t="shared" si="455"/>
        <v>#N/A</v>
      </c>
    </row>
    <row r="14553" spans="1:27" x14ac:dyDescent="0.3">
      <c r="A14553" s="43">
        <v>2187103</v>
      </c>
      <c r="B14553" s="43" t="s">
        <v>9691</v>
      </c>
      <c r="C14553" s="43" t="s">
        <v>414</v>
      </c>
      <c r="E14553" s="43" t="s">
        <v>6263</v>
      </c>
      <c r="F14553" s="43" t="s">
        <v>30</v>
      </c>
      <c r="G14553" s="43">
        <v>85033</v>
      </c>
      <c r="Y14553" s="43" t="str">
        <f t="shared" si="454"/>
        <v>COMP</v>
      </c>
      <c r="AA14553" s="43">
        <f t="shared" si="455"/>
        <v>2187103</v>
      </c>
    </row>
    <row r="14554" spans="1:27" x14ac:dyDescent="0.3">
      <c r="A14554" s="43">
        <v>1756972</v>
      </c>
      <c r="B14554" s="43" t="s">
        <v>9692</v>
      </c>
      <c r="C14554" s="43" t="s">
        <v>565</v>
      </c>
      <c r="E14554" s="43" t="s">
        <v>6263</v>
      </c>
      <c r="F14554" s="43" t="s">
        <v>28</v>
      </c>
      <c r="G14554" s="43">
        <v>85018</v>
      </c>
      <c r="Y14554" s="43" t="str">
        <f t="shared" si="454"/>
        <v/>
      </c>
      <c r="AA14554" s="43" t="e">
        <f t="shared" si="455"/>
        <v>#N/A</v>
      </c>
    </row>
    <row r="14555" spans="1:27" x14ac:dyDescent="0.3">
      <c r="A14555" s="43">
        <v>1565124</v>
      </c>
      <c r="B14555" s="43" t="s">
        <v>9693</v>
      </c>
      <c r="C14555" s="43" t="s">
        <v>631</v>
      </c>
      <c r="E14555" s="43" t="s">
        <v>6263</v>
      </c>
      <c r="F14555" s="43" t="s">
        <v>30</v>
      </c>
      <c r="G14555" s="43">
        <v>44069</v>
      </c>
      <c r="Y14555" s="43" t="str">
        <f t="shared" si="454"/>
        <v/>
      </c>
      <c r="AA14555" s="43" t="e">
        <f t="shared" si="455"/>
        <v>#N/A</v>
      </c>
    </row>
    <row r="14556" spans="1:27" x14ac:dyDescent="0.3">
      <c r="A14556" s="43">
        <v>1983008</v>
      </c>
      <c r="B14556" s="43" t="s">
        <v>9694</v>
      </c>
      <c r="C14556" s="43" t="s">
        <v>377</v>
      </c>
      <c r="E14556" s="43" t="s">
        <v>6263</v>
      </c>
      <c r="F14556" s="43" t="s">
        <v>30</v>
      </c>
      <c r="G14556" s="43">
        <v>49064</v>
      </c>
      <c r="Y14556" s="43" t="str">
        <f t="shared" si="454"/>
        <v>COMP</v>
      </c>
      <c r="AA14556" s="43">
        <f t="shared" si="455"/>
        <v>1983008</v>
      </c>
    </row>
    <row r="14557" spans="1:27" x14ac:dyDescent="0.3">
      <c r="A14557" s="43">
        <v>1853692</v>
      </c>
      <c r="B14557" s="43" t="s">
        <v>9695</v>
      </c>
      <c r="C14557" s="43" t="s">
        <v>502</v>
      </c>
      <c r="E14557" s="43" t="s">
        <v>6263</v>
      </c>
      <c r="F14557" s="43" t="s">
        <v>30</v>
      </c>
      <c r="G14557" s="43">
        <v>44012</v>
      </c>
      <c r="Y14557" s="43" t="str">
        <f t="shared" si="454"/>
        <v/>
      </c>
      <c r="AA14557" s="43" t="e">
        <f t="shared" si="455"/>
        <v>#N/A</v>
      </c>
    </row>
    <row r="14558" spans="1:27" x14ac:dyDescent="0.3">
      <c r="A14558" s="43">
        <v>2291519</v>
      </c>
      <c r="B14558" s="43" t="s">
        <v>9696</v>
      </c>
      <c r="C14558" s="43" t="s">
        <v>406</v>
      </c>
      <c r="E14558" s="43" t="s">
        <v>6263</v>
      </c>
      <c r="F14558" s="43" t="s">
        <v>30</v>
      </c>
      <c r="G14558" s="43">
        <v>49002</v>
      </c>
      <c r="Y14558" s="43" t="str">
        <f t="shared" si="454"/>
        <v/>
      </c>
      <c r="AA14558" s="43" t="e">
        <f t="shared" si="455"/>
        <v>#N/A</v>
      </c>
    </row>
    <row r="14559" spans="1:27" x14ac:dyDescent="0.3">
      <c r="A14559" s="43">
        <v>2291510</v>
      </c>
      <c r="B14559" s="43" t="s">
        <v>9696</v>
      </c>
      <c r="C14559" s="43" t="s">
        <v>1567</v>
      </c>
      <c r="E14559" s="43" t="s">
        <v>6263</v>
      </c>
      <c r="F14559" s="43" t="s">
        <v>28</v>
      </c>
      <c r="G14559" s="43">
        <v>49002</v>
      </c>
      <c r="Y14559" s="43" t="str">
        <f t="shared" si="454"/>
        <v/>
      </c>
      <c r="AA14559" s="43" t="e">
        <f t="shared" si="455"/>
        <v>#N/A</v>
      </c>
    </row>
    <row r="14560" spans="1:27" x14ac:dyDescent="0.3">
      <c r="A14560" s="43">
        <v>1219334</v>
      </c>
      <c r="B14560" s="43" t="s">
        <v>9697</v>
      </c>
      <c r="C14560" s="43" t="s">
        <v>474</v>
      </c>
      <c r="E14560" s="43" t="s">
        <v>6263</v>
      </c>
      <c r="F14560" s="43" t="s">
        <v>30</v>
      </c>
      <c r="G14560" s="43">
        <v>53061</v>
      </c>
      <c r="Y14560" s="43" t="str">
        <f t="shared" si="454"/>
        <v/>
      </c>
      <c r="AA14560" s="43" t="e">
        <f t="shared" si="455"/>
        <v>#N/A</v>
      </c>
    </row>
    <row r="14561" spans="1:27" x14ac:dyDescent="0.3">
      <c r="A14561" s="43">
        <v>2341888</v>
      </c>
      <c r="B14561" s="43" t="s">
        <v>9698</v>
      </c>
      <c r="C14561" s="43" t="s">
        <v>9699</v>
      </c>
      <c r="E14561" s="43" t="s">
        <v>6263</v>
      </c>
      <c r="F14561" s="43" t="s">
        <v>28</v>
      </c>
      <c r="G14561" s="43">
        <v>49006</v>
      </c>
      <c r="Y14561" s="43" t="str">
        <f t="shared" si="454"/>
        <v>COMP</v>
      </c>
      <c r="AA14561" s="43">
        <f t="shared" si="455"/>
        <v>2341888</v>
      </c>
    </row>
    <row r="14562" spans="1:27" x14ac:dyDescent="0.3">
      <c r="A14562" s="43">
        <v>2099663</v>
      </c>
      <c r="B14562" s="43" t="s">
        <v>9700</v>
      </c>
      <c r="C14562" s="43" t="s">
        <v>492</v>
      </c>
      <c r="E14562" s="43" t="s">
        <v>6263</v>
      </c>
      <c r="F14562" s="43" t="s">
        <v>30</v>
      </c>
      <c r="G14562" s="43">
        <v>49001</v>
      </c>
      <c r="Y14562" s="43" t="str">
        <f t="shared" si="454"/>
        <v/>
      </c>
      <c r="AA14562" s="43" t="e">
        <f t="shared" si="455"/>
        <v>#N/A</v>
      </c>
    </row>
    <row r="14563" spans="1:27" x14ac:dyDescent="0.3">
      <c r="A14563" s="43">
        <v>2317794</v>
      </c>
      <c r="B14563" s="43" t="s">
        <v>9701</v>
      </c>
      <c r="C14563" s="43" t="s">
        <v>1030</v>
      </c>
      <c r="E14563" s="43" t="s">
        <v>6263</v>
      </c>
      <c r="F14563" s="43" t="s">
        <v>30</v>
      </c>
      <c r="G14563" s="43">
        <v>72017</v>
      </c>
      <c r="Y14563" s="43" t="str">
        <f t="shared" si="454"/>
        <v/>
      </c>
      <c r="AA14563" s="43" t="e">
        <f t="shared" si="455"/>
        <v>#N/A</v>
      </c>
    </row>
    <row r="14564" spans="1:27" x14ac:dyDescent="0.3">
      <c r="A14564" s="43">
        <v>1606871</v>
      </c>
      <c r="B14564" s="43" t="s">
        <v>9701</v>
      </c>
      <c r="C14564" s="43" t="s">
        <v>1971</v>
      </c>
      <c r="E14564" s="43" t="s">
        <v>34</v>
      </c>
      <c r="F14564" s="43" t="s">
        <v>28</v>
      </c>
      <c r="G14564" s="43">
        <v>72017</v>
      </c>
      <c r="Y14564" s="43" t="str">
        <f t="shared" si="454"/>
        <v>COMP</v>
      </c>
      <c r="AA14564" s="43">
        <f t="shared" si="455"/>
        <v>1606871</v>
      </c>
    </row>
    <row r="14565" spans="1:27" x14ac:dyDescent="0.3">
      <c r="A14565" s="43">
        <v>2100192</v>
      </c>
      <c r="B14565" s="43" t="s">
        <v>9702</v>
      </c>
      <c r="C14565" s="43" t="s">
        <v>329</v>
      </c>
      <c r="E14565" s="43" t="s">
        <v>6263</v>
      </c>
      <c r="F14565" s="43" t="s">
        <v>28</v>
      </c>
      <c r="G14565" s="43">
        <v>49057</v>
      </c>
      <c r="Y14565" s="43" t="str">
        <f t="shared" si="454"/>
        <v>COMP</v>
      </c>
      <c r="AA14565" s="43">
        <f t="shared" si="455"/>
        <v>2100192</v>
      </c>
    </row>
    <row r="14566" spans="1:27" x14ac:dyDescent="0.3">
      <c r="A14566" s="43">
        <v>2254720</v>
      </c>
      <c r="B14566" s="43" t="s">
        <v>9703</v>
      </c>
      <c r="C14566" s="43" t="s">
        <v>239</v>
      </c>
      <c r="E14566" s="43" t="s">
        <v>6263</v>
      </c>
      <c r="F14566" s="43" t="s">
        <v>30</v>
      </c>
      <c r="G14566" s="43">
        <v>72022</v>
      </c>
      <c r="Y14566" s="43" t="str">
        <f t="shared" si="454"/>
        <v/>
      </c>
      <c r="AA14566" s="43" t="e">
        <f t="shared" si="455"/>
        <v>#N/A</v>
      </c>
    </row>
    <row r="14567" spans="1:27" x14ac:dyDescent="0.3">
      <c r="A14567" s="43">
        <v>1187572</v>
      </c>
      <c r="B14567" s="43" t="s">
        <v>9704</v>
      </c>
      <c r="C14567" s="43" t="s">
        <v>193</v>
      </c>
      <c r="E14567" s="43" t="s">
        <v>6263</v>
      </c>
      <c r="F14567" s="43" t="s">
        <v>28</v>
      </c>
      <c r="G14567" s="43">
        <v>44055</v>
      </c>
      <c r="Y14567" s="43" t="str">
        <f t="shared" si="454"/>
        <v>COMP</v>
      </c>
      <c r="AA14567" s="43">
        <f t="shared" si="455"/>
        <v>1187572</v>
      </c>
    </row>
    <row r="14568" spans="1:27" x14ac:dyDescent="0.3">
      <c r="A14568" s="43">
        <v>1464001</v>
      </c>
      <c r="B14568" s="43" t="s">
        <v>9704</v>
      </c>
      <c r="C14568" s="43" t="s">
        <v>1300</v>
      </c>
      <c r="E14568" s="43" t="s">
        <v>6263</v>
      </c>
      <c r="F14568" s="43" t="s">
        <v>30</v>
      </c>
      <c r="G14568" s="43">
        <v>44055</v>
      </c>
      <c r="Y14568" s="43" t="str">
        <f t="shared" si="454"/>
        <v/>
      </c>
      <c r="AA14568" s="43" t="e">
        <f t="shared" si="455"/>
        <v>#N/A</v>
      </c>
    </row>
    <row r="14569" spans="1:27" x14ac:dyDescent="0.3">
      <c r="A14569" s="43">
        <v>2207570</v>
      </c>
      <c r="B14569" s="43" t="s">
        <v>9705</v>
      </c>
      <c r="C14569" s="43" t="s">
        <v>4674</v>
      </c>
      <c r="E14569" s="43" t="s">
        <v>6263</v>
      </c>
      <c r="F14569" s="43" t="s">
        <v>30</v>
      </c>
      <c r="G14569" s="43">
        <v>85022</v>
      </c>
      <c r="Y14569" s="43" t="str">
        <f t="shared" si="454"/>
        <v/>
      </c>
      <c r="AA14569" s="43" t="e">
        <f t="shared" si="455"/>
        <v>#N/A</v>
      </c>
    </row>
    <row r="14570" spans="1:27" x14ac:dyDescent="0.3">
      <c r="A14570" s="43">
        <v>2212306</v>
      </c>
      <c r="B14570" s="43" t="s">
        <v>9706</v>
      </c>
      <c r="C14570" s="43" t="s">
        <v>9707</v>
      </c>
      <c r="E14570" s="43" t="s">
        <v>6263</v>
      </c>
      <c r="F14570" s="43" t="s">
        <v>30</v>
      </c>
      <c r="G14570" s="43">
        <v>44001</v>
      </c>
      <c r="Y14570" s="43" t="str">
        <f t="shared" si="454"/>
        <v>COMP</v>
      </c>
      <c r="AA14570" s="43">
        <f t="shared" si="455"/>
        <v>2212306</v>
      </c>
    </row>
    <row r="14571" spans="1:27" x14ac:dyDescent="0.3">
      <c r="A14571" s="43">
        <v>1559454</v>
      </c>
      <c r="B14571" s="43" t="s">
        <v>9708</v>
      </c>
      <c r="C14571" s="43" t="s">
        <v>220</v>
      </c>
      <c r="E14571" s="43" t="s">
        <v>35</v>
      </c>
      <c r="F14571" s="43" t="s">
        <v>30</v>
      </c>
      <c r="G14571" s="43">
        <v>49027</v>
      </c>
      <c r="Y14571" s="43" t="str">
        <f t="shared" si="454"/>
        <v>COMP</v>
      </c>
      <c r="AA14571" s="43">
        <f t="shared" si="455"/>
        <v>1559454</v>
      </c>
    </row>
    <row r="14572" spans="1:27" x14ac:dyDescent="0.3">
      <c r="A14572" s="43">
        <v>1933314</v>
      </c>
      <c r="B14572" s="43" t="s">
        <v>9709</v>
      </c>
      <c r="C14572" s="43" t="s">
        <v>223</v>
      </c>
      <c r="E14572" s="43" t="s">
        <v>6263</v>
      </c>
      <c r="F14572" s="43" t="s">
        <v>28</v>
      </c>
      <c r="G14572" s="43">
        <v>49064</v>
      </c>
      <c r="Y14572" s="43" t="str">
        <f t="shared" si="454"/>
        <v/>
      </c>
      <c r="AA14572" s="43" t="e">
        <f t="shared" si="455"/>
        <v>#N/A</v>
      </c>
    </row>
    <row r="14573" spans="1:27" x14ac:dyDescent="0.3">
      <c r="A14573" s="43">
        <v>2382317</v>
      </c>
      <c r="B14573" s="43" t="s">
        <v>9710</v>
      </c>
      <c r="C14573" s="43" t="s">
        <v>421</v>
      </c>
      <c r="E14573" s="43" t="s">
        <v>6263</v>
      </c>
      <c r="F14573" s="43" t="s">
        <v>30</v>
      </c>
      <c r="G14573" s="43">
        <v>44035</v>
      </c>
      <c r="Y14573" s="43" t="str">
        <f t="shared" si="454"/>
        <v/>
      </c>
      <c r="AA14573" s="43" t="e">
        <f t="shared" si="455"/>
        <v>#N/A</v>
      </c>
    </row>
    <row r="14574" spans="1:27" x14ac:dyDescent="0.3">
      <c r="A14574" s="43">
        <v>1386268</v>
      </c>
      <c r="B14574" s="43" t="s">
        <v>9711</v>
      </c>
      <c r="C14574" s="43" t="s">
        <v>333</v>
      </c>
      <c r="E14574" s="43" t="s">
        <v>6263</v>
      </c>
      <c r="F14574" s="43" t="s">
        <v>30</v>
      </c>
      <c r="G14574" s="43">
        <v>44105</v>
      </c>
      <c r="Y14574" s="43" t="str">
        <f t="shared" si="454"/>
        <v/>
      </c>
      <c r="AA14574" s="43" t="e">
        <f t="shared" si="455"/>
        <v>#N/A</v>
      </c>
    </row>
    <row r="14575" spans="1:27" x14ac:dyDescent="0.3">
      <c r="A14575" s="43">
        <v>1338893</v>
      </c>
      <c r="B14575" s="43" t="s">
        <v>9712</v>
      </c>
      <c r="C14575" s="43" t="s">
        <v>9713</v>
      </c>
      <c r="E14575" s="43" t="s">
        <v>31</v>
      </c>
      <c r="F14575" s="43" t="s">
        <v>28</v>
      </c>
      <c r="G14575" s="43">
        <v>44084</v>
      </c>
      <c r="Y14575" s="43" t="str">
        <f t="shared" si="454"/>
        <v>COMP</v>
      </c>
      <c r="AA14575" s="43">
        <f t="shared" si="455"/>
        <v>1338893</v>
      </c>
    </row>
    <row r="14576" spans="1:27" x14ac:dyDescent="0.3">
      <c r="A14576" s="43">
        <v>2194593</v>
      </c>
      <c r="B14576" s="43" t="s">
        <v>9714</v>
      </c>
      <c r="C14576" s="43" t="s">
        <v>687</v>
      </c>
      <c r="E14576" s="43" t="s">
        <v>6263</v>
      </c>
      <c r="F14576" s="43" t="s">
        <v>28</v>
      </c>
      <c r="G14576" s="43">
        <v>53061</v>
      </c>
      <c r="Y14576" s="43" t="str">
        <f t="shared" si="454"/>
        <v/>
      </c>
      <c r="AA14576" s="43" t="e">
        <f t="shared" si="455"/>
        <v>#N/A</v>
      </c>
    </row>
    <row r="14577" spans="1:27" x14ac:dyDescent="0.3">
      <c r="A14577" s="43">
        <v>1443581</v>
      </c>
      <c r="B14577" s="43" t="s">
        <v>3159</v>
      </c>
      <c r="C14577" s="43" t="s">
        <v>440</v>
      </c>
      <c r="E14577" s="43" t="s">
        <v>6263</v>
      </c>
      <c r="F14577" s="43" t="s">
        <v>28</v>
      </c>
      <c r="G14577" s="43">
        <v>85078</v>
      </c>
      <c r="Y14577" s="43" t="str">
        <f t="shared" si="454"/>
        <v/>
      </c>
      <c r="AA14577" s="43" t="e">
        <f t="shared" si="455"/>
        <v>#N/A</v>
      </c>
    </row>
    <row r="14578" spans="1:27" x14ac:dyDescent="0.3">
      <c r="A14578" s="43">
        <v>2315904</v>
      </c>
      <c r="B14578" s="43" t="s">
        <v>3159</v>
      </c>
      <c r="C14578" s="43" t="s">
        <v>2196</v>
      </c>
      <c r="E14578" s="43" t="s">
        <v>6263</v>
      </c>
      <c r="F14578" s="43" t="s">
        <v>30</v>
      </c>
      <c r="G14578" s="43">
        <v>53057</v>
      </c>
      <c r="Y14578" s="43" t="str">
        <f t="shared" si="454"/>
        <v/>
      </c>
      <c r="AA14578" s="43" t="e">
        <f t="shared" si="455"/>
        <v>#N/A</v>
      </c>
    </row>
    <row r="14579" spans="1:27" x14ac:dyDescent="0.3">
      <c r="A14579" s="43">
        <v>2219282</v>
      </c>
      <c r="B14579" s="43" t="s">
        <v>3159</v>
      </c>
      <c r="C14579" s="43" t="s">
        <v>220</v>
      </c>
      <c r="E14579" s="43" t="s">
        <v>34</v>
      </c>
      <c r="F14579" s="43" t="s">
        <v>30</v>
      </c>
      <c r="G14579" s="43">
        <v>44012</v>
      </c>
      <c r="Y14579" s="43" t="str">
        <f t="shared" si="454"/>
        <v>COMP</v>
      </c>
      <c r="AA14579" s="43">
        <f t="shared" si="455"/>
        <v>2219282</v>
      </c>
    </row>
    <row r="14580" spans="1:27" x14ac:dyDescent="0.3">
      <c r="A14580" s="43">
        <v>1865881</v>
      </c>
      <c r="B14580" s="43" t="s">
        <v>3159</v>
      </c>
      <c r="C14580" s="43" t="s">
        <v>292</v>
      </c>
      <c r="E14580" s="43" t="s">
        <v>34</v>
      </c>
      <c r="F14580" s="43" t="s">
        <v>30</v>
      </c>
      <c r="G14580" s="43">
        <v>44015</v>
      </c>
      <c r="Y14580" s="43" t="str">
        <f t="shared" si="454"/>
        <v>COMP</v>
      </c>
      <c r="AA14580" s="43">
        <f t="shared" si="455"/>
        <v>1865881</v>
      </c>
    </row>
    <row r="14581" spans="1:27" x14ac:dyDescent="0.3">
      <c r="A14581" s="43">
        <v>2363264</v>
      </c>
      <c r="B14581" s="43" t="s">
        <v>3159</v>
      </c>
      <c r="C14581" s="43" t="s">
        <v>3895</v>
      </c>
      <c r="E14581" s="43" t="s">
        <v>35</v>
      </c>
      <c r="F14581" s="43" t="s">
        <v>30</v>
      </c>
      <c r="G14581" s="43">
        <v>85015</v>
      </c>
      <c r="Y14581" s="43" t="str">
        <f t="shared" si="454"/>
        <v>COMP</v>
      </c>
      <c r="AA14581" s="43">
        <f t="shared" si="455"/>
        <v>2363264</v>
      </c>
    </row>
    <row r="14582" spans="1:27" x14ac:dyDescent="0.3">
      <c r="A14582" s="43">
        <v>2098521</v>
      </c>
      <c r="B14582" s="43" t="s">
        <v>3159</v>
      </c>
      <c r="C14582" s="43" t="s">
        <v>422</v>
      </c>
      <c r="E14582" s="43" t="s">
        <v>6263</v>
      </c>
      <c r="F14582" s="43" t="s">
        <v>28</v>
      </c>
      <c r="G14582" s="43">
        <v>44015</v>
      </c>
      <c r="Y14582" s="43" t="str">
        <f t="shared" si="454"/>
        <v/>
      </c>
      <c r="AA14582" s="43" t="e">
        <f t="shared" si="455"/>
        <v>#N/A</v>
      </c>
    </row>
    <row r="14583" spans="1:27" x14ac:dyDescent="0.3">
      <c r="A14583" s="43">
        <v>2264811</v>
      </c>
      <c r="B14583" s="43" t="s">
        <v>3159</v>
      </c>
      <c r="C14583" s="43" t="s">
        <v>6445</v>
      </c>
      <c r="E14583" s="43" t="s">
        <v>6263</v>
      </c>
      <c r="F14583" s="43" t="s">
        <v>30</v>
      </c>
      <c r="G14583" s="43">
        <v>44094</v>
      </c>
      <c r="Y14583" s="43" t="str">
        <f t="shared" si="454"/>
        <v/>
      </c>
      <c r="AA14583" s="43" t="e">
        <f t="shared" si="455"/>
        <v>#N/A</v>
      </c>
    </row>
    <row r="14584" spans="1:27" x14ac:dyDescent="0.3">
      <c r="A14584" s="43">
        <v>2346701</v>
      </c>
      <c r="B14584" s="43" t="s">
        <v>3159</v>
      </c>
      <c r="C14584" s="43" t="s">
        <v>986</v>
      </c>
      <c r="E14584" s="43" t="s">
        <v>34</v>
      </c>
      <c r="F14584" s="43" t="s">
        <v>28</v>
      </c>
      <c r="G14584" s="43">
        <v>44015</v>
      </c>
      <c r="Y14584" s="43" t="str">
        <f t="shared" si="454"/>
        <v>COMP</v>
      </c>
      <c r="AA14584" s="43">
        <f t="shared" si="455"/>
        <v>2346701</v>
      </c>
    </row>
    <row r="14585" spans="1:27" x14ac:dyDescent="0.3">
      <c r="A14585" s="43">
        <v>1138064</v>
      </c>
      <c r="B14585" s="43" t="s">
        <v>9715</v>
      </c>
      <c r="C14585" s="43" t="s">
        <v>346</v>
      </c>
      <c r="E14585" s="43" t="s">
        <v>6263</v>
      </c>
      <c r="F14585" s="43" t="s">
        <v>28</v>
      </c>
      <c r="G14585" s="43">
        <v>53013</v>
      </c>
      <c r="Y14585" s="43" t="str">
        <f t="shared" si="454"/>
        <v/>
      </c>
      <c r="AA14585" s="43" t="e">
        <f t="shared" si="455"/>
        <v>#N/A</v>
      </c>
    </row>
    <row r="14586" spans="1:27" x14ac:dyDescent="0.3">
      <c r="A14586" s="43">
        <v>1650406</v>
      </c>
      <c r="B14586" s="43" t="s">
        <v>3160</v>
      </c>
      <c r="C14586" s="43" t="s">
        <v>512</v>
      </c>
      <c r="E14586" s="43" t="s">
        <v>29</v>
      </c>
      <c r="F14586" s="43" t="s">
        <v>28</v>
      </c>
      <c r="G14586" s="43">
        <v>44108</v>
      </c>
      <c r="Y14586" s="43" t="str">
        <f t="shared" si="454"/>
        <v>COMP</v>
      </c>
      <c r="AA14586" s="43">
        <f t="shared" si="455"/>
        <v>1650406</v>
      </c>
    </row>
    <row r="14587" spans="1:27" x14ac:dyDescent="0.3">
      <c r="A14587" s="43">
        <v>1837539</v>
      </c>
      <c r="B14587" s="43" t="s">
        <v>3160</v>
      </c>
      <c r="C14587" s="43" t="s">
        <v>659</v>
      </c>
      <c r="E14587" s="43" t="s">
        <v>6263</v>
      </c>
      <c r="F14587" s="43" t="s">
        <v>28</v>
      </c>
      <c r="G14587" s="43">
        <v>44084</v>
      </c>
      <c r="Y14587" s="43" t="str">
        <f t="shared" si="454"/>
        <v/>
      </c>
      <c r="AA14587" s="43" t="e">
        <f t="shared" si="455"/>
        <v>#N/A</v>
      </c>
    </row>
    <row r="14588" spans="1:27" x14ac:dyDescent="0.3">
      <c r="A14588" s="43">
        <v>1925004</v>
      </c>
      <c r="B14588" s="43" t="s">
        <v>3160</v>
      </c>
      <c r="C14588" s="43" t="s">
        <v>1019</v>
      </c>
      <c r="E14588" s="43" t="s">
        <v>6263</v>
      </c>
      <c r="F14588" s="43" t="s">
        <v>30</v>
      </c>
      <c r="G14588" s="43">
        <v>53022</v>
      </c>
      <c r="Y14588" s="43" t="str">
        <f t="shared" si="454"/>
        <v/>
      </c>
      <c r="AA14588" s="43" t="e">
        <f t="shared" si="455"/>
        <v>#N/A</v>
      </c>
    </row>
    <row r="14589" spans="1:27" x14ac:dyDescent="0.3">
      <c r="A14589" s="43">
        <v>1709746</v>
      </c>
      <c r="B14589" s="43" t="s">
        <v>3160</v>
      </c>
      <c r="C14589" s="43" t="s">
        <v>299</v>
      </c>
      <c r="E14589" s="43" t="s">
        <v>6263</v>
      </c>
      <c r="F14589" s="43" t="s">
        <v>30</v>
      </c>
      <c r="G14589" s="43">
        <v>44079</v>
      </c>
      <c r="Y14589" s="43" t="str">
        <f t="shared" si="454"/>
        <v/>
      </c>
      <c r="AA14589" s="43" t="e">
        <f t="shared" si="455"/>
        <v>#N/A</v>
      </c>
    </row>
    <row r="14590" spans="1:27" x14ac:dyDescent="0.3">
      <c r="A14590" s="43">
        <v>1824199</v>
      </c>
      <c r="B14590" s="43" t="s">
        <v>3160</v>
      </c>
      <c r="C14590" s="43" t="s">
        <v>226</v>
      </c>
      <c r="E14590" s="43" t="s">
        <v>6263</v>
      </c>
      <c r="F14590" s="43" t="s">
        <v>30</v>
      </c>
      <c r="G14590" s="43">
        <v>85004</v>
      </c>
      <c r="Y14590" s="43" t="str">
        <f t="shared" si="454"/>
        <v>COMP</v>
      </c>
      <c r="AA14590" s="43">
        <f t="shared" si="455"/>
        <v>1824199</v>
      </c>
    </row>
    <row r="14591" spans="1:27" x14ac:dyDescent="0.3">
      <c r="A14591" s="43">
        <v>1315959</v>
      </c>
      <c r="B14591" s="43" t="s">
        <v>3160</v>
      </c>
      <c r="C14591" s="43" t="s">
        <v>226</v>
      </c>
      <c r="E14591" s="43" t="s">
        <v>6263</v>
      </c>
      <c r="F14591" s="43" t="s">
        <v>30</v>
      </c>
      <c r="G14591" s="43">
        <v>49002</v>
      </c>
      <c r="Y14591" s="43" t="str">
        <f t="shared" si="454"/>
        <v>COMP</v>
      </c>
      <c r="AA14591" s="43">
        <f t="shared" si="455"/>
        <v>1315959</v>
      </c>
    </row>
    <row r="14592" spans="1:27" x14ac:dyDescent="0.3">
      <c r="A14592" s="43">
        <v>2071715</v>
      </c>
      <c r="B14592" s="43" t="s">
        <v>3160</v>
      </c>
      <c r="C14592" s="43" t="s">
        <v>2214</v>
      </c>
      <c r="E14592" s="43" t="s">
        <v>35</v>
      </c>
      <c r="F14592" s="43" t="s">
        <v>30</v>
      </c>
      <c r="G14592" s="43">
        <v>49006</v>
      </c>
      <c r="Y14592" s="43" t="str">
        <f t="shared" si="454"/>
        <v>COMP</v>
      </c>
      <c r="AA14592" s="43">
        <f t="shared" si="455"/>
        <v>2071715</v>
      </c>
    </row>
    <row r="14593" spans="1:27" x14ac:dyDescent="0.3">
      <c r="A14593" s="43">
        <v>1862561</v>
      </c>
      <c r="B14593" s="43" t="s">
        <v>3160</v>
      </c>
      <c r="C14593" s="43" t="s">
        <v>541</v>
      </c>
      <c r="E14593" s="43" t="s">
        <v>6263</v>
      </c>
      <c r="F14593" s="43" t="s">
        <v>28</v>
      </c>
      <c r="G14593" s="43">
        <v>44111</v>
      </c>
      <c r="Y14593" s="43" t="str">
        <f t="shared" si="454"/>
        <v/>
      </c>
      <c r="AA14593" s="43" t="e">
        <f t="shared" si="455"/>
        <v>#N/A</v>
      </c>
    </row>
    <row r="14594" spans="1:27" x14ac:dyDescent="0.3">
      <c r="A14594" s="43">
        <v>1668094</v>
      </c>
      <c r="B14594" s="43" t="s">
        <v>3160</v>
      </c>
      <c r="C14594" s="43" t="s">
        <v>989</v>
      </c>
      <c r="E14594" s="43" t="s">
        <v>6263</v>
      </c>
      <c r="F14594" s="43" t="s">
        <v>30</v>
      </c>
      <c r="G14594" s="43">
        <v>49002</v>
      </c>
      <c r="Y14594" s="43" t="str">
        <f t="shared" ref="Y14594:Y14657" si="456">IF(ISERROR(AA14594)=FALSE,"COMP","")</f>
        <v/>
      </c>
      <c r="AA14594" s="43" t="e">
        <f t="shared" si="455"/>
        <v>#N/A</v>
      </c>
    </row>
    <row r="14595" spans="1:27" x14ac:dyDescent="0.3">
      <c r="A14595" s="43">
        <v>280530</v>
      </c>
      <c r="B14595" s="43" t="s">
        <v>3160</v>
      </c>
      <c r="C14595" s="43" t="s">
        <v>1524</v>
      </c>
      <c r="E14595" s="43" t="s">
        <v>6263</v>
      </c>
      <c r="F14595" s="43" t="s">
        <v>28</v>
      </c>
      <c r="G14595" s="43">
        <v>85015</v>
      </c>
      <c r="Y14595" s="43" t="str">
        <f t="shared" si="456"/>
        <v>COMP</v>
      </c>
      <c r="AA14595" s="43">
        <f t="shared" ref="AA14595:AA14658" si="457">VLOOKUP(A14595,Z:Z,1,FALSE)</f>
        <v>280530</v>
      </c>
    </row>
    <row r="14596" spans="1:27" x14ac:dyDescent="0.3">
      <c r="A14596" s="43">
        <v>2195804</v>
      </c>
      <c r="B14596" s="43" t="s">
        <v>3160</v>
      </c>
      <c r="C14596" s="43" t="s">
        <v>580</v>
      </c>
      <c r="E14596" s="43" t="s">
        <v>6263</v>
      </c>
      <c r="F14596" s="43" t="s">
        <v>30</v>
      </c>
      <c r="G14596" s="43">
        <v>44108</v>
      </c>
      <c r="Y14596" s="43" t="str">
        <f t="shared" si="456"/>
        <v/>
      </c>
      <c r="AA14596" s="43" t="e">
        <f t="shared" si="457"/>
        <v>#N/A</v>
      </c>
    </row>
    <row r="14597" spans="1:27" x14ac:dyDescent="0.3">
      <c r="A14597" s="43">
        <v>2263658</v>
      </c>
      <c r="B14597" s="43" t="s">
        <v>3160</v>
      </c>
      <c r="C14597" s="43" t="s">
        <v>250</v>
      </c>
      <c r="E14597" s="43" t="s">
        <v>6263</v>
      </c>
      <c r="F14597" s="43" t="s">
        <v>28</v>
      </c>
      <c r="G14597" s="43">
        <v>44098</v>
      </c>
      <c r="Y14597" s="43" t="str">
        <f t="shared" si="456"/>
        <v/>
      </c>
      <c r="AA14597" s="43" t="e">
        <f t="shared" si="457"/>
        <v>#N/A</v>
      </c>
    </row>
    <row r="14598" spans="1:27" x14ac:dyDescent="0.3">
      <c r="A14598" s="43">
        <v>1792102</v>
      </c>
      <c r="B14598" s="43" t="s">
        <v>3160</v>
      </c>
      <c r="C14598" s="43" t="s">
        <v>287</v>
      </c>
      <c r="E14598" s="43" t="s">
        <v>6263</v>
      </c>
      <c r="F14598" s="43" t="s">
        <v>28</v>
      </c>
      <c r="G14598" s="43">
        <v>85049</v>
      </c>
      <c r="Y14598" s="43" t="str">
        <f t="shared" si="456"/>
        <v/>
      </c>
      <c r="AA14598" s="43" t="e">
        <f t="shared" si="457"/>
        <v>#N/A</v>
      </c>
    </row>
    <row r="14599" spans="1:27" x14ac:dyDescent="0.3">
      <c r="A14599" s="43">
        <v>2403070</v>
      </c>
      <c r="B14599" s="43" t="s">
        <v>9716</v>
      </c>
      <c r="C14599" s="43" t="s">
        <v>390</v>
      </c>
      <c r="E14599" s="43" t="s">
        <v>6263</v>
      </c>
      <c r="F14599" s="43" t="s">
        <v>30</v>
      </c>
      <c r="G14599" s="43">
        <v>44013</v>
      </c>
      <c r="Y14599" s="43" t="str">
        <f t="shared" si="456"/>
        <v/>
      </c>
      <c r="AA14599" s="43" t="e">
        <f t="shared" si="457"/>
        <v>#N/A</v>
      </c>
    </row>
    <row r="14600" spans="1:27" x14ac:dyDescent="0.3">
      <c r="A14600" s="43">
        <v>427291</v>
      </c>
      <c r="B14600" s="43" t="s">
        <v>3164</v>
      </c>
      <c r="C14600" s="43" t="s">
        <v>819</v>
      </c>
      <c r="E14600" s="43" t="s">
        <v>6263</v>
      </c>
      <c r="F14600" s="43" t="s">
        <v>28</v>
      </c>
      <c r="G14600" s="43">
        <v>44052</v>
      </c>
      <c r="Y14600" s="43" t="str">
        <f t="shared" si="456"/>
        <v>COMP</v>
      </c>
      <c r="AA14600" s="43">
        <f t="shared" si="457"/>
        <v>427291</v>
      </c>
    </row>
    <row r="14601" spans="1:27" x14ac:dyDescent="0.3">
      <c r="A14601" s="43">
        <v>1777313</v>
      </c>
      <c r="B14601" s="43" t="s">
        <v>3164</v>
      </c>
      <c r="C14601" s="43" t="s">
        <v>4559</v>
      </c>
      <c r="E14601" s="43" t="s">
        <v>35</v>
      </c>
      <c r="F14601" s="43" t="s">
        <v>30</v>
      </c>
      <c r="G14601" s="43">
        <v>49057</v>
      </c>
      <c r="Y14601" s="43" t="str">
        <f t="shared" si="456"/>
        <v>COMP</v>
      </c>
      <c r="AA14601" s="43">
        <f t="shared" si="457"/>
        <v>1777313</v>
      </c>
    </row>
    <row r="14602" spans="1:27" x14ac:dyDescent="0.3">
      <c r="A14602" s="43">
        <v>2339633</v>
      </c>
      <c r="B14602" s="43" t="s">
        <v>3164</v>
      </c>
      <c r="C14602" s="43" t="s">
        <v>278</v>
      </c>
      <c r="E14602" s="43" t="s">
        <v>6263</v>
      </c>
      <c r="F14602" s="43" t="s">
        <v>30</v>
      </c>
      <c r="G14602" s="43">
        <v>49004</v>
      </c>
      <c r="Y14602" s="43" t="str">
        <f t="shared" si="456"/>
        <v/>
      </c>
      <c r="AA14602" s="43" t="e">
        <f t="shared" si="457"/>
        <v>#N/A</v>
      </c>
    </row>
    <row r="14603" spans="1:27" x14ac:dyDescent="0.3">
      <c r="A14603" s="43">
        <v>478059</v>
      </c>
      <c r="B14603" s="43" t="s">
        <v>3164</v>
      </c>
      <c r="C14603" s="43" t="s">
        <v>1480</v>
      </c>
      <c r="E14603" s="43" t="s">
        <v>6263</v>
      </c>
      <c r="F14603" s="43" t="s">
        <v>28</v>
      </c>
      <c r="G14603" s="43">
        <v>72053</v>
      </c>
      <c r="Y14603" s="43" t="str">
        <f t="shared" si="456"/>
        <v/>
      </c>
      <c r="AA14603" s="43" t="e">
        <f t="shared" si="457"/>
        <v>#N/A</v>
      </c>
    </row>
    <row r="14604" spans="1:27" x14ac:dyDescent="0.3">
      <c r="A14604" s="43">
        <v>664882</v>
      </c>
      <c r="B14604" s="43" t="s">
        <v>3164</v>
      </c>
      <c r="C14604" s="43" t="s">
        <v>3418</v>
      </c>
      <c r="E14604" s="43" t="s">
        <v>29</v>
      </c>
      <c r="F14604" s="43" t="s">
        <v>28</v>
      </c>
      <c r="G14604" s="43">
        <v>44052</v>
      </c>
      <c r="Y14604" s="43" t="str">
        <f t="shared" si="456"/>
        <v>COMP</v>
      </c>
      <c r="AA14604" s="43">
        <f t="shared" si="457"/>
        <v>664882</v>
      </c>
    </row>
    <row r="14605" spans="1:27" x14ac:dyDescent="0.3">
      <c r="A14605" s="43">
        <v>2343382</v>
      </c>
      <c r="B14605" s="43" t="s">
        <v>3164</v>
      </c>
      <c r="C14605" s="43" t="s">
        <v>232</v>
      </c>
      <c r="E14605" s="43" t="s">
        <v>6263</v>
      </c>
      <c r="F14605" s="43" t="s">
        <v>28</v>
      </c>
      <c r="G14605" s="43">
        <v>44013</v>
      </c>
      <c r="Y14605" s="43" t="str">
        <f t="shared" si="456"/>
        <v/>
      </c>
      <c r="AA14605" s="43" t="e">
        <f t="shared" si="457"/>
        <v>#N/A</v>
      </c>
    </row>
    <row r="14606" spans="1:27" x14ac:dyDescent="0.3">
      <c r="A14606" s="43">
        <v>1213577</v>
      </c>
      <c r="B14606" s="43" t="s">
        <v>3164</v>
      </c>
      <c r="C14606" s="43" t="s">
        <v>212</v>
      </c>
      <c r="E14606" s="43" t="s">
        <v>31</v>
      </c>
      <c r="F14606" s="43" t="s">
        <v>30</v>
      </c>
      <c r="G14606" s="43">
        <v>49057</v>
      </c>
      <c r="Y14606" s="43" t="str">
        <f t="shared" si="456"/>
        <v>COMP</v>
      </c>
      <c r="AA14606" s="43">
        <f t="shared" si="457"/>
        <v>1213577</v>
      </c>
    </row>
    <row r="14607" spans="1:27" x14ac:dyDescent="0.3">
      <c r="A14607" s="43">
        <v>1342979</v>
      </c>
      <c r="B14607" s="43" t="s">
        <v>3164</v>
      </c>
      <c r="C14607" s="43" t="s">
        <v>221</v>
      </c>
      <c r="E14607" s="43" t="s">
        <v>6263</v>
      </c>
      <c r="F14607" s="43" t="s">
        <v>28</v>
      </c>
      <c r="G14607" s="43">
        <v>44038</v>
      </c>
      <c r="Y14607" s="43" t="str">
        <f t="shared" si="456"/>
        <v>COMP</v>
      </c>
      <c r="AA14607" s="43">
        <f t="shared" si="457"/>
        <v>1342979</v>
      </c>
    </row>
    <row r="14608" spans="1:27" x14ac:dyDescent="0.3">
      <c r="A14608" s="43">
        <v>1985375</v>
      </c>
      <c r="B14608" s="43" t="s">
        <v>3164</v>
      </c>
      <c r="C14608" s="43" t="s">
        <v>492</v>
      </c>
      <c r="E14608" s="43" t="s">
        <v>6263</v>
      </c>
      <c r="F14608" s="43" t="s">
        <v>30</v>
      </c>
      <c r="G14608" s="43">
        <v>53022</v>
      </c>
      <c r="Y14608" s="43" t="str">
        <f t="shared" si="456"/>
        <v/>
      </c>
      <c r="AA14608" s="43" t="e">
        <f t="shared" si="457"/>
        <v>#N/A</v>
      </c>
    </row>
    <row r="14609" spans="1:27" x14ac:dyDescent="0.3">
      <c r="A14609" s="43">
        <v>2232870</v>
      </c>
      <c r="B14609" s="43" t="s">
        <v>3164</v>
      </c>
      <c r="C14609" s="43" t="s">
        <v>606</v>
      </c>
      <c r="E14609" s="43" t="s">
        <v>35</v>
      </c>
      <c r="F14609" s="43" t="s">
        <v>28</v>
      </c>
      <c r="G14609" s="43">
        <v>49064</v>
      </c>
      <c r="Y14609" s="43" t="str">
        <f t="shared" si="456"/>
        <v>COMP</v>
      </c>
      <c r="AA14609" s="43">
        <f t="shared" si="457"/>
        <v>2232870</v>
      </c>
    </row>
    <row r="14610" spans="1:27" x14ac:dyDescent="0.3">
      <c r="A14610" s="43">
        <v>1399297</v>
      </c>
      <c r="B14610" s="43" t="s">
        <v>3164</v>
      </c>
      <c r="C14610" s="43" t="s">
        <v>303</v>
      </c>
      <c r="E14610" s="43" t="s">
        <v>6263</v>
      </c>
      <c r="F14610" s="43" t="s">
        <v>28</v>
      </c>
      <c r="G14610" s="43">
        <v>49057</v>
      </c>
      <c r="Y14610" s="43" t="str">
        <f t="shared" si="456"/>
        <v>COMP</v>
      </c>
      <c r="AA14610" s="43">
        <f t="shared" si="457"/>
        <v>1399297</v>
      </c>
    </row>
    <row r="14611" spans="1:27" x14ac:dyDescent="0.3">
      <c r="A14611" s="43">
        <v>635033</v>
      </c>
      <c r="B14611" s="43" t="s">
        <v>9717</v>
      </c>
      <c r="C14611" s="43" t="s">
        <v>646</v>
      </c>
      <c r="E14611" s="43" t="s">
        <v>29</v>
      </c>
      <c r="F14611" s="43" t="s">
        <v>30</v>
      </c>
      <c r="G14611" s="43">
        <v>72029</v>
      </c>
      <c r="Y14611" s="43" t="str">
        <f t="shared" si="456"/>
        <v>COMP</v>
      </c>
      <c r="AA14611" s="43">
        <f t="shared" si="457"/>
        <v>635033</v>
      </c>
    </row>
    <row r="14612" spans="1:27" x14ac:dyDescent="0.3">
      <c r="A14612" s="43">
        <v>1777423</v>
      </c>
      <c r="B14612" s="43" t="s">
        <v>9718</v>
      </c>
      <c r="C14612" s="43" t="s">
        <v>803</v>
      </c>
      <c r="E14612" s="43" t="s">
        <v>6263</v>
      </c>
      <c r="F14612" s="43" t="s">
        <v>30</v>
      </c>
      <c r="G14612" s="43">
        <v>44035</v>
      </c>
      <c r="Y14612" s="43" t="str">
        <f t="shared" si="456"/>
        <v>COMP</v>
      </c>
      <c r="AA14612" s="43">
        <f t="shared" si="457"/>
        <v>1777423</v>
      </c>
    </row>
    <row r="14613" spans="1:27" x14ac:dyDescent="0.3">
      <c r="A14613" s="43">
        <v>1062518</v>
      </c>
      <c r="B14613" s="43" t="s">
        <v>3166</v>
      </c>
      <c r="C14613" s="43" t="s">
        <v>357</v>
      </c>
      <c r="E14613" s="43" t="s">
        <v>29</v>
      </c>
      <c r="F14613" s="43" t="s">
        <v>30</v>
      </c>
      <c r="G14613" s="43">
        <v>85004</v>
      </c>
      <c r="Y14613" s="43" t="str">
        <f t="shared" si="456"/>
        <v>COMP</v>
      </c>
      <c r="AA14613" s="43">
        <f t="shared" si="457"/>
        <v>1062518</v>
      </c>
    </row>
    <row r="14614" spans="1:27" x14ac:dyDescent="0.3">
      <c r="A14614" s="43">
        <v>2193987</v>
      </c>
      <c r="B14614" s="43" t="s">
        <v>3166</v>
      </c>
      <c r="C14614" s="43" t="s">
        <v>819</v>
      </c>
      <c r="E14614" s="43" t="s">
        <v>6263</v>
      </c>
      <c r="F14614" s="43" t="s">
        <v>28</v>
      </c>
      <c r="G14614" s="43">
        <v>49054</v>
      </c>
      <c r="Y14614" s="43" t="str">
        <f t="shared" si="456"/>
        <v/>
      </c>
      <c r="AA14614" s="43" t="e">
        <f t="shared" si="457"/>
        <v>#N/A</v>
      </c>
    </row>
    <row r="14615" spans="1:27" x14ac:dyDescent="0.3">
      <c r="A14615" s="43">
        <v>2073586</v>
      </c>
      <c r="B14615" s="43" t="s">
        <v>3166</v>
      </c>
      <c r="C14615" s="43" t="s">
        <v>316</v>
      </c>
      <c r="E14615" s="43" t="s">
        <v>6263</v>
      </c>
      <c r="F14615" s="43" t="s">
        <v>28</v>
      </c>
      <c r="G14615" s="43">
        <v>49034</v>
      </c>
      <c r="Y14615" s="43" t="str">
        <f t="shared" si="456"/>
        <v>COMP</v>
      </c>
      <c r="AA14615" s="43">
        <f t="shared" si="457"/>
        <v>2073586</v>
      </c>
    </row>
    <row r="14616" spans="1:27" x14ac:dyDescent="0.3">
      <c r="A14616" s="43">
        <v>2162435</v>
      </c>
      <c r="B14616" s="43" t="s">
        <v>3166</v>
      </c>
      <c r="C14616" s="43" t="s">
        <v>425</v>
      </c>
      <c r="E14616" s="43" t="s">
        <v>6263</v>
      </c>
      <c r="F14616" s="43" t="s">
        <v>28</v>
      </c>
      <c r="G14616" s="43">
        <v>44134</v>
      </c>
      <c r="Y14616" s="43" t="str">
        <f t="shared" si="456"/>
        <v/>
      </c>
      <c r="AA14616" s="43" t="e">
        <f t="shared" si="457"/>
        <v>#N/A</v>
      </c>
    </row>
    <row r="14617" spans="1:27" x14ac:dyDescent="0.3">
      <c r="A14617" s="43">
        <v>1618142</v>
      </c>
      <c r="B14617" s="43" t="s">
        <v>3166</v>
      </c>
      <c r="C14617" s="43" t="s">
        <v>397</v>
      </c>
      <c r="E14617" s="43" t="s">
        <v>6263</v>
      </c>
      <c r="F14617" s="43" t="s">
        <v>28</v>
      </c>
      <c r="G14617" s="43">
        <v>49064</v>
      </c>
      <c r="Y14617" s="43" t="str">
        <f t="shared" si="456"/>
        <v/>
      </c>
      <c r="AA14617" s="43" t="e">
        <f t="shared" si="457"/>
        <v>#N/A</v>
      </c>
    </row>
    <row r="14618" spans="1:27" x14ac:dyDescent="0.3">
      <c r="A14618" s="43">
        <v>1664761</v>
      </c>
      <c r="B14618" s="43" t="s">
        <v>3166</v>
      </c>
      <c r="C14618" s="43" t="s">
        <v>223</v>
      </c>
      <c r="E14618" s="43" t="s">
        <v>6263</v>
      </c>
      <c r="F14618" s="43" t="s">
        <v>28</v>
      </c>
      <c r="G14618" s="43">
        <v>85004</v>
      </c>
      <c r="Y14618" s="43" t="str">
        <f t="shared" si="456"/>
        <v>COMP</v>
      </c>
      <c r="AA14618" s="43">
        <f t="shared" si="457"/>
        <v>1664761</v>
      </c>
    </row>
    <row r="14619" spans="1:27" x14ac:dyDescent="0.3">
      <c r="A14619" s="43">
        <v>2353025</v>
      </c>
      <c r="B14619" s="43" t="s">
        <v>3166</v>
      </c>
      <c r="C14619" s="43" t="s">
        <v>657</v>
      </c>
      <c r="E14619" s="43" t="s">
        <v>6263</v>
      </c>
      <c r="F14619" s="43" t="s">
        <v>28</v>
      </c>
      <c r="G14619" s="43">
        <v>49064</v>
      </c>
      <c r="Y14619" s="43" t="str">
        <f t="shared" si="456"/>
        <v/>
      </c>
      <c r="AA14619" s="43" t="e">
        <f t="shared" si="457"/>
        <v>#N/A</v>
      </c>
    </row>
    <row r="14620" spans="1:27" x14ac:dyDescent="0.3">
      <c r="A14620" s="43">
        <v>2093023</v>
      </c>
      <c r="B14620" s="43" t="s">
        <v>3166</v>
      </c>
      <c r="C14620" s="43" t="s">
        <v>330</v>
      </c>
      <c r="E14620" s="43" t="s">
        <v>6263</v>
      </c>
      <c r="F14620" s="43" t="s">
        <v>28</v>
      </c>
      <c r="G14620" s="43">
        <v>44001</v>
      </c>
      <c r="Y14620" s="43" t="str">
        <f t="shared" si="456"/>
        <v>COMP</v>
      </c>
      <c r="AA14620" s="43">
        <f t="shared" si="457"/>
        <v>2093023</v>
      </c>
    </row>
    <row r="14621" spans="1:27" x14ac:dyDescent="0.3">
      <c r="A14621" s="43">
        <v>1309025</v>
      </c>
      <c r="B14621" s="43" t="s">
        <v>3166</v>
      </c>
      <c r="C14621" s="43" t="s">
        <v>330</v>
      </c>
      <c r="E14621" s="43" t="s">
        <v>6263</v>
      </c>
      <c r="F14621" s="43" t="s">
        <v>28</v>
      </c>
      <c r="G14621" s="43">
        <v>85004</v>
      </c>
      <c r="Y14621" s="43" t="str">
        <f t="shared" si="456"/>
        <v>COMP</v>
      </c>
      <c r="AA14621" s="43">
        <f t="shared" si="457"/>
        <v>1309025</v>
      </c>
    </row>
    <row r="14622" spans="1:27" x14ac:dyDescent="0.3">
      <c r="A14622" s="43">
        <v>1619674</v>
      </c>
      <c r="B14622" s="43" t="s">
        <v>3166</v>
      </c>
      <c r="C14622" s="43" t="s">
        <v>958</v>
      </c>
      <c r="E14622" s="43" t="s">
        <v>6263</v>
      </c>
      <c r="F14622" s="43" t="s">
        <v>30</v>
      </c>
      <c r="G14622" s="43">
        <v>49064</v>
      </c>
      <c r="Y14622" s="43" t="str">
        <f t="shared" si="456"/>
        <v/>
      </c>
      <c r="AA14622" s="43" t="e">
        <f t="shared" si="457"/>
        <v>#N/A</v>
      </c>
    </row>
    <row r="14623" spans="1:27" x14ac:dyDescent="0.3">
      <c r="A14623" s="43">
        <v>2423559</v>
      </c>
      <c r="B14623" s="43" t="s">
        <v>3166</v>
      </c>
      <c r="C14623" s="43" t="s">
        <v>931</v>
      </c>
      <c r="E14623" s="43" t="s">
        <v>6263</v>
      </c>
      <c r="F14623" s="43" t="s">
        <v>30</v>
      </c>
      <c r="G14623" s="43">
        <v>53058</v>
      </c>
      <c r="Y14623" s="43" t="str">
        <f t="shared" si="456"/>
        <v/>
      </c>
      <c r="AA14623" s="43" t="e">
        <f t="shared" si="457"/>
        <v>#N/A</v>
      </c>
    </row>
    <row r="14624" spans="1:27" x14ac:dyDescent="0.3">
      <c r="A14624" s="43">
        <v>2371025</v>
      </c>
      <c r="B14624" s="43" t="s">
        <v>3166</v>
      </c>
      <c r="C14624" s="43" t="s">
        <v>546</v>
      </c>
      <c r="E14624" s="43" t="s">
        <v>6263</v>
      </c>
      <c r="F14624" s="43" t="s">
        <v>30</v>
      </c>
      <c r="G14624" s="43">
        <v>85004</v>
      </c>
      <c r="Y14624" s="43" t="str">
        <f t="shared" si="456"/>
        <v/>
      </c>
      <c r="AA14624" s="43" t="e">
        <f t="shared" si="457"/>
        <v>#N/A</v>
      </c>
    </row>
    <row r="14625" spans="1:27" x14ac:dyDescent="0.3">
      <c r="A14625" s="43">
        <v>1868326</v>
      </c>
      <c r="B14625" s="43" t="s">
        <v>3166</v>
      </c>
      <c r="C14625" s="43" t="s">
        <v>400</v>
      </c>
      <c r="E14625" s="43" t="s">
        <v>6263</v>
      </c>
      <c r="F14625" s="43" t="s">
        <v>30</v>
      </c>
      <c r="G14625" s="43">
        <v>44001</v>
      </c>
      <c r="Y14625" s="43" t="str">
        <f t="shared" si="456"/>
        <v>COMP</v>
      </c>
      <c r="AA14625" s="43">
        <f t="shared" si="457"/>
        <v>1868326</v>
      </c>
    </row>
    <row r="14626" spans="1:27" x14ac:dyDescent="0.3">
      <c r="A14626" s="43">
        <v>2037501</v>
      </c>
      <c r="B14626" s="43" t="s">
        <v>3166</v>
      </c>
      <c r="C14626" s="43" t="s">
        <v>472</v>
      </c>
      <c r="E14626" s="43" t="s">
        <v>6263</v>
      </c>
      <c r="F14626" s="43" t="s">
        <v>28</v>
      </c>
      <c r="G14626" s="43">
        <v>85018</v>
      </c>
      <c r="Y14626" s="43" t="str">
        <f t="shared" si="456"/>
        <v/>
      </c>
      <c r="AA14626" s="43" t="e">
        <f t="shared" si="457"/>
        <v>#N/A</v>
      </c>
    </row>
    <row r="14627" spans="1:27" x14ac:dyDescent="0.3">
      <c r="A14627" s="43">
        <v>1164896</v>
      </c>
      <c r="B14627" s="43" t="s">
        <v>3166</v>
      </c>
      <c r="C14627" s="43" t="s">
        <v>343</v>
      </c>
      <c r="E14627" s="43" t="s">
        <v>6263</v>
      </c>
      <c r="F14627" s="43" t="s">
        <v>28</v>
      </c>
      <c r="G14627" s="43">
        <v>44045</v>
      </c>
      <c r="Y14627" s="43" t="str">
        <f t="shared" si="456"/>
        <v>COMP</v>
      </c>
      <c r="AA14627" s="43">
        <f t="shared" si="457"/>
        <v>1164896</v>
      </c>
    </row>
    <row r="14628" spans="1:27" x14ac:dyDescent="0.3">
      <c r="A14628" s="43">
        <v>2302033</v>
      </c>
      <c r="B14628" s="43" t="s">
        <v>3166</v>
      </c>
      <c r="C14628" s="43" t="s">
        <v>414</v>
      </c>
      <c r="E14628" s="43" t="s">
        <v>6263</v>
      </c>
      <c r="F14628" s="43" t="s">
        <v>30</v>
      </c>
      <c r="G14628" s="43">
        <v>53064</v>
      </c>
      <c r="Y14628" s="43" t="str">
        <f t="shared" si="456"/>
        <v/>
      </c>
      <c r="AA14628" s="43" t="e">
        <f t="shared" si="457"/>
        <v>#N/A</v>
      </c>
    </row>
    <row r="14629" spans="1:27" x14ac:dyDescent="0.3">
      <c r="A14629" s="43">
        <v>1725964</v>
      </c>
      <c r="B14629" s="43" t="s">
        <v>3166</v>
      </c>
      <c r="C14629" s="43" t="s">
        <v>1017</v>
      </c>
      <c r="E14629" s="43" t="s">
        <v>6263</v>
      </c>
      <c r="F14629" s="43" t="s">
        <v>28</v>
      </c>
      <c r="G14629" s="43">
        <v>44125</v>
      </c>
      <c r="Y14629" s="43" t="str">
        <f t="shared" si="456"/>
        <v/>
      </c>
      <c r="AA14629" s="43" t="e">
        <f t="shared" si="457"/>
        <v>#N/A</v>
      </c>
    </row>
    <row r="14630" spans="1:27" x14ac:dyDescent="0.3">
      <c r="A14630" s="43">
        <v>295589</v>
      </c>
      <c r="B14630" s="43" t="s">
        <v>9719</v>
      </c>
      <c r="C14630" s="43" t="s">
        <v>297</v>
      </c>
      <c r="E14630" s="43" t="s">
        <v>6263</v>
      </c>
      <c r="F14630" s="43" t="s">
        <v>30</v>
      </c>
      <c r="G14630" s="43">
        <v>49004</v>
      </c>
      <c r="Y14630" s="43" t="str">
        <f t="shared" si="456"/>
        <v/>
      </c>
      <c r="AA14630" s="43" t="e">
        <f t="shared" si="457"/>
        <v>#N/A</v>
      </c>
    </row>
    <row r="14631" spans="1:27" x14ac:dyDescent="0.3">
      <c r="A14631" s="43">
        <v>2427102</v>
      </c>
      <c r="B14631" s="43" t="s">
        <v>9720</v>
      </c>
      <c r="C14631" s="43" t="s">
        <v>9721</v>
      </c>
      <c r="E14631" s="43" t="s">
        <v>6263</v>
      </c>
      <c r="F14631" s="43" t="s">
        <v>28</v>
      </c>
      <c r="G14631" s="43">
        <v>49067</v>
      </c>
      <c r="Y14631" s="43" t="str">
        <f t="shared" si="456"/>
        <v>COMP</v>
      </c>
      <c r="AA14631" s="43">
        <f t="shared" si="457"/>
        <v>2427102</v>
      </c>
    </row>
    <row r="14632" spans="1:27" x14ac:dyDescent="0.3">
      <c r="A14632" s="43">
        <v>324535</v>
      </c>
      <c r="B14632" s="43" t="s">
        <v>9720</v>
      </c>
      <c r="C14632" s="43" t="s">
        <v>1327</v>
      </c>
      <c r="E14632" s="43" t="s">
        <v>6263</v>
      </c>
      <c r="F14632" s="43" t="s">
        <v>28</v>
      </c>
      <c r="G14632" s="43">
        <v>49067</v>
      </c>
      <c r="Y14632" s="43" t="str">
        <f t="shared" si="456"/>
        <v>COMP</v>
      </c>
      <c r="AA14632" s="43">
        <f t="shared" si="457"/>
        <v>324535</v>
      </c>
    </row>
    <row r="14633" spans="1:27" x14ac:dyDescent="0.3">
      <c r="A14633" s="43">
        <v>2392966</v>
      </c>
      <c r="B14633" s="43" t="s">
        <v>9722</v>
      </c>
      <c r="C14633" s="43" t="s">
        <v>355</v>
      </c>
      <c r="E14633" s="43" t="s">
        <v>6263</v>
      </c>
      <c r="F14633" s="43" t="s">
        <v>30</v>
      </c>
      <c r="G14633" s="43">
        <v>44075</v>
      </c>
      <c r="Y14633" s="43" t="str">
        <f t="shared" si="456"/>
        <v/>
      </c>
      <c r="AA14633" s="43" t="e">
        <f t="shared" si="457"/>
        <v>#N/A</v>
      </c>
    </row>
    <row r="14634" spans="1:27" x14ac:dyDescent="0.3">
      <c r="A14634" s="43">
        <v>587450</v>
      </c>
      <c r="B14634" s="43" t="s">
        <v>9723</v>
      </c>
      <c r="C14634" s="43" t="s">
        <v>321</v>
      </c>
      <c r="E14634" s="43" t="s">
        <v>6263</v>
      </c>
      <c r="F14634" s="43" t="s">
        <v>28</v>
      </c>
      <c r="G14634" s="43">
        <v>44045</v>
      </c>
      <c r="Y14634" s="43" t="str">
        <f t="shared" si="456"/>
        <v>COMP</v>
      </c>
      <c r="AA14634" s="43">
        <f t="shared" si="457"/>
        <v>587450</v>
      </c>
    </row>
    <row r="14635" spans="1:27" x14ac:dyDescent="0.3">
      <c r="A14635" s="43">
        <v>1676892</v>
      </c>
      <c r="B14635" s="43" t="s">
        <v>3168</v>
      </c>
      <c r="C14635" s="43" t="s">
        <v>482</v>
      </c>
      <c r="E14635" s="43" t="s">
        <v>6263</v>
      </c>
      <c r="F14635" s="43" t="s">
        <v>30</v>
      </c>
      <c r="G14635" s="43">
        <v>49009</v>
      </c>
      <c r="Y14635" s="43" t="str">
        <f t="shared" si="456"/>
        <v/>
      </c>
      <c r="AA14635" s="43" t="e">
        <f t="shared" si="457"/>
        <v>#N/A</v>
      </c>
    </row>
    <row r="14636" spans="1:27" x14ac:dyDescent="0.3">
      <c r="A14636" s="43">
        <v>253282</v>
      </c>
      <c r="B14636" s="43" t="s">
        <v>3168</v>
      </c>
      <c r="C14636" s="43" t="s">
        <v>330</v>
      </c>
      <c r="E14636" s="43" t="s">
        <v>6263</v>
      </c>
      <c r="F14636" s="43" t="s">
        <v>28</v>
      </c>
      <c r="G14636" s="43">
        <v>49009</v>
      </c>
      <c r="Y14636" s="43" t="str">
        <f t="shared" si="456"/>
        <v/>
      </c>
      <c r="AA14636" s="43" t="e">
        <f t="shared" si="457"/>
        <v>#N/A</v>
      </c>
    </row>
    <row r="14637" spans="1:27" x14ac:dyDescent="0.3">
      <c r="A14637" s="43">
        <v>2341366</v>
      </c>
      <c r="B14637" s="43" t="s">
        <v>3169</v>
      </c>
      <c r="C14637" s="43" t="s">
        <v>722</v>
      </c>
      <c r="E14637" s="43" t="s">
        <v>6263</v>
      </c>
      <c r="F14637" s="43" t="s">
        <v>28</v>
      </c>
      <c r="G14637" s="43">
        <v>49004</v>
      </c>
      <c r="Y14637" s="43" t="str">
        <f t="shared" si="456"/>
        <v/>
      </c>
      <c r="AA14637" s="43" t="e">
        <f t="shared" si="457"/>
        <v>#N/A</v>
      </c>
    </row>
    <row r="14638" spans="1:27" x14ac:dyDescent="0.3">
      <c r="A14638" s="43">
        <v>1594335</v>
      </c>
      <c r="B14638" s="43" t="s">
        <v>3169</v>
      </c>
      <c r="C14638" s="43" t="s">
        <v>274</v>
      </c>
      <c r="E14638" s="43" t="s">
        <v>6263</v>
      </c>
      <c r="F14638" s="43" t="s">
        <v>28</v>
      </c>
      <c r="G14638" s="43">
        <v>49006</v>
      </c>
      <c r="Y14638" s="43" t="str">
        <f t="shared" si="456"/>
        <v/>
      </c>
      <c r="AA14638" s="43" t="e">
        <f t="shared" si="457"/>
        <v>#N/A</v>
      </c>
    </row>
    <row r="14639" spans="1:27" x14ac:dyDescent="0.3">
      <c r="A14639" s="43">
        <v>1790692</v>
      </c>
      <c r="B14639" s="43" t="s">
        <v>3169</v>
      </c>
      <c r="C14639" s="43" t="s">
        <v>427</v>
      </c>
      <c r="E14639" s="43" t="s">
        <v>6263</v>
      </c>
      <c r="F14639" s="43" t="s">
        <v>28</v>
      </c>
      <c r="G14639" s="43">
        <v>44072</v>
      </c>
      <c r="Y14639" s="43" t="str">
        <f t="shared" si="456"/>
        <v/>
      </c>
      <c r="AA14639" s="43" t="e">
        <f t="shared" si="457"/>
        <v>#N/A</v>
      </c>
    </row>
    <row r="14640" spans="1:27" x14ac:dyDescent="0.3">
      <c r="A14640" s="43">
        <v>2373216</v>
      </c>
      <c r="B14640" s="43" t="s">
        <v>9724</v>
      </c>
      <c r="C14640" s="43" t="s">
        <v>497</v>
      </c>
      <c r="E14640" s="43" t="s">
        <v>6263</v>
      </c>
      <c r="F14640" s="43" t="s">
        <v>30</v>
      </c>
      <c r="G14640" s="43">
        <v>44084</v>
      </c>
      <c r="Y14640" s="43" t="str">
        <f t="shared" si="456"/>
        <v/>
      </c>
      <c r="AA14640" s="43" t="e">
        <f t="shared" si="457"/>
        <v>#N/A</v>
      </c>
    </row>
    <row r="14641" spans="1:27" x14ac:dyDescent="0.3">
      <c r="A14641" s="43">
        <v>1651133</v>
      </c>
      <c r="B14641" s="43" t="s">
        <v>9725</v>
      </c>
      <c r="C14641" s="43" t="s">
        <v>659</v>
      </c>
      <c r="E14641" s="43" t="s">
        <v>6263</v>
      </c>
      <c r="F14641" s="43" t="s">
        <v>28</v>
      </c>
      <c r="G14641" s="43">
        <v>49020</v>
      </c>
      <c r="Y14641" s="43" t="str">
        <f t="shared" si="456"/>
        <v/>
      </c>
      <c r="AA14641" s="43" t="e">
        <f t="shared" si="457"/>
        <v>#N/A</v>
      </c>
    </row>
    <row r="14642" spans="1:27" x14ac:dyDescent="0.3">
      <c r="A14642" s="43">
        <v>1693084</v>
      </c>
      <c r="B14642" s="43" t="s">
        <v>9726</v>
      </c>
      <c r="C14642" s="43" t="s">
        <v>244</v>
      </c>
      <c r="E14642" s="43" t="s">
        <v>6263</v>
      </c>
      <c r="F14642" s="43" t="s">
        <v>28</v>
      </c>
      <c r="G14642" s="43">
        <v>85004</v>
      </c>
      <c r="Y14642" s="43" t="str">
        <f t="shared" si="456"/>
        <v/>
      </c>
      <c r="AA14642" s="43" t="e">
        <f t="shared" si="457"/>
        <v>#N/A</v>
      </c>
    </row>
    <row r="14643" spans="1:27" x14ac:dyDescent="0.3">
      <c r="A14643" s="43">
        <v>2328210</v>
      </c>
      <c r="B14643" s="43" t="s">
        <v>9727</v>
      </c>
      <c r="C14643" s="43" t="s">
        <v>244</v>
      </c>
      <c r="E14643" s="43" t="s">
        <v>6263</v>
      </c>
      <c r="F14643" s="43" t="s">
        <v>28</v>
      </c>
      <c r="G14643" s="43">
        <v>44001</v>
      </c>
      <c r="Y14643" s="43" t="str">
        <f t="shared" si="456"/>
        <v>COMP</v>
      </c>
      <c r="AA14643" s="43">
        <f t="shared" si="457"/>
        <v>2328210</v>
      </c>
    </row>
    <row r="14644" spans="1:27" x14ac:dyDescent="0.3">
      <c r="A14644" s="43">
        <v>1666198</v>
      </c>
      <c r="B14644" s="43" t="s">
        <v>9728</v>
      </c>
      <c r="C14644" s="43" t="s">
        <v>331</v>
      </c>
      <c r="E14644" s="43" t="s">
        <v>31</v>
      </c>
      <c r="F14644" s="43" t="s">
        <v>30</v>
      </c>
      <c r="G14644" s="43">
        <v>44068</v>
      </c>
      <c r="Y14644" s="43" t="str">
        <f t="shared" si="456"/>
        <v>COMP</v>
      </c>
      <c r="AA14644" s="43">
        <f t="shared" si="457"/>
        <v>1666198</v>
      </c>
    </row>
    <row r="14645" spans="1:27" x14ac:dyDescent="0.3">
      <c r="A14645" s="43">
        <v>2223222</v>
      </c>
      <c r="B14645" s="43" t="s">
        <v>9728</v>
      </c>
      <c r="C14645" s="43" t="s">
        <v>333</v>
      </c>
      <c r="E14645" s="43" t="s">
        <v>6263</v>
      </c>
      <c r="F14645" s="43" t="s">
        <v>30</v>
      </c>
      <c r="G14645" s="43">
        <v>44068</v>
      </c>
      <c r="Y14645" s="43" t="str">
        <f t="shared" si="456"/>
        <v/>
      </c>
      <c r="AA14645" s="43" t="e">
        <f t="shared" si="457"/>
        <v>#N/A</v>
      </c>
    </row>
    <row r="14646" spans="1:27" x14ac:dyDescent="0.3">
      <c r="A14646" s="43">
        <v>2304537</v>
      </c>
      <c r="B14646" s="43" t="s">
        <v>9729</v>
      </c>
      <c r="C14646" s="43" t="s">
        <v>532</v>
      </c>
      <c r="E14646" s="43" t="s">
        <v>6263</v>
      </c>
      <c r="F14646" s="43" t="s">
        <v>28</v>
      </c>
      <c r="G14646" s="43">
        <v>44074</v>
      </c>
      <c r="Y14646" s="43" t="str">
        <f t="shared" si="456"/>
        <v/>
      </c>
      <c r="AA14646" s="43" t="e">
        <f t="shared" si="457"/>
        <v>#N/A</v>
      </c>
    </row>
    <row r="14647" spans="1:27" x14ac:dyDescent="0.3">
      <c r="A14647" s="43">
        <v>1720139</v>
      </c>
      <c r="B14647" s="43" t="s">
        <v>3172</v>
      </c>
      <c r="C14647" s="43" t="s">
        <v>2091</v>
      </c>
      <c r="E14647" s="43" t="s">
        <v>6263</v>
      </c>
      <c r="F14647" s="43" t="s">
        <v>30</v>
      </c>
      <c r="G14647" s="43">
        <v>53004</v>
      </c>
      <c r="Y14647" s="43" t="str">
        <f t="shared" si="456"/>
        <v/>
      </c>
      <c r="AA14647" s="43" t="e">
        <f t="shared" si="457"/>
        <v>#N/A</v>
      </c>
    </row>
    <row r="14648" spans="1:27" x14ac:dyDescent="0.3">
      <c r="A14648" s="43">
        <v>2174981</v>
      </c>
      <c r="B14648" s="43" t="s">
        <v>3172</v>
      </c>
      <c r="C14648" s="43" t="s">
        <v>6494</v>
      </c>
      <c r="E14648" s="43" t="s">
        <v>34</v>
      </c>
      <c r="F14648" s="43" t="s">
        <v>30</v>
      </c>
      <c r="G14648" s="43">
        <v>49009</v>
      </c>
      <c r="Y14648" s="43" t="str">
        <f t="shared" si="456"/>
        <v>COMP</v>
      </c>
      <c r="AA14648" s="43">
        <f t="shared" si="457"/>
        <v>2174981</v>
      </c>
    </row>
    <row r="14649" spans="1:27" x14ac:dyDescent="0.3">
      <c r="A14649" s="43">
        <v>568262</v>
      </c>
      <c r="B14649" s="43" t="s">
        <v>3172</v>
      </c>
      <c r="C14649" s="43" t="s">
        <v>1135</v>
      </c>
      <c r="E14649" s="43" t="s">
        <v>6263</v>
      </c>
      <c r="F14649" s="43" t="s">
        <v>28</v>
      </c>
      <c r="G14649" s="43">
        <v>72072</v>
      </c>
      <c r="Y14649" s="43" t="str">
        <f t="shared" si="456"/>
        <v/>
      </c>
      <c r="AA14649" s="43" t="e">
        <f t="shared" si="457"/>
        <v>#N/A</v>
      </c>
    </row>
    <row r="14650" spans="1:27" x14ac:dyDescent="0.3">
      <c r="A14650" s="43">
        <v>1764168</v>
      </c>
      <c r="B14650" s="43" t="s">
        <v>9730</v>
      </c>
      <c r="C14650" s="43" t="s">
        <v>497</v>
      </c>
      <c r="E14650" s="43" t="s">
        <v>6263</v>
      </c>
      <c r="F14650" s="43" t="s">
        <v>30</v>
      </c>
      <c r="G14650" s="43">
        <v>44013</v>
      </c>
      <c r="Y14650" s="43" t="str">
        <f t="shared" si="456"/>
        <v/>
      </c>
      <c r="AA14650" s="43" t="e">
        <f t="shared" si="457"/>
        <v>#N/A</v>
      </c>
    </row>
    <row r="14651" spans="1:27" x14ac:dyDescent="0.3">
      <c r="A14651" s="43">
        <v>344618</v>
      </c>
      <c r="B14651" s="43" t="s">
        <v>9731</v>
      </c>
      <c r="C14651" s="43" t="s">
        <v>234</v>
      </c>
      <c r="E14651" s="43" t="s">
        <v>6263</v>
      </c>
      <c r="F14651" s="43" t="s">
        <v>28</v>
      </c>
      <c r="G14651" s="43">
        <v>85017</v>
      </c>
      <c r="Y14651" s="43" t="str">
        <f t="shared" si="456"/>
        <v/>
      </c>
      <c r="AA14651" s="43" t="e">
        <f t="shared" si="457"/>
        <v>#N/A</v>
      </c>
    </row>
    <row r="14652" spans="1:27" x14ac:dyDescent="0.3">
      <c r="A14652" s="43">
        <v>1035843</v>
      </c>
      <c r="B14652" s="43" t="s">
        <v>9731</v>
      </c>
      <c r="C14652" s="43" t="s">
        <v>713</v>
      </c>
      <c r="E14652" s="43" t="s">
        <v>6263</v>
      </c>
      <c r="F14652" s="43" t="s">
        <v>30</v>
      </c>
      <c r="G14652" s="43">
        <v>85017</v>
      </c>
      <c r="Y14652" s="43" t="str">
        <f t="shared" si="456"/>
        <v/>
      </c>
      <c r="AA14652" s="43" t="e">
        <f t="shared" si="457"/>
        <v>#N/A</v>
      </c>
    </row>
    <row r="14653" spans="1:27" x14ac:dyDescent="0.3">
      <c r="A14653" s="43">
        <v>2420901</v>
      </c>
      <c r="B14653" s="43" t="s">
        <v>9732</v>
      </c>
      <c r="C14653" s="43" t="s">
        <v>9733</v>
      </c>
      <c r="E14653" s="43" t="s">
        <v>31</v>
      </c>
      <c r="F14653" s="43" t="s">
        <v>28</v>
      </c>
      <c r="G14653" s="43">
        <v>72051</v>
      </c>
      <c r="Y14653" s="43" t="str">
        <f t="shared" si="456"/>
        <v>COMP</v>
      </c>
      <c r="AA14653" s="43">
        <f t="shared" si="457"/>
        <v>2420901</v>
      </c>
    </row>
    <row r="14654" spans="1:27" x14ac:dyDescent="0.3">
      <c r="A14654" s="43">
        <v>579433</v>
      </c>
      <c r="B14654" s="43" t="s">
        <v>9734</v>
      </c>
      <c r="C14654" s="43" t="s">
        <v>422</v>
      </c>
      <c r="E14654" s="43" t="s">
        <v>6263</v>
      </c>
      <c r="F14654" s="43" t="s">
        <v>28</v>
      </c>
      <c r="G14654" s="43">
        <v>85017</v>
      </c>
      <c r="Y14654" s="43" t="str">
        <f t="shared" si="456"/>
        <v>COMP</v>
      </c>
      <c r="AA14654" s="43">
        <f t="shared" si="457"/>
        <v>579433</v>
      </c>
    </row>
    <row r="14655" spans="1:27" x14ac:dyDescent="0.3">
      <c r="A14655" s="43">
        <v>1062865</v>
      </c>
      <c r="B14655" s="43" t="s">
        <v>9735</v>
      </c>
      <c r="C14655" s="43" t="s">
        <v>514</v>
      </c>
      <c r="E14655" s="43" t="s">
        <v>6263</v>
      </c>
      <c r="F14655" s="43" t="s">
        <v>28</v>
      </c>
      <c r="G14655" s="43">
        <v>85004</v>
      </c>
      <c r="Y14655" s="43" t="str">
        <f t="shared" si="456"/>
        <v/>
      </c>
      <c r="AA14655" s="43" t="e">
        <f t="shared" si="457"/>
        <v>#N/A</v>
      </c>
    </row>
    <row r="14656" spans="1:27" x14ac:dyDescent="0.3">
      <c r="A14656" s="43">
        <v>646454</v>
      </c>
      <c r="B14656" s="43" t="s">
        <v>9735</v>
      </c>
      <c r="C14656" s="43" t="s">
        <v>268</v>
      </c>
      <c r="E14656" s="43" t="s">
        <v>6263</v>
      </c>
      <c r="F14656" s="43" t="s">
        <v>30</v>
      </c>
      <c r="G14656" s="43">
        <v>85004</v>
      </c>
      <c r="Y14656" s="43" t="str">
        <f t="shared" si="456"/>
        <v>COMP</v>
      </c>
      <c r="AA14656" s="43">
        <f t="shared" si="457"/>
        <v>646454</v>
      </c>
    </row>
    <row r="14657" spans="1:27" x14ac:dyDescent="0.3">
      <c r="A14657" s="43">
        <v>2331287</v>
      </c>
      <c r="B14657" s="43" t="s">
        <v>9735</v>
      </c>
      <c r="C14657" s="43" t="s">
        <v>474</v>
      </c>
      <c r="E14657" s="43" t="s">
        <v>6263</v>
      </c>
      <c r="F14657" s="43" t="s">
        <v>30</v>
      </c>
      <c r="G14657" s="43">
        <v>49002</v>
      </c>
      <c r="Y14657" s="43" t="str">
        <f t="shared" si="456"/>
        <v/>
      </c>
      <c r="AA14657" s="43" t="e">
        <f t="shared" si="457"/>
        <v>#N/A</v>
      </c>
    </row>
    <row r="14658" spans="1:27" x14ac:dyDescent="0.3">
      <c r="A14658" s="43">
        <v>2195727</v>
      </c>
      <c r="B14658" s="43" t="s">
        <v>9736</v>
      </c>
      <c r="C14658" s="43" t="s">
        <v>9737</v>
      </c>
      <c r="E14658" s="43" t="s">
        <v>6263</v>
      </c>
      <c r="F14658" s="43" t="s">
        <v>30</v>
      </c>
      <c r="G14658" s="43">
        <v>49006</v>
      </c>
      <c r="Y14658" s="43" t="str">
        <f t="shared" ref="Y14658:Y14721" si="458">IF(ISERROR(AA14658)=FALSE,"COMP","")</f>
        <v>COMP</v>
      </c>
      <c r="AA14658" s="43">
        <f t="shared" si="457"/>
        <v>2195727</v>
      </c>
    </row>
    <row r="14659" spans="1:27" x14ac:dyDescent="0.3">
      <c r="A14659" s="43">
        <v>511709</v>
      </c>
      <c r="B14659" s="43" t="s">
        <v>9738</v>
      </c>
      <c r="C14659" s="43" t="s">
        <v>508</v>
      </c>
      <c r="E14659" s="43" t="s">
        <v>6263</v>
      </c>
      <c r="F14659" s="43" t="s">
        <v>28</v>
      </c>
      <c r="G14659" s="43">
        <v>49002</v>
      </c>
      <c r="Y14659" s="43" t="str">
        <f t="shared" si="458"/>
        <v>COMP</v>
      </c>
      <c r="AA14659" s="43">
        <f t="shared" ref="AA14659:AA14722" si="459">VLOOKUP(A14659,Z:Z,1,FALSE)</f>
        <v>511709</v>
      </c>
    </row>
    <row r="14660" spans="1:27" x14ac:dyDescent="0.3">
      <c r="A14660" s="43">
        <v>1873956</v>
      </c>
      <c r="B14660" s="43" t="s">
        <v>9739</v>
      </c>
      <c r="C14660" s="43" t="s">
        <v>1736</v>
      </c>
      <c r="E14660" s="43" t="s">
        <v>29</v>
      </c>
      <c r="F14660" s="43" t="s">
        <v>28</v>
      </c>
      <c r="G14660" s="43">
        <v>49009</v>
      </c>
      <c r="Y14660" s="43" t="str">
        <f t="shared" si="458"/>
        <v/>
      </c>
      <c r="AA14660" s="43" t="e">
        <f t="shared" si="459"/>
        <v>#N/A</v>
      </c>
    </row>
    <row r="14661" spans="1:27" x14ac:dyDescent="0.3">
      <c r="A14661" s="43">
        <v>1726460</v>
      </c>
      <c r="B14661" s="43" t="s">
        <v>9739</v>
      </c>
      <c r="C14661" s="43" t="s">
        <v>722</v>
      </c>
      <c r="E14661" s="43" t="s">
        <v>6263</v>
      </c>
      <c r="F14661" s="43" t="s">
        <v>28</v>
      </c>
      <c r="G14661" s="43">
        <v>44111</v>
      </c>
      <c r="Y14661" s="43" t="str">
        <f t="shared" si="458"/>
        <v/>
      </c>
      <c r="AA14661" s="43" t="e">
        <f t="shared" si="459"/>
        <v>#N/A</v>
      </c>
    </row>
    <row r="14662" spans="1:27" x14ac:dyDescent="0.3">
      <c r="A14662" s="43">
        <v>1790401</v>
      </c>
      <c r="B14662" s="43" t="s">
        <v>9739</v>
      </c>
      <c r="C14662" s="43" t="s">
        <v>664</v>
      </c>
      <c r="E14662" s="43" t="s">
        <v>6263</v>
      </c>
      <c r="F14662" s="43" t="s">
        <v>28</v>
      </c>
      <c r="G14662" s="43">
        <v>49064</v>
      </c>
      <c r="Y14662" s="43" t="str">
        <f t="shared" si="458"/>
        <v>COMP</v>
      </c>
      <c r="AA14662" s="43">
        <f t="shared" si="459"/>
        <v>1790401</v>
      </c>
    </row>
    <row r="14663" spans="1:27" x14ac:dyDescent="0.3">
      <c r="A14663" s="43">
        <v>461757</v>
      </c>
      <c r="B14663" s="43" t="s">
        <v>9739</v>
      </c>
      <c r="C14663" s="43" t="s">
        <v>250</v>
      </c>
      <c r="E14663" s="43" t="s">
        <v>6263</v>
      </c>
      <c r="F14663" s="43" t="s">
        <v>28</v>
      </c>
      <c r="G14663" s="43">
        <v>72041</v>
      </c>
      <c r="Y14663" s="43" t="str">
        <f t="shared" si="458"/>
        <v/>
      </c>
      <c r="AA14663" s="43" t="e">
        <f t="shared" si="459"/>
        <v>#N/A</v>
      </c>
    </row>
    <row r="14664" spans="1:27" x14ac:dyDescent="0.3">
      <c r="A14664" s="43">
        <v>2427104</v>
      </c>
      <c r="B14664" s="43" t="s">
        <v>9740</v>
      </c>
      <c r="C14664" s="43" t="s">
        <v>327</v>
      </c>
      <c r="E14664" s="43" t="s">
        <v>6263</v>
      </c>
      <c r="F14664" s="43" t="s">
        <v>30</v>
      </c>
      <c r="G14664" s="43">
        <v>44084</v>
      </c>
      <c r="Y14664" s="43" t="str">
        <f t="shared" si="458"/>
        <v/>
      </c>
      <c r="AA14664" s="43" t="e">
        <f t="shared" si="459"/>
        <v>#N/A</v>
      </c>
    </row>
    <row r="14665" spans="1:27" x14ac:dyDescent="0.3">
      <c r="A14665" s="43">
        <v>1693086</v>
      </c>
      <c r="B14665" s="43" t="s">
        <v>9741</v>
      </c>
      <c r="C14665" s="43" t="s">
        <v>508</v>
      </c>
      <c r="E14665" s="43" t="s">
        <v>6263</v>
      </c>
      <c r="F14665" s="43" t="s">
        <v>28</v>
      </c>
      <c r="G14665" s="43">
        <v>44111</v>
      </c>
      <c r="Y14665" s="43" t="str">
        <f t="shared" si="458"/>
        <v>COMP</v>
      </c>
      <c r="AA14665" s="43">
        <f t="shared" si="459"/>
        <v>1693086</v>
      </c>
    </row>
    <row r="14666" spans="1:27" x14ac:dyDescent="0.3">
      <c r="A14666" s="43">
        <v>1294971</v>
      </c>
      <c r="B14666" s="43" t="s">
        <v>9742</v>
      </c>
      <c r="C14666" s="43" t="s">
        <v>951</v>
      </c>
      <c r="E14666" s="43" t="s">
        <v>6263</v>
      </c>
      <c r="F14666" s="43" t="s">
        <v>28</v>
      </c>
      <c r="G14666" s="43">
        <v>72041</v>
      </c>
      <c r="Y14666" s="43" t="str">
        <f t="shared" si="458"/>
        <v/>
      </c>
      <c r="AA14666" s="43" t="e">
        <f t="shared" si="459"/>
        <v>#N/A</v>
      </c>
    </row>
    <row r="14667" spans="1:27" x14ac:dyDescent="0.3">
      <c r="A14667" s="43">
        <v>1377655</v>
      </c>
      <c r="B14667" s="43" t="s">
        <v>9743</v>
      </c>
      <c r="C14667" s="43" t="s">
        <v>2396</v>
      </c>
      <c r="E14667" s="43" t="s">
        <v>6263</v>
      </c>
      <c r="F14667" s="43" t="s">
        <v>30</v>
      </c>
      <c r="G14667" s="43">
        <v>44074</v>
      </c>
      <c r="Y14667" s="43" t="str">
        <f t="shared" si="458"/>
        <v/>
      </c>
      <c r="AA14667" s="43" t="e">
        <f t="shared" si="459"/>
        <v>#N/A</v>
      </c>
    </row>
    <row r="14668" spans="1:27" x14ac:dyDescent="0.3">
      <c r="A14668" s="43">
        <v>2234494</v>
      </c>
      <c r="B14668" s="43" t="s">
        <v>9744</v>
      </c>
      <c r="C14668" s="43" t="s">
        <v>210</v>
      </c>
      <c r="E14668" s="43" t="s">
        <v>6263</v>
      </c>
      <c r="F14668" s="43" t="s">
        <v>30</v>
      </c>
      <c r="G14668" s="43">
        <v>44012</v>
      </c>
      <c r="Y14668" s="43" t="str">
        <f t="shared" si="458"/>
        <v/>
      </c>
      <c r="AA14668" s="43" t="e">
        <f t="shared" si="459"/>
        <v>#N/A</v>
      </c>
    </row>
    <row r="14669" spans="1:27" x14ac:dyDescent="0.3">
      <c r="A14669" s="43">
        <v>971792</v>
      </c>
      <c r="B14669" s="43" t="s">
        <v>9745</v>
      </c>
      <c r="C14669" s="43" t="s">
        <v>469</v>
      </c>
      <c r="E14669" s="43" t="s">
        <v>6263</v>
      </c>
      <c r="F14669" s="43" t="s">
        <v>28</v>
      </c>
      <c r="G14669" s="43">
        <v>44068</v>
      </c>
      <c r="Y14669" s="43" t="str">
        <f t="shared" si="458"/>
        <v>COMP</v>
      </c>
      <c r="AA14669" s="43">
        <f t="shared" si="459"/>
        <v>971792</v>
      </c>
    </row>
    <row r="14670" spans="1:27" x14ac:dyDescent="0.3">
      <c r="A14670" s="43">
        <v>2327041</v>
      </c>
      <c r="B14670" s="43" t="s">
        <v>9746</v>
      </c>
      <c r="C14670" s="43" t="s">
        <v>287</v>
      </c>
      <c r="E14670" s="43" t="s">
        <v>29</v>
      </c>
      <c r="F14670" s="43" t="s">
        <v>28</v>
      </c>
      <c r="G14670" s="43">
        <v>72019</v>
      </c>
      <c r="Y14670" s="43" t="str">
        <f t="shared" si="458"/>
        <v/>
      </c>
      <c r="AA14670" s="43" t="e">
        <f t="shared" si="459"/>
        <v>#N/A</v>
      </c>
    </row>
    <row r="14671" spans="1:27" x14ac:dyDescent="0.3">
      <c r="A14671" s="43">
        <v>2399102</v>
      </c>
      <c r="B14671" s="43" t="s">
        <v>9747</v>
      </c>
      <c r="C14671" s="43" t="s">
        <v>982</v>
      </c>
      <c r="E14671" s="43" t="s">
        <v>6263</v>
      </c>
      <c r="F14671" s="43" t="s">
        <v>30</v>
      </c>
      <c r="G14671" s="43">
        <v>44073</v>
      </c>
      <c r="Y14671" s="43" t="str">
        <f t="shared" si="458"/>
        <v/>
      </c>
      <c r="AA14671" s="43" t="e">
        <f t="shared" si="459"/>
        <v>#N/A</v>
      </c>
    </row>
    <row r="14672" spans="1:27" x14ac:dyDescent="0.3">
      <c r="A14672" s="43">
        <v>2063852</v>
      </c>
      <c r="B14672" s="43" t="s">
        <v>9748</v>
      </c>
      <c r="C14672" s="43" t="s">
        <v>482</v>
      </c>
      <c r="E14672" s="43" t="s">
        <v>6263</v>
      </c>
      <c r="F14672" s="43" t="s">
        <v>30</v>
      </c>
      <c r="G14672" s="43">
        <v>53061</v>
      </c>
      <c r="Y14672" s="43" t="str">
        <f t="shared" si="458"/>
        <v/>
      </c>
      <c r="AA14672" s="43" t="e">
        <f t="shared" si="459"/>
        <v>#N/A</v>
      </c>
    </row>
    <row r="14673" spans="1:27" x14ac:dyDescent="0.3">
      <c r="A14673" s="43">
        <v>1310903</v>
      </c>
      <c r="B14673" s="43" t="s">
        <v>9748</v>
      </c>
      <c r="C14673" s="43" t="s">
        <v>2877</v>
      </c>
      <c r="E14673" s="43" t="s">
        <v>6263</v>
      </c>
      <c r="F14673" s="43" t="s">
        <v>28</v>
      </c>
      <c r="G14673" s="43">
        <v>44072</v>
      </c>
      <c r="Y14673" s="43" t="str">
        <f t="shared" si="458"/>
        <v/>
      </c>
      <c r="AA14673" s="43" t="e">
        <f t="shared" si="459"/>
        <v>#N/A</v>
      </c>
    </row>
    <row r="14674" spans="1:27" x14ac:dyDescent="0.3">
      <c r="A14674" s="43">
        <v>1525865</v>
      </c>
      <c r="B14674" s="43" t="s">
        <v>9748</v>
      </c>
      <c r="C14674" s="43" t="s">
        <v>6883</v>
      </c>
      <c r="E14674" s="43" t="s">
        <v>29</v>
      </c>
      <c r="F14674" s="43" t="s">
        <v>28</v>
      </c>
      <c r="G14674" s="43">
        <v>53013</v>
      </c>
      <c r="Y14674" s="43" t="str">
        <f t="shared" si="458"/>
        <v>COMP</v>
      </c>
      <c r="AA14674" s="43">
        <f t="shared" si="459"/>
        <v>1525865</v>
      </c>
    </row>
    <row r="14675" spans="1:27" x14ac:dyDescent="0.3">
      <c r="A14675" s="43">
        <v>1996240</v>
      </c>
      <c r="B14675" s="43" t="s">
        <v>9749</v>
      </c>
      <c r="C14675" s="43" t="s">
        <v>9750</v>
      </c>
      <c r="E14675" s="43" t="s">
        <v>31</v>
      </c>
      <c r="F14675" s="43" t="s">
        <v>30</v>
      </c>
      <c r="G14675" s="43">
        <v>44099</v>
      </c>
      <c r="Y14675" s="43" t="str">
        <f t="shared" si="458"/>
        <v>COMP</v>
      </c>
      <c r="AA14675" s="43">
        <f t="shared" si="459"/>
        <v>1996240</v>
      </c>
    </row>
    <row r="14676" spans="1:27" x14ac:dyDescent="0.3">
      <c r="A14676" s="43">
        <v>2179130</v>
      </c>
      <c r="B14676" s="43" t="s">
        <v>3180</v>
      </c>
      <c r="C14676" s="43" t="s">
        <v>235</v>
      </c>
      <c r="E14676" s="43" t="s">
        <v>35</v>
      </c>
      <c r="F14676" s="43" t="s">
        <v>28</v>
      </c>
      <c r="G14676" s="43">
        <v>44045</v>
      </c>
      <c r="Y14676" s="43" t="str">
        <f t="shared" si="458"/>
        <v>COMP</v>
      </c>
      <c r="AA14676" s="43">
        <f t="shared" si="459"/>
        <v>2179130</v>
      </c>
    </row>
    <row r="14677" spans="1:27" x14ac:dyDescent="0.3">
      <c r="A14677" s="43">
        <v>2391995</v>
      </c>
      <c r="B14677" s="43" t="s">
        <v>9751</v>
      </c>
      <c r="C14677" s="43" t="s">
        <v>427</v>
      </c>
      <c r="E14677" s="43" t="s">
        <v>6263</v>
      </c>
      <c r="F14677" s="43" t="s">
        <v>28</v>
      </c>
      <c r="G14677" s="43">
        <v>44125</v>
      </c>
      <c r="Y14677" s="43" t="str">
        <f t="shared" si="458"/>
        <v/>
      </c>
      <c r="AA14677" s="43" t="e">
        <f t="shared" si="459"/>
        <v>#N/A</v>
      </c>
    </row>
    <row r="14678" spans="1:27" x14ac:dyDescent="0.3">
      <c r="A14678" s="43">
        <v>539978</v>
      </c>
      <c r="B14678" s="43" t="s">
        <v>9752</v>
      </c>
      <c r="C14678" s="43" t="s">
        <v>1036</v>
      </c>
      <c r="E14678" s="43" t="s">
        <v>6263</v>
      </c>
      <c r="F14678" s="43" t="s">
        <v>30</v>
      </c>
      <c r="G14678" s="43">
        <v>44039</v>
      </c>
      <c r="Y14678" s="43" t="str">
        <f t="shared" si="458"/>
        <v/>
      </c>
      <c r="AA14678" s="43" t="e">
        <f t="shared" si="459"/>
        <v>#N/A</v>
      </c>
    </row>
    <row r="14679" spans="1:27" x14ac:dyDescent="0.3">
      <c r="A14679" s="43">
        <v>2028051</v>
      </c>
      <c r="B14679" s="43" t="s">
        <v>9753</v>
      </c>
      <c r="C14679" s="43" t="s">
        <v>495</v>
      </c>
      <c r="E14679" s="43" t="s">
        <v>34</v>
      </c>
      <c r="F14679" s="43" t="s">
        <v>30</v>
      </c>
      <c r="G14679" s="43">
        <v>53004</v>
      </c>
      <c r="Y14679" s="43" t="str">
        <f t="shared" si="458"/>
        <v>COMP</v>
      </c>
      <c r="AA14679" s="43">
        <f t="shared" si="459"/>
        <v>2028051</v>
      </c>
    </row>
    <row r="14680" spans="1:27" x14ac:dyDescent="0.3">
      <c r="A14680" s="43">
        <v>2206478</v>
      </c>
      <c r="B14680" s="43" t="s">
        <v>9753</v>
      </c>
      <c r="C14680" s="43" t="s">
        <v>401</v>
      </c>
      <c r="E14680" s="43" t="s">
        <v>6263</v>
      </c>
      <c r="F14680" s="43" t="s">
        <v>30</v>
      </c>
      <c r="G14680" s="43">
        <v>72009</v>
      </c>
      <c r="Y14680" s="43" t="str">
        <f t="shared" si="458"/>
        <v>COMP</v>
      </c>
      <c r="AA14680" s="43">
        <f t="shared" si="459"/>
        <v>2206478</v>
      </c>
    </row>
    <row r="14681" spans="1:27" x14ac:dyDescent="0.3">
      <c r="A14681" s="43">
        <v>2347725</v>
      </c>
      <c r="B14681" s="43" t="s">
        <v>9754</v>
      </c>
      <c r="C14681" s="43" t="s">
        <v>829</v>
      </c>
      <c r="E14681" s="43" t="s">
        <v>6263</v>
      </c>
      <c r="F14681" s="43" t="s">
        <v>28</v>
      </c>
      <c r="G14681" s="43">
        <v>72051</v>
      </c>
      <c r="Y14681" s="43" t="str">
        <f t="shared" si="458"/>
        <v>COMP</v>
      </c>
      <c r="AA14681" s="43">
        <f t="shared" si="459"/>
        <v>2347725</v>
      </c>
    </row>
    <row r="14682" spans="1:27" x14ac:dyDescent="0.3">
      <c r="A14682" s="43">
        <v>1574350</v>
      </c>
      <c r="B14682" s="43" t="s">
        <v>9755</v>
      </c>
      <c r="C14682" s="43" t="s">
        <v>568</v>
      </c>
      <c r="E14682" s="43" t="s">
        <v>34</v>
      </c>
      <c r="F14682" s="43" t="s">
        <v>30</v>
      </c>
      <c r="G14682" s="43">
        <v>44067</v>
      </c>
      <c r="Y14682" s="43" t="str">
        <f t="shared" si="458"/>
        <v>COMP</v>
      </c>
      <c r="AA14682" s="43">
        <f t="shared" si="459"/>
        <v>1574350</v>
      </c>
    </row>
    <row r="14683" spans="1:27" x14ac:dyDescent="0.3">
      <c r="A14683" s="43">
        <v>1895353</v>
      </c>
      <c r="B14683" s="43" t="s">
        <v>9755</v>
      </c>
      <c r="C14683" s="43" t="s">
        <v>331</v>
      </c>
      <c r="E14683" s="43" t="s">
        <v>6263</v>
      </c>
      <c r="F14683" s="43" t="s">
        <v>30</v>
      </c>
      <c r="G14683" s="43">
        <v>85017</v>
      </c>
      <c r="Y14683" s="43" t="str">
        <f t="shared" si="458"/>
        <v>COMP</v>
      </c>
      <c r="AA14683" s="43">
        <f t="shared" si="459"/>
        <v>1895353</v>
      </c>
    </row>
    <row r="14684" spans="1:27" x14ac:dyDescent="0.3">
      <c r="A14684" s="43">
        <v>1509785</v>
      </c>
      <c r="B14684" s="43" t="s">
        <v>9756</v>
      </c>
      <c r="C14684" s="43" t="s">
        <v>244</v>
      </c>
      <c r="E14684" s="43" t="s">
        <v>6263</v>
      </c>
      <c r="F14684" s="43" t="s">
        <v>28</v>
      </c>
      <c r="G14684" s="43">
        <v>53069</v>
      </c>
      <c r="Y14684" s="43" t="str">
        <f t="shared" si="458"/>
        <v/>
      </c>
      <c r="AA14684" s="43" t="e">
        <f t="shared" si="459"/>
        <v>#N/A</v>
      </c>
    </row>
    <row r="14685" spans="1:27" x14ac:dyDescent="0.3">
      <c r="A14685" s="43">
        <v>2382221</v>
      </c>
      <c r="B14685" s="43" t="s">
        <v>9757</v>
      </c>
      <c r="C14685" s="43" t="s">
        <v>177</v>
      </c>
      <c r="E14685" s="43" t="s">
        <v>6263</v>
      </c>
      <c r="F14685" s="43" t="s">
        <v>28</v>
      </c>
      <c r="G14685" s="43">
        <v>44068</v>
      </c>
      <c r="Y14685" s="43" t="str">
        <f t="shared" si="458"/>
        <v/>
      </c>
      <c r="AA14685" s="43" t="e">
        <f t="shared" si="459"/>
        <v>#N/A</v>
      </c>
    </row>
    <row r="14686" spans="1:27" x14ac:dyDescent="0.3">
      <c r="A14686" s="43">
        <v>1127543</v>
      </c>
      <c r="B14686" s="43" t="s">
        <v>9758</v>
      </c>
      <c r="C14686" s="43" t="s">
        <v>414</v>
      </c>
      <c r="E14686" s="43" t="s">
        <v>6263</v>
      </c>
      <c r="F14686" s="43" t="s">
        <v>30</v>
      </c>
      <c r="G14686" s="43">
        <v>53063</v>
      </c>
      <c r="Y14686" s="43" t="str">
        <f t="shared" si="458"/>
        <v/>
      </c>
      <c r="AA14686" s="43" t="e">
        <f t="shared" si="459"/>
        <v>#N/A</v>
      </c>
    </row>
    <row r="14687" spans="1:27" x14ac:dyDescent="0.3">
      <c r="A14687" s="43">
        <v>2128149</v>
      </c>
      <c r="B14687" s="43" t="s">
        <v>9759</v>
      </c>
      <c r="C14687" s="43" t="s">
        <v>566</v>
      </c>
      <c r="E14687" s="43" t="s">
        <v>6263</v>
      </c>
      <c r="F14687" s="43" t="s">
        <v>30</v>
      </c>
      <c r="G14687" s="43">
        <v>49064</v>
      </c>
      <c r="Y14687" s="43" t="str">
        <f t="shared" si="458"/>
        <v/>
      </c>
      <c r="AA14687" s="43" t="e">
        <f t="shared" si="459"/>
        <v>#N/A</v>
      </c>
    </row>
    <row r="14688" spans="1:27" x14ac:dyDescent="0.3">
      <c r="A14688" s="43">
        <v>1992107</v>
      </c>
      <c r="B14688" s="43" t="s">
        <v>9760</v>
      </c>
      <c r="C14688" s="43" t="s">
        <v>529</v>
      </c>
      <c r="E14688" s="43" t="s">
        <v>6263</v>
      </c>
      <c r="F14688" s="43" t="s">
        <v>30</v>
      </c>
      <c r="G14688" s="43">
        <v>44012</v>
      </c>
      <c r="Y14688" s="43" t="str">
        <f t="shared" si="458"/>
        <v/>
      </c>
      <c r="AA14688" s="43" t="e">
        <f t="shared" si="459"/>
        <v>#N/A</v>
      </c>
    </row>
    <row r="14689" spans="1:27" x14ac:dyDescent="0.3">
      <c r="A14689" s="43">
        <v>350344</v>
      </c>
      <c r="B14689" s="43" t="s">
        <v>9761</v>
      </c>
      <c r="C14689" s="43" t="s">
        <v>620</v>
      </c>
      <c r="E14689" s="43" t="s">
        <v>6263</v>
      </c>
      <c r="F14689" s="43" t="s">
        <v>30</v>
      </c>
      <c r="G14689" s="43">
        <v>85015</v>
      </c>
      <c r="Y14689" s="43" t="str">
        <f t="shared" si="458"/>
        <v/>
      </c>
      <c r="AA14689" s="43" t="e">
        <f t="shared" si="459"/>
        <v>#N/A</v>
      </c>
    </row>
    <row r="14690" spans="1:27" x14ac:dyDescent="0.3">
      <c r="A14690" s="43">
        <v>2401425</v>
      </c>
      <c r="B14690" s="43" t="s">
        <v>9762</v>
      </c>
      <c r="C14690" s="43" t="s">
        <v>2316</v>
      </c>
      <c r="E14690" s="43" t="s">
        <v>6263</v>
      </c>
      <c r="F14690" s="43" t="s">
        <v>28</v>
      </c>
      <c r="G14690" s="43">
        <v>72019</v>
      </c>
      <c r="Y14690" s="43" t="str">
        <f t="shared" si="458"/>
        <v>COMP</v>
      </c>
      <c r="AA14690" s="43">
        <f t="shared" si="459"/>
        <v>2401425</v>
      </c>
    </row>
    <row r="14691" spans="1:27" x14ac:dyDescent="0.3">
      <c r="A14691" s="43">
        <v>2401419</v>
      </c>
      <c r="B14691" s="43" t="s">
        <v>9762</v>
      </c>
      <c r="C14691" s="43" t="s">
        <v>1730</v>
      </c>
      <c r="E14691" s="43" t="s">
        <v>6263</v>
      </c>
      <c r="F14691" s="43" t="s">
        <v>30</v>
      </c>
      <c r="G14691" s="43">
        <v>72019</v>
      </c>
      <c r="Y14691" s="43" t="str">
        <f t="shared" si="458"/>
        <v>COMP</v>
      </c>
      <c r="AA14691" s="43">
        <f t="shared" si="459"/>
        <v>2401419</v>
      </c>
    </row>
    <row r="14692" spans="1:27" x14ac:dyDescent="0.3">
      <c r="A14692" s="43">
        <v>1217979</v>
      </c>
      <c r="B14692" s="43" t="s">
        <v>9763</v>
      </c>
      <c r="C14692" s="43" t="s">
        <v>202</v>
      </c>
      <c r="E14692" s="43" t="s">
        <v>6263</v>
      </c>
      <c r="F14692" s="43" t="s">
        <v>28</v>
      </c>
      <c r="G14692" s="43">
        <v>72085</v>
      </c>
      <c r="Y14692" s="43" t="str">
        <f t="shared" si="458"/>
        <v>COMP</v>
      </c>
      <c r="AA14692" s="43">
        <f t="shared" si="459"/>
        <v>1217979</v>
      </c>
    </row>
    <row r="14693" spans="1:27" x14ac:dyDescent="0.3">
      <c r="A14693" s="43">
        <v>507101</v>
      </c>
      <c r="B14693" s="43" t="s">
        <v>3189</v>
      </c>
      <c r="C14693" s="43" t="s">
        <v>570</v>
      </c>
      <c r="E14693" s="43" t="s">
        <v>6263</v>
      </c>
      <c r="F14693" s="43" t="s">
        <v>28</v>
      </c>
      <c r="G14693" s="43">
        <v>72051</v>
      </c>
      <c r="Y14693" s="43" t="str">
        <f t="shared" si="458"/>
        <v/>
      </c>
      <c r="AA14693" s="43" t="e">
        <f t="shared" si="459"/>
        <v>#N/A</v>
      </c>
    </row>
    <row r="14694" spans="1:27" x14ac:dyDescent="0.3">
      <c r="A14694" s="43">
        <v>2420444</v>
      </c>
      <c r="B14694" s="43" t="s">
        <v>3189</v>
      </c>
      <c r="C14694" s="43" t="s">
        <v>331</v>
      </c>
      <c r="E14694" s="43" t="s">
        <v>35</v>
      </c>
      <c r="F14694" s="43" t="s">
        <v>30</v>
      </c>
      <c r="G14694" s="43">
        <v>72063</v>
      </c>
      <c r="Y14694" s="43" t="str">
        <f t="shared" si="458"/>
        <v/>
      </c>
      <c r="AA14694" s="43" t="e">
        <f t="shared" si="459"/>
        <v>#N/A</v>
      </c>
    </row>
    <row r="14695" spans="1:27" x14ac:dyDescent="0.3">
      <c r="A14695" s="43">
        <v>1989389</v>
      </c>
      <c r="B14695" s="43" t="s">
        <v>9764</v>
      </c>
      <c r="C14695" s="43" t="s">
        <v>687</v>
      </c>
      <c r="E14695" s="43" t="s">
        <v>6263</v>
      </c>
      <c r="F14695" s="43" t="s">
        <v>28</v>
      </c>
      <c r="G14695" s="43">
        <v>44027</v>
      </c>
      <c r="Y14695" s="43" t="str">
        <f t="shared" si="458"/>
        <v/>
      </c>
      <c r="AA14695" s="43" t="e">
        <f t="shared" si="459"/>
        <v>#N/A</v>
      </c>
    </row>
    <row r="14696" spans="1:27" x14ac:dyDescent="0.3">
      <c r="A14696" s="43">
        <v>2110517</v>
      </c>
      <c r="B14696" s="43" t="s">
        <v>9765</v>
      </c>
      <c r="C14696" s="43" t="s">
        <v>6655</v>
      </c>
      <c r="E14696" s="43" t="s">
        <v>6263</v>
      </c>
      <c r="F14696" s="43" t="s">
        <v>28</v>
      </c>
      <c r="G14696" s="43">
        <v>85050</v>
      </c>
      <c r="Y14696" s="43" t="str">
        <f t="shared" si="458"/>
        <v/>
      </c>
      <c r="AA14696" s="43" t="e">
        <f t="shared" si="459"/>
        <v>#N/A</v>
      </c>
    </row>
    <row r="14697" spans="1:27" x14ac:dyDescent="0.3">
      <c r="A14697" s="43">
        <v>871379</v>
      </c>
      <c r="B14697" s="43" t="s">
        <v>9766</v>
      </c>
      <c r="C14697" s="43" t="s">
        <v>1480</v>
      </c>
      <c r="E14697" s="43" t="s">
        <v>6263</v>
      </c>
      <c r="F14697" s="43" t="s">
        <v>28</v>
      </c>
      <c r="G14697" s="43">
        <v>85004</v>
      </c>
      <c r="Y14697" s="43" t="str">
        <f t="shared" si="458"/>
        <v>COMP</v>
      </c>
      <c r="AA14697" s="43">
        <f t="shared" si="459"/>
        <v>871379</v>
      </c>
    </row>
    <row r="14698" spans="1:27" x14ac:dyDescent="0.3">
      <c r="A14698" s="43">
        <v>2121672</v>
      </c>
      <c r="B14698" s="43" t="s">
        <v>3191</v>
      </c>
      <c r="C14698" s="43" t="s">
        <v>1059</v>
      </c>
      <c r="E14698" s="43" t="s">
        <v>6263</v>
      </c>
      <c r="F14698" s="43" t="s">
        <v>30</v>
      </c>
      <c r="G14698" s="43">
        <v>44122</v>
      </c>
      <c r="Y14698" s="43" t="str">
        <f t="shared" si="458"/>
        <v/>
      </c>
      <c r="AA14698" s="43" t="e">
        <f t="shared" si="459"/>
        <v>#N/A</v>
      </c>
    </row>
    <row r="14699" spans="1:27" x14ac:dyDescent="0.3">
      <c r="A14699" s="43">
        <v>1611770</v>
      </c>
      <c r="B14699" s="43" t="s">
        <v>9767</v>
      </c>
      <c r="C14699" s="43" t="s">
        <v>175</v>
      </c>
      <c r="E14699" s="43" t="s">
        <v>6263</v>
      </c>
      <c r="F14699" s="43" t="s">
        <v>28</v>
      </c>
      <c r="G14699" s="43">
        <v>49039</v>
      </c>
      <c r="Y14699" s="43" t="str">
        <f t="shared" si="458"/>
        <v/>
      </c>
      <c r="AA14699" s="43" t="e">
        <f t="shared" si="459"/>
        <v>#N/A</v>
      </c>
    </row>
    <row r="14700" spans="1:27" x14ac:dyDescent="0.3">
      <c r="A14700" s="43">
        <v>2174117</v>
      </c>
      <c r="B14700" s="43" t="s">
        <v>9768</v>
      </c>
      <c r="C14700" s="43" t="s">
        <v>984</v>
      </c>
      <c r="E14700" s="43" t="s">
        <v>6263</v>
      </c>
      <c r="F14700" s="43" t="s">
        <v>28</v>
      </c>
      <c r="G14700" s="43">
        <v>44111</v>
      </c>
      <c r="Y14700" s="43" t="str">
        <f t="shared" si="458"/>
        <v/>
      </c>
      <c r="AA14700" s="43" t="e">
        <f t="shared" si="459"/>
        <v>#N/A</v>
      </c>
    </row>
    <row r="14701" spans="1:27" x14ac:dyDescent="0.3">
      <c r="A14701" s="43">
        <v>2434151</v>
      </c>
      <c r="B14701" s="43" t="s">
        <v>9769</v>
      </c>
      <c r="C14701" s="43" t="s">
        <v>268</v>
      </c>
      <c r="E14701" s="43" t="s">
        <v>6263</v>
      </c>
      <c r="F14701" s="43" t="s">
        <v>30</v>
      </c>
      <c r="G14701" s="43">
        <v>72041</v>
      </c>
      <c r="Y14701" s="43" t="str">
        <f t="shared" si="458"/>
        <v/>
      </c>
      <c r="AA14701" s="43" t="e">
        <f t="shared" si="459"/>
        <v>#N/A</v>
      </c>
    </row>
    <row r="14702" spans="1:27" x14ac:dyDescent="0.3">
      <c r="A14702" s="43">
        <v>1206910</v>
      </c>
      <c r="B14702" s="43" t="s">
        <v>9769</v>
      </c>
      <c r="C14702" s="43" t="s">
        <v>467</v>
      </c>
      <c r="E14702" s="43" t="s">
        <v>29</v>
      </c>
      <c r="F14702" s="43" t="s">
        <v>30</v>
      </c>
      <c r="G14702" s="43">
        <v>44067</v>
      </c>
      <c r="Y14702" s="43" t="str">
        <f t="shared" si="458"/>
        <v>COMP</v>
      </c>
      <c r="AA14702" s="43">
        <f t="shared" si="459"/>
        <v>1206910</v>
      </c>
    </row>
    <row r="14703" spans="1:27" x14ac:dyDescent="0.3">
      <c r="A14703" s="43">
        <v>2247183</v>
      </c>
      <c r="B14703" s="43" t="s">
        <v>9770</v>
      </c>
      <c r="C14703" s="43" t="s">
        <v>1428</v>
      </c>
      <c r="E14703" s="43" t="s">
        <v>6263</v>
      </c>
      <c r="F14703" s="43" t="s">
        <v>30</v>
      </c>
      <c r="G14703" s="43">
        <v>44013</v>
      </c>
      <c r="Y14703" s="43" t="str">
        <f t="shared" si="458"/>
        <v>COMP</v>
      </c>
      <c r="AA14703" s="43">
        <f t="shared" si="459"/>
        <v>2247183</v>
      </c>
    </row>
    <row r="14704" spans="1:27" x14ac:dyDescent="0.3">
      <c r="A14704" s="43">
        <v>2339354</v>
      </c>
      <c r="B14704" s="43" t="s">
        <v>9771</v>
      </c>
      <c r="C14704" s="43" t="s">
        <v>3910</v>
      </c>
      <c r="E14704" s="43" t="s">
        <v>6263</v>
      </c>
      <c r="F14704" s="43" t="s">
        <v>28</v>
      </c>
      <c r="G14704" s="43">
        <v>72085</v>
      </c>
      <c r="Y14704" s="43" t="str">
        <f t="shared" si="458"/>
        <v>COMP</v>
      </c>
      <c r="AA14704" s="43">
        <f t="shared" si="459"/>
        <v>2339354</v>
      </c>
    </row>
    <row r="14705" spans="1:27" x14ac:dyDescent="0.3">
      <c r="A14705" s="43">
        <v>2340416</v>
      </c>
      <c r="B14705" s="43" t="s">
        <v>9772</v>
      </c>
      <c r="C14705" s="43" t="s">
        <v>762</v>
      </c>
      <c r="E14705" s="43" t="s">
        <v>6263</v>
      </c>
      <c r="F14705" s="43" t="s">
        <v>30</v>
      </c>
      <c r="G14705" s="43">
        <v>72029</v>
      </c>
      <c r="Y14705" s="43" t="str">
        <f t="shared" si="458"/>
        <v>COMP</v>
      </c>
      <c r="AA14705" s="43">
        <f t="shared" si="459"/>
        <v>2340416</v>
      </c>
    </row>
    <row r="14706" spans="1:27" x14ac:dyDescent="0.3">
      <c r="A14706" s="43">
        <v>1957208</v>
      </c>
      <c r="B14706" s="43" t="s">
        <v>9773</v>
      </c>
      <c r="C14706" s="43" t="s">
        <v>467</v>
      </c>
      <c r="E14706" s="43" t="s">
        <v>29</v>
      </c>
      <c r="F14706" s="43" t="s">
        <v>30</v>
      </c>
      <c r="G14706" s="43">
        <v>72041</v>
      </c>
      <c r="Y14706" s="43" t="str">
        <f t="shared" si="458"/>
        <v/>
      </c>
      <c r="AA14706" s="43" t="e">
        <f t="shared" si="459"/>
        <v>#N/A</v>
      </c>
    </row>
    <row r="14707" spans="1:27" x14ac:dyDescent="0.3">
      <c r="A14707" s="43">
        <v>1655032</v>
      </c>
      <c r="B14707" s="43" t="s">
        <v>9774</v>
      </c>
      <c r="C14707" s="43" t="s">
        <v>722</v>
      </c>
      <c r="E14707" s="43" t="s">
        <v>6263</v>
      </c>
      <c r="F14707" s="43" t="s">
        <v>28</v>
      </c>
      <c r="G14707" s="43">
        <v>44072</v>
      </c>
      <c r="Y14707" s="43" t="str">
        <f t="shared" si="458"/>
        <v>COMP</v>
      </c>
      <c r="AA14707" s="43">
        <f t="shared" si="459"/>
        <v>1655032</v>
      </c>
    </row>
    <row r="14708" spans="1:27" x14ac:dyDescent="0.3">
      <c r="A14708" s="43">
        <v>1426664</v>
      </c>
      <c r="B14708" s="43" t="s">
        <v>9774</v>
      </c>
      <c r="C14708" s="43" t="s">
        <v>232</v>
      </c>
      <c r="E14708" s="43" t="s">
        <v>6263</v>
      </c>
      <c r="F14708" s="43" t="s">
        <v>28</v>
      </c>
      <c r="G14708" s="43">
        <v>44099</v>
      </c>
      <c r="Y14708" s="43" t="str">
        <f t="shared" si="458"/>
        <v/>
      </c>
      <c r="AA14708" s="43" t="e">
        <f t="shared" si="459"/>
        <v>#N/A</v>
      </c>
    </row>
    <row r="14709" spans="1:27" x14ac:dyDescent="0.3">
      <c r="A14709" s="43">
        <v>2369564</v>
      </c>
      <c r="B14709" s="43" t="s">
        <v>9775</v>
      </c>
      <c r="C14709" s="43" t="s">
        <v>421</v>
      </c>
      <c r="E14709" s="43" t="s">
        <v>6263</v>
      </c>
      <c r="F14709" s="43" t="s">
        <v>30</v>
      </c>
      <c r="G14709" s="43">
        <v>49033</v>
      </c>
      <c r="Y14709" s="43" t="str">
        <f t="shared" si="458"/>
        <v/>
      </c>
      <c r="AA14709" s="43" t="e">
        <f t="shared" si="459"/>
        <v>#N/A</v>
      </c>
    </row>
    <row r="14710" spans="1:27" x14ac:dyDescent="0.3">
      <c r="A14710" s="43">
        <v>2426429</v>
      </c>
      <c r="B14710" s="43" t="s">
        <v>9776</v>
      </c>
      <c r="C14710" s="43" t="s">
        <v>9777</v>
      </c>
      <c r="E14710" s="43" t="s">
        <v>34</v>
      </c>
      <c r="F14710" s="43" t="s">
        <v>28</v>
      </c>
      <c r="G14710" s="43">
        <v>49009</v>
      </c>
      <c r="Y14710" s="43" t="str">
        <f t="shared" si="458"/>
        <v>COMP</v>
      </c>
      <c r="AA14710" s="43">
        <f t="shared" si="459"/>
        <v>2426429</v>
      </c>
    </row>
    <row r="14711" spans="1:27" x14ac:dyDescent="0.3">
      <c r="A14711" s="43">
        <v>2145756</v>
      </c>
      <c r="B14711" s="43" t="s">
        <v>9778</v>
      </c>
      <c r="C14711" s="43" t="s">
        <v>2877</v>
      </c>
      <c r="E14711" s="43" t="s">
        <v>6263</v>
      </c>
      <c r="F14711" s="43" t="s">
        <v>28</v>
      </c>
      <c r="G14711" s="43">
        <v>44027</v>
      </c>
      <c r="Y14711" s="43" t="str">
        <f t="shared" si="458"/>
        <v>COMP</v>
      </c>
      <c r="AA14711" s="43">
        <f t="shared" si="459"/>
        <v>2145756</v>
      </c>
    </row>
    <row r="14712" spans="1:27" x14ac:dyDescent="0.3">
      <c r="A14712" s="43">
        <v>2179326</v>
      </c>
      <c r="B14712" s="43" t="s">
        <v>9779</v>
      </c>
      <c r="C14712" s="43" t="s">
        <v>237</v>
      </c>
      <c r="E14712" s="43" t="s">
        <v>6263</v>
      </c>
      <c r="F14712" s="43" t="s">
        <v>30</v>
      </c>
      <c r="G14712" s="43">
        <v>44052</v>
      </c>
      <c r="Y14712" s="43" t="str">
        <f t="shared" si="458"/>
        <v>COMP</v>
      </c>
      <c r="AA14712" s="43">
        <f t="shared" si="459"/>
        <v>2179326</v>
      </c>
    </row>
    <row r="14713" spans="1:27" x14ac:dyDescent="0.3">
      <c r="A14713" s="43">
        <v>1369036</v>
      </c>
      <c r="B14713" s="43" t="s">
        <v>9780</v>
      </c>
      <c r="C14713" s="43" t="s">
        <v>664</v>
      </c>
      <c r="E14713" s="43" t="s">
        <v>6263</v>
      </c>
      <c r="F14713" s="43" t="s">
        <v>28</v>
      </c>
      <c r="G14713" s="43">
        <v>85067</v>
      </c>
      <c r="Y14713" s="43" t="str">
        <f t="shared" si="458"/>
        <v/>
      </c>
      <c r="AA14713" s="43" t="e">
        <f t="shared" si="459"/>
        <v>#N/A</v>
      </c>
    </row>
    <row r="14714" spans="1:27" x14ac:dyDescent="0.3">
      <c r="A14714" s="43">
        <v>2256323</v>
      </c>
      <c r="B14714" s="43" t="s">
        <v>9781</v>
      </c>
      <c r="C14714" s="43" t="s">
        <v>427</v>
      </c>
      <c r="E14714" s="43" t="s">
        <v>6263</v>
      </c>
      <c r="F14714" s="43" t="s">
        <v>28</v>
      </c>
      <c r="G14714" s="43">
        <v>49040</v>
      </c>
      <c r="Y14714" s="43" t="str">
        <f t="shared" si="458"/>
        <v/>
      </c>
      <c r="AA14714" s="43" t="e">
        <f t="shared" si="459"/>
        <v>#N/A</v>
      </c>
    </row>
    <row r="14715" spans="1:27" x14ac:dyDescent="0.3">
      <c r="A14715" s="43">
        <v>2074003</v>
      </c>
      <c r="B14715" s="43" t="s">
        <v>3198</v>
      </c>
      <c r="C14715" s="43" t="s">
        <v>2300</v>
      </c>
      <c r="E14715" s="43" t="s">
        <v>35</v>
      </c>
      <c r="F14715" s="43" t="s">
        <v>30</v>
      </c>
      <c r="G14715" s="43">
        <v>49006</v>
      </c>
      <c r="Y14715" s="43" t="str">
        <f t="shared" si="458"/>
        <v>COMP</v>
      </c>
      <c r="AA14715" s="43">
        <f t="shared" si="459"/>
        <v>2074003</v>
      </c>
    </row>
    <row r="14716" spans="1:27" x14ac:dyDescent="0.3">
      <c r="A14716" s="43">
        <v>1579785</v>
      </c>
      <c r="B14716" s="43" t="s">
        <v>3198</v>
      </c>
      <c r="C14716" s="43" t="s">
        <v>612</v>
      </c>
      <c r="E14716" s="43" t="s">
        <v>31</v>
      </c>
      <c r="F14716" s="43" t="s">
        <v>28</v>
      </c>
      <c r="G14716" s="43">
        <v>44111</v>
      </c>
      <c r="Y14716" s="43" t="str">
        <f t="shared" si="458"/>
        <v>COMP</v>
      </c>
      <c r="AA14716" s="43">
        <f t="shared" si="459"/>
        <v>1579785</v>
      </c>
    </row>
    <row r="14717" spans="1:27" x14ac:dyDescent="0.3">
      <c r="A14717" s="43">
        <v>2434569</v>
      </c>
      <c r="B14717" s="43" t="s">
        <v>3198</v>
      </c>
      <c r="C14717" s="43" t="s">
        <v>472</v>
      </c>
      <c r="E14717" s="43" t="s">
        <v>6263</v>
      </c>
      <c r="F14717" s="43" t="s">
        <v>28</v>
      </c>
      <c r="G14717" s="43">
        <v>49006</v>
      </c>
      <c r="Y14717" s="43" t="str">
        <f t="shared" si="458"/>
        <v/>
      </c>
      <c r="AA14717" s="43" t="e">
        <f t="shared" si="459"/>
        <v>#N/A</v>
      </c>
    </row>
    <row r="14718" spans="1:27" x14ac:dyDescent="0.3">
      <c r="A14718" s="43">
        <v>2071026</v>
      </c>
      <c r="B14718" s="43" t="s">
        <v>9782</v>
      </c>
      <c r="C14718" s="43" t="s">
        <v>5220</v>
      </c>
      <c r="E14718" s="43" t="s">
        <v>6263</v>
      </c>
      <c r="F14718" s="43" t="s">
        <v>30</v>
      </c>
      <c r="G14718" s="43">
        <v>44108</v>
      </c>
      <c r="Y14718" s="43" t="str">
        <f t="shared" si="458"/>
        <v>COMP</v>
      </c>
      <c r="AA14718" s="43">
        <f t="shared" si="459"/>
        <v>2071026</v>
      </c>
    </row>
    <row r="14719" spans="1:27" x14ac:dyDescent="0.3">
      <c r="A14719" s="43">
        <v>2288252</v>
      </c>
      <c r="B14719" s="43" t="s">
        <v>9783</v>
      </c>
      <c r="C14719" s="43" t="s">
        <v>316</v>
      </c>
      <c r="E14719" s="43" t="s">
        <v>6263</v>
      </c>
      <c r="F14719" s="43" t="s">
        <v>28</v>
      </c>
      <c r="G14719" s="43">
        <v>49073</v>
      </c>
      <c r="Y14719" s="43" t="str">
        <f t="shared" si="458"/>
        <v/>
      </c>
      <c r="AA14719" s="43" t="e">
        <f t="shared" si="459"/>
        <v>#N/A</v>
      </c>
    </row>
    <row r="14720" spans="1:27" x14ac:dyDescent="0.3">
      <c r="A14720" s="43">
        <v>2394529</v>
      </c>
      <c r="B14720" s="43" t="s">
        <v>9783</v>
      </c>
      <c r="C14720" s="43" t="s">
        <v>974</v>
      </c>
      <c r="E14720" s="43" t="s">
        <v>35</v>
      </c>
      <c r="F14720" s="43" t="s">
        <v>28</v>
      </c>
      <c r="G14720" s="43">
        <v>49006</v>
      </c>
      <c r="Y14720" s="43" t="str">
        <f t="shared" si="458"/>
        <v>COMP</v>
      </c>
      <c r="AA14720" s="43">
        <f t="shared" si="459"/>
        <v>2394529</v>
      </c>
    </row>
    <row r="14721" spans="1:27" x14ac:dyDescent="0.3">
      <c r="A14721" s="43">
        <v>1770220</v>
      </c>
      <c r="B14721" s="43" t="s">
        <v>3200</v>
      </c>
      <c r="C14721" s="43" t="s">
        <v>9784</v>
      </c>
      <c r="E14721" s="43" t="s">
        <v>6263</v>
      </c>
      <c r="F14721" s="43" t="s">
        <v>30</v>
      </c>
      <c r="G14721" s="43">
        <v>53013</v>
      </c>
      <c r="Y14721" s="43" t="str">
        <f t="shared" si="458"/>
        <v/>
      </c>
      <c r="AA14721" s="43" t="e">
        <f t="shared" si="459"/>
        <v>#N/A</v>
      </c>
    </row>
    <row r="14722" spans="1:27" x14ac:dyDescent="0.3">
      <c r="A14722" s="43">
        <v>1656141</v>
      </c>
      <c r="B14722" s="43" t="s">
        <v>9785</v>
      </c>
      <c r="C14722" s="43" t="s">
        <v>193</v>
      </c>
      <c r="E14722" s="43" t="s">
        <v>6263</v>
      </c>
      <c r="F14722" s="43" t="s">
        <v>28</v>
      </c>
      <c r="G14722" s="43">
        <v>44045</v>
      </c>
      <c r="Y14722" s="43" t="str">
        <f t="shared" ref="Y14722:Y14785" si="460">IF(ISERROR(AA14722)=FALSE,"COMP","")</f>
        <v>COMP</v>
      </c>
      <c r="AA14722" s="43">
        <f t="shared" si="459"/>
        <v>1656141</v>
      </c>
    </row>
    <row r="14723" spans="1:27" x14ac:dyDescent="0.3">
      <c r="A14723" s="43">
        <v>1749603</v>
      </c>
      <c r="B14723" s="43" t="s">
        <v>9786</v>
      </c>
      <c r="C14723" s="43" t="s">
        <v>2510</v>
      </c>
      <c r="E14723" s="43" t="s">
        <v>6263</v>
      </c>
      <c r="F14723" s="43" t="s">
        <v>28</v>
      </c>
      <c r="G14723" s="43">
        <v>44079</v>
      </c>
      <c r="Y14723" s="43" t="str">
        <f t="shared" si="460"/>
        <v/>
      </c>
      <c r="AA14723" s="43" t="e">
        <f t="shared" ref="AA14723:AA14786" si="461">VLOOKUP(A14723,Z:Z,1,FALSE)</f>
        <v>#N/A</v>
      </c>
    </row>
    <row r="14724" spans="1:27" x14ac:dyDescent="0.3">
      <c r="A14724" s="43">
        <v>1580470</v>
      </c>
      <c r="B14724" s="43" t="s">
        <v>9786</v>
      </c>
      <c r="C14724" s="43" t="s">
        <v>677</v>
      </c>
      <c r="E14724" s="43" t="s">
        <v>6263</v>
      </c>
      <c r="F14724" s="43" t="s">
        <v>28</v>
      </c>
      <c r="G14724" s="43">
        <v>44038</v>
      </c>
      <c r="Y14724" s="43" t="str">
        <f t="shared" si="460"/>
        <v>COMP</v>
      </c>
      <c r="AA14724" s="43">
        <f t="shared" si="461"/>
        <v>1580470</v>
      </c>
    </row>
    <row r="14725" spans="1:27" x14ac:dyDescent="0.3">
      <c r="A14725" s="43">
        <v>2408087</v>
      </c>
      <c r="B14725" s="43" t="s">
        <v>9786</v>
      </c>
      <c r="C14725" s="43" t="s">
        <v>189</v>
      </c>
      <c r="E14725" s="43" t="s">
        <v>6263</v>
      </c>
      <c r="F14725" s="43" t="s">
        <v>30</v>
      </c>
      <c r="G14725" s="43">
        <v>44079</v>
      </c>
      <c r="Y14725" s="43" t="str">
        <f t="shared" si="460"/>
        <v/>
      </c>
      <c r="AA14725" s="43" t="e">
        <f t="shared" si="461"/>
        <v>#N/A</v>
      </c>
    </row>
    <row r="14726" spans="1:27" x14ac:dyDescent="0.3">
      <c r="A14726" s="43">
        <v>2419802</v>
      </c>
      <c r="B14726" s="43" t="s">
        <v>9787</v>
      </c>
      <c r="C14726" s="43" t="s">
        <v>1903</v>
      </c>
      <c r="E14726" s="43" t="s">
        <v>34</v>
      </c>
      <c r="F14726" s="43" t="s">
        <v>28</v>
      </c>
      <c r="G14726" s="43">
        <v>85005</v>
      </c>
      <c r="Y14726" s="43" t="str">
        <f t="shared" si="460"/>
        <v/>
      </c>
      <c r="AA14726" s="43" t="e">
        <f t="shared" si="461"/>
        <v>#N/A</v>
      </c>
    </row>
    <row r="14727" spans="1:27" x14ac:dyDescent="0.3">
      <c r="A14727" s="43">
        <v>1969064</v>
      </c>
      <c r="B14727" s="43" t="s">
        <v>9788</v>
      </c>
      <c r="C14727" s="43" t="s">
        <v>659</v>
      </c>
      <c r="E14727" s="43" t="s">
        <v>6263</v>
      </c>
      <c r="F14727" s="43" t="s">
        <v>28</v>
      </c>
      <c r="G14727" s="43">
        <v>49004</v>
      </c>
      <c r="Y14727" s="43" t="str">
        <f t="shared" si="460"/>
        <v/>
      </c>
      <c r="AA14727" s="43" t="e">
        <f t="shared" si="461"/>
        <v>#N/A</v>
      </c>
    </row>
    <row r="14728" spans="1:27" x14ac:dyDescent="0.3">
      <c r="A14728" s="43">
        <v>1773060</v>
      </c>
      <c r="B14728" s="43" t="s">
        <v>9789</v>
      </c>
      <c r="C14728" s="43" t="s">
        <v>542</v>
      </c>
      <c r="E14728" s="43" t="s">
        <v>35</v>
      </c>
      <c r="F14728" s="43" t="s">
        <v>28</v>
      </c>
      <c r="G14728" s="43">
        <v>44024</v>
      </c>
      <c r="Y14728" s="43" t="str">
        <f t="shared" si="460"/>
        <v>COMP</v>
      </c>
      <c r="AA14728" s="43">
        <f t="shared" si="461"/>
        <v>1773060</v>
      </c>
    </row>
    <row r="14729" spans="1:27" x14ac:dyDescent="0.3">
      <c r="A14729" s="43">
        <v>2117158</v>
      </c>
      <c r="B14729" s="43" t="s">
        <v>9790</v>
      </c>
      <c r="C14729" s="43" t="s">
        <v>187</v>
      </c>
      <c r="E14729" s="43" t="s">
        <v>6263</v>
      </c>
      <c r="F14729" s="43" t="s">
        <v>30</v>
      </c>
      <c r="G14729" s="43">
        <v>53013</v>
      </c>
      <c r="Y14729" s="43" t="str">
        <f t="shared" si="460"/>
        <v/>
      </c>
      <c r="AA14729" s="43" t="e">
        <f t="shared" si="461"/>
        <v>#N/A</v>
      </c>
    </row>
    <row r="14730" spans="1:27" x14ac:dyDescent="0.3">
      <c r="A14730" s="43">
        <v>377031</v>
      </c>
      <c r="B14730" s="43" t="s">
        <v>9791</v>
      </c>
      <c r="C14730" s="43" t="s">
        <v>218</v>
      </c>
      <c r="E14730" s="43" t="s">
        <v>6263</v>
      </c>
      <c r="F14730" s="43" t="s">
        <v>28</v>
      </c>
      <c r="G14730" s="43">
        <v>44124</v>
      </c>
      <c r="Y14730" s="43" t="str">
        <f t="shared" si="460"/>
        <v/>
      </c>
      <c r="AA14730" s="43" t="e">
        <f t="shared" si="461"/>
        <v>#N/A</v>
      </c>
    </row>
    <row r="14731" spans="1:27" x14ac:dyDescent="0.3">
      <c r="A14731" s="43">
        <v>2282807</v>
      </c>
      <c r="B14731" s="43" t="s">
        <v>9792</v>
      </c>
      <c r="C14731" s="43" t="s">
        <v>1327</v>
      </c>
      <c r="E14731" s="43" t="s">
        <v>29</v>
      </c>
      <c r="F14731" s="43" t="s">
        <v>28</v>
      </c>
      <c r="G14731" s="43">
        <v>53019</v>
      </c>
      <c r="Y14731" s="43" t="str">
        <f t="shared" si="460"/>
        <v/>
      </c>
      <c r="AA14731" s="43" t="e">
        <f t="shared" si="461"/>
        <v>#N/A</v>
      </c>
    </row>
    <row r="14732" spans="1:27" x14ac:dyDescent="0.3">
      <c r="A14732" s="43">
        <v>2140796</v>
      </c>
      <c r="B14732" s="43" t="s">
        <v>9793</v>
      </c>
      <c r="C14732" s="43" t="s">
        <v>550</v>
      </c>
      <c r="E14732" s="43" t="s">
        <v>35</v>
      </c>
      <c r="F14732" s="43" t="s">
        <v>30</v>
      </c>
      <c r="G14732" s="43">
        <v>53058</v>
      </c>
      <c r="Y14732" s="43" t="str">
        <f t="shared" si="460"/>
        <v>COMP</v>
      </c>
      <c r="AA14732" s="43">
        <f t="shared" si="461"/>
        <v>2140796</v>
      </c>
    </row>
    <row r="14733" spans="1:27" x14ac:dyDescent="0.3">
      <c r="A14733" s="43">
        <v>1756206</v>
      </c>
      <c r="B14733" s="43" t="s">
        <v>9794</v>
      </c>
      <c r="C14733" s="43" t="s">
        <v>250</v>
      </c>
      <c r="E14733" s="43" t="s">
        <v>6263</v>
      </c>
      <c r="F14733" s="43" t="s">
        <v>28</v>
      </c>
      <c r="G14733" s="43">
        <v>49063</v>
      </c>
      <c r="Y14733" s="43" t="str">
        <f t="shared" si="460"/>
        <v/>
      </c>
      <c r="AA14733" s="43" t="e">
        <f t="shared" si="461"/>
        <v>#N/A</v>
      </c>
    </row>
    <row r="14734" spans="1:27" x14ac:dyDescent="0.3">
      <c r="A14734" s="43">
        <v>1911381</v>
      </c>
      <c r="B14734" s="43" t="s">
        <v>9795</v>
      </c>
      <c r="C14734" s="43" t="s">
        <v>436</v>
      </c>
      <c r="E14734" s="43" t="s">
        <v>35</v>
      </c>
      <c r="F14734" s="43" t="s">
        <v>28</v>
      </c>
      <c r="G14734" s="43">
        <v>49006</v>
      </c>
      <c r="Y14734" s="43" t="str">
        <f t="shared" si="460"/>
        <v>COMP</v>
      </c>
      <c r="AA14734" s="43">
        <f t="shared" si="461"/>
        <v>1911381</v>
      </c>
    </row>
    <row r="14735" spans="1:27" x14ac:dyDescent="0.3">
      <c r="A14735" s="43">
        <v>1698993</v>
      </c>
      <c r="B14735" s="43" t="s">
        <v>9795</v>
      </c>
      <c r="C14735" s="43" t="s">
        <v>497</v>
      </c>
      <c r="E14735" s="43" t="s">
        <v>6263</v>
      </c>
      <c r="F14735" s="43" t="s">
        <v>30</v>
      </c>
      <c r="G14735" s="43">
        <v>53013</v>
      </c>
      <c r="Y14735" s="43" t="str">
        <f t="shared" si="460"/>
        <v/>
      </c>
      <c r="AA14735" s="43" t="e">
        <f t="shared" si="461"/>
        <v>#N/A</v>
      </c>
    </row>
    <row r="14736" spans="1:27" x14ac:dyDescent="0.3">
      <c r="A14736" s="43">
        <v>2368263</v>
      </c>
      <c r="B14736" s="43" t="s">
        <v>9795</v>
      </c>
      <c r="C14736" s="43" t="s">
        <v>432</v>
      </c>
      <c r="E14736" s="43" t="s">
        <v>35</v>
      </c>
      <c r="F14736" s="43" t="s">
        <v>28</v>
      </c>
      <c r="G14736" s="43">
        <v>72041</v>
      </c>
      <c r="Y14736" s="43" t="str">
        <f t="shared" si="460"/>
        <v>COMP</v>
      </c>
      <c r="AA14736" s="43">
        <f t="shared" si="461"/>
        <v>2368263</v>
      </c>
    </row>
    <row r="14737" spans="1:27" x14ac:dyDescent="0.3">
      <c r="A14737" s="43">
        <v>2374611</v>
      </c>
      <c r="B14737" s="43" t="s">
        <v>9795</v>
      </c>
      <c r="C14737" s="43" t="s">
        <v>1755</v>
      </c>
      <c r="E14737" s="43" t="s">
        <v>35</v>
      </c>
      <c r="F14737" s="43" t="s">
        <v>28</v>
      </c>
      <c r="G14737" s="43">
        <v>53013</v>
      </c>
      <c r="Y14737" s="43" t="str">
        <f t="shared" si="460"/>
        <v>COMP</v>
      </c>
      <c r="AA14737" s="43">
        <f t="shared" si="461"/>
        <v>2374611</v>
      </c>
    </row>
    <row r="14738" spans="1:27" x14ac:dyDescent="0.3">
      <c r="A14738" s="43">
        <v>253453</v>
      </c>
      <c r="B14738" s="43" t="s">
        <v>9795</v>
      </c>
      <c r="C14738" s="43" t="s">
        <v>345</v>
      </c>
      <c r="E14738" s="43" t="s">
        <v>6263</v>
      </c>
      <c r="F14738" s="43" t="s">
        <v>30</v>
      </c>
      <c r="G14738" s="43">
        <v>53013</v>
      </c>
      <c r="Y14738" s="43" t="str">
        <f t="shared" si="460"/>
        <v>COMP</v>
      </c>
      <c r="AA14738" s="43">
        <f t="shared" si="461"/>
        <v>253453</v>
      </c>
    </row>
    <row r="14739" spans="1:27" x14ac:dyDescent="0.3">
      <c r="A14739" s="43">
        <v>2338982</v>
      </c>
      <c r="B14739" s="43" t="s">
        <v>9795</v>
      </c>
      <c r="C14739" s="43" t="s">
        <v>677</v>
      </c>
      <c r="E14739" s="43" t="s">
        <v>6263</v>
      </c>
      <c r="F14739" s="43" t="s">
        <v>28</v>
      </c>
      <c r="G14739" s="43">
        <v>44001</v>
      </c>
      <c r="Y14739" s="43" t="str">
        <f t="shared" si="460"/>
        <v>COMP</v>
      </c>
      <c r="AA14739" s="43">
        <f t="shared" si="461"/>
        <v>2338982</v>
      </c>
    </row>
    <row r="14740" spans="1:27" x14ac:dyDescent="0.3">
      <c r="A14740" s="43">
        <v>2396877</v>
      </c>
      <c r="B14740" s="43" t="s">
        <v>9795</v>
      </c>
      <c r="C14740" s="43" t="s">
        <v>385</v>
      </c>
      <c r="E14740" s="43" t="s">
        <v>6263</v>
      </c>
      <c r="F14740" s="43" t="s">
        <v>28</v>
      </c>
      <c r="G14740" s="43">
        <v>44099</v>
      </c>
      <c r="Y14740" s="43" t="str">
        <f t="shared" si="460"/>
        <v/>
      </c>
      <c r="AA14740" s="43" t="e">
        <f t="shared" si="461"/>
        <v>#N/A</v>
      </c>
    </row>
    <row r="14741" spans="1:27" x14ac:dyDescent="0.3">
      <c r="A14741" s="43">
        <v>1144228</v>
      </c>
      <c r="B14741" s="43" t="s">
        <v>9795</v>
      </c>
      <c r="C14741" s="43" t="s">
        <v>986</v>
      </c>
      <c r="E14741" s="43" t="s">
        <v>31</v>
      </c>
      <c r="F14741" s="43" t="s">
        <v>28</v>
      </c>
      <c r="G14741" s="43">
        <v>53061</v>
      </c>
      <c r="Y14741" s="43" t="str">
        <f t="shared" si="460"/>
        <v>COMP</v>
      </c>
      <c r="AA14741" s="43">
        <f t="shared" si="461"/>
        <v>1144228</v>
      </c>
    </row>
    <row r="14742" spans="1:27" x14ac:dyDescent="0.3">
      <c r="A14742" s="43">
        <v>1630380</v>
      </c>
      <c r="B14742" s="43" t="s">
        <v>9795</v>
      </c>
      <c r="C14742" s="43" t="s">
        <v>377</v>
      </c>
      <c r="E14742" s="43" t="s">
        <v>6263</v>
      </c>
      <c r="F14742" s="43" t="s">
        <v>30</v>
      </c>
      <c r="G14742" s="43">
        <v>53023</v>
      </c>
      <c r="Y14742" s="43" t="str">
        <f t="shared" si="460"/>
        <v/>
      </c>
      <c r="AA14742" s="43" t="e">
        <f t="shared" si="461"/>
        <v>#N/A</v>
      </c>
    </row>
    <row r="14743" spans="1:27" x14ac:dyDescent="0.3">
      <c r="A14743" s="43">
        <v>1906372</v>
      </c>
      <c r="B14743" s="43" t="s">
        <v>9795</v>
      </c>
      <c r="C14743" s="43" t="s">
        <v>3167</v>
      </c>
      <c r="E14743" s="43" t="s">
        <v>6263</v>
      </c>
      <c r="F14743" s="43" t="s">
        <v>30</v>
      </c>
      <c r="G14743" s="43">
        <v>53061</v>
      </c>
      <c r="Y14743" s="43" t="str">
        <f t="shared" si="460"/>
        <v/>
      </c>
      <c r="AA14743" s="43" t="e">
        <f t="shared" si="461"/>
        <v>#N/A</v>
      </c>
    </row>
    <row r="14744" spans="1:27" x14ac:dyDescent="0.3">
      <c r="A14744" s="43">
        <v>2166682</v>
      </c>
      <c r="B14744" s="43" t="s">
        <v>3206</v>
      </c>
      <c r="C14744" s="43" t="s">
        <v>466</v>
      </c>
      <c r="E14744" s="43" t="s">
        <v>6263</v>
      </c>
      <c r="F14744" s="43" t="s">
        <v>28</v>
      </c>
      <c r="G14744" s="43">
        <v>85012</v>
      </c>
      <c r="Y14744" s="43" t="str">
        <f t="shared" si="460"/>
        <v/>
      </c>
      <c r="AA14744" s="43" t="e">
        <f t="shared" si="461"/>
        <v>#N/A</v>
      </c>
    </row>
    <row r="14745" spans="1:27" x14ac:dyDescent="0.3">
      <c r="A14745" s="43">
        <v>2098334</v>
      </c>
      <c r="B14745" s="43" t="s">
        <v>3206</v>
      </c>
      <c r="C14745" s="43" t="s">
        <v>618</v>
      </c>
      <c r="E14745" s="43" t="s">
        <v>6263</v>
      </c>
      <c r="F14745" s="43" t="s">
        <v>28</v>
      </c>
      <c r="G14745" s="43">
        <v>44055</v>
      </c>
      <c r="Y14745" s="43" t="str">
        <f t="shared" si="460"/>
        <v>COMP</v>
      </c>
      <c r="AA14745" s="43">
        <f t="shared" si="461"/>
        <v>2098334</v>
      </c>
    </row>
    <row r="14746" spans="1:27" x14ac:dyDescent="0.3">
      <c r="A14746" s="43">
        <v>1979984</v>
      </c>
      <c r="B14746" s="43" t="s">
        <v>3206</v>
      </c>
      <c r="C14746" s="43" t="s">
        <v>274</v>
      </c>
      <c r="E14746" s="43" t="s">
        <v>6263</v>
      </c>
      <c r="F14746" s="43" t="s">
        <v>28</v>
      </c>
      <c r="G14746" s="43">
        <v>49006</v>
      </c>
      <c r="Y14746" s="43" t="str">
        <f t="shared" si="460"/>
        <v/>
      </c>
      <c r="AA14746" s="43" t="e">
        <f t="shared" si="461"/>
        <v>#N/A</v>
      </c>
    </row>
    <row r="14747" spans="1:27" x14ac:dyDescent="0.3">
      <c r="A14747" s="43">
        <v>2379666</v>
      </c>
      <c r="B14747" s="43" t="s">
        <v>3206</v>
      </c>
      <c r="C14747" s="43" t="s">
        <v>495</v>
      </c>
      <c r="E14747" s="43" t="s">
        <v>35</v>
      </c>
      <c r="F14747" s="43" t="s">
        <v>30</v>
      </c>
      <c r="G14747" s="43">
        <v>53060</v>
      </c>
      <c r="Y14747" s="43" t="str">
        <f t="shared" si="460"/>
        <v>COMP</v>
      </c>
      <c r="AA14747" s="43">
        <f t="shared" si="461"/>
        <v>2379666</v>
      </c>
    </row>
    <row r="14748" spans="1:27" x14ac:dyDescent="0.3">
      <c r="A14748" s="43">
        <v>123230</v>
      </c>
      <c r="B14748" s="43" t="s">
        <v>3206</v>
      </c>
      <c r="C14748" s="43" t="s">
        <v>287</v>
      </c>
      <c r="E14748" s="43" t="s">
        <v>6263</v>
      </c>
      <c r="F14748" s="43" t="s">
        <v>28</v>
      </c>
      <c r="G14748" s="43">
        <v>49039</v>
      </c>
      <c r="Y14748" s="43" t="str">
        <f t="shared" si="460"/>
        <v/>
      </c>
      <c r="AA14748" s="43" t="e">
        <f t="shared" si="461"/>
        <v>#N/A</v>
      </c>
    </row>
    <row r="14749" spans="1:27" x14ac:dyDescent="0.3">
      <c r="A14749" s="43">
        <v>2236811</v>
      </c>
      <c r="B14749" s="43" t="s">
        <v>3207</v>
      </c>
      <c r="C14749" s="43" t="s">
        <v>303</v>
      </c>
      <c r="E14749" s="43" t="s">
        <v>6263</v>
      </c>
      <c r="F14749" s="43" t="s">
        <v>28</v>
      </c>
      <c r="G14749" s="43">
        <v>44084</v>
      </c>
      <c r="Y14749" s="43" t="str">
        <f t="shared" si="460"/>
        <v/>
      </c>
      <c r="AA14749" s="43" t="e">
        <f t="shared" si="461"/>
        <v>#N/A</v>
      </c>
    </row>
    <row r="14750" spans="1:27" x14ac:dyDescent="0.3">
      <c r="A14750" s="43">
        <v>1224223</v>
      </c>
      <c r="B14750" s="43" t="s">
        <v>3208</v>
      </c>
      <c r="C14750" s="43" t="s">
        <v>937</v>
      </c>
      <c r="E14750" s="43" t="s">
        <v>6263</v>
      </c>
      <c r="F14750" s="43" t="s">
        <v>28</v>
      </c>
      <c r="G14750" s="43">
        <v>85062</v>
      </c>
      <c r="Y14750" s="43" t="str">
        <f t="shared" si="460"/>
        <v/>
      </c>
      <c r="AA14750" s="43" t="e">
        <f t="shared" si="461"/>
        <v>#N/A</v>
      </c>
    </row>
    <row r="14751" spans="1:27" x14ac:dyDescent="0.3">
      <c r="A14751" s="43">
        <v>2077402</v>
      </c>
      <c r="B14751" s="43" t="s">
        <v>9796</v>
      </c>
      <c r="C14751" s="43" t="s">
        <v>838</v>
      </c>
      <c r="E14751" s="43" t="s">
        <v>6263</v>
      </c>
      <c r="F14751" s="43" t="s">
        <v>28</v>
      </c>
      <c r="G14751" s="43">
        <v>53022</v>
      </c>
      <c r="Y14751" s="43" t="str">
        <f t="shared" si="460"/>
        <v>COMP</v>
      </c>
      <c r="AA14751" s="43">
        <f t="shared" si="461"/>
        <v>2077402</v>
      </c>
    </row>
    <row r="14752" spans="1:27" x14ac:dyDescent="0.3">
      <c r="A14752" s="43">
        <v>1575013</v>
      </c>
      <c r="B14752" s="43" t="s">
        <v>9797</v>
      </c>
      <c r="C14752" s="43" t="s">
        <v>313</v>
      </c>
      <c r="E14752" s="43" t="s">
        <v>34</v>
      </c>
      <c r="F14752" s="43" t="s">
        <v>30</v>
      </c>
      <c r="G14752" s="43">
        <v>49001</v>
      </c>
      <c r="Y14752" s="43" t="str">
        <f t="shared" si="460"/>
        <v>COMP</v>
      </c>
      <c r="AA14752" s="43">
        <f t="shared" si="461"/>
        <v>1575013</v>
      </c>
    </row>
    <row r="14753" spans="1:27" x14ac:dyDescent="0.3">
      <c r="A14753" s="43">
        <v>2423345</v>
      </c>
      <c r="B14753" s="43" t="s">
        <v>9798</v>
      </c>
      <c r="C14753" s="43" t="s">
        <v>8594</v>
      </c>
      <c r="E14753" s="43" t="s">
        <v>29</v>
      </c>
      <c r="F14753" s="43" t="s">
        <v>28</v>
      </c>
      <c r="G14753" s="43">
        <v>44111</v>
      </c>
      <c r="Y14753" s="43" t="str">
        <f t="shared" si="460"/>
        <v/>
      </c>
      <c r="AA14753" s="43" t="e">
        <f t="shared" si="461"/>
        <v>#N/A</v>
      </c>
    </row>
    <row r="14754" spans="1:27" x14ac:dyDescent="0.3">
      <c r="A14754" s="43">
        <v>1862710</v>
      </c>
      <c r="B14754" s="43" t="s">
        <v>3210</v>
      </c>
      <c r="C14754" s="43" t="s">
        <v>244</v>
      </c>
      <c r="E14754" s="43" t="s">
        <v>6263</v>
      </c>
      <c r="F14754" s="43" t="s">
        <v>28</v>
      </c>
      <c r="G14754" s="43">
        <v>44094</v>
      </c>
      <c r="Y14754" s="43" t="str">
        <f t="shared" si="460"/>
        <v/>
      </c>
      <c r="AA14754" s="43" t="e">
        <f t="shared" si="461"/>
        <v>#N/A</v>
      </c>
    </row>
    <row r="14755" spans="1:27" x14ac:dyDescent="0.3">
      <c r="A14755" s="43">
        <v>1294880</v>
      </c>
      <c r="B14755" s="43" t="s">
        <v>3210</v>
      </c>
      <c r="C14755" s="43" t="s">
        <v>422</v>
      </c>
      <c r="E14755" s="43" t="s">
        <v>6263</v>
      </c>
      <c r="F14755" s="43" t="s">
        <v>28</v>
      </c>
      <c r="G14755" s="43">
        <v>44071</v>
      </c>
      <c r="Y14755" s="43" t="str">
        <f t="shared" si="460"/>
        <v/>
      </c>
      <c r="AA14755" s="43" t="e">
        <f t="shared" si="461"/>
        <v>#N/A</v>
      </c>
    </row>
    <row r="14756" spans="1:27" x14ac:dyDescent="0.3">
      <c r="A14756" s="43">
        <v>1703945</v>
      </c>
      <c r="B14756" s="43" t="s">
        <v>3210</v>
      </c>
      <c r="C14756" s="43" t="s">
        <v>276</v>
      </c>
      <c r="E14756" s="43" t="s">
        <v>6263</v>
      </c>
      <c r="F14756" s="43" t="s">
        <v>28</v>
      </c>
      <c r="G14756" s="43">
        <v>49019</v>
      </c>
      <c r="Y14756" s="43" t="str">
        <f t="shared" si="460"/>
        <v>COMP</v>
      </c>
      <c r="AA14756" s="43">
        <f t="shared" si="461"/>
        <v>1703945</v>
      </c>
    </row>
    <row r="14757" spans="1:27" x14ac:dyDescent="0.3">
      <c r="A14757" s="43">
        <v>2255531</v>
      </c>
      <c r="B14757" s="43" t="s">
        <v>9799</v>
      </c>
      <c r="C14757" s="43" t="s">
        <v>193</v>
      </c>
      <c r="E14757" s="43" t="s">
        <v>6263</v>
      </c>
      <c r="F14757" s="43" t="s">
        <v>28</v>
      </c>
      <c r="G14757" s="43">
        <v>72009</v>
      </c>
      <c r="Y14757" s="43" t="str">
        <f t="shared" si="460"/>
        <v>COMP</v>
      </c>
      <c r="AA14757" s="43">
        <f t="shared" si="461"/>
        <v>2255531</v>
      </c>
    </row>
    <row r="14758" spans="1:27" x14ac:dyDescent="0.3">
      <c r="A14758" s="43">
        <v>1584861</v>
      </c>
      <c r="B14758" s="43" t="s">
        <v>9799</v>
      </c>
      <c r="C14758" s="43" t="s">
        <v>268</v>
      </c>
      <c r="E14758" s="43" t="s">
        <v>6263</v>
      </c>
      <c r="F14758" s="43" t="s">
        <v>30</v>
      </c>
      <c r="G14758" s="43">
        <v>72041</v>
      </c>
      <c r="Y14758" s="43" t="str">
        <f t="shared" si="460"/>
        <v/>
      </c>
      <c r="AA14758" s="43" t="e">
        <f t="shared" si="461"/>
        <v>#N/A</v>
      </c>
    </row>
    <row r="14759" spans="1:27" x14ac:dyDescent="0.3">
      <c r="A14759" s="43">
        <v>999744</v>
      </c>
      <c r="B14759" s="43" t="s">
        <v>9799</v>
      </c>
      <c r="C14759" s="43" t="s">
        <v>330</v>
      </c>
      <c r="E14759" s="43" t="s">
        <v>6263</v>
      </c>
      <c r="F14759" s="43" t="s">
        <v>28</v>
      </c>
      <c r="G14759" s="43">
        <v>72009</v>
      </c>
      <c r="Y14759" s="43" t="str">
        <f t="shared" si="460"/>
        <v>COMP</v>
      </c>
      <c r="AA14759" s="43">
        <f t="shared" si="461"/>
        <v>999744</v>
      </c>
    </row>
    <row r="14760" spans="1:27" x14ac:dyDescent="0.3">
      <c r="A14760" s="43">
        <v>733789</v>
      </c>
      <c r="B14760" s="43" t="s">
        <v>9800</v>
      </c>
      <c r="C14760" s="43" t="s">
        <v>5915</v>
      </c>
      <c r="E14760" s="43" t="s">
        <v>6263</v>
      </c>
      <c r="F14760" s="43" t="s">
        <v>30</v>
      </c>
      <c r="G14760" s="43">
        <v>72009</v>
      </c>
      <c r="Y14760" s="43" t="str">
        <f t="shared" si="460"/>
        <v>COMP</v>
      </c>
      <c r="AA14760" s="43">
        <f t="shared" si="461"/>
        <v>733789</v>
      </c>
    </row>
    <row r="14761" spans="1:27" x14ac:dyDescent="0.3">
      <c r="A14761" s="43">
        <v>1656311</v>
      </c>
      <c r="B14761" s="43" t="s">
        <v>9801</v>
      </c>
      <c r="C14761" s="43" t="s">
        <v>274</v>
      </c>
      <c r="E14761" s="43" t="s">
        <v>6263</v>
      </c>
      <c r="F14761" s="43" t="s">
        <v>28</v>
      </c>
      <c r="G14761" s="43">
        <v>85056</v>
      </c>
      <c r="Y14761" s="43" t="str">
        <f t="shared" si="460"/>
        <v/>
      </c>
      <c r="AA14761" s="43" t="e">
        <f t="shared" si="461"/>
        <v>#N/A</v>
      </c>
    </row>
    <row r="14762" spans="1:27" x14ac:dyDescent="0.3">
      <c r="A14762" s="43">
        <v>129200</v>
      </c>
      <c r="B14762" s="43" t="s">
        <v>9802</v>
      </c>
      <c r="C14762" s="43" t="s">
        <v>674</v>
      </c>
      <c r="E14762" s="43" t="s">
        <v>6263</v>
      </c>
      <c r="F14762" s="43" t="s">
        <v>28</v>
      </c>
      <c r="G14762" s="43">
        <v>49039</v>
      </c>
      <c r="Y14762" s="43" t="str">
        <f t="shared" si="460"/>
        <v/>
      </c>
      <c r="AA14762" s="43" t="e">
        <f t="shared" si="461"/>
        <v>#N/A</v>
      </c>
    </row>
    <row r="14763" spans="1:27" x14ac:dyDescent="0.3">
      <c r="A14763" s="43">
        <v>1951203</v>
      </c>
      <c r="B14763" s="43" t="s">
        <v>9803</v>
      </c>
      <c r="C14763" s="43" t="s">
        <v>401</v>
      </c>
      <c r="E14763" s="43" t="s">
        <v>6263</v>
      </c>
      <c r="F14763" s="43" t="s">
        <v>30</v>
      </c>
      <c r="G14763" s="43">
        <v>44090</v>
      </c>
      <c r="Y14763" s="43" t="str">
        <f t="shared" si="460"/>
        <v/>
      </c>
      <c r="AA14763" s="43" t="e">
        <f t="shared" si="461"/>
        <v>#N/A</v>
      </c>
    </row>
    <row r="14764" spans="1:27" x14ac:dyDescent="0.3">
      <c r="A14764" s="43">
        <v>1166943</v>
      </c>
      <c r="B14764" s="43" t="s">
        <v>9804</v>
      </c>
      <c r="C14764" s="43" t="s">
        <v>478</v>
      </c>
      <c r="E14764" s="43" t="s">
        <v>6263</v>
      </c>
      <c r="F14764" s="43" t="s">
        <v>28</v>
      </c>
      <c r="G14764" s="43">
        <v>72072</v>
      </c>
      <c r="Y14764" s="43" t="str">
        <f t="shared" si="460"/>
        <v/>
      </c>
      <c r="AA14764" s="43" t="e">
        <f t="shared" si="461"/>
        <v>#N/A</v>
      </c>
    </row>
    <row r="14765" spans="1:27" x14ac:dyDescent="0.3">
      <c r="A14765" s="43">
        <v>1725447</v>
      </c>
      <c r="B14765" s="43" t="s">
        <v>3216</v>
      </c>
      <c r="C14765" s="43" t="s">
        <v>534</v>
      </c>
      <c r="E14765" s="43" t="s">
        <v>6263</v>
      </c>
      <c r="F14765" s="43" t="s">
        <v>30</v>
      </c>
      <c r="G14765" s="43">
        <v>53060</v>
      </c>
      <c r="Y14765" s="43" t="str">
        <f t="shared" si="460"/>
        <v/>
      </c>
      <c r="AA14765" s="43" t="e">
        <f t="shared" si="461"/>
        <v>#N/A</v>
      </c>
    </row>
    <row r="14766" spans="1:27" x14ac:dyDescent="0.3">
      <c r="A14766" s="43">
        <v>2393020</v>
      </c>
      <c r="B14766" s="43" t="s">
        <v>3216</v>
      </c>
      <c r="C14766" s="43" t="s">
        <v>412</v>
      </c>
      <c r="E14766" s="43" t="s">
        <v>6263</v>
      </c>
      <c r="F14766" s="43" t="s">
        <v>28</v>
      </c>
      <c r="G14766" s="43">
        <v>53022</v>
      </c>
      <c r="Y14766" s="43" t="str">
        <f t="shared" si="460"/>
        <v/>
      </c>
      <c r="AA14766" s="43" t="e">
        <f t="shared" si="461"/>
        <v>#N/A</v>
      </c>
    </row>
    <row r="14767" spans="1:27" x14ac:dyDescent="0.3">
      <c r="A14767" s="43">
        <v>2356480</v>
      </c>
      <c r="B14767" s="43" t="s">
        <v>3216</v>
      </c>
      <c r="C14767" s="43" t="s">
        <v>375</v>
      </c>
      <c r="E14767" s="43" t="s">
        <v>6263</v>
      </c>
      <c r="F14767" s="43" t="s">
        <v>28</v>
      </c>
      <c r="G14767" s="43">
        <v>72085</v>
      </c>
      <c r="Y14767" s="43" t="str">
        <f t="shared" si="460"/>
        <v>COMP</v>
      </c>
      <c r="AA14767" s="43">
        <f t="shared" si="461"/>
        <v>2356480</v>
      </c>
    </row>
    <row r="14768" spans="1:27" x14ac:dyDescent="0.3">
      <c r="A14768" s="43">
        <v>1874219</v>
      </c>
      <c r="B14768" s="43" t="s">
        <v>3216</v>
      </c>
      <c r="C14768" s="43" t="s">
        <v>502</v>
      </c>
      <c r="E14768" s="43" t="s">
        <v>6263</v>
      </c>
      <c r="F14768" s="43" t="s">
        <v>30</v>
      </c>
      <c r="G14768" s="43">
        <v>44013</v>
      </c>
      <c r="Y14768" s="43" t="str">
        <f t="shared" si="460"/>
        <v/>
      </c>
      <c r="AA14768" s="43" t="e">
        <f t="shared" si="461"/>
        <v>#N/A</v>
      </c>
    </row>
    <row r="14769" spans="1:27" x14ac:dyDescent="0.3">
      <c r="A14769" s="43">
        <v>1478992</v>
      </c>
      <c r="B14769" s="43" t="s">
        <v>3216</v>
      </c>
      <c r="C14769" s="43" t="s">
        <v>1807</v>
      </c>
      <c r="E14769" s="43" t="s">
        <v>34</v>
      </c>
      <c r="F14769" s="43" t="s">
        <v>28</v>
      </c>
      <c r="G14769" s="43">
        <v>49004</v>
      </c>
      <c r="Y14769" s="43" t="str">
        <f t="shared" si="460"/>
        <v>COMP</v>
      </c>
      <c r="AA14769" s="43">
        <f t="shared" si="461"/>
        <v>1478992</v>
      </c>
    </row>
    <row r="14770" spans="1:27" x14ac:dyDescent="0.3">
      <c r="A14770" s="43">
        <v>2419331</v>
      </c>
      <c r="B14770" s="43" t="s">
        <v>3216</v>
      </c>
      <c r="C14770" s="43" t="s">
        <v>2127</v>
      </c>
      <c r="E14770" s="43" t="s">
        <v>29</v>
      </c>
      <c r="F14770" s="43" t="s">
        <v>30</v>
      </c>
      <c r="G14770" s="43">
        <v>53070</v>
      </c>
      <c r="Y14770" s="43" t="str">
        <f t="shared" si="460"/>
        <v/>
      </c>
      <c r="AA14770" s="43" t="e">
        <f t="shared" si="461"/>
        <v>#N/A</v>
      </c>
    </row>
    <row r="14771" spans="1:27" x14ac:dyDescent="0.3">
      <c r="A14771" s="43">
        <v>2211890</v>
      </c>
      <c r="B14771" s="43" t="s">
        <v>3216</v>
      </c>
      <c r="C14771" s="43" t="s">
        <v>1415</v>
      </c>
      <c r="E14771" s="43" t="s">
        <v>6263</v>
      </c>
      <c r="F14771" s="43" t="s">
        <v>30</v>
      </c>
      <c r="G14771" s="43">
        <v>44108</v>
      </c>
      <c r="Y14771" s="43" t="str">
        <f t="shared" si="460"/>
        <v/>
      </c>
      <c r="AA14771" s="43" t="e">
        <f t="shared" si="461"/>
        <v>#N/A</v>
      </c>
    </row>
    <row r="14772" spans="1:27" x14ac:dyDescent="0.3">
      <c r="A14772" s="43">
        <v>1868651</v>
      </c>
      <c r="B14772" s="43" t="s">
        <v>3216</v>
      </c>
      <c r="C14772" s="43" t="s">
        <v>191</v>
      </c>
      <c r="E14772" s="43" t="s">
        <v>6263</v>
      </c>
      <c r="F14772" s="43" t="s">
        <v>30</v>
      </c>
      <c r="G14772" s="43">
        <v>44013</v>
      </c>
      <c r="Y14772" s="43" t="str">
        <f t="shared" si="460"/>
        <v/>
      </c>
      <c r="AA14772" s="43" t="e">
        <f t="shared" si="461"/>
        <v>#N/A</v>
      </c>
    </row>
    <row r="14773" spans="1:27" x14ac:dyDescent="0.3">
      <c r="A14773" s="43">
        <v>2342339</v>
      </c>
      <c r="B14773" s="43" t="s">
        <v>3216</v>
      </c>
      <c r="C14773" s="43" t="s">
        <v>834</v>
      </c>
      <c r="E14773" s="43" t="s">
        <v>6263</v>
      </c>
      <c r="F14773" s="43" t="s">
        <v>30</v>
      </c>
      <c r="G14773" s="43">
        <v>85050</v>
      </c>
      <c r="Y14773" s="43" t="str">
        <f t="shared" si="460"/>
        <v/>
      </c>
      <c r="AA14773" s="43" t="e">
        <f t="shared" si="461"/>
        <v>#N/A</v>
      </c>
    </row>
    <row r="14774" spans="1:27" x14ac:dyDescent="0.3">
      <c r="A14774" s="43">
        <v>2025087</v>
      </c>
      <c r="B14774" s="43" t="s">
        <v>3216</v>
      </c>
      <c r="C14774" s="43" t="s">
        <v>385</v>
      </c>
      <c r="E14774" s="43" t="s">
        <v>6263</v>
      </c>
      <c r="F14774" s="43" t="s">
        <v>28</v>
      </c>
      <c r="G14774" s="43">
        <v>53013</v>
      </c>
      <c r="Y14774" s="43" t="str">
        <f t="shared" si="460"/>
        <v/>
      </c>
      <c r="AA14774" s="43" t="e">
        <f t="shared" si="461"/>
        <v>#N/A</v>
      </c>
    </row>
    <row r="14775" spans="1:27" x14ac:dyDescent="0.3">
      <c r="A14775" s="43">
        <v>1907614</v>
      </c>
      <c r="B14775" s="43" t="s">
        <v>3216</v>
      </c>
      <c r="C14775" s="43" t="s">
        <v>2215</v>
      </c>
      <c r="E14775" s="43" t="s">
        <v>6263</v>
      </c>
      <c r="F14775" s="43" t="s">
        <v>28</v>
      </c>
      <c r="G14775" s="43">
        <v>72021</v>
      </c>
      <c r="Y14775" s="43" t="str">
        <f t="shared" si="460"/>
        <v/>
      </c>
      <c r="AA14775" s="43" t="e">
        <f t="shared" si="461"/>
        <v>#N/A</v>
      </c>
    </row>
    <row r="14776" spans="1:27" x14ac:dyDescent="0.3">
      <c r="A14776" s="43">
        <v>1793726</v>
      </c>
      <c r="B14776" s="43" t="s">
        <v>9805</v>
      </c>
      <c r="C14776" s="43" t="s">
        <v>674</v>
      </c>
      <c r="E14776" s="43" t="s">
        <v>6263</v>
      </c>
      <c r="F14776" s="43" t="s">
        <v>28</v>
      </c>
      <c r="G14776" s="43">
        <v>85033</v>
      </c>
      <c r="Y14776" s="43" t="str">
        <f t="shared" si="460"/>
        <v/>
      </c>
      <c r="AA14776" s="43" t="e">
        <f t="shared" si="461"/>
        <v>#N/A</v>
      </c>
    </row>
    <row r="14777" spans="1:27" x14ac:dyDescent="0.3">
      <c r="A14777" s="43">
        <v>2376443</v>
      </c>
      <c r="B14777" s="43" t="s">
        <v>9805</v>
      </c>
      <c r="C14777" s="43" t="s">
        <v>659</v>
      </c>
      <c r="E14777" s="43" t="s">
        <v>6263</v>
      </c>
      <c r="F14777" s="43" t="s">
        <v>28</v>
      </c>
      <c r="G14777" s="43">
        <v>49064</v>
      </c>
      <c r="Y14777" s="43" t="str">
        <f t="shared" si="460"/>
        <v/>
      </c>
      <c r="AA14777" s="43" t="e">
        <f t="shared" si="461"/>
        <v>#N/A</v>
      </c>
    </row>
    <row r="14778" spans="1:27" x14ac:dyDescent="0.3">
      <c r="A14778" s="43">
        <v>1266634</v>
      </c>
      <c r="B14778" s="43" t="s">
        <v>9806</v>
      </c>
      <c r="C14778" s="43" t="s">
        <v>193</v>
      </c>
      <c r="E14778" s="43" t="s">
        <v>29</v>
      </c>
      <c r="F14778" s="43" t="s">
        <v>28</v>
      </c>
      <c r="G14778" s="43">
        <v>44015</v>
      </c>
      <c r="Y14778" s="43" t="str">
        <f t="shared" si="460"/>
        <v>COMP</v>
      </c>
      <c r="AA14778" s="43">
        <f t="shared" si="461"/>
        <v>1266634</v>
      </c>
    </row>
    <row r="14779" spans="1:27" x14ac:dyDescent="0.3">
      <c r="A14779" s="43">
        <v>1510809</v>
      </c>
      <c r="B14779" s="43" t="s">
        <v>9807</v>
      </c>
      <c r="C14779" s="43" t="s">
        <v>456</v>
      </c>
      <c r="E14779" s="43" t="s">
        <v>35</v>
      </c>
      <c r="F14779" s="43" t="s">
        <v>28</v>
      </c>
      <c r="G14779" s="43">
        <v>85004</v>
      </c>
      <c r="Y14779" s="43" t="str">
        <f t="shared" si="460"/>
        <v>COMP</v>
      </c>
      <c r="AA14779" s="43">
        <f t="shared" si="461"/>
        <v>1510809</v>
      </c>
    </row>
    <row r="14780" spans="1:27" x14ac:dyDescent="0.3">
      <c r="A14780" s="43">
        <v>1938247</v>
      </c>
      <c r="B14780" s="43" t="s">
        <v>9807</v>
      </c>
      <c r="C14780" s="43" t="s">
        <v>357</v>
      </c>
      <c r="E14780" s="43" t="s">
        <v>6263</v>
      </c>
      <c r="F14780" s="43" t="s">
        <v>30</v>
      </c>
      <c r="G14780" s="43">
        <v>85079</v>
      </c>
      <c r="Y14780" s="43" t="str">
        <f t="shared" si="460"/>
        <v/>
      </c>
      <c r="AA14780" s="43" t="e">
        <f t="shared" si="461"/>
        <v>#N/A</v>
      </c>
    </row>
    <row r="14781" spans="1:27" x14ac:dyDescent="0.3">
      <c r="A14781" s="43">
        <v>1080388</v>
      </c>
      <c r="B14781" s="43" t="s">
        <v>9807</v>
      </c>
      <c r="C14781" s="43" t="s">
        <v>397</v>
      </c>
      <c r="E14781" s="43" t="s">
        <v>6263</v>
      </c>
      <c r="F14781" s="43" t="s">
        <v>28</v>
      </c>
      <c r="G14781" s="43">
        <v>49027</v>
      </c>
      <c r="Y14781" s="43" t="str">
        <f t="shared" si="460"/>
        <v/>
      </c>
      <c r="AA14781" s="43" t="e">
        <f t="shared" si="461"/>
        <v>#N/A</v>
      </c>
    </row>
    <row r="14782" spans="1:27" x14ac:dyDescent="0.3">
      <c r="A14782" s="43">
        <v>1977690</v>
      </c>
      <c r="B14782" s="43" t="s">
        <v>9807</v>
      </c>
      <c r="C14782" s="43" t="s">
        <v>881</v>
      </c>
      <c r="E14782" s="43" t="s">
        <v>35</v>
      </c>
      <c r="F14782" s="43" t="s">
        <v>30</v>
      </c>
      <c r="G14782" s="43">
        <v>85033</v>
      </c>
      <c r="Y14782" s="43" t="str">
        <f t="shared" si="460"/>
        <v>COMP</v>
      </c>
      <c r="AA14782" s="43">
        <f t="shared" si="461"/>
        <v>1977690</v>
      </c>
    </row>
    <row r="14783" spans="1:27" x14ac:dyDescent="0.3">
      <c r="A14783" s="43">
        <v>1664736</v>
      </c>
      <c r="B14783" s="43" t="s">
        <v>9807</v>
      </c>
      <c r="C14783" s="43" t="s">
        <v>829</v>
      </c>
      <c r="E14783" s="43" t="s">
        <v>6263</v>
      </c>
      <c r="F14783" s="43" t="s">
        <v>28</v>
      </c>
      <c r="G14783" s="43">
        <v>85004</v>
      </c>
      <c r="Y14783" s="43" t="str">
        <f t="shared" si="460"/>
        <v>COMP</v>
      </c>
      <c r="AA14783" s="43">
        <f t="shared" si="461"/>
        <v>1664736</v>
      </c>
    </row>
    <row r="14784" spans="1:27" x14ac:dyDescent="0.3">
      <c r="A14784" s="43">
        <v>2239198</v>
      </c>
      <c r="B14784" s="43" t="s">
        <v>9807</v>
      </c>
      <c r="C14784" s="43" t="s">
        <v>226</v>
      </c>
      <c r="E14784" s="43" t="s">
        <v>6263</v>
      </c>
      <c r="F14784" s="43" t="s">
        <v>30</v>
      </c>
      <c r="G14784" s="43">
        <v>72021</v>
      </c>
      <c r="Y14784" s="43" t="str">
        <f t="shared" si="460"/>
        <v/>
      </c>
      <c r="AA14784" s="43" t="e">
        <f t="shared" si="461"/>
        <v>#N/A</v>
      </c>
    </row>
    <row r="14785" spans="1:27" x14ac:dyDescent="0.3">
      <c r="A14785" s="43">
        <v>1809180</v>
      </c>
      <c r="B14785" s="43" t="s">
        <v>9807</v>
      </c>
      <c r="C14785" s="43" t="s">
        <v>1407</v>
      </c>
      <c r="E14785" s="43" t="s">
        <v>6263</v>
      </c>
      <c r="F14785" s="43" t="s">
        <v>30</v>
      </c>
      <c r="G14785" s="43">
        <v>85004</v>
      </c>
      <c r="Y14785" s="43" t="str">
        <f t="shared" si="460"/>
        <v/>
      </c>
      <c r="AA14785" s="43" t="e">
        <f t="shared" si="461"/>
        <v>#N/A</v>
      </c>
    </row>
    <row r="14786" spans="1:27" x14ac:dyDescent="0.3">
      <c r="A14786" s="43">
        <v>2220564</v>
      </c>
      <c r="B14786" s="43" t="s">
        <v>9807</v>
      </c>
      <c r="C14786" s="43" t="s">
        <v>175</v>
      </c>
      <c r="E14786" s="43" t="s">
        <v>6263</v>
      </c>
      <c r="F14786" s="43" t="s">
        <v>28</v>
      </c>
      <c r="G14786" s="43">
        <v>85005</v>
      </c>
      <c r="Y14786" s="43" t="str">
        <f t="shared" ref="Y14786:Y14849" si="462">IF(ISERROR(AA14786)=FALSE,"COMP","")</f>
        <v/>
      </c>
      <c r="AA14786" s="43" t="e">
        <f t="shared" si="461"/>
        <v>#N/A</v>
      </c>
    </row>
    <row r="14787" spans="1:27" x14ac:dyDescent="0.3">
      <c r="A14787" s="43">
        <v>2014054</v>
      </c>
      <c r="B14787" s="43" t="s">
        <v>9808</v>
      </c>
      <c r="C14787" s="43" t="s">
        <v>742</v>
      </c>
      <c r="E14787" s="43" t="s">
        <v>6263</v>
      </c>
      <c r="F14787" s="43" t="s">
        <v>30</v>
      </c>
      <c r="G14787" s="43">
        <v>53013</v>
      </c>
      <c r="Y14787" s="43" t="str">
        <f t="shared" si="462"/>
        <v/>
      </c>
      <c r="AA14787" s="43" t="e">
        <f t="shared" ref="AA14787:AA14850" si="463">VLOOKUP(A14787,Z:Z,1,FALSE)</f>
        <v>#N/A</v>
      </c>
    </row>
    <row r="14788" spans="1:27" x14ac:dyDescent="0.3">
      <c r="A14788" s="43">
        <v>2375732</v>
      </c>
      <c r="B14788" s="43" t="s">
        <v>3221</v>
      </c>
      <c r="C14788" s="43" t="s">
        <v>389</v>
      </c>
      <c r="E14788" s="43" t="s">
        <v>34</v>
      </c>
      <c r="F14788" s="43" t="s">
        <v>28</v>
      </c>
      <c r="G14788" s="43">
        <v>49006</v>
      </c>
      <c r="Y14788" s="43" t="str">
        <f t="shared" si="462"/>
        <v/>
      </c>
      <c r="AA14788" s="43" t="e">
        <f t="shared" si="463"/>
        <v>#N/A</v>
      </c>
    </row>
    <row r="14789" spans="1:27" x14ac:dyDescent="0.3">
      <c r="A14789" s="43">
        <v>2366064</v>
      </c>
      <c r="B14789" s="43" t="s">
        <v>3221</v>
      </c>
      <c r="C14789" s="43" t="s">
        <v>502</v>
      </c>
      <c r="E14789" s="43" t="s">
        <v>6263</v>
      </c>
      <c r="F14789" s="43" t="s">
        <v>30</v>
      </c>
      <c r="G14789" s="43">
        <v>49002</v>
      </c>
      <c r="Y14789" s="43" t="str">
        <f t="shared" si="462"/>
        <v/>
      </c>
      <c r="AA14789" s="43" t="e">
        <f t="shared" si="463"/>
        <v>#N/A</v>
      </c>
    </row>
    <row r="14790" spans="1:27" x14ac:dyDescent="0.3">
      <c r="A14790" s="43">
        <v>1394344</v>
      </c>
      <c r="B14790" s="43" t="s">
        <v>3221</v>
      </c>
      <c r="C14790" s="43" t="s">
        <v>399</v>
      </c>
      <c r="E14790" s="43" t="s">
        <v>6263</v>
      </c>
      <c r="F14790" s="43" t="s">
        <v>28</v>
      </c>
      <c r="G14790" s="43">
        <v>49017</v>
      </c>
      <c r="Y14790" s="43" t="str">
        <f t="shared" si="462"/>
        <v/>
      </c>
      <c r="AA14790" s="43" t="e">
        <f t="shared" si="463"/>
        <v>#N/A</v>
      </c>
    </row>
    <row r="14791" spans="1:27" x14ac:dyDescent="0.3">
      <c r="A14791" s="43">
        <v>925446</v>
      </c>
      <c r="B14791" s="43" t="s">
        <v>3221</v>
      </c>
      <c r="C14791" s="43" t="s">
        <v>437</v>
      </c>
      <c r="E14791" s="43" t="s">
        <v>6263</v>
      </c>
      <c r="F14791" s="43" t="s">
        <v>28</v>
      </c>
      <c r="G14791" s="43">
        <v>44090</v>
      </c>
      <c r="Y14791" s="43" t="str">
        <f t="shared" si="462"/>
        <v/>
      </c>
      <c r="AA14791" s="43" t="e">
        <f t="shared" si="463"/>
        <v>#N/A</v>
      </c>
    </row>
    <row r="14792" spans="1:27" x14ac:dyDescent="0.3">
      <c r="A14792" s="43">
        <v>432027</v>
      </c>
      <c r="B14792" s="43" t="s">
        <v>3221</v>
      </c>
      <c r="C14792" s="43" t="s">
        <v>632</v>
      </c>
      <c r="E14792" s="43" t="s">
        <v>6263</v>
      </c>
      <c r="F14792" s="43" t="s">
        <v>28</v>
      </c>
      <c r="G14792" s="43">
        <v>49006</v>
      </c>
      <c r="Y14792" s="43" t="str">
        <f t="shared" si="462"/>
        <v/>
      </c>
      <c r="AA14792" s="43" t="e">
        <f t="shared" si="463"/>
        <v>#N/A</v>
      </c>
    </row>
    <row r="14793" spans="1:27" x14ac:dyDescent="0.3">
      <c r="A14793" s="43">
        <v>2051424</v>
      </c>
      <c r="B14793" s="43" t="s">
        <v>3221</v>
      </c>
      <c r="C14793" s="43" t="s">
        <v>232</v>
      </c>
      <c r="E14793" s="43" t="s">
        <v>6263</v>
      </c>
      <c r="F14793" s="43" t="s">
        <v>28</v>
      </c>
      <c r="G14793" s="43">
        <v>49006</v>
      </c>
      <c r="Y14793" s="43" t="str">
        <f t="shared" si="462"/>
        <v>COMP</v>
      </c>
      <c r="AA14793" s="43">
        <f t="shared" si="463"/>
        <v>2051424</v>
      </c>
    </row>
    <row r="14794" spans="1:27" x14ac:dyDescent="0.3">
      <c r="A14794" s="43">
        <v>213655</v>
      </c>
      <c r="B14794" s="43" t="s">
        <v>3221</v>
      </c>
      <c r="C14794" s="43" t="s">
        <v>530</v>
      </c>
      <c r="E14794" s="43" t="s">
        <v>6263</v>
      </c>
      <c r="F14794" s="43" t="s">
        <v>30</v>
      </c>
      <c r="G14794" s="43">
        <v>49006</v>
      </c>
      <c r="Y14794" s="43" t="str">
        <f t="shared" si="462"/>
        <v/>
      </c>
      <c r="AA14794" s="43" t="e">
        <f t="shared" si="463"/>
        <v>#N/A</v>
      </c>
    </row>
    <row r="14795" spans="1:27" x14ac:dyDescent="0.3">
      <c r="A14795" s="43">
        <v>1486575</v>
      </c>
      <c r="B14795" s="43" t="s">
        <v>3221</v>
      </c>
      <c r="C14795" s="43" t="s">
        <v>3771</v>
      </c>
      <c r="E14795" s="43" t="s">
        <v>35</v>
      </c>
      <c r="F14795" s="43" t="s">
        <v>28</v>
      </c>
      <c r="G14795" s="43">
        <v>49002</v>
      </c>
      <c r="Y14795" s="43" t="str">
        <f t="shared" si="462"/>
        <v>COMP</v>
      </c>
      <c r="AA14795" s="43">
        <f t="shared" si="463"/>
        <v>1486575</v>
      </c>
    </row>
    <row r="14796" spans="1:27" x14ac:dyDescent="0.3">
      <c r="A14796" s="43">
        <v>1394418</v>
      </c>
      <c r="B14796" s="43" t="s">
        <v>3221</v>
      </c>
      <c r="C14796" s="43" t="s">
        <v>9809</v>
      </c>
      <c r="E14796" s="43" t="s">
        <v>6263</v>
      </c>
      <c r="F14796" s="43" t="s">
        <v>30</v>
      </c>
      <c r="G14796" s="43">
        <v>49017</v>
      </c>
      <c r="Y14796" s="43" t="str">
        <f t="shared" si="462"/>
        <v/>
      </c>
      <c r="AA14796" s="43" t="e">
        <f t="shared" si="463"/>
        <v>#N/A</v>
      </c>
    </row>
    <row r="14797" spans="1:27" x14ac:dyDescent="0.3">
      <c r="A14797" s="43">
        <v>551533</v>
      </c>
      <c r="B14797" s="43" t="s">
        <v>3221</v>
      </c>
      <c r="C14797" s="43" t="s">
        <v>989</v>
      </c>
      <c r="E14797" s="43" t="s">
        <v>6263</v>
      </c>
      <c r="F14797" s="43" t="s">
        <v>30</v>
      </c>
      <c r="G14797" s="43">
        <v>44090</v>
      </c>
      <c r="Y14797" s="43" t="str">
        <f t="shared" si="462"/>
        <v/>
      </c>
      <c r="AA14797" s="43" t="e">
        <f t="shared" si="463"/>
        <v>#N/A</v>
      </c>
    </row>
    <row r="14798" spans="1:27" x14ac:dyDescent="0.3">
      <c r="A14798" s="43">
        <v>1394316</v>
      </c>
      <c r="B14798" s="43" t="s">
        <v>3221</v>
      </c>
      <c r="C14798" s="43" t="s">
        <v>333</v>
      </c>
      <c r="E14798" s="43" t="s">
        <v>6263</v>
      </c>
      <c r="F14798" s="43" t="s">
        <v>30</v>
      </c>
      <c r="G14798" s="43">
        <v>49017</v>
      </c>
      <c r="Y14798" s="43" t="str">
        <f t="shared" si="462"/>
        <v/>
      </c>
      <c r="AA14798" s="43" t="e">
        <f t="shared" si="463"/>
        <v>#N/A</v>
      </c>
    </row>
    <row r="14799" spans="1:27" x14ac:dyDescent="0.3">
      <c r="A14799" s="43">
        <v>208651</v>
      </c>
      <c r="B14799" s="43" t="s">
        <v>3221</v>
      </c>
      <c r="C14799" s="43" t="s">
        <v>951</v>
      </c>
      <c r="E14799" s="43" t="s">
        <v>6263</v>
      </c>
      <c r="F14799" s="43" t="s">
        <v>28</v>
      </c>
      <c r="G14799" s="43">
        <v>49006</v>
      </c>
      <c r="Y14799" s="43" t="str">
        <f t="shared" si="462"/>
        <v>COMP</v>
      </c>
      <c r="AA14799" s="43">
        <f t="shared" si="463"/>
        <v>208651</v>
      </c>
    </row>
    <row r="14800" spans="1:27" x14ac:dyDescent="0.3">
      <c r="A14800" s="43">
        <v>1218385</v>
      </c>
      <c r="B14800" s="43" t="s">
        <v>3221</v>
      </c>
      <c r="C14800" s="43" t="s">
        <v>301</v>
      </c>
      <c r="E14800" s="43" t="s">
        <v>29</v>
      </c>
      <c r="F14800" s="43" t="s">
        <v>28</v>
      </c>
      <c r="G14800" s="43">
        <v>49006</v>
      </c>
      <c r="Y14800" s="43" t="str">
        <f t="shared" si="462"/>
        <v>COMP</v>
      </c>
      <c r="AA14800" s="43">
        <f t="shared" si="463"/>
        <v>1218385</v>
      </c>
    </row>
    <row r="14801" spans="1:27" x14ac:dyDescent="0.3">
      <c r="A14801" s="43">
        <v>709483</v>
      </c>
      <c r="B14801" s="43" t="s">
        <v>3221</v>
      </c>
      <c r="C14801" s="43" t="s">
        <v>1300</v>
      </c>
      <c r="E14801" s="43" t="s">
        <v>6263</v>
      </c>
      <c r="F14801" s="43" t="s">
        <v>30</v>
      </c>
      <c r="G14801" s="43">
        <v>49006</v>
      </c>
      <c r="Y14801" s="43" t="str">
        <f t="shared" si="462"/>
        <v>COMP</v>
      </c>
      <c r="AA14801" s="43">
        <f t="shared" si="463"/>
        <v>709483</v>
      </c>
    </row>
    <row r="14802" spans="1:27" x14ac:dyDescent="0.3">
      <c r="A14802" s="43">
        <v>2122667</v>
      </c>
      <c r="B14802" s="43" t="s">
        <v>9810</v>
      </c>
      <c r="C14802" s="43" t="s">
        <v>427</v>
      </c>
      <c r="E14802" s="43" t="s">
        <v>6263</v>
      </c>
      <c r="F14802" s="43" t="s">
        <v>28</v>
      </c>
      <c r="G14802" s="43">
        <v>49027</v>
      </c>
      <c r="Y14802" s="43" t="str">
        <f t="shared" si="462"/>
        <v/>
      </c>
      <c r="AA14802" s="43" t="e">
        <f t="shared" si="463"/>
        <v>#N/A</v>
      </c>
    </row>
    <row r="14803" spans="1:27" x14ac:dyDescent="0.3">
      <c r="A14803" s="43">
        <v>1093840</v>
      </c>
      <c r="B14803" s="43" t="s">
        <v>9811</v>
      </c>
      <c r="C14803" s="43" t="s">
        <v>1885</v>
      </c>
      <c r="E14803" s="43" t="s">
        <v>6263</v>
      </c>
      <c r="F14803" s="43" t="s">
        <v>30</v>
      </c>
      <c r="G14803" s="43">
        <v>44088</v>
      </c>
      <c r="Y14803" s="43" t="str">
        <f t="shared" si="462"/>
        <v>COMP</v>
      </c>
      <c r="AA14803" s="43">
        <f t="shared" si="463"/>
        <v>1093840</v>
      </c>
    </row>
    <row r="14804" spans="1:27" x14ac:dyDescent="0.3">
      <c r="A14804" s="43">
        <v>1754934</v>
      </c>
      <c r="B14804" s="43" t="s">
        <v>9811</v>
      </c>
      <c r="C14804" s="43" t="s">
        <v>502</v>
      </c>
      <c r="E14804" s="43" t="s">
        <v>6263</v>
      </c>
      <c r="F14804" s="43" t="s">
        <v>30</v>
      </c>
      <c r="G14804" s="43">
        <v>44055</v>
      </c>
      <c r="Y14804" s="43" t="str">
        <f t="shared" si="462"/>
        <v/>
      </c>
      <c r="AA14804" s="43" t="e">
        <f t="shared" si="463"/>
        <v>#N/A</v>
      </c>
    </row>
    <row r="14805" spans="1:27" x14ac:dyDescent="0.3">
      <c r="A14805" s="43">
        <v>965576</v>
      </c>
      <c r="B14805" s="43" t="s">
        <v>9811</v>
      </c>
      <c r="C14805" s="43" t="s">
        <v>444</v>
      </c>
      <c r="E14805" s="43" t="s">
        <v>6263</v>
      </c>
      <c r="F14805" s="43" t="s">
        <v>28</v>
      </c>
      <c r="G14805" s="43">
        <v>44099</v>
      </c>
      <c r="Y14805" s="43" t="str">
        <f t="shared" si="462"/>
        <v/>
      </c>
      <c r="AA14805" s="43" t="e">
        <f t="shared" si="463"/>
        <v>#N/A</v>
      </c>
    </row>
    <row r="14806" spans="1:27" x14ac:dyDescent="0.3">
      <c r="A14806" s="43">
        <v>2058500</v>
      </c>
      <c r="B14806" s="43" t="s">
        <v>9811</v>
      </c>
      <c r="C14806" s="43" t="s">
        <v>1017</v>
      </c>
      <c r="E14806" s="43" t="s">
        <v>6263</v>
      </c>
      <c r="F14806" s="43" t="s">
        <v>28</v>
      </c>
      <c r="G14806" s="43">
        <v>44088</v>
      </c>
      <c r="Y14806" s="43" t="str">
        <f t="shared" si="462"/>
        <v>COMP</v>
      </c>
      <c r="AA14806" s="43">
        <f t="shared" si="463"/>
        <v>2058500</v>
      </c>
    </row>
    <row r="14807" spans="1:27" x14ac:dyDescent="0.3">
      <c r="A14807" s="43">
        <v>1675870</v>
      </c>
      <c r="B14807" s="43" t="s">
        <v>9812</v>
      </c>
      <c r="C14807" s="43" t="s">
        <v>9813</v>
      </c>
      <c r="E14807" s="43" t="s">
        <v>35</v>
      </c>
      <c r="F14807" s="43" t="s">
        <v>28</v>
      </c>
      <c r="G14807" s="43">
        <v>72061</v>
      </c>
      <c r="Y14807" s="43" t="str">
        <f t="shared" si="462"/>
        <v>COMP</v>
      </c>
      <c r="AA14807" s="43">
        <f t="shared" si="463"/>
        <v>1675870</v>
      </c>
    </row>
    <row r="14808" spans="1:27" x14ac:dyDescent="0.3">
      <c r="A14808" s="43">
        <v>2269478</v>
      </c>
      <c r="B14808" s="43" t="s">
        <v>3222</v>
      </c>
      <c r="C14808" s="43" t="s">
        <v>9814</v>
      </c>
      <c r="E14808" s="43" t="s">
        <v>6263</v>
      </c>
      <c r="F14808" s="43" t="s">
        <v>28</v>
      </c>
      <c r="G14808" s="43">
        <v>44130</v>
      </c>
      <c r="Y14808" s="43" t="str">
        <f t="shared" si="462"/>
        <v/>
      </c>
      <c r="AA14808" s="43" t="e">
        <f t="shared" si="463"/>
        <v>#N/A</v>
      </c>
    </row>
    <row r="14809" spans="1:27" x14ac:dyDescent="0.3">
      <c r="A14809" s="43">
        <v>1936987</v>
      </c>
      <c r="B14809" s="43" t="s">
        <v>3222</v>
      </c>
      <c r="C14809" s="43" t="s">
        <v>499</v>
      </c>
      <c r="E14809" s="43" t="s">
        <v>31</v>
      </c>
      <c r="F14809" s="43" t="s">
        <v>28</v>
      </c>
      <c r="G14809" s="43">
        <v>44045</v>
      </c>
      <c r="Y14809" s="43" t="str">
        <f t="shared" si="462"/>
        <v>COMP</v>
      </c>
      <c r="AA14809" s="43">
        <f t="shared" si="463"/>
        <v>1936987</v>
      </c>
    </row>
    <row r="14810" spans="1:27" x14ac:dyDescent="0.3">
      <c r="A14810" s="43">
        <v>2202747</v>
      </c>
      <c r="B14810" s="43" t="s">
        <v>9815</v>
      </c>
      <c r="C14810" s="43" t="s">
        <v>557</v>
      </c>
      <c r="E14810" s="43" t="s">
        <v>6263</v>
      </c>
      <c r="F14810" s="43" t="s">
        <v>30</v>
      </c>
      <c r="G14810" s="43">
        <v>44021</v>
      </c>
      <c r="Y14810" s="43" t="str">
        <f t="shared" si="462"/>
        <v>COMP</v>
      </c>
      <c r="AA14810" s="43">
        <f t="shared" si="463"/>
        <v>2202747</v>
      </c>
    </row>
    <row r="14811" spans="1:27" x14ac:dyDescent="0.3">
      <c r="A14811" s="43">
        <v>2419258</v>
      </c>
      <c r="B14811" s="43" t="s">
        <v>9815</v>
      </c>
      <c r="C14811" s="43" t="s">
        <v>565</v>
      </c>
      <c r="E14811" s="43" t="s">
        <v>6263</v>
      </c>
      <c r="F14811" s="43" t="s">
        <v>28</v>
      </c>
      <c r="G14811" s="43">
        <v>44055</v>
      </c>
      <c r="Y14811" s="43" t="str">
        <f t="shared" si="462"/>
        <v/>
      </c>
      <c r="AA14811" s="43" t="e">
        <f t="shared" si="463"/>
        <v>#N/A</v>
      </c>
    </row>
    <row r="14812" spans="1:27" x14ac:dyDescent="0.3">
      <c r="A14812" s="43">
        <v>1089991</v>
      </c>
      <c r="B14812" s="43" t="s">
        <v>9815</v>
      </c>
      <c r="C14812" s="43" t="s">
        <v>1089</v>
      </c>
      <c r="E14812" s="43" t="s">
        <v>6263</v>
      </c>
      <c r="F14812" s="43" t="s">
        <v>28</v>
      </c>
      <c r="G14812" s="43">
        <v>44067</v>
      </c>
      <c r="Y14812" s="43" t="str">
        <f t="shared" si="462"/>
        <v>COMP</v>
      </c>
      <c r="AA14812" s="43">
        <f t="shared" si="463"/>
        <v>1089991</v>
      </c>
    </row>
    <row r="14813" spans="1:27" x14ac:dyDescent="0.3">
      <c r="A14813" s="43">
        <v>2286477</v>
      </c>
      <c r="B14813" s="43" t="s">
        <v>9815</v>
      </c>
      <c r="C14813" s="43" t="s">
        <v>331</v>
      </c>
      <c r="E14813" s="43" t="s">
        <v>29</v>
      </c>
      <c r="F14813" s="43" t="s">
        <v>30</v>
      </c>
      <c r="G14813" s="43">
        <v>44055</v>
      </c>
      <c r="Y14813" s="43" t="str">
        <f t="shared" si="462"/>
        <v/>
      </c>
      <c r="AA14813" s="43" t="e">
        <f t="shared" si="463"/>
        <v>#N/A</v>
      </c>
    </row>
    <row r="14814" spans="1:27" x14ac:dyDescent="0.3">
      <c r="A14814" s="43">
        <v>2286484</v>
      </c>
      <c r="B14814" s="43" t="s">
        <v>9815</v>
      </c>
      <c r="C14814" s="43" t="s">
        <v>677</v>
      </c>
      <c r="E14814" s="43" t="s">
        <v>6263</v>
      </c>
      <c r="F14814" s="43" t="s">
        <v>28</v>
      </c>
      <c r="G14814" s="43">
        <v>44055</v>
      </c>
      <c r="Y14814" s="43" t="str">
        <f t="shared" si="462"/>
        <v/>
      </c>
      <c r="AA14814" s="43" t="e">
        <f t="shared" si="463"/>
        <v>#N/A</v>
      </c>
    </row>
    <row r="14815" spans="1:27" x14ac:dyDescent="0.3">
      <c r="A14815" s="43">
        <v>1096955</v>
      </c>
      <c r="B14815" s="43" t="s">
        <v>3223</v>
      </c>
      <c r="C14815" s="43" t="s">
        <v>448</v>
      </c>
      <c r="E14815" s="43" t="s">
        <v>29</v>
      </c>
      <c r="F14815" s="43" t="s">
        <v>28</v>
      </c>
      <c r="G14815" s="43">
        <v>72079</v>
      </c>
      <c r="Y14815" s="43" t="str">
        <f t="shared" si="462"/>
        <v>COMP</v>
      </c>
      <c r="AA14815" s="43">
        <f t="shared" si="463"/>
        <v>1096955</v>
      </c>
    </row>
    <row r="14816" spans="1:27" x14ac:dyDescent="0.3">
      <c r="A14816" s="43">
        <v>1955705</v>
      </c>
      <c r="B14816" s="43" t="s">
        <v>9816</v>
      </c>
      <c r="C14816" s="43" t="s">
        <v>305</v>
      </c>
      <c r="E14816" s="43" t="s">
        <v>29</v>
      </c>
      <c r="F14816" s="43" t="s">
        <v>28</v>
      </c>
      <c r="G14816" s="43">
        <v>85033</v>
      </c>
      <c r="Y14816" s="43" t="str">
        <f t="shared" si="462"/>
        <v>COMP</v>
      </c>
      <c r="AA14816" s="43">
        <f t="shared" si="463"/>
        <v>1955705</v>
      </c>
    </row>
    <row r="14817" spans="1:27" x14ac:dyDescent="0.3">
      <c r="A14817" s="43">
        <v>723430</v>
      </c>
      <c r="B14817" s="43" t="s">
        <v>9816</v>
      </c>
      <c r="C14817" s="43" t="s">
        <v>1610</v>
      </c>
      <c r="E14817" s="43" t="s">
        <v>6263</v>
      </c>
      <c r="F14817" s="43" t="s">
        <v>30</v>
      </c>
      <c r="G14817" s="43">
        <v>44021</v>
      </c>
      <c r="Y14817" s="43" t="str">
        <f t="shared" si="462"/>
        <v/>
      </c>
      <c r="AA14817" s="43" t="e">
        <f t="shared" si="463"/>
        <v>#N/A</v>
      </c>
    </row>
    <row r="14818" spans="1:27" x14ac:dyDescent="0.3">
      <c r="A14818" s="43">
        <v>2409879</v>
      </c>
      <c r="B14818" s="43" t="s">
        <v>9816</v>
      </c>
      <c r="C14818" s="43" t="s">
        <v>1109</v>
      </c>
      <c r="E14818" s="43" t="s">
        <v>29</v>
      </c>
      <c r="F14818" s="43" t="s">
        <v>28</v>
      </c>
      <c r="G14818" s="43">
        <v>44013</v>
      </c>
      <c r="Y14818" s="43" t="str">
        <f t="shared" si="462"/>
        <v>COMP</v>
      </c>
      <c r="AA14818" s="43">
        <f t="shared" si="463"/>
        <v>2409879</v>
      </c>
    </row>
    <row r="14819" spans="1:27" x14ac:dyDescent="0.3">
      <c r="A14819" s="43">
        <v>2224849</v>
      </c>
      <c r="B14819" s="43" t="s">
        <v>3225</v>
      </c>
      <c r="C14819" s="43" t="s">
        <v>947</v>
      </c>
      <c r="E14819" s="43" t="s">
        <v>34</v>
      </c>
      <c r="F14819" s="43" t="s">
        <v>30</v>
      </c>
      <c r="G14819" s="43">
        <v>44036</v>
      </c>
      <c r="Y14819" s="43" t="str">
        <f t="shared" si="462"/>
        <v>COMP</v>
      </c>
      <c r="AA14819" s="43">
        <f t="shared" si="463"/>
        <v>2224849</v>
      </c>
    </row>
    <row r="14820" spans="1:27" x14ac:dyDescent="0.3">
      <c r="A14820" s="43">
        <v>2075168</v>
      </c>
      <c r="B14820" s="43" t="s">
        <v>9817</v>
      </c>
      <c r="C14820" s="43" t="s">
        <v>221</v>
      </c>
      <c r="E14820" s="43" t="s">
        <v>6263</v>
      </c>
      <c r="F14820" s="43" t="s">
        <v>28</v>
      </c>
      <c r="G14820" s="43">
        <v>44103</v>
      </c>
      <c r="Y14820" s="43" t="str">
        <f t="shared" si="462"/>
        <v/>
      </c>
      <c r="AA14820" s="43" t="e">
        <f t="shared" si="463"/>
        <v>#N/A</v>
      </c>
    </row>
    <row r="14821" spans="1:27" x14ac:dyDescent="0.3">
      <c r="A14821" s="43">
        <v>2178627</v>
      </c>
      <c r="B14821" s="43" t="s">
        <v>9818</v>
      </c>
      <c r="C14821" s="43" t="s">
        <v>266</v>
      </c>
      <c r="E14821" s="43" t="s">
        <v>6263</v>
      </c>
      <c r="F14821" s="43" t="s">
        <v>30</v>
      </c>
      <c r="G14821" s="43">
        <v>49019</v>
      </c>
      <c r="Y14821" s="43" t="str">
        <f t="shared" si="462"/>
        <v>COMP</v>
      </c>
      <c r="AA14821" s="43">
        <f t="shared" si="463"/>
        <v>2178627</v>
      </c>
    </row>
    <row r="14822" spans="1:27" x14ac:dyDescent="0.3">
      <c r="A14822" s="43">
        <v>1584870</v>
      </c>
      <c r="B14822" s="43" t="s">
        <v>9819</v>
      </c>
      <c r="C14822" s="43" t="s">
        <v>931</v>
      </c>
      <c r="E14822" s="43" t="s">
        <v>31</v>
      </c>
      <c r="F14822" s="43" t="s">
        <v>30</v>
      </c>
      <c r="G14822" s="43">
        <v>49064</v>
      </c>
      <c r="Y14822" s="43" t="str">
        <f t="shared" si="462"/>
        <v>COMP</v>
      </c>
      <c r="AA14822" s="43">
        <f t="shared" si="463"/>
        <v>1584870</v>
      </c>
    </row>
    <row r="14823" spans="1:27" x14ac:dyDescent="0.3">
      <c r="A14823" s="43">
        <v>710406</v>
      </c>
      <c r="B14823" s="43" t="s">
        <v>9820</v>
      </c>
      <c r="C14823" s="43" t="s">
        <v>469</v>
      </c>
      <c r="E14823" s="43" t="s">
        <v>6263</v>
      </c>
      <c r="F14823" s="43" t="s">
        <v>28</v>
      </c>
      <c r="G14823" s="43">
        <v>85049</v>
      </c>
      <c r="Y14823" s="43" t="str">
        <f t="shared" si="462"/>
        <v>COMP</v>
      </c>
      <c r="AA14823" s="43">
        <f t="shared" si="463"/>
        <v>710406</v>
      </c>
    </row>
    <row r="14824" spans="1:27" x14ac:dyDescent="0.3">
      <c r="A14824" s="43">
        <v>2211103</v>
      </c>
      <c r="B14824" s="43" t="s">
        <v>9821</v>
      </c>
      <c r="C14824" s="43" t="s">
        <v>1094</v>
      </c>
      <c r="E14824" s="43" t="s">
        <v>6263</v>
      </c>
      <c r="F14824" s="43" t="s">
        <v>30</v>
      </c>
      <c r="G14824" s="43">
        <v>72061</v>
      </c>
      <c r="Y14824" s="43" t="str">
        <f t="shared" si="462"/>
        <v/>
      </c>
      <c r="AA14824" s="43" t="e">
        <f t="shared" si="463"/>
        <v>#N/A</v>
      </c>
    </row>
    <row r="14825" spans="1:27" x14ac:dyDescent="0.3">
      <c r="A14825" s="43">
        <v>1577109</v>
      </c>
      <c r="B14825" s="43" t="s">
        <v>9821</v>
      </c>
      <c r="C14825" s="43" t="s">
        <v>981</v>
      </c>
      <c r="E14825" s="43" t="s">
        <v>6263</v>
      </c>
      <c r="F14825" s="43" t="s">
        <v>30</v>
      </c>
      <c r="G14825" s="43">
        <v>53004</v>
      </c>
      <c r="Y14825" s="43" t="str">
        <f t="shared" si="462"/>
        <v/>
      </c>
      <c r="AA14825" s="43" t="e">
        <f t="shared" si="463"/>
        <v>#N/A</v>
      </c>
    </row>
    <row r="14826" spans="1:27" x14ac:dyDescent="0.3">
      <c r="A14826" s="43">
        <v>1992644</v>
      </c>
      <c r="B14826" s="43" t="s">
        <v>9822</v>
      </c>
      <c r="C14826" s="43" t="s">
        <v>617</v>
      </c>
      <c r="E14826" s="43" t="s">
        <v>6263</v>
      </c>
      <c r="F14826" s="43" t="s">
        <v>30</v>
      </c>
      <c r="G14826" s="43">
        <v>85052</v>
      </c>
      <c r="Y14826" s="43" t="str">
        <f t="shared" si="462"/>
        <v>COMP</v>
      </c>
      <c r="AA14826" s="43">
        <f t="shared" si="463"/>
        <v>1992644</v>
      </c>
    </row>
    <row r="14827" spans="1:27" x14ac:dyDescent="0.3">
      <c r="A14827" s="43">
        <v>2053325</v>
      </c>
      <c r="B14827" s="43" t="s">
        <v>9823</v>
      </c>
      <c r="C14827" s="43" t="s">
        <v>1669</v>
      </c>
      <c r="E14827" s="43" t="s">
        <v>6263</v>
      </c>
      <c r="F14827" s="43" t="s">
        <v>30</v>
      </c>
      <c r="G14827" s="43">
        <v>44052</v>
      </c>
      <c r="Y14827" s="43" t="str">
        <f t="shared" si="462"/>
        <v/>
      </c>
      <c r="AA14827" s="43" t="e">
        <f t="shared" si="463"/>
        <v>#N/A</v>
      </c>
    </row>
    <row r="14828" spans="1:27" x14ac:dyDescent="0.3">
      <c r="A14828" s="43">
        <v>171143</v>
      </c>
      <c r="B14828" s="43" t="s">
        <v>9823</v>
      </c>
      <c r="C14828" s="43" t="s">
        <v>508</v>
      </c>
      <c r="E14828" s="43" t="s">
        <v>6263</v>
      </c>
      <c r="F14828" s="43" t="s">
        <v>28</v>
      </c>
      <c r="G14828" s="43">
        <v>44015</v>
      </c>
      <c r="Y14828" s="43" t="str">
        <f t="shared" si="462"/>
        <v>COMP</v>
      </c>
      <c r="AA14828" s="43">
        <f t="shared" si="463"/>
        <v>171143</v>
      </c>
    </row>
    <row r="14829" spans="1:27" x14ac:dyDescent="0.3">
      <c r="A14829" s="43">
        <v>1989764</v>
      </c>
      <c r="B14829" s="43" t="s">
        <v>9823</v>
      </c>
      <c r="C14829" s="43" t="s">
        <v>9824</v>
      </c>
      <c r="E14829" s="43" t="s">
        <v>6263</v>
      </c>
      <c r="F14829" s="43" t="s">
        <v>30</v>
      </c>
      <c r="G14829" s="43">
        <v>44073</v>
      </c>
      <c r="Y14829" s="43" t="str">
        <f t="shared" si="462"/>
        <v/>
      </c>
      <c r="AA14829" s="43" t="e">
        <f t="shared" si="463"/>
        <v>#N/A</v>
      </c>
    </row>
    <row r="14830" spans="1:27" x14ac:dyDescent="0.3">
      <c r="A14830" s="43">
        <v>1514470</v>
      </c>
      <c r="B14830" s="43" t="s">
        <v>9825</v>
      </c>
      <c r="C14830" s="43" t="s">
        <v>1235</v>
      </c>
      <c r="E14830" s="43" t="s">
        <v>6263</v>
      </c>
      <c r="F14830" s="43" t="s">
        <v>30</v>
      </c>
      <c r="G14830" s="43">
        <v>44035</v>
      </c>
      <c r="Y14830" s="43" t="str">
        <f t="shared" si="462"/>
        <v/>
      </c>
      <c r="AA14830" s="43" t="e">
        <f t="shared" si="463"/>
        <v>#N/A</v>
      </c>
    </row>
    <row r="14831" spans="1:27" x14ac:dyDescent="0.3">
      <c r="A14831" s="43">
        <v>1445956</v>
      </c>
      <c r="B14831" s="43" t="s">
        <v>9825</v>
      </c>
      <c r="C14831" s="43" t="s">
        <v>469</v>
      </c>
      <c r="E14831" s="43" t="s">
        <v>6263</v>
      </c>
      <c r="F14831" s="43" t="s">
        <v>28</v>
      </c>
      <c r="G14831" s="43">
        <v>44035</v>
      </c>
      <c r="Y14831" s="43" t="str">
        <f t="shared" si="462"/>
        <v/>
      </c>
      <c r="AA14831" s="43" t="e">
        <f t="shared" si="463"/>
        <v>#N/A</v>
      </c>
    </row>
    <row r="14832" spans="1:27" x14ac:dyDescent="0.3">
      <c r="A14832" s="43">
        <v>1859138</v>
      </c>
      <c r="B14832" s="43" t="s">
        <v>9826</v>
      </c>
      <c r="C14832" s="43" t="s">
        <v>1514</v>
      </c>
      <c r="E14832" s="43" t="s">
        <v>6263</v>
      </c>
      <c r="F14832" s="43" t="s">
        <v>30</v>
      </c>
      <c r="G14832" s="43">
        <v>44015</v>
      </c>
      <c r="Y14832" s="43" t="str">
        <f t="shared" si="462"/>
        <v/>
      </c>
      <c r="AA14832" s="43" t="e">
        <f t="shared" si="463"/>
        <v>#N/A</v>
      </c>
    </row>
    <row r="14833" spans="1:27" x14ac:dyDescent="0.3">
      <c r="A14833" s="43">
        <v>2175409</v>
      </c>
      <c r="B14833" s="43" t="s">
        <v>9827</v>
      </c>
      <c r="C14833" s="43" t="s">
        <v>1427</v>
      </c>
      <c r="E14833" s="43" t="s">
        <v>6263</v>
      </c>
      <c r="F14833" s="43" t="s">
        <v>30</v>
      </c>
      <c r="G14833" s="43">
        <v>72080</v>
      </c>
      <c r="Y14833" s="43" t="str">
        <f t="shared" si="462"/>
        <v>COMP</v>
      </c>
      <c r="AA14833" s="43">
        <f t="shared" si="463"/>
        <v>2175409</v>
      </c>
    </row>
    <row r="14834" spans="1:27" x14ac:dyDescent="0.3">
      <c r="A14834" s="43">
        <v>2366004</v>
      </c>
      <c r="B14834" s="43" t="s">
        <v>9828</v>
      </c>
      <c r="C14834" s="43" t="s">
        <v>5397</v>
      </c>
      <c r="E14834" s="43" t="s">
        <v>29</v>
      </c>
      <c r="F14834" s="43" t="s">
        <v>28</v>
      </c>
      <c r="G14834" s="43">
        <v>44039</v>
      </c>
      <c r="Y14834" s="43" t="str">
        <f t="shared" si="462"/>
        <v>COMP</v>
      </c>
      <c r="AA14834" s="43">
        <f t="shared" si="463"/>
        <v>2366004</v>
      </c>
    </row>
    <row r="14835" spans="1:27" x14ac:dyDescent="0.3">
      <c r="A14835" s="43">
        <v>1904714</v>
      </c>
      <c r="B14835" s="43" t="s">
        <v>9829</v>
      </c>
      <c r="C14835" s="43" t="s">
        <v>618</v>
      </c>
      <c r="E14835" s="43" t="s">
        <v>6263</v>
      </c>
      <c r="F14835" s="43" t="s">
        <v>28</v>
      </c>
      <c r="G14835" s="43">
        <v>72070</v>
      </c>
      <c r="Y14835" s="43" t="str">
        <f t="shared" si="462"/>
        <v/>
      </c>
      <c r="AA14835" s="43" t="e">
        <f t="shared" si="463"/>
        <v>#N/A</v>
      </c>
    </row>
    <row r="14836" spans="1:27" x14ac:dyDescent="0.3">
      <c r="A14836" s="43">
        <v>1803071</v>
      </c>
      <c r="B14836" s="43" t="s">
        <v>9830</v>
      </c>
      <c r="C14836" s="43" t="s">
        <v>195</v>
      </c>
      <c r="E14836" s="43" t="s">
        <v>6263</v>
      </c>
      <c r="F14836" s="43" t="s">
        <v>30</v>
      </c>
      <c r="G14836" s="43">
        <v>85033</v>
      </c>
      <c r="Y14836" s="43" t="str">
        <f t="shared" si="462"/>
        <v/>
      </c>
      <c r="AA14836" s="43" t="e">
        <f t="shared" si="463"/>
        <v>#N/A</v>
      </c>
    </row>
    <row r="14837" spans="1:27" x14ac:dyDescent="0.3">
      <c r="A14837" s="43">
        <v>432634</v>
      </c>
      <c r="B14837" s="43" t="s">
        <v>9831</v>
      </c>
      <c r="C14837" s="43" t="s">
        <v>469</v>
      </c>
      <c r="E14837" s="43" t="s">
        <v>6263</v>
      </c>
      <c r="F14837" s="43" t="s">
        <v>28</v>
      </c>
      <c r="G14837" s="43">
        <v>49067</v>
      </c>
      <c r="Y14837" s="43" t="str">
        <f t="shared" si="462"/>
        <v/>
      </c>
      <c r="AA14837" s="43" t="e">
        <f t="shared" si="463"/>
        <v>#N/A</v>
      </c>
    </row>
    <row r="14838" spans="1:27" x14ac:dyDescent="0.3">
      <c r="A14838" s="43">
        <v>1604190</v>
      </c>
      <c r="B14838" s="43" t="s">
        <v>9832</v>
      </c>
      <c r="C14838" s="43" t="s">
        <v>2300</v>
      </c>
      <c r="E14838" s="43" t="s">
        <v>35</v>
      </c>
      <c r="F14838" s="43" t="s">
        <v>30</v>
      </c>
      <c r="G14838" s="43">
        <v>44094</v>
      </c>
      <c r="Y14838" s="43" t="str">
        <f t="shared" si="462"/>
        <v>COMP</v>
      </c>
      <c r="AA14838" s="43">
        <f t="shared" si="463"/>
        <v>1604190</v>
      </c>
    </row>
    <row r="14839" spans="1:27" x14ac:dyDescent="0.3">
      <c r="A14839" s="43">
        <v>1102973</v>
      </c>
      <c r="B14839" s="43" t="s">
        <v>9832</v>
      </c>
      <c r="C14839" s="43" t="s">
        <v>1896</v>
      </c>
      <c r="E14839" s="43" t="s">
        <v>6263</v>
      </c>
      <c r="F14839" s="43" t="s">
        <v>28</v>
      </c>
      <c r="G14839" s="43">
        <v>49039</v>
      </c>
      <c r="Y14839" s="43" t="str">
        <f t="shared" si="462"/>
        <v/>
      </c>
      <c r="AA14839" s="43" t="e">
        <f t="shared" si="463"/>
        <v>#N/A</v>
      </c>
    </row>
    <row r="14840" spans="1:27" x14ac:dyDescent="0.3">
      <c r="A14840" s="43">
        <v>1604193</v>
      </c>
      <c r="B14840" s="43" t="s">
        <v>9832</v>
      </c>
      <c r="C14840" s="43" t="s">
        <v>606</v>
      </c>
      <c r="E14840" s="43" t="s">
        <v>34</v>
      </c>
      <c r="F14840" s="43" t="s">
        <v>28</v>
      </c>
      <c r="G14840" s="43">
        <v>44094</v>
      </c>
      <c r="Y14840" s="43" t="str">
        <f t="shared" si="462"/>
        <v>COMP</v>
      </c>
      <c r="AA14840" s="43">
        <f t="shared" si="463"/>
        <v>1604193</v>
      </c>
    </row>
    <row r="14841" spans="1:27" x14ac:dyDescent="0.3">
      <c r="A14841" s="43">
        <v>2363088</v>
      </c>
      <c r="B14841" s="43" t="s">
        <v>9833</v>
      </c>
      <c r="C14841" s="43" t="s">
        <v>195</v>
      </c>
      <c r="E14841" s="43" t="s">
        <v>6263</v>
      </c>
      <c r="F14841" s="43" t="s">
        <v>30</v>
      </c>
      <c r="G14841" s="43">
        <v>44105</v>
      </c>
      <c r="Y14841" s="43" t="str">
        <f t="shared" si="462"/>
        <v/>
      </c>
      <c r="AA14841" s="43" t="e">
        <f t="shared" si="463"/>
        <v>#N/A</v>
      </c>
    </row>
    <row r="14842" spans="1:27" x14ac:dyDescent="0.3">
      <c r="A14842" s="43">
        <v>2366005</v>
      </c>
      <c r="B14842" s="43" t="s">
        <v>9834</v>
      </c>
      <c r="C14842" s="43" t="s">
        <v>717</v>
      </c>
      <c r="E14842" s="43" t="s">
        <v>29</v>
      </c>
      <c r="F14842" s="43" t="s">
        <v>30</v>
      </c>
      <c r="G14842" s="43">
        <v>44039</v>
      </c>
      <c r="Y14842" s="43" t="str">
        <f t="shared" si="462"/>
        <v/>
      </c>
      <c r="AA14842" s="43" t="e">
        <f t="shared" si="463"/>
        <v>#N/A</v>
      </c>
    </row>
    <row r="14843" spans="1:27" x14ac:dyDescent="0.3">
      <c r="A14843" s="43">
        <v>695556</v>
      </c>
      <c r="B14843" s="43" t="s">
        <v>9835</v>
      </c>
      <c r="C14843" s="43" t="s">
        <v>226</v>
      </c>
      <c r="E14843" s="43" t="s">
        <v>6263</v>
      </c>
      <c r="F14843" s="43" t="s">
        <v>30</v>
      </c>
      <c r="G14843" s="43">
        <v>44074</v>
      </c>
      <c r="Y14843" s="43" t="str">
        <f t="shared" si="462"/>
        <v/>
      </c>
      <c r="AA14843" s="43" t="e">
        <f t="shared" si="463"/>
        <v>#N/A</v>
      </c>
    </row>
    <row r="14844" spans="1:27" x14ac:dyDescent="0.3">
      <c r="A14844" s="43">
        <v>1971618</v>
      </c>
      <c r="B14844" s="43" t="s">
        <v>9835</v>
      </c>
      <c r="C14844" s="43" t="s">
        <v>422</v>
      </c>
      <c r="E14844" s="43" t="s">
        <v>6263</v>
      </c>
      <c r="F14844" s="43" t="s">
        <v>28</v>
      </c>
      <c r="G14844" s="43">
        <v>49066</v>
      </c>
      <c r="Y14844" s="43" t="str">
        <f t="shared" si="462"/>
        <v/>
      </c>
      <c r="AA14844" s="43" t="e">
        <f t="shared" si="463"/>
        <v>#N/A</v>
      </c>
    </row>
    <row r="14845" spans="1:27" x14ac:dyDescent="0.3">
      <c r="A14845" s="43">
        <v>1754805</v>
      </c>
      <c r="B14845" s="43" t="s">
        <v>9836</v>
      </c>
      <c r="C14845" s="43" t="s">
        <v>223</v>
      </c>
      <c r="E14845" s="43" t="s">
        <v>6263</v>
      </c>
      <c r="F14845" s="43" t="s">
        <v>28</v>
      </c>
      <c r="G14845" s="43">
        <v>85022</v>
      </c>
      <c r="Y14845" s="43" t="str">
        <f t="shared" si="462"/>
        <v/>
      </c>
      <c r="AA14845" s="43" t="e">
        <f t="shared" si="463"/>
        <v>#N/A</v>
      </c>
    </row>
    <row r="14846" spans="1:27" x14ac:dyDescent="0.3">
      <c r="A14846" s="43">
        <v>2414104</v>
      </c>
      <c r="B14846" s="43" t="s">
        <v>9837</v>
      </c>
      <c r="C14846" s="43" t="s">
        <v>250</v>
      </c>
      <c r="E14846" s="43" t="s">
        <v>6263</v>
      </c>
      <c r="F14846" s="43" t="s">
        <v>28</v>
      </c>
      <c r="G14846" s="43">
        <v>49006</v>
      </c>
      <c r="Y14846" s="43" t="str">
        <f t="shared" si="462"/>
        <v/>
      </c>
      <c r="AA14846" s="43" t="e">
        <f t="shared" si="463"/>
        <v>#N/A</v>
      </c>
    </row>
    <row r="14847" spans="1:27" x14ac:dyDescent="0.3">
      <c r="A14847" s="43">
        <v>1174652</v>
      </c>
      <c r="B14847" s="43" t="s">
        <v>9838</v>
      </c>
      <c r="C14847" s="43" t="s">
        <v>375</v>
      </c>
      <c r="E14847" s="43" t="s">
        <v>6263</v>
      </c>
      <c r="F14847" s="43" t="s">
        <v>28</v>
      </c>
      <c r="G14847" s="43">
        <v>85017</v>
      </c>
      <c r="Y14847" s="43" t="str">
        <f t="shared" si="462"/>
        <v/>
      </c>
      <c r="AA14847" s="43" t="e">
        <f t="shared" si="463"/>
        <v>#N/A</v>
      </c>
    </row>
    <row r="14848" spans="1:27" x14ac:dyDescent="0.3">
      <c r="A14848" s="43">
        <v>2246088</v>
      </c>
      <c r="B14848" s="43" t="s">
        <v>9839</v>
      </c>
      <c r="C14848" s="43" t="s">
        <v>361</v>
      </c>
      <c r="E14848" s="43" t="s">
        <v>29</v>
      </c>
      <c r="F14848" s="43" t="s">
        <v>28</v>
      </c>
      <c r="G14848" s="43">
        <v>44045</v>
      </c>
      <c r="Y14848" s="43" t="str">
        <f t="shared" si="462"/>
        <v/>
      </c>
      <c r="AA14848" s="43" t="e">
        <f t="shared" si="463"/>
        <v>#N/A</v>
      </c>
    </row>
    <row r="14849" spans="1:27" x14ac:dyDescent="0.3">
      <c r="A14849" s="43">
        <v>1768039</v>
      </c>
      <c r="B14849" s="43" t="s">
        <v>9840</v>
      </c>
      <c r="C14849" s="43" t="s">
        <v>694</v>
      </c>
      <c r="E14849" s="43" t="s">
        <v>35</v>
      </c>
      <c r="F14849" s="43" t="s">
        <v>30</v>
      </c>
      <c r="G14849" s="43">
        <v>44068</v>
      </c>
      <c r="Y14849" s="43" t="str">
        <f t="shared" si="462"/>
        <v>COMP</v>
      </c>
      <c r="AA14849" s="43">
        <f t="shared" si="463"/>
        <v>1768039</v>
      </c>
    </row>
    <row r="14850" spans="1:27" x14ac:dyDescent="0.3">
      <c r="A14850" s="43">
        <v>2151573</v>
      </c>
      <c r="B14850" s="43" t="s">
        <v>9841</v>
      </c>
      <c r="C14850" s="43" t="s">
        <v>580</v>
      </c>
      <c r="E14850" s="43" t="s">
        <v>6263</v>
      </c>
      <c r="F14850" s="43" t="s">
        <v>30</v>
      </c>
      <c r="G14850" s="43">
        <v>44079</v>
      </c>
      <c r="Y14850" s="43" t="str">
        <f t="shared" ref="Y14850:Y14913" si="464">IF(ISERROR(AA14850)=FALSE,"COMP","")</f>
        <v/>
      </c>
      <c r="AA14850" s="43" t="e">
        <f t="shared" si="463"/>
        <v>#N/A</v>
      </c>
    </row>
    <row r="14851" spans="1:27" x14ac:dyDescent="0.3">
      <c r="A14851" s="43">
        <v>2006574</v>
      </c>
      <c r="B14851" s="43" t="s">
        <v>3235</v>
      </c>
      <c r="C14851" s="43" t="s">
        <v>1287</v>
      </c>
      <c r="E14851" s="43" t="s">
        <v>6263</v>
      </c>
      <c r="F14851" s="43" t="s">
        <v>30</v>
      </c>
      <c r="G14851" s="43">
        <v>53013</v>
      </c>
      <c r="Y14851" s="43" t="str">
        <f t="shared" si="464"/>
        <v/>
      </c>
      <c r="AA14851" s="43" t="e">
        <f t="shared" ref="AA14851:AA14914" si="465">VLOOKUP(A14851,Z:Z,1,FALSE)</f>
        <v>#N/A</v>
      </c>
    </row>
    <row r="14852" spans="1:27" x14ac:dyDescent="0.3">
      <c r="A14852" s="43">
        <v>2343263</v>
      </c>
      <c r="B14852" s="43" t="s">
        <v>3235</v>
      </c>
      <c r="C14852" s="43" t="s">
        <v>530</v>
      </c>
      <c r="E14852" s="43" t="s">
        <v>6263</v>
      </c>
      <c r="F14852" s="43" t="s">
        <v>30</v>
      </c>
      <c r="G14852" s="43">
        <v>53061</v>
      </c>
      <c r="Y14852" s="43" t="str">
        <f t="shared" si="464"/>
        <v/>
      </c>
      <c r="AA14852" s="43" t="e">
        <f t="shared" si="465"/>
        <v>#N/A</v>
      </c>
    </row>
    <row r="14853" spans="1:27" x14ac:dyDescent="0.3">
      <c r="A14853" s="43">
        <v>767646</v>
      </c>
      <c r="B14853" s="43" t="s">
        <v>3235</v>
      </c>
      <c r="C14853" s="43" t="s">
        <v>940</v>
      </c>
      <c r="E14853" s="43" t="s">
        <v>6263</v>
      </c>
      <c r="F14853" s="43" t="s">
        <v>30</v>
      </c>
      <c r="G14853" s="43">
        <v>44073</v>
      </c>
      <c r="Y14853" s="43" t="str">
        <f t="shared" si="464"/>
        <v/>
      </c>
      <c r="AA14853" s="43" t="e">
        <f t="shared" si="465"/>
        <v>#N/A</v>
      </c>
    </row>
    <row r="14854" spans="1:27" x14ac:dyDescent="0.3">
      <c r="A14854" s="43">
        <v>2355803</v>
      </c>
      <c r="B14854" s="43" t="s">
        <v>3236</v>
      </c>
      <c r="C14854" s="43" t="s">
        <v>4347</v>
      </c>
      <c r="E14854" s="43" t="s">
        <v>6263</v>
      </c>
      <c r="F14854" s="43" t="s">
        <v>30</v>
      </c>
      <c r="G14854" s="43">
        <v>44035</v>
      </c>
      <c r="Y14854" s="43" t="str">
        <f t="shared" si="464"/>
        <v/>
      </c>
      <c r="AA14854" s="43" t="e">
        <f t="shared" si="465"/>
        <v>#N/A</v>
      </c>
    </row>
    <row r="14855" spans="1:27" x14ac:dyDescent="0.3">
      <c r="A14855" s="43">
        <v>2309977</v>
      </c>
      <c r="B14855" s="43" t="s">
        <v>3236</v>
      </c>
      <c r="C14855" s="43" t="s">
        <v>541</v>
      </c>
      <c r="E14855" s="43" t="s">
        <v>29</v>
      </c>
      <c r="F14855" s="43" t="s">
        <v>28</v>
      </c>
      <c r="G14855" s="43">
        <v>53058</v>
      </c>
      <c r="Y14855" s="43" t="str">
        <f t="shared" si="464"/>
        <v/>
      </c>
      <c r="AA14855" s="43" t="e">
        <f t="shared" si="465"/>
        <v>#N/A</v>
      </c>
    </row>
    <row r="14856" spans="1:27" x14ac:dyDescent="0.3">
      <c r="A14856" s="43">
        <v>1681082</v>
      </c>
      <c r="B14856" s="43" t="s">
        <v>9842</v>
      </c>
      <c r="C14856" s="43" t="s">
        <v>466</v>
      </c>
      <c r="E14856" s="43" t="s">
        <v>6263</v>
      </c>
      <c r="F14856" s="43" t="s">
        <v>28</v>
      </c>
      <c r="G14856" s="43">
        <v>44012</v>
      </c>
      <c r="Y14856" s="43" t="str">
        <f t="shared" si="464"/>
        <v/>
      </c>
      <c r="AA14856" s="43" t="e">
        <f t="shared" si="465"/>
        <v>#N/A</v>
      </c>
    </row>
    <row r="14857" spans="1:27" x14ac:dyDescent="0.3">
      <c r="A14857" s="43">
        <v>1722633</v>
      </c>
      <c r="B14857" s="43" t="s">
        <v>9842</v>
      </c>
      <c r="C14857" s="43" t="s">
        <v>214</v>
      </c>
      <c r="E14857" s="43" t="s">
        <v>6263</v>
      </c>
      <c r="F14857" s="43" t="s">
        <v>30</v>
      </c>
      <c r="G14857" s="43">
        <v>44094</v>
      </c>
      <c r="Y14857" s="43" t="str">
        <f t="shared" si="464"/>
        <v/>
      </c>
      <c r="AA14857" s="43" t="e">
        <f t="shared" si="465"/>
        <v>#N/A</v>
      </c>
    </row>
    <row r="14858" spans="1:27" x14ac:dyDescent="0.3">
      <c r="A14858" s="43">
        <v>813401</v>
      </c>
      <c r="B14858" s="43" t="s">
        <v>9843</v>
      </c>
      <c r="C14858" s="43" t="s">
        <v>399</v>
      </c>
      <c r="E14858" s="43" t="s">
        <v>6263</v>
      </c>
      <c r="F14858" s="43" t="s">
        <v>28</v>
      </c>
      <c r="G14858" s="43">
        <v>44068</v>
      </c>
      <c r="Y14858" s="43" t="str">
        <f t="shared" si="464"/>
        <v>COMP</v>
      </c>
      <c r="AA14858" s="43">
        <f t="shared" si="465"/>
        <v>813401</v>
      </c>
    </row>
    <row r="14859" spans="1:27" x14ac:dyDescent="0.3">
      <c r="A14859" s="43">
        <v>2079173</v>
      </c>
      <c r="B14859" s="43" t="s">
        <v>3238</v>
      </c>
      <c r="C14859" s="43" t="s">
        <v>617</v>
      </c>
      <c r="E14859" s="43" t="s">
        <v>6263</v>
      </c>
      <c r="F14859" s="43" t="s">
        <v>30</v>
      </c>
      <c r="G14859" s="43">
        <v>49004</v>
      </c>
      <c r="Y14859" s="43" t="str">
        <f t="shared" si="464"/>
        <v>COMP</v>
      </c>
      <c r="AA14859" s="43">
        <f t="shared" si="465"/>
        <v>2079173</v>
      </c>
    </row>
    <row r="14860" spans="1:27" x14ac:dyDescent="0.3">
      <c r="A14860" s="43">
        <v>1874365</v>
      </c>
      <c r="B14860" s="43" t="s">
        <v>3238</v>
      </c>
      <c r="C14860" s="43" t="s">
        <v>230</v>
      </c>
      <c r="E14860" s="43" t="s">
        <v>6263</v>
      </c>
      <c r="F14860" s="43" t="s">
        <v>28</v>
      </c>
      <c r="G14860" s="43">
        <v>49064</v>
      </c>
      <c r="Y14860" s="43" t="str">
        <f t="shared" si="464"/>
        <v>COMP</v>
      </c>
      <c r="AA14860" s="43">
        <f t="shared" si="465"/>
        <v>1874365</v>
      </c>
    </row>
    <row r="14861" spans="1:27" x14ac:dyDescent="0.3">
      <c r="A14861" s="43">
        <v>1680623</v>
      </c>
      <c r="B14861" s="43" t="s">
        <v>3238</v>
      </c>
      <c r="C14861" s="43" t="s">
        <v>421</v>
      </c>
      <c r="E14861" s="43" t="s">
        <v>6263</v>
      </c>
      <c r="F14861" s="43" t="s">
        <v>30</v>
      </c>
      <c r="G14861" s="43">
        <v>53013</v>
      </c>
      <c r="Y14861" s="43" t="str">
        <f t="shared" si="464"/>
        <v/>
      </c>
      <c r="AA14861" s="43" t="e">
        <f t="shared" si="465"/>
        <v>#N/A</v>
      </c>
    </row>
    <row r="14862" spans="1:27" x14ac:dyDescent="0.3">
      <c r="A14862" s="43">
        <v>1889425</v>
      </c>
      <c r="B14862" s="43" t="s">
        <v>3238</v>
      </c>
      <c r="C14862" s="43" t="s">
        <v>646</v>
      </c>
      <c r="E14862" s="43" t="s">
        <v>35</v>
      </c>
      <c r="F14862" s="43" t="s">
        <v>30</v>
      </c>
      <c r="G14862" s="43">
        <v>49064</v>
      </c>
      <c r="Y14862" s="43" t="str">
        <f t="shared" si="464"/>
        <v>COMP</v>
      </c>
      <c r="AA14862" s="43">
        <f t="shared" si="465"/>
        <v>1889425</v>
      </c>
    </row>
    <row r="14863" spans="1:27" x14ac:dyDescent="0.3">
      <c r="A14863" s="43">
        <v>2180638</v>
      </c>
      <c r="B14863" s="43" t="s">
        <v>3238</v>
      </c>
      <c r="C14863" s="43" t="s">
        <v>318</v>
      </c>
      <c r="E14863" s="43" t="s">
        <v>29</v>
      </c>
      <c r="F14863" s="43" t="s">
        <v>28</v>
      </c>
      <c r="G14863" s="43">
        <v>44045</v>
      </c>
      <c r="Y14863" s="43" t="str">
        <f t="shared" si="464"/>
        <v>COMP</v>
      </c>
      <c r="AA14863" s="43">
        <f t="shared" si="465"/>
        <v>2180638</v>
      </c>
    </row>
    <row r="14864" spans="1:27" x14ac:dyDescent="0.3">
      <c r="A14864" s="43">
        <v>367110</v>
      </c>
      <c r="B14864" s="43" t="s">
        <v>3238</v>
      </c>
      <c r="C14864" s="43" t="s">
        <v>466</v>
      </c>
      <c r="E14864" s="43" t="s">
        <v>6263</v>
      </c>
      <c r="F14864" s="43" t="s">
        <v>28</v>
      </c>
      <c r="G14864" s="43">
        <v>53063</v>
      </c>
      <c r="Y14864" s="43" t="str">
        <f t="shared" si="464"/>
        <v>COMP</v>
      </c>
      <c r="AA14864" s="43">
        <f t="shared" si="465"/>
        <v>367110</v>
      </c>
    </row>
    <row r="14865" spans="1:27" x14ac:dyDescent="0.3">
      <c r="A14865" s="43">
        <v>1219964</v>
      </c>
      <c r="B14865" s="43" t="s">
        <v>3238</v>
      </c>
      <c r="C14865" s="43" t="s">
        <v>7419</v>
      </c>
      <c r="E14865" s="43" t="s">
        <v>31</v>
      </c>
      <c r="F14865" s="43" t="s">
        <v>28</v>
      </c>
      <c r="G14865" s="43">
        <v>44013</v>
      </c>
      <c r="Y14865" s="43" t="str">
        <f t="shared" si="464"/>
        <v>COMP</v>
      </c>
      <c r="AA14865" s="43">
        <f t="shared" si="465"/>
        <v>1219964</v>
      </c>
    </row>
    <row r="14866" spans="1:27" x14ac:dyDescent="0.3">
      <c r="A14866" s="43">
        <v>1527730</v>
      </c>
      <c r="B14866" s="43" t="s">
        <v>3238</v>
      </c>
      <c r="C14866" s="43" t="s">
        <v>571</v>
      </c>
      <c r="E14866" s="43" t="s">
        <v>34</v>
      </c>
      <c r="F14866" s="43" t="s">
        <v>28</v>
      </c>
      <c r="G14866" s="43">
        <v>44072</v>
      </c>
      <c r="Y14866" s="43" t="str">
        <f t="shared" si="464"/>
        <v>COMP</v>
      </c>
      <c r="AA14866" s="43">
        <f t="shared" si="465"/>
        <v>1527730</v>
      </c>
    </row>
    <row r="14867" spans="1:27" x14ac:dyDescent="0.3">
      <c r="A14867" s="43">
        <v>1557924</v>
      </c>
      <c r="B14867" s="43" t="s">
        <v>3238</v>
      </c>
      <c r="C14867" s="43" t="s">
        <v>2426</v>
      </c>
      <c r="E14867" s="43" t="s">
        <v>6263</v>
      </c>
      <c r="F14867" s="43" t="s">
        <v>30</v>
      </c>
      <c r="G14867" s="43">
        <v>53061</v>
      </c>
      <c r="Y14867" s="43" t="str">
        <f t="shared" si="464"/>
        <v/>
      </c>
      <c r="AA14867" s="43" t="e">
        <f t="shared" si="465"/>
        <v>#N/A</v>
      </c>
    </row>
    <row r="14868" spans="1:27" x14ac:dyDescent="0.3">
      <c r="A14868" s="43">
        <v>1378910</v>
      </c>
      <c r="B14868" s="43" t="s">
        <v>3238</v>
      </c>
      <c r="C14868" s="43" t="s">
        <v>427</v>
      </c>
      <c r="E14868" s="43" t="s">
        <v>6263</v>
      </c>
      <c r="F14868" s="43" t="s">
        <v>28</v>
      </c>
      <c r="G14868" s="43">
        <v>44013</v>
      </c>
      <c r="Y14868" s="43" t="str">
        <f t="shared" si="464"/>
        <v>COMP</v>
      </c>
      <c r="AA14868" s="43">
        <f t="shared" si="465"/>
        <v>1378910</v>
      </c>
    </row>
    <row r="14869" spans="1:27" x14ac:dyDescent="0.3">
      <c r="A14869" s="43">
        <v>1377656</v>
      </c>
      <c r="B14869" s="43" t="s">
        <v>3238</v>
      </c>
      <c r="C14869" s="43" t="s">
        <v>202</v>
      </c>
      <c r="E14869" s="43" t="s">
        <v>6263</v>
      </c>
      <c r="F14869" s="43" t="s">
        <v>28</v>
      </c>
      <c r="G14869" s="43">
        <v>44072</v>
      </c>
      <c r="Y14869" s="43" t="str">
        <f t="shared" si="464"/>
        <v/>
      </c>
      <c r="AA14869" s="43" t="e">
        <f t="shared" si="465"/>
        <v>#N/A</v>
      </c>
    </row>
    <row r="14870" spans="1:27" x14ac:dyDescent="0.3">
      <c r="A14870" s="43">
        <v>1466355</v>
      </c>
      <c r="B14870" s="43" t="s">
        <v>9844</v>
      </c>
      <c r="C14870" s="43" t="s">
        <v>4219</v>
      </c>
      <c r="E14870" s="43" t="s">
        <v>6263</v>
      </c>
      <c r="F14870" s="43" t="s">
        <v>28</v>
      </c>
      <c r="G14870" s="43">
        <v>85067</v>
      </c>
      <c r="Y14870" s="43" t="str">
        <f t="shared" si="464"/>
        <v/>
      </c>
      <c r="AA14870" s="43" t="e">
        <f t="shared" si="465"/>
        <v>#N/A</v>
      </c>
    </row>
    <row r="14871" spans="1:27" x14ac:dyDescent="0.3">
      <c r="A14871" s="43">
        <v>1754761</v>
      </c>
      <c r="B14871" s="43" t="s">
        <v>9845</v>
      </c>
      <c r="C14871" s="43" t="s">
        <v>512</v>
      </c>
      <c r="E14871" s="43" t="s">
        <v>29</v>
      </c>
      <c r="F14871" s="43" t="s">
        <v>28</v>
      </c>
      <c r="G14871" s="43">
        <v>49002</v>
      </c>
      <c r="Y14871" s="43" t="str">
        <f t="shared" si="464"/>
        <v>COMP</v>
      </c>
      <c r="AA14871" s="43">
        <f t="shared" si="465"/>
        <v>1754761</v>
      </c>
    </row>
    <row r="14872" spans="1:27" x14ac:dyDescent="0.3">
      <c r="A14872" s="43">
        <v>1863355</v>
      </c>
      <c r="B14872" s="43" t="s">
        <v>9845</v>
      </c>
      <c r="C14872" s="43" t="s">
        <v>436</v>
      </c>
      <c r="E14872" s="43" t="s">
        <v>29</v>
      </c>
      <c r="F14872" s="43" t="s">
        <v>28</v>
      </c>
      <c r="G14872" s="43">
        <v>49002</v>
      </c>
      <c r="Y14872" s="43" t="str">
        <f t="shared" si="464"/>
        <v>COMP</v>
      </c>
      <c r="AA14872" s="43">
        <f t="shared" si="465"/>
        <v>1863355</v>
      </c>
    </row>
    <row r="14873" spans="1:27" x14ac:dyDescent="0.3">
      <c r="A14873" s="43">
        <v>1653881</v>
      </c>
      <c r="B14873" s="43" t="s">
        <v>9845</v>
      </c>
      <c r="C14873" s="43" t="s">
        <v>2021</v>
      </c>
      <c r="E14873" s="43" t="s">
        <v>6263</v>
      </c>
      <c r="F14873" s="43" t="s">
        <v>30</v>
      </c>
      <c r="G14873" s="43">
        <v>49002</v>
      </c>
      <c r="Y14873" s="43" t="str">
        <f t="shared" si="464"/>
        <v/>
      </c>
      <c r="AA14873" s="43" t="e">
        <f t="shared" si="465"/>
        <v>#N/A</v>
      </c>
    </row>
    <row r="14874" spans="1:27" x14ac:dyDescent="0.3">
      <c r="A14874" s="43">
        <v>1575138</v>
      </c>
      <c r="B14874" s="43" t="s">
        <v>9846</v>
      </c>
      <c r="C14874" s="43" t="s">
        <v>829</v>
      </c>
      <c r="E14874" s="43" t="s">
        <v>6263</v>
      </c>
      <c r="F14874" s="43" t="s">
        <v>28</v>
      </c>
      <c r="G14874" s="43">
        <v>85031</v>
      </c>
      <c r="Y14874" s="43" t="str">
        <f t="shared" si="464"/>
        <v/>
      </c>
      <c r="AA14874" s="43" t="e">
        <f t="shared" si="465"/>
        <v>#N/A</v>
      </c>
    </row>
    <row r="14875" spans="1:27" x14ac:dyDescent="0.3">
      <c r="A14875" s="43">
        <v>1271912</v>
      </c>
      <c r="B14875" s="43" t="s">
        <v>9847</v>
      </c>
      <c r="C14875" s="43" t="s">
        <v>351</v>
      </c>
      <c r="E14875" s="43" t="s">
        <v>6263</v>
      </c>
      <c r="F14875" s="43" t="s">
        <v>30</v>
      </c>
      <c r="G14875" s="43">
        <v>44098</v>
      </c>
      <c r="Y14875" s="43" t="str">
        <f t="shared" si="464"/>
        <v/>
      </c>
      <c r="AA14875" s="43" t="e">
        <f t="shared" si="465"/>
        <v>#N/A</v>
      </c>
    </row>
    <row r="14876" spans="1:27" x14ac:dyDescent="0.3">
      <c r="A14876" s="43">
        <v>2262607</v>
      </c>
      <c r="B14876" s="43" t="s">
        <v>9848</v>
      </c>
      <c r="C14876" s="43" t="s">
        <v>1055</v>
      </c>
      <c r="E14876" s="43" t="s">
        <v>6263</v>
      </c>
      <c r="F14876" s="43" t="s">
        <v>30</v>
      </c>
      <c r="G14876" s="43">
        <v>85033</v>
      </c>
      <c r="Y14876" s="43" t="str">
        <f t="shared" si="464"/>
        <v/>
      </c>
      <c r="AA14876" s="43" t="e">
        <f t="shared" si="465"/>
        <v>#N/A</v>
      </c>
    </row>
    <row r="14877" spans="1:27" x14ac:dyDescent="0.3">
      <c r="A14877" s="43">
        <v>1754547</v>
      </c>
      <c r="B14877" s="43" t="s">
        <v>9849</v>
      </c>
      <c r="C14877" s="43" t="s">
        <v>235</v>
      </c>
      <c r="E14877" s="43" t="s">
        <v>29</v>
      </c>
      <c r="F14877" s="43" t="s">
        <v>28</v>
      </c>
      <c r="G14877" s="43">
        <v>49001</v>
      </c>
      <c r="Y14877" s="43" t="str">
        <f t="shared" si="464"/>
        <v/>
      </c>
      <c r="AA14877" s="43" t="e">
        <f t="shared" si="465"/>
        <v>#N/A</v>
      </c>
    </row>
    <row r="14878" spans="1:27" x14ac:dyDescent="0.3">
      <c r="A14878" s="43">
        <v>1305882</v>
      </c>
      <c r="B14878" s="43" t="s">
        <v>9849</v>
      </c>
      <c r="C14878" s="43" t="s">
        <v>436</v>
      </c>
      <c r="E14878" s="43" t="s">
        <v>31</v>
      </c>
      <c r="F14878" s="43" t="s">
        <v>28</v>
      </c>
      <c r="G14878" s="43">
        <v>49002</v>
      </c>
      <c r="Y14878" s="43" t="str">
        <f t="shared" si="464"/>
        <v>COMP</v>
      </c>
      <c r="AA14878" s="43">
        <f t="shared" si="465"/>
        <v>1305882</v>
      </c>
    </row>
    <row r="14879" spans="1:27" x14ac:dyDescent="0.3">
      <c r="A14879" s="43">
        <v>1609259</v>
      </c>
      <c r="B14879" s="43" t="s">
        <v>9849</v>
      </c>
      <c r="C14879" s="43" t="s">
        <v>1772</v>
      </c>
      <c r="E14879" s="43" t="s">
        <v>35</v>
      </c>
      <c r="F14879" s="43" t="s">
        <v>30</v>
      </c>
      <c r="G14879" s="43">
        <v>85012</v>
      </c>
      <c r="Y14879" s="43" t="str">
        <f t="shared" si="464"/>
        <v>COMP</v>
      </c>
      <c r="AA14879" s="43">
        <f t="shared" si="465"/>
        <v>1609259</v>
      </c>
    </row>
    <row r="14880" spans="1:27" x14ac:dyDescent="0.3">
      <c r="A14880" s="43">
        <v>251045</v>
      </c>
      <c r="B14880" s="43" t="s">
        <v>9849</v>
      </c>
      <c r="C14880" s="43" t="s">
        <v>397</v>
      </c>
      <c r="E14880" s="43" t="s">
        <v>6263</v>
      </c>
      <c r="F14880" s="43" t="s">
        <v>28</v>
      </c>
      <c r="G14880" s="43">
        <v>49006</v>
      </c>
      <c r="Y14880" s="43" t="str">
        <f t="shared" si="464"/>
        <v>COMP</v>
      </c>
      <c r="AA14880" s="43">
        <f t="shared" si="465"/>
        <v>251045</v>
      </c>
    </row>
    <row r="14881" spans="1:27" x14ac:dyDescent="0.3">
      <c r="A14881" s="43">
        <v>1972129</v>
      </c>
      <c r="B14881" s="43" t="s">
        <v>9849</v>
      </c>
      <c r="C14881" s="43" t="s">
        <v>722</v>
      </c>
      <c r="E14881" s="43" t="s">
        <v>29</v>
      </c>
      <c r="F14881" s="43" t="s">
        <v>28</v>
      </c>
      <c r="G14881" s="43">
        <v>49002</v>
      </c>
      <c r="Y14881" s="43" t="str">
        <f t="shared" si="464"/>
        <v/>
      </c>
      <c r="AA14881" s="43" t="e">
        <f t="shared" si="465"/>
        <v>#N/A</v>
      </c>
    </row>
    <row r="14882" spans="1:27" x14ac:dyDescent="0.3">
      <c r="A14882" s="43">
        <v>1878874</v>
      </c>
      <c r="B14882" s="43" t="s">
        <v>9849</v>
      </c>
      <c r="C14882" s="43" t="s">
        <v>408</v>
      </c>
      <c r="E14882" s="43" t="s">
        <v>6263</v>
      </c>
      <c r="F14882" s="43" t="s">
        <v>30</v>
      </c>
      <c r="G14882" s="43">
        <v>49002</v>
      </c>
      <c r="Y14882" s="43" t="str">
        <f t="shared" si="464"/>
        <v/>
      </c>
      <c r="AA14882" s="43" t="e">
        <f t="shared" si="465"/>
        <v>#N/A</v>
      </c>
    </row>
    <row r="14883" spans="1:27" x14ac:dyDescent="0.3">
      <c r="A14883" s="43">
        <v>1888200</v>
      </c>
      <c r="B14883" s="43" t="s">
        <v>9850</v>
      </c>
      <c r="C14883" s="43" t="s">
        <v>829</v>
      </c>
      <c r="E14883" s="43" t="s">
        <v>6263</v>
      </c>
      <c r="F14883" s="43" t="s">
        <v>28</v>
      </c>
      <c r="G14883" s="43">
        <v>44075</v>
      </c>
      <c r="Y14883" s="43" t="str">
        <f t="shared" si="464"/>
        <v/>
      </c>
      <c r="AA14883" s="43" t="e">
        <f t="shared" si="465"/>
        <v>#N/A</v>
      </c>
    </row>
    <row r="14884" spans="1:27" x14ac:dyDescent="0.3">
      <c r="A14884" s="43">
        <v>789184</v>
      </c>
      <c r="B14884" s="43" t="s">
        <v>3241</v>
      </c>
      <c r="C14884" s="43" t="s">
        <v>274</v>
      </c>
      <c r="E14884" s="43" t="s">
        <v>6263</v>
      </c>
      <c r="F14884" s="43" t="s">
        <v>28</v>
      </c>
      <c r="G14884" s="43">
        <v>49064</v>
      </c>
      <c r="Y14884" s="43" t="str">
        <f t="shared" si="464"/>
        <v/>
      </c>
      <c r="AA14884" s="43" t="e">
        <f t="shared" si="465"/>
        <v>#N/A</v>
      </c>
    </row>
    <row r="14885" spans="1:27" x14ac:dyDescent="0.3">
      <c r="A14885" s="43">
        <v>2152430</v>
      </c>
      <c r="B14885" s="43" t="s">
        <v>9851</v>
      </c>
      <c r="C14885" s="43" t="s">
        <v>408</v>
      </c>
      <c r="E14885" s="43" t="s">
        <v>6263</v>
      </c>
      <c r="F14885" s="43" t="s">
        <v>30</v>
      </c>
      <c r="G14885" s="43">
        <v>44015</v>
      </c>
      <c r="Y14885" s="43" t="str">
        <f t="shared" si="464"/>
        <v/>
      </c>
      <c r="AA14885" s="43" t="e">
        <f t="shared" si="465"/>
        <v>#N/A</v>
      </c>
    </row>
    <row r="14886" spans="1:27" x14ac:dyDescent="0.3">
      <c r="A14886" s="43">
        <v>1665421</v>
      </c>
      <c r="B14886" s="43" t="s">
        <v>9852</v>
      </c>
      <c r="C14886" s="43" t="s">
        <v>326</v>
      </c>
      <c r="E14886" s="43" t="s">
        <v>35</v>
      </c>
      <c r="F14886" s="43" t="s">
        <v>30</v>
      </c>
      <c r="G14886" s="43">
        <v>49001</v>
      </c>
      <c r="Y14886" s="43" t="str">
        <f t="shared" si="464"/>
        <v>COMP</v>
      </c>
      <c r="AA14886" s="43">
        <f t="shared" si="465"/>
        <v>1665421</v>
      </c>
    </row>
    <row r="14887" spans="1:27" x14ac:dyDescent="0.3">
      <c r="A14887" s="43">
        <v>1576513</v>
      </c>
      <c r="B14887" s="43" t="s">
        <v>9853</v>
      </c>
      <c r="C14887" s="43" t="s">
        <v>1971</v>
      </c>
      <c r="E14887" s="43" t="s">
        <v>6263</v>
      </c>
      <c r="F14887" s="43" t="s">
        <v>28</v>
      </c>
      <c r="G14887" s="43">
        <v>44073</v>
      </c>
      <c r="Y14887" s="43" t="str">
        <f t="shared" si="464"/>
        <v/>
      </c>
      <c r="AA14887" s="43" t="e">
        <f t="shared" si="465"/>
        <v>#N/A</v>
      </c>
    </row>
    <row r="14888" spans="1:27" x14ac:dyDescent="0.3">
      <c r="A14888" s="43">
        <v>1555889</v>
      </c>
      <c r="B14888" s="43" t="s">
        <v>9854</v>
      </c>
      <c r="C14888" s="43" t="s">
        <v>329</v>
      </c>
      <c r="E14888" s="43" t="s">
        <v>6263</v>
      </c>
      <c r="F14888" s="43" t="s">
        <v>28</v>
      </c>
      <c r="G14888" s="43">
        <v>49006</v>
      </c>
      <c r="Y14888" s="43" t="str">
        <f t="shared" si="464"/>
        <v/>
      </c>
      <c r="AA14888" s="43" t="e">
        <f t="shared" si="465"/>
        <v>#N/A</v>
      </c>
    </row>
    <row r="14889" spans="1:27" x14ac:dyDescent="0.3">
      <c r="A14889" s="43">
        <v>2270704</v>
      </c>
      <c r="B14889" s="43" t="s">
        <v>9854</v>
      </c>
      <c r="C14889" s="43" t="s">
        <v>552</v>
      </c>
      <c r="E14889" s="43" t="s">
        <v>31</v>
      </c>
      <c r="F14889" s="43" t="s">
        <v>28</v>
      </c>
      <c r="G14889" s="43">
        <v>85017</v>
      </c>
      <c r="Y14889" s="43" t="str">
        <f t="shared" si="464"/>
        <v>COMP</v>
      </c>
      <c r="AA14889" s="43">
        <f t="shared" si="465"/>
        <v>2270704</v>
      </c>
    </row>
    <row r="14890" spans="1:27" x14ac:dyDescent="0.3">
      <c r="A14890" s="43">
        <v>754002</v>
      </c>
      <c r="B14890" s="43" t="s">
        <v>9854</v>
      </c>
      <c r="C14890" s="43" t="s">
        <v>475</v>
      </c>
      <c r="E14890" s="43" t="s">
        <v>6263</v>
      </c>
      <c r="F14890" s="43" t="s">
        <v>28</v>
      </c>
      <c r="G14890" s="43">
        <v>44045</v>
      </c>
      <c r="Y14890" s="43" t="str">
        <f t="shared" si="464"/>
        <v>COMP</v>
      </c>
      <c r="AA14890" s="43">
        <f t="shared" si="465"/>
        <v>754002</v>
      </c>
    </row>
    <row r="14891" spans="1:27" x14ac:dyDescent="0.3">
      <c r="A14891" s="43">
        <v>1659993</v>
      </c>
      <c r="B14891" s="43" t="s">
        <v>9855</v>
      </c>
      <c r="C14891" s="43" t="s">
        <v>2859</v>
      </c>
      <c r="E14891" s="43" t="s">
        <v>31</v>
      </c>
      <c r="F14891" s="43" t="s">
        <v>30</v>
      </c>
      <c r="G14891" s="43">
        <v>53013</v>
      </c>
      <c r="Y14891" s="43" t="str">
        <f t="shared" si="464"/>
        <v>COMP</v>
      </c>
      <c r="AA14891" s="43">
        <f t="shared" si="465"/>
        <v>1659993</v>
      </c>
    </row>
    <row r="14892" spans="1:27" x14ac:dyDescent="0.3">
      <c r="A14892" s="43">
        <v>1381744</v>
      </c>
      <c r="B14892" s="43" t="s">
        <v>9856</v>
      </c>
      <c r="C14892" s="43" t="s">
        <v>951</v>
      </c>
      <c r="E14892" s="43" t="s">
        <v>6263</v>
      </c>
      <c r="F14892" s="43" t="s">
        <v>28</v>
      </c>
      <c r="G14892" s="43">
        <v>44090</v>
      </c>
      <c r="Y14892" s="43" t="str">
        <f t="shared" si="464"/>
        <v/>
      </c>
      <c r="AA14892" s="43" t="e">
        <f t="shared" si="465"/>
        <v>#N/A</v>
      </c>
    </row>
    <row r="14893" spans="1:27" x14ac:dyDescent="0.3">
      <c r="A14893" s="43">
        <v>1885932</v>
      </c>
      <c r="B14893" s="43" t="s">
        <v>9857</v>
      </c>
      <c r="C14893" s="43" t="s">
        <v>390</v>
      </c>
      <c r="E14893" s="43" t="s">
        <v>6263</v>
      </c>
      <c r="F14893" s="43" t="s">
        <v>30</v>
      </c>
      <c r="G14893" s="43">
        <v>72041</v>
      </c>
      <c r="Y14893" s="43" t="str">
        <f t="shared" si="464"/>
        <v/>
      </c>
      <c r="AA14893" s="43" t="e">
        <f t="shared" si="465"/>
        <v>#N/A</v>
      </c>
    </row>
    <row r="14894" spans="1:27" x14ac:dyDescent="0.3">
      <c r="A14894" s="43">
        <v>2175195</v>
      </c>
      <c r="B14894" s="43" t="s">
        <v>9858</v>
      </c>
      <c r="C14894" s="43" t="s">
        <v>1149</v>
      </c>
      <c r="E14894" s="43" t="s">
        <v>6263</v>
      </c>
      <c r="F14894" s="43" t="s">
        <v>28</v>
      </c>
      <c r="G14894" s="43">
        <v>85004</v>
      </c>
      <c r="Y14894" s="43" t="str">
        <f t="shared" si="464"/>
        <v>COMP</v>
      </c>
      <c r="AA14894" s="43">
        <f t="shared" si="465"/>
        <v>2175195</v>
      </c>
    </row>
    <row r="14895" spans="1:27" x14ac:dyDescent="0.3">
      <c r="A14895" s="43">
        <v>2277190</v>
      </c>
      <c r="B14895" s="43" t="s">
        <v>9858</v>
      </c>
      <c r="C14895" s="43" t="s">
        <v>305</v>
      </c>
      <c r="E14895" s="43" t="s">
        <v>6263</v>
      </c>
      <c r="F14895" s="43" t="s">
        <v>28</v>
      </c>
      <c r="G14895" s="43">
        <v>44013</v>
      </c>
      <c r="Y14895" s="43" t="str">
        <f t="shared" si="464"/>
        <v>COMP</v>
      </c>
      <c r="AA14895" s="43">
        <f t="shared" si="465"/>
        <v>2277190</v>
      </c>
    </row>
    <row r="14896" spans="1:27" x14ac:dyDescent="0.3">
      <c r="A14896" s="43">
        <v>261714</v>
      </c>
      <c r="B14896" s="43" t="s">
        <v>9858</v>
      </c>
      <c r="C14896" s="43" t="s">
        <v>422</v>
      </c>
      <c r="E14896" s="43" t="s">
        <v>6263</v>
      </c>
      <c r="F14896" s="43" t="s">
        <v>28</v>
      </c>
      <c r="G14896" s="43">
        <v>49019</v>
      </c>
      <c r="Y14896" s="43" t="str">
        <f t="shared" si="464"/>
        <v>COMP</v>
      </c>
      <c r="AA14896" s="43">
        <f t="shared" si="465"/>
        <v>261714</v>
      </c>
    </row>
    <row r="14897" spans="1:27" x14ac:dyDescent="0.3">
      <c r="A14897" s="43">
        <v>1536562</v>
      </c>
      <c r="B14897" s="43" t="s">
        <v>9859</v>
      </c>
      <c r="C14897" s="43" t="s">
        <v>5033</v>
      </c>
      <c r="E14897" s="43" t="s">
        <v>6263</v>
      </c>
      <c r="F14897" s="43" t="s">
        <v>30</v>
      </c>
      <c r="G14897" s="43">
        <v>85033</v>
      </c>
      <c r="Y14897" s="43" t="str">
        <f t="shared" si="464"/>
        <v>COMP</v>
      </c>
      <c r="AA14897" s="43">
        <f t="shared" si="465"/>
        <v>1536562</v>
      </c>
    </row>
    <row r="14898" spans="1:27" x14ac:dyDescent="0.3">
      <c r="A14898" s="43">
        <v>1745870</v>
      </c>
      <c r="B14898" s="43" t="s">
        <v>9860</v>
      </c>
      <c r="C14898" s="43" t="s">
        <v>425</v>
      </c>
      <c r="E14898" s="43" t="s">
        <v>6263</v>
      </c>
      <c r="F14898" s="43" t="s">
        <v>28</v>
      </c>
      <c r="G14898" s="43">
        <v>85052</v>
      </c>
      <c r="Y14898" s="43" t="str">
        <f t="shared" si="464"/>
        <v>COMP</v>
      </c>
      <c r="AA14898" s="43">
        <f t="shared" si="465"/>
        <v>1745870</v>
      </c>
    </row>
    <row r="14899" spans="1:27" x14ac:dyDescent="0.3">
      <c r="A14899" s="43">
        <v>1656011</v>
      </c>
      <c r="B14899" s="43" t="s">
        <v>9861</v>
      </c>
      <c r="C14899" s="43" t="s">
        <v>552</v>
      </c>
      <c r="E14899" s="43" t="s">
        <v>35</v>
      </c>
      <c r="F14899" s="43" t="s">
        <v>28</v>
      </c>
      <c r="G14899" s="43">
        <v>44072</v>
      </c>
      <c r="Y14899" s="43" t="str">
        <f t="shared" si="464"/>
        <v>COMP</v>
      </c>
      <c r="AA14899" s="43">
        <f t="shared" si="465"/>
        <v>1656011</v>
      </c>
    </row>
    <row r="14900" spans="1:27" x14ac:dyDescent="0.3">
      <c r="A14900" s="43">
        <v>1470462</v>
      </c>
      <c r="B14900" s="43" t="s">
        <v>9862</v>
      </c>
      <c r="C14900" s="43" t="s">
        <v>1415</v>
      </c>
      <c r="E14900" s="43" t="s">
        <v>6263</v>
      </c>
      <c r="F14900" s="43" t="s">
        <v>30</v>
      </c>
      <c r="G14900" s="43">
        <v>85017</v>
      </c>
      <c r="Y14900" s="43" t="str">
        <f t="shared" si="464"/>
        <v/>
      </c>
      <c r="AA14900" s="43" t="e">
        <f t="shared" si="465"/>
        <v>#N/A</v>
      </c>
    </row>
    <row r="14901" spans="1:27" x14ac:dyDescent="0.3">
      <c r="A14901" s="43">
        <v>2067674</v>
      </c>
      <c r="B14901" s="43" t="s">
        <v>9863</v>
      </c>
      <c r="C14901" s="43" t="s">
        <v>2788</v>
      </c>
      <c r="E14901" s="43" t="s">
        <v>6263</v>
      </c>
      <c r="F14901" s="43" t="s">
        <v>30</v>
      </c>
      <c r="G14901" s="43">
        <v>85012</v>
      </c>
      <c r="Y14901" s="43" t="str">
        <f t="shared" si="464"/>
        <v/>
      </c>
      <c r="AA14901" s="43" t="e">
        <f t="shared" si="465"/>
        <v>#N/A</v>
      </c>
    </row>
    <row r="14902" spans="1:27" x14ac:dyDescent="0.3">
      <c r="A14902" s="43">
        <v>2338567</v>
      </c>
      <c r="B14902" s="43" t="s">
        <v>9863</v>
      </c>
      <c r="C14902" s="43" t="s">
        <v>469</v>
      </c>
      <c r="E14902" s="43" t="s">
        <v>6263</v>
      </c>
      <c r="F14902" s="43" t="s">
        <v>28</v>
      </c>
      <c r="G14902" s="43">
        <v>85012</v>
      </c>
      <c r="Y14902" s="43" t="str">
        <f t="shared" si="464"/>
        <v/>
      </c>
      <c r="AA14902" s="43" t="e">
        <f t="shared" si="465"/>
        <v>#N/A</v>
      </c>
    </row>
    <row r="14903" spans="1:27" x14ac:dyDescent="0.3">
      <c r="A14903" s="43">
        <v>2092992</v>
      </c>
      <c r="B14903" s="43" t="s">
        <v>9864</v>
      </c>
      <c r="C14903" s="43" t="s">
        <v>313</v>
      </c>
      <c r="E14903" s="43" t="s">
        <v>35</v>
      </c>
      <c r="F14903" s="43" t="s">
        <v>30</v>
      </c>
      <c r="G14903" s="43">
        <v>85017</v>
      </c>
      <c r="Y14903" s="43" t="str">
        <f t="shared" si="464"/>
        <v>COMP</v>
      </c>
      <c r="AA14903" s="43">
        <f t="shared" si="465"/>
        <v>2092992</v>
      </c>
    </row>
    <row r="14904" spans="1:27" x14ac:dyDescent="0.3">
      <c r="A14904" s="43">
        <v>1463563</v>
      </c>
      <c r="B14904" s="43" t="s">
        <v>9864</v>
      </c>
      <c r="C14904" s="43" t="s">
        <v>659</v>
      </c>
      <c r="E14904" s="43" t="s">
        <v>6263</v>
      </c>
      <c r="F14904" s="43" t="s">
        <v>28</v>
      </c>
      <c r="G14904" s="43">
        <v>44111</v>
      </c>
      <c r="Y14904" s="43" t="str">
        <f t="shared" si="464"/>
        <v>COMP</v>
      </c>
      <c r="AA14904" s="43">
        <f t="shared" si="465"/>
        <v>1463563</v>
      </c>
    </row>
    <row r="14905" spans="1:27" x14ac:dyDescent="0.3">
      <c r="A14905" s="43">
        <v>1250633</v>
      </c>
      <c r="B14905" s="43" t="s">
        <v>9864</v>
      </c>
      <c r="C14905" s="43" t="s">
        <v>7146</v>
      </c>
      <c r="E14905" s="43" t="s">
        <v>6263</v>
      </c>
      <c r="F14905" s="43" t="s">
        <v>28</v>
      </c>
      <c r="G14905" s="43">
        <v>85050</v>
      </c>
      <c r="Y14905" s="43" t="str">
        <f t="shared" si="464"/>
        <v/>
      </c>
      <c r="AA14905" s="43" t="e">
        <f t="shared" si="465"/>
        <v>#N/A</v>
      </c>
    </row>
    <row r="14906" spans="1:27" x14ac:dyDescent="0.3">
      <c r="A14906" s="43">
        <v>1581333</v>
      </c>
      <c r="B14906" s="43" t="s">
        <v>9864</v>
      </c>
      <c r="C14906" s="43" t="s">
        <v>414</v>
      </c>
      <c r="E14906" s="43" t="s">
        <v>6263</v>
      </c>
      <c r="F14906" s="43" t="s">
        <v>30</v>
      </c>
      <c r="G14906" s="43">
        <v>85017</v>
      </c>
      <c r="Y14906" s="43" t="str">
        <f t="shared" si="464"/>
        <v>COMP</v>
      </c>
      <c r="AA14906" s="43">
        <f t="shared" si="465"/>
        <v>1581333</v>
      </c>
    </row>
    <row r="14907" spans="1:27" x14ac:dyDescent="0.3">
      <c r="A14907" s="43">
        <v>1641781</v>
      </c>
      <c r="B14907" s="43" t="s">
        <v>9865</v>
      </c>
      <c r="C14907" s="43" t="s">
        <v>399</v>
      </c>
      <c r="E14907" s="43" t="s">
        <v>6263</v>
      </c>
      <c r="F14907" s="43" t="s">
        <v>28</v>
      </c>
      <c r="G14907" s="43">
        <v>85053</v>
      </c>
      <c r="Y14907" s="43" t="str">
        <f t="shared" si="464"/>
        <v/>
      </c>
      <c r="AA14907" s="43" t="e">
        <f t="shared" si="465"/>
        <v>#N/A</v>
      </c>
    </row>
    <row r="14908" spans="1:27" x14ac:dyDescent="0.3">
      <c r="A14908" s="43">
        <v>1302594</v>
      </c>
      <c r="B14908" s="43" t="s">
        <v>9866</v>
      </c>
      <c r="C14908" s="43" t="s">
        <v>4791</v>
      </c>
      <c r="E14908" s="43" t="s">
        <v>31</v>
      </c>
      <c r="F14908" s="43" t="s">
        <v>30</v>
      </c>
      <c r="G14908" s="43">
        <v>44045</v>
      </c>
      <c r="Y14908" s="43" t="str">
        <f t="shared" si="464"/>
        <v>COMP</v>
      </c>
      <c r="AA14908" s="43">
        <f t="shared" si="465"/>
        <v>1302594</v>
      </c>
    </row>
    <row r="14909" spans="1:27" x14ac:dyDescent="0.3">
      <c r="A14909" s="43">
        <v>297639</v>
      </c>
      <c r="B14909" s="43" t="s">
        <v>9867</v>
      </c>
      <c r="C14909" s="43" t="s">
        <v>466</v>
      </c>
      <c r="E14909" s="43" t="s">
        <v>6263</v>
      </c>
      <c r="F14909" s="43" t="s">
        <v>28</v>
      </c>
      <c r="G14909" s="43">
        <v>85024</v>
      </c>
      <c r="Y14909" s="43" t="str">
        <f t="shared" si="464"/>
        <v/>
      </c>
      <c r="AA14909" s="43" t="e">
        <f t="shared" si="465"/>
        <v>#N/A</v>
      </c>
    </row>
    <row r="14910" spans="1:27" x14ac:dyDescent="0.3">
      <c r="A14910" s="43">
        <v>1995946</v>
      </c>
      <c r="B14910" s="43" t="s">
        <v>9867</v>
      </c>
      <c r="C14910" s="43" t="s">
        <v>329</v>
      </c>
      <c r="E14910" s="43" t="s">
        <v>6263</v>
      </c>
      <c r="F14910" s="43" t="s">
        <v>28</v>
      </c>
      <c r="G14910" s="43">
        <v>85012</v>
      </c>
      <c r="Y14910" s="43" t="str">
        <f t="shared" si="464"/>
        <v/>
      </c>
      <c r="AA14910" s="43" t="e">
        <f t="shared" si="465"/>
        <v>#N/A</v>
      </c>
    </row>
    <row r="14911" spans="1:27" x14ac:dyDescent="0.3">
      <c r="A14911" s="43">
        <v>1881997</v>
      </c>
      <c r="B14911" s="43" t="s">
        <v>9867</v>
      </c>
      <c r="C14911" s="43" t="s">
        <v>3793</v>
      </c>
      <c r="E14911" s="43" t="s">
        <v>35</v>
      </c>
      <c r="F14911" s="43" t="s">
        <v>30</v>
      </c>
      <c r="G14911" s="43">
        <v>85022</v>
      </c>
      <c r="Y14911" s="43" t="str">
        <f t="shared" si="464"/>
        <v>COMP</v>
      </c>
      <c r="AA14911" s="43">
        <f t="shared" si="465"/>
        <v>1881997</v>
      </c>
    </row>
    <row r="14912" spans="1:27" x14ac:dyDescent="0.3">
      <c r="A14912" s="43">
        <v>2005594</v>
      </c>
      <c r="B14912" s="43" t="s">
        <v>3248</v>
      </c>
      <c r="C14912" s="43" t="s">
        <v>973</v>
      </c>
      <c r="E14912" s="43" t="s">
        <v>6263</v>
      </c>
      <c r="F14912" s="43" t="s">
        <v>28</v>
      </c>
      <c r="G14912" s="43">
        <v>44100</v>
      </c>
      <c r="Y14912" s="43" t="str">
        <f t="shared" si="464"/>
        <v/>
      </c>
      <c r="AA14912" s="43" t="e">
        <f t="shared" si="465"/>
        <v>#N/A</v>
      </c>
    </row>
    <row r="14913" spans="1:27" x14ac:dyDescent="0.3">
      <c r="A14913" s="43">
        <v>1125451</v>
      </c>
      <c r="B14913" s="43" t="s">
        <v>3248</v>
      </c>
      <c r="C14913" s="43" t="s">
        <v>189</v>
      </c>
      <c r="E14913" s="43" t="s">
        <v>6263</v>
      </c>
      <c r="F14913" s="43" t="s">
        <v>30</v>
      </c>
      <c r="G14913" s="43">
        <v>49064</v>
      </c>
      <c r="Y14913" s="43" t="str">
        <f t="shared" si="464"/>
        <v/>
      </c>
      <c r="AA14913" s="43" t="e">
        <f t="shared" si="465"/>
        <v>#N/A</v>
      </c>
    </row>
    <row r="14914" spans="1:27" x14ac:dyDescent="0.3">
      <c r="A14914" s="43">
        <v>2308094</v>
      </c>
      <c r="B14914" s="43" t="s">
        <v>1807</v>
      </c>
      <c r="C14914" s="43" t="s">
        <v>357</v>
      </c>
      <c r="E14914" s="43" t="s">
        <v>6263</v>
      </c>
      <c r="F14914" s="43" t="s">
        <v>30</v>
      </c>
      <c r="G14914" s="43">
        <v>44015</v>
      </c>
      <c r="Y14914" s="43" t="str">
        <f t="shared" ref="Y14914:Y14977" si="466">IF(ISERROR(AA14914)=FALSE,"COMP","")</f>
        <v/>
      </c>
      <c r="AA14914" s="43" t="e">
        <f t="shared" si="465"/>
        <v>#N/A</v>
      </c>
    </row>
    <row r="14915" spans="1:27" x14ac:dyDescent="0.3">
      <c r="A14915" s="43">
        <v>2371730</v>
      </c>
      <c r="B14915" s="43" t="s">
        <v>1807</v>
      </c>
      <c r="C14915" s="43" t="s">
        <v>241</v>
      </c>
      <c r="E14915" s="43" t="s">
        <v>6263</v>
      </c>
      <c r="F14915" s="43" t="s">
        <v>28</v>
      </c>
      <c r="G14915" s="43">
        <v>72051</v>
      </c>
      <c r="Y14915" s="43" t="str">
        <f t="shared" si="466"/>
        <v>COMP</v>
      </c>
      <c r="AA14915" s="43">
        <f t="shared" ref="AA14915:AA14978" si="467">VLOOKUP(A14915,Z:Z,1,FALSE)</f>
        <v>2371730</v>
      </c>
    </row>
    <row r="14916" spans="1:27" x14ac:dyDescent="0.3">
      <c r="A14916" s="43">
        <v>1655163</v>
      </c>
      <c r="B14916" s="43" t="s">
        <v>1807</v>
      </c>
      <c r="C14916" s="43" t="s">
        <v>1673</v>
      </c>
      <c r="E14916" s="43" t="s">
        <v>6263</v>
      </c>
      <c r="F14916" s="43" t="s">
        <v>28</v>
      </c>
      <c r="G14916" s="43">
        <v>49006</v>
      </c>
      <c r="Y14916" s="43" t="str">
        <f t="shared" si="466"/>
        <v>COMP</v>
      </c>
      <c r="AA14916" s="43">
        <f t="shared" si="467"/>
        <v>1655163</v>
      </c>
    </row>
    <row r="14917" spans="1:27" x14ac:dyDescent="0.3">
      <c r="A14917" s="43">
        <v>1756693</v>
      </c>
      <c r="B14917" s="43" t="s">
        <v>1807</v>
      </c>
      <c r="C14917" s="43" t="s">
        <v>9868</v>
      </c>
      <c r="E14917" s="43" t="s">
        <v>6263</v>
      </c>
      <c r="F14917" s="43" t="s">
        <v>30</v>
      </c>
      <c r="G14917" s="43">
        <v>44024</v>
      </c>
      <c r="Y14917" s="43" t="str">
        <f t="shared" si="466"/>
        <v/>
      </c>
      <c r="AA14917" s="43" t="e">
        <f t="shared" si="467"/>
        <v>#N/A</v>
      </c>
    </row>
    <row r="14918" spans="1:27" x14ac:dyDescent="0.3">
      <c r="A14918" s="43">
        <v>1336879</v>
      </c>
      <c r="B14918" s="43" t="s">
        <v>1807</v>
      </c>
      <c r="C14918" s="43" t="s">
        <v>795</v>
      </c>
      <c r="E14918" s="43" t="s">
        <v>6263</v>
      </c>
      <c r="F14918" s="43" t="s">
        <v>30</v>
      </c>
      <c r="G14918" s="43">
        <v>44021</v>
      </c>
      <c r="Y14918" s="43" t="str">
        <f t="shared" si="466"/>
        <v/>
      </c>
      <c r="AA14918" s="43" t="e">
        <f t="shared" si="467"/>
        <v>#N/A</v>
      </c>
    </row>
    <row r="14919" spans="1:27" x14ac:dyDescent="0.3">
      <c r="A14919" s="43">
        <v>2037798</v>
      </c>
      <c r="B14919" s="43" t="s">
        <v>1807</v>
      </c>
      <c r="C14919" s="43" t="s">
        <v>390</v>
      </c>
      <c r="E14919" s="43" t="s">
        <v>6263</v>
      </c>
      <c r="F14919" s="43" t="s">
        <v>30</v>
      </c>
      <c r="G14919" s="43">
        <v>49064</v>
      </c>
      <c r="Y14919" s="43" t="str">
        <f t="shared" si="466"/>
        <v/>
      </c>
      <c r="AA14919" s="43" t="e">
        <f t="shared" si="467"/>
        <v>#N/A</v>
      </c>
    </row>
    <row r="14920" spans="1:27" x14ac:dyDescent="0.3">
      <c r="A14920" s="43">
        <v>2265970</v>
      </c>
      <c r="B14920" s="43" t="s">
        <v>1807</v>
      </c>
      <c r="C14920" s="43" t="s">
        <v>446</v>
      </c>
      <c r="E14920" s="43" t="s">
        <v>6263</v>
      </c>
      <c r="F14920" s="43" t="s">
        <v>28</v>
      </c>
      <c r="G14920" s="43">
        <v>44067</v>
      </c>
      <c r="Y14920" s="43" t="str">
        <f t="shared" si="466"/>
        <v>COMP</v>
      </c>
      <c r="AA14920" s="43">
        <f t="shared" si="467"/>
        <v>2265970</v>
      </c>
    </row>
    <row r="14921" spans="1:27" x14ac:dyDescent="0.3">
      <c r="A14921" s="43">
        <v>2120534</v>
      </c>
      <c r="B14921" s="43" t="s">
        <v>1807</v>
      </c>
      <c r="C14921" s="43" t="s">
        <v>1501</v>
      </c>
      <c r="E14921" s="43" t="s">
        <v>6263</v>
      </c>
      <c r="F14921" s="43" t="s">
        <v>30</v>
      </c>
      <c r="G14921" s="43">
        <v>72085</v>
      </c>
      <c r="Y14921" s="43" t="str">
        <f t="shared" si="466"/>
        <v>COMP</v>
      </c>
      <c r="AA14921" s="43">
        <f t="shared" si="467"/>
        <v>2120534</v>
      </c>
    </row>
    <row r="14922" spans="1:27" x14ac:dyDescent="0.3">
      <c r="A14922" s="43">
        <v>1310557</v>
      </c>
      <c r="B14922" s="43" t="s">
        <v>1807</v>
      </c>
      <c r="C14922" s="43" t="s">
        <v>274</v>
      </c>
      <c r="E14922" s="43" t="s">
        <v>6263</v>
      </c>
      <c r="F14922" s="43" t="s">
        <v>28</v>
      </c>
      <c r="G14922" s="43">
        <v>44021</v>
      </c>
      <c r="Y14922" s="43" t="str">
        <f t="shared" si="466"/>
        <v/>
      </c>
      <c r="AA14922" s="43" t="e">
        <f t="shared" si="467"/>
        <v>#N/A</v>
      </c>
    </row>
    <row r="14923" spans="1:27" x14ac:dyDescent="0.3">
      <c r="A14923" s="43">
        <v>2411478</v>
      </c>
      <c r="B14923" s="43" t="s">
        <v>1807</v>
      </c>
      <c r="C14923" s="43" t="s">
        <v>730</v>
      </c>
      <c r="E14923" s="43" t="s">
        <v>31</v>
      </c>
      <c r="F14923" s="43" t="s">
        <v>30</v>
      </c>
      <c r="G14923" s="43">
        <v>85015</v>
      </c>
      <c r="Y14923" s="43" t="str">
        <f t="shared" si="466"/>
        <v/>
      </c>
      <c r="AA14923" s="43" t="e">
        <f t="shared" si="467"/>
        <v>#N/A</v>
      </c>
    </row>
    <row r="14924" spans="1:27" x14ac:dyDescent="0.3">
      <c r="A14924" s="43">
        <v>1527892</v>
      </c>
      <c r="B14924" s="43" t="s">
        <v>1807</v>
      </c>
      <c r="C14924" s="43" t="s">
        <v>490</v>
      </c>
      <c r="E14924" s="43" t="s">
        <v>6263</v>
      </c>
      <c r="F14924" s="43" t="s">
        <v>30</v>
      </c>
      <c r="G14924" s="43">
        <v>44122</v>
      </c>
      <c r="Y14924" s="43" t="str">
        <f t="shared" si="466"/>
        <v/>
      </c>
      <c r="AA14924" s="43" t="e">
        <f t="shared" si="467"/>
        <v>#N/A</v>
      </c>
    </row>
    <row r="14925" spans="1:27" x14ac:dyDescent="0.3">
      <c r="A14925" s="43">
        <v>2426992</v>
      </c>
      <c r="B14925" s="43" t="s">
        <v>1807</v>
      </c>
      <c r="C14925" s="43" t="s">
        <v>4387</v>
      </c>
      <c r="E14925" s="43" t="s">
        <v>6263</v>
      </c>
      <c r="F14925" s="43" t="s">
        <v>30</v>
      </c>
      <c r="G14925" s="43">
        <v>85052</v>
      </c>
      <c r="Y14925" s="43" t="str">
        <f t="shared" si="466"/>
        <v>COMP</v>
      </c>
      <c r="AA14925" s="43">
        <f t="shared" si="467"/>
        <v>2426992</v>
      </c>
    </row>
    <row r="14926" spans="1:27" x14ac:dyDescent="0.3">
      <c r="A14926" s="43">
        <v>2072657</v>
      </c>
      <c r="B14926" s="43" t="s">
        <v>1807</v>
      </c>
      <c r="C14926" s="43" t="s">
        <v>321</v>
      </c>
      <c r="E14926" s="43" t="s">
        <v>6263</v>
      </c>
      <c r="F14926" s="43" t="s">
        <v>28</v>
      </c>
      <c r="G14926" s="43">
        <v>49009</v>
      </c>
      <c r="Y14926" s="43" t="str">
        <f t="shared" si="466"/>
        <v/>
      </c>
      <c r="AA14926" s="43" t="e">
        <f t="shared" si="467"/>
        <v>#N/A</v>
      </c>
    </row>
    <row r="14927" spans="1:27" x14ac:dyDescent="0.3">
      <c r="A14927" s="43">
        <v>1189519</v>
      </c>
      <c r="B14927" s="43" t="s">
        <v>1807</v>
      </c>
      <c r="C14927" s="43" t="s">
        <v>1017</v>
      </c>
      <c r="E14927" s="43" t="s">
        <v>6263</v>
      </c>
      <c r="F14927" s="43" t="s">
        <v>28</v>
      </c>
      <c r="G14927" s="43">
        <v>72080</v>
      </c>
      <c r="Y14927" s="43" t="str">
        <f t="shared" si="466"/>
        <v>COMP</v>
      </c>
      <c r="AA14927" s="43">
        <f t="shared" si="467"/>
        <v>1189519</v>
      </c>
    </row>
    <row r="14928" spans="1:27" x14ac:dyDescent="0.3">
      <c r="A14928" s="43">
        <v>1726999</v>
      </c>
      <c r="B14928" s="43" t="s">
        <v>9869</v>
      </c>
      <c r="C14928" s="43" t="s">
        <v>210</v>
      </c>
      <c r="E14928" s="43" t="s">
        <v>6263</v>
      </c>
      <c r="F14928" s="43" t="s">
        <v>30</v>
      </c>
      <c r="G14928" s="43">
        <v>85032</v>
      </c>
      <c r="Y14928" s="43" t="str">
        <f t="shared" si="466"/>
        <v/>
      </c>
      <c r="AA14928" s="43" t="e">
        <f t="shared" si="467"/>
        <v>#N/A</v>
      </c>
    </row>
    <row r="14929" spans="1:27" x14ac:dyDescent="0.3">
      <c r="A14929" s="43">
        <v>2201345</v>
      </c>
      <c r="B14929" s="43" t="s">
        <v>9869</v>
      </c>
      <c r="C14929" s="43" t="s">
        <v>6159</v>
      </c>
      <c r="E14929" s="43" t="s">
        <v>34</v>
      </c>
      <c r="F14929" s="43" t="s">
        <v>30</v>
      </c>
      <c r="G14929" s="43">
        <v>49019</v>
      </c>
      <c r="Y14929" s="43" t="str">
        <f t="shared" si="466"/>
        <v>COMP</v>
      </c>
      <c r="AA14929" s="43">
        <f t="shared" si="467"/>
        <v>2201345</v>
      </c>
    </row>
    <row r="14930" spans="1:27" x14ac:dyDescent="0.3">
      <c r="A14930" s="43">
        <v>2432940</v>
      </c>
      <c r="B14930" s="43" t="s">
        <v>9870</v>
      </c>
      <c r="C14930" s="43" t="s">
        <v>331</v>
      </c>
      <c r="E14930" s="43" t="s">
        <v>6263</v>
      </c>
      <c r="F14930" s="43" t="s">
        <v>30</v>
      </c>
      <c r="G14930" s="43">
        <v>85053</v>
      </c>
      <c r="Y14930" s="43" t="str">
        <f t="shared" si="466"/>
        <v/>
      </c>
      <c r="AA14930" s="43" t="e">
        <f t="shared" si="467"/>
        <v>#N/A</v>
      </c>
    </row>
    <row r="14931" spans="1:27" x14ac:dyDescent="0.3">
      <c r="A14931" s="43">
        <v>2377852</v>
      </c>
      <c r="B14931" s="43" t="s">
        <v>3253</v>
      </c>
      <c r="C14931" s="43" t="s">
        <v>175</v>
      </c>
      <c r="E14931" s="43" t="s">
        <v>6263</v>
      </c>
      <c r="F14931" s="43" t="s">
        <v>28</v>
      </c>
      <c r="G14931" s="43">
        <v>85050</v>
      </c>
      <c r="Y14931" s="43" t="str">
        <f t="shared" si="466"/>
        <v/>
      </c>
      <c r="AA14931" s="43" t="e">
        <f t="shared" si="467"/>
        <v>#N/A</v>
      </c>
    </row>
    <row r="14932" spans="1:27" x14ac:dyDescent="0.3">
      <c r="A14932" s="43">
        <v>2412511</v>
      </c>
      <c r="B14932" s="43" t="s">
        <v>3254</v>
      </c>
      <c r="C14932" s="43" t="s">
        <v>235</v>
      </c>
      <c r="E14932" s="43" t="s">
        <v>6263</v>
      </c>
      <c r="F14932" s="43" t="s">
        <v>28</v>
      </c>
      <c r="G14932" s="43">
        <v>49072</v>
      </c>
      <c r="Y14932" s="43" t="str">
        <f t="shared" si="466"/>
        <v/>
      </c>
      <c r="AA14932" s="43" t="e">
        <f t="shared" si="467"/>
        <v>#N/A</v>
      </c>
    </row>
    <row r="14933" spans="1:27" x14ac:dyDescent="0.3">
      <c r="A14933" s="43">
        <v>2375012</v>
      </c>
      <c r="B14933" s="43" t="s">
        <v>3254</v>
      </c>
      <c r="C14933" s="43" t="s">
        <v>436</v>
      </c>
      <c r="E14933" s="43" t="s">
        <v>35</v>
      </c>
      <c r="F14933" s="43" t="s">
        <v>28</v>
      </c>
      <c r="G14933" s="43">
        <v>49064</v>
      </c>
      <c r="Y14933" s="43" t="str">
        <f t="shared" si="466"/>
        <v>COMP</v>
      </c>
      <c r="AA14933" s="43">
        <f t="shared" si="467"/>
        <v>2375012</v>
      </c>
    </row>
    <row r="14934" spans="1:27" x14ac:dyDescent="0.3">
      <c r="A14934" s="43">
        <v>2241614</v>
      </c>
      <c r="B14934" s="43" t="s">
        <v>3254</v>
      </c>
      <c r="C14934" s="43" t="s">
        <v>685</v>
      </c>
      <c r="E14934" s="43" t="s">
        <v>6263</v>
      </c>
      <c r="F14934" s="43" t="s">
        <v>30</v>
      </c>
      <c r="G14934" s="43">
        <v>85005</v>
      </c>
      <c r="Y14934" s="43" t="str">
        <f t="shared" si="466"/>
        <v/>
      </c>
      <c r="AA14934" s="43" t="e">
        <f t="shared" si="467"/>
        <v>#N/A</v>
      </c>
    </row>
    <row r="14935" spans="1:27" x14ac:dyDescent="0.3">
      <c r="A14935" s="43">
        <v>2264676</v>
      </c>
      <c r="B14935" s="43" t="s">
        <v>3254</v>
      </c>
      <c r="C14935" s="43" t="s">
        <v>565</v>
      </c>
      <c r="E14935" s="43" t="s">
        <v>6263</v>
      </c>
      <c r="F14935" s="43" t="s">
        <v>28</v>
      </c>
      <c r="G14935" s="43">
        <v>85067</v>
      </c>
      <c r="Y14935" s="43" t="str">
        <f t="shared" si="466"/>
        <v/>
      </c>
      <c r="AA14935" s="43" t="e">
        <f t="shared" si="467"/>
        <v>#N/A</v>
      </c>
    </row>
    <row r="14936" spans="1:27" x14ac:dyDescent="0.3">
      <c r="A14936" s="43">
        <v>2173417</v>
      </c>
      <c r="B14936" s="43" t="s">
        <v>3254</v>
      </c>
      <c r="C14936" s="43" t="s">
        <v>1429</v>
      </c>
      <c r="E14936" s="43" t="s">
        <v>6263</v>
      </c>
      <c r="F14936" s="43" t="s">
        <v>28</v>
      </c>
      <c r="G14936" s="43">
        <v>85076</v>
      </c>
      <c r="Y14936" s="43" t="str">
        <f t="shared" si="466"/>
        <v>COMP</v>
      </c>
      <c r="AA14936" s="43">
        <f t="shared" si="467"/>
        <v>2173417</v>
      </c>
    </row>
    <row r="14937" spans="1:27" x14ac:dyDescent="0.3">
      <c r="A14937" s="43">
        <v>1764867</v>
      </c>
      <c r="B14937" s="43" t="s">
        <v>3255</v>
      </c>
      <c r="C14937" s="43" t="s">
        <v>1495</v>
      </c>
      <c r="E14937" s="43" t="s">
        <v>6263</v>
      </c>
      <c r="F14937" s="43" t="s">
        <v>28</v>
      </c>
      <c r="G14937" s="43">
        <v>49033</v>
      </c>
      <c r="Y14937" s="43" t="str">
        <f t="shared" si="466"/>
        <v/>
      </c>
      <c r="AA14937" s="43" t="e">
        <f t="shared" si="467"/>
        <v>#N/A</v>
      </c>
    </row>
    <row r="14938" spans="1:27" x14ac:dyDescent="0.3">
      <c r="A14938" s="43">
        <v>2146581</v>
      </c>
      <c r="B14938" s="43" t="s">
        <v>3256</v>
      </c>
      <c r="C14938" s="43" t="s">
        <v>1235</v>
      </c>
      <c r="E14938" s="43" t="s">
        <v>29</v>
      </c>
      <c r="F14938" s="43" t="s">
        <v>30</v>
      </c>
      <c r="G14938" s="43">
        <v>85050</v>
      </c>
      <c r="Y14938" s="43" t="str">
        <f t="shared" si="466"/>
        <v/>
      </c>
      <c r="AA14938" s="43" t="e">
        <f t="shared" si="467"/>
        <v>#N/A</v>
      </c>
    </row>
    <row r="14939" spans="1:27" x14ac:dyDescent="0.3">
      <c r="A14939" s="43">
        <v>2339309</v>
      </c>
      <c r="B14939" s="43" t="s">
        <v>3256</v>
      </c>
      <c r="C14939" s="43" t="s">
        <v>2196</v>
      </c>
      <c r="E14939" s="43" t="s">
        <v>35</v>
      </c>
      <c r="F14939" s="43" t="s">
        <v>30</v>
      </c>
      <c r="G14939" s="43">
        <v>53062</v>
      </c>
      <c r="Y14939" s="43" t="str">
        <f t="shared" si="466"/>
        <v/>
      </c>
      <c r="AA14939" s="43" t="e">
        <f t="shared" si="467"/>
        <v>#N/A</v>
      </c>
    </row>
    <row r="14940" spans="1:27" x14ac:dyDescent="0.3">
      <c r="A14940" s="43">
        <v>2339306</v>
      </c>
      <c r="B14940" s="43" t="s">
        <v>3256</v>
      </c>
      <c r="C14940" s="43" t="s">
        <v>803</v>
      </c>
      <c r="E14940" s="43" t="s">
        <v>6263</v>
      </c>
      <c r="F14940" s="43" t="s">
        <v>30</v>
      </c>
      <c r="G14940" s="43">
        <v>53062</v>
      </c>
      <c r="Y14940" s="43" t="str">
        <f t="shared" si="466"/>
        <v/>
      </c>
      <c r="AA14940" s="43" t="e">
        <f t="shared" si="467"/>
        <v>#N/A</v>
      </c>
    </row>
    <row r="14941" spans="1:27" x14ac:dyDescent="0.3">
      <c r="A14941" s="43">
        <v>2338428</v>
      </c>
      <c r="B14941" s="43" t="s">
        <v>3256</v>
      </c>
      <c r="C14941" s="43" t="s">
        <v>294</v>
      </c>
      <c r="E14941" s="43" t="s">
        <v>6263</v>
      </c>
      <c r="F14941" s="43" t="s">
        <v>30</v>
      </c>
      <c r="G14941" s="43">
        <v>85067</v>
      </c>
      <c r="Y14941" s="43" t="str">
        <f t="shared" si="466"/>
        <v/>
      </c>
      <c r="AA14941" s="43" t="e">
        <f t="shared" si="467"/>
        <v>#N/A</v>
      </c>
    </row>
    <row r="14942" spans="1:27" x14ac:dyDescent="0.3">
      <c r="A14942" s="43">
        <v>2264958</v>
      </c>
      <c r="B14942" s="43" t="s">
        <v>3256</v>
      </c>
      <c r="C14942" s="43" t="s">
        <v>212</v>
      </c>
      <c r="E14942" s="43" t="s">
        <v>29</v>
      </c>
      <c r="F14942" s="43" t="s">
        <v>30</v>
      </c>
      <c r="G14942" s="43">
        <v>49054</v>
      </c>
      <c r="Y14942" s="43" t="str">
        <f t="shared" si="466"/>
        <v>COMP</v>
      </c>
      <c r="AA14942" s="43">
        <f t="shared" si="467"/>
        <v>2264958</v>
      </c>
    </row>
    <row r="14943" spans="1:27" x14ac:dyDescent="0.3">
      <c r="A14943" s="43">
        <v>1179272</v>
      </c>
      <c r="B14943" s="43" t="s">
        <v>3256</v>
      </c>
      <c r="C14943" s="43" t="s">
        <v>346</v>
      </c>
      <c r="E14943" s="43" t="s">
        <v>6263</v>
      </c>
      <c r="F14943" s="43" t="s">
        <v>28</v>
      </c>
      <c r="G14943" s="43">
        <v>49006</v>
      </c>
      <c r="Y14943" s="43" t="str">
        <f t="shared" si="466"/>
        <v>COMP</v>
      </c>
      <c r="AA14943" s="43">
        <f t="shared" si="467"/>
        <v>1179272</v>
      </c>
    </row>
    <row r="14944" spans="1:27" x14ac:dyDescent="0.3">
      <c r="A14944" s="43">
        <v>2341420</v>
      </c>
      <c r="B14944" s="43" t="s">
        <v>3256</v>
      </c>
      <c r="C14944" s="43" t="s">
        <v>542</v>
      </c>
      <c r="E14944" s="43" t="s">
        <v>6263</v>
      </c>
      <c r="F14944" s="43" t="s">
        <v>28</v>
      </c>
      <c r="G14944" s="43">
        <v>49027</v>
      </c>
      <c r="Y14944" s="43" t="str">
        <f t="shared" si="466"/>
        <v/>
      </c>
      <c r="AA14944" s="43" t="e">
        <f t="shared" si="467"/>
        <v>#N/A</v>
      </c>
    </row>
    <row r="14945" spans="1:27" x14ac:dyDescent="0.3">
      <c r="A14945" s="43">
        <v>2240457</v>
      </c>
      <c r="B14945" s="43" t="s">
        <v>3256</v>
      </c>
      <c r="C14945" s="43" t="s">
        <v>1175</v>
      </c>
      <c r="E14945" s="43" t="s">
        <v>35</v>
      </c>
      <c r="F14945" s="43" t="s">
        <v>28</v>
      </c>
      <c r="G14945" s="43">
        <v>53062</v>
      </c>
      <c r="Y14945" s="43" t="str">
        <f t="shared" si="466"/>
        <v>COMP</v>
      </c>
      <c r="AA14945" s="43">
        <f t="shared" si="467"/>
        <v>2240457</v>
      </c>
    </row>
    <row r="14946" spans="1:27" x14ac:dyDescent="0.3">
      <c r="A14946" s="43">
        <v>656496</v>
      </c>
      <c r="B14946" s="43" t="s">
        <v>9871</v>
      </c>
      <c r="C14946" s="43" t="s">
        <v>478</v>
      </c>
      <c r="E14946" s="43" t="s">
        <v>6263</v>
      </c>
      <c r="F14946" s="43" t="s">
        <v>28</v>
      </c>
      <c r="G14946" s="43">
        <v>44111</v>
      </c>
      <c r="Y14946" s="43" t="str">
        <f t="shared" si="466"/>
        <v/>
      </c>
      <c r="AA14946" s="43" t="e">
        <f t="shared" si="467"/>
        <v>#N/A</v>
      </c>
    </row>
    <row r="14947" spans="1:27" x14ac:dyDescent="0.3">
      <c r="A14947" s="43">
        <v>1096199</v>
      </c>
      <c r="B14947" s="43" t="s">
        <v>9872</v>
      </c>
      <c r="C14947" s="43" t="s">
        <v>548</v>
      </c>
      <c r="E14947" s="43" t="s">
        <v>6263</v>
      </c>
      <c r="F14947" s="43" t="s">
        <v>28</v>
      </c>
      <c r="G14947" s="43">
        <v>44105</v>
      </c>
      <c r="Y14947" s="43" t="str">
        <f t="shared" si="466"/>
        <v/>
      </c>
      <c r="AA14947" s="43" t="e">
        <f t="shared" si="467"/>
        <v>#N/A</v>
      </c>
    </row>
    <row r="14948" spans="1:27" x14ac:dyDescent="0.3">
      <c r="A14948" s="43">
        <v>1183885</v>
      </c>
      <c r="B14948" s="43" t="s">
        <v>9873</v>
      </c>
      <c r="C14948" s="43" t="s">
        <v>3075</v>
      </c>
      <c r="E14948" s="43" t="s">
        <v>6263</v>
      </c>
      <c r="F14948" s="43" t="s">
        <v>28</v>
      </c>
      <c r="G14948" s="43">
        <v>72070</v>
      </c>
      <c r="Y14948" s="43" t="str">
        <f t="shared" si="466"/>
        <v>COMP</v>
      </c>
      <c r="AA14948" s="43">
        <f t="shared" si="467"/>
        <v>1183885</v>
      </c>
    </row>
    <row r="14949" spans="1:27" x14ac:dyDescent="0.3">
      <c r="A14949" s="43">
        <v>977339</v>
      </c>
      <c r="B14949" s="43" t="s">
        <v>9873</v>
      </c>
      <c r="C14949" s="43" t="s">
        <v>1340</v>
      </c>
      <c r="E14949" s="43" t="s">
        <v>6263</v>
      </c>
      <c r="F14949" s="43" t="s">
        <v>28</v>
      </c>
      <c r="G14949" s="43">
        <v>72054</v>
      </c>
      <c r="Y14949" s="43" t="str">
        <f t="shared" si="466"/>
        <v>COMP</v>
      </c>
      <c r="AA14949" s="43">
        <f t="shared" si="467"/>
        <v>977339</v>
      </c>
    </row>
    <row r="14950" spans="1:27" x14ac:dyDescent="0.3">
      <c r="A14950" s="43">
        <v>1727724</v>
      </c>
      <c r="B14950" s="43" t="s">
        <v>9873</v>
      </c>
      <c r="C14950" s="43" t="s">
        <v>343</v>
      </c>
      <c r="E14950" s="43" t="s">
        <v>6263</v>
      </c>
      <c r="F14950" s="43" t="s">
        <v>28</v>
      </c>
      <c r="G14950" s="43">
        <v>72051</v>
      </c>
      <c r="Y14950" s="43" t="str">
        <f t="shared" si="466"/>
        <v>COMP</v>
      </c>
      <c r="AA14950" s="43">
        <f t="shared" si="467"/>
        <v>1727724</v>
      </c>
    </row>
    <row r="14951" spans="1:27" x14ac:dyDescent="0.3">
      <c r="A14951" s="43">
        <v>2314890</v>
      </c>
      <c r="B14951" s="43" t="s">
        <v>9874</v>
      </c>
      <c r="C14951" s="43" t="s">
        <v>9875</v>
      </c>
      <c r="E14951" s="43" t="s">
        <v>6263</v>
      </c>
      <c r="F14951" s="43" t="s">
        <v>30</v>
      </c>
      <c r="G14951" s="43">
        <v>44084</v>
      </c>
      <c r="Y14951" s="43" t="str">
        <f t="shared" si="466"/>
        <v/>
      </c>
      <c r="AA14951" s="43" t="e">
        <f t="shared" si="467"/>
        <v>#N/A</v>
      </c>
    </row>
    <row r="14952" spans="1:27" x14ac:dyDescent="0.3">
      <c r="A14952" s="43">
        <v>2229122</v>
      </c>
      <c r="B14952" s="43" t="s">
        <v>9876</v>
      </c>
      <c r="C14952" s="43" t="s">
        <v>557</v>
      </c>
      <c r="E14952" s="43" t="s">
        <v>6263</v>
      </c>
      <c r="F14952" s="43" t="s">
        <v>30</v>
      </c>
      <c r="G14952" s="43">
        <v>85012</v>
      </c>
      <c r="Y14952" s="43" t="str">
        <f t="shared" si="466"/>
        <v/>
      </c>
      <c r="AA14952" s="43" t="e">
        <f t="shared" si="467"/>
        <v>#N/A</v>
      </c>
    </row>
    <row r="14953" spans="1:27" x14ac:dyDescent="0.3">
      <c r="A14953" s="43">
        <v>1929202</v>
      </c>
      <c r="B14953" s="43" t="s">
        <v>9876</v>
      </c>
      <c r="C14953" s="43" t="s">
        <v>697</v>
      </c>
      <c r="E14953" s="43" t="s">
        <v>31</v>
      </c>
      <c r="F14953" s="43" t="s">
        <v>30</v>
      </c>
      <c r="G14953" s="43">
        <v>49017</v>
      </c>
      <c r="Y14953" s="43" t="str">
        <f t="shared" si="466"/>
        <v>COMP</v>
      </c>
      <c r="AA14953" s="43">
        <f t="shared" si="467"/>
        <v>1929202</v>
      </c>
    </row>
    <row r="14954" spans="1:27" x14ac:dyDescent="0.3">
      <c r="A14954" s="43">
        <v>145827</v>
      </c>
      <c r="B14954" s="43" t="s">
        <v>9876</v>
      </c>
      <c r="C14954" s="43" t="s">
        <v>1617</v>
      </c>
      <c r="E14954" s="43" t="s">
        <v>6263</v>
      </c>
      <c r="F14954" s="43" t="s">
        <v>28</v>
      </c>
      <c r="G14954" s="43">
        <v>44012</v>
      </c>
      <c r="Y14954" s="43" t="str">
        <f t="shared" si="466"/>
        <v/>
      </c>
      <c r="AA14954" s="43" t="e">
        <f t="shared" si="467"/>
        <v>#N/A</v>
      </c>
    </row>
    <row r="14955" spans="1:27" x14ac:dyDescent="0.3">
      <c r="A14955" s="43">
        <v>2305518</v>
      </c>
      <c r="B14955" s="43" t="s">
        <v>9876</v>
      </c>
      <c r="C14955" s="43" t="s">
        <v>9877</v>
      </c>
      <c r="E14955" s="43" t="s">
        <v>35</v>
      </c>
      <c r="F14955" s="43" t="s">
        <v>28</v>
      </c>
      <c r="G14955" s="43">
        <v>53013</v>
      </c>
      <c r="Y14955" s="43" t="str">
        <f t="shared" si="466"/>
        <v>COMP</v>
      </c>
      <c r="AA14955" s="43">
        <f t="shared" si="467"/>
        <v>2305518</v>
      </c>
    </row>
    <row r="14956" spans="1:27" x14ac:dyDescent="0.3">
      <c r="A14956" s="43">
        <v>1294087</v>
      </c>
      <c r="B14956" s="43" t="s">
        <v>3258</v>
      </c>
      <c r="C14956" s="43" t="s">
        <v>1300</v>
      </c>
      <c r="E14956" s="43" t="s">
        <v>6263</v>
      </c>
      <c r="F14956" s="43" t="s">
        <v>30</v>
      </c>
      <c r="G14956" s="43">
        <v>72064</v>
      </c>
      <c r="Y14956" s="43" t="str">
        <f t="shared" si="466"/>
        <v/>
      </c>
      <c r="AA14956" s="43" t="e">
        <f t="shared" si="467"/>
        <v>#N/A</v>
      </c>
    </row>
    <row r="14957" spans="1:27" x14ac:dyDescent="0.3">
      <c r="A14957" s="43">
        <v>1293954</v>
      </c>
      <c r="B14957" s="43" t="s">
        <v>3258</v>
      </c>
      <c r="C14957" s="43" t="s">
        <v>202</v>
      </c>
      <c r="E14957" s="43" t="s">
        <v>6263</v>
      </c>
      <c r="F14957" s="43" t="s">
        <v>28</v>
      </c>
      <c r="G14957" s="43">
        <v>72064</v>
      </c>
      <c r="Y14957" s="43" t="str">
        <f t="shared" si="466"/>
        <v>COMP</v>
      </c>
      <c r="AA14957" s="43">
        <f t="shared" si="467"/>
        <v>1293954</v>
      </c>
    </row>
    <row r="14958" spans="1:27" x14ac:dyDescent="0.3">
      <c r="A14958" s="43">
        <v>1531414</v>
      </c>
      <c r="B14958" s="43" t="s">
        <v>9878</v>
      </c>
      <c r="C14958" s="43" t="s">
        <v>548</v>
      </c>
      <c r="E14958" s="43" t="s">
        <v>6263</v>
      </c>
      <c r="F14958" s="43" t="s">
        <v>28</v>
      </c>
      <c r="G14958" s="43">
        <v>44099</v>
      </c>
      <c r="Y14958" s="43" t="str">
        <f t="shared" si="466"/>
        <v>COMP</v>
      </c>
      <c r="AA14958" s="43">
        <f t="shared" si="467"/>
        <v>1531414</v>
      </c>
    </row>
    <row r="14959" spans="1:27" x14ac:dyDescent="0.3">
      <c r="A14959" s="43">
        <v>1268896</v>
      </c>
      <c r="B14959" s="43" t="s">
        <v>9879</v>
      </c>
      <c r="C14959" s="43" t="s">
        <v>466</v>
      </c>
      <c r="E14959" s="43" t="s">
        <v>6263</v>
      </c>
      <c r="F14959" s="43" t="s">
        <v>28</v>
      </c>
      <c r="G14959" s="43">
        <v>72072</v>
      </c>
      <c r="Y14959" s="43" t="str">
        <f t="shared" si="466"/>
        <v/>
      </c>
      <c r="AA14959" s="43" t="e">
        <f t="shared" si="467"/>
        <v>#N/A</v>
      </c>
    </row>
    <row r="14960" spans="1:27" x14ac:dyDescent="0.3">
      <c r="A14960" s="43">
        <v>2430914</v>
      </c>
      <c r="B14960" s="43" t="s">
        <v>9880</v>
      </c>
      <c r="C14960" s="43" t="s">
        <v>617</v>
      </c>
      <c r="E14960" s="43" t="s">
        <v>6263</v>
      </c>
      <c r="F14960" s="43" t="s">
        <v>30</v>
      </c>
      <c r="G14960" s="43">
        <v>44072</v>
      </c>
      <c r="Y14960" s="43" t="str">
        <f t="shared" si="466"/>
        <v/>
      </c>
      <c r="AA14960" s="43" t="e">
        <f t="shared" si="467"/>
        <v>#N/A</v>
      </c>
    </row>
    <row r="14961" spans="1:27" x14ac:dyDescent="0.3">
      <c r="A14961" s="43">
        <v>448575</v>
      </c>
      <c r="B14961" s="43" t="s">
        <v>9880</v>
      </c>
      <c r="C14961" s="43" t="s">
        <v>238</v>
      </c>
      <c r="E14961" s="43" t="s">
        <v>29</v>
      </c>
      <c r="F14961" s="43" t="s">
        <v>28</v>
      </c>
      <c r="G14961" s="43">
        <v>49033</v>
      </c>
      <c r="Y14961" s="43" t="str">
        <f t="shared" si="466"/>
        <v/>
      </c>
      <c r="AA14961" s="43" t="e">
        <f t="shared" si="467"/>
        <v>#N/A</v>
      </c>
    </row>
    <row r="14962" spans="1:27" x14ac:dyDescent="0.3">
      <c r="A14962" s="43">
        <v>1558460</v>
      </c>
      <c r="B14962" s="43" t="s">
        <v>9880</v>
      </c>
      <c r="C14962" s="43" t="s">
        <v>1082</v>
      </c>
      <c r="E14962" s="43" t="s">
        <v>6263</v>
      </c>
      <c r="F14962" s="43" t="s">
        <v>28</v>
      </c>
      <c r="G14962" s="43">
        <v>49044</v>
      </c>
      <c r="Y14962" s="43" t="str">
        <f t="shared" si="466"/>
        <v/>
      </c>
      <c r="AA14962" s="43" t="e">
        <f t="shared" si="467"/>
        <v>#N/A</v>
      </c>
    </row>
    <row r="14963" spans="1:27" x14ac:dyDescent="0.3">
      <c r="A14963" s="43">
        <v>2325487</v>
      </c>
      <c r="B14963" s="43" t="s">
        <v>9881</v>
      </c>
      <c r="C14963" s="43" t="s">
        <v>9882</v>
      </c>
      <c r="E14963" s="43" t="s">
        <v>6263</v>
      </c>
      <c r="F14963" s="43" t="s">
        <v>28</v>
      </c>
      <c r="G14963" s="43">
        <v>49004</v>
      </c>
      <c r="Y14963" s="43" t="str">
        <f t="shared" si="466"/>
        <v/>
      </c>
      <c r="AA14963" s="43" t="e">
        <f t="shared" si="467"/>
        <v>#N/A</v>
      </c>
    </row>
    <row r="14964" spans="1:27" x14ac:dyDescent="0.3">
      <c r="A14964" s="43">
        <v>1655665</v>
      </c>
      <c r="B14964" s="43" t="s">
        <v>9881</v>
      </c>
      <c r="C14964" s="43" t="s">
        <v>629</v>
      </c>
      <c r="E14964" s="43" t="s">
        <v>6263</v>
      </c>
      <c r="F14964" s="43" t="s">
        <v>30</v>
      </c>
      <c r="G14964" s="43">
        <v>49004</v>
      </c>
      <c r="Y14964" s="43" t="str">
        <f t="shared" si="466"/>
        <v/>
      </c>
      <c r="AA14964" s="43" t="e">
        <f t="shared" si="467"/>
        <v>#N/A</v>
      </c>
    </row>
    <row r="14965" spans="1:27" x14ac:dyDescent="0.3">
      <c r="A14965" s="43">
        <v>2285722</v>
      </c>
      <c r="B14965" s="43" t="s">
        <v>9883</v>
      </c>
      <c r="C14965" s="43" t="s">
        <v>223</v>
      </c>
      <c r="E14965" s="43" t="s">
        <v>6263</v>
      </c>
      <c r="F14965" s="43" t="s">
        <v>28</v>
      </c>
      <c r="G14965" s="43">
        <v>85079</v>
      </c>
      <c r="Y14965" s="43" t="str">
        <f t="shared" si="466"/>
        <v/>
      </c>
      <c r="AA14965" s="43" t="e">
        <f t="shared" si="467"/>
        <v>#N/A</v>
      </c>
    </row>
    <row r="14966" spans="1:27" x14ac:dyDescent="0.3">
      <c r="A14966" s="43">
        <v>1224134</v>
      </c>
      <c r="B14966" s="43" t="s">
        <v>9883</v>
      </c>
      <c r="C14966" s="43" t="s">
        <v>2510</v>
      </c>
      <c r="E14966" s="43" t="s">
        <v>6263</v>
      </c>
      <c r="F14966" s="43" t="s">
        <v>28</v>
      </c>
      <c r="G14966" s="43">
        <v>49027</v>
      </c>
      <c r="Y14966" s="43" t="str">
        <f t="shared" si="466"/>
        <v/>
      </c>
      <c r="AA14966" s="43" t="e">
        <f t="shared" si="467"/>
        <v>#N/A</v>
      </c>
    </row>
    <row r="14967" spans="1:27" x14ac:dyDescent="0.3">
      <c r="A14967" s="43">
        <v>1462629</v>
      </c>
      <c r="B14967" s="43" t="s">
        <v>9883</v>
      </c>
      <c r="C14967" s="43" t="s">
        <v>221</v>
      </c>
      <c r="E14967" s="43" t="s">
        <v>6263</v>
      </c>
      <c r="F14967" s="43" t="s">
        <v>28</v>
      </c>
      <c r="G14967" s="43">
        <v>49006</v>
      </c>
      <c r="Y14967" s="43" t="str">
        <f t="shared" si="466"/>
        <v>COMP</v>
      </c>
      <c r="AA14967" s="43">
        <f t="shared" si="467"/>
        <v>1462629</v>
      </c>
    </row>
    <row r="14968" spans="1:27" x14ac:dyDescent="0.3">
      <c r="A14968" s="43">
        <v>1474369</v>
      </c>
      <c r="B14968" s="43" t="s">
        <v>9883</v>
      </c>
      <c r="C14968" s="43" t="s">
        <v>303</v>
      </c>
      <c r="E14968" s="43" t="s">
        <v>6263</v>
      </c>
      <c r="F14968" s="43" t="s">
        <v>28</v>
      </c>
      <c r="G14968" s="43">
        <v>44015</v>
      </c>
      <c r="Y14968" s="43" t="str">
        <f t="shared" si="466"/>
        <v/>
      </c>
      <c r="AA14968" s="43" t="e">
        <f t="shared" si="467"/>
        <v>#N/A</v>
      </c>
    </row>
    <row r="14969" spans="1:27" x14ac:dyDescent="0.3">
      <c r="A14969" s="43">
        <v>2278677</v>
      </c>
      <c r="B14969" s="43" t="s">
        <v>9884</v>
      </c>
      <c r="C14969" s="43" t="s">
        <v>803</v>
      </c>
      <c r="E14969" s="43" t="s">
        <v>6263</v>
      </c>
      <c r="F14969" s="43" t="s">
        <v>30</v>
      </c>
      <c r="G14969" s="43">
        <v>72017</v>
      </c>
      <c r="Y14969" s="43" t="str">
        <f t="shared" si="466"/>
        <v/>
      </c>
      <c r="AA14969" s="43" t="e">
        <f t="shared" si="467"/>
        <v>#N/A</v>
      </c>
    </row>
    <row r="14970" spans="1:27" x14ac:dyDescent="0.3">
      <c r="A14970" s="43">
        <v>1485407</v>
      </c>
      <c r="B14970" s="43" t="s">
        <v>9885</v>
      </c>
      <c r="C14970" s="43" t="s">
        <v>514</v>
      </c>
      <c r="E14970" s="43" t="s">
        <v>6263</v>
      </c>
      <c r="F14970" s="43" t="s">
        <v>28</v>
      </c>
      <c r="G14970" s="43">
        <v>72041</v>
      </c>
      <c r="Y14970" s="43" t="str">
        <f t="shared" si="466"/>
        <v/>
      </c>
      <c r="AA14970" s="43" t="e">
        <f t="shared" si="467"/>
        <v>#N/A</v>
      </c>
    </row>
    <row r="14971" spans="1:27" x14ac:dyDescent="0.3">
      <c r="A14971" s="43">
        <v>1485416</v>
      </c>
      <c r="B14971" s="43" t="s">
        <v>9885</v>
      </c>
      <c r="C14971" s="43" t="s">
        <v>195</v>
      </c>
      <c r="E14971" s="43" t="s">
        <v>6263</v>
      </c>
      <c r="F14971" s="43" t="s">
        <v>30</v>
      </c>
      <c r="G14971" s="43">
        <v>72041</v>
      </c>
      <c r="Y14971" s="43" t="str">
        <f t="shared" si="466"/>
        <v/>
      </c>
      <c r="AA14971" s="43" t="e">
        <f t="shared" si="467"/>
        <v>#N/A</v>
      </c>
    </row>
    <row r="14972" spans="1:27" x14ac:dyDescent="0.3">
      <c r="A14972" s="43">
        <v>394310</v>
      </c>
      <c r="B14972" s="43" t="s">
        <v>9885</v>
      </c>
      <c r="C14972" s="43" t="s">
        <v>537</v>
      </c>
      <c r="E14972" s="43" t="s">
        <v>6263</v>
      </c>
      <c r="F14972" s="43" t="s">
        <v>28</v>
      </c>
      <c r="G14972" s="43">
        <v>44045</v>
      </c>
      <c r="Y14972" s="43" t="str">
        <f t="shared" si="466"/>
        <v>COMP</v>
      </c>
      <c r="AA14972" s="43">
        <f t="shared" si="467"/>
        <v>394310</v>
      </c>
    </row>
    <row r="14973" spans="1:27" x14ac:dyDescent="0.3">
      <c r="A14973" s="43">
        <v>1755195</v>
      </c>
      <c r="B14973" s="43" t="s">
        <v>3268</v>
      </c>
      <c r="C14973" s="43" t="s">
        <v>1126</v>
      </c>
      <c r="E14973" s="43" t="s">
        <v>6263</v>
      </c>
      <c r="F14973" s="43" t="s">
        <v>30</v>
      </c>
      <c r="G14973" s="43">
        <v>44108</v>
      </c>
      <c r="Y14973" s="43" t="str">
        <f t="shared" si="466"/>
        <v/>
      </c>
      <c r="AA14973" s="43" t="e">
        <f t="shared" si="467"/>
        <v>#N/A</v>
      </c>
    </row>
    <row r="14974" spans="1:27" x14ac:dyDescent="0.3">
      <c r="A14974" s="43">
        <v>1843515</v>
      </c>
      <c r="B14974" s="43" t="s">
        <v>3268</v>
      </c>
      <c r="C14974" s="43" t="s">
        <v>466</v>
      </c>
      <c r="E14974" s="43" t="s">
        <v>6263</v>
      </c>
      <c r="F14974" s="43" t="s">
        <v>28</v>
      </c>
      <c r="G14974" s="43">
        <v>44015</v>
      </c>
      <c r="Y14974" s="43" t="str">
        <f t="shared" si="466"/>
        <v/>
      </c>
      <c r="AA14974" s="43" t="e">
        <f t="shared" si="467"/>
        <v>#N/A</v>
      </c>
    </row>
    <row r="14975" spans="1:27" x14ac:dyDescent="0.3">
      <c r="A14975" s="43">
        <v>2162382</v>
      </c>
      <c r="B14975" s="43" t="s">
        <v>3268</v>
      </c>
      <c r="C14975" s="43" t="s">
        <v>568</v>
      </c>
      <c r="E14975" s="43" t="s">
        <v>6263</v>
      </c>
      <c r="F14975" s="43" t="s">
        <v>30</v>
      </c>
      <c r="G14975" s="43">
        <v>44134</v>
      </c>
      <c r="Y14975" s="43" t="str">
        <f t="shared" si="466"/>
        <v/>
      </c>
      <c r="AA14975" s="43" t="e">
        <f t="shared" si="467"/>
        <v>#N/A</v>
      </c>
    </row>
    <row r="14976" spans="1:27" x14ac:dyDescent="0.3">
      <c r="A14976" s="43">
        <v>1758249</v>
      </c>
      <c r="B14976" s="43" t="s">
        <v>3268</v>
      </c>
      <c r="C14976" s="43" t="s">
        <v>274</v>
      </c>
      <c r="E14976" s="43" t="s">
        <v>6263</v>
      </c>
      <c r="F14976" s="43" t="s">
        <v>28</v>
      </c>
      <c r="G14976" s="43">
        <v>44123</v>
      </c>
      <c r="Y14976" s="43" t="str">
        <f t="shared" si="466"/>
        <v/>
      </c>
      <c r="AA14976" s="43" t="e">
        <f t="shared" si="467"/>
        <v>#N/A</v>
      </c>
    </row>
    <row r="14977" spans="1:27" x14ac:dyDescent="0.3">
      <c r="A14977" s="43">
        <v>1819047</v>
      </c>
      <c r="B14977" s="43" t="s">
        <v>3268</v>
      </c>
      <c r="C14977" s="43" t="s">
        <v>1048</v>
      </c>
      <c r="E14977" s="43" t="s">
        <v>6263</v>
      </c>
      <c r="F14977" s="43" t="s">
        <v>30</v>
      </c>
      <c r="G14977" s="43">
        <v>44015</v>
      </c>
      <c r="Y14977" s="43" t="str">
        <f t="shared" si="466"/>
        <v/>
      </c>
      <c r="AA14977" s="43" t="e">
        <f t="shared" si="467"/>
        <v>#N/A</v>
      </c>
    </row>
    <row r="14978" spans="1:27" x14ac:dyDescent="0.3">
      <c r="A14978" s="43">
        <v>2381419</v>
      </c>
      <c r="B14978" s="43" t="s">
        <v>3268</v>
      </c>
      <c r="C14978" s="43" t="s">
        <v>438</v>
      </c>
      <c r="E14978" s="43" t="s">
        <v>6263</v>
      </c>
      <c r="F14978" s="43" t="s">
        <v>30</v>
      </c>
      <c r="G14978" s="43">
        <v>85012</v>
      </c>
      <c r="Y14978" s="43" t="str">
        <f t="shared" ref="Y14978:Y15041" si="468">IF(ISERROR(AA14978)=FALSE,"COMP","")</f>
        <v/>
      </c>
      <c r="AA14978" s="43" t="e">
        <f t="shared" si="467"/>
        <v>#N/A</v>
      </c>
    </row>
    <row r="14979" spans="1:27" x14ac:dyDescent="0.3">
      <c r="A14979" s="43">
        <v>1470927</v>
      </c>
      <c r="B14979" s="43" t="s">
        <v>3268</v>
      </c>
      <c r="C14979" s="43" t="s">
        <v>321</v>
      </c>
      <c r="E14979" s="43" t="s">
        <v>6263</v>
      </c>
      <c r="F14979" s="43" t="s">
        <v>28</v>
      </c>
      <c r="G14979" s="43">
        <v>49006</v>
      </c>
      <c r="Y14979" s="43" t="str">
        <f t="shared" si="468"/>
        <v/>
      </c>
      <c r="AA14979" s="43" t="e">
        <f t="shared" ref="AA14979:AA15042" si="469">VLOOKUP(A14979,Z:Z,1,FALSE)</f>
        <v>#N/A</v>
      </c>
    </row>
    <row r="14980" spans="1:27" x14ac:dyDescent="0.3">
      <c r="A14980" s="43">
        <v>2394965</v>
      </c>
      <c r="B14980" s="43" t="s">
        <v>3268</v>
      </c>
      <c r="C14980" s="43" t="s">
        <v>427</v>
      </c>
      <c r="E14980" s="43" t="s">
        <v>6263</v>
      </c>
      <c r="F14980" s="43" t="s">
        <v>28</v>
      </c>
      <c r="G14980" s="43">
        <v>49019</v>
      </c>
      <c r="Y14980" s="43" t="str">
        <f t="shared" si="468"/>
        <v>COMP</v>
      </c>
      <c r="AA14980" s="43">
        <f t="shared" si="469"/>
        <v>2394965</v>
      </c>
    </row>
    <row r="14981" spans="1:27" x14ac:dyDescent="0.3">
      <c r="A14981" s="43">
        <v>1998571</v>
      </c>
      <c r="B14981" s="43" t="s">
        <v>3270</v>
      </c>
      <c r="C14981" s="43" t="s">
        <v>656</v>
      </c>
      <c r="E14981" s="43" t="s">
        <v>6263</v>
      </c>
      <c r="F14981" s="43" t="s">
        <v>28</v>
      </c>
      <c r="G14981" s="43">
        <v>49006</v>
      </c>
      <c r="Y14981" s="43" t="str">
        <f t="shared" si="468"/>
        <v>COMP</v>
      </c>
      <c r="AA14981" s="43">
        <f t="shared" si="469"/>
        <v>1998571</v>
      </c>
    </row>
    <row r="14982" spans="1:27" x14ac:dyDescent="0.3">
      <c r="A14982" s="43">
        <v>2014049</v>
      </c>
      <c r="B14982" s="43" t="s">
        <v>3270</v>
      </c>
      <c r="C14982" s="43" t="s">
        <v>713</v>
      </c>
      <c r="E14982" s="43" t="s">
        <v>6263</v>
      </c>
      <c r="F14982" s="43" t="s">
        <v>30</v>
      </c>
      <c r="G14982" s="43">
        <v>44108</v>
      </c>
      <c r="Y14982" s="43" t="str">
        <f t="shared" si="468"/>
        <v/>
      </c>
      <c r="AA14982" s="43" t="e">
        <f t="shared" si="469"/>
        <v>#N/A</v>
      </c>
    </row>
    <row r="14983" spans="1:27" x14ac:dyDescent="0.3">
      <c r="A14983" s="43">
        <v>2015412</v>
      </c>
      <c r="B14983" s="43" t="s">
        <v>3270</v>
      </c>
      <c r="C14983" s="43" t="s">
        <v>2989</v>
      </c>
      <c r="E14983" s="43" t="s">
        <v>6263</v>
      </c>
      <c r="F14983" s="43" t="s">
        <v>30</v>
      </c>
      <c r="G14983" s="43">
        <v>44108</v>
      </c>
      <c r="Y14983" s="43" t="str">
        <f t="shared" si="468"/>
        <v/>
      </c>
      <c r="AA14983" s="43" t="e">
        <f t="shared" si="469"/>
        <v>#N/A</v>
      </c>
    </row>
    <row r="14984" spans="1:27" x14ac:dyDescent="0.3">
      <c r="A14984" s="43">
        <v>1972370</v>
      </c>
      <c r="B14984" s="43" t="s">
        <v>3270</v>
      </c>
      <c r="C14984" s="43" t="s">
        <v>287</v>
      </c>
      <c r="E14984" s="43" t="s">
        <v>6263</v>
      </c>
      <c r="F14984" s="43" t="s">
        <v>28</v>
      </c>
      <c r="G14984" s="43">
        <v>44067</v>
      </c>
      <c r="Y14984" s="43" t="str">
        <f t="shared" si="468"/>
        <v/>
      </c>
      <c r="AA14984" s="43" t="e">
        <f t="shared" si="469"/>
        <v>#N/A</v>
      </c>
    </row>
    <row r="14985" spans="1:27" x14ac:dyDescent="0.3">
      <c r="A14985" s="43">
        <v>2299115</v>
      </c>
      <c r="B14985" s="43" t="s">
        <v>9886</v>
      </c>
      <c r="C14985" s="43" t="s">
        <v>1813</v>
      </c>
      <c r="E14985" s="43" t="s">
        <v>6263</v>
      </c>
      <c r="F14985" s="43" t="s">
        <v>30</v>
      </c>
      <c r="G14985" s="43">
        <v>85012</v>
      </c>
      <c r="Y14985" s="43" t="str">
        <f t="shared" si="468"/>
        <v/>
      </c>
      <c r="AA14985" s="43" t="e">
        <f t="shared" si="469"/>
        <v>#N/A</v>
      </c>
    </row>
    <row r="14986" spans="1:27" x14ac:dyDescent="0.3">
      <c r="A14986" s="43">
        <v>2434276</v>
      </c>
      <c r="B14986" s="43" t="s">
        <v>9887</v>
      </c>
      <c r="C14986" s="43" t="s">
        <v>740</v>
      </c>
      <c r="E14986" s="43" t="s">
        <v>29</v>
      </c>
      <c r="F14986" s="43" t="s">
        <v>30</v>
      </c>
      <c r="G14986" s="43">
        <v>72051</v>
      </c>
      <c r="Y14986" s="43" t="str">
        <f t="shared" si="468"/>
        <v/>
      </c>
      <c r="AA14986" s="43" t="e">
        <f t="shared" si="469"/>
        <v>#N/A</v>
      </c>
    </row>
    <row r="14987" spans="1:27" x14ac:dyDescent="0.3">
      <c r="A14987" s="43">
        <v>321209</v>
      </c>
      <c r="B14987" s="43" t="s">
        <v>9888</v>
      </c>
      <c r="C14987" s="43" t="s">
        <v>444</v>
      </c>
      <c r="E14987" s="43" t="s">
        <v>6263</v>
      </c>
      <c r="F14987" s="43" t="s">
        <v>28</v>
      </c>
      <c r="G14987" s="43">
        <v>72079</v>
      </c>
      <c r="Y14987" s="43" t="str">
        <f t="shared" si="468"/>
        <v/>
      </c>
      <c r="AA14987" s="43" t="e">
        <f t="shared" si="469"/>
        <v>#N/A</v>
      </c>
    </row>
    <row r="14988" spans="1:27" x14ac:dyDescent="0.3">
      <c r="A14988" s="43">
        <v>1524294</v>
      </c>
      <c r="B14988" s="43" t="s">
        <v>9889</v>
      </c>
      <c r="C14988" s="43" t="s">
        <v>829</v>
      </c>
      <c r="E14988" s="43" t="s">
        <v>6263</v>
      </c>
      <c r="F14988" s="43" t="s">
        <v>28</v>
      </c>
      <c r="G14988" s="43">
        <v>49039</v>
      </c>
      <c r="Y14988" s="43" t="str">
        <f t="shared" si="468"/>
        <v/>
      </c>
      <c r="AA14988" s="43" t="e">
        <f t="shared" si="469"/>
        <v>#N/A</v>
      </c>
    </row>
    <row r="14989" spans="1:27" x14ac:dyDescent="0.3">
      <c r="A14989" s="43">
        <v>2413459</v>
      </c>
      <c r="B14989" s="43" t="s">
        <v>9890</v>
      </c>
      <c r="C14989" s="43" t="s">
        <v>819</v>
      </c>
      <c r="E14989" s="43" t="s">
        <v>6263</v>
      </c>
      <c r="F14989" s="43" t="s">
        <v>28</v>
      </c>
      <c r="G14989" s="43">
        <v>49064</v>
      </c>
      <c r="Y14989" s="43" t="str">
        <f t="shared" si="468"/>
        <v>COMP</v>
      </c>
      <c r="AA14989" s="43">
        <f t="shared" si="469"/>
        <v>2413459</v>
      </c>
    </row>
    <row r="14990" spans="1:27" x14ac:dyDescent="0.3">
      <c r="A14990" s="43">
        <v>1124755</v>
      </c>
      <c r="B14990" s="43" t="s">
        <v>9890</v>
      </c>
      <c r="C14990" s="43" t="s">
        <v>408</v>
      </c>
      <c r="E14990" s="43" t="s">
        <v>6263</v>
      </c>
      <c r="F14990" s="43" t="s">
        <v>30</v>
      </c>
      <c r="G14990" s="43">
        <v>85031</v>
      </c>
      <c r="Y14990" s="43" t="str">
        <f t="shared" si="468"/>
        <v/>
      </c>
      <c r="AA14990" s="43" t="e">
        <f t="shared" si="469"/>
        <v>#N/A</v>
      </c>
    </row>
    <row r="14991" spans="1:27" x14ac:dyDescent="0.3">
      <c r="A14991" s="43">
        <v>1305695</v>
      </c>
      <c r="B14991" s="43" t="s">
        <v>3273</v>
      </c>
      <c r="C14991" s="43" t="s">
        <v>191</v>
      </c>
      <c r="E14991" s="43" t="s">
        <v>6263</v>
      </c>
      <c r="F14991" s="43" t="s">
        <v>30</v>
      </c>
      <c r="G14991" s="43">
        <v>53061</v>
      </c>
      <c r="Y14991" s="43" t="str">
        <f t="shared" si="468"/>
        <v/>
      </c>
      <c r="AA14991" s="43" t="e">
        <f t="shared" si="469"/>
        <v>#N/A</v>
      </c>
    </row>
    <row r="14992" spans="1:27" x14ac:dyDescent="0.3">
      <c r="A14992" s="43">
        <v>1718342</v>
      </c>
      <c r="B14992" s="43" t="s">
        <v>9891</v>
      </c>
      <c r="C14992" s="43" t="s">
        <v>9892</v>
      </c>
      <c r="E14992" s="43" t="s">
        <v>6263</v>
      </c>
      <c r="F14992" s="43" t="s">
        <v>30</v>
      </c>
      <c r="G14992" s="43">
        <v>44015</v>
      </c>
      <c r="Y14992" s="43" t="str">
        <f t="shared" si="468"/>
        <v/>
      </c>
      <c r="AA14992" s="43" t="e">
        <f t="shared" si="469"/>
        <v>#N/A</v>
      </c>
    </row>
    <row r="14993" spans="1:27" x14ac:dyDescent="0.3">
      <c r="A14993" s="43">
        <v>2389824</v>
      </c>
      <c r="B14993" s="43" t="s">
        <v>9893</v>
      </c>
      <c r="C14993" s="43" t="s">
        <v>390</v>
      </c>
      <c r="E14993" s="43" t="s">
        <v>6263</v>
      </c>
      <c r="F14993" s="43" t="s">
        <v>30</v>
      </c>
      <c r="G14993" s="43">
        <v>44073</v>
      </c>
      <c r="Y14993" s="43" t="str">
        <f t="shared" si="468"/>
        <v/>
      </c>
      <c r="AA14993" s="43" t="e">
        <f t="shared" si="469"/>
        <v>#N/A</v>
      </c>
    </row>
    <row r="14994" spans="1:27" x14ac:dyDescent="0.3">
      <c r="A14994" s="43">
        <v>1442545</v>
      </c>
      <c r="B14994" s="43" t="s">
        <v>9894</v>
      </c>
      <c r="C14994" s="43" t="s">
        <v>664</v>
      </c>
      <c r="E14994" s="43" t="s">
        <v>6263</v>
      </c>
      <c r="F14994" s="43" t="s">
        <v>28</v>
      </c>
      <c r="G14994" s="43">
        <v>44073</v>
      </c>
      <c r="Y14994" s="43" t="str">
        <f t="shared" si="468"/>
        <v/>
      </c>
      <c r="AA14994" s="43" t="e">
        <f t="shared" si="469"/>
        <v>#N/A</v>
      </c>
    </row>
    <row r="14995" spans="1:27" x14ac:dyDescent="0.3">
      <c r="A14995" s="43">
        <v>1456332</v>
      </c>
      <c r="B14995" s="43" t="s">
        <v>9894</v>
      </c>
      <c r="C14995" s="43" t="s">
        <v>9895</v>
      </c>
      <c r="E14995" s="43" t="s">
        <v>6263</v>
      </c>
      <c r="F14995" s="43" t="s">
        <v>30</v>
      </c>
      <c r="G14995" s="43">
        <v>44073</v>
      </c>
      <c r="Y14995" s="43" t="str">
        <f t="shared" si="468"/>
        <v/>
      </c>
      <c r="AA14995" s="43" t="e">
        <f t="shared" si="469"/>
        <v>#N/A</v>
      </c>
    </row>
    <row r="14996" spans="1:27" x14ac:dyDescent="0.3">
      <c r="A14996" s="43">
        <v>634726</v>
      </c>
      <c r="B14996" s="43" t="s">
        <v>3275</v>
      </c>
      <c r="C14996" s="43" t="s">
        <v>819</v>
      </c>
      <c r="E14996" s="43" t="s">
        <v>6263</v>
      </c>
      <c r="F14996" s="43" t="s">
        <v>28</v>
      </c>
      <c r="G14996" s="43">
        <v>44072</v>
      </c>
      <c r="Y14996" s="43" t="str">
        <f t="shared" si="468"/>
        <v>COMP</v>
      </c>
      <c r="AA14996" s="43">
        <f t="shared" si="469"/>
        <v>634726</v>
      </c>
    </row>
    <row r="14997" spans="1:27" x14ac:dyDescent="0.3">
      <c r="A14997" s="43">
        <v>1173913</v>
      </c>
      <c r="B14997" s="43" t="s">
        <v>3275</v>
      </c>
      <c r="C14997" s="43" t="s">
        <v>722</v>
      </c>
      <c r="E14997" s="43" t="s">
        <v>6263</v>
      </c>
      <c r="F14997" s="43" t="s">
        <v>28</v>
      </c>
      <c r="G14997" s="43">
        <v>72007</v>
      </c>
      <c r="Y14997" s="43" t="str">
        <f t="shared" si="468"/>
        <v/>
      </c>
      <c r="AA14997" s="43" t="e">
        <f t="shared" si="469"/>
        <v>#N/A</v>
      </c>
    </row>
    <row r="14998" spans="1:27" x14ac:dyDescent="0.3">
      <c r="A14998" s="43">
        <v>2071387</v>
      </c>
      <c r="B14998" s="43" t="s">
        <v>3275</v>
      </c>
      <c r="C14998" s="43" t="s">
        <v>565</v>
      </c>
      <c r="E14998" s="43" t="s">
        <v>6263</v>
      </c>
      <c r="F14998" s="43" t="s">
        <v>28</v>
      </c>
      <c r="G14998" s="43">
        <v>72028</v>
      </c>
      <c r="Y14998" s="43" t="str">
        <f t="shared" si="468"/>
        <v>COMP</v>
      </c>
      <c r="AA14998" s="43">
        <f t="shared" si="469"/>
        <v>2071387</v>
      </c>
    </row>
    <row r="14999" spans="1:27" x14ac:dyDescent="0.3">
      <c r="A14999" s="43">
        <v>135689</v>
      </c>
      <c r="B14999" s="43" t="s">
        <v>9896</v>
      </c>
      <c r="C14999" s="43" t="s">
        <v>3793</v>
      </c>
      <c r="E14999" s="43" t="s">
        <v>29</v>
      </c>
      <c r="F14999" s="43" t="s">
        <v>30</v>
      </c>
      <c r="G14999" s="43">
        <v>49064</v>
      </c>
      <c r="Y14999" s="43" t="str">
        <f t="shared" si="468"/>
        <v/>
      </c>
      <c r="AA14999" s="43" t="e">
        <f t="shared" si="469"/>
        <v>#N/A</v>
      </c>
    </row>
    <row r="15000" spans="1:27" x14ac:dyDescent="0.3">
      <c r="A15000" s="43">
        <v>2012828</v>
      </c>
      <c r="B15000" s="43" t="s">
        <v>9897</v>
      </c>
      <c r="C15000" s="43" t="s">
        <v>250</v>
      </c>
      <c r="E15000" s="43" t="s">
        <v>6263</v>
      </c>
      <c r="F15000" s="43" t="s">
        <v>28</v>
      </c>
      <c r="G15000" s="43">
        <v>44052</v>
      </c>
      <c r="Y15000" s="43" t="str">
        <f t="shared" si="468"/>
        <v/>
      </c>
      <c r="AA15000" s="43" t="e">
        <f t="shared" si="469"/>
        <v>#N/A</v>
      </c>
    </row>
    <row r="15001" spans="1:27" x14ac:dyDescent="0.3">
      <c r="A15001" s="43">
        <v>568037</v>
      </c>
      <c r="B15001" s="43" t="s">
        <v>9898</v>
      </c>
      <c r="C15001" s="43" t="s">
        <v>2696</v>
      </c>
      <c r="E15001" s="43" t="s">
        <v>6263</v>
      </c>
      <c r="F15001" s="43" t="s">
        <v>30</v>
      </c>
      <c r="G15001" s="43">
        <v>85032</v>
      </c>
      <c r="Y15001" s="43" t="str">
        <f t="shared" si="468"/>
        <v/>
      </c>
      <c r="AA15001" s="43" t="e">
        <f t="shared" si="469"/>
        <v>#N/A</v>
      </c>
    </row>
    <row r="15002" spans="1:27" x14ac:dyDescent="0.3">
      <c r="A15002" s="43">
        <v>1790228</v>
      </c>
      <c r="B15002" s="43" t="s">
        <v>9899</v>
      </c>
      <c r="C15002" s="43" t="s">
        <v>187</v>
      </c>
      <c r="E15002" s="43" t="s">
        <v>6263</v>
      </c>
      <c r="F15002" s="43" t="s">
        <v>30</v>
      </c>
      <c r="G15002" s="43">
        <v>85005</v>
      </c>
      <c r="Y15002" s="43" t="str">
        <f t="shared" si="468"/>
        <v/>
      </c>
      <c r="AA15002" s="43" t="e">
        <f t="shared" si="469"/>
        <v>#N/A</v>
      </c>
    </row>
    <row r="15003" spans="1:27" x14ac:dyDescent="0.3">
      <c r="A15003" s="43">
        <v>1659447</v>
      </c>
      <c r="B15003" s="43" t="s">
        <v>9899</v>
      </c>
      <c r="C15003" s="43" t="s">
        <v>469</v>
      </c>
      <c r="E15003" s="43" t="s">
        <v>6263</v>
      </c>
      <c r="F15003" s="43" t="s">
        <v>28</v>
      </c>
      <c r="G15003" s="43">
        <v>85005</v>
      </c>
      <c r="Y15003" s="43" t="str">
        <f t="shared" si="468"/>
        <v/>
      </c>
      <c r="AA15003" s="43" t="e">
        <f t="shared" si="469"/>
        <v>#N/A</v>
      </c>
    </row>
    <row r="15004" spans="1:27" x14ac:dyDescent="0.3">
      <c r="A15004" s="43">
        <v>707933</v>
      </c>
      <c r="B15004" s="43" t="s">
        <v>9900</v>
      </c>
      <c r="C15004" s="43" t="s">
        <v>659</v>
      </c>
      <c r="E15004" s="43" t="s">
        <v>6263</v>
      </c>
      <c r="F15004" s="43" t="s">
        <v>28</v>
      </c>
      <c r="G15004" s="43">
        <v>85017</v>
      </c>
      <c r="Y15004" s="43" t="str">
        <f t="shared" si="468"/>
        <v/>
      </c>
      <c r="AA15004" s="43" t="e">
        <f t="shared" si="469"/>
        <v>#N/A</v>
      </c>
    </row>
    <row r="15005" spans="1:27" x14ac:dyDescent="0.3">
      <c r="A15005" s="43">
        <v>1658386</v>
      </c>
      <c r="B15005" s="43" t="s">
        <v>9900</v>
      </c>
      <c r="C15005" s="43" t="s">
        <v>4405</v>
      </c>
      <c r="E15005" s="43" t="s">
        <v>31</v>
      </c>
      <c r="F15005" s="43" t="s">
        <v>30</v>
      </c>
      <c r="G15005" s="43">
        <v>49006</v>
      </c>
      <c r="Y15005" s="43" t="str">
        <f t="shared" si="468"/>
        <v>COMP</v>
      </c>
      <c r="AA15005" s="43">
        <f t="shared" si="469"/>
        <v>1658386</v>
      </c>
    </row>
    <row r="15006" spans="1:27" x14ac:dyDescent="0.3">
      <c r="A15006" s="43">
        <v>1958739</v>
      </c>
      <c r="B15006" s="43" t="s">
        <v>9900</v>
      </c>
      <c r="C15006" s="43" t="s">
        <v>355</v>
      </c>
      <c r="E15006" s="43" t="s">
        <v>29</v>
      </c>
      <c r="F15006" s="43" t="s">
        <v>30</v>
      </c>
      <c r="G15006" s="43">
        <v>85049</v>
      </c>
      <c r="Y15006" s="43" t="str">
        <f t="shared" si="468"/>
        <v/>
      </c>
      <c r="AA15006" s="43" t="e">
        <f t="shared" si="469"/>
        <v>#N/A</v>
      </c>
    </row>
    <row r="15007" spans="1:27" x14ac:dyDescent="0.3">
      <c r="A15007" s="43">
        <v>1133386</v>
      </c>
      <c r="B15007" s="43" t="s">
        <v>9901</v>
      </c>
      <c r="C15007" s="43" t="s">
        <v>3418</v>
      </c>
      <c r="E15007" s="43" t="s">
        <v>6263</v>
      </c>
      <c r="F15007" s="43" t="s">
        <v>28</v>
      </c>
      <c r="G15007" s="43">
        <v>44015</v>
      </c>
      <c r="Y15007" s="43" t="str">
        <f t="shared" si="468"/>
        <v/>
      </c>
      <c r="AA15007" s="43" t="e">
        <f t="shared" si="469"/>
        <v>#N/A</v>
      </c>
    </row>
    <row r="15008" spans="1:27" x14ac:dyDescent="0.3">
      <c r="A15008" s="43">
        <v>897013</v>
      </c>
      <c r="B15008" s="43" t="s">
        <v>9902</v>
      </c>
      <c r="C15008" s="43" t="s">
        <v>3463</v>
      </c>
      <c r="E15008" s="43" t="s">
        <v>6263</v>
      </c>
      <c r="F15008" s="43" t="s">
        <v>30</v>
      </c>
      <c r="G15008" s="43">
        <v>44039</v>
      </c>
      <c r="Y15008" s="43" t="str">
        <f t="shared" si="468"/>
        <v/>
      </c>
      <c r="AA15008" s="43" t="e">
        <f t="shared" si="469"/>
        <v>#N/A</v>
      </c>
    </row>
    <row r="15009" spans="1:27" x14ac:dyDescent="0.3">
      <c r="A15009" s="43">
        <v>1560325</v>
      </c>
      <c r="B15009" s="43" t="s">
        <v>3277</v>
      </c>
      <c r="C15009" s="43" t="s">
        <v>173</v>
      </c>
      <c r="E15009" s="43" t="s">
        <v>6263</v>
      </c>
      <c r="F15009" s="43" t="s">
        <v>30</v>
      </c>
      <c r="G15009" s="43">
        <v>49026</v>
      </c>
      <c r="Y15009" s="43" t="str">
        <f t="shared" si="468"/>
        <v/>
      </c>
      <c r="AA15009" s="43" t="e">
        <f t="shared" si="469"/>
        <v>#N/A</v>
      </c>
    </row>
    <row r="15010" spans="1:27" x14ac:dyDescent="0.3">
      <c r="A15010" s="43">
        <v>2401525</v>
      </c>
      <c r="B15010" s="43" t="s">
        <v>3277</v>
      </c>
      <c r="C15010" s="43" t="s">
        <v>460</v>
      </c>
      <c r="E15010" s="43" t="s">
        <v>6263</v>
      </c>
      <c r="F15010" s="43" t="s">
        <v>30</v>
      </c>
      <c r="G15010" s="43">
        <v>85012</v>
      </c>
      <c r="Y15010" s="43" t="str">
        <f t="shared" si="468"/>
        <v/>
      </c>
      <c r="AA15010" s="43" t="e">
        <f t="shared" si="469"/>
        <v>#N/A</v>
      </c>
    </row>
    <row r="15011" spans="1:27" x14ac:dyDescent="0.3">
      <c r="A15011" s="43">
        <v>1555803</v>
      </c>
      <c r="B15011" s="43" t="s">
        <v>3277</v>
      </c>
      <c r="C15011" s="43" t="s">
        <v>618</v>
      </c>
      <c r="E15011" s="43" t="s">
        <v>6263</v>
      </c>
      <c r="F15011" s="43" t="s">
        <v>28</v>
      </c>
      <c r="G15011" s="43">
        <v>49034</v>
      </c>
      <c r="Y15011" s="43" t="str">
        <f t="shared" si="468"/>
        <v/>
      </c>
      <c r="AA15011" s="43" t="e">
        <f t="shared" si="469"/>
        <v>#N/A</v>
      </c>
    </row>
    <row r="15012" spans="1:27" x14ac:dyDescent="0.3">
      <c r="A15012" s="43">
        <v>1049486</v>
      </c>
      <c r="B15012" s="43" t="s">
        <v>3277</v>
      </c>
      <c r="C15012" s="43" t="s">
        <v>829</v>
      </c>
      <c r="E15012" s="43" t="s">
        <v>6263</v>
      </c>
      <c r="F15012" s="43" t="s">
        <v>28</v>
      </c>
      <c r="G15012" s="43">
        <v>85048</v>
      </c>
      <c r="Y15012" s="43" t="str">
        <f t="shared" si="468"/>
        <v/>
      </c>
      <c r="AA15012" s="43" t="e">
        <f t="shared" si="469"/>
        <v>#N/A</v>
      </c>
    </row>
    <row r="15013" spans="1:27" x14ac:dyDescent="0.3">
      <c r="A15013" s="43">
        <v>1221668</v>
      </c>
      <c r="B15013" s="43" t="s">
        <v>3277</v>
      </c>
      <c r="C15013" s="43" t="s">
        <v>742</v>
      </c>
      <c r="E15013" s="43" t="s">
        <v>6263</v>
      </c>
      <c r="F15013" s="43" t="s">
        <v>30</v>
      </c>
      <c r="G15013" s="43">
        <v>49034</v>
      </c>
      <c r="Y15013" s="43" t="str">
        <f t="shared" si="468"/>
        <v/>
      </c>
      <c r="AA15013" s="43" t="e">
        <f t="shared" si="469"/>
        <v>#N/A</v>
      </c>
    </row>
    <row r="15014" spans="1:27" x14ac:dyDescent="0.3">
      <c r="A15014" s="43">
        <v>2139813</v>
      </c>
      <c r="B15014" s="43" t="s">
        <v>3277</v>
      </c>
      <c r="C15014" s="43" t="s">
        <v>355</v>
      </c>
      <c r="E15014" s="43" t="s">
        <v>6263</v>
      </c>
      <c r="F15014" s="43" t="s">
        <v>30</v>
      </c>
      <c r="G15014" s="43">
        <v>44045</v>
      </c>
      <c r="Y15014" s="43" t="str">
        <f t="shared" si="468"/>
        <v/>
      </c>
      <c r="AA15014" s="43" t="e">
        <f t="shared" si="469"/>
        <v>#N/A</v>
      </c>
    </row>
    <row r="15015" spans="1:27" x14ac:dyDescent="0.3">
      <c r="A15015" s="43">
        <v>1642293</v>
      </c>
      <c r="B15015" s="43" t="s">
        <v>3277</v>
      </c>
      <c r="C15015" s="43" t="s">
        <v>677</v>
      </c>
      <c r="E15015" s="43" t="s">
        <v>29</v>
      </c>
      <c r="F15015" s="43" t="s">
        <v>28</v>
      </c>
      <c r="G15015" s="43">
        <v>85015</v>
      </c>
      <c r="Y15015" s="43" t="str">
        <f t="shared" si="468"/>
        <v/>
      </c>
      <c r="AA15015" s="43" t="e">
        <f t="shared" si="469"/>
        <v>#N/A</v>
      </c>
    </row>
    <row r="15016" spans="1:27" x14ac:dyDescent="0.3">
      <c r="A15016" s="43">
        <v>1643523</v>
      </c>
      <c r="B15016" s="43" t="s">
        <v>3277</v>
      </c>
      <c r="C15016" s="43" t="s">
        <v>508</v>
      </c>
      <c r="E15016" s="43" t="s">
        <v>6263</v>
      </c>
      <c r="F15016" s="43" t="s">
        <v>28</v>
      </c>
      <c r="G15016" s="43">
        <v>44039</v>
      </c>
      <c r="Y15016" s="43" t="str">
        <f t="shared" si="468"/>
        <v/>
      </c>
      <c r="AA15016" s="43" t="e">
        <f t="shared" si="469"/>
        <v>#N/A</v>
      </c>
    </row>
    <row r="15017" spans="1:27" x14ac:dyDescent="0.3">
      <c r="A15017" s="43">
        <v>2303857</v>
      </c>
      <c r="B15017" s="43" t="s">
        <v>3277</v>
      </c>
      <c r="C15017" s="43" t="s">
        <v>740</v>
      </c>
      <c r="E15017" s="43" t="s">
        <v>29</v>
      </c>
      <c r="F15017" s="43" t="s">
        <v>30</v>
      </c>
      <c r="G15017" s="43">
        <v>49072</v>
      </c>
      <c r="Y15017" s="43" t="str">
        <f t="shared" si="468"/>
        <v>COMP</v>
      </c>
      <c r="AA15017" s="43">
        <f t="shared" si="469"/>
        <v>2303857</v>
      </c>
    </row>
    <row r="15018" spans="1:27" x14ac:dyDescent="0.3">
      <c r="A15018" s="43">
        <v>1711373</v>
      </c>
      <c r="B15018" s="43" t="s">
        <v>3277</v>
      </c>
      <c r="C15018" s="43" t="s">
        <v>2115</v>
      </c>
      <c r="E15018" s="43" t="s">
        <v>6263</v>
      </c>
      <c r="F15018" s="43" t="s">
        <v>28</v>
      </c>
      <c r="G15018" s="43">
        <v>49033</v>
      </c>
      <c r="Y15018" s="43" t="str">
        <f t="shared" si="468"/>
        <v/>
      </c>
      <c r="AA15018" s="43" t="e">
        <f t="shared" si="469"/>
        <v>#N/A</v>
      </c>
    </row>
    <row r="15019" spans="1:27" x14ac:dyDescent="0.3">
      <c r="A15019" s="43">
        <v>168129</v>
      </c>
      <c r="B15019" s="43" t="s">
        <v>3277</v>
      </c>
      <c r="C15019" s="43" t="s">
        <v>303</v>
      </c>
      <c r="E15019" s="43" t="s">
        <v>6263</v>
      </c>
      <c r="F15019" s="43" t="s">
        <v>28</v>
      </c>
      <c r="G15019" s="43">
        <v>49009</v>
      </c>
      <c r="Y15019" s="43" t="str">
        <f t="shared" si="468"/>
        <v/>
      </c>
      <c r="AA15019" s="43" t="e">
        <f t="shared" si="469"/>
        <v>#N/A</v>
      </c>
    </row>
    <row r="15020" spans="1:27" x14ac:dyDescent="0.3">
      <c r="A15020" s="43">
        <v>486148</v>
      </c>
      <c r="B15020" s="43" t="s">
        <v>3277</v>
      </c>
      <c r="C15020" s="43" t="s">
        <v>475</v>
      </c>
      <c r="E15020" s="43" t="s">
        <v>6263</v>
      </c>
      <c r="F15020" s="43" t="s">
        <v>28</v>
      </c>
      <c r="G15020" s="43">
        <v>49072</v>
      </c>
      <c r="Y15020" s="43" t="str">
        <f t="shared" si="468"/>
        <v/>
      </c>
      <c r="AA15020" s="43" t="e">
        <f t="shared" si="469"/>
        <v>#N/A</v>
      </c>
    </row>
    <row r="15021" spans="1:27" x14ac:dyDescent="0.3">
      <c r="A15021" s="43">
        <v>2093575</v>
      </c>
      <c r="B15021" s="43" t="s">
        <v>3277</v>
      </c>
      <c r="C15021" s="43" t="s">
        <v>1437</v>
      </c>
      <c r="E15021" s="43" t="s">
        <v>35</v>
      </c>
      <c r="F15021" s="43" t="s">
        <v>30</v>
      </c>
      <c r="G15021" s="43">
        <v>44081</v>
      </c>
      <c r="Y15021" s="43" t="str">
        <f t="shared" si="468"/>
        <v>COMP</v>
      </c>
      <c r="AA15021" s="43">
        <f t="shared" si="469"/>
        <v>2093575</v>
      </c>
    </row>
    <row r="15022" spans="1:27" x14ac:dyDescent="0.3">
      <c r="A15022" s="43">
        <v>1981574</v>
      </c>
      <c r="B15022" s="43" t="s">
        <v>9903</v>
      </c>
      <c r="C15022" s="43" t="s">
        <v>248</v>
      </c>
      <c r="E15022" s="43" t="s">
        <v>35</v>
      </c>
      <c r="F15022" s="43" t="s">
        <v>30</v>
      </c>
      <c r="G15022" s="43">
        <v>49042</v>
      </c>
      <c r="Y15022" s="43" t="str">
        <f t="shared" si="468"/>
        <v>COMP</v>
      </c>
      <c r="AA15022" s="43">
        <f t="shared" si="469"/>
        <v>1981574</v>
      </c>
    </row>
    <row r="15023" spans="1:27" x14ac:dyDescent="0.3">
      <c r="A15023" s="43">
        <v>2386083</v>
      </c>
      <c r="B15023" s="43" t="s">
        <v>9904</v>
      </c>
      <c r="C15023" s="43" t="s">
        <v>508</v>
      </c>
      <c r="E15023" s="43" t="s">
        <v>6263</v>
      </c>
      <c r="F15023" s="43" t="s">
        <v>28</v>
      </c>
      <c r="G15023" s="43">
        <v>44079</v>
      </c>
      <c r="Y15023" s="43" t="str">
        <f t="shared" si="468"/>
        <v/>
      </c>
      <c r="AA15023" s="43" t="e">
        <f t="shared" si="469"/>
        <v>#N/A</v>
      </c>
    </row>
    <row r="15024" spans="1:27" x14ac:dyDescent="0.3">
      <c r="A15024" s="43">
        <v>2129366</v>
      </c>
      <c r="B15024" s="43" t="s">
        <v>3279</v>
      </c>
      <c r="C15024" s="43" t="s">
        <v>210</v>
      </c>
      <c r="E15024" s="43" t="s">
        <v>6263</v>
      </c>
      <c r="F15024" s="43" t="s">
        <v>30</v>
      </c>
      <c r="G15024" s="43">
        <v>85005</v>
      </c>
      <c r="Y15024" s="43" t="str">
        <f t="shared" si="468"/>
        <v/>
      </c>
      <c r="AA15024" s="43" t="e">
        <f t="shared" si="469"/>
        <v>#N/A</v>
      </c>
    </row>
    <row r="15025" spans="1:27" x14ac:dyDescent="0.3">
      <c r="A15025" s="43">
        <v>1845500</v>
      </c>
      <c r="B15025" s="43" t="s">
        <v>3279</v>
      </c>
      <c r="C15025" s="43" t="s">
        <v>922</v>
      </c>
      <c r="E15025" s="43" t="s">
        <v>6263</v>
      </c>
      <c r="F15025" s="43" t="s">
        <v>30</v>
      </c>
      <c r="G15025" s="43">
        <v>85052</v>
      </c>
      <c r="Y15025" s="43" t="str">
        <f t="shared" si="468"/>
        <v>COMP</v>
      </c>
      <c r="AA15025" s="43">
        <f t="shared" si="469"/>
        <v>1845500</v>
      </c>
    </row>
    <row r="15026" spans="1:27" x14ac:dyDescent="0.3">
      <c r="A15026" s="43">
        <v>2228434</v>
      </c>
      <c r="B15026" s="43" t="s">
        <v>3279</v>
      </c>
      <c r="C15026" s="43" t="s">
        <v>9905</v>
      </c>
      <c r="E15026" s="43" t="s">
        <v>35</v>
      </c>
      <c r="F15026" s="43" t="s">
        <v>30</v>
      </c>
      <c r="G15026" s="43">
        <v>44052</v>
      </c>
      <c r="Y15026" s="43" t="str">
        <f t="shared" si="468"/>
        <v>COMP</v>
      </c>
      <c r="AA15026" s="43">
        <f t="shared" si="469"/>
        <v>2228434</v>
      </c>
    </row>
    <row r="15027" spans="1:27" x14ac:dyDescent="0.3">
      <c r="A15027" s="43">
        <v>1618940</v>
      </c>
      <c r="B15027" s="43" t="s">
        <v>3279</v>
      </c>
      <c r="C15027" s="43" t="s">
        <v>266</v>
      </c>
      <c r="E15027" s="43" t="s">
        <v>6263</v>
      </c>
      <c r="F15027" s="43" t="s">
        <v>30</v>
      </c>
      <c r="G15027" s="43">
        <v>85023</v>
      </c>
      <c r="Y15027" s="43" t="str">
        <f t="shared" si="468"/>
        <v/>
      </c>
      <c r="AA15027" s="43" t="e">
        <f t="shared" si="469"/>
        <v>#N/A</v>
      </c>
    </row>
    <row r="15028" spans="1:27" x14ac:dyDescent="0.3">
      <c r="A15028" s="43">
        <v>100379</v>
      </c>
      <c r="B15028" s="43" t="s">
        <v>9906</v>
      </c>
      <c r="C15028" s="43" t="s">
        <v>937</v>
      </c>
      <c r="E15028" s="43" t="s">
        <v>6263</v>
      </c>
      <c r="F15028" s="43" t="s">
        <v>28</v>
      </c>
      <c r="G15028" s="43">
        <v>49009</v>
      </c>
      <c r="Y15028" s="43" t="str">
        <f t="shared" si="468"/>
        <v/>
      </c>
      <c r="AA15028" s="43" t="e">
        <f t="shared" si="469"/>
        <v>#N/A</v>
      </c>
    </row>
    <row r="15029" spans="1:27" x14ac:dyDescent="0.3">
      <c r="A15029" s="43">
        <v>1240485</v>
      </c>
      <c r="B15029" s="43" t="s">
        <v>9906</v>
      </c>
      <c r="C15029" s="43" t="s">
        <v>210</v>
      </c>
      <c r="E15029" s="43" t="s">
        <v>6263</v>
      </c>
      <c r="F15029" s="43" t="s">
        <v>30</v>
      </c>
      <c r="G15029" s="43">
        <v>49027</v>
      </c>
      <c r="Y15029" s="43" t="str">
        <f t="shared" si="468"/>
        <v/>
      </c>
      <c r="AA15029" s="43" t="e">
        <f t="shared" si="469"/>
        <v>#N/A</v>
      </c>
    </row>
    <row r="15030" spans="1:27" x14ac:dyDescent="0.3">
      <c r="A15030" s="43">
        <v>2173887</v>
      </c>
      <c r="B15030" s="43" t="s">
        <v>9906</v>
      </c>
      <c r="C15030" s="43" t="s">
        <v>290</v>
      </c>
      <c r="E15030" s="43" t="s">
        <v>6263</v>
      </c>
      <c r="F15030" s="43" t="s">
        <v>28</v>
      </c>
      <c r="G15030" s="43">
        <v>49027</v>
      </c>
      <c r="Y15030" s="43" t="str">
        <f t="shared" si="468"/>
        <v/>
      </c>
      <c r="AA15030" s="43" t="e">
        <f t="shared" si="469"/>
        <v>#N/A</v>
      </c>
    </row>
    <row r="15031" spans="1:27" x14ac:dyDescent="0.3">
      <c r="A15031" s="43">
        <v>223131</v>
      </c>
      <c r="B15031" s="43" t="s">
        <v>9906</v>
      </c>
      <c r="C15031" s="43" t="s">
        <v>425</v>
      </c>
      <c r="E15031" s="43" t="s">
        <v>6263</v>
      </c>
      <c r="F15031" s="43" t="s">
        <v>28</v>
      </c>
      <c r="G15031" s="43">
        <v>49019</v>
      </c>
      <c r="Y15031" s="43" t="str">
        <f t="shared" si="468"/>
        <v>COMP</v>
      </c>
      <c r="AA15031" s="43">
        <f t="shared" si="469"/>
        <v>223131</v>
      </c>
    </row>
    <row r="15032" spans="1:27" x14ac:dyDescent="0.3">
      <c r="A15032" s="43">
        <v>1967233</v>
      </c>
      <c r="B15032" s="43" t="s">
        <v>9906</v>
      </c>
      <c r="C15032" s="43" t="s">
        <v>366</v>
      </c>
      <c r="E15032" s="43" t="s">
        <v>6263</v>
      </c>
      <c r="F15032" s="43" t="s">
        <v>28</v>
      </c>
      <c r="G15032" s="43">
        <v>49009</v>
      </c>
      <c r="Y15032" s="43" t="str">
        <f t="shared" si="468"/>
        <v/>
      </c>
      <c r="AA15032" s="43" t="e">
        <f t="shared" si="469"/>
        <v>#N/A</v>
      </c>
    </row>
    <row r="15033" spans="1:27" x14ac:dyDescent="0.3">
      <c r="A15033" s="43">
        <v>1619628</v>
      </c>
      <c r="B15033" s="43" t="s">
        <v>9906</v>
      </c>
      <c r="C15033" s="43" t="s">
        <v>330</v>
      </c>
      <c r="E15033" s="43" t="s">
        <v>6263</v>
      </c>
      <c r="F15033" s="43" t="s">
        <v>28</v>
      </c>
      <c r="G15033" s="43">
        <v>49009</v>
      </c>
      <c r="Y15033" s="43" t="str">
        <f t="shared" si="468"/>
        <v>COMP</v>
      </c>
      <c r="AA15033" s="43">
        <f t="shared" si="469"/>
        <v>1619628</v>
      </c>
    </row>
    <row r="15034" spans="1:27" x14ac:dyDescent="0.3">
      <c r="A15034" s="43">
        <v>2178826</v>
      </c>
      <c r="B15034" s="43" t="s">
        <v>9906</v>
      </c>
      <c r="C15034" s="43" t="s">
        <v>2623</v>
      </c>
      <c r="E15034" s="43" t="s">
        <v>6263</v>
      </c>
      <c r="F15034" s="43" t="s">
        <v>30</v>
      </c>
      <c r="G15034" s="43">
        <v>49009</v>
      </c>
      <c r="Y15034" s="43" t="str">
        <f t="shared" si="468"/>
        <v/>
      </c>
      <c r="AA15034" s="43" t="e">
        <f t="shared" si="469"/>
        <v>#N/A</v>
      </c>
    </row>
    <row r="15035" spans="1:27" x14ac:dyDescent="0.3">
      <c r="A15035" s="43">
        <v>1600094</v>
      </c>
      <c r="B15035" s="43" t="s">
        <v>9906</v>
      </c>
      <c r="C15035" s="43" t="s">
        <v>346</v>
      </c>
      <c r="E15035" s="43" t="s">
        <v>6263</v>
      </c>
      <c r="F15035" s="43" t="s">
        <v>28</v>
      </c>
      <c r="G15035" s="43">
        <v>49009</v>
      </c>
      <c r="Y15035" s="43" t="str">
        <f t="shared" si="468"/>
        <v/>
      </c>
      <c r="AA15035" s="43" t="e">
        <f t="shared" si="469"/>
        <v>#N/A</v>
      </c>
    </row>
    <row r="15036" spans="1:27" x14ac:dyDescent="0.3">
      <c r="A15036" s="43">
        <v>2174907</v>
      </c>
      <c r="B15036" s="43" t="s">
        <v>9906</v>
      </c>
      <c r="C15036" s="43" t="s">
        <v>951</v>
      </c>
      <c r="E15036" s="43" t="s">
        <v>29</v>
      </c>
      <c r="F15036" s="43" t="s">
        <v>28</v>
      </c>
      <c r="G15036" s="43">
        <v>49002</v>
      </c>
      <c r="Y15036" s="43" t="str">
        <f t="shared" si="468"/>
        <v>COMP</v>
      </c>
      <c r="AA15036" s="43">
        <f t="shared" si="469"/>
        <v>2174907</v>
      </c>
    </row>
    <row r="15037" spans="1:27" x14ac:dyDescent="0.3">
      <c r="A15037" s="43">
        <v>2073952</v>
      </c>
      <c r="B15037" s="43" t="s">
        <v>9906</v>
      </c>
      <c r="C15037" s="43" t="s">
        <v>4418</v>
      </c>
      <c r="E15037" s="43" t="s">
        <v>6263</v>
      </c>
      <c r="F15037" s="43" t="s">
        <v>30</v>
      </c>
      <c r="G15037" s="43">
        <v>53061</v>
      </c>
      <c r="Y15037" s="43" t="str">
        <f t="shared" si="468"/>
        <v/>
      </c>
      <c r="AA15037" s="43" t="e">
        <f t="shared" si="469"/>
        <v>#N/A</v>
      </c>
    </row>
    <row r="15038" spans="1:27" x14ac:dyDescent="0.3">
      <c r="A15038" s="43">
        <v>1970492</v>
      </c>
      <c r="B15038" s="43" t="s">
        <v>9906</v>
      </c>
      <c r="C15038" s="43" t="s">
        <v>996</v>
      </c>
      <c r="E15038" s="43" t="s">
        <v>29</v>
      </c>
      <c r="F15038" s="43" t="s">
        <v>28</v>
      </c>
      <c r="G15038" s="43">
        <v>49009</v>
      </c>
      <c r="Y15038" s="43" t="str">
        <f t="shared" si="468"/>
        <v>COMP</v>
      </c>
      <c r="AA15038" s="43">
        <f t="shared" si="469"/>
        <v>1970492</v>
      </c>
    </row>
    <row r="15039" spans="1:27" x14ac:dyDescent="0.3">
      <c r="A15039" s="43">
        <v>2296186</v>
      </c>
      <c r="B15039" s="43" t="s">
        <v>3281</v>
      </c>
      <c r="C15039" s="43" t="s">
        <v>390</v>
      </c>
      <c r="E15039" s="43" t="s">
        <v>6263</v>
      </c>
      <c r="F15039" s="43" t="s">
        <v>30</v>
      </c>
      <c r="G15039" s="43">
        <v>53004</v>
      </c>
      <c r="Y15039" s="43" t="str">
        <f t="shared" si="468"/>
        <v/>
      </c>
      <c r="AA15039" s="43" t="e">
        <f t="shared" si="469"/>
        <v>#N/A</v>
      </c>
    </row>
    <row r="15040" spans="1:27" x14ac:dyDescent="0.3">
      <c r="A15040" s="43">
        <v>1871196</v>
      </c>
      <c r="B15040" s="43" t="s">
        <v>9907</v>
      </c>
      <c r="C15040" s="43" t="s">
        <v>422</v>
      </c>
      <c r="E15040" s="43" t="s">
        <v>6263</v>
      </c>
      <c r="F15040" s="43" t="s">
        <v>28</v>
      </c>
      <c r="G15040" s="43">
        <v>44067</v>
      </c>
      <c r="Y15040" s="43" t="str">
        <f t="shared" si="468"/>
        <v/>
      </c>
      <c r="AA15040" s="43" t="e">
        <f t="shared" si="469"/>
        <v>#N/A</v>
      </c>
    </row>
    <row r="15041" spans="1:27" x14ac:dyDescent="0.3">
      <c r="A15041" s="43">
        <v>2304966</v>
      </c>
      <c r="B15041" s="43" t="s">
        <v>9908</v>
      </c>
      <c r="C15041" s="43" t="s">
        <v>412</v>
      </c>
      <c r="E15041" s="43" t="s">
        <v>6263</v>
      </c>
      <c r="F15041" s="43" t="s">
        <v>28</v>
      </c>
      <c r="G15041" s="43">
        <v>85049</v>
      </c>
      <c r="Y15041" s="43" t="str">
        <f t="shared" si="468"/>
        <v/>
      </c>
      <c r="AA15041" s="43" t="e">
        <f t="shared" si="469"/>
        <v>#N/A</v>
      </c>
    </row>
    <row r="15042" spans="1:27" x14ac:dyDescent="0.3">
      <c r="A15042" s="43">
        <v>1871281</v>
      </c>
      <c r="B15042" s="43" t="s">
        <v>9908</v>
      </c>
      <c r="C15042" s="43" t="s">
        <v>557</v>
      </c>
      <c r="E15042" s="43" t="s">
        <v>31</v>
      </c>
      <c r="F15042" s="43" t="s">
        <v>30</v>
      </c>
      <c r="G15042" s="43">
        <v>72041</v>
      </c>
      <c r="Y15042" s="43" t="str">
        <f t="shared" ref="Y15042:Y15105" si="470">IF(ISERROR(AA15042)=FALSE,"COMP","")</f>
        <v>COMP</v>
      </c>
      <c r="AA15042" s="43">
        <f t="shared" si="469"/>
        <v>1871281</v>
      </c>
    </row>
    <row r="15043" spans="1:27" x14ac:dyDescent="0.3">
      <c r="A15043" s="43">
        <v>1322411</v>
      </c>
      <c r="B15043" s="43" t="s">
        <v>3284</v>
      </c>
      <c r="C15043" s="43" t="s">
        <v>1335</v>
      </c>
      <c r="E15043" s="43" t="s">
        <v>6263</v>
      </c>
      <c r="F15043" s="43" t="s">
        <v>30</v>
      </c>
      <c r="G15043" s="43">
        <v>53061</v>
      </c>
      <c r="Y15043" s="43" t="str">
        <f t="shared" si="470"/>
        <v/>
      </c>
      <c r="AA15043" s="43" t="e">
        <f t="shared" ref="AA15043:AA15106" si="471">VLOOKUP(A15043,Z:Z,1,FALSE)</f>
        <v>#N/A</v>
      </c>
    </row>
    <row r="15044" spans="1:27" x14ac:dyDescent="0.3">
      <c r="A15044" s="43">
        <v>1463048</v>
      </c>
      <c r="B15044" s="43" t="s">
        <v>3284</v>
      </c>
      <c r="C15044" s="43" t="s">
        <v>532</v>
      </c>
      <c r="E15044" s="43" t="s">
        <v>6263</v>
      </c>
      <c r="F15044" s="43" t="s">
        <v>28</v>
      </c>
      <c r="G15044" s="43">
        <v>53061</v>
      </c>
      <c r="Y15044" s="43" t="str">
        <f t="shared" si="470"/>
        <v/>
      </c>
      <c r="AA15044" s="43" t="e">
        <f t="shared" si="471"/>
        <v>#N/A</v>
      </c>
    </row>
    <row r="15045" spans="1:27" x14ac:dyDescent="0.3">
      <c r="A15045" s="43">
        <v>1090542</v>
      </c>
      <c r="B15045" s="43" t="s">
        <v>9909</v>
      </c>
      <c r="C15045" s="43" t="s">
        <v>193</v>
      </c>
      <c r="E15045" s="43" t="s">
        <v>29</v>
      </c>
      <c r="F15045" s="43" t="s">
        <v>28</v>
      </c>
      <c r="G15045" s="43">
        <v>44099</v>
      </c>
      <c r="Y15045" s="43" t="str">
        <f t="shared" si="470"/>
        <v/>
      </c>
      <c r="AA15045" s="43" t="e">
        <f t="shared" si="471"/>
        <v>#N/A</v>
      </c>
    </row>
    <row r="15046" spans="1:27" x14ac:dyDescent="0.3">
      <c r="A15046" s="43">
        <v>2173084</v>
      </c>
      <c r="B15046" s="43" t="s">
        <v>3285</v>
      </c>
      <c r="C15046" s="43" t="s">
        <v>436</v>
      </c>
      <c r="E15046" s="43" t="s">
        <v>31</v>
      </c>
      <c r="F15046" s="43" t="s">
        <v>28</v>
      </c>
      <c r="G15046" s="43">
        <v>44022</v>
      </c>
      <c r="Y15046" s="43" t="str">
        <f t="shared" si="470"/>
        <v>COMP</v>
      </c>
      <c r="AA15046" s="43">
        <f t="shared" si="471"/>
        <v>2173084</v>
      </c>
    </row>
    <row r="15047" spans="1:27" x14ac:dyDescent="0.3">
      <c r="A15047" s="43">
        <v>2274399</v>
      </c>
      <c r="B15047" s="43" t="s">
        <v>9910</v>
      </c>
      <c r="C15047" s="43" t="s">
        <v>218</v>
      </c>
      <c r="E15047" s="43" t="s">
        <v>6263</v>
      </c>
      <c r="F15047" s="43" t="s">
        <v>28</v>
      </c>
      <c r="G15047" s="43">
        <v>44068</v>
      </c>
      <c r="Y15047" s="43" t="str">
        <f t="shared" si="470"/>
        <v>COMP</v>
      </c>
      <c r="AA15047" s="43">
        <f t="shared" si="471"/>
        <v>2274399</v>
      </c>
    </row>
    <row r="15048" spans="1:27" x14ac:dyDescent="0.3">
      <c r="A15048" s="43">
        <v>1002683</v>
      </c>
      <c r="B15048" s="43" t="s">
        <v>9911</v>
      </c>
      <c r="C15048" s="43" t="s">
        <v>468</v>
      </c>
      <c r="E15048" s="43" t="s">
        <v>29</v>
      </c>
      <c r="F15048" s="43" t="s">
        <v>30</v>
      </c>
      <c r="G15048" s="43">
        <v>53061</v>
      </c>
      <c r="Y15048" s="43" t="str">
        <f t="shared" si="470"/>
        <v/>
      </c>
      <c r="AA15048" s="43" t="e">
        <f t="shared" si="471"/>
        <v>#N/A</v>
      </c>
    </row>
    <row r="15049" spans="1:27" x14ac:dyDescent="0.3">
      <c r="A15049" s="43">
        <v>1649268</v>
      </c>
      <c r="B15049" s="43" t="s">
        <v>9912</v>
      </c>
      <c r="C15049" s="43" t="s">
        <v>397</v>
      </c>
      <c r="E15049" s="43" t="s">
        <v>6263</v>
      </c>
      <c r="F15049" s="43" t="s">
        <v>28</v>
      </c>
      <c r="G15049" s="43">
        <v>44015</v>
      </c>
      <c r="Y15049" s="43" t="str">
        <f t="shared" si="470"/>
        <v/>
      </c>
      <c r="AA15049" s="43" t="e">
        <f t="shared" si="471"/>
        <v>#N/A</v>
      </c>
    </row>
    <row r="15050" spans="1:27" x14ac:dyDescent="0.3">
      <c r="A15050" s="43">
        <v>1646081</v>
      </c>
      <c r="B15050" s="43" t="s">
        <v>9912</v>
      </c>
      <c r="C15050" s="43" t="s">
        <v>408</v>
      </c>
      <c r="E15050" s="43" t="s">
        <v>6263</v>
      </c>
      <c r="F15050" s="43" t="s">
        <v>30</v>
      </c>
      <c r="G15050" s="43">
        <v>44015</v>
      </c>
      <c r="Y15050" s="43" t="str">
        <f t="shared" si="470"/>
        <v/>
      </c>
      <c r="AA15050" s="43" t="e">
        <f t="shared" si="471"/>
        <v>#N/A</v>
      </c>
    </row>
    <row r="15051" spans="1:27" x14ac:dyDescent="0.3">
      <c r="A15051" s="43">
        <v>2423661</v>
      </c>
      <c r="B15051" s="43" t="s">
        <v>9912</v>
      </c>
      <c r="C15051" s="43" t="s">
        <v>996</v>
      </c>
      <c r="E15051" s="43" t="s">
        <v>34</v>
      </c>
      <c r="F15051" s="43" t="s">
        <v>28</v>
      </c>
      <c r="G15051" s="43">
        <v>44072</v>
      </c>
      <c r="Y15051" s="43" t="str">
        <f t="shared" si="470"/>
        <v>COMP</v>
      </c>
      <c r="AA15051" s="43">
        <f t="shared" si="471"/>
        <v>2423661</v>
      </c>
    </row>
    <row r="15052" spans="1:27" x14ac:dyDescent="0.3">
      <c r="A15052" s="43">
        <v>1366742</v>
      </c>
      <c r="B15052" s="43" t="s">
        <v>3287</v>
      </c>
      <c r="C15052" s="43" t="s">
        <v>523</v>
      </c>
      <c r="E15052" s="43" t="s">
        <v>6263</v>
      </c>
      <c r="F15052" s="43" t="s">
        <v>30</v>
      </c>
      <c r="G15052" s="43">
        <v>53061</v>
      </c>
      <c r="Y15052" s="43" t="str">
        <f t="shared" si="470"/>
        <v/>
      </c>
      <c r="AA15052" s="43" t="e">
        <f t="shared" si="471"/>
        <v>#N/A</v>
      </c>
    </row>
    <row r="15053" spans="1:27" x14ac:dyDescent="0.3">
      <c r="A15053" s="43">
        <v>1736340</v>
      </c>
      <c r="B15053" s="43" t="s">
        <v>9913</v>
      </c>
      <c r="C15053" s="43" t="s">
        <v>1036</v>
      </c>
      <c r="E15053" s="43" t="s">
        <v>6263</v>
      </c>
      <c r="F15053" s="43" t="s">
        <v>30</v>
      </c>
      <c r="G15053" s="43">
        <v>85052</v>
      </c>
      <c r="Y15053" s="43" t="str">
        <f t="shared" si="470"/>
        <v>COMP</v>
      </c>
      <c r="AA15053" s="43">
        <f t="shared" si="471"/>
        <v>1736340</v>
      </c>
    </row>
    <row r="15054" spans="1:27" x14ac:dyDescent="0.3">
      <c r="A15054" s="43">
        <v>2423743</v>
      </c>
      <c r="B15054" s="43" t="s">
        <v>9914</v>
      </c>
      <c r="C15054" s="43" t="s">
        <v>7246</v>
      </c>
      <c r="E15054" s="43" t="s">
        <v>6263</v>
      </c>
      <c r="F15054" s="43" t="s">
        <v>30</v>
      </c>
      <c r="G15054" s="43">
        <v>72041</v>
      </c>
      <c r="Y15054" s="43" t="str">
        <f t="shared" si="470"/>
        <v/>
      </c>
      <c r="AA15054" s="43" t="e">
        <f t="shared" si="471"/>
        <v>#N/A</v>
      </c>
    </row>
    <row r="15055" spans="1:27" x14ac:dyDescent="0.3">
      <c r="A15055" s="43">
        <v>2414014</v>
      </c>
      <c r="B15055" s="43" t="s">
        <v>9915</v>
      </c>
      <c r="C15055" s="43" t="s">
        <v>1558</v>
      </c>
      <c r="E15055" s="43" t="s">
        <v>6263</v>
      </c>
      <c r="F15055" s="43" t="s">
        <v>28</v>
      </c>
      <c r="G15055" s="43">
        <v>44108</v>
      </c>
      <c r="Y15055" s="43" t="str">
        <f t="shared" si="470"/>
        <v>COMP</v>
      </c>
      <c r="AA15055" s="43">
        <f t="shared" si="471"/>
        <v>2414014</v>
      </c>
    </row>
    <row r="15056" spans="1:27" x14ac:dyDescent="0.3">
      <c r="A15056" s="43">
        <v>470136</v>
      </c>
      <c r="B15056" s="43" t="s">
        <v>9916</v>
      </c>
      <c r="C15056" s="43" t="s">
        <v>1514</v>
      </c>
      <c r="E15056" s="43" t="s">
        <v>6263</v>
      </c>
      <c r="F15056" s="43" t="s">
        <v>30</v>
      </c>
      <c r="G15056" s="43">
        <v>44012</v>
      </c>
      <c r="Y15056" s="43" t="str">
        <f t="shared" si="470"/>
        <v/>
      </c>
      <c r="AA15056" s="43" t="e">
        <f t="shared" si="471"/>
        <v>#N/A</v>
      </c>
    </row>
    <row r="15057" spans="1:27" x14ac:dyDescent="0.3">
      <c r="A15057" s="43">
        <v>1933189</v>
      </c>
      <c r="B15057" s="43" t="s">
        <v>3288</v>
      </c>
      <c r="C15057" s="43" t="s">
        <v>427</v>
      </c>
      <c r="E15057" s="43" t="s">
        <v>6263</v>
      </c>
      <c r="F15057" s="43" t="s">
        <v>28</v>
      </c>
      <c r="G15057" s="43">
        <v>53071</v>
      </c>
      <c r="Y15057" s="43" t="str">
        <f t="shared" si="470"/>
        <v/>
      </c>
      <c r="AA15057" s="43" t="e">
        <f t="shared" si="471"/>
        <v>#N/A</v>
      </c>
    </row>
    <row r="15058" spans="1:27" x14ac:dyDescent="0.3">
      <c r="A15058" s="43">
        <v>1926854</v>
      </c>
      <c r="B15058" s="43" t="s">
        <v>9917</v>
      </c>
      <c r="C15058" s="43" t="s">
        <v>9918</v>
      </c>
      <c r="E15058" s="43" t="s">
        <v>6263</v>
      </c>
      <c r="F15058" s="43" t="s">
        <v>28</v>
      </c>
      <c r="G15058" s="43">
        <v>72041</v>
      </c>
      <c r="Y15058" s="43" t="str">
        <f t="shared" si="470"/>
        <v/>
      </c>
      <c r="AA15058" s="43" t="e">
        <f t="shared" si="471"/>
        <v>#N/A</v>
      </c>
    </row>
    <row r="15059" spans="1:27" x14ac:dyDescent="0.3">
      <c r="A15059" s="43">
        <v>1181769</v>
      </c>
      <c r="B15059" s="43" t="s">
        <v>3291</v>
      </c>
      <c r="C15059" s="43" t="s">
        <v>294</v>
      </c>
      <c r="E15059" s="43" t="s">
        <v>6263</v>
      </c>
      <c r="F15059" s="43" t="s">
        <v>30</v>
      </c>
      <c r="G15059" s="43">
        <v>72041</v>
      </c>
      <c r="Y15059" s="43" t="str">
        <f t="shared" si="470"/>
        <v/>
      </c>
      <c r="AA15059" s="43" t="e">
        <f t="shared" si="471"/>
        <v>#N/A</v>
      </c>
    </row>
    <row r="15060" spans="1:27" x14ac:dyDescent="0.3">
      <c r="A15060" s="43">
        <v>2420669</v>
      </c>
      <c r="B15060" s="43" t="s">
        <v>9919</v>
      </c>
      <c r="C15060" s="43" t="s">
        <v>427</v>
      </c>
      <c r="E15060" s="43" t="s">
        <v>6263</v>
      </c>
      <c r="F15060" s="43" t="s">
        <v>28</v>
      </c>
      <c r="G15060" s="43">
        <v>85033</v>
      </c>
      <c r="Y15060" s="43" t="str">
        <f t="shared" si="470"/>
        <v/>
      </c>
      <c r="AA15060" s="43" t="e">
        <f t="shared" si="471"/>
        <v>#N/A</v>
      </c>
    </row>
    <row r="15061" spans="1:27" x14ac:dyDescent="0.3">
      <c r="A15061" s="43">
        <v>2306064</v>
      </c>
      <c r="B15061" s="43" t="s">
        <v>9920</v>
      </c>
      <c r="C15061" s="43" t="s">
        <v>1761</v>
      </c>
      <c r="E15061" s="43" t="s">
        <v>6263</v>
      </c>
      <c r="F15061" s="43" t="s">
        <v>28</v>
      </c>
      <c r="G15061" s="43">
        <v>85050</v>
      </c>
      <c r="Y15061" s="43" t="str">
        <f t="shared" si="470"/>
        <v>COMP</v>
      </c>
      <c r="AA15061" s="43">
        <f t="shared" si="471"/>
        <v>2306064</v>
      </c>
    </row>
    <row r="15062" spans="1:27" x14ac:dyDescent="0.3">
      <c r="A15062" s="43">
        <v>2336944</v>
      </c>
      <c r="B15062" s="43" t="s">
        <v>9920</v>
      </c>
      <c r="C15062" s="43" t="s">
        <v>244</v>
      </c>
      <c r="E15062" s="43" t="s">
        <v>6263</v>
      </c>
      <c r="F15062" s="43" t="s">
        <v>28</v>
      </c>
      <c r="G15062" s="43">
        <v>85005</v>
      </c>
      <c r="Y15062" s="43" t="str">
        <f t="shared" si="470"/>
        <v>COMP</v>
      </c>
      <c r="AA15062" s="43">
        <f t="shared" si="471"/>
        <v>2336944</v>
      </c>
    </row>
    <row r="15063" spans="1:27" x14ac:dyDescent="0.3">
      <c r="A15063" s="43">
        <v>1799147</v>
      </c>
      <c r="B15063" s="43" t="s">
        <v>9920</v>
      </c>
      <c r="C15063" s="43" t="s">
        <v>1034</v>
      </c>
      <c r="E15063" s="43" t="s">
        <v>35</v>
      </c>
      <c r="F15063" s="43" t="s">
        <v>30</v>
      </c>
      <c r="G15063" s="43">
        <v>53023</v>
      </c>
      <c r="Y15063" s="43" t="str">
        <f t="shared" si="470"/>
        <v>COMP</v>
      </c>
      <c r="AA15063" s="43">
        <f t="shared" si="471"/>
        <v>1799147</v>
      </c>
    </row>
    <row r="15064" spans="1:27" x14ac:dyDescent="0.3">
      <c r="A15064" s="43">
        <v>1855620</v>
      </c>
      <c r="B15064" s="43" t="s">
        <v>9920</v>
      </c>
      <c r="C15064" s="43" t="s">
        <v>541</v>
      </c>
      <c r="E15064" s="43" t="s">
        <v>6263</v>
      </c>
      <c r="F15064" s="43" t="s">
        <v>28</v>
      </c>
      <c r="G15064" s="43">
        <v>49004</v>
      </c>
      <c r="Y15064" s="43" t="str">
        <f t="shared" si="470"/>
        <v>COMP</v>
      </c>
      <c r="AA15064" s="43">
        <f t="shared" si="471"/>
        <v>1855620</v>
      </c>
    </row>
    <row r="15065" spans="1:27" x14ac:dyDescent="0.3">
      <c r="A15065" s="43">
        <v>2018093</v>
      </c>
      <c r="B15065" s="43" t="s">
        <v>9920</v>
      </c>
      <c r="C15065" s="43" t="s">
        <v>840</v>
      </c>
      <c r="E15065" s="43" t="s">
        <v>6263</v>
      </c>
      <c r="F15065" s="43" t="s">
        <v>28</v>
      </c>
      <c r="G15065" s="43">
        <v>49031</v>
      </c>
      <c r="Y15065" s="43" t="str">
        <f t="shared" si="470"/>
        <v/>
      </c>
      <c r="AA15065" s="43" t="e">
        <f t="shared" si="471"/>
        <v>#N/A</v>
      </c>
    </row>
    <row r="15066" spans="1:27" x14ac:dyDescent="0.3">
      <c r="A15066" s="43">
        <v>1956619</v>
      </c>
      <c r="B15066" s="43" t="s">
        <v>9920</v>
      </c>
      <c r="C15066" s="43" t="s">
        <v>427</v>
      </c>
      <c r="E15066" s="43" t="s">
        <v>6263</v>
      </c>
      <c r="F15066" s="43" t="s">
        <v>28</v>
      </c>
      <c r="G15066" s="43">
        <v>53023</v>
      </c>
      <c r="Y15066" s="43" t="str">
        <f t="shared" si="470"/>
        <v/>
      </c>
      <c r="AA15066" s="43" t="e">
        <f t="shared" si="471"/>
        <v>#N/A</v>
      </c>
    </row>
    <row r="15067" spans="1:27" x14ac:dyDescent="0.3">
      <c r="A15067" s="43">
        <v>2327982</v>
      </c>
      <c r="B15067" s="43" t="s">
        <v>9920</v>
      </c>
      <c r="C15067" s="43" t="s">
        <v>492</v>
      </c>
      <c r="E15067" s="43" t="s">
        <v>6263</v>
      </c>
      <c r="F15067" s="43" t="s">
        <v>30</v>
      </c>
      <c r="G15067" s="43">
        <v>49064</v>
      </c>
      <c r="Y15067" s="43" t="str">
        <f t="shared" si="470"/>
        <v/>
      </c>
      <c r="AA15067" s="43" t="e">
        <f t="shared" si="471"/>
        <v>#N/A</v>
      </c>
    </row>
    <row r="15068" spans="1:27" x14ac:dyDescent="0.3">
      <c r="A15068" s="43">
        <v>2083378</v>
      </c>
      <c r="B15068" s="43" t="s">
        <v>9921</v>
      </c>
      <c r="C15068" s="43" t="s">
        <v>502</v>
      </c>
      <c r="E15068" s="43" t="s">
        <v>6263</v>
      </c>
      <c r="F15068" s="43" t="s">
        <v>30</v>
      </c>
      <c r="G15068" s="43">
        <v>44090</v>
      </c>
      <c r="Y15068" s="43" t="str">
        <f t="shared" si="470"/>
        <v/>
      </c>
      <c r="AA15068" s="43" t="e">
        <f t="shared" si="471"/>
        <v>#N/A</v>
      </c>
    </row>
    <row r="15069" spans="1:27" x14ac:dyDescent="0.3">
      <c r="A15069" s="43">
        <v>2272728</v>
      </c>
      <c r="B15069" s="43" t="s">
        <v>9921</v>
      </c>
      <c r="C15069" s="43" t="s">
        <v>924</v>
      </c>
      <c r="E15069" s="43" t="s">
        <v>29</v>
      </c>
      <c r="F15069" s="43" t="s">
        <v>30</v>
      </c>
      <c r="G15069" s="43">
        <v>44045</v>
      </c>
      <c r="Y15069" s="43" t="str">
        <f t="shared" si="470"/>
        <v>COMP</v>
      </c>
      <c r="AA15069" s="43">
        <f t="shared" si="471"/>
        <v>2272728</v>
      </c>
    </row>
    <row r="15070" spans="1:27" x14ac:dyDescent="0.3">
      <c r="A15070" s="43">
        <v>1381232</v>
      </c>
      <c r="B15070" s="43" t="s">
        <v>9921</v>
      </c>
      <c r="C15070" s="43" t="s">
        <v>9922</v>
      </c>
      <c r="E15070" s="43" t="s">
        <v>6263</v>
      </c>
      <c r="F15070" s="43" t="s">
        <v>28</v>
      </c>
      <c r="G15070" s="43">
        <v>49001</v>
      </c>
      <c r="Y15070" s="43" t="str">
        <f t="shared" si="470"/>
        <v>COMP</v>
      </c>
      <c r="AA15070" s="43">
        <f t="shared" si="471"/>
        <v>1381232</v>
      </c>
    </row>
    <row r="15071" spans="1:27" x14ac:dyDescent="0.3">
      <c r="A15071" s="43">
        <v>2408043</v>
      </c>
      <c r="B15071" s="43" t="s">
        <v>9921</v>
      </c>
      <c r="C15071" s="43" t="s">
        <v>546</v>
      </c>
      <c r="E15071" s="43" t="s">
        <v>6263</v>
      </c>
      <c r="F15071" s="43" t="s">
        <v>30</v>
      </c>
      <c r="G15071" s="43">
        <v>53061</v>
      </c>
      <c r="Y15071" s="43" t="str">
        <f t="shared" si="470"/>
        <v/>
      </c>
      <c r="AA15071" s="43" t="e">
        <f t="shared" si="471"/>
        <v>#N/A</v>
      </c>
    </row>
    <row r="15072" spans="1:27" x14ac:dyDescent="0.3">
      <c r="A15072" s="43">
        <v>1937735</v>
      </c>
      <c r="B15072" s="43" t="s">
        <v>9923</v>
      </c>
      <c r="C15072" s="43" t="s">
        <v>236</v>
      </c>
      <c r="E15072" s="43" t="s">
        <v>6263</v>
      </c>
      <c r="F15072" s="43" t="s">
        <v>28</v>
      </c>
      <c r="G15072" s="43">
        <v>49031</v>
      </c>
      <c r="Y15072" s="43" t="str">
        <f t="shared" si="470"/>
        <v/>
      </c>
      <c r="AA15072" s="43" t="e">
        <f t="shared" si="471"/>
        <v>#N/A</v>
      </c>
    </row>
    <row r="15073" spans="1:27" x14ac:dyDescent="0.3">
      <c r="A15073" s="43">
        <v>255106</v>
      </c>
      <c r="B15073" s="43" t="s">
        <v>9923</v>
      </c>
      <c r="C15073" s="43" t="s">
        <v>223</v>
      </c>
      <c r="E15073" s="43" t="s">
        <v>6263</v>
      </c>
      <c r="F15073" s="43" t="s">
        <v>28</v>
      </c>
      <c r="G15073" s="43">
        <v>49027</v>
      </c>
      <c r="Y15073" s="43" t="str">
        <f t="shared" si="470"/>
        <v>COMP</v>
      </c>
      <c r="AA15073" s="43">
        <f t="shared" si="471"/>
        <v>255106</v>
      </c>
    </row>
    <row r="15074" spans="1:27" x14ac:dyDescent="0.3">
      <c r="A15074" s="43">
        <v>1628350</v>
      </c>
      <c r="B15074" s="43" t="s">
        <v>9923</v>
      </c>
      <c r="C15074" s="43" t="s">
        <v>390</v>
      </c>
      <c r="E15074" s="43" t="s">
        <v>6263</v>
      </c>
      <c r="F15074" s="43" t="s">
        <v>30</v>
      </c>
      <c r="G15074" s="43">
        <v>49027</v>
      </c>
      <c r="Y15074" s="43" t="str">
        <f t="shared" si="470"/>
        <v/>
      </c>
      <c r="AA15074" s="43" t="e">
        <f t="shared" si="471"/>
        <v>#N/A</v>
      </c>
    </row>
    <row r="15075" spans="1:27" x14ac:dyDescent="0.3">
      <c r="A15075" s="43">
        <v>1937737</v>
      </c>
      <c r="B15075" s="43" t="s">
        <v>9923</v>
      </c>
      <c r="C15075" s="43" t="s">
        <v>189</v>
      </c>
      <c r="E15075" s="43" t="s">
        <v>6263</v>
      </c>
      <c r="F15075" s="43" t="s">
        <v>30</v>
      </c>
      <c r="G15075" s="43">
        <v>49031</v>
      </c>
      <c r="Y15075" s="43" t="str">
        <f t="shared" si="470"/>
        <v/>
      </c>
      <c r="AA15075" s="43" t="e">
        <f t="shared" si="471"/>
        <v>#N/A</v>
      </c>
    </row>
    <row r="15076" spans="1:27" x14ac:dyDescent="0.3">
      <c r="A15076" s="43">
        <v>577642</v>
      </c>
      <c r="B15076" s="43" t="s">
        <v>3293</v>
      </c>
      <c r="C15076" s="43" t="s">
        <v>357</v>
      </c>
      <c r="E15076" s="43" t="s">
        <v>6263</v>
      </c>
      <c r="F15076" s="43" t="s">
        <v>30</v>
      </c>
      <c r="G15076" s="43">
        <v>44073</v>
      </c>
      <c r="Y15076" s="43" t="str">
        <f t="shared" si="470"/>
        <v/>
      </c>
      <c r="AA15076" s="43" t="e">
        <f t="shared" si="471"/>
        <v>#N/A</v>
      </c>
    </row>
    <row r="15077" spans="1:27" x14ac:dyDescent="0.3">
      <c r="A15077" s="43">
        <v>2121691</v>
      </c>
      <c r="B15077" s="43" t="s">
        <v>3293</v>
      </c>
      <c r="C15077" s="43" t="s">
        <v>400</v>
      </c>
      <c r="E15077" s="43" t="s">
        <v>6263</v>
      </c>
      <c r="F15077" s="43" t="s">
        <v>30</v>
      </c>
      <c r="G15077" s="43">
        <v>44021</v>
      </c>
      <c r="Y15077" s="43" t="str">
        <f t="shared" si="470"/>
        <v/>
      </c>
      <c r="AA15077" s="43" t="e">
        <f t="shared" si="471"/>
        <v>#N/A</v>
      </c>
    </row>
    <row r="15078" spans="1:27" x14ac:dyDescent="0.3">
      <c r="A15078" s="43">
        <v>2267180</v>
      </c>
      <c r="B15078" s="43" t="s">
        <v>3293</v>
      </c>
      <c r="C15078" s="43" t="s">
        <v>3044</v>
      </c>
      <c r="E15078" s="43" t="s">
        <v>35</v>
      </c>
      <c r="F15078" s="43" t="s">
        <v>28</v>
      </c>
      <c r="G15078" s="43">
        <v>44072</v>
      </c>
      <c r="Y15078" s="43" t="str">
        <f t="shared" si="470"/>
        <v>COMP</v>
      </c>
      <c r="AA15078" s="43">
        <f t="shared" si="471"/>
        <v>2267180</v>
      </c>
    </row>
    <row r="15079" spans="1:27" x14ac:dyDescent="0.3">
      <c r="A15079" s="43">
        <v>427740</v>
      </c>
      <c r="B15079" s="43" t="s">
        <v>3293</v>
      </c>
      <c r="C15079" s="43" t="s">
        <v>303</v>
      </c>
      <c r="E15079" s="43" t="s">
        <v>6263</v>
      </c>
      <c r="F15079" s="43" t="s">
        <v>28</v>
      </c>
      <c r="G15079" s="43">
        <v>72061</v>
      </c>
      <c r="Y15079" s="43" t="str">
        <f t="shared" si="470"/>
        <v>COMP</v>
      </c>
      <c r="AA15079" s="43">
        <f t="shared" si="471"/>
        <v>427740</v>
      </c>
    </row>
    <row r="15080" spans="1:27" x14ac:dyDescent="0.3">
      <c r="A15080" s="43">
        <v>2398826</v>
      </c>
      <c r="B15080" s="43" t="s">
        <v>9924</v>
      </c>
      <c r="C15080" s="43" t="s">
        <v>9925</v>
      </c>
      <c r="E15080" s="43" t="s">
        <v>6263</v>
      </c>
      <c r="F15080" s="43" t="s">
        <v>30</v>
      </c>
      <c r="G15080" s="43">
        <v>44099</v>
      </c>
      <c r="Y15080" s="43" t="str">
        <f t="shared" si="470"/>
        <v/>
      </c>
      <c r="AA15080" s="43" t="e">
        <f t="shared" si="471"/>
        <v>#N/A</v>
      </c>
    </row>
    <row r="15081" spans="1:27" x14ac:dyDescent="0.3">
      <c r="A15081" s="43">
        <v>1223089</v>
      </c>
      <c r="B15081" s="43" t="s">
        <v>9926</v>
      </c>
      <c r="C15081" s="43" t="s">
        <v>408</v>
      </c>
      <c r="E15081" s="43" t="s">
        <v>6263</v>
      </c>
      <c r="F15081" s="43" t="s">
        <v>30</v>
      </c>
      <c r="G15081" s="43">
        <v>53061</v>
      </c>
      <c r="Y15081" s="43" t="str">
        <f t="shared" si="470"/>
        <v/>
      </c>
      <c r="AA15081" s="43" t="e">
        <f t="shared" si="471"/>
        <v>#N/A</v>
      </c>
    </row>
    <row r="15082" spans="1:27" x14ac:dyDescent="0.3">
      <c r="A15082" s="43">
        <v>2406589</v>
      </c>
      <c r="B15082" s="43" t="s">
        <v>9926</v>
      </c>
      <c r="C15082" s="43" t="s">
        <v>1089</v>
      </c>
      <c r="E15082" s="43" t="s">
        <v>29</v>
      </c>
      <c r="F15082" s="43" t="s">
        <v>28</v>
      </c>
      <c r="G15082" s="43">
        <v>53058</v>
      </c>
      <c r="Y15082" s="43" t="str">
        <f t="shared" si="470"/>
        <v/>
      </c>
      <c r="AA15082" s="43" t="e">
        <f t="shared" si="471"/>
        <v>#N/A</v>
      </c>
    </row>
    <row r="15083" spans="1:27" x14ac:dyDescent="0.3">
      <c r="A15083" s="43">
        <v>2358220</v>
      </c>
      <c r="B15083" s="43" t="s">
        <v>9927</v>
      </c>
      <c r="C15083" s="43" t="s">
        <v>2687</v>
      </c>
      <c r="E15083" s="43" t="s">
        <v>31</v>
      </c>
      <c r="F15083" s="43" t="s">
        <v>28</v>
      </c>
      <c r="G15083" s="43">
        <v>49064</v>
      </c>
      <c r="Y15083" s="43" t="str">
        <f t="shared" si="470"/>
        <v>COMP</v>
      </c>
      <c r="AA15083" s="43">
        <f t="shared" si="471"/>
        <v>2358220</v>
      </c>
    </row>
    <row r="15084" spans="1:27" x14ac:dyDescent="0.3">
      <c r="A15084" s="43">
        <v>2306657</v>
      </c>
      <c r="B15084" s="43" t="s">
        <v>9928</v>
      </c>
      <c r="C15084" s="43" t="s">
        <v>4862</v>
      </c>
      <c r="E15084" s="43" t="s">
        <v>6263</v>
      </c>
      <c r="F15084" s="43" t="s">
        <v>30</v>
      </c>
      <c r="G15084" s="43">
        <v>53013</v>
      </c>
      <c r="Y15084" s="43" t="str">
        <f t="shared" si="470"/>
        <v/>
      </c>
      <c r="AA15084" s="43" t="e">
        <f t="shared" si="471"/>
        <v>#N/A</v>
      </c>
    </row>
    <row r="15085" spans="1:27" x14ac:dyDescent="0.3">
      <c r="A15085" s="43">
        <v>1462871</v>
      </c>
      <c r="B15085" s="43" t="s">
        <v>9929</v>
      </c>
      <c r="C15085" s="43" t="s">
        <v>2300</v>
      </c>
      <c r="E15085" s="43" t="s">
        <v>34</v>
      </c>
      <c r="F15085" s="43" t="s">
        <v>30</v>
      </c>
      <c r="G15085" s="43">
        <v>53022</v>
      </c>
      <c r="Y15085" s="43" t="str">
        <f t="shared" si="470"/>
        <v>COMP</v>
      </c>
      <c r="AA15085" s="43">
        <f t="shared" si="471"/>
        <v>1462871</v>
      </c>
    </row>
    <row r="15086" spans="1:27" x14ac:dyDescent="0.3">
      <c r="A15086" s="43">
        <v>1568332</v>
      </c>
      <c r="B15086" s="43" t="s">
        <v>9930</v>
      </c>
      <c r="C15086" s="43" t="s">
        <v>565</v>
      </c>
      <c r="E15086" s="43" t="s">
        <v>6263</v>
      </c>
      <c r="F15086" s="43" t="s">
        <v>28</v>
      </c>
      <c r="G15086" s="43">
        <v>44027</v>
      </c>
      <c r="Y15086" s="43" t="str">
        <f t="shared" si="470"/>
        <v>COMP</v>
      </c>
      <c r="AA15086" s="43">
        <f t="shared" si="471"/>
        <v>1568332</v>
      </c>
    </row>
    <row r="15087" spans="1:27" x14ac:dyDescent="0.3">
      <c r="A15087" s="43">
        <v>1550880</v>
      </c>
      <c r="B15087" s="43" t="s">
        <v>9931</v>
      </c>
      <c r="C15087" s="43" t="s">
        <v>212</v>
      </c>
      <c r="E15087" s="43" t="s">
        <v>6263</v>
      </c>
      <c r="F15087" s="43" t="s">
        <v>30</v>
      </c>
      <c r="G15087" s="43">
        <v>72072</v>
      </c>
      <c r="Y15087" s="43" t="str">
        <f t="shared" si="470"/>
        <v/>
      </c>
      <c r="AA15087" s="43" t="e">
        <f t="shared" si="471"/>
        <v>#N/A</v>
      </c>
    </row>
    <row r="15088" spans="1:27" x14ac:dyDescent="0.3">
      <c r="A15088" s="43">
        <v>1366970</v>
      </c>
      <c r="B15088" s="43" t="s">
        <v>9932</v>
      </c>
      <c r="C15088" s="43" t="s">
        <v>427</v>
      </c>
      <c r="E15088" s="43" t="s">
        <v>6263</v>
      </c>
      <c r="F15088" s="43" t="s">
        <v>28</v>
      </c>
      <c r="G15088" s="43">
        <v>49017</v>
      </c>
      <c r="Y15088" s="43" t="str">
        <f t="shared" si="470"/>
        <v/>
      </c>
      <c r="AA15088" s="43" t="e">
        <f t="shared" si="471"/>
        <v>#N/A</v>
      </c>
    </row>
    <row r="15089" spans="1:27" x14ac:dyDescent="0.3">
      <c r="A15089" s="43">
        <v>1530792</v>
      </c>
      <c r="B15089" s="43" t="s">
        <v>9933</v>
      </c>
      <c r="C15089" s="43" t="s">
        <v>2696</v>
      </c>
      <c r="E15089" s="43" t="s">
        <v>6263</v>
      </c>
      <c r="F15089" s="43" t="s">
        <v>30</v>
      </c>
      <c r="G15089" s="43">
        <v>44084</v>
      </c>
      <c r="Y15089" s="43" t="str">
        <f t="shared" si="470"/>
        <v/>
      </c>
      <c r="AA15089" s="43" t="e">
        <f t="shared" si="471"/>
        <v>#N/A</v>
      </c>
    </row>
    <row r="15090" spans="1:27" x14ac:dyDescent="0.3">
      <c r="A15090" s="43">
        <v>2366792</v>
      </c>
      <c r="B15090" s="43" t="s">
        <v>9933</v>
      </c>
      <c r="C15090" s="43" t="s">
        <v>264</v>
      </c>
      <c r="E15090" s="43" t="s">
        <v>6263</v>
      </c>
      <c r="F15090" s="43" t="s">
        <v>28</v>
      </c>
      <c r="G15090" s="43">
        <v>44084</v>
      </c>
      <c r="Y15090" s="43" t="str">
        <f t="shared" si="470"/>
        <v/>
      </c>
      <c r="AA15090" s="43" t="e">
        <f t="shared" si="471"/>
        <v>#N/A</v>
      </c>
    </row>
    <row r="15091" spans="1:27" x14ac:dyDescent="0.3">
      <c r="A15091" s="43">
        <v>1576885</v>
      </c>
      <c r="B15091" s="43" t="s">
        <v>9934</v>
      </c>
      <c r="C15091" s="43" t="s">
        <v>2300</v>
      </c>
      <c r="E15091" s="43" t="s">
        <v>34</v>
      </c>
      <c r="F15091" s="43" t="s">
        <v>30</v>
      </c>
      <c r="G15091" s="43">
        <v>49033</v>
      </c>
      <c r="Y15091" s="43" t="str">
        <f t="shared" si="470"/>
        <v>COMP</v>
      </c>
      <c r="AA15091" s="43">
        <f t="shared" si="471"/>
        <v>1576885</v>
      </c>
    </row>
    <row r="15092" spans="1:27" x14ac:dyDescent="0.3">
      <c r="A15092" s="43">
        <v>2098995</v>
      </c>
      <c r="B15092" s="43" t="s">
        <v>9935</v>
      </c>
      <c r="C15092" s="43" t="s">
        <v>1019</v>
      </c>
      <c r="E15092" s="43" t="s">
        <v>6263</v>
      </c>
      <c r="F15092" s="43" t="s">
        <v>30</v>
      </c>
      <c r="G15092" s="43">
        <v>49001</v>
      </c>
      <c r="Y15092" s="43" t="str">
        <f t="shared" si="470"/>
        <v/>
      </c>
      <c r="AA15092" s="43" t="e">
        <f t="shared" si="471"/>
        <v>#N/A</v>
      </c>
    </row>
    <row r="15093" spans="1:27" x14ac:dyDescent="0.3">
      <c r="A15093" s="43">
        <v>485507</v>
      </c>
      <c r="B15093" s="43" t="s">
        <v>9935</v>
      </c>
      <c r="C15093" s="43" t="s">
        <v>565</v>
      </c>
      <c r="E15093" s="43" t="s">
        <v>6263</v>
      </c>
      <c r="F15093" s="43" t="s">
        <v>28</v>
      </c>
      <c r="G15093" s="43">
        <v>49001</v>
      </c>
      <c r="Y15093" s="43" t="str">
        <f t="shared" si="470"/>
        <v>COMP</v>
      </c>
      <c r="AA15093" s="43">
        <f t="shared" si="471"/>
        <v>485507</v>
      </c>
    </row>
    <row r="15094" spans="1:27" x14ac:dyDescent="0.3">
      <c r="A15094" s="43">
        <v>2080739</v>
      </c>
      <c r="B15094" s="43" t="s">
        <v>9935</v>
      </c>
      <c r="C15094" s="43" t="s">
        <v>9936</v>
      </c>
      <c r="E15094" s="43" t="s">
        <v>34</v>
      </c>
      <c r="F15094" s="43" t="s">
        <v>28</v>
      </c>
      <c r="G15094" s="43">
        <v>49001</v>
      </c>
      <c r="Y15094" s="43" t="str">
        <f t="shared" si="470"/>
        <v>COMP</v>
      </c>
      <c r="AA15094" s="43">
        <f t="shared" si="471"/>
        <v>2080739</v>
      </c>
    </row>
    <row r="15095" spans="1:27" x14ac:dyDescent="0.3">
      <c r="A15095" s="43">
        <v>1574992</v>
      </c>
      <c r="B15095" s="43" t="s">
        <v>9935</v>
      </c>
      <c r="C15095" s="43" t="s">
        <v>1138</v>
      </c>
      <c r="E15095" s="43" t="s">
        <v>35</v>
      </c>
      <c r="F15095" s="43" t="s">
        <v>30</v>
      </c>
      <c r="G15095" s="43">
        <v>49001</v>
      </c>
      <c r="Y15095" s="43" t="str">
        <f t="shared" si="470"/>
        <v>COMP</v>
      </c>
      <c r="AA15095" s="43">
        <f t="shared" si="471"/>
        <v>1574992</v>
      </c>
    </row>
    <row r="15096" spans="1:27" x14ac:dyDescent="0.3">
      <c r="A15096" s="43">
        <v>2173081</v>
      </c>
      <c r="B15096" s="43" t="s">
        <v>9937</v>
      </c>
      <c r="C15096" s="43" t="s">
        <v>1649</v>
      </c>
      <c r="E15096" s="43" t="s">
        <v>6263</v>
      </c>
      <c r="F15096" s="43" t="s">
        <v>30</v>
      </c>
      <c r="G15096" s="43">
        <v>44022</v>
      </c>
      <c r="Y15096" s="43" t="str">
        <f t="shared" si="470"/>
        <v/>
      </c>
      <c r="AA15096" s="43" t="e">
        <f t="shared" si="471"/>
        <v>#N/A</v>
      </c>
    </row>
    <row r="15097" spans="1:27" x14ac:dyDescent="0.3">
      <c r="A15097" s="43">
        <v>286944</v>
      </c>
      <c r="B15097" s="43" t="s">
        <v>9938</v>
      </c>
      <c r="C15097" s="43" t="s">
        <v>9939</v>
      </c>
      <c r="E15097" s="43" t="s">
        <v>6263</v>
      </c>
      <c r="F15097" s="43" t="s">
        <v>28</v>
      </c>
      <c r="G15097" s="43">
        <v>44045</v>
      </c>
      <c r="Y15097" s="43" t="str">
        <f t="shared" si="470"/>
        <v>COMP</v>
      </c>
      <c r="AA15097" s="43">
        <f t="shared" si="471"/>
        <v>286944</v>
      </c>
    </row>
    <row r="15098" spans="1:27" x14ac:dyDescent="0.3">
      <c r="A15098" s="43">
        <v>1146291</v>
      </c>
      <c r="B15098" s="43" t="s">
        <v>9940</v>
      </c>
      <c r="C15098" s="43" t="s">
        <v>235</v>
      </c>
      <c r="E15098" s="43" t="s">
        <v>6263</v>
      </c>
      <c r="F15098" s="43" t="s">
        <v>28</v>
      </c>
      <c r="G15098" s="43">
        <v>44062</v>
      </c>
      <c r="Y15098" s="43" t="str">
        <f t="shared" si="470"/>
        <v/>
      </c>
      <c r="AA15098" s="43" t="e">
        <f t="shared" si="471"/>
        <v>#N/A</v>
      </c>
    </row>
    <row r="15099" spans="1:27" x14ac:dyDescent="0.3">
      <c r="A15099" s="43">
        <v>1573534</v>
      </c>
      <c r="B15099" s="43" t="s">
        <v>9940</v>
      </c>
      <c r="C15099" s="43" t="s">
        <v>1805</v>
      </c>
      <c r="E15099" s="43" t="s">
        <v>35</v>
      </c>
      <c r="F15099" s="43" t="s">
        <v>30</v>
      </c>
      <c r="G15099" s="43">
        <v>44062</v>
      </c>
      <c r="Y15099" s="43" t="str">
        <f t="shared" si="470"/>
        <v>COMP</v>
      </c>
      <c r="AA15099" s="43">
        <f t="shared" si="471"/>
        <v>1573534</v>
      </c>
    </row>
    <row r="15100" spans="1:27" x14ac:dyDescent="0.3">
      <c r="A15100" s="43">
        <v>1687630</v>
      </c>
      <c r="B15100" s="43" t="s">
        <v>9940</v>
      </c>
      <c r="C15100" s="43" t="s">
        <v>2778</v>
      </c>
      <c r="E15100" s="43" t="s">
        <v>35</v>
      </c>
      <c r="F15100" s="43" t="s">
        <v>30</v>
      </c>
      <c r="G15100" s="43">
        <v>44062</v>
      </c>
      <c r="Y15100" s="43" t="str">
        <f t="shared" si="470"/>
        <v>COMP</v>
      </c>
      <c r="AA15100" s="43">
        <f t="shared" si="471"/>
        <v>1687630</v>
      </c>
    </row>
    <row r="15101" spans="1:27" x14ac:dyDescent="0.3">
      <c r="A15101" s="43">
        <v>1573460</v>
      </c>
      <c r="B15101" s="43" t="s">
        <v>9940</v>
      </c>
      <c r="C15101" s="43" t="s">
        <v>480</v>
      </c>
      <c r="E15101" s="43" t="s">
        <v>35</v>
      </c>
      <c r="F15101" s="43" t="s">
        <v>30</v>
      </c>
      <c r="G15101" s="43">
        <v>44062</v>
      </c>
      <c r="Y15101" s="43" t="str">
        <f t="shared" si="470"/>
        <v>COMP</v>
      </c>
      <c r="AA15101" s="43">
        <f t="shared" si="471"/>
        <v>1573460</v>
      </c>
    </row>
    <row r="15102" spans="1:27" x14ac:dyDescent="0.3">
      <c r="A15102" s="43">
        <v>1303428</v>
      </c>
      <c r="B15102" s="43" t="s">
        <v>9940</v>
      </c>
      <c r="C15102" s="43" t="s">
        <v>659</v>
      </c>
      <c r="E15102" s="43" t="s">
        <v>6263</v>
      </c>
      <c r="F15102" s="43" t="s">
        <v>28</v>
      </c>
      <c r="G15102" s="43">
        <v>44062</v>
      </c>
      <c r="Y15102" s="43" t="str">
        <f t="shared" si="470"/>
        <v/>
      </c>
      <c r="AA15102" s="43" t="e">
        <f t="shared" si="471"/>
        <v>#N/A</v>
      </c>
    </row>
    <row r="15103" spans="1:27" x14ac:dyDescent="0.3">
      <c r="A15103" s="43">
        <v>1659279</v>
      </c>
      <c r="B15103" s="43" t="s">
        <v>9940</v>
      </c>
      <c r="C15103" s="43" t="s">
        <v>565</v>
      </c>
      <c r="E15103" s="43" t="s">
        <v>6263</v>
      </c>
      <c r="F15103" s="43" t="s">
        <v>28</v>
      </c>
      <c r="G15103" s="43">
        <v>44062</v>
      </c>
      <c r="Y15103" s="43" t="str">
        <f t="shared" si="470"/>
        <v/>
      </c>
      <c r="AA15103" s="43" t="e">
        <f t="shared" si="471"/>
        <v>#N/A</v>
      </c>
    </row>
    <row r="15104" spans="1:27" x14ac:dyDescent="0.3">
      <c r="A15104" s="43">
        <v>508253</v>
      </c>
      <c r="B15104" s="43" t="s">
        <v>9941</v>
      </c>
      <c r="C15104" s="43" t="s">
        <v>346</v>
      </c>
      <c r="E15104" s="43" t="s">
        <v>6263</v>
      </c>
      <c r="F15104" s="43" t="s">
        <v>28</v>
      </c>
      <c r="G15104" s="43">
        <v>44090</v>
      </c>
      <c r="Y15104" s="43" t="str">
        <f t="shared" si="470"/>
        <v/>
      </c>
      <c r="AA15104" s="43" t="e">
        <f t="shared" si="471"/>
        <v>#N/A</v>
      </c>
    </row>
    <row r="15105" spans="1:27" x14ac:dyDescent="0.3">
      <c r="A15105" s="43">
        <v>921588</v>
      </c>
      <c r="B15105" s="43" t="s">
        <v>9942</v>
      </c>
      <c r="C15105" s="43" t="s">
        <v>329</v>
      </c>
      <c r="E15105" s="43" t="s">
        <v>6263</v>
      </c>
      <c r="F15105" s="43" t="s">
        <v>28</v>
      </c>
      <c r="G15105" s="43">
        <v>72017</v>
      </c>
      <c r="Y15105" s="43" t="str">
        <f t="shared" si="470"/>
        <v>COMP</v>
      </c>
      <c r="AA15105" s="43">
        <f t="shared" si="471"/>
        <v>921588</v>
      </c>
    </row>
    <row r="15106" spans="1:27" x14ac:dyDescent="0.3">
      <c r="A15106" s="43">
        <v>494820</v>
      </c>
      <c r="B15106" s="43" t="s">
        <v>9943</v>
      </c>
      <c r="C15106" s="43" t="s">
        <v>239</v>
      </c>
      <c r="E15106" s="43" t="s">
        <v>6263</v>
      </c>
      <c r="F15106" s="43" t="s">
        <v>30</v>
      </c>
      <c r="G15106" s="43">
        <v>44135</v>
      </c>
      <c r="Y15106" s="43" t="str">
        <f t="shared" ref="Y15106:Y15169" si="472">IF(ISERROR(AA15106)=FALSE,"COMP","")</f>
        <v/>
      </c>
      <c r="AA15106" s="43" t="e">
        <f t="shared" si="471"/>
        <v>#N/A</v>
      </c>
    </row>
    <row r="15107" spans="1:27" x14ac:dyDescent="0.3">
      <c r="A15107" s="43">
        <v>2172888</v>
      </c>
      <c r="B15107" s="43" t="s">
        <v>9943</v>
      </c>
      <c r="C15107" s="43" t="s">
        <v>239</v>
      </c>
      <c r="E15107" s="43" t="s">
        <v>6263</v>
      </c>
      <c r="F15107" s="43" t="s">
        <v>30</v>
      </c>
      <c r="G15107" s="43">
        <v>44135</v>
      </c>
      <c r="Y15107" s="43" t="str">
        <f t="shared" si="472"/>
        <v/>
      </c>
      <c r="AA15107" s="43" t="e">
        <f t="shared" ref="AA15107:AA15170" si="473">VLOOKUP(A15107,Z:Z,1,FALSE)</f>
        <v>#N/A</v>
      </c>
    </row>
    <row r="15108" spans="1:27" x14ac:dyDescent="0.3">
      <c r="A15108" s="43">
        <v>459262</v>
      </c>
      <c r="B15108" s="43" t="s">
        <v>9943</v>
      </c>
      <c r="C15108" s="43" t="s">
        <v>276</v>
      </c>
      <c r="E15108" s="43" t="s">
        <v>6263</v>
      </c>
      <c r="F15108" s="43" t="s">
        <v>28</v>
      </c>
      <c r="G15108" s="43">
        <v>44013</v>
      </c>
      <c r="Y15108" s="43" t="str">
        <f t="shared" si="472"/>
        <v>COMP</v>
      </c>
      <c r="AA15108" s="43">
        <f t="shared" si="473"/>
        <v>459262</v>
      </c>
    </row>
    <row r="15109" spans="1:27" x14ac:dyDescent="0.3">
      <c r="A15109" s="43">
        <v>2320511</v>
      </c>
      <c r="B15109" s="43" t="s">
        <v>9944</v>
      </c>
      <c r="C15109" s="43" t="s">
        <v>236</v>
      </c>
      <c r="E15109" s="43" t="s">
        <v>6263</v>
      </c>
      <c r="F15109" s="43" t="s">
        <v>28</v>
      </c>
      <c r="G15109" s="43">
        <v>44122</v>
      </c>
      <c r="Y15109" s="43" t="str">
        <f t="shared" si="472"/>
        <v/>
      </c>
      <c r="AA15109" s="43" t="e">
        <f t="shared" si="473"/>
        <v>#N/A</v>
      </c>
    </row>
    <row r="15110" spans="1:27" x14ac:dyDescent="0.3">
      <c r="A15110" s="43">
        <v>2286511</v>
      </c>
      <c r="B15110" s="43" t="s">
        <v>9944</v>
      </c>
      <c r="C15110" s="43" t="s">
        <v>648</v>
      </c>
      <c r="E15110" s="43" t="s">
        <v>6263</v>
      </c>
      <c r="F15110" s="43" t="s">
        <v>30</v>
      </c>
      <c r="G15110" s="43">
        <v>44122</v>
      </c>
      <c r="Y15110" s="43" t="str">
        <f t="shared" si="472"/>
        <v/>
      </c>
      <c r="AA15110" s="43" t="e">
        <f t="shared" si="473"/>
        <v>#N/A</v>
      </c>
    </row>
    <row r="15111" spans="1:27" x14ac:dyDescent="0.3">
      <c r="A15111" s="43">
        <v>1734652</v>
      </c>
      <c r="B15111" s="43" t="s">
        <v>3303</v>
      </c>
      <c r="C15111" s="43" t="s">
        <v>397</v>
      </c>
      <c r="E15111" s="43" t="s">
        <v>6263</v>
      </c>
      <c r="F15111" s="43" t="s">
        <v>28</v>
      </c>
      <c r="G15111" s="43">
        <v>44015</v>
      </c>
      <c r="Y15111" s="43" t="str">
        <f t="shared" si="472"/>
        <v/>
      </c>
      <c r="AA15111" s="43" t="e">
        <f t="shared" si="473"/>
        <v>#N/A</v>
      </c>
    </row>
    <row r="15112" spans="1:27" x14ac:dyDescent="0.3">
      <c r="A15112" s="43">
        <v>1611192</v>
      </c>
      <c r="B15112" s="43" t="s">
        <v>3303</v>
      </c>
      <c r="C15112" s="43" t="s">
        <v>9945</v>
      </c>
      <c r="E15112" s="43" t="s">
        <v>29</v>
      </c>
      <c r="F15112" s="43" t="s">
        <v>30</v>
      </c>
      <c r="G15112" s="43">
        <v>85005</v>
      </c>
      <c r="Y15112" s="43" t="str">
        <f t="shared" si="472"/>
        <v>COMP</v>
      </c>
      <c r="AA15112" s="43">
        <f t="shared" si="473"/>
        <v>1611192</v>
      </c>
    </row>
    <row r="15113" spans="1:27" x14ac:dyDescent="0.3">
      <c r="A15113" s="43">
        <v>235162</v>
      </c>
      <c r="B15113" s="43" t="s">
        <v>3303</v>
      </c>
      <c r="C15113" s="43" t="s">
        <v>829</v>
      </c>
      <c r="E15113" s="43" t="s">
        <v>6263</v>
      </c>
      <c r="F15113" s="43" t="s">
        <v>28</v>
      </c>
      <c r="G15113" s="43">
        <v>85005</v>
      </c>
      <c r="Y15113" s="43" t="str">
        <f t="shared" si="472"/>
        <v>COMP</v>
      </c>
      <c r="AA15113" s="43">
        <f t="shared" si="473"/>
        <v>235162</v>
      </c>
    </row>
    <row r="15114" spans="1:27" x14ac:dyDescent="0.3">
      <c r="A15114" s="43">
        <v>2331809</v>
      </c>
      <c r="B15114" s="43" t="s">
        <v>3303</v>
      </c>
      <c r="C15114" s="43" t="s">
        <v>1971</v>
      </c>
      <c r="E15114" s="43" t="s">
        <v>34</v>
      </c>
      <c r="F15114" s="43" t="s">
        <v>28</v>
      </c>
      <c r="G15114" s="43">
        <v>85005</v>
      </c>
      <c r="Y15114" s="43" t="str">
        <f t="shared" si="472"/>
        <v>COMP</v>
      </c>
      <c r="AA15114" s="43">
        <f t="shared" si="473"/>
        <v>2331809</v>
      </c>
    </row>
    <row r="15115" spans="1:27" x14ac:dyDescent="0.3">
      <c r="A15115" s="43">
        <v>1734651</v>
      </c>
      <c r="B15115" s="43" t="s">
        <v>9946</v>
      </c>
      <c r="C15115" s="43" t="s">
        <v>620</v>
      </c>
      <c r="E15115" s="43" t="s">
        <v>6263</v>
      </c>
      <c r="F15115" s="43" t="s">
        <v>30</v>
      </c>
      <c r="G15115" s="43">
        <v>44015</v>
      </c>
      <c r="Y15115" s="43" t="str">
        <f t="shared" si="472"/>
        <v/>
      </c>
      <c r="AA15115" s="43" t="e">
        <f t="shared" si="473"/>
        <v>#N/A</v>
      </c>
    </row>
    <row r="15116" spans="1:27" x14ac:dyDescent="0.3">
      <c r="A15116" s="43">
        <v>1533253</v>
      </c>
      <c r="B15116" s="43" t="s">
        <v>9947</v>
      </c>
      <c r="C15116" s="43" t="s">
        <v>502</v>
      </c>
      <c r="E15116" s="43" t="s">
        <v>6263</v>
      </c>
      <c r="F15116" s="43" t="s">
        <v>30</v>
      </c>
      <c r="G15116" s="43">
        <v>44108</v>
      </c>
      <c r="Y15116" s="43" t="str">
        <f t="shared" si="472"/>
        <v/>
      </c>
      <c r="AA15116" s="43" t="e">
        <f t="shared" si="473"/>
        <v>#N/A</v>
      </c>
    </row>
    <row r="15117" spans="1:27" x14ac:dyDescent="0.3">
      <c r="A15117" s="43">
        <v>2344538</v>
      </c>
      <c r="B15117" s="43" t="s">
        <v>9947</v>
      </c>
      <c r="C15117" s="43" t="s">
        <v>9948</v>
      </c>
      <c r="E15117" s="43" t="s">
        <v>29</v>
      </c>
      <c r="F15117" s="43" t="s">
        <v>30</v>
      </c>
      <c r="G15117" s="43">
        <v>44022</v>
      </c>
      <c r="Y15117" s="43" t="str">
        <f t="shared" si="472"/>
        <v/>
      </c>
      <c r="AA15117" s="43" t="e">
        <f t="shared" si="473"/>
        <v>#N/A</v>
      </c>
    </row>
    <row r="15118" spans="1:27" x14ac:dyDescent="0.3">
      <c r="A15118" s="43">
        <v>1731768</v>
      </c>
      <c r="B15118" s="43" t="s">
        <v>9947</v>
      </c>
      <c r="C15118" s="43" t="s">
        <v>340</v>
      </c>
      <c r="E15118" s="43" t="s">
        <v>6263</v>
      </c>
      <c r="F15118" s="43" t="s">
        <v>30</v>
      </c>
      <c r="G15118" s="43">
        <v>49002</v>
      </c>
      <c r="Y15118" s="43" t="str">
        <f t="shared" si="472"/>
        <v/>
      </c>
      <c r="AA15118" s="43" t="e">
        <f t="shared" si="473"/>
        <v>#N/A</v>
      </c>
    </row>
    <row r="15119" spans="1:27" x14ac:dyDescent="0.3">
      <c r="A15119" s="43">
        <v>2120039</v>
      </c>
      <c r="B15119" s="43" t="s">
        <v>3305</v>
      </c>
      <c r="C15119" s="43" t="s">
        <v>512</v>
      </c>
      <c r="E15119" s="43" t="s">
        <v>29</v>
      </c>
      <c r="F15119" s="43" t="s">
        <v>28</v>
      </c>
      <c r="G15119" s="43">
        <v>44045</v>
      </c>
      <c r="Y15119" s="43" t="str">
        <f t="shared" si="472"/>
        <v>COMP</v>
      </c>
      <c r="AA15119" s="43">
        <f t="shared" si="473"/>
        <v>2120039</v>
      </c>
    </row>
    <row r="15120" spans="1:27" x14ac:dyDescent="0.3">
      <c r="A15120" s="43">
        <v>2008369</v>
      </c>
      <c r="B15120" s="43" t="s">
        <v>3305</v>
      </c>
      <c r="C15120" s="43" t="s">
        <v>6995</v>
      </c>
      <c r="E15120" s="43" t="s">
        <v>6263</v>
      </c>
      <c r="F15120" s="43" t="s">
        <v>30</v>
      </c>
      <c r="G15120" s="43">
        <v>49004</v>
      </c>
      <c r="Y15120" s="43" t="str">
        <f t="shared" si="472"/>
        <v/>
      </c>
      <c r="AA15120" s="43" t="e">
        <f t="shared" si="473"/>
        <v>#N/A</v>
      </c>
    </row>
    <row r="15121" spans="1:27" x14ac:dyDescent="0.3">
      <c r="A15121" s="43">
        <v>1565852</v>
      </c>
      <c r="B15121" s="43" t="s">
        <v>3305</v>
      </c>
      <c r="C15121" s="43" t="s">
        <v>173</v>
      </c>
      <c r="E15121" s="43" t="s">
        <v>6263</v>
      </c>
      <c r="F15121" s="43" t="s">
        <v>30</v>
      </c>
      <c r="G15121" s="43">
        <v>49004</v>
      </c>
      <c r="Y15121" s="43" t="str">
        <f t="shared" si="472"/>
        <v/>
      </c>
      <c r="AA15121" s="43" t="e">
        <f t="shared" si="473"/>
        <v>#N/A</v>
      </c>
    </row>
    <row r="15122" spans="1:27" x14ac:dyDescent="0.3">
      <c r="A15122" s="43">
        <v>1404949</v>
      </c>
      <c r="B15122" s="43" t="s">
        <v>3305</v>
      </c>
      <c r="C15122" s="43" t="s">
        <v>617</v>
      </c>
      <c r="E15122" s="43" t="s">
        <v>29</v>
      </c>
      <c r="F15122" s="43" t="s">
        <v>30</v>
      </c>
      <c r="G15122" s="43">
        <v>53019</v>
      </c>
      <c r="Y15122" s="43" t="str">
        <f t="shared" si="472"/>
        <v/>
      </c>
      <c r="AA15122" s="43" t="e">
        <f t="shared" si="473"/>
        <v>#N/A</v>
      </c>
    </row>
    <row r="15123" spans="1:27" x14ac:dyDescent="0.3">
      <c r="A15123" s="43">
        <v>2435867</v>
      </c>
      <c r="B15123" s="43" t="s">
        <v>3305</v>
      </c>
      <c r="C15123" s="43" t="s">
        <v>389</v>
      </c>
      <c r="E15123" s="43" t="s">
        <v>29</v>
      </c>
      <c r="F15123" s="43" t="s">
        <v>28</v>
      </c>
      <c r="G15123" s="43">
        <v>49064</v>
      </c>
      <c r="Y15123" s="43" t="str">
        <f t="shared" si="472"/>
        <v>COMP</v>
      </c>
      <c r="AA15123" s="43">
        <f t="shared" si="473"/>
        <v>2435867</v>
      </c>
    </row>
    <row r="15124" spans="1:27" x14ac:dyDescent="0.3">
      <c r="A15124" s="43">
        <v>1548257</v>
      </c>
      <c r="B15124" s="43" t="s">
        <v>3305</v>
      </c>
      <c r="C15124" s="43" t="s">
        <v>937</v>
      </c>
      <c r="E15124" s="43" t="s">
        <v>6263</v>
      </c>
      <c r="F15124" s="43" t="s">
        <v>28</v>
      </c>
      <c r="G15124" s="43">
        <v>85012</v>
      </c>
      <c r="Y15124" s="43" t="str">
        <f t="shared" si="472"/>
        <v/>
      </c>
      <c r="AA15124" s="43" t="e">
        <f t="shared" si="473"/>
        <v>#N/A</v>
      </c>
    </row>
    <row r="15125" spans="1:27" x14ac:dyDescent="0.3">
      <c r="A15125" s="43">
        <v>2346427</v>
      </c>
      <c r="B15125" s="43" t="s">
        <v>3305</v>
      </c>
      <c r="C15125" s="43" t="s">
        <v>370</v>
      </c>
      <c r="E15125" s="43" t="s">
        <v>35</v>
      </c>
      <c r="F15125" s="43" t="s">
        <v>30</v>
      </c>
      <c r="G15125" s="43">
        <v>44111</v>
      </c>
      <c r="Y15125" s="43" t="str">
        <f t="shared" si="472"/>
        <v>COMP</v>
      </c>
      <c r="AA15125" s="43">
        <f t="shared" si="473"/>
        <v>2346427</v>
      </c>
    </row>
    <row r="15126" spans="1:27" x14ac:dyDescent="0.3">
      <c r="A15126" s="43">
        <v>2405014</v>
      </c>
      <c r="B15126" s="43" t="s">
        <v>3305</v>
      </c>
      <c r="C15126" s="43" t="s">
        <v>6442</v>
      </c>
      <c r="E15126" s="43" t="s">
        <v>29</v>
      </c>
      <c r="F15126" s="43" t="s">
        <v>30</v>
      </c>
      <c r="G15126" s="43">
        <v>44105</v>
      </c>
      <c r="Y15126" s="43" t="str">
        <f t="shared" si="472"/>
        <v/>
      </c>
      <c r="AA15126" s="43" t="e">
        <f t="shared" si="473"/>
        <v>#N/A</v>
      </c>
    </row>
    <row r="15127" spans="1:27" x14ac:dyDescent="0.3">
      <c r="A15127" s="43">
        <v>1103986</v>
      </c>
      <c r="B15127" s="43" t="s">
        <v>3305</v>
      </c>
      <c r="C15127" s="43" t="s">
        <v>230</v>
      </c>
      <c r="E15127" s="43" t="s">
        <v>6263</v>
      </c>
      <c r="F15127" s="43" t="s">
        <v>28</v>
      </c>
      <c r="G15127" s="43">
        <v>49040</v>
      </c>
      <c r="Y15127" s="43" t="str">
        <f t="shared" si="472"/>
        <v/>
      </c>
      <c r="AA15127" s="43" t="e">
        <f t="shared" si="473"/>
        <v>#N/A</v>
      </c>
    </row>
    <row r="15128" spans="1:27" x14ac:dyDescent="0.3">
      <c r="A15128" s="43">
        <v>2085440</v>
      </c>
      <c r="B15128" s="43" t="s">
        <v>3305</v>
      </c>
      <c r="C15128" s="43" t="s">
        <v>421</v>
      </c>
      <c r="E15128" s="43" t="s">
        <v>6263</v>
      </c>
      <c r="F15128" s="43" t="s">
        <v>30</v>
      </c>
      <c r="G15128" s="43">
        <v>44013</v>
      </c>
      <c r="Y15128" s="43" t="str">
        <f t="shared" si="472"/>
        <v/>
      </c>
      <c r="AA15128" s="43" t="e">
        <f t="shared" si="473"/>
        <v>#N/A</v>
      </c>
    </row>
    <row r="15129" spans="1:27" x14ac:dyDescent="0.3">
      <c r="A15129" s="43">
        <v>1191455</v>
      </c>
      <c r="B15129" s="43" t="s">
        <v>3305</v>
      </c>
      <c r="C15129" s="43" t="s">
        <v>497</v>
      </c>
      <c r="E15129" s="43" t="s">
        <v>6263</v>
      </c>
      <c r="F15129" s="43" t="s">
        <v>30</v>
      </c>
      <c r="G15129" s="43">
        <v>85015</v>
      </c>
      <c r="Y15129" s="43" t="str">
        <f t="shared" si="472"/>
        <v/>
      </c>
      <c r="AA15129" s="43" t="e">
        <f t="shared" si="473"/>
        <v>#N/A</v>
      </c>
    </row>
    <row r="15130" spans="1:27" x14ac:dyDescent="0.3">
      <c r="A15130" s="43">
        <v>2106821</v>
      </c>
      <c r="B15130" s="43" t="s">
        <v>3305</v>
      </c>
      <c r="C15130" s="43" t="s">
        <v>803</v>
      </c>
      <c r="E15130" s="43" t="s">
        <v>6263</v>
      </c>
      <c r="F15130" s="43" t="s">
        <v>30</v>
      </c>
      <c r="G15130" s="43">
        <v>72061</v>
      </c>
      <c r="Y15130" s="43" t="str">
        <f t="shared" si="472"/>
        <v/>
      </c>
      <c r="AA15130" s="43" t="e">
        <f t="shared" si="473"/>
        <v>#N/A</v>
      </c>
    </row>
    <row r="15131" spans="1:27" x14ac:dyDescent="0.3">
      <c r="A15131" s="43">
        <v>2379600</v>
      </c>
      <c r="B15131" s="43" t="s">
        <v>3305</v>
      </c>
      <c r="C15131" s="43" t="s">
        <v>803</v>
      </c>
      <c r="E15131" s="43" t="s">
        <v>6263</v>
      </c>
      <c r="F15131" s="43" t="s">
        <v>30</v>
      </c>
      <c r="G15131" s="43">
        <v>85004</v>
      </c>
      <c r="Y15131" s="43" t="str">
        <f t="shared" si="472"/>
        <v/>
      </c>
      <c r="AA15131" s="43" t="e">
        <f t="shared" si="473"/>
        <v>#N/A</v>
      </c>
    </row>
    <row r="15132" spans="1:27" x14ac:dyDescent="0.3">
      <c r="A15132" s="43">
        <v>2154519</v>
      </c>
      <c r="B15132" s="43" t="s">
        <v>3305</v>
      </c>
      <c r="C15132" s="43" t="s">
        <v>244</v>
      </c>
      <c r="E15132" s="43" t="s">
        <v>6263</v>
      </c>
      <c r="F15132" s="43" t="s">
        <v>28</v>
      </c>
      <c r="G15132" s="43">
        <v>72064</v>
      </c>
      <c r="Y15132" s="43" t="str">
        <f t="shared" si="472"/>
        <v/>
      </c>
      <c r="AA15132" s="43" t="e">
        <f t="shared" si="473"/>
        <v>#N/A</v>
      </c>
    </row>
    <row r="15133" spans="1:27" x14ac:dyDescent="0.3">
      <c r="A15133" s="43">
        <v>340612</v>
      </c>
      <c r="B15133" s="43" t="s">
        <v>3305</v>
      </c>
      <c r="C15133" s="43" t="s">
        <v>674</v>
      </c>
      <c r="E15133" s="43" t="s">
        <v>6263</v>
      </c>
      <c r="F15133" s="43" t="s">
        <v>28</v>
      </c>
      <c r="G15133" s="43">
        <v>49069</v>
      </c>
      <c r="Y15133" s="43" t="str">
        <f t="shared" si="472"/>
        <v/>
      </c>
      <c r="AA15133" s="43" t="e">
        <f t="shared" si="473"/>
        <v>#N/A</v>
      </c>
    </row>
    <row r="15134" spans="1:27" x14ac:dyDescent="0.3">
      <c r="A15134" s="43">
        <v>660641</v>
      </c>
      <c r="B15134" s="43" t="s">
        <v>3305</v>
      </c>
      <c r="C15134" s="43" t="s">
        <v>397</v>
      </c>
      <c r="E15134" s="43" t="s">
        <v>6263</v>
      </c>
      <c r="F15134" s="43" t="s">
        <v>28</v>
      </c>
      <c r="G15134" s="43">
        <v>44055</v>
      </c>
      <c r="Y15134" s="43" t="str">
        <f t="shared" si="472"/>
        <v/>
      </c>
      <c r="AA15134" s="43" t="e">
        <f t="shared" si="473"/>
        <v>#N/A</v>
      </c>
    </row>
    <row r="15135" spans="1:27" x14ac:dyDescent="0.3">
      <c r="A15135" s="43">
        <v>2340886</v>
      </c>
      <c r="B15135" s="43" t="s">
        <v>3305</v>
      </c>
      <c r="C15135" s="43" t="s">
        <v>460</v>
      </c>
      <c r="E15135" s="43" t="s">
        <v>6263</v>
      </c>
      <c r="F15135" s="43" t="s">
        <v>30</v>
      </c>
      <c r="G15135" s="43">
        <v>49064</v>
      </c>
      <c r="Y15135" s="43" t="str">
        <f t="shared" si="472"/>
        <v/>
      </c>
      <c r="AA15135" s="43" t="e">
        <f t="shared" si="473"/>
        <v>#N/A</v>
      </c>
    </row>
    <row r="15136" spans="1:27" x14ac:dyDescent="0.3">
      <c r="A15136" s="43">
        <v>1575436</v>
      </c>
      <c r="B15136" s="43" t="s">
        <v>3305</v>
      </c>
      <c r="C15136" s="43" t="s">
        <v>618</v>
      </c>
      <c r="E15136" s="43" t="s">
        <v>6263</v>
      </c>
      <c r="F15136" s="43" t="s">
        <v>28</v>
      </c>
      <c r="G15136" s="43">
        <v>85012</v>
      </c>
      <c r="Y15136" s="43" t="str">
        <f t="shared" si="472"/>
        <v/>
      </c>
      <c r="AA15136" s="43" t="e">
        <f t="shared" si="473"/>
        <v>#N/A</v>
      </c>
    </row>
    <row r="15137" spans="1:27" x14ac:dyDescent="0.3">
      <c r="A15137" s="43">
        <v>2279567</v>
      </c>
      <c r="B15137" s="43" t="s">
        <v>3305</v>
      </c>
      <c r="C15137" s="43" t="s">
        <v>1019</v>
      </c>
      <c r="E15137" s="43" t="s">
        <v>6263</v>
      </c>
      <c r="F15137" s="43" t="s">
        <v>30</v>
      </c>
      <c r="G15137" s="43">
        <v>72019</v>
      </c>
      <c r="Y15137" s="43" t="str">
        <f t="shared" si="472"/>
        <v>COMP</v>
      </c>
      <c r="AA15137" s="43">
        <f t="shared" si="473"/>
        <v>2279567</v>
      </c>
    </row>
    <row r="15138" spans="1:27" x14ac:dyDescent="0.3">
      <c r="A15138" s="43">
        <v>1865340</v>
      </c>
      <c r="B15138" s="43" t="s">
        <v>3305</v>
      </c>
      <c r="C15138" s="43" t="s">
        <v>478</v>
      </c>
      <c r="E15138" s="43" t="s">
        <v>6263</v>
      </c>
      <c r="F15138" s="43" t="s">
        <v>28</v>
      </c>
      <c r="G15138" s="43">
        <v>44062</v>
      </c>
      <c r="Y15138" s="43" t="str">
        <f t="shared" si="472"/>
        <v/>
      </c>
      <c r="AA15138" s="43" t="e">
        <f t="shared" si="473"/>
        <v>#N/A</v>
      </c>
    </row>
    <row r="15139" spans="1:27" x14ac:dyDescent="0.3">
      <c r="A15139" s="43">
        <v>1837886</v>
      </c>
      <c r="B15139" s="43" t="s">
        <v>3305</v>
      </c>
      <c r="C15139" s="43" t="s">
        <v>329</v>
      </c>
      <c r="E15139" s="43" t="s">
        <v>6263</v>
      </c>
      <c r="F15139" s="43" t="s">
        <v>28</v>
      </c>
      <c r="G15139" s="43">
        <v>44079</v>
      </c>
      <c r="Y15139" s="43" t="str">
        <f t="shared" si="472"/>
        <v/>
      </c>
      <c r="AA15139" s="43" t="e">
        <f t="shared" si="473"/>
        <v>#N/A</v>
      </c>
    </row>
    <row r="15140" spans="1:27" x14ac:dyDescent="0.3">
      <c r="A15140" s="43">
        <v>1314767</v>
      </c>
      <c r="B15140" s="43" t="s">
        <v>3305</v>
      </c>
      <c r="C15140" s="43" t="s">
        <v>9949</v>
      </c>
      <c r="E15140" s="43" t="s">
        <v>6263</v>
      </c>
      <c r="F15140" s="43" t="s">
        <v>30</v>
      </c>
      <c r="G15140" s="43">
        <v>85012</v>
      </c>
      <c r="Y15140" s="43" t="str">
        <f t="shared" si="472"/>
        <v/>
      </c>
      <c r="AA15140" s="43" t="e">
        <f t="shared" si="473"/>
        <v>#N/A</v>
      </c>
    </row>
    <row r="15141" spans="1:27" x14ac:dyDescent="0.3">
      <c r="A15141" s="43">
        <v>1566821</v>
      </c>
      <c r="B15141" s="43" t="s">
        <v>3305</v>
      </c>
      <c r="C15141" s="43" t="s">
        <v>218</v>
      </c>
      <c r="E15141" s="43" t="s">
        <v>6263</v>
      </c>
      <c r="F15141" s="43" t="s">
        <v>28</v>
      </c>
      <c r="G15141" s="43">
        <v>72041</v>
      </c>
      <c r="Y15141" s="43" t="str">
        <f t="shared" si="472"/>
        <v/>
      </c>
      <c r="AA15141" s="43" t="e">
        <f t="shared" si="473"/>
        <v>#N/A</v>
      </c>
    </row>
    <row r="15142" spans="1:27" x14ac:dyDescent="0.3">
      <c r="A15142" s="43">
        <v>668493</v>
      </c>
      <c r="B15142" s="43" t="s">
        <v>3305</v>
      </c>
      <c r="C15142" s="43" t="s">
        <v>829</v>
      </c>
      <c r="E15142" s="43" t="s">
        <v>6263</v>
      </c>
      <c r="F15142" s="43" t="s">
        <v>28</v>
      </c>
      <c r="G15142" s="43">
        <v>44022</v>
      </c>
      <c r="Y15142" s="43" t="str">
        <f t="shared" si="472"/>
        <v>COMP</v>
      </c>
      <c r="AA15142" s="43">
        <f t="shared" si="473"/>
        <v>668493</v>
      </c>
    </row>
    <row r="15143" spans="1:27" x14ac:dyDescent="0.3">
      <c r="A15143" s="43">
        <v>2071340</v>
      </c>
      <c r="B15143" s="43" t="s">
        <v>3305</v>
      </c>
      <c r="C15143" s="43" t="s">
        <v>829</v>
      </c>
      <c r="E15143" s="43" t="s">
        <v>6263</v>
      </c>
      <c r="F15143" s="43" t="s">
        <v>28</v>
      </c>
      <c r="G15143" s="43">
        <v>85005</v>
      </c>
      <c r="Y15143" s="43" t="str">
        <f t="shared" si="472"/>
        <v>COMP</v>
      </c>
      <c r="AA15143" s="43">
        <f t="shared" si="473"/>
        <v>2071340</v>
      </c>
    </row>
    <row r="15144" spans="1:27" x14ac:dyDescent="0.3">
      <c r="A15144" s="43">
        <v>1376516</v>
      </c>
      <c r="B15144" s="43" t="s">
        <v>3305</v>
      </c>
      <c r="C15144" s="43" t="s">
        <v>1225</v>
      </c>
      <c r="E15144" s="43" t="s">
        <v>6263</v>
      </c>
      <c r="F15144" s="43" t="s">
        <v>28</v>
      </c>
      <c r="G15144" s="43">
        <v>49001</v>
      </c>
      <c r="Y15144" s="43" t="str">
        <f t="shared" si="472"/>
        <v>COMP</v>
      </c>
      <c r="AA15144" s="43">
        <f t="shared" si="473"/>
        <v>1376516</v>
      </c>
    </row>
    <row r="15145" spans="1:27" x14ac:dyDescent="0.3">
      <c r="A15145" s="43">
        <v>2206670</v>
      </c>
      <c r="B15145" s="43" t="s">
        <v>3305</v>
      </c>
      <c r="C15145" s="43" t="s">
        <v>742</v>
      </c>
      <c r="E15145" s="43" t="s">
        <v>6263</v>
      </c>
      <c r="F15145" s="43" t="s">
        <v>30</v>
      </c>
      <c r="G15145" s="43">
        <v>44130</v>
      </c>
      <c r="Y15145" s="43" t="str">
        <f t="shared" si="472"/>
        <v/>
      </c>
      <c r="AA15145" s="43" t="e">
        <f t="shared" si="473"/>
        <v>#N/A</v>
      </c>
    </row>
    <row r="15146" spans="1:27" x14ac:dyDescent="0.3">
      <c r="A15146" s="43">
        <v>1763761</v>
      </c>
      <c r="B15146" s="43" t="s">
        <v>3305</v>
      </c>
      <c r="C15146" s="43" t="s">
        <v>560</v>
      </c>
      <c r="E15146" s="43" t="s">
        <v>29</v>
      </c>
      <c r="F15146" s="43" t="s">
        <v>30</v>
      </c>
      <c r="G15146" s="43">
        <v>44067</v>
      </c>
      <c r="Y15146" s="43" t="str">
        <f t="shared" si="472"/>
        <v>COMP</v>
      </c>
      <c r="AA15146" s="43">
        <f t="shared" si="473"/>
        <v>1763761</v>
      </c>
    </row>
    <row r="15147" spans="1:27" x14ac:dyDescent="0.3">
      <c r="A15147" s="43">
        <v>2231991</v>
      </c>
      <c r="B15147" s="43" t="s">
        <v>3305</v>
      </c>
      <c r="C15147" s="43" t="s">
        <v>226</v>
      </c>
      <c r="E15147" s="43" t="s">
        <v>6263</v>
      </c>
      <c r="F15147" s="43" t="s">
        <v>30</v>
      </c>
      <c r="G15147" s="43">
        <v>85005</v>
      </c>
      <c r="Y15147" s="43" t="str">
        <f t="shared" si="472"/>
        <v/>
      </c>
      <c r="AA15147" s="43" t="e">
        <f t="shared" si="473"/>
        <v>#N/A</v>
      </c>
    </row>
    <row r="15148" spans="1:27" x14ac:dyDescent="0.3">
      <c r="A15148" s="43">
        <v>1388496</v>
      </c>
      <c r="B15148" s="43" t="s">
        <v>3305</v>
      </c>
      <c r="C15148" s="43" t="s">
        <v>274</v>
      </c>
      <c r="E15148" s="43" t="s">
        <v>6263</v>
      </c>
      <c r="F15148" s="43" t="s">
        <v>28</v>
      </c>
      <c r="G15148" s="43">
        <v>53019</v>
      </c>
      <c r="Y15148" s="43" t="str">
        <f t="shared" si="472"/>
        <v/>
      </c>
      <c r="AA15148" s="43" t="e">
        <f t="shared" si="473"/>
        <v>#N/A</v>
      </c>
    </row>
    <row r="15149" spans="1:27" x14ac:dyDescent="0.3">
      <c r="A15149" s="43">
        <v>2387285</v>
      </c>
      <c r="B15149" s="43" t="s">
        <v>3305</v>
      </c>
      <c r="C15149" s="43" t="s">
        <v>2001</v>
      </c>
      <c r="E15149" s="43" t="s">
        <v>34</v>
      </c>
      <c r="F15149" s="43" t="s">
        <v>30</v>
      </c>
      <c r="G15149" s="43">
        <v>44038</v>
      </c>
      <c r="Y15149" s="43" t="str">
        <f t="shared" si="472"/>
        <v>COMP</v>
      </c>
      <c r="AA15149" s="43">
        <f t="shared" si="473"/>
        <v>2387285</v>
      </c>
    </row>
    <row r="15150" spans="1:27" x14ac:dyDescent="0.3">
      <c r="A15150" s="43">
        <v>1905489</v>
      </c>
      <c r="B15150" s="43" t="s">
        <v>3305</v>
      </c>
      <c r="C15150" s="43" t="s">
        <v>8048</v>
      </c>
      <c r="E15150" s="43" t="s">
        <v>6263</v>
      </c>
      <c r="F15150" s="43" t="s">
        <v>30</v>
      </c>
      <c r="G15150" s="43">
        <v>53062</v>
      </c>
      <c r="Y15150" s="43" t="str">
        <f t="shared" si="472"/>
        <v/>
      </c>
      <c r="AA15150" s="43" t="e">
        <f t="shared" si="473"/>
        <v>#N/A</v>
      </c>
    </row>
    <row r="15151" spans="1:27" x14ac:dyDescent="0.3">
      <c r="A15151" s="43">
        <v>1163098</v>
      </c>
      <c r="B15151" s="43" t="s">
        <v>3305</v>
      </c>
      <c r="C15151" s="43" t="s">
        <v>4548</v>
      </c>
      <c r="E15151" s="43" t="s">
        <v>6263</v>
      </c>
      <c r="F15151" s="43" t="s">
        <v>30</v>
      </c>
      <c r="G15151" s="43">
        <v>44079</v>
      </c>
      <c r="Y15151" s="43" t="str">
        <f t="shared" si="472"/>
        <v>COMP</v>
      </c>
      <c r="AA15151" s="43">
        <f t="shared" si="473"/>
        <v>1163098</v>
      </c>
    </row>
    <row r="15152" spans="1:27" x14ac:dyDescent="0.3">
      <c r="A15152" s="43">
        <v>1243169</v>
      </c>
      <c r="B15152" s="43" t="s">
        <v>3305</v>
      </c>
      <c r="C15152" s="43" t="s">
        <v>1600</v>
      </c>
      <c r="E15152" s="43" t="s">
        <v>31</v>
      </c>
      <c r="F15152" s="43" t="s">
        <v>28</v>
      </c>
      <c r="G15152" s="43">
        <v>49001</v>
      </c>
      <c r="Y15152" s="43" t="str">
        <f t="shared" si="472"/>
        <v>COMP</v>
      </c>
      <c r="AA15152" s="43">
        <f t="shared" si="473"/>
        <v>1243169</v>
      </c>
    </row>
    <row r="15153" spans="1:27" x14ac:dyDescent="0.3">
      <c r="A15153" s="43">
        <v>1423330</v>
      </c>
      <c r="B15153" s="43" t="s">
        <v>3305</v>
      </c>
      <c r="C15153" s="43" t="s">
        <v>165</v>
      </c>
      <c r="E15153" s="43" t="s">
        <v>6263</v>
      </c>
      <c r="F15153" s="43" t="s">
        <v>30</v>
      </c>
      <c r="G15153" s="43">
        <v>72041</v>
      </c>
      <c r="Y15153" s="43" t="str">
        <f t="shared" si="472"/>
        <v/>
      </c>
      <c r="AA15153" s="43" t="e">
        <f t="shared" si="473"/>
        <v>#N/A</v>
      </c>
    </row>
    <row r="15154" spans="1:27" x14ac:dyDescent="0.3">
      <c r="A15154" s="43">
        <v>1788233</v>
      </c>
      <c r="B15154" s="43" t="s">
        <v>3305</v>
      </c>
      <c r="C15154" s="43" t="s">
        <v>165</v>
      </c>
      <c r="E15154" s="43" t="s">
        <v>6263</v>
      </c>
      <c r="F15154" s="43" t="s">
        <v>30</v>
      </c>
      <c r="G15154" s="43">
        <v>49002</v>
      </c>
      <c r="Y15154" s="43" t="str">
        <f t="shared" si="472"/>
        <v/>
      </c>
      <c r="AA15154" s="43" t="e">
        <f t="shared" si="473"/>
        <v>#N/A</v>
      </c>
    </row>
    <row r="15155" spans="1:27" x14ac:dyDescent="0.3">
      <c r="A15155" s="43">
        <v>2248236</v>
      </c>
      <c r="B15155" s="43" t="s">
        <v>3305</v>
      </c>
      <c r="C15155" s="43" t="s">
        <v>175</v>
      </c>
      <c r="E15155" s="43" t="s">
        <v>6263</v>
      </c>
      <c r="F15155" s="43" t="s">
        <v>28</v>
      </c>
      <c r="G15155" s="43">
        <v>44079</v>
      </c>
      <c r="Y15155" s="43" t="str">
        <f t="shared" si="472"/>
        <v>COMP</v>
      </c>
      <c r="AA15155" s="43">
        <f t="shared" si="473"/>
        <v>2248236</v>
      </c>
    </row>
    <row r="15156" spans="1:27" x14ac:dyDescent="0.3">
      <c r="A15156" s="43">
        <v>1192121</v>
      </c>
      <c r="B15156" s="43" t="s">
        <v>3305</v>
      </c>
      <c r="C15156" s="43" t="s">
        <v>715</v>
      </c>
      <c r="E15156" s="43" t="s">
        <v>6263</v>
      </c>
      <c r="F15156" s="43" t="s">
        <v>30</v>
      </c>
      <c r="G15156" s="43">
        <v>44067</v>
      </c>
      <c r="Y15156" s="43" t="str">
        <f t="shared" si="472"/>
        <v/>
      </c>
      <c r="AA15156" s="43" t="e">
        <f t="shared" si="473"/>
        <v>#N/A</v>
      </c>
    </row>
    <row r="15157" spans="1:27" x14ac:dyDescent="0.3">
      <c r="A15157" s="43">
        <v>146475</v>
      </c>
      <c r="B15157" s="43" t="s">
        <v>3305</v>
      </c>
      <c r="C15157" s="43" t="s">
        <v>715</v>
      </c>
      <c r="E15157" s="43" t="s">
        <v>6263</v>
      </c>
      <c r="F15157" s="43" t="s">
        <v>30</v>
      </c>
      <c r="G15157" s="43">
        <v>49034</v>
      </c>
      <c r="Y15157" s="43" t="str">
        <f t="shared" si="472"/>
        <v/>
      </c>
      <c r="AA15157" s="43" t="e">
        <f t="shared" si="473"/>
        <v>#N/A</v>
      </c>
    </row>
    <row r="15158" spans="1:27" x14ac:dyDescent="0.3">
      <c r="A15158" s="43">
        <v>2279560</v>
      </c>
      <c r="B15158" s="43" t="s">
        <v>3305</v>
      </c>
      <c r="C15158" s="43" t="s">
        <v>472</v>
      </c>
      <c r="E15158" s="43" t="s">
        <v>6263</v>
      </c>
      <c r="F15158" s="43" t="s">
        <v>28</v>
      </c>
      <c r="G15158" s="43">
        <v>72019</v>
      </c>
      <c r="Y15158" s="43" t="str">
        <f t="shared" si="472"/>
        <v>COMP</v>
      </c>
      <c r="AA15158" s="43">
        <f t="shared" si="473"/>
        <v>2279560</v>
      </c>
    </row>
    <row r="15159" spans="1:27" x14ac:dyDescent="0.3">
      <c r="A15159" s="43">
        <v>2079901</v>
      </c>
      <c r="B15159" s="43" t="s">
        <v>3305</v>
      </c>
      <c r="C15159" s="43" t="s">
        <v>620</v>
      </c>
      <c r="E15159" s="43" t="s">
        <v>6263</v>
      </c>
      <c r="F15159" s="43" t="s">
        <v>30</v>
      </c>
      <c r="G15159" s="43">
        <v>49016</v>
      </c>
      <c r="Y15159" s="43" t="str">
        <f t="shared" si="472"/>
        <v/>
      </c>
      <c r="AA15159" s="43" t="e">
        <f t="shared" si="473"/>
        <v>#N/A</v>
      </c>
    </row>
    <row r="15160" spans="1:27" x14ac:dyDescent="0.3">
      <c r="A15160" s="43">
        <v>646445</v>
      </c>
      <c r="B15160" s="43" t="s">
        <v>3305</v>
      </c>
      <c r="C15160" s="43" t="s">
        <v>620</v>
      </c>
      <c r="E15160" s="43" t="s">
        <v>6263</v>
      </c>
      <c r="F15160" s="43" t="s">
        <v>30</v>
      </c>
      <c r="G15160" s="43">
        <v>72041</v>
      </c>
      <c r="Y15160" s="43" t="str">
        <f t="shared" si="472"/>
        <v/>
      </c>
      <c r="AA15160" s="43" t="e">
        <f t="shared" si="473"/>
        <v>#N/A</v>
      </c>
    </row>
    <row r="15161" spans="1:27" x14ac:dyDescent="0.3">
      <c r="A15161" s="43">
        <v>1336996</v>
      </c>
      <c r="B15161" s="43" t="s">
        <v>3305</v>
      </c>
      <c r="C15161" s="43" t="s">
        <v>951</v>
      </c>
      <c r="E15161" s="43" t="s">
        <v>6263</v>
      </c>
      <c r="F15161" s="43" t="s">
        <v>28</v>
      </c>
      <c r="G15161" s="43">
        <v>44015</v>
      </c>
      <c r="Y15161" s="43" t="str">
        <f t="shared" si="472"/>
        <v>COMP</v>
      </c>
      <c r="AA15161" s="43">
        <f t="shared" si="473"/>
        <v>1336996</v>
      </c>
    </row>
    <row r="15162" spans="1:27" x14ac:dyDescent="0.3">
      <c r="A15162" s="43">
        <v>500139</v>
      </c>
      <c r="B15162" s="43" t="s">
        <v>3305</v>
      </c>
      <c r="C15162" s="43" t="s">
        <v>1875</v>
      </c>
      <c r="E15162" s="43" t="s">
        <v>6263</v>
      </c>
      <c r="F15162" s="43" t="s">
        <v>28</v>
      </c>
      <c r="G15162" s="43">
        <v>53063</v>
      </c>
      <c r="Y15162" s="43" t="str">
        <f t="shared" si="472"/>
        <v/>
      </c>
      <c r="AA15162" s="43" t="e">
        <f t="shared" si="473"/>
        <v>#N/A</v>
      </c>
    </row>
    <row r="15163" spans="1:27" x14ac:dyDescent="0.3">
      <c r="A15163" s="43">
        <v>1075962</v>
      </c>
      <c r="B15163" s="43" t="s">
        <v>3305</v>
      </c>
      <c r="C15163" s="43" t="s">
        <v>1891</v>
      </c>
      <c r="E15163" s="43" t="s">
        <v>6263</v>
      </c>
      <c r="F15163" s="43" t="s">
        <v>30</v>
      </c>
      <c r="G15163" s="43">
        <v>44062</v>
      </c>
      <c r="Y15163" s="43" t="str">
        <f t="shared" si="472"/>
        <v/>
      </c>
      <c r="AA15163" s="43" t="e">
        <f t="shared" si="473"/>
        <v>#N/A</v>
      </c>
    </row>
    <row r="15164" spans="1:27" x14ac:dyDescent="0.3">
      <c r="A15164" s="43">
        <v>1967032</v>
      </c>
      <c r="B15164" s="43" t="s">
        <v>3305</v>
      </c>
      <c r="C15164" s="43" t="s">
        <v>379</v>
      </c>
      <c r="E15164" s="43" t="s">
        <v>29</v>
      </c>
      <c r="F15164" s="43" t="s">
        <v>30</v>
      </c>
      <c r="G15164" s="43">
        <v>72041</v>
      </c>
      <c r="Y15164" s="43" t="str">
        <f t="shared" si="472"/>
        <v/>
      </c>
      <c r="AA15164" s="43" t="e">
        <f t="shared" si="473"/>
        <v>#N/A</v>
      </c>
    </row>
    <row r="15165" spans="1:27" x14ac:dyDescent="0.3">
      <c r="A15165" s="43">
        <v>2341475</v>
      </c>
      <c r="B15165" s="43" t="s">
        <v>3305</v>
      </c>
      <c r="C15165" s="43" t="s">
        <v>239</v>
      </c>
      <c r="E15165" s="43" t="s">
        <v>6263</v>
      </c>
      <c r="F15165" s="43" t="s">
        <v>30</v>
      </c>
      <c r="G15165" s="43">
        <v>49004</v>
      </c>
      <c r="Y15165" s="43" t="str">
        <f t="shared" si="472"/>
        <v/>
      </c>
      <c r="AA15165" s="43" t="e">
        <f t="shared" si="473"/>
        <v>#N/A</v>
      </c>
    </row>
    <row r="15166" spans="1:27" x14ac:dyDescent="0.3">
      <c r="A15166" s="43">
        <v>1896217</v>
      </c>
      <c r="B15166" s="43" t="s">
        <v>3305</v>
      </c>
      <c r="C15166" s="43" t="s">
        <v>1924</v>
      </c>
      <c r="E15166" s="43" t="s">
        <v>35</v>
      </c>
      <c r="F15166" s="43" t="s">
        <v>28</v>
      </c>
      <c r="G15166" s="43">
        <v>49001</v>
      </c>
      <c r="Y15166" s="43" t="str">
        <f t="shared" si="472"/>
        <v>COMP</v>
      </c>
      <c r="AA15166" s="43">
        <f t="shared" si="473"/>
        <v>1896217</v>
      </c>
    </row>
    <row r="15167" spans="1:27" x14ac:dyDescent="0.3">
      <c r="A15167" s="43">
        <v>2193451</v>
      </c>
      <c r="B15167" s="43" t="s">
        <v>3305</v>
      </c>
      <c r="C15167" s="43" t="s">
        <v>414</v>
      </c>
      <c r="E15167" s="43" t="s">
        <v>6263</v>
      </c>
      <c r="F15167" s="43" t="s">
        <v>30</v>
      </c>
      <c r="G15167" s="43">
        <v>72041</v>
      </c>
      <c r="Y15167" s="43" t="str">
        <f t="shared" si="472"/>
        <v/>
      </c>
      <c r="AA15167" s="43" t="e">
        <f t="shared" si="473"/>
        <v>#N/A</v>
      </c>
    </row>
    <row r="15168" spans="1:27" x14ac:dyDescent="0.3">
      <c r="A15168" s="43">
        <v>1863195</v>
      </c>
      <c r="B15168" s="43" t="s">
        <v>3307</v>
      </c>
      <c r="C15168" s="43" t="s">
        <v>3938</v>
      </c>
      <c r="E15168" s="43" t="s">
        <v>6263</v>
      </c>
      <c r="F15168" s="43" t="s">
        <v>28</v>
      </c>
      <c r="G15168" s="43">
        <v>85022</v>
      </c>
      <c r="Y15168" s="43" t="str">
        <f t="shared" si="472"/>
        <v/>
      </c>
      <c r="AA15168" s="43" t="e">
        <f t="shared" si="473"/>
        <v>#N/A</v>
      </c>
    </row>
    <row r="15169" spans="1:27" x14ac:dyDescent="0.3">
      <c r="A15169" s="43">
        <v>1933047</v>
      </c>
      <c r="B15169" s="43" t="s">
        <v>3307</v>
      </c>
      <c r="C15169" s="43" t="s">
        <v>425</v>
      </c>
      <c r="E15169" s="43" t="s">
        <v>6263</v>
      </c>
      <c r="F15169" s="43" t="s">
        <v>28</v>
      </c>
      <c r="G15169" s="43">
        <v>44013</v>
      </c>
      <c r="Y15169" s="43" t="str">
        <f t="shared" si="472"/>
        <v>COMP</v>
      </c>
      <c r="AA15169" s="43">
        <f t="shared" si="473"/>
        <v>1933047</v>
      </c>
    </row>
    <row r="15170" spans="1:27" x14ac:dyDescent="0.3">
      <c r="A15170" s="43">
        <v>1467150</v>
      </c>
      <c r="B15170" s="43" t="s">
        <v>3307</v>
      </c>
      <c r="C15170" s="43" t="s">
        <v>195</v>
      </c>
      <c r="E15170" s="43" t="s">
        <v>6263</v>
      </c>
      <c r="F15170" s="43" t="s">
        <v>30</v>
      </c>
      <c r="G15170" s="43">
        <v>72041</v>
      </c>
      <c r="Y15170" s="43" t="str">
        <f t="shared" ref="Y15170:Y15233" si="474">IF(ISERROR(AA15170)=FALSE,"COMP","")</f>
        <v/>
      </c>
      <c r="AA15170" s="43" t="e">
        <f t="shared" si="473"/>
        <v>#N/A</v>
      </c>
    </row>
    <row r="15171" spans="1:27" x14ac:dyDescent="0.3">
      <c r="A15171" s="43">
        <v>188099</v>
      </c>
      <c r="B15171" s="43" t="s">
        <v>3307</v>
      </c>
      <c r="C15171" s="43" t="s">
        <v>1051</v>
      </c>
      <c r="E15171" s="43" t="s">
        <v>6263</v>
      </c>
      <c r="F15171" s="43" t="s">
        <v>28</v>
      </c>
      <c r="G15171" s="43">
        <v>72080</v>
      </c>
      <c r="Y15171" s="43" t="str">
        <f t="shared" si="474"/>
        <v>COMP</v>
      </c>
      <c r="AA15171" s="43">
        <f t="shared" ref="AA15171:AA15234" si="475">VLOOKUP(A15171,Z:Z,1,FALSE)</f>
        <v>188099</v>
      </c>
    </row>
    <row r="15172" spans="1:27" x14ac:dyDescent="0.3">
      <c r="A15172" s="43">
        <v>1921519</v>
      </c>
      <c r="B15172" s="43" t="s">
        <v>3307</v>
      </c>
      <c r="C15172" s="43" t="s">
        <v>4013</v>
      </c>
      <c r="E15172" s="43" t="s">
        <v>6263</v>
      </c>
      <c r="F15172" s="43" t="s">
        <v>30</v>
      </c>
      <c r="G15172" s="43">
        <v>85022</v>
      </c>
      <c r="Y15172" s="43" t="str">
        <f t="shared" si="474"/>
        <v/>
      </c>
      <c r="AA15172" s="43" t="e">
        <f t="shared" si="475"/>
        <v>#N/A</v>
      </c>
    </row>
    <row r="15173" spans="1:27" x14ac:dyDescent="0.3">
      <c r="A15173" s="43">
        <v>2259828</v>
      </c>
      <c r="B15173" s="43" t="s">
        <v>3307</v>
      </c>
      <c r="C15173" s="43" t="s">
        <v>680</v>
      </c>
      <c r="E15173" s="43" t="s">
        <v>6263</v>
      </c>
      <c r="F15173" s="43" t="s">
        <v>30</v>
      </c>
      <c r="G15173" s="43">
        <v>49002</v>
      </c>
      <c r="Y15173" s="43" t="str">
        <f t="shared" si="474"/>
        <v/>
      </c>
      <c r="AA15173" s="43" t="e">
        <f t="shared" si="475"/>
        <v>#N/A</v>
      </c>
    </row>
    <row r="15174" spans="1:27" x14ac:dyDescent="0.3">
      <c r="A15174" s="43">
        <v>1869283</v>
      </c>
      <c r="B15174" s="43" t="s">
        <v>9950</v>
      </c>
      <c r="C15174" s="43" t="s">
        <v>318</v>
      </c>
      <c r="E15174" s="43" t="s">
        <v>35</v>
      </c>
      <c r="F15174" s="43" t="s">
        <v>28</v>
      </c>
      <c r="G15174" s="43">
        <v>44036</v>
      </c>
      <c r="Y15174" s="43" t="str">
        <f t="shared" si="474"/>
        <v>COMP</v>
      </c>
      <c r="AA15174" s="43">
        <f t="shared" si="475"/>
        <v>1869283</v>
      </c>
    </row>
    <row r="15175" spans="1:27" x14ac:dyDescent="0.3">
      <c r="A15175" s="43">
        <v>1203699</v>
      </c>
      <c r="B15175" s="43" t="s">
        <v>9951</v>
      </c>
      <c r="C15175" s="43" t="s">
        <v>996</v>
      </c>
      <c r="E15175" s="43" t="s">
        <v>6263</v>
      </c>
      <c r="F15175" s="43" t="s">
        <v>28</v>
      </c>
      <c r="G15175" s="43">
        <v>49046</v>
      </c>
      <c r="Y15175" s="43" t="str">
        <f t="shared" si="474"/>
        <v/>
      </c>
      <c r="AA15175" s="43" t="e">
        <f t="shared" si="475"/>
        <v>#N/A</v>
      </c>
    </row>
    <row r="15176" spans="1:27" x14ac:dyDescent="0.3">
      <c r="A15176" s="43">
        <v>1753989</v>
      </c>
      <c r="B15176" s="43" t="s">
        <v>9952</v>
      </c>
      <c r="C15176" s="43" t="s">
        <v>937</v>
      </c>
      <c r="E15176" s="43" t="s">
        <v>6263</v>
      </c>
      <c r="F15176" s="43" t="s">
        <v>28</v>
      </c>
      <c r="G15176" s="43">
        <v>85050</v>
      </c>
      <c r="Y15176" s="43" t="str">
        <f t="shared" si="474"/>
        <v/>
      </c>
      <c r="AA15176" s="43" t="e">
        <f t="shared" si="475"/>
        <v>#N/A</v>
      </c>
    </row>
    <row r="15177" spans="1:27" x14ac:dyDescent="0.3">
      <c r="A15177" s="43">
        <v>1754791</v>
      </c>
      <c r="B15177" s="43" t="s">
        <v>9952</v>
      </c>
      <c r="C15177" s="43" t="s">
        <v>713</v>
      </c>
      <c r="E15177" s="43" t="s">
        <v>6263</v>
      </c>
      <c r="F15177" s="43" t="s">
        <v>30</v>
      </c>
      <c r="G15177" s="43">
        <v>85050</v>
      </c>
      <c r="Y15177" s="43" t="str">
        <f t="shared" si="474"/>
        <v/>
      </c>
      <c r="AA15177" s="43" t="e">
        <f t="shared" si="475"/>
        <v>#N/A</v>
      </c>
    </row>
    <row r="15178" spans="1:27" x14ac:dyDescent="0.3">
      <c r="A15178" s="43">
        <v>2409646</v>
      </c>
      <c r="B15178" s="43" t="s">
        <v>9953</v>
      </c>
      <c r="C15178" s="43" t="s">
        <v>305</v>
      </c>
      <c r="E15178" s="43" t="s">
        <v>6263</v>
      </c>
      <c r="F15178" s="43" t="s">
        <v>28</v>
      </c>
      <c r="G15178" s="43">
        <v>44111</v>
      </c>
      <c r="Y15178" s="43" t="str">
        <f t="shared" si="474"/>
        <v/>
      </c>
      <c r="AA15178" s="43" t="e">
        <f t="shared" si="475"/>
        <v>#N/A</v>
      </c>
    </row>
    <row r="15179" spans="1:27" x14ac:dyDescent="0.3">
      <c r="A15179" s="43">
        <v>1656240</v>
      </c>
      <c r="B15179" s="43" t="s">
        <v>9954</v>
      </c>
      <c r="C15179" s="43" t="s">
        <v>705</v>
      </c>
      <c r="E15179" s="43" t="s">
        <v>6263</v>
      </c>
      <c r="F15179" s="43" t="s">
        <v>30</v>
      </c>
      <c r="G15179" s="43">
        <v>44039</v>
      </c>
      <c r="Y15179" s="43" t="str">
        <f t="shared" si="474"/>
        <v>COMP</v>
      </c>
      <c r="AA15179" s="43">
        <f t="shared" si="475"/>
        <v>1656240</v>
      </c>
    </row>
    <row r="15180" spans="1:27" x14ac:dyDescent="0.3">
      <c r="A15180" s="43">
        <v>2357762</v>
      </c>
      <c r="B15180" s="43" t="s">
        <v>9955</v>
      </c>
      <c r="C15180" s="43" t="s">
        <v>480</v>
      </c>
      <c r="E15180" s="43" t="s">
        <v>6263</v>
      </c>
      <c r="F15180" s="43" t="s">
        <v>30</v>
      </c>
      <c r="G15180" s="43">
        <v>53022</v>
      </c>
      <c r="Y15180" s="43" t="str">
        <f t="shared" si="474"/>
        <v/>
      </c>
      <c r="AA15180" s="43" t="e">
        <f t="shared" si="475"/>
        <v>#N/A</v>
      </c>
    </row>
    <row r="15181" spans="1:27" x14ac:dyDescent="0.3">
      <c r="A15181" s="43">
        <v>2041639</v>
      </c>
      <c r="B15181" s="43" t="s">
        <v>9955</v>
      </c>
      <c r="C15181" s="43" t="s">
        <v>230</v>
      </c>
      <c r="E15181" s="43" t="s">
        <v>6263</v>
      </c>
      <c r="F15181" s="43" t="s">
        <v>28</v>
      </c>
      <c r="G15181" s="43">
        <v>53022</v>
      </c>
      <c r="Y15181" s="43" t="str">
        <f t="shared" si="474"/>
        <v/>
      </c>
      <c r="AA15181" s="43" t="e">
        <f t="shared" si="475"/>
        <v>#N/A</v>
      </c>
    </row>
    <row r="15182" spans="1:27" x14ac:dyDescent="0.3">
      <c r="A15182" s="43">
        <v>1892321</v>
      </c>
      <c r="B15182" s="43" t="s">
        <v>9955</v>
      </c>
      <c r="C15182" s="43" t="s">
        <v>1191</v>
      </c>
      <c r="E15182" s="43" t="s">
        <v>6263</v>
      </c>
      <c r="F15182" s="43" t="s">
        <v>30</v>
      </c>
      <c r="G15182" s="43">
        <v>72041</v>
      </c>
      <c r="Y15182" s="43" t="str">
        <f t="shared" si="474"/>
        <v/>
      </c>
      <c r="AA15182" s="43" t="e">
        <f t="shared" si="475"/>
        <v>#N/A</v>
      </c>
    </row>
    <row r="15183" spans="1:27" x14ac:dyDescent="0.3">
      <c r="A15183" s="43">
        <v>1784311</v>
      </c>
      <c r="B15183" s="43" t="s">
        <v>9956</v>
      </c>
      <c r="C15183" s="43" t="s">
        <v>436</v>
      </c>
      <c r="E15183" s="43" t="s">
        <v>35</v>
      </c>
      <c r="F15183" s="43" t="s">
        <v>28</v>
      </c>
      <c r="G15183" s="43">
        <v>44111</v>
      </c>
      <c r="Y15183" s="43" t="str">
        <f t="shared" si="474"/>
        <v>COMP</v>
      </c>
      <c r="AA15183" s="43">
        <f t="shared" si="475"/>
        <v>1784311</v>
      </c>
    </row>
    <row r="15184" spans="1:27" x14ac:dyDescent="0.3">
      <c r="A15184" s="43">
        <v>1666259</v>
      </c>
      <c r="B15184" s="43" t="s">
        <v>9956</v>
      </c>
      <c r="C15184" s="43" t="s">
        <v>936</v>
      </c>
      <c r="E15184" s="43" t="s">
        <v>35</v>
      </c>
      <c r="F15184" s="43" t="s">
        <v>30</v>
      </c>
      <c r="G15184" s="43">
        <v>85015</v>
      </c>
      <c r="Y15184" s="43" t="str">
        <f t="shared" si="474"/>
        <v>COMP</v>
      </c>
      <c r="AA15184" s="43">
        <f t="shared" si="475"/>
        <v>1666259</v>
      </c>
    </row>
    <row r="15185" spans="1:27" x14ac:dyDescent="0.3">
      <c r="A15185" s="43">
        <v>2321117</v>
      </c>
      <c r="B15185" s="43" t="s">
        <v>3311</v>
      </c>
      <c r="C15185" s="43" t="s">
        <v>3177</v>
      </c>
      <c r="E15185" s="43" t="s">
        <v>34</v>
      </c>
      <c r="F15185" s="43" t="s">
        <v>28</v>
      </c>
      <c r="G15185" s="43">
        <v>49064</v>
      </c>
      <c r="Y15185" s="43" t="str">
        <f t="shared" si="474"/>
        <v>COMP</v>
      </c>
      <c r="AA15185" s="43">
        <f t="shared" si="475"/>
        <v>2321117</v>
      </c>
    </row>
    <row r="15186" spans="1:27" x14ac:dyDescent="0.3">
      <c r="A15186" s="43">
        <v>2321116</v>
      </c>
      <c r="B15186" s="43" t="s">
        <v>3311</v>
      </c>
      <c r="C15186" s="43" t="s">
        <v>1045</v>
      </c>
      <c r="E15186" s="43" t="s">
        <v>35</v>
      </c>
      <c r="F15186" s="43" t="s">
        <v>28</v>
      </c>
      <c r="G15186" s="43">
        <v>44068</v>
      </c>
      <c r="Y15186" s="43" t="str">
        <f t="shared" si="474"/>
        <v>COMP</v>
      </c>
      <c r="AA15186" s="43">
        <f t="shared" si="475"/>
        <v>2321116</v>
      </c>
    </row>
    <row r="15187" spans="1:27" x14ac:dyDescent="0.3">
      <c r="A15187" s="43">
        <v>1651100</v>
      </c>
      <c r="B15187" s="43" t="s">
        <v>9957</v>
      </c>
      <c r="C15187" s="43" t="s">
        <v>193</v>
      </c>
      <c r="E15187" s="43" t="s">
        <v>6263</v>
      </c>
      <c r="F15187" s="43" t="s">
        <v>28</v>
      </c>
      <c r="G15187" s="43">
        <v>44111</v>
      </c>
      <c r="Y15187" s="43" t="str">
        <f t="shared" si="474"/>
        <v>COMP</v>
      </c>
      <c r="AA15187" s="43">
        <f t="shared" si="475"/>
        <v>1651100</v>
      </c>
    </row>
    <row r="15188" spans="1:27" x14ac:dyDescent="0.3">
      <c r="A15188" s="43">
        <v>291758</v>
      </c>
      <c r="B15188" s="43" t="s">
        <v>9957</v>
      </c>
      <c r="C15188" s="43" t="s">
        <v>746</v>
      </c>
      <c r="E15188" s="43" t="s">
        <v>6263</v>
      </c>
      <c r="F15188" s="43" t="s">
        <v>28</v>
      </c>
      <c r="G15188" s="43">
        <v>85032</v>
      </c>
      <c r="Y15188" s="43" t="str">
        <f t="shared" si="474"/>
        <v>COMP</v>
      </c>
      <c r="AA15188" s="43">
        <f t="shared" si="475"/>
        <v>291758</v>
      </c>
    </row>
    <row r="15189" spans="1:27" x14ac:dyDescent="0.3">
      <c r="A15189" s="43">
        <v>2423251</v>
      </c>
      <c r="B15189" s="43" t="s">
        <v>9957</v>
      </c>
      <c r="C15189" s="43" t="s">
        <v>594</v>
      </c>
      <c r="E15189" s="43" t="s">
        <v>31</v>
      </c>
      <c r="F15189" s="43" t="s">
        <v>28</v>
      </c>
      <c r="G15189" s="43">
        <v>44108</v>
      </c>
      <c r="Y15189" s="43" t="str">
        <f t="shared" si="474"/>
        <v>COMP</v>
      </c>
      <c r="AA15189" s="43">
        <f t="shared" si="475"/>
        <v>2423251</v>
      </c>
    </row>
    <row r="15190" spans="1:27" x14ac:dyDescent="0.3">
      <c r="A15190" s="43">
        <v>2303217</v>
      </c>
      <c r="B15190" s="43" t="s">
        <v>9957</v>
      </c>
      <c r="C15190" s="43" t="s">
        <v>2877</v>
      </c>
      <c r="E15190" s="43" t="s">
        <v>6263</v>
      </c>
      <c r="F15190" s="43" t="s">
        <v>28</v>
      </c>
      <c r="G15190" s="43">
        <v>85078</v>
      </c>
      <c r="Y15190" s="43" t="str">
        <f t="shared" si="474"/>
        <v/>
      </c>
      <c r="AA15190" s="43" t="e">
        <f t="shared" si="475"/>
        <v>#N/A</v>
      </c>
    </row>
    <row r="15191" spans="1:27" x14ac:dyDescent="0.3">
      <c r="A15191" s="43">
        <v>1557411</v>
      </c>
      <c r="B15191" s="43" t="s">
        <v>9957</v>
      </c>
      <c r="C15191" s="43" t="s">
        <v>1376</v>
      </c>
      <c r="E15191" s="43" t="s">
        <v>6263</v>
      </c>
      <c r="F15191" s="43" t="s">
        <v>30</v>
      </c>
      <c r="G15191" s="43">
        <v>85032</v>
      </c>
      <c r="Y15191" s="43" t="str">
        <f t="shared" si="474"/>
        <v/>
      </c>
      <c r="AA15191" s="43" t="e">
        <f t="shared" si="475"/>
        <v>#N/A</v>
      </c>
    </row>
    <row r="15192" spans="1:27" x14ac:dyDescent="0.3">
      <c r="A15192" s="43">
        <v>1294121</v>
      </c>
      <c r="B15192" s="43" t="s">
        <v>9957</v>
      </c>
      <c r="C15192" s="43" t="s">
        <v>542</v>
      </c>
      <c r="E15192" s="43" t="s">
        <v>34</v>
      </c>
      <c r="F15192" s="43" t="s">
        <v>28</v>
      </c>
      <c r="G15192" s="43">
        <v>85032</v>
      </c>
      <c r="Y15192" s="43" t="str">
        <f t="shared" si="474"/>
        <v>COMP</v>
      </c>
      <c r="AA15192" s="43">
        <f t="shared" si="475"/>
        <v>1294121</v>
      </c>
    </row>
    <row r="15193" spans="1:27" x14ac:dyDescent="0.3">
      <c r="A15193" s="43">
        <v>1464966</v>
      </c>
      <c r="B15193" s="43" t="s">
        <v>9958</v>
      </c>
      <c r="C15193" s="43" t="s">
        <v>715</v>
      </c>
      <c r="E15193" s="43" t="s">
        <v>6263</v>
      </c>
      <c r="F15193" s="43" t="s">
        <v>30</v>
      </c>
      <c r="G15193" s="43">
        <v>53061</v>
      </c>
      <c r="Y15193" s="43" t="str">
        <f t="shared" si="474"/>
        <v/>
      </c>
      <c r="AA15193" s="43" t="e">
        <f t="shared" si="475"/>
        <v>#N/A</v>
      </c>
    </row>
    <row r="15194" spans="1:27" x14ac:dyDescent="0.3">
      <c r="A15194" s="43">
        <v>205372</v>
      </c>
      <c r="B15194" s="43" t="s">
        <v>9958</v>
      </c>
      <c r="C15194" s="43" t="s">
        <v>400</v>
      </c>
      <c r="E15194" s="43" t="s">
        <v>6263</v>
      </c>
      <c r="F15194" s="43" t="s">
        <v>30</v>
      </c>
      <c r="G15194" s="43">
        <v>85050</v>
      </c>
      <c r="Y15194" s="43" t="str">
        <f t="shared" si="474"/>
        <v>COMP</v>
      </c>
      <c r="AA15194" s="43">
        <f t="shared" si="475"/>
        <v>205372</v>
      </c>
    </row>
    <row r="15195" spans="1:27" x14ac:dyDescent="0.3">
      <c r="A15195" s="43">
        <v>1557929</v>
      </c>
      <c r="B15195" s="43" t="s">
        <v>9959</v>
      </c>
      <c r="C15195" s="43" t="s">
        <v>492</v>
      </c>
      <c r="E15195" s="43" t="s">
        <v>6263</v>
      </c>
      <c r="F15195" s="43" t="s">
        <v>30</v>
      </c>
      <c r="G15195" s="43">
        <v>53061</v>
      </c>
      <c r="Y15195" s="43" t="str">
        <f t="shared" si="474"/>
        <v/>
      </c>
      <c r="AA15195" s="43" t="e">
        <f t="shared" si="475"/>
        <v>#N/A</v>
      </c>
    </row>
    <row r="15196" spans="1:27" x14ac:dyDescent="0.3">
      <c r="A15196" s="43">
        <v>173149</v>
      </c>
      <c r="B15196" s="43" t="s">
        <v>9960</v>
      </c>
      <c r="C15196" s="43" t="s">
        <v>202</v>
      </c>
      <c r="E15196" s="43" t="s">
        <v>6263</v>
      </c>
      <c r="F15196" s="43" t="s">
        <v>28</v>
      </c>
      <c r="G15196" s="43">
        <v>53061</v>
      </c>
      <c r="Y15196" s="43" t="str">
        <f t="shared" si="474"/>
        <v>COMP</v>
      </c>
      <c r="AA15196" s="43">
        <f t="shared" si="475"/>
        <v>173149</v>
      </c>
    </row>
    <row r="15197" spans="1:27" x14ac:dyDescent="0.3">
      <c r="A15197" s="43">
        <v>2431907</v>
      </c>
      <c r="B15197" s="43" t="s">
        <v>9961</v>
      </c>
      <c r="C15197" s="43" t="s">
        <v>497</v>
      </c>
      <c r="E15197" s="43" t="s">
        <v>6263</v>
      </c>
      <c r="F15197" s="43" t="s">
        <v>30</v>
      </c>
      <c r="G15197" s="43">
        <v>53013</v>
      </c>
      <c r="Y15197" s="43" t="str">
        <f t="shared" si="474"/>
        <v/>
      </c>
      <c r="AA15197" s="43" t="e">
        <f t="shared" si="475"/>
        <v>#N/A</v>
      </c>
    </row>
    <row r="15198" spans="1:27" x14ac:dyDescent="0.3">
      <c r="A15198" s="43">
        <v>1307497</v>
      </c>
      <c r="B15198" s="43" t="s">
        <v>9961</v>
      </c>
      <c r="C15198" s="43" t="s">
        <v>3610</v>
      </c>
      <c r="E15198" s="43" t="s">
        <v>6263</v>
      </c>
      <c r="F15198" s="43" t="s">
        <v>30</v>
      </c>
      <c r="G15198" s="43">
        <v>53013</v>
      </c>
      <c r="Y15198" s="43" t="str">
        <f t="shared" si="474"/>
        <v/>
      </c>
      <c r="AA15198" s="43" t="e">
        <f t="shared" si="475"/>
        <v>#N/A</v>
      </c>
    </row>
    <row r="15199" spans="1:27" x14ac:dyDescent="0.3">
      <c r="A15199" s="43">
        <v>1784673</v>
      </c>
      <c r="B15199" s="43" t="s">
        <v>9962</v>
      </c>
      <c r="C15199" s="43" t="s">
        <v>475</v>
      </c>
      <c r="E15199" s="43" t="s">
        <v>6263</v>
      </c>
      <c r="F15199" s="43" t="s">
        <v>28</v>
      </c>
      <c r="G15199" s="43">
        <v>72017</v>
      </c>
      <c r="Y15199" s="43" t="str">
        <f t="shared" si="474"/>
        <v>COMP</v>
      </c>
      <c r="AA15199" s="43">
        <f t="shared" si="475"/>
        <v>1784673</v>
      </c>
    </row>
    <row r="15200" spans="1:27" x14ac:dyDescent="0.3">
      <c r="A15200" s="43">
        <v>1399752</v>
      </c>
      <c r="B15200" s="43" t="s">
        <v>9963</v>
      </c>
      <c r="C15200" s="43" t="s">
        <v>9964</v>
      </c>
      <c r="E15200" s="43" t="s">
        <v>34</v>
      </c>
      <c r="F15200" s="43" t="s">
        <v>30</v>
      </c>
      <c r="G15200" s="43">
        <v>49064</v>
      </c>
      <c r="Y15200" s="43" t="str">
        <f t="shared" si="474"/>
        <v>COMP</v>
      </c>
      <c r="AA15200" s="43">
        <f t="shared" si="475"/>
        <v>1399752</v>
      </c>
    </row>
    <row r="15201" spans="1:27" x14ac:dyDescent="0.3">
      <c r="A15201" s="43">
        <v>2280364</v>
      </c>
      <c r="B15201" s="43" t="s">
        <v>9965</v>
      </c>
      <c r="C15201" s="43" t="s">
        <v>766</v>
      </c>
      <c r="E15201" s="43" t="s">
        <v>6263</v>
      </c>
      <c r="F15201" s="43" t="s">
        <v>28</v>
      </c>
      <c r="G15201" s="43">
        <v>72041</v>
      </c>
      <c r="Y15201" s="43" t="str">
        <f t="shared" si="474"/>
        <v>COMP</v>
      </c>
      <c r="AA15201" s="43">
        <f t="shared" si="475"/>
        <v>2280364</v>
      </c>
    </row>
    <row r="15202" spans="1:27" x14ac:dyDescent="0.3">
      <c r="A15202" s="43">
        <v>695665</v>
      </c>
      <c r="B15202" s="43" t="s">
        <v>9965</v>
      </c>
      <c r="C15202" s="43" t="s">
        <v>290</v>
      </c>
      <c r="E15202" s="43" t="s">
        <v>6263</v>
      </c>
      <c r="F15202" s="43" t="s">
        <v>28</v>
      </c>
      <c r="G15202" s="43">
        <v>72080</v>
      </c>
      <c r="Y15202" s="43" t="str">
        <f t="shared" si="474"/>
        <v>COMP</v>
      </c>
      <c r="AA15202" s="43">
        <f t="shared" si="475"/>
        <v>695665</v>
      </c>
    </row>
    <row r="15203" spans="1:27" x14ac:dyDescent="0.3">
      <c r="A15203" s="43">
        <v>1953638</v>
      </c>
      <c r="B15203" s="43" t="s">
        <v>9965</v>
      </c>
      <c r="C15203" s="43" t="s">
        <v>1061</v>
      </c>
      <c r="E15203" s="43" t="s">
        <v>29</v>
      </c>
      <c r="F15203" s="43" t="s">
        <v>28</v>
      </c>
      <c r="G15203" s="43">
        <v>72080</v>
      </c>
      <c r="Y15203" s="43" t="str">
        <f t="shared" si="474"/>
        <v>COMP</v>
      </c>
      <c r="AA15203" s="43">
        <f t="shared" si="475"/>
        <v>1953638</v>
      </c>
    </row>
    <row r="15204" spans="1:27" x14ac:dyDescent="0.3">
      <c r="A15204" s="43">
        <v>1575410</v>
      </c>
      <c r="B15204" s="43" t="s">
        <v>9966</v>
      </c>
      <c r="C15204" s="43" t="s">
        <v>2773</v>
      </c>
      <c r="E15204" s="43" t="s">
        <v>6263</v>
      </c>
      <c r="F15204" s="43" t="s">
        <v>30</v>
      </c>
      <c r="G15204" s="43">
        <v>85012</v>
      </c>
      <c r="Y15204" s="43" t="str">
        <f t="shared" si="474"/>
        <v/>
      </c>
      <c r="AA15204" s="43" t="e">
        <f t="shared" si="475"/>
        <v>#N/A</v>
      </c>
    </row>
    <row r="15205" spans="1:27" x14ac:dyDescent="0.3">
      <c r="A15205" s="43">
        <v>415193</v>
      </c>
      <c r="B15205" s="43" t="s">
        <v>9967</v>
      </c>
      <c r="C15205" s="43" t="s">
        <v>274</v>
      </c>
      <c r="E15205" s="43" t="s">
        <v>6263</v>
      </c>
      <c r="F15205" s="43" t="s">
        <v>28</v>
      </c>
      <c r="G15205" s="43">
        <v>49064</v>
      </c>
      <c r="Y15205" s="43" t="str">
        <f t="shared" si="474"/>
        <v>COMP</v>
      </c>
      <c r="AA15205" s="43">
        <f t="shared" si="475"/>
        <v>415193</v>
      </c>
    </row>
    <row r="15206" spans="1:27" x14ac:dyDescent="0.3">
      <c r="A15206" s="43">
        <v>1153493</v>
      </c>
      <c r="B15206" s="43" t="s">
        <v>9968</v>
      </c>
      <c r="C15206" s="43" t="s">
        <v>340</v>
      </c>
      <c r="E15206" s="43" t="s">
        <v>6263</v>
      </c>
      <c r="F15206" s="43" t="s">
        <v>30</v>
      </c>
      <c r="G15206" s="43">
        <v>72041</v>
      </c>
      <c r="Y15206" s="43" t="str">
        <f t="shared" si="474"/>
        <v/>
      </c>
      <c r="AA15206" s="43" t="e">
        <f t="shared" si="475"/>
        <v>#N/A</v>
      </c>
    </row>
    <row r="15207" spans="1:27" x14ac:dyDescent="0.3">
      <c r="A15207" s="43">
        <v>1819995</v>
      </c>
      <c r="B15207" s="43" t="s">
        <v>9969</v>
      </c>
      <c r="C15207" s="43" t="s">
        <v>190</v>
      </c>
      <c r="E15207" s="43" t="s">
        <v>29</v>
      </c>
      <c r="F15207" s="43" t="s">
        <v>28</v>
      </c>
      <c r="G15207" s="43">
        <v>85024</v>
      </c>
      <c r="Y15207" s="43" t="str">
        <f t="shared" si="474"/>
        <v>COMP</v>
      </c>
      <c r="AA15207" s="43">
        <f t="shared" si="475"/>
        <v>1819995</v>
      </c>
    </row>
    <row r="15208" spans="1:27" x14ac:dyDescent="0.3">
      <c r="A15208" s="43">
        <v>1204494</v>
      </c>
      <c r="B15208" s="43" t="s">
        <v>9969</v>
      </c>
      <c r="C15208" s="43" t="s">
        <v>390</v>
      </c>
      <c r="E15208" s="43" t="s">
        <v>6263</v>
      </c>
      <c r="F15208" s="43" t="s">
        <v>30</v>
      </c>
      <c r="G15208" s="43">
        <v>44072</v>
      </c>
      <c r="Y15208" s="43" t="str">
        <f t="shared" si="474"/>
        <v/>
      </c>
      <c r="AA15208" s="43" t="e">
        <f t="shared" si="475"/>
        <v>#N/A</v>
      </c>
    </row>
    <row r="15209" spans="1:27" x14ac:dyDescent="0.3">
      <c r="A15209" s="43">
        <v>1064826</v>
      </c>
      <c r="B15209" s="43" t="s">
        <v>9969</v>
      </c>
      <c r="C15209" s="43" t="s">
        <v>9970</v>
      </c>
      <c r="E15209" s="43" t="s">
        <v>6263</v>
      </c>
      <c r="F15209" s="43" t="s">
        <v>28</v>
      </c>
      <c r="G15209" s="43">
        <v>44074</v>
      </c>
      <c r="Y15209" s="43" t="str">
        <f t="shared" si="474"/>
        <v>COMP</v>
      </c>
      <c r="AA15209" s="43">
        <f t="shared" si="475"/>
        <v>1064826</v>
      </c>
    </row>
    <row r="15210" spans="1:27" x14ac:dyDescent="0.3">
      <c r="A15210" s="43">
        <v>142499</v>
      </c>
      <c r="B15210" s="43" t="s">
        <v>9969</v>
      </c>
      <c r="C15210" s="43" t="s">
        <v>340</v>
      </c>
      <c r="E15210" s="43" t="s">
        <v>29</v>
      </c>
      <c r="F15210" s="43" t="s">
        <v>30</v>
      </c>
      <c r="G15210" s="43">
        <v>44074</v>
      </c>
      <c r="Y15210" s="43" t="str">
        <f t="shared" si="474"/>
        <v>COMP</v>
      </c>
      <c r="AA15210" s="43">
        <f t="shared" si="475"/>
        <v>142499</v>
      </c>
    </row>
    <row r="15211" spans="1:27" x14ac:dyDescent="0.3">
      <c r="A15211" s="43">
        <v>1318160</v>
      </c>
      <c r="B15211" s="43" t="s">
        <v>9971</v>
      </c>
      <c r="C15211" s="43" t="s">
        <v>187</v>
      </c>
      <c r="E15211" s="43" t="s">
        <v>6263</v>
      </c>
      <c r="F15211" s="43" t="s">
        <v>30</v>
      </c>
      <c r="G15211" s="43">
        <v>72041</v>
      </c>
      <c r="Y15211" s="43" t="str">
        <f t="shared" si="474"/>
        <v/>
      </c>
      <c r="AA15211" s="43" t="e">
        <f t="shared" si="475"/>
        <v>#N/A</v>
      </c>
    </row>
    <row r="15212" spans="1:27" x14ac:dyDescent="0.3">
      <c r="A15212" s="43">
        <v>1755103</v>
      </c>
      <c r="B15212" s="43" t="s">
        <v>9972</v>
      </c>
      <c r="C15212" s="43" t="s">
        <v>9973</v>
      </c>
      <c r="E15212" s="43" t="s">
        <v>29</v>
      </c>
      <c r="F15212" s="43" t="s">
        <v>28</v>
      </c>
      <c r="G15212" s="43">
        <v>44111</v>
      </c>
      <c r="Y15212" s="43" t="str">
        <f t="shared" si="474"/>
        <v>COMP</v>
      </c>
      <c r="AA15212" s="43">
        <f t="shared" si="475"/>
        <v>1755103</v>
      </c>
    </row>
    <row r="15213" spans="1:27" x14ac:dyDescent="0.3">
      <c r="A15213" s="43">
        <v>2075588</v>
      </c>
      <c r="B15213" s="43" t="s">
        <v>9974</v>
      </c>
      <c r="C15213" s="43" t="s">
        <v>3478</v>
      </c>
      <c r="E15213" s="43" t="s">
        <v>34</v>
      </c>
      <c r="F15213" s="43" t="s">
        <v>28</v>
      </c>
      <c r="G15213" s="43">
        <v>44045</v>
      </c>
      <c r="Y15213" s="43" t="str">
        <f t="shared" si="474"/>
        <v>COMP</v>
      </c>
      <c r="AA15213" s="43">
        <f t="shared" si="475"/>
        <v>2075588</v>
      </c>
    </row>
    <row r="15214" spans="1:27" x14ac:dyDescent="0.3">
      <c r="A15214" s="43">
        <v>2346661</v>
      </c>
      <c r="B15214" s="43" t="s">
        <v>9975</v>
      </c>
      <c r="C15214" s="43" t="s">
        <v>1094</v>
      </c>
      <c r="E15214" s="43" t="s">
        <v>6263</v>
      </c>
      <c r="F15214" s="43" t="s">
        <v>30</v>
      </c>
      <c r="G15214" s="43">
        <v>53069</v>
      </c>
      <c r="Y15214" s="43" t="str">
        <f t="shared" si="474"/>
        <v/>
      </c>
      <c r="AA15214" s="43" t="e">
        <f t="shared" si="475"/>
        <v>#N/A</v>
      </c>
    </row>
    <row r="15215" spans="1:27" x14ac:dyDescent="0.3">
      <c r="A15215" s="43">
        <v>2429221</v>
      </c>
      <c r="B15215" s="43" t="s">
        <v>9975</v>
      </c>
      <c r="C15215" s="43" t="s">
        <v>1089</v>
      </c>
      <c r="E15215" s="43" t="s">
        <v>29</v>
      </c>
      <c r="F15215" s="43" t="s">
        <v>28</v>
      </c>
      <c r="G15215" s="43">
        <v>72041</v>
      </c>
      <c r="Y15215" s="43" t="str">
        <f t="shared" si="474"/>
        <v/>
      </c>
      <c r="AA15215" s="43" t="e">
        <f t="shared" si="475"/>
        <v>#N/A</v>
      </c>
    </row>
    <row r="15216" spans="1:27" x14ac:dyDescent="0.3">
      <c r="A15216" s="43">
        <v>1266953</v>
      </c>
      <c r="B15216" s="43" t="s">
        <v>3317</v>
      </c>
      <c r="C15216" s="43" t="s">
        <v>1145</v>
      </c>
      <c r="E15216" s="43" t="s">
        <v>6263</v>
      </c>
      <c r="F15216" s="43" t="s">
        <v>30</v>
      </c>
      <c r="G15216" s="43">
        <v>72041</v>
      </c>
      <c r="Y15216" s="43" t="str">
        <f t="shared" si="474"/>
        <v/>
      </c>
      <c r="AA15216" s="43" t="e">
        <f t="shared" si="475"/>
        <v>#N/A</v>
      </c>
    </row>
    <row r="15217" spans="1:27" x14ac:dyDescent="0.3">
      <c r="A15217" s="43">
        <v>2187848</v>
      </c>
      <c r="B15217" s="43" t="s">
        <v>3317</v>
      </c>
      <c r="C15217" s="43" t="s">
        <v>268</v>
      </c>
      <c r="E15217" s="43" t="s">
        <v>6263</v>
      </c>
      <c r="F15217" s="43" t="s">
        <v>30</v>
      </c>
      <c r="G15217" s="43">
        <v>85053</v>
      </c>
      <c r="Y15217" s="43" t="str">
        <f t="shared" si="474"/>
        <v/>
      </c>
      <c r="AA15217" s="43" t="e">
        <f t="shared" si="475"/>
        <v>#N/A</v>
      </c>
    </row>
    <row r="15218" spans="1:27" x14ac:dyDescent="0.3">
      <c r="A15218" s="43">
        <v>1526492</v>
      </c>
      <c r="B15218" s="43" t="s">
        <v>3317</v>
      </c>
      <c r="C15218" s="43" t="s">
        <v>819</v>
      </c>
      <c r="E15218" s="43" t="s">
        <v>6263</v>
      </c>
      <c r="F15218" s="43" t="s">
        <v>28</v>
      </c>
      <c r="G15218" s="43">
        <v>72041</v>
      </c>
      <c r="Y15218" s="43" t="str">
        <f t="shared" si="474"/>
        <v/>
      </c>
      <c r="AA15218" s="43" t="e">
        <f t="shared" si="475"/>
        <v>#N/A</v>
      </c>
    </row>
    <row r="15219" spans="1:27" x14ac:dyDescent="0.3">
      <c r="A15219" s="43">
        <v>1418515</v>
      </c>
      <c r="B15219" s="43" t="s">
        <v>3317</v>
      </c>
      <c r="C15219" s="43" t="s">
        <v>4559</v>
      </c>
      <c r="E15219" s="43" t="s">
        <v>6263</v>
      </c>
      <c r="F15219" s="43" t="s">
        <v>30</v>
      </c>
      <c r="G15219" s="43">
        <v>85017</v>
      </c>
      <c r="Y15219" s="43" t="str">
        <f t="shared" si="474"/>
        <v/>
      </c>
      <c r="AA15219" s="43" t="e">
        <f t="shared" si="475"/>
        <v>#N/A</v>
      </c>
    </row>
    <row r="15220" spans="1:27" x14ac:dyDescent="0.3">
      <c r="A15220" s="43">
        <v>2303349</v>
      </c>
      <c r="B15220" s="43" t="s">
        <v>3317</v>
      </c>
      <c r="C15220" s="43" t="s">
        <v>316</v>
      </c>
      <c r="E15220" s="43" t="s">
        <v>6263</v>
      </c>
      <c r="F15220" s="43" t="s">
        <v>28</v>
      </c>
      <c r="G15220" s="43">
        <v>85033</v>
      </c>
      <c r="Y15220" s="43" t="str">
        <f t="shared" si="474"/>
        <v>COMP</v>
      </c>
      <c r="AA15220" s="43">
        <f t="shared" si="475"/>
        <v>2303349</v>
      </c>
    </row>
    <row r="15221" spans="1:27" x14ac:dyDescent="0.3">
      <c r="A15221" s="43">
        <v>1336130</v>
      </c>
      <c r="B15221" s="43" t="s">
        <v>3317</v>
      </c>
      <c r="C15221" s="43" t="s">
        <v>466</v>
      </c>
      <c r="E15221" s="43" t="s">
        <v>6263</v>
      </c>
      <c r="F15221" s="43" t="s">
        <v>28</v>
      </c>
      <c r="G15221" s="43">
        <v>85050</v>
      </c>
      <c r="Y15221" s="43" t="str">
        <f t="shared" si="474"/>
        <v/>
      </c>
      <c r="AA15221" s="43" t="e">
        <f t="shared" si="475"/>
        <v>#N/A</v>
      </c>
    </row>
    <row r="15222" spans="1:27" x14ac:dyDescent="0.3">
      <c r="A15222" s="43">
        <v>1705088</v>
      </c>
      <c r="B15222" s="43" t="s">
        <v>3317</v>
      </c>
      <c r="C15222" s="43" t="s">
        <v>9976</v>
      </c>
      <c r="E15222" s="43" t="s">
        <v>35</v>
      </c>
      <c r="F15222" s="43" t="s">
        <v>30</v>
      </c>
      <c r="G15222" s="43">
        <v>53019</v>
      </c>
      <c r="Y15222" s="43" t="str">
        <f t="shared" si="474"/>
        <v>COMP</v>
      </c>
      <c r="AA15222" s="43">
        <f t="shared" si="475"/>
        <v>1705088</v>
      </c>
    </row>
    <row r="15223" spans="1:27" x14ac:dyDescent="0.3">
      <c r="A15223" s="43">
        <v>1400958</v>
      </c>
      <c r="B15223" s="43" t="s">
        <v>3317</v>
      </c>
      <c r="C15223" s="43" t="s">
        <v>223</v>
      </c>
      <c r="E15223" s="43" t="s">
        <v>6263</v>
      </c>
      <c r="F15223" s="43" t="s">
        <v>28</v>
      </c>
      <c r="G15223" s="43">
        <v>49002</v>
      </c>
      <c r="Y15223" s="43" t="str">
        <f t="shared" si="474"/>
        <v>COMP</v>
      </c>
      <c r="AA15223" s="43">
        <f t="shared" si="475"/>
        <v>1400958</v>
      </c>
    </row>
    <row r="15224" spans="1:27" x14ac:dyDescent="0.3">
      <c r="A15224" s="43">
        <v>1475618</v>
      </c>
      <c r="B15224" s="43" t="s">
        <v>3317</v>
      </c>
      <c r="C15224" s="43" t="s">
        <v>1089</v>
      </c>
      <c r="E15224" s="43" t="s">
        <v>31</v>
      </c>
      <c r="F15224" s="43" t="s">
        <v>28</v>
      </c>
      <c r="G15224" s="43">
        <v>44052</v>
      </c>
      <c r="Y15224" s="43" t="str">
        <f t="shared" si="474"/>
        <v>COMP</v>
      </c>
      <c r="AA15224" s="43">
        <f t="shared" si="475"/>
        <v>1475618</v>
      </c>
    </row>
    <row r="15225" spans="1:27" x14ac:dyDescent="0.3">
      <c r="A15225" s="43">
        <v>1665059</v>
      </c>
      <c r="B15225" s="43" t="s">
        <v>3317</v>
      </c>
      <c r="C15225" s="43" t="s">
        <v>9977</v>
      </c>
      <c r="E15225" s="43" t="s">
        <v>35</v>
      </c>
      <c r="F15225" s="43" t="s">
        <v>30</v>
      </c>
      <c r="G15225" s="43">
        <v>44052</v>
      </c>
      <c r="Y15225" s="43" t="str">
        <f t="shared" si="474"/>
        <v>COMP</v>
      </c>
      <c r="AA15225" s="43">
        <f t="shared" si="475"/>
        <v>1665059</v>
      </c>
    </row>
    <row r="15226" spans="1:27" x14ac:dyDescent="0.3">
      <c r="A15226" s="43">
        <v>2118655</v>
      </c>
      <c r="B15226" s="43" t="s">
        <v>3317</v>
      </c>
      <c r="C15226" s="43" t="s">
        <v>1149</v>
      </c>
      <c r="E15226" s="43" t="s">
        <v>29</v>
      </c>
      <c r="F15226" s="43" t="s">
        <v>28</v>
      </c>
      <c r="G15226" s="43">
        <v>72079</v>
      </c>
      <c r="Y15226" s="43" t="str">
        <f t="shared" si="474"/>
        <v/>
      </c>
      <c r="AA15226" s="43" t="e">
        <f t="shared" si="475"/>
        <v>#N/A</v>
      </c>
    </row>
    <row r="15227" spans="1:27" x14ac:dyDescent="0.3">
      <c r="A15227" s="43">
        <v>2024800</v>
      </c>
      <c r="B15227" s="43" t="s">
        <v>3317</v>
      </c>
      <c r="C15227" s="43" t="s">
        <v>730</v>
      </c>
      <c r="E15227" s="43" t="s">
        <v>35</v>
      </c>
      <c r="F15227" s="43" t="s">
        <v>30</v>
      </c>
      <c r="G15227" s="43">
        <v>49006</v>
      </c>
      <c r="Y15227" s="43" t="str">
        <f t="shared" si="474"/>
        <v>COMP</v>
      </c>
      <c r="AA15227" s="43">
        <f t="shared" si="475"/>
        <v>2024800</v>
      </c>
    </row>
    <row r="15228" spans="1:27" x14ac:dyDescent="0.3">
      <c r="A15228" s="43">
        <v>1013294</v>
      </c>
      <c r="B15228" s="43" t="s">
        <v>3317</v>
      </c>
      <c r="C15228" s="43" t="s">
        <v>2316</v>
      </c>
      <c r="E15228" s="43" t="s">
        <v>6263</v>
      </c>
      <c r="F15228" s="43" t="s">
        <v>28</v>
      </c>
      <c r="G15228" s="43">
        <v>72041</v>
      </c>
      <c r="Y15228" s="43" t="str">
        <f t="shared" si="474"/>
        <v/>
      </c>
      <c r="AA15228" s="43" t="e">
        <f t="shared" si="475"/>
        <v>#N/A</v>
      </c>
    </row>
    <row r="15229" spans="1:27" x14ac:dyDescent="0.3">
      <c r="A15229" s="43">
        <v>2430523</v>
      </c>
      <c r="B15229" s="43" t="s">
        <v>3317</v>
      </c>
      <c r="C15229" s="43" t="s">
        <v>7935</v>
      </c>
      <c r="E15229" s="43" t="s">
        <v>6263</v>
      </c>
      <c r="F15229" s="43" t="s">
        <v>30</v>
      </c>
      <c r="G15229" s="43">
        <v>85004</v>
      </c>
      <c r="Y15229" s="43" t="str">
        <f t="shared" si="474"/>
        <v/>
      </c>
      <c r="AA15229" s="43" t="e">
        <f t="shared" si="475"/>
        <v>#N/A</v>
      </c>
    </row>
    <row r="15230" spans="1:27" x14ac:dyDescent="0.3">
      <c r="A15230" s="43">
        <v>2084058</v>
      </c>
      <c r="B15230" s="43" t="s">
        <v>3317</v>
      </c>
      <c r="C15230" s="43" t="s">
        <v>9978</v>
      </c>
      <c r="E15230" s="43" t="s">
        <v>6263</v>
      </c>
      <c r="F15230" s="43" t="s">
        <v>30</v>
      </c>
      <c r="G15230" s="43">
        <v>44062</v>
      </c>
      <c r="Y15230" s="43" t="str">
        <f t="shared" si="474"/>
        <v/>
      </c>
      <c r="AA15230" s="43" t="e">
        <f t="shared" si="475"/>
        <v>#N/A</v>
      </c>
    </row>
    <row r="15231" spans="1:27" x14ac:dyDescent="0.3">
      <c r="A15231" s="43">
        <v>1720721</v>
      </c>
      <c r="B15231" s="43" t="s">
        <v>3317</v>
      </c>
      <c r="C15231" s="43" t="s">
        <v>427</v>
      </c>
      <c r="E15231" s="43" t="s">
        <v>6263</v>
      </c>
      <c r="F15231" s="43" t="s">
        <v>28</v>
      </c>
      <c r="G15231" s="43">
        <v>53019</v>
      </c>
      <c r="Y15231" s="43" t="str">
        <f t="shared" si="474"/>
        <v>COMP</v>
      </c>
      <c r="AA15231" s="43">
        <f t="shared" si="475"/>
        <v>1720721</v>
      </c>
    </row>
    <row r="15232" spans="1:27" x14ac:dyDescent="0.3">
      <c r="A15232" s="43">
        <v>1870402</v>
      </c>
      <c r="B15232" s="43" t="s">
        <v>3317</v>
      </c>
      <c r="C15232" s="43" t="s">
        <v>427</v>
      </c>
      <c r="E15232" s="43" t="s">
        <v>6263</v>
      </c>
      <c r="F15232" s="43" t="s">
        <v>28</v>
      </c>
      <c r="G15232" s="43">
        <v>72072</v>
      </c>
      <c r="Y15232" s="43" t="str">
        <f t="shared" si="474"/>
        <v/>
      </c>
      <c r="AA15232" s="43" t="e">
        <f t="shared" si="475"/>
        <v>#N/A</v>
      </c>
    </row>
    <row r="15233" spans="1:27" x14ac:dyDescent="0.3">
      <c r="A15233" s="43">
        <v>2361934</v>
      </c>
      <c r="B15233" s="43" t="s">
        <v>9979</v>
      </c>
      <c r="C15233" s="43" t="s">
        <v>454</v>
      </c>
      <c r="E15233" s="43" t="s">
        <v>6263</v>
      </c>
      <c r="F15233" s="43" t="s">
        <v>30</v>
      </c>
      <c r="G15233" s="43">
        <v>49004</v>
      </c>
      <c r="Y15233" s="43" t="str">
        <f t="shared" si="474"/>
        <v/>
      </c>
      <c r="AA15233" s="43" t="e">
        <f t="shared" si="475"/>
        <v>#N/A</v>
      </c>
    </row>
    <row r="15234" spans="1:27" x14ac:dyDescent="0.3">
      <c r="A15234" s="43">
        <v>2074537</v>
      </c>
      <c r="B15234" s="43" t="s">
        <v>9980</v>
      </c>
      <c r="C15234" s="43" t="s">
        <v>795</v>
      </c>
      <c r="E15234" s="43" t="s">
        <v>6263</v>
      </c>
      <c r="F15234" s="43" t="s">
        <v>30</v>
      </c>
      <c r="G15234" s="43">
        <v>44094</v>
      </c>
      <c r="Y15234" s="43" t="str">
        <f t="shared" ref="Y15234:Y15297" si="476">IF(ISERROR(AA15234)=FALSE,"COMP","")</f>
        <v/>
      </c>
      <c r="AA15234" s="43" t="e">
        <f t="shared" si="475"/>
        <v>#N/A</v>
      </c>
    </row>
    <row r="15235" spans="1:27" x14ac:dyDescent="0.3">
      <c r="A15235" s="43">
        <v>277296</v>
      </c>
      <c r="B15235" s="43" t="s">
        <v>9981</v>
      </c>
      <c r="C15235" s="43" t="s">
        <v>713</v>
      </c>
      <c r="E15235" s="43" t="s">
        <v>6263</v>
      </c>
      <c r="F15235" s="43" t="s">
        <v>30</v>
      </c>
      <c r="G15235" s="43">
        <v>49004</v>
      </c>
      <c r="Y15235" s="43" t="str">
        <f t="shared" si="476"/>
        <v>COMP</v>
      </c>
      <c r="AA15235" s="43">
        <f t="shared" ref="AA15235:AA15298" si="477">VLOOKUP(A15235,Z:Z,1,FALSE)</f>
        <v>277296</v>
      </c>
    </row>
    <row r="15236" spans="1:27" x14ac:dyDescent="0.3">
      <c r="A15236" s="43">
        <v>340124</v>
      </c>
      <c r="B15236" s="43" t="s">
        <v>9981</v>
      </c>
      <c r="C15236" s="43" t="s">
        <v>472</v>
      </c>
      <c r="E15236" s="43" t="s">
        <v>29</v>
      </c>
      <c r="F15236" s="43" t="s">
        <v>28</v>
      </c>
      <c r="G15236" s="43">
        <v>49004</v>
      </c>
      <c r="Y15236" s="43" t="str">
        <f t="shared" si="476"/>
        <v>COMP</v>
      </c>
      <c r="AA15236" s="43">
        <f t="shared" si="477"/>
        <v>340124</v>
      </c>
    </row>
    <row r="15237" spans="1:27" x14ac:dyDescent="0.3">
      <c r="A15237" s="43">
        <v>2384618</v>
      </c>
      <c r="B15237" s="43" t="s">
        <v>9982</v>
      </c>
      <c r="C15237" s="43" t="s">
        <v>1017</v>
      </c>
      <c r="E15237" s="43" t="s">
        <v>6263</v>
      </c>
      <c r="F15237" s="43" t="s">
        <v>28</v>
      </c>
      <c r="G15237" s="43">
        <v>72072</v>
      </c>
      <c r="Y15237" s="43" t="str">
        <f t="shared" si="476"/>
        <v/>
      </c>
      <c r="AA15237" s="43" t="e">
        <f t="shared" si="477"/>
        <v>#N/A</v>
      </c>
    </row>
    <row r="15238" spans="1:27" x14ac:dyDescent="0.3">
      <c r="A15238" s="43">
        <v>1973066</v>
      </c>
      <c r="B15238" s="43" t="s">
        <v>9983</v>
      </c>
      <c r="C15238" s="43" t="s">
        <v>492</v>
      </c>
      <c r="E15238" s="43" t="s">
        <v>6263</v>
      </c>
      <c r="F15238" s="43" t="s">
        <v>30</v>
      </c>
      <c r="G15238" s="43">
        <v>44062</v>
      </c>
      <c r="Y15238" s="43" t="str">
        <f t="shared" si="476"/>
        <v/>
      </c>
      <c r="AA15238" s="43" t="e">
        <f t="shared" si="477"/>
        <v>#N/A</v>
      </c>
    </row>
    <row r="15239" spans="1:27" x14ac:dyDescent="0.3">
      <c r="A15239" s="43">
        <v>1199505</v>
      </c>
      <c r="B15239" s="43" t="s">
        <v>9984</v>
      </c>
      <c r="C15239" s="43" t="s">
        <v>421</v>
      </c>
      <c r="E15239" s="43" t="s">
        <v>29</v>
      </c>
      <c r="F15239" s="43" t="s">
        <v>30</v>
      </c>
      <c r="G15239" s="43">
        <v>44067</v>
      </c>
      <c r="Y15239" s="43" t="str">
        <f t="shared" si="476"/>
        <v>COMP</v>
      </c>
      <c r="AA15239" s="43">
        <f t="shared" si="477"/>
        <v>1199505</v>
      </c>
    </row>
    <row r="15240" spans="1:27" x14ac:dyDescent="0.3">
      <c r="A15240" s="43">
        <v>2218922</v>
      </c>
      <c r="B15240" s="43" t="s">
        <v>9984</v>
      </c>
      <c r="C15240" s="43" t="s">
        <v>631</v>
      </c>
      <c r="E15240" s="43" t="s">
        <v>6263</v>
      </c>
      <c r="F15240" s="43" t="s">
        <v>30</v>
      </c>
      <c r="G15240" s="43">
        <v>44067</v>
      </c>
      <c r="Y15240" s="43" t="str">
        <f t="shared" si="476"/>
        <v/>
      </c>
      <c r="AA15240" s="43" t="e">
        <f t="shared" si="477"/>
        <v>#N/A</v>
      </c>
    </row>
    <row r="15241" spans="1:27" x14ac:dyDescent="0.3">
      <c r="A15241" s="43">
        <v>2348149</v>
      </c>
      <c r="B15241" s="43" t="s">
        <v>9985</v>
      </c>
      <c r="C15241" s="43" t="s">
        <v>666</v>
      </c>
      <c r="E15241" s="43" t="s">
        <v>6263</v>
      </c>
      <c r="F15241" s="43" t="s">
        <v>30</v>
      </c>
      <c r="G15241" s="43">
        <v>49074</v>
      </c>
      <c r="Y15241" s="43" t="str">
        <f t="shared" si="476"/>
        <v/>
      </c>
      <c r="AA15241" s="43" t="e">
        <f t="shared" si="477"/>
        <v>#N/A</v>
      </c>
    </row>
    <row r="15242" spans="1:27" x14ac:dyDescent="0.3">
      <c r="A15242" s="43">
        <v>2330694</v>
      </c>
      <c r="B15242" s="43" t="s">
        <v>9986</v>
      </c>
      <c r="C15242" s="43" t="s">
        <v>290</v>
      </c>
      <c r="E15242" s="43" t="s">
        <v>6263</v>
      </c>
      <c r="F15242" s="43" t="s">
        <v>28</v>
      </c>
      <c r="G15242" s="43">
        <v>44015</v>
      </c>
      <c r="Y15242" s="43" t="str">
        <f t="shared" si="476"/>
        <v/>
      </c>
      <c r="AA15242" s="43" t="e">
        <f t="shared" si="477"/>
        <v>#N/A</v>
      </c>
    </row>
    <row r="15243" spans="1:27" x14ac:dyDescent="0.3">
      <c r="A15243" s="43">
        <v>2330693</v>
      </c>
      <c r="B15243" s="43" t="s">
        <v>9986</v>
      </c>
      <c r="C15243" s="43" t="s">
        <v>685</v>
      </c>
      <c r="E15243" s="43" t="s">
        <v>6263</v>
      </c>
      <c r="F15243" s="43" t="s">
        <v>30</v>
      </c>
      <c r="G15243" s="43">
        <v>44015</v>
      </c>
      <c r="Y15243" s="43" t="str">
        <f t="shared" si="476"/>
        <v/>
      </c>
      <c r="AA15243" s="43" t="e">
        <f t="shared" si="477"/>
        <v>#N/A</v>
      </c>
    </row>
    <row r="15244" spans="1:27" x14ac:dyDescent="0.3">
      <c r="A15244" s="43">
        <v>2372194</v>
      </c>
      <c r="B15244" s="43" t="s">
        <v>9986</v>
      </c>
      <c r="C15244" s="43" t="s">
        <v>829</v>
      </c>
      <c r="E15244" s="43" t="s">
        <v>6263</v>
      </c>
      <c r="F15244" s="43" t="s">
        <v>28</v>
      </c>
      <c r="G15244" s="43">
        <v>44015</v>
      </c>
      <c r="Y15244" s="43" t="str">
        <f t="shared" si="476"/>
        <v/>
      </c>
      <c r="AA15244" s="43" t="e">
        <f t="shared" si="477"/>
        <v>#N/A</v>
      </c>
    </row>
    <row r="15245" spans="1:27" x14ac:dyDescent="0.3">
      <c r="A15245" s="43">
        <v>1676169</v>
      </c>
      <c r="B15245" s="43" t="s">
        <v>9987</v>
      </c>
      <c r="C15245" s="43" t="s">
        <v>1287</v>
      </c>
      <c r="E15245" s="43" t="s">
        <v>6263</v>
      </c>
      <c r="F15245" s="43" t="s">
        <v>30</v>
      </c>
      <c r="G15245" s="43">
        <v>49006</v>
      </c>
      <c r="Y15245" s="43" t="str">
        <f t="shared" si="476"/>
        <v>COMP</v>
      </c>
      <c r="AA15245" s="43">
        <f t="shared" si="477"/>
        <v>1676169</v>
      </c>
    </row>
    <row r="15246" spans="1:27" x14ac:dyDescent="0.3">
      <c r="A15246" s="43">
        <v>2180463</v>
      </c>
      <c r="B15246" s="43" t="s">
        <v>3321</v>
      </c>
      <c r="C15246" s="43" t="s">
        <v>9988</v>
      </c>
      <c r="E15246" s="43" t="s">
        <v>6263</v>
      </c>
      <c r="F15246" s="43" t="s">
        <v>30</v>
      </c>
      <c r="G15246" s="43">
        <v>44012</v>
      </c>
      <c r="Y15246" s="43" t="str">
        <f t="shared" si="476"/>
        <v/>
      </c>
      <c r="AA15246" s="43" t="e">
        <f t="shared" si="477"/>
        <v>#N/A</v>
      </c>
    </row>
    <row r="15247" spans="1:27" x14ac:dyDescent="0.3">
      <c r="A15247" s="43">
        <v>677424</v>
      </c>
      <c r="B15247" s="43" t="s">
        <v>3321</v>
      </c>
      <c r="C15247" s="43" t="s">
        <v>1649</v>
      </c>
      <c r="E15247" s="43" t="s">
        <v>6263</v>
      </c>
      <c r="F15247" s="43" t="s">
        <v>30</v>
      </c>
      <c r="G15247" s="43">
        <v>44111</v>
      </c>
      <c r="Y15247" s="43" t="str">
        <f t="shared" si="476"/>
        <v/>
      </c>
      <c r="AA15247" s="43" t="e">
        <f t="shared" si="477"/>
        <v>#N/A</v>
      </c>
    </row>
    <row r="15248" spans="1:27" x14ac:dyDescent="0.3">
      <c r="A15248" s="43">
        <v>1559651</v>
      </c>
      <c r="B15248" s="43" t="s">
        <v>3321</v>
      </c>
      <c r="C15248" s="43" t="s">
        <v>1495</v>
      </c>
      <c r="E15248" s="43" t="s">
        <v>34</v>
      </c>
      <c r="F15248" s="43" t="s">
        <v>28</v>
      </c>
      <c r="G15248" s="43">
        <v>49004</v>
      </c>
      <c r="Y15248" s="43" t="str">
        <f t="shared" si="476"/>
        <v>COMP</v>
      </c>
      <c r="AA15248" s="43">
        <f t="shared" si="477"/>
        <v>1559651</v>
      </c>
    </row>
    <row r="15249" spans="1:27" x14ac:dyDescent="0.3">
      <c r="A15249" s="43">
        <v>2261563</v>
      </c>
      <c r="B15249" s="43" t="s">
        <v>3321</v>
      </c>
      <c r="C15249" s="43" t="s">
        <v>303</v>
      </c>
      <c r="E15249" s="43" t="s">
        <v>6263</v>
      </c>
      <c r="F15249" s="43" t="s">
        <v>28</v>
      </c>
      <c r="G15249" s="43">
        <v>49040</v>
      </c>
      <c r="Y15249" s="43" t="str">
        <f t="shared" si="476"/>
        <v/>
      </c>
      <c r="AA15249" s="43" t="e">
        <f t="shared" si="477"/>
        <v>#N/A</v>
      </c>
    </row>
    <row r="15250" spans="1:27" x14ac:dyDescent="0.3">
      <c r="A15250" s="43">
        <v>1394507</v>
      </c>
      <c r="B15250" s="43" t="s">
        <v>9989</v>
      </c>
      <c r="C15250" s="43" t="s">
        <v>514</v>
      </c>
      <c r="E15250" s="43" t="s">
        <v>6263</v>
      </c>
      <c r="F15250" s="43" t="s">
        <v>28</v>
      </c>
      <c r="G15250" s="43">
        <v>44111</v>
      </c>
      <c r="Y15250" s="43" t="str">
        <f t="shared" si="476"/>
        <v>COMP</v>
      </c>
      <c r="AA15250" s="43">
        <f t="shared" si="477"/>
        <v>1394507</v>
      </c>
    </row>
    <row r="15251" spans="1:27" x14ac:dyDescent="0.3">
      <c r="A15251" s="43">
        <v>2370356</v>
      </c>
      <c r="B15251" s="43" t="s">
        <v>9990</v>
      </c>
      <c r="C15251" s="43" t="s">
        <v>244</v>
      </c>
      <c r="E15251" s="43" t="s">
        <v>6263</v>
      </c>
      <c r="F15251" s="43" t="s">
        <v>28</v>
      </c>
      <c r="G15251" s="43">
        <v>85078</v>
      </c>
      <c r="Y15251" s="43" t="str">
        <f t="shared" si="476"/>
        <v/>
      </c>
      <c r="AA15251" s="43" t="e">
        <f t="shared" si="477"/>
        <v>#N/A</v>
      </c>
    </row>
    <row r="15252" spans="1:27" x14ac:dyDescent="0.3">
      <c r="A15252" s="43">
        <v>156824</v>
      </c>
      <c r="B15252" s="43" t="s">
        <v>9990</v>
      </c>
      <c r="C15252" s="43" t="s">
        <v>1306</v>
      </c>
      <c r="E15252" s="43" t="s">
        <v>29</v>
      </c>
      <c r="F15252" s="43" t="s">
        <v>30</v>
      </c>
      <c r="G15252" s="43">
        <v>44039</v>
      </c>
      <c r="Y15252" s="43" t="str">
        <f t="shared" si="476"/>
        <v/>
      </c>
      <c r="AA15252" s="43" t="e">
        <f t="shared" si="477"/>
        <v>#N/A</v>
      </c>
    </row>
    <row r="15253" spans="1:27" x14ac:dyDescent="0.3">
      <c r="A15253" s="43">
        <v>1740338</v>
      </c>
      <c r="B15253" s="43" t="s">
        <v>9990</v>
      </c>
      <c r="C15253" s="43" t="s">
        <v>274</v>
      </c>
      <c r="E15253" s="43" t="s">
        <v>6263</v>
      </c>
      <c r="F15253" s="43" t="s">
        <v>28</v>
      </c>
      <c r="G15253" s="43">
        <v>44090</v>
      </c>
      <c r="Y15253" s="43" t="str">
        <f t="shared" si="476"/>
        <v/>
      </c>
      <c r="AA15253" s="43" t="e">
        <f t="shared" si="477"/>
        <v>#N/A</v>
      </c>
    </row>
    <row r="15254" spans="1:27" x14ac:dyDescent="0.3">
      <c r="A15254" s="43">
        <v>2351556</v>
      </c>
      <c r="B15254" s="43" t="s">
        <v>9990</v>
      </c>
      <c r="C15254" s="43" t="s">
        <v>1549</v>
      </c>
      <c r="E15254" s="43" t="s">
        <v>6263</v>
      </c>
      <c r="F15254" s="43" t="s">
        <v>30</v>
      </c>
      <c r="G15254" s="43">
        <v>85078</v>
      </c>
      <c r="Y15254" s="43" t="str">
        <f t="shared" si="476"/>
        <v/>
      </c>
      <c r="AA15254" s="43" t="e">
        <f t="shared" si="477"/>
        <v>#N/A</v>
      </c>
    </row>
    <row r="15255" spans="1:27" x14ac:dyDescent="0.3">
      <c r="A15255" s="43">
        <v>1803444</v>
      </c>
      <c r="B15255" s="43" t="s">
        <v>9990</v>
      </c>
      <c r="C15255" s="43" t="s">
        <v>1055</v>
      </c>
      <c r="E15255" s="43" t="s">
        <v>6263</v>
      </c>
      <c r="F15255" s="43" t="s">
        <v>30</v>
      </c>
      <c r="G15255" s="43">
        <v>85076</v>
      </c>
      <c r="Y15255" s="43" t="str">
        <f t="shared" si="476"/>
        <v/>
      </c>
      <c r="AA15255" s="43" t="e">
        <f t="shared" si="477"/>
        <v>#N/A</v>
      </c>
    </row>
    <row r="15256" spans="1:27" x14ac:dyDescent="0.3">
      <c r="A15256" s="43">
        <v>2056016</v>
      </c>
      <c r="B15256" s="43" t="s">
        <v>9991</v>
      </c>
      <c r="C15256" s="43" t="s">
        <v>2115</v>
      </c>
      <c r="E15256" s="43" t="s">
        <v>6263</v>
      </c>
      <c r="F15256" s="43" t="s">
        <v>28</v>
      </c>
      <c r="G15256" s="43">
        <v>44024</v>
      </c>
      <c r="Y15256" s="43" t="str">
        <f t="shared" si="476"/>
        <v/>
      </c>
      <c r="AA15256" s="43" t="e">
        <f t="shared" si="477"/>
        <v>#N/A</v>
      </c>
    </row>
    <row r="15257" spans="1:27" x14ac:dyDescent="0.3">
      <c r="A15257" s="43">
        <v>2422201</v>
      </c>
      <c r="B15257" s="43" t="s">
        <v>9992</v>
      </c>
      <c r="C15257" s="43" t="s">
        <v>9993</v>
      </c>
      <c r="E15257" s="43" t="s">
        <v>34</v>
      </c>
      <c r="F15257" s="43" t="s">
        <v>28</v>
      </c>
      <c r="G15257" s="43">
        <v>44039</v>
      </c>
      <c r="Y15257" s="43" t="str">
        <f t="shared" si="476"/>
        <v>COMP</v>
      </c>
      <c r="AA15257" s="43">
        <f t="shared" si="477"/>
        <v>2422201</v>
      </c>
    </row>
    <row r="15258" spans="1:27" x14ac:dyDescent="0.3">
      <c r="A15258" s="43">
        <v>2136974</v>
      </c>
      <c r="B15258" s="43" t="s">
        <v>9994</v>
      </c>
      <c r="C15258" s="43" t="s">
        <v>803</v>
      </c>
      <c r="E15258" s="43" t="s">
        <v>6263</v>
      </c>
      <c r="F15258" s="43" t="s">
        <v>30</v>
      </c>
      <c r="G15258" s="43">
        <v>44122</v>
      </c>
      <c r="Y15258" s="43" t="str">
        <f t="shared" si="476"/>
        <v/>
      </c>
      <c r="AA15258" s="43" t="e">
        <f t="shared" si="477"/>
        <v>#N/A</v>
      </c>
    </row>
    <row r="15259" spans="1:27" x14ac:dyDescent="0.3">
      <c r="A15259" s="43">
        <v>2246255</v>
      </c>
      <c r="B15259" s="43" t="s">
        <v>9994</v>
      </c>
      <c r="C15259" s="43" t="s">
        <v>664</v>
      </c>
      <c r="E15259" s="43" t="s">
        <v>6263</v>
      </c>
      <c r="F15259" s="43" t="s">
        <v>28</v>
      </c>
      <c r="G15259" s="43">
        <v>44122</v>
      </c>
      <c r="Y15259" s="43" t="str">
        <f t="shared" si="476"/>
        <v/>
      </c>
      <c r="AA15259" s="43" t="e">
        <f t="shared" si="477"/>
        <v>#N/A</v>
      </c>
    </row>
    <row r="15260" spans="1:27" x14ac:dyDescent="0.3">
      <c r="A15260" s="43">
        <v>2287450</v>
      </c>
      <c r="B15260" s="43" t="s">
        <v>9994</v>
      </c>
      <c r="C15260" s="43" t="s">
        <v>542</v>
      </c>
      <c r="E15260" s="43" t="s">
        <v>6263</v>
      </c>
      <c r="F15260" s="43" t="s">
        <v>28</v>
      </c>
      <c r="G15260" s="43">
        <v>44015</v>
      </c>
      <c r="Y15260" s="43" t="str">
        <f t="shared" si="476"/>
        <v/>
      </c>
      <c r="AA15260" s="43" t="e">
        <f t="shared" si="477"/>
        <v>#N/A</v>
      </c>
    </row>
    <row r="15261" spans="1:27" x14ac:dyDescent="0.3">
      <c r="A15261" s="43">
        <v>1835708</v>
      </c>
      <c r="B15261" s="43" t="s">
        <v>3323</v>
      </c>
      <c r="C15261" s="43" t="s">
        <v>171</v>
      </c>
      <c r="E15261" s="43" t="s">
        <v>6263</v>
      </c>
      <c r="F15261" s="43" t="s">
        <v>30</v>
      </c>
      <c r="G15261" s="43">
        <v>85012</v>
      </c>
      <c r="Y15261" s="43" t="str">
        <f t="shared" si="476"/>
        <v/>
      </c>
      <c r="AA15261" s="43" t="e">
        <f t="shared" si="477"/>
        <v>#N/A</v>
      </c>
    </row>
    <row r="15262" spans="1:27" x14ac:dyDescent="0.3">
      <c r="A15262" s="43">
        <v>344621</v>
      </c>
      <c r="B15262" s="43" t="s">
        <v>9995</v>
      </c>
      <c r="C15262" s="43" t="s">
        <v>234</v>
      </c>
      <c r="E15262" s="43" t="s">
        <v>6263</v>
      </c>
      <c r="F15262" s="43" t="s">
        <v>28</v>
      </c>
      <c r="G15262" s="43">
        <v>85017</v>
      </c>
      <c r="Y15262" s="43" t="str">
        <f t="shared" si="476"/>
        <v/>
      </c>
      <c r="AA15262" s="43" t="e">
        <f t="shared" si="477"/>
        <v>#N/A</v>
      </c>
    </row>
    <row r="15263" spans="1:27" x14ac:dyDescent="0.3">
      <c r="A15263" s="43">
        <v>1906489</v>
      </c>
      <c r="B15263" s="43" t="s">
        <v>9995</v>
      </c>
      <c r="C15263" s="43" t="s">
        <v>502</v>
      </c>
      <c r="E15263" s="43" t="s">
        <v>6263</v>
      </c>
      <c r="F15263" s="43" t="s">
        <v>30</v>
      </c>
      <c r="G15263" s="43">
        <v>53061</v>
      </c>
      <c r="Y15263" s="43" t="str">
        <f t="shared" si="476"/>
        <v/>
      </c>
      <c r="AA15263" s="43" t="e">
        <f t="shared" si="477"/>
        <v>#N/A</v>
      </c>
    </row>
    <row r="15264" spans="1:27" x14ac:dyDescent="0.3">
      <c r="A15264" s="43">
        <v>200292</v>
      </c>
      <c r="B15264" s="43" t="s">
        <v>9995</v>
      </c>
      <c r="C15264" s="43" t="s">
        <v>446</v>
      </c>
      <c r="E15264" s="43" t="s">
        <v>6263</v>
      </c>
      <c r="F15264" s="43" t="s">
        <v>28</v>
      </c>
      <c r="G15264" s="43">
        <v>85017</v>
      </c>
      <c r="Y15264" s="43" t="str">
        <f t="shared" si="476"/>
        <v/>
      </c>
      <c r="AA15264" s="43" t="e">
        <f t="shared" si="477"/>
        <v>#N/A</v>
      </c>
    </row>
    <row r="15265" spans="1:27" x14ac:dyDescent="0.3">
      <c r="A15265" s="43">
        <v>2194201</v>
      </c>
      <c r="B15265" s="43" t="s">
        <v>9996</v>
      </c>
      <c r="C15265" s="43" t="s">
        <v>746</v>
      </c>
      <c r="E15265" s="43" t="s">
        <v>29</v>
      </c>
      <c r="F15265" s="43" t="s">
        <v>28</v>
      </c>
      <c r="G15265" s="43">
        <v>72042</v>
      </c>
      <c r="Y15265" s="43" t="str">
        <f t="shared" si="476"/>
        <v>COMP</v>
      </c>
      <c r="AA15265" s="43">
        <f t="shared" si="477"/>
        <v>2194201</v>
      </c>
    </row>
    <row r="15266" spans="1:27" x14ac:dyDescent="0.3">
      <c r="A15266" s="43">
        <v>1632438</v>
      </c>
      <c r="B15266" s="43" t="s">
        <v>9997</v>
      </c>
      <c r="C15266" s="43" t="s">
        <v>366</v>
      </c>
      <c r="E15266" s="43" t="s">
        <v>6263</v>
      </c>
      <c r="F15266" s="43" t="s">
        <v>28</v>
      </c>
      <c r="G15266" s="43">
        <v>44052</v>
      </c>
      <c r="Y15266" s="43" t="str">
        <f t="shared" si="476"/>
        <v>COMP</v>
      </c>
      <c r="AA15266" s="43">
        <f t="shared" si="477"/>
        <v>1632438</v>
      </c>
    </row>
    <row r="15267" spans="1:27" x14ac:dyDescent="0.3">
      <c r="A15267" s="43">
        <v>1868770</v>
      </c>
      <c r="B15267" s="43" t="s">
        <v>9998</v>
      </c>
      <c r="C15267" s="43" t="s">
        <v>239</v>
      </c>
      <c r="E15267" s="43" t="s">
        <v>6263</v>
      </c>
      <c r="F15267" s="43" t="s">
        <v>30</v>
      </c>
      <c r="G15267" s="43">
        <v>44103</v>
      </c>
      <c r="Y15267" s="43" t="str">
        <f t="shared" si="476"/>
        <v/>
      </c>
      <c r="AA15267" s="43" t="e">
        <f t="shared" si="477"/>
        <v>#N/A</v>
      </c>
    </row>
    <row r="15268" spans="1:27" x14ac:dyDescent="0.3">
      <c r="A15268" s="43">
        <v>825652</v>
      </c>
      <c r="B15268" s="43" t="s">
        <v>9999</v>
      </c>
      <c r="C15268" s="43" t="s">
        <v>746</v>
      </c>
      <c r="E15268" s="43" t="s">
        <v>6263</v>
      </c>
      <c r="F15268" s="43" t="s">
        <v>28</v>
      </c>
      <c r="G15268" s="43">
        <v>49001</v>
      </c>
      <c r="Y15268" s="43" t="str">
        <f t="shared" si="476"/>
        <v>COMP</v>
      </c>
      <c r="AA15268" s="43">
        <f t="shared" si="477"/>
        <v>825652</v>
      </c>
    </row>
    <row r="15269" spans="1:27" x14ac:dyDescent="0.3">
      <c r="A15269" s="43">
        <v>1651660</v>
      </c>
      <c r="B15269" s="43" t="s">
        <v>9999</v>
      </c>
      <c r="C15269" s="43" t="s">
        <v>683</v>
      </c>
      <c r="E15269" s="43" t="s">
        <v>35</v>
      </c>
      <c r="F15269" s="43" t="s">
        <v>28</v>
      </c>
      <c r="G15269" s="43">
        <v>49001</v>
      </c>
      <c r="Y15269" s="43" t="str">
        <f t="shared" si="476"/>
        <v>COMP</v>
      </c>
      <c r="AA15269" s="43">
        <f t="shared" si="477"/>
        <v>1651660</v>
      </c>
    </row>
    <row r="15270" spans="1:27" x14ac:dyDescent="0.3">
      <c r="A15270" s="43">
        <v>1250122</v>
      </c>
      <c r="B15270" s="43" t="s">
        <v>9999</v>
      </c>
      <c r="C15270" s="43" t="s">
        <v>760</v>
      </c>
      <c r="E15270" s="43" t="s">
        <v>31</v>
      </c>
      <c r="F15270" s="43" t="s">
        <v>28</v>
      </c>
      <c r="G15270" s="43">
        <v>49001</v>
      </c>
      <c r="Y15270" s="43" t="str">
        <f t="shared" si="476"/>
        <v>COMP</v>
      </c>
      <c r="AA15270" s="43">
        <f t="shared" si="477"/>
        <v>1250122</v>
      </c>
    </row>
    <row r="15271" spans="1:27" x14ac:dyDescent="0.3">
      <c r="A15271" s="43">
        <v>2412723</v>
      </c>
      <c r="B15271" s="43" t="s">
        <v>9999</v>
      </c>
      <c r="C15271" s="43" t="s">
        <v>1300</v>
      </c>
      <c r="E15271" s="43" t="s">
        <v>6263</v>
      </c>
      <c r="F15271" s="43" t="s">
        <v>30</v>
      </c>
      <c r="G15271" s="43">
        <v>49001</v>
      </c>
      <c r="Y15271" s="43" t="str">
        <f t="shared" si="476"/>
        <v/>
      </c>
      <c r="AA15271" s="43" t="e">
        <f t="shared" si="477"/>
        <v>#N/A</v>
      </c>
    </row>
    <row r="15272" spans="1:27" x14ac:dyDescent="0.3">
      <c r="A15272" s="43">
        <v>1531462</v>
      </c>
      <c r="B15272" s="43" t="s">
        <v>10000</v>
      </c>
      <c r="C15272" s="43" t="s">
        <v>659</v>
      </c>
      <c r="E15272" s="43" t="s">
        <v>6263</v>
      </c>
      <c r="F15272" s="43" t="s">
        <v>28</v>
      </c>
      <c r="G15272" s="43">
        <v>85049</v>
      </c>
      <c r="Y15272" s="43" t="str">
        <f t="shared" si="476"/>
        <v/>
      </c>
      <c r="AA15272" s="43" t="e">
        <f t="shared" si="477"/>
        <v>#N/A</v>
      </c>
    </row>
    <row r="15273" spans="1:27" x14ac:dyDescent="0.3">
      <c r="A15273" s="43">
        <v>1390456</v>
      </c>
      <c r="B15273" s="43" t="s">
        <v>10000</v>
      </c>
      <c r="C15273" s="43" t="s">
        <v>2801</v>
      </c>
      <c r="E15273" s="43" t="s">
        <v>29</v>
      </c>
      <c r="F15273" s="43" t="s">
        <v>30</v>
      </c>
      <c r="G15273" s="43">
        <v>85033</v>
      </c>
      <c r="Y15273" s="43" t="str">
        <f t="shared" si="476"/>
        <v>COMP</v>
      </c>
      <c r="AA15273" s="43">
        <f t="shared" si="477"/>
        <v>1390456</v>
      </c>
    </row>
    <row r="15274" spans="1:27" x14ac:dyDescent="0.3">
      <c r="A15274" s="43">
        <v>1564340</v>
      </c>
      <c r="B15274" s="43" t="s">
        <v>10000</v>
      </c>
      <c r="C15274" s="43" t="s">
        <v>1030</v>
      </c>
      <c r="E15274" s="43" t="s">
        <v>6263</v>
      </c>
      <c r="F15274" s="43" t="s">
        <v>30</v>
      </c>
      <c r="G15274" s="43">
        <v>44024</v>
      </c>
      <c r="Y15274" s="43" t="str">
        <f t="shared" si="476"/>
        <v>COMP</v>
      </c>
      <c r="AA15274" s="43">
        <f t="shared" si="477"/>
        <v>1564340</v>
      </c>
    </row>
    <row r="15275" spans="1:27" x14ac:dyDescent="0.3">
      <c r="A15275" s="43">
        <v>2308618</v>
      </c>
      <c r="B15275" s="43" t="s">
        <v>10000</v>
      </c>
      <c r="C15275" s="43" t="s">
        <v>677</v>
      </c>
      <c r="E15275" s="43" t="s">
        <v>6263</v>
      </c>
      <c r="F15275" s="43" t="s">
        <v>28</v>
      </c>
      <c r="G15275" s="43">
        <v>44098</v>
      </c>
      <c r="Y15275" s="43" t="str">
        <f t="shared" si="476"/>
        <v>COMP</v>
      </c>
      <c r="AA15275" s="43">
        <f t="shared" si="477"/>
        <v>2308618</v>
      </c>
    </row>
    <row r="15276" spans="1:27" x14ac:dyDescent="0.3">
      <c r="A15276" s="43">
        <v>1967525</v>
      </c>
      <c r="B15276" s="43" t="s">
        <v>10000</v>
      </c>
      <c r="C15276" s="43" t="s">
        <v>221</v>
      </c>
      <c r="E15276" s="43" t="s">
        <v>6263</v>
      </c>
      <c r="F15276" s="43" t="s">
        <v>28</v>
      </c>
      <c r="G15276" s="43">
        <v>44090</v>
      </c>
      <c r="Y15276" s="43" t="str">
        <f t="shared" si="476"/>
        <v/>
      </c>
      <c r="AA15276" s="43" t="e">
        <f t="shared" si="477"/>
        <v>#N/A</v>
      </c>
    </row>
    <row r="15277" spans="1:27" x14ac:dyDescent="0.3">
      <c r="A15277" s="43">
        <v>1558886</v>
      </c>
      <c r="B15277" s="43" t="s">
        <v>10000</v>
      </c>
      <c r="C15277" s="43" t="s">
        <v>1017</v>
      </c>
      <c r="E15277" s="43" t="s">
        <v>6263</v>
      </c>
      <c r="F15277" s="43" t="s">
        <v>28</v>
      </c>
      <c r="G15277" s="43">
        <v>49071</v>
      </c>
      <c r="Y15277" s="43" t="str">
        <f t="shared" si="476"/>
        <v>COMP</v>
      </c>
      <c r="AA15277" s="43">
        <f t="shared" si="477"/>
        <v>1558886</v>
      </c>
    </row>
    <row r="15278" spans="1:27" x14ac:dyDescent="0.3">
      <c r="A15278" s="43">
        <v>2355667</v>
      </c>
      <c r="B15278" s="43" t="s">
        <v>10001</v>
      </c>
      <c r="C15278" s="43" t="s">
        <v>1036</v>
      </c>
      <c r="E15278" s="43" t="s">
        <v>6263</v>
      </c>
      <c r="F15278" s="43" t="s">
        <v>30</v>
      </c>
      <c r="G15278" s="43">
        <v>53013</v>
      </c>
      <c r="Y15278" s="43" t="str">
        <f t="shared" si="476"/>
        <v/>
      </c>
      <c r="AA15278" s="43" t="e">
        <f t="shared" si="477"/>
        <v>#N/A</v>
      </c>
    </row>
    <row r="15279" spans="1:27" x14ac:dyDescent="0.3">
      <c r="A15279" s="43">
        <v>2267300</v>
      </c>
      <c r="B15279" s="43" t="s">
        <v>10002</v>
      </c>
      <c r="C15279" s="43" t="s">
        <v>340</v>
      </c>
      <c r="E15279" s="43" t="s">
        <v>35</v>
      </c>
      <c r="F15279" s="43" t="s">
        <v>30</v>
      </c>
      <c r="G15279" s="43">
        <v>44045</v>
      </c>
      <c r="Y15279" s="43" t="str">
        <f t="shared" si="476"/>
        <v>COMP</v>
      </c>
      <c r="AA15279" s="43">
        <f t="shared" si="477"/>
        <v>2267300</v>
      </c>
    </row>
    <row r="15280" spans="1:27" x14ac:dyDescent="0.3">
      <c r="A15280" s="43">
        <v>1495272</v>
      </c>
      <c r="B15280" s="43" t="s">
        <v>10003</v>
      </c>
      <c r="C15280" s="43" t="s">
        <v>697</v>
      </c>
      <c r="E15280" s="43" t="s">
        <v>29</v>
      </c>
      <c r="F15280" s="43" t="s">
        <v>30</v>
      </c>
      <c r="G15280" s="43">
        <v>44099</v>
      </c>
      <c r="Y15280" s="43" t="str">
        <f t="shared" si="476"/>
        <v/>
      </c>
      <c r="AA15280" s="43" t="e">
        <f t="shared" si="477"/>
        <v>#N/A</v>
      </c>
    </row>
    <row r="15281" spans="1:27" x14ac:dyDescent="0.3">
      <c r="A15281" s="43">
        <v>1025725</v>
      </c>
      <c r="B15281" s="43" t="s">
        <v>10003</v>
      </c>
      <c r="C15281" s="43" t="s">
        <v>629</v>
      </c>
      <c r="E15281" s="43" t="s">
        <v>6263</v>
      </c>
      <c r="F15281" s="43" t="s">
        <v>30</v>
      </c>
      <c r="G15281" s="43">
        <v>44068</v>
      </c>
      <c r="Y15281" s="43" t="str">
        <f t="shared" si="476"/>
        <v/>
      </c>
      <c r="AA15281" s="43" t="e">
        <f t="shared" si="477"/>
        <v>#N/A</v>
      </c>
    </row>
    <row r="15282" spans="1:27" x14ac:dyDescent="0.3">
      <c r="A15282" s="43">
        <v>1764577</v>
      </c>
      <c r="B15282" s="43" t="s">
        <v>10003</v>
      </c>
      <c r="C15282" s="43" t="s">
        <v>2316</v>
      </c>
      <c r="E15282" s="43" t="s">
        <v>6263</v>
      </c>
      <c r="F15282" s="43" t="s">
        <v>28</v>
      </c>
      <c r="G15282" s="43">
        <v>44090</v>
      </c>
      <c r="Y15282" s="43" t="str">
        <f t="shared" si="476"/>
        <v/>
      </c>
      <c r="AA15282" s="43" t="e">
        <f t="shared" si="477"/>
        <v>#N/A</v>
      </c>
    </row>
    <row r="15283" spans="1:27" x14ac:dyDescent="0.3">
      <c r="A15283" s="43">
        <v>1712467</v>
      </c>
      <c r="B15283" s="43" t="s">
        <v>10003</v>
      </c>
      <c r="C15283" s="43" t="s">
        <v>2597</v>
      </c>
      <c r="E15283" s="43" t="s">
        <v>6263</v>
      </c>
      <c r="F15283" s="43" t="s">
        <v>28</v>
      </c>
      <c r="G15283" s="43">
        <v>72009</v>
      </c>
      <c r="Y15283" s="43" t="str">
        <f t="shared" si="476"/>
        <v>COMP</v>
      </c>
      <c r="AA15283" s="43">
        <f t="shared" si="477"/>
        <v>1712467</v>
      </c>
    </row>
    <row r="15284" spans="1:27" x14ac:dyDescent="0.3">
      <c r="A15284" s="43">
        <v>2124540</v>
      </c>
      <c r="B15284" s="43" t="s">
        <v>10003</v>
      </c>
      <c r="C15284" s="43" t="s">
        <v>346</v>
      </c>
      <c r="E15284" s="43" t="s">
        <v>6263</v>
      </c>
      <c r="F15284" s="43" t="s">
        <v>28</v>
      </c>
      <c r="G15284" s="43">
        <v>44084</v>
      </c>
      <c r="Y15284" s="43" t="str">
        <f t="shared" si="476"/>
        <v/>
      </c>
      <c r="AA15284" s="43" t="e">
        <f t="shared" si="477"/>
        <v>#N/A</v>
      </c>
    </row>
    <row r="15285" spans="1:27" x14ac:dyDescent="0.3">
      <c r="A15285" s="43">
        <v>2201405</v>
      </c>
      <c r="B15285" s="43" t="s">
        <v>10003</v>
      </c>
      <c r="C15285" s="43" t="s">
        <v>1610</v>
      </c>
      <c r="E15285" s="43" t="s">
        <v>6263</v>
      </c>
      <c r="F15285" s="43" t="s">
        <v>30</v>
      </c>
      <c r="G15285" s="43">
        <v>72009</v>
      </c>
      <c r="Y15285" s="43" t="str">
        <f t="shared" si="476"/>
        <v>COMP</v>
      </c>
      <c r="AA15285" s="43">
        <f t="shared" si="477"/>
        <v>2201405</v>
      </c>
    </row>
    <row r="15286" spans="1:27" x14ac:dyDescent="0.3">
      <c r="A15286" s="43">
        <v>1217120</v>
      </c>
      <c r="B15286" s="43" t="s">
        <v>10004</v>
      </c>
      <c r="C15286" s="43" t="s">
        <v>232</v>
      </c>
      <c r="E15286" s="43" t="s">
        <v>29</v>
      </c>
      <c r="F15286" s="43" t="s">
        <v>28</v>
      </c>
      <c r="G15286" s="43">
        <v>44072</v>
      </c>
      <c r="Y15286" s="43" t="str">
        <f t="shared" si="476"/>
        <v>COMP</v>
      </c>
      <c r="AA15286" s="43">
        <f t="shared" si="477"/>
        <v>1217120</v>
      </c>
    </row>
    <row r="15287" spans="1:27" x14ac:dyDescent="0.3">
      <c r="A15287" s="43">
        <v>1642288</v>
      </c>
      <c r="B15287" s="43" t="s">
        <v>10004</v>
      </c>
      <c r="C15287" s="43" t="s">
        <v>548</v>
      </c>
      <c r="E15287" s="43" t="s">
        <v>6263</v>
      </c>
      <c r="F15287" s="43" t="s">
        <v>28</v>
      </c>
      <c r="G15287" s="43">
        <v>44072</v>
      </c>
      <c r="Y15287" s="43" t="str">
        <f t="shared" si="476"/>
        <v/>
      </c>
      <c r="AA15287" s="43" t="e">
        <f t="shared" si="477"/>
        <v>#N/A</v>
      </c>
    </row>
    <row r="15288" spans="1:27" x14ac:dyDescent="0.3">
      <c r="A15288" s="43">
        <v>748760</v>
      </c>
      <c r="B15288" s="43" t="s">
        <v>10005</v>
      </c>
      <c r="C15288" s="43" t="s">
        <v>529</v>
      </c>
      <c r="E15288" s="43" t="s">
        <v>6263</v>
      </c>
      <c r="F15288" s="43" t="s">
        <v>30</v>
      </c>
      <c r="G15288" s="43">
        <v>53057</v>
      </c>
      <c r="Y15288" s="43" t="str">
        <f t="shared" si="476"/>
        <v/>
      </c>
      <c r="AA15288" s="43" t="e">
        <f t="shared" si="477"/>
        <v>#N/A</v>
      </c>
    </row>
    <row r="15289" spans="1:27" x14ac:dyDescent="0.3">
      <c r="A15289" s="43">
        <v>428462</v>
      </c>
      <c r="B15289" s="43" t="s">
        <v>10005</v>
      </c>
      <c r="C15289" s="43" t="s">
        <v>1051</v>
      </c>
      <c r="E15289" s="43" t="s">
        <v>6263</v>
      </c>
      <c r="F15289" s="43" t="s">
        <v>28</v>
      </c>
      <c r="G15289" s="43">
        <v>53057</v>
      </c>
      <c r="Y15289" s="43" t="str">
        <f t="shared" si="476"/>
        <v/>
      </c>
      <c r="AA15289" s="43" t="e">
        <f t="shared" si="477"/>
        <v>#N/A</v>
      </c>
    </row>
    <row r="15290" spans="1:27" x14ac:dyDescent="0.3">
      <c r="A15290" s="43">
        <v>2375726</v>
      </c>
      <c r="B15290" s="43" t="s">
        <v>10006</v>
      </c>
      <c r="C15290" s="43" t="s">
        <v>1218</v>
      </c>
      <c r="E15290" s="43" t="s">
        <v>29</v>
      </c>
      <c r="F15290" s="43" t="s">
        <v>30</v>
      </c>
      <c r="G15290" s="43">
        <v>85053</v>
      </c>
      <c r="Y15290" s="43" t="str">
        <f t="shared" si="476"/>
        <v/>
      </c>
      <c r="AA15290" s="43" t="e">
        <f t="shared" si="477"/>
        <v>#N/A</v>
      </c>
    </row>
    <row r="15291" spans="1:27" x14ac:dyDescent="0.3">
      <c r="A15291" s="43">
        <v>2282426</v>
      </c>
      <c r="B15291" s="43" t="s">
        <v>10006</v>
      </c>
      <c r="C15291" s="43" t="s">
        <v>244</v>
      </c>
      <c r="E15291" s="43" t="s">
        <v>6263</v>
      </c>
      <c r="F15291" s="43" t="s">
        <v>28</v>
      </c>
      <c r="G15291" s="43">
        <v>44071</v>
      </c>
      <c r="Y15291" s="43" t="str">
        <f t="shared" si="476"/>
        <v/>
      </c>
      <c r="AA15291" s="43" t="e">
        <f t="shared" si="477"/>
        <v>#N/A</v>
      </c>
    </row>
    <row r="15292" spans="1:27" x14ac:dyDescent="0.3">
      <c r="A15292" s="43">
        <v>2266151</v>
      </c>
      <c r="B15292" s="43" t="s">
        <v>10006</v>
      </c>
      <c r="C15292" s="43" t="s">
        <v>575</v>
      </c>
      <c r="E15292" s="43" t="s">
        <v>6263</v>
      </c>
      <c r="F15292" s="43" t="s">
        <v>28</v>
      </c>
      <c r="G15292" s="43">
        <v>44015</v>
      </c>
      <c r="Y15292" s="43" t="str">
        <f t="shared" si="476"/>
        <v/>
      </c>
      <c r="AA15292" s="43" t="e">
        <f t="shared" si="477"/>
        <v>#N/A</v>
      </c>
    </row>
    <row r="15293" spans="1:27" x14ac:dyDescent="0.3">
      <c r="A15293" s="43">
        <v>1576111</v>
      </c>
      <c r="B15293" s="43" t="s">
        <v>10006</v>
      </c>
      <c r="C15293" s="43" t="s">
        <v>1673</v>
      </c>
      <c r="E15293" s="43" t="s">
        <v>6263</v>
      </c>
      <c r="F15293" s="43" t="s">
        <v>28</v>
      </c>
      <c r="G15293" s="43">
        <v>44015</v>
      </c>
      <c r="Y15293" s="43" t="str">
        <f t="shared" si="476"/>
        <v/>
      </c>
      <c r="AA15293" s="43" t="e">
        <f t="shared" si="477"/>
        <v>#N/A</v>
      </c>
    </row>
    <row r="15294" spans="1:27" x14ac:dyDescent="0.3">
      <c r="A15294" s="43">
        <v>1193510</v>
      </c>
      <c r="B15294" s="43" t="s">
        <v>10006</v>
      </c>
      <c r="C15294" s="43" t="s">
        <v>664</v>
      </c>
      <c r="E15294" s="43" t="s">
        <v>6263</v>
      </c>
      <c r="F15294" s="43" t="s">
        <v>28</v>
      </c>
      <c r="G15294" s="43">
        <v>85080</v>
      </c>
      <c r="Y15294" s="43" t="str">
        <f t="shared" si="476"/>
        <v/>
      </c>
      <c r="AA15294" s="43" t="e">
        <f t="shared" si="477"/>
        <v>#N/A</v>
      </c>
    </row>
    <row r="15295" spans="1:27" x14ac:dyDescent="0.3">
      <c r="A15295" s="43">
        <v>2362183</v>
      </c>
      <c r="B15295" s="43" t="s">
        <v>10006</v>
      </c>
      <c r="C15295" s="43" t="s">
        <v>1279</v>
      </c>
      <c r="E15295" s="43" t="s">
        <v>6263</v>
      </c>
      <c r="F15295" s="43" t="s">
        <v>30</v>
      </c>
      <c r="G15295" s="43">
        <v>85018</v>
      </c>
      <c r="Y15295" s="43" t="str">
        <f t="shared" si="476"/>
        <v/>
      </c>
      <c r="AA15295" s="43" t="e">
        <f t="shared" si="477"/>
        <v>#N/A</v>
      </c>
    </row>
    <row r="15296" spans="1:27" x14ac:dyDescent="0.3">
      <c r="A15296" s="43">
        <v>1688091</v>
      </c>
      <c r="B15296" s="43" t="s">
        <v>10006</v>
      </c>
      <c r="C15296" s="43" t="s">
        <v>274</v>
      </c>
      <c r="E15296" s="43" t="s">
        <v>6263</v>
      </c>
      <c r="F15296" s="43" t="s">
        <v>28</v>
      </c>
      <c r="G15296" s="43">
        <v>44012</v>
      </c>
      <c r="Y15296" s="43" t="str">
        <f t="shared" si="476"/>
        <v/>
      </c>
      <c r="AA15296" s="43" t="e">
        <f t="shared" si="477"/>
        <v>#N/A</v>
      </c>
    </row>
    <row r="15297" spans="1:27" x14ac:dyDescent="0.3">
      <c r="A15297" s="43">
        <v>1757970</v>
      </c>
      <c r="B15297" s="43" t="s">
        <v>10006</v>
      </c>
      <c r="C15297" s="43" t="s">
        <v>4590</v>
      </c>
      <c r="E15297" s="43" t="s">
        <v>6263</v>
      </c>
      <c r="F15297" s="43" t="s">
        <v>28</v>
      </c>
      <c r="G15297" s="43">
        <v>53074</v>
      </c>
      <c r="Y15297" s="43" t="str">
        <f t="shared" si="476"/>
        <v/>
      </c>
      <c r="AA15297" s="43" t="e">
        <f t="shared" si="477"/>
        <v>#N/A</v>
      </c>
    </row>
    <row r="15298" spans="1:27" x14ac:dyDescent="0.3">
      <c r="A15298" s="43">
        <v>171687</v>
      </c>
      <c r="B15298" s="43" t="s">
        <v>10006</v>
      </c>
      <c r="C15298" s="43" t="s">
        <v>3058</v>
      </c>
      <c r="E15298" s="43" t="s">
        <v>6263</v>
      </c>
      <c r="F15298" s="43" t="s">
        <v>28</v>
      </c>
      <c r="G15298" s="43">
        <v>85018</v>
      </c>
      <c r="Y15298" s="43" t="str">
        <f t="shared" ref="Y15298:Y15361" si="478">IF(ISERROR(AA15298)=FALSE,"COMP","")</f>
        <v/>
      </c>
      <c r="AA15298" s="43" t="e">
        <f t="shared" si="477"/>
        <v>#N/A</v>
      </c>
    </row>
    <row r="15299" spans="1:27" x14ac:dyDescent="0.3">
      <c r="A15299" s="43">
        <v>1867986</v>
      </c>
      <c r="B15299" s="43" t="s">
        <v>10007</v>
      </c>
      <c r="C15299" s="43" t="s">
        <v>881</v>
      </c>
      <c r="E15299" s="43" t="s">
        <v>35</v>
      </c>
      <c r="F15299" s="43" t="s">
        <v>30</v>
      </c>
      <c r="G15299" s="43">
        <v>44094</v>
      </c>
      <c r="Y15299" s="43" t="str">
        <f t="shared" si="478"/>
        <v>COMP</v>
      </c>
      <c r="AA15299" s="43">
        <f t="shared" ref="AA15299:AA15362" si="479">VLOOKUP(A15299,Z:Z,1,FALSE)</f>
        <v>1867986</v>
      </c>
    </row>
    <row r="15300" spans="1:27" x14ac:dyDescent="0.3">
      <c r="A15300" s="43">
        <v>1712635</v>
      </c>
      <c r="B15300" s="43" t="s">
        <v>10008</v>
      </c>
      <c r="C15300" s="43" t="s">
        <v>187</v>
      </c>
      <c r="E15300" s="43" t="s">
        <v>6263</v>
      </c>
      <c r="F15300" s="43" t="s">
        <v>30</v>
      </c>
      <c r="G15300" s="43">
        <v>49009</v>
      </c>
      <c r="Y15300" s="43" t="str">
        <f t="shared" si="478"/>
        <v/>
      </c>
      <c r="AA15300" s="43" t="e">
        <f t="shared" si="479"/>
        <v>#N/A</v>
      </c>
    </row>
    <row r="15301" spans="1:27" x14ac:dyDescent="0.3">
      <c r="A15301" s="43">
        <v>1677162</v>
      </c>
      <c r="B15301" s="43" t="s">
        <v>10009</v>
      </c>
      <c r="C15301" s="43" t="s">
        <v>1659</v>
      </c>
      <c r="E15301" s="43" t="s">
        <v>35</v>
      </c>
      <c r="F15301" s="43" t="s">
        <v>28</v>
      </c>
      <c r="G15301" s="43">
        <v>44013</v>
      </c>
      <c r="Y15301" s="43" t="str">
        <f t="shared" si="478"/>
        <v>COMP</v>
      </c>
      <c r="AA15301" s="43">
        <f t="shared" si="479"/>
        <v>1677162</v>
      </c>
    </row>
    <row r="15302" spans="1:27" x14ac:dyDescent="0.3">
      <c r="A15302" s="43">
        <v>2419052</v>
      </c>
      <c r="B15302" s="43" t="s">
        <v>10009</v>
      </c>
      <c r="C15302" s="43" t="s">
        <v>492</v>
      </c>
      <c r="E15302" s="43" t="s">
        <v>6263</v>
      </c>
      <c r="F15302" s="43" t="s">
        <v>30</v>
      </c>
      <c r="G15302" s="43">
        <v>85017</v>
      </c>
      <c r="Y15302" s="43" t="str">
        <f t="shared" si="478"/>
        <v/>
      </c>
      <c r="AA15302" s="43" t="e">
        <f t="shared" si="479"/>
        <v>#N/A</v>
      </c>
    </row>
    <row r="15303" spans="1:27" x14ac:dyDescent="0.3">
      <c r="A15303" s="43">
        <v>1663080</v>
      </c>
      <c r="B15303" s="43" t="s">
        <v>3326</v>
      </c>
      <c r="C15303" s="43" t="s">
        <v>10010</v>
      </c>
      <c r="E15303" s="43" t="s">
        <v>31</v>
      </c>
      <c r="F15303" s="43" t="s">
        <v>28</v>
      </c>
      <c r="G15303" s="43">
        <v>44039</v>
      </c>
      <c r="Y15303" s="43" t="str">
        <f t="shared" si="478"/>
        <v>COMP</v>
      </c>
      <c r="AA15303" s="43">
        <f t="shared" si="479"/>
        <v>1663080</v>
      </c>
    </row>
    <row r="15304" spans="1:27" x14ac:dyDescent="0.3">
      <c r="A15304" s="43">
        <v>2416970</v>
      </c>
      <c r="B15304" s="43" t="s">
        <v>10011</v>
      </c>
      <c r="C15304" s="43" t="s">
        <v>191</v>
      </c>
      <c r="E15304" s="43" t="s">
        <v>6263</v>
      </c>
      <c r="F15304" s="43" t="s">
        <v>30</v>
      </c>
      <c r="G15304" s="43">
        <v>85033</v>
      </c>
      <c r="Y15304" s="43" t="str">
        <f t="shared" si="478"/>
        <v/>
      </c>
      <c r="AA15304" s="43" t="e">
        <f t="shared" si="479"/>
        <v>#N/A</v>
      </c>
    </row>
    <row r="15305" spans="1:27" x14ac:dyDescent="0.3">
      <c r="A15305" s="43">
        <v>1948762</v>
      </c>
      <c r="B15305" s="43" t="s">
        <v>3329</v>
      </c>
      <c r="C15305" s="43" t="s">
        <v>193</v>
      </c>
      <c r="E15305" s="43" t="s">
        <v>6263</v>
      </c>
      <c r="F15305" s="43" t="s">
        <v>28</v>
      </c>
      <c r="G15305" s="43">
        <v>44103</v>
      </c>
      <c r="Y15305" s="43" t="str">
        <f t="shared" si="478"/>
        <v/>
      </c>
      <c r="AA15305" s="43" t="e">
        <f t="shared" si="479"/>
        <v>#N/A</v>
      </c>
    </row>
    <row r="15306" spans="1:27" x14ac:dyDescent="0.3">
      <c r="A15306" s="43">
        <v>304826</v>
      </c>
      <c r="B15306" s="43" t="s">
        <v>3329</v>
      </c>
      <c r="C15306" s="43" t="s">
        <v>193</v>
      </c>
      <c r="E15306" s="43" t="s">
        <v>6263</v>
      </c>
      <c r="F15306" s="43" t="s">
        <v>28</v>
      </c>
      <c r="G15306" s="43">
        <v>85031</v>
      </c>
      <c r="Y15306" s="43" t="str">
        <f t="shared" si="478"/>
        <v>COMP</v>
      </c>
      <c r="AA15306" s="43">
        <f t="shared" si="479"/>
        <v>304826</v>
      </c>
    </row>
    <row r="15307" spans="1:27" x14ac:dyDescent="0.3">
      <c r="A15307" s="43">
        <v>2045401</v>
      </c>
      <c r="B15307" s="43" t="s">
        <v>3329</v>
      </c>
      <c r="C15307" s="43" t="s">
        <v>226</v>
      </c>
      <c r="E15307" s="43" t="s">
        <v>6263</v>
      </c>
      <c r="F15307" s="43" t="s">
        <v>30</v>
      </c>
      <c r="G15307" s="43">
        <v>85012</v>
      </c>
      <c r="Y15307" s="43" t="str">
        <f t="shared" si="478"/>
        <v/>
      </c>
      <c r="AA15307" s="43" t="e">
        <f t="shared" si="479"/>
        <v>#N/A</v>
      </c>
    </row>
    <row r="15308" spans="1:27" x14ac:dyDescent="0.3">
      <c r="A15308" s="43">
        <v>2075556</v>
      </c>
      <c r="B15308" s="43" t="s">
        <v>3329</v>
      </c>
      <c r="C15308" s="43" t="s">
        <v>681</v>
      </c>
      <c r="E15308" s="43" t="s">
        <v>6263</v>
      </c>
      <c r="F15308" s="43" t="s">
        <v>30</v>
      </c>
      <c r="G15308" s="43">
        <v>72017</v>
      </c>
      <c r="Y15308" s="43" t="str">
        <f t="shared" si="478"/>
        <v/>
      </c>
      <c r="AA15308" s="43" t="e">
        <f t="shared" si="479"/>
        <v>#N/A</v>
      </c>
    </row>
    <row r="15309" spans="1:27" x14ac:dyDescent="0.3">
      <c r="A15309" s="43">
        <v>2170197</v>
      </c>
      <c r="B15309" s="43" t="s">
        <v>10012</v>
      </c>
      <c r="C15309" s="43" t="s">
        <v>10013</v>
      </c>
      <c r="E15309" s="43" t="s">
        <v>29</v>
      </c>
      <c r="F15309" s="43" t="s">
        <v>28</v>
      </c>
      <c r="G15309" s="43">
        <v>72022</v>
      </c>
      <c r="Y15309" s="43" t="str">
        <f t="shared" si="478"/>
        <v>COMP</v>
      </c>
      <c r="AA15309" s="43">
        <f t="shared" si="479"/>
        <v>2170197</v>
      </c>
    </row>
    <row r="15310" spans="1:27" x14ac:dyDescent="0.3">
      <c r="A15310" s="43">
        <v>2384155</v>
      </c>
      <c r="B15310" s="43" t="s">
        <v>10014</v>
      </c>
      <c r="C15310" s="43" t="s">
        <v>2127</v>
      </c>
      <c r="E15310" s="43" t="s">
        <v>35</v>
      </c>
      <c r="F15310" s="43" t="s">
        <v>30</v>
      </c>
      <c r="G15310" s="43">
        <v>44039</v>
      </c>
      <c r="Y15310" s="43" t="str">
        <f t="shared" si="478"/>
        <v>COMP</v>
      </c>
      <c r="AA15310" s="43">
        <f t="shared" si="479"/>
        <v>2384155</v>
      </c>
    </row>
    <row r="15311" spans="1:27" x14ac:dyDescent="0.3">
      <c r="A15311" s="43">
        <v>341828</v>
      </c>
      <c r="B15311" s="43" t="s">
        <v>10014</v>
      </c>
      <c r="C15311" s="43" t="s">
        <v>346</v>
      </c>
      <c r="E15311" s="43" t="s">
        <v>6263</v>
      </c>
      <c r="F15311" s="43" t="s">
        <v>28</v>
      </c>
      <c r="G15311" s="43">
        <v>44075</v>
      </c>
      <c r="Y15311" s="43" t="str">
        <f t="shared" si="478"/>
        <v/>
      </c>
      <c r="AA15311" s="43" t="e">
        <f t="shared" si="479"/>
        <v>#N/A</v>
      </c>
    </row>
    <row r="15312" spans="1:27" x14ac:dyDescent="0.3">
      <c r="A15312" s="43">
        <v>1885656</v>
      </c>
      <c r="B15312" s="43" t="s">
        <v>565</v>
      </c>
      <c r="C15312" s="43" t="s">
        <v>1885</v>
      </c>
      <c r="E15312" s="43" t="s">
        <v>6263</v>
      </c>
      <c r="F15312" s="43" t="s">
        <v>30</v>
      </c>
      <c r="G15312" s="43">
        <v>49004</v>
      </c>
      <c r="Y15312" s="43" t="str">
        <f t="shared" si="478"/>
        <v/>
      </c>
      <c r="AA15312" s="43" t="e">
        <f t="shared" si="479"/>
        <v>#N/A</v>
      </c>
    </row>
    <row r="15313" spans="1:27" x14ac:dyDescent="0.3">
      <c r="A15313" s="43">
        <v>2358225</v>
      </c>
      <c r="B15313" s="43" t="s">
        <v>565</v>
      </c>
      <c r="C15313" s="43" t="s">
        <v>3707</v>
      </c>
      <c r="E15313" s="43" t="s">
        <v>6263</v>
      </c>
      <c r="F15313" s="43" t="s">
        <v>30</v>
      </c>
      <c r="G15313" s="43">
        <v>49064</v>
      </c>
      <c r="Y15313" s="43" t="str">
        <f t="shared" si="478"/>
        <v/>
      </c>
      <c r="AA15313" s="43" t="e">
        <f t="shared" si="479"/>
        <v>#N/A</v>
      </c>
    </row>
    <row r="15314" spans="1:27" x14ac:dyDescent="0.3">
      <c r="A15314" s="43">
        <v>2292897</v>
      </c>
      <c r="B15314" s="43" t="s">
        <v>565</v>
      </c>
      <c r="C15314" s="43" t="s">
        <v>425</v>
      </c>
      <c r="E15314" s="43" t="s">
        <v>6263</v>
      </c>
      <c r="F15314" s="43" t="s">
        <v>28</v>
      </c>
      <c r="G15314" s="43">
        <v>49004</v>
      </c>
      <c r="Y15314" s="43" t="str">
        <f t="shared" si="478"/>
        <v/>
      </c>
      <c r="AA15314" s="43" t="e">
        <f t="shared" si="479"/>
        <v>#N/A</v>
      </c>
    </row>
    <row r="15315" spans="1:27" x14ac:dyDescent="0.3">
      <c r="A15315" s="43">
        <v>1882154</v>
      </c>
      <c r="B15315" s="43" t="s">
        <v>565</v>
      </c>
      <c r="C15315" s="43" t="s">
        <v>10015</v>
      </c>
      <c r="E15315" s="43" t="s">
        <v>35</v>
      </c>
      <c r="F15315" s="43" t="s">
        <v>28</v>
      </c>
      <c r="G15315" s="43">
        <v>53062</v>
      </c>
      <c r="Y15315" s="43" t="str">
        <f t="shared" si="478"/>
        <v>COMP</v>
      </c>
      <c r="AA15315" s="43">
        <f t="shared" si="479"/>
        <v>1882154</v>
      </c>
    </row>
    <row r="15316" spans="1:27" x14ac:dyDescent="0.3">
      <c r="A15316" s="43">
        <v>2369860</v>
      </c>
      <c r="B15316" s="43" t="s">
        <v>565</v>
      </c>
      <c r="C15316" s="43" t="s">
        <v>390</v>
      </c>
      <c r="E15316" s="43" t="s">
        <v>6263</v>
      </c>
      <c r="F15316" s="43" t="s">
        <v>30</v>
      </c>
      <c r="G15316" s="43">
        <v>72017</v>
      </c>
      <c r="Y15316" s="43" t="str">
        <f t="shared" si="478"/>
        <v/>
      </c>
      <c r="AA15316" s="43" t="e">
        <f t="shared" si="479"/>
        <v>#N/A</v>
      </c>
    </row>
    <row r="15317" spans="1:27" x14ac:dyDescent="0.3">
      <c r="A15317" s="43">
        <v>1469791</v>
      </c>
      <c r="B15317" s="43" t="s">
        <v>565</v>
      </c>
      <c r="C15317" s="43" t="s">
        <v>274</v>
      </c>
      <c r="E15317" s="43" t="s">
        <v>6263</v>
      </c>
      <c r="F15317" s="43" t="s">
        <v>28</v>
      </c>
      <c r="G15317" s="43">
        <v>44012</v>
      </c>
      <c r="Y15317" s="43" t="str">
        <f t="shared" si="478"/>
        <v/>
      </c>
      <c r="AA15317" s="43" t="e">
        <f t="shared" si="479"/>
        <v>#N/A</v>
      </c>
    </row>
    <row r="15318" spans="1:27" x14ac:dyDescent="0.3">
      <c r="A15318" s="43">
        <v>2304399</v>
      </c>
      <c r="B15318" s="43" t="s">
        <v>565</v>
      </c>
      <c r="C15318" s="43" t="s">
        <v>467</v>
      </c>
      <c r="E15318" s="43" t="s">
        <v>31</v>
      </c>
      <c r="F15318" s="43" t="s">
        <v>30</v>
      </c>
      <c r="G15318" s="43">
        <v>44074</v>
      </c>
      <c r="Y15318" s="43" t="str">
        <f t="shared" si="478"/>
        <v/>
      </c>
      <c r="AA15318" s="43" t="e">
        <f t="shared" si="479"/>
        <v>#N/A</v>
      </c>
    </row>
    <row r="15319" spans="1:27" x14ac:dyDescent="0.3">
      <c r="A15319" s="43">
        <v>2070839</v>
      </c>
      <c r="B15319" s="43" t="s">
        <v>565</v>
      </c>
      <c r="C15319" s="43" t="s">
        <v>1730</v>
      </c>
      <c r="E15319" s="43" t="s">
        <v>6263</v>
      </c>
      <c r="F15319" s="43" t="s">
        <v>30</v>
      </c>
      <c r="G15319" s="43">
        <v>72072</v>
      </c>
      <c r="Y15319" s="43" t="str">
        <f t="shared" si="478"/>
        <v/>
      </c>
      <c r="AA15319" s="43" t="e">
        <f t="shared" si="479"/>
        <v>#N/A</v>
      </c>
    </row>
    <row r="15320" spans="1:27" x14ac:dyDescent="0.3">
      <c r="A15320" s="43">
        <v>2150540</v>
      </c>
      <c r="B15320" s="43" t="s">
        <v>565</v>
      </c>
      <c r="C15320" s="43" t="s">
        <v>530</v>
      </c>
      <c r="E15320" s="43" t="s">
        <v>6263</v>
      </c>
      <c r="F15320" s="43" t="s">
        <v>30</v>
      </c>
      <c r="G15320" s="43">
        <v>72029</v>
      </c>
      <c r="Y15320" s="43" t="str">
        <f t="shared" si="478"/>
        <v/>
      </c>
      <c r="AA15320" s="43" t="e">
        <f t="shared" si="479"/>
        <v>#N/A</v>
      </c>
    </row>
    <row r="15321" spans="1:27" x14ac:dyDescent="0.3">
      <c r="A15321" s="43">
        <v>2378892</v>
      </c>
      <c r="B15321" s="43" t="s">
        <v>565</v>
      </c>
      <c r="C15321" s="43" t="s">
        <v>305</v>
      </c>
      <c r="E15321" s="43" t="s">
        <v>29</v>
      </c>
      <c r="F15321" s="43" t="s">
        <v>28</v>
      </c>
      <c r="G15321" s="43">
        <v>44071</v>
      </c>
      <c r="Y15321" s="43" t="str">
        <f t="shared" si="478"/>
        <v/>
      </c>
      <c r="AA15321" s="43" t="e">
        <f t="shared" si="479"/>
        <v>#N/A</v>
      </c>
    </row>
    <row r="15322" spans="1:27" x14ac:dyDescent="0.3">
      <c r="A15322" s="43">
        <v>2077558</v>
      </c>
      <c r="B15322" s="43" t="s">
        <v>565</v>
      </c>
      <c r="C15322" s="43" t="s">
        <v>301</v>
      </c>
      <c r="E15322" s="43" t="s">
        <v>34</v>
      </c>
      <c r="F15322" s="43" t="s">
        <v>28</v>
      </c>
      <c r="G15322" s="43">
        <v>72041</v>
      </c>
      <c r="Y15322" s="43" t="str">
        <f t="shared" si="478"/>
        <v>COMP</v>
      </c>
      <c r="AA15322" s="43">
        <f t="shared" si="479"/>
        <v>2077558</v>
      </c>
    </row>
    <row r="15323" spans="1:27" x14ac:dyDescent="0.3">
      <c r="A15323" s="43">
        <v>1662638</v>
      </c>
      <c r="B15323" s="43" t="s">
        <v>565</v>
      </c>
      <c r="C15323" s="43" t="s">
        <v>377</v>
      </c>
      <c r="E15323" s="43" t="s">
        <v>6263</v>
      </c>
      <c r="F15323" s="43" t="s">
        <v>30</v>
      </c>
      <c r="G15323" s="43">
        <v>85076</v>
      </c>
      <c r="Y15323" s="43" t="str">
        <f t="shared" si="478"/>
        <v>COMP</v>
      </c>
      <c r="AA15323" s="43">
        <f t="shared" si="479"/>
        <v>1662638</v>
      </c>
    </row>
    <row r="15324" spans="1:27" x14ac:dyDescent="0.3">
      <c r="A15324" s="43">
        <v>2394469</v>
      </c>
      <c r="B15324" s="43" t="s">
        <v>3330</v>
      </c>
      <c r="C15324" s="43" t="s">
        <v>1428</v>
      </c>
      <c r="E15324" s="43" t="s">
        <v>29</v>
      </c>
      <c r="F15324" s="43" t="s">
        <v>30</v>
      </c>
      <c r="G15324" s="43">
        <v>44024</v>
      </c>
      <c r="Y15324" s="43" t="str">
        <f t="shared" si="478"/>
        <v>COMP</v>
      </c>
      <c r="AA15324" s="43">
        <f t="shared" si="479"/>
        <v>2394469</v>
      </c>
    </row>
    <row r="15325" spans="1:27" x14ac:dyDescent="0.3">
      <c r="A15325" s="43">
        <v>2343556</v>
      </c>
      <c r="B15325" s="43" t="s">
        <v>10016</v>
      </c>
      <c r="C15325" s="43" t="s">
        <v>484</v>
      </c>
      <c r="E15325" s="43" t="s">
        <v>6263</v>
      </c>
      <c r="F15325" s="43" t="s">
        <v>28</v>
      </c>
      <c r="G15325" s="43">
        <v>85053</v>
      </c>
      <c r="Y15325" s="43" t="str">
        <f t="shared" si="478"/>
        <v>COMP</v>
      </c>
      <c r="AA15325" s="43">
        <f t="shared" si="479"/>
        <v>2343556</v>
      </c>
    </row>
    <row r="15326" spans="1:27" x14ac:dyDescent="0.3">
      <c r="A15326" s="43">
        <v>2181072</v>
      </c>
      <c r="B15326" s="43" t="s">
        <v>10016</v>
      </c>
      <c r="C15326" s="43" t="s">
        <v>462</v>
      </c>
      <c r="E15326" s="43" t="s">
        <v>29</v>
      </c>
      <c r="F15326" s="43" t="s">
        <v>30</v>
      </c>
      <c r="G15326" s="43">
        <v>85004</v>
      </c>
      <c r="Y15326" s="43" t="str">
        <f t="shared" si="478"/>
        <v>COMP</v>
      </c>
      <c r="AA15326" s="43">
        <f t="shared" si="479"/>
        <v>2181072</v>
      </c>
    </row>
    <row r="15327" spans="1:27" x14ac:dyDescent="0.3">
      <c r="A15327" s="43">
        <v>2231125</v>
      </c>
      <c r="B15327" s="43" t="s">
        <v>10017</v>
      </c>
      <c r="C15327" s="43" t="s">
        <v>475</v>
      </c>
      <c r="E15327" s="43" t="s">
        <v>6263</v>
      </c>
      <c r="F15327" s="43" t="s">
        <v>28</v>
      </c>
      <c r="G15327" s="43">
        <v>49004</v>
      </c>
      <c r="Y15327" s="43" t="str">
        <f t="shared" si="478"/>
        <v>COMP</v>
      </c>
      <c r="AA15327" s="43">
        <f t="shared" si="479"/>
        <v>2231125</v>
      </c>
    </row>
    <row r="15328" spans="1:27" x14ac:dyDescent="0.3">
      <c r="A15328" s="43">
        <v>2185259</v>
      </c>
      <c r="B15328" s="43" t="s">
        <v>10018</v>
      </c>
      <c r="C15328" s="43" t="s">
        <v>508</v>
      </c>
      <c r="E15328" s="43" t="s">
        <v>6263</v>
      </c>
      <c r="F15328" s="43" t="s">
        <v>28</v>
      </c>
      <c r="G15328" s="43">
        <v>72053</v>
      </c>
      <c r="Y15328" s="43" t="str">
        <f t="shared" si="478"/>
        <v>COMP</v>
      </c>
      <c r="AA15328" s="43">
        <f t="shared" si="479"/>
        <v>2185259</v>
      </c>
    </row>
    <row r="15329" spans="1:27" x14ac:dyDescent="0.3">
      <c r="A15329" s="43">
        <v>2228457</v>
      </c>
      <c r="B15329" s="43" t="s">
        <v>3334</v>
      </c>
      <c r="C15329" s="43" t="s">
        <v>659</v>
      </c>
      <c r="E15329" s="43" t="s">
        <v>6263</v>
      </c>
      <c r="F15329" s="43" t="s">
        <v>28</v>
      </c>
      <c r="G15329" s="43">
        <v>44049</v>
      </c>
      <c r="Y15329" s="43" t="str">
        <f t="shared" si="478"/>
        <v>COMP</v>
      </c>
      <c r="AA15329" s="43">
        <f t="shared" si="479"/>
        <v>2228457</v>
      </c>
    </row>
    <row r="15330" spans="1:27" x14ac:dyDescent="0.3">
      <c r="A15330" s="43">
        <v>2091225</v>
      </c>
      <c r="B15330" s="43" t="s">
        <v>10019</v>
      </c>
      <c r="C15330" s="43" t="s">
        <v>2942</v>
      </c>
      <c r="E15330" s="43" t="s">
        <v>6263</v>
      </c>
      <c r="F15330" s="43" t="s">
        <v>28</v>
      </c>
      <c r="G15330" s="43">
        <v>85012</v>
      </c>
      <c r="Y15330" s="43" t="str">
        <f t="shared" si="478"/>
        <v/>
      </c>
      <c r="AA15330" s="43" t="e">
        <f t="shared" si="479"/>
        <v>#N/A</v>
      </c>
    </row>
    <row r="15331" spans="1:27" x14ac:dyDescent="0.3">
      <c r="A15331" s="43">
        <v>1658463</v>
      </c>
      <c r="B15331" s="43" t="s">
        <v>10020</v>
      </c>
      <c r="C15331" s="43" t="s">
        <v>1885</v>
      </c>
      <c r="E15331" s="43" t="s">
        <v>6263</v>
      </c>
      <c r="F15331" s="43" t="s">
        <v>30</v>
      </c>
      <c r="G15331" s="43">
        <v>53061</v>
      </c>
      <c r="Y15331" s="43" t="str">
        <f t="shared" si="478"/>
        <v/>
      </c>
      <c r="AA15331" s="43" t="e">
        <f t="shared" si="479"/>
        <v>#N/A</v>
      </c>
    </row>
    <row r="15332" spans="1:27" x14ac:dyDescent="0.3">
      <c r="A15332" s="43">
        <v>2252361</v>
      </c>
      <c r="B15332" s="43" t="s">
        <v>10021</v>
      </c>
      <c r="C15332" s="43" t="s">
        <v>221</v>
      </c>
      <c r="E15332" s="43" t="s">
        <v>6263</v>
      </c>
      <c r="F15332" s="43" t="s">
        <v>28</v>
      </c>
      <c r="G15332" s="43">
        <v>72064</v>
      </c>
      <c r="Y15332" s="43" t="str">
        <f t="shared" si="478"/>
        <v/>
      </c>
      <c r="AA15332" s="43" t="e">
        <f t="shared" si="479"/>
        <v>#N/A</v>
      </c>
    </row>
    <row r="15333" spans="1:27" x14ac:dyDescent="0.3">
      <c r="A15333" s="43">
        <v>2178516</v>
      </c>
      <c r="B15333" s="43" t="s">
        <v>3336</v>
      </c>
      <c r="C15333" s="43" t="s">
        <v>412</v>
      </c>
      <c r="E15333" s="43" t="s">
        <v>6263</v>
      </c>
      <c r="F15333" s="43" t="s">
        <v>28</v>
      </c>
      <c r="G15333" s="43">
        <v>44074</v>
      </c>
      <c r="Y15333" s="43" t="str">
        <f t="shared" si="478"/>
        <v/>
      </c>
      <c r="AA15333" s="43" t="e">
        <f t="shared" si="479"/>
        <v>#N/A</v>
      </c>
    </row>
    <row r="15334" spans="1:27" x14ac:dyDescent="0.3">
      <c r="A15334" s="43">
        <v>1053893</v>
      </c>
      <c r="B15334" s="43" t="s">
        <v>3336</v>
      </c>
      <c r="C15334" s="43" t="s">
        <v>617</v>
      </c>
      <c r="E15334" s="43" t="s">
        <v>6263</v>
      </c>
      <c r="F15334" s="43" t="s">
        <v>30</v>
      </c>
      <c r="G15334" s="43">
        <v>85053</v>
      </c>
      <c r="Y15334" s="43" t="str">
        <f t="shared" si="478"/>
        <v/>
      </c>
      <c r="AA15334" s="43" t="e">
        <f t="shared" si="479"/>
        <v>#N/A</v>
      </c>
    </row>
    <row r="15335" spans="1:27" x14ac:dyDescent="0.3">
      <c r="A15335" s="43">
        <v>1791689</v>
      </c>
      <c r="B15335" s="43" t="s">
        <v>3336</v>
      </c>
      <c r="C15335" s="43" t="s">
        <v>480</v>
      </c>
      <c r="E15335" s="43" t="s">
        <v>35</v>
      </c>
      <c r="F15335" s="43" t="s">
        <v>30</v>
      </c>
      <c r="G15335" s="43">
        <v>85031</v>
      </c>
      <c r="Y15335" s="43" t="str">
        <f t="shared" si="478"/>
        <v>COMP</v>
      </c>
      <c r="AA15335" s="43">
        <f t="shared" si="479"/>
        <v>1791689</v>
      </c>
    </row>
    <row r="15336" spans="1:27" x14ac:dyDescent="0.3">
      <c r="A15336" s="43">
        <v>1156769</v>
      </c>
      <c r="B15336" s="43" t="s">
        <v>3336</v>
      </c>
      <c r="C15336" s="43" t="s">
        <v>937</v>
      </c>
      <c r="E15336" s="43" t="s">
        <v>6263</v>
      </c>
      <c r="F15336" s="43" t="s">
        <v>28</v>
      </c>
      <c r="G15336" s="43">
        <v>49039</v>
      </c>
      <c r="Y15336" s="43" t="str">
        <f t="shared" si="478"/>
        <v/>
      </c>
      <c r="AA15336" s="43" t="e">
        <f t="shared" si="479"/>
        <v>#N/A</v>
      </c>
    </row>
    <row r="15337" spans="1:27" x14ac:dyDescent="0.3">
      <c r="A15337" s="43">
        <v>1965191</v>
      </c>
      <c r="B15337" s="43" t="s">
        <v>3336</v>
      </c>
      <c r="C15337" s="43" t="s">
        <v>210</v>
      </c>
      <c r="E15337" s="43" t="s">
        <v>6263</v>
      </c>
      <c r="F15337" s="43" t="s">
        <v>30</v>
      </c>
      <c r="G15337" s="43">
        <v>85012</v>
      </c>
      <c r="Y15337" s="43" t="str">
        <f t="shared" si="478"/>
        <v/>
      </c>
      <c r="AA15337" s="43" t="e">
        <f t="shared" si="479"/>
        <v>#N/A</v>
      </c>
    </row>
    <row r="15338" spans="1:27" x14ac:dyDescent="0.3">
      <c r="A15338" s="43">
        <v>1306707</v>
      </c>
      <c r="B15338" s="43" t="s">
        <v>3336</v>
      </c>
      <c r="C15338" s="43" t="s">
        <v>375</v>
      </c>
      <c r="E15338" s="43" t="s">
        <v>6263</v>
      </c>
      <c r="F15338" s="43" t="s">
        <v>28</v>
      </c>
      <c r="G15338" s="43">
        <v>72041</v>
      </c>
      <c r="Y15338" s="43" t="str">
        <f t="shared" si="478"/>
        <v/>
      </c>
      <c r="AA15338" s="43" t="e">
        <f t="shared" si="479"/>
        <v>#N/A</v>
      </c>
    </row>
    <row r="15339" spans="1:27" x14ac:dyDescent="0.3">
      <c r="A15339" s="43">
        <v>1575117</v>
      </c>
      <c r="B15339" s="43" t="s">
        <v>3336</v>
      </c>
      <c r="C15339" s="43" t="s">
        <v>268</v>
      </c>
      <c r="E15339" s="43" t="s">
        <v>6263</v>
      </c>
      <c r="F15339" s="43" t="s">
        <v>30</v>
      </c>
      <c r="G15339" s="43">
        <v>44084</v>
      </c>
      <c r="Y15339" s="43" t="str">
        <f t="shared" si="478"/>
        <v/>
      </c>
      <c r="AA15339" s="43" t="e">
        <f t="shared" si="479"/>
        <v>#N/A</v>
      </c>
    </row>
    <row r="15340" spans="1:27" x14ac:dyDescent="0.3">
      <c r="A15340" s="43">
        <v>1466510</v>
      </c>
      <c r="B15340" s="43" t="s">
        <v>3336</v>
      </c>
      <c r="C15340" s="43" t="s">
        <v>268</v>
      </c>
      <c r="E15340" s="43" t="s">
        <v>6263</v>
      </c>
      <c r="F15340" s="43" t="s">
        <v>30</v>
      </c>
      <c r="G15340" s="43">
        <v>44073</v>
      </c>
      <c r="Y15340" s="43" t="str">
        <f t="shared" si="478"/>
        <v/>
      </c>
      <c r="AA15340" s="43" t="e">
        <f t="shared" si="479"/>
        <v>#N/A</v>
      </c>
    </row>
    <row r="15341" spans="1:27" x14ac:dyDescent="0.3">
      <c r="A15341" s="43">
        <v>1867828</v>
      </c>
      <c r="B15341" s="43" t="s">
        <v>3336</v>
      </c>
      <c r="C15341" s="43" t="s">
        <v>244</v>
      </c>
      <c r="E15341" s="43" t="s">
        <v>6263</v>
      </c>
      <c r="F15341" s="43" t="s">
        <v>28</v>
      </c>
      <c r="G15341" s="43">
        <v>85067</v>
      </c>
      <c r="Y15341" s="43" t="str">
        <f t="shared" si="478"/>
        <v/>
      </c>
      <c r="AA15341" s="43" t="e">
        <f t="shared" si="479"/>
        <v>#N/A</v>
      </c>
    </row>
    <row r="15342" spans="1:27" x14ac:dyDescent="0.3">
      <c r="A15342" s="43">
        <v>217734</v>
      </c>
      <c r="B15342" s="43" t="s">
        <v>3336</v>
      </c>
      <c r="C15342" s="43" t="s">
        <v>674</v>
      </c>
      <c r="E15342" s="43" t="s">
        <v>6263</v>
      </c>
      <c r="F15342" s="43" t="s">
        <v>28</v>
      </c>
      <c r="G15342" s="43">
        <v>49064</v>
      </c>
      <c r="Y15342" s="43" t="str">
        <f t="shared" si="478"/>
        <v/>
      </c>
      <c r="AA15342" s="43" t="e">
        <f t="shared" si="479"/>
        <v>#N/A</v>
      </c>
    </row>
    <row r="15343" spans="1:27" x14ac:dyDescent="0.3">
      <c r="A15343" s="43">
        <v>2176364</v>
      </c>
      <c r="B15343" s="43" t="s">
        <v>3336</v>
      </c>
      <c r="C15343" s="43" t="s">
        <v>557</v>
      </c>
      <c r="E15343" s="43" t="s">
        <v>6263</v>
      </c>
      <c r="F15343" s="43" t="s">
        <v>30</v>
      </c>
      <c r="G15343" s="43">
        <v>85053</v>
      </c>
      <c r="Y15343" s="43" t="str">
        <f t="shared" si="478"/>
        <v/>
      </c>
      <c r="AA15343" s="43" t="e">
        <f t="shared" si="479"/>
        <v>#N/A</v>
      </c>
    </row>
    <row r="15344" spans="1:27" x14ac:dyDescent="0.3">
      <c r="A15344" s="43">
        <v>344622</v>
      </c>
      <c r="B15344" s="43" t="s">
        <v>3336</v>
      </c>
      <c r="C15344" s="43" t="s">
        <v>397</v>
      </c>
      <c r="E15344" s="43" t="s">
        <v>6263</v>
      </c>
      <c r="F15344" s="43" t="s">
        <v>28</v>
      </c>
      <c r="G15344" s="43">
        <v>85017</v>
      </c>
      <c r="Y15344" s="43" t="str">
        <f t="shared" si="478"/>
        <v/>
      </c>
      <c r="AA15344" s="43" t="e">
        <f t="shared" si="479"/>
        <v>#N/A</v>
      </c>
    </row>
    <row r="15345" spans="1:27" x14ac:dyDescent="0.3">
      <c r="A15345" s="43">
        <v>1770339</v>
      </c>
      <c r="B15345" s="43" t="s">
        <v>3336</v>
      </c>
      <c r="C15345" s="43" t="s">
        <v>397</v>
      </c>
      <c r="E15345" s="43" t="s">
        <v>6263</v>
      </c>
      <c r="F15345" s="43" t="s">
        <v>28</v>
      </c>
      <c r="G15345" s="43">
        <v>49006</v>
      </c>
      <c r="Y15345" s="43" t="str">
        <f t="shared" si="478"/>
        <v>COMP</v>
      </c>
      <c r="AA15345" s="43">
        <f t="shared" si="479"/>
        <v>1770339</v>
      </c>
    </row>
    <row r="15346" spans="1:27" x14ac:dyDescent="0.3">
      <c r="A15346" s="43">
        <v>1652748</v>
      </c>
      <c r="B15346" s="43" t="s">
        <v>3336</v>
      </c>
      <c r="C15346" s="43" t="s">
        <v>397</v>
      </c>
      <c r="E15346" s="43" t="s">
        <v>6263</v>
      </c>
      <c r="F15346" s="43" t="s">
        <v>28</v>
      </c>
      <c r="G15346" s="43">
        <v>44015</v>
      </c>
      <c r="Y15346" s="43" t="str">
        <f t="shared" si="478"/>
        <v/>
      </c>
      <c r="AA15346" s="43" t="e">
        <f t="shared" si="479"/>
        <v>#N/A</v>
      </c>
    </row>
    <row r="15347" spans="1:27" x14ac:dyDescent="0.3">
      <c r="A15347" s="43">
        <v>1018291</v>
      </c>
      <c r="B15347" s="43" t="s">
        <v>3336</v>
      </c>
      <c r="C15347" s="43" t="s">
        <v>936</v>
      </c>
      <c r="E15347" s="43" t="s">
        <v>29</v>
      </c>
      <c r="F15347" s="43" t="s">
        <v>30</v>
      </c>
      <c r="G15347" s="43">
        <v>53057</v>
      </c>
      <c r="Y15347" s="43" t="str">
        <f t="shared" si="478"/>
        <v/>
      </c>
      <c r="AA15347" s="43" t="e">
        <f t="shared" si="479"/>
        <v>#N/A</v>
      </c>
    </row>
    <row r="15348" spans="1:27" x14ac:dyDescent="0.3">
      <c r="A15348" s="43">
        <v>510070</v>
      </c>
      <c r="B15348" s="43" t="s">
        <v>3336</v>
      </c>
      <c r="C15348" s="43" t="s">
        <v>1673</v>
      </c>
      <c r="E15348" s="43" t="s">
        <v>6263</v>
      </c>
      <c r="F15348" s="43" t="s">
        <v>28</v>
      </c>
      <c r="G15348" s="43">
        <v>44094</v>
      </c>
      <c r="Y15348" s="43" t="str">
        <f t="shared" si="478"/>
        <v/>
      </c>
      <c r="AA15348" s="43" t="e">
        <f t="shared" si="479"/>
        <v>#N/A</v>
      </c>
    </row>
    <row r="15349" spans="1:27" x14ac:dyDescent="0.3">
      <c r="A15349" s="43">
        <v>2197274</v>
      </c>
      <c r="B15349" s="43" t="s">
        <v>3336</v>
      </c>
      <c r="C15349" s="43" t="s">
        <v>795</v>
      </c>
      <c r="E15349" s="43" t="s">
        <v>6263</v>
      </c>
      <c r="F15349" s="43" t="s">
        <v>30</v>
      </c>
      <c r="G15349" s="43">
        <v>49037</v>
      </c>
      <c r="Y15349" s="43" t="str">
        <f t="shared" si="478"/>
        <v/>
      </c>
      <c r="AA15349" s="43" t="e">
        <f t="shared" si="479"/>
        <v>#N/A</v>
      </c>
    </row>
    <row r="15350" spans="1:27" x14ac:dyDescent="0.3">
      <c r="A15350" s="43">
        <v>1064541</v>
      </c>
      <c r="B15350" s="43" t="s">
        <v>3336</v>
      </c>
      <c r="C15350" s="43" t="s">
        <v>446</v>
      </c>
      <c r="E15350" s="43" t="s">
        <v>6263</v>
      </c>
      <c r="F15350" s="43" t="s">
        <v>28</v>
      </c>
      <c r="G15350" s="43">
        <v>85017</v>
      </c>
      <c r="Y15350" s="43" t="str">
        <f t="shared" si="478"/>
        <v>COMP</v>
      </c>
      <c r="AA15350" s="43">
        <f t="shared" si="479"/>
        <v>1064541</v>
      </c>
    </row>
    <row r="15351" spans="1:27" x14ac:dyDescent="0.3">
      <c r="A15351" s="43">
        <v>531701</v>
      </c>
      <c r="B15351" s="43" t="s">
        <v>3336</v>
      </c>
      <c r="C15351" s="43" t="s">
        <v>10022</v>
      </c>
      <c r="E15351" s="43" t="s">
        <v>6263</v>
      </c>
      <c r="F15351" s="43" t="s">
        <v>28</v>
      </c>
      <c r="G15351" s="43">
        <v>49001</v>
      </c>
      <c r="Y15351" s="43" t="str">
        <f t="shared" si="478"/>
        <v/>
      </c>
      <c r="AA15351" s="43" t="e">
        <f t="shared" si="479"/>
        <v>#N/A</v>
      </c>
    </row>
    <row r="15352" spans="1:27" x14ac:dyDescent="0.3">
      <c r="A15352" s="43">
        <v>2080659</v>
      </c>
      <c r="B15352" s="43" t="s">
        <v>3336</v>
      </c>
      <c r="C15352" s="43" t="s">
        <v>1048</v>
      </c>
      <c r="E15352" s="43" t="s">
        <v>6263</v>
      </c>
      <c r="F15352" s="43" t="s">
        <v>30</v>
      </c>
      <c r="G15352" s="43">
        <v>49064</v>
      </c>
      <c r="Y15352" s="43" t="str">
        <f t="shared" si="478"/>
        <v/>
      </c>
      <c r="AA15352" s="43" t="e">
        <f t="shared" si="479"/>
        <v>#N/A</v>
      </c>
    </row>
    <row r="15353" spans="1:27" x14ac:dyDescent="0.3">
      <c r="A15353" s="43">
        <v>1026178</v>
      </c>
      <c r="B15353" s="43" t="s">
        <v>3336</v>
      </c>
      <c r="C15353" s="43" t="s">
        <v>2316</v>
      </c>
      <c r="E15353" s="43" t="s">
        <v>6263</v>
      </c>
      <c r="F15353" s="43" t="s">
        <v>28</v>
      </c>
      <c r="G15353" s="43">
        <v>49026</v>
      </c>
      <c r="Y15353" s="43" t="str">
        <f t="shared" si="478"/>
        <v/>
      </c>
      <c r="AA15353" s="43" t="e">
        <f t="shared" si="479"/>
        <v>#N/A</v>
      </c>
    </row>
    <row r="15354" spans="1:27" x14ac:dyDescent="0.3">
      <c r="A15354" s="43">
        <v>2224536</v>
      </c>
      <c r="B15354" s="43" t="s">
        <v>3336</v>
      </c>
      <c r="C15354" s="43" t="s">
        <v>612</v>
      </c>
      <c r="E15354" s="43" t="s">
        <v>35</v>
      </c>
      <c r="F15354" s="43" t="s">
        <v>28</v>
      </c>
      <c r="G15354" s="43">
        <v>85023</v>
      </c>
      <c r="Y15354" s="43" t="str">
        <f t="shared" si="478"/>
        <v>COMP</v>
      </c>
      <c r="AA15354" s="43">
        <f t="shared" si="479"/>
        <v>2224536</v>
      </c>
    </row>
    <row r="15355" spans="1:27" x14ac:dyDescent="0.3">
      <c r="A15355" s="43">
        <v>1336098</v>
      </c>
      <c r="B15355" s="43" t="s">
        <v>3336</v>
      </c>
      <c r="C15355" s="43" t="s">
        <v>3201</v>
      </c>
      <c r="E15355" s="43" t="s">
        <v>34</v>
      </c>
      <c r="F15355" s="43" t="s">
        <v>28</v>
      </c>
      <c r="G15355" s="43">
        <v>49064</v>
      </c>
      <c r="Y15355" s="43" t="str">
        <f t="shared" si="478"/>
        <v>COMP</v>
      </c>
      <c r="AA15355" s="43">
        <f t="shared" si="479"/>
        <v>1336098</v>
      </c>
    </row>
    <row r="15356" spans="1:27" x14ac:dyDescent="0.3">
      <c r="A15356" s="43">
        <v>2173140</v>
      </c>
      <c r="B15356" s="43" t="s">
        <v>3336</v>
      </c>
      <c r="C15356" s="43" t="s">
        <v>1157</v>
      </c>
      <c r="E15356" s="43" t="s">
        <v>34</v>
      </c>
      <c r="F15356" s="43" t="s">
        <v>28</v>
      </c>
      <c r="G15356" s="43">
        <v>85067</v>
      </c>
      <c r="Y15356" s="43" t="str">
        <f t="shared" si="478"/>
        <v/>
      </c>
      <c r="AA15356" s="43" t="e">
        <f t="shared" si="479"/>
        <v>#N/A</v>
      </c>
    </row>
    <row r="15357" spans="1:27" x14ac:dyDescent="0.3">
      <c r="A15357" s="43">
        <v>1284896</v>
      </c>
      <c r="B15357" s="43" t="s">
        <v>3336</v>
      </c>
      <c r="C15357" s="43" t="s">
        <v>870</v>
      </c>
      <c r="E15357" s="43" t="s">
        <v>6263</v>
      </c>
      <c r="F15357" s="43" t="s">
        <v>28</v>
      </c>
      <c r="G15357" s="43">
        <v>49057</v>
      </c>
      <c r="Y15357" s="43" t="str">
        <f t="shared" si="478"/>
        <v>COMP</v>
      </c>
      <c r="AA15357" s="43">
        <f t="shared" si="479"/>
        <v>1284896</v>
      </c>
    </row>
    <row r="15358" spans="1:27" x14ac:dyDescent="0.3">
      <c r="A15358" s="43">
        <v>634434</v>
      </c>
      <c r="B15358" s="43" t="s">
        <v>3336</v>
      </c>
      <c r="C15358" s="43" t="s">
        <v>508</v>
      </c>
      <c r="E15358" s="43" t="s">
        <v>6263</v>
      </c>
      <c r="F15358" s="43" t="s">
        <v>28</v>
      </c>
      <c r="G15358" s="43">
        <v>44073</v>
      </c>
      <c r="Y15358" s="43" t="str">
        <f t="shared" si="478"/>
        <v/>
      </c>
      <c r="AA15358" s="43" t="e">
        <f t="shared" si="479"/>
        <v>#N/A</v>
      </c>
    </row>
    <row r="15359" spans="1:27" x14ac:dyDescent="0.3">
      <c r="A15359" s="43">
        <v>1392591</v>
      </c>
      <c r="B15359" s="43" t="s">
        <v>3336</v>
      </c>
      <c r="C15359" s="43" t="s">
        <v>400</v>
      </c>
      <c r="E15359" s="43" t="s">
        <v>6263</v>
      </c>
      <c r="F15359" s="43" t="s">
        <v>30</v>
      </c>
      <c r="G15359" s="43">
        <v>53061</v>
      </c>
      <c r="Y15359" s="43" t="str">
        <f t="shared" si="478"/>
        <v/>
      </c>
      <c r="AA15359" s="43" t="e">
        <f t="shared" si="479"/>
        <v>#N/A</v>
      </c>
    </row>
    <row r="15360" spans="1:27" x14ac:dyDescent="0.3">
      <c r="A15360" s="43">
        <v>960619</v>
      </c>
      <c r="B15360" s="43" t="s">
        <v>3336</v>
      </c>
      <c r="C15360" s="43" t="s">
        <v>469</v>
      </c>
      <c r="E15360" s="43" t="s">
        <v>6263</v>
      </c>
      <c r="F15360" s="43" t="s">
        <v>28</v>
      </c>
      <c r="G15360" s="43">
        <v>44075</v>
      </c>
      <c r="Y15360" s="43" t="str">
        <f t="shared" si="478"/>
        <v/>
      </c>
      <c r="AA15360" s="43" t="e">
        <f t="shared" si="479"/>
        <v>#N/A</v>
      </c>
    </row>
    <row r="15361" spans="1:27" x14ac:dyDescent="0.3">
      <c r="A15361" s="43">
        <v>2173057</v>
      </c>
      <c r="B15361" s="43" t="s">
        <v>3336</v>
      </c>
      <c r="C15361" s="43" t="s">
        <v>202</v>
      </c>
      <c r="E15361" s="43" t="s">
        <v>6263</v>
      </c>
      <c r="F15361" s="43" t="s">
        <v>28</v>
      </c>
      <c r="G15361" s="43">
        <v>44015</v>
      </c>
      <c r="Y15361" s="43" t="str">
        <f t="shared" si="478"/>
        <v/>
      </c>
      <c r="AA15361" s="43" t="e">
        <f t="shared" si="479"/>
        <v>#N/A</v>
      </c>
    </row>
    <row r="15362" spans="1:27" x14ac:dyDescent="0.3">
      <c r="A15362" s="43">
        <v>1833584</v>
      </c>
      <c r="B15362" s="43" t="s">
        <v>10023</v>
      </c>
      <c r="C15362" s="43" t="s">
        <v>210</v>
      </c>
      <c r="E15362" s="43" t="s">
        <v>6263</v>
      </c>
      <c r="F15362" s="43" t="s">
        <v>30</v>
      </c>
      <c r="G15362" s="43">
        <v>44108</v>
      </c>
      <c r="Y15362" s="43" t="str">
        <f t="shared" ref="Y15362:Y15425" si="480">IF(ISERROR(AA15362)=FALSE,"COMP","")</f>
        <v/>
      </c>
      <c r="AA15362" s="43" t="e">
        <f t="shared" si="479"/>
        <v>#N/A</v>
      </c>
    </row>
    <row r="15363" spans="1:27" x14ac:dyDescent="0.3">
      <c r="A15363" s="43">
        <v>2175371</v>
      </c>
      <c r="B15363" s="43" t="s">
        <v>10024</v>
      </c>
      <c r="C15363" s="43" t="s">
        <v>1459</v>
      </c>
      <c r="E15363" s="43" t="s">
        <v>35</v>
      </c>
      <c r="F15363" s="43" t="s">
        <v>30</v>
      </c>
      <c r="G15363" s="43">
        <v>85017</v>
      </c>
      <c r="Y15363" s="43" t="str">
        <f t="shared" si="480"/>
        <v>COMP</v>
      </c>
      <c r="AA15363" s="43">
        <f t="shared" ref="AA15363:AA15426" si="481">VLOOKUP(A15363,Z:Z,1,FALSE)</f>
        <v>2175371</v>
      </c>
    </row>
    <row r="15364" spans="1:27" x14ac:dyDescent="0.3">
      <c r="A15364" s="43">
        <v>2349255</v>
      </c>
      <c r="B15364" s="43" t="s">
        <v>10025</v>
      </c>
      <c r="C15364" s="43" t="s">
        <v>2733</v>
      </c>
      <c r="E15364" s="43" t="s">
        <v>6263</v>
      </c>
      <c r="F15364" s="43" t="s">
        <v>28</v>
      </c>
      <c r="G15364" s="43">
        <v>49074</v>
      </c>
      <c r="Y15364" s="43" t="str">
        <f t="shared" si="480"/>
        <v/>
      </c>
      <c r="AA15364" s="43" t="e">
        <f t="shared" si="481"/>
        <v>#N/A</v>
      </c>
    </row>
    <row r="15365" spans="1:27" x14ac:dyDescent="0.3">
      <c r="A15365" s="43">
        <v>2413870</v>
      </c>
      <c r="B15365" s="43" t="s">
        <v>10026</v>
      </c>
      <c r="C15365" s="43" t="s">
        <v>370</v>
      </c>
      <c r="E15365" s="43" t="s">
        <v>6263</v>
      </c>
      <c r="F15365" s="43" t="s">
        <v>30</v>
      </c>
      <c r="G15365" s="43">
        <v>44001</v>
      </c>
      <c r="Y15365" s="43" t="str">
        <f t="shared" si="480"/>
        <v/>
      </c>
      <c r="AA15365" s="43" t="e">
        <f t="shared" si="481"/>
        <v>#N/A</v>
      </c>
    </row>
    <row r="15366" spans="1:27" x14ac:dyDescent="0.3">
      <c r="A15366" s="43">
        <v>203584</v>
      </c>
      <c r="B15366" s="43" t="s">
        <v>3337</v>
      </c>
      <c r="C15366" s="43" t="s">
        <v>397</v>
      </c>
      <c r="E15366" s="43" t="s">
        <v>6263</v>
      </c>
      <c r="F15366" s="43" t="s">
        <v>28</v>
      </c>
      <c r="G15366" s="43">
        <v>72080</v>
      </c>
      <c r="Y15366" s="43" t="str">
        <f t="shared" si="480"/>
        <v>COMP</v>
      </c>
      <c r="AA15366" s="43">
        <f t="shared" si="481"/>
        <v>203584</v>
      </c>
    </row>
    <row r="15367" spans="1:27" x14ac:dyDescent="0.3">
      <c r="A15367" s="43">
        <v>1563327</v>
      </c>
      <c r="B15367" s="43" t="s">
        <v>3339</v>
      </c>
      <c r="C15367" s="43" t="s">
        <v>408</v>
      </c>
      <c r="E15367" s="43" t="s">
        <v>6263</v>
      </c>
      <c r="F15367" s="43" t="s">
        <v>30</v>
      </c>
      <c r="G15367" s="43">
        <v>85022</v>
      </c>
      <c r="Y15367" s="43" t="str">
        <f t="shared" si="480"/>
        <v/>
      </c>
      <c r="AA15367" s="43" t="e">
        <f t="shared" si="481"/>
        <v>#N/A</v>
      </c>
    </row>
    <row r="15368" spans="1:27" x14ac:dyDescent="0.3">
      <c r="A15368" s="43">
        <v>816889</v>
      </c>
      <c r="B15368" s="43" t="s">
        <v>10027</v>
      </c>
      <c r="C15368" s="43" t="s">
        <v>244</v>
      </c>
      <c r="E15368" s="43" t="s">
        <v>6263</v>
      </c>
      <c r="F15368" s="43" t="s">
        <v>28</v>
      </c>
      <c r="G15368" s="43">
        <v>72051</v>
      </c>
      <c r="Y15368" s="43" t="str">
        <f t="shared" si="480"/>
        <v>COMP</v>
      </c>
      <c r="AA15368" s="43">
        <f t="shared" si="481"/>
        <v>816889</v>
      </c>
    </row>
    <row r="15369" spans="1:27" x14ac:dyDescent="0.3">
      <c r="A15369" s="43">
        <v>2083541</v>
      </c>
      <c r="B15369" s="43" t="s">
        <v>10027</v>
      </c>
      <c r="C15369" s="43" t="s">
        <v>232</v>
      </c>
      <c r="E15369" s="43" t="s">
        <v>6263</v>
      </c>
      <c r="F15369" s="43" t="s">
        <v>28</v>
      </c>
      <c r="G15369" s="43">
        <v>44001</v>
      </c>
      <c r="Y15369" s="43" t="str">
        <f t="shared" si="480"/>
        <v>COMP</v>
      </c>
      <c r="AA15369" s="43">
        <f t="shared" si="481"/>
        <v>2083541</v>
      </c>
    </row>
    <row r="15370" spans="1:27" x14ac:dyDescent="0.3">
      <c r="A15370" s="43">
        <v>732613</v>
      </c>
      <c r="B15370" s="43" t="s">
        <v>10027</v>
      </c>
      <c r="C15370" s="43" t="s">
        <v>629</v>
      </c>
      <c r="E15370" s="43" t="s">
        <v>6263</v>
      </c>
      <c r="F15370" s="43" t="s">
        <v>30</v>
      </c>
      <c r="G15370" s="43">
        <v>44045</v>
      </c>
      <c r="Y15370" s="43" t="str">
        <f t="shared" si="480"/>
        <v>COMP</v>
      </c>
      <c r="AA15370" s="43">
        <f t="shared" si="481"/>
        <v>732613</v>
      </c>
    </row>
    <row r="15371" spans="1:27" x14ac:dyDescent="0.3">
      <c r="A15371" s="43">
        <v>549938</v>
      </c>
      <c r="B15371" s="43" t="s">
        <v>10028</v>
      </c>
      <c r="C15371" s="43" t="s">
        <v>390</v>
      </c>
      <c r="E15371" s="43" t="s">
        <v>6263</v>
      </c>
      <c r="F15371" s="43" t="s">
        <v>30</v>
      </c>
      <c r="G15371" s="43">
        <v>53064</v>
      </c>
      <c r="Y15371" s="43" t="str">
        <f t="shared" si="480"/>
        <v/>
      </c>
      <c r="AA15371" s="43" t="e">
        <f t="shared" si="481"/>
        <v>#N/A</v>
      </c>
    </row>
    <row r="15372" spans="1:27" x14ac:dyDescent="0.3">
      <c r="A15372" s="43">
        <v>2377679</v>
      </c>
      <c r="B15372" s="43" t="s">
        <v>10028</v>
      </c>
      <c r="C15372" s="43" t="s">
        <v>495</v>
      </c>
      <c r="E15372" s="43" t="s">
        <v>35</v>
      </c>
      <c r="F15372" s="43" t="s">
        <v>30</v>
      </c>
      <c r="G15372" s="43">
        <v>85024</v>
      </c>
      <c r="Y15372" s="43" t="str">
        <f t="shared" si="480"/>
        <v>COMP</v>
      </c>
      <c r="AA15372" s="43">
        <f t="shared" si="481"/>
        <v>2377679</v>
      </c>
    </row>
    <row r="15373" spans="1:27" x14ac:dyDescent="0.3">
      <c r="A15373" s="43">
        <v>1839509</v>
      </c>
      <c r="B15373" s="43" t="s">
        <v>10028</v>
      </c>
      <c r="C15373" s="43" t="s">
        <v>639</v>
      </c>
      <c r="E15373" s="43" t="s">
        <v>31</v>
      </c>
      <c r="F15373" s="43" t="s">
        <v>28</v>
      </c>
      <c r="G15373" s="43">
        <v>72063</v>
      </c>
      <c r="Y15373" s="43" t="str">
        <f t="shared" si="480"/>
        <v>COMP</v>
      </c>
      <c r="AA15373" s="43">
        <f t="shared" si="481"/>
        <v>1839509</v>
      </c>
    </row>
    <row r="15374" spans="1:27" x14ac:dyDescent="0.3">
      <c r="A15374" s="43">
        <v>1879562</v>
      </c>
      <c r="B15374" s="43" t="s">
        <v>3341</v>
      </c>
      <c r="C15374" s="43" t="s">
        <v>406</v>
      </c>
      <c r="E15374" s="43" t="s">
        <v>6263</v>
      </c>
      <c r="F15374" s="43" t="s">
        <v>30</v>
      </c>
      <c r="G15374" s="43">
        <v>44111</v>
      </c>
      <c r="Y15374" s="43" t="str">
        <f t="shared" si="480"/>
        <v>COMP</v>
      </c>
      <c r="AA15374" s="43">
        <f t="shared" si="481"/>
        <v>1879562</v>
      </c>
    </row>
    <row r="15375" spans="1:27" x14ac:dyDescent="0.3">
      <c r="A15375" s="43">
        <v>1392365</v>
      </c>
      <c r="B15375" s="43" t="s">
        <v>3341</v>
      </c>
      <c r="C15375" s="43" t="s">
        <v>436</v>
      </c>
      <c r="E15375" s="43" t="s">
        <v>6263</v>
      </c>
      <c r="F15375" s="43" t="s">
        <v>28</v>
      </c>
      <c r="G15375" s="43">
        <v>49002</v>
      </c>
      <c r="Y15375" s="43" t="str">
        <f t="shared" si="480"/>
        <v/>
      </c>
      <c r="AA15375" s="43" t="e">
        <f t="shared" si="481"/>
        <v>#N/A</v>
      </c>
    </row>
    <row r="15376" spans="1:27" x14ac:dyDescent="0.3">
      <c r="A15376" s="43">
        <v>2153213</v>
      </c>
      <c r="B15376" s="43" t="s">
        <v>3341</v>
      </c>
      <c r="C15376" s="43" t="s">
        <v>357</v>
      </c>
      <c r="E15376" s="43" t="s">
        <v>6263</v>
      </c>
      <c r="F15376" s="43" t="s">
        <v>30</v>
      </c>
      <c r="G15376" s="43">
        <v>85012</v>
      </c>
      <c r="Y15376" s="43" t="str">
        <f t="shared" si="480"/>
        <v/>
      </c>
      <c r="AA15376" s="43" t="e">
        <f t="shared" si="481"/>
        <v>#N/A</v>
      </c>
    </row>
    <row r="15377" spans="1:27" x14ac:dyDescent="0.3">
      <c r="A15377" s="43">
        <v>1901152</v>
      </c>
      <c r="B15377" s="43" t="s">
        <v>3341</v>
      </c>
      <c r="C15377" s="43" t="s">
        <v>366</v>
      </c>
      <c r="E15377" s="43" t="s">
        <v>6263</v>
      </c>
      <c r="F15377" s="43" t="s">
        <v>28</v>
      </c>
      <c r="G15377" s="43">
        <v>72007</v>
      </c>
      <c r="Y15377" s="43" t="str">
        <f t="shared" si="480"/>
        <v/>
      </c>
      <c r="AA15377" s="43" t="e">
        <f t="shared" si="481"/>
        <v>#N/A</v>
      </c>
    </row>
    <row r="15378" spans="1:27" x14ac:dyDescent="0.3">
      <c r="A15378" s="43">
        <v>1782325</v>
      </c>
      <c r="B15378" s="43" t="s">
        <v>3341</v>
      </c>
      <c r="C15378" s="43" t="s">
        <v>281</v>
      </c>
      <c r="E15378" s="43" t="s">
        <v>35</v>
      </c>
      <c r="F15378" s="43" t="s">
        <v>30</v>
      </c>
      <c r="G15378" s="43">
        <v>44055</v>
      </c>
      <c r="Y15378" s="43" t="str">
        <f t="shared" si="480"/>
        <v>COMP</v>
      </c>
      <c r="AA15378" s="43">
        <f t="shared" si="481"/>
        <v>1782325</v>
      </c>
    </row>
    <row r="15379" spans="1:27" x14ac:dyDescent="0.3">
      <c r="A15379" s="43">
        <v>2119466</v>
      </c>
      <c r="B15379" s="43" t="s">
        <v>3341</v>
      </c>
      <c r="C15379" s="43" t="s">
        <v>1957</v>
      </c>
      <c r="E15379" s="43" t="s">
        <v>6263</v>
      </c>
      <c r="F15379" s="43" t="s">
        <v>30</v>
      </c>
      <c r="G15379" s="43">
        <v>49019</v>
      </c>
      <c r="Y15379" s="43" t="str">
        <f t="shared" si="480"/>
        <v>COMP</v>
      </c>
      <c r="AA15379" s="43">
        <f t="shared" si="481"/>
        <v>2119466</v>
      </c>
    </row>
    <row r="15380" spans="1:27" x14ac:dyDescent="0.3">
      <c r="A15380" s="43">
        <v>2221960</v>
      </c>
      <c r="B15380" s="43" t="s">
        <v>3341</v>
      </c>
      <c r="C15380" s="43" t="s">
        <v>171</v>
      </c>
      <c r="E15380" s="43" t="s">
        <v>6263</v>
      </c>
      <c r="F15380" s="43" t="s">
        <v>30</v>
      </c>
      <c r="G15380" s="43">
        <v>44111</v>
      </c>
      <c r="Y15380" s="43" t="str">
        <f t="shared" si="480"/>
        <v>COMP</v>
      </c>
      <c r="AA15380" s="43">
        <f t="shared" si="481"/>
        <v>2221960</v>
      </c>
    </row>
    <row r="15381" spans="1:27" x14ac:dyDescent="0.3">
      <c r="A15381" s="43">
        <v>2269180</v>
      </c>
      <c r="B15381" s="43" t="s">
        <v>3341</v>
      </c>
      <c r="C15381" s="43" t="s">
        <v>226</v>
      </c>
      <c r="E15381" s="43" t="s">
        <v>6263</v>
      </c>
      <c r="F15381" s="43" t="s">
        <v>30</v>
      </c>
      <c r="G15381" s="43">
        <v>44055</v>
      </c>
      <c r="Y15381" s="43" t="str">
        <f t="shared" si="480"/>
        <v>COMP</v>
      </c>
      <c r="AA15381" s="43">
        <f t="shared" si="481"/>
        <v>2269180</v>
      </c>
    </row>
    <row r="15382" spans="1:27" x14ac:dyDescent="0.3">
      <c r="A15382" s="43">
        <v>1559939</v>
      </c>
      <c r="B15382" s="43" t="s">
        <v>3341</v>
      </c>
      <c r="C15382" s="43" t="s">
        <v>467</v>
      </c>
      <c r="E15382" s="43" t="s">
        <v>6263</v>
      </c>
      <c r="F15382" s="43" t="s">
        <v>30</v>
      </c>
      <c r="G15382" s="43">
        <v>44111</v>
      </c>
      <c r="Y15382" s="43" t="str">
        <f t="shared" si="480"/>
        <v/>
      </c>
      <c r="AA15382" s="43" t="e">
        <f t="shared" si="481"/>
        <v>#N/A</v>
      </c>
    </row>
    <row r="15383" spans="1:27" x14ac:dyDescent="0.3">
      <c r="A15383" s="43">
        <v>996642</v>
      </c>
      <c r="B15383" s="43" t="s">
        <v>3341</v>
      </c>
      <c r="C15383" s="43" t="s">
        <v>321</v>
      </c>
      <c r="E15383" s="43" t="s">
        <v>6263</v>
      </c>
      <c r="F15383" s="43" t="s">
        <v>28</v>
      </c>
      <c r="G15383" s="43">
        <v>44013</v>
      </c>
      <c r="Y15383" s="43" t="str">
        <f t="shared" si="480"/>
        <v>COMP</v>
      </c>
      <c r="AA15383" s="43">
        <f t="shared" si="481"/>
        <v>996642</v>
      </c>
    </row>
    <row r="15384" spans="1:27" x14ac:dyDescent="0.3">
      <c r="A15384" s="43">
        <v>981654</v>
      </c>
      <c r="B15384" s="43" t="s">
        <v>3341</v>
      </c>
      <c r="C15384" s="43" t="s">
        <v>343</v>
      </c>
      <c r="E15384" s="43" t="s">
        <v>6263</v>
      </c>
      <c r="F15384" s="43" t="s">
        <v>28</v>
      </c>
      <c r="G15384" s="43">
        <v>44055</v>
      </c>
      <c r="Y15384" s="43" t="str">
        <f t="shared" si="480"/>
        <v>COMP</v>
      </c>
      <c r="AA15384" s="43">
        <f t="shared" si="481"/>
        <v>981654</v>
      </c>
    </row>
    <row r="15385" spans="1:27" x14ac:dyDescent="0.3">
      <c r="A15385" s="43">
        <v>1558121</v>
      </c>
      <c r="B15385" s="43" t="s">
        <v>10029</v>
      </c>
      <c r="C15385" s="43" t="s">
        <v>2458</v>
      </c>
      <c r="E15385" s="43" t="s">
        <v>35</v>
      </c>
      <c r="F15385" s="43" t="s">
        <v>28</v>
      </c>
      <c r="G15385" s="43">
        <v>49002</v>
      </c>
      <c r="Y15385" s="43" t="str">
        <f t="shared" si="480"/>
        <v>COMP</v>
      </c>
      <c r="AA15385" s="43">
        <f t="shared" si="481"/>
        <v>1558121</v>
      </c>
    </row>
    <row r="15386" spans="1:27" x14ac:dyDescent="0.3">
      <c r="A15386" s="43">
        <v>1347430</v>
      </c>
      <c r="B15386" s="43" t="s">
        <v>3344</v>
      </c>
      <c r="C15386" s="43" t="s">
        <v>755</v>
      </c>
      <c r="E15386" s="43" t="s">
        <v>6263</v>
      </c>
      <c r="F15386" s="43" t="s">
        <v>28</v>
      </c>
      <c r="G15386" s="43">
        <v>85061</v>
      </c>
      <c r="Y15386" s="43" t="str">
        <f t="shared" si="480"/>
        <v/>
      </c>
      <c r="AA15386" s="43" t="e">
        <f t="shared" si="481"/>
        <v>#N/A</v>
      </c>
    </row>
    <row r="15387" spans="1:27" x14ac:dyDescent="0.3">
      <c r="A15387" s="43">
        <v>2345850</v>
      </c>
      <c r="B15387" s="43" t="s">
        <v>10030</v>
      </c>
      <c r="C15387" s="43" t="s">
        <v>466</v>
      </c>
      <c r="E15387" s="43" t="s">
        <v>6263</v>
      </c>
      <c r="F15387" s="43" t="s">
        <v>28</v>
      </c>
      <c r="G15387" s="43">
        <v>44062</v>
      </c>
      <c r="Y15387" s="43" t="str">
        <f t="shared" si="480"/>
        <v/>
      </c>
      <c r="AA15387" s="43" t="e">
        <f t="shared" si="481"/>
        <v>#N/A</v>
      </c>
    </row>
    <row r="15388" spans="1:27" x14ac:dyDescent="0.3">
      <c r="A15388" s="43">
        <v>1851699</v>
      </c>
      <c r="B15388" s="43" t="s">
        <v>10031</v>
      </c>
      <c r="C15388" s="43" t="s">
        <v>819</v>
      </c>
      <c r="E15388" s="43" t="s">
        <v>6263</v>
      </c>
      <c r="F15388" s="43" t="s">
        <v>28</v>
      </c>
      <c r="G15388" s="43">
        <v>44105</v>
      </c>
      <c r="Y15388" s="43" t="str">
        <f t="shared" si="480"/>
        <v/>
      </c>
      <c r="AA15388" s="43" t="e">
        <f t="shared" si="481"/>
        <v>#N/A</v>
      </c>
    </row>
    <row r="15389" spans="1:27" x14ac:dyDescent="0.3">
      <c r="A15389" s="43">
        <v>1957577</v>
      </c>
      <c r="B15389" s="43" t="s">
        <v>10032</v>
      </c>
      <c r="C15389" s="43" t="s">
        <v>664</v>
      </c>
      <c r="E15389" s="43" t="s">
        <v>6263</v>
      </c>
      <c r="F15389" s="43" t="s">
        <v>28</v>
      </c>
      <c r="G15389" s="43">
        <v>44105</v>
      </c>
      <c r="Y15389" s="43" t="str">
        <f t="shared" si="480"/>
        <v/>
      </c>
      <c r="AA15389" s="43" t="e">
        <f t="shared" si="481"/>
        <v>#N/A</v>
      </c>
    </row>
    <row r="15390" spans="1:27" x14ac:dyDescent="0.3">
      <c r="A15390" s="43">
        <v>1363334</v>
      </c>
      <c r="B15390" s="43" t="s">
        <v>3347</v>
      </c>
      <c r="C15390" s="43" t="s">
        <v>2989</v>
      </c>
      <c r="E15390" s="43" t="s">
        <v>6263</v>
      </c>
      <c r="F15390" s="43" t="s">
        <v>30</v>
      </c>
      <c r="G15390" s="43">
        <v>53061</v>
      </c>
      <c r="Y15390" s="43" t="str">
        <f t="shared" si="480"/>
        <v/>
      </c>
      <c r="AA15390" s="43" t="e">
        <f t="shared" si="481"/>
        <v>#N/A</v>
      </c>
    </row>
    <row r="15391" spans="1:27" x14ac:dyDescent="0.3">
      <c r="A15391" s="43">
        <v>1871521</v>
      </c>
      <c r="B15391" s="43" t="s">
        <v>3347</v>
      </c>
      <c r="C15391" s="43" t="s">
        <v>1131</v>
      </c>
      <c r="E15391" s="43" t="s">
        <v>6263</v>
      </c>
      <c r="F15391" s="43" t="s">
        <v>30</v>
      </c>
      <c r="G15391" s="43">
        <v>44062</v>
      </c>
      <c r="Y15391" s="43" t="str">
        <f t="shared" si="480"/>
        <v/>
      </c>
      <c r="AA15391" s="43" t="e">
        <f t="shared" si="481"/>
        <v>#N/A</v>
      </c>
    </row>
    <row r="15392" spans="1:27" x14ac:dyDescent="0.3">
      <c r="A15392" s="43">
        <v>1671128</v>
      </c>
      <c r="B15392" s="43" t="s">
        <v>3347</v>
      </c>
      <c r="C15392" s="43" t="s">
        <v>381</v>
      </c>
      <c r="E15392" s="43" t="s">
        <v>35</v>
      </c>
      <c r="F15392" s="43" t="s">
        <v>28</v>
      </c>
      <c r="G15392" s="43">
        <v>72061</v>
      </c>
      <c r="Y15392" s="43" t="str">
        <f t="shared" si="480"/>
        <v>COMP</v>
      </c>
      <c r="AA15392" s="43">
        <f t="shared" si="481"/>
        <v>1671128</v>
      </c>
    </row>
    <row r="15393" spans="1:27" x14ac:dyDescent="0.3">
      <c r="A15393" s="43">
        <v>1675561</v>
      </c>
      <c r="B15393" s="43" t="s">
        <v>3347</v>
      </c>
      <c r="C15393" s="43" t="s">
        <v>542</v>
      </c>
      <c r="E15393" s="43" t="s">
        <v>34</v>
      </c>
      <c r="F15393" s="43" t="s">
        <v>28</v>
      </c>
      <c r="G15393" s="43">
        <v>49064</v>
      </c>
      <c r="Y15393" s="43" t="str">
        <f t="shared" si="480"/>
        <v>COMP</v>
      </c>
      <c r="AA15393" s="43">
        <f t="shared" si="481"/>
        <v>1675561</v>
      </c>
    </row>
    <row r="15394" spans="1:27" x14ac:dyDescent="0.3">
      <c r="A15394" s="43">
        <v>1989378</v>
      </c>
      <c r="B15394" s="43" t="s">
        <v>3347</v>
      </c>
      <c r="C15394" s="43" t="s">
        <v>287</v>
      </c>
      <c r="E15394" s="43" t="s">
        <v>6263</v>
      </c>
      <c r="F15394" s="43" t="s">
        <v>28</v>
      </c>
      <c r="G15394" s="43">
        <v>49039</v>
      </c>
      <c r="Y15394" s="43" t="str">
        <f t="shared" si="480"/>
        <v/>
      </c>
      <c r="AA15394" s="43" t="e">
        <f t="shared" si="481"/>
        <v>#N/A</v>
      </c>
    </row>
    <row r="15395" spans="1:27" x14ac:dyDescent="0.3">
      <c r="A15395" s="43">
        <v>1218331</v>
      </c>
      <c r="B15395" s="43" t="s">
        <v>3350</v>
      </c>
      <c r="C15395" s="43" t="s">
        <v>534</v>
      </c>
      <c r="E15395" s="43" t="s">
        <v>6263</v>
      </c>
      <c r="F15395" s="43" t="s">
        <v>30</v>
      </c>
      <c r="G15395" s="43">
        <v>44094</v>
      </c>
      <c r="Y15395" s="43" t="str">
        <f t="shared" si="480"/>
        <v/>
      </c>
      <c r="AA15395" s="43" t="e">
        <f t="shared" si="481"/>
        <v>#N/A</v>
      </c>
    </row>
    <row r="15396" spans="1:27" x14ac:dyDescent="0.3">
      <c r="A15396" s="43">
        <v>2401378</v>
      </c>
      <c r="B15396" s="43" t="s">
        <v>3350</v>
      </c>
      <c r="C15396" s="43" t="s">
        <v>4417</v>
      </c>
      <c r="E15396" s="43" t="s">
        <v>6263</v>
      </c>
      <c r="F15396" s="43" t="s">
        <v>30</v>
      </c>
      <c r="G15396" s="43">
        <v>44108</v>
      </c>
      <c r="Y15396" s="43" t="str">
        <f t="shared" si="480"/>
        <v/>
      </c>
      <c r="AA15396" s="43" t="e">
        <f t="shared" si="481"/>
        <v>#N/A</v>
      </c>
    </row>
    <row r="15397" spans="1:27" x14ac:dyDescent="0.3">
      <c r="A15397" s="43">
        <v>1968223</v>
      </c>
      <c r="B15397" s="43" t="s">
        <v>3350</v>
      </c>
      <c r="C15397" s="43" t="s">
        <v>399</v>
      </c>
      <c r="E15397" s="43" t="s">
        <v>6263</v>
      </c>
      <c r="F15397" s="43" t="s">
        <v>28</v>
      </c>
      <c r="G15397" s="43">
        <v>85032</v>
      </c>
      <c r="Y15397" s="43" t="str">
        <f t="shared" si="480"/>
        <v/>
      </c>
      <c r="AA15397" s="43" t="e">
        <f t="shared" si="481"/>
        <v>#N/A</v>
      </c>
    </row>
    <row r="15398" spans="1:27" x14ac:dyDescent="0.3">
      <c r="A15398" s="43">
        <v>1968218</v>
      </c>
      <c r="B15398" s="43" t="s">
        <v>3350</v>
      </c>
      <c r="C15398" s="43" t="s">
        <v>795</v>
      </c>
      <c r="E15398" s="43" t="s">
        <v>6263</v>
      </c>
      <c r="F15398" s="43" t="s">
        <v>30</v>
      </c>
      <c r="G15398" s="43">
        <v>85032</v>
      </c>
      <c r="Y15398" s="43" t="str">
        <f t="shared" si="480"/>
        <v/>
      </c>
      <c r="AA15398" s="43" t="e">
        <f t="shared" si="481"/>
        <v>#N/A</v>
      </c>
    </row>
    <row r="15399" spans="1:27" x14ac:dyDescent="0.3">
      <c r="A15399" s="43">
        <v>1627890</v>
      </c>
      <c r="B15399" s="43" t="s">
        <v>3350</v>
      </c>
      <c r="C15399" s="43" t="s">
        <v>274</v>
      </c>
      <c r="E15399" s="43" t="s">
        <v>6263</v>
      </c>
      <c r="F15399" s="43" t="s">
        <v>28</v>
      </c>
      <c r="G15399" s="43">
        <v>49019</v>
      </c>
      <c r="Y15399" s="43" t="str">
        <f t="shared" si="480"/>
        <v/>
      </c>
      <c r="AA15399" s="43" t="e">
        <f t="shared" si="481"/>
        <v>#N/A</v>
      </c>
    </row>
    <row r="15400" spans="1:27" x14ac:dyDescent="0.3">
      <c r="A15400" s="43">
        <v>1967484</v>
      </c>
      <c r="B15400" s="43" t="s">
        <v>3350</v>
      </c>
      <c r="C15400" s="43" t="s">
        <v>36</v>
      </c>
      <c r="E15400" s="43" t="s">
        <v>6263</v>
      </c>
      <c r="F15400" s="43" t="s">
        <v>30</v>
      </c>
      <c r="G15400" s="43">
        <v>85015</v>
      </c>
      <c r="Y15400" s="43" t="str">
        <f t="shared" si="480"/>
        <v/>
      </c>
      <c r="AA15400" s="43" t="e">
        <f t="shared" si="481"/>
        <v>#N/A</v>
      </c>
    </row>
    <row r="15401" spans="1:27" x14ac:dyDescent="0.3">
      <c r="A15401" s="43">
        <v>1932374</v>
      </c>
      <c r="B15401" s="43" t="s">
        <v>3350</v>
      </c>
      <c r="C15401" s="43" t="s">
        <v>951</v>
      </c>
      <c r="E15401" s="43" t="s">
        <v>31</v>
      </c>
      <c r="F15401" s="43" t="s">
        <v>28</v>
      </c>
      <c r="G15401" s="43">
        <v>85004</v>
      </c>
      <c r="Y15401" s="43" t="str">
        <f t="shared" si="480"/>
        <v>COMP</v>
      </c>
      <c r="AA15401" s="43">
        <f t="shared" si="481"/>
        <v>1932374</v>
      </c>
    </row>
    <row r="15402" spans="1:27" x14ac:dyDescent="0.3">
      <c r="A15402" s="43">
        <v>2189060</v>
      </c>
      <c r="B15402" s="43" t="s">
        <v>3350</v>
      </c>
      <c r="C15402" s="43" t="s">
        <v>343</v>
      </c>
      <c r="E15402" s="43" t="s">
        <v>6263</v>
      </c>
      <c r="F15402" s="43" t="s">
        <v>28</v>
      </c>
      <c r="G15402" s="43">
        <v>44049</v>
      </c>
      <c r="Y15402" s="43" t="str">
        <f t="shared" si="480"/>
        <v/>
      </c>
      <c r="AA15402" s="43" t="e">
        <f t="shared" si="481"/>
        <v>#N/A</v>
      </c>
    </row>
    <row r="15403" spans="1:27" x14ac:dyDescent="0.3">
      <c r="A15403" s="43">
        <v>1594676</v>
      </c>
      <c r="B15403" s="43" t="s">
        <v>10033</v>
      </c>
      <c r="C15403" s="43" t="s">
        <v>340</v>
      </c>
      <c r="E15403" s="43" t="s">
        <v>29</v>
      </c>
      <c r="F15403" s="43" t="s">
        <v>30</v>
      </c>
      <c r="G15403" s="43">
        <v>85012</v>
      </c>
      <c r="Y15403" s="43" t="str">
        <f t="shared" si="480"/>
        <v/>
      </c>
      <c r="AA15403" s="43" t="e">
        <f t="shared" si="481"/>
        <v>#N/A</v>
      </c>
    </row>
    <row r="15404" spans="1:27" x14ac:dyDescent="0.3">
      <c r="A15404" s="43">
        <v>2072627</v>
      </c>
      <c r="B15404" s="43" t="s">
        <v>10033</v>
      </c>
      <c r="C15404" s="43" t="s">
        <v>287</v>
      </c>
      <c r="E15404" s="43" t="s">
        <v>6263</v>
      </c>
      <c r="F15404" s="43" t="s">
        <v>28</v>
      </c>
      <c r="G15404" s="43">
        <v>44015</v>
      </c>
      <c r="Y15404" s="43" t="str">
        <f t="shared" si="480"/>
        <v>COMP</v>
      </c>
      <c r="AA15404" s="43">
        <f t="shared" si="481"/>
        <v>2072627</v>
      </c>
    </row>
    <row r="15405" spans="1:27" x14ac:dyDescent="0.3">
      <c r="A15405" s="43">
        <v>2151018</v>
      </c>
      <c r="B15405" s="43" t="s">
        <v>10034</v>
      </c>
      <c r="C15405" s="43" t="s">
        <v>223</v>
      </c>
      <c r="E15405" s="43" t="s">
        <v>6263</v>
      </c>
      <c r="F15405" s="43" t="s">
        <v>28</v>
      </c>
      <c r="G15405" s="43">
        <v>44022</v>
      </c>
      <c r="Y15405" s="43" t="str">
        <f t="shared" si="480"/>
        <v/>
      </c>
      <c r="AA15405" s="43" t="e">
        <f t="shared" si="481"/>
        <v>#N/A</v>
      </c>
    </row>
    <row r="15406" spans="1:27" x14ac:dyDescent="0.3">
      <c r="A15406" s="43">
        <v>2175384</v>
      </c>
      <c r="B15406" s="43" t="s">
        <v>3352</v>
      </c>
      <c r="C15406" s="43" t="s">
        <v>7343</v>
      </c>
      <c r="E15406" s="43" t="s">
        <v>31</v>
      </c>
      <c r="F15406" s="43" t="s">
        <v>30</v>
      </c>
      <c r="G15406" s="43">
        <v>53061</v>
      </c>
      <c r="Y15406" s="43" t="str">
        <f t="shared" si="480"/>
        <v/>
      </c>
      <c r="AA15406" s="43" t="e">
        <f t="shared" si="481"/>
        <v>#N/A</v>
      </c>
    </row>
    <row r="15407" spans="1:27" x14ac:dyDescent="0.3">
      <c r="A15407" s="43">
        <v>2068058</v>
      </c>
      <c r="B15407" s="43" t="s">
        <v>3352</v>
      </c>
      <c r="C15407" s="43" t="s">
        <v>268</v>
      </c>
      <c r="E15407" s="43" t="s">
        <v>6263</v>
      </c>
      <c r="F15407" s="43" t="s">
        <v>30</v>
      </c>
      <c r="G15407" s="43">
        <v>44094</v>
      </c>
      <c r="Y15407" s="43" t="str">
        <f t="shared" si="480"/>
        <v/>
      </c>
      <c r="AA15407" s="43" t="e">
        <f t="shared" si="481"/>
        <v>#N/A</v>
      </c>
    </row>
    <row r="15408" spans="1:27" x14ac:dyDescent="0.3">
      <c r="A15408" s="43">
        <v>1617796</v>
      </c>
      <c r="B15408" s="43" t="s">
        <v>3352</v>
      </c>
      <c r="C15408" s="43" t="s">
        <v>244</v>
      </c>
      <c r="E15408" s="43" t="s">
        <v>6263</v>
      </c>
      <c r="F15408" s="43" t="s">
        <v>28</v>
      </c>
      <c r="G15408" s="43">
        <v>85017</v>
      </c>
      <c r="Y15408" s="43" t="str">
        <f t="shared" si="480"/>
        <v>COMP</v>
      </c>
      <c r="AA15408" s="43">
        <f t="shared" si="481"/>
        <v>1617796</v>
      </c>
    </row>
    <row r="15409" spans="1:27" x14ac:dyDescent="0.3">
      <c r="A15409" s="43">
        <v>2140612</v>
      </c>
      <c r="B15409" s="43" t="s">
        <v>3352</v>
      </c>
      <c r="C15409" s="43" t="s">
        <v>187</v>
      </c>
      <c r="E15409" s="43" t="s">
        <v>6263</v>
      </c>
      <c r="F15409" s="43" t="s">
        <v>30</v>
      </c>
      <c r="G15409" s="43">
        <v>44015</v>
      </c>
      <c r="Y15409" s="43" t="str">
        <f t="shared" si="480"/>
        <v/>
      </c>
      <c r="AA15409" s="43" t="e">
        <f t="shared" si="481"/>
        <v>#N/A</v>
      </c>
    </row>
    <row r="15410" spans="1:27" x14ac:dyDescent="0.3">
      <c r="A15410" s="43">
        <v>1570767</v>
      </c>
      <c r="B15410" s="43" t="s">
        <v>3352</v>
      </c>
      <c r="C15410" s="43" t="s">
        <v>746</v>
      </c>
      <c r="E15410" s="43" t="s">
        <v>35</v>
      </c>
      <c r="F15410" s="43" t="s">
        <v>28</v>
      </c>
      <c r="G15410" s="43">
        <v>44024</v>
      </c>
      <c r="Y15410" s="43" t="str">
        <f t="shared" si="480"/>
        <v>COMP</v>
      </c>
      <c r="AA15410" s="43">
        <f t="shared" si="481"/>
        <v>1570767</v>
      </c>
    </row>
    <row r="15411" spans="1:27" x14ac:dyDescent="0.3">
      <c r="A15411" s="43">
        <v>1754915</v>
      </c>
      <c r="B15411" s="43" t="s">
        <v>3352</v>
      </c>
      <c r="C15411" s="43" t="s">
        <v>746</v>
      </c>
      <c r="E15411" s="43" t="s">
        <v>6263</v>
      </c>
      <c r="F15411" s="43" t="s">
        <v>28</v>
      </c>
      <c r="G15411" s="43">
        <v>49020</v>
      </c>
      <c r="Y15411" s="43" t="str">
        <f t="shared" si="480"/>
        <v>COMP</v>
      </c>
      <c r="AA15411" s="43">
        <f t="shared" si="481"/>
        <v>1754915</v>
      </c>
    </row>
    <row r="15412" spans="1:27" x14ac:dyDescent="0.3">
      <c r="A15412" s="43">
        <v>2035087</v>
      </c>
      <c r="B15412" s="43" t="s">
        <v>3352</v>
      </c>
      <c r="C15412" s="43" t="s">
        <v>618</v>
      </c>
      <c r="E15412" s="43" t="s">
        <v>6263</v>
      </c>
      <c r="F15412" s="43" t="s">
        <v>28</v>
      </c>
      <c r="G15412" s="43">
        <v>44138</v>
      </c>
      <c r="Y15412" s="43" t="str">
        <f t="shared" si="480"/>
        <v>COMP</v>
      </c>
      <c r="AA15412" s="43">
        <f t="shared" si="481"/>
        <v>2035087</v>
      </c>
    </row>
    <row r="15413" spans="1:27" x14ac:dyDescent="0.3">
      <c r="A15413" s="43">
        <v>2092751</v>
      </c>
      <c r="B15413" s="43" t="s">
        <v>3352</v>
      </c>
      <c r="C15413" s="43" t="s">
        <v>1835</v>
      </c>
      <c r="E15413" s="43" t="s">
        <v>6263</v>
      </c>
      <c r="F15413" s="43" t="s">
        <v>28</v>
      </c>
      <c r="G15413" s="43">
        <v>44068</v>
      </c>
      <c r="Y15413" s="43" t="str">
        <f t="shared" si="480"/>
        <v>COMP</v>
      </c>
      <c r="AA15413" s="43">
        <f t="shared" si="481"/>
        <v>2092751</v>
      </c>
    </row>
    <row r="15414" spans="1:27" x14ac:dyDescent="0.3">
      <c r="A15414" s="43">
        <v>2358095</v>
      </c>
      <c r="B15414" s="43" t="s">
        <v>3352</v>
      </c>
      <c r="C15414" s="43" t="s">
        <v>444</v>
      </c>
      <c r="E15414" s="43" t="s">
        <v>6263</v>
      </c>
      <c r="F15414" s="43" t="s">
        <v>28</v>
      </c>
      <c r="G15414" s="43">
        <v>85012</v>
      </c>
      <c r="Y15414" s="43" t="str">
        <f t="shared" si="480"/>
        <v/>
      </c>
      <c r="AA15414" s="43" t="e">
        <f t="shared" si="481"/>
        <v>#N/A</v>
      </c>
    </row>
    <row r="15415" spans="1:27" x14ac:dyDescent="0.3">
      <c r="A15415" s="43">
        <v>1642697</v>
      </c>
      <c r="B15415" s="43" t="s">
        <v>3352</v>
      </c>
      <c r="C15415" s="43" t="s">
        <v>829</v>
      </c>
      <c r="E15415" s="43" t="s">
        <v>6263</v>
      </c>
      <c r="F15415" s="43" t="s">
        <v>28</v>
      </c>
      <c r="G15415" s="43">
        <v>44103</v>
      </c>
      <c r="Y15415" s="43" t="str">
        <f t="shared" si="480"/>
        <v>COMP</v>
      </c>
      <c r="AA15415" s="43">
        <f t="shared" si="481"/>
        <v>1642697</v>
      </c>
    </row>
    <row r="15416" spans="1:27" x14ac:dyDescent="0.3">
      <c r="A15416" s="43">
        <v>2384599</v>
      </c>
      <c r="B15416" s="43" t="s">
        <v>3352</v>
      </c>
      <c r="C15416" s="43" t="s">
        <v>560</v>
      </c>
      <c r="E15416" s="43" t="s">
        <v>29</v>
      </c>
      <c r="F15416" s="43" t="s">
        <v>30</v>
      </c>
      <c r="G15416" s="43">
        <v>44036</v>
      </c>
      <c r="Y15416" s="43" t="str">
        <f t="shared" si="480"/>
        <v>COMP</v>
      </c>
      <c r="AA15416" s="43">
        <f t="shared" si="481"/>
        <v>2384599</v>
      </c>
    </row>
    <row r="15417" spans="1:27" x14ac:dyDescent="0.3">
      <c r="A15417" s="43">
        <v>1375894</v>
      </c>
      <c r="B15417" s="43" t="s">
        <v>3352</v>
      </c>
      <c r="C15417" s="43" t="s">
        <v>10035</v>
      </c>
      <c r="E15417" s="43" t="s">
        <v>34</v>
      </c>
      <c r="F15417" s="43" t="s">
        <v>30</v>
      </c>
      <c r="G15417" s="43">
        <v>44012</v>
      </c>
      <c r="Y15417" s="43" t="str">
        <f t="shared" si="480"/>
        <v>COMP</v>
      </c>
      <c r="AA15417" s="43">
        <f t="shared" si="481"/>
        <v>1375894</v>
      </c>
    </row>
    <row r="15418" spans="1:27" x14ac:dyDescent="0.3">
      <c r="A15418" s="43">
        <v>1823207</v>
      </c>
      <c r="B15418" s="43" t="s">
        <v>3352</v>
      </c>
      <c r="C15418" s="43" t="s">
        <v>3610</v>
      </c>
      <c r="E15418" s="43" t="s">
        <v>6263</v>
      </c>
      <c r="F15418" s="43" t="s">
        <v>30</v>
      </c>
      <c r="G15418" s="43">
        <v>85005</v>
      </c>
      <c r="Y15418" s="43" t="str">
        <f t="shared" si="480"/>
        <v/>
      </c>
      <c r="AA15418" s="43" t="e">
        <f t="shared" si="481"/>
        <v>#N/A</v>
      </c>
    </row>
    <row r="15419" spans="1:27" x14ac:dyDescent="0.3">
      <c r="A15419" s="43">
        <v>1880685</v>
      </c>
      <c r="B15419" s="43" t="s">
        <v>3352</v>
      </c>
      <c r="C15419" s="43" t="s">
        <v>175</v>
      </c>
      <c r="E15419" s="43" t="s">
        <v>6263</v>
      </c>
      <c r="F15419" s="43" t="s">
        <v>28</v>
      </c>
      <c r="G15419" s="43">
        <v>44045</v>
      </c>
      <c r="Y15419" s="43" t="str">
        <f t="shared" si="480"/>
        <v>COMP</v>
      </c>
      <c r="AA15419" s="43">
        <f t="shared" si="481"/>
        <v>1880685</v>
      </c>
    </row>
    <row r="15420" spans="1:27" x14ac:dyDescent="0.3">
      <c r="A15420" s="43">
        <v>2339620</v>
      </c>
      <c r="B15420" s="43" t="s">
        <v>3352</v>
      </c>
      <c r="C15420" s="43" t="s">
        <v>951</v>
      </c>
      <c r="E15420" s="43" t="s">
        <v>35</v>
      </c>
      <c r="F15420" s="43" t="s">
        <v>28</v>
      </c>
      <c r="G15420" s="43">
        <v>44035</v>
      </c>
      <c r="Y15420" s="43" t="str">
        <f t="shared" si="480"/>
        <v>COMP</v>
      </c>
      <c r="AA15420" s="43">
        <f t="shared" si="481"/>
        <v>2339620</v>
      </c>
    </row>
    <row r="15421" spans="1:27" x14ac:dyDescent="0.3">
      <c r="A15421" s="43">
        <v>2229204</v>
      </c>
      <c r="B15421" s="43" t="s">
        <v>3352</v>
      </c>
      <c r="C15421" s="43" t="s">
        <v>2115</v>
      </c>
      <c r="E15421" s="43" t="s">
        <v>6263</v>
      </c>
      <c r="F15421" s="43" t="s">
        <v>28</v>
      </c>
      <c r="G15421" s="43">
        <v>44052</v>
      </c>
      <c r="Y15421" s="43" t="str">
        <f t="shared" si="480"/>
        <v/>
      </c>
      <c r="AA15421" s="43" t="e">
        <f t="shared" si="481"/>
        <v>#N/A</v>
      </c>
    </row>
    <row r="15422" spans="1:27" x14ac:dyDescent="0.3">
      <c r="A15422" s="43">
        <v>2175054</v>
      </c>
      <c r="B15422" s="43" t="s">
        <v>3352</v>
      </c>
      <c r="C15422" s="43" t="s">
        <v>377</v>
      </c>
      <c r="E15422" s="43" t="s">
        <v>6263</v>
      </c>
      <c r="F15422" s="43" t="s">
        <v>30</v>
      </c>
      <c r="G15422" s="43">
        <v>49020</v>
      </c>
      <c r="Y15422" s="43" t="str">
        <f t="shared" si="480"/>
        <v/>
      </c>
      <c r="AA15422" s="43" t="e">
        <f t="shared" si="481"/>
        <v>#N/A</v>
      </c>
    </row>
    <row r="15423" spans="1:27" x14ac:dyDescent="0.3">
      <c r="A15423" s="43">
        <v>2344392</v>
      </c>
      <c r="B15423" s="43" t="s">
        <v>10036</v>
      </c>
      <c r="C15423" s="43" t="s">
        <v>557</v>
      </c>
      <c r="E15423" s="43" t="s">
        <v>6263</v>
      </c>
      <c r="F15423" s="43" t="s">
        <v>30</v>
      </c>
      <c r="G15423" s="43">
        <v>44090</v>
      </c>
      <c r="Y15423" s="43" t="str">
        <f t="shared" si="480"/>
        <v/>
      </c>
      <c r="AA15423" s="43" t="e">
        <f t="shared" si="481"/>
        <v>#N/A</v>
      </c>
    </row>
    <row r="15424" spans="1:27" x14ac:dyDescent="0.3">
      <c r="A15424" s="43">
        <v>2016566</v>
      </c>
      <c r="B15424" s="43" t="s">
        <v>10037</v>
      </c>
      <c r="C15424" s="43" t="s">
        <v>427</v>
      </c>
      <c r="E15424" s="43" t="s">
        <v>6263</v>
      </c>
      <c r="F15424" s="43" t="s">
        <v>28</v>
      </c>
      <c r="G15424" s="43">
        <v>44079</v>
      </c>
      <c r="Y15424" s="43" t="str">
        <f t="shared" si="480"/>
        <v/>
      </c>
      <c r="AA15424" s="43" t="e">
        <f t="shared" si="481"/>
        <v>#N/A</v>
      </c>
    </row>
    <row r="15425" spans="1:27" x14ac:dyDescent="0.3">
      <c r="A15425" s="43">
        <v>2259385</v>
      </c>
      <c r="B15425" s="43" t="s">
        <v>10038</v>
      </c>
      <c r="C15425" s="43" t="s">
        <v>502</v>
      </c>
      <c r="E15425" s="43" t="s">
        <v>6263</v>
      </c>
      <c r="F15425" s="43" t="s">
        <v>30</v>
      </c>
      <c r="G15425" s="43">
        <v>44021</v>
      </c>
      <c r="Y15425" s="43" t="str">
        <f t="shared" si="480"/>
        <v/>
      </c>
      <c r="AA15425" s="43" t="e">
        <f t="shared" si="481"/>
        <v>#N/A</v>
      </c>
    </row>
    <row r="15426" spans="1:27" x14ac:dyDescent="0.3">
      <c r="A15426" s="43">
        <v>2200483</v>
      </c>
      <c r="B15426" s="43" t="s">
        <v>10039</v>
      </c>
      <c r="C15426" s="43" t="s">
        <v>399</v>
      </c>
      <c r="E15426" s="43" t="s">
        <v>6263</v>
      </c>
      <c r="F15426" s="43" t="s">
        <v>28</v>
      </c>
      <c r="G15426" s="43">
        <v>44035</v>
      </c>
      <c r="Y15426" s="43" t="str">
        <f t="shared" ref="Y15426:Y15489" si="482">IF(ISERROR(AA15426)=FALSE,"COMP","")</f>
        <v>COMP</v>
      </c>
      <c r="AA15426" s="43">
        <f t="shared" si="481"/>
        <v>2200483</v>
      </c>
    </row>
    <row r="15427" spans="1:27" x14ac:dyDescent="0.3">
      <c r="A15427" s="43">
        <v>1791428</v>
      </c>
      <c r="B15427" s="43" t="s">
        <v>10040</v>
      </c>
      <c r="C15427" s="43" t="s">
        <v>390</v>
      </c>
      <c r="E15427" s="43" t="s">
        <v>6263</v>
      </c>
      <c r="F15427" s="43" t="s">
        <v>30</v>
      </c>
      <c r="G15427" s="43">
        <v>44068</v>
      </c>
      <c r="Y15427" s="43" t="str">
        <f t="shared" si="482"/>
        <v>COMP</v>
      </c>
      <c r="AA15427" s="43">
        <f t="shared" ref="AA15427:AA15490" si="483">VLOOKUP(A15427,Z:Z,1,FALSE)</f>
        <v>1791428</v>
      </c>
    </row>
    <row r="15428" spans="1:27" x14ac:dyDescent="0.3">
      <c r="A15428" s="43">
        <v>2389638</v>
      </c>
      <c r="B15428" s="43" t="s">
        <v>10041</v>
      </c>
      <c r="C15428" s="43" t="s">
        <v>947</v>
      </c>
      <c r="E15428" s="43" t="s">
        <v>35</v>
      </c>
      <c r="F15428" s="43" t="s">
        <v>30</v>
      </c>
      <c r="G15428" s="43">
        <v>44024</v>
      </c>
      <c r="Y15428" s="43" t="str">
        <f t="shared" si="482"/>
        <v>COMP</v>
      </c>
      <c r="AA15428" s="43">
        <f t="shared" si="483"/>
        <v>2389638</v>
      </c>
    </row>
    <row r="15429" spans="1:27" x14ac:dyDescent="0.3">
      <c r="A15429" s="43">
        <v>1957701</v>
      </c>
      <c r="B15429" s="43" t="s">
        <v>10041</v>
      </c>
      <c r="C15429" s="43" t="s">
        <v>9514</v>
      </c>
      <c r="E15429" s="43" t="s">
        <v>6263</v>
      </c>
      <c r="F15429" s="43" t="s">
        <v>28</v>
      </c>
      <c r="G15429" s="43">
        <v>85033</v>
      </c>
      <c r="Y15429" s="43" t="str">
        <f t="shared" si="482"/>
        <v/>
      </c>
      <c r="AA15429" s="43" t="e">
        <f t="shared" si="483"/>
        <v>#N/A</v>
      </c>
    </row>
    <row r="15430" spans="1:27" x14ac:dyDescent="0.3">
      <c r="A15430" s="43">
        <v>2005344</v>
      </c>
      <c r="B15430" s="43" t="s">
        <v>10041</v>
      </c>
      <c r="C15430" s="43" t="s">
        <v>329</v>
      </c>
      <c r="E15430" s="43" t="s">
        <v>6263</v>
      </c>
      <c r="F15430" s="43" t="s">
        <v>28</v>
      </c>
      <c r="G15430" s="43">
        <v>44067</v>
      </c>
      <c r="Y15430" s="43" t="str">
        <f t="shared" si="482"/>
        <v/>
      </c>
      <c r="AA15430" s="43" t="e">
        <f t="shared" si="483"/>
        <v>#N/A</v>
      </c>
    </row>
    <row r="15431" spans="1:27" x14ac:dyDescent="0.3">
      <c r="A15431" s="43">
        <v>876737</v>
      </c>
      <c r="B15431" s="43" t="s">
        <v>10042</v>
      </c>
      <c r="C15431" s="43" t="s">
        <v>722</v>
      </c>
      <c r="E15431" s="43" t="s">
        <v>6263</v>
      </c>
      <c r="F15431" s="43" t="s">
        <v>28</v>
      </c>
      <c r="G15431" s="43">
        <v>85012</v>
      </c>
      <c r="Y15431" s="43" t="str">
        <f t="shared" si="482"/>
        <v/>
      </c>
      <c r="AA15431" s="43" t="e">
        <f t="shared" si="483"/>
        <v>#N/A</v>
      </c>
    </row>
    <row r="15432" spans="1:27" x14ac:dyDescent="0.3">
      <c r="A15432" s="43">
        <v>1781914</v>
      </c>
      <c r="B15432" s="43" t="s">
        <v>10043</v>
      </c>
      <c r="C15432" s="43" t="s">
        <v>1635</v>
      </c>
      <c r="E15432" s="43" t="s">
        <v>6263</v>
      </c>
      <c r="F15432" s="43" t="s">
        <v>28</v>
      </c>
      <c r="G15432" s="43">
        <v>49045</v>
      </c>
      <c r="Y15432" s="43" t="str">
        <f t="shared" si="482"/>
        <v/>
      </c>
      <c r="AA15432" s="43" t="e">
        <f t="shared" si="483"/>
        <v>#N/A</v>
      </c>
    </row>
    <row r="15433" spans="1:27" x14ac:dyDescent="0.3">
      <c r="A15433" s="43">
        <v>2429743</v>
      </c>
      <c r="B15433" s="43" t="s">
        <v>10044</v>
      </c>
      <c r="C15433" s="43" t="s">
        <v>803</v>
      </c>
      <c r="E15433" s="43" t="s">
        <v>6263</v>
      </c>
      <c r="F15433" s="43" t="s">
        <v>30</v>
      </c>
      <c r="G15433" s="43">
        <v>85033</v>
      </c>
      <c r="Y15433" s="43" t="str">
        <f t="shared" si="482"/>
        <v/>
      </c>
      <c r="AA15433" s="43" t="e">
        <f t="shared" si="483"/>
        <v>#N/A</v>
      </c>
    </row>
    <row r="15434" spans="1:27" x14ac:dyDescent="0.3">
      <c r="A15434" s="43">
        <v>1797335</v>
      </c>
      <c r="B15434" s="43" t="s">
        <v>10044</v>
      </c>
      <c r="C15434" s="43" t="s">
        <v>3477</v>
      </c>
      <c r="E15434" s="43" t="s">
        <v>6263</v>
      </c>
      <c r="F15434" s="43" t="s">
        <v>28</v>
      </c>
      <c r="G15434" s="43">
        <v>85033</v>
      </c>
      <c r="Y15434" s="43" t="str">
        <f t="shared" si="482"/>
        <v/>
      </c>
      <c r="AA15434" s="43" t="e">
        <f t="shared" si="483"/>
        <v>#N/A</v>
      </c>
    </row>
    <row r="15435" spans="1:27" x14ac:dyDescent="0.3">
      <c r="A15435" s="43">
        <v>2203322</v>
      </c>
      <c r="B15435" s="43" t="s">
        <v>10045</v>
      </c>
      <c r="C15435" s="43" t="s">
        <v>1534</v>
      </c>
      <c r="E15435" s="43" t="s">
        <v>35</v>
      </c>
      <c r="F15435" s="43" t="s">
        <v>30</v>
      </c>
      <c r="G15435" s="43">
        <v>72051</v>
      </c>
      <c r="Y15435" s="43" t="str">
        <f t="shared" si="482"/>
        <v>COMP</v>
      </c>
      <c r="AA15435" s="43">
        <f t="shared" si="483"/>
        <v>2203322</v>
      </c>
    </row>
    <row r="15436" spans="1:27" x14ac:dyDescent="0.3">
      <c r="A15436" s="43">
        <v>451003</v>
      </c>
      <c r="B15436" s="43" t="s">
        <v>10046</v>
      </c>
      <c r="C15436" s="43" t="s">
        <v>241</v>
      </c>
      <c r="E15436" s="43" t="s">
        <v>6263</v>
      </c>
      <c r="F15436" s="43" t="s">
        <v>28</v>
      </c>
      <c r="G15436" s="43">
        <v>44055</v>
      </c>
      <c r="Y15436" s="43" t="str">
        <f t="shared" si="482"/>
        <v/>
      </c>
      <c r="AA15436" s="43" t="e">
        <f t="shared" si="483"/>
        <v>#N/A</v>
      </c>
    </row>
    <row r="15437" spans="1:27" x14ac:dyDescent="0.3">
      <c r="A15437" s="43">
        <v>1966870</v>
      </c>
      <c r="B15437" s="43" t="s">
        <v>10046</v>
      </c>
      <c r="C15437" s="43" t="s">
        <v>239</v>
      </c>
      <c r="E15437" s="43" t="s">
        <v>6263</v>
      </c>
      <c r="F15437" s="43" t="s">
        <v>30</v>
      </c>
      <c r="G15437" s="43">
        <v>44055</v>
      </c>
      <c r="Y15437" s="43" t="str">
        <f t="shared" si="482"/>
        <v/>
      </c>
      <c r="AA15437" s="43" t="e">
        <f t="shared" si="483"/>
        <v>#N/A</v>
      </c>
    </row>
    <row r="15438" spans="1:27" x14ac:dyDescent="0.3">
      <c r="A15438" s="43">
        <v>1907466</v>
      </c>
      <c r="B15438" s="43" t="s">
        <v>10047</v>
      </c>
      <c r="C15438" s="43" t="s">
        <v>250</v>
      </c>
      <c r="E15438" s="43" t="s">
        <v>6263</v>
      </c>
      <c r="F15438" s="43" t="s">
        <v>28</v>
      </c>
      <c r="G15438" s="43">
        <v>72029</v>
      </c>
      <c r="Y15438" s="43" t="str">
        <f t="shared" si="482"/>
        <v>COMP</v>
      </c>
      <c r="AA15438" s="43">
        <f t="shared" si="483"/>
        <v>1907466</v>
      </c>
    </row>
    <row r="15439" spans="1:27" x14ac:dyDescent="0.3">
      <c r="A15439" s="43">
        <v>2161312</v>
      </c>
      <c r="B15439" s="43" t="s">
        <v>10048</v>
      </c>
      <c r="C15439" s="43" t="s">
        <v>4554</v>
      </c>
      <c r="E15439" s="43" t="s">
        <v>6263</v>
      </c>
      <c r="F15439" s="43" t="s">
        <v>28</v>
      </c>
      <c r="G15439" s="43">
        <v>53022</v>
      </c>
      <c r="Y15439" s="43" t="str">
        <f t="shared" si="482"/>
        <v/>
      </c>
      <c r="AA15439" s="43" t="e">
        <f t="shared" si="483"/>
        <v>#N/A</v>
      </c>
    </row>
    <row r="15440" spans="1:27" x14ac:dyDescent="0.3">
      <c r="A15440" s="43">
        <v>2072885</v>
      </c>
      <c r="B15440" s="43" t="s">
        <v>10049</v>
      </c>
      <c r="C15440" s="43" t="s">
        <v>287</v>
      </c>
      <c r="E15440" s="43" t="s">
        <v>6263</v>
      </c>
      <c r="F15440" s="43" t="s">
        <v>28</v>
      </c>
      <c r="G15440" s="43">
        <v>49034</v>
      </c>
      <c r="Y15440" s="43" t="str">
        <f t="shared" si="482"/>
        <v/>
      </c>
      <c r="AA15440" s="43" t="e">
        <f t="shared" si="483"/>
        <v>#N/A</v>
      </c>
    </row>
    <row r="15441" spans="1:27" x14ac:dyDescent="0.3">
      <c r="A15441" s="43">
        <v>1609817</v>
      </c>
      <c r="B15441" s="43" t="s">
        <v>3354</v>
      </c>
      <c r="C15441" s="43" t="s">
        <v>808</v>
      </c>
      <c r="E15441" s="43" t="s">
        <v>34</v>
      </c>
      <c r="F15441" s="43" t="s">
        <v>30</v>
      </c>
      <c r="G15441" s="43">
        <v>49064</v>
      </c>
      <c r="Y15441" s="43" t="str">
        <f t="shared" si="482"/>
        <v>COMP</v>
      </c>
      <c r="AA15441" s="43">
        <f t="shared" si="483"/>
        <v>1609817</v>
      </c>
    </row>
    <row r="15442" spans="1:27" x14ac:dyDescent="0.3">
      <c r="A15442" s="43">
        <v>2435459</v>
      </c>
      <c r="B15442" s="43" t="s">
        <v>10050</v>
      </c>
      <c r="C15442" s="43" t="s">
        <v>313</v>
      </c>
      <c r="E15442" s="43" t="s">
        <v>35</v>
      </c>
      <c r="F15442" s="43" t="s">
        <v>30</v>
      </c>
      <c r="G15442" s="43">
        <v>44081</v>
      </c>
      <c r="Y15442" s="43" t="str">
        <f t="shared" si="482"/>
        <v/>
      </c>
      <c r="AA15442" s="43" t="e">
        <f t="shared" si="483"/>
        <v>#N/A</v>
      </c>
    </row>
    <row r="15443" spans="1:27" x14ac:dyDescent="0.3">
      <c r="A15443" s="43">
        <v>1255379</v>
      </c>
      <c r="B15443" s="43" t="s">
        <v>10051</v>
      </c>
      <c r="C15443" s="43" t="s">
        <v>570</v>
      </c>
      <c r="E15443" s="43" t="s">
        <v>6263</v>
      </c>
      <c r="F15443" s="43" t="s">
        <v>28</v>
      </c>
      <c r="G15443" s="43">
        <v>44024</v>
      </c>
      <c r="Y15443" s="43" t="str">
        <f t="shared" si="482"/>
        <v/>
      </c>
      <c r="AA15443" s="43" t="e">
        <f t="shared" si="483"/>
        <v>#N/A</v>
      </c>
    </row>
    <row r="15444" spans="1:27" x14ac:dyDescent="0.3">
      <c r="A15444" s="43">
        <v>2110644</v>
      </c>
      <c r="B15444" s="43" t="s">
        <v>10051</v>
      </c>
      <c r="C15444" s="43" t="s">
        <v>951</v>
      </c>
      <c r="E15444" s="43" t="s">
        <v>29</v>
      </c>
      <c r="F15444" s="43" t="s">
        <v>28</v>
      </c>
      <c r="G15444" s="43">
        <v>85032</v>
      </c>
      <c r="Y15444" s="43" t="str">
        <f t="shared" si="482"/>
        <v/>
      </c>
      <c r="AA15444" s="43" t="e">
        <f t="shared" si="483"/>
        <v>#N/A</v>
      </c>
    </row>
    <row r="15445" spans="1:27" x14ac:dyDescent="0.3">
      <c r="A15445" s="43">
        <v>676857</v>
      </c>
      <c r="B15445" s="43" t="s">
        <v>10052</v>
      </c>
      <c r="C15445" s="43" t="s">
        <v>390</v>
      </c>
      <c r="E15445" s="43" t="s">
        <v>6263</v>
      </c>
      <c r="F15445" s="43" t="s">
        <v>30</v>
      </c>
      <c r="G15445" s="43">
        <v>49032</v>
      </c>
      <c r="Y15445" s="43" t="str">
        <f t="shared" si="482"/>
        <v/>
      </c>
      <c r="AA15445" s="43" t="e">
        <f t="shared" si="483"/>
        <v>#N/A</v>
      </c>
    </row>
    <row r="15446" spans="1:27" x14ac:dyDescent="0.3">
      <c r="A15446" s="43">
        <v>1265460</v>
      </c>
      <c r="B15446" s="43" t="s">
        <v>10053</v>
      </c>
      <c r="C15446" s="43" t="s">
        <v>260</v>
      </c>
      <c r="E15446" s="43" t="s">
        <v>31</v>
      </c>
      <c r="F15446" s="43" t="s">
        <v>28</v>
      </c>
      <c r="G15446" s="43">
        <v>44013</v>
      </c>
      <c r="Y15446" s="43" t="str">
        <f t="shared" si="482"/>
        <v>COMP</v>
      </c>
      <c r="AA15446" s="43">
        <f t="shared" si="483"/>
        <v>1265460</v>
      </c>
    </row>
    <row r="15447" spans="1:27" x14ac:dyDescent="0.3">
      <c r="A15447" s="43">
        <v>1747595</v>
      </c>
      <c r="B15447" s="43" t="s">
        <v>10053</v>
      </c>
      <c r="C15447" s="43" t="s">
        <v>1299</v>
      </c>
      <c r="E15447" s="43" t="s">
        <v>6263</v>
      </c>
      <c r="F15447" s="43" t="s">
        <v>30</v>
      </c>
      <c r="G15447" s="43">
        <v>44055</v>
      </c>
      <c r="Y15447" s="43" t="str">
        <f t="shared" si="482"/>
        <v/>
      </c>
      <c r="AA15447" s="43" t="e">
        <f t="shared" si="483"/>
        <v>#N/A</v>
      </c>
    </row>
    <row r="15448" spans="1:27" x14ac:dyDescent="0.3">
      <c r="A15448" s="43">
        <v>337757</v>
      </c>
      <c r="B15448" s="43" t="s">
        <v>10053</v>
      </c>
      <c r="C15448" s="43" t="s">
        <v>722</v>
      </c>
      <c r="E15448" s="43" t="s">
        <v>6263</v>
      </c>
      <c r="F15448" s="43" t="s">
        <v>28</v>
      </c>
      <c r="G15448" s="43">
        <v>44013</v>
      </c>
      <c r="Y15448" s="43" t="str">
        <f t="shared" si="482"/>
        <v>COMP</v>
      </c>
      <c r="AA15448" s="43">
        <f t="shared" si="483"/>
        <v>337757</v>
      </c>
    </row>
    <row r="15449" spans="1:27" x14ac:dyDescent="0.3">
      <c r="A15449" s="43">
        <v>1501157</v>
      </c>
      <c r="B15449" s="43" t="s">
        <v>10053</v>
      </c>
      <c r="C15449" s="43" t="s">
        <v>366</v>
      </c>
      <c r="E15449" s="43" t="s">
        <v>6263</v>
      </c>
      <c r="F15449" s="43" t="s">
        <v>28</v>
      </c>
      <c r="G15449" s="43">
        <v>44055</v>
      </c>
      <c r="Y15449" s="43" t="str">
        <f t="shared" si="482"/>
        <v>COMP</v>
      </c>
      <c r="AA15449" s="43">
        <f t="shared" si="483"/>
        <v>1501157</v>
      </c>
    </row>
    <row r="15450" spans="1:27" x14ac:dyDescent="0.3">
      <c r="A15450" s="43">
        <v>571546</v>
      </c>
      <c r="B15450" s="43" t="s">
        <v>10053</v>
      </c>
      <c r="C15450" s="43" t="s">
        <v>340</v>
      </c>
      <c r="E15450" s="43" t="s">
        <v>6263</v>
      </c>
      <c r="F15450" s="43" t="s">
        <v>30</v>
      </c>
      <c r="G15450" s="43">
        <v>44013</v>
      </c>
      <c r="Y15450" s="43" t="str">
        <f t="shared" si="482"/>
        <v>COMP</v>
      </c>
      <c r="AA15450" s="43">
        <f t="shared" si="483"/>
        <v>571546</v>
      </c>
    </row>
    <row r="15451" spans="1:27" x14ac:dyDescent="0.3">
      <c r="A15451" s="43">
        <v>1069058</v>
      </c>
      <c r="B15451" s="43" t="s">
        <v>10053</v>
      </c>
      <c r="C15451" s="43" t="s">
        <v>2833</v>
      </c>
      <c r="E15451" s="43" t="s">
        <v>6263</v>
      </c>
      <c r="F15451" s="43" t="s">
        <v>28</v>
      </c>
      <c r="G15451" s="43">
        <v>85005</v>
      </c>
      <c r="Y15451" s="43" t="str">
        <f t="shared" si="482"/>
        <v>COMP</v>
      </c>
      <c r="AA15451" s="43">
        <f t="shared" si="483"/>
        <v>1069058</v>
      </c>
    </row>
    <row r="15452" spans="1:27" x14ac:dyDescent="0.3">
      <c r="A15452" s="43">
        <v>608849</v>
      </c>
      <c r="B15452" s="43" t="s">
        <v>3358</v>
      </c>
      <c r="C15452" s="43" t="s">
        <v>722</v>
      </c>
      <c r="E15452" s="43" t="s">
        <v>6263</v>
      </c>
      <c r="F15452" s="43" t="s">
        <v>28</v>
      </c>
      <c r="G15452" s="43">
        <v>85032</v>
      </c>
      <c r="Y15452" s="43" t="str">
        <f t="shared" si="482"/>
        <v>COMP</v>
      </c>
      <c r="AA15452" s="43">
        <f t="shared" si="483"/>
        <v>608849</v>
      </c>
    </row>
    <row r="15453" spans="1:27" x14ac:dyDescent="0.3">
      <c r="A15453" s="43">
        <v>1123845</v>
      </c>
      <c r="B15453" s="43" t="s">
        <v>3358</v>
      </c>
      <c r="C15453" s="43" t="s">
        <v>10054</v>
      </c>
      <c r="E15453" s="43" t="s">
        <v>29</v>
      </c>
      <c r="F15453" s="43" t="s">
        <v>28</v>
      </c>
      <c r="G15453" s="43">
        <v>85017</v>
      </c>
      <c r="Y15453" s="43" t="str">
        <f t="shared" si="482"/>
        <v>COMP</v>
      </c>
      <c r="AA15453" s="43">
        <f t="shared" si="483"/>
        <v>1123845</v>
      </c>
    </row>
    <row r="15454" spans="1:27" x14ac:dyDescent="0.3">
      <c r="A15454" s="43">
        <v>1754692</v>
      </c>
      <c r="B15454" s="43" t="s">
        <v>3358</v>
      </c>
      <c r="C15454" s="43" t="s">
        <v>274</v>
      </c>
      <c r="E15454" s="43" t="s">
        <v>6263</v>
      </c>
      <c r="F15454" s="43" t="s">
        <v>28</v>
      </c>
      <c r="G15454" s="43">
        <v>85067</v>
      </c>
      <c r="Y15454" s="43" t="str">
        <f t="shared" si="482"/>
        <v/>
      </c>
      <c r="AA15454" s="43" t="e">
        <f t="shared" si="483"/>
        <v>#N/A</v>
      </c>
    </row>
    <row r="15455" spans="1:27" x14ac:dyDescent="0.3">
      <c r="A15455" s="43">
        <v>1657134</v>
      </c>
      <c r="B15455" s="43" t="s">
        <v>3358</v>
      </c>
      <c r="C15455" s="43" t="s">
        <v>1669</v>
      </c>
      <c r="E15455" s="43" t="s">
        <v>6263</v>
      </c>
      <c r="F15455" s="43" t="s">
        <v>30</v>
      </c>
      <c r="G15455" s="43">
        <v>85067</v>
      </c>
      <c r="Y15455" s="43" t="str">
        <f t="shared" si="482"/>
        <v/>
      </c>
      <c r="AA15455" s="43" t="e">
        <f t="shared" si="483"/>
        <v>#N/A</v>
      </c>
    </row>
    <row r="15456" spans="1:27" x14ac:dyDescent="0.3">
      <c r="A15456" s="43">
        <v>2034841</v>
      </c>
      <c r="B15456" s="43" t="s">
        <v>3358</v>
      </c>
      <c r="C15456" s="43" t="s">
        <v>346</v>
      </c>
      <c r="E15456" s="43" t="s">
        <v>6263</v>
      </c>
      <c r="F15456" s="43" t="s">
        <v>28</v>
      </c>
      <c r="G15456" s="43">
        <v>85004</v>
      </c>
      <c r="Y15456" s="43" t="str">
        <f t="shared" si="482"/>
        <v>COMP</v>
      </c>
      <c r="AA15456" s="43">
        <f t="shared" si="483"/>
        <v>2034841</v>
      </c>
    </row>
    <row r="15457" spans="1:27" x14ac:dyDescent="0.3">
      <c r="A15457" s="43">
        <v>2338099</v>
      </c>
      <c r="B15457" s="43" t="s">
        <v>3358</v>
      </c>
      <c r="C15457" s="43" t="s">
        <v>248</v>
      </c>
      <c r="E15457" s="43" t="s">
        <v>6263</v>
      </c>
      <c r="F15457" s="43" t="s">
        <v>30</v>
      </c>
      <c r="G15457" s="43">
        <v>85067</v>
      </c>
      <c r="Y15457" s="43" t="str">
        <f t="shared" si="482"/>
        <v/>
      </c>
      <c r="AA15457" s="43" t="e">
        <f t="shared" si="483"/>
        <v>#N/A</v>
      </c>
    </row>
    <row r="15458" spans="1:27" x14ac:dyDescent="0.3">
      <c r="A15458" s="43">
        <v>2286665</v>
      </c>
      <c r="B15458" s="43" t="s">
        <v>10055</v>
      </c>
      <c r="C15458" s="43" t="s">
        <v>960</v>
      </c>
      <c r="E15458" s="43" t="s">
        <v>6263</v>
      </c>
      <c r="F15458" s="43" t="s">
        <v>30</v>
      </c>
      <c r="G15458" s="43">
        <v>85004</v>
      </c>
      <c r="Y15458" s="43" t="str">
        <f t="shared" si="482"/>
        <v>COMP</v>
      </c>
      <c r="AA15458" s="43">
        <f t="shared" si="483"/>
        <v>2286665</v>
      </c>
    </row>
    <row r="15459" spans="1:27" x14ac:dyDescent="0.3">
      <c r="A15459" s="43">
        <v>1555412</v>
      </c>
      <c r="B15459" s="43" t="s">
        <v>10056</v>
      </c>
      <c r="C15459" s="43" t="s">
        <v>502</v>
      </c>
      <c r="E15459" s="43" t="s">
        <v>6263</v>
      </c>
      <c r="F15459" s="43" t="s">
        <v>30</v>
      </c>
      <c r="G15459" s="43">
        <v>85015</v>
      </c>
      <c r="Y15459" s="43" t="str">
        <f t="shared" si="482"/>
        <v>COMP</v>
      </c>
      <c r="AA15459" s="43">
        <f t="shared" si="483"/>
        <v>1555412</v>
      </c>
    </row>
    <row r="15460" spans="1:27" x14ac:dyDescent="0.3">
      <c r="A15460" s="43">
        <v>2271581</v>
      </c>
      <c r="B15460" s="43" t="s">
        <v>10057</v>
      </c>
      <c r="C15460" s="43" t="s">
        <v>973</v>
      </c>
      <c r="E15460" s="43" t="s">
        <v>6263</v>
      </c>
      <c r="F15460" s="43" t="s">
        <v>28</v>
      </c>
      <c r="G15460" s="43">
        <v>49006</v>
      </c>
      <c r="Y15460" s="43" t="str">
        <f t="shared" si="482"/>
        <v>COMP</v>
      </c>
      <c r="AA15460" s="43">
        <f t="shared" si="483"/>
        <v>2271581</v>
      </c>
    </row>
    <row r="15461" spans="1:27" x14ac:dyDescent="0.3">
      <c r="A15461" s="43">
        <v>2410797</v>
      </c>
      <c r="B15461" s="43" t="s">
        <v>10058</v>
      </c>
      <c r="C15461" s="43" t="s">
        <v>6953</v>
      </c>
      <c r="E15461" s="43" t="s">
        <v>6263</v>
      </c>
      <c r="F15461" s="43" t="s">
        <v>30</v>
      </c>
      <c r="G15461" s="43">
        <v>44039</v>
      </c>
      <c r="Y15461" s="43" t="str">
        <f t="shared" si="482"/>
        <v/>
      </c>
      <c r="AA15461" s="43" t="e">
        <f t="shared" si="483"/>
        <v>#N/A</v>
      </c>
    </row>
    <row r="15462" spans="1:27" x14ac:dyDescent="0.3">
      <c r="A15462" s="43">
        <v>2355549</v>
      </c>
      <c r="B15462" s="43" t="s">
        <v>10058</v>
      </c>
      <c r="C15462" s="43" t="s">
        <v>904</v>
      </c>
      <c r="E15462" s="43" t="s">
        <v>35</v>
      </c>
      <c r="F15462" s="43" t="s">
        <v>28</v>
      </c>
      <c r="G15462" s="43">
        <v>44013</v>
      </c>
      <c r="Y15462" s="43" t="str">
        <f t="shared" si="482"/>
        <v>COMP</v>
      </c>
      <c r="AA15462" s="43">
        <f t="shared" si="483"/>
        <v>2355549</v>
      </c>
    </row>
    <row r="15463" spans="1:27" x14ac:dyDescent="0.3">
      <c r="A15463" s="43">
        <v>2159021</v>
      </c>
      <c r="B15463" s="43" t="s">
        <v>10058</v>
      </c>
      <c r="C15463" s="43" t="s">
        <v>10059</v>
      </c>
      <c r="E15463" s="43" t="s">
        <v>6263</v>
      </c>
      <c r="F15463" s="43" t="s">
        <v>30</v>
      </c>
      <c r="G15463" s="43">
        <v>44055</v>
      </c>
      <c r="Y15463" s="43" t="str">
        <f t="shared" si="482"/>
        <v/>
      </c>
      <c r="AA15463" s="43" t="e">
        <f t="shared" si="483"/>
        <v>#N/A</v>
      </c>
    </row>
    <row r="15464" spans="1:27" x14ac:dyDescent="0.3">
      <c r="A15464" s="43">
        <v>1376847</v>
      </c>
      <c r="B15464" s="43" t="s">
        <v>10060</v>
      </c>
      <c r="C15464" s="43" t="s">
        <v>656</v>
      </c>
      <c r="E15464" s="43" t="s">
        <v>6263</v>
      </c>
      <c r="F15464" s="43" t="s">
        <v>28</v>
      </c>
      <c r="G15464" s="43">
        <v>85015</v>
      </c>
      <c r="Y15464" s="43" t="str">
        <f t="shared" si="482"/>
        <v>COMP</v>
      </c>
      <c r="AA15464" s="43">
        <f t="shared" si="483"/>
        <v>1376847</v>
      </c>
    </row>
    <row r="15465" spans="1:27" x14ac:dyDescent="0.3">
      <c r="A15465" s="43">
        <v>2288924</v>
      </c>
      <c r="B15465" s="43" t="s">
        <v>10061</v>
      </c>
      <c r="C15465" s="43" t="s">
        <v>375</v>
      </c>
      <c r="E15465" s="43" t="s">
        <v>6263</v>
      </c>
      <c r="F15465" s="43" t="s">
        <v>28</v>
      </c>
      <c r="G15465" s="43">
        <v>44015</v>
      </c>
      <c r="Y15465" s="43" t="str">
        <f t="shared" si="482"/>
        <v/>
      </c>
      <c r="AA15465" s="43" t="e">
        <f t="shared" si="483"/>
        <v>#N/A</v>
      </c>
    </row>
    <row r="15466" spans="1:27" x14ac:dyDescent="0.3">
      <c r="A15466" s="43">
        <v>2206435</v>
      </c>
      <c r="B15466" s="43" t="s">
        <v>10062</v>
      </c>
      <c r="C15466" s="43" t="s">
        <v>316</v>
      </c>
      <c r="E15466" s="43" t="s">
        <v>6263</v>
      </c>
      <c r="F15466" s="43" t="s">
        <v>28</v>
      </c>
      <c r="G15466" s="43">
        <v>44094</v>
      </c>
      <c r="Y15466" s="43" t="str">
        <f t="shared" si="482"/>
        <v/>
      </c>
      <c r="AA15466" s="43" t="e">
        <f t="shared" si="483"/>
        <v>#N/A</v>
      </c>
    </row>
    <row r="15467" spans="1:27" x14ac:dyDescent="0.3">
      <c r="A15467" s="43">
        <v>2399864</v>
      </c>
      <c r="B15467" s="43" t="s">
        <v>10063</v>
      </c>
      <c r="C15467" s="43" t="s">
        <v>1126</v>
      </c>
      <c r="E15467" s="43" t="s">
        <v>6263</v>
      </c>
      <c r="F15467" s="43" t="s">
        <v>30</v>
      </c>
      <c r="G15467" s="43">
        <v>53004</v>
      </c>
      <c r="Y15467" s="43" t="str">
        <f t="shared" si="482"/>
        <v/>
      </c>
      <c r="AA15467" s="43" t="e">
        <f t="shared" si="483"/>
        <v>#N/A</v>
      </c>
    </row>
    <row r="15468" spans="1:27" x14ac:dyDescent="0.3">
      <c r="A15468" s="43">
        <v>1594501</v>
      </c>
      <c r="B15468" s="43" t="s">
        <v>10063</v>
      </c>
      <c r="C15468" s="43" t="s">
        <v>3263</v>
      </c>
      <c r="E15468" s="43" t="s">
        <v>6263</v>
      </c>
      <c r="F15468" s="43" t="s">
        <v>30</v>
      </c>
      <c r="G15468" s="43">
        <v>53064</v>
      </c>
      <c r="Y15468" s="43" t="str">
        <f t="shared" si="482"/>
        <v>COMP</v>
      </c>
      <c r="AA15468" s="43">
        <f t="shared" si="483"/>
        <v>1594501</v>
      </c>
    </row>
    <row r="15469" spans="1:27" x14ac:dyDescent="0.3">
      <c r="A15469" s="43">
        <v>906580</v>
      </c>
      <c r="B15469" s="43" t="s">
        <v>10063</v>
      </c>
      <c r="C15469" s="43" t="s">
        <v>316</v>
      </c>
      <c r="E15469" s="43" t="s">
        <v>6263</v>
      </c>
      <c r="F15469" s="43" t="s">
        <v>28</v>
      </c>
      <c r="G15469" s="43">
        <v>53064</v>
      </c>
      <c r="Y15469" s="43" t="str">
        <f t="shared" si="482"/>
        <v>COMP</v>
      </c>
      <c r="AA15469" s="43">
        <f t="shared" si="483"/>
        <v>906580</v>
      </c>
    </row>
    <row r="15470" spans="1:27" x14ac:dyDescent="0.3">
      <c r="A15470" s="43">
        <v>1216799</v>
      </c>
      <c r="B15470" s="43" t="s">
        <v>10063</v>
      </c>
      <c r="C15470" s="43" t="s">
        <v>427</v>
      </c>
      <c r="E15470" s="43" t="s">
        <v>6263</v>
      </c>
      <c r="F15470" s="43" t="s">
        <v>28</v>
      </c>
      <c r="G15470" s="43">
        <v>53064</v>
      </c>
      <c r="Y15470" s="43" t="str">
        <f t="shared" si="482"/>
        <v/>
      </c>
      <c r="AA15470" s="43" t="e">
        <f t="shared" si="483"/>
        <v>#N/A</v>
      </c>
    </row>
    <row r="15471" spans="1:27" x14ac:dyDescent="0.3">
      <c r="A15471" s="43">
        <v>1421271</v>
      </c>
      <c r="B15471" s="43" t="s">
        <v>10063</v>
      </c>
      <c r="C15471" s="43" t="s">
        <v>10064</v>
      </c>
      <c r="E15471" s="43" t="s">
        <v>34</v>
      </c>
      <c r="F15471" s="43" t="s">
        <v>30</v>
      </c>
      <c r="G15471" s="43">
        <v>53022</v>
      </c>
      <c r="Y15471" s="43" t="str">
        <f t="shared" si="482"/>
        <v>COMP</v>
      </c>
      <c r="AA15471" s="43">
        <f t="shared" si="483"/>
        <v>1421271</v>
      </c>
    </row>
    <row r="15472" spans="1:27" x14ac:dyDescent="0.3">
      <c r="A15472" s="43">
        <v>2339335</v>
      </c>
      <c r="B15472" s="43" t="s">
        <v>10065</v>
      </c>
      <c r="C15472" s="43" t="s">
        <v>1676</v>
      </c>
      <c r="E15472" s="43" t="s">
        <v>31</v>
      </c>
      <c r="F15472" s="43" t="s">
        <v>30</v>
      </c>
      <c r="G15472" s="43">
        <v>49045</v>
      </c>
      <c r="Y15472" s="43" t="str">
        <f t="shared" si="482"/>
        <v/>
      </c>
      <c r="AA15472" s="43" t="e">
        <f t="shared" si="483"/>
        <v>#N/A</v>
      </c>
    </row>
    <row r="15473" spans="1:27" x14ac:dyDescent="0.3">
      <c r="A15473" s="43">
        <v>1837999</v>
      </c>
      <c r="B15473" s="43" t="s">
        <v>10065</v>
      </c>
      <c r="C15473" s="43" t="s">
        <v>397</v>
      </c>
      <c r="E15473" s="43" t="s">
        <v>6263</v>
      </c>
      <c r="F15473" s="43" t="s">
        <v>28</v>
      </c>
      <c r="G15473" s="43">
        <v>49045</v>
      </c>
      <c r="Y15473" s="43" t="str">
        <f t="shared" si="482"/>
        <v/>
      </c>
      <c r="AA15473" s="43" t="e">
        <f t="shared" si="483"/>
        <v>#N/A</v>
      </c>
    </row>
    <row r="15474" spans="1:27" x14ac:dyDescent="0.3">
      <c r="A15474" s="43">
        <v>1134987</v>
      </c>
      <c r="B15474" s="43" t="s">
        <v>10065</v>
      </c>
      <c r="C15474" s="43" t="s">
        <v>239</v>
      </c>
      <c r="E15474" s="43" t="s">
        <v>6263</v>
      </c>
      <c r="F15474" s="43" t="s">
        <v>30</v>
      </c>
      <c r="G15474" s="43">
        <v>49045</v>
      </c>
      <c r="Y15474" s="43" t="str">
        <f t="shared" si="482"/>
        <v/>
      </c>
      <c r="AA15474" s="43" t="e">
        <f t="shared" si="483"/>
        <v>#N/A</v>
      </c>
    </row>
    <row r="15475" spans="1:27" x14ac:dyDescent="0.3">
      <c r="A15475" s="43">
        <v>1815295</v>
      </c>
      <c r="B15475" s="43" t="s">
        <v>10066</v>
      </c>
      <c r="C15475" s="43" t="s">
        <v>937</v>
      </c>
      <c r="E15475" s="43" t="s">
        <v>6263</v>
      </c>
      <c r="F15475" s="43" t="s">
        <v>28</v>
      </c>
      <c r="G15475" s="43">
        <v>44079</v>
      </c>
      <c r="Y15475" s="43" t="str">
        <f t="shared" si="482"/>
        <v/>
      </c>
      <c r="AA15475" s="43" t="e">
        <f t="shared" si="483"/>
        <v>#N/A</v>
      </c>
    </row>
    <row r="15476" spans="1:27" x14ac:dyDescent="0.3">
      <c r="A15476" s="43">
        <v>1900014</v>
      </c>
      <c r="B15476" s="43" t="s">
        <v>10066</v>
      </c>
      <c r="C15476" s="43" t="s">
        <v>268</v>
      </c>
      <c r="E15476" s="43" t="s">
        <v>6263</v>
      </c>
      <c r="F15476" s="43" t="s">
        <v>30</v>
      </c>
      <c r="G15476" s="43">
        <v>44079</v>
      </c>
      <c r="Y15476" s="43" t="str">
        <f t="shared" si="482"/>
        <v/>
      </c>
      <c r="AA15476" s="43" t="e">
        <f t="shared" si="483"/>
        <v>#N/A</v>
      </c>
    </row>
    <row r="15477" spans="1:27" x14ac:dyDescent="0.3">
      <c r="A15477" s="43">
        <v>1678648</v>
      </c>
      <c r="B15477" s="43" t="s">
        <v>10066</v>
      </c>
      <c r="C15477" s="43" t="s">
        <v>346</v>
      </c>
      <c r="E15477" s="43" t="s">
        <v>6263</v>
      </c>
      <c r="F15477" s="43" t="s">
        <v>28</v>
      </c>
      <c r="G15477" s="43">
        <v>44105</v>
      </c>
      <c r="Y15477" s="43" t="str">
        <f t="shared" si="482"/>
        <v/>
      </c>
      <c r="AA15477" s="43" t="e">
        <f t="shared" si="483"/>
        <v>#N/A</v>
      </c>
    </row>
    <row r="15478" spans="1:27" x14ac:dyDescent="0.3">
      <c r="A15478" s="43">
        <v>1261120</v>
      </c>
      <c r="B15478" s="43" t="s">
        <v>10067</v>
      </c>
      <c r="C15478" s="43" t="s">
        <v>226</v>
      </c>
      <c r="E15478" s="43" t="s">
        <v>6263</v>
      </c>
      <c r="F15478" s="43" t="s">
        <v>30</v>
      </c>
      <c r="G15478" s="43">
        <v>49045</v>
      </c>
      <c r="Y15478" s="43" t="str">
        <f t="shared" si="482"/>
        <v/>
      </c>
      <c r="AA15478" s="43" t="e">
        <f t="shared" si="483"/>
        <v>#N/A</v>
      </c>
    </row>
    <row r="15479" spans="1:27" x14ac:dyDescent="0.3">
      <c r="A15479" s="43">
        <v>2077385</v>
      </c>
      <c r="B15479" s="43" t="s">
        <v>10068</v>
      </c>
      <c r="C15479" s="43" t="s">
        <v>260</v>
      </c>
      <c r="E15479" s="43" t="s">
        <v>29</v>
      </c>
      <c r="F15479" s="43" t="s">
        <v>28</v>
      </c>
      <c r="G15479" s="43">
        <v>44039</v>
      </c>
      <c r="Y15479" s="43" t="str">
        <f t="shared" si="482"/>
        <v>COMP</v>
      </c>
      <c r="AA15479" s="43">
        <f t="shared" si="483"/>
        <v>2077385</v>
      </c>
    </row>
    <row r="15480" spans="1:27" x14ac:dyDescent="0.3">
      <c r="A15480" s="43">
        <v>2360543</v>
      </c>
      <c r="B15480" s="43" t="s">
        <v>10069</v>
      </c>
      <c r="C15480" s="43" t="s">
        <v>212</v>
      </c>
      <c r="E15480" s="43" t="s">
        <v>29</v>
      </c>
      <c r="F15480" s="43" t="s">
        <v>30</v>
      </c>
      <c r="G15480" s="43">
        <v>44099</v>
      </c>
      <c r="Y15480" s="43" t="str">
        <f t="shared" si="482"/>
        <v/>
      </c>
      <c r="AA15480" s="43" t="e">
        <f t="shared" si="483"/>
        <v>#N/A</v>
      </c>
    </row>
    <row r="15481" spans="1:27" x14ac:dyDescent="0.3">
      <c r="A15481" s="43">
        <v>2173589</v>
      </c>
      <c r="B15481" s="43" t="s">
        <v>10070</v>
      </c>
      <c r="C15481" s="43" t="s">
        <v>232</v>
      </c>
      <c r="E15481" s="43" t="s">
        <v>6263</v>
      </c>
      <c r="F15481" s="43" t="s">
        <v>28</v>
      </c>
      <c r="G15481" s="43">
        <v>49064</v>
      </c>
      <c r="Y15481" s="43" t="str">
        <f t="shared" si="482"/>
        <v>COMP</v>
      </c>
      <c r="AA15481" s="43">
        <f t="shared" si="483"/>
        <v>2173589</v>
      </c>
    </row>
    <row r="15482" spans="1:27" x14ac:dyDescent="0.3">
      <c r="A15482" s="43">
        <v>166505</v>
      </c>
      <c r="B15482" s="43" t="s">
        <v>10070</v>
      </c>
      <c r="C15482" s="43" t="s">
        <v>677</v>
      </c>
      <c r="E15482" s="43" t="s">
        <v>29</v>
      </c>
      <c r="F15482" s="43" t="s">
        <v>28</v>
      </c>
      <c r="G15482" s="43">
        <v>44075</v>
      </c>
      <c r="Y15482" s="43" t="str">
        <f t="shared" si="482"/>
        <v/>
      </c>
      <c r="AA15482" s="43" t="e">
        <f t="shared" si="483"/>
        <v>#N/A</v>
      </c>
    </row>
    <row r="15483" spans="1:27" x14ac:dyDescent="0.3">
      <c r="A15483" s="43">
        <v>1452030</v>
      </c>
      <c r="B15483" s="43" t="s">
        <v>10070</v>
      </c>
      <c r="C15483" s="43" t="s">
        <v>202</v>
      </c>
      <c r="E15483" s="43" t="s">
        <v>6263</v>
      </c>
      <c r="F15483" s="43" t="s">
        <v>28</v>
      </c>
      <c r="G15483" s="43">
        <v>49039</v>
      </c>
      <c r="Y15483" s="43" t="str">
        <f t="shared" si="482"/>
        <v/>
      </c>
      <c r="AA15483" s="43" t="e">
        <f t="shared" si="483"/>
        <v>#N/A</v>
      </c>
    </row>
    <row r="15484" spans="1:27" x14ac:dyDescent="0.3">
      <c r="A15484" s="43">
        <v>1619187</v>
      </c>
      <c r="B15484" s="43" t="s">
        <v>10071</v>
      </c>
      <c r="C15484" s="43" t="s">
        <v>1755</v>
      </c>
      <c r="E15484" s="43" t="s">
        <v>29</v>
      </c>
      <c r="F15484" s="43" t="s">
        <v>28</v>
      </c>
      <c r="G15484" s="43">
        <v>49064</v>
      </c>
      <c r="Y15484" s="43" t="str">
        <f t="shared" si="482"/>
        <v>COMP</v>
      </c>
      <c r="AA15484" s="43">
        <f t="shared" si="483"/>
        <v>1619187</v>
      </c>
    </row>
    <row r="15485" spans="1:27" x14ac:dyDescent="0.3">
      <c r="A15485" s="43">
        <v>2073160</v>
      </c>
      <c r="B15485" s="43" t="s">
        <v>10071</v>
      </c>
      <c r="C15485" s="43" t="s">
        <v>2215</v>
      </c>
      <c r="E15485" s="43" t="s">
        <v>6263</v>
      </c>
      <c r="F15485" s="43" t="s">
        <v>28</v>
      </c>
      <c r="G15485" s="43">
        <v>49002</v>
      </c>
      <c r="Y15485" s="43" t="str">
        <f t="shared" si="482"/>
        <v/>
      </c>
      <c r="AA15485" s="43" t="e">
        <f t="shared" si="483"/>
        <v>#N/A</v>
      </c>
    </row>
    <row r="15486" spans="1:27" x14ac:dyDescent="0.3">
      <c r="A15486" s="43">
        <v>1119734</v>
      </c>
      <c r="B15486" s="43" t="s">
        <v>10072</v>
      </c>
      <c r="C15486" s="43" t="s">
        <v>1001</v>
      </c>
      <c r="E15486" s="43" t="s">
        <v>6263</v>
      </c>
      <c r="F15486" s="43" t="s">
        <v>28</v>
      </c>
      <c r="G15486" s="43">
        <v>49027</v>
      </c>
      <c r="Y15486" s="43" t="str">
        <f t="shared" si="482"/>
        <v/>
      </c>
      <c r="AA15486" s="43" t="e">
        <f t="shared" si="483"/>
        <v>#N/A</v>
      </c>
    </row>
    <row r="15487" spans="1:27" x14ac:dyDescent="0.3">
      <c r="A15487" s="43">
        <v>1549709</v>
      </c>
      <c r="B15487" s="43" t="s">
        <v>10073</v>
      </c>
      <c r="C15487" s="43" t="s">
        <v>318</v>
      </c>
      <c r="E15487" s="43" t="s">
        <v>31</v>
      </c>
      <c r="F15487" s="43" t="s">
        <v>28</v>
      </c>
      <c r="G15487" s="43">
        <v>49033</v>
      </c>
      <c r="Y15487" s="43" t="str">
        <f t="shared" si="482"/>
        <v/>
      </c>
      <c r="AA15487" s="43" t="e">
        <f t="shared" si="483"/>
        <v>#N/A</v>
      </c>
    </row>
    <row r="15488" spans="1:27" x14ac:dyDescent="0.3">
      <c r="A15488" s="43">
        <v>2413567</v>
      </c>
      <c r="B15488" s="43" t="s">
        <v>10074</v>
      </c>
      <c r="C15488" s="43" t="s">
        <v>829</v>
      </c>
      <c r="E15488" s="43" t="s">
        <v>6263</v>
      </c>
      <c r="F15488" s="43" t="s">
        <v>28</v>
      </c>
      <c r="G15488" s="43">
        <v>53013</v>
      </c>
      <c r="Y15488" s="43" t="str">
        <f t="shared" si="482"/>
        <v/>
      </c>
      <c r="AA15488" s="43" t="e">
        <f t="shared" si="483"/>
        <v>#N/A</v>
      </c>
    </row>
    <row r="15489" spans="1:27" x14ac:dyDescent="0.3">
      <c r="A15489" s="43">
        <v>2421511</v>
      </c>
      <c r="B15489" s="43" t="s">
        <v>10075</v>
      </c>
      <c r="C15489" s="43" t="s">
        <v>1145</v>
      </c>
      <c r="E15489" s="43" t="s">
        <v>6263</v>
      </c>
      <c r="F15489" s="43" t="s">
        <v>30</v>
      </c>
      <c r="G15489" s="43">
        <v>53013</v>
      </c>
      <c r="Y15489" s="43" t="str">
        <f t="shared" si="482"/>
        <v/>
      </c>
      <c r="AA15489" s="43" t="e">
        <f t="shared" si="483"/>
        <v>#N/A</v>
      </c>
    </row>
    <row r="15490" spans="1:27" x14ac:dyDescent="0.3">
      <c r="A15490" s="43">
        <v>1947142</v>
      </c>
      <c r="B15490" s="43" t="s">
        <v>10075</v>
      </c>
      <c r="C15490" s="43" t="s">
        <v>241</v>
      </c>
      <c r="E15490" s="43" t="s">
        <v>6263</v>
      </c>
      <c r="F15490" s="43" t="s">
        <v>28</v>
      </c>
      <c r="G15490" s="43">
        <v>44111</v>
      </c>
      <c r="Y15490" s="43" t="str">
        <f t="shared" ref="Y15490:Y15553" si="484">IF(ISERROR(AA15490)=FALSE,"COMP","")</f>
        <v>COMP</v>
      </c>
      <c r="AA15490" s="43">
        <f t="shared" si="483"/>
        <v>1947142</v>
      </c>
    </row>
    <row r="15491" spans="1:27" x14ac:dyDescent="0.3">
      <c r="A15491" s="43">
        <v>1667688</v>
      </c>
      <c r="B15491" s="43" t="s">
        <v>10075</v>
      </c>
      <c r="C15491" s="43" t="s">
        <v>560</v>
      </c>
      <c r="E15491" s="43" t="s">
        <v>35</v>
      </c>
      <c r="F15491" s="43" t="s">
        <v>30</v>
      </c>
      <c r="G15491" s="43">
        <v>49006</v>
      </c>
      <c r="Y15491" s="43" t="str">
        <f t="shared" si="484"/>
        <v>COMP</v>
      </c>
      <c r="AA15491" s="43">
        <f t="shared" ref="AA15491:AA15554" si="485">VLOOKUP(A15491,Z:Z,1,FALSE)</f>
        <v>1667688</v>
      </c>
    </row>
    <row r="15492" spans="1:27" x14ac:dyDescent="0.3">
      <c r="A15492" s="43">
        <v>1456908</v>
      </c>
      <c r="B15492" s="43" t="s">
        <v>10075</v>
      </c>
      <c r="C15492" s="43" t="s">
        <v>495</v>
      </c>
      <c r="E15492" s="43" t="s">
        <v>31</v>
      </c>
      <c r="F15492" s="43" t="s">
        <v>30</v>
      </c>
      <c r="G15492" s="43">
        <v>49006</v>
      </c>
      <c r="Y15492" s="43" t="str">
        <f t="shared" si="484"/>
        <v/>
      </c>
      <c r="AA15492" s="43" t="e">
        <f t="shared" si="485"/>
        <v>#N/A</v>
      </c>
    </row>
    <row r="15493" spans="1:27" x14ac:dyDescent="0.3">
      <c r="A15493" s="43">
        <v>362206</v>
      </c>
      <c r="B15493" s="43" t="s">
        <v>10075</v>
      </c>
      <c r="C15493" s="43" t="s">
        <v>2159</v>
      </c>
      <c r="E15493" s="43" t="s">
        <v>6263</v>
      </c>
      <c r="F15493" s="43" t="s">
        <v>28</v>
      </c>
      <c r="G15493" s="43">
        <v>49006</v>
      </c>
      <c r="Y15493" s="43" t="str">
        <f t="shared" si="484"/>
        <v>COMP</v>
      </c>
      <c r="AA15493" s="43">
        <f t="shared" si="485"/>
        <v>362206</v>
      </c>
    </row>
    <row r="15494" spans="1:27" x14ac:dyDescent="0.3">
      <c r="A15494" s="43">
        <v>1870436</v>
      </c>
      <c r="B15494" s="43" t="s">
        <v>10076</v>
      </c>
      <c r="C15494" s="43" t="s">
        <v>1109</v>
      </c>
      <c r="E15494" s="43" t="s">
        <v>6263</v>
      </c>
      <c r="F15494" s="43" t="s">
        <v>28</v>
      </c>
      <c r="G15494" s="43">
        <v>44012</v>
      </c>
      <c r="Y15494" s="43" t="str">
        <f t="shared" si="484"/>
        <v/>
      </c>
      <c r="AA15494" s="43" t="e">
        <f t="shared" si="485"/>
        <v>#N/A</v>
      </c>
    </row>
    <row r="15495" spans="1:27" x14ac:dyDescent="0.3">
      <c r="A15495" s="43">
        <v>1574309</v>
      </c>
      <c r="B15495" s="43" t="s">
        <v>10077</v>
      </c>
      <c r="C15495" s="43" t="s">
        <v>1736</v>
      </c>
      <c r="E15495" s="43" t="s">
        <v>29</v>
      </c>
      <c r="F15495" s="43" t="s">
        <v>28</v>
      </c>
      <c r="G15495" s="43">
        <v>44035</v>
      </c>
      <c r="Y15495" s="43" t="str">
        <f t="shared" si="484"/>
        <v>COMP</v>
      </c>
      <c r="AA15495" s="43">
        <f t="shared" si="485"/>
        <v>1574309</v>
      </c>
    </row>
    <row r="15496" spans="1:27" x14ac:dyDescent="0.3">
      <c r="A15496" s="43">
        <v>1275227</v>
      </c>
      <c r="B15496" s="43" t="s">
        <v>10078</v>
      </c>
      <c r="C15496" s="43" t="s">
        <v>766</v>
      </c>
      <c r="E15496" s="43" t="s">
        <v>6263</v>
      </c>
      <c r="F15496" s="43" t="s">
        <v>28</v>
      </c>
      <c r="G15496" s="43">
        <v>72041</v>
      </c>
      <c r="Y15496" s="43" t="str">
        <f t="shared" si="484"/>
        <v/>
      </c>
      <c r="AA15496" s="43" t="e">
        <f t="shared" si="485"/>
        <v>#N/A</v>
      </c>
    </row>
    <row r="15497" spans="1:27" x14ac:dyDescent="0.3">
      <c r="A15497" s="43">
        <v>1901320</v>
      </c>
      <c r="B15497" s="43" t="s">
        <v>10079</v>
      </c>
      <c r="C15497" s="43" t="s">
        <v>10080</v>
      </c>
      <c r="E15497" s="43" t="s">
        <v>35</v>
      </c>
      <c r="F15497" s="43" t="s">
        <v>30</v>
      </c>
      <c r="G15497" s="43">
        <v>44084</v>
      </c>
      <c r="Y15497" s="43" t="str">
        <f t="shared" si="484"/>
        <v>COMP</v>
      </c>
      <c r="AA15497" s="43">
        <f t="shared" si="485"/>
        <v>1901320</v>
      </c>
    </row>
    <row r="15498" spans="1:27" x14ac:dyDescent="0.3">
      <c r="A15498" s="43">
        <v>2402183</v>
      </c>
      <c r="B15498" s="43" t="s">
        <v>10081</v>
      </c>
      <c r="C15498" s="43" t="s">
        <v>1300</v>
      </c>
      <c r="E15498" s="43" t="s">
        <v>6263</v>
      </c>
      <c r="F15498" s="43" t="s">
        <v>30</v>
      </c>
      <c r="G15498" s="43">
        <v>44130</v>
      </c>
      <c r="Y15498" s="43" t="str">
        <f t="shared" si="484"/>
        <v/>
      </c>
      <c r="AA15498" s="43" t="e">
        <f t="shared" si="485"/>
        <v>#N/A</v>
      </c>
    </row>
    <row r="15499" spans="1:27" x14ac:dyDescent="0.3">
      <c r="A15499" s="43">
        <v>2173827</v>
      </c>
      <c r="B15499" s="43" t="s">
        <v>3366</v>
      </c>
      <c r="C15499" s="43" t="s">
        <v>744</v>
      </c>
      <c r="E15499" s="43" t="s">
        <v>6263</v>
      </c>
      <c r="F15499" s="43" t="s">
        <v>28</v>
      </c>
      <c r="G15499" s="43">
        <v>44090</v>
      </c>
      <c r="Y15499" s="43" t="str">
        <f t="shared" si="484"/>
        <v/>
      </c>
      <c r="AA15499" s="43" t="e">
        <f t="shared" si="485"/>
        <v>#N/A</v>
      </c>
    </row>
    <row r="15500" spans="1:27" x14ac:dyDescent="0.3">
      <c r="A15500" s="43">
        <v>1817604</v>
      </c>
      <c r="B15500" s="43" t="s">
        <v>10082</v>
      </c>
      <c r="C15500" s="43" t="s">
        <v>1300</v>
      </c>
      <c r="E15500" s="43" t="s">
        <v>6263</v>
      </c>
      <c r="F15500" s="43" t="s">
        <v>30</v>
      </c>
      <c r="G15500" s="43">
        <v>72041</v>
      </c>
      <c r="Y15500" s="43" t="str">
        <f t="shared" si="484"/>
        <v/>
      </c>
      <c r="AA15500" s="43" t="e">
        <f t="shared" si="485"/>
        <v>#N/A</v>
      </c>
    </row>
    <row r="15501" spans="1:27" x14ac:dyDescent="0.3">
      <c r="A15501" s="43">
        <v>2301740</v>
      </c>
      <c r="B15501" s="43" t="s">
        <v>10083</v>
      </c>
      <c r="C15501" s="43" t="s">
        <v>1805</v>
      </c>
      <c r="E15501" s="43" t="s">
        <v>6263</v>
      </c>
      <c r="F15501" s="43" t="s">
        <v>30</v>
      </c>
      <c r="G15501" s="43">
        <v>72017</v>
      </c>
      <c r="Y15501" s="43" t="str">
        <f t="shared" si="484"/>
        <v/>
      </c>
      <c r="AA15501" s="43" t="e">
        <f t="shared" si="485"/>
        <v>#N/A</v>
      </c>
    </row>
    <row r="15502" spans="1:27" x14ac:dyDescent="0.3">
      <c r="A15502" s="43">
        <v>843579</v>
      </c>
      <c r="B15502" s="43" t="s">
        <v>10083</v>
      </c>
      <c r="C15502" s="43" t="s">
        <v>444</v>
      </c>
      <c r="E15502" s="43" t="s">
        <v>6263</v>
      </c>
      <c r="F15502" s="43" t="s">
        <v>28</v>
      </c>
      <c r="G15502" s="43">
        <v>44045</v>
      </c>
      <c r="Y15502" s="43" t="str">
        <f t="shared" si="484"/>
        <v/>
      </c>
      <c r="AA15502" s="43" t="e">
        <f t="shared" si="485"/>
        <v>#N/A</v>
      </c>
    </row>
    <row r="15503" spans="1:27" x14ac:dyDescent="0.3">
      <c r="A15503" s="43">
        <v>1234533</v>
      </c>
      <c r="B15503" s="43" t="s">
        <v>10083</v>
      </c>
      <c r="C15503" s="43" t="s">
        <v>1439</v>
      </c>
      <c r="E15503" s="43" t="s">
        <v>29</v>
      </c>
      <c r="F15503" s="43" t="s">
        <v>28</v>
      </c>
      <c r="G15503" s="43">
        <v>44035</v>
      </c>
      <c r="Y15503" s="43" t="str">
        <f t="shared" si="484"/>
        <v>COMP</v>
      </c>
      <c r="AA15503" s="43">
        <f t="shared" si="485"/>
        <v>1234533</v>
      </c>
    </row>
    <row r="15504" spans="1:27" x14ac:dyDescent="0.3">
      <c r="A15504" s="43">
        <v>1985562</v>
      </c>
      <c r="B15504" s="43" t="s">
        <v>10083</v>
      </c>
      <c r="C15504" s="43" t="s">
        <v>427</v>
      </c>
      <c r="E15504" s="43" t="s">
        <v>6263</v>
      </c>
      <c r="F15504" s="43" t="s">
        <v>28</v>
      </c>
      <c r="G15504" s="43">
        <v>53060</v>
      </c>
      <c r="Y15504" s="43" t="str">
        <f t="shared" si="484"/>
        <v>COMP</v>
      </c>
      <c r="AA15504" s="43">
        <f t="shared" si="485"/>
        <v>1985562</v>
      </c>
    </row>
    <row r="15505" spans="1:27" x14ac:dyDescent="0.3">
      <c r="A15505" s="43">
        <v>1306518</v>
      </c>
      <c r="B15505" s="43" t="s">
        <v>10084</v>
      </c>
      <c r="C15505" s="43" t="s">
        <v>497</v>
      </c>
      <c r="E15505" s="43" t="s">
        <v>6263</v>
      </c>
      <c r="F15505" s="43" t="s">
        <v>30</v>
      </c>
      <c r="G15505" s="43">
        <v>44120</v>
      </c>
      <c r="Y15505" s="43" t="str">
        <f t="shared" si="484"/>
        <v/>
      </c>
      <c r="AA15505" s="43" t="e">
        <f t="shared" si="485"/>
        <v>#N/A</v>
      </c>
    </row>
    <row r="15506" spans="1:27" x14ac:dyDescent="0.3">
      <c r="A15506" s="43">
        <v>2075343</v>
      </c>
      <c r="B15506" s="43" t="s">
        <v>10084</v>
      </c>
      <c r="C15506" s="43" t="s">
        <v>646</v>
      </c>
      <c r="E15506" s="43" t="s">
        <v>35</v>
      </c>
      <c r="F15506" s="43" t="s">
        <v>30</v>
      </c>
      <c r="G15506" s="43">
        <v>44049</v>
      </c>
      <c r="Y15506" s="43" t="str">
        <f t="shared" si="484"/>
        <v>COMP</v>
      </c>
      <c r="AA15506" s="43">
        <f t="shared" si="485"/>
        <v>2075343</v>
      </c>
    </row>
    <row r="15507" spans="1:27" x14ac:dyDescent="0.3">
      <c r="A15507" s="43">
        <v>2148399</v>
      </c>
      <c r="B15507" s="43" t="s">
        <v>3370</v>
      </c>
      <c r="C15507" s="43" t="s">
        <v>412</v>
      </c>
      <c r="E15507" s="43" t="s">
        <v>6263</v>
      </c>
      <c r="F15507" s="43" t="s">
        <v>28</v>
      </c>
      <c r="G15507" s="43">
        <v>53060</v>
      </c>
      <c r="Y15507" s="43" t="str">
        <f t="shared" si="484"/>
        <v>COMP</v>
      </c>
      <c r="AA15507" s="43">
        <f t="shared" si="485"/>
        <v>2148399</v>
      </c>
    </row>
    <row r="15508" spans="1:27" x14ac:dyDescent="0.3">
      <c r="A15508" s="43">
        <v>2288793</v>
      </c>
      <c r="B15508" s="43" t="s">
        <v>3370</v>
      </c>
      <c r="C15508" s="43" t="s">
        <v>2050</v>
      </c>
      <c r="E15508" s="43" t="s">
        <v>6263</v>
      </c>
      <c r="F15508" s="43" t="s">
        <v>30</v>
      </c>
      <c r="G15508" s="43">
        <v>44015</v>
      </c>
      <c r="Y15508" s="43" t="str">
        <f t="shared" si="484"/>
        <v/>
      </c>
      <c r="AA15508" s="43" t="e">
        <f t="shared" si="485"/>
        <v>#N/A</v>
      </c>
    </row>
    <row r="15509" spans="1:27" x14ac:dyDescent="0.3">
      <c r="A15509" s="43">
        <v>2222942</v>
      </c>
      <c r="B15509" s="43" t="s">
        <v>3370</v>
      </c>
      <c r="C15509" s="43" t="s">
        <v>189</v>
      </c>
      <c r="E15509" s="43" t="s">
        <v>6263</v>
      </c>
      <c r="F15509" s="43" t="s">
        <v>30</v>
      </c>
      <c r="G15509" s="43">
        <v>85017</v>
      </c>
      <c r="Y15509" s="43" t="str">
        <f t="shared" si="484"/>
        <v/>
      </c>
      <c r="AA15509" s="43" t="e">
        <f t="shared" si="485"/>
        <v>#N/A</v>
      </c>
    </row>
    <row r="15510" spans="1:27" x14ac:dyDescent="0.3">
      <c r="A15510" s="43">
        <v>2288836</v>
      </c>
      <c r="B15510" s="43" t="s">
        <v>3370</v>
      </c>
      <c r="C15510" s="43" t="s">
        <v>7435</v>
      </c>
      <c r="E15510" s="43" t="s">
        <v>6263</v>
      </c>
      <c r="F15510" s="43" t="s">
        <v>28</v>
      </c>
      <c r="G15510" s="43">
        <v>44015</v>
      </c>
      <c r="Y15510" s="43" t="str">
        <f t="shared" si="484"/>
        <v/>
      </c>
      <c r="AA15510" s="43" t="e">
        <f t="shared" si="485"/>
        <v>#N/A</v>
      </c>
    </row>
    <row r="15511" spans="1:27" x14ac:dyDescent="0.3">
      <c r="A15511" s="43">
        <v>1708950</v>
      </c>
      <c r="B15511" s="43" t="s">
        <v>3370</v>
      </c>
      <c r="C15511" s="43" t="s">
        <v>427</v>
      </c>
      <c r="E15511" s="43" t="s">
        <v>6263</v>
      </c>
      <c r="F15511" s="43" t="s">
        <v>28</v>
      </c>
      <c r="G15511" s="43">
        <v>49071</v>
      </c>
      <c r="Y15511" s="43" t="str">
        <f t="shared" si="484"/>
        <v>COMP</v>
      </c>
      <c r="AA15511" s="43">
        <f t="shared" si="485"/>
        <v>1708950</v>
      </c>
    </row>
    <row r="15512" spans="1:27" x14ac:dyDescent="0.3">
      <c r="A15512" s="43">
        <v>423511</v>
      </c>
      <c r="B15512" s="43" t="s">
        <v>3370</v>
      </c>
      <c r="C15512" s="43" t="s">
        <v>427</v>
      </c>
      <c r="E15512" s="43" t="s">
        <v>6263</v>
      </c>
      <c r="F15512" s="43" t="s">
        <v>28</v>
      </c>
      <c r="G15512" s="43">
        <v>53013</v>
      </c>
      <c r="Y15512" s="43" t="str">
        <f t="shared" si="484"/>
        <v/>
      </c>
      <c r="AA15512" s="43" t="e">
        <f t="shared" si="485"/>
        <v>#N/A</v>
      </c>
    </row>
    <row r="15513" spans="1:27" x14ac:dyDescent="0.3">
      <c r="A15513" s="43">
        <v>2072563</v>
      </c>
      <c r="B15513" s="43" t="s">
        <v>3370</v>
      </c>
      <c r="C15513" s="43" t="s">
        <v>343</v>
      </c>
      <c r="E15513" s="43" t="s">
        <v>6263</v>
      </c>
      <c r="F15513" s="43" t="s">
        <v>28</v>
      </c>
      <c r="G15513" s="43">
        <v>49071</v>
      </c>
      <c r="Y15513" s="43" t="str">
        <f t="shared" si="484"/>
        <v>COMP</v>
      </c>
      <c r="AA15513" s="43">
        <f t="shared" si="485"/>
        <v>2072563</v>
      </c>
    </row>
    <row r="15514" spans="1:27" x14ac:dyDescent="0.3">
      <c r="A15514" s="43">
        <v>1178615</v>
      </c>
      <c r="B15514" s="43" t="s">
        <v>10085</v>
      </c>
      <c r="C15514" s="43" t="s">
        <v>287</v>
      </c>
      <c r="E15514" s="43" t="s">
        <v>6263</v>
      </c>
      <c r="F15514" s="43" t="s">
        <v>28</v>
      </c>
      <c r="G15514" s="43">
        <v>72080</v>
      </c>
      <c r="Y15514" s="43" t="str">
        <f t="shared" si="484"/>
        <v>COMP</v>
      </c>
      <c r="AA15514" s="43">
        <f t="shared" si="485"/>
        <v>1178615</v>
      </c>
    </row>
    <row r="15515" spans="1:27" x14ac:dyDescent="0.3">
      <c r="A15515" s="43">
        <v>599229</v>
      </c>
      <c r="B15515" s="43" t="s">
        <v>10086</v>
      </c>
      <c r="C15515" s="43" t="s">
        <v>241</v>
      </c>
      <c r="E15515" s="43" t="s">
        <v>6263</v>
      </c>
      <c r="F15515" s="43" t="s">
        <v>28</v>
      </c>
      <c r="G15515" s="43">
        <v>72007</v>
      </c>
      <c r="Y15515" s="43" t="str">
        <f t="shared" si="484"/>
        <v/>
      </c>
      <c r="AA15515" s="43" t="e">
        <f t="shared" si="485"/>
        <v>#N/A</v>
      </c>
    </row>
    <row r="15516" spans="1:27" x14ac:dyDescent="0.3">
      <c r="A15516" s="43">
        <v>1553865</v>
      </c>
      <c r="B15516" s="43" t="s">
        <v>10086</v>
      </c>
      <c r="C15516" s="43" t="s">
        <v>399</v>
      </c>
      <c r="E15516" s="43" t="s">
        <v>6263</v>
      </c>
      <c r="F15516" s="43" t="s">
        <v>28</v>
      </c>
      <c r="G15516" s="43">
        <v>49027</v>
      </c>
      <c r="Y15516" s="43" t="str">
        <f t="shared" si="484"/>
        <v>COMP</v>
      </c>
      <c r="AA15516" s="43">
        <f t="shared" si="485"/>
        <v>1553865</v>
      </c>
    </row>
    <row r="15517" spans="1:27" x14ac:dyDescent="0.3">
      <c r="A15517" s="43">
        <v>1366663</v>
      </c>
      <c r="B15517" s="43" t="s">
        <v>10086</v>
      </c>
      <c r="C15517" s="43" t="s">
        <v>10087</v>
      </c>
      <c r="E15517" s="43" t="s">
        <v>6263</v>
      </c>
      <c r="F15517" s="43" t="s">
        <v>28</v>
      </c>
      <c r="G15517" s="43">
        <v>44103</v>
      </c>
      <c r="Y15517" s="43" t="str">
        <f t="shared" si="484"/>
        <v/>
      </c>
      <c r="AA15517" s="43" t="e">
        <f t="shared" si="485"/>
        <v>#N/A</v>
      </c>
    </row>
    <row r="15518" spans="1:27" x14ac:dyDescent="0.3">
      <c r="A15518" s="43">
        <v>2259438</v>
      </c>
      <c r="B15518" s="43" t="s">
        <v>10086</v>
      </c>
      <c r="C15518" s="43" t="s">
        <v>795</v>
      </c>
      <c r="E15518" s="43" t="s">
        <v>6263</v>
      </c>
      <c r="F15518" s="43" t="s">
        <v>30</v>
      </c>
      <c r="G15518" s="43">
        <v>72072</v>
      </c>
      <c r="Y15518" s="43" t="str">
        <f t="shared" si="484"/>
        <v/>
      </c>
      <c r="AA15518" s="43" t="e">
        <f t="shared" si="485"/>
        <v>#N/A</v>
      </c>
    </row>
    <row r="15519" spans="1:27" x14ac:dyDescent="0.3">
      <c r="A15519" s="43">
        <v>1757576</v>
      </c>
      <c r="B15519" s="43" t="s">
        <v>10086</v>
      </c>
      <c r="C15519" s="43" t="s">
        <v>422</v>
      </c>
      <c r="E15519" s="43" t="s">
        <v>6263</v>
      </c>
      <c r="F15519" s="43" t="s">
        <v>28</v>
      </c>
      <c r="G15519" s="43">
        <v>44022</v>
      </c>
      <c r="Y15519" s="43" t="str">
        <f t="shared" si="484"/>
        <v>COMP</v>
      </c>
      <c r="AA15519" s="43">
        <f t="shared" si="485"/>
        <v>1757576</v>
      </c>
    </row>
    <row r="15520" spans="1:27" x14ac:dyDescent="0.3">
      <c r="A15520" s="43">
        <v>2090138</v>
      </c>
      <c r="B15520" s="43" t="s">
        <v>10086</v>
      </c>
      <c r="C15520" s="43" t="s">
        <v>221</v>
      </c>
      <c r="E15520" s="43" t="s">
        <v>6263</v>
      </c>
      <c r="F15520" s="43" t="s">
        <v>28</v>
      </c>
      <c r="G15520" s="43">
        <v>44074</v>
      </c>
      <c r="Y15520" s="43" t="str">
        <f t="shared" si="484"/>
        <v/>
      </c>
      <c r="AA15520" s="43" t="e">
        <f t="shared" si="485"/>
        <v>#N/A</v>
      </c>
    </row>
    <row r="15521" spans="1:27" x14ac:dyDescent="0.3">
      <c r="A15521" s="43">
        <v>1065515</v>
      </c>
      <c r="B15521" s="43" t="s">
        <v>10086</v>
      </c>
      <c r="C15521" s="43" t="s">
        <v>4219</v>
      </c>
      <c r="E15521" s="43" t="s">
        <v>6263</v>
      </c>
      <c r="F15521" s="43" t="s">
        <v>28</v>
      </c>
      <c r="G15521" s="43">
        <v>44072</v>
      </c>
      <c r="Y15521" s="43" t="str">
        <f t="shared" si="484"/>
        <v/>
      </c>
      <c r="AA15521" s="43" t="e">
        <f t="shared" si="485"/>
        <v>#N/A</v>
      </c>
    </row>
    <row r="15522" spans="1:27" x14ac:dyDescent="0.3">
      <c r="A15522" s="43">
        <v>1490875</v>
      </c>
      <c r="B15522" s="43" t="s">
        <v>10086</v>
      </c>
      <c r="C15522" s="43" t="s">
        <v>2859</v>
      </c>
      <c r="E15522" s="43" t="s">
        <v>34</v>
      </c>
      <c r="F15522" s="43" t="s">
        <v>30</v>
      </c>
      <c r="G15522" s="43">
        <v>85012</v>
      </c>
      <c r="Y15522" s="43" t="str">
        <f t="shared" si="484"/>
        <v>COMP</v>
      </c>
      <c r="AA15522" s="43">
        <f t="shared" si="485"/>
        <v>1490875</v>
      </c>
    </row>
    <row r="15523" spans="1:27" x14ac:dyDescent="0.3">
      <c r="A15523" s="43">
        <v>2382724</v>
      </c>
      <c r="B15523" s="43" t="s">
        <v>10086</v>
      </c>
      <c r="C15523" s="43" t="s">
        <v>266</v>
      </c>
      <c r="E15523" s="43" t="s">
        <v>6263</v>
      </c>
      <c r="F15523" s="43" t="s">
        <v>30</v>
      </c>
      <c r="G15523" s="43">
        <v>44001</v>
      </c>
      <c r="Y15523" s="43" t="str">
        <f t="shared" si="484"/>
        <v/>
      </c>
      <c r="AA15523" s="43" t="e">
        <f t="shared" si="485"/>
        <v>#N/A</v>
      </c>
    </row>
    <row r="15524" spans="1:27" x14ac:dyDescent="0.3">
      <c r="A15524" s="43">
        <v>1732223</v>
      </c>
      <c r="B15524" s="43" t="s">
        <v>10088</v>
      </c>
      <c r="C15524" s="43" t="s">
        <v>274</v>
      </c>
      <c r="E15524" s="43" t="s">
        <v>6263</v>
      </c>
      <c r="F15524" s="43" t="s">
        <v>28</v>
      </c>
      <c r="G15524" s="43">
        <v>85052</v>
      </c>
      <c r="Y15524" s="43" t="str">
        <f t="shared" si="484"/>
        <v>COMP</v>
      </c>
      <c r="AA15524" s="43">
        <f t="shared" si="485"/>
        <v>1732223</v>
      </c>
    </row>
    <row r="15525" spans="1:27" x14ac:dyDescent="0.3">
      <c r="A15525" s="43">
        <v>2434720</v>
      </c>
      <c r="B15525" s="43" t="s">
        <v>10089</v>
      </c>
      <c r="C15525" s="43" t="s">
        <v>237</v>
      </c>
      <c r="E15525" s="43" t="s">
        <v>6263</v>
      </c>
      <c r="F15525" s="43" t="s">
        <v>30</v>
      </c>
      <c r="G15525" s="43">
        <v>85052</v>
      </c>
      <c r="Y15525" s="43" t="str">
        <f t="shared" si="484"/>
        <v/>
      </c>
      <c r="AA15525" s="43" t="e">
        <f t="shared" si="485"/>
        <v>#N/A</v>
      </c>
    </row>
    <row r="15526" spans="1:27" x14ac:dyDescent="0.3">
      <c r="A15526" s="43">
        <v>1758640</v>
      </c>
      <c r="B15526" s="43" t="s">
        <v>10090</v>
      </c>
      <c r="C15526" s="43" t="s">
        <v>299</v>
      </c>
      <c r="E15526" s="43" t="s">
        <v>6263</v>
      </c>
      <c r="F15526" s="43" t="s">
        <v>30</v>
      </c>
      <c r="G15526" s="43">
        <v>44074</v>
      </c>
      <c r="Y15526" s="43" t="str">
        <f t="shared" si="484"/>
        <v/>
      </c>
      <c r="AA15526" s="43" t="e">
        <f t="shared" si="485"/>
        <v>#N/A</v>
      </c>
    </row>
    <row r="15527" spans="1:27" x14ac:dyDescent="0.3">
      <c r="A15527" s="43">
        <v>1849821</v>
      </c>
      <c r="B15527" s="43" t="s">
        <v>10091</v>
      </c>
      <c r="C15527" s="43" t="s">
        <v>8594</v>
      </c>
      <c r="E15527" s="43" t="s">
        <v>6263</v>
      </c>
      <c r="F15527" s="43" t="s">
        <v>28</v>
      </c>
      <c r="G15527" s="43">
        <v>49040</v>
      </c>
      <c r="Y15527" s="43" t="str">
        <f t="shared" si="484"/>
        <v/>
      </c>
      <c r="AA15527" s="43" t="e">
        <f t="shared" si="485"/>
        <v>#N/A</v>
      </c>
    </row>
    <row r="15528" spans="1:27" x14ac:dyDescent="0.3">
      <c r="A15528" s="43">
        <v>2346927</v>
      </c>
      <c r="B15528" s="43" t="s">
        <v>10092</v>
      </c>
      <c r="C15528" s="43" t="s">
        <v>327</v>
      </c>
      <c r="E15528" s="43" t="s">
        <v>6263</v>
      </c>
      <c r="F15528" s="43" t="s">
        <v>30</v>
      </c>
      <c r="G15528" s="43">
        <v>44021</v>
      </c>
      <c r="Y15528" s="43" t="str">
        <f t="shared" si="484"/>
        <v/>
      </c>
      <c r="AA15528" s="43" t="e">
        <f t="shared" si="485"/>
        <v>#N/A</v>
      </c>
    </row>
    <row r="15529" spans="1:27" x14ac:dyDescent="0.3">
      <c r="A15529" s="43">
        <v>2075241</v>
      </c>
      <c r="B15529" s="43" t="s">
        <v>10093</v>
      </c>
      <c r="C15529" s="43" t="s">
        <v>867</v>
      </c>
      <c r="E15529" s="43" t="s">
        <v>35</v>
      </c>
      <c r="F15529" s="43" t="s">
        <v>28</v>
      </c>
      <c r="G15529" s="43">
        <v>49002</v>
      </c>
      <c r="Y15529" s="43" t="str">
        <f t="shared" si="484"/>
        <v>COMP</v>
      </c>
      <c r="AA15529" s="43">
        <f t="shared" si="485"/>
        <v>2075241</v>
      </c>
    </row>
    <row r="15530" spans="1:27" x14ac:dyDescent="0.3">
      <c r="A15530" s="43">
        <v>2018133</v>
      </c>
      <c r="B15530" s="43" t="s">
        <v>984</v>
      </c>
      <c r="C15530" s="43" t="s">
        <v>617</v>
      </c>
      <c r="E15530" s="43" t="s">
        <v>6263</v>
      </c>
      <c r="F15530" s="43" t="s">
        <v>30</v>
      </c>
      <c r="G15530" s="43">
        <v>72029</v>
      </c>
      <c r="Y15530" s="43" t="str">
        <f t="shared" si="484"/>
        <v>COMP</v>
      </c>
      <c r="AA15530" s="43">
        <f t="shared" si="485"/>
        <v>2018133</v>
      </c>
    </row>
    <row r="15531" spans="1:27" x14ac:dyDescent="0.3">
      <c r="A15531" s="43">
        <v>1868820</v>
      </c>
      <c r="B15531" s="43" t="s">
        <v>984</v>
      </c>
      <c r="C15531" s="43" t="s">
        <v>629</v>
      </c>
      <c r="E15531" s="43" t="s">
        <v>6263</v>
      </c>
      <c r="F15531" s="43" t="s">
        <v>30</v>
      </c>
      <c r="G15531" s="43">
        <v>53061</v>
      </c>
      <c r="Y15531" s="43" t="str">
        <f t="shared" si="484"/>
        <v/>
      </c>
      <c r="AA15531" s="43" t="e">
        <f t="shared" si="485"/>
        <v>#N/A</v>
      </c>
    </row>
    <row r="15532" spans="1:27" x14ac:dyDescent="0.3">
      <c r="A15532" s="43">
        <v>2212996</v>
      </c>
      <c r="B15532" s="43" t="s">
        <v>10094</v>
      </c>
      <c r="C15532" s="43" t="s">
        <v>333</v>
      </c>
      <c r="E15532" s="43" t="s">
        <v>6263</v>
      </c>
      <c r="F15532" s="43" t="s">
        <v>30</v>
      </c>
      <c r="G15532" s="43">
        <v>85005</v>
      </c>
      <c r="Y15532" s="43" t="str">
        <f t="shared" si="484"/>
        <v/>
      </c>
      <c r="AA15532" s="43" t="e">
        <f t="shared" si="485"/>
        <v>#N/A</v>
      </c>
    </row>
    <row r="15533" spans="1:27" x14ac:dyDescent="0.3">
      <c r="A15533" s="43">
        <v>1977205</v>
      </c>
      <c r="B15533" s="43" t="s">
        <v>10094</v>
      </c>
      <c r="C15533" s="43" t="s">
        <v>343</v>
      </c>
      <c r="E15533" s="43" t="s">
        <v>6263</v>
      </c>
      <c r="F15533" s="43" t="s">
        <v>28</v>
      </c>
      <c r="G15533" s="43">
        <v>44090</v>
      </c>
      <c r="Y15533" s="43" t="str">
        <f t="shared" si="484"/>
        <v/>
      </c>
      <c r="AA15533" s="43" t="e">
        <f t="shared" si="485"/>
        <v>#N/A</v>
      </c>
    </row>
    <row r="15534" spans="1:27" x14ac:dyDescent="0.3">
      <c r="A15534" s="43">
        <v>1446308</v>
      </c>
      <c r="B15534" s="43" t="s">
        <v>10095</v>
      </c>
      <c r="C15534" s="43" t="s">
        <v>437</v>
      </c>
      <c r="E15534" s="43" t="s">
        <v>6263</v>
      </c>
      <c r="F15534" s="43" t="s">
        <v>28</v>
      </c>
      <c r="G15534" s="43">
        <v>44105</v>
      </c>
      <c r="Y15534" s="43" t="str">
        <f t="shared" si="484"/>
        <v/>
      </c>
      <c r="AA15534" s="43" t="e">
        <f t="shared" si="485"/>
        <v>#N/A</v>
      </c>
    </row>
    <row r="15535" spans="1:27" x14ac:dyDescent="0.3">
      <c r="A15535" s="43">
        <v>2433813</v>
      </c>
      <c r="B15535" s="43" t="s">
        <v>10095</v>
      </c>
      <c r="C15535" s="43" t="s">
        <v>1610</v>
      </c>
      <c r="E15535" s="43" t="s">
        <v>6263</v>
      </c>
      <c r="F15535" s="43" t="s">
        <v>30</v>
      </c>
      <c r="G15535" s="43">
        <v>72007</v>
      </c>
      <c r="Y15535" s="43" t="str">
        <f t="shared" si="484"/>
        <v/>
      </c>
      <c r="AA15535" s="43" t="e">
        <f t="shared" si="485"/>
        <v>#N/A</v>
      </c>
    </row>
    <row r="15536" spans="1:27" x14ac:dyDescent="0.3">
      <c r="A15536" s="43">
        <v>2062500</v>
      </c>
      <c r="B15536" s="43" t="s">
        <v>10096</v>
      </c>
      <c r="C15536" s="43" t="s">
        <v>276</v>
      </c>
      <c r="E15536" s="43" t="s">
        <v>6263</v>
      </c>
      <c r="F15536" s="43" t="s">
        <v>28</v>
      </c>
      <c r="G15536" s="43">
        <v>72017</v>
      </c>
      <c r="Y15536" s="43" t="str">
        <f t="shared" si="484"/>
        <v/>
      </c>
      <c r="AA15536" s="43" t="e">
        <f t="shared" si="485"/>
        <v>#N/A</v>
      </c>
    </row>
    <row r="15537" spans="1:27" x14ac:dyDescent="0.3">
      <c r="A15537" s="43">
        <v>1753189</v>
      </c>
      <c r="B15537" s="43" t="s">
        <v>10097</v>
      </c>
      <c r="C15537" s="43" t="s">
        <v>701</v>
      </c>
      <c r="E15537" s="43" t="s">
        <v>29</v>
      </c>
      <c r="F15537" s="43" t="s">
        <v>30</v>
      </c>
      <c r="G15537" s="43">
        <v>44039</v>
      </c>
      <c r="Y15537" s="43" t="str">
        <f t="shared" si="484"/>
        <v>COMP</v>
      </c>
      <c r="AA15537" s="43">
        <f t="shared" si="485"/>
        <v>1753189</v>
      </c>
    </row>
    <row r="15538" spans="1:27" x14ac:dyDescent="0.3">
      <c r="A15538" s="43">
        <v>739751</v>
      </c>
      <c r="B15538" s="43" t="s">
        <v>10097</v>
      </c>
      <c r="C15538" s="43" t="s">
        <v>495</v>
      </c>
      <c r="E15538" s="43" t="s">
        <v>29</v>
      </c>
      <c r="F15538" s="43" t="s">
        <v>30</v>
      </c>
      <c r="G15538" s="43">
        <v>44039</v>
      </c>
      <c r="Y15538" s="43" t="str">
        <f t="shared" si="484"/>
        <v>COMP</v>
      </c>
      <c r="AA15538" s="43">
        <f t="shared" si="485"/>
        <v>739751</v>
      </c>
    </row>
    <row r="15539" spans="1:27" x14ac:dyDescent="0.3">
      <c r="A15539" s="43">
        <v>1863079</v>
      </c>
      <c r="B15539" s="43" t="s">
        <v>10098</v>
      </c>
      <c r="C15539" s="43" t="s">
        <v>232</v>
      </c>
      <c r="E15539" s="43" t="s">
        <v>6263</v>
      </c>
      <c r="F15539" s="43" t="s">
        <v>28</v>
      </c>
      <c r="G15539" s="43">
        <v>85004</v>
      </c>
      <c r="Y15539" s="43" t="str">
        <f t="shared" si="484"/>
        <v>COMP</v>
      </c>
      <c r="AA15539" s="43">
        <f t="shared" si="485"/>
        <v>1863079</v>
      </c>
    </row>
    <row r="15540" spans="1:27" x14ac:dyDescent="0.3">
      <c r="A15540" s="43">
        <v>1062867</v>
      </c>
      <c r="B15540" s="43" t="s">
        <v>10099</v>
      </c>
      <c r="C15540" s="43" t="s">
        <v>478</v>
      </c>
      <c r="E15540" s="43" t="s">
        <v>6263</v>
      </c>
      <c r="F15540" s="43" t="s">
        <v>28</v>
      </c>
      <c r="G15540" s="43">
        <v>44098</v>
      </c>
      <c r="Y15540" s="43" t="str">
        <f t="shared" si="484"/>
        <v/>
      </c>
      <c r="AA15540" s="43" t="e">
        <f t="shared" si="485"/>
        <v>#N/A</v>
      </c>
    </row>
    <row r="15541" spans="1:27" x14ac:dyDescent="0.3">
      <c r="A15541" s="43">
        <v>2384130</v>
      </c>
      <c r="B15541" s="43" t="s">
        <v>3374</v>
      </c>
      <c r="C15541" s="43" t="s">
        <v>421</v>
      </c>
      <c r="E15541" s="43" t="s">
        <v>6263</v>
      </c>
      <c r="F15541" s="43" t="s">
        <v>30</v>
      </c>
      <c r="G15541" s="43">
        <v>44090</v>
      </c>
      <c r="Y15541" s="43" t="str">
        <f t="shared" si="484"/>
        <v/>
      </c>
      <c r="AA15541" s="43" t="e">
        <f t="shared" si="485"/>
        <v>#N/A</v>
      </c>
    </row>
    <row r="15542" spans="1:27" x14ac:dyDescent="0.3">
      <c r="A15542" s="43">
        <v>993224</v>
      </c>
      <c r="B15542" s="43" t="s">
        <v>3374</v>
      </c>
      <c r="C15542" s="43" t="s">
        <v>1059</v>
      </c>
      <c r="E15542" s="43" t="s">
        <v>6263</v>
      </c>
      <c r="F15542" s="43" t="s">
        <v>30</v>
      </c>
      <c r="G15542" s="43">
        <v>72063</v>
      </c>
      <c r="Y15542" s="43" t="str">
        <f t="shared" si="484"/>
        <v/>
      </c>
      <c r="AA15542" s="43" t="e">
        <f t="shared" si="485"/>
        <v>#N/A</v>
      </c>
    </row>
    <row r="15543" spans="1:27" x14ac:dyDescent="0.3">
      <c r="A15543" s="43">
        <v>341441</v>
      </c>
      <c r="B15543" s="43" t="s">
        <v>3374</v>
      </c>
      <c r="C15543" s="43" t="s">
        <v>1051</v>
      </c>
      <c r="E15543" s="43" t="s">
        <v>6263</v>
      </c>
      <c r="F15543" s="43" t="s">
        <v>28</v>
      </c>
      <c r="G15543" s="43">
        <v>85018</v>
      </c>
      <c r="Y15543" s="43" t="str">
        <f t="shared" si="484"/>
        <v/>
      </c>
      <c r="AA15543" s="43" t="e">
        <f t="shared" si="485"/>
        <v>#N/A</v>
      </c>
    </row>
    <row r="15544" spans="1:27" x14ac:dyDescent="0.3">
      <c r="A15544" s="43">
        <v>2341306</v>
      </c>
      <c r="B15544" s="43" t="s">
        <v>3374</v>
      </c>
      <c r="C15544" s="43" t="s">
        <v>1753</v>
      </c>
      <c r="E15544" s="43" t="s">
        <v>29</v>
      </c>
      <c r="F15544" s="43" t="s">
        <v>28</v>
      </c>
      <c r="G15544" s="43">
        <v>85052</v>
      </c>
      <c r="Y15544" s="43" t="str">
        <f t="shared" si="484"/>
        <v/>
      </c>
      <c r="AA15544" s="43" t="e">
        <f t="shared" si="485"/>
        <v>#N/A</v>
      </c>
    </row>
    <row r="15545" spans="1:27" x14ac:dyDescent="0.3">
      <c r="A15545" s="43">
        <v>2349755</v>
      </c>
      <c r="B15545" s="43" t="s">
        <v>3375</v>
      </c>
      <c r="C15545" s="43" t="s">
        <v>803</v>
      </c>
      <c r="E15545" s="43" t="s">
        <v>6263</v>
      </c>
      <c r="F15545" s="43" t="s">
        <v>30</v>
      </c>
      <c r="G15545" s="43">
        <v>44099</v>
      </c>
      <c r="Y15545" s="43" t="str">
        <f t="shared" si="484"/>
        <v/>
      </c>
      <c r="AA15545" s="43" t="e">
        <f t="shared" si="485"/>
        <v>#N/A</v>
      </c>
    </row>
    <row r="15546" spans="1:27" x14ac:dyDescent="0.3">
      <c r="A15546" s="43">
        <v>1583580</v>
      </c>
      <c r="B15546" s="43" t="s">
        <v>3375</v>
      </c>
      <c r="C15546" s="43" t="s">
        <v>244</v>
      </c>
      <c r="E15546" s="43" t="s">
        <v>6263</v>
      </c>
      <c r="F15546" s="43" t="s">
        <v>28</v>
      </c>
      <c r="G15546" s="43">
        <v>44071</v>
      </c>
      <c r="Y15546" s="43" t="str">
        <f t="shared" si="484"/>
        <v/>
      </c>
      <c r="AA15546" s="43" t="e">
        <f t="shared" si="485"/>
        <v>#N/A</v>
      </c>
    </row>
    <row r="15547" spans="1:27" x14ac:dyDescent="0.3">
      <c r="A15547" s="43">
        <v>1764444</v>
      </c>
      <c r="B15547" s="43" t="s">
        <v>10100</v>
      </c>
      <c r="C15547" s="43" t="s">
        <v>1581</v>
      </c>
      <c r="E15547" s="43" t="s">
        <v>35</v>
      </c>
      <c r="F15547" s="43" t="s">
        <v>30</v>
      </c>
      <c r="G15547" s="43">
        <v>44055</v>
      </c>
      <c r="Y15547" s="43" t="str">
        <f t="shared" si="484"/>
        <v>COMP</v>
      </c>
      <c r="AA15547" s="43">
        <f t="shared" si="485"/>
        <v>1764444</v>
      </c>
    </row>
    <row r="15548" spans="1:27" x14ac:dyDescent="0.3">
      <c r="A15548" s="43">
        <v>2346342</v>
      </c>
      <c r="B15548" s="43" t="s">
        <v>3376</v>
      </c>
      <c r="C15548" s="43" t="s">
        <v>187</v>
      </c>
      <c r="E15548" s="43" t="s">
        <v>6263</v>
      </c>
      <c r="F15548" s="43" t="s">
        <v>30</v>
      </c>
      <c r="G15548" s="43">
        <v>44072</v>
      </c>
      <c r="Y15548" s="43" t="str">
        <f t="shared" si="484"/>
        <v/>
      </c>
      <c r="AA15548" s="43" t="e">
        <f t="shared" si="485"/>
        <v>#N/A</v>
      </c>
    </row>
    <row r="15549" spans="1:27" x14ac:dyDescent="0.3">
      <c r="A15549" s="43">
        <v>1282786</v>
      </c>
      <c r="B15549" s="43" t="s">
        <v>3376</v>
      </c>
      <c r="C15549" s="43" t="s">
        <v>316</v>
      </c>
      <c r="E15549" s="43" t="s">
        <v>6263</v>
      </c>
      <c r="F15549" s="43" t="s">
        <v>28</v>
      </c>
      <c r="G15549" s="43">
        <v>49020</v>
      </c>
      <c r="Y15549" s="43" t="str">
        <f t="shared" si="484"/>
        <v/>
      </c>
      <c r="AA15549" s="43" t="e">
        <f t="shared" si="485"/>
        <v>#N/A</v>
      </c>
    </row>
    <row r="15550" spans="1:27" x14ac:dyDescent="0.3">
      <c r="A15550" s="43">
        <v>172555</v>
      </c>
      <c r="B15550" s="43" t="s">
        <v>3376</v>
      </c>
      <c r="C15550" s="43" t="s">
        <v>366</v>
      </c>
      <c r="E15550" s="43" t="s">
        <v>6263</v>
      </c>
      <c r="F15550" s="43" t="s">
        <v>28</v>
      </c>
      <c r="G15550" s="43">
        <v>44013</v>
      </c>
      <c r="Y15550" s="43" t="str">
        <f t="shared" si="484"/>
        <v/>
      </c>
      <c r="AA15550" s="43" t="e">
        <f t="shared" si="485"/>
        <v>#N/A</v>
      </c>
    </row>
    <row r="15551" spans="1:27" x14ac:dyDescent="0.3">
      <c r="A15551" s="43">
        <v>1555958</v>
      </c>
      <c r="B15551" s="43" t="s">
        <v>3376</v>
      </c>
      <c r="C15551" s="43" t="s">
        <v>1241</v>
      </c>
      <c r="E15551" s="43" t="s">
        <v>6263</v>
      </c>
      <c r="F15551" s="43" t="s">
        <v>28</v>
      </c>
      <c r="G15551" s="43">
        <v>49019</v>
      </c>
      <c r="Y15551" s="43" t="str">
        <f t="shared" si="484"/>
        <v>COMP</v>
      </c>
      <c r="AA15551" s="43">
        <f t="shared" si="485"/>
        <v>1555958</v>
      </c>
    </row>
    <row r="15552" spans="1:27" x14ac:dyDescent="0.3">
      <c r="A15552" s="43">
        <v>720579</v>
      </c>
      <c r="B15552" s="43" t="s">
        <v>3376</v>
      </c>
      <c r="C15552" s="43" t="s">
        <v>10101</v>
      </c>
      <c r="E15552" s="43" t="s">
        <v>29</v>
      </c>
      <c r="F15552" s="43" t="s">
        <v>30</v>
      </c>
      <c r="G15552" s="43">
        <v>44067</v>
      </c>
      <c r="Y15552" s="43" t="str">
        <f t="shared" si="484"/>
        <v>COMP</v>
      </c>
      <c r="AA15552" s="43">
        <f t="shared" si="485"/>
        <v>720579</v>
      </c>
    </row>
    <row r="15553" spans="1:27" x14ac:dyDescent="0.3">
      <c r="A15553" s="43">
        <v>1984747</v>
      </c>
      <c r="B15553" s="43" t="s">
        <v>3376</v>
      </c>
      <c r="C15553" s="43" t="s">
        <v>221</v>
      </c>
      <c r="E15553" s="43" t="s">
        <v>6263</v>
      </c>
      <c r="F15553" s="43" t="s">
        <v>28</v>
      </c>
      <c r="G15553" s="43">
        <v>49004</v>
      </c>
      <c r="Y15553" s="43" t="str">
        <f t="shared" si="484"/>
        <v>COMP</v>
      </c>
      <c r="AA15553" s="43">
        <f t="shared" si="485"/>
        <v>1984747</v>
      </c>
    </row>
    <row r="15554" spans="1:27" x14ac:dyDescent="0.3">
      <c r="A15554" s="43">
        <v>1643442</v>
      </c>
      <c r="B15554" s="43" t="s">
        <v>3376</v>
      </c>
      <c r="C15554" s="43" t="s">
        <v>248</v>
      </c>
      <c r="E15554" s="43" t="s">
        <v>35</v>
      </c>
      <c r="F15554" s="43" t="s">
        <v>30</v>
      </c>
      <c r="G15554" s="43">
        <v>49004</v>
      </c>
      <c r="Y15554" s="43" t="str">
        <f t="shared" ref="Y15554:Y15617" si="486">IF(ISERROR(AA15554)=FALSE,"COMP","")</f>
        <v>COMP</v>
      </c>
      <c r="AA15554" s="43">
        <f t="shared" si="485"/>
        <v>1643442</v>
      </c>
    </row>
    <row r="15555" spans="1:27" x14ac:dyDescent="0.3">
      <c r="A15555" s="43">
        <v>2414005</v>
      </c>
      <c r="B15555" s="43" t="s">
        <v>10102</v>
      </c>
      <c r="C15555" s="43" t="s">
        <v>746</v>
      </c>
      <c r="E15555" s="43" t="s">
        <v>6263</v>
      </c>
      <c r="F15555" s="43" t="s">
        <v>28</v>
      </c>
      <c r="G15555" s="43">
        <v>44035</v>
      </c>
      <c r="Y15555" s="43" t="str">
        <f t="shared" si="486"/>
        <v>COMP</v>
      </c>
      <c r="AA15555" s="43">
        <f t="shared" ref="AA15555:AA15618" si="487">VLOOKUP(A15555,Z:Z,1,FALSE)</f>
        <v>2414005</v>
      </c>
    </row>
    <row r="15556" spans="1:27" x14ac:dyDescent="0.3">
      <c r="A15556" s="43">
        <v>189643</v>
      </c>
      <c r="B15556" s="43" t="s">
        <v>10103</v>
      </c>
      <c r="C15556" s="43" t="s">
        <v>10104</v>
      </c>
      <c r="E15556" s="43" t="s">
        <v>6263</v>
      </c>
      <c r="F15556" s="43" t="s">
        <v>28</v>
      </c>
      <c r="G15556" s="43">
        <v>49064</v>
      </c>
      <c r="Y15556" s="43" t="str">
        <f t="shared" si="486"/>
        <v>COMP</v>
      </c>
      <c r="AA15556" s="43">
        <f t="shared" si="487"/>
        <v>189643</v>
      </c>
    </row>
    <row r="15557" spans="1:27" x14ac:dyDescent="0.3">
      <c r="A15557" s="43">
        <v>2341259</v>
      </c>
      <c r="B15557" s="43" t="s">
        <v>3379</v>
      </c>
      <c r="C15557" s="43" t="s">
        <v>2086</v>
      </c>
      <c r="E15557" s="43" t="s">
        <v>6263</v>
      </c>
      <c r="F15557" s="43" t="s">
        <v>30</v>
      </c>
      <c r="G15557" s="43">
        <v>85049</v>
      </c>
      <c r="Y15557" s="43" t="str">
        <f t="shared" si="486"/>
        <v/>
      </c>
      <c r="AA15557" s="43" t="e">
        <f t="shared" si="487"/>
        <v>#N/A</v>
      </c>
    </row>
    <row r="15558" spans="1:27" x14ac:dyDescent="0.3">
      <c r="A15558" s="43">
        <v>1552721</v>
      </c>
      <c r="B15558" s="43" t="s">
        <v>10105</v>
      </c>
      <c r="C15558" s="43" t="s">
        <v>508</v>
      </c>
      <c r="E15558" s="43" t="s">
        <v>6263</v>
      </c>
      <c r="F15558" s="43" t="s">
        <v>28</v>
      </c>
      <c r="G15558" s="43">
        <v>49004</v>
      </c>
      <c r="Y15558" s="43" t="str">
        <f t="shared" si="486"/>
        <v/>
      </c>
      <c r="AA15558" s="43" t="e">
        <f t="shared" si="487"/>
        <v>#N/A</v>
      </c>
    </row>
    <row r="15559" spans="1:27" x14ac:dyDescent="0.3">
      <c r="A15559" s="43">
        <v>1471053</v>
      </c>
      <c r="B15559" s="43" t="s">
        <v>10105</v>
      </c>
      <c r="C15559" s="43" t="s">
        <v>202</v>
      </c>
      <c r="E15559" s="43" t="s">
        <v>6263</v>
      </c>
      <c r="F15559" s="43" t="s">
        <v>28</v>
      </c>
      <c r="G15559" s="43">
        <v>49006</v>
      </c>
      <c r="Y15559" s="43" t="str">
        <f t="shared" si="486"/>
        <v>COMP</v>
      </c>
      <c r="AA15559" s="43">
        <f t="shared" si="487"/>
        <v>1471053</v>
      </c>
    </row>
    <row r="15560" spans="1:27" x14ac:dyDescent="0.3">
      <c r="A15560" s="43">
        <v>2335490</v>
      </c>
      <c r="B15560" s="43" t="s">
        <v>10106</v>
      </c>
      <c r="C15560" s="43" t="s">
        <v>427</v>
      </c>
      <c r="E15560" s="43" t="s">
        <v>6263</v>
      </c>
      <c r="F15560" s="43" t="s">
        <v>28</v>
      </c>
      <c r="G15560" s="43">
        <v>44067</v>
      </c>
      <c r="Y15560" s="43" t="str">
        <f t="shared" si="486"/>
        <v/>
      </c>
      <c r="AA15560" s="43" t="e">
        <f t="shared" si="487"/>
        <v>#N/A</v>
      </c>
    </row>
    <row r="15561" spans="1:27" x14ac:dyDescent="0.3">
      <c r="A15561" s="43">
        <v>1084287</v>
      </c>
      <c r="B15561" s="43" t="s">
        <v>3383</v>
      </c>
      <c r="C15561" s="43" t="s">
        <v>512</v>
      </c>
      <c r="E15561" s="43" t="s">
        <v>29</v>
      </c>
      <c r="F15561" s="43" t="s">
        <v>28</v>
      </c>
      <c r="G15561" s="43">
        <v>53013</v>
      </c>
      <c r="Y15561" s="43" t="str">
        <f t="shared" si="486"/>
        <v>COMP</v>
      </c>
      <c r="AA15561" s="43">
        <f t="shared" si="487"/>
        <v>1084287</v>
      </c>
    </row>
    <row r="15562" spans="1:27" x14ac:dyDescent="0.3">
      <c r="A15562" s="43">
        <v>1670686</v>
      </c>
      <c r="B15562" s="43" t="s">
        <v>3383</v>
      </c>
      <c r="C15562" s="43" t="s">
        <v>534</v>
      </c>
      <c r="E15562" s="43" t="s">
        <v>6263</v>
      </c>
      <c r="F15562" s="43" t="s">
        <v>30</v>
      </c>
      <c r="G15562" s="43">
        <v>53013</v>
      </c>
      <c r="Y15562" s="43" t="str">
        <f t="shared" si="486"/>
        <v/>
      </c>
      <c r="AA15562" s="43" t="e">
        <f t="shared" si="487"/>
        <v>#N/A</v>
      </c>
    </row>
    <row r="15563" spans="1:27" x14ac:dyDescent="0.3">
      <c r="A15563" s="43">
        <v>2158313</v>
      </c>
      <c r="B15563" s="43" t="s">
        <v>3383</v>
      </c>
      <c r="C15563" s="43" t="s">
        <v>2127</v>
      </c>
      <c r="E15563" s="43" t="s">
        <v>29</v>
      </c>
      <c r="F15563" s="43" t="s">
        <v>30</v>
      </c>
      <c r="G15563" s="43">
        <v>44090</v>
      </c>
      <c r="Y15563" s="43" t="str">
        <f t="shared" si="486"/>
        <v/>
      </c>
      <c r="AA15563" s="43" t="e">
        <f t="shared" si="487"/>
        <v>#N/A</v>
      </c>
    </row>
    <row r="15564" spans="1:27" x14ac:dyDescent="0.3">
      <c r="A15564" s="43">
        <v>2432685</v>
      </c>
      <c r="B15564" s="43" t="s">
        <v>3383</v>
      </c>
      <c r="C15564" s="43" t="s">
        <v>305</v>
      </c>
      <c r="E15564" s="43" t="s">
        <v>6263</v>
      </c>
      <c r="F15564" s="43" t="s">
        <v>28</v>
      </c>
      <c r="G15564" s="43">
        <v>53064</v>
      </c>
      <c r="Y15564" s="43" t="str">
        <f t="shared" si="486"/>
        <v>COMP</v>
      </c>
      <c r="AA15564" s="43">
        <f t="shared" si="487"/>
        <v>2432685</v>
      </c>
    </row>
    <row r="15565" spans="1:27" x14ac:dyDescent="0.3">
      <c r="A15565" s="43">
        <v>1685840</v>
      </c>
      <c r="B15565" s="43" t="s">
        <v>10107</v>
      </c>
      <c r="C15565" s="43" t="s">
        <v>2196</v>
      </c>
      <c r="E15565" s="43" t="s">
        <v>35</v>
      </c>
      <c r="F15565" s="43" t="s">
        <v>30</v>
      </c>
      <c r="G15565" s="43">
        <v>44038</v>
      </c>
      <c r="Y15565" s="43" t="str">
        <f t="shared" si="486"/>
        <v>COMP</v>
      </c>
      <c r="AA15565" s="43">
        <f t="shared" si="487"/>
        <v>1685840</v>
      </c>
    </row>
    <row r="15566" spans="1:27" x14ac:dyDescent="0.3">
      <c r="A15566" s="43">
        <v>2344491</v>
      </c>
      <c r="B15566" s="43" t="s">
        <v>10108</v>
      </c>
      <c r="C15566" s="43" t="s">
        <v>10109</v>
      </c>
      <c r="E15566" s="43" t="s">
        <v>6263</v>
      </c>
      <c r="F15566" s="43" t="s">
        <v>28</v>
      </c>
      <c r="G15566" s="43">
        <v>44067</v>
      </c>
      <c r="Y15566" s="43" t="str">
        <f t="shared" si="486"/>
        <v>COMP</v>
      </c>
      <c r="AA15566" s="43">
        <f t="shared" si="487"/>
        <v>2344491</v>
      </c>
    </row>
    <row r="15567" spans="1:27" x14ac:dyDescent="0.3">
      <c r="A15567" s="43">
        <v>1599865</v>
      </c>
      <c r="B15567" s="43" t="s">
        <v>10110</v>
      </c>
      <c r="C15567" s="43" t="s">
        <v>631</v>
      </c>
      <c r="E15567" s="43" t="s">
        <v>31</v>
      </c>
      <c r="F15567" s="43" t="s">
        <v>30</v>
      </c>
      <c r="G15567" s="43">
        <v>72041</v>
      </c>
      <c r="Y15567" s="43" t="str">
        <f t="shared" si="486"/>
        <v>COMP</v>
      </c>
      <c r="AA15567" s="43">
        <f t="shared" si="487"/>
        <v>1599865</v>
      </c>
    </row>
    <row r="15568" spans="1:27" x14ac:dyDescent="0.3">
      <c r="A15568" s="43">
        <v>2098143</v>
      </c>
      <c r="B15568" s="43" t="s">
        <v>10111</v>
      </c>
      <c r="C15568" s="43" t="s">
        <v>894</v>
      </c>
      <c r="E15568" s="43" t="s">
        <v>6263</v>
      </c>
      <c r="F15568" s="43" t="s">
        <v>28</v>
      </c>
      <c r="G15568" s="43">
        <v>85076</v>
      </c>
      <c r="Y15568" s="43" t="str">
        <f t="shared" si="486"/>
        <v/>
      </c>
      <c r="AA15568" s="43" t="e">
        <f t="shared" si="487"/>
        <v>#N/A</v>
      </c>
    </row>
    <row r="15569" spans="1:27" x14ac:dyDescent="0.3">
      <c r="A15569" s="43">
        <v>2383002</v>
      </c>
      <c r="B15569" s="43" t="s">
        <v>10112</v>
      </c>
      <c r="C15569" s="43" t="s">
        <v>580</v>
      </c>
      <c r="E15569" s="43" t="s">
        <v>6263</v>
      </c>
      <c r="F15569" s="43" t="s">
        <v>30</v>
      </c>
      <c r="G15569" s="43">
        <v>72041</v>
      </c>
      <c r="Y15569" s="43" t="str">
        <f t="shared" si="486"/>
        <v/>
      </c>
      <c r="AA15569" s="43" t="e">
        <f t="shared" si="487"/>
        <v>#N/A</v>
      </c>
    </row>
    <row r="15570" spans="1:27" x14ac:dyDescent="0.3">
      <c r="A15570" s="43">
        <v>2131782</v>
      </c>
      <c r="B15570" s="43" t="s">
        <v>10113</v>
      </c>
      <c r="C15570" s="43" t="s">
        <v>10114</v>
      </c>
      <c r="E15570" s="43" t="s">
        <v>6263</v>
      </c>
      <c r="F15570" s="43" t="s">
        <v>28</v>
      </c>
      <c r="G15570" s="43">
        <v>49001</v>
      </c>
      <c r="Y15570" s="43" t="str">
        <f t="shared" si="486"/>
        <v/>
      </c>
      <c r="AA15570" s="43" t="e">
        <f t="shared" si="487"/>
        <v>#N/A</v>
      </c>
    </row>
    <row r="15571" spans="1:27" x14ac:dyDescent="0.3">
      <c r="A15571" s="43">
        <v>2256794</v>
      </c>
      <c r="B15571" s="43" t="s">
        <v>10115</v>
      </c>
      <c r="C15571" s="43" t="s">
        <v>907</v>
      </c>
      <c r="E15571" s="43" t="s">
        <v>29</v>
      </c>
      <c r="F15571" s="43" t="s">
        <v>28</v>
      </c>
      <c r="G15571" s="43">
        <v>44124</v>
      </c>
      <c r="Y15571" s="43" t="str">
        <f t="shared" si="486"/>
        <v>COMP</v>
      </c>
      <c r="AA15571" s="43">
        <f t="shared" si="487"/>
        <v>2256794</v>
      </c>
    </row>
    <row r="15572" spans="1:27" x14ac:dyDescent="0.3">
      <c r="A15572" s="43">
        <v>2408872</v>
      </c>
      <c r="B15572" s="43" t="s">
        <v>3388</v>
      </c>
      <c r="C15572" s="43" t="s">
        <v>173</v>
      </c>
      <c r="E15572" s="43" t="s">
        <v>6263</v>
      </c>
      <c r="F15572" s="43" t="s">
        <v>30</v>
      </c>
      <c r="G15572" s="43">
        <v>44123</v>
      </c>
      <c r="Y15572" s="43" t="str">
        <f t="shared" si="486"/>
        <v/>
      </c>
      <c r="AA15572" s="43" t="e">
        <f t="shared" si="487"/>
        <v>#N/A</v>
      </c>
    </row>
    <row r="15573" spans="1:27" x14ac:dyDescent="0.3">
      <c r="A15573" s="43">
        <v>2206823</v>
      </c>
      <c r="B15573" s="43" t="s">
        <v>3388</v>
      </c>
      <c r="C15573" s="43" t="s">
        <v>951</v>
      </c>
      <c r="E15573" s="43" t="s">
        <v>29</v>
      </c>
      <c r="F15573" s="43" t="s">
        <v>28</v>
      </c>
      <c r="G15573" s="43">
        <v>44045</v>
      </c>
      <c r="Y15573" s="43" t="str">
        <f t="shared" si="486"/>
        <v>COMP</v>
      </c>
      <c r="AA15573" s="43">
        <f t="shared" si="487"/>
        <v>2206823</v>
      </c>
    </row>
    <row r="15574" spans="1:27" x14ac:dyDescent="0.3">
      <c r="A15574" s="43">
        <v>471003</v>
      </c>
      <c r="B15574" s="43" t="s">
        <v>10116</v>
      </c>
      <c r="C15574" s="43" t="s">
        <v>469</v>
      </c>
      <c r="E15574" s="43" t="s">
        <v>6263</v>
      </c>
      <c r="F15574" s="43" t="s">
        <v>28</v>
      </c>
      <c r="G15574" s="43">
        <v>44049</v>
      </c>
      <c r="Y15574" s="43" t="str">
        <f t="shared" si="486"/>
        <v>COMP</v>
      </c>
      <c r="AA15574" s="43">
        <f t="shared" si="487"/>
        <v>471003</v>
      </c>
    </row>
    <row r="15575" spans="1:27" x14ac:dyDescent="0.3">
      <c r="A15575" s="43">
        <v>1748535</v>
      </c>
      <c r="B15575" s="43" t="s">
        <v>10117</v>
      </c>
      <c r="C15575" s="43" t="s">
        <v>2931</v>
      </c>
      <c r="E15575" s="43" t="s">
        <v>6263</v>
      </c>
      <c r="F15575" s="43" t="s">
        <v>30</v>
      </c>
      <c r="G15575" s="43">
        <v>53061</v>
      </c>
      <c r="Y15575" s="43" t="str">
        <f t="shared" si="486"/>
        <v/>
      </c>
      <c r="AA15575" s="43" t="e">
        <f t="shared" si="487"/>
        <v>#N/A</v>
      </c>
    </row>
    <row r="15576" spans="1:27" x14ac:dyDescent="0.3">
      <c r="A15576" s="43">
        <v>2099515</v>
      </c>
      <c r="B15576" s="43" t="s">
        <v>10118</v>
      </c>
      <c r="C15576" s="43" t="s">
        <v>10119</v>
      </c>
      <c r="E15576" s="43" t="s">
        <v>6263</v>
      </c>
      <c r="F15576" s="43" t="s">
        <v>28</v>
      </c>
      <c r="G15576" s="43">
        <v>72064</v>
      </c>
      <c r="Y15576" s="43" t="str">
        <f t="shared" si="486"/>
        <v/>
      </c>
      <c r="AA15576" s="43" t="e">
        <f t="shared" si="487"/>
        <v>#N/A</v>
      </c>
    </row>
    <row r="15577" spans="1:27" x14ac:dyDescent="0.3">
      <c r="A15577" s="43">
        <v>2427851</v>
      </c>
      <c r="B15577" s="43" t="s">
        <v>10120</v>
      </c>
      <c r="C15577" s="43" t="s">
        <v>327</v>
      </c>
      <c r="E15577" s="43" t="s">
        <v>6263</v>
      </c>
      <c r="F15577" s="43" t="s">
        <v>30</v>
      </c>
      <c r="G15577" s="43">
        <v>85004</v>
      </c>
      <c r="Y15577" s="43" t="str">
        <f t="shared" si="486"/>
        <v/>
      </c>
      <c r="AA15577" s="43" t="e">
        <f t="shared" si="487"/>
        <v>#N/A</v>
      </c>
    </row>
    <row r="15578" spans="1:27" x14ac:dyDescent="0.3">
      <c r="A15578" s="43">
        <v>1653835</v>
      </c>
      <c r="B15578" s="43" t="s">
        <v>10120</v>
      </c>
      <c r="C15578" s="43" t="s">
        <v>1045</v>
      </c>
      <c r="E15578" s="43" t="s">
        <v>34</v>
      </c>
      <c r="F15578" s="43" t="s">
        <v>28</v>
      </c>
      <c r="G15578" s="43">
        <v>44072</v>
      </c>
      <c r="Y15578" s="43" t="str">
        <f t="shared" si="486"/>
        <v/>
      </c>
      <c r="AA15578" s="43" t="e">
        <f t="shared" si="487"/>
        <v>#N/A</v>
      </c>
    </row>
    <row r="15579" spans="1:27" x14ac:dyDescent="0.3">
      <c r="A15579" s="43">
        <v>2269248</v>
      </c>
      <c r="B15579" s="43" t="s">
        <v>10120</v>
      </c>
      <c r="C15579" s="43" t="s">
        <v>250</v>
      </c>
      <c r="E15579" s="43" t="s">
        <v>6263</v>
      </c>
      <c r="F15579" s="43" t="s">
        <v>28</v>
      </c>
      <c r="G15579" s="43">
        <v>49074</v>
      </c>
      <c r="Y15579" s="43" t="str">
        <f t="shared" si="486"/>
        <v/>
      </c>
      <c r="AA15579" s="43" t="e">
        <f t="shared" si="487"/>
        <v>#N/A</v>
      </c>
    </row>
    <row r="15580" spans="1:27" x14ac:dyDescent="0.3">
      <c r="A15580" s="43">
        <v>2098687</v>
      </c>
      <c r="B15580" s="43" t="s">
        <v>10121</v>
      </c>
      <c r="C15580" s="43" t="s">
        <v>1858</v>
      </c>
      <c r="E15580" s="43" t="s">
        <v>6263</v>
      </c>
      <c r="F15580" s="43" t="s">
        <v>30</v>
      </c>
      <c r="G15580" s="43">
        <v>72078</v>
      </c>
      <c r="Y15580" s="43" t="str">
        <f t="shared" si="486"/>
        <v/>
      </c>
      <c r="AA15580" s="43" t="e">
        <f t="shared" si="487"/>
        <v>#N/A</v>
      </c>
    </row>
    <row r="15581" spans="1:27" x14ac:dyDescent="0.3">
      <c r="A15581" s="43">
        <v>1391360</v>
      </c>
      <c r="B15581" s="43" t="s">
        <v>10122</v>
      </c>
      <c r="C15581" s="43" t="s">
        <v>175</v>
      </c>
      <c r="E15581" s="43" t="s">
        <v>29</v>
      </c>
      <c r="F15581" s="43" t="s">
        <v>28</v>
      </c>
      <c r="G15581" s="43">
        <v>53019</v>
      </c>
      <c r="Y15581" s="43" t="str">
        <f t="shared" si="486"/>
        <v>COMP</v>
      </c>
      <c r="AA15581" s="43">
        <f t="shared" si="487"/>
        <v>1391360</v>
      </c>
    </row>
    <row r="15582" spans="1:27" x14ac:dyDescent="0.3">
      <c r="A15582" s="43">
        <v>193168</v>
      </c>
      <c r="B15582" s="43" t="s">
        <v>10123</v>
      </c>
      <c r="C15582" s="43" t="s">
        <v>274</v>
      </c>
      <c r="E15582" s="43" t="s">
        <v>6263</v>
      </c>
      <c r="F15582" s="43" t="s">
        <v>28</v>
      </c>
      <c r="G15582" s="43">
        <v>44090</v>
      </c>
      <c r="Y15582" s="43" t="str">
        <f t="shared" si="486"/>
        <v/>
      </c>
      <c r="AA15582" s="43" t="e">
        <f t="shared" si="487"/>
        <v>#N/A</v>
      </c>
    </row>
    <row r="15583" spans="1:27" x14ac:dyDescent="0.3">
      <c r="A15583" s="43">
        <v>2274708</v>
      </c>
      <c r="B15583" s="43" t="s">
        <v>10123</v>
      </c>
      <c r="C15583" s="43" t="s">
        <v>189</v>
      </c>
      <c r="E15583" s="43" t="s">
        <v>6263</v>
      </c>
      <c r="F15583" s="43" t="s">
        <v>30</v>
      </c>
      <c r="G15583" s="43">
        <v>49072</v>
      </c>
      <c r="Y15583" s="43" t="str">
        <f t="shared" si="486"/>
        <v>COMP</v>
      </c>
      <c r="AA15583" s="43">
        <f t="shared" si="487"/>
        <v>2274708</v>
      </c>
    </row>
    <row r="15584" spans="1:27" x14ac:dyDescent="0.3">
      <c r="A15584" s="43">
        <v>2014869</v>
      </c>
      <c r="B15584" s="43" t="s">
        <v>10124</v>
      </c>
      <c r="C15584" s="43" t="s">
        <v>530</v>
      </c>
      <c r="E15584" s="43" t="s">
        <v>6263</v>
      </c>
      <c r="F15584" s="43" t="s">
        <v>30</v>
      </c>
      <c r="G15584" s="43">
        <v>49001</v>
      </c>
      <c r="Y15584" s="43" t="str">
        <f t="shared" si="486"/>
        <v/>
      </c>
      <c r="AA15584" s="43" t="e">
        <f t="shared" si="487"/>
        <v>#N/A</v>
      </c>
    </row>
    <row r="15585" spans="1:27" x14ac:dyDescent="0.3">
      <c r="A15585" s="43">
        <v>2086606</v>
      </c>
      <c r="B15585" s="43" t="s">
        <v>10125</v>
      </c>
      <c r="C15585" s="43" t="s">
        <v>467</v>
      </c>
      <c r="E15585" s="43" t="s">
        <v>31</v>
      </c>
      <c r="F15585" s="43" t="s">
        <v>30</v>
      </c>
      <c r="G15585" s="43">
        <v>44049</v>
      </c>
      <c r="Y15585" s="43" t="str">
        <f t="shared" si="486"/>
        <v/>
      </c>
      <c r="AA15585" s="43" t="e">
        <f t="shared" si="487"/>
        <v>#N/A</v>
      </c>
    </row>
    <row r="15586" spans="1:27" x14ac:dyDescent="0.3">
      <c r="A15586" s="43">
        <v>281819</v>
      </c>
      <c r="B15586" s="43" t="s">
        <v>3391</v>
      </c>
      <c r="C15586" s="43" t="s">
        <v>958</v>
      </c>
      <c r="E15586" s="43" t="s">
        <v>6263</v>
      </c>
      <c r="F15586" s="43" t="s">
        <v>30</v>
      </c>
      <c r="G15586" s="43">
        <v>44073</v>
      </c>
      <c r="Y15586" s="43" t="str">
        <f t="shared" si="486"/>
        <v/>
      </c>
      <c r="AA15586" s="43" t="e">
        <f t="shared" si="487"/>
        <v>#N/A</v>
      </c>
    </row>
    <row r="15587" spans="1:27" x14ac:dyDescent="0.3">
      <c r="A15587" s="43">
        <v>1379217</v>
      </c>
      <c r="B15587" s="43" t="s">
        <v>10126</v>
      </c>
      <c r="C15587" s="43" t="s">
        <v>432</v>
      </c>
      <c r="E15587" s="43" t="s">
        <v>34</v>
      </c>
      <c r="F15587" s="43" t="s">
        <v>28</v>
      </c>
      <c r="G15587" s="43">
        <v>53023</v>
      </c>
      <c r="Y15587" s="43" t="str">
        <f t="shared" si="486"/>
        <v/>
      </c>
      <c r="AA15587" s="43" t="e">
        <f t="shared" si="487"/>
        <v>#N/A</v>
      </c>
    </row>
    <row r="15588" spans="1:27" x14ac:dyDescent="0.3">
      <c r="A15588" s="43">
        <v>2181968</v>
      </c>
      <c r="B15588" s="43" t="s">
        <v>10126</v>
      </c>
      <c r="C15588" s="43" t="s">
        <v>499</v>
      </c>
      <c r="E15588" s="43" t="s">
        <v>31</v>
      </c>
      <c r="F15588" s="43" t="s">
        <v>28</v>
      </c>
      <c r="G15588" s="43">
        <v>53023</v>
      </c>
      <c r="Y15588" s="43" t="str">
        <f t="shared" si="486"/>
        <v/>
      </c>
      <c r="AA15588" s="43" t="e">
        <f t="shared" si="487"/>
        <v>#N/A</v>
      </c>
    </row>
    <row r="15589" spans="1:27" x14ac:dyDescent="0.3">
      <c r="A15589" s="43">
        <v>1307462</v>
      </c>
      <c r="B15589" s="43" t="s">
        <v>10127</v>
      </c>
      <c r="C15589" s="43" t="s">
        <v>10128</v>
      </c>
      <c r="E15589" s="43" t="s">
        <v>6263</v>
      </c>
      <c r="F15589" s="43" t="s">
        <v>28</v>
      </c>
      <c r="G15589" s="43">
        <v>53013</v>
      </c>
      <c r="Y15589" s="43" t="str">
        <f t="shared" si="486"/>
        <v/>
      </c>
      <c r="AA15589" s="43" t="e">
        <f t="shared" si="487"/>
        <v>#N/A</v>
      </c>
    </row>
    <row r="15590" spans="1:27" x14ac:dyDescent="0.3">
      <c r="A15590" s="43">
        <v>1123862</v>
      </c>
      <c r="B15590" s="43" t="s">
        <v>10129</v>
      </c>
      <c r="C15590" s="43" t="s">
        <v>529</v>
      </c>
      <c r="E15590" s="43" t="s">
        <v>6263</v>
      </c>
      <c r="F15590" s="43" t="s">
        <v>30</v>
      </c>
      <c r="G15590" s="43">
        <v>49039</v>
      </c>
      <c r="Y15590" s="43" t="str">
        <f t="shared" si="486"/>
        <v/>
      </c>
      <c r="AA15590" s="43" t="e">
        <f t="shared" si="487"/>
        <v>#N/A</v>
      </c>
    </row>
    <row r="15591" spans="1:27" x14ac:dyDescent="0.3">
      <c r="A15591" s="43">
        <v>2418808</v>
      </c>
      <c r="B15591" s="43" t="s">
        <v>10129</v>
      </c>
      <c r="C15591" s="43" t="s">
        <v>1346</v>
      </c>
      <c r="E15591" s="43" t="s">
        <v>31</v>
      </c>
      <c r="F15591" s="43" t="s">
        <v>28</v>
      </c>
      <c r="G15591" s="43">
        <v>49064</v>
      </c>
      <c r="Y15591" s="43" t="str">
        <f t="shared" si="486"/>
        <v>COMP</v>
      </c>
      <c r="AA15591" s="43">
        <f t="shared" si="487"/>
        <v>2418808</v>
      </c>
    </row>
    <row r="15592" spans="1:27" x14ac:dyDescent="0.3">
      <c r="A15592" s="43">
        <v>2435460</v>
      </c>
      <c r="B15592" s="43" t="s">
        <v>10129</v>
      </c>
      <c r="C15592" s="43" t="s">
        <v>10130</v>
      </c>
      <c r="E15592" s="43" t="s">
        <v>35</v>
      </c>
      <c r="F15592" s="43" t="s">
        <v>30</v>
      </c>
      <c r="G15592" s="43">
        <v>44081</v>
      </c>
      <c r="Y15592" s="43" t="str">
        <f t="shared" si="486"/>
        <v>COMP</v>
      </c>
      <c r="AA15592" s="43">
        <f t="shared" si="487"/>
        <v>2435460</v>
      </c>
    </row>
    <row r="15593" spans="1:27" x14ac:dyDescent="0.3">
      <c r="A15593" s="43">
        <v>1927844</v>
      </c>
      <c r="B15593" s="43" t="s">
        <v>10129</v>
      </c>
      <c r="C15593" s="43" t="s">
        <v>425</v>
      </c>
      <c r="E15593" s="43" t="s">
        <v>6263</v>
      </c>
      <c r="F15593" s="43" t="s">
        <v>28</v>
      </c>
      <c r="G15593" s="43">
        <v>49039</v>
      </c>
      <c r="Y15593" s="43" t="str">
        <f t="shared" si="486"/>
        <v/>
      </c>
      <c r="AA15593" s="43" t="e">
        <f t="shared" si="487"/>
        <v>#N/A</v>
      </c>
    </row>
    <row r="15594" spans="1:27" x14ac:dyDescent="0.3">
      <c r="A15594" s="43">
        <v>1602117</v>
      </c>
      <c r="B15594" s="43" t="s">
        <v>10129</v>
      </c>
      <c r="C15594" s="43" t="s">
        <v>425</v>
      </c>
      <c r="E15594" s="43" t="s">
        <v>6263</v>
      </c>
      <c r="F15594" s="43" t="s">
        <v>28</v>
      </c>
      <c r="G15594" s="43">
        <v>49009</v>
      </c>
      <c r="Y15594" s="43" t="str">
        <f t="shared" si="486"/>
        <v/>
      </c>
      <c r="AA15594" s="43" t="e">
        <f t="shared" si="487"/>
        <v>#N/A</v>
      </c>
    </row>
    <row r="15595" spans="1:27" x14ac:dyDescent="0.3">
      <c r="A15595" s="43">
        <v>2282382</v>
      </c>
      <c r="B15595" s="43" t="s">
        <v>10129</v>
      </c>
      <c r="C15595" s="43" t="s">
        <v>223</v>
      </c>
      <c r="E15595" s="43" t="s">
        <v>6263</v>
      </c>
      <c r="F15595" s="43" t="s">
        <v>28</v>
      </c>
      <c r="G15595" s="43">
        <v>53022</v>
      </c>
      <c r="Y15595" s="43" t="str">
        <f t="shared" si="486"/>
        <v/>
      </c>
      <c r="AA15595" s="43" t="e">
        <f t="shared" si="487"/>
        <v>#N/A</v>
      </c>
    </row>
    <row r="15596" spans="1:27" x14ac:dyDescent="0.3">
      <c r="A15596" s="43">
        <v>2369710</v>
      </c>
      <c r="B15596" s="43" t="s">
        <v>10129</v>
      </c>
      <c r="C15596" s="43" t="s">
        <v>901</v>
      </c>
      <c r="E15596" s="43" t="s">
        <v>6263</v>
      </c>
      <c r="F15596" s="43" t="s">
        <v>30</v>
      </c>
      <c r="G15596" s="43">
        <v>44079</v>
      </c>
      <c r="Y15596" s="43" t="str">
        <f t="shared" si="486"/>
        <v/>
      </c>
      <c r="AA15596" s="43" t="e">
        <f t="shared" si="487"/>
        <v>#N/A</v>
      </c>
    </row>
    <row r="15597" spans="1:27" x14ac:dyDescent="0.3">
      <c r="A15597" s="43">
        <v>2369699</v>
      </c>
      <c r="B15597" s="43" t="s">
        <v>10129</v>
      </c>
      <c r="C15597" s="43" t="s">
        <v>4815</v>
      </c>
      <c r="E15597" s="43" t="s">
        <v>6263</v>
      </c>
      <c r="F15597" s="43" t="s">
        <v>28</v>
      </c>
      <c r="G15597" s="43">
        <v>44079</v>
      </c>
      <c r="Y15597" s="43" t="str">
        <f t="shared" si="486"/>
        <v/>
      </c>
      <c r="AA15597" s="43" t="e">
        <f t="shared" si="487"/>
        <v>#N/A</v>
      </c>
    </row>
    <row r="15598" spans="1:27" x14ac:dyDescent="0.3">
      <c r="A15598" s="43">
        <v>2432945</v>
      </c>
      <c r="B15598" s="43" t="s">
        <v>10131</v>
      </c>
      <c r="C15598" s="43" t="s">
        <v>422</v>
      </c>
      <c r="E15598" s="43" t="s">
        <v>6263</v>
      </c>
      <c r="F15598" s="43" t="s">
        <v>28</v>
      </c>
      <c r="G15598" s="43">
        <v>72085</v>
      </c>
      <c r="Y15598" s="43" t="str">
        <f t="shared" si="486"/>
        <v/>
      </c>
      <c r="AA15598" s="43" t="e">
        <f t="shared" si="487"/>
        <v>#N/A</v>
      </c>
    </row>
    <row r="15599" spans="1:27" x14ac:dyDescent="0.3">
      <c r="A15599" s="43">
        <v>1194374</v>
      </c>
      <c r="B15599" s="43" t="s">
        <v>10132</v>
      </c>
      <c r="C15599" s="43" t="s">
        <v>1340</v>
      </c>
      <c r="E15599" s="43" t="s">
        <v>6263</v>
      </c>
      <c r="F15599" s="43" t="s">
        <v>28</v>
      </c>
      <c r="G15599" s="43">
        <v>49004</v>
      </c>
      <c r="Y15599" s="43" t="str">
        <f t="shared" si="486"/>
        <v/>
      </c>
      <c r="AA15599" s="43" t="e">
        <f t="shared" si="487"/>
        <v>#N/A</v>
      </c>
    </row>
    <row r="15600" spans="1:27" x14ac:dyDescent="0.3">
      <c r="A15600" s="43">
        <v>2397826</v>
      </c>
      <c r="B15600" s="43" t="s">
        <v>10132</v>
      </c>
      <c r="C15600" s="43" t="s">
        <v>202</v>
      </c>
      <c r="E15600" s="43" t="s">
        <v>6263</v>
      </c>
      <c r="F15600" s="43" t="s">
        <v>28</v>
      </c>
      <c r="G15600" s="43">
        <v>53060</v>
      </c>
      <c r="Y15600" s="43" t="str">
        <f t="shared" si="486"/>
        <v>COMP</v>
      </c>
      <c r="AA15600" s="43">
        <f t="shared" si="487"/>
        <v>2397826</v>
      </c>
    </row>
    <row r="15601" spans="1:27" x14ac:dyDescent="0.3">
      <c r="A15601" s="43">
        <v>2076046</v>
      </c>
      <c r="B15601" s="43" t="s">
        <v>3397</v>
      </c>
      <c r="C15601" s="43" t="s">
        <v>482</v>
      </c>
      <c r="E15601" s="43" t="s">
        <v>6263</v>
      </c>
      <c r="F15601" s="43" t="s">
        <v>30</v>
      </c>
      <c r="G15601" s="43">
        <v>72081</v>
      </c>
      <c r="Y15601" s="43" t="str">
        <f t="shared" si="486"/>
        <v/>
      </c>
      <c r="AA15601" s="43" t="e">
        <f t="shared" si="487"/>
        <v>#N/A</v>
      </c>
    </row>
    <row r="15602" spans="1:27" x14ac:dyDescent="0.3">
      <c r="A15602" s="43">
        <v>978141</v>
      </c>
      <c r="B15602" s="43" t="s">
        <v>3397</v>
      </c>
      <c r="C15602" s="43" t="s">
        <v>659</v>
      </c>
      <c r="E15602" s="43" t="s">
        <v>6263</v>
      </c>
      <c r="F15602" s="43" t="s">
        <v>28</v>
      </c>
      <c r="G15602" s="43">
        <v>53062</v>
      </c>
      <c r="Y15602" s="43" t="str">
        <f t="shared" si="486"/>
        <v>COMP</v>
      </c>
      <c r="AA15602" s="43">
        <f t="shared" si="487"/>
        <v>978141</v>
      </c>
    </row>
    <row r="15603" spans="1:27" x14ac:dyDescent="0.3">
      <c r="A15603" s="43">
        <v>1853593</v>
      </c>
      <c r="B15603" s="43" t="s">
        <v>3397</v>
      </c>
      <c r="C15603" s="43" t="s">
        <v>1089</v>
      </c>
      <c r="E15603" s="43" t="s">
        <v>31</v>
      </c>
      <c r="F15603" s="43" t="s">
        <v>28</v>
      </c>
      <c r="G15603" s="43">
        <v>85005</v>
      </c>
      <c r="Y15603" s="43" t="str">
        <f t="shared" si="486"/>
        <v/>
      </c>
      <c r="AA15603" s="43" t="e">
        <f t="shared" si="487"/>
        <v>#N/A</v>
      </c>
    </row>
    <row r="15604" spans="1:27" x14ac:dyDescent="0.3">
      <c r="A15604" s="43">
        <v>327345</v>
      </c>
      <c r="B15604" s="43" t="s">
        <v>3397</v>
      </c>
      <c r="C15604" s="43" t="s">
        <v>330</v>
      </c>
      <c r="E15604" s="43" t="s">
        <v>6263</v>
      </c>
      <c r="F15604" s="43" t="s">
        <v>28</v>
      </c>
      <c r="G15604" s="43">
        <v>72081</v>
      </c>
      <c r="Y15604" s="43" t="str">
        <f t="shared" si="486"/>
        <v/>
      </c>
      <c r="AA15604" s="43" t="e">
        <f t="shared" si="487"/>
        <v>#N/A</v>
      </c>
    </row>
    <row r="15605" spans="1:27" x14ac:dyDescent="0.3">
      <c r="A15605" s="43">
        <v>734757</v>
      </c>
      <c r="B15605" s="43" t="s">
        <v>3397</v>
      </c>
      <c r="C15605" s="43" t="s">
        <v>580</v>
      </c>
      <c r="E15605" s="43" t="s">
        <v>6263</v>
      </c>
      <c r="F15605" s="43" t="s">
        <v>30</v>
      </c>
      <c r="G15605" s="43">
        <v>72085</v>
      </c>
      <c r="Y15605" s="43" t="str">
        <f t="shared" si="486"/>
        <v>COMP</v>
      </c>
      <c r="AA15605" s="43">
        <f t="shared" si="487"/>
        <v>734757</v>
      </c>
    </row>
    <row r="15606" spans="1:27" x14ac:dyDescent="0.3">
      <c r="A15606" s="43">
        <v>1968133</v>
      </c>
      <c r="B15606" s="43" t="s">
        <v>3397</v>
      </c>
      <c r="C15606" s="43" t="s">
        <v>7537</v>
      </c>
      <c r="E15606" s="43" t="s">
        <v>6263</v>
      </c>
      <c r="F15606" s="43" t="s">
        <v>30</v>
      </c>
      <c r="G15606" s="43">
        <v>44035</v>
      </c>
      <c r="Y15606" s="43" t="str">
        <f t="shared" si="486"/>
        <v>COMP</v>
      </c>
      <c r="AA15606" s="43">
        <f t="shared" si="487"/>
        <v>1968133</v>
      </c>
    </row>
    <row r="15607" spans="1:27" x14ac:dyDescent="0.3">
      <c r="A15607" s="43">
        <v>1896418</v>
      </c>
      <c r="B15607" s="43" t="s">
        <v>3397</v>
      </c>
      <c r="C15607" s="43" t="s">
        <v>492</v>
      </c>
      <c r="E15607" s="43" t="s">
        <v>6263</v>
      </c>
      <c r="F15607" s="43" t="s">
        <v>30</v>
      </c>
      <c r="G15607" s="43">
        <v>85005</v>
      </c>
      <c r="Y15607" s="43" t="str">
        <f t="shared" si="486"/>
        <v/>
      </c>
      <c r="AA15607" s="43" t="e">
        <f t="shared" si="487"/>
        <v>#N/A</v>
      </c>
    </row>
    <row r="15608" spans="1:27" x14ac:dyDescent="0.3">
      <c r="A15608" s="43">
        <v>1619329</v>
      </c>
      <c r="B15608" s="43" t="s">
        <v>3398</v>
      </c>
      <c r="C15608" s="43" t="s">
        <v>244</v>
      </c>
      <c r="E15608" s="43" t="s">
        <v>6263</v>
      </c>
      <c r="F15608" s="43" t="s">
        <v>28</v>
      </c>
      <c r="G15608" s="43">
        <v>49044</v>
      </c>
      <c r="Y15608" s="43" t="str">
        <f t="shared" si="486"/>
        <v/>
      </c>
      <c r="AA15608" s="43" t="e">
        <f t="shared" si="487"/>
        <v>#N/A</v>
      </c>
    </row>
    <row r="15609" spans="1:27" x14ac:dyDescent="0.3">
      <c r="A15609" s="43">
        <v>2158020</v>
      </c>
      <c r="B15609" s="43" t="s">
        <v>3398</v>
      </c>
      <c r="C15609" s="43" t="s">
        <v>408</v>
      </c>
      <c r="E15609" s="43" t="s">
        <v>6263</v>
      </c>
      <c r="F15609" s="43" t="s">
        <v>30</v>
      </c>
      <c r="G15609" s="43">
        <v>72041</v>
      </c>
      <c r="Y15609" s="43" t="str">
        <f t="shared" si="486"/>
        <v/>
      </c>
      <c r="AA15609" s="43" t="e">
        <f t="shared" si="487"/>
        <v>#N/A</v>
      </c>
    </row>
    <row r="15610" spans="1:27" x14ac:dyDescent="0.3">
      <c r="A15610" s="43">
        <v>337274</v>
      </c>
      <c r="B15610" s="43" t="s">
        <v>3398</v>
      </c>
      <c r="C15610" s="43" t="s">
        <v>264</v>
      </c>
      <c r="E15610" s="43" t="s">
        <v>6263</v>
      </c>
      <c r="F15610" s="43" t="s">
        <v>28</v>
      </c>
      <c r="G15610" s="43">
        <v>72014</v>
      </c>
      <c r="Y15610" s="43" t="str">
        <f t="shared" si="486"/>
        <v/>
      </c>
      <c r="AA15610" s="43" t="e">
        <f t="shared" si="487"/>
        <v>#N/A</v>
      </c>
    </row>
    <row r="15611" spans="1:27" x14ac:dyDescent="0.3">
      <c r="A15611" s="43">
        <v>1565893</v>
      </c>
      <c r="B15611" s="43" t="s">
        <v>3398</v>
      </c>
      <c r="C15611" s="43" t="s">
        <v>580</v>
      </c>
      <c r="E15611" s="43" t="s">
        <v>6263</v>
      </c>
      <c r="F15611" s="43" t="s">
        <v>30</v>
      </c>
      <c r="G15611" s="43">
        <v>49004</v>
      </c>
      <c r="Y15611" s="43" t="str">
        <f t="shared" si="486"/>
        <v/>
      </c>
      <c r="AA15611" s="43" t="e">
        <f t="shared" si="487"/>
        <v>#N/A</v>
      </c>
    </row>
    <row r="15612" spans="1:27" x14ac:dyDescent="0.3">
      <c r="A15612" s="43">
        <v>2398190</v>
      </c>
      <c r="B15612" s="43" t="s">
        <v>3398</v>
      </c>
      <c r="C15612" s="43" t="s">
        <v>6523</v>
      </c>
      <c r="E15612" s="43" t="s">
        <v>34</v>
      </c>
      <c r="F15612" s="43" t="s">
        <v>28</v>
      </c>
      <c r="G15612" s="43">
        <v>49009</v>
      </c>
      <c r="Y15612" s="43" t="str">
        <f t="shared" si="486"/>
        <v>COMP</v>
      </c>
      <c r="AA15612" s="43">
        <f t="shared" si="487"/>
        <v>2398190</v>
      </c>
    </row>
    <row r="15613" spans="1:27" x14ac:dyDescent="0.3">
      <c r="A15613" s="43">
        <v>2177085</v>
      </c>
      <c r="B15613" s="43" t="s">
        <v>10133</v>
      </c>
      <c r="C15613" s="43" t="s">
        <v>173</v>
      </c>
      <c r="E15613" s="43" t="s">
        <v>6263</v>
      </c>
      <c r="F15613" s="43" t="s">
        <v>30</v>
      </c>
      <c r="G15613" s="43">
        <v>85017</v>
      </c>
      <c r="Y15613" s="43" t="str">
        <f t="shared" si="486"/>
        <v/>
      </c>
      <c r="AA15613" s="43" t="e">
        <f t="shared" si="487"/>
        <v>#N/A</v>
      </c>
    </row>
    <row r="15614" spans="1:27" x14ac:dyDescent="0.3">
      <c r="A15614" s="43">
        <v>2359069</v>
      </c>
      <c r="B15614" s="43" t="s">
        <v>3399</v>
      </c>
      <c r="C15614" s="43" t="s">
        <v>1351</v>
      </c>
      <c r="E15614" s="43" t="s">
        <v>6263</v>
      </c>
      <c r="F15614" s="43" t="s">
        <v>28</v>
      </c>
      <c r="G15614" s="43">
        <v>44138</v>
      </c>
      <c r="Y15614" s="43" t="str">
        <f t="shared" si="486"/>
        <v>COMP</v>
      </c>
      <c r="AA15614" s="43">
        <f t="shared" si="487"/>
        <v>2359069</v>
      </c>
    </row>
    <row r="15615" spans="1:27" x14ac:dyDescent="0.3">
      <c r="A15615" s="43">
        <v>1895478</v>
      </c>
      <c r="B15615" s="43" t="s">
        <v>10134</v>
      </c>
      <c r="C15615" s="43" t="s">
        <v>248</v>
      </c>
      <c r="E15615" s="43" t="s">
        <v>34</v>
      </c>
      <c r="F15615" s="43" t="s">
        <v>30</v>
      </c>
      <c r="G15615" s="43">
        <v>49001</v>
      </c>
      <c r="Y15615" s="43" t="str">
        <f t="shared" si="486"/>
        <v>COMP</v>
      </c>
      <c r="AA15615" s="43">
        <f t="shared" si="487"/>
        <v>1895478</v>
      </c>
    </row>
    <row r="15616" spans="1:27" x14ac:dyDescent="0.3">
      <c r="A15616" s="43">
        <v>1457151</v>
      </c>
      <c r="B15616" s="43" t="s">
        <v>10135</v>
      </c>
      <c r="C15616" s="43" t="s">
        <v>1055</v>
      </c>
      <c r="E15616" s="43" t="s">
        <v>6263</v>
      </c>
      <c r="F15616" s="43" t="s">
        <v>30</v>
      </c>
      <c r="G15616" s="43">
        <v>44105</v>
      </c>
      <c r="Y15616" s="43" t="str">
        <f t="shared" si="486"/>
        <v/>
      </c>
      <c r="AA15616" s="43" t="e">
        <f t="shared" si="487"/>
        <v>#N/A</v>
      </c>
    </row>
    <row r="15617" spans="1:27" x14ac:dyDescent="0.3">
      <c r="A15617" s="43">
        <v>2352169</v>
      </c>
      <c r="B15617" s="43" t="s">
        <v>10136</v>
      </c>
      <c r="C15617" s="43" t="s">
        <v>235</v>
      </c>
      <c r="E15617" s="43" t="s">
        <v>6263</v>
      </c>
      <c r="F15617" s="43" t="s">
        <v>28</v>
      </c>
      <c r="G15617" s="43">
        <v>72085</v>
      </c>
      <c r="Y15617" s="43" t="str">
        <f t="shared" si="486"/>
        <v>COMP</v>
      </c>
      <c r="AA15617" s="43">
        <f t="shared" si="487"/>
        <v>2352169</v>
      </c>
    </row>
    <row r="15618" spans="1:27" x14ac:dyDescent="0.3">
      <c r="A15618" s="43">
        <v>1651223</v>
      </c>
      <c r="B15618" s="43" t="s">
        <v>10136</v>
      </c>
      <c r="C15618" s="43" t="s">
        <v>221</v>
      </c>
      <c r="E15618" s="43" t="s">
        <v>6263</v>
      </c>
      <c r="F15618" s="43" t="s">
        <v>28</v>
      </c>
      <c r="G15618" s="43">
        <v>53064</v>
      </c>
      <c r="Y15618" s="43" t="str">
        <f t="shared" ref="Y15618:Y15681" si="488">IF(ISERROR(AA15618)=FALSE,"COMP","")</f>
        <v>COMP</v>
      </c>
      <c r="AA15618" s="43">
        <f t="shared" si="487"/>
        <v>1651223</v>
      </c>
    </row>
    <row r="15619" spans="1:27" x14ac:dyDescent="0.3">
      <c r="A15619" s="43">
        <v>600541</v>
      </c>
      <c r="B15619" s="43" t="s">
        <v>3402</v>
      </c>
      <c r="C15619" s="43" t="s">
        <v>190</v>
      </c>
      <c r="E15619" s="43" t="s">
        <v>6263</v>
      </c>
      <c r="F15619" s="43" t="s">
        <v>28</v>
      </c>
      <c r="G15619" s="43">
        <v>44103</v>
      </c>
      <c r="Y15619" s="43" t="str">
        <f t="shared" si="488"/>
        <v/>
      </c>
      <c r="AA15619" s="43" t="e">
        <f t="shared" ref="AA15619:AA15682" si="489">VLOOKUP(A15619,Z:Z,1,FALSE)</f>
        <v>#N/A</v>
      </c>
    </row>
    <row r="15620" spans="1:27" x14ac:dyDescent="0.3">
      <c r="A15620" s="43">
        <v>1254355</v>
      </c>
      <c r="B15620" s="43" t="s">
        <v>3402</v>
      </c>
      <c r="C15620" s="43" t="s">
        <v>514</v>
      </c>
      <c r="E15620" s="43" t="s">
        <v>6263</v>
      </c>
      <c r="F15620" s="43" t="s">
        <v>28</v>
      </c>
      <c r="G15620" s="43">
        <v>44103</v>
      </c>
      <c r="Y15620" s="43" t="str">
        <f t="shared" si="488"/>
        <v/>
      </c>
      <c r="AA15620" s="43" t="e">
        <f t="shared" si="489"/>
        <v>#N/A</v>
      </c>
    </row>
    <row r="15621" spans="1:27" x14ac:dyDescent="0.3">
      <c r="A15621" s="43">
        <v>2250936</v>
      </c>
      <c r="B15621" s="43" t="s">
        <v>3402</v>
      </c>
      <c r="C15621" s="43" t="s">
        <v>1858</v>
      </c>
      <c r="E15621" s="43" t="s">
        <v>6263</v>
      </c>
      <c r="F15621" s="43" t="s">
        <v>30</v>
      </c>
      <c r="G15621" s="43">
        <v>44052</v>
      </c>
      <c r="Y15621" s="43" t="str">
        <f t="shared" si="488"/>
        <v/>
      </c>
      <c r="AA15621" s="43" t="e">
        <f t="shared" si="489"/>
        <v>#N/A</v>
      </c>
    </row>
    <row r="15622" spans="1:27" x14ac:dyDescent="0.3">
      <c r="A15622" s="43">
        <v>1197934</v>
      </c>
      <c r="B15622" s="43" t="s">
        <v>3402</v>
      </c>
      <c r="C15622" s="43" t="s">
        <v>406</v>
      </c>
      <c r="E15622" s="43" t="s">
        <v>6263</v>
      </c>
      <c r="F15622" s="43" t="s">
        <v>30</v>
      </c>
      <c r="G15622" s="43">
        <v>44015</v>
      </c>
      <c r="Y15622" s="43" t="str">
        <f t="shared" si="488"/>
        <v/>
      </c>
      <c r="AA15622" s="43" t="e">
        <f t="shared" si="489"/>
        <v>#N/A</v>
      </c>
    </row>
    <row r="15623" spans="1:27" x14ac:dyDescent="0.3">
      <c r="A15623" s="43">
        <v>2207768</v>
      </c>
      <c r="B15623" s="43" t="s">
        <v>3402</v>
      </c>
      <c r="C15623" s="43" t="s">
        <v>937</v>
      </c>
      <c r="E15623" s="43" t="s">
        <v>6263</v>
      </c>
      <c r="F15623" s="43" t="s">
        <v>28</v>
      </c>
      <c r="G15623" s="43">
        <v>85055</v>
      </c>
      <c r="Y15623" s="43" t="str">
        <f t="shared" si="488"/>
        <v/>
      </c>
      <c r="AA15623" s="43" t="e">
        <f t="shared" si="489"/>
        <v>#N/A</v>
      </c>
    </row>
    <row r="15624" spans="1:27" x14ac:dyDescent="0.3">
      <c r="A15624" s="43">
        <v>2281214</v>
      </c>
      <c r="B15624" s="43" t="s">
        <v>3402</v>
      </c>
      <c r="C15624" s="43" t="s">
        <v>6442</v>
      </c>
      <c r="E15624" s="43" t="s">
        <v>6263</v>
      </c>
      <c r="F15624" s="43" t="s">
        <v>30</v>
      </c>
      <c r="G15624" s="43">
        <v>44049</v>
      </c>
      <c r="Y15624" s="43" t="str">
        <f t="shared" si="488"/>
        <v/>
      </c>
      <c r="AA15624" s="43" t="e">
        <f t="shared" si="489"/>
        <v>#N/A</v>
      </c>
    </row>
    <row r="15625" spans="1:27" x14ac:dyDescent="0.3">
      <c r="A15625" s="43">
        <v>2345909</v>
      </c>
      <c r="B15625" s="43" t="s">
        <v>3402</v>
      </c>
      <c r="C15625" s="43" t="s">
        <v>421</v>
      </c>
      <c r="E15625" s="43" t="s">
        <v>6263</v>
      </c>
      <c r="F15625" s="43" t="s">
        <v>30</v>
      </c>
      <c r="G15625" s="43">
        <v>72085</v>
      </c>
      <c r="Y15625" s="43" t="str">
        <f t="shared" si="488"/>
        <v>COMP</v>
      </c>
      <c r="AA15625" s="43">
        <f t="shared" si="489"/>
        <v>2345909</v>
      </c>
    </row>
    <row r="15626" spans="1:27" x14ac:dyDescent="0.3">
      <c r="A15626" s="43">
        <v>1996310</v>
      </c>
      <c r="B15626" s="43" t="s">
        <v>3402</v>
      </c>
      <c r="C15626" s="43" t="s">
        <v>502</v>
      </c>
      <c r="E15626" s="43" t="s">
        <v>6263</v>
      </c>
      <c r="F15626" s="43" t="s">
        <v>30</v>
      </c>
      <c r="G15626" s="43">
        <v>44055</v>
      </c>
      <c r="Y15626" s="43" t="str">
        <f t="shared" si="488"/>
        <v/>
      </c>
      <c r="AA15626" s="43" t="e">
        <f t="shared" si="489"/>
        <v>#N/A</v>
      </c>
    </row>
    <row r="15627" spans="1:27" x14ac:dyDescent="0.3">
      <c r="A15627" s="43">
        <v>1491422</v>
      </c>
      <c r="B15627" s="43" t="s">
        <v>3402</v>
      </c>
      <c r="C15627" s="43" t="s">
        <v>318</v>
      </c>
      <c r="E15627" s="43" t="s">
        <v>29</v>
      </c>
      <c r="F15627" s="43" t="s">
        <v>28</v>
      </c>
      <c r="G15627" s="43">
        <v>44052</v>
      </c>
      <c r="Y15627" s="43" t="str">
        <f t="shared" si="488"/>
        <v>COMP</v>
      </c>
      <c r="AA15627" s="43">
        <f t="shared" si="489"/>
        <v>1491422</v>
      </c>
    </row>
    <row r="15628" spans="1:27" x14ac:dyDescent="0.3">
      <c r="A15628" s="43">
        <v>768344</v>
      </c>
      <c r="B15628" s="43" t="s">
        <v>3402</v>
      </c>
      <c r="C15628" s="43" t="s">
        <v>290</v>
      </c>
      <c r="E15628" s="43" t="s">
        <v>6263</v>
      </c>
      <c r="F15628" s="43" t="s">
        <v>28</v>
      </c>
      <c r="G15628" s="43">
        <v>72068</v>
      </c>
      <c r="Y15628" s="43" t="str">
        <f t="shared" si="488"/>
        <v/>
      </c>
      <c r="AA15628" s="43" t="e">
        <f t="shared" si="489"/>
        <v>#N/A</v>
      </c>
    </row>
    <row r="15629" spans="1:27" x14ac:dyDescent="0.3">
      <c r="A15629" s="43">
        <v>1477087</v>
      </c>
      <c r="B15629" s="43" t="s">
        <v>3402</v>
      </c>
      <c r="C15629" s="43" t="s">
        <v>399</v>
      </c>
      <c r="E15629" s="43" t="s">
        <v>6263</v>
      </c>
      <c r="F15629" s="43" t="s">
        <v>28</v>
      </c>
      <c r="G15629" s="43">
        <v>44074</v>
      </c>
      <c r="Y15629" s="43" t="str">
        <f t="shared" si="488"/>
        <v>COMP</v>
      </c>
      <c r="AA15629" s="43">
        <f t="shared" si="489"/>
        <v>1477087</v>
      </c>
    </row>
    <row r="15630" spans="1:27" x14ac:dyDescent="0.3">
      <c r="A15630" s="43">
        <v>2366006</v>
      </c>
      <c r="B15630" s="43" t="s">
        <v>3402</v>
      </c>
      <c r="C15630" s="43" t="s">
        <v>722</v>
      </c>
      <c r="E15630" s="43" t="s">
        <v>29</v>
      </c>
      <c r="F15630" s="43" t="s">
        <v>28</v>
      </c>
      <c r="G15630" s="43">
        <v>44039</v>
      </c>
      <c r="Y15630" s="43" t="str">
        <f t="shared" si="488"/>
        <v>COMP</v>
      </c>
      <c r="AA15630" s="43">
        <f t="shared" si="489"/>
        <v>2366006</v>
      </c>
    </row>
    <row r="15631" spans="1:27" x14ac:dyDescent="0.3">
      <c r="A15631" s="43">
        <v>2096049</v>
      </c>
      <c r="B15631" s="43" t="s">
        <v>3402</v>
      </c>
      <c r="C15631" s="43" t="s">
        <v>1089</v>
      </c>
      <c r="E15631" s="43" t="s">
        <v>35</v>
      </c>
      <c r="F15631" s="43" t="s">
        <v>28</v>
      </c>
      <c r="G15631" s="43">
        <v>53013</v>
      </c>
      <c r="Y15631" s="43" t="str">
        <f t="shared" si="488"/>
        <v>COMP</v>
      </c>
      <c r="AA15631" s="43">
        <f t="shared" si="489"/>
        <v>2096049</v>
      </c>
    </row>
    <row r="15632" spans="1:27" x14ac:dyDescent="0.3">
      <c r="A15632" s="43">
        <v>724906</v>
      </c>
      <c r="B15632" s="43" t="s">
        <v>3402</v>
      </c>
      <c r="C15632" s="43" t="s">
        <v>32</v>
      </c>
      <c r="E15632" s="43" t="s">
        <v>6263</v>
      </c>
      <c r="F15632" s="43" t="s">
        <v>28</v>
      </c>
      <c r="G15632" s="43">
        <v>72072</v>
      </c>
      <c r="Y15632" s="43" t="str">
        <f t="shared" si="488"/>
        <v/>
      </c>
      <c r="AA15632" s="43" t="e">
        <f t="shared" si="489"/>
        <v>#N/A</v>
      </c>
    </row>
    <row r="15633" spans="1:27" x14ac:dyDescent="0.3">
      <c r="A15633" s="43">
        <v>2105664</v>
      </c>
      <c r="B15633" s="43" t="s">
        <v>3402</v>
      </c>
      <c r="C15633" s="43" t="s">
        <v>1957</v>
      </c>
      <c r="E15633" s="43" t="s">
        <v>6263</v>
      </c>
      <c r="F15633" s="43" t="s">
        <v>30</v>
      </c>
      <c r="G15633" s="43">
        <v>44072</v>
      </c>
      <c r="Y15633" s="43" t="str">
        <f t="shared" si="488"/>
        <v/>
      </c>
      <c r="AA15633" s="43" t="e">
        <f t="shared" si="489"/>
        <v>#N/A</v>
      </c>
    </row>
    <row r="15634" spans="1:27" x14ac:dyDescent="0.3">
      <c r="A15634" s="43">
        <v>138363</v>
      </c>
      <c r="B15634" s="43" t="s">
        <v>3402</v>
      </c>
      <c r="C15634" s="43" t="s">
        <v>9635</v>
      </c>
      <c r="E15634" s="43" t="s">
        <v>29</v>
      </c>
      <c r="F15634" s="43" t="s">
        <v>30</v>
      </c>
      <c r="G15634" s="43">
        <v>49004</v>
      </c>
      <c r="Y15634" s="43" t="str">
        <f t="shared" si="488"/>
        <v>COMP</v>
      </c>
      <c r="AA15634" s="43">
        <f t="shared" si="489"/>
        <v>138363</v>
      </c>
    </row>
    <row r="15635" spans="1:27" x14ac:dyDescent="0.3">
      <c r="A15635" s="43">
        <v>1404939</v>
      </c>
      <c r="B15635" s="43" t="s">
        <v>3402</v>
      </c>
      <c r="C15635" s="43" t="s">
        <v>1009</v>
      </c>
      <c r="E15635" s="43" t="s">
        <v>6263</v>
      </c>
      <c r="F15635" s="43" t="s">
        <v>30</v>
      </c>
      <c r="G15635" s="43">
        <v>85067</v>
      </c>
      <c r="Y15635" s="43" t="str">
        <f t="shared" si="488"/>
        <v/>
      </c>
      <c r="AA15635" s="43" t="e">
        <f t="shared" si="489"/>
        <v>#N/A</v>
      </c>
    </row>
    <row r="15636" spans="1:27" x14ac:dyDescent="0.3">
      <c r="A15636" s="43">
        <v>1096949</v>
      </c>
      <c r="B15636" s="43" t="s">
        <v>3402</v>
      </c>
      <c r="C15636" s="43" t="s">
        <v>1061</v>
      </c>
      <c r="E15636" s="43" t="s">
        <v>29</v>
      </c>
      <c r="F15636" s="43" t="s">
        <v>28</v>
      </c>
      <c r="G15636" s="43">
        <v>72068</v>
      </c>
      <c r="Y15636" s="43" t="str">
        <f t="shared" si="488"/>
        <v/>
      </c>
      <c r="AA15636" s="43" t="e">
        <f t="shared" si="489"/>
        <v>#N/A</v>
      </c>
    </row>
    <row r="15637" spans="1:27" x14ac:dyDescent="0.3">
      <c r="A15637" s="43">
        <v>2344399</v>
      </c>
      <c r="B15637" s="43" t="s">
        <v>3402</v>
      </c>
      <c r="C15637" s="43" t="s">
        <v>305</v>
      </c>
      <c r="E15637" s="43" t="s">
        <v>31</v>
      </c>
      <c r="F15637" s="43" t="s">
        <v>28</v>
      </c>
      <c r="G15637" s="43">
        <v>44049</v>
      </c>
      <c r="Y15637" s="43" t="str">
        <f t="shared" si="488"/>
        <v/>
      </c>
      <c r="AA15637" s="43" t="e">
        <f t="shared" si="489"/>
        <v>#N/A</v>
      </c>
    </row>
    <row r="15638" spans="1:27" x14ac:dyDescent="0.3">
      <c r="A15638" s="43">
        <v>1198402</v>
      </c>
      <c r="B15638" s="43" t="s">
        <v>3402</v>
      </c>
      <c r="C15638" s="43" t="s">
        <v>221</v>
      </c>
      <c r="E15638" s="43" t="s">
        <v>6263</v>
      </c>
      <c r="F15638" s="43" t="s">
        <v>28</v>
      </c>
      <c r="G15638" s="43">
        <v>72080</v>
      </c>
      <c r="Y15638" s="43" t="str">
        <f t="shared" si="488"/>
        <v>COMP</v>
      </c>
      <c r="AA15638" s="43">
        <f t="shared" si="489"/>
        <v>1198402</v>
      </c>
    </row>
    <row r="15639" spans="1:27" x14ac:dyDescent="0.3">
      <c r="A15639" s="43">
        <v>2281222</v>
      </c>
      <c r="B15639" s="43" t="s">
        <v>3402</v>
      </c>
      <c r="C15639" s="43" t="s">
        <v>7435</v>
      </c>
      <c r="E15639" s="43" t="s">
        <v>6263</v>
      </c>
      <c r="F15639" s="43" t="s">
        <v>28</v>
      </c>
      <c r="G15639" s="43">
        <v>44049</v>
      </c>
      <c r="Y15639" s="43" t="str">
        <f t="shared" si="488"/>
        <v/>
      </c>
      <c r="AA15639" s="43" t="e">
        <f t="shared" si="489"/>
        <v>#N/A</v>
      </c>
    </row>
    <row r="15640" spans="1:27" x14ac:dyDescent="0.3">
      <c r="A15640" s="43">
        <v>1805019</v>
      </c>
      <c r="B15640" s="43" t="s">
        <v>3402</v>
      </c>
      <c r="C15640" s="43" t="s">
        <v>2859</v>
      </c>
      <c r="E15640" s="43" t="s">
        <v>35</v>
      </c>
      <c r="F15640" s="43" t="s">
        <v>30</v>
      </c>
      <c r="G15640" s="43">
        <v>53013</v>
      </c>
      <c r="Y15640" s="43" t="str">
        <f t="shared" si="488"/>
        <v>COMP</v>
      </c>
      <c r="AA15640" s="43">
        <f t="shared" si="489"/>
        <v>1805019</v>
      </c>
    </row>
    <row r="15641" spans="1:27" x14ac:dyDescent="0.3">
      <c r="A15641" s="43">
        <v>1272788</v>
      </c>
      <c r="B15641" s="43" t="s">
        <v>10137</v>
      </c>
      <c r="C15641" s="43" t="s">
        <v>436</v>
      </c>
      <c r="E15641" s="43" t="s">
        <v>29</v>
      </c>
      <c r="F15641" s="43" t="s">
        <v>28</v>
      </c>
      <c r="G15641" s="43">
        <v>53064</v>
      </c>
      <c r="Y15641" s="43" t="str">
        <f t="shared" si="488"/>
        <v>COMP</v>
      </c>
      <c r="AA15641" s="43">
        <f t="shared" si="489"/>
        <v>1272788</v>
      </c>
    </row>
    <row r="15642" spans="1:27" x14ac:dyDescent="0.3">
      <c r="A15642" s="43">
        <v>911949</v>
      </c>
      <c r="B15642" s="43" t="s">
        <v>10137</v>
      </c>
      <c r="C15642" s="43" t="s">
        <v>475</v>
      </c>
      <c r="E15642" s="43" t="s">
        <v>6263</v>
      </c>
      <c r="F15642" s="43" t="s">
        <v>28</v>
      </c>
      <c r="G15642" s="43">
        <v>53064</v>
      </c>
      <c r="Y15642" s="43" t="str">
        <f t="shared" si="488"/>
        <v>COMP</v>
      </c>
      <c r="AA15642" s="43">
        <f t="shared" si="489"/>
        <v>911949</v>
      </c>
    </row>
    <row r="15643" spans="1:27" x14ac:dyDescent="0.3">
      <c r="A15643" s="43">
        <v>2108526</v>
      </c>
      <c r="B15643" s="43" t="s">
        <v>10138</v>
      </c>
      <c r="C15643" s="43" t="s">
        <v>534</v>
      </c>
      <c r="E15643" s="43" t="s">
        <v>6263</v>
      </c>
      <c r="F15643" s="43" t="s">
        <v>30</v>
      </c>
      <c r="G15643" s="43">
        <v>85050</v>
      </c>
      <c r="Y15643" s="43" t="str">
        <f t="shared" si="488"/>
        <v>COMP</v>
      </c>
      <c r="AA15643" s="43">
        <f t="shared" si="489"/>
        <v>2108526</v>
      </c>
    </row>
    <row r="15644" spans="1:27" x14ac:dyDescent="0.3">
      <c r="A15644" s="43">
        <v>1196798</v>
      </c>
      <c r="B15644" s="43" t="s">
        <v>10139</v>
      </c>
      <c r="C15644" s="43" t="s">
        <v>4554</v>
      </c>
      <c r="E15644" s="43" t="s">
        <v>6263</v>
      </c>
      <c r="F15644" s="43" t="s">
        <v>28</v>
      </c>
      <c r="G15644" s="43">
        <v>44012</v>
      </c>
      <c r="Y15644" s="43" t="str">
        <f t="shared" si="488"/>
        <v/>
      </c>
      <c r="AA15644" s="43" t="e">
        <f t="shared" si="489"/>
        <v>#N/A</v>
      </c>
    </row>
    <row r="15645" spans="1:27" x14ac:dyDescent="0.3">
      <c r="A15645" s="43">
        <v>1068610</v>
      </c>
      <c r="B15645" s="43" t="s">
        <v>10140</v>
      </c>
      <c r="C15645" s="43" t="s">
        <v>187</v>
      </c>
      <c r="E15645" s="43" t="s">
        <v>6263</v>
      </c>
      <c r="F15645" s="43" t="s">
        <v>30</v>
      </c>
      <c r="G15645" s="43">
        <v>44090</v>
      </c>
      <c r="Y15645" s="43" t="str">
        <f t="shared" si="488"/>
        <v/>
      </c>
      <c r="AA15645" s="43" t="e">
        <f t="shared" si="489"/>
        <v>#N/A</v>
      </c>
    </row>
    <row r="15646" spans="1:27" x14ac:dyDescent="0.3">
      <c r="A15646" s="43">
        <v>2283920</v>
      </c>
      <c r="B15646" s="43" t="s">
        <v>10141</v>
      </c>
      <c r="C15646" s="43" t="s">
        <v>1279</v>
      </c>
      <c r="E15646" s="43" t="s">
        <v>29</v>
      </c>
      <c r="F15646" s="43" t="s">
        <v>30</v>
      </c>
      <c r="G15646" s="43">
        <v>85033</v>
      </c>
      <c r="Y15646" s="43" t="str">
        <f t="shared" si="488"/>
        <v/>
      </c>
      <c r="AA15646" s="43" t="e">
        <f t="shared" si="489"/>
        <v>#N/A</v>
      </c>
    </row>
    <row r="15647" spans="1:27" x14ac:dyDescent="0.3">
      <c r="A15647" s="43">
        <v>1383754</v>
      </c>
      <c r="B15647" s="43" t="s">
        <v>10142</v>
      </c>
      <c r="C15647" s="43" t="s">
        <v>766</v>
      </c>
      <c r="E15647" s="43" t="s">
        <v>6263</v>
      </c>
      <c r="F15647" s="43" t="s">
        <v>28</v>
      </c>
      <c r="G15647" s="43">
        <v>44067</v>
      </c>
      <c r="Y15647" s="43" t="str">
        <f t="shared" si="488"/>
        <v>COMP</v>
      </c>
      <c r="AA15647" s="43">
        <f t="shared" si="489"/>
        <v>1383754</v>
      </c>
    </row>
    <row r="15648" spans="1:27" x14ac:dyDescent="0.3">
      <c r="A15648" s="43">
        <v>1779060</v>
      </c>
      <c r="B15648" s="43" t="s">
        <v>10142</v>
      </c>
      <c r="C15648" s="43" t="s">
        <v>2118</v>
      </c>
      <c r="E15648" s="43" t="s">
        <v>6263</v>
      </c>
      <c r="F15648" s="43" t="s">
        <v>30</v>
      </c>
      <c r="G15648" s="43">
        <v>44098</v>
      </c>
      <c r="Y15648" s="43" t="str">
        <f t="shared" si="488"/>
        <v/>
      </c>
      <c r="AA15648" s="43" t="e">
        <f t="shared" si="489"/>
        <v>#N/A</v>
      </c>
    </row>
    <row r="15649" spans="1:27" x14ac:dyDescent="0.3">
      <c r="A15649" s="43">
        <v>2263433</v>
      </c>
      <c r="B15649" s="43" t="s">
        <v>10143</v>
      </c>
      <c r="C15649" s="43" t="s">
        <v>10144</v>
      </c>
      <c r="E15649" s="43" t="s">
        <v>29</v>
      </c>
      <c r="F15649" s="43" t="s">
        <v>28</v>
      </c>
      <c r="G15649" s="43">
        <v>85033</v>
      </c>
      <c r="Y15649" s="43" t="str">
        <f t="shared" si="488"/>
        <v>COMP</v>
      </c>
      <c r="AA15649" s="43">
        <f t="shared" si="489"/>
        <v>2263433</v>
      </c>
    </row>
    <row r="15650" spans="1:27" x14ac:dyDescent="0.3">
      <c r="A15650" s="43">
        <v>1212357</v>
      </c>
      <c r="B15650" s="43" t="s">
        <v>10145</v>
      </c>
      <c r="C15650" s="43" t="s">
        <v>221</v>
      </c>
      <c r="E15650" s="43" t="s">
        <v>6263</v>
      </c>
      <c r="F15650" s="43" t="s">
        <v>28</v>
      </c>
      <c r="G15650" s="43">
        <v>72080</v>
      </c>
      <c r="Y15650" s="43" t="str">
        <f t="shared" si="488"/>
        <v>COMP</v>
      </c>
      <c r="AA15650" s="43">
        <f t="shared" si="489"/>
        <v>1212357</v>
      </c>
    </row>
    <row r="15651" spans="1:27" x14ac:dyDescent="0.3">
      <c r="A15651" s="43">
        <v>2109583</v>
      </c>
      <c r="B15651" s="43" t="s">
        <v>10146</v>
      </c>
      <c r="C15651" s="43" t="s">
        <v>641</v>
      </c>
      <c r="E15651" s="43" t="s">
        <v>29</v>
      </c>
      <c r="F15651" s="43" t="s">
        <v>28</v>
      </c>
      <c r="G15651" s="43">
        <v>49063</v>
      </c>
      <c r="Y15651" s="43" t="str">
        <f t="shared" si="488"/>
        <v/>
      </c>
      <c r="AA15651" s="43" t="e">
        <f t="shared" si="489"/>
        <v>#N/A</v>
      </c>
    </row>
    <row r="15652" spans="1:27" x14ac:dyDescent="0.3">
      <c r="A15652" s="43">
        <v>2342176</v>
      </c>
      <c r="B15652" s="43" t="s">
        <v>10146</v>
      </c>
      <c r="C15652" s="43" t="s">
        <v>583</v>
      </c>
      <c r="E15652" s="43" t="s">
        <v>6263</v>
      </c>
      <c r="F15652" s="43" t="s">
        <v>30</v>
      </c>
      <c r="G15652" s="43">
        <v>44052</v>
      </c>
      <c r="Y15652" s="43" t="str">
        <f t="shared" si="488"/>
        <v/>
      </c>
      <c r="AA15652" s="43" t="e">
        <f t="shared" si="489"/>
        <v>#N/A</v>
      </c>
    </row>
    <row r="15653" spans="1:27" x14ac:dyDescent="0.3">
      <c r="A15653" s="43">
        <v>1238197</v>
      </c>
      <c r="B15653" s="43" t="s">
        <v>10147</v>
      </c>
      <c r="C15653" s="43" t="s">
        <v>9142</v>
      </c>
      <c r="E15653" s="43" t="s">
        <v>31</v>
      </c>
      <c r="F15653" s="43" t="s">
        <v>30</v>
      </c>
      <c r="G15653" s="43">
        <v>44039</v>
      </c>
      <c r="Y15653" s="43" t="str">
        <f t="shared" si="488"/>
        <v>COMP</v>
      </c>
      <c r="AA15653" s="43">
        <f t="shared" si="489"/>
        <v>1238197</v>
      </c>
    </row>
    <row r="15654" spans="1:27" x14ac:dyDescent="0.3">
      <c r="A15654" s="43">
        <v>2409797</v>
      </c>
      <c r="B15654" s="43" t="s">
        <v>10148</v>
      </c>
      <c r="C15654" s="43" t="s">
        <v>305</v>
      </c>
      <c r="E15654" s="43" t="s">
        <v>29</v>
      </c>
      <c r="F15654" s="43" t="s">
        <v>28</v>
      </c>
      <c r="G15654" s="43">
        <v>44036</v>
      </c>
      <c r="Y15654" s="43" t="str">
        <f t="shared" si="488"/>
        <v>COMP</v>
      </c>
      <c r="AA15654" s="43">
        <f t="shared" si="489"/>
        <v>2409797</v>
      </c>
    </row>
    <row r="15655" spans="1:27" x14ac:dyDescent="0.3">
      <c r="A15655" s="43">
        <v>2075078</v>
      </c>
      <c r="B15655" s="43" t="s">
        <v>3412</v>
      </c>
      <c r="C15655" s="43" t="s">
        <v>313</v>
      </c>
      <c r="E15655" s="43" t="s">
        <v>35</v>
      </c>
      <c r="F15655" s="43" t="s">
        <v>28</v>
      </c>
      <c r="G15655" s="43">
        <v>44038</v>
      </c>
      <c r="Y15655" s="43" t="str">
        <f t="shared" si="488"/>
        <v>COMP</v>
      </c>
      <c r="AA15655" s="43">
        <f t="shared" si="489"/>
        <v>2075078</v>
      </c>
    </row>
    <row r="15656" spans="1:27" x14ac:dyDescent="0.3">
      <c r="A15656" s="43">
        <v>2354584</v>
      </c>
      <c r="B15656" s="43" t="s">
        <v>3412</v>
      </c>
      <c r="C15656" s="43" t="s">
        <v>803</v>
      </c>
      <c r="E15656" s="43" t="s">
        <v>6263</v>
      </c>
      <c r="F15656" s="43" t="s">
        <v>30</v>
      </c>
      <c r="G15656" s="43">
        <v>72017</v>
      </c>
      <c r="Y15656" s="43" t="str">
        <f t="shared" si="488"/>
        <v>COMP</v>
      </c>
      <c r="AA15656" s="43">
        <f t="shared" si="489"/>
        <v>2354584</v>
      </c>
    </row>
    <row r="15657" spans="1:27" x14ac:dyDescent="0.3">
      <c r="A15657" s="43">
        <v>2039727</v>
      </c>
      <c r="B15657" s="43" t="s">
        <v>3412</v>
      </c>
      <c r="C15657" s="43" t="s">
        <v>2904</v>
      </c>
      <c r="E15657" s="43" t="s">
        <v>6263</v>
      </c>
      <c r="F15657" s="43" t="s">
        <v>28</v>
      </c>
      <c r="G15657" s="43">
        <v>44111</v>
      </c>
      <c r="Y15657" s="43" t="str">
        <f t="shared" si="488"/>
        <v>COMP</v>
      </c>
      <c r="AA15657" s="43">
        <f t="shared" si="489"/>
        <v>2039727</v>
      </c>
    </row>
    <row r="15658" spans="1:27" x14ac:dyDescent="0.3">
      <c r="A15658" s="43">
        <v>1755331</v>
      </c>
      <c r="B15658" s="43" t="s">
        <v>3412</v>
      </c>
      <c r="C15658" s="43" t="s">
        <v>366</v>
      </c>
      <c r="E15658" s="43" t="s">
        <v>6263</v>
      </c>
      <c r="F15658" s="43" t="s">
        <v>28</v>
      </c>
      <c r="G15658" s="43">
        <v>49027</v>
      </c>
      <c r="Y15658" s="43" t="str">
        <f t="shared" si="488"/>
        <v>COMP</v>
      </c>
      <c r="AA15658" s="43">
        <f t="shared" si="489"/>
        <v>1755331</v>
      </c>
    </row>
    <row r="15659" spans="1:27" x14ac:dyDescent="0.3">
      <c r="A15659" s="43">
        <v>2167937</v>
      </c>
      <c r="B15659" s="43" t="s">
        <v>3412</v>
      </c>
      <c r="C15659" s="43" t="s">
        <v>390</v>
      </c>
      <c r="E15659" s="43" t="s">
        <v>6263</v>
      </c>
      <c r="F15659" s="43" t="s">
        <v>30</v>
      </c>
      <c r="G15659" s="43">
        <v>49064</v>
      </c>
      <c r="Y15659" s="43" t="str">
        <f t="shared" si="488"/>
        <v/>
      </c>
      <c r="AA15659" s="43" t="e">
        <f t="shared" si="489"/>
        <v>#N/A</v>
      </c>
    </row>
    <row r="15660" spans="1:27" x14ac:dyDescent="0.3">
      <c r="A15660" s="43">
        <v>975775</v>
      </c>
      <c r="B15660" s="43" t="s">
        <v>3412</v>
      </c>
      <c r="C15660" s="43" t="s">
        <v>330</v>
      </c>
      <c r="E15660" s="43" t="s">
        <v>6263</v>
      </c>
      <c r="F15660" s="43" t="s">
        <v>28</v>
      </c>
      <c r="G15660" s="43">
        <v>49006</v>
      </c>
      <c r="Y15660" s="43" t="str">
        <f t="shared" si="488"/>
        <v>COMP</v>
      </c>
      <c r="AA15660" s="43">
        <f t="shared" si="489"/>
        <v>975775</v>
      </c>
    </row>
    <row r="15661" spans="1:27" x14ac:dyDescent="0.3">
      <c r="A15661" s="43">
        <v>1057750</v>
      </c>
      <c r="B15661" s="43" t="s">
        <v>3412</v>
      </c>
      <c r="C15661" s="43" t="s">
        <v>189</v>
      </c>
      <c r="E15661" s="43" t="s">
        <v>6263</v>
      </c>
      <c r="F15661" s="43" t="s">
        <v>30</v>
      </c>
      <c r="G15661" s="43">
        <v>85018</v>
      </c>
      <c r="Y15661" s="43" t="str">
        <f t="shared" si="488"/>
        <v/>
      </c>
      <c r="AA15661" s="43" t="e">
        <f t="shared" si="489"/>
        <v>#N/A</v>
      </c>
    </row>
    <row r="15662" spans="1:27" x14ac:dyDescent="0.3">
      <c r="A15662" s="43">
        <v>1928316</v>
      </c>
      <c r="B15662" s="43" t="s">
        <v>3412</v>
      </c>
      <c r="C15662" s="43" t="s">
        <v>1109</v>
      </c>
      <c r="E15662" s="43" t="s">
        <v>29</v>
      </c>
      <c r="F15662" s="43" t="s">
        <v>28</v>
      </c>
      <c r="G15662" s="43">
        <v>44108</v>
      </c>
      <c r="Y15662" s="43" t="str">
        <f t="shared" si="488"/>
        <v>COMP</v>
      </c>
      <c r="AA15662" s="43">
        <f t="shared" si="489"/>
        <v>1928316</v>
      </c>
    </row>
    <row r="15663" spans="1:27" x14ac:dyDescent="0.3">
      <c r="A15663" s="43">
        <v>2144861</v>
      </c>
      <c r="B15663" s="43" t="s">
        <v>10149</v>
      </c>
      <c r="C15663" s="43" t="s">
        <v>497</v>
      </c>
      <c r="E15663" s="43" t="s">
        <v>6263</v>
      </c>
      <c r="F15663" s="43" t="s">
        <v>30</v>
      </c>
      <c r="G15663" s="43">
        <v>44079</v>
      </c>
      <c r="Y15663" s="43" t="str">
        <f t="shared" si="488"/>
        <v/>
      </c>
      <c r="AA15663" s="43" t="e">
        <f t="shared" si="489"/>
        <v>#N/A</v>
      </c>
    </row>
    <row r="15664" spans="1:27" x14ac:dyDescent="0.3">
      <c r="A15664" s="43">
        <v>2435603</v>
      </c>
      <c r="B15664" s="43" t="s">
        <v>10149</v>
      </c>
      <c r="C15664" s="43" t="s">
        <v>557</v>
      </c>
      <c r="E15664" s="43" t="s">
        <v>6263</v>
      </c>
      <c r="F15664" s="43" t="s">
        <v>30</v>
      </c>
      <c r="G15664" s="43">
        <v>53022</v>
      </c>
      <c r="Y15664" s="43" t="str">
        <f t="shared" si="488"/>
        <v/>
      </c>
      <c r="AA15664" s="43" t="e">
        <f t="shared" si="489"/>
        <v>#N/A</v>
      </c>
    </row>
    <row r="15665" spans="1:27" x14ac:dyDescent="0.3">
      <c r="A15665" s="43">
        <v>2258093</v>
      </c>
      <c r="B15665" s="43" t="s">
        <v>10149</v>
      </c>
      <c r="C15665" s="43" t="s">
        <v>705</v>
      </c>
      <c r="E15665" s="43" t="s">
        <v>29</v>
      </c>
      <c r="F15665" s="43" t="s">
        <v>30</v>
      </c>
      <c r="G15665" s="43">
        <v>85005</v>
      </c>
      <c r="Y15665" s="43" t="str">
        <f t="shared" si="488"/>
        <v/>
      </c>
      <c r="AA15665" s="43" t="e">
        <f t="shared" si="489"/>
        <v>#N/A</v>
      </c>
    </row>
    <row r="15666" spans="1:27" x14ac:dyDescent="0.3">
      <c r="A15666" s="43">
        <v>225519</v>
      </c>
      <c r="B15666" s="43" t="s">
        <v>10149</v>
      </c>
      <c r="C15666" s="43" t="s">
        <v>4815</v>
      </c>
      <c r="E15666" s="43" t="s">
        <v>6263</v>
      </c>
      <c r="F15666" s="43" t="s">
        <v>28</v>
      </c>
      <c r="G15666" s="43">
        <v>49009</v>
      </c>
      <c r="Y15666" s="43" t="str">
        <f t="shared" si="488"/>
        <v>COMP</v>
      </c>
      <c r="AA15666" s="43">
        <f t="shared" si="489"/>
        <v>225519</v>
      </c>
    </row>
    <row r="15667" spans="1:27" x14ac:dyDescent="0.3">
      <c r="A15667" s="43">
        <v>2357368</v>
      </c>
      <c r="B15667" s="43" t="s">
        <v>10149</v>
      </c>
      <c r="C15667" s="43" t="s">
        <v>1300</v>
      </c>
      <c r="E15667" s="43" t="s">
        <v>6263</v>
      </c>
      <c r="F15667" s="43" t="s">
        <v>30</v>
      </c>
      <c r="G15667" s="43">
        <v>44024</v>
      </c>
      <c r="Y15667" s="43" t="str">
        <f t="shared" si="488"/>
        <v/>
      </c>
      <c r="AA15667" s="43" t="e">
        <f t="shared" si="489"/>
        <v>#N/A</v>
      </c>
    </row>
    <row r="15668" spans="1:27" x14ac:dyDescent="0.3">
      <c r="A15668" s="43">
        <v>1763731</v>
      </c>
      <c r="B15668" s="43" t="s">
        <v>10150</v>
      </c>
      <c r="C15668" s="43" t="s">
        <v>212</v>
      </c>
      <c r="E15668" s="43" t="s">
        <v>35</v>
      </c>
      <c r="F15668" s="43" t="s">
        <v>30</v>
      </c>
      <c r="G15668" s="43">
        <v>44045</v>
      </c>
      <c r="Y15668" s="43" t="str">
        <f t="shared" si="488"/>
        <v>COMP</v>
      </c>
      <c r="AA15668" s="43">
        <f t="shared" si="489"/>
        <v>1763731</v>
      </c>
    </row>
    <row r="15669" spans="1:27" x14ac:dyDescent="0.3">
      <c r="A15669" s="43">
        <v>2134240</v>
      </c>
      <c r="B15669" s="43" t="s">
        <v>10151</v>
      </c>
      <c r="C15669" s="43" t="s">
        <v>512</v>
      </c>
      <c r="E15669" s="43" t="s">
        <v>29</v>
      </c>
      <c r="F15669" s="43" t="s">
        <v>28</v>
      </c>
      <c r="G15669" s="43">
        <v>44039</v>
      </c>
      <c r="Y15669" s="43" t="str">
        <f t="shared" si="488"/>
        <v>COMP</v>
      </c>
      <c r="AA15669" s="43">
        <f t="shared" si="489"/>
        <v>2134240</v>
      </c>
    </row>
    <row r="15670" spans="1:27" x14ac:dyDescent="0.3">
      <c r="A15670" s="43">
        <v>1658507</v>
      </c>
      <c r="B15670" s="43" t="s">
        <v>10151</v>
      </c>
      <c r="C15670" s="43" t="s">
        <v>518</v>
      </c>
      <c r="E15670" s="43" t="s">
        <v>35</v>
      </c>
      <c r="F15670" s="43" t="s">
        <v>28</v>
      </c>
      <c r="G15670" s="43">
        <v>49002</v>
      </c>
      <c r="Y15670" s="43" t="str">
        <f t="shared" si="488"/>
        <v>COMP</v>
      </c>
      <c r="AA15670" s="43">
        <f t="shared" si="489"/>
        <v>1658507</v>
      </c>
    </row>
    <row r="15671" spans="1:27" x14ac:dyDescent="0.3">
      <c r="A15671" s="43">
        <v>289647</v>
      </c>
      <c r="B15671" s="43" t="s">
        <v>10152</v>
      </c>
      <c r="C15671" s="43" t="s">
        <v>2781</v>
      </c>
      <c r="E15671" s="43" t="s">
        <v>6263</v>
      </c>
      <c r="F15671" s="43" t="s">
        <v>28</v>
      </c>
      <c r="G15671" s="43">
        <v>72021</v>
      </c>
      <c r="Y15671" s="43" t="str">
        <f t="shared" si="488"/>
        <v/>
      </c>
      <c r="AA15671" s="43" t="e">
        <f t="shared" si="489"/>
        <v>#N/A</v>
      </c>
    </row>
    <row r="15672" spans="1:27" x14ac:dyDescent="0.3">
      <c r="A15672" s="43">
        <v>1618743</v>
      </c>
      <c r="B15672" s="43" t="s">
        <v>10153</v>
      </c>
      <c r="C15672" s="43" t="s">
        <v>1480</v>
      </c>
      <c r="E15672" s="43" t="s">
        <v>29</v>
      </c>
      <c r="F15672" s="43" t="s">
        <v>28</v>
      </c>
      <c r="G15672" s="43">
        <v>44038</v>
      </c>
      <c r="Y15672" s="43" t="str">
        <f t="shared" si="488"/>
        <v>COMP</v>
      </c>
      <c r="AA15672" s="43">
        <f t="shared" si="489"/>
        <v>1618743</v>
      </c>
    </row>
    <row r="15673" spans="1:27" x14ac:dyDescent="0.3">
      <c r="A15673" s="43">
        <v>1756077</v>
      </c>
      <c r="B15673" s="43" t="s">
        <v>10154</v>
      </c>
      <c r="C15673" s="43" t="s">
        <v>287</v>
      </c>
      <c r="E15673" s="43" t="s">
        <v>6263</v>
      </c>
      <c r="F15673" s="43" t="s">
        <v>28</v>
      </c>
      <c r="G15673" s="43">
        <v>44129</v>
      </c>
      <c r="Y15673" s="43" t="str">
        <f t="shared" si="488"/>
        <v>COMP</v>
      </c>
      <c r="AA15673" s="43">
        <f t="shared" si="489"/>
        <v>1756077</v>
      </c>
    </row>
    <row r="15674" spans="1:27" x14ac:dyDescent="0.3">
      <c r="A15674" s="43">
        <v>2346438</v>
      </c>
      <c r="B15674" s="43" t="s">
        <v>10155</v>
      </c>
      <c r="C15674" s="43" t="s">
        <v>594</v>
      </c>
      <c r="E15674" s="43" t="s">
        <v>29</v>
      </c>
      <c r="F15674" s="43" t="s">
        <v>28</v>
      </c>
      <c r="G15674" s="43">
        <v>44111</v>
      </c>
      <c r="Y15674" s="43" t="str">
        <f t="shared" si="488"/>
        <v/>
      </c>
      <c r="AA15674" s="43" t="e">
        <f t="shared" si="489"/>
        <v>#N/A</v>
      </c>
    </row>
    <row r="15675" spans="1:27" x14ac:dyDescent="0.3">
      <c r="A15675" s="43">
        <v>1195585</v>
      </c>
      <c r="B15675" s="43" t="s">
        <v>10156</v>
      </c>
      <c r="C15675" s="43" t="s">
        <v>565</v>
      </c>
      <c r="E15675" s="43" t="s">
        <v>31</v>
      </c>
      <c r="F15675" s="43" t="s">
        <v>28</v>
      </c>
      <c r="G15675" s="43">
        <v>49064</v>
      </c>
      <c r="Y15675" s="43" t="str">
        <f t="shared" si="488"/>
        <v>COMP</v>
      </c>
      <c r="AA15675" s="43">
        <f t="shared" si="489"/>
        <v>1195585</v>
      </c>
    </row>
    <row r="15676" spans="1:27" x14ac:dyDescent="0.3">
      <c r="A15676" s="43">
        <v>1963827</v>
      </c>
      <c r="B15676" s="43" t="s">
        <v>10157</v>
      </c>
      <c r="C15676" s="43" t="s">
        <v>1094</v>
      </c>
      <c r="E15676" s="43" t="s">
        <v>6263</v>
      </c>
      <c r="F15676" s="43" t="s">
        <v>30</v>
      </c>
      <c r="G15676" s="43">
        <v>49006</v>
      </c>
      <c r="Y15676" s="43" t="str">
        <f t="shared" si="488"/>
        <v/>
      </c>
      <c r="AA15676" s="43" t="e">
        <f t="shared" si="489"/>
        <v>#N/A</v>
      </c>
    </row>
    <row r="15677" spans="1:27" x14ac:dyDescent="0.3">
      <c r="A15677" s="43">
        <v>1851690</v>
      </c>
      <c r="B15677" s="43" t="s">
        <v>10158</v>
      </c>
      <c r="C15677" s="43" t="s">
        <v>343</v>
      </c>
      <c r="E15677" s="43" t="s">
        <v>6263</v>
      </c>
      <c r="F15677" s="43" t="s">
        <v>28</v>
      </c>
      <c r="G15677" s="43">
        <v>44125</v>
      </c>
      <c r="Y15677" s="43" t="str">
        <f t="shared" si="488"/>
        <v/>
      </c>
      <c r="AA15677" s="43" t="e">
        <f t="shared" si="489"/>
        <v>#N/A</v>
      </c>
    </row>
    <row r="15678" spans="1:27" x14ac:dyDescent="0.3">
      <c r="A15678" s="43">
        <v>2316160</v>
      </c>
      <c r="B15678" s="43" t="s">
        <v>10159</v>
      </c>
      <c r="C15678" s="43" t="s">
        <v>421</v>
      </c>
      <c r="E15678" s="43" t="s">
        <v>6263</v>
      </c>
      <c r="F15678" s="43" t="s">
        <v>30</v>
      </c>
      <c r="G15678" s="43">
        <v>44072</v>
      </c>
      <c r="Y15678" s="43" t="str">
        <f t="shared" si="488"/>
        <v/>
      </c>
      <c r="AA15678" s="43" t="e">
        <f t="shared" si="489"/>
        <v>#N/A</v>
      </c>
    </row>
    <row r="15679" spans="1:27" x14ac:dyDescent="0.3">
      <c r="A15679" s="43">
        <v>624828</v>
      </c>
      <c r="B15679" s="43" t="s">
        <v>10160</v>
      </c>
      <c r="C15679" s="43" t="s">
        <v>10161</v>
      </c>
      <c r="E15679" s="43" t="s">
        <v>6263</v>
      </c>
      <c r="F15679" s="43" t="s">
        <v>28</v>
      </c>
      <c r="G15679" s="43">
        <v>44024</v>
      </c>
      <c r="Y15679" s="43" t="str">
        <f t="shared" si="488"/>
        <v/>
      </c>
      <c r="AA15679" s="43" t="e">
        <f t="shared" si="489"/>
        <v>#N/A</v>
      </c>
    </row>
    <row r="15680" spans="1:27" x14ac:dyDescent="0.3">
      <c r="A15680" s="43">
        <v>398344</v>
      </c>
      <c r="B15680" s="43" t="s">
        <v>10160</v>
      </c>
      <c r="C15680" s="43" t="s">
        <v>10162</v>
      </c>
      <c r="E15680" s="43" t="s">
        <v>29</v>
      </c>
      <c r="F15680" s="43" t="s">
        <v>30</v>
      </c>
      <c r="G15680" s="43">
        <v>44024</v>
      </c>
      <c r="Y15680" s="43" t="str">
        <f t="shared" si="488"/>
        <v>COMP</v>
      </c>
      <c r="AA15680" s="43">
        <f t="shared" si="489"/>
        <v>398344</v>
      </c>
    </row>
    <row r="15681" spans="1:27" x14ac:dyDescent="0.3">
      <c r="A15681" s="43">
        <v>1570775</v>
      </c>
      <c r="B15681" s="43" t="s">
        <v>10160</v>
      </c>
      <c r="C15681" s="43" t="s">
        <v>10163</v>
      </c>
      <c r="E15681" s="43" t="s">
        <v>31</v>
      </c>
      <c r="F15681" s="43" t="s">
        <v>30</v>
      </c>
      <c r="G15681" s="43">
        <v>44024</v>
      </c>
      <c r="Y15681" s="43" t="str">
        <f t="shared" si="488"/>
        <v>COMP</v>
      </c>
      <c r="AA15681" s="43">
        <f t="shared" si="489"/>
        <v>1570775</v>
      </c>
    </row>
    <row r="15682" spans="1:27" x14ac:dyDescent="0.3">
      <c r="A15682" s="43">
        <v>1023102</v>
      </c>
      <c r="B15682" s="43" t="s">
        <v>10164</v>
      </c>
      <c r="C15682" s="43" t="s">
        <v>444</v>
      </c>
      <c r="E15682" s="43" t="s">
        <v>6263</v>
      </c>
      <c r="F15682" s="43" t="s">
        <v>28</v>
      </c>
      <c r="G15682" s="43">
        <v>49001</v>
      </c>
      <c r="Y15682" s="43" t="str">
        <f t="shared" ref="Y15682:Y15745" si="490">IF(ISERROR(AA15682)=FALSE,"COMP","")</f>
        <v>COMP</v>
      </c>
      <c r="AA15682" s="43">
        <f t="shared" si="489"/>
        <v>1023102</v>
      </c>
    </row>
    <row r="15683" spans="1:27" x14ac:dyDescent="0.3">
      <c r="A15683" s="43">
        <v>2339894</v>
      </c>
      <c r="B15683" s="43" t="s">
        <v>10165</v>
      </c>
      <c r="C15683" s="43" t="s">
        <v>497</v>
      </c>
      <c r="E15683" s="43" t="s">
        <v>6263</v>
      </c>
      <c r="F15683" s="43" t="s">
        <v>30</v>
      </c>
      <c r="G15683" s="43">
        <v>44067</v>
      </c>
      <c r="Y15683" s="43" t="str">
        <f t="shared" si="490"/>
        <v/>
      </c>
      <c r="AA15683" s="43" t="e">
        <f t="shared" ref="AA15683:AA15746" si="491">VLOOKUP(A15683,Z:Z,1,FALSE)</f>
        <v>#N/A</v>
      </c>
    </row>
    <row r="15684" spans="1:27" x14ac:dyDescent="0.3">
      <c r="A15684" s="43">
        <v>2240475</v>
      </c>
      <c r="B15684" s="43" t="s">
        <v>10165</v>
      </c>
      <c r="C15684" s="43" t="s">
        <v>7980</v>
      </c>
      <c r="E15684" s="43" t="s">
        <v>6263</v>
      </c>
      <c r="F15684" s="43" t="s">
        <v>30</v>
      </c>
      <c r="G15684" s="43">
        <v>49002</v>
      </c>
      <c r="Y15684" s="43" t="str">
        <f t="shared" si="490"/>
        <v/>
      </c>
      <c r="AA15684" s="43" t="e">
        <f t="shared" si="491"/>
        <v>#N/A</v>
      </c>
    </row>
    <row r="15685" spans="1:27" x14ac:dyDescent="0.3">
      <c r="A15685" s="43">
        <v>2412200</v>
      </c>
      <c r="B15685" s="43" t="s">
        <v>10165</v>
      </c>
      <c r="C15685" s="43" t="s">
        <v>4709</v>
      </c>
      <c r="E15685" s="43" t="s">
        <v>34</v>
      </c>
      <c r="F15685" s="43" t="s">
        <v>28</v>
      </c>
      <c r="G15685" s="43">
        <v>44039</v>
      </c>
      <c r="Y15685" s="43" t="str">
        <f t="shared" si="490"/>
        <v>COMP</v>
      </c>
      <c r="AA15685" s="43">
        <f t="shared" si="491"/>
        <v>2412200</v>
      </c>
    </row>
    <row r="15686" spans="1:27" x14ac:dyDescent="0.3">
      <c r="A15686" s="43">
        <v>1623045</v>
      </c>
      <c r="B15686" s="43" t="s">
        <v>10166</v>
      </c>
      <c r="C15686" s="43" t="s">
        <v>530</v>
      </c>
      <c r="E15686" s="43" t="s">
        <v>6263</v>
      </c>
      <c r="F15686" s="43" t="s">
        <v>30</v>
      </c>
      <c r="G15686" s="43">
        <v>44079</v>
      </c>
      <c r="Y15686" s="43" t="str">
        <f t="shared" si="490"/>
        <v/>
      </c>
      <c r="AA15686" s="43" t="e">
        <f t="shared" si="491"/>
        <v>#N/A</v>
      </c>
    </row>
    <row r="15687" spans="1:27" x14ac:dyDescent="0.3">
      <c r="A15687" s="43">
        <v>2416620</v>
      </c>
      <c r="B15687" s="43" t="s">
        <v>10167</v>
      </c>
      <c r="C15687" s="43" t="s">
        <v>10168</v>
      </c>
      <c r="E15687" s="43" t="s">
        <v>6263</v>
      </c>
      <c r="F15687" s="43" t="s">
        <v>28</v>
      </c>
      <c r="G15687" s="43">
        <v>53013</v>
      </c>
      <c r="Y15687" s="43" t="str">
        <f t="shared" si="490"/>
        <v/>
      </c>
      <c r="AA15687" s="43" t="e">
        <f t="shared" si="491"/>
        <v>#N/A</v>
      </c>
    </row>
    <row r="15688" spans="1:27" x14ac:dyDescent="0.3">
      <c r="A15688" s="43">
        <v>2432387</v>
      </c>
      <c r="B15688" s="43" t="s">
        <v>10169</v>
      </c>
      <c r="C15688" s="43" t="s">
        <v>313</v>
      </c>
      <c r="E15688" s="43" t="s">
        <v>29</v>
      </c>
      <c r="F15688" s="43" t="s">
        <v>30</v>
      </c>
      <c r="G15688" s="43">
        <v>44039</v>
      </c>
      <c r="Y15688" s="43" t="str">
        <f t="shared" si="490"/>
        <v>COMP</v>
      </c>
      <c r="AA15688" s="43">
        <f t="shared" si="491"/>
        <v>2432387</v>
      </c>
    </row>
    <row r="15689" spans="1:27" x14ac:dyDescent="0.3">
      <c r="A15689" s="43">
        <v>196351</v>
      </c>
      <c r="B15689" s="43" t="s">
        <v>10170</v>
      </c>
      <c r="C15689" s="43" t="s">
        <v>819</v>
      </c>
      <c r="E15689" s="43" t="s">
        <v>6263</v>
      </c>
      <c r="F15689" s="43" t="s">
        <v>28</v>
      </c>
      <c r="G15689" s="43">
        <v>49019</v>
      </c>
      <c r="Y15689" s="43" t="str">
        <f t="shared" si="490"/>
        <v>COMP</v>
      </c>
      <c r="AA15689" s="43">
        <f t="shared" si="491"/>
        <v>196351</v>
      </c>
    </row>
    <row r="15690" spans="1:27" x14ac:dyDescent="0.3">
      <c r="A15690" s="43">
        <v>2071074</v>
      </c>
      <c r="B15690" s="43" t="s">
        <v>10171</v>
      </c>
      <c r="C15690" s="43" t="s">
        <v>532</v>
      </c>
      <c r="E15690" s="43" t="s">
        <v>6263</v>
      </c>
      <c r="F15690" s="43" t="s">
        <v>28</v>
      </c>
      <c r="G15690" s="43">
        <v>53013</v>
      </c>
      <c r="Y15690" s="43" t="str">
        <f t="shared" si="490"/>
        <v/>
      </c>
      <c r="AA15690" s="43" t="e">
        <f t="shared" si="491"/>
        <v>#N/A</v>
      </c>
    </row>
    <row r="15691" spans="1:27" x14ac:dyDescent="0.3">
      <c r="A15691" s="43">
        <v>2071233</v>
      </c>
      <c r="B15691" s="43" t="s">
        <v>10171</v>
      </c>
      <c r="C15691" s="43" t="s">
        <v>958</v>
      </c>
      <c r="E15691" s="43" t="s">
        <v>6263</v>
      </c>
      <c r="F15691" s="43" t="s">
        <v>30</v>
      </c>
      <c r="G15691" s="43">
        <v>53013</v>
      </c>
      <c r="Y15691" s="43" t="str">
        <f t="shared" si="490"/>
        <v/>
      </c>
      <c r="AA15691" s="43" t="e">
        <f t="shared" si="491"/>
        <v>#N/A</v>
      </c>
    </row>
    <row r="15692" spans="1:27" x14ac:dyDescent="0.3">
      <c r="A15692" s="43">
        <v>2341372</v>
      </c>
      <c r="B15692" s="43" t="s">
        <v>3423</v>
      </c>
      <c r="C15692" s="43" t="s">
        <v>202</v>
      </c>
      <c r="E15692" s="43" t="s">
        <v>6263</v>
      </c>
      <c r="F15692" s="43" t="s">
        <v>28</v>
      </c>
      <c r="G15692" s="43">
        <v>49004</v>
      </c>
      <c r="Y15692" s="43" t="str">
        <f t="shared" si="490"/>
        <v/>
      </c>
      <c r="AA15692" s="43" t="e">
        <f t="shared" si="491"/>
        <v>#N/A</v>
      </c>
    </row>
    <row r="15693" spans="1:27" x14ac:dyDescent="0.3">
      <c r="A15693" s="43">
        <v>2181847</v>
      </c>
      <c r="B15693" s="43" t="s">
        <v>10172</v>
      </c>
      <c r="C15693" s="43" t="s">
        <v>2851</v>
      </c>
      <c r="E15693" s="43" t="s">
        <v>29</v>
      </c>
      <c r="F15693" s="43" t="s">
        <v>30</v>
      </c>
      <c r="G15693" s="43">
        <v>49037</v>
      </c>
      <c r="Y15693" s="43" t="str">
        <f t="shared" si="490"/>
        <v>COMP</v>
      </c>
      <c r="AA15693" s="43">
        <f t="shared" si="491"/>
        <v>2181847</v>
      </c>
    </row>
    <row r="15694" spans="1:27" x14ac:dyDescent="0.3">
      <c r="A15694" s="43">
        <v>1012954</v>
      </c>
      <c r="B15694" s="43" t="s">
        <v>10173</v>
      </c>
      <c r="C15694" s="43" t="s">
        <v>924</v>
      </c>
      <c r="E15694" s="43" t="s">
        <v>6263</v>
      </c>
      <c r="F15694" s="43" t="s">
        <v>30</v>
      </c>
      <c r="G15694" s="43">
        <v>44103</v>
      </c>
      <c r="Y15694" s="43" t="str">
        <f t="shared" si="490"/>
        <v/>
      </c>
      <c r="AA15694" s="43" t="e">
        <f t="shared" si="491"/>
        <v>#N/A</v>
      </c>
    </row>
    <row r="15695" spans="1:27" x14ac:dyDescent="0.3">
      <c r="A15695" s="43">
        <v>1779129</v>
      </c>
      <c r="B15695" s="43" t="s">
        <v>10174</v>
      </c>
      <c r="C15695" s="43" t="s">
        <v>432</v>
      </c>
      <c r="E15695" s="43" t="s">
        <v>29</v>
      </c>
      <c r="F15695" s="43" t="s">
        <v>28</v>
      </c>
      <c r="G15695" s="43">
        <v>44013</v>
      </c>
      <c r="Y15695" s="43" t="str">
        <f t="shared" si="490"/>
        <v>COMP</v>
      </c>
      <c r="AA15695" s="43">
        <f t="shared" si="491"/>
        <v>1779129</v>
      </c>
    </row>
    <row r="15696" spans="1:27" x14ac:dyDescent="0.3">
      <c r="A15696" s="43">
        <v>1923528</v>
      </c>
      <c r="B15696" s="43" t="s">
        <v>10175</v>
      </c>
      <c r="C15696" s="43" t="s">
        <v>937</v>
      </c>
      <c r="E15696" s="43" t="s">
        <v>6263</v>
      </c>
      <c r="F15696" s="43" t="s">
        <v>28</v>
      </c>
      <c r="G15696" s="43">
        <v>44105</v>
      </c>
      <c r="Y15696" s="43" t="str">
        <f t="shared" si="490"/>
        <v/>
      </c>
      <c r="AA15696" s="43" t="e">
        <f t="shared" si="491"/>
        <v>#N/A</v>
      </c>
    </row>
    <row r="15697" spans="1:27" x14ac:dyDescent="0.3">
      <c r="A15697" s="43">
        <v>2409672</v>
      </c>
      <c r="B15697" s="43" t="s">
        <v>10176</v>
      </c>
      <c r="C15697" s="43" t="s">
        <v>557</v>
      </c>
      <c r="E15697" s="43" t="s">
        <v>6263</v>
      </c>
      <c r="F15697" s="43" t="s">
        <v>30</v>
      </c>
      <c r="G15697" s="43">
        <v>44111</v>
      </c>
      <c r="Y15697" s="43" t="str">
        <f t="shared" si="490"/>
        <v/>
      </c>
      <c r="AA15697" s="43" t="e">
        <f t="shared" si="491"/>
        <v>#N/A</v>
      </c>
    </row>
    <row r="15698" spans="1:27" x14ac:dyDescent="0.3">
      <c r="A15698" s="43">
        <v>1747065</v>
      </c>
      <c r="B15698" s="43" t="s">
        <v>10176</v>
      </c>
      <c r="C15698" s="43" t="s">
        <v>232</v>
      </c>
      <c r="E15698" s="43" t="s">
        <v>6263</v>
      </c>
      <c r="F15698" s="43" t="s">
        <v>28</v>
      </c>
      <c r="G15698" s="43">
        <v>44022</v>
      </c>
      <c r="Y15698" s="43" t="str">
        <f t="shared" si="490"/>
        <v>COMP</v>
      </c>
      <c r="AA15698" s="43">
        <f t="shared" si="491"/>
        <v>1747065</v>
      </c>
    </row>
    <row r="15699" spans="1:27" x14ac:dyDescent="0.3">
      <c r="A15699" s="43">
        <v>860954</v>
      </c>
      <c r="B15699" s="43" t="s">
        <v>10177</v>
      </c>
      <c r="C15699" s="43" t="s">
        <v>264</v>
      </c>
      <c r="E15699" s="43" t="s">
        <v>6263</v>
      </c>
      <c r="F15699" s="43" t="s">
        <v>28</v>
      </c>
      <c r="G15699" s="43">
        <v>44100</v>
      </c>
      <c r="Y15699" s="43" t="str">
        <f t="shared" si="490"/>
        <v/>
      </c>
      <c r="AA15699" s="43" t="e">
        <f t="shared" si="491"/>
        <v>#N/A</v>
      </c>
    </row>
    <row r="15700" spans="1:27" x14ac:dyDescent="0.3">
      <c r="A15700" s="43">
        <v>2385133</v>
      </c>
      <c r="B15700" s="43" t="s">
        <v>10178</v>
      </c>
      <c r="C15700" s="43" t="s">
        <v>232</v>
      </c>
      <c r="E15700" s="43" t="s">
        <v>6263</v>
      </c>
      <c r="F15700" s="43" t="s">
        <v>28</v>
      </c>
      <c r="G15700" s="43">
        <v>53013</v>
      </c>
      <c r="Y15700" s="43" t="str">
        <f t="shared" si="490"/>
        <v/>
      </c>
      <c r="AA15700" s="43" t="e">
        <f t="shared" si="491"/>
        <v>#N/A</v>
      </c>
    </row>
    <row r="15701" spans="1:27" x14ac:dyDescent="0.3">
      <c r="A15701" s="43">
        <v>1999391</v>
      </c>
      <c r="B15701" s="43" t="s">
        <v>10178</v>
      </c>
      <c r="C15701" s="43" t="s">
        <v>355</v>
      </c>
      <c r="E15701" s="43" t="s">
        <v>6263</v>
      </c>
      <c r="F15701" s="43" t="s">
        <v>30</v>
      </c>
      <c r="G15701" s="43">
        <v>53013</v>
      </c>
      <c r="Y15701" s="43" t="str">
        <f t="shared" si="490"/>
        <v/>
      </c>
      <c r="AA15701" s="43" t="e">
        <f t="shared" si="491"/>
        <v>#N/A</v>
      </c>
    </row>
    <row r="15702" spans="1:27" x14ac:dyDescent="0.3">
      <c r="A15702" s="43">
        <v>2151227</v>
      </c>
      <c r="B15702" s="43" t="s">
        <v>10178</v>
      </c>
      <c r="C15702" s="43" t="s">
        <v>901</v>
      </c>
      <c r="E15702" s="43" t="s">
        <v>6263</v>
      </c>
      <c r="F15702" s="43" t="s">
        <v>30</v>
      </c>
      <c r="G15702" s="43">
        <v>53064</v>
      </c>
      <c r="Y15702" s="43" t="str">
        <f t="shared" si="490"/>
        <v>COMP</v>
      </c>
      <c r="AA15702" s="43">
        <f t="shared" si="491"/>
        <v>2151227</v>
      </c>
    </row>
    <row r="15703" spans="1:27" x14ac:dyDescent="0.3">
      <c r="A15703" s="43">
        <v>2366658</v>
      </c>
      <c r="B15703" s="43" t="s">
        <v>10178</v>
      </c>
      <c r="C15703" s="43" t="s">
        <v>346</v>
      </c>
      <c r="E15703" s="43" t="s">
        <v>6263</v>
      </c>
      <c r="F15703" s="43" t="s">
        <v>28</v>
      </c>
      <c r="G15703" s="43">
        <v>44084</v>
      </c>
      <c r="Y15703" s="43" t="str">
        <f t="shared" si="490"/>
        <v/>
      </c>
      <c r="AA15703" s="43" t="e">
        <f t="shared" si="491"/>
        <v>#N/A</v>
      </c>
    </row>
    <row r="15704" spans="1:27" x14ac:dyDescent="0.3">
      <c r="A15704" s="43">
        <v>2091245</v>
      </c>
      <c r="B15704" s="43" t="s">
        <v>10179</v>
      </c>
      <c r="C15704" s="43" t="s">
        <v>1514</v>
      </c>
      <c r="E15704" s="43" t="s">
        <v>6263</v>
      </c>
      <c r="F15704" s="43" t="s">
        <v>30</v>
      </c>
      <c r="G15704" s="43">
        <v>53061</v>
      </c>
      <c r="Y15704" s="43" t="str">
        <f t="shared" si="490"/>
        <v/>
      </c>
      <c r="AA15704" s="43" t="e">
        <f t="shared" si="491"/>
        <v>#N/A</v>
      </c>
    </row>
    <row r="15705" spans="1:27" x14ac:dyDescent="0.3">
      <c r="A15705" s="43">
        <v>1758426</v>
      </c>
      <c r="B15705" s="43" t="s">
        <v>3430</v>
      </c>
      <c r="C15705" s="43" t="s">
        <v>1061</v>
      </c>
      <c r="E15705" s="43" t="s">
        <v>31</v>
      </c>
      <c r="F15705" s="43" t="s">
        <v>28</v>
      </c>
      <c r="G15705" s="43">
        <v>44067</v>
      </c>
      <c r="Y15705" s="43" t="str">
        <f t="shared" si="490"/>
        <v>COMP</v>
      </c>
      <c r="AA15705" s="43">
        <f t="shared" si="491"/>
        <v>1758426</v>
      </c>
    </row>
    <row r="15706" spans="1:27" x14ac:dyDescent="0.3">
      <c r="A15706" s="43">
        <v>1123962</v>
      </c>
      <c r="B15706" s="43" t="s">
        <v>10180</v>
      </c>
      <c r="C15706" s="43" t="s">
        <v>399</v>
      </c>
      <c r="E15706" s="43" t="s">
        <v>6263</v>
      </c>
      <c r="F15706" s="43" t="s">
        <v>28</v>
      </c>
      <c r="G15706" s="43">
        <v>72029</v>
      </c>
      <c r="Y15706" s="43" t="str">
        <f t="shared" si="490"/>
        <v>COMP</v>
      </c>
      <c r="AA15706" s="43">
        <f t="shared" si="491"/>
        <v>1123962</v>
      </c>
    </row>
    <row r="15707" spans="1:27" x14ac:dyDescent="0.3">
      <c r="A15707" s="43">
        <v>1370845</v>
      </c>
      <c r="B15707" s="43" t="s">
        <v>10181</v>
      </c>
      <c r="C15707" s="43" t="s">
        <v>722</v>
      </c>
      <c r="E15707" s="43" t="s">
        <v>6263</v>
      </c>
      <c r="F15707" s="43" t="s">
        <v>28</v>
      </c>
      <c r="G15707" s="43">
        <v>72041</v>
      </c>
      <c r="Y15707" s="43" t="str">
        <f t="shared" si="490"/>
        <v/>
      </c>
      <c r="AA15707" s="43" t="e">
        <f t="shared" si="491"/>
        <v>#N/A</v>
      </c>
    </row>
    <row r="15708" spans="1:27" x14ac:dyDescent="0.3">
      <c r="A15708" s="43">
        <v>2348073</v>
      </c>
      <c r="B15708" s="43" t="s">
        <v>10181</v>
      </c>
      <c r="C15708" s="43" t="s">
        <v>377</v>
      </c>
      <c r="E15708" s="43" t="s">
        <v>6263</v>
      </c>
      <c r="F15708" s="43" t="s">
        <v>30</v>
      </c>
      <c r="G15708" s="43">
        <v>49064</v>
      </c>
      <c r="Y15708" s="43" t="str">
        <f t="shared" si="490"/>
        <v/>
      </c>
      <c r="AA15708" s="43" t="e">
        <f t="shared" si="491"/>
        <v>#N/A</v>
      </c>
    </row>
    <row r="15709" spans="1:27" x14ac:dyDescent="0.3">
      <c r="A15709" s="43">
        <v>280383</v>
      </c>
      <c r="B15709" s="43" t="s">
        <v>10182</v>
      </c>
      <c r="C15709" s="43" t="s">
        <v>1480</v>
      </c>
      <c r="E15709" s="43" t="s">
        <v>6263</v>
      </c>
      <c r="F15709" s="43" t="s">
        <v>28</v>
      </c>
      <c r="G15709" s="43">
        <v>72019</v>
      </c>
      <c r="Y15709" s="43" t="str">
        <f t="shared" si="490"/>
        <v>COMP</v>
      </c>
      <c r="AA15709" s="43">
        <f t="shared" si="491"/>
        <v>280383</v>
      </c>
    </row>
    <row r="15710" spans="1:27" x14ac:dyDescent="0.3">
      <c r="A15710" s="43">
        <v>200601</v>
      </c>
      <c r="B15710" s="43" t="s">
        <v>10182</v>
      </c>
      <c r="C15710" s="43" t="s">
        <v>469</v>
      </c>
      <c r="E15710" s="43" t="s">
        <v>6263</v>
      </c>
      <c r="F15710" s="43" t="s">
        <v>28</v>
      </c>
      <c r="G15710" s="43">
        <v>72080</v>
      </c>
      <c r="Y15710" s="43" t="str">
        <f t="shared" si="490"/>
        <v>COMP</v>
      </c>
      <c r="AA15710" s="43">
        <f t="shared" si="491"/>
        <v>200601</v>
      </c>
    </row>
    <row r="15711" spans="1:27" x14ac:dyDescent="0.3">
      <c r="A15711" s="43">
        <v>1464240</v>
      </c>
      <c r="B15711" s="43" t="s">
        <v>3433</v>
      </c>
      <c r="C15711" s="43" t="s">
        <v>244</v>
      </c>
      <c r="E15711" s="43" t="s">
        <v>6263</v>
      </c>
      <c r="F15711" s="43" t="s">
        <v>28</v>
      </c>
      <c r="G15711" s="43">
        <v>53058</v>
      </c>
      <c r="Y15711" s="43" t="str">
        <f t="shared" si="490"/>
        <v/>
      </c>
      <c r="AA15711" s="43" t="e">
        <f t="shared" si="491"/>
        <v>#N/A</v>
      </c>
    </row>
    <row r="15712" spans="1:27" x14ac:dyDescent="0.3">
      <c r="A15712" s="43">
        <v>1941027</v>
      </c>
      <c r="B15712" s="43" t="s">
        <v>3433</v>
      </c>
      <c r="C15712" s="43" t="s">
        <v>437</v>
      </c>
      <c r="E15712" s="43" t="s">
        <v>6263</v>
      </c>
      <c r="F15712" s="43" t="s">
        <v>28</v>
      </c>
      <c r="G15712" s="43">
        <v>44079</v>
      </c>
      <c r="Y15712" s="43" t="str">
        <f t="shared" si="490"/>
        <v/>
      </c>
      <c r="AA15712" s="43" t="e">
        <f t="shared" si="491"/>
        <v>#N/A</v>
      </c>
    </row>
    <row r="15713" spans="1:27" x14ac:dyDescent="0.3">
      <c r="A15713" s="43">
        <v>1980021</v>
      </c>
      <c r="B15713" s="43" t="s">
        <v>3433</v>
      </c>
      <c r="C15713" s="43" t="s">
        <v>532</v>
      </c>
      <c r="E15713" s="43" t="s">
        <v>6263</v>
      </c>
      <c r="F15713" s="43" t="s">
        <v>28</v>
      </c>
      <c r="G15713" s="43">
        <v>53064</v>
      </c>
      <c r="Y15713" s="43" t="str">
        <f t="shared" si="490"/>
        <v/>
      </c>
      <c r="AA15713" s="43" t="e">
        <f t="shared" si="491"/>
        <v>#N/A</v>
      </c>
    </row>
    <row r="15714" spans="1:27" x14ac:dyDescent="0.3">
      <c r="A15714" s="43">
        <v>2356767</v>
      </c>
      <c r="B15714" s="43" t="s">
        <v>3433</v>
      </c>
      <c r="C15714" s="43" t="s">
        <v>4862</v>
      </c>
      <c r="E15714" s="43" t="s">
        <v>6263</v>
      </c>
      <c r="F15714" s="43" t="s">
        <v>30</v>
      </c>
      <c r="G15714" s="43">
        <v>44012</v>
      </c>
      <c r="Y15714" s="43" t="str">
        <f t="shared" si="490"/>
        <v/>
      </c>
      <c r="AA15714" s="43" t="e">
        <f t="shared" si="491"/>
        <v>#N/A</v>
      </c>
    </row>
    <row r="15715" spans="1:27" x14ac:dyDescent="0.3">
      <c r="A15715" s="43">
        <v>2231231</v>
      </c>
      <c r="B15715" s="43" t="s">
        <v>3433</v>
      </c>
      <c r="C15715" s="43" t="s">
        <v>2931</v>
      </c>
      <c r="E15715" s="43" t="s">
        <v>6263</v>
      </c>
      <c r="F15715" s="43" t="s">
        <v>30</v>
      </c>
      <c r="G15715" s="43">
        <v>44079</v>
      </c>
      <c r="Y15715" s="43" t="str">
        <f t="shared" si="490"/>
        <v/>
      </c>
      <c r="AA15715" s="43" t="e">
        <f t="shared" si="491"/>
        <v>#N/A</v>
      </c>
    </row>
    <row r="15716" spans="1:27" x14ac:dyDescent="0.3">
      <c r="A15716" s="43">
        <v>2382493</v>
      </c>
      <c r="B15716" s="43" t="s">
        <v>3433</v>
      </c>
      <c r="C15716" s="43" t="s">
        <v>414</v>
      </c>
      <c r="E15716" s="43" t="s">
        <v>6263</v>
      </c>
      <c r="F15716" s="43" t="s">
        <v>30</v>
      </c>
      <c r="G15716" s="43">
        <v>44094</v>
      </c>
      <c r="Y15716" s="43" t="str">
        <f t="shared" si="490"/>
        <v/>
      </c>
      <c r="AA15716" s="43" t="e">
        <f t="shared" si="491"/>
        <v>#N/A</v>
      </c>
    </row>
    <row r="15717" spans="1:27" x14ac:dyDescent="0.3">
      <c r="A15717" s="43">
        <v>1980028</v>
      </c>
      <c r="B15717" s="43" t="s">
        <v>3433</v>
      </c>
      <c r="C15717" s="43" t="s">
        <v>10183</v>
      </c>
      <c r="E15717" s="43" t="s">
        <v>6263</v>
      </c>
      <c r="F15717" s="43" t="s">
        <v>30</v>
      </c>
      <c r="G15717" s="43">
        <v>53064</v>
      </c>
      <c r="Y15717" s="43" t="str">
        <f t="shared" si="490"/>
        <v>COMP</v>
      </c>
      <c r="AA15717" s="43">
        <f t="shared" si="491"/>
        <v>1980028</v>
      </c>
    </row>
    <row r="15718" spans="1:27" x14ac:dyDescent="0.3">
      <c r="A15718" s="43">
        <v>279678</v>
      </c>
      <c r="B15718" s="43" t="s">
        <v>3435</v>
      </c>
      <c r="C15718" s="43" t="s">
        <v>244</v>
      </c>
      <c r="E15718" s="43" t="s">
        <v>6263</v>
      </c>
      <c r="F15718" s="43" t="s">
        <v>28</v>
      </c>
      <c r="G15718" s="43">
        <v>53064</v>
      </c>
      <c r="Y15718" s="43" t="str">
        <f t="shared" si="490"/>
        <v/>
      </c>
      <c r="AA15718" s="43" t="e">
        <f t="shared" si="491"/>
        <v>#N/A</v>
      </c>
    </row>
    <row r="15719" spans="1:27" x14ac:dyDescent="0.3">
      <c r="A15719" s="43">
        <v>1931633</v>
      </c>
      <c r="B15719" s="43" t="s">
        <v>10184</v>
      </c>
      <c r="C15719" s="43" t="s">
        <v>294</v>
      </c>
      <c r="E15719" s="43" t="s">
        <v>6263</v>
      </c>
      <c r="F15719" s="43" t="s">
        <v>30</v>
      </c>
      <c r="G15719" s="43">
        <v>49004</v>
      </c>
      <c r="Y15719" s="43" t="str">
        <f t="shared" si="490"/>
        <v>COMP</v>
      </c>
      <c r="AA15719" s="43">
        <f t="shared" si="491"/>
        <v>1931633</v>
      </c>
    </row>
    <row r="15720" spans="1:27" x14ac:dyDescent="0.3">
      <c r="A15720" s="43">
        <v>1754396</v>
      </c>
      <c r="B15720" s="43" t="s">
        <v>10185</v>
      </c>
      <c r="C15720" s="43" t="s">
        <v>740</v>
      </c>
      <c r="E15720" s="43" t="s">
        <v>29</v>
      </c>
      <c r="F15720" s="43" t="s">
        <v>30</v>
      </c>
      <c r="G15720" s="43">
        <v>49067</v>
      </c>
      <c r="Y15720" s="43" t="str">
        <f t="shared" si="490"/>
        <v>COMP</v>
      </c>
      <c r="AA15720" s="43">
        <f t="shared" si="491"/>
        <v>1754396</v>
      </c>
    </row>
    <row r="15721" spans="1:27" x14ac:dyDescent="0.3">
      <c r="A15721" s="43">
        <v>2185413</v>
      </c>
      <c r="B15721" s="43" t="s">
        <v>10186</v>
      </c>
      <c r="C15721" s="43" t="s">
        <v>499</v>
      </c>
      <c r="E15721" s="43" t="s">
        <v>6263</v>
      </c>
      <c r="F15721" s="43" t="s">
        <v>28</v>
      </c>
      <c r="G15721" s="43">
        <v>53060</v>
      </c>
      <c r="Y15721" s="43" t="str">
        <f t="shared" si="490"/>
        <v/>
      </c>
      <c r="AA15721" s="43" t="e">
        <f t="shared" si="491"/>
        <v>#N/A</v>
      </c>
    </row>
    <row r="15722" spans="1:27" x14ac:dyDescent="0.3">
      <c r="A15722" s="43">
        <v>743669</v>
      </c>
      <c r="B15722" s="43" t="s">
        <v>10187</v>
      </c>
      <c r="C15722" s="43" t="s">
        <v>659</v>
      </c>
      <c r="E15722" s="43" t="s">
        <v>6263</v>
      </c>
      <c r="F15722" s="43" t="s">
        <v>28</v>
      </c>
      <c r="G15722" s="43">
        <v>72051</v>
      </c>
      <c r="Y15722" s="43" t="str">
        <f t="shared" si="490"/>
        <v>COMP</v>
      </c>
      <c r="AA15722" s="43">
        <f t="shared" si="491"/>
        <v>743669</v>
      </c>
    </row>
    <row r="15723" spans="1:27" x14ac:dyDescent="0.3">
      <c r="A15723" s="43">
        <v>615781</v>
      </c>
      <c r="B15723" s="43" t="s">
        <v>10187</v>
      </c>
      <c r="C15723" s="43" t="s">
        <v>777</v>
      </c>
      <c r="E15723" s="43" t="s">
        <v>34</v>
      </c>
      <c r="F15723" s="43" t="s">
        <v>30</v>
      </c>
      <c r="G15723" s="43">
        <v>72051</v>
      </c>
      <c r="Y15723" s="43" t="str">
        <f t="shared" si="490"/>
        <v>COMP</v>
      </c>
      <c r="AA15723" s="43">
        <f t="shared" si="491"/>
        <v>615781</v>
      </c>
    </row>
    <row r="15724" spans="1:27" x14ac:dyDescent="0.3">
      <c r="A15724" s="43">
        <v>1426460</v>
      </c>
      <c r="B15724" s="43" t="s">
        <v>10187</v>
      </c>
      <c r="C15724" s="43" t="s">
        <v>951</v>
      </c>
      <c r="E15724" s="43" t="s">
        <v>35</v>
      </c>
      <c r="F15724" s="43" t="s">
        <v>28</v>
      </c>
      <c r="G15724" s="43">
        <v>72051</v>
      </c>
      <c r="Y15724" s="43" t="str">
        <f t="shared" si="490"/>
        <v>COMP</v>
      </c>
      <c r="AA15724" s="43">
        <f t="shared" si="491"/>
        <v>1426460</v>
      </c>
    </row>
    <row r="15725" spans="1:27" x14ac:dyDescent="0.3">
      <c r="A15725" s="43">
        <v>1174592</v>
      </c>
      <c r="B15725" s="43" t="s">
        <v>10188</v>
      </c>
      <c r="C15725" s="43" t="s">
        <v>740</v>
      </c>
      <c r="E15725" s="43" t="s">
        <v>29</v>
      </c>
      <c r="F15725" s="43" t="s">
        <v>30</v>
      </c>
      <c r="G15725" s="43">
        <v>44067</v>
      </c>
      <c r="Y15725" s="43" t="str">
        <f t="shared" si="490"/>
        <v>COMP</v>
      </c>
      <c r="AA15725" s="43">
        <f t="shared" si="491"/>
        <v>1174592</v>
      </c>
    </row>
    <row r="15726" spans="1:27" x14ac:dyDescent="0.3">
      <c r="A15726" s="43">
        <v>2253936</v>
      </c>
      <c r="B15726" s="43" t="s">
        <v>10189</v>
      </c>
      <c r="C15726" s="43" t="s">
        <v>1845</v>
      </c>
      <c r="E15726" s="43" t="s">
        <v>29</v>
      </c>
      <c r="F15726" s="43" t="s">
        <v>30</v>
      </c>
      <c r="G15726" s="43">
        <v>44039</v>
      </c>
      <c r="Y15726" s="43" t="str">
        <f t="shared" si="490"/>
        <v>COMP</v>
      </c>
      <c r="AA15726" s="43">
        <f t="shared" si="491"/>
        <v>2253936</v>
      </c>
    </row>
    <row r="15727" spans="1:27" x14ac:dyDescent="0.3">
      <c r="A15727" s="43">
        <v>1865370</v>
      </c>
      <c r="B15727" s="43" t="s">
        <v>10190</v>
      </c>
      <c r="C15727" s="43" t="s">
        <v>993</v>
      </c>
      <c r="E15727" s="43" t="s">
        <v>6263</v>
      </c>
      <c r="F15727" s="43" t="s">
        <v>30</v>
      </c>
      <c r="G15727" s="43">
        <v>44062</v>
      </c>
      <c r="Y15727" s="43" t="str">
        <f t="shared" si="490"/>
        <v/>
      </c>
      <c r="AA15727" s="43" t="e">
        <f t="shared" si="491"/>
        <v>#N/A</v>
      </c>
    </row>
    <row r="15728" spans="1:27" x14ac:dyDescent="0.3">
      <c r="A15728" s="43">
        <v>1755829</v>
      </c>
      <c r="B15728" s="43" t="s">
        <v>10190</v>
      </c>
      <c r="C15728" s="43" t="s">
        <v>244</v>
      </c>
      <c r="E15728" s="43" t="s">
        <v>6263</v>
      </c>
      <c r="F15728" s="43" t="s">
        <v>28</v>
      </c>
      <c r="G15728" s="43">
        <v>49002</v>
      </c>
      <c r="Y15728" s="43" t="str">
        <f t="shared" si="490"/>
        <v>COMP</v>
      </c>
      <c r="AA15728" s="43">
        <f t="shared" si="491"/>
        <v>1755829</v>
      </c>
    </row>
    <row r="15729" spans="1:27" x14ac:dyDescent="0.3">
      <c r="A15729" s="43">
        <v>1865367</v>
      </c>
      <c r="B15729" s="43" t="s">
        <v>10190</v>
      </c>
      <c r="C15729" s="43" t="s">
        <v>223</v>
      </c>
      <c r="E15729" s="43" t="s">
        <v>6263</v>
      </c>
      <c r="F15729" s="43" t="s">
        <v>28</v>
      </c>
      <c r="G15729" s="43">
        <v>44062</v>
      </c>
      <c r="Y15729" s="43" t="str">
        <f t="shared" si="490"/>
        <v/>
      </c>
      <c r="AA15729" s="43" t="e">
        <f t="shared" si="491"/>
        <v>#N/A</v>
      </c>
    </row>
    <row r="15730" spans="1:27" x14ac:dyDescent="0.3">
      <c r="A15730" s="43">
        <v>1573533</v>
      </c>
      <c r="B15730" s="43" t="s">
        <v>10190</v>
      </c>
      <c r="C15730" s="43" t="s">
        <v>3908</v>
      </c>
      <c r="E15730" s="43" t="s">
        <v>34</v>
      </c>
      <c r="F15730" s="43" t="s">
        <v>28</v>
      </c>
      <c r="G15730" s="43">
        <v>44062</v>
      </c>
      <c r="Y15730" s="43" t="str">
        <f t="shared" si="490"/>
        <v>COMP</v>
      </c>
      <c r="AA15730" s="43">
        <f t="shared" si="491"/>
        <v>1573533</v>
      </c>
    </row>
    <row r="15731" spans="1:27" x14ac:dyDescent="0.3">
      <c r="A15731" s="43">
        <v>2374627</v>
      </c>
      <c r="B15731" s="43" t="s">
        <v>10191</v>
      </c>
      <c r="C15731" s="43" t="s">
        <v>580</v>
      </c>
      <c r="E15731" s="43" t="s">
        <v>6263</v>
      </c>
      <c r="F15731" s="43" t="s">
        <v>30</v>
      </c>
      <c r="G15731" s="43">
        <v>72041</v>
      </c>
      <c r="Y15731" s="43" t="str">
        <f t="shared" si="490"/>
        <v/>
      </c>
      <c r="AA15731" s="43" t="e">
        <f t="shared" si="491"/>
        <v>#N/A</v>
      </c>
    </row>
    <row r="15732" spans="1:27" x14ac:dyDescent="0.3">
      <c r="A15732" s="43">
        <v>2368786</v>
      </c>
      <c r="B15732" s="43" t="s">
        <v>10192</v>
      </c>
      <c r="C15732" s="43" t="s">
        <v>10193</v>
      </c>
      <c r="E15732" s="43" t="s">
        <v>34</v>
      </c>
      <c r="F15732" s="43" t="s">
        <v>28</v>
      </c>
      <c r="G15732" s="43">
        <v>85015</v>
      </c>
      <c r="Y15732" s="43" t="str">
        <f t="shared" si="490"/>
        <v>COMP</v>
      </c>
      <c r="AA15732" s="43">
        <f t="shared" si="491"/>
        <v>2368786</v>
      </c>
    </row>
    <row r="15733" spans="1:27" x14ac:dyDescent="0.3">
      <c r="A15733" s="43">
        <v>1507124</v>
      </c>
      <c r="B15733" s="43" t="s">
        <v>10194</v>
      </c>
      <c r="C15733" s="43" t="s">
        <v>2300</v>
      </c>
      <c r="E15733" s="43" t="s">
        <v>34</v>
      </c>
      <c r="F15733" s="43" t="s">
        <v>30</v>
      </c>
      <c r="G15733" s="43">
        <v>53013</v>
      </c>
      <c r="Y15733" s="43" t="str">
        <f t="shared" si="490"/>
        <v>COMP</v>
      </c>
      <c r="AA15733" s="43">
        <f t="shared" si="491"/>
        <v>1507124</v>
      </c>
    </row>
    <row r="15734" spans="1:27" x14ac:dyDescent="0.3">
      <c r="A15734" s="43">
        <v>1583802</v>
      </c>
      <c r="B15734" s="43" t="s">
        <v>10194</v>
      </c>
      <c r="C15734" s="43" t="s">
        <v>1829</v>
      </c>
      <c r="E15734" s="43" t="s">
        <v>6263</v>
      </c>
      <c r="F15734" s="43" t="s">
        <v>30</v>
      </c>
      <c r="G15734" s="43">
        <v>53013</v>
      </c>
      <c r="Y15734" s="43" t="str">
        <f t="shared" si="490"/>
        <v/>
      </c>
      <c r="AA15734" s="43" t="e">
        <f t="shared" si="491"/>
        <v>#N/A</v>
      </c>
    </row>
    <row r="15735" spans="1:27" x14ac:dyDescent="0.3">
      <c r="A15735" s="43">
        <v>2085221</v>
      </c>
      <c r="B15735" s="43" t="s">
        <v>10195</v>
      </c>
      <c r="C15735" s="43" t="s">
        <v>4809</v>
      </c>
      <c r="E15735" s="43" t="s">
        <v>6263</v>
      </c>
      <c r="F15735" s="43" t="s">
        <v>30</v>
      </c>
      <c r="G15735" s="43">
        <v>72061</v>
      </c>
      <c r="Y15735" s="43" t="str">
        <f t="shared" si="490"/>
        <v/>
      </c>
      <c r="AA15735" s="43" t="e">
        <f t="shared" si="491"/>
        <v>#N/A</v>
      </c>
    </row>
    <row r="15736" spans="1:27" x14ac:dyDescent="0.3">
      <c r="A15736" s="43">
        <v>751807</v>
      </c>
      <c r="B15736" s="43" t="s">
        <v>10196</v>
      </c>
      <c r="C15736" s="43" t="s">
        <v>620</v>
      </c>
      <c r="E15736" s="43" t="s">
        <v>6263</v>
      </c>
      <c r="F15736" s="43" t="s">
        <v>30</v>
      </c>
      <c r="G15736" s="43">
        <v>72022</v>
      </c>
      <c r="Y15736" s="43" t="str">
        <f t="shared" si="490"/>
        <v/>
      </c>
      <c r="AA15736" s="43" t="e">
        <f t="shared" si="491"/>
        <v>#N/A</v>
      </c>
    </row>
    <row r="15737" spans="1:27" x14ac:dyDescent="0.3">
      <c r="A15737" s="43">
        <v>1821297</v>
      </c>
      <c r="B15737" s="43" t="s">
        <v>10197</v>
      </c>
      <c r="C15737" s="43" t="s">
        <v>266</v>
      </c>
      <c r="E15737" s="43" t="s">
        <v>6263</v>
      </c>
      <c r="F15737" s="43" t="s">
        <v>30</v>
      </c>
      <c r="G15737" s="43">
        <v>53013</v>
      </c>
      <c r="Y15737" s="43" t="str">
        <f t="shared" si="490"/>
        <v/>
      </c>
      <c r="AA15737" s="43" t="e">
        <f t="shared" si="491"/>
        <v>#N/A</v>
      </c>
    </row>
    <row r="15738" spans="1:27" x14ac:dyDescent="0.3">
      <c r="A15738" s="43">
        <v>2196315</v>
      </c>
      <c r="B15738" s="43" t="s">
        <v>10198</v>
      </c>
      <c r="C15738" s="43" t="s">
        <v>343</v>
      </c>
      <c r="E15738" s="43" t="s">
        <v>29</v>
      </c>
      <c r="F15738" s="43" t="s">
        <v>28</v>
      </c>
      <c r="G15738" s="43">
        <v>44125</v>
      </c>
      <c r="Y15738" s="43" t="str">
        <f t="shared" si="490"/>
        <v/>
      </c>
      <c r="AA15738" s="43" t="e">
        <f t="shared" si="491"/>
        <v>#N/A</v>
      </c>
    </row>
    <row r="15739" spans="1:27" x14ac:dyDescent="0.3">
      <c r="A15739" s="43">
        <v>2241368</v>
      </c>
      <c r="B15739" s="43" t="s">
        <v>10198</v>
      </c>
      <c r="C15739" s="43" t="s">
        <v>202</v>
      </c>
      <c r="E15739" s="43" t="s">
        <v>6263</v>
      </c>
      <c r="F15739" s="43" t="s">
        <v>28</v>
      </c>
      <c r="G15739" s="43">
        <v>44038</v>
      </c>
      <c r="Y15739" s="43" t="str">
        <f t="shared" si="490"/>
        <v>COMP</v>
      </c>
      <c r="AA15739" s="43">
        <f t="shared" si="491"/>
        <v>2241368</v>
      </c>
    </row>
    <row r="15740" spans="1:27" x14ac:dyDescent="0.3">
      <c r="A15740" s="43">
        <v>1389120</v>
      </c>
      <c r="B15740" s="43" t="s">
        <v>10199</v>
      </c>
      <c r="C15740" s="43" t="s">
        <v>10200</v>
      </c>
      <c r="E15740" s="43" t="s">
        <v>35</v>
      </c>
      <c r="F15740" s="43" t="s">
        <v>28</v>
      </c>
      <c r="G15740" s="43">
        <v>85012</v>
      </c>
      <c r="Y15740" s="43" t="str">
        <f t="shared" si="490"/>
        <v>COMP</v>
      </c>
      <c r="AA15740" s="43">
        <f t="shared" si="491"/>
        <v>1389120</v>
      </c>
    </row>
    <row r="15741" spans="1:27" x14ac:dyDescent="0.3">
      <c r="A15741" s="43">
        <v>454305</v>
      </c>
      <c r="B15741" s="43" t="s">
        <v>10199</v>
      </c>
      <c r="C15741" s="43" t="s">
        <v>475</v>
      </c>
      <c r="E15741" s="43" t="s">
        <v>6263</v>
      </c>
      <c r="F15741" s="43" t="s">
        <v>28</v>
      </c>
      <c r="G15741" s="43">
        <v>85012</v>
      </c>
      <c r="Y15741" s="43" t="str">
        <f t="shared" si="490"/>
        <v>COMP</v>
      </c>
      <c r="AA15741" s="43">
        <f t="shared" si="491"/>
        <v>454305</v>
      </c>
    </row>
    <row r="15742" spans="1:27" x14ac:dyDescent="0.3">
      <c r="A15742" s="43">
        <v>2374233</v>
      </c>
      <c r="B15742" s="43" t="s">
        <v>10201</v>
      </c>
      <c r="C15742" s="43" t="s">
        <v>904</v>
      </c>
      <c r="E15742" s="43" t="s">
        <v>35</v>
      </c>
      <c r="F15742" s="43" t="s">
        <v>28</v>
      </c>
      <c r="G15742" s="43">
        <v>44111</v>
      </c>
      <c r="Y15742" s="43" t="str">
        <f t="shared" si="490"/>
        <v>COMP</v>
      </c>
      <c r="AA15742" s="43">
        <f t="shared" si="491"/>
        <v>2374233</v>
      </c>
    </row>
    <row r="15743" spans="1:27" x14ac:dyDescent="0.3">
      <c r="A15743" s="43">
        <v>530958</v>
      </c>
      <c r="B15743" s="43" t="s">
        <v>10202</v>
      </c>
      <c r="C15743" s="43" t="s">
        <v>1351</v>
      </c>
      <c r="E15743" s="43" t="s">
        <v>6263</v>
      </c>
      <c r="F15743" s="43" t="s">
        <v>28</v>
      </c>
      <c r="G15743" s="43">
        <v>44111</v>
      </c>
      <c r="Y15743" s="43" t="str">
        <f t="shared" si="490"/>
        <v>COMP</v>
      </c>
      <c r="AA15743" s="43">
        <f t="shared" si="491"/>
        <v>530958</v>
      </c>
    </row>
    <row r="15744" spans="1:27" x14ac:dyDescent="0.3">
      <c r="A15744" s="43">
        <v>413829</v>
      </c>
      <c r="B15744" s="43" t="s">
        <v>10203</v>
      </c>
      <c r="C15744" s="43" t="s">
        <v>922</v>
      </c>
      <c r="E15744" s="43" t="s">
        <v>6263</v>
      </c>
      <c r="F15744" s="43" t="s">
        <v>30</v>
      </c>
      <c r="G15744" s="43">
        <v>44120</v>
      </c>
      <c r="Y15744" s="43" t="str">
        <f t="shared" si="490"/>
        <v/>
      </c>
      <c r="AA15744" s="43" t="e">
        <f t="shared" si="491"/>
        <v>#N/A</v>
      </c>
    </row>
    <row r="15745" spans="1:27" x14ac:dyDescent="0.3">
      <c r="A15745" s="43">
        <v>920119</v>
      </c>
      <c r="B15745" s="43" t="s">
        <v>10204</v>
      </c>
      <c r="C15745" s="43" t="s">
        <v>250</v>
      </c>
      <c r="E15745" s="43" t="s">
        <v>6263</v>
      </c>
      <c r="F15745" s="43" t="s">
        <v>28</v>
      </c>
      <c r="G15745" s="43">
        <v>44090</v>
      </c>
      <c r="Y15745" s="43" t="str">
        <f t="shared" si="490"/>
        <v>COMP</v>
      </c>
      <c r="AA15745" s="43">
        <f t="shared" si="491"/>
        <v>920119</v>
      </c>
    </row>
    <row r="15746" spans="1:27" x14ac:dyDescent="0.3">
      <c r="A15746" s="43">
        <v>1275204</v>
      </c>
      <c r="B15746" s="43" t="s">
        <v>10205</v>
      </c>
      <c r="C15746" s="43" t="s">
        <v>400</v>
      </c>
      <c r="E15746" s="43" t="s">
        <v>6263</v>
      </c>
      <c r="F15746" s="43" t="s">
        <v>30</v>
      </c>
      <c r="G15746" s="43">
        <v>49026</v>
      </c>
      <c r="Y15746" s="43" t="str">
        <f t="shared" ref="Y15746:Y15809" si="492">IF(ISERROR(AA15746)=FALSE,"COMP","")</f>
        <v/>
      </c>
      <c r="AA15746" s="43" t="e">
        <f t="shared" si="491"/>
        <v>#N/A</v>
      </c>
    </row>
    <row r="15747" spans="1:27" x14ac:dyDescent="0.3">
      <c r="A15747" s="43">
        <v>1287466</v>
      </c>
      <c r="B15747" s="43" t="s">
        <v>10205</v>
      </c>
      <c r="C15747" s="43" t="s">
        <v>276</v>
      </c>
      <c r="E15747" s="43" t="s">
        <v>6263</v>
      </c>
      <c r="F15747" s="43" t="s">
        <v>28</v>
      </c>
      <c r="G15747" s="43">
        <v>49026</v>
      </c>
      <c r="Y15747" s="43" t="str">
        <f t="shared" si="492"/>
        <v/>
      </c>
      <c r="AA15747" s="43" t="e">
        <f t="shared" ref="AA15747:AA15810" si="493">VLOOKUP(A15747,Z:Z,1,FALSE)</f>
        <v>#N/A</v>
      </c>
    </row>
    <row r="15748" spans="1:27" x14ac:dyDescent="0.3">
      <c r="A15748" s="43">
        <v>659519</v>
      </c>
      <c r="B15748" s="43" t="s">
        <v>10206</v>
      </c>
      <c r="C15748" s="43" t="s">
        <v>647</v>
      </c>
      <c r="E15748" s="43" t="s">
        <v>6263</v>
      </c>
      <c r="F15748" s="43" t="s">
        <v>30</v>
      </c>
      <c r="G15748" s="43">
        <v>44099</v>
      </c>
      <c r="Y15748" s="43" t="str">
        <f t="shared" si="492"/>
        <v/>
      </c>
      <c r="AA15748" s="43" t="e">
        <f t="shared" si="493"/>
        <v>#N/A</v>
      </c>
    </row>
    <row r="15749" spans="1:27" x14ac:dyDescent="0.3">
      <c r="A15749" s="43">
        <v>2084546</v>
      </c>
      <c r="B15749" s="43" t="s">
        <v>10206</v>
      </c>
      <c r="C15749" s="43" t="s">
        <v>226</v>
      </c>
      <c r="E15749" s="43" t="s">
        <v>6263</v>
      </c>
      <c r="F15749" s="43" t="s">
        <v>30</v>
      </c>
      <c r="G15749" s="43">
        <v>49039</v>
      </c>
      <c r="Y15749" s="43" t="str">
        <f t="shared" si="492"/>
        <v/>
      </c>
      <c r="AA15749" s="43" t="e">
        <f t="shared" si="493"/>
        <v>#N/A</v>
      </c>
    </row>
    <row r="15750" spans="1:27" x14ac:dyDescent="0.3">
      <c r="A15750" s="43">
        <v>1805382</v>
      </c>
      <c r="B15750" s="43" t="s">
        <v>10206</v>
      </c>
      <c r="C15750" s="43" t="s">
        <v>2426</v>
      </c>
      <c r="E15750" s="43" t="s">
        <v>6263</v>
      </c>
      <c r="F15750" s="43" t="s">
        <v>30</v>
      </c>
      <c r="G15750" s="43">
        <v>53013</v>
      </c>
      <c r="Y15750" s="43" t="str">
        <f t="shared" si="492"/>
        <v/>
      </c>
      <c r="AA15750" s="43" t="e">
        <f t="shared" si="493"/>
        <v>#N/A</v>
      </c>
    </row>
    <row r="15751" spans="1:27" x14ac:dyDescent="0.3">
      <c r="A15751" s="43">
        <v>2049590</v>
      </c>
      <c r="B15751" s="43" t="s">
        <v>10207</v>
      </c>
      <c r="C15751" s="43" t="s">
        <v>467</v>
      </c>
      <c r="E15751" s="43" t="s">
        <v>29</v>
      </c>
      <c r="F15751" s="43" t="s">
        <v>30</v>
      </c>
      <c r="G15751" s="43">
        <v>53064</v>
      </c>
      <c r="Y15751" s="43" t="str">
        <f t="shared" si="492"/>
        <v/>
      </c>
      <c r="AA15751" s="43" t="e">
        <f t="shared" si="493"/>
        <v>#N/A</v>
      </c>
    </row>
    <row r="15752" spans="1:27" x14ac:dyDescent="0.3">
      <c r="A15752" s="43">
        <v>1244555</v>
      </c>
      <c r="B15752" s="43" t="s">
        <v>10208</v>
      </c>
      <c r="C15752" s="43" t="s">
        <v>274</v>
      </c>
      <c r="E15752" s="43" t="s">
        <v>6263</v>
      </c>
      <c r="F15752" s="43" t="s">
        <v>28</v>
      </c>
      <c r="G15752" s="43">
        <v>53057</v>
      </c>
      <c r="Y15752" s="43" t="str">
        <f t="shared" si="492"/>
        <v>COMP</v>
      </c>
      <c r="AA15752" s="43">
        <f t="shared" si="493"/>
        <v>1244555</v>
      </c>
    </row>
    <row r="15753" spans="1:27" x14ac:dyDescent="0.3">
      <c r="A15753" s="43">
        <v>1494820</v>
      </c>
      <c r="B15753" s="43" t="s">
        <v>3455</v>
      </c>
      <c r="C15753" s="43" t="s">
        <v>1300</v>
      </c>
      <c r="E15753" s="43" t="s">
        <v>6263</v>
      </c>
      <c r="F15753" s="43" t="s">
        <v>30</v>
      </c>
      <c r="G15753" s="43">
        <v>49002</v>
      </c>
      <c r="Y15753" s="43" t="str">
        <f t="shared" si="492"/>
        <v/>
      </c>
      <c r="AA15753" s="43" t="e">
        <f t="shared" si="493"/>
        <v>#N/A</v>
      </c>
    </row>
    <row r="15754" spans="1:27" x14ac:dyDescent="0.3">
      <c r="A15754" s="43">
        <v>1869600</v>
      </c>
      <c r="B15754" s="43" t="s">
        <v>10209</v>
      </c>
      <c r="C15754" s="43" t="s">
        <v>3483</v>
      </c>
      <c r="E15754" s="43" t="s">
        <v>35</v>
      </c>
      <c r="F15754" s="43" t="s">
        <v>28</v>
      </c>
      <c r="G15754" s="43">
        <v>44084</v>
      </c>
      <c r="Y15754" s="43" t="str">
        <f t="shared" si="492"/>
        <v>COMP</v>
      </c>
      <c r="AA15754" s="43">
        <f t="shared" si="493"/>
        <v>1869600</v>
      </c>
    </row>
    <row r="15755" spans="1:27" x14ac:dyDescent="0.3">
      <c r="A15755" s="43">
        <v>1968623</v>
      </c>
      <c r="B15755" s="43" t="s">
        <v>10209</v>
      </c>
      <c r="C15755" s="43" t="s">
        <v>237</v>
      </c>
      <c r="E15755" s="43" t="s">
        <v>6263</v>
      </c>
      <c r="F15755" s="43" t="s">
        <v>30</v>
      </c>
      <c r="G15755" s="43">
        <v>44015</v>
      </c>
      <c r="Y15755" s="43" t="str">
        <f t="shared" si="492"/>
        <v/>
      </c>
      <c r="AA15755" s="43" t="e">
        <f t="shared" si="493"/>
        <v>#N/A</v>
      </c>
    </row>
    <row r="15756" spans="1:27" x14ac:dyDescent="0.3">
      <c r="A15756" s="43">
        <v>703678</v>
      </c>
      <c r="B15756" s="43" t="s">
        <v>10209</v>
      </c>
      <c r="C15756" s="43" t="s">
        <v>446</v>
      </c>
      <c r="E15756" s="43" t="s">
        <v>6263</v>
      </c>
      <c r="F15756" s="43" t="s">
        <v>28</v>
      </c>
      <c r="G15756" s="43">
        <v>49040</v>
      </c>
      <c r="Y15756" s="43" t="str">
        <f t="shared" si="492"/>
        <v/>
      </c>
      <c r="AA15756" s="43" t="e">
        <f t="shared" si="493"/>
        <v>#N/A</v>
      </c>
    </row>
    <row r="15757" spans="1:27" x14ac:dyDescent="0.3">
      <c r="A15757" s="43">
        <v>1350847</v>
      </c>
      <c r="B15757" s="43" t="s">
        <v>10210</v>
      </c>
      <c r="C15757" s="43" t="s">
        <v>984</v>
      </c>
      <c r="E15757" s="43" t="s">
        <v>6263</v>
      </c>
      <c r="F15757" s="43" t="s">
        <v>28</v>
      </c>
      <c r="G15757" s="43">
        <v>72009</v>
      </c>
      <c r="Y15757" s="43" t="str">
        <f t="shared" si="492"/>
        <v>COMP</v>
      </c>
      <c r="AA15757" s="43">
        <f t="shared" si="493"/>
        <v>1350847</v>
      </c>
    </row>
    <row r="15758" spans="1:27" x14ac:dyDescent="0.3">
      <c r="A15758" s="43">
        <v>2357722</v>
      </c>
      <c r="B15758" s="43" t="s">
        <v>10211</v>
      </c>
      <c r="C15758" s="43" t="s">
        <v>568</v>
      </c>
      <c r="E15758" s="43" t="s">
        <v>35</v>
      </c>
      <c r="F15758" s="43" t="s">
        <v>30</v>
      </c>
      <c r="G15758" s="43">
        <v>85012</v>
      </c>
      <c r="Y15758" s="43" t="str">
        <f t="shared" si="492"/>
        <v>COMP</v>
      </c>
      <c r="AA15758" s="43">
        <f t="shared" si="493"/>
        <v>2357722</v>
      </c>
    </row>
    <row r="15759" spans="1:27" x14ac:dyDescent="0.3">
      <c r="A15759" s="43">
        <v>1423873</v>
      </c>
      <c r="B15759" s="43" t="s">
        <v>10212</v>
      </c>
      <c r="C15759" s="43" t="s">
        <v>472</v>
      </c>
      <c r="E15759" s="43" t="s">
        <v>6263</v>
      </c>
      <c r="F15759" s="43" t="s">
        <v>28</v>
      </c>
      <c r="G15759" s="43">
        <v>44022</v>
      </c>
      <c r="Y15759" s="43" t="str">
        <f t="shared" si="492"/>
        <v/>
      </c>
      <c r="AA15759" s="43" t="e">
        <f t="shared" si="493"/>
        <v>#N/A</v>
      </c>
    </row>
    <row r="15760" spans="1:27" x14ac:dyDescent="0.3">
      <c r="A15760" s="43">
        <v>2053305</v>
      </c>
      <c r="B15760" s="43" t="s">
        <v>10213</v>
      </c>
      <c r="C15760" s="43" t="s">
        <v>512</v>
      </c>
      <c r="E15760" s="43" t="s">
        <v>34</v>
      </c>
      <c r="F15760" s="43" t="s">
        <v>28</v>
      </c>
      <c r="G15760" s="43">
        <v>85005</v>
      </c>
      <c r="Y15760" s="43" t="str">
        <f t="shared" si="492"/>
        <v>COMP</v>
      </c>
      <c r="AA15760" s="43">
        <f t="shared" si="493"/>
        <v>2053305</v>
      </c>
    </row>
    <row r="15761" spans="1:27" x14ac:dyDescent="0.3">
      <c r="A15761" s="43">
        <v>1674471</v>
      </c>
      <c r="B15761" s="43" t="s">
        <v>10214</v>
      </c>
      <c r="C15761" s="43" t="s">
        <v>1061</v>
      </c>
      <c r="E15761" s="43" t="s">
        <v>35</v>
      </c>
      <c r="F15761" s="43" t="s">
        <v>28</v>
      </c>
      <c r="G15761" s="43">
        <v>72041</v>
      </c>
      <c r="Y15761" s="43" t="str">
        <f t="shared" si="492"/>
        <v>COMP</v>
      </c>
      <c r="AA15761" s="43">
        <f t="shared" si="493"/>
        <v>1674471</v>
      </c>
    </row>
    <row r="15762" spans="1:27" x14ac:dyDescent="0.3">
      <c r="A15762" s="43">
        <v>1863927</v>
      </c>
      <c r="B15762" s="43" t="s">
        <v>10215</v>
      </c>
      <c r="C15762" s="43" t="s">
        <v>2510</v>
      </c>
      <c r="E15762" s="43" t="s">
        <v>6263</v>
      </c>
      <c r="F15762" s="43" t="s">
        <v>28</v>
      </c>
      <c r="G15762" s="43">
        <v>72041</v>
      </c>
      <c r="Y15762" s="43" t="str">
        <f t="shared" si="492"/>
        <v/>
      </c>
      <c r="AA15762" s="43" t="e">
        <f t="shared" si="493"/>
        <v>#N/A</v>
      </c>
    </row>
    <row r="15763" spans="1:27" x14ac:dyDescent="0.3">
      <c r="A15763" s="43">
        <v>1863920</v>
      </c>
      <c r="B15763" s="43" t="s">
        <v>10216</v>
      </c>
      <c r="C15763" s="43" t="s">
        <v>4253</v>
      </c>
      <c r="E15763" s="43" t="s">
        <v>35</v>
      </c>
      <c r="F15763" s="43" t="s">
        <v>28</v>
      </c>
      <c r="G15763" s="43">
        <v>72041</v>
      </c>
      <c r="Y15763" s="43" t="str">
        <f t="shared" si="492"/>
        <v>COMP</v>
      </c>
      <c r="AA15763" s="43">
        <f t="shared" si="493"/>
        <v>1863920</v>
      </c>
    </row>
    <row r="15764" spans="1:27" x14ac:dyDescent="0.3">
      <c r="A15764" s="43">
        <v>2162488</v>
      </c>
      <c r="B15764" s="43" t="s">
        <v>10217</v>
      </c>
      <c r="C15764" s="43" t="s">
        <v>541</v>
      </c>
      <c r="E15764" s="43" t="s">
        <v>6263</v>
      </c>
      <c r="F15764" s="43" t="s">
        <v>28</v>
      </c>
      <c r="G15764" s="43">
        <v>72080</v>
      </c>
      <c r="Y15764" s="43" t="str">
        <f t="shared" si="492"/>
        <v>COMP</v>
      </c>
      <c r="AA15764" s="43">
        <f t="shared" si="493"/>
        <v>2162488</v>
      </c>
    </row>
    <row r="15765" spans="1:27" x14ac:dyDescent="0.3">
      <c r="A15765" s="43">
        <v>2160768</v>
      </c>
      <c r="B15765" s="43" t="s">
        <v>10217</v>
      </c>
      <c r="C15765" s="43" t="s">
        <v>254</v>
      </c>
      <c r="E15765" s="43" t="s">
        <v>6263</v>
      </c>
      <c r="F15765" s="43" t="s">
        <v>30</v>
      </c>
      <c r="G15765" s="43">
        <v>72080</v>
      </c>
      <c r="Y15765" s="43" t="str">
        <f t="shared" si="492"/>
        <v>COMP</v>
      </c>
      <c r="AA15765" s="43">
        <f t="shared" si="493"/>
        <v>2160768</v>
      </c>
    </row>
    <row r="15766" spans="1:27" x14ac:dyDescent="0.3">
      <c r="A15766" s="43">
        <v>2354879</v>
      </c>
      <c r="B15766" s="43" t="s">
        <v>3457</v>
      </c>
      <c r="C15766" s="43" t="s">
        <v>1300</v>
      </c>
      <c r="E15766" s="43" t="s">
        <v>6263</v>
      </c>
      <c r="F15766" s="43" t="s">
        <v>30</v>
      </c>
      <c r="G15766" s="43">
        <v>49016</v>
      </c>
      <c r="Y15766" s="43" t="str">
        <f t="shared" si="492"/>
        <v>COMP</v>
      </c>
      <c r="AA15766" s="43">
        <f t="shared" si="493"/>
        <v>2354879</v>
      </c>
    </row>
    <row r="15767" spans="1:27" x14ac:dyDescent="0.3">
      <c r="A15767" s="43">
        <v>1965957</v>
      </c>
      <c r="B15767" s="43" t="s">
        <v>10218</v>
      </c>
      <c r="C15767" s="43" t="s">
        <v>297</v>
      </c>
      <c r="E15767" s="43" t="s">
        <v>6263</v>
      </c>
      <c r="F15767" s="43" t="s">
        <v>30</v>
      </c>
      <c r="G15767" s="43">
        <v>72041</v>
      </c>
      <c r="Y15767" s="43" t="str">
        <f t="shared" si="492"/>
        <v/>
      </c>
      <c r="AA15767" s="43" t="e">
        <f t="shared" si="493"/>
        <v>#N/A</v>
      </c>
    </row>
    <row r="15768" spans="1:27" x14ac:dyDescent="0.3">
      <c r="A15768" s="43">
        <v>1985841</v>
      </c>
      <c r="B15768" s="43" t="s">
        <v>3458</v>
      </c>
      <c r="C15768" s="43" t="s">
        <v>1306</v>
      </c>
      <c r="E15768" s="43" t="s">
        <v>35</v>
      </c>
      <c r="F15768" s="43" t="s">
        <v>30</v>
      </c>
      <c r="G15768" s="43">
        <v>44073</v>
      </c>
      <c r="Y15768" s="43" t="str">
        <f t="shared" si="492"/>
        <v>COMP</v>
      </c>
      <c r="AA15768" s="43">
        <f t="shared" si="493"/>
        <v>1985841</v>
      </c>
    </row>
    <row r="15769" spans="1:27" x14ac:dyDescent="0.3">
      <c r="A15769" s="43">
        <v>2060602</v>
      </c>
      <c r="B15769" s="43" t="s">
        <v>3458</v>
      </c>
      <c r="C15769" s="43" t="s">
        <v>654</v>
      </c>
      <c r="E15769" s="43" t="s">
        <v>6263</v>
      </c>
      <c r="F15769" s="43" t="s">
        <v>30</v>
      </c>
      <c r="G15769" s="43">
        <v>44052</v>
      </c>
      <c r="Y15769" s="43" t="str">
        <f t="shared" si="492"/>
        <v>COMP</v>
      </c>
      <c r="AA15769" s="43">
        <f t="shared" si="493"/>
        <v>2060602</v>
      </c>
    </row>
    <row r="15770" spans="1:27" x14ac:dyDescent="0.3">
      <c r="A15770" s="43">
        <v>1718922</v>
      </c>
      <c r="B15770" s="43" t="s">
        <v>3458</v>
      </c>
      <c r="C15770" s="43" t="s">
        <v>226</v>
      </c>
      <c r="E15770" s="43" t="s">
        <v>6263</v>
      </c>
      <c r="F15770" s="43" t="s">
        <v>30</v>
      </c>
      <c r="G15770" s="43">
        <v>44073</v>
      </c>
      <c r="Y15770" s="43" t="str">
        <f t="shared" si="492"/>
        <v/>
      </c>
      <c r="AA15770" s="43" t="e">
        <f t="shared" si="493"/>
        <v>#N/A</v>
      </c>
    </row>
    <row r="15771" spans="1:27" x14ac:dyDescent="0.3">
      <c r="A15771" s="43">
        <v>2251003</v>
      </c>
      <c r="B15771" s="43" t="s">
        <v>3458</v>
      </c>
      <c r="C15771" s="43" t="s">
        <v>305</v>
      </c>
      <c r="E15771" s="43" t="s">
        <v>29</v>
      </c>
      <c r="F15771" s="43" t="s">
        <v>28</v>
      </c>
      <c r="G15771" s="43">
        <v>72028</v>
      </c>
      <c r="Y15771" s="43" t="str">
        <f t="shared" si="492"/>
        <v>COMP</v>
      </c>
      <c r="AA15771" s="43">
        <f t="shared" si="493"/>
        <v>2251003</v>
      </c>
    </row>
    <row r="15772" spans="1:27" x14ac:dyDescent="0.3">
      <c r="A15772" s="43">
        <v>1114497</v>
      </c>
      <c r="B15772" s="43" t="s">
        <v>3458</v>
      </c>
      <c r="C15772" s="43" t="s">
        <v>346</v>
      </c>
      <c r="E15772" s="43" t="s">
        <v>6263</v>
      </c>
      <c r="F15772" s="43" t="s">
        <v>28</v>
      </c>
      <c r="G15772" s="43">
        <v>49006</v>
      </c>
      <c r="Y15772" s="43" t="str">
        <f t="shared" si="492"/>
        <v>COMP</v>
      </c>
      <c r="AA15772" s="43">
        <f t="shared" si="493"/>
        <v>1114497</v>
      </c>
    </row>
    <row r="15773" spans="1:27" x14ac:dyDescent="0.3">
      <c r="A15773" s="43">
        <v>2353171</v>
      </c>
      <c r="B15773" s="43" t="s">
        <v>10219</v>
      </c>
      <c r="C15773" s="43" t="s">
        <v>5711</v>
      </c>
      <c r="E15773" s="43" t="s">
        <v>34</v>
      </c>
      <c r="F15773" s="43" t="s">
        <v>28</v>
      </c>
      <c r="G15773" s="43">
        <v>44049</v>
      </c>
      <c r="Y15773" s="43" t="str">
        <f t="shared" si="492"/>
        <v>COMP</v>
      </c>
      <c r="AA15773" s="43">
        <f t="shared" si="493"/>
        <v>2353171</v>
      </c>
    </row>
    <row r="15774" spans="1:27" x14ac:dyDescent="0.3">
      <c r="A15774" s="43">
        <v>2167798</v>
      </c>
      <c r="B15774" s="43" t="s">
        <v>10220</v>
      </c>
      <c r="C15774" s="43" t="s">
        <v>674</v>
      </c>
      <c r="E15774" s="43" t="s">
        <v>6263</v>
      </c>
      <c r="F15774" s="43" t="s">
        <v>28</v>
      </c>
      <c r="G15774" s="43">
        <v>85005</v>
      </c>
      <c r="Y15774" s="43" t="str">
        <f t="shared" si="492"/>
        <v/>
      </c>
      <c r="AA15774" s="43" t="e">
        <f t="shared" si="493"/>
        <v>#N/A</v>
      </c>
    </row>
    <row r="15775" spans="1:27" x14ac:dyDescent="0.3">
      <c r="A15775" s="43">
        <v>1604824</v>
      </c>
      <c r="B15775" s="43" t="s">
        <v>10221</v>
      </c>
      <c r="C15775" s="43" t="s">
        <v>2570</v>
      </c>
      <c r="E15775" s="43" t="s">
        <v>35</v>
      </c>
      <c r="F15775" s="43" t="s">
        <v>30</v>
      </c>
      <c r="G15775" s="43">
        <v>85004</v>
      </c>
      <c r="Y15775" s="43" t="str">
        <f t="shared" si="492"/>
        <v>COMP</v>
      </c>
      <c r="AA15775" s="43">
        <f t="shared" si="493"/>
        <v>1604824</v>
      </c>
    </row>
    <row r="15776" spans="1:27" x14ac:dyDescent="0.3">
      <c r="A15776" s="43">
        <v>2050784</v>
      </c>
      <c r="B15776" s="43" t="s">
        <v>10221</v>
      </c>
      <c r="C15776" s="43" t="s">
        <v>3407</v>
      </c>
      <c r="E15776" s="43" t="s">
        <v>29</v>
      </c>
      <c r="F15776" s="43" t="s">
        <v>28</v>
      </c>
      <c r="G15776" s="43">
        <v>85024</v>
      </c>
      <c r="Y15776" s="43" t="str">
        <f t="shared" si="492"/>
        <v>COMP</v>
      </c>
      <c r="AA15776" s="43">
        <f t="shared" si="493"/>
        <v>2050784</v>
      </c>
    </row>
    <row r="15777" spans="1:27" x14ac:dyDescent="0.3">
      <c r="A15777" s="43">
        <v>2431981</v>
      </c>
      <c r="B15777" s="43" t="s">
        <v>10221</v>
      </c>
      <c r="C15777" s="43" t="s">
        <v>10222</v>
      </c>
      <c r="E15777" s="43" t="s">
        <v>6263</v>
      </c>
      <c r="F15777" s="43" t="s">
        <v>30</v>
      </c>
      <c r="G15777" s="43">
        <v>85067</v>
      </c>
      <c r="Y15777" s="43" t="str">
        <f t="shared" si="492"/>
        <v/>
      </c>
      <c r="AA15777" s="43" t="e">
        <f t="shared" si="493"/>
        <v>#N/A</v>
      </c>
    </row>
    <row r="15778" spans="1:27" x14ac:dyDescent="0.3">
      <c r="A15778" s="43">
        <v>635009</v>
      </c>
      <c r="B15778" s="43" t="s">
        <v>10221</v>
      </c>
      <c r="C15778" s="43" t="s">
        <v>1030</v>
      </c>
      <c r="E15778" s="43" t="s">
        <v>6263</v>
      </c>
      <c r="F15778" s="43" t="s">
        <v>30</v>
      </c>
      <c r="G15778" s="43">
        <v>72061</v>
      </c>
      <c r="Y15778" s="43" t="str">
        <f t="shared" si="492"/>
        <v>COMP</v>
      </c>
      <c r="AA15778" s="43">
        <f t="shared" si="493"/>
        <v>635009</v>
      </c>
    </row>
    <row r="15779" spans="1:27" x14ac:dyDescent="0.3">
      <c r="A15779" s="43">
        <v>1255480</v>
      </c>
      <c r="B15779" s="43" t="s">
        <v>10221</v>
      </c>
      <c r="C15779" s="43" t="s">
        <v>495</v>
      </c>
      <c r="E15779" s="43" t="s">
        <v>31</v>
      </c>
      <c r="F15779" s="43" t="s">
        <v>30</v>
      </c>
      <c r="G15779" s="43">
        <v>49064</v>
      </c>
      <c r="Y15779" s="43" t="str">
        <f t="shared" si="492"/>
        <v>COMP</v>
      </c>
      <c r="AA15779" s="43">
        <f t="shared" si="493"/>
        <v>1255480</v>
      </c>
    </row>
    <row r="15780" spans="1:27" x14ac:dyDescent="0.3">
      <c r="A15780" s="43">
        <v>2022459</v>
      </c>
      <c r="B15780" s="43" t="s">
        <v>10223</v>
      </c>
      <c r="C15780" s="43" t="s">
        <v>514</v>
      </c>
      <c r="E15780" s="43" t="s">
        <v>6263</v>
      </c>
      <c r="F15780" s="43" t="s">
        <v>28</v>
      </c>
      <c r="G15780" s="43">
        <v>49001</v>
      </c>
      <c r="Y15780" s="43" t="str">
        <f t="shared" si="492"/>
        <v>COMP</v>
      </c>
      <c r="AA15780" s="43">
        <f t="shared" si="493"/>
        <v>2022459</v>
      </c>
    </row>
    <row r="15781" spans="1:27" x14ac:dyDescent="0.3">
      <c r="A15781" s="43">
        <v>2345202</v>
      </c>
      <c r="B15781" s="43" t="s">
        <v>10223</v>
      </c>
      <c r="C15781" s="43" t="s">
        <v>1126</v>
      </c>
      <c r="E15781" s="43" t="s">
        <v>29</v>
      </c>
      <c r="F15781" s="43" t="s">
        <v>30</v>
      </c>
      <c r="G15781" s="43">
        <v>85067</v>
      </c>
      <c r="Y15781" s="43" t="str">
        <f t="shared" si="492"/>
        <v/>
      </c>
      <c r="AA15781" s="43" t="e">
        <f t="shared" si="493"/>
        <v>#N/A</v>
      </c>
    </row>
    <row r="15782" spans="1:27" x14ac:dyDescent="0.3">
      <c r="A15782" s="43">
        <v>2022445</v>
      </c>
      <c r="B15782" s="43" t="s">
        <v>10223</v>
      </c>
      <c r="C15782" s="43" t="s">
        <v>268</v>
      </c>
      <c r="E15782" s="43" t="s">
        <v>6263</v>
      </c>
      <c r="F15782" s="43" t="s">
        <v>30</v>
      </c>
      <c r="G15782" s="43">
        <v>49001</v>
      </c>
      <c r="Y15782" s="43" t="str">
        <f t="shared" si="492"/>
        <v>COMP</v>
      </c>
      <c r="AA15782" s="43">
        <f t="shared" si="493"/>
        <v>2022445</v>
      </c>
    </row>
    <row r="15783" spans="1:27" x14ac:dyDescent="0.3">
      <c r="A15783" s="43">
        <v>2348832</v>
      </c>
      <c r="B15783" s="43" t="s">
        <v>10223</v>
      </c>
      <c r="C15783" s="43" t="s">
        <v>1114</v>
      </c>
      <c r="E15783" s="43" t="s">
        <v>29</v>
      </c>
      <c r="F15783" s="43" t="s">
        <v>30</v>
      </c>
      <c r="G15783" s="43">
        <v>72051</v>
      </c>
      <c r="Y15783" s="43" t="str">
        <f t="shared" si="492"/>
        <v/>
      </c>
      <c r="AA15783" s="43" t="e">
        <f t="shared" si="493"/>
        <v>#N/A</v>
      </c>
    </row>
    <row r="15784" spans="1:27" x14ac:dyDescent="0.3">
      <c r="A15784" s="43">
        <v>1555732</v>
      </c>
      <c r="B15784" s="43" t="s">
        <v>10223</v>
      </c>
      <c r="C15784" s="43" t="s">
        <v>659</v>
      </c>
      <c r="E15784" s="43" t="s">
        <v>6263</v>
      </c>
      <c r="F15784" s="43" t="s">
        <v>28</v>
      </c>
      <c r="G15784" s="43">
        <v>85004</v>
      </c>
      <c r="Y15784" s="43" t="str">
        <f t="shared" si="492"/>
        <v>COMP</v>
      </c>
      <c r="AA15784" s="43">
        <f t="shared" si="493"/>
        <v>1555732</v>
      </c>
    </row>
    <row r="15785" spans="1:27" x14ac:dyDescent="0.3">
      <c r="A15785" s="43">
        <v>2339913</v>
      </c>
      <c r="B15785" s="43" t="s">
        <v>10223</v>
      </c>
      <c r="C15785" s="43" t="s">
        <v>237</v>
      </c>
      <c r="E15785" s="43" t="s">
        <v>29</v>
      </c>
      <c r="F15785" s="43" t="s">
        <v>30</v>
      </c>
      <c r="G15785" s="43">
        <v>72041</v>
      </c>
      <c r="Y15785" s="43" t="str">
        <f t="shared" si="492"/>
        <v/>
      </c>
      <c r="AA15785" s="43" t="e">
        <f t="shared" si="493"/>
        <v>#N/A</v>
      </c>
    </row>
    <row r="15786" spans="1:27" x14ac:dyDescent="0.3">
      <c r="A15786" s="43">
        <v>1074256</v>
      </c>
      <c r="B15786" s="43" t="s">
        <v>10223</v>
      </c>
      <c r="C15786" s="43" t="s">
        <v>399</v>
      </c>
      <c r="E15786" s="43" t="s">
        <v>6263</v>
      </c>
      <c r="F15786" s="43" t="s">
        <v>28</v>
      </c>
      <c r="G15786" s="43">
        <v>49004</v>
      </c>
      <c r="Y15786" s="43" t="str">
        <f t="shared" si="492"/>
        <v>COMP</v>
      </c>
      <c r="AA15786" s="43">
        <f t="shared" si="493"/>
        <v>1074256</v>
      </c>
    </row>
    <row r="15787" spans="1:27" x14ac:dyDescent="0.3">
      <c r="A15787" s="43">
        <v>1381542</v>
      </c>
      <c r="B15787" s="43" t="s">
        <v>10223</v>
      </c>
      <c r="C15787" s="43" t="s">
        <v>732</v>
      </c>
      <c r="E15787" s="43" t="s">
        <v>35</v>
      </c>
      <c r="F15787" s="43" t="s">
        <v>30</v>
      </c>
      <c r="G15787" s="43">
        <v>72029</v>
      </c>
      <c r="Y15787" s="43" t="str">
        <f t="shared" si="492"/>
        <v>COMP</v>
      </c>
      <c r="AA15787" s="43">
        <f t="shared" si="493"/>
        <v>1381542</v>
      </c>
    </row>
    <row r="15788" spans="1:27" x14ac:dyDescent="0.3">
      <c r="A15788" s="43">
        <v>563598</v>
      </c>
      <c r="B15788" s="43" t="s">
        <v>10223</v>
      </c>
      <c r="C15788" s="43" t="s">
        <v>345</v>
      </c>
      <c r="E15788" s="43" t="s">
        <v>6263</v>
      </c>
      <c r="F15788" s="43" t="s">
        <v>30</v>
      </c>
      <c r="G15788" s="43">
        <v>44074</v>
      </c>
      <c r="Y15788" s="43" t="str">
        <f t="shared" si="492"/>
        <v/>
      </c>
      <c r="AA15788" s="43" t="e">
        <f t="shared" si="493"/>
        <v>#N/A</v>
      </c>
    </row>
    <row r="15789" spans="1:27" x14ac:dyDescent="0.3">
      <c r="A15789" s="43">
        <v>1461111</v>
      </c>
      <c r="B15789" s="43" t="s">
        <v>10223</v>
      </c>
      <c r="C15789" s="43" t="s">
        <v>1407</v>
      </c>
      <c r="E15789" s="43" t="s">
        <v>6263</v>
      </c>
      <c r="F15789" s="43" t="s">
        <v>30</v>
      </c>
      <c r="G15789" s="43">
        <v>85004</v>
      </c>
      <c r="Y15789" s="43" t="str">
        <f t="shared" si="492"/>
        <v>COMP</v>
      </c>
      <c r="AA15789" s="43">
        <f t="shared" si="493"/>
        <v>1461111</v>
      </c>
    </row>
    <row r="15790" spans="1:27" x14ac:dyDescent="0.3">
      <c r="A15790" s="43">
        <v>1294120</v>
      </c>
      <c r="B15790" s="43" t="s">
        <v>10223</v>
      </c>
      <c r="C15790" s="43" t="s">
        <v>777</v>
      </c>
      <c r="E15790" s="43" t="s">
        <v>6263</v>
      </c>
      <c r="F15790" s="43" t="s">
        <v>30</v>
      </c>
      <c r="G15790" s="43">
        <v>49001</v>
      </c>
      <c r="Y15790" s="43" t="str">
        <f t="shared" si="492"/>
        <v>COMP</v>
      </c>
      <c r="AA15790" s="43">
        <f t="shared" si="493"/>
        <v>1294120</v>
      </c>
    </row>
    <row r="15791" spans="1:27" x14ac:dyDescent="0.3">
      <c r="A15791" s="43">
        <v>2072068</v>
      </c>
      <c r="B15791" s="43" t="s">
        <v>10223</v>
      </c>
      <c r="C15791" s="43" t="s">
        <v>1376</v>
      </c>
      <c r="E15791" s="43" t="s">
        <v>6263</v>
      </c>
      <c r="F15791" s="43" t="s">
        <v>30</v>
      </c>
      <c r="G15791" s="43">
        <v>72053</v>
      </c>
      <c r="Y15791" s="43" t="str">
        <f t="shared" si="492"/>
        <v/>
      </c>
      <c r="AA15791" s="43" t="e">
        <f t="shared" si="493"/>
        <v>#N/A</v>
      </c>
    </row>
    <row r="15792" spans="1:27" x14ac:dyDescent="0.3">
      <c r="A15792" s="43">
        <v>1555725</v>
      </c>
      <c r="B15792" s="43" t="s">
        <v>10223</v>
      </c>
      <c r="C15792" s="43" t="s">
        <v>221</v>
      </c>
      <c r="E15792" s="43" t="s">
        <v>6263</v>
      </c>
      <c r="F15792" s="43" t="s">
        <v>28</v>
      </c>
      <c r="G15792" s="43">
        <v>85004</v>
      </c>
      <c r="Y15792" s="43" t="str">
        <f t="shared" si="492"/>
        <v>COMP</v>
      </c>
      <c r="AA15792" s="43">
        <f t="shared" si="493"/>
        <v>1555725</v>
      </c>
    </row>
    <row r="15793" spans="1:27" x14ac:dyDescent="0.3">
      <c r="A15793" s="43">
        <v>2276620</v>
      </c>
      <c r="B15793" s="43" t="s">
        <v>10223</v>
      </c>
      <c r="C15793" s="43" t="s">
        <v>4016</v>
      </c>
      <c r="E15793" s="43" t="s">
        <v>29</v>
      </c>
      <c r="F15793" s="43" t="s">
        <v>28</v>
      </c>
      <c r="G15793" s="43">
        <v>53064</v>
      </c>
      <c r="Y15793" s="43" t="str">
        <f t="shared" si="492"/>
        <v/>
      </c>
      <c r="AA15793" s="43" t="e">
        <f t="shared" si="493"/>
        <v>#N/A</v>
      </c>
    </row>
    <row r="15794" spans="1:27" x14ac:dyDescent="0.3">
      <c r="A15794" s="43">
        <v>1967338</v>
      </c>
      <c r="B15794" s="43" t="s">
        <v>10223</v>
      </c>
      <c r="C15794" s="43" t="s">
        <v>3945</v>
      </c>
      <c r="E15794" s="43" t="s">
        <v>29</v>
      </c>
      <c r="F15794" s="43" t="s">
        <v>28</v>
      </c>
      <c r="G15794" s="43">
        <v>85004</v>
      </c>
      <c r="Y15794" s="43" t="str">
        <f t="shared" si="492"/>
        <v>COMP</v>
      </c>
      <c r="AA15794" s="43">
        <f t="shared" si="493"/>
        <v>1967338</v>
      </c>
    </row>
    <row r="15795" spans="1:27" x14ac:dyDescent="0.3">
      <c r="A15795" s="43">
        <v>2180085</v>
      </c>
      <c r="B15795" s="43" t="s">
        <v>10224</v>
      </c>
      <c r="C15795" s="43" t="s">
        <v>375</v>
      </c>
      <c r="E15795" s="43" t="s">
        <v>6263</v>
      </c>
      <c r="F15795" s="43" t="s">
        <v>28</v>
      </c>
      <c r="G15795" s="43">
        <v>49019</v>
      </c>
      <c r="Y15795" s="43" t="str">
        <f t="shared" si="492"/>
        <v/>
      </c>
      <c r="AA15795" s="43" t="e">
        <f t="shared" si="493"/>
        <v>#N/A</v>
      </c>
    </row>
    <row r="15796" spans="1:27" x14ac:dyDescent="0.3">
      <c r="A15796" s="43">
        <v>2083951</v>
      </c>
      <c r="B15796" s="43" t="s">
        <v>10224</v>
      </c>
      <c r="C15796" s="43" t="s">
        <v>508</v>
      </c>
      <c r="E15796" s="43" t="s">
        <v>6263</v>
      </c>
      <c r="F15796" s="43" t="s">
        <v>28</v>
      </c>
      <c r="G15796" s="43">
        <v>72041</v>
      </c>
      <c r="Y15796" s="43" t="str">
        <f t="shared" si="492"/>
        <v/>
      </c>
      <c r="AA15796" s="43" t="e">
        <f t="shared" si="493"/>
        <v>#N/A</v>
      </c>
    </row>
    <row r="15797" spans="1:27" x14ac:dyDescent="0.3">
      <c r="A15797" s="43">
        <v>1957134</v>
      </c>
      <c r="B15797" s="43" t="s">
        <v>10225</v>
      </c>
      <c r="C15797" s="43" t="s">
        <v>497</v>
      </c>
      <c r="E15797" s="43" t="s">
        <v>6263</v>
      </c>
      <c r="F15797" s="43" t="s">
        <v>30</v>
      </c>
      <c r="G15797" s="43">
        <v>44084</v>
      </c>
      <c r="Y15797" s="43" t="str">
        <f t="shared" si="492"/>
        <v/>
      </c>
      <c r="AA15797" s="43" t="e">
        <f t="shared" si="493"/>
        <v>#N/A</v>
      </c>
    </row>
    <row r="15798" spans="1:27" x14ac:dyDescent="0.3">
      <c r="A15798" s="43">
        <v>1590673</v>
      </c>
      <c r="B15798" s="43" t="s">
        <v>10225</v>
      </c>
      <c r="C15798" s="43" t="s">
        <v>3793</v>
      </c>
      <c r="E15798" s="43" t="s">
        <v>35</v>
      </c>
      <c r="F15798" s="43" t="s">
        <v>30</v>
      </c>
      <c r="G15798" s="43">
        <v>85022</v>
      </c>
      <c r="Y15798" s="43" t="str">
        <f t="shared" si="492"/>
        <v>COMP</v>
      </c>
      <c r="AA15798" s="43">
        <f t="shared" si="493"/>
        <v>1590673</v>
      </c>
    </row>
    <row r="15799" spans="1:27" x14ac:dyDescent="0.3">
      <c r="A15799" s="43">
        <v>1874085</v>
      </c>
      <c r="B15799" s="43" t="s">
        <v>10225</v>
      </c>
      <c r="C15799" s="43" t="s">
        <v>620</v>
      </c>
      <c r="E15799" s="43" t="s">
        <v>6263</v>
      </c>
      <c r="F15799" s="43" t="s">
        <v>30</v>
      </c>
      <c r="G15799" s="43">
        <v>85032</v>
      </c>
      <c r="Y15799" s="43" t="str">
        <f t="shared" si="492"/>
        <v/>
      </c>
      <c r="AA15799" s="43" t="e">
        <f t="shared" si="493"/>
        <v>#N/A</v>
      </c>
    </row>
    <row r="15800" spans="1:27" x14ac:dyDescent="0.3">
      <c r="A15800" s="43">
        <v>1472875</v>
      </c>
      <c r="B15800" s="43" t="s">
        <v>10225</v>
      </c>
      <c r="C15800" s="43" t="s">
        <v>887</v>
      </c>
      <c r="E15800" s="43" t="s">
        <v>35</v>
      </c>
      <c r="F15800" s="43" t="s">
        <v>28</v>
      </c>
      <c r="G15800" s="43">
        <v>44035</v>
      </c>
      <c r="Y15800" s="43" t="str">
        <f t="shared" si="492"/>
        <v>COMP</v>
      </c>
      <c r="AA15800" s="43">
        <f t="shared" si="493"/>
        <v>1472875</v>
      </c>
    </row>
    <row r="15801" spans="1:27" x14ac:dyDescent="0.3">
      <c r="A15801" s="43">
        <v>1913361</v>
      </c>
      <c r="B15801" s="43" t="s">
        <v>10226</v>
      </c>
      <c r="C15801" s="43" t="s">
        <v>469</v>
      </c>
      <c r="E15801" s="43" t="s">
        <v>6263</v>
      </c>
      <c r="F15801" s="43" t="s">
        <v>28</v>
      </c>
      <c r="G15801" s="43">
        <v>49031</v>
      </c>
      <c r="Y15801" s="43" t="str">
        <f t="shared" si="492"/>
        <v>COMP</v>
      </c>
      <c r="AA15801" s="43">
        <f t="shared" si="493"/>
        <v>1913361</v>
      </c>
    </row>
    <row r="15802" spans="1:27" x14ac:dyDescent="0.3">
      <c r="A15802" s="43">
        <v>1850801</v>
      </c>
      <c r="B15802" s="43" t="s">
        <v>3467</v>
      </c>
      <c r="C15802" s="43" t="s">
        <v>981</v>
      </c>
      <c r="E15802" s="43" t="s">
        <v>6263</v>
      </c>
      <c r="F15802" s="43" t="s">
        <v>30</v>
      </c>
      <c r="G15802" s="43">
        <v>85052</v>
      </c>
      <c r="Y15802" s="43" t="str">
        <f t="shared" si="492"/>
        <v/>
      </c>
      <c r="AA15802" s="43" t="e">
        <f t="shared" si="493"/>
        <v>#N/A</v>
      </c>
    </row>
    <row r="15803" spans="1:27" x14ac:dyDescent="0.3">
      <c r="A15803" s="43">
        <v>620534</v>
      </c>
      <c r="B15803" s="43" t="s">
        <v>3467</v>
      </c>
      <c r="C15803" s="43" t="s">
        <v>187</v>
      </c>
      <c r="E15803" s="43" t="s">
        <v>6263</v>
      </c>
      <c r="F15803" s="43" t="s">
        <v>30</v>
      </c>
      <c r="G15803" s="43">
        <v>49064</v>
      </c>
      <c r="Y15803" s="43" t="str">
        <f t="shared" si="492"/>
        <v>COMP</v>
      </c>
      <c r="AA15803" s="43">
        <f t="shared" si="493"/>
        <v>620534</v>
      </c>
    </row>
    <row r="15804" spans="1:27" x14ac:dyDescent="0.3">
      <c r="A15804" s="43">
        <v>1295363</v>
      </c>
      <c r="B15804" s="43" t="s">
        <v>3467</v>
      </c>
      <c r="C15804" s="43" t="s">
        <v>881</v>
      </c>
      <c r="E15804" s="43" t="s">
        <v>29</v>
      </c>
      <c r="F15804" s="43" t="s">
        <v>30</v>
      </c>
      <c r="G15804" s="43">
        <v>49006</v>
      </c>
      <c r="Y15804" s="43" t="str">
        <f t="shared" si="492"/>
        <v>COMP</v>
      </c>
      <c r="AA15804" s="43">
        <f t="shared" si="493"/>
        <v>1295363</v>
      </c>
    </row>
    <row r="15805" spans="1:27" x14ac:dyDescent="0.3">
      <c r="A15805" s="43">
        <v>254627</v>
      </c>
      <c r="B15805" s="43" t="s">
        <v>3467</v>
      </c>
      <c r="C15805" s="43" t="s">
        <v>722</v>
      </c>
      <c r="E15805" s="43" t="s">
        <v>6263</v>
      </c>
      <c r="F15805" s="43" t="s">
        <v>28</v>
      </c>
      <c r="G15805" s="43">
        <v>85024</v>
      </c>
      <c r="Y15805" s="43" t="str">
        <f t="shared" si="492"/>
        <v>COMP</v>
      </c>
      <c r="AA15805" s="43">
        <f t="shared" si="493"/>
        <v>254627</v>
      </c>
    </row>
    <row r="15806" spans="1:27" x14ac:dyDescent="0.3">
      <c r="A15806" s="43">
        <v>2047613</v>
      </c>
      <c r="B15806" s="43" t="s">
        <v>3467</v>
      </c>
      <c r="C15806" s="43" t="s">
        <v>220</v>
      </c>
      <c r="E15806" s="43" t="s">
        <v>35</v>
      </c>
      <c r="F15806" s="43" t="s">
        <v>30</v>
      </c>
      <c r="G15806" s="43">
        <v>85017</v>
      </c>
      <c r="Y15806" s="43" t="str">
        <f t="shared" si="492"/>
        <v>COMP</v>
      </c>
      <c r="AA15806" s="43">
        <f t="shared" si="493"/>
        <v>2047613</v>
      </c>
    </row>
    <row r="15807" spans="1:27" x14ac:dyDescent="0.3">
      <c r="A15807" s="43">
        <v>361139</v>
      </c>
      <c r="B15807" s="43" t="s">
        <v>3467</v>
      </c>
      <c r="C15807" s="43" t="s">
        <v>3418</v>
      </c>
      <c r="E15807" s="43" t="s">
        <v>6263</v>
      </c>
      <c r="F15807" s="43" t="s">
        <v>28</v>
      </c>
      <c r="G15807" s="43">
        <v>85080</v>
      </c>
      <c r="Y15807" s="43" t="str">
        <f t="shared" si="492"/>
        <v>COMP</v>
      </c>
      <c r="AA15807" s="43">
        <f t="shared" si="493"/>
        <v>361139</v>
      </c>
    </row>
    <row r="15808" spans="1:27" x14ac:dyDescent="0.3">
      <c r="A15808" s="43">
        <v>2390249</v>
      </c>
      <c r="B15808" s="43" t="s">
        <v>3467</v>
      </c>
      <c r="C15808" s="43" t="s">
        <v>1090</v>
      </c>
      <c r="E15808" s="43" t="s">
        <v>6263</v>
      </c>
      <c r="F15808" s="43" t="s">
        <v>30</v>
      </c>
      <c r="G15808" s="43">
        <v>85017</v>
      </c>
      <c r="Y15808" s="43" t="str">
        <f t="shared" si="492"/>
        <v>COMP</v>
      </c>
      <c r="AA15808" s="43">
        <f t="shared" si="493"/>
        <v>2390249</v>
      </c>
    </row>
    <row r="15809" spans="1:27" x14ac:dyDescent="0.3">
      <c r="A15809" s="43">
        <v>2112435</v>
      </c>
      <c r="B15809" s="43" t="s">
        <v>3467</v>
      </c>
      <c r="C15809" s="43" t="s">
        <v>346</v>
      </c>
      <c r="E15809" s="43" t="s">
        <v>6263</v>
      </c>
      <c r="F15809" s="43" t="s">
        <v>28</v>
      </c>
      <c r="G15809" s="43">
        <v>44068</v>
      </c>
      <c r="Y15809" s="43" t="str">
        <f t="shared" si="492"/>
        <v/>
      </c>
      <c r="AA15809" s="43" t="e">
        <f t="shared" si="493"/>
        <v>#N/A</v>
      </c>
    </row>
    <row r="15810" spans="1:27" x14ac:dyDescent="0.3">
      <c r="A15810" s="43">
        <v>1503534</v>
      </c>
      <c r="B15810" s="43" t="s">
        <v>3467</v>
      </c>
      <c r="C15810" s="43" t="s">
        <v>276</v>
      </c>
      <c r="E15810" s="43" t="s">
        <v>6263</v>
      </c>
      <c r="F15810" s="43" t="s">
        <v>28</v>
      </c>
      <c r="G15810" s="43">
        <v>44021</v>
      </c>
      <c r="Y15810" s="43" t="str">
        <f t="shared" ref="Y15810:Y15873" si="494">IF(ISERROR(AA15810)=FALSE,"COMP","")</f>
        <v/>
      </c>
      <c r="AA15810" s="43" t="e">
        <f t="shared" si="493"/>
        <v>#N/A</v>
      </c>
    </row>
    <row r="15811" spans="1:27" x14ac:dyDescent="0.3">
      <c r="A15811" s="43">
        <v>1981143</v>
      </c>
      <c r="B15811" s="43" t="s">
        <v>10227</v>
      </c>
      <c r="C15811" s="43" t="s">
        <v>412</v>
      </c>
      <c r="E15811" s="43" t="s">
        <v>6263</v>
      </c>
      <c r="F15811" s="43" t="s">
        <v>28</v>
      </c>
      <c r="G15811" s="43">
        <v>72029</v>
      </c>
      <c r="Y15811" s="43" t="str">
        <f t="shared" si="494"/>
        <v>COMP</v>
      </c>
      <c r="AA15811" s="43">
        <f t="shared" ref="AA15811:AA15874" si="495">VLOOKUP(A15811,Z:Z,1,FALSE)</f>
        <v>1981143</v>
      </c>
    </row>
    <row r="15812" spans="1:27" x14ac:dyDescent="0.3">
      <c r="A15812" s="43">
        <v>2263823</v>
      </c>
      <c r="B15812" s="43" t="s">
        <v>10228</v>
      </c>
      <c r="C15812" s="43" t="s">
        <v>2976</v>
      </c>
      <c r="E15812" s="43" t="s">
        <v>6263</v>
      </c>
      <c r="F15812" s="43" t="s">
        <v>30</v>
      </c>
      <c r="G15812" s="43">
        <v>44073</v>
      </c>
      <c r="Y15812" s="43" t="str">
        <f t="shared" si="494"/>
        <v/>
      </c>
      <c r="AA15812" s="43" t="e">
        <f t="shared" si="495"/>
        <v>#N/A</v>
      </c>
    </row>
    <row r="15813" spans="1:27" x14ac:dyDescent="0.3">
      <c r="A15813" s="43">
        <v>454678</v>
      </c>
      <c r="B15813" s="43" t="s">
        <v>10229</v>
      </c>
      <c r="C15813" s="43" t="s">
        <v>1805</v>
      </c>
      <c r="E15813" s="43" t="s">
        <v>29</v>
      </c>
      <c r="F15813" s="43" t="s">
        <v>30</v>
      </c>
      <c r="G15813" s="43">
        <v>53013</v>
      </c>
      <c r="Y15813" s="43" t="str">
        <f t="shared" si="494"/>
        <v>COMP</v>
      </c>
      <c r="AA15813" s="43">
        <f t="shared" si="495"/>
        <v>454678</v>
      </c>
    </row>
    <row r="15814" spans="1:27" x14ac:dyDescent="0.3">
      <c r="A15814" s="43">
        <v>557651</v>
      </c>
      <c r="B15814" s="43" t="s">
        <v>10229</v>
      </c>
      <c r="C15814" s="43" t="s">
        <v>290</v>
      </c>
      <c r="E15814" s="43" t="s">
        <v>6263</v>
      </c>
      <c r="F15814" s="43" t="s">
        <v>28</v>
      </c>
      <c r="G15814" s="43">
        <v>72029</v>
      </c>
      <c r="Y15814" s="43" t="str">
        <f t="shared" si="494"/>
        <v>COMP</v>
      </c>
      <c r="AA15814" s="43">
        <f t="shared" si="495"/>
        <v>557651</v>
      </c>
    </row>
    <row r="15815" spans="1:27" x14ac:dyDescent="0.3">
      <c r="A15815" s="43">
        <v>109919</v>
      </c>
      <c r="B15815" s="43" t="s">
        <v>10229</v>
      </c>
      <c r="C15815" s="43" t="s">
        <v>1459</v>
      </c>
      <c r="E15815" s="43" t="s">
        <v>29</v>
      </c>
      <c r="F15815" s="43" t="s">
        <v>30</v>
      </c>
      <c r="G15815" s="43">
        <v>72029</v>
      </c>
      <c r="Y15815" s="43" t="str">
        <f t="shared" si="494"/>
        <v>COMP</v>
      </c>
      <c r="AA15815" s="43">
        <f t="shared" si="495"/>
        <v>109919</v>
      </c>
    </row>
    <row r="15816" spans="1:27" x14ac:dyDescent="0.3">
      <c r="A15816" s="43">
        <v>1980123</v>
      </c>
      <c r="B15816" s="43" t="s">
        <v>10230</v>
      </c>
      <c r="C15816" s="43" t="s">
        <v>1306</v>
      </c>
      <c r="E15816" s="43" t="s">
        <v>35</v>
      </c>
      <c r="F15816" s="43" t="s">
        <v>30</v>
      </c>
      <c r="G15816" s="43">
        <v>49027</v>
      </c>
      <c r="Y15816" s="43" t="str">
        <f t="shared" si="494"/>
        <v>COMP</v>
      </c>
      <c r="AA15816" s="43">
        <f t="shared" si="495"/>
        <v>1980123</v>
      </c>
    </row>
    <row r="15817" spans="1:27" x14ac:dyDescent="0.3">
      <c r="A15817" s="43">
        <v>2293595</v>
      </c>
      <c r="B15817" s="43" t="s">
        <v>10230</v>
      </c>
      <c r="C15817" s="43" t="s">
        <v>629</v>
      </c>
      <c r="E15817" s="43" t="s">
        <v>6263</v>
      </c>
      <c r="F15817" s="43" t="s">
        <v>30</v>
      </c>
      <c r="G15817" s="43">
        <v>49027</v>
      </c>
      <c r="Y15817" s="43" t="str">
        <f t="shared" si="494"/>
        <v/>
      </c>
      <c r="AA15817" s="43" t="e">
        <f t="shared" si="495"/>
        <v>#N/A</v>
      </c>
    </row>
    <row r="15818" spans="1:27" x14ac:dyDescent="0.3">
      <c r="A15818" s="43">
        <v>1655456</v>
      </c>
      <c r="B15818" s="43" t="s">
        <v>10231</v>
      </c>
      <c r="C15818" s="43" t="s">
        <v>305</v>
      </c>
      <c r="E15818" s="43" t="s">
        <v>31</v>
      </c>
      <c r="F15818" s="43" t="s">
        <v>28</v>
      </c>
      <c r="G15818" s="43">
        <v>44122</v>
      </c>
      <c r="Y15818" s="43" t="str">
        <f t="shared" si="494"/>
        <v>COMP</v>
      </c>
      <c r="AA15818" s="43">
        <f t="shared" si="495"/>
        <v>1655456</v>
      </c>
    </row>
    <row r="15819" spans="1:27" x14ac:dyDescent="0.3">
      <c r="A15819" s="43">
        <v>1854532</v>
      </c>
      <c r="B15819" s="43" t="s">
        <v>10232</v>
      </c>
      <c r="C15819" s="43" t="s">
        <v>425</v>
      </c>
      <c r="E15819" s="43" t="s">
        <v>6263</v>
      </c>
      <c r="F15819" s="43" t="s">
        <v>28</v>
      </c>
      <c r="G15819" s="43">
        <v>72042</v>
      </c>
      <c r="Y15819" s="43" t="str">
        <f t="shared" si="494"/>
        <v>COMP</v>
      </c>
      <c r="AA15819" s="43">
        <f t="shared" si="495"/>
        <v>1854532</v>
      </c>
    </row>
    <row r="15820" spans="1:27" x14ac:dyDescent="0.3">
      <c r="A15820" s="43">
        <v>1997205</v>
      </c>
      <c r="B15820" s="43" t="s">
        <v>10233</v>
      </c>
      <c r="C15820" s="43" t="s">
        <v>617</v>
      </c>
      <c r="E15820" s="43" t="s">
        <v>29</v>
      </c>
      <c r="F15820" s="43" t="s">
        <v>30</v>
      </c>
      <c r="G15820" s="43">
        <v>85067</v>
      </c>
      <c r="Y15820" s="43" t="str">
        <f t="shared" si="494"/>
        <v/>
      </c>
      <c r="AA15820" s="43" t="e">
        <f t="shared" si="495"/>
        <v>#N/A</v>
      </c>
    </row>
    <row r="15821" spans="1:27" x14ac:dyDescent="0.3">
      <c r="A15821" s="43">
        <v>1348305</v>
      </c>
      <c r="B15821" s="43" t="s">
        <v>10234</v>
      </c>
      <c r="C15821" s="43" t="s">
        <v>1772</v>
      </c>
      <c r="E15821" s="43" t="s">
        <v>34</v>
      </c>
      <c r="F15821" s="43" t="s">
        <v>30</v>
      </c>
      <c r="G15821" s="43">
        <v>72068</v>
      </c>
      <c r="Y15821" s="43" t="str">
        <f t="shared" si="494"/>
        <v>COMP</v>
      </c>
      <c r="AA15821" s="43">
        <f t="shared" si="495"/>
        <v>1348305</v>
      </c>
    </row>
    <row r="15822" spans="1:27" x14ac:dyDescent="0.3">
      <c r="A15822" s="43">
        <v>450676</v>
      </c>
      <c r="B15822" s="43" t="s">
        <v>10234</v>
      </c>
      <c r="C15822" s="43" t="s">
        <v>803</v>
      </c>
      <c r="E15822" s="43" t="s">
        <v>6263</v>
      </c>
      <c r="F15822" s="43" t="s">
        <v>30</v>
      </c>
      <c r="G15822" s="43">
        <v>72068</v>
      </c>
      <c r="Y15822" s="43" t="str">
        <f t="shared" si="494"/>
        <v/>
      </c>
      <c r="AA15822" s="43" t="e">
        <f t="shared" si="495"/>
        <v>#N/A</v>
      </c>
    </row>
    <row r="15823" spans="1:27" x14ac:dyDescent="0.3">
      <c r="A15823" s="43">
        <v>357943</v>
      </c>
      <c r="B15823" s="43" t="s">
        <v>10234</v>
      </c>
      <c r="C15823" s="43" t="s">
        <v>244</v>
      </c>
      <c r="E15823" s="43" t="s">
        <v>6263</v>
      </c>
      <c r="F15823" s="43" t="s">
        <v>28</v>
      </c>
      <c r="G15823" s="43">
        <v>72064</v>
      </c>
      <c r="Y15823" s="43" t="str">
        <f t="shared" si="494"/>
        <v>COMP</v>
      </c>
      <c r="AA15823" s="43">
        <f t="shared" si="495"/>
        <v>357943</v>
      </c>
    </row>
    <row r="15824" spans="1:27" x14ac:dyDescent="0.3">
      <c r="A15824" s="43">
        <v>1415973</v>
      </c>
      <c r="B15824" s="43" t="s">
        <v>10234</v>
      </c>
      <c r="C15824" s="43" t="s">
        <v>568</v>
      </c>
      <c r="E15824" s="43" t="s">
        <v>35</v>
      </c>
      <c r="F15824" s="43" t="s">
        <v>30</v>
      </c>
      <c r="G15824" s="43">
        <v>72068</v>
      </c>
      <c r="Y15824" s="43" t="str">
        <f t="shared" si="494"/>
        <v>COMP</v>
      </c>
      <c r="AA15824" s="43">
        <f t="shared" si="495"/>
        <v>1415973</v>
      </c>
    </row>
    <row r="15825" spans="1:27" x14ac:dyDescent="0.3">
      <c r="A15825" s="43">
        <v>969707</v>
      </c>
      <c r="B15825" s="43" t="s">
        <v>10234</v>
      </c>
      <c r="C15825" s="43" t="s">
        <v>437</v>
      </c>
      <c r="E15825" s="43" t="s">
        <v>6263</v>
      </c>
      <c r="F15825" s="43" t="s">
        <v>28</v>
      </c>
      <c r="G15825" s="43">
        <v>72064</v>
      </c>
      <c r="Y15825" s="43" t="str">
        <f t="shared" si="494"/>
        <v/>
      </c>
      <c r="AA15825" s="43" t="e">
        <f t="shared" si="495"/>
        <v>#N/A</v>
      </c>
    </row>
    <row r="15826" spans="1:27" x14ac:dyDescent="0.3">
      <c r="A15826" s="43">
        <v>1673765</v>
      </c>
      <c r="B15826" s="43" t="s">
        <v>10234</v>
      </c>
      <c r="C15826" s="43" t="s">
        <v>2050</v>
      </c>
      <c r="E15826" s="43" t="s">
        <v>6263</v>
      </c>
      <c r="F15826" s="43" t="s">
        <v>30</v>
      </c>
      <c r="G15826" s="43">
        <v>72017</v>
      </c>
      <c r="Y15826" s="43" t="str">
        <f t="shared" si="494"/>
        <v/>
      </c>
      <c r="AA15826" s="43" t="e">
        <f t="shared" si="495"/>
        <v>#N/A</v>
      </c>
    </row>
    <row r="15827" spans="1:27" x14ac:dyDescent="0.3">
      <c r="A15827" s="43">
        <v>413886</v>
      </c>
      <c r="B15827" s="43" t="s">
        <v>10234</v>
      </c>
      <c r="C15827" s="43" t="s">
        <v>7246</v>
      </c>
      <c r="E15827" s="43" t="s">
        <v>6263</v>
      </c>
      <c r="F15827" s="43" t="s">
        <v>30</v>
      </c>
      <c r="G15827" s="43">
        <v>72064</v>
      </c>
      <c r="Y15827" s="43" t="str">
        <f t="shared" si="494"/>
        <v/>
      </c>
      <c r="AA15827" s="43" t="e">
        <f t="shared" si="495"/>
        <v>#N/A</v>
      </c>
    </row>
    <row r="15828" spans="1:27" x14ac:dyDescent="0.3">
      <c r="A15828" s="43">
        <v>1761047</v>
      </c>
      <c r="B15828" s="43" t="s">
        <v>10235</v>
      </c>
      <c r="C15828" s="43" t="s">
        <v>1208</v>
      </c>
      <c r="E15828" s="43" t="s">
        <v>6263</v>
      </c>
      <c r="F15828" s="43" t="s">
        <v>28</v>
      </c>
      <c r="G15828" s="43">
        <v>85022</v>
      </c>
      <c r="Y15828" s="43" t="str">
        <f t="shared" si="494"/>
        <v/>
      </c>
      <c r="AA15828" s="43" t="e">
        <f t="shared" si="495"/>
        <v>#N/A</v>
      </c>
    </row>
    <row r="15829" spans="1:27" x14ac:dyDescent="0.3">
      <c r="A15829" s="43">
        <v>2383908</v>
      </c>
      <c r="B15829" s="43" t="s">
        <v>10236</v>
      </c>
      <c r="C15829" s="43" t="s">
        <v>3546</v>
      </c>
      <c r="E15829" s="43" t="s">
        <v>6263</v>
      </c>
      <c r="F15829" s="43" t="s">
        <v>30</v>
      </c>
      <c r="G15829" s="43">
        <v>53004</v>
      </c>
      <c r="Y15829" s="43" t="str">
        <f t="shared" si="494"/>
        <v/>
      </c>
      <c r="AA15829" s="43" t="e">
        <f t="shared" si="495"/>
        <v>#N/A</v>
      </c>
    </row>
    <row r="15830" spans="1:27" x14ac:dyDescent="0.3">
      <c r="A15830" s="43">
        <v>1973547</v>
      </c>
      <c r="B15830" s="43" t="s">
        <v>10237</v>
      </c>
      <c r="C15830" s="43" t="s">
        <v>340</v>
      </c>
      <c r="E15830" s="43" t="s">
        <v>6263</v>
      </c>
      <c r="F15830" s="43" t="s">
        <v>30</v>
      </c>
      <c r="G15830" s="43">
        <v>49009</v>
      </c>
      <c r="Y15830" s="43" t="str">
        <f t="shared" si="494"/>
        <v/>
      </c>
      <c r="AA15830" s="43" t="e">
        <f t="shared" si="495"/>
        <v>#N/A</v>
      </c>
    </row>
    <row r="15831" spans="1:27" x14ac:dyDescent="0.3">
      <c r="A15831" s="43">
        <v>1694286</v>
      </c>
      <c r="B15831" s="43" t="s">
        <v>10238</v>
      </c>
      <c r="C15831" s="43" t="s">
        <v>10239</v>
      </c>
      <c r="E15831" s="43" t="s">
        <v>35</v>
      </c>
      <c r="F15831" s="43" t="s">
        <v>28</v>
      </c>
      <c r="G15831" s="43">
        <v>44111</v>
      </c>
      <c r="Y15831" s="43" t="str">
        <f t="shared" si="494"/>
        <v>COMP</v>
      </c>
      <c r="AA15831" s="43">
        <f t="shared" si="495"/>
        <v>1694286</v>
      </c>
    </row>
    <row r="15832" spans="1:27" x14ac:dyDescent="0.3">
      <c r="A15832" s="43">
        <v>1468122</v>
      </c>
      <c r="B15832" s="43" t="s">
        <v>3470</v>
      </c>
      <c r="C15832" s="43" t="s">
        <v>617</v>
      </c>
      <c r="E15832" s="43" t="s">
        <v>6263</v>
      </c>
      <c r="F15832" s="43" t="s">
        <v>30</v>
      </c>
      <c r="G15832" s="43">
        <v>72042</v>
      </c>
      <c r="Y15832" s="43" t="str">
        <f t="shared" si="494"/>
        <v>COMP</v>
      </c>
      <c r="AA15832" s="43">
        <f t="shared" si="495"/>
        <v>1468122</v>
      </c>
    </row>
    <row r="15833" spans="1:27" x14ac:dyDescent="0.3">
      <c r="A15833" s="43">
        <v>2179658</v>
      </c>
      <c r="B15833" s="43" t="s">
        <v>10240</v>
      </c>
      <c r="C15833" s="43" t="s">
        <v>173</v>
      </c>
      <c r="E15833" s="43" t="s">
        <v>29</v>
      </c>
      <c r="F15833" s="43" t="s">
        <v>30</v>
      </c>
      <c r="G15833" s="43">
        <v>72029</v>
      </c>
      <c r="Y15833" s="43" t="str">
        <f t="shared" si="494"/>
        <v>COMP</v>
      </c>
      <c r="AA15833" s="43">
        <f t="shared" si="495"/>
        <v>2179658</v>
      </c>
    </row>
    <row r="15834" spans="1:27" x14ac:dyDescent="0.3">
      <c r="A15834" s="43">
        <v>748999</v>
      </c>
      <c r="B15834" s="43" t="s">
        <v>10240</v>
      </c>
      <c r="C15834" s="43" t="s">
        <v>346</v>
      </c>
      <c r="E15834" s="43" t="s">
        <v>6263</v>
      </c>
      <c r="F15834" s="43" t="s">
        <v>28</v>
      </c>
      <c r="G15834" s="43">
        <v>49027</v>
      </c>
      <c r="Y15834" s="43" t="str">
        <f t="shared" si="494"/>
        <v>COMP</v>
      </c>
      <c r="AA15834" s="43">
        <f t="shared" si="495"/>
        <v>748999</v>
      </c>
    </row>
    <row r="15835" spans="1:27" x14ac:dyDescent="0.3">
      <c r="A15835" s="43">
        <v>1594061</v>
      </c>
      <c r="B15835" s="43" t="s">
        <v>3471</v>
      </c>
      <c r="C15835" s="43" t="s">
        <v>1089</v>
      </c>
      <c r="E15835" s="43" t="s">
        <v>31</v>
      </c>
      <c r="F15835" s="43" t="s">
        <v>28</v>
      </c>
      <c r="G15835" s="43">
        <v>44001</v>
      </c>
      <c r="Y15835" s="43" t="str">
        <f t="shared" si="494"/>
        <v>COMP</v>
      </c>
      <c r="AA15835" s="43">
        <f t="shared" si="495"/>
        <v>1594061</v>
      </c>
    </row>
    <row r="15836" spans="1:27" x14ac:dyDescent="0.3">
      <c r="A15836" s="43">
        <v>435888</v>
      </c>
      <c r="B15836" s="43" t="s">
        <v>3471</v>
      </c>
      <c r="C15836" s="43" t="s">
        <v>422</v>
      </c>
      <c r="E15836" s="43" t="s">
        <v>6263</v>
      </c>
      <c r="F15836" s="43" t="s">
        <v>28</v>
      </c>
      <c r="G15836" s="43">
        <v>85033</v>
      </c>
      <c r="Y15836" s="43" t="str">
        <f t="shared" si="494"/>
        <v>COMP</v>
      </c>
      <c r="AA15836" s="43">
        <f t="shared" si="495"/>
        <v>435888</v>
      </c>
    </row>
    <row r="15837" spans="1:27" x14ac:dyDescent="0.3">
      <c r="A15837" s="43">
        <v>2404994</v>
      </c>
      <c r="B15837" s="43" t="s">
        <v>3471</v>
      </c>
      <c r="C15837" s="43" t="s">
        <v>2396</v>
      </c>
      <c r="E15837" s="43" t="s">
        <v>6263</v>
      </c>
      <c r="F15837" s="43" t="s">
        <v>30</v>
      </c>
      <c r="G15837" s="43">
        <v>44035</v>
      </c>
      <c r="Y15837" s="43" t="str">
        <f t="shared" si="494"/>
        <v/>
      </c>
      <c r="AA15837" s="43" t="e">
        <f t="shared" si="495"/>
        <v>#N/A</v>
      </c>
    </row>
    <row r="15838" spans="1:27" x14ac:dyDescent="0.3">
      <c r="A15838" s="43">
        <v>487486</v>
      </c>
      <c r="B15838" s="43" t="s">
        <v>3471</v>
      </c>
      <c r="C15838" s="43" t="s">
        <v>620</v>
      </c>
      <c r="E15838" s="43" t="s">
        <v>6263</v>
      </c>
      <c r="F15838" s="43" t="s">
        <v>30</v>
      </c>
      <c r="G15838" s="43">
        <v>85033</v>
      </c>
      <c r="Y15838" s="43" t="str">
        <f t="shared" si="494"/>
        <v/>
      </c>
      <c r="AA15838" s="43" t="e">
        <f t="shared" si="495"/>
        <v>#N/A</v>
      </c>
    </row>
    <row r="15839" spans="1:27" x14ac:dyDescent="0.3">
      <c r="A15839" s="43">
        <v>1760050</v>
      </c>
      <c r="B15839" s="43" t="s">
        <v>10241</v>
      </c>
      <c r="C15839" s="43" t="s">
        <v>512</v>
      </c>
      <c r="E15839" s="43" t="s">
        <v>6263</v>
      </c>
      <c r="F15839" s="43" t="s">
        <v>28</v>
      </c>
      <c r="G15839" s="43">
        <v>72041</v>
      </c>
      <c r="Y15839" s="43" t="str">
        <f t="shared" si="494"/>
        <v/>
      </c>
      <c r="AA15839" s="43" t="e">
        <f t="shared" si="495"/>
        <v>#N/A</v>
      </c>
    </row>
    <row r="15840" spans="1:27" x14ac:dyDescent="0.3">
      <c r="A15840" s="43">
        <v>1793989</v>
      </c>
      <c r="B15840" s="43" t="s">
        <v>10241</v>
      </c>
      <c r="C15840" s="43" t="s">
        <v>244</v>
      </c>
      <c r="E15840" s="43" t="s">
        <v>6263</v>
      </c>
      <c r="F15840" s="43" t="s">
        <v>28</v>
      </c>
      <c r="G15840" s="43">
        <v>85033</v>
      </c>
      <c r="Y15840" s="43" t="str">
        <f t="shared" si="494"/>
        <v/>
      </c>
      <c r="AA15840" s="43" t="e">
        <f t="shared" si="495"/>
        <v>#N/A</v>
      </c>
    </row>
    <row r="15841" spans="1:27" x14ac:dyDescent="0.3">
      <c r="A15841" s="43">
        <v>1287847</v>
      </c>
      <c r="B15841" s="43" t="s">
        <v>10241</v>
      </c>
      <c r="C15841" s="43" t="s">
        <v>1138</v>
      </c>
      <c r="E15841" s="43" t="s">
        <v>35</v>
      </c>
      <c r="F15841" s="43" t="s">
        <v>30</v>
      </c>
      <c r="G15841" s="43">
        <v>85033</v>
      </c>
      <c r="Y15841" s="43" t="str">
        <f t="shared" si="494"/>
        <v>COMP</v>
      </c>
      <c r="AA15841" s="43">
        <f t="shared" si="495"/>
        <v>1287847</v>
      </c>
    </row>
    <row r="15842" spans="1:27" x14ac:dyDescent="0.3">
      <c r="A15842" s="43">
        <v>2427537</v>
      </c>
      <c r="B15842" s="43" t="s">
        <v>10242</v>
      </c>
      <c r="C15842" s="43" t="s">
        <v>235</v>
      </c>
      <c r="E15842" s="43" t="s">
        <v>29</v>
      </c>
      <c r="F15842" s="43" t="s">
        <v>28</v>
      </c>
      <c r="G15842" s="43">
        <v>72054</v>
      </c>
      <c r="Y15842" s="43" t="str">
        <f t="shared" si="494"/>
        <v/>
      </c>
      <c r="AA15842" s="43" t="e">
        <f t="shared" si="495"/>
        <v>#N/A</v>
      </c>
    </row>
    <row r="15843" spans="1:27" x14ac:dyDescent="0.3">
      <c r="A15843" s="43">
        <v>1569827</v>
      </c>
      <c r="B15843" s="43" t="s">
        <v>10243</v>
      </c>
      <c r="C15843" s="43" t="s">
        <v>9976</v>
      </c>
      <c r="E15843" s="43" t="s">
        <v>34</v>
      </c>
      <c r="F15843" s="43" t="s">
        <v>30</v>
      </c>
      <c r="G15843" s="43">
        <v>44094</v>
      </c>
      <c r="Y15843" s="43" t="str">
        <f t="shared" si="494"/>
        <v>COMP</v>
      </c>
      <c r="AA15843" s="43">
        <f t="shared" si="495"/>
        <v>1569827</v>
      </c>
    </row>
    <row r="15844" spans="1:27" x14ac:dyDescent="0.3">
      <c r="A15844" s="43">
        <v>1914216</v>
      </c>
      <c r="B15844" s="43" t="s">
        <v>10243</v>
      </c>
      <c r="C15844" s="43" t="s">
        <v>330</v>
      </c>
      <c r="E15844" s="43" t="s">
        <v>6263</v>
      </c>
      <c r="F15844" s="43" t="s">
        <v>28</v>
      </c>
      <c r="G15844" s="43">
        <v>49002</v>
      </c>
      <c r="Y15844" s="43" t="str">
        <f t="shared" si="494"/>
        <v/>
      </c>
      <c r="AA15844" s="43" t="e">
        <f t="shared" si="495"/>
        <v>#N/A</v>
      </c>
    </row>
    <row r="15845" spans="1:27" x14ac:dyDescent="0.3">
      <c r="A15845" s="43">
        <v>1914226</v>
      </c>
      <c r="B15845" s="43" t="s">
        <v>10243</v>
      </c>
      <c r="C15845" s="43" t="s">
        <v>6997</v>
      </c>
      <c r="E15845" s="43" t="s">
        <v>6263</v>
      </c>
      <c r="F15845" s="43" t="s">
        <v>30</v>
      </c>
      <c r="G15845" s="43">
        <v>44108</v>
      </c>
      <c r="Y15845" s="43" t="str">
        <f t="shared" si="494"/>
        <v/>
      </c>
      <c r="AA15845" s="43" t="e">
        <f t="shared" si="495"/>
        <v>#N/A</v>
      </c>
    </row>
    <row r="15846" spans="1:27" x14ac:dyDescent="0.3">
      <c r="A15846" s="43">
        <v>2193717</v>
      </c>
      <c r="B15846" s="43" t="s">
        <v>10244</v>
      </c>
      <c r="C15846" s="43" t="s">
        <v>1813</v>
      </c>
      <c r="E15846" s="43" t="s">
        <v>6263</v>
      </c>
      <c r="F15846" s="43" t="s">
        <v>30</v>
      </c>
      <c r="G15846" s="43">
        <v>49064</v>
      </c>
      <c r="Y15846" s="43" t="str">
        <f t="shared" si="494"/>
        <v/>
      </c>
      <c r="AA15846" s="43" t="e">
        <f t="shared" si="495"/>
        <v>#N/A</v>
      </c>
    </row>
    <row r="15847" spans="1:27" x14ac:dyDescent="0.3">
      <c r="A15847" s="43">
        <v>943092</v>
      </c>
      <c r="B15847" s="43" t="s">
        <v>10245</v>
      </c>
      <c r="C15847" s="43" t="s">
        <v>397</v>
      </c>
      <c r="E15847" s="43" t="s">
        <v>6263</v>
      </c>
      <c r="F15847" s="43" t="s">
        <v>28</v>
      </c>
      <c r="G15847" s="43">
        <v>44038</v>
      </c>
      <c r="Y15847" s="43" t="str">
        <f t="shared" si="494"/>
        <v>COMP</v>
      </c>
      <c r="AA15847" s="43">
        <f t="shared" si="495"/>
        <v>943092</v>
      </c>
    </row>
    <row r="15848" spans="1:27" x14ac:dyDescent="0.3">
      <c r="A15848" s="43">
        <v>2232625</v>
      </c>
      <c r="B15848" s="43" t="s">
        <v>10246</v>
      </c>
      <c r="C15848" s="43" t="s">
        <v>508</v>
      </c>
      <c r="E15848" s="43" t="s">
        <v>6263</v>
      </c>
      <c r="F15848" s="43" t="s">
        <v>28</v>
      </c>
      <c r="G15848" s="43">
        <v>72064</v>
      </c>
      <c r="Y15848" s="43" t="str">
        <f t="shared" si="494"/>
        <v/>
      </c>
      <c r="AA15848" s="43" t="e">
        <f t="shared" si="495"/>
        <v>#N/A</v>
      </c>
    </row>
    <row r="15849" spans="1:27" x14ac:dyDescent="0.3">
      <c r="A15849" s="43">
        <v>1653541</v>
      </c>
      <c r="B15849" s="43" t="s">
        <v>366</v>
      </c>
      <c r="C15849" s="43" t="s">
        <v>10247</v>
      </c>
      <c r="E15849" s="43" t="s">
        <v>35</v>
      </c>
      <c r="F15849" s="43" t="s">
        <v>30</v>
      </c>
      <c r="G15849" s="43">
        <v>44013</v>
      </c>
      <c r="Y15849" s="43" t="str">
        <f t="shared" si="494"/>
        <v>COMP</v>
      </c>
      <c r="AA15849" s="43">
        <f t="shared" si="495"/>
        <v>1653541</v>
      </c>
    </row>
    <row r="15850" spans="1:27" x14ac:dyDescent="0.3">
      <c r="A15850" s="43">
        <v>2410201</v>
      </c>
      <c r="B15850" s="43" t="s">
        <v>366</v>
      </c>
      <c r="C15850" s="43" t="s">
        <v>694</v>
      </c>
      <c r="E15850" s="43" t="s">
        <v>35</v>
      </c>
      <c r="F15850" s="43" t="s">
        <v>30</v>
      </c>
      <c r="G15850" s="43">
        <v>49064</v>
      </c>
      <c r="Y15850" s="43" t="str">
        <f t="shared" si="494"/>
        <v>COMP</v>
      </c>
      <c r="AA15850" s="43">
        <f t="shared" si="495"/>
        <v>2410201</v>
      </c>
    </row>
    <row r="15851" spans="1:27" x14ac:dyDescent="0.3">
      <c r="A15851" s="43">
        <v>1817536</v>
      </c>
      <c r="B15851" s="43" t="s">
        <v>366</v>
      </c>
      <c r="C15851" s="43" t="s">
        <v>534</v>
      </c>
      <c r="E15851" s="43" t="s">
        <v>6263</v>
      </c>
      <c r="F15851" s="43" t="s">
        <v>30</v>
      </c>
      <c r="G15851" s="43">
        <v>72041</v>
      </c>
      <c r="Y15851" s="43" t="str">
        <f t="shared" si="494"/>
        <v/>
      </c>
      <c r="AA15851" s="43" t="e">
        <f t="shared" si="495"/>
        <v>#N/A</v>
      </c>
    </row>
    <row r="15852" spans="1:27" x14ac:dyDescent="0.3">
      <c r="A15852" s="43">
        <v>1407003</v>
      </c>
      <c r="B15852" s="43" t="s">
        <v>366</v>
      </c>
      <c r="C15852" s="43" t="s">
        <v>268</v>
      </c>
      <c r="E15852" s="43" t="s">
        <v>6263</v>
      </c>
      <c r="F15852" s="43" t="s">
        <v>30</v>
      </c>
      <c r="G15852" s="43">
        <v>49039</v>
      </c>
      <c r="Y15852" s="43" t="str">
        <f t="shared" si="494"/>
        <v/>
      </c>
      <c r="AA15852" s="43" t="e">
        <f t="shared" si="495"/>
        <v>#N/A</v>
      </c>
    </row>
    <row r="15853" spans="1:27" x14ac:dyDescent="0.3">
      <c r="A15853" s="43">
        <v>2195116</v>
      </c>
      <c r="B15853" s="43" t="s">
        <v>366</v>
      </c>
      <c r="C15853" s="43" t="s">
        <v>746</v>
      </c>
      <c r="E15853" s="43" t="s">
        <v>6263</v>
      </c>
      <c r="F15853" s="43" t="s">
        <v>28</v>
      </c>
      <c r="G15853" s="43">
        <v>49006</v>
      </c>
      <c r="Y15853" s="43" t="str">
        <f t="shared" si="494"/>
        <v>COMP</v>
      </c>
      <c r="AA15853" s="43">
        <f t="shared" si="495"/>
        <v>2195116</v>
      </c>
    </row>
    <row r="15854" spans="1:27" x14ac:dyDescent="0.3">
      <c r="A15854" s="43">
        <v>1986993</v>
      </c>
      <c r="B15854" s="43" t="s">
        <v>366</v>
      </c>
      <c r="C15854" s="43" t="s">
        <v>557</v>
      </c>
      <c r="E15854" s="43" t="s">
        <v>6263</v>
      </c>
      <c r="F15854" s="43" t="s">
        <v>30</v>
      </c>
      <c r="G15854" s="43">
        <v>44099</v>
      </c>
      <c r="Y15854" s="43" t="str">
        <f t="shared" si="494"/>
        <v/>
      </c>
      <c r="AA15854" s="43" t="e">
        <f t="shared" si="495"/>
        <v>#N/A</v>
      </c>
    </row>
    <row r="15855" spans="1:27" x14ac:dyDescent="0.3">
      <c r="A15855" s="43">
        <v>1759066</v>
      </c>
      <c r="B15855" s="43" t="s">
        <v>366</v>
      </c>
      <c r="C15855" s="43" t="s">
        <v>425</v>
      </c>
      <c r="E15855" s="43" t="s">
        <v>6263</v>
      </c>
      <c r="F15855" s="43" t="s">
        <v>28</v>
      </c>
      <c r="G15855" s="43">
        <v>49019</v>
      </c>
      <c r="Y15855" s="43" t="str">
        <f t="shared" si="494"/>
        <v>COMP</v>
      </c>
      <c r="AA15855" s="43">
        <f t="shared" si="495"/>
        <v>1759066</v>
      </c>
    </row>
    <row r="15856" spans="1:27" x14ac:dyDescent="0.3">
      <c r="A15856" s="43">
        <v>1177330</v>
      </c>
      <c r="B15856" s="43" t="s">
        <v>366</v>
      </c>
      <c r="C15856" s="43" t="s">
        <v>618</v>
      </c>
      <c r="E15856" s="43" t="s">
        <v>6263</v>
      </c>
      <c r="F15856" s="43" t="s">
        <v>28</v>
      </c>
      <c r="G15856" s="43">
        <v>85031</v>
      </c>
      <c r="Y15856" s="43" t="str">
        <f t="shared" si="494"/>
        <v>COMP</v>
      </c>
      <c r="AA15856" s="43">
        <f t="shared" si="495"/>
        <v>1177330</v>
      </c>
    </row>
    <row r="15857" spans="1:27" x14ac:dyDescent="0.3">
      <c r="A15857" s="43">
        <v>2024645</v>
      </c>
      <c r="B15857" s="43" t="s">
        <v>366</v>
      </c>
      <c r="C15857" s="43" t="s">
        <v>9949</v>
      </c>
      <c r="E15857" s="43" t="s">
        <v>6263</v>
      </c>
      <c r="F15857" s="43" t="s">
        <v>30</v>
      </c>
      <c r="G15857" s="43">
        <v>44062</v>
      </c>
      <c r="Y15857" s="43" t="str">
        <f t="shared" si="494"/>
        <v/>
      </c>
      <c r="AA15857" s="43" t="e">
        <f t="shared" si="495"/>
        <v>#N/A</v>
      </c>
    </row>
    <row r="15858" spans="1:27" x14ac:dyDescent="0.3">
      <c r="A15858" s="43">
        <v>2092567</v>
      </c>
      <c r="B15858" s="43" t="s">
        <v>366</v>
      </c>
      <c r="C15858" s="43" t="s">
        <v>232</v>
      </c>
      <c r="E15858" s="43" t="s">
        <v>34</v>
      </c>
      <c r="F15858" s="43" t="s">
        <v>28</v>
      </c>
      <c r="G15858" s="43">
        <v>44111</v>
      </c>
      <c r="Y15858" s="43" t="str">
        <f t="shared" si="494"/>
        <v>COMP</v>
      </c>
      <c r="AA15858" s="43">
        <f t="shared" si="495"/>
        <v>2092567</v>
      </c>
    </row>
    <row r="15859" spans="1:27" x14ac:dyDescent="0.3">
      <c r="A15859" s="43">
        <v>1756428</v>
      </c>
      <c r="B15859" s="43" t="s">
        <v>366</v>
      </c>
      <c r="C15859" s="43" t="s">
        <v>340</v>
      </c>
      <c r="E15859" s="43" t="s">
        <v>6263</v>
      </c>
      <c r="F15859" s="43" t="s">
        <v>30</v>
      </c>
      <c r="G15859" s="43">
        <v>49001</v>
      </c>
      <c r="Y15859" s="43" t="str">
        <f t="shared" si="494"/>
        <v>COMP</v>
      </c>
      <c r="AA15859" s="43">
        <f t="shared" si="495"/>
        <v>1756428</v>
      </c>
    </row>
    <row r="15860" spans="1:27" x14ac:dyDescent="0.3">
      <c r="A15860" s="43">
        <v>2424737</v>
      </c>
      <c r="B15860" s="43" t="s">
        <v>366</v>
      </c>
      <c r="C15860" s="43" t="s">
        <v>305</v>
      </c>
      <c r="E15860" s="43" t="s">
        <v>29</v>
      </c>
      <c r="F15860" s="43" t="s">
        <v>28</v>
      </c>
      <c r="G15860" s="43">
        <v>72029</v>
      </c>
      <c r="Y15860" s="43" t="str">
        <f t="shared" si="494"/>
        <v>COMP</v>
      </c>
      <c r="AA15860" s="43">
        <f t="shared" si="495"/>
        <v>2424737</v>
      </c>
    </row>
    <row r="15861" spans="1:27" x14ac:dyDescent="0.3">
      <c r="A15861" s="43">
        <v>2060413</v>
      </c>
      <c r="B15861" s="43" t="s">
        <v>366</v>
      </c>
      <c r="C15861" s="43" t="s">
        <v>175</v>
      </c>
      <c r="E15861" s="43" t="s">
        <v>6263</v>
      </c>
      <c r="F15861" s="43" t="s">
        <v>28</v>
      </c>
      <c r="G15861" s="43">
        <v>49044</v>
      </c>
      <c r="Y15861" s="43" t="str">
        <f t="shared" si="494"/>
        <v/>
      </c>
      <c r="AA15861" s="43" t="e">
        <f t="shared" si="495"/>
        <v>#N/A</v>
      </c>
    </row>
    <row r="15862" spans="1:27" x14ac:dyDescent="0.3">
      <c r="A15862" s="43">
        <v>1948993</v>
      </c>
      <c r="B15862" s="43" t="s">
        <v>366</v>
      </c>
      <c r="C15862" s="43" t="s">
        <v>297</v>
      </c>
      <c r="E15862" s="43" t="s">
        <v>6263</v>
      </c>
      <c r="F15862" s="43" t="s">
        <v>30</v>
      </c>
      <c r="G15862" s="43">
        <v>72051</v>
      </c>
      <c r="Y15862" s="43" t="str">
        <f t="shared" si="494"/>
        <v>COMP</v>
      </c>
      <c r="AA15862" s="43">
        <f t="shared" si="495"/>
        <v>1948993</v>
      </c>
    </row>
    <row r="15863" spans="1:27" x14ac:dyDescent="0.3">
      <c r="A15863" s="43">
        <v>2369582</v>
      </c>
      <c r="B15863" s="43" t="s">
        <v>10248</v>
      </c>
      <c r="C15863" s="43" t="s">
        <v>173</v>
      </c>
      <c r="E15863" s="43" t="s">
        <v>6263</v>
      </c>
      <c r="F15863" s="43" t="s">
        <v>30</v>
      </c>
      <c r="G15863" s="43">
        <v>44090</v>
      </c>
      <c r="Y15863" s="43" t="str">
        <f t="shared" si="494"/>
        <v/>
      </c>
      <c r="AA15863" s="43" t="e">
        <f t="shared" si="495"/>
        <v>#N/A</v>
      </c>
    </row>
    <row r="15864" spans="1:27" x14ac:dyDescent="0.3">
      <c r="A15864" s="43">
        <v>1968497</v>
      </c>
      <c r="B15864" s="43" t="s">
        <v>3482</v>
      </c>
      <c r="C15864" s="43" t="s">
        <v>7385</v>
      </c>
      <c r="E15864" s="43" t="s">
        <v>6263</v>
      </c>
      <c r="F15864" s="43" t="s">
        <v>28</v>
      </c>
      <c r="G15864" s="43">
        <v>44090</v>
      </c>
      <c r="Y15864" s="43" t="str">
        <f t="shared" si="494"/>
        <v>COMP</v>
      </c>
      <c r="AA15864" s="43">
        <f t="shared" si="495"/>
        <v>1968497</v>
      </c>
    </row>
    <row r="15865" spans="1:27" x14ac:dyDescent="0.3">
      <c r="A15865" s="43">
        <v>1859139</v>
      </c>
      <c r="B15865" s="43" t="s">
        <v>3484</v>
      </c>
      <c r="C15865" s="43" t="s">
        <v>546</v>
      </c>
      <c r="E15865" s="43" t="s">
        <v>6263</v>
      </c>
      <c r="F15865" s="43" t="s">
        <v>30</v>
      </c>
      <c r="G15865" s="43">
        <v>44015</v>
      </c>
      <c r="Y15865" s="43" t="str">
        <f t="shared" si="494"/>
        <v/>
      </c>
      <c r="AA15865" s="43" t="e">
        <f t="shared" si="495"/>
        <v>#N/A</v>
      </c>
    </row>
    <row r="15866" spans="1:27" x14ac:dyDescent="0.3">
      <c r="A15866" s="43">
        <v>1977360</v>
      </c>
      <c r="B15866" s="43" t="s">
        <v>10249</v>
      </c>
      <c r="C15866" s="43" t="s">
        <v>659</v>
      </c>
      <c r="E15866" s="43" t="s">
        <v>6263</v>
      </c>
      <c r="F15866" s="43" t="s">
        <v>28</v>
      </c>
      <c r="G15866" s="43">
        <v>44049</v>
      </c>
      <c r="Y15866" s="43" t="str">
        <f t="shared" si="494"/>
        <v/>
      </c>
      <c r="AA15866" s="43" t="e">
        <f t="shared" si="495"/>
        <v>#N/A</v>
      </c>
    </row>
    <row r="15867" spans="1:27" x14ac:dyDescent="0.3">
      <c r="A15867" s="43">
        <v>1231495</v>
      </c>
      <c r="B15867" s="43" t="s">
        <v>10250</v>
      </c>
      <c r="C15867" s="43" t="s">
        <v>389</v>
      </c>
      <c r="E15867" s="43" t="s">
        <v>34</v>
      </c>
      <c r="F15867" s="43" t="s">
        <v>28</v>
      </c>
      <c r="G15867" s="43">
        <v>85024</v>
      </c>
      <c r="Y15867" s="43" t="str">
        <f t="shared" si="494"/>
        <v>COMP</v>
      </c>
      <c r="AA15867" s="43">
        <f t="shared" si="495"/>
        <v>1231495</v>
      </c>
    </row>
    <row r="15868" spans="1:27" x14ac:dyDescent="0.3">
      <c r="A15868" s="43">
        <v>2339072</v>
      </c>
      <c r="B15868" s="43" t="s">
        <v>10251</v>
      </c>
      <c r="C15868" s="43" t="s">
        <v>436</v>
      </c>
      <c r="E15868" s="43" t="s">
        <v>29</v>
      </c>
      <c r="F15868" s="43" t="s">
        <v>28</v>
      </c>
      <c r="G15868" s="43">
        <v>85031</v>
      </c>
      <c r="Y15868" s="43" t="str">
        <f t="shared" si="494"/>
        <v>COMP</v>
      </c>
      <c r="AA15868" s="43">
        <f t="shared" si="495"/>
        <v>2339072</v>
      </c>
    </row>
    <row r="15869" spans="1:27" x14ac:dyDescent="0.3">
      <c r="A15869" s="43">
        <v>1422151</v>
      </c>
      <c r="B15869" s="43" t="s">
        <v>10251</v>
      </c>
      <c r="C15869" s="43" t="s">
        <v>268</v>
      </c>
      <c r="E15869" s="43" t="s">
        <v>6263</v>
      </c>
      <c r="F15869" s="43" t="s">
        <v>30</v>
      </c>
      <c r="G15869" s="43">
        <v>44013</v>
      </c>
      <c r="Y15869" s="43" t="str">
        <f t="shared" si="494"/>
        <v/>
      </c>
      <c r="AA15869" s="43" t="e">
        <f t="shared" si="495"/>
        <v>#N/A</v>
      </c>
    </row>
    <row r="15870" spans="1:27" x14ac:dyDescent="0.3">
      <c r="A15870" s="43">
        <v>1699251</v>
      </c>
      <c r="B15870" s="43" t="s">
        <v>10251</v>
      </c>
      <c r="C15870" s="43" t="s">
        <v>674</v>
      </c>
      <c r="E15870" s="43" t="s">
        <v>6263</v>
      </c>
      <c r="F15870" s="43" t="s">
        <v>28</v>
      </c>
      <c r="G15870" s="43">
        <v>44013</v>
      </c>
      <c r="Y15870" s="43" t="str">
        <f t="shared" si="494"/>
        <v/>
      </c>
      <c r="AA15870" s="43" t="e">
        <f t="shared" si="495"/>
        <v>#N/A</v>
      </c>
    </row>
    <row r="15871" spans="1:27" x14ac:dyDescent="0.3">
      <c r="A15871" s="43">
        <v>965655</v>
      </c>
      <c r="B15871" s="43" t="s">
        <v>10251</v>
      </c>
      <c r="C15871" s="43" t="s">
        <v>805</v>
      </c>
      <c r="E15871" s="43" t="s">
        <v>6263</v>
      </c>
      <c r="F15871" s="43" t="s">
        <v>30</v>
      </c>
      <c r="G15871" s="43">
        <v>85031</v>
      </c>
      <c r="Y15871" s="43" t="str">
        <f t="shared" si="494"/>
        <v/>
      </c>
      <c r="AA15871" s="43" t="e">
        <f t="shared" si="495"/>
        <v>#N/A</v>
      </c>
    </row>
    <row r="15872" spans="1:27" x14ac:dyDescent="0.3">
      <c r="A15872" s="43">
        <v>2286398</v>
      </c>
      <c r="B15872" s="43" t="s">
        <v>10251</v>
      </c>
      <c r="C15872" s="43" t="s">
        <v>2411</v>
      </c>
      <c r="E15872" s="43" t="s">
        <v>6263</v>
      </c>
      <c r="F15872" s="43" t="s">
        <v>28</v>
      </c>
      <c r="G15872" s="43">
        <v>44094</v>
      </c>
      <c r="Y15872" s="43" t="str">
        <f t="shared" si="494"/>
        <v>COMP</v>
      </c>
      <c r="AA15872" s="43">
        <f t="shared" si="495"/>
        <v>2286398</v>
      </c>
    </row>
    <row r="15873" spans="1:27" x14ac:dyDescent="0.3">
      <c r="A15873" s="43">
        <v>2127075</v>
      </c>
      <c r="B15873" s="43" t="s">
        <v>10251</v>
      </c>
      <c r="C15873" s="43" t="s">
        <v>290</v>
      </c>
      <c r="E15873" s="43" t="s">
        <v>6263</v>
      </c>
      <c r="F15873" s="43" t="s">
        <v>28</v>
      </c>
      <c r="G15873" s="43">
        <v>44015</v>
      </c>
      <c r="Y15873" s="43" t="str">
        <f t="shared" si="494"/>
        <v/>
      </c>
      <c r="AA15873" s="43" t="e">
        <f t="shared" si="495"/>
        <v>#N/A</v>
      </c>
    </row>
    <row r="15874" spans="1:27" x14ac:dyDescent="0.3">
      <c r="A15874" s="43">
        <v>2430272</v>
      </c>
      <c r="B15874" s="43" t="s">
        <v>10251</v>
      </c>
      <c r="C15874" s="43" t="s">
        <v>722</v>
      </c>
      <c r="E15874" s="43" t="s">
        <v>6263</v>
      </c>
      <c r="F15874" s="43" t="s">
        <v>28</v>
      </c>
      <c r="G15874" s="43">
        <v>44075</v>
      </c>
      <c r="Y15874" s="43" t="str">
        <f t="shared" ref="Y15874:Y15937" si="496">IF(ISERROR(AA15874)=FALSE,"COMP","")</f>
        <v/>
      </c>
      <c r="AA15874" s="43" t="e">
        <f t="shared" si="495"/>
        <v>#N/A</v>
      </c>
    </row>
    <row r="15875" spans="1:27" x14ac:dyDescent="0.3">
      <c r="A15875" s="43">
        <v>377085</v>
      </c>
      <c r="B15875" s="43" t="s">
        <v>10251</v>
      </c>
      <c r="C15875" s="43" t="s">
        <v>1082</v>
      </c>
      <c r="E15875" s="43" t="s">
        <v>6263</v>
      </c>
      <c r="F15875" s="43" t="s">
        <v>28</v>
      </c>
      <c r="G15875" s="43">
        <v>44015</v>
      </c>
      <c r="Y15875" s="43" t="str">
        <f t="shared" si="496"/>
        <v>COMP</v>
      </c>
      <c r="AA15875" s="43">
        <f t="shared" ref="AA15875:AA15938" si="497">VLOOKUP(A15875,Z:Z,1,FALSE)</f>
        <v>377085</v>
      </c>
    </row>
    <row r="15876" spans="1:27" x14ac:dyDescent="0.3">
      <c r="A15876" s="43">
        <v>339048</v>
      </c>
      <c r="B15876" s="43" t="s">
        <v>10251</v>
      </c>
      <c r="C15876" s="43" t="s">
        <v>469</v>
      </c>
      <c r="E15876" s="43" t="s">
        <v>6263</v>
      </c>
      <c r="F15876" s="43" t="s">
        <v>28</v>
      </c>
      <c r="G15876" s="43">
        <v>49006</v>
      </c>
      <c r="Y15876" s="43" t="str">
        <f t="shared" si="496"/>
        <v>COMP</v>
      </c>
      <c r="AA15876" s="43">
        <f t="shared" si="497"/>
        <v>339048</v>
      </c>
    </row>
    <row r="15877" spans="1:27" x14ac:dyDescent="0.3">
      <c r="A15877" s="43">
        <v>1565870</v>
      </c>
      <c r="B15877" s="43" t="s">
        <v>10251</v>
      </c>
      <c r="C15877" s="43" t="s">
        <v>951</v>
      </c>
      <c r="E15877" s="43" t="s">
        <v>6263</v>
      </c>
      <c r="F15877" s="43" t="s">
        <v>28</v>
      </c>
      <c r="G15877" s="43">
        <v>49006</v>
      </c>
      <c r="Y15877" s="43" t="str">
        <f t="shared" si="496"/>
        <v>COMP</v>
      </c>
      <c r="AA15877" s="43">
        <f t="shared" si="497"/>
        <v>1565870</v>
      </c>
    </row>
    <row r="15878" spans="1:27" x14ac:dyDescent="0.3">
      <c r="A15878" s="43">
        <v>1416989</v>
      </c>
      <c r="B15878" s="43" t="s">
        <v>10251</v>
      </c>
      <c r="C15878" s="43" t="s">
        <v>401</v>
      </c>
      <c r="E15878" s="43" t="s">
        <v>6263</v>
      </c>
      <c r="F15878" s="43" t="s">
        <v>30</v>
      </c>
      <c r="G15878" s="43">
        <v>44015</v>
      </c>
      <c r="Y15878" s="43" t="str">
        <f t="shared" si="496"/>
        <v/>
      </c>
      <c r="AA15878" s="43" t="e">
        <f t="shared" si="497"/>
        <v>#N/A</v>
      </c>
    </row>
    <row r="15879" spans="1:27" x14ac:dyDescent="0.3">
      <c r="A15879" s="43">
        <v>2389247</v>
      </c>
      <c r="B15879" s="43" t="s">
        <v>10251</v>
      </c>
      <c r="C15879" s="43" t="s">
        <v>266</v>
      </c>
      <c r="E15879" s="43" t="s">
        <v>6263</v>
      </c>
      <c r="F15879" s="43" t="s">
        <v>30</v>
      </c>
      <c r="G15879" s="43">
        <v>85031</v>
      </c>
      <c r="Y15879" s="43" t="str">
        <f t="shared" si="496"/>
        <v/>
      </c>
      <c r="AA15879" s="43" t="e">
        <f t="shared" si="497"/>
        <v>#N/A</v>
      </c>
    </row>
    <row r="15880" spans="1:27" x14ac:dyDescent="0.3">
      <c r="A15880" s="43">
        <v>2324731</v>
      </c>
      <c r="B15880" s="43" t="s">
        <v>10252</v>
      </c>
      <c r="C15880" s="43" t="s">
        <v>10253</v>
      </c>
      <c r="E15880" s="43" t="s">
        <v>35</v>
      </c>
      <c r="F15880" s="43" t="s">
        <v>28</v>
      </c>
      <c r="G15880" s="43">
        <v>85005</v>
      </c>
      <c r="Y15880" s="43" t="str">
        <f t="shared" si="496"/>
        <v>COMP</v>
      </c>
      <c r="AA15880" s="43">
        <f t="shared" si="497"/>
        <v>2324731</v>
      </c>
    </row>
    <row r="15881" spans="1:27" x14ac:dyDescent="0.3">
      <c r="A15881" s="43">
        <v>1377782</v>
      </c>
      <c r="B15881" s="43" t="s">
        <v>10254</v>
      </c>
      <c r="C15881" s="43" t="s">
        <v>1203</v>
      </c>
      <c r="E15881" s="43" t="s">
        <v>35</v>
      </c>
      <c r="F15881" s="43" t="s">
        <v>30</v>
      </c>
      <c r="G15881" s="43">
        <v>44049</v>
      </c>
      <c r="Y15881" s="43" t="str">
        <f t="shared" si="496"/>
        <v>COMP</v>
      </c>
      <c r="AA15881" s="43">
        <f t="shared" si="497"/>
        <v>1377782</v>
      </c>
    </row>
    <row r="15882" spans="1:27" x14ac:dyDescent="0.3">
      <c r="A15882" s="43">
        <v>2181130</v>
      </c>
      <c r="B15882" s="43" t="s">
        <v>10254</v>
      </c>
      <c r="C15882" s="43" t="s">
        <v>2196</v>
      </c>
      <c r="E15882" s="43" t="s">
        <v>29</v>
      </c>
      <c r="F15882" s="43" t="s">
        <v>30</v>
      </c>
      <c r="G15882" s="43">
        <v>44075</v>
      </c>
      <c r="Y15882" s="43" t="str">
        <f t="shared" si="496"/>
        <v/>
      </c>
      <c r="AA15882" s="43" t="e">
        <f t="shared" si="497"/>
        <v>#N/A</v>
      </c>
    </row>
    <row r="15883" spans="1:27" x14ac:dyDescent="0.3">
      <c r="A15883" s="43">
        <v>2206310</v>
      </c>
      <c r="B15883" s="43" t="s">
        <v>10254</v>
      </c>
      <c r="C15883" s="43" t="s">
        <v>316</v>
      </c>
      <c r="E15883" s="43" t="s">
        <v>6263</v>
      </c>
      <c r="F15883" s="43" t="s">
        <v>28</v>
      </c>
      <c r="G15883" s="43">
        <v>44039</v>
      </c>
      <c r="Y15883" s="43" t="str">
        <f t="shared" si="496"/>
        <v/>
      </c>
      <c r="AA15883" s="43" t="e">
        <f t="shared" si="497"/>
        <v>#N/A</v>
      </c>
    </row>
    <row r="15884" spans="1:27" x14ac:dyDescent="0.3">
      <c r="A15884" s="43">
        <v>172184</v>
      </c>
      <c r="B15884" s="43" t="s">
        <v>10254</v>
      </c>
      <c r="C15884" s="43" t="s">
        <v>664</v>
      </c>
      <c r="E15884" s="43" t="s">
        <v>6263</v>
      </c>
      <c r="F15884" s="43" t="s">
        <v>28</v>
      </c>
      <c r="G15884" s="43">
        <v>44015</v>
      </c>
      <c r="Y15884" s="43" t="str">
        <f t="shared" si="496"/>
        <v/>
      </c>
      <c r="AA15884" s="43" t="e">
        <f t="shared" si="497"/>
        <v>#N/A</v>
      </c>
    </row>
    <row r="15885" spans="1:27" x14ac:dyDescent="0.3">
      <c r="A15885" s="43">
        <v>841878</v>
      </c>
      <c r="B15885" s="43" t="s">
        <v>10254</v>
      </c>
      <c r="C15885" s="43" t="s">
        <v>10255</v>
      </c>
      <c r="E15885" s="43" t="s">
        <v>6263</v>
      </c>
      <c r="F15885" s="43" t="s">
        <v>30</v>
      </c>
      <c r="G15885" s="43">
        <v>44071</v>
      </c>
      <c r="Y15885" s="43" t="str">
        <f t="shared" si="496"/>
        <v/>
      </c>
      <c r="AA15885" s="43" t="e">
        <f t="shared" si="497"/>
        <v>#N/A</v>
      </c>
    </row>
    <row r="15886" spans="1:27" x14ac:dyDescent="0.3">
      <c r="A15886" s="43">
        <v>1217687</v>
      </c>
      <c r="B15886" s="43" t="s">
        <v>10254</v>
      </c>
      <c r="C15886" s="43" t="s">
        <v>829</v>
      </c>
      <c r="E15886" s="43" t="s">
        <v>6263</v>
      </c>
      <c r="F15886" s="43" t="s">
        <v>28</v>
      </c>
      <c r="G15886" s="43">
        <v>44049</v>
      </c>
      <c r="Y15886" s="43" t="str">
        <f t="shared" si="496"/>
        <v>COMP</v>
      </c>
      <c r="AA15886" s="43">
        <f t="shared" si="497"/>
        <v>1217687</v>
      </c>
    </row>
    <row r="15887" spans="1:27" x14ac:dyDescent="0.3">
      <c r="A15887" s="43">
        <v>1377783</v>
      </c>
      <c r="B15887" s="43" t="s">
        <v>10254</v>
      </c>
      <c r="C15887" s="43" t="s">
        <v>331</v>
      </c>
      <c r="E15887" s="43" t="s">
        <v>35</v>
      </c>
      <c r="F15887" s="43" t="s">
        <v>30</v>
      </c>
      <c r="G15887" s="43">
        <v>44049</v>
      </c>
      <c r="Y15887" s="43" t="str">
        <f t="shared" si="496"/>
        <v>COMP</v>
      </c>
      <c r="AA15887" s="43">
        <f t="shared" si="497"/>
        <v>1377783</v>
      </c>
    </row>
    <row r="15888" spans="1:27" x14ac:dyDescent="0.3">
      <c r="A15888" s="43">
        <v>1426444</v>
      </c>
      <c r="B15888" s="43" t="s">
        <v>10254</v>
      </c>
      <c r="C15888" s="43" t="s">
        <v>620</v>
      </c>
      <c r="E15888" s="43" t="s">
        <v>6263</v>
      </c>
      <c r="F15888" s="43" t="s">
        <v>30</v>
      </c>
      <c r="G15888" s="43">
        <v>44049</v>
      </c>
      <c r="Y15888" s="43" t="str">
        <f t="shared" si="496"/>
        <v/>
      </c>
      <c r="AA15888" s="43" t="e">
        <f t="shared" si="497"/>
        <v>#N/A</v>
      </c>
    </row>
    <row r="15889" spans="1:27" x14ac:dyDescent="0.3">
      <c r="A15889" s="43">
        <v>2302492</v>
      </c>
      <c r="B15889" s="43" t="s">
        <v>10254</v>
      </c>
      <c r="C15889" s="43" t="s">
        <v>239</v>
      </c>
      <c r="E15889" s="43" t="s">
        <v>6263</v>
      </c>
      <c r="F15889" s="43" t="s">
        <v>30</v>
      </c>
      <c r="G15889" s="43">
        <v>44015</v>
      </c>
      <c r="Y15889" s="43" t="str">
        <f t="shared" si="496"/>
        <v/>
      </c>
      <c r="AA15889" s="43" t="e">
        <f t="shared" si="497"/>
        <v>#N/A</v>
      </c>
    </row>
    <row r="15890" spans="1:27" x14ac:dyDescent="0.3">
      <c r="A15890" s="43">
        <v>1765587</v>
      </c>
      <c r="B15890" s="43" t="s">
        <v>10254</v>
      </c>
      <c r="C15890" s="43" t="s">
        <v>303</v>
      </c>
      <c r="E15890" s="43" t="s">
        <v>6263</v>
      </c>
      <c r="F15890" s="43" t="s">
        <v>28</v>
      </c>
      <c r="G15890" s="43">
        <v>44055</v>
      </c>
      <c r="Y15890" s="43" t="str">
        <f t="shared" si="496"/>
        <v/>
      </c>
      <c r="AA15890" s="43" t="e">
        <f t="shared" si="497"/>
        <v>#N/A</v>
      </c>
    </row>
    <row r="15891" spans="1:27" x14ac:dyDescent="0.3">
      <c r="A15891" s="43">
        <v>1088428</v>
      </c>
      <c r="B15891" s="43" t="s">
        <v>3485</v>
      </c>
      <c r="C15891" s="43" t="s">
        <v>514</v>
      </c>
      <c r="E15891" s="43" t="s">
        <v>6263</v>
      </c>
      <c r="F15891" s="43" t="s">
        <v>28</v>
      </c>
      <c r="G15891" s="43">
        <v>44021</v>
      </c>
      <c r="Y15891" s="43" t="str">
        <f t="shared" si="496"/>
        <v>COMP</v>
      </c>
      <c r="AA15891" s="43">
        <f t="shared" si="497"/>
        <v>1088428</v>
      </c>
    </row>
    <row r="15892" spans="1:27" x14ac:dyDescent="0.3">
      <c r="A15892" s="43">
        <v>1872592</v>
      </c>
      <c r="B15892" s="43" t="s">
        <v>3485</v>
      </c>
      <c r="C15892" s="43" t="s">
        <v>1904</v>
      </c>
      <c r="E15892" s="43" t="s">
        <v>34</v>
      </c>
      <c r="F15892" s="43" t="s">
        <v>28</v>
      </c>
      <c r="G15892" s="43">
        <v>44045</v>
      </c>
      <c r="Y15892" s="43" t="str">
        <f t="shared" si="496"/>
        <v>COMP</v>
      </c>
      <c r="AA15892" s="43">
        <f t="shared" si="497"/>
        <v>1872592</v>
      </c>
    </row>
    <row r="15893" spans="1:27" x14ac:dyDescent="0.3">
      <c r="A15893" s="43">
        <v>2270656</v>
      </c>
      <c r="B15893" s="43" t="s">
        <v>3485</v>
      </c>
      <c r="C15893" s="43" t="s">
        <v>413</v>
      </c>
      <c r="E15893" s="43" t="s">
        <v>6263</v>
      </c>
      <c r="F15893" s="43" t="s">
        <v>30</v>
      </c>
      <c r="G15893" s="43">
        <v>44055</v>
      </c>
      <c r="Y15893" s="43" t="str">
        <f t="shared" si="496"/>
        <v/>
      </c>
      <c r="AA15893" s="43" t="e">
        <f t="shared" si="497"/>
        <v>#N/A</v>
      </c>
    </row>
    <row r="15894" spans="1:27" x14ac:dyDescent="0.3">
      <c r="A15894" s="43">
        <v>2301463</v>
      </c>
      <c r="B15894" s="43" t="s">
        <v>3485</v>
      </c>
      <c r="C15894" s="43" t="s">
        <v>1149</v>
      </c>
      <c r="E15894" s="43" t="s">
        <v>6263</v>
      </c>
      <c r="F15894" s="43" t="s">
        <v>28</v>
      </c>
      <c r="G15894" s="43">
        <v>44073</v>
      </c>
      <c r="Y15894" s="43" t="str">
        <f t="shared" si="496"/>
        <v/>
      </c>
      <c r="AA15894" s="43" t="e">
        <f t="shared" si="497"/>
        <v>#N/A</v>
      </c>
    </row>
    <row r="15895" spans="1:27" x14ac:dyDescent="0.3">
      <c r="A15895" s="43">
        <v>1650591</v>
      </c>
      <c r="B15895" s="43" t="s">
        <v>3485</v>
      </c>
      <c r="C15895" s="43" t="s">
        <v>469</v>
      </c>
      <c r="E15895" s="43" t="s">
        <v>6263</v>
      </c>
      <c r="F15895" s="43" t="s">
        <v>28</v>
      </c>
      <c r="G15895" s="43">
        <v>49074</v>
      </c>
      <c r="Y15895" s="43" t="str">
        <f t="shared" si="496"/>
        <v/>
      </c>
      <c r="AA15895" s="43" t="e">
        <f t="shared" si="497"/>
        <v>#N/A</v>
      </c>
    </row>
    <row r="15896" spans="1:27" x14ac:dyDescent="0.3">
      <c r="A15896" s="43">
        <v>171146</v>
      </c>
      <c r="B15896" s="43" t="s">
        <v>10256</v>
      </c>
      <c r="C15896" s="43" t="s">
        <v>2877</v>
      </c>
      <c r="E15896" s="43" t="s">
        <v>6263</v>
      </c>
      <c r="F15896" s="43" t="s">
        <v>28</v>
      </c>
      <c r="G15896" s="43">
        <v>44075</v>
      </c>
      <c r="Y15896" s="43" t="str">
        <f t="shared" si="496"/>
        <v/>
      </c>
      <c r="AA15896" s="43" t="e">
        <f t="shared" si="497"/>
        <v>#N/A</v>
      </c>
    </row>
    <row r="15897" spans="1:27" x14ac:dyDescent="0.3">
      <c r="A15897" s="43">
        <v>239948</v>
      </c>
      <c r="B15897" s="43" t="s">
        <v>10257</v>
      </c>
      <c r="C15897" s="43" t="s">
        <v>819</v>
      </c>
      <c r="E15897" s="43" t="s">
        <v>6263</v>
      </c>
      <c r="F15897" s="43" t="s">
        <v>28</v>
      </c>
      <c r="G15897" s="43">
        <v>72007</v>
      </c>
      <c r="Y15897" s="43" t="str">
        <f t="shared" si="496"/>
        <v/>
      </c>
      <c r="AA15897" s="43" t="e">
        <f t="shared" si="497"/>
        <v>#N/A</v>
      </c>
    </row>
    <row r="15898" spans="1:27" x14ac:dyDescent="0.3">
      <c r="A15898" s="43">
        <v>2265955</v>
      </c>
      <c r="B15898" s="43" t="s">
        <v>10257</v>
      </c>
      <c r="C15898" s="43" t="s">
        <v>397</v>
      </c>
      <c r="E15898" s="43" t="s">
        <v>6263</v>
      </c>
      <c r="F15898" s="43" t="s">
        <v>28</v>
      </c>
      <c r="G15898" s="43">
        <v>72070</v>
      </c>
      <c r="Y15898" s="43" t="str">
        <f t="shared" si="496"/>
        <v/>
      </c>
      <c r="AA15898" s="43" t="e">
        <f t="shared" si="497"/>
        <v>#N/A</v>
      </c>
    </row>
    <row r="15899" spans="1:27" x14ac:dyDescent="0.3">
      <c r="A15899" s="43">
        <v>1622199</v>
      </c>
      <c r="B15899" s="43" t="s">
        <v>10257</v>
      </c>
      <c r="C15899" s="43" t="s">
        <v>299</v>
      </c>
      <c r="E15899" s="43" t="s">
        <v>6263</v>
      </c>
      <c r="F15899" s="43" t="s">
        <v>30</v>
      </c>
      <c r="G15899" s="43">
        <v>72007</v>
      </c>
      <c r="Y15899" s="43" t="str">
        <f t="shared" si="496"/>
        <v/>
      </c>
      <c r="AA15899" s="43" t="e">
        <f t="shared" si="497"/>
        <v>#N/A</v>
      </c>
    </row>
    <row r="15900" spans="1:27" x14ac:dyDescent="0.3">
      <c r="A15900" s="43">
        <v>2193528</v>
      </c>
      <c r="B15900" s="43" t="s">
        <v>10258</v>
      </c>
      <c r="C15900" s="43" t="s">
        <v>241</v>
      </c>
      <c r="E15900" s="43" t="s">
        <v>6263</v>
      </c>
      <c r="F15900" s="43" t="s">
        <v>28</v>
      </c>
      <c r="G15900" s="43">
        <v>85064</v>
      </c>
      <c r="Y15900" s="43" t="str">
        <f t="shared" si="496"/>
        <v/>
      </c>
      <c r="AA15900" s="43" t="e">
        <f t="shared" si="497"/>
        <v>#N/A</v>
      </c>
    </row>
    <row r="15901" spans="1:27" x14ac:dyDescent="0.3">
      <c r="A15901" s="43">
        <v>710633</v>
      </c>
      <c r="B15901" s="43" t="s">
        <v>10259</v>
      </c>
      <c r="C15901" s="43" t="s">
        <v>492</v>
      </c>
      <c r="E15901" s="43" t="s">
        <v>6263</v>
      </c>
      <c r="F15901" s="43" t="s">
        <v>30</v>
      </c>
      <c r="G15901" s="43">
        <v>49075</v>
      </c>
      <c r="Y15901" s="43" t="str">
        <f t="shared" si="496"/>
        <v/>
      </c>
      <c r="AA15901" s="43" t="e">
        <f t="shared" si="497"/>
        <v>#N/A</v>
      </c>
    </row>
    <row r="15902" spans="1:27" x14ac:dyDescent="0.3">
      <c r="A15902" s="43">
        <v>1503132</v>
      </c>
      <c r="B15902" s="43" t="s">
        <v>10260</v>
      </c>
      <c r="C15902" s="43" t="s">
        <v>421</v>
      </c>
      <c r="E15902" s="43" t="s">
        <v>6263</v>
      </c>
      <c r="F15902" s="43" t="s">
        <v>30</v>
      </c>
      <c r="G15902" s="43">
        <v>44111</v>
      </c>
      <c r="Y15902" s="43" t="str">
        <f t="shared" si="496"/>
        <v/>
      </c>
      <c r="AA15902" s="43" t="e">
        <f t="shared" si="497"/>
        <v>#N/A</v>
      </c>
    </row>
    <row r="15903" spans="1:27" x14ac:dyDescent="0.3">
      <c r="A15903" s="43">
        <v>2314811</v>
      </c>
      <c r="B15903" s="43" t="s">
        <v>3488</v>
      </c>
      <c r="C15903" s="43" t="s">
        <v>502</v>
      </c>
      <c r="E15903" s="43" t="s">
        <v>6263</v>
      </c>
      <c r="F15903" s="43" t="s">
        <v>30</v>
      </c>
      <c r="G15903" s="43">
        <v>44021</v>
      </c>
      <c r="Y15903" s="43" t="str">
        <f t="shared" si="496"/>
        <v/>
      </c>
      <c r="AA15903" s="43" t="e">
        <f t="shared" si="497"/>
        <v>#N/A</v>
      </c>
    </row>
    <row r="15904" spans="1:27" x14ac:dyDescent="0.3">
      <c r="A15904" s="43">
        <v>1459883</v>
      </c>
      <c r="B15904" s="43" t="s">
        <v>10261</v>
      </c>
      <c r="C15904" s="43" t="s">
        <v>210</v>
      </c>
      <c r="E15904" s="43" t="s">
        <v>6263</v>
      </c>
      <c r="F15904" s="43" t="s">
        <v>30</v>
      </c>
      <c r="G15904" s="43">
        <v>53022</v>
      </c>
      <c r="Y15904" s="43" t="str">
        <f t="shared" si="496"/>
        <v/>
      </c>
      <c r="AA15904" s="43" t="e">
        <f t="shared" si="497"/>
        <v>#N/A</v>
      </c>
    </row>
    <row r="15905" spans="1:27" x14ac:dyDescent="0.3">
      <c r="A15905" s="43">
        <v>227795</v>
      </c>
      <c r="B15905" s="43" t="s">
        <v>10261</v>
      </c>
      <c r="C15905" s="43" t="s">
        <v>1135</v>
      </c>
      <c r="E15905" s="43" t="s">
        <v>6263</v>
      </c>
      <c r="F15905" s="43" t="s">
        <v>28</v>
      </c>
      <c r="G15905" s="43">
        <v>53022</v>
      </c>
      <c r="Y15905" s="43" t="str">
        <f t="shared" si="496"/>
        <v/>
      </c>
      <c r="AA15905" s="43" t="e">
        <f t="shared" si="497"/>
        <v>#N/A</v>
      </c>
    </row>
    <row r="15906" spans="1:27" x14ac:dyDescent="0.3">
      <c r="A15906" s="43">
        <v>2399612</v>
      </c>
      <c r="B15906" s="43" t="s">
        <v>10262</v>
      </c>
      <c r="C15906" s="43" t="s">
        <v>294</v>
      </c>
      <c r="E15906" s="43" t="s">
        <v>6263</v>
      </c>
      <c r="F15906" s="43" t="s">
        <v>30</v>
      </c>
      <c r="G15906" s="43">
        <v>44067</v>
      </c>
      <c r="Y15906" s="43" t="str">
        <f t="shared" si="496"/>
        <v/>
      </c>
      <c r="AA15906" s="43" t="e">
        <f t="shared" si="497"/>
        <v>#N/A</v>
      </c>
    </row>
    <row r="15907" spans="1:27" x14ac:dyDescent="0.3">
      <c r="A15907" s="43">
        <v>2339175</v>
      </c>
      <c r="B15907" s="43" t="s">
        <v>10263</v>
      </c>
      <c r="C15907" s="43" t="s">
        <v>492</v>
      </c>
      <c r="E15907" s="43" t="s">
        <v>6263</v>
      </c>
      <c r="F15907" s="43" t="s">
        <v>30</v>
      </c>
      <c r="G15907" s="43">
        <v>72041</v>
      </c>
      <c r="Y15907" s="43" t="str">
        <f t="shared" si="496"/>
        <v/>
      </c>
      <c r="AA15907" s="43" t="e">
        <f t="shared" si="497"/>
        <v>#N/A</v>
      </c>
    </row>
    <row r="15908" spans="1:27" x14ac:dyDescent="0.3">
      <c r="A15908" s="43">
        <v>1913294</v>
      </c>
      <c r="B15908" s="43" t="s">
        <v>10264</v>
      </c>
      <c r="C15908" s="43" t="s">
        <v>2420</v>
      </c>
      <c r="E15908" s="43" t="s">
        <v>35</v>
      </c>
      <c r="F15908" s="43" t="s">
        <v>30</v>
      </c>
      <c r="G15908" s="43">
        <v>49004</v>
      </c>
      <c r="Y15908" s="43" t="str">
        <f t="shared" si="496"/>
        <v>COMP</v>
      </c>
      <c r="AA15908" s="43">
        <f t="shared" si="497"/>
        <v>1913294</v>
      </c>
    </row>
    <row r="15909" spans="1:27" x14ac:dyDescent="0.3">
      <c r="A15909" s="43">
        <v>1792197</v>
      </c>
      <c r="B15909" s="43" t="s">
        <v>10264</v>
      </c>
      <c r="C15909" s="43" t="s">
        <v>285</v>
      </c>
      <c r="E15909" s="43" t="s">
        <v>31</v>
      </c>
      <c r="F15909" s="43" t="s">
        <v>28</v>
      </c>
      <c r="G15909" s="43">
        <v>44073</v>
      </c>
      <c r="Y15909" s="43" t="str">
        <f t="shared" si="496"/>
        <v>COMP</v>
      </c>
      <c r="AA15909" s="43">
        <f t="shared" si="497"/>
        <v>1792197</v>
      </c>
    </row>
    <row r="15910" spans="1:27" x14ac:dyDescent="0.3">
      <c r="A15910" s="43">
        <v>2238255</v>
      </c>
      <c r="B15910" s="43" t="s">
        <v>10265</v>
      </c>
      <c r="C15910" s="43" t="s">
        <v>189</v>
      </c>
      <c r="E15910" s="43" t="s">
        <v>6263</v>
      </c>
      <c r="F15910" s="43" t="s">
        <v>30</v>
      </c>
      <c r="G15910" s="43">
        <v>49001</v>
      </c>
      <c r="Y15910" s="43" t="str">
        <f t="shared" si="496"/>
        <v/>
      </c>
      <c r="AA15910" s="43" t="e">
        <f t="shared" si="497"/>
        <v>#N/A</v>
      </c>
    </row>
    <row r="15911" spans="1:27" x14ac:dyDescent="0.3">
      <c r="A15911" s="43">
        <v>1655584</v>
      </c>
      <c r="B15911" s="43" t="s">
        <v>2179</v>
      </c>
      <c r="C15911" s="43" t="s">
        <v>328</v>
      </c>
      <c r="E15911" s="43" t="s">
        <v>6263</v>
      </c>
      <c r="F15911" s="43" t="s">
        <v>30</v>
      </c>
      <c r="G15911" s="43">
        <v>44122</v>
      </c>
      <c r="Y15911" s="43" t="str">
        <f t="shared" si="496"/>
        <v/>
      </c>
      <c r="AA15911" s="43" t="e">
        <f t="shared" si="497"/>
        <v>#N/A</v>
      </c>
    </row>
    <row r="15912" spans="1:27" x14ac:dyDescent="0.3">
      <c r="A15912" s="43">
        <v>2074977</v>
      </c>
      <c r="B15912" s="43" t="s">
        <v>10266</v>
      </c>
      <c r="C15912" s="43" t="s">
        <v>2196</v>
      </c>
      <c r="E15912" s="43" t="s">
        <v>29</v>
      </c>
      <c r="F15912" s="43" t="s">
        <v>30</v>
      </c>
      <c r="G15912" s="43">
        <v>85033</v>
      </c>
      <c r="Y15912" s="43" t="str">
        <f t="shared" si="496"/>
        <v/>
      </c>
      <c r="AA15912" s="43" t="e">
        <f t="shared" si="497"/>
        <v>#N/A</v>
      </c>
    </row>
    <row r="15913" spans="1:27" x14ac:dyDescent="0.3">
      <c r="A15913" s="43">
        <v>2122764</v>
      </c>
      <c r="B15913" s="43" t="s">
        <v>10266</v>
      </c>
      <c r="C15913" s="43" t="s">
        <v>10267</v>
      </c>
      <c r="E15913" s="43" t="s">
        <v>6263</v>
      </c>
      <c r="F15913" s="43" t="s">
        <v>30</v>
      </c>
      <c r="G15913" s="43">
        <v>85017</v>
      </c>
      <c r="Y15913" s="43" t="str">
        <f t="shared" si="496"/>
        <v/>
      </c>
      <c r="AA15913" s="43" t="e">
        <f t="shared" si="497"/>
        <v>#N/A</v>
      </c>
    </row>
    <row r="15914" spans="1:27" x14ac:dyDescent="0.3">
      <c r="A15914" s="43">
        <v>2045945</v>
      </c>
      <c r="B15914" s="43" t="s">
        <v>10268</v>
      </c>
      <c r="C15914" s="43" t="s">
        <v>762</v>
      </c>
      <c r="E15914" s="43" t="s">
        <v>29</v>
      </c>
      <c r="F15914" s="43" t="s">
        <v>30</v>
      </c>
      <c r="G15914" s="43">
        <v>44084</v>
      </c>
      <c r="Y15914" s="43" t="str">
        <f t="shared" si="496"/>
        <v/>
      </c>
      <c r="AA15914" s="43" t="e">
        <f t="shared" si="497"/>
        <v>#N/A</v>
      </c>
    </row>
    <row r="15915" spans="1:27" x14ac:dyDescent="0.3">
      <c r="A15915" s="43">
        <v>2174919</v>
      </c>
      <c r="B15915" s="43" t="s">
        <v>3496</v>
      </c>
      <c r="C15915" s="43" t="s">
        <v>520</v>
      </c>
      <c r="E15915" s="43" t="s">
        <v>6263</v>
      </c>
      <c r="F15915" s="43" t="s">
        <v>30</v>
      </c>
      <c r="G15915" s="43">
        <v>44045</v>
      </c>
      <c r="Y15915" s="43" t="str">
        <f t="shared" si="496"/>
        <v/>
      </c>
      <c r="AA15915" s="43" t="e">
        <f t="shared" si="497"/>
        <v>#N/A</v>
      </c>
    </row>
    <row r="15916" spans="1:27" x14ac:dyDescent="0.3">
      <c r="A15916" s="43">
        <v>2337666</v>
      </c>
      <c r="B15916" s="43" t="s">
        <v>10269</v>
      </c>
      <c r="C15916" s="43" t="s">
        <v>2196</v>
      </c>
      <c r="E15916" s="43" t="s">
        <v>6263</v>
      </c>
      <c r="F15916" s="43" t="s">
        <v>30</v>
      </c>
      <c r="G15916" s="43">
        <v>44049</v>
      </c>
      <c r="Y15916" s="43" t="str">
        <f t="shared" si="496"/>
        <v/>
      </c>
      <c r="AA15916" s="43" t="e">
        <f t="shared" si="497"/>
        <v>#N/A</v>
      </c>
    </row>
    <row r="15917" spans="1:27" x14ac:dyDescent="0.3">
      <c r="A15917" s="43">
        <v>2222126</v>
      </c>
      <c r="B15917" s="43" t="s">
        <v>10270</v>
      </c>
      <c r="C15917" s="43" t="s">
        <v>3771</v>
      </c>
      <c r="E15917" s="43" t="s">
        <v>35</v>
      </c>
      <c r="F15917" s="43" t="s">
        <v>28</v>
      </c>
      <c r="G15917" s="43">
        <v>72078</v>
      </c>
      <c r="Y15917" s="43" t="str">
        <f t="shared" si="496"/>
        <v>COMP</v>
      </c>
      <c r="AA15917" s="43">
        <f t="shared" si="497"/>
        <v>2222126</v>
      </c>
    </row>
    <row r="15918" spans="1:27" x14ac:dyDescent="0.3">
      <c r="A15918" s="43">
        <v>1862261</v>
      </c>
      <c r="B15918" s="43" t="s">
        <v>3498</v>
      </c>
      <c r="C15918" s="43" t="s">
        <v>193</v>
      </c>
      <c r="E15918" s="43" t="s">
        <v>6263</v>
      </c>
      <c r="F15918" s="43" t="s">
        <v>28</v>
      </c>
      <c r="G15918" s="43">
        <v>44071</v>
      </c>
      <c r="Y15918" s="43" t="str">
        <f t="shared" si="496"/>
        <v/>
      </c>
      <c r="AA15918" s="43" t="e">
        <f t="shared" si="497"/>
        <v>#N/A</v>
      </c>
    </row>
    <row r="15919" spans="1:27" x14ac:dyDescent="0.3">
      <c r="A15919" s="43">
        <v>104144</v>
      </c>
      <c r="B15919" s="43" t="s">
        <v>10271</v>
      </c>
      <c r="C15919" s="43" t="s">
        <v>218</v>
      </c>
      <c r="E15919" s="43" t="s">
        <v>6263</v>
      </c>
      <c r="F15919" s="43" t="s">
        <v>28</v>
      </c>
      <c r="G15919" s="43">
        <v>72079</v>
      </c>
      <c r="Y15919" s="43" t="str">
        <f t="shared" si="496"/>
        <v>COMP</v>
      </c>
      <c r="AA15919" s="43">
        <f t="shared" si="497"/>
        <v>104144</v>
      </c>
    </row>
    <row r="15920" spans="1:27" x14ac:dyDescent="0.3">
      <c r="A15920" s="43">
        <v>1628650</v>
      </c>
      <c r="B15920" s="43" t="s">
        <v>10272</v>
      </c>
      <c r="C15920" s="43" t="s">
        <v>1558</v>
      </c>
      <c r="E15920" s="43" t="s">
        <v>6263</v>
      </c>
      <c r="F15920" s="43" t="s">
        <v>28</v>
      </c>
      <c r="G15920" s="43">
        <v>44125</v>
      </c>
      <c r="Y15920" s="43" t="str">
        <f t="shared" si="496"/>
        <v/>
      </c>
      <c r="AA15920" s="43" t="e">
        <f t="shared" si="497"/>
        <v>#N/A</v>
      </c>
    </row>
    <row r="15921" spans="1:27" x14ac:dyDescent="0.3">
      <c r="A15921" s="43">
        <v>1568768</v>
      </c>
      <c r="B15921" s="43" t="s">
        <v>10273</v>
      </c>
      <c r="C15921" s="43" t="s">
        <v>589</v>
      </c>
      <c r="E15921" s="43" t="s">
        <v>34</v>
      </c>
      <c r="F15921" s="43" t="s">
        <v>30</v>
      </c>
      <c r="G15921" s="43">
        <v>53058</v>
      </c>
      <c r="Y15921" s="43" t="str">
        <f t="shared" si="496"/>
        <v>COMP</v>
      </c>
      <c r="AA15921" s="43">
        <f t="shared" si="497"/>
        <v>1568768</v>
      </c>
    </row>
    <row r="15922" spans="1:27" x14ac:dyDescent="0.3">
      <c r="A15922" s="43">
        <v>985588</v>
      </c>
      <c r="B15922" s="43" t="s">
        <v>2631</v>
      </c>
      <c r="C15922" s="43" t="s">
        <v>437</v>
      </c>
      <c r="E15922" s="43" t="s">
        <v>6263</v>
      </c>
      <c r="F15922" s="43" t="s">
        <v>28</v>
      </c>
      <c r="G15922" s="43">
        <v>49064</v>
      </c>
      <c r="Y15922" s="43" t="str">
        <f t="shared" si="496"/>
        <v>COMP</v>
      </c>
      <c r="AA15922" s="43">
        <f t="shared" si="497"/>
        <v>985588</v>
      </c>
    </row>
    <row r="15923" spans="1:27" x14ac:dyDescent="0.3">
      <c r="A15923" s="43">
        <v>1969532</v>
      </c>
      <c r="B15923" s="43" t="s">
        <v>10274</v>
      </c>
      <c r="C15923" s="43" t="s">
        <v>232</v>
      </c>
      <c r="E15923" s="43" t="s">
        <v>29</v>
      </c>
      <c r="F15923" s="43" t="s">
        <v>28</v>
      </c>
      <c r="G15923" s="43">
        <v>49006</v>
      </c>
      <c r="Y15923" s="43" t="str">
        <f t="shared" si="496"/>
        <v>COMP</v>
      </c>
      <c r="AA15923" s="43">
        <f t="shared" si="497"/>
        <v>1969532</v>
      </c>
    </row>
    <row r="15924" spans="1:27" x14ac:dyDescent="0.3">
      <c r="A15924" s="43">
        <v>1546131</v>
      </c>
      <c r="B15924" s="43" t="s">
        <v>3502</v>
      </c>
      <c r="C15924" s="43" t="s">
        <v>2700</v>
      </c>
      <c r="E15924" s="43" t="s">
        <v>6263</v>
      </c>
      <c r="F15924" s="43" t="s">
        <v>28</v>
      </c>
      <c r="G15924" s="43">
        <v>44111</v>
      </c>
      <c r="Y15924" s="43" t="str">
        <f t="shared" si="496"/>
        <v>COMP</v>
      </c>
      <c r="AA15924" s="43">
        <f t="shared" si="497"/>
        <v>1546131</v>
      </c>
    </row>
    <row r="15925" spans="1:27" x14ac:dyDescent="0.3">
      <c r="A15925" s="43">
        <v>2423348</v>
      </c>
      <c r="B15925" s="43" t="s">
        <v>3502</v>
      </c>
      <c r="C15925" s="43" t="s">
        <v>189</v>
      </c>
      <c r="E15925" s="43" t="s">
        <v>6263</v>
      </c>
      <c r="F15925" s="43" t="s">
        <v>30</v>
      </c>
      <c r="G15925" s="43">
        <v>44111</v>
      </c>
      <c r="Y15925" s="43" t="str">
        <f t="shared" si="496"/>
        <v/>
      </c>
      <c r="AA15925" s="43" t="e">
        <f t="shared" si="497"/>
        <v>#N/A</v>
      </c>
    </row>
    <row r="15926" spans="1:27" x14ac:dyDescent="0.3">
      <c r="A15926" s="43">
        <v>1625068</v>
      </c>
      <c r="B15926" s="43" t="s">
        <v>3502</v>
      </c>
      <c r="C15926" s="43" t="s">
        <v>1836</v>
      </c>
      <c r="E15926" s="43" t="s">
        <v>6263</v>
      </c>
      <c r="F15926" s="43" t="s">
        <v>28</v>
      </c>
      <c r="G15926" s="43">
        <v>44111</v>
      </c>
      <c r="Y15926" s="43" t="str">
        <f t="shared" si="496"/>
        <v/>
      </c>
      <c r="AA15926" s="43" t="e">
        <f t="shared" si="497"/>
        <v>#N/A</v>
      </c>
    </row>
    <row r="15927" spans="1:27" x14ac:dyDescent="0.3">
      <c r="A15927" s="43">
        <v>2020851</v>
      </c>
      <c r="B15927" s="43" t="s">
        <v>10275</v>
      </c>
      <c r="C15927" s="43" t="s">
        <v>230</v>
      </c>
      <c r="E15927" s="43" t="s">
        <v>6263</v>
      </c>
      <c r="F15927" s="43" t="s">
        <v>28</v>
      </c>
      <c r="G15927" s="43">
        <v>49064</v>
      </c>
      <c r="Y15927" s="43" t="str">
        <f t="shared" si="496"/>
        <v/>
      </c>
      <c r="AA15927" s="43" t="e">
        <f t="shared" si="497"/>
        <v>#N/A</v>
      </c>
    </row>
    <row r="15928" spans="1:27" x14ac:dyDescent="0.3">
      <c r="A15928" s="43">
        <v>1984223</v>
      </c>
      <c r="B15928" s="43" t="s">
        <v>10275</v>
      </c>
      <c r="C15928" s="43" t="s">
        <v>2513</v>
      </c>
      <c r="E15928" s="43" t="s">
        <v>31</v>
      </c>
      <c r="F15928" s="43" t="s">
        <v>30</v>
      </c>
      <c r="G15928" s="43">
        <v>44049</v>
      </c>
      <c r="Y15928" s="43" t="str">
        <f t="shared" si="496"/>
        <v>COMP</v>
      </c>
      <c r="AA15928" s="43">
        <f t="shared" si="497"/>
        <v>1984223</v>
      </c>
    </row>
    <row r="15929" spans="1:27" x14ac:dyDescent="0.3">
      <c r="A15929" s="43">
        <v>1657147</v>
      </c>
      <c r="B15929" s="43" t="s">
        <v>10275</v>
      </c>
      <c r="C15929" s="43" t="s">
        <v>8084</v>
      </c>
      <c r="E15929" s="43" t="s">
        <v>35</v>
      </c>
      <c r="F15929" s="43" t="s">
        <v>28</v>
      </c>
      <c r="G15929" s="43">
        <v>53057</v>
      </c>
      <c r="Y15929" s="43" t="str">
        <f t="shared" si="496"/>
        <v>COMP</v>
      </c>
      <c r="AA15929" s="43">
        <f t="shared" si="497"/>
        <v>1657147</v>
      </c>
    </row>
    <row r="15930" spans="1:27" x14ac:dyDescent="0.3">
      <c r="A15930" s="43">
        <v>2396055</v>
      </c>
      <c r="B15930" s="43" t="s">
        <v>10275</v>
      </c>
      <c r="C15930" s="43" t="s">
        <v>1376</v>
      </c>
      <c r="E15930" s="43" t="s">
        <v>6263</v>
      </c>
      <c r="F15930" s="43" t="s">
        <v>30</v>
      </c>
      <c r="G15930" s="43">
        <v>44049</v>
      </c>
      <c r="Y15930" s="43" t="str">
        <f t="shared" si="496"/>
        <v/>
      </c>
      <c r="AA15930" s="43" t="e">
        <f t="shared" si="497"/>
        <v>#N/A</v>
      </c>
    </row>
    <row r="15931" spans="1:27" x14ac:dyDescent="0.3">
      <c r="A15931" s="43">
        <v>2392234</v>
      </c>
      <c r="B15931" s="43" t="s">
        <v>10276</v>
      </c>
      <c r="C15931" s="43" t="s">
        <v>1755</v>
      </c>
      <c r="E15931" s="43" t="s">
        <v>34</v>
      </c>
      <c r="F15931" s="43" t="s">
        <v>28</v>
      </c>
      <c r="G15931" s="43">
        <v>85024</v>
      </c>
      <c r="Y15931" s="43" t="str">
        <f t="shared" si="496"/>
        <v>COMP</v>
      </c>
      <c r="AA15931" s="43">
        <f t="shared" si="497"/>
        <v>2392234</v>
      </c>
    </row>
    <row r="15932" spans="1:27" x14ac:dyDescent="0.3">
      <c r="A15932" s="43">
        <v>2146339</v>
      </c>
      <c r="B15932" s="43" t="s">
        <v>10277</v>
      </c>
      <c r="C15932" s="43" t="s">
        <v>565</v>
      </c>
      <c r="E15932" s="43" t="s">
        <v>6263</v>
      </c>
      <c r="F15932" s="43" t="s">
        <v>28</v>
      </c>
      <c r="G15932" s="43">
        <v>44111</v>
      </c>
      <c r="Y15932" s="43" t="str">
        <f t="shared" si="496"/>
        <v/>
      </c>
      <c r="AA15932" s="43" t="e">
        <f t="shared" si="497"/>
        <v>#N/A</v>
      </c>
    </row>
    <row r="15933" spans="1:27" x14ac:dyDescent="0.3">
      <c r="A15933" s="43">
        <v>1456847</v>
      </c>
      <c r="B15933" s="43" t="s">
        <v>10277</v>
      </c>
      <c r="C15933" s="43" t="s">
        <v>299</v>
      </c>
      <c r="E15933" s="43" t="s">
        <v>6263</v>
      </c>
      <c r="F15933" s="43" t="s">
        <v>30</v>
      </c>
      <c r="G15933" s="43">
        <v>44111</v>
      </c>
      <c r="Y15933" s="43" t="str">
        <f t="shared" si="496"/>
        <v/>
      </c>
      <c r="AA15933" s="43" t="e">
        <f t="shared" si="497"/>
        <v>#N/A</v>
      </c>
    </row>
    <row r="15934" spans="1:27" x14ac:dyDescent="0.3">
      <c r="A15934" s="43">
        <v>1983765</v>
      </c>
      <c r="B15934" s="43" t="s">
        <v>10278</v>
      </c>
      <c r="C15934" s="43" t="s">
        <v>1109</v>
      </c>
      <c r="E15934" s="43" t="s">
        <v>29</v>
      </c>
      <c r="F15934" s="43" t="s">
        <v>28</v>
      </c>
      <c r="G15934" s="43">
        <v>49027</v>
      </c>
      <c r="Y15934" s="43" t="str">
        <f t="shared" si="496"/>
        <v/>
      </c>
      <c r="AA15934" s="43" t="e">
        <f t="shared" si="497"/>
        <v>#N/A</v>
      </c>
    </row>
    <row r="15935" spans="1:27" x14ac:dyDescent="0.3">
      <c r="A15935" s="43">
        <v>2225141</v>
      </c>
      <c r="B15935" s="43" t="s">
        <v>10279</v>
      </c>
      <c r="C15935" s="43" t="s">
        <v>697</v>
      </c>
      <c r="E15935" s="43" t="s">
        <v>6263</v>
      </c>
      <c r="F15935" s="43" t="s">
        <v>30</v>
      </c>
      <c r="G15935" s="43">
        <v>49009</v>
      </c>
      <c r="Y15935" s="43" t="str">
        <f t="shared" si="496"/>
        <v/>
      </c>
      <c r="AA15935" s="43" t="e">
        <f t="shared" si="497"/>
        <v>#N/A</v>
      </c>
    </row>
    <row r="15936" spans="1:27" x14ac:dyDescent="0.3">
      <c r="A15936" s="43">
        <v>699955</v>
      </c>
      <c r="B15936" s="43" t="s">
        <v>10280</v>
      </c>
      <c r="C15936" s="43" t="s">
        <v>803</v>
      </c>
      <c r="E15936" s="43" t="s">
        <v>29</v>
      </c>
      <c r="F15936" s="43" t="s">
        <v>30</v>
      </c>
      <c r="G15936" s="43">
        <v>72029</v>
      </c>
      <c r="Y15936" s="43" t="str">
        <f t="shared" si="496"/>
        <v>COMP</v>
      </c>
      <c r="AA15936" s="43">
        <f t="shared" si="497"/>
        <v>699955</v>
      </c>
    </row>
    <row r="15937" spans="1:27" x14ac:dyDescent="0.3">
      <c r="A15937" s="43">
        <v>456445</v>
      </c>
      <c r="B15937" s="43" t="s">
        <v>10281</v>
      </c>
      <c r="C15937" s="43" t="s">
        <v>422</v>
      </c>
      <c r="E15937" s="43" t="s">
        <v>6263</v>
      </c>
      <c r="F15937" s="43" t="s">
        <v>28</v>
      </c>
      <c r="G15937" s="43">
        <v>49064</v>
      </c>
      <c r="Y15937" s="43" t="str">
        <f t="shared" si="496"/>
        <v/>
      </c>
      <c r="AA15937" s="43" t="e">
        <f t="shared" si="497"/>
        <v>#N/A</v>
      </c>
    </row>
    <row r="15938" spans="1:27" x14ac:dyDescent="0.3">
      <c r="A15938" s="43">
        <v>1559028</v>
      </c>
      <c r="B15938" s="43" t="s">
        <v>10282</v>
      </c>
      <c r="C15938" s="43" t="s">
        <v>226</v>
      </c>
      <c r="E15938" s="43" t="s">
        <v>6263</v>
      </c>
      <c r="F15938" s="43" t="s">
        <v>30</v>
      </c>
      <c r="G15938" s="43">
        <v>72042</v>
      </c>
      <c r="Y15938" s="43" t="str">
        <f t="shared" ref="Y15938:Y16001" si="498">IF(ISERROR(AA15938)=FALSE,"COMP","")</f>
        <v/>
      </c>
      <c r="AA15938" s="43" t="e">
        <f t="shared" si="497"/>
        <v>#N/A</v>
      </c>
    </row>
    <row r="15939" spans="1:27" x14ac:dyDescent="0.3">
      <c r="A15939" s="43">
        <v>1286555</v>
      </c>
      <c r="B15939" s="43" t="s">
        <v>10282</v>
      </c>
      <c r="C15939" s="43" t="s">
        <v>202</v>
      </c>
      <c r="E15939" s="43" t="s">
        <v>6263</v>
      </c>
      <c r="F15939" s="43" t="s">
        <v>28</v>
      </c>
      <c r="G15939" s="43">
        <v>72042</v>
      </c>
      <c r="Y15939" s="43" t="str">
        <f t="shared" si="498"/>
        <v>COMP</v>
      </c>
      <c r="AA15939" s="43">
        <f t="shared" ref="AA15939:AA16002" si="499">VLOOKUP(A15939,Z:Z,1,FALSE)</f>
        <v>1286555</v>
      </c>
    </row>
    <row r="15940" spans="1:27" x14ac:dyDescent="0.3">
      <c r="A15940" s="43">
        <v>2409429</v>
      </c>
      <c r="B15940" s="43" t="s">
        <v>5507</v>
      </c>
      <c r="C15940" s="43" t="s">
        <v>475</v>
      </c>
      <c r="E15940" s="43" t="s">
        <v>6263</v>
      </c>
      <c r="F15940" s="43" t="s">
        <v>28</v>
      </c>
      <c r="G15940" s="43">
        <v>85015</v>
      </c>
      <c r="Y15940" s="43" t="str">
        <f t="shared" si="498"/>
        <v/>
      </c>
      <c r="AA15940" s="43" t="e">
        <f t="shared" si="499"/>
        <v>#N/A</v>
      </c>
    </row>
    <row r="15941" spans="1:27" x14ac:dyDescent="0.3">
      <c r="A15941" s="43">
        <v>2323880</v>
      </c>
      <c r="B15941" s="43" t="s">
        <v>10283</v>
      </c>
      <c r="C15941" s="43" t="s">
        <v>10284</v>
      </c>
      <c r="E15941" s="43" t="s">
        <v>29</v>
      </c>
      <c r="F15941" s="43" t="s">
        <v>30</v>
      </c>
      <c r="G15941" s="43">
        <v>44124</v>
      </c>
      <c r="Y15941" s="43" t="str">
        <f t="shared" si="498"/>
        <v>COMP</v>
      </c>
      <c r="AA15941" s="43">
        <f t="shared" si="499"/>
        <v>2323880</v>
      </c>
    </row>
    <row r="15942" spans="1:27" x14ac:dyDescent="0.3">
      <c r="A15942" s="43">
        <v>1488533</v>
      </c>
      <c r="B15942" s="43" t="s">
        <v>10285</v>
      </c>
      <c r="C15942" s="43" t="s">
        <v>1971</v>
      </c>
      <c r="E15942" s="43" t="s">
        <v>34</v>
      </c>
      <c r="F15942" s="43" t="s">
        <v>28</v>
      </c>
      <c r="G15942" s="43">
        <v>49064</v>
      </c>
      <c r="Y15942" s="43" t="str">
        <f t="shared" si="498"/>
        <v>COMP</v>
      </c>
      <c r="AA15942" s="43">
        <f t="shared" si="499"/>
        <v>1488533</v>
      </c>
    </row>
    <row r="15943" spans="1:27" x14ac:dyDescent="0.3">
      <c r="A15943" s="43">
        <v>1402892</v>
      </c>
      <c r="B15943" s="43" t="s">
        <v>10286</v>
      </c>
      <c r="C15943" s="43" t="s">
        <v>406</v>
      </c>
      <c r="E15943" s="43" t="s">
        <v>6263</v>
      </c>
      <c r="F15943" s="43" t="s">
        <v>30</v>
      </c>
      <c r="G15943" s="43">
        <v>53061</v>
      </c>
      <c r="Y15943" s="43" t="str">
        <f t="shared" si="498"/>
        <v/>
      </c>
      <c r="AA15943" s="43" t="e">
        <f t="shared" si="499"/>
        <v>#N/A</v>
      </c>
    </row>
    <row r="15944" spans="1:27" x14ac:dyDescent="0.3">
      <c r="A15944" s="43">
        <v>1255611</v>
      </c>
      <c r="B15944" s="43" t="s">
        <v>10286</v>
      </c>
      <c r="C15944" s="43" t="s">
        <v>819</v>
      </c>
      <c r="E15944" s="43" t="s">
        <v>6263</v>
      </c>
      <c r="F15944" s="43" t="s">
        <v>28</v>
      </c>
      <c r="G15944" s="43">
        <v>53061</v>
      </c>
      <c r="Y15944" s="43" t="str">
        <f t="shared" si="498"/>
        <v>COMP</v>
      </c>
      <c r="AA15944" s="43">
        <f t="shared" si="499"/>
        <v>1255611</v>
      </c>
    </row>
    <row r="15945" spans="1:27" x14ac:dyDescent="0.3">
      <c r="A15945" s="43">
        <v>2177927</v>
      </c>
      <c r="B15945" s="43" t="s">
        <v>10286</v>
      </c>
      <c r="C15945" s="43" t="s">
        <v>425</v>
      </c>
      <c r="E15945" s="43" t="s">
        <v>6263</v>
      </c>
      <c r="F15945" s="43" t="s">
        <v>28</v>
      </c>
      <c r="G15945" s="43">
        <v>53061</v>
      </c>
      <c r="Y15945" s="43" t="str">
        <f t="shared" si="498"/>
        <v/>
      </c>
      <c r="AA15945" s="43" t="e">
        <f t="shared" si="499"/>
        <v>#N/A</v>
      </c>
    </row>
    <row r="15946" spans="1:27" x14ac:dyDescent="0.3">
      <c r="A15946" s="43">
        <v>1302170</v>
      </c>
      <c r="B15946" s="43" t="s">
        <v>10286</v>
      </c>
      <c r="C15946" s="43" t="s">
        <v>408</v>
      </c>
      <c r="E15946" s="43" t="s">
        <v>6263</v>
      </c>
      <c r="F15946" s="43" t="s">
        <v>30</v>
      </c>
      <c r="G15946" s="43">
        <v>53061</v>
      </c>
      <c r="Y15946" s="43" t="str">
        <f t="shared" si="498"/>
        <v/>
      </c>
      <c r="AA15946" s="43" t="e">
        <f t="shared" si="499"/>
        <v>#N/A</v>
      </c>
    </row>
    <row r="15947" spans="1:27" x14ac:dyDescent="0.3">
      <c r="A15947" s="43">
        <v>2339303</v>
      </c>
      <c r="B15947" s="43" t="s">
        <v>10286</v>
      </c>
      <c r="C15947" s="43" t="s">
        <v>1836</v>
      </c>
      <c r="E15947" s="43" t="s">
        <v>29</v>
      </c>
      <c r="F15947" s="43" t="s">
        <v>28</v>
      </c>
      <c r="G15947" s="43">
        <v>72085</v>
      </c>
      <c r="Y15947" s="43" t="str">
        <f t="shared" si="498"/>
        <v>COMP</v>
      </c>
      <c r="AA15947" s="43">
        <f t="shared" si="499"/>
        <v>2339303</v>
      </c>
    </row>
    <row r="15948" spans="1:27" x14ac:dyDescent="0.3">
      <c r="A15948" s="43">
        <v>217268</v>
      </c>
      <c r="B15948" s="43" t="s">
        <v>10287</v>
      </c>
      <c r="C15948" s="43" t="s">
        <v>466</v>
      </c>
      <c r="E15948" s="43" t="s">
        <v>6263</v>
      </c>
      <c r="F15948" s="43" t="s">
        <v>28</v>
      </c>
      <c r="G15948" s="43">
        <v>44079</v>
      </c>
      <c r="Y15948" s="43" t="str">
        <f t="shared" si="498"/>
        <v/>
      </c>
      <c r="AA15948" s="43" t="e">
        <f t="shared" si="499"/>
        <v>#N/A</v>
      </c>
    </row>
    <row r="15949" spans="1:27" x14ac:dyDescent="0.3">
      <c r="A15949" s="43">
        <v>2429092</v>
      </c>
      <c r="B15949" s="43" t="s">
        <v>10288</v>
      </c>
      <c r="C15949" s="43" t="s">
        <v>408</v>
      </c>
      <c r="E15949" s="43" t="s">
        <v>6263</v>
      </c>
      <c r="F15949" s="43" t="s">
        <v>30</v>
      </c>
      <c r="G15949" s="43">
        <v>85033</v>
      </c>
      <c r="Y15949" s="43" t="str">
        <f t="shared" si="498"/>
        <v/>
      </c>
      <c r="AA15949" s="43" t="e">
        <f t="shared" si="499"/>
        <v>#N/A</v>
      </c>
    </row>
    <row r="15950" spans="1:27" x14ac:dyDescent="0.3">
      <c r="A15950" s="43">
        <v>2001369</v>
      </c>
      <c r="B15950" s="43" t="s">
        <v>10289</v>
      </c>
      <c r="C15950" s="43" t="s">
        <v>681</v>
      </c>
      <c r="E15950" s="43" t="s">
        <v>6263</v>
      </c>
      <c r="F15950" s="43" t="s">
        <v>30</v>
      </c>
      <c r="G15950" s="43">
        <v>44001</v>
      </c>
      <c r="Y15950" s="43" t="str">
        <f t="shared" si="498"/>
        <v/>
      </c>
      <c r="AA15950" s="43" t="e">
        <f t="shared" si="499"/>
        <v>#N/A</v>
      </c>
    </row>
    <row r="15951" spans="1:27" x14ac:dyDescent="0.3">
      <c r="A15951" s="43">
        <v>2268295</v>
      </c>
      <c r="B15951" s="43" t="s">
        <v>10290</v>
      </c>
      <c r="C15951" s="43" t="s">
        <v>223</v>
      </c>
      <c r="E15951" s="43" t="s">
        <v>6263</v>
      </c>
      <c r="F15951" s="43" t="s">
        <v>28</v>
      </c>
      <c r="G15951" s="43">
        <v>49027</v>
      </c>
      <c r="Y15951" s="43" t="str">
        <f t="shared" si="498"/>
        <v/>
      </c>
      <c r="AA15951" s="43" t="e">
        <f t="shared" si="499"/>
        <v>#N/A</v>
      </c>
    </row>
    <row r="15952" spans="1:27" x14ac:dyDescent="0.3">
      <c r="A15952" s="43">
        <v>2417291</v>
      </c>
      <c r="B15952" s="43" t="s">
        <v>3515</v>
      </c>
      <c r="C15952" s="43" t="s">
        <v>96</v>
      </c>
      <c r="E15952" s="43" t="s">
        <v>6263</v>
      </c>
      <c r="F15952" s="43" t="s">
        <v>28</v>
      </c>
      <c r="G15952" s="43">
        <v>72078</v>
      </c>
      <c r="Y15952" s="43" t="str">
        <f t="shared" si="498"/>
        <v/>
      </c>
      <c r="AA15952" s="43" t="e">
        <f t="shared" si="499"/>
        <v>#N/A</v>
      </c>
    </row>
    <row r="15953" spans="1:27" x14ac:dyDescent="0.3">
      <c r="A15953" s="43">
        <v>1936756</v>
      </c>
      <c r="B15953" s="43" t="s">
        <v>10291</v>
      </c>
      <c r="C15953" s="43" t="s">
        <v>740</v>
      </c>
      <c r="E15953" s="43" t="s">
        <v>29</v>
      </c>
      <c r="F15953" s="43" t="s">
        <v>30</v>
      </c>
      <c r="G15953" s="43">
        <v>44027</v>
      </c>
      <c r="Y15953" s="43" t="str">
        <f t="shared" si="498"/>
        <v>COMP</v>
      </c>
      <c r="AA15953" s="43">
        <f t="shared" si="499"/>
        <v>1936756</v>
      </c>
    </row>
    <row r="15954" spans="1:27" x14ac:dyDescent="0.3">
      <c r="A15954" s="43">
        <v>2431092</v>
      </c>
      <c r="B15954" s="43" t="s">
        <v>10292</v>
      </c>
      <c r="C15954" s="43" t="s">
        <v>766</v>
      </c>
      <c r="E15954" s="43" t="s">
        <v>6263</v>
      </c>
      <c r="F15954" s="43" t="s">
        <v>28</v>
      </c>
      <c r="G15954" s="43">
        <v>44068</v>
      </c>
      <c r="Y15954" s="43" t="str">
        <f t="shared" si="498"/>
        <v/>
      </c>
      <c r="AA15954" s="43" t="e">
        <f t="shared" si="499"/>
        <v>#N/A</v>
      </c>
    </row>
    <row r="15955" spans="1:27" x14ac:dyDescent="0.3">
      <c r="A15955" s="43">
        <v>2199357</v>
      </c>
      <c r="B15955" s="43" t="s">
        <v>3516</v>
      </c>
      <c r="C15955" s="43" t="s">
        <v>244</v>
      </c>
      <c r="E15955" s="43" t="s">
        <v>6263</v>
      </c>
      <c r="F15955" s="43" t="s">
        <v>28</v>
      </c>
      <c r="G15955" s="43">
        <v>72041</v>
      </c>
      <c r="Y15955" s="43" t="str">
        <f t="shared" si="498"/>
        <v/>
      </c>
      <c r="AA15955" s="43" t="e">
        <f t="shared" si="499"/>
        <v>#N/A</v>
      </c>
    </row>
    <row r="15956" spans="1:27" x14ac:dyDescent="0.3">
      <c r="A15956" s="43">
        <v>2418691</v>
      </c>
      <c r="B15956" s="43" t="s">
        <v>3516</v>
      </c>
      <c r="C15956" s="43" t="s">
        <v>1149</v>
      </c>
      <c r="E15956" s="43" t="s">
        <v>6263</v>
      </c>
      <c r="F15956" s="43" t="s">
        <v>28</v>
      </c>
      <c r="G15956" s="43">
        <v>72019</v>
      </c>
      <c r="Y15956" s="43" t="str">
        <f t="shared" si="498"/>
        <v>COMP</v>
      </c>
      <c r="AA15956" s="43">
        <f t="shared" si="499"/>
        <v>2418691</v>
      </c>
    </row>
    <row r="15957" spans="1:27" x14ac:dyDescent="0.3">
      <c r="A15957" s="43">
        <v>2268139</v>
      </c>
      <c r="B15957" s="43" t="s">
        <v>3516</v>
      </c>
      <c r="C15957" s="43" t="s">
        <v>2316</v>
      </c>
      <c r="E15957" s="43" t="s">
        <v>6263</v>
      </c>
      <c r="F15957" s="43" t="s">
        <v>28</v>
      </c>
      <c r="G15957" s="43">
        <v>53013</v>
      </c>
      <c r="Y15957" s="43" t="str">
        <f t="shared" si="498"/>
        <v/>
      </c>
      <c r="AA15957" s="43" t="e">
        <f t="shared" si="499"/>
        <v>#N/A</v>
      </c>
    </row>
    <row r="15958" spans="1:27" x14ac:dyDescent="0.3">
      <c r="A15958" s="43">
        <v>2371330</v>
      </c>
      <c r="B15958" s="43" t="s">
        <v>3516</v>
      </c>
      <c r="C15958" s="43" t="s">
        <v>189</v>
      </c>
      <c r="E15958" s="43" t="s">
        <v>6263</v>
      </c>
      <c r="F15958" s="43" t="s">
        <v>30</v>
      </c>
      <c r="G15958" s="43">
        <v>53022</v>
      </c>
      <c r="Y15958" s="43" t="str">
        <f t="shared" si="498"/>
        <v/>
      </c>
      <c r="AA15958" s="43" t="e">
        <f t="shared" si="499"/>
        <v>#N/A</v>
      </c>
    </row>
    <row r="15959" spans="1:27" x14ac:dyDescent="0.3">
      <c r="A15959" s="43">
        <v>1754660</v>
      </c>
      <c r="B15959" s="43" t="s">
        <v>3516</v>
      </c>
      <c r="C15959" s="43" t="s">
        <v>1971</v>
      </c>
      <c r="E15959" s="43" t="s">
        <v>6263</v>
      </c>
      <c r="F15959" s="43" t="s">
        <v>28</v>
      </c>
      <c r="G15959" s="43">
        <v>53064</v>
      </c>
      <c r="Y15959" s="43" t="str">
        <f t="shared" si="498"/>
        <v>COMP</v>
      </c>
      <c r="AA15959" s="43">
        <f t="shared" si="499"/>
        <v>1754660</v>
      </c>
    </row>
    <row r="15960" spans="1:27" x14ac:dyDescent="0.3">
      <c r="A15960" s="43">
        <v>2071742</v>
      </c>
      <c r="B15960" s="43" t="s">
        <v>3516</v>
      </c>
      <c r="C15960" s="43" t="s">
        <v>379</v>
      </c>
      <c r="E15960" s="43" t="s">
        <v>6263</v>
      </c>
      <c r="F15960" s="43" t="s">
        <v>30</v>
      </c>
      <c r="G15960" s="43">
        <v>72080</v>
      </c>
      <c r="Y15960" s="43" t="str">
        <f t="shared" si="498"/>
        <v>COMP</v>
      </c>
      <c r="AA15960" s="43">
        <f t="shared" si="499"/>
        <v>2071742</v>
      </c>
    </row>
    <row r="15961" spans="1:27" x14ac:dyDescent="0.3">
      <c r="A15961" s="43">
        <v>2014642</v>
      </c>
      <c r="B15961" s="43" t="s">
        <v>3516</v>
      </c>
      <c r="C15961" s="43" t="s">
        <v>427</v>
      </c>
      <c r="E15961" s="43" t="s">
        <v>6263</v>
      </c>
      <c r="F15961" s="43" t="s">
        <v>28</v>
      </c>
      <c r="G15961" s="43">
        <v>72057</v>
      </c>
      <c r="Y15961" s="43" t="str">
        <f t="shared" si="498"/>
        <v>COMP</v>
      </c>
      <c r="AA15961" s="43">
        <f t="shared" si="499"/>
        <v>2014642</v>
      </c>
    </row>
    <row r="15962" spans="1:27" x14ac:dyDescent="0.3">
      <c r="A15962" s="43">
        <v>716044</v>
      </c>
      <c r="B15962" s="43" t="s">
        <v>10293</v>
      </c>
      <c r="C15962" s="43" t="s">
        <v>223</v>
      </c>
      <c r="E15962" s="43" t="s">
        <v>6263</v>
      </c>
      <c r="F15962" s="43" t="s">
        <v>28</v>
      </c>
      <c r="G15962" s="43">
        <v>72085</v>
      </c>
      <c r="Y15962" s="43" t="str">
        <f t="shared" si="498"/>
        <v/>
      </c>
      <c r="AA15962" s="43" t="e">
        <f t="shared" si="499"/>
        <v>#N/A</v>
      </c>
    </row>
    <row r="15963" spans="1:27" x14ac:dyDescent="0.3">
      <c r="A15963" s="43">
        <v>2402520</v>
      </c>
      <c r="B15963" s="43" t="s">
        <v>10294</v>
      </c>
      <c r="C15963" s="43" t="s">
        <v>264</v>
      </c>
      <c r="E15963" s="43" t="s">
        <v>6263</v>
      </c>
      <c r="F15963" s="43" t="s">
        <v>28</v>
      </c>
      <c r="G15963" s="43">
        <v>49009</v>
      </c>
      <c r="Y15963" s="43" t="str">
        <f t="shared" si="498"/>
        <v/>
      </c>
      <c r="AA15963" s="43" t="e">
        <f t="shared" si="499"/>
        <v>#N/A</v>
      </c>
    </row>
    <row r="15964" spans="1:27" x14ac:dyDescent="0.3">
      <c r="A15964" s="43">
        <v>1825228</v>
      </c>
      <c r="B15964" s="43" t="s">
        <v>10295</v>
      </c>
      <c r="C15964" s="43" t="s">
        <v>1379</v>
      </c>
      <c r="E15964" s="43" t="s">
        <v>35</v>
      </c>
      <c r="F15964" s="43" t="s">
        <v>30</v>
      </c>
      <c r="G15964" s="43">
        <v>44001</v>
      </c>
      <c r="Y15964" s="43" t="str">
        <f t="shared" si="498"/>
        <v>COMP</v>
      </c>
      <c r="AA15964" s="43">
        <f t="shared" si="499"/>
        <v>1825228</v>
      </c>
    </row>
    <row r="15965" spans="1:27" x14ac:dyDescent="0.3">
      <c r="A15965" s="43">
        <v>2370760</v>
      </c>
      <c r="B15965" s="43" t="s">
        <v>10296</v>
      </c>
      <c r="C15965" s="43" t="s">
        <v>202</v>
      </c>
      <c r="E15965" s="43" t="s">
        <v>6263</v>
      </c>
      <c r="F15965" s="43" t="s">
        <v>28</v>
      </c>
      <c r="G15965" s="43">
        <v>72051</v>
      </c>
      <c r="Y15965" s="43" t="str">
        <f t="shared" si="498"/>
        <v>COMP</v>
      </c>
      <c r="AA15965" s="43">
        <f t="shared" si="499"/>
        <v>2370760</v>
      </c>
    </row>
    <row r="15966" spans="1:27" x14ac:dyDescent="0.3">
      <c r="A15966" s="43">
        <v>1856968</v>
      </c>
      <c r="B15966" s="43" t="s">
        <v>3517</v>
      </c>
      <c r="C15966" s="43" t="s">
        <v>546</v>
      </c>
      <c r="E15966" s="43" t="s">
        <v>6263</v>
      </c>
      <c r="F15966" s="43" t="s">
        <v>30</v>
      </c>
      <c r="G15966" s="43">
        <v>49001</v>
      </c>
      <c r="Y15966" s="43" t="str">
        <f t="shared" si="498"/>
        <v/>
      </c>
      <c r="AA15966" s="43" t="e">
        <f t="shared" si="499"/>
        <v>#N/A</v>
      </c>
    </row>
    <row r="15967" spans="1:27" x14ac:dyDescent="0.3">
      <c r="A15967" s="43">
        <v>1708167</v>
      </c>
      <c r="B15967" s="43" t="s">
        <v>3518</v>
      </c>
      <c r="C15967" s="43" t="s">
        <v>440</v>
      </c>
      <c r="E15967" s="43" t="s">
        <v>6263</v>
      </c>
      <c r="F15967" s="43" t="s">
        <v>28</v>
      </c>
      <c r="G15967" s="43">
        <v>49037</v>
      </c>
      <c r="Y15967" s="43" t="str">
        <f t="shared" si="498"/>
        <v>COMP</v>
      </c>
      <c r="AA15967" s="43">
        <f t="shared" si="499"/>
        <v>1708167</v>
      </c>
    </row>
    <row r="15968" spans="1:27" x14ac:dyDescent="0.3">
      <c r="A15968" s="43">
        <v>1258412</v>
      </c>
      <c r="B15968" s="43" t="s">
        <v>3518</v>
      </c>
      <c r="C15968" s="43" t="s">
        <v>2385</v>
      </c>
      <c r="E15968" s="43" t="s">
        <v>31</v>
      </c>
      <c r="F15968" s="43" t="s">
        <v>30</v>
      </c>
      <c r="G15968" s="43">
        <v>53013</v>
      </c>
      <c r="Y15968" s="43" t="str">
        <f t="shared" si="498"/>
        <v>COMP</v>
      </c>
      <c r="AA15968" s="43">
        <f t="shared" si="499"/>
        <v>1258412</v>
      </c>
    </row>
    <row r="15969" spans="1:27" x14ac:dyDescent="0.3">
      <c r="A15969" s="43">
        <v>2415150</v>
      </c>
      <c r="B15969" s="43" t="s">
        <v>3518</v>
      </c>
      <c r="C15969" s="43" t="s">
        <v>492</v>
      </c>
      <c r="E15969" s="43" t="s">
        <v>6263</v>
      </c>
      <c r="F15969" s="43" t="s">
        <v>30</v>
      </c>
      <c r="G15969" s="43">
        <v>49054</v>
      </c>
      <c r="Y15969" s="43" t="str">
        <f t="shared" si="498"/>
        <v/>
      </c>
      <c r="AA15969" s="43" t="e">
        <f t="shared" si="499"/>
        <v>#N/A</v>
      </c>
    </row>
    <row r="15970" spans="1:27" x14ac:dyDescent="0.3">
      <c r="A15970" s="43">
        <v>2242868</v>
      </c>
      <c r="B15970" s="43" t="s">
        <v>10297</v>
      </c>
      <c r="C15970" s="43" t="s">
        <v>319</v>
      </c>
      <c r="E15970" s="43" t="s">
        <v>6263</v>
      </c>
      <c r="F15970" s="43" t="s">
        <v>30</v>
      </c>
      <c r="G15970" s="43">
        <v>49074</v>
      </c>
      <c r="Y15970" s="43" t="str">
        <f t="shared" si="498"/>
        <v/>
      </c>
      <c r="AA15970" s="43" t="e">
        <f t="shared" si="499"/>
        <v>#N/A</v>
      </c>
    </row>
    <row r="15971" spans="1:27" x14ac:dyDescent="0.3">
      <c r="A15971" s="43">
        <v>2298540</v>
      </c>
      <c r="B15971" s="43" t="s">
        <v>10297</v>
      </c>
      <c r="C15971" s="43" t="s">
        <v>1666</v>
      </c>
      <c r="E15971" s="43" t="s">
        <v>6263</v>
      </c>
      <c r="F15971" s="43" t="s">
        <v>30</v>
      </c>
      <c r="G15971" s="43">
        <v>53023</v>
      </c>
      <c r="Y15971" s="43" t="str">
        <f t="shared" si="498"/>
        <v/>
      </c>
      <c r="AA15971" s="43" t="e">
        <f t="shared" si="499"/>
        <v>#N/A</v>
      </c>
    </row>
    <row r="15972" spans="1:27" x14ac:dyDescent="0.3">
      <c r="A15972" s="43">
        <v>2416252</v>
      </c>
      <c r="B15972" s="43" t="s">
        <v>10298</v>
      </c>
      <c r="C15972" s="43" t="s">
        <v>708</v>
      </c>
      <c r="E15972" s="43" t="s">
        <v>35</v>
      </c>
      <c r="F15972" s="43" t="s">
        <v>30</v>
      </c>
      <c r="G15972" s="43">
        <v>72021</v>
      </c>
      <c r="Y15972" s="43" t="str">
        <f t="shared" si="498"/>
        <v>COMP</v>
      </c>
      <c r="AA15972" s="43">
        <f t="shared" si="499"/>
        <v>2416252</v>
      </c>
    </row>
    <row r="15973" spans="1:27" x14ac:dyDescent="0.3">
      <c r="A15973" s="43">
        <v>1549878</v>
      </c>
      <c r="B15973" s="43" t="s">
        <v>10298</v>
      </c>
      <c r="C15973" s="43" t="s">
        <v>1306</v>
      </c>
      <c r="E15973" s="43" t="s">
        <v>35</v>
      </c>
      <c r="F15973" s="43" t="s">
        <v>30</v>
      </c>
      <c r="G15973" s="43">
        <v>72021</v>
      </c>
      <c r="Y15973" s="43" t="str">
        <f t="shared" si="498"/>
        <v>COMP</v>
      </c>
      <c r="AA15973" s="43">
        <f t="shared" si="499"/>
        <v>1549878</v>
      </c>
    </row>
    <row r="15974" spans="1:27" x14ac:dyDescent="0.3">
      <c r="A15974" s="43">
        <v>2428083</v>
      </c>
      <c r="B15974" s="43" t="s">
        <v>10299</v>
      </c>
      <c r="C15974" s="43" t="s">
        <v>2859</v>
      </c>
      <c r="E15974" s="43" t="s">
        <v>35</v>
      </c>
      <c r="F15974" s="43" t="s">
        <v>30</v>
      </c>
      <c r="G15974" s="43">
        <v>49037</v>
      </c>
      <c r="Y15974" s="43" t="str">
        <f t="shared" si="498"/>
        <v>COMP</v>
      </c>
      <c r="AA15974" s="43">
        <f t="shared" si="499"/>
        <v>2428083</v>
      </c>
    </row>
    <row r="15975" spans="1:27" x14ac:dyDescent="0.3">
      <c r="A15975" s="43">
        <v>2306588</v>
      </c>
      <c r="B15975" s="43" t="s">
        <v>10300</v>
      </c>
      <c r="C15975" s="43" t="s">
        <v>1459</v>
      </c>
      <c r="E15975" s="43" t="s">
        <v>6263</v>
      </c>
      <c r="F15975" s="43" t="s">
        <v>30</v>
      </c>
      <c r="G15975" s="43">
        <v>53013</v>
      </c>
      <c r="Y15975" s="43" t="str">
        <f t="shared" si="498"/>
        <v/>
      </c>
      <c r="AA15975" s="43" t="e">
        <f t="shared" si="499"/>
        <v>#N/A</v>
      </c>
    </row>
    <row r="15976" spans="1:27" x14ac:dyDescent="0.3">
      <c r="A15976" s="43">
        <v>1983269</v>
      </c>
      <c r="B15976" s="43" t="s">
        <v>10301</v>
      </c>
      <c r="C15976" s="43" t="s">
        <v>375</v>
      </c>
      <c r="E15976" s="43" t="s">
        <v>6263</v>
      </c>
      <c r="F15976" s="43" t="s">
        <v>28</v>
      </c>
      <c r="G15976" s="43">
        <v>44098</v>
      </c>
      <c r="Y15976" s="43" t="str">
        <f t="shared" si="498"/>
        <v/>
      </c>
      <c r="AA15976" s="43" t="e">
        <f t="shared" si="499"/>
        <v>#N/A</v>
      </c>
    </row>
    <row r="15977" spans="1:27" x14ac:dyDescent="0.3">
      <c r="A15977" s="43">
        <v>1869566</v>
      </c>
      <c r="B15977" s="43" t="s">
        <v>10301</v>
      </c>
      <c r="C15977" s="43" t="s">
        <v>4194</v>
      </c>
      <c r="E15977" s="43" t="s">
        <v>6263</v>
      </c>
      <c r="F15977" s="43" t="s">
        <v>28</v>
      </c>
      <c r="G15977" s="43">
        <v>85015</v>
      </c>
      <c r="Y15977" s="43" t="str">
        <f t="shared" si="498"/>
        <v/>
      </c>
      <c r="AA15977" s="43" t="e">
        <f t="shared" si="499"/>
        <v>#N/A</v>
      </c>
    </row>
    <row r="15978" spans="1:27" x14ac:dyDescent="0.3">
      <c r="A15978" s="43">
        <v>359132</v>
      </c>
      <c r="B15978" s="43" t="s">
        <v>10301</v>
      </c>
      <c r="C15978" s="43" t="s">
        <v>984</v>
      </c>
      <c r="E15978" s="43" t="s">
        <v>6263</v>
      </c>
      <c r="F15978" s="43" t="s">
        <v>28</v>
      </c>
      <c r="G15978" s="43">
        <v>49045</v>
      </c>
      <c r="Y15978" s="43" t="str">
        <f t="shared" si="498"/>
        <v/>
      </c>
      <c r="AA15978" s="43" t="e">
        <f t="shared" si="499"/>
        <v>#N/A</v>
      </c>
    </row>
    <row r="15979" spans="1:27" x14ac:dyDescent="0.3">
      <c r="A15979" s="43">
        <v>1008889</v>
      </c>
      <c r="B15979" s="43" t="s">
        <v>10302</v>
      </c>
      <c r="C15979" s="43" t="s">
        <v>264</v>
      </c>
      <c r="E15979" s="43" t="s">
        <v>6263</v>
      </c>
      <c r="F15979" s="43" t="s">
        <v>28</v>
      </c>
      <c r="G15979" s="43">
        <v>44013</v>
      </c>
      <c r="Y15979" s="43" t="str">
        <f t="shared" si="498"/>
        <v/>
      </c>
      <c r="AA15979" s="43" t="e">
        <f t="shared" si="499"/>
        <v>#N/A</v>
      </c>
    </row>
    <row r="15980" spans="1:27" x14ac:dyDescent="0.3">
      <c r="A15980" s="43">
        <v>1414269</v>
      </c>
      <c r="B15980" s="43" t="s">
        <v>10302</v>
      </c>
      <c r="C15980" s="43" t="s">
        <v>33</v>
      </c>
      <c r="E15980" s="43" t="s">
        <v>6263</v>
      </c>
      <c r="F15980" s="43" t="s">
        <v>30</v>
      </c>
      <c r="G15980" s="43">
        <v>44013</v>
      </c>
      <c r="Y15980" s="43" t="str">
        <f t="shared" si="498"/>
        <v/>
      </c>
      <c r="AA15980" s="43" t="e">
        <f t="shared" si="499"/>
        <v>#N/A</v>
      </c>
    </row>
    <row r="15981" spans="1:27" x14ac:dyDescent="0.3">
      <c r="A15981" s="43">
        <v>2368358</v>
      </c>
      <c r="B15981" s="43" t="s">
        <v>10303</v>
      </c>
      <c r="C15981" s="43" t="s">
        <v>5612</v>
      </c>
      <c r="E15981" s="43" t="s">
        <v>6263</v>
      </c>
      <c r="F15981" s="43" t="s">
        <v>30</v>
      </c>
      <c r="G15981" s="43">
        <v>44013</v>
      </c>
      <c r="Y15981" s="43" t="str">
        <f t="shared" si="498"/>
        <v/>
      </c>
      <c r="AA15981" s="43" t="e">
        <f t="shared" si="499"/>
        <v>#N/A</v>
      </c>
    </row>
    <row r="15982" spans="1:27" x14ac:dyDescent="0.3">
      <c r="A15982" s="43">
        <v>1651406</v>
      </c>
      <c r="B15982" s="43" t="s">
        <v>10304</v>
      </c>
      <c r="C15982" s="43" t="s">
        <v>230</v>
      </c>
      <c r="E15982" s="43" t="s">
        <v>6263</v>
      </c>
      <c r="F15982" s="43" t="s">
        <v>28</v>
      </c>
      <c r="G15982" s="43">
        <v>53023</v>
      </c>
      <c r="Y15982" s="43" t="str">
        <f t="shared" si="498"/>
        <v/>
      </c>
      <c r="AA15982" s="43" t="e">
        <f t="shared" si="499"/>
        <v>#N/A</v>
      </c>
    </row>
    <row r="15983" spans="1:27" x14ac:dyDescent="0.3">
      <c r="A15983" s="43">
        <v>1651410</v>
      </c>
      <c r="B15983" s="43" t="s">
        <v>10304</v>
      </c>
      <c r="C15983" s="43" t="s">
        <v>492</v>
      </c>
      <c r="E15983" s="43" t="s">
        <v>6263</v>
      </c>
      <c r="F15983" s="43" t="s">
        <v>30</v>
      </c>
      <c r="G15983" s="43">
        <v>53023</v>
      </c>
      <c r="Y15983" s="43" t="str">
        <f t="shared" si="498"/>
        <v/>
      </c>
      <c r="AA15983" s="43" t="e">
        <f t="shared" si="499"/>
        <v>#N/A</v>
      </c>
    </row>
    <row r="15984" spans="1:27" x14ac:dyDescent="0.3">
      <c r="A15984" s="43">
        <v>2435678</v>
      </c>
      <c r="B15984" s="43" t="s">
        <v>10305</v>
      </c>
      <c r="C15984" s="43" t="s">
        <v>10306</v>
      </c>
      <c r="E15984" s="43" t="s">
        <v>29</v>
      </c>
      <c r="F15984" s="43" t="s">
        <v>28</v>
      </c>
      <c r="G15984" s="43">
        <v>72029</v>
      </c>
      <c r="Y15984" s="43" t="str">
        <f t="shared" si="498"/>
        <v>COMP</v>
      </c>
      <c r="AA15984" s="43">
        <f t="shared" si="499"/>
        <v>2435678</v>
      </c>
    </row>
    <row r="15985" spans="1:27" x14ac:dyDescent="0.3">
      <c r="A15985" s="43">
        <v>741626</v>
      </c>
      <c r="B15985" s="43" t="s">
        <v>10307</v>
      </c>
      <c r="C15985" s="43" t="s">
        <v>390</v>
      </c>
      <c r="E15985" s="43" t="s">
        <v>6263</v>
      </c>
      <c r="F15985" s="43" t="s">
        <v>30</v>
      </c>
      <c r="G15985" s="43">
        <v>44055</v>
      </c>
      <c r="Y15985" s="43" t="str">
        <f t="shared" si="498"/>
        <v/>
      </c>
      <c r="AA15985" s="43" t="e">
        <f t="shared" si="499"/>
        <v>#N/A</v>
      </c>
    </row>
    <row r="15986" spans="1:27" x14ac:dyDescent="0.3">
      <c r="A15986" s="43">
        <v>621652</v>
      </c>
      <c r="B15986" s="43" t="s">
        <v>10308</v>
      </c>
      <c r="C15986" s="43" t="s">
        <v>514</v>
      </c>
      <c r="E15986" s="43" t="s">
        <v>6263</v>
      </c>
      <c r="F15986" s="43" t="s">
        <v>28</v>
      </c>
      <c r="G15986" s="43">
        <v>44038</v>
      </c>
      <c r="Y15986" s="43" t="str">
        <f t="shared" si="498"/>
        <v/>
      </c>
      <c r="AA15986" s="43" t="e">
        <f t="shared" si="499"/>
        <v>#N/A</v>
      </c>
    </row>
    <row r="15987" spans="1:27" x14ac:dyDescent="0.3">
      <c r="A15987" s="43">
        <v>2079261</v>
      </c>
      <c r="B15987" s="43" t="s">
        <v>10308</v>
      </c>
      <c r="C15987" s="43" t="s">
        <v>390</v>
      </c>
      <c r="E15987" s="43" t="s">
        <v>6263</v>
      </c>
      <c r="F15987" s="43" t="s">
        <v>30</v>
      </c>
      <c r="G15987" s="43">
        <v>44013</v>
      </c>
      <c r="Y15987" s="43" t="str">
        <f t="shared" si="498"/>
        <v/>
      </c>
      <c r="AA15987" s="43" t="e">
        <f t="shared" si="499"/>
        <v>#N/A</v>
      </c>
    </row>
    <row r="15988" spans="1:27" x14ac:dyDescent="0.3">
      <c r="A15988" s="43">
        <v>2347839</v>
      </c>
      <c r="B15988" s="43" t="s">
        <v>3523</v>
      </c>
      <c r="C15988" s="43" t="s">
        <v>10309</v>
      </c>
      <c r="E15988" s="43" t="s">
        <v>29</v>
      </c>
      <c r="F15988" s="43" t="s">
        <v>28</v>
      </c>
      <c r="G15988" s="43">
        <v>44090</v>
      </c>
      <c r="Y15988" s="43" t="str">
        <f t="shared" si="498"/>
        <v>COMP</v>
      </c>
      <c r="AA15988" s="43">
        <f t="shared" si="499"/>
        <v>2347839</v>
      </c>
    </row>
    <row r="15989" spans="1:27" x14ac:dyDescent="0.3">
      <c r="A15989" s="43">
        <v>1967581</v>
      </c>
      <c r="B15989" s="43" t="s">
        <v>10310</v>
      </c>
      <c r="C15989" s="43" t="s">
        <v>3123</v>
      </c>
      <c r="E15989" s="43" t="s">
        <v>6263</v>
      </c>
      <c r="F15989" s="43" t="s">
        <v>30</v>
      </c>
      <c r="G15989" s="43">
        <v>44015</v>
      </c>
      <c r="Y15989" s="43" t="str">
        <f t="shared" si="498"/>
        <v/>
      </c>
      <c r="AA15989" s="43" t="e">
        <f t="shared" si="499"/>
        <v>#N/A</v>
      </c>
    </row>
    <row r="15990" spans="1:27" x14ac:dyDescent="0.3">
      <c r="A15990" s="43">
        <v>1381400</v>
      </c>
      <c r="B15990" s="43" t="s">
        <v>10311</v>
      </c>
      <c r="C15990" s="43" t="s">
        <v>421</v>
      </c>
      <c r="E15990" s="43" t="s">
        <v>6263</v>
      </c>
      <c r="F15990" s="43" t="s">
        <v>30</v>
      </c>
      <c r="G15990" s="43">
        <v>44072</v>
      </c>
      <c r="Y15990" s="43" t="str">
        <f t="shared" si="498"/>
        <v/>
      </c>
      <c r="AA15990" s="43" t="e">
        <f t="shared" si="499"/>
        <v>#N/A</v>
      </c>
    </row>
    <row r="15991" spans="1:27" x14ac:dyDescent="0.3">
      <c r="A15991" s="43">
        <v>1084137</v>
      </c>
      <c r="B15991" s="43" t="s">
        <v>10311</v>
      </c>
      <c r="C15991" s="43" t="s">
        <v>274</v>
      </c>
      <c r="E15991" s="43" t="s">
        <v>6263</v>
      </c>
      <c r="F15991" s="43" t="s">
        <v>28</v>
      </c>
      <c r="G15991" s="43">
        <v>44099</v>
      </c>
      <c r="Y15991" s="43" t="str">
        <f t="shared" si="498"/>
        <v>COMP</v>
      </c>
      <c r="AA15991" s="43">
        <f t="shared" si="499"/>
        <v>1084137</v>
      </c>
    </row>
    <row r="15992" spans="1:27" x14ac:dyDescent="0.3">
      <c r="A15992" s="43">
        <v>687781</v>
      </c>
      <c r="B15992" s="43" t="s">
        <v>10312</v>
      </c>
      <c r="C15992" s="43" t="s">
        <v>268</v>
      </c>
      <c r="E15992" s="43" t="s">
        <v>6263</v>
      </c>
      <c r="F15992" s="43" t="s">
        <v>30</v>
      </c>
      <c r="G15992" s="43">
        <v>44090</v>
      </c>
      <c r="Y15992" s="43" t="str">
        <f t="shared" si="498"/>
        <v/>
      </c>
      <c r="AA15992" s="43" t="e">
        <f t="shared" si="499"/>
        <v>#N/A</v>
      </c>
    </row>
    <row r="15993" spans="1:27" x14ac:dyDescent="0.3">
      <c r="A15993" s="43">
        <v>1383226</v>
      </c>
      <c r="B15993" s="43" t="s">
        <v>10313</v>
      </c>
      <c r="C15993" s="43" t="s">
        <v>333</v>
      </c>
      <c r="E15993" s="43" t="s">
        <v>6263</v>
      </c>
      <c r="F15993" s="43" t="s">
        <v>30</v>
      </c>
      <c r="G15993" s="43">
        <v>53061</v>
      </c>
      <c r="Y15993" s="43" t="str">
        <f t="shared" si="498"/>
        <v/>
      </c>
      <c r="AA15993" s="43" t="e">
        <f t="shared" si="499"/>
        <v>#N/A</v>
      </c>
    </row>
    <row r="15994" spans="1:27" x14ac:dyDescent="0.3">
      <c r="A15994" s="43">
        <v>2277071</v>
      </c>
      <c r="B15994" s="43" t="s">
        <v>3527</v>
      </c>
      <c r="C15994" s="43" t="s">
        <v>557</v>
      </c>
      <c r="E15994" s="43" t="s">
        <v>6263</v>
      </c>
      <c r="F15994" s="43" t="s">
        <v>30</v>
      </c>
      <c r="G15994" s="43">
        <v>53004</v>
      </c>
      <c r="Y15994" s="43" t="str">
        <f t="shared" si="498"/>
        <v/>
      </c>
      <c r="AA15994" s="43" t="e">
        <f t="shared" si="499"/>
        <v>#N/A</v>
      </c>
    </row>
    <row r="15995" spans="1:27" x14ac:dyDescent="0.3">
      <c r="A15995" s="43">
        <v>2144659</v>
      </c>
      <c r="B15995" s="43" t="s">
        <v>10314</v>
      </c>
      <c r="C15995" s="43" t="s">
        <v>1736</v>
      </c>
      <c r="E15995" s="43" t="s">
        <v>6263</v>
      </c>
      <c r="F15995" s="43" t="s">
        <v>28</v>
      </c>
      <c r="G15995" s="43">
        <v>44045</v>
      </c>
      <c r="Y15995" s="43" t="str">
        <f t="shared" si="498"/>
        <v>COMP</v>
      </c>
      <c r="AA15995" s="43">
        <f t="shared" si="499"/>
        <v>2144659</v>
      </c>
    </row>
    <row r="15996" spans="1:27" x14ac:dyDescent="0.3">
      <c r="A15996" s="43">
        <v>2386602</v>
      </c>
      <c r="B15996" s="43" t="s">
        <v>10314</v>
      </c>
      <c r="C15996" s="43" t="s">
        <v>4672</v>
      </c>
      <c r="E15996" s="43" t="s">
        <v>6263</v>
      </c>
      <c r="F15996" s="43" t="s">
        <v>28</v>
      </c>
      <c r="G15996" s="43">
        <v>53004</v>
      </c>
      <c r="Y15996" s="43" t="str">
        <f t="shared" si="498"/>
        <v/>
      </c>
      <c r="AA15996" s="43" t="e">
        <f t="shared" si="499"/>
        <v>#N/A</v>
      </c>
    </row>
    <row r="15997" spans="1:27" x14ac:dyDescent="0.3">
      <c r="A15997" s="43">
        <v>2123305</v>
      </c>
      <c r="B15997" s="43" t="s">
        <v>3531</v>
      </c>
      <c r="C15997" s="43" t="s">
        <v>287</v>
      </c>
      <c r="E15997" s="43" t="s">
        <v>6263</v>
      </c>
      <c r="F15997" s="43" t="s">
        <v>28</v>
      </c>
      <c r="G15997" s="43">
        <v>49039</v>
      </c>
      <c r="Y15997" s="43" t="str">
        <f t="shared" si="498"/>
        <v/>
      </c>
      <c r="AA15997" s="43" t="e">
        <f t="shared" si="499"/>
        <v>#N/A</v>
      </c>
    </row>
    <row r="15998" spans="1:27" x14ac:dyDescent="0.3">
      <c r="A15998" s="43">
        <v>1644795</v>
      </c>
      <c r="B15998" s="43" t="s">
        <v>10315</v>
      </c>
      <c r="C15998" s="43" t="s">
        <v>221</v>
      </c>
      <c r="E15998" s="43" t="s">
        <v>6263</v>
      </c>
      <c r="F15998" s="43" t="s">
        <v>28</v>
      </c>
      <c r="G15998" s="43">
        <v>44072</v>
      </c>
      <c r="Y15998" s="43" t="str">
        <f t="shared" si="498"/>
        <v/>
      </c>
      <c r="AA15998" s="43" t="e">
        <f t="shared" si="499"/>
        <v>#N/A</v>
      </c>
    </row>
    <row r="15999" spans="1:27" x14ac:dyDescent="0.3">
      <c r="A15999" s="43">
        <v>1960770</v>
      </c>
      <c r="B15999" s="43" t="s">
        <v>10316</v>
      </c>
      <c r="C15999" s="43" t="s">
        <v>413</v>
      </c>
      <c r="E15999" s="43" t="s">
        <v>6263</v>
      </c>
      <c r="F15999" s="43" t="s">
        <v>30</v>
      </c>
      <c r="G15999" s="43">
        <v>85017</v>
      </c>
      <c r="Y15999" s="43" t="str">
        <f t="shared" si="498"/>
        <v/>
      </c>
      <c r="AA15999" s="43" t="e">
        <f t="shared" si="499"/>
        <v>#N/A</v>
      </c>
    </row>
    <row r="16000" spans="1:27" x14ac:dyDescent="0.3">
      <c r="A16000" s="43">
        <v>302952</v>
      </c>
      <c r="B16000" s="43" t="s">
        <v>10317</v>
      </c>
      <c r="C16000" s="43" t="s">
        <v>746</v>
      </c>
      <c r="E16000" s="43" t="s">
        <v>6263</v>
      </c>
      <c r="F16000" s="43" t="s">
        <v>28</v>
      </c>
      <c r="G16000" s="43">
        <v>44039</v>
      </c>
      <c r="Y16000" s="43" t="str">
        <f t="shared" si="498"/>
        <v>COMP</v>
      </c>
      <c r="AA16000" s="43">
        <f t="shared" si="499"/>
        <v>302952</v>
      </c>
    </row>
    <row r="16001" spans="1:27" x14ac:dyDescent="0.3">
      <c r="A16001" s="43">
        <v>1424356</v>
      </c>
      <c r="B16001" s="43" t="s">
        <v>10318</v>
      </c>
      <c r="C16001" s="43" t="s">
        <v>234</v>
      </c>
      <c r="E16001" s="43" t="s">
        <v>6263</v>
      </c>
      <c r="F16001" s="43" t="s">
        <v>28</v>
      </c>
      <c r="G16001" s="43">
        <v>53061</v>
      </c>
      <c r="Y16001" s="43" t="str">
        <f t="shared" si="498"/>
        <v/>
      </c>
      <c r="AA16001" s="43" t="e">
        <f t="shared" si="499"/>
        <v>#N/A</v>
      </c>
    </row>
    <row r="16002" spans="1:27" x14ac:dyDescent="0.3">
      <c r="A16002" s="43">
        <v>2184203</v>
      </c>
      <c r="B16002" s="43" t="s">
        <v>10318</v>
      </c>
      <c r="C16002" s="43" t="s">
        <v>1149</v>
      </c>
      <c r="E16002" s="43" t="s">
        <v>6263</v>
      </c>
      <c r="F16002" s="43" t="s">
        <v>28</v>
      </c>
      <c r="G16002" s="43">
        <v>44090</v>
      </c>
      <c r="Y16002" s="43" t="str">
        <f t="shared" ref="Y16002:Y16065" si="500">IF(ISERROR(AA16002)=FALSE,"COMP","")</f>
        <v/>
      </c>
      <c r="AA16002" s="43" t="e">
        <f t="shared" si="499"/>
        <v>#N/A</v>
      </c>
    </row>
    <row r="16003" spans="1:27" x14ac:dyDescent="0.3">
      <c r="A16003" s="43">
        <v>1559007</v>
      </c>
      <c r="B16003" s="43" t="s">
        <v>10318</v>
      </c>
      <c r="C16003" s="43" t="s">
        <v>438</v>
      </c>
      <c r="E16003" s="43" t="s">
        <v>6263</v>
      </c>
      <c r="F16003" s="43" t="s">
        <v>30</v>
      </c>
      <c r="G16003" s="43">
        <v>53061</v>
      </c>
      <c r="Y16003" s="43" t="str">
        <f t="shared" si="500"/>
        <v/>
      </c>
      <c r="AA16003" s="43" t="e">
        <f t="shared" ref="AA16003:AA16066" si="501">VLOOKUP(A16003,Z:Z,1,FALSE)</f>
        <v>#N/A</v>
      </c>
    </row>
    <row r="16004" spans="1:27" x14ac:dyDescent="0.3">
      <c r="A16004" s="43">
        <v>216634</v>
      </c>
      <c r="B16004" s="43" t="s">
        <v>10318</v>
      </c>
      <c r="C16004" s="43" t="s">
        <v>10319</v>
      </c>
      <c r="E16004" s="43" t="s">
        <v>6263</v>
      </c>
      <c r="F16004" s="43" t="s">
        <v>28</v>
      </c>
      <c r="G16004" s="43">
        <v>44079</v>
      </c>
      <c r="Y16004" s="43" t="str">
        <f t="shared" si="500"/>
        <v/>
      </c>
      <c r="AA16004" s="43" t="e">
        <f t="shared" si="501"/>
        <v>#N/A</v>
      </c>
    </row>
    <row r="16005" spans="1:27" x14ac:dyDescent="0.3">
      <c r="A16005" s="43">
        <v>2296487</v>
      </c>
      <c r="B16005" s="43" t="s">
        <v>3535</v>
      </c>
      <c r="C16005" s="43" t="s">
        <v>4219</v>
      </c>
      <c r="E16005" s="43" t="s">
        <v>6263</v>
      </c>
      <c r="F16005" s="43" t="s">
        <v>28</v>
      </c>
      <c r="G16005" s="43">
        <v>53013</v>
      </c>
      <c r="Y16005" s="43" t="str">
        <f t="shared" si="500"/>
        <v/>
      </c>
      <c r="AA16005" s="43" t="e">
        <f t="shared" si="501"/>
        <v>#N/A</v>
      </c>
    </row>
    <row r="16006" spans="1:27" x14ac:dyDescent="0.3">
      <c r="A16006" s="43">
        <v>1572604</v>
      </c>
      <c r="B16006" s="43" t="s">
        <v>10320</v>
      </c>
      <c r="C16006" s="43" t="s">
        <v>881</v>
      </c>
      <c r="E16006" s="43" t="s">
        <v>34</v>
      </c>
      <c r="F16006" s="43" t="s">
        <v>30</v>
      </c>
      <c r="G16006" s="43">
        <v>49001</v>
      </c>
      <c r="Y16006" s="43" t="str">
        <f t="shared" si="500"/>
        <v>COMP</v>
      </c>
      <c r="AA16006" s="43">
        <f t="shared" si="501"/>
        <v>1572604</v>
      </c>
    </row>
    <row r="16007" spans="1:27" x14ac:dyDescent="0.3">
      <c r="A16007" s="43">
        <v>1973671</v>
      </c>
      <c r="B16007" s="43" t="s">
        <v>10321</v>
      </c>
      <c r="C16007" s="43" t="s">
        <v>10322</v>
      </c>
      <c r="E16007" s="43" t="s">
        <v>6263</v>
      </c>
      <c r="F16007" s="43" t="s">
        <v>30</v>
      </c>
      <c r="G16007" s="43">
        <v>49001</v>
      </c>
      <c r="Y16007" s="43" t="str">
        <f t="shared" si="500"/>
        <v/>
      </c>
      <c r="AA16007" s="43" t="e">
        <f t="shared" si="501"/>
        <v>#N/A</v>
      </c>
    </row>
    <row r="16008" spans="1:27" x14ac:dyDescent="0.3">
      <c r="A16008" s="43">
        <v>1712134</v>
      </c>
      <c r="B16008" s="43" t="s">
        <v>1169</v>
      </c>
      <c r="C16008" s="43" t="s">
        <v>421</v>
      </c>
      <c r="E16008" s="43" t="s">
        <v>6263</v>
      </c>
      <c r="F16008" s="43" t="s">
        <v>30</v>
      </c>
      <c r="G16008" s="43">
        <v>49001</v>
      </c>
      <c r="Y16008" s="43" t="str">
        <f t="shared" si="500"/>
        <v/>
      </c>
      <c r="AA16008" s="43" t="e">
        <f t="shared" si="501"/>
        <v>#N/A</v>
      </c>
    </row>
    <row r="16009" spans="1:27" x14ac:dyDescent="0.3">
      <c r="A16009" s="43">
        <v>1302171</v>
      </c>
      <c r="B16009" s="43" t="s">
        <v>1169</v>
      </c>
      <c r="C16009" s="43" t="s">
        <v>803</v>
      </c>
      <c r="E16009" s="43" t="s">
        <v>6263</v>
      </c>
      <c r="F16009" s="43" t="s">
        <v>30</v>
      </c>
      <c r="G16009" s="43">
        <v>53061</v>
      </c>
      <c r="Y16009" s="43" t="str">
        <f t="shared" si="500"/>
        <v/>
      </c>
      <c r="AA16009" s="43" t="e">
        <f t="shared" si="501"/>
        <v>#N/A</v>
      </c>
    </row>
    <row r="16010" spans="1:27" x14ac:dyDescent="0.3">
      <c r="A16010" s="43">
        <v>1945003</v>
      </c>
      <c r="B16010" s="43" t="s">
        <v>1169</v>
      </c>
      <c r="C16010" s="43" t="s">
        <v>290</v>
      </c>
      <c r="E16010" s="43" t="s">
        <v>6263</v>
      </c>
      <c r="F16010" s="43" t="s">
        <v>28</v>
      </c>
      <c r="G16010" s="43">
        <v>53061</v>
      </c>
      <c r="Y16010" s="43" t="str">
        <f t="shared" si="500"/>
        <v/>
      </c>
      <c r="AA16010" s="43" t="e">
        <f t="shared" si="501"/>
        <v>#N/A</v>
      </c>
    </row>
    <row r="16011" spans="1:27" x14ac:dyDescent="0.3">
      <c r="A16011" s="43">
        <v>2344496</v>
      </c>
      <c r="B16011" s="43" t="s">
        <v>1169</v>
      </c>
      <c r="C16011" s="43" t="s">
        <v>7566</v>
      </c>
      <c r="E16011" s="43" t="s">
        <v>6263</v>
      </c>
      <c r="F16011" s="43" t="s">
        <v>28</v>
      </c>
      <c r="G16011" s="43">
        <v>44067</v>
      </c>
      <c r="Y16011" s="43" t="str">
        <f t="shared" si="500"/>
        <v>COMP</v>
      </c>
      <c r="AA16011" s="43">
        <f t="shared" si="501"/>
        <v>2344496</v>
      </c>
    </row>
    <row r="16012" spans="1:27" x14ac:dyDescent="0.3">
      <c r="A16012" s="43">
        <v>154285</v>
      </c>
      <c r="B16012" s="43" t="s">
        <v>1169</v>
      </c>
      <c r="C16012" s="43" t="s">
        <v>755</v>
      </c>
      <c r="E16012" s="43" t="s">
        <v>29</v>
      </c>
      <c r="F16012" s="43" t="s">
        <v>28</v>
      </c>
      <c r="G16012" s="43">
        <v>85004</v>
      </c>
      <c r="Y16012" s="43" t="str">
        <f t="shared" si="500"/>
        <v>COMP</v>
      </c>
      <c r="AA16012" s="43">
        <f t="shared" si="501"/>
        <v>154285</v>
      </c>
    </row>
    <row r="16013" spans="1:27" x14ac:dyDescent="0.3">
      <c r="A16013" s="43">
        <v>2359153</v>
      </c>
      <c r="B16013" s="43" t="s">
        <v>1169</v>
      </c>
      <c r="C16013" s="43" t="s">
        <v>565</v>
      </c>
      <c r="E16013" s="43" t="s">
        <v>6263</v>
      </c>
      <c r="F16013" s="43" t="s">
        <v>28</v>
      </c>
      <c r="G16013" s="43">
        <v>53022</v>
      </c>
      <c r="Y16013" s="43" t="str">
        <f t="shared" si="500"/>
        <v/>
      </c>
      <c r="AA16013" s="43" t="e">
        <f t="shared" si="501"/>
        <v>#N/A</v>
      </c>
    </row>
    <row r="16014" spans="1:27" x14ac:dyDescent="0.3">
      <c r="A16014" s="43">
        <v>1813807</v>
      </c>
      <c r="B16014" s="43" t="s">
        <v>1169</v>
      </c>
      <c r="C16014" s="43" t="s">
        <v>560</v>
      </c>
      <c r="E16014" s="43" t="s">
        <v>35</v>
      </c>
      <c r="F16014" s="43" t="s">
        <v>30</v>
      </c>
      <c r="G16014" s="43">
        <v>72051</v>
      </c>
      <c r="Y16014" s="43" t="str">
        <f t="shared" si="500"/>
        <v>COMP</v>
      </c>
      <c r="AA16014" s="43">
        <f t="shared" si="501"/>
        <v>1813807</v>
      </c>
    </row>
    <row r="16015" spans="1:27" x14ac:dyDescent="0.3">
      <c r="A16015" s="43">
        <v>1851660</v>
      </c>
      <c r="B16015" s="43" t="s">
        <v>1169</v>
      </c>
      <c r="C16015" s="43" t="s">
        <v>1048</v>
      </c>
      <c r="E16015" s="43" t="s">
        <v>6263</v>
      </c>
      <c r="F16015" s="43" t="s">
        <v>30</v>
      </c>
      <c r="G16015" s="43">
        <v>53013</v>
      </c>
      <c r="Y16015" s="43" t="str">
        <f t="shared" si="500"/>
        <v/>
      </c>
      <c r="AA16015" s="43" t="e">
        <f t="shared" si="501"/>
        <v>#N/A</v>
      </c>
    </row>
    <row r="16016" spans="1:27" x14ac:dyDescent="0.3">
      <c r="A16016" s="43">
        <v>1454587</v>
      </c>
      <c r="B16016" s="43" t="s">
        <v>1169</v>
      </c>
      <c r="C16016" s="43" t="s">
        <v>548</v>
      </c>
      <c r="E16016" s="43" t="s">
        <v>6263</v>
      </c>
      <c r="F16016" s="43" t="s">
        <v>28</v>
      </c>
      <c r="G16016" s="43">
        <v>49040</v>
      </c>
      <c r="Y16016" s="43" t="str">
        <f t="shared" si="500"/>
        <v/>
      </c>
      <c r="AA16016" s="43" t="e">
        <f t="shared" si="501"/>
        <v>#N/A</v>
      </c>
    </row>
    <row r="16017" spans="1:27" x14ac:dyDescent="0.3">
      <c r="A16017" s="43">
        <v>1537432</v>
      </c>
      <c r="B16017" s="43" t="s">
        <v>1169</v>
      </c>
      <c r="C16017" s="43" t="s">
        <v>379</v>
      </c>
      <c r="E16017" s="43" t="s">
        <v>6263</v>
      </c>
      <c r="F16017" s="43" t="s">
        <v>30</v>
      </c>
      <c r="G16017" s="43">
        <v>72009</v>
      </c>
      <c r="Y16017" s="43" t="str">
        <f t="shared" si="500"/>
        <v>COMP</v>
      </c>
      <c r="AA16017" s="43">
        <f t="shared" si="501"/>
        <v>1537432</v>
      </c>
    </row>
    <row r="16018" spans="1:27" x14ac:dyDescent="0.3">
      <c r="A16018" s="43">
        <v>836212</v>
      </c>
      <c r="B16018" s="43" t="s">
        <v>1169</v>
      </c>
      <c r="C16018" s="43" t="s">
        <v>427</v>
      </c>
      <c r="E16018" s="43" t="s">
        <v>6263</v>
      </c>
      <c r="F16018" s="43" t="s">
        <v>28</v>
      </c>
      <c r="G16018" s="43">
        <v>72063</v>
      </c>
      <c r="Y16018" s="43" t="str">
        <f t="shared" si="500"/>
        <v/>
      </c>
      <c r="AA16018" s="43" t="e">
        <f t="shared" si="501"/>
        <v>#N/A</v>
      </c>
    </row>
    <row r="16019" spans="1:27" x14ac:dyDescent="0.3">
      <c r="A16019" s="43">
        <v>1677245</v>
      </c>
      <c r="B16019" s="43" t="s">
        <v>1169</v>
      </c>
      <c r="C16019" s="43" t="s">
        <v>887</v>
      </c>
      <c r="E16019" s="43" t="s">
        <v>6263</v>
      </c>
      <c r="F16019" s="43" t="s">
        <v>28</v>
      </c>
      <c r="G16019" s="43">
        <v>72051</v>
      </c>
      <c r="Y16019" s="43" t="str">
        <f t="shared" si="500"/>
        <v>COMP</v>
      </c>
      <c r="AA16019" s="43">
        <f t="shared" si="501"/>
        <v>1677245</v>
      </c>
    </row>
    <row r="16020" spans="1:27" x14ac:dyDescent="0.3">
      <c r="A16020" s="43">
        <v>1987064</v>
      </c>
      <c r="B16020" s="43" t="s">
        <v>1169</v>
      </c>
      <c r="C16020" s="43" t="s">
        <v>414</v>
      </c>
      <c r="E16020" s="43" t="s">
        <v>6263</v>
      </c>
      <c r="F16020" s="43" t="s">
        <v>30</v>
      </c>
      <c r="G16020" s="43">
        <v>72051</v>
      </c>
      <c r="Y16020" s="43" t="str">
        <f t="shared" si="500"/>
        <v/>
      </c>
      <c r="AA16020" s="43" t="e">
        <f t="shared" si="501"/>
        <v>#N/A</v>
      </c>
    </row>
    <row r="16021" spans="1:27" x14ac:dyDescent="0.3">
      <c r="A16021" s="43">
        <v>1247112</v>
      </c>
      <c r="B16021" s="43" t="s">
        <v>1169</v>
      </c>
      <c r="C16021" s="43" t="s">
        <v>287</v>
      </c>
      <c r="E16021" s="43" t="s">
        <v>6263</v>
      </c>
      <c r="F16021" s="43" t="s">
        <v>28</v>
      </c>
      <c r="G16021" s="43">
        <v>44071</v>
      </c>
      <c r="Y16021" s="43" t="str">
        <f t="shared" si="500"/>
        <v/>
      </c>
      <c r="AA16021" s="43" t="e">
        <f t="shared" si="501"/>
        <v>#N/A</v>
      </c>
    </row>
    <row r="16022" spans="1:27" x14ac:dyDescent="0.3">
      <c r="A16022" s="43">
        <v>2234106</v>
      </c>
      <c r="B16022" s="43" t="s">
        <v>1169</v>
      </c>
      <c r="C16022" s="43" t="s">
        <v>5673</v>
      </c>
      <c r="E16022" s="43" t="s">
        <v>6263</v>
      </c>
      <c r="F16022" s="43" t="s">
        <v>28</v>
      </c>
      <c r="G16022" s="43">
        <v>85005</v>
      </c>
      <c r="Y16022" s="43" t="str">
        <f t="shared" si="500"/>
        <v/>
      </c>
      <c r="AA16022" s="43" t="e">
        <f t="shared" si="501"/>
        <v>#N/A</v>
      </c>
    </row>
    <row r="16023" spans="1:27" x14ac:dyDescent="0.3">
      <c r="A16023" s="43">
        <v>2421524</v>
      </c>
      <c r="B16023" s="43" t="s">
        <v>10323</v>
      </c>
      <c r="C16023" s="43" t="s">
        <v>36</v>
      </c>
      <c r="E16023" s="43" t="s">
        <v>6263</v>
      </c>
      <c r="F16023" s="43" t="s">
        <v>30</v>
      </c>
      <c r="G16023" s="43">
        <v>53013</v>
      </c>
      <c r="Y16023" s="43" t="str">
        <f t="shared" si="500"/>
        <v/>
      </c>
      <c r="AA16023" s="43" t="e">
        <f t="shared" si="501"/>
        <v>#N/A</v>
      </c>
    </row>
    <row r="16024" spans="1:27" x14ac:dyDescent="0.3">
      <c r="A16024" s="43">
        <v>2421530</v>
      </c>
      <c r="B16024" s="43" t="s">
        <v>10323</v>
      </c>
      <c r="C16024" s="43" t="s">
        <v>951</v>
      </c>
      <c r="E16024" s="43" t="s">
        <v>6263</v>
      </c>
      <c r="F16024" s="43" t="s">
        <v>28</v>
      </c>
      <c r="G16024" s="43">
        <v>53013</v>
      </c>
      <c r="Y16024" s="43" t="str">
        <f t="shared" si="500"/>
        <v/>
      </c>
      <c r="AA16024" s="43" t="e">
        <f t="shared" si="501"/>
        <v>#N/A</v>
      </c>
    </row>
    <row r="16025" spans="1:27" x14ac:dyDescent="0.3">
      <c r="A16025" s="43">
        <v>1248480</v>
      </c>
      <c r="B16025" s="43" t="s">
        <v>3536</v>
      </c>
      <c r="C16025" s="43" t="s">
        <v>937</v>
      </c>
      <c r="E16025" s="43" t="s">
        <v>6263</v>
      </c>
      <c r="F16025" s="43" t="s">
        <v>28</v>
      </c>
      <c r="G16025" s="43">
        <v>72041</v>
      </c>
      <c r="Y16025" s="43" t="str">
        <f t="shared" si="500"/>
        <v/>
      </c>
      <c r="AA16025" s="43" t="e">
        <f t="shared" si="501"/>
        <v>#N/A</v>
      </c>
    </row>
    <row r="16026" spans="1:27" x14ac:dyDescent="0.3">
      <c r="A16026" s="43">
        <v>2006839</v>
      </c>
      <c r="B16026" s="43" t="s">
        <v>3536</v>
      </c>
      <c r="C16026" s="43" t="s">
        <v>210</v>
      </c>
      <c r="E16026" s="43" t="s">
        <v>6263</v>
      </c>
      <c r="F16026" s="43" t="s">
        <v>30</v>
      </c>
      <c r="G16026" s="43">
        <v>53013</v>
      </c>
      <c r="Y16026" s="43" t="str">
        <f t="shared" si="500"/>
        <v/>
      </c>
      <c r="AA16026" s="43" t="e">
        <f t="shared" si="501"/>
        <v>#N/A</v>
      </c>
    </row>
    <row r="16027" spans="1:27" x14ac:dyDescent="0.3">
      <c r="A16027" s="43">
        <v>1711206</v>
      </c>
      <c r="B16027" s="43" t="s">
        <v>3536</v>
      </c>
      <c r="C16027" s="43" t="s">
        <v>544</v>
      </c>
      <c r="E16027" s="43" t="s">
        <v>6263</v>
      </c>
      <c r="F16027" s="43" t="s">
        <v>30</v>
      </c>
      <c r="G16027" s="43">
        <v>53061</v>
      </c>
      <c r="Y16027" s="43" t="str">
        <f t="shared" si="500"/>
        <v/>
      </c>
      <c r="AA16027" s="43" t="e">
        <f t="shared" si="501"/>
        <v>#N/A</v>
      </c>
    </row>
    <row r="16028" spans="1:27" x14ac:dyDescent="0.3">
      <c r="A16028" s="43">
        <v>1468298</v>
      </c>
      <c r="B16028" s="43" t="s">
        <v>3536</v>
      </c>
      <c r="C16028" s="43" t="s">
        <v>565</v>
      </c>
      <c r="E16028" s="43" t="s">
        <v>31</v>
      </c>
      <c r="F16028" s="43" t="s">
        <v>28</v>
      </c>
      <c r="G16028" s="43">
        <v>44013</v>
      </c>
      <c r="Y16028" s="43" t="str">
        <f t="shared" si="500"/>
        <v>COMP</v>
      </c>
      <c r="AA16028" s="43">
        <f t="shared" si="501"/>
        <v>1468298</v>
      </c>
    </row>
    <row r="16029" spans="1:27" x14ac:dyDescent="0.3">
      <c r="A16029" s="43">
        <v>1881614</v>
      </c>
      <c r="B16029" s="43" t="s">
        <v>3536</v>
      </c>
      <c r="C16029" s="43" t="s">
        <v>550</v>
      </c>
      <c r="E16029" s="43" t="s">
        <v>34</v>
      </c>
      <c r="F16029" s="43" t="s">
        <v>30</v>
      </c>
      <c r="G16029" s="43">
        <v>44045</v>
      </c>
      <c r="Y16029" s="43" t="str">
        <f t="shared" si="500"/>
        <v>COMP</v>
      </c>
      <c r="AA16029" s="43">
        <f t="shared" si="501"/>
        <v>1881614</v>
      </c>
    </row>
    <row r="16030" spans="1:27" x14ac:dyDescent="0.3">
      <c r="A16030" s="43">
        <v>2364145</v>
      </c>
      <c r="B16030" s="43" t="s">
        <v>3536</v>
      </c>
      <c r="C16030" s="43" t="s">
        <v>1829</v>
      </c>
      <c r="E16030" s="43" t="s">
        <v>29</v>
      </c>
      <c r="F16030" s="43" t="s">
        <v>30</v>
      </c>
      <c r="G16030" s="43">
        <v>49001</v>
      </c>
      <c r="Y16030" s="43" t="str">
        <f t="shared" si="500"/>
        <v>COMP</v>
      </c>
      <c r="AA16030" s="43">
        <f t="shared" si="501"/>
        <v>2364145</v>
      </c>
    </row>
    <row r="16031" spans="1:27" x14ac:dyDescent="0.3">
      <c r="A16031" s="43">
        <v>2003333</v>
      </c>
      <c r="B16031" s="43" t="s">
        <v>3536</v>
      </c>
      <c r="C16031" s="43" t="s">
        <v>189</v>
      </c>
      <c r="E16031" s="43" t="s">
        <v>6263</v>
      </c>
      <c r="F16031" s="43" t="s">
        <v>30</v>
      </c>
      <c r="G16031" s="43">
        <v>44075</v>
      </c>
      <c r="Y16031" s="43" t="str">
        <f t="shared" si="500"/>
        <v/>
      </c>
      <c r="AA16031" s="43" t="e">
        <f t="shared" si="501"/>
        <v>#N/A</v>
      </c>
    </row>
    <row r="16032" spans="1:27" x14ac:dyDescent="0.3">
      <c r="A16032" s="43">
        <v>1653171</v>
      </c>
      <c r="B16032" s="43" t="s">
        <v>10324</v>
      </c>
      <c r="C16032" s="43" t="s">
        <v>1673</v>
      </c>
      <c r="E16032" s="43" t="s">
        <v>6263</v>
      </c>
      <c r="F16032" s="43" t="s">
        <v>28</v>
      </c>
      <c r="G16032" s="43">
        <v>49006</v>
      </c>
      <c r="Y16032" s="43" t="str">
        <f t="shared" si="500"/>
        <v>COMP</v>
      </c>
      <c r="AA16032" s="43">
        <f t="shared" si="501"/>
        <v>1653171</v>
      </c>
    </row>
    <row r="16033" spans="1:27" x14ac:dyDescent="0.3">
      <c r="A16033" s="43">
        <v>1462491</v>
      </c>
      <c r="B16033" s="43" t="s">
        <v>10325</v>
      </c>
      <c r="C16033" s="43" t="s">
        <v>237</v>
      </c>
      <c r="E16033" s="43" t="s">
        <v>29</v>
      </c>
      <c r="F16033" s="43" t="s">
        <v>30</v>
      </c>
      <c r="G16033" s="43">
        <v>53058</v>
      </c>
      <c r="Y16033" s="43" t="str">
        <f t="shared" si="500"/>
        <v/>
      </c>
      <c r="AA16033" s="43" t="e">
        <f t="shared" si="501"/>
        <v>#N/A</v>
      </c>
    </row>
    <row r="16034" spans="1:27" x14ac:dyDescent="0.3">
      <c r="A16034" s="43">
        <v>1664091</v>
      </c>
      <c r="B16034" s="43" t="s">
        <v>10326</v>
      </c>
      <c r="C16034" s="43" t="s">
        <v>406</v>
      </c>
      <c r="E16034" s="43" t="s">
        <v>6263</v>
      </c>
      <c r="F16034" s="43" t="s">
        <v>30</v>
      </c>
      <c r="G16034" s="43">
        <v>49017</v>
      </c>
      <c r="Y16034" s="43" t="str">
        <f t="shared" si="500"/>
        <v/>
      </c>
      <c r="AA16034" s="43" t="e">
        <f t="shared" si="501"/>
        <v>#N/A</v>
      </c>
    </row>
    <row r="16035" spans="1:27" x14ac:dyDescent="0.3">
      <c r="A16035" s="43">
        <v>1379105</v>
      </c>
      <c r="B16035" s="43" t="s">
        <v>3538</v>
      </c>
      <c r="C16035" s="43" t="s">
        <v>580</v>
      </c>
      <c r="E16035" s="43" t="s">
        <v>6263</v>
      </c>
      <c r="F16035" s="43" t="s">
        <v>30</v>
      </c>
      <c r="G16035" s="43">
        <v>44105</v>
      </c>
      <c r="Y16035" s="43" t="str">
        <f t="shared" si="500"/>
        <v/>
      </c>
      <c r="AA16035" s="43" t="e">
        <f t="shared" si="501"/>
        <v>#N/A</v>
      </c>
    </row>
    <row r="16036" spans="1:27" x14ac:dyDescent="0.3">
      <c r="A16036" s="43">
        <v>1321095</v>
      </c>
      <c r="B16036" s="43" t="s">
        <v>10327</v>
      </c>
      <c r="C16036" s="43" t="s">
        <v>173</v>
      </c>
      <c r="E16036" s="43" t="s">
        <v>6263</v>
      </c>
      <c r="F16036" s="43" t="s">
        <v>30</v>
      </c>
      <c r="G16036" s="43">
        <v>44074</v>
      </c>
      <c r="Y16036" s="43" t="str">
        <f t="shared" si="500"/>
        <v/>
      </c>
      <c r="AA16036" s="43" t="e">
        <f t="shared" si="501"/>
        <v>#N/A</v>
      </c>
    </row>
    <row r="16037" spans="1:27" x14ac:dyDescent="0.3">
      <c r="A16037" s="43">
        <v>2115390</v>
      </c>
      <c r="B16037" s="43" t="s">
        <v>3541</v>
      </c>
      <c r="C16037" s="43" t="s">
        <v>1676</v>
      </c>
      <c r="E16037" s="43" t="s">
        <v>6263</v>
      </c>
      <c r="F16037" s="43" t="s">
        <v>30</v>
      </c>
      <c r="G16037" s="43">
        <v>72042</v>
      </c>
      <c r="Y16037" s="43" t="str">
        <f t="shared" si="500"/>
        <v/>
      </c>
      <c r="AA16037" s="43" t="e">
        <f t="shared" si="501"/>
        <v>#N/A</v>
      </c>
    </row>
    <row r="16038" spans="1:27" x14ac:dyDescent="0.3">
      <c r="A16038" s="43">
        <v>2070027</v>
      </c>
      <c r="B16038" s="43" t="s">
        <v>3541</v>
      </c>
      <c r="C16038" s="43" t="s">
        <v>801</v>
      </c>
      <c r="E16038" s="43" t="s">
        <v>31</v>
      </c>
      <c r="F16038" s="43" t="s">
        <v>30</v>
      </c>
      <c r="G16038" s="43">
        <v>53013</v>
      </c>
      <c r="Y16038" s="43" t="str">
        <f t="shared" si="500"/>
        <v>COMP</v>
      </c>
      <c r="AA16038" s="43">
        <f t="shared" si="501"/>
        <v>2070027</v>
      </c>
    </row>
    <row r="16039" spans="1:27" x14ac:dyDescent="0.3">
      <c r="A16039" s="43">
        <v>2041381</v>
      </c>
      <c r="B16039" s="43" t="s">
        <v>3541</v>
      </c>
      <c r="C16039" s="43" t="s">
        <v>193</v>
      </c>
      <c r="E16039" s="43" t="s">
        <v>29</v>
      </c>
      <c r="F16039" s="43" t="s">
        <v>28</v>
      </c>
      <c r="G16039" s="43">
        <v>53022</v>
      </c>
      <c r="Y16039" s="43" t="str">
        <f t="shared" si="500"/>
        <v/>
      </c>
      <c r="AA16039" s="43" t="e">
        <f t="shared" si="501"/>
        <v>#N/A</v>
      </c>
    </row>
    <row r="16040" spans="1:27" x14ac:dyDescent="0.3">
      <c r="A16040" s="43">
        <v>2392887</v>
      </c>
      <c r="B16040" s="43" t="s">
        <v>3541</v>
      </c>
      <c r="C16040" s="43" t="s">
        <v>421</v>
      </c>
      <c r="E16040" s="43" t="s">
        <v>6263</v>
      </c>
      <c r="F16040" s="43" t="s">
        <v>30</v>
      </c>
      <c r="G16040" s="43">
        <v>72041</v>
      </c>
      <c r="Y16040" s="43" t="str">
        <f t="shared" si="500"/>
        <v/>
      </c>
      <c r="AA16040" s="43" t="e">
        <f t="shared" si="501"/>
        <v>#N/A</v>
      </c>
    </row>
    <row r="16041" spans="1:27" x14ac:dyDescent="0.3">
      <c r="A16041" s="43">
        <v>1294068</v>
      </c>
      <c r="B16041" s="43" t="s">
        <v>3541</v>
      </c>
      <c r="C16041" s="43" t="s">
        <v>318</v>
      </c>
      <c r="E16041" s="43" t="s">
        <v>29</v>
      </c>
      <c r="F16041" s="43" t="s">
        <v>28</v>
      </c>
      <c r="G16041" s="43">
        <v>49064</v>
      </c>
      <c r="Y16041" s="43" t="str">
        <f t="shared" si="500"/>
        <v>COMP</v>
      </c>
      <c r="AA16041" s="43">
        <f t="shared" si="501"/>
        <v>1294068</v>
      </c>
    </row>
    <row r="16042" spans="1:27" x14ac:dyDescent="0.3">
      <c r="A16042" s="43">
        <v>888658</v>
      </c>
      <c r="B16042" s="43" t="s">
        <v>3541</v>
      </c>
      <c r="C16042" s="43" t="s">
        <v>482</v>
      </c>
      <c r="E16042" s="43" t="s">
        <v>6263</v>
      </c>
      <c r="F16042" s="43" t="s">
        <v>30</v>
      </c>
      <c r="G16042" s="43">
        <v>49064</v>
      </c>
      <c r="Y16042" s="43" t="str">
        <f t="shared" si="500"/>
        <v/>
      </c>
      <c r="AA16042" s="43" t="e">
        <f t="shared" si="501"/>
        <v>#N/A</v>
      </c>
    </row>
    <row r="16043" spans="1:27" x14ac:dyDescent="0.3">
      <c r="A16043" s="43">
        <v>1817761</v>
      </c>
      <c r="B16043" s="43" t="s">
        <v>3541</v>
      </c>
      <c r="C16043" s="43" t="s">
        <v>316</v>
      </c>
      <c r="E16043" s="43" t="s">
        <v>6263</v>
      </c>
      <c r="F16043" s="43" t="s">
        <v>28</v>
      </c>
      <c r="G16043" s="43">
        <v>72041</v>
      </c>
      <c r="Y16043" s="43" t="str">
        <f t="shared" si="500"/>
        <v/>
      </c>
      <c r="AA16043" s="43" t="e">
        <f t="shared" si="501"/>
        <v>#N/A</v>
      </c>
    </row>
    <row r="16044" spans="1:27" x14ac:dyDescent="0.3">
      <c r="A16044" s="43">
        <v>1371054</v>
      </c>
      <c r="B16044" s="43" t="s">
        <v>3541</v>
      </c>
      <c r="C16044" s="43" t="s">
        <v>399</v>
      </c>
      <c r="E16044" s="43" t="s">
        <v>6263</v>
      </c>
      <c r="F16044" s="43" t="s">
        <v>28</v>
      </c>
      <c r="G16044" s="43">
        <v>85018</v>
      </c>
      <c r="Y16044" s="43" t="str">
        <f t="shared" si="500"/>
        <v/>
      </c>
      <c r="AA16044" s="43" t="e">
        <f t="shared" si="501"/>
        <v>#N/A</v>
      </c>
    </row>
    <row r="16045" spans="1:27" x14ac:dyDescent="0.3">
      <c r="A16045" s="43">
        <v>2302452</v>
      </c>
      <c r="B16045" s="43" t="s">
        <v>3541</v>
      </c>
      <c r="C16045" s="43" t="s">
        <v>685</v>
      </c>
      <c r="E16045" s="43" t="s">
        <v>6263</v>
      </c>
      <c r="F16045" s="43" t="s">
        <v>30</v>
      </c>
      <c r="G16045" s="43">
        <v>44075</v>
      </c>
      <c r="Y16045" s="43" t="str">
        <f t="shared" si="500"/>
        <v/>
      </c>
      <c r="AA16045" s="43" t="e">
        <f t="shared" si="501"/>
        <v>#N/A</v>
      </c>
    </row>
    <row r="16046" spans="1:27" x14ac:dyDescent="0.3">
      <c r="A16046" s="43">
        <v>1650316</v>
      </c>
      <c r="B16046" s="43" t="s">
        <v>3541</v>
      </c>
      <c r="C16046" s="43" t="s">
        <v>10328</v>
      </c>
      <c r="E16046" s="43" t="s">
        <v>34</v>
      </c>
      <c r="F16046" s="43" t="s">
        <v>30</v>
      </c>
      <c r="G16046" s="43">
        <v>72053</v>
      </c>
      <c r="Y16046" s="43" t="str">
        <f t="shared" si="500"/>
        <v>COMP</v>
      </c>
      <c r="AA16046" s="43">
        <f t="shared" si="501"/>
        <v>1650316</v>
      </c>
    </row>
    <row r="16047" spans="1:27" x14ac:dyDescent="0.3">
      <c r="A16047" s="43">
        <v>2340189</v>
      </c>
      <c r="B16047" s="43" t="s">
        <v>3541</v>
      </c>
      <c r="C16047" s="43" t="s">
        <v>629</v>
      </c>
      <c r="E16047" s="43" t="s">
        <v>6263</v>
      </c>
      <c r="F16047" s="43" t="s">
        <v>30</v>
      </c>
      <c r="G16047" s="43">
        <v>49002</v>
      </c>
      <c r="Y16047" s="43" t="str">
        <f t="shared" si="500"/>
        <v/>
      </c>
      <c r="AA16047" s="43" t="e">
        <f t="shared" si="501"/>
        <v>#N/A</v>
      </c>
    </row>
    <row r="16048" spans="1:27" x14ac:dyDescent="0.3">
      <c r="A16048" s="43">
        <v>2302122</v>
      </c>
      <c r="B16048" s="43" t="s">
        <v>3541</v>
      </c>
      <c r="C16048" s="43" t="s">
        <v>274</v>
      </c>
      <c r="E16048" s="43" t="s">
        <v>6263</v>
      </c>
      <c r="F16048" s="43" t="s">
        <v>28</v>
      </c>
      <c r="G16048" s="43">
        <v>44035</v>
      </c>
      <c r="Y16048" s="43" t="str">
        <f t="shared" si="500"/>
        <v>COMP</v>
      </c>
      <c r="AA16048" s="43">
        <f t="shared" si="501"/>
        <v>2302122</v>
      </c>
    </row>
    <row r="16049" spans="1:27" x14ac:dyDescent="0.3">
      <c r="A16049" s="43">
        <v>1759314</v>
      </c>
      <c r="B16049" s="43" t="s">
        <v>3541</v>
      </c>
      <c r="C16049" s="43" t="s">
        <v>571</v>
      </c>
      <c r="E16049" s="43" t="s">
        <v>6263</v>
      </c>
      <c r="F16049" s="43" t="s">
        <v>28</v>
      </c>
      <c r="G16049" s="43">
        <v>72017</v>
      </c>
      <c r="Y16049" s="43" t="str">
        <f t="shared" si="500"/>
        <v>COMP</v>
      </c>
      <c r="AA16049" s="43">
        <f t="shared" si="501"/>
        <v>1759314</v>
      </c>
    </row>
    <row r="16050" spans="1:27" x14ac:dyDescent="0.3">
      <c r="A16050" s="43">
        <v>1558279</v>
      </c>
      <c r="B16050" s="43" t="s">
        <v>3541</v>
      </c>
      <c r="C16050" s="43" t="s">
        <v>2396</v>
      </c>
      <c r="E16050" s="43" t="s">
        <v>6263</v>
      </c>
      <c r="F16050" s="43" t="s">
        <v>30</v>
      </c>
      <c r="G16050" s="43">
        <v>49045</v>
      </c>
      <c r="Y16050" s="43" t="str">
        <f t="shared" si="500"/>
        <v/>
      </c>
      <c r="AA16050" s="43" t="e">
        <f t="shared" si="501"/>
        <v>#N/A</v>
      </c>
    </row>
    <row r="16051" spans="1:27" x14ac:dyDescent="0.3">
      <c r="A16051" s="43">
        <v>958748</v>
      </c>
      <c r="B16051" s="43" t="s">
        <v>3541</v>
      </c>
      <c r="C16051" s="43" t="s">
        <v>427</v>
      </c>
      <c r="E16051" s="43" t="s">
        <v>6263</v>
      </c>
      <c r="F16051" s="43" t="s">
        <v>28</v>
      </c>
      <c r="G16051" s="43">
        <v>44067</v>
      </c>
      <c r="Y16051" s="43" t="str">
        <f t="shared" si="500"/>
        <v>COMP</v>
      </c>
      <c r="AA16051" s="43">
        <f t="shared" si="501"/>
        <v>958748</v>
      </c>
    </row>
    <row r="16052" spans="1:27" x14ac:dyDescent="0.3">
      <c r="A16052" s="43">
        <v>1967794</v>
      </c>
      <c r="B16052" s="43" t="s">
        <v>3541</v>
      </c>
      <c r="C16052" s="43" t="s">
        <v>427</v>
      </c>
      <c r="E16052" s="43" t="s">
        <v>6263</v>
      </c>
      <c r="F16052" s="43" t="s">
        <v>28</v>
      </c>
      <c r="G16052" s="43">
        <v>44074</v>
      </c>
      <c r="Y16052" s="43" t="str">
        <f t="shared" si="500"/>
        <v/>
      </c>
      <c r="AA16052" s="43" t="e">
        <f t="shared" si="501"/>
        <v>#N/A</v>
      </c>
    </row>
    <row r="16053" spans="1:27" x14ac:dyDescent="0.3">
      <c r="A16053" s="43">
        <v>2413654</v>
      </c>
      <c r="B16053" s="43" t="s">
        <v>3541</v>
      </c>
      <c r="C16053" s="43" t="s">
        <v>202</v>
      </c>
      <c r="E16053" s="43" t="s">
        <v>6263</v>
      </c>
      <c r="F16053" s="43" t="s">
        <v>28</v>
      </c>
      <c r="G16053" s="43">
        <v>53064</v>
      </c>
      <c r="Y16053" s="43" t="str">
        <f t="shared" si="500"/>
        <v/>
      </c>
      <c r="AA16053" s="43" t="e">
        <f t="shared" si="501"/>
        <v>#N/A</v>
      </c>
    </row>
    <row r="16054" spans="1:27" x14ac:dyDescent="0.3">
      <c r="A16054" s="43">
        <v>519424</v>
      </c>
      <c r="B16054" s="43" t="s">
        <v>3541</v>
      </c>
      <c r="C16054" s="43" t="s">
        <v>287</v>
      </c>
      <c r="E16054" s="43" t="s">
        <v>29</v>
      </c>
      <c r="F16054" s="43" t="s">
        <v>28</v>
      </c>
      <c r="G16054" s="43">
        <v>44111</v>
      </c>
      <c r="Y16054" s="43" t="str">
        <f t="shared" si="500"/>
        <v/>
      </c>
      <c r="AA16054" s="43" t="e">
        <f t="shared" si="501"/>
        <v>#N/A</v>
      </c>
    </row>
    <row r="16055" spans="1:27" x14ac:dyDescent="0.3">
      <c r="A16055" s="43">
        <v>1303068</v>
      </c>
      <c r="B16055" s="43" t="s">
        <v>10329</v>
      </c>
      <c r="C16055" s="43" t="s">
        <v>328</v>
      </c>
      <c r="E16055" s="43" t="s">
        <v>6263</v>
      </c>
      <c r="F16055" s="43" t="s">
        <v>30</v>
      </c>
      <c r="G16055" s="43">
        <v>85053</v>
      </c>
      <c r="Y16055" s="43" t="str">
        <f t="shared" si="500"/>
        <v/>
      </c>
      <c r="AA16055" s="43" t="e">
        <f t="shared" si="501"/>
        <v>#N/A</v>
      </c>
    </row>
    <row r="16056" spans="1:27" x14ac:dyDescent="0.3">
      <c r="A16056" s="43">
        <v>677136</v>
      </c>
      <c r="B16056" s="43" t="s">
        <v>10329</v>
      </c>
      <c r="C16056" s="43" t="s">
        <v>1413</v>
      </c>
      <c r="E16056" s="43" t="s">
        <v>6263</v>
      </c>
      <c r="F16056" s="43" t="s">
        <v>28</v>
      </c>
      <c r="G16056" s="43">
        <v>49067</v>
      </c>
      <c r="Y16056" s="43" t="str">
        <f t="shared" si="500"/>
        <v/>
      </c>
      <c r="AA16056" s="43" t="e">
        <f t="shared" si="501"/>
        <v>#N/A</v>
      </c>
    </row>
    <row r="16057" spans="1:27" x14ac:dyDescent="0.3">
      <c r="A16057" s="43">
        <v>2283851</v>
      </c>
      <c r="B16057" s="43" t="s">
        <v>10330</v>
      </c>
      <c r="C16057" s="43" t="s">
        <v>421</v>
      </c>
      <c r="E16057" s="43" t="s">
        <v>6263</v>
      </c>
      <c r="F16057" s="43" t="s">
        <v>30</v>
      </c>
      <c r="G16057" s="43">
        <v>53060</v>
      </c>
      <c r="Y16057" s="43" t="str">
        <f t="shared" si="500"/>
        <v>COMP</v>
      </c>
      <c r="AA16057" s="43">
        <f t="shared" si="501"/>
        <v>2283851</v>
      </c>
    </row>
    <row r="16058" spans="1:27" x14ac:dyDescent="0.3">
      <c r="A16058" s="43">
        <v>1318073</v>
      </c>
      <c r="B16058" s="43" t="s">
        <v>10331</v>
      </c>
      <c r="C16058" s="43" t="s">
        <v>425</v>
      </c>
      <c r="E16058" s="43" t="s">
        <v>6263</v>
      </c>
      <c r="F16058" s="43" t="s">
        <v>28</v>
      </c>
      <c r="G16058" s="43">
        <v>53004</v>
      </c>
      <c r="Y16058" s="43" t="str">
        <f t="shared" si="500"/>
        <v/>
      </c>
      <c r="AA16058" s="43" t="e">
        <f t="shared" si="501"/>
        <v>#N/A</v>
      </c>
    </row>
    <row r="16059" spans="1:27" x14ac:dyDescent="0.3">
      <c r="A16059" s="43">
        <v>1062303</v>
      </c>
      <c r="B16059" s="43" t="s">
        <v>10332</v>
      </c>
      <c r="C16059" s="43" t="s">
        <v>472</v>
      </c>
      <c r="E16059" s="43" t="s">
        <v>6263</v>
      </c>
      <c r="F16059" s="43" t="s">
        <v>28</v>
      </c>
      <c r="G16059" s="43">
        <v>49064</v>
      </c>
      <c r="Y16059" s="43" t="str">
        <f t="shared" si="500"/>
        <v>COMP</v>
      </c>
      <c r="AA16059" s="43">
        <f t="shared" si="501"/>
        <v>1062303</v>
      </c>
    </row>
    <row r="16060" spans="1:27" x14ac:dyDescent="0.3">
      <c r="A16060" s="43">
        <v>1166953</v>
      </c>
      <c r="B16060" s="43" t="s">
        <v>3542</v>
      </c>
      <c r="C16060" s="43" t="s">
        <v>375</v>
      </c>
      <c r="E16060" s="43" t="s">
        <v>6263</v>
      </c>
      <c r="F16060" s="43" t="s">
        <v>28</v>
      </c>
      <c r="G16060" s="43">
        <v>72072</v>
      </c>
      <c r="Y16060" s="43" t="str">
        <f t="shared" si="500"/>
        <v/>
      </c>
      <c r="AA16060" s="43" t="e">
        <f t="shared" si="501"/>
        <v>#N/A</v>
      </c>
    </row>
    <row r="16061" spans="1:27" x14ac:dyDescent="0.3">
      <c r="A16061" s="43">
        <v>1166229</v>
      </c>
      <c r="B16061" s="43" t="s">
        <v>3542</v>
      </c>
      <c r="C16061" s="43" t="s">
        <v>4548</v>
      </c>
      <c r="E16061" s="43" t="s">
        <v>6263</v>
      </c>
      <c r="F16061" s="43" t="s">
        <v>30</v>
      </c>
      <c r="G16061" s="43">
        <v>72072</v>
      </c>
      <c r="Y16061" s="43" t="str">
        <f t="shared" si="500"/>
        <v/>
      </c>
      <c r="AA16061" s="43" t="e">
        <f t="shared" si="501"/>
        <v>#N/A</v>
      </c>
    </row>
    <row r="16062" spans="1:27" x14ac:dyDescent="0.3">
      <c r="A16062" s="43">
        <v>740990</v>
      </c>
      <c r="B16062" s="43" t="s">
        <v>3542</v>
      </c>
      <c r="C16062" s="43" t="s">
        <v>427</v>
      </c>
      <c r="E16062" s="43" t="s">
        <v>6263</v>
      </c>
      <c r="F16062" s="43" t="s">
        <v>28</v>
      </c>
      <c r="G16062" s="43">
        <v>72072</v>
      </c>
      <c r="Y16062" s="43" t="str">
        <f t="shared" si="500"/>
        <v>COMP</v>
      </c>
      <c r="AA16062" s="43">
        <f t="shared" si="501"/>
        <v>740990</v>
      </c>
    </row>
    <row r="16063" spans="1:27" x14ac:dyDescent="0.3">
      <c r="A16063" s="43">
        <v>1792814</v>
      </c>
      <c r="B16063" s="43" t="s">
        <v>3545</v>
      </c>
      <c r="C16063" s="43" t="s">
        <v>173</v>
      </c>
      <c r="E16063" s="43" t="s">
        <v>6263</v>
      </c>
      <c r="F16063" s="43" t="s">
        <v>30</v>
      </c>
      <c r="G16063" s="43">
        <v>44090</v>
      </c>
      <c r="Y16063" s="43" t="str">
        <f t="shared" si="500"/>
        <v/>
      </c>
      <c r="AA16063" s="43" t="e">
        <f t="shared" si="501"/>
        <v>#N/A</v>
      </c>
    </row>
    <row r="16064" spans="1:27" x14ac:dyDescent="0.3">
      <c r="A16064" s="43">
        <v>1607727</v>
      </c>
      <c r="B16064" s="43" t="s">
        <v>3545</v>
      </c>
      <c r="C16064" s="43" t="s">
        <v>241</v>
      </c>
      <c r="E16064" s="43" t="s">
        <v>6263</v>
      </c>
      <c r="F16064" s="43" t="s">
        <v>28</v>
      </c>
      <c r="G16064" s="43">
        <v>44105</v>
      </c>
      <c r="Y16064" s="43" t="str">
        <f t="shared" si="500"/>
        <v/>
      </c>
      <c r="AA16064" s="43" t="e">
        <f t="shared" si="501"/>
        <v>#N/A</v>
      </c>
    </row>
    <row r="16065" spans="1:27" x14ac:dyDescent="0.3">
      <c r="A16065" s="43">
        <v>1567388</v>
      </c>
      <c r="B16065" s="43" t="s">
        <v>3545</v>
      </c>
      <c r="C16065" s="43" t="s">
        <v>2050</v>
      </c>
      <c r="E16065" s="43" t="s">
        <v>6263</v>
      </c>
      <c r="F16065" s="43" t="s">
        <v>30</v>
      </c>
      <c r="G16065" s="43">
        <v>44105</v>
      </c>
      <c r="Y16065" s="43" t="str">
        <f t="shared" si="500"/>
        <v/>
      </c>
      <c r="AA16065" s="43" t="e">
        <f t="shared" si="501"/>
        <v>#N/A</v>
      </c>
    </row>
    <row r="16066" spans="1:27" x14ac:dyDescent="0.3">
      <c r="A16066" s="43">
        <v>1781352</v>
      </c>
      <c r="B16066" s="43" t="s">
        <v>3545</v>
      </c>
      <c r="C16066" s="43" t="s">
        <v>2401</v>
      </c>
      <c r="E16066" s="43" t="s">
        <v>31</v>
      </c>
      <c r="F16066" s="43" t="s">
        <v>28</v>
      </c>
      <c r="G16066" s="43">
        <v>44036</v>
      </c>
      <c r="Y16066" s="43" t="str">
        <f t="shared" ref="Y16066:Y16129" si="502">IF(ISERROR(AA16066)=FALSE,"COMP","")</f>
        <v>COMP</v>
      </c>
      <c r="AA16066" s="43">
        <f t="shared" si="501"/>
        <v>1781352</v>
      </c>
    </row>
    <row r="16067" spans="1:27" x14ac:dyDescent="0.3">
      <c r="A16067" s="43">
        <v>1167367</v>
      </c>
      <c r="B16067" s="43" t="s">
        <v>10333</v>
      </c>
      <c r="C16067" s="43" t="s">
        <v>189</v>
      </c>
      <c r="E16067" s="43" t="s">
        <v>6263</v>
      </c>
      <c r="F16067" s="43" t="s">
        <v>30</v>
      </c>
      <c r="G16067" s="43">
        <v>44062</v>
      </c>
      <c r="Y16067" s="43" t="str">
        <f t="shared" si="502"/>
        <v/>
      </c>
      <c r="AA16067" s="43" t="e">
        <f t="shared" ref="AA16067:AA16130" si="503">VLOOKUP(A16067,Z:Z,1,FALSE)</f>
        <v>#N/A</v>
      </c>
    </row>
    <row r="16068" spans="1:27" x14ac:dyDescent="0.3">
      <c r="A16068" s="43">
        <v>928530</v>
      </c>
      <c r="B16068" s="43" t="s">
        <v>10334</v>
      </c>
      <c r="C16068" s="43" t="s">
        <v>656</v>
      </c>
      <c r="E16068" s="43" t="s">
        <v>6263</v>
      </c>
      <c r="F16068" s="43" t="s">
        <v>28</v>
      </c>
      <c r="G16068" s="43">
        <v>44039</v>
      </c>
      <c r="Y16068" s="43" t="str">
        <f t="shared" si="502"/>
        <v>COMP</v>
      </c>
      <c r="AA16068" s="43">
        <f t="shared" si="503"/>
        <v>928530</v>
      </c>
    </row>
    <row r="16069" spans="1:27" x14ac:dyDescent="0.3">
      <c r="A16069" s="43">
        <v>1678874</v>
      </c>
      <c r="B16069" s="43" t="s">
        <v>10334</v>
      </c>
      <c r="C16069" s="43" t="s">
        <v>1600</v>
      </c>
      <c r="E16069" s="43" t="s">
        <v>35</v>
      </c>
      <c r="F16069" s="43" t="s">
        <v>28</v>
      </c>
      <c r="G16069" s="43">
        <v>44111</v>
      </c>
      <c r="Y16069" s="43" t="str">
        <f t="shared" si="502"/>
        <v>COMP</v>
      </c>
      <c r="AA16069" s="43">
        <f t="shared" si="503"/>
        <v>1678874</v>
      </c>
    </row>
    <row r="16070" spans="1:27" x14ac:dyDescent="0.3">
      <c r="A16070" s="43">
        <v>961553</v>
      </c>
      <c r="B16070" s="43" t="s">
        <v>10334</v>
      </c>
      <c r="C16070" s="43" t="s">
        <v>508</v>
      </c>
      <c r="E16070" s="43" t="s">
        <v>6263</v>
      </c>
      <c r="F16070" s="43" t="s">
        <v>28</v>
      </c>
      <c r="G16070" s="43">
        <v>44073</v>
      </c>
      <c r="Y16070" s="43" t="str">
        <f t="shared" si="502"/>
        <v>COMP</v>
      </c>
      <c r="AA16070" s="43">
        <f t="shared" si="503"/>
        <v>961553</v>
      </c>
    </row>
    <row r="16071" spans="1:27" x14ac:dyDescent="0.3">
      <c r="A16071" s="43">
        <v>2130012</v>
      </c>
      <c r="B16071" s="43" t="s">
        <v>10334</v>
      </c>
      <c r="C16071" s="43" t="s">
        <v>2833</v>
      </c>
      <c r="E16071" s="43" t="s">
        <v>6263</v>
      </c>
      <c r="F16071" s="43" t="s">
        <v>28</v>
      </c>
      <c r="G16071" s="43">
        <v>44111</v>
      </c>
      <c r="Y16071" s="43" t="str">
        <f t="shared" si="502"/>
        <v/>
      </c>
      <c r="AA16071" s="43" t="e">
        <f t="shared" si="503"/>
        <v>#N/A</v>
      </c>
    </row>
    <row r="16072" spans="1:27" x14ac:dyDescent="0.3">
      <c r="A16072" s="43">
        <v>1609020</v>
      </c>
      <c r="B16072" s="43" t="s">
        <v>10335</v>
      </c>
      <c r="C16072" s="43" t="s">
        <v>235</v>
      </c>
      <c r="E16072" s="43" t="s">
        <v>29</v>
      </c>
      <c r="F16072" s="43" t="s">
        <v>28</v>
      </c>
      <c r="G16072" s="43">
        <v>44013</v>
      </c>
      <c r="Y16072" s="43" t="str">
        <f t="shared" si="502"/>
        <v>COMP</v>
      </c>
      <c r="AA16072" s="43">
        <f t="shared" si="503"/>
        <v>1609020</v>
      </c>
    </row>
    <row r="16073" spans="1:27" x14ac:dyDescent="0.3">
      <c r="A16073" s="43">
        <v>1621422</v>
      </c>
      <c r="B16073" s="43" t="s">
        <v>10335</v>
      </c>
      <c r="C16073" s="43" t="s">
        <v>3965</v>
      </c>
      <c r="E16073" s="43" t="s">
        <v>35</v>
      </c>
      <c r="F16073" s="43" t="s">
        <v>28</v>
      </c>
      <c r="G16073" s="43">
        <v>85004</v>
      </c>
      <c r="Y16073" s="43" t="str">
        <f t="shared" si="502"/>
        <v>COMP</v>
      </c>
      <c r="AA16073" s="43">
        <f t="shared" si="503"/>
        <v>1621422</v>
      </c>
    </row>
    <row r="16074" spans="1:27" x14ac:dyDescent="0.3">
      <c r="A16074" s="43">
        <v>2280575</v>
      </c>
      <c r="B16074" s="43" t="s">
        <v>10335</v>
      </c>
      <c r="C16074" s="43" t="s">
        <v>5849</v>
      </c>
      <c r="E16074" s="43" t="s">
        <v>6263</v>
      </c>
      <c r="F16074" s="43" t="s">
        <v>30</v>
      </c>
      <c r="G16074" s="43">
        <v>44013</v>
      </c>
      <c r="Y16074" s="43" t="str">
        <f t="shared" si="502"/>
        <v/>
      </c>
      <c r="AA16074" s="43" t="e">
        <f t="shared" si="503"/>
        <v>#N/A</v>
      </c>
    </row>
    <row r="16075" spans="1:27" x14ac:dyDescent="0.3">
      <c r="A16075" s="43">
        <v>1000506</v>
      </c>
      <c r="B16075" s="43" t="s">
        <v>10335</v>
      </c>
      <c r="C16075" s="43" t="s">
        <v>330</v>
      </c>
      <c r="E16075" s="43" t="s">
        <v>6263</v>
      </c>
      <c r="F16075" s="43" t="s">
        <v>28</v>
      </c>
      <c r="G16075" s="43">
        <v>49009</v>
      </c>
      <c r="Y16075" s="43" t="str">
        <f t="shared" si="502"/>
        <v>COMP</v>
      </c>
      <c r="AA16075" s="43">
        <f t="shared" si="503"/>
        <v>1000506</v>
      </c>
    </row>
    <row r="16076" spans="1:27" x14ac:dyDescent="0.3">
      <c r="A16076" s="43">
        <v>2001909</v>
      </c>
      <c r="B16076" s="43" t="s">
        <v>10335</v>
      </c>
      <c r="C16076" s="43" t="s">
        <v>1669</v>
      </c>
      <c r="E16076" s="43" t="s">
        <v>6263</v>
      </c>
      <c r="F16076" s="43" t="s">
        <v>30</v>
      </c>
      <c r="G16076" s="43">
        <v>49045</v>
      </c>
      <c r="Y16076" s="43" t="str">
        <f t="shared" si="502"/>
        <v/>
      </c>
      <c r="AA16076" s="43" t="e">
        <f t="shared" si="503"/>
        <v>#N/A</v>
      </c>
    </row>
    <row r="16077" spans="1:27" x14ac:dyDescent="0.3">
      <c r="A16077" s="43">
        <v>1868635</v>
      </c>
      <c r="B16077" s="43" t="s">
        <v>10335</v>
      </c>
      <c r="C16077" s="43" t="s">
        <v>287</v>
      </c>
      <c r="E16077" s="43" t="s">
        <v>6263</v>
      </c>
      <c r="F16077" s="43" t="s">
        <v>28</v>
      </c>
      <c r="G16077" s="43">
        <v>44013</v>
      </c>
      <c r="Y16077" s="43" t="str">
        <f t="shared" si="502"/>
        <v/>
      </c>
      <c r="AA16077" s="43" t="e">
        <f t="shared" si="503"/>
        <v>#N/A</v>
      </c>
    </row>
    <row r="16078" spans="1:27" x14ac:dyDescent="0.3">
      <c r="A16078" s="43">
        <v>1821075</v>
      </c>
      <c r="B16078" s="43" t="s">
        <v>10336</v>
      </c>
      <c r="C16078" s="43" t="s">
        <v>268</v>
      </c>
      <c r="E16078" s="43" t="s">
        <v>6263</v>
      </c>
      <c r="F16078" s="43" t="s">
        <v>30</v>
      </c>
      <c r="G16078" s="43">
        <v>44068</v>
      </c>
      <c r="Y16078" s="43" t="str">
        <f t="shared" si="502"/>
        <v/>
      </c>
      <c r="AA16078" s="43" t="e">
        <f t="shared" si="503"/>
        <v>#N/A</v>
      </c>
    </row>
    <row r="16079" spans="1:27" x14ac:dyDescent="0.3">
      <c r="A16079" s="43">
        <v>2420870</v>
      </c>
      <c r="B16079" s="43" t="s">
        <v>10336</v>
      </c>
      <c r="C16079" s="43" t="s">
        <v>10337</v>
      </c>
      <c r="E16079" s="43" t="s">
        <v>35</v>
      </c>
      <c r="F16079" s="43" t="s">
        <v>28</v>
      </c>
      <c r="G16079" s="43">
        <v>44039</v>
      </c>
      <c r="Y16079" s="43" t="str">
        <f t="shared" si="502"/>
        <v>COMP</v>
      </c>
      <c r="AA16079" s="43">
        <f t="shared" si="503"/>
        <v>2420870</v>
      </c>
    </row>
    <row r="16080" spans="1:27" x14ac:dyDescent="0.3">
      <c r="A16080" s="43">
        <v>1985619</v>
      </c>
      <c r="B16080" s="43" t="s">
        <v>10336</v>
      </c>
      <c r="C16080" s="43" t="s">
        <v>1300</v>
      </c>
      <c r="E16080" s="43" t="s">
        <v>34</v>
      </c>
      <c r="F16080" s="43" t="s">
        <v>30</v>
      </c>
      <c r="G16080" s="43">
        <v>44039</v>
      </c>
      <c r="Y16080" s="43" t="str">
        <f t="shared" si="502"/>
        <v>COMP</v>
      </c>
      <c r="AA16080" s="43">
        <f t="shared" si="503"/>
        <v>1985619</v>
      </c>
    </row>
    <row r="16081" spans="1:27" x14ac:dyDescent="0.3">
      <c r="A16081" s="43">
        <v>2179534</v>
      </c>
      <c r="B16081" s="43" t="s">
        <v>10338</v>
      </c>
      <c r="C16081" s="43" t="s">
        <v>375</v>
      </c>
      <c r="E16081" s="43" t="s">
        <v>6263</v>
      </c>
      <c r="F16081" s="43" t="s">
        <v>28</v>
      </c>
      <c r="G16081" s="43">
        <v>44021</v>
      </c>
      <c r="Y16081" s="43" t="str">
        <f t="shared" si="502"/>
        <v/>
      </c>
      <c r="AA16081" s="43" t="e">
        <f t="shared" si="503"/>
        <v>#N/A</v>
      </c>
    </row>
    <row r="16082" spans="1:27" x14ac:dyDescent="0.3">
      <c r="A16082" s="43">
        <v>1300564</v>
      </c>
      <c r="B16082" s="43" t="s">
        <v>10339</v>
      </c>
      <c r="C16082" s="43" t="s">
        <v>740</v>
      </c>
      <c r="E16082" s="43" t="s">
        <v>6263</v>
      </c>
      <c r="F16082" s="43" t="s">
        <v>30</v>
      </c>
      <c r="G16082" s="43">
        <v>85017</v>
      </c>
      <c r="Y16082" s="43" t="str">
        <f t="shared" si="502"/>
        <v>COMP</v>
      </c>
      <c r="AA16082" s="43">
        <f t="shared" si="503"/>
        <v>1300564</v>
      </c>
    </row>
    <row r="16083" spans="1:27" x14ac:dyDescent="0.3">
      <c r="A16083" s="43">
        <v>239052</v>
      </c>
      <c r="B16083" s="43" t="s">
        <v>3548</v>
      </c>
      <c r="C16083" s="43" t="s">
        <v>436</v>
      </c>
      <c r="E16083" s="43" t="s">
        <v>6263</v>
      </c>
      <c r="F16083" s="43" t="s">
        <v>28</v>
      </c>
      <c r="G16083" s="43">
        <v>49032</v>
      </c>
      <c r="Y16083" s="43" t="str">
        <f t="shared" si="502"/>
        <v/>
      </c>
      <c r="AA16083" s="43" t="e">
        <f t="shared" si="503"/>
        <v>#N/A</v>
      </c>
    </row>
    <row r="16084" spans="1:27" x14ac:dyDescent="0.3">
      <c r="A16084" s="43">
        <v>2394269</v>
      </c>
      <c r="B16084" s="43" t="s">
        <v>3548</v>
      </c>
      <c r="C16084" s="43" t="s">
        <v>993</v>
      </c>
      <c r="E16084" s="43" t="s">
        <v>6263</v>
      </c>
      <c r="F16084" s="43" t="s">
        <v>30</v>
      </c>
      <c r="G16084" s="43">
        <v>49019</v>
      </c>
      <c r="Y16084" s="43" t="str">
        <f t="shared" si="502"/>
        <v/>
      </c>
      <c r="AA16084" s="43" t="e">
        <f t="shared" si="503"/>
        <v>#N/A</v>
      </c>
    </row>
    <row r="16085" spans="1:27" x14ac:dyDescent="0.3">
      <c r="A16085" s="43">
        <v>2363507</v>
      </c>
      <c r="B16085" s="43" t="s">
        <v>3548</v>
      </c>
      <c r="C16085" s="43" t="s">
        <v>993</v>
      </c>
      <c r="E16085" s="43" t="s">
        <v>6263</v>
      </c>
      <c r="F16085" s="43" t="s">
        <v>30</v>
      </c>
      <c r="G16085" s="43">
        <v>49016</v>
      </c>
      <c r="Y16085" s="43" t="str">
        <f t="shared" si="502"/>
        <v/>
      </c>
      <c r="AA16085" s="43" t="e">
        <f t="shared" si="503"/>
        <v>#N/A</v>
      </c>
    </row>
    <row r="16086" spans="1:27" x14ac:dyDescent="0.3">
      <c r="A16086" s="43">
        <v>1315941</v>
      </c>
      <c r="B16086" s="43" t="s">
        <v>3548</v>
      </c>
      <c r="C16086" s="43" t="s">
        <v>937</v>
      </c>
      <c r="E16086" s="43" t="s">
        <v>6263</v>
      </c>
      <c r="F16086" s="43" t="s">
        <v>28</v>
      </c>
      <c r="G16086" s="43">
        <v>49002</v>
      </c>
      <c r="Y16086" s="43" t="str">
        <f t="shared" si="502"/>
        <v/>
      </c>
      <c r="AA16086" s="43" t="e">
        <f t="shared" si="503"/>
        <v>#N/A</v>
      </c>
    </row>
    <row r="16087" spans="1:27" x14ac:dyDescent="0.3">
      <c r="A16087" s="43">
        <v>1996915</v>
      </c>
      <c r="B16087" s="43" t="s">
        <v>3548</v>
      </c>
      <c r="C16087" s="43" t="s">
        <v>327</v>
      </c>
      <c r="E16087" s="43" t="s">
        <v>6263</v>
      </c>
      <c r="F16087" s="43" t="s">
        <v>30</v>
      </c>
      <c r="G16087" s="43">
        <v>49027</v>
      </c>
      <c r="Y16087" s="43" t="str">
        <f t="shared" si="502"/>
        <v/>
      </c>
      <c r="AA16087" s="43" t="e">
        <f t="shared" si="503"/>
        <v>#N/A</v>
      </c>
    </row>
    <row r="16088" spans="1:27" x14ac:dyDescent="0.3">
      <c r="A16088" s="43">
        <v>110883</v>
      </c>
      <c r="B16088" s="43" t="s">
        <v>3548</v>
      </c>
      <c r="C16088" s="43" t="s">
        <v>502</v>
      </c>
      <c r="E16088" s="43" t="s">
        <v>6263</v>
      </c>
      <c r="F16088" s="43" t="s">
        <v>30</v>
      </c>
      <c r="G16088" s="43">
        <v>49002</v>
      </c>
      <c r="Y16088" s="43" t="str">
        <f t="shared" si="502"/>
        <v/>
      </c>
      <c r="AA16088" s="43" t="e">
        <f t="shared" si="503"/>
        <v>#N/A</v>
      </c>
    </row>
    <row r="16089" spans="1:27" x14ac:dyDescent="0.3">
      <c r="A16089" s="43">
        <v>1761048</v>
      </c>
      <c r="B16089" s="43" t="s">
        <v>3548</v>
      </c>
      <c r="C16089" s="43" t="s">
        <v>659</v>
      </c>
      <c r="E16089" s="43" t="s">
        <v>6263</v>
      </c>
      <c r="F16089" s="43" t="s">
        <v>28</v>
      </c>
      <c r="G16089" s="43">
        <v>49027</v>
      </c>
      <c r="Y16089" s="43" t="str">
        <f t="shared" si="502"/>
        <v/>
      </c>
      <c r="AA16089" s="43" t="e">
        <f t="shared" si="503"/>
        <v>#N/A</v>
      </c>
    </row>
    <row r="16090" spans="1:27" x14ac:dyDescent="0.3">
      <c r="A16090" s="43">
        <v>2286972</v>
      </c>
      <c r="B16090" s="43" t="s">
        <v>3548</v>
      </c>
      <c r="C16090" s="43" t="s">
        <v>432</v>
      </c>
      <c r="E16090" s="43" t="s">
        <v>35</v>
      </c>
      <c r="F16090" s="43" t="s">
        <v>28</v>
      </c>
      <c r="G16090" s="43">
        <v>49017</v>
      </c>
      <c r="Y16090" s="43" t="str">
        <f t="shared" si="502"/>
        <v>COMP</v>
      </c>
      <c r="AA16090" s="43">
        <f t="shared" si="503"/>
        <v>2286972</v>
      </c>
    </row>
    <row r="16091" spans="1:27" x14ac:dyDescent="0.3">
      <c r="A16091" s="43">
        <v>1717703</v>
      </c>
      <c r="B16091" s="43" t="s">
        <v>3548</v>
      </c>
      <c r="C16091" s="43" t="s">
        <v>408</v>
      </c>
      <c r="E16091" s="43" t="s">
        <v>6263</v>
      </c>
      <c r="F16091" s="43" t="s">
        <v>30</v>
      </c>
      <c r="G16091" s="43">
        <v>53013</v>
      </c>
      <c r="Y16091" s="43" t="str">
        <f t="shared" si="502"/>
        <v/>
      </c>
      <c r="AA16091" s="43" t="e">
        <f t="shared" si="503"/>
        <v>#N/A</v>
      </c>
    </row>
    <row r="16092" spans="1:27" x14ac:dyDescent="0.3">
      <c r="A16092" s="43">
        <v>2173730</v>
      </c>
      <c r="B16092" s="43" t="s">
        <v>3548</v>
      </c>
      <c r="C16092" s="43" t="s">
        <v>441</v>
      </c>
      <c r="E16092" s="43" t="s">
        <v>6263</v>
      </c>
      <c r="F16092" s="43" t="s">
        <v>28</v>
      </c>
      <c r="G16092" s="43">
        <v>85031</v>
      </c>
      <c r="Y16092" s="43" t="str">
        <f t="shared" si="502"/>
        <v/>
      </c>
      <c r="AA16092" s="43" t="e">
        <f t="shared" si="503"/>
        <v>#N/A</v>
      </c>
    </row>
    <row r="16093" spans="1:27" x14ac:dyDescent="0.3">
      <c r="A16093" s="43">
        <v>1530934</v>
      </c>
      <c r="B16093" s="43" t="s">
        <v>3548</v>
      </c>
      <c r="C16093" s="43" t="s">
        <v>657</v>
      </c>
      <c r="E16093" s="43" t="s">
        <v>6263</v>
      </c>
      <c r="F16093" s="43" t="s">
        <v>28</v>
      </c>
      <c r="G16093" s="43">
        <v>44122</v>
      </c>
      <c r="Y16093" s="43" t="str">
        <f t="shared" si="502"/>
        <v/>
      </c>
      <c r="AA16093" s="43" t="e">
        <f t="shared" si="503"/>
        <v>#N/A</v>
      </c>
    </row>
    <row r="16094" spans="1:27" x14ac:dyDescent="0.3">
      <c r="A16094" s="43">
        <v>1757325</v>
      </c>
      <c r="B16094" s="43" t="s">
        <v>3548</v>
      </c>
      <c r="C16094" s="43" t="s">
        <v>620</v>
      </c>
      <c r="E16094" s="43" t="s">
        <v>6263</v>
      </c>
      <c r="F16094" s="43" t="s">
        <v>30</v>
      </c>
      <c r="G16094" s="43">
        <v>49054</v>
      </c>
      <c r="Y16094" s="43" t="str">
        <f t="shared" si="502"/>
        <v/>
      </c>
      <c r="AA16094" s="43" t="e">
        <f t="shared" si="503"/>
        <v>#N/A</v>
      </c>
    </row>
    <row r="16095" spans="1:27" x14ac:dyDescent="0.3">
      <c r="A16095" s="43">
        <v>1756680</v>
      </c>
      <c r="B16095" s="43" t="s">
        <v>3548</v>
      </c>
      <c r="C16095" s="43" t="s">
        <v>248</v>
      </c>
      <c r="E16095" s="43" t="s">
        <v>31</v>
      </c>
      <c r="F16095" s="43" t="s">
        <v>30</v>
      </c>
      <c r="G16095" s="43">
        <v>49017</v>
      </c>
      <c r="Y16095" s="43" t="str">
        <f t="shared" si="502"/>
        <v>COMP</v>
      </c>
      <c r="AA16095" s="43">
        <f t="shared" si="503"/>
        <v>1756680</v>
      </c>
    </row>
    <row r="16096" spans="1:27" x14ac:dyDescent="0.3">
      <c r="A16096" s="43">
        <v>537420</v>
      </c>
      <c r="B16096" s="43" t="s">
        <v>3548</v>
      </c>
      <c r="C16096" s="43" t="s">
        <v>1558</v>
      </c>
      <c r="E16096" s="43" t="s">
        <v>29</v>
      </c>
      <c r="F16096" s="43" t="s">
        <v>28</v>
      </c>
      <c r="G16096" s="43">
        <v>49001</v>
      </c>
      <c r="Y16096" s="43" t="str">
        <f t="shared" si="502"/>
        <v>COMP</v>
      </c>
      <c r="AA16096" s="43">
        <f t="shared" si="503"/>
        <v>537420</v>
      </c>
    </row>
    <row r="16097" spans="1:27" x14ac:dyDescent="0.3">
      <c r="A16097" s="43">
        <v>1972702</v>
      </c>
      <c r="B16097" s="43" t="s">
        <v>3548</v>
      </c>
      <c r="C16097" s="43" t="s">
        <v>276</v>
      </c>
      <c r="E16097" s="43" t="s">
        <v>6263</v>
      </c>
      <c r="F16097" s="43" t="s">
        <v>28</v>
      </c>
      <c r="G16097" s="43">
        <v>49002</v>
      </c>
      <c r="Y16097" s="43" t="str">
        <f t="shared" si="502"/>
        <v/>
      </c>
      <c r="AA16097" s="43" t="e">
        <f t="shared" si="503"/>
        <v>#N/A</v>
      </c>
    </row>
    <row r="16098" spans="1:27" x14ac:dyDescent="0.3">
      <c r="A16098" s="43">
        <v>1628379</v>
      </c>
      <c r="B16098" s="43" t="s">
        <v>10340</v>
      </c>
      <c r="C16098" s="43" t="s">
        <v>173</v>
      </c>
      <c r="E16098" s="43" t="s">
        <v>6263</v>
      </c>
      <c r="F16098" s="43" t="s">
        <v>30</v>
      </c>
      <c r="G16098" s="43">
        <v>85049</v>
      </c>
      <c r="Y16098" s="43" t="str">
        <f t="shared" si="502"/>
        <v/>
      </c>
      <c r="AA16098" s="43" t="e">
        <f t="shared" si="503"/>
        <v>#N/A</v>
      </c>
    </row>
    <row r="16099" spans="1:27" x14ac:dyDescent="0.3">
      <c r="A16099" s="43">
        <v>1176079</v>
      </c>
      <c r="B16099" s="43" t="s">
        <v>10341</v>
      </c>
      <c r="C16099" s="43" t="s">
        <v>1287</v>
      </c>
      <c r="E16099" s="43" t="s">
        <v>6263</v>
      </c>
      <c r="F16099" s="43" t="s">
        <v>30</v>
      </c>
      <c r="G16099" s="43">
        <v>49009</v>
      </c>
      <c r="Y16099" s="43" t="str">
        <f t="shared" si="502"/>
        <v/>
      </c>
      <c r="AA16099" s="43" t="e">
        <f t="shared" si="503"/>
        <v>#N/A</v>
      </c>
    </row>
    <row r="16100" spans="1:27" x14ac:dyDescent="0.3">
      <c r="A16100" s="43">
        <v>1811595</v>
      </c>
      <c r="B16100" s="43" t="s">
        <v>10341</v>
      </c>
      <c r="C16100" s="43" t="s">
        <v>10342</v>
      </c>
      <c r="E16100" s="43" t="s">
        <v>6263</v>
      </c>
      <c r="F16100" s="43" t="s">
        <v>28</v>
      </c>
      <c r="G16100" s="43">
        <v>72029</v>
      </c>
      <c r="Y16100" s="43" t="str">
        <f t="shared" si="502"/>
        <v>COMP</v>
      </c>
      <c r="AA16100" s="43">
        <f t="shared" si="503"/>
        <v>1811595</v>
      </c>
    </row>
    <row r="16101" spans="1:27" x14ac:dyDescent="0.3">
      <c r="A16101" s="43">
        <v>2221148</v>
      </c>
      <c r="B16101" s="43" t="s">
        <v>10343</v>
      </c>
      <c r="C16101" s="43" t="s">
        <v>248</v>
      </c>
      <c r="E16101" s="43" t="s">
        <v>35</v>
      </c>
      <c r="F16101" s="43" t="s">
        <v>30</v>
      </c>
      <c r="G16101" s="43">
        <v>72063</v>
      </c>
      <c r="Y16101" s="43" t="str">
        <f t="shared" si="502"/>
        <v>COMP</v>
      </c>
      <c r="AA16101" s="43">
        <f t="shared" si="503"/>
        <v>2221148</v>
      </c>
    </row>
    <row r="16102" spans="1:27" x14ac:dyDescent="0.3">
      <c r="A16102" s="43">
        <v>141696</v>
      </c>
      <c r="B16102" s="43" t="s">
        <v>10344</v>
      </c>
      <c r="C16102" s="43" t="s">
        <v>346</v>
      </c>
      <c r="E16102" s="43" t="s">
        <v>6263</v>
      </c>
      <c r="F16102" s="43" t="s">
        <v>28</v>
      </c>
      <c r="G16102" s="43">
        <v>85049</v>
      </c>
      <c r="Y16102" s="43" t="str">
        <f t="shared" si="502"/>
        <v/>
      </c>
      <c r="AA16102" s="43" t="e">
        <f t="shared" si="503"/>
        <v>#N/A</v>
      </c>
    </row>
    <row r="16103" spans="1:27" x14ac:dyDescent="0.3">
      <c r="A16103" s="43">
        <v>2173050</v>
      </c>
      <c r="B16103" s="43" t="s">
        <v>10345</v>
      </c>
      <c r="C16103" s="43" t="s">
        <v>541</v>
      </c>
      <c r="E16103" s="43" t="s">
        <v>6263</v>
      </c>
      <c r="F16103" s="43" t="s">
        <v>28</v>
      </c>
      <c r="G16103" s="43">
        <v>44015</v>
      </c>
      <c r="Y16103" s="43" t="str">
        <f t="shared" si="502"/>
        <v/>
      </c>
      <c r="AA16103" s="43" t="e">
        <f t="shared" si="503"/>
        <v>#N/A</v>
      </c>
    </row>
    <row r="16104" spans="1:27" x14ac:dyDescent="0.3">
      <c r="A16104" s="43">
        <v>2381822</v>
      </c>
      <c r="B16104" s="43" t="s">
        <v>10346</v>
      </c>
      <c r="C16104" s="43" t="s">
        <v>869</v>
      </c>
      <c r="E16104" s="43" t="s">
        <v>6263</v>
      </c>
      <c r="F16104" s="43" t="s">
        <v>30</v>
      </c>
      <c r="G16104" s="43">
        <v>85049</v>
      </c>
      <c r="Y16104" s="43" t="str">
        <f t="shared" si="502"/>
        <v/>
      </c>
      <c r="AA16104" s="43" t="e">
        <f t="shared" si="503"/>
        <v>#N/A</v>
      </c>
    </row>
    <row r="16105" spans="1:27" x14ac:dyDescent="0.3">
      <c r="A16105" s="43">
        <v>2381873</v>
      </c>
      <c r="B16105" s="43" t="s">
        <v>10346</v>
      </c>
      <c r="C16105" s="43" t="s">
        <v>668</v>
      </c>
      <c r="E16105" s="43" t="s">
        <v>6263</v>
      </c>
      <c r="F16105" s="43" t="s">
        <v>28</v>
      </c>
      <c r="G16105" s="43">
        <v>85049</v>
      </c>
      <c r="Y16105" s="43" t="str">
        <f t="shared" si="502"/>
        <v/>
      </c>
      <c r="AA16105" s="43" t="e">
        <f t="shared" si="503"/>
        <v>#N/A</v>
      </c>
    </row>
    <row r="16106" spans="1:27" x14ac:dyDescent="0.3">
      <c r="A16106" s="43">
        <v>747630</v>
      </c>
      <c r="B16106" s="43" t="s">
        <v>10347</v>
      </c>
      <c r="C16106" s="43" t="s">
        <v>497</v>
      </c>
      <c r="E16106" s="43" t="s">
        <v>6263</v>
      </c>
      <c r="F16106" s="43" t="s">
        <v>30</v>
      </c>
      <c r="G16106" s="43">
        <v>72079</v>
      </c>
      <c r="Y16106" s="43" t="str">
        <f t="shared" si="502"/>
        <v/>
      </c>
      <c r="AA16106" s="43" t="e">
        <f t="shared" si="503"/>
        <v>#N/A</v>
      </c>
    </row>
    <row r="16107" spans="1:27" x14ac:dyDescent="0.3">
      <c r="A16107" s="43">
        <v>1629110</v>
      </c>
      <c r="B16107" s="43" t="s">
        <v>10347</v>
      </c>
      <c r="C16107" s="43" t="s">
        <v>829</v>
      </c>
      <c r="E16107" s="43" t="s">
        <v>6263</v>
      </c>
      <c r="F16107" s="43" t="s">
        <v>28</v>
      </c>
      <c r="G16107" s="43">
        <v>72021</v>
      </c>
      <c r="Y16107" s="43" t="str">
        <f t="shared" si="502"/>
        <v>COMP</v>
      </c>
      <c r="AA16107" s="43">
        <f t="shared" si="503"/>
        <v>1629110</v>
      </c>
    </row>
    <row r="16108" spans="1:27" x14ac:dyDescent="0.3">
      <c r="A16108" s="43">
        <v>311387</v>
      </c>
      <c r="B16108" s="43" t="s">
        <v>10347</v>
      </c>
      <c r="C16108" s="43" t="s">
        <v>508</v>
      </c>
      <c r="E16108" s="43" t="s">
        <v>6263</v>
      </c>
      <c r="F16108" s="43" t="s">
        <v>28</v>
      </c>
      <c r="G16108" s="43">
        <v>72080</v>
      </c>
      <c r="Y16108" s="43" t="str">
        <f t="shared" si="502"/>
        <v>COMP</v>
      </c>
      <c r="AA16108" s="43">
        <f t="shared" si="503"/>
        <v>311387</v>
      </c>
    </row>
    <row r="16109" spans="1:27" x14ac:dyDescent="0.3">
      <c r="A16109" s="43">
        <v>1876667</v>
      </c>
      <c r="B16109" s="43" t="s">
        <v>3550</v>
      </c>
      <c r="C16109" s="43" t="s">
        <v>189</v>
      </c>
      <c r="E16109" s="43" t="s">
        <v>6263</v>
      </c>
      <c r="F16109" s="43" t="s">
        <v>30</v>
      </c>
      <c r="G16109" s="43">
        <v>44027</v>
      </c>
      <c r="Y16109" s="43" t="str">
        <f t="shared" si="502"/>
        <v/>
      </c>
      <c r="AA16109" s="43" t="e">
        <f t="shared" si="503"/>
        <v>#N/A</v>
      </c>
    </row>
    <row r="16110" spans="1:27" x14ac:dyDescent="0.3">
      <c r="A16110" s="43">
        <v>2398015</v>
      </c>
      <c r="B16110" s="43" t="s">
        <v>10348</v>
      </c>
      <c r="C16110" s="43" t="s">
        <v>534</v>
      </c>
      <c r="E16110" s="43" t="s">
        <v>6263</v>
      </c>
      <c r="F16110" s="43" t="s">
        <v>30</v>
      </c>
      <c r="G16110" s="43">
        <v>44038</v>
      </c>
      <c r="Y16110" s="43" t="str">
        <f t="shared" si="502"/>
        <v/>
      </c>
      <c r="AA16110" s="43" t="e">
        <f t="shared" si="503"/>
        <v>#N/A</v>
      </c>
    </row>
    <row r="16111" spans="1:27" x14ac:dyDescent="0.3">
      <c r="A16111" s="43">
        <v>2394424</v>
      </c>
      <c r="B16111" s="43" t="s">
        <v>10349</v>
      </c>
      <c r="C16111" s="43" t="s">
        <v>390</v>
      </c>
      <c r="E16111" s="43" t="s">
        <v>6263</v>
      </c>
      <c r="F16111" s="43" t="s">
        <v>30</v>
      </c>
      <c r="G16111" s="43">
        <v>44074</v>
      </c>
      <c r="Y16111" s="43" t="str">
        <f t="shared" si="502"/>
        <v/>
      </c>
      <c r="AA16111" s="43" t="e">
        <f t="shared" si="503"/>
        <v>#N/A</v>
      </c>
    </row>
    <row r="16112" spans="1:27" x14ac:dyDescent="0.3">
      <c r="A16112" s="43">
        <v>1885726</v>
      </c>
      <c r="B16112" s="43" t="s">
        <v>10350</v>
      </c>
      <c r="C16112" s="43" t="s">
        <v>1992</v>
      </c>
      <c r="E16112" s="43" t="s">
        <v>35</v>
      </c>
      <c r="F16112" s="43" t="s">
        <v>30</v>
      </c>
      <c r="G16112" s="43">
        <v>49004</v>
      </c>
      <c r="Y16112" s="43" t="str">
        <f t="shared" si="502"/>
        <v>COMP</v>
      </c>
      <c r="AA16112" s="43">
        <f t="shared" si="503"/>
        <v>1885726</v>
      </c>
    </row>
    <row r="16113" spans="1:27" x14ac:dyDescent="0.3">
      <c r="A16113" s="43">
        <v>1967104</v>
      </c>
      <c r="B16113" s="43" t="s">
        <v>10351</v>
      </c>
      <c r="C16113" s="43" t="s">
        <v>993</v>
      </c>
      <c r="E16113" s="43" t="s">
        <v>6263</v>
      </c>
      <c r="F16113" s="43" t="s">
        <v>30</v>
      </c>
      <c r="G16113" s="43">
        <v>44055</v>
      </c>
      <c r="Y16113" s="43" t="str">
        <f t="shared" si="502"/>
        <v/>
      </c>
      <c r="AA16113" s="43" t="e">
        <f t="shared" si="503"/>
        <v>#N/A</v>
      </c>
    </row>
    <row r="16114" spans="1:27" x14ac:dyDescent="0.3">
      <c r="A16114" s="43">
        <v>2290356</v>
      </c>
      <c r="B16114" s="43" t="s">
        <v>3553</v>
      </c>
      <c r="C16114" s="43" t="s">
        <v>1914</v>
      </c>
      <c r="E16114" s="43" t="s">
        <v>35</v>
      </c>
      <c r="F16114" s="43" t="s">
        <v>30</v>
      </c>
      <c r="G16114" s="43">
        <v>53022</v>
      </c>
      <c r="Y16114" s="43" t="str">
        <f t="shared" si="502"/>
        <v>COMP</v>
      </c>
      <c r="AA16114" s="43">
        <f t="shared" si="503"/>
        <v>2290356</v>
      </c>
    </row>
    <row r="16115" spans="1:27" x14ac:dyDescent="0.3">
      <c r="A16115" s="43">
        <v>572710</v>
      </c>
      <c r="B16115" s="43" t="s">
        <v>10352</v>
      </c>
      <c r="C16115" s="43" t="s">
        <v>330</v>
      </c>
      <c r="E16115" s="43" t="s">
        <v>6263</v>
      </c>
      <c r="F16115" s="43" t="s">
        <v>28</v>
      </c>
      <c r="G16115" s="43">
        <v>72041</v>
      </c>
      <c r="Y16115" s="43" t="str">
        <f t="shared" si="502"/>
        <v/>
      </c>
      <c r="AA16115" s="43" t="e">
        <f t="shared" si="503"/>
        <v>#N/A</v>
      </c>
    </row>
    <row r="16116" spans="1:27" x14ac:dyDescent="0.3">
      <c r="A16116" s="43">
        <v>563948</v>
      </c>
      <c r="B16116" s="43" t="s">
        <v>10352</v>
      </c>
      <c r="C16116" s="43" t="s">
        <v>5673</v>
      </c>
      <c r="E16116" s="43" t="s">
        <v>6263</v>
      </c>
      <c r="F16116" s="43" t="s">
        <v>28</v>
      </c>
      <c r="G16116" s="43">
        <v>49064</v>
      </c>
      <c r="Y16116" s="43" t="str">
        <f t="shared" si="502"/>
        <v>COMP</v>
      </c>
      <c r="AA16116" s="43">
        <f t="shared" si="503"/>
        <v>563948</v>
      </c>
    </row>
    <row r="16117" spans="1:27" x14ac:dyDescent="0.3">
      <c r="A16117" s="43">
        <v>2288958</v>
      </c>
      <c r="B16117" s="43" t="s">
        <v>3554</v>
      </c>
      <c r="C16117" s="43" t="s">
        <v>659</v>
      </c>
      <c r="E16117" s="43" t="s">
        <v>6263</v>
      </c>
      <c r="F16117" s="43" t="s">
        <v>28</v>
      </c>
      <c r="G16117" s="43">
        <v>85061</v>
      </c>
      <c r="Y16117" s="43" t="str">
        <f t="shared" si="502"/>
        <v/>
      </c>
      <c r="AA16117" s="43" t="e">
        <f t="shared" si="503"/>
        <v>#N/A</v>
      </c>
    </row>
    <row r="16118" spans="1:27" x14ac:dyDescent="0.3">
      <c r="A16118" s="43">
        <v>2288936</v>
      </c>
      <c r="B16118" s="43" t="s">
        <v>3554</v>
      </c>
      <c r="C16118" s="43" t="s">
        <v>10353</v>
      </c>
      <c r="E16118" s="43" t="s">
        <v>6263</v>
      </c>
      <c r="F16118" s="43" t="s">
        <v>30</v>
      </c>
      <c r="G16118" s="43">
        <v>85061</v>
      </c>
      <c r="Y16118" s="43" t="str">
        <f t="shared" si="502"/>
        <v/>
      </c>
      <c r="AA16118" s="43" t="e">
        <f t="shared" si="503"/>
        <v>#N/A</v>
      </c>
    </row>
    <row r="16119" spans="1:27" x14ac:dyDescent="0.3">
      <c r="A16119" s="43">
        <v>2355741</v>
      </c>
      <c r="B16119" s="43" t="s">
        <v>10354</v>
      </c>
      <c r="C16119" s="43" t="s">
        <v>1300</v>
      </c>
      <c r="E16119" s="43" t="s">
        <v>6263</v>
      </c>
      <c r="F16119" s="43" t="s">
        <v>30</v>
      </c>
      <c r="G16119" s="43">
        <v>44074</v>
      </c>
      <c r="Y16119" s="43" t="str">
        <f t="shared" si="502"/>
        <v/>
      </c>
      <c r="AA16119" s="43" t="e">
        <f t="shared" si="503"/>
        <v>#N/A</v>
      </c>
    </row>
    <row r="16120" spans="1:27" x14ac:dyDescent="0.3">
      <c r="A16120" s="43">
        <v>1523024</v>
      </c>
      <c r="B16120" s="43" t="s">
        <v>10355</v>
      </c>
      <c r="C16120" s="43" t="s">
        <v>241</v>
      </c>
      <c r="E16120" s="43" t="s">
        <v>6263</v>
      </c>
      <c r="F16120" s="43" t="s">
        <v>28</v>
      </c>
      <c r="G16120" s="43">
        <v>49006</v>
      </c>
      <c r="Y16120" s="43" t="str">
        <f t="shared" si="502"/>
        <v/>
      </c>
      <c r="AA16120" s="43" t="e">
        <f t="shared" si="503"/>
        <v>#N/A</v>
      </c>
    </row>
    <row r="16121" spans="1:27" x14ac:dyDescent="0.3">
      <c r="A16121" s="43">
        <v>412067</v>
      </c>
      <c r="B16121" s="43" t="s">
        <v>10356</v>
      </c>
      <c r="C16121" s="43" t="s">
        <v>1498</v>
      </c>
      <c r="E16121" s="43" t="s">
        <v>6263</v>
      </c>
      <c r="F16121" s="43" t="s">
        <v>28</v>
      </c>
      <c r="G16121" s="43">
        <v>44036</v>
      </c>
      <c r="Y16121" s="43" t="str">
        <f t="shared" si="502"/>
        <v>COMP</v>
      </c>
      <c r="AA16121" s="43">
        <f t="shared" si="503"/>
        <v>412067</v>
      </c>
    </row>
    <row r="16122" spans="1:27" x14ac:dyDescent="0.3">
      <c r="A16122" s="43">
        <v>746808</v>
      </c>
      <c r="B16122" s="43" t="s">
        <v>10356</v>
      </c>
      <c r="C16122" s="43" t="s">
        <v>241</v>
      </c>
      <c r="E16122" s="43" t="s">
        <v>6263</v>
      </c>
      <c r="F16122" s="43" t="s">
        <v>28</v>
      </c>
      <c r="G16122" s="43">
        <v>44013</v>
      </c>
      <c r="Y16122" s="43" t="str">
        <f t="shared" si="502"/>
        <v/>
      </c>
      <c r="AA16122" s="43" t="e">
        <f t="shared" si="503"/>
        <v>#N/A</v>
      </c>
    </row>
    <row r="16123" spans="1:27" x14ac:dyDescent="0.3">
      <c r="A16123" s="43">
        <v>706551</v>
      </c>
      <c r="B16123" s="43" t="s">
        <v>10356</v>
      </c>
      <c r="C16123" s="43" t="s">
        <v>10357</v>
      </c>
      <c r="E16123" s="43" t="s">
        <v>6263</v>
      </c>
      <c r="F16123" s="43" t="s">
        <v>30</v>
      </c>
      <c r="G16123" s="43">
        <v>44124</v>
      </c>
      <c r="Y16123" s="43" t="str">
        <f t="shared" si="502"/>
        <v/>
      </c>
      <c r="AA16123" s="43" t="e">
        <f t="shared" si="503"/>
        <v>#N/A</v>
      </c>
    </row>
    <row r="16124" spans="1:27" x14ac:dyDescent="0.3">
      <c r="A16124" s="43">
        <v>1188126</v>
      </c>
      <c r="B16124" s="43" t="s">
        <v>10358</v>
      </c>
      <c r="C16124" s="43" t="s">
        <v>674</v>
      </c>
      <c r="E16124" s="43" t="s">
        <v>6263</v>
      </c>
      <c r="F16124" s="43" t="s">
        <v>28</v>
      </c>
      <c r="G16124" s="43">
        <v>44101</v>
      </c>
      <c r="Y16124" s="43" t="str">
        <f t="shared" si="502"/>
        <v>COMP</v>
      </c>
      <c r="AA16124" s="43">
        <f t="shared" si="503"/>
        <v>1188126</v>
      </c>
    </row>
    <row r="16125" spans="1:27" x14ac:dyDescent="0.3">
      <c r="A16125" s="43">
        <v>1964494</v>
      </c>
      <c r="B16125" s="43" t="s">
        <v>10359</v>
      </c>
      <c r="C16125" s="43" t="s">
        <v>904</v>
      </c>
      <c r="E16125" s="43" t="s">
        <v>31</v>
      </c>
      <c r="F16125" s="43" t="s">
        <v>28</v>
      </c>
      <c r="G16125" s="43">
        <v>44039</v>
      </c>
      <c r="Y16125" s="43" t="str">
        <f t="shared" si="502"/>
        <v>COMP</v>
      </c>
      <c r="AA16125" s="43">
        <f t="shared" si="503"/>
        <v>1964494</v>
      </c>
    </row>
    <row r="16126" spans="1:27" x14ac:dyDescent="0.3">
      <c r="A16126" s="43">
        <v>1988427</v>
      </c>
      <c r="B16126" s="43" t="s">
        <v>10360</v>
      </c>
      <c r="C16126" s="43" t="s">
        <v>819</v>
      </c>
      <c r="E16126" s="43" t="s">
        <v>6263</v>
      </c>
      <c r="F16126" s="43" t="s">
        <v>28</v>
      </c>
      <c r="G16126" s="43">
        <v>44013</v>
      </c>
      <c r="Y16126" s="43" t="str">
        <f t="shared" si="502"/>
        <v>COMP</v>
      </c>
      <c r="AA16126" s="43">
        <f t="shared" si="503"/>
        <v>1988427</v>
      </c>
    </row>
    <row r="16127" spans="1:27" x14ac:dyDescent="0.3">
      <c r="A16127" s="43">
        <v>1669250</v>
      </c>
      <c r="B16127" s="43" t="s">
        <v>10360</v>
      </c>
      <c r="C16127" s="43" t="s">
        <v>740</v>
      </c>
      <c r="E16127" s="43" t="s">
        <v>35</v>
      </c>
      <c r="F16127" s="43" t="s">
        <v>30</v>
      </c>
      <c r="G16127" s="43">
        <v>44111</v>
      </c>
      <c r="Y16127" s="43" t="str">
        <f t="shared" si="502"/>
        <v>COMP</v>
      </c>
      <c r="AA16127" s="43">
        <f t="shared" si="503"/>
        <v>1669250</v>
      </c>
    </row>
    <row r="16128" spans="1:27" x14ac:dyDescent="0.3">
      <c r="A16128" s="43">
        <v>2070922</v>
      </c>
      <c r="B16128" s="43" t="s">
        <v>10361</v>
      </c>
      <c r="C16128" s="43" t="s">
        <v>399</v>
      </c>
      <c r="E16128" s="43" t="s">
        <v>6263</v>
      </c>
      <c r="F16128" s="43" t="s">
        <v>28</v>
      </c>
      <c r="G16128" s="43">
        <v>85032</v>
      </c>
      <c r="Y16128" s="43" t="str">
        <f t="shared" si="502"/>
        <v/>
      </c>
      <c r="AA16128" s="43" t="e">
        <f t="shared" si="503"/>
        <v>#N/A</v>
      </c>
    </row>
    <row r="16129" spans="1:27" x14ac:dyDescent="0.3">
      <c r="A16129" s="43">
        <v>1657492</v>
      </c>
      <c r="B16129" s="43" t="s">
        <v>10361</v>
      </c>
      <c r="C16129" s="43" t="s">
        <v>1061</v>
      </c>
      <c r="E16129" s="43" t="s">
        <v>35</v>
      </c>
      <c r="F16129" s="43" t="s">
        <v>28</v>
      </c>
      <c r="G16129" s="43">
        <v>85004</v>
      </c>
      <c r="Y16129" s="43" t="str">
        <f t="shared" si="502"/>
        <v>COMP</v>
      </c>
      <c r="AA16129" s="43">
        <f t="shared" si="503"/>
        <v>1657492</v>
      </c>
    </row>
    <row r="16130" spans="1:27" x14ac:dyDescent="0.3">
      <c r="A16130" s="43">
        <v>1753980</v>
      </c>
      <c r="B16130" s="43" t="s">
        <v>10361</v>
      </c>
      <c r="C16130" s="43" t="s">
        <v>221</v>
      </c>
      <c r="E16130" s="43" t="s">
        <v>6263</v>
      </c>
      <c r="F16130" s="43" t="s">
        <v>28</v>
      </c>
      <c r="G16130" s="43">
        <v>85050</v>
      </c>
      <c r="Y16130" s="43" t="str">
        <f t="shared" ref="Y16130:Y16193" si="504">IF(ISERROR(AA16130)=FALSE,"COMP","")</f>
        <v/>
      </c>
      <c r="AA16130" s="43" t="e">
        <f t="shared" si="503"/>
        <v>#N/A</v>
      </c>
    </row>
    <row r="16131" spans="1:27" x14ac:dyDescent="0.3">
      <c r="A16131" s="43">
        <v>2166791</v>
      </c>
      <c r="B16131" s="43" t="s">
        <v>10361</v>
      </c>
      <c r="C16131" s="43" t="s">
        <v>867</v>
      </c>
      <c r="E16131" s="43" t="s">
        <v>6263</v>
      </c>
      <c r="F16131" s="43" t="s">
        <v>28</v>
      </c>
      <c r="G16131" s="43">
        <v>85067</v>
      </c>
      <c r="Y16131" s="43" t="str">
        <f t="shared" si="504"/>
        <v/>
      </c>
      <c r="AA16131" s="43" t="e">
        <f t="shared" ref="AA16131:AA16194" si="505">VLOOKUP(A16131,Z:Z,1,FALSE)</f>
        <v>#N/A</v>
      </c>
    </row>
    <row r="16132" spans="1:27" x14ac:dyDescent="0.3">
      <c r="A16132" s="43">
        <v>1409371</v>
      </c>
      <c r="B16132" s="43" t="s">
        <v>10361</v>
      </c>
      <c r="C16132" s="43" t="s">
        <v>986</v>
      </c>
      <c r="E16132" s="43" t="s">
        <v>34</v>
      </c>
      <c r="F16132" s="43" t="s">
        <v>28</v>
      </c>
      <c r="G16132" s="43">
        <v>85004</v>
      </c>
      <c r="Y16132" s="43" t="str">
        <f t="shared" si="504"/>
        <v>COMP</v>
      </c>
      <c r="AA16132" s="43">
        <f t="shared" si="505"/>
        <v>1409371</v>
      </c>
    </row>
    <row r="16133" spans="1:27" x14ac:dyDescent="0.3">
      <c r="A16133" s="43">
        <v>1584106</v>
      </c>
      <c r="B16133" s="43" t="s">
        <v>10362</v>
      </c>
      <c r="C16133" s="43" t="s">
        <v>974</v>
      </c>
      <c r="E16133" s="43" t="s">
        <v>29</v>
      </c>
      <c r="F16133" s="43" t="s">
        <v>28</v>
      </c>
      <c r="G16133" s="43">
        <v>44045</v>
      </c>
      <c r="Y16133" s="43" t="str">
        <f t="shared" si="504"/>
        <v>COMP</v>
      </c>
      <c r="AA16133" s="43">
        <f t="shared" si="505"/>
        <v>1584106</v>
      </c>
    </row>
    <row r="16134" spans="1:27" x14ac:dyDescent="0.3">
      <c r="A16134" s="43">
        <v>2338161</v>
      </c>
      <c r="B16134" s="43" t="s">
        <v>10363</v>
      </c>
      <c r="C16134" s="43" t="s">
        <v>656</v>
      </c>
      <c r="E16134" s="43" t="s">
        <v>29</v>
      </c>
      <c r="F16134" s="43" t="s">
        <v>28</v>
      </c>
      <c r="G16134" s="43">
        <v>49001</v>
      </c>
      <c r="Y16134" s="43" t="str">
        <f t="shared" si="504"/>
        <v>COMP</v>
      </c>
      <c r="AA16134" s="43">
        <f t="shared" si="505"/>
        <v>2338161</v>
      </c>
    </row>
    <row r="16135" spans="1:27" x14ac:dyDescent="0.3">
      <c r="A16135" s="43">
        <v>1959119</v>
      </c>
      <c r="B16135" s="43" t="s">
        <v>10363</v>
      </c>
      <c r="C16135" s="43" t="s">
        <v>175</v>
      </c>
      <c r="E16135" s="43" t="s">
        <v>6263</v>
      </c>
      <c r="F16135" s="43" t="s">
        <v>28</v>
      </c>
      <c r="G16135" s="43">
        <v>49006</v>
      </c>
      <c r="Y16135" s="43" t="str">
        <f t="shared" si="504"/>
        <v/>
      </c>
      <c r="AA16135" s="43" t="e">
        <f t="shared" si="505"/>
        <v>#N/A</v>
      </c>
    </row>
    <row r="16136" spans="1:27" x14ac:dyDescent="0.3">
      <c r="A16136" s="43">
        <v>1760473</v>
      </c>
      <c r="B16136" s="43" t="s">
        <v>10364</v>
      </c>
      <c r="C16136" s="43" t="s">
        <v>343</v>
      </c>
      <c r="E16136" s="43" t="s">
        <v>6263</v>
      </c>
      <c r="F16136" s="43" t="s">
        <v>28</v>
      </c>
      <c r="G16136" s="43">
        <v>53058</v>
      </c>
      <c r="Y16136" s="43" t="str">
        <f t="shared" si="504"/>
        <v>COMP</v>
      </c>
      <c r="AA16136" s="43">
        <f t="shared" si="505"/>
        <v>1760473</v>
      </c>
    </row>
    <row r="16137" spans="1:27" x14ac:dyDescent="0.3">
      <c r="A16137" s="43">
        <v>1858827</v>
      </c>
      <c r="B16137" s="43" t="s">
        <v>10365</v>
      </c>
      <c r="C16137" s="43" t="s">
        <v>189</v>
      </c>
      <c r="E16137" s="43" t="s">
        <v>6263</v>
      </c>
      <c r="F16137" s="43" t="s">
        <v>30</v>
      </c>
      <c r="G16137" s="43">
        <v>49072</v>
      </c>
      <c r="Y16137" s="43" t="str">
        <f t="shared" si="504"/>
        <v/>
      </c>
      <c r="AA16137" s="43" t="e">
        <f t="shared" si="505"/>
        <v>#N/A</v>
      </c>
    </row>
    <row r="16138" spans="1:27" x14ac:dyDescent="0.3">
      <c r="A16138" s="43">
        <v>2162073</v>
      </c>
      <c r="B16138" s="43" t="s">
        <v>10366</v>
      </c>
      <c r="C16138" s="43" t="s">
        <v>544</v>
      </c>
      <c r="E16138" s="43" t="s">
        <v>6263</v>
      </c>
      <c r="F16138" s="43" t="s">
        <v>30</v>
      </c>
      <c r="G16138" s="43">
        <v>44062</v>
      </c>
      <c r="Y16138" s="43" t="str">
        <f t="shared" si="504"/>
        <v/>
      </c>
      <c r="AA16138" s="43" t="e">
        <f t="shared" si="505"/>
        <v>#N/A</v>
      </c>
    </row>
    <row r="16139" spans="1:27" x14ac:dyDescent="0.3">
      <c r="A16139" s="43">
        <v>1604186</v>
      </c>
      <c r="B16139" s="43" t="s">
        <v>10367</v>
      </c>
      <c r="C16139" s="43" t="s">
        <v>803</v>
      </c>
      <c r="E16139" s="43" t="s">
        <v>6263</v>
      </c>
      <c r="F16139" s="43" t="s">
        <v>30</v>
      </c>
      <c r="G16139" s="43">
        <v>44094</v>
      </c>
      <c r="Y16139" s="43" t="str">
        <f t="shared" si="504"/>
        <v/>
      </c>
      <c r="AA16139" s="43" t="e">
        <f t="shared" si="505"/>
        <v>#N/A</v>
      </c>
    </row>
    <row r="16140" spans="1:27" x14ac:dyDescent="0.3">
      <c r="A16140" s="43">
        <v>157768</v>
      </c>
      <c r="B16140" s="43" t="s">
        <v>10368</v>
      </c>
      <c r="C16140" s="43" t="s">
        <v>3793</v>
      </c>
      <c r="E16140" s="43" t="s">
        <v>29</v>
      </c>
      <c r="F16140" s="43" t="s">
        <v>30</v>
      </c>
      <c r="G16140" s="43">
        <v>85017</v>
      </c>
      <c r="Y16140" s="43" t="str">
        <f t="shared" si="504"/>
        <v>COMP</v>
      </c>
      <c r="AA16140" s="43">
        <f t="shared" si="505"/>
        <v>157768</v>
      </c>
    </row>
    <row r="16141" spans="1:27" x14ac:dyDescent="0.3">
      <c r="A16141" s="43">
        <v>1988484</v>
      </c>
      <c r="B16141" s="43" t="s">
        <v>10369</v>
      </c>
      <c r="C16141" s="43" t="s">
        <v>1480</v>
      </c>
      <c r="E16141" s="43" t="s">
        <v>6263</v>
      </c>
      <c r="F16141" s="43" t="s">
        <v>28</v>
      </c>
      <c r="G16141" s="43">
        <v>44013</v>
      </c>
      <c r="Y16141" s="43" t="str">
        <f t="shared" si="504"/>
        <v/>
      </c>
      <c r="AA16141" s="43" t="e">
        <f t="shared" si="505"/>
        <v>#N/A</v>
      </c>
    </row>
    <row r="16142" spans="1:27" x14ac:dyDescent="0.3">
      <c r="A16142" s="43">
        <v>2202750</v>
      </c>
      <c r="B16142" s="43" t="s">
        <v>10370</v>
      </c>
      <c r="C16142" s="43" t="s">
        <v>346</v>
      </c>
      <c r="E16142" s="43" t="s">
        <v>6263</v>
      </c>
      <c r="F16142" s="43" t="s">
        <v>28</v>
      </c>
      <c r="G16142" s="43">
        <v>44021</v>
      </c>
      <c r="Y16142" s="43" t="str">
        <f t="shared" si="504"/>
        <v/>
      </c>
      <c r="AA16142" s="43" t="e">
        <f t="shared" si="505"/>
        <v>#N/A</v>
      </c>
    </row>
    <row r="16143" spans="1:27" x14ac:dyDescent="0.3">
      <c r="A16143" s="43">
        <v>1650737</v>
      </c>
      <c r="B16143" s="43" t="s">
        <v>10371</v>
      </c>
      <c r="C16143" s="43" t="s">
        <v>1567</v>
      </c>
      <c r="E16143" s="43" t="s">
        <v>6263</v>
      </c>
      <c r="F16143" s="43" t="s">
        <v>28</v>
      </c>
      <c r="G16143" s="43">
        <v>72028</v>
      </c>
      <c r="Y16143" s="43" t="str">
        <f t="shared" si="504"/>
        <v>COMP</v>
      </c>
      <c r="AA16143" s="43">
        <f t="shared" si="505"/>
        <v>1650737</v>
      </c>
    </row>
    <row r="16144" spans="1:27" x14ac:dyDescent="0.3">
      <c r="A16144" s="43">
        <v>100625</v>
      </c>
      <c r="B16144" s="43" t="s">
        <v>10371</v>
      </c>
      <c r="C16144" s="43" t="s">
        <v>951</v>
      </c>
      <c r="E16144" s="43" t="s">
        <v>29</v>
      </c>
      <c r="F16144" s="43" t="s">
        <v>28</v>
      </c>
      <c r="G16144" s="43">
        <v>72028</v>
      </c>
      <c r="Y16144" s="43" t="str">
        <f t="shared" si="504"/>
        <v>COMP</v>
      </c>
      <c r="AA16144" s="43">
        <f t="shared" si="505"/>
        <v>100625</v>
      </c>
    </row>
    <row r="16145" spans="1:27" x14ac:dyDescent="0.3">
      <c r="A16145" s="43">
        <v>2381780</v>
      </c>
      <c r="B16145" s="43" t="s">
        <v>10372</v>
      </c>
      <c r="C16145" s="43" t="s">
        <v>1676</v>
      </c>
      <c r="E16145" s="43" t="s">
        <v>6263</v>
      </c>
      <c r="F16145" s="43" t="s">
        <v>30</v>
      </c>
      <c r="G16145" s="43">
        <v>85049</v>
      </c>
      <c r="Y16145" s="43" t="str">
        <f t="shared" si="504"/>
        <v/>
      </c>
      <c r="AA16145" s="43" t="e">
        <f t="shared" si="505"/>
        <v>#N/A</v>
      </c>
    </row>
    <row r="16146" spans="1:27" x14ac:dyDescent="0.3">
      <c r="A16146" s="43">
        <v>2424097</v>
      </c>
      <c r="B16146" s="43" t="s">
        <v>10373</v>
      </c>
      <c r="C16146" s="43" t="s">
        <v>4609</v>
      </c>
      <c r="E16146" s="43" t="s">
        <v>34</v>
      </c>
      <c r="F16146" s="43" t="s">
        <v>28</v>
      </c>
      <c r="G16146" s="43">
        <v>44024</v>
      </c>
      <c r="Y16146" s="43" t="str">
        <f t="shared" si="504"/>
        <v>COMP</v>
      </c>
      <c r="AA16146" s="43">
        <f t="shared" si="505"/>
        <v>2424097</v>
      </c>
    </row>
    <row r="16147" spans="1:27" x14ac:dyDescent="0.3">
      <c r="A16147" s="43">
        <v>1260496</v>
      </c>
      <c r="B16147" s="43" t="s">
        <v>10374</v>
      </c>
      <c r="C16147" s="43" t="s">
        <v>3123</v>
      </c>
      <c r="E16147" s="43" t="s">
        <v>29</v>
      </c>
      <c r="F16147" s="43" t="s">
        <v>30</v>
      </c>
      <c r="G16147" s="43">
        <v>44024</v>
      </c>
      <c r="Y16147" s="43" t="str">
        <f t="shared" si="504"/>
        <v>COMP</v>
      </c>
      <c r="AA16147" s="43">
        <f t="shared" si="505"/>
        <v>1260496</v>
      </c>
    </row>
    <row r="16148" spans="1:27" x14ac:dyDescent="0.3">
      <c r="A16148" s="43">
        <v>1364205</v>
      </c>
      <c r="B16148" s="43" t="s">
        <v>10375</v>
      </c>
      <c r="C16148" s="43" t="s">
        <v>235</v>
      </c>
      <c r="E16148" s="43" t="s">
        <v>29</v>
      </c>
      <c r="F16148" s="43" t="s">
        <v>28</v>
      </c>
      <c r="G16148" s="43">
        <v>53061</v>
      </c>
      <c r="Y16148" s="43" t="str">
        <f t="shared" si="504"/>
        <v>COMP</v>
      </c>
      <c r="AA16148" s="43">
        <f t="shared" si="505"/>
        <v>1364205</v>
      </c>
    </row>
    <row r="16149" spans="1:27" x14ac:dyDescent="0.3">
      <c r="A16149" s="43">
        <v>1978433</v>
      </c>
      <c r="B16149" s="43" t="s">
        <v>10375</v>
      </c>
      <c r="C16149" s="43" t="s">
        <v>1279</v>
      </c>
      <c r="E16149" s="43" t="s">
        <v>35</v>
      </c>
      <c r="F16149" s="43" t="s">
        <v>30</v>
      </c>
      <c r="G16149" s="43">
        <v>53061</v>
      </c>
      <c r="Y16149" s="43" t="str">
        <f t="shared" si="504"/>
        <v>COMP</v>
      </c>
      <c r="AA16149" s="43">
        <f t="shared" si="505"/>
        <v>1978433</v>
      </c>
    </row>
    <row r="16150" spans="1:27" x14ac:dyDescent="0.3">
      <c r="A16150" s="43">
        <v>765194</v>
      </c>
      <c r="B16150" s="43" t="s">
        <v>10376</v>
      </c>
      <c r="C16150" s="43" t="s">
        <v>221</v>
      </c>
      <c r="E16150" s="43" t="s">
        <v>6263</v>
      </c>
      <c r="F16150" s="43" t="s">
        <v>28</v>
      </c>
      <c r="G16150" s="43">
        <v>44045</v>
      </c>
      <c r="Y16150" s="43" t="str">
        <f t="shared" si="504"/>
        <v>COMP</v>
      </c>
      <c r="AA16150" s="43">
        <f t="shared" si="505"/>
        <v>765194</v>
      </c>
    </row>
    <row r="16151" spans="1:27" x14ac:dyDescent="0.3">
      <c r="A16151" s="43">
        <v>2343363</v>
      </c>
      <c r="B16151" s="43" t="s">
        <v>3568</v>
      </c>
      <c r="C16151" s="43" t="s">
        <v>193</v>
      </c>
      <c r="E16151" s="43" t="s">
        <v>6263</v>
      </c>
      <c r="F16151" s="43" t="s">
        <v>28</v>
      </c>
      <c r="G16151" s="43">
        <v>49064</v>
      </c>
      <c r="Y16151" s="43" t="str">
        <f t="shared" si="504"/>
        <v/>
      </c>
      <c r="AA16151" s="43" t="e">
        <f t="shared" si="505"/>
        <v>#N/A</v>
      </c>
    </row>
    <row r="16152" spans="1:27" x14ac:dyDescent="0.3">
      <c r="A16152" s="43">
        <v>1948750</v>
      </c>
      <c r="B16152" s="43" t="s">
        <v>3568</v>
      </c>
      <c r="C16152" s="43" t="s">
        <v>936</v>
      </c>
      <c r="E16152" s="43" t="s">
        <v>6263</v>
      </c>
      <c r="F16152" s="43" t="s">
        <v>30</v>
      </c>
      <c r="G16152" s="43">
        <v>85032</v>
      </c>
      <c r="Y16152" s="43" t="str">
        <f t="shared" si="504"/>
        <v/>
      </c>
      <c r="AA16152" s="43" t="e">
        <f t="shared" si="505"/>
        <v>#N/A</v>
      </c>
    </row>
    <row r="16153" spans="1:27" x14ac:dyDescent="0.3">
      <c r="A16153" s="43">
        <v>673779</v>
      </c>
      <c r="B16153" s="43" t="s">
        <v>3568</v>
      </c>
      <c r="C16153" s="43" t="s">
        <v>612</v>
      </c>
      <c r="E16153" s="43" t="s">
        <v>6263</v>
      </c>
      <c r="F16153" s="43" t="s">
        <v>28</v>
      </c>
      <c r="G16153" s="43">
        <v>44084</v>
      </c>
      <c r="Y16153" s="43" t="str">
        <f t="shared" si="504"/>
        <v>COMP</v>
      </c>
      <c r="AA16153" s="43">
        <f t="shared" si="505"/>
        <v>673779</v>
      </c>
    </row>
    <row r="16154" spans="1:27" x14ac:dyDescent="0.3">
      <c r="A16154" s="43">
        <v>1164184</v>
      </c>
      <c r="B16154" s="43" t="s">
        <v>10377</v>
      </c>
      <c r="C16154" s="43" t="s">
        <v>1306</v>
      </c>
      <c r="E16154" s="43" t="s">
        <v>29</v>
      </c>
      <c r="F16154" s="43" t="s">
        <v>30</v>
      </c>
      <c r="G16154" s="43">
        <v>44045</v>
      </c>
      <c r="Y16154" s="43" t="str">
        <f t="shared" si="504"/>
        <v>COMP</v>
      </c>
      <c r="AA16154" s="43">
        <f t="shared" si="505"/>
        <v>1164184</v>
      </c>
    </row>
    <row r="16155" spans="1:27" x14ac:dyDescent="0.3">
      <c r="A16155" s="43">
        <v>1563635</v>
      </c>
      <c r="B16155" s="43" t="s">
        <v>10377</v>
      </c>
      <c r="C16155" s="43" t="s">
        <v>718</v>
      </c>
      <c r="E16155" s="43" t="s">
        <v>6263</v>
      </c>
      <c r="F16155" s="43" t="s">
        <v>30</v>
      </c>
      <c r="G16155" s="43">
        <v>44024</v>
      </c>
      <c r="Y16155" s="43" t="str">
        <f t="shared" si="504"/>
        <v/>
      </c>
      <c r="AA16155" s="43" t="e">
        <f t="shared" si="505"/>
        <v>#N/A</v>
      </c>
    </row>
    <row r="16156" spans="1:27" x14ac:dyDescent="0.3">
      <c r="A16156" s="43">
        <v>1703795</v>
      </c>
      <c r="B16156" s="43" t="s">
        <v>10378</v>
      </c>
      <c r="C16156" s="43" t="s">
        <v>993</v>
      </c>
      <c r="E16156" s="43" t="s">
        <v>6263</v>
      </c>
      <c r="F16156" s="43" t="s">
        <v>30</v>
      </c>
      <c r="G16156" s="43">
        <v>72041</v>
      </c>
      <c r="Y16156" s="43" t="str">
        <f t="shared" si="504"/>
        <v/>
      </c>
      <c r="AA16156" s="43" t="e">
        <f t="shared" si="505"/>
        <v>#N/A</v>
      </c>
    </row>
    <row r="16157" spans="1:27" x14ac:dyDescent="0.3">
      <c r="A16157" s="43">
        <v>1451368</v>
      </c>
      <c r="B16157" s="43" t="s">
        <v>10379</v>
      </c>
      <c r="C16157" s="43" t="s">
        <v>221</v>
      </c>
      <c r="E16157" s="43" t="s">
        <v>6263</v>
      </c>
      <c r="F16157" s="43" t="s">
        <v>28</v>
      </c>
      <c r="G16157" s="43">
        <v>44109</v>
      </c>
      <c r="Y16157" s="43" t="str">
        <f t="shared" si="504"/>
        <v/>
      </c>
      <c r="AA16157" s="43" t="e">
        <f t="shared" si="505"/>
        <v>#N/A</v>
      </c>
    </row>
    <row r="16158" spans="1:27" x14ac:dyDescent="0.3">
      <c r="A16158" s="43">
        <v>253506</v>
      </c>
      <c r="B16158" s="43" t="s">
        <v>10380</v>
      </c>
      <c r="C16158" s="43" t="s">
        <v>437</v>
      </c>
      <c r="E16158" s="43" t="s">
        <v>6263</v>
      </c>
      <c r="F16158" s="43" t="s">
        <v>28</v>
      </c>
      <c r="G16158" s="43">
        <v>44090</v>
      </c>
      <c r="Y16158" s="43" t="str">
        <f t="shared" si="504"/>
        <v/>
      </c>
      <c r="AA16158" s="43" t="e">
        <f t="shared" si="505"/>
        <v>#N/A</v>
      </c>
    </row>
    <row r="16159" spans="1:27" x14ac:dyDescent="0.3">
      <c r="A16159" s="43">
        <v>2306140</v>
      </c>
      <c r="B16159" s="43" t="s">
        <v>390</v>
      </c>
      <c r="C16159" s="43" t="s">
        <v>1397</v>
      </c>
      <c r="E16159" s="43" t="s">
        <v>6263</v>
      </c>
      <c r="F16159" s="43" t="s">
        <v>30</v>
      </c>
      <c r="G16159" s="43">
        <v>53061</v>
      </c>
      <c r="Y16159" s="43" t="str">
        <f t="shared" si="504"/>
        <v/>
      </c>
      <c r="AA16159" s="43" t="e">
        <f t="shared" si="505"/>
        <v>#N/A</v>
      </c>
    </row>
    <row r="16160" spans="1:27" x14ac:dyDescent="0.3">
      <c r="A16160" s="43">
        <v>1826283</v>
      </c>
      <c r="B16160" s="43" t="s">
        <v>10381</v>
      </c>
      <c r="C16160" s="43" t="s">
        <v>1829</v>
      </c>
      <c r="E16160" s="43" t="s">
        <v>6263</v>
      </c>
      <c r="F16160" s="43" t="s">
        <v>30</v>
      </c>
      <c r="G16160" s="43">
        <v>72029</v>
      </c>
      <c r="Y16160" s="43" t="str">
        <f t="shared" si="504"/>
        <v>COMP</v>
      </c>
      <c r="AA16160" s="43">
        <f t="shared" si="505"/>
        <v>1826283</v>
      </c>
    </row>
    <row r="16161" spans="1:27" x14ac:dyDescent="0.3">
      <c r="A16161" s="43">
        <v>2271545</v>
      </c>
      <c r="B16161" s="43" t="s">
        <v>10382</v>
      </c>
      <c r="C16161" s="43" t="s">
        <v>10383</v>
      </c>
      <c r="E16161" s="43" t="s">
        <v>29</v>
      </c>
      <c r="F16161" s="43" t="s">
        <v>28</v>
      </c>
      <c r="G16161" s="43">
        <v>85012</v>
      </c>
      <c r="Y16161" s="43" t="str">
        <f t="shared" si="504"/>
        <v>COMP</v>
      </c>
      <c r="AA16161" s="43">
        <f t="shared" si="505"/>
        <v>2271545</v>
      </c>
    </row>
    <row r="16162" spans="1:27" x14ac:dyDescent="0.3">
      <c r="A16162" s="43">
        <v>2178630</v>
      </c>
      <c r="B16162" s="43" t="s">
        <v>10384</v>
      </c>
      <c r="C16162" s="43" t="s">
        <v>514</v>
      </c>
      <c r="E16162" s="43" t="s">
        <v>6263</v>
      </c>
      <c r="F16162" s="43" t="s">
        <v>28</v>
      </c>
      <c r="G16162" s="43">
        <v>49019</v>
      </c>
      <c r="Y16162" s="43" t="str">
        <f t="shared" si="504"/>
        <v>COMP</v>
      </c>
      <c r="AA16162" s="43">
        <f t="shared" si="505"/>
        <v>2178630</v>
      </c>
    </row>
    <row r="16163" spans="1:27" x14ac:dyDescent="0.3">
      <c r="A16163" s="43">
        <v>1062885</v>
      </c>
      <c r="B16163" s="43" t="s">
        <v>10385</v>
      </c>
      <c r="C16163" s="43" t="s">
        <v>475</v>
      </c>
      <c r="E16163" s="43" t="s">
        <v>6263</v>
      </c>
      <c r="F16163" s="43" t="s">
        <v>28</v>
      </c>
      <c r="G16163" s="43">
        <v>44134</v>
      </c>
      <c r="Y16163" s="43" t="str">
        <f t="shared" si="504"/>
        <v/>
      </c>
      <c r="AA16163" s="43" t="e">
        <f t="shared" si="505"/>
        <v>#N/A</v>
      </c>
    </row>
    <row r="16164" spans="1:27" x14ac:dyDescent="0.3">
      <c r="A16164" s="43">
        <v>219326</v>
      </c>
      <c r="B16164" s="43" t="s">
        <v>10386</v>
      </c>
      <c r="C16164" s="43" t="s">
        <v>437</v>
      </c>
      <c r="E16164" s="43" t="s">
        <v>6263</v>
      </c>
      <c r="F16164" s="43" t="s">
        <v>28</v>
      </c>
      <c r="G16164" s="43">
        <v>44090</v>
      </c>
      <c r="Y16164" s="43" t="str">
        <f t="shared" si="504"/>
        <v>COMP</v>
      </c>
      <c r="AA16164" s="43">
        <f t="shared" si="505"/>
        <v>219326</v>
      </c>
    </row>
    <row r="16165" spans="1:27" x14ac:dyDescent="0.3">
      <c r="A16165" s="43">
        <v>1427561</v>
      </c>
      <c r="B16165" s="43" t="s">
        <v>10387</v>
      </c>
      <c r="C16165" s="43" t="s">
        <v>260</v>
      </c>
      <c r="E16165" s="43" t="s">
        <v>31</v>
      </c>
      <c r="F16165" s="43" t="s">
        <v>28</v>
      </c>
      <c r="G16165" s="43">
        <v>44067</v>
      </c>
      <c r="Y16165" s="43" t="str">
        <f t="shared" si="504"/>
        <v>COMP</v>
      </c>
      <c r="AA16165" s="43">
        <f t="shared" si="505"/>
        <v>1427561</v>
      </c>
    </row>
    <row r="16166" spans="1:27" x14ac:dyDescent="0.3">
      <c r="A16166" s="43">
        <v>2432553</v>
      </c>
      <c r="B16166" s="43" t="s">
        <v>10388</v>
      </c>
      <c r="C16166" s="43" t="s">
        <v>1428</v>
      </c>
      <c r="E16166" s="43" t="s">
        <v>6263</v>
      </c>
      <c r="F16166" s="43" t="s">
        <v>30</v>
      </c>
      <c r="G16166" s="43">
        <v>49002</v>
      </c>
      <c r="Y16166" s="43" t="str">
        <f t="shared" si="504"/>
        <v/>
      </c>
      <c r="AA16166" s="43" t="e">
        <f t="shared" si="505"/>
        <v>#N/A</v>
      </c>
    </row>
    <row r="16167" spans="1:27" x14ac:dyDescent="0.3">
      <c r="A16167" s="43">
        <v>2207625</v>
      </c>
      <c r="B16167" s="43" t="s">
        <v>10389</v>
      </c>
      <c r="C16167" s="43" t="s">
        <v>502</v>
      </c>
      <c r="E16167" s="43" t="s">
        <v>6263</v>
      </c>
      <c r="F16167" s="43" t="s">
        <v>30</v>
      </c>
      <c r="G16167" s="43">
        <v>49002</v>
      </c>
      <c r="Y16167" s="43" t="str">
        <f t="shared" si="504"/>
        <v/>
      </c>
      <c r="AA16167" s="43" t="e">
        <f t="shared" si="505"/>
        <v>#N/A</v>
      </c>
    </row>
    <row r="16168" spans="1:27" x14ac:dyDescent="0.3">
      <c r="A16168" s="43">
        <v>2207628</v>
      </c>
      <c r="B16168" s="43" t="s">
        <v>10389</v>
      </c>
      <c r="C16168" s="43" t="s">
        <v>425</v>
      </c>
      <c r="E16168" s="43" t="s">
        <v>6263</v>
      </c>
      <c r="F16168" s="43" t="s">
        <v>28</v>
      </c>
      <c r="G16168" s="43">
        <v>49002</v>
      </c>
      <c r="Y16168" s="43" t="str">
        <f t="shared" si="504"/>
        <v/>
      </c>
      <c r="AA16168" s="43" t="e">
        <f t="shared" si="505"/>
        <v>#N/A</v>
      </c>
    </row>
    <row r="16169" spans="1:27" x14ac:dyDescent="0.3">
      <c r="A16169" s="43">
        <v>593923</v>
      </c>
      <c r="B16169" s="43" t="s">
        <v>10390</v>
      </c>
      <c r="C16169" s="43" t="s">
        <v>399</v>
      </c>
      <c r="E16169" s="43" t="s">
        <v>6263</v>
      </c>
      <c r="F16169" s="43" t="s">
        <v>28</v>
      </c>
      <c r="G16169" s="43">
        <v>85033</v>
      </c>
      <c r="Y16169" s="43" t="str">
        <f t="shared" si="504"/>
        <v/>
      </c>
      <c r="AA16169" s="43" t="e">
        <f t="shared" si="505"/>
        <v>#N/A</v>
      </c>
    </row>
    <row r="16170" spans="1:27" x14ac:dyDescent="0.3">
      <c r="A16170" s="43">
        <v>1240059</v>
      </c>
      <c r="B16170" s="43" t="s">
        <v>159</v>
      </c>
      <c r="C16170" s="43" t="s">
        <v>529</v>
      </c>
      <c r="E16170" s="43" t="s">
        <v>6263</v>
      </c>
      <c r="F16170" s="43" t="s">
        <v>30</v>
      </c>
      <c r="G16170" s="43">
        <v>72041</v>
      </c>
      <c r="Y16170" s="43" t="str">
        <f t="shared" si="504"/>
        <v/>
      </c>
      <c r="AA16170" s="43" t="e">
        <f t="shared" si="505"/>
        <v>#N/A</v>
      </c>
    </row>
    <row r="16171" spans="1:27" x14ac:dyDescent="0.3">
      <c r="A16171" s="43">
        <v>473743</v>
      </c>
      <c r="B16171" s="43" t="s">
        <v>159</v>
      </c>
      <c r="C16171" s="43" t="s">
        <v>236</v>
      </c>
      <c r="E16171" s="43" t="s">
        <v>6263</v>
      </c>
      <c r="F16171" s="43" t="s">
        <v>28</v>
      </c>
      <c r="G16171" s="43">
        <v>44075</v>
      </c>
      <c r="Y16171" s="43" t="str">
        <f t="shared" si="504"/>
        <v>COMP</v>
      </c>
      <c r="AA16171" s="43">
        <f t="shared" si="505"/>
        <v>473743</v>
      </c>
    </row>
    <row r="16172" spans="1:27" x14ac:dyDescent="0.3">
      <c r="A16172" s="43">
        <v>1933052</v>
      </c>
      <c r="B16172" s="43" t="s">
        <v>159</v>
      </c>
      <c r="C16172" s="43" t="s">
        <v>437</v>
      </c>
      <c r="E16172" s="43" t="s">
        <v>6263</v>
      </c>
      <c r="F16172" s="43" t="s">
        <v>28</v>
      </c>
      <c r="G16172" s="43">
        <v>72041</v>
      </c>
      <c r="Y16172" s="43" t="str">
        <f t="shared" si="504"/>
        <v/>
      </c>
      <c r="AA16172" s="43" t="e">
        <f t="shared" si="505"/>
        <v>#N/A</v>
      </c>
    </row>
    <row r="16173" spans="1:27" x14ac:dyDescent="0.3">
      <c r="A16173" s="43">
        <v>1204110</v>
      </c>
      <c r="B16173" s="43" t="s">
        <v>159</v>
      </c>
      <c r="C16173" s="43" t="s">
        <v>10391</v>
      </c>
      <c r="E16173" s="43" t="s">
        <v>29</v>
      </c>
      <c r="F16173" s="43" t="s">
        <v>28</v>
      </c>
      <c r="G16173" s="43">
        <v>44039</v>
      </c>
      <c r="Y16173" s="43" t="str">
        <f t="shared" si="504"/>
        <v>COMP</v>
      </c>
      <c r="AA16173" s="43">
        <f t="shared" si="505"/>
        <v>1204110</v>
      </c>
    </row>
    <row r="16174" spans="1:27" x14ac:dyDescent="0.3">
      <c r="A16174" s="43">
        <v>2343251</v>
      </c>
      <c r="B16174" s="43" t="s">
        <v>10392</v>
      </c>
      <c r="C16174" s="43" t="s">
        <v>260</v>
      </c>
      <c r="E16174" s="43" t="s">
        <v>31</v>
      </c>
      <c r="F16174" s="43" t="s">
        <v>28</v>
      </c>
      <c r="G16174" s="43">
        <v>72041</v>
      </c>
      <c r="Y16174" s="43" t="str">
        <f t="shared" si="504"/>
        <v>COMP</v>
      </c>
      <c r="AA16174" s="43">
        <f t="shared" si="505"/>
        <v>2343251</v>
      </c>
    </row>
    <row r="16175" spans="1:27" x14ac:dyDescent="0.3">
      <c r="A16175" s="43">
        <v>2108334</v>
      </c>
      <c r="B16175" s="43" t="s">
        <v>10393</v>
      </c>
      <c r="C16175" s="43" t="s">
        <v>565</v>
      </c>
      <c r="E16175" s="43" t="s">
        <v>6263</v>
      </c>
      <c r="F16175" s="43" t="s">
        <v>28</v>
      </c>
      <c r="G16175" s="43">
        <v>49064</v>
      </c>
      <c r="Y16175" s="43" t="str">
        <f t="shared" si="504"/>
        <v/>
      </c>
      <c r="AA16175" s="43" t="e">
        <f t="shared" si="505"/>
        <v>#N/A</v>
      </c>
    </row>
    <row r="16176" spans="1:27" x14ac:dyDescent="0.3">
      <c r="A16176" s="43">
        <v>1990664</v>
      </c>
      <c r="B16176" s="43" t="s">
        <v>10394</v>
      </c>
      <c r="C16176" s="43" t="s">
        <v>631</v>
      </c>
      <c r="E16176" s="43" t="s">
        <v>6263</v>
      </c>
      <c r="F16176" s="43" t="s">
        <v>30</v>
      </c>
      <c r="G16176" s="43">
        <v>44013</v>
      </c>
      <c r="Y16176" s="43" t="str">
        <f t="shared" si="504"/>
        <v/>
      </c>
      <c r="AA16176" s="43" t="e">
        <f t="shared" si="505"/>
        <v>#N/A</v>
      </c>
    </row>
    <row r="16177" spans="1:27" x14ac:dyDescent="0.3">
      <c r="A16177" s="43">
        <v>1871808</v>
      </c>
      <c r="B16177" s="43" t="s">
        <v>10395</v>
      </c>
      <c r="C16177" s="43" t="s">
        <v>1241</v>
      </c>
      <c r="E16177" s="43" t="s">
        <v>6263</v>
      </c>
      <c r="F16177" s="43" t="s">
        <v>28</v>
      </c>
      <c r="G16177" s="43">
        <v>44012</v>
      </c>
      <c r="Y16177" s="43" t="str">
        <f t="shared" si="504"/>
        <v/>
      </c>
      <c r="AA16177" s="43" t="e">
        <f t="shared" si="505"/>
        <v>#N/A</v>
      </c>
    </row>
    <row r="16178" spans="1:27" x14ac:dyDescent="0.3">
      <c r="A16178" s="43">
        <v>2426346</v>
      </c>
      <c r="B16178" s="43" t="s">
        <v>10396</v>
      </c>
      <c r="C16178" s="43" t="s">
        <v>321</v>
      </c>
      <c r="E16178" s="43" t="s">
        <v>6263</v>
      </c>
      <c r="F16178" s="43" t="s">
        <v>28</v>
      </c>
      <c r="G16178" s="43">
        <v>85017</v>
      </c>
      <c r="Y16178" s="43" t="str">
        <f t="shared" si="504"/>
        <v>COMP</v>
      </c>
      <c r="AA16178" s="43">
        <f t="shared" si="505"/>
        <v>2426346</v>
      </c>
    </row>
    <row r="16179" spans="1:27" x14ac:dyDescent="0.3">
      <c r="A16179" s="43">
        <v>1652841</v>
      </c>
      <c r="B16179" s="43" t="s">
        <v>10397</v>
      </c>
      <c r="C16179" s="43" t="s">
        <v>5473</v>
      </c>
      <c r="E16179" s="43" t="s">
        <v>29</v>
      </c>
      <c r="F16179" s="43" t="s">
        <v>30</v>
      </c>
      <c r="G16179" s="43">
        <v>85049</v>
      </c>
      <c r="Y16179" s="43" t="str">
        <f t="shared" si="504"/>
        <v>COMP</v>
      </c>
      <c r="AA16179" s="43">
        <f t="shared" si="505"/>
        <v>1652841</v>
      </c>
    </row>
    <row r="16180" spans="1:27" x14ac:dyDescent="0.3">
      <c r="A16180" s="43">
        <v>2278876</v>
      </c>
      <c r="B16180" s="43" t="s">
        <v>10398</v>
      </c>
      <c r="C16180" s="43" t="s">
        <v>340</v>
      </c>
      <c r="E16180" s="43" t="s">
        <v>6263</v>
      </c>
      <c r="F16180" s="43" t="s">
        <v>30</v>
      </c>
      <c r="G16180" s="43">
        <v>85031</v>
      </c>
      <c r="Y16180" s="43" t="str">
        <f t="shared" si="504"/>
        <v/>
      </c>
      <c r="AA16180" s="43" t="e">
        <f t="shared" si="505"/>
        <v>#N/A</v>
      </c>
    </row>
    <row r="16181" spans="1:27" x14ac:dyDescent="0.3">
      <c r="A16181" s="43">
        <v>438097</v>
      </c>
      <c r="B16181" s="43" t="s">
        <v>218</v>
      </c>
      <c r="C16181" s="43" t="s">
        <v>618</v>
      </c>
      <c r="E16181" s="43" t="s">
        <v>6263</v>
      </c>
      <c r="F16181" s="43" t="s">
        <v>28</v>
      </c>
      <c r="G16181" s="43">
        <v>49004</v>
      </c>
      <c r="Y16181" s="43" t="str">
        <f t="shared" si="504"/>
        <v>COMP</v>
      </c>
      <c r="AA16181" s="43">
        <f t="shared" si="505"/>
        <v>438097</v>
      </c>
    </row>
    <row r="16182" spans="1:27" x14ac:dyDescent="0.3">
      <c r="A16182" s="43">
        <v>2207569</v>
      </c>
      <c r="B16182" s="43" t="s">
        <v>218</v>
      </c>
      <c r="C16182" s="43" t="s">
        <v>221</v>
      </c>
      <c r="E16182" s="43" t="s">
        <v>6263</v>
      </c>
      <c r="F16182" s="43" t="s">
        <v>28</v>
      </c>
      <c r="G16182" s="43">
        <v>49057</v>
      </c>
      <c r="Y16182" s="43" t="str">
        <f t="shared" si="504"/>
        <v/>
      </c>
      <c r="AA16182" s="43" t="e">
        <f t="shared" si="505"/>
        <v>#N/A</v>
      </c>
    </row>
    <row r="16183" spans="1:27" x14ac:dyDescent="0.3">
      <c r="A16183" s="43">
        <v>2283330</v>
      </c>
      <c r="B16183" s="43" t="s">
        <v>3576</v>
      </c>
      <c r="C16183" s="43" t="s">
        <v>2942</v>
      </c>
      <c r="E16183" s="43" t="s">
        <v>6263</v>
      </c>
      <c r="F16183" s="43" t="s">
        <v>30</v>
      </c>
      <c r="G16183" s="43">
        <v>49001</v>
      </c>
      <c r="Y16183" s="43" t="str">
        <f t="shared" si="504"/>
        <v/>
      </c>
      <c r="AA16183" s="43" t="e">
        <f t="shared" si="505"/>
        <v>#N/A</v>
      </c>
    </row>
    <row r="16184" spans="1:27" x14ac:dyDescent="0.3">
      <c r="A16184" s="43">
        <v>1375592</v>
      </c>
      <c r="B16184" s="43" t="s">
        <v>3576</v>
      </c>
      <c r="C16184" s="43" t="s">
        <v>223</v>
      </c>
      <c r="E16184" s="43" t="s">
        <v>6263</v>
      </c>
      <c r="F16184" s="43" t="s">
        <v>28</v>
      </c>
      <c r="G16184" s="43">
        <v>44015</v>
      </c>
      <c r="Y16184" s="43" t="str">
        <f t="shared" si="504"/>
        <v>COMP</v>
      </c>
      <c r="AA16184" s="43">
        <f t="shared" si="505"/>
        <v>1375592</v>
      </c>
    </row>
    <row r="16185" spans="1:27" x14ac:dyDescent="0.3">
      <c r="A16185" s="43">
        <v>1504420</v>
      </c>
      <c r="B16185" s="43" t="s">
        <v>3576</v>
      </c>
      <c r="C16185" s="43" t="s">
        <v>10399</v>
      </c>
      <c r="E16185" s="43" t="s">
        <v>34</v>
      </c>
      <c r="F16185" s="43" t="s">
        <v>30</v>
      </c>
      <c r="G16185" s="43">
        <v>44108</v>
      </c>
      <c r="Y16185" s="43" t="str">
        <f t="shared" si="504"/>
        <v>COMP</v>
      </c>
      <c r="AA16185" s="43">
        <f t="shared" si="505"/>
        <v>1504420</v>
      </c>
    </row>
    <row r="16186" spans="1:27" x14ac:dyDescent="0.3">
      <c r="A16186" s="43">
        <v>2194293</v>
      </c>
      <c r="B16186" s="43" t="s">
        <v>10400</v>
      </c>
      <c r="C16186" s="43" t="s">
        <v>3452</v>
      </c>
      <c r="E16186" s="43" t="s">
        <v>6263</v>
      </c>
      <c r="F16186" s="43" t="s">
        <v>28</v>
      </c>
      <c r="G16186" s="43">
        <v>85049</v>
      </c>
      <c r="Y16186" s="43" t="str">
        <f t="shared" si="504"/>
        <v/>
      </c>
      <c r="AA16186" s="43" t="e">
        <f t="shared" si="505"/>
        <v>#N/A</v>
      </c>
    </row>
    <row r="16187" spans="1:27" x14ac:dyDescent="0.3">
      <c r="A16187" s="43">
        <v>1155608</v>
      </c>
      <c r="B16187" s="43" t="s">
        <v>10401</v>
      </c>
      <c r="C16187" s="43" t="s">
        <v>377</v>
      </c>
      <c r="E16187" s="43" t="s">
        <v>6263</v>
      </c>
      <c r="F16187" s="43" t="s">
        <v>30</v>
      </c>
      <c r="G16187" s="43">
        <v>72014</v>
      </c>
      <c r="Y16187" s="43" t="str">
        <f t="shared" si="504"/>
        <v>COMP</v>
      </c>
      <c r="AA16187" s="43">
        <f t="shared" si="505"/>
        <v>1155608</v>
      </c>
    </row>
    <row r="16188" spans="1:27" x14ac:dyDescent="0.3">
      <c r="A16188" s="43">
        <v>2239314</v>
      </c>
      <c r="B16188" s="43" t="s">
        <v>3579</v>
      </c>
      <c r="C16188" s="43" t="s">
        <v>647</v>
      </c>
      <c r="E16188" s="43" t="s">
        <v>6263</v>
      </c>
      <c r="F16188" s="43" t="s">
        <v>28</v>
      </c>
      <c r="G16188" s="43">
        <v>72029</v>
      </c>
      <c r="Y16188" s="43" t="str">
        <f t="shared" si="504"/>
        <v/>
      </c>
      <c r="AA16188" s="43" t="e">
        <f t="shared" si="505"/>
        <v>#N/A</v>
      </c>
    </row>
    <row r="16189" spans="1:27" x14ac:dyDescent="0.3">
      <c r="A16189" s="43">
        <v>2031101</v>
      </c>
      <c r="B16189" s="43" t="s">
        <v>10402</v>
      </c>
      <c r="C16189" s="43" t="s">
        <v>268</v>
      </c>
      <c r="E16189" s="43" t="s">
        <v>6263</v>
      </c>
      <c r="F16189" s="43" t="s">
        <v>30</v>
      </c>
      <c r="G16189" s="43">
        <v>85015</v>
      </c>
      <c r="Y16189" s="43" t="str">
        <f t="shared" si="504"/>
        <v/>
      </c>
      <c r="AA16189" s="43" t="e">
        <f t="shared" si="505"/>
        <v>#N/A</v>
      </c>
    </row>
    <row r="16190" spans="1:27" x14ac:dyDescent="0.3">
      <c r="A16190" s="43">
        <v>1446935</v>
      </c>
      <c r="B16190" s="43" t="s">
        <v>10402</v>
      </c>
      <c r="C16190" s="43" t="s">
        <v>1836</v>
      </c>
      <c r="E16190" s="43" t="s">
        <v>6263</v>
      </c>
      <c r="F16190" s="43" t="s">
        <v>28</v>
      </c>
      <c r="G16190" s="43">
        <v>85015</v>
      </c>
      <c r="Y16190" s="43" t="str">
        <f t="shared" si="504"/>
        <v/>
      </c>
      <c r="AA16190" s="43" t="e">
        <f t="shared" si="505"/>
        <v>#N/A</v>
      </c>
    </row>
    <row r="16191" spans="1:27" x14ac:dyDescent="0.3">
      <c r="A16191" s="43">
        <v>1862096</v>
      </c>
      <c r="B16191" s="43" t="s">
        <v>10403</v>
      </c>
      <c r="C16191" s="43" t="s">
        <v>472</v>
      </c>
      <c r="E16191" s="43" t="s">
        <v>6263</v>
      </c>
      <c r="F16191" s="43" t="s">
        <v>28</v>
      </c>
      <c r="G16191" s="43">
        <v>85032</v>
      </c>
      <c r="Y16191" s="43" t="str">
        <f t="shared" si="504"/>
        <v/>
      </c>
      <c r="AA16191" s="43" t="e">
        <f t="shared" si="505"/>
        <v>#N/A</v>
      </c>
    </row>
    <row r="16192" spans="1:27" x14ac:dyDescent="0.3">
      <c r="A16192" s="43">
        <v>1569214</v>
      </c>
      <c r="B16192" s="43" t="s">
        <v>10403</v>
      </c>
      <c r="C16192" s="43" t="s">
        <v>620</v>
      </c>
      <c r="E16192" s="43" t="s">
        <v>6263</v>
      </c>
      <c r="F16192" s="43" t="s">
        <v>30</v>
      </c>
      <c r="G16192" s="43">
        <v>85032</v>
      </c>
      <c r="Y16192" s="43" t="str">
        <f t="shared" si="504"/>
        <v/>
      </c>
      <c r="AA16192" s="43" t="e">
        <f t="shared" si="505"/>
        <v>#N/A</v>
      </c>
    </row>
    <row r="16193" spans="1:27" x14ac:dyDescent="0.3">
      <c r="A16193" s="43">
        <v>1781471</v>
      </c>
      <c r="B16193" s="43" t="s">
        <v>10404</v>
      </c>
      <c r="C16193" s="43" t="s">
        <v>1760</v>
      </c>
      <c r="E16193" s="43" t="s">
        <v>34</v>
      </c>
      <c r="F16193" s="43" t="s">
        <v>30</v>
      </c>
      <c r="G16193" s="43">
        <v>44072</v>
      </c>
      <c r="Y16193" s="43" t="str">
        <f t="shared" si="504"/>
        <v>COMP</v>
      </c>
      <c r="AA16193" s="43">
        <f t="shared" si="505"/>
        <v>1781471</v>
      </c>
    </row>
    <row r="16194" spans="1:27" x14ac:dyDescent="0.3">
      <c r="A16194" s="43">
        <v>1894368</v>
      </c>
      <c r="B16194" s="43" t="s">
        <v>10404</v>
      </c>
      <c r="C16194" s="43" t="s">
        <v>456</v>
      </c>
      <c r="E16194" s="43" t="s">
        <v>31</v>
      </c>
      <c r="F16194" s="43" t="s">
        <v>28</v>
      </c>
      <c r="G16194" s="43">
        <v>85004</v>
      </c>
      <c r="Y16194" s="43" t="str">
        <f t="shared" ref="Y16194:Y16257" si="506">IF(ISERROR(AA16194)=FALSE,"COMP","")</f>
        <v>COMP</v>
      </c>
      <c r="AA16194" s="43">
        <f t="shared" si="505"/>
        <v>1894368</v>
      </c>
    </row>
    <row r="16195" spans="1:27" x14ac:dyDescent="0.3">
      <c r="A16195" s="43">
        <v>2080641</v>
      </c>
      <c r="B16195" s="43" t="s">
        <v>10404</v>
      </c>
      <c r="C16195" s="43" t="s">
        <v>666</v>
      </c>
      <c r="E16195" s="43" t="s">
        <v>29</v>
      </c>
      <c r="F16195" s="43" t="s">
        <v>30</v>
      </c>
      <c r="G16195" s="43">
        <v>49064</v>
      </c>
      <c r="Y16195" s="43" t="str">
        <f t="shared" si="506"/>
        <v>COMP</v>
      </c>
      <c r="AA16195" s="43">
        <f t="shared" ref="AA16195:AA16258" si="507">VLOOKUP(A16195,Z:Z,1,FALSE)</f>
        <v>2080641</v>
      </c>
    </row>
    <row r="16196" spans="1:27" x14ac:dyDescent="0.3">
      <c r="A16196" s="43">
        <v>1625936</v>
      </c>
      <c r="B16196" s="43" t="s">
        <v>10405</v>
      </c>
      <c r="C16196" s="43" t="s">
        <v>1194</v>
      </c>
      <c r="E16196" s="43" t="s">
        <v>6263</v>
      </c>
      <c r="F16196" s="43" t="s">
        <v>28</v>
      </c>
      <c r="G16196" s="43">
        <v>49009</v>
      </c>
      <c r="Y16196" s="43" t="str">
        <f t="shared" si="506"/>
        <v>COMP</v>
      </c>
      <c r="AA16196" s="43">
        <f t="shared" si="507"/>
        <v>1625936</v>
      </c>
    </row>
    <row r="16197" spans="1:27" x14ac:dyDescent="0.3">
      <c r="A16197" s="43">
        <v>1769495</v>
      </c>
      <c r="B16197" s="43" t="s">
        <v>10406</v>
      </c>
      <c r="C16197" s="43" t="s">
        <v>2931</v>
      </c>
      <c r="E16197" s="43" t="s">
        <v>6263</v>
      </c>
      <c r="F16197" s="43" t="s">
        <v>30</v>
      </c>
      <c r="G16197" s="43">
        <v>44075</v>
      </c>
      <c r="Y16197" s="43" t="str">
        <f t="shared" si="506"/>
        <v/>
      </c>
      <c r="AA16197" s="43" t="e">
        <f t="shared" si="507"/>
        <v>#N/A</v>
      </c>
    </row>
    <row r="16198" spans="1:27" x14ac:dyDescent="0.3">
      <c r="A16198" s="43">
        <v>2084598</v>
      </c>
      <c r="B16198" s="43" t="s">
        <v>10407</v>
      </c>
      <c r="C16198" s="43" t="s">
        <v>502</v>
      </c>
      <c r="E16198" s="43" t="s">
        <v>6263</v>
      </c>
      <c r="F16198" s="43" t="s">
        <v>30</v>
      </c>
      <c r="G16198" s="43">
        <v>44022</v>
      </c>
      <c r="Y16198" s="43" t="str">
        <f t="shared" si="506"/>
        <v/>
      </c>
      <c r="AA16198" s="43" t="e">
        <f t="shared" si="507"/>
        <v>#N/A</v>
      </c>
    </row>
    <row r="16199" spans="1:27" x14ac:dyDescent="0.3">
      <c r="A16199" s="43">
        <v>2096128</v>
      </c>
      <c r="B16199" s="43" t="s">
        <v>3581</v>
      </c>
      <c r="C16199" s="43" t="s">
        <v>777</v>
      </c>
      <c r="E16199" s="43" t="s">
        <v>35</v>
      </c>
      <c r="F16199" s="43" t="s">
        <v>30</v>
      </c>
      <c r="G16199" s="43">
        <v>53013</v>
      </c>
      <c r="Y16199" s="43" t="str">
        <f t="shared" si="506"/>
        <v>COMP</v>
      </c>
      <c r="AA16199" s="43">
        <f t="shared" si="507"/>
        <v>2096128</v>
      </c>
    </row>
    <row r="16200" spans="1:27" x14ac:dyDescent="0.3">
      <c r="A16200" s="43">
        <v>388664</v>
      </c>
      <c r="B16200" s="43" t="s">
        <v>10408</v>
      </c>
      <c r="C16200" s="43" t="s">
        <v>677</v>
      </c>
      <c r="E16200" s="43" t="s">
        <v>6263</v>
      </c>
      <c r="F16200" s="43" t="s">
        <v>28</v>
      </c>
      <c r="G16200" s="43">
        <v>53004</v>
      </c>
      <c r="Y16200" s="43" t="str">
        <f t="shared" si="506"/>
        <v>COMP</v>
      </c>
      <c r="AA16200" s="43">
        <f t="shared" si="507"/>
        <v>388664</v>
      </c>
    </row>
    <row r="16201" spans="1:27" x14ac:dyDescent="0.3">
      <c r="A16201" s="43">
        <v>232138</v>
      </c>
      <c r="B16201" s="43" t="s">
        <v>10409</v>
      </c>
      <c r="C16201" s="43" t="s">
        <v>530</v>
      </c>
      <c r="E16201" s="43" t="s">
        <v>6263</v>
      </c>
      <c r="F16201" s="43" t="s">
        <v>30</v>
      </c>
      <c r="G16201" s="43">
        <v>44013</v>
      </c>
      <c r="Y16201" s="43" t="str">
        <f t="shared" si="506"/>
        <v/>
      </c>
      <c r="AA16201" s="43" t="e">
        <f t="shared" si="507"/>
        <v>#N/A</v>
      </c>
    </row>
    <row r="16202" spans="1:27" x14ac:dyDescent="0.3">
      <c r="A16202" s="43">
        <v>617218</v>
      </c>
      <c r="B16202" s="43" t="s">
        <v>10409</v>
      </c>
      <c r="C16202" s="43" t="s">
        <v>469</v>
      </c>
      <c r="E16202" s="43" t="s">
        <v>6263</v>
      </c>
      <c r="F16202" s="43" t="s">
        <v>28</v>
      </c>
      <c r="G16202" s="43">
        <v>44013</v>
      </c>
      <c r="Y16202" s="43" t="str">
        <f t="shared" si="506"/>
        <v/>
      </c>
      <c r="AA16202" s="43" t="e">
        <f t="shared" si="507"/>
        <v>#N/A</v>
      </c>
    </row>
    <row r="16203" spans="1:27" x14ac:dyDescent="0.3">
      <c r="A16203" s="43">
        <v>2196936</v>
      </c>
      <c r="B16203" s="43" t="s">
        <v>10410</v>
      </c>
      <c r="C16203" s="43" t="s">
        <v>5397</v>
      </c>
      <c r="E16203" s="43" t="s">
        <v>34</v>
      </c>
      <c r="F16203" s="43" t="s">
        <v>28</v>
      </c>
      <c r="G16203" s="43">
        <v>44111</v>
      </c>
      <c r="Y16203" s="43" t="str">
        <f t="shared" si="506"/>
        <v>COMP</v>
      </c>
      <c r="AA16203" s="43">
        <f t="shared" si="507"/>
        <v>2196936</v>
      </c>
    </row>
    <row r="16204" spans="1:27" x14ac:dyDescent="0.3">
      <c r="A16204" s="43">
        <v>2264541</v>
      </c>
      <c r="B16204" s="43" t="s">
        <v>3584</v>
      </c>
      <c r="C16204" s="43" t="s">
        <v>175</v>
      </c>
      <c r="E16204" s="43" t="s">
        <v>6263</v>
      </c>
      <c r="F16204" s="43" t="s">
        <v>28</v>
      </c>
      <c r="G16204" s="43">
        <v>44015</v>
      </c>
      <c r="Y16204" s="43" t="str">
        <f t="shared" si="506"/>
        <v/>
      </c>
      <c r="AA16204" s="43" t="e">
        <f t="shared" si="507"/>
        <v>#N/A</v>
      </c>
    </row>
    <row r="16205" spans="1:27" x14ac:dyDescent="0.3">
      <c r="A16205" s="43">
        <v>239698</v>
      </c>
      <c r="B16205" s="43" t="s">
        <v>3584</v>
      </c>
      <c r="C16205" s="43" t="s">
        <v>1875</v>
      </c>
      <c r="E16205" s="43" t="s">
        <v>6263</v>
      </c>
      <c r="F16205" s="43" t="s">
        <v>28</v>
      </c>
      <c r="G16205" s="43">
        <v>44072</v>
      </c>
      <c r="Y16205" s="43" t="str">
        <f t="shared" si="506"/>
        <v/>
      </c>
      <c r="AA16205" s="43" t="e">
        <f t="shared" si="507"/>
        <v>#N/A</v>
      </c>
    </row>
    <row r="16206" spans="1:27" x14ac:dyDescent="0.3">
      <c r="A16206" s="43">
        <v>731706</v>
      </c>
      <c r="B16206" s="43" t="s">
        <v>3584</v>
      </c>
      <c r="C16206" s="43" t="s">
        <v>1109</v>
      </c>
      <c r="E16206" s="43" t="s">
        <v>31</v>
      </c>
      <c r="F16206" s="43" t="s">
        <v>28</v>
      </c>
      <c r="G16206" s="43">
        <v>44036</v>
      </c>
      <c r="Y16206" s="43" t="str">
        <f t="shared" si="506"/>
        <v>COMP</v>
      </c>
      <c r="AA16206" s="43">
        <f t="shared" si="507"/>
        <v>731706</v>
      </c>
    </row>
    <row r="16207" spans="1:27" x14ac:dyDescent="0.3">
      <c r="A16207" s="43">
        <v>1995148</v>
      </c>
      <c r="B16207" s="43" t="s">
        <v>10411</v>
      </c>
      <c r="C16207" s="43" t="s">
        <v>1858</v>
      </c>
      <c r="E16207" s="43" t="s">
        <v>35</v>
      </c>
      <c r="F16207" s="43" t="s">
        <v>30</v>
      </c>
      <c r="G16207" s="43">
        <v>44055</v>
      </c>
      <c r="Y16207" s="43" t="str">
        <f t="shared" si="506"/>
        <v>COMP</v>
      </c>
      <c r="AA16207" s="43">
        <f t="shared" si="507"/>
        <v>1995148</v>
      </c>
    </row>
    <row r="16208" spans="1:27" x14ac:dyDescent="0.3">
      <c r="A16208" s="43">
        <v>2036959</v>
      </c>
      <c r="B16208" s="43" t="s">
        <v>10411</v>
      </c>
      <c r="C16208" s="43" t="s">
        <v>629</v>
      </c>
      <c r="E16208" s="43" t="s">
        <v>6263</v>
      </c>
      <c r="F16208" s="43" t="s">
        <v>30</v>
      </c>
      <c r="G16208" s="43">
        <v>44067</v>
      </c>
      <c r="Y16208" s="43" t="str">
        <f t="shared" si="506"/>
        <v/>
      </c>
      <c r="AA16208" s="43" t="e">
        <f t="shared" si="507"/>
        <v>#N/A</v>
      </c>
    </row>
    <row r="16209" spans="1:27" x14ac:dyDescent="0.3">
      <c r="A16209" s="43">
        <v>2193377</v>
      </c>
      <c r="B16209" s="43" t="s">
        <v>10412</v>
      </c>
      <c r="C16209" s="43" t="s">
        <v>922</v>
      </c>
      <c r="E16209" s="43" t="s">
        <v>6263</v>
      </c>
      <c r="F16209" s="43" t="s">
        <v>30</v>
      </c>
      <c r="G16209" s="43">
        <v>44084</v>
      </c>
      <c r="Y16209" s="43" t="str">
        <f t="shared" si="506"/>
        <v/>
      </c>
      <c r="AA16209" s="43" t="e">
        <f t="shared" si="507"/>
        <v>#N/A</v>
      </c>
    </row>
    <row r="16210" spans="1:27" x14ac:dyDescent="0.3">
      <c r="A16210" s="43">
        <v>1510330</v>
      </c>
      <c r="B16210" s="43" t="s">
        <v>10413</v>
      </c>
      <c r="C16210" s="43" t="s">
        <v>641</v>
      </c>
      <c r="E16210" s="43" t="s">
        <v>34</v>
      </c>
      <c r="F16210" s="43" t="s">
        <v>28</v>
      </c>
      <c r="G16210" s="43">
        <v>72028</v>
      </c>
      <c r="Y16210" s="43" t="str">
        <f t="shared" si="506"/>
        <v>COMP</v>
      </c>
      <c r="AA16210" s="43">
        <f t="shared" si="507"/>
        <v>1510330</v>
      </c>
    </row>
    <row r="16211" spans="1:27" x14ac:dyDescent="0.3">
      <c r="A16211" s="43">
        <v>2199182</v>
      </c>
      <c r="B16211" s="43" t="s">
        <v>10413</v>
      </c>
      <c r="C16211" s="43" t="s">
        <v>230</v>
      </c>
      <c r="E16211" s="43" t="s">
        <v>6263</v>
      </c>
      <c r="F16211" s="43" t="s">
        <v>28</v>
      </c>
      <c r="G16211" s="43">
        <v>72028</v>
      </c>
      <c r="Y16211" s="43" t="str">
        <f t="shared" si="506"/>
        <v/>
      </c>
      <c r="AA16211" s="43" t="e">
        <f t="shared" si="507"/>
        <v>#N/A</v>
      </c>
    </row>
    <row r="16212" spans="1:27" x14ac:dyDescent="0.3">
      <c r="A16212" s="43">
        <v>2378914</v>
      </c>
      <c r="B16212" s="43" t="s">
        <v>10414</v>
      </c>
      <c r="C16212" s="43" t="s">
        <v>1753</v>
      </c>
      <c r="E16212" s="43" t="s">
        <v>6263</v>
      </c>
      <c r="F16212" s="43" t="s">
        <v>28</v>
      </c>
      <c r="G16212" s="43">
        <v>44071</v>
      </c>
      <c r="Y16212" s="43" t="str">
        <f t="shared" si="506"/>
        <v/>
      </c>
      <c r="AA16212" s="43" t="e">
        <f t="shared" si="507"/>
        <v>#N/A</v>
      </c>
    </row>
    <row r="16213" spans="1:27" x14ac:dyDescent="0.3">
      <c r="A16213" s="43">
        <v>1027949</v>
      </c>
      <c r="B16213" s="43" t="s">
        <v>10415</v>
      </c>
      <c r="C16213" s="43" t="s">
        <v>674</v>
      </c>
      <c r="E16213" s="43" t="s">
        <v>6263</v>
      </c>
      <c r="F16213" s="43" t="s">
        <v>28</v>
      </c>
      <c r="G16213" s="43">
        <v>85004</v>
      </c>
      <c r="Y16213" s="43" t="str">
        <f t="shared" si="506"/>
        <v>COMP</v>
      </c>
      <c r="AA16213" s="43">
        <f t="shared" si="507"/>
        <v>1027949</v>
      </c>
    </row>
    <row r="16214" spans="1:27" x14ac:dyDescent="0.3">
      <c r="A16214" s="43">
        <v>128831</v>
      </c>
      <c r="B16214" s="43" t="s">
        <v>10416</v>
      </c>
      <c r="C16214" s="43" t="s">
        <v>422</v>
      </c>
      <c r="E16214" s="43" t="s">
        <v>6263</v>
      </c>
      <c r="F16214" s="43" t="s">
        <v>28</v>
      </c>
      <c r="G16214" s="43">
        <v>44102</v>
      </c>
      <c r="Y16214" s="43" t="str">
        <f t="shared" si="506"/>
        <v/>
      </c>
      <c r="AA16214" s="43" t="e">
        <f t="shared" si="507"/>
        <v>#N/A</v>
      </c>
    </row>
    <row r="16215" spans="1:27" x14ac:dyDescent="0.3">
      <c r="A16215" s="43">
        <v>2221313</v>
      </c>
      <c r="B16215" s="43" t="s">
        <v>10417</v>
      </c>
      <c r="C16215" s="43" t="s">
        <v>241</v>
      </c>
      <c r="E16215" s="43" t="s">
        <v>6263</v>
      </c>
      <c r="F16215" s="43" t="s">
        <v>28</v>
      </c>
      <c r="G16215" s="43">
        <v>44072</v>
      </c>
      <c r="Y16215" s="43" t="str">
        <f t="shared" si="506"/>
        <v/>
      </c>
      <c r="AA16215" s="43" t="e">
        <f t="shared" si="507"/>
        <v>#N/A</v>
      </c>
    </row>
    <row r="16216" spans="1:27" x14ac:dyDescent="0.3">
      <c r="A16216" s="43">
        <v>2221315</v>
      </c>
      <c r="B16216" s="43" t="s">
        <v>10417</v>
      </c>
      <c r="C16216" s="43" t="s">
        <v>1055</v>
      </c>
      <c r="E16216" s="43" t="s">
        <v>6263</v>
      </c>
      <c r="F16216" s="43" t="s">
        <v>30</v>
      </c>
      <c r="G16216" s="43">
        <v>44072</v>
      </c>
      <c r="Y16216" s="43" t="str">
        <f t="shared" si="506"/>
        <v/>
      </c>
      <c r="AA16216" s="43" t="e">
        <f t="shared" si="507"/>
        <v>#N/A</v>
      </c>
    </row>
    <row r="16217" spans="1:27" x14ac:dyDescent="0.3">
      <c r="A16217" s="43">
        <v>2124104</v>
      </c>
      <c r="B16217" s="43" t="s">
        <v>10418</v>
      </c>
      <c r="C16217" s="43" t="s">
        <v>840</v>
      </c>
      <c r="E16217" s="43" t="s">
        <v>6263</v>
      </c>
      <c r="F16217" s="43" t="s">
        <v>28</v>
      </c>
      <c r="G16217" s="43">
        <v>85005</v>
      </c>
      <c r="Y16217" s="43" t="str">
        <f t="shared" si="506"/>
        <v/>
      </c>
      <c r="AA16217" s="43" t="e">
        <f t="shared" si="507"/>
        <v>#N/A</v>
      </c>
    </row>
    <row r="16218" spans="1:27" x14ac:dyDescent="0.3">
      <c r="A16218" s="43">
        <v>676524</v>
      </c>
      <c r="B16218" s="43" t="s">
        <v>10419</v>
      </c>
      <c r="C16218" s="43" t="s">
        <v>508</v>
      </c>
      <c r="E16218" s="43" t="s">
        <v>6263</v>
      </c>
      <c r="F16218" s="43" t="s">
        <v>28</v>
      </c>
      <c r="G16218" s="43">
        <v>44101</v>
      </c>
      <c r="Y16218" s="43" t="str">
        <f t="shared" si="506"/>
        <v>COMP</v>
      </c>
      <c r="AA16218" s="43">
        <f t="shared" si="507"/>
        <v>676524</v>
      </c>
    </row>
    <row r="16219" spans="1:27" x14ac:dyDescent="0.3">
      <c r="A16219" s="43">
        <v>1456525</v>
      </c>
      <c r="B16219" s="43" t="s">
        <v>10420</v>
      </c>
      <c r="C16219" s="43" t="s">
        <v>829</v>
      </c>
      <c r="E16219" s="43" t="s">
        <v>6263</v>
      </c>
      <c r="F16219" s="43" t="s">
        <v>28</v>
      </c>
      <c r="G16219" s="43">
        <v>49040</v>
      </c>
      <c r="Y16219" s="43" t="str">
        <f t="shared" si="506"/>
        <v/>
      </c>
      <c r="AA16219" s="43" t="e">
        <f t="shared" si="507"/>
        <v>#N/A</v>
      </c>
    </row>
    <row r="16220" spans="1:27" x14ac:dyDescent="0.3">
      <c r="A16220" s="43">
        <v>2052641</v>
      </c>
      <c r="B16220" s="43" t="s">
        <v>10420</v>
      </c>
      <c r="C16220" s="43" t="s">
        <v>422</v>
      </c>
      <c r="E16220" s="43" t="s">
        <v>6263</v>
      </c>
      <c r="F16220" s="43" t="s">
        <v>28</v>
      </c>
      <c r="G16220" s="43">
        <v>49001</v>
      </c>
      <c r="Y16220" s="43" t="str">
        <f t="shared" si="506"/>
        <v/>
      </c>
      <c r="AA16220" s="43" t="e">
        <f t="shared" si="507"/>
        <v>#N/A</v>
      </c>
    </row>
    <row r="16221" spans="1:27" x14ac:dyDescent="0.3">
      <c r="A16221" s="43">
        <v>302794</v>
      </c>
      <c r="B16221" s="43" t="s">
        <v>10421</v>
      </c>
      <c r="C16221" s="43" t="s">
        <v>571</v>
      </c>
      <c r="E16221" s="43" t="s">
        <v>6263</v>
      </c>
      <c r="F16221" s="43" t="s">
        <v>28</v>
      </c>
      <c r="G16221" s="43">
        <v>44075</v>
      </c>
      <c r="Y16221" s="43" t="str">
        <f t="shared" si="506"/>
        <v/>
      </c>
      <c r="AA16221" s="43" t="e">
        <f t="shared" si="507"/>
        <v>#N/A</v>
      </c>
    </row>
    <row r="16222" spans="1:27" x14ac:dyDescent="0.3">
      <c r="A16222" s="43">
        <v>1238523</v>
      </c>
      <c r="B16222" s="43" t="s">
        <v>10422</v>
      </c>
      <c r="C16222" s="43" t="s">
        <v>646</v>
      </c>
      <c r="E16222" s="43" t="s">
        <v>29</v>
      </c>
      <c r="F16222" s="43" t="s">
        <v>30</v>
      </c>
      <c r="G16222" s="43">
        <v>49033</v>
      </c>
      <c r="Y16222" s="43" t="str">
        <f t="shared" si="506"/>
        <v/>
      </c>
      <c r="AA16222" s="43" t="e">
        <f t="shared" si="507"/>
        <v>#N/A</v>
      </c>
    </row>
    <row r="16223" spans="1:27" x14ac:dyDescent="0.3">
      <c r="A16223" s="43">
        <v>2108878</v>
      </c>
      <c r="B16223" s="43" t="s">
        <v>4123</v>
      </c>
      <c r="C16223" s="43" t="s">
        <v>193</v>
      </c>
      <c r="E16223" s="43" t="s">
        <v>6263</v>
      </c>
      <c r="F16223" s="43" t="s">
        <v>28</v>
      </c>
      <c r="G16223" s="43">
        <v>49009</v>
      </c>
      <c r="Y16223" s="43" t="str">
        <f t="shared" si="506"/>
        <v/>
      </c>
      <c r="AA16223" s="43" t="e">
        <f t="shared" si="507"/>
        <v>#N/A</v>
      </c>
    </row>
    <row r="16224" spans="1:27" x14ac:dyDescent="0.3">
      <c r="A16224" s="43">
        <v>1264376</v>
      </c>
      <c r="B16224" s="43" t="s">
        <v>4123</v>
      </c>
      <c r="C16224" s="43" t="s">
        <v>1089</v>
      </c>
      <c r="E16224" s="43" t="s">
        <v>29</v>
      </c>
      <c r="F16224" s="43" t="s">
        <v>28</v>
      </c>
      <c r="G16224" s="43">
        <v>53058</v>
      </c>
      <c r="Y16224" s="43" t="str">
        <f t="shared" si="506"/>
        <v>COMP</v>
      </c>
      <c r="AA16224" s="43">
        <f t="shared" si="507"/>
        <v>1264376</v>
      </c>
    </row>
    <row r="16225" spans="1:27" x14ac:dyDescent="0.3">
      <c r="A16225" s="43">
        <v>2402064</v>
      </c>
      <c r="B16225" s="43" t="s">
        <v>4123</v>
      </c>
      <c r="C16225" s="43" t="s">
        <v>8048</v>
      </c>
      <c r="E16225" s="43" t="s">
        <v>6263</v>
      </c>
      <c r="F16225" s="43" t="s">
        <v>30</v>
      </c>
      <c r="G16225" s="43">
        <v>53013</v>
      </c>
      <c r="Y16225" s="43" t="str">
        <f t="shared" si="506"/>
        <v/>
      </c>
      <c r="AA16225" s="43" t="e">
        <f t="shared" si="507"/>
        <v>#N/A</v>
      </c>
    </row>
    <row r="16226" spans="1:27" x14ac:dyDescent="0.3">
      <c r="A16226" s="43">
        <v>1442628</v>
      </c>
      <c r="B16226" s="43" t="s">
        <v>10423</v>
      </c>
      <c r="C16226" s="43" t="s">
        <v>173</v>
      </c>
      <c r="E16226" s="43" t="s">
        <v>6263</v>
      </c>
      <c r="F16226" s="43" t="s">
        <v>30</v>
      </c>
      <c r="G16226" s="43">
        <v>44073</v>
      </c>
      <c r="Y16226" s="43" t="str">
        <f t="shared" si="506"/>
        <v/>
      </c>
      <c r="AA16226" s="43" t="e">
        <f t="shared" si="507"/>
        <v>#N/A</v>
      </c>
    </row>
    <row r="16227" spans="1:27" x14ac:dyDescent="0.3">
      <c r="A16227" s="43">
        <v>1980583</v>
      </c>
      <c r="B16227" s="43" t="s">
        <v>10423</v>
      </c>
      <c r="C16227" s="43" t="s">
        <v>210</v>
      </c>
      <c r="E16227" s="43" t="s">
        <v>6263</v>
      </c>
      <c r="F16227" s="43" t="s">
        <v>30</v>
      </c>
      <c r="G16227" s="43">
        <v>85049</v>
      </c>
      <c r="Y16227" s="43" t="str">
        <f t="shared" si="506"/>
        <v/>
      </c>
      <c r="AA16227" s="43" t="e">
        <f t="shared" si="507"/>
        <v>#N/A</v>
      </c>
    </row>
    <row r="16228" spans="1:27" x14ac:dyDescent="0.3">
      <c r="A16228" s="43">
        <v>965656</v>
      </c>
      <c r="B16228" s="43" t="s">
        <v>10423</v>
      </c>
      <c r="C16228" s="43" t="s">
        <v>226</v>
      </c>
      <c r="E16228" s="43" t="s">
        <v>6263</v>
      </c>
      <c r="F16228" s="43" t="s">
        <v>30</v>
      </c>
      <c r="G16228" s="43">
        <v>85031</v>
      </c>
      <c r="Y16228" s="43" t="str">
        <f t="shared" si="506"/>
        <v/>
      </c>
      <c r="AA16228" s="43" t="e">
        <f t="shared" si="507"/>
        <v>#N/A</v>
      </c>
    </row>
    <row r="16229" spans="1:27" x14ac:dyDescent="0.3">
      <c r="A16229" s="43">
        <v>1916964</v>
      </c>
      <c r="B16229" s="43" t="s">
        <v>10423</v>
      </c>
      <c r="C16229" s="43" t="s">
        <v>1027</v>
      </c>
      <c r="E16229" s="43" t="s">
        <v>34</v>
      </c>
      <c r="F16229" s="43" t="s">
        <v>30</v>
      </c>
      <c r="G16229" s="43">
        <v>53065</v>
      </c>
      <c r="Y16229" s="43" t="str">
        <f t="shared" si="506"/>
        <v>COMP</v>
      </c>
      <c r="AA16229" s="43">
        <f t="shared" si="507"/>
        <v>1916964</v>
      </c>
    </row>
    <row r="16230" spans="1:27" x14ac:dyDescent="0.3">
      <c r="A16230" s="43">
        <v>1847880</v>
      </c>
      <c r="B16230" s="43" t="s">
        <v>10423</v>
      </c>
      <c r="C16230" s="43" t="s">
        <v>202</v>
      </c>
      <c r="E16230" s="43" t="s">
        <v>6263</v>
      </c>
      <c r="F16230" s="43" t="s">
        <v>28</v>
      </c>
      <c r="G16230" s="43">
        <v>44012</v>
      </c>
      <c r="Y16230" s="43" t="str">
        <f t="shared" si="506"/>
        <v>COMP</v>
      </c>
      <c r="AA16230" s="43">
        <f t="shared" si="507"/>
        <v>1847880</v>
      </c>
    </row>
    <row r="16231" spans="1:27" x14ac:dyDescent="0.3">
      <c r="A16231" s="43">
        <v>1068155</v>
      </c>
      <c r="B16231" s="43" t="s">
        <v>3595</v>
      </c>
      <c r="C16231" s="43" t="s">
        <v>236</v>
      </c>
      <c r="E16231" s="43" t="s">
        <v>6263</v>
      </c>
      <c r="F16231" s="43" t="s">
        <v>28</v>
      </c>
      <c r="G16231" s="43">
        <v>72053</v>
      </c>
      <c r="Y16231" s="43" t="str">
        <f t="shared" si="506"/>
        <v>COMP</v>
      </c>
      <c r="AA16231" s="43">
        <f t="shared" si="507"/>
        <v>1068155</v>
      </c>
    </row>
    <row r="16232" spans="1:27" x14ac:dyDescent="0.3">
      <c r="A16232" s="43">
        <v>1770056</v>
      </c>
      <c r="B16232" s="43" t="s">
        <v>3595</v>
      </c>
      <c r="C16232" s="43" t="s">
        <v>357</v>
      </c>
      <c r="E16232" s="43" t="s">
        <v>6263</v>
      </c>
      <c r="F16232" s="43" t="s">
        <v>30</v>
      </c>
      <c r="G16232" s="43">
        <v>72053</v>
      </c>
      <c r="Y16232" s="43" t="str">
        <f t="shared" si="506"/>
        <v/>
      </c>
      <c r="AA16232" s="43" t="e">
        <f t="shared" si="507"/>
        <v>#N/A</v>
      </c>
    </row>
    <row r="16233" spans="1:27" x14ac:dyDescent="0.3">
      <c r="A16233" s="43">
        <v>1375641</v>
      </c>
      <c r="B16233" s="43" t="s">
        <v>3595</v>
      </c>
      <c r="C16233" s="43" t="s">
        <v>646</v>
      </c>
      <c r="E16233" s="43" t="s">
        <v>29</v>
      </c>
      <c r="F16233" s="43" t="s">
        <v>30</v>
      </c>
      <c r="G16233" s="43">
        <v>72053</v>
      </c>
      <c r="Y16233" s="43" t="str">
        <f t="shared" si="506"/>
        <v>COMP</v>
      </c>
      <c r="AA16233" s="43">
        <f t="shared" si="507"/>
        <v>1375641</v>
      </c>
    </row>
    <row r="16234" spans="1:27" x14ac:dyDescent="0.3">
      <c r="A16234" s="43">
        <v>1898473</v>
      </c>
      <c r="B16234" s="43" t="s">
        <v>3595</v>
      </c>
      <c r="C16234" s="43" t="s">
        <v>565</v>
      </c>
      <c r="E16234" s="43" t="s">
        <v>6263</v>
      </c>
      <c r="F16234" s="43" t="s">
        <v>28</v>
      </c>
      <c r="G16234" s="43">
        <v>44072</v>
      </c>
      <c r="Y16234" s="43" t="str">
        <f t="shared" si="506"/>
        <v/>
      </c>
      <c r="AA16234" s="43" t="e">
        <f t="shared" si="507"/>
        <v>#N/A</v>
      </c>
    </row>
    <row r="16235" spans="1:27" x14ac:dyDescent="0.3">
      <c r="A16235" s="43">
        <v>1973690</v>
      </c>
      <c r="B16235" s="43" t="s">
        <v>3595</v>
      </c>
      <c r="C16235" s="43" t="s">
        <v>1655</v>
      </c>
      <c r="E16235" s="43" t="s">
        <v>6263</v>
      </c>
      <c r="F16235" s="43" t="s">
        <v>30</v>
      </c>
      <c r="G16235" s="43">
        <v>72072</v>
      </c>
      <c r="Y16235" s="43" t="str">
        <f t="shared" si="506"/>
        <v/>
      </c>
      <c r="AA16235" s="43" t="e">
        <f t="shared" si="507"/>
        <v>#N/A</v>
      </c>
    </row>
    <row r="16236" spans="1:27" x14ac:dyDescent="0.3">
      <c r="A16236" s="43">
        <v>2283884</v>
      </c>
      <c r="B16236" s="43" t="s">
        <v>3595</v>
      </c>
      <c r="C16236" s="43" t="s">
        <v>4219</v>
      </c>
      <c r="E16236" s="43" t="s">
        <v>29</v>
      </c>
      <c r="F16236" s="43" t="s">
        <v>28</v>
      </c>
      <c r="G16236" s="43">
        <v>85033</v>
      </c>
      <c r="Y16236" s="43" t="str">
        <f t="shared" si="506"/>
        <v>COMP</v>
      </c>
      <c r="AA16236" s="43">
        <f t="shared" si="507"/>
        <v>2283884</v>
      </c>
    </row>
    <row r="16237" spans="1:27" x14ac:dyDescent="0.3">
      <c r="A16237" s="43">
        <v>2359708</v>
      </c>
      <c r="B16237" s="43" t="s">
        <v>3595</v>
      </c>
      <c r="C16237" s="43" t="s">
        <v>985</v>
      </c>
      <c r="E16237" s="43" t="s">
        <v>35</v>
      </c>
      <c r="F16237" s="43" t="s">
        <v>30</v>
      </c>
      <c r="G16237" s="43">
        <v>72061</v>
      </c>
      <c r="Y16237" s="43" t="str">
        <f t="shared" si="506"/>
        <v>COMP</v>
      </c>
      <c r="AA16237" s="43">
        <f t="shared" si="507"/>
        <v>2359708</v>
      </c>
    </row>
    <row r="16238" spans="1:27" x14ac:dyDescent="0.3">
      <c r="A16238" s="43">
        <v>2382041</v>
      </c>
      <c r="B16238" s="43" t="s">
        <v>3595</v>
      </c>
      <c r="C16238" s="43" t="s">
        <v>523</v>
      </c>
      <c r="E16238" s="43" t="s">
        <v>6263</v>
      </c>
      <c r="F16238" s="43" t="s">
        <v>30</v>
      </c>
      <c r="G16238" s="43">
        <v>85004</v>
      </c>
      <c r="Y16238" s="43" t="str">
        <f t="shared" si="506"/>
        <v/>
      </c>
      <c r="AA16238" s="43" t="e">
        <f t="shared" si="507"/>
        <v>#N/A</v>
      </c>
    </row>
    <row r="16239" spans="1:27" x14ac:dyDescent="0.3">
      <c r="A16239" s="43">
        <v>830702</v>
      </c>
      <c r="B16239" s="43" t="s">
        <v>10424</v>
      </c>
      <c r="C16239" s="43" t="s">
        <v>829</v>
      </c>
      <c r="E16239" s="43" t="s">
        <v>6263</v>
      </c>
      <c r="F16239" s="43" t="s">
        <v>28</v>
      </c>
      <c r="G16239" s="43">
        <v>53004</v>
      </c>
      <c r="Y16239" s="43" t="str">
        <f t="shared" si="506"/>
        <v>COMP</v>
      </c>
      <c r="AA16239" s="43">
        <f t="shared" si="507"/>
        <v>830702</v>
      </c>
    </row>
    <row r="16240" spans="1:27" x14ac:dyDescent="0.3">
      <c r="A16240" s="43">
        <v>1398239</v>
      </c>
      <c r="B16240" s="43" t="s">
        <v>10424</v>
      </c>
      <c r="C16240" s="43" t="s">
        <v>1755</v>
      </c>
      <c r="E16240" s="43" t="s">
        <v>34</v>
      </c>
      <c r="F16240" s="43" t="s">
        <v>28</v>
      </c>
      <c r="G16240" s="43">
        <v>53004</v>
      </c>
      <c r="Y16240" s="43" t="str">
        <f t="shared" si="506"/>
        <v>COMP</v>
      </c>
      <c r="AA16240" s="43">
        <f t="shared" si="507"/>
        <v>1398239</v>
      </c>
    </row>
    <row r="16241" spans="1:27" x14ac:dyDescent="0.3">
      <c r="A16241" s="43">
        <v>1681884</v>
      </c>
      <c r="B16241" s="43" t="s">
        <v>10425</v>
      </c>
      <c r="C16241" s="43" t="s">
        <v>993</v>
      </c>
      <c r="E16241" s="43" t="s">
        <v>6263</v>
      </c>
      <c r="F16241" s="43" t="s">
        <v>30</v>
      </c>
      <c r="G16241" s="43">
        <v>49033</v>
      </c>
      <c r="Y16241" s="43" t="str">
        <f t="shared" si="506"/>
        <v>COMP</v>
      </c>
      <c r="AA16241" s="43">
        <f t="shared" si="507"/>
        <v>1681884</v>
      </c>
    </row>
    <row r="16242" spans="1:27" x14ac:dyDescent="0.3">
      <c r="A16242" s="43">
        <v>1658192</v>
      </c>
      <c r="B16242" s="43" t="s">
        <v>10425</v>
      </c>
      <c r="C16242" s="43" t="s">
        <v>1109</v>
      </c>
      <c r="E16242" s="43" t="s">
        <v>6263</v>
      </c>
      <c r="F16242" s="43" t="s">
        <v>28</v>
      </c>
      <c r="G16242" s="43">
        <v>49033</v>
      </c>
      <c r="Y16242" s="43" t="str">
        <f t="shared" si="506"/>
        <v>COMP</v>
      </c>
      <c r="AA16242" s="43">
        <f t="shared" si="507"/>
        <v>1658192</v>
      </c>
    </row>
    <row r="16243" spans="1:27" x14ac:dyDescent="0.3">
      <c r="A16243" s="43">
        <v>1983773</v>
      </c>
      <c r="B16243" s="43" t="s">
        <v>10426</v>
      </c>
      <c r="C16243" s="43" t="s">
        <v>239</v>
      </c>
      <c r="E16243" s="43" t="s">
        <v>6263</v>
      </c>
      <c r="F16243" s="43" t="s">
        <v>30</v>
      </c>
      <c r="G16243" s="43">
        <v>49027</v>
      </c>
      <c r="Y16243" s="43" t="str">
        <f t="shared" si="506"/>
        <v/>
      </c>
      <c r="AA16243" s="43" t="e">
        <f t="shared" si="507"/>
        <v>#N/A</v>
      </c>
    </row>
    <row r="16244" spans="1:27" x14ac:dyDescent="0.3">
      <c r="A16244" s="43">
        <v>1752971</v>
      </c>
      <c r="B16244" s="43" t="s">
        <v>10427</v>
      </c>
      <c r="C16244" s="43" t="s">
        <v>1059</v>
      </c>
      <c r="E16244" s="43" t="s">
        <v>6263</v>
      </c>
      <c r="F16244" s="43" t="s">
        <v>30</v>
      </c>
      <c r="G16244" s="43">
        <v>72041</v>
      </c>
      <c r="Y16244" s="43" t="str">
        <f t="shared" si="506"/>
        <v/>
      </c>
      <c r="AA16244" s="43" t="e">
        <f t="shared" si="507"/>
        <v>#N/A</v>
      </c>
    </row>
    <row r="16245" spans="1:27" x14ac:dyDescent="0.3">
      <c r="A16245" s="43">
        <v>1957271</v>
      </c>
      <c r="B16245" s="43" t="s">
        <v>10427</v>
      </c>
      <c r="C16245" s="43" t="s">
        <v>478</v>
      </c>
      <c r="E16245" s="43" t="s">
        <v>6263</v>
      </c>
      <c r="F16245" s="43" t="s">
        <v>28</v>
      </c>
      <c r="G16245" s="43">
        <v>49069</v>
      </c>
      <c r="Y16245" s="43" t="str">
        <f t="shared" si="506"/>
        <v>COMP</v>
      </c>
      <c r="AA16245" s="43">
        <f t="shared" si="507"/>
        <v>1957271</v>
      </c>
    </row>
    <row r="16246" spans="1:27" x14ac:dyDescent="0.3">
      <c r="A16246" s="43">
        <v>983236</v>
      </c>
      <c r="B16246" s="43" t="s">
        <v>10427</v>
      </c>
      <c r="C16246" s="43" t="s">
        <v>644</v>
      </c>
      <c r="E16246" s="43" t="s">
        <v>6263</v>
      </c>
      <c r="F16246" s="43" t="s">
        <v>30</v>
      </c>
      <c r="G16246" s="43">
        <v>72085</v>
      </c>
      <c r="Y16246" s="43" t="str">
        <f t="shared" si="506"/>
        <v>COMP</v>
      </c>
      <c r="AA16246" s="43">
        <f t="shared" si="507"/>
        <v>983236</v>
      </c>
    </row>
    <row r="16247" spans="1:27" x14ac:dyDescent="0.3">
      <c r="A16247" s="43">
        <v>2174942</v>
      </c>
      <c r="B16247" s="43" t="s">
        <v>3597</v>
      </c>
      <c r="C16247" s="43" t="s">
        <v>484</v>
      </c>
      <c r="E16247" s="43" t="s">
        <v>29</v>
      </c>
      <c r="F16247" s="43" t="s">
        <v>28</v>
      </c>
      <c r="G16247" s="43">
        <v>44125</v>
      </c>
      <c r="Y16247" s="43" t="str">
        <f t="shared" si="506"/>
        <v/>
      </c>
      <c r="AA16247" s="43" t="e">
        <f t="shared" si="507"/>
        <v>#N/A</v>
      </c>
    </row>
    <row r="16248" spans="1:27" x14ac:dyDescent="0.3">
      <c r="A16248" s="43">
        <v>203230</v>
      </c>
      <c r="B16248" s="43" t="s">
        <v>3597</v>
      </c>
      <c r="C16248" s="43" t="s">
        <v>1514</v>
      </c>
      <c r="E16248" s="43" t="s">
        <v>6263</v>
      </c>
      <c r="F16248" s="43" t="s">
        <v>30</v>
      </c>
      <c r="G16248" s="43">
        <v>49001</v>
      </c>
      <c r="Y16248" s="43" t="str">
        <f t="shared" si="506"/>
        <v/>
      </c>
      <c r="AA16248" s="43" t="e">
        <f t="shared" si="507"/>
        <v>#N/A</v>
      </c>
    </row>
    <row r="16249" spans="1:27" x14ac:dyDescent="0.3">
      <c r="A16249" s="43">
        <v>223046</v>
      </c>
      <c r="B16249" s="43" t="s">
        <v>3597</v>
      </c>
      <c r="C16249" s="43" t="s">
        <v>4815</v>
      </c>
      <c r="E16249" s="43" t="s">
        <v>6263</v>
      </c>
      <c r="F16249" s="43" t="s">
        <v>28</v>
      </c>
      <c r="G16249" s="43">
        <v>49001</v>
      </c>
      <c r="Y16249" s="43" t="str">
        <f t="shared" si="506"/>
        <v>COMP</v>
      </c>
      <c r="AA16249" s="43">
        <f t="shared" si="507"/>
        <v>223046</v>
      </c>
    </row>
    <row r="16250" spans="1:27" x14ac:dyDescent="0.3">
      <c r="A16250" s="43">
        <v>1663144</v>
      </c>
      <c r="B16250" s="43" t="s">
        <v>3597</v>
      </c>
      <c r="C16250" s="43" t="s">
        <v>475</v>
      </c>
      <c r="E16250" s="43" t="s">
        <v>35</v>
      </c>
      <c r="F16250" s="43" t="s">
        <v>28</v>
      </c>
      <c r="G16250" s="43">
        <v>49064</v>
      </c>
      <c r="Y16250" s="43" t="str">
        <f t="shared" si="506"/>
        <v>COMP</v>
      </c>
      <c r="AA16250" s="43">
        <f t="shared" si="507"/>
        <v>1663144</v>
      </c>
    </row>
    <row r="16251" spans="1:27" x14ac:dyDescent="0.3">
      <c r="A16251" s="43">
        <v>2368508</v>
      </c>
      <c r="B16251" s="43" t="s">
        <v>10428</v>
      </c>
      <c r="C16251" s="43" t="s">
        <v>484</v>
      </c>
      <c r="E16251" s="43" t="s">
        <v>29</v>
      </c>
      <c r="F16251" s="43" t="s">
        <v>28</v>
      </c>
      <c r="G16251" s="43">
        <v>85049</v>
      </c>
      <c r="Y16251" s="43" t="str">
        <f t="shared" si="506"/>
        <v/>
      </c>
      <c r="AA16251" s="43" t="e">
        <f t="shared" si="507"/>
        <v>#N/A</v>
      </c>
    </row>
    <row r="16252" spans="1:27" x14ac:dyDescent="0.3">
      <c r="A16252" s="43">
        <v>2299121</v>
      </c>
      <c r="B16252" s="43" t="s">
        <v>10429</v>
      </c>
      <c r="C16252" s="43" t="s">
        <v>268</v>
      </c>
      <c r="E16252" s="43" t="s">
        <v>6263</v>
      </c>
      <c r="F16252" s="43" t="s">
        <v>30</v>
      </c>
      <c r="G16252" s="43">
        <v>49002</v>
      </c>
      <c r="Y16252" s="43" t="str">
        <f t="shared" si="506"/>
        <v/>
      </c>
      <c r="AA16252" s="43" t="e">
        <f t="shared" si="507"/>
        <v>#N/A</v>
      </c>
    </row>
    <row r="16253" spans="1:27" x14ac:dyDescent="0.3">
      <c r="A16253" s="43">
        <v>2271702</v>
      </c>
      <c r="B16253" s="43" t="s">
        <v>10430</v>
      </c>
      <c r="C16253" s="43" t="s">
        <v>10431</v>
      </c>
      <c r="E16253" s="43" t="s">
        <v>6263</v>
      </c>
      <c r="F16253" s="43" t="s">
        <v>30</v>
      </c>
      <c r="G16253" s="43">
        <v>72085</v>
      </c>
      <c r="Y16253" s="43" t="str">
        <f t="shared" si="506"/>
        <v>COMP</v>
      </c>
      <c r="AA16253" s="43">
        <f t="shared" si="507"/>
        <v>2271702</v>
      </c>
    </row>
    <row r="16254" spans="1:27" x14ac:dyDescent="0.3">
      <c r="A16254" s="43">
        <v>1865386</v>
      </c>
      <c r="B16254" s="43" t="s">
        <v>10432</v>
      </c>
      <c r="C16254" s="43" t="s">
        <v>1227</v>
      </c>
      <c r="E16254" s="43" t="s">
        <v>31</v>
      </c>
      <c r="F16254" s="43" t="s">
        <v>28</v>
      </c>
      <c r="G16254" s="43">
        <v>53061</v>
      </c>
      <c r="Y16254" s="43" t="str">
        <f t="shared" si="506"/>
        <v>COMP</v>
      </c>
      <c r="AA16254" s="43">
        <f t="shared" si="507"/>
        <v>1865386</v>
      </c>
    </row>
    <row r="16255" spans="1:27" x14ac:dyDescent="0.3">
      <c r="A16255" s="43">
        <v>1197232</v>
      </c>
      <c r="B16255" s="43" t="s">
        <v>10433</v>
      </c>
      <c r="C16255" s="43" t="s">
        <v>244</v>
      </c>
      <c r="E16255" s="43" t="s">
        <v>6263</v>
      </c>
      <c r="F16255" s="43" t="s">
        <v>28</v>
      </c>
      <c r="G16255" s="43">
        <v>44062</v>
      </c>
      <c r="Y16255" s="43" t="str">
        <f t="shared" si="506"/>
        <v/>
      </c>
      <c r="AA16255" s="43" t="e">
        <f t="shared" si="507"/>
        <v>#N/A</v>
      </c>
    </row>
    <row r="16256" spans="1:27" x14ac:dyDescent="0.3">
      <c r="A16256" s="43">
        <v>1211400</v>
      </c>
      <c r="B16256" s="43" t="s">
        <v>10433</v>
      </c>
      <c r="C16256" s="43" t="s">
        <v>413</v>
      </c>
      <c r="E16256" s="43" t="s">
        <v>6263</v>
      </c>
      <c r="F16256" s="43" t="s">
        <v>30</v>
      </c>
      <c r="G16256" s="43">
        <v>44062</v>
      </c>
      <c r="Y16256" s="43" t="str">
        <f t="shared" si="506"/>
        <v/>
      </c>
      <c r="AA16256" s="43" t="e">
        <f t="shared" si="507"/>
        <v>#N/A</v>
      </c>
    </row>
    <row r="16257" spans="1:27" x14ac:dyDescent="0.3">
      <c r="A16257" s="43">
        <v>1889035</v>
      </c>
      <c r="B16257" s="43" t="s">
        <v>10433</v>
      </c>
      <c r="C16257" s="43" t="s">
        <v>3201</v>
      </c>
      <c r="E16257" s="43" t="s">
        <v>34</v>
      </c>
      <c r="F16257" s="43" t="s">
        <v>28</v>
      </c>
      <c r="G16257" s="43">
        <v>44062</v>
      </c>
      <c r="Y16257" s="43" t="str">
        <f t="shared" si="506"/>
        <v>COMP</v>
      </c>
      <c r="AA16257" s="43">
        <f t="shared" si="507"/>
        <v>1889035</v>
      </c>
    </row>
    <row r="16258" spans="1:27" x14ac:dyDescent="0.3">
      <c r="A16258" s="43">
        <v>1581529</v>
      </c>
      <c r="B16258" s="43" t="s">
        <v>3602</v>
      </c>
      <c r="C16258" s="43" t="s">
        <v>565</v>
      </c>
      <c r="E16258" s="43" t="s">
        <v>35</v>
      </c>
      <c r="F16258" s="43" t="s">
        <v>28</v>
      </c>
      <c r="G16258" s="43">
        <v>49001</v>
      </c>
      <c r="Y16258" s="43" t="str">
        <f t="shared" ref="Y16258:Y16321" si="508">IF(ISERROR(AA16258)=FALSE,"COMP","")</f>
        <v>COMP</v>
      </c>
      <c r="AA16258" s="43">
        <f t="shared" si="507"/>
        <v>1581529</v>
      </c>
    </row>
    <row r="16259" spans="1:27" x14ac:dyDescent="0.3">
      <c r="A16259" s="43">
        <v>1206484</v>
      </c>
      <c r="B16259" s="43" t="s">
        <v>3602</v>
      </c>
      <c r="C16259" s="43" t="s">
        <v>355</v>
      </c>
      <c r="E16259" s="43" t="s">
        <v>29</v>
      </c>
      <c r="F16259" s="43" t="s">
        <v>30</v>
      </c>
      <c r="G16259" s="43">
        <v>49064</v>
      </c>
      <c r="Y16259" s="43" t="str">
        <f t="shared" si="508"/>
        <v>COMP</v>
      </c>
      <c r="AA16259" s="43">
        <f t="shared" ref="AA16259:AA16322" si="509">VLOOKUP(A16259,Z:Z,1,FALSE)</f>
        <v>1206484</v>
      </c>
    </row>
    <row r="16260" spans="1:27" x14ac:dyDescent="0.3">
      <c r="A16260" s="43">
        <v>1913423</v>
      </c>
      <c r="B16260" s="43" t="s">
        <v>3602</v>
      </c>
      <c r="C16260" s="43" t="s">
        <v>10434</v>
      </c>
      <c r="E16260" s="43" t="s">
        <v>6263</v>
      </c>
      <c r="F16260" s="43" t="s">
        <v>30</v>
      </c>
      <c r="G16260" s="43">
        <v>53013</v>
      </c>
      <c r="Y16260" s="43" t="str">
        <f t="shared" si="508"/>
        <v/>
      </c>
      <c r="AA16260" s="43" t="e">
        <f t="shared" si="509"/>
        <v>#N/A</v>
      </c>
    </row>
    <row r="16261" spans="1:27" x14ac:dyDescent="0.3">
      <c r="A16261" s="43">
        <v>2171194</v>
      </c>
      <c r="B16261" s="43" t="s">
        <v>3602</v>
      </c>
      <c r="C16261" s="43" t="s">
        <v>401</v>
      </c>
      <c r="E16261" s="43" t="s">
        <v>6263</v>
      </c>
      <c r="F16261" s="43" t="s">
        <v>30</v>
      </c>
      <c r="G16261" s="43">
        <v>72054</v>
      </c>
      <c r="Y16261" s="43" t="str">
        <f t="shared" si="508"/>
        <v>COMP</v>
      </c>
      <c r="AA16261" s="43">
        <f t="shared" si="509"/>
        <v>2171194</v>
      </c>
    </row>
    <row r="16262" spans="1:27" x14ac:dyDescent="0.3">
      <c r="A16262" s="43">
        <v>1862005</v>
      </c>
      <c r="B16262" s="43" t="s">
        <v>3602</v>
      </c>
      <c r="C16262" s="43" t="s">
        <v>1300</v>
      </c>
      <c r="E16262" s="43" t="s">
        <v>6263</v>
      </c>
      <c r="F16262" s="43" t="s">
        <v>30</v>
      </c>
      <c r="G16262" s="43">
        <v>44035</v>
      </c>
      <c r="Y16262" s="43" t="str">
        <f t="shared" si="508"/>
        <v/>
      </c>
      <c r="AA16262" s="43" t="e">
        <f t="shared" si="509"/>
        <v>#N/A</v>
      </c>
    </row>
    <row r="16263" spans="1:27" x14ac:dyDescent="0.3">
      <c r="A16263" s="43">
        <v>1377458</v>
      </c>
      <c r="B16263" s="43" t="s">
        <v>10435</v>
      </c>
      <c r="C16263" s="43" t="s">
        <v>171</v>
      </c>
      <c r="E16263" s="43" t="s">
        <v>6263</v>
      </c>
      <c r="F16263" s="43" t="s">
        <v>30</v>
      </c>
      <c r="G16263" s="43">
        <v>49057</v>
      </c>
      <c r="Y16263" s="43" t="str">
        <f t="shared" si="508"/>
        <v/>
      </c>
      <c r="AA16263" s="43" t="e">
        <f t="shared" si="509"/>
        <v>#N/A</v>
      </c>
    </row>
    <row r="16264" spans="1:27" x14ac:dyDescent="0.3">
      <c r="A16264" s="43">
        <v>1538707</v>
      </c>
      <c r="B16264" s="43" t="s">
        <v>10436</v>
      </c>
      <c r="C16264" s="43" t="s">
        <v>212</v>
      </c>
      <c r="E16264" s="43" t="s">
        <v>29</v>
      </c>
      <c r="F16264" s="43" t="s">
        <v>30</v>
      </c>
      <c r="G16264" s="43">
        <v>44068</v>
      </c>
      <c r="Y16264" s="43" t="str">
        <f t="shared" si="508"/>
        <v>COMP</v>
      </c>
      <c r="AA16264" s="43">
        <f t="shared" si="509"/>
        <v>1538707</v>
      </c>
    </row>
    <row r="16265" spans="1:27" x14ac:dyDescent="0.3">
      <c r="A16265" s="43">
        <v>2278234</v>
      </c>
      <c r="B16265" s="43" t="s">
        <v>10437</v>
      </c>
      <c r="C16265" s="43" t="s">
        <v>467</v>
      </c>
      <c r="E16265" s="43" t="s">
        <v>29</v>
      </c>
      <c r="F16265" s="43" t="s">
        <v>30</v>
      </c>
      <c r="G16265" s="43">
        <v>72029</v>
      </c>
      <c r="Y16265" s="43" t="str">
        <f t="shared" si="508"/>
        <v/>
      </c>
      <c r="AA16265" s="43" t="e">
        <f t="shared" si="509"/>
        <v>#N/A</v>
      </c>
    </row>
    <row r="16266" spans="1:27" x14ac:dyDescent="0.3">
      <c r="A16266" s="43">
        <v>1932764</v>
      </c>
      <c r="B16266" s="43" t="s">
        <v>10438</v>
      </c>
      <c r="C16266" s="43" t="s">
        <v>5777</v>
      </c>
      <c r="E16266" s="43" t="s">
        <v>6263</v>
      </c>
      <c r="F16266" s="43" t="s">
        <v>30</v>
      </c>
      <c r="G16266" s="43">
        <v>44122</v>
      </c>
      <c r="Y16266" s="43" t="str">
        <f t="shared" si="508"/>
        <v/>
      </c>
      <c r="AA16266" s="43" t="e">
        <f t="shared" si="509"/>
        <v>#N/A</v>
      </c>
    </row>
    <row r="16267" spans="1:27" x14ac:dyDescent="0.3">
      <c r="A16267" s="43">
        <v>690708</v>
      </c>
      <c r="B16267" s="43" t="s">
        <v>10439</v>
      </c>
      <c r="C16267" s="43" t="s">
        <v>514</v>
      </c>
      <c r="E16267" s="43" t="s">
        <v>6263</v>
      </c>
      <c r="F16267" s="43" t="s">
        <v>28</v>
      </c>
      <c r="G16267" s="43">
        <v>49006</v>
      </c>
      <c r="Y16267" s="43" t="str">
        <f t="shared" si="508"/>
        <v>COMP</v>
      </c>
      <c r="AA16267" s="43">
        <f t="shared" si="509"/>
        <v>690708</v>
      </c>
    </row>
    <row r="16268" spans="1:27" x14ac:dyDescent="0.3">
      <c r="A16268" s="43">
        <v>1851688</v>
      </c>
      <c r="B16268" s="43" t="s">
        <v>10440</v>
      </c>
      <c r="C16268" s="43" t="s">
        <v>244</v>
      </c>
      <c r="E16268" s="43" t="s">
        <v>6263</v>
      </c>
      <c r="F16268" s="43" t="s">
        <v>28</v>
      </c>
      <c r="G16268" s="43">
        <v>44134</v>
      </c>
      <c r="Y16268" s="43" t="str">
        <f t="shared" si="508"/>
        <v/>
      </c>
      <c r="AA16268" s="43" t="e">
        <f t="shared" si="509"/>
        <v>#N/A</v>
      </c>
    </row>
    <row r="16269" spans="1:27" x14ac:dyDescent="0.3">
      <c r="A16269" s="43">
        <v>1447383</v>
      </c>
      <c r="B16269" s="43" t="s">
        <v>10441</v>
      </c>
      <c r="C16269" s="43" t="s">
        <v>989</v>
      </c>
      <c r="E16269" s="43" t="s">
        <v>6263</v>
      </c>
      <c r="F16269" s="43" t="s">
        <v>30</v>
      </c>
      <c r="G16269" s="43">
        <v>53013</v>
      </c>
      <c r="Y16269" s="43" t="str">
        <f t="shared" si="508"/>
        <v/>
      </c>
      <c r="AA16269" s="43" t="e">
        <f t="shared" si="509"/>
        <v>#N/A</v>
      </c>
    </row>
    <row r="16270" spans="1:27" x14ac:dyDescent="0.3">
      <c r="A16270" s="43">
        <v>2434897</v>
      </c>
      <c r="B16270" s="43" t="s">
        <v>10441</v>
      </c>
      <c r="C16270" s="43" t="s">
        <v>1300</v>
      </c>
      <c r="E16270" s="43" t="s">
        <v>6263</v>
      </c>
      <c r="F16270" s="43" t="s">
        <v>30</v>
      </c>
      <c r="G16270" s="43">
        <v>85005</v>
      </c>
      <c r="Y16270" s="43" t="str">
        <f t="shared" si="508"/>
        <v/>
      </c>
      <c r="AA16270" s="43" t="e">
        <f t="shared" si="509"/>
        <v>#N/A</v>
      </c>
    </row>
    <row r="16271" spans="1:27" x14ac:dyDescent="0.3">
      <c r="A16271" s="43">
        <v>1588757</v>
      </c>
      <c r="B16271" s="43" t="s">
        <v>10441</v>
      </c>
      <c r="C16271" s="43" t="s">
        <v>492</v>
      </c>
      <c r="E16271" s="43" t="s">
        <v>6263</v>
      </c>
      <c r="F16271" s="43" t="s">
        <v>30</v>
      </c>
      <c r="G16271" s="43">
        <v>44021</v>
      </c>
      <c r="Y16271" s="43" t="str">
        <f t="shared" si="508"/>
        <v/>
      </c>
      <c r="AA16271" s="43" t="e">
        <f t="shared" si="509"/>
        <v>#N/A</v>
      </c>
    </row>
    <row r="16272" spans="1:27" x14ac:dyDescent="0.3">
      <c r="A16272" s="43">
        <v>2037856</v>
      </c>
      <c r="B16272" s="43" t="s">
        <v>10441</v>
      </c>
      <c r="C16272" s="43" t="s">
        <v>239</v>
      </c>
      <c r="E16272" s="43" t="s">
        <v>6263</v>
      </c>
      <c r="F16272" s="43" t="s">
        <v>30</v>
      </c>
      <c r="G16272" s="43">
        <v>85005</v>
      </c>
      <c r="Y16272" s="43" t="str">
        <f t="shared" si="508"/>
        <v/>
      </c>
      <c r="AA16272" s="43" t="e">
        <f t="shared" si="509"/>
        <v>#N/A</v>
      </c>
    </row>
    <row r="16273" spans="1:27" x14ac:dyDescent="0.3">
      <c r="A16273" s="43">
        <v>432553</v>
      </c>
      <c r="B16273" s="43" t="s">
        <v>10441</v>
      </c>
      <c r="C16273" s="43" t="s">
        <v>287</v>
      </c>
      <c r="E16273" s="43" t="s">
        <v>6263</v>
      </c>
      <c r="F16273" s="43" t="s">
        <v>28</v>
      </c>
      <c r="G16273" s="43">
        <v>44052</v>
      </c>
      <c r="Y16273" s="43" t="str">
        <f t="shared" si="508"/>
        <v>COMP</v>
      </c>
      <c r="AA16273" s="43">
        <f t="shared" si="509"/>
        <v>432553</v>
      </c>
    </row>
    <row r="16274" spans="1:27" x14ac:dyDescent="0.3">
      <c r="A16274" s="43">
        <v>678007</v>
      </c>
      <c r="B16274" s="43" t="s">
        <v>10442</v>
      </c>
      <c r="C16274" s="43" t="s">
        <v>357</v>
      </c>
      <c r="E16274" s="43" t="s">
        <v>29</v>
      </c>
      <c r="F16274" s="43" t="s">
        <v>30</v>
      </c>
      <c r="G16274" s="43">
        <v>49006</v>
      </c>
      <c r="Y16274" s="43" t="str">
        <f t="shared" si="508"/>
        <v>COMP</v>
      </c>
      <c r="AA16274" s="43">
        <f t="shared" si="509"/>
        <v>678007</v>
      </c>
    </row>
    <row r="16275" spans="1:27" x14ac:dyDescent="0.3">
      <c r="A16275" s="43">
        <v>1617761</v>
      </c>
      <c r="B16275" s="43" t="s">
        <v>10442</v>
      </c>
      <c r="C16275" s="43" t="s">
        <v>659</v>
      </c>
      <c r="E16275" s="43" t="s">
        <v>6263</v>
      </c>
      <c r="F16275" s="43" t="s">
        <v>28</v>
      </c>
      <c r="G16275" s="43">
        <v>85080</v>
      </c>
      <c r="Y16275" s="43" t="str">
        <f t="shared" si="508"/>
        <v/>
      </c>
      <c r="AA16275" s="43" t="e">
        <f t="shared" si="509"/>
        <v>#N/A</v>
      </c>
    </row>
    <row r="16276" spans="1:27" x14ac:dyDescent="0.3">
      <c r="A16276" s="43">
        <v>2409468</v>
      </c>
      <c r="B16276" s="43" t="s">
        <v>10442</v>
      </c>
      <c r="C16276" s="43" t="s">
        <v>656</v>
      </c>
      <c r="E16276" s="43" t="s">
        <v>29</v>
      </c>
      <c r="F16276" s="43" t="s">
        <v>28</v>
      </c>
      <c r="G16276" s="43">
        <v>49006</v>
      </c>
      <c r="Y16276" s="43" t="str">
        <f t="shared" si="508"/>
        <v/>
      </c>
      <c r="AA16276" s="43" t="e">
        <f t="shared" si="509"/>
        <v>#N/A</v>
      </c>
    </row>
    <row r="16277" spans="1:27" x14ac:dyDescent="0.3">
      <c r="A16277" s="43">
        <v>2409463</v>
      </c>
      <c r="B16277" s="43" t="s">
        <v>10442</v>
      </c>
      <c r="C16277" s="43" t="s">
        <v>740</v>
      </c>
      <c r="E16277" s="43" t="s">
        <v>29</v>
      </c>
      <c r="F16277" s="43" t="s">
        <v>30</v>
      </c>
      <c r="G16277" s="43">
        <v>49006</v>
      </c>
      <c r="Y16277" s="43" t="str">
        <f t="shared" si="508"/>
        <v/>
      </c>
      <c r="AA16277" s="43" t="e">
        <f t="shared" si="509"/>
        <v>#N/A</v>
      </c>
    </row>
    <row r="16278" spans="1:27" x14ac:dyDescent="0.3">
      <c r="A16278" s="43">
        <v>1295350</v>
      </c>
      <c r="B16278" s="43" t="s">
        <v>10442</v>
      </c>
      <c r="C16278" s="43" t="s">
        <v>951</v>
      </c>
      <c r="E16278" s="43" t="s">
        <v>6263</v>
      </c>
      <c r="F16278" s="43" t="s">
        <v>28</v>
      </c>
      <c r="G16278" s="43">
        <v>49006</v>
      </c>
      <c r="Y16278" s="43" t="str">
        <f t="shared" si="508"/>
        <v>COMP</v>
      </c>
      <c r="AA16278" s="43">
        <f t="shared" si="509"/>
        <v>1295350</v>
      </c>
    </row>
    <row r="16279" spans="1:27" x14ac:dyDescent="0.3">
      <c r="A16279" s="43">
        <v>2229822</v>
      </c>
      <c r="B16279" s="43" t="s">
        <v>10443</v>
      </c>
      <c r="C16279" s="43" t="s">
        <v>2086</v>
      </c>
      <c r="E16279" s="43" t="s">
        <v>6263</v>
      </c>
      <c r="F16279" s="43" t="s">
        <v>30</v>
      </c>
      <c r="G16279" s="43">
        <v>72064</v>
      </c>
      <c r="Y16279" s="43" t="str">
        <f t="shared" si="508"/>
        <v/>
      </c>
      <c r="AA16279" s="43" t="e">
        <f t="shared" si="509"/>
        <v>#N/A</v>
      </c>
    </row>
    <row r="16280" spans="1:27" x14ac:dyDescent="0.3">
      <c r="A16280" s="43">
        <v>1816970</v>
      </c>
      <c r="B16280" s="43" t="s">
        <v>3608</v>
      </c>
      <c r="C16280" s="43" t="s">
        <v>989</v>
      </c>
      <c r="E16280" s="43" t="s">
        <v>6263</v>
      </c>
      <c r="F16280" s="43" t="s">
        <v>30</v>
      </c>
      <c r="G16280" s="43">
        <v>49004</v>
      </c>
      <c r="Y16280" s="43" t="str">
        <f t="shared" si="508"/>
        <v/>
      </c>
      <c r="AA16280" s="43" t="e">
        <f t="shared" si="509"/>
        <v>#N/A</v>
      </c>
    </row>
    <row r="16281" spans="1:27" x14ac:dyDescent="0.3">
      <c r="A16281" s="43">
        <v>1967832</v>
      </c>
      <c r="B16281" s="43" t="s">
        <v>10444</v>
      </c>
      <c r="C16281" s="43" t="s">
        <v>958</v>
      </c>
      <c r="E16281" s="43" t="s">
        <v>6263</v>
      </c>
      <c r="F16281" s="43" t="s">
        <v>30</v>
      </c>
      <c r="G16281" s="43">
        <v>44012</v>
      </c>
      <c r="Y16281" s="43" t="str">
        <f t="shared" si="508"/>
        <v/>
      </c>
      <c r="AA16281" s="43" t="e">
        <f t="shared" si="509"/>
        <v>#N/A</v>
      </c>
    </row>
    <row r="16282" spans="1:27" x14ac:dyDescent="0.3">
      <c r="A16282" s="43">
        <v>1316498</v>
      </c>
      <c r="B16282" s="43" t="s">
        <v>3609</v>
      </c>
      <c r="C16282" s="43" t="s">
        <v>529</v>
      </c>
      <c r="E16282" s="43" t="s">
        <v>6263</v>
      </c>
      <c r="F16282" s="43" t="s">
        <v>30</v>
      </c>
      <c r="G16282" s="43">
        <v>53059</v>
      </c>
      <c r="Y16282" s="43" t="str">
        <f t="shared" si="508"/>
        <v/>
      </c>
      <c r="AA16282" s="43" t="e">
        <f t="shared" si="509"/>
        <v>#N/A</v>
      </c>
    </row>
    <row r="16283" spans="1:27" x14ac:dyDescent="0.3">
      <c r="A16283" s="43">
        <v>2329412</v>
      </c>
      <c r="B16283" s="43" t="s">
        <v>3609</v>
      </c>
      <c r="C16283" s="43" t="s">
        <v>421</v>
      </c>
      <c r="E16283" s="43" t="s">
        <v>6263</v>
      </c>
      <c r="F16283" s="43" t="s">
        <v>30</v>
      </c>
      <c r="G16283" s="43">
        <v>53013</v>
      </c>
      <c r="Y16283" s="43" t="str">
        <f t="shared" si="508"/>
        <v/>
      </c>
      <c r="AA16283" s="43" t="e">
        <f t="shared" si="509"/>
        <v>#N/A</v>
      </c>
    </row>
    <row r="16284" spans="1:27" x14ac:dyDescent="0.3">
      <c r="A16284" s="43">
        <v>2200511</v>
      </c>
      <c r="B16284" s="43" t="s">
        <v>3609</v>
      </c>
      <c r="C16284" s="43" t="s">
        <v>557</v>
      </c>
      <c r="E16284" s="43" t="s">
        <v>6263</v>
      </c>
      <c r="F16284" s="43" t="s">
        <v>30</v>
      </c>
      <c r="G16284" s="43">
        <v>49072</v>
      </c>
      <c r="Y16284" s="43" t="str">
        <f t="shared" si="508"/>
        <v/>
      </c>
      <c r="AA16284" s="43" t="e">
        <f t="shared" si="509"/>
        <v>#N/A</v>
      </c>
    </row>
    <row r="16285" spans="1:27" x14ac:dyDescent="0.3">
      <c r="A16285" s="43">
        <v>2025674</v>
      </c>
      <c r="B16285" s="43" t="s">
        <v>3609</v>
      </c>
      <c r="C16285" s="43" t="s">
        <v>460</v>
      </c>
      <c r="E16285" s="43" t="s">
        <v>6263</v>
      </c>
      <c r="F16285" s="43" t="s">
        <v>30</v>
      </c>
      <c r="G16285" s="43">
        <v>53013</v>
      </c>
      <c r="Y16285" s="43" t="str">
        <f t="shared" si="508"/>
        <v/>
      </c>
      <c r="AA16285" s="43" t="e">
        <f t="shared" si="509"/>
        <v>#N/A</v>
      </c>
    </row>
    <row r="16286" spans="1:27" x14ac:dyDescent="0.3">
      <c r="A16286" s="43">
        <v>2428128</v>
      </c>
      <c r="B16286" s="43" t="s">
        <v>3609</v>
      </c>
      <c r="C16286" s="43" t="s">
        <v>612</v>
      </c>
      <c r="E16286" s="43" t="s">
        <v>6263</v>
      </c>
      <c r="F16286" s="43" t="s">
        <v>28</v>
      </c>
      <c r="G16286" s="43">
        <v>44073</v>
      </c>
      <c r="Y16286" s="43" t="str">
        <f t="shared" si="508"/>
        <v/>
      </c>
      <c r="AA16286" s="43" t="e">
        <f t="shared" si="509"/>
        <v>#N/A</v>
      </c>
    </row>
    <row r="16287" spans="1:27" x14ac:dyDescent="0.3">
      <c r="A16287" s="43">
        <v>2185291</v>
      </c>
      <c r="B16287" s="43" t="s">
        <v>3609</v>
      </c>
      <c r="C16287" s="43" t="s">
        <v>1227</v>
      </c>
      <c r="E16287" s="43" t="s">
        <v>35</v>
      </c>
      <c r="F16287" s="43" t="s">
        <v>28</v>
      </c>
      <c r="G16287" s="43">
        <v>49002</v>
      </c>
      <c r="Y16287" s="43" t="str">
        <f t="shared" si="508"/>
        <v>COMP</v>
      </c>
      <c r="AA16287" s="43">
        <f t="shared" si="509"/>
        <v>2185291</v>
      </c>
    </row>
    <row r="16288" spans="1:27" x14ac:dyDescent="0.3">
      <c r="A16288" s="43">
        <v>2428129</v>
      </c>
      <c r="B16288" s="43" t="s">
        <v>3609</v>
      </c>
      <c r="C16288" s="43" t="s">
        <v>189</v>
      </c>
      <c r="E16288" s="43" t="s">
        <v>6263</v>
      </c>
      <c r="F16288" s="43" t="s">
        <v>30</v>
      </c>
      <c r="G16288" s="43">
        <v>44073</v>
      </c>
      <c r="Y16288" s="43" t="str">
        <f t="shared" si="508"/>
        <v/>
      </c>
      <c r="AA16288" s="43" t="e">
        <f t="shared" si="509"/>
        <v>#N/A</v>
      </c>
    </row>
    <row r="16289" spans="1:27" x14ac:dyDescent="0.3">
      <c r="A16289" s="43">
        <v>1987197</v>
      </c>
      <c r="B16289" s="43" t="s">
        <v>3609</v>
      </c>
      <c r="C16289" s="43" t="s">
        <v>175</v>
      </c>
      <c r="E16289" s="43" t="s">
        <v>6263</v>
      </c>
      <c r="F16289" s="43" t="s">
        <v>28</v>
      </c>
      <c r="G16289" s="43">
        <v>85049</v>
      </c>
      <c r="Y16289" s="43" t="str">
        <f t="shared" si="508"/>
        <v/>
      </c>
      <c r="AA16289" s="43" t="e">
        <f t="shared" si="509"/>
        <v>#N/A</v>
      </c>
    </row>
    <row r="16290" spans="1:27" x14ac:dyDescent="0.3">
      <c r="A16290" s="43">
        <v>1495108</v>
      </c>
      <c r="B16290" s="43" t="s">
        <v>3609</v>
      </c>
      <c r="C16290" s="43" t="s">
        <v>336</v>
      </c>
      <c r="E16290" s="43" t="s">
        <v>6263</v>
      </c>
      <c r="F16290" s="43" t="s">
        <v>30</v>
      </c>
      <c r="G16290" s="43">
        <v>49002</v>
      </c>
      <c r="Y16290" s="43" t="str">
        <f t="shared" si="508"/>
        <v/>
      </c>
      <c r="AA16290" s="43" t="e">
        <f t="shared" si="509"/>
        <v>#N/A</v>
      </c>
    </row>
    <row r="16291" spans="1:27" x14ac:dyDescent="0.3">
      <c r="A16291" s="43">
        <v>1899958</v>
      </c>
      <c r="B16291" s="43" t="s">
        <v>10445</v>
      </c>
      <c r="C16291" s="43" t="s">
        <v>329</v>
      </c>
      <c r="E16291" s="43" t="s">
        <v>6263</v>
      </c>
      <c r="F16291" s="43" t="s">
        <v>28</v>
      </c>
      <c r="G16291" s="43">
        <v>44079</v>
      </c>
      <c r="Y16291" s="43" t="str">
        <f t="shared" si="508"/>
        <v/>
      </c>
      <c r="AA16291" s="43" t="e">
        <f t="shared" si="509"/>
        <v>#N/A</v>
      </c>
    </row>
    <row r="16292" spans="1:27" x14ac:dyDescent="0.3">
      <c r="A16292" s="43">
        <v>2188994</v>
      </c>
      <c r="B16292" s="43" t="s">
        <v>10446</v>
      </c>
      <c r="C16292" s="43" t="s">
        <v>5284</v>
      </c>
      <c r="E16292" s="43" t="s">
        <v>6263</v>
      </c>
      <c r="F16292" s="43" t="s">
        <v>30</v>
      </c>
      <c r="G16292" s="43">
        <v>44073</v>
      </c>
      <c r="Y16292" s="43" t="str">
        <f t="shared" si="508"/>
        <v/>
      </c>
      <c r="AA16292" s="43" t="e">
        <f t="shared" si="509"/>
        <v>#N/A</v>
      </c>
    </row>
    <row r="16293" spans="1:27" x14ac:dyDescent="0.3">
      <c r="A16293" s="43">
        <v>1469359</v>
      </c>
      <c r="B16293" s="43" t="s">
        <v>10447</v>
      </c>
      <c r="C16293" s="43" t="s">
        <v>1094</v>
      </c>
      <c r="E16293" s="43" t="s">
        <v>29</v>
      </c>
      <c r="F16293" s="43" t="s">
        <v>30</v>
      </c>
      <c r="G16293" s="43">
        <v>44027</v>
      </c>
      <c r="Y16293" s="43" t="str">
        <f t="shared" si="508"/>
        <v>COMP</v>
      </c>
      <c r="AA16293" s="43">
        <f t="shared" si="509"/>
        <v>1469359</v>
      </c>
    </row>
    <row r="16294" spans="1:27" x14ac:dyDescent="0.3">
      <c r="A16294" s="43">
        <v>1756536</v>
      </c>
      <c r="B16294" s="43" t="s">
        <v>10447</v>
      </c>
      <c r="C16294" s="43" t="s">
        <v>187</v>
      </c>
      <c r="E16294" s="43" t="s">
        <v>6263</v>
      </c>
      <c r="F16294" s="43" t="s">
        <v>30</v>
      </c>
      <c r="G16294" s="43">
        <v>44027</v>
      </c>
      <c r="Y16294" s="43" t="str">
        <f t="shared" si="508"/>
        <v>COMP</v>
      </c>
      <c r="AA16294" s="43">
        <f t="shared" si="509"/>
        <v>1756536</v>
      </c>
    </row>
    <row r="16295" spans="1:27" x14ac:dyDescent="0.3">
      <c r="A16295" s="43">
        <v>1139069</v>
      </c>
      <c r="B16295" s="43" t="s">
        <v>10448</v>
      </c>
      <c r="C16295" s="43" t="s">
        <v>1600</v>
      </c>
      <c r="E16295" s="43" t="s">
        <v>31</v>
      </c>
      <c r="F16295" s="43" t="s">
        <v>28</v>
      </c>
      <c r="G16295" s="43">
        <v>85017</v>
      </c>
      <c r="Y16295" s="43" t="str">
        <f t="shared" si="508"/>
        <v>COMP</v>
      </c>
      <c r="AA16295" s="43">
        <f t="shared" si="509"/>
        <v>1139069</v>
      </c>
    </row>
    <row r="16296" spans="1:27" x14ac:dyDescent="0.3">
      <c r="A16296" s="43">
        <v>1960626</v>
      </c>
      <c r="B16296" s="43" t="s">
        <v>10449</v>
      </c>
      <c r="C16296" s="43" t="s">
        <v>10450</v>
      </c>
      <c r="E16296" s="43" t="s">
        <v>29</v>
      </c>
      <c r="F16296" s="43" t="s">
        <v>28</v>
      </c>
      <c r="G16296" s="43">
        <v>85033</v>
      </c>
      <c r="Y16296" s="43" t="str">
        <f t="shared" si="508"/>
        <v>COMP</v>
      </c>
      <c r="AA16296" s="43">
        <f t="shared" si="509"/>
        <v>1960626</v>
      </c>
    </row>
    <row r="16297" spans="1:27" x14ac:dyDescent="0.3">
      <c r="A16297" s="43">
        <v>1938136</v>
      </c>
      <c r="B16297" s="43" t="s">
        <v>10449</v>
      </c>
      <c r="C16297" s="43" t="s">
        <v>10451</v>
      </c>
      <c r="E16297" s="43" t="s">
        <v>29</v>
      </c>
      <c r="F16297" s="43" t="s">
        <v>28</v>
      </c>
      <c r="G16297" s="43">
        <v>85033</v>
      </c>
      <c r="Y16297" s="43" t="str">
        <f t="shared" si="508"/>
        <v>COMP</v>
      </c>
      <c r="AA16297" s="43">
        <f t="shared" si="509"/>
        <v>1938136</v>
      </c>
    </row>
    <row r="16298" spans="1:27" x14ac:dyDescent="0.3">
      <c r="A16298" s="43">
        <v>2074244</v>
      </c>
      <c r="B16298" s="43" t="s">
        <v>10452</v>
      </c>
      <c r="C16298" s="43" t="s">
        <v>397</v>
      </c>
      <c r="E16298" s="43" t="s">
        <v>6263</v>
      </c>
      <c r="F16298" s="43" t="s">
        <v>30</v>
      </c>
      <c r="G16298" s="43">
        <v>72017</v>
      </c>
      <c r="Y16298" s="43" t="str">
        <f t="shared" si="508"/>
        <v/>
      </c>
      <c r="AA16298" s="43" t="e">
        <f t="shared" si="509"/>
        <v>#N/A</v>
      </c>
    </row>
    <row r="16299" spans="1:27" x14ac:dyDescent="0.3">
      <c r="A16299" s="43">
        <v>1384159</v>
      </c>
      <c r="B16299" s="43" t="s">
        <v>10453</v>
      </c>
      <c r="C16299" s="43" t="s">
        <v>3880</v>
      </c>
      <c r="E16299" s="43" t="s">
        <v>29</v>
      </c>
      <c r="F16299" s="43" t="s">
        <v>28</v>
      </c>
      <c r="G16299" s="43">
        <v>44045</v>
      </c>
      <c r="Y16299" s="43" t="str">
        <f t="shared" si="508"/>
        <v>COMP</v>
      </c>
      <c r="AA16299" s="43">
        <f t="shared" si="509"/>
        <v>1384159</v>
      </c>
    </row>
    <row r="16300" spans="1:27" x14ac:dyDescent="0.3">
      <c r="A16300" s="43">
        <v>107589</v>
      </c>
      <c r="B16300" s="43" t="s">
        <v>10453</v>
      </c>
      <c r="C16300" s="43" t="s">
        <v>287</v>
      </c>
      <c r="E16300" s="43" t="s">
        <v>6263</v>
      </c>
      <c r="F16300" s="43" t="s">
        <v>28</v>
      </c>
      <c r="G16300" s="43">
        <v>85031</v>
      </c>
      <c r="Y16300" s="43" t="str">
        <f t="shared" si="508"/>
        <v>COMP</v>
      </c>
      <c r="AA16300" s="43">
        <f t="shared" si="509"/>
        <v>107589</v>
      </c>
    </row>
    <row r="16301" spans="1:27" x14ac:dyDescent="0.3">
      <c r="A16301" s="43">
        <v>2314096</v>
      </c>
      <c r="B16301" s="43" t="s">
        <v>10454</v>
      </c>
      <c r="C16301" s="43" t="s">
        <v>226</v>
      </c>
      <c r="E16301" s="43" t="s">
        <v>6263</v>
      </c>
      <c r="F16301" s="43" t="s">
        <v>30</v>
      </c>
      <c r="G16301" s="43">
        <v>44045</v>
      </c>
      <c r="Y16301" s="43" t="str">
        <f t="shared" si="508"/>
        <v/>
      </c>
      <c r="AA16301" s="43" t="e">
        <f t="shared" si="509"/>
        <v>#N/A</v>
      </c>
    </row>
    <row r="16302" spans="1:27" x14ac:dyDescent="0.3">
      <c r="A16302" s="43">
        <v>2171083</v>
      </c>
      <c r="B16302" s="43" t="s">
        <v>10455</v>
      </c>
      <c r="C16302" s="43" t="s">
        <v>981</v>
      </c>
      <c r="E16302" s="43" t="s">
        <v>6263</v>
      </c>
      <c r="F16302" s="43" t="s">
        <v>30</v>
      </c>
      <c r="G16302" s="43">
        <v>44021</v>
      </c>
      <c r="Y16302" s="43" t="str">
        <f t="shared" si="508"/>
        <v/>
      </c>
      <c r="AA16302" s="43" t="e">
        <f t="shared" si="509"/>
        <v>#N/A</v>
      </c>
    </row>
    <row r="16303" spans="1:27" x14ac:dyDescent="0.3">
      <c r="A16303" s="43">
        <v>2380816</v>
      </c>
      <c r="B16303" s="43" t="s">
        <v>10456</v>
      </c>
      <c r="C16303" s="43" t="s">
        <v>8132</v>
      </c>
      <c r="E16303" s="43" t="s">
        <v>6263</v>
      </c>
      <c r="F16303" s="43" t="s">
        <v>30</v>
      </c>
      <c r="G16303" s="43">
        <v>85031</v>
      </c>
      <c r="Y16303" s="43" t="str">
        <f t="shared" si="508"/>
        <v/>
      </c>
      <c r="AA16303" s="43" t="e">
        <f t="shared" si="509"/>
        <v>#N/A</v>
      </c>
    </row>
    <row r="16304" spans="1:27" x14ac:dyDescent="0.3">
      <c r="A16304" s="43">
        <v>1969794</v>
      </c>
      <c r="B16304" s="43" t="s">
        <v>10457</v>
      </c>
      <c r="C16304" s="43" t="s">
        <v>762</v>
      </c>
      <c r="E16304" s="43" t="s">
        <v>6263</v>
      </c>
      <c r="F16304" s="43" t="s">
        <v>30</v>
      </c>
      <c r="G16304" s="43">
        <v>85053</v>
      </c>
      <c r="Y16304" s="43" t="str">
        <f t="shared" si="508"/>
        <v/>
      </c>
      <c r="AA16304" s="43" t="e">
        <f t="shared" si="509"/>
        <v>#N/A</v>
      </c>
    </row>
    <row r="16305" spans="1:27" x14ac:dyDescent="0.3">
      <c r="A16305" s="43">
        <v>465866</v>
      </c>
      <c r="B16305" s="43" t="s">
        <v>10458</v>
      </c>
      <c r="C16305" s="43" t="s">
        <v>2316</v>
      </c>
      <c r="E16305" s="43" t="s">
        <v>6263</v>
      </c>
      <c r="F16305" s="43" t="s">
        <v>28</v>
      </c>
      <c r="G16305" s="43">
        <v>44111</v>
      </c>
      <c r="Y16305" s="43" t="str">
        <f t="shared" si="508"/>
        <v>COMP</v>
      </c>
      <c r="AA16305" s="43">
        <f t="shared" si="509"/>
        <v>465866</v>
      </c>
    </row>
    <row r="16306" spans="1:27" x14ac:dyDescent="0.3">
      <c r="A16306" s="43">
        <v>2226076</v>
      </c>
      <c r="B16306" s="43" t="s">
        <v>10459</v>
      </c>
      <c r="C16306" s="43" t="s">
        <v>10460</v>
      </c>
      <c r="E16306" s="43" t="s">
        <v>35</v>
      </c>
      <c r="F16306" s="43" t="s">
        <v>28</v>
      </c>
      <c r="G16306" s="43">
        <v>85054</v>
      </c>
      <c r="Y16306" s="43" t="str">
        <f t="shared" si="508"/>
        <v>COMP</v>
      </c>
      <c r="AA16306" s="43">
        <f t="shared" si="509"/>
        <v>2226076</v>
      </c>
    </row>
    <row r="16307" spans="1:27" x14ac:dyDescent="0.3">
      <c r="A16307" s="43">
        <v>2347279</v>
      </c>
      <c r="B16307" s="43" t="s">
        <v>10459</v>
      </c>
      <c r="C16307" s="43" t="s">
        <v>1300</v>
      </c>
      <c r="E16307" s="43" t="s">
        <v>6263</v>
      </c>
      <c r="F16307" s="43" t="s">
        <v>30</v>
      </c>
      <c r="G16307" s="43">
        <v>85031</v>
      </c>
      <c r="Y16307" s="43" t="str">
        <f t="shared" si="508"/>
        <v/>
      </c>
      <c r="AA16307" s="43" t="e">
        <f t="shared" si="509"/>
        <v>#N/A</v>
      </c>
    </row>
    <row r="16308" spans="1:27" x14ac:dyDescent="0.3">
      <c r="A16308" s="43">
        <v>1922469</v>
      </c>
      <c r="B16308" s="43" t="s">
        <v>10461</v>
      </c>
      <c r="C16308" s="43" t="s">
        <v>340</v>
      </c>
      <c r="E16308" s="43" t="s">
        <v>6263</v>
      </c>
      <c r="F16308" s="43" t="s">
        <v>30</v>
      </c>
      <c r="G16308" s="43">
        <v>72041</v>
      </c>
      <c r="Y16308" s="43" t="str">
        <f t="shared" si="508"/>
        <v/>
      </c>
      <c r="AA16308" s="43" t="e">
        <f t="shared" si="509"/>
        <v>#N/A</v>
      </c>
    </row>
    <row r="16309" spans="1:27" x14ac:dyDescent="0.3">
      <c r="A16309" s="43">
        <v>2342429</v>
      </c>
      <c r="B16309" s="43" t="s">
        <v>10462</v>
      </c>
      <c r="C16309" s="43" t="s">
        <v>1971</v>
      </c>
      <c r="E16309" s="43" t="s">
        <v>29</v>
      </c>
      <c r="F16309" s="43" t="s">
        <v>28</v>
      </c>
      <c r="G16309" s="43">
        <v>49002</v>
      </c>
      <c r="Y16309" s="43" t="str">
        <f t="shared" si="508"/>
        <v>COMP</v>
      </c>
      <c r="AA16309" s="43">
        <f t="shared" si="509"/>
        <v>2342429</v>
      </c>
    </row>
    <row r="16310" spans="1:27" x14ac:dyDescent="0.3">
      <c r="A16310" s="43">
        <v>228034</v>
      </c>
      <c r="B16310" s="43" t="s">
        <v>3612</v>
      </c>
      <c r="C16310" s="43" t="s">
        <v>340</v>
      </c>
      <c r="E16310" s="43" t="s">
        <v>6263</v>
      </c>
      <c r="F16310" s="43" t="s">
        <v>30</v>
      </c>
      <c r="G16310" s="43">
        <v>44038</v>
      </c>
      <c r="Y16310" s="43" t="str">
        <f t="shared" si="508"/>
        <v>COMP</v>
      </c>
      <c r="AA16310" s="43">
        <f t="shared" si="509"/>
        <v>228034</v>
      </c>
    </row>
    <row r="16311" spans="1:27" x14ac:dyDescent="0.3">
      <c r="A16311" s="43">
        <v>1320204</v>
      </c>
      <c r="B16311" s="43" t="s">
        <v>3615</v>
      </c>
      <c r="C16311" s="43" t="s">
        <v>993</v>
      </c>
      <c r="E16311" s="43" t="s">
        <v>6263</v>
      </c>
      <c r="F16311" s="43" t="s">
        <v>30</v>
      </c>
      <c r="G16311" s="43">
        <v>85017</v>
      </c>
      <c r="Y16311" s="43" t="str">
        <f t="shared" si="508"/>
        <v>COMP</v>
      </c>
      <c r="AA16311" s="43">
        <f t="shared" si="509"/>
        <v>1320204</v>
      </c>
    </row>
    <row r="16312" spans="1:27" x14ac:dyDescent="0.3">
      <c r="A16312" s="43">
        <v>2164972</v>
      </c>
      <c r="B16312" s="43" t="s">
        <v>3615</v>
      </c>
      <c r="C16312" s="43" t="s">
        <v>478</v>
      </c>
      <c r="E16312" s="43" t="s">
        <v>6263</v>
      </c>
      <c r="F16312" s="43" t="s">
        <v>28</v>
      </c>
      <c r="G16312" s="43">
        <v>44074</v>
      </c>
      <c r="Y16312" s="43" t="str">
        <f t="shared" si="508"/>
        <v/>
      </c>
      <c r="AA16312" s="43" t="e">
        <f t="shared" si="509"/>
        <v>#N/A</v>
      </c>
    </row>
    <row r="16313" spans="1:27" x14ac:dyDescent="0.3">
      <c r="A16313" s="43">
        <v>1764255</v>
      </c>
      <c r="B16313" s="43" t="s">
        <v>3615</v>
      </c>
      <c r="C16313" s="43" t="s">
        <v>1089</v>
      </c>
      <c r="E16313" s="43" t="s">
        <v>35</v>
      </c>
      <c r="F16313" s="43" t="s">
        <v>28</v>
      </c>
      <c r="G16313" s="43">
        <v>44035</v>
      </c>
      <c r="Y16313" s="43" t="str">
        <f t="shared" si="508"/>
        <v>COMP</v>
      </c>
      <c r="AA16313" s="43">
        <f t="shared" si="509"/>
        <v>1764255</v>
      </c>
    </row>
    <row r="16314" spans="1:27" x14ac:dyDescent="0.3">
      <c r="A16314" s="43">
        <v>1320206</v>
      </c>
      <c r="B16314" s="43" t="s">
        <v>3615</v>
      </c>
      <c r="C16314" s="43" t="s">
        <v>331</v>
      </c>
      <c r="E16314" s="43" t="s">
        <v>29</v>
      </c>
      <c r="F16314" s="43" t="s">
        <v>30</v>
      </c>
      <c r="G16314" s="43">
        <v>85017</v>
      </c>
      <c r="Y16314" s="43" t="str">
        <f t="shared" si="508"/>
        <v/>
      </c>
      <c r="AA16314" s="43" t="e">
        <f t="shared" si="509"/>
        <v>#N/A</v>
      </c>
    </row>
    <row r="16315" spans="1:27" x14ac:dyDescent="0.3">
      <c r="A16315" s="43">
        <v>2004931</v>
      </c>
      <c r="B16315" s="43" t="s">
        <v>3615</v>
      </c>
      <c r="C16315" s="43" t="s">
        <v>1084</v>
      </c>
      <c r="E16315" s="43" t="s">
        <v>6263</v>
      </c>
      <c r="F16315" s="43" t="s">
        <v>30</v>
      </c>
      <c r="G16315" s="43">
        <v>44015</v>
      </c>
      <c r="Y16315" s="43" t="str">
        <f t="shared" si="508"/>
        <v/>
      </c>
      <c r="AA16315" s="43" t="e">
        <f t="shared" si="509"/>
        <v>#N/A</v>
      </c>
    </row>
    <row r="16316" spans="1:27" x14ac:dyDescent="0.3">
      <c r="A16316" s="43">
        <v>2425809</v>
      </c>
      <c r="B16316" s="43" t="s">
        <v>3615</v>
      </c>
      <c r="C16316" s="43" t="s">
        <v>887</v>
      </c>
      <c r="E16316" s="43" t="s">
        <v>29</v>
      </c>
      <c r="F16316" s="43" t="s">
        <v>28</v>
      </c>
      <c r="G16316" s="43">
        <v>44074</v>
      </c>
      <c r="Y16316" s="43" t="str">
        <f t="shared" si="508"/>
        <v/>
      </c>
      <c r="AA16316" s="43" t="e">
        <f t="shared" si="509"/>
        <v>#N/A</v>
      </c>
    </row>
    <row r="16317" spans="1:27" x14ac:dyDescent="0.3">
      <c r="A16317" s="43">
        <v>1965502</v>
      </c>
      <c r="B16317" s="43" t="s">
        <v>10463</v>
      </c>
      <c r="C16317" s="43" t="s">
        <v>1145</v>
      </c>
      <c r="E16317" s="43" t="s">
        <v>6263</v>
      </c>
      <c r="F16317" s="43" t="s">
        <v>30</v>
      </c>
      <c r="G16317" s="43">
        <v>44084</v>
      </c>
      <c r="Y16317" s="43" t="str">
        <f t="shared" si="508"/>
        <v>COMP</v>
      </c>
      <c r="AA16317" s="43">
        <f t="shared" si="509"/>
        <v>1965502</v>
      </c>
    </row>
    <row r="16318" spans="1:27" x14ac:dyDescent="0.3">
      <c r="A16318" s="43">
        <v>1135275</v>
      </c>
      <c r="B16318" s="43" t="s">
        <v>10464</v>
      </c>
      <c r="C16318" s="43" t="s">
        <v>165</v>
      </c>
      <c r="E16318" s="43" t="s">
        <v>6263</v>
      </c>
      <c r="F16318" s="43" t="s">
        <v>30</v>
      </c>
      <c r="G16318" s="43">
        <v>53022</v>
      </c>
      <c r="Y16318" s="43" t="str">
        <f t="shared" si="508"/>
        <v/>
      </c>
      <c r="AA16318" s="43" t="e">
        <f t="shared" si="509"/>
        <v>#N/A</v>
      </c>
    </row>
    <row r="16319" spans="1:27" x14ac:dyDescent="0.3">
      <c r="A16319" s="43">
        <v>166501</v>
      </c>
      <c r="B16319" s="43" t="s">
        <v>10464</v>
      </c>
      <c r="C16319" s="43" t="s">
        <v>469</v>
      </c>
      <c r="E16319" s="43" t="s">
        <v>6263</v>
      </c>
      <c r="F16319" s="43" t="s">
        <v>28</v>
      </c>
      <c r="G16319" s="43">
        <v>53022</v>
      </c>
      <c r="Y16319" s="43" t="str">
        <f t="shared" si="508"/>
        <v/>
      </c>
      <c r="AA16319" s="43" t="e">
        <f t="shared" si="509"/>
        <v>#N/A</v>
      </c>
    </row>
    <row r="16320" spans="1:27" x14ac:dyDescent="0.3">
      <c r="A16320" s="43">
        <v>1336748</v>
      </c>
      <c r="B16320" s="43" t="s">
        <v>10465</v>
      </c>
      <c r="C16320" s="43" t="s">
        <v>1845</v>
      </c>
      <c r="E16320" s="43" t="s">
        <v>34</v>
      </c>
      <c r="F16320" s="43" t="s">
        <v>30</v>
      </c>
      <c r="G16320" s="43">
        <v>44049</v>
      </c>
      <c r="Y16320" s="43" t="str">
        <f t="shared" si="508"/>
        <v>COMP</v>
      </c>
      <c r="AA16320" s="43">
        <f t="shared" si="509"/>
        <v>1336748</v>
      </c>
    </row>
    <row r="16321" spans="1:27" x14ac:dyDescent="0.3">
      <c r="A16321" s="43">
        <v>2071687</v>
      </c>
      <c r="B16321" s="43" t="s">
        <v>10466</v>
      </c>
      <c r="C16321" s="43" t="s">
        <v>2273</v>
      </c>
      <c r="E16321" s="43" t="s">
        <v>6263</v>
      </c>
      <c r="F16321" s="43" t="s">
        <v>28</v>
      </c>
      <c r="G16321" s="43">
        <v>85067</v>
      </c>
      <c r="Y16321" s="43" t="str">
        <f t="shared" si="508"/>
        <v/>
      </c>
      <c r="AA16321" s="43" t="e">
        <f t="shared" si="509"/>
        <v>#N/A</v>
      </c>
    </row>
    <row r="16322" spans="1:27" x14ac:dyDescent="0.3">
      <c r="A16322" s="43">
        <v>2343416</v>
      </c>
      <c r="B16322" s="43" t="s">
        <v>1480</v>
      </c>
      <c r="C16322" s="43" t="s">
        <v>436</v>
      </c>
      <c r="E16322" s="43" t="s">
        <v>6263</v>
      </c>
      <c r="F16322" s="43" t="s">
        <v>28</v>
      </c>
      <c r="G16322" s="43">
        <v>44013</v>
      </c>
      <c r="Y16322" s="43" t="str">
        <f t="shared" ref="Y16322:Y16385" si="510">IF(ISERROR(AA16322)=FALSE,"COMP","")</f>
        <v/>
      </c>
      <c r="AA16322" s="43" t="e">
        <f t="shared" si="509"/>
        <v>#N/A</v>
      </c>
    </row>
    <row r="16323" spans="1:27" x14ac:dyDescent="0.3">
      <c r="A16323" s="43">
        <v>1448732</v>
      </c>
      <c r="B16323" s="43" t="s">
        <v>1480</v>
      </c>
      <c r="C16323" s="43" t="s">
        <v>937</v>
      </c>
      <c r="E16323" s="43" t="s">
        <v>6263</v>
      </c>
      <c r="F16323" s="43" t="s">
        <v>28</v>
      </c>
      <c r="G16323" s="43">
        <v>44105</v>
      </c>
      <c r="Y16323" s="43" t="str">
        <f t="shared" si="510"/>
        <v/>
      </c>
      <c r="AA16323" s="43" t="e">
        <f t="shared" ref="AA16323:AA16386" si="511">VLOOKUP(A16323,Z:Z,1,FALSE)</f>
        <v>#N/A</v>
      </c>
    </row>
    <row r="16324" spans="1:27" x14ac:dyDescent="0.3">
      <c r="A16324" s="43">
        <v>1799872</v>
      </c>
      <c r="B16324" s="43" t="s">
        <v>1480</v>
      </c>
      <c r="C16324" s="43" t="s">
        <v>421</v>
      </c>
      <c r="E16324" s="43" t="s">
        <v>6263</v>
      </c>
      <c r="F16324" s="43" t="s">
        <v>30</v>
      </c>
      <c r="G16324" s="43">
        <v>44072</v>
      </c>
      <c r="Y16324" s="43" t="str">
        <f t="shared" si="510"/>
        <v/>
      </c>
      <c r="AA16324" s="43" t="e">
        <f t="shared" si="511"/>
        <v>#N/A</v>
      </c>
    </row>
    <row r="16325" spans="1:27" x14ac:dyDescent="0.3">
      <c r="A16325" s="43">
        <v>1433244</v>
      </c>
      <c r="B16325" s="43" t="s">
        <v>10467</v>
      </c>
      <c r="C16325" s="43" t="s">
        <v>2833</v>
      </c>
      <c r="E16325" s="43" t="s">
        <v>29</v>
      </c>
      <c r="F16325" s="43" t="s">
        <v>28</v>
      </c>
      <c r="G16325" s="43">
        <v>44067</v>
      </c>
      <c r="Y16325" s="43" t="str">
        <f t="shared" si="510"/>
        <v>COMP</v>
      </c>
      <c r="AA16325" s="43">
        <f t="shared" si="511"/>
        <v>1433244</v>
      </c>
    </row>
    <row r="16326" spans="1:27" x14ac:dyDescent="0.3">
      <c r="A16326" s="43">
        <v>663803</v>
      </c>
      <c r="B16326" s="43" t="s">
        <v>2510</v>
      </c>
      <c r="C16326" s="43" t="s">
        <v>982</v>
      </c>
      <c r="E16326" s="43" t="s">
        <v>6263</v>
      </c>
      <c r="F16326" s="43" t="s">
        <v>30</v>
      </c>
      <c r="G16326" s="43">
        <v>72029</v>
      </c>
      <c r="Y16326" s="43" t="str">
        <f t="shared" si="510"/>
        <v>COMP</v>
      </c>
      <c r="AA16326" s="43">
        <f t="shared" si="511"/>
        <v>663803</v>
      </c>
    </row>
    <row r="16327" spans="1:27" x14ac:dyDescent="0.3">
      <c r="A16327" s="43">
        <v>563018</v>
      </c>
      <c r="B16327" s="43" t="s">
        <v>550</v>
      </c>
      <c r="C16327" s="43" t="s">
        <v>10468</v>
      </c>
      <c r="E16327" s="43" t="s">
        <v>6263</v>
      </c>
      <c r="F16327" s="43" t="s">
        <v>28</v>
      </c>
      <c r="G16327" s="43">
        <v>53058</v>
      </c>
      <c r="Y16327" s="43" t="str">
        <f t="shared" si="510"/>
        <v/>
      </c>
      <c r="AA16327" s="43" t="e">
        <f t="shared" si="511"/>
        <v>#N/A</v>
      </c>
    </row>
    <row r="16328" spans="1:27" x14ac:dyDescent="0.3">
      <c r="A16328" s="43">
        <v>2283835</v>
      </c>
      <c r="B16328" s="43" t="s">
        <v>10469</v>
      </c>
      <c r="C16328" s="43" t="s">
        <v>10470</v>
      </c>
      <c r="E16328" s="43" t="s">
        <v>6263</v>
      </c>
      <c r="F16328" s="43" t="s">
        <v>30</v>
      </c>
      <c r="G16328" s="43">
        <v>53060</v>
      </c>
      <c r="Y16328" s="43" t="str">
        <f t="shared" si="510"/>
        <v/>
      </c>
      <c r="AA16328" s="43" t="e">
        <f t="shared" si="511"/>
        <v>#N/A</v>
      </c>
    </row>
    <row r="16329" spans="1:27" x14ac:dyDescent="0.3">
      <c r="A16329" s="43">
        <v>1669551</v>
      </c>
      <c r="B16329" s="43" t="s">
        <v>3617</v>
      </c>
      <c r="C16329" s="43" t="s">
        <v>1805</v>
      </c>
      <c r="E16329" s="43" t="s">
        <v>6263</v>
      </c>
      <c r="F16329" s="43" t="s">
        <v>30</v>
      </c>
      <c r="G16329" s="43">
        <v>49032</v>
      </c>
      <c r="Y16329" s="43" t="str">
        <f t="shared" si="510"/>
        <v/>
      </c>
      <c r="AA16329" s="43" t="e">
        <f t="shared" si="511"/>
        <v>#N/A</v>
      </c>
    </row>
    <row r="16330" spans="1:27" x14ac:dyDescent="0.3">
      <c r="A16330" s="43">
        <v>1716084</v>
      </c>
      <c r="B16330" s="43" t="s">
        <v>3617</v>
      </c>
      <c r="C16330" s="43" t="s">
        <v>1885</v>
      </c>
      <c r="E16330" s="43" t="s">
        <v>6263</v>
      </c>
      <c r="F16330" s="43" t="s">
        <v>30</v>
      </c>
      <c r="G16330" s="43">
        <v>85004</v>
      </c>
      <c r="Y16330" s="43" t="str">
        <f t="shared" si="510"/>
        <v/>
      </c>
      <c r="AA16330" s="43" t="e">
        <f t="shared" si="511"/>
        <v>#N/A</v>
      </c>
    </row>
    <row r="16331" spans="1:27" x14ac:dyDescent="0.3">
      <c r="A16331" s="43">
        <v>229809</v>
      </c>
      <c r="B16331" s="43" t="s">
        <v>3617</v>
      </c>
      <c r="C16331" s="43" t="s">
        <v>674</v>
      </c>
      <c r="E16331" s="43" t="s">
        <v>6263</v>
      </c>
      <c r="F16331" s="43" t="s">
        <v>28</v>
      </c>
      <c r="G16331" s="43">
        <v>85004</v>
      </c>
      <c r="Y16331" s="43" t="str">
        <f t="shared" si="510"/>
        <v>COMP</v>
      </c>
      <c r="AA16331" s="43">
        <f t="shared" si="511"/>
        <v>229809</v>
      </c>
    </row>
    <row r="16332" spans="1:27" x14ac:dyDescent="0.3">
      <c r="A16332" s="43">
        <v>2425294</v>
      </c>
      <c r="B16332" s="43" t="s">
        <v>3617</v>
      </c>
      <c r="C16332" s="43" t="s">
        <v>612</v>
      </c>
      <c r="E16332" s="43" t="s">
        <v>31</v>
      </c>
      <c r="F16332" s="43" t="s">
        <v>28</v>
      </c>
      <c r="G16332" s="43">
        <v>85015</v>
      </c>
      <c r="Y16332" s="43" t="str">
        <f t="shared" si="510"/>
        <v/>
      </c>
      <c r="AA16332" s="43" t="e">
        <f t="shared" si="511"/>
        <v>#N/A</v>
      </c>
    </row>
    <row r="16333" spans="1:27" x14ac:dyDescent="0.3">
      <c r="A16333" s="43">
        <v>1063379</v>
      </c>
      <c r="B16333" s="43" t="s">
        <v>3617</v>
      </c>
      <c r="C16333" s="43" t="s">
        <v>189</v>
      </c>
      <c r="E16333" s="43" t="s">
        <v>6263</v>
      </c>
      <c r="F16333" s="43" t="s">
        <v>30</v>
      </c>
      <c r="G16333" s="43">
        <v>85049</v>
      </c>
      <c r="Y16333" s="43" t="str">
        <f t="shared" si="510"/>
        <v/>
      </c>
      <c r="AA16333" s="43" t="e">
        <f t="shared" si="511"/>
        <v>#N/A</v>
      </c>
    </row>
    <row r="16334" spans="1:27" x14ac:dyDescent="0.3">
      <c r="A16334" s="43">
        <v>1754812</v>
      </c>
      <c r="B16334" s="43" t="s">
        <v>3617</v>
      </c>
      <c r="C16334" s="43" t="s">
        <v>175</v>
      </c>
      <c r="E16334" s="43" t="s">
        <v>6263</v>
      </c>
      <c r="F16334" s="43" t="s">
        <v>28</v>
      </c>
      <c r="G16334" s="43">
        <v>44015</v>
      </c>
      <c r="Y16334" s="43" t="str">
        <f t="shared" si="510"/>
        <v/>
      </c>
      <c r="AA16334" s="43" t="e">
        <f t="shared" si="511"/>
        <v>#N/A</v>
      </c>
    </row>
    <row r="16335" spans="1:27" x14ac:dyDescent="0.3">
      <c r="A16335" s="43">
        <v>2112025</v>
      </c>
      <c r="B16335" s="43" t="s">
        <v>3617</v>
      </c>
      <c r="C16335" s="43" t="s">
        <v>414</v>
      </c>
      <c r="E16335" s="43" t="s">
        <v>6263</v>
      </c>
      <c r="F16335" s="43" t="s">
        <v>30</v>
      </c>
      <c r="G16335" s="43">
        <v>44039</v>
      </c>
      <c r="Y16335" s="43" t="str">
        <f t="shared" si="510"/>
        <v/>
      </c>
      <c r="AA16335" s="43" t="e">
        <f t="shared" si="511"/>
        <v>#N/A</v>
      </c>
    </row>
    <row r="16336" spans="1:27" x14ac:dyDescent="0.3">
      <c r="A16336" s="43">
        <v>2033989</v>
      </c>
      <c r="B16336" s="43" t="s">
        <v>10471</v>
      </c>
      <c r="C16336" s="43" t="s">
        <v>390</v>
      </c>
      <c r="E16336" s="43" t="s">
        <v>6263</v>
      </c>
      <c r="F16336" s="43" t="s">
        <v>30</v>
      </c>
      <c r="G16336" s="43">
        <v>53013</v>
      </c>
      <c r="Y16336" s="43" t="str">
        <f t="shared" si="510"/>
        <v/>
      </c>
      <c r="AA16336" s="43" t="e">
        <f t="shared" si="511"/>
        <v>#N/A</v>
      </c>
    </row>
    <row r="16337" spans="1:27" x14ac:dyDescent="0.3">
      <c r="A16337" s="43">
        <v>1866399</v>
      </c>
      <c r="B16337" s="43" t="s">
        <v>10472</v>
      </c>
      <c r="C16337" s="43" t="s">
        <v>10473</v>
      </c>
      <c r="E16337" s="43" t="s">
        <v>6263</v>
      </c>
      <c r="F16337" s="43" t="s">
        <v>28</v>
      </c>
      <c r="G16337" s="43">
        <v>49019</v>
      </c>
      <c r="Y16337" s="43" t="str">
        <f t="shared" si="510"/>
        <v>COMP</v>
      </c>
      <c r="AA16337" s="43">
        <f t="shared" si="511"/>
        <v>1866399</v>
      </c>
    </row>
    <row r="16338" spans="1:27" x14ac:dyDescent="0.3">
      <c r="A16338" s="43">
        <v>1754775</v>
      </c>
      <c r="B16338" s="43" t="s">
        <v>10472</v>
      </c>
      <c r="C16338" s="43" t="s">
        <v>244</v>
      </c>
      <c r="E16338" s="43" t="s">
        <v>6263</v>
      </c>
      <c r="F16338" s="43" t="s">
        <v>28</v>
      </c>
      <c r="G16338" s="43">
        <v>49019</v>
      </c>
      <c r="Y16338" s="43" t="str">
        <f t="shared" si="510"/>
        <v>COMP</v>
      </c>
      <c r="AA16338" s="43">
        <f t="shared" si="511"/>
        <v>1754775</v>
      </c>
    </row>
    <row r="16339" spans="1:27" x14ac:dyDescent="0.3">
      <c r="A16339" s="43">
        <v>2433265</v>
      </c>
      <c r="B16339" s="43" t="s">
        <v>10472</v>
      </c>
      <c r="C16339" s="43" t="s">
        <v>4405</v>
      </c>
      <c r="E16339" s="43" t="s">
        <v>35</v>
      </c>
      <c r="F16339" s="43" t="s">
        <v>30</v>
      </c>
      <c r="G16339" s="43">
        <v>49019</v>
      </c>
      <c r="Y16339" s="43" t="str">
        <f t="shared" si="510"/>
        <v>COMP</v>
      </c>
      <c r="AA16339" s="43">
        <f t="shared" si="511"/>
        <v>2433265</v>
      </c>
    </row>
    <row r="16340" spans="1:27" x14ac:dyDescent="0.3">
      <c r="A16340" s="43">
        <v>293086</v>
      </c>
      <c r="B16340" s="43" t="s">
        <v>10472</v>
      </c>
      <c r="C16340" s="43" t="s">
        <v>385</v>
      </c>
      <c r="E16340" s="43" t="s">
        <v>6263</v>
      </c>
      <c r="F16340" s="43" t="s">
        <v>28</v>
      </c>
      <c r="G16340" s="43">
        <v>44111</v>
      </c>
      <c r="Y16340" s="43" t="str">
        <f t="shared" si="510"/>
        <v>COMP</v>
      </c>
      <c r="AA16340" s="43">
        <f t="shared" si="511"/>
        <v>293086</v>
      </c>
    </row>
    <row r="16341" spans="1:27" x14ac:dyDescent="0.3">
      <c r="A16341" s="43">
        <v>2194626</v>
      </c>
      <c r="B16341" s="43" t="s">
        <v>10474</v>
      </c>
      <c r="C16341" s="43" t="s">
        <v>1190</v>
      </c>
      <c r="E16341" s="43" t="s">
        <v>6263</v>
      </c>
      <c r="F16341" s="43" t="s">
        <v>28</v>
      </c>
      <c r="G16341" s="43">
        <v>85081</v>
      </c>
      <c r="Y16341" s="43" t="str">
        <f t="shared" si="510"/>
        <v>COMP</v>
      </c>
      <c r="AA16341" s="43">
        <f t="shared" si="511"/>
        <v>2194626</v>
      </c>
    </row>
    <row r="16342" spans="1:27" x14ac:dyDescent="0.3">
      <c r="A16342" s="43">
        <v>1859432</v>
      </c>
      <c r="B16342" s="43" t="s">
        <v>10474</v>
      </c>
      <c r="C16342" s="43" t="s">
        <v>681</v>
      </c>
      <c r="E16342" s="43" t="s">
        <v>29</v>
      </c>
      <c r="F16342" s="43" t="s">
        <v>30</v>
      </c>
      <c r="G16342" s="43">
        <v>85081</v>
      </c>
      <c r="Y16342" s="43" t="str">
        <f t="shared" si="510"/>
        <v/>
      </c>
      <c r="AA16342" s="43" t="e">
        <f t="shared" si="511"/>
        <v>#N/A</v>
      </c>
    </row>
    <row r="16343" spans="1:27" x14ac:dyDescent="0.3">
      <c r="A16343" s="43">
        <v>1864910</v>
      </c>
      <c r="B16343" s="43" t="s">
        <v>10475</v>
      </c>
      <c r="C16343" s="43" t="s">
        <v>408</v>
      </c>
      <c r="E16343" s="43" t="s">
        <v>6263</v>
      </c>
      <c r="F16343" s="43" t="s">
        <v>30</v>
      </c>
      <c r="G16343" s="43">
        <v>49002</v>
      </c>
      <c r="Y16343" s="43" t="str">
        <f t="shared" si="510"/>
        <v/>
      </c>
      <c r="AA16343" s="43" t="e">
        <f t="shared" si="511"/>
        <v>#N/A</v>
      </c>
    </row>
    <row r="16344" spans="1:27" x14ac:dyDescent="0.3">
      <c r="A16344" s="43">
        <v>929853</v>
      </c>
      <c r="B16344" s="43" t="s">
        <v>10475</v>
      </c>
      <c r="C16344" s="43" t="s">
        <v>232</v>
      </c>
      <c r="E16344" s="43" t="s">
        <v>6263</v>
      </c>
      <c r="F16344" s="43" t="s">
        <v>28</v>
      </c>
      <c r="G16344" s="43">
        <v>49027</v>
      </c>
      <c r="Y16344" s="43" t="str">
        <f t="shared" si="510"/>
        <v>COMP</v>
      </c>
      <c r="AA16344" s="43">
        <f t="shared" si="511"/>
        <v>929853</v>
      </c>
    </row>
    <row r="16345" spans="1:27" x14ac:dyDescent="0.3">
      <c r="A16345" s="43">
        <v>1825676</v>
      </c>
      <c r="B16345" s="43" t="s">
        <v>10475</v>
      </c>
      <c r="C16345" s="43" t="s">
        <v>345</v>
      </c>
      <c r="E16345" s="43" t="s">
        <v>6263</v>
      </c>
      <c r="F16345" s="43" t="s">
        <v>30</v>
      </c>
      <c r="G16345" s="43">
        <v>49045</v>
      </c>
      <c r="Y16345" s="43" t="str">
        <f t="shared" si="510"/>
        <v/>
      </c>
      <c r="AA16345" s="43" t="e">
        <f t="shared" si="511"/>
        <v>#N/A</v>
      </c>
    </row>
    <row r="16346" spans="1:27" x14ac:dyDescent="0.3">
      <c r="A16346" s="43">
        <v>2075363</v>
      </c>
      <c r="B16346" s="43" t="s">
        <v>10475</v>
      </c>
      <c r="C16346" s="43" t="s">
        <v>1971</v>
      </c>
      <c r="E16346" s="43" t="s">
        <v>6263</v>
      </c>
      <c r="F16346" s="43" t="s">
        <v>28</v>
      </c>
      <c r="G16346" s="43">
        <v>49027</v>
      </c>
      <c r="Y16346" s="43" t="str">
        <f t="shared" si="510"/>
        <v>COMP</v>
      </c>
      <c r="AA16346" s="43">
        <f t="shared" si="511"/>
        <v>2075363</v>
      </c>
    </row>
    <row r="16347" spans="1:27" x14ac:dyDescent="0.3">
      <c r="A16347" s="43">
        <v>2314561</v>
      </c>
      <c r="B16347" s="43" t="s">
        <v>10476</v>
      </c>
      <c r="C16347" s="43" t="s">
        <v>268</v>
      </c>
      <c r="E16347" s="43" t="s">
        <v>6263</v>
      </c>
      <c r="F16347" s="43" t="s">
        <v>30</v>
      </c>
      <c r="G16347" s="43">
        <v>44079</v>
      </c>
      <c r="Y16347" s="43" t="str">
        <f t="shared" si="510"/>
        <v/>
      </c>
      <c r="AA16347" s="43" t="e">
        <f t="shared" si="511"/>
        <v>#N/A</v>
      </c>
    </row>
    <row r="16348" spans="1:27" x14ac:dyDescent="0.3">
      <c r="A16348" s="43">
        <v>1611661</v>
      </c>
      <c r="B16348" s="43" t="s">
        <v>10477</v>
      </c>
      <c r="C16348" s="43" t="s">
        <v>221</v>
      </c>
      <c r="E16348" s="43" t="s">
        <v>6263</v>
      </c>
      <c r="F16348" s="43" t="s">
        <v>28</v>
      </c>
      <c r="G16348" s="43">
        <v>85067</v>
      </c>
      <c r="Y16348" s="43" t="str">
        <f t="shared" si="510"/>
        <v/>
      </c>
      <c r="AA16348" s="43" t="e">
        <f t="shared" si="511"/>
        <v>#N/A</v>
      </c>
    </row>
    <row r="16349" spans="1:27" x14ac:dyDescent="0.3">
      <c r="A16349" s="43">
        <v>509667</v>
      </c>
      <c r="B16349" s="43" t="s">
        <v>10478</v>
      </c>
      <c r="C16349" s="43" t="s">
        <v>951</v>
      </c>
      <c r="E16349" s="43" t="s">
        <v>6263</v>
      </c>
      <c r="F16349" s="43" t="s">
        <v>28</v>
      </c>
      <c r="G16349" s="43">
        <v>44013</v>
      </c>
      <c r="Y16349" s="43" t="str">
        <f t="shared" si="510"/>
        <v>COMP</v>
      </c>
      <c r="AA16349" s="43">
        <f t="shared" si="511"/>
        <v>509667</v>
      </c>
    </row>
    <row r="16350" spans="1:27" x14ac:dyDescent="0.3">
      <c r="A16350" s="43">
        <v>1262522</v>
      </c>
      <c r="B16350" s="43" t="s">
        <v>3618</v>
      </c>
      <c r="C16350" s="43" t="s">
        <v>618</v>
      </c>
      <c r="E16350" s="43" t="s">
        <v>6263</v>
      </c>
      <c r="F16350" s="43" t="s">
        <v>28</v>
      </c>
      <c r="G16350" s="43">
        <v>72041</v>
      </c>
      <c r="Y16350" s="43" t="str">
        <f t="shared" si="510"/>
        <v/>
      </c>
      <c r="AA16350" s="43" t="e">
        <f t="shared" si="511"/>
        <v>#N/A</v>
      </c>
    </row>
    <row r="16351" spans="1:27" x14ac:dyDescent="0.3">
      <c r="A16351" s="43">
        <v>1331275</v>
      </c>
      <c r="B16351" s="43" t="s">
        <v>3618</v>
      </c>
      <c r="C16351" s="43" t="s">
        <v>951</v>
      </c>
      <c r="E16351" s="43" t="s">
        <v>6263</v>
      </c>
      <c r="F16351" s="43" t="s">
        <v>28</v>
      </c>
      <c r="G16351" s="43">
        <v>44013</v>
      </c>
      <c r="Y16351" s="43" t="str">
        <f t="shared" si="510"/>
        <v/>
      </c>
      <c r="AA16351" s="43" t="e">
        <f t="shared" si="511"/>
        <v>#N/A</v>
      </c>
    </row>
    <row r="16352" spans="1:27" x14ac:dyDescent="0.3">
      <c r="A16352" s="43">
        <v>2343882</v>
      </c>
      <c r="B16352" s="43" t="s">
        <v>10479</v>
      </c>
      <c r="C16352" s="43" t="s">
        <v>357</v>
      </c>
      <c r="E16352" s="43" t="s">
        <v>6263</v>
      </c>
      <c r="F16352" s="43" t="s">
        <v>30</v>
      </c>
      <c r="G16352" s="43">
        <v>44099</v>
      </c>
      <c r="Y16352" s="43" t="str">
        <f t="shared" si="510"/>
        <v/>
      </c>
      <c r="AA16352" s="43" t="e">
        <f t="shared" si="511"/>
        <v>#N/A</v>
      </c>
    </row>
    <row r="16353" spans="1:27" x14ac:dyDescent="0.3">
      <c r="A16353" s="43">
        <v>1652077</v>
      </c>
      <c r="B16353" s="43" t="s">
        <v>10480</v>
      </c>
      <c r="C16353" s="43" t="s">
        <v>1474</v>
      </c>
      <c r="E16353" s="43" t="s">
        <v>34</v>
      </c>
      <c r="F16353" s="43" t="s">
        <v>30</v>
      </c>
      <c r="G16353" s="43">
        <v>44015</v>
      </c>
      <c r="Y16353" s="43" t="str">
        <f t="shared" si="510"/>
        <v>COMP</v>
      </c>
      <c r="AA16353" s="43">
        <f t="shared" si="511"/>
        <v>1652077</v>
      </c>
    </row>
    <row r="16354" spans="1:27" x14ac:dyDescent="0.3">
      <c r="A16354" s="43">
        <v>1463663</v>
      </c>
      <c r="B16354" s="43" t="s">
        <v>10481</v>
      </c>
      <c r="C16354" s="43" t="s">
        <v>10482</v>
      </c>
      <c r="E16354" s="43" t="s">
        <v>6263</v>
      </c>
      <c r="F16354" s="43" t="s">
        <v>30</v>
      </c>
      <c r="G16354" s="43">
        <v>85067</v>
      </c>
      <c r="Y16354" s="43" t="str">
        <f t="shared" si="510"/>
        <v/>
      </c>
      <c r="AA16354" s="43" t="e">
        <f t="shared" si="511"/>
        <v>#N/A</v>
      </c>
    </row>
    <row r="16355" spans="1:27" x14ac:dyDescent="0.3">
      <c r="A16355" s="43">
        <v>1868631</v>
      </c>
      <c r="B16355" s="43" t="s">
        <v>10483</v>
      </c>
      <c r="C16355" s="43" t="s">
        <v>514</v>
      </c>
      <c r="E16355" s="43" t="s">
        <v>6263</v>
      </c>
      <c r="F16355" s="43" t="s">
        <v>28</v>
      </c>
      <c r="G16355" s="43">
        <v>44013</v>
      </c>
      <c r="Y16355" s="43" t="str">
        <f t="shared" si="510"/>
        <v/>
      </c>
      <c r="AA16355" s="43" t="e">
        <f t="shared" si="511"/>
        <v>#N/A</v>
      </c>
    </row>
    <row r="16356" spans="1:27" x14ac:dyDescent="0.3">
      <c r="A16356" s="43">
        <v>1742113</v>
      </c>
      <c r="B16356" s="43" t="s">
        <v>10483</v>
      </c>
      <c r="C16356" s="43" t="s">
        <v>357</v>
      </c>
      <c r="E16356" s="43" t="s">
        <v>6263</v>
      </c>
      <c r="F16356" s="43" t="s">
        <v>30</v>
      </c>
      <c r="G16356" s="43">
        <v>44015</v>
      </c>
      <c r="Y16356" s="43" t="str">
        <f t="shared" si="510"/>
        <v/>
      </c>
      <c r="AA16356" s="43" t="e">
        <f t="shared" si="511"/>
        <v>#N/A</v>
      </c>
    </row>
    <row r="16357" spans="1:27" x14ac:dyDescent="0.3">
      <c r="A16357" s="43">
        <v>1214035</v>
      </c>
      <c r="B16357" s="43" t="s">
        <v>10483</v>
      </c>
      <c r="C16357" s="43" t="s">
        <v>244</v>
      </c>
      <c r="E16357" s="43" t="s">
        <v>6263</v>
      </c>
      <c r="F16357" s="43" t="s">
        <v>28</v>
      </c>
      <c r="G16357" s="43">
        <v>44035</v>
      </c>
      <c r="Y16357" s="43" t="str">
        <f t="shared" si="510"/>
        <v>COMP</v>
      </c>
      <c r="AA16357" s="43">
        <f t="shared" si="511"/>
        <v>1214035</v>
      </c>
    </row>
    <row r="16358" spans="1:27" x14ac:dyDescent="0.3">
      <c r="A16358" s="43">
        <v>499594</v>
      </c>
      <c r="B16358" s="43" t="s">
        <v>10483</v>
      </c>
      <c r="C16358" s="43" t="s">
        <v>264</v>
      </c>
      <c r="E16358" s="43" t="s">
        <v>6263</v>
      </c>
      <c r="F16358" s="43" t="s">
        <v>28</v>
      </c>
      <c r="G16358" s="43">
        <v>49002</v>
      </c>
      <c r="Y16358" s="43" t="str">
        <f t="shared" si="510"/>
        <v/>
      </c>
      <c r="AA16358" s="43" t="e">
        <f t="shared" si="511"/>
        <v>#N/A</v>
      </c>
    </row>
    <row r="16359" spans="1:27" x14ac:dyDescent="0.3">
      <c r="A16359" s="43">
        <v>554443</v>
      </c>
      <c r="B16359" s="43" t="s">
        <v>10483</v>
      </c>
      <c r="C16359" s="43" t="s">
        <v>508</v>
      </c>
      <c r="E16359" s="43" t="s">
        <v>6263</v>
      </c>
      <c r="F16359" s="43" t="s">
        <v>28</v>
      </c>
      <c r="G16359" s="43">
        <v>49017</v>
      </c>
      <c r="Y16359" s="43" t="str">
        <f t="shared" si="510"/>
        <v>COMP</v>
      </c>
      <c r="AA16359" s="43">
        <f t="shared" si="511"/>
        <v>554443</v>
      </c>
    </row>
    <row r="16360" spans="1:27" x14ac:dyDescent="0.3">
      <c r="A16360" s="43">
        <v>2318048</v>
      </c>
      <c r="B16360" s="43" t="s">
        <v>10483</v>
      </c>
      <c r="C16360" s="43" t="s">
        <v>401</v>
      </c>
      <c r="E16360" s="43" t="s">
        <v>6263</v>
      </c>
      <c r="F16360" s="43" t="s">
        <v>30</v>
      </c>
      <c r="G16360" s="43">
        <v>44049</v>
      </c>
      <c r="Y16360" s="43" t="str">
        <f t="shared" si="510"/>
        <v/>
      </c>
      <c r="AA16360" s="43" t="e">
        <f t="shared" si="511"/>
        <v>#N/A</v>
      </c>
    </row>
    <row r="16361" spans="1:27" x14ac:dyDescent="0.3">
      <c r="A16361" s="43">
        <v>1862974</v>
      </c>
      <c r="B16361" s="43" t="s">
        <v>10483</v>
      </c>
      <c r="C16361" s="43" t="s">
        <v>427</v>
      </c>
      <c r="E16361" s="43" t="s">
        <v>6263</v>
      </c>
      <c r="F16361" s="43" t="s">
        <v>28</v>
      </c>
      <c r="G16361" s="43">
        <v>44015</v>
      </c>
      <c r="Y16361" s="43" t="str">
        <f t="shared" si="510"/>
        <v/>
      </c>
      <c r="AA16361" s="43" t="e">
        <f t="shared" si="511"/>
        <v>#N/A</v>
      </c>
    </row>
    <row r="16362" spans="1:27" x14ac:dyDescent="0.3">
      <c r="A16362" s="43">
        <v>2377380</v>
      </c>
      <c r="B16362" s="43" t="s">
        <v>10484</v>
      </c>
      <c r="C16362" s="43" t="s">
        <v>3965</v>
      </c>
      <c r="E16362" s="43" t="s">
        <v>6263</v>
      </c>
      <c r="F16362" s="43" t="s">
        <v>28</v>
      </c>
      <c r="G16362" s="43">
        <v>44094</v>
      </c>
      <c r="Y16362" s="43" t="str">
        <f t="shared" si="510"/>
        <v/>
      </c>
      <c r="AA16362" s="43" t="e">
        <f t="shared" si="511"/>
        <v>#N/A</v>
      </c>
    </row>
    <row r="16363" spans="1:27" x14ac:dyDescent="0.3">
      <c r="A16363" s="43">
        <v>2287828</v>
      </c>
      <c r="B16363" s="43" t="s">
        <v>10484</v>
      </c>
      <c r="C16363" s="43" t="s">
        <v>294</v>
      </c>
      <c r="E16363" s="43" t="s">
        <v>6263</v>
      </c>
      <c r="F16363" s="43" t="s">
        <v>30</v>
      </c>
      <c r="G16363" s="43">
        <v>49001</v>
      </c>
      <c r="Y16363" s="43" t="str">
        <f t="shared" si="510"/>
        <v>COMP</v>
      </c>
      <c r="AA16363" s="43">
        <f t="shared" si="511"/>
        <v>2287828</v>
      </c>
    </row>
    <row r="16364" spans="1:27" x14ac:dyDescent="0.3">
      <c r="A16364" s="43">
        <v>1992903</v>
      </c>
      <c r="B16364" s="43" t="s">
        <v>10484</v>
      </c>
      <c r="C16364" s="43" t="s">
        <v>10485</v>
      </c>
      <c r="E16364" s="43" t="s">
        <v>29</v>
      </c>
      <c r="F16364" s="43" t="s">
        <v>28</v>
      </c>
      <c r="G16364" s="43">
        <v>44045</v>
      </c>
      <c r="Y16364" s="43" t="str">
        <f t="shared" si="510"/>
        <v>COMP</v>
      </c>
      <c r="AA16364" s="43">
        <f t="shared" si="511"/>
        <v>1992903</v>
      </c>
    </row>
    <row r="16365" spans="1:27" x14ac:dyDescent="0.3">
      <c r="A16365" s="43">
        <v>2197005</v>
      </c>
      <c r="B16365" s="43" t="s">
        <v>10484</v>
      </c>
      <c r="C16365" s="43" t="s">
        <v>542</v>
      </c>
      <c r="E16365" s="43" t="s">
        <v>6263</v>
      </c>
      <c r="F16365" s="43" t="s">
        <v>28</v>
      </c>
      <c r="G16365" s="43">
        <v>44013</v>
      </c>
      <c r="Y16365" s="43" t="str">
        <f t="shared" si="510"/>
        <v/>
      </c>
      <c r="AA16365" s="43" t="e">
        <f t="shared" si="511"/>
        <v>#N/A</v>
      </c>
    </row>
    <row r="16366" spans="1:27" x14ac:dyDescent="0.3">
      <c r="A16366" s="43">
        <v>1876828</v>
      </c>
      <c r="B16366" s="43" t="s">
        <v>10486</v>
      </c>
      <c r="C16366" s="43" t="s">
        <v>2192</v>
      </c>
      <c r="E16366" s="43" t="s">
        <v>6263</v>
      </c>
      <c r="F16366" s="43" t="s">
        <v>28</v>
      </c>
      <c r="G16366" s="43">
        <v>44103</v>
      </c>
      <c r="Y16366" s="43" t="str">
        <f t="shared" si="510"/>
        <v/>
      </c>
      <c r="AA16366" s="43" t="e">
        <f t="shared" si="511"/>
        <v>#N/A</v>
      </c>
    </row>
    <row r="16367" spans="1:27" x14ac:dyDescent="0.3">
      <c r="A16367" s="43">
        <v>1884782</v>
      </c>
      <c r="B16367" s="43" t="s">
        <v>10487</v>
      </c>
      <c r="C16367" s="43" t="s">
        <v>508</v>
      </c>
      <c r="E16367" s="43" t="s">
        <v>6263</v>
      </c>
      <c r="F16367" s="43" t="s">
        <v>28</v>
      </c>
      <c r="G16367" s="43">
        <v>44090</v>
      </c>
      <c r="Y16367" s="43" t="str">
        <f t="shared" si="510"/>
        <v>COMP</v>
      </c>
      <c r="AA16367" s="43">
        <f t="shared" si="511"/>
        <v>1884782</v>
      </c>
    </row>
    <row r="16368" spans="1:27" x14ac:dyDescent="0.3">
      <c r="A16368" s="43">
        <v>2314467</v>
      </c>
      <c r="B16368" s="43" t="s">
        <v>10488</v>
      </c>
      <c r="C16368" s="43" t="s">
        <v>568</v>
      </c>
      <c r="E16368" s="43" t="s">
        <v>35</v>
      </c>
      <c r="F16368" s="43" t="s">
        <v>30</v>
      </c>
      <c r="G16368" s="43">
        <v>44036</v>
      </c>
      <c r="Y16368" s="43" t="str">
        <f t="shared" si="510"/>
        <v>COMP</v>
      </c>
      <c r="AA16368" s="43">
        <f t="shared" si="511"/>
        <v>2314467</v>
      </c>
    </row>
    <row r="16369" spans="1:27" x14ac:dyDescent="0.3">
      <c r="A16369" s="43">
        <v>2195881</v>
      </c>
      <c r="B16369" s="43" t="s">
        <v>10489</v>
      </c>
      <c r="C16369" s="43" t="s">
        <v>3793</v>
      </c>
      <c r="E16369" s="43" t="s">
        <v>35</v>
      </c>
      <c r="F16369" s="43" t="s">
        <v>30</v>
      </c>
      <c r="G16369" s="43">
        <v>85033</v>
      </c>
      <c r="Y16369" s="43" t="str">
        <f t="shared" si="510"/>
        <v>COMP</v>
      </c>
      <c r="AA16369" s="43">
        <f t="shared" si="511"/>
        <v>2195881</v>
      </c>
    </row>
    <row r="16370" spans="1:27" x14ac:dyDescent="0.3">
      <c r="A16370" s="43">
        <v>1510938</v>
      </c>
      <c r="B16370" s="43" t="s">
        <v>10490</v>
      </c>
      <c r="C16370" s="43" t="s">
        <v>986</v>
      </c>
      <c r="E16370" s="43" t="s">
        <v>35</v>
      </c>
      <c r="F16370" s="43" t="s">
        <v>28</v>
      </c>
      <c r="G16370" s="43">
        <v>49067</v>
      </c>
      <c r="Y16370" s="43" t="str">
        <f t="shared" si="510"/>
        <v>COMP</v>
      </c>
      <c r="AA16370" s="43">
        <f t="shared" si="511"/>
        <v>1510938</v>
      </c>
    </row>
    <row r="16371" spans="1:27" x14ac:dyDescent="0.3">
      <c r="A16371" s="43">
        <v>1239225</v>
      </c>
      <c r="B16371" s="43" t="s">
        <v>829</v>
      </c>
      <c r="C16371" s="43" t="s">
        <v>346</v>
      </c>
      <c r="E16371" s="43" t="s">
        <v>6263</v>
      </c>
      <c r="F16371" s="43" t="s">
        <v>28</v>
      </c>
      <c r="G16371" s="43">
        <v>72064</v>
      </c>
      <c r="Y16371" s="43" t="str">
        <f t="shared" si="510"/>
        <v/>
      </c>
      <c r="AA16371" s="43" t="e">
        <f t="shared" si="511"/>
        <v>#N/A</v>
      </c>
    </row>
    <row r="16372" spans="1:27" x14ac:dyDescent="0.3">
      <c r="A16372" s="43">
        <v>2381929</v>
      </c>
      <c r="B16372" s="43" t="s">
        <v>10491</v>
      </c>
      <c r="C16372" s="43" t="s">
        <v>244</v>
      </c>
      <c r="E16372" s="43" t="s">
        <v>6263</v>
      </c>
      <c r="F16372" s="43" t="s">
        <v>28</v>
      </c>
      <c r="G16372" s="43">
        <v>53013</v>
      </c>
      <c r="Y16372" s="43" t="str">
        <f t="shared" si="510"/>
        <v/>
      </c>
      <c r="AA16372" s="43" t="e">
        <f t="shared" si="511"/>
        <v>#N/A</v>
      </c>
    </row>
    <row r="16373" spans="1:27" x14ac:dyDescent="0.3">
      <c r="A16373" s="43">
        <v>2118100</v>
      </c>
      <c r="B16373" s="43" t="s">
        <v>3627</v>
      </c>
      <c r="C16373" s="43" t="s">
        <v>173</v>
      </c>
      <c r="E16373" s="43" t="s">
        <v>6263</v>
      </c>
      <c r="F16373" s="43" t="s">
        <v>30</v>
      </c>
      <c r="G16373" s="43">
        <v>44068</v>
      </c>
      <c r="Y16373" s="43" t="str">
        <f t="shared" si="510"/>
        <v/>
      </c>
      <c r="AA16373" s="43" t="e">
        <f t="shared" si="511"/>
        <v>#N/A</v>
      </c>
    </row>
    <row r="16374" spans="1:27" x14ac:dyDescent="0.3">
      <c r="A16374" s="43">
        <v>2384165</v>
      </c>
      <c r="B16374" s="43" t="s">
        <v>3627</v>
      </c>
      <c r="C16374" s="43" t="s">
        <v>10492</v>
      </c>
      <c r="E16374" s="43" t="s">
        <v>6263</v>
      </c>
      <c r="F16374" s="43" t="s">
        <v>28</v>
      </c>
      <c r="G16374" s="43">
        <v>44090</v>
      </c>
      <c r="Y16374" s="43" t="str">
        <f t="shared" si="510"/>
        <v/>
      </c>
      <c r="AA16374" s="43" t="e">
        <f t="shared" si="511"/>
        <v>#N/A</v>
      </c>
    </row>
    <row r="16375" spans="1:27" x14ac:dyDescent="0.3">
      <c r="A16375" s="43">
        <v>1596549</v>
      </c>
      <c r="B16375" s="43" t="s">
        <v>10493</v>
      </c>
      <c r="C16375" s="43" t="s">
        <v>7092</v>
      </c>
      <c r="E16375" s="43" t="s">
        <v>6263</v>
      </c>
      <c r="F16375" s="43" t="s">
        <v>30</v>
      </c>
      <c r="G16375" s="43">
        <v>44013</v>
      </c>
      <c r="Y16375" s="43" t="str">
        <f t="shared" si="510"/>
        <v/>
      </c>
      <c r="AA16375" s="43" t="e">
        <f t="shared" si="511"/>
        <v>#N/A</v>
      </c>
    </row>
    <row r="16376" spans="1:27" x14ac:dyDescent="0.3">
      <c r="A16376" s="43">
        <v>2348679</v>
      </c>
      <c r="B16376" s="43" t="s">
        <v>10494</v>
      </c>
      <c r="C16376" s="43" t="s">
        <v>2710</v>
      </c>
      <c r="E16376" s="43" t="s">
        <v>6263</v>
      </c>
      <c r="F16376" s="43" t="s">
        <v>28</v>
      </c>
      <c r="G16376" s="43">
        <v>44022</v>
      </c>
      <c r="Y16376" s="43" t="str">
        <f t="shared" si="510"/>
        <v>COMP</v>
      </c>
      <c r="AA16376" s="43">
        <f t="shared" si="511"/>
        <v>2348679</v>
      </c>
    </row>
    <row r="16377" spans="1:27" x14ac:dyDescent="0.3">
      <c r="A16377" s="43">
        <v>1792726</v>
      </c>
      <c r="B16377" s="43" t="s">
        <v>10494</v>
      </c>
      <c r="C16377" s="43" t="s">
        <v>1669</v>
      </c>
      <c r="E16377" s="43" t="s">
        <v>6263</v>
      </c>
      <c r="F16377" s="43" t="s">
        <v>30</v>
      </c>
      <c r="G16377" s="43">
        <v>44090</v>
      </c>
      <c r="Y16377" s="43" t="str">
        <f t="shared" si="510"/>
        <v/>
      </c>
      <c r="AA16377" s="43" t="e">
        <f t="shared" si="511"/>
        <v>#N/A</v>
      </c>
    </row>
    <row r="16378" spans="1:27" x14ac:dyDescent="0.3">
      <c r="A16378" s="43">
        <v>978682</v>
      </c>
      <c r="B16378" s="43" t="s">
        <v>10495</v>
      </c>
      <c r="C16378" s="43" t="s">
        <v>1524</v>
      </c>
      <c r="E16378" s="43" t="s">
        <v>6263</v>
      </c>
      <c r="F16378" s="43" t="s">
        <v>28</v>
      </c>
      <c r="G16378" s="43">
        <v>44090</v>
      </c>
      <c r="Y16378" s="43" t="str">
        <f t="shared" si="510"/>
        <v/>
      </c>
      <c r="AA16378" s="43" t="e">
        <f t="shared" si="511"/>
        <v>#N/A</v>
      </c>
    </row>
    <row r="16379" spans="1:27" x14ac:dyDescent="0.3">
      <c r="A16379" s="43">
        <v>1296358</v>
      </c>
      <c r="B16379" s="43" t="s">
        <v>10495</v>
      </c>
      <c r="C16379" s="43" t="s">
        <v>1135</v>
      </c>
      <c r="E16379" s="43" t="s">
        <v>6263</v>
      </c>
      <c r="F16379" s="43" t="s">
        <v>28</v>
      </c>
      <c r="G16379" s="43">
        <v>44105</v>
      </c>
      <c r="Y16379" s="43" t="str">
        <f t="shared" si="510"/>
        <v/>
      </c>
      <c r="AA16379" s="43" t="e">
        <f t="shared" si="511"/>
        <v>#N/A</v>
      </c>
    </row>
    <row r="16380" spans="1:27" x14ac:dyDescent="0.3">
      <c r="A16380" s="43">
        <v>1812013</v>
      </c>
      <c r="B16380" s="43" t="s">
        <v>3630</v>
      </c>
      <c r="C16380" s="43" t="s">
        <v>355</v>
      </c>
      <c r="E16380" s="43" t="s">
        <v>6263</v>
      </c>
      <c r="F16380" s="43" t="s">
        <v>30</v>
      </c>
      <c r="G16380" s="43">
        <v>44021</v>
      </c>
      <c r="Y16380" s="43" t="str">
        <f t="shared" si="510"/>
        <v/>
      </c>
      <c r="AA16380" s="43" t="e">
        <f t="shared" si="511"/>
        <v>#N/A</v>
      </c>
    </row>
    <row r="16381" spans="1:27" x14ac:dyDescent="0.3">
      <c r="A16381" s="43">
        <v>2297995</v>
      </c>
      <c r="B16381" s="43" t="s">
        <v>10496</v>
      </c>
      <c r="C16381" s="43" t="s">
        <v>6640</v>
      </c>
      <c r="E16381" s="43" t="s">
        <v>6263</v>
      </c>
      <c r="F16381" s="43" t="s">
        <v>30</v>
      </c>
      <c r="G16381" s="43">
        <v>44012</v>
      </c>
      <c r="Y16381" s="43" t="str">
        <f t="shared" si="510"/>
        <v/>
      </c>
      <c r="AA16381" s="43" t="e">
        <f t="shared" si="511"/>
        <v>#N/A</v>
      </c>
    </row>
    <row r="16382" spans="1:27" x14ac:dyDescent="0.3">
      <c r="A16382" s="43">
        <v>1867505</v>
      </c>
      <c r="B16382" s="43" t="s">
        <v>10496</v>
      </c>
      <c r="C16382" s="43" t="s">
        <v>508</v>
      </c>
      <c r="E16382" s="43" t="s">
        <v>6263</v>
      </c>
      <c r="F16382" s="43" t="s">
        <v>28</v>
      </c>
      <c r="G16382" s="43">
        <v>44090</v>
      </c>
      <c r="Y16382" s="43" t="str">
        <f t="shared" si="510"/>
        <v>COMP</v>
      </c>
      <c r="AA16382" s="43">
        <f t="shared" si="511"/>
        <v>1867505</v>
      </c>
    </row>
    <row r="16383" spans="1:27" x14ac:dyDescent="0.3">
      <c r="A16383" s="43">
        <v>276967</v>
      </c>
      <c r="B16383" s="43" t="s">
        <v>10496</v>
      </c>
      <c r="C16383" s="43" t="s">
        <v>469</v>
      </c>
      <c r="E16383" s="43" t="s">
        <v>6263</v>
      </c>
      <c r="F16383" s="43" t="s">
        <v>28</v>
      </c>
      <c r="G16383" s="43">
        <v>44012</v>
      </c>
      <c r="Y16383" s="43" t="str">
        <f t="shared" si="510"/>
        <v/>
      </c>
      <c r="AA16383" s="43" t="e">
        <f t="shared" si="511"/>
        <v>#N/A</v>
      </c>
    </row>
    <row r="16384" spans="1:27" x14ac:dyDescent="0.3">
      <c r="A16384" s="43">
        <v>1939041</v>
      </c>
      <c r="B16384" s="43" t="s">
        <v>10497</v>
      </c>
      <c r="C16384" s="43" t="s">
        <v>413</v>
      </c>
      <c r="E16384" s="43" t="s">
        <v>6263</v>
      </c>
      <c r="F16384" s="43" t="s">
        <v>30</v>
      </c>
      <c r="G16384" s="43">
        <v>44123</v>
      </c>
      <c r="Y16384" s="43" t="str">
        <f t="shared" si="510"/>
        <v/>
      </c>
      <c r="AA16384" s="43" t="e">
        <f t="shared" si="511"/>
        <v>#N/A</v>
      </c>
    </row>
    <row r="16385" spans="1:27" x14ac:dyDescent="0.3">
      <c r="A16385" s="43">
        <v>1785278</v>
      </c>
      <c r="B16385" s="43" t="s">
        <v>10498</v>
      </c>
      <c r="C16385" s="43" t="s">
        <v>746</v>
      </c>
      <c r="E16385" s="43" t="s">
        <v>6263</v>
      </c>
      <c r="F16385" s="43" t="s">
        <v>28</v>
      </c>
      <c r="G16385" s="43">
        <v>44039</v>
      </c>
      <c r="Y16385" s="43" t="str">
        <f t="shared" si="510"/>
        <v/>
      </c>
      <c r="AA16385" s="43" t="e">
        <f t="shared" si="511"/>
        <v>#N/A</v>
      </c>
    </row>
    <row r="16386" spans="1:27" x14ac:dyDescent="0.3">
      <c r="A16386" s="43">
        <v>2415182</v>
      </c>
      <c r="B16386" s="43" t="s">
        <v>10499</v>
      </c>
      <c r="C16386" s="43" t="s">
        <v>377</v>
      </c>
      <c r="E16386" s="43" t="s">
        <v>6263</v>
      </c>
      <c r="F16386" s="43" t="s">
        <v>30</v>
      </c>
      <c r="G16386" s="43">
        <v>85049</v>
      </c>
      <c r="Y16386" s="43" t="str">
        <f t="shared" ref="Y16386:Y16449" si="512">IF(ISERROR(AA16386)=FALSE,"COMP","")</f>
        <v/>
      </c>
      <c r="AA16386" s="43" t="e">
        <f t="shared" si="511"/>
        <v>#N/A</v>
      </c>
    </row>
    <row r="16387" spans="1:27" x14ac:dyDescent="0.3">
      <c r="A16387" s="43">
        <v>2097097</v>
      </c>
      <c r="B16387" s="43" t="s">
        <v>10500</v>
      </c>
      <c r="C16387" s="43" t="s">
        <v>412</v>
      </c>
      <c r="E16387" s="43" t="s">
        <v>6263</v>
      </c>
      <c r="F16387" s="43" t="s">
        <v>28</v>
      </c>
      <c r="G16387" s="43">
        <v>49001</v>
      </c>
      <c r="Y16387" s="43" t="str">
        <f t="shared" si="512"/>
        <v/>
      </c>
      <c r="AA16387" s="43" t="e">
        <f t="shared" ref="AA16387:AA16450" si="513">VLOOKUP(A16387,Z:Z,1,FALSE)</f>
        <v>#N/A</v>
      </c>
    </row>
    <row r="16388" spans="1:27" x14ac:dyDescent="0.3">
      <c r="A16388" s="43">
        <v>2095042</v>
      </c>
      <c r="B16388" s="43" t="s">
        <v>10501</v>
      </c>
      <c r="C16388" s="43" t="s">
        <v>3771</v>
      </c>
      <c r="E16388" s="43" t="s">
        <v>35</v>
      </c>
      <c r="F16388" s="43" t="s">
        <v>28</v>
      </c>
      <c r="G16388" s="43">
        <v>44049</v>
      </c>
      <c r="Y16388" s="43" t="str">
        <f t="shared" si="512"/>
        <v>COMP</v>
      </c>
      <c r="AA16388" s="43">
        <f t="shared" si="513"/>
        <v>2095042</v>
      </c>
    </row>
    <row r="16389" spans="1:27" x14ac:dyDescent="0.3">
      <c r="A16389" s="43">
        <v>2159165</v>
      </c>
      <c r="B16389" s="43" t="s">
        <v>10502</v>
      </c>
      <c r="C16389" s="43" t="s">
        <v>1030</v>
      </c>
      <c r="E16389" s="43" t="s">
        <v>6263</v>
      </c>
      <c r="F16389" s="43" t="s">
        <v>30</v>
      </c>
      <c r="G16389" s="43">
        <v>53013</v>
      </c>
      <c r="Y16389" s="43" t="str">
        <f t="shared" si="512"/>
        <v/>
      </c>
      <c r="AA16389" s="43" t="e">
        <f t="shared" si="513"/>
        <v>#N/A</v>
      </c>
    </row>
    <row r="16390" spans="1:27" x14ac:dyDescent="0.3">
      <c r="A16390" s="43">
        <v>2200504</v>
      </c>
      <c r="B16390" s="43" t="s">
        <v>10503</v>
      </c>
      <c r="C16390" s="43" t="s">
        <v>1736</v>
      </c>
      <c r="E16390" s="43" t="s">
        <v>6263</v>
      </c>
      <c r="F16390" s="43" t="s">
        <v>28</v>
      </c>
      <c r="G16390" s="43">
        <v>49072</v>
      </c>
      <c r="Y16390" s="43" t="str">
        <f t="shared" si="512"/>
        <v/>
      </c>
      <c r="AA16390" s="43" t="e">
        <f t="shared" si="513"/>
        <v>#N/A</v>
      </c>
    </row>
    <row r="16391" spans="1:27" x14ac:dyDescent="0.3">
      <c r="A16391" s="43">
        <v>1652661</v>
      </c>
      <c r="B16391" s="43" t="s">
        <v>10504</v>
      </c>
      <c r="C16391" s="43" t="s">
        <v>591</v>
      </c>
      <c r="E16391" s="43" t="s">
        <v>6263</v>
      </c>
      <c r="F16391" s="43" t="s">
        <v>28</v>
      </c>
      <c r="G16391" s="43">
        <v>49054</v>
      </c>
      <c r="Y16391" s="43" t="str">
        <f t="shared" si="512"/>
        <v/>
      </c>
      <c r="AA16391" s="43" t="e">
        <f t="shared" si="513"/>
        <v>#N/A</v>
      </c>
    </row>
    <row r="16392" spans="1:27" x14ac:dyDescent="0.3">
      <c r="A16392" s="43">
        <v>2344596</v>
      </c>
      <c r="B16392" s="43" t="s">
        <v>3638</v>
      </c>
      <c r="C16392" s="43" t="s">
        <v>1673</v>
      </c>
      <c r="E16392" s="43" t="s">
        <v>29</v>
      </c>
      <c r="F16392" s="43" t="s">
        <v>28</v>
      </c>
      <c r="G16392" s="43">
        <v>44045</v>
      </c>
      <c r="Y16392" s="43" t="str">
        <f t="shared" si="512"/>
        <v>COMP</v>
      </c>
      <c r="AA16392" s="43">
        <f t="shared" si="513"/>
        <v>2344596</v>
      </c>
    </row>
    <row r="16393" spans="1:27" x14ac:dyDescent="0.3">
      <c r="A16393" s="43">
        <v>2243292</v>
      </c>
      <c r="B16393" s="43" t="s">
        <v>3638</v>
      </c>
      <c r="C16393" s="43" t="s">
        <v>984</v>
      </c>
      <c r="E16393" s="43" t="s">
        <v>6263</v>
      </c>
      <c r="F16393" s="43" t="s">
        <v>28</v>
      </c>
      <c r="G16393" s="43">
        <v>49002</v>
      </c>
      <c r="Y16393" s="43" t="str">
        <f t="shared" si="512"/>
        <v/>
      </c>
      <c r="AA16393" s="43" t="e">
        <f t="shared" si="513"/>
        <v>#N/A</v>
      </c>
    </row>
    <row r="16394" spans="1:27" x14ac:dyDescent="0.3">
      <c r="A16394" s="43">
        <v>1819965</v>
      </c>
      <c r="B16394" s="43" t="s">
        <v>3638</v>
      </c>
      <c r="C16394" s="43" t="s">
        <v>4134</v>
      </c>
      <c r="E16394" s="43" t="s">
        <v>6263</v>
      </c>
      <c r="F16394" s="43" t="s">
        <v>30</v>
      </c>
      <c r="G16394" s="43">
        <v>72061</v>
      </c>
      <c r="Y16394" s="43" t="str">
        <f t="shared" si="512"/>
        <v/>
      </c>
      <c r="AA16394" s="43" t="e">
        <f t="shared" si="513"/>
        <v>#N/A</v>
      </c>
    </row>
    <row r="16395" spans="1:27" x14ac:dyDescent="0.3">
      <c r="A16395" s="43">
        <v>1885130</v>
      </c>
      <c r="B16395" s="43" t="s">
        <v>3638</v>
      </c>
      <c r="C16395" s="43" t="s">
        <v>266</v>
      </c>
      <c r="E16395" s="43" t="s">
        <v>6263</v>
      </c>
      <c r="F16395" s="43" t="s">
        <v>30</v>
      </c>
      <c r="G16395" s="43">
        <v>49002</v>
      </c>
      <c r="Y16395" s="43" t="str">
        <f t="shared" si="512"/>
        <v/>
      </c>
      <c r="AA16395" s="43" t="e">
        <f t="shared" si="513"/>
        <v>#N/A</v>
      </c>
    </row>
    <row r="16396" spans="1:27" x14ac:dyDescent="0.3">
      <c r="A16396" s="43">
        <v>717368</v>
      </c>
      <c r="B16396" s="43" t="s">
        <v>3638</v>
      </c>
      <c r="C16396" s="43" t="s">
        <v>1017</v>
      </c>
      <c r="E16396" s="43" t="s">
        <v>6263</v>
      </c>
      <c r="F16396" s="43" t="s">
        <v>28</v>
      </c>
      <c r="G16396" s="43">
        <v>44090</v>
      </c>
      <c r="Y16396" s="43" t="str">
        <f t="shared" si="512"/>
        <v/>
      </c>
      <c r="AA16396" s="43" t="e">
        <f t="shared" si="513"/>
        <v>#N/A</v>
      </c>
    </row>
    <row r="16397" spans="1:27" x14ac:dyDescent="0.3">
      <c r="A16397" s="43">
        <v>1971967</v>
      </c>
      <c r="B16397" s="43" t="s">
        <v>3638</v>
      </c>
      <c r="C16397" s="43" t="s">
        <v>276</v>
      </c>
      <c r="E16397" s="43" t="s">
        <v>6263</v>
      </c>
      <c r="F16397" s="43" t="s">
        <v>28</v>
      </c>
      <c r="G16397" s="43">
        <v>49002</v>
      </c>
      <c r="Y16397" s="43" t="str">
        <f t="shared" si="512"/>
        <v/>
      </c>
      <c r="AA16397" s="43" t="e">
        <f t="shared" si="513"/>
        <v>#N/A</v>
      </c>
    </row>
    <row r="16398" spans="1:27" x14ac:dyDescent="0.3">
      <c r="A16398" s="43">
        <v>583413</v>
      </c>
      <c r="B16398" s="43" t="s">
        <v>10505</v>
      </c>
      <c r="C16398" s="43" t="s">
        <v>993</v>
      </c>
      <c r="E16398" s="43" t="s">
        <v>6263</v>
      </c>
      <c r="F16398" s="43" t="s">
        <v>30</v>
      </c>
      <c r="G16398" s="43">
        <v>44012</v>
      </c>
      <c r="Y16398" s="43" t="str">
        <f t="shared" si="512"/>
        <v/>
      </c>
      <c r="AA16398" s="43" t="e">
        <f t="shared" si="513"/>
        <v>#N/A</v>
      </c>
    </row>
    <row r="16399" spans="1:27" x14ac:dyDescent="0.3">
      <c r="A16399" s="43">
        <v>191304</v>
      </c>
      <c r="B16399" s="43" t="s">
        <v>10505</v>
      </c>
      <c r="C16399" s="43" t="s">
        <v>330</v>
      </c>
      <c r="E16399" s="43" t="s">
        <v>6263</v>
      </c>
      <c r="F16399" s="43" t="s">
        <v>28</v>
      </c>
      <c r="G16399" s="43">
        <v>44012</v>
      </c>
      <c r="Y16399" s="43" t="str">
        <f t="shared" si="512"/>
        <v/>
      </c>
      <c r="AA16399" s="43" t="e">
        <f t="shared" si="513"/>
        <v>#N/A</v>
      </c>
    </row>
    <row r="16400" spans="1:27" x14ac:dyDescent="0.3">
      <c r="A16400" s="43">
        <v>1376359</v>
      </c>
      <c r="B16400" s="43" t="s">
        <v>3641</v>
      </c>
      <c r="C16400" s="43" t="s">
        <v>478</v>
      </c>
      <c r="E16400" s="43" t="s">
        <v>6263</v>
      </c>
      <c r="F16400" s="43" t="s">
        <v>28</v>
      </c>
      <c r="G16400" s="43">
        <v>49006</v>
      </c>
      <c r="Y16400" s="43" t="str">
        <f t="shared" si="512"/>
        <v>COMP</v>
      </c>
      <c r="AA16400" s="43">
        <f t="shared" si="513"/>
        <v>1376359</v>
      </c>
    </row>
    <row r="16401" spans="1:27" x14ac:dyDescent="0.3">
      <c r="A16401" s="43">
        <v>2397492</v>
      </c>
      <c r="B16401" s="43" t="s">
        <v>3641</v>
      </c>
      <c r="C16401" s="43" t="s">
        <v>383</v>
      </c>
      <c r="E16401" s="43" t="s">
        <v>6263</v>
      </c>
      <c r="F16401" s="43" t="s">
        <v>30</v>
      </c>
      <c r="G16401" s="43">
        <v>85052</v>
      </c>
      <c r="Y16401" s="43" t="str">
        <f t="shared" si="512"/>
        <v>COMP</v>
      </c>
      <c r="AA16401" s="43">
        <f t="shared" si="513"/>
        <v>2397492</v>
      </c>
    </row>
    <row r="16402" spans="1:27" x14ac:dyDescent="0.3">
      <c r="A16402" s="43">
        <v>929008</v>
      </c>
      <c r="B16402" s="43" t="s">
        <v>3642</v>
      </c>
      <c r="C16402" s="43" t="s">
        <v>173</v>
      </c>
      <c r="E16402" s="43" t="s">
        <v>6263</v>
      </c>
      <c r="F16402" s="43" t="s">
        <v>30</v>
      </c>
      <c r="G16402" s="43">
        <v>49006</v>
      </c>
      <c r="Y16402" s="43" t="str">
        <f t="shared" si="512"/>
        <v/>
      </c>
      <c r="AA16402" s="43" t="e">
        <f t="shared" si="513"/>
        <v>#N/A</v>
      </c>
    </row>
    <row r="16403" spans="1:27" x14ac:dyDescent="0.3">
      <c r="A16403" s="43">
        <v>1650333</v>
      </c>
      <c r="B16403" s="43" t="s">
        <v>3642</v>
      </c>
      <c r="C16403" s="43" t="s">
        <v>993</v>
      </c>
      <c r="E16403" s="43" t="s">
        <v>6263</v>
      </c>
      <c r="F16403" s="43" t="s">
        <v>30</v>
      </c>
      <c r="G16403" s="43">
        <v>44038</v>
      </c>
      <c r="Y16403" s="43" t="str">
        <f t="shared" si="512"/>
        <v/>
      </c>
      <c r="AA16403" s="43" t="e">
        <f t="shared" si="513"/>
        <v>#N/A</v>
      </c>
    </row>
    <row r="16404" spans="1:27" x14ac:dyDescent="0.3">
      <c r="A16404" s="43">
        <v>217809</v>
      </c>
      <c r="B16404" s="43" t="s">
        <v>3642</v>
      </c>
      <c r="C16404" s="43" t="s">
        <v>766</v>
      </c>
      <c r="E16404" s="43" t="s">
        <v>6263</v>
      </c>
      <c r="F16404" s="43" t="s">
        <v>28</v>
      </c>
      <c r="G16404" s="43">
        <v>85018</v>
      </c>
      <c r="Y16404" s="43" t="str">
        <f t="shared" si="512"/>
        <v/>
      </c>
      <c r="AA16404" s="43" t="e">
        <f t="shared" si="513"/>
        <v>#N/A</v>
      </c>
    </row>
    <row r="16405" spans="1:27" x14ac:dyDescent="0.3">
      <c r="A16405" s="43">
        <v>586865</v>
      </c>
      <c r="B16405" s="43" t="s">
        <v>3642</v>
      </c>
      <c r="C16405" s="43" t="s">
        <v>375</v>
      </c>
      <c r="E16405" s="43" t="s">
        <v>6263</v>
      </c>
      <c r="F16405" s="43" t="s">
        <v>28</v>
      </c>
      <c r="G16405" s="43">
        <v>85005</v>
      </c>
      <c r="Y16405" s="43" t="str">
        <f t="shared" si="512"/>
        <v>COMP</v>
      </c>
      <c r="AA16405" s="43">
        <f t="shared" si="513"/>
        <v>586865</v>
      </c>
    </row>
    <row r="16406" spans="1:27" x14ac:dyDescent="0.3">
      <c r="A16406" s="43">
        <v>2335250</v>
      </c>
      <c r="B16406" s="43" t="s">
        <v>3642</v>
      </c>
      <c r="C16406" s="43" t="s">
        <v>268</v>
      </c>
      <c r="E16406" s="43" t="s">
        <v>6263</v>
      </c>
      <c r="F16406" s="43" t="s">
        <v>30</v>
      </c>
      <c r="G16406" s="43">
        <v>44015</v>
      </c>
      <c r="Y16406" s="43" t="str">
        <f t="shared" si="512"/>
        <v/>
      </c>
      <c r="AA16406" s="43" t="e">
        <f t="shared" si="513"/>
        <v>#N/A</v>
      </c>
    </row>
    <row r="16407" spans="1:27" x14ac:dyDescent="0.3">
      <c r="A16407" s="43">
        <v>2426470</v>
      </c>
      <c r="B16407" s="43" t="s">
        <v>3642</v>
      </c>
      <c r="C16407" s="43" t="s">
        <v>244</v>
      </c>
      <c r="E16407" s="43" t="s">
        <v>6263</v>
      </c>
      <c r="F16407" s="43" t="s">
        <v>28</v>
      </c>
      <c r="G16407" s="43">
        <v>85018</v>
      </c>
      <c r="Y16407" s="43" t="str">
        <f t="shared" si="512"/>
        <v>COMP</v>
      </c>
      <c r="AA16407" s="43">
        <f t="shared" si="513"/>
        <v>2426470</v>
      </c>
    </row>
    <row r="16408" spans="1:27" x14ac:dyDescent="0.3">
      <c r="A16408" s="43">
        <v>2386313</v>
      </c>
      <c r="B16408" s="43" t="s">
        <v>3642</v>
      </c>
      <c r="C16408" s="43" t="s">
        <v>460</v>
      </c>
      <c r="E16408" s="43" t="s">
        <v>6263</v>
      </c>
      <c r="F16408" s="43" t="s">
        <v>30</v>
      </c>
      <c r="G16408" s="43">
        <v>85005</v>
      </c>
      <c r="Y16408" s="43" t="str">
        <f t="shared" si="512"/>
        <v/>
      </c>
      <c r="AA16408" s="43" t="e">
        <f t="shared" si="513"/>
        <v>#N/A</v>
      </c>
    </row>
    <row r="16409" spans="1:27" x14ac:dyDescent="0.3">
      <c r="A16409" s="43">
        <v>1465481</v>
      </c>
      <c r="B16409" s="43" t="s">
        <v>3642</v>
      </c>
      <c r="C16409" s="43" t="s">
        <v>1495</v>
      </c>
      <c r="E16409" s="43" t="s">
        <v>29</v>
      </c>
      <c r="F16409" s="43" t="s">
        <v>28</v>
      </c>
      <c r="G16409" s="43">
        <v>49004</v>
      </c>
      <c r="Y16409" s="43" t="str">
        <f t="shared" si="512"/>
        <v>COMP</v>
      </c>
      <c r="AA16409" s="43">
        <f t="shared" si="513"/>
        <v>1465481</v>
      </c>
    </row>
    <row r="16410" spans="1:27" x14ac:dyDescent="0.3">
      <c r="A16410" s="43">
        <v>1423743</v>
      </c>
      <c r="B16410" s="43" t="s">
        <v>3642</v>
      </c>
      <c r="C16410" s="43" t="s">
        <v>546</v>
      </c>
      <c r="E16410" s="43" t="s">
        <v>6263</v>
      </c>
      <c r="F16410" s="43" t="s">
        <v>30</v>
      </c>
      <c r="G16410" s="43">
        <v>85018</v>
      </c>
      <c r="Y16410" s="43" t="str">
        <f t="shared" si="512"/>
        <v/>
      </c>
      <c r="AA16410" s="43" t="e">
        <f t="shared" si="513"/>
        <v>#N/A</v>
      </c>
    </row>
    <row r="16411" spans="1:27" x14ac:dyDescent="0.3">
      <c r="A16411" s="43">
        <v>2258049</v>
      </c>
      <c r="B16411" s="43" t="s">
        <v>3642</v>
      </c>
      <c r="C16411" s="43" t="s">
        <v>542</v>
      </c>
      <c r="E16411" s="43" t="s">
        <v>6263</v>
      </c>
      <c r="F16411" s="43" t="s">
        <v>28</v>
      </c>
      <c r="G16411" s="43">
        <v>85080</v>
      </c>
      <c r="Y16411" s="43" t="str">
        <f t="shared" si="512"/>
        <v/>
      </c>
      <c r="AA16411" s="43" t="e">
        <f t="shared" si="513"/>
        <v>#N/A</v>
      </c>
    </row>
    <row r="16412" spans="1:27" x14ac:dyDescent="0.3">
      <c r="A16412" s="43">
        <v>1669613</v>
      </c>
      <c r="B16412" s="43" t="s">
        <v>3643</v>
      </c>
      <c r="C16412" s="43" t="s">
        <v>512</v>
      </c>
      <c r="E16412" s="43" t="s">
        <v>35</v>
      </c>
      <c r="F16412" s="43" t="s">
        <v>28</v>
      </c>
      <c r="G16412" s="43">
        <v>49001</v>
      </c>
      <c r="Y16412" s="43" t="str">
        <f t="shared" si="512"/>
        <v>COMP</v>
      </c>
      <c r="AA16412" s="43">
        <f t="shared" si="513"/>
        <v>1669613</v>
      </c>
    </row>
    <row r="16413" spans="1:27" x14ac:dyDescent="0.3">
      <c r="A16413" s="43">
        <v>1272749</v>
      </c>
      <c r="B16413" s="43" t="s">
        <v>3643</v>
      </c>
      <c r="C16413" s="43" t="s">
        <v>683</v>
      </c>
      <c r="E16413" s="43" t="s">
        <v>31</v>
      </c>
      <c r="F16413" s="43" t="s">
        <v>28</v>
      </c>
      <c r="G16413" s="43">
        <v>44045</v>
      </c>
      <c r="Y16413" s="43" t="str">
        <f t="shared" si="512"/>
        <v>COMP</v>
      </c>
      <c r="AA16413" s="43">
        <f t="shared" si="513"/>
        <v>1272749</v>
      </c>
    </row>
    <row r="16414" spans="1:27" x14ac:dyDescent="0.3">
      <c r="A16414" s="43">
        <v>1461253</v>
      </c>
      <c r="B16414" s="43" t="s">
        <v>3643</v>
      </c>
      <c r="C16414" s="43" t="s">
        <v>432</v>
      </c>
      <c r="E16414" s="43" t="s">
        <v>29</v>
      </c>
      <c r="F16414" s="43" t="s">
        <v>28</v>
      </c>
      <c r="G16414" s="43">
        <v>44108</v>
      </c>
      <c r="Y16414" s="43" t="str">
        <f t="shared" si="512"/>
        <v>COMP</v>
      </c>
      <c r="AA16414" s="43">
        <f t="shared" si="513"/>
        <v>1461253</v>
      </c>
    </row>
    <row r="16415" spans="1:27" x14ac:dyDescent="0.3">
      <c r="A16415" s="43">
        <v>2429803</v>
      </c>
      <c r="B16415" s="43" t="s">
        <v>3643</v>
      </c>
      <c r="C16415" s="43" t="s">
        <v>553</v>
      </c>
      <c r="E16415" s="43" t="s">
        <v>6263</v>
      </c>
      <c r="F16415" s="43" t="s">
        <v>28</v>
      </c>
      <c r="G16415" s="43">
        <v>85061</v>
      </c>
      <c r="Y16415" s="43" t="str">
        <f t="shared" si="512"/>
        <v/>
      </c>
      <c r="AA16415" s="43" t="e">
        <f t="shared" si="513"/>
        <v>#N/A</v>
      </c>
    </row>
    <row r="16416" spans="1:27" x14ac:dyDescent="0.3">
      <c r="A16416" s="43">
        <v>2003723</v>
      </c>
      <c r="B16416" s="43" t="s">
        <v>3643</v>
      </c>
      <c r="C16416" s="43" t="s">
        <v>492</v>
      </c>
      <c r="E16416" s="43" t="s">
        <v>6263</v>
      </c>
      <c r="F16416" s="43" t="s">
        <v>30</v>
      </c>
      <c r="G16416" s="43">
        <v>49072</v>
      </c>
      <c r="Y16416" s="43" t="str">
        <f t="shared" si="512"/>
        <v/>
      </c>
      <c r="AA16416" s="43" t="e">
        <f t="shared" si="513"/>
        <v>#N/A</v>
      </c>
    </row>
    <row r="16417" spans="1:27" x14ac:dyDescent="0.3">
      <c r="A16417" s="43">
        <v>1169590</v>
      </c>
      <c r="B16417" s="43" t="s">
        <v>3643</v>
      </c>
      <c r="C16417" s="43" t="s">
        <v>414</v>
      </c>
      <c r="E16417" s="43" t="s">
        <v>6263</v>
      </c>
      <c r="F16417" s="43" t="s">
        <v>30</v>
      </c>
      <c r="G16417" s="43">
        <v>44045</v>
      </c>
      <c r="Y16417" s="43" t="str">
        <f t="shared" si="512"/>
        <v>COMP</v>
      </c>
      <c r="AA16417" s="43">
        <f t="shared" si="513"/>
        <v>1169590</v>
      </c>
    </row>
    <row r="16418" spans="1:27" x14ac:dyDescent="0.3">
      <c r="A16418" s="43">
        <v>1552522</v>
      </c>
      <c r="B16418" s="43" t="s">
        <v>3643</v>
      </c>
      <c r="C16418" s="43" t="s">
        <v>266</v>
      </c>
      <c r="E16418" s="43" t="s">
        <v>6263</v>
      </c>
      <c r="F16418" s="43" t="s">
        <v>30</v>
      </c>
      <c r="G16418" s="43">
        <v>49019</v>
      </c>
      <c r="Y16418" s="43" t="str">
        <f t="shared" si="512"/>
        <v>COMP</v>
      </c>
      <c r="AA16418" s="43">
        <f t="shared" si="513"/>
        <v>1552522</v>
      </c>
    </row>
    <row r="16419" spans="1:27" x14ac:dyDescent="0.3">
      <c r="A16419" s="43">
        <v>2175731</v>
      </c>
      <c r="B16419" s="43" t="s">
        <v>10506</v>
      </c>
      <c r="C16419" s="43" t="s">
        <v>951</v>
      </c>
      <c r="E16419" s="43" t="s">
        <v>35</v>
      </c>
      <c r="F16419" s="43" t="s">
        <v>28</v>
      </c>
      <c r="G16419" s="43">
        <v>44049</v>
      </c>
      <c r="Y16419" s="43" t="str">
        <f t="shared" si="512"/>
        <v>COMP</v>
      </c>
      <c r="AA16419" s="43">
        <f t="shared" si="513"/>
        <v>2175731</v>
      </c>
    </row>
    <row r="16420" spans="1:27" x14ac:dyDescent="0.3">
      <c r="A16420" s="43">
        <v>2064908</v>
      </c>
      <c r="B16420" s="43" t="s">
        <v>10507</v>
      </c>
      <c r="C16420" s="43" t="s">
        <v>318</v>
      </c>
      <c r="E16420" s="43" t="s">
        <v>35</v>
      </c>
      <c r="F16420" s="43" t="s">
        <v>28</v>
      </c>
      <c r="G16420" s="43">
        <v>85017</v>
      </c>
      <c r="Y16420" s="43" t="str">
        <f t="shared" si="512"/>
        <v>COMP</v>
      </c>
      <c r="AA16420" s="43">
        <f t="shared" si="513"/>
        <v>2064908</v>
      </c>
    </row>
    <row r="16421" spans="1:27" x14ac:dyDescent="0.3">
      <c r="A16421" s="43">
        <v>1823139</v>
      </c>
      <c r="B16421" s="43" t="s">
        <v>10507</v>
      </c>
      <c r="C16421" s="43" t="s">
        <v>1287</v>
      </c>
      <c r="E16421" s="43" t="s">
        <v>6263</v>
      </c>
      <c r="F16421" s="43" t="s">
        <v>30</v>
      </c>
      <c r="G16421" s="43">
        <v>85017</v>
      </c>
      <c r="Y16421" s="43" t="str">
        <f t="shared" si="512"/>
        <v/>
      </c>
      <c r="AA16421" s="43" t="e">
        <f t="shared" si="513"/>
        <v>#N/A</v>
      </c>
    </row>
    <row r="16422" spans="1:27" x14ac:dyDescent="0.3">
      <c r="A16422" s="43">
        <v>1003535</v>
      </c>
      <c r="B16422" s="43" t="s">
        <v>10508</v>
      </c>
      <c r="C16422" s="43" t="s">
        <v>466</v>
      </c>
      <c r="E16422" s="43" t="s">
        <v>6263</v>
      </c>
      <c r="F16422" s="43" t="s">
        <v>28</v>
      </c>
      <c r="G16422" s="43">
        <v>44111</v>
      </c>
      <c r="Y16422" s="43" t="str">
        <f t="shared" si="512"/>
        <v/>
      </c>
      <c r="AA16422" s="43" t="e">
        <f t="shared" si="513"/>
        <v>#N/A</v>
      </c>
    </row>
    <row r="16423" spans="1:27" x14ac:dyDescent="0.3">
      <c r="A16423" s="43">
        <v>409904</v>
      </c>
      <c r="B16423" s="43" t="s">
        <v>10508</v>
      </c>
      <c r="C16423" s="43" t="s">
        <v>397</v>
      </c>
      <c r="E16423" s="43" t="s">
        <v>6263</v>
      </c>
      <c r="F16423" s="43" t="s">
        <v>28</v>
      </c>
      <c r="G16423" s="43">
        <v>49064</v>
      </c>
      <c r="Y16423" s="43" t="str">
        <f t="shared" si="512"/>
        <v>COMP</v>
      </c>
      <c r="AA16423" s="43">
        <f t="shared" si="513"/>
        <v>409904</v>
      </c>
    </row>
    <row r="16424" spans="1:27" x14ac:dyDescent="0.3">
      <c r="A16424" s="43">
        <v>2409506</v>
      </c>
      <c r="B16424" s="43" t="s">
        <v>10508</v>
      </c>
      <c r="C16424" s="43" t="s">
        <v>657</v>
      </c>
      <c r="E16424" s="43" t="s">
        <v>6263</v>
      </c>
      <c r="F16424" s="43" t="s">
        <v>28</v>
      </c>
      <c r="G16424" s="43">
        <v>44071</v>
      </c>
      <c r="Y16424" s="43" t="str">
        <f t="shared" si="512"/>
        <v>COMP</v>
      </c>
      <c r="AA16424" s="43">
        <f t="shared" si="513"/>
        <v>2409506</v>
      </c>
    </row>
    <row r="16425" spans="1:27" x14ac:dyDescent="0.3">
      <c r="A16425" s="43">
        <v>2075316</v>
      </c>
      <c r="B16425" s="43" t="s">
        <v>10509</v>
      </c>
      <c r="C16425" s="43" t="s">
        <v>318</v>
      </c>
      <c r="E16425" s="43" t="s">
        <v>34</v>
      </c>
      <c r="F16425" s="43" t="s">
        <v>28</v>
      </c>
      <c r="G16425" s="43">
        <v>44111</v>
      </c>
      <c r="Y16425" s="43" t="str">
        <f t="shared" si="512"/>
        <v>COMP</v>
      </c>
      <c r="AA16425" s="43">
        <f t="shared" si="513"/>
        <v>2075316</v>
      </c>
    </row>
    <row r="16426" spans="1:27" x14ac:dyDescent="0.3">
      <c r="A16426" s="43">
        <v>416478</v>
      </c>
      <c r="B16426" s="43" t="s">
        <v>10509</v>
      </c>
      <c r="C16426" s="43" t="s">
        <v>1875</v>
      </c>
      <c r="E16426" s="43" t="s">
        <v>6263</v>
      </c>
      <c r="F16426" s="43" t="s">
        <v>28</v>
      </c>
      <c r="G16426" s="43">
        <v>44072</v>
      </c>
      <c r="Y16426" s="43" t="str">
        <f t="shared" si="512"/>
        <v/>
      </c>
      <c r="AA16426" s="43" t="e">
        <f t="shared" si="513"/>
        <v>#N/A</v>
      </c>
    </row>
    <row r="16427" spans="1:27" x14ac:dyDescent="0.3">
      <c r="A16427" s="43">
        <v>2402505</v>
      </c>
      <c r="B16427" s="43" t="s">
        <v>10510</v>
      </c>
      <c r="C16427" s="43" t="s">
        <v>10511</v>
      </c>
      <c r="E16427" s="43" t="s">
        <v>34</v>
      </c>
      <c r="F16427" s="43" t="s">
        <v>28</v>
      </c>
      <c r="G16427" s="43">
        <v>44024</v>
      </c>
      <c r="Y16427" s="43" t="str">
        <f t="shared" si="512"/>
        <v>COMP</v>
      </c>
      <c r="AA16427" s="43">
        <f t="shared" si="513"/>
        <v>2402505</v>
      </c>
    </row>
    <row r="16428" spans="1:27" x14ac:dyDescent="0.3">
      <c r="A16428" s="43">
        <v>1707283</v>
      </c>
      <c r="B16428" s="43" t="s">
        <v>10512</v>
      </c>
      <c r="C16428" s="43" t="s">
        <v>795</v>
      </c>
      <c r="E16428" s="43" t="s">
        <v>6263</v>
      </c>
      <c r="F16428" s="43" t="s">
        <v>30</v>
      </c>
      <c r="G16428" s="43">
        <v>44015</v>
      </c>
      <c r="Y16428" s="43" t="str">
        <f t="shared" si="512"/>
        <v/>
      </c>
      <c r="AA16428" s="43" t="e">
        <f t="shared" si="513"/>
        <v>#N/A</v>
      </c>
    </row>
    <row r="16429" spans="1:27" x14ac:dyDescent="0.3">
      <c r="A16429" s="43">
        <v>540276</v>
      </c>
      <c r="B16429" s="43" t="s">
        <v>3646</v>
      </c>
      <c r="C16429" s="43" t="s">
        <v>316</v>
      </c>
      <c r="E16429" s="43" t="s">
        <v>6263</v>
      </c>
      <c r="F16429" s="43" t="s">
        <v>28</v>
      </c>
      <c r="G16429" s="43">
        <v>72014</v>
      </c>
      <c r="Y16429" s="43" t="str">
        <f t="shared" si="512"/>
        <v>COMP</v>
      </c>
      <c r="AA16429" s="43">
        <f t="shared" si="513"/>
        <v>540276</v>
      </c>
    </row>
    <row r="16430" spans="1:27" x14ac:dyDescent="0.3">
      <c r="A16430" s="43">
        <v>388931</v>
      </c>
      <c r="B16430" s="43" t="s">
        <v>10513</v>
      </c>
      <c r="C16430" s="43" t="s">
        <v>819</v>
      </c>
      <c r="E16430" s="43" t="s">
        <v>6263</v>
      </c>
      <c r="F16430" s="43" t="s">
        <v>28</v>
      </c>
      <c r="G16430" s="43">
        <v>44012</v>
      </c>
      <c r="Y16430" s="43" t="str">
        <f t="shared" si="512"/>
        <v/>
      </c>
      <c r="AA16430" s="43" t="e">
        <f t="shared" si="513"/>
        <v>#N/A</v>
      </c>
    </row>
    <row r="16431" spans="1:27" x14ac:dyDescent="0.3">
      <c r="A16431" s="43">
        <v>2257443</v>
      </c>
      <c r="B16431" s="43" t="s">
        <v>10514</v>
      </c>
      <c r="C16431" s="43" t="s">
        <v>937</v>
      </c>
      <c r="E16431" s="43" t="s">
        <v>6263</v>
      </c>
      <c r="F16431" s="43" t="s">
        <v>28</v>
      </c>
      <c r="G16431" s="43">
        <v>44090</v>
      </c>
      <c r="Y16431" s="43" t="str">
        <f t="shared" si="512"/>
        <v/>
      </c>
      <c r="AA16431" s="43" t="e">
        <f t="shared" si="513"/>
        <v>#N/A</v>
      </c>
    </row>
    <row r="16432" spans="1:27" x14ac:dyDescent="0.3">
      <c r="A16432" s="43">
        <v>1542817</v>
      </c>
      <c r="B16432" s="43" t="s">
        <v>10515</v>
      </c>
      <c r="C16432" s="43" t="s">
        <v>6318</v>
      </c>
      <c r="E16432" s="43" t="s">
        <v>34</v>
      </c>
      <c r="F16432" s="43" t="s">
        <v>30</v>
      </c>
      <c r="G16432" s="43">
        <v>44111</v>
      </c>
      <c r="Y16432" s="43" t="str">
        <f t="shared" si="512"/>
        <v>COMP</v>
      </c>
      <c r="AA16432" s="43">
        <f t="shared" si="513"/>
        <v>1542817</v>
      </c>
    </row>
    <row r="16433" spans="1:27" x14ac:dyDescent="0.3">
      <c r="A16433" s="43">
        <v>2300440</v>
      </c>
      <c r="B16433" s="43" t="s">
        <v>10516</v>
      </c>
      <c r="C16433" s="43" t="s">
        <v>708</v>
      </c>
      <c r="E16433" s="43" t="s">
        <v>31</v>
      </c>
      <c r="F16433" s="43" t="s">
        <v>30</v>
      </c>
      <c r="G16433" s="43">
        <v>44045</v>
      </c>
      <c r="Y16433" s="43" t="str">
        <f t="shared" si="512"/>
        <v>COMP</v>
      </c>
      <c r="AA16433" s="43">
        <f t="shared" si="513"/>
        <v>2300440</v>
      </c>
    </row>
    <row r="16434" spans="1:27" x14ac:dyDescent="0.3">
      <c r="A16434" s="43">
        <v>528276</v>
      </c>
      <c r="B16434" s="43" t="s">
        <v>10516</v>
      </c>
      <c r="C16434" s="43" t="s">
        <v>10517</v>
      </c>
      <c r="E16434" s="43" t="s">
        <v>6263</v>
      </c>
      <c r="F16434" s="43" t="s">
        <v>30</v>
      </c>
      <c r="G16434" s="43">
        <v>44045</v>
      </c>
      <c r="Y16434" s="43" t="str">
        <f t="shared" si="512"/>
        <v>COMP</v>
      </c>
      <c r="AA16434" s="43">
        <f t="shared" si="513"/>
        <v>528276</v>
      </c>
    </row>
    <row r="16435" spans="1:27" x14ac:dyDescent="0.3">
      <c r="A16435" s="43">
        <v>2180915</v>
      </c>
      <c r="B16435" s="43" t="s">
        <v>10518</v>
      </c>
      <c r="C16435" s="43" t="s">
        <v>221</v>
      </c>
      <c r="E16435" s="43" t="s">
        <v>6263</v>
      </c>
      <c r="F16435" s="43" t="s">
        <v>28</v>
      </c>
      <c r="G16435" s="43">
        <v>49039</v>
      </c>
      <c r="Y16435" s="43" t="str">
        <f t="shared" si="512"/>
        <v/>
      </c>
      <c r="AA16435" s="43" t="e">
        <f t="shared" si="513"/>
        <v>#N/A</v>
      </c>
    </row>
    <row r="16436" spans="1:27" x14ac:dyDescent="0.3">
      <c r="A16436" s="43">
        <v>1820492</v>
      </c>
      <c r="B16436" s="43" t="s">
        <v>10519</v>
      </c>
      <c r="C16436" s="43" t="s">
        <v>235</v>
      </c>
      <c r="E16436" s="43" t="s">
        <v>29</v>
      </c>
      <c r="F16436" s="43" t="s">
        <v>28</v>
      </c>
      <c r="G16436" s="43">
        <v>44013</v>
      </c>
      <c r="Y16436" s="43" t="str">
        <f t="shared" si="512"/>
        <v>COMP</v>
      </c>
      <c r="AA16436" s="43">
        <f t="shared" si="513"/>
        <v>1820492</v>
      </c>
    </row>
    <row r="16437" spans="1:27" x14ac:dyDescent="0.3">
      <c r="A16437" s="43">
        <v>1893063</v>
      </c>
      <c r="B16437" s="43" t="s">
        <v>6291</v>
      </c>
      <c r="C16437" s="43" t="s">
        <v>223</v>
      </c>
      <c r="E16437" s="43" t="s">
        <v>6263</v>
      </c>
      <c r="F16437" s="43" t="s">
        <v>28</v>
      </c>
      <c r="G16437" s="43">
        <v>44049</v>
      </c>
      <c r="Y16437" s="43" t="str">
        <f t="shared" si="512"/>
        <v/>
      </c>
      <c r="AA16437" s="43" t="e">
        <f t="shared" si="513"/>
        <v>#N/A</v>
      </c>
    </row>
    <row r="16438" spans="1:27" x14ac:dyDescent="0.3">
      <c r="A16438" s="43">
        <v>1567088</v>
      </c>
      <c r="B16438" s="43" t="s">
        <v>6291</v>
      </c>
      <c r="C16438" s="43" t="s">
        <v>441</v>
      </c>
      <c r="E16438" s="43" t="s">
        <v>34</v>
      </c>
      <c r="F16438" s="43" t="s">
        <v>28</v>
      </c>
      <c r="G16438" s="43">
        <v>44049</v>
      </c>
      <c r="Y16438" s="43" t="str">
        <f t="shared" si="512"/>
        <v/>
      </c>
      <c r="AA16438" s="43" t="e">
        <f t="shared" si="513"/>
        <v>#N/A</v>
      </c>
    </row>
    <row r="16439" spans="1:27" x14ac:dyDescent="0.3">
      <c r="A16439" s="43">
        <v>2247071</v>
      </c>
      <c r="B16439" s="43" t="s">
        <v>6291</v>
      </c>
      <c r="C16439" s="43" t="s">
        <v>1149</v>
      </c>
      <c r="E16439" s="43" t="s">
        <v>6263</v>
      </c>
      <c r="F16439" s="43" t="s">
        <v>28</v>
      </c>
      <c r="G16439" s="43">
        <v>49073</v>
      </c>
      <c r="Y16439" s="43" t="str">
        <f t="shared" si="512"/>
        <v/>
      </c>
      <c r="AA16439" s="43" t="e">
        <f t="shared" si="513"/>
        <v>#N/A</v>
      </c>
    </row>
    <row r="16440" spans="1:27" x14ac:dyDescent="0.3">
      <c r="A16440" s="43">
        <v>1837923</v>
      </c>
      <c r="B16440" s="43" t="s">
        <v>6291</v>
      </c>
      <c r="C16440" s="43" t="s">
        <v>620</v>
      </c>
      <c r="E16440" s="43" t="s">
        <v>6263</v>
      </c>
      <c r="F16440" s="43" t="s">
        <v>30</v>
      </c>
      <c r="G16440" s="43">
        <v>53004</v>
      </c>
      <c r="Y16440" s="43" t="str">
        <f t="shared" si="512"/>
        <v/>
      </c>
      <c r="AA16440" s="43" t="e">
        <f t="shared" si="513"/>
        <v>#N/A</v>
      </c>
    </row>
    <row r="16441" spans="1:27" x14ac:dyDescent="0.3">
      <c r="A16441" s="43">
        <v>461118</v>
      </c>
      <c r="B16441" s="43" t="s">
        <v>6655</v>
      </c>
      <c r="C16441" s="43" t="s">
        <v>171</v>
      </c>
      <c r="E16441" s="43" t="s">
        <v>6263</v>
      </c>
      <c r="F16441" s="43" t="s">
        <v>30</v>
      </c>
      <c r="G16441" s="43">
        <v>72029</v>
      </c>
      <c r="Y16441" s="43" t="str">
        <f t="shared" si="512"/>
        <v/>
      </c>
      <c r="AA16441" s="43" t="e">
        <f t="shared" si="513"/>
        <v>#N/A</v>
      </c>
    </row>
    <row r="16442" spans="1:27" x14ac:dyDescent="0.3">
      <c r="A16442" s="43">
        <v>352008</v>
      </c>
      <c r="B16442" s="43" t="s">
        <v>6655</v>
      </c>
      <c r="C16442" s="43" t="s">
        <v>422</v>
      </c>
      <c r="E16442" s="43" t="s">
        <v>6263</v>
      </c>
      <c r="F16442" s="43" t="s">
        <v>28</v>
      </c>
      <c r="G16442" s="43">
        <v>72029</v>
      </c>
      <c r="Y16442" s="43" t="str">
        <f t="shared" si="512"/>
        <v/>
      </c>
      <c r="AA16442" s="43" t="e">
        <f t="shared" si="513"/>
        <v>#N/A</v>
      </c>
    </row>
    <row r="16443" spans="1:27" x14ac:dyDescent="0.3">
      <c r="A16443" s="43">
        <v>2091390</v>
      </c>
      <c r="B16443" s="43" t="s">
        <v>10520</v>
      </c>
      <c r="C16443" s="43" t="s">
        <v>951</v>
      </c>
      <c r="E16443" s="43" t="s">
        <v>6263</v>
      </c>
      <c r="F16443" s="43" t="s">
        <v>28</v>
      </c>
      <c r="G16443" s="43">
        <v>44049</v>
      </c>
      <c r="Y16443" s="43" t="str">
        <f t="shared" si="512"/>
        <v/>
      </c>
      <c r="AA16443" s="43" t="e">
        <f t="shared" si="513"/>
        <v>#N/A</v>
      </c>
    </row>
    <row r="16444" spans="1:27" x14ac:dyDescent="0.3">
      <c r="A16444" s="43">
        <v>1755624</v>
      </c>
      <c r="B16444" s="43" t="s">
        <v>10521</v>
      </c>
      <c r="C16444" s="43" t="s">
        <v>937</v>
      </c>
      <c r="E16444" s="43" t="s">
        <v>6263</v>
      </c>
      <c r="F16444" s="43" t="s">
        <v>28</v>
      </c>
      <c r="G16444" s="43">
        <v>44052</v>
      </c>
      <c r="Y16444" s="43" t="str">
        <f t="shared" si="512"/>
        <v/>
      </c>
      <c r="AA16444" s="43" t="e">
        <f t="shared" si="513"/>
        <v>#N/A</v>
      </c>
    </row>
    <row r="16445" spans="1:27" x14ac:dyDescent="0.3">
      <c r="A16445" s="43">
        <v>1947013</v>
      </c>
      <c r="B16445" s="43" t="s">
        <v>10522</v>
      </c>
      <c r="C16445" s="43" t="s">
        <v>4194</v>
      </c>
      <c r="E16445" s="43" t="s">
        <v>29</v>
      </c>
      <c r="F16445" s="43" t="s">
        <v>28</v>
      </c>
      <c r="G16445" s="43">
        <v>44062</v>
      </c>
      <c r="Y16445" s="43" t="str">
        <f t="shared" si="512"/>
        <v/>
      </c>
      <c r="AA16445" s="43" t="e">
        <f t="shared" si="513"/>
        <v>#N/A</v>
      </c>
    </row>
    <row r="16446" spans="1:27" x14ac:dyDescent="0.3">
      <c r="A16446" s="43">
        <v>1530062</v>
      </c>
      <c r="B16446" s="43" t="s">
        <v>10522</v>
      </c>
      <c r="C16446" s="43" t="s">
        <v>10523</v>
      </c>
      <c r="E16446" s="43" t="s">
        <v>6263</v>
      </c>
      <c r="F16446" s="43" t="s">
        <v>30</v>
      </c>
      <c r="G16446" s="43">
        <v>44090</v>
      </c>
      <c r="Y16446" s="43" t="str">
        <f t="shared" si="512"/>
        <v/>
      </c>
      <c r="AA16446" s="43" t="e">
        <f t="shared" si="513"/>
        <v>#N/A</v>
      </c>
    </row>
    <row r="16447" spans="1:27" x14ac:dyDescent="0.3">
      <c r="A16447" s="43">
        <v>2375722</v>
      </c>
      <c r="B16447" s="43" t="s">
        <v>10522</v>
      </c>
      <c r="C16447" s="43" t="s">
        <v>740</v>
      </c>
      <c r="E16447" s="43" t="s">
        <v>34</v>
      </c>
      <c r="F16447" s="43" t="s">
        <v>30</v>
      </c>
      <c r="G16447" s="43">
        <v>85053</v>
      </c>
      <c r="Y16447" s="43" t="str">
        <f t="shared" si="512"/>
        <v/>
      </c>
      <c r="AA16447" s="43" t="e">
        <f t="shared" si="513"/>
        <v>#N/A</v>
      </c>
    </row>
    <row r="16448" spans="1:27" x14ac:dyDescent="0.3">
      <c r="A16448" s="43">
        <v>2227747</v>
      </c>
      <c r="B16448" s="43" t="s">
        <v>10522</v>
      </c>
      <c r="C16448" s="43" t="s">
        <v>427</v>
      </c>
      <c r="E16448" s="43" t="s">
        <v>29</v>
      </c>
      <c r="F16448" s="43" t="s">
        <v>28</v>
      </c>
      <c r="G16448" s="43">
        <v>44013</v>
      </c>
      <c r="Y16448" s="43" t="str">
        <f t="shared" si="512"/>
        <v/>
      </c>
      <c r="AA16448" s="43" t="e">
        <f t="shared" si="513"/>
        <v>#N/A</v>
      </c>
    </row>
    <row r="16449" spans="1:27" x14ac:dyDescent="0.3">
      <c r="A16449" s="43">
        <v>1765579</v>
      </c>
      <c r="B16449" s="43" t="s">
        <v>10522</v>
      </c>
      <c r="C16449" s="43" t="s">
        <v>475</v>
      </c>
      <c r="E16449" s="43" t="s">
        <v>6263</v>
      </c>
      <c r="F16449" s="43" t="s">
        <v>28</v>
      </c>
      <c r="G16449" s="43">
        <v>44055</v>
      </c>
      <c r="Y16449" s="43" t="str">
        <f t="shared" si="512"/>
        <v/>
      </c>
      <c r="AA16449" s="43" t="e">
        <f t="shared" si="513"/>
        <v>#N/A</v>
      </c>
    </row>
    <row r="16450" spans="1:27" x14ac:dyDescent="0.3">
      <c r="A16450" s="43">
        <v>1772571</v>
      </c>
      <c r="B16450" s="43" t="s">
        <v>10524</v>
      </c>
      <c r="C16450" s="43" t="s">
        <v>708</v>
      </c>
      <c r="E16450" s="43" t="s">
        <v>31</v>
      </c>
      <c r="F16450" s="43" t="s">
        <v>30</v>
      </c>
      <c r="G16450" s="43">
        <v>49064</v>
      </c>
      <c r="Y16450" s="43" t="str">
        <f t="shared" ref="Y16450:Y16513" si="514">IF(ISERROR(AA16450)=FALSE,"COMP","")</f>
        <v>COMP</v>
      </c>
      <c r="AA16450" s="43">
        <f t="shared" si="513"/>
        <v>1772571</v>
      </c>
    </row>
    <row r="16451" spans="1:27" x14ac:dyDescent="0.3">
      <c r="A16451" s="43">
        <v>2335927</v>
      </c>
      <c r="B16451" s="43" t="s">
        <v>10524</v>
      </c>
      <c r="C16451" s="43" t="s">
        <v>1296</v>
      </c>
      <c r="E16451" s="43" t="s">
        <v>6263</v>
      </c>
      <c r="F16451" s="43" t="s">
        <v>30</v>
      </c>
      <c r="G16451" s="43">
        <v>49001</v>
      </c>
      <c r="Y16451" s="43" t="str">
        <f t="shared" si="514"/>
        <v/>
      </c>
      <c r="AA16451" s="43" t="e">
        <f t="shared" ref="AA16451:AA16514" si="515">VLOOKUP(A16451,Z:Z,1,FALSE)</f>
        <v>#N/A</v>
      </c>
    </row>
    <row r="16452" spans="1:27" x14ac:dyDescent="0.3">
      <c r="A16452" s="43">
        <v>2266274</v>
      </c>
      <c r="B16452" s="43" t="s">
        <v>10524</v>
      </c>
      <c r="C16452" s="43" t="s">
        <v>701</v>
      </c>
      <c r="E16452" s="43" t="s">
        <v>35</v>
      </c>
      <c r="F16452" s="43" t="s">
        <v>30</v>
      </c>
      <c r="G16452" s="43">
        <v>44022</v>
      </c>
      <c r="Y16452" s="43" t="str">
        <f t="shared" si="514"/>
        <v>COMP</v>
      </c>
      <c r="AA16452" s="43">
        <f t="shared" si="515"/>
        <v>2266274</v>
      </c>
    </row>
    <row r="16453" spans="1:27" x14ac:dyDescent="0.3">
      <c r="A16453" s="43">
        <v>2424126</v>
      </c>
      <c r="B16453" s="43" t="s">
        <v>10524</v>
      </c>
      <c r="C16453" s="43" t="s">
        <v>629</v>
      </c>
      <c r="E16453" s="43" t="s">
        <v>6263</v>
      </c>
      <c r="F16453" s="43" t="s">
        <v>30</v>
      </c>
      <c r="G16453" s="43">
        <v>44108</v>
      </c>
      <c r="Y16453" s="43" t="str">
        <f t="shared" si="514"/>
        <v/>
      </c>
      <c r="AA16453" s="43" t="e">
        <f t="shared" si="515"/>
        <v>#N/A</v>
      </c>
    </row>
    <row r="16454" spans="1:27" x14ac:dyDescent="0.3">
      <c r="A16454" s="43">
        <v>1359361</v>
      </c>
      <c r="B16454" s="43" t="s">
        <v>10524</v>
      </c>
      <c r="C16454" s="43" t="s">
        <v>438</v>
      </c>
      <c r="E16454" s="43" t="s">
        <v>6263</v>
      </c>
      <c r="F16454" s="43" t="s">
        <v>30</v>
      </c>
      <c r="G16454" s="43">
        <v>72041</v>
      </c>
      <c r="Y16454" s="43" t="str">
        <f t="shared" si="514"/>
        <v/>
      </c>
      <c r="AA16454" s="43" t="e">
        <f t="shared" si="515"/>
        <v>#N/A</v>
      </c>
    </row>
    <row r="16455" spans="1:27" x14ac:dyDescent="0.3">
      <c r="A16455" s="43">
        <v>1962257</v>
      </c>
      <c r="B16455" s="43" t="s">
        <v>10524</v>
      </c>
      <c r="C16455" s="43" t="s">
        <v>175</v>
      </c>
      <c r="E16455" s="43" t="s">
        <v>6263</v>
      </c>
      <c r="F16455" s="43" t="s">
        <v>28</v>
      </c>
      <c r="G16455" s="43">
        <v>49001</v>
      </c>
      <c r="Y16455" s="43" t="str">
        <f t="shared" si="514"/>
        <v/>
      </c>
      <c r="AA16455" s="43" t="e">
        <f t="shared" si="515"/>
        <v>#N/A</v>
      </c>
    </row>
    <row r="16456" spans="1:27" x14ac:dyDescent="0.3">
      <c r="A16456" s="43">
        <v>1861908</v>
      </c>
      <c r="B16456" s="43" t="s">
        <v>10524</v>
      </c>
      <c r="C16456" s="43" t="s">
        <v>250</v>
      </c>
      <c r="E16456" s="43" t="s">
        <v>6263</v>
      </c>
      <c r="F16456" s="43" t="s">
        <v>28</v>
      </c>
      <c r="G16456" s="43">
        <v>49034</v>
      </c>
      <c r="Y16456" s="43" t="str">
        <f t="shared" si="514"/>
        <v/>
      </c>
      <c r="AA16456" s="43" t="e">
        <f t="shared" si="515"/>
        <v>#N/A</v>
      </c>
    </row>
    <row r="16457" spans="1:27" x14ac:dyDescent="0.3">
      <c r="A16457" s="43">
        <v>1387973</v>
      </c>
      <c r="B16457" s="43" t="s">
        <v>10524</v>
      </c>
      <c r="C16457" s="43" t="s">
        <v>343</v>
      </c>
      <c r="E16457" s="43" t="s">
        <v>6263</v>
      </c>
      <c r="F16457" s="43" t="s">
        <v>28</v>
      </c>
      <c r="G16457" s="43">
        <v>44052</v>
      </c>
      <c r="Y16457" s="43" t="str">
        <f t="shared" si="514"/>
        <v/>
      </c>
      <c r="AA16457" s="43" t="e">
        <f t="shared" si="515"/>
        <v>#N/A</v>
      </c>
    </row>
    <row r="16458" spans="1:27" x14ac:dyDescent="0.3">
      <c r="A16458" s="43">
        <v>2141004</v>
      </c>
      <c r="B16458" s="43" t="s">
        <v>10524</v>
      </c>
      <c r="C16458" s="43" t="s">
        <v>3945</v>
      </c>
      <c r="E16458" s="43" t="s">
        <v>29</v>
      </c>
      <c r="F16458" s="43" t="s">
        <v>28</v>
      </c>
      <c r="G16458" s="43">
        <v>44039</v>
      </c>
      <c r="Y16458" s="43" t="str">
        <f t="shared" si="514"/>
        <v>COMP</v>
      </c>
      <c r="AA16458" s="43">
        <f t="shared" si="515"/>
        <v>2141004</v>
      </c>
    </row>
    <row r="16459" spans="1:27" x14ac:dyDescent="0.3">
      <c r="A16459" s="43">
        <v>1668707</v>
      </c>
      <c r="B16459" s="43" t="s">
        <v>10525</v>
      </c>
      <c r="C16459" s="43" t="s">
        <v>1760</v>
      </c>
      <c r="E16459" s="43" t="s">
        <v>35</v>
      </c>
      <c r="F16459" s="43" t="s">
        <v>30</v>
      </c>
      <c r="G16459" s="43">
        <v>49042</v>
      </c>
      <c r="Y16459" s="43" t="str">
        <f t="shared" si="514"/>
        <v>COMP</v>
      </c>
      <c r="AA16459" s="43">
        <f t="shared" si="515"/>
        <v>1668707</v>
      </c>
    </row>
    <row r="16460" spans="1:27" x14ac:dyDescent="0.3">
      <c r="A16460" s="43">
        <v>1455925</v>
      </c>
      <c r="B16460" s="43" t="s">
        <v>10526</v>
      </c>
      <c r="C16460" s="43" t="s">
        <v>475</v>
      </c>
      <c r="E16460" s="43" t="s">
        <v>6263</v>
      </c>
      <c r="F16460" s="43" t="s">
        <v>28</v>
      </c>
      <c r="G16460" s="43">
        <v>85004</v>
      </c>
      <c r="Y16460" s="43" t="str">
        <f t="shared" si="514"/>
        <v/>
      </c>
      <c r="AA16460" s="43" t="e">
        <f t="shared" si="515"/>
        <v>#N/A</v>
      </c>
    </row>
    <row r="16461" spans="1:27" x14ac:dyDescent="0.3">
      <c r="A16461" s="43">
        <v>2258661</v>
      </c>
      <c r="B16461" s="43" t="s">
        <v>3654</v>
      </c>
      <c r="C16461" s="43" t="s">
        <v>294</v>
      </c>
      <c r="E16461" s="43" t="s">
        <v>6263</v>
      </c>
      <c r="F16461" s="43" t="s">
        <v>30</v>
      </c>
      <c r="G16461" s="43">
        <v>53013</v>
      </c>
      <c r="Y16461" s="43" t="str">
        <f t="shared" si="514"/>
        <v/>
      </c>
      <c r="AA16461" s="43" t="e">
        <f t="shared" si="515"/>
        <v>#N/A</v>
      </c>
    </row>
    <row r="16462" spans="1:27" x14ac:dyDescent="0.3">
      <c r="A16462" s="43">
        <v>1964007</v>
      </c>
      <c r="B16462" s="43" t="s">
        <v>3654</v>
      </c>
      <c r="C16462" s="43" t="s">
        <v>432</v>
      </c>
      <c r="E16462" s="43" t="s">
        <v>31</v>
      </c>
      <c r="F16462" s="43" t="s">
        <v>28</v>
      </c>
      <c r="G16462" s="43">
        <v>72007</v>
      </c>
      <c r="Y16462" s="43" t="str">
        <f t="shared" si="514"/>
        <v>COMP</v>
      </c>
      <c r="AA16462" s="43">
        <f t="shared" si="515"/>
        <v>1964007</v>
      </c>
    </row>
    <row r="16463" spans="1:27" x14ac:dyDescent="0.3">
      <c r="A16463" s="43">
        <v>1880227</v>
      </c>
      <c r="B16463" s="43" t="s">
        <v>3654</v>
      </c>
      <c r="C16463" s="43" t="s">
        <v>390</v>
      </c>
      <c r="E16463" s="43" t="s">
        <v>6263</v>
      </c>
      <c r="F16463" s="43" t="s">
        <v>30</v>
      </c>
      <c r="G16463" s="43">
        <v>85012</v>
      </c>
      <c r="Y16463" s="43" t="str">
        <f t="shared" si="514"/>
        <v/>
      </c>
      <c r="AA16463" s="43" t="e">
        <f t="shared" si="515"/>
        <v>#N/A</v>
      </c>
    </row>
    <row r="16464" spans="1:27" x14ac:dyDescent="0.3">
      <c r="A16464" s="43">
        <v>1575319</v>
      </c>
      <c r="B16464" s="43" t="s">
        <v>3654</v>
      </c>
      <c r="C16464" s="43" t="s">
        <v>446</v>
      </c>
      <c r="E16464" s="43" t="s">
        <v>6263</v>
      </c>
      <c r="F16464" s="43" t="s">
        <v>28</v>
      </c>
      <c r="G16464" s="43">
        <v>72021</v>
      </c>
      <c r="Y16464" s="43" t="str">
        <f t="shared" si="514"/>
        <v>COMP</v>
      </c>
      <c r="AA16464" s="43">
        <f t="shared" si="515"/>
        <v>1575319</v>
      </c>
    </row>
    <row r="16465" spans="1:27" x14ac:dyDescent="0.3">
      <c r="A16465" s="43">
        <v>2072660</v>
      </c>
      <c r="B16465" s="43" t="s">
        <v>10527</v>
      </c>
      <c r="C16465" s="43" t="s">
        <v>173</v>
      </c>
      <c r="E16465" s="43" t="s">
        <v>6263</v>
      </c>
      <c r="F16465" s="43" t="s">
        <v>30</v>
      </c>
      <c r="G16465" s="43">
        <v>44105</v>
      </c>
      <c r="Y16465" s="43" t="str">
        <f t="shared" si="514"/>
        <v/>
      </c>
      <c r="AA16465" s="43" t="e">
        <f t="shared" si="515"/>
        <v>#N/A</v>
      </c>
    </row>
    <row r="16466" spans="1:27" x14ac:dyDescent="0.3">
      <c r="A16466" s="43">
        <v>1481864</v>
      </c>
      <c r="B16466" s="43" t="s">
        <v>3656</v>
      </c>
      <c r="C16466" s="43" t="s">
        <v>1427</v>
      </c>
      <c r="E16466" s="43" t="s">
        <v>6263</v>
      </c>
      <c r="F16466" s="43" t="s">
        <v>30</v>
      </c>
      <c r="G16466" s="43">
        <v>49006</v>
      </c>
      <c r="Y16466" s="43" t="str">
        <f t="shared" si="514"/>
        <v/>
      </c>
      <c r="AA16466" s="43" t="e">
        <f t="shared" si="515"/>
        <v>#N/A</v>
      </c>
    </row>
    <row r="16467" spans="1:27" x14ac:dyDescent="0.3">
      <c r="A16467" s="43">
        <v>1517430</v>
      </c>
      <c r="B16467" s="43" t="s">
        <v>3656</v>
      </c>
      <c r="C16467" s="43" t="s">
        <v>805</v>
      </c>
      <c r="E16467" s="43" t="s">
        <v>6263</v>
      </c>
      <c r="F16467" s="43" t="s">
        <v>30</v>
      </c>
      <c r="G16467" s="43">
        <v>49064</v>
      </c>
      <c r="Y16467" s="43" t="str">
        <f t="shared" si="514"/>
        <v/>
      </c>
      <c r="AA16467" s="43" t="e">
        <f t="shared" si="515"/>
        <v>#N/A</v>
      </c>
    </row>
    <row r="16468" spans="1:27" x14ac:dyDescent="0.3">
      <c r="A16468" s="43">
        <v>2271892</v>
      </c>
      <c r="B16468" s="43" t="s">
        <v>3656</v>
      </c>
      <c r="C16468" s="43" t="s">
        <v>241</v>
      </c>
      <c r="E16468" s="43" t="s">
        <v>6263</v>
      </c>
      <c r="F16468" s="43" t="s">
        <v>28</v>
      </c>
      <c r="G16468" s="43">
        <v>44052</v>
      </c>
      <c r="Y16468" s="43" t="str">
        <f t="shared" si="514"/>
        <v/>
      </c>
      <c r="AA16468" s="43" t="e">
        <f t="shared" si="515"/>
        <v>#N/A</v>
      </c>
    </row>
    <row r="16469" spans="1:27" x14ac:dyDescent="0.3">
      <c r="A16469" s="43">
        <v>1494384</v>
      </c>
      <c r="B16469" s="43" t="s">
        <v>3656</v>
      </c>
      <c r="C16469" s="43" t="s">
        <v>413</v>
      </c>
      <c r="E16469" s="43" t="s">
        <v>6263</v>
      </c>
      <c r="F16469" s="43" t="s">
        <v>30</v>
      </c>
      <c r="G16469" s="43">
        <v>44039</v>
      </c>
      <c r="Y16469" s="43" t="str">
        <f t="shared" si="514"/>
        <v/>
      </c>
      <c r="AA16469" s="43" t="e">
        <f t="shared" si="515"/>
        <v>#N/A</v>
      </c>
    </row>
    <row r="16470" spans="1:27" x14ac:dyDescent="0.3">
      <c r="A16470" s="43">
        <v>1949045</v>
      </c>
      <c r="B16470" s="43" t="s">
        <v>3656</v>
      </c>
      <c r="C16470" s="43" t="s">
        <v>1736</v>
      </c>
      <c r="E16470" s="43" t="s">
        <v>35</v>
      </c>
      <c r="F16470" s="43" t="s">
        <v>28</v>
      </c>
      <c r="G16470" s="43">
        <v>44081</v>
      </c>
      <c r="Y16470" s="43" t="str">
        <f t="shared" si="514"/>
        <v>COMP</v>
      </c>
      <c r="AA16470" s="43">
        <f t="shared" si="515"/>
        <v>1949045</v>
      </c>
    </row>
    <row r="16471" spans="1:27" x14ac:dyDescent="0.3">
      <c r="A16471" s="43">
        <v>2203364</v>
      </c>
      <c r="B16471" s="43" t="s">
        <v>3656</v>
      </c>
      <c r="C16471" s="43" t="s">
        <v>319</v>
      </c>
      <c r="E16471" s="43" t="s">
        <v>6263</v>
      </c>
      <c r="F16471" s="43" t="s">
        <v>30</v>
      </c>
      <c r="G16471" s="43">
        <v>72051</v>
      </c>
      <c r="Y16471" s="43" t="str">
        <f t="shared" si="514"/>
        <v/>
      </c>
      <c r="AA16471" s="43" t="e">
        <f t="shared" si="515"/>
        <v>#N/A</v>
      </c>
    </row>
    <row r="16472" spans="1:27" x14ac:dyDescent="0.3">
      <c r="A16472" s="43">
        <v>2271894</v>
      </c>
      <c r="B16472" s="43" t="s">
        <v>3656</v>
      </c>
      <c r="C16472" s="43" t="s">
        <v>2396</v>
      </c>
      <c r="E16472" s="43" t="s">
        <v>6263</v>
      </c>
      <c r="F16472" s="43" t="s">
        <v>30</v>
      </c>
      <c r="G16472" s="43">
        <v>44052</v>
      </c>
      <c r="Y16472" s="43" t="str">
        <f t="shared" si="514"/>
        <v/>
      </c>
      <c r="AA16472" s="43" t="e">
        <f t="shared" si="515"/>
        <v>#N/A</v>
      </c>
    </row>
    <row r="16473" spans="1:27" x14ac:dyDescent="0.3">
      <c r="A16473" s="43">
        <v>2268098</v>
      </c>
      <c r="B16473" s="43" t="s">
        <v>3656</v>
      </c>
      <c r="C16473" s="43" t="s">
        <v>346</v>
      </c>
      <c r="E16473" s="43" t="s">
        <v>6263</v>
      </c>
      <c r="F16473" s="43" t="s">
        <v>28</v>
      </c>
      <c r="G16473" s="43">
        <v>44072</v>
      </c>
      <c r="Y16473" s="43" t="str">
        <f t="shared" si="514"/>
        <v/>
      </c>
      <c r="AA16473" s="43" t="e">
        <f t="shared" si="515"/>
        <v>#N/A</v>
      </c>
    </row>
    <row r="16474" spans="1:27" x14ac:dyDescent="0.3">
      <c r="A16474" s="43">
        <v>1331480</v>
      </c>
      <c r="B16474" s="43" t="s">
        <v>3656</v>
      </c>
      <c r="C16474" s="43" t="s">
        <v>346</v>
      </c>
      <c r="E16474" s="43" t="s">
        <v>6263</v>
      </c>
      <c r="F16474" s="43" t="s">
        <v>28</v>
      </c>
      <c r="G16474" s="43">
        <v>49001</v>
      </c>
      <c r="Y16474" s="43" t="str">
        <f t="shared" si="514"/>
        <v>COMP</v>
      </c>
      <c r="AA16474" s="43">
        <f t="shared" si="515"/>
        <v>1331480</v>
      </c>
    </row>
    <row r="16475" spans="1:27" x14ac:dyDescent="0.3">
      <c r="A16475" s="43">
        <v>2213682</v>
      </c>
      <c r="B16475" s="43" t="s">
        <v>3656</v>
      </c>
      <c r="C16475" s="43" t="s">
        <v>951</v>
      </c>
      <c r="E16475" s="43" t="s">
        <v>6263</v>
      </c>
      <c r="F16475" s="43" t="s">
        <v>28</v>
      </c>
      <c r="G16475" s="43">
        <v>85031</v>
      </c>
      <c r="Y16475" s="43" t="str">
        <f t="shared" si="514"/>
        <v>COMP</v>
      </c>
      <c r="AA16475" s="43">
        <f t="shared" si="515"/>
        <v>2213682</v>
      </c>
    </row>
    <row r="16476" spans="1:27" x14ac:dyDescent="0.3">
      <c r="A16476" s="43">
        <v>1380156</v>
      </c>
      <c r="B16476" s="43" t="s">
        <v>3656</v>
      </c>
      <c r="C16476" s="43" t="s">
        <v>840</v>
      </c>
      <c r="E16476" s="43" t="s">
        <v>6263</v>
      </c>
      <c r="F16476" s="43" t="s">
        <v>28</v>
      </c>
      <c r="G16476" s="43">
        <v>49002</v>
      </c>
      <c r="Y16476" s="43" t="str">
        <f t="shared" si="514"/>
        <v/>
      </c>
      <c r="AA16476" s="43" t="e">
        <f t="shared" si="515"/>
        <v>#N/A</v>
      </c>
    </row>
    <row r="16477" spans="1:27" x14ac:dyDescent="0.3">
      <c r="A16477" s="43">
        <v>1560889</v>
      </c>
      <c r="B16477" s="43" t="s">
        <v>3656</v>
      </c>
      <c r="C16477" s="43" t="s">
        <v>1666</v>
      </c>
      <c r="E16477" s="43" t="s">
        <v>29</v>
      </c>
      <c r="F16477" s="43" t="s">
        <v>30</v>
      </c>
      <c r="G16477" s="43">
        <v>49001</v>
      </c>
      <c r="Y16477" s="43" t="str">
        <f t="shared" si="514"/>
        <v>COMP</v>
      </c>
      <c r="AA16477" s="43">
        <f t="shared" si="515"/>
        <v>1560889</v>
      </c>
    </row>
    <row r="16478" spans="1:27" x14ac:dyDescent="0.3">
      <c r="A16478" s="43">
        <v>684488</v>
      </c>
      <c r="B16478" s="43" t="s">
        <v>10528</v>
      </c>
      <c r="C16478" s="43" t="s">
        <v>717</v>
      </c>
      <c r="E16478" s="43" t="s">
        <v>6263</v>
      </c>
      <c r="F16478" s="43" t="s">
        <v>30</v>
      </c>
      <c r="G16478" s="43">
        <v>85005</v>
      </c>
      <c r="Y16478" s="43" t="str">
        <f t="shared" si="514"/>
        <v/>
      </c>
      <c r="AA16478" s="43" t="e">
        <f t="shared" si="515"/>
        <v>#N/A</v>
      </c>
    </row>
    <row r="16479" spans="1:27" x14ac:dyDescent="0.3">
      <c r="A16479" s="43">
        <v>1973374</v>
      </c>
      <c r="B16479" s="43" t="s">
        <v>10529</v>
      </c>
      <c r="C16479" s="43" t="s">
        <v>762</v>
      </c>
      <c r="E16479" s="43" t="s">
        <v>6263</v>
      </c>
      <c r="F16479" s="43" t="s">
        <v>30</v>
      </c>
      <c r="G16479" s="43">
        <v>49001</v>
      </c>
      <c r="Y16479" s="43" t="str">
        <f t="shared" si="514"/>
        <v/>
      </c>
      <c r="AA16479" s="43" t="e">
        <f t="shared" si="515"/>
        <v>#N/A</v>
      </c>
    </row>
    <row r="16480" spans="1:27" x14ac:dyDescent="0.3">
      <c r="A16480" s="43">
        <v>492529</v>
      </c>
      <c r="B16480" s="43" t="s">
        <v>10530</v>
      </c>
      <c r="C16480" s="43" t="s">
        <v>1235</v>
      </c>
      <c r="E16480" s="43" t="s">
        <v>29</v>
      </c>
      <c r="F16480" s="43" t="s">
        <v>30</v>
      </c>
      <c r="G16480" s="43">
        <v>44039</v>
      </c>
      <c r="Y16480" s="43" t="str">
        <f t="shared" si="514"/>
        <v>COMP</v>
      </c>
      <c r="AA16480" s="43">
        <f t="shared" si="515"/>
        <v>492529</v>
      </c>
    </row>
    <row r="16481" spans="1:27" x14ac:dyDescent="0.3">
      <c r="A16481" s="43">
        <v>2337669</v>
      </c>
      <c r="B16481" s="43" t="s">
        <v>10531</v>
      </c>
      <c r="C16481" s="43" t="s">
        <v>920</v>
      </c>
      <c r="E16481" s="43" t="s">
        <v>35</v>
      </c>
      <c r="F16481" s="43" t="s">
        <v>28</v>
      </c>
      <c r="G16481" s="43">
        <v>44049</v>
      </c>
      <c r="Y16481" s="43" t="str">
        <f t="shared" si="514"/>
        <v>COMP</v>
      </c>
      <c r="AA16481" s="43">
        <f t="shared" si="515"/>
        <v>2337669</v>
      </c>
    </row>
    <row r="16482" spans="1:27" x14ac:dyDescent="0.3">
      <c r="A16482" s="43">
        <v>1144336</v>
      </c>
      <c r="B16482" s="43" t="s">
        <v>10532</v>
      </c>
      <c r="C16482" s="43" t="s">
        <v>2223</v>
      </c>
      <c r="E16482" s="43" t="s">
        <v>31</v>
      </c>
      <c r="F16482" s="43" t="s">
        <v>30</v>
      </c>
      <c r="G16482" s="43">
        <v>49034</v>
      </c>
      <c r="Y16482" s="43" t="str">
        <f t="shared" si="514"/>
        <v>COMP</v>
      </c>
      <c r="AA16482" s="43">
        <f t="shared" si="515"/>
        <v>1144336</v>
      </c>
    </row>
    <row r="16483" spans="1:27" x14ac:dyDescent="0.3">
      <c r="A16483" s="43">
        <v>1333655</v>
      </c>
      <c r="B16483" s="43" t="s">
        <v>10533</v>
      </c>
      <c r="C16483" s="43" t="s">
        <v>3066</v>
      </c>
      <c r="E16483" s="43" t="s">
        <v>6263</v>
      </c>
      <c r="F16483" s="43" t="s">
        <v>30</v>
      </c>
      <c r="G16483" s="43">
        <v>44039</v>
      </c>
      <c r="Y16483" s="43" t="str">
        <f t="shared" si="514"/>
        <v/>
      </c>
      <c r="AA16483" s="43" t="e">
        <f t="shared" si="515"/>
        <v>#N/A</v>
      </c>
    </row>
    <row r="16484" spans="1:27" x14ac:dyDescent="0.3">
      <c r="A16484" s="43">
        <v>2176145</v>
      </c>
      <c r="B16484" s="43" t="s">
        <v>10534</v>
      </c>
      <c r="C16484" s="43" t="s">
        <v>1736</v>
      </c>
      <c r="E16484" s="43" t="s">
        <v>29</v>
      </c>
      <c r="F16484" s="43" t="s">
        <v>28</v>
      </c>
      <c r="G16484" s="43">
        <v>49064</v>
      </c>
      <c r="Y16484" s="43" t="str">
        <f t="shared" si="514"/>
        <v/>
      </c>
      <c r="AA16484" s="43" t="e">
        <f t="shared" si="515"/>
        <v>#N/A</v>
      </c>
    </row>
    <row r="16485" spans="1:27" x14ac:dyDescent="0.3">
      <c r="A16485" s="43">
        <v>1011203</v>
      </c>
      <c r="B16485" s="43" t="s">
        <v>10535</v>
      </c>
      <c r="C16485" s="43" t="s">
        <v>708</v>
      </c>
      <c r="E16485" s="43" t="s">
        <v>29</v>
      </c>
      <c r="F16485" s="43" t="s">
        <v>30</v>
      </c>
      <c r="G16485" s="43">
        <v>85033</v>
      </c>
      <c r="Y16485" s="43" t="str">
        <f t="shared" si="514"/>
        <v>COMP</v>
      </c>
      <c r="AA16485" s="43">
        <f t="shared" si="515"/>
        <v>1011203</v>
      </c>
    </row>
    <row r="16486" spans="1:27" x14ac:dyDescent="0.3">
      <c r="A16486" s="43">
        <v>1118696</v>
      </c>
      <c r="B16486" s="43" t="s">
        <v>10535</v>
      </c>
      <c r="C16486" s="43" t="s">
        <v>244</v>
      </c>
      <c r="E16486" s="43" t="s">
        <v>6263</v>
      </c>
      <c r="F16486" s="43" t="s">
        <v>28</v>
      </c>
      <c r="G16486" s="43">
        <v>49001</v>
      </c>
      <c r="Y16486" s="43" t="str">
        <f t="shared" si="514"/>
        <v/>
      </c>
      <c r="AA16486" s="43" t="e">
        <f t="shared" si="515"/>
        <v>#N/A</v>
      </c>
    </row>
    <row r="16487" spans="1:27" x14ac:dyDescent="0.3">
      <c r="A16487" s="43">
        <v>2071063</v>
      </c>
      <c r="B16487" s="43" t="s">
        <v>10535</v>
      </c>
      <c r="C16487" s="43" t="s">
        <v>1673</v>
      </c>
      <c r="E16487" s="43" t="s">
        <v>29</v>
      </c>
      <c r="F16487" s="43" t="s">
        <v>28</v>
      </c>
      <c r="G16487" s="43">
        <v>44111</v>
      </c>
      <c r="Y16487" s="43" t="str">
        <f t="shared" si="514"/>
        <v/>
      </c>
      <c r="AA16487" s="43" t="e">
        <f t="shared" si="515"/>
        <v>#N/A</v>
      </c>
    </row>
    <row r="16488" spans="1:27" x14ac:dyDescent="0.3">
      <c r="A16488" s="43">
        <v>1849510</v>
      </c>
      <c r="B16488" s="43" t="s">
        <v>10535</v>
      </c>
      <c r="C16488" s="43" t="s">
        <v>469</v>
      </c>
      <c r="E16488" s="43" t="s">
        <v>6263</v>
      </c>
      <c r="F16488" s="43" t="s">
        <v>28</v>
      </c>
      <c r="G16488" s="43">
        <v>85033</v>
      </c>
      <c r="Y16488" s="43" t="str">
        <f t="shared" si="514"/>
        <v/>
      </c>
      <c r="AA16488" s="43" t="e">
        <f t="shared" si="515"/>
        <v>#N/A</v>
      </c>
    </row>
    <row r="16489" spans="1:27" x14ac:dyDescent="0.3">
      <c r="A16489" s="43">
        <v>2125424</v>
      </c>
      <c r="B16489" s="43" t="s">
        <v>10536</v>
      </c>
      <c r="C16489" s="43" t="s">
        <v>2196</v>
      </c>
      <c r="E16489" s="43" t="s">
        <v>35</v>
      </c>
      <c r="F16489" s="43" t="s">
        <v>30</v>
      </c>
      <c r="G16489" s="43">
        <v>53061</v>
      </c>
      <c r="Y16489" s="43" t="str">
        <f t="shared" si="514"/>
        <v>COMP</v>
      </c>
      <c r="AA16489" s="43">
        <f t="shared" si="515"/>
        <v>2125424</v>
      </c>
    </row>
    <row r="16490" spans="1:27" x14ac:dyDescent="0.3">
      <c r="A16490" s="43">
        <v>1067921</v>
      </c>
      <c r="B16490" s="43" t="s">
        <v>10537</v>
      </c>
      <c r="C16490" s="43" t="s">
        <v>340</v>
      </c>
      <c r="E16490" s="43" t="s">
        <v>6263</v>
      </c>
      <c r="F16490" s="43" t="s">
        <v>30</v>
      </c>
      <c r="G16490" s="43">
        <v>49046</v>
      </c>
      <c r="Y16490" s="43" t="str">
        <f t="shared" si="514"/>
        <v/>
      </c>
      <c r="AA16490" s="43" t="e">
        <f t="shared" si="515"/>
        <v>#N/A</v>
      </c>
    </row>
    <row r="16491" spans="1:27" x14ac:dyDescent="0.3">
      <c r="A16491" s="43">
        <v>2362280</v>
      </c>
      <c r="B16491" s="43" t="s">
        <v>10537</v>
      </c>
      <c r="C16491" s="43" t="s">
        <v>346</v>
      </c>
      <c r="E16491" s="43" t="s">
        <v>6263</v>
      </c>
      <c r="F16491" s="43" t="s">
        <v>28</v>
      </c>
      <c r="G16491" s="43">
        <v>49073</v>
      </c>
      <c r="Y16491" s="43" t="str">
        <f t="shared" si="514"/>
        <v/>
      </c>
      <c r="AA16491" s="43" t="e">
        <f t="shared" si="515"/>
        <v>#N/A</v>
      </c>
    </row>
    <row r="16492" spans="1:27" x14ac:dyDescent="0.3">
      <c r="A16492" s="43">
        <v>1933653</v>
      </c>
      <c r="B16492" s="43" t="s">
        <v>3666</v>
      </c>
      <c r="C16492" s="43" t="s">
        <v>3972</v>
      </c>
      <c r="E16492" s="43" t="s">
        <v>6263</v>
      </c>
      <c r="F16492" s="43" t="s">
        <v>30</v>
      </c>
      <c r="G16492" s="43">
        <v>72082</v>
      </c>
      <c r="Y16492" s="43" t="str">
        <f t="shared" si="514"/>
        <v/>
      </c>
      <c r="AA16492" s="43" t="e">
        <f t="shared" si="515"/>
        <v>#N/A</v>
      </c>
    </row>
    <row r="16493" spans="1:27" x14ac:dyDescent="0.3">
      <c r="A16493" s="43">
        <v>520846</v>
      </c>
      <c r="B16493" s="43" t="s">
        <v>3666</v>
      </c>
      <c r="C16493" s="43" t="s">
        <v>218</v>
      </c>
      <c r="E16493" s="43" t="s">
        <v>6263</v>
      </c>
      <c r="F16493" s="43" t="s">
        <v>28</v>
      </c>
      <c r="G16493" s="43">
        <v>49019</v>
      </c>
      <c r="Y16493" s="43" t="str">
        <f t="shared" si="514"/>
        <v>COMP</v>
      </c>
      <c r="AA16493" s="43">
        <f t="shared" si="515"/>
        <v>520846</v>
      </c>
    </row>
    <row r="16494" spans="1:27" x14ac:dyDescent="0.3">
      <c r="A16494" s="43">
        <v>1677958</v>
      </c>
      <c r="B16494" s="43" t="s">
        <v>3666</v>
      </c>
      <c r="C16494" s="43" t="s">
        <v>10538</v>
      </c>
      <c r="E16494" s="43" t="s">
        <v>35</v>
      </c>
      <c r="F16494" s="43" t="s">
        <v>30</v>
      </c>
      <c r="G16494" s="43">
        <v>44109</v>
      </c>
      <c r="Y16494" s="43" t="str">
        <f t="shared" si="514"/>
        <v>COMP</v>
      </c>
      <c r="AA16494" s="43">
        <f t="shared" si="515"/>
        <v>1677958</v>
      </c>
    </row>
    <row r="16495" spans="1:27" x14ac:dyDescent="0.3">
      <c r="A16495" s="43">
        <v>2354885</v>
      </c>
      <c r="B16495" s="43" t="s">
        <v>3666</v>
      </c>
      <c r="C16495" s="43" t="s">
        <v>340</v>
      </c>
      <c r="E16495" s="43" t="s">
        <v>6263</v>
      </c>
      <c r="F16495" s="43" t="s">
        <v>30</v>
      </c>
      <c r="G16495" s="43">
        <v>49002</v>
      </c>
      <c r="Y16495" s="43" t="str">
        <f t="shared" si="514"/>
        <v/>
      </c>
      <c r="AA16495" s="43" t="e">
        <f t="shared" si="515"/>
        <v>#N/A</v>
      </c>
    </row>
    <row r="16496" spans="1:27" x14ac:dyDescent="0.3">
      <c r="A16496" s="43">
        <v>1972300</v>
      </c>
      <c r="B16496" s="43" t="s">
        <v>3667</v>
      </c>
      <c r="C16496" s="43" t="s">
        <v>173</v>
      </c>
      <c r="E16496" s="43" t="s">
        <v>6263</v>
      </c>
      <c r="F16496" s="43" t="s">
        <v>30</v>
      </c>
      <c r="G16496" s="43">
        <v>53013</v>
      </c>
      <c r="Y16496" s="43" t="str">
        <f t="shared" si="514"/>
        <v/>
      </c>
      <c r="AA16496" s="43" t="e">
        <f t="shared" si="515"/>
        <v>#N/A</v>
      </c>
    </row>
    <row r="16497" spans="1:27" x14ac:dyDescent="0.3">
      <c r="A16497" s="43">
        <v>1965757</v>
      </c>
      <c r="B16497" s="43" t="s">
        <v>3667</v>
      </c>
      <c r="C16497" s="43" t="s">
        <v>236</v>
      </c>
      <c r="E16497" s="43" t="s">
        <v>31</v>
      </c>
      <c r="F16497" s="43" t="s">
        <v>28</v>
      </c>
      <c r="G16497" s="43">
        <v>53070</v>
      </c>
      <c r="Y16497" s="43" t="str">
        <f t="shared" si="514"/>
        <v>COMP</v>
      </c>
      <c r="AA16497" s="43">
        <f t="shared" si="515"/>
        <v>1965757</v>
      </c>
    </row>
    <row r="16498" spans="1:27" x14ac:dyDescent="0.3">
      <c r="A16498" s="43">
        <v>433369</v>
      </c>
      <c r="B16498" s="43" t="s">
        <v>3667</v>
      </c>
      <c r="C16498" s="43" t="s">
        <v>541</v>
      </c>
      <c r="E16498" s="43" t="s">
        <v>6263</v>
      </c>
      <c r="F16498" s="43" t="s">
        <v>28</v>
      </c>
      <c r="G16498" s="43">
        <v>72009</v>
      </c>
      <c r="Y16498" s="43" t="str">
        <f t="shared" si="514"/>
        <v>COMP</v>
      </c>
      <c r="AA16498" s="43">
        <f t="shared" si="515"/>
        <v>433369</v>
      </c>
    </row>
    <row r="16499" spans="1:27" x14ac:dyDescent="0.3">
      <c r="A16499" s="43">
        <v>877411</v>
      </c>
      <c r="B16499" s="43" t="s">
        <v>10539</v>
      </c>
      <c r="C16499" s="43" t="s">
        <v>346</v>
      </c>
      <c r="E16499" s="43" t="s">
        <v>6263</v>
      </c>
      <c r="F16499" s="43" t="s">
        <v>28</v>
      </c>
      <c r="G16499" s="43">
        <v>72041</v>
      </c>
      <c r="Y16499" s="43" t="str">
        <f t="shared" si="514"/>
        <v>COMP</v>
      </c>
      <c r="AA16499" s="43">
        <f t="shared" si="515"/>
        <v>877411</v>
      </c>
    </row>
    <row r="16500" spans="1:27" x14ac:dyDescent="0.3">
      <c r="A16500" s="43">
        <v>1005905</v>
      </c>
      <c r="B16500" s="43" t="s">
        <v>10540</v>
      </c>
      <c r="C16500" s="43" t="s">
        <v>469</v>
      </c>
      <c r="E16500" s="43" t="s">
        <v>6263</v>
      </c>
      <c r="F16500" s="43" t="s">
        <v>28</v>
      </c>
      <c r="G16500" s="43">
        <v>44073</v>
      </c>
      <c r="Y16500" s="43" t="str">
        <f t="shared" si="514"/>
        <v/>
      </c>
      <c r="AA16500" s="43" t="e">
        <f t="shared" si="515"/>
        <v>#N/A</v>
      </c>
    </row>
    <row r="16501" spans="1:27" x14ac:dyDescent="0.3">
      <c r="A16501" s="43">
        <v>1651844</v>
      </c>
      <c r="B16501" s="43" t="s">
        <v>10540</v>
      </c>
      <c r="C16501" s="43" t="s">
        <v>492</v>
      </c>
      <c r="E16501" s="43" t="s">
        <v>6263</v>
      </c>
      <c r="F16501" s="43" t="s">
        <v>30</v>
      </c>
      <c r="G16501" s="43">
        <v>44111</v>
      </c>
      <c r="Y16501" s="43" t="str">
        <f t="shared" si="514"/>
        <v/>
      </c>
      <c r="AA16501" s="43" t="e">
        <f t="shared" si="515"/>
        <v>#N/A</v>
      </c>
    </row>
    <row r="16502" spans="1:27" x14ac:dyDescent="0.3">
      <c r="A16502" s="43">
        <v>1894844</v>
      </c>
      <c r="B16502" s="43" t="s">
        <v>3671</v>
      </c>
      <c r="C16502" s="43" t="s">
        <v>993</v>
      </c>
      <c r="E16502" s="43" t="s">
        <v>6263</v>
      </c>
      <c r="F16502" s="43" t="s">
        <v>30</v>
      </c>
      <c r="G16502" s="43">
        <v>72041</v>
      </c>
      <c r="Y16502" s="43" t="str">
        <f t="shared" si="514"/>
        <v/>
      </c>
      <c r="AA16502" s="43" t="e">
        <f t="shared" si="515"/>
        <v>#N/A</v>
      </c>
    </row>
    <row r="16503" spans="1:27" x14ac:dyDescent="0.3">
      <c r="A16503" s="43">
        <v>1930835</v>
      </c>
      <c r="B16503" s="43" t="s">
        <v>3671</v>
      </c>
      <c r="C16503" s="43" t="s">
        <v>819</v>
      </c>
      <c r="E16503" s="43" t="s">
        <v>6263</v>
      </c>
      <c r="F16503" s="43" t="s">
        <v>28</v>
      </c>
      <c r="G16503" s="43">
        <v>72041</v>
      </c>
      <c r="Y16503" s="43" t="str">
        <f t="shared" si="514"/>
        <v/>
      </c>
      <c r="AA16503" s="43" t="e">
        <f t="shared" si="515"/>
        <v>#N/A</v>
      </c>
    </row>
    <row r="16504" spans="1:27" x14ac:dyDescent="0.3">
      <c r="A16504" s="43">
        <v>1901082</v>
      </c>
      <c r="B16504" s="43" t="s">
        <v>3671</v>
      </c>
      <c r="C16504" s="43" t="s">
        <v>677</v>
      </c>
      <c r="E16504" s="43" t="s">
        <v>29</v>
      </c>
      <c r="F16504" s="43" t="s">
        <v>28</v>
      </c>
      <c r="G16504" s="43">
        <v>72051</v>
      </c>
      <c r="Y16504" s="43" t="str">
        <f t="shared" si="514"/>
        <v>COMP</v>
      </c>
      <c r="AA16504" s="43">
        <f t="shared" si="515"/>
        <v>1901082</v>
      </c>
    </row>
    <row r="16505" spans="1:27" x14ac:dyDescent="0.3">
      <c r="A16505" s="43">
        <v>2391623</v>
      </c>
      <c r="B16505" s="43" t="s">
        <v>3671</v>
      </c>
      <c r="C16505" s="43" t="s">
        <v>2118</v>
      </c>
      <c r="E16505" s="43" t="s">
        <v>6263</v>
      </c>
      <c r="F16505" s="43" t="s">
        <v>30</v>
      </c>
      <c r="G16505" s="43">
        <v>72017</v>
      </c>
      <c r="Y16505" s="43" t="str">
        <f t="shared" si="514"/>
        <v/>
      </c>
      <c r="AA16505" s="43" t="e">
        <f t="shared" si="515"/>
        <v>#N/A</v>
      </c>
    </row>
    <row r="16506" spans="1:27" x14ac:dyDescent="0.3">
      <c r="A16506" s="43">
        <v>2391616</v>
      </c>
      <c r="B16506" s="43" t="s">
        <v>3671</v>
      </c>
      <c r="C16506" s="43" t="s">
        <v>427</v>
      </c>
      <c r="E16506" s="43" t="s">
        <v>6263</v>
      </c>
      <c r="F16506" s="43" t="s">
        <v>28</v>
      </c>
      <c r="G16506" s="43">
        <v>72017</v>
      </c>
      <c r="Y16506" s="43" t="str">
        <f t="shared" si="514"/>
        <v/>
      </c>
      <c r="AA16506" s="43" t="e">
        <f t="shared" si="515"/>
        <v>#N/A</v>
      </c>
    </row>
    <row r="16507" spans="1:27" x14ac:dyDescent="0.3">
      <c r="A16507" s="43">
        <v>1977703</v>
      </c>
      <c r="B16507" s="43" t="s">
        <v>10541</v>
      </c>
      <c r="C16507" s="43" t="s">
        <v>421</v>
      </c>
      <c r="E16507" s="43" t="s">
        <v>6263</v>
      </c>
      <c r="F16507" s="43" t="s">
        <v>30</v>
      </c>
      <c r="G16507" s="43">
        <v>49064</v>
      </c>
      <c r="Y16507" s="43" t="str">
        <f t="shared" si="514"/>
        <v>COMP</v>
      </c>
      <c r="AA16507" s="43">
        <f t="shared" si="515"/>
        <v>1977703</v>
      </c>
    </row>
    <row r="16508" spans="1:27" x14ac:dyDescent="0.3">
      <c r="A16508" s="43">
        <v>1318439</v>
      </c>
      <c r="B16508" s="43" t="s">
        <v>10541</v>
      </c>
      <c r="C16508" s="43" t="s">
        <v>399</v>
      </c>
      <c r="E16508" s="43" t="s">
        <v>6263</v>
      </c>
      <c r="F16508" s="43" t="s">
        <v>28</v>
      </c>
      <c r="G16508" s="43">
        <v>49027</v>
      </c>
      <c r="Y16508" s="43" t="str">
        <f t="shared" si="514"/>
        <v/>
      </c>
      <c r="AA16508" s="43" t="e">
        <f t="shared" si="515"/>
        <v>#N/A</v>
      </c>
    </row>
    <row r="16509" spans="1:27" x14ac:dyDescent="0.3">
      <c r="A16509" s="43">
        <v>1971605</v>
      </c>
      <c r="B16509" s="43" t="s">
        <v>10541</v>
      </c>
      <c r="C16509" s="43" t="s">
        <v>2859</v>
      </c>
      <c r="E16509" s="43" t="s">
        <v>35</v>
      </c>
      <c r="F16509" s="43" t="s">
        <v>30</v>
      </c>
      <c r="G16509" s="43">
        <v>49064</v>
      </c>
      <c r="Y16509" s="43" t="str">
        <f t="shared" si="514"/>
        <v>COMP</v>
      </c>
      <c r="AA16509" s="43">
        <f t="shared" si="515"/>
        <v>1971605</v>
      </c>
    </row>
    <row r="16510" spans="1:27" x14ac:dyDescent="0.3">
      <c r="A16510" s="43">
        <v>2293667</v>
      </c>
      <c r="B16510" s="43" t="s">
        <v>10542</v>
      </c>
      <c r="C16510" s="43" t="s">
        <v>440</v>
      </c>
      <c r="E16510" s="43" t="s">
        <v>29</v>
      </c>
      <c r="F16510" s="43" t="s">
        <v>28</v>
      </c>
      <c r="G16510" s="43">
        <v>85015</v>
      </c>
      <c r="Y16510" s="43" t="str">
        <f t="shared" si="514"/>
        <v/>
      </c>
      <c r="AA16510" s="43" t="e">
        <f t="shared" si="515"/>
        <v>#N/A</v>
      </c>
    </row>
    <row r="16511" spans="1:27" x14ac:dyDescent="0.3">
      <c r="A16511" s="43">
        <v>1888788</v>
      </c>
      <c r="B16511" s="43" t="s">
        <v>10542</v>
      </c>
      <c r="C16511" s="43" t="s">
        <v>2621</v>
      </c>
      <c r="E16511" s="43" t="s">
        <v>6263</v>
      </c>
      <c r="F16511" s="43" t="s">
        <v>28</v>
      </c>
      <c r="G16511" s="43">
        <v>44072</v>
      </c>
      <c r="Y16511" s="43" t="str">
        <f t="shared" si="514"/>
        <v/>
      </c>
      <c r="AA16511" s="43" t="e">
        <f t="shared" si="515"/>
        <v>#N/A</v>
      </c>
    </row>
    <row r="16512" spans="1:27" x14ac:dyDescent="0.3">
      <c r="A16512" s="43">
        <v>1866595</v>
      </c>
      <c r="B16512" s="43" t="s">
        <v>10542</v>
      </c>
      <c r="C16512" s="43" t="s">
        <v>508</v>
      </c>
      <c r="E16512" s="43" t="s">
        <v>6263</v>
      </c>
      <c r="F16512" s="43" t="s">
        <v>28</v>
      </c>
      <c r="G16512" s="43">
        <v>44123</v>
      </c>
      <c r="Y16512" s="43" t="str">
        <f t="shared" si="514"/>
        <v/>
      </c>
      <c r="AA16512" s="43" t="e">
        <f t="shared" si="515"/>
        <v>#N/A</v>
      </c>
    </row>
    <row r="16513" spans="1:27" x14ac:dyDescent="0.3">
      <c r="A16513" s="43">
        <v>1380218</v>
      </c>
      <c r="B16513" s="43" t="s">
        <v>10542</v>
      </c>
      <c r="C16513" s="43" t="s">
        <v>10543</v>
      </c>
      <c r="E16513" s="43" t="s">
        <v>6263</v>
      </c>
      <c r="F16513" s="43" t="s">
        <v>30</v>
      </c>
      <c r="G16513" s="43">
        <v>44013</v>
      </c>
      <c r="Y16513" s="43" t="str">
        <f t="shared" si="514"/>
        <v>COMP</v>
      </c>
      <c r="AA16513" s="43">
        <f t="shared" si="515"/>
        <v>1380218</v>
      </c>
    </row>
    <row r="16514" spans="1:27" x14ac:dyDescent="0.3">
      <c r="A16514" s="43">
        <v>1444243</v>
      </c>
      <c r="B16514" s="43" t="s">
        <v>10542</v>
      </c>
      <c r="C16514" s="43" t="s">
        <v>1558</v>
      </c>
      <c r="E16514" s="43" t="s">
        <v>6263</v>
      </c>
      <c r="F16514" s="43" t="s">
        <v>28</v>
      </c>
      <c r="G16514" s="43">
        <v>85053</v>
      </c>
      <c r="Y16514" s="43" t="str">
        <f t="shared" ref="Y16514:Y16577" si="516">IF(ISERROR(AA16514)=FALSE,"COMP","")</f>
        <v/>
      </c>
      <c r="AA16514" s="43" t="e">
        <f t="shared" si="515"/>
        <v>#N/A</v>
      </c>
    </row>
    <row r="16515" spans="1:27" x14ac:dyDescent="0.3">
      <c r="A16515" s="43">
        <v>2268567</v>
      </c>
      <c r="B16515" s="43" t="s">
        <v>10544</v>
      </c>
      <c r="C16515" s="43" t="s">
        <v>2328</v>
      </c>
      <c r="E16515" s="43" t="s">
        <v>6263</v>
      </c>
      <c r="F16515" s="43" t="s">
        <v>30</v>
      </c>
      <c r="G16515" s="43">
        <v>44108</v>
      </c>
      <c r="Y16515" s="43" t="str">
        <f t="shared" si="516"/>
        <v/>
      </c>
      <c r="AA16515" s="43" t="e">
        <f t="shared" ref="AA16515:AA16578" si="517">VLOOKUP(A16515,Z:Z,1,FALSE)</f>
        <v>#N/A</v>
      </c>
    </row>
    <row r="16516" spans="1:27" x14ac:dyDescent="0.3">
      <c r="A16516" s="43">
        <v>2362821</v>
      </c>
      <c r="B16516" s="43" t="s">
        <v>10545</v>
      </c>
      <c r="C16516" s="43" t="s">
        <v>7034</v>
      </c>
      <c r="E16516" s="43" t="s">
        <v>31</v>
      </c>
      <c r="F16516" s="43" t="s">
        <v>30</v>
      </c>
      <c r="G16516" s="43">
        <v>85017</v>
      </c>
      <c r="Y16516" s="43" t="str">
        <f t="shared" si="516"/>
        <v/>
      </c>
      <c r="AA16516" s="43" t="e">
        <f t="shared" si="517"/>
        <v>#N/A</v>
      </c>
    </row>
    <row r="16517" spans="1:27" x14ac:dyDescent="0.3">
      <c r="A16517" s="43">
        <v>1482269</v>
      </c>
      <c r="B16517" s="43" t="s">
        <v>10546</v>
      </c>
      <c r="C16517" s="43" t="s">
        <v>1300</v>
      </c>
      <c r="E16517" s="43" t="s">
        <v>6263</v>
      </c>
      <c r="F16517" s="43" t="s">
        <v>30</v>
      </c>
      <c r="G16517" s="43">
        <v>53061</v>
      </c>
      <c r="Y16517" s="43" t="str">
        <f t="shared" si="516"/>
        <v/>
      </c>
      <c r="AA16517" s="43" t="e">
        <f t="shared" si="517"/>
        <v>#N/A</v>
      </c>
    </row>
    <row r="16518" spans="1:27" x14ac:dyDescent="0.3">
      <c r="A16518" s="43">
        <v>253753</v>
      </c>
      <c r="B16518" s="43" t="s">
        <v>10547</v>
      </c>
      <c r="C16518" s="43" t="s">
        <v>497</v>
      </c>
      <c r="E16518" s="43" t="s">
        <v>6263</v>
      </c>
      <c r="F16518" s="43" t="s">
        <v>30</v>
      </c>
      <c r="G16518" s="43">
        <v>72048</v>
      </c>
      <c r="Y16518" s="43" t="str">
        <f t="shared" si="516"/>
        <v/>
      </c>
      <c r="AA16518" s="43" t="e">
        <f t="shared" si="517"/>
        <v>#N/A</v>
      </c>
    </row>
    <row r="16519" spans="1:27" x14ac:dyDescent="0.3">
      <c r="A16519" s="43">
        <v>327949</v>
      </c>
      <c r="B16519" s="43" t="s">
        <v>10547</v>
      </c>
      <c r="C16519" s="43" t="s">
        <v>548</v>
      </c>
      <c r="E16519" s="43" t="s">
        <v>6263</v>
      </c>
      <c r="F16519" s="43" t="s">
        <v>28</v>
      </c>
      <c r="G16519" s="43">
        <v>72048</v>
      </c>
      <c r="Y16519" s="43" t="str">
        <f t="shared" si="516"/>
        <v/>
      </c>
      <c r="AA16519" s="43" t="e">
        <f t="shared" si="517"/>
        <v>#N/A</v>
      </c>
    </row>
    <row r="16520" spans="1:27" x14ac:dyDescent="0.3">
      <c r="A16520" s="43">
        <v>2153769</v>
      </c>
      <c r="B16520" s="43" t="s">
        <v>10547</v>
      </c>
      <c r="C16520" s="43" t="s">
        <v>2440</v>
      </c>
      <c r="E16520" s="43" t="s">
        <v>29</v>
      </c>
      <c r="F16520" s="43" t="s">
        <v>28</v>
      </c>
      <c r="G16520" s="43">
        <v>72029</v>
      </c>
      <c r="Y16520" s="43" t="str">
        <f t="shared" si="516"/>
        <v>COMP</v>
      </c>
      <c r="AA16520" s="43">
        <f t="shared" si="517"/>
        <v>2153769</v>
      </c>
    </row>
    <row r="16521" spans="1:27" x14ac:dyDescent="0.3">
      <c r="A16521" s="43">
        <v>963585</v>
      </c>
      <c r="B16521" s="43" t="s">
        <v>10548</v>
      </c>
      <c r="C16521" s="43" t="s">
        <v>425</v>
      </c>
      <c r="E16521" s="43" t="s">
        <v>6263</v>
      </c>
      <c r="F16521" s="43" t="s">
        <v>28</v>
      </c>
      <c r="G16521" s="43">
        <v>53060</v>
      </c>
      <c r="Y16521" s="43" t="str">
        <f t="shared" si="516"/>
        <v>COMP</v>
      </c>
      <c r="AA16521" s="43">
        <f t="shared" si="517"/>
        <v>963585</v>
      </c>
    </row>
    <row r="16522" spans="1:27" x14ac:dyDescent="0.3">
      <c r="A16522" s="43">
        <v>1919748</v>
      </c>
      <c r="B16522" s="43" t="s">
        <v>10548</v>
      </c>
      <c r="C16522" s="43" t="s">
        <v>330</v>
      </c>
      <c r="E16522" s="43" t="s">
        <v>6263</v>
      </c>
      <c r="F16522" s="43" t="s">
        <v>28</v>
      </c>
      <c r="G16522" s="43">
        <v>44015</v>
      </c>
      <c r="Y16522" s="43" t="str">
        <f t="shared" si="516"/>
        <v/>
      </c>
      <c r="AA16522" s="43" t="e">
        <f t="shared" si="517"/>
        <v>#N/A</v>
      </c>
    </row>
    <row r="16523" spans="1:27" x14ac:dyDescent="0.3">
      <c r="A16523" s="43">
        <v>1000015</v>
      </c>
      <c r="B16523" s="43" t="s">
        <v>10549</v>
      </c>
      <c r="C16523" s="43" t="s">
        <v>241</v>
      </c>
      <c r="E16523" s="43" t="s">
        <v>6263</v>
      </c>
      <c r="F16523" s="43" t="s">
        <v>28</v>
      </c>
      <c r="G16523" s="43">
        <v>85032</v>
      </c>
      <c r="Y16523" s="43" t="str">
        <f t="shared" si="516"/>
        <v>COMP</v>
      </c>
      <c r="AA16523" s="43">
        <f t="shared" si="517"/>
        <v>1000015</v>
      </c>
    </row>
    <row r="16524" spans="1:27" x14ac:dyDescent="0.3">
      <c r="A16524" s="43">
        <v>1461027</v>
      </c>
      <c r="B16524" s="43" t="s">
        <v>10549</v>
      </c>
      <c r="C16524" s="43" t="s">
        <v>730</v>
      </c>
      <c r="E16524" s="43" t="s">
        <v>34</v>
      </c>
      <c r="F16524" s="43" t="s">
        <v>30</v>
      </c>
      <c r="G16524" s="43">
        <v>85032</v>
      </c>
      <c r="Y16524" s="43" t="str">
        <f t="shared" si="516"/>
        <v>COMP</v>
      </c>
      <c r="AA16524" s="43">
        <f t="shared" si="517"/>
        <v>1461027</v>
      </c>
    </row>
    <row r="16525" spans="1:27" x14ac:dyDescent="0.3">
      <c r="A16525" s="43">
        <v>2215047</v>
      </c>
      <c r="B16525" s="43" t="s">
        <v>10550</v>
      </c>
      <c r="C16525" s="43" t="s">
        <v>3880</v>
      </c>
      <c r="E16525" s="43" t="s">
        <v>6263</v>
      </c>
      <c r="F16525" s="43" t="s">
        <v>28</v>
      </c>
      <c r="G16525" s="43">
        <v>85053</v>
      </c>
      <c r="Y16525" s="43" t="str">
        <f t="shared" si="516"/>
        <v/>
      </c>
      <c r="AA16525" s="43" t="e">
        <f t="shared" si="517"/>
        <v>#N/A</v>
      </c>
    </row>
    <row r="16526" spans="1:27" x14ac:dyDescent="0.3">
      <c r="A16526" s="43">
        <v>1973405</v>
      </c>
      <c r="B16526" s="43" t="s">
        <v>10551</v>
      </c>
      <c r="C16526" s="43" t="s">
        <v>366</v>
      </c>
      <c r="E16526" s="43" t="s">
        <v>6263</v>
      </c>
      <c r="F16526" s="43" t="s">
        <v>28</v>
      </c>
      <c r="G16526" s="43">
        <v>49057</v>
      </c>
      <c r="Y16526" s="43" t="str">
        <f t="shared" si="516"/>
        <v/>
      </c>
      <c r="AA16526" s="43" t="e">
        <f t="shared" si="517"/>
        <v>#N/A</v>
      </c>
    </row>
    <row r="16527" spans="1:27" x14ac:dyDescent="0.3">
      <c r="A16527" s="43">
        <v>2017847</v>
      </c>
      <c r="B16527" s="43" t="s">
        <v>10552</v>
      </c>
      <c r="C16527" s="43" t="s">
        <v>1481</v>
      </c>
      <c r="E16527" s="43" t="s">
        <v>6263</v>
      </c>
      <c r="F16527" s="43" t="s">
        <v>30</v>
      </c>
      <c r="G16527" s="43">
        <v>44045</v>
      </c>
      <c r="Y16527" s="43" t="str">
        <f t="shared" si="516"/>
        <v/>
      </c>
      <c r="AA16527" s="43" t="e">
        <f t="shared" si="517"/>
        <v>#N/A</v>
      </c>
    </row>
    <row r="16528" spans="1:27" x14ac:dyDescent="0.3">
      <c r="A16528" s="43">
        <v>2372973</v>
      </c>
      <c r="B16528" s="43" t="s">
        <v>10553</v>
      </c>
      <c r="C16528" s="43" t="s">
        <v>313</v>
      </c>
      <c r="E16528" s="43" t="s">
        <v>6263</v>
      </c>
      <c r="F16528" s="43" t="s">
        <v>30</v>
      </c>
      <c r="G16528" s="43">
        <v>44073</v>
      </c>
      <c r="Y16528" s="43" t="str">
        <f t="shared" si="516"/>
        <v/>
      </c>
      <c r="AA16528" s="43" t="e">
        <f t="shared" si="517"/>
        <v>#N/A</v>
      </c>
    </row>
    <row r="16529" spans="1:27" x14ac:dyDescent="0.3">
      <c r="A16529" s="43">
        <v>1394501</v>
      </c>
      <c r="B16529" s="43" t="s">
        <v>10554</v>
      </c>
      <c r="C16529" s="43" t="s">
        <v>2997</v>
      </c>
      <c r="E16529" s="43" t="s">
        <v>6263</v>
      </c>
      <c r="F16529" s="43" t="s">
        <v>28</v>
      </c>
      <c r="G16529" s="43">
        <v>85018</v>
      </c>
      <c r="Y16529" s="43" t="str">
        <f t="shared" si="516"/>
        <v/>
      </c>
      <c r="AA16529" s="43" t="e">
        <f t="shared" si="517"/>
        <v>#N/A</v>
      </c>
    </row>
    <row r="16530" spans="1:27" x14ac:dyDescent="0.3">
      <c r="A16530" s="43">
        <v>2117009</v>
      </c>
      <c r="B16530" s="43" t="s">
        <v>10555</v>
      </c>
      <c r="C16530" s="43" t="s">
        <v>190</v>
      </c>
      <c r="E16530" s="43" t="s">
        <v>6263</v>
      </c>
      <c r="F16530" s="43" t="s">
        <v>28</v>
      </c>
      <c r="G16530" s="43">
        <v>53013</v>
      </c>
      <c r="Y16530" s="43" t="str">
        <f t="shared" si="516"/>
        <v/>
      </c>
      <c r="AA16530" s="43" t="e">
        <f t="shared" si="517"/>
        <v>#N/A</v>
      </c>
    </row>
    <row r="16531" spans="1:27" x14ac:dyDescent="0.3">
      <c r="A16531" s="43">
        <v>1705226</v>
      </c>
      <c r="B16531" s="43" t="s">
        <v>10556</v>
      </c>
      <c r="C16531" s="43" t="s">
        <v>221</v>
      </c>
      <c r="E16531" s="43" t="s">
        <v>6263</v>
      </c>
      <c r="F16531" s="43" t="s">
        <v>28</v>
      </c>
      <c r="G16531" s="43">
        <v>53069</v>
      </c>
      <c r="Y16531" s="43" t="str">
        <f t="shared" si="516"/>
        <v/>
      </c>
      <c r="AA16531" s="43" t="e">
        <f t="shared" si="517"/>
        <v>#N/A</v>
      </c>
    </row>
    <row r="16532" spans="1:27" x14ac:dyDescent="0.3">
      <c r="A16532" s="43">
        <v>378457</v>
      </c>
      <c r="B16532" s="43" t="s">
        <v>10557</v>
      </c>
      <c r="C16532" s="43" t="s">
        <v>1306</v>
      </c>
      <c r="E16532" s="43" t="s">
        <v>29</v>
      </c>
      <c r="F16532" s="43" t="s">
        <v>30</v>
      </c>
      <c r="G16532" s="43">
        <v>44024</v>
      </c>
      <c r="Y16532" s="43" t="str">
        <f t="shared" si="516"/>
        <v>COMP</v>
      </c>
      <c r="AA16532" s="43">
        <f t="shared" si="517"/>
        <v>378457</v>
      </c>
    </row>
    <row r="16533" spans="1:27" x14ac:dyDescent="0.3">
      <c r="A16533" s="43">
        <v>2059278</v>
      </c>
      <c r="B16533" s="43" t="s">
        <v>10557</v>
      </c>
      <c r="C16533" s="43" t="s">
        <v>656</v>
      </c>
      <c r="E16533" s="43" t="s">
        <v>6263</v>
      </c>
      <c r="F16533" s="43" t="s">
        <v>28</v>
      </c>
      <c r="G16533" s="43">
        <v>53019</v>
      </c>
      <c r="Y16533" s="43" t="str">
        <f t="shared" si="516"/>
        <v/>
      </c>
      <c r="AA16533" s="43" t="e">
        <f t="shared" si="517"/>
        <v>#N/A</v>
      </c>
    </row>
    <row r="16534" spans="1:27" x14ac:dyDescent="0.3">
      <c r="A16534" s="43">
        <v>2000653</v>
      </c>
      <c r="B16534" s="43" t="s">
        <v>10557</v>
      </c>
      <c r="C16534" s="43" t="s">
        <v>285</v>
      </c>
      <c r="E16534" s="43" t="s">
        <v>29</v>
      </c>
      <c r="F16534" s="43" t="s">
        <v>28</v>
      </c>
      <c r="G16534" s="43">
        <v>53052</v>
      </c>
      <c r="Y16534" s="43" t="str">
        <f t="shared" si="516"/>
        <v/>
      </c>
      <c r="AA16534" s="43" t="e">
        <f t="shared" si="517"/>
        <v>#N/A</v>
      </c>
    </row>
    <row r="16535" spans="1:27" x14ac:dyDescent="0.3">
      <c r="A16535" s="43">
        <v>1347678</v>
      </c>
      <c r="B16535" s="43" t="s">
        <v>10557</v>
      </c>
      <c r="C16535" s="43" t="s">
        <v>541</v>
      </c>
      <c r="E16535" s="43" t="s">
        <v>6263</v>
      </c>
      <c r="F16535" s="43" t="s">
        <v>28</v>
      </c>
      <c r="G16535" s="43">
        <v>72078</v>
      </c>
      <c r="Y16535" s="43" t="str">
        <f t="shared" si="516"/>
        <v/>
      </c>
      <c r="AA16535" s="43" t="e">
        <f t="shared" si="517"/>
        <v>#N/A</v>
      </c>
    </row>
    <row r="16536" spans="1:27" x14ac:dyDescent="0.3">
      <c r="A16536" s="43">
        <v>2338980</v>
      </c>
      <c r="B16536" s="43" t="s">
        <v>10558</v>
      </c>
      <c r="C16536" s="43" t="s">
        <v>993</v>
      </c>
      <c r="E16536" s="43" t="s">
        <v>6263</v>
      </c>
      <c r="F16536" s="43" t="s">
        <v>30</v>
      </c>
      <c r="G16536" s="43">
        <v>44035</v>
      </c>
      <c r="Y16536" s="43" t="str">
        <f t="shared" si="516"/>
        <v/>
      </c>
      <c r="AA16536" s="43" t="e">
        <f t="shared" si="517"/>
        <v>#N/A</v>
      </c>
    </row>
    <row r="16537" spans="1:27" x14ac:dyDescent="0.3">
      <c r="A16537" s="43">
        <v>1672263</v>
      </c>
      <c r="B16537" s="43" t="s">
        <v>10558</v>
      </c>
      <c r="C16537" s="43" t="s">
        <v>803</v>
      </c>
      <c r="E16537" s="43" t="s">
        <v>6263</v>
      </c>
      <c r="F16537" s="43" t="s">
        <v>30</v>
      </c>
      <c r="G16537" s="43">
        <v>49037</v>
      </c>
      <c r="Y16537" s="43" t="str">
        <f t="shared" si="516"/>
        <v/>
      </c>
      <c r="AA16537" s="43" t="e">
        <f t="shared" si="517"/>
        <v>#N/A</v>
      </c>
    </row>
    <row r="16538" spans="1:27" x14ac:dyDescent="0.3">
      <c r="A16538" s="43">
        <v>1610580</v>
      </c>
      <c r="B16538" s="43" t="s">
        <v>10558</v>
      </c>
      <c r="C16538" s="43" t="s">
        <v>427</v>
      </c>
      <c r="E16538" s="43" t="s">
        <v>6263</v>
      </c>
      <c r="F16538" s="43" t="s">
        <v>28</v>
      </c>
      <c r="G16538" s="43">
        <v>72007</v>
      </c>
      <c r="Y16538" s="43" t="str">
        <f t="shared" si="516"/>
        <v/>
      </c>
      <c r="AA16538" s="43" t="e">
        <f t="shared" si="517"/>
        <v>#N/A</v>
      </c>
    </row>
    <row r="16539" spans="1:27" x14ac:dyDescent="0.3">
      <c r="A16539" s="43">
        <v>1984784</v>
      </c>
      <c r="B16539" s="43" t="s">
        <v>10558</v>
      </c>
      <c r="C16539" s="43" t="s">
        <v>580</v>
      </c>
      <c r="E16539" s="43" t="s">
        <v>6263</v>
      </c>
      <c r="F16539" s="43" t="s">
        <v>30</v>
      </c>
      <c r="G16539" s="43">
        <v>49069</v>
      </c>
      <c r="Y16539" s="43" t="str">
        <f t="shared" si="516"/>
        <v>COMP</v>
      </c>
      <c r="AA16539" s="43">
        <f t="shared" si="517"/>
        <v>1984784</v>
      </c>
    </row>
    <row r="16540" spans="1:27" x14ac:dyDescent="0.3">
      <c r="A16540" s="43">
        <v>2155387</v>
      </c>
      <c r="B16540" s="43" t="s">
        <v>10559</v>
      </c>
      <c r="C16540" s="43" t="s">
        <v>648</v>
      </c>
      <c r="E16540" s="43" t="s">
        <v>6263</v>
      </c>
      <c r="F16540" s="43" t="s">
        <v>30</v>
      </c>
      <c r="G16540" s="43">
        <v>72080</v>
      </c>
      <c r="Y16540" s="43" t="str">
        <f t="shared" si="516"/>
        <v>COMP</v>
      </c>
      <c r="AA16540" s="43">
        <f t="shared" si="517"/>
        <v>2155387</v>
      </c>
    </row>
    <row r="16541" spans="1:27" x14ac:dyDescent="0.3">
      <c r="A16541" s="43">
        <v>1852509</v>
      </c>
      <c r="B16541" s="43" t="s">
        <v>10560</v>
      </c>
      <c r="C16541" s="43" t="s">
        <v>422</v>
      </c>
      <c r="E16541" s="43" t="s">
        <v>6263</v>
      </c>
      <c r="F16541" s="43" t="s">
        <v>28</v>
      </c>
      <c r="G16541" s="43">
        <v>53013</v>
      </c>
      <c r="Y16541" s="43" t="str">
        <f t="shared" si="516"/>
        <v/>
      </c>
      <c r="AA16541" s="43" t="e">
        <f t="shared" si="517"/>
        <v>#N/A</v>
      </c>
    </row>
    <row r="16542" spans="1:27" x14ac:dyDescent="0.3">
      <c r="A16542" s="43">
        <v>1450002</v>
      </c>
      <c r="B16542" s="43" t="s">
        <v>10560</v>
      </c>
      <c r="C16542" s="43" t="s">
        <v>10561</v>
      </c>
      <c r="E16542" s="43" t="s">
        <v>6263</v>
      </c>
      <c r="F16542" s="43" t="s">
        <v>30</v>
      </c>
      <c r="G16542" s="43">
        <v>49019</v>
      </c>
      <c r="Y16542" s="43" t="str">
        <f t="shared" si="516"/>
        <v/>
      </c>
      <c r="AA16542" s="43" t="e">
        <f t="shared" si="517"/>
        <v>#N/A</v>
      </c>
    </row>
    <row r="16543" spans="1:27" x14ac:dyDescent="0.3">
      <c r="A16543" s="43">
        <v>1443314</v>
      </c>
      <c r="B16543" s="43" t="s">
        <v>10560</v>
      </c>
      <c r="C16543" s="43" t="s">
        <v>250</v>
      </c>
      <c r="E16543" s="43" t="s">
        <v>6263</v>
      </c>
      <c r="F16543" s="43" t="s">
        <v>28</v>
      </c>
      <c r="G16543" s="43">
        <v>49072</v>
      </c>
      <c r="Y16543" s="43" t="str">
        <f t="shared" si="516"/>
        <v>COMP</v>
      </c>
      <c r="AA16543" s="43">
        <f t="shared" si="517"/>
        <v>1443314</v>
      </c>
    </row>
    <row r="16544" spans="1:27" x14ac:dyDescent="0.3">
      <c r="A16544" s="43">
        <v>2074227</v>
      </c>
      <c r="B16544" s="43" t="s">
        <v>10562</v>
      </c>
      <c r="C16544" s="43" t="s">
        <v>541</v>
      </c>
      <c r="E16544" s="43" t="s">
        <v>6263</v>
      </c>
      <c r="F16544" s="43" t="s">
        <v>28</v>
      </c>
      <c r="G16544" s="43">
        <v>72017</v>
      </c>
      <c r="Y16544" s="43" t="str">
        <f t="shared" si="516"/>
        <v>COMP</v>
      </c>
      <c r="AA16544" s="43">
        <f t="shared" si="517"/>
        <v>2074227</v>
      </c>
    </row>
    <row r="16545" spans="1:27" x14ac:dyDescent="0.3">
      <c r="A16545" s="43">
        <v>721623</v>
      </c>
      <c r="B16545" s="43" t="s">
        <v>331</v>
      </c>
      <c r="C16545" s="43" t="s">
        <v>448</v>
      </c>
      <c r="E16545" s="43" t="s">
        <v>6263</v>
      </c>
      <c r="F16545" s="43" t="s">
        <v>28</v>
      </c>
      <c r="G16545" s="43">
        <v>53062</v>
      </c>
      <c r="Y16545" s="43" t="str">
        <f t="shared" si="516"/>
        <v>COMP</v>
      </c>
      <c r="AA16545" s="43">
        <f t="shared" si="517"/>
        <v>721623</v>
      </c>
    </row>
    <row r="16546" spans="1:27" x14ac:dyDescent="0.3">
      <c r="A16546" s="43">
        <v>2409863</v>
      </c>
      <c r="B16546" s="43" t="s">
        <v>232</v>
      </c>
      <c r="C16546" s="43" t="s">
        <v>541</v>
      </c>
      <c r="E16546" s="43" t="s">
        <v>6263</v>
      </c>
      <c r="F16546" s="43" t="s">
        <v>28</v>
      </c>
      <c r="G16546" s="43">
        <v>72041</v>
      </c>
      <c r="Y16546" s="43" t="str">
        <f t="shared" si="516"/>
        <v/>
      </c>
      <c r="AA16546" s="43" t="e">
        <f t="shared" si="517"/>
        <v>#N/A</v>
      </c>
    </row>
    <row r="16547" spans="1:27" x14ac:dyDescent="0.3">
      <c r="A16547" s="43">
        <v>2434411</v>
      </c>
      <c r="B16547" s="43" t="s">
        <v>232</v>
      </c>
      <c r="C16547" s="43" t="s">
        <v>287</v>
      </c>
      <c r="E16547" s="43" t="s">
        <v>29</v>
      </c>
      <c r="F16547" s="43" t="s">
        <v>28</v>
      </c>
      <c r="G16547" s="43">
        <v>53004</v>
      </c>
      <c r="Y16547" s="43" t="str">
        <f t="shared" si="516"/>
        <v/>
      </c>
      <c r="AA16547" s="43" t="e">
        <f t="shared" si="517"/>
        <v>#N/A</v>
      </c>
    </row>
    <row r="16548" spans="1:27" x14ac:dyDescent="0.3">
      <c r="A16548" s="43">
        <v>1216204</v>
      </c>
      <c r="B16548" s="43" t="s">
        <v>10563</v>
      </c>
      <c r="C16548" s="43" t="s">
        <v>313</v>
      </c>
      <c r="E16548" s="43" t="s">
        <v>29</v>
      </c>
      <c r="F16548" s="43" t="s">
        <v>30</v>
      </c>
      <c r="G16548" s="43">
        <v>49002</v>
      </c>
      <c r="Y16548" s="43" t="str">
        <f t="shared" si="516"/>
        <v>COMP</v>
      </c>
      <c r="AA16548" s="43">
        <f t="shared" si="517"/>
        <v>1216204</v>
      </c>
    </row>
    <row r="16549" spans="1:27" x14ac:dyDescent="0.3">
      <c r="A16549" s="43">
        <v>1863817</v>
      </c>
      <c r="B16549" s="43" t="s">
        <v>10563</v>
      </c>
      <c r="C16549" s="43" t="s">
        <v>266</v>
      </c>
      <c r="E16549" s="43" t="s">
        <v>6263</v>
      </c>
      <c r="F16549" s="43" t="s">
        <v>30</v>
      </c>
      <c r="G16549" s="43">
        <v>72041</v>
      </c>
      <c r="Y16549" s="43" t="str">
        <f t="shared" si="516"/>
        <v/>
      </c>
      <c r="AA16549" s="43" t="e">
        <f t="shared" si="517"/>
        <v>#N/A</v>
      </c>
    </row>
    <row r="16550" spans="1:27" x14ac:dyDescent="0.3">
      <c r="A16550" s="43">
        <v>1475023</v>
      </c>
      <c r="B16550" s="43" t="s">
        <v>292</v>
      </c>
      <c r="C16550" s="43" t="s">
        <v>10564</v>
      </c>
      <c r="E16550" s="43" t="s">
        <v>6263</v>
      </c>
      <c r="F16550" s="43" t="s">
        <v>30</v>
      </c>
      <c r="G16550" s="43">
        <v>85053</v>
      </c>
      <c r="Y16550" s="43" t="str">
        <f t="shared" si="516"/>
        <v/>
      </c>
      <c r="AA16550" s="43" t="e">
        <f t="shared" si="517"/>
        <v>#N/A</v>
      </c>
    </row>
    <row r="16551" spans="1:27" x14ac:dyDescent="0.3">
      <c r="A16551" s="43">
        <v>2271390</v>
      </c>
      <c r="B16551" s="43" t="s">
        <v>10565</v>
      </c>
      <c r="C16551" s="43" t="s">
        <v>1969</v>
      </c>
      <c r="E16551" s="43" t="s">
        <v>35</v>
      </c>
      <c r="F16551" s="43" t="s">
        <v>28</v>
      </c>
      <c r="G16551" s="43">
        <v>44045</v>
      </c>
      <c r="Y16551" s="43" t="str">
        <f t="shared" si="516"/>
        <v>COMP</v>
      </c>
      <c r="AA16551" s="43">
        <f t="shared" si="517"/>
        <v>2271390</v>
      </c>
    </row>
    <row r="16552" spans="1:27" x14ac:dyDescent="0.3">
      <c r="A16552" s="43">
        <v>1715536</v>
      </c>
      <c r="B16552" s="43" t="s">
        <v>3684</v>
      </c>
      <c r="C16552" s="43" t="s">
        <v>1543</v>
      </c>
      <c r="E16552" s="43" t="s">
        <v>34</v>
      </c>
      <c r="F16552" s="43" t="s">
        <v>30</v>
      </c>
      <c r="G16552" s="43">
        <v>49067</v>
      </c>
      <c r="Y16552" s="43" t="str">
        <f t="shared" si="516"/>
        <v>COMP</v>
      </c>
      <c r="AA16552" s="43">
        <f t="shared" si="517"/>
        <v>1715536</v>
      </c>
    </row>
    <row r="16553" spans="1:27" x14ac:dyDescent="0.3">
      <c r="A16553" s="43">
        <v>2278240</v>
      </c>
      <c r="B16553" s="43" t="s">
        <v>3684</v>
      </c>
      <c r="C16553" s="43" t="s">
        <v>1428</v>
      </c>
      <c r="E16553" s="43" t="s">
        <v>6263</v>
      </c>
      <c r="F16553" s="43" t="s">
        <v>30</v>
      </c>
      <c r="G16553" s="43">
        <v>44013</v>
      </c>
      <c r="Y16553" s="43" t="str">
        <f t="shared" si="516"/>
        <v/>
      </c>
      <c r="AA16553" s="43" t="e">
        <f t="shared" si="517"/>
        <v>#N/A</v>
      </c>
    </row>
    <row r="16554" spans="1:27" x14ac:dyDescent="0.3">
      <c r="A16554" s="43">
        <v>1414857</v>
      </c>
      <c r="B16554" s="43" t="s">
        <v>10566</v>
      </c>
      <c r="C16554" s="43" t="s">
        <v>425</v>
      </c>
      <c r="E16554" s="43" t="s">
        <v>6263</v>
      </c>
      <c r="F16554" s="43" t="s">
        <v>28</v>
      </c>
      <c r="G16554" s="43">
        <v>53023</v>
      </c>
      <c r="Y16554" s="43" t="str">
        <f t="shared" si="516"/>
        <v/>
      </c>
      <c r="AA16554" s="43" t="e">
        <f t="shared" si="517"/>
        <v>#N/A</v>
      </c>
    </row>
    <row r="16555" spans="1:27" x14ac:dyDescent="0.3">
      <c r="A16555" s="43">
        <v>2210741</v>
      </c>
      <c r="B16555" s="43" t="s">
        <v>10566</v>
      </c>
      <c r="C16555" s="43" t="s">
        <v>446</v>
      </c>
      <c r="E16555" s="43" t="s">
        <v>6263</v>
      </c>
      <c r="F16555" s="43" t="s">
        <v>28</v>
      </c>
      <c r="G16555" s="43">
        <v>53023</v>
      </c>
      <c r="Y16555" s="43" t="str">
        <f t="shared" si="516"/>
        <v/>
      </c>
      <c r="AA16555" s="43" t="e">
        <f t="shared" si="517"/>
        <v>#N/A</v>
      </c>
    </row>
    <row r="16556" spans="1:27" x14ac:dyDescent="0.3">
      <c r="A16556" s="43">
        <v>1473719</v>
      </c>
      <c r="B16556" s="43" t="s">
        <v>10566</v>
      </c>
      <c r="C16556" s="43" t="s">
        <v>189</v>
      </c>
      <c r="E16556" s="43" t="s">
        <v>6263</v>
      </c>
      <c r="F16556" s="43" t="s">
        <v>30</v>
      </c>
      <c r="G16556" s="43">
        <v>53023</v>
      </c>
      <c r="Y16556" s="43" t="str">
        <f t="shared" si="516"/>
        <v/>
      </c>
      <c r="AA16556" s="43" t="e">
        <f t="shared" si="517"/>
        <v>#N/A</v>
      </c>
    </row>
    <row r="16557" spans="1:27" x14ac:dyDescent="0.3">
      <c r="A16557" s="43">
        <v>2394791</v>
      </c>
      <c r="B16557" s="43" t="s">
        <v>3686</v>
      </c>
      <c r="C16557" s="43" t="s">
        <v>241</v>
      </c>
      <c r="E16557" s="43" t="s">
        <v>6263</v>
      </c>
      <c r="F16557" s="43" t="s">
        <v>28</v>
      </c>
      <c r="G16557" s="43">
        <v>85022</v>
      </c>
      <c r="Y16557" s="43" t="str">
        <f t="shared" si="516"/>
        <v>COMP</v>
      </c>
      <c r="AA16557" s="43">
        <f t="shared" si="517"/>
        <v>2394791</v>
      </c>
    </row>
    <row r="16558" spans="1:27" x14ac:dyDescent="0.3">
      <c r="A16558" s="43">
        <v>1100069</v>
      </c>
      <c r="B16558" s="43" t="s">
        <v>10567</v>
      </c>
      <c r="C16558" s="43" t="s">
        <v>766</v>
      </c>
      <c r="E16558" s="43" t="s">
        <v>6263</v>
      </c>
      <c r="F16558" s="43" t="s">
        <v>28</v>
      </c>
      <c r="G16558" s="43">
        <v>72064</v>
      </c>
      <c r="Y16558" s="43" t="str">
        <f t="shared" si="516"/>
        <v/>
      </c>
      <c r="AA16558" s="43" t="e">
        <f t="shared" si="517"/>
        <v>#N/A</v>
      </c>
    </row>
    <row r="16559" spans="1:27" x14ac:dyDescent="0.3">
      <c r="A16559" s="43">
        <v>1110797</v>
      </c>
      <c r="B16559" s="43" t="s">
        <v>10568</v>
      </c>
      <c r="C16559" s="43" t="s">
        <v>226</v>
      </c>
      <c r="E16559" s="43" t="s">
        <v>6263</v>
      </c>
      <c r="F16559" s="43" t="s">
        <v>30</v>
      </c>
      <c r="G16559" s="43">
        <v>72017</v>
      </c>
      <c r="Y16559" s="43" t="str">
        <f t="shared" si="516"/>
        <v>COMP</v>
      </c>
      <c r="AA16559" s="43">
        <f t="shared" si="517"/>
        <v>1110797</v>
      </c>
    </row>
    <row r="16560" spans="1:27" x14ac:dyDescent="0.3">
      <c r="A16560" s="43">
        <v>647036</v>
      </c>
      <c r="B16560" s="43" t="s">
        <v>10568</v>
      </c>
      <c r="C16560" s="43" t="s">
        <v>274</v>
      </c>
      <c r="E16560" s="43" t="s">
        <v>6263</v>
      </c>
      <c r="F16560" s="43" t="s">
        <v>28</v>
      </c>
      <c r="G16560" s="43">
        <v>72017</v>
      </c>
      <c r="Y16560" s="43" t="str">
        <f t="shared" si="516"/>
        <v>COMP</v>
      </c>
      <c r="AA16560" s="43">
        <f t="shared" si="517"/>
        <v>647036</v>
      </c>
    </row>
    <row r="16561" spans="1:27" x14ac:dyDescent="0.3">
      <c r="A16561" s="43">
        <v>1026745</v>
      </c>
      <c r="B16561" s="43" t="s">
        <v>10569</v>
      </c>
      <c r="C16561" s="43" t="s">
        <v>2196</v>
      </c>
      <c r="E16561" s="43" t="s">
        <v>29</v>
      </c>
      <c r="F16561" s="43" t="s">
        <v>30</v>
      </c>
      <c r="G16561" s="43">
        <v>53023</v>
      </c>
      <c r="Y16561" s="43" t="str">
        <f t="shared" si="516"/>
        <v/>
      </c>
      <c r="AA16561" s="43" t="e">
        <f t="shared" si="517"/>
        <v>#N/A</v>
      </c>
    </row>
    <row r="16562" spans="1:27" x14ac:dyDescent="0.3">
      <c r="A16562" s="43">
        <v>1798832</v>
      </c>
      <c r="B16562" s="43" t="s">
        <v>10570</v>
      </c>
      <c r="C16562" s="43" t="s">
        <v>803</v>
      </c>
      <c r="E16562" s="43" t="s">
        <v>6263</v>
      </c>
      <c r="F16562" s="43" t="s">
        <v>30</v>
      </c>
      <c r="G16562" s="43">
        <v>72017</v>
      </c>
      <c r="Y16562" s="43" t="str">
        <f t="shared" si="516"/>
        <v/>
      </c>
      <c r="AA16562" s="43" t="e">
        <f t="shared" si="517"/>
        <v>#N/A</v>
      </c>
    </row>
    <row r="16563" spans="1:27" x14ac:dyDescent="0.3">
      <c r="A16563" s="43">
        <v>1144966</v>
      </c>
      <c r="B16563" s="43" t="s">
        <v>10570</v>
      </c>
      <c r="C16563" s="43" t="s">
        <v>1736</v>
      </c>
      <c r="E16563" s="43" t="s">
        <v>29</v>
      </c>
      <c r="F16563" s="43" t="s">
        <v>28</v>
      </c>
      <c r="G16563" s="43">
        <v>72053</v>
      </c>
      <c r="Y16563" s="43" t="str">
        <f t="shared" si="516"/>
        <v/>
      </c>
      <c r="AA16563" s="43" t="e">
        <f t="shared" si="517"/>
        <v>#N/A</v>
      </c>
    </row>
    <row r="16564" spans="1:27" x14ac:dyDescent="0.3">
      <c r="A16564" s="43">
        <v>1761783</v>
      </c>
      <c r="B16564" s="43" t="s">
        <v>10571</v>
      </c>
      <c r="C16564" s="43" t="s">
        <v>730</v>
      </c>
      <c r="E16564" s="43" t="s">
        <v>31</v>
      </c>
      <c r="F16564" s="43" t="s">
        <v>30</v>
      </c>
      <c r="G16564" s="43">
        <v>85004</v>
      </c>
      <c r="Y16564" s="43" t="str">
        <f t="shared" si="516"/>
        <v>COMP</v>
      </c>
      <c r="AA16564" s="43">
        <f t="shared" si="517"/>
        <v>1761783</v>
      </c>
    </row>
    <row r="16565" spans="1:27" x14ac:dyDescent="0.3">
      <c r="A16565" s="43">
        <v>1956337</v>
      </c>
      <c r="B16565" s="43" t="s">
        <v>10571</v>
      </c>
      <c r="C16565" s="43" t="s">
        <v>922</v>
      </c>
      <c r="E16565" s="43" t="s">
        <v>6263</v>
      </c>
      <c r="F16565" s="43" t="s">
        <v>30</v>
      </c>
      <c r="G16565" s="43">
        <v>85004</v>
      </c>
      <c r="Y16565" s="43" t="str">
        <f t="shared" si="516"/>
        <v>COMP</v>
      </c>
      <c r="AA16565" s="43">
        <f t="shared" si="517"/>
        <v>1956337</v>
      </c>
    </row>
    <row r="16566" spans="1:27" x14ac:dyDescent="0.3">
      <c r="A16566" s="43">
        <v>801992</v>
      </c>
      <c r="B16566" s="43" t="s">
        <v>2632</v>
      </c>
      <c r="C16566" s="43" t="s">
        <v>2203</v>
      </c>
      <c r="E16566" s="43" t="s">
        <v>6263</v>
      </c>
      <c r="F16566" s="43" t="s">
        <v>30</v>
      </c>
      <c r="G16566" s="43">
        <v>85018</v>
      </c>
      <c r="Y16566" s="43" t="str">
        <f t="shared" si="516"/>
        <v>COMP</v>
      </c>
      <c r="AA16566" s="43">
        <f t="shared" si="517"/>
        <v>801992</v>
      </c>
    </row>
    <row r="16567" spans="1:27" x14ac:dyDescent="0.3">
      <c r="A16567" s="43">
        <v>1383694</v>
      </c>
      <c r="B16567" s="43" t="s">
        <v>2632</v>
      </c>
      <c r="C16567" s="43" t="s">
        <v>10572</v>
      </c>
      <c r="E16567" s="43" t="s">
        <v>35</v>
      </c>
      <c r="F16567" s="43" t="s">
        <v>28</v>
      </c>
      <c r="G16567" s="43">
        <v>85018</v>
      </c>
      <c r="Y16567" s="43" t="str">
        <f t="shared" si="516"/>
        <v>COMP</v>
      </c>
      <c r="AA16567" s="43">
        <f t="shared" si="517"/>
        <v>1383694</v>
      </c>
    </row>
    <row r="16568" spans="1:27" x14ac:dyDescent="0.3">
      <c r="A16568" s="43">
        <v>2342510</v>
      </c>
      <c r="B16568" s="43" t="s">
        <v>2632</v>
      </c>
      <c r="C16568" s="43" t="s">
        <v>530</v>
      </c>
      <c r="E16568" s="43" t="s">
        <v>6263</v>
      </c>
      <c r="F16568" s="43" t="s">
        <v>30</v>
      </c>
      <c r="G16568" s="43">
        <v>49001</v>
      </c>
      <c r="Y16568" s="43" t="str">
        <f t="shared" si="516"/>
        <v>COMP</v>
      </c>
      <c r="AA16568" s="43">
        <f t="shared" si="517"/>
        <v>2342510</v>
      </c>
    </row>
    <row r="16569" spans="1:27" x14ac:dyDescent="0.3">
      <c r="A16569" s="43">
        <v>530884</v>
      </c>
      <c r="B16569" s="43" t="s">
        <v>2632</v>
      </c>
      <c r="C16569" s="43" t="s">
        <v>202</v>
      </c>
      <c r="E16569" s="43" t="s">
        <v>6263</v>
      </c>
      <c r="F16569" s="43" t="s">
        <v>28</v>
      </c>
      <c r="G16569" s="43">
        <v>85018</v>
      </c>
      <c r="Y16569" s="43" t="str">
        <f t="shared" si="516"/>
        <v>COMP</v>
      </c>
      <c r="AA16569" s="43">
        <f t="shared" si="517"/>
        <v>530884</v>
      </c>
    </row>
    <row r="16570" spans="1:27" x14ac:dyDescent="0.3">
      <c r="A16570" s="43">
        <v>1755218</v>
      </c>
      <c r="B16570" s="43" t="s">
        <v>10573</v>
      </c>
      <c r="C16570" s="43" t="s">
        <v>1300</v>
      </c>
      <c r="E16570" s="43" t="s">
        <v>6263</v>
      </c>
      <c r="F16570" s="43" t="s">
        <v>30</v>
      </c>
      <c r="G16570" s="43">
        <v>44027</v>
      </c>
      <c r="Y16570" s="43" t="str">
        <f t="shared" si="516"/>
        <v/>
      </c>
      <c r="AA16570" s="43" t="e">
        <f t="shared" si="517"/>
        <v>#N/A</v>
      </c>
    </row>
    <row r="16571" spans="1:27" x14ac:dyDescent="0.3">
      <c r="A16571" s="43">
        <v>1196614</v>
      </c>
      <c r="B16571" s="43" t="s">
        <v>10574</v>
      </c>
      <c r="C16571" s="43" t="s">
        <v>746</v>
      </c>
      <c r="E16571" s="43" t="s">
        <v>6263</v>
      </c>
      <c r="F16571" s="43" t="s">
        <v>28</v>
      </c>
      <c r="G16571" s="43">
        <v>44015</v>
      </c>
      <c r="Y16571" s="43" t="str">
        <f t="shared" si="516"/>
        <v/>
      </c>
      <c r="AA16571" s="43" t="e">
        <f t="shared" si="517"/>
        <v>#N/A</v>
      </c>
    </row>
    <row r="16572" spans="1:27" x14ac:dyDescent="0.3">
      <c r="A16572" s="43">
        <v>1604149</v>
      </c>
      <c r="B16572" s="43" t="s">
        <v>10575</v>
      </c>
      <c r="C16572" s="43" t="s">
        <v>412</v>
      </c>
      <c r="E16572" s="43" t="s">
        <v>6263</v>
      </c>
      <c r="F16572" s="43" t="s">
        <v>28</v>
      </c>
      <c r="G16572" s="43">
        <v>49037</v>
      </c>
      <c r="Y16572" s="43" t="str">
        <f t="shared" si="516"/>
        <v/>
      </c>
      <c r="AA16572" s="43" t="e">
        <f t="shared" si="517"/>
        <v>#N/A</v>
      </c>
    </row>
    <row r="16573" spans="1:27" x14ac:dyDescent="0.3">
      <c r="A16573" s="43">
        <v>2159341</v>
      </c>
      <c r="B16573" s="43" t="s">
        <v>10576</v>
      </c>
      <c r="C16573" s="43" t="s">
        <v>10577</v>
      </c>
      <c r="E16573" s="43" t="s">
        <v>6263</v>
      </c>
      <c r="F16573" s="43" t="s">
        <v>28</v>
      </c>
      <c r="G16573" s="43">
        <v>72080</v>
      </c>
      <c r="Y16573" s="43" t="str">
        <f t="shared" si="516"/>
        <v>COMP</v>
      </c>
      <c r="AA16573" s="43">
        <f t="shared" si="517"/>
        <v>2159341</v>
      </c>
    </row>
    <row r="16574" spans="1:27" x14ac:dyDescent="0.3">
      <c r="A16574" s="43">
        <v>286287</v>
      </c>
      <c r="B16574" s="43" t="s">
        <v>10578</v>
      </c>
      <c r="C16574" s="43" t="s">
        <v>425</v>
      </c>
      <c r="E16574" s="43" t="s">
        <v>6263</v>
      </c>
      <c r="F16574" s="43" t="s">
        <v>28</v>
      </c>
      <c r="G16574" s="43">
        <v>72041</v>
      </c>
      <c r="Y16574" s="43" t="str">
        <f t="shared" si="516"/>
        <v>COMP</v>
      </c>
      <c r="AA16574" s="43">
        <f t="shared" si="517"/>
        <v>286287</v>
      </c>
    </row>
    <row r="16575" spans="1:27" x14ac:dyDescent="0.3">
      <c r="A16575" s="43">
        <v>1863814</v>
      </c>
      <c r="B16575" s="43" t="s">
        <v>10579</v>
      </c>
      <c r="C16575" s="43" t="s">
        <v>10580</v>
      </c>
      <c r="E16575" s="43" t="s">
        <v>29</v>
      </c>
      <c r="F16575" s="43" t="s">
        <v>28</v>
      </c>
      <c r="G16575" s="43">
        <v>72053</v>
      </c>
      <c r="Y16575" s="43" t="str">
        <f t="shared" si="516"/>
        <v>COMP</v>
      </c>
      <c r="AA16575" s="43">
        <f t="shared" si="517"/>
        <v>1863814</v>
      </c>
    </row>
    <row r="16576" spans="1:27" x14ac:dyDescent="0.3">
      <c r="A16576" s="43">
        <v>2266160</v>
      </c>
      <c r="B16576" s="43" t="s">
        <v>10581</v>
      </c>
      <c r="C16576" s="43" t="s">
        <v>2094</v>
      </c>
      <c r="E16576" s="43" t="s">
        <v>29</v>
      </c>
      <c r="F16576" s="43" t="s">
        <v>30</v>
      </c>
      <c r="G16576" s="43">
        <v>72028</v>
      </c>
      <c r="Y16576" s="43" t="str">
        <f t="shared" si="516"/>
        <v>COMP</v>
      </c>
      <c r="AA16576" s="43">
        <f t="shared" si="517"/>
        <v>2266160</v>
      </c>
    </row>
    <row r="16577" spans="1:27" x14ac:dyDescent="0.3">
      <c r="A16577" s="43">
        <v>1217981</v>
      </c>
      <c r="B16577" s="43" t="s">
        <v>10582</v>
      </c>
      <c r="C16577" s="43" t="s">
        <v>10583</v>
      </c>
      <c r="E16577" s="43" t="s">
        <v>6263</v>
      </c>
      <c r="F16577" s="43" t="s">
        <v>28</v>
      </c>
      <c r="G16577" s="43">
        <v>72080</v>
      </c>
      <c r="Y16577" s="43" t="str">
        <f t="shared" si="516"/>
        <v>COMP</v>
      </c>
      <c r="AA16577" s="43">
        <f t="shared" si="517"/>
        <v>1217981</v>
      </c>
    </row>
    <row r="16578" spans="1:27" x14ac:dyDescent="0.3">
      <c r="A16578" s="43">
        <v>1558999</v>
      </c>
      <c r="B16578" s="43" t="s">
        <v>10584</v>
      </c>
      <c r="C16578" s="43" t="s">
        <v>504</v>
      </c>
      <c r="E16578" s="43" t="s">
        <v>35</v>
      </c>
      <c r="F16578" s="43" t="s">
        <v>30</v>
      </c>
      <c r="G16578" s="43">
        <v>72063</v>
      </c>
      <c r="Y16578" s="43" t="str">
        <f t="shared" ref="Y16578:Y16641" si="518">IF(ISERROR(AA16578)=FALSE,"COMP","")</f>
        <v>COMP</v>
      </c>
      <c r="AA16578" s="43">
        <f t="shared" si="517"/>
        <v>1558999</v>
      </c>
    </row>
    <row r="16579" spans="1:27" x14ac:dyDescent="0.3">
      <c r="A16579" s="43">
        <v>2414521</v>
      </c>
      <c r="B16579" s="43" t="s">
        <v>10585</v>
      </c>
      <c r="C16579" s="43" t="s">
        <v>10586</v>
      </c>
      <c r="E16579" s="43" t="s">
        <v>34</v>
      </c>
      <c r="F16579" s="43" t="s">
        <v>28</v>
      </c>
      <c r="G16579" s="43">
        <v>44045</v>
      </c>
      <c r="Y16579" s="43" t="str">
        <f t="shared" si="518"/>
        <v>COMP</v>
      </c>
      <c r="AA16579" s="43">
        <f t="shared" ref="AA16579:AA16642" si="519">VLOOKUP(A16579,Z:Z,1,FALSE)</f>
        <v>2414521</v>
      </c>
    </row>
    <row r="16580" spans="1:27" x14ac:dyDescent="0.3">
      <c r="A16580" s="43">
        <v>496136</v>
      </c>
      <c r="B16580" s="43" t="s">
        <v>10587</v>
      </c>
      <c r="C16580" s="43" t="s">
        <v>10588</v>
      </c>
      <c r="E16580" s="43" t="s">
        <v>6263</v>
      </c>
      <c r="F16580" s="43" t="s">
        <v>30</v>
      </c>
      <c r="G16580" s="43">
        <v>53065</v>
      </c>
      <c r="Y16580" s="43" t="str">
        <f t="shared" si="518"/>
        <v/>
      </c>
      <c r="AA16580" s="43" t="e">
        <f t="shared" si="519"/>
        <v>#N/A</v>
      </c>
    </row>
    <row r="16581" spans="1:27" x14ac:dyDescent="0.3">
      <c r="A16581" s="43">
        <v>1748531</v>
      </c>
      <c r="B16581" s="43" t="s">
        <v>10589</v>
      </c>
      <c r="C16581" s="43" t="s">
        <v>746</v>
      </c>
      <c r="E16581" s="43" t="s">
        <v>29</v>
      </c>
      <c r="F16581" s="43" t="s">
        <v>28</v>
      </c>
      <c r="G16581" s="43">
        <v>49040</v>
      </c>
      <c r="Y16581" s="43" t="str">
        <f t="shared" si="518"/>
        <v/>
      </c>
      <c r="AA16581" s="43" t="e">
        <f t="shared" si="519"/>
        <v>#N/A</v>
      </c>
    </row>
    <row r="16582" spans="1:27" x14ac:dyDescent="0.3">
      <c r="A16582" s="43">
        <v>1570796</v>
      </c>
      <c r="B16582" s="43" t="s">
        <v>10590</v>
      </c>
      <c r="C16582" s="43" t="s">
        <v>951</v>
      </c>
      <c r="E16582" s="43" t="s">
        <v>31</v>
      </c>
      <c r="F16582" s="43" t="s">
        <v>28</v>
      </c>
      <c r="G16582" s="43">
        <v>44045</v>
      </c>
      <c r="Y16582" s="43" t="str">
        <f t="shared" si="518"/>
        <v>COMP</v>
      </c>
      <c r="AA16582" s="43">
        <f t="shared" si="519"/>
        <v>1570796</v>
      </c>
    </row>
    <row r="16583" spans="1:27" x14ac:dyDescent="0.3">
      <c r="A16583" s="43">
        <v>2182009</v>
      </c>
      <c r="B16583" s="43" t="s">
        <v>3701</v>
      </c>
      <c r="C16583" s="43" t="s">
        <v>10591</v>
      </c>
      <c r="E16583" s="43" t="s">
        <v>29</v>
      </c>
      <c r="F16583" s="43" t="s">
        <v>30</v>
      </c>
      <c r="G16583" s="43">
        <v>49067</v>
      </c>
      <c r="Y16583" s="43" t="str">
        <f t="shared" si="518"/>
        <v>COMP</v>
      </c>
      <c r="AA16583" s="43">
        <f t="shared" si="519"/>
        <v>2182009</v>
      </c>
    </row>
    <row r="16584" spans="1:27" x14ac:dyDescent="0.3">
      <c r="A16584" s="43">
        <v>519400</v>
      </c>
      <c r="B16584" s="43" t="s">
        <v>10592</v>
      </c>
      <c r="C16584" s="43" t="s">
        <v>422</v>
      </c>
      <c r="E16584" s="43" t="s">
        <v>6263</v>
      </c>
      <c r="F16584" s="43" t="s">
        <v>28</v>
      </c>
      <c r="G16584" s="43">
        <v>44090</v>
      </c>
      <c r="Y16584" s="43" t="str">
        <f t="shared" si="518"/>
        <v/>
      </c>
      <c r="AA16584" s="43" t="e">
        <f t="shared" si="519"/>
        <v>#N/A</v>
      </c>
    </row>
    <row r="16585" spans="1:27" x14ac:dyDescent="0.3">
      <c r="A16585" s="43">
        <v>2077280</v>
      </c>
      <c r="B16585" s="43" t="s">
        <v>10593</v>
      </c>
      <c r="C16585" s="43" t="s">
        <v>544</v>
      </c>
      <c r="E16585" s="43" t="s">
        <v>6263</v>
      </c>
      <c r="F16585" s="43" t="s">
        <v>30</v>
      </c>
      <c r="G16585" s="43">
        <v>49009</v>
      </c>
      <c r="Y16585" s="43" t="str">
        <f t="shared" si="518"/>
        <v/>
      </c>
      <c r="AA16585" s="43" t="e">
        <f t="shared" si="519"/>
        <v>#N/A</v>
      </c>
    </row>
    <row r="16586" spans="1:27" x14ac:dyDescent="0.3">
      <c r="A16586" s="43">
        <v>1880414</v>
      </c>
      <c r="B16586" s="43" t="s">
        <v>10593</v>
      </c>
      <c r="C16586" s="43" t="s">
        <v>175</v>
      </c>
      <c r="E16586" s="43" t="s">
        <v>6263</v>
      </c>
      <c r="F16586" s="43" t="s">
        <v>28</v>
      </c>
      <c r="G16586" s="43">
        <v>49009</v>
      </c>
      <c r="Y16586" s="43" t="str">
        <f t="shared" si="518"/>
        <v/>
      </c>
      <c r="AA16586" s="43" t="e">
        <f t="shared" si="519"/>
        <v>#N/A</v>
      </c>
    </row>
    <row r="16587" spans="1:27" x14ac:dyDescent="0.3">
      <c r="A16587" s="43">
        <v>2010429</v>
      </c>
      <c r="B16587" s="43" t="s">
        <v>10594</v>
      </c>
      <c r="C16587" s="43" t="s">
        <v>10595</v>
      </c>
      <c r="E16587" s="43" t="s">
        <v>35</v>
      </c>
      <c r="F16587" s="43" t="s">
        <v>28</v>
      </c>
      <c r="G16587" s="43">
        <v>53061</v>
      </c>
      <c r="Y16587" s="43" t="str">
        <f t="shared" si="518"/>
        <v>COMP</v>
      </c>
      <c r="AA16587" s="43">
        <f t="shared" si="519"/>
        <v>2010429</v>
      </c>
    </row>
    <row r="16588" spans="1:27" x14ac:dyDescent="0.3">
      <c r="A16588" s="43">
        <v>1438076</v>
      </c>
      <c r="B16588" s="43" t="s">
        <v>10596</v>
      </c>
      <c r="C16588" s="43" t="s">
        <v>389</v>
      </c>
      <c r="E16588" s="43" t="s">
        <v>29</v>
      </c>
      <c r="F16588" s="43" t="s">
        <v>28</v>
      </c>
      <c r="G16588" s="43">
        <v>44013</v>
      </c>
      <c r="Y16588" s="43" t="str">
        <f t="shared" si="518"/>
        <v>COMP</v>
      </c>
      <c r="AA16588" s="43">
        <f t="shared" si="519"/>
        <v>1438076</v>
      </c>
    </row>
    <row r="16589" spans="1:27" x14ac:dyDescent="0.3">
      <c r="A16589" s="43">
        <v>1546125</v>
      </c>
      <c r="B16589" s="43" t="s">
        <v>10597</v>
      </c>
      <c r="C16589" s="43" t="s">
        <v>1300</v>
      </c>
      <c r="E16589" s="43" t="s">
        <v>6263</v>
      </c>
      <c r="F16589" s="43" t="s">
        <v>30</v>
      </c>
      <c r="G16589" s="43">
        <v>49067</v>
      </c>
      <c r="Y16589" s="43" t="str">
        <f t="shared" si="518"/>
        <v/>
      </c>
      <c r="AA16589" s="43" t="e">
        <f t="shared" si="519"/>
        <v>#N/A</v>
      </c>
    </row>
    <row r="16590" spans="1:27" x14ac:dyDescent="0.3">
      <c r="A16590" s="43">
        <v>1380890</v>
      </c>
      <c r="B16590" s="43" t="s">
        <v>10598</v>
      </c>
      <c r="C16590" s="43" t="s">
        <v>237</v>
      </c>
      <c r="E16590" s="43" t="s">
        <v>6263</v>
      </c>
      <c r="F16590" s="43" t="s">
        <v>30</v>
      </c>
      <c r="G16590" s="43">
        <v>44012</v>
      </c>
      <c r="Y16590" s="43" t="str">
        <f t="shared" si="518"/>
        <v/>
      </c>
      <c r="AA16590" s="43" t="e">
        <f t="shared" si="519"/>
        <v>#N/A</v>
      </c>
    </row>
    <row r="16591" spans="1:27" x14ac:dyDescent="0.3">
      <c r="A16591" s="43">
        <v>1307815</v>
      </c>
      <c r="B16591" s="43" t="s">
        <v>10599</v>
      </c>
      <c r="C16591" s="43" t="s">
        <v>1673</v>
      </c>
      <c r="E16591" s="43" t="s">
        <v>6263</v>
      </c>
      <c r="F16591" s="43" t="s">
        <v>28</v>
      </c>
      <c r="G16591" s="43">
        <v>49001</v>
      </c>
      <c r="Y16591" s="43" t="str">
        <f t="shared" si="518"/>
        <v>COMP</v>
      </c>
      <c r="AA16591" s="43">
        <f t="shared" si="519"/>
        <v>1307815</v>
      </c>
    </row>
    <row r="16592" spans="1:27" x14ac:dyDescent="0.3">
      <c r="A16592" s="43">
        <v>1483563</v>
      </c>
      <c r="B16592" s="43" t="s">
        <v>10599</v>
      </c>
      <c r="C16592" s="43" t="s">
        <v>401</v>
      </c>
      <c r="E16592" s="43" t="s">
        <v>6263</v>
      </c>
      <c r="F16592" s="43" t="s">
        <v>30</v>
      </c>
      <c r="G16592" s="43">
        <v>49001</v>
      </c>
      <c r="Y16592" s="43" t="str">
        <f t="shared" si="518"/>
        <v>COMP</v>
      </c>
      <c r="AA16592" s="43">
        <f t="shared" si="519"/>
        <v>1483563</v>
      </c>
    </row>
    <row r="16593" spans="1:27" x14ac:dyDescent="0.3">
      <c r="A16593" s="43">
        <v>1968171</v>
      </c>
      <c r="B16593" s="43" t="s">
        <v>10600</v>
      </c>
      <c r="C16593" s="43" t="s">
        <v>175</v>
      </c>
      <c r="E16593" s="43" t="s">
        <v>6263</v>
      </c>
      <c r="F16593" s="43" t="s">
        <v>28</v>
      </c>
      <c r="G16593" s="43">
        <v>72053</v>
      </c>
      <c r="Y16593" s="43" t="str">
        <f t="shared" si="518"/>
        <v/>
      </c>
      <c r="AA16593" s="43" t="e">
        <f t="shared" si="519"/>
        <v>#N/A</v>
      </c>
    </row>
    <row r="16594" spans="1:27" x14ac:dyDescent="0.3">
      <c r="A16594" s="43">
        <v>2074235</v>
      </c>
      <c r="B16594" s="43" t="s">
        <v>10601</v>
      </c>
      <c r="C16594" s="43" t="s">
        <v>1558</v>
      </c>
      <c r="E16594" s="43" t="s">
        <v>6263</v>
      </c>
      <c r="F16594" s="43" t="s">
        <v>28</v>
      </c>
      <c r="G16594" s="43">
        <v>44067</v>
      </c>
      <c r="Y16594" s="43" t="str">
        <f t="shared" si="518"/>
        <v>COMP</v>
      </c>
      <c r="AA16594" s="43">
        <f t="shared" si="519"/>
        <v>2074235</v>
      </c>
    </row>
    <row r="16595" spans="1:27" x14ac:dyDescent="0.3">
      <c r="A16595" s="43">
        <v>2167824</v>
      </c>
      <c r="B16595" s="43" t="s">
        <v>10602</v>
      </c>
      <c r="C16595" s="43" t="s">
        <v>268</v>
      </c>
      <c r="E16595" s="43" t="s">
        <v>6263</v>
      </c>
      <c r="F16595" s="43" t="s">
        <v>30</v>
      </c>
      <c r="G16595" s="43">
        <v>44073</v>
      </c>
      <c r="Y16595" s="43" t="str">
        <f t="shared" si="518"/>
        <v/>
      </c>
      <c r="AA16595" s="43" t="e">
        <f t="shared" si="519"/>
        <v>#N/A</v>
      </c>
    </row>
    <row r="16596" spans="1:27" x14ac:dyDescent="0.3">
      <c r="A16596" s="43">
        <v>1780011</v>
      </c>
      <c r="B16596" s="43" t="s">
        <v>10603</v>
      </c>
      <c r="C16596" s="43" t="s">
        <v>963</v>
      </c>
      <c r="E16596" s="43" t="s">
        <v>35</v>
      </c>
      <c r="F16596" s="43" t="s">
        <v>30</v>
      </c>
      <c r="G16596" s="43">
        <v>44099</v>
      </c>
      <c r="Y16596" s="43" t="str">
        <f t="shared" si="518"/>
        <v>COMP</v>
      </c>
      <c r="AA16596" s="43">
        <f t="shared" si="519"/>
        <v>1780011</v>
      </c>
    </row>
    <row r="16597" spans="1:27" x14ac:dyDescent="0.3">
      <c r="A16597" s="43">
        <v>1583975</v>
      </c>
      <c r="B16597" s="43" t="s">
        <v>10604</v>
      </c>
      <c r="C16597" s="43" t="s">
        <v>10605</v>
      </c>
      <c r="E16597" s="43" t="s">
        <v>35</v>
      </c>
      <c r="F16597" s="43" t="s">
        <v>30</v>
      </c>
      <c r="G16597" s="43">
        <v>44001</v>
      </c>
      <c r="Y16597" s="43" t="str">
        <f t="shared" si="518"/>
        <v>COMP</v>
      </c>
      <c r="AA16597" s="43">
        <f t="shared" si="519"/>
        <v>1583975</v>
      </c>
    </row>
    <row r="16598" spans="1:27" x14ac:dyDescent="0.3">
      <c r="A16598" s="43">
        <v>1396016</v>
      </c>
      <c r="B16598" s="43" t="s">
        <v>10604</v>
      </c>
      <c r="C16598" s="43" t="s">
        <v>4853</v>
      </c>
      <c r="E16598" s="43" t="s">
        <v>6263</v>
      </c>
      <c r="F16598" s="43" t="s">
        <v>28</v>
      </c>
      <c r="G16598" s="43">
        <v>44015</v>
      </c>
      <c r="Y16598" s="43" t="str">
        <f t="shared" si="518"/>
        <v>COMP</v>
      </c>
      <c r="AA16598" s="43">
        <f t="shared" si="519"/>
        <v>1396016</v>
      </c>
    </row>
    <row r="16599" spans="1:27" x14ac:dyDescent="0.3">
      <c r="A16599" s="43">
        <v>2216297</v>
      </c>
      <c r="B16599" s="43" t="s">
        <v>10606</v>
      </c>
      <c r="C16599" s="43" t="s">
        <v>1241</v>
      </c>
      <c r="E16599" s="43" t="s">
        <v>6263</v>
      </c>
      <c r="F16599" s="43" t="s">
        <v>28</v>
      </c>
      <c r="G16599" s="43">
        <v>44075</v>
      </c>
      <c r="Y16599" s="43" t="str">
        <f t="shared" si="518"/>
        <v/>
      </c>
      <c r="AA16599" s="43" t="e">
        <f t="shared" si="519"/>
        <v>#N/A</v>
      </c>
    </row>
    <row r="16600" spans="1:27" x14ac:dyDescent="0.3">
      <c r="A16600" s="43">
        <v>2324613</v>
      </c>
      <c r="B16600" s="43" t="s">
        <v>10606</v>
      </c>
      <c r="C16600" s="43" t="s">
        <v>10607</v>
      </c>
      <c r="E16600" s="43" t="s">
        <v>6263</v>
      </c>
      <c r="F16600" s="43" t="s">
        <v>30</v>
      </c>
      <c r="G16600" s="43">
        <v>44075</v>
      </c>
      <c r="Y16600" s="43" t="str">
        <f t="shared" si="518"/>
        <v/>
      </c>
      <c r="AA16600" s="43" t="e">
        <f t="shared" si="519"/>
        <v>#N/A</v>
      </c>
    </row>
    <row r="16601" spans="1:27" x14ac:dyDescent="0.3">
      <c r="A16601" s="43">
        <v>2264314</v>
      </c>
      <c r="B16601" s="43" t="s">
        <v>10608</v>
      </c>
      <c r="C16601" s="43" t="s">
        <v>232</v>
      </c>
      <c r="E16601" s="43" t="s">
        <v>31</v>
      </c>
      <c r="F16601" s="43" t="s">
        <v>28</v>
      </c>
      <c r="G16601" s="43">
        <v>44055</v>
      </c>
      <c r="Y16601" s="43" t="str">
        <f t="shared" si="518"/>
        <v>COMP</v>
      </c>
      <c r="AA16601" s="43">
        <f t="shared" si="519"/>
        <v>2264314</v>
      </c>
    </row>
    <row r="16602" spans="1:27" x14ac:dyDescent="0.3">
      <c r="A16602" s="43">
        <v>2089867</v>
      </c>
      <c r="B16602" s="43" t="s">
        <v>10609</v>
      </c>
      <c r="C16602" s="43" t="s">
        <v>175</v>
      </c>
      <c r="E16602" s="43" t="s">
        <v>34</v>
      </c>
      <c r="F16602" s="43" t="s">
        <v>28</v>
      </c>
      <c r="G16602" s="43">
        <v>44039</v>
      </c>
      <c r="Y16602" s="43" t="str">
        <f t="shared" si="518"/>
        <v>COMP</v>
      </c>
      <c r="AA16602" s="43">
        <f t="shared" si="519"/>
        <v>2089867</v>
      </c>
    </row>
    <row r="16603" spans="1:27" x14ac:dyDescent="0.3">
      <c r="A16603" s="43">
        <v>1241992</v>
      </c>
      <c r="B16603" s="43" t="s">
        <v>10610</v>
      </c>
      <c r="C16603" s="43" t="s">
        <v>822</v>
      </c>
      <c r="E16603" s="43" t="s">
        <v>31</v>
      </c>
      <c r="F16603" s="43" t="s">
        <v>28</v>
      </c>
      <c r="G16603" s="43">
        <v>72041</v>
      </c>
      <c r="Y16603" s="43" t="str">
        <f t="shared" si="518"/>
        <v>COMP</v>
      </c>
      <c r="AA16603" s="43">
        <f t="shared" si="519"/>
        <v>1241992</v>
      </c>
    </row>
    <row r="16604" spans="1:27" x14ac:dyDescent="0.3">
      <c r="A16604" s="43">
        <v>2197023</v>
      </c>
      <c r="B16604" s="43" t="s">
        <v>10611</v>
      </c>
      <c r="C16604" s="43" t="s">
        <v>936</v>
      </c>
      <c r="E16604" s="43" t="s">
        <v>6263</v>
      </c>
      <c r="F16604" s="43" t="s">
        <v>30</v>
      </c>
      <c r="G16604" s="43">
        <v>44013</v>
      </c>
      <c r="Y16604" s="43" t="str">
        <f t="shared" si="518"/>
        <v>COMP</v>
      </c>
      <c r="AA16604" s="43">
        <f t="shared" si="519"/>
        <v>2197023</v>
      </c>
    </row>
    <row r="16605" spans="1:27" x14ac:dyDescent="0.3">
      <c r="A16605" s="43">
        <v>2142782</v>
      </c>
      <c r="B16605" s="43" t="s">
        <v>10612</v>
      </c>
      <c r="C16605" s="43" t="s">
        <v>824</v>
      </c>
      <c r="E16605" s="43" t="s">
        <v>35</v>
      </c>
      <c r="F16605" s="43" t="s">
        <v>28</v>
      </c>
      <c r="G16605" s="43">
        <v>72070</v>
      </c>
      <c r="Y16605" s="43" t="str">
        <f t="shared" si="518"/>
        <v>COMP</v>
      </c>
      <c r="AA16605" s="43">
        <f t="shared" si="519"/>
        <v>2142782</v>
      </c>
    </row>
    <row r="16606" spans="1:27" x14ac:dyDescent="0.3">
      <c r="A16606" s="43">
        <v>2075204</v>
      </c>
      <c r="B16606" s="43" t="s">
        <v>10612</v>
      </c>
      <c r="C16606" s="43" t="s">
        <v>202</v>
      </c>
      <c r="E16606" s="43" t="s">
        <v>6263</v>
      </c>
      <c r="F16606" s="43" t="s">
        <v>28</v>
      </c>
      <c r="G16606" s="43">
        <v>72070</v>
      </c>
      <c r="Y16606" s="43" t="str">
        <f t="shared" si="518"/>
        <v>COMP</v>
      </c>
      <c r="AA16606" s="43">
        <f t="shared" si="519"/>
        <v>2075204</v>
      </c>
    </row>
    <row r="16607" spans="1:27" x14ac:dyDescent="0.3">
      <c r="A16607" s="43">
        <v>2406253</v>
      </c>
      <c r="B16607" s="43" t="s">
        <v>10613</v>
      </c>
      <c r="C16607" s="43" t="s">
        <v>951</v>
      </c>
      <c r="E16607" s="43" t="s">
        <v>29</v>
      </c>
      <c r="F16607" s="43" t="s">
        <v>28</v>
      </c>
      <c r="G16607" s="43">
        <v>44098</v>
      </c>
      <c r="Y16607" s="43" t="str">
        <f t="shared" si="518"/>
        <v/>
      </c>
      <c r="AA16607" s="43" t="e">
        <f t="shared" si="519"/>
        <v>#N/A</v>
      </c>
    </row>
    <row r="16608" spans="1:27" x14ac:dyDescent="0.3">
      <c r="A16608" s="43">
        <v>1113111</v>
      </c>
      <c r="B16608" s="43" t="s">
        <v>10614</v>
      </c>
      <c r="C16608" s="43" t="s">
        <v>230</v>
      </c>
      <c r="E16608" s="43" t="s">
        <v>29</v>
      </c>
      <c r="F16608" s="43" t="s">
        <v>28</v>
      </c>
      <c r="G16608" s="43">
        <v>44045</v>
      </c>
      <c r="Y16608" s="43" t="str">
        <f t="shared" si="518"/>
        <v>COMP</v>
      </c>
      <c r="AA16608" s="43">
        <f t="shared" si="519"/>
        <v>1113111</v>
      </c>
    </row>
    <row r="16609" spans="1:27" x14ac:dyDescent="0.3">
      <c r="A16609" s="43">
        <v>2008938</v>
      </c>
      <c r="B16609" s="43" t="s">
        <v>10614</v>
      </c>
      <c r="C16609" s="43" t="s">
        <v>319</v>
      </c>
      <c r="E16609" s="43" t="s">
        <v>6263</v>
      </c>
      <c r="F16609" s="43" t="s">
        <v>30</v>
      </c>
      <c r="G16609" s="43">
        <v>85005</v>
      </c>
      <c r="Y16609" s="43" t="str">
        <f t="shared" si="518"/>
        <v/>
      </c>
      <c r="AA16609" s="43" t="e">
        <f t="shared" si="519"/>
        <v>#N/A</v>
      </c>
    </row>
    <row r="16610" spans="1:27" x14ac:dyDescent="0.3">
      <c r="A16610" s="43">
        <v>2380040</v>
      </c>
      <c r="B16610" s="43" t="s">
        <v>10614</v>
      </c>
      <c r="C16610" s="43" t="s">
        <v>4219</v>
      </c>
      <c r="E16610" s="43" t="s">
        <v>6263</v>
      </c>
      <c r="F16610" s="43" t="s">
        <v>28</v>
      </c>
      <c r="G16610" s="43">
        <v>85005</v>
      </c>
      <c r="Y16610" s="43" t="str">
        <f t="shared" si="518"/>
        <v/>
      </c>
      <c r="AA16610" s="43" t="e">
        <f t="shared" si="519"/>
        <v>#N/A</v>
      </c>
    </row>
    <row r="16611" spans="1:27" x14ac:dyDescent="0.3">
      <c r="A16611" s="43">
        <v>1413817</v>
      </c>
      <c r="B16611" s="43" t="s">
        <v>10615</v>
      </c>
      <c r="C16611" s="43" t="s">
        <v>801</v>
      </c>
      <c r="E16611" s="43" t="s">
        <v>29</v>
      </c>
      <c r="F16611" s="43" t="s">
        <v>30</v>
      </c>
      <c r="G16611" s="43">
        <v>44111</v>
      </c>
      <c r="Y16611" s="43" t="str">
        <f t="shared" si="518"/>
        <v>COMP</v>
      </c>
      <c r="AA16611" s="43">
        <f t="shared" si="519"/>
        <v>1413817</v>
      </c>
    </row>
    <row r="16612" spans="1:27" x14ac:dyDescent="0.3">
      <c r="A16612" s="43">
        <v>285103</v>
      </c>
      <c r="B16612" s="43" t="s">
        <v>10616</v>
      </c>
      <c r="C16612" s="43" t="s">
        <v>1813</v>
      </c>
      <c r="E16612" s="43" t="s">
        <v>6263</v>
      </c>
      <c r="F16612" s="43" t="s">
        <v>30</v>
      </c>
      <c r="G16612" s="43">
        <v>44105</v>
      </c>
      <c r="Y16612" s="43" t="str">
        <f t="shared" si="518"/>
        <v/>
      </c>
      <c r="AA16612" s="43" t="e">
        <f t="shared" si="519"/>
        <v>#N/A</v>
      </c>
    </row>
    <row r="16613" spans="1:27" x14ac:dyDescent="0.3">
      <c r="A16613" s="43">
        <v>1210975</v>
      </c>
      <c r="B16613" s="43" t="s">
        <v>10617</v>
      </c>
      <c r="C16613" s="43" t="s">
        <v>10618</v>
      </c>
      <c r="E16613" s="43" t="s">
        <v>31</v>
      </c>
      <c r="F16613" s="43" t="s">
        <v>28</v>
      </c>
      <c r="G16613" s="43">
        <v>53061</v>
      </c>
      <c r="Y16613" s="43" t="str">
        <f t="shared" si="518"/>
        <v>COMP</v>
      </c>
      <c r="AA16613" s="43">
        <f t="shared" si="519"/>
        <v>1210975</v>
      </c>
    </row>
    <row r="16614" spans="1:27" x14ac:dyDescent="0.3">
      <c r="A16614" s="43">
        <v>1216345</v>
      </c>
      <c r="B16614" s="43" t="s">
        <v>10619</v>
      </c>
      <c r="C16614" s="43" t="s">
        <v>10620</v>
      </c>
      <c r="E16614" s="43" t="s">
        <v>31</v>
      </c>
      <c r="F16614" s="43" t="s">
        <v>28</v>
      </c>
      <c r="G16614" s="43">
        <v>44045</v>
      </c>
      <c r="Y16614" s="43" t="str">
        <f t="shared" si="518"/>
        <v>COMP</v>
      </c>
      <c r="AA16614" s="43">
        <f t="shared" si="519"/>
        <v>1216345</v>
      </c>
    </row>
    <row r="16615" spans="1:27" x14ac:dyDescent="0.3">
      <c r="A16615" s="43">
        <v>2416837</v>
      </c>
      <c r="B16615" s="43" t="s">
        <v>10621</v>
      </c>
      <c r="C16615" s="43" t="s">
        <v>306</v>
      </c>
      <c r="E16615" s="43" t="s">
        <v>29</v>
      </c>
      <c r="F16615" s="43" t="s">
        <v>30</v>
      </c>
      <c r="G16615" s="43">
        <v>44090</v>
      </c>
      <c r="Y16615" s="43" t="str">
        <f t="shared" si="518"/>
        <v/>
      </c>
      <c r="AA16615" s="43" t="e">
        <f t="shared" si="519"/>
        <v>#N/A</v>
      </c>
    </row>
    <row r="16616" spans="1:27" x14ac:dyDescent="0.3">
      <c r="A16616" s="43">
        <v>1936227</v>
      </c>
      <c r="B16616" s="43" t="s">
        <v>10621</v>
      </c>
      <c r="C16616" s="43" t="s">
        <v>2458</v>
      </c>
      <c r="E16616" s="43" t="s">
        <v>29</v>
      </c>
      <c r="F16616" s="43" t="s">
        <v>28</v>
      </c>
      <c r="G16616" s="43">
        <v>49068</v>
      </c>
      <c r="Y16616" s="43" t="str">
        <f t="shared" si="518"/>
        <v>COMP</v>
      </c>
      <c r="AA16616" s="43">
        <f t="shared" si="519"/>
        <v>1936227</v>
      </c>
    </row>
    <row r="16617" spans="1:27" x14ac:dyDescent="0.3">
      <c r="A16617" s="43">
        <v>1470443</v>
      </c>
      <c r="B16617" s="43" t="s">
        <v>3709</v>
      </c>
      <c r="C16617" s="43" t="s">
        <v>1760</v>
      </c>
      <c r="E16617" s="43" t="s">
        <v>35</v>
      </c>
      <c r="F16617" s="43" t="s">
        <v>30</v>
      </c>
      <c r="G16617" s="43">
        <v>44012</v>
      </c>
      <c r="Y16617" s="43" t="str">
        <f t="shared" si="518"/>
        <v>COMP</v>
      </c>
      <c r="AA16617" s="43">
        <f t="shared" si="519"/>
        <v>1470443</v>
      </c>
    </row>
    <row r="16618" spans="1:27" x14ac:dyDescent="0.3">
      <c r="A16618" s="43">
        <v>2392055</v>
      </c>
      <c r="B16618" s="43" t="s">
        <v>10622</v>
      </c>
      <c r="C16618" s="43" t="s">
        <v>10623</v>
      </c>
      <c r="E16618" s="43" t="s">
        <v>6263</v>
      </c>
      <c r="F16618" s="43" t="s">
        <v>30</v>
      </c>
      <c r="G16618" s="43">
        <v>72085</v>
      </c>
      <c r="Y16618" s="43" t="str">
        <f t="shared" si="518"/>
        <v>COMP</v>
      </c>
      <c r="AA16618" s="43">
        <f t="shared" si="519"/>
        <v>2392055</v>
      </c>
    </row>
    <row r="16619" spans="1:27" x14ac:dyDescent="0.3">
      <c r="A16619" s="43">
        <v>998761</v>
      </c>
      <c r="B16619" s="43" t="s">
        <v>10622</v>
      </c>
      <c r="C16619" s="43" t="s">
        <v>10624</v>
      </c>
      <c r="E16619" s="43" t="s">
        <v>6263</v>
      </c>
      <c r="F16619" s="43" t="s">
        <v>28</v>
      </c>
      <c r="G16619" s="43">
        <v>72085</v>
      </c>
      <c r="Y16619" s="43" t="str">
        <f t="shared" si="518"/>
        <v>COMP</v>
      </c>
      <c r="AA16619" s="43">
        <f t="shared" si="519"/>
        <v>998761</v>
      </c>
    </row>
    <row r="16620" spans="1:27" x14ac:dyDescent="0.3">
      <c r="A16620" s="43">
        <v>1503077</v>
      </c>
      <c r="B16620" s="43" t="s">
        <v>10625</v>
      </c>
      <c r="C16620" s="43" t="s">
        <v>697</v>
      </c>
      <c r="E16620" s="43" t="s">
        <v>34</v>
      </c>
      <c r="F16620" s="43" t="s">
        <v>30</v>
      </c>
      <c r="G16620" s="43">
        <v>44111</v>
      </c>
      <c r="Y16620" s="43" t="str">
        <f t="shared" si="518"/>
        <v/>
      </c>
      <c r="AA16620" s="43" t="e">
        <f t="shared" si="519"/>
        <v>#N/A</v>
      </c>
    </row>
    <row r="16621" spans="1:27" x14ac:dyDescent="0.3">
      <c r="A16621" s="43">
        <v>1532767</v>
      </c>
      <c r="B16621" s="43" t="s">
        <v>10626</v>
      </c>
      <c r="C16621" s="43" t="s">
        <v>805</v>
      </c>
      <c r="E16621" s="43" t="s">
        <v>6263</v>
      </c>
      <c r="F16621" s="43" t="s">
        <v>30</v>
      </c>
      <c r="G16621" s="43">
        <v>49064</v>
      </c>
      <c r="Y16621" s="43" t="str">
        <f t="shared" si="518"/>
        <v/>
      </c>
      <c r="AA16621" s="43" t="e">
        <f t="shared" si="519"/>
        <v>#N/A</v>
      </c>
    </row>
    <row r="16622" spans="1:27" x14ac:dyDescent="0.3">
      <c r="A16622" s="43">
        <v>2196300</v>
      </c>
      <c r="B16622" s="43" t="s">
        <v>10627</v>
      </c>
      <c r="C16622" s="43" t="s">
        <v>484</v>
      </c>
      <c r="E16622" s="43" t="s">
        <v>6263</v>
      </c>
      <c r="F16622" s="43" t="s">
        <v>28</v>
      </c>
      <c r="G16622" s="43">
        <v>44125</v>
      </c>
      <c r="Y16622" s="43" t="str">
        <f t="shared" si="518"/>
        <v/>
      </c>
      <c r="AA16622" s="43" t="e">
        <f t="shared" si="519"/>
        <v>#N/A</v>
      </c>
    </row>
    <row r="16623" spans="1:27" x14ac:dyDescent="0.3">
      <c r="A16623" s="43">
        <v>2392957</v>
      </c>
      <c r="B16623" s="43" t="s">
        <v>10628</v>
      </c>
      <c r="C16623" s="43" t="s">
        <v>313</v>
      </c>
      <c r="E16623" s="43" t="s">
        <v>6263</v>
      </c>
      <c r="F16623" s="43" t="s">
        <v>30</v>
      </c>
      <c r="G16623" s="43">
        <v>44075</v>
      </c>
      <c r="Y16623" s="43" t="str">
        <f t="shared" si="518"/>
        <v/>
      </c>
      <c r="AA16623" s="43" t="e">
        <f t="shared" si="519"/>
        <v>#N/A</v>
      </c>
    </row>
    <row r="16624" spans="1:27" x14ac:dyDescent="0.3">
      <c r="A16624" s="43">
        <v>2288437</v>
      </c>
      <c r="B16624" s="43" t="s">
        <v>10629</v>
      </c>
      <c r="C16624" s="43" t="s">
        <v>1114</v>
      </c>
      <c r="E16624" s="43" t="s">
        <v>6263</v>
      </c>
      <c r="F16624" s="43" t="s">
        <v>30</v>
      </c>
      <c r="G16624" s="43">
        <v>44073</v>
      </c>
      <c r="Y16624" s="43" t="str">
        <f t="shared" si="518"/>
        <v/>
      </c>
      <c r="AA16624" s="43" t="e">
        <f t="shared" si="519"/>
        <v>#N/A</v>
      </c>
    </row>
    <row r="16625" spans="1:27" x14ac:dyDescent="0.3">
      <c r="A16625" s="43">
        <v>1375997</v>
      </c>
      <c r="B16625" s="43" t="s">
        <v>10630</v>
      </c>
      <c r="C16625" s="43" t="s">
        <v>492</v>
      </c>
      <c r="E16625" s="43" t="s">
        <v>6263</v>
      </c>
      <c r="F16625" s="43" t="s">
        <v>30</v>
      </c>
      <c r="G16625" s="43">
        <v>85004</v>
      </c>
      <c r="Y16625" s="43" t="str">
        <f t="shared" si="518"/>
        <v>COMP</v>
      </c>
      <c r="AA16625" s="43">
        <f t="shared" si="519"/>
        <v>1375997</v>
      </c>
    </row>
    <row r="16626" spans="1:27" x14ac:dyDescent="0.3">
      <c r="A16626" s="43">
        <v>2231289</v>
      </c>
      <c r="B16626" s="43" t="s">
        <v>10631</v>
      </c>
      <c r="C16626" s="43" t="s">
        <v>1514</v>
      </c>
      <c r="E16626" s="43" t="s">
        <v>6263</v>
      </c>
      <c r="F16626" s="43" t="s">
        <v>30</v>
      </c>
      <c r="G16626" s="43">
        <v>85033</v>
      </c>
      <c r="Y16626" s="43" t="str">
        <f t="shared" si="518"/>
        <v/>
      </c>
      <c r="AA16626" s="43" t="e">
        <f t="shared" si="519"/>
        <v>#N/A</v>
      </c>
    </row>
    <row r="16627" spans="1:27" x14ac:dyDescent="0.3">
      <c r="A16627" s="43">
        <v>2310999</v>
      </c>
      <c r="B16627" s="43" t="s">
        <v>10632</v>
      </c>
      <c r="C16627" s="43" t="s">
        <v>10633</v>
      </c>
      <c r="E16627" s="43" t="s">
        <v>6263</v>
      </c>
      <c r="F16627" s="43" t="s">
        <v>28</v>
      </c>
      <c r="G16627" s="43">
        <v>44074</v>
      </c>
      <c r="Y16627" s="43" t="str">
        <f t="shared" si="518"/>
        <v/>
      </c>
      <c r="AA16627" s="43" t="e">
        <f t="shared" si="519"/>
        <v>#N/A</v>
      </c>
    </row>
    <row r="16628" spans="1:27" x14ac:dyDescent="0.3">
      <c r="A16628" s="43">
        <v>2341229</v>
      </c>
      <c r="B16628" s="43" t="s">
        <v>10634</v>
      </c>
      <c r="C16628" s="43" t="s">
        <v>2127</v>
      </c>
      <c r="E16628" s="43" t="s">
        <v>29</v>
      </c>
      <c r="F16628" s="43" t="s">
        <v>30</v>
      </c>
      <c r="G16628" s="43">
        <v>44001</v>
      </c>
      <c r="Y16628" s="43" t="str">
        <f t="shared" si="518"/>
        <v>COMP</v>
      </c>
      <c r="AA16628" s="43">
        <f t="shared" si="519"/>
        <v>2341229</v>
      </c>
    </row>
    <row r="16629" spans="1:27" x14ac:dyDescent="0.3">
      <c r="A16629" s="43">
        <v>2429962</v>
      </c>
      <c r="B16629" s="43" t="s">
        <v>10635</v>
      </c>
      <c r="C16629" s="43" t="s">
        <v>399</v>
      </c>
      <c r="E16629" s="43" t="s">
        <v>6263</v>
      </c>
      <c r="F16629" s="43" t="s">
        <v>28</v>
      </c>
      <c r="G16629" s="43">
        <v>53013</v>
      </c>
      <c r="Y16629" s="43" t="str">
        <f t="shared" si="518"/>
        <v/>
      </c>
      <c r="AA16629" s="43" t="e">
        <f t="shared" si="519"/>
        <v>#N/A</v>
      </c>
    </row>
    <row r="16630" spans="1:27" x14ac:dyDescent="0.3">
      <c r="A16630" s="43">
        <v>1221692</v>
      </c>
      <c r="B16630" s="43" t="s">
        <v>10636</v>
      </c>
      <c r="C16630" s="43" t="s">
        <v>7610</v>
      </c>
      <c r="E16630" s="43" t="s">
        <v>31</v>
      </c>
      <c r="F16630" s="43" t="s">
        <v>30</v>
      </c>
      <c r="G16630" s="43">
        <v>49064</v>
      </c>
      <c r="Y16630" s="43" t="str">
        <f t="shared" si="518"/>
        <v>COMP</v>
      </c>
      <c r="AA16630" s="43">
        <f t="shared" si="519"/>
        <v>1221692</v>
      </c>
    </row>
    <row r="16631" spans="1:27" x14ac:dyDescent="0.3">
      <c r="A16631" s="43">
        <v>1712612</v>
      </c>
      <c r="B16631" s="43" t="s">
        <v>10637</v>
      </c>
      <c r="C16631" s="43" t="s">
        <v>1241</v>
      </c>
      <c r="E16631" s="43" t="s">
        <v>6263</v>
      </c>
      <c r="F16631" s="43" t="s">
        <v>28</v>
      </c>
      <c r="G16631" s="43">
        <v>44022</v>
      </c>
      <c r="Y16631" s="43" t="str">
        <f t="shared" si="518"/>
        <v>COMP</v>
      </c>
      <c r="AA16631" s="43">
        <f t="shared" si="519"/>
        <v>1712612</v>
      </c>
    </row>
    <row r="16632" spans="1:27" x14ac:dyDescent="0.3">
      <c r="A16632" s="43">
        <v>1350873</v>
      </c>
      <c r="B16632" s="43" t="s">
        <v>10637</v>
      </c>
      <c r="C16632" s="43" t="s">
        <v>6996</v>
      </c>
      <c r="E16632" s="43" t="s">
        <v>6263</v>
      </c>
      <c r="F16632" s="43" t="s">
        <v>30</v>
      </c>
      <c r="G16632" s="43">
        <v>44022</v>
      </c>
      <c r="Y16632" s="43" t="str">
        <f t="shared" si="518"/>
        <v>COMP</v>
      </c>
      <c r="AA16632" s="43">
        <f t="shared" si="519"/>
        <v>1350873</v>
      </c>
    </row>
    <row r="16633" spans="1:27" x14ac:dyDescent="0.3">
      <c r="A16633" s="43">
        <v>2157158</v>
      </c>
      <c r="B16633" s="43" t="s">
        <v>10638</v>
      </c>
      <c r="C16633" s="43" t="s">
        <v>287</v>
      </c>
      <c r="E16633" s="43" t="s">
        <v>29</v>
      </c>
      <c r="F16633" s="43" t="s">
        <v>28</v>
      </c>
      <c r="G16633" s="43">
        <v>44067</v>
      </c>
      <c r="Y16633" s="43" t="str">
        <f t="shared" si="518"/>
        <v>COMP</v>
      </c>
      <c r="AA16633" s="43">
        <f t="shared" si="519"/>
        <v>2157158</v>
      </c>
    </row>
    <row r="16634" spans="1:27" x14ac:dyDescent="0.3">
      <c r="A16634" s="43">
        <v>2389720</v>
      </c>
      <c r="B16634" s="43" t="s">
        <v>3727</v>
      </c>
      <c r="C16634" s="43" t="s">
        <v>1089</v>
      </c>
      <c r="E16634" s="43" t="s">
        <v>35</v>
      </c>
      <c r="F16634" s="43" t="s">
        <v>28</v>
      </c>
      <c r="G16634" s="43">
        <v>44073</v>
      </c>
      <c r="Y16634" s="43" t="str">
        <f t="shared" si="518"/>
        <v>COMP</v>
      </c>
      <c r="AA16634" s="43">
        <f t="shared" si="519"/>
        <v>2389720</v>
      </c>
    </row>
    <row r="16635" spans="1:27" x14ac:dyDescent="0.3">
      <c r="A16635" s="43">
        <v>2429404</v>
      </c>
      <c r="B16635" s="43" t="s">
        <v>10639</v>
      </c>
      <c r="C16635" s="43" t="s">
        <v>292</v>
      </c>
      <c r="E16635" s="43" t="s">
        <v>29</v>
      </c>
      <c r="F16635" s="43" t="s">
        <v>30</v>
      </c>
      <c r="G16635" s="43">
        <v>49067</v>
      </c>
      <c r="Y16635" s="43" t="str">
        <f t="shared" si="518"/>
        <v/>
      </c>
      <c r="AA16635" s="43" t="e">
        <f t="shared" si="519"/>
        <v>#N/A</v>
      </c>
    </row>
    <row r="16636" spans="1:27" x14ac:dyDescent="0.3">
      <c r="A16636" s="43">
        <v>2198145</v>
      </c>
      <c r="B16636" s="43" t="s">
        <v>10640</v>
      </c>
      <c r="C16636" s="43" t="s">
        <v>10641</v>
      </c>
      <c r="E16636" s="43" t="s">
        <v>35</v>
      </c>
      <c r="F16636" s="43" t="s">
        <v>28</v>
      </c>
      <c r="G16636" s="43">
        <v>53004</v>
      </c>
      <c r="Y16636" s="43" t="str">
        <f t="shared" si="518"/>
        <v>COMP</v>
      </c>
      <c r="AA16636" s="43">
        <f t="shared" si="519"/>
        <v>2198145</v>
      </c>
    </row>
    <row r="16637" spans="1:27" x14ac:dyDescent="0.3">
      <c r="A16637" s="43">
        <v>2063844</v>
      </c>
      <c r="B16637" s="43" t="s">
        <v>10642</v>
      </c>
      <c r="C16637" s="43" t="s">
        <v>677</v>
      </c>
      <c r="E16637" s="43" t="s">
        <v>35</v>
      </c>
      <c r="F16637" s="43" t="s">
        <v>28</v>
      </c>
      <c r="G16637" s="43">
        <v>49004</v>
      </c>
      <c r="Y16637" s="43" t="str">
        <f t="shared" si="518"/>
        <v>COMP</v>
      </c>
      <c r="AA16637" s="43">
        <f t="shared" si="519"/>
        <v>2063844</v>
      </c>
    </row>
    <row r="16638" spans="1:27" x14ac:dyDescent="0.3">
      <c r="A16638" s="43">
        <v>2342448</v>
      </c>
      <c r="B16638" s="43" t="s">
        <v>10643</v>
      </c>
      <c r="C16638" s="43" t="s">
        <v>834</v>
      </c>
      <c r="E16638" s="43" t="s">
        <v>6263</v>
      </c>
      <c r="F16638" s="43" t="s">
        <v>30</v>
      </c>
      <c r="G16638" s="43">
        <v>49002</v>
      </c>
      <c r="Y16638" s="43" t="str">
        <f t="shared" si="518"/>
        <v/>
      </c>
      <c r="AA16638" s="43" t="e">
        <f t="shared" si="519"/>
        <v>#N/A</v>
      </c>
    </row>
    <row r="16639" spans="1:27" x14ac:dyDescent="0.3">
      <c r="A16639" s="43">
        <v>2089679</v>
      </c>
      <c r="B16639" s="43" t="s">
        <v>3730</v>
      </c>
      <c r="C16639" s="43" t="s">
        <v>223</v>
      </c>
      <c r="E16639" s="43" t="s">
        <v>6263</v>
      </c>
      <c r="F16639" s="43" t="s">
        <v>28</v>
      </c>
      <c r="G16639" s="43">
        <v>49027</v>
      </c>
      <c r="Y16639" s="43" t="str">
        <f t="shared" si="518"/>
        <v/>
      </c>
      <c r="AA16639" s="43" t="e">
        <f t="shared" si="519"/>
        <v>#N/A</v>
      </c>
    </row>
    <row r="16640" spans="1:27" x14ac:dyDescent="0.3">
      <c r="A16640" s="43">
        <v>1967966</v>
      </c>
      <c r="B16640" s="43" t="s">
        <v>10644</v>
      </c>
      <c r="C16640" s="43" t="s">
        <v>244</v>
      </c>
      <c r="E16640" s="43" t="s">
        <v>6263</v>
      </c>
      <c r="F16640" s="43" t="s">
        <v>28</v>
      </c>
      <c r="G16640" s="43">
        <v>44015</v>
      </c>
      <c r="Y16640" s="43" t="str">
        <f t="shared" si="518"/>
        <v/>
      </c>
      <c r="AA16640" s="43" t="e">
        <f t="shared" si="519"/>
        <v>#N/A</v>
      </c>
    </row>
    <row r="16641" spans="1:27" x14ac:dyDescent="0.3">
      <c r="A16641" s="43">
        <v>2321107</v>
      </c>
      <c r="B16641" s="43" t="s">
        <v>10645</v>
      </c>
      <c r="C16641" s="43" t="s">
        <v>777</v>
      </c>
      <c r="E16641" s="43" t="s">
        <v>29</v>
      </c>
      <c r="F16641" s="43" t="s">
        <v>30</v>
      </c>
      <c r="G16641" s="43">
        <v>85049</v>
      </c>
      <c r="Y16641" s="43" t="str">
        <f t="shared" si="518"/>
        <v/>
      </c>
      <c r="AA16641" s="43" t="e">
        <f t="shared" si="519"/>
        <v>#N/A</v>
      </c>
    </row>
    <row r="16642" spans="1:27" x14ac:dyDescent="0.3">
      <c r="A16642" s="43">
        <v>584448</v>
      </c>
      <c r="B16642" s="43" t="s">
        <v>10646</v>
      </c>
      <c r="C16642" s="43" t="s">
        <v>10647</v>
      </c>
      <c r="E16642" s="43" t="s">
        <v>6263</v>
      </c>
      <c r="F16642" s="43" t="s">
        <v>30</v>
      </c>
      <c r="G16642" s="43">
        <v>72080</v>
      </c>
      <c r="Y16642" s="43" t="str">
        <f t="shared" ref="Y16642:Y16705" si="520">IF(ISERROR(AA16642)=FALSE,"COMP","")</f>
        <v>COMP</v>
      </c>
      <c r="AA16642" s="43">
        <f t="shared" si="519"/>
        <v>584448</v>
      </c>
    </row>
    <row r="16643" spans="1:27" x14ac:dyDescent="0.3">
      <c r="A16643" s="43">
        <v>2117335</v>
      </c>
      <c r="B16643" s="43" t="s">
        <v>10648</v>
      </c>
      <c r="C16643" s="43" t="s">
        <v>936</v>
      </c>
      <c r="E16643" s="43" t="s">
        <v>6263</v>
      </c>
      <c r="F16643" s="43" t="s">
        <v>30</v>
      </c>
      <c r="G16643" s="43">
        <v>44067</v>
      </c>
      <c r="Y16643" s="43" t="str">
        <f t="shared" si="520"/>
        <v>COMP</v>
      </c>
      <c r="AA16643" s="43">
        <f t="shared" ref="AA16643:AA16706" si="521">VLOOKUP(A16643,Z:Z,1,FALSE)</f>
        <v>2117335</v>
      </c>
    </row>
    <row r="16644" spans="1:27" x14ac:dyDescent="0.3">
      <c r="A16644" s="43">
        <v>2133199</v>
      </c>
      <c r="B16644" s="43" t="s">
        <v>10649</v>
      </c>
      <c r="C16644" s="43" t="s">
        <v>1673</v>
      </c>
      <c r="E16644" s="43" t="s">
        <v>29</v>
      </c>
      <c r="F16644" s="43" t="s">
        <v>28</v>
      </c>
      <c r="G16644" s="43">
        <v>85022</v>
      </c>
      <c r="Y16644" s="43" t="str">
        <f t="shared" si="520"/>
        <v/>
      </c>
      <c r="AA16644" s="43" t="e">
        <f t="shared" si="521"/>
        <v>#N/A</v>
      </c>
    </row>
    <row r="16645" spans="1:27" x14ac:dyDescent="0.3">
      <c r="A16645" s="43">
        <v>833692</v>
      </c>
      <c r="B16645" s="43" t="s">
        <v>10650</v>
      </c>
      <c r="C16645" s="43" t="s">
        <v>10651</v>
      </c>
      <c r="E16645" s="43" t="s">
        <v>6263</v>
      </c>
      <c r="F16645" s="43" t="s">
        <v>30</v>
      </c>
      <c r="G16645" s="43">
        <v>72068</v>
      </c>
      <c r="Y16645" s="43" t="str">
        <f t="shared" si="520"/>
        <v/>
      </c>
      <c r="AA16645" s="43" t="e">
        <f t="shared" si="521"/>
        <v>#N/A</v>
      </c>
    </row>
    <row r="16646" spans="1:27" x14ac:dyDescent="0.3">
      <c r="A16646" s="43">
        <v>1340949</v>
      </c>
      <c r="B16646" s="43" t="s">
        <v>10652</v>
      </c>
      <c r="C16646" s="43" t="s">
        <v>33</v>
      </c>
      <c r="E16646" s="43" t="s">
        <v>6263</v>
      </c>
      <c r="F16646" s="43" t="s">
        <v>30</v>
      </c>
      <c r="G16646" s="43">
        <v>44024</v>
      </c>
      <c r="Y16646" s="43" t="str">
        <f t="shared" si="520"/>
        <v/>
      </c>
      <c r="AA16646" s="43" t="e">
        <f t="shared" si="521"/>
        <v>#N/A</v>
      </c>
    </row>
    <row r="16647" spans="1:27" x14ac:dyDescent="0.3">
      <c r="A16647" s="43">
        <v>2171519</v>
      </c>
      <c r="B16647" s="43" t="s">
        <v>10653</v>
      </c>
      <c r="C16647" s="43" t="s">
        <v>548</v>
      </c>
      <c r="E16647" s="43" t="s">
        <v>29</v>
      </c>
      <c r="F16647" s="43" t="s">
        <v>28</v>
      </c>
      <c r="G16647" s="43">
        <v>72014</v>
      </c>
      <c r="Y16647" s="43" t="str">
        <f t="shared" si="520"/>
        <v>COMP</v>
      </c>
      <c r="AA16647" s="43">
        <f t="shared" si="521"/>
        <v>2171519</v>
      </c>
    </row>
    <row r="16648" spans="1:27" x14ac:dyDescent="0.3">
      <c r="A16648" s="43">
        <v>2363493</v>
      </c>
      <c r="B16648" s="43" t="s">
        <v>10654</v>
      </c>
      <c r="C16648" s="43" t="s">
        <v>408</v>
      </c>
      <c r="E16648" s="43" t="s">
        <v>6263</v>
      </c>
      <c r="F16648" s="43" t="s">
        <v>30</v>
      </c>
      <c r="G16648" s="43">
        <v>53061</v>
      </c>
      <c r="Y16648" s="43" t="str">
        <f t="shared" si="520"/>
        <v/>
      </c>
      <c r="AA16648" s="43" t="e">
        <f t="shared" si="521"/>
        <v>#N/A</v>
      </c>
    </row>
    <row r="16649" spans="1:27" x14ac:dyDescent="0.3">
      <c r="A16649" s="43">
        <v>1834164</v>
      </c>
      <c r="B16649" s="43" t="s">
        <v>10655</v>
      </c>
      <c r="C16649" s="43" t="s">
        <v>10656</v>
      </c>
      <c r="E16649" s="43" t="s">
        <v>6263</v>
      </c>
      <c r="F16649" s="43" t="s">
        <v>30</v>
      </c>
      <c r="G16649" s="43">
        <v>72072</v>
      </c>
      <c r="Y16649" s="43" t="str">
        <f t="shared" si="520"/>
        <v/>
      </c>
      <c r="AA16649" s="43" t="e">
        <f t="shared" si="521"/>
        <v>#N/A</v>
      </c>
    </row>
    <row r="16650" spans="1:27" x14ac:dyDescent="0.3">
      <c r="A16650" s="43">
        <v>148520</v>
      </c>
      <c r="B16650" s="43" t="s">
        <v>10657</v>
      </c>
      <c r="C16650" s="43" t="s">
        <v>274</v>
      </c>
      <c r="E16650" s="43" t="s">
        <v>6263</v>
      </c>
      <c r="F16650" s="43" t="s">
        <v>28</v>
      </c>
      <c r="G16650" s="43">
        <v>49016</v>
      </c>
      <c r="Y16650" s="43" t="str">
        <f t="shared" si="520"/>
        <v>COMP</v>
      </c>
      <c r="AA16650" s="43">
        <f t="shared" si="521"/>
        <v>148520</v>
      </c>
    </row>
    <row r="16651" spans="1:27" x14ac:dyDescent="0.3">
      <c r="A16651" s="43">
        <v>1470511</v>
      </c>
      <c r="B16651" s="43" t="s">
        <v>10658</v>
      </c>
      <c r="C16651" s="43" t="s">
        <v>713</v>
      </c>
      <c r="E16651" s="43" t="s">
        <v>6263</v>
      </c>
      <c r="F16651" s="43" t="s">
        <v>30</v>
      </c>
      <c r="G16651" s="43">
        <v>49019</v>
      </c>
      <c r="Y16651" s="43" t="str">
        <f t="shared" si="520"/>
        <v>COMP</v>
      </c>
      <c r="AA16651" s="43">
        <f t="shared" si="521"/>
        <v>1470511</v>
      </c>
    </row>
    <row r="16652" spans="1:27" x14ac:dyDescent="0.3">
      <c r="A16652" s="43">
        <v>779493</v>
      </c>
      <c r="B16652" s="43" t="s">
        <v>10659</v>
      </c>
      <c r="C16652" s="43" t="s">
        <v>10660</v>
      </c>
      <c r="E16652" s="43" t="s">
        <v>6263</v>
      </c>
      <c r="F16652" s="43" t="s">
        <v>28</v>
      </c>
      <c r="G16652" s="43">
        <v>49001</v>
      </c>
      <c r="Y16652" s="43" t="str">
        <f t="shared" si="520"/>
        <v>COMP</v>
      </c>
      <c r="AA16652" s="43">
        <f t="shared" si="521"/>
        <v>779493</v>
      </c>
    </row>
    <row r="16653" spans="1:27" x14ac:dyDescent="0.3">
      <c r="A16653" s="43">
        <v>2343060</v>
      </c>
      <c r="B16653" s="43" t="s">
        <v>3751</v>
      </c>
      <c r="C16653" s="43" t="s">
        <v>985</v>
      </c>
      <c r="E16653" s="43" t="s">
        <v>6263</v>
      </c>
      <c r="F16653" s="43" t="s">
        <v>30</v>
      </c>
      <c r="G16653" s="43">
        <v>72041</v>
      </c>
      <c r="Y16653" s="43" t="str">
        <f t="shared" si="520"/>
        <v/>
      </c>
      <c r="AA16653" s="43" t="e">
        <f t="shared" si="521"/>
        <v>#N/A</v>
      </c>
    </row>
    <row r="16654" spans="1:27" x14ac:dyDescent="0.3">
      <c r="A16654" s="43">
        <v>1417119</v>
      </c>
      <c r="B16654" s="43" t="s">
        <v>10661</v>
      </c>
      <c r="C16654" s="43" t="s">
        <v>502</v>
      </c>
      <c r="E16654" s="43" t="s">
        <v>6263</v>
      </c>
      <c r="F16654" s="43" t="s">
        <v>30</v>
      </c>
      <c r="G16654" s="43">
        <v>85017</v>
      </c>
      <c r="Y16654" s="43" t="str">
        <f t="shared" si="520"/>
        <v/>
      </c>
      <c r="AA16654" s="43" t="e">
        <f t="shared" si="521"/>
        <v>#N/A</v>
      </c>
    </row>
    <row r="16655" spans="1:27" x14ac:dyDescent="0.3">
      <c r="A16655" s="43">
        <v>168322</v>
      </c>
      <c r="B16655" s="43" t="s">
        <v>10662</v>
      </c>
      <c r="C16655" s="43" t="s">
        <v>10663</v>
      </c>
      <c r="E16655" s="43" t="s">
        <v>29</v>
      </c>
      <c r="F16655" s="43" t="s">
        <v>30</v>
      </c>
      <c r="G16655" s="43">
        <v>44090</v>
      </c>
      <c r="Y16655" s="43" t="str">
        <f t="shared" si="520"/>
        <v>COMP</v>
      </c>
      <c r="AA16655" s="43">
        <f t="shared" si="521"/>
        <v>168322</v>
      </c>
    </row>
    <row r="16656" spans="1:27" x14ac:dyDescent="0.3">
      <c r="A16656" s="43">
        <v>2085724</v>
      </c>
      <c r="B16656" s="43" t="s">
        <v>10664</v>
      </c>
      <c r="C16656" s="43" t="s">
        <v>1413</v>
      </c>
      <c r="E16656" s="43" t="s">
        <v>6263</v>
      </c>
      <c r="F16656" s="43" t="s">
        <v>28</v>
      </c>
      <c r="G16656" s="43">
        <v>72041</v>
      </c>
      <c r="Y16656" s="43" t="str">
        <f t="shared" si="520"/>
        <v/>
      </c>
      <c r="AA16656" s="43" t="e">
        <f t="shared" si="521"/>
        <v>#N/A</v>
      </c>
    </row>
    <row r="16657" spans="1:27" x14ac:dyDescent="0.3">
      <c r="A16657" s="43">
        <v>485998</v>
      </c>
      <c r="B16657" s="43" t="s">
        <v>10665</v>
      </c>
      <c r="C16657" s="43" t="s">
        <v>819</v>
      </c>
      <c r="E16657" s="43" t="s">
        <v>6263</v>
      </c>
      <c r="F16657" s="43" t="s">
        <v>28</v>
      </c>
      <c r="G16657" s="43">
        <v>44027</v>
      </c>
      <c r="Y16657" s="43" t="str">
        <f t="shared" si="520"/>
        <v>COMP</v>
      </c>
      <c r="AA16657" s="43">
        <f t="shared" si="521"/>
        <v>485998</v>
      </c>
    </row>
    <row r="16658" spans="1:27" x14ac:dyDescent="0.3">
      <c r="A16658" s="43">
        <v>2108925</v>
      </c>
      <c r="B16658" s="43" t="s">
        <v>10666</v>
      </c>
      <c r="C16658" s="43" t="s">
        <v>6076</v>
      </c>
      <c r="E16658" s="43" t="s">
        <v>35</v>
      </c>
      <c r="F16658" s="43" t="s">
        <v>30</v>
      </c>
      <c r="G16658" s="43">
        <v>72017</v>
      </c>
      <c r="Y16658" s="43" t="str">
        <f t="shared" si="520"/>
        <v>COMP</v>
      </c>
      <c r="AA16658" s="43">
        <f t="shared" si="521"/>
        <v>2108925</v>
      </c>
    </row>
    <row r="16659" spans="1:27" x14ac:dyDescent="0.3">
      <c r="A16659" s="43">
        <v>1663109</v>
      </c>
      <c r="B16659" s="43" t="s">
        <v>10667</v>
      </c>
      <c r="C16659" s="43" t="s">
        <v>541</v>
      </c>
      <c r="E16659" s="43" t="s">
        <v>6263</v>
      </c>
      <c r="F16659" s="43" t="s">
        <v>28</v>
      </c>
      <c r="G16659" s="43">
        <v>49045</v>
      </c>
      <c r="Y16659" s="43" t="str">
        <f t="shared" si="520"/>
        <v/>
      </c>
      <c r="AA16659" s="43" t="e">
        <f t="shared" si="521"/>
        <v>#N/A</v>
      </c>
    </row>
    <row r="16660" spans="1:27" x14ac:dyDescent="0.3">
      <c r="A16660" s="43">
        <v>2179541</v>
      </c>
      <c r="B16660" s="43" t="s">
        <v>10668</v>
      </c>
      <c r="C16660" s="43" t="s">
        <v>2458</v>
      </c>
      <c r="E16660" s="43" t="s">
        <v>6263</v>
      </c>
      <c r="F16660" s="43" t="s">
        <v>28</v>
      </c>
      <c r="G16660" s="43">
        <v>44067</v>
      </c>
      <c r="Y16660" s="43" t="str">
        <f t="shared" si="520"/>
        <v>COMP</v>
      </c>
      <c r="AA16660" s="43">
        <f t="shared" si="521"/>
        <v>2179541</v>
      </c>
    </row>
    <row r="16661" spans="1:27" x14ac:dyDescent="0.3">
      <c r="A16661" s="43">
        <v>2389392</v>
      </c>
      <c r="B16661" s="43" t="s">
        <v>10669</v>
      </c>
      <c r="C16661" s="43" t="s">
        <v>3707</v>
      </c>
      <c r="E16661" s="43" t="s">
        <v>6263</v>
      </c>
      <c r="F16661" s="43" t="s">
        <v>30</v>
      </c>
      <c r="G16661" s="43">
        <v>53013</v>
      </c>
      <c r="Y16661" s="43" t="str">
        <f t="shared" si="520"/>
        <v/>
      </c>
      <c r="AA16661" s="43" t="e">
        <f t="shared" si="521"/>
        <v>#N/A</v>
      </c>
    </row>
    <row r="16662" spans="1:27" x14ac:dyDescent="0.3">
      <c r="A16662" s="43">
        <v>2399310</v>
      </c>
      <c r="B16662" s="43" t="s">
        <v>10670</v>
      </c>
      <c r="C16662" s="43" t="s">
        <v>1635</v>
      </c>
      <c r="E16662" s="43" t="s">
        <v>6263</v>
      </c>
      <c r="F16662" s="43" t="s">
        <v>28</v>
      </c>
      <c r="G16662" s="43">
        <v>44021</v>
      </c>
      <c r="Y16662" s="43" t="str">
        <f t="shared" si="520"/>
        <v/>
      </c>
      <c r="AA16662" s="43" t="e">
        <f t="shared" si="521"/>
        <v>#N/A</v>
      </c>
    </row>
    <row r="16663" spans="1:27" x14ac:dyDescent="0.3">
      <c r="A16663" s="43">
        <v>2407310</v>
      </c>
      <c r="B16663" s="43" t="s">
        <v>10670</v>
      </c>
      <c r="C16663" s="43" t="s">
        <v>2801</v>
      </c>
      <c r="E16663" s="43" t="s">
        <v>34</v>
      </c>
      <c r="F16663" s="43" t="s">
        <v>30</v>
      </c>
      <c r="G16663" s="43">
        <v>44021</v>
      </c>
      <c r="Y16663" s="43" t="str">
        <f t="shared" si="520"/>
        <v/>
      </c>
      <c r="AA16663" s="43" t="e">
        <f t="shared" si="521"/>
        <v>#N/A</v>
      </c>
    </row>
    <row r="16664" spans="1:27" x14ac:dyDescent="0.3">
      <c r="A16664" s="43">
        <v>1878681</v>
      </c>
      <c r="B16664" s="43" t="s">
        <v>3761</v>
      </c>
      <c r="C16664" s="43" t="s">
        <v>444</v>
      </c>
      <c r="E16664" s="43" t="s">
        <v>6263</v>
      </c>
      <c r="F16664" s="43" t="s">
        <v>28</v>
      </c>
      <c r="G16664" s="43">
        <v>44072</v>
      </c>
      <c r="Y16664" s="43" t="str">
        <f t="shared" si="520"/>
        <v>COMP</v>
      </c>
      <c r="AA16664" s="43">
        <f t="shared" si="521"/>
        <v>1878681</v>
      </c>
    </row>
    <row r="16665" spans="1:27" x14ac:dyDescent="0.3">
      <c r="A16665" s="43">
        <v>1706497</v>
      </c>
      <c r="B16665" s="43" t="s">
        <v>3761</v>
      </c>
      <c r="C16665" s="43" t="s">
        <v>444</v>
      </c>
      <c r="E16665" s="43" t="s">
        <v>6263</v>
      </c>
      <c r="F16665" s="43" t="s">
        <v>28</v>
      </c>
      <c r="G16665" s="43">
        <v>44052</v>
      </c>
      <c r="Y16665" s="43" t="str">
        <f t="shared" si="520"/>
        <v/>
      </c>
      <c r="AA16665" s="43" t="e">
        <f t="shared" si="521"/>
        <v>#N/A</v>
      </c>
    </row>
    <row r="16666" spans="1:27" x14ac:dyDescent="0.3">
      <c r="A16666" s="43">
        <v>2348145</v>
      </c>
      <c r="B16666" s="43" t="s">
        <v>3761</v>
      </c>
      <c r="C16666" s="43" t="s">
        <v>1109</v>
      </c>
      <c r="E16666" s="43" t="s">
        <v>29</v>
      </c>
      <c r="F16666" s="43" t="s">
        <v>28</v>
      </c>
      <c r="G16666" s="43">
        <v>49074</v>
      </c>
      <c r="Y16666" s="43" t="str">
        <f t="shared" si="520"/>
        <v/>
      </c>
      <c r="AA16666" s="43" t="e">
        <f t="shared" si="521"/>
        <v>#N/A</v>
      </c>
    </row>
    <row r="16667" spans="1:27" x14ac:dyDescent="0.3">
      <c r="A16667" s="43">
        <v>1883451</v>
      </c>
      <c r="B16667" s="43" t="s">
        <v>10671</v>
      </c>
      <c r="C16667" s="43" t="s">
        <v>10672</v>
      </c>
      <c r="E16667" s="43" t="s">
        <v>31</v>
      </c>
      <c r="F16667" s="43" t="s">
        <v>30</v>
      </c>
      <c r="G16667" s="43">
        <v>44039</v>
      </c>
      <c r="Y16667" s="43" t="str">
        <f t="shared" si="520"/>
        <v>COMP</v>
      </c>
      <c r="AA16667" s="43">
        <f t="shared" si="521"/>
        <v>1883451</v>
      </c>
    </row>
    <row r="16668" spans="1:27" x14ac:dyDescent="0.3">
      <c r="A16668" s="43">
        <v>1239897</v>
      </c>
      <c r="B16668" s="43" t="s">
        <v>10673</v>
      </c>
      <c r="C16668" s="43" t="s">
        <v>274</v>
      </c>
      <c r="E16668" s="43" t="s">
        <v>6263</v>
      </c>
      <c r="F16668" s="43" t="s">
        <v>28</v>
      </c>
      <c r="G16668" s="43">
        <v>44013</v>
      </c>
      <c r="Y16668" s="43" t="str">
        <f t="shared" si="520"/>
        <v/>
      </c>
      <c r="AA16668" s="43" t="e">
        <f t="shared" si="521"/>
        <v>#N/A</v>
      </c>
    </row>
    <row r="16669" spans="1:27" x14ac:dyDescent="0.3">
      <c r="A16669" s="43">
        <v>2307261</v>
      </c>
      <c r="B16669" s="43" t="s">
        <v>10674</v>
      </c>
      <c r="C16669" s="43" t="s">
        <v>472</v>
      </c>
      <c r="E16669" s="43" t="s">
        <v>6263</v>
      </c>
      <c r="F16669" s="43" t="s">
        <v>28</v>
      </c>
      <c r="G16669" s="43">
        <v>44075</v>
      </c>
      <c r="Y16669" s="43" t="str">
        <f t="shared" si="520"/>
        <v/>
      </c>
      <c r="AA16669" s="43" t="e">
        <f t="shared" si="521"/>
        <v>#N/A</v>
      </c>
    </row>
    <row r="16670" spans="1:27" x14ac:dyDescent="0.3">
      <c r="A16670" s="43">
        <v>2307264</v>
      </c>
      <c r="B16670" s="43" t="s">
        <v>10674</v>
      </c>
      <c r="C16670" s="43" t="s">
        <v>266</v>
      </c>
      <c r="E16670" s="43" t="s">
        <v>6263</v>
      </c>
      <c r="F16670" s="43" t="s">
        <v>30</v>
      </c>
      <c r="G16670" s="43">
        <v>44075</v>
      </c>
      <c r="Y16670" s="43" t="str">
        <f t="shared" si="520"/>
        <v/>
      </c>
      <c r="AA16670" s="43" t="e">
        <f t="shared" si="521"/>
        <v>#N/A</v>
      </c>
    </row>
    <row r="16671" spans="1:27" x14ac:dyDescent="0.3">
      <c r="A16671" s="43">
        <v>1976787</v>
      </c>
      <c r="B16671" s="43" t="s">
        <v>10675</v>
      </c>
      <c r="C16671" s="43" t="s">
        <v>542</v>
      </c>
      <c r="E16671" s="43" t="s">
        <v>6263</v>
      </c>
      <c r="F16671" s="43" t="s">
        <v>28</v>
      </c>
      <c r="G16671" s="43">
        <v>44015</v>
      </c>
      <c r="Y16671" s="43" t="str">
        <f t="shared" si="520"/>
        <v/>
      </c>
      <c r="AA16671" s="43" t="e">
        <f t="shared" si="521"/>
        <v>#N/A</v>
      </c>
    </row>
    <row r="16672" spans="1:27" x14ac:dyDescent="0.3">
      <c r="A16672" s="43">
        <v>2106368</v>
      </c>
      <c r="B16672" s="43" t="s">
        <v>10676</v>
      </c>
      <c r="C16672" s="43" t="s">
        <v>318</v>
      </c>
      <c r="E16672" s="43" t="s">
        <v>6263</v>
      </c>
      <c r="F16672" s="43" t="s">
        <v>28</v>
      </c>
      <c r="G16672" s="43">
        <v>85012</v>
      </c>
      <c r="Y16672" s="43" t="str">
        <f t="shared" si="520"/>
        <v/>
      </c>
      <c r="AA16672" s="43" t="e">
        <f t="shared" si="521"/>
        <v>#N/A</v>
      </c>
    </row>
    <row r="16673" spans="1:27" x14ac:dyDescent="0.3">
      <c r="A16673" s="43">
        <v>506160</v>
      </c>
      <c r="B16673" s="43" t="s">
        <v>3762</v>
      </c>
      <c r="C16673" s="43" t="s">
        <v>514</v>
      </c>
      <c r="E16673" s="43" t="s">
        <v>6263</v>
      </c>
      <c r="F16673" s="43" t="s">
        <v>28</v>
      </c>
      <c r="G16673" s="43">
        <v>53062</v>
      </c>
      <c r="Y16673" s="43" t="str">
        <f t="shared" si="520"/>
        <v>COMP</v>
      </c>
      <c r="AA16673" s="43">
        <f t="shared" si="521"/>
        <v>506160</v>
      </c>
    </row>
    <row r="16674" spans="1:27" x14ac:dyDescent="0.3">
      <c r="A16674" s="43">
        <v>1978685</v>
      </c>
      <c r="B16674" s="43" t="s">
        <v>3762</v>
      </c>
      <c r="C16674" s="43" t="s">
        <v>10677</v>
      </c>
      <c r="E16674" s="43" t="s">
        <v>29</v>
      </c>
      <c r="F16674" s="43" t="s">
        <v>30</v>
      </c>
      <c r="G16674" s="43">
        <v>49064</v>
      </c>
      <c r="Y16674" s="43" t="str">
        <f t="shared" si="520"/>
        <v>COMP</v>
      </c>
      <c r="AA16674" s="43">
        <f t="shared" si="521"/>
        <v>1978685</v>
      </c>
    </row>
    <row r="16675" spans="1:27" x14ac:dyDescent="0.3">
      <c r="A16675" s="43">
        <v>1661436</v>
      </c>
      <c r="B16675" s="43" t="s">
        <v>10678</v>
      </c>
      <c r="C16675" s="43" t="s">
        <v>187</v>
      </c>
      <c r="E16675" s="43" t="s">
        <v>6263</v>
      </c>
      <c r="F16675" s="43" t="s">
        <v>30</v>
      </c>
      <c r="G16675" s="43">
        <v>72029</v>
      </c>
      <c r="Y16675" s="43" t="str">
        <f t="shared" si="520"/>
        <v>COMP</v>
      </c>
      <c r="AA16675" s="43">
        <f t="shared" si="521"/>
        <v>1661436</v>
      </c>
    </row>
    <row r="16676" spans="1:27" x14ac:dyDescent="0.3">
      <c r="A16676" s="43">
        <v>2298049</v>
      </c>
      <c r="B16676" s="43" t="s">
        <v>10679</v>
      </c>
      <c r="C16676" s="43" t="s">
        <v>1760</v>
      </c>
      <c r="E16676" s="43" t="s">
        <v>35</v>
      </c>
      <c r="F16676" s="43" t="s">
        <v>30</v>
      </c>
      <c r="G16676" s="43">
        <v>85024</v>
      </c>
      <c r="Y16676" s="43" t="str">
        <f t="shared" si="520"/>
        <v>COMP</v>
      </c>
      <c r="AA16676" s="43">
        <f t="shared" si="521"/>
        <v>2298049</v>
      </c>
    </row>
    <row r="16677" spans="1:27" x14ac:dyDescent="0.3">
      <c r="A16677" s="43">
        <v>2274692</v>
      </c>
      <c r="B16677" s="43" t="s">
        <v>10680</v>
      </c>
      <c r="C16677" s="43" t="s">
        <v>327</v>
      </c>
      <c r="E16677" s="43" t="s">
        <v>6263</v>
      </c>
      <c r="F16677" s="43" t="s">
        <v>30</v>
      </c>
      <c r="G16677" s="43">
        <v>49002</v>
      </c>
      <c r="Y16677" s="43" t="str">
        <f t="shared" si="520"/>
        <v/>
      </c>
      <c r="AA16677" s="43" t="e">
        <f t="shared" si="521"/>
        <v>#N/A</v>
      </c>
    </row>
    <row r="16678" spans="1:27" x14ac:dyDescent="0.3">
      <c r="A16678" s="43">
        <v>1756154</v>
      </c>
      <c r="B16678" s="43" t="s">
        <v>10681</v>
      </c>
      <c r="C16678" s="43" t="s">
        <v>173</v>
      </c>
      <c r="E16678" s="43" t="s">
        <v>6263</v>
      </c>
      <c r="F16678" s="43" t="s">
        <v>30</v>
      </c>
      <c r="G16678" s="43">
        <v>85031</v>
      </c>
      <c r="Y16678" s="43" t="str">
        <f t="shared" si="520"/>
        <v>COMP</v>
      </c>
      <c r="AA16678" s="43">
        <f t="shared" si="521"/>
        <v>1756154</v>
      </c>
    </row>
    <row r="16679" spans="1:27" x14ac:dyDescent="0.3">
      <c r="A16679" s="43">
        <v>1590160</v>
      </c>
      <c r="B16679" s="43" t="s">
        <v>10682</v>
      </c>
      <c r="C16679" s="43" t="s">
        <v>1300</v>
      </c>
      <c r="E16679" s="43" t="s">
        <v>34</v>
      </c>
      <c r="F16679" s="43" t="s">
        <v>30</v>
      </c>
      <c r="G16679" s="43">
        <v>85025</v>
      </c>
      <c r="Y16679" s="43" t="str">
        <f t="shared" si="520"/>
        <v>COMP</v>
      </c>
      <c r="AA16679" s="43">
        <f t="shared" si="521"/>
        <v>1590160</v>
      </c>
    </row>
    <row r="16680" spans="1:27" x14ac:dyDescent="0.3">
      <c r="A16680" s="43">
        <v>1184215</v>
      </c>
      <c r="B16680" s="43" t="s">
        <v>10683</v>
      </c>
      <c r="C16680" s="43" t="s">
        <v>2989</v>
      </c>
      <c r="E16680" s="43" t="s">
        <v>6263</v>
      </c>
      <c r="F16680" s="43" t="s">
        <v>30</v>
      </c>
      <c r="G16680" s="43">
        <v>44071</v>
      </c>
      <c r="Y16680" s="43" t="str">
        <f t="shared" si="520"/>
        <v>COMP</v>
      </c>
      <c r="AA16680" s="43">
        <f t="shared" si="521"/>
        <v>1184215</v>
      </c>
    </row>
    <row r="16681" spans="1:27" x14ac:dyDescent="0.3">
      <c r="A16681" s="43">
        <v>2032804</v>
      </c>
      <c r="B16681" s="43" t="s">
        <v>10684</v>
      </c>
      <c r="C16681" s="43" t="s">
        <v>632</v>
      </c>
      <c r="E16681" s="43" t="s">
        <v>6263</v>
      </c>
      <c r="F16681" s="43" t="s">
        <v>28</v>
      </c>
      <c r="G16681" s="43">
        <v>72041</v>
      </c>
      <c r="Y16681" s="43" t="str">
        <f t="shared" si="520"/>
        <v/>
      </c>
      <c r="AA16681" s="43" t="e">
        <f t="shared" si="521"/>
        <v>#N/A</v>
      </c>
    </row>
    <row r="16682" spans="1:27" x14ac:dyDescent="0.3">
      <c r="A16682" s="43">
        <v>1358422</v>
      </c>
      <c r="B16682" s="43" t="s">
        <v>10685</v>
      </c>
      <c r="C16682" s="43" t="s">
        <v>2354</v>
      </c>
      <c r="E16682" s="43" t="s">
        <v>6263</v>
      </c>
      <c r="F16682" s="43" t="s">
        <v>30</v>
      </c>
      <c r="G16682" s="43">
        <v>53013</v>
      </c>
      <c r="Y16682" s="43" t="str">
        <f t="shared" si="520"/>
        <v/>
      </c>
      <c r="AA16682" s="43" t="e">
        <f t="shared" si="521"/>
        <v>#N/A</v>
      </c>
    </row>
    <row r="16683" spans="1:27" x14ac:dyDescent="0.3">
      <c r="A16683" s="43">
        <v>2304792</v>
      </c>
      <c r="B16683" s="43" t="s">
        <v>10686</v>
      </c>
      <c r="C16683" s="43" t="s">
        <v>819</v>
      </c>
      <c r="E16683" s="43" t="s">
        <v>6263</v>
      </c>
      <c r="F16683" s="43" t="s">
        <v>28</v>
      </c>
      <c r="G16683" s="43">
        <v>44075</v>
      </c>
      <c r="Y16683" s="43" t="str">
        <f t="shared" si="520"/>
        <v/>
      </c>
      <c r="AA16683" s="43" t="e">
        <f t="shared" si="521"/>
        <v>#N/A</v>
      </c>
    </row>
    <row r="16684" spans="1:27" x14ac:dyDescent="0.3">
      <c r="A16684" s="43">
        <v>807642</v>
      </c>
      <c r="B16684" s="43" t="s">
        <v>10687</v>
      </c>
      <c r="C16684" s="43" t="s">
        <v>757</v>
      </c>
      <c r="E16684" s="43" t="s">
        <v>6263</v>
      </c>
      <c r="F16684" s="43" t="s">
        <v>30</v>
      </c>
      <c r="G16684" s="43">
        <v>72057</v>
      </c>
      <c r="Y16684" s="43" t="str">
        <f t="shared" si="520"/>
        <v>COMP</v>
      </c>
      <c r="AA16684" s="43">
        <f t="shared" si="521"/>
        <v>807642</v>
      </c>
    </row>
    <row r="16685" spans="1:27" x14ac:dyDescent="0.3">
      <c r="A16685" s="43">
        <v>1420149</v>
      </c>
      <c r="B16685" s="43" t="s">
        <v>10688</v>
      </c>
      <c r="C16685" s="43" t="s">
        <v>641</v>
      </c>
      <c r="E16685" s="43" t="s">
        <v>29</v>
      </c>
      <c r="F16685" s="43" t="s">
        <v>28</v>
      </c>
      <c r="G16685" s="43">
        <v>44073</v>
      </c>
      <c r="Y16685" s="43" t="str">
        <f t="shared" si="520"/>
        <v>COMP</v>
      </c>
      <c r="AA16685" s="43">
        <f t="shared" si="521"/>
        <v>1420149</v>
      </c>
    </row>
    <row r="16686" spans="1:27" x14ac:dyDescent="0.3">
      <c r="A16686" s="43">
        <v>2311350</v>
      </c>
      <c r="B16686" s="43" t="s">
        <v>10688</v>
      </c>
      <c r="C16686" s="43" t="s">
        <v>478</v>
      </c>
      <c r="E16686" s="43" t="s">
        <v>6263</v>
      </c>
      <c r="F16686" s="43" t="s">
        <v>28</v>
      </c>
      <c r="G16686" s="43">
        <v>72064</v>
      </c>
      <c r="Y16686" s="43" t="str">
        <f t="shared" si="520"/>
        <v/>
      </c>
      <c r="AA16686" s="43" t="e">
        <f t="shared" si="521"/>
        <v>#N/A</v>
      </c>
    </row>
    <row r="16687" spans="1:27" x14ac:dyDescent="0.3">
      <c r="A16687" s="43">
        <v>2120675</v>
      </c>
      <c r="B16687" s="43" t="s">
        <v>10688</v>
      </c>
      <c r="C16687" s="43" t="s">
        <v>648</v>
      </c>
      <c r="E16687" s="43" t="s">
        <v>6263</v>
      </c>
      <c r="F16687" s="43" t="s">
        <v>30</v>
      </c>
      <c r="G16687" s="43">
        <v>44099</v>
      </c>
      <c r="Y16687" s="43" t="str">
        <f t="shared" si="520"/>
        <v/>
      </c>
      <c r="AA16687" s="43" t="e">
        <f t="shared" si="521"/>
        <v>#N/A</v>
      </c>
    </row>
    <row r="16688" spans="1:27" x14ac:dyDescent="0.3">
      <c r="A16688" s="43">
        <v>1668985</v>
      </c>
      <c r="B16688" s="43" t="s">
        <v>10688</v>
      </c>
      <c r="C16688" s="43" t="s">
        <v>546</v>
      </c>
      <c r="E16688" s="43" t="s">
        <v>6263</v>
      </c>
      <c r="F16688" s="43" t="s">
        <v>30</v>
      </c>
      <c r="G16688" s="43">
        <v>72041</v>
      </c>
      <c r="Y16688" s="43" t="str">
        <f t="shared" si="520"/>
        <v/>
      </c>
      <c r="AA16688" s="43" t="e">
        <f t="shared" si="521"/>
        <v>#N/A</v>
      </c>
    </row>
    <row r="16689" spans="1:27" x14ac:dyDescent="0.3">
      <c r="A16689" s="43">
        <v>2073974</v>
      </c>
      <c r="B16689" s="43" t="s">
        <v>10688</v>
      </c>
      <c r="C16689" s="43" t="s">
        <v>1055</v>
      </c>
      <c r="E16689" s="43" t="s">
        <v>6263</v>
      </c>
      <c r="F16689" s="43" t="s">
        <v>30</v>
      </c>
      <c r="G16689" s="43">
        <v>44013</v>
      </c>
      <c r="Y16689" s="43" t="str">
        <f t="shared" si="520"/>
        <v>COMP</v>
      </c>
      <c r="AA16689" s="43">
        <f t="shared" si="521"/>
        <v>2073974</v>
      </c>
    </row>
    <row r="16690" spans="1:27" x14ac:dyDescent="0.3">
      <c r="A16690" s="43">
        <v>1687290</v>
      </c>
      <c r="B16690" s="43" t="s">
        <v>10688</v>
      </c>
      <c r="C16690" s="43" t="s">
        <v>1036</v>
      </c>
      <c r="E16690" s="43" t="s">
        <v>6263</v>
      </c>
      <c r="F16690" s="43" t="s">
        <v>30</v>
      </c>
      <c r="G16690" s="43">
        <v>44038</v>
      </c>
      <c r="Y16690" s="43" t="str">
        <f t="shared" si="520"/>
        <v/>
      </c>
      <c r="AA16690" s="43" t="e">
        <f t="shared" si="521"/>
        <v>#N/A</v>
      </c>
    </row>
    <row r="16691" spans="1:27" x14ac:dyDescent="0.3">
      <c r="A16691" s="43">
        <v>1958730</v>
      </c>
      <c r="B16691" s="43" t="s">
        <v>10688</v>
      </c>
      <c r="C16691" s="43" t="s">
        <v>377</v>
      </c>
      <c r="E16691" s="43" t="s">
        <v>6263</v>
      </c>
      <c r="F16691" s="43" t="s">
        <v>30</v>
      </c>
      <c r="G16691" s="43">
        <v>44013</v>
      </c>
      <c r="Y16691" s="43" t="str">
        <f t="shared" si="520"/>
        <v/>
      </c>
      <c r="AA16691" s="43" t="e">
        <f t="shared" si="521"/>
        <v>#N/A</v>
      </c>
    </row>
    <row r="16692" spans="1:27" x14ac:dyDescent="0.3">
      <c r="A16692" s="43">
        <v>1473192</v>
      </c>
      <c r="B16692" s="43" t="s">
        <v>10689</v>
      </c>
      <c r="C16692" s="43" t="s">
        <v>901</v>
      </c>
      <c r="E16692" s="43" t="s">
        <v>6263</v>
      </c>
      <c r="F16692" s="43" t="s">
        <v>30</v>
      </c>
      <c r="G16692" s="43">
        <v>49039</v>
      </c>
      <c r="Y16692" s="43" t="str">
        <f t="shared" si="520"/>
        <v/>
      </c>
      <c r="AA16692" s="43" t="e">
        <f t="shared" si="521"/>
        <v>#N/A</v>
      </c>
    </row>
    <row r="16693" spans="1:27" x14ac:dyDescent="0.3">
      <c r="A16693" s="43">
        <v>1196315</v>
      </c>
      <c r="B16693" s="43" t="s">
        <v>10689</v>
      </c>
      <c r="C16693" s="43" t="s">
        <v>951</v>
      </c>
      <c r="E16693" s="43" t="s">
        <v>6263</v>
      </c>
      <c r="F16693" s="43" t="s">
        <v>28</v>
      </c>
      <c r="G16693" s="43">
        <v>49039</v>
      </c>
      <c r="Y16693" s="43" t="str">
        <f t="shared" si="520"/>
        <v/>
      </c>
      <c r="AA16693" s="43" t="e">
        <f t="shared" si="521"/>
        <v>#N/A</v>
      </c>
    </row>
    <row r="16694" spans="1:27" x14ac:dyDescent="0.3">
      <c r="A16694" s="43">
        <v>386281</v>
      </c>
      <c r="B16694" s="43" t="s">
        <v>10690</v>
      </c>
      <c r="C16694" s="43" t="s">
        <v>328</v>
      </c>
      <c r="E16694" s="43" t="s">
        <v>6263</v>
      </c>
      <c r="F16694" s="43" t="s">
        <v>30</v>
      </c>
      <c r="G16694" s="43">
        <v>44013</v>
      </c>
      <c r="Y16694" s="43" t="str">
        <f t="shared" si="520"/>
        <v/>
      </c>
      <c r="AA16694" s="43" t="e">
        <f t="shared" si="521"/>
        <v>#N/A</v>
      </c>
    </row>
    <row r="16695" spans="1:27" x14ac:dyDescent="0.3">
      <c r="A16695" s="43">
        <v>2394522</v>
      </c>
      <c r="B16695" s="43" t="s">
        <v>10691</v>
      </c>
      <c r="C16695" s="43" t="s">
        <v>10692</v>
      </c>
      <c r="E16695" s="43" t="s">
        <v>35</v>
      </c>
      <c r="F16695" s="43" t="s">
        <v>30</v>
      </c>
      <c r="G16695" s="43">
        <v>49006</v>
      </c>
      <c r="Y16695" s="43" t="str">
        <f t="shared" si="520"/>
        <v>COMP</v>
      </c>
      <c r="AA16695" s="43">
        <f t="shared" si="521"/>
        <v>2394522</v>
      </c>
    </row>
    <row r="16696" spans="1:27" x14ac:dyDescent="0.3">
      <c r="A16696" s="43">
        <v>1613517</v>
      </c>
      <c r="B16696" s="43" t="s">
        <v>10693</v>
      </c>
      <c r="C16696" s="43" t="s">
        <v>520</v>
      </c>
      <c r="E16696" s="43" t="s">
        <v>6263</v>
      </c>
      <c r="F16696" s="43" t="s">
        <v>30</v>
      </c>
      <c r="G16696" s="43">
        <v>85053</v>
      </c>
      <c r="Y16696" s="43" t="str">
        <f t="shared" si="520"/>
        <v/>
      </c>
      <c r="AA16696" s="43" t="e">
        <f t="shared" si="521"/>
        <v>#N/A</v>
      </c>
    </row>
    <row r="16697" spans="1:27" x14ac:dyDescent="0.3">
      <c r="A16697" s="43">
        <v>2402410</v>
      </c>
      <c r="B16697" s="43" t="s">
        <v>10694</v>
      </c>
      <c r="C16697" s="43" t="s">
        <v>10695</v>
      </c>
      <c r="E16697" s="43" t="s">
        <v>6263</v>
      </c>
      <c r="F16697" s="43" t="s">
        <v>30</v>
      </c>
      <c r="G16697" s="43">
        <v>44068</v>
      </c>
      <c r="Y16697" s="43" t="str">
        <f t="shared" si="520"/>
        <v/>
      </c>
      <c r="AA16697" s="43" t="e">
        <f t="shared" si="521"/>
        <v>#N/A</v>
      </c>
    </row>
    <row r="16698" spans="1:27" x14ac:dyDescent="0.3">
      <c r="A16698" s="43">
        <v>2007643</v>
      </c>
      <c r="B16698" s="43" t="s">
        <v>10696</v>
      </c>
      <c r="C16698" s="43" t="s">
        <v>189</v>
      </c>
      <c r="E16698" s="43" t="s">
        <v>6263</v>
      </c>
      <c r="F16698" s="43" t="s">
        <v>30</v>
      </c>
      <c r="G16698" s="43">
        <v>49066</v>
      </c>
      <c r="Y16698" s="43" t="str">
        <f t="shared" si="520"/>
        <v/>
      </c>
      <c r="AA16698" s="43" t="e">
        <f t="shared" si="521"/>
        <v>#N/A</v>
      </c>
    </row>
    <row r="16699" spans="1:27" x14ac:dyDescent="0.3">
      <c r="A16699" s="43">
        <v>2373712</v>
      </c>
      <c r="B16699" s="43" t="s">
        <v>10697</v>
      </c>
      <c r="C16699" s="43" t="s">
        <v>10698</v>
      </c>
      <c r="E16699" s="43" t="s">
        <v>35</v>
      </c>
      <c r="F16699" s="43" t="s">
        <v>30</v>
      </c>
      <c r="G16699" s="43">
        <v>44099</v>
      </c>
      <c r="Y16699" s="43" t="str">
        <f t="shared" si="520"/>
        <v>COMP</v>
      </c>
      <c r="AA16699" s="43">
        <f t="shared" si="521"/>
        <v>2373712</v>
      </c>
    </row>
    <row r="16700" spans="1:27" x14ac:dyDescent="0.3">
      <c r="A16700" s="43">
        <v>1732411</v>
      </c>
      <c r="B16700" s="43" t="s">
        <v>10697</v>
      </c>
      <c r="C16700" s="43" t="s">
        <v>1109</v>
      </c>
      <c r="E16700" s="43" t="s">
        <v>6263</v>
      </c>
      <c r="F16700" s="43" t="s">
        <v>28</v>
      </c>
      <c r="G16700" s="43">
        <v>44123</v>
      </c>
      <c r="Y16700" s="43" t="str">
        <f t="shared" si="520"/>
        <v>COMP</v>
      </c>
      <c r="AA16700" s="43">
        <f t="shared" si="521"/>
        <v>1732411</v>
      </c>
    </row>
    <row r="16701" spans="1:27" x14ac:dyDescent="0.3">
      <c r="A16701" s="43">
        <v>1864369</v>
      </c>
      <c r="B16701" s="43" t="s">
        <v>3777</v>
      </c>
      <c r="C16701" s="43" t="s">
        <v>469</v>
      </c>
      <c r="E16701" s="43" t="s">
        <v>6263</v>
      </c>
      <c r="F16701" s="43" t="s">
        <v>28</v>
      </c>
      <c r="G16701" s="43">
        <v>85018</v>
      </c>
      <c r="Y16701" s="43" t="str">
        <f t="shared" si="520"/>
        <v/>
      </c>
      <c r="AA16701" s="43" t="e">
        <f t="shared" si="521"/>
        <v>#N/A</v>
      </c>
    </row>
    <row r="16702" spans="1:27" x14ac:dyDescent="0.3">
      <c r="A16702" s="43">
        <v>934272</v>
      </c>
      <c r="B16702" s="43" t="s">
        <v>10699</v>
      </c>
      <c r="C16702" s="43" t="s">
        <v>221</v>
      </c>
      <c r="E16702" s="43" t="s">
        <v>6263</v>
      </c>
      <c r="F16702" s="43" t="s">
        <v>28</v>
      </c>
      <c r="G16702" s="43">
        <v>85005</v>
      </c>
      <c r="Y16702" s="43" t="str">
        <f t="shared" si="520"/>
        <v/>
      </c>
      <c r="AA16702" s="43" t="e">
        <f t="shared" si="521"/>
        <v>#N/A</v>
      </c>
    </row>
    <row r="16703" spans="1:27" x14ac:dyDescent="0.3">
      <c r="A16703" s="43">
        <v>2228159</v>
      </c>
      <c r="B16703" s="43" t="s">
        <v>10700</v>
      </c>
      <c r="C16703" s="43" t="s">
        <v>694</v>
      </c>
      <c r="E16703" s="43" t="s">
        <v>35</v>
      </c>
      <c r="F16703" s="43" t="s">
        <v>30</v>
      </c>
      <c r="G16703" s="43">
        <v>44052</v>
      </c>
      <c r="Y16703" s="43" t="str">
        <f t="shared" si="520"/>
        <v>COMP</v>
      </c>
      <c r="AA16703" s="43">
        <f t="shared" si="521"/>
        <v>2228159</v>
      </c>
    </row>
    <row r="16704" spans="1:27" x14ac:dyDescent="0.3">
      <c r="A16704" s="43">
        <v>2187354</v>
      </c>
      <c r="B16704" s="43" t="s">
        <v>10700</v>
      </c>
      <c r="C16704" s="43" t="s">
        <v>1474</v>
      </c>
      <c r="E16704" s="43" t="s">
        <v>35</v>
      </c>
      <c r="F16704" s="43" t="s">
        <v>30</v>
      </c>
      <c r="G16704" s="43">
        <v>44015</v>
      </c>
      <c r="Y16704" s="43" t="str">
        <f t="shared" si="520"/>
        <v>COMP</v>
      </c>
      <c r="AA16704" s="43">
        <f t="shared" si="521"/>
        <v>2187354</v>
      </c>
    </row>
    <row r="16705" spans="1:27" x14ac:dyDescent="0.3">
      <c r="A16705" s="43">
        <v>1794565</v>
      </c>
      <c r="B16705" s="43" t="s">
        <v>10700</v>
      </c>
      <c r="C16705" s="43" t="s">
        <v>2401</v>
      </c>
      <c r="E16705" s="43" t="s">
        <v>6263</v>
      </c>
      <c r="F16705" s="43" t="s">
        <v>28</v>
      </c>
      <c r="G16705" s="43">
        <v>44071</v>
      </c>
      <c r="Y16705" s="43" t="str">
        <f t="shared" si="520"/>
        <v/>
      </c>
      <c r="AA16705" s="43" t="e">
        <f t="shared" si="521"/>
        <v>#N/A</v>
      </c>
    </row>
    <row r="16706" spans="1:27" x14ac:dyDescent="0.3">
      <c r="A16706" s="43">
        <v>2290436</v>
      </c>
      <c r="B16706" s="43" t="s">
        <v>3780</v>
      </c>
      <c r="C16706" s="43" t="s">
        <v>331</v>
      </c>
      <c r="E16706" s="43" t="s">
        <v>29</v>
      </c>
      <c r="F16706" s="43" t="s">
        <v>30</v>
      </c>
      <c r="G16706" s="43">
        <v>49064</v>
      </c>
      <c r="Y16706" s="43" t="str">
        <f t="shared" ref="Y16706:Y16769" si="522">IF(ISERROR(AA16706)=FALSE,"COMP","")</f>
        <v/>
      </c>
      <c r="AA16706" s="43" t="e">
        <f t="shared" si="521"/>
        <v>#N/A</v>
      </c>
    </row>
    <row r="16707" spans="1:27" x14ac:dyDescent="0.3">
      <c r="A16707" s="43">
        <v>1703092</v>
      </c>
      <c r="B16707" s="43" t="s">
        <v>10701</v>
      </c>
      <c r="C16707" s="43" t="s">
        <v>544</v>
      </c>
      <c r="E16707" s="43" t="s">
        <v>6263</v>
      </c>
      <c r="F16707" s="43" t="s">
        <v>30</v>
      </c>
      <c r="G16707" s="43">
        <v>44072</v>
      </c>
      <c r="Y16707" s="43" t="str">
        <f t="shared" si="522"/>
        <v/>
      </c>
      <c r="AA16707" s="43" t="e">
        <f t="shared" ref="AA16707:AA16770" si="523">VLOOKUP(A16707,Z:Z,1,FALSE)</f>
        <v>#N/A</v>
      </c>
    </row>
    <row r="16708" spans="1:27" x14ac:dyDescent="0.3">
      <c r="A16708" s="43">
        <v>513773</v>
      </c>
      <c r="B16708" s="43" t="s">
        <v>10702</v>
      </c>
      <c r="C16708" s="43" t="s">
        <v>422</v>
      </c>
      <c r="E16708" s="43" t="s">
        <v>6263</v>
      </c>
      <c r="F16708" s="43" t="s">
        <v>28</v>
      </c>
      <c r="G16708" s="43">
        <v>85076</v>
      </c>
      <c r="Y16708" s="43" t="str">
        <f t="shared" si="522"/>
        <v>COMP</v>
      </c>
      <c r="AA16708" s="43">
        <f t="shared" si="523"/>
        <v>513773</v>
      </c>
    </row>
    <row r="16709" spans="1:27" x14ac:dyDescent="0.3">
      <c r="A16709" s="43">
        <v>1394289</v>
      </c>
      <c r="B16709" s="43" t="s">
        <v>3785</v>
      </c>
      <c r="C16709" s="43" t="s">
        <v>210</v>
      </c>
      <c r="E16709" s="43" t="s">
        <v>6263</v>
      </c>
      <c r="F16709" s="43" t="s">
        <v>30</v>
      </c>
      <c r="G16709" s="43">
        <v>49017</v>
      </c>
      <c r="Y16709" s="43" t="str">
        <f t="shared" si="522"/>
        <v/>
      </c>
      <c r="AA16709" s="43" t="e">
        <f t="shared" si="523"/>
        <v>#N/A</v>
      </c>
    </row>
    <row r="16710" spans="1:27" x14ac:dyDescent="0.3">
      <c r="A16710" s="43">
        <v>465702</v>
      </c>
      <c r="B16710" s="43" t="s">
        <v>3785</v>
      </c>
      <c r="C16710" s="43" t="s">
        <v>3201</v>
      </c>
      <c r="E16710" s="43" t="s">
        <v>31</v>
      </c>
      <c r="F16710" s="43" t="s">
        <v>28</v>
      </c>
      <c r="G16710" s="43">
        <v>53058</v>
      </c>
      <c r="Y16710" s="43" t="str">
        <f t="shared" si="522"/>
        <v>COMP</v>
      </c>
      <c r="AA16710" s="43">
        <f t="shared" si="523"/>
        <v>465702</v>
      </c>
    </row>
    <row r="16711" spans="1:27" x14ac:dyDescent="0.3">
      <c r="A16711" s="43">
        <v>1894487</v>
      </c>
      <c r="B16711" s="43" t="s">
        <v>3785</v>
      </c>
      <c r="C16711" s="43" t="s">
        <v>202</v>
      </c>
      <c r="E16711" s="43" t="s">
        <v>6263</v>
      </c>
      <c r="F16711" s="43" t="s">
        <v>28</v>
      </c>
      <c r="G16711" s="43">
        <v>85052</v>
      </c>
      <c r="Y16711" s="43" t="str">
        <f t="shared" si="522"/>
        <v>COMP</v>
      </c>
      <c r="AA16711" s="43">
        <f t="shared" si="523"/>
        <v>1894487</v>
      </c>
    </row>
    <row r="16712" spans="1:27" x14ac:dyDescent="0.3">
      <c r="A16712" s="43">
        <v>2373183</v>
      </c>
      <c r="B16712" s="43" t="s">
        <v>10703</v>
      </c>
      <c r="C16712" s="43" t="s">
        <v>171</v>
      </c>
      <c r="E16712" s="43" t="s">
        <v>6263</v>
      </c>
      <c r="F16712" s="43" t="s">
        <v>30</v>
      </c>
      <c r="G16712" s="43">
        <v>44084</v>
      </c>
      <c r="Y16712" s="43" t="str">
        <f t="shared" si="522"/>
        <v/>
      </c>
      <c r="AA16712" s="43" t="e">
        <f t="shared" si="523"/>
        <v>#N/A</v>
      </c>
    </row>
    <row r="16713" spans="1:27" x14ac:dyDescent="0.3">
      <c r="A16713" s="43">
        <v>414522</v>
      </c>
      <c r="B16713" s="43" t="s">
        <v>10704</v>
      </c>
      <c r="C16713" s="43" t="s">
        <v>10705</v>
      </c>
      <c r="E16713" s="43" t="s">
        <v>6263</v>
      </c>
      <c r="F16713" s="43" t="s">
        <v>28</v>
      </c>
      <c r="G16713" s="43">
        <v>44111</v>
      </c>
      <c r="Y16713" s="43" t="str">
        <f t="shared" si="522"/>
        <v/>
      </c>
      <c r="AA16713" s="43" t="e">
        <f t="shared" si="523"/>
        <v>#N/A</v>
      </c>
    </row>
    <row r="16714" spans="1:27" x14ac:dyDescent="0.3">
      <c r="A16714" s="43">
        <v>2140429</v>
      </c>
      <c r="B16714" s="43" t="s">
        <v>10706</v>
      </c>
      <c r="C16714" s="43" t="s">
        <v>327</v>
      </c>
      <c r="E16714" s="43" t="s">
        <v>6263</v>
      </c>
      <c r="F16714" s="43" t="s">
        <v>30</v>
      </c>
      <c r="G16714" s="43">
        <v>44074</v>
      </c>
      <c r="Y16714" s="43" t="str">
        <f t="shared" si="522"/>
        <v/>
      </c>
      <c r="AA16714" s="43" t="e">
        <f t="shared" si="523"/>
        <v>#N/A</v>
      </c>
    </row>
    <row r="16715" spans="1:27" x14ac:dyDescent="0.3">
      <c r="A16715" s="43">
        <v>2343159</v>
      </c>
      <c r="B16715" s="43" t="s">
        <v>10707</v>
      </c>
      <c r="C16715" s="43" t="s">
        <v>355</v>
      </c>
      <c r="E16715" s="43" t="s">
        <v>29</v>
      </c>
      <c r="F16715" s="43" t="s">
        <v>30</v>
      </c>
      <c r="G16715" s="43">
        <v>85015</v>
      </c>
      <c r="Y16715" s="43" t="str">
        <f t="shared" si="522"/>
        <v>COMP</v>
      </c>
      <c r="AA16715" s="43">
        <f t="shared" si="523"/>
        <v>2343159</v>
      </c>
    </row>
    <row r="16716" spans="1:27" x14ac:dyDescent="0.3">
      <c r="A16716" s="43">
        <v>2080635</v>
      </c>
      <c r="B16716" s="43" t="s">
        <v>3790</v>
      </c>
      <c r="C16716" s="43" t="s">
        <v>10200</v>
      </c>
      <c r="E16716" s="43" t="s">
        <v>29</v>
      </c>
      <c r="F16716" s="43" t="s">
        <v>28</v>
      </c>
      <c r="G16716" s="43">
        <v>49064</v>
      </c>
      <c r="Y16716" s="43" t="str">
        <f t="shared" si="522"/>
        <v/>
      </c>
      <c r="AA16716" s="43" t="e">
        <f t="shared" si="523"/>
        <v>#N/A</v>
      </c>
    </row>
    <row r="16717" spans="1:27" x14ac:dyDescent="0.3">
      <c r="A16717" s="43">
        <v>2242114</v>
      </c>
      <c r="B16717" s="43" t="s">
        <v>3790</v>
      </c>
      <c r="C16717" s="43" t="s">
        <v>648</v>
      </c>
      <c r="E16717" s="43" t="s">
        <v>6263</v>
      </c>
      <c r="F16717" s="43" t="s">
        <v>30</v>
      </c>
      <c r="G16717" s="43">
        <v>49064</v>
      </c>
      <c r="Y16717" s="43" t="str">
        <f t="shared" si="522"/>
        <v/>
      </c>
      <c r="AA16717" s="43" t="e">
        <f t="shared" si="523"/>
        <v>#N/A</v>
      </c>
    </row>
    <row r="16718" spans="1:27" x14ac:dyDescent="0.3">
      <c r="A16718" s="43">
        <v>359501</v>
      </c>
      <c r="B16718" s="43" t="s">
        <v>3790</v>
      </c>
      <c r="C16718" s="43" t="s">
        <v>508</v>
      </c>
      <c r="E16718" s="43" t="s">
        <v>6263</v>
      </c>
      <c r="F16718" s="43" t="s">
        <v>28</v>
      </c>
      <c r="G16718" s="43">
        <v>49064</v>
      </c>
      <c r="Y16718" s="43" t="str">
        <f t="shared" si="522"/>
        <v>COMP</v>
      </c>
      <c r="AA16718" s="43">
        <f t="shared" si="523"/>
        <v>359501</v>
      </c>
    </row>
    <row r="16719" spans="1:27" x14ac:dyDescent="0.3">
      <c r="A16719" s="43">
        <v>2380766</v>
      </c>
      <c r="B16719" s="43" t="s">
        <v>10708</v>
      </c>
      <c r="C16719" s="43" t="s">
        <v>260</v>
      </c>
      <c r="E16719" s="43" t="s">
        <v>31</v>
      </c>
      <c r="F16719" s="43" t="s">
        <v>28</v>
      </c>
      <c r="G16719" s="43">
        <v>53058</v>
      </c>
      <c r="Y16719" s="43" t="str">
        <f t="shared" si="522"/>
        <v>COMP</v>
      </c>
      <c r="AA16719" s="43">
        <f t="shared" si="523"/>
        <v>2380766</v>
      </c>
    </row>
    <row r="16720" spans="1:27" x14ac:dyDescent="0.3">
      <c r="A16720" s="43">
        <v>1005766</v>
      </c>
      <c r="B16720" s="43" t="s">
        <v>10709</v>
      </c>
      <c r="C16720" s="43" t="s">
        <v>666</v>
      </c>
      <c r="E16720" s="43" t="s">
        <v>29</v>
      </c>
      <c r="F16720" s="43" t="s">
        <v>30</v>
      </c>
      <c r="G16720" s="43">
        <v>49064</v>
      </c>
      <c r="Y16720" s="43" t="str">
        <f t="shared" si="522"/>
        <v>COMP</v>
      </c>
      <c r="AA16720" s="43">
        <f t="shared" si="523"/>
        <v>1005766</v>
      </c>
    </row>
    <row r="16721" spans="1:27" x14ac:dyDescent="0.3">
      <c r="A16721" s="43">
        <v>2405876</v>
      </c>
      <c r="B16721" s="43" t="s">
        <v>10710</v>
      </c>
      <c r="C16721" s="43" t="s">
        <v>232</v>
      </c>
      <c r="E16721" s="43" t="s">
        <v>6263</v>
      </c>
      <c r="F16721" s="43" t="s">
        <v>28</v>
      </c>
      <c r="G16721" s="43">
        <v>44100</v>
      </c>
      <c r="Y16721" s="43" t="str">
        <f t="shared" si="522"/>
        <v/>
      </c>
      <c r="AA16721" s="43" t="e">
        <f t="shared" si="523"/>
        <v>#N/A</v>
      </c>
    </row>
    <row r="16722" spans="1:27" x14ac:dyDescent="0.3">
      <c r="A16722" s="43">
        <v>2091775</v>
      </c>
      <c r="B16722" s="43" t="s">
        <v>3791</v>
      </c>
      <c r="C16722" s="43" t="s">
        <v>4318</v>
      </c>
      <c r="E16722" s="43" t="s">
        <v>35</v>
      </c>
      <c r="F16722" s="43" t="s">
        <v>30</v>
      </c>
      <c r="G16722" s="43">
        <v>44001</v>
      </c>
      <c r="Y16722" s="43" t="str">
        <f t="shared" si="522"/>
        <v>COMP</v>
      </c>
      <c r="AA16722" s="43">
        <f t="shared" si="523"/>
        <v>2091775</v>
      </c>
    </row>
    <row r="16723" spans="1:27" x14ac:dyDescent="0.3">
      <c r="A16723" s="43">
        <v>1862278</v>
      </c>
      <c r="B16723" s="43" t="s">
        <v>3791</v>
      </c>
      <c r="C16723" s="43" t="s">
        <v>10692</v>
      </c>
      <c r="E16723" s="43" t="s">
        <v>34</v>
      </c>
      <c r="F16723" s="43" t="s">
        <v>30</v>
      </c>
      <c r="G16723" s="43">
        <v>85015</v>
      </c>
      <c r="Y16723" s="43" t="str">
        <f t="shared" si="522"/>
        <v>COMP</v>
      </c>
      <c r="AA16723" s="43">
        <f t="shared" si="523"/>
        <v>1862278</v>
      </c>
    </row>
    <row r="16724" spans="1:27" x14ac:dyDescent="0.3">
      <c r="A16724" s="43">
        <v>1899704</v>
      </c>
      <c r="B16724" s="43" t="s">
        <v>3791</v>
      </c>
      <c r="C16724" s="43" t="s">
        <v>10711</v>
      </c>
      <c r="E16724" s="43" t="s">
        <v>35</v>
      </c>
      <c r="F16724" s="43" t="s">
        <v>28</v>
      </c>
      <c r="G16724" s="43">
        <v>85015</v>
      </c>
      <c r="Y16724" s="43" t="str">
        <f t="shared" si="522"/>
        <v>COMP</v>
      </c>
      <c r="AA16724" s="43">
        <f t="shared" si="523"/>
        <v>1899704</v>
      </c>
    </row>
    <row r="16725" spans="1:27" x14ac:dyDescent="0.3">
      <c r="A16725" s="43">
        <v>1671829</v>
      </c>
      <c r="B16725" s="43" t="s">
        <v>3792</v>
      </c>
      <c r="C16725" s="43" t="s">
        <v>1126</v>
      </c>
      <c r="E16725" s="43" t="s">
        <v>6263</v>
      </c>
      <c r="F16725" s="43" t="s">
        <v>30</v>
      </c>
      <c r="G16725" s="43">
        <v>72029</v>
      </c>
      <c r="Y16725" s="43" t="str">
        <f t="shared" si="522"/>
        <v>COMP</v>
      </c>
      <c r="AA16725" s="43">
        <f t="shared" si="523"/>
        <v>1671829</v>
      </c>
    </row>
    <row r="16726" spans="1:27" x14ac:dyDescent="0.3">
      <c r="A16726" s="43">
        <v>1276341</v>
      </c>
      <c r="B16726" s="43" t="s">
        <v>3792</v>
      </c>
      <c r="C16726" s="43" t="s">
        <v>244</v>
      </c>
      <c r="E16726" s="43" t="s">
        <v>6263</v>
      </c>
      <c r="F16726" s="43" t="s">
        <v>28</v>
      </c>
      <c r="G16726" s="43">
        <v>49039</v>
      </c>
      <c r="Y16726" s="43" t="str">
        <f t="shared" si="522"/>
        <v>COMP</v>
      </c>
      <c r="AA16726" s="43">
        <f t="shared" si="523"/>
        <v>1276341</v>
      </c>
    </row>
    <row r="16727" spans="1:27" x14ac:dyDescent="0.3">
      <c r="A16727" s="43">
        <v>2268134</v>
      </c>
      <c r="B16727" s="43" t="s">
        <v>3792</v>
      </c>
      <c r="C16727" s="43" t="s">
        <v>659</v>
      </c>
      <c r="E16727" s="43" t="s">
        <v>6263</v>
      </c>
      <c r="F16727" s="43" t="s">
        <v>28</v>
      </c>
      <c r="G16727" s="43">
        <v>53013</v>
      </c>
      <c r="Y16727" s="43" t="str">
        <f t="shared" si="522"/>
        <v/>
      </c>
      <c r="AA16727" s="43" t="e">
        <f t="shared" si="523"/>
        <v>#N/A</v>
      </c>
    </row>
    <row r="16728" spans="1:27" x14ac:dyDescent="0.3">
      <c r="A16728" s="43">
        <v>2433021</v>
      </c>
      <c r="B16728" s="43" t="s">
        <v>3792</v>
      </c>
      <c r="C16728" s="43" t="s">
        <v>399</v>
      </c>
      <c r="E16728" s="43" t="s">
        <v>6263</v>
      </c>
      <c r="F16728" s="43" t="s">
        <v>28</v>
      </c>
      <c r="G16728" s="43">
        <v>72029</v>
      </c>
      <c r="Y16728" s="43" t="str">
        <f t="shared" si="522"/>
        <v>COMP</v>
      </c>
      <c r="AA16728" s="43">
        <f t="shared" si="523"/>
        <v>2433021</v>
      </c>
    </row>
    <row r="16729" spans="1:27" x14ac:dyDescent="0.3">
      <c r="A16729" s="43">
        <v>2266633</v>
      </c>
      <c r="B16729" s="43" t="s">
        <v>3792</v>
      </c>
      <c r="C16729" s="43" t="s">
        <v>175</v>
      </c>
      <c r="E16729" s="43" t="s">
        <v>6263</v>
      </c>
      <c r="F16729" s="43" t="s">
        <v>28</v>
      </c>
      <c r="G16729" s="43">
        <v>72041</v>
      </c>
      <c r="Y16729" s="43" t="str">
        <f t="shared" si="522"/>
        <v/>
      </c>
      <c r="AA16729" s="43" t="e">
        <f t="shared" si="523"/>
        <v>#N/A</v>
      </c>
    </row>
    <row r="16730" spans="1:27" x14ac:dyDescent="0.3">
      <c r="A16730" s="43">
        <v>2187902</v>
      </c>
      <c r="B16730" s="43" t="s">
        <v>10712</v>
      </c>
      <c r="C16730" s="43" t="s">
        <v>534</v>
      </c>
      <c r="E16730" s="43" t="s">
        <v>6263</v>
      </c>
      <c r="F16730" s="43" t="s">
        <v>30</v>
      </c>
      <c r="G16730" s="43">
        <v>85017</v>
      </c>
      <c r="Y16730" s="43" t="str">
        <f t="shared" si="522"/>
        <v/>
      </c>
      <c r="AA16730" s="43" t="e">
        <f t="shared" si="523"/>
        <v>#N/A</v>
      </c>
    </row>
    <row r="16731" spans="1:27" x14ac:dyDescent="0.3">
      <c r="A16731" s="43">
        <v>2271582</v>
      </c>
      <c r="B16731" s="43" t="s">
        <v>10712</v>
      </c>
      <c r="C16731" s="43" t="s">
        <v>472</v>
      </c>
      <c r="E16731" s="43" t="s">
        <v>6263</v>
      </c>
      <c r="F16731" s="43" t="s">
        <v>28</v>
      </c>
      <c r="G16731" s="43">
        <v>85017</v>
      </c>
      <c r="Y16731" s="43" t="str">
        <f t="shared" si="522"/>
        <v/>
      </c>
      <c r="AA16731" s="43" t="e">
        <f t="shared" si="523"/>
        <v>#N/A</v>
      </c>
    </row>
    <row r="16732" spans="1:27" x14ac:dyDescent="0.3">
      <c r="A16732" s="43">
        <v>1549626</v>
      </c>
      <c r="B16732" s="43" t="s">
        <v>10713</v>
      </c>
      <c r="C16732" s="43" t="s">
        <v>221</v>
      </c>
      <c r="E16732" s="43" t="s">
        <v>6263</v>
      </c>
      <c r="F16732" s="43" t="s">
        <v>28</v>
      </c>
      <c r="G16732" s="43">
        <v>53023</v>
      </c>
      <c r="Y16732" s="43" t="str">
        <f t="shared" si="522"/>
        <v/>
      </c>
      <c r="AA16732" s="43" t="e">
        <f t="shared" si="523"/>
        <v>#N/A</v>
      </c>
    </row>
    <row r="16733" spans="1:27" x14ac:dyDescent="0.3">
      <c r="A16733" s="43">
        <v>1144798</v>
      </c>
      <c r="B16733" s="43" t="s">
        <v>10714</v>
      </c>
      <c r="C16733" s="43" t="s">
        <v>221</v>
      </c>
      <c r="E16733" s="43" t="s">
        <v>6263</v>
      </c>
      <c r="F16733" s="43" t="s">
        <v>28</v>
      </c>
      <c r="G16733" s="43">
        <v>49032</v>
      </c>
      <c r="Y16733" s="43" t="str">
        <f t="shared" si="522"/>
        <v/>
      </c>
      <c r="AA16733" s="43" t="e">
        <f t="shared" si="523"/>
        <v>#N/A</v>
      </c>
    </row>
    <row r="16734" spans="1:27" x14ac:dyDescent="0.3">
      <c r="A16734" s="43">
        <v>1758639</v>
      </c>
      <c r="B16734" s="43" t="s">
        <v>10715</v>
      </c>
      <c r="C16734" s="43" t="s">
        <v>10716</v>
      </c>
      <c r="E16734" s="43" t="s">
        <v>35</v>
      </c>
      <c r="F16734" s="43" t="s">
        <v>30</v>
      </c>
      <c r="G16734" s="43">
        <v>44035</v>
      </c>
      <c r="Y16734" s="43" t="str">
        <f t="shared" si="522"/>
        <v>COMP</v>
      </c>
      <c r="AA16734" s="43">
        <f t="shared" si="523"/>
        <v>1758639</v>
      </c>
    </row>
    <row r="16735" spans="1:27" x14ac:dyDescent="0.3">
      <c r="A16735" s="43">
        <v>431040</v>
      </c>
      <c r="B16735" s="43" t="s">
        <v>10717</v>
      </c>
      <c r="C16735" s="43" t="s">
        <v>446</v>
      </c>
      <c r="E16735" s="43" t="s">
        <v>6263</v>
      </c>
      <c r="F16735" s="43" t="s">
        <v>28</v>
      </c>
      <c r="G16735" s="43">
        <v>44068</v>
      </c>
      <c r="Y16735" s="43" t="str">
        <f t="shared" si="522"/>
        <v>COMP</v>
      </c>
      <c r="AA16735" s="43">
        <f t="shared" si="523"/>
        <v>431040</v>
      </c>
    </row>
    <row r="16736" spans="1:27" x14ac:dyDescent="0.3">
      <c r="A16736" s="43">
        <v>1546428</v>
      </c>
      <c r="B16736" s="43" t="s">
        <v>10718</v>
      </c>
      <c r="C16736" s="43" t="s">
        <v>4484</v>
      </c>
      <c r="E16736" s="43" t="s">
        <v>6263</v>
      </c>
      <c r="F16736" s="43" t="s">
        <v>28</v>
      </c>
      <c r="G16736" s="43">
        <v>44013</v>
      </c>
      <c r="Y16736" s="43" t="str">
        <f t="shared" si="522"/>
        <v/>
      </c>
      <c r="AA16736" s="43" t="e">
        <f t="shared" si="523"/>
        <v>#N/A</v>
      </c>
    </row>
    <row r="16737" spans="1:27" x14ac:dyDescent="0.3">
      <c r="A16737" s="43">
        <v>2135540</v>
      </c>
      <c r="B16737" s="43" t="s">
        <v>10719</v>
      </c>
      <c r="C16737" s="43" t="s">
        <v>10720</v>
      </c>
      <c r="E16737" s="43" t="s">
        <v>6263</v>
      </c>
      <c r="F16737" s="43" t="s">
        <v>28</v>
      </c>
      <c r="G16737" s="43">
        <v>72017</v>
      </c>
      <c r="Y16737" s="43" t="str">
        <f t="shared" si="522"/>
        <v>COMP</v>
      </c>
      <c r="AA16737" s="43">
        <f t="shared" si="523"/>
        <v>2135540</v>
      </c>
    </row>
    <row r="16738" spans="1:27" x14ac:dyDescent="0.3">
      <c r="A16738" s="43">
        <v>2182249</v>
      </c>
      <c r="B16738" s="43" t="s">
        <v>10721</v>
      </c>
      <c r="C16738" s="43" t="s">
        <v>541</v>
      </c>
      <c r="E16738" s="43" t="s">
        <v>6263</v>
      </c>
      <c r="F16738" s="43" t="s">
        <v>28</v>
      </c>
      <c r="G16738" s="43">
        <v>72053</v>
      </c>
      <c r="Y16738" s="43" t="str">
        <f t="shared" si="522"/>
        <v>COMP</v>
      </c>
      <c r="AA16738" s="43">
        <f t="shared" si="523"/>
        <v>2182249</v>
      </c>
    </row>
    <row r="16739" spans="1:27" x14ac:dyDescent="0.3">
      <c r="A16739" s="43">
        <v>2158156</v>
      </c>
      <c r="B16739" s="43" t="s">
        <v>3796</v>
      </c>
      <c r="C16739" s="43" t="s">
        <v>313</v>
      </c>
      <c r="E16739" s="43" t="s">
        <v>31</v>
      </c>
      <c r="F16739" s="43" t="s">
        <v>30</v>
      </c>
      <c r="G16739" s="43">
        <v>72029</v>
      </c>
      <c r="Y16739" s="43" t="str">
        <f t="shared" si="522"/>
        <v>COMP</v>
      </c>
      <c r="AA16739" s="43">
        <f t="shared" si="523"/>
        <v>2158156</v>
      </c>
    </row>
    <row r="16740" spans="1:27" x14ac:dyDescent="0.3">
      <c r="A16740" s="43">
        <v>2435443</v>
      </c>
      <c r="B16740" s="43" t="s">
        <v>3796</v>
      </c>
      <c r="C16740" s="43" t="s">
        <v>223</v>
      </c>
      <c r="E16740" s="43" t="s">
        <v>6263</v>
      </c>
      <c r="F16740" s="43" t="s">
        <v>28</v>
      </c>
      <c r="G16740" s="43">
        <v>44049</v>
      </c>
      <c r="Y16740" s="43" t="str">
        <f t="shared" si="522"/>
        <v/>
      </c>
      <c r="AA16740" s="43" t="e">
        <f t="shared" si="523"/>
        <v>#N/A</v>
      </c>
    </row>
    <row r="16741" spans="1:27" x14ac:dyDescent="0.3">
      <c r="A16741" s="43">
        <v>1854335</v>
      </c>
      <c r="B16741" s="43" t="s">
        <v>3796</v>
      </c>
      <c r="C16741" s="43" t="s">
        <v>329</v>
      </c>
      <c r="E16741" s="43" t="s">
        <v>6263</v>
      </c>
      <c r="F16741" s="43" t="s">
        <v>28</v>
      </c>
      <c r="G16741" s="43">
        <v>72082</v>
      </c>
      <c r="Y16741" s="43" t="str">
        <f t="shared" si="522"/>
        <v/>
      </c>
      <c r="AA16741" s="43" t="e">
        <f t="shared" si="523"/>
        <v>#N/A</v>
      </c>
    </row>
    <row r="16742" spans="1:27" x14ac:dyDescent="0.3">
      <c r="A16742" s="43">
        <v>2318780</v>
      </c>
      <c r="B16742" s="43" t="s">
        <v>3796</v>
      </c>
      <c r="C16742" s="43" t="s">
        <v>1495</v>
      </c>
      <c r="E16742" s="43" t="s">
        <v>6263</v>
      </c>
      <c r="F16742" s="43" t="s">
        <v>28</v>
      </c>
      <c r="G16742" s="43">
        <v>44024</v>
      </c>
      <c r="Y16742" s="43" t="str">
        <f t="shared" si="522"/>
        <v/>
      </c>
      <c r="AA16742" s="43" t="e">
        <f t="shared" si="523"/>
        <v>#N/A</v>
      </c>
    </row>
    <row r="16743" spans="1:27" x14ac:dyDescent="0.3">
      <c r="A16743" s="43">
        <v>1854333</v>
      </c>
      <c r="B16743" s="43" t="s">
        <v>3796</v>
      </c>
      <c r="C16743" s="43" t="s">
        <v>422</v>
      </c>
      <c r="E16743" s="43" t="s">
        <v>6263</v>
      </c>
      <c r="F16743" s="43" t="s">
        <v>28</v>
      </c>
      <c r="G16743" s="43">
        <v>72082</v>
      </c>
      <c r="Y16743" s="43" t="str">
        <f t="shared" si="522"/>
        <v/>
      </c>
      <c r="AA16743" s="43" t="e">
        <f t="shared" si="523"/>
        <v>#N/A</v>
      </c>
    </row>
    <row r="16744" spans="1:27" x14ac:dyDescent="0.3">
      <c r="A16744" s="43">
        <v>1816373</v>
      </c>
      <c r="B16744" s="43" t="s">
        <v>3796</v>
      </c>
      <c r="C16744" s="43" t="s">
        <v>414</v>
      </c>
      <c r="E16744" s="43" t="s">
        <v>6263</v>
      </c>
      <c r="F16744" s="43" t="s">
        <v>30</v>
      </c>
      <c r="G16744" s="43">
        <v>72029</v>
      </c>
      <c r="Y16744" s="43" t="str">
        <f t="shared" si="522"/>
        <v>COMP</v>
      </c>
      <c r="AA16744" s="43">
        <f t="shared" si="523"/>
        <v>1816373</v>
      </c>
    </row>
    <row r="16745" spans="1:27" x14ac:dyDescent="0.3">
      <c r="A16745" s="43">
        <v>2415595</v>
      </c>
      <c r="B16745" s="43" t="s">
        <v>10722</v>
      </c>
      <c r="C16745" s="43" t="s">
        <v>171</v>
      </c>
      <c r="E16745" s="43" t="s">
        <v>6263</v>
      </c>
      <c r="F16745" s="43" t="s">
        <v>30</v>
      </c>
      <c r="G16745" s="43">
        <v>72041</v>
      </c>
      <c r="Y16745" s="43" t="str">
        <f t="shared" si="522"/>
        <v/>
      </c>
      <c r="AA16745" s="43" t="e">
        <f t="shared" si="523"/>
        <v>#N/A</v>
      </c>
    </row>
    <row r="16746" spans="1:27" x14ac:dyDescent="0.3">
      <c r="A16746" s="43">
        <v>1946438</v>
      </c>
      <c r="B16746" s="43" t="s">
        <v>10723</v>
      </c>
      <c r="C16746" s="43" t="s">
        <v>469</v>
      </c>
      <c r="E16746" s="43" t="s">
        <v>6263</v>
      </c>
      <c r="F16746" s="43" t="s">
        <v>28</v>
      </c>
      <c r="G16746" s="43">
        <v>44062</v>
      </c>
      <c r="Y16746" s="43" t="str">
        <f t="shared" si="522"/>
        <v/>
      </c>
      <c r="AA16746" s="43" t="e">
        <f t="shared" si="523"/>
        <v>#N/A</v>
      </c>
    </row>
    <row r="16747" spans="1:27" x14ac:dyDescent="0.3">
      <c r="A16747" s="43">
        <v>447691</v>
      </c>
      <c r="B16747" s="43" t="s">
        <v>10724</v>
      </c>
      <c r="C16747" s="43" t="s">
        <v>1429</v>
      </c>
      <c r="E16747" s="43" t="s">
        <v>6263</v>
      </c>
      <c r="F16747" s="43" t="s">
        <v>28</v>
      </c>
      <c r="G16747" s="43">
        <v>44074</v>
      </c>
      <c r="Y16747" s="43" t="str">
        <f t="shared" si="522"/>
        <v/>
      </c>
      <c r="AA16747" s="43" t="e">
        <f t="shared" si="523"/>
        <v>#N/A</v>
      </c>
    </row>
    <row r="16748" spans="1:27" x14ac:dyDescent="0.3">
      <c r="A16748" s="43">
        <v>1950179</v>
      </c>
      <c r="B16748" s="43" t="s">
        <v>10725</v>
      </c>
      <c r="C16748" s="43" t="s">
        <v>10726</v>
      </c>
      <c r="E16748" s="43" t="s">
        <v>6263</v>
      </c>
      <c r="F16748" s="43" t="s">
        <v>28</v>
      </c>
      <c r="G16748" s="43">
        <v>44132</v>
      </c>
      <c r="Y16748" s="43" t="str">
        <f t="shared" si="522"/>
        <v/>
      </c>
      <c r="AA16748" s="43" t="e">
        <f t="shared" si="523"/>
        <v>#N/A</v>
      </c>
    </row>
    <row r="16749" spans="1:27" x14ac:dyDescent="0.3">
      <c r="A16749" s="43">
        <v>1759363</v>
      </c>
      <c r="B16749" s="43" t="s">
        <v>10727</v>
      </c>
      <c r="C16749" s="43" t="s">
        <v>1941</v>
      </c>
      <c r="E16749" s="43" t="s">
        <v>29</v>
      </c>
      <c r="F16749" s="43" t="s">
        <v>28</v>
      </c>
      <c r="G16749" s="43">
        <v>44067</v>
      </c>
      <c r="Y16749" s="43" t="str">
        <f t="shared" si="522"/>
        <v>COMP</v>
      </c>
      <c r="AA16749" s="43">
        <f t="shared" si="523"/>
        <v>1759363</v>
      </c>
    </row>
    <row r="16750" spans="1:27" x14ac:dyDescent="0.3">
      <c r="A16750" s="43">
        <v>368888</v>
      </c>
      <c r="B16750" s="43" t="s">
        <v>10728</v>
      </c>
      <c r="C16750" s="43" t="s">
        <v>422</v>
      </c>
      <c r="E16750" s="43" t="s">
        <v>6263</v>
      </c>
      <c r="F16750" s="43" t="s">
        <v>28</v>
      </c>
      <c r="G16750" s="43">
        <v>44090</v>
      </c>
      <c r="Y16750" s="43" t="str">
        <f t="shared" si="522"/>
        <v/>
      </c>
      <c r="AA16750" s="43" t="e">
        <f t="shared" si="523"/>
        <v>#N/A</v>
      </c>
    </row>
    <row r="16751" spans="1:27" x14ac:dyDescent="0.3">
      <c r="A16751" s="43">
        <v>300864</v>
      </c>
      <c r="B16751" s="43" t="s">
        <v>3800</v>
      </c>
      <c r="C16751" s="43" t="s">
        <v>375</v>
      </c>
      <c r="E16751" s="43" t="s">
        <v>6263</v>
      </c>
      <c r="F16751" s="43" t="s">
        <v>28</v>
      </c>
      <c r="G16751" s="43">
        <v>72041</v>
      </c>
      <c r="Y16751" s="43" t="str">
        <f t="shared" si="522"/>
        <v/>
      </c>
      <c r="AA16751" s="43" t="e">
        <f t="shared" si="523"/>
        <v>#N/A</v>
      </c>
    </row>
    <row r="16752" spans="1:27" x14ac:dyDescent="0.3">
      <c r="A16752" s="43">
        <v>1187593</v>
      </c>
      <c r="B16752" s="43" t="s">
        <v>10729</v>
      </c>
      <c r="C16752" s="43" t="s">
        <v>436</v>
      </c>
      <c r="E16752" s="43" t="s">
        <v>29</v>
      </c>
      <c r="F16752" s="43" t="s">
        <v>28</v>
      </c>
      <c r="G16752" s="43">
        <v>44045</v>
      </c>
      <c r="Y16752" s="43" t="str">
        <f t="shared" si="522"/>
        <v>COMP</v>
      </c>
      <c r="AA16752" s="43">
        <f t="shared" si="523"/>
        <v>1187593</v>
      </c>
    </row>
    <row r="16753" spans="1:27" x14ac:dyDescent="0.3">
      <c r="A16753" s="43">
        <v>1943134</v>
      </c>
      <c r="B16753" s="43" t="s">
        <v>3801</v>
      </c>
      <c r="C16753" s="43" t="s">
        <v>492</v>
      </c>
      <c r="E16753" s="43" t="s">
        <v>6263</v>
      </c>
      <c r="F16753" s="43" t="s">
        <v>30</v>
      </c>
      <c r="G16753" s="43">
        <v>72051</v>
      </c>
      <c r="Y16753" s="43" t="str">
        <f t="shared" si="522"/>
        <v/>
      </c>
      <c r="AA16753" s="43" t="e">
        <f t="shared" si="523"/>
        <v>#N/A</v>
      </c>
    </row>
    <row r="16754" spans="1:27" x14ac:dyDescent="0.3">
      <c r="A16754" s="43">
        <v>1813928</v>
      </c>
      <c r="B16754" s="43" t="s">
        <v>3801</v>
      </c>
      <c r="C16754" s="43" t="s">
        <v>1581</v>
      </c>
      <c r="E16754" s="43" t="s">
        <v>35</v>
      </c>
      <c r="F16754" s="43" t="s">
        <v>30</v>
      </c>
      <c r="G16754" s="43">
        <v>72051</v>
      </c>
      <c r="Y16754" s="43" t="str">
        <f t="shared" si="522"/>
        <v>COMP</v>
      </c>
      <c r="AA16754" s="43">
        <f t="shared" si="523"/>
        <v>1813928</v>
      </c>
    </row>
    <row r="16755" spans="1:27" x14ac:dyDescent="0.3">
      <c r="A16755" s="43">
        <v>2398159</v>
      </c>
      <c r="B16755" s="43" t="s">
        <v>10730</v>
      </c>
      <c r="C16755" s="43" t="s">
        <v>10731</v>
      </c>
      <c r="E16755" s="43" t="s">
        <v>6263</v>
      </c>
      <c r="F16755" s="43" t="s">
        <v>30</v>
      </c>
      <c r="G16755" s="43">
        <v>44072</v>
      </c>
      <c r="Y16755" s="43" t="str">
        <f t="shared" si="522"/>
        <v/>
      </c>
      <c r="AA16755" s="43" t="e">
        <f t="shared" si="523"/>
        <v>#N/A</v>
      </c>
    </row>
    <row r="16756" spans="1:27" x14ac:dyDescent="0.3">
      <c r="A16756" s="43">
        <v>1336943</v>
      </c>
      <c r="B16756" s="43" t="s">
        <v>10732</v>
      </c>
      <c r="C16756" s="43" t="s">
        <v>931</v>
      </c>
      <c r="E16756" s="43" t="s">
        <v>31</v>
      </c>
      <c r="F16756" s="43" t="s">
        <v>30</v>
      </c>
      <c r="G16756" s="43">
        <v>44024</v>
      </c>
      <c r="Y16756" s="43" t="str">
        <f t="shared" si="522"/>
        <v>COMP</v>
      </c>
      <c r="AA16756" s="43">
        <f t="shared" si="523"/>
        <v>1336943</v>
      </c>
    </row>
    <row r="16757" spans="1:27" x14ac:dyDescent="0.3">
      <c r="A16757" s="43">
        <v>2410084</v>
      </c>
      <c r="B16757" s="43" t="s">
        <v>10733</v>
      </c>
      <c r="C16757" s="43" t="s">
        <v>390</v>
      </c>
      <c r="E16757" s="43" t="s">
        <v>6263</v>
      </c>
      <c r="F16757" s="43" t="s">
        <v>30</v>
      </c>
      <c r="G16757" s="43">
        <v>72007</v>
      </c>
      <c r="Y16757" s="43" t="str">
        <f t="shared" si="522"/>
        <v/>
      </c>
      <c r="AA16757" s="43" t="e">
        <f t="shared" si="523"/>
        <v>#N/A</v>
      </c>
    </row>
    <row r="16758" spans="1:27" x14ac:dyDescent="0.3">
      <c r="A16758" s="43">
        <v>1824689</v>
      </c>
      <c r="B16758" s="43" t="s">
        <v>10734</v>
      </c>
      <c r="C16758" s="43" t="s">
        <v>173</v>
      </c>
      <c r="E16758" s="43" t="s">
        <v>6263</v>
      </c>
      <c r="F16758" s="43" t="s">
        <v>30</v>
      </c>
      <c r="G16758" s="43">
        <v>49019</v>
      </c>
      <c r="Y16758" s="43" t="str">
        <f t="shared" si="522"/>
        <v/>
      </c>
      <c r="AA16758" s="43" t="e">
        <f t="shared" si="523"/>
        <v>#N/A</v>
      </c>
    </row>
    <row r="16759" spans="1:27" x14ac:dyDescent="0.3">
      <c r="A16759" s="43">
        <v>1760442</v>
      </c>
      <c r="B16759" s="43" t="s">
        <v>3802</v>
      </c>
      <c r="C16759" s="43" t="s">
        <v>250</v>
      </c>
      <c r="E16759" s="43" t="s">
        <v>6263</v>
      </c>
      <c r="F16759" s="43" t="s">
        <v>28</v>
      </c>
      <c r="G16759" s="43">
        <v>72009</v>
      </c>
      <c r="Y16759" s="43" t="str">
        <f t="shared" si="522"/>
        <v>COMP</v>
      </c>
      <c r="AA16759" s="43">
        <f t="shared" si="523"/>
        <v>1760442</v>
      </c>
    </row>
    <row r="16760" spans="1:27" x14ac:dyDescent="0.3">
      <c r="A16760" s="43">
        <v>1665406</v>
      </c>
      <c r="B16760" s="43" t="s">
        <v>3803</v>
      </c>
      <c r="C16760" s="43" t="s">
        <v>7343</v>
      </c>
      <c r="E16760" s="43" t="s">
        <v>31</v>
      </c>
      <c r="F16760" s="43" t="s">
        <v>30</v>
      </c>
      <c r="G16760" s="43">
        <v>53057</v>
      </c>
      <c r="Y16760" s="43" t="str">
        <f t="shared" si="522"/>
        <v/>
      </c>
      <c r="AA16760" s="43" t="e">
        <f t="shared" si="523"/>
        <v>#N/A</v>
      </c>
    </row>
    <row r="16761" spans="1:27" x14ac:dyDescent="0.3">
      <c r="A16761" s="43">
        <v>2360019</v>
      </c>
      <c r="B16761" s="43" t="s">
        <v>3803</v>
      </c>
      <c r="C16761" s="43" t="s">
        <v>230</v>
      </c>
      <c r="E16761" s="43" t="s">
        <v>6263</v>
      </c>
      <c r="F16761" s="43" t="s">
        <v>28</v>
      </c>
      <c r="G16761" s="43">
        <v>49006</v>
      </c>
      <c r="Y16761" s="43" t="str">
        <f t="shared" si="522"/>
        <v>COMP</v>
      </c>
      <c r="AA16761" s="43">
        <f t="shared" si="523"/>
        <v>2360019</v>
      </c>
    </row>
    <row r="16762" spans="1:27" x14ac:dyDescent="0.3">
      <c r="A16762" s="43">
        <v>1679854</v>
      </c>
      <c r="B16762" s="43" t="s">
        <v>3803</v>
      </c>
      <c r="C16762" s="43" t="s">
        <v>497</v>
      </c>
      <c r="E16762" s="43" t="s">
        <v>6263</v>
      </c>
      <c r="F16762" s="43" t="s">
        <v>30</v>
      </c>
      <c r="G16762" s="43">
        <v>53061</v>
      </c>
      <c r="Y16762" s="43" t="str">
        <f t="shared" si="522"/>
        <v/>
      </c>
      <c r="AA16762" s="43" t="e">
        <f t="shared" si="523"/>
        <v>#N/A</v>
      </c>
    </row>
    <row r="16763" spans="1:27" x14ac:dyDescent="0.3">
      <c r="A16763" s="43">
        <v>486000</v>
      </c>
      <c r="B16763" s="43" t="s">
        <v>3803</v>
      </c>
      <c r="C16763" s="43" t="s">
        <v>819</v>
      </c>
      <c r="E16763" s="43" t="s">
        <v>6263</v>
      </c>
      <c r="F16763" s="43" t="s">
        <v>28</v>
      </c>
      <c r="G16763" s="43">
        <v>44022</v>
      </c>
      <c r="Y16763" s="43" t="str">
        <f t="shared" si="522"/>
        <v/>
      </c>
      <c r="AA16763" s="43" t="e">
        <f t="shared" si="523"/>
        <v>#N/A</v>
      </c>
    </row>
    <row r="16764" spans="1:27" x14ac:dyDescent="0.3">
      <c r="A16764" s="43">
        <v>2372610</v>
      </c>
      <c r="B16764" s="43" t="s">
        <v>3803</v>
      </c>
      <c r="C16764" s="43" t="s">
        <v>557</v>
      </c>
      <c r="E16764" s="43" t="s">
        <v>6263</v>
      </c>
      <c r="F16764" s="43" t="s">
        <v>30</v>
      </c>
      <c r="G16764" s="43">
        <v>44134</v>
      </c>
      <c r="Y16764" s="43" t="str">
        <f t="shared" si="522"/>
        <v/>
      </c>
      <c r="AA16764" s="43" t="e">
        <f t="shared" si="523"/>
        <v>#N/A</v>
      </c>
    </row>
    <row r="16765" spans="1:27" x14ac:dyDescent="0.3">
      <c r="A16765" s="43">
        <v>1359671</v>
      </c>
      <c r="B16765" s="43" t="s">
        <v>3803</v>
      </c>
      <c r="C16765" s="43" t="s">
        <v>330</v>
      </c>
      <c r="E16765" s="43" t="s">
        <v>6263</v>
      </c>
      <c r="F16765" s="43" t="s">
        <v>28</v>
      </c>
      <c r="G16765" s="43">
        <v>44074</v>
      </c>
      <c r="Y16765" s="43" t="str">
        <f t="shared" si="522"/>
        <v/>
      </c>
      <c r="AA16765" s="43" t="e">
        <f t="shared" si="523"/>
        <v>#N/A</v>
      </c>
    </row>
    <row r="16766" spans="1:27" x14ac:dyDescent="0.3">
      <c r="A16766" s="43">
        <v>2039723</v>
      </c>
      <c r="B16766" s="43" t="s">
        <v>3803</v>
      </c>
      <c r="C16766" s="43" t="s">
        <v>274</v>
      </c>
      <c r="E16766" s="43" t="s">
        <v>6263</v>
      </c>
      <c r="F16766" s="43" t="s">
        <v>28</v>
      </c>
      <c r="G16766" s="43">
        <v>44111</v>
      </c>
      <c r="Y16766" s="43" t="str">
        <f t="shared" si="522"/>
        <v>COMP</v>
      </c>
      <c r="AA16766" s="43">
        <f t="shared" si="523"/>
        <v>2039723</v>
      </c>
    </row>
    <row r="16767" spans="1:27" x14ac:dyDescent="0.3">
      <c r="A16767" s="43">
        <v>1314777</v>
      </c>
      <c r="B16767" s="43" t="s">
        <v>3803</v>
      </c>
      <c r="C16767" s="43" t="s">
        <v>1069</v>
      </c>
      <c r="E16767" s="43" t="s">
        <v>31</v>
      </c>
      <c r="F16767" s="43" t="s">
        <v>30</v>
      </c>
      <c r="G16767" s="43">
        <v>53022</v>
      </c>
      <c r="Y16767" s="43" t="str">
        <f t="shared" si="522"/>
        <v>COMP</v>
      </c>
      <c r="AA16767" s="43">
        <f t="shared" si="523"/>
        <v>1314777</v>
      </c>
    </row>
    <row r="16768" spans="1:27" x14ac:dyDescent="0.3">
      <c r="A16768" s="43">
        <v>1155024</v>
      </c>
      <c r="B16768" s="43" t="s">
        <v>3803</v>
      </c>
      <c r="C16768" s="43" t="s">
        <v>467</v>
      </c>
      <c r="E16768" s="43" t="s">
        <v>29</v>
      </c>
      <c r="F16768" s="43" t="s">
        <v>30</v>
      </c>
      <c r="G16768" s="43">
        <v>49009</v>
      </c>
      <c r="Y16768" s="43" t="str">
        <f t="shared" si="522"/>
        <v>COMP</v>
      </c>
      <c r="AA16768" s="43">
        <f t="shared" si="523"/>
        <v>1155024</v>
      </c>
    </row>
    <row r="16769" spans="1:27" x14ac:dyDescent="0.3">
      <c r="A16769" s="43">
        <v>1802829</v>
      </c>
      <c r="B16769" s="43" t="s">
        <v>3803</v>
      </c>
      <c r="C16769" s="43" t="s">
        <v>530</v>
      </c>
      <c r="E16769" s="43" t="s">
        <v>6263</v>
      </c>
      <c r="F16769" s="43" t="s">
        <v>30</v>
      </c>
      <c r="G16769" s="43">
        <v>53013</v>
      </c>
      <c r="Y16769" s="43" t="str">
        <f t="shared" si="522"/>
        <v/>
      </c>
      <c r="AA16769" s="43" t="e">
        <f t="shared" si="523"/>
        <v>#N/A</v>
      </c>
    </row>
    <row r="16770" spans="1:27" x14ac:dyDescent="0.3">
      <c r="A16770" s="43">
        <v>1361080</v>
      </c>
      <c r="B16770" s="43" t="s">
        <v>3803</v>
      </c>
      <c r="C16770" s="43" t="s">
        <v>1946</v>
      </c>
      <c r="E16770" s="43" t="s">
        <v>6263</v>
      </c>
      <c r="F16770" s="43" t="s">
        <v>30</v>
      </c>
      <c r="G16770" s="43">
        <v>44074</v>
      </c>
      <c r="Y16770" s="43" t="str">
        <f t="shared" ref="Y16770:Y16833" si="524">IF(ISERROR(AA16770)=FALSE,"COMP","")</f>
        <v/>
      </c>
      <c r="AA16770" s="43" t="e">
        <f t="shared" si="523"/>
        <v>#N/A</v>
      </c>
    </row>
    <row r="16771" spans="1:27" x14ac:dyDescent="0.3">
      <c r="A16771" s="43">
        <v>960626</v>
      </c>
      <c r="B16771" s="43" t="s">
        <v>3803</v>
      </c>
      <c r="C16771" s="43" t="s">
        <v>301</v>
      </c>
      <c r="E16771" s="43" t="s">
        <v>6263</v>
      </c>
      <c r="F16771" s="43" t="s">
        <v>28</v>
      </c>
      <c r="G16771" s="43">
        <v>72041</v>
      </c>
      <c r="Y16771" s="43" t="str">
        <f t="shared" si="524"/>
        <v>COMP</v>
      </c>
      <c r="AA16771" s="43">
        <f t="shared" ref="AA16771:AA16834" si="525">VLOOKUP(A16771,Z:Z,1,FALSE)</f>
        <v>960626</v>
      </c>
    </row>
    <row r="16772" spans="1:27" x14ac:dyDescent="0.3">
      <c r="A16772" s="43">
        <v>2302398</v>
      </c>
      <c r="B16772" s="43" t="s">
        <v>3803</v>
      </c>
      <c r="C16772" s="43" t="s">
        <v>840</v>
      </c>
      <c r="E16772" s="43" t="s">
        <v>6263</v>
      </c>
      <c r="F16772" s="43" t="s">
        <v>28</v>
      </c>
      <c r="G16772" s="43">
        <v>44075</v>
      </c>
      <c r="Y16772" s="43" t="str">
        <f t="shared" si="524"/>
        <v/>
      </c>
      <c r="AA16772" s="43" t="e">
        <f t="shared" si="525"/>
        <v>#N/A</v>
      </c>
    </row>
    <row r="16773" spans="1:27" x14ac:dyDescent="0.3">
      <c r="A16773" s="43">
        <v>2171332</v>
      </c>
      <c r="B16773" s="43" t="s">
        <v>3803</v>
      </c>
      <c r="C16773" s="43" t="s">
        <v>639</v>
      </c>
      <c r="E16773" s="43" t="s">
        <v>31</v>
      </c>
      <c r="F16773" s="43" t="s">
        <v>28</v>
      </c>
      <c r="G16773" s="43">
        <v>85033</v>
      </c>
      <c r="Y16773" s="43" t="str">
        <f t="shared" si="524"/>
        <v>COMP</v>
      </c>
      <c r="AA16773" s="43">
        <f t="shared" si="525"/>
        <v>2171332</v>
      </c>
    </row>
    <row r="16774" spans="1:27" x14ac:dyDescent="0.3">
      <c r="A16774" s="43">
        <v>1803864</v>
      </c>
      <c r="B16774" s="43" t="s">
        <v>3803</v>
      </c>
      <c r="C16774" s="43" t="s">
        <v>10735</v>
      </c>
      <c r="E16774" s="43" t="s">
        <v>35</v>
      </c>
      <c r="F16774" s="43" t="s">
        <v>28</v>
      </c>
      <c r="G16774" s="43">
        <v>85050</v>
      </c>
      <c r="Y16774" s="43" t="str">
        <f t="shared" si="524"/>
        <v>COMP</v>
      </c>
      <c r="AA16774" s="43">
        <f t="shared" si="525"/>
        <v>1803864</v>
      </c>
    </row>
    <row r="16775" spans="1:27" x14ac:dyDescent="0.3">
      <c r="A16775" s="43">
        <v>2120588</v>
      </c>
      <c r="B16775" s="43" t="s">
        <v>3803</v>
      </c>
      <c r="C16775" s="43" t="s">
        <v>377</v>
      </c>
      <c r="E16775" s="43" t="s">
        <v>6263</v>
      </c>
      <c r="F16775" s="43" t="s">
        <v>30</v>
      </c>
      <c r="G16775" s="43">
        <v>53061</v>
      </c>
      <c r="Y16775" s="43" t="str">
        <f t="shared" si="524"/>
        <v/>
      </c>
      <c r="AA16775" s="43" t="e">
        <f t="shared" si="525"/>
        <v>#N/A</v>
      </c>
    </row>
    <row r="16776" spans="1:27" x14ac:dyDescent="0.3">
      <c r="A16776" s="43">
        <v>1290312</v>
      </c>
      <c r="B16776" s="43" t="s">
        <v>10736</v>
      </c>
      <c r="C16776" s="43" t="s">
        <v>414</v>
      </c>
      <c r="E16776" s="43" t="s">
        <v>6263</v>
      </c>
      <c r="F16776" s="43" t="s">
        <v>30</v>
      </c>
      <c r="G16776" s="43">
        <v>49009</v>
      </c>
      <c r="Y16776" s="43" t="str">
        <f t="shared" si="524"/>
        <v/>
      </c>
      <c r="AA16776" s="43" t="e">
        <f t="shared" si="525"/>
        <v>#N/A</v>
      </c>
    </row>
    <row r="16777" spans="1:27" x14ac:dyDescent="0.3">
      <c r="A16777" s="43">
        <v>1927335</v>
      </c>
      <c r="B16777" s="43" t="s">
        <v>3805</v>
      </c>
      <c r="C16777" s="43" t="s">
        <v>340</v>
      </c>
      <c r="E16777" s="43" t="s">
        <v>6263</v>
      </c>
      <c r="F16777" s="43" t="s">
        <v>30</v>
      </c>
      <c r="G16777" s="43">
        <v>53069</v>
      </c>
      <c r="Y16777" s="43" t="str">
        <f t="shared" si="524"/>
        <v/>
      </c>
      <c r="AA16777" s="43" t="e">
        <f t="shared" si="525"/>
        <v>#N/A</v>
      </c>
    </row>
    <row r="16778" spans="1:27" x14ac:dyDescent="0.3">
      <c r="A16778" s="43">
        <v>2066194</v>
      </c>
      <c r="B16778" s="43" t="s">
        <v>10737</v>
      </c>
      <c r="C16778" s="43" t="s">
        <v>248</v>
      </c>
      <c r="E16778" s="43" t="s">
        <v>6263</v>
      </c>
      <c r="F16778" s="43" t="s">
        <v>30</v>
      </c>
      <c r="G16778" s="43">
        <v>72041</v>
      </c>
      <c r="Y16778" s="43" t="str">
        <f t="shared" si="524"/>
        <v/>
      </c>
      <c r="AA16778" s="43" t="e">
        <f t="shared" si="525"/>
        <v>#N/A</v>
      </c>
    </row>
    <row r="16779" spans="1:27" x14ac:dyDescent="0.3">
      <c r="A16779" s="43">
        <v>2085779</v>
      </c>
      <c r="B16779" s="43" t="s">
        <v>10738</v>
      </c>
      <c r="C16779" s="43" t="s">
        <v>436</v>
      </c>
      <c r="E16779" s="43" t="s">
        <v>6263</v>
      </c>
      <c r="F16779" s="43" t="s">
        <v>28</v>
      </c>
      <c r="G16779" s="43">
        <v>85061</v>
      </c>
      <c r="Y16779" s="43" t="str">
        <f t="shared" si="524"/>
        <v/>
      </c>
      <c r="AA16779" s="43" t="e">
        <f t="shared" si="525"/>
        <v>#N/A</v>
      </c>
    </row>
    <row r="16780" spans="1:27" x14ac:dyDescent="0.3">
      <c r="A16780" s="43">
        <v>1991342</v>
      </c>
      <c r="B16780" s="43" t="s">
        <v>10739</v>
      </c>
      <c r="C16780" s="43" t="s">
        <v>1227</v>
      </c>
      <c r="E16780" s="43" t="s">
        <v>34</v>
      </c>
      <c r="F16780" s="43" t="s">
        <v>28</v>
      </c>
      <c r="G16780" s="43">
        <v>44094</v>
      </c>
      <c r="Y16780" s="43" t="str">
        <f t="shared" si="524"/>
        <v>COMP</v>
      </c>
      <c r="AA16780" s="43">
        <f t="shared" si="525"/>
        <v>1991342</v>
      </c>
    </row>
    <row r="16781" spans="1:27" x14ac:dyDescent="0.3">
      <c r="A16781" s="43">
        <v>2082282</v>
      </c>
      <c r="B16781" s="43" t="s">
        <v>10740</v>
      </c>
      <c r="C16781" s="43" t="s">
        <v>220</v>
      </c>
      <c r="E16781" s="43" t="s">
        <v>31</v>
      </c>
      <c r="F16781" s="43" t="s">
        <v>30</v>
      </c>
      <c r="G16781" s="43">
        <v>44039</v>
      </c>
      <c r="Y16781" s="43" t="str">
        <f t="shared" si="524"/>
        <v>COMP</v>
      </c>
      <c r="AA16781" s="43">
        <f t="shared" si="525"/>
        <v>2082282</v>
      </c>
    </row>
    <row r="16782" spans="1:27" x14ac:dyDescent="0.3">
      <c r="A16782" s="43">
        <v>2008891</v>
      </c>
      <c r="B16782" s="43" t="s">
        <v>10741</v>
      </c>
      <c r="C16782" s="43" t="s">
        <v>381</v>
      </c>
      <c r="E16782" s="43" t="s">
        <v>6263</v>
      </c>
      <c r="F16782" s="43" t="s">
        <v>28</v>
      </c>
      <c r="G16782" s="43">
        <v>44125</v>
      </c>
      <c r="Y16782" s="43" t="str">
        <f t="shared" si="524"/>
        <v/>
      </c>
      <c r="AA16782" s="43" t="e">
        <f t="shared" si="525"/>
        <v>#N/A</v>
      </c>
    </row>
    <row r="16783" spans="1:27" x14ac:dyDescent="0.3">
      <c r="A16783" s="43">
        <v>1298436</v>
      </c>
      <c r="B16783" s="43" t="s">
        <v>10742</v>
      </c>
      <c r="C16783" s="43" t="s">
        <v>226</v>
      </c>
      <c r="E16783" s="43" t="s">
        <v>6263</v>
      </c>
      <c r="F16783" s="43" t="s">
        <v>30</v>
      </c>
      <c r="G16783" s="43">
        <v>44013</v>
      </c>
      <c r="Y16783" s="43" t="str">
        <f t="shared" si="524"/>
        <v/>
      </c>
      <c r="AA16783" s="43" t="e">
        <f t="shared" si="525"/>
        <v>#N/A</v>
      </c>
    </row>
    <row r="16784" spans="1:27" x14ac:dyDescent="0.3">
      <c r="A16784" s="43">
        <v>397224</v>
      </c>
      <c r="B16784" s="43" t="s">
        <v>3811</v>
      </c>
      <c r="C16784" s="43" t="s">
        <v>2989</v>
      </c>
      <c r="E16784" s="43" t="s">
        <v>6263</v>
      </c>
      <c r="F16784" s="43" t="s">
        <v>30</v>
      </c>
      <c r="G16784" s="43">
        <v>72041</v>
      </c>
      <c r="Y16784" s="43" t="str">
        <f t="shared" si="524"/>
        <v/>
      </c>
      <c r="AA16784" s="43" t="e">
        <f t="shared" si="525"/>
        <v>#N/A</v>
      </c>
    </row>
    <row r="16785" spans="1:27" x14ac:dyDescent="0.3">
      <c r="A16785" s="43">
        <v>1966960</v>
      </c>
      <c r="B16785" s="43" t="s">
        <v>3811</v>
      </c>
      <c r="C16785" s="43" t="s">
        <v>518</v>
      </c>
      <c r="E16785" s="43" t="s">
        <v>34</v>
      </c>
      <c r="F16785" s="43" t="s">
        <v>28</v>
      </c>
      <c r="G16785" s="43">
        <v>44094</v>
      </c>
      <c r="Y16785" s="43" t="str">
        <f t="shared" si="524"/>
        <v>COMP</v>
      </c>
      <c r="AA16785" s="43">
        <f t="shared" si="525"/>
        <v>1966960</v>
      </c>
    </row>
    <row r="16786" spans="1:27" x14ac:dyDescent="0.3">
      <c r="A16786" s="43">
        <v>2401488</v>
      </c>
      <c r="B16786" s="43" t="s">
        <v>3811</v>
      </c>
      <c r="C16786" s="43" t="s">
        <v>4554</v>
      </c>
      <c r="E16786" s="43" t="s">
        <v>6263</v>
      </c>
      <c r="F16786" s="43" t="s">
        <v>28</v>
      </c>
      <c r="G16786" s="43">
        <v>49027</v>
      </c>
      <c r="Y16786" s="43" t="str">
        <f t="shared" si="524"/>
        <v/>
      </c>
      <c r="AA16786" s="43" t="e">
        <f t="shared" si="525"/>
        <v>#N/A</v>
      </c>
    </row>
    <row r="16787" spans="1:27" x14ac:dyDescent="0.3">
      <c r="A16787" s="43">
        <v>1942332</v>
      </c>
      <c r="B16787" s="43" t="s">
        <v>10743</v>
      </c>
      <c r="C16787" s="43" t="s">
        <v>565</v>
      </c>
      <c r="E16787" s="43" t="s">
        <v>34</v>
      </c>
      <c r="F16787" s="43" t="s">
        <v>28</v>
      </c>
      <c r="G16787" s="43">
        <v>49064</v>
      </c>
      <c r="Y16787" s="43" t="str">
        <f t="shared" si="524"/>
        <v>COMP</v>
      </c>
      <c r="AA16787" s="43">
        <f t="shared" si="525"/>
        <v>1942332</v>
      </c>
    </row>
    <row r="16788" spans="1:27" x14ac:dyDescent="0.3">
      <c r="A16788" s="43">
        <v>2200941</v>
      </c>
      <c r="B16788" s="43" t="s">
        <v>3813</v>
      </c>
      <c r="C16788" s="43" t="s">
        <v>5711</v>
      </c>
      <c r="E16788" s="43" t="s">
        <v>29</v>
      </c>
      <c r="F16788" s="43" t="s">
        <v>28</v>
      </c>
      <c r="G16788" s="43">
        <v>44013</v>
      </c>
      <c r="Y16788" s="43" t="str">
        <f t="shared" si="524"/>
        <v/>
      </c>
      <c r="AA16788" s="43" t="e">
        <f t="shared" si="525"/>
        <v>#N/A</v>
      </c>
    </row>
    <row r="16789" spans="1:27" x14ac:dyDescent="0.3">
      <c r="A16789" s="43">
        <v>106192</v>
      </c>
      <c r="B16789" s="43" t="s">
        <v>10744</v>
      </c>
      <c r="C16789" s="43" t="s">
        <v>10745</v>
      </c>
      <c r="E16789" s="43" t="s">
        <v>6263</v>
      </c>
      <c r="F16789" s="43" t="s">
        <v>30</v>
      </c>
      <c r="G16789" s="43">
        <v>53058</v>
      </c>
      <c r="Y16789" s="43" t="str">
        <f t="shared" si="524"/>
        <v/>
      </c>
      <c r="AA16789" s="43" t="e">
        <f t="shared" si="525"/>
        <v>#N/A</v>
      </c>
    </row>
    <row r="16790" spans="1:27" x14ac:dyDescent="0.3">
      <c r="A16790" s="43">
        <v>2112538</v>
      </c>
      <c r="B16790" s="43" t="s">
        <v>10746</v>
      </c>
      <c r="C16790" s="43" t="s">
        <v>1429</v>
      </c>
      <c r="E16790" s="43" t="s">
        <v>6263</v>
      </c>
      <c r="F16790" s="43" t="s">
        <v>28</v>
      </c>
      <c r="G16790" s="43">
        <v>44075</v>
      </c>
      <c r="Y16790" s="43" t="str">
        <f t="shared" si="524"/>
        <v>COMP</v>
      </c>
      <c r="AA16790" s="43">
        <f t="shared" si="525"/>
        <v>2112538</v>
      </c>
    </row>
    <row r="16791" spans="1:27" x14ac:dyDescent="0.3">
      <c r="A16791" s="43">
        <v>1472110</v>
      </c>
      <c r="B16791" s="43" t="s">
        <v>3815</v>
      </c>
      <c r="C16791" s="43" t="s">
        <v>514</v>
      </c>
      <c r="E16791" s="43" t="s">
        <v>6263</v>
      </c>
      <c r="F16791" s="43" t="s">
        <v>28</v>
      </c>
      <c r="G16791" s="43">
        <v>49057</v>
      </c>
      <c r="Y16791" s="43" t="str">
        <f t="shared" si="524"/>
        <v/>
      </c>
      <c r="AA16791" s="43" t="e">
        <f t="shared" si="525"/>
        <v>#N/A</v>
      </c>
    </row>
    <row r="16792" spans="1:27" x14ac:dyDescent="0.3">
      <c r="A16792" s="43">
        <v>2220526</v>
      </c>
      <c r="B16792" s="43" t="s">
        <v>3815</v>
      </c>
      <c r="C16792" s="43" t="s">
        <v>2086</v>
      </c>
      <c r="E16792" s="43" t="s">
        <v>6263</v>
      </c>
      <c r="F16792" s="43" t="s">
        <v>30</v>
      </c>
      <c r="G16792" s="43">
        <v>53064</v>
      </c>
      <c r="Y16792" s="43" t="str">
        <f t="shared" si="524"/>
        <v/>
      </c>
      <c r="AA16792" s="43" t="e">
        <f t="shared" si="525"/>
        <v>#N/A</v>
      </c>
    </row>
    <row r="16793" spans="1:27" x14ac:dyDescent="0.3">
      <c r="A16793" s="43">
        <v>2308480</v>
      </c>
      <c r="B16793" s="43" t="s">
        <v>3815</v>
      </c>
      <c r="C16793" s="43" t="s">
        <v>1983</v>
      </c>
      <c r="E16793" s="43" t="s">
        <v>35</v>
      </c>
      <c r="F16793" s="43" t="s">
        <v>28</v>
      </c>
      <c r="G16793" s="43">
        <v>53022</v>
      </c>
      <c r="Y16793" s="43" t="str">
        <f t="shared" si="524"/>
        <v>COMP</v>
      </c>
      <c r="AA16793" s="43">
        <f t="shared" si="525"/>
        <v>2308480</v>
      </c>
    </row>
    <row r="16794" spans="1:27" x14ac:dyDescent="0.3">
      <c r="A16794" s="43">
        <v>1970549</v>
      </c>
      <c r="B16794" s="43" t="s">
        <v>3815</v>
      </c>
      <c r="C16794" s="43" t="s">
        <v>466</v>
      </c>
      <c r="E16794" s="43" t="s">
        <v>6263</v>
      </c>
      <c r="F16794" s="43" t="s">
        <v>28</v>
      </c>
      <c r="G16794" s="43">
        <v>49009</v>
      </c>
      <c r="Y16794" s="43" t="str">
        <f t="shared" si="524"/>
        <v/>
      </c>
      <c r="AA16794" s="43" t="e">
        <f t="shared" si="525"/>
        <v>#N/A</v>
      </c>
    </row>
    <row r="16795" spans="1:27" x14ac:dyDescent="0.3">
      <c r="A16795" s="43">
        <v>2202788</v>
      </c>
      <c r="B16795" s="43" t="s">
        <v>3815</v>
      </c>
      <c r="C16795" s="43" t="s">
        <v>2589</v>
      </c>
      <c r="E16795" s="43" t="s">
        <v>29</v>
      </c>
      <c r="F16795" s="43" t="s">
        <v>28</v>
      </c>
      <c r="G16795" s="43">
        <v>44122</v>
      </c>
      <c r="Y16795" s="43" t="str">
        <f t="shared" si="524"/>
        <v/>
      </c>
      <c r="AA16795" s="43" t="e">
        <f t="shared" si="525"/>
        <v>#N/A</v>
      </c>
    </row>
    <row r="16796" spans="1:27" x14ac:dyDescent="0.3">
      <c r="A16796" s="43">
        <v>1018845</v>
      </c>
      <c r="B16796" s="43" t="s">
        <v>3815</v>
      </c>
      <c r="C16796" s="43" t="s">
        <v>495</v>
      </c>
      <c r="E16796" s="43" t="s">
        <v>29</v>
      </c>
      <c r="F16796" s="43" t="s">
        <v>30</v>
      </c>
      <c r="G16796" s="43">
        <v>44001</v>
      </c>
      <c r="Y16796" s="43" t="str">
        <f t="shared" si="524"/>
        <v/>
      </c>
      <c r="AA16796" s="43" t="e">
        <f t="shared" si="525"/>
        <v>#N/A</v>
      </c>
    </row>
    <row r="16797" spans="1:27" x14ac:dyDescent="0.3">
      <c r="A16797" s="43">
        <v>1302349</v>
      </c>
      <c r="B16797" s="43" t="s">
        <v>3815</v>
      </c>
      <c r="C16797" s="43" t="s">
        <v>1061</v>
      </c>
      <c r="E16797" s="43" t="s">
        <v>34</v>
      </c>
      <c r="F16797" s="43" t="s">
        <v>28</v>
      </c>
      <c r="G16797" s="43">
        <v>53022</v>
      </c>
      <c r="Y16797" s="43" t="str">
        <f t="shared" si="524"/>
        <v>COMP</v>
      </c>
      <c r="AA16797" s="43">
        <f t="shared" si="525"/>
        <v>1302349</v>
      </c>
    </row>
    <row r="16798" spans="1:27" x14ac:dyDescent="0.3">
      <c r="A16798" s="43">
        <v>1886084</v>
      </c>
      <c r="B16798" s="43" t="s">
        <v>3815</v>
      </c>
      <c r="C16798" s="43" t="s">
        <v>552</v>
      </c>
      <c r="E16798" s="43" t="s">
        <v>35</v>
      </c>
      <c r="F16798" s="43" t="s">
        <v>28</v>
      </c>
      <c r="G16798" s="43">
        <v>44022</v>
      </c>
      <c r="Y16798" s="43" t="str">
        <f t="shared" si="524"/>
        <v>COMP</v>
      </c>
      <c r="AA16798" s="43">
        <f t="shared" si="525"/>
        <v>1886084</v>
      </c>
    </row>
    <row r="16799" spans="1:27" x14ac:dyDescent="0.3">
      <c r="A16799" s="43">
        <v>1885299</v>
      </c>
      <c r="B16799" s="43" t="s">
        <v>3815</v>
      </c>
      <c r="C16799" s="43" t="s">
        <v>799</v>
      </c>
      <c r="E16799" s="43" t="s">
        <v>6263</v>
      </c>
      <c r="F16799" s="43" t="s">
        <v>30</v>
      </c>
      <c r="G16799" s="43">
        <v>49009</v>
      </c>
      <c r="Y16799" s="43" t="str">
        <f t="shared" si="524"/>
        <v/>
      </c>
      <c r="AA16799" s="43" t="e">
        <f t="shared" si="525"/>
        <v>#N/A</v>
      </c>
    </row>
    <row r="16800" spans="1:27" x14ac:dyDescent="0.3">
      <c r="A16800" s="43">
        <v>2095395</v>
      </c>
      <c r="B16800" s="43" t="s">
        <v>10747</v>
      </c>
      <c r="C16800" s="43" t="s">
        <v>1126</v>
      </c>
      <c r="E16800" s="43" t="s">
        <v>6263</v>
      </c>
      <c r="F16800" s="43" t="s">
        <v>30</v>
      </c>
      <c r="G16800" s="43">
        <v>72051</v>
      </c>
      <c r="Y16800" s="43" t="str">
        <f t="shared" si="524"/>
        <v/>
      </c>
      <c r="AA16800" s="43" t="e">
        <f t="shared" si="525"/>
        <v>#N/A</v>
      </c>
    </row>
    <row r="16801" spans="1:27" x14ac:dyDescent="0.3">
      <c r="A16801" s="43">
        <v>1466484</v>
      </c>
      <c r="B16801" s="43" t="s">
        <v>10747</v>
      </c>
      <c r="C16801" s="43" t="s">
        <v>294</v>
      </c>
      <c r="E16801" s="43" t="s">
        <v>6263</v>
      </c>
      <c r="F16801" s="43" t="s">
        <v>30</v>
      </c>
      <c r="G16801" s="43">
        <v>49054</v>
      </c>
      <c r="Y16801" s="43" t="str">
        <f t="shared" si="524"/>
        <v/>
      </c>
      <c r="AA16801" s="43" t="e">
        <f t="shared" si="525"/>
        <v>#N/A</v>
      </c>
    </row>
    <row r="16802" spans="1:27" x14ac:dyDescent="0.3">
      <c r="A16802" s="43">
        <v>1755519</v>
      </c>
      <c r="B16802" s="43" t="s">
        <v>10747</v>
      </c>
      <c r="C16802" s="43" t="s">
        <v>541</v>
      </c>
      <c r="E16802" s="43" t="s">
        <v>6263</v>
      </c>
      <c r="F16802" s="43" t="s">
        <v>28</v>
      </c>
      <c r="G16802" s="43">
        <v>49004</v>
      </c>
      <c r="Y16802" s="43" t="str">
        <f t="shared" si="524"/>
        <v/>
      </c>
      <c r="AA16802" s="43" t="e">
        <f t="shared" si="525"/>
        <v>#N/A</v>
      </c>
    </row>
    <row r="16803" spans="1:27" x14ac:dyDescent="0.3">
      <c r="A16803" s="43">
        <v>458519</v>
      </c>
      <c r="B16803" s="43" t="s">
        <v>3817</v>
      </c>
      <c r="C16803" s="43" t="s">
        <v>6165</v>
      </c>
      <c r="E16803" s="43" t="s">
        <v>6263</v>
      </c>
      <c r="F16803" s="43" t="s">
        <v>28</v>
      </c>
      <c r="G16803" s="43">
        <v>72079</v>
      </c>
      <c r="Y16803" s="43" t="str">
        <f t="shared" si="524"/>
        <v>COMP</v>
      </c>
      <c r="AA16803" s="43">
        <f t="shared" si="525"/>
        <v>458519</v>
      </c>
    </row>
    <row r="16804" spans="1:27" x14ac:dyDescent="0.3">
      <c r="A16804" s="43">
        <v>112206</v>
      </c>
      <c r="B16804" s="43" t="s">
        <v>10748</v>
      </c>
      <c r="C16804" s="43" t="s">
        <v>984</v>
      </c>
      <c r="E16804" s="43" t="s">
        <v>6263</v>
      </c>
      <c r="F16804" s="43" t="s">
        <v>28</v>
      </c>
      <c r="G16804" s="43">
        <v>44015</v>
      </c>
      <c r="Y16804" s="43" t="str">
        <f t="shared" si="524"/>
        <v/>
      </c>
      <c r="AA16804" s="43" t="e">
        <f t="shared" si="525"/>
        <v>#N/A</v>
      </c>
    </row>
    <row r="16805" spans="1:27" x14ac:dyDescent="0.3">
      <c r="A16805" s="43">
        <v>1937661</v>
      </c>
      <c r="B16805" s="43" t="s">
        <v>10748</v>
      </c>
      <c r="C16805" s="43" t="s">
        <v>1227</v>
      </c>
      <c r="E16805" s="43" t="s">
        <v>35</v>
      </c>
      <c r="F16805" s="43" t="s">
        <v>28</v>
      </c>
      <c r="G16805" s="43">
        <v>72057</v>
      </c>
      <c r="Y16805" s="43" t="str">
        <f t="shared" si="524"/>
        <v>COMP</v>
      </c>
      <c r="AA16805" s="43">
        <f t="shared" si="525"/>
        <v>1937661</v>
      </c>
    </row>
    <row r="16806" spans="1:27" x14ac:dyDescent="0.3">
      <c r="A16806" s="43">
        <v>2175202</v>
      </c>
      <c r="B16806" s="43" t="s">
        <v>10749</v>
      </c>
      <c r="C16806" s="43" t="s">
        <v>659</v>
      </c>
      <c r="E16806" s="43" t="s">
        <v>6263</v>
      </c>
      <c r="F16806" s="43" t="s">
        <v>28</v>
      </c>
      <c r="G16806" s="43">
        <v>44052</v>
      </c>
      <c r="Y16806" s="43" t="str">
        <f t="shared" si="524"/>
        <v/>
      </c>
      <c r="AA16806" s="43" t="e">
        <f t="shared" si="525"/>
        <v>#N/A</v>
      </c>
    </row>
    <row r="16807" spans="1:27" x14ac:dyDescent="0.3">
      <c r="A16807" s="43">
        <v>1812336</v>
      </c>
      <c r="B16807" s="43" t="s">
        <v>10749</v>
      </c>
      <c r="C16807" s="43" t="s">
        <v>401</v>
      </c>
      <c r="E16807" s="43" t="s">
        <v>6263</v>
      </c>
      <c r="F16807" s="43" t="s">
        <v>30</v>
      </c>
      <c r="G16807" s="43">
        <v>44052</v>
      </c>
      <c r="Y16807" s="43" t="str">
        <f t="shared" si="524"/>
        <v/>
      </c>
      <c r="AA16807" s="43" t="e">
        <f t="shared" si="525"/>
        <v>#N/A</v>
      </c>
    </row>
    <row r="16808" spans="1:27" x14ac:dyDescent="0.3">
      <c r="A16808" s="43">
        <v>2386940</v>
      </c>
      <c r="B16808" s="43" t="s">
        <v>10750</v>
      </c>
      <c r="C16808" s="43" t="s">
        <v>2570</v>
      </c>
      <c r="E16808" s="43" t="s">
        <v>35</v>
      </c>
      <c r="F16808" s="43" t="s">
        <v>30</v>
      </c>
      <c r="G16808" s="43">
        <v>44024</v>
      </c>
      <c r="Y16808" s="43" t="str">
        <f t="shared" si="524"/>
        <v>COMP</v>
      </c>
      <c r="AA16808" s="43">
        <f t="shared" si="525"/>
        <v>2386940</v>
      </c>
    </row>
    <row r="16809" spans="1:27" x14ac:dyDescent="0.3">
      <c r="A16809" s="43">
        <v>302693</v>
      </c>
      <c r="B16809" s="43" t="s">
        <v>10751</v>
      </c>
      <c r="C16809" s="43" t="s">
        <v>151</v>
      </c>
      <c r="E16809" s="43" t="s">
        <v>6263</v>
      </c>
      <c r="F16809" s="43" t="s">
        <v>28</v>
      </c>
      <c r="G16809" s="43">
        <v>72064</v>
      </c>
      <c r="Y16809" s="43" t="str">
        <f t="shared" si="524"/>
        <v/>
      </c>
      <c r="AA16809" s="43" t="e">
        <f t="shared" si="525"/>
        <v>#N/A</v>
      </c>
    </row>
    <row r="16810" spans="1:27" x14ac:dyDescent="0.3">
      <c r="A16810" s="43">
        <v>1640757</v>
      </c>
      <c r="B16810" s="43" t="s">
        <v>10752</v>
      </c>
      <c r="C16810" s="43" t="s">
        <v>318</v>
      </c>
      <c r="E16810" s="43" t="s">
        <v>29</v>
      </c>
      <c r="F16810" s="43" t="s">
        <v>28</v>
      </c>
      <c r="G16810" s="43">
        <v>49068</v>
      </c>
      <c r="Y16810" s="43" t="str">
        <f t="shared" si="524"/>
        <v>COMP</v>
      </c>
      <c r="AA16810" s="43">
        <f t="shared" si="525"/>
        <v>1640757</v>
      </c>
    </row>
    <row r="16811" spans="1:27" x14ac:dyDescent="0.3">
      <c r="A16811" s="43">
        <v>1777018</v>
      </c>
      <c r="B16811" s="43" t="s">
        <v>10752</v>
      </c>
      <c r="C16811" s="43" t="s">
        <v>659</v>
      </c>
      <c r="E16811" s="43" t="s">
        <v>6263</v>
      </c>
      <c r="F16811" s="43" t="s">
        <v>28</v>
      </c>
      <c r="G16811" s="43">
        <v>44108</v>
      </c>
      <c r="Y16811" s="43" t="str">
        <f t="shared" si="524"/>
        <v>COMP</v>
      </c>
      <c r="AA16811" s="43">
        <f t="shared" si="525"/>
        <v>1777018</v>
      </c>
    </row>
    <row r="16812" spans="1:27" x14ac:dyDescent="0.3">
      <c r="A16812" s="43">
        <v>642566</v>
      </c>
      <c r="B16812" s="43" t="s">
        <v>10752</v>
      </c>
      <c r="C16812" s="43" t="s">
        <v>408</v>
      </c>
      <c r="E16812" s="43" t="s">
        <v>6263</v>
      </c>
      <c r="F16812" s="43" t="s">
        <v>30</v>
      </c>
      <c r="G16812" s="43">
        <v>53059</v>
      </c>
      <c r="Y16812" s="43" t="str">
        <f t="shared" si="524"/>
        <v/>
      </c>
      <c r="AA16812" s="43" t="e">
        <f t="shared" si="525"/>
        <v>#N/A</v>
      </c>
    </row>
    <row r="16813" spans="1:27" x14ac:dyDescent="0.3">
      <c r="A16813" s="43">
        <v>237502</v>
      </c>
      <c r="B16813" s="43" t="s">
        <v>10752</v>
      </c>
      <c r="C16813" s="43" t="s">
        <v>223</v>
      </c>
      <c r="E16813" s="43" t="s">
        <v>6263</v>
      </c>
      <c r="F16813" s="43" t="s">
        <v>28</v>
      </c>
      <c r="G16813" s="43">
        <v>85024</v>
      </c>
      <c r="Y16813" s="43" t="str">
        <f t="shared" si="524"/>
        <v>COMP</v>
      </c>
      <c r="AA16813" s="43">
        <f t="shared" si="525"/>
        <v>237502</v>
      </c>
    </row>
    <row r="16814" spans="1:27" x14ac:dyDescent="0.3">
      <c r="A16814" s="43">
        <v>1239946</v>
      </c>
      <c r="B16814" s="43" t="s">
        <v>10752</v>
      </c>
      <c r="C16814" s="43" t="s">
        <v>984</v>
      </c>
      <c r="E16814" s="43" t="s">
        <v>6263</v>
      </c>
      <c r="F16814" s="43" t="s">
        <v>28</v>
      </c>
      <c r="G16814" s="43">
        <v>44013</v>
      </c>
      <c r="Y16814" s="43" t="str">
        <f t="shared" si="524"/>
        <v/>
      </c>
      <c r="AA16814" s="43" t="e">
        <f t="shared" si="525"/>
        <v>#N/A</v>
      </c>
    </row>
    <row r="16815" spans="1:27" x14ac:dyDescent="0.3">
      <c r="A16815" s="43">
        <v>1000178</v>
      </c>
      <c r="B16815" s="43" t="s">
        <v>10752</v>
      </c>
      <c r="C16815" s="43" t="s">
        <v>811</v>
      </c>
      <c r="E16815" s="43" t="s">
        <v>6263</v>
      </c>
      <c r="F16815" s="43" t="s">
        <v>30</v>
      </c>
      <c r="G16815" s="43">
        <v>49001</v>
      </c>
      <c r="Y16815" s="43" t="str">
        <f t="shared" si="524"/>
        <v/>
      </c>
      <c r="AA16815" s="43" t="e">
        <f t="shared" si="525"/>
        <v>#N/A</v>
      </c>
    </row>
    <row r="16816" spans="1:27" x14ac:dyDescent="0.3">
      <c r="A16816" s="43">
        <v>1887702</v>
      </c>
      <c r="B16816" s="43" t="s">
        <v>10752</v>
      </c>
      <c r="C16816" s="43" t="s">
        <v>530</v>
      </c>
      <c r="E16816" s="43" t="s">
        <v>6263</v>
      </c>
      <c r="F16816" s="43" t="s">
        <v>30</v>
      </c>
      <c r="G16816" s="43">
        <v>44108</v>
      </c>
      <c r="Y16816" s="43" t="str">
        <f t="shared" si="524"/>
        <v/>
      </c>
      <c r="AA16816" s="43" t="e">
        <f t="shared" si="525"/>
        <v>#N/A</v>
      </c>
    </row>
    <row r="16817" spans="1:27" x14ac:dyDescent="0.3">
      <c r="A16817" s="43">
        <v>2387729</v>
      </c>
      <c r="B16817" s="43" t="s">
        <v>10752</v>
      </c>
      <c r="C16817" s="43" t="s">
        <v>1041</v>
      </c>
      <c r="E16817" s="43" t="s">
        <v>35</v>
      </c>
      <c r="F16817" s="43" t="s">
        <v>30</v>
      </c>
      <c r="G16817" s="43">
        <v>72051</v>
      </c>
      <c r="Y16817" s="43" t="str">
        <f t="shared" si="524"/>
        <v>COMP</v>
      </c>
      <c r="AA16817" s="43">
        <f t="shared" si="525"/>
        <v>2387729</v>
      </c>
    </row>
    <row r="16818" spans="1:27" x14ac:dyDescent="0.3">
      <c r="A16818" s="43">
        <v>2319922</v>
      </c>
      <c r="B16818" s="43" t="s">
        <v>10752</v>
      </c>
      <c r="C16818" s="43" t="s">
        <v>221</v>
      </c>
      <c r="E16818" s="43" t="s">
        <v>6263</v>
      </c>
      <c r="F16818" s="43" t="s">
        <v>28</v>
      </c>
      <c r="G16818" s="43">
        <v>53058</v>
      </c>
      <c r="Y16818" s="43" t="str">
        <f t="shared" si="524"/>
        <v/>
      </c>
      <c r="AA16818" s="43" t="e">
        <f t="shared" si="525"/>
        <v>#N/A</v>
      </c>
    </row>
    <row r="16819" spans="1:27" x14ac:dyDescent="0.3">
      <c r="A16819" s="43">
        <v>1806556</v>
      </c>
      <c r="B16819" s="43" t="s">
        <v>10752</v>
      </c>
      <c r="C16819" s="43" t="s">
        <v>346</v>
      </c>
      <c r="E16819" s="43" t="s">
        <v>6263</v>
      </c>
      <c r="F16819" s="43" t="s">
        <v>28</v>
      </c>
      <c r="G16819" s="43">
        <v>44108</v>
      </c>
      <c r="Y16819" s="43" t="str">
        <f t="shared" si="524"/>
        <v/>
      </c>
      <c r="AA16819" s="43" t="e">
        <f t="shared" si="525"/>
        <v>#N/A</v>
      </c>
    </row>
    <row r="16820" spans="1:27" x14ac:dyDescent="0.3">
      <c r="A16820" s="43">
        <v>1777019</v>
      </c>
      <c r="B16820" s="43" t="s">
        <v>10752</v>
      </c>
      <c r="C16820" s="43" t="s">
        <v>492</v>
      </c>
      <c r="E16820" s="43" t="s">
        <v>6263</v>
      </c>
      <c r="F16820" s="43" t="s">
        <v>30</v>
      </c>
      <c r="G16820" s="43">
        <v>44108</v>
      </c>
      <c r="Y16820" s="43" t="str">
        <f t="shared" si="524"/>
        <v>COMP</v>
      </c>
      <c r="AA16820" s="43">
        <f t="shared" si="525"/>
        <v>1777019</v>
      </c>
    </row>
    <row r="16821" spans="1:27" x14ac:dyDescent="0.3">
      <c r="A16821" s="43">
        <v>544629</v>
      </c>
      <c r="B16821" s="43" t="s">
        <v>10752</v>
      </c>
      <c r="C16821" s="43" t="s">
        <v>475</v>
      </c>
      <c r="E16821" s="43" t="s">
        <v>6263</v>
      </c>
      <c r="F16821" s="43" t="s">
        <v>28</v>
      </c>
      <c r="G16821" s="43">
        <v>49001</v>
      </c>
      <c r="Y16821" s="43" t="str">
        <f t="shared" si="524"/>
        <v>COMP</v>
      </c>
      <c r="AA16821" s="43">
        <f t="shared" si="525"/>
        <v>544629</v>
      </c>
    </row>
    <row r="16822" spans="1:27" x14ac:dyDescent="0.3">
      <c r="A16822" s="43">
        <v>2202160</v>
      </c>
      <c r="B16822" s="43" t="s">
        <v>10753</v>
      </c>
      <c r="C16822" s="43" t="s">
        <v>187</v>
      </c>
      <c r="E16822" s="43" t="s">
        <v>6263</v>
      </c>
      <c r="F16822" s="43" t="s">
        <v>30</v>
      </c>
      <c r="G16822" s="43">
        <v>85017</v>
      </c>
      <c r="Y16822" s="43" t="str">
        <f t="shared" si="524"/>
        <v>COMP</v>
      </c>
      <c r="AA16822" s="43">
        <f t="shared" si="525"/>
        <v>2202160</v>
      </c>
    </row>
    <row r="16823" spans="1:27" x14ac:dyDescent="0.3">
      <c r="A16823" s="43">
        <v>253654</v>
      </c>
      <c r="B16823" s="43" t="s">
        <v>10753</v>
      </c>
      <c r="C16823" s="43" t="s">
        <v>329</v>
      </c>
      <c r="E16823" s="43" t="s">
        <v>6263</v>
      </c>
      <c r="F16823" s="43" t="s">
        <v>28</v>
      </c>
      <c r="G16823" s="43">
        <v>72014</v>
      </c>
      <c r="Y16823" s="43" t="str">
        <f t="shared" si="524"/>
        <v/>
      </c>
      <c r="AA16823" s="43" t="e">
        <f t="shared" si="525"/>
        <v>#N/A</v>
      </c>
    </row>
    <row r="16824" spans="1:27" x14ac:dyDescent="0.3">
      <c r="A16824" s="43">
        <v>1143944</v>
      </c>
      <c r="B16824" s="43" t="s">
        <v>10753</v>
      </c>
      <c r="C16824" s="43" t="s">
        <v>532</v>
      </c>
      <c r="E16824" s="43" t="s">
        <v>6263</v>
      </c>
      <c r="F16824" s="43" t="s">
        <v>28</v>
      </c>
      <c r="G16824" s="43">
        <v>85017</v>
      </c>
      <c r="Y16824" s="43" t="str">
        <f t="shared" si="524"/>
        <v>COMP</v>
      </c>
      <c r="AA16824" s="43">
        <f t="shared" si="525"/>
        <v>1143944</v>
      </c>
    </row>
    <row r="16825" spans="1:27" x14ac:dyDescent="0.3">
      <c r="A16825" s="43">
        <v>2253204</v>
      </c>
      <c r="B16825" s="43" t="s">
        <v>10753</v>
      </c>
      <c r="C16825" s="43" t="s">
        <v>1109</v>
      </c>
      <c r="E16825" s="43" t="s">
        <v>6263</v>
      </c>
      <c r="F16825" s="43" t="s">
        <v>28</v>
      </c>
      <c r="G16825" s="43">
        <v>72080</v>
      </c>
      <c r="Y16825" s="43" t="str">
        <f t="shared" si="524"/>
        <v>COMP</v>
      </c>
      <c r="AA16825" s="43">
        <f t="shared" si="525"/>
        <v>2253204</v>
      </c>
    </row>
    <row r="16826" spans="1:27" x14ac:dyDescent="0.3">
      <c r="A16826" s="43">
        <v>1188151</v>
      </c>
      <c r="B16826" s="43" t="s">
        <v>10754</v>
      </c>
      <c r="C16826" s="43" t="s">
        <v>268</v>
      </c>
      <c r="E16826" s="43" t="s">
        <v>6263</v>
      </c>
      <c r="F16826" s="43" t="s">
        <v>30</v>
      </c>
      <c r="G16826" s="43">
        <v>44013</v>
      </c>
      <c r="Y16826" s="43" t="str">
        <f t="shared" si="524"/>
        <v/>
      </c>
      <c r="AA16826" s="43" t="e">
        <f t="shared" si="525"/>
        <v>#N/A</v>
      </c>
    </row>
    <row r="16827" spans="1:27" x14ac:dyDescent="0.3">
      <c r="A16827" s="43">
        <v>1463131</v>
      </c>
      <c r="B16827" s="43" t="s">
        <v>10755</v>
      </c>
      <c r="C16827" s="43" t="s">
        <v>497</v>
      </c>
      <c r="E16827" s="43" t="s">
        <v>6263</v>
      </c>
      <c r="F16827" s="43" t="s">
        <v>30</v>
      </c>
      <c r="G16827" s="43">
        <v>53061</v>
      </c>
      <c r="Y16827" s="43" t="str">
        <f t="shared" si="524"/>
        <v/>
      </c>
      <c r="AA16827" s="43" t="e">
        <f t="shared" si="525"/>
        <v>#N/A</v>
      </c>
    </row>
    <row r="16828" spans="1:27" x14ac:dyDescent="0.3">
      <c r="A16828" s="43">
        <v>1225994</v>
      </c>
      <c r="B16828" s="43" t="s">
        <v>10755</v>
      </c>
      <c r="C16828" s="43" t="s">
        <v>466</v>
      </c>
      <c r="E16828" s="43" t="s">
        <v>6263</v>
      </c>
      <c r="F16828" s="43" t="s">
        <v>28</v>
      </c>
      <c r="G16828" s="43">
        <v>53061</v>
      </c>
      <c r="Y16828" s="43" t="str">
        <f t="shared" si="524"/>
        <v/>
      </c>
      <c r="AA16828" s="43" t="e">
        <f t="shared" si="525"/>
        <v>#N/A</v>
      </c>
    </row>
    <row r="16829" spans="1:27" x14ac:dyDescent="0.3">
      <c r="A16829" s="43">
        <v>2383374</v>
      </c>
      <c r="B16829" s="43" t="s">
        <v>10755</v>
      </c>
      <c r="C16829" s="43" t="s">
        <v>3167</v>
      </c>
      <c r="E16829" s="43" t="s">
        <v>6263</v>
      </c>
      <c r="F16829" s="43" t="s">
        <v>30</v>
      </c>
      <c r="G16829" s="43">
        <v>53013</v>
      </c>
      <c r="Y16829" s="43" t="str">
        <f t="shared" si="524"/>
        <v/>
      </c>
      <c r="AA16829" s="43" t="e">
        <f t="shared" si="525"/>
        <v>#N/A</v>
      </c>
    </row>
    <row r="16830" spans="1:27" x14ac:dyDescent="0.3">
      <c r="A16830" s="43">
        <v>747849</v>
      </c>
      <c r="B16830" s="43" t="s">
        <v>10756</v>
      </c>
      <c r="C16830" s="43" t="s">
        <v>6551</v>
      </c>
      <c r="E16830" s="43" t="s">
        <v>6263</v>
      </c>
      <c r="F16830" s="43" t="s">
        <v>28</v>
      </c>
      <c r="G16830" s="43">
        <v>72079</v>
      </c>
      <c r="Y16830" s="43" t="str">
        <f t="shared" si="524"/>
        <v>COMP</v>
      </c>
      <c r="AA16830" s="43">
        <f t="shared" si="525"/>
        <v>747849</v>
      </c>
    </row>
    <row r="16831" spans="1:27" x14ac:dyDescent="0.3">
      <c r="A16831" s="43">
        <v>2270051</v>
      </c>
      <c r="B16831" s="43" t="s">
        <v>10757</v>
      </c>
      <c r="C16831" s="43" t="s">
        <v>580</v>
      </c>
      <c r="E16831" s="43" t="s">
        <v>6263</v>
      </c>
      <c r="F16831" s="43" t="s">
        <v>30</v>
      </c>
      <c r="G16831" s="43">
        <v>85053</v>
      </c>
      <c r="Y16831" s="43" t="str">
        <f t="shared" si="524"/>
        <v>COMP</v>
      </c>
      <c r="AA16831" s="43">
        <f t="shared" si="525"/>
        <v>2270051</v>
      </c>
    </row>
    <row r="16832" spans="1:27" x14ac:dyDescent="0.3">
      <c r="A16832" s="43">
        <v>1382376</v>
      </c>
      <c r="B16832" s="43" t="s">
        <v>3820</v>
      </c>
      <c r="C16832" s="43" t="s">
        <v>894</v>
      </c>
      <c r="E16832" s="43" t="s">
        <v>6263</v>
      </c>
      <c r="F16832" s="43" t="s">
        <v>28</v>
      </c>
      <c r="G16832" s="43">
        <v>72041</v>
      </c>
      <c r="Y16832" s="43" t="str">
        <f t="shared" si="524"/>
        <v/>
      </c>
      <c r="AA16832" s="43" t="e">
        <f t="shared" si="525"/>
        <v>#N/A</v>
      </c>
    </row>
    <row r="16833" spans="1:27" x14ac:dyDescent="0.3">
      <c r="A16833" s="43">
        <v>2287586</v>
      </c>
      <c r="B16833" s="43" t="s">
        <v>10758</v>
      </c>
      <c r="C16833" s="43" t="s">
        <v>641</v>
      </c>
      <c r="E16833" s="43" t="s">
        <v>35</v>
      </c>
      <c r="F16833" s="43" t="s">
        <v>28</v>
      </c>
      <c r="G16833" s="43">
        <v>44015</v>
      </c>
      <c r="Y16833" s="43" t="str">
        <f t="shared" si="524"/>
        <v>COMP</v>
      </c>
      <c r="AA16833" s="43">
        <f t="shared" si="525"/>
        <v>2287586</v>
      </c>
    </row>
    <row r="16834" spans="1:27" x14ac:dyDescent="0.3">
      <c r="A16834" s="43">
        <v>1218601</v>
      </c>
      <c r="B16834" s="43" t="s">
        <v>10759</v>
      </c>
      <c r="C16834" s="43" t="s">
        <v>981</v>
      </c>
      <c r="E16834" s="43" t="s">
        <v>6263</v>
      </c>
      <c r="F16834" s="43" t="s">
        <v>30</v>
      </c>
      <c r="G16834" s="43">
        <v>44012</v>
      </c>
      <c r="Y16834" s="43" t="str">
        <f t="shared" ref="Y16834:Y16897" si="526">IF(ISERROR(AA16834)=FALSE,"COMP","")</f>
        <v/>
      </c>
      <c r="AA16834" s="43" t="e">
        <f t="shared" si="525"/>
        <v>#N/A</v>
      </c>
    </row>
    <row r="16835" spans="1:27" x14ac:dyDescent="0.3">
      <c r="A16835" s="43">
        <v>2209616</v>
      </c>
      <c r="B16835" s="43" t="s">
        <v>10759</v>
      </c>
      <c r="C16835" s="43" t="s">
        <v>370</v>
      </c>
      <c r="E16835" s="43" t="s">
        <v>29</v>
      </c>
      <c r="F16835" s="43" t="s">
        <v>30</v>
      </c>
      <c r="G16835" s="43">
        <v>85017</v>
      </c>
      <c r="Y16835" s="43" t="str">
        <f t="shared" si="526"/>
        <v/>
      </c>
      <c r="AA16835" s="43" t="e">
        <f t="shared" ref="AA16835:AA16898" si="527">VLOOKUP(A16835,Z:Z,1,FALSE)</f>
        <v>#N/A</v>
      </c>
    </row>
    <row r="16836" spans="1:27" x14ac:dyDescent="0.3">
      <c r="A16836" s="43">
        <v>656470</v>
      </c>
      <c r="B16836" s="43" t="s">
        <v>10759</v>
      </c>
      <c r="C16836" s="43" t="s">
        <v>202</v>
      </c>
      <c r="E16836" s="43" t="s">
        <v>6263</v>
      </c>
      <c r="F16836" s="43" t="s">
        <v>28</v>
      </c>
      <c r="G16836" s="43">
        <v>44012</v>
      </c>
      <c r="Y16836" s="43" t="str">
        <f t="shared" si="526"/>
        <v/>
      </c>
      <c r="AA16836" s="43" t="e">
        <f t="shared" si="527"/>
        <v>#N/A</v>
      </c>
    </row>
    <row r="16837" spans="1:27" x14ac:dyDescent="0.3">
      <c r="A16837" s="43">
        <v>1822254</v>
      </c>
      <c r="B16837" s="43" t="s">
        <v>10760</v>
      </c>
      <c r="C16837" s="43" t="s">
        <v>454</v>
      </c>
      <c r="E16837" s="43" t="s">
        <v>6263</v>
      </c>
      <c r="F16837" s="43" t="s">
        <v>30</v>
      </c>
      <c r="G16837" s="43">
        <v>85005</v>
      </c>
      <c r="Y16837" s="43" t="str">
        <f t="shared" si="526"/>
        <v/>
      </c>
      <c r="AA16837" s="43" t="e">
        <f t="shared" si="527"/>
        <v>#N/A</v>
      </c>
    </row>
    <row r="16838" spans="1:27" x14ac:dyDescent="0.3">
      <c r="A16838" s="43">
        <v>1867049</v>
      </c>
      <c r="B16838" s="43" t="s">
        <v>3821</v>
      </c>
      <c r="C16838" s="43" t="s">
        <v>230</v>
      </c>
      <c r="E16838" s="43" t="s">
        <v>6263</v>
      </c>
      <c r="F16838" s="43" t="s">
        <v>28</v>
      </c>
      <c r="G16838" s="43">
        <v>44021</v>
      </c>
      <c r="Y16838" s="43" t="str">
        <f t="shared" si="526"/>
        <v/>
      </c>
      <c r="AA16838" s="43" t="e">
        <f t="shared" si="527"/>
        <v>#N/A</v>
      </c>
    </row>
    <row r="16839" spans="1:27" x14ac:dyDescent="0.3">
      <c r="A16839" s="43">
        <v>390150</v>
      </c>
      <c r="B16839" s="43" t="s">
        <v>3821</v>
      </c>
      <c r="C16839" s="43" t="s">
        <v>819</v>
      </c>
      <c r="E16839" s="43" t="s">
        <v>6263</v>
      </c>
      <c r="F16839" s="43" t="s">
        <v>28</v>
      </c>
      <c r="G16839" s="43">
        <v>44094</v>
      </c>
      <c r="Y16839" s="43" t="str">
        <f t="shared" si="526"/>
        <v/>
      </c>
      <c r="AA16839" s="43" t="e">
        <f t="shared" si="527"/>
        <v>#N/A</v>
      </c>
    </row>
    <row r="16840" spans="1:27" x14ac:dyDescent="0.3">
      <c r="A16840" s="43">
        <v>1560691</v>
      </c>
      <c r="B16840" s="43" t="s">
        <v>3821</v>
      </c>
      <c r="C16840" s="43" t="s">
        <v>571</v>
      </c>
      <c r="E16840" s="43" t="s">
        <v>6263</v>
      </c>
      <c r="F16840" s="43" t="s">
        <v>28</v>
      </c>
      <c r="G16840" s="43">
        <v>85049</v>
      </c>
      <c r="Y16840" s="43" t="str">
        <f t="shared" si="526"/>
        <v/>
      </c>
      <c r="AA16840" s="43" t="e">
        <f t="shared" si="527"/>
        <v>#N/A</v>
      </c>
    </row>
    <row r="16841" spans="1:27" x14ac:dyDescent="0.3">
      <c r="A16841" s="43">
        <v>187249</v>
      </c>
      <c r="B16841" s="43" t="s">
        <v>3821</v>
      </c>
      <c r="C16841" s="43" t="s">
        <v>530</v>
      </c>
      <c r="E16841" s="43" t="s">
        <v>6263</v>
      </c>
      <c r="F16841" s="43" t="s">
        <v>30</v>
      </c>
      <c r="G16841" s="43">
        <v>44094</v>
      </c>
      <c r="Y16841" s="43" t="str">
        <f t="shared" si="526"/>
        <v/>
      </c>
      <c r="AA16841" s="43" t="e">
        <f t="shared" si="527"/>
        <v>#N/A</v>
      </c>
    </row>
    <row r="16842" spans="1:27" x14ac:dyDescent="0.3">
      <c r="A16842" s="43">
        <v>2112873</v>
      </c>
      <c r="B16842" s="43" t="s">
        <v>3821</v>
      </c>
      <c r="C16842" s="43" t="s">
        <v>10761</v>
      </c>
      <c r="E16842" s="43" t="s">
        <v>31</v>
      </c>
      <c r="F16842" s="43" t="s">
        <v>28</v>
      </c>
      <c r="G16842" s="43">
        <v>44067</v>
      </c>
      <c r="Y16842" s="43" t="str">
        <f t="shared" si="526"/>
        <v>COMP</v>
      </c>
      <c r="AA16842" s="43">
        <f t="shared" si="527"/>
        <v>2112873</v>
      </c>
    </row>
    <row r="16843" spans="1:27" x14ac:dyDescent="0.3">
      <c r="A16843" s="43">
        <v>2338359</v>
      </c>
      <c r="B16843" s="43" t="s">
        <v>3821</v>
      </c>
      <c r="C16843" s="43" t="s">
        <v>1109</v>
      </c>
      <c r="E16843" s="43" t="s">
        <v>29</v>
      </c>
      <c r="F16843" s="43" t="s">
        <v>28</v>
      </c>
      <c r="G16843" s="43">
        <v>85049</v>
      </c>
      <c r="Y16843" s="43" t="str">
        <f t="shared" si="526"/>
        <v/>
      </c>
      <c r="AA16843" s="43" t="e">
        <f t="shared" si="527"/>
        <v>#N/A</v>
      </c>
    </row>
    <row r="16844" spans="1:27" x14ac:dyDescent="0.3">
      <c r="A16844" s="43">
        <v>1563605</v>
      </c>
      <c r="B16844" s="43" t="s">
        <v>10762</v>
      </c>
      <c r="C16844" s="43" t="s">
        <v>236</v>
      </c>
      <c r="E16844" s="43" t="s">
        <v>6263</v>
      </c>
      <c r="F16844" s="43" t="s">
        <v>28</v>
      </c>
      <c r="G16844" s="43">
        <v>49002</v>
      </c>
      <c r="Y16844" s="43" t="str">
        <f t="shared" si="526"/>
        <v>COMP</v>
      </c>
      <c r="AA16844" s="43">
        <f t="shared" si="527"/>
        <v>1563605</v>
      </c>
    </row>
    <row r="16845" spans="1:27" x14ac:dyDescent="0.3">
      <c r="A16845" s="43">
        <v>2425550</v>
      </c>
      <c r="B16845" s="43" t="s">
        <v>10762</v>
      </c>
      <c r="C16845" s="43" t="s">
        <v>1082</v>
      </c>
      <c r="E16845" s="43" t="s">
        <v>6263</v>
      </c>
      <c r="F16845" s="43" t="s">
        <v>28</v>
      </c>
      <c r="G16845" s="43">
        <v>49006</v>
      </c>
      <c r="Y16845" s="43" t="str">
        <f t="shared" si="526"/>
        <v/>
      </c>
      <c r="AA16845" s="43" t="e">
        <f t="shared" si="527"/>
        <v>#N/A</v>
      </c>
    </row>
    <row r="16846" spans="1:27" x14ac:dyDescent="0.3">
      <c r="A16846" s="43">
        <v>2292007</v>
      </c>
      <c r="B16846" s="43" t="s">
        <v>10762</v>
      </c>
      <c r="C16846" s="43" t="s">
        <v>715</v>
      </c>
      <c r="E16846" s="43" t="s">
        <v>6263</v>
      </c>
      <c r="F16846" s="43" t="s">
        <v>30</v>
      </c>
      <c r="G16846" s="43">
        <v>49002</v>
      </c>
      <c r="Y16846" s="43" t="str">
        <f t="shared" si="526"/>
        <v/>
      </c>
      <c r="AA16846" s="43" t="e">
        <f t="shared" si="527"/>
        <v>#N/A</v>
      </c>
    </row>
    <row r="16847" spans="1:27" x14ac:dyDescent="0.3">
      <c r="A16847" s="43">
        <v>2340155</v>
      </c>
      <c r="B16847" s="43" t="s">
        <v>10762</v>
      </c>
      <c r="C16847" s="43" t="s">
        <v>221</v>
      </c>
      <c r="E16847" s="43" t="s">
        <v>6263</v>
      </c>
      <c r="F16847" s="43" t="s">
        <v>28</v>
      </c>
      <c r="G16847" s="43">
        <v>49002</v>
      </c>
      <c r="Y16847" s="43" t="str">
        <f t="shared" si="526"/>
        <v/>
      </c>
      <c r="AA16847" s="43" t="e">
        <f t="shared" si="527"/>
        <v>#N/A</v>
      </c>
    </row>
    <row r="16848" spans="1:27" x14ac:dyDescent="0.3">
      <c r="A16848" s="43">
        <v>1986572</v>
      </c>
      <c r="B16848" s="43" t="s">
        <v>10763</v>
      </c>
      <c r="C16848" s="43" t="s">
        <v>3477</v>
      </c>
      <c r="E16848" s="43" t="s">
        <v>6263</v>
      </c>
      <c r="F16848" s="43" t="s">
        <v>28</v>
      </c>
      <c r="G16848" s="43">
        <v>72041</v>
      </c>
      <c r="Y16848" s="43" t="str">
        <f t="shared" si="526"/>
        <v/>
      </c>
      <c r="AA16848" s="43" t="e">
        <f t="shared" si="527"/>
        <v>#N/A</v>
      </c>
    </row>
    <row r="16849" spans="1:27" x14ac:dyDescent="0.3">
      <c r="A16849" s="43">
        <v>1900672</v>
      </c>
      <c r="B16849" s="43" t="s">
        <v>10764</v>
      </c>
      <c r="C16849" s="43" t="s">
        <v>4662</v>
      </c>
      <c r="E16849" s="43" t="s">
        <v>35</v>
      </c>
      <c r="F16849" s="43" t="s">
        <v>30</v>
      </c>
      <c r="G16849" s="43">
        <v>53022</v>
      </c>
      <c r="Y16849" s="43" t="str">
        <f t="shared" si="526"/>
        <v>COMP</v>
      </c>
      <c r="AA16849" s="43">
        <f t="shared" si="527"/>
        <v>1900672</v>
      </c>
    </row>
    <row r="16850" spans="1:27" x14ac:dyDescent="0.3">
      <c r="A16850" s="43">
        <v>1431227</v>
      </c>
      <c r="B16850" s="43" t="s">
        <v>10764</v>
      </c>
      <c r="C16850" s="43" t="s">
        <v>1089</v>
      </c>
      <c r="E16850" s="43" t="s">
        <v>31</v>
      </c>
      <c r="F16850" s="43" t="s">
        <v>28</v>
      </c>
      <c r="G16850" s="43">
        <v>53065</v>
      </c>
      <c r="Y16850" s="43" t="str">
        <f t="shared" si="526"/>
        <v>COMP</v>
      </c>
      <c r="AA16850" s="43">
        <f t="shared" si="527"/>
        <v>1431227</v>
      </c>
    </row>
    <row r="16851" spans="1:27" x14ac:dyDescent="0.3">
      <c r="A16851" s="43">
        <v>1622122</v>
      </c>
      <c r="B16851" s="43" t="s">
        <v>10764</v>
      </c>
      <c r="C16851" s="43" t="s">
        <v>175</v>
      </c>
      <c r="E16851" s="43" t="s">
        <v>6263</v>
      </c>
      <c r="F16851" s="43" t="s">
        <v>28</v>
      </c>
      <c r="G16851" s="43">
        <v>53065</v>
      </c>
      <c r="Y16851" s="43" t="str">
        <f t="shared" si="526"/>
        <v/>
      </c>
      <c r="AA16851" s="43" t="e">
        <f t="shared" si="527"/>
        <v>#N/A</v>
      </c>
    </row>
    <row r="16852" spans="1:27" x14ac:dyDescent="0.3">
      <c r="A16852" s="43">
        <v>2074963</v>
      </c>
      <c r="B16852" s="43" t="s">
        <v>10764</v>
      </c>
      <c r="C16852" s="43" t="s">
        <v>202</v>
      </c>
      <c r="E16852" s="43" t="s">
        <v>6263</v>
      </c>
      <c r="F16852" s="43" t="s">
        <v>28</v>
      </c>
      <c r="G16852" s="43">
        <v>49069</v>
      </c>
      <c r="Y16852" s="43" t="str">
        <f t="shared" si="526"/>
        <v/>
      </c>
      <c r="AA16852" s="43" t="e">
        <f t="shared" si="527"/>
        <v>#N/A</v>
      </c>
    </row>
    <row r="16853" spans="1:27" x14ac:dyDescent="0.3">
      <c r="A16853" s="43">
        <v>1856682</v>
      </c>
      <c r="B16853" s="43" t="s">
        <v>10764</v>
      </c>
      <c r="C16853" s="43" t="s">
        <v>1836</v>
      </c>
      <c r="E16853" s="43" t="s">
        <v>29</v>
      </c>
      <c r="F16853" s="43" t="s">
        <v>28</v>
      </c>
      <c r="G16853" s="43">
        <v>44130</v>
      </c>
      <c r="Y16853" s="43" t="str">
        <f t="shared" si="526"/>
        <v/>
      </c>
      <c r="AA16853" s="43" t="e">
        <f t="shared" si="527"/>
        <v>#N/A</v>
      </c>
    </row>
    <row r="16854" spans="1:27" x14ac:dyDescent="0.3">
      <c r="A16854" s="43">
        <v>780382</v>
      </c>
      <c r="B16854" s="43" t="s">
        <v>1237</v>
      </c>
      <c r="C16854" s="43" t="s">
        <v>397</v>
      </c>
      <c r="E16854" s="43" t="s">
        <v>6263</v>
      </c>
      <c r="F16854" s="43" t="s">
        <v>28</v>
      </c>
      <c r="G16854" s="43">
        <v>44073</v>
      </c>
      <c r="Y16854" s="43" t="str">
        <f t="shared" si="526"/>
        <v/>
      </c>
      <c r="AA16854" s="43" t="e">
        <f t="shared" si="527"/>
        <v>#N/A</v>
      </c>
    </row>
    <row r="16855" spans="1:27" x14ac:dyDescent="0.3">
      <c r="A16855" s="43">
        <v>1375832</v>
      </c>
      <c r="B16855" s="43" t="s">
        <v>1237</v>
      </c>
      <c r="C16855" s="43" t="s">
        <v>408</v>
      </c>
      <c r="E16855" s="43" t="s">
        <v>6263</v>
      </c>
      <c r="F16855" s="43" t="s">
        <v>30</v>
      </c>
      <c r="G16855" s="43">
        <v>44073</v>
      </c>
      <c r="Y16855" s="43" t="str">
        <f t="shared" si="526"/>
        <v/>
      </c>
      <c r="AA16855" s="43" t="e">
        <f t="shared" si="527"/>
        <v>#N/A</v>
      </c>
    </row>
    <row r="16856" spans="1:27" x14ac:dyDescent="0.3">
      <c r="A16856" s="43">
        <v>2436101</v>
      </c>
      <c r="B16856" s="43" t="s">
        <v>3823</v>
      </c>
      <c r="C16856" s="43" t="s">
        <v>730</v>
      </c>
      <c r="E16856" s="43" t="s">
        <v>29</v>
      </c>
      <c r="F16856" s="43" t="s">
        <v>30</v>
      </c>
      <c r="G16856" s="43">
        <v>44013</v>
      </c>
      <c r="Y16856" s="43" t="str">
        <f t="shared" si="526"/>
        <v/>
      </c>
      <c r="AA16856" s="43" t="e">
        <f t="shared" si="527"/>
        <v>#N/A</v>
      </c>
    </row>
    <row r="16857" spans="1:27" x14ac:dyDescent="0.3">
      <c r="A16857" s="43">
        <v>2422869</v>
      </c>
      <c r="B16857" s="43" t="s">
        <v>10765</v>
      </c>
      <c r="C16857" s="43" t="s">
        <v>175</v>
      </c>
      <c r="E16857" s="43" t="s">
        <v>6263</v>
      </c>
      <c r="F16857" s="43" t="s">
        <v>28</v>
      </c>
      <c r="G16857" s="43">
        <v>85022</v>
      </c>
      <c r="Y16857" s="43" t="str">
        <f t="shared" si="526"/>
        <v/>
      </c>
      <c r="AA16857" s="43" t="e">
        <f t="shared" si="527"/>
        <v>#N/A</v>
      </c>
    </row>
    <row r="16858" spans="1:27" x14ac:dyDescent="0.3">
      <c r="A16858" s="43">
        <v>1323716</v>
      </c>
      <c r="B16858" s="43" t="s">
        <v>10766</v>
      </c>
      <c r="C16858" s="43" t="s">
        <v>375</v>
      </c>
      <c r="E16858" s="43" t="s">
        <v>6263</v>
      </c>
      <c r="F16858" s="43" t="s">
        <v>28</v>
      </c>
      <c r="G16858" s="43">
        <v>72042</v>
      </c>
      <c r="Y16858" s="43" t="str">
        <f t="shared" si="526"/>
        <v/>
      </c>
      <c r="AA16858" s="43" t="e">
        <f t="shared" si="527"/>
        <v>#N/A</v>
      </c>
    </row>
    <row r="16859" spans="1:27" x14ac:dyDescent="0.3">
      <c r="A16859" s="43">
        <v>2080577</v>
      </c>
      <c r="B16859" s="43" t="s">
        <v>10767</v>
      </c>
      <c r="C16859" s="43" t="s">
        <v>244</v>
      </c>
      <c r="E16859" s="43" t="s">
        <v>6263</v>
      </c>
      <c r="F16859" s="43" t="s">
        <v>28</v>
      </c>
      <c r="G16859" s="43">
        <v>44062</v>
      </c>
      <c r="Y16859" s="43" t="str">
        <f t="shared" si="526"/>
        <v/>
      </c>
      <c r="AA16859" s="43" t="e">
        <f t="shared" si="527"/>
        <v>#N/A</v>
      </c>
    </row>
    <row r="16860" spans="1:27" x14ac:dyDescent="0.3">
      <c r="A16860" s="43">
        <v>401707</v>
      </c>
      <c r="B16860" s="43" t="s">
        <v>10767</v>
      </c>
      <c r="C16860" s="43" t="s">
        <v>466</v>
      </c>
      <c r="E16860" s="43" t="s">
        <v>6263</v>
      </c>
      <c r="F16860" s="43" t="s">
        <v>28</v>
      </c>
      <c r="G16860" s="43">
        <v>72083</v>
      </c>
      <c r="Y16860" s="43" t="str">
        <f t="shared" si="526"/>
        <v/>
      </c>
      <c r="AA16860" s="43" t="e">
        <f t="shared" si="527"/>
        <v>#N/A</v>
      </c>
    </row>
    <row r="16861" spans="1:27" x14ac:dyDescent="0.3">
      <c r="A16861" s="43">
        <v>703770</v>
      </c>
      <c r="B16861" s="43" t="s">
        <v>10767</v>
      </c>
      <c r="C16861" s="43" t="s">
        <v>744</v>
      </c>
      <c r="E16861" s="43" t="s">
        <v>6263</v>
      </c>
      <c r="F16861" s="43" t="s">
        <v>28</v>
      </c>
      <c r="G16861" s="43">
        <v>72072</v>
      </c>
      <c r="Y16861" s="43" t="str">
        <f t="shared" si="526"/>
        <v/>
      </c>
      <c r="AA16861" s="43" t="e">
        <f t="shared" si="527"/>
        <v>#N/A</v>
      </c>
    </row>
    <row r="16862" spans="1:27" x14ac:dyDescent="0.3">
      <c r="A16862" s="43">
        <v>2305860</v>
      </c>
      <c r="B16862" s="43" t="s">
        <v>10767</v>
      </c>
      <c r="C16862" s="43" t="s">
        <v>681</v>
      </c>
      <c r="E16862" s="43" t="s">
        <v>6263</v>
      </c>
      <c r="F16862" s="43" t="s">
        <v>30</v>
      </c>
      <c r="G16862" s="43">
        <v>44055</v>
      </c>
      <c r="Y16862" s="43" t="str">
        <f t="shared" si="526"/>
        <v/>
      </c>
      <c r="AA16862" s="43" t="e">
        <f t="shared" si="527"/>
        <v>#N/A</v>
      </c>
    </row>
    <row r="16863" spans="1:27" x14ac:dyDescent="0.3">
      <c r="A16863" s="43">
        <v>801188</v>
      </c>
      <c r="B16863" s="43" t="s">
        <v>10767</v>
      </c>
      <c r="C16863" s="43" t="s">
        <v>472</v>
      </c>
      <c r="E16863" s="43" t="s">
        <v>6263</v>
      </c>
      <c r="F16863" s="43" t="s">
        <v>28</v>
      </c>
      <c r="G16863" s="43">
        <v>72041</v>
      </c>
      <c r="Y16863" s="43" t="str">
        <f t="shared" si="526"/>
        <v>COMP</v>
      </c>
      <c r="AA16863" s="43">
        <f t="shared" si="527"/>
        <v>801188</v>
      </c>
    </row>
    <row r="16864" spans="1:27" x14ac:dyDescent="0.3">
      <c r="A16864" s="43">
        <v>1793823</v>
      </c>
      <c r="B16864" s="43" t="s">
        <v>10767</v>
      </c>
      <c r="C16864" s="43" t="s">
        <v>10768</v>
      </c>
      <c r="E16864" s="43" t="s">
        <v>35</v>
      </c>
      <c r="F16864" s="43" t="s">
        <v>30</v>
      </c>
      <c r="G16864" s="43">
        <v>44062</v>
      </c>
      <c r="Y16864" s="43" t="str">
        <f t="shared" si="526"/>
        <v>COMP</v>
      </c>
      <c r="AA16864" s="43">
        <f t="shared" si="527"/>
        <v>1793823</v>
      </c>
    </row>
    <row r="16865" spans="1:27" x14ac:dyDescent="0.3">
      <c r="A16865" s="43">
        <v>1319813</v>
      </c>
      <c r="B16865" s="43" t="s">
        <v>3826</v>
      </c>
      <c r="C16865" s="43" t="s">
        <v>2196</v>
      </c>
      <c r="E16865" s="43" t="s">
        <v>6263</v>
      </c>
      <c r="F16865" s="43" t="s">
        <v>30</v>
      </c>
      <c r="G16865" s="43">
        <v>44055</v>
      </c>
      <c r="Y16865" s="43" t="str">
        <f t="shared" si="526"/>
        <v/>
      </c>
      <c r="AA16865" s="43" t="e">
        <f t="shared" si="527"/>
        <v>#N/A</v>
      </c>
    </row>
    <row r="16866" spans="1:27" x14ac:dyDescent="0.3">
      <c r="A16866" s="43">
        <v>2307459</v>
      </c>
      <c r="B16866" s="43" t="s">
        <v>3826</v>
      </c>
      <c r="C16866" s="43" t="s">
        <v>195</v>
      </c>
      <c r="E16866" s="43" t="s">
        <v>6263</v>
      </c>
      <c r="F16866" s="43" t="s">
        <v>30</v>
      </c>
      <c r="G16866" s="43">
        <v>49019</v>
      </c>
      <c r="Y16866" s="43" t="str">
        <f t="shared" si="526"/>
        <v/>
      </c>
      <c r="AA16866" s="43" t="e">
        <f t="shared" si="527"/>
        <v>#N/A</v>
      </c>
    </row>
    <row r="16867" spans="1:27" x14ac:dyDescent="0.3">
      <c r="A16867" s="43">
        <v>1843359</v>
      </c>
      <c r="B16867" s="43" t="s">
        <v>3826</v>
      </c>
      <c r="C16867" s="43" t="s">
        <v>232</v>
      </c>
      <c r="E16867" s="43" t="s">
        <v>6263</v>
      </c>
      <c r="F16867" s="43" t="s">
        <v>28</v>
      </c>
      <c r="G16867" s="43">
        <v>44055</v>
      </c>
      <c r="Y16867" s="43" t="str">
        <f t="shared" si="526"/>
        <v/>
      </c>
      <c r="AA16867" s="43" t="e">
        <f t="shared" si="527"/>
        <v>#N/A</v>
      </c>
    </row>
    <row r="16868" spans="1:27" x14ac:dyDescent="0.3">
      <c r="A16868" s="43">
        <v>1525511</v>
      </c>
      <c r="B16868" s="43" t="s">
        <v>10769</v>
      </c>
      <c r="C16868" s="43" t="s">
        <v>777</v>
      </c>
      <c r="E16868" s="43" t="s">
        <v>29</v>
      </c>
      <c r="F16868" s="43" t="s">
        <v>30</v>
      </c>
      <c r="G16868" s="43">
        <v>72057</v>
      </c>
      <c r="Y16868" s="43" t="str">
        <f t="shared" si="526"/>
        <v>COMP</v>
      </c>
      <c r="AA16868" s="43">
        <f t="shared" si="527"/>
        <v>1525511</v>
      </c>
    </row>
    <row r="16869" spans="1:27" x14ac:dyDescent="0.3">
      <c r="A16869" s="43">
        <v>1256063</v>
      </c>
      <c r="B16869" s="43" t="s">
        <v>10770</v>
      </c>
      <c r="C16869" s="43" t="s">
        <v>1428</v>
      </c>
      <c r="E16869" s="43" t="s">
        <v>29</v>
      </c>
      <c r="F16869" s="43" t="s">
        <v>30</v>
      </c>
      <c r="G16869" s="43">
        <v>49067</v>
      </c>
      <c r="Y16869" s="43" t="str">
        <f t="shared" si="526"/>
        <v>COMP</v>
      </c>
      <c r="AA16869" s="43">
        <f t="shared" si="527"/>
        <v>1256063</v>
      </c>
    </row>
    <row r="16870" spans="1:27" x14ac:dyDescent="0.3">
      <c r="A16870" s="43">
        <v>2341374</v>
      </c>
      <c r="B16870" s="43" t="s">
        <v>10771</v>
      </c>
      <c r="C16870" s="43" t="s">
        <v>795</v>
      </c>
      <c r="E16870" s="43" t="s">
        <v>6263</v>
      </c>
      <c r="F16870" s="43" t="s">
        <v>30</v>
      </c>
      <c r="G16870" s="43">
        <v>44130</v>
      </c>
      <c r="Y16870" s="43" t="str">
        <f t="shared" si="526"/>
        <v/>
      </c>
      <c r="AA16870" s="43" t="e">
        <f t="shared" si="527"/>
        <v>#N/A</v>
      </c>
    </row>
    <row r="16871" spans="1:27" x14ac:dyDescent="0.3">
      <c r="A16871" s="43">
        <v>1560847</v>
      </c>
      <c r="B16871" s="43" t="s">
        <v>10772</v>
      </c>
      <c r="C16871" s="43" t="s">
        <v>436</v>
      </c>
      <c r="E16871" s="43" t="s">
        <v>29</v>
      </c>
      <c r="F16871" s="43" t="s">
        <v>28</v>
      </c>
      <c r="G16871" s="43">
        <v>49009</v>
      </c>
      <c r="Y16871" s="43" t="str">
        <f t="shared" si="526"/>
        <v>COMP</v>
      </c>
      <c r="AA16871" s="43">
        <f t="shared" si="527"/>
        <v>1560847</v>
      </c>
    </row>
    <row r="16872" spans="1:27" x14ac:dyDescent="0.3">
      <c r="A16872" s="43">
        <v>1232212</v>
      </c>
      <c r="B16872" s="43" t="s">
        <v>10772</v>
      </c>
      <c r="C16872" s="43" t="s">
        <v>408</v>
      </c>
      <c r="E16872" s="43" t="s">
        <v>6263</v>
      </c>
      <c r="F16872" s="43" t="s">
        <v>30</v>
      </c>
      <c r="G16872" s="43">
        <v>44073</v>
      </c>
      <c r="Y16872" s="43" t="str">
        <f t="shared" si="526"/>
        <v/>
      </c>
      <c r="AA16872" s="43" t="e">
        <f t="shared" si="527"/>
        <v>#N/A</v>
      </c>
    </row>
    <row r="16873" spans="1:27" x14ac:dyDescent="0.3">
      <c r="A16873" s="43">
        <v>244008</v>
      </c>
      <c r="B16873" s="43" t="s">
        <v>10772</v>
      </c>
      <c r="C16873" s="43" t="s">
        <v>984</v>
      </c>
      <c r="E16873" s="43" t="s">
        <v>6263</v>
      </c>
      <c r="F16873" s="43" t="s">
        <v>28</v>
      </c>
      <c r="G16873" s="43">
        <v>44038</v>
      </c>
      <c r="Y16873" s="43" t="str">
        <f t="shared" si="526"/>
        <v/>
      </c>
      <c r="AA16873" s="43" t="e">
        <f t="shared" si="527"/>
        <v>#N/A</v>
      </c>
    </row>
    <row r="16874" spans="1:27" x14ac:dyDescent="0.3">
      <c r="A16874" s="43">
        <v>859681</v>
      </c>
      <c r="B16874" s="43" t="s">
        <v>10772</v>
      </c>
      <c r="C16874" s="43" t="s">
        <v>1567</v>
      </c>
      <c r="E16874" s="43" t="s">
        <v>6263</v>
      </c>
      <c r="F16874" s="43" t="s">
        <v>28</v>
      </c>
      <c r="G16874" s="43">
        <v>44073</v>
      </c>
      <c r="Y16874" s="43" t="str">
        <f t="shared" si="526"/>
        <v/>
      </c>
      <c r="AA16874" s="43" t="e">
        <f t="shared" si="527"/>
        <v>#N/A</v>
      </c>
    </row>
    <row r="16875" spans="1:27" x14ac:dyDescent="0.3">
      <c r="A16875" s="43">
        <v>1164857</v>
      </c>
      <c r="B16875" s="43" t="s">
        <v>10772</v>
      </c>
      <c r="C16875" s="43" t="s">
        <v>1585</v>
      </c>
      <c r="E16875" s="43" t="s">
        <v>29</v>
      </c>
      <c r="F16875" s="43" t="s">
        <v>30</v>
      </c>
      <c r="G16875" s="43">
        <v>44039</v>
      </c>
      <c r="Y16875" s="43" t="str">
        <f t="shared" si="526"/>
        <v>COMP</v>
      </c>
      <c r="AA16875" s="43">
        <f t="shared" si="527"/>
        <v>1164857</v>
      </c>
    </row>
    <row r="16876" spans="1:27" x14ac:dyDescent="0.3">
      <c r="A16876" s="43">
        <v>1952053</v>
      </c>
      <c r="B16876" s="43" t="s">
        <v>10772</v>
      </c>
      <c r="C16876" s="43" t="s">
        <v>189</v>
      </c>
      <c r="E16876" s="43" t="s">
        <v>6263</v>
      </c>
      <c r="F16876" s="43" t="s">
        <v>30</v>
      </c>
      <c r="G16876" s="43">
        <v>44049</v>
      </c>
      <c r="Y16876" s="43" t="str">
        <f t="shared" si="526"/>
        <v/>
      </c>
      <c r="AA16876" s="43" t="e">
        <f t="shared" si="527"/>
        <v>#N/A</v>
      </c>
    </row>
    <row r="16877" spans="1:27" x14ac:dyDescent="0.3">
      <c r="A16877" s="43">
        <v>1642411</v>
      </c>
      <c r="B16877" s="43" t="s">
        <v>10772</v>
      </c>
      <c r="C16877" s="43" t="s">
        <v>321</v>
      </c>
      <c r="E16877" s="43" t="s">
        <v>6263</v>
      </c>
      <c r="F16877" s="43" t="s">
        <v>28</v>
      </c>
      <c r="G16877" s="43">
        <v>44070</v>
      </c>
      <c r="Y16877" s="43" t="str">
        <f t="shared" si="526"/>
        <v/>
      </c>
      <c r="AA16877" s="43" t="e">
        <f t="shared" si="527"/>
        <v>#N/A</v>
      </c>
    </row>
    <row r="16878" spans="1:27" x14ac:dyDescent="0.3">
      <c r="A16878" s="43">
        <v>1792578</v>
      </c>
      <c r="B16878" s="43" t="s">
        <v>10773</v>
      </c>
      <c r="C16878" s="43" t="s">
        <v>1379</v>
      </c>
      <c r="E16878" s="43" t="s">
        <v>34</v>
      </c>
      <c r="F16878" s="43" t="s">
        <v>30</v>
      </c>
      <c r="G16878" s="43">
        <v>49001</v>
      </c>
      <c r="Y16878" s="43" t="str">
        <f t="shared" si="526"/>
        <v>COMP</v>
      </c>
      <c r="AA16878" s="43">
        <f t="shared" si="527"/>
        <v>1792578</v>
      </c>
    </row>
    <row r="16879" spans="1:27" x14ac:dyDescent="0.3">
      <c r="A16879" s="43">
        <v>1602964</v>
      </c>
      <c r="B16879" s="43" t="s">
        <v>10774</v>
      </c>
      <c r="C16879" s="43" t="s">
        <v>2801</v>
      </c>
      <c r="E16879" s="43" t="s">
        <v>29</v>
      </c>
      <c r="F16879" s="43" t="s">
        <v>30</v>
      </c>
      <c r="G16879" s="43">
        <v>49067</v>
      </c>
      <c r="Y16879" s="43" t="str">
        <f t="shared" si="526"/>
        <v>COMP</v>
      </c>
      <c r="AA16879" s="43">
        <f t="shared" si="527"/>
        <v>1602964</v>
      </c>
    </row>
    <row r="16880" spans="1:27" x14ac:dyDescent="0.3">
      <c r="A16880" s="43">
        <v>855510</v>
      </c>
      <c r="B16880" s="43" t="s">
        <v>10775</v>
      </c>
      <c r="C16880" s="43" t="s">
        <v>1241</v>
      </c>
      <c r="E16880" s="43" t="s">
        <v>6263</v>
      </c>
      <c r="F16880" s="43" t="s">
        <v>28</v>
      </c>
      <c r="G16880" s="43">
        <v>85033</v>
      </c>
      <c r="Y16880" s="43" t="str">
        <f t="shared" si="526"/>
        <v>COMP</v>
      </c>
      <c r="AA16880" s="43">
        <f t="shared" si="527"/>
        <v>855510</v>
      </c>
    </row>
    <row r="16881" spans="1:27" x14ac:dyDescent="0.3">
      <c r="A16881" s="43">
        <v>1653044</v>
      </c>
      <c r="B16881" s="43" t="s">
        <v>10776</v>
      </c>
      <c r="C16881" s="43" t="s">
        <v>259</v>
      </c>
      <c r="E16881" s="43" t="s">
        <v>34</v>
      </c>
      <c r="F16881" s="43" t="s">
        <v>30</v>
      </c>
      <c r="G16881" s="43">
        <v>44099</v>
      </c>
      <c r="Y16881" s="43" t="str">
        <f t="shared" si="526"/>
        <v>COMP</v>
      </c>
      <c r="AA16881" s="43">
        <f t="shared" si="527"/>
        <v>1653044</v>
      </c>
    </row>
    <row r="16882" spans="1:27" x14ac:dyDescent="0.3">
      <c r="A16882" s="43">
        <v>1191717</v>
      </c>
      <c r="B16882" s="43" t="s">
        <v>10777</v>
      </c>
      <c r="C16882" s="43" t="s">
        <v>508</v>
      </c>
      <c r="E16882" s="43" t="s">
        <v>6263</v>
      </c>
      <c r="F16882" s="43" t="s">
        <v>28</v>
      </c>
      <c r="G16882" s="43">
        <v>49027</v>
      </c>
      <c r="Y16882" s="43" t="str">
        <f t="shared" si="526"/>
        <v/>
      </c>
      <c r="AA16882" s="43" t="e">
        <f t="shared" si="527"/>
        <v>#N/A</v>
      </c>
    </row>
    <row r="16883" spans="1:27" x14ac:dyDescent="0.3">
      <c r="A16883" s="43">
        <v>2434951</v>
      </c>
      <c r="B16883" s="43" t="s">
        <v>3835</v>
      </c>
      <c r="C16883" s="43" t="s">
        <v>241</v>
      </c>
      <c r="E16883" s="43" t="s">
        <v>6263</v>
      </c>
      <c r="F16883" s="43" t="s">
        <v>28</v>
      </c>
      <c r="G16883" s="43">
        <v>44021</v>
      </c>
      <c r="Y16883" s="43" t="str">
        <f t="shared" si="526"/>
        <v/>
      </c>
      <c r="AA16883" s="43" t="e">
        <f t="shared" si="527"/>
        <v>#N/A</v>
      </c>
    </row>
    <row r="16884" spans="1:27" x14ac:dyDescent="0.3">
      <c r="A16884" s="43">
        <v>2260838</v>
      </c>
      <c r="B16884" s="43" t="s">
        <v>10778</v>
      </c>
      <c r="C16884" s="43" t="s">
        <v>248</v>
      </c>
      <c r="E16884" s="43" t="s">
        <v>35</v>
      </c>
      <c r="F16884" s="43" t="s">
        <v>30</v>
      </c>
      <c r="G16884" s="43">
        <v>44094</v>
      </c>
      <c r="Y16884" s="43" t="str">
        <f t="shared" si="526"/>
        <v>COMP</v>
      </c>
      <c r="AA16884" s="43">
        <f t="shared" si="527"/>
        <v>2260838</v>
      </c>
    </row>
    <row r="16885" spans="1:27" x14ac:dyDescent="0.3">
      <c r="A16885" s="43">
        <v>2174292</v>
      </c>
      <c r="B16885" s="43" t="s">
        <v>10779</v>
      </c>
      <c r="C16885" s="43" t="s">
        <v>10780</v>
      </c>
      <c r="E16885" s="43" t="s">
        <v>35</v>
      </c>
      <c r="F16885" s="43" t="s">
        <v>28</v>
      </c>
      <c r="G16885" s="43">
        <v>49009</v>
      </c>
      <c r="Y16885" s="43" t="str">
        <f t="shared" si="526"/>
        <v>COMP</v>
      </c>
      <c r="AA16885" s="43">
        <f t="shared" si="527"/>
        <v>2174292</v>
      </c>
    </row>
    <row r="16886" spans="1:27" x14ac:dyDescent="0.3">
      <c r="A16886" s="43">
        <v>1651126</v>
      </c>
      <c r="B16886" s="43" t="s">
        <v>3837</v>
      </c>
      <c r="C16886" s="43" t="s">
        <v>250</v>
      </c>
      <c r="E16886" s="43" t="s">
        <v>6263</v>
      </c>
      <c r="F16886" s="43" t="s">
        <v>28</v>
      </c>
      <c r="G16886" s="43">
        <v>53022</v>
      </c>
      <c r="Y16886" s="43" t="str">
        <f t="shared" si="526"/>
        <v/>
      </c>
      <c r="AA16886" s="43" t="e">
        <f t="shared" si="527"/>
        <v>#N/A</v>
      </c>
    </row>
    <row r="16887" spans="1:27" x14ac:dyDescent="0.3">
      <c r="A16887" s="43">
        <v>502632</v>
      </c>
      <c r="B16887" s="43" t="s">
        <v>10781</v>
      </c>
      <c r="C16887" s="43" t="s">
        <v>659</v>
      </c>
      <c r="E16887" s="43" t="s">
        <v>6263</v>
      </c>
      <c r="F16887" s="43" t="s">
        <v>28</v>
      </c>
      <c r="G16887" s="43">
        <v>49011</v>
      </c>
      <c r="Y16887" s="43" t="str">
        <f t="shared" si="526"/>
        <v/>
      </c>
      <c r="AA16887" s="43" t="e">
        <f t="shared" si="527"/>
        <v>#N/A</v>
      </c>
    </row>
    <row r="16888" spans="1:27" x14ac:dyDescent="0.3">
      <c r="A16888" s="43">
        <v>1342232</v>
      </c>
      <c r="B16888" s="43" t="s">
        <v>10782</v>
      </c>
      <c r="C16888" s="43" t="s">
        <v>10783</v>
      </c>
      <c r="E16888" s="43" t="s">
        <v>34</v>
      </c>
      <c r="F16888" s="43" t="s">
        <v>28</v>
      </c>
      <c r="G16888" s="43">
        <v>49067</v>
      </c>
      <c r="Y16888" s="43" t="str">
        <f t="shared" si="526"/>
        <v>COMP</v>
      </c>
      <c r="AA16888" s="43">
        <f t="shared" si="527"/>
        <v>1342232</v>
      </c>
    </row>
    <row r="16889" spans="1:27" x14ac:dyDescent="0.3">
      <c r="A16889" s="43">
        <v>2357752</v>
      </c>
      <c r="B16889" s="43" t="s">
        <v>10784</v>
      </c>
      <c r="C16889" s="43" t="s">
        <v>10785</v>
      </c>
      <c r="E16889" s="43" t="s">
        <v>6263</v>
      </c>
      <c r="F16889" s="43" t="s">
        <v>28</v>
      </c>
      <c r="G16889" s="43">
        <v>72029</v>
      </c>
      <c r="Y16889" s="43" t="str">
        <f t="shared" si="526"/>
        <v>COMP</v>
      </c>
      <c r="AA16889" s="43">
        <f t="shared" si="527"/>
        <v>2357752</v>
      </c>
    </row>
    <row r="16890" spans="1:27" x14ac:dyDescent="0.3">
      <c r="A16890" s="43">
        <v>195905</v>
      </c>
      <c r="B16890" s="43" t="s">
        <v>10786</v>
      </c>
      <c r="C16890" s="43" t="s">
        <v>757</v>
      </c>
      <c r="E16890" s="43" t="s">
        <v>6263</v>
      </c>
      <c r="F16890" s="43" t="s">
        <v>30</v>
      </c>
      <c r="G16890" s="43">
        <v>44013</v>
      </c>
      <c r="Y16890" s="43" t="str">
        <f t="shared" si="526"/>
        <v/>
      </c>
      <c r="AA16890" s="43" t="e">
        <f t="shared" si="527"/>
        <v>#N/A</v>
      </c>
    </row>
    <row r="16891" spans="1:27" x14ac:dyDescent="0.3">
      <c r="A16891" s="43">
        <v>1940323</v>
      </c>
      <c r="B16891" s="43" t="s">
        <v>10787</v>
      </c>
      <c r="C16891" s="43" t="s">
        <v>819</v>
      </c>
      <c r="E16891" s="43" t="s">
        <v>6263</v>
      </c>
      <c r="F16891" s="43" t="s">
        <v>28</v>
      </c>
      <c r="G16891" s="43">
        <v>49064</v>
      </c>
      <c r="Y16891" s="43" t="str">
        <f t="shared" si="526"/>
        <v/>
      </c>
      <c r="AA16891" s="43" t="e">
        <f t="shared" si="527"/>
        <v>#N/A</v>
      </c>
    </row>
    <row r="16892" spans="1:27" x14ac:dyDescent="0.3">
      <c r="A16892" s="43">
        <v>2271127</v>
      </c>
      <c r="B16892" s="43" t="s">
        <v>10788</v>
      </c>
      <c r="C16892" s="43" t="s">
        <v>232</v>
      </c>
      <c r="E16892" s="43" t="s">
        <v>34</v>
      </c>
      <c r="F16892" s="43" t="s">
        <v>28</v>
      </c>
      <c r="G16892" s="43">
        <v>44045</v>
      </c>
      <c r="Y16892" s="43" t="str">
        <f t="shared" si="526"/>
        <v>COMP</v>
      </c>
      <c r="AA16892" s="43">
        <f t="shared" si="527"/>
        <v>2271127</v>
      </c>
    </row>
    <row r="16893" spans="1:27" x14ac:dyDescent="0.3">
      <c r="A16893" s="43">
        <v>2172392</v>
      </c>
      <c r="B16893" s="43" t="s">
        <v>10789</v>
      </c>
      <c r="C16893" s="43" t="s">
        <v>744</v>
      </c>
      <c r="E16893" s="43" t="s">
        <v>31</v>
      </c>
      <c r="F16893" s="43" t="s">
        <v>28</v>
      </c>
      <c r="G16893" s="43">
        <v>44124</v>
      </c>
      <c r="Y16893" s="43" t="str">
        <f t="shared" si="526"/>
        <v>COMP</v>
      </c>
      <c r="AA16893" s="43">
        <f t="shared" si="527"/>
        <v>2172392</v>
      </c>
    </row>
    <row r="16894" spans="1:27" x14ac:dyDescent="0.3">
      <c r="A16894" s="43">
        <v>2434042</v>
      </c>
      <c r="B16894" s="43" t="s">
        <v>10790</v>
      </c>
      <c r="C16894" s="43" t="s">
        <v>10791</v>
      </c>
      <c r="E16894" s="43" t="s">
        <v>6263</v>
      </c>
      <c r="F16894" s="43" t="s">
        <v>28</v>
      </c>
      <c r="G16894" s="43">
        <v>53023</v>
      </c>
      <c r="Y16894" s="43" t="str">
        <f t="shared" si="526"/>
        <v/>
      </c>
      <c r="AA16894" s="43" t="e">
        <f t="shared" si="527"/>
        <v>#N/A</v>
      </c>
    </row>
    <row r="16895" spans="1:27" x14ac:dyDescent="0.3">
      <c r="A16895" s="43">
        <v>2373178</v>
      </c>
      <c r="B16895" s="43" t="s">
        <v>3847</v>
      </c>
      <c r="C16895" s="43" t="s">
        <v>629</v>
      </c>
      <c r="E16895" s="43" t="s">
        <v>6263</v>
      </c>
      <c r="F16895" s="43" t="s">
        <v>30</v>
      </c>
      <c r="G16895" s="43">
        <v>44021</v>
      </c>
      <c r="Y16895" s="43" t="str">
        <f t="shared" si="526"/>
        <v/>
      </c>
      <c r="AA16895" s="43" t="e">
        <f t="shared" si="527"/>
        <v>#N/A</v>
      </c>
    </row>
    <row r="16896" spans="1:27" x14ac:dyDescent="0.3">
      <c r="A16896" s="43">
        <v>2243930</v>
      </c>
      <c r="B16896" s="43" t="s">
        <v>10792</v>
      </c>
      <c r="C16896" s="43" t="s">
        <v>7288</v>
      </c>
      <c r="E16896" s="43" t="s">
        <v>29</v>
      </c>
      <c r="F16896" s="43" t="s">
        <v>28</v>
      </c>
      <c r="G16896" s="43">
        <v>44039</v>
      </c>
      <c r="Y16896" s="43" t="str">
        <f t="shared" si="526"/>
        <v>COMP</v>
      </c>
      <c r="AA16896" s="43">
        <f t="shared" si="527"/>
        <v>2243930</v>
      </c>
    </row>
    <row r="16897" spans="1:27" x14ac:dyDescent="0.3">
      <c r="A16897" s="43">
        <v>2229225</v>
      </c>
      <c r="B16897" s="43" t="s">
        <v>10793</v>
      </c>
      <c r="C16897" s="43" t="s">
        <v>708</v>
      </c>
      <c r="E16897" s="43" t="s">
        <v>34</v>
      </c>
      <c r="F16897" s="43" t="s">
        <v>30</v>
      </c>
      <c r="G16897" s="43">
        <v>44111</v>
      </c>
      <c r="Y16897" s="43" t="str">
        <f t="shared" si="526"/>
        <v>COMP</v>
      </c>
      <c r="AA16897" s="43">
        <f t="shared" si="527"/>
        <v>2229225</v>
      </c>
    </row>
    <row r="16898" spans="1:27" x14ac:dyDescent="0.3">
      <c r="A16898" s="43">
        <v>1797866</v>
      </c>
      <c r="B16898" s="43" t="s">
        <v>10793</v>
      </c>
      <c r="C16898" s="43" t="s">
        <v>1045</v>
      </c>
      <c r="E16898" s="43" t="s">
        <v>35</v>
      </c>
      <c r="F16898" s="43" t="s">
        <v>28</v>
      </c>
      <c r="G16898" s="43">
        <v>44111</v>
      </c>
      <c r="Y16898" s="43" t="str">
        <f t="shared" ref="Y16898:Y16961" si="528">IF(ISERROR(AA16898)=FALSE,"COMP","")</f>
        <v>COMP</v>
      </c>
      <c r="AA16898" s="43">
        <f t="shared" si="527"/>
        <v>1797866</v>
      </c>
    </row>
    <row r="16899" spans="1:27" x14ac:dyDescent="0.3">
      <c r="A16899" s="43">
        <v>664405</v>
      </c>
      <c r="B16899" s="43" t="s">
        <v>10793</v>
      </c>
      <c r="C16899" s="43" t="s">
        <v>565</v>
      </c>
      <c r="E16899" s="43" t="s">
        <v>6263</v>
      </c>
      <c r="F16899" s="43" t="s">
        <v>28</v>
      </c>
      <c r="G16899" s="43">
        <v>44038</v>
      </c>
      <c r="Y16899" s="43" t="str">
        <f t="shared" si="528"/>
        <v>COMP</v>
      </c>
      <c r="AA16899" s="43">
        <f t="shared" ref="AA16899:AA16962" si="529">VLOOKUP(A16899,Z:Z,1,FALSE)</f>
        <v>664405</v>
      </c>
    </row>
    <row r="16900" spans="1:27" x14ac:dyDescent="0.3">
      <c r="A16900" s="43">
        <v>1979630</v>
      </c>
      <c r="B16900" s="43" t="s">
        <v>10793</v>
      </c>
      <c r="C16900" s="43" t="s">
        <v>1101</v>
      </c>
      <c r="E16900" s="43" t="s">
        <v>31</v>
      </c>
      <c r="F16900" s="43" t="s">
        <v>30</v>
      </c>
      <c r="G16900" s="43">
        <v>49009</v>
      </c>
      <c r="Y16900" s="43" t="str">
        <f t="shared" si="528"/>
        <v>COMP</v>
      </c>
      <c r="AA16900" s="43">
        <f t="shared" si="529"/>
        <v>1979630</v>
      </c>
    </row>
    <row r="16901" spans="1:27" x14ac:dyDescent="0.3">
      <c r="A16901" s="43">
        <v>1143096</v>
      </c>
      <c r="B16901" s="43" t="s">
        <v>10793</v>
      </c>
      <c r="C16901" s="43" t="s">
        <v>1300</v>
      </c>
      <c r="E16901" s="43" t="s">
        <v>6263</v>
      </c>
      <c r="F16901" s="43" t="s">
        <v>30</v>
      </c>
      <c r="G16901" s="43">
        <v>49009</v>
      </c>
      <c r="Y16901" s="43" t="str">
        <f t="shared" si="528"/>
        <v/>
      </c>
      <c r="AA16901" s="43" t="e">
        <f t="shared" si="529"/>
        <v>#N/A</v>
      </c>
    </row>
    <row r="16902" spans="1:27" x14ac:dyDescent="0.3">
      <c r="A16902" s="43">
        <v>1416135</v>
      </c>
      <c r="B16902" s="43" t="s">
        <v>10794</v>
      </c>
      <c r="C16902" s="43" t="s">
        <v>346</v>
      </c>
      <c r="E16902" s="43" t="s">
        <v>6263</v>
      </c>
      <c r="F16902" s="43" t="s">
        <v>28</v>
      </c>
      <c r="G16902" s="43">
        <v>44067</v>
      </c>
      <c r="Y16902" s="43" t="str">
        <f t="shared" si="528"/>
        <v/>
      </c>
      <c r="AA16902" s="43" t="e">
        <f t="shared" si="529"/>
        <v>#N/A</v>
      </c>
    </row>
    <row r="16903" spans="1:27" x14ac:dyDescent="0.3">
      <c r="A16903" s="43">
        <v>2213718</v>
      </c>
      <c r="B16903" s="43" t="s">
        <v>10794</v>
      </c>
      <c r="C16903" s="43" t="s">
        <v>1581</v>
      </c>
      <c r="E16903" s="43" t="s">
        <v>6263</v>
      </c>
      <c r="F16903" s="43" t="s">
        <v>30</v>
      </c>
      <c r="G16903" s="43">
        <v>85031</v>
      </c>
      <c r="Y16903" s="43" t="str">
        <f t="shared" si="528"/>
        <v/>
      </c>
      <c r="AA16903" s="43" t="e">
        <f t="shared" si="529"/>
        <v>#N/A</v>
      </c>
    </row>
    <row r="16904" spans="1:27" x14ac:dyDescent="0.3">
      <c r="A16904" s="43">
        <v>2339158</v>
      </c>
      <c r="B16904" s="43" t="s">
        <v>10795</v>
      </c>
      <c r="C16904" s="43" t="s">
        <v>494</v>
      </c>
      <c r="E16904" s="43" t="s">
        <v>35</v>
      </c>
      <c r="F16904" s="43" t="s">
        <v>28</v>
      </c>
      <c r="G16904" s="43">
        <v>44103</v>
      </c>
      <c r="Y16904" s="43" t="str">
        <f t="shared" si="528"/>
        <v/>
      </c>
      <c r="AA16904" s="43" t="e">
        <f t="shared" si="529"/>
        <v>#N/A</v>
      </c>
    </row>
    <row r="16905" spans="1:27" x14ac:dyDescent="0.3">
      <c r="A16905" s="43">
        <v>508525</v>
      </c>
      <c r="B16905" s="43" t="s">
        <v>10796</v>
      </c>
      <c r="C16905" s="43" t="s">
        <v>514</v>
      </c>
      <c r="E16905" s="43" t="s">
        <v>6263</v>
      </c>
      <c r="F16905" s="43" t="s">
        <v>28</v>
      </c>
      <c r="G16905" s="43">
        <v>85012</v>
      </c>
      <c r="Y16905" s="43" t="str">
        <f t="shared" si="528"/>
        <v>COMP</v>
      </c>
      <c r="AA16905" s="43">
        <f t="shared" si="529"/>
        <v>508525</v>
      </c>
    </row>
    <row r="16906" spans="1:27" x14ac:dyDescent="0.3">
      <c r="A16906" s="43">
        <v>1701185</v>
      </c>
      <c r="B16906" s="43" t="s">
        <v>10796</v>
      </c>
      <c r="C16906" s="43" t="s">
        <v>331</v>
      </c>
      <c r="E16906" s="43" t="s">
        <v>35</v>
      </c>
      <c r="F16906" s="43" t="s">
        <v>30</v>
      </c>
      <c r="G16906" s="43">
        <v>49064</v>
      </c>
      <c r="Y16906" s="43" t="str">
        <f t="shared" si="528"/>
        <v>COMP</v>
      </c>
      <c r="AA16906" s="43">
        <f t="shared" si="529"/>
        <v>1701185</v>
      </c>
    </row>
    <row r="16907" spans="1:27" x14ac:dyDescent="0.3">
      <c r="A16907" s="43">
        <v>2358396</v>
      </c>
      <c r="B16907" s="43" t="s">
        <v>10796</v>
      </c>
      <c r="C16907" s="43" t="s">
        <v>287</v>
      </c>
      <c r="E16907" s="43" t="s">
        <v>34</v>
      </c>
      <c r="F16907" s="43" t="s">
        <v>28</v>
      </c>
      <c r="G16907" s="43">
        <v>49064</v>
      </c>
      <c r="Y16907" s="43" t="str">
        <f t="shared" si="528"/>
        <v>COMP</v>
      </c>
      <c r="AA16907" s="43">
        <f t="shared" si="529"/>
        <v>2358396</v>
      </c>
    </row>
    <row r="16908" spans="1:27" x14ac:dyDescent="0.3">
      <c r="A16908" s="43">
        <v>2341805</v>
      </c>
      <c r="B16908" s="43" t="s">
        <v>10797</v>
      </c>
      <c r="C16908" s="43" t="s">
        <v>1718</v>
      </c>
      <c r="E16908" s="43" t="s">
        <v>6263</v>
      </c>
      <c r="F16908" s="43" t="s">
        <v>30</v>
      </c>
      <c r="G16908" s="43">
        <v>44090</v>
      </c>
      <c r="Y16908" s="43" t="str">
        <f t="shared" si="528"/>
        <v/>
      </c>
      <c r="AA16908" s="43" t="e">
        <f t="shared" si="529"/>
        <v>#N/A</v>
      </c>
    </row>
    <row r="16909" spans="1:27" x14ac:dyDescent="0.3">
      <c r="A16909" s="43">
        <v>2184983</v>
      </c>
      <c r="B16909" s="43" t="s">
        <v>10798</v>
      </c>
      <c r="C16909" s="43" t="s">
        <v>541</v>
      </c>
      <c r="E16909" s="43" t="s">
        <v>6263</v>
      </c>
      <c r="F16909" s="43" t="s">
        <v>28</v>
      </c>
      <c r="G16909" s="43">
        <v>49027</v>
      </c>
      <c r="Y16909" s="43" t="str">
        <f t="shared" si="528"/>
        <v/>
      </c>
      <c r="AA16909" s="43" t="e">
        <f t="shared" si="529"/>
        <v>#N/A</v>
      </c>
    </row>
    <row r="16910" spans="1:27" x14ac:dyDescent="0.3">
      <c r="A16910" s="43">
        <v>2180491</v>
      </c>
      <c r="B16910" s="43" t="s">
        <v>10798</v>
      </c>
      <c r="C16910" s="43" t="s">
        <v>346</v>
      </c>
      <c r="E16910" s="43" t="s">
        <v>6263</v>
      </c>
      <c r="F16910" s="43" t="s">
        <v>28</v>
      </c>
      <c r="G16910" s="43">
        <v>44012</v>
      </c>
      <c r="Y16910" s="43" t="str">
        <f t="shared" si="528"/>
        <v/>
      </c>
      <c r="AA16910" s="43" t="e">
        <f t="shared" si="529"/>
        <v>#N/A</v>
      </c>
    </row>
    <row r="16911" spans="1:27" x14ac:dyDescent="0.3">
      <c r="A16911" s="43">
        <v>1654332</v>
      </c>
      <c r="B16911" s="43" t="s">
        <v>10799</v>
      </c>
      <c r="C16911" s="43" t="s">
        <v>6266</v>
      </c>
      <c r="E16911" s="43" t="s">
        <v>31</v>
      </c>
      <c r="F16911" s="43" t="s">
        <v>28</v>
      </c>
      <c r="G16911" s="43">
        <v>44055</v>
      </c>
      <c r="Y16911" s="43" t="str">
        <f t="shared" si="528"/>
        <v>COMP</v>
      </c>
      <c r="AA16911" s="43">
        <f t="shared" si="529"/>
        <v>1654332</v>
      </c>
    </row>
    <row r="16912" spans="1:27" x14ac:dyDescent="0.3">
      <c r="A16912" s="43">
        <v>1967562</v>
      </c>
      <c r="B16912" s="43" t="s">
        <v>10800</v>
      </c>
      <c r="C16912" s="43" t="s">
        <v>268</v>
      </c>
      <c r="E16912" s="43" t="s">
        <v>6263</v>
      </c>
      <c r="F16912" s="43" t="s">
        <v>30</v>
      </c>
      <c r="G16912" s="43">
        <v>44090</v>
      </c>
      <c r="Y16912" s="43" t="str">
        <f t="shared" si="528"/>
        <v>COMP</v>
      </c>
      <c r="AA16912" s="43">
        <f t="shared" si="529"/>
        <v>1967562</v>
      </c>
    </row>
    <row r="16913" spans="1:27" x14ac:dyDescent="0.3">
      <c r="A16913" s="43">
        <v>2338581</v>
      </c>
      <c r="B16913" s="43" t="s">
        <v>10801</v>
      </c>
      <c r="C16913" s="43" t="s">
        <v>343</v>
      </c>
      <c r="E16913" s="43" t="s">
        <v>6263</v>
      </c>
      <c r="F16913" s="43" t="s">
        <v>28</v>
      </c>
      <c r="G16913" s="43">
        <v>44015</v>
      </c>
      <c r="Y16913" s="43" t="str">
        <f t="shared" si="528"/>
        <v>COMP</v>
      </c>
      <c r="AA16913" s="43">
        <f t="shared" si="529"/>
        <v>2338581</v>
      </c>
    </row>
    <row r="16914" spans="1:27" x14ac:dyDescent="0.3">
      <c r="A16914" s="43">
        <v>1239114</v>
      </c>
      <c r="B16914" s="43" t="s">
        <v>3854</v>
      </c>
      <c r="C16914" s="43" t="s">
        <v>5150</v>
      </c>
      <c r="E16914" s="43" t="s">
        <v>29</v>
      </c>
      <c r="F16914" s="43" t="s">
        <v>30</v>
      </c>
      <c r="G16914" s="43">
        <v>85033</v>
      </c>
      <c r="Y16914" s="43" t="str">
        <f t="shared" si="528"/>
        <v>COMP</v>
      </c>
      <c r="AA16914" s="43">
        <f t="shared" si="529"/>
        <v>1239114</v>
      </c>
    </row>
    <row r="16915" spans="1:27" x14ac:dyDescent="0.3">
      <c r="A16915" s="43">
        <v>384544</v>
      </c>
      <c r="B16915" s="43" t="s">
        <v>10802</v>
      </c>
      <c r="C16915" s="43" t="s">
        <v>951</v>
      </c>
      <c r="E16915" s="43" t="s">
        <v>29</v>
      </c>
      <c r="F16915" s="43" t="s">
        <v>28</v>
      </c>
      <c r="G16915" s="43">
        <v>49064</v>
      </c>
      <c r="Y16915" s="43" t="str">
        <f t="shared" si="528"/>
        <v>COMP</v>
      </c>
      <c r="AA16915" s="43">
        <f t="shared" si="529"/>
        <v>384544</v>
      </c>
    </row>
    <row r="16916" spans="1:27" x14ac:dyDescent="0.3">
      <c r="A16916" s="43">
        <v>1556644</v>
      </c>
      <c r="B16916" s="43" t="s">
        <v>3856</v>
      </c>
      <c r="C16916" s="43" t="s">
        <v>973</v>
      </c>
      <c r="E16916" s="43" t="s">
        <v>6263</v>
      </c>
      <c r="F16916" s="43" t="s">
        <v>28</v>
      </c>
      <c r="G16916" s="43">
        <v>49006</v>
      </c>
      <c r="Y16916" s="43" t="str">
        <f t="shared" si="528"/>
        <v>COMP</v>
      </c>
      <c r="AA16916" s="43">
        <f t="shared" si="529"/>
        <v>1556644</v>
      </c>
    </row>
    <row r="16917" spans="1:27" x14ac:dyDescent="0.3">
      <c r="A16917" s="43">
        <v>2423530</v>
      </c>
      <c r="B16917" s="43" t="s">
        <v>10803</v>
      </c>
      <c r="C16917" s="43" t="s">
        <v>829</v>
      </c>
      <c r="E16917" s="43" t="s">
        <v>6263</v>
      </c>
      <c r="F16917" s="43" t="s">
        <v>28</v>
      </c>
      <c r="G16917" s="43">
        <v>44068</v>
      </c>
      <c r="Y16917" s="43" t="str">
        <f t="shared" si="528"/>
        <v>COMP</v>
      </c>
      <c r="AA16917" s="43">
        <f t="shared" si="529"/>
        <v>2423530</v>
      </c>
    </row>
    <row r="16918" spans="1:27" x14ac:dyDescent="0.3">
      <c r="A16918" s="43">
        <v>272858</v>
      </c>
      <c r="B16918" s="43" t="s">
        <v>3858</v>
      </c>
      <c r="C16918" s="43" t="s">
        <v>666</v>
      </c>
      <c r="E16918" s="43" t="s">
        <v>6263</v>
      </c>
      <c r="F16918" s="43" t="s">
        <v>30</v>
      </c>
      <c r="G16918" s="43">
        <v>49017</v>
      </c>
      <c r="Y16918" s="43" t="str">
        <f t="shared" si="528"/>
        <v>COMP</v>
      </c>
      <c r="AA16918" s="43">
        <f t="shared" si="529"/>
        <v>272858</v>
      </c>
    </row>
    <row r="16919" spans="1:27" x14ac:dyDescent="0.3">
      <c r="A16919" s="43">
        <v>2307267</v>
      </c>
      <c r="B16919" s="43" t="s">
        <v>10804</v>
      </c>
      <c r="C16919" s="43" t="s">
        <v>553</v>
      </c>
      <c r="E16919" s="43" t="s">
        <v>29</v>
      </c>
      <c r="F16919" s="43" t="s">
        <v>28</v>
      </c>
      <c r="G16919" s="43">
        <v>44075</v>
      </c>
      <c r="Y16919" s="43" t="str">
        <f t="shared" si="528"/>
        <v/>
      </c>
      <c r="AA16919" s="43" t="e">
        <f t="shared" si="529"/>
        <v>#N/A</v>
      </c>
    </row>
    <row r="16920" spans="1:27" x14ac:dyDescent="0.3">
      <c r="A16920" s="43">
        <v>1002647</v>
      </c>
      <c r="B16920" s="43" t="s">
        <v>3861</v>
      </c>
      <c r="C16920" s="43" t="s">
        <v>235</v>
      </c>
      <c r="E16920" s="43" t="s">
        <v>6263</v>
      </c>
      <c r="F16920" s="43" t="s">
        <v>28</v>
      </c>
      <c r="G16920" s="43">
        <v>44090</v>
      </c>
      <c r="Y16920" s="43" t="str">
        <f t="shared" si="528"/>
        <v/>
      </c>
      <c r="AA16920" s="43" t="e">
        <f t="shared" si="529"/>
        <v>#N/A</v>
      </c>
    </row>
    <row r="16921" spans="1:27" x14ac:dyDescent="0.3">
      <c r="A16921" s="43">
        <v>2089704</v>
      </c>
      <c r="B16921" s="43" t="s">
        <v>10805</v>
      </c>
      <c r="C16921" s="43" t="s">
        <v>1753</v>
      </c>
      <c r="E16921" s="43" t="s">
        <v>34</v>
      </c>
      <c r="F16921" s="43" t="s">
        <v>28</v>
      </c>
      <c r="G16921" s="43">
        <v>49004</v>
      </c>
      <c r="Y16921" s="43" t="str">
        <f t="shared" si="528"/>
        <v>COMP</v>
      </c>
      <c r="AA16921" s="43">
        <f t="shared" si="529"/>
        <v>2089704</v>
      </c>
    </row>
    <row r="16922" spans="1:27" x14ac:dyDescent="0.3">
      <c r="A16922" s="43">
        <v>2428784</v>
      </c>
      <c r="B16922" s="43" t="s">
        <v>3863</v>
      </c>
      <c r="C16922" s="43" t="s">
        <v>175</v>
      </c>
      <c r="E16922" s="43" t="s">
        <v>6263</v>
      </c>
      <c r="F16922" s="43" t="s">
        <v>28</v>
      </c>
      <c r="G16922" s="43">
        <v>72009</v>
      </c>
      <c r="Y16922" s="43" t="str">
        <f t="shared" si="528"/>
        <v>COMP</v>
      </c>
      <c r="AA16922" s="43">
        <f t="shared" si="529"/>
        <v>2428784</v>
      </c>
    </row>
    <row r="16923" spans="1:27" x14ac:dyDescent="0.3">
      <c r="A16923" s="43">
        <v>2333417</v>
      </c>
      <c r="B16923" s="43" t="s">
        <v>10806</v>
      </c>
      <c r="C16923" s="43" t="s">
        <v>171</v>
      </c>
      <c r="E16923" s="43" t="s">
        <v>6263</v>
      </c>
      <c r="F16923" s="43" t="s">
        <v>30</v>
      </c>
      <c r="G16923" s="43">
        <v>44072</v>
      </c>
      <c r="Y16923" s="43" t="str">
        <f t="shared" si="528"/>
        <v/>
      </c>
      <c r="AA16923" s="43" t="e">
        <f t="shared" si="529"/>
        <v>#N/A</v>
      </c>
    </row>
    <row r="16924" spans="1:27" x14ac:dyDescent="0.3">
      <c r="A16924" s="43">
        <v>1206396</v>
      </c>
      <c r="B16924" s="43" t="s">
        <v>10807</v>
      </c>
      <c r="C16924" s="43" t="s">
        <v>414</v>
      </c>
      <c r="E16924" s="43" t="s">
        <v>6263</v>
      </c>
      <c r="F16924" s="43" t="s">
        <v>30</v>
      </c>
      <c r="G16924" s="43">
        <v>44062</v>
      </c>
      <c r="Y16924" s="43" t="str">
        <f t="shared" si="528"/>
        <v/>
      </c>
      <c r="AA16924" s="43" t="e">
        <f t="shared" si="529"/>
        <v>#N/A</v>
      </c>
    </row>
    <row r="16925" spans="1:27" x14ac:dyDescent="0.3">
      <c r="A16925" s="43">
        <v>1499426</v>
      </c>
      <c r="B16925" s="43" t="s">
        <v>10808</v>
      </c>
      <c r="C16925" s="43" t="s">
        <v>1306</v>
      </c>
      <c r="E16925" s="43" t="s">
        <v>35</v>
      </c>
      <c r="F16925" s="43" t="s">
        <v>30</v>
      </c>
      <c r="G16925" s="43">
        <v>85015</v>
      </c>
      <c r="Y16925" s="43" t="str">
        <f t="shared" si="528"/>
        <v>COMP</v>
      </c>
      <c r="AA16925" s="43">
        <f t="shared" si="529"/>
        <v>1499426</v>
      </c>
    </row>
    <row r="16926" spans="1:27" x14ac:dyDescent="0.3">
      <c r="A16926" s="43">
        <v>1376890</v>
      </c>
      <c r="B16926" s="43" t="s">
        <v>10808</v>
      </c>
      <c r="C16926" s="43" t="s">
        <v>560</v>
      </c>
      <c r="E16926" s="43" t="s">
        <v>6263</v>
      </c>
      <c r="F16926" s="43" t="s">
        <v>30</v>
      </c>
      <c r="G16926" s="43">
        <v>85015</v>
      </c>
      <c r="Y16926" s="43" t="str">
        <f t="shared" si="528"/>
        <v/>
      </c>
      <c r="AA16926" s="43" t="e">
        <f t="shared" si="529"/>
        <v>#N/A</v>
      </c>
    </row>
    <row r="16927" spans="1:27" x14ac:dyDescent="0.3">
      <c r="A16927" s="43">
        <v>2350873</v>
      </c>
      <c r="B16927" s="43" t="s">
        <v>10809</v>
      </c>
      <c r="C16927" s="43" t="s">
        <v>10810</v>
      </c>
      <c r="E16927" s="43" t="s">
        <v>34</v>
      </c>
      <c r="F16927" s="43" t="s">
        <v>30</v>
      </c>
      <c r="G16927" s="43">
        <v>49067</v>
      </c>
      <c r="Y16927" s="43" t="str">
        <f t="shared" si="528"/>
        <v>COMP</v>
      </c>
      <c r="AA16927" s="43">
        <f t="shared" si="529"/>
        <v>2350873</v>
      </c>
    </row>
    <row r="16928" spans="1:27" x14ac:dyDescent="0.3">
      <c r="A16928" s="43">
        <v>1461356</v>
      </c>
      <c r="B16928" s="43" t="s">
        <v>10811</v>
      </c>
      <c r="C16928" s="43" t="s">
        <v>840</v>
      </c>
      <c r="E16928" s="43" t="s">
        <v>6263</v>
      </c>
      <c r="F16928" s="43" t="s">
        <v>28</v>
      </c>
      <c r="G16928" s="43">
        <v>49032</v>
      </c>
      <c r="Y16928" s="43" t="str">
        <f t="shared" si="528"/>
        <v/>
      </c>
      <c r="AA16928" s="43" t="e">
        <f t="shared" si="529"/>
        <v>#N/A</v>
      </c>
    </row>
    <row r="16929" spans="1:27" x14ac:dyDescent="0.3">
      <c r="A16929" s="43">
        <v>1373367</v>
      </c>
      <c r="B16929" s="43" t="s">
        <v>3869</v>
      </c>
      <c r="C16929" s="43" t="s">
        <v>1300</v>
      </c>
      <c r="E16929" s="43" t="s">
        <v>6263</v>
      </c>
      <c r="F16929" s="43" t="s">
        <v>30</v>
      </c>
      <c r="G16929" s="43">
        <v>44105</v>
      </c>
      <c r="Y16929" s="43" t="str">
        <f t="shared" si="528"/>
        <v/>
      </c>
      <c r="AA16929" s="43" t="e">
        <f t="shared" si="529"/>
        <v>#N/A</v>
      </c>
    </row>
    <row r="16930" spans="1:27" x14ac:dyDescent="0.3">
      <c r="A16930" s="43">
        <v>1691971</v>
      </c>
      <c r="B16930" s="43" t="s">
        <v>3870</v>
      </c>
      <c r="C16930" s="43" t="s">
        <v>175</v>
      </c>
      <c r="E16930" s="43" t="s">
        <v>6263</v>
      </c>
      <c r="F16930" s="43" t="s">
        <v>28</v>
      </c>
      <c r="G16930" s="43">
        <v>85017</v>
      </c>
      <c r="Y16930" s="43" t="str">
        <f t="shared" si="528"/>
        <v/>
      </c>
      <c r="AA16930" s="43" t="e">
        <f t="shared" si="529"/>
        <v>#N/A</v>
      </c>
    </row>
    <row r="16931" spans="1:27" x14ac:dyDescent="0.3">
      <c r="A16931" s="43">
        <v>2430309</v>
      </c>
      <c r="B16931" s="43" t="s">
        <v>10812</v>
      </c>
      <c r="C16931" s="43" t="s">
        <v>305</v>
      </c>
      <c r="E16931" s="43" t="s">
        <v>29</v>
      </c>
      <c r="F16931" s="43" t="s">
        <v>28</v>
      </c>
      <c r="G16931" s="43">
        <v>49064</v>
      </c>
      <c r="Y16931" s="43" t="str">
        <f t="shared" si="528"/>
        <v>COMP</v>
      </c>
      <c r="AA16931" s="43">
        <f t="shared" si="529"/>
        <v>2430309</v>
      </c>
    </row>
    <row r="16932" spans="1:27" x14ac:dyDescent="0.3">
      <c r="A16932" s="43">
        <v>682721</v>
      </c>
      <c r="B16932" s="43" t="s">
        <v>10813</v>
      </c>
      <c r="C16932" s="43" t="s">
        <v>274</v>
      </c>
      <c r="E16932" s="43" t="s">
        <v>6263</v>
      </c>
      <c r="F16932" s="43" t="s">
        <v>28</v>
      </c>
      <c r="G16932" s="43">
        <v>49027</v>
      </c>
      <c r="Y16932" s="43" t="str">
        <f t="shared" si="528"/>
        <v/>
      </c>
      <c r="AA16932" s="43" t="e">
        <f t="shared" si="529"/>
        <v>#N/A</v>
      </c>
    </row>
    <row r="16933" spans="1:27" x14ac:dyDescent="0.3">
      <c r="A16933" s="43">
        <v>597181</v>
      </c>
      <c r="B16933" s="43" t="s">
        <v>10814</v>
      </c>
      <c r="C16933" s="43" t="s">
        <v>475</v>
      </c>
      <c r="E16933" s="43" t="s">
        <v>6263</v>
      </c>
      <c r="F16933" s="43" t="s">
        <v>28</v>
      </c>
      <c r="G16933" s="43">
        <v>44072</v>
      </c>
      <c r="Y16933" s="43" t="str">
        <f t="shared" si="528"/>
        <v/>
      </c>
      <c r="AA16933" s="43" t="e">
        <f t="shared" si="529"/>
        <v>#N/A</v>
      </c>
    </row>
    <row r="16934" spans="1:27" x14ac:dyDescent="0.3">
      <c r="A16934" s="43">
        <v>2075737</v>
      </c>
      <c r="B16934" s="43" t="s">
        <v>10815</v>
      </c>
      <c r="C16934" s="43" t="s">
        <v>840</v>
      </c>
      <c r="E16934" s="43" t="s">
        <v>6263</v>
      </c>
      <c r="F16934" s="43" t="s">
        <v>28</v>
      </c>
      <c r="G16934" s="43">
        <v>44105</v>
      </c>
      <c r="Y16934" s="43" t="str">
        <f t="shared" si="528"/>
        <v/>
      </c>
      <c r="AA16934" s="43" t="e">
        <f t="shared" si="529"/>
        <v>#N/A</v>
      </c>
    </row>
    <row r="16935" spans="1:27" x14ac:dyDescent="0.3">
      <c r="A16935" s="43">
        <v>1903920</v>
      </c>
      <c r="B16935" s="43" t="s">
        <v>10815</v>
      </c>
      <c r="C16935" s="43" t="s">
        <v>1300</v>
      </c>
      <c r="E16935" s="43" t="s">
        <v>6263</v>
      </c>
      <c r="F16935" s="43" t="s">
        <v>30</v>
      </c>
      <c r="G16935" s="43">
        <v>44105</v>
      </c>
      <c r="Y16935" s="43" t="str">
        <f t="shared" si="528"/>
        <v/>
      </c>
      <c r="AA16935" s="43" t="e">
        <f t="shared" si="529"/>
        <v>#N/A</v>
      </c>
    </row>
    <row r="16936" spans="1:27" x14ac:dyDescent="0.3">
      <c r="A16936" s="43">
        <v>892441</v>
      </c>
      <c r="B16936" s="43" t="s">
        <v>3872</v>
      </c>
      <c r="C16936" s="43" t="s">
        <v>276</v>
      </c>
      <c r="E16936" s="43" t="s">
        <v>6263</v>
      </c>
      <c r="F16936" s="43" t="s">
        <v>28</v>
      </c>
      <c r="G16936" s="43">
        <v>53004</v>
      </c>
      <c r="Y16936" s="43" t="str">
        <f t="shared" si="528"/>
        <v/>
      </c>
      <c r="AA16936" s="43" t="e">
        <f t="shared" si="529"/>
        <v>#N/A</v>
      </c>
    </row>
    <row r="16937" spans="1:27" x14ac:dyDescent="0.3">
      <c r="A16937" s="43">
        <v>338970</v>
      </c>
      <c r="B16937" s="43" t="s">
        <v>10816</v>
      </c>
      <c r="C16937" s="43" t="s">
        <v>565</v>
      </c>
      <c r="E16937" s="43" t="s">
        <v>6263</v>
      </c>
      <c r="F16937" s="43" t="s">
        <v>28</v>
      </c>
      <c r="G16937" s="43">
        <v>72029</v>
      </c>
      <c r="Y16937" s="43" t="str">
        <f t="shared" si="528"/>
        <v>COMP</v>
      </c>
      <c r="AA16937" s="43">
        <f t="shared" si="529"/>
        <v>338970</v>
      </c>
    </row>
    <row r="16938" spans="1:27" x14ac:dyDescent="0.3">
      <c r="A16938" s="43">
        <v>1512883</v>
      </c>
      <c r="B16938" s="43" t="s">
        <v>10817</v>
      </c>
      <c r="C16938" s="43" t="s">
        <v>548</v>
      </c>
      <c r="E16938" s="43" t="s">
        <v>6263</v>
      </c>
      <c r="F16938" s="43" t="s">
        <v>28</v>
      </c>
      <c r="G16938" s="43">
        <v>44013</v>
      </c>
      <c r="Y16938" s="43" t="str">
        <f t="shared" si="528"/>
        <v/>
      </c>
      <c r="AA16938" s="43" t="e">
        <f t="shared" si="529"/>
        <v>#N/A</v>
      </c>
    </row>
    <row r="16939" spans="1:27" x14ac:dyDescent="0.3">
      <c r="A16939" s="43">
        <v>1870733</v>
      </c>
      <c r="B16939" s="43" t="s">
        <v>3874</v>
      </c>
      <c r="C16939" s="43" t="s">
        <v>454</v>
      </c>
      <c r="E16939" s="43" t="s">
        <v>6263</v>
      </c>
      <c r="F16939" s="43" t="s">
        <v>30</v>
      </c>
      <c r="G16939" s="43">
        <v>72053</v>
      </c>
      <c r="Y16939" s="43" t="str">
        <f t="shared" si="528"/>
        <v/>
      </c>
      <c r="AA16939" s="43" t="e">
        <f t="shared" si="529"/>
        <v>#N/A</v>
      </c>
    </row>
    <row r="16940" spans="1:27" x14ac:dyDescent="0.3">
      <c r="A16940" s="43">
        <v>1617780</v>
      </c>
      <c r="B16940" s="43" t="s">
        <v>3874</v>
      </c>
      <c r="C16940" s="43" t="s">
        <v>357</v>
      </c>
      <c r="E16940" s="43" t="s">
        <v>6263</v>
      </c>
      <c r="F16940" s="43" t="s">
        <v>30</v>
      </c>
      <c r="G16940" s="43">
        <v>85050</v>
      </c>
      <c r="Y16940" s="43" t="str">
        <f t="shared" si="528"/>
        <v/>
      </c>
      <c r="AA16940" s="43" t="e">
        <f t="shared" si="529"/>
        <v>#N/A</v>
      </c>
    </row>
    <row r="16941" spans="1:27" x14ac:dyDescent="0.3">
      <c r="A16941" s="43">
        <v>2061681</v>
      </c>
      <c r="B16941" s="43" t="s">
        <v>3874</v>
      </c>
      <c r="C16941" s="43" t="s">
        <v>502</v>
      </c>
      <c r="E16941" s="43" t="s">
        <v>6263</v>
      </c>
      <c r="F16941" s="43" t="s">
        <v>30</v>
      </c>
      <c r="G16941" s="43">
        <v>53013</v>
      </c>
      <c r="Y16941" s="43" t="str">
        <f t="shared" si="528"/>
        <v/>
      </c>
      <c r="AA16941" s="43" t="e">
        <f t="shared" si="529"/>
        <v>#N/A</v>
      </c>
    </row>
    <row r="16942" spans="1:27" x14ac:dyDescent="0.3">
      <c r="A16942" s="43">
        <v>2376521</v>
      </c>
      <c r="B16942" s="43" t="s">
        <v>3874</v>
      </c>
      <c r="C16942" s="43" t="s">
        <v>325</v>
      </c>
      <c r="E16942" s="43" t="s">
        <v>6263</v>
      </c>
      <c r="F16942" s="43" t="s">
        <v>30</v>
      </c>
      <c r="G16942" s="43">
        <v>44111</v>
      </c>
      <c r="Y16942" s="43" t="str">
        <f t="shared" si="528"/>
        <v/>
      </c>
      <c r="AA16942" s="43" t="e">
        <f t="shared" si="529"/>
        <v>#N/A</v>
      </c>
    </row>
    <row r="16943" spans="1:27" x14ac:dyDescent="0.3">
      <c r="A16943" s="43">
        <v>1789710</v>
      </c>
      <c r="B16943" s="43" t="s">
        <v>3874</v>
      </c>
      <c r="C16943" s="43" t="s">
        <v>1903</v>
      </c>
      <c r="E16943" s="43" t="s">
        <v>31</v>
      </c>
      <c r="F16943" s="43" t="s">
        <v>28</v>
      </c>
      <c r="G16943" s="43">
        <v>53022</v>
      </c>
      <c r="Y16943" s="43" t="str">
        <f t="shared" si="528"/>
        <v>COMP</v>
      </c>
      <c r="AA16943" s="43">
        <f t="shared" si="529"/>
        <v>1789710</v>
      </c>
    </row>
    <row r="16944" spans="1:27" x14ac:dyDescent="0.3">
      <c r="A16944" s="43">
        <v>2269245</v>
      </c>
      <c r="B16944" s="43" t="s">
        <v>3874</v>
      </c>
      <c r="C16944" s="43" t="s">
        <v>223</v>
      </c>
      <c r="E16944" s="43" t="s">
        <v>6263</v>
      </c>
      <c r="F16944" s="43" t="s">
        <v>28</v>
      </c>
      <c r="G16944" s="43">
        <v>49074</v>
      </c>
      <c r="Y16944" s="43" t="str">
        <f t="shared" si="528"/>
        <v/>
      </c>
      <c r="AA16944" s="43" t="e">
        <f t="shared" si="529"/>
        <v>#N/A</v>
      </c>
    </row>
    <row r="16945" spans="1:27" x14ac:dyDescent="0.3">
      <c r="A16945" s="43">
        <v>1441347</v>
      </c>
      <c r="B16945" s="43" t="s">
        <v>3874</v>
      </c>
      <c r="C16945" s="43" t="s">
        <v>1480</v>
      </c>
      <c r="E16945" s="43" t="s">
        <v>6263</v>
      </c>
      <c r="F16945" s="43" t="s">
        <v>28</v>
      </c>
      <c r="G16945" s="43">
        <v>44012</v>
      </c>
      <c r="Y16945" s="43" t="str">
        <f t="shared" si="528"/>
        <v/>
      </c>
      <c r="AA16945" s="43" t="e">
        <f t="shared" si="529"/>
        <v>#N/A</v>
      </c>
    </row>
    <row r="16946" spans="1:27" x14ac:dyDescent="0.3">
      <c r="A16946" s="43">
        <v>2312042</v>
      </c>
      <c r="B16946" s="43" t="s">
        <v>3874</v>
      </c>
      <c r="C16946" s="43" t="s">
        <v>10818</v>
      </c>
      <c r="E16946" s="43" t="s">
        <v>29</v>
      </c>
      <c r="F16946" s="43" t="s">
        <v>28</v>
      </c>
      <c r="G16946" s="43">
        <v>44067</v>
      </c>
      <c r="Y16946" s="43" t="str">
        <f t="shared" si="528"/>
        <v>COMP</v>
      </c>
      <c r="AA16946" s="43">
        <f t="shared" si="529"/>
        <v>2312042</v>
      </c>
    </row>
    <row r="16947" spans="1:27" x14ac:dyDescent="0.3">
      <c r="A16947" s="43">
        <v>2269565</v>
      </c>
      <c r="B16947" s="43" t="s">
        <v>3874</v>
      </c>
      <c r="C16947" s="43" t="s">
        <v>232</v>
      </c>
      <c r="E16947" s="43" t="s">
        <v>29</v>
      </c>
      <c r="F16947" s="43" t="s">
        <v>28</v>
      </c>
      <c r="G16947" s="43">
        <v>44035</v>
      </c>
      <c r="Y16947" s="43" t="str">
        <f t="shared" si="528"/>
        <v>COMP</v>
      </c>
      <c r="AA16947" s="43">
        <f t="shared" si="529"/>
        <v>2269565</v>
      </c>
    </row>
    <row r="16948" spans="1:27" x14ac:dyDescent="0.3">
      <c r="A16948" s="43">
        <v>1238526</v>
      </c>
      <c r="B16948" s="43" t="s">
        <v>3874</v>
      </c>
      <c r="C16948" s="43" t="s">
        <v>1279</v>
      </c>
      <c r="E16948" s="43" t="s">
        <v>29</v>
      </c>
      <c r="F16948" s="43" t="s">
        <v>30</v>
      </c>
      <c r="G16948" s="43">
        <v>49033</v>
      </c>
      <c r="Y16948" s="43" t="str">
        <f t="shared" si="528"/>
        <v>COMP</v>
      </c>
      <c r="AA16948" s="43">
        <f t="shared" si="529"/>
        <v>1238526</v>
      </c>
    </row>
    <row r="16949" spans="1:27" x14ac:dyDescent="0.3">
      <c r="A16949" s="43">
        <v>1913276</v>
      </c>
      <c r="B16949" s="43" t="s">
        <v>3874</v>
      </c>
      <c r="C16949" s="43" t="s">
        <v>274</v>
      </c>
      <c r="E16949" s="43" t="s">
        <v>6263</v>
      </c>
      <c r="F16949" s="43" t="s">
        <v>28</v>
      </c>
      <c r="G16949" s="43">
        <v>72053</v>
      </c>
      <c r="Y16949" s="43" t="str">
        <f t="shared" si="528"/>
        <v/>
      </c>
      <c r="AA16949" s="43" t="e">
        <f t="shared" si="529"/>
        <v>#N/A</v>
      </c>
    </row>
    <row r="16950" spans="1:27" x14ac:dyDescent="0.3">
      <c r="A16950" s="43">
        <v>1307221</v>
      </c>
      <c r="B16950" s="43" t="s">
        <v>3874</v>
      </c>
      <c r="C16950" s="43" t="s">
        <v>548</v>
      </c>
      <c r="E16950" s="43" t="s">
        <v>6263</v>
      </c>
      <c r="F16950" s="43" t="s">
        <v>28</v>
      </c>
      <c r="G16950" s="43">
        <v>72041</v>
      </c>
      <c r="Y16950" s="43" t="str">
        <f t="shared" si="528"/>
        <v/>
      </c>
      <c r="AA16950" s="43" t="e">
        <f t="shared" si="529"/>
        <v>#N/A</v>
      </c>
    </row>
    <row r="16951" spans="1:27" x14ac:dyDescent="0.3">
      <c r="A16951" s="43">
        <v>2177876</v>
      </c>
      <c r="B16951" s="43" t="s">
        <v>3874</v>
      </c>
      <c r="C16951" s="43" t="s">
        <v>541</v>
      </c>
      <c r="E16951" s="43" t="s">
        <v>6263</v>
      </c>
      <c r="F16951" s="43" t="s">
        <v>28</v>
      </c>
      <c r="G16951" s="43">
        <v>44039</v>
      </c>
      <c r="Y16951" s="43" t="str">
        <f t="shared" si="528"/>
        <v/>
      </c>
      <c r="AA16951" s="43" t="e">
        <f t="shared" si="529"/>
        <v>#N/A</v>
      </c>
    </row>
    <row r="16952" spans="1:27" x14ac:dyDescent="0.3">
      <c r="A16952" s="43">
        <v>1756202</v>
      </c>
      <c r="B16952" s="43" t="s">
        <v>3874</v>
      </c>
      <c r="C16952" s="43" t="s">
        <v>472</v>
      </c>
      <c r="E16952" s="43" t="s">
        <v>6263</v>
      </c>
      <c r="F16952" s="43" t="s">
        <v>28</v>
      </c>
      <c r="G16952" s="43">
        <v>49033</v>
      </c>
      <c r="Y16952" s="43" t="str">
        <f t="shared" si="528"/>
        <v>COMP</v>
      </c>
      <c r="AA16952" s="43">
        <f t="shared" si="529"/>
        <v>1756202</v>
      </c>
    </row>
    <row r="16953" spans="1:27" x14ac:dyDescent="0.3">
      <c r="A16953" s="43">
        <v>2435404</v>
      </c>
      <c r="B16953" s="43" t="s">
        <v>3874</v>
      </c>
      <c r="C16953" s="43" t="s">
        <v>492</v>
      </c>
      <c r="E16953" s="43" t="s">
        <v>6263</v>
      </c>
      <c r="F16953" s="43" t="s">
        <v>30</v>
      </c>
      <c r="G16953" s="43">
        <v>85012</v>
      </c>
      <c r="Y16953" s="43" t="str">
        <f t="shared" si="528"/>
        <v/>
      </c>
      <c r="AA16953" s="43" t="e">
        <f t="shared" si="529"/>
        <v>#N/A</v>
      </c>
    </row>
    <row r="16954" spans="1:27" x14ac:dyDescent="0.3">
      <c r="A16954" s="43">
        <v>2229043</v>
      </c>
      <c r="B16954" s="43" t="s">
        <v>3874</v>
      </c>
      <c r="C16954" s="43" t="s">
        <v>202</v>
      </c>
      <c r="E16954" s="43" t="s">
        <v>6263</v>
      </c>
      <c r="F16954" s="43" t="s">
        <v>28</v>
      </c>
      <c r="G16954" s="43">
        <v>85012</v>
      </c>
      <c r="Y16954" s="43" t="str">
        <f t="shared" si="528"/>
        <v/>
      </c>
      <c r="AA16954" s="43" t="e">
        <f t="shared" si="529"/>
        <v>#N/A</v>
      </c>
    </row>
    <row r="16955" spans="1:27" x14ac:dyDescent="0.3">
      <c r="A16955" s="43">
        <v>1758579</v>
      </c>
      <c r="B16955" s="43" t="s">
        <v>3874</v>
      </c>
      <c r="C16955" s="43" t="s">
        <v>2733</v>
      </c>
      <c r="E16955" s="43" t="s">
        <v>6263</v>
      </c>
      <c r="F16955" s="43" t="s">
        <v>28</v>
      </c>
      <c r="G16955" s="43">
        <v>53013</v>
      </c>
      <c r="Y16955" s="43" t="str">
        <f t="shared" si="528"/>
        <v>COMP</v>
      </c>
      <c r="AA16955" s="43">
        <f t="shared" si="529"/>
        <v>1758579</v>
      </c>
    </row>
    <row r="16956" spans="1:27" x14ac:dyDescent="0.3">
      <c r="A16956" s="43">
        <v>2073434</v>
      </c>
      <c r="B16956" s="43" t="s">
        <v>10819</v>
      </c>
      <c r="C16956" s="43" t="s">
        <v>936</v>
      </c>
      <c r="E16956" s="43" t="s">
        <v>6263</v>
      </c>
      <c r="F16956" s="43" t="s">
        <v>30</v>
      </c>
      <c r="G16956" s="43">
        <v>72029</v>
      </c>
      <c r="Y16956" s="43" t="str">
        <f t="shared" si="528"/>
        <v/>
      </c>
      <c r="AA16956" s="43" t="e">
        <f t="shared" si="529"/>
        <v>#N/A</v>
      </c>
    </row>
    <row r="16957" spans="1:27" x14ac:dyDescent="0.3">
      <c r="A16957" s="43">
        <v>2381402</v>
      </c>
      <c r="B16957" s="43" t="s">
        <v>10820</v>
      </c>
      <c r="C16957" s="43" t="s">
        <v>984</v>
      </c>
      <c r="E16957" s="43" t="s">
        <v>6263</v>
      </c>
      <c r="F16957" s="43" t="s">
        <v>28</v>
      </c>
      <c r="G16957" s="43">
        <v>85012</v>
      </c>
      <c r="Y16957" s="43" t="str">
        <f t="shared" si="528"/>
        <v/>
      </c>
      <c r="AA16957" s="43" t="e">
        <f t="shared" si="529"/>
        <v>#N/A</v>
      </c>
    </row>
    <row r="16958" spans="1:27" x14ac:dyDescent="0.3">
      <c r="A16958" s="43">
        <v>1386574</v>
      </c>
      <c r="B16958" s="43" t="s">
        <v>10821</v>
      </c>
      <c r="C16958" s="43" t="s">
        <v>235</v>
      </c>
      <c r="E16958" s="43" t="s">
        <v>29</v>
      </c>
      <c r="F16958" s="43" t="s">
        <v>28</v>
      </c>
      <c r="G16958" s="43">
        <v>49001</v>
      </c>
      <c r="Y16958" s="43" t="str">
        <f t="shared" si="528"/>
        <v>COMP</v>
      </c>
      <c r="AA16958" s="43">
        <f t="shared" si="529"/>
        <v>1386574</v>
      </c>
    </row>
    <row r="16959" spans="1:27" x14ac:dyDescent="0.3">
      <c r="A16959" s="43">
        <v>2434012</v>
      </c>
      <c r="B16959" s="43" t="s">
        <v>10821</v>
      </c>
      <c r="C16959" s="43" t="s">
        <v>260</v>
      </c>
      <c r="E16959" s="43" t="s">
        <v>34</v>
      </c>
      <c r="F16959" s="43" t="s">
        <v>28</v>
      </c>
      <c r="G16959" s="43">
        <v>49001</v>
      </c>
      <c r="Y16959" s="43" t="str">
        <f t="shared" si="528"/>
        <v>COMP</v>
      </c>
      <c r="AA16959" s="43">
        <f t="shared" si="529"/>
        <v>2434012</v>
      </c>
    </row>
    <row r="16960" spans="1:27" x14ac:dyDescent="0.3">
      <c r="A16960" s="43">
        <v>1140461</v>
      </c>
      <c r="B16960" s="43" t="s">
        <v>319</v>
      </c>
      <c r="C16960" s="43" t="s">
        <v>236</v>
      </c>
      <c r="E16960" s="43" t="s">
        <v>6263</v>
      </c>
      <c r="F16960" s="43" t="s">
        <v>28</v>
      </c>
      <c r="G16960" s="43">
        <v>44067</v>
      </c>
      <c r="Y16960" s="43" t="str">
        <f t="shared" si="528"/>
        <v>COMP</v>
      </c>
      <c r="AA16960" s="43">
        <f t="shared" si="529"/>
        <v>1140461</v>
      </c>
    </row>
    <row r="16961" spans="1:27" x14ac:dyDescent="0.3">
      <c r="A16961" s="43">
        <v>1454678</v>
      </c>
      <c r="B16961" s="43" t="s">
        <v>10822</v>
      </c>
      <c r="C16961" s="43" t="s">
        <v>530</v>
      </c>
      <c r="E16961" s="43" t="s">
        <v>6263</v>
      </c>
      <c r="F16961" s="43" t="s">
        <v>30</v>
      </c>
      <c r="G16961" s="43">
        <v>72041</v>
      </c>
      <c r="Y16961" s="43" t="str">
        <f t="shared" si="528"/>
        <v/>
      </c>
      <c r="AA16961" s="43" t="e">
        <f t="shared" si="529"/>
        <v>#N/A</v>
      </c>
    </row>
    <row r="16962" spans="1:27" x14ac:dyDescent="0.3">
      <c r="A16962" s="43">
        <v>2096117</v>
      </c>
      <c r="B16962" s="43" t="s">
        <v>3877</v>
      </c>
      <c r="C16962" s="43" t="s">
        <v>589</v>
      </c>
      <c r="E16962" s="43" t="s">
        <v>35</v>
      </c>
      <c r="F16962" s="43" t="s">
        <v>30</v>
      </c>
      <c r="G16962" s="43">
        <v>44021</v>
      </c>
      <c r="Y16962" s="43" t="str">
        <f t="shared" ref="Y16962:Y17025" si="530">IF(ISERROR(AA16962)=FALSE,"COMP","")</f>
        <v>COMP</v>
      </c>
      <c r="AA16962" s="43">
        <f t="shared" si="529"/>
        <v>2096117</v>
      </c>
    </row>
    <row r="16963" spans="1:27" x14ac:dyDescent="0.3">
      <c r="A16963" s="43">
        <v>1654335</v>
      </c>
      <c r="B16963" s="43" t="s">
        <v>10823</v>
      </c>
      <c r="C16963" s="43" t="s">
        <v>6813</v>
      </c>
      <c r="E16963" s="43" t="s">
        <v>31</v>
      </c>
      <c r="F16963" s="43" t="s">
        <v>30</v>
      </c>
      <c r="G16963" s="43">
        <v>44055</v>
      </c>
      <c r="Y16963" s="43" t="str">
        <f t="shared" si="530"/>
        <v>COMP</v>
      </c>
      <c r="AA16963" s="43">
        <f t="shared" ref="AA16963:AA17026" si="531">VLOOKUP(A16963,Z:Z,1,FALSE)</f>
        <v>1654335</v>
      </c>
    </row>
    <row r="16964" spans="1:27" x14ac:dyDescent="0.3">
      <c r="A16964" s="43">
        <v>2158191</v>
      </c>
      <c r="B16964" s="43" t="s">
        <v>10824</v>
      </c>
      <c r="C16964" s="43" t="s">
        <v>1145</v>
      </c>
      <c r="E16964" s="43" t="s">
        <v>6263</v>
      </c>
      <c r="F16964" s="43" t="s">
        <v>30</v>
      </c>
      <c r="G16964" s="43">
        <v>85012</v>
      </c>
      <c r="Y16964" s="43" t="str">
        <f t="shared" si="530"/>
        <v/>
      </c>
      <c r="AA16964" s="43" t="e">
        <f t="shared" si="531"/>
        <v>#N/A</v>
      </c>
    </row>
    <row r="16965" spans="1:27" x14ac:dyDescent="0.3">
      <c r="A16965" s="43">
        <v>1332360</v>
      </c>
      <c r="B16965" s="43" t="s">
        <v>274</v>
      </c>
      <c r="C16965" s="43" t="s">
        <v>534</v>
      </c>
      <c r="E16965" s="43" t="s">
        <v>6263</v>
      </c>
      <c r="F16965" s="43" t="s">
        <v>30</v>
      </c>
      <c r="G16965" s="43">
        <v>44073</v>
      </c>
      <c r="Y16965" s="43" t="str">
        <f t="shared" si="530"/>
        <v/>
      </c>
      <c r="AA16965" s="43" t="e">
        <f t="shared" si="531"/>
        <v>#N/A</v>
      </c>
    </row>
    <row r="16966" spans="1:27" x14ac:dyDescent="0.3">
      <c r="A16966" s="43">
        <v>2424752</v>
      </c>
      <c r="B16966" s="43" t="s">
        <v>274</v>
      </c>
      <c r="C16966" s="43" t="s">
        <v>10825</v>
      </c>
      <c r="E16966" s="43" t="s">
        <v>35</v>
      </c>
      <c r="F16966" s="43" t="s">
        <v>28</v>
      </c>
      <c r="G16966" s="43">
        <v>49042</v>
      </c>
      <c r="Y16966" s="43" t="str">
        <f t="shared" si="530"/>
        <v>COMP</v>
      </c>
      <c r="AA16966" s="43">
        <f t="shared" si="531"/>
        <v>2424752</v>
      </c>
    </row>
    <row r="16967" spans="1:27" x14ac:dyDescent="0.3">
      <c r="A16967" s="43">
        <v>2325138</v>
      </c>
      <c r="B16967" s="43" t="s">
        <v>274</v>
      </c>
      <c r="C16967" s="43" t="s">
        <v>397</v>
      </c>
      <c r="E16967" s="43" t="s">
        <v>6263</v>
      </c>
      <c r="F16967" s="43" t="s">
        <v>28</v>
      </c>
      <c r="G16967" s="43">
        <v>44015</v>
      </c>
      <c r="Y16967" s="43" t="str">
        <f t="shared" si="530"/>
        <v/>
      </c>
      <c r="AA16967" s="43" t="e">
        <f t="shared" si="531"/>
        <v>#N/A</v>
      </c>
    </row>
    <row r="16968" spans="1:27" x14ac:dyDescent="0.3">
      <c r="A16968" s="43">
        <v>2068267</v>
      </c>
      <c r="B16968" s="43" t="s">
        <v>274</v>
      </c>
      <c r="C16968" s="43" t="s">
        <v>2354</v>
      </c>
      <c r="E16968" s="43" t="s">
        <v>6263</v>
      </c>
      <c r="F16968" s="43" t="s">
        <v>30</v>
      </c>
      <c r="G16968" s="43">
        <v>72041</v>
      </c>
      <c r="Y16968" s="43" t="str">
        <f t="shared" si="530"/>
        <v/>
      </c>
      <c r="AA16968" s="43" t="e">
        <f t="shared" si="531"/>
        <v>#N/A</v>
      </c>
    </row>
    <row r="16969" spans="1:27" x14ac:dyDescent="0.3">
      <c r="A16969" s="43">
        <v>2272460</v>
      </c>
      <c r="B16969" s="43" t="s">
        <v>274</v>
      </c>
      <c r="C16969" s="43" t="s">
        <v>460</v>
      </c>
      <c r="E16969" s="43" t="s">
        <v>6263</v>
      </c>
      <c r="F16969" s="43" t="s">
        <v>30</v>
      </c>
      <c r="G16969" s="43">
        <v>44099</v>
      </c>
      <c r="Y16969" s="43" t="str">
        <f t="shared" si="530"/>
        <v/>
      </c>
      <c r="AA16969" s="43" t="e">
        <f t="shared" si="531"/>
        <v>#N/A</v>
      </c>
    </row>
    <row r="16970" spans="1:27" x14ac:dyDescent="0.3">
      <c r="A16970" s="43">
        <v>2334081</v>
      </c>
      <c r="B16970" s="43" t="s">
        <v>274</v>
      </c>
      <c r="C16970" s="43" t="s">
        <v>1495</v>
      </c>
      <c r="E16970" s="43" t="s">
        <v>6263</v>
      </c>
      <c r="F16970" s="43" t="s">
        <v>28</v>
      </c>
      <c r="G16970" s="43">
        <v>85033</v>
      </c>
      <c r="Y16970" s="43" t="str">
        <f t="shared" si="530"/>
        <v>COMP</v>
      </c>
      <c r="AA16970" s="43">
        <f t="shared" si="531"/>
        <v>2334081</v>
      </c>
    </row>
    <row r="16971" spans="1:27" x14ac:dyDescent="0.3">
      <c r="A16971" s="43">
        <v>1791216</v>
      </c>
      <c r="B16971" s="43" t="s">
        <v>274</v>
      </c>
      <c r="C16971" s="43" t="s">
        <v>299</v>
      </c>
      <c r="E16971" s="43" t="s">
        <v>6263</v>
      </c>
      <c r="F16971" s="43" t="s">
        <v>30</v>
      </c>
      <c r="G16971" s="43">
        <v>44079</v>
      </c>
      <c r="Y16971" s="43" t="str">
        <f t="shared" si="530"/>
        <v/>
      </c>
      <c r="AA16971" s="43" t="e">
        <f t="shared" si="531"/>
        <v>#N/A</v>
      </c>
    </row>
    <row r="16972" spans="1:27" x14ac:dyDescent="0.3">
      <c r="A16972" s="43">
        <v>2289032</v>
      </c>
      <c r="B16972" s="43" t="s">
        <v>274</v>
      </c>
      <c r="C16972" s="43" t="s">
        <v>7776</v>
      </c>
      <c r="E16972" s="43" t="s">
        <v>6263</v>
      </c>
      <c r="F16972" s="43" t="s">
        <v>28</v>
      </c>
      <c r="G16972" s="43">
        <v>53023</v>
      </c>
      <c r="Y16972" s="43" t="str">
        <f t="shared" si="530"/>
        <v/>
      </c>
      <c r="AA16972" s="43" t="e">
        <f t="shared" si="531"/>
        <v>#N/A</v>
      </c>
    </row>
    <row r="16973" spans="1:27" x14ac:dyDescent="0.3">
      <c r="A16973" s="43">
        <v>2330839</v>
      </c>
      <c r="B16973" s="43" t="s">
        <v>274</v>
      </c>
      <c r="C16973" s="43" t="s">
        <v>10826</v>
      </c>
      <c r="E16973" s="43" t="s">
        <v>6263</v>
      </c>
      <c r="F16973" s="43" t="s">
        <v>30</v>
      </c>
      <c r="G16973" s="43">
        <v>44015</v>
      </c>
      <c r="Y16973" s="43" t="str">
        <f t="shared" si="530"/>
        <v/>
      </c>
      <c r="AA16973" s="43" t="e">
        <f t="shared" si="531"/>
        <v>#N/A</v>
      </c>
    </row>
    <row r="16974" spans="1:27" x14ac:dyDescent="0.3">
      <c r="A16974" s="43">
        <v>2389342</v>
      </c>
      <c r="B16974" s="43" t="s">
        <v>274</v>
      </c>
      <c r="C16974" s="43" t="s">
        <v>279</v>
      </c>
      <c r="E16974" s="43" t="s">
        <v>6263</v>
      </c>
      <c r="F16974" s="43" t="s">
        <v>30</v>
      </c>
      <c r="G16974" s="43">
        <v>53013</v>
      </c>
      <c r="Y16974" s="43" t="str">
        <f t="shared" si="530"/>
        <v/>
      </c>
      <c r="AA16974" s="43" t="e">
        <f t="shared" si="531"/>
        <v>#N/A</v>
      </c>
    </row>
    <row r="16975" spans="1:27" x14ac:dyDescent="0.3">
      <c r="A16975" s="43">
        <v>1855992</v>
      </c>
      <c r="B16975" s="43" t="s">
        <v>274</v>
      </c>
      <c r="C16975" s="43" t="s">
        <v>612</v>
      </c>
      <c r="E16975" s="43" t="s">
        <v>6263</v>
      </c>
      <c r="F16975" s="43" t="s">
        <v>28</v>
      </c>
      <c r="G16975" s="43">
        <v>44103</v>
      </c>
      <c r="Y16975" s="43" t="str">
        <f t="shared" si="530"/>
        <v>COMP</v>
      </c>
      <c r="AA16975" s="43">
        <f t="shared" si="531"/>
        <v>1855992</v>
      </c>
    </row>
    <row r="16976" spans="1:27" x14ac:dyDescent="0.3">
      <c r="A16976" s="43">
        <v>1175226</v>
      </c>
      <c r="B16976" s="43" t="s">
        <v>274</v>
      </c>
      <c r="C16976" s="43" t="s">
        <v>333</v>
      </c>
      <c r="E16976" s="43" t="s">
        <v>6263</v>
      </c>
      <c r="F16976" s="43" t="s">
        <v>30</v>
      </c>
      <c r="G16976" s="43">
        <v>44099</v>
      </c>
      <c r="Y16976" s="43" t="str">
        <f t="shared" si="530"/>
        <v/>
      </c>
      <c r="AA16976" s="43" t="e">
        <f t="shared" si="531"/>
        <v>#N/A</v>
      </c>
    </row>
    <row r="16977" spans="1:27" x14ac:dyDescent="0.3">
      <c r="A16977" s="43">
        <v>1785622</v>
      </c>
      <c r="B16977" s="43" t="s">
        <v>274</v>
      </c>
      <c r="C16977" s="43" t="s">
        <v>175</v>
      </c>
      <c r="E16977" s="43" t="s">
        <v>6263</v>
      </c>
      <c r="F16977" s="43" t="s">
        <v>28</v>
      </c>
      <c r="G16977" s="43">
        <v>72064</v>
      </c>
      <c r="Y16977" s="43" t="str">
        <f t="shared" si="530"/>
        <v>COMP</v>
      </c>
      <c r="AA16977" s="43">
        <f t="shared" si="531"/>
        <v>1785622</v>
      </c>
    </row>
    <row r="16978" spans="1:27" x14ac:dyDescent="0.3">
      <c r="A16978" s="43">
        <v>2426608</v>
      </c>
      <c r="B16978" s="43" t="s">
        <v>274</v>
      </c>
      <c r="C16978" s="43" t="s">
        <v>542</v>
      </c>
      <c r="E16978" s="43" t="s">
        <v>6263</v>
      </c>
      <c r="F16978" s="43" t="s">
        <v>28</v>
      </c>
      <c r="G16978" s="43">
        <v>44069</v>
      </c>
      <c r="Y16978" s="43" t="str">
        <f t="shared" si="530"/>
        <v/>
      </c>
      <c r="AA16978" s="43" t="e">
        <f t="shared" si="531"/>
        <v>#N/A</v>
      </c>
    </row>
    <row r="16979" spans="1:27" x14ac:dyDescent="0.3">
      <c r="A16979" s="43">
        <v>2042220</v>
      </c>
      <c r="B16979" s="43" t="s">
        <v>274</v>
      </c>
      <c r="C16979" s="43" t="s">
        <v>4554</v>
      </c>
      <c r="E16979" s="43" t="s">
        <v>6263</v>
      </c>
      <c r="F16979" s="43" t="s">
        <v>28</v>
      </c>
      <c r="G16979" s="43">
        <v>44073</v>
      </c>
      <c r="Y16979" s="43" t="str">
        <f t="shared" si="530"/>
        <v>COMP</v>
      </c>
      <c r="AA16979" s="43">
        <f t="shared" si="531"/>
        <v>2042220</v>
      </c>
    </row>
    <row r="16980" spans="1:27" x14ac:dyDescent="0.3">
      <c r="A16980" s="43">
        <v>1528588</v>
      </c>
      <c r="B16980" s="43" t="s">
        <v>10827</v>
      </c>
      <c r="C16980" s="43" t="s">
        <v>290</v>
      </c>
      <c r="E16980" s="43" t="s">
        <v>6263</v>
      </c>
      <c r="F16980" s="43" t="s">
        <v>28</v>
      </c>
      <c r="G16980" s="43">
        <v>49063</v>
      </c>
      <c r="Y16980" s="43" t="str">
        <f t="shared" si="530"/>
        <v/>
      </c>
      <c r="AA16980" s="43" t="e">
        <f t="shared" si="531"/>
        <v>#N/A</v>
      </c>
    </row>
    <row r="16981" spans="1:27" x14ac:dyDescent="0.3">
      <c r="A16981" s="43">
        <v>2121830</v>
      </c>
      <c r="B16981" s="43" t="s">
        <v>10828</v>
      </c>
      <c r="C16981" s="43" t="s">
        <v>406</v>
      </c>
      <c r="E16981" s="43" t="s">
        <v>6263</v>
      </c>
      <c r="F16981" s="43" t="s">
        <v>30</v>
      </c>
      <c r="G16981" s="43">
        <v>44108</v>
      </c>
      <c r="Y16981" s="43" t="str">
        <f t="shared" si="530"/>
        <v>COMP</v>
      </c>
      <c r="AA16981" s="43">
        <f t="shared" si="531"/>
        <v>2121830</v>
      </c>
    </row>
    <row r="16982" spans="1:27" x14ac:dyDescent="0.3">
      <c r="A16982" s="43">
        <v>2131017</v>
      </c>
      <c r="B16982" s="43" t="s">
        <v>10829</v>
      </c>
      <c r="C16982" s="43" t="s">
        <v>329</v>
      </c>
      <c r="E16982" s="43" t="s">
        <v>6263</v>
      </c>
      <c r="F16982" s="43" t="s">
        <v>28</v>
      </c>
      <c r="G16982" s="43">
        <v>72041</v>
      </c>
      <c r="Y16982" s="43" t="str">
        <f t="shared" si="530"/>
        <v/>
      </c>
      <c r="AA16982" s="43" t="e">
        <f t="shared" si="531"/>
        <v>#N/A</v>
      </c>
    </row>
    <row r="16983" spans="1:27" x14ac:dyDescent="0.3">
      <c r="A16983" s="43">
        <v>1656376</v>
      </c>
      <c r="B16983" s="43" t="s">
        <v>10830</v>
      </c>
      <c r="C16983" s="43" t="s">
        <v>4546</v>
      </c>
      <c r="E16983" s="43" t="s">
        <v>6263</v>
      </c>
      <c r="F16983" s="43" t="s">
        <v>30</v>
      </c>
      <c r="G16983" s="43">
        <v>44012</v>
      </c>
      <c r="Y16983" s="43" t="str">
        <f t="shared" si="530"/>
        <v/>
      </c>
      <c r="AA16983" s="43" t="e">
        <f t="shared" si="531"/>
        <v>#N/A</v>
      </c>
    </row>
    <row r="16984" spans="1:27" x14ac:dyDescent="0.3">
      <c r="A16984" s="43">
        <v>2247857</v>
      </c>
      <c r="B16984" s="43" t="s">
        <v>10831</v>
      </c>
      <c r="C16984" s="43" t="s">
        <v>390</v>
      </c>
      <c r="E16984" s="43" t="s">
        <v>6263</v>
      </c>
      <c r="F16984" s="43" t="s">
        <v>30</v>
      </c>
      <c r="G16984" s="43">
        <v>53064</v>
      </c>
      <c r="Y16984" s="43" t="str">
        <f t="shared" si="530"/>
        <v/>
      </c>
      <c r="AA16984" s="43" t="e">
        <f t="shared" si="531"/>
        <v>#N/A</v>
      </c>
    </row>
    <row r="16985" spans="1:27" x14ac:dyDescent="0.3">
      <c r="A16985" s="43">
        <v>1971234</v>
      </c>
      <c r="B16985" s="43" t="s">
        <v>10832</v>
      </c>
      <c r="C16985" s="43" t="s">
        <v>223</v>
      </c>
      <c r="E16985" s="43" t="s">
        <v>6263</v>
      </c>
      <c r="F16985" s="43" t="s">
        <v>28</v>
      </c>
      <c r="G16985" s="43">
        <v>44027</v>
      </c>
      <c r="Y16985" s="43" t="str">
        <f t="shared" si="530"/>
        <v>COMP</v>
      </c>
      <c r="AA16985" s="43">
        <f t="shared" si="531"/>
        <v>1971234</v>
      </c>
    </row>
    <row r="16986" spans="1:27" x14ac:dyDescent="0.3">
      <c r="A16986" s="43">
        <v>2173099</v>
      </c>
      <c r="B16986" s="43" t="s">
        <v>10832</v>
      </c>
      <c r="C16986" s="43" t="s">
        <v>566</v>
      </c>
      <c r="E16986" s="43" t="s">
        <v>6263</v>
      </c>
      <c r="F16986" s="43" t="s">
        <v>30</v>
      </c>
      <c r="G16986" s="43">
        <v>44027</v>
      </c>
      <c r="Y16986" s="43" t="str">
        <f t="shared" si="530"/>
        <v/>
      </c>
      <c r="AA16986" s="43" t="e">
        <f t="shared" si="531"/>
        <v>#N/A</v>
      </c>
    </row>
    <row r="16987" spans="1:27" x14ac:dyDescent="0.3">
      <c r="A16987" s="43">
        <v>2344374</v>
      </c>
      <c r="B16987" s="43" t="s">
        <v>10833</v>
      </c>
      <c r="C16987" s="43" t="s">
        <v>694</v>
      </c>
      <c r="E16987" s="43" t="s">
        <v>29</v>
      </c>
      <c r="F16987" s="43" t="s">
        <v>30</v>
      </c>
      <c r="G16987" s="43">
        <v>49004</v>
      </c>
      <c r="Y16987" s="43" t="str">
        <f t="shared" si="530"/>
        <v/>
      </c>
      <c r="AA16987" s="43" t="e">
        <f t="shared" si="531"/>
        <v>#N/A</v>
      </c>
    </row>
    <row r="16988" spans="1:27" x14ac:dyDescent="0.3">
      <c r="A16988" s="43">
        <v>1993030</v>
      </c>
      <c r="B16988" s="43" t="s">
        <v>10834</v>
      </c>
      <c r="C16988" s="43" t="s">
        <v>542</v>
      </c>
      <c r="E16988" s="43" t="s">
        <v>29</v>
      </c>
      <c r="F16988" s="43" t="s">
        <v>28</v>
      </c>
      <c r="G16988" s="43">
        <v>53058</v>
      </c>
      <c r="Y16988" s="43" t="str">
        <f t="shared" si="530"/>
        <v>COMP</v>
      </c>
      <c r="AA16988" s="43">
        <f t="shared" si="531"/>
        <v>1993030</v>
      </c>
    </row>
    <row r="16989" spans="1:27" x14ac:dyDescent="0.3">
      <c r="A16989" s="43">
        <v>2392891</v>
      </c>
      <c r="B16989" s="43" t="s">
        <v>10835</v>
      </c>
      <c r="C16989" s="43" t="s">
        <v>274</v>
      </c>
      <c r="E16989" s="43" t="s">
        <v>6263</v>
      </c>
      <c r="F16989" s="43" t="s">
        <v>28</v>
      </c>
      <c r="G16989" s="43">
        <v>44013</v>
      </c>
      <c r="Y16989" s="43" t="str">
        <f t="shared" si="530"/>
        <v/>
      </c>
      <c r="AA16989" s="43" t="e">
        <f t="shared" si="531"/>
        <v>#N/A</v>
      </c>
    </row>
    <row r="16990" spans="1:27" x14ac:dyDescent="0.3">
      <c r="A16990" s="43">
        <v>1136052</v>
      </c>
      <c r="B16990" s="43" t="s">
        <v>10836</v>
      </c>
      <c r="C16990" s="43" t="s">
        <v>239</v>
      </c>
      <c r="E16990" s="43" t="s">
        <v>6263</v>
      </c>
      <c r="F16990" s="43" t="s">
        <v>30</v>
      </c>
      <c r="G16990" s="43">
        <v>44024</v>
      </c>
      <c r="Y16990" s="43" t="str">
        <f t="shared" si="530"/>
        <v/>
      </c>
      <c r="AA16990" s="43" t="e">
        <f t="shared" si="531"/>
        <v>#N/A</v>
      </c>
    </row>
    <row r="16991" spans="1:27" x14ac:dyDescent="0.3">
      <c r="A16991" s="43">
        <v>1987194</v>
      </c>
      <c r="B16991" s="43" t="s">
        <v>10837</v>
      </c>
      <c r="C16991" s="43" t="s">
        <v>10838</v>
      </c>
      <c r="E16991" s="43" t="s">
        <v>31</v>
      </c>
      <c r="F16991" s="43" t="s">
        <v>30</v>
      </c>
      <c r="G16991" s="43">
        <v>49067</v>
      </c>
      <c r="Y16991" s="43" t="str">
        <f t="shared" si="530"/>
        <v>COMP</v>
      </c>
      <c r="AA16991" s="43">
        <f t="shared" si="531"/>
        <v>1987194</v>
      </c>
    </row>
    <row r="16992" spans="1:27" x14ac:dyDescent="0.3">
      <c r="A16992" s="43">
        <v>2109018</v>
      </c>
      <c r="B16992" s="43" t="s">
        <v>10839</v>
      </c>
      <c r="C16992" s="43" t="s">
        <v>594</v>
      </c>
      <c r="E16992" s="43" t="s">
        <v>34</v>
      </c>
      <c r="F16992" s="43" t="s">
        <v>28</v>
      </c>
      <c r="G16992" s="43">
        <v>53061</v>
      </c>
      <c r="Y16992" s="43" t="str">
        <f t="shared" si="530"/>
        <v>COMP</v>
      </c>
      <c r="AA16992" s="43">
        <f t="shared" si="531"/>
        <v>2109018</v>
      </c>
    </row>
    <row r="16993" spans="1:27" x14ac:dyDescent="0.3">
      <c r="A16993" s="43">
        <v>599175</v>
      </c>
      <c r="B16993" s="43" t="s">
        <v>10840</v>
      </c>
      <c r="C16993" s="43" t="s">
        <v>260</v>
      </c>
      <c r="E16993" s="43" t="s">
        <v>29</v>
      </c>
      <c r="F16993" s="43" t="s">
        <v>28</v>
      </c>
      <c r="G16993" s="43">
        <v>44045</v>
      </c>
      <c r="Y16993" s="43" t="str">
        <f t="shared" si="530"/>
        <v>COMP</v>
      </c>
      <c r="AA16993" s="43">
        <f t="shared" si="531"/>
        <v>599175</v>
      </c>
    </row>
    <row r="16994" spans="1:27" x14ac:dyDescent="0.3">
      <c r="A16994" s="43">
        <v>2339248</v>
      </c>
      <c r="B16994" s="43" t="s">
        <v>10840</v>
      </c>
      <c r="C16994" s="43" t="s">
        <v>697</v>
      </c>
      <c r="E16994" s="43" t="s">
        <v>29</v>
      </c>
      <c r="F16994" s="43" t="s">
        <v>30</v>
      </c>
      <c r="G16994" s="43">
        <v>44075</v>
      </c>
      <c r="Y16994" s="43" t="str">
        <f t="shared" si="530"/>
        <v/>
      </c>
      <c r="AA16994" s="43" t="e">
        <f t="shared" si="531"/>
        <v>#N/A</v>
      </c>
    </row>
    <row r="16995" spans="1:27" x14ac:dyDescent="0.3">
      <c r="A16995" s="43">
        <v>1931442</v>
      </c>
      <c r="B16995" s="43" t="s">
        <v>10840</v>
      </c>
      <c r="C16995" s="43" t="s">
        <v>330</v>
      </c>
      <c r="E16995" s="43" t="s">
        <v>6263</v>
      </c>
      <c r="F16995" s="43" t="s">
        <v>28</v>
      </c>
      <c r="G16995" s="43">
        <v>85033</v>
      </c>
      <c r="Y16995" s="43" t="str">
        <f t="shared" si="530"/>
        <v/>
      </c>
      <c r="AA16995" s="43" t="e">
        <f t="shared" si="531"/>
        <v>#N/A</v>
      </c>
    </row>
    <row r="16996" spans="1:27" x14ac:dyDescent="0.3">
      <c r="A16996" s="43">
        <v>1931445</v>
      </c>
      <c r="B16996" s="43" t="s">
        <v>10840</v>
      </c>
      <c r="C16996" s="43" t="s">
        <v>530</v>
      </c>
      <c r="E16996" s="43" t="s">
        <v>6263</v>
      </c>
      <c r="F16996" s="43" t="s">
        <v>30</v>
      </c>
      <c r="G16996" s="43">
        <v>85033</v>
      </c>
      <c r="Y16996" s="43" t="str">
        <f t="shared" si="530"/>
        <v/>
      </c>
      <c r="AA16996" s="43" t="e">
        <f t="shared" si="531"/>
        <v>#N/A</v>
      </c>
    </row>
    <row r="16997" spans="1:27" x14ac:dyDescent="0.3">
      <c r="A16997" s="43">
        <v>2356657</v>
      </c>
      <c r="B16997" s="43" t="s">
        <v>10840</v>
      </c>
      <c r="C16997" s="43" t="s">
        <v>10841</v>
      </c>
      <c r="E16997" s="43" t="s">
        <v>6263</v>
      </c>
      <c r="F16997" s="43" t="s">
        <v>30</v>
      </c>
      <c r="G16997" s="43">
        <v>44123</v>
      </c>
      <c r="Y16997" s="43" t="str">
        <f t="shared" si="530"/>
        <v/>
      </c>
      <c r="AA16997" s="43" t="e">
        <f t="shared" si="531"/>
        <v>#N/A</v>
      </c>
    </row>
    <row r="16998" spans="1:27" x14ac:dyDescent="0.3">
      <c r="A16998" s="43">
        <v>1062883</v>
      </c>
      <c r="B16998" s="43" t="s">
        <v>10842</v>
      </c>
      <c r="C16998" s="43" t="s">
        <v>514</v>
      </c>
      <c r="E16998" s="43" t="s">
        <v>6263</v>
      </c>
      <c r="F16998" s="43" t="s">
        <v>28</v>
      </c>
      <c r="G16998" s="43">
        <v>44069</v>
      </c>
      <c r="Y16998" s="43" t="str">
        <f t="shared" si="530"/>
        <v/>
      </c>
      <c r="AA16998" s="43" t="e">
        <f t="shared" si="531"/>
        <v>#N/A</v>
      </c>
    </row>
    <row r="16999" spans="1:27" x14ac:dyDescent="0.3">
      <c r="A16999" s="43">
        <v>143904</v>
      </c>
      <c r="B16999" s="43" t="s">
        <v>10843</v>
      </c>
      <c r="C16999" s="43" t="s">
        <v>375</v>
      </c>
      <c r="E16999" s="43" t="s">
        <v>29</v>
      </c>
      <c r="F16999" s="43" t="s">
        <v>28</v>
      </c>
      <c r="G16999" s="43">
        <v>49067</v>
      </c>
      <c r="Y16999" s="43" t="str">
        <f t="shared" si="530"/>
        <v>COMP</v>
      </c>
      <c r="AA16999" s="43">
        <f t="shared" si="531"/>
        <v>143904</v>
      </c>
    </row>
    <row r="17000" spans="1:27" x14ac:dyDescent="0.3">
      <c r="A17000" s="43">
        <v>1669706</v>
      </c>
      <c r="B17000" s="43" t="s">
        <v>10844</v>
      </c>
      <c r="C17000" s="43" t="s">
        <v>340</v>
      </c>
      <c r="E17000" s="43" t="s">
        <v>6263</v>
      </c>
      <c r="F17000" s="43" t="s">
        <v>30</v>
      </c>
      <c r="G17000" s="43">
        <v>44090</v>
      </c>
      <c r="Y17000" s="43" t="str">
        <f t="shared" si="530"/>
        <v/>
      </c>
      <c r="AA17000" s="43" t="e">
        <f t="shared" si="531"/>
        <v>#N/A</v>
      </c>
    </row>
    <row r="17001" spans="1:27" x14ac:dyDescent="0.3">
      <c r="A17001" s="43">
        <v>1928068</v>
      </c>
      <c r="B17001" s="43" t="s">
        <v>10845</v>
      </c>
      <c r="C17001" s="43" t="s">
        <v>385</v>
      </c>
      <c r="E17001" s="43" t="s">
        <v>6263</v>
      </c>
      <c r="F17001" s="43" t="s">
        <v>28</v>
      </c>
      <c r="G17001" s="43">
        <v>44045</v>
      </c>
      <c r="Y17001" s="43" t="str">
        <f t="shared" si="530"/>
        <v>COMP</v>
      </c>
      <c r="AA17001" s="43">
        <f t="shared" si="531"/>
        <v>1928068</v>
      </c>
    </row>
    <row r="17002" spans="1:27" x14ac:dyDescent="0.3">
      <c r="A17002" s="43">
        <v>1920112</v>
      </c>
      <c r="B17002" s="43" t="s">
        <v>10846</v>
      </c>
      <c r="C17002" s="43" t="s">
        <v>4570</v>
      </c>
      <c r="E17002" s="43" t="s">
        <v>29</v>
      </c>
      <c r="F17002" s="43" t="s">
        <v>30</v>
      </c>
      <c r="G17002" s="43">
        <v>44012</v>
      </c>
      <c r="Y17002" s="43" t="str">
        <f t="shared" si="530"/>
        <v/>
      </c>
      <c r="AA17002" s="43" t="e">
        <f t="shared" si="531"/>
        <v>#N/A</v>
      </c>
    </row>
    <row r="17003" spans="1:27" x14ac:dyDescent="0.3">
      <c r="A17003" s="43">
        <v>701671</v>
      </c>
      <c r="B17003" s="43" t="s">
        <v>10847</v>
      </c>
      <c r="C17003" s="43" t="s">
        <v>1676</v>
      </c>
      <c r="E17003" s="43" t="s">
        <v>6263</v>
      </c>
      <c r="F17003" s="43" t="s">
        <v>30</v>
      </c>
      <c r="G17003" s="43">
        <v>49067</v>
      </c>
      <c r="Y17003" s="43" t="str">
        <f t="shared" si="530"/>
        <v>COMP</v>
      </c>
      <c r="AA17003" s="43">
        <f t="shared" si="531"/>
        <v>701671</v>
      </c>
    </row>
    <row r="17004" spans="1:27" x14ac:dyDescent="0.3">
      <c r="A17004" s="43">
        <v>1967981</v>
      </c>
      <c r="B17004" s="43" t="s">
        <v>10847</v>
      </c>
      <c r="C17004" s="43" t="s">
        <v>648</v>
      </c>
      <c r="E17004" s="43" t="s">
        <v>6263</v>
      </c>
      <c r="F17004" s="43" t="s">
        <v>30</v>
      </c>
      <c r="G17004" s="43">
        <v>44062</v>
      </c>
      <c r="Y17004" s="43" t="str">
        <f t="shared" si="530"/>
        <v/>
      </c>
      <c r="AA17004" s="43" t="e">
        <f t="shared" si="531"/>
        <v>#N/A</v>
      </c>
    </row>
    <row r="17005" spans="1:27" x14ac:dyDescent="0.3">
      <c r="A17005" s="43">
        <v>1674311</v>
      </c>
      <c r="B17005" s="43" t="s">
        <v>10847</v>
      </c>
      <c r="C17005" s="43" t="s">
        <v>508</v>
      </c>
      <c r="E17005" s="43" t="s">
        <v>6263</v>
      </c>
      <c r="F17005" s="43" t="s">
        <v>28</v>
      </c>
      <c r="G17005" s="43">
        <v>44072</v>
      </c>
      <c r="Y17005" s="43" t="str">
        <f t="shared" si="530"/>
        <v/>
      </c>
      <c r="AA17005" s="43" t="e">
        <f t="shared" si="531"/>
        <v>#N/A</v>
      </c>
    </row>
    <row r="17006" spans="1:27" x14ac:dyDescent="0.3">
      <c r="A17006" s="43">
        <v>677270</v>
      </c>
      <c r="B17006" s="43" t="s">
        <v>10848</v>
      </c>
      <c r="C17006" s="43" t="s">
        <v>290</v>
      </c>
      <c r="E17006" s="43" t="s">
        <v>6263</v>
      </c>
      <c r="F17006" s="43" t="s">
        <v>28</v>
      </c>
      <c r="G17006" s="43">
        <v>85032</v>
      </c>
      <c r="Y17006" s="43" t="str">
        <f t="shared" si="530"/>
        <v/>
      </c>
      <c r="AA17006" s="43" t="e">
        <f t="shared" si="531"/>
        <v>#N/A</v>
      </c>
    </row>
    <row r="17007" spans="1:27" x14ac:dyDescent="0.3">
      <c r="A17007" s="43">
        <v>2262880</v>
      </c>
      <c r="B17007" s="43" t="s">
        <v>10848</v>
      </c>
      <c r="C17007" s="43" t="s">
        <v>226</v>
      </c>
      <c r="E17007" s="43" t="s">
        <v>6263</v>
      </c>
      <c r="F17007" s="43" t="s">
        <v>30</v>
      </c>
      <c r="G17007" s="43">
        <v>85032</v>
      </c>
      <c r="Y17007" s="43" t="str">
        <f t="shared" si="530"/>
        <v/>
      </c>
      <c r="AA17007" s="43" t="e">
        <f t="shared" si="531"/>
        <v>#N/A</v>
      </c>
    </row>
    <row r="17008" spans="1:27" x14ac:dyDescent="0.3">
      <c r="A17008" s="43">
        <v>1962398</v>
      </c>
      <c r="B17008" s="43" t="s">
        <v>10848</v>
      </c>
      <c r="C17008" s="43" t="s">
        <v>175</v>
      </c>
      <c r="E17008" s="43" t="s">
        <v>6263</v>
      </c>
      <c r="F17008" s="43" t="s">
        <v>28</v>
      </c>
      <c r="G17008" s="43">
        <v>53013</v>
      </c>
      <c r="Y17008" s="43" t="str">
        <f t="shared" si="530"/>
        <v/>
      </c>
      <c r="AA17008" s="43" t="e">
        <f t="shared" si="531"/>
        <v>#N/A</v>
      </c>
    </row>
    <row r="17009" spans="1:27" x14ac:dyDescent="0.3">
      <c r="A17009" s="43">
        <v>2401214</v>
      </c>
      <c r="B17009" s="43" t="s">
        <v>10849</v>
      </c>
      <c r="C17009" s="43" t="s">
        <v>266</v>
      </c>
      <c r="E17009" s="43" t="s">
        <v>6263</v>
      </c>
      <c r="F17009" s="43" t="s">
        <v>30</v>
      </c>
      <c r="G17009" s="43">
        <v>72041</v>
      </c>
      <c r="Y17009" s="43" t="str">
        <f t="shared" si="530"/>
        <v/>
      </c>
      <c r="AA17009" s="43" t="e">
        <f t="shared" si="531"/>
        <v>#N/A</v>
      </c>
    </row>
    <row r="17010" spans="1:27" x14ac:dyDescent="0.3">
      <c r="A17010" s="43">
        <v>2426609</v>
      </c>
      <c r="B17010" s="43" t="s">
        <v>10850</v>
      </c>
      <c r="C17010" s="43" t="s">
        <v>829</v>
      </c>
      <c r="E17010" s="43" t="s">
        <v>29</v>
      </c>
      <c r="F17010" s="43" t="s">
        <v>28</v>
      </c>
      <c r="G17010" s="43">
        <v>44069</v>
      </c>
      <c r="Y17010" s="43" t="str">
        <f t="shared" si="530"/>
        <v/>
      </c>
      <c r="AA17010" s="43" t="e">
        <f t="shared" si="531"/>
        <v>#N/A</v>
      </c>
    </row>
    <row r="17011" spans="1:27" x14ac:dyDescent="0.3">
      <c r="A17011" s="43">
        <v>2307256</v>
      </c>
      <c r="B17011" s="43" t="s">
        <v>10851</v>
      </c>
      <c r="C17011" s="43" t="s">
        <v>1149</v>
      </c>
      <c r="E17011" s="43" t="s">
        <v>6263</v>
      </c>
      <c r="F17011" s="43" t="s">
        <v>28</v>
      </c>
      <c r="G17011" s="43">
        <v>44075</v>
      </c>
      <c r="Y17011" s="43" t="str">
        <f t="shared" si="530"/>
        <v>COMP</v>
      </c>
      <c r="AA17011" s="43">
        <f t="shared" si="531"/>
        <v>2307256</v>
      </c>
    </row>
    <row r="17012" spans="1:27" x14ac:dyDescent="0.3">
      <c r="A17012" s="43">
        <v>2307253</v>
      </c>
      <c r="B17012" s="43" t="s">
        <v>10851</v>
      </c>
      <c r="C17012" s="43" t="s">
        <v>1300</v>
      </c>
      <c r="E17012" s="43" t="s">
        <v>6263</v>
      </c>
      <c r="F17012" s="43" t="s">
        <v>30</v>
      </c>
      <c r="G17012" s="43">
        <v>44075</v>
      </c>
      <c r="Y17012" s="43" t="str">
        <f t="shared" si="530"/>
        <v/>
      </c>
      <c r="AA17012" s="43" t="e">
        <f t="shared" si="531"/>
        <v>#N/A</v>
      </c>
    </row>
    <row r="17013" spans="1:27" x14ac:dyDescent="0.3">
      <c r="A17013" s="43">
        <v>1686769</v>
      </c>
      <c r="B17013" s="43" t="s">
        <v>10852</v>
      </c>
      <c r="C17013" s="43" t="s">
        <v>1191</v>
      </c>
      <c r="E17013" s="43" t="s">
        <v>6263</v>
      </c>
      <c r="F17013" s="43" t="s">
        <v>30</v>
      </c>
      <c r="G17013" s="43">
        <v>44068</v>
      </c>
      <c r="Y17013" s="43" t="str">
        <f t="shared" si="530"/>
        <v/>
      </c>
      <c r="AA17013" s="43" t="e">
        <f t="shared" si="531"/>
        <v>#N/A</v>
      </c>
    </row>
    <row r="17014" spans="1:27" x14ac:dyDescent="0.3">
      <c r="A17014" s="43">
        <v>1901555</v>
      </c>
      <c r="B17014" s="43" t="s">
        <v>10853</v>
      </c>
      <c r="C17014" s="43" t="s">
        <v>565</v>
      </c>
      <c r="E17014" s="43" t="s">
        <v>29</v>
      </c>
      <c r="F17014" s="43" t="s">
        <v>28</v>
      </c>
      <c r="G17014" s="43">
        <v>44013</v>
      </c>
      <c r="Y17014" s="43" t="str">
        <f t="shared" si="530"/>
        <v>COMP</v>
      </c>
      <c r="AA17014" s="43">
        <f t="shared" si="531"/>
        <v>1901555</v>
      </c>
    </row>
    <row r="17015" spans="1:27" x14ac:dyDescent="0.3">
      <c r="A17015" s="43">
        <v>2012343</v>
      </c>
      <c r="B17015" s="43" t="s">
        <v>10854</v>
      </c>
      <c r="C17015" s="43" t="s">
        <v>287</v>
      </c>
      <c r="E17015" s="43" t="s">
        <v>6263</v>
      </c>
      <c r="F17015" s="43" t="s">
        <v>28</v>
      </c>
      <c r="G17015" s="43">
        <v>44105</v>
      </c>
      <c r="Y17015" s="43" t="str">
        <f t="shared" si="530"/>
        <v/>
      </c>
      <c r="AA17015" s="43" t="e">
        <f t="shared" si="531"/>
        <v>#N/A</v>
      </c>
    </row>
    <row r="17016" spans="1:27" x14ac:dyDescent="0.3">
      <c r="A17016" s="43">
        <v>1067584</v>
      </c>
      <c r="B17016" s="43" t="s">
        <v>3909</v>
      </c>
      <c r="C17016" s="43" t="s">
        <v>313</v>
      </c>
      <c r="E17016" s="43" t="s">
        <v>29</v>
      </c>
      <c r="F17016" s="43" t="s">
        <v>30</v>
      </c>
      <c r="G17016" s="43">
        <v>44024</v>
      </c>
      <c r="Y17016" s="43" t="str">
        <f t="shared" si="530"/>
        <v/>
      </c>
      <c r="AA17016" s="43" t="e">
        <f t="shared" si="531"/>
        <v>#N/A</v>
      </c>
    </row>
    <row r="17017" spans="1:27" x14ac:dyDescent="0.3">
      <c r="A17017" s="43">
        <v>2083284</v>
      </c>
      <c r="B17017" s="43" t="s">
        <v>3909</v>
      </c>
      <c r="C17017" s="43" t="s">
        <v>497</v>
      </c>
      <c r="E17017" s="43" t="s">
        <v>6263</v>
      </c>
      <c r="F17017" s="43" t="s">
        <v>30</v>
      </c>
      <c r="G17017" s="43">
        <v>44103</v>
      </c>
      <c r="Y17017" s="43" t="str">
        <f t="shared" si="530"/>
        <v/>
      </c>
      <c r="AA17017" s="43" t="e">
        <f t="shared" si="531"/>
        <v>#N/A</v>
      </c>
    </row>
    <row r="17018" spans="1:27" x14ac:dyDescent="0.3">
      <c r="A17018" s="43">
        <v>1712853</v>
      </c>
      <c r="B17018" s="43" t="s">
        <v>3909</v>
      </c>
      <c r="C17018" s="43" t="s">
        <v>618</v>
      </c>
      <c r="E17018" s="43" t="s">
        <v>6263</v>
      </c>
      <c r="F17018" s="43" t="s">
        <v>28</v>
      </c>
      <c r="G17018" s="43">
        <v>72017</v>
      </c>
      <c r="Y17018" s="43" t="str">
        <f t="shared" si="530"/>
        <v/>
      </c>
      <c r="AA17018" s="43" t="e">
        <f t="shared" si="531"/>
        <v>#N/A</v>
      </c>
    </row>
    <row r="17019" spans="1:27" x14ac:dyDescent="0.3">
      <c r="A17019" s="43">
        <v>1534583</v>
      </c>
      <c r="B17019" s="43" t="s">
        <v>3909</v>
      </c>
      <c r="C17019" s="43" t="s">
        <v>4347</v>
      </c>
      <c r="E17019" s="43" t="s">
        <v>6263</v>
      </c>
      <c r="F17019" s="43" t="s">
        <v>30</v>
      </c>
      <c r="G17019" s="43">
        <v>72041</v>
      </c>
      <c r="Y17019" s="43" t="str">
        <f t="shared" si="530"/>
        <v/>
      </c>
      <c r="AA17019" s="43" t="e">
        <f t="shared" si="531"/>
        <v>#N/A</v>
      </c>
    </row>
    <row r="17020" spans="1:27" x14ac:dyDescent="0.3">
      <c r="A17020" s="43">
        <v>1984398</v>
      </c>
      <c r="B17020" s="43" t="s">
        <v>3909</v>
      </c>
      <c r="C17020" s="43" t="s">
        <v>221</v>
      </c>
      <c r="E17020" s="43" t="s">
        <v>6263</v>
      </c>
      <c r="F17020" s="43" t="s">
        <v>28</v>
      </c>
      <c r="G17020" s="43">
        <v>72029</v>
      </c>
      <c r="Y17020" s="43" t="str">
        <f t="shared" si="530"/>
        <v>COMP</v>
      </c>
      <c r="AA17020" s="43">
        <f t="shared" si="531"/>
        <v>1984398</v>
      </c>
    </row>
    <row r="17021" spans="1:27" x14ac:dyDescent="0.3">
      <c r="A17021" s="43">
        <v>222824</v>
      </c>
      <c r="B17021" s="43" t="s">
        <v>10855</v>
      </c>
      <c r="C17021" s="43" t="s">
        <v>546</v>
      </c>
      <c r="E17021" s="43" t="s">
        <v>6263</v>
      </c>
      <c r="F17021" s="43" t="s">
        <v>30</v>
      </c>
      <c r="G17021" s="43">
        <v>44099</v>
      </c>
      <c r="Y17021" s="43" t="str">
        <f t="shared" si="530"/>
        <v>COMP</v>
      </c>
      <c r="AA17021" s="43">
        <f t="shared" si="531"/>
        <v>222824</v>
      </c>
    </row>
    <row r="17022" spans="1:27" x14ac:dyDescent="0.3">
      <c r="A17022" s="43">
        <v>2261939</v>
      </c>
      <c r="B17022" s="43" t="s">
        <v>3911</v>
      </c>
      <c r="C17022" s="43" t="s">
        <v>1429</v>
      </c>
      <c r="E17022" s="43" t="s">
        <v>6263</v>
      </c>
      <c r="F17022" s="43" t="s">
        <v>28</v>
      </c>
      <c r="G17022" s="43">
        <v>85017</v>
      </c>
      <c r="Y17022" s="43" t="str">
        <f t="shared" si="530"/>
        <v/>
      </c>
      <c r="AA17022" s="43" t="e">
        <f t="shared" si="531"/>
        <v>#N/A</v>
      </c>
    </row>
    <row r="17023" spans="1:27" x14ac:dyDescent="0.3">
      <c r="A17023" s="43">
        <v>1743599</v>
      </c>
      <c r="B17023" s="43" t="s">
        <v>3911</v>
      </c>
      <c r="C17023" s="43" t="s">
        <v>870</v>
      </c>
      <c r="E17023" s="43" t="s">
        <v>6263</v>
      </c>
      <c r="F17023" s="43" t="s">
        <v>28</v>
      </c>
      <c r="G17023" s="43">
        <v>44125</v>
      </c>
      <c r="Y17023" s="43" t="str">
        <f t="shared" si="530"/>
        <v/>
      </c>
      <c r="AA17023" s="43" t="e">
        <f t="shared" si="531"/>
        <v>#N/A</v>
      </c>
    </row>
    <row r="17024" spans="1:27" x14ac:dyDescent="0.3">
      <c r="A17024" s="43">
        <v>1758327</v>
      </c>
      <c r="B17024" s="43" t="s">
        <v>3911</v>
      </c>
      <c r="C17024" s="43" t="s">
        <v>1131</v>
      </c>
      <c r="E17024" s="43" t="s">
        <v>6263</v>
      </c>
      <c r="F17024" s="43" t="s">
        <v>30</v>
      </c>
      <c r="G17024" s="43">
        <v>44129</v>
      </c>
      <c r="Y17024" s="43" t="str">
        <f t="shared" si="530"/>
        <v>COMP</v>
      </c>
      <c r="AA17024" s="43">
        <f t="shared" si="531"/>
        <v>1758327</v>
      </c>
    </row>
    <row r="17025" spans="1:27" x14ac:dyDescent="0.3">
      <c r="A17025" s="43">
        <v>1538485</v>
      </c>
      <c r="B17025" s="43" t="s">
        <v>10856</v>
      </c>
      <c r="C17025" s="43" t="s">
        <v>805</v>
      </c>
      <c r="E17025" s="43" t="s">
        <v>6263</v>
      </c>
      <c r="F17025" s="43" t="s">
        <v>30</v>
      </c>
      <c r="G17025" s="43">
        <v>49019</v>
      </c>
      <c r="Y17025" s="43" t="str">
        <f t="shared" si="530"/>
        <v>COMP</v>
      </c>
      <c r="AA17025" s="43">
        <f t="shared" si="531"/>
        <v>1538485</v>
      </c>
    </row>
    <row r="17026" spans="1:27" x14ac:dyDescent="0.3">
      <c r="A17026" s="43">
        <v>1033626</v>
      </c>
      <c r="B17026" s="43" t="s">
        <v>10857</v>
      </c>
      <c r="C17026" s="43" t="s">
        <v>514</v>
      </c>
      <c r="E17026" s="43" t="s">
        <v>6263</v>
      </c>
      <c r="F17026" s="43" t="s">
        <v>28</v>
      </c>
      <c r="G17026" s="43">
        <v>49001</v>
      </c>
      <c r="Y17026" s="43" t="str">
        <f t="shared" ref="Y17026:Y17089" si="532">IF(ISERROR(AA17026)=FALSE,"COMP","")</f>
        <v/>
      </c>
      <c r="AA17026" s="43" t="e">
        <f t="shared" si="531"/>
        <v>#N/A</v>
      </c>
    </row>
    <row r="17027" spans="1:27" x14ac:dyDescent="0.3">
      <c r="A17027" s="43">
        <v>692000</v>
      </c>
      <c r="B17027" s="43" t="s">
        <v>10857</v>
      </c>
      <c r="C17027" s="43" t="s">
        <v>989</v>
      </c>
      <c r="E17027" s="43" t="s">
        <v>6263</v>
      </c>
      <c r="F17027" s="43" t="s">
        <v>30</v>
      </c>
      <c r="G17027" s="43">
        <v>49001</v>
      </c>
      <c r="Y17027" s="43" t="str">
        <f t="shared" si="532"/>
        <v/>
      </c>
      <c r="AA17027" s="43" t="e">
        <f t="shared" ref="AA17027:AA17090" si="533">VLOOKUP(A17027,Z:Z,1,FALSE)</f>
        <v>#N/A</v>
      </c>
    </row>
    <row r="17028" spans="1:27" x14ac:dyDescent="0.3">
      <c r="A17028" s="43">
        <v>1913880</v>
      </c>
      <c r="B17028" s="43" t="s">
        <v>10858</v>
      </c>
      <c r="C17028" s="43" t="s">
        <v>294</v>
      </c>
      <c r="E17028" s="43" t="s">
        <v>6263</v>
      </c>
      <c r="F17028" s="43" t="s">
        <v>30</v>
      </c>
      <c r="G17028" s="43">
        <v>53013</v>
      </c>
      <c r="Y17028" s="43" t="str">
        <f t="shared" si="532"/>
        <v/>
      </c>
      <c r="AA17028" s="43" t="e">
        <f t="shared" si="533"/>
        <v>#N/A</v>
      </c>
    </row>
    <row r="17029" spans="1:27" x14ac:dyDescent="0.3">
      <c r="A17029" s="43">
        <v>1779598</v>
      </c>
      <c r="B17029" s="43" t="s">
        <v>10859</v>
      </c>
      <c r="C17029" s="43" t="s">
        <v>234</v>
      </c>
      <c r="E17029" s="43" t="s">
        <v>6263</v>
      </c>
      <c r="F17029" s="43" t="s">
        <v>28</v>
      </c>
      <c r="G17029" s="43">
        <v>44013</v>
      </c>
      <c r="Y17029" s="43" t="str">
        <f t="shared" si="532"/>
        <v/>
      </c>
      <c r="AA17029" s="43" t="e">
        <f t="shared" si="533"/>
        <v>#N/A</v>
      </c>
    </row>
    <row r="17030" spans="1:27" x14ac:dyDescent="0.3">
      <c r="A17030" s="43">
        <v>2338399</v>
      </c>
      <c r="B17030" s="43" t="s">
        <v>10860</v>
      </c>
      <c r="C17030" s="43" t="s">
        <v>427</v>
      </c>
      <c r="E17030" s="43" t="s">
        <v>6263</v>
      </c>
      <c r="F17030" s="43" t="s">
        <v>28</v>
      </c>
      <c r="G17030" s="43">
        <v>85053</v>
      </c>
      <c r="Y17030" s="43" t="str">
        <f t="shared" si="532"/>
        <v/>
      </c>
      <c r="AA17030" s="43" t="e">
        <f t="shared" si="533"/>
        <v>#N/A</v>
      </c>
    </row>
    <row r="17031" spans="1:27" x14ac:dyDescent="0.3">
      <c r="A17031" s="43">
        <v>1214436</v>
      </c>
      <c r="B17031" s="43" t="s">
        <v>10861</v>
      </c>
      <c r="C17031" s="43" t="s">
        <v>173</v>
      </c>
      <c r="E17031" s="43" t="s">
        <v>6263</v>
      </c>
      <c r="F17031" s="43" t="s">
        <v>30</v>
      </c>
      <c r="G17031" s="43">
        <v>85012</v>
      </c>
      <c r="Y17031" s="43" t="str">
        <f t="shared" si="532"/>
        <v/>
      </c>
      <c r="AA17031" s="43" t="e">
        <f t="shared" si="533"/>
        <v>#N/A</v>
      </c>
    </row>
    <row r="17032" spans="1:27" x14ac:dyDescent="0.3">
      <c r="A17032" s="43">
        <v>1971729</v>
      </c>
      <c r="B17032" s="43" t="s">
        <v>10861</v>
      </c>
      <c r="C17032" s="43" t="s">
        <v>448</v>
      </c>
      <c r="E17032" s="43" t="s">
        <v>29</v>
      </c>
      <c r="F17032" s="43" t="s">
        <v>28</v>
      </c>
      <c r="G17032" s="43">
        <v>72041</v>
      </c>
      <c r="Y17032" s="43" t="str">
        <f t="shared" si="532"/>
        <v>COMP</v>
      </c>
      <c r="AA17032" s="43">
        <f t="shared" si="533"/>
        <v>1971729</v>
      </c>
    </row>
    <row r="17033" spans="1:27" x14ac:dyDescent="0.3">
      <c r="A17033" s="43">
        <v>2004799</v>
      </c>
      <c r="B17033" s="43" t="s">
        <v>10861</v>
      </c>
      <c r="C17033" s="43" t="s">
        <v>722</v>
      </c>
      <c r="E17033" s="43" t="s">
        <v>6263</v>
      </c>
      <c r="F17033" s="43" t="s">
        <v>28</v>
      </c>
      <c r="G17033" s="43">
        <v>72041</v>
      </c>
      <c r="Y17033" s="43" t="str">
        <f t="shared" si="532"/>
        <v/>
      </c>
      <c r="AA17033" s="43" t="e">
        <f t="shared" si="533"/>
        <v>#N/A</v>
      </c>
    </row>
    <row r="17034" spans="1:27" x14ac:dyDescent="0.3">
      <c r="A17034" s="43">
        <v>1563137</v>
      </c>
      <c r="B17034" s="43" t="s">
        <v>10861</v>
      </c>
      <c r="C17034" s="43" t="s">
        <v>264</v>
      </c>
      <c r="E17034" s="43" t="s">
        <v>6263</v>
      </c>
      <c r="F17034" s="43" t="s">
        <v>28</v>
      </c>
      <c r="G17034" s="43">
        <v>44098</v>
      </c>
      <c r="Y17034" s="43" t="str">
        <f t="shared" si="532"/>
        <v>COMP</v>
      </c>
      <c r="AA17034" s="43">
        <f t="shared" si="533"/>
        <v>1563137</v>
      </c>
    </row>
    <row r="17035" spans="1:27" x14ac:dyDescent="0.3">
      <c r="A17035" s="43">
        <v>2351470</v>
      </c>
      <c r="B17035" s="43" t="s">
        <v>10861</v>
      </c>
      <c r="C17035" s="43" t="s">
        <v>1051</v>
      </c>
      <c r="E17035" s="43" t="s">
        <v>6263</v>
      </c>
      <c r="F17035" s="43" t="s">
        <v>28</v>
      </c>
      <c r="G17035" s="43">
        <v>72041</v>
      </c>
      <c r="Y17035" s="43" t="str">
        <f t="shared" si="532"/>
        <v/>
      </c>
      <c r="AA17035" s="43" t="e">
        <f t="shared" si="533"/>
        <v>#N/A</v>
      </c>
    </row>
    <row r="17036" spans="1:27" x14ac:dyDescent="0.3">
      <c r="A17036" s="43">
        <v>2410446</v>
      </c>
      <c r="B17036" s="43" t="s">
        <v>10861</v>
      </c>
      <c r="C17036" s="43" t="s">
        <v>6304</v>
      </c>
      <c r="E17036" s="43" t="s">
        <v>6263</v>
      </c>
      <c r="F17036" s="43" t="s">
        <v>28</v>
      </c>
      <c r="G17036" s="43">
        <v>44105</v>
      </c>
      <c r="Y17036" s="43" t="str">
        <f t="shared" si="532"/>
        <v/>
      </c>
      <c r="AA17036" s="43" t="e">
        <f t="shared" si="533"/>
        <v>#N/A</v>
      </c>
    </row>
    <row r="17037" spans="1:27" x14ac:dyDescent="0.3">
      <c r="A17037" s="43">
        <v>2311461</v>
      </c>
      <c r="B17037" s="43" t="s">
        <v>3914</v>
      </c>
      <c r="C17037" s="43" t="s">
        <v>385</v>
      </c>
      <c r="E17037" s="43" t="s">
        <v>6263</v>
      </c>
      <c r="F17037" s="43" t="s">
        <v>28</v>
      </c>
      <c r="G17037" s="43">
        <v>53074</v>
      </c>
      <c r="Y17037" s="43" t="str">
        <f t="shared" si="532"/>
        <v/>
      </c>
      <c r="AA17037" s="43" t="e">
        <f t="shared" si="533"/>
        <v>#N/A</v>
      </c>
    </row>
    <row r="17038" spans="1:27" x14ac:dyDescent="0.3">
      <c r="A17038" s="43">
        <v>449578</v>
      </c>
      <c r="B17038" s="43" t="s">
        <v>10862</v>
      </c>
      <c r="C17038" s="43" t="s">
        <v>532</v>
      </c>
      <c r="E17038" s="43" t="s">
        <v>6263</v>
      </c>
      <c r="F17038" s="43" t="s">
        <v>28</v>
      </c>
      <c r="G17038" s="43">
        <v>44036</v>
      </c>
      <c r="Y17038" s="43" t="str">
        <f t="shared" si="532"/>
        <v/>
      </c>
      <c r="AA17038" s="43" t="e">
        <f t="shared" si="533"/>
        <v>#N/A</v>
      </c>
    </row>
    <row r="17039" spans="1:27" x14ac:dyDescent="0.3">
      <c r="A17039" s="43">
        <v>1367966</v>
      </c>
      <c r="B17039" s="43" t="s">
        <v>10863</v>
      </c>
      <c r="C17039" s="43" t="s">
        <v>514</v>
      </c>
      <c r="E17039" s="43" t="s">
        <v>6263</v>
      </c>
      <c r="F17039" s="43" t="s">
        <v>28</v>
      </c>
      <c r="G17039" s="43">
        <v>44105</v>
      </c>
      <c r="Y17039" s="43" t="str">
        <f t="shared" si="532"/>
        <v/>
      </c>
      <c r="AA17039" s="43" t="e">
        <f t="shared" si="533"/>
        <v>#N/A</v>
      </c>
    </row>
    <row r="17040" spans="1:27" x14ac:dyDescent="0.3">
      <c r="A17040" s="43">
        <v>1369403</v>
      </c>
      <c r="B17040" s="43" t="s">
        <v>10863</v>
      </c>
      <c r="C17040" s="43" t="s">
        <v>544</v>
      </c>
      <c r="E17040" s="43" t="s">
        <v>6263</v>
      </c>
      <c r="F17040" s="43" t="s">
        <v>30</v>
      </c>
      <c r="G17040" s="43">
        <v>44105</v>
      </c>
      <c r="Y17040" s="43" t="str">
        <f t="shared" si="532"/>
        <v/>
      </c>
      <c r="AA17040" s="43" t="e">
        <f t="shared" si="533"/>
        <v>#N/A</v>
      </c>
    </row>
    <row r="17041" spans="1:27" x14ac:dyDescent="0.3">
      <c r="A17041" s="43">
        <v>662741</v>
      </c>
      <c r="B17041" s="43" t="s">
        <v>10864</v>
      </c>
      <c r="C17041" s="43" t="s">
        <v>357</v>
      </c>
      <c r="E17041" s="43" t="s">
        <v>6263</v>
      </c>
      <c r="F17041" s="43" t="s">
        <v>30</v>
      </c>
      <c r="G17041" s="43">
        <v>44134</v>
      </c>
      <c r="Y17041" s="43" t="str">
        <f t="shared" si="532"/>
        <v/>
      </c>
      <c r="AA17041" s="43" t="e">
        <f t="shared" si="533"/>
        <v>#N/A</v>
      </c>
    </row>
    <row r="17042" spans="1:27" x14ac:dyDescent="0.3">
      <c r="A17042" s="43">
        <v>1964239</v>
      </c>
      <c r="B17042" s="43" t="s">
        <v>10864</v>
      </c>
      <c r="C17042" s="43" t="s">
        <v>566</v>
      </c>
      <c r="E17042" s="43" t="s">
        <v>6263</v>
      </c>
      <c r="F17042" s="43" t="s">
        <v>30</v>
      </c>
      <c r="G17042" s="43">
        <v>44045</v>
      </c>
      <c r="Y17042" s="43" t="str">
        <f t="shared" si="532"/>
        <v/>
      </c>
      <c r="AA17042" s="43" t="e">
        <f t="shared" si="533"/>
        <v>#N/A</v>
      </c>
    </row>
    <row r="17043" spans="1:27" x14ac:dyDescent="0.3">
      <c r="A17043" s="43">
        <v>1829056</v>
      </c>
      <c r="B17043" s="43" t="s">
        <v>10864</v>
      </c>
      <c r="C17043" s="43" t="s">
        <v>330</v>
      </c>
      <c r="E17043" s="43" t="s">
        <v>6263</v>
      </c>
      <c r="F17043" s="43" t="s">
        <v>28</v>
      </c>
      <c r="G17043" s="43">
        <v>72041</v>
      </c>
      <c r="Y17043" s="43" t="str">
        <f t="shared" si="532"/>
        <v/>
      </c>
      <c r="AA17043" s="43" t="e">
        <f t="shared" si="533"/>
        <v>#N/A</v>
      </c>
    </row>
    <row r="17044" spans="1:27" x14ac:dyDescent="0.3">
      <c r="A17044" s="43">
        <v>1003495</v>
      </c>
      <c r="B17044" s="43" t="s">
        <v>10865</v>
      </c>
      <c r="C17044" s="43" t="s">
        <v>951</v>
      </c>
      <c r="E17044" s="43" t="s">
        <v>29</v>
      </c>
      <c r="F17044" s="43" t="s">
        <v>28</v>
      </c>
      <c r="G17044" s="43">
        <v>44024</v>
      </c>
      <c r="Y17044" s="43" t="str">
        <f t="shared" si="532"/>
        <v>COMP</v>
      </c>
      <c r="AA17044" s="43">
        <f t="shared" si="533"/>
        <v>1003495</v>
      </c>
    </row>
    <row r="17045" spans="1:27" x14ac:dyDescent="0.3">
      <c r="A17045" s="43">
        <v>1003496</v>
      </c>
      <c r="B17045" s="43" t="s">
        <v>10865</v>
      </c>
      <c r="C17045" s="43" t="s">
        <v>1017</v>
      </c>
      <c r="E17045" s="43" t="s">
        <v>29</v>
      </c>
      <c r="F17045" s="43" t="s">
        <v>28</v>
      </c>
      <c r="G17045" s="43">
        <v>44024</v>
      </c>
      <c r="Y17045" s="43" t="str">
        <f t="shared" si="532"/>
        <v>COMP</v>
      </c>
      <c r="AA17045" s="43">
        <f t="shared" si="533"/>
        <v>1003496</v>
      </c>
    </row>
    <row r="17046" spans="1:27" x14ac:dyDescent="0.3">
      <c r="A17046" s="43">
        <v>287726</v>
      </c>
      <c r="B17046" s="43" t="s">
        <v>10866</v>
      </c>
      <c r="C17046" s="43" t="s">
        <v>755</v>
      </c>
      <c r="E17046" s="43" t="s">
        <v>6263</v>
      </c>
      <c r="F17046" s="43" t="s">
        <v>28</v>
      </c>
      <c r="G17046" s="43">
        <v>49006</v>
      </c>
      <c r="Y17046" s="43" t="str">
        <f t="shared" si="532"/>
        <v>COMP</v>
      </c>
      <c r="AA17046" s="43">
        <f t="shared" si="533"/>
        <v>287726</v>
      </c>
    </row>
    <row r="17047" spans="1:27" x14ac:dyDescent="0.3">
      <c r="A17047" s="43">
        <v>1783789</v>
      </c>
      <c r="B17047" s="43" t="s">
        <v>10867</v>
      </c>
      <c r="C17047" s="43" t="s">
        <v>175</v>
      </c>
      <c r="E17047" s="43" t="s">
        <v>6263</v>
      </c>
      <c r="F17047" s="43" t="s">
        <v>28</v>
      </c>
      <c r="G17047" s="43">
        <v>44021</v>
      </c>
      <c r="Y17047" s="43" t="str">
        <f t="shared" si="532"/>
        <v/>
      </c>
      <c r="AA17047" s="43" t="e">
        <f t="shared" si="533"/>
        <v>#N/A</v>
      </c>
    </row>
    <row r="17048" spans="1:27" x14ac:dyDescent="0.3">
      <c r="A17048" s="43">
        <v>2089148</v>
      </c>
      <c r="B17048" s="43" t="s">
        <v>10868</v>
      </c>
      <c r="C17048" s="43" t="s">
        <v>1813</v>
      </c>
      <c r="E17048" s="43" t="s">
        <v>6263</v>
      </c>
      <c r="F17048" s="43" t="s">
        <v>30</v>
      </c>
      <c r="G17048" s="43">
        <v>44072</v>
      </c>
      <c r="Y17048" s="43" t="str">
        <f t="shared" si="532"/>
        <v/>
      </c>
      <c r="AA17048" s="43" t="e">
        <f t="shared" si="533"/>
        <v>#N/A</v>
      </c>
    </row>
    <row r="17049" spans="1:27" x14ac:dyDescent="0.3">
      <c r="A17049" s="43">
        <v>1318084</v>
      </c>
      <c r="B17049" s="43" t="s">
        <v>10868</v>
      </c>
      <c r="C17049" s="43" t="s">
        <v>3591</v>
      </c>
      <c r="E17049" s="43" t="s">
        <v>6263</v>
      </c>
      <c r="F17049" s="43" t="s">
        <v>30</v>
      </c>
      <c r="G17049" s="43">
        <v>72041</v>
      </c>
      <c r="Y17049" s="43" t="str">
        <f t="shared" si="532"/>
        <v/>
      </c>
      <c r="AA17049" s="43" t="e">
        <f t="shared" si="533"/>
        <v>#N/A</v>
      </c>
    </row>
    <row r="17050" spans="1:27" x14ac:dyDescent="0.3">
      <c r="A17050" s="43">
        <v>1450120</v>
      </c>
      <c r="B17050" s="43" t="s">
        <v>10868</v>
      </c>
      <c r="C17050" s="43" t="s">
        <v>2773</v>
      </c>
      <c r="E17050" s="43" t="s">
        <v>6263</v>
      </c>
      <c r="F17050" s="43" t="s">
        <v>30</v>
      </c>
      <c r="G17050" s="43">
        <v>53059</v>
      </c>
      <c r="Y17050" s="43" t="str">
        <f t="shared" si="532"/>
        <v/>
      </c>
      <c r="AA17050" s="43" t="e">
        <f t="shared" si="533"/>
        <v>#N/A</v>
      </c>
    </row>
    <row r="17051" spans="1:27" x14ac:dyDescent="0.3">
      <c r="A17051" s="43">
        <v>2282707</v>
      </c>
      <c r="B17051" s="43" t="s">
        <v>10868</v>
      </c>
      <c r="C17051" s="43" t="s">
        <v>189</v>
      </c>
      <c r="E17051" s="43" t="s">
        <v>6263</v>
      </c>
      <c r="F17051" s="43" t="s">
        <v>30</v>
      </c>
      <c r="G17051" s="43">
        <v>85050</v>
      </c>
      <c r="Y17051" s="43" t="str">
        <f t="shared" si="532"/>
        <v/>
      </c>
      <c r="AA17051" s="43" t="e">
        <f t="shared" si="533"/>
        <v>#N/A</v>
      </c>
    </row>
    <row r="17052" spans="1:27" x14ac:dyDescent="0.3">
      <c r="A17052" s="43">
        <v>1755877</v>
      </c>
      <c r="B17052" s="43" t="s">
        <v>10869</v>
      </c>
      <c r="C17052" s="43" t="s">
        <v>467</v>
      </c>
      <c r="E17052" s="43" t="s">
        <v>6263</v>
      </c>
      <c r="F17052" s="43" t="s">
        <v>30</v>
      </c>
      <c r="G17052" s="43">
        <v>44090</v>
      </c>
      <c r="Y17052" s="43" t="str">
        <f t="shared" si="532"/>
        <v/>
      </c>
      <c r="AA17052" s="43" t="e">
        <f t="shared" si="533"/>
        <v>#N/A</v>
      </c>
    </row>
    <row r="17053" spans="1:27" x14ac:dyDescent="0.3">
      <c r="A17053" s="43">
        <v>1372889</v>
      </c>
      <c r="B17053" s="43" t="s">
        <v>10870</v>
      </c>
      <c r="C17053" s="43" t="s">
        <v>299</v>
      </c>
      <c r="E17053" s="43" t="s">
        <v>6263</v>
      </c>
      <c r="F17053" s="43" t="s">
        <v>30</v>
      </c>
      <c r="G17053" s="43">
        <v>44013</v>
      </c>
      <c r="Y17053" s="43" t="str">
        <f t="shared" si="532"/>
        <v/>
      </c>
      <c r="AA17053" s="43" t="e">
        <f t="shared" si="533"/>
        <v>#N/A</v>
      </c>
    </row>
    <row r="17054" spans="1:27" x14ac:dyDescent="0.3">
      <c r="A17054" s="43">
        <v>219327</v>
      </c>
      <c r="B17054" s="43" t="s">
        <v>10871</v>
      </c>
      <c r="C17054" s="43" t="s">
        <v>514</v>
      </c>
      <c r="E17054" s="43" t="s">
        <v>6263</v>
      </c>
      <c r="F17054" s="43" t="s">
        <v>28</v>
      </c>
      <c r="G17054" s="43">
        <v>44090</v>
      </c>
      <c r="Y17054" s="43" t="str">
        <f t="shared" si="532"/>
        <v/>
      </c>
      <c r="AA17054" s="43" t="e">
        <f t="shared" si="533"/>
        <v>#N/A</v>
      </c>
    </row>
    <row r="17055" spans="1:27" x14ac:dyDescent="0.3">
      <c r="A17055" s="43">
        <v>1974010</v>
      </c>
      <c r="B17055" s="43" t="s">
        <v>10871</v>
      </c>
      <c r="C17055" s="43" t="s">
        <v>722</v>
      </c>
      <c r="E17055" s="43" t="s">
        <v>6263</v>
      </c>
      <c r="F17055" s="43" t="s">
        <v>28</v>
      </c>
      <c r="G17055" s="43">
        <v>44013</v>
      </c>
      <c r="Y17055" s="43" t="str">
        <f t="shared" si="532"/>
        <v/>
      </c>
      <c r="AA17055" s="43" t="e">
        <f t="shared" si="533"/>
        <v>#N/A</v>
      </c>
    </row>
    <row r="17056" spans="1:27" x14ac:dyDescent="0.3">
      <c r="A17056" s="43">
        <v>1690494</v>
      </c>
      <c r="B17056" s="43" t="s">
        <v>3916</v>
      </c>
      <c r="C17056" s="43" t="s">
        <v>3965</v>
      </c>
      <c r="E17056" s="43" t="s">
        <v>6263</v>
      </c>
      <c r="F17056" s="43" t="s">
        <v>28</v>
      </c>
      <c r="G17056" s="43">
        <v>44045</v>
      </c>
      <c r="Y17056" s="43" t="str">
        <f t="shared" si="532"/>
        <v>COMP</v>
      </c>
      <c r="AA17056" s="43">
        <f t="shared" si="533"/>
        <v>1690494</v>
      </c>
    </row>
    <row r="17057" spans="1:27" x14ac:dyDescent="0.3">
      <c r="A17057" s="43">
        <v>1271014</v>
      </c>
      <c r="B17057" s="43" t="s">
        <v>3916</v>
      </c>
      <c r="C17057" s="43" t="s">
        <v>922</v>
      </c>
      <c r="E17057" s="43" t="s">
        <v>6263</v>
      </c>
      <c r="F17057" s="43" t="s">
        <v>30</v>
      </c>
      <c r="G17057" s="43">
        <v>85033</v>
      </c>
      <c r="Y17057" s="43" t="str">
        <f t="shared" si="532"/>
        <v/>
      </c>
      <c r="AA17057" s="43" t="e">
        <f t="shared" si="533"/>
        <v>#N/A</v>
      </c>
    </row>
    <row r="17058" spans="1:27" x14ac:dyDescent="0.3">
      <c r="A17058" s="43">
        <v>1296457</v>
      </c>
      <c r="B17058" s="43" t="s">
        <v>3916</v>
      </c>
      <c r="C17058" s="43" t="s">
        <v>2401</v>
      </c>
      <c r="E17058" s="43" t="s">
        <v>6263</v>
      </c>
      <c r="F17058" s="43" t="s">
        <v>28</v>
      </c>
      <c r="G17058" s="43">
        <v>44109</v>
      </c>
      <c r="Y17058" s="43" t="str">
        <f t="shared" si="532"/>
        <v/>
      </c>
      <c r="AA17058" s="43" t="e">
        <f t="shared" si="533"/>
        <v>#N/A</v>
      </c>
    </row>
    <row r="17059" spans="1:27" x14ac:dyDescent="0.3">
      <c r="A17059" s="43">
        <v>1062884</v>
      </c>
      <c r="B17059" s="43" t="s">
        <v>10872</v>
      </c>
      <c r="C17059" s="43" t="s">
        <v>223</v>
      </c>
      <c r="E17059" s="43" t="s">
        <v>6263</v>
      </c>
      <c r="F17059" s="43" t="s">
        <v>28</v>
      </c>
      <c r="G17059" s="43">
        <v>44069</v>
      </c>
      <c r="Y17059" s="43" t="str">
        <f t="shared" si="532"/>
        <v/>
      </c>
      <c r="AA17059" s="43" t="e">
        <f t="shared" si="533"/>
        <v>#N/A</v>
      </c>
    </row>
    <row r="17060" spans="1:27" x14ac:dyDescent="0.3">
      <c r="A17060" s="43">
        <v>2081982</v>
      </c>
      <c r="B17060" s="43" t="s">
        <v>3918</v>
      </c>
      <c r="C17060" s="43" t="s">
        <v>161</v>
      </c>
      <c r="E17060" s="43" t="s">
        <v>35</v>
      </c>
      <c r="F17060" s="43" t="s">
        <v>28</v>
      </c>
      <c r="G17060" s="43">
        <v>44021</v>
      </c>
      <c r="Y17060" s="43" t="str">
        <f t="shared" si="532"/>
        <v>COMP</v>
      </c>
      <c r="AA17060" s="43">
        <f t="shared" si="533"/>
        <v>2081982</v>
      </c>
    </row>
    <row r="17061" spans="1:27" x14ac:dyDescent="0.3">
      <c r="A17061" s="43">
        <v>1477091</v>
      </c>
      <c r="B17061" s="43" t="s">
        <v>3918</v>
      </c>
      <c r="C17061" s="43" t="s">
        <v>617</v>
      </c>
      <c r="E17061" s="43" t="s">
        <v>6263</v>
      </c>
      <c r="F17061" s="43" t="s">
        <v>30</v>
      </c>
      <c r="G17061" s="43">
        <v>44074</v>
      </c>
      <c r="Y17061" s="43" t="str">
        <f t="shared" si="532"/>
        <v/>
      </c>
      <c r="AA17061" s="43" t="e">
        <f t="shared" si="533"/>
        <v>#N/A</v>
      </c>
    </row>
    <row r="17062" spans="1:27" x14ac:dyDescent="0.3">
      <c r="A17062" s="43">
        <v>228547</v>
      </c>
      <c r="B17062" s="43" t="s">
        <v>3918</v>
      </c>
      <c r="C17062" s="43" t="s">
        <v>544</v>
      </c>
      <c r="E17062" s="43" t="s">
        <v>6263</v>
      </c>
      <c r="F17062" s="43" t="s">
        <v>30</v>
      </c>
      <c r="G17062" s="43">
        <v>44012</v>
      </c>
      <c r="Y17062" s="43" t="str">
        <f t="shared" si="532"/>
        <v/>
      </c>
      <c r="AA17062" s="43" t="e">
        <f t="shared" si="533"/>
        <v>#N/A</v>
      </c>
    </row>
    <row r="17063" spans="1:27" x14ac:dyDescent="0.3">
      <c r="A17063" s="43">
        <v>981808</v>
      </c>
      <c r="B17063" s="43" t="s">
        <v>3918</v>
      </c>
      <c r="C17063" s="43" t="s">
        <v>6655</v>
      </c>
      <c r="E17063" s="43" t="s">
        <v>6263</v>
      </c>
      <c r="F17063" s="43" t="s">
        <v>28</v>
      </c>
      <c r="G17063" s="43">
        <v>44012</v>
      </c>
      <c r="Y17063" s="43" t="str">
        <f t="shared" si="532"/>
        <v>COMP</v>
      </c>
      <c r="AA17063" s="43">
        <f t="shared" si="533"/>
        <v>981808</v>
      </c>
    </row>
    <row r="17064" spans="1:27" x14ac:dyDescent="0.3">
      <c r="A17064" s="43">
        <v>1192094</v>
      </c>
      <c r="B17064" s="43" t="s">
        <v>3918</v>
      </c>
      <c r="C17064" s="43" t="s">
        <v>10873</v>
      </c>
      <c r="E17064" s="43" t="s">
        <v>31</v>
      </c>
      <c r="F17064" s="43" t="s">
        <v>28</v>
      </c>
      <c r="G17064" s="43">
        <v>85033</v>
      </c>
      <c r="Y17064" s="43" t="str">
        <f t="shared" si="532"/>
        <v>COMP</v>
      </c>
      <c r="AA17064" s="43">
        <f t="shared" si="533"/>
        <v>1192094</v>
      </c>
    </row>
    <row r="17065" spans="1:27" x14ac:dyDescent="0.3">
      <c r="A17065" s="43">
        <v>1565397</v>
      </c>
      <c r="B17065" s="43" t="s">
        <v>3918</v>
      </c>
      <c r="C17065" s="43" t="s">
        <v>239</v>
      </c>
      <c r="E17065" s="43" t="s">
        <v>6263</v>
      </c>
      <c r="F17065" s="43" t="s">
        <v>30</v>
      </c>
      <c r="G17065" s="43">
        <v>44021</v>
      </c>
      <c r="Y17065" s="43" t="str">
        <f t="shared" si="532"/>
        <v/>
      </c>
      <c r="AA17065" s="43" t="e">
        <f t="shared" si="533"/>
        <v>#N/A</v>
      </c>
    </row>
    <row r="17066" spans="1:27" x14ac:dyDescent="0.3">
      <c r="A17066" s="43">
        <v>214083</v>
      </c>
      <c r="B17066" s="43" t="s">
        <v>3918</v>
      </c>
      <c r="C17066" s="43" t="s">
        <v>414</v>
      </c>
      <c r="E17066" s="43" t="s">
        <v>6263</v>
      </c>
      <c r="F17066" s="43" t="s">
        <v>30</v>
      </c>
      <c r="G17066" s="43">
        <v>44012</v>
      </c>
      <c r="Y17066" s="43" t="str">
        <f t="shared" si="532"/>
        <v/>
      </c>
      <c r="AA17066" s="43" t="e">
        <f t="shared" si="533"/>
        <v>#N/A</v>
      </c>
    </row>
    <row r="17067" spans="1:27" x14ac:dyDescent="0.3">
      <c r="A17067" s="43">
        <v>2358367</v>
      </c>
      <c r="B17067" s="43" t="s">
        <v>10874</v>
      </c>
      <c r="C17067" s="43" t="s">
        <v>469</v>
      </c>
      <c r="E17067" s="43" t="s">
        <v>6263</v>
      </c>
      <c r="F17067" s="43" t="s">
        <v>28</v>
      </c>
      <c r="G17067" s="43">
        <v>44012</v>
      </c>
      <c r="Y17067" s="43" t="str">
        <f t="shared" si="532"/>
        <v/>
      </c>
      <c r="AA17067" s="43" t="e">
        <f t="shared" si="533"/>
        <v>#N/A</v>
      </c>
    </row>
    <row r="17068" spans="1:27" x14ac:dyDescent="0.3">
      <c r="A17068" s="43">
        <v>2268372</v>
      </c>
      <c r="B17068" s="43" t="s">
        <v>10875</v>
      </c>
      <c r="C17068" s="43" t="s">
        <v>3607</v>
      </c>
      <c r="E17068" s="43" t="s">
        <v>35</v>
      </c>
      <c r="F17068" s="43" t="s">
        <v>28</v>
      </c>
      <c r="G17068" s="43">
        <v>44072</v>
      </c>
      <c r="Y17068" s="43" t="str">
        <f t="shared" si="532"/>
        <v>COMP</v>
      </c>
      <c r="AA17068" s="43">
        <f t="shared" si="533"/>
        <v>2268372</v>
      </c>
    </row>
    <row r="17069" spans="1:27" x14ac:dyDescent="0.3">
      <c r="A17069" s="43">
        <v>2260570</v>
      </c>
      <c r="B17069" s="43" t="s">
        <v>10875</v>
      </c>
      <c r="C17069" s="43" t="s">
        <v>4948</v>
      </c>
      <c r="E17069" s="43" t="s">
        <v>35</v>
      </c>
      <c r="F17069" s="43" t="s">
        <v>28</v>
      </c>
      <c r="G17069" s="43">
        <v>44072</v>
      </c>
      <c r="Y17069" s="43" t="str">
        <f t="shared" si="532"/>
        <v>COMP</v>
      </c>
      <c r="AA17069" s="43">
        <f t="shared" si="533"/>
        <v>2260570</v>
      </c>
    </row>
    <row r="17070" spans="1:27" x14ac:dyDescent="0.3">
      <c r="A17070" s="43">
        <v>1658188</v>
      </c>
      <c r="B17070" s="43" t="s">
        <v>10876</v>
      </c>
      <c r="C17070" s="43" t="s">
        <v>606</v>
      </c>
      <c r="E17070" s="43" t="s">
        <v>35</v>
      </c>
      <c r="F17070" s="43" t="s">
        <v>28</v>
      </c>
      <c r="G17070" s="43">
        <v>53022</v>
      </c>
      <c r="Y17070" s="43" t="str">
        <f t="shared" si="532"/>
        <v>COMP</v>
      </c>
      <c r="AA17070" s="43">
        <f t="shared" si="533"/>
        <v>1658188</v>
      </c>
    </row>
    <row r="17071" spans="1:27" x14ac:dyDescent="0.3">
      <c r="A17071" s="43">
        <v>1672640</v>
      </c>
      <c r="B17071" s="43" t="s">
        <v>10877</v>
      </c>
      <c r="C17071" s="43" t="s">
        <v>1752</v>
      </c>
      <c r="E17071" s="43" t="s">
        <v>6263</v>
      </c>
      <c r="F17071" s="43" t="s">
        <v>30</v>
      </c>
      <c r="G17071" s="43">
        <v>44062</v>
      </c>
      <c r="Y17071" s="43" t="str">
        <f t="shared" si="532"/>
        <v/>
      </c>
      <c r="AA17071" s="43" t="e">
        <f t="shared" si="533"/>
        <v>#N/A</v>
      </c>
    </row>
    <row r="17072" spans="1:27" x14ac:dyDescent="0.3">
      <c r="A17072" s="43">
        <v>2432642</v>
      </c>
      <c r="B17072" s="43" t="s">
        <v>10878</v>
      </c>
      <c r="C17072" s="43" t="s">
        <v>1480</v>
      </c>
      <c r="E17072" s="43" t="s">
        <v>29</v>
      </c>
      <c r="F17072" s="43" t="s">
        <v>28</v>
      </c>
      <c r="G17072" s="43">
        <v>44036</v>
      </c>
      <c r="Y17072" s="43" t="str">
        <f t="shared" si="532"/>
        <v>COMP</v>
      </c>
      <c r="AA17072" s="43">
        <f t="shared" si="533"/>
        <v>2432642</v>
      </c>
    </row>
    <row r="17073" spans="1:27" x14ac:dyDescent="0.3">
      <c r="A17073" s="43">
        <v>1814423</v>
      </c>
      <c r="B17073" s="43" t="s">
        <v>10878</v>
      </c>
      <c r="C17073" s="43" t="s">
        <v>10879</v>
      </c>
      <c r="E17073" s="43" t="s">
        <v>6263</v>
      </c>
      <c r="F17073" s="43" t="s">
        <v>28</v>
      </c>
      <c r="G17073" s="43">
        <v>85033</v>
      </c>
      <c r="Y17073" s="43" t="str">
        <f t="shared" si="532"/>
        <v/>
      </c>
      <c r="AA17073" s="43" t="e">
        <f t="shared" si="533"/>
        <v>#N/A</v>
      </c>
    </row>
    <row r="17074" spans="1:27" x14ac:dyDescent="0.3">
      <c r="A17074" s="43">
        <v>2434570</v>
      </c>
      <c r="B17074" s="43" t="s">
        <v>10880</v>
      </c>
      <c r="C17074" s="43" t="s">
        <v>375</v>
      </c>
      <c r="E17074" s="43" t="s">
        <v>6263</v>
      </c>
      <c r="F17074" s="43" t="s">
        <v>28</v>
      </c>
      <c r="G17074" s="43">
        <v>49006</v>
      </c>
      <c r="Y17074" s="43" t="str">
        <f t="shared" si="532"/>
        <v/>
      </c>
      <c r="AA17074" s="43" t="e">
        <f t="shared" si="533"/>
        <v>#N/A</v>
      </c>
    </row>
    <row r="17075" spans="1:27" x14ac:dyDescent="0.3">
      <c r="A17075" s="43">
        <v>807868</v>
      </c>
      <c r="B17075" s="43" t="s">
        <v>10881</v>
      </c>
      <c r="C17075" s="43" t="s">
        <v>1017</v>
      </c>
      <c r="E17075" s="43" t="s">
        <v>6263</v>
      </c>
      <c r="F17075" s="43" t="s">
        <v>28</v>
      </c>
      <c r="G17075" s="43">
        <v>44129</v>
      </c>
      <c r="Y17075" s="43" t="str">
        <f t="shared" si="532"/>
        <v>COMP</v>
      </c>
      <c r="AA17075" s="43">
        <f t="shared" si="533"/>
        <v>807868</v>
      </c>
    </row>
    <row r="17076" spans="1:27" x14ac:dyDescent="0.3">
      <c r="A17076" s="43">
        <v>1676453</v>
      </c>
      <c r="B17076" s="43" t="s">
        <v>10882</v>
      </c>
      <c r="C17076" s="43" t="s">
        <v>1924</v>
      </c>
      <c r="E17076" s="43" t="s">
        <v>34</v>
      </c>
      <c r="F17076" s="43" t="s">
        <v>28</v>
      </c>
      <c r="G17076" s="43">
        <v>85033</v>
      </c>
      <c r="Y17076" s="43" t="str">
        <f t="shared" si="532"/>
        <v>COMP</v>
      </c>
      <c r="AA17076" s="43">
        <f t="shared" si="533"/>
        <v>1676453</v>
      </c>
    </row>
    <row r="17077" spans="1:27" x14ac:dyDescent="0.3">
      <c r="A17077" s="43">
        <v>1040534</v>
      </c>
      <c r="B17077" s="43" t="s">
        <v>10883</v>
      </c>
      <c r="C17077" s="43" t="s">
        <v>1017</v>
      </c>
      <c r="E17077" s="43" t="s">
        <v>6263</v>
      </c>
      <c r="F17077" s="43" t="s">
        <v>28</v>
      </c>
      <c r="G17077" s="43">
        <v>44099</v>
      </c>
      <c r="Y17077" s="43" t="str">
        <f t="shared" si="532"/>
        <v/>
      </c>
      <c r="AA17077" s="43" t="e">
        <f t="shared" si="533"/>
        <v>#N/A</v>
      </c>
    </row>
    <row r="17078" spans="1:27" x14ac:dyDescent="0.3">
      <c r="A17078" s="43">
        <v>1627172</v>
      </c>
      <c r="B17078" s="43" t="s">
        <v>10884</v>
      </c>
      <c r="C17078" s="43" t="s">
        <v>408</v>
      </c>
      <c r="E17078" s="43" t="s">
        <v>6263</v>
      </c>
      <c r="F17078" s="43" t="s">
        <v>30</v>
      </c>
      <c r="G17078" s="43">
        <v>44098</v>
      </c>
      <c r="Y17078" s="43" t="str">
        <f t="shared" si="532"/>
        <v/>
      </c>
      <c r="AA17078" s="43" t="e">
        <f t="shared" si="533"/>
        <v>#N/A</v>
      </c>
    </row>
    <row r="17079" spans="1:27" x14ac:dyDescent="0.3">
      <c r="A17079" s="43">
        <v>1593893</v>
      </c>
      <c r="B17079" s="43" t="s">
        <v>10885</v>
      </c>
      <c r="C17079" s="43" t="s">
        <v>189</v>
      </c>
      <c r="E17079" s="43" t="s">
        <v>6263</v>
      </c>
      <c r="F17079" s="43" t="s">
        <v>30</v>
      </c>
      <c r="G17079" s="43">
        <v>44055</v>
      </c>
      <c r="Y17079" s="43" t="str">
        <f t="shared" si="532"/>
        <v/>
      </c>
      <c r="AA17079" s="43" t="e">
        <f t="shared" si="533"/>
        <v>#N/A</v>
      </c>
    </row>
    <row r="17080" spans="1:27" x14ac:dyDescent="0.3">
      <c r="A17080" s="43">
        <v>2174130</v>
      </c>
      <c r="B17080" s="43" t="s">
        <v>10886</v>
      </c>
      <c r="C17080" s="43" t="s">
        <v>951</v>
      </c>
      <c r="E17080" s="43" t="s">
        <v>6263</v>
      </c>
      <c r="F17080" s="43" t="s">
        <v>28</v>
      </c>
      <c r="G17080" s="43">
        <v>72041</v>
      </c>
      <c r="Y17080" s="43" t="str">
        <f t="shared" si="532"/>
        <v/>
      </c>
      <c r="AA17080" s="43" t="e">
        <f t="shared" si="533"/>
        <v>#N/A</v>
      </c>
    </row>
    <row r="17081" spans="1:27" x14ac:dyDescent="0.3">
      <c r="A17081" s="43">
        <v>1193028</v>
      </c>
      <c r="B17081" s="43" t="s">
        <v>10887</v>
      </c>
      <c r="C17081" s="43" t="s">
        <v>175</v>
      </c>
      <c r="E17081" s="43" t="s">
        <v>6263</v>
      </c>
      <c r="F17081" s="43" t="s">
        <v>28</v>
      </c>
      <c r="G17081" s="43">
        <v>49039</v>
      </c>
      <c r="Y17081" s="43" t="str">
        <f t="shared" si="532"/>
        <v/>
      </c>
      <c r="AA17081" s="43" t="e">
        <f t="shared" si="533"/>
        <v>#N/A</v>
      </c>
    </row>
    <row r="17082" spans="1:27" x14ac:dyDescent="0.3">
      <c r="A17082" s="43">
        <v>1294179</v>
      </c>
      <c r="B17082" s="43" t="s">
        <v>10888</v>
      </c>
      <c r="C17082" s="43" t="s">
        <v>413</v>
      </c>
      <c r="E17082" s="43" t="s">
        <v>6263</v>
      </c>
      <c r="F17082" s="43" t="s">
        <v>30</v>
      </c>
      <c r="G17082" s="43">
        <v>44105</v>
      </c>
      <c r="Y17082" s="43" t="str">
        <f t="shared" si="532"/>
        <v/>
      </c>
      <c r="AA17082" s="43" t="e">
        <f t="shared" si="533"/>
        <v>#N/A</v>
      </c>
    </row>
    <row r="17083" spans="1:27" x14ac:dyDescent="0.3">
      <c r="A17083" s="43">
        <v>1873345</v>
      </c>
      <c r="B17083" s="43" t="s">
        <v>10889</v>
      </c>
      <c r="C17083" s="43" t="s">
        <v>412</v>
      </c>
      <c r="E17083" s="43" t="s">
        <v>6263</v>
      </c>
      <c r="F17083" s="43" t="s">
        <v>28</v>
      </c>
      <c r="G17083" s="43">
        <v>49067</v>
      </c>
      <c r="Y17083" s="43" t="str">
        <f t="shared" si="532"/>
        <v>COMP</v>
      </c>
      <c r="AA17083" s="43">
        <f t="shared" si="533"/>
        <v>1873345</v>
      </c>
    </row>
    <row r="17084" spans="1:27" x14ac:dyDescent="0.3">
      <c r="A17084" s="43">
        <v>1879956</v>
      </c>
      <c r="B17084" s="43" t="s">
        <v>10890</v>
      </c>
      <c r="C17084" s="43" t="s">
        <v>659</v>
      </c>
      <c r="E17084" s="43" t="s">
        <v>6263</v>
      </c>
      <c r="F17084" s="43" t="s">
        <v>28</v>
      </c>
      <c r="G17084" s="43">
        <v>44055</v>
      </c>
      <c r="Y17084" s="43" t="str">
        <f t="shared" si="532"/>
        <v/>
      </c>
      <c r="AA17084" s="43" t="e">
        <f t="shared" si="533"/>
        <v>#N/A</v>
      </c>
    </row>
    <row r="17085" spans="1:27" x14ac:dyDescent="0.3">
      <c r="A17085" s="43">
        <v>2311241</v>
      </c>
      <c r="B17085" s="43" t="s">
        <v>10891</v>
      </c>
      <c r="C17085" s="43" t="s">
        <v>193</v>
      </c>
      <c r="E17085" s="43" t="s">
        <v>29</v>
      </c>
      <c r="F17085" s="43" t="s">
        <v>28</v>
      </c>
      <c r="G17085" s="43">
        <v>44094</v>
      </c>
      <c r="Y17085" s="43" t="str">
        <f t="shared" si="532"/>
        <v>COMP</v>
      </c>
      <c r="AA17085" s="43">
        <f t="shared" si="533"/>
        <v>2311241</v>
      </c>
    </row>
    <row r="17086" spans="1:27" x14ac:dyDescent="0.3">
      <c r="A17086" s="43">
        <v>1512919</v>
      </c>
      <c r="B17086" s="43" t="s">
        <v>10892</v>
      </c>
      <c r="C17086" s="43" t="s">
        <v>659</v>
      </c>
      <c r="E17086" s="43" t="s">
        <v>6263</v>
      </c>
      <c r="F17086" s="43" t="s">
        <v>28</v>
      </c>
      <c r="G17086" s="43">
        <v>44013</v>
      </c>
      <c r="Y17086" s="43" t="str">
        <f t="shared" si="532"/>
        <v>COMP</v>
      </c>
      <c r="AA17086" s="43">
        <f t="shared" si="533"/>
        <v>1512919</v>
      </c>
    </row>
    <row r="17087" spans="1:27" x14ac:dyDescent="0.3">
      <c r="A17087" s="43">
        <v>134121</v>
      </c>
      <c r="B17087" s="43" t="s">
        <v>10892</v>
      </c>
      <c r="C17087" s="43" t="s">
        <v>936</v>
      </c>
      <c r="E17087" s="43" t="s">
        <v>29</v>
      </c>
      <c r="F17087" s="43" t="s">
        <v>30</v>
      </c>
      <c r="G17087" s="43">
        <v>44074</v>
      </c>
      <c r="Y17087" s="43" t="str">
        <f t="shared" si="532"/>
        <v/>
      </c>
      <c r="AA17087" s="43" t="e">
        <f t="shared" si="533"/>
        <v>#N/A</v>
      </c>
    </row>
    <row r="17088" spans="1:27" x14ac:dyDescent="0.3">
      <c r="A17088" s="43">
        <v>1471526</v>
      </c>
      <c r="B17088" s="43" t="s">
        <v>10893</v>
      </c>
      <c r="C17088" s="43" t="s">
        <v>740</v>
      </c>
      <c r="E17088" s="43" t="s">
        <v>34</v>
      </c>
      <c r="F17088" s="43" t="s">
        <v>30</v>
      </c>
      <c r="G17088" s="43">
        <v>49057</v>
      </c>
      <c r="Y17088" s="43" t="str">
        <f t="shared" si="532"/>
        <v>COMP</v>
      </c>
      <c r="AA17088" s="43">
        <f t="shared" si="533"/>
        <v>1471526</v>
      </c>
    </row>
    <row r="17089" spans="1:27" x14ac:dyDescent="0.3">
      <c r="A17089" s="43">
        <v>2413821</v>
      </c>
      <c r="B17089" s="43" t="s">
        <v>10894</v>
      </c>
      <c r="C17089" s="43" t="s">
        <v>618</v>
      </c>
      <c r="E17089" s="43" t="s">
        <v>6263</v>
      </c>
      <c r="F17089" s="43" t="s">
        <v>28</v>
      </c>
      <c r="G17089" s="43">
        <v>44103</v>
      </c>
      <c r="Y17089" s="43" t="str">
        <f t="shared" si="532"/>
        <v/>
      </c>
      <c r="AA17089" s="43" t="e">
        <f t="shared" si="533"/>
        <v>#N/A</v>
      </c>
    </row>
    <row r="17090" spans="1:27" x14ac:dyDescent="0.3">
      <c r="A17090" s="43">
        <v>1115069</v>
      </c>
      <c r="B17090" s="43" t="s">
        <v>10895</v>
      </c>
      <c r="C17090" s="43" t="s">
        <v>3965</v>
      </c>
      <c r="E17090" s="43" t="s">
        <v>6263</v>
      </c>
      <c r="F17090" s="43" t="s">
        <v>28</v>
      </c>
      <c r="G17090" s="43">
        <v>72079</v>
      </c>
      <c r="Y17090" s="43" t="str">
        <f t="shared" ref="Y17090:Y17153" si="534">IF(ISERROR(AA17090)=FALSE,"COMP","")</f>
        <v>COMP</v>
      </c>
      <c r="AA17090" s="43">
        <f t="shared" si="533"/>
        <v>1115069</v>
      </c>
    </row>
    <row r="17091" spans="1:27" x14ac:dyDescent="0.3">
      <c r="A17091" s="43">
        <v>2286467</v>
      </c>
      <c r="B17091" s="43" t="s">
        <v>10896</v>
      </c>
      <c r="C17091" s="43" t="s">
        <v>193</v>
      </c>
      <c r="E17091" s="43" t="s">
        <v>6263</v>
      </c>
      <c r="F17091" s="43" t="s">
        <v>28</v>
      </c>
      <c r="G17091" s="43">
        <v>44055</v>
      </c>
      <c r="Y17091" s="43" t="str">
        <f t="shared" si="534"/>
        <v/>
      </c>
      <c r="AA17091" s="43" t="e">
        <f t="shared" ref="AA17091:AA17154" si="535">VLOOKUP(A17091,Z:Z,1,FALSE)</f>
        <v>#N/A</v>
      </c>
    </row>
    <row r="17092" spans="1:27" x14ac:dyDescent="0.3">
      <c r="A17092" s="43">
        <v>2357864</v>
      </c>
      <c r="B17092" s="43" t="s">
        <v>10897</v>
      </c>
      <c r="C17092" s="43" t="s">
        <v>460</v>
      </c>
      <c r="E17092" s="43" t="s">
        <v>6263</v>
      </c>
      <c r="F17092" s="43" t="s">
        <v>30</v>
      </c>
      <c r="G17092" s="43">
        <v>44049</v>
      </c>
      <c r="Y17092" s="43" t="str">
        <f t="shared" si="534"/>
        <v/>
      </c>
      <c r="AA17092" s="43" t="e">
        <f t="shared" si="535"/>
        <v>#N/A</v>
      </c>
    </row>
    <row r="17093" spans="1:27" x14ac:dyDescent="0.3">
      <c r="A17093" s="43">
        <v>1166618</v>
      </c>
      <c r="B17093" s="43" t="s">
        <v>10897</v>
      </c>
      <c r="C17093" s="43" t="s">
        <v>446</v>
      </c>
      <c r="E17093" s="43" t="s">
        <v>6263</v>
      </c>
      <c r="F17093" s="43" t="s">
        <v>28</v>
      </c>
      <c r="G17093" s="43">
        <v>44045</v>
      </c>
      <c r="Y17093" s="43" t="str">
        <f t="shared" si="534"/>
        <v>COMP</v>
      </c>
      <c r="AA17093" s="43">
        <f t="shared" si="535"/>
        <v>1166618</v>
      </c>
    </row>
    <row r="17094" spans="1:27" x14ac:dyDescent="0.3">
      <c r="A17094" s="43">
        <v>227264</v>
      </c>
      <c r="B17094" s="43" t="s">
        <v>10898</v>
      </c>
      <c r="C17094" s="43" t="s">
        <v>223</v>
      </c>
      <c r="E17094" s="43" t="s">
        <v>6263</v>
      </c>
      <c r="F17094" s="43" t="s">
        <v>28</v>
      </c>
      <c r="G17094" s="43">
        <v>85018</v>
      </c>
      <c r="Y17094" s="43" t="str">
        <f t="shared" si="534"/>
        <v/>
      </c>
      <c r="AA17094" s="43" t="e">
        <f t="shared" si="535"/>
        <v>#N/A</v>
      </c>
    </row>
    <row r="17095" spans="1:27" x14ac:dyDescent="0.3">
      <c r="A17095" s="43">
        <v>2373104</v>
      </c>
      <c r="B17095" s="43" t="s">
        <v>10898</v>
      </c>
      <c r="C17095" s="43" t="s">
        <v>1089</v>
      </c>
      <c r="E17095" s="43" t="s">
        <v>35</v>
      </c>
      <c r="F17095" s="43" t="s">
        <v>28</v>
      </c>
      <c r="G17095" s="43">
        <v>44073</v>
      </c>
      <c r="Y17095" s="43" t="str">
        <f t="shared" si="534"/>
        <v>COMP</v>
      </c>
      <c r="AA17095" s="43">
        <f t="shared" si="535"/>
        <v>2373104</v>
      </c>
    </row>
    <row r="17096" spans="1:27" x14ac:dyDescent="0.3">
      <c r="A17096" s="43">
        <v>1231105</v>
      </c>
      <c r="B17096" s="43" t="s">
        <v>10898</v>
      </c>
      <c r="C17096" s="43" t="s">
        <v>3613</v>
      </c>
      <c r="E17096" s="43" t="s">
        <v>29</v>
      </c>
      <c r="F17096" s="43" t="s">
        <v>30</v>
      </c>
      <c r="G17096" s="43">
        <v>44024</v>
      </c>
      <c r="Y17096" s="43" t="str">
        <f t="shared" si="534"/>
        <v>COMP</v>
      </c>
      <c r="AA17096" s="43">
        <f t="shared" si="535"/>
        <v>1231105</v>
      </c>
    </row>
    <row r="17097" spans="1:27" x14ac:dyDescent="0.3">
      <c r="A17097" s="43">
        <v>2348015</v>
      </c>
      <c r="B17097" s="43" t="s">
        <v>10898</v>
      </c>
      <c r="C17097" s="43" t="s">
        <v>2401</v>
      </c>
      <c r="E17097" s="43" t="s">
        <v>6263</v>
      </c>
      <c r="F17097" s="43" t="s">
        <v>28</v>
      </c>
      <c r="G17097" s="43">
        <v>44125</v>
      </c>
      <c r="Y17097" s="43" t="str">
        <f t="shared" si="534"/>
        <v/>
      </c>
      <c r="AA17097" s="43" t="e">
        <f t="shared" si="535"/>
        <v>#N/A</v>
      </c>
    </row>
    <row r="17098" spans="1:27" x14ac:dyDescent="0.3">
      <c r="A17098" s="43">
        <v>2316820</v>
      </c>
      <c r="B17098" s="43" t="s">
        <v>10899</v>
      </c>
      <c r="C17098" s="43" t="s">
        <v>318</v>
      </c>
      <c r="E17098" s="43" t="s">
        <v>29</v>
      </c>
      <c r="F17098" s="43" t="s">
        <v>28</v>
      </c>
      <c r="G17098" s="43">
        <v>44039</v>
      </c>
      <c r="Y17098" s="43" t="str">
        <f t="shared" si="534"/>
        <v>COMP</v>
      </c>
      <c r="AA17098" s="43">
        <f t="shared" si="535"/>
        <v>2316820</v>
      </c>
    </row>
    <row r="17099" spans="1:27" x14ac:dyDescent="0.3">
      <c r="A17099" s="43">
        <v>1566281</v>
      </c>
      <c r="B17099" s="43" t="s">
        <v>10900</v>
      </c>
      <c r="C17099" s="43" t="s">
        <v>313</v>
      </c>
      <c r="E17099" s="43" t="s">
        <v>35</v>
      </c>
      <c r="F17099" s="43" t="s">
        <v>30</v>
      </c>
      <c r="G17099" s="43">
        <v>44055</v>
      </c>
      <c r="Y17099" s="43" t="str">
        <f t="shared" si="534"/>
        <v>COMP</v>
      </c>
      <c r="AA17099" s="43">
        <f t="shared" si="535"/>
        <v>1566281</v>
      </c>
    </row>
    <row r="17100" spans="1:27" x14ac:dyDescent="0.3">
      <c r="A17100" s="43">
        <v>2292713</v>
      </c>
      <c r="B17100" s="43" t="s">
        <v>10901</v>
      </c>
      <c r="C17100" s="43" t="s">
        <v>239</v>
      </c>
      <c r="E17100" s="43" t="s">
        <v>6263</v>
      </c>
      <c r="F17100" s="43" t="s">
        <v>30</v>
      </c>
      <c r="G17100" s="43">
        <v>53013</v>
      </c>
      <c r="Y17100" s="43" t="str">
        <f t="shared" si="534"/>
        <v/>
      </c>
      <c r="AA17100" s="43" t="e">
        <f t="shared" si="535"/>
        <v>#N/A</v>
      </c>
    </row>
    <row r="17101" spans="1:27" x14ac:dyDescent="0.3">
      <c r="A17101" s="43">
        <v>2374834</v>
      </c>
      <c r="B17101" s="43" t="s">
        <v>10902</v>
      </c>
      <c r="C17101" s="43" t="s">
        <v>2001</v>
      </c>
      <c r="E17101" s="43" t="s">
        <v>29</v>
      </c>
      <c r="F17101" s="43" t="s">
        <v>30</v>
      </c>
      <c r="G17101" s="43">
        <v>44027</v>
      </c>
      <c r="Y17101" s="43" t="str">
        <f t="shared" si="534"/>
        <v>COMP</v>
      </c>
      <c r="AA17101" s="43">
        <f t="shared" si="535"/>
        <v>2374834</v>
      </c>
    </row>
    <row r="17102" spans="1:27" x14ac:dyDescent="0.3">
      <c r="A17102" s="43">
        <v>2306663</v>
      </c>
      <c r="B17102" s="43" t="s">
        <v>10903</v>
      </c>
      <c r="C17102" s="43" t="s">
        <v>189</v>
      </c>
      <c r="E17102" s="43" t="s">
        <v>6263</v>
      </c>
      <c r="F17102" s="43" t="s">
        <v>30</v>
      </c>
      <c r="G17102" s="43">
        <v>53013</v>
      </c>
      <c r="Y17102" s="43" t="str">
        <f t="shared" si="534"/>
        <v/>
      </c>
      <c r="AA17102" s="43" t="e">
        <f t="shared" si="535"/>
        <v>#N/A</v>
      </c>
    </row>
    <row r="17103" spans="1:27" x14ac:dyDescent="0.3">
      <c r="A17103" s="43">
        <v>1799165</v>
      </c>
      <c r="B17103" s="43" t="s">
        <v>3929</v>
      </c>
      <c r="C17103" s="43" t="s">
        <v>10904</v>
      </c>
      <c r="E17103" s="43" t="s">
        <v>34</v>
      </c>
      <c r="F17103" s="43" t="s">
        <v>28</v>
      </c>
      <c r="G17103" s="43">
        <v>85005</v>
      </c>
      <c r="Y17103" s="43" t="str">
        <f t="shared" si="534"/>
        <v>COMP</v>
      </c>
      <c r="AA17103" s="43">
        <f t="shared" si="535"/>
        <v>1799165</v>
      </c>
    </row>
    <row r="17104" spans="1:27" x14ac:dyDescent="0.3">
      <c r="A17104" s="43">
        <v>1488683</v>
      </c>
      <c r="B17104" s="43" t="s">
        <v>10905</v>
      </c>
      <c r="C17104" s="43" t="s">
        <v>694</v>
      </c>
      <c r="E17104" s="43" t="s">
        <v>35</v>
      </c>
      <c r="F17104" s="43" t="s">
        <v>30</v>
      </c>
      <c r="G17104" s="43">
        <v>44045</v>
      </c>
      <c r="Y17104" s="43" t="str">
        <f t="shared" si="534"/>
        <v>COMP</v>
      </c>
      <c r="AA17104" s="43">
        <f t="shared" si="535"/>
        <v>1488683</v>
      </c>
    </row>
    <row r="17105" spans="1:27" x14ac:dyDescent="0.3">
      <c r="A17105" s="43">
        <v>1364329</v>
      </c>
      <c r="B17105" s="43" t="s">
        <v>10906</v>
      </c>
      <c r="C17105" s="43" t="s">
        <v>530</v>
      </c>
      <c r="E17105" s="43" t="s">
        <v>6263</v>
      </c>
      <c r="F17105" s="43" t="s">
        <v>30</v>
      </c>
      <c r="G17105" s="43">
        <v>72041</v>
      </c>
      <c r="Y17105" s="43" t="str">
        <f t="shared" si="534"/>
        <v/>
      </c>
      <c r="AA17105" s="43" t="e">
        <f t="shared" si="535"/>
        <v>#N/A</v>
      </c>
    </row>
    <row r="17106" spans="1:27" x14ac:dyDescent="0.3">
      <c r="A17106" s="43">
        <v>1862676</v>
      </c>
      <c r="B17106" s="43" t="s">
        <v>10907</v>
      </c>
      <c r="C17106" s="43" t="s">
        <v>3804</v>
      </c>
      <c r="E17106" s="43" t="s">
        <v>35</v>
      </c>
      <c r="F17106" s="43" t="s">
        <v>28</v>
      </c>
      <c r="G17106" s="43">
        <v>44045</v>
      </c>
      <c r="Y17106" s="43" t="str">
        <f t="shared" si="534"/>
        <v>COMP</v>
      </c>
      <c r="AA17106" s="43">
        <f t="shared" si="535"/>
        <v>1862676</v>
      </c>
    </row>
    <row r="17107" spans="1:27" x14ac:dyDescent="0.3">
      <c r="A17107" s="43">
        <v>1790337</v>
      </c>
      <c r="B17107" s="43" t="s">
        <v>10908</v>
      </c>
      <c r="C17107" s="43" t="s">
        <v>1858</v>
      </c>
      <c r="E17107" s="43" t="s">
        <v>6263</v>
      </c>
      <c r="F17107" s="43" t="s">
        <v>30</v>
      </c>
      <c r="G17107" s="43">
        <v>85015</v>
      </c>
      <c r="Y17107" s="43" t="str">
        <f t="shared" si="534"/>
        <v/>
      </c>
      <c r="AA17107" s="43" t="e">
        <f t="shared" si="535"/>
        <v>#N/A</v>
      </c>
    </row>
    <row r="17108" spans="1:27" x14ac:dyDescent="0.3">
      <c r="A17108" s="43">
        <v>1998334</v>
      </c>
      <c r="B17108" s="43" t="s">
        <v>10909</v>
      </c>
      <c r="C17108" s="43" t="s">
        <v>617</v>
      </c>
      <c r="E17108" s="43" t="s">
        <v>29</v>
      </c>
      <c r="F17108" s="43" t="s">
        <v>30</v>
      </c>
      <c r="G17108" s="43">
        <v>44090</v>
      </c>
      <c r="Y17108" s="43" t="str">
        <f t="shared" si="534"/>
        <v>COMP</v>
      </c>
      <c r="AA17108" s="43">
        <f t="shared" si="535"/>
        <v>1998334</v>
      </c>
    </row>
    <row r="17109" spans="1:27" x14ac:dyDescent="0.3">
      <c r="A17109" s="43">
        <v>1407488</v>
      </c>
      <c r="B17109" s="43" t="s">
        <v>10910</v>
      </c>
      <c r="C17109" s="43" t="s">
        <v>427</v>
      </c>
      <c r="E17109" s="43" t="s">
        <v>6263</v>
      </c>
      <c r="F17109" s="43" t="s">
        <v>28</v>
      </c>
      <c r="G17109" s="43">
        <v>44105</v>
      </c>
      <c r="Y17109" s="43" t="str">
        <f t="shared" si="534"/>
        <v/>
      </c>
      <c r="AA17109" s="43" t="e">
        <f t="shared" si="535"/>
        <v>#N/A</v>
      </c>
    </row>
    <row r="17110" spans="1:27" x14ac:dyDescent="0.3">
      <c r="A17110" s="43">
        <v>2182671</v>
      </c>
      <c r="B17110" s="43" t="s">
        <v>10911</v>
      </c>
      <c r="C17110" s="43" t="s">
        <v>305</v>
      </c>
      <c r="E17110" s="43" t="s">
        <v>29</v>
      </c>
      <c r="F17110" s="43" t="s">
        <v>28</v>
      </c>
      <c r="G17110" s="43">
        <v>44108</v>
      </c>
      <c r="Y17110" s="43" t="str">
        <f t="shared" si="534"/>
        <v>COMP</v>
      </c>
      <c r="AA17110" s="43">
        <f t="shared" si="535"/>
        <v>2182671</v>
      </c>
    </row>
    <row r="17111" spans="1:27" x14ac:dyDescent="0.3">
      <c r="A17111" s="43">
        <v>2235994</v>
      </c>
      <c r="B17111" s="43" t="s">
        <v>10912</v>
      </c>
      <c r="C17111" s="43" t="s">
        <v>327</v>
      </c>
      <c r="E17111" s="43" t="s">
        <v>6263</v>
      </c>
      <c r="F17111" s="43" t="s">
        <v>30</v>
      </c>
      <c r="G17111" s="43">
        <v>44001</v>
      </c>
      <c r="Y17111" s="43" t="str">
        <f t="shared" si="534"/>
        <v>COMP</v>
      </c>
      <c r="AA17111" s="43">
        <f t="shared" si="535"/>
        <v>2235994</v>
      </c>
    </row>
    <row r="17112" spans="1:27" x14ac:dyDescent="0.3">
      <c r="A17112" s="43">
        <v>1549171</v>
      </c>
      <c r="B17112" s="43" t="s">
        <v>10913</v>
      </c>
      <c r="C17112" s="43" t="s">
        <v>244</v>
      </c>
      <c r="E17112" s="43" t="s">
        <v>6263</v>
      </c>
      <c r="F17112" s="43" t="s">
        <v>28</v>
      </c>
      <c r="G17112" s="43">
        <v>44013</v>
      </c>
      <c r="Y17112" s="43" t="str">
        <f t="shared" si="534"/>
        <v>COMP</v>
      </c>
      <c r="AA17112" s="43">
        <f t="shared" si="535"/>
        <v>1549171</v>
      </c>
    </row>
    <row r="17113" spans="1:27" x14ac:dyDescent="0.3">
      <c r="A17113" s="43">
        <v>1991747</v>
      </c>
      <c r="B17113" s="43" t="s">
        <v>10914</v>
      </c>
      <c r="C17113" s="43" t="s">
        <v>244</v>
      </c>
      <c r="E17113" s="43" t="s">
        <v>6263</v>
      </c>
      <c r="F17113" s="43" t="s">
        <v>28</v>
      </c>
      <c r="G17113" s="43">
        <v>44070</v>
      </c>
      <c r="Y17113" s="43" t="str">
        <f t="shared" si="534"/>
        <v/>
      </c>
      <c r="AA17113" s="43" t="e">
        <f t="shared" si="535"/>
        <v>#N/A</v>
      </c>
    </row>
    <row r="17114" spans="1:27" x14ac:dyDescent="0.3">
      <c r="A17114" s="43">
        <v>1955265</v>
      </c>
      <c r="B17114" s="43" t="s">
        <v>10915</v>
      </c>
      <c r="C17114" s="43" t="s">
        <v>1439</v>
      </c>
      <c r="E17114" s="43" t="s">
        <v>6263</v>
      </c>
      <c r="F17114" s="43" t="s">
        <v>28</v>
      </c>
      <c r="G17114" s="43">
        <v>44045</v>
      </c>
      <c r="Y17114" s="43" t="str">
        <f t="shared" si="534"/>
        <v>COMP</v>
      </c>
      <c r="AA17114" s="43">
        <f t="shared" si="535"/>
        <v>1955265</v>
      </c>
    </row>
    <row r="17115" spans="1:27" x14ac:dyDescent="0.3">
      <c r="A17115" s="43">
        <v>2162071</v>
      </c>
      <c r="B17115" s="43" t="s">
        <v>10916</v>
      </c>
      <c r="C17115" s="43" t="s">
        <v>187</v>
      </c>
      <c r="E17115" s="43" t="s">
        <v>6263</v>
      </c>
      <c r="F17115" s="43" t="s">
        <v>30</v>
      </c>
      <c r="G17115" s="43">
        <v>44062</v>
      </c>
      <c r="Y17115" s="43" t="str">
        <f t="shared" si="534"/>
        <v/>
      </c>
      <c r="AA17115" s="43" t="e">
        <f t="shared" si="535"/>
        <v>#N/A</v>
      </c>
    </row>
    <row r="17116" spans="1:27" x14ac:dyDescent="0.3">
      <c r="A17116" s="43">
        <v>2358302</v>
      </c>
      <c r="B17116" s="43" t="s">
        <v>10917</v>
      </c>
      <c r="C17116" s="43" t="s">
        <v>541</v>
      </c>
      <c r="E17116" s="43" t="s">
        <v>6263</v>
      </c>
      <c r="F17116" s="43" t="s">
        <v>28</v>
      </c>
      <c r="G17116" s="43">
        <v>49009</v>
      </c>
      <c r="Y17116" s="43" t="str">
        <f t="shared" si="534"/>
        <v/>
      </c>
      <c r="AA17116" s="43" t="e">
        <f t="shared" si="535"/>
        <v>#N/A</v>
      </c>
    </row>
    <row r="17117" spans="1:27" x14ac:dyDescent="0.3">
      <c r="A17117" s="43">
        <v>2339714</v>
      </c>
      <c r="B17117" s="43" t="s">
        <v>10918</v>
      </c>
      <c r="C17117" s="43" t="s">
        <v>408</v>
      </c>
      <c r="E17117" s="43" t="s">
        <v>6263</v>
      </c>
      <c r="F17117" s="43" t="s">
        <v>30</v>
      </c>
      <c r="G17117" s="43">
        <v>53061</v>
      </c>
      <c r="Y17117" s="43" t="str">
        <f t="shared" si="534"/>
        <v/>
      </c>
      <c r="AA17117" s="43" t="e">
        <f t="shared" si="535"/>
        <v>#N/A</v>
      </c>
    </row>
    <row r="17118" spans="1:27" x14ac:dyDescent="0.3">
      <c r="A17118" s="43">
        <v>1967776</v>
      </c>
      <c r="B17118" s="43" t="s">
        <v>10919</v>
      </c>
      <c r="C17118" s="43" t="s">
        <v>187</v>
      </c>
      <c r="E17118" s="43" t="s">
        <v>6263</v>
      </c>
      <c r="F17118" s="43" t="s">
        <v>30</v>
      </c>
      <c r="G17118" s="43">
        <v>44055</v>
      </c>
      <c r="Y17118" s="43" t="str">
        <f t="shared" si="534"/>
        <v/>
      </c>
      <c r="AA17118" s="43" t="e">
        <f t="shared" si="535"/>
        <v>#N/A</v>
      </c>
    </row>
    <row r="17119" spans="1:27" x14ac:dyDescent="0.3">
      <c r="A17119" s="43">
        <v>1678273</v>
      </c>
      <c r="B17119" s="43" t="s">
        <v>10920</v>
      </c>
      <c r="C17119" s="43" t="s">
        <v>1203</v>
      </c>
      <c r="E17119" s="43" t="s">
        <v>35</v>
      </c>
      <c r="F17119" s="43" t="s">
        <v>30</v>
      </c>
      <c r="G17119" s="43">
        <v>44024</v>
      </c>
      <c r="Y17119" s="43" t="str">
        <f t="shared" si="534"/>
        <v>COMP</v>
      </c>
      <c r="AA17119" s="43">
        <f t="shared" si="535"/>
        <v>1678273</v>
      </c>
    </row>
    <row r="17120" spans="1:27" x14ac:dyDescent="0.3">
      <c r="A17120" s="43">
        <v>1316672</v>
      </c>
      <c r="B17120" s="43" t="s">
        <v>10920</v>
      </c>
      <c r="C17120" s="43" t="s">
        <v>975</v>
      </c>
      <c r="E17120" s="43" t="s">
        <v>31</v>
      </c>
      <c r="F17120" s="43" t="s">
        <v>28</v>
      </c>
      <c r="G17120" s="43">
        <v>49004</v>
      </c>
      <c r="Y17120" s="43" t="str">
        <f t="shared" si="534"/>
        <v>COMP</v>
      </c>
      <c r="AA17120" s="43">
        <f t="shared" si="535"/>
        <v>1316672</v>
      </c>
    </row>
    <row r="17121" spans="1:27" x14ac:dyDescent="0.3">
      <c r="A17121" s="43">
        <v>1659396</v>
      </c>
      <c r="B17121" s="43" t="s">
        <v>10920</v>
      </c>
      <c r="C17121" s="43" t="s">
        <v>508</v>
      </c>
      <c r="E17121" s="43" t="s">
        <v>6263</v>
      </c>
      <c r="F17121" s="43" t="s">
        <v>28</v>
      </c>
      <c r="G17121" s="43">
        <v>44090</v>
      </c>
      <c r="Y17121" s="43" t="str">
        <f t="shared" si="534"/>
        <v/>
      </c>
      <c r="AA17121" s="43" t="e">
        <f t="shared" si="535"/>
        <v>#N/A</v>
      </c>
    </row>
    <row r="17122" spans="1:27" x14ac:dyDescent="0.3">
      <c r="A17122" s="43">
        <v>809635</v>
      </c>
      <c r="B17122" s="43" t="s">
        <v>3939</v>
      </c>
      <c r="C17122" s="43" t="s">
        <v>984</v>
      </c>
      <c r="E17122" s="43" t="s">
        <v>6263</v>
      </c>
      <c r="F17122" s="43" t="s">
        <v>28</v>
      </c>
      <c r="G17122" s="43">
        <v>49066</v>
      </c>
      <c r="Y17122" s="43" t="str">
        <f t="shared" si="534"/>
        <v/>
      </c>
      <c r="AA17122" s="43" t="e">
        <f t="shared" si="535"/>
        <v>#N/A</v>
      </c>
    </row>
    <row r="17123" spans="1:27" x14ac:dyDescent="0.3">
      <c r="A17123" s="43">
        <v>2313229</v>
      </c>
      <c r="B17123" s="43" t="s">
        <v>3939</v>
      </c>
      <c r="C17123" s="43" t="s">
        <v>472</v>
      </c>
      <c r="E17123" s="43" t="s">
        <v>6263</v>
      </c>
      <c r="F17123" s="43" t="s">
        <v>28</v>
      </c>
      <c r="G17123" s="43">
        <v>49027</v>
      </c>
      <c r="Y17123" s="43" t="str">
        <f t="shared" si="534"/>
        <v/>
      </c>
      <c r="AA17123" s="43" t="e">
        <f t="shared" si="535"/>
        <v>#N/A</v>
      </c>
    </row>
    <row r="17124" spans="1:27" x14ac:dyDescent="0.3">
      <c r="A17124" s="43">
        <v>1468833</v>
      </c>
      <c r="B17124" s="43" t="s">
        <v>3939</v>
      </c>
      <c r="C17124" s="43" t="s">
        <v>1924</v>
      </c>
      <c r="E17124" s="43" t="s">
        <v>35</v>
      </c>
      <c r="F17124" s="43" t="s">
        <v>28</v>
      </c>
      <c r="G17124" s="43">
        <v>49004</v>
      </c>
      <c r="Y17124" s="43" t="str">
        <f t="shared" si="534"/>
        <v>COMP</v>
      </c>
      <c r="AA17124" s="43">
        <f t="shared" si="535"/>
        <v>1468833</v>
      </c>
    </row>
    <row r="17125" spans="1:27" x14ac:dyDescent="0.3">
      <c r="A17125" s="43">
        <v>1865839</v>
      </c>
      <c r="B17125" s="43" t="s">
        <v>3939</v>
      </c>
      <c r="C17125" s="43" t="s">
        <v>1017</v>
      </c>
      <c r="E17125" s="43" t="s">
        <v>31</v>
      </c>
      <c r="F17125" s="43" t="s">
        <v>28</v>
      </c>
      <c r="G17125" s="43">
        <v>49064</v>
      </c>
      <c r="Y17125" s="43" t="str">
        <f t="shared" si="534"/>
        <v>COMP</v>
      </c>
      <c r="AA17125" s="43">
        <f t="shared" si="535"/>
        <v>1865839</v>
      </c>
    </row>
    <row r="17126" spans="1:27" x14ac:dyDescent="0.3">
      <c r="A17126" s="43">
        <v>2355888</v>
      </c>
      <c r="B17126" s="43" t="s">
        <v>3941</v>
      </c>
      <c r="C17126" s="43" t="s">
        <v>10921</v>
      </c>
      <c r="E17126" s="43" t="s">
        <v>6263</v>
      </c>
      <c r="F17126" s="43" t="s">
        <v>30</v>
      </c>
      <c r="G17126" s="43">
        <v>49004</v>
      </c>
      <c r="Y17126" s="43" t="str">
        <f t="shared" si="534"/>
        <v/>
      </c>
      <c r="AA17126" s="43" t="e">
        <f t="shared" si="535"/>
        <v>#N/A</v>
      </c>
    </row>
    <row r="17127" spans="1:27" x14ac:dyDescent="0.3">
      <c r="A17127" s="43">
        <v>1696844</v>
      </c>
      <c r="B17127" s="43" t="s">
        <v>3941</v>
      </c>
      <c r="C17127" s="43" t="s">
        <v>1296</v>
      </c>
      <c r="E17127" s="43" t="s">
        <v>6263</v>
      </c>
      <c r="F17127" s="43" t="s">
        <v>30</v>
      </c>
      <c r="G17127" s="43">
        <v>72041</v>
      </c>
      <c r="Y17127" s="43" t="str">
        <f t="shared" si="534"/>
        <v/>
      </c>
      <c r="AA17127" s="43" t="e">
        <f t="shared" si="535"/>
        <v>#N/A</v>
      </c>
    </row>
    <row r="17128" spans="1:27" x14ac:dyDescent="0.3">
      <c r="A17128" s="43">
        <v>1187355</v>
      </c>
      <c r="B17128" s="43" t="s">
        <v>3941</v>
      </c>
      <c r="C17128" s="43" t="s">
        <v>223</v>
      </c>
      <c r="E17128" s="43" t="s">
        <v>6263</v>
      </c>
      <c r="F17128" s="43" t="s">
        <v>28</v>
      </c>
      <c r="G17128" s="43">
        <v>49072</v>
      </c>
      <c r="Y17128" s="43" t="str">
        <f t="shared" si="534"/>
        <v/>
      </c>
      <c r="AA17128" s="43" t="e">
        <f t="shared" si="535"/>
        <v>#N/A</v>
      </c>
    </row>
    <row r="17129" spans="1:27" x14ac:dyDescent="0.3">
      <c r="A17129" s="43">
        <v>2415259</v>
      </c>
      <c r="B17129" s="43" t="s">
        <v>3941</v>
      </c>
      <c r="C17129" s="43" t="s">
        <v>446</v>
      </c>
      <c r="E17129" s="43" t="s">
        <v>6263</v>
      </c>
      <c r="F17129" s="43" t="s">
        <v>28</v>
      </c>
      <c r="G17129" s="43">
        <v>53061</v>
      </c>
      <c r="Y17129" s="43" t="str">
        <f t="shared" si="534"/>
        <v/>
      </c>
      <c r="AA17129" s="43" t="e">
        <f t="shared" si="535"/>
        <v>#N/A</v>
      </c>
    </row>
    <row r="17130" spans="1:27" x14ac:dyDescent="0.3">
      <c r="A17130" s="43">
        <v>2252364</v>
      </c>
      <c r="B17130" s="43" t="s">
        <v>3941</v>
      </c>
      <c r="C17130" s="43" t="s">
        <v>444</v>
      </c>
      <c r="E17130" s="43" t="s">
        <v>6263</v>
      </c>
      <c r="F17130" s="43" t="s">
        <v>28</v>
      </c>
      <c r="G17130" s="43">
        <v>44039</v>
      </c>
      <c r="Y17130" s="43" t="str">
        <f t="shared" si="534"/>
        <v/>
      </c>
      <c r="AA17130" s="43" t="e">
        <f t="shared" si="535"/>
        <v>#N/A</v>
      </c>
    </row>
    <row r="17131" spans="1:27" x14ac:dyDescent="0.3">
      <c r="A17131" s="43">
        <v>1552299</v>
      </c>
      <c r="B17131" s="43" t="s">
        <v>3941</v>
      </c>
      <c r="C17131" s="43" t="s">
        <v>742</v>
      </c>
      <c r="E17131" s="43" t="s">
        <v>35</v>
      </c>
      <c r="F17131" s="43" t="s">
        <v>30</v>
      </c>
      <c r="G17131" s="43">
        <v>85033</v>
      </c>
      <c r="Y17131" s="43" t="str">
        <f t="shared" si="534"/>
        <v>COMP</v>
      </c>
      <c r="AA17131" s="43">
        <f t="shared" si="535"/>
        <v>1552299</v>
      </c>
    </row>
    <row r="17132" spans="1:27" x14ac:dyDescent="0.3">
      <c r="A17132" s="43">
        <v>2283509</v>
      </c>
      <c r="B17132" s="43" t="s">
        <v>3941</v>
      </c>
      <c r="C17132" s="43" t="s">
        <v>7141</v>
      </c>
      <c r="E17132" s="43" t="s">
        <v>29</v>
      </c>
      <c r="F17132" s="43" t="s">
        <v>28</v>
      </c>
      <c r="G17132" s="43">
        <v>72080</v>
      </c>
      <c r="Y17132" s="43" t="str">
        <f t="shared" si="534"/>
        <v>COMP</v>
      </c>
      <c r="AA17132" s="43">
        <f t="shared" si="535"/>
        <v>2283509</v>
      </c>
    </row>
    <row r="17133" spans="1:27" x14ac:dyDescent="0.3">
      <c r="A17133" s="43">
        <v>1312477</v>
      </c>
      <c r="B17133" s="43" t="s">
        <v>3941</v>
      </c>
      <c r="C17133" s="43" t="s">
        <v>989</v>
      </c>
      <c r="E17133" s="43" t="s">
        <v>6263</v>
      </c>
      <c r="F17133" s="43" t="s">
        <v>30</v>
      </c>
      <c r="G17133" s="43">
        <v>53061</v>
      </c>
      <c r="Y17133" s="43" t="str">
        <f t="shared" si="534"/>
        <v/>
      </c>
      <c r="AA17133" s="43" t="e">
        <f t="shared" si="535"/>
        <v>#N/A</v>
      </c>
    </row>
    <row r="17134" spans="1:27" x14ac:dyDescent="0.3">
      <c r="A17134" s="43">
        <v>857252</v>
      </c>
      <c r="B17134" s="43" t="s">
        <v>3941</v>
      </c>
      <c r="C17134" s="43" t="s">
        <v>472</v>
      </c>
      <c r="E17134" s="43" t="s">
        <v>6263</v>
      </c>
      <c r="F17134" s="43" t="s">
        <v>28</v>
      </c>
      <c r="G17134" s="43">
        <v>72079</v>
      </c>
      <c r="Y17134" s="43" t="str">
        <f t="shared" si="534"/>
        <v>COMP</v>
      </c>
      <c r="AA17134" s="43">
        <f t="shared" si="535"/>
        <v>857252</v>
      </c>
    </row>
    <row r="17135" spans="1:27" x14ac:dyDescent="0.3">
      <c r="A17135" s="43">
        <v>1786749</v>
      </c>
      <c r="B17135" s="43" t="s">
        <v>3941</v>
      </c>
      <c r="C17135" s="43" t="s">
        <v>346</v>
      </c>
      <c r="E17135" s="43" t="s">
        <v>6263</v>
      </c>
      <c r="F17135" s="43" t="s">
        <v>28</v>
      </c>
      <c r="G17135" s="43">
        <v>72041</v>
      </c>
      <c r="Y17135" s="43" t="str">
        <f t="shared" si="534"/>
        <v/>
      </c>
      <c r="AA17135" s="43" t="e">
        <f t="shared" si="535"/>
        <v>#N/A</v>
      </c>
    </row>
    <row r="17136" spans="1:27" x14ac:dyDescent="0.3">
      <c r="A17136" s="43">
        <v>2373163</v>
      </c>
      <c r="B17136" s="43" t="s">
        <v>3941</v>
      </c>
      <c r="C17136" s="43" t="s">
        <v>8888</v>
      </c>
      <c r="E17136" s="43" t="s">
        <v>34</v>
      </c>
      <c r="F17136" s="43" t="s">
        <v>28</v>
      </c>
      <c r="G17136" s="43">
        <v>44084</v>
      </c>
      <c r="Y17136" s="43" t="str">
        <f t="shared" si="534"/>
        <v>COMP</v>
      </c>
      <c r="AA17136" s="43">
        <f t="shared" si="535"/>
        <v>2373163</v>
      </c>
    </row>
    <row r="17137" spans="1:27" x14ac:dyDescent="0.3">
      <c r="A17137" s="43">
        <v>2371354</v>
      </c>
      <c r="B17137" s="43" t="s">
        <v>10922</v>
      </c>
      <c r="C17137" s="43" t="s">
        <v>10923</v>
      </c>
      <c r="E17137" s="43" t="s">
        <v>35</v>
      </c>
      <c r="F17137" s="43" t="s">
        <v>30</v>
      </c>
      <c r="G17137" s="43">
        <v>44039</v>
      </c>
      <c r="Y17137" s="43" t="str">
        <f t="shared" si="534"/>
        <v>COMP</v>
      </c>
      <c r="AA17137" s="43">
        <f t="shared" si="535"/>
        <v>2371354</v>
      </c>
    </row>
    <row r="17138" spans="1:27" x14ac:dyDescent="0.3">
      <c r="A17138" s="43">
        <v>1728002</v>
      </c>
      <c r="B17138" s="43" t="s">
        <v>10924</v>
      </c>
      <c r="C17138" s="43" t="s">
        <v>4629</v>
      </c>
      <c r="E17138" s="43" t="s">
        <v>35</v>
      </c>
      <c r="F17138" s="43" t="s">
        <v>30</v>
      </c>
      <c r="G17138" s="43">
        <v>53013</v>
      </c>
      <c r="Y17138" s="43" t="str">
        <f t="shared" si="534"/>
        <v>COMP</v>
      </c>
      <c r="AA17138" s="43">
        <f t="shared" si="535"/>
        <v>1728002</v>
      </c>
    </row>
    <row r="17139" spans="1:27" x14ac:dyDescent="0.3">
      <c r="A17139" s="43">
        <v>2366780</v>
      </c>
      <c r="B17139" s="43" t="s">
        <v>10925</v>
      </c>
      <c r="C17139" s="43" t="s">
        <v>466</v>
      </c>
      <c r="E17139" s="43" t="s">
        <v>6263</v>
      </c>
      <c r="F17139" s="43" t="s">
        <v>28</v>
      </c>
      <c r="G17139" s="43">
        <v>44075</v>
      </c>
      <c r="Y17139" s="43" t="str">
        <f t="shared" si="534"/>
        <v/>
      </c>
      <c r="AA17139" s="43" t="e">
        <f t="shared" si="535"/>
        <v>#N/A</v>
      </c>
    </row>
    <row r="17140" spans="1:27" x14ac:dyDescent="0.3">
      <c r="A17140" s="43">
        <v>170756</v>
      </c>
      <c r="B17140" s="43" t="s">
        <v>10925</v>
      </c>
      <c r="C17140" s="43" t="s">
        <v>530</v>
      </c>
      <c r="E17140" s="43" t="s">
        <v>6263</v>
      </c>
      <c r="F17140" s="43" t="s">
        <v>30</v>
      </c>
      <c r="G17140" s="43">
        <v>44075</v>
      </c>
      <c r="Y17140" s="43" t="str">
        <f t="shared" si="534"/>
        <v/>
      </c>
      <c r="AA17140" s="43" t="e">
        <f t="shared" si="535"/>
        <v>#N/A</v>
      </c>
    </row>
    <row r="17141" spans="1:27" x14ac:dyDescent="0.3">
      <c r="A17141" s="43">
        <v>1872751</v>
      </c>
      <c r="B17141" s="43" t="s">
        <v>10926</v>
      </c>
      <c r="C17141" s="43" t="s">
        <v>413</v>
      </c>
      <c r="E17141" s="43" t="s">
        <v>6263</v>
      </c>
      <c r="F17141" s="43" t="s">
        <v>30</v>
      </c>
      <c r="G17141" s="43">
        <v>72041</v>
      </c>
      <c r="Y17141" s="43" t="str">
        <f t="shared" si="534"/>
        <v/>
      </c>
      <c r="AA17141" s="43" t="e">
        <f t="shared" si="535"/>
        <v>#N/A</v>
      </c>
    </row>
    <row r="17142" spans="1:27" x14ac:dyDescent="0.3">
      <c r="A17142" s="43">
        <v>1654849</v>
      </c>
      <c r="B17142" s="43" t="s">
        <v>10927</v>
      </c>
      <c r="C17142" s="43" t="s">
        <v>544</v>
      </c>
      <c r="E17142" s="43" t="s">
        <v>6263</v>
      </c>
      <c r="F17142" s="43" t="s">
        <v>30</v>
      </c>
      <c r="G17142" s="43">
        <v>44090</v>
      </c>
      <c r="Y17142" s="43" t="str">
        <f t="shared" si="534"/>
        <v/>
      </c>
      <c r="AA17142" s="43" t="e">
        <f t="shared" si="535"/>
        <v>#N/A</v>
      </c>
    </row>
    <row r="17143" spans="1:27" x14ac:dyDescent="0.3">
      <c r="A17143" s="43">
        <v>1695093</v>
      </c>
      <c r="B17143" s="43" t="s">
        <v>10928</v>
      </c>
      <c r="C17143" s="43" t="s">
        <v>408</v>
      </c>
      <c r="E17143" s="43" t="s">
        <v>6263</v>
      </c>
      <c r="F17143" s="43" t="s">
        <v>30</v>
      </c>
      <c r="G17143" s="43">
        <v>44013</v>
      </c>
      <c r="Y17143" s="43" t="str">
        <f t="shared" si="534"/>
        <v/>
      </c>
      <c r="AA17143" s="43" t="e">
        <f t="shared" si="535"/>
        <v>#N/A</v>
      </c>
    </row>
    <row r="17144" spans="1:27" x14ac:dyDescent="0.3">
      <c r="A17144" s="43">
        <v>1695101</v>
      </c>
      <c r="B17144" s="43" t="s">
        <v>10928</v>
      </c>
      <c r="C17144" s="43" t="s">
        <v>422</v>
      </c>
      <c r="E17144" s="43" t="s">
        <v>6263</v>
      </c>
      <c r="F17144" s="43" t="s">
        <v>28</v>
      </c>
      <c r="G17144" s="43">
        <v>44013</v>
      </c>
      <c r="Y17144" s="43" t="str">
        <f t="shared" si="534"/>
        <v/>
      </c>
      <c r="AA17144" s="43" t="e">
        <f t="shared" si="535"/>
        <v>#N/A</v>
      </c>
    </row>
    <row r="17145" spans="1:27" x14ac:dyDescent="0.3">
      <c r="A17145" s="43">
        <v>1478433</v>
      </c>
      <c r="B17145" s="43" t="s">
        <v>10929</v>
      </c>
      <c r="C17145" s="43" t="s">
        <v>10930</v>
      </c>
      <c r="E17145" s="43" t="s">
        <v>6263</v>
      </c>
      <c r="F17145" s="43" t="s">
        <v>28</v>
      </c>
      <c r="G17145" s="43">
        <v>49064</v>
      </c>
      <c r="Y17145" s="43" t="str">
        <f t="shared" si="534"/>
        <v>COMP</v>
      </c>
      <c r="AA17145" s="43">
        <f t="shared" si="535"/>
        <v>1478433</v>
      </c>
    </row>
    <row r="17146" spans="1:27" x14ac:dyDescent="0.3">
      <c r="A17146" s="43">
        <v>1546828</v>
      </c>
      <c r="B17146" s="43" t="s">
        <v>10931</v>
      </c>
      <c r="C17146" s="43" t="s">
        <v>3278</v>
      </c>
      <c r="E17146" s="43" t="s">
        <v>6263</v>
      </c>
      <c r="F17146" s="43" t="s">
        <v>28</v>
      </c>
      <c r="G17146" s="43">
        <v>44105</v>
      </c>
      <c r="Y17146" s="43" t="str">
        <f t="shared" si="534"/>
        <v/>
      </c>
      <c r="AA17146" s="43" t="e">
        <f t="shared" si="535"/>
        <v>#N/A</v>
      </c>
    </row>
    <row r="17147" spans="1:27" x14ac:dyDescent="0.3">
      <c r="A17147" s="43">
        <v>2435457</v>
      </c>
      <c r="B17147" s="43" t="s">
        <v>10931</v>
      </c>
      <c r="C17147" s="43" t="s">
        <v>10932</v>
      </c>
      <c r="E17147" s="43" t="s">
        <v>35</v>
      </c>
      <c r="F17147" s="43" t="s">
        <v>30</v>
      </c>
      <c r="G17147" s="43">
        <v>44081</v>
      </c>
      <c r="Y17147" s="43" t="str">
        <f t="shared" si="534"/>
        <v>COMP</v>
      </c>
      <c r="AA17147" s="43">
        <f t="shared" si="535"/>
        <v>2435457</v>
      </c>
    </row>
    <row r="17148" spans="1:27" x14ac:dyDescent="0.3">
      <c r="A17148" s="43">
        <v>1000239</v>
      </c>
      <c r="B17148" s="43" t="s">
        <v>10933</v>
      </c>
      <c r="C17148" s="43" t="s">
        <v>478</v>
      </c>
      <c r="E17148" s="43" t="s">
        <v>6263</v>
      </c>
      <c r="F17148" s="43" t="s">
        <v>28</v>
      </c>
      <c r="G17148" s="43">
        <v>85031</v>
      </c>
      <c r="Y17148" s="43" t="str">
        <f t="shared" si="534"/>
        <v/>
      </c>
      <c r="AA17148" s="43" t="e">
        <f t="shared" si="535"/>
        <v>#N/A</v>
      </c>
    </row>
    <row r="17149" spans="1:27" x14ac:dyDescent="0.3">
      <c r="A17149" s="43">
        <v>1501630</v>
      </c>
      <c r="B17149" s="43" t="s">
        <v>10933</v>
      </c>
      <c r="C17149" s="43" t="s">
        <v>2127</v>
      </c>
      <c r="E17149" s="43" t="s">
        <v>35</v>
      </c>
      <c r="F17149" s="43" t="s">
        <v>30</v>
      </c>
      <c r="G17149" s="43">
        <v>44024</v>
      </c>
      <c r="Y17149" s="43" t="str">
        <f t="shared" si="534"/>
        <v>COMP</v>
      </c>
      <c r="AA17149" s="43">
        <f t="shared" si="535"/>
        <v>1501630</v>
      </c>
    </row>
    <row r="17150" spans="1:27" x14ac:dyDescent="0.3">
      <c r="A17150" s="43">
        <v>1302372</v>
      </c>
      <c r="B17150" s="43" t="s">
        <v>10933</v>
      </c>
      <c r="C17150" s="43" t="s">
        <v>1429</v>
      </c>
      <c r="E17150" s="43" t="s">
        <v>6263</v>
      </c>
      <c r="F17150" s="43" t="s">
        <v>28</v>
      </c>
      <c r="G17150" s="43">
        <v>44052</v>
      </c>
      <c r="Y17150" s="43" t="str">
        <f t="shared" si="534"/>
        <v/>
      </c>
      <c r="AA17150" s="43" t="e">
        <f t="shared" si="535"/>
        <v>#N/A</v>
      </c>
    </row>
    <row r="17151" spans="1:27" x14ac:dyDescent="0.3">
      <c r="A17151" s="43">
        <v>1102357</v>
      </c>
      <c r="B17151" s="43" t="s">
        <v>10933</v>
      </c>
      <c r="C17151" s="43" t="s">
        <v>681</v>
      </c>
      <c r="E17151" s="43" t="s">
        <v>6263</v>
      </c>
      <c r="F17151" s="43" t="s">
        <v>30</v>
      </c>
      <c r="G17151" s="43">
        <v>44052</v>
      </c>
      <c r="Y17151" s="43" t="str">
        <f t="shared" si="534"/>
        <v>COMP</v>
      </c>
      <c r="AA17151" s="43">
        <f t="shared" si="535"/>
        <v>1102357</v>
      </c>
    </row>
    <row r="17152" spans="1:27" x14ac:dyDescent="0.3">
      <c r="A17152" s="43">
        <v>2091760</v>
      </c>
      <c r="B17152" s="43" t="s">
        <v>10933</v>
      </c>
      <c r="C17152" s="43" t="s">
        <v>422</v>
      </c>
      <c r="E17152" s="43" t="s">
        <v>6263</v>
      </c>
      <c r="F17152" s="43" t="s">
        <v>28</v>
      </c>
      <c r="G17152" s="43">
        <v>44001</v>
      </c>
      <c r="Y17152" s="43" t="str">
        <f t="shared" si="534"/>
        <v>COMP</v>
      </c>
      <c r="AA17152" s="43">
        <f t="shared" si="535"/>
        <v>2091760</v>
      </c>
    </row>
    <row r="17153" spans="1:27" x14ac:dyDescent="0.3">
      <c r="A17153" s="43">
        <v>1609064</v>
      </c>
      <c r="B17153" s="43" t="s">
        <v>10933</v>
      </c>
      <c r="C17153" s="43" t="s">
        <v>10934</v>
      </c>
      <c r="E17153" s="43" t="s">
        <v>6263</v>
      </c>
      <c r="F17153" s="43" t="s">
        <v>30</v>
      </c>
      <c r="G17153" s="43">
        <v>85005</v>
      </c>
      <c r="Y17153" s="43" t="str">
        <f t="shared" si="534"/>
        <v/>
      </c>
      <c r="AA17153" s="43" t="e">
        <f t="shared" si="535"/>
        <v>#N/A</v>
      </c>
    </row>
    <row r="17154" spans="1:27" x14ac:dyDescent="0.3">
      <c r="A17154" s="43">
        <v>1992170</v>
      </c>
      <c r="B17154" s="43" t="s">
        <v>10933</v>
      </c>
      <c r="C17154" s="43" t="s">
        <v>427</v>
      </c>
      <c r="E17154" s="43" t="s">
        <v>6263</v>
      </c>
      <c r="F17154" s="43" t="s">
        <v>28</v>
      </c>
      <c r="G17154" s="43">
        <v>72009</v>
      </c>
      <c r="Y17154" s="43" t="str">
        <f t="shared" ref="Y17154:Y17217" si="536">IF(ISERROR(AA17154)=FALSE,"COMP","")</f>
        <v>COMP</v>
      </c>
      <c r="AA17154" s="43">
        <f t="shared" si="535"/>
        <v>1992170</v>
      </c>
    </row>
    <row r="17155" spans="1:27" x14ac:dyDescent="0.3">
      <c r="A17155" s="43">
        <v>2260650</v>
      </c>
      <c r="B17155" s="43" t="s">
        <v>10935</v>
      </c>
      <c r="C17155" s="43" t="s">
        <v>1829</v>
      </c>
      <c r="E17155" s="43" t="s">
        <v>6263</v>
      </c>
      <c r="F17155" s="43" t="s">
        <v>30</v>
      </c>
      <c r="G17155" s="43">
        <v>72041</v>
      </c>
      <c r="Y17155" s="43" t="str">
        <f t="shared" si="536"/>
        <v/>
      </c>
      <c r="AA17155" s="43" t="e">
        <f t="shared" ref="AA17155:AA17218" si="537">VLOOKUP(A17155,Z:Z,1,FALSE)</f>
        <v>#N/A</v>
      </c>
    </row>
    <row r="17156" spans="1:27" x14ac:dyDescent="0.3">
      <c r="A17156" s="43">
        <v>608901</v>
      </c>
      <c r="B17156" s="43" t="s">
        <v>10936</v>
      </c>
      <c r="C17156" s="43" t="s">
        <v>894</v>
      </c>
      <c r="E17156" s="43" t="s">
        <v>6263</v>
      </c>
      <c r="F17156" s="43" t="s">
        <v>28</v>
      </c>
      <c r="G17156" s="43">
        <v>44045</v>
      </c>
      <c r="Y17156" s="43" t="str">
        <f t="shared" si="536"/>
        <v>COMP</v>
      </c>
      <c r="AA17156" s="43">
        <f t="shared" si="537"/>
        <v>608901</v>
      </c>
    </row>
    <row r="17157" spans="1:27" x14ac:dyDescent="0.3">
      <c r="A17157" s="43">
        <v>1807424</v>
      </c>
      <c r="B17157" s="43" t="s">
        <v>10937</v>
      </c>
      <c r="C17157" s="43" t="s">
        <v>566</v>
      </c>
      <c r="E17157" s="43" t="s">
        <v>6263</v>
      </c>
      <c r="F17157" s="43" t="s">
        <v>30</v>
      </c>
      <c r="G17157" s="43">
        <v>44068</v>
      </c>
      <c r="Y17157" s="43" t="str">
        <f t="shared" si="536"/>
        <v>COMP</v>
      </c>
      <c r="AA17157" s="43">
        <f t="shared" si="537"/>
        <v>1807424</v>
      </c>
    </row>
    <row r="17158" spans="1:27" x14ac:dyDescent="0.3">
      <c r="A17158" s="43">
        <v>1565806</v>
      </c>
      <c r="B17158" s="43" t="s">
        <v>10938</v>
      </c>
      <c r="C17158" s="43" t="s">
        <v>659</v>
      </c>
      <c r="E17158" s="43" t="s">
        <v>6263</v>
      </c>
      <c r="F17158" s="43" t="s">
        <v>28</v>
      </c>
      <c r="G17158" s="43">
        <v>85012</v>
      </c>
      <c r="Y17158" s="43" t="str">
        <f t="shared" si="536"/>
        <v>COMP</v>
      </c>
      <c r="AA17158" s="43">
        <f t="shared" si="537"/>
        <v>1565806</v>
      </c>
    </row>
    <row r="17159" spans="1:27" x14ac:dyDescent="0.3">
      <c r="A17159" s="43">
        <v>2129160</v>
      </c>
      <c r="B17159" s="43" t="s">
        <v>10939</v>
      </c>
      <c r="C17159" s="43" t="s">
        <v>1126</v>
      </c>
      <c r="E17159" s="43" t="s">
        <v>6263</v>
      </c>
      <c r="F17159" s="43" t="s">
        <v>30</v>
      </c>
      <c r="G17159" s="43">
        <v>44015</v>
      </c>
      <c r="Y17159" s="43" t="str">
        <f t="shared" si="536"/>
        <v/>
      </c>
      <c r="AA17159" s="43" t="e">
        <f t="shared" si="537"/>
        <v>#N/A</v>
      </c>
    </row>
    <row r="17160" spans="1:27" x14ac:dyDescent="0.3">
      <c r="A17160" s="43">
        <v>343688</v>
      </c>
      <c r="B17160" s="43" t="s">
        <v>10940</v>
      </c>
      <c r="C17160" s="43" t="s">
        <v>264</v>
      </c>
      <c r="E17160" s="43" t="s">
        <v>6263</v>
      </c>
      <c r="F17160" s="43" t="s">
        <v>28</v>
      </c>
      <c r="G17160" s="43">
        <v>44001</v>
      </c>
      <c r="Y17160" s="43" t="str">
        <f t="shared" si="536"/>
        <v>COMP</v>
      </c>
      <c r="AA17160" s="43">
        <f t="shared" si="537"/>
        <v>343688</v>
      </c>
    </row>
    <row r="17161" spans="1:27" x14ac:dyDescent="0.3">
      <c r="A17161" s="43">
        <v>2390336</v>
      </c>
      <c r="B17161" s="43" t="s">
        <v>10941</v>
      </c>
      <c r="C17161" s="43" t="s">
        <v>1019</v>
      </c>
      <c r="E17161" s="43" t="s">
        <v>29</v>
      </c>
      <c r="F17161" s="43" t="s">
        <v>30</v>
      </c>
      <c r="G17161" s="43">
        <v>44125</v>
      </c>
      <c r="Y17161" s="43" t="str">
        <f t="shared" si="536"/>
        <v/>
      </c>
      <c r="AA17161" s="43" t="e">
        <f t="shared" si="537"/>
        <v>#N/A</v>
      </c>
    </row>
    <row r="17162" spans="1:27" x14ac:dyDescent="0.3">
      <c r="A17162" s="43">
        <v>1527894</v>
      </c>
      <c r="B17162" s="43" t="s">
        <v>10942</v>
      </c>
      <c r="C17162" s="43" t="s">
        <v>268</v>
      </c>
      <c r="E17162" s="43" t="s">
        <v>6263</v>
      </c>
      <c r="F17162" s="43" t="s">
        <v>30</v>
      </c>
      <c r="G17162" s="43">
        <v>44122</v>
      </c>
      <c r="Y17162" s="43" t="str">
        <f t="shared" si="536"/>
        <v/>
      </c>
      <c r="AA17162" s="43" t="e">
        <f t="shared" si="537"/>
        <v>#N/A</v>
      </c>
    </row>
    <row r="17163" spans="1:27" x14ac:dyDescent="0.3">
      <c r="A17163" s="43">
        <v>1851991</v>
      </c>
      <c r="B17163" s="43" t="s">
        <v>10942</v>
      </c>
      <c r="C17163" s="43" t="s">
        <v>422</v>
      </c>
      <c r="E17163" s="43" t="s">
        <v>6263</v>
      </c>
      <c r="F17163" s="43" t="s">
        <v>28</v>
      </c>
      <c r="G17163" s="43">
        <v>72041</v>
      </c>
      <c r="Y17163" s="43" t="str">
        <f t="shared" si="536"/>
        <v/>
      </c>
      <c r="AA17163" s="43" t="e">
        <f t="shared" si="537"/>
        <v>#N/A</v>
      </c>
    </row>
    <row r="17164" spans="1:27" x14ac:dyDescent="0.3">
      <c r="A17164" s="43">
        <v>2409386</v>
      </c>
      <c r="B17164" s="43" t="s">
        <v>10942</v>
      </c>
      <c r="C17164" s="43" t="s">
        <v>239</v>
      </c>
      <c r="E17164" s="43" t="s">
        <v>6263</v>
      </c>
      <c r="F17164" s="43" t="s">
        <v>30</v>
      </c>
      <c r="G17164" s="43">
        <v>49072</v>
      </c>
      <c r="Y17164" s="43" t="str">
        <f t="shared" si="536"/>
        <v/>
      </c>
      <c r="AA17164" s="43" t="e">
        <f t="shared" si="537"/>
        <v>#N/A</v>
      </c>
    </row>
    <row r="17165" spans="1:27" x14ac:dyDescent="0.3">
      <c r="A17165" s="43">
        <v>1311101</v>
      </c>
      <c r="B17165" s="43" t="s">
        <v>10943</v>
      </c>
      <c r="C17165" s="43" t="s">
        <v>6953</v>
      </c>
      <c r="E17165" s="43" t="s">
        <v>6263</v>
      </c>
      <c r="F17165" s="43" t="s">
        <v>30</v>
      </c>
      <c r="G17165" s="43">
        <v>44073</v>
      </c>
      <c r="Y17165" s="43" t="str">
        <f t="shared" si="536"/>
        <v/>
      </c>
      <c r="AA17165" s="43" t="e">
        <f t="shared" si="537"/>
        <v>#N/A</v>
      </c>
    </row>
    <row r="17166" spans="1:27" x14ac:dyDescent="0.3">
      <c r="A17166" s="43">
        <v>1621717</v>
      </c>
      <c r="B17166" s="43" t="s">
        <v>10944</v>
      </c>
      <c r="C17166" s="43" t="s">
        <v>656</v>
      </c>
      <c r="E17166" s="43" t="s">
        <v>29</v>
      </c>
      <c r="F17166" s="43" t="s">
        <v>28</v>
      </c>
      <c r="G17166" s="43">
        <v>44062</v>
      </c>
      <c r="Y17166" s="43" t="str">
        <f t="shared" si="536"/>
        <v/>
      </c>
      <c r="AA17166" s="43" t="e">
        <f t="shared" si="537"/>
        <v>#N/A</v>
      </c>
    </row>
    <row r="17167" spans="1:27" x14ac:dyDescent="0.3">
      <c r="A17167" s="43">
        <v>1501173</v>
      </c>
      <c r="B17167" s="43" t="s">
        <v>10945</v>
      </c>
      <c r="C17167" s="43" t="s">
        <v>1114</v>
      </c>
      <c r="E17167" s="43" t="s">
        <v>35</v>
      </c>
      <c r="F17167" s="43" t="s">
        <v>30</v>
      </c>
      <c r="G17167" s="43">
        <v>72061</v>
      </c>
      <c r="Y17167" s="43" t="str">
        <f t="shared" si="536"/>
        <v>COMP</v>
      </c>
      <c r="AA17167" s="43">
        <f t="shared" si="537"/>
        <v>1501173</v>
      </c>
    </row>
    <row r="17168" spans="1:27" x14ac:dyDescent="0.3">
      <c r="A17168" s="43">
        <v>2343240</v>
      </c>
      <c r="B17168" s="43" t="s">
        <v>10945</v>
      </c>
      <c r="C17168" s="43" t="s">
        <v>674</v>
      </c>
      <c r="E17168" s="43" t="s">
        <v>6263</v>
      </c>
      <c r="F17168" s="43" t="s">
        <v>28</v>
      </c>
      <c r="G17168" s="43">
        <v>72061</v>
      </c>
      <c r="Y17168" s="43" t="str">
        <f t="shared" si="536"/>
        <v/>
      </c>
      <c r="AA17168" s="43" t="e">
        <f t="shared" si="537"/>
        <v>#N/A</v>
      </c>
    </row>
    <row r="17169" spans="1:27" x14ac:dyDescent="0.3">
      <c r="A17169" s="43">
        <v>1153678</v>
      </c>
      <c r="B17169" s="43" t="s">
        <v>10945</v>
      </c>
      <c r="C17169" s="43" t="s">
        <v>565</v>
      </c>
      <c r="E17169" s="43" t="s">
        <v>31</v>
      </c>
      <c r="F17169" s="43" t="s">
        <v>28</v>
      </c>
      <c r="G17169" s="43">
        <v>72061</v>
      </c>
      <c r="Y17169" s="43" t="str">
        <f t="shared" si="536"/>
        <v>COMP</v>
      </c>
      <c r="AA17169" s="43">
        <f t="shared" si="537"/>
        <v>1153678</v>
      </c>
    </row>
    <row r="17170" spans="1:27" x14ac:dyDescent="0.3">
      <c r="A17170" s="43">
        <v>1678301</v>
      </c>
      <c r="B17170" s="43" t="s">
        <v>10946</v>
      </c>
      <c r="C17170" s="43" t="s">
        <v>685</v>
      </c>
      <c r="E17170" s="43" t="s">
        <v>6263</v>
      </c>
      <c r="F17170" s="43" t="s">
        <v>30</v>
      </c>
      <c r="G17170" s="43">
        <v>85033</v>
      </c>
      <c r="Y17170" s="43" t="str">
        <f t="shared" si="536"/>
        <v>COMP</v>
      </c>
      <c r="AA17170" s="43">
        <f t="shared" si="537"/>
        <v>1678301</v>
      </c>
    </row>
    <row r="17171" spans="1:27" x14ac:dyDescent="0.3">
      <c r="A17171" s="43">
        <v>2364545</v>
      </c>
      <c r="B17171" s="43" t="s">
        <v>3948</v>
      </c>
      <c r="C17171" s="43" t="s">
        <v>591</v>
      </c>
      <c r="E17171" s="43" t="s">
        <v>6263</v>
      </c>
      <c r="F17171" s="43" t="s">
        <v>28</v>
      </c>
      <c r="G17171" s="43">
        <v>85079</v>
      </c>
      <c r="Y17171" s="43" t="str">
        <f t="shared" si="536"/>
        <v/>
      </c>
      <c r="AA17171" s="43" t="e">
        <f t="shared" si="537"/>
        <v>#N/A</v>
      </c>
    </row>
    <row r="17172" spans="1:27" x14ac:dyDescent="0.3">
      <c r="A17172" s="43">
        <v>1356896</v>
      </c>
      <c r="B17172" s="43" t="s">
        <v>10947</v>
      </c>
      <c r="C17172" s="43" t="s">
        <v>1017</v>
      </c>
      <c r="E17172" s="43" t="s">
        <v>6263</v>
      </c>
      <c r="F17172" s="43" t="s">
        <v>28</v>
      </c>
      <c r="G17172" s="43">
        <v>44035</v>
      </c>
      <c r="Y17172" s="43" t="str">
        <f t="shared" si="536"/>
        <v>COMP</v>
      </c>
      <c r="AA17172" s="43">
        <f t="shared" si="537"/>
        <v>1356896</v>
      </c>
    </row>
    <row r="17173" spans="1:27" x14ac:dyDescent="0.3">
      <c r="A17173" s="43">
        <v>1666564</v>
      </c>
      <c r="B17173" s="43" t="s">
        <v>10948</v>
      </c>
      <c r="C17173" s="43" t="s">
        <v>329</v>
      </c>
      <c r="E17173" s="43" t="s">
        <v>6263</v>
      </c>
      <c r="F17173" s="43" t="s">
        <v>28</v>
      </c>
      <c r="G17173" s="43">
        <v>44013</v>
      </c>
      <c r="Y17173" s="43" t="str">
        <f t="shared" si="536"/>
        <v/>
      </c>
      <c r="AA17173" s="43" t="e">
        <f t="shared" si="537"/>
        <v>#N/A</v>
      </c>
    </row>
    <row r="17174" spans="1:27" x14ac:dyDescent="0.3">
      <c r="A17174" s="43">
        <v>112504</v>
      </c>
      <c r="B17174" s="43" t="s">
        <v>3951</v>
      </c>
      <c r="C17174" s="43" t="s">
        <v>514</v>
      </c>
      <c r="E17174" s="43" t="s">
        <v>6263</v>
      </c>
      <c r="F17174" s="43" t="s">
        <v>28</v>
      </c>
      <c r="G17174" s="43">
        <v>44099</v>
      </c>
      <c r="Y17174" s="43" t="str">
        <f t="shared" si="536"/>
        <v>COMP</v>
      </c>
      <c r="AA17174" s="43">
        <f t="shared" si="537"/>
        <v>112504</v>
      </c>
    </row>
    <row r="17175" spans="1:27" x14ac:dyDescent="0.3">
      <c r="A17175" s="43">
        <v>2189076</v>
      </c>
      <c r="B17175" s="43" t="s">
        <v>10949</v>
      </c>
      <c r="C17175" s="43" t="s">
        <v>951</v>
      </c>
      <c r="E17175" s="43" t="s">
        <v>6263</v>
      </c>
      <c r="F17175" s="43" t="s">
        <v>28</v>
      </c>
      <c r="G17175" s="43">
        <v>44090</v>
      </c>
      <c r="Y17175" s="43" t="str">
        <f t="shared" si="536"/>
        <v/>
      </c>
      <c r="AA17175" s="43" t="e">
        <f t="shared" si="537"/>
        <v>#N/A</v>
      </c>
    </row>
    <row r="17176" spans="1:27" x14ac:dyDescent="0.3">
      <c r="A17176" s="43">
        <v>1468651</v>
      </c>
      <c r="B17176" s="43" t="s">
        <v>10950</v>
      </c>
      <c r="C17176" s="43" t="s">
        <v>2570</v>
      </c>
      <c r="E17176" s="43" t="s">
        <v>35</v>
      </c>
      <c r="F17176" s="43" t="s">
        <v>30</v>
      </c>
      <c r="G17176" s="43">
        <v>44067</v>
      </c>
      <c r="Y17176" s="43" t="str">
        <f t="shared" si="536"/>
        <v>COMP</v>
      </c>
      <c r="AA17176" s="43">
        <f t="shared" si="537"/>
        <v>1468651</v>
      </c>
    </row>
    <row r="17177" spans="1:27" x14ac:dyDescent="0.3">
      <c r="A17177" s="43">
        <v>1970265</v>
      </c>
      <c r="B17177" s="43" t="s">
        <v>10951</v>
      </c>
      <c r="C17177" s="43" t="s">
        <v>1241</v>
      </c>
      <c r="E17177" s="43" t="s">
        <v>6263</v>
      </c>
      <c r="F17177" s="43" t="s">
        <v>28</v>
      </c>
      <c r="G17177" s="43">
        <v>44090</v>
      </c>
      <c r="Y17177" s="43" t="str">
        <f t="shared" si="536"/>
        <v/>
      </c>
      <c r="AA17177" s="43" t="e">
        <f t="shared" si="537"/>
        <v>#N/A</v>
      </c>
    </row>
    <row r="17178" spans="1:27" x14ac:dyDescent="0.3">
      <c r="A17178" s="43">
        <v>1970263</v>
      </c>
      <c r="B17178" s="43" t="s">
        <v>10951</v>
      </c>
      <c r="C17178" s="43" t="s">
        <v>2931</v>
      </c>
      <c r="E17178" s="43" t="s">
        <v>6263</v>
      </c>
      <c r="F17178" s="43" t="s">
        <v>30</v>
      </c>
      <c r="G17178" s="43">
        <v>44090</v>
      </c>
      <c r="Y17178" s="43" t="str">
        <f t="shared" si="536"/>
        <v/>
      </c>
      <c r="AA17178" s="43" t="e">
        <f t="shared" si="537"/>
        <v>#N/A</v>
      </c>
    </row>
    <row r="17179" spans="1:27" x14ac:dyDescent="0.3">
      <c r="A17179" s="43">
        <v>2082328</v>
      </c>
      <c r="B17179" s="43" t="s">
        <v>10952</v>
      </c>
      <c r="C17179" s="43" t="s">
        <v>1145</v>
      </c>
      <c r="E17179" s="43" t="s">
        <v>6263</v>
      </c>
      <c r="F17179" s="43" t="s">
        <v>30</v>
      </c>
      <c r="G17179" s="43">
        <v>44105</v>
      </c>
      <c r="Y17179" s="43" t="str">
        <f t="shared" si="536"/>
        <v/>
      </c>
      <c r="AA17179" s="43" t="e">
        <f t="shared" si="537"/>
        <v>#N/A</v>
      </c>
    </row>
    <row r="17180" spans="1:27" x14ac:dyDescent="0.3">
      <c r="A17180" s="43">
        <v>1827586</v>
      </c>
      <c r="B17180" s="43" t="s">
        <v>10952</v>
      </c>
      <c r="C17180" s="43" t="s">
        <v>421</v>
      </c>
      <c r="E17180" s="43" t="s">
        <v>6263</v>
      </c>
      <c r="F17180" s="43" t="s">
        <v>30</v>
      </c>
      <c r="G17180" s="43">
        <v>72063</v>
      </c>
      <c r="Y17180" s="43" t="str">
        <f t="shared" si="536"/>
        <v/>
      </c>
      <c r="AA17180" s="43" t="e">
        <f t="shared" si="537"/>
        <v>#N/A</v>
      </c>
    </row>
    <row r="17181" spans="1:27" x14ac:dyDescent="0.3">
      <c r="A17181" s="43">
        <v>1859032</v>
      </c>
      <c r="B17181" s="43" t="s">
        <v>10953</v>
      </c>
      <c r="C17181" s="43" t="s">
        <v>532</v>
      </c>
      <c r="E17181" s="43" t="s">
        <v>6263</v>
      </c>
      <c r="F17181" s="43" t="s">
        <v>28</v>
      </c>
      <c r="G17181" s="43">
        <v>44090</v>
      </c>
      <c r="Y17181" s="43" t="str">
        <f t="shared" si="536"/>
        <v/>
      </c>
      <c r="AA17181" s="43" t="e">
        <f t="shared" si="537"/>
        <v>#N/A</v>
      </c>
    </row>
    <row r="17182" spans="1:27" x14ac:dyDescent="0.3">
      <c r="A17182" s="43">
        <v>2280013</v>
      </c>
      <c r="B17182" s="43" t="s">
        <v>10954</v>
      </c>
      <c r="C17182" s="43" t="s">
        <v>943</v>
      </c>
      <c r="E17182" s="43" t="s">
        <v>6263</v>
      </c>
      <c r="F17182" s="43" t="s">
        <v>30</v>
      </c>
      <c r="G17182" s="43">
        <v>85049</v>
      </c>
      <c r="Y17182" s="43" t="str">
        <f t="shared" si="536"/>
        <v/>
      </c>
      <c r="AA17182" s="43" t="e">
        <f t="shared" si="537"/>
        <v>#N/A</v>
      </c>
    </row>
    <row r="17183" spans="1:27" x14ac:dyDescent="0.3">
      <c r="A17183" s="43">
        <v>1832037</v>
      </c>
      <c r="B17183" s="43" t="s">
        <v>10955</v>
      </c>
      <c r="C17183" s="43" t="s">
        <v>629</v>
      </c>
      <c r="E17183" s="43" t="s">
        <v>6263</v>
      </c>
      <c r="F17183" s="43" t="s">
        <v>30</v>
      </c>
      <c r="G17183" s="43">
        <v>85053</v>
      </c>
      <c r="Y17183" s="43" t="str">
        <f t="shared" si="536"/>
        <v/>
      </c>
      <c r="AA17183" s="43" t="e">
        <f t="shared" si="537"/>
        <v>#N/A</v>
      </c>
    </row>
    <row r="17184" spans="1:27" x14ac:dyDescent="0.3">
      <c r="A17184" s="43">
        <v>2276342</v>
      </c>
      <c r="B17184" s="43" t="s">
        <v>10956</v>
      </c>
      <c r="C17184" s="43" t="s">
        <v>462</v>
      </c>
      <c r="E17184" s="43" t="s">
        <v>6263</v>
      </c>
      <c r="F17184" s="43" t="s">
        <v>30</v>
      </c>
      <c r="G17184" s="43">
        <v>44111</v>
      </c>
      <c r="Y17184" s="43" t="str">
        <f t="shared" si="536"/>
        <v/>
      </c>
      <c r="AA17184" s="43" t="e">
        <f t="shared" si="537"/>
        <v>#N/A</v>
      </c>
    </row>
    <row r="17185" spans="1:27" x14ac:dyDescent="0.3">
      <c r="A17185" s="43">
        <v>2093378</v>
      </c>
      <c r="B17185" s="43" t="s">
        <v>10957</v>
      </c>
      <c r="C17185" s="43" t="s">
        <v>740</v>
      </c>
      <c r="E17185" s="43" t="s">
        <v>6263</v>
      </c>
      <c r="F17185" s="43" t="s">
        <v>30</v>
      </c>
      <c r="G17185" s="43">
        <v>44045</v>
      </c>
      <c r="Y17185" s="43" t="str">
        <f t="shared" si="536"/>
        <v/>
      </c>
      <c r="AA17185" s="43" t="e">
        <f t="shared" si="537"/>
        <v>#N/A</v>
      </c>
    </row>
    <row r="17186" spans="1:27" x14ac:dyDescent="0.3">
      <c r="A17186" s="43">
        <v>2181151</v>
      </c>
      <c r="B17186" s="43" t="s">
        <v>10957</v>
      </c>
      <c r="C17186" s="43" t="s">
        <v>867</v>
      </c>
      <c r="E17186" s="43" t="s">
        <v>6263</v>
      </c>
      <c r="F17186" s="43" t="s">
        <v>28</v>
      </c>
      <c r="G17186" s="43">
        <v>44105</v>
      </c>
      <c r="Y17186" s="43" t="str">
        <f t="shared" si="536"/>
        <v/>
      </c>
      <c r="AA17186" s="43" t="e">
        <f t="shared" si="537"/>
        <v>#N/A</v>
      </c>
    </row>
    <row r="17187" spans="1:27" x14ac:dyDescent="0.3">
      <c r="A17187" s="43">
        <v>2081855</v>
      </c>
      <c r="B17187" s="43" t="s">
        <v>10958</v>
      </c>
      <c r="C17187" s="43" t="s">
        <v>1149</v>
      </c>
      <c r="E17187" s="43" t="s">
        <v>6263</v>
      </c>
      <c r="F17187" s="43" t="s">
        <v>28</v>
      </c>
      <c r="G17187" s="43">
        <v>44022</v>
      </c>
      <c r="Y17187" s="43" t="str">
        <f t="shared" si="536"/>
        <v>COMP</v>
      </c>
      <c r="AA17187" s="43">
        <f t="shared" si="537"/>
        <v>2081855</v>
      </c>
    </row>
    <row r="17188" spans="1:27" x14ac:dyDescent="0.3">
      <c r="A17188" s="43">
        <v>582846</v>
      </c>
      <c r="B17188" s="43" t="s">
        <v>3954</v>
      </c>
      <c r="C17188" s="43" t="s">
        <v>777</v>
      </c>
      <c r="E17188" s="43" t="s">
        <v>6263</v>
      </c>
      <c r="F17188" s="43" t="s">
        <v>30</v>
      </c>
      <c r="G17188" s="43">
        <v>49064</v>
      </c>
      <c r="Y17188" s="43" t="str">
        <f t="shared" si="536"/>
        <v>COMP</v>
      </c>
      <c r="AA17188" s="43">
        <f t="shared" si="537"/>
        <v>582846</v>
      </c>
    </row>
    <row r="17189" spans="1:27" x14ac:dyDescent="0.3">
      <c r="A17189" s="43">
        <v>1758904</v>
      </c>
      <c r="B17189" s="43" t="s">
        <v>10959</v>
      </c>
      <c r="C17189" s="43" t="s">
        <v>173</v>
      </c>
      <c r="E17189" s="43" t="s">
        <v>6263</v>
      </c>
      <c r="F17189" s="43" t="s">
        <v>30</v>
      </c>
      <c r="G17189" s="43">
        <v>85033</v>
      </c>
      <c r="Y17189" s="43" t="str">
        <f t="shared" si="536"/>
        <v/>
      </c>
      <c r="AA17189" s="43" t="e">
        <f t="shared" si="537"/>
        <v>#N/A</v>
      </c>
    </row>
    <row r="17190" spans="1:27" x14ac:dyDescent="0.3">
      <c r="A17190" s="43">
        <v>1189244</v>
      </c>
      <c r="B17190" s="43" t="s">
        <v>10960</v>
      </c>
      <c r="C17190" s="43" t="s">
        <v>427</v>
      </c>
      <c r="E17190" s="43" t="s">
        <v>6263</v>
      </c>
      <c r="F17190" s="43" t="s">
        <v>28</v>
      </c>
      <c r="G17190" s="43">
        <v>49039</v>
      </c>
      <c r="Y17190" s="43" t="str">
        <f t="shared" si="536"/>
        <v/>
      </c>
      <c r="AA17190" s="43" t="e">
        <f t="shared" si="537"/>
        <v>#N/A</v>
      </c>
    </row>
    <row r="17191" spans="1:27" x14ac:dyDescent="0.3">
      <c r="A17191" s="43">
        <v>1260313</v>
      </c>
      <c r="B17191" s="43" t="s">
        <v>10961</v>
      </c>
      <c r="C17191" s="43" t="s">
        <v>268</v>
      </c>
      <c r="E17191" s="43" t="s">
        <v>6263</v>
      </c>
      <c r="F17191" s="43" t="s">
        <v>30</v>
      </c>
      <c r="G17191" s="43">
        <v>44021</v>
      </c>
      <c r="Y17191" s="43" t="str">
        <f t="shared" si="536"/>
        <v/>
      </c>
      <c r="AA17191" s="43" t="e">
        <f t="shared" si="537"/>
        <v>#N/A</v>
      </c>
    </row>
    <row r="17192" spans="1:27" x14ac:dyDescent="0.3">
      <c r="A17192" s="43">
        <v>2009272</v>
      </c>
      <c r="B17192" s="43" t="s">
        <v>10961</v>
      </c>
      <c r="C17192" s="43" t="s">
        <v>10962</v>
      </c>
      <c r="E17192" s="43" t="s">
        <v>34</v>
      </c>
      <c r="F17192" s="43" t="s">
        <v>30</v>
      </c>
      <c r="G17192" s="43">
        <v>85017</v>
      </c>
      <c r="Y17192" s="43" t="str">
        <f t="shared" si="536"/>
        <v>COMP</v>
      </c>
      <c r="AA17192" s="43">
        <f t="shared" si="537"/>
        <v>2009272</v>
      </c>
    </row>
    <row r="17193" spans="1:27" x14ac:dyDescent="0.3">
      <c r="A17193" s="43">
        <v>1388100</v>
      </c>
      <c r="B17193" s="43" t="s">
        <v>10961</v>
      </c>
      <c r="C17193" s="43" t="s">
        <v>1351</v>
      </c>
      <c r="E17193" s="43" t="s">
        <v>35</v>
      </c>
      <c r="F17193" s="43" t="s">
        <v>28</v>
      </c>
      <c r="G17193" s="43">
        <v>44049</v>
      </c>
      <c r="Y17193" s="43" t="str">
        <f t="shared" si="536"/>
        <v>COMP</v>
      </c>
      <c r="AA17193" s="43">
        <f t="shared" si="537"/>
        <v>1388100</v>
      </c>
    </row>
    <row r="17194" spans="1:27" x14ac:dyDescent="0.3">
      <c r="A17194" s="43">
        <v>2074651</v>
      </c>
      <c r="B17194" s="43" t="s">
        <v>10961</v>
      </c>
      <c r="C17194" s="43" t="s">
        <v>9784</v>
      </c>
      <c r="E17194" s="43" t="s">
        <v>35</v>
      </c>
      <c r="F17194" s="43" t="s">
        <v>30</v>
      </c>
      <c r="G17194" s="43">
        <v>85017</v>
      </c>
      <c r="Y17194" s="43" t="str">
        <f t="shared" si="536"/>
        <v>COMP</v>
      </c>
      <c r="AA17194" s="43">
        <f t="shared" si="537"/>
        <v>2074651</v>
      </c>
    </row>
    <row r="17195" spans="1:27" x14ac:dyDescent="0.3">
      <c r="A17195" s="43">
        <v>2365730</v>
      </c>
      <c r="B17195" s="43" t="s">
        <v>10963</v>
      </c>
      <c r="C17195" s="43" t="s">
        <v>9556</v>
      </c>
      <c r="E17195" s="43" t="s">
        <v>6263</v>
      </c>
      <c r="F17195" s="43" t="s">
        <v>30</v>
      </c>
      <c r="G17195" s="43">
        <v>44035</v>
      </c>
      <c r="Y17195" s="43" t="str">
        <f t="shared" si="536"/>
        <v/>
      </c>
      <c r="AA17195" s="43" t="e">
        <f t="shared" si="537"/>
        <v>#N/A</v>
      </c>
    </row>
    <row r="17196" spans="1:27" x14ac:dyDescent="0.3">
      <c r="A17196" s="43">
        <v>161983</v>
      </c>
      <c r="B17196" s="43" t="s">
        <v>10964</v>
      </c>
      <c r="C17196" s="43" t="s">
        <v>469</v>
      </c>
      <c r="E17196" s="43" t="s">
        <v>6263</v>
      </c>
      <c r="F17196" s="43" t="s">
        <v>28</v>
      </c>
      <c r="G17196" s="43">
        <v>44075</v>
      </c>
      <c r="Y17196" s="43" t="str">
        <f t="shared" si="536"/>
        <v>COMP</v>
      </c>
      <c r="AA17196" s="43">
        <f t="shared" si="537"/>
        <v>161983</v>
      </c>
    </row>
    <row r="17197" spans="1:27" x14ac:dyDescent="0.3">
      <c r="A17197" s="43">
        <v>2208660</v>
      </c>
      <c r="B17197" s="43" t="s">
        <v>10965</v>
      </c>
      <c r="C17197" s="43" t="s">
        <v>10923</v>
      </c>
      <c r="E17197" s="43" t="s">
        <v>6263</v>
      </c>
      <c r="F17197" s="43" t="s">
        <v>30</v>
      </c>
      <c r="G17197" s="43">
        <v>44075</v>
      </c>
      <c r="Y17197" s="43" t="str">
        <f t="shared" si="536"/>
        <v/>
      </c>
      <c r="AA17197" s="43" t="e">
        <f t="shared" si="537"/>
        <v>#N/A</v>
      </c>
    </row>
    <row r="17198" spans="1:27" x14ac:dyDescent="0.3">
      <c r="A17198" s="43">
        <v>1834429</v>
      </c>
      <c r="B17198" s="43" t="s">
        <v>10966</v>
      </c>
      <c r="C17198" s="43" t="s">
        <v>803</v>
      </c>
      <c r="E17198" s="43" t="s">
        <v>6263</v>
      </c>
      <c r="F17198" s="43" t="s">
        <v>30</v>
      </c>
      <c r="G17198" s="43">
        <v>49034</v>
      </c>
      <c r="Y17198" s="43" t="str">
        <f t="shared" si="536"/>
        <v/>
      </c>
      <c r="AA17198" s="43" t="e">
        <f t="shared" si="537"/>
        <v>#N/A</v>
      </c>
    </row>
    <row r="17199" spans="1:27" x14ac:dyDescent="0.3">
      <c r="A17199" s="43">
        <v>463902</v>
      </c>
      <c r="B17199" s="43" t="s">
        <v>10967</v>
      </c>
      <c r="C17199" s="43" t="s">
        <v>571</v>
      </c>
      <c r="E17199" s="43" t="s">
        <v>6263</v>
      </c>
      <c r="F17199" s="43" t="s">
        <v>28</v>
      </c>
      <c r="G17199" s="43">
        <v>44094</v>
      </c>
      <c r="Y17199" s="43" t="str">
        <f t="shared" si="536"/>
        <v>COMP</v>
      </c>
      <c r="AA17199" s="43">
        <f t="shared" si="537"/>
        <v>463902</v>
      </c>
    </row>
    <row r="17200" spans="1:27" x14ac:dyDescent="0.3">
      <c r="A17200" s="43">
        <v>420201</v>
      </c>
      <c r="B17200" s="43" t="s">
        <v>10967</v>
      </c>
      <c r="C17200" s="43" t="s">
        <v>546</v>
      </c>
      <c r="E17200" s="43" t="s">
        <v>6263</v>
      </c>
      <c r="F17200" s="43" t="s">
        <v>30</v>
      </c>
      <c r="G17200" s="43">
        <v>44094</v>
      </c>
      <c r="Y17200" s="43" t="str">
        <f t="shared" si="536"/>
        <v/>
      </c>
      <c r="AA17200" s="43" t="e">
        <f t="shared" si="537"/>
        <v>#N/A</v>
      </c>
    </row>
    <row r="17201" spans="1:27" x14ac:dyDescent="0.3">
      <c r="A17201" s="43">
        <v>1216468</v>
      </c>
      <c r="B17201" s="43" t="s">
        <v>10967</v>
      </c>
      <c r="C17201" s="43" t="s">
        <v>4554</v>
      </c>
      <c r="E17201" s="43" t="s">
        <v>6263</v>
      </c>
      <c r="F17201" s="43" t="s">
        <v>28</v>
      </c>
      <c r="G17201" s="43">
        <v>44013</v>
      </c>
      <c r="Y17201" s="43" t="str">
        <f t="shared" si="536"/>
        <v>COMP</v>
      </c>
      <c r="AA17201" s="43">
        <f t="shared" si="537"/>
        <v>1216468</v>
      </c>
    </row>
    <row r="17202" spans="1:27" x14ac:dyDescent="0.3">
      <c r="A17202" s="43">
        <v>1964094</v>
      </c>
      <c r="B17202" s="43" t="s">
        <v>10968</v>
      </c>
      <c r="C17202" s="43" t="s">
        <v>1439</v>
      </c>
      <c r="E17202" s="43" t="s">
        <v>6263</v>
      </c>
      <c r="F17202" s="43" t="s">
        <v>28</v>
      </c>
      <c r="G17202" s="43">
        <v>44015</v>
      </c>
      <c r="Y17202" s="43" t="str">
        <f t="shared" si="536"/>
        <v/>
      </c>
      <c r="AA17202" s="43" t="e">
        <f t="shared" si="537"/>
        <v>#N/A</v>
      </c>
    </row>
    <row r="17203" spans="1:27" x14ac:dyDescent="0.3">
      <c r="A17203" s="43">
        <v>2375818</v>
      </c>
      <c r="B17203" s="43" t="s">
        <v>10969</v>
      </c>
      <c r="C17203" s="43" t="s">
        <v>1908</v>
      </c>
      <c r="E17203" s="43" t="s">
        <v>35</v>
      </c>
      <c r="F17203" s="43" t="s">
        <v>30</v>
      </c>
      <c r="G17203" s="43">
        <v>49006</v>
      </c>
      <c r="Y17203" s="43" t="str">
        <f t="shared" si="536"/>
        <v>COMP</v>
      </c>
      <c r="AA17203" s="43">
        <f t="shared" si="537"/>
        <v>2375818</v>
      </c>
    </row>
    <row r="17204" spans="1:27" x14ac:dyDescent="0.3">
      <c r="A17204" s="43">
        <v>2077953</v>
      </c>
      <c r="B17204" s="43" t="s">
        <v>10969</v>
      </c>
      <c r="C17204" s="43" t="s">
        <v>1351</v>
      </c>
      <c r="E17204" s="43" t="s">
        <v>6263</v>
      </c>
      <c r="F17204" s="43" t="s">
        <v>28</v>
      </c>
      <c r="G17204" s="43">
        <v>49006</v>
      </c>
      <c r="Y17204" s="43" t="str">
        <f t="shared" si="536"/>
        <v>COMP</v>
      </c>
      <c r="AA17204" s="43">
        <f t="shared" si="537"/>
        <v>2077953</v>
      </c>
    </row>
    <row r="17205" spans="1:27" x14ac:dyDescent="0.3">
      <c r="A17205" s="43">
        <v>2203788</v>
      </c>
      <c r="B17205" s="43" t="s">
        <v>10969</v>
      </c>
      <c r="C17205" s="43" t="s">
        <v>10970</v>
      </c>
      <c r="E17205" s="43" t="s">
        <v>35</v>
      </c>
      <c r="F17205" s="43" t="s">
        <v>30</v>
      </c>
      <c r="G17205" s="43">
        <v>49006</v>
      </c>
      <c r="Y17205" s="43" t="str">
        <f t="shared" si="536"/>
        <v>COMP</v>
      </c>
      <c r="AA17205" s="43">
        <f t="shared" si="537"/>
        <v>2203788</v>
      </c>
    </row>
    <row r="17206" spans="1:27" x14ac:dyDescent="0.3">
      <c r="A17206" s="43">
        <v>2077947</v>
      </c>
      <c r="B17206" s="43" t="s">
        <v>10969</v>
      </c>
      <c r="C17206" s="43" t="s">
        <v>5478</v>
      </c>
      <c r="E17206" s="43" t="s">
        <v>35</v>
      </c>
      <c r="F17206" s="43" t="s">
        <v>30</v>
      </c>
      <c r="G17206" s="43">
        <v>49006</v>
      </c>
      <c r="Y17206" s="43" t="str">
        <f t="shared" si="536"/>
        <v>COMP</v>
      </c>
      <c r="AA17206" s="43">
        <f t="shared" si="537"/>
        <v>2077947</v>
      </c>
    </row>
    <row r="17207" spans="1:27" x14ac:dyDescent="0.3">
      <c r="A17207" s="43">
        <v>1514558</v>
      </c>
      <c r="B17207" s="43" t="s">
        <v>10971</v>
      </c>
      <c r="C17207" s="43" t="s">
        <v>1610</v>
      </c>
      <c r="E17207" s="43" t="s">
        <v>6263</v>
      </c>
      <c r="F17207" s="43" t="s">
        <v>30</v>
      </c>
      <c r="G17207" s="43">
        <v>72080</v>
      </c>
      <c r="Y17207" s="43" t="str">
        <f t="shared" si="536"/>
        <v>COMP</v>
      </c>
      <c r="AA17207" s="43">
        <f t="shared" si="537"/>
        <v>1514558</v>
      </c>
    </row>
    <row r="17208" spans="1:27" x14ac:dyDescent="0.3">
      <c r="A17208" s="43">
        <v>2374354</v>
      </c>
      <c r="B17208" s="43" t="s">
        <v>10972</v>
      </c>
      <c r="C17208" s="43" t="s">
        <v>1300</v>
      </c>
      <c r="E17208" s="43" t="s">
        <v>6263</v>
      </c>
      <c r="F17208" s="43" t="s">
        <v>30</v>
      </c>
      <c r="G17208" s="43">
        <v>85052</v>
      </c>
      <c r="Y17208" s="43" t="str">
        <f t="shared" si="536"/>
        <v>COMP</v>
      </c>
      <c r="AA17208" s="43">
        <f t="shared" si="537"/>
        <v>2374354</v>
      </c>
    </row>
    <row r="17209" spans="1:27" x14ac:dyDescent="0.3">
      <c r="A17209" s="43">
        <v>1377658</v>
      </c>
      <c r="B17209" s="43" t="s">
        <v>10973</v>
      </c>
      <c r="C17209" s="43" t="s">
        <v>333</v>
      </c>
      <c r="E17209" s="43" t="s">
        <v>6263</v>
      </c>
      <c r="F17209" s="43" t="s">
        <v>30</v>
      </c>
      <c r="G17209" s="43">
        <v>44105</v>
      </c>
      <c r="Y17209" s="43" t="str">
        <f t="shared" si="536"/>
        <v/>
      </c>
      <c r="AA17209" s="43" t="e">
        <f t="shared" si="537"/>
        <v>#N/A</v>
      </c>
    </row>
    <row r="17210" spans="1:27" x14ac:dyDescent="0.3">
      <c r="A17210" s="43">
        <v>559852</v>
      </c>
      <c r="B17210" s="43" t="s">
        <v>10973</v>
      </c>
      <c r="C17210" s="43" t="s">
        <v>469</v>
      </c>
      <c r="E17210" s="43" t="s">
        <v>6263</v>
      </c>
      <c r="F17210" s="43" t="s">
        <v>28</v>
      </c>
      <c r="G17210" s="43">
        <v>44105</v>
      </c>
      <c r="Y17210" s="43" t="str">
        <f t="shared" si="536"/>
        <v/>
      </c>
      <c r="AA17210" s="43" t="e">
        <f t="shared" si="537"/>
        <v>#N/A</v>
      </c>
    </row>
    <row r="17211" spans="1:27" x14ac:dyDescent="0.3">
      <c r="A17211" s="43">
        <v>1879061</v>
      </c>
      <c r="B17211" s="43" t="s">
        <v>10974</v>
      </c>
      <c r="C17211" s="43" t="s">
        <v>346</v>
      </c>
      <c r="E17211" s="43" t="s">
        <v>6263</v>
      </c>
      <c r="F17211" s="43" t="s">
        <v>28</v>
      </c>
      <c r="G17211" s="43">
        <v>44067</v>
      </c>
      <c r="Y17211" s="43" t="str">
        <f t="shared" si="536"/>
        <v>COMP</v>
      </c>
      <c r="AA17211" s="43">
        <f t="shared" si="537"/>
        <v>1879061</v>
      </c>
    </row>
    <row r="17212" spans="1:27" x14ac:dyDescent="0.3">
      <c r="A17212" s="43">
        <v>2432980</v>
      </c>
      <c r="B17212" s="43" t="s">
        <v>10975</v>
      </c>
      <c r="C17212" s="43" t="s">
        <v>819</v>
      </c>
      <c r="E17212" s="43" t="s">
        <v>6263</v>
      </c>
      <c r="F17212" s="43" t="s">
        <v>28</v>
      </c>
      <c r="G17212" s="43">
        <v>49064</v>
      </c>
      <c r="Y17212" s="43" t="str">
        <f t="shared" si="536"/>
        <v/>
      </c>
      <c r="AA17212" s="43" t="e">
        <f t="shared" si="537"/>
        <v>#N/A</v>
      </c>
    </row>
    <row r="17213" spans="1:27" x14ac:dyDescent="0.3">
      <c r="A17213" s="43">
        <v>2157537</v>
      </c>
      <c r="B17213" s="43" t="s">
        <v>10976</v>
      </c>
      <c r="C17213" s="43" t="s">
        <v>173</v>
      </c>
      <c r="E17213" s="43" t="s">
        <v>6263</v>
      </c>
      <c r="F17213" s="43" t="s">
        <v>30</v>
      </c>
      <c r="G17213" s="43">
        <v>44123</v>
      </c>
      <c r="Y17213" s="43" t="str">
        <f t="shared" si="536"/>
        <v/>
      </c>
      <c r="AA17213" s="43" t="e">
        <f t="shared" si="537"/>
        <v>#N/A</v>
      </c>
    </row>
    <row r="17214" spans="1:27" x14ac:dyDescent="0.3">
      <c r="A17214" s="43">
        <v>2341856</v>
      </c>
      <c r="B17214" s="43" t="s">
        <v>10977</v>
      </c>
      <c r="C17214" s="43" t="s">
        <v>541</v>
      </c>
      <c r="E17214" s="43" t="s">
        <v>6263</v>
      </c>
      <c r="F17214" s="43" t="s">
        <v>28</v>
      </c>
      <c r="G17214" s="43">
        <v>44035</v>
      </c>
      <c r="Y17214" s="43" t="str">
        <f t="shared" si="536"/>
        <v/>
      </c>
      <c r="AA17214" s="43" t="e">
        <f t="shared" si="537"/>
        <v>#N/A</v>
      </c>
    </row>
    <row r="17215" spans="1:27" x14ac:dyDescent="0.3">
      <c r="A17215" s="43">
        <v>465550</v>
      </c>
      <c r="B17215" s="43" t="s">
        <v>10978</v>
      </c>
      <c r="C17215" s="43" t="s">
        <v>618</v>
      </c>
      <c r="E17215" s="43" t="s">
        <v>6263</v>
      </c>
      <c r="F17215" s="43" t="s">
        <v>28</v>
      </c>
      <c r="G17215" s="43">
        <v>49064</v>
      </c>
      <c r="Y17215" s="43" t="str">
        <f t="shared" si="536"/>
        <v>COMP</v>
      </c>
      <c r="AA17215" s="43">
        <f t="shared" si="537"/>
        <v>465550</v>
      </c>
    </row>
    <row r="17216" spans="1:27" x14ac:dyDescent="0.3">
      <c r="A17216" s="43">
        <v>1221278</v>
      </c>
      <c r="B17216" s="43" t="s">
        <v>10979</v>
      </c>
      <c r="C17216" s="43" t="s">
        <v>546</v>
      </c>
      <c r="E17216" s="43" t="s">
        <v>6263</v>
      </c>
      <c r="F17216" s="43" t="s">
        <v>30</v>
      </c>
      <c r="G17216" s="43">
        <v>72041</v>
      </c>
      <c r="Y17216" s="43" t="str">
        <f t="shared" si="536"/>
        <v/>
      </c>
      <c r="AA17216" s="43" t="e">
        <f t="shared" si="537"/>
        <v>#N/A</v>
      </c>
    </row>
    <row r="17217" spans="1:27" x14ac:dyDescent="0.3">
      <c r="A17217" s="43">
        <v>1794807</v>
      </c>
      <c r="B17217" s="43" t="s">
        <v>10979</v>
      </c>
      <c r="C17217" s="43" t="s">
        <v>591</v>
      </c>
      <c r="E17217" s="43" t="s">
        <v>6263</v>
      </c>
      <c r="F17217" s="43" t="s">
        <v>28</v>
      </c>
      <c r="G17217" s="43">
        <v>44045</v>
      </c>
      <c r="Y17217" s="43" t="str">
        <f t="shared" si="536"/>
        <v>COMP</v>
      </c>
      <c r="AA17217" s="43">
        <f t="shared" si="537"/>
        <v>1794807</v>
      </c>
    </row>
    <row r="17218" spans="1:27" x14ac:dyDescent="0.3">
      <c r="A17218" s="43">
        <v>357670</v>
      </c>
      <c r="B17218" s="43" t="s">
        <v>10980</v>
      </c>
      <c r="C17218" s="43" t="s">
        <v>276</v>
      </c>
      <c r="E17218" s="43" t="s">
        <v>6263</v>
      </c>
      <c r="F17218" s="43" t="s">
        <v>28</v>
      </c>
      <c r="G17218" s="43">
        <v>44090</v>
      </c>
      <c r="Y17218" s="43" t="str">
        <f t="shared" ref="Y17218:Y17281" si="538">IF(ISERROR(AA17218)=FALSE,"COMP","")</f>
        <v/>
      </c>
      <c r="AA17218" s="43" t="e">
        <f t="shared" si="537"/>
        <v>#N/A</v>
      </c>
    </row>
    <row r="17219" spans="1:27" x14ac:dyDescent="0.3">
      <c r="A17219" s="43">
        <v>1028603</v>
      </c>
      <c r="B17219" s="43" t="s">
        <v>10981</v>
      </c>
      <c r="C17219" s="43" t="s">
        <v>212</v>
      </c>
      <c r="E17219" s="43" t="s">
        <v>29</v>
      </c>
      <c r="F17219" s="43" t="s">
        <v>30</v>
      </c>
      <c r="G17219" s="43">
        <v>49064</v>
      </c>
      <c r="Y17219" s="43" t="str">
        <f t="shared" si="538"/>
        <v>COMP</v>
      </c>
      <c r="AA17219" s="43">
        <f t="shared" ref="AA17219:AA17282" si="539">VLOOKUP(A17219,Z:Z,1,FALSE)</f>
        <v>1028603</v>
      </c>
    </row>
    <row r="17220" spans="1:27" x14ac:dyDescent="0.3">
      <c r="A17220" s="43">
        <v>1987617</v>
      </c>
      <c r="B17220" s="43" t="s">
        <v>10982</v>
      </c>
      <c r="C17220" s="43" t="s">
        <v>495</v>
      </c>
      <c r="E17220" s="43" t="s">
        <v>31</v>
      </c>
      <c r="F17220" s="43" t="s">
        <v>30</v>
      </c>
      <c r="G17220" s="43">
        <v>72063</v>
      </c>
      <c r="Y17220" s="43" t="str">
        <f t="shared" si="538"/>
        <v>COMP</v>
      </c>
      <c r="AA17220" s="43">
        <f t="shared" si="539"/>
        <v>1987617</v>
      </c>
    </row>
    <row r="17221" spans="1:27" x14ac:dyDescent="0.3">
      <c r="A17221" s="43">
        <v>2000801</v>
      </c>
      <c r="B17221" s="43" t="s">
        <v>10983</v>
      </c>
      <c r="C17221" s="43" t="s">
        <v>1159</v>
      </c>
      <c r="E17221" s="43" t="s">
        <v>6263</v>
      </c>
      <c r="F17221" s="43" t="s">
        <v>28</v>
      </c>
      <c r="G17221" s="43">
        <v>49001</v>
      </c>
      <c r="Y17221" s="43" t="str">
        <f t="shared" si="538"/>
        <v/>
      </c>
      <c r="AA17221" s="43" t="e">
        <f t="shared" si="539"/>
        <v>#N/A</v>
      </c>
    </row>
    <row r="17222" spans="1:27" x14ac:dyDescent="0.3">
      <c r="A17222" s="43">
        <v>2196593</v>
      </c>
      <c r="B17222" s="43" t="s">
        <v>10983</v>
      </c>
      <c r="C17222" s="43" t="s">
        <v>390</v>
      </c>
      <c r="E17222" s="43" t="s">
        <v>6263</v>
      </c>
      <c r="F17222" s="43" t="s">
        <v>30</v>
      </c>
      <c r="G17222" s="43">
        <v>72029</v>
      </c>
      <c r="Y17222" s="43" t="str">
        <f t="shared" si="538"/>
        <v/>
      </c>
      <c r="AA17222" s="43" t="e">
        <f t="shared" si="539"/>
        <v>#N/A</v>
      </c>
    </row>
    <row r="17223" spans="1:27" x14ac:dyDescent="0.3">
      <c r="A17223" s="43">
        <v>1761675</v>
      </c>
      <c r="B17223" s="43" t="s">
        <v>10984</v>
      </c>
      <c r="C17223" s="43" t="s">
        <v>552</v>
      </c>
      <c r="E17223" s="43" t="s">
        <v>31</v>
      </c>
      <c r="F17223" s="43" t="s">
        <v>28</v>
      </c>
      <c r="G17223" s="43">
        <v>44084</v>
      </c>
      <c r="Y17223" s="43" t="str">
        <f t="shared" si="538"/>
        <v/>
      </c>
      <c r="AA17223" s="43" t="e">
        <f t="shared" si="539"/>
        <v>#N/A</v>
      </c>
    </row>
    <row r="17224" spans="1:27" x14ac:dyDescent="0.3">
      <c r="A17224" s="43">
        <v>1809572</v>
      </c>
      <c r="B17224" s="43" t="s">
        <v>10985</v>
      </c>
      <c r="C17224" s="43" t="s">
        <v>648</v>
      </c>
      <c r="E17224" s="43" t="s">
        <v>6263</v>
      </c>
      <c r="F17224" s="43" t="s">
        <v>30</v>
      </c>
      <c r="G17224" s="43">
        <v>44055</v>
      </c>
      <c r="Y17224" s="43" t="str">
        <f t="shared" si="538"/>
        <v/>
      </c>
      <c r="AA17224" s="43" t="e">
        <f t="shared" si="539"/>
        <v>#N/A</v>
      </c>
    </row>
    <row r="17225" spans="1:27" x14ac:dyDescent="0.3">
      <c r="A17225" s="43">
        <v>2392066</v>
      </c>
      <c r="B17225" s="43" t="s">
        <v>10986</v>
      </c>
      <c r="C17225" s="43" t="s">
        <v>677</v>
      </c>
      <c r="E17225" s="43" t="s">
        <v>6263</v>
      </c>
      <c r="F17225" s="43" t="s">
        <v>28</v>
      </c>
      <c r="G17225" s="43">
        <v>44055</v>
      </c>
      <c r="Y17225" s="43" t="str">
        <f t="shared" si="538"/>
        <v/>
      </c>
      <c r="AA17225" s="43" t="e">
        <f t="shared" si="539"/>
        <v>#N/A</v>
      </c>
    </row>
    <row r="17226" spans="1:27" x14ac:dyDescent="0.3">
      <c r="A17226" s="43">
        <v>2236894</v>
      </c>
      <c r="B17226" s="43" t="s">
        <v>10986</v>
      </c>
      <c r="C17226" s="43" t="s">
        <v>301</v>
      </c>
      <c r="E17226" s="43" t="s">
        <v>29</v>
      </c>
      <c r="F17226" s="43" t="s">
        <v>28</v>
      </c>
      <c r="G17226" s="43">
        <v>44108</v>
      </c>
      <c r="Y17226" s="43" t="str">
        <f t="shared" si="538"/>
        <v>COMP</v>
      </c>
      <c r="AA17226" s="43">
        <f t="shared" si="539"/>
        <v>2236894</v>
      </c>
    </row>
    <row r="17227" spans="1:27" x14ac:dyDescent="0.3">
      <c r="A17227" s="43">
        <v>272166</v>
      </c>
      <c r="B17227" s="43" t="s">
        <v>10986</v>
      </c>
      <c r="C17227" s="43" t="s">
        <v>1135</v>
      </c>
      <c r="E17227" s="43" t="s">
        <v>6263</v>
      </c>
      <c r="F17227" s="43" t="s">
        <v>28</v>
      </c>
      <c r="G17227" s="43">
        <v>72064</v>
      </c>
      <c r="Y17227" s="43" t="str">
        <f t="shared" si="538"/>
        <v/>
      </c>
      <c r="AA17227" s="43" t="e">
        <f t="shared" si="539"/>
        <v>#N/A</v>
      </c>
    </row>
    <row r="17228" spans="1:27" x14ac:dyDescent="0.3">
      <c r="A17228" s="43">
        <v>1872081</v>
      </c>
      <c r="B17228" s="43" t="s">
        <v>10987</v>
      </c>
      <c r="C17228" s="43" t="s">
        <v>165</v>
      </c>
      <c r="E17228" s="43" t="s">
        <v>6263</v>
      </c>
      <c r="F17228" s="43" t="s">
        <v>30</v>
      </c>
      <c r="G17228" s="43">
        <v>44111</v>
      </c>
      <c r="Y17228" s="43" t="str">
        <f t="shared" si="538"/>
        <v/>
      </c>
      <c r="AA17228" s="43" t="e">
        <f t="shared" si="539"/>
        <v>#N/A</v>
      </c>
    </row>
    <row r="17229" spans="1:27" x14ac:dyDescent="0.3">
      <c r="A17229" s="43">
        <v>1606517</v>
      </c>
      <c r="B17229" s="43" t="s">
        <v>10988</v>
      </c>
      <c r="C17229" s="43" t="s">
        <v>648</v>
      </c>
      <c r="E17229" s="43" t="s">
        <v>6263</v>
      </c>
      <c r="F17229" s="43" t="s">
        <v>30</v>
      </c>
      <c r="G17229" s="43">
        <v>44098</v>
      </c>
      <c r="Y17229" s="43" t="str">
        <f t="shared" si="538"/>
        <v/>
      </c>
      <c r="AA17229" s="43" t="e">
        <f t="shared" si="539"/>
        <v>#N/A</v>
      </c>
    </row>
    <row r="17230" spans="1:27" x14ac:dyDescent="0.3">
      <c r="A17230" s="43">
        <v>2362509</v>
      </c>
      <c r="B17230" s="43" t="s">
        <v>10988</v>
      </c>
      <c r="C17230" s="43" t="s">
        <v>1351</v>
      </c>
      <c r="E17230" s="43" t="s">
        <v>6263</v>
      </c>
      <c r="F17230" s="43" t="s">
        <v>28</v>
      </c>
      <c r="G17230" s="43">
        <v>53058</v>
      </c>
      <c r="Y17230" s="43" t="str">
        <f t="shared" si="538"/>
        <v/>
      </c>
      <c r="AA17230" s="43" t="e">
        <f t="shared" si="539"/>
        <v>#N/A</v>
      </c>
    </row>
    <row r="17231" spans="1:27" x14ac:dyDescent="0.3">
      <c r="A17231" s="43">
        <v>1974539</v>
      </c>
      <c r="B17231" s="43" t="s">
        <v>10988</v>
      </c>
      <c r="C17231" s="43" t="s">
        <v>580</v>
      </c>
      <c r="E17231" s="43" t="s">
        <v>6263</v>
      </c>
      <c r="F17231" s="43" t="s">
        <v>30</v>
      </c>
      <c r="G17231" s="43">
        <v>72042</v>
      </c>
      <c r="Y17231" s="43" t="str">
        <f t="shared" si="538"/>
        <v>COMP</v>
      </c>
      <c r="AA17231" s="43">
        <f t="shared" si="539"/>
        <v>1974539</v>
      </c>
    </row>
    <row r="17232" spans="1:27" x14ac:dyDescent="0.3">
      <c r="A17232" s="43">
        <v>1650613</v>
      </c>
      <c r="B17232" s="43" t="s">
        <v>10989</v>
      </c>
      <c r="C17232" s="43" t="s">
        <v>795</v>
      </c>
      <c r="E17232" s="43" t="s">
        <v>6263</v>
      </c>
      <c r="F17232" s="43" t="s">
        <v>30</v>
      </c>
      <c r="G17232" s="43">
        <v>49006</v>
      </c>
      <c r="Y17232" s="43" t="str">
        <f t="shared" si="538"/>
        <v>COMP</v>
      </c>
      <c r="AA17232" s="43">
        <f t="shared" si="539"/>
        <v>1650613</v>
      </c>
    </row>
    <row r="17233" spans="1:27" x14ac:dyDescent="0.3">
      <c r="A17233" s="43">
        <v>2089317</v>
      </c>
      <c r="B17233" s="43" t="s">
        <v>10989</v>
      </c>
      <c r="C17233" s="43" t="s">
        <v>274</v>
      </c>
      <c r="E17233" s="43" t="s">
        <v>6263</v>
      </c>
      <c r="F17233" s="43" t="s">
        <v>28</v>
      </c>
      <c r="G17233" s="43">
        <v>44105</v>
      </c>
      <c r="Y17233" s="43" t="str">
        <f t="shared" si="538"/>
        <v/>
      </c>
      <c r="AA17233" s="43" t="e">
        <f t="shared" si="539"/>
        <v>#N/A</v>
      </c>
    </row>
    <row r="17234" spans="1:27" x14ac:dyDescent="0.3">
      <c r="A17234" s="43">
        <v>1228597</v>
      </c>
      <c r="B17234" s="43" t="s">
        <v>10989</v>
      </c>
      <c r="C17234" s="43" t="s">
        <v>492</v>
      </c>
      <c r="E17234" s="43" t="s">
        <v>6263</v>
      </c>
      <c r="F17234" s="43" t="s">
        <v>30</v>
      </c>
      <c r="G17234" s="43">
        <v>44105</v>
      </c>
      <c r="Y17234" s="43" t="str">
        <f t="shared" si="538"/>
        <v/>
      </c>
      <c r="AA17234" s="43" t="e">
        <f t="shared" si="539"/>
        <v>#N/A</v>
      </c>
    </row>
    <row r="17235" spans="1:27" x14ac:dyDescent="0.3">
      <c r="A17235" s="43">
        <v>2088743</v>
      </c>
      <c r="B17235" s="43" t="s">
        <v>10990</v>
      </c>
      <c r="C17235" s="43" t="s">
        <v>226</v>
      </c>
      <c r="E17235" s="43" t="s">
        <v>6263</v>
      </c>
      <c r="F17235" s="43" t="s">
        <v>30</v>
      </c>
      <c r="G17235" s="43">
        <v>44105</v>
      </c>
      <c r="Y17235" s="43" t="str">
        <f t="shared" si="538"/>
        <v/>
      </c>
      <c r="AA17235" s="43" t="e">
        <f t="shared" si="539"/>
        <v>#N/A</v>
      </c>
    </row>
    <row r="17236" spans="1:27" x14ac:dyDescent="0.3">
      <c r="A17236" s="43">
        <v>494257</v>
      </c>
      <c r="B17236" s="43" t="s">
        <v>10991</v>
      </c>
      <c r="C17236" s="43" t="s">
        <v>3945</v>
      </c>
      <c r="E17236" s="43" t="s">
        <v>29</v>
      </c>
      <c r="F17236" s="43" t="s">
        <v>28</v>
      </c>
      <c r="G17236" s="43">
        <v>44045</v>
      </c>
      <c r="Y17236" s="43" t="str">
        <f t="shared" si="538"/>
        <v>COMP</v>
      </c>
      <c r="AA17236" s="43">
        <f t="shared" si="539"/>
        <v>494257</v>
      </c>
    </row>
    <row r="17237" spans="1:27" x14ac:dyDescent="0.3">
      <c r="A17237" s="43">
        <v>1721860</v>
      </c>
      <c r="B17237" s="43" t="s">
        <v>10992</v>
      </c>
      <c r="C17237" s="43" t="s">
        <v>648</v>
      </c>
      <c r="E17237" s="43" t="s">
        <v>6263</v>
      </c>
      <c r="F17237" s="43" t="s">
        <v>30</v>
      </c>
      <c r="G17237" s="43">
        <v>44105</v>
      </c>
      <c r="Y17237" s="43" t="str">
        <f t="shared" si="538"/>
        <v/>
      </c>
      <c r="AA17237" s="43" t="e">
        <f t="shared" si="539"/>
        <v>#N/A</v>
      </c>
    </row>
    <row r="17238" spans="1:27" x14ac:dyDescent="0.3">
      <c r="A17238" s="43">
        <v>1044808</v>
      </c>
      <c r="B17238" s="43" t="s">
        <v>10993</v>
      </c>
      <c r="C17238" s="43" t="s">
        <v>346</v>
      </c>
      <c r="E17238" s="43" t="s">
        <v>6263</v>
      </c>
      <c r="F17238" s="43" t="s">
        <v>28</v>
      </c>
      <c r="G17238" s="43">
        <v>44090</v>
      </c>
      <c r="Y17238" s="43" t="str">
        <f t="shared" si="538"/>
        <v/>
      </c>
      <c r="AA17238" s="43" t="e">
        <f t="shared" si="539"/>
        <v>#N/A</v>
      </c>
    </row>
    <row r="17239" spans="1:27" x14ac:dyDescent="0.3">
      <c r="A17239" s="43">
        <v>2174110</v>
      </c>
      <c r="B17239" s="43" t="s">
        <v>10994</v>
      </c>
      <c r="C17239" s="43" t="s">
        <v>10995</v>
      </c>
      <c r="E17239" s="43" t="s">
        <v>6263</v>
      </c>
      <c r="F17239" s="43" t="s">
        <v>30</v>
      </c>
      <c r="G17239" s="43">
        <v>44111</v>
      </c>
      <c r="Y17239" s="43" t="str">
        <f t="shared" si="538"/>
        <v>COMP</v>
      </c>
      <c r="AA17239" s="43">
        <f t="shared" si="539"/>
        <v>2174110</v>
      </c>
    </row>
    <row r="17240" spans="1:27" x14ac:dyDescent="0.3">
      <c r="A17240" s="43">
        <v>1863811</v>
      </c>
      <c r="B17240" s="43" t="s">
        <v>10996</v>
      </c>
      <c r="C17240" s="43" t="s">
        <v>173</v>
      </c>
      <c r="E17240" s="43" t="s">
        <v>6263</v>
      </c>
      <c r="F17240" s="43" t="s">
        <v>30</v>
      </c>
      <c r="G17240" s="43">
        <v>72041</v>
      </c>
      <c r="Y17240" s="43" t="str">
        <f t="shared" si="538"/>
        <v/>
      </c>
      <c r="AA17240" s="43" t="e">
        <f t="shared" si="539"/>
        <v>#N/A</v>
      </c>
    </row>
    <row r="17241" spans="1:27" x14ac:dyDescent="0.3">
      <c r="A17241" s="43">
        <v>2361178</v>
      </c>
      <c r="B17241" s="43" t="s">
        <v>10997</v>
      </c>
      <c r="C17241" s="43" t="s">
        <v>550</v>
      </c>
      <c r="E17241" s="43" t="s">
        <v>35</v>
      </c>
      <c r="F17241" s="43" t="s">
        <v>30</v>
      </c>
      <c r="G17241" s="43">
        <v>44024</v>
      </c>
      <c r="Y17241" s="43" t="str">
        <f t="shared" si="538"/>
        <v>COMP</v>
      </c>
      <c r="AA17241" s="43">
        <f t="shared" si="539"/>
        <v>2361178</v>
      </c>
    </row>
    <row r="17242" spans="1:27" x14ac:dyDescent="0.3">
      <c r="A17242" s="43">
        <v>1400914</v>
      </c>
      <c r="B17242" s="43" t="s">
        <v>10998</v>
      </c>
      <c r="C17242" s="43" t="s">
        <v>618</v>
      </c>
      <c r="E17242" s="43" t="s">
        <v>6263</v>
      </c>
      <c r="F17242" s="43" t="s">
        <v>28</v>
      </c>
      <c r="G17242" s="43">
        <v>49054</v>
      </c>
      <c r="Y17242" s="43" t="str">
        <f t="shared" si="538"/>
        <v/>
      </c>
      <c r="AA17242" s="43" t="e">
        <f t="shared" si="539"/>
        <v>#N/A</v>
      </c>
    </row>
    <row r="17243" spans="1:27" x14ac:dyDescent="0.3">
      <c r="A17243" s="43">
        <v>2281860</v>
      </c>
      <c r="B17243" s="43" t="s">
        <v>10999</v>
      </c>
      <c r="C17243" s="43" t="s">
        <v>421</v>
      </c>
      <c r="E17243" s="43" t="s">
        <v>6263</v>
      </c>
      <c r="F17243" s="43" t="s">
        <v>30</v>
      </c>
      <c r="G17243" s="43">
        <v>85004</v>
      </c>
      <c r="Y17243" s="43" t="str">
        <f t="shared" si="538"/>
        <v/>
      </c>
      <c r="AA17243" s="43" t="e">
        <f t="shared" si="539"/>
        <v>#N/A</v>
      </c>
    </row>
    <row r="17244" spans="1:27" x14ac:dyDescent="0.3">
      <c r="A17244" s="43">
        <v>1915847</v>
      </c>
      <c r="B17244" s="43" t="s">
        <v>11000</v>
      </c>
      <c r="C17244" s="43" t="s">
        <v>4309</v>
      </c>
      <c r="E17244" s="43" t="s">
        <v>35</v>
      </c>
      <c r="F17244" s="43" t="s">
        <v>30</v>
      </c>
      <c r="G17244" s="43">
        <v>44021</v>
      </c>
      <c r="Y17244" s="43" t="str">
        <f t="shared" si="538"/>
        <v>COMP</v>
      </c>
      <c r="AA17244" s="43">
        <f t="shared" si="539"/>
        <v>1915847</v>
      </c>
    </row>
    <row r="17245" spans="1:27" x14ac:dyDescent="0.3">
      <c r="A17245" s="43">
        <v>2434141</v>
      </c>
      <c r="B17245" s="43" t="s">
        <v>11001</v>
      </c>
      <c r="C17245" s="43" t="s">
        <v>305</v>
      </c>
      <c r="E17245" s="43" t="s">
        <v>29</v>
      </c>
      <c r="F17245" s="43" t="s">
        <v>28</v>
      </c>
      <c r="G17245" s="43">
        <v>49019</v>
      </c>
      <c r="Y17245" s="43" t="str">
        <f t="shared" si="538"/>
        <v>COMP</v>
      </c>
      <c r="AA17245" s="43">
        <f t="shared" si="539"/>
        <v>2434141</v>
      </c>
    </row>
    <row r="17246" spans="1:27" x14ac:dyDescent="0.3">
      <c r="A17246" s="43">
        <v>2355645</v>
      </c>
      <c r="B17246" s="43" t="s">
        <v>11002</v>
      </c>
      <c r="C17246" s="43" t="s">
        <v>2440</v>
      </c>
      <c r="E17246" s="43" t="s">
        <v>6263</v>
      </c>
      <c r="F17246" s="43" t="s">
        <v>28</v>
      </c>
      <c r="G17246" s="43">
        <v>44013</v>
      </c>
      <c r="Y17246" s="43" t="str">
        <f t="shared" si="538"/>
        <v>COMP</v>
      </c>
      <c r="AA17246" s="43">
        <f t="shared" si="539"/>
        <v>2355645</v>
      </c>
    </row>
    <row r="17247" spans="1:27" x14ac:dyDescent="0.3">
      <c r="A17247" s="43">
        <v>1132234</v>
      </c>
      <c r="B17247" s="43" t="s">
        <v>11003</v>
      </c>
      <c r="C17247" s="43" t="s">
        <v>3880</v>
      </c>
      <c r="E17247" s="43" t="s">
        <v>6263</v>
      </c>
      <c r="F17247" s="43" t="s">
        <v>28</v>
      </c>
      <c r="G17247" s="43">
        <v>44069</v>
      </c>
      <c r="Y17247" s="43" t="str">
        <f t="shared" si="538"/>
        <v/>
      </c>
      <c r="AA17247" s="43" t="e">
        <f t="shared" si="539"/>
        <v>#N/A</v>
      </c>
    </row>
    <row r="17248" spans="1:27" x14ac:dyDescent="0.3">
      <c r="A17248" s="43">
        <v>2424965</v>
      </c>
      <c r="B17248" s="43" t="s">
        <v>11004</v>
      </c>
      <c r="C17248" s="43" t="s">
        <v>175</v>
      </c>
      <c r="E17248" s="43" t="s">
        <v>6263</v>
      </c>
      <c r="F17248" s="43" t="s">
        <v>28</v>
      </c>
      <c r="G17248" s="43">
        <v>44067</v>
      </c>
      <c r="Y17248" s="43" t="str">
        <f t="shared" si="538"/>
        <v>COMP</v>
      </c>
      <c r="AA17248" s="43">
        <f t="shared" si="539"/>
        <v>2424965</v>
      </c>
    </row>
    <row r="17249" spans="1:27" x14ac:dyDescent="0.3">
      <c r="A17249" s="43">
        <v>1659258</v>
      </c>
      <c r="B17249" s="43" t="s">
        <v>11005</v>
      </c>
      <c r="C17249" s="43" t="s">
        <v>303</v>
      </c>
      <c r="E17249" s="43" t="s">
        <v>6263</v>
      </c>
      <c r="F17249" s="43" t="s">
        <v>28</v>
      </c>
      <c r="G17249" s="43">
        <v>44062</v>
      </c>
      <c r="Y17249" s="43" t="str">
        <f t="shared" si="538"/>
        <v/>
      </c>
      <c r="AA17249" s="43" t="e">
        <f t="shared" si="539"/>
        <v>#N/A</v>
      </c>
    </row>
    <row r="17250" spans="1:27" x14ac:dyDescent="0.3">
      <c r="A17250" s="43">
        <v>1545711</v>
      </c>
      <c r="B17250" s="43" t="s">
        <v>11006</v>
      </c>
      <c r="C17250" s="43" t="s">
        <v>647</v>
      </c>
      <c r="E17250" s="43" t="s">
        <v>6263</v>
      </c>
      <c r="F17250" s="43" t="s">
        <v>28</v>
      </c>
      <c r="G17250" s="43">
        <v>44055</v>
      </c>
      <c r="Y17250" s="43" t="str">
        <f t="shared" si="538"/>
        <v>COMP</v>
      </c>
      <c r="AA17250" s="43">
        <f t="shared" si="539"/>
        <v>1545711</v>
      </c>
    </row>
    <row r="17251" spans="1:27" x14ac:dyDescent="0.3">
      <c r="A17251" s="43">
        <v>507333</v>
      </c>
      <c r="B17251" s="43" t="s">
        <v>11007</v>
      </c>
      <c r="C17251" s="43" t="s">
        <v>514</v>
      </c>
      <c r="E17251" s="43" t="s">
        <v>6263</v>
      </c>
      <c r="F17251" s="43" t="s">
        <v>28</v>
      </c>
      <c r="G17251" s="43">
        <v>44035</v>
      </c>
      <c r="Y17251" s="43" t="str">
        <f t="shared" si="538"/>
        <v>COMP</v>
      </c>
      <c r="AA17251" s="43">
        <f t="shared" si="539"/>
        <v>507333</v>
      </c>
    </row>
    <row r="17252" spans="1:27" x14ac:dyDescent="0.3">
      <c r="A17252" s="43">
        <v>2343425</v>
      </c>
      <c r="B17252" s="43" t="s">
        <v>11008</v>
      </c>
      <c r="C17252" s="43" t="s">
        <v>173</v>
      </c>
      <c r="E17252" s="43" t="s">
        <v>6263</v>
      </c>
      <c r="F17252" s="43" t="s">
        <v>30</v>
      </c>
      <c r="G17252" s="43">
        <v>44013</v>
      </c>
      <c r="Y17252" s="43" t="str">
        <f t="shared" si="538"/>
        <v/>
      </c>
      <c r="AA17252" s="43" t="e">
        <f t="shared" si="539"/>
        <v>#N/A</v>
      </c>
    </row>
    <row r="17253" spans="1:27" x14ac:dyDescent="0.3">
      <c r="A17253" s="43">
        <v>2434675</v>
      </c>
      <c r="B17253" s="43" t="s">
        <v>11009</v>
      </c>
      <c r="C17253" s="43" t="s">
        <v>469</v>
      </c>
      <c r="E17253" s="43" t="s">
        <v>6263</v>
      </c>
      <c r="F17253" s="43" t="s">
        <v>28</v>
      </c>
      <c r="G17253" s="43">
        <v>44015</v>
      </c>
      <c r="Y17253" s="43" t="str">
        <f t="shared" si="538"/>
        <v/>
      </c>
      <c r="AA17253" s="43" t="e">
        <f t="shared" si="539"/>
        <v>#N/A</v>
      </c>
    </row>
    <row r="17254" spans="1:27" x14ac:dyDescent="0.3">
      <c r="A17254" s="43">
        <v>2349519</v>
      </c>
      <c r="B17254" s="43" t="s">
        <v>3967</v>
      </c>
      <c r="C17254" s="43" t="s">
        <v>4145</v>
      </c>
      <c r="E17254" s="43" t="s">
        <v>6263</v>
      </c>
      <c r="F17254" s="43" t="s">
        <v>30</v>
      </c>
      <c r="G17254" s="43">
        <v>53061</v>
      </c>
      <c r="Y17254" s="43" t="str">
        <f t="shared" si="538"/>
        <v/>
      </c>
      <c r="AA17254" s="43" t="e">
        <f t="shared" si="539"/>
        <v>#N/A</v>
      </c>
    </row>
    <row r="17255" spans="1:27" x14ac:dyDescent="0.3">
      <c r="A17255" s="43">
        <v>2436429</v>
      </c>
      <c r="B17255" s="43" t="s">
        <v>11010</v>
      </c>
      <c r="C17255" s="43" t="s">
        <v>1459</v>
      </c>
      <c r="E17255" s="43" t="s">
        <v>29</v>
      </c>
      <c r="F17255" s="43" t="s">
        <v>30</v>
      </c>
      <c r="G17255" s="43">
        <v>44049</v>
      </c>
      <c r="Y17255" s="43" t="str">
        <f t="shared" si="538"/>
        <v/>
      </c>
      <c r="AA17255" s="43" t="e">
        <f t="shared" si="539"/>
        <v>#N/A</v>
      </c>
    </row>
    <row r="17256" spans="1:27" x14ac:dyDescent="0.3">
      <c r="A17256" s="43">
        <v>2418870</v>
      </c>
      <c r="B17256" s="43" t="s">
        <v>11011</v>
      </c>
      <c r="C17256" s="43" t="s">
        <v>1089</v>
      </c>
      <c r="E17256" s="43" t="s">
        <v>29</v>
      </c>
      <c r="F17256" s="43" t="s">
        <v>28</v>
      </c>
      <c r="G17256" s="43">
        <v>44062</v>
      </c>
      <c r="Y17256" s="43" t="str">
        <f t="shared" si="538"/>
        <v>COMP</v>
      </c>
      <c r="AA17256" s="43">
        <f t="shared" si="539"/>
        <v>2418870</v>
      </c>
    </row>
    <row r="17257" spans="1:27" x14ac:dyDescent="0.3">
      <c r="A17257" s="43">
        <v>2366007</v>
      </c>
      <c r="B17257" s="43" t="s">
        <v>11012</v>
      </c>
      <c r="C17257" s="43" t="s">
        <v>1480</v>
      </c>
      <c r="E17257" s="43" t="s">
        <v>29</v>
      </c>
      <c r="F17257" s="43" t="s">
        <v>28</v>
      </c>
      <c r="G17257" s="43">
        <v>44039</v>
      </c>
      <c r="Y17257" s="43" t="str">
        <f t="shared" si="538"/>
        <v>COMP</v>
      </c>
      <c r="AA17257" s="43">
        <f t="shared" si="539"/>
        <v>2366007</v>
      </c>
    </row>
    <row r="17258" spans="1:27" x14ac:dyDescent="0.3">
      <c r="A17258" s="43">
        <v>2205554</v>
      </c>
      <c r="B17258" s="43" t="s">
        <v>11013</v>
      </c>
      <c r="C17258" s="43" t="s">
        <v>557</v>
      </c>
      <c r="E17258" s="43" t="s">
        <v>6263</v>
      </c>
      <c r="F17258" s="43" t="s">
        <v>30</v>
      </c>
      <c r="G17258" s="43">
        <v>44062</v>
      </c>
      <c r="Y17258" s="43" t="str">
        <f t="shared" si="538"/>
        <v/>
      </c>
      <c r="AA17258" s="43" t="e">
        <f t="shared" si="539"/>
        <v>#N/A</v>
      </c>
    </row>
    <row r="17259" spans="1:27" x14ac:dyDescent="0.3">
      <c r="A17259" s="43">
        <v>2383981</v>
      </c>
      <c r="B17259" s="43" t="s">
        <v>11014</v>
      </c>
      <c r="C17259" s="43" t="s">
        <v>390</v>
      </c>
      <c r="E17259" s="43" t="s">
        <v>6263</v>
      </c>
      <c r="F17259" s="43" t="s">
        <v>30</v>
      </c>
      <c r="G17259" s="43">
        <v>44035</v>
      </c>
      <c r="Y17259" s="43" t="str">
        <f t="shared" si="538"/>
        <v/>
      </c>
      <c r="AA17259" s="43" t="e">
        <f t="shared" si="539"/>
        <v>#N/A</v>
      </c>
    </row>
    <row r="17260" spans="1:27" x14ac:dyDescent="0.3">
      <c r="A17260" s="43">
        <v>2346821</v>
      </c>
      <c r="B17260" s="43" t="s">
        <v>11014</v>
      </c>
      <c r="C17260" s="43" t="s">
        <v>299</v>
      </c>
      <c r="E17260" s="43" t="s">
        <v>6263</v>
      </c>
      <c r="F17260" s="43" t="s">
        <v>30</v>
      </c>
      <c r="G17260" s="43">
        <v>44035</v>
      </c>
      <c r="Y17260" s="43" t="str">
        <f t="shared" si="538"/>
        <v/>
      </c>
      <c r="AA17260" s="43" t="e">
        <f t="shared" si="539"/>
        <v>#N/A</v>
      </c>
    </row>
    <row r="17261" spans="1:27" x14ac:dyDescent="0.3">
      <c r="A17261" s="43">
        <v>2081112</v>
      </c>
      <c r="B17261" s="43" t="s">
        <v>11014</v>
      </c>
      <c r="C17261" s="43" t="s">
        <v>472</v>
      </c>
      <c r="E17261" s="43" t="s">
        <v>6263</v>
      </c>
      <c r="F17261" s="43" t="s">
        <v>28</v>
      </c>
      <c r="G17261" s="43">
        <v>44035</v>
      </c>
      <c r="Y17261" s="43" t="str">
        <f t="shared" si="538"/>
        <v>COMP</v>
      </c>
      <c r="AA17261" s="43">
        <f t="shared" si="539"/>
        <v>2081112</v>
      </c>
    </row>
    <row r="17262" spans="1:27" x14ac:dyDescent="0.3">
      <c r="A17262" s="43">
        <v>1101853</v>
      </c>
      <c r="B17262" s="43" t="s">
        <v>11015</v>
      </c>
      <c r="C17262" s="43" t="s">
        <v>276</v>
      </c>
      <c r="E17262" s="43" t="s">
        <v>6263</v>
      </c>
      <c r="F17262" s="43" t="s">
        <v>28</v>
      </c>
      <c r="G17262" s="43">
        <v>44013</v>
      </c>
      <c r="Y17262" s="43" t="str">
        <f t="shared" si="538"/>
        <v/>
      </c>
      <c r="AA17262" s="43" t="e">
        <f t="shared" si="539"/>
        <v>#N/A</v>
      </c>
    </row>
    <row r="17263" spans="1:27" x14ac:dyDescent="0.3">
      <c r="A17263" s="43">
        <v>2096278</v>
      </c>
      <c r="B17263" s="43" t="s">
        <v>11016</v>
      </c>
      <c r="C17263" s="43" t="s">
        <v>390</v>
      </c>
      <c r="E17263" s="43" t="s">
        <v>6263</v>
      </c>
      <c r="F17263" s="43" t="s">
        <v>30</v>
      </c>
      <c r="G17263" s="43">
        <v>44097</v>
      </c>
      <c r="Y17263" s="43" t="str">
        <f t="shared" si="538"/>
        <v/>
      </c>
      <c r="AA17263" s="43" t="e">
        <f t="shared" si="539"/>
        <v>#N/A</v>
      </c>
    </row>
    <row r="17264" spans="1:27" x14ac:dyDescent="0.3">
      <c r="A17264" s="43">
        <v>1900920</v>
      </c>
      <c r="B17264" s="43" t="s">
        <v>11017</v>
      </c>
      <c r="C17264" s="43" t="s">
        <v>340</v>
      </c>
      <c r="E17264" s="43" t="s">
        <v>29</v>
      </c>
      <c r="F17264" s="43" t="s">
        <v>30</v>
      </c>
      <c r="G17264" s="43">
        <v>44072</v>
      </c>
      <c r="Y17264" s="43" t="str">
        <f t="shared" si="538"/>
        <v/>
      </c>
      <c r="AA17264" s="43" t="e">
        <f t="shared" si="539"/>
        <v>#N/A</v>
      </c>
    </row>
    <row r="17265" spans="1:27" x14ac:dyDescent="0.3">
      <c r="A17265" s="43">
        <v>1347733</v>
      </c>
      <c r="B17265" s="43" t="s">
        <v>11018</v>
      </c>
      <c r="C17265" s="43" t="s">
        <v>1428</v>
      </c>
      <c r="E17265" s="43" t="s">
        <v>6263</v>
      </c>
      <c r="F17265" s="43" t="s">
        <v>30</v>
      </c>
      <c r="G17265" s="43">
        <v>44105</v>
      </c>
      <c r="Y17265" s="43" t="str">
        <f t="shared" si="538"/>
        <v/>
      </c>
      <c r="AA17265" s="43" t="e">
        <f t="shared" si="539"/>
        <v>#N/A</v>
      </c>
    </row>
    <row r="17266" spans="1:27" x14ac:dyDescent="0.3">
      <c r="A17266" s="43">
        <v>617157</v>
      </c>
      <c r="B17266" s="43" t="s">
        <v>11019</v>
      </c>
      <c r="C17266" s="43" t="s">
        <v>264</v>
      </c>
      <c r="E17266" s="43" t="s">
        <v>6263</v>
      </c>
      <c r="F17266" s="43" t="s">
        <v>28</v>
      </c>
      <c r="G17266" s="43">
        <v>44124</v>
      </c>
      <c r="Y17266" s="43" t="str">
        <f t="shared" si="538"/>
        <v/>
      </c>
      <c r="AA17266" s="43" t="e">
        <f t="shared" si="539"/>
        <v>#N/A</v>
      </c>
    </row>
    <row r="17267" spans="1:27" x14ac:dyDescent="0.3">
      <c r="A17267" s="43">
        <v>876712</v>
      </c>
      <c r="B17267" s="43" t="s">
        <v>11019</v>
      </c>
      <c r="C17267" s="43" t="s">
        <v>474</v>
      </c>
      <c r="E17267" s="43" t="s">
        <v>6263</v>
      </c>
      <c r="F17267" s="43" t="s">
        <v>30</v>
      </c>
      <c r="G17267" s="43">
        <v>44045</v>
      </c>
      <c r="Y17267" s="43" t="str">
        <f t="shared" si="538"/>
        <v/>
      </c>
      <c r="AA17267" s="43" t="e">
        <f t="shared" si="539"/>
        <v>#N/A</v>
      </c>
    </row>
    <row r="17268" spans="1:27" x14ac:dyDescent="0.3">
      <c r="A17268" s="43">
        <v>219547</v>
      </c>
      <c r="B17268" s="43" t="s">
        <v>11019</v>
      </c>
      <c r="C17268" s="43" t="s">
        <v>5716</v>
      </c>
      <c r="E17268" s="43" t="s">
        <v>6263</v>
      </c>
      <c r="F17268" s="43" t="s">
        <v>30</v>
      </c>
      <c r="G17268" s="43">
        <v>44124</v>
      </c>
      <c r="Y17268" s="43" t="str">
        <f t="shared" si="538"/>
        <v/>
      </c>
      <c r="AA17268" s="43" t="e">
        <f t="shared" si="539"/>
        <v>#N/A</v>
      </c>
    </row>
    <row r="17269" spans="1:27" x14ac:dyDescent="0.3">
      <c r="A17269" s="43">
        <v>2164195</v>
      </c>
      <c r="B17269" s="43" t="s">
        <v>11020</v>
      </c>
      <c r="C17269" s="43" t="s">
        <v>1126</v>
      </c>
      <c r="E17269" s="43" t="s">
        <v>6263</v>
      </c>
      <c r="F17269" s="43" t="s">
        <v>30</v>
      </c>
      <c r="G17269" s="43">
        <v>44022</v>
      </c>
      <c r="Y17269" s="43" t="str">
        <f t="shared" si="538"/>
        <v/>
      </c>
      <c r="AA17269" s="43" t="e">
        <f t="shared" si="539"/>
        <v>#N/A</v>
      </c>
    </row>
    <row r="17270" spans="1:27" x14ac:dyDescent="0.3">
      <c r="A17270" s="43">
        <v>2320090</v>
      </c>
      <c r="B17270" s="43" t="s">
        <v>11020</v>
      </c>
      <c r="C17270" s="43" t="s">
        <v>232</v>
      </c>
      <c r="E17270" s="43" t="s">
        <v>6263</v>
      </c>
      <c r="F17270" s="43" t="s">
        <v>28</v>
      </c>
      <c r="G17270" s="43">
        <v>44101</v>
      </c>
      <c r="Y17270" s="43" t="str">
        <f t="shared" si="538"/>
        <v>COMP</v>
      </c>
      <c r="AA17270" s="43">
        <f t="shared" si="539"/>
        <v>2320090</v>
      </c>
    </row>
    <row r="17271" spans="1:27" x14ac:dyDescent="0.3">
      <c r="A17271" s="43">
        <v>1091849</v>
      </c>
      <c r="B17271" s="43" t="s">
        <v>11020</v>
      </c>
      <c r="C17271" s="43" t="s">
        <v>2877</v>
      </c>
      <c r="E17271" s="43" t="s">
        <v>6263</v>
      </c>
      <c r="F17271" s="43" t="s">
        <v>28</v>
      </c>
      <c r="G17271" s="43">
        <v>44100</v>
      </c>
      <c r="Y17271" s="43" t="str">
        <f t="shared" si="538"/>
        <v/>
      </c>
      <c r="AA17271" s="43" t="e">
        <f t="shared" si="539"/>
        <v>#N/A</v>
      </c>
    </row>
    <row r="17272" spans="1:27" x14ac:dyDescent="0.3">
      <c r="A17272" s="43">
        <v>2278340</v>
      </c>
      <c r="B17272" s="43" t="s">
        <v>11021</v>
      </c>
      <c r="C17272" s="43" t="s">
        <v>497</v>
      </c>
      <c r="E17272" s="43" t="s">
        <v>6263</v>
      </c>
      <c r="F17272" s="43" t="s">
        <v>30</v>
      </c>
      <c r="G17272" s="43">
        <v>44013</v>
      </c>
      <c r="Y17272" s="43" t="str">
        <f t="shared" si="538"/>
        <v/>
      </c>
      <c r="AA17272" s="43" t="e">
        <f t="shared" si="539"/>
        <v>#N/A</v>
      </c>
    </row>
    <row r="17273" spans="1:27" x14ac:dyDescent="0.3">
      <c r="A17273" s="43">
        <v>1677503</v>
      </c>
      <c r="B17273" s="43" t="s">
        <v>11021</v>
      </c>
      <c r="C17273" s="43" t="s">
        <v>2420</v>
      </c>
      <c r="E17273" s="43" t="s">
        <v>35</v>
      </c>
      <c r="F17273" s="43" t="s">
        <v>30</v>
      </c>
      <c r="G17273" s="43">
        <v>44055</v>
      </c>
      <c r="Y17273" s="43" t="str">
        <f t="shared" si="538"/>
        <v>COMP</v>
      </c>
      <c r="AA17273" s="43">
        <f t="shared" si="539"/>
        <v>1677503</v>
      </c>
    </row>
    <row r="17274" spans="1:27" x14ac:dyDescent="0.3">
      <c r="A17274" s="43">
        <v>1882558</v>
      </c>
      <c r="B17274" s="43" t="s">
        <v>11022</v>
      </c>
      <c r="C17274" s="43" t="s">
        <v>867</v>
      </c>
      <c r="E17274" s="43" t="s">
        <v>6263</v>
      </c>
      <c r="F17274" s="43" t="s">
        <v>28</v>
      </c>
      <c r="G17274" s="43">
        <v>44068</v>
      </c>
      <c r="Y17274" s="43" t="str">
        <f t="shared" si="538"/>
        <v/>
      </c>
      <c r="AA17274" s="43" t="e">
        <f t="shared" si="539"/>
        <v>#N/A</v>
      </c>
    </row>
    <row r="17275" spans="1:27" x14ac:dyDescent="0.3">
      <c r="A17275" s="43">
        <v>1345263</v>
      </c>
      <c r="B17275" s="43" t="s">
        <v>11023</v>
      </c>
      <c r="C17275" s="43" t="s">
        <v>408</v>
      </c>
      <c r="E17275" s="43" t="s">
        <v>6263</v>
      </c>
      <c r="F17275" s="43" t="s">
        <v>30</v>
      </c>
      <c r="G17275" s="43">
        <v>53061</v>
      </c>
      <c r="Y17275" s="43" t="str">
        <f t="shared" si="538"/>
        <v/>
      </c>
      <c r="AA17275" s="43" t="e">
        <f t="shared" si="539"/>
        <v>#N/A</v>
      </c>
    </row>
    <row r="17276" spans="1:27" x14ac:dyDescent="0.3">
      <c r="A17276" s="43">
        <v>2184338</v>
      </c>
      <c r="B17276" s="43" t="s">
        <v>11024</v>
      </c>
      <c r="C17276" s="43" t="s">
        <v>321</v>
      </c>
      <c r="E17276" s="43" t="s">
        <v>6263</v>
      </c>
      <c r="F17276" s="43" t="s">
        <v>28</v>
      </c>
      <c r="G17276" s="43">
        <v>44134</v>
      </c>
      <c r="Y17276" s="43" t="str">
        <f t="shared" si="538"/>
        <v/>
      </c>
      <c r="AA17276" s="43" t="e">
        <f t="shared" si="539"/>
        <v>#N/A</v>
      </c>
    </row>
    <row r="17277" spans="1:27" x14ac:dyDescent="0.3">
      <c r="A17277" s="43">
        <v>657789</v>
      </c>
      <c r="B17277" s="43" t="s">
        <v>11025</v>
      </c>
      <c r="C17277" s="43" t="s">
        <v>478</v>
      </c>
      <c r="E17277" s="43" t="s">
        <v>6263</v>
      </c>
      <c r="F17277" s="43" t="s">
        <v>28</v>
      </c>
      <c r="G17277" s="43">
        <v>44103</v>
      </c>
      <c r="Y17277" s="43" t="str">
        <f t="shared" si="538"/>
        <v/>
      </c>
      <c r="AA17277" s="43" t="e">
        <f t="shared" si="539"/>
        <v>#N/A</v>
      </c>
    </row>
    <row r="17278" spans="1:27" x14ac:dyDescent="0.3">
      <c r="A17278" s="43">
        <v>1091596</v>
      </c>
      <c r="B17278" s="43" t="s">
        <v>11026</v>
      </c>
      <c r="C17278" s="43" t="s">
        <v>4559</v>
      </c>
      <c r="E17278" s="43" t="s">
        <v>29</v>
      </c>
      <c r="F17278" s="43" t="s">
        <v>30</v>
      </c>
      <c r="G17278" s="43">
        <v>44035</v>
      </c>
      <c r="Y17278" s="43" t="str">
        <f t="shared" si="538"/>
        <v>COMP</v>
      </c>
      <c r="AA17278" s="43">
        <f t="shared" si="539"/>
        <v>1091596</v>
      </c>
    </row>
    <row r="17279" spans="1:27" x14ac:dyDescent="0.3">
      <c r="A17279" s="43">
        <v>1773795</v>
      </c>
      <c r="B17279" s="43" t="s">
        <v>11026</v>
      </c>
      <c r="C17279" s="43" t="s">
        <v>629</v>
      </c>
      <c r="E17279" s="43" t="s">
        <v>6263</v>
      </c>
      <c r="F17279" s="43" t="s">
        <v>30</v>
      </c>
      <c r="G17279" s="43">
        <v>44021</v>
      </c>
      <c r="Y17279" s="43" t="str">
        <f t="shared" si="538"/>
        <v/>
      </c>
      <c r="AA17279" s="43" t="e">
        <f t="shared" si="539"/>
        <v>#N/A</v>
      </c>
    </row>
    <row r="17280" spans="1:27" x14ac:dyDescent="0.3">
      <c r="A17280" s="43">
        <v>1967995</v>
      </c>
      <c r="B17280" s="43" t="s">
        <v>11027</v>
      </c>
      <c r="C17280" s="43" t="s">
        <v>313</v>
      </c>
      <c r="E17280" s="43" t="s">
        <v>35</v>
      </c>
      <c r="F17280" s="43" t="s">
        <v>30</v>
      </c>
      <c r="G17280" s="43">
        <v>44122</v>
      </c>
      <c r="Y17280" s="43" t="str">
        <f t="shared" si="538"/>
        <v/>
      </c>
      <c r="AA17280" s="43" t="e">
        <f t="shared" si="539"/>
        <v>#N/A</v>
      </c>
    </row>
    <row r="17281" spans="1:27" x14ac:dyDescent="0.3">
      <c r="A17281" s="43">
        <v>2333998</v>
      </c>
      <c r="B17281" s="43" t="s">
        <v>11028</v>
      </c>
      <c r="C17281" s="43" t="s">
        <v>7916</v>
      </c>
      <c r="E17281" s="43" t="s">
        <v>6263</v>
      </c>
      <c r="F17281" s="43" t="s">
        <v>30</v>
      </c>
      <c r="G17281" s="43">
        <v>44024</v>
      </c>
      <c r="Y17281" s="43" t="str">
        <f t="shared" si="538"/>
        <v/>
      </c>
      <c r="AA17281" s="43" t="e">
        <f t="shared" si="539"/>
        <v>#N/A</v>
      </c>
    </row>
    <row r="17282" spans="1:27" x14ac:dyDescent="0.3">
      <c r="A17282" s="43">
        <v>2059934</v>
      </c>
      <c r="B17282" s="43" t="s">
        <v>11029</v>
      </c>
      <c r="C17282" s="43" t="s">
        <v>190</v>
      </c>
      <c r="E17282" s="43" t="s">
        <v>34</v>
      </c>
      <c r="F17282" s="43" t="s">
        <v>28</v>
      </c>
      <c r="G17282" s="43">
        <v>53061</v>
      </c>
      <c r="Y17282" s="43" t="str">
        <f t="shared" ref="Y17282:Y17345" si="540">IF(ISERROR(AA17282)=FALSE,"COMP","")</f>
        <v>COMP</v>
      </c>
      <c r="AA17282" s="43">
        <f t="shared" si="539"/>
        <v>2059934</v>
      </c>
    </row>
    <row r="17283" spans="1:27" x14ac:dyDescent="0.3">
      <c r="A17283" s="43">
        <v>1698157</v>
      </c>
      <c r="B17283" s="43" t="s">
        <v>11030</v>
      </c>
      <c r="C17283" s="43" t="s">
        <v>1145</v>
      </c>
      <c r="E17283" s="43" t="s">
        <v>6263</v>
      </c>
      <c r="F17283" s="43" t="s">
        <v>30</v>
      </c>
      <c r="G17283" s="43">
        <v>44013</v>
      </c>
      <c r="Y17283" s="43" t="str">
        <f t="shared" si="540"/>
        <v/>
      </c>
      <c r="AA17283" s="43" t="e">
        <f t="shared" ref="AA17283:AA17346" si="541">VLOOKUP(A17283,Z:Z,1,FALSE)</f>
        <v>#N/A</v>
      </c>
    </row>
    <row r="17284" spans="1:27" x14ac:dyDescent="0.3">
      <c r="A17284" s="43">
        <v>2008795</v>
      </c>
      <c r="B17284" s="43" t="s">
        <v>11030</v>
      </c>
      <c r="C17284" s="43" t="s">
        <v>1089</v>
      </c>
      <c r="E17284" s="43" t="s">
        <v>6263</v>
      </c>
      <c r="F17284" s="43" t="s">
        <v>28</v>
      </c>
      <c r="G17284" s="43">
        <v>44015</v>
      </c>
      <c r="Y17284" s="43" t="str">
        <f t="shared" si="540"/>
        <v/>
      </c>
      <c r="AA17284" s="43" t="e">
        <f t="shared" si="541"/>
        <v>#N/A</v>
      </c>
    </row>
    <row r="17285" spans="1:27" x14ac:dyDescent="0.3">
      <c r="A17285" s="43">
        <v>487961</v>
      </c>
      <c r="B17285" s="43" t="s">
        <v>11030</v>
      </c>
      <c r="C17285" s="43" t="s">
        <v>2458</v>
      </c>
      <c r="E17285" s="43" t="s">
        <v>6263</v>
      </c>
      <c r="F17285" s="43" t="s">
        <v>28</v>
      </c>
      <c r="G17285" s="43">
        <v>44001</v>
      </c>
      <c r="Y17285" s="43" t="str">
        <f t="shared" si="540"/>
        <v/>
      </c>
      <c r="AA17285" s="43" t="e">
        <f t="shared" si="541"/>
        <v>#N/A</v>
      </c>
    </row>
    <row r="17286" spans="1:27" x14ac:dyDescent="0.3">
      <c r="A17286" s="43">
        <v>2294970</v>
      </c>
      <c r="B17286" s="43" t="s">
        <v>11030</v>
      </c>
      <c r="C17286" s="43" t="s">
        <v>239</v>
      </c>
      <c r="E17286" s="43" t="s">
        <v>6263</v>
      </c>
      <c r="F17286" s="43" t="s">
        <v>30</v>
      </c>
      <c r="G17286" s="43">
        <v>44090</v>
      </c>
      <c r="Y17286" s="43" t="str">
        <f t="shared" si="540"/>
        <v/>
      </c>
      <c r="AA17286" s="43" t="e">
        <f t="shared" si="541"/>
        <v>#N/A</v>
      </c>
    </row>
    <row r="17287" spans="1:27" x14ac:dyDescent="0.3">
      <c r="A17287" s="43">
        <v>1661777</v>
      </c>
      <c r="B17287" s="43" t="s">
        <v>11031</v>
      </c>
      <c r="C17287" s="43" t="s">
        <v>641</v>
      </c>
      <c r="E17287" s="43" t="s">
        <v>29</v>
      </c>
      <c r="F17287" s="43" t="s">
        <v>28</v>
      </c>
      <c r="G17287" s="43">
        <v>44001</v>
      </c>
      <c r="Y17287" s="43" t="str">
        <f t="shared" si="540"/>
        <v>COMP</v>
      </c>
      <c r="AA17287" s="43">
        <f t="shared" si="541"/>
        <v>1661777</v>
      </c>
    </row>
    <row r="17288" spans="1:27" x14ac:dyDescent="0.3">
      <c r="A17288" s="43">
        <v>1869435</v>
      </c>
      <c r="B17288" s="43" t="s">
        <v>3969</v>
      </c>
      <c r="C17288" s="43" t="s">
        <v>11032</v>
      </c>
      <c r="E17288" s="43" t="s">
        <v>35</v>
      </c>
      <c r="F17288" s="43" t="s">
        <v>28</v>
      </c>
      <c r="G17288" s="43">
        <v>49009</v>
      </c>
      <c r="Y17288" s="43" t="str">
        <f t="shared" si="540"/>
        <v>COMP</v>
      </c>
      <c r="AA17288" s="43">
        <f t="shared" si="541"/>
        <v>1869435</v>
      </c>
    </row>
    <row r="17289" spans="1:27" x14ac:dyDescent="0.3">
      <c r="A17289" s="43">
        <v>676028</v>
      </c>
      <c r="B17289" s="43" t="s">
        <v>3969</v>
      </c>
      <c r="C17289" s="43" t="s">
        <v>397</v>
      </c>
      <c r="E17289" s="43" t="s">
        <v>6263</v>
      </c>
      <c r="F17289" s="43" t="s">
        <v>28</v>
      </c>
      <c r="G17289" s="43">
        <v>72007</v>
      </c>
      <c r="Y17289" s="43" t="str">
        <f t="shared" si="540"/>
        <v/>
      </c>
      <c r="AA17289" s="43" t="e">
        <f t="shared" si="541"/>
        <v>#N/A</v>
      </c>
    </row>
    <row r="17290" spans="1:27" x14ac:dyDescent="0.3">
      <c r="A17290" s="43">
        <v>1666453</v>
      </c>
      <c r="B17290" s="43" t="s">
        <v>3969</v>
      </c>
      <c r="C17290" s="43" t="s">
        <v>6807</v>
      </c>
      <c r="E17290" s="43" t="s">
        <v>31</v>
      </c>
      <c r="F17290" s="43" t="s">
        <v>30</v>
      </c>
      <c r="G17290" s="43">
        <v>44111</v>
      </c>
      <c r="Y17290" s="43" t="str">
        <f t="shared" si="540"/>
        <v>COMP</v>
      </c>
      <c r="AA17290" s="43">
        <f t="shared" si="541"/>
        <v>1666453</v>
      </c>
    </row>
    <row r="17291" spans="1:27" x14ac:dyDescent="0.3">
      <c r="A17291" s="43">
        <v>1829141</v>
      </c>
      <c r="B17291" s="43" t="s">
        <v>3969</v>
      </c>
      <c r="C17291" s="43" t="s">
        <v>346</v>
      </c>
      <c r="E17291" s="43" t="s">
        <v>6263</v>
      </c>
      <c r="F17291" s="43" t="s">
        <v>28</v>
      </c>
      <c r="G17291" s="43">
        <v>49068</v>
      </c>
      <c r="Y17291" s="43" t="str">
        <f t="shared" si="540"/>
        <v/>
      </c>
      <c r="AA17291" s="43" t="e">
        <f t="shared" si="541"/>
        <v>#N/A</v>
      </c>
    </row>
    <row r="17292" spans="1:27" x14ac:dyDescent="0.3">
      <c r="A17292" s="43">
        <v>1202954</v>
      </c>
      <c r="B17292" s="43" t="s">
        <v>3969</v>
      </c>
      <c r="C17292" s="43" t="s">
        <v>523</v>
      </c>
      <c r="E17292" s="43" t="s">
        <v>6263</v>
      </c>
      <c r="F17292" s="43" t="s">
        <v>30</v>
      </c>
      <c r="G17292" s="43">
        <v>53061</v>
      </c>
      <c r="Y17292" s="43" t="str">
        <f t="shared" si="540"/>
        <v/>
      </c>
      <c r="AA17292" s="43" t="e">
        <f t="shared" si="541"/>
        <v>#N/A</v>
      </c>
    </row>
    <row r="17293" spans="1:27" x14ac:dyDescent="0.3">
      <c r="A17293" s="43">
        <v>2300933</v>
      </c>
      <c r="B17293" s="43" t="s">
        <v>3969</v>
      </c>
      <c r="C17293" s="43" t="s">
        <v>6778</v>
      </c>
      <c r="E17293" s="43" t="s">
        <v>6263</v>
      </c>
      <c r="F17293" s="43" t="s">
        <v>30</v>
      </c>
      <c r="G17293" s="43">
        <v>72041</v>
      </c>
      <c r="Y17293" s="43" t="str">
        <f t="shared" si="540"/>
        <v/>
      </c>
      <c r="AA17293" s="43" t="e">
        <f t="shared" si="541"/>
        <v>#N/A</v>
      </c>
    </row>
    <row r="17294" spans="1:27" x14ac:dyDescent="0.3">
      <c r="A17294" s="43">
        <v>2098367</v>
      </c>
      <c r="B17294" s="43" t="s">
        <v>11033</v>
      </c>
      <c r="C17294" s="43" t="s">
        <v>568</v>
      </c>
      <c r="E17294" s="43" t="s">
        <v>35</v>
      </c>
      <c r="F17294" s="43" t="s">
        <v>30</v>
      </c>
      <c r="G17294" s="43">
        <v>72041</v>
      </c>
      <c r="Y17294" s="43" t="str">
        <f t="shared" si="540"/>
        <v>COMP</v>
      </c>
      <c r="AA17294" s="43">
        <f t="shared" si="541"/>
        <v>2098367</v>
      </c>
    </row>
    <row r="17295" spans="1:27" x14ac:dyDescent="0.3">
      <c r="A17295" s="43">
        <v>477542</v>
      </c>
      <c r="B17295" s="43" t="s">
        <v>11033</v>
      </c>
      <c r="C17295" s="43" t="s">
        <v>343</v>
      </c>
      <c r="E17295" s="43" t="s">
        <v>6263</v>
      </c>
      <c r="F17295" s="43" t="s">
        <v>28</v>
      </c>
      <c r="G17295" s="43">
        <v>44129</v>
      </c>
      <c r="Y17295" s="43" t="str">
        <f t="shared" si="540"/>
        <v>COMP</v>
      </c>
      <c r="AA17295" s="43">
        <f t="shared" si="541"/>
        <v>477542</v>
      </c>
    </row>
    <row r="17296" spans="1:27" x14ac:dyDescent="0.3">
      <c r="A17296" s="43">
        <v>2245125</v>
      </c>
      <c r="B17296" s="43" t="s">
        <v>3970</v>
      </c>
      <c r="C17296" s="43" t="s">
        <v>1149</v>
      </c>
      <c r="E17296" s="43" t="s">
        <v>29</v>
      </c>
      <c r="F17296" s="43" t="s">
        <v>28</v>
      </c>
      <c r="G17296" s="43">
        <v>85005</v>
      </c>
      <c r="Y17296" s="43" t="str">
        <f t="shared" si="540"/>
        <v/>
      </c>
      <c r="AA17296" s="43" t="e">
        <f t="shared" si="541"/>
        <v>#N/A</v>
      </c>
    </row>
    <row r="17297" spans="1:27" x14ac:dyDescent="0.3">
      <c r="A17297" s="43">
        <v>2253506</v>
      </c>
      <c r="B17297" s="43" t="s">
        <v>3970</v>
      </c>
      <c r="C17297" s="43" t="s">
        <v>467</v>
      </c>
      <c r="E17297" s="43" t="s">
        <v>29</v>
      </c>
      <c r="F17297" s="43" t="s">
        <v>30</v>
      </c>
      <c r="G17297" s="43">
        <v>85005</v>
      </c>
      <c r="Y17297" s="43" t="str">
        <f t="shared" si="540"/>
        <v/>
      </c>
      <c r="AA17297" s="43" t="e">
        <f t="shared" si="541"/>
        <v>#N/A</v>
      </c>
    </row>
    <row r="17298" spans="1:27" x14ac:dyDescent="0.3">
      <c r="A17298" s="43">
        <v>1815667</v>
      </c>
      <c r="B17298" s="43" t="s">
        <v>3970</v>
      </c>
      <c r="C17298" s="43" t="s">
        <v>1017</v>
      </c>
      <c r="E17298" s="43" t="s">
        <v>6263</v>
      </c>
      <c r="F17298" s="43" t="s">
        <v>28</v>
      </c>
      <c r="G17298" s="43">
        <v>85031</v>
      </c>
      <c r="Y17298" s="43" t="str">
        <f t="shared" si="540"/>
        <v>COMP</v>
      </c>
      <c r="AA17298" s="43">
        <f t="shared" si="541"/>
        <v>1815667</v>
      </c>
    </row>
    <row r="17299" spans="1:27" x14ac:dyDescent="0.3">
      <c r="A17299" s="43">
        <v>1383189</v>
      </c>
      <c r="B17299" s="43" t="s">
        <v>11034</v>
      </c>
      <c r="C17299" s="43" t="s">
        <v>250</v>
      </c>
      <c r="E17299" s="43" t="s">
        <v>6263</v>
      </c>
      <c r="F17299" s="43" t="s">
        <v>28</v>
      </c>
      <c r="G17299" s="43">
        <v>44067</v>
      </c>
      <c r="Y17299" s="43" t="str">
        <f t="shared" si="540"/>
        <v>COMP</v>
      </c>
      <c r="AA17299" s="43">
        <f t="shared" si="541"/>
        <v>1383189</v>
      </c>
    </row>
    <row r="17300" spans="1:27" x14ac:dyDescent="0.3">
      <c r="A17300" s="43">
        <v>2424750</v>
      </c>
      <c r="B17300" s="43" t="s">
        <v>11035</v>
      </c>
      <c r="C17300" s="43" t="s">
        <v>1413</v>
      </c>
      <c r="E17300" s="43" t="s">
        <v>29</v>
      </c>
      <c r="F17300" s="43" t="s">
        <v>28</v>
      </c>
      <c r="G17300" s="43">
        <v>49067</v>
      </c>
      <c r="Y17300" s="43" t="str">
        <f t="shared" si="540"/>
        <v>COMP</v>
      </c>
      <c r="AA17300" s="43">
        <f t="shared" si="541"/>
        <v>2424750</v>
      </c>
    </row>
    <row r="17301" spans="1:27" x14ac:dyDescent="0.3">
      <c r="A17301" s="43">
        <v>2389671</v>
      </c>
      <c r="B17301" s="43" t="s">
        <v>11035</v>
      </c>
      <c r="C17301" s="43" t="s">
        <v>492</v>
      </c>
      <c r="E17301" s="43" t="s">
        <v>6263</v>
      </c>
      <c r="F17301" s="43" t="s">
        <v>30</v>
      </c>
      <c r="G17301" s="43">
        <v>44055</v>
      </c>
      <c r="Y17301" s="43" t="str">
        <f t="shared" si="540"/>
        <v/>
      </c>
      <c r="AA17301" s="43" t="e">
        <f t="shared" si="541"/>
        <v>#N/A</v>
      </c>
    </row>
    <row r="17302" spans="1:27" x14ac:dyDescent="0.3">
      <c r="A17302" s="43">
        <v>2207761</v>
      </c>
      <c r="B17302" s="43" t="s">
        <v>11036</v>
      </c>
      <c r="C17302" s="43" t="s">
        <v>414</v>
      </c>
      <c r="E17302" s="43" t="s">
        <v>6263</v>
      </c>
      <c r="F17302" s="43" t="s">
        <v>30</v>
      </c>
      <c r="G17302" s="43">
        <v>44049</v>
      </c>
      <c r="Y17302" s="43" t="str">
        <f t="shared" si="540"/>
        <v>COMP</v>
      </c>
      <c r="AA17302" s="43">
        <f t="shared" si="541"/>
        <v>2207761</v>
      </c>
    </row>
    <row r="17303" spans="1:27" x14ac:dyDescent="0.3">
      <c r="A17303" s="43">
        <v>2105031</v>
      </c>
      <c r="B17303" s="43" t="s">
        <v>11037</v>
      </c>
      <c r="C17303" s="43" t="s">
        <v>3539</v>
      </c>
      <c r="E17303" s="43" t="s">
        <v>29</v>
      </c>
      <c r="F17303" s="43" t="s">
        <v>28</v>
      </c>
      <c r="G17303" s="43">
        <v>44045</v>
      </c>
      <c r="Y17303" s="43" t="str">
        <f t="shared" si="540"/>
        <v>COMP</v>
      </c>
      <c r="AA17303" s="43">
        <f t="shared" si="541"/>
        <v>2105031</v>
      </c>
    </row>
    <row r="17304" spans="1:27" x14ac:dyDescent="0.3">
      <c r="A17304" s="43">
        <v>2364251</v>
      </c>
      <c r="B17304" s="43" t="s">
        <v>11038</v>
      </c>
      <c r="C17304" s="43" t="s">
        <v>2696</v>
      </c>
      <c r="E17304" s="43" t="s">
        <v>6263</v>
      </c>
      <c r="F17304" s="43" t="s">
        <v>30</v>
      </c>
      <c r="G17304" s="43">
        <v>44090</v>
      </c>
      <c r="Y17304" s="43" t="str">
        <f t="shared" si="540"/>
        <v/>
      </c>
      <c r="AA17304" s="43" t="e">
        <f t="shared" si="541"/>
        <v>#N/A</v>
      </c>
    </row>
    <row r="17305" spans="1:27" x14ac:dyDescent="0.3">
      <c r="A17305" s="43">
        <v>2364947</v>
      </c>
      <c r="B17305" s="43" t="s">
        <v>11039</v>
      </c>
      <c r="C17305" s="43" t="s">
        <v>2859</v>
      </c>
      <c r="E17305" s="43" t="s">
        <v>35</v>
      </c>
      <c r="F17305" s="43" t="s">
        <v>30</v>
      </c>
      <c r="G17305" s="43">
        <v>44039</v>
      </c>
      <c r="Y17305" s="43" t="str">
        <f t="shared" si="540"/>
        <v>COMP</v>
      </c>
      <c r="AA17305" s="43">
        <f t="shared" si="541"/>
        <v>2364947</v>
      </c>
    </row>
    <row r="17306" spans="1:27" x14ac:dyDescent="0.3">
      <c r="A17306" s="43">
        <v>1497037</v>
      </c>
      <c r="B17306" s="43" t="s">
        <v>11040</v>
      </c>
      <c r="C17306" s="43" t="s">
        <v>557</v>
      </c>
      <c r="E17306" s="43" t="s">
        <v>6263</v>
      </c>
      <c r="F17306" s="43" t="s">
        <v>30</v>
      </c>
      <c r="G17306" s="43">
        <v>72041</v>
      </c>
      <c r="Y17306" s="43" t="str">
        <f t="shared" si="540"/>
        <v>COMP</v>
      </c>
      <c r="AA17306" s="43">
        <f t="shared" si="541"/>
        <v>1497037</v>
      </c>
    </row>
    <row r="17307" spans="1:27" x14ac:dyDescent="0.3">
      <c r="A17307" s="43">
        <v>1005383</v>
      </c>
      <c r="B17307" s="43" t="s">
        <v>11041</v>
      </c>
      <c r="C17307" s="43" t="s">
        <v>677</v>
      </c>
      <c r="E17307" s="43" t="s">
        <v>29</v>
      </c>
      <c r="F17307" s="43" t="s">
        <v>28</v>
      </c>
      <c r="G17307" s="43">
        <v>44067</v>
      </c>
      <c r="Y17307" s="43" t="str">
        <f t="shared" si="540"/>
        <v>COMP</v>
      </c>
      <c r="AA17307" s="43">
        <f t="shared" si="541"/>
        <v>1005383</v>
      </c>
    </row>
    <row r="17308" spans="1:27" x14ac:dyDescent="0.3">
      <c r="A17308" s="43">
        <v>1400622</v>
      </c>
      <c r="B17308" s="43" t="s">
        <v>11041</v>
      </c>
      <c r="C17308" s="43" t="s">
        <v>2440</v>
      </c>
      <c r="E17308" s="43" t="s">
        <v>29</v>
      </c>
      <c r="F17308" s="43" t="s">
        <v>28</v>
      </c>
      <c r="G17308" s="43">
        <v>44036</v>
      </c>
      <c r="Y17308" s="43" t="str">
        <f t="shared" si="540"/>
        <v>COMP</v>
      </c>
      <c r="AA17308" s="43">
        <f t="shared" si="541"/>
        <v>1400622</v>
      </c>
    </row>
    <row r="17309" spans="1:27" x14ac:dyDescent="0.3">
      <c r="A17309" s="43">
        <v>2248844</v>
      </c>
      <c r="B17309" s="43" t="s">
        <v>11042</v>
      </c>
      <c r="C17309" s="43" t="s">
        <v>276</v>
      </c>
      <c r="E17309" s="43" t="s">
        <v>6263</v>
      </c>
      <c r="F17309" s="43" t="s">
        <v>28</v>
      </c>
      <c r="G17309" s="43">
        <v>44099</v>
      </c>
      <c r="Y17309" s="43" t="str">
        <f t="shared" si="540"/>
        <v/>
      </c>
      <c r="AA17309" s="43" t="e">
        <f t="shared" si="541"/>
        <v>#N/A</v>
      </c>
    </row>
    <row r="17310" spans="1:27" x14ac:dyDescent="0.3">
      <c r="A17310" s="43">
        <v>1393462</v>
      </c>
      <c r="B17310" s="43" t="s">
        <v>11043</v>
      </c>
      <c r="C17310" s="43" t="s">
        <v>11044</v>
      </c>
      <c r="E17310" s="43" t="s">
        <v>29</v>
      </c>
      <c r="F17310" s="43" t="s">
        <v>28</v>
      </c>
      <c r="G17310" s="43">
        <v>53013</v>
      </c>
      <c r="Y17310" s="43" t="str">
        <f t="shared" si="540"/>
        <v>COMP</v>
      </c>
      <c r="AA17310" s="43">
        <f t="shared" si="541"/>
        <v>1393462</v>
      </c>
    </row>
    <row r="17311" spans="1:27" x14ac:dyDescent="0.3">
      <c r="A17311" s="43">
        <v>2378819</v>
      </c>
      <c r="B17311" s="43" t="s">
        <v>11045</v>
      </c>
      <c r="C17311" s="43" t="s">
        <v>1428</v>
      </c>
      <c r="E17311" s="43" t="s">
        <v>29</v>
      </c>
      <c r="F17311" s="43" t="s">
        <v>30</v>
      </c>
      <c r="G17311" s="43">
        <v>44039</v>
      </c>
      <c r="Y17311" s="43" t="str">
        <f t="shared" si="540"/>
        <v/>
      </c>
      <c r="AA17311" s="43" t="e">
        <f t="shared" si="541"/>
        <v>#N/A</v>
      </c>
    </row>
    <row r="17312" spans="1:27" x14ac:dyDescent="0.3">
      <c r="A17312" s="43">
        <v>1756743</v>
      </c>
      <c r="B17312" s="43" t="s">
        <v>11046</v>
      </c>
      <c r="C17312" s="43" t="s">
        <v>2094</v>
      </c>
      <c r="E17312" s="43" t="s">
        <v>6263</v>
      </c>
      <c r="F17312" s="43" t="s">
        <v>30</v>
      </c>
      <c r="G17312" s="43">
        <v>44069</v>
      </c>
      <c r="Y17312" s="43" t="str">
        <f t="shared" si="540"/>
        <v/>
      </c>
      <c r="AA17312" s="43" t="e">
        <f t="shared" si="541"/>
        <v>#N/A</v>
      </c>
    </row>
    <row r="17313" spans="1:27" x14ac:dyDescent="0.3">
      <c r="A17313" s="43">
        <v>2342980</v>
      </c>
      <c r="B17313" s="43" t="s">
        <v>11047</v>
      </c>
      <c r="C17313" s="43" t="s">
        <v>331</v>
      </c>
      <c r="E17313" s="43" t="s">
        <v>6263</v>
      </c>
      <c r="F17313" s="43" t="s">
        <v>30</v>
      </c>
      <c r="G17313" s="43">
        <v>44024</v>
      </c>
      <c r="Y17313" s="43" t="str">
        <f t="shared" si="540"/>
        <v/>
      </c>
      <c r="AA17313" s="43" t="e">
        <f t="shared" si="541"/>
        <v>#N/A</v>
      </c>
    </row>
    <row r="17314" spans="1:27" x14ac:dyDescent="0.3">
      <c r="A17314" s="43">
        <v>1070175</v>
      </c>
      <c r="B17314" s="43" t="s">
        <v>11048</v>
      </c>
      <c r="C17314" s="43" t="s">
        <v>6445</v>
      </c>
      <c r="E17314" s="43" t="s">
        <v>6263</v>
      </c>
      <c r="F17314" s="43" t="s">
        <v>30</v>
      </c>
      <c r="G17314" s="43">
        <v>44073</v>
      </c>
      <c r="Y17314" s="43" t="str">
        <f t="shared" si="540"/>
        <v/>
      </c>
      <c r="AA17314" s="43" t="e">
        <f t="shared" si="541"/>
        <v>#N/A</v>
      </c>
    </row>
    <row r="17315" spans="1:27" x14ac:dyDescent="0.3">
      <c r="A17315" s="43">
        <v>1802507</v>
      </c>
      <c r="B17315" s="43" t="s">
        <v>11049</v>
      </c>
      <c r="C17315" s="43" t="s">
        <v>212</v>
      </c>
      <c r="E17315" s="43" t="s">
        <v>6263</v>
      </c>
      <c r="F17315" s="43" t="s">
        <v>30</v>
      </c>
      <c r="G17315" s="43">
        <v>44024</v>
      </c>
      <c r="Y17315" s="43" t="str">
        <f t="shared" si="540"/>
        <v>COMP</v>
      </c>
      <c r="AA17315" s="43">
        <f t="shared" si="541"/>
        <v>1802507</v>
      </c>
    </row>
    <row r="17316" spans="1:27" x14ac:dyDescent="0.3">
      <c r="A17316" s="43">
        <v>1234287</v>
      </c>
      <c r="B17316" s="43" t="s">
        <v>11050</v>
      </c>
      <c r="C17316" s="43" t="s">
        <v>318</v>
      </c>
      <c r="E17316" s="43" t="s">
        <v>31</v>
      </c>
      <c r="F17316" s="43" t="s">
        <v>28</v>
      </c>
      <c r="G17316" s="43">
        <v>44067</v>
      </c>
      <c r="Y17316" s="43" t="str">
        <f t="shared" si="540"/>
        <v>COMP</v>
      </c>
      <c r="AA17316" s="43">
        <f t="shared" si="541"/>
        <v>1234287</v>
      </c>
    </row>
    <row r="17317" spans="1:27" x14ac:dyDescent="0.3">
      <c r="A17317" s="43">
        <v>2182958</v>
      </c>
      <c r="B17317" s="43" t="s">
        <v>11051</v>
      </c>
      <c r="C17317" s="43" t="s">
        <v>1106</v>
      </c>
      <c r="E17317" s="43" t="s">
        <v>6263</v>
      </c>
      <c r="F17317" s="43" t="s">
        <v>28</v>
      </c>
      <c r="G17317" s="43">
        <v>44099</v>
      </c>
      <c r="Y17317" s="43" t="str">
        <f t="shared" si="540"/>
        <v/>
      </c>
      <c r="AA17317" s="43" t="e">
        <f t="shared" si="541"/>
        <v>#N/A</v>
      </c>
    </row>
    <row r="17318" spans="1:27" x14ac:dyDescent="0.3">
      <c r="A17318" s="43">
        <v>1686404</v>
      </c>
      <c r="B17318" s="43" t="s">
        <v>11052</v>
      </c>
      <c r="C17318" s="43" t="s">
        <v>11053</v>
      </c>
      <c r="E17318" s="43" t="s">
        <v>34</v>
      </c>
      <c r="F17318" s="43" t="s">
        <v>30</v>
      </c>
      <c r="G17318" s="43">
        <v>49033</v>
      </c>
      <c r="Y17318" s="43" t="str">
        <f t="shared" si="540"/>
        <v>COMP</v>
      </c>
      <c r="AA17318" s="43">
        <f t="shared" si="541"/>
        <v>1686404</v>
      </c>
    </row>
    <row r="17319" spans="1:27" x14ac:dyDescent="0.3">
      <c r="A17319" s="43">
        <v>540756</v>
      </c>
      <c r="B17319" s="43" t="s">
        <v>11054</v>
      </c>
      <c r="C17319" s="43" t="s">
        <v>346</v>
      </c>
      <c r="E17319" s="43" t="s">
        <v>6263</v>
      </c>
      <c r="F17319" s="43" t="s">
        <v>28</v>
      </c>
      <c r="G17319" s="43">
        <v>44013</v>
      </c>
      <c r="Y17319" s="43" t="str">
        <f t="shared" si="540"/>
        <v/>
      </c>
      <c r="AA17319" s="43" t="e">
        <f t="shared" si="541"/>
        <v>#N/A</v>
      </c>
    </row>
    <row r="17320" spans="1:27" x14ac:dyDescent="0.3">
      <c r="A17320" s="43">
        <v>2423429</v>
      </c>
      <c r="B17320" s="43" t="s">
        <v>11055</v>
      </c>
      <c r="C17320" s="43" t="s">
        <v>594</v>
      </c>
      <c r="E17320" s="43" t="s">
        <v>35</v>
      </c>
      <c r="F17320" s="43" t="s">
        <v>28</v>
      </c>
      <c r="G17320" s="43">
        <v>85024</v>
      </c>
      <c r="Y17320" s="43" t="str">
        <f t="shared" si="540"/>
        <v>COMP</v>
      </c>
      <c r="AA17320" s="43">
        <f t="shared" si="541"/>
        <v>2423429</v>
      </c>
    </row>
    <row r="17321" spans="1:27" x14ac:dyDescent="0.3">
      <c r="A17321" s="43">
        <v>1622239</v>
      </c>
      <c r="B17321" s="43" t="s">
        <v>11055</v>
      </c>
      <c r="C17321" s="43" t="s">
        <v>238</v>
      </c>
      <c r="E17321" s="43" t="s">
        <v>6263</v>
      </c>
      <c r="F17321" s="43" t="s">
        <v>28</v>
      </c>
      <c r="G17321" s="43">
        <v>85017</v>
      </c>
      <c r="Y17321" s="43" t="str">
        <f t="shared" si="540"/>
        <v>COMP</v>
      </c>
      <c r="AA17321" s="43">
        <f t="shared" si="541"/>
        <v>1622239</v>
      </c>
    </row>
    <row r="17322" spans="1:27" x14ac:dyDescent="0.3">
      <c r="A17322" s="43">
        <v>2342490</v>
      </c>
      <c r="B17322" s="43" t="s">
        <v>11056</v>
      </c>
      <c r="C17322" s="43" t="s">
        <v>534</v>
      </c>
      <c r="E17322" s="43" t="s">
        <v>6263</v>
      </c>
      <c r="F17322" s="43" t="s">
        <v>30</v>
      </c>
      <c r="G17322" s="43">
        <v>85049</v>
      </c>
      <c r="Y17322" s="43" t="str">
        <f t="shared" si="540"/>
        <v/>
      </c>
      <c r="AA17322" s="43" t="e">
        <f t="shared" si="541"/>
        <v>#N/A</v>
      </c>
    </row>
    <row r="17323" spans="1:27" x14ac:dyDescent="0.3">
      <c r="A17323" s="43">
        <v>2175145</v>
      </c>
      <c r="B17323" s="43" t="s">
        <v>11057</v>
      </c>
      <c r="C17323" s="43" t="s">
        <v>4783</v>
      </c>
      <c r="E17323" s="43" t="s">
        <v>31</v>
      </c>
      <c r="F17323" s="43" t="s">
        <v>28</v>
      </c>
      <c r="G17323" s="43">
        <v>53013</v>
      </c>
      <c r="Y17323" s="43" t="str">
        <f t="shared" si="540"/>
        <v>COMP</v>
      </c>
      <c r="AA17323" s="43">
        <f t="shared" si="541"/>
        <v>2175145</v>
      </c>
    </row>
    <row r="17324" spans="1:27" x14ac:dyDescent="0.3">
      <c r="A17324" s="43">
        <v>2267823</v>
      </c>
      <c r="B17324" s="43" t="s">
        <v>3975</v>
      </c>
      <c r="C17324" s="43" t="s">
        <v>1885</v>
      </c>
      <c r="E17324" s="43" t="s">
        <v>6263</v>
      </c>
      <c r="F17324" s="43" t="s">
        <v>30</v>
      </c>
      <c r="G17324" s="43">
        <v>53061</v>
      </c>
      <c r="Y17324" s="43" t="str">
        <f t="shared" si="540"/>
        <v/>
      </c>
      <c r="AA17324" s="43" t="e">
        <f t="shared" si="541"/>
        <v>#N/A</v>
      </c>
    </row>
    <row r="17325" spans="1:27" x14ac:dyDescent="0.3">
      <c r="A17325" s="43">
        <v>1968136</v>
      </c>
      <c r="B17325" s="43" t="s">
        <v>3975</v>
      </c>
      <c r="C17325" s="43" t="s">
        <v>746</v>
      </c>
      <c r="E17325" s="43" t="s">
        <v>6263</v>
      </c>
      <c r="F17325" s="43" t="s">
        <v>28</v>
      </c>
      <c r="G17325" s="43">
        <v>44035</v>
      </c>
      <c r="Y17325" s="43" t="str">
        <f t="shared" si="540"/>
        <v>COMP</v>
      </c>
      <c r="AA17325" s="43">
        <f t="shared" si="541"/>
        <v>1968136</v>
      </c>
    </row>
    <row r="17326" spans="1:27" x14ac:dyDescent="0.3">
      <c r="A17326" s="43">
        <v>484210</v>
      </c>
      <c r="B17326" s="43" t="s">
        <v>3975</v>
      </c>
      <c r="C17326" s="43" t="s">
        <v>218</v>
      </c>
      <c r="E17326" s="43" t="s">
        <v>6263</v>
      </c>
      <c r="F17326" s="43" t="s">
        <v>28</v>
      </c>
      <c r="G17326" s="43">
        <v>44102</v>
      </c>
      <c r="Y17326" s="43" t="str">
        <f t="shared" si="540"/>
        <v/>
      </c>
      <c r="AA17326" s="43" t="e">
        <f t="shared" si="541"/>
        <v>#N/A</v>
      </c>
    </row>
    <row r="17327" spans="1:27" x14ac:dyDescent="0.3">
      <c r="A17327" s="43">
        <v>1654735</v>
      </c>
      <c r="B17327" s="43" t="s">
        <v>3975</v>
      </c>
      <c r="C17327" s="43" t="s">
        <v>248</v>
      </c>
      <c r="E17327" s="43" t="s">
        <v>31</v>
      </c>
      <c r="F17327" s="43" t="s">
        <v>30</v>
      </c>
      <c r="G17327" s="43">
        <v>44045</v>
      </c>
      <c r="Y17327" s="43" t="str">
        <f t="shared" si="540"/>
        <v>COMP</v>
      </c>
      <c r="AA17327" s="43">
        <f t="shared" si="541"/>
        <v>1654735</v>
      </c>
    </row>
    <row r="17328" spans="1:27" x14ac:dyDescent="0.3">
      <c r="A17328" s="43">
        <v>2066851</v>
      </c>
      <c r="B17328" s="43" t="s">
        <v>11058</v>
      </c>
      <c r="C17328" s="43" t="s">
        <v>542</v>
      </c>
      <c r="E17328" s="43" t="s">
        <v>29</v>
      </c>
      <c r="F17328" s="43" t="s">
        <v>28</v>
      </c>
      <c r="G17328" s="43">
        <v>49067</v>
      </c>
      <c r="Y17328" s="43" t="str">
        <f t="shared" si="540"/>
        <v>COMP</v>
      </c>
      <c r="AA17328" s="43">
        <f t="shared" si="541"/>
        <v>2066851</v>
      </c>
    </row>
    <row r="17329" spans="1:27" x14ac:dyDescent="0.3">
      <c r="A17329" s="43">
        <v>277996</v>
      </c>
      <c r="B17329" s="43" t="s">
        <v>11059</v>
      </c>
      <c r="C17329" s="43" t="s">
        <v>390</v>
      </c>
      <c r="E17329" s="43" t="s">
        <v>6263</v>
      </c>
      <c r="F17329" s="43" t="s">
        <v>30</v>
      </c>
      <c r="G17329" s="43">
        <v>44045</v>
      </c>
      <c r="Y17329" s="43" t="str">
        <f t="shared" si="540"/>
        <v>COMP</v>
      </c>
      <c r="AA17329" s="43">
        <f t="shared" si="541"/>
        <v>277996</v>
      </c>
    </row>
    <row r="17330" spans="1:27" x14ac:dyDescent="0.3">
      <c r="A17330" s="43">
        <v>2231272</v>
      </c>
      <c r="B17330" s="43" t="s">
        <v>11060</v>
      </c>
      <c r="C17330" s="43" t="s">
        <v>340</v>
      </c>
      <c r="E17330" s="43" t="s">
        <v>6263</v>
      </c>
      <c r="F17330" s="43" t="s">
        <v>30</v>
      </c>
      <c r="G17330" s="43">
        <v>44079</v>
      </c>
      <c r="Y17330" s="43" t="str">
        <f t="shared" si="540"/>
        <v/>
      </c>
      <c r="AA17330" s="43" t="e">
        <f t="shared" si="541"/>
        <v>#N/A</v>
      </c>
    </row>
    <row r="17331" spans="1:27" x14ac:dyDescent="0.3">
      <c r="A17331" s="43">
        <v>1409392</v>
      </c>
      <c r="B17331" s="43" t="s">
        <v>11060</v>
      </c>
      <c r="C17331" s="43" t="s">
        <v>508</v>
      </c>
      <c r="E17331" s="43" t="s">
        <v>6263</v>
      </c>
      <c r="F17331" s="43" t="s">
        <v>28</v>
      </c>
      <c r="G17331" s="43">
        <v>49009</v>
      </c>
      <c r="Y17331" s="43" t="str">
        <f t="shared" si="540"/>
        <v/>
      </c>
      <c r="AA17331" s="43" t="e">
        <f t="shared" si="541"/>
        <v>#N/A</v>
      </c>
    </row>
    <row r="17332" spans="1:27" x14ac:dyDescent="0.3">
      <c r="A17332" s="43">
        <v>1961862</v>
      </c>
      <c r="B17332" s="43" t="s">
        <v>11060</v>
      </c>
      <c r="C17332" s="43" t="s">
        <v>301</v>
      </c>
      <c r="E17332" s="43" t="s">
        <v>29</v>
      </c>
      <c r="F17332" s="43" t="s">
        <v>28</v>
      </c>
      <c r="G17332" s="43">
        <v>49039</v>
      </c>
      <c r="Y17332" s="43" t="str">
        <f t="shared" si="540"/>
        <v>COMP</v>
      </c>
      <c r="AA17332" s="43">
        <f t="shared" si="541"/>
        <v>1961862</v>
      </c>
    </row>
    <row r="17333" spans="1:27" x14ac:dyDescent="0.3">
      <c r="A17333" s="43">
        <v>1383553</v>
      </c>
      <c r="B17333" s="43" t="s">
        <v>11060</v>
      </c>
      <c r="C17333" s="43" t="s">
        <v>250</v>
      </c>
      <c r="E17333" s="43" t="s">
        <v>6263</v>
      </c>
      <c r="F17333" s="43" t="s">
        <v>28</v>
      </c>
      <c r="G17333" s="43">
        <v>49004</v>
      </c>
      <c r="Y17333" s="43" t="str">
        <f t="shared" si="540"/>
        <v>COMP</v>
      </c>
      <c r="AA17333" s="43">
        <f t="shared" si="541"/>
        <v>1383553</v>
      </c>
    </row>
    <row r="17334" spans="1:27" x14ac:dyDescent="0.3">
      <c r="A17334" s="43">
        <v>2205377</v>
      </c>
      <c r="B17334" s="43" t="s">
        <v>11060</v>
      </c>
      <c r="C17334" s="43" t="s">
        <v>11061</v>
      </c>
      <c r="E17334" s="43" t="s">
        <v>6263</v>
      </c>
      <c r="F17334" s="43" t="s">
        <v>28</v>
      </c>
      <c r="G17334" s="43">
        <v>44067</v>
      </c>
      <c r="Y17334" s="43" t="str">
        <f t="shared" si="540"/>
        <v/>
      </c>
      <c r="AA17334" s="43" t="e">
        <f t="shared" si="541"/>
        <v>#N/A</v>
      </c>
    </row>
    <row r="17335" spans="1:27" x14ac:dyDescent="0.3">
      <c r="A17335" s="43">
        <v>2025595</v>
      </c>
      <c r="B17335" s="43" t="s">
        <v>3977</v>
      </c>
      <c r="C17335" s="43" t="s">
        <v>974</v>
      </c>
      <c r="E17335" s="43" t="s">
        <v>29</v>
      </c>
      <c r="F17335" s="43" t="s">
        <v>28</v>
      </c>
      <c r="G17335" s="43">
        <v>85033</v>
      </c>
      <c r="Y17335" s="43" t="str">
        <f t="shared" si="540"/>
        <v>COMP</v>
      </c>
      <c r="AA17335" s="43">
        <f t="shared" si="541"/>
        <v>2025595</v>
      </c>
    </row>
    <row r="17336" spans="1:27" x14ac:dyDescent="0.3">
      <c r="A17336" s="43">
        <v>1969529</v>
      </c>
      <c r="B17336" s="43" t="s">
        <v>3977</v>
      </c>
      <c r="C17336" s="43" t="s">
        <v>223</v>
      </c>
      <c r="E17336" s="43" t="s">
        <v>6263</v>
      </c>
      <c r="F17336" s="43" t="s">
        <v>28</v>
      </c>
      <c r="G17336" s="43">
        <v>44022</v>
      </c>
      <c r="Y17336" s="43" t="str">
        <f t="shared" si="540"/>
        <v>COMP</v>
      </c>
      <c r="AA17336" s="43">
        <f t="shared" si="541"/>
        <v>1969529</v>
      </c>
    </row>
    <row r="17337" spans="1:27" x14ac:dyDescent="0.3">
      <c r="A17337" s="43">
        <v>1790233</v>
      </c>
      <c r="B17337" s="43" t="s">
        <v>3977</v>
      </c>
      <c r="C17337" s="43" t="s">
        <v>629</v>
      </c>
      <c r="E17337" s="43" t="s">
        <v>6263</v>
      </c>
      <c r="F17337" s="43" t="s">
        <v>30</v>
      </c>
      <c r="G17337" s="43">
        <v>85005</v>
      </c>
      <c r="Y17337" s="43" t="str">
        <f t="shared" si="540"/>
        <v/>
      </c>
      <c r="AA17337" s="43" t="e">
        <f t="shared" si="541"/>
        <v>#N/A</v>
      </c>
    </row>
    <row r="17338" spans="1:27" x14ac:dyDescent="0.3">
      <c r="A17338" s="43">
        <v>893943</v>
      </c>
      <c r="B17338" s="43" t="s">
        <v>3977</v>
      </c>
      <c r="C17338" s="43" t="s">
        <v>1549</v>
      </c>
      <c r="E17338" s="43" t="s">
        <v>6263</v>
      </c>
      <c r="F17338" s="43" t="s">
        <v>30</v>
      </c>
      <c r="G17338" s="43">
        <v>44039</v>
      </c>
      <c r="Y17338" s="43" t="str">
        <f t="shared" si="540"/>
        <v>COMP</v>
      </c>
      <c r="AA17338" s="43">
        <f t="shared" si="541"/>
        <v>893943</v>
      </c>
    </row>
    <row r="17339" spans="1:27" x14ac:dyDescent="0.3">
      <c r="A17339" s="43">
        <v>2356424</v>
      </c>
      <c r="B17339" s="43" t="s">
        <v>3977</v>
      </c>
      <c r="C17339" s="43" t="s">
        <v>371</v>
      </c>
      <c r="E17339" s="43" t="s">
        <v>29</v>
      </c>
      <c r="F17339" s="43" t="s">
        <v>30</v>
      </c>
      <c r="G17339" s="43">
        <v>44038</v>
      </c>
      <c r="Y17339" s="43" t="str">
        <f t="shared" si="540"/>
        <v/>
      </c>
      <c r="AA17339" s="43" t="e">
        <f t="shared" si="541"/>
        <v>#N/A</v>
      </c>
    </row>
    <row r="17340" spans="1:27" x14ac:dyDescent="0.3">
      <c r="A17340" s="43">
        <v>2161672</v>
      </c>
      <c r="B17340" s="43" t="s">
        <v>3977</v>
      </c>
      <c r="C17340" s="43" t="s">
        <v>202</v>
      </c>
      <c r="E17340" s="43" t="s">
        <v>6263</v>
      </c>
      <c r="F17340" s="43" t="s">
        <v>28</v>
      </c>
      <c r="G17340" s="43">
        <v>44039</v>
      </c>
      <c r="Y17340" s="43" t="str">
        <f t="shared" si="540"/>
        <v>COMP</v>
      </c>
      <c r="AA17340" s="43">
        <f t="shared" si="541"/>
        <v>2161672</v>
      </c>
    </row>
    <row r="17341" spans="1:27" x14ac:dyDescent="0.3">
      <c r="A17341" s="43">
        <v>1739401</v>
      </c>
      <c r="B17341" s="43" t="s">
        <v>3978</v>
      </c>
      <c r="C17341" s="43" t="s">
        <v>244</v>
      </c>
      <c r="E17341" s="43" t="s">
        <v>6263</v>
      </c>
      <c r="F17341" s="43" t="s">
        <v>28</v>
      </c>
      <c r="G17341" s="43">
        <v>44035</v>
      </c>
      <c r="Y17341" s="43" t="str">
        <f t="shared" si="540"/>
        <v>COMP</v>
      </c>
      <c r="AA17341" s="43">
        <f t="shared" si="541"/>
        <v>1739401</v>
      </c>
    </row>
    <row r="17342" spans="1:27" x14ac:dyDescent="0.3">
      <c r="A17342" s="43">
        <v>1670947</v>
      </c>
      <c r="B17342" s="43" t="s">
        <v>11062</v>
      </c>
      <c r="C17342" s="43" t="s">
        <v>937</v>
      </c>
      <c r="E17342" s="43" t="s">
        <v>6263</v>
      </c>
      <c r="F17342" s="43" t="s">
        <v>28</v>
      </c>
      <c r="G17342" s="43">
        <v>44015</v>
      </c>
      <c r="Y17342" s="43" t="str">
        <f t="shared" si="540"/>
        <v/>
      </c>
      <c r="AA17342" s="43" t="e">
        <f t="shared" si="541"/>
        <v>#N/A</v>
      </c>
    </row>
    <row r="17343" spans="1:27" x14ac:dyDescent="0.3">
      <c r="A17343" s="43">
        <v>1233641</v>
      </c>
      <c r="B17343" s="43" t="s">
        <v>11063</v>
      </c>
      <c r="C17343" s="43" t="s">
        <v>189</v>
      </c>
      <c r="E17343" s="43" t="s">
        <v>6263</v>
      </c>
      <c r="F17343" s="43" t="s">
        <v>30</v>
      </c>
      <c r="G17343" s="43">
        <v>72029</v>
      </c>
      <c r="Y17343" s="43" t="str">
        <f t="shared" si="540"/>
        <v/>
      </c>
      <c r="AA17343" s="43" t="e">
        <f t="shared" si="541"/>
        <v>#N/A</v>
      </c>
    </row>
    <row r="17344" spans="1:27" x14ac:dyDescent="0.3">
      <c r="A17344" s="43">
        <v>1832986</v>
      </c>
      <c r="B17344" s="43" t="s">
        <v>3980</v>
      </c>
      <c r="C17344" s="43" t="s">
        <v>1760</v>
      </c>
      <c r="E17344" s="43" t="s">
        <v>31</v>
      </c>
      <c r="F17344" s="43" t="s">
        <v>30</v>
      </c>
      <c r="G17344" s="43">
        <v>44001</v>
      </c>
      <c r="Y17344" s="43" t="str">
        <f t="shared" si="540"/>
        <v>COMP</v>
      </c>
      <c r="AA17344" s="43">
        <f t="shared" si="541"/>
        <v>1832986</v>
      </c>
    </row>
    <row r="17345" spans="1:27" x14ac:dyDescent="0.3">
      <c r="A17345" s="43">
        <v>1348306</v>
      </c>
      <c r="B17345" s="43" t="s">
        <v>3980</v>
      </c>
      <c r="C17345" s="43" t="s">
        <v>947</v>
      </c>
      <c r="E17345" s="43" t="s">
        <v>31</v>
      </c>
      <c r="F17345" s="43" t="s">
        <v>30</v>
      </c>
      <c r="G17345" s="43">
        <v>72041</v>
      </c>
      <c r="Y17345" s="43" t="str">
        <f t="shared" si="540"/>
        <v>COMP</v>
      </c>
      <c r="AA17345" s="43">
        <f t="shared" si="541"/>
        <v>1348306</v>
      </c>
    </row>
    <row r="17346" spans="1:27" x14ac:dyDescent="0.3">
      <c r="A17346" s="43">
        <v>1026717</v>
      </c>
      <c r="B17346" s="43" t="s">
        <v>3980</v>
      </c>
      <c r="C17346" s="43" t="s">
        <v>951</v>
      </c>
      <c r="E17346" s="43" t="s">
        <v>29</v>
      </c>
      <c r="F17346" s="43" t="s">
        <v>28</v>
      </c>
      <c r="G17346" s="43">
        <v>72041</v>
      </c>
      <c r="Y17346" s="43" t="str">
        <f t="shared" ref="Y17346:Y17409" si="542">IF(ISERROR(AA17346)=FALSE,"COMP","")</f>
        <v>COMP</v>
      </c>
      <c r="AA17346" s="43">
        <f t="shared" si="541"/>
        <v>1026717</v>
      </c>
    </row>
    <row r="17347" spans="1:27" x14ac:dyDescent="0.3">
      <c r="A17347" s="43">
        <v>2080971</v>
      </c>
      <c r="B17347" s="43" t="s">
        <v>11064</v>
      </c>
      <c r="C17347" s="43" t="s">
        <v>370</v>
      </c>
      <c r="E17347" s="43" t="s">
        <v>6263</v>
      </c>
      <c r="F17347" s="43" t="s">
        <v>30</v>
      </c>
      <c r="G17347" s="43">
        <v>44099</v>
      </c>
      <c r="Y17347" s="43" t="str">
        <f t="shared" si="542"/>
        <v/>
      </c>
      <c r="AA17347" s="43" t="e">
        <f t="shared" ref="AA17347:AA17410" si="543">VLOOKUP(A17347,Z:Z,1,FALSE)</f>
        <v>#N/A</v>
      </c>
    </row>
    <row r="17348" spans="1:27" x14ac:dyDescent="0.3">
      <c r="A17348" s="43">
        <v>369914</v>
      </c>
      <c r="B17348" s="43" t="s">
        <v>11065</v>
      </c>
      <c r="C17348" s="43" t="s">
        <v>375</v>
      </c>
      <c r="E17348" s="43" t="s">
        <v>6263</v>
      </c>
      <c r="F17348" s="43" t="s">
        <v>28</v>
      </c>
      <c r="G17348" s="43">
        <v>72064</v>
      </c>
      <c r="Y17348" s="43" t="str">
        <f t="shared" si="542"/>
        <v>COMP</v>
      </c>
      <c r="AA17348" s="43">
        <f t="shared" si="543"/>
        <v>369914</v>
      </c>
    </row>
    <row r="17349" spans="1:27" x14ac:dyDescent="0.3">
      <c r="A17349" s="43">
        <v>2201998</v>
      </c>
      <c r="B17349" s="43" t="s">
        <v>11066</v>
      </c>
      <c r="C17349" s="43" t="s">
        <v>3263</v>
      </c>
      <c r="E17349" s="43" t="s">
        <v>6263</v>
      </c>
      <c r="F17349" s="43" t="s">
        <v>30</v>
      </c>
      <c r="G17349" s="43">
        <v>72051</v>
      </c>
      <c r="Y17349" s="43" t="str">
        <f t="shared" si="542"/>
        <v/>
      </c>
      <c r="AA17349" s="43" t="e">
        <f t="shared" si="543"/>
        <v>#N/A</v>
      </c>
    </row>
    <row r="17350" spans="1:27" x14ac:dyDescent="0.3">
      <c r="A17350" s="43">
        <v>2203279</v>
      </c>
      <c r="B17350" s="43" t="s">
        <v>11066</v>
      </c>
      <c r="C17350" s="43" t="s">
        <v>301</v>
      </c>
      <c r="E17350" s="43" t="s">
        <v>35</v>
      </c>
      <c r="F17350" s="43" t="s">
        <v>28</v>
      </c>
      <c r="G17350" s="43">
        <v>72051</v>
      </c>
      <c r="Y17350" s="43" t="str">
        <f t="shared" si="542"/>
        <v>COMP</v>
      </c>
      <c r="AA17350" s="43">
        <f t="shared" si="543"/>
        <v>2203279</v>
      </c>
    </row>
    <row r="17351" spans="1:27" x14ac:dyDescent="0.3">
      <c r="A17351" s="43">
        <v>1139838</v>
      </c>
      <c r="B17351" s="43" t="s">
        <v>3981</v>
      </c>
      <c r="C17351" s="43" t="s">
        <v>717</v>
      </c>
      <c r="E17351" s="43" t="s">
        <v>31</v>
      </c>
      <c r="F17351" s="43" t="s">
        <v>30</v>
      </c>
      <c r="G17351" s="43">
        <v>53019</v>
      </c>
      <c r="Y17351" s="43" t="str">
        <f t="shared" si="542"/>
        <v>COMP</v>
      </c>
      <c r="AA17351" s="43">
        <f t="shared" si="543"/>
        <v>1139838</v>
      </c>
    </row>
    <row r="17352" spans="1:27" x14ac:dyDescent="0.3">
      <c r="A17352" s="43">
        <v>538447</v>
      </c>
      <c r="B17352" s="43" t="s">
        <v>3981</v>
      </c>
      <c r="C17352" s="43" t="s">
        <v>514</v>
      </c>
      <c r="E17352" s="43" t="s">
        <v>6263</v>
      </c>
      <c r="F17352" s="43" t="s">
        <v>28</v>
      </c>
      <c r="G17352" s="43">
        <v>53061</v>
      </c>
      <c r="Y17352" s="43" t="str">
        <f t="shared" si="542"/>
        <v/>
      </c>
      <c r="AA17352" s="43" t="e">
        <f t="shared" si="543"/>
        <v>#N/A</v>
      </c>
    </row>
    <row r="17353" spans="1:27" x14ac:dyDescent="0.3">
      <c r="A17353" s="43">
        <v>1723589</v>
      </c>
      <c r="B17353" s="43" t="s">
        <v>3981</v>
      </c>
      <c r="C17353" s="43" t="s">
        <v>235</v>
      </c>
      <c r="E17353" s="43" t="s">
        <v>6263</v>
      </c>
      <c r="F17353" s="43" t="s">
        <v>28</v>
      </c>
      <c r="G17353" s="43">
        <v>72017</v>
      </c>
      <c r="Y17353" s="43" t="str">
        <f t="shared" si="542"/>
        <v>COMP</v>
      </c>
      <c r="AA17353" s="43">
        <f t="shared" si="543"/>
        <v>1723589</v>
      </c>
    </row>
    <row r="17354" spans="1:27" x14ac:dyDescent="0.3">
      <c r="A17354" s="43">
        <v>2175925</v>
      </c>
      <c r="B17354" s="43" t="s">
        <v>3981</v>
      </c>
      <c r="C17354" s="43" t="s">
        <v>1235</v>
      </c>
      <c r="E17354" s="43" t="s">
        <v>6263</v>
      </c>
      <c r="F17354" s="43" t="s">
        <v>30</v>
      </c>
      <c r="G17354" s="43">
        <v>49064</v>
      </c>
      <c r="Y17354" s="43" t="str">
        <f t="shared" si="542"/>
        <v/>
      </c>
      <c r="AA17354" s="43" t="e">
        <f t="shared" si="543"/>
        <v>#N/A</v>
      </c>
    </row>
    <row r="17355" spans="1:27" x14ac:dyDescent="0.3">
      <c r="A17355" s="43">
        <v>1594433</v>
      </c>
      <c r="B17355" s="43" t="s">
        <v>3981</v>
      </c>
      <c r="C17355" s="43" t="s">
        <v>529</v>
      </c>
      <c r="E17355" s="43" t="s">
        <v>6263</v>
      </c>
      <c r="F17355" s="43" t="s">
        <v>30</v>
      </c>
      <c r="G17355" s="43">
        <v>72041</v>
      </c>
      <c r="Y17355" s="43" t="str">
        <f t="shared" si="542"/>
        <v/>
      </c>
      <c r="AA17355" s="43" t="e">
        <f t="shared" si="543"/>
        <v>#N/A</v>
      </c>
    </row>
    <row r="17356" spans="1:27" x14ac:dyDescent="0.3">
      <c r="A17356" s="43">
        <v>2412804</v>
      </c>
      <c r="B17356" s="43" t="s">
        <v>3981</v>
      </c>
      <c r="C17356" s="43" t="s">
        <v>973</v>
      </c>
      <c r="E17356" s="43" t="s">
        <v>29</v>
      </c>
      <c r="F17356" s="43" t="s">
        <v>28</v>
      </c>
      <c r="G17356" s="43">
        <v>85017</v>
      </c>
      <c r="Y17356" s="43" t="str">
        <f t="shared" si="542"/>
        <v>COMP</v>
      </c>
      <c r="AA17356" s="43">
        <f t="shared" si="543"/>
        <v>2412804</v>
      </c>
    </row>
    <row r="17357" spans="1:27" x14ac:dyDescent="0.3">
      <c r="A17357" s="43">
        <v>2427105</v>
      </c>
      <c r="B17357" s="43" t="s">
        <v>3981</v>
      </c>
      <c r="C17357" s="43" t="s">
        <v>313</v>
      </c>
      <c r="E17357" s="43" t="s">
        <v>29</v>
      </c>
      <c r="F17357" s="43" t="s">
        <v>30</v>
      </c>
      <c r="G17357" s="43">
        <v>49045</v>
      </c>
      <c r="Y17357" s="43" t="str">
        <f t="shared" si="542"/>
        <v/>
      </c>
      <c r="AA17357" s="43" t="e">
        <f t="shared" si="543"/>
        <v>#N/A</v>
      </c>
    </row>
    <row r="17358" spans="1:27" x14ac:dyDescent="0.3">
      <c r="A17358" s="43">
        <v>106097</v>
      </c>
      <c r="B17358" s="43" t="s">
        <v>3981</v>
      </c>
      <c r="C17358" s="43" t="s">
        <v>466</v>
      </c>
      <c r="E17358" s="43" t="s">
        <v>6263</v>
      </c>
      <c r="F17358" s="43" t="s">
        <v>28</v>
      </c>
      <c r="G17358" s="43">
        <v>53013</v>
      </c>
      <c r="Y17358" s="43" t="str">
        <f t="shared" si="542"/>
        <v/>
      </c>
      <c r="AA17358" s="43" t="e">
        <f t="shared" si="543"/>
        <v>#N/A</v>
      </c>
    </row>
    <row r="17359" spans="1:27" x14ac:dyDescent="0.3">
      <c r="A17359" s="43">
        <v>554868</v>
      </c>
      <c r="B17359" s="43" t="s">
        <v>3981</v>
      </c>
      <c r="C17359" s="43" t="s">
        <v>2354</v>
      </c>
      <c r="E17359" s="43" t="s">
        <v>6263</v>
      </c>
      <c r="F17359" s="43" t="s">
        <v>30</v>
      </c>
      <c r="G17359" s="43">
        <v>72083</v>
      </c>
      <c r="Y17359" s="43" t="str">
        <f t="shared" si="542"/>
        <v/>
      </c>
      <c r="AA17359" s="43" t="e">
        <f t="shared" si="543"/>
        <v>#N/A</v>
      </c>
    </row>
    <row r="17360" spans="1:27" x14ac:dyDescent="0.3">
      <c r="A17360" s="43">
        <v>1464166</v>
      </c>
      <c r="B17360" s="43" t="s">
        <v>3981</v>
      </c>
      <c r="C17360" s="43" t="s">
        <v>446</v>
      </c>
      <c r="E17360" s="43" t="s">
        <v>6263</v>
      </c>
      <c r="F17360" s="43" t="s">
        <v>28</v>
      </c>
      <c r="G17360" s="43">
        <v>53062</v>
      </c>
      <c r="Y17360" s="43" t="str">
        <f t="shared" si="542"/>
        <v>COMP</v>
      </c>
      <c r="AA17360" s="43">
        <f t="shared" si="543"/>
        <v>1464166</v>
      </c>
    </row>
    <row r="17361" spans="1:27" x14ac:dyDescent="0.3">
      <c r="A17361" s="43">
        <v>1574952</v>
      </c>
      <c r="B17361" s="43" t="s">
        <v>3981</v>
      </c>
      <c r="C17361" s="43" t="s">
        <v>9508</v>
      </c>
      <c r="E17361" s="43" t="s">
        <v>35</v>
      </c>
      <c r="F17361" s="43" t="s">
        <v>28</v>
      </c>
      <c r="G17361" s="43">
        <v>53062</v>
      </c>
      <c r="Y17361" s="43" t="str">
        <f t="shared" si="542"/>
        <v>COMP</v>
      </c>
      <c r="AA17361" s="43">
        <f t="shared" si="543"/>
        <v>1574952</v>
      </c>
    </row>
    <row r="17362" spans="1:27" x14ac:dyDescent="0.3">
      <c r="A17362" s="43">
        <v>2270465</v>
      </c>
      <c r="B17362" s="43" t="s">
        <v>3981</v>
      </c>
      <c r="C17362" s="43" t="s">
        <v>922</v>
      </c>
      <c r="E17362" s="43" t="s">
        <v>6263</v>
      </c>
      <c r="F17362" s="43" t="s">
        <v>30</v>
      </c>
      <c r="G17362" s="43">
        <v>53061</v>
      </c>
      <c r="Y17362" s="43" t="str">
        <f t="shared" si="542"/>
        <v/>
      </c>
      <c r="AA17362" s="43" t="e">
        <f t="shared" si="543"/>
        <v>#N/A</v>
      </c>
    </row>
    <row r="17363" spans="1:27" x14ac:dyDescent="0.3">
      <c r="A17363" s="43">
        <v>2376819</v>
      </c>
      <c r="B17363" s="43" t="s">
        <v>3981</v>
      </c>
      <c r="C17363" s="43" t="s">
        <v>175</v>
      </c>
      <c r="E17363" s="43" t="s">
        <v>6263</v>
      </c>
      <c r="F17363" s="43" t="s">
        <v>28</v>
      </c>
      <c r="G17363" s="43">
        <v>49004</v>
      </c>
      <c r="Y17363" s="43" t="str">
        <f t="shared" si="542"/>
        <v/>
      </c>
      <c r="AA17363" s="43" t="e">
        <f t="shared" si="543"/>
        <v>#N/A</v>
      </c>
    </row>
    <row r="17364" spans="1:27" x14ac:dyDescent="0.3">
      <c r="A17364" s="43">
        <v>1934497</v>
      </c>
      <c r="B17364" s="43" t="s">
        <v>3981</v>
      </c>
      <c r="C17364" s="43" t="s">
        <v>644</v>
      </c>
      <c r="E17364" s="43" t="s">
        <v>6263</v>
      </c>
      <c r="F17364" s="43" t="s">
        <v>30</v>
      </c>
      <c r="G17364" s="43">
        <v>72083</v>
      </c>
      <c r="Y17364" s="43" t="str">
        <f t="shared" si="542"/>
        <v/>
      </c>
      <c r="AA17364" s="43" t="e">
        <f t="shared" si="543"/>
        <v>#N/A</v>
      </c>
    </row>
    <row r="17365" spans="1:27" x14ac:dyDescent="0.3">
      <c r="A17365" s="43">
        <v>2266229</v>
      </c>
      <c r="B17365" s="43" t="s">
        <v>3981</v>
      </c>
      <c r="C17365" s="43" t="s">
        <v>346</v>
      </c>
      <c r="E17365" s="43" t="s">
        <v>6263</v>
      </c>
      <c r="F17365" s="43" t="s">
        <v>28</v>
      </c>
      <c r="G17365" s="43">
        <v>85018</v>
      </c>
      <c r="Y17365" s="43" t="str">
        <f t="shared" si="542"/>
        <v/>
      </c>
      <c r="AA17365" s="43" t="e">
        <f t="shared" si="543"/>
        <v>#N/A</v>
      </c>
    </row>
    <row r="17366" spans="1:27" x14ac:dyDescent="0.3">
      <c r="A17366" s="43">
        <v>1814963</v>
      </c>
      <c r="B17366" s="43" t="s">
        <v>3981</v>
      </c>
      <c r="C17366" s="43" t="s">
        <v>346</v>
      </c>
      <c r="E17366" s="43" t="s">
        <v>6263</v>
      </c>
      <c r="F17366" s="43" t="s">
        <v>28</v>
      </c>
      <c r="G17366" s="43">
        <v>85062</v>
      </c>
      <c r="Y17366" s="43" t="str">
        <f t="shared" si="542"/>
        <v/>
      </c>
      <c r="AA17366" s="43" t="e">
        <f t="shared" si="543"/>
        <v>#N/A</v>
      </c>
    </row>
    <row r="17367" spans="1:27" x14ac:dyDescent="0.3">
      <c r="A17367" s="43">
        <v>2341050</v>
      </c>
      <c r="B17367" s="43" t="s">
        <v>3981</v>
      </c>
      <c r="C17367" s="43" t="s">
        <v>239</v>
      </c>
      <c r="E17367" s="43" t="s">
        <v>6263</v>
      </c>
      <c r="F17367" s="43" t="s">
        <v>30</v>
      </c>
      <c r="G17367" s="43">
        <v>49004</v>
      </c>
      <c r="Y17367" s="43" t="str">
        <f t="shared" si="542"/>
        <v/>
      </c>
      <c r="AA17367" s="43" t="e">
        <f t="shared" si="543"/>
        <v>#N/A</v>
      </c>
    </row>
    <row r="17368" spans="1:27" x14ac:dyDescent="0.3">
      <c r="A17368" s="43">
        <v>2144864</v>
      </c>
      <c r="B17368" s="43" t="s">
        <v>11067</v>
      </c>
      <c r="C17368" s="43" t="s">
        <v>329</v>
      </c>
      <c r="E17368" s="43" t="s">
        <v>6263</v>
      </c>
      <c r="F17368" s="43" t="s">
        <v>28</v>
      </c>
      <c r="G17368" s="43">
        <v>44079</v>
      </c>
      <c r="Y17368" s="43" t="str">
        <f t="shared" si="542"/>
        <v/>
      </c>
      <c r="AA17368" s="43" t="e">
        <f t="shared" si="543"/>
        <v>#N/A</v>
      </c>
    </row>
    <row r="17369" spans="1:27" x14ac:dyDescent="0.3">
      <c r="A17369" s="43">
        <v>2424715</v>
      </c>
      <c r="B17369" s="43" t="s">
        <v>11068</v>
      </c>
      <c r="C17369" s="43" t="s">
        <v>1149</v>
      </c>
      <c r="E17369" s="43" t="s">
        <v>6263</v>
      </c>
      <c r="F17369" s="43" t="s">
        <v>28</v>
      </c>
      <c r="G17369" s="43">
        <v>49039</v>
      </c>
      <c r="Y17369" s="43" t="str">
        <f t="shared" si="542"/>
        <v/>
      </c>
      <c r="AA17369" s="43" t="e">
        <f t="shared" si="543"/>
        <v>#N/A</v>
      </c>
    </row>
    <row r="17370" spans="1:27" x14ac:dyDescent="0.3">
      <c r="A17370" s="43">
        <v>1758443</v>
      </c>
      <c r="B17370" s="43" t="s">
        <v>11069</v>
      </c>
      <c r="C17370" s="43" t="s">
        <v>1149</v>
      </c>
      <c r="E17370" s="43" t="s">
        <v>6263</v>
      </c>
      <c r="F17370" s="43" t="s">
        <v>28</v>
      </c>
      <c r="G17370" s="43">
        <v>49071</v>
      </c>
      <c r="Y17370" s="43" t="str">
        <f t="shared" si="542"/>
        <v>COMP</v>
      </c>
      <c r="AA17370" s="43">
        <f t="shared" si="543"/>
        <v>1758443</v>
      </c>
    </row>
    <row r="17371" spans="1:27" x14ac:dyDescent="0.3">
      <c r="A17371" s="43">
        <v>2429756</v>
      </c>
      <c r="B17371" s="43" t="s">
        <v>11069</v>
      </c>
      <c r="C17371" s="43" t="s">
        <v>189</v>
      </c>
      <c r="E17371" s="43" t="s">
        <v>6263</v>
      </c>
      <c r="F17371" s="43" t="s">
        <v>30</v>
      </c>
      <c r="G17371" s="43">
        <v>49004</v>
      </c>
      <c r="Y17371" s="43" t="str">
        <f t="shared" si="542"/>
        <v/>
      </c>
      <c r="AA17371" s="43" t="e">
        <f t="shared" si="543"/>
        <v>#N/A</v>
      </c>
    </row>
    <row r="17372" spans="1:27" x14ac:dyDescent="0.3">
      <c r="A17372" s="43">
        <v>164921</v>
      </c>
      <c r="B17372" s="43" t="s">
        <v>11070</v>
      </c>
      <c r="C17372" s="43" t="s">
        <v>1484</v>
      </c>
      <c r="E17372" s="43" t="s">
        <v>6263</v>
      </c>
      <c r="F17372" s="43" t="s">
        <v>28</v>
      </c>
      <c r="G17372" s="43">
        <v>49064</v>
      </c>
      <c r="Y17372" s="43" t="str">
        <f t="shared" si="542"/>
        <v>COMP</v>
      </c>
      <c r="AA17372" s="43">
        <f t="shared" si="543"/>
        <v>164921</v>
      </c>
    </row>
    <row r="17373" spans="1:27" x14ac:dyDescent="0.3">
      <c r="A17373" s="43">
        <v>1240028</v>
      </c>
      <c r="B17373" s="43" t="s">
        <v>11071</v>
      </c>
      <c r="C17373" s="43" t="s">
        <v>685</v>
      </c>
      <c r="E17373" s="43" t="s">
        <v>6263</v>
      </c>
      <c r="F17373" s="43" t="s">
        <v>30</v>
      </c>
      <c r="G17373" s="43">
        <v>72041</v>
      </c>
      <c r="Y17373" s="43" t="str">
        <f t="shared" si="542"/>
        <v/>
      </c>
      <c r="AA17373" s="43" t="e">
        <f t="shared" si="543"/>
        <v>#N/A</v>
      </c>
    </row>
    <row r="17374" spans="1:27" x14ac:dyDescent="0.3">
      <c r="A17374" s="43">
        <v>1127044</v>
      </c>
      <c r="B17374" s="43" t="s">
        <v>11071</v>
      </c>
      <c r="C17374" s="43" t="s">
        <v>2989</v>
      </c>
      <c r="E17374" s="43" t="s">
        <v>6263</v>
      </c>
      <c r="F17374" s="43" t="s">
        <v>30</v>
      </c>
      <c r="G17374" s="43">
        <v>85033</v>
      </c>
      <c r="Y17374" s="43" t="str">
        <f t="shared" si="542"/>
        <v/>
      </c>
      <c r="AA17374" s="43" t="e">
        <f t="shared" si="543"/>
        <v>#N/A</v>
      </c>
    </row>
    <row r="17375" spans="1:27" x14ac:dyDescent="0.3">
      <c r="A17375" s="43">
        <v>1755532</v>
      </c>
      <c r="B17375" s="43" t="s">
        <v>11071</v>
      </c>
      <c r="C17375" s="43" t="s">
        <v>550</v>
      </c>
      <c r="E17375" s="43" t="s">
        <v>34</v>
      </c>
      <c r="F17375" s="43" t="s">
        <v>30</v>
      </c>
      <c r="G17375" s="43">
        <v>85031</v>
      </c>
      <c r="Y17375" s="43" t="str">
        <f t="shared" si="542"/>
        <v>COMP</v>
      </c>
      <c r="AA17375" s="43">
        <f t="shared" si="543"/>
        <v>1755532</v>
      </c>
    </row>
    <row r="17376" spans="1:27" x14ac:dyDescent="0.3">
      <c r="A17376" s="43">
        <v>1870518</v>
      </c>
      <c r="B17376" s="43" t="s">
        <v>11071</v>
      </c>
      <c r="C17376" s="43" t="s">
        <v>7141</v>
      </c>
      <c r="E17376" s="43" t="s">
        <v>35</v>
      </c>
      <c r="F17376" s="43" t="s">
        <v>28</v>
      </c>
      <c r="G17376" s="43">
        <v>85017</v>
      </c>
      <c r="Y17376" s="43" t="str">
        <f t="shared" si="542"/>
        <v>COMP</v>
      </c>
      <c r="AA17376" s="43">
        <f t="shared" si="543"/>
        <v>1870518</v>
      </c>
    </row>
    <row r="17377" spans="1:27" x14ac:dyDescent="0.3">
      <c r="A17377" s="43">
        <v>1543590</v>
      </c>
      <c r="B17377" s="43" t="s">
        <v>11071</v>
      </c>
      <c r="C17377" s="43" t="s">
        <v>490</v>
      </c>
      <c r="E17377" s="43" t="s">
        <v>6263</v>
      </c>
      <c r="F17377" s="43" t="s">
        <v>30</v>
      </c>
      <c r="G17377" s="43">
        <v>44052</v>
      </c>
      <c r="Y17377" s="43" t="str">
        <f t="shared" si="542"/>
        <v/>
      </c>
      <c r="AA17377" s="43" t="e">
        <f t="shared" si="543"/>
        <v>#N/A</v>
      </c>
    </row>
    <row r="17378" spans="1:27" x14ac:dyDescent="0.3">
      <c r="A17378" s="43">
        <v>1336886</v>
      </c>
      <c r="B17378" s="43" t="s">
        <v>11071</v>
      </c>
      <c r="C17378" s="43" t="s">
        <v>427</v>
      </c>
      <c r="E17378" s="43" t="s">
        <v>6263</v>
      </c>
      <c r="F17378" s="43" t="s">
        <v>28</v>
      </c>
      <c r="G17378" s="43">
        <v>44021</v>
      </c>
      <c r="Y17378" s="43" t="str">
        <f t="shared" si="542"/>
        <v>COMP</v>
      </c>
      <c r="AA17378" s="43">
        <f t="shared" si="543"/>
        <v>1336886</v>
      </c>
    </row>
    <row r="17379" spans="1:27" x14ac:dyDescent="0.3">
      <c r="A17379" s="43">
        <v>2184110</v>
      </c>
      <c r="B17379" s="43" t="s">
        <v>11071</v>
      </c>
      <c r="C17379" s="43" t="s">
        <v>1610</v>
      </c>
      <c r="E17379" s="43" t="s">
        <v>6263</v>
      </c>
      <c r="F17379" s="43" t="s">
        <v>30</v>
      </c>
      <c r="G17379" s="43">
        <v>44021</v>
      </c>
      <c r="Y17379" s="43" t="str">
        <f t="shared" si="542"/>
        <v/>
      </c>
      <c r="AA17379" s="43" t="e">
        <f t="shared" si="543"/>
        <v>#N/A</v>
      </c>
    </row>
    <row r="17380" spans="1:27" x14ac:dyDescent="0.3">
      <c r="A17380" s="43">
        <v>2424852</v>
      </c>
      <c r="B17380" s="43" t="s">
        <v>11072</v>
      </c>
      <c r="C17380" s="43" t="s">
        <v>732</v>
      </c>
      <c r="E17380" s="43" t="s">
        <v>34</v>
      </c>
      <c r="F17380" s="43" t="s">
        <v>30</v>
      </c>
      <c r="G17380" s="43">
        <v>49001</v>
      </c>
      <c r="Y17380" s="43" t="str">
        <f t="shared" si="542"/>
        <v>COMP</v>
      </c>
      <c r="AA17380" s="43">
        <f t="shared" si="543"/>
        <v>2424852</v>
      </c>
    </row>
    <row r="17381" spans="1:27" x14ac:dyDescent="0.3">
      <c r="A17381" s="43">
        <v>2159984</v>
      </c>
      <c r="B17381" s="43" t="s">
        <v>11072</v>
      </c>
      <c r="C17381" s="43" t="s">
        <v>1971</v>
      </c>
      <c r="E17381" s="43" t="s">
        <v>31</v>
      </c>
      <c r="F17381" s="43" t="s">
        <v>28</v>
      </c>
      <c r="G17381" s="43">
        <v>85052</v>
      </c>
      <c r="Y17381" s="43" t="str">
        <f t="shared" si="542"/>
        <v>COMP</v>
      </c>
      <c r="AA17381" s="43">
        <f t="shared" si="543"/>
        <v>2159984</v>
      </c>
    </row>
    <row r="17382" spans="1:27" x14ac:dyDescent="0.3">
      <c r="A17382" s="43">
        <v>2424853</v>
      </c>
      <c r="B17382" s="43" t="s">
        <v>11072</v>
      </c>
      <c r="C17382" s="43" t="s">
        <v>499</v>
      </c>
      <c r="E17382" s="43" t="s">
        <v>35</v>
      </c>
      <c r="F17382" s="43" t="s">
        <v>28</v>
      </c>
      <c r="G17382" s="43">
        <v>49001</v>
      </c>
      <c r="Y17382" s="43" t="str">
        <f t="shared" si="542"/>
        <v>COMP</v>
      </c>
      <c r="AA17382" s="43">
        <f t="shared" si="543"/>
        <v>2424853</v>
      </c>
    </row>
    <row r="17383" spans="1:27" x14ac:dyDescent="0.3">
      <c r="A17383" s="43">
        <v>962374</v>
      </c>
      <c r="B17383" s="43" t="s">
        <v>3983</v>
      </c>
      <c r="C17383" s="43" t="s">
        <v>268</v>
      </c>
      <c r="E17383" s="43" t="s">
        <v>6263</v>
      </c>
      <c r="F17383" s="43" t="s">
        <v>30</v>
      </c>
      <c r="G17383" s="43">
        <v>72041</v>
      </c>
      <c r="Y17383" s="43" t="str">
        <f t="shared" si="542"/>
        <v>COMP</v>
      </c>
      <c r="AA17383" s="43">
        <f t="shared" si="543"/>
        <v>962374</v>
      </c>
    </row>
    <row r="17384" spans="1:27" x14ac:dyDescent="0.3">
      <c r="A17384" s="43">
        <v>2432203</v>
      </c>
      <c r="B17384" s="43" t="s">
        <v>3983</v>
      </c>
      <c r="C17384" s="43" t="s">
        <v>11073</v>
      </c>
      <c r="E17384" s="43" t="s">
        <v>6263</v>
      </c>
      <c r="F17384" s="43" t="s">
        <v>28</v>
      </c>
      <c r="G17384" s="43">
        <v>49001</v>
      </c>
      <c r="Y17384" s="43" t="str">
        <f t="shared" si="542"/>
        <v/>
      </c>
      <c r="AA17384" s="43" t="e">
        <f t="shared" si="543"/>
        <v>#N/A</v>
      </c>
    </row>
    <row r="17385" spans="1:27" x14ac:dyDescent="0.3">
      <c r="A17385" s="43">
        <v>300745</v>
      </c>
      <c r="B17385" s="43" t="s">
        <v>3984</v>
      </c>
      <c r="C17385" s="43" t="s">
        <v>1051</v>
      </c>
      <c r="E17385" s="43" t="s">
        <v>6263</v>
      </c>
      <c r="F17385" s="43" t="s">
        <v>28</v>
      </c>
      <c r="G17385" s="43">
        <v>49004</v>
      </c>
      <c r="Y17385" s="43" t="str">
        <f t="shared" si="542"/>
        <v>COMP</v>
      </c>
      <c r="AA17385" s="43">
        <f t="shared" si="543"/>
        <v>300745</v>
      </c>
    </row>
    <row r="17386" spans="1:27" x14ac:dyDescent="0.3">
      <c r="A17386" s="43">
        <v>1239304</v>
      </c>
      <c r="B17386" s="43" t="s">
        <v>3984</v>
      </c>
      <c r="C17386" s="43" t="s">
        <v>2931</v>
      </c>
      <c r="E17386" s="43" t="s">
        <v>6263</v>
      </c>
      <c r="F17386" s="43" t="s">
        <v>30</v>
      </c>
      <c r="G17386" s="43">
        <v>49004</v>
      </c>
      <c r="Y17386" s="43" t="str">
        <f t="shared" si="542"/>
        <v/>
      </c>
      <c r="AA17386" s="43" t="e">
        <f t="shared" si="543"/>
        <v>#N/A</v>
      </c>
    </row>
    <row r="17387" spans="1:27" x14ac:dyDescent="0.3">
      <c r="A17387" s="43">
        <v>2386763</v>
      </c>
      <c r="B17387" s="43" t="s">
        <v>11074</v>
      </c>
      <c r="C17387" s="43" t="s">
        <v>318</v>
      </c>
      <c r="E17387" s="43" t="s">
        <v>35</v>
      </c>
      <c r="F17387" s="43" t="s">
        <v>28</v>
      </c>
      <c r="G17387" s="43">
        <v>72041</v>
      </c>
      <c r="Y17387" s="43" t="str">
        <f t="shared" si="542"/>
        <v>COMP</v>
      </c>
      <c r="AA17387" s="43">
        <f t="shared" si="543"/>
        <v>2386763</v>
      </c>
    </row>
    <row r="17388" spans="1:27" x14ac:dyDescent="0.3">
      <c r="A17388" s="43">
        <v>1961731</v>
      </c>
      <c r="B17388" s="43" t="s">
        <v>11075</v>
      </c>
      <c r="C17388" s="43" t="s">
        <v>502</v>
      </c>
      <c r="E17388" s="43" t="s">
        <v>6263</v>
      </c>
      <c r="F17388" s="43" t="s">
        <v>30</v>
      </c>
      <c r="G17388" s="43">
        <v>72041</v>
      </c>
      <c r="Y17388" s="43" t="str">
        <f t="shared" si="542"/>
        <v/>
      </c>
      <c r="AA17388" s="43" t="e">
        <f t="shared" si="543"/>
        <v>#N/A</v>
      </c>
    </row>
    <row r="17389" spans="1:27" x14ac:dyDescent="0.3">
      <c r="A17389" s="43">
        <v>1757572</v>
      </c>
      <c r="B17389" s="43" t="s">
        <v>11075</v>
      </c>
      <c r="C17389" s="43" t="s">
        <v>722</v>
      </c>
      <c r="E17389" s="43" t="s">
        <v>6263</v>
      </c>
      <c r="F17389" s="43" t="s">
        <v>28</v>
      </c>
      <c r="G17389" s="43">
        <v>44105</v>
      </c>
      <c r="Y17389" s="43" t="str">
        <f t="shared" si="542"/>
        <v/>
      </c>
      <c r="AA17389" s="43" t="e">
        <f t="shared" si="543"/>
        <v>#N/A</v>
      </c>
    </row>
    <row r="17390" spans="1:27" x14ac:dyDescent="0.3">
      <c r="A17390" s="43">
        <v>2060356</v>
      </c>
      <c r="B17390" s="43" t="s">
        <v>11075</v>
      </c>
      <c r="C17390" s="43" t="s">
        <v>366</v>
      </c>
      <c r="E17390" s="43" t="s">
        <v>6263</v>
      </c>
      <c r="F17390" s="43" t="s">
        <v>28</v>
      </c>
      <c r="G17390" s="43">
        <v>72070</v>
      </c>
      <c r="Y17390" s="43" t="str">
        <f t="shared" si="542"/>
        <v>COMP</v>
      </c>
      <c r="AA17390" s="43">
        <f t="shared" si="543"/>
        <v>2060356</v>
      </c>
    </row>
    <row r="17391" spans="1:27" x14ac:dyDescent="0.3">
      <c r="A17391" s="43">
        <v>493996</v>
      </c>
      <c r="B17391" s="43" t="s">
        <v>11075</v>
      </c>
      <c r="C17391" s="43" t="s">
        <v>171</v>
      </c>
      <c r="E17391" s="43" t="s">
        <v>6263</v>
      </c>
      <c r="F17391" s="43" t="s">
        <v>30</v>
      </c>
      <c r="G17391" s="43">
        <v>72083</v>
      </c>
      <c r="Y17391" s="43" t="str">
        <f t="shared" si="542"/>
        <v/>
      </c>
      <c r="AA17391" s="43" t="e">
        <f t="shared" si="543"/>
        <v>#N/A</v>
      </c>
    </row>
    <row r="17392" spans="1:27" x14ac:dyDescent="0.3">
      <c r="A17392" s="43">
        <v>1893770</v>
      </c>
      <c r="B17392" s="43" t="s">
        <v>11075</v>
      </c>
      <c r="C17392" s="43" t="s">
        <v>305</v>
      </c>
      <c r="E17392" s="43" t="s">
        <v>29</v>
      </c>
      <c r="F17392" s="43" t="s">
        <v>28</v>
      </c>
      <c r="G17392" s="43">
        <v>49072</v>
      </c>
      <c r="Y17392" s="43" t="str">
        <f t="shared" si="542"/>
        <v/>
      </c>
      <c r="AA17392" s="43" t="e">
        <f t="shared" si="543"/>
        <v>#N/A</v>
      </c>
    </row>
    <row r="17393" spans="1:27" x14ac:dyDescent="0.3">
      <c r="A17393" s="43">
        <v>239956</v>
      </c>
      <c r="B17393" s="43" t="s">
        <v>11075</v>
      </c>
      <c r="C17393" s="43" t="s">
        <v>346</v>
      </c>
      <c r="E17393" s="43" t="s">
        <v>6263</v>
      </c>
      <c r="F17393" s="43" t="s">
        <v>28</v>
      </c>
      <c r="G17393" s="43">
        <v>72083</v>
      </c>
      <c r="Y17393" s="43" t="str">
        <f t="shared" si="542"/>
        <v/>
      </c>
      <c r="AA17393" s="43" t="e">
        <f t="shared" si="543"/>
        <v>#N/A</v>
      </c>
    </row>
    <row r="17394" spans="1:27" x14ac:dyDescent="0.3">
      <c r="A17394" s="43">
        <v>1480798</v>
      </c>
      <c r="B17394" s="43" t="s">
        <v>11075</v>
      </c>
      <c r="C17394" s="43" t="s">
        <v>287</v>
      </c>
      <c r="E17394" s="43" t="s">
        <v>34</v>
      </c>
      <c r="F17394" s="43" t="s">
        <v>28</v>
      </c>
      <c r="G17394" s="43">
        <v>49064</v>
      </c>
      <c r="Y17394" s="43" t="str">
        <f t="shared" si="542"/>
        <v>COMP</v>
      </c>
      <c r="AA17394" s="43">
        <f t="shared" si="543"/>
        <v>1480798</v>
      </c>
    </row>
    <row r="17395" spans="1:27" x14ac:dyDescent="0.3">
      <c r="A17395" s="43">
        <v>1979232</v>
      </c>
      <c r="B17395" s="43" t="s">
        <v>11076</v>
      </c>
      <c r="C17395" s="43" t="s">
        <v>659</v>
      </c>
      <c r="E17395" s="43" t="s">
        <v>29</v>
      </c>
      <c r="F17395" s="43" t="s">
        <v>28</v>
      </c>
      <c r="G17395" s="43">
        <v>72042</v>
      </c>
      <c r="Y17395" s="43" t="str">
        <f t="shared" si="542"/>
        <v/>
      </c>
      <c r="AA17395" s="43" t="e">
        <f t="shared" si="543"/>
        <v>#N/A</v>
      </c>
    </row>
    <row r="17396" spans="1:27" x14ac:dyDescent="0.3">
      <c r="A17396" s="43">
        <v>1811502</v>
      </c>
      <c r="B17396" s="43" t="s">
        <v>11077</v>
      </c>
      <c r="C17396" s="43" t="s">
        <v>542</v>
      </c>
      <c r="E17396" s="43" t="s">
        <v>34</v>
      </c>
      <c r="F17396" s="43" t="s">
        <v>28</v>
      </c>
      <c r="G17396" s="43">
        <v>53004</v>
      </c>
      <c r="Y17396" s="43" t="str">
        <f t="shared" si="542"/>
        <v>COMP</v>
      </c>
      <c r="AA17396" s="43">
        <f t="shared" si="543"/>
        <v>1811502</v>
      </c>
    </row>
    <row r="17397" spans="1:27" x14ac:dyDescent="0.3">
      <c r="A17397" s="43">
        <v>380117</v>
      </c>
      <c r="B17397" s="43" t="s">
        <v>11078</v>
      </c>
      <c r="C17397" s="43" t="s">
        <v>1664</v>
      </c>
      <c r="E17397" s="43" t="s">
        <v>29</v>
      </c>
      <c r="F17397" s="43" t="s">
        <v>28</v>
      </c>
      <c r="G17397" s="43">
        <v>49004</v>
      </c>
      <c r="Y17397" s="43" t="str">
        <f t="shared" si="542"/>
        <v>COMP</v>
      </c>
      <c r="AA17397" s="43">
        <f t="shared" si="543"/>
        <v>380117</v>
      </c>
    </row>
    <row r="17398" spans="1:27" x14ac:dyDescent="0.3">
      <c r="A17398" s="43">
        <v>280916</v>
      </c>
      <c r="B17398" s="43" t="s">
        <v>11078</v>
      </c>
      <c r="C17398" s="43" t="s">
        <v>218</v>
      </c>
      <c r="E17398" s="43" t="s">
        <v>6263</v>
      </c>
      <c r="F17398" s="43" t="s">
        <v>28</v>
      </c>
      <c r="G17398" s="43">
        <v>49016</v>
      </c>
      <c r="Y17398" s="43" t="str">
        <f t="shared" si="542"/>
        <v/>
      </c>
      <c r="AA17398" s="43" t="e">
        <f t="shared" si="543"/>
        <v>#N/A</v>
      </c>
    </row>
    <row r="17399" spans="1:27" x14ac:dyDescent="0.3">
      <c r="A17399" s="43">
        <v>926330</v>
      </c>
      <c r="B17399" s="43" t="s">
        <v>11079</v>
      </c>
      <c r="C17399" s="43" t="s">
        <v>803</v>
      </c>
      <c r="E17399" s="43" t="s">
        <v>6263</v>
      </c>
      <c r="F17399" s="43" t="s">
        <v>30</v>
      </c>
      <c r="G17399" s="43">
        <v>49016</v>
      </c>
      <c r="Y17399" s="43" t="str">
        <f t="shared" si="542"/>
        <v>COMP</v>
      </c>
      <c r="AA17399" s="43">
        <f t="shared" si="543"/>
        <v>926330</v>
      </c>
    </row>
    <row r="17400" spans="1:27" x14ac:dyDescent="0.3">
      <c r="A17400" s="43">
        <v>1878720</v>
      </c>
      <c r="B17400" s="43" t="s">
        <v>11080</v>
      </c>
      <c r="C17400" s="43" t="s">
        <v>329</v>
      </c>
      <c r="E17400" s="43" t="s">
        <v>6263</v>
      </c>
      <c r="F17400" s="43" t="s">
        <v>28</v>
      </c>
      <c r="G17400" s="43">
        <v>49001</v>
      </c>
      <c r="Y17400" s="43" t="str">
        <f t="shared" si="542"/>
        <v>COMP</v>
      </c>
      <c r="AA17400" s="43">
        <f t="shared" si="543"/>
        <v>1878720</v>
      </c>
    </row>
    <row r="17401" spans="1:27" x14ac:dyDescent="0.3">
      <c r="A17401" s="43">
        <v>1961837</v>
      </c>
      <c r="B17401" s="43" t="s">
        <v>11081</v>
      </c>
      <c r="C17401" s="43" t="s">
        <v>285</v>
      </c>
      <c r="E17401" s="43" t="s">
        <v>6263</v>
      </c>
      <c r="F17401" s="43" t="s">
        <v>28</v>
      </c>
      <c r="G17401" s="43">
        <v>53065</v>
      </c>
      <c r="Y17401" s="43" t="str">
        <f t="shared" si="542"/>
        <v/>
      </c>
      <c r="AA17401" s="43" t="e">
        <f t="shared" si="543"/>
        <v>#N/A</v>
      </c>
    </row>
    <row r="17402" spans="1:27" x14ac:dyDescent="0.3">
      <c r="A17402" s="43">
        <v>1103226</v>
      </c>
      <c r="B17402" s="43" t="s">
        <v>3993</v>
      </c>
      <c r="C17402" s="43" t="s">
        <v>11082</v>
      </c>
      <c r="E17402" s="43" t="s">
        <v>6263</v>
      </c>
      <c r="F17402" s="43" t="s">
        <v>30</v>
      </c>
      <c r="G17402" s="43">
        <v>44067</v>
      </c>
      <c r="Y17402" s="43" t="str">
        <f t="shared" si="542"/>
        <v>COMP</v>
      </c>
      <c r="AA17402" s="43">
        <f t="shared" si="543"/>
        <v>1103226</v>
      </c>
    </row>
    <row r="17403" spans="1:27" x14ac:dyDescent="0.3">
      <c r="A17403" s="43">
        <v>634937</v>
      </c>
      <c r="B17403" s="43" t="s">
        <v>3993</v>
      </c>
      <c r="C17403" s="43" t="s">
        <v>268</v>
      </c>
      <c r="E17403" s="43" t="s">
        <v>6263</v>
      </c>
      <c r="F17403" s="43" t="s">
        <v>30</v>
      </c>
      <c r="G17403" s="43">
        <v>53061</v>
      </c>
      <c r="Y17403" s="43" t="str">
        <f t="shared" si="542"/>
        <v/>
      </c>
      <c r="AA17403" s="43" t="e">
        <f t="shared" si="543"/>
        <v>#N/A</v>
      </c>
    </row>
    <row r="17404" spans="1:27" x14ac:dyDescent="0.3">
      <c r="A17404" s="43">
        <v>2179332</v>
      </c>
      <c r="B17404" s="43" t="s">
        <v>3993</v>
      </c>
      <c r="C17404" s="43" t="s">
        <v>268</v>
      </c>
      <c r="E17404" s="43" t="s">
        <v>6263</v>
      </c>
      <c r="F17404" s="43" t="s">
        <v>30</v>
      </c>
      <c r="G17404" s="43">
        <v>44052</v>
      </c>
      <c r="Y17404" s="43" t="str">
        <f t="shared" si="542"/>
        <v/>
      </c>
      <c r="AA17404" s="43" t="e">
        <f t="shared" si="543"/>
        <v>#N/A</v>
      </c>
    </row>
    <row r="17405" spans="1:27" x14ac:dyDescent="0.3">
      <c r="A17405" s="43">
        <v>2345899</v>
      </c>
      <c r="B17405" s="43" t="s">
        <v>3993</v>
      </c>
      <c r="C17405" s="43" t="s">
        <v>244</v>
      </c>
      <c r="E17405" s="43" t="s">
        <v>6263</v>
      </c>
      <c r="F17405" s="43" t="s">
        <v>28</v>
      </c>
      <c r="G17405" s="43">
        <v>72079</v>
      </c>
      <c r="Y17405" s="43" t="str">
        <f t="shared" si="542"/>
        <v/>
      </c>
      <c r="AA17405" s="43" t="e">
        <f t="shared" si="543"/>
        <v>#N/A</v>
      </c>
    </row>
    <row r="17406" spans="1:27" x14ac:dyDescent="0.3">
      <c r="A17406" s="43">
        <v>799608</v>
      </c>
      <c r="B17406" s="43" t="s">
        <v>3993</v>
      </c>
      <c r="C17406" s="43" t="s">
        <v>425</v>
      </c>
      <c r="E17406" s="43" t="s">
        <v>6263</v>
      </c>
      <c r="F17406" s="43" t="s">
        <v>28</v>
      </c>
      <c r="G17406" s="43">
        <v>49009</v>
      </c>
      <c r="Y17406" s="43" t="str">
        <f t="shared" si="542"/>
        <v>COMP</v>
      </c>
      <c r="AA17406" s="43">
        <f t="shared" si="543"/>
        <v>799608</v>
      </c>
    </row>
    <row r="17407" spans="1:27" x14ac:dyDescent="0.3">
      <c r="A17407" s="43">
        <v>715819</v>
      </c>
      <c r="B17407" s="43" t="s">
        <v>3993</v>
      </c>
      <c r="C17407" s="43" t="s">
        <v>425</v>
      </c>
      <c r="E17407" s="43" t="s">
        <v>6263</v>
      </c>
      <c r="F17407" s="43" t="s">
        <v>28</v>
      </c>
      <c r="G17407" s="43">
        <v>85033</v>
      </c>
      <c r="Y17407" s="43" t="str">
        <f t="shared" si="542"/>
        <v/>
      </c>
      <c r="AA17407" s="43" t="e">
        <f t="shared" si="543"/>
        <v>#N/A</v>
      </c>
    </row>
    <row r="17408" spans="1:27" x14ac:dyDescent="0.3">
      <c r="A17408" s="43">
        <v>1650569</v>
      </c>
      <c r="B17408" s="43" t="s">
        <v>3993</v>
      </c>
      <c r="C17408" s="43" t="s">
        <v>11083</v>
      </c>
      <c r="E17408" s="43" t="s">
        <v>6263</v>
      </c>
      <c r="F17408" s="43" t="s">
        <v>28</v>
      </c>
      <c r="G17408" s="43">
        <v>49009</v>
      </c>
      <c r="Y17408" s="43" t="str">
        <f t="shared" si="542"/>
        <v>COMP</v>
      </c>
      <c r="AA17408" s="43">
        <f t="shared" si="543"/>
        <v>1650569</v>
      </c>
    </row>
    <row r="17409" spans="1:27" x14ac:dyDescent="0.3">
      <c r="A17409" s="43">
        <v>1509243</v>
      </c>
      <c r="B17409" s="43" t="s">
        <v>3993</v>
      </c>
      <c r="C17409" s="43" t="s">
        <v>5397</v>
      </c>
      <c r="E17409" s="43" t="s">
        <v>34</v>
      </c>
      <c r="F17409" s="43" t="s">
        <v>28</v>
      </c>
      <c r="G17409" s="43">
        <v>72079</v>
      </c>
      <c r="Y17409" s="43" t="str">
        <f t="shared" si="542"/>
        <v>COMP</v>
      </c>
      <c r="AA17409" s="43">
        <f t="shared" si="543"/>
        <v>1509243</v>
      </c>
    </row>
    <row r="17410" spans="1:27" x14ac:dyDescent="0.3">
      <c r="A17410" s="43">
        <v>2179335</v>
      </c>
      <c r="B17410" s="43" t="s">
        <v>3993</v>
      </c>
      <c r="C17410" s="43" t="s">
        <v>241</v>
      </c>
      <c r="E17410" s="43" t="s">
        <v>6263</v>
      </c>
      <c r="F17410" s="43" t="s">
        <v>28</v>
      </c>
      <c r="G17410" s="43">
        <v>44052</v>
      </c>
      <c r="Y17410" s="43" t="str">
        <f t="shared" ref="Y17410:Y17473" si="544">IF(ISERROR(AA17410)=FALSE,"COMP","")</f>
        <v/>
      </c>
      <c r="AA17410" s="43" t="e">
        <f t="shared" si="543"/>
        <v>#N/A</v>
      </c>
    </row>
    <row r="17411" spans="1:27" x14ac:dyDescent="0.3">
      <c r="A17411" s="43">
        <v>573909</v>
      </c>
      <c r="B17411" s="43" t="s">
        <v>3993</v>
      </c>
      <c r="C17411" s="43" t="s">
        <v>399</v>
      </c>
      <c r="E17411" s="43" t="s">
        <v>6263</v>
      </c>
      <c r="F17411" s="43" t="s">
        <v>28</v>
      </c>
      <c r="G17411" s="43">
        <v>49064</v>
      </c>
      <c r="Y17411" s="43" t="str">
        <f t="shared" si="544"/>
        <v>COMP</v>
      </c>
      <c r="AA17411" s="43">
        <f t="shared" ref="AA17411:AA17474" si="545">VLOOKUP(A17411,Z:Z,1,FALSE)</f>
        <v>573909</v>
      </c>
    </row>
    <row r="17412" spans="1:27" x14ac:dyDescent="0.3">
      <c r="A17412" s="43">
        <v>1862817</v>
      </c>
      <c r="B17412" s="43" t="s">
        <v>3993</v>
      </c>
      <c r="C17412" s="43" t="s">
        <v>984</v>
      </c>
      <c r="E17412" s="43" t="s">
        <v>6263</v>
      </c>
      <c r="F17412" s="43" t="s">
        <v>28</v>
      </c>
      <c r="G17412" s="43">
        <v>53013</v>
      </c>
      <c r="Y17412" s="43" t="str">
        <f t="shared" si="544"/>
        <v/>
      </c>
      <c r="AA17412" s="43" t="e">
        <f t="shared" si="545"/>
        <v>#N/A</v>
      </c>
    </row>
    <row r="17413" spans="1:27" x14ac:dyDescent="0.3">
      <c r="A17413" s="43">
        <v>313382</v>
      </c>
      <c r="B17413" s="43" t="s">
        <v>3993</v>
      </c>
      <c r="C17413" s="43" t="s">
        <v>1169</v>
      </c>
      <c r="E17413" s="43" t="s">
        <v>6263</v>
      </c>
      <c r="F17413" s="43" t="s">
        <v>28</v>
      </c>
      <c r="G17413" s="43">
        <v>85031</v>
      </c>
      <c r="Y17413" s="43" t="str">
        <f t="shared" si="544"/>
        <v/>
      </c>
      <c r="AA17413" s="43" t="e">
        <f t="shared" si="545"/>
        <v>#N/A</v>
      </c>
    </row>
    <row r="17414" spans="1:27" x14ac:dyDescent="0.3">
      <c r="A17414" s="43">
        <v>2132787</v>
      </c>
      <c r="B17414" s="43" t="s">
        <v>3993</v>
      </c>
      <c r="C17414" s="43" t="s">
        <v>1157</v>
      </c>
      <c r="E17414" s="43" t="s">
        <v>6263</v>
      </c>
      <c r="F17414" s="43" t="s">
        <v>28</v>
      </c>
      <c r="G17414" s="43">
        <v>49006</v>
      </c>
      <c r="Y17414" s="43" t="str">
        <f t="shared" si="544"/>
        <v>COMP</v>
      </c>
      <c r="AA17414" s="43">
        <f t="shared" si="545"/>
        <v>2132787</v>
      </c>
    </row>
    <row r="17415" spans="1:27" x14ac:dyDescent="0.3">
      <c r="A17415" s="43">
        <v>1502954</v>
      </c>
      <c r="B17415" s="43" t="s">
        <v>3993</v>
      </c>
      <c r="C17415" s="43" t="s">
        <v>1600</v>
      </c>
      <c r="E17415" s="43" t="s">
        <v>35</v>
      </c>
      <c r="F17415" s="43" t="s">
        <v>28</v>
      </c>
      <c r="G17415" s="43">
        <v>72028</v>
      </c>
      <c r="Y17415" s="43" t="str">
        <f t="shared" si="544"/>
        <v>COMP</v>
      </c>
      <c r="AA17415" s="43">
        <f t="shared" si="545"/>
        <v>1502954</v>
      </c>
    </row>
    <row r="17416" spans="1:27" x14ac:dyDescent="0.3">
      <c r="A17416" s="43">
        <v>1792864</v>
      </c>
      <c r="B17416" s="43" t="s">
        <v>3993</v>
      </c>
      <c r="C17416" s="43" t="s">
        <v>1135</v>
      </c>
      <c r="E17416" s="43" t="s">
        <v>6263</v>
      </c>
      <c r="F17416" s="43" t="s">
        <v>28</v>
      </c>
      <c r="G17416" s="43">
        <v>44013</v>
      </c>
      <c r="Y17416" s="43" t="str">
        <f t="shared" si="544"/>
        <v/>
      </c>
      <c r="AA17416" s="43" t="e">
        <f t="shared" si="545"/>
        <v>#N/A</v>
      </c>
    </row>
    <row r="17417" spans="1:27" x14ac:dyDescent="0.3">
      <c r="A17417" s="43">
        <v>2059178</v>
      </c>
      <c r="B17417" s="43" t="s">
        <v>3993</v>
      </c>
      <c r="C17417" s="43" t="s">
        <v>202</v>
      </c>
      <c r="E17417" s="43" t="s">
        <v>6263</v>
      </c>
      <c r="F17417" s="43" t="s">
        <v>28</v>
      </c>
      <c r="G17417" s="43">
        <v>72041</v>
      </c>
      <c r="Y17417" s="43" t="str">
        <f t="shared" si="544"/>
        <v/>
      </c>
      <c r="AA17417" s="43" t="e">
        <f t="shared" si="545"/>
        <v>#N/A</v>
      </c>
    </row>
    <row r="17418" spans="1:27" x14ac:dyDescent="0.3">
      <c r="A17418" s="43">
        <v>2414000</v>
      </c>
      <c r="B17418" s="43" t="s">
        <v>11084</v>
      </c>
      <c r="C17418" s="43" t="s">
        <v>11085</v>
      </c>
      <c r="E17418" s="43" t="s">
        <v>6263</v>
      </c>
      <c r="F17418" s="43" t="s">
        <v>30</v>
      </c>
      <c r="G17418" s="43">
        <v>53013</v>
      </c>
      <c r="Y17418" s="43" t="str">
        <f t="shared" si="544"/>
        <v/>
      </c>
      <c r="AA17418" s="43" t="e">
        <f t="shared" si="545"/>
        <v>#N/A</v>
      </c>
    </row>
    <row r="17419" spans="1:27" x14ac:dyDescent="0.3">
      <c r="A17419" s="43">
        <v>2284415</v>
      </c>
      <c r="B17419" s="43" t="s">
        <v>3994</v>
      </c>
      <c r="C17419" s="43" t="s">
        <v>11086</v>
      </c>
      <c r="E17419" s="43" t="s">
        <v>6263</v>
      </c>
      <c r="F17419" s="43" t="s">
        <v>30</v>
      </c>
      <c r="G17419" s="43">
        <v>44067</v>
      </c>
      <c r="Y17419" s="43" t="str">
        <f t="shared" si="544"/>
        <v/>
      </c>
      <c r="AA17419" s="43" t="e">
        <f t="shared" si="545"/>
        <v>#N/A</v>
      </c>
    </row>
    <row r="17420" spans="1:27" x14ac:dyDescent="0.3">
      <c r="A17420" s="43">
        <v>2076809</v>
      </c>
      <c r="B17420" s="43" t="s">
        <v>3994</v>
      </c>
      <c r="C17420" s="43" t="s">
        <v>502</v>
      </c>
      <c r="E17420" s="43" t="s">
        <v>6263</v>
      </c>
      <c r="F17420" s="43" t="s">
        <v>30</v>
      </c>
      <c r="G17420" s="43">
        <v>53061</v>
      </c>
      <c r="Y17420" s="43" t="str">
        <f t="shared" si="544"/>
        <v/>
      </c>
      <c r="AA17420" s="43" t="e">
        <f t="shared" si="545"/>
        <v>#N/A</v>
      </c>
    </row>
    <row r="17421" spans="1:27" x14ac:dyDescent="0.3">
      <c r="A17421" s="43">
        <v>397265</v>
      </c>
      <c r="B17421" s="43" t="s">
        <v>3994</v>
      </c>
      <c r="C17421" s="43" t="s">
        <v>557</v>
      </c>
      <c r="E17421" s="43" t="s">
        <v>6263</v>
      </c>
      <c r="F17421" s="43" t="s">
        <v>30</v>
      </c>
      <c r="G17421" s="43">
        <v>85017</v>
      </c>
      <c r="Y17421" s="43" t="str">
        <f t="shared" si="544"/>
        <v>COMP</v>
      </c>
      <c r="AA17421" s="43">
        <f t="shared" si="545"/>
        <v>397265</v>
      </c>
    </row>
    <row r="17422" spans="1:27" x14ac:dyDescent="0.3">
      <c r="A17422" s="43">
        <v>1756494</v>
      </c>
      <c r="B17422" s="43" t="s">
        <v>3994</v>
      </c>
      <c r="C17422" s="43" t="s">
        <v>5397</v>
      </c>
      <c r="E17422" s="43" t="s">
        <v>29</v>
      </c>
      <c r="F17422" s="43" t="s">
        <v>28</v>
      </c>
      <c r="G17422" s="43">
        <v>49002</v>
      </c>
      <c r="Y17422" s="43" t="str">
        <f t="shared" si="544"/>
        <v>COMP</v>
      </c>
      <c r="AA17422" s="43">
        <f t="shared" si="545"/>
        <v>1756494</v>
      </c>
    </row>
    <row r="17423" spans="1:27" x14ac:dyDescent="0.3">
      <c r="A17423" s="43">
        <v>2056956</v>
      </c>
      <c r="B17423" s="43" t="s">
        <v>3994</v>
      </c>
      <c r="C17423" s="43" t="s">
        <v>330</v>
      </c>
      <c r="E17423" s="43" t="s">
        <v>6263</v>
      </c>
      <c r="F17423" s="43" t="s">
        <v>28</v>
      </c>
      <c r="G17423" s="43">
        <v>72082</v>
      </c>
      <c r="Y17423" s="43" t="str">
        <f t="shared" si="544"/>
        <v/>
      </c>
      <c r="AA17423" s="43" t="e">
        <f t="shared" si="545"/>
        <v>#N/A</v>
      </c>
    </row>
    <row r="17424" spans="1:27" x14ac:dyDescent="0.3">
      <c r="A17424" s="43">
        <v>1382243</v>
      </c>
      <c r="B17424" s="43" t="s">
        <v>3994</v>
      </c>
      <c r="C17424" s="43" t="s">
        <v>530</v>
      </c>
      <c r="E17424" s="43" t="s">
        <v>6263</v>
      </c>
      <c r="F17424" s="43" t="s">
        <v>30</v>
      </c>
      <c r="G17424" s="43">
        <v>44039</v>
      </c>
      <c r="Y17424" s="43" t="str">
        <f t="shared" si="544"/>
        <v/>
      </c>
      <c r="AA17424" s="43" t="e">
        <f t="shared" si="545"/>
        <v>#N/A</v>
      </c>
    </row>
    <row r="17425" spans="1:27" x14ac:dyDescent="0.3">
      <c r="A17425" s="43">
        <v>2316213</v>
      </c>
      <c r="B17425" s="43" t="s">
        <v>3994</v>
      </c>
      <c r="C17425" s="43" t="s">
        <v>427</v>
      </c>
      <c r="E17425" s="43" t="s">
        <v>6263</v>
      </c>
      <c r="F17425" s="43" t="s">
        <v>28</v>
      </c>
      <c r="G17425" s="43">
        <v>53064</v>
      </c>
      <c r="Y17425" s="43" t="str">
        <f t="shared" si="544"/>
        <v/>
      </c>
      <c r="AA17425" s="43" t="e">
        <f t="shared" si="545"/>
        <v>#N/A</v>
      </c>
    </row>
    <row r="17426" spans="1:27" x14ac:dyDescent="0.3">
      <c r="A17426" s="43">
        <v>2180714</v>
      </c>
      <c r="B17426" s="43" t="s">
        <v>11087</v>
      </c>
      <c r="C17426" s="43" t="s">
        <v>189</v>
      </c>
      <c r="E17426" s="43" t="s">
        <v>6263</v>
      </c>
      <c r="F17426" s="43" t="s">
        <v>30</v>
      </c>
      <c r="G17426" s="43">
        <v>72078</v>
      </c>
      <c r="Y17426" s="43" t="str">
        <f t="shared" si="544"/>
        <v/>
      </c>
      <c r="AA17426" s="43" t="e">
        <f t="shared" si="545"/>
        <v>#N/A</v>
      </c>
    </row>
    <row r="17427" spans="1:27" x14ac:dyDescent="0.3">
      <c r="A17427" s="43">
        <v>1236576</v>
      </c>
      <c r="B17427" s="43" t="s">
        <v>11088</v>
      </c>
      <c r="C17427" s="43" t="s">
        <v>236</v>
      </c>
      <c r="E17427" s="43" t="s">
        <v>6263</v>
      </c>
      <c r="F17427" s="43" t="s">
        <v>28</v>
      </c>
      <c r="G17427" s="43">
        <v>44103</v>
      </c>
      <c r="Y17427" s="43" t="str">
        <f t="shared" si="544"/>
        <v/>
      </c>
      <c r="AA17427" s="43" t="e">
        <f t="shared" si="545"/>
        <v>#N/A</v>
      </c>
    </row>
    <row r="17428" spans="1:27" x14ac:dyDescent="0.3">
      <c r="A17428" s="43">
        <v>1126872</v>
      </c>
      <c r="B17428" s="43" t="s">
        <v>11088</v>
      </c>
      <c r="C17428" s="43" t="s">
        <v>557</v>
      </c>
      <c r="E17428" s="43" t="s">
        <v>6263</v>
      </c>
      <c r="F17428" s="43" t="s">
        <v>30</v>
      </c>
      <c r="G17428" s="43">
        <v>44103</v>
      </c>
      <c r="Y17428" s="43" t="str">
        <f t="shared" si="544"/>
        <v/>
      </c>
      <c r="AA17428" s="43" t="e">
        <f t="shared" si="545"/>
        <v>#N/A</v>
      </c>
    </row>
    <row r="17429" spans="1:27" x14ac:dyDescent="0.3">
      <c r="A17429" s="43">
        <v>1332518</v>
      </c>
      <c r="B17429" s="43" t="s">
        <v>11088</v>
      </c>
      <c r="C17429" s="43" t="s">
        <v>11089</v>
      </c>
      <c r="E17429" s="43" t="s">
        <v>35</v>
      </c>
      <c r="F17429" s="43" t="s">
        <v>30</v>
      </c>
      <c r="G17429" s="43">
        <v>44103</v>
      </c>
      <c r="Y17429" s="43" t="str">
        <f t="shared" si="544"/>
        <v/>
      </c>
      <c r="AA17429" s="43" t="e">
        <f t="shared" si="545"/>
        <v>#N/A</v>
      </c>
    </row>
    <row r="17430" spans="1:27" x14ac:dyDescent="0.3">
      <c r="A17430" s="43">
        <v>2370828</v>
      </c>
      <c r="B17430" s="43" t="s">
        <v>11090</v>
      </c>
      <c r="C17430" s="43" t="s">
        <v>9105</v>
      </c>
      <c r="E17430" s="43" t="s">
        <v>29</v>
      </c>
      <c r="F17430" s="43" t="s">
        <v>30</v>
      </c>
      <c r="G17430" s="43">
        <v>44067</v>
      </c>
      <c r="Y17430" s="43" t="str">
        <f t="shared" si="544"/>
        <v>COMP</v>
      </c>
      <c r="AA17430" s="43">
        <f t="shared" si="545"/>
        <v>2370828</v>
      </c>
    </row>
    <row r="17431" spans="1:27" x14ac:dyDescent="0.3">
      <c r="A17431" s="43">
        <v>2172045</v>
      </c>
      <c r="B17431" s="43" t="s">
        <v>11091</v>
      </c>
      <c r="C17431" s="43" t="s">
        <v>502</v>
      </c>
      <c r="E17431" s="43" t="s">
        <v>6263</v>
      </c>
      <c r="F17431" s="43" t="s">
        <v>30</v>
      </c>
      <c r="G17431" s="43">
        <v>53013</v>
      </c>
      <c r="Y17431" s="43" t="str">
        <f t="shared" si="544"/>
        <v/>
      </c>
      <c r="AA17431" s="43" t="e">
        <f t="shared" si="545"/>
        <v>#N/A</v>
      </c>
    </row>
    <row r="17432" spans="1:27" x14ac:dyDescent="0.3">
      <c r="A17432" s="43">
        <v>1655396</v>
      </c>
      <c r="B17432" s="43" t="s">
        <v>11092</v>
      </c>
      <c r="C17432" s="43" t="s">
        <v>2396</v>
      </c>
      <c r="E17432" s="43" t="s">
        <v>6263</v>
      </c>
      <c r="F17432" s="43" t="s">
        <v>30</v>
      </c>
      <c r="G17432" s="43">
        <v>44022</v>
      </c>
      <c r="Y17432" s="43" t="str">
        <f t="shared" si="544"/>
        <v/>
      </c>
      <c r="AA17432" s="43" t="e">
        <f t="shared" si="545"/>
        <v>#N/A</v>
      </c>
    </row>
    <row r="17433" spans="1:27" x14ac:dyDescent="0.3">
      <c r="A17433" s="43">
        <v>2080452</v>
      </c>
      <c r="B17433" s="43" t="s">
        <v>11093</v>
      </c>
      <c r="C17433" s="43" t="s">
        <v>508</v>
      </c>
      <c r="E17433" s="43" t="s">
        <v>6263</v>
      </c>
      <c r="F17433" s="43" t="s">
        <v>28</v>
      </c>
      <c r="G17433" s="43">
        <v>49064</v>
      </c>
      <c r="Y17433" s="43" t="str">
        <f t="shared" si="544"/>
        <v/>
      </c>
      <c r="AA17433" s="43" t="e">
        <f t="shared" si="545"/>
        <v>#N/A</v>
      </c>
    </row>
    <row r="17434" spans="1:27" x14ac:dyDescent="0.3">
      <c r="A17434" s="43">
        <v>2115397</v>
      </c>
      <c r="B17434" s="43" t="s">
        <v>11094</v>
      </c>
      <c r="C17434" s="43" t="s">
        <v>502</v>
      </c>
      <c r="E17434" s="43" t="s">
        <v>6263</v>
      </c>
      <c r="F17434" s="43" t="s">
        <v>30</v>
      </c>
      <c r="G17434" s="43">
        <v>44055</v>
      </c>
      <c r="Y17434" s="43" t="str">
        <f t="shared" si="544"/>
        <v/>
      </c>
      <c r="AA17434" s="43" t="e">
        <f t="shared" si="545"/>
        <v>#N/A</v>
      </c>
    </row>
    <row r="17435" spans="1:27" x14ac:dyDescent="0.3">
      <c r="A17435" s="43">
        <v>2075823</v>
      </c>
      <c r="B17435" s="43" t="s">
        <v>11095</v>
      </c>
      <c r="C17435" s="43" t="s">
        <v>389</v>
      </c>
      <c r="E17435" s="43" t="s">
        <v>29</v>
      </c>
      <c r="F17435" s="43" t="s">
        <v>28</v>
      </c>
      <c r="G17435" s="43">
        <v>44013</v>
      </c>
      <c r="Y17435" s="43" t="str">
        <f t="shared" si="544"/>
        <v>COMP</v>
      </c>
      <c r="AA17435" s="43">
        <f t="shared" si="545"/>
        <v>2075823</v>
      </c>
    </row>
    <row r="17436" spans="1:27" x14ac:dyDescent="0.3">
      <c r="A17436" s="43">
        <v>391243</v>
      </c>
      <c r="B17436" s="43" t="s">
        <v>11096</v>
      </c>
      <c r="C17436" s="43" t="s">
        <v>4347</v>
      </c>
      <c r="E17436" s="43" t="s">
        <v>6263</v>
      </c>
      <c r="F17436" s="43" t="s">
        <v>30</v>
      </c>
      <c r="G17436" s="43">
        <v>53013</v>
      </c>
      <c r="Y17436" s="43" t="str">
        <f t="shared" si="544"/>
        <v/>
      </c>
      <c r="AA17436" s="43" t="e">
        <f t="shared" si="545"/>
        <v>#N/A</v>
      </c>
    </row>
    <row r="17437" spans="1:27" x14ac:dyDescent="0.3">
      <c r="A17437" s="43">
        <v>1734634</v>
      </c>
      <c r="B17437" s="43" t="s">
        <v>3997</v>
      </c>
      <c r="C17437" s="43" t="s">
        <v>1381</v>
      </c>
      <c r="E17437" s="43" t="s">
        <v>6263</v>
      </c>
      <c r="F17437" s="43" t="s">
        <v>30</v>
      </c>
      <c r="G17437" s="43">
        <v>53061</v>
      </c>
      <c r="Y17437" s="43" t="str">
        <f t="shared" si="544"/>
        <v/>
      </c>
      <c r="AA17437" s="43" t="e">
        <f t="shared" si="545"/>
        <v>#N/A</v>
      </c>
    </row>
    <row r="17438" spans="1:27" x14ac:dyDescent="0.3">
      <c r="A17438" s="43">
        <v>1557577</v>
      </c>
      <c r="B17438" s="43" t="s">
        <v>3997</v>
      </c>
      <c r="C17438" s="43" t="s">
        <v>4347</v>
      </c>
      <c r="E17438" s="43" t="s">
        <v>6263</v>
      </c>
      <c r="F17438" s="43" t="s">
        <v>30</v>
      </c>
      <c r="G17438" s="43">
        <v>53061</v>
      </c>
      <c r="Y17438" s="43" t="str">
        <f t="shared" si="544"/>
        <v/>
      </c>
      <c r="AA17438" s="43" t="e">
        <f t="shared" si="545"/>
        <v>#N/A</v>
      </c>
    </row>
    <row r="17439" spans="1:27" x14ac:dyDescent="0.3">
      <c r="A17439" s="43">
        <v>2378065</v>
      </c>
      <c r="B17439" s="43" t="s">
        <v>3997</v>
      </c>
      <c r="C17439" s="43" t="s">
        <v>11097</v>
      </c>
      <c r="E17439" s="43" t="s">
        <v>35</v>
      </c>
      <c r="F17439" s="43" t="s">
        <v>30</v>
      </c>
      <c r="G17439" s="43">
        <v>44036</v>
      </c>
      <c r="Y17439" s="43" t="str">
        <f t="shared" si="544"/>
        <v>COMP</v>
      </c>
      <c r="AA17439" s="43">
        <f t="shared" si="545"/>
        <v>2378065</v>
      </c>
    </row>
    <row r="17440" spans="1:27" x14ac:dyDescent="0.3">
      <c r="A17440" s="43">
        <v>911948</v>
      </c>
      <c r="B17440" s="43" t="s">
        <v>3997</v>
      </c>
      <c r="C17440" s="43" t="s">
        <v>1082</v>
      </c>
      <c r="E17440" s="43" t="s">
        <v>6263</v>
      </c>
      <c r="F17440" s="43" t="s">
        <v>28</v>
      </c>
      <c r="G17440" s="43">
        <v>53064</v>
      </c>
      <c r="Y17440" s="43" t="str">
        <f t="shared" si="544"/>
        <v>COMP</v>
      </c>
      <c r="AA17440" s="43">
        <f t="shared" si="545"/>
        <v>911948</v>
      </c>
    </row>
    <row r="17441" spans="1:27" x14ac:dyDescent="0.3">
      <c r="A17441" s="43">
        <v>2158153</v>
      </c>
      <c r="B17441" s="43" t="s">
        <v>3997</v>
      </c>
      <c r="C17441" s="43" t="s">
        <v>1755</v>
      </c>
      <c r="E17441" s="43" t="s">
        <v>35</v>
      </c>
      <c r="F17441" s="43" t="s">
        <v>28</v>
      </c>
      <c r="G17441" s="43">
        <v>44055</v>
      </c>
      <c r="Y17441" s="43" t="str">
        <f t="shared" si="544"/>
        <v>COMP</v>
      </c>
      <c r="AA17441" s="43">
        <f t="shared" si="545"/>
        <v>2158153</v>
      </c>
    </row>
    <row r="17442" spans="1:27" x14ac:dyDescent="0.3">
      <c r="A17442" s="43">
        <v>1503094</v>
      </c>
      <c r="B17442" s="43" t="s">
        <v>3997</v>
      </c>
      <c r="C17442" s="43" t="s">
        <v>422</v>
      </c>
      <c r="E17442" s="43" t="s">
        <v>6263</v>
      </c>
      <c r="F17442" s="43" t="s">
        <v>28</v>
      </c>
      <c r="G17442" s="43">
        <v>44122</v>
      </c>
      <c r="Y17442" s="43" t="str">
        <f t="shared" si="544"/>
        <v/>
      </c>
      <c r="AA17442" s="43" t="e">
        <f t="shared" si="545"/>
        <v>#N/A</v>
      </c>
    </row>
    <row r="17443" spans="1:27" x14ac:dyDescent="0.3">
      <c r="A17443" s="43">
        <v>761460</v>
      </c>
      <c r="B17443" s="43" t="s">
        <v>3997</v>
      </c>
      <c r="C17443" s="43" t="s">
        <v>175</v>
      </c>
      <c r="E17443" s="43" t="s">
        <v>6263</v>
      </c>
      <c r="F17443" s="43" t="s">
        <v>28</v>
      </c>
      <c r="G17443" s="43">
        <v>44072</v>
      </c>
      <c r="Y17443" s="43" t="str">
        <f t="shared" si="544"/>
        <v/>
      </c>
      <c r="AA17443" s="43" t="e">
        <f t="shared" si="545"/>
        <v>#N/A</v>
      </c>
    </row>
    <row r="17444" spans="1:27" x14ac:dyDescent="0.3">
      <c r="A17444" s="43">
        <v>1650621</v>
      </c>
      <c r="B17444" s="43" t="s">
        <v>3997</v>
      </c>
      <c r="C17444" s="43" t="s">
        <v>343</v>
      </c>
      <c r="E17444" s="43" t="s">
        <v>6263</v>
      </c>
      <c r="F17444" s="43" t="s">
        <v>28</v>
      </c>
      <c r="G17444" s="43">
        <v>49006</v>
      </c>
      <c r="Y17444" s="43" t="str">
        <f t="shared" si="544"/>
        <v>COMP</v>
      </c>
      <c r="AA17444" s="43">
        <f t="shared" si="545"/>
        <v>1650621</v>
      </c>
    </row>
    <row r="17445" spans="1:27" x14ac:dyDescent="0.3">
      <c r="A17445" s="43">
        <v>1685860</v>
      </c>
      <c r="B17445" s="43" t="s">
        <v>11098</v>
      </c>
      <c r="C17445" s="43" t="s">
        <v>502</v>
      </c>
      <c r="E17445" s="43" t="s">
        <v>6263</v>
      </c>
      <c r="F17445" s="43" t="s">
        <v>30</v>
      </c>
      <c r="G17445" s="43">
        <v>72029</v>
      </c>
      <c r="Y17445" s="43" t="str">
        <f t="shared" si="544"/>
        <v>COMP</v>
      </c>
      <c r="AA17445" s="43">
        <f t="shared" si="545"/>
        <v>1685860</v>
      </c>
    </row>
    <row r="17446" spans="1:27" x14ac:dyDescent="0.3">
      <c r="A17446" s="43">
        <v>1973445</v>
      </c>
      <c r="B17446" s="43" t="s">
        <v>11099</v>
      </c>
      <c r="C17446" s="43" t="s">
        <v>469</v>
      </c>
      <c r="E17446" s="43" t="s">
        <v>6263</v>
      </c>
      <c r="F17446" s="43" t="s">
        <v>28</v>
      </c>
      <c r="G17446" s="43">
        <v>44055</v>
      </c>
      <c r="Y17446" s="43" t="str">
        <f t="shared" si="544"/>
        <v/>
      </c>
      <c r="AA17446" s="43" t="e">
        <f t="shared" si="545"/>
        <v>#N/A</v>
      </c>
    </row>
    <row r="17447" spans="1:27" x14ac:dyDescent="0.3">
      <c r="A17447" s="43">
        <v>2386054</v>
      </c>
      <c r="B17447" s="43" t="s">
        <v>11100</v>
      </c>
      <c r="C17447" s="43" t="s">
        <v>4085</v>
      </c>
      <c r="E17447" s="43" t="s">
        <v>29</v>
      </c>
      <c r="F17447" s="43" t="s">
        <v>30</v>
      </c>
      <c r="G17447" s="43">
        <v>85015</v>
      </c>
      <c r="Y17447" s="43" t="str">
        <f t="shared" si="544"/>
        <v>COMP</v>
      </c>
      <c r="AA17447" s="43">
        <f t="shared" si="545"/>
        <v>2386054</v>
      </c>
    </row>
    <row r="17448" spans="1:27" x14ac:dyDescent="0.3">
      <c r="A17448" s="43">
        <v>2424796</v>
      </c>
      <c r="B17448" s="43" t="s">
        <v>11101</v>
      </c>
      <c r="C17448" s="43" t="s">
        <v>11102</v>
      </c>
      <c r="E17448" s="43" t="s">
        <v>31</v>
      </c>
      <c r="F17448" s="43" t="s">
        <v>30</v>
      </c>
      <c r="G17448" s="43">
        <v>44124</v>
      </c>
      <c r="Y17448" s="43" t="str">
        <f t="shared" si="544"/>
        <v>COMP</v>
      </c>
      <c r="AA17448" s="43">
        <f t="shared" si="545"/>
        <v>2424796</v>
      </c>
    </row>
    <row r="17449" spans="1:27" x14ac:dyDescent="0.3">
      <c r="A17449" s="43">
        <v>414548</v>
      </c>
      <c r="B17449" s="43" t="s">
        <v>11103</v>
      </c>
      <c r="C17449" s="43" t="s">
        <v>250</v>
      </c>
      <c r="E17449" s="43" t="s">
        <v>6263</v>
      </c>
      <c r="F17449" s="43" t="s">
        <v>28</v>
      </c>
      <c r="G17449" s="43">
        <v>44036</v>
      </c>
      <c r="Y17449" s="43" t="str">
        <f t="shared" si="544"/>
        <v/>
      </c>
      <c r="AA17449" s="43" t="e">
        <f t="shared" si="545"/>
        <v>#N/A</v>
      </c>
    </row>
    <row r="17450" spans="1:27" x14ac:dyDescent="0.3">
      <c r="A17450" s="43">
        <v>2365999</v>
      </c>
      <c r="B17450" s="43" t="s">
        <v>3999</v>
      </c>
      <c r="C17450" s="43" t="s">
        <v>6626</v>
      </c>
      <c r="E17450" s="43" t="s">
        <v>31</v>
      </c>
      <c r="F17450" s="43" t="s">
        <v>30</v>
      </c>
      <c r="G17450" s="43">
        <v>44039</v>
      </c>
      <c r="Y17450" s="43" t="str">
        <f t="shared" si="544"/>
        <v>COMP</v>
      </c>
      <c r="AA17450" s="43">
        <f t="shared" si="545"/>
        <v>2365999</v>
      </c>
    </row>
    <row r="17451" spans="1:27" x14ac:dyDescent="0.3">
      <c r="A17451" s="43">
        <v>2366811</v>
      </c>
      <c r="B17451" s="43" t="s">
        <v>3999</v>
      </c>
      <c r="C17451" s="43" t="s">
        <v>171</v>
      </c>
      <c r="E17451" s="43" t="s">
        <v>6263</v>
      </c>
      <c r="F17451" s="43" t="s">
        <v>30</v>
      </c>
      <c r="G17451" s="43">
        <v>44084</v>
      </c>
      <c r="Y17451" s="43" t="str">
        <f t="shared" si="544"/>
        <v/>
      </c>
      <c r="AA17451" s="43" t="e">
        <f t="shared" si="545"/>
        <v>#N/A</v>
      </c>
    </row>
    <row r="17452" spans="1:27" x14ac:dyDescent="0.3">
      <c r="A17452" s="43">
        <v>663129</v>
      </c>
      <c r="B17452" s="43" t="s">
        <v>3999</v>
      </c>
      <c r="C17452" s="43" t="s">
        <v>1430</v>
      </c>
      <c r="E17452" s="43" t="s">
        <v>6263</v>
      </c>
      <c r="F17452" s="43" t="s">
        <v>28</v>
      </c>
      <c r="G17452" s="43">
        <v>44111</v>
      </c>
      <c r="Y17452" s="43" t="str">
        <f t="shared" si="544"/>
        <v/>
      </c>
      <c r="AA17452" s="43" t="e">
        <f t="shared" si="545"/>
        <v>#N/A</v>
      </c>
    </row>
    <row r="17453" spans="1:27" x14ac:dyDescent="0.3">
      <c r="A17453" s="43">
        <v>2141286</v>
      </c>
      <c r="B17453" s="43" t="s">
        <v>4003</v>
      </c>
      <c r="C17453" s="43" t="s">
        <v>313</v>
      </c>
      <c r="E17453" s="43" t="s">
        <v>29</v>
      </c>
      <c r="F17453" s="43" t="s">
        <v>28</v>
      </c>
      <c r="G17453" s="43">
        <v>53064</v>
      </c>
      <c r="Y17453" s="43" t="str">
        <f t="shared" si="544"/>
        <v>COMP</v>
      </c>
      <c r="AA17453" s="43">
        <f t="shared" si="545"/>
        <v>2141286</v>
      </c>
    </row>
    <row r="17454" spans="1:27" x14ac:dyDescent="0.3">
      <c r="A17454" s="43">
        <v>2218608</v>
      </c>
      <c r="B17454" s="43" t="s">
        <v>4003</v>
      </c>
      <c r="C17454" s="43" t="s">
        <v>318</v>
      </c>
      <c r="E17454" s="43" t="s">
        <v>29</v>
      </c>
      <c r="F17454" s="43" t="s">
        <v>28</v>
      </c>
      <c r="G17454" s="43">
        <v>53022</v>
      </c>
      <c r="Y17454" s="43" t="str">
        <f t="shared" si="544"/>
        <v/>
      </c>
      <c r="AA17454" s="43" t="e">
        <f t="shared" si="545"/>
        <v>#N/A</v>
      </c>
    </row>
    <row r="17455" spans="1:27" x14ac:dyDescent="0.3">
      <c r="A17455" s="43">
        <v>2360066</v>
      </c>
      <c r="B17455" s="43" t="s">
        <v>4003</v>
      </c>
      <c r="C17455" s="43" t="s">
        <v>659</v>
      </c>
      <c r="E17455" s="43" t="s">
        <v>6263</v>
      </c>
      <c r="F17455" s="43" t="s">
        <v>28</v>
      </c>
      <c r="G17455" s="43">
        <v>49006</v>
      </c>
      <c r="Y17455" s="43" t="str">
        <f t="shared" si="544"/>
        <v/>
      </c>
      <c r="AA17455" s="43" t="e">
        <f t="shared" si="545"/>
        <v>#N/A</v>
      </c>
    </row>
    <row r="17456" spans="1:27" x14ac:dyDescent="0.3">
      <c r="A17456" s="43">
        <v>525569</v>
      </c>
      <c r="B17456" s="43" t="s">
        <v>4003</v>
      </c>
      <c r="C17456" s="43" t="s">
        <v>11104</v>
      </c>
      <c r="E17456" s="43" t="s">
        <v>29</v>
      </c>
      <c r="F17456" s="43" t="s">
        <v>30</v>
      </c>
      <c r="G17456" s="43">
        <v>44039</v>
      </c>
      <c r="Y17456" s="43" t="str">
        <f t="shared" si="544"/>
        <v/>
      </c>
      <c r="AA17456" s="43" t="e">
        <f t="shared" si="545"/>
        <v>#N/A</v>
      </c>
    </row>
    <row r="17457" spans="1:27" x14ac:dyDescent="0.3">
      <c r="A17457" s="43">
        <v>1949503</v>
      </c>
      <c r="B17457" s="43" t="s">
        <v>4003</v>
      </c>
      <c r="C17457" s="43" t="s">
        <v>1567</v>
      </c>
      <c r="E17457" s="43" t="s">
        <v>6263</v>
      </c>
      <c r="F17457" s="43" t="s">
        <v>28</v>
      </c>
      <c r="G17457" s="43">
        <v>44079</v>
      </c>
      <c r="Y17457" s="43" t="str">
        <f t="shared" si="544"/>
        <v/>
      </c>
      <c r="AA17457" s="43" t="e">
        <f t="shared" si="545"/>
        <v>#N/A</v>
      </c>
    </row>
    <row r="17458" spans="1:27" x14ac:dyDescent="0.3">
      <c r="A17458" s="43">
        <v>2427584</v>
      </c>
      <c r="B17458" s="43" t="s">
        <v>4003</v>
      </c>
      <c r="C17458" s="43" t="s">
        <v>1730</v>
      </c>
      <c r="E17458" s="43" t="s">
        <v>6263</v>
      </c>
      <c r="F17458" s="43" t="s">
        <v>30</v>
      </c>
      <c r="G17458" s="43">
        <v>49002</v>
      </c>
      <c r="Y17458" s="43" t="str">
        <f t="shared" si="544"/>
        <v/>
      </c>
      <c r="AA17458" s="43" t="e">
        <f t="shared" si="545"/>
        <v>#N/A</v>
      </c>
    </row>
    <row r="17459" spans="1:27" x14ac:dyDescent="0.3">
      <c r="A17459" s="43">
        <v>2286202</v>
      </c>
      <c r="B17459" s="43" t="s">
        <v>4003</v>
      </c>
      <c r="C17459" s="43" t="s">
        <v>422</v>
      </c>
      <c r="E17459" s="43" t="s">
        <v>6263</v>
      </c>
      <c r="F17459" s="43" t="s">
        <v>28</v>
      </c>
      <c r="G17459" s="43">
        <v>49019</v>
      </c>
      <c r="Y17459" s="43" t="str">
        <f t="shared" si="544"/>
        <v/>
      </c>
      <c r="AA17459" s="43" t="e">
        <f t="shared" si="545"/>
        <v>#N/A</v>
      </c>
    </row>
    <row r="17460" spans="1:27" x14ac:dyDescent="0.3">
      <c r="A17460" s="43">
        <v>2284453</v>
      </c>
      <c r="B17460" s="43" t="s">
        <v>4003</v>
      </c>
      <c r="C17460" s="43" t="s">
        <v>301</v>
      </c>
      <c r="E17460" s="43" t="s">
        <v>34</v>
      </c>
      <c r="F17460" s="43" t="s">
        <v>28</v>
      </c>
      <c r="G17460" s="43">
        <v>44039</v>
      </c>
      <c r="Y17460" s="43" t="str">
        <f t="shared" si="544"/>
        <v>COMP</v>
      </c>
      <c r="AA17460" s="43">
        <f t="shared" si="545"/>
        <v>2284453</v>
      </c>
    </row>
    <row r="17461" spans="1:27" x14ac:dyDescent="0.3">
      <c r="A17461" s="43">
        <v>282495</v>
      </c>
      <c r="B17461" s="43" t="s">
        <v>4003</v>
      </c>
      <c r="C17461" s="43" t="s">
        <v>542</v>
      </c>
      <c r="E17461" s="43" t="s">
        <v>6263</v>
      </c>
      <c r="F17461" s="43" t="s">
        <v>28</v>
      </c>
      <c r="G17461" s="43">
        <v>72029</v>
      </c>
      <c r="Y17461" s="43" t="str">
        <f t="shared" si="544"/>
        <v>COMP</v>
      </c>
      <c r="AA17461" s="43">
        <f t="shared" si="545"/>
        <v>282495</v>
      </c>
    </row>
    <row r="17462" spans="1:27" x14ac:dyDescent="0.3">
      <c r="A17462" s="43">
        <v>2408470</v>
      </c>
      <c r="B17462" s="43" t="s">
        <v>4004</v>
      </c>
      <c r="C17462" s="43" t="s">
        <v>993</v>
      </c>
      <c r="E17462" s="43" t="s">
        <v>6263</v>
      </c>
      <c r="F17462" s="43" t="s">
        <v>30</v>
      </c>
      <c r="G17462" s="43">
        <v>85033</v>
      </c>
      <c r="Y17462" s="43" t="str">
        <f t="shared" si="544"/>
        <v/>
      </c>
      <c r="AA17462" s="43" t="e">
        <f t="shared" si="545"/>
        <v>#N/A</v>
      </c>
    </row>
    <row r="17463" spans="1:27" x14ac:dyDescent="0.3">
      <c r="A17463" s="43">
        <v>2409819</v>
      </c>
      <c r="B17463" s="43" t="s">
        <v>11105</v>
      </c>
      <c r="C17463" s="43" t="s">
        <v>268</v>
      </c>
      <c r="E17463" s="43" t="s">
        <v>6263</v>
      </c>
      <c r="F17463" s="43" t="s">
        <v>30</v>
      </c>
      <c r="G17463" s="43">
        <v>85031</v>
      </c>
      <c r="Y17463" s="43" t="str">
        <f t="shared" si="544"/>
        <v/>
      </c>
      <c r="AA17463" s="43" t="e">
        <f t="shared" si="545"/>
        <v>#N/A</v>
      </c>
    </row>
    <row r="17464" spans="1:27" x14ac:dyDescent="0.3">
      <c r="A17464" s="43">
        <v>2147996</v>
      </c>
      <c r="B17464" s="43" t="s">
        <v>11106</v>
      </c>
      <c r="C17464" s="43" t="s">
        <v>502</v>
      </c>
      <c r="E17464" s="43" t="s">
        <v>6263</v>
      </c>
      <c r="F17464" s="43" t="s">
        <v>30</v>
      </c>
      <c r="G17464" s="43">
        <v>44062</v>
      </c>
      <c r="Y17464" s="43" t="str">
        <f t="shared" si="544"/>
        <v/>
      </c>
      <c r="AA17464" s="43" t="e">
        <f t="shared" si="545"/>
        <v>#N/A</v>
      </c>
    </row>
    <row r="17465" spans="1:27" x14ac:dyDescent="0.3">
      <c r="A17465" s="43">
        <v>1805760</v>
      </c>
      <c r="B17465" s="43" t="s">
        <v>11106</v>
      </c>
      <c r="C17465" s="43" t="s">
        <v>189</v>
      </c>
      <c r="E17465" s="43" t="s">
        <v>6263</v>
      </c>
      <c r="F17465" s="43" t="s">
        <v>30</v>
      </c>
      <c r="G17465" s="43">
        <v>44105</v>
      </c>
      <c r="Y17465" s="43" t="str">
        <f t="shared" si="544"/>
        <v/>
      </c>
      <c r="AA17465" s="43" t="e">
        <f t="shared" si="545"/>
        <v>#N/A</v>
      </c>
    </row>
    <row r="17466" spans="1:27" x14ac:dyDescent="0.3">
      <c r="A17466" s="43">
        <v>415765</v>
      </c>
      <c r="B17466" s="43" t="s">
        <v>11107</v>
      </c>
      <c r="C17466" s="43" t="s">
        <v>173</v>
      </c>
      <c r="E17466" s="43" t="s">
        <v>6263</v>
      </c>
      <c r="F17466" s="43" t="s">
        <v>30</v>
      </c>
      <c r="G17466" s="43">
        <v>72051</v>
      </c>
      <c r="Y17466" s="43" t="str">
        <f t="shared" si="544"/>
        <v>COMP</v>
      </c>
      <c r="AA17466" s="43">
        <f t="shared" si="545"/>
        <v>415765</v>
      </c>
    </row>
    <row r="17467" spans="1:27" x14ac:dyDescent="0.3">
      <c r="A17467" s="43">
        <v>2427204</v>
      </c>
      <c r="B17467" s="43" t="s">
        <v>11108</v>
      </c>
      <c r="C17467" s="43" t="s">
        <v>1924</v>
      </c>
      <c r="E17467" s="43" t="s">
        <v>35</v>
      </c>
      <c r="F17467" s="43" t="s">
        <v>28</v>
      </c>
      <c r="G17467" s="43">
        <v>85012</v>
      </c>
      <c r="Y17467" s="43" t="str">
        <f t="shared" si="544"/>
        <v>COMP</v>
      </c>
      <c r="AA17467" s="43">
        <f t="shared" si="545"/>
        <v>2427204</v>
      </c>
    </row>
    <row r="17468" spans="1:27" x14ac:dyDescent="0.3">
      <c r="A17468" s="43">
        <v>2057416</v>
      </c>
      <c r="B17468" s="43" t="s">
        <v>11109</v>
      </c>
      <c r="C17468" s="43" t="s">
        <v>722</v>
      </c>
      <c r="E17468" s="43" t="s">
        <v>6263</v>
      </c>
      <c r="F17468" s="43" t="s">
        <v>28</v>
      </c>
      <c r="G17468" s="43">
        <v>72079</v>
      </c>
      <c r="Y17468" s="43" t="str">
        <f t="shared" si="544"/>
        <v/>
      </c>
      <c r="AA17468" s="43" t="e">
        <f t="shared" si="545"/>
        <v>#N/A</v>
      </c>
    </row>
    <row r="17469" spans="1:27" x14ac:dyDescent="0.3">
      <c r="A17469" s="43">
        <v>2411016</v>
      </c>
      <c r="B17469" s="43" t="s">
        <v>4006</v>
      </c>
      <c r="C17469" s="43" t="s">
        <v>340</v>
      </c>
      <c r="E17469" s="43" t="s">
        <v>6263</v>
      </c>
      <c r="F17469" s="43" t="s">
        <v>30</v>
      </c>
      <c r="G17469" s="43">
        <v>44134</v>
      </c>
      <c r="Y17469" s="43" t="str">
        <f t="shared" si="544"/>
        <v/>
      </c>
      <c r="AA17469" s="43" t="e">
        <f t="shared" si="545"/>
        <v>#N/A</v>
      </c>
    </row>
    <row r="17470" spans="1:27" x14ac:dyDescent="0.3">
      <c r="A17470" s="43">
        <v>2293938</v>
      </c>
      <c r="B17470" s="43" t="s">
        <v>11110</v>
      </c>
      <c r="C17470" s="43" t="s">
        <v>414</v>
      </c>
      <c r="E17470" s="43" t="s">
        <v>6263</v>
      </c>
      <c r="F17470" s="43" t="s">
        <v>30</v>
      </c>
      <c r="G17470" s="43">
        <v>44068</v>
      </c>
      <c r="Y17470" s="43" t="str">
        <f t="shared" si="544"/>
        <v/>
      </c>
      <c r="AA17470" s="43" t="e">
        <f t="shared" si="545"/>
        <v>#N/A</v>
      </c>
    </row>
    <row r="17471" spans="1:27" x14ac:dyDescent="0.3">
      <c r="A17471" s="43">
        <v>2301990</v>
      </c>
      <c r="B17471" s="43" t="s">
        <v>11111</v>
      </c>
      <c r="C17471" s="43" t="s">
        <v>565</v>
      </c>
      <c r="E17471" s="43" t="s">
        <v>6263</v>
      </c>
      <c r="F17471" s="43" t="s">
        <v>28</v>
      </c>
      <c r="G17471" s="43">
        <v>44068</v>
      </c>
      <c r="Y17471" s="43" t="str">
        <f t="shared" si="544"/>
        <v/>
      </c>
      <c r="AA17471" s="43" t="e">
        <f t="shared" si="545"/>
        <v>#N/A</v>
      </c>
    </row>
    <row r="17472" spans="1:27" x14ac:dyDescent="0.3">
      <c r="A17472" s="43">
        <v>1582816</v>
      </c>
      <c r="B17472" s="43" t="s">
        <v>4010</v>
      </c>
      <c r="C17472" s="43" t="s">
        <v>534</v>
      </c>
      <c r="E17472" s="43" t="s">
        <v>6263</v>
      </c>
      <c r="F17472" s="43" t="s">
        <v>30</v>
      </c>
      <c r="G17472" s="43">
        <v>72041</v>
      </c>
      <c r="Y17472" s="43" t="str">
        <f t="shared" si="544"/>
        <v/>
      </c>
      <c r="AA17472" s="43" t="e">
        <f t="shared" si="545"/>
        <v>#N/A</v>
      </c>
    </row>
    <row r="17473" spans="1:27" x14ac:dyDescent="0.3">
      <c r="A17473" s="43">
        <v>1354337</v>
      </c>
      <c r="B17473" s="43" t="s">
        <v>4010</v>
      </c>
      <c r="C17473" s="43" t="s">
        <v>440</v>
      </c>
      <c r="E17473" s="43" t="s">
        <v>6263</v>
      </c>
      <c r="F17473" s="43" t="s">
        <v>28</v>
      </c>
      <c r="G17473" s="43">
        <v>44024</v>
      </c>
      <c r="Y17473" s="43" t="str">
        <f t="shared" si="544"/>
        <v/>
      </c>
      <c r="AA17473" s="43" t="e">
        <f t="shared" si="545"/>
        <v>#N/A</v>
      </c>
    </row>
    <row r="17474" spans="1:27" x14ac:dyDescent="0.3">
      <c r="A17474" s="43">
        <v>2398080</v>
      </c>
      <c r="B17474" s="43" t="s">
        <v>4010</v>
      </c>
      <c r="C17474" s="43" t="s">
        <v>4600</v>
      </c>
      <c r="E17474" s="43" t="s">
        <v>6263</v>
      </c>
      <c r="F17474" s="43" t="s">
        <v>30</v>
      </c>
      <c r="G17474" s="43">
        <v>72007</v>
      </c>
      <c r="Y17474" s="43" t="str">
        <f t="shared" ref="Y17474:Y17537" si="546">IF(ISERROR(AA17474)=FALSE,"COMP","")</f>
        <v/>
      </c>
      <c r="AA17474" s="43" t="e">
        <f t="shared" si="545"/>
        <v>#N/A</v>
      </c>
    </row>
    <row r="17475" spans="1:27" x14ac:dyDescent="0.3">
      <c r="A17475" s="43">
        <v>2155796</v>
      </c>
      <c r="B17475" s="43" t="s">
        <v>4010</v>
      </c>
      <c r="C17475" s="43" t="s">
        <v>659</v>
      </c>
      <c r="E17475" s="43" t="s">
        <v>6263</v>
      </c>
      <c r="F17475" s="43" t="s">
        <v>28</v>
      </c>
      <c r="G17475" s="43">
        <v>72029</v>
      </c>
      <c r="Y17475" s="43" t="str">
        <f t="shared" si="546"/>
        <v/>
      </c>
      <c r="AA17475" s="43" t="e">
        <f t="shared" ref="AA17475:AA17538" si="547">VLOOKUP(A17475,Z:Z,1,FALSE)</f>
        <v>#N/A</v>
      </c>
    </row>
    <row r="17476" spans="1:27" x14ac:dyDescent="0.3">
      <c r="A17476" s="43">
        <v>1966442</v>
      </c>
      <c r="B17476" s="43" t="s">
        <v>4010</v>
      </c>
      <c r="C17476" s="43" t="s">
        <v>413</v>
      </c>
      <c r="E17476" s="43" t="s">
        <v>6263</v>
      </c>
      <c r="F17476" s="43" t="s">
        <v>30</v>
      </c>
      <c r="G17476" s="43">
        <v>49031</v>
      </c>
      <c r="Y17476" s="43" t="str">
        <f t="shared" si="546"/>
        <v/>
      </c>
      <c r="AA17476" s="43" t="e">
        <f t="shared" si="547"/>
        <v>#N/A</v>
      </c>
    </row>
    <row r="17477" spans="1:27" x14ac:dyDescent="0.3">
      <c r="A17477" s="43">
        <v>2218785</v>
      </c>
      <c r="B17477" s="43" t="s">
        <v>4010</v>
      </c>
      <c r="C17477" s="43" t="s">
        <v>1149</v>
      </c>
      <c r="E17477" s="43" t="s">
        <v>6263</v>
      </c>
      <c r="F17477" s="43" t="s">
        <v>28</v>
      </c>
      <c r="G17477" s="43">
        <v>44079</v>
      </c>
      <c r="Y17477" s="43" t="str">
        <f t="shared" si="546"/>
        <v>COMP</v>
      </c>
      <c r="AA17477" s="43">
        <f t="shared" si="547"/>
        <v>2218785</v>
      </c>
    </row>
    <row r="17478" spans="1:27" x14ac:dyDescent="0.3">
      <c r="A17478" s="43">
        <v>2095323</v>
      </c>
      <c r="B17478" s="43" t="s">
        <v>4010</v>
      </c>
      <c r="C17478" s="43" t="s">
        <v>292</v>
      </c>
      <c r="E17478" s="43" t="s">
        <v>34</v>
      </c>
      <c r="F17478" s="43" t="s">
        <v>30</v>
      </c>
      <c r="G17478" s="43">
        <v>72051</v>
      </c>
      <c r="Y17478" s="43" t="str">
        <f t="shared" si="546"/>
        <v>COMP</v>
      </c>
      <c r="AA17478" s="43">
        <f t="shared" si="547"/>
        <v>2095323</v>
      </c>
    </row>
    <row r="17479" spans="1:27" x14ac:dyDescent="0.3">
      <c r="A17479" s="43">
        <v>1398288</v>
      </c>
      <c r="B17479" s="43" t="s">
        <v>4010</v>
      </c>
      <c r="C17479" s="43" t="s">
        <v>226</v>
      </c>
      <c r="E17479" s="43" t="s">
        <v>6263</v>
      </c>
      <c r="F17479" s="43" t="s">
        <v>30</v>
      </c>
      <c r="G17479" s="43">
        <v>72064</v>
      </c>
      <c r="Y17479" s="43" t="str">
        <f t="shared" si="546"/>
        <v/>
      </c>
      <c r="AA17479" s="43" t="e">
        <f t="shared" si="547"/>
        <v>#N/A</v>
      </c>
    </row>
    <row r="17480" spans="1:27" x14ac:dyDescent="0.3">
      <c r="A17480" s="43">
        <v>1364200</v>
      </c>
      <c r="B17480" s="43" t="s">
        <v>4010</v>
      </c>
      <c r="C17480" s="43" t="s">
        <v>1048</v>
      </c>
      <c r="E17480" s="43" t="s">
        <v>6263</v>
      </c>
      <c r="F17480" s="43" t="s">
        <v>30</v>
      </c>
      <c r="G17480" s="43">
        <v>53061</v>
      </c>
      <c r="Y17480" s="43" t="str">
        <f t="shared" si="546"/>
        <v/>
      </c>
      <c r="AA17480" s="43" t="e">
        <f t="shared" si="547"/>
        <v>#N/A</v>
      </c>
    </row>
    <row r="17481" spans="1:27" x14ac:dyDescent="0.3">
      <c r="A17481" s="43">
        <v>1426466</v>
      </c>
      <c r="B17481" s="43" t="s">
        <v>4010</v>
      </c>
      <c r="C17481" s="43" t="s">
        <v>612</v>
      </c>
      <c r="E17481" s="43" t="s">
        <v>31</v>
      </c>
      <c r="F17481" s="43" t="s">
        <v>28</v>
      </c>
      <c r="G17481" s="43">
        <v>49067</v>
      </c>
      <c r="Y17481" s="43" t="str">
        <f t="shared" si="546"/>
        <v>COMP</v>
      </c>
      <c r="AA17481" s="43">
        <f t="shared" si="547"/>
        <v>1426466</v>
      </c>
    </row>
    <row r="17482" spans="1:27" x14ac:dyDescent="0.3">
      <c r="A17482" s="43">
        <v>1503467</v>
      </c>
      <c r="B17482" s="43" t="s">
        <v>4010</v>
      </c>
      <c r="C17482" s="43" t="s">
        <v>1034</v>
      </c>
      <c r="E17482" s="43" t="s">
        <v>34</v>
      </c>
      <c r="F17482" s="43" t="s">
        <v>30</v>
      </c>
      <c r="G17482" s="43">
        <v>72007</v>
      </c>
      <c r="Y17482" s="43" t="str">
        <f t="shared" si="546"/>
        <v>COMP</v>
      </c>
      <c r="AA17482" s="43">
        <f t="shared" si="547"/>
        <v>1503467</v>
      </c>
    </row>
    <row r="17483" spans="1:27" x14ac:dyDescent="0.3">
      <c r="A17483" s="43">
        <v>2283286</v>
      </c>
      <c r="B17483" s="43" t="s">
        <v>4010</v>
      </c>
      <c r="C17483" s="43" t="s">
        <v>7141</v>
      </c>
      <c r="E17483" s="43" t="s">
        <v>35</v>
      </c>
      <c r="F17483" s="43" t="s">
        <v>28</v>
      </c>
      <c r="G17483" s="43">
        <v>49001</v>
      </c>
      <c r="Y17483" s="43" t="str">
        <f t="shared" si="546"/>
        <v>COMP</v>
      </c>
      <c r="AA17483" s="43">
        <f t="shared" si="547"/>
        <v>2283286</v>
      </c>
    </row>
    <row r="17484" spans="1:27" x14ac:dyDescent="0.3">
      <c r="A17484" s="43">
        <v>2168638</v>
      </c>
      <c r="B17484" s="43" t="s">
        <v>4010</v>
      </c>
      <c r="C17484" s="43" t="s">
        <v>427</v>
      </c>
      <c r="E17484" s="43" t="s">
        <v>6263</v>
      </c>
      <c r="F17484" s="43" t="s">
        <v>28</v>
      </c>
      <c r="G17484" s="43">
        <v>72051</v>
      </c>
      <c r="Y17484" s="43" t="str">
        <f t="shared" si="546"/>
        <v>COMP</v>
      </c>
      <c r="AA17484" s="43">
        <f t="shared" si="547"/>
        <v>2168638</v>
      </c>
    </row>
    <row r="17485" spans="1:27" x14ac:dyDescent="0.3">
      <c r="A17485" s="43">
        <v>1336890</v>
      </c>
      <c r="B17485" s="43" t="s">
        <v>4010</v>
      </c>
      <c r="C17485" s="43" t="s">
        <v>276</v>
      </c>
      <c r="E17485" s="43" t="s">
        <v>6263</v>
      </c>
      <c r="F17485" s="43" t="s">
        <v>28</v>
      </c>
      <c r="G17485" s="43">
        <v>44021</v>
      </c>
      <c r="Y17485" s="43" t="str">
        <f t="shared" si="546"/>
        <v/>
      </c>
      <c r="AA17485" s="43" t="e">
        <f t="shared" si="547"/>
        <v>#N/A</v>
      </c>
    </row>
    <row r="17486" spans="1:27" x14ac:dyDescent="0.3">
      <c r="A17486" s="43">
        <v>1602525</v>
      </c>
      <c r="B17486" s="43" t="s">
        <v>4014</v>
      </c>
      <c r="C17486" s="43" t="s">
        <v>330</v>
      </c>
      <c r="E17486" s="43" t="s">
        <v>6263</v>
      </c>
      <c r="F17486" s="43" t="s">
        <v>28</v>
      </c>
      <c r="G17486" s="43">
        <v>44027</v>
      </c>
      <c r="Y17486" s="43" t="str">
        <f t="shared" si="546"/>
        <v>COMP</v>
      </c>
      <c r="AA17486" s="43">
        <f t="shared" si="547"/>
        <v>1602525</v>
      </c>
    </row>
    <row r="17487" spans="1:27" x14ac:dyDescent="0.3">
      <c r="A17487" s="43">
        <v>2346933</v>
      </c>
      <c r="B17487" s="43" t="s">
        <v>4014</v>
      </c>
      <c r="C17487" s="43" t="s">
        <v>232</v>
      </c>
      <c r="E17487" s="43" t="s">
        <v>29</v>
      </c>
      <c r="F17487" s="43" t="s">
        <v>28</v>
      </c>
      <c r="G17487" s="43">
        <v>44021</v>
      </c>
      <c r="Y17487" s="43" t="str">
        <f t="shared" si="546"/>
        <v>COMP</v>
      </c>
      <c r="AA17487" s="43">
        <f t="shared" si="547"/>
        <v>2346933</v>
      </c>
    </row>
    <row r="17488" spans="1:27" x14ac:dyDescent="0.3">
      <c r="A17488" s="43">
        <v>587732</v>
      </c>
      <c r="B17488" s="43" t="s">
        <v>4014</v>
      </c>
      <c r="C17488" s="43" t="s">
        <v>11112</v>
      </c>
      <c r="E17488" s="43" t="s">
        <v>29</v>
      </c>
      <c r="F17488" s="43" t="s">
        <v>30</v>
      </c>
      <c r="G17488" s="43">
        <v>85033</v>
      </c>
      <c r="Y17488" s="43" t="str">
        <f t="shared" si="546"/>
        <v>COMP</v>
      </c>
      <c r="AA17488" s="43">
        <f t="shared" si="547"/>
        <v>587732</v>
      </c>
    </row>
    <row r="17489" spans="1:27" x14ac:dyDescent="0.3">
      <c r="A17489" s="43">
        <v>2385319</v>
      </c>
      <c r="B17489" s="43" t="s">
        <v>11113</v>
      </c>
      <c r="C17489" s="43" t="s">
        <v>659</v>
      </c>
      <c r="E17489" s="43" t="s">
        <v>6263</v>
      </c>
      <c r="F17489" s="43" t="s">
        <v>28</v>
      </c>
      <c r="G17489" s="43">
        <v>85049</v>
      </c>
      <c r="Y17489" s="43" t="str">
        <f t="shared" si="546"/>
        <v/>
      </c>
      <c r="AA17489" s="43" t="e">
        <f t="shared" si="547"/>
        <v>#N/A</v>
      </c>
    </row>
    <row r="17490" spans="1:27" x14ac:dyDescent="0.3">
      <c r="A17490" s="43">
        <v>1902209</v>
      </c>
      <c r="B17490" s="43" t="s">
        <v>11113</v>
      </c>
      <c r="C17490" s="43" t="s">
        <v>171</v>
      </c>
      <c r="E17490" s="43" t="s">
        <v>6263</v>
      </c>
      <c r="F17490" s="43" t="s">
        <v>30</v>
      </c>
      <c r="G17490" s="43">
        <v>44062</v>
      </c>
      <c r="Y17490" s="43" t="str">
        <f t="shared" si="546"/>
        <v/>
      </c>
      <c r="AA17490" s="43" t="e">
        <f t="shared" si="547"/>
        <v>#N/A</v>
      </c>
    </row>
    <row r="17491" spans="1:27" x14ac:dyDescent="0.3">
      <c r="A17491" s="43">
        <v>1260340</v>
      </c>
      <c r="B17491" s="43" t="s">
        <v>11113</v>
      </c>
      <c r="C17491" s="43" t="s">
        <v>1048</v>
      </c>
      <c r="E17491" s="43" t="s">
        <v>6263</v>
      </c>
      <c r="F17491" s="43" t="s">
        <v>30</v>
      </c>
      <c r="G17491" s="43">
        <v>44074</v>
      </c>
      <c r="Y17491" s="43" t="str">
        <f t="shared" si="546"/>
        <v/>
      </c>
      <c r="AA17491" s="43" t="e">
        <f t="shared" si="547"/>
        <v>#N/A</v>
      </c>
    </row>
    <row r="17492" spans="1:27" x14ac:dyDescent="0.3">
      <c r="A17492" s="43">
        <v>1260335</v>
      </c>
      <c r="B17492" s="43" t="s">
        <v>11113</v>
      </c>
      <c r="C17492" s="43" t="s">
        <v>422</v>
      </c>
      <c r="E17492" s="43" t="s">
        <v>6263</v>
      </c>
      <c r="F17492" s="43" t="s">
        <v>28</v>
      </c>
      <c r="G17492" s="43">
        <v>44074</v>
      </c>
      <c r="Y17492" s="43" t="str">
        <f t="shared" si="546"/>
        <v/>
      </c>
      <c r="AA17492" s="43" t="e">
        <f t="shared" si="547"/>
        <v>#N/A</v>
      </c>
    </row>
    <row r="17493" spans="1:27" x14ac:dyDescent="0.3">
      <c r="A17493" s="43">
        <v>1554299</v>
      </c>
      <c r="B17493" s="43" t="s">
        <v>11113</v>
      </c>
      <c r="C17493" s="43" t="s">
        <v>189</v>
      </c>
      <c r="E17493" s="43" t="s">
        <v>6263</v>
      </c>
      <c r="F17493" s="43" t="s">
        <v>30</v>
      </c>
      <c r="G17493" s="43">
        <v>72041</v>
      </c>
      <c r="Y17493" s="43" t="str">
        <f t="shared" si="546"/>
        <v/>
      </c>
      <c r="AA17493" s="43" t="e">
        <f t="shared" si="547"/>
        <v>#N/A</v>
      </c>
    </row>
    <row r="17494" spans="1:27" x14ac:dyDescent="0.3">
      <c r="A17494" s="43">
        <v>709867</v>
      </c>
      <c r="B17494" s="43" t="s">
        <v>11113</v>
      </c>
      <c r="C17494" s="43" t="s">
        <v>381</v>
      </c>
      <c r="E17494" s="43" t="s">
        <v>6263</v>
      </c>
      <c r="F17494" s="43" t="s">
        <v>28</v>
      </c>
      <c r="G17494" s="43">
        <v>44067</v>
      </c>
      <c r="Y17494" s="43" t="str">
        <f t="shared" si="546"/>
        <v>COMP</v>
      </c>
      <c r="AA17494" s="43">
        <f t="shared" si="547"/>
        <v>709867</v>
      </c>
    </row>
    <row r="17495" spans="1:27" x14ac:dyDescent="0.3">
      <c r="A17495" s="43">
        <v>1458131</v>
      </c>
      <c r="B17495" s="43" t="s">
        <v>11114</v>
      </c>
      <c r="C17495" s="43" t="s">
        <v>1481</v>
      </c>
      <c r="E17495" s="43" t="s">
        <v>6263</v>
      </c>
      <c r="F17495" s="43" t="s">
        <v>30</v>
      </c>
      <c r="G17495" s="43">
        <v>44052</v>
      </c>
      <c r="Y17495" s="43" t="str">
        <f t="shared" si="546"/>
        <v/>
      </c>
      <c r="AA17495" s="43" t="e">
        <f t="shared" si="547"/>
        <v>#N/A</v>
      </c>
    </row>
    <row r="17496" spans="1:27" x14ac:dyDescent="0.3">
      <c r="A17496" s="43">
        <v>2400300</v>
      </c>
      <c r="B17496" s="43" t="s">
        <v>11115</v>
      </c>
      <c r="C17496" s="43" t="s">
        <v>346</v>
      </c>
      <c r="E17496" s="43" t="s">
        <v>6263</v>
      </c>
      <c r="F17496" s="43" t="s">
        <v>28</v>
      </c>
      <c r="G17496" s="43">
        <v>49004</v>
      </c>
      <c r="Y17496" s="43" t="str">
        <f t="shared" si="546"/>
        <v/>
      </c>
      <c r="AA17496" s="43" t="e">
        <f t="shared" si="547"/>
        <v>#N/A</v>
      </c>
    </row>
    <row r="17497" spans="1:27" x14ac:dyDescent="0.3">
      <c r="A17497" s="43">
        <v>2178035</v>
      </c>
      <c r="B17497" s="43" t="s">
        <v>11115</v>
      </c>
      <c r="C17497" s="43" t="s">
        <v>492</v>
      </c>
      <c r="E17497" s="43" t="s">
        <v>6263</v>
      </c>
      <c r="F17497" s="43" t="s">
        <v>30</v>
      </c>
      <c r="G17497" s="43">
        <v>44130</v>
      </c>
      <c r="Y17497" s="43" t="str">
        <f t="shared" si="546"/>
        <v/>
      </c>
      <c r="AA17497" s="43" t="e">
        <f t="shared" si="547"/>
        <v>#N/A</v>
      </c>
    </row>
    <row r="17498" spans="1:27" x14ac:dyDescent="0.3">
      <c r="A17498" s="43">
        <v>1870628</v>
      </c>
      <c r="B17498" s="43" t="s">
        <v>11116</v>
      </c>
      <c r="C17498" s="43" t="s">
        <v>2050</v>
      </c>
      <c r="E17498" s="43" t="s">
        <v>6263</v>
      </c>
      <c r="F17498" s="43" t="s">
        <v>30</v>
      </c>
      <c r="G17498" s="43">
        <v>44062</v>
      </c>
      <c r="Y17498" s="43" t="str">
        <f t="shared" si="546"/>
        <v/>
      </c>
      <c r="AA17498" s="43" t="e">
        <f t="shared" si="547"/>
        <v>#N/A</v>
      </c>
    </row>
    <row r="17499" spans="1:27" x14ac:dyDescent="0.3">
      <c r="A17499" s="43">
        <v>2077983</v>
      </c>
      <c r="B17499" s="43" t="s">
        <v>11117</v>
      </c>
      <c r="C17499" s="43" t="s">
        <v>432</v>
      </c>
      <c r="E17499" s="43" t="s">
        <v>31</v>
      </c>
      <c r="F17499" s="43" t="s">
        <v>28</v>
      </c>
      <c r="G17499" s="43">
        <v>72053</v>
      </c>
      <c r="Y17499" s="43" t="str">
        <f t="shared" si="546"/>
        <v>COMP</v>
      </c>
      <c r="AA17499" s="43">
        <f t="shared" si="547"/>
        <v>2077983</v>
      </c>
    </row>
    <row r="17500" spans="1:27" x14ac:dyDescent="0.3">
      <c r="A17500" s="43">
        <v>1181738</v>
      </c>
      <c r="B17500" s="43" t="s">
        <v>11118</v>
      </c>
      <c r="C17500" s="43" t="s">
        <v>2354</v>
      </c>
      <c r="E17500" s="43" t="s">
        <v>6263</v>
      </c>
      <c r="F17500" s="43" t="s">
        <v>30</v>
      </c>
      <c r="G17500" s="43">
        <v>53061</v>
      </c>
      <c r="Y17500" s="43" t="str">
        <f t="shared" si="546"/>
        <v/>
      </c>
      <c r="AA17500" s="43" t="e">
        <f t="shared" si="547"/>
        <v>#N/A</v>
      </c>
    </row>
    <row r="17501" spans="1:27" x14ac:dyDescent="0.3">
      <c r="A17501" s="43">
        <v>1914351</v>
      </c>
      <c r="B17501" s="43" t="s">
        <v>11119</v>
      </c>
      <c r="C17501" s="43" t="s">
        <v>544</v>
      </c>
      <c r="E17501" s="43" t="s">
        <v>6263</v>
      </c>
      <c r="F17501" s="43" t="s">
        <v>30</v>
      </c>
      <c r="G17501" s="43">
        <v>49019</v>
      </c>
      <c r="Y17501" s="43" t="str">
        <f t="shared" si="546"/>
        <v/>
      </c>
      <c r="AA17501" s="43" t="e">
        <f t="shared" si="547"/>
        <v>#N/A</v>
      </c>
    </row>
    <row r="17502" spans="1:27" x14ac:dyDescent="0.3">
      <c r="A17502" s="43">
        <v>2161329</v>
      </c>
      <c r="B17502" s="43" t="s">
        <v>11119</v>
      </c>
      <c r="C17502" s="43" t="s">
        <v>250</v>
      </c>
      <c r="E17502" s="43" t="s">
        <v>6263</v>
      </c>
      <c r="F17502" s="43" t="s">
        <v>28</v>
      </c>
      <c r="G17502" s="43">
        <v>49057</v>
      </c>
      <c r="Y17502" s="43" t="str">
        <f t="shared" si="546"/>
        <v/>
      </c>
      <c r="AA17502" s="43" t="e">
        <f t="shared" si="547"/>
        <v>#N/A</v>
      </c>
    </row>
    <row r="17503" spans="1:27" x14ac:dyDescent="0.3">
      <c r="A17503" s="43">
        <v>1974008</v>
      </c>
      <c r="B17503" s="43" t="s">
        <v>11120</v>
      </c>
      <c r="C17503" s="43" t="s">
        <v>175</v>
      </c>
      <c r="E17503" s="43" t="s">
        <v>6263</v>
      </c>
      <c r="F17503" s="43" t="s">
        <v>28</v>
      </c>
      <c r="G17503" s="43">
        <v>44013</v>
      </c>
      <c r="Y17503" s="43" t="str">
        <f t="shared" si="546"/>
        <v/>
      </c>
      <c r="AA17503" s="43" t="e">
        <f t="shared" si="547"/>
        <v>#N/A</v>
      </c>
    </row>
    <row r="17504" spans="1:27" x14ac:dyDescent="0.3">
      <c r="A17504" s="43">
        <v>1986103</v>
      </c>
      <c r="B17504" s="43" t="s">
        <v>11121</v>
      </c>
      <c r="C17504" s="43" t="s">
        <v>565</v>
      </c>
      <c r="E17504" s="43" t="s">
        <v>29</v>
      </c>
      <c r="F17504" s="43" t="s">
        <v>28</v>
      </c>
      <c r="G17504" s="43">
        <v>53057</v>
      </c>
      <c r="Y17504" s="43" t="str">
        <f t="shared" si="546"/>
        <v/>
      </c>
      <c r="AA17504" s="43" t="e">
        <f t="shared" si="547"/>
        <v>#N/A</v>
      </c>
    </row>
    <row r="17505" spans="1:27" x14ac:dyDescent="0.3">
      <c r="A17505" s="43">
        <v>1053109</v>
      </c>
      <c r="B17505" s="43" t="s">
        <v>11121</v>
      </c>
      <c r="C17505" s="43" t="s">
        <v>346</v>
      </c>
      <c r="E17505" s="43" t="s">
        <v>6263</v>
      </c>
      <c r="F17505" s="43" t="s">
        <v>28</v>
      </c>
      <c r="G17505" s="43">
        <v>72041</v>
      </c>
      <c r="Y17505" s="43" t="str">
        <f t="shared" si="546"/>
        <v/>
      </c>
      <c r="AA17505" s="43" t="e">
        <f t="shared" si="547"/>
        <v>#N/A</v>
      </c>
    </row>
    <row r="17506" spans="1:27" x14ac:dyDescent="0.3">
      <c r="A17506" s="43">
        <v>1379716</v>
      </c>
      <c r="B17506" s="43" t="s">
        <v>11122</v>
      </c>
      <c r="C17506" s="43" t="s">
        <v>370</v>
      </c>
      <c r="E17506" s="43" t="s">
        <v>31</v>
      </c>
      <c r="F17506" s="43" t="s">
        <v>30</v>
      </c>
      <c r="G17506" s="43">
        <v>44036</v>
      </c>
      <c r="Y17506" s="43" t="str">
        <f t="shared" si="546"/>
        <v>COMP</v>
      </c>
      <c r="AA17506" s="43">
        <f t="shared" si="547"/>
        <v>1379716</v>
      </c>
    </row>
    <row r="17507" spans="1:27" x14ac:dyDescent="0.3">
      <c r="A17507" s="43">
        <v>2081116</v>
      </c>
      <c r="B17507" s="43" t="s">
        <v>11123</v>
      </c>
      <c r="C17507" s="43" t="s">
        <v>303</v>
      </c>
      <c r="E17507" s="43" t="s">
        <v>6263</v>
      </c>
      <c r="F17507" s="43" t="s">
        <v>28</v>
      </c>
      <c r="G17507" s="43">
        <v>44035</v>
      </c>
      <c r="Y17507" s="43" t="str">
        <f t="shared" si="546"/>
        <v>COMP</v>
      </c>
      <c r="AA17507" s="43">
        <f t="shared" si="547"/>
        <v>2081116</v>
      </c>
    </row>
    <row r="17508" spans="1:27" x14ac:dyDescent="0.3">
      <c r="A17508" s="43">
        <v>1866516</v>
      </c>
      <c r="B17508" s="43" t="s">
        <v>11124</v>
      </c>
      <c r="C17508" s="43" t="s">
        <v>232</v>
      </c>
      <c r="E17508" s="43" t="s">
        <v>6263</v>
      </c>
      <c r="F17508" s="43" t="s">
        <v>28</v>
      </c>
      <c r="G17508" s="43">
        <v>72041</v>
      </c>
      <c r="Y17508" s="43" t="str">
        <f t="shared" si="546"/>
        <v/>
      </c>
      <c r="AA17508" s="43" t="e">
        <f t="shared" si="547"/>
        <v>#N/A</v>
      </c>
    </row>
    <row r="17509" spans="1:27" x14ac:dyDescent="0.3">
      <c r="A17509" s="43">
        <v>1307226</v>
      </c>
      <c r="B17509" s="43" t="s">
        <v>11125</v>
      </c>
      <c r="C17509" s="43" t="s">
        <v>715</v>
      </c>
      <c r="E17509" s="43" t="s">
        <v>6263</v>
      </c>
      <c r="F17509" s="43" t="s">
        <v>30</v>
      </c>
      <c r="G17509" s="43">
        <v>72041</v>
      </c>
      <c r="Y17509" s="43" t="str">
        <f t="shared" si="546"/>
        <v/>
      </c>
      <c r="AA17509" s="43" t="e">
        <f t="shared" si="547"/>
        <v>#N/A</v>
      </c>
    </row>
    <row r="17510" spans="1:27" x14ac:dyDescent="0.3">
      <c r="A17510" s="43">
        <v>458517</v>
      </c>
      <c r="B17510" s="43" t="s">
        <v>11126</v>
      </c>
      <c r="C17510" s="43" t="s">
        <v>329</v>
      </c>
      <c r="E17510" s="43" t="s">
        <v>6263</v>
      </c>
      <c r="F17510" s="43" t="s">
        <v>28</v>
      </c>
      <c r="G17510" s="43">
        <v>49027</v>
      </c>
      <c r="Y17510" s="43" t="str">
        <f t="shared" si="546"/>
        <v/>
      </c>
      <c r="AA17510" s="43" t="e">
        <f t="shared" si="547"/>
        <v>#N/A</v>
      </c>
    </row>
    <row r="17511" spans="1:27" x14ac:dyDescent="0.3">
      <c r="A17511" s="43">
        <v>568913</v>
      </c>
      <c r="B17511" s="43" t="s">
        <v>11127</v>
      </c>
      <c r="C17511" s="43" t="s">
        <v>819</v>
      </c>
      <c r="E17511" s="43" t="s">
        <v>6263</v>
      </c>
      <c r="F17511" s="43" t="s">
        <v>28</v>
      </c>
      <c r="G17511" s="43">
        <v>49067</v>
      </c>
      <c r="Y17511" s="43" t="str">
        <f t="shared" si="546"/>
        <v>COMP</v>
      </c>
      <c r="AA17511" s="43">
        <f t="shared" si="547"/>
        <v>568913</v>
      </c>
    </row>
    <row r="17512" spans="1:27" x14ac:dyDescent="0.3">
      <c r="A17512" s="43">
        <v>2385103</v>
      </c>
      <c r="B17512" s="43" t="s">
        <v>11128</v>
      </c>
      <c r="C17512" s="43" t="s">
        <v>305</v>
      </c>
      <c r="E17512" s="43" t="s">
        <v>6263</v>
      </c>
      <c r="F17512" s="43" t="s">
        <v>28</v>
      </c>
      <c r="G17512" s="43">
        <v>53013</v>
      </c>
      <c r="Y17512" s="43" t="str">
        <f t="shared" si="546"/>
        <v/>
      </c>
      <c r="AA17512" s="43" t="e">
        <f t="shared" si="547"/>
        <v>#N/A</v>
      </c>
    </row>
    <row r="17513" spans="1:27" x14ac:dyDescent="0.3">
      <c r="A17513" s="43">
        <v>2269990</v>
      </c>
      <c r="B17513" s="43" t="s">
        <v>11129</v>
      </c>
      <c r="C17513" s="43" t="s">
        <v>492</v>
      </c>
      <c r="E17513" s="43" t="s">
        <v>6263</v>
      </c>
      <c r="F17513" s="43" t="s">
        <v>30</v>
      </c>
      <c r="G17513" s="43">
        <v>49072</v>
      </c>
      <c r="Y17513" s="43" t="str">
        <f t="shared" si="546"/>
        <v>COMP</v>
      </c>
      <c r="AA17513" s="43">
        <f t="shared" si="547"/>
        <v>2269990</v>
      </c>
    </row>
    <row r="17514" spans="1:27" x14ac:dyDescent="0.3">
      <c r="A17514" s="43">
        <v>1073555</v>
      </c>
      <c r="B17514" s="43" t="s">
        <v>11130</v>
      </c>
      <c r="C17514" s="43" t="s">
        <v>290</v>
      </c>
      <c r="E17514" s="43" t="s">
        <v>6263</v>
      </c>
      <c r="F17514" s="43" t="s">
        <v>28</v>
      </c>
      <c r="G17514" s="43">
        <v>44039</v>
      </c>
      <c r="Y17514" s="43" t="str">
        <f t="shared" si="546"/>
        <v/>
      </c>
      <c r="AA17514" s="43" t="e">
        <f t="shared" si="547"/>
        <v>#N/A</v>
      </c>
    </row>
    <row r="17515" spans="1:27" x14ac:dyDescent="0.3">
      <c r="A17515" s="43">
        <v>2237932</v>
      </c>
      <c r="B17515" s="43" t="s">
        <v>11131</v>
      </c>
      <c r="C17515" s="43" t="s">
        <v>316</v>
      </c>
      <c r="E17515" s="43" t="s">
        <v>6263</v>
      </c>
      <c r="F17515" s="43" t="s">
        <v>28</v>
      </c>
      <c r="G17515" s="43">
        <v>72054</v>
      </c>
      <c r="Y17515" s="43" t="str">
        <f t="shared" si="546"/>
        <v>COMP</v>
      </c>
      <c r="AA17515" s="43">
        <f t="shared" si="547"/>
        <v>2237932</v>
      </c>
    </row>
    <row r="17516" spans="1:27" x14ac:dyDescent="0.3">
      <c r="A17516" s="43">
        <v>2053323</v>
      </c>
      <c r="B17516" s="43" t="s">
        <v>4020</v>
      </c>
      <c r="C17516" s="43" t="s">
        <v>241</v>
      </c>
      <c r="E17516" s="43" t="s">
        <v>6263</v>
      </c>
      <c r="F17516" s="43" t="s">
        <v>28</v>
      </c>
      <c r="G17516" s="43">
        <v>44052</v>
      </c>
      <c r="Y17516" s="43" t="str">
        <f t="shared" si="546"/>
        <v>COMP</v>
      </c>
      <c r="AA17516" s="43">
        <f t="shared" si="547"/>
        <v>2053323</v>
      </c>
    </row>
    <row r="17517" spans="1:27" x14ac:dyDescent="0.3">
      <c r="A17517" s="43">
        <v>1761753</v>
      </c>
      <c r="B17517" s="43" t="s">
        <v>4020</v>
      </c>
      <c r="C17517" s="43" t="s">
        <v>340</v>
      </c>
      <c r="E17517" s="43" t="s">
        <v>6263</v>
      </c>
      <c r="F17517" s="43" t="s">
        <v>30</v>
      </c>
      <c r="G17517" s="43">
        <v>44001</v>
      </c>
      <c r="Y17517" s="43" t="str">
        <f t="shared" si="546"/>
        <v>COMP</v>
      </c>
      <c r="AA17517" s="43">
        <f t="shared" si="547"/>
        <v>1761753</v>
      </c>
    </row>
    <row r="17518" spans="1:27" x14ac:dyDescent="0.3">
      <c r="A17518" s="43">
        <v>2154807</v>
      </c>
      <c r="B17518" s="43" t="s">
        <v>4020</v>
      </c>
      <c r="C17518" s="43" t="s">
        <v>250</v>
      </c>
      <c r="E17518" s="43" t="s">
        <v>6263</v>
      </c>
      <c r="F17518" s="43" t="s">
        <v>28</v>
      </c>
      <c r="G17518" s="43">
        <v>44052</v>
      </c>
      <c r="Y17518" s="43" t="str">
        <f t="shared" si="546"/>
        <v>COMP</v>
      </c>
      <c r="AA17518" s="43">
        <f t="shared" si="547"/>
        <v>2154807</v>
      </c>
    </row>
    <row r="17519" spans="1:27" x14ac:dyDescent="0.3">
      <c r="A17519" s="43">
        <v>427293</v>
      </c>
      <c r="B17519" s="43" t="s">
        <v>4020</v>
      </c>
      <c r="C17519" s="43" t="s">
        <v>343</v>
      </c>
      <c r="E17519" s="43" t="s">
        <v>6263</v>
      </c>
      <c r="F17519" s="43" t="s">
        <v>28</v>
      </c>
      <c r="G17519" s="43">
        <v>44052</v>
      </c>
      <c r="Y17519" s="43" t="str">
        <f t="shared" si="546"/>
        <v>COMP</v>
      </c>
      <c r="AA17519" s="43">
        <f t="shared" si="547"/>
        <v>427293</v>
      </c>
    </row>
    <row r="17520" spans="1:27" x14ac:dyDescent="0.3">
      <c r="A17520" s="43">
        <v>1885184</v>
      </c>
      <c r="B17520" s="43" t="s">
        <v>11132</v>
      </c>
      <c r="C17520" s="43" t="s">
        <v>444</v>
      </c>
      <c r="E17520" s="43" t="s">
        <v>6263</v>
      </c>
      <c r="F17520" s="43" t="s">
        <v>28</v>
      </c>
      <c r="G17520" s="43">
        <v>49002</v>
      </c>
      <c r="Y17520" s="43" t="str">
        <f t="shared" si="546"/>
        <v/>
      </c>
      <c r="AA17520" s="43" t="e">
        <f t="shared" si="547"/>
        <v>#N/A</v>
      </c>
    </row>
    <row r="17521" spans="1:27" x14ac:dyDescent="0.3">
      <c r="A17521" s="43">
        <v>1885194</v>
      </c>
      <c r="B17521" s="43" t="s">
        <v>11132</v>
      </c>
      <c r="C17521" s="43" t="s">
        <v>989</v>
      </c>
      <c r="E17521" s="43" t="s">
        <v>6263</v>
      </c>
      <c r="F17521" s="43" t="s">
        <v>30</v>
      </c>
      <c r="G17521" s="43">
        <v>49002</v>
      </c>
      <c r="Y17521" s="43" t="str">
        <f t="shared" si="546"/>
        <v/>
      </c>
      <c r="AA17521" s="43" t="e">
        <f t="shared" si="547"/>
        <v>#N/A</v>
      </c>
    </row>
    <row r="17522" spans="1:27" x14ac:dyDescent="0.3">
      <c r="A17522" s="43">
        <v>2079476</v>
      </c>
      <c r="B17522" s="43" t="s">
        <v>11133</v>
      </c>
      <c r="C17522" s="43" t="s">
        <v>656</v>
      </c>
      <c r="E17522" s="43" t="s">
        <v>6263</v>
      </c>
      <c r="F17522" s="43" t="s">
        <v>28</v>
      </c>
      <c r="G17522" s="43">
        <v>72021</v>
      </c>
      <c r="Y17522" s="43" t="str">
        <f t="shared" si="546"/>
        <v>COMP</v>
      </c>
      <c r="AA17522" s="43">
        <f t="shared" si="547"/>
        <v>2079476</v>
      </c>
    </row>
    <row r="17523" spans="1:27" x14ac:dyDescent="0.3">
      <c r="A17523" s="43">
        <v>1513404</v>
      </c>
      <c r="B17523" s="43" t="s">
        <v>11134</v>
      </c>
      <c r="C17523" s="43" t="s">
        <v>427</v>
      </c>
      <c r="E17523" s="43" t="s">
        <v>6263</v>
      </c>
      <c r="F17523" s="43" t="s">
        <v>28</v>
      </c>
      <c r="G17523" s="43">
        <v>44062</v>
      </c>
      <c r="Y17523" s="43" t="str">
        <f t="shared" si="546"/>
        <v/>
      </c>
      <c r="AA17523" s="43" t="e">
        <f t="shared" si="547"/>
        <v>#N/A</v>
      </c>
    </row>
    <row r="17524" spans="1:27" x14ac:dyDescent="0.3">
      <c r="A17524" s="43">
        <v>1678308</v>
      </c>
      <c r="B17524" s="43" t="s">
        <v>11135</v>
      </c>
      <c r="C17524" s="43" t="s">
        <v>318</v>
      </c>
      <c r="E17524" s="43" t="s">
        <v>35</v>
      </c>
      <c r="F17524" s="43" t="s">
        <v>28</v>
      </c>
      <c r="G17524" s="43">
        <v>44024</v>
      </c>
      <c r="Y17524" s="43" t="str">
        <f t="shared" si="546"/>
        <v/>
      </c>
      <c r="AA17524" s="43" t="e">
        <f t="shared" si="547"/>
        <v>#N/A</v>
      </c>
    </row>
    <row r="17525" spans="1:27" x14ac:dyDescent="0.3">
      <c r="A17525" s="43">
        <v>1844990</v>
      </c>
      <c r="B17525" s="43" t="s">
        <v>11135</v>
      </c>
      <c r="C17525" s="43" t="s">
        <v>1835</v>
      </c>
      <c r="E17525" s="43" t="s">
        <v>6263</v>
      </c>
      <c r="F17525" s="43" t="s">
        <v>28</v>
      </c>
      <c r="G17525" s="43">
        <v>44024</v>
      </c>
      <c r="Y17525" s="43" t="str">
        <f t="shared" si="546"/>
        <v/>
      </c>
      <c r="AA17525" s="43" t="e">
        <f t="shared" si="547"/>
        <v>#N/A</v>
      </c>
    </row>
    <row r="17526" spans="1:27" x14ac:dyDescent="0.3">
      <c r="A17526" s="43">
        <v>741607</v>
      </c>
      <c r="B17526" s="43" t="s">
        <v>11136</v>
      </c>
      <c r="C17526" s="43" t="s">
        <v>297</v>
      </c>
      <c r="E17526" s="43" t="s">
        <v>6263</v>
      </c>
      <c r="F17526" s="43" t="s">
        <v>30</v>
      </c>
      <c r="G17526" s="43">
        <v>44055</v>
      </c>
      <c r="Y17526" s="43" t="str">
        <f t="shared" si="546"/>
        <v/>
      </c>
      <c r="AA17526" s="43" t="e">
        <f t="shared" si="547"/>
        <v>#N/A</v>
      </c>
    </row>
    <row r="17527" spans="1:27" x14ac:dyDescent="0.3">
      <c r="A17527" s="43">
        <v>1581551</v>
      </c>
      <c r="B17527" s="43" t="s">
        <v>11137</v>
      </c>
      <c r="C17527" s="43" t="s">
        <v>1635</v>
      </c>
      <c r="E17527" s="43" t="s">
        <v>6263</v>
      </c>
      <c r="F17527" s="43" t="s">
        <v>28</v>
      </c>
      <c r="G17527" s="43">
        <v>49006</v>
      </c>
      <c r="Y17527" s="43" t="str">
        <f t="shared" si="546"/>
        <v/>
      </c>
      <c r="AA17527" s="43" t="e">
        <f t="shared" si="547"/>
        <v>#N/A</v>
      </c>
    </row>
    <row r="17528" spans="1:27" x14ac:dyDescent="0.3">
      <c r="A17528" s="43">
        <v>1889349</v>
      </c>
      <c r="B17528" s="43" t="s">
        <v>4022</v>
      </c>
      <c r="C17528" s="43" t="s">
        <v>1030</v>
      </c>
      <c r="E17528" s="43" t="s">
        <v>6263</v>
      </c>
      <c r="F17528" s="43" t="s">
        <v>30</v>
      </c>
      <c r="G17528" s="43">
        <v>49072</v>
      </c>
      <c r="Y17528" s="43" t="str">
        <f t="shared" si="546"/>
        <v/>
      </c>
      <c r="AA17528" s="43" t="e">
        <f t="shared" si="547"/>
        <v>#N/A</v>
      </c>
    </row>
    <row r="17529" spans="1:27" x14ac:dyDescent="0.3">
      <c r="A17529" s="43">
        <v>1946345</v>
      </c>
      <c r="B17529" s="43" t="s">
        <v>4022</v>
      </c>
      <c r="C17529" s="43" t="s">
        <v>4590</v>
      </c>
      <c r="E17529" s="43" t="s">
        <v>6263</v>
      </c>
      <c r="F17529" s="43" t="s">
        <v>28</v>
      </c>
      <c r="G17529" s="43">
        <v>53057</v>
      </c>
      <c r="Y17529" s="43" t="str">
        <f t="shared" si="546"/>
        <v>COMP</v>
      </c>
      <c r="AA17529" s="43">
        <f t="shared" si="547"/>
        <v>1946345</v>
      </c>
    </row>
    <row r="17530" spans="1:27" x14ac:dyDescent="0.3">
      <c r="A17530" s="43">
        <v>2418786</v>
      </c>
      <c r="B17530" s="43" t="s">
        <v>11138</v>
      </c>
      <c r="C17530" s="43" t="s">
        <v>316</v>
      </c>
      <c r="E17530" s="43" t="s">
        <v>6263</v>
      </c>
      <c r="F17530" s="43" t="s">
        <v>28</v>
      </c>
      <c r="G17530" s="43">
        <v>72041</v>
      </c>
      <c r="Y17530" s="43" t="str">
        <f t="shared" si="546"/>
        <v/>
      </c>
      <c r="AA17530" s="43" t="e">
        <f t="shared" si="547"/>
        <v>#N/A</v>
      </c>
    </row>
    <row r="17531" spans="1:27" x14ac:dyDescent="0.3">
      <c r="A17531" s="43">
        <v>2368393</v>
      </c>
      <c r="B17531" s="43" t="s">
        <v>11138</v>
      </c>
      <c r="C17531" s="43" t="s">
        <v>294</v>
      </c>
      <c r="E17531" s="43" t="s">
        <v>6263</v>
      </c>
      <c r="F17531" s="43" t="s">
        <v>30</v>
      </c>
      <c r="G17531" s="43">
        <v>72041</v>
      </c>
      <c r="Y17531" s="43" t="str">
        <f t="shared" si="546"/>
        <v/>
      </c>
      <c r="AA17531" s="43" t="e">
        <f t="shared" si="547"/>
        <v>#N/A</v>
      </c>
    </row>
    <row r="17532" spans="1:27" x14ac:dyDescent="0.3">
      <c r="A17532" s="43">
        <v>2287803</v>
      </c>
      <c r="B17532" s="43" t="s">
        <v>4023</v>
      </c>
      <c r="C17532" s="43" t="s">
        <v>244</v>
      </c>
      <c r="E17532" s="43" t="s">
        <v>6263</v>
      </c>
      <c r="F17532" s="43" t="s">
        <v>28</v>
      </c>
      <c r="G17532" s="43">
        <v>44052</v>
      </c>
      <c r="Y17532" s="43" t="str">
        <f t="shared" si="546"/>
        <v/>
      </c>
      <c r="AA17532" s="43" t="e">
        <f t="shared" si="547"/>
        <v>#N/A</v>
      </c>
    </row>
    <row r="17533" spans="1:27" x14ac:dyDescent="0.3">
      <c r="A17533" s="43">
        <v>1132334</v>
      </c>
      <c r="B17533" s="43" t="s">
        <v>4023</v>
      </c>
      <c r="C17533" s="43" t="s">
        <v>331</v>
      </c>
      <c r="E17533" s="43" t="s">
        <v>29</v>
      </c>
      <c r="F17533" s="43" t="s">
        <v>30</v>
      </c>
      <c r="G17533" s="43">
        <v>44024</v>
      </c>
      <c r="Y17533" s="43" t="str">
        <f t="shared" si="546"/>
        <v/>
      </c>
      <c r="AA17533" s="43" t="e">
        <f t="shared" si="547"/>
        <v>#N/A</v>
      </c>
    </row>
    <row r="17534" spans="1:27" x14ac:dyDescent="0.3">
      <c r="A17534" s="43">
        <v>1612309</v>
      </c>
      <c r="B17534" s="43" t="s">
        <v>4023</v>
      </c>
      <c r="C17534" s="43" t="s">
        <v>3318</v>
      </c>
      <c r="E17534" s="43" t="s">
        <v>35</v>
      </c>
      <c r="F17534" s="43" t="s">
        <v>30</v>
      </c>
      <c r="G17534" s="43">
        <v>85024</v>
      </c>
      <c r="Y17534" s="43" t="str">
        <f t="shared" si="546"/>
        <v>COMP</v>
      </c>
      <c r="AA17534" s="43">
        <f t="shared" si="547"/>
        <v>1612309</v>
      </c>
    </row>
    <row r="17535" spans="1:27" x14ac:dyDescent="0.3">
      <c r="A17535" s="43">
        <v>2313949</v>
      </c>
      <c r="B17535" s="43" t="s">
        <v>4023</v>
      </c>
      <c r="C17535" s="43" t="s">
        <v>340</v>
      </c>
      <c r="E17535" s="43" t="s">
        <v>6263</v>
      </c>
      <c r="F17535" s="43" t="s">
        <v>30</v>
      </c>
      <c r="G17535" s="43">
        <v>44072</v>
      </c>
      <c r="Y17535" s="43" t="str">
        <f t="shared" si="546"/>
        <v/>
      </c>
      <c r="AA17535" s="43" t="e">
        <f t="shared" si="547"/>
        <v>#N/A</v>
      </c>
    </row>
    <row r="17536" spans="1:27" x14ac:dyDescent="0.3">
      <c r="A17536" s="43">
        <v>413001</v>
      </c>
      <c r="B17536" s="43" t="s">
        <v>4023</v>
      </c>
      <c r="C17536" s="43" t="s">
        <v>11139</v>
      </c>
      <c r="E17536" s="43" t="s">
        <v>29</v>
      </c>
      <c r="F17536" s="43" t="s">
        <v>30</v>
      </c>
      <c r="G17536" s="43">
        <v>44067</v>
      </c>
      <c r="Y17536" s="43" t="str">
        <f t="shared" si="546"/>
        <v/>
      </c>
      <c r="AA17536" s="43" t="e">
        <f t="shared" si="547"/>
        <v>#N/A</v>
      </c>
    </row>
    <row r="17537" spans="1:27" x14ac:dyDescent="0.3">
      <c r="A17537" s="43">
        <v>2172207</v>
      </c>
      <c r="B17537" s="43" t="s">
        <v>11140</v>
      </c>
      <c r="C17537" s="43" t="s">
        <v>544</v>
      </c>
      <c r="E17537" s="43" t="s">
        <v>6263</v>
      </c>
      <c r="F17537" s="43" t="s">
        <v>30</v>
      </c>
      <c r="G17537" s="43">
        <v>49001</v>
      </c>
      <c r="Y17537" s="43" t="str">
        <f t="shared" si="546"/>
        <v>COMP</v>
      </c>
      <c r="AA17537" s="43">
        <f t="shared" si="547"/>
        <v>2172207</v>
      </c>
    </row>
    <row r="17538" spans="1:27" x14ac:dyDescent="0.3">
      <c r="A17538" s="43">
        <v>1377095</v>
      </c>
      <c r="B17538" s="43" t="s">
        <v>4025</v>
      </c>
      <c r="C17538" s="43" t="s">
        <v>236</v>
      </c>
      <c r="E17538" s="43" t="s">
        <v>6263</v>
      </c>
      <c r="F17538" s="43" t="s">
        <v>28</v>
      </c>
      <c r="G17538" s="43">
        <v>53058</v>
      </c>
      <c r="Y17538" s="43" t="str">
        <f t="shared" ref="Y17538:Y17601" si="548">IF(ISERROR(AA17538)=FALSE,"COMP","")</f>
        <v/>
      </c>
      <c r="AA17538" s="43" t="e">
        <f t="shared" si="547"/>
        <v>#N/A</v>
      </c>
    </row>
    <row r="17539" spans="1:27" x14ac:dyDescent="0.3">
      <c r="A17539" s="43">
        <v>2263353</v>
      </c>
      <c r="B17539" s="43" t="s">
        <v>4025</v>
      </c>
      <c r="C17539" s="43" t="s">
        <v>268</v>
      </c>
      <c r="E17539" s="43" t="s">
        <v>6263</v>
      </c>
      <c r="F17539" s="43" t="s">
        <v>30</v>
      </c>
      <c r="G17539" s="43">
        <v>72041</v>
      </c>
      <c r="Y17539" s="43" t="str">
        <f t="shared" si="548"/>
        <v/>
      </c>
      <c r="AA17539" s="43" t="e">
        <f t="shared" ref="AA17539:AA17602" si="549">VLOOKUP(A17539,Z:Z,1,FALSE)</f>
        <v>#N/A</v>
      </c>
    </row>
    <row r="17540" spans="1:27" x14ac:dyDescent="0.3">
      <c r="A17540" s="43">
        <v>2396816</v>
      </c>
      <c r="B17540" s="43" t="s">
        <v>4025</v>
      </c>
      <c r="C17540" s="43" t="s">
        <v>936</v>
      </c>
      <c r="E17540" s="43" t="s">
        <v>6263</v>
      </c>
      <c r="F17540" s="43" t="s">
        <v>30</v>
      </c>
      <c r="G17540" s="43">
        <v>44024</v>
      </c>
      <c r="Y17540" s="43" t="str">
        <f t="shared" si="548"/>
        <v/>
      </c>
      <c r="AA17540" s="43" t="e">
        <f t="shared" si="549"/>
        <v>#N/A</v>
      </c>
    </row>
    <row r="17541" spans="1:27" x14ac:dyDescent="0.3">
      <c r="A17541" s="43">
        <v>334040</v>
      </c>
      <c r="B17541" s="43" t="s">
        <v>4025</v>
      </c>
      <c r="C17541" s="43" t="s">
        <v>294</v>
      </c>
      <c r="E17541" s="43" t="s">
        <v>6263</v>
      </c>
      <c r="F17541" s="43" t="s">
        <v>30</v>
      </c>
      <c r="G17541" s="43">
        <v>53061</v>
      </c>
      <c r="Y17541" s="43" t="str">
        <f t="shared" si="548"/>
        <v>COMP</v>
      </c>
      <c r="AA17541" s="43">
        <f t="shared" si="549"/>
        <v>334040</v>
      </c>
    </row>
    <row r="17542" spans="1:27" x14ac:dyDescent="0.3">
      <c r="A17542" s="43">
        <v>244315</v>
      </c>
      <c r="B17542" s="43" t="s">
        <v>4025</v>
      </c>
      <c r="C17542" s="43" t="s">
        <v>664</v>
      </c>
      <c r="E17542" s="43" t="s">
        <v>6263</v>
      </c>
      <c r="F17542" s="43" t="s">
        <v>28</v>
      </c>
      <c r="G17542" s="43">
        <v>53061</v>
      </c>
      <c r="Y17542" s="43" t="str">
        <f t="shared" si="548"/>
        <v>COMP</v>
      </c>
      <c r="AA17542" s="43">
        <f t="shared" si="549"/>
        <v>244315</v>
      </c>
    </row>
    <row r="17543" spans="1:27" x14ac:dyDescent="0.3">
      <c r="A17543" s="43">
        <v>2306587</v>
      </c>
      <c r="B17543" s="43" t="s">
        <v>4025</v>
      </c>
      <c r="C17543" s="43" t="s">
        <v>565</v>
      </c>
      <c r="E17543" s="43" t="s">
        <v>6263</v>
      </c>
      <c r="F17543" s="43" t="s">
        <v>28</v>
      </c>
      <c r="G17543" s="43">
        <v>49004</v>
      </c>
      <c r="Y17543" s="43" t="str">
        <f t="shared" si="548"/>
        <v>COMP</v>
      </c>
      <c r="AA17543" s="43">
        <f t="shared" si="549"/>
        <v>2306587</v>
      </c>
    </row>
    <row r="17544" spans="1:27" x14ac:dyDescent="0.3">
      <c r="A17544" s="43">
        <v>2121643</v>
      </c>
      <c r="B17544" s="43" t="s">
        <v>4025</v>
      </c>
      <c r="C17544" s="43" t="s">
        <v>330</v>
      </c>
      <c r="E17544" s="43" t="s">
        <v>29</v>
      </c>
      <c r="F17544" s="43" t="s">
        <v>28</v>
      </c>
      <c r="G17544" s="43">
        <v>49039</v>
      </c>
      <c r="Y17544" s="43" t="str">
        <f t="shared" si="548"/>
        <v/>
      </c>
      <c r="AA17544" s="43" t="e">
        <f t="shared" si="549"/>
        <v>#N/A</v>
      </c>
    </row>
    <row r="17545" spans="1:27" x14ac:dyDescent="0.3">
      <c r="A17545" s="43">
        <v>1474501</v>
      </c>
      <c r="B17545" s="43" t="s">
        <v>4025</v>
      </c>
      <c r="C17545" s="43" t="s">
        <v>1752</v>
      </c>
      <c r="E17545" s="43" t="s">
        <v>29</v>
      </c>
      <c r="F17545" s="43" t="s">
        <v>30</v>
      </c>
      <c r="G17545" s="43">
        <v>49026</v>
      </c>
      <c r="Y17545" s="43" t="str">
        <f t="shared" si="548"/>
        <v/>
      </c>
      <c r="AA17545" s="43" t="e">
        <f t="shared" si="549"/>
        <v>#N/A</v>
      </c>
    </row>
    <row r="17546" spans="1:27" x14ac:dyDescent="0.3">
      <c r="A17546" s="43">
        <v>2337719</v>
      </c>
      <c r="B17546" s="43" t="s">
        <v>4025</v>
      </c>
      <c r="C17546" s="43" t="s">
        <v>1585</v>
      </c>
      <c r="E17546" s="43" t="s">
        <v>6263</v>
      </c>
      <c r="F17546" s="43" t="s">
        <v>30</v>
      </c>
      <c r="G17546" s="43">
        <v>44067</v>
      </c>
      <c r="Y17546" s="43" t="str">
        <f t="shared" si="548"/>
        <v/>
      </c>
      <c r="AA17546" s="43" t="e">
        <f t="shared" si="549"/>
        <v>#N/A</v>
      </c>
    </row>
    <row r="17547" spans="1:27" x14ac:dyDescent="0.3">
      <c r="A17547" s="43">
        <v>1609704</v>
      </c>
      <c r="B17547" s="43" t="s">
        <v>4025</v>
      </c>
      <c r="C17547" s="43" t="s">
        <v>1083</v>
      </c>
      <c r="E17547" s="43" t="s">
        <v>6263</v>
      </c>
      <c r="F17547" s="43" t="s">
        <v>30</v>
      </c>
      <c r="G17547" s="43">
        <v>44108</v>
      </c>
      <c r="Y17547" s="43" t="str">
        <f t="shared" si="548"/>
        <v/>
      </c>
      <c r="AA17547" s="43" t="e">
        <f t="shared" si="549"/>
        <v>#N/A</v>
      </c>
    </row>
    <row r="17548" spans="1:27" x14ac:dyDescent="0.3">
      <c r="A17548" s="43">
        <v>2347825</v>
      </c>
      <c r="B17548" s="43" t="s">
        <v>4025</v>
      </c>
      <c r="C17548" s="43" t="s">
        <v>1142</v>
      </c>
      <c r="E17548" s="43" t="s">
        <v>29</v>
      </c>
      <c r="F17548" s="43" t="s">
        <v>30</v>
      </c>
      <c r="G17548" s="43">
        <v>44045</v>
      </c>
      <c r="Y17548" s="43" t="str">
        <f t="shared" si="548"/>
        <v/>
      </c>
      <c r="AA17548" s="43" t="e">
        <f t="shared" si="549"/>
        <v>#N/A</v>
      </c>
    </row>
    <row r="17549" spans="1:27" x14ac:dyDescent="0.3">
      <c r="A17549" s="43">
        <v>2274365</v>
      </c>
      <c r="B17549" s="43" t="s">
        <v>4025</v>
      </c>
      <c r="C17549" s="43" t="s">
        <v>951</v>
      </c>
      <c r="E17549" s="43" t="s">
        <v>35</v>
      </c>
      <c r="F17549" s="43" t="s">
        <v>28</v>
      </c>
      <c r="G17549" s="43">
        <v>85004</v>
      </c>
      <c r="Y17549" s="43" t="str">
        <f t="shared" si="548"/>
        <v>COMP</v>
      </c>
      <c r="AA17549" s="43">
        <f t="shared" si="549"/>
        <v>2274365</v>
      </c>
    </row>
    <row r="17550" spans="1:27" x14ac:dyDescent="0.3">
      <c r="A17550" s="43">
        <v>2396821</v>
      </c>
      <c r="B17550" s="43" t="s">
        <v>4025</v>
      </c>
      <c r="C17550" s="43" t="s">
        <v>381</v>
      </c>
      <c r="E17550" s="43" t="s">
        <v>6263</v>
      </c>
      <c r="F17550" s="43" t="s">
        <v>28</v>
      </c>
      <c r="G17550" s="43">
        <v>44024</v>
      </c>
      <c r="Y17550" s="43" t="str">
        <f t="shared" si="548"/>
        <v/>
      </c>
      <c r="AA17550" s="43" t="e">
        <f t="shared" si="549"/>
        <v>#N/A</v>
      </c>
    </row>
    <row r="17551" spans="1:27" x14ac:dyDescent="0.3">
      <c r="A17551" s="43">
        <v>1860006</v>
      </c>
      <c r="B17551" s="43" t="s">
        <v>4025</v>
      </c>
      <c r="C17551" s="43" t="s">
        <v>248</v>
      </c>
      <c r="E17551" s="43" t="s">
        <v>34</v>
      </c>
      <c r="F17551" s="43" t="s">
        <v>30</v>
      </c>
      <c r="G17551" s="43">
        <v>44039</v>
      </c>
      <c r="Y17551" s="43" t="str">
        <f t="shared" si="548"/>
        <v>COMP</v>
      </c>
      <c r="AA17551" s="43">
        <f t="shared" si="549"/>
        <v>1860006</v>
      </c>
    </row>
    <row r="17552" spans="1:27" x14ac:dyDescent="0.3">
      <c r="A17552" s="43">
        <v>1596751</v>
      </c>
      <c r="B17552" s="43" t="s">
        <v>4029</v>
      </c>
      <c r="C17552" s="43" t="s">
        <v>173</v>
      </c>
      <c r="E17552" s="43" t="s">
        <v>6263</v>
      </c>
      <c r="F17552" s="43" t="s">
        <v>30</v>
      </c>
      <c r="G17552" s="43">
        <v>49004</v>
      </c>
      <c r="Y17552" s="43" t="str">
        <f t="shared" si="548"/>
        <v/>
      </c>
      <c r="AA17552" s="43" t="e">
        <f t="shared" si="549"/>
        <v>#N/A</v>
      </c>
    </row>
    <row r="17553" spans="1:27" x14ac:dyDescent="0.3">
      <c r="A17553" s="43">
        <v>1654852</v>
      </c>
      <c r="B17553" s="43" t="s">
        <v>4029</v>
      </c>
      <c r="C17553" s="43" t="s">
        <v>2086</v>
      </c>
      <c r="E17553" s="43" t="s">
        <v>6263</v>
      </c>
      <c r="F17553" s="43" t="s">
        <v>30</v>
      </c>
      <c r="G17553" s="43">
        <v>44067</v>
      </c>
      <c r="Y17553" s="43" t="str">
        <f t="shared" si="548"/>
        <v>COMP</v>
      </c>
      <c r="AA17553" s="43">
        <f t="shared" si="549"/>
        <v>1654852</v>
      </c>
    </row>
    <row r="17554" spans="1:27" x14ac:dyDescent="0.3">
      <c r="A17554" s="43">
        <v>2299015</v>
      </c>
      <c r="B17554" s="43" t="s">
        <v>4029</v>
      </c>
      <c r="C17554" s="43" t="s">
        <v>632</v>
      </c>
      <c r="E17554" s="43" t="s">
        <v>6263</v>
      </c>
      <c r="F17554" s="43" t="s">
        <v>28</v>
      </c>
      <c r="G17554" s="43">
        <v>49064</v>
      </c>
      <c r="Y17554" s="43" t="str">
        <f t="shared" si="548"/>
        <v/>
      </c>
      <c r="AA17554" s="43" t="e">
        <f t="shared" si="549"/>
        <v>#N/A</v>
      </c>
    </row>
    <row r="17555" spans="1:27" x14ac:dyDescent="0.3">
      <c r="A17555" s="43">
        <v>871699</v>
      </c>
      <c r="B17555" s="43" t="s">
        <v>4029</v>
      </c>
      <c r="C17555" s="43" t="s">
        <v>829</v>
      </c>
      <c r="E17555" s="43" t="s">
        <v>6263</v>
      </c>
      <c r="F17555" s="43" t="s">
        <v>28</v>
      </c>
      <c r="G17555" s="43">
        <v>44079</v>
      </c>
      <c r="Y17555" s="43" t="str">
        <f t="shared" si="548"/>
        <v>COMP</v>
      </c>
      <c r="AA17555" s="43">
        <f t="shared" si="549"/>
        <v>871699</v>
      </c>
    </row>
    <row r="17556" spans="1:27" x14ac:dyDescent="0.3">
      <c r="A17556" s="43">
        <v>1092230</v>
      </c>
      <c r="B17556" s="43" t="s">
        <v>4029</v>
      </c>
      <c r="C17556" s="43" t="s">
        <v>232</v>
      </c>
      <c r="E17556" s="43" t="s">
        <v>29</v>
      </c>
      <c r="F17556" s="43" t="s">
        <v>28</v>
      </c>
      <c r="G17556" s="43">
        <v>53022</v>
      </c>
      <c r="Y17556" s="43" t="str">
        <f t="shared" si="548"/>
        <v>COMP</v>
      </c>
      <c r="AA17556" s="43">
        <f t="shared" si="549"/>
        <v>1092230</v>
      </c>
    </row>
    <row r="17557" spans="1:27" x14ac:dyDescent="0.3">
      <c r="A17557" s="43">
        <v>1099976</v>
      </c>
      <c r="B17557" s="43" t="s">
        <v>4029</v>
      </c>
      <c r="C17557" s="43" t="s">
        <v>274</v>
      </c>
      <c r="E17557" s="43" t="s">
        <v>6263</v>
      </c>
      <c r="F17557" s="43" t="s">
        <v>28</v>
      </c>
      <c r="G17557" s="43">
        <v>44081</v>
      </c>
      <c r="Y17557" s="43" t="str">
        <f t="shared" si="548"/>
        <v/>
      </c>
      <c r="AA17557" s="43" t="e">
        <f t="shared" si="549"/>
        <v>#N/A</v>
      </c>
    </row>
    <row r="17558" spans="1:27" x14ac:dyDescent="0.3">
      <c r="A17558" s="43">
        <v>1977123</v>
      </c>
      <c r="B17558" s="43" t="s">
        <v>4029</v>
      </c>
      <c r="C17558" s="43" t="s">
        <v>1734</v>
      </c>
      <c r="E17558" s="43" t="s">
        <v>34</v>
      </c>
      <c r="F17558" s="43" t="s">
        <v>30</v>
      </c>
      <c r="G17558" s="43">
        <v>44045</v>
      </c>
      <c r="Y17558" s="43" t="str">
        <f t="shared" si="548"/>
        <v>COMP</v>
      </c>
      <c r="AA17558" s="43">
        <f t="shared" si="549"/>
        <v>1977123</v>
      </c>
    </row>
    <row r="17559" spans="1:27" x14ac:dyDescent="0.3">
      <c r="A17559" s="43">
        <v>1842976</v>
      </c>
      <c r="B17559" s="43" t="s">
        <v>4029</v>
      </c>
      <c r="C17559" s="43" t="s">
        <v>469</v>
      </c>
      <c r="E17559" s="43" t="s">
        <v>6263</v>
      </c>
      <c r="F17559" s="43" t="s">
        <v>28</v>
      </c>
      <c r="G17559" s="43">
        <v>85025</v>
      </c>
      <c r="Y17559" s="43" t="str">
        <f t="shared" si="548"/>
        <v/>
      </c>
      <c r="AA17559" s="43" t="e">
        <f t="shared" si="549"/>
        <v>#N/A</v>
      </c>
    </row>
    <row r="17560" spans="1:27" x14ac:dyDescent="0.3">
      <c r="A17560" s="43">
        <v>2076884</v>
      </c>
      <c r="B17560" s="43" t="s">
        <v>4029</v>
      </c>
      <c r="C17560" s="43" t="s">
        <v>740</v>
      </c>
      <c r="E17560" s="43" t="s">
        <v>29</v>
      </c>
      <c r="F17560" s="43" t="s">
        <v>30</v>
      </c>
      <c r="G17560" s="43">
        <v>85015</v>
      </c>
      <c r="Y17560" s="43" t="str">
        <f t="shared" si="548"/>
        <v/>
      </c>
      <c r="AA17560" s="43" t="e">
        <f t="shared" si="549"/>
        <v>#N/A</v>
      </c>
    </row>
    <row r="17561" spans="1:27" x14ac:dyDescent="0.3">
      <c r="A17561" s="43">
        <v>615424</v>
      </c>
      <c r="B17561" s="43" t="s">
        <v>4029</v>
      </c>
      <c r="C17561" s="43" t="s">
        <v>2859</v>
      </c>
      <c r="E17561" s="43" t="s">
        <v>31</v>
      </c>
      <c r="F17561" s="43" t="s">
        <v>30</v>
      </c>
      <c r="G17561" s="43">
        <v>53022</v>
      </c>
      <c r="Y17561" s="43" t="str">
        <f t="shared" si="548"/>
        <v>COMP</v>
      </c>
      <c r="AA17561" s="43">
        <f t="shared" si="549"/>
        <v>615424</v>
      </c>
    </row>
    <row r="17562" spans="1:27" x14ac:dyDescent="0.3">
      <c r="A17562" s="43">
        <v>1182438</v>
      </c>
      <c r="B17562" s="43" t="s">
        <v>11141</v>
      </c>
      <c r="C17562" s="43" t="s">
        <v>305</v>
      </c>
      <c r="E17562" s="43" t="s">
        <v>6263</v>
      </c>
      <c r="F17562" s="43" t="s">
        <v>28</v>
      </c>
      <c r="G17562" s="43">
        <v>44022</v>
      </c>
      <c r="Y17562" s="43" t="str">
        <f t="shared" si="548"/>
        <v>COMP</v>
      </c>
      <c r="AA17562" s="43">
        <f t="shared" si="549"/>
        <v>1182438</v>
      </c>
    </row>
    <row r="17563" spans="1:27" x14ac:dyDescent="0.3">
      <c r="A17563" s="43">
        <v>1866092</v>
      </c>
      <c r="B17563" s="43" t="s">
        <v>4030</v>
      </c>
      <c r="C17563" s="43" t="s">
        <v>190</v>
      </c>
      <c r="E17563" s="43" t="s">
        <v>31</v>
      </c>
      <c r="F17563" s="43" t="s">
        <v>28</v>
      </c>
      <c r="G17563" s="43">
        <v>53022</v>
      </c>
      <c r="Y17563" s="43" t="str">
        <f t="shared" si="548"/>
        <v>COMP</v>
      </c>
      <c r="AA17563" s="43">
        <f t="shared" si="549"/>
        <v>1866092</v>
      </c>
    </row>
    <row r="17564" spans="1:27" x14ac:dyDescent="0.3">
      <c r="A17564" s="43">
        <v>2259902</v>
      </c>
      <c r="B17564" s="43" t="s">
        <v>4030</v>
      </c>
      <c r="C17564" s="43" t="s">
        <v>190</v>
      </c>
      <c r="E17564" s="43" t="s">
        <v>35</v>
      </c>
      <c r="F17564" s="43" t="s">
        <v>28</v>
      </c>
      <c r="G17564" s="43">
        <v>53019</v>
      </c>
      <c r="Y17564" s="43" t="str">
        <f t="shared" si="548"/>
        <v>COMP</v>
      </c>
      <c r="AA17564" s="43">
        <f t="shared" si="549"/>
        <v>2259902</v>
      </c>
    </row>
    <row r="17565" spans="1:27" x14ac:dyDescent="0.3">
      <c r="A17565" s="43">
        <v>1799140</v>
      </c>
      <c r="B17565" s="43" t="s">
        <v>4030</v>
      </c>
      <c r="C17565" s="43" t="s">
        <v>2196</v>
      </c>
      <c r="E17565" s="43" t="s">
        <v>31</v>
      </c>
      <c r="F17565" s="43" t="s">
        <v>30</v>
      </c>
      <c r="G17565" s="43">
        <v>53023</v>
      </c>
      <c r="Y17565" s="43" t="str">
        <f t="shared" si="548"/>
        <v>COMP</v>
      </c>
      <c r="AA17565" s="43">
        <f t="shared" si="549"/>
        <v>1799140</v>
      </c>
    </row>
    <row r="17566" spans="1:27" x14ac:dyDescent="0.3">
      <c r="A17566" s="43">
        <v>2078904</v>
      </c>
      <c r="B17566" s="43" t="s">
        <v>4030</v>
      </c>
      <c r="C17566" s="43" t="s">
        <v>189</v>
      </c>
      <c r="E17566" s="43" t="s">
        <v>6263</v>
      </c>
      <c r="F17566" s="43" t="s">
        <v>30</v>
      </c>
      <c r="G17566" s="43">
        <v>53023</v>
      </c>
      <c r="Y17566" s="43" t="str">
        <f t="shared" si="548"/>
        <v/>
      </c>
      <c r="AA17566" s="43" t="e">
        <f t="shared" si="549"/>
        <v>#N/A</v>
      </c>
    </row>
    <row r="17567" spans="1:27" x14ac:dyDescent="0.3">
      <c r="A17567" s="43">
        <v>2004112</v>
      </c>
      <c r="B17567" s="43" t="s">
        <v>4030</v>
      </c>
      <c r="C17567" s="43" t="s">
        <v>266</v>
      </c>
      <c r="E17567" s="43" t="s">
        <v>6263</v>
      </c>
      <c r="F17567" s="43" t="s">
        <v>30</v>
      </c>
      <c r="G17567" s="43">
        <v>44079</v>
      </c>
      <c r="Y17567" s="43" t="str">
        <f t="shared" si="548"/>
        <v/>
      </c>
      <c r="AA17567" s="43" t="e">
        <f t="shared" si="549"/>
        <v>#N/A</v>
      </c>
    </row>
    <row r="17568" spans="1:27" x14ac:dyDescent="0.3">
      <c r="A17568" s="43">
        <v>2096795</v>
      </c>
      <c r="B17568" s="43" t="s">
        <v>4030</v>
      </c>
      <c r="C17568" s="43" t="s">
        <v>475</v>
      </c>
      <c r="E17568" s="43" t="s">
        <v>6263</v>
      </c>
      <c r="F17568" s="43" t="s">
        <v>28</v>
      </c>
      <c r="G17568" s="43">
        <v>53071</v>
      </c>
      <c r="Y17568" s="43" t="str">
        <f t="shared" si="548"/>
        <v/>
      </c>
      <c r="AA17568" s="43" t="e">
        <f t="shared" si="549"/>
        <v>#N/A</v>
      </c>
    </row>
    <row r="17569" spans="1:27" x14ac:dyDescent="0.3">
      <c r="A17569" s="43">
        <v>2393432</v>
      </c>
      <c r="B17569" s="43" t="s">
        <v>4032</v>
      </c>
      <c r="C17569" s="43" t="s">
        <v>235</v>
      </c>
      <c r="E17569" s="43" t="s">
        <v>29</v>
      </c>
      <c r="F17569" s="43" t="s">
        <v>28</v>
      </c>
      <c r="G17569" s="43">
        <v>72051</v>
      </c>
      <c r="Y17569" s="43" t="str">
        <f t="shared" si="548"/>
        <v>COMP</v>
      </c>
      <c r="AA17569" s="43">
        <f t="shared" si="549"/>
        <v>2393432</v>
      </c>
    </row>
    <row r="17570" spans="1:27" x14ac:dyDescent="0.3">
      <c r="A17570" s="43">
        <v>1188171</v>
      </c>
      <c r="B17570" s="43" t="s">
        <v>11142</v>
      </c>
      <c r="C17570" s="43" t="s">
        <v>422</v>
      </c>
      <c r="E17570" s="43" t="s">
        <v>6263</v>
      </c>
      <c r="F17570" s="43" t="s">
        <v>28</v>
      </c>
      <c r="G17570" s="43">
        <v>53064</v>
      </c>
      <c r="Y17570" s="43" t="str">
        <f t="shared" si="548"/>
        <v>COMP</v>
      </c>
      <c r="AA17570" s="43">
        <f t="shared" si="549"/>
        <v>1188171</v>
      </c>
    </row>
    <row r="17571" spans="1:27" x14ac:dyDescent="0.3">
      <c r="A17571" s="43">
        <v>1658576</v>
      </c>
      <c r="B17571" s="43" t="s">
        <v>11143</v>
      </c>
      <c r="C17571" s="43" t="s">
        <v>294</v>
      </c>
      <c r="E17571" s="43" t="s">
        <v>6263</v>
      </c>
      <c r="F17571" s="43" t="s">
        <v>30</v>
      </c>
      <c r="G17571" s="43">
        <v>85017</v>
      </c>
      <c r="Y17571" s="43" t="str">
        <f t="shared" si="548"/>
        <v/>
      </c>
      <c r="AA17571" s="43" t="e">
        <f t="shared" si="549"/>
        <v>#N/A</v>
      </c>
    </row>
    <row r="17572" spans="1:27" x14ac:dyDescent="0.3">
      <c r="A17572" s="43">
        <v>2420446</v>
      </c>
      <c r="B17572" s="43" t="s">
        <v>4035</v>
      </c>
      <c r="C17572" s="43" t="s">
        <v>717</v>
      </c>
      <c r="E17572" s="43" t="s">
        <v>35</v>
      </c>
      <c r="F17572" s="43" t="s">
        <v>30</v>
      </c>
      <c r="G17572" s="43">
        <v>44099</v>
      </c>
      <c r="Y17572" s="43" t="str">
        <f t="shared" si="548"/>
        <v>COMP</v>
      </c>
      <c r="AA17572" s="43">
        <f t="shared" si="549"/>
        <v>2420446</v>
      </c>
    </row>
    <row r="17573" spans="1:27" x14ac:dyDescent="0.3">
      <c r="A17573" s="43">
        <v>1657135</v>
      </c>
      <c r="B17573" s="43" t="s">
        <v>4035</v>
      </c>
      <c r="C17573" s="43" t="s">
        <v>244</v>
      </c>
      <c r="E17573" s="43" t="s">
        <v>6263</v>
      </c>
      <c r="F17573" s="43" t="s">
        <v>28</v>
      </c>
      <c r="G17573" s="43">
        <v>49054</v>
      </c>
      <c r="Y17573" s="43" t="str">
        <f t="shared" si="548"/>
        <v/>
      </c>
      <c r="AA17573" s="43" t="e">
        <f t="shared" si="549"/>
        <v>#N/A</v>
      </c>
    </row>
    <row r="17574" spans="1:27" x14ac:dyDescent="0.3">
      <c r="A17574" s="43">
        <v>2111083</v>
      </c>
      <c r="B17574" s="43" t="s">
        <v>4035</v>
      </c>
      <c r="C17574" s="43" t="s">
        <v>1522</v>
      </c>
      <c r="E17574" s="43" t="s">
        <v>29</v>
      </c>
      <c r="F17574" s="43" t="s">
        <v>30</v>
      </c>
      <c r="G17574" s="43">
        <v>49045</v>
      </c>
      <c r="Y17574" s="43" t="str">
        <f t="shared" si="548"/>
        <v/>
      </c>
      <c r="AA17574" s="43" t="e">
        <f t="shared" si="549"/>
        <v>#N/A</v>
      </c>
    </row>
    <row r="17575" spans="1:27" x14ac:dyDescent="0.3">
      <c r="A17575" s="43">
        <v>917527</v>
      </c>
      <c r="B17575" s="43" t="s">
        <v>4035</v>
      </c>
      <c r="C17575" s="43" t="s">
        <v>223</v>
      </c>
      <c r="E17575" s="43" t="s">
        <v>6263</v>
      </c>
      <c r="F17575" s="43" t="s">
        <v>28</v>
      </c>
      <c r="G17575" s="43">
        <v>44052</v>
      </c>
      <c r="Y17575" s="43" t="str">
        <f t="shared" si="548"/>
        <v/>
      </c>
      <c r="AA17575" s="43" t="e">
        <f t="shared" si="549"/>
        <v>#N/A</v>
      </c>
    </row>
    <row r="17576" spans="1:27" x14ac:dyDescent="0.3">
      <c r="A17576" s="43">
        <v>2270627</v>
      </c>
      <c r="B17576" s="43" t="s">
        <v>4035</v>
      </c>
      <c r="C17576" s="43" t="s">
        <v>390</v>
      </c>
      <c r="E17576" s="43" t="s">
        <v>6263</v>
      </c>
      <c r="F17576" s="43" t="s">
        <v>30</v>
      </c>
      <c r="G17576" s="43">
        <v>44021</v>
      </c>
      <c r="Y17576" s="43" t="str">
        <f t="shared" si="548"/>
        <v/>
      </c>
      <c r="AA17576" s="43" t="e">
        <f t="shared" si="549"/>
        <v>#N/A</v>
      </c>
    </row>
    <row r="17577" spans="1:27" x14ac:dyDescent="0.3">
      <c r="A17577" s="43">
        <v>269709</v>
      </c>
      <c r="B17577" s="43" t="s">
        <v>4035</v>
      </c>
      <c r="C17577" s="43" t="s">
        <v>1617</v>
      </c>
      <c r="E17577" s="43" t="s">
        <v>6263</v>
      </c>
      <c r="F17577" s="43" t="s">
        <v>28</v>
      </c>
      <c r="G17577" s="43">
        <v>49001</v>
      </c>
      <c r="Y17577" s="43" t="str">
        <f t="shared" si="548"/>
        <v/>
      </c>
      <c r="AA17577" s="43" t="e">
        <f t="shared" si="549"/>
        <v>#N/A</v>
      </c>
    </row>
    <row r="17578" spans="1:27" x14ac:dyDescent="0.3">
      <c r="A17578" s="43">
        <v>2420441</v>
      </c>
      <c r="B17578" s="43" t="s">
        <v>4035</v>
      </c>
      <c r="C17578" s="43" t="s">
        <v>612</v>
      </c>
      <c r="E17578" s="43" t="s">
        <v>35</v>
      </c>
      <c r="F17578" s="43" t="s">
        <v>28</v>
      </c>
      <c r="G17578" s="43">
        <v>44099</v>
      </c>
      <c r="Y17578" s="43" t="str">
        <f t="shared" si="548"/>
        <v>COMP</v>
      </c>
      <c r="AA17578" s="43">
        <f t="shared" si="549"/>
        <v>2420441</v>
      </c>
    </row>
    <row r="17579" spans="1:27" x14ac:dyDescent="0.3">
      <c r="A17579" s="43">
        <v>545184</v>
      </c>
      <c r="B17579" s="43" t="s">
        <v>4035</v>
      </c>
      <c r="C17579" s="43" t="s">
        <v>2968</v>
      </c>
      <c r="E17579" s="43" t="s">
        <v>29</v>
      </c>
      <c r="F17579" s="43" t="s">
        <v>28</v>
      </c>
      <c r="G17579" s="43">
        <v>53013</v>
      </c>
      <c r="Y17579" s="43" t="str">
        <f t="shared" si="548"/>
        <v>COMP</v>
      </c>
      <c r="AA17579" s="43">
        <f t="shared" si="549"/>
        <v>545184</v>
      </c>
    </row>
    <row r="17580" spans="1:27" x14ac:dyDescent="0.3">
      <c r="A17580" s="43">
        <v>1935080</v>
      </c>
      <c r="B17580" s="43" t="s">
        <v>4035</v>
      </c>
      <c r="C17580" s="43" t="s">
        <v>266</v>
      </c>
      <c r="E17580" s="43" t="s">
        <v>6263</v>
      </c>
      <c r="F17580" s="43" t="s">
        <v>30</v>
      </c>
      <c r="G17580" s="43">
        <v>49017</v>
      </c>
      <c r="Y17580" s="43" t="str">
        <f t="shared" si="548"/>
        <v/>
      </c>
      <c r="AA17580" s="43" t="e">
        <f t="shared" si="549"/>
        <v>#N/A</v>
      </c>
    </row>
    <row r="17581" spans="1:27" x14ac:dyDescent="0.3">
      <c r="A17581" s="43">
        <v>1944290</v>
      </c>
      <c r="B17581" s="43" t="s">
        <v>11144</v>
      </c>
      <c r="C17581" s="43" t="s">
        <v>568</v>
      </c>
      <c r="E17581" s="43" t="s">
        <v>29</v>
      </c>
      <c r="F17581" s="43" t="s">
        <v>30</v>
      </c>
      <c r="G17581" s="43">
        <v>85031</v>
      </c>
      <c r="Y17581" s="43" t="str">
        <f t="shared" si="548"/>
        <v/>
      </c>
      <c r="AA17581" s="43" t="e">
        <f t="shared" si="549"/>
        <v>#N/A</v>
      </c>
    </row>
    <row r="17582" spans="1:27" x14ac:dyDescent="0.3">
      <c r="A17582" s="43">
        <v>1352799</v>
      </c>
      <c r="B17582" s="43" t="s">
        <v>11144</v>
      </c>
      <c r="C17582" s="43" t="s">
        <v>226</v>
      </c>
      <c r="E17582" s="43" t="s">
        <v>6263</v>
      </c>
      <c r="F17582" s="43" t="s">
        <v>30</v>
      </c>
      <c r="G17582" s="43">
        <v>44098</v>
      </c>
      <c r="Y17582" s="43" t="str">
        <f t="shared" si="548"/>
        <v/>
      </c>
      <c r="AA17582" s="43" t="e">
        <f t="shared" si="549"/>
        <v>#N/A</v>
      </c>
    </row>
    <row r="17583" spans="1:27" x14ac:dyDescent="0.3">
      <c r="A17583" s="43">
        <v>1065907</v>
      </c>
      <c r="B17583" s="43" t="s">
        <v>11144</v>
      </c>
      <c r="C17583" s="43" t="s">
        <v>548</v>
      </c>
      <c r="E17583" s="43" t="s">
        <v>6263</v>
      </c>
      <c r="F17583" s="43" t="s">
        <v>28</v>
      </c>
      <c r="G17583" s="43">
        <v>44098</v>
      </c>
      <c r="Y17583" s="43" t="str">
        <f t="shared" si="548"/>
        <v/>
      </c>
      <c r="AA17583" s="43" t="e">
        <f t="shared" si="549"/>
        <v>#N/A</v>
      </c>
    </row>
    <row r="17584" spans="1:27" x14ac:dyDescent="0.3">
      <c r="A17584" s="43">
        <v>1760288</v>
      </c>
      <c r="B17584" s="43" t="s">
        <v>11144</v>
      </c>
      <c r="C17584" s="43" t="s">
        <v>189</v>
      </c>
      <c r="E17584" s="43" t="s">
        <v>6263</v>
      </c>
      <c r="F17584" s="43" t="s">
        <v>30</v>
      </c>
      <c r="G17584" s="43">
        <v>44068</v>
      </c>
      <c r="Y17584" s="43" t="str">
        <f t="shared" si="548"/>
        <v/>
      </c>
      <c r="AA17584" s="43" t="e">
        <f t="shared" si="549"/>
        <v>#N/A</v>
      </c>
    </row>
    <row r="17585" spans="1:27" x14ac:dyDescent="0.3">
      <c r="A17585" s="43">
        <v>2283600</v>
      </c>
      <c r="B17585" s="43" t="s">
        <v>11144</v>
      </c>
      <c r="C17585" s="43" t="s">
        <v>175</v>
      </c>
      <c r="E17585" s="43" t="s">
        <v>6263</v>
      </c>
      <c r="F17585" s="43" t="s">
        <v>28</v>
      </c>
      <c r="G17585" s="43">
        <v>85052</v>
      </c>
      <c r="Y17585" s="43" t="str">
        <f t="shared" si="548"/>
        <v>COMP</v>
      </c>
      <c r="AA17585" s="43">
        <f t="shared" si="549"/>
        <v>2283600</v>
      </c>
    </row>
    <row r="17586" spans="1:27" x14ac:dyDescent="0.3">
      <c r="A17586" s="43">
        <v>2275427</v>
      </c>
      <c r="B17586" s="43" t="s">
        <v>11144</v>
      </c>
      <c r="C17586" s="43" t="s">
        <v>1036</v>
      </c>
      <c r="E17586" s="43" t="s">
        <v>6263</v>
      </c>
      <c r="F17586" s="43" t="s">
        <v>30</v>
      </c>
      <c r="G17586" s="43">
        <v>85055</v>
      </c>
      <c r="Y17586" s="43" t="str">
        <f t="shared" si="548"/>
        <v/>
      </c>
      <c r="AA17586" s="43" t="e">
        <f t="shared" si="549"/>
        <v>#N/A</v>
      </c>
    </row>
    <row r="17587" spans="1:27" x14ac:dyDescent="0.3">
      <c r="A17587" s="43">
        <v>2358346</v>
      </c>
      <c r="B17587" s="43" t="s">
        <v>4038</v>
      </c>
      <c r="C17587" s="43" t="s">
        <v>329</v>
      </c>
      <c r="E17587" s="43" t="s">
        <v>6263</v>
      </c>
      <c r="F17587" s="43" t="s">
        <v>28</v>
      </c>
      <c r="G17587" s="43">
        <v>49009</v>
      </c>
      <c r="Y17587" s="43" t="str">
        <f t="shared" si="548"/>
        <v/>
      </c>
      <c r="AA17587" s="43" t="e">
        <f t="shared" si="549"/>
        <v>#N/A</v>
      </c>
    </row>
    <row r="17588" spans="1:27" x14ac:dyDescent="0.3">
      <c r="A17588" s="43">
        <v>2345238</v>
      </c>
      <c r="B17588" s="43" t="s">
        <v>11145</v>
      </c>
      <c r="C17588" s="43" t="s">
        <v>641</v>
      </c>
      <c r="E17588" s="43" t="s">
        <v>34</v>
      </c>
      <c r="F17588" s="43" t="s">
        <v>28</v>
      </c>
      <c r="G17588" s="43">
        <v>49033</v>
      </c>
      <c r="Y17588" s="43" t="str">
        <f t="shared" si="548"/>
        <v>COMP</v>
      </c>
      <c r="AA17588" s="43">
        <f t="shared" si="549"/>
        <v>2345238</v>
      </c>
    </row>
    <row r="17589" spans="1:27" x14ac:dyDescent="0.3">
      <c r="A17589" s="43">
        <v>1779824</v>
      </c>
      <c r="B17589" s="43" t="s">
        <v>11145</v>
      </c>
      <c r="C17589" s="43" t="s">
        <v>565</v>
      </c>
      <c r="E17589" s="43" t="s">
        <v>35</v>
      </c>
      <c r="F17589" s="43" t="s">
        <v>28</v>
      </c>
      <c r="G17589" s="43">
        <v>49033</v>
      </c>
      <c r="Y17589" s="43" t="str">
        <f t="shared" si="548"/>
        <v>COMP</v>
      </c>
      <c r="AA17589" s="43">
        <f t="shared" si="549"/>
        <v>1779824</v>
      </c>
    </row>
    <row r="17590" spans="1:27" x14ac:dyDescent="0.3">
      <c r="A17590" s="43">
        <v>1148987</v>
      </c>
      <c r="B17590" s="43" t="s">
        <v>11145</v>
      </c>
      <c r="C17590" s="43" t="s">
        <v>266</v>
      </c>
      <c r="E17590" s="43" t="s">
        <v>6263</v>
      </c>
      <c r="F17590" s="43" t="s">
        <v>30</v>
      </c>
      <c r="G17590" s="43">
        <v>49033</v>
      </c>
      <c r="Y17590" s="43" t="str">
        <f t="shared" si="548"/>
        <v/>
      </c>
      <c r="AA17590" s="43" t="e">
        <f t="shared" si="549"/>
        <v>#N/A</v>
      </c>
    </row>
    <row r="17591" spans="1:27" x14ac:dyDescent="0.3">
      <c r="A17591" s="43">
        <v>2074049</v>
      </c>
      <c r="B17591" s="43" t="s">
        <v>11146</v>
      </c>
      <c r="C17591" s="43" t="s">
        <v>2440</v>
      </c>
      <c r="E17591" s="43" t="s">
        <v>35</v>
      </c>
      <c r="F17591" s="43" t="s">
        <v>28</v>
      </c>
      <c r="G17591" s="43">
        <v>44013</v>
      </c>
      <c r="Y17591" s="43" t="str">
        <f t="shared" si="548"/>
        <v>COMP</v>
      </c>
      <c r="AA17591" s="43">
        <f t="shared" si="549"/>
        <v>2074049</v>
      </c>
    </row>
    <row r="17592" spans="1:27" x14ac:dyDescent="0.3">
      <c r="A17592" s="43">
        <v>2411493</v>
      </c>
      <c r="B17592" s="43" t="s">
        <v>11147</v>
      </c>
      <c r="C17592" s="43" t="s">
        <v>11148</v>
      </c>
      <c r="E17592" s="43" t="s">
        <v>29</v>
      </c>
      <c r="F17592" s="43" t="s">
        <v>28</v>
      </c>
      <c r="G17592" s="43">
        <v>44027</v>
      </c>
      <c r="Y17592" s="43" t="str">
        <f t="shared" si="548"/>
        <v>COMP</v>
      </c>
      <c r="AA17592" s="43">
        <f t="shared" si="549"/>
        <v>2411493</v>
      </c>
    </row>
    <row r="17593" spans="1:27" x14ac:dyDescent="0.3">
      <c r="A17593" s="43">
        <v>2101955</v>
      </c>
      <c r="B17593" s="43" t="s">
        <v>11149</v>
      </c>
      <c r="C17593" s="43" t="s">
        <v>981</v>
      </c>
      <c r="E17593" s="43" t="s">
        <v>6263</v>
      </c>
      <c r="F17593" s="43" t="s">
        <v>30</v>
      </c>
      <c r="G17593" s="43">
        <v>44090</v>
      </c>
      <c r="Y17593" s="43" t="str">
        <f t="shared" si="548"/>
        <v/>
      </c>
      <c r="AA17593" s="43" t="e">
        <f t="shared" si="549"/>
        <v>#N/A</v>
      </c>
    </row>
    <row r="17594" spans="1:27" x14ac:dyDescent="0.3">
      <c r="A17594" s="43">
        <v>2260078</v>
      </c>
      <c r="B17594" s="43" t="s">
        <v>11149</v>
      </c>
      <c r="C17594" s="43" t="s">
        <v>1381</v>
      </c>
      <c r="E17594" s="43" t="s">
        <v>6263</v>
      </c>
      <c r="F17594" s="43" t="s">
        <v>30</v>
      </c>
      <c r="G17594" s="43">
        <v>49064</v>
      </c>
      <c r="Y17594" s="43" t="str">
        <f t="shared" si="548"/>
        <v/>
      </c>
      <c r="AA17594" s="43" t="e">
        <f t="shared" si="549"/>
        <v>#N/A</v>
      </c>
    </row>
    <row r="17595" spans="1:27" x14ac:dyDescent="0.3">
      <c r="A17595" s="43">
        <v>126450</v>
      </c>
      <c r="B17595" s="43" t="s">
        <v>11149</v>
      </c>
      <c r="C17595" s="43" t="s">
        <v>466</v>
      </c>
      <c r="E17595" s="43" t="s">
        <v>6263</v>
      </c>
      <c r="F17595" s="43" t="s">
        <v>28</v>
      </c>
      <c r="G17595" s="43">
        <v>85049</v>
      </c>
      <c r="Y17595" s="43" t="str">
        <f t="shared" si="548"/>
        <v/>
      </c>
      <c r="AA17595" s="43" t="e">
        <f t="shared" si="549"/>
        <v>#N/A</v>
      </c>
    </row>
    <row r="17596" spans="1:27" x14ac:dyDescent="0.3">
      <c r="A17596" s="43">
        <v>115454</v>
      </c>
      <c r="B17596" s="43" t="s">
        <v>11149</v>
      </c>
      <c r="C17596" s="43" t="s">
        <v>1635</v>
      </c>
      <c r="E17596" s="43" t="s">
        <v>6263</v>
      </c>
      <c r="F17596" s="43" t="s">
        <v>28</v>
      </c>
      <c r="G17596" s="43">
        <v>44097</v>
      </c>
      <c r="Y17596" s="43" t="str">
        <f t="shared" si="548"/>
        <v/>
      </c>
      <c r="AA17596" s="43" t="e">
        <f t="shared" si="549"/>
        <v>#N/A</v>
      </c>
    </row>
    <row r="17597" spans="1:27" x14ac:dyDescent="0.3">
      <c r="A17597" s="43">
        <v>1314657</v>
      </c>
      <c r="B17597" s="43" t="s">
        <v>11149</v>
      </c>
      <c r="C17597" s="43" t="s">
        <v>11150</v>
      </c>
      <c r="E17597" s="43" t="s">
        <v>31</v>
      </c>
      <c r="F17597" s="43" t="s">
        <v>30</v>
      </c>
      <c r="G17597" s="43">
        <v>44027</v>
      </c>
      <c r="Y17597" s="43" t="str">
        <f t="shared" si="548"/>
        <v>COMP</v>
      </c>
      <c r="AA17597" s="43">
        <f t="shared" si="549"/>
        <v>1314657</v>
      </c>
    </row>
    <row r="17598" spans="1:27" x14ac:dyDescent="0.3">
      <c r="A17598" s="43">
        <v>2421525</v>
      </c>
      <c r="B17598" s="43" t="s">
        <v>11151</v>
      </c>
      <c r="C17598" s="43" t="s">
        <v>6528</v>
      </c>
      <c r="E17598" s="43" t="s">
        <v>35</v>
      </c>
      <c r="F17598" s="43" t="s">
        <v>30</v>
      </c>
      <c r="G17598" s="43">
        <v>72064</v>
      </c>
      <c r="Y17598" s="43" t="str">
        <f t="shared" si="548"/>
        <v>COMP</v>
      </c>
      <c r="AA17598" s="43">
        <f t="shared" si="549"/>
        <v>2421525</v>
      </c>
    </row>
    <row r="17599" spans="1:27" x14ac:dyDescent="0.3">
      <c r="A17599" s="43">
        <v>1803455</v>
      </c>
      <c r="B17599" s="43" t="s">
        <v>11152</v>
      </c>
      <c r="C17599" s="43" t="s">
        <v>514</v>
      </c>
      <c r="E17599" s="43" t="s">
        <v>6263</v>
      </c>
      <c r="F17599" s="43" t="s">
        <v>28</v>
      </c>
      <c r="G17599" s="43">
        <v>85076</v>
      </c>
      <c r="Y17599" s="43" t="str">
        <f t="shared" si="548"/>
        <v/>
      </c>
      <c r="AA17599" s="43" t="e">
        <f t="shared" si="549"/>
        <v>#N/A</v>
      </c>
    </row>
    <row r="17600" spans="1:27" x14ac:dyDescent="0.3">
      <c r="A17600" s="43">
        <v>1764659</v>
      </c>
      <c r="B17600" s="43" t="s">
        <v>11153</v>
      </c>
      <c r="C17600" s="43" t="s">
        <v>492</v>
      </c>
      <c r="E17600" s="43" t="s">
        <v>6263</v>
      </c>
      <c r="F17600" s="43" t="s">
        <v>30</v>
      </c>
      <c r="G17600" s="43">
        <v>85053</v>
      </c>
      <c r="Y17600" s="43" t="str">
        <f t="shared" si="548"/>
        <v/>
      </c>
      <c r="AA17600" s="43" t="e">
        <f t="shared" si="549"/>
        <v>#N/A</v>
      </c>
    </row>
    <row r="17601" spans="1:27" x14ac:dyDescent="0.3">
      <c r="A17601" s="43">
        <v>2177842</v>
      </c>
      <c r="B17601" s="43" t="s">
        <v>4045</v>
      </c>
      <c r="C17601" s="43" t="s">
        <v>632</v>
      </c>
      <c r="E17601" s="43" t="s">
        <v>6263</v>
      </c>
      <c r="F17601" s="43" t="s">
        <v>28</v>
      </c>
      <c r="G17601" s="43">
        <v>44105</v>
      </c>
      <c r="Y17601" s="43" t="str">
        <f t="shared" si="548"/>
        <v/>
      </c>
      <c r="AA17601" s="43" t="e">
        <f t="shared" si="549"/>
        <v>#N/A</v>
      </c>
    </row>
    <row r="17602" spans="1:27" x14ac:dyDescent="0.3">
      <c r="A17602" s="43">
        <v>1310353</v>
      </c>
      <c r="B17602" s="43" t="s">
        <v>4046</v>
      </c>
      <c r="C17602" s="43" t="s">
        <v>746</v>
      </c>
      <c r="E17602" s="43" t="s">
        <v>29</v>
      </c>
      <c r="F17602" s="43" t="s">
        <v>28</v>
      </c>
      <c r="G17602" s="43">
        <v>44084</v>
      </c>
      <c r="Y17602" s="43" t="str">
        <f t="shared" ref="Y17602:Y17665" si="550">IF(ISERROR(AA17602)=FALSE,"COMP","")</f>
        <v>COMP</v>
      </c>
      <c r="AA17602" s="43">
        <f t="shared" si="549"/>
        <v>1310353</v>
      </c>
    </row>
    <row r="17603" spans="1:27" x14ac:dyDescent="0.3">
      <c r="A17603" s="43">
        <v>1899146</v>
      </c>
      <c r="B17603" s="43" t="s">
        <v>4047</v>
      </c>
      <c r="C17603" s="43" t="s">
        <v>1805</v>
      </c>
      <c r="E17603" s="43" t="s">
        <v>29</v>
      </c>
      <c r="F17603" s="43" t="s">
        <v>30</v>
      </c>
      <c r="G17603" s="43">
        <v>49006</v>
      </c>
      <c r="Y17603" s="43" t="str">
        <f t="shared" si="550"/>
        <v/>
      </c>
      <c r="AA17603" s="43" t="e">
        <f t="shared" ref="AA17603:AA17666" si="551">VLOOKUP(A17603,Z:Z,1,FALSE)</f>
        <v>#N/A</v>
      </c>
    </row>
    <row r="17604" spans="1:27" x14ac:dyDescent="0.3">
      <c r="A17604" s="43">
        <v>1378915</v>
      </c>
      <c r="B17604" s="43" t="s">
        <v>4047</v>
      </c>
      <c r="C17604" s="43" t="s">
        <v>993</v>
      </c>
      <c r="E17604" s="43" t="s">
        <v>6263</v>
      </c>
      <c r="F17604" s="43" t="s">
        <v>30</v>
      </c>
      <c r="G17604" s="43">
        <v>49027</v>
      </c>
      <c r="Y17604" s="43" t="str">
        <f t="shared" si="550"/>
        <v/>
      </c>
      <c r="AA17604" s="43" t="e">
        <f t="shared" si="551"/>
        <v>#N/A</v>
      </c>
    </row>
    <row r="17605" spans="1:27" x14ac:dyDescent="0.3">
      <c r="A17605" s="43">
        <v>511996</v>
      </c>
      <c r="B17605" s="43" t="s">
        <v>4047</v>
      </c>
      <c r="C17605" s="43" t="s">
        <v>375</v>
      </c>
      <c r="E17605" s="43" t="s">
        <v>6263</v>
      </c>
      <c r="F17605" s="43" t="s">
        <v>28</v>
      </c>
      <c r="G17605" s="43">
        <v>49017</v>
      </c>
      <c r="Y17605" s="43" t="str">
        <f t="shared" si="550"/>
        <v>COMP</v>
      </c>
      <c r="AA17605" s="43">
        <f t="shared" si="551"/>
        <v>511996</v>
      </c>
    </row>
    <row r="17606" spans="1:27" x14ac:dyDescent="0.3">
      <c r="A17606" s="43">
        <v>1961372</v>
      </c>
      <c r="B17606" s="43" t="s">
        <v>4047</v>
      </c>
      <c r="C17606" s="43" t="s">
        <v>390</v>
      </c>
      <c r="E17606" s="43" t="s">
        <v>6263</v>
      </c>
      <c r="F17606" s="43" t="s">
        <v>30</v>
      </c>
      <c r="G17606" s="43">
        <v>49064</v>
      </c>
      <c r="Y17606" s="43" t="str">
        <f t="shared" si="550"/>
        <v/>
      </c>
      <c r="AA17606" s="43" t="e">
        <f t="shared" si="551"/>
        <v>#N/A</v>
      </c>
    </row>
    <row r="17607" spans="1:27" x14ac:dyDescent="0.3">
      <c r="A17607" s="43">
        <v>2217263</v>
      </c>
      <c r="B17607" s="43" t="s">
        <v>4047</v>
      </c>
      <c r="C17607" s="43" t="s">
        <v>218</v>
      </c>
      <c r="E17607" s="43" t="s">
        <v>6263</v>
      </c>
      <c r="F17607" s="43" t="s">
        <v>28</v>
      </c>
      <c r="G17607" s="43">
        <v>49027</v>
      </c>
      <c r="Y17607" s="43" t="str">
        <f t="shared" si="550"/>
        <v/>
      </c>
      <c r="AA17607" s="43" t="e">
        <f t="shared" si="551"/>
        <v>#N/A</v>
      </c>
    </row>
    <row r="17608" spans="1:27" x14ac:dyDescent="0.3">
      <c r="A17608" s="43">
        <v>2175343</v>
      </c>
      <c r="B17608" s="43" t="s">
        <v>4047</v>
      </c>
      <c r="C17608" s="43" t="s">
        <v>340</v>
      </c>
      <c r="E17608" s="43" t="s">
        <v>6263</v>
      </c>
      <c r="F17608" s="43" t="s">
        <v>30</v>
      </c>
      <c r="G17608" s="43">
        <v>72029</v>
      </c>
      <c r="Y17608" s="43" t="str">
        <f t="shared" si="550"/>
        <v>COMP</v>
      </c>
      <c r="AA17608" s="43">
        <f t="shared" si="551"/>
        <v>2175343</v>
      </c>
    </row>
    <row r="17609" spans="1:27" x14ac:dyDescent="0.3">
      <c r="A17609" s="43">
        <v>2265582</v>
      </c>
      <c r="B17609" s="43" t="s">
        <v>4047</v>
      </c>
      <c r="C17609" s="43" t="s">
        <v>681</v>
      </c>
      <c r="E17609" s="43" t="s">
        <v>6263</v>
      </c>
      <c r="F17609" s="43" t="s">
        <v>30</v>
      </c>
      <c r="G17609" s="43">
        <v>49004</v>
      </c>
      <c r="Y17609" s="43" t="str">
        <f t="shared" si="550"/>
        <v/>
      </c>
      <c r="AA17609" s="43" t="e">
        <f t="shared" si="551"/>
        <v>#N/A</v>
      </c>
    </row>
    <row r="17610" spans="1:27" x14ac:dyDescent="0.3">
      <c r="A17610" s="43">
        <v>1979219</v>
      </c>
      <c r="B17610" s="43" t="s">
        <v>4047</v>
      </c>
      <c r="C17610" s="43" t="s">
        <v>508</v>
      </c>
      <c r="E17610" s="43" t="s">
        <v>6263</v>
      </c>
      <c r="F17610" s="43" t="s">
        <v>28</v>
      </c>
      <c r="G17610" s="43">
        <v>85054</v>
      </c>
      <c r="Y17610" s="43" t="str">
        <f t="shared" si="550"/>
        <v/>
      </c>
      <c r="AA17610" s="43" t="e">
        <f t="shared" si="551"/>
        <v>#N/A</v>
      </c>
    </row>
    <row r="17611" spans="1:27" x14ac:dyDescent="0.3">
      <c r="A17611" s="43">
        <v>1375928</v>
      </c>
      <c r="B17611" s="43" t="s">
        <v>4047</v>
      </c>
      <c r="C17611" s="43" t="s">
        <v>346</v>
      </c>
      <c r="E17611" s="43" t="s">
        <v>6263</v>
      </c>
      <c r="F17611" s="43" t="s">
        <v>28</v>
      </c>
      <c r="G17611" s="43">
        <v>49006</v>
      </c>
      <c r="Y17611" s="43" t="str">
        <f t="shared" si="550"/>
        <v/>
      </c>
      <c r="AA17611" s="43" t="e">
        <f t="shared" si="551"/>
        <v>#N/A</v>
      </c>
    </row>
    <row r="17612" spans="1:27" x14ac:dyDescent="0.3">
      <c r="A17612" s="43">
        <v>1216469</v>
      </c>
      <c r="B17612" s="43" t="s">
        <v>4047</v>
      </c>
      <c r="C17612" s="43" t="s">
        <v>475</v>
      </c>
      <c r="E17612" s="43" t="s">
        <v>6263</v>
      </c>
      <c r="F17612" s="43" t="s">
        <v>28</v>
      </c>
      <c r="G17612" s="43">
        <v>49039</v>
      </c>
      <c r="Y17612" s="43" t="str">
        <f t="shared" si="550"/>
        <v/>
      </c>
      <c r="AA17612" s="43" t="e">
        <f t="shared" si="551"/>
        <v>#N/A</v>
      </c>
    </row>
    <row r="17613" spans="1:27" x14ac:dyDescent="0.3">
      <c r="A17613" s="43">
        <v>933037</v>
      </c>
      <c r="B17613" s="43" t="s">
        <v>4049</v>
      </c>
      <c r="C17613" s="43" t="s">
        <v>1218</v>
      </c>
      <c r="E17613" s="43" t="s">
        <v>6263</v>
      </c>
      <c r="F17613" s="43" t="s">
        <v>30</v>
      </c>
      <c r="G17613" s="43">
        <v>72057</v>
      </c>
      <c r="Y17613" s="43" t="str">
        <f t="shared" si="550"/>
        <v>COMP</v>
      </c>
      <c r="AA17613" s="43">
        <f t="shared" si="551"/>
        <v>933037</v>
      </c>
    </row>
    <row r="17614" spans="1:27" x14ac:dyDescent="0.3">
      <c r="A17614" s="43">
        <v>2347759</v>
      </c>
      <c r="B17614" s="43" t="s">
        <v>4049</v>
      </c>
      <c r="C17614" s="43" t="s">
        <v>375</v>
      </c>
      <c r="E17614" s="43" t="s">
        <v>6263</v>
      </c>
      <c r="F17614" s="43" t="s">
        <v>28</v>
      </c>
      <c r="G17614" s="43">
        <v>44100</v>
      </c>
      <c r="Y17614" s="43" t="str">
        <f t="shared" si="550"/>
        <v/>
      </c>
      <c r="AA17614" s="43" t="e">
        <f t="shared" si="551"/>
        <v>#N/A</v>
      </c>
    </row>
    <row r="17615" spans="1:27" x14ac:dyDescent="0.3">
      <c r="A17615" s="43">
        <v>2415667</v>
      </c>
      <c r="B17615" s="43" t="s">
        <v>4049</v>
      </c>
      <c r="C17615" s="43" t="s">
        <v>1169</v>
      </c>
      <c r="E17615" s="43" t="s">
        <v>6263</v>
      </c>
      <c r="F17615" s="43" t="s">
        <v>28</v>
      </c>
      <c r="G17615" s="43">
        <v>53013</v>
      </c>
      <c r="Y17615" s="43" t="str">
        <f t="shared" si="550"/>
        <v/>
      </c>
      <c r="AA17615" s="43" t="e">
        <f t="shared" si="551"/>
        <v>#N/A</v>
      </c>
    </row>
    <row r="17616" spans="1:27" x14ac:dyDescent="0.3">
      <c r="A17616" s="43">
        <v>1971879</v>
      </c>
      <c r="B17616" s="43" t="s">
        <v>4049</v>
      </c>
      <c r="C17616" s="43" t="s">
        <v>331</v>
      </c>
      <c r="E17616" s="43" t="s">
        <v>6263</v>
      </c>
      <c r="F17616" s="43" t="s">
        <v>30</v>
      </c>
      <c r="G17616" s="43">
        <v>49006</v>
      </c>
      <c r="Y17616" s="43" t="str">
        <f t="shared" si="550"/>
        <v>COMP</v>
      </c>
      <c r="AA17616" s="43">
        <f t="shared" si="551"/>
        <v>1971879</v>
      </c>
    </row>
    <row r="17617" spans="1:27" x14ac:dyDescent="0.3">
      <c r="A17617" s="43">
        <v>644559</v>
      </c>
      <c r="B17617" s="43" t="s">
        <v>4049</v>
      </c>
      <c r="C17617" s="43" t="s">
        <v>1051</v>
      </c>
      <c r="E17617" s="43" t="s">
        <v>6263</v>
      </c>
      <c r="F17617" s="43" t="s">
        <v>28</v>
      </c>
      <c r="G17617" s="43">
        <v>44079</v>
      </c>
      <c r="Y17617" s="43" t="str">
        <f t="shared" si="550"/>
        <v/>
      </c>
      <c r="AA17617" s="43" t="e">
        <f t="shared" si="551"/>
        <v>#N/A</v>
      </c>
    </row>
    <row r="17618" spans="1:27" x14ac:dyDescent="0.3">
      <c r="A17618" s="43">
        <v>1971324</v>
      </c>
      <c r="B17618" s="43" t="s">
        <v>11154</v>
      </c>
      <c r="C17618" s="43" t="s">
        <v>454</v>
      </c>
      <c r="E17618" s="43" t="s">
        <v>6263</v>
      </c>
      <c r="F17618" s="43" t="s">
        <v>30</v>
      </c>
      <c r="G17618" s="43">
        <v>44055</v>
      </c>
      <c r="Y17618" s="43" t="str">
        <f t="shared" si="550"/>
        <v/>
      </c>
      <c r="AA17618" s="43" t="e">
        <f t="shared" si="551"/>
        <v>#N/A</v>
      </c>
    </row>
    <row r="17619" spans="1:27" x14ac:dyDescent="0.3">
      <c r="A17619" s="43">
        <v>2373262</v>
      </c>
      <c r="B17619" s="43" t="s">
        <v>11154</v>
      </c>
      <c r="C17619" s="43" t="s">
        <v>6523</v>
      </c>
      <c r="E17619" s="43" t="s">
        <v>29</v>
      </c>
      <c r="F17619" s="43" t="s">
        <v>28</v>
      </c>
      <c r="G17619" s="43">
        <v>44062</v>
      </c>
      <c r="Y17619" s="43" t="str">
        <f t="shared" si="550"/>
        <v/>
      </c>
      <c r="AA17619" s="43" t="e">
        <f t="shared" si="551"/>
        <v>#N/A</v>
      </c>
    </row>
    <row r="17620" spans="1:27" x14ac:dyDescent="0.3">
      <c r="A17620" s="43">
        <v>990303</v>
      </c>
      <c r="B17620" s="43" t="s">
        <v>4050</v>
      </c>
      <c r="C17620" s="43" t="s">
        <v>1145</v>
      </c>
      <c r="E17620" s="43" t="s">
        <v>6263</v>
      </c>
      <c r="F17620" s="43" t="s">
        <v>30</v>
      </c>
      <c r="G17620" s="43">
        <v>49017</v>
      </c>
      <c r="Y17620" s="43" t="str">
        <f t="shared" si="550"/>
        <v>COMP</v>
      </c>
      <c r="AA17620" s="43">
        <f t="shared" si="551"/>
        <v>990303</v>
      </c>
    </row>
    <row r="17621" spans="1:27" x14ac:dyDescent="0.3">
      <c r="A17621" s="43">
        <v>1851916</v>
      </c>
      <c r="B17621" s="43" t="s">
        <v>4050</v>
      </c>
      <c r="C17621" s="43" t="s">
        <v>236</v>
      </c>
      <c r="E17621" s="43" t="s">
        <v>6263</v>
      </c>
      <c r="F17621" s="43" t="s">
        <v>28</v>
      </c>
      <c r="G17621" s="43">
        <v>72041</v>
      </c>
      <c r="Y17621" s="43" t="str">
        <f t="shared" si="550"/>
        <v>COMP</v>
      </c>
      <c r="AA17621" s="43">
        <f t="shared" si="551"/>
        <v>1851916</v>
      </c>
    </row>
    <row r="17622" spans="1:27" x14ac:dyDescent="0.3">
      <c r="A17622" s="43">
        <v>2354883</v>
      </c>
      <c r="B17622" s="43" t="s">
        <v>4050</v>
      </c>
      <c r="C17622" s="43" t="s">
        <v>413</v>
      </c>
      <c r="E17622" s="43" t="s">
        <v>6263</v>
      </c>
      <c r="F17622" s="43" t="s">
        <v>30</v>
      </c>
      <c r="G17622" s="43">
        <v>49002</v>
      </c>
      <c r="Y17622" s="43" t="str">
        <f t="shared" si="550"/>
        <v/>
      </c>
      <c r="AA17622" s="43" t="e">
        <f t="shared" si="551"/>
        <v>#N/A</v>
      </c>
    </row>
    <row r="17623" spans="1:27" x14ac:dyDescent="0.3">
      <c r="A17623" s="43">
        <v>2422274</v>
      </c>
      <c r="B17623" s="43" t="s">
        <v>4050</v>
      </c>
      <c r="C17623" s="43" t="s">
        <v>795</v>
      </c>
      <c r="E17623" s="43" t="s">
        <v>6263</v>
      </c>
      <c r="F17623" s="43" t="s">
        <v>30</v>
      </c>
      <c r="G17623" s="43">
        <v>85073</v>
      </c>
      <c r="Y17623" s="43" t="str">
        <f t="shared" si="550"/>
        <v>COMP</v>
      </c>
      <c r="AA17623" s="43">
        <f t="shared" si="551"/>
        <v>2422274</v>
      </c>
    </row>
    <row r="17624" spans="1:27" x14ac:dyDescent="0.3">
      <c r="A17624" s="43">
        <v>1725255</v>
      </c>
      <c r="B17624" s="43" t="s">
        <v>4050</v>
      </c>
      <c r="C17624" s="43" t="s">
        <v>444</v>
      </c>
      <c r="E17624" s="43" t="s">
        <v>6263</v>
      </c>
      <c r="F17624" s="43" t="s">
        <v>28</v>
      </c>
      <c r="G17624" s="43">
        <v>49006</v>
      </c>
      <c r="Y17624" s="43" t="str">
        <f t="shared" si="550"/>
        <v>COMP</v>
      </c>
      <c r="AA17624" s="43">
        <f t="shared" si="551"/>
        <v>1725255</v>
      </c>
    </row>
    <row r="17625" spans="1:27" x14ac:dyDescent="0.3">
      <c r="A17625" s="43">
        <v>1187591</v>
      </c>
      <c r="B17625" s="43" t="s">
        <v>4050</v>
      </c>
      <c r="C17625" s="43" t="s">
        <v>305</v>
      </c>
      <c r="E17625" s="43" t="s">
        <v>31</v>
      </c>
      <c r="F17625" s="43" t="s">
        <v>28</v>
      </c>
      <c r="G17625" s="43">
        <v>44049</v>
      </c>
      <c r="Y17625" s="43" t="str">
        <f t="shared" si="550"/>
        <v>COMP</v>
      </c>
      <c r="AA17625" s="43">
        <f t="shared" si="551"/>
        <v>1187591</v>
      </c>
    </row>
    <row r="17626" spans="1:27" x14ac:dyDescent="0.3">
      <c r="A17626" s="43">
        <v>1910472</v>
      </c>
      <c r="B17626" s="43" t="s">
        <v>4050</v>
      </c>
      <c r="C17626" s="43" t="s">
        <v>4219</v>
      </c>
      <c r="E17626" s="43" t="s">
        <v>6263</v>
      </c>
      <c r="F17626" s="43" t="s">
        <v>28</v>
      </c>
      <c r="G17626" s="43">
        <v>85017</v>
      </c>
      <c r="Y17626" s="43" t="str">
        <f t="shared" si="550"/>
        <v/>
      </c>
      <c r="AA17626" s="43" t="e">
        <f t="shared" si="551"/>
        <v>#N/A</v>
      </c>
    </row>
    <row r="17627" spans="1:27" x14ac:dyDescent="0.3">
      <c r="A17627" s="43">
        <v>1666289</v>
      </c>
      <c r="B17627" s="43" t="s">
        <v>11155</v>
      </c>
      <c r="C17627" s="43" t="s">
        <v>2513</v>
      </c>
      <c r="E17627" s="43" t="s">
        <v>35</v>
      </c>
      <c r="F17627" s="43" t="s">
        <v>30</v>
      </c>
      <c r="G17627" s="43">
        <v>44094</v>
      </c>
      <c r="Y17627" s="43" t="str">
        <f t="shared" si="550"/>
        <v>COMP</v>
      </c>
      <c r="AA17627" s="43">
        <f t="shared" si="551"/>
        <v>1666289</v>
      </c>
    </row>
    <row r="17628" spans="1:27" x14ac:dyDescent="0.3">
      <c r="A17628" s="43">
        <v>2370878</v>
      </c>
      <c r="B17628" s="43" t="s">
        <v>11156</v>
      </c>
      <c r="C17628" s="43" t="s">
        <v>1094</v>
      </c>
      <c r="E17628" s="43" t="s">
        <v>29</v>
      </c>
      <c r="F17628" s="43" t="s">
        <v>30</v>
      </c>
      <c r="G17628" s="43">
        <v>44067</v>
      </c>
      <c r="Y17628" s="43" t="str">
        <f t="shared" si="550"/>
        <v>COMP</v>
      </c>
      <c r="AA17628" s="43">
        <f t="shared" si="551"/>
        <v>2370878</v>
      </c>
    </row>
    <row r="17629" spans="1:27" x14ac:dyDescent="0.3">
      <c r="A17629" s="43">
        <v>2427538</v>
      </c>
      <c r="B17629" s="43" t="s">
        <v>11156</v>
      </c>
      <c r="C17629" s="43" t="s">
        <v>657</v>
      </c>
      <c r="E17629" s="43" t="s">
        <v>6263</v>
      </c>
      <c r="F17629" s="43" t="s">
        <v>28</v>
      </c>
      <c r="G17629" s="43">
        <v>44105</v>
      </c>
      <c r="Y17629" s="43" t="str">
        <f t="shared" si="550"/>
        <v/>
      </c>
      <c r="AA17629" s="43" t="e">
        <f t="shared" si="551"/>
        <v>#N/A</v>
      </c>
    </row>
    <row r="17630" spans="1:27" x14ac:dyDescent="0.3">
      <c r="A17630" s="43">
        <v>2388322</v>
      </c>
      <c r="B17630" s="43" t="s">
        <v>11156</v>
      </c>
      <c r="C17630" s="43" t="s">
        <v>1429</v>
      </c>
      <c r="E17630" s="43" t="s">
        <v>6263</v>
      </c>
      <c r="F17630" s="43" t="s">
        <v>28</v>
      </c>
      <c r="G17630" s="43">
        <v>44052</v>
      </c>
      <c r="Y17630" s="43" t="str">
        <f t="shared" si="550"/>
        <v/>
      </c>
      <c r="AA17630" s="43" t="e">
        <f t="shared" si="551"/>
        <v>#N/A</v>
      </c>
    </row>
    <row r="17631" spans="1:27" x14ac:dyDescent="0.3">
      <c r="A17631" s="43">
        <v>2373063</v>
      </c>
      <c r="B17631" s="43" t="s">
        <v>11156</v>
      </c>
      <c r="C17631" s="43" t="s">
        <v>414</v>
      </c>
      <c r="E17631" s="43" t="s">
        <v>6263</v>
      </c>
      <c r="F17631" s="43" t="s">
        <v>30</v>
      </c>
      <c r="G17631" s="43">
        <v>53064</v>
      </c>
      <c r="Y17631" s="43" t="str">
        <f t="shared" si="550"/>
        <v/>
      </c>
      <c r="AA17631" s="43" t="e">
        <f t="shared" si="551"/>
        <v>#N/A</v>
      </c>
    </row>
    <row r="17632" spans="1:27" x14ac:dyDescent="0.3">
      <c r="A17632" s="43">
        <v>1659459</v>
      </c>
      <c r="B17632" s="43" t="s">
        <v>11157</v>
      </c>
      <c r="C17632" s="43" t="s">
        <v>1142</v>
      </c>
      <c r="E17632" s="43" t="s">
        <v>6263</v>
      </c>
      <c r="F17632" s="43" t="s">
        <v>30</v>
      </c>
      <c r="G17632" s="43">
        <v>72022</v>
      </c>
      <c r="Y17632" s="43" t="str">
        <f t="shared" si="550"/>
        <v/>
      </c>
      <c r="AA17632" s="43" t="e">
        <f t="shared" si="551"/>
        <v>#N/A</v>
      </c>
    </row>
    <row r="17633" spans="1:27" x14ac:dyDescent="0.3">
      <c r="A17633" s="43">
        <v>1684453</v>
      </c>
      <c r="B17633" s="43" t="s">
        <v>11158</v>
      </c>
      <c r="C17633" s="43" t="s">
        <v>230</v>
      </c>
      <c r="E17633" s="43" t="s">
        <v>6263</v>
      </c>
      <c r="F17633" s="43" t="s">
        <v>28</v>
      </c>
      <c r="G17633" s="43">
        <v>72079</v>
      </c>
      <c r="Y17633" s="43" t="str">
        <f t="shared" si="550"/>
        <v/>
      </c>
      <c r="AA17633" s="43" t="e">
        <f t="shared" si="551"/>
        <v>#N/A</v>
      </c>
    </row>
    <row r="17634" spans="1:27" x14ac:dyDescent="0.3">
      <c r="A17634" s="43">
        <v>1941680</v>
      </c>
      <c r="B17634" s="43" t="s">
        <v>11158</v>
      </c>
      <c r="C17634" s="43" t="s">
        <v>11159</v>
      </c>
      <c r="E17634" s="43" t="s">
        <v>34</v>
      </c>
      <c r="F17634" s="43" t="s">
        <v>30</v>
      </c>
      <c r="G17634" s="43">
        <v>53062</v>
      </c>
      <c r="Y17634" s="43" t="str">
        <f t="shared" si="550"/>
        <v>COMP</v>
      </c>
      <c r="AA17634" s="43">
        <f t="shared" si="551"/>
        <v>1941680</v>
      </c>
    </row>
    <row r="17635" spans="1:27" x14ac:dyDescent="0.3">
      <c r="A17635" s="43">
        <v>2060184</v>
      </c>
      <c r="B17635" s="43" t="s">
        <v>4052</v>
      </c>
      <c r="C17635" s="43" t="s">
        <v>287</v>
      </c>
      <c r="E17635" s="43" t="s">
        <v>6263</v>
      </c>
      <c r="F17635" s="43" t="s">
        <v>28</v>
      </c>
      <c r="G17635" s="43">
        <v>44123</v>
      </c>
      <c r="Y17635" s="43" t="str">
        <f t="shared" si="550"/>
        <v/>
      </c>
      <c r="AA17635" s="43" t="e">
        <f t="shared" si="551"/>
        <v>#N/A</v>
      </c>
    </row>
    <row r="17636" spans="1:27" x14ac:dyDescent="0.3">
      <c r="A17636" s="43">
        <v>2071639</v>
      </c>
      <c r="B17636" s="43" t="s">
        <v>11160</v>
      </c>
      <c r="C17636" s="43" t="s">
        <v>11161</v>
      </c>
      <c r="E17636" s="43" t="s">
        <v>35</v>
      </c>
      <c r="F17636" s="43" t="s">
        <v>30</v>
      </c>
      <c r="G17636" s="43">
        <v>44012</v>
      </c>
      <c r="Y17636" s="43" t="str">
        <f t="shared" si="550"/>
        <v>COMP</v>
      </c>
      <c r="AA17636" s="43">
        <f t="shared" si="551"/>
        <v>2071639</v>
      </c>
    </row>
    <row r="17637" spans="1:27" x14ac:dyDescent="0.3">
      <c r="A17637" s="43">
        <v>1468909</v>
      </c>
      <c r="B17637" s="43" t="s">
        <v>11160</v>
      </c>
      <c r="C17637" s="43" t="s">
        <v>4709</v>
      </c>
      <c r="E17637" s="43" t="s">
        <v>29</v>
      </c>
      <c r="F17637" s="43" t="s">
        <v>28</v>
      </c>
      <c r="G17637" s="43">
        <v>44024</v>
      </c>
      <c r="Y17637" s="43" t="str">
        <f t="shared" si="550"/>
        <v>COMP</v>
      </c>
      <c r="AA17637" s="43">
        <f t="shared" si="551"/>
        <v>1468909</v>
      </c>
    </row>
    <row r="17638" spans="1:27" x14ac:dyDescent="0.3">
      <c r="A17638" s="43">
        <v>1077835</v>
      </c>
      <c r="B17638" s="43" t="s">
        <v>4054</v>
      </c>
      <c r="C17638" s="43" t="s">
        <v>520</v>
      </c>
      <c r="E17638" s="43" t="s">
        <v>6263</v>
      </c>
      <c r="F17638" s="43" t="s">
        <v>30</v>
      </c>
      <c r="G17638" s="43">
        <v>72041</v>
      </c>
      <c r="Y17638" s="43" t="str">
        <f t="shared" si="550"/>
        <v/>
      </c>
      <c r="AA17638" s="43" t="e">
        <f t="shared" si="551"/>
        <v>#N/A</v>
      </c>
    </row>
    <row r="17639" spans="1:27" x14ac:dyDescent="0.3">
      <c r="A17639" s="43">
        <v>1657808</v>
      </c>
      <c r="B17639" s="43" t="s">
        <v>4054</v>
      </c>
      <c r="C17639" s="43" t="s">
        <v>412</v>
      </c>
      <c r="E17639" s="43" t="s">
        <v>6263</v>
      </c>
      <c r="F17639" s="43" t="s">
        <v>28</v>
      </c>
      <c r="G17639" s="43">
        <v>49027</v>
      </c>
      <c r="Y17639" s="43" t="str">
        <f t="shared" si="550"/>
        <v>COMP</v>
      </c>
      <c r="AA17639" s="43">
        <f t="shared" si="551"/>
        <v>1657808</v>
      </c>
    </row>
    <row r="17640" spans="1:27" x14ac:dyDescent="0.3">
      <c r="A17640" s="43">
        <v>400302</v>
      </c>
      <c r="B17640" s="43" t="s">
        <v>4054</v>
      </c>
      <c r="C17640" s="43" t="s">
        <v>329</v>
      </c>
      <c r="E17640" s="43" t="s">
        <v>6263</v>
      </c>
      <c r="F17640" s="43" t="s">
        <v>28</v>
      </c>
      <c r="G17640" s="43">
        <v>44045</v>
      </c>
      <c r="Y17640" s="43" t="str">
        <f t="shared" si="550"/>
        <v>COMP</v>
      </c>
      <c r="AA17640" s="43">
        <f t="shared" si="551"/>
        <v>400302</v>
      </c>
    </row>
    <row r="17641" spans="1:27" x14ac:dyDescent="0.3">
      <c r="A17641" s="43">
        <v>1230114</v>
      </c>
      <c r="B17641" s="43" t="s">
        <v>4054</v>
      </c>
      <c r="C17641" s="43" t="s">
        <v>565</v>
      </c>
      <c r="E17641" s="43" t="s">
        <v>6263</v>
      </c>
      <c r="F17641" s="43" t="s">
        <v>28</v>
      </c>
      <c r="G17641" s="43">
        <v>49064</v>
      </c>
      <c r="Y17641" s="43" t="str">
        <f t="shared" si="550"/>
        <v>COMP</v>
      </c>
      <c r="AA17641" s="43">
        <f t="shared" si="551"/>
        <v>1230114</v>
      </c>
    </row>
    <row r="17642" spans="1:27" x14ac:dyDescent="0.3">
      <c r="A17642" s="43">
        <v>2418408</v>
      </c>
      <c r="B17642" s="43" t="s">
        <v>4054</v>
      </c>
      <c r="C17642" s="43" t="s">
        <v>301</v>
      </c>
      <c r="E17642" s="43" t="s">
        <v>35</v>
      </c>
      <c r="F17642" s="43" t="s">
        <v>28</v>
      </c>
      <c r="G17642" s="43">
        <v>49004</v>
      </c>
      <c r="Y17642" s="43" t="str">
        <f t="shared" si="550"/>
        <v>COMP</v>
      </c>
      <c r="AA17642" s="43">
        <f t="shared" si="551"/>
        <v>2418408</v>
      </c>
    </row>
    <row r="17643" spans="1:27" x14ac:dyDescent="0.3">
      <c r="A17643" s="43">
        <v>2202476</v>
      </c>
      <c r="B17643" s="43" t="s">
        <v>4054</v>
      </c>
      <c r="C17643" s="43" t="s">
        <v>202</v>
      </c>
      <c r="E17643" s="43" t="s">
        <v>6263</v>
      </c>
      <c r="F17643" s="43" t="s">
        <v>28</v>
      </c>
      <c r="G17643" s="43">
        <v>72041</v>
      </c>
      <c r="Y17643" s="43" t="str">
        <f t="shared" si="550"/>
        <v/>
      </c>
      <c r="AA17643" s="43" t="e">
        <f t="shared" si="551"/>
        <v>#N/A</v>
      </c>
    </row>
    <row r="17644" spans="1:27" x14ac:dyDescent="0.3">
      <c r="A17644" s="43">
        <v>1917548</v>
      </c>
      <c r="B17644" s="43" t="s">
        <v>4054</v>
      </c>
      <c r="C17644" s="43" t="s">
        <v>414</v>
      </c>
      <c r="E17644" s="43" t="s">
        <v>6263</v>
      </c>
      <c r="F17644" s="43" t="s">
        <v>30</v>
      </c>
      <c r="G17644" s="43">
        <v>49064</v>
      </c>
      <c r="Y17644" s="43" t="str">
        <f t="shared" si="550"/>
        <v/>
      </c>
      <c r="AA17644" s="43" t="e">
        <f t="shared" si="551"/>
        <v>#N/A</v>
      </c>
    </row>
    <row r="17645" spans="1:27" x14ac:dyDescent="0.3">
      <c r="A17645" s="43">
        <v>2340854</v>
      </c>
      <c r="B17645" s="43" t="s">
        <v>4054</v>
      </c>
      <c r="C17645" s="43" t="s">
        <v>11162</v>
      </c>
      <c r="E17645" s="43" t="s">
        <v>35</v>
      </c>
      <c r="F17645" s="43" t="s">
        <v>30</v>
      </c>
      <c r="G17645" s="43">
        <v>44024</v>
      </c>
      <c r="Y17645" s="43" t="str">
        <f t="shared" si="550"/>
        <v>COMP</v>
      </c>
      <c r="AA17645" s="43">
        <f t="shared" si="551"/>
        <v>2340854</v>
      </c>
    </row>
    <row r="17646" spans="1:27" x14ac:dyDescent="0.3">
      <c r="A17646" s="43">
        <v>2282929</v>
      </c>
      <c r="B17646" s="43" t="s">
        <v>11163</v>
      </c>
      <c r="C17646" s="43" t="s">
        <v>230</v>
      </c>
      <c r="E17646" s="43" t="s">
        <v>6263</v>
      </c>
      <c r="F17646" s="43" t="s">
        <v>28</v>
      </c>
      <c r="G17646" s="43">
        <v>49009</v>
      </c>
      <c r="Y17646" s="43" t="str">
        <f t="shared" si="550"/>
        <v/>
      </c>
      <c r="AA17646" s="43" t="e">
        <f t="shared" si="551"/>
        <v>#N/A</v>
      </c>
    </row>
    <row r="17647" spans="1:27" x14ac:dyDescent="0.3">
      <c r="A17647" s="43">
        <v>1190998</v>
      </c>
      <c r="B17647" s="43" t="s">
        <v>4059</v>
      </c>
      <c r="C17647" s="43" t="s">
        <v>469</v>
      </c>
      <c r="E17647" s="43" t="s">
        <v>6263</v>
      </c>
      <c r="F17647" s="43" t="s">
        <v>28</v>
      </c>
      <c r="G17647" s="43">
        <v>72080</v>
      </c>
      <c r="Y17647" s="43" t="str">
        <f t="shared" si="550"/>
        <v>COMP</v>
      </c>
      <c r="AA17647" s="43">
        <f t="shared" si="551"/>
        <v>1190998</v>
      </c>
    </row>
    <row r="17648" spans="1:27" x14ac:dyDescent="0.3">
      <c r="A17648" s="43">
        <v>1140636</v>
      </c>
      <c r="B17648" s="43" t="s">
        <v>4059</v>
      </c>
      <c r="C17648" s="43" t="s">
        <v>542</v>
      </c>
      <c r="E17648" s="43" t="s">
        <v>6263</v>
      </c>
      <c r="F17648" s="43" t="s">
        <v>28</v>
      </c>
      <c r="G17648" s="43">
        <v>72080</v>
      </c>
      <c r="Y17648" s="43" t="str">
        <f t="shared" si="550"/>
        <v>COMP</v>
      </c>
      <c r="AA17648" s="43">
        <f t="shared" si="551"/>
        <v>1140636</v>
      </c>
    </row>
    <row r="17649" spans="1:27" x14ac:dyDescent="0.3">
      <c r="A17649" s="43">
        <v>1750772</v>
      </c>
      <c r="B17649" s="43" t="s">
        <v>11164</v>
      </c>
      <c r="C17649" s="43" t="s">
        <v>2733</v>
      </c>
      <c r="E17649" s="43" t="s">
        <v>6263</v>
      </c>
      <c r="F17649" s="43" t="s">
        <v>28</v>
      </c>
      <c r="G17649" s="43">
        <v>85012</v>
      </c>
      <c r="Y17649" s="43" t="str">
        <f t="shared" si="550"/>
        <v/>
      </c>
      <c r="AA17649" s="43" t="e">
        <f t="shared" si="551"/>
        <v>#N/A</v>
      </c>
    </row>
    <row r="17650" spans="1:27" x14ac:dyDescent="0.3">
      <c r="A17650" s="43">
        <v>466508</v>
      </c>
      <c r="B17650" s="43" t="s">
        <v>11165</v>
      </c>
      <c r="C17650" s="43" t="s">
        <v>629</v>
      </c>
      <c r="E17650" s="43" t="s">
        <v>6263</v>
      </c>
      <c r="F17650" s="43" t="s">
        <v>30</v>
      </c>
      <c r="G17650" s="43">
        <v>72041</v>
      </c>
      <c r="Y17650" s="43" t="str">
        <f t="shared" si="550"/>
        <v>COMP</v>
      </c>
      <c r="AA17650" s="43">
        <f t="shared" si="551"/>
        <v>466508</v>
      </c>
    </row>
    <row r="17651" spans="1:27" x14ac:dyDescent="0.3">
      <c r="A17651" s="43">
        <v>2075725</v>
      </c>
      <c r="B17651" s="43" t="s">
        <v>11165</v>
      </c>
      <c r="C17651" s="43" t="s">
        <v>346</v>
      </c>
      <c r="E17651" s="43" t="s">
        <v>6263</v>
      </c>
      <c r="F17651" s="43" t="s">
        <v>28</v>
      </c>
      <c r="G17651" s="43">
        <v>72028</v>
      </c>
      <c r="Y17651" s="43" t="str">
        <f t="shared" si="550"/>
        <v>COMP</v>
      </c>
      <c r="AA17651" s="43">
        <f t="shared" si="551"/>
        <v>2075725</v>
      </c>
    </row>
    <row r="17652" spans="1:27" x14ac:dyDescent="0.3">
      <c r="A17652" s="43">
        <v>2068156</v>
      </c>
      <c r="B17652" s="43" t="s">
        <v>4060</v>
      </c>
      <c r="C17652" s="43" t="s">
        <v>421</v>
      </c>
      <c r="E17652" s="43" t="s">
        <v>6263</v>
      </c>
      <c r="F17652" s="43" t="s">
        <v>30</v>
      </c>
      <c r="G17652" s="43">
        <v>53013</v>
      </c>
      <c r="Y17652" s="43" t="str">
        <f t="shared" si="550"/>
        <v/>
      </c>
      <c r="AA17652" s="43" t="e">
        <f t="shared" si="551"/>
        <v>#N/A</v>
      </c>
    </row>
    <row r="17653" spans="1:27" x14ac:dyDescent="0.3">
      <c r="A17653" s="43">
        <v>2248173</v>
      </c>
      <c r="B17653" s="43" t="s">
        <v>4060</v>
      </c>
      <c r="C17653" s="43" t="s">
        <v>408</v>
      </c>
      <c r="E17653" s="43" t="s">
        <v>6263</v>
      </c>
      <c r="F17653" s="43" t="s">
        <v>30</v>
      </c>
      <c r="G17653" s="43">
        <v>53061</v>
      </c>
      <c r="Y17653" s="43" t="str">
        <f t="shared" si="550"/>
        <v/>
      </c>
      <c r="AA17653" s="43" t="e">
        <f t="shared" si="551"/>
        <v>#N/A</v>
      </c>
    </row>
    <row r="17654" spans="1:27" x14ac:dyDescent="0.3">
      <c r="A17654" s="43">
        <v>1135951</v>
      </c>
      <c r="B17654" s="43" t="s">
        <v>4060</v>
      </c>
      <c r="C17654" s="43" t="s">
        <v>560</v>
      </c>
      <c r="E17654" s="43" t="s">
        <v>29</v>
      </c>
      <c r="F17654" s="43" t="s">
        <v>30</v>
      </c>
      <c r="G17654" s="43">
        <v>53061</v>
      </c>
      <c r="Y17654" s="43" t="str">
        <f t="shared" si="550"/>
        <v>COMP</v>
      </c>
      <c r="AA17654" s="43">
        <f t="shared" si="551"/>
        <v>1135951</v>
      </c>
    </row>
    <row r="17655" spans="1:27" x14ac:dyDescent="0.3">
      <c r="A17655" s="43">
        <v>2426758</v>
      </c>
      <c r="B17655" s="43" t="s">
        <v>4060</v>
      </c>
      <c r="C17655" s="43" t="s">
        <v>551</v>
      </c>
      <c r="E17655" s="43" t="s">
        <v>34</v>
      </c>
      <c r="F17655" s="43" t="s">
        <v>28</v>
      </c>
      <c r="G17655" s="43">
        <v>53061</v>
      </c>
      <c r="Y17655" s="43" t="str">
        <f t="shared" si="550"/>
        <v>COMP</v>
      </c>
      <c r="AA17655" s="43">
        <f t="shared" si="551"/>
        <v>2426758</v>
      </c>
    </row>
    <row r="17656" spans="1:27" x14ac:dyDescent="0.3">
      <c r="A17656" s="43">
        <v>1539223</v>
      </c>
      <c r="B17656" s="43" t="s">
        <v>4060</v>
      </c>
      <c r="C17656" s="43" t="s">
        <v>815</v>
      </c>
      <c r="E17656" s="43" t="s">
        <v>6263</v>
      </c>
      <c r="F17656" s="43" t="s">
        <v>28</v>
      </c>
      <c r="G17656" s="43">
        <v>53061</v>
      </c>
      <c r="Y17656" s="43" t="str">
        <f t="shared" si="550"/>
        <v/>
      </c>
      <c r="AA17656" s="43" t="e">
        <f t="shared" si="551"/>
        <v>#N/A</v>
      </c>
    </row>
    <row r="17657" spans="1:27" x14ac:dyDescent="0.3">
      <c r="A17657" s="43">
        <v>2174151</v>
      </c>
      <c r="B17657" s="43" t="s">
        <v>4063</v>
      </c>
      <c r="C17657" s="43" t="s">
        <v>1428</v>
      </c>
      <c r="E17657" s="43" t="s">
        <v>6263</v>
      </c>
      <c r="F17657" s="43" t="s">
        <v>30</v>
      </c>
      <c r="G17657" s="43">
        <v>72041</v>
      </c>
      <c r="Y17657" s="43" t="str">
        <f t="shared" si="550"/>
        <v/>
      </c>
      <c r="AA17657" s="43" t="e">
        <f t="shared" si="551"/>
        <v>#N/A</v>
      </c>
    </row>
    <row r="17658" spans="1:27" x14ac:dyDescent="0.3">
      <c r="A17658" s="43">
        <v>2173724</v>
      </c>
      <c r="B17658" s="43" t="s">
        <v>4063</v>
      </c>
      <c r="C17658" s="43" t="s">
        <v>379</v>
      </c>
      <c r="E17658" s="43" t="s">
        <v>6263</v>
      </c>
      <c r="F17658" s="43" t="s">
        <v>30</v>
      </c>
      <c r="G17658" s="43">
        <v>44035</v>
      </c>
      <c r="Y17658" s="43" t="str">
        <f t="shared" si="550"/>
        <v>COMP</v>
      </c>
      <c r="AA17658" s="43">
        <f t="shared" si="551"/>
        <v>2173724</v>
      </c>
    </row>
    <row r="17659" spans="1:27" x14ac:dyDescent="0.3">
      <c r="A17659" s="43">
        <v>394073</v>
      </c>
      <c r="B17659" s="43" t="s">
        <v>11166</v>
      </c>
      <c r="C17659" s="43" t="s">
        <v>1109</v>
      </c>
      <c r="E17659" s="43" t="s">
        <v>29</v>
      </c>
      <c r="F17659" s="43" t="s">
        <v>28</v>
      </c>
      <c r="G17659" s="43">
        <v>44036</v>
      </c>
      <c r="Y17659" s="43" t="str">
        <f t="shared" si="550"/>
        <v>COMP</v>
      </c>
      <c r="AA17659" s="43">
        <f t="shared" si="551"/>
        <v>394073</v>
      </c>
    </row>
    <row r="17660" spans="1:27" x14ac:dyDescent="0.3">
      <c r="A17660" s="43">
        <v>861126</v>
      </c>
      <c r="B17660" s="43" t="s">
        <v>4065</v>
      </c>
      <c r="C17660" s="43" t="s">
        <v>629</v>
      </c>
      <c r="E17660" s="43" t="s">
        <v>6263</v>
      </c>
      <c r="F17660" s="43" t="s">
        <v>30</v>
      </c>
      <c r="G17660" s="43">
        <v>72068</v>
      </c>
      <c r="Y17660" s="43" t="str">
        <f t="shared" si="550"/>
        <v/>
      </c>
      <c r="AA17660" s="43" t="e">
        <f t="shared" si="551"/>
        <v>#N/A</v>
      </c>
    </row>
    <row r="17661" spans="1:27" x14ac:dyDescent="0.3">
      <c r="A17661" s="43">
        <v>2378578</v>
      </c>
      <c r="B17661" s="43" t="s">
        <v>4065</v>
      </c>
      <c r="C17661" s="43" t="s">
        <v>212</v>
      </c>
      <c r="E17661" s="43" t="s">
        <v>6263</v>
      </c>
      <c r="F17661" s="43" t="s">
        <v>30</v>
      </c>
      <c r="G17661" s="43">
        <v>72064</v>
      </c>
      <c r="Y17661" s="43" t="str">
        <f t="shared" si="550"/>
        <v>COMP</v>
      </c>
      <c r="AA17661" s="43">
        <f t="shared" si="551"/>
        <v>2378578</v>
      </c>
    </row>
    <row r="17662" spans="1:27" x14ac:dyDescent="0.3">
      <c r="A17662" s="43">
        <v>2173186</v>
      </c>
      <c r="B17662" s="43" t="s">
        <v>11167</v>
      </c>
      <c r="C17662" s="43" t="s">
        <v>683</v>
      </c>
      <c r="E17662" s="43" t="s">
        <v>31</v>
      </c>
      <c r="F17662" s="43" t="s">
        <v>28</v>
      </c>
      <c r="G17662" s="43">
        <v>49001</v>
      </c>
      <c r="Y17662" s="43" t="str">
        <f t="shared" si="550"/>
        <v>COMP</v>
      </c>
      <c r="AA17662" s="43">
        <f t="shared" si="551"/>
        <v>2173186</v>
      </c>
    </row>
    <row r="17663" spans="1:27" x14ac:dyDescent="0.3">
      <c r="A17663" s="43">
        <v>2300961</v>
      </c>
      <c r="B17663" s="43" t="s">
        <v>11167</v>
      </c>
      <c r="C17663" s="43" t="s">
        <v>664</v>
      </c>
      <c r="E17663" s="43" t="s">
        <v>6263</v>
      </c>
      <c r="F17663" s="43" t="s">
        <v>28</v>
      </c>
      <c r="G17663" s="43">
        <v>72041</v>
      </c>
      <c r="Y17663" s="43" t="str">
        <f t="shared" si="550"/>
        <v>COMP</v>
      </c>
      <c r="AA17663" s="43">
        <f t="shared" si="551"/>
        <v>2300961</v>
      </c>
    </row>
    <row r="17664" spans="1:27" x14ac:dyDescent="0.3">
      <c r="A17664" s="43">
        <v>157827</v>
      </c>
      <c r="B17664" s="43" t="s">
        <v>11167</v>
      </c>
      <c r="C17664" s="43" t="s">
        <v>212</v>
      </c>
      <c r="E17664" s="43" t="s">
        <v>6263</v>
      </c>
      <c r="F17664" s="43" t="s">
        <v>30</v>
      </c>
      <c r="G17664" s="43">
        <v>49039</v>
      </c>
      <c r="Y17664" s="43" t="str">
        <f t="shared" si="550"/>
        <v/>
      </c>
      <c r="AA17664" s="43" t="e">
        <f t="shared" si="551"/>
        <v>#N/A</v>
      </c>
    </row>
    <row r="17665" spans="1:27" x14ac:dyDescent="0.3">
      <c r="A17665" s="43">
        <v>1990601</v>
      </c>
      <c r="B17665" s="43" t="s">
        <v>11167</v>
      </c>
      <c r="C17665" s="43" t="s">
        <v>840</v>
      </c>
      <c r="E17665" s="43" t="s">
        <v>29</v>
      </c>
      <c r="F17665" s="43" t="s">
        <v>28</v>
      </c>
      <c r="G17665" s="43">
        <v>72085</v>
      </c>
      <c r="Y17665" s="43" t="str">
        <f t="shared" si="550"/>
        <v>COMP</v>
      </c>
      <c r="AA17665" s="43">
        <f t="shared" si="551"/>
        <v>1990601</v>
      </c>
    </row>
    <row r="17666" spans="1:27" x14ac:dyDescent="0.3">
      <c r="A17666" s="43">
        <v>2270515</v>
      </c>
      <c r="B17666" s="43" t="s">
        <v>11168</v>
      </c>
      <c r="C17666" s="43" t="s">
        <v>11169</v>
      </c>
      <c r="E17666" s="43" t="s">
        <v>34</v>
      </c>
      <c r="F17666" s="43" t="s">
        <v>30</v>
      </c>
      <c r="G17666" s="43">
        <v>85067</v>
      </c>
      <c r="Y17666" s="43" t="str">
        <f t="shared" ref="Y17666:Y17729" si="552">IF(ISERROR(AA17666)=FALSE,"COMP","")</f>
        <v>COMP</v>
      </c>
      <c r="AA17666" s="43">
        <f t="shared" si="551"/>
        <v>2270515</v>
      </c>
    </row>
    <row r="17667" spans="1:27" x14ac:dyDescent="0.3">
      <c r="A17667" s="43">
        <v>2190099</v>
      </c>
      <c r="B17667" s="43" t="s">
        <v>11170</v>
      </c>
      <c r="C17667" s="43" t="s">
        <v>514</v>
      </c>
      <c r="E17667" s="43" t="s">
        <v>6263</v>
      </c>
      <c r="F17667" s="43" t="s">
        <v>28</v>
      </c>
      <c r="G17667" s="43">
        <v>44099</v>
      </c>
      <c r="Y17667" s="43" t="str">
        <f t="shared" si="552"/>
        <v/>
      </c>
      <c r="AA17667" s="43" t="e">
        <f t="shared" ref="AA17667:AA17730" si="553">VLOOKUP(A17667,Z:Z,1,FALSE)</f>
        <v>#N/A</v>
      </c>
    </row>
    <row r="17668" spans="1:27" x14ac:dyDescent="0.3">
      <c r="A17668" s="43">
        <v>925772</v>
      </c>
      <c r="B17668" s="43" t="s">
        <v>11171</v>
      </c>
      <c r="C17668" s="43" t="s">
        <v>303</v>
      </c>
      <c r="E17668" s="43" t="s">
        <v>6263</v>
      </c>
      <c r="F17668" s="43" t="s">
        <v>28</v>
      </c>
      <c r="G17668" s="43">
        <v>72063</v>
      </c>
      <c r="Y17668" s="43" t="str">
        <f t="shared" si="552"/>
        <v/>
      </c>
      <c r="AA17668" s="43" t="e">
        <f t="shared" si="553"/>
        <v>#N/A</v>
      </c>
    </row>
    <row r="17669" spans="1:27" x14ac:dyDescent="0.3">
      <c r="A17669" s="43">
        <v>2184980</v>
      </c>
      <c r="B17669" s="43" t="s">
        <v>11172</v>
      </c>
      <c r="C17669" s="43" t="s">
        <v>1135</v>
      </c>
      <c r="E17669" s="43" t="s">
        <v>6263</v>
      </c>
      <c r="F17669" s="43" t="s">
        <v>28</v>
      </c>
      <c r="G17669" s="43">
        <v>49027</v>
      </c>
      <c r="Y17669" s="43" t="str">
        <f t="shared" si="552"/>
        <v/>
      </c>
      <c r="AA17669" s="43" t="e">
        <f t="shared" si="553"/>
        <v>#N/A</v>
      </c>
    </row>
    <row r="17670" spans="1:27" x14ac:dyDescent="0.3">
      <c r="A17670" s="43">
        <v>239205</v>
      </c>
      <c r="B17670" s="43" t="s">
        <v>11173</v>
      </c>
      <c r="C17670" s="43" t="s">
        <v>508</v>
      </c>
      <c r="E17670" s="43" t="s">
        <v>6263</v>
      </c>
      <c r="F17670" s="43" t="s">
        <v>28</v>
      </c>
      <c r="G17670" s="43">
        <v>44052</v>
      </c>
      <c r="Y17670" s="43" t="str">
        <f t="shared" si="552"/>
        <v>COMP</v>
      </c>
      <c r="AA17670" s="43">
        <f t="shared" si="553"/>
        <v>239205</v>
      </c>
    </row>
    <row r="17671" spans="1:27" x14ac:dyDescent="0.3">
      <c r="A17671" s="43">
        <v>2290290</v>
      </c>
      <c r="B17671" s="43" t="s">
        <v>11173</v>
      </c>
      <c r="C17671" s="43" t="s">
        <v>427</v>
      </c>
      <c r="E17671" s="43" t="s">
        <v>6263</v>
      </c>
      <c r="F17671" s="43" t="s">
        <v>28</v>
      </c>
      <c r="G17671" s="43">
        <v>49064</v>
      </c>
      <c r="Y17671" s="43" t="str">
        <f t="shared" si="552"/>
        <v>COMP</v>
      </c>
      <c r="AA17671" s="43">
        <f t="shared" si="553"/>
        <v>2290290</v>
      </c>
    </row>
    <row r="17672" spans="1:27" x14ac:dyDescent="0.3">
      <c r="A17672" s="43">
        <v>657519</v>
      </c>
      <c r="B17672" s="43" t="s">
        <v>4070</v>
      </c>
      <c r="C17672" s="43" t="s">
        <v>514</v>
      </c>
      <c r="E17672" s="43" t="s">
        <v>6263</v>
      </c>
      <c r="F17672" s="43" t="s">
        <v>28</v>
      </c>
      <c r="G17672" s="43">
        <v>72064</v>
      </c>
      <c r="Y17672" s="43" t="str">
        <f t="shared" si="552"/>
        <v>COMP</v>
      </c>
      <c r="AA17672" s="43">
        <f t="shared" si="553"/>
        <v>657519</v>
      </c>
    </row>
    <row r="17673" spans="1:27" x14ac:dyDescent="0.3">
      <c r="A17673" s="43">
        <v>341278</v>
      </c>
      <c r="B17673" s="43" t="s">
        <v>4070</v>
      </c>
      <c r="C17673" s="43" t="s">
        <v>1567</v>
      </c>
      <c r="E17673" s="43" t="s">
        <v>6263</v>
      </c>
      <c r="F17673" s="43" t="s">
        <v>28</v>
      </c>
      <c r="G17673" s="43">
        <v>72042</v>
      </c>
      <c r="Y17673" s="43" t="str">
        <f t="shared" si="552"/>
        <v/>
      </c>
      <c r="AA17673" s="43" t="e">
        <f t="shared" si="553"/>
        <v>#N/A</v>
      </c>
    </row>
    <row r="17674" spans="1:27" x14ac:dyDescent="0.3">
      <c r="A17674" s="43">
        <v>1490049</v>
      </c>
      <c r="B17674" s="43" t="s">
        <v>4070</v>
      </c>
      <c r="C17674" s="43" t="s">
        <v>1481</v>
      </c>
      <c r="E17674" s="43" t="s">
        <v>6263</v>
      </c>
      <c r="F17674" s="43" t="s">
        <v>30</v>
      </c>
      <c r="G17674" s="43">
        <v>72042</v>
      </c>
      <c r="Y17674" s="43" t="str">
        <f t="shared" si="552"/>
        <v/>
      </c>
      <c r="AA17674" s="43" t="e">
        <f t="shared" si="553"/>
        <v>#N/A</v>
      </c>
    </row>
    <row r="17675" spans="1:27" x14ac:dyDescent="0.3">
      <c r="A17675" s="43">
        <v>1490041</v>
      </c>
      <c r="B17675" s="43" t="s">
        <v>4070</v>
      </c>
      <c r="C17675" s="43" t="s">
        <v>469</v>
      </c>
      <c r="E17675" s="43" t="s">
        <v>6263</v>
      </c>
      <c r="F17675" s="43" t="s">
        <v>28</v>
      </c>
      <c r="G17675" s="43">
        <v>72042</v>
      </c>
      <c r="Y17675" s="43" t="str">
        <f t="shared" si="552"/>
        <v/>
      </c>
      <c r="AA17675" s="43" t="e">
        <f t="shared" si="553"/>
        <v>#N/A</v>
      </c>
    </row>
    <row r="17676" spans="1:27" x14ac:dyDescent="0.3">
      <c r="A17676" s="43">
        <v>652359</v>
      </c>
      <c r="B17676" s="43" t="s">
        <v>11174</v>
      </c>
      <c r="C17676" s="43" t="s">
        <v>226</v>
      </c>
      <c r="E17676" s="43" t="s">
        <v>6263</v>
      </c>
      <c r="F17676" s="43" t="s">
        <v>30</v>
      </c>
      <c r="G17676" s="43">
        <v>44055</v>
      </c>
      <c r="Y17676" s="43" t="str">
        <f t="shared" si="552"/>
        <v/>
      </c>
      <c r="AA17676" s="43" t="e">
        <f t="shared" si="553"/>
        <v>#N/A</v>
      </c>
    </row>
    <row r="17677" spans="1:27" x14ac:dyDescent="0.3">
      <c r="A17677" s="43">
        <v>2013431</v>
      </c>
      <c r="B17677" s="43" t="s">
        <v>11175</v>
      </c>
      <c r="C17677" s="43" t="s">
        <v>1287</v>
      </c>
      <c r="E17677" s="43" t="s">
        <v>6263</v>
      </c>
      <c r="F17677" s="43" t="s">
        <v>30</v>
      </c>
      <c r="G17677" s="43">
        <v>72041</v>
      </c>
      <c r="Y17677" s="43" t="str">
        <f t="shared" si="552"/>
        <v/>
      </c>
      <c r="AA17677" s="43" t="e">
        <f t="shared" si="553"/>
        <v>#N/A</v>
      </c>
    </row>
    <row r="17678" spans="1:27" x14ac:dyDescent="0.3">
      <c r="A17678" s="43">
        <v>1978031</v>
      </c>
      <c r="B17678" s="43" t="s">
        <v>11176</v>
      </c>
      <c r="C17678" s="43" t="s">
        <v>951</v>
      </c>
      <c r="E17678" s="43" t="s">
        <v>6263</v>
      </c>
      <c r="F17678" s="43" t="s">
        <v>28</v>
      </c>
      <c r="G17678" s="43">
        <v>44111</v>
      </c>
      <c r="Y17678" s="43" t="str">
        <f t="shared" si="552"/>
        <v/>
      </c>
      <c r="AA17678" s="43" t="e">
        <f t="shared" si="553"/>
        <v>#N/A</v>
      </c>
    </row>
    <row r="17679" spans="1:27" x14ac:dyDescent="0.3">
      <c r="A17679" s="43">
        <v>1650694</v>
      </c>
      <c r="B17679" s="43" t="s">
        <v>4071</v>
      </c>
      <c r="C17679" s="43" t="s">
        <v>357</v>
      </c>
      <c r="E17679" s="43" t="s">
        <v>6263</v>
      </c>
      <c r="F17679" s="43" t="s">
        <v>30</v>
      </c>
      <c r="G17679" s="43">
        <v>44084</v>
      </c>
      <c r="Y17679" s="43" t="str">
        <f t="shared" si="552"/>
        <v/>
      </c>
      <c r="AA17679" s="43" t="e">
        <f t="shared" si="553"/>
        <v>#N/A</v>
      </c>
    </row>
    <row r="17680" spans="1:27" x14ac:dyDescent="0.3">
      <c r="A17680" s="43">
        <v>2222984</v>
      </c>
      <c r="B17680" s="43" t="s">
        <v>11177</v>
      </c>
      <c r="C17680" s="43" t="s">
        <v>2859</v>
      </c>
      <c r="E17680" s="43" t="s">
        <v>35</v>
      </c>
      <c r="F17680" s="43" t="s">
        <v>30</v>
      </c>
      <c r="G17680" s="43">
        <v>44036</v>
      </c>
      <c r="Y17680" s="43" t="str">
        <f t="shared" si="552"/>
        <v>COMP</v>
      </c>
      <c r="AA17680" s="43">
        <f t="shared" si="553"/>
        <v>2222984</v>
      </c>
    </row>
    <row r="17681" spans="1:27" x14ac:dyDescent="0.3">
      <c r="A17681" s="43">
        <v>2376933</v>
      </c>
      <c r="B17681" s="43" t="s">
        <v>11178</v>
      </c>
      <c r="C17681" s="43" t="s">
        <v>482</v>
      </c>
      <c r="E17681" s="43" t="s">
        <v>6263</v>
      </c>
      <c r="F17681" s="43" t="s">
        <v>30</v>
      </c>
      <c r="G17681" s="43">
        <v>53019</v>
      </c>
      <c r="Y17681" s="43" t="str">
        <f t="shared" si="552"/>
        <v/>
      </c>
      <c r="AA17681" s="43" t="e">
        <f t="shared" si="553"/>
        <v>#N/A</v>
      </c>
    </row>
    <row r="17682" spans="1:27" x14ac:dyDescent="0.3">
      <c r="A17682" s="43">
        <v>930457</v>
      </c>
      <c r="B17682" s="43" t="s">
        <v>11179</v>
      </c>
      <c r="C17682" s="43" t="s">
        <v>566</v>
      </c>
      <c r="E17682" s="43" t="s">
        <v>6263</v>
      </c>
      <c r="F17682" s="43" t="s">
        <v>30</v>
      </c>
      <c r="G17682" s="43">
        <v>72041</v>
      </c>
      <c r="Y17682" s="43" t="str">
        <f t="shared" si="552"/>
        <v>COMP</v>
      </c>
      <c r="AA17682" s="43">
        <f t="shared" si="553"/>
        <v>930457</v>
      </c>
    </row>
    <row r="17683" spans="1:27" x14ac:dyDescent="0.3">
      <c r="A17683" s="43">
        <v>2074034</v>
      </c>
      <c r="B17683" s="43" t="s">
        <v>4072</v>
      </c>
      <c r="C17683" s="43" t="s">
        <v>11180</v>
      </c>
      <c r="E17683" s="43" t="s">
        <v>6263</v>
      </c>
      <c r="F17683" s="43" t="s">
        <v>28</v>
      </c>
      <c r="G17683" s="43">
        <v>53022</v>
      </c>
      <c r="Y17683" s="43" t="str">
        <f t="shared" si="552"/>
        <v/>
      </c>
      <c r="AA17683" s="43" t="e">
        <f t="shared" si="553"/>
        <v>#N/A</v>
      </c>
    </row>
    <row r="17684" spans="1:27" x14ac:dyDescent="0.3">
      <c r="A17684" s="43">
        <v>2405984</v>
      </c>
      <c r="B17684" s="43" t="s">
        <v>11181</v>
      </c>
      <c r="C17684" s="43" t="s">
        <v>6120</v>
      </c>
      <c r="E17684" s="43" t="s">
        <v>34</v>
      </c>
      <c r="F17684" s="43" t="s">
        <v>28</v>
      </c>
      <c r="G17684" s="43">
        <v>72051</v>
      </c>
      <c r="Y17684" s="43" t="str">
        <f t="shared" si="552"/>
        <v>COMP</v>
      </c>
      <c r="AA17684" s="43">
        <f t="shared" si="553"/>
        <v>2405984</v>
      </c>
    </row>
    <row r="17685" spans="1:27" x14ac:dyDescent="0.3">
      <c r="A17685" s="43">
        <v>2196713</v>
      </c>
      <c r="B17685" s="43" t="s">
        <v>4074</v>
      </c>
      <c r="C17685" s="43" t="s">
        <v>235</v>
      </c>
      <c r="E17685" s="43" t="s">
        <v>34</v>
      </c>
      <c r="F17685" s="43" t="s">
        <v>28</v>
      </c>
      <c r="G17685" s="43">
        <v>44039</v>
      </c>
      <c r="Y17685" s="43" t="str">
        <f t="shared" si="552"/>
        <v>COMP</v>
      </c>
      <c r="AA17685" s="43">
        <f t="shared" si="553"/>
        <v>2196713</v>
      </c>
    </row>
    <row r="17686" spans="1:27" x14ac:dyDescent="0.3">
      <c r="A17686" s="43">
        <v>1824091</v>
      </c>
      <c r="B17686" s="43" t="s">
        <v>4074</v>
      </c>
      <c r="C17686" s="43" t="s">
        <v>1145</v>
      </c>
      <c r="E17686" s="43" t="s">
        <v>6263</v>
      </c>
      <c r="F17686" s="43" t="s">
        <v>30</v>
      </c>
      <c r="G17686" s="43">
        <v>49019</v>
      </c>
      <c r="Y17686" s="43" t="str">
        <f t="shared" si="552"/>
        <v>COMP</v>
      </c>
      <c r="AA17686" s="43">
        <f t="shared" si="553"/>
        <v>1824091</v>
      </c>
    </row>
    <row r="17687" spans="1:27" x14ac:dyDescent="0.3">
      <c r="A17687" s="43">
        <v>1391920</v>
      </c>
      <c r="B17687" s="43" t="s">
        <v>4074</v>
      </c>
      <c r="C17687" s="43" t="s">
        <v>1885</v>
      </c>
      <c r="E17687" s="43" t="s">
        <v>6263</v>
      </c>
      <c r="F17687" s="43" t="s">
        <v>30</v>
      </c>
      <c r="G17687" s="43">
        <v>53013</v>
      </c>
      <c r="Y17687" s="43" t="str">
        <f t="shared" si="552"/>
        <v/>
      </c>
      <c r="AA17687" s="43" t="e">
        <f t="shared" si="553"/>
        <v>#N/A</v>
      </c>
    </row>
    <row r="17688" spans="1:27" x14ac:dyDescent="0.3">
      <c r="A17688" s="43">
        <v>1100788</v>
      </c>
      <c r="B17688" s="43" t="s">
        <v>4074</v>
      </c>
      <c r="C17688" s="43" t="s">
        <v>193</v>
      </c>
      <c r="E17688" s="43" t="s">
        <v>6263</v>
      </c>
      <c r="F17688" s="43" t="s">
        <v>28</v>
      </c>
      <c r="G17688" s="43">
        <v>44055</v>
      </c>
      <c r="Y17688" s="43" t="str">
        <f t="shared" si="552"/>
        <v/>
      </c>
      <c r="AA17688" s="43" t="e">
        <f t="shared" si="553"/>
        <v>#N/A</v>
      </c>
    </row>
    <row r="17689" spans="1:27" x14ac:dyDescent="0.3">
      <c r="A17689" s="43">
        <v>2074025</v>
      </c>
      <c r="B17689" s="43" t="s">
        <v>4074</v>
      </c>
      <c r="C17689" s="43" t="s">
        <v>617</v>
      </c>
      <c r="E17689" s="43" t="s">
        <v>6263</v>
      </c>
      <c r="F17689" s="43" t="s">
        <v>30</v>
      </c>
      <c r="G17689" s="43">
        <v>53022</v>
      </c>
      <c r="Y17689" s="43" t="str">
        <f t="shared" si="552"/>
        <v/>
      </c>
      <c r="AA17689" s="43" t="e">
        <f t="shared" si="553"/>
        <v>#N/A</v>
      </c>
    </row>
    <row r="17690" spans="1:27" x14ac:dyDescent="0.3">
      <c r="A17690" s="43">
        <v>1322021</v>
      </c>
      <c r="B17690" s="43" t="s">
        <v>4074</v>
      </c>
      <c r="C17690" s="43" t="s">
        <v>1085</v>
      </c>
      <c r="E17690" s="43" t="s">
        <v>31</v>
      </c>
      <c r="F17690" s="43" t="s">
        <v>30</v>
      </c>
      <c r="G17690" s="43">
        <v>44036</v>
      </c>
      <c r="Y17690" s="43" t="str">
        <f t="shared" si="552"/>
        <v>COMP</v>
      </c>
      <c r="AA17690" s="43">
        <f t="shared" si="553"/>
        <v>1322021</v>
      </c>
    </row>
    <row r="17691" spans="1:27" x14ac:dyDescent="0.3">
      <c r="A17691" s="43">
        <v>217876</v>
      </c>
      <c r="B17691" s="43" t="s">
        <v>4074</v>
      </c>
      <c r="C17691" s="43" t="s">
        <v>466</v>
      </c>
      <c r="E17691" s="43" t="s">
        <v>6263</v>
      </c>
      <c r="F17691" s="43" t="s">
        <v>28</v>
      </c>
      <c r="G17691" s="43">
        <v>53013</v>
      </c>
      <c r="Y17691" s="43" t="str">
        <f t="shared" si="552"/>
        <v/>
      </c>
      <c r="AA17691" s="43" t="e">
        <f t="shared" si="553"/>
        <v>#N/A</v>
      </c>
    </row>
    <row r="17692" spans="1:27" x14ac:dyDescent="0.3">
      <c r="A17692" s="43">
        <v>269884</v>
      </c>
      <c r="B17692" s="43" t="s">
        <v>4074</v>
      </c>
      <c r="C17692" s="43" t="s">
        <v>425</v>
      </c>
      <c r="E17692" s="43" t="s">
        <v>6263</v>
      </c>
      <c r="F17692" s="43" t="s">
        <v>28</v>
      </c>
      <c r="G17692" s="43">
        <v>53013</v>
      </c>
      <c r="Y17692" s="43" t="str">
        <f t="shared" si="552"/>
        <v/>
      </c>
      <c r="AA17692" s="43" t="e">
        <f t="shared" si="553"/>
        <v>#N/A</v>
      </c>
    </row>
    <row r="17693" spans="1:27" x14ac:dyDescent="0.3">
      <c r="A17693" s="43">
        <v>836817</v>
      </c>
      <c r="B17693" s="43" t="s">
        <v>4074</v>
      </c>
      <c r="C17693" s="43" t="s">
        <v>631</v>
      </c>
      <c r="E17693" s="43" t="s">
        <v>6263</v>
      </c>
      <c r="F17693" s="43" t="s">
        <v>30</v>
      </c>
      <c r="G17693" s="43">
        <v>53061</v>
      </c>
      <c r="Y17693" s="43" t="str">
        <f t="shared" si="552"/>
        <v/>
      </c>
      <c r="AA17693" s="43" t="e">
        <f t="shared" si="553"/>
        <v>#N/A</v>
      </c>
    </row>
    <row r="17694" spans="1:27" x14ac:dyDescent="0.3">
      <c r="A17694" s="43">
        <v>2162940</v>
      </c>
      <c r="B17694" s="43" t="s">
        <v>4074</v>
      </c>
      <c r="C17694" s="43" t="s">
        <v>3965</v>
      </c>
      <c r="E17694" s="43" t="s">
        <v>6263</v>
      </c>
      <c r="F17694" s="43" t="s">
        <v>28</v>
      </c>
      <c r="G17694" s="43">
        <v>44090</v>
      </c>
      <c r="Y17694" s="43" t="str">
        <f t="shared" si="552"/>
        <v/>
      </c>
      <c r="AA17694" s="43" t="e">
        <f t="shared" si="553"/>
        <v>#N/A</v>
      </c>
    </row>
    <row r="17695" spans="1:27" x14ac:dyDescent="0.3">
      <c r="A17695" s="43">
        <v>1499926</v>
      </c>
      <c r="B17695" s="43" t="s">
        <v>4074</v>
      </c>
      <c r="C17695" s="43" t="s">
        <v>478</v>
      </c>
      <c r="E17695" s="43" t="s">
        <v>6263</v>
      </c>
      <c r="F17695" s="43" t="s">
        <v>28</v>
      </c>
      <c r="G17695" s="43">
        <v>44013</v>
      </c>
      <c r="Y17695" s="43" t="str">
        <f t="shared" si="552"/>
        <v/>
      </c>
      <c r="AA17695" s="43" t="e">
        <f t="shared" si="553"/>
        <v>#N/A</v>
      </c>
    </row>
    <row r="17696" spans="1:27" x14ac:dyDescent="0.3">
      <c r="A17696" s="43">
        <v>2369773</v>
      </c>
      <c r="B17696" s="43" t="s">
        <v>4074</v>
      </c>
      <c r="C17696" s="43" t="s">
        <v>11182</v>
      </c>
      <c r="E17696" s="43" t="s">
        <v>6263</v>
      </c>
      <c r="F17696" s="43" t="s">
        <v>30</v>
      </c>
      <c r="G17696" s="43">
        <v>44074</v>
      </c>
      <c r="Y17696" s="43" t="str">
        <f t="shared" si="552"/>
        <v/>
      </c>
      <c r="AA17696" s="43" t="e">
        <f t="shared" si="553"/>
        <v>#N/A</v>
      </c>
    </row>
    <row r="17697" spans="1:27" x14ac:dyDescent="0.3">
      <c r="A17697" s="43">
        <v>2079935</v>
      </c>
      <c r="B17697" s="43" t="s">
        <v>4074</v>
      </c>
      <c r="C17697" s="43" t="s">
        <v>565</v>
      </c>
      <c r="E17697" s="43" t="s">
        <v>6263</v>
      </c>
      <c r="F17697" s="43" t="s">
        <v>28</v>
      </c>
      <c r="G17697" s="43">
        <v>53013</v>
      </c>
      <c r="Y17697" s="43" t="str">
        <f t="shared" si="552"/>
        <v/>
      </c>
      <c r="AA17697" s="43" t="e">
        <f t="shared" si="553"/>
        <v>#N/A</v>
      </c>
    </row>
    <row r="17698" spans="1:27" x14ac:dyDescent="0.3">
      <c r="A17698" s="43">
        <v>2307464</v>
      </c>
      <c r="B17698" s="43" t="s">
        <v>4074</v>
      </c>
      <c r="C17698" s="43" t="s">
        <v>984</v>
      </c>
      <c r="E17698" s="43" t="s">
        <v>6263</v>
      </c>
      <c r="F17698" s="43" t="s">
        <v>28</v>
      </c>
      <c r="G17698" s="43">
        <v>49019</v>
      </c>
      <c r="Y17698" s="43" t="str">
        <f t="shared" si="552"/>
        <v/>
      </c>
      <c r="AA17698" s="43" t="e">
        <f t="shared" si="553"/>
        <v>#N/A</v>
      </c>
    </row>
    <row r="17699" spans="1:27" x14ac:dyDescent="0.3">
      <c r="A17699" s="43">
        <v>764846</v>
      </c>
      <c r="B17699" s="43" t="s">
        <v>4074</v>
      </c>
      <c r="C17699" s="43" t="s">
        <v>629</v>
      </c>
      <c r="E17699" s="43" t="s">
        <v>6263</v>
      </c>
      <c r="F17699" s="43" t="s">
        <v>30</v>
      </c>
      <c r="G17699" s="43">
        <v>53004</v>
      </c>
      <c r="Y17699" s="43" t="str">
        <f t="shared" si="552"/>
        <v>COMP</v>
      </c>
      <c r="AA17699" s="43">
        <f t="shared" si="553"/>
        <v>764846</v>
      </c>
    </row>
    <row r="17700" spans="1:27" x14ac:dyDescent="0.3">
      <c r="A17700" s="43">
        <v>1082421</v>
      </c>
      <c r="B17700" s="43" t="s">
        <v>4074</v>
      </c>
      <c r="C17700" s="43" t="s">
        <v>730</v>
      </c>
      <c r="E17700" s="43" t="s">
        <v>29</v>
      </c>
      <c r="F17700" s="43" t="s">
        <v>30</v>
      </c>
      <c r="G17700" s="43">
        <v>49064</v>
      </c>
      <c r="Y17700" s="43" t="str">
        <f t="shared" si="552"/>
        <v>COMP</v>
      </c>
      <c r="AA17700" s="43">
        <f t="shared" si="553"/>
        <v>1082421</v>
      </c>
    </row>
    <row r="17701" spans="1:27" x14ac:dyDescent="0.3">
      <c r="A17701" s="43">
        <v>1017336</v>
      </c>
      <c r="B17701" s="43" t="s">
        <v>4074</v>
      </c>
      <c r="C17701" s="43" t="s">
        <v>2662</v>
      </c>
      <c r="E17701" s="43" t="s">
        <v>29</v>
      </c>
      <c r="F17701" s="43" t="s">
        <v>30</v>
      </c>
      <c r="G17701" s="43">
        <v>49064</v>
      </c>
      <c r="Y17701" s="43" t="str">
        <f t="shared" si="552"/>
        <v>COMP</v>
      </c>
      <c r="AA17701" s="43">
        <f t="shared" si="553"/>
        <v>1017336</v>
      </c>
    </row>
    <row r="17702" spans="1:27" x14ac:dyDescent="0.3">
      <c r="A17702" s="43">
        <v>2350877</v>
      </c>
      <c r="B17702" s="43" t="s">
        <v>4074</v>
      </c>
      <c r="C17702" s="43" t="s">
        <v>175</v>
      </c>
      <c r="E17702" s="43" t="s">
        <v>29</v>
      </c>
      <c r="F17702" s="43" t="s">
        <v>28</v>
      </c>
      <c r="G17702" s="43">
        <v>53069</v>
      </c>
      <c r="Y17702" s="43" t="str">
        <f t="shared" si="552"/>
        <v/>
      </c>
      <c r="AA17702" s="43" t="e">
        <f t="shared" si="553"/>
        <v>#N/A</v>
      </c>
    </row>
    <row r="17703" spans="1:27" x14ac:dyDescent="0.3">
      <c r="A17703" s="43">
        <v>2259897</v>
      </c>
      <c r="B17703" s="43" t="s">
        <v>4074</v>
      </c>
      <c r="C17703" s="43" t="s">
        <v>346</v>
      </c>
      <c r="E17703" s="43" t="s">
        <v>6263</v>
      </c>
      <c r="F17703" s="43" t="s">
        <v>28</v>
      </c>
      <c r="G17703" s="43">
        <v>53074</v>
      </c>
      <c r="Y17703" s="43" t="str">
        <f t="shared" si="552"/>
        <v/>
      </c>
      <c r="AA17703" s="43" t="e">
        <f t="shared" si="553"/>
        <v>#N/A</v>
      </c>
    </row>
    <row r="17704" spans="1:27" x14ac:dyDescent="0.3">
      <c r="A17704" s="43">
        <v>2401433</v>
      </c>
      <c r="B17704" s="43" t="s">
        <v>4074</v>
      </c>
      <c r="C17704" s="43" t="s">
        <v>542</v>
      </c>
      <c r="E17704" s="43" t="s">
        <v>6263</v>
      </c>
      <c r="F17704" s="43" t="s">
        <v>28</v>
      </c>
      <c r="G17704" s="43">
        <v>72009</v>
      </c>
      <c r="Y17704" s="43" t="str">
        <f t="shared" si="552"/>
        <v>COMP</v>
      </c>
      <c r="AA17704" s="43">
        <f t="shared" si="553"/>
        <v>2401433</v>
      </c>
    </row>
    <row r="17705" spans="1:27" x14ac:dyDescent="0.3">
      <c r="A17705" s="43">
        <v>1938057</v>
      </c>
      <c r="B17705" s="43" t="s">
        <v>4074</v>
      </c>
      <c r="C17705" s="43" t="s">
        <v>492</v>
      </c>
      <c r="E17705" s="43" t="s">
        <v>6263</v>
      </c>
      <c r="F17705" s="43" t="s">
        <v>30</v>
      </c>
      <c r="G17705" s="43">
        <v>53013</v>
      </c>
      <c r="Y17705" s="43" t="str">
        <f t="shared" si="552"/>
        <v/>
      </c>
      <c r="AA17705" s="43" t="e">
        <f t="shared" si="553"/>
        <v>#N/A</v>
      </c>
    </row>
    <row r="17706" spans="1:27" x14ac:dyDescent="0.3">
      <c r="A17706" s="43">
        <v>450435</v>
      </c>
      <c r="B17706" s="43" t="s">
        <v>4074</v>
      </c>
      <c r="C17706" s="43" t="s">
        <v>492</v>
      </c>
      <c r="E17706" s="43" t="s">
        <v>6263</v>
      </c>
      <c r="F17706" s="43" t="s">
        <v>30</v>
      </c>
      <c r="G17706" s="43">
        <v>72041</v>
      </c>
      <c r="Y17706" s="43" t="str">
        <f t="shared" si="552"/>
        <v>COMP</v>
      </c>
      <c r="AA17706" s="43">
        <f t="shared" si="553"/>
        <v>450435</v>
      </c>
    </row>
    <row r="17707" spans="1:27" x14ac:dyDescent="0.3">
      <c r="A17707" s="43">
        <v>1392281</v>
      </c>
      <c r="B17707" s="43" t="s">
        <v>4074</v>
      </c>
      <c r="C17707" s="43" t="s">
        <v>4145</v>
      </c>
      <c r="E17707" s="43" t="s">
        <v>34</v>
      </c>
      <c r="F17707" s="43" t="s">
        <v>30</v>
      </c>
      <c r="G17707" s="43">
        <v>44038</v>
      </c>
      <c r="Y17707" s="43" t="str">
        <f t="shared" si="552"/>
        <v>COMP</v>
      </c>
      <c r="AA17707" s="43">
        <f t="shared" si="553"/>
        <v>1392281</v>
      </c>
    </row>
    <row r="17708" spans="1:27" x14ac:dyDescent="0.3">
      <c r="A17708" s="43">
        <v>1297526</v>
      </c>
      <c r="B17708" s="43" t="s">
        <v>4074</v>
      </c>
      <c r="C17708" s="43" t="s">
        <v>2733</v>
      </c>
      <c r="E17708" s="43" t="s">
        <v>6263</v>
      </c>
      <c r="F17708" s="43" t="s">
        <v>28</v>
      </c>
      <c r="G17708" s="43">
        <v>72041</v>
      </c>
      <c r="Y17708" s="43" t="str">
        <f t="shared" si="552"/>
        <v/>
      </c>
      <c r="AA17708" s="43" t="e">
        <f t="shared" si="553"/>
        <v>#N/A</v>
      </c>
    </row>
    <row r="17709" spans="1:27" x14ac:dyDescent="0.3">
      <c r="A17709" s="43">
        <v>2131929</v>
      </c>
      <c r="B17709" s="43" t="s">
        <v>4074</v>
      </c>
      <c r="C17709" s="43" t="s">
        <v>887</v>
      </c>
      <c r="E17709" s="43" t="s">
        <v>29</v>
      </c>
      <c r="F17709" s="43" t="s">
        <v>28</v>
      </c>
      <c r="G17709" s="43">
        <v>72009</v>
      </c>
      <c r="Y17709" s="43" t="str">
        <f t="shared" si="552"/>
        <v>COMP</v>
      </c>
      <c r="AA17709" s="43">
        <f t="shared" si="553"/>
        <v>2131929</v>
      </c>
    </row>
    <row r="17710" spans="1:27" x14ac:dyDescent="0.3">
      <c r="A17710" s="43">
        <v>1297474</v>
      </c>
      <c r="B17710" s="43" t="s">
        <v>11183</v>
      </c>
      <c r="C17710" s="43" t="s">
        <v>294</v>
      </c>
      <c r="E17710" s="43" t="s">
        <v>6263</v>
      </c>
      <c r="F17710" s="43" t="s">
        <v>30</v>
      </c>
      <c r="G17710" s="43">
        <v>44090</v>
      </c>
      <c r="Y17710" s="43" t="str">
        <f t="shared" si="552"/>
        <v/>
      </c>
      <c r="AA17710" s="43" t="e">
        <f t="shared" si="553"/>
        <v>#N/A</v>
      </c>
    </row>
    <row r="17711" spans="1:27" x14ac:dyDescent="0.3">
      <c r="A17711" s="43">
        <v>1183288</v>
      </c>
      <c r="B17711" s="43" t="s">
        <v>11183</v>
      </c>
      <c r="C17711" s="43" t="s">
        <v>2510</v>
      </c>
      <c r="E17711" s="43" t="s">
        <v>6263</v>
      </c>
      <c r="F17711" s="43" t="s">
        <v>28</v>
      </c>
      <c r="G17711" s="43">
        <v>44090</v>
      </c>
      <c r="Y17711" s="43" t="str">
        <f t="shared" si="552"/>
        <v/>
      </c>
      <c r="AA17711" s="43" t="e">
        <f t="shared" si="553"/>
        <v>#N/A</v>
      </c>
    </row>
    <row r="17712" spans="1:27" x14ac:dyDescent="0.3">
      <c r="A17712" s="43">
        <v>2368778</v>
      </c>
      <c r="B17712" s="43" t="s">
        <v>11183</v>
      </c>
      <c r="C17712" s="43" t="s">
        <v>701</v>
      </c>
      <c r="E17712" s="43" t="s">
        <v>6263</v>
      </c>
      <c r="F17712" s="43" t="s">
        <v>30</v>
      </c>
      <c r="G17712" s="43">
        <v>44027</v>
      </c>
      <c r="Y17712" s="43" t="str">
        <f t="shared" si="552"/>
        <v>COMP</v>
      </c>
      <c r="AA17712" s="43">
        <f t="shared" si="553"/>
        <v>2368778</v>
      </c>
    </row>
    <row r="17713" spans="1:27" x14ac:dyDescent="0.3">
      <c r="A17713" s="43">
        <v>1812112</v>
      </c>
      <c r="B17713" s="43" t="s">
        <v>4075</v>
      </c>
      <c r="C17713" s="43" t="s">
        <v>2203</v>
      </c>
      <c r="E17713" s="43" t="s">
        <v>6263</v>
      </c>
      <c r="F17713" s="43" t="s">
        <v>30</v>
      </c>
      <c r="G17713" s="43">
        <v>85004</v>
      </c>
      <c r="Y17713" s="43" t="str">
        <f t="shared" si="552"/>
        <v>COMP</v>
      </c>
      <c r="AA17713" s="43">
        <f t="shared" si="553"/>
        <v>1812112</v>
      </c>
    </row>
    <row r="17714" spans="1:27" x14ac:dyDescent="0.3">
      <c r="A17714" s="43">
        <v>2409938</v>
      </c>
      <c r="B17714" s="43" t="s">
        <v>4075</v>
      </c>
      <c r="C17714" s="43" t="s">
        <v>357</v>
      </c>
      <c r="E17714" s="43" t="s">
        <v>6263</v>
      </c>
      <c r="F17714" s="43" t="s">
        <v>30</v>
      </c>
      <c r="G17714" s="43">
        <v>49009</v>
      </c>
      <c r="Y17714" s="43" t="str">
        <f t="shared" si="552"/>
        <v/>
      </c>
      <c r="AA17714" s="43" t="e">
        <f t="shared" si="553"/>
        <v>#N/A</v>
      </c>
    </row>
    <row r="17715" spans="1:27" x14ac:dyDescent="0.3">
      <c r="A17715" s="43">
        <v>1404220</v>
      </c>
      <c r="B17715" s="43" t="s">
        <v>4075</v>
      </c>
      <c r="C17715" s="43" t="s">
        <v>421</v>
      </c>
      <c r="E17715" s="43" t="s">
        <v>6263</v>
      </c>
      <c r="F17715" s="43" t="s">
        <v>30</v>
      </c>
      <c r="G17715" s="43">
        <v>72041</v>
      </c>
      <c r="Y17715" s="43" t="str">
        <f t="shared" si="552"/>
        <v/>
      </c>
      <c r="AA17715" s="43" t="e">
        <f t="shared" si="553"/>
        <v>#N/A</v>
      </c>
    </row>
    <row r="17716" spans="1:27" x14ac:dyDescent="0.3">
      <c r="A17716" s="43">
        <v>1461590</v>
      </c>
      <c r="B17716" s="43" t="s">
        <v>4075</v>
      </c>
      <c r="C17716" s="43" t="s">
        <v>1755</v>
      </c>
      <c r="E17716" s="43" t="s">
        <v>35</v>
      </c>
      <c r="F17716" s="43" t="s">
        <v>28</v>
      </c>
      <c r="G17716" s="43">
        <v>72014</v>
      </c>
      <c r="Y17716" s="43" t="str">
        <f t="shared" si="552"/>
        <v>COMP</v>
      </c>
      <c r="AA17716" s="43">
        <f t="shared" si="553"/>
        <v>1461590</v>
      </c>
    </row>
    <row r="17717" spans="1:27" x14ac:dyDescent="0.3">
      <c r="A17717" s="43">
        <v>1459782</v>
      </c>
      <c r="B17717" s="43" t="s">
        <v>4075</v>
      </c>
      <c r="C17717" s="43" t="s">
        <v>1300</v>
      </c>
      <c r="E17717" s="43" t="s">
        <v>6263</v>
      </c>
      <c r="F17717" s="43" t="s">
        <v>30</v>
      </c>
      <c r="G17717" s="43">
        <v>85012</v>
      </c>
      <c r="Y17717" s="43" t="str">
        <f t="shared" si="552"/>
        <v/>
      </c>
      <c r="AA17717" s="43" t="e">
        <f t="shared" si="553"/>
        <v>#N/A</v>
      </c>
    </row>
    <row r="17718" spans="1:27" x14ac:dyDescent="0.3">
      <c r="A17718" s="43">
        <v>2346934</v>
      </c>
      <c r="B17718" s="43" t="s">
        <v>11184</v>
      </c>
      <c r="C17718" s="43" t="s">
        <v>6977</v>
      </c>
      <c r="E17718" s="43" t="s">
        <v>35</v>
      </c>
      <c r="F17718" s="43" t="s">
        <v>28</v>
      </c>
      <c r="G17718" s="43">
        <v>44021</v>
      </c>
      <c r="Y17718" s="43" t="str">
        <f t="shared" si="552"/>
        <v>COMP</v>
      </c>
      <c r="AA17718" s="43">
        <f t="shared" si="553"/>
        <v>2346934</v>
      </c>
    </row>
    <row r="17719" spans="1:27" x14ac:dyDescent="0.3">
      <c r="A17719" s="43">
        <v>199820</v>
      </c>
      <c r="B17719" s="43" t="s">
        <v>4080</v>
      </c>
      <c r="C17719" s="43" t="s">
        <v>755</v>
      </c>
      <c r="E17719" s="43" t="s">
        <v>6263</v>
      </c>
      <c r="F17719" s="43" t="s">
        <v>28</v>
      </c>
      <c r="G17719" s="43">
        <v>44067</v>
      </c>
      <c r="Y17719" s="43" t="str">
        <f t="shared" si="552"/>
        <v>COMP</v>
      </c>
      <c r="AA17719" s="43">
        <f t="shared" si="553"/>
        <v>199820</v>
      </c>
    </row>
    <row r="17720" spans="1:27" x14ac:dyDescent="0.3">
      <c r="A17720" s="43">
        <v>2088276</v>
      </c>
      <c r="B17720" s="43" t="s">
        <v>4080</v>
      </c>
      <c r="C17720" s="43" t="s">
        <v>560</v>
      </c>
      <c r="E17720" s="43" t="s">
        <v>34</v>
      </c>
      <c r="F17720" s="43" t="s">
        <v>30</v>
      </c>
      <c r="G17720" s="43">
        <v>85031</v>
      </c>
      <c r="Y17720" s="43" t="str">
        <f t="shared" si="552"/>
        <v>COMP</v>
      </c>
      <c r="AA17720" s="43">
        <f t="shared" si="553"/>
        <v>2088276</v>
      </c>
    </row>
    <row r="17721" spans="1:27" x14ac:dyDescent="0.3">
      <c r="A17721" s="43">
        <v>1029677</v>
      </c>
      <c r="B17721" s="43" t="s">
        <v>4080</v>
      </c>
      <c r="C17721" s="43" t="s">
        <v>287</v>
      </c>
      <c r="E17721" s="43" t="s">
        <v>6263</v>
      </c>
      <c r="F17721" s="43" t="s">
        <v>28</v>
      </c>
      <c r="G17721" s="43">
        <v>72041</v>
      </c>
      <c r="Y17721" s="43" t="str">
        <f t="shared" si="552"/>
        <v/>
      </c>
      <c r="AA17721" s="43" t="e">
        <f t="shared" si="553"/>
        <v>#N/A</v>
      </c>
    </row>
    <row r="17722" spans="1:27" x14ac:dyDescent="0.3">
      <c r="A17722" s="43">
        <v>2064054</v>
      </c>
      <c r="B17722" s="43" t="s">
        <v>11185</v>
      </c>
      <c r="C17722" s="43" t="s">
        <v>202</v>
      </c>
      <c r="E17722" s="43" t="s">
        <v>6263</v>
      </c>
      <c r="F17722" s="43" t="s">
        <v>28</v>
      </c>
      <c r="G17722" s="43">
        <v>44105</v>
      </c>
      <c r="Y17722" s="43" t="str">
        <f t="shared" si="552"/>
        <v/>
      </c>
      <c r="AA17722" s="43" t="e">
        <f t="shared" si="553"/>
        <v>#N/A</v>
      </c>
    </row>
    <row r="17723" spans="1:27" x14ac:dyDescent="0.3">
      <c r="A17723" s="43">
        <v>1776485</v>
      </c>
      <c r="B17723" s="43" t="s">
        <v>11186</v>
      </c>
      <c r="C17723" s="43" t="s">
        <v>1428</v>
      </c>
      <c r="E17723" s="43" t="s">
        <v>6263</v>
      </c>
      <c r="F17723" s="43" t="s">
        <v>30</v>
      </c>
      <c r="G17723" s="43">
        <v>44027</v>
      </c>
      <c r="Y17723" s="43" t="str">
        <f t="shared" si="552"/>
        <v>COMP</v>
      </c>
      <c r="AA17723" s="43">
        <f t="shared" si="553"/>
        <v>1776485</v>
      </c>
    </row>
    <row r="17724" spans="1:27" x14ac:dyDescent="0.3">
      <c r="A17724" s="43">
        <v>2115752</v>
      </c>
      <c r="B17724" s="43" t="s">
        <v>4083</v>
      </c>
      <c r="C17724" s="43" t="s">
        <v>548</v>
      </c>
      <c r="E17724" s="43" t="s">
        <v>6263</v>
      </c>
      <c r="F17724" s="43" t="s">
        <v>28</v>
      </c>
      <c r="G17724" s="43">
        <v>49064</v>
      </c>
      <c r="Y17724" s="43" t="str">
        <f t="shared" si="552"/>
        <v>COMP</v>
      </c>
      <c r="AA17724" s="43">
        <f t="shared" si="553"/>
        <v>2115752</v>
      </c>
    </row>
    <row r="17725" spans="1:27" x14ac:dyDescent="0.3">
      <c r="A17725" s="43">
        <v>1882331</v>
      </c>
      <c r="B17725" s="43" t="s">
        <v>4086</v>
      </c>
      <c r="C17725" s="43" t="s">
        <v>4475</v>
      </c>
      <c r="E17725" s="43" t="s">
        <v>6263</v>
      </c>
      <c r="F17725" s="43" t="s">
        <v>30</v>
      </c>
      <c r="G17725" s="43">
        <v>44068</v>
      </c>
      <c r="Y17725" s="43" t="str">
        <f t="shared" si="552"/>
        <v/>
      </c>
      <c r="AA17725" s="43" t="e">
        <f t="shared" si="553"/>
        <v>#N/A</v>
      </c>
    </row>
    <row r="17726" spans="1:27" x14ac:dyDescent="0.3">
      <c r="A17726" s="43">
        <v>1950186</v>
      </c>
      <c r="B17726" s="43" t="s">
        <v>4086</v>
      </c>
      <c r="C17726" s="43" t="s">
        <v>1413</v>
      </c>
      <c r="E17726" s="43" t="s">
        <v>6263</v>
      </c>
      <c r="F17726" s="43" t="s">
        <v>28</v>
      </c>
      <c r="G17726" s="43">
        <v>44132</v>
      </c>
      <c r="Y17726" s="43" t="str">
        <f t="shared" si="552"/>
        <v/>
      </c>
      <c r="AA17726" s="43" t="e">
        <f t="shared" si="553"/>
        <v>#N/A</v>
      </c>
    </row>
    <row r="17727" spans="1:27" x14ac:dyDescent="0.3">
      <c r="A17727" s="43">
        <v>1950865</v>
      </c>
      <c r="B17727" s="43" t="s">
        <v>4086</v>
      </c>
      <c r="C17727" s="43" t="s">
        <v>4931</v>
      </c>
      <c r="E17727" s="43" t="s">
        <v>34</v>
      </c>
      <c r="F17727" s="43" t="s">
        <v>28</v>
      </c>
      <c r="G17727" s="43">
        <v>44039</v>
      </c>
      <c r="Y17727" s="43" t="str">
        <f t="shared" si="552"/>
        <v>COMP</v>
      </c>
      <c r="AA17727" s="43">
        <f t="shared" si="553"/>
        <v>1950865</v>
      </c>
    </row>
    <row r="17728" spans="1:27" x14ac:dyDescent="0.3">
      <c r="A17728" s="43">
        <v>1557432</v>
      </c>
      <c r="B17728" s="43" t="s">
        <v>4086</v>
      </c>
      <c r="C17728" s="43" t="s">
        <v>495</v>
      </c>
      <c r="E17728" s="43" t="s">
        <v>35</v>
      </c>
      <c r="F17728" s="43" t="s">
        <v>30</v>
      </c>
      <c r="G17728" s="43">
        <v>44013</v>
      </c>
      <c r="Y17728" s="43" t="str">
        <f t="shared" si="552"/>
        <v>COMP</v>
      </c>
      <c r="AA17728" s="43">
        <f t="shared" si="553"/>
        <v>1557432</v>
      </c>
    </row>
    <row r="17729" spans="1:27" x14ac:dyDescent="0.3">
      <c r="A17729" s="43">
        <v>269594</v>
      </c>
      <c r="B17729" s="43" t="s">
        <v>4086</v>
      </c>
      <c r="C17729" s="43" t="s">
        <v>305</v>
      </c>
      <c r="E17729" s="43" t="s">
        <v>6263</v>
      </c>
      <c r="F17729" s="43" t="s">
        <v>28</v>
      </c>
      <c r="G17729" s="43">
        <v>53061</v>
      </c>
      <c r="Y17729" s="43" t="str">
        <f t="shared" si="552"/>
        <v>COMP</v>
      </c>
      <c r="AA17729" s="43">
        <f t="shared" si="553"/>
        <v>269594</v>
      </c>
    </row>
    <row r="17730" spans="1:27" x14ac:dyDescent="0.3">
      <c r="A17730" s="43">
        <v>2265647</v>
      </c>
      <c r="B17730" s="43" t="s">
        <v>4086</v>
      </c>
      <c r="C17730" s="43" t="s">
        <v>11187</v>
      </c>
      <c r="E17730" s="43" t="s">
        <v>6263</v>
      </c>
      <c r="F17730" s="43" t="s">
        <v>30</v>
      </c>
      <c r="G17730" s="43">
        <v>44001</v>
      </c>
      <c r="Y17730" s="43" t="str">
        <f t="shared" ref="Y17730:Y17793" si="554">IF(ISERROR(AA17730)=FALSE,"COMP","")</f>
        <v>COMP</v>
      </c>
      <c r="AA17730" s="43">
        <f t="shared" si="553"/>
        <v>2265647</v>
      </c>
    </row>
    <row r="17731" spans="1:27" x14ac:dyDescent="0.3">
      <c r="A17731" s="43">
        <v>2083550</v>
      </c>
      <c r="B17731" s="43" t="s">
        <v>4086</v>
      </c>
      <c r="C17731" s="43" t="s">
        <v>4418</v>
      </c>
      <c r="E17731" s="43" t="s">
        <v>6263</v>
      </c>
      <c r="F17731" s="43" t="s">
        <v>30</v>
      </c>
      <c r="G17731" s="43">
        <v>53061</v>
      </c>
      <c r="Y17731" s="43" t="str">
        <f t="shared" si="554"/>
        <v/>
      </c>
      <c r="AA17731" s="43" t="e">
        <f t="shared" ref="AA17731:AA17794" si="555">VLOOKUP(A17731,Z:Z,1,FALSE)</f>
        <v>#N/A</v>
      </c>
    </row>
    <row r="17732" spans="1:27" x14ac:dyDescent="0.3">
      <c r="A17732" s="43">
        <v>2079706</v>
      </c>
      <c r="B17732" s="43" t="s">
        <v>11188</v>
      </c>
      <c r="C17732" s="43" t="s">
        <v>1971</v>
      </c>
      <c r="E17732" s="43" t="s">
        <v>35</v>
      </c>
      <c r="F17732" s="43" t="s">
        <v>28</v>
      </c>
      <c r="G17732" s="43">
        <v>49009</v>
      </c>
      <c r="Y17732" s="43" t="str">
        <f t="shared" si="554"/>
        <v>COMP</v>
      </c>
      <c r="AA17732" s="43">
        <f t="shared" si="555"/>
        <v>2079706</v>
      </c>
    </row>
    <row r="17733" spans="1:27" x14ac:dyDescent="0.3">
      <c r="A17733" s="43">
        <v>1896420</v>
      </c>
      <c r="B17733" s="43" t="s">
        <v>11189</v>
      </c>
      <c r="C17733" s="43" t="s">
        <v>1805</v>
      </c>
      <c r="E17733" s="43" t="s">
        <v>6263</v>
      </c>
      <c r="F17733" s="43" t="s">
        <v>30</v>
      </c>
      <c r="G17733" s="43">
        <v>49009</v>
      </c>
      <c r="Y17733" s="43" t="str">
        <f t="shared" si="554"/>
        <v/>
      </c>
      <c r="AA17733" s="43" t="e">
        <f t="shared" si="555"/>
        <v>#N/A</v>
      </c>
    </row>
    <row r="17734" spans="1:27" x14ac:dyDescent="0.3">
      <c r="A17734" s="43">
        <v>1979667</v>
      </c>
      <c r="B17734" s="43" t="s">
        <v>11189</v>
      </c>
      <c r="C17734" s="43" t="s">
        <v>610</v>
      </c>
      <c r="E17734" s="43" t="s">
        <v>35</v>
      </c>
      <c r="F17734" s="43" t="s">
        <v>30</v>
      </c>
      <c r="G17734" s="43">
        <v>49009</v>
      </c>
      <c r="Y17734" s="43" t="str">
        <f t="shared" si="554"/>
        <v>COMP</v>
      </c>
      <c r="AA17734" s="43">
        <f t="shared" si="555"/>
        <v>1979667</v>
      </c>
    </row>
    <row r="17735" spans="1:27" x14ac:dyDescent="0.3">
      <c r="A17735" s="43">
        <v>2339544</v>
      </c>
      <c r="B17735" s="43" t="s">
        <v>11190</v>
      </c>
      <c r="C17735" s="43" t="s">
        <v>557</v>
      </c>
      <c r="E17735" s="43" t="s">
        <v>6263</v>
      </c>
      <c r="F17735" s="43" t="s">
        <v>30</v>
      </c>
      <c r="G17735" s="43">
        <v>53064</v>
      </c>
      <c r="Y17735" s="43" t="str">
        <f t="shared" si="554"/>
        <v/>
      </c>
      <c r="AA17735" s="43" t="e">
        <f t="shared" si="555"/>
        <v>#N/A</v>
      </c>
    </row>
    <row r="17736" spans="1:27" x14ac:dyDescent="0.3">
      <c r="A17736" s="43">
        <v>1268981</v>
      </c>
      <c r="B17736" s="43" t="s">
        <v>11191</v>
      </c>
      <c r="C17736" s="43" t="s">
        <v>4559</v>
      </c>
      <c r="E17736" s="43" t="s">
        <v>6263</v>
      </c>
      <c r="F17736" s="43" t="s">
        <v>30</v>
      </c>
      <c r="G17736" s="43">
        <v>72072</v>
      </c>
      <c r="Y17736" s="43" t="str">
        <f t="shared" si="554"/>
        <v>COMP</v>
      </c>
      <c r="AA17736" s="43">
        <f t="shared" si="555"/>
        <v>1268981</v>
      </c>
    </row>
    <row r="17737" spans="1:27" x14ac:dyDescent="0.3">
      <c r="A17737" s="43">
        <v>1650308</v>
      </c>
      <c r="B17737" s="43" t="s">
        <v>11191</v>
      </c>
      <c r="C17737" s="43" t="s">
        <v>1669</v>
      </c>
      <c r="E17737" s="43" t="s">
        <v>6263</v>
      </c>
      <c r="F17737" s="43" t="s">
        <v>30</v>
      </c>
      <c r="G17737" s="43">
        <v>72080</v>
      </c>
      <c r="Y17737" s="43" t="str">
        <f t="shared" si="554"/>
        <v>COMP</v>
      </c>
      <c r="AA17737" s="43">
        <f t="shared" si="555"/>
        <v>1650308</v>
      </c>
    </row>
    <row r="17738" spans="1:27" x14ac:dyDescent="0.3">
      <c r="A17738" s="43">
        <v>1979221</v>
      </c>
      <c r="B17738" s="43" t="s">
        <v>11191</v>
      </c>
      <c r="C17738" s="43" t="s">
        <v>951</v>
      </c>
      <c r="E17738" s="43" t="s">
        <v>29</v>
      </c>
      <c r="F17738" s="43" t="s">
        <v>28</v>
      </c>
      <c r="G17738" s="43">
        <v>85054</v>
      </c>
      <c r="Y17738" s="43" t="str">
        <f t="shared" si="554"/>
        <v/>
      </c>
      <c r="AA17738" s="43" t="e">
        <f t="shared" si="555"/>
        <v>#N/A</v>
      </c>
    </row>
    <row r="17739" spans="1:27" x14ac:dyDescent="0.3">
      <c r="A17739" s="43">
        <v>2376938</v>
      </c>
      <c r="B17739" s="43" t="s">
        <v>11191</v>
      </c>
      <c r="C17739" s="43" t="s">
        <v>834</v>
      </c>
      <c r="E17739" s="43" t="s">
        <v>6263</v>
      </c>
      <c r="F17739" s="43" t="s">
        <v>30</v>
      </c>
      <c r="G17739" s="43">
        <v>44074</v>
      </c>
      <c r="Y17739" s="43" t="str">
        <f t="shared" si="554"/>
        <v/>
      </c>
      <c r="AA17739" s="43" t="e">
        <f t="shared" si="555"/>
        <v>#N/A</v>
      </c>
    </row>
    <row r="17740" spans="1:27" x14ac:dyDescent="0.3">
      <c r="A17740" s="43">
        <v>2390226</v>
      </c>
      <c r="B17740" s="43" t="s">
        <v>11191</v>
      </c>
      <c r="C17740" s="43" t="s">
        <v>3066</v>
      </c>
      <c r="E17740" s="43" t="s">
        <v>6263</v>
      </c>
      <c r="F17740" s="43" t="s">
        <v>30</v>
      </c>
      <c r="G17740" s="43">
        <v>85017</v>
      </c>
      <c r="Y17740" s="43" t="str">
        <f t="shared" si="554"/>
        <v/>
      </c>
      <c r="AA17740" s="43" t="e">
        <f t="shared" si="555"/>
        <v>#N/A</v>
      </c>
    </row>
    <row r="17741" spans="1:27" x14ac:dyDescent="0.3">
      <c r="A17741" s="43">
        <v>2064002</v>
      </c>
      <c r="B17741" s="43" t="s">
        <v>11192</v>
      </c>
      <c r="C17741" s="43" t="s">
        <v>328</v>
      </c>
      <c r="E17741" s="43" t="s">
        <v>6263</v>
      </c>
      <c r="F17741" s="43" t="s">
        <v>30</v>
      </c>
      <c r="G17741" s="43">
        <v>53013</v>
      </c>
      <c r="Y17741" s="43" t="str">
        <f t="shared" si="554"/>
        <v/>
      </c>
      <c r="AA17741" s="43" t="e">
        <f t="shared" si="555"/>
        <v>#N/A</v>
      </c>
    </row>
    <row r="17742" spans="1:27" x14ac:dyDescent="0.3">
      <c r="A17742" s="43">
        <v>2084389</v>
      </c>
      <c r="B17742" s="43" t="s">
        <v>11192</v>
      </c>
      <c r="C17742" s="43" t="s">
        <v>1875</v>
      </c>
      <c r="E17742" s="43" t="s">
        <v>6263</v>
      </c>
      <c r="F17742" s="43" t="s">
        <v>28</v>
      </c>
      <c r="G17742" s="43">
        <v>53013</v>
      </c>
      <c r="Y17742" s="43" t="str">
        <f t="shared" si="554"/>
        <v/>
      </c>
      <c r="AA17742" s="43" t="e">
        <f t="shared" si="555"/>
        <v>#N/A</v>
      </c>
    </row>
    <row r="17743" spans="1:27" x14ac:dyDescent="0.3">
      <c r="A17743" s="43">
        <v>429343</v>
      </c>
      <c r="B17743" s="43" t="s">
        <v>11193</v>
      </c>
      <c r="C17743" s="43" t="s">
        <v>329</v>
      </c>
      <c r="E17743" s="43" t="s">
        <v>6263</v>
      </c>
      <c r="F17743" s="43" t="s">
        <v>28</v>
      </c>
      <c r="G17743" s="43">
        <v>72041</v>
      </c>
      <c r="Y17743" s="43" t="str">
        <f t="shared" si="554"/>
        <v/>
      </c>
      <c r="AA17743" s="43" t="e">
        <f t="shared" si="555"/>
        <v>#N/A</v>
      </c>
    </row>
    <row r="17744" spans="1:27" x14ac:dyDescent="0.3">
      <c r="A17744" s="43">
        <v>2167971</v>
      </c>
      <c r="B17744" s="43" t="s">
        <v>11194</v>
      </c>
      <c r="C17744" s="43" t="s">
        <v>715</v>
      </c>
      <c r="E17744" s="43" t="s">
        <v>6263</v>
      </c>
      <c r="F17744" s="43" t="s">
        <v>30</v>
      </c>
      <c r="G17744" s="43">
        <v>49001</v>
      </c>
      <c r="Y17744" s="43" t="str">
        <f t="shared" si="554"/>
        <v/>
      </c>
      <c r="AA17744" s="43" t="e">
        <f t="shared" si="555"/>
        <v>#N/A</v>
      </c>
    </row>
    <row r="17745" spans="1:27" x14ac:dyDescent="0.3">
      <c r="A17745" s="43">
        <v>976822</v>
      </c>
      <c r="B17745" s="43" t="s">
        <v>4089</v>
      </c>
      <c r="C17745" s="43" t="s">
        <v>6445</v>
      </c>
      <c r="E17745" s="43" t="s">
        <v>6263</v>
      </c>
      <c r="F17745" s="43" t="s">
        <v>30</v>
      </c>
      <c r="G17745" s="43">
        <v>49006</v>
      </c>
      <c r="Y17745" s="43" t="str">
        <f t="shared" si="554"/>
        <v/>
      </c>
      <c r="AA17745" s="43" t="e">
        <f t="shared" si="555"/>
        <v>#N/A</v>
      </c>
    </row>
    <row r="17746" spans="1:27" x14ac:dyDescent="0.3">
      <c r="A17746" s="43">
        <v>976823</v>
      </c>
      <c r="B17746" s="43" t="s">
        <v>4089</v>
      </c>
      <c r="C17746" s="43" t="s">
        <v>303</v>
      </c>
      <c r="E17746" s="43" t="s">
        <v>6263</v>
      </c>
      <c r="F17746" s="43" t="s">
        <v>28</v>
      </c>
      <c r="G17746" s="43">
        <v>49006</v>
      </c>
      <c r="Y17746" s="43" t="str">
        <f t="shared" si="554"/>
        <v/>
      </c>
      <c r="AA17746" s="43" t="e">
        <f t="shared" si="555"/>
        <v>#N/A</v>
      </c>
    </row>
    <row r="17747" spans="1:27" x14ac:dyDescent="0.3">
      <c r="A17747" s="43">
        <v>1663269</v>
      </c>
      <c r="B17747" s="43" t="s">
        <v>11195</v>
      </c>
      <c r="C17747" s="43" t="s">
        <v>659</v>
      </c>
      <c r="E17747" s="43" t="s">
        <v>6263</v>
      </c>
      <c r="F17747" s="43" t="s">
        <v>28</v>
      </c>
      <c r="G17747" s="43">
        <v>85050</v>
      </c>
      <c r="Y17747" s="43" t="str">
        <f t="shared" si="554"/>
        <v/>
      </c>
      <c r="AA17747" s="43" t="e">
        <f t="shared" si="555"/>
        <v>#N/A</v>
      </c>
    </row>
    <row r="17748" spans="1:27" x14ac:dyDescent="0.3">
      <c r="A17748" s="43">
        <v>1877503</v>
      </c>
      <c r="B17748" s="43" t="s">
        <v>11195</v>
      </c>
      <c r="C17748" s="43" t="s">
        <v>1549</v>
      </c>
      <c r="E17748" s="43" t="s">
        <v>6263</v>
      </c>
      <c r="F17748" s="43" t="s">
        <v>30</v>
      </c>
      <c r="G17748" s="43">
        <v>85050</v>
      </c>
      <c r="Y17748" s="43" t="str">
        <f t="shared" si="554"/>
        <v/>
      </c>
      <c r="AA17748" s="43" t="e">
        <f t="shared" si="555"/>
        <v>#N/A</v>
      </c>
    </row>
    <row r="17749" spans="1:27" x14ac:dyDescent="0.3">
      <c r="A17749" s="43">
        <v>2388184</v>
      </c>
      <c r="B17749" s="43" t="s">
        <v>11195</v>
      </c>
      <c r="C17749" s="43" t="s">
        <v>422</v>
      </c>
      <c r="E17749" s="43" t="s">
        <v>6263</v>
      </c>
      <c r="F17749" s="43" t="s">
        <v>28</v>
      </c>
      <c r="G17749" s="43">
        <v>44074</v>
      </c>
      <c r="Y17749" s="43" t="str">
        <f t="shared" si="554"/>
        <v/>
      </c>
      <c r="AA17749" s="43" t="e">
        <f t="shared" si="555"/>
        <v>#N/A</v>
      </c>
    </row>
    <row r="17750" spans="1:27" x14ac:dyDescent="0.3">
      <c r="A17750" s="43">
        <v>2416851</v>
      </c>
      <c r="B17750" s="43" t="s">
        <v>11196</v>
      </c>
      <c r="C17750" s="43" t="s">
        <v>268</v>
      </c>
      <c r="E17750" s="43" t="s">
        <v>6263</v>
      </c>
      <c r="F17750" s="43" t="s">
        <v>30</v>
      </c>
      <c r="G17750" s="43">
        <v>44090</v>
      </c>
      <c r="Y17750" s="43" t="str">
        <f t="shared" si="554"/>
        <v/>
      </c>
      <c r="AA17750" s="43" t="e">
        <f t="shared" si="555"/>
        <v>#N/A</v>
      </c>
    </row>
    <row r="17751" spans="1:27" x14ac:dyDescent="0.3">
      <c r="A17751" s="43">
        <v>1503744</v>
      </c>
      <c r="B17751" s="43" t="s">
        <v>11197</v>
      </c>
      <c r="C17751" s="43" t="s">
        <v>1666</v>
      </c>
      <c r="E17751" s="43" t="s">
        <v>29</v>
      </c>
      <c r="F17751" s="43" t="s">
        <v>30</v>
      </c>
      <c r="G17751" s="43">
        <v>44039</v>
      </c>
      <c r="Y17751" s="43" t="str">
        <f t="shared" si="554"/>
        <v>COMP</v>
      </c>
      <c r="AA17751" s="43">
        <f t="shared" si="555"/>
        <v>1503744</v>
      </c>
    </row>
    <row r="17752" spans="1:27" x14ac:dyDescent="0.3">
      <c r="A17752" s="43">
        <v>1879063</v>
      </c>
      <c r="B17752" s="43" t="s">
        <v>11198</v>
      </c>
      <c r="C17752" s="43" t="s">
        <v>942</v>
      </c>
      <c r="E17752" s="43" t="s">
        <v>6263</v>
      </c>
      <c r="F17752" s="43" t="s">
        <v>28</v>
      </c>
      <c r="G17752" s="43">
        <v>44075</v>
      </c>
      <c r="Y17752" s="43" t="str">
        <f t="shared" si="554"/>
        <v/>
      </c>
      <c r="AA17752" s="43" t="e">
        <f t="shared" si="555"/>
        <v>#N/A</v>
      </c>
    </row>
    <row r="17753" spans="1:27" x14ac:dyDescent="0.3">
      <c r="A17753" s="43">
        <v>1361462</v>
      </c>
      <c r="B17753" s="43" t="s">
        <v>4091</v>
      </c>
      <c r="C17753" s="43" t="s">
        <v>1428</v>
      </c>
      <c r="E17753" s="43" t="s">
        <v>6263</v>
      </c>
      <c r="F17753" s="43" t="s">
        <v>30</v>
      </c>
      <c r="G17753" s="43">
        <v>72053</v>
      </c>
      <c r="Y17753" s="43" t="str">
        <f t="shared" si="554"/>
        <v/>
      </c>
      <c r="AA17753" s="43" t="e">
        <f t="shared" si="555"/>
        <v>#N/A</v>
      </c>
    </row>
    <row r="17754" spans="1:27" x14ac:dyDescent="0.3">
      <c r="A17754" s="43">
        <v>1408537</v>
      </c>
      <c r="B17754" s="43" t="s">
        <v>4091</v>
      </c>
      <c r="C17754" s="43" t="s">
        <v>195</v>
      </c>
      <c r="E17754" s="43" t="s">
        <v>6263</v>
      </c>
      <c r="F17754" s="43" t="s">
        <v>30</v>
      </c>
      <c r="G17754" s="43">
        <v>53061</v>
      </c>
      <c r="Y17754" s="43" t="str">
        <f t="shared" si="554"/>
        <v/>
      </c>
      <c r="AA17754" s="43" t="e">
        <f t="shared" si="555"/>
        <v>#N/A</v>
      </c>
    </row>
    <row r="17755" spans="1:27" x14ac:dyDescent="0.3">
      <c r="A17755" s="43">
        <v>1744254</v>
      </c>
      <c r="B17755" s="43" t="s">
        <v>4091</v>
      </c>
      <c r="C17755" s="43" t="s">
        <v>901</v>
      </c>
      <c r="E17755" s="43" t="s">
        <v>6263</v>
      </c>
      <c r="F17755" s="43" t="s">
        <v>30</v>
      </c>
      <c r="G17755" s="43">
        <v>72041</v>
      </c>
      <c r="Y17755" s="43" t="str">
        <f t="shared" si="554"/>
        <v/>
      </c>
      <c r="AA17755" s="43" t="e">
        <f t="shared" si="555"/>
        <v>#N/A</v>
      </c>
    </row>
    <row r="17756" spans="1:27" x14ac:dyDescent="0.3">
      <c r="A17756" s="43">
        <v>1164669</v>
      </c>
      <c r="B17756" s="43" t="s">
        <v>4091</v>
      </c>
      <c r="C17756" s="43" t="s">
        <v>799</v>
      </c>
      <c r="E17756" s="43" t="s">
        <v>6263</v>
      </c>
      <c r="F17756" s="43" t="s">
        <v>30</v>
      </c>
      <c r="G17756" s="43">
        <v>72029</v>
      </c>
      <c r="Y17756" s="43" t="str">
        <f t="shared" si="554"/>
        <v/>
      </c>
      <c r="AA17756" s="43" t="e">
        <f t="shared" si="555"/>
        <v>#N/A</v>
      </c>
    </row>
    <row r="17757" spans="1:27" x14ac:dyDescent="0.3">
      <c r="A17757" s="43">
        <v>1180559</v>
      </c>
      <c r="B17757" s="43" t="s">
        <v>11199</v>
      </c>
      <c r="C17757" s="43" t="s">
        <v>232</v>
      </c>
      <c r="E17757" s="43" t="s">
        <v>6263</v>
      </c>
      <c r="F17757" s="43" t="s">
        <v>28</v>
      </c>
      <c r="G17757" s="43">
        <v>44024</v>
      </c>
      <c r="Y17757" s="43" t="str">
        <f t="shared" si="554"/>
        <v>COMP</v>
      </c>
      <c r="AA17757" s="43">
        <f t="shared" si="555"/>
        <v>1180559</v>
      </c>
    </row>
    <row r="17758" spans="1:27" x14ac:dyDescent="0.3">
      <c r="A17758" s="43">
        <v>1816353</v>
      </c>
      <c r="B17758" s="43" t="s">
        <v>4092</v>
      </c>
      <c r="C17758" s="43" t="s">
        <v>397</v>
      </c>
      <c r="E17758" s="43" t="s">
        <v>6263</v>
      </c>
      <c r="F17758" s="43" t="s">
        <v>28</v>
      </c>
      <c r="G17758" s="43">
        <v>49020</v>
      </c>
      <c r="Y17758" s="43" t="str">
        <f t="shared" si="554"/>
        <v/>
      </c>
      <c r="AA17758" s="43" t="e">
        <f t="shared" si="555"/>
        <v>#N/A</v>
      </c>
    </row>
    <row r="17759" spans="1:27" x14ac:dyDescent="0.3">
      <c r="A17759" s="43">
        <v>2346716</v>
      </c>
      <c r="B17759" s="43" t="s">
        <v>4092</v>
      </c>
      <c r="C17759" s="43" t="s">
        <v>232</v>
      </c>
      <c r="E17759" s="43" t="s">
        <v>6263</v>
      </c>
      <c r="F17759" s="43" t="s">
        <v>28</v>
      </c>
      <c r="G17759" s="43">
        <v>49073</v>
      </c>
      <c r="Y17759" s="43" t="str">
        <f t="shared" si="554"/>
        <v/>
      </c>
      <c r="AA17759" s="43" t="e">
        <f t="shared" si="555"/>
        <v>#N/A</v>
      </c>
    </row>
    <row r="17760" spans="1:27" x14ac:dyDescent="0.3">
      <c r="A17760" s="43">
        <v>208688</v>
      </c>
      <c r="B17760" s="43" t="s">
        <v>4092</v>
      </c>
      <c r="C17760" s="43" t="s">
        <v>612</v>
      </c>
      <c r="E17760" s="43" t="s">
        <v>6263</v>
      </c>
      <c r="F17760" s="43" t="s">
        <v>28</v>
      </c>
      <c r="G17760" s="43">
        <v>49009</v>
      </c>
      <c r="Y17760" s="43" t="str">
        <f t="shared" si="554"/>
        <v/>
      </c>
      <c r="AA17760" s="43" t="e">
        <f t="shared" si="555"/>
        <v>#N/A</v>
      </c>
    </row>
    <row r="17761" spans="1:27" x14ac:dyDescent="0.3">
      <c r="A17761" s="43">
        <v>1852492</v>
      </c>
      <c r="B17761" s="43" t="s">
        <v>4092</v>
      </c>
      <c r="C17761" s="43" t="s">
        <v>2396</v>
      </c>
      <c r="E17761" s="43" t="s">
        <v>6263</v>
      </c>
      <c r="F17761" s="43" t="s">
        <v>30</v>
      </c>
      <c r="G17761" s="43">
        <v>49069</v>
      </c>
      <c r="Y17761" s="43" t="str">
        <f t="shared" si="554"/>
        <v/>
      </c>
      <c r="AA17761" s="43" t="e">
        <f t="shared" si="555"/>
        <v>#N/A</v>
      </c>
    </row>
    <row r="17762" spans="1:27" x14ac:dyDescent="0.3">
      <c r="A17762" s="43">
        <v>2369575</v>
      </c>
      <c r="B17762" s="43" t="s">
        <v>4092</v>
      </c>
      <c r="C17762" s="43" t="s">
        <v>469</v>
      </c>
      <c r="E17762" s="43" t="s">
        <v>6263</v>
      </c>
      <c r="F17762" s="43" t="s">
        <v>28</v>
      </c>
      <c r="G17762" s="43">
        <v>53072</v>
      </c>
      <c r="Y17762" s="43" t="str">
        <f t="shared" si="554"/>
        <v/>
      </c>
      <c r="AA17762" s="43" t="e">
        <f t="shared" si="555"/>
        <v>#N/A</v>
      </c>
    </row>
    <row r="17763" spans="1:27" x14ac:dyDescent="0.3">
      <c r="A17763" s="43">
        <v>2091213</v>
      </c>
      <c r="B17763" s="43" t="s">
        <v>4092</v>
      </c>
      <c r="C17763" s="43" t="s">
        <v>1836</v>
      </c>
      <c r="E17763" s="43" t="s">
        <v>6263</v>
      </c>
      <c r="F17763" s="43" t="s">
        <v>28</v>
      </c>
      <c r="G17763" s="43">
        <v>49039</v>
      </c>
      <c r="Y17763" s="43" t="str">
        <f t="shared" si="554"/>
        <v/>
      </c>
      <c r="AA17763" s="43" t="e">
        <f t="shared" si="555"/>
        <v>#N/A</v>
      </c>
    </row>
    <row r="17764" spans="1:27" x14ac:dyDescent="0.3">
      <c r="A17764" s="43">
        <v>2097479</v>
      </c>
      <c r="B17764" s="43" t="s">
        <v>11200</v>
      </c>
      <c r="C17764" s="43" t="s">
        <v>187</v>
      </c>
      <c r="E17764" s="43" t="s">
        <v>6263</v>
      </c>
      <c r="F17764" s="43" t="s">
        <v>30</v>
      </c>
      <c r="G17764" s="43">
        <v>72051</v>
      </c>
      <c r="Y17764" s="43" t="str">
        <f t="shared" si="554"/>
        <v/>
      </c>
      <c r="AA17764" s="43" t="e">
        <f t="shared" si="555"/>
        <v>#N/A</v>
      </c>
    </row>
    <row r="17765" spans="1:27" x14ac:dyDescent="0.3">
      <c r="A17765" s="43">
        <v>2302665</v>
      </c>
      <c r="B17765" s="43" t="s">
        <v>11201</v>
      </c>
      <c r="C17765" s="43" t="s">
        <v>659</v>
      </c>
      <c r="E17765" s="43" t="s">
        <v>6263</v>
      </c>
      <c r="F17765" s="43" t="s">
        <v>28</v>
      </c>
      <c r="G17765" s="43">
        <v>44111</v>
      </c>
      <c r="Y17765" s="43" t="str">
        <f t="shared" si="554"/>
        <v/>
      </c>
      <c r="AA17765" s="43" t="e">
        <f t="shared" si="555"/>
        <v>#N/A</v>
      </c>
    </row>
    <row r="17766" spans="1:27" x14ac:dyDescent="0.3">
      <c r="A17766" s="43">
        <v>2363146</v>
      </c>
      <c r="B17766" s="43" t="s">
        <v>11202</v>
      </c>
      <c r="C17766" s="43" t="s">
        <v>244</v>
      </c>
      <c r="E17766" s="43" t="s">
        <v>6263</v>
      </c>
      <c r="F17766" s="43" t="s">
        <v>28</v>
      </c>
      <c r="G17766" s="43">
        <v>49019</v>
      </c>
      <c r="Y17766" s="43" t="str">
        <f t="shared" si="554"/>
        <v/>
      </c>
      <c r="AA17766" s="43" t="e">
        <f t="shared" si="555"/>
        <v>#N/A</v>
      </c>
    </row>
    <row r="17767" spans="1:27" x14ac:dyDescent="0.3">
      <c r="A17767" s="43">
        <v>2063194</v>
      </c>
      <c r="B17767" s="43" t="s">
        <v>11202</v>
      </c>
      <c r="C17767" s="43" t="s">
        <v>492</v>
      </c>
      <c r="E17767" s="43" t="s">
        <v>6263</v>
      </c>
      <c r="F17767" s="43" t="s">
        <v>30</v>
      </c>
      <c r="G17767" s="43">
        <v>49064</v>
      </c>
      <c r="Y17767" s="43" t="str">
        <f t="shared" si="554"/>
        <v>COMP</v>
      </c>
      <c r="AA17767" s="43">
        <f t="shared" si="555"/>
        <v>2063194</v>
      </c>
    </row>
    <row r="17768" spans="1:27" x14ac:dyDescent="0.3">
      <c r="A17768" s="43">
        <v>2402016</v>
      </c>
      <c r="B17768" s="43" t="s">
        <v>11202</v>
      </c>
      <c r="C17768" s="43" t="s">
        <v>239</v>
      </c>
      <c r="E17768" s="43" t="s">
        <v>6263</v>
      </c>
      <c r="F17768" s="43" t="s">
        <v>30</v>
      </c>
      <c r="G17768" s="43">
        <v>53013</v>
      </c>
      <c r="Y17768" s="43" t="str">
        <f t="shared" si="554"/>
        <v/>
      </c>
      <c r="AA17768" s="43" t="e">
        <f t="shared" si="555"/>
        <v>#N/A</v>
      </c>
    </row>
    <row r="17769" spans="1:27" x14ac:dyDescent="0.3">
      <c r="A17769" s="43">
        <v>2369665</v>
      </c>
      <c r="B17769" s="43" t="s">
        <v>11203</v>
      </c>
      <c r="C17769" s="43" t="s">
        <v>1428</v>
      </c>
      <c r="E17769" s="43" t="s">
        <v>31</v>
      </c>
      <c r="F17769" s="43" t="s">
        <v>30</v>
      </c>
      <c r="G17769" s="43">
        <v>44039</v>
      </c>
      <c r="Y17769" s="43" t="str">
        <f t="shared" si="554"/>
        <v/>
      </c>
      <c r="AA17769" s="43" t="e">
        <f t="shared" si="555"/>
        <v>#N/A</v>
      </c>
    </row>
    <row r="17770" spans="1:27" x14ac:dyDescent="0.3">
      <c r="A17770" s="43">
        <v>2426555</v>
      </c>
      <c r="B17770" s="43" t="s">
        <v>4096</v>
      </c>
      <c r="C17770" s="43" t="s">
        <v>11204</v>
      </c>
      <c r="E17770" s="43" t="s">
        <v>29</v>
      </c>
      <c r="F17770" s="43" t="s">
        <v>30</v>
      </c>
      <c r="G17770" s="43">
        <v>44027</v>
      </c>
      <c r="Y17770" s="43" t="str">
        <f t="shared" si="554"/>
        <v>COMP</v>
      </c>
      <c r="AA17770" s="43">
        <f t="shared" si="555"/>
        <v>2426555</v>
      </c>
    </row>
    <row r="17771" spans="1:27" x14ac:dyDescent="0.3">
      <c r="A17771" s="43">
        <v>2338983</v>
      </c>
      <c r="B17771" s="43" t="s">
        <v>4096</v>
      </c>
      <c r="C17771" s="43" t="s">
        <v>294</v>
      </c>
      <c r="E17771" s="43" t="s">
        <v>6263</v>
      </c>
      <c r="F17771" s="43" t="s">
        <v>30</v>
      </c>
      <c r="G17771" s="43">
        <v>44035</v>
      </c>
      <c r="Y17771" s="43" t="str">
        <f t="shared" si="554"/>
        <v/>
      </c>
      <c r="AA17771" s="43" t="e">
        <f t="shared" si="555"/>
        <v>#N/A</v>
      </c>
    </row>
    <row r="17772" spans="1:27" x14ac:dyDescent="0.3">
      <c r="A17772" s="43">
        <v>2080348</v>
      </c>
      <c r="B17772" s="43" t="s">
        <v>4096</v>
      </c>
      <c r="C17772" s="43" t="s">
        <v>2127</v>
      </c>
      <c r="E17772" s="43" t="s">
        <v>34</v>
      </c>
      <c r="F17772" s="43" t="s">
        <v>30</v>
      </c>
      <c r="G17772" s="43">
        <v>44035</v>
      </c>
      <c r="Y17772" s="43" t="str">
        <f t="shared" si="554"/>
        <v>COMP</v>
      </c>
      <c r="AA17772" s="43">
        <f t="shared" si="555"/>
        <v>2080348</v>
      </c>
    </row>
    <row r="17773" spans="1:27" x14ac:dyDescent="0.3">
      <c r="A17773" s="43">
        <v>1813969</v>
      </c>
      <c r="B17773" s="43" t="s">
        <v>4096</v>
      </c>
      <c r="C17773" s="43" t="s">
        <v>2214</v>
      </c>
      <c r="E17773" s="43" t="s">
        <v>35</v>
      </c>
      <c r="F17773" s="43" t="s">
        <v>30</v>
      </c>
      <c r="G17773" s="43">
        <v>72051</v>
      </c>
      <c r="Y17773" s="43" t="str">
        <f t="shared" si="554"/>
        <v>COMP</v>
      </c>
      <c r="AA17773" s="43">
        <f t="shared" si="555"/>
        <v>1813969</v>
      </c>
    </row>
    <row r="17774" spans="1:27" x14ac:dyDescent="0.3">
      <c r="A17774" s="43">
        <v>1519951</v>
      </c>
      <c r="B17774" s="43" t="s">
        <v>4096</v>
      </c>
      <c r="C17774" s="43" t="s">
        <v>1227</v>
      </c>
      <c r="E17774" s="43" t="s">
        <v>29</v>
      </c>
      <c r="F17774" s="43" t="s">
        <v>28</v>
      </c>
      <c r="G17774" s="43">
        <v>49001</v>
      </c>
      <c r="Y17774" s="43" t="str">
        <f t="shared" si="554"/>
        <v>COMP</v>
      </c>
      <c r="AA17774" s="43">
        <f t="shared" si="555"/>
        <v>1519951</v>
      </c>
    </row>
    <row r="17775" spans="1:27" x14ac:dyDescent="0.3">
      <c r="A17775" s="43">
        <v>2389040</v>
      </c>
      <c r="B17775" s="43" t="s">
        <v>4096</v>
      </c>
      <c r="C17775" s="43" t="s">
        <v>1300</v>
      </c>
      <c r="E17775" s="43" t="s">
        <v>6263</v>
      </c>
      <c r="F17775" s="43" t="s">
        <v>30</v>
      </c>
      <c r="G17775" s="43">
        <v>49016</v>
      </c>
      <c r="Y17775" s="43" t="str">
        <f t="shared" si="554"/>
        <v/>
      </c>
      <c r="AA17775" s="43" t="e">
        <f t="shared" si="555"/>
        <v>#N/A</v>
      </c>
    </row>
    <row r="17776" spans="1:27" x14ac:dyDescent="0.3">
      <c r="A17776" s="43">
        <v>2362666</v>
      </c>
      <c r="B17776" s="43" t="s">
        <v>4096</v>
      </c>
      <c r="C17776" s="43" t="s">
        <v>492</v>
      </c>
      <c r="E17776" s="43" t="s">
        <v>6263</v>
      </c>
      <c r="F17776" s="43" t="s">
        <v>30</v>
      </c>
      <c r="G17776" s="43">
        <v>44074</v>
      </c>
      <c r="Y17776" s="43" t="str">
        <f t="shared" si="554"/>
        <v/>
      </c>
      <c r="AA17776" s="43" t="e">
        <f t="shared" si="555"/>
        <v>#N/A</v>
      </c>
    </row>
    <row r="17777" spans="1:27" x14ac:dyDescent="0.3">
      <c r="A17777" s="43">
        <v>1655608</v>
      </c>
      <c r="B17777" s="43" t="s">
        <v>11205</v>
      </c>
      <c r="C17777" s="43" t="s">
        <v>641</v>
      </c>
      <c r="E17777" s="43" t="s">
        <v>34</v>
      </c>
      <c r="F17777" s="43" t="s">
        <v>28</v>
      </c>
      <c r="G17777" s="43">
        <v>72029</v>
      </c>
      <c r="Y17777" s="43" t="str">
        <f t="shared" si="554"/>
        <v>COMP</v>
      </c>
      <c r="AA17777" s="43">
        <f t="shared" si="555"/>
        <v>1655608</v>
      </c>
    </row>
    <row r="17778" spans="1:27" x14ac:dyDescent="0.3">
      <c r="A17778" s="43">
        <v>1729576</v>
      </c>
      <c r="B17778" s="43" t="s">
        <v>4097</v>
      </c>
      <c r="C17778" s="43" t="s">
        <v>1094</v>
      </c>
      <c r="E17778" s="43" t="s">
        <v>35</v>
      </c>
      <c r="F17778" s="43" t="s">
        <v>30</v>
      </c>
      <c r="G17778" s="43">
        <v>53062</v>
      </c>
      <c r="Y17778" s="43" t="str">
        <f t="shared" si="554"/>
        <v>COMP</v>
      </c>
      <c r="AA17778" s="43">
        <f t="shared" si="555"/>
        <v>1729576</v>
      </c>
    </row>
    <row r="17779" spans="1:27" x14ac:dyDescent="0.3">
      <c r="A17779" s="43">
        <v>1758689</v>
      </c>
      <c r="B17779" s="43" t="s">
        <v>4097</v>
      </c>
      <c r="C17779" s="43" t="s">
        <v>617</v>
      </c>
      <c r="E17779" s="43" t="s">
        <v>6263</v>
      </c>
      <c r="F17779" s="43" t="s">
        <v>30</v>
      </c>
      <c r="G17779" s="43">
        <v>49032</v>
      </c>
      <c r="Y17779" s="43" t="str">
        <f t="shared" si="554"/>
        <v/>
      </c>
      <c r="AA17779" s="43" t="e">
        <f t="shared" si="555"/>
        <v>#N/A</v>
      </c>
    </row>
    <row r="17780" spans="1:27" x14ac:dyDescent="0.3">
      <c r="A17780" s="43">
        <v>1167372</v>
      </c>
      <c r="B17780" s="43" t="s">
        <v>4097</v>
      </c>
      <c r="C17780" s="43" t="s">
        <v>268</v>
      </c>
      <c r="E17780" s="43" t="s">
        <v>6263</v>
      </c>
      <c r="F17780" s="43" t="s">
        <v>30</v>
      </c>
      <c r="G17780" s="43">
        <v>72072</v>
      </c>
      <c r="Y17780" s="43" t="str">
        <f t="shared" si="554"/>
        <v/>
      </c>
      <c r="AA17780" s="43" t="e">
        <f t="shared" si="555"/>
        <v>#N/A</v>
      </c>
    </row>
    <row r="17781" spans="1:27" x14ac:dyDescent="0.3">
      <c r="A17781" s="43">
        <v>2311862</v>
      </c>
      <c r="B17781" s="43" t="s">
        <v>4097</v>
      </c>
      <c r="C17781" s="43" t="s">
        <v>366</v>
      </c>
      <c r="E17781" s="43" t="s">
        <v>6263</v>
      </c>
      <c r="F17781" s="43" t="s">
        <v>28</v>
      </c>
      <c r="G17781" s="43">
        <v>53004</v>
      </c>
      <c r="Y17781" s="43" t="str">
        <f t="shared" si="554"/>
        <v/>
      </c>
      <c r="AA17781" s="43" t="e">
        <f t="shared" si="555"/>
        <v>#N/A</v>
      </c>
    </row>
    <row r="17782" spans="1:27" x14ac:dyDescent="0.3">
      <c r="A17782" s="43">
        <v>2425402</v>
      </c>
      <c r="B17782" s="43" t="s">
        <v>4097</v>
      </c>
      <c r="C17782" s="43" t="s">
        <v>1089</v>
      </c>
      <c r="E17782" s="43" t="s">
        <v>35</v>
      </c>
      <c r="F17782" s="43" t="s">
        <v>28</v>
      </c>
      <c r="G17782" s="43">
        <v>49020</v>
      </c>
      <c r="Y17782" s="43" t="str">
        <f t="shared" si="554"/>
        <v/>
      </c>
      <c r="AA17782" s="43" t="e">
        <f t="shared" si="555"/>
        <v>#N/A</v>
      </c>
    </row>
    <row r="17783" spans="1:27" x14ac:dyDescent="0.3">
      <c r="A17783" s="43">
        <v>2020614</v>
      </c>
      <c r="B17783" s="43" t="s">
        <v>4097</v>
      </c>
      <c r="C17783" s="43" t="s">
        <v>1429</v>
      </c>
      <c r="E17783" s="43" t="s">
        <v>6263</v>
      </c>
      <c r="F17783" s="43" t="s">
        <v>28</v>
      </c>
      <c r="G17783" s="43">
        <v>53072</v>
      </c>
      <c r="Y17783" s="43" t="str">
        <f t="shared" si="554"/>
        <v>COMP</v>
      </c>
      <c r="AA17783" s="43">
        <f t="shared" si="555"/>
        <v>2020614</v>
      </c>
    </row>
    <row r="17784" spans="1:27" x14ac:dyDescent="0.3">
      <c r="A17784" s="43">
        <v>2369133</v>
      </c>
      <c r="B17784" s="43" t="s">
        <v>4097</v>
      </c>
      <c r="C17784" s="43" t="s">
        <v>469</v>
      </c>
      <c r="E17784" s="43" t="s">
        <v>6263</v>
      </c>
      <c r="F17784" s="43" t="s">
        <v>28</v>
      </c>
      <c r="G17784" s="43">
        <v>44079</v>
      </c>
      <c r="Y17784" s="43" t="str">
        <f t="shared" si="554"/>
        <v/>
      </c>
      <c r="AA17784" s="43" t="e">
        <f t="shared" si="555"/>
        <v>#N/A</v>
      </c>
    </row>
    <row r="17785" spans="1:27" x14ac:dyDescent="0.3">
      <c r="A17785" s="43">
        <v>2338408</v>
      </c>
      <c r="B17785" s="43" t="s">
        <v>4097</v>
      </c>
      <c r="C17785" s="43" t="s">
        <v>492</v>
      </c>
      <c r="E17785" s="43" t="s">
        <v>6263</v>
      </c>
      <c r="F17785" s="43" t="s">
        <v>30</v>
      </c>
      <c r="G17785" s="43">
        <v>44105</v>
      </c>
      <c r="Y17785" s="43" t="str">
        <f t="shared" si="554"/>
        <v/>
      </c>
      <c r="AA17785" s="43" t="e">
        <f t="shared" si="555"/>
        <v>#N/A</v>
      </c>
    </row>
    <row r="17786" spans="1:27" x14ac:dyDescent="0.3">
      <c r="A17786" s="43">
        <v>2087890</v>
      </c>
      <c r="B17786" s="43" t="s">
        <v>4098</v>
      </c>
      <c r="C17786" s="43" t="s">
        <v>659</v>
      </c>
      <c r="E17786" s="43" t="s">
        <v>6263</v>
      </c>
      <c r="F17786" s="43" t="s">
        <v>28</v>
      </c>
      <c r="G17786" s="43">
        <v>44015</v>
      </c>
      <c r="Y17786" s="43" t="str">
        <f t="shared" si="554"/>
        <v/>
      </c>
      <c r="AA17786" s="43" t="e">
        <f t="shared" si="555"/>
        <v>#N/A</v>
      </c>
    </row>
    <row r="17787" spans="1:27" x14ac:dyDescent="0.3">
      <c r="A17787" s="43">
        <v>2323955</v>
      </c>
      <c r="B17787" s="43" t="s">
        <v>11206</v>
      </c>
      <c r="C17787" s="43" t="s">
        <v>777</v>
      </c>
      <c r="E17787" s="43" t="s">
        <v>29</v>
      </c>
      <c r="F17787" s="43" t="s">
        <v>30</v>
      </c>
      <c r="G17787" s="43">
        <v>49057</v>
      </c>
      <c r="Y17787" s="43" t="str">
        <f t="shared" si="554"/>
        <v/>
      </c>
      <c r="AA17787" s="43" t="e">
        <f t="shared" si="555"/>
        <v>#N/A</v>
      </c>
    </row>
    <row r="17788" spans="1:27" x14ac:dyDescent="0.3">
      <c r="A17788" s="43">
        <v>1605890</v>
      </c>
      <c r="B17788" s="43" t="s">
        <v>11207</v>
      </c>
      <c r="C17788" s="43" t="s">
        <v>811</v>
      </c>
      <c r="E17788" s="43" t="s">
        <v>6263</v>
      </c>
      <c r="F17788" s="43" t="s">
        <v>30</v>
      </c>
      <c r="G17788" s="43">
        <v>53013</v>
      </c>
      <c r="Y17788" s="43" t="str">
        <f t="shared" si="554"/>
        <v/>
      </c>
      <c r="AA17788" s="43" t="e">
        <f t="shared" si="555"/>
        <v>#N/A</v>
      </c>
    </row>
    <row r="17789" spans="1:27" x14ac:dyDescent="0.3">
      <c r="A17789" s="43">
        <v>2430765</v>
      </c>
      <c r="B17789" s="43" t="s">
        <v>4100</v>
      </c>
      <c r="C17789" s="43" t="s">
        <v>238</v>
      </c>
      <c r="E17789" s="43" t="s">
        <v>29</v>
      </c>
      <c r="F17789" s="43" t="s">
        <v>28</v>
      </c>
      <c r="G17789" s="43">
        <v>72064</v>
      </c>
      <c r="Y17789" s="43" t="str">
        <f t="shared" si="554"/>
        <v>COMP</v>
      </c>
      <c r="AA17789" s="43">
        <f t="shared" si="555"/>
        <v>2430765</v>
      </c>
    </row>
    <row r="17790" spans="1:27" x14ac:dyDescent="0.3">
      <c r="A17790" s="43">
        <v>2402033</v>
      </c>
      <c r="B17790" s="43" t="s">
        <v>4100</v>
      </c>
      <c r="C17790" s="43" t="s">
        <v>901</v>
      </c>
      <c r="E17790" s="43" t="s">
        <v>6263</v>
      </c>
      <c r="F17790" s="43" t="s">
        <v>30</v>
      </c>
      <c r="G17790" s="43">
        <v>53013</v>
      </c>
      <c r="Y17790" s="43" t="str">
        <f t="shared" si="554"/>
        <v/>
      </c>
      <c r="AA17790" s="43" t="e">
        <f t="shared" si="555"/>
        <v>#N/A</v>
      </c>
    </row>
    <row r="17791" spans="1:27" x14ac:dyDescent="0.3">
      <c r="A17791" s="43">
        <v>1302960</v>
      </c>
      <c r="B17791" s="43" t="s">
        <v>11208</v>
      </c>
      <c r="C17791" s="43" t="s">
        <v>530</v>
      </c>
      <c r="E17791" s="43" t="s">
        <v>6263</v>
      </c>
      <c r="F17791" s="43" t="s">
        <v>30</v>
      </c>
      <c r="G17791" s="43">
        <v>53061</v>
      </c>
      <c r="Y17791" s="43" t="str">
        <f t="shared" si="554"/>
        <v/>
      </c>
      <c r="AA17791" s="43" t="e">
        <f t="shared" si="555"/>
        <v>#N/A</v>
      </c>
    </row>
    <row r="17792" spans="1:27" x14ac:dyDescent="0.3">
      <c r="A17792" s="43">
        <v>2351734</v>
      </c>
      <c r="B17792" s="43" t="s">
        <v>11209</v>
      </c>
      <c r="C17792" s="43" t="s">
        <v>1327</v>
      </c>
      <c r="E17792" s="43" t="s">
        <v>29</v>
      </c>
      <c r="F17792" s="43" t="s">
        <v>28</v>
      </c>
      <c r="G17792" s="43">
        <v>44071</v>
      </c>
      <c r="Y17792" s="43" t="str">
        <f t="shared" si="554"/>
        <v>COMP</v>
      </c>
      <c r="AA17792" s="43">
        <f t="shared" si="555"/>
        <v>2351734</v>
      </c>
    </row>
    <row r="17793" spans="1:27" x14ac:dyDescent="0.3">
      <c r="A17793" s="43">
        <v>1577005</v>
      </c>
      <c r="B17793" s="43" t="s">
        <v>11210</v>
      </c>
      <c r="C17793" s="43" t="s">
        <v>390</v>
      </c>
      <c r="E17793" s="43" t="s">
        <v>6263</v>
      </c>
      <c r="F17793" s="43" t="s">
        <v>30</v>
      </c>
      <c r="G17793" s="43">
        <v>49054</v>
      </c>
      <c r="Y17793" s="43" t="str">
        <f t="shared" si="554"/>
        <v/>
      </c>
      <c r="AA17793" s="43" t="e">
        <f t="shared" si="555"/>
        <v>#N/A</v>
      </c>
    </row>
    <row r="17794" spans="1:27" x14ac:dyDescent="0.3">
      <c r="A17794" s="43">
        <v>1219627</v>
      </c>
      <c r="B17794" s="43" t="s">
        <v>11211</v>
      </c>
      <c r="C17794" s="43" t="s">
        <v>248</v>
      </c>
      <c r="E17794" s="43" t="s">
        <v>29</v>
      </c>
      <c r="F17794" s="43" t="s">
        <v>30</v>
      </c>
      <c r="G17794" s="43">
        <v>44098</v>
      </c>
      <c r="Y17794" s="43" t="str">
        <f t="shared" ref="Y17794:Y17857" si="556">IF(ISERROR(AA17794)=FALSE,"COMP","")</f>
        <v/>
      </c>
      <c r="AA17794" s="43" t="e">
        <f t="shared" si="555"/>
        <v>#N/A</v>
      </c>
    </row>
    <row r="17795" spans="1:27" x14ac:dyDescent="0.3">
      <c r="A17795" s="43">
        <v>1917977</v>
      </c>
      <c r="B17795" s="43" t="s">
        <v>11212</v>
      </c>
      <c r="C17795" s="43" t="s">
        <v>422</v>
      </c>
      <c r="E17795" s="43" t="s">
        <v>6263</v>
      </c>
      <c r="F17795" s="43" t="s">
        <v>28</v>
      </c>
      <c r="G17795" s="43">
        <v>53022</v>
      </c>
      <c r="Y17795" s="43" t="str">
        <f t="shared" si="556"/>
        <v/>
      </c>
      <c r="AA17795" s="43" t="e">
        <f t="shared" ref="AA17795:AA17858" si="557">VLOOKUP(A17795,Z:Z,1,FALSE)</f>
        <v>#N/A</v>
      </c>
    </row>
    <row r="17796" spans="1:27" x14ac:dyDescent="0.3">
      <c r="A17796" s="43">
        <v>1602761</v>
      </c>
      <c r="B17796" s="43" t="s">
        <v>11213</v>
      </c>
      <c r="C17796" s="43" t="s">
        <v>436</v>
      </c>
      <c r="E17796" s="43" t="s">
        <v>6263</v>
      </c>
      <c r="F17796" s="43" t="s">
        <v>28</v>
      </c>
      <c r="G17796" s="43">
        <v>72072</v>
      </c>
      <c r="Y17796" s="43" t="str">
        <f t="shared" si="556"/>
        <v/>
      </c>
      <c r="AA17796" s="43" t="e">
        <f t="shared" si="557"/>
        <v>#N/A</v>
      </c>
    </row>
    <row r="17797" spans="1:27" x14ac:dyDescent="0.3">
      <c r="A17797" s="43">
        <v>1969779</v>
      </c>
      <c r="B17797" s="43" t="s">
        <v>11214</v>
      </c>
      <c r="C17797" s="43" t="s">
        <v>422</v>
      </c>
      <c r="E17797" s="43" t="s">
        <v>6263</v>
      </c>
      <c r="F17797" s="43" t="s">
        <v>28</v>
      </c>
      <c r="G17797" s="43">
        <v>44102</v>
      </c>
      <c r="Y17797" s="43" t="str">
        <f t="shared" si="556"/>
        <v/>
      </c>
      <c r="AA17797" s="43" t="e">
        <f t="shared" si="557"/>
        <v>#N/A</v>
      </c>
    </row>
    <row r="17798" spans="1:27" x14ac:dyDescent="0.3">
      <c r="A17798" s="43">
        <v>1032309</v>
      </c>
      <c r="B17798" s="43" t="s">
        <v>11215</v>
      </c>
      <c r="C17798" s="43" t="s">
        <v>329</v>
      </c>
      <c r="E17798" s="43" t="s">
        <v>6263</v>
      </c>
      <c r="F17798" s="43" t="s">
        <v>28</v>
      </c>
      <c r="G17798" s="43">
        <v>85004</v>
      </c>
      <c r="Y17798" s="43" t="str">
        <f t="shared" si="556"/>
        <v>COMP</v>
      </c>
      <c r="AA17798" s="43">
        <f t="shared" si="557"/>
        <v>1032309</v>
      </c>
    </row>
    <row r="17799" spans="1:27" x14ac:dyDescent="0.3">
      <c r="A17799" s="43">
        <v>1964172</v>
      </c>
      <c r="B17799" s="43" t="s">
        <v>11216</v>
      </c>
      <c r="C17799" s="43" t="s">
        <v>1300</v>
      </c>
      <c r="E17799" s="43" t="s">
        <v>6263</v>
      </c>
      <c r="F17799" s="43" t="s">
        <v>30</v>
      </c>
      <c r="G17799" s="43">
        <v>44027</v>
      </c>
      <c r="Y17799" s="43" t="str">
        <f t="shared" si="556"/>
        <v/>
      </c>
      <c r="AA17799" s="43" t="e">
        <f t="shared" si="557"/>
        <v>#N/A</v>
      </c>
    </row>
    <row r="17800" spans="1:27" x14ac:dyDescent="0.3">
      <c r="A17800" s="43">
        <v>2289975</v>
      </c>
      <c r="B17800" s="43" t="s">
        <v>4103</v>
      </c>
      <c r="C17800" s="43" t="s">
        <v>1661</v>
      </c>
      <c r="E17800" s="43" t="s">
        <v>35</v>
      </c>
      <c r="F17800" s="43" t="s">
        <v>30</v>
      </c>
      <c r="G17800" s="43">
        <v>53061</v>
      </c>
      <c r="Y17800" s="43" t="str">
        <f t="shared" si="556"/>
        <v>COMP</v>
      </c>
      <c r="AA17800" s="43">
        <f t="shared" si="557"/>
        <v>2289975</v>
      </c>
    </row>
    <row r="17801" spans="1:27" x14ac:dyDescent="0.3">
      <c r="A17801" s="43">
        <v>102498</v>
      </c>
      <c r="B17801" s="43" t="s">
        <v>11217</v>
      </c>
      <c r="C17801" s="43" t="s">
        <v>885</v>
      </c>
      <c r="E17801" s="43" t="s">
        <v>29</v>
      </c>
      <c r="F17801" s="43" t="s">
        <v>30</v>
      </c>
      <c r="G17801" s="43">
        <v>44013</v>
      </c>
      <c r="Y17801" s="43" t="str">
        <f t="shared" si="556"/>
        <v>COMP</v>
      </c>
      <c r="AA17801" s="43">
        <f t="shared" si="557"/>
        <v>102498</v>
      </c>
    </row>
    <row r="17802" spans="1:27" x14ac:dyDescent="0.3">
      <c r="A17802" s="43">
        <v>1465308</v>
      </c>
      <c r="B17802" s="43" t="s">
        <v>11218</v>
      </c>
      <c r="C17802" s="43" t="s">
        <v>801</v>
      </c>
      <c r="E17802" s="43" t="s">
        <v>6263</v>
      </c>
      <c r="F17802" s="43" t="s">
        <v>30</v>
      </c>
      <c r="G17802" s="43">
        <v>44072</v>
      </c>
      <c r="Y17802" s="43" t="str">
        <f t="shared" si="556"/>
        <v/>
      </c>
      <c r="AA17802" s="43" t="e">
        <f t="shared" si="557"/>
        <v>#N/A</v>
      </c>
    </row>
    <row r="17803" spans="1:27" x14ac:dyDescent="0.3">
      <c r="A17803" s="43">
        <v>1516961</v>
      </c>
      <c r="B17803" s="43" t="s">
        <v>11218</v>
      </c>
      <c r="C17803" s="43" t="s">
        <v>659</v>
      </c>
      <c r="E17803" s="43" t="s">
        <v>6263</v>
      </c>
      <c r="F17803" s="43" t="s">
        <v>28</v>
      </c>
      <c r="G17803" s="43">
        <v>44072</v>
      </c>
      <c r="Y17803" s="43" t="str">
        <f t="shared" si="556"/>
        <v/>
      </c>
      <c r="AA17803" s="43" t="e">
        <f t="shared" si="557"/>
        <v>#N/A</v>
      </c>
    </row>
    <row r="17804" spans="1:27" x14ac:dyDescent="0.3">
      <c r="A17804" s="43">
        <v>1420998</v>
      </c>
      <c r="B17804" s="43" t="s">
        <v>11218</v>
      </c>
      <c r="C17804" s="43" t="s">
        <v>11219</v>
      </c>
      <c r="E17804" s="43" t="s">
        <v>31</v>
      </c>
      <c r="F17804" s="43" t="s">
        <v>28</v>
      </c>
      <c r="G17804" s="43">
        <v>44039</v>
      </c>
      <c r="Y17804" s="43" t="str">
        <f t="shared" si="556"/>
        <v>COMP</v>
      </c>
      <c r="AA17804" s="43">
        <f t="shared" si="557"/>
        <v>1420998</v>
      </c>
    </row>
    <row r="17805" spans="1:27" x14ac:dyDescent="0.3">
      <c r="A17805" s="43">
        <v>1655078</v>
      </c>
      <c r="B17805" s="43" t="s">
        <v>11218</v>
      </c>
      <c r="C17805" s="43" t="s">
        <v>6655</v>
      </c>
      <c r="E17805" s="43" t="s">
        <v>35</v>
      </c>
      <c r="F17805" s="43" t="s">
        <v>28</v>
      </c>
      <c r="G17805" s="43">
        <v>44072</v>
      </c>
      <c r="Y17805" s="43" t="str">
        <f t="shared" si="556"/>
        <v/>
      </c>
      <c r="AA17805" s="43" t="e">
        <f t="shared" si="557"/>
        <v>#N/A</v>
      </c>
    </row>
    <row r="17806" spans="1:27" x14ac:dyDescent="0.3">
      <c r="A17806" s="43">
        <v>2239075</v>
      </c>
      <c r="B17806" s="43" t="s">
        <v>4105</v>
      </c>
      <c r="C17806" s="43" t="s">
        <v>659</v>
      </c>
      <c r="E17806" s="43" t="s">
        <v>6263</v>
      </c>
      <c r="F17806" s="43" t="s">
        <v>28</v>
      </c>
      <c r="G17806" s="43">
        <v>49073</v>
      </c>
      <c r="Y17806" s="43" t="str">
        <f t="shared" si="556"/>
        <v/>
      </c>
      <c r="AA17806" s="43" t="e">
        <f t="shared" si="557"/>
        <v>#N/A</v>
      </c>
    </row>
    <row r="17807" spans="1:27" x14ac:dyDescent="0.3">
      <c r="A17807" s="43">
        <v>2069675</v>
      </c>
      <c r="B17807" s="43" t="s">
        <v>11220</v>
      </c>
      <c r="C17807" s="43" t="s">
        <v>1755</v>
      </c>
      <c r="E17807" s="43" t="s">
        <v>29</v>
      </c>
      <c r="F17807" s="43" t="s">
        <v>28</v>
      </c>
      <c r="G17807" s="43">
        <v>85024</v>
      </c>
      <c r="Y17807" s="43" t="str">
        <f t="shared" si="556"/>
        <v>COMP</v>
      </c>
      <c r="AA17807" s="43">
        <f t="shared" si="557"/>
        <v>2069675</v>
      </c>
    </row>
    <row r="17808" spans="1:27" x14ac:dyDescent="0.3">
      <c r="A17808" s="43">
        <v>1660674</v>
      </c>
      <c r="B17808" s="43" t="s">
        <v>11221</v>
      </c>
      <c r="C17808" s="43" t="s">
        <v>996</v>
      </c>
      <c r="E17808" s="43" t="s">
        <v>31</v>
      </c>
      <c r="F17808" s="43" t="s">
        <v>28</v>
      </c>
      <c r="G17808" s="43">
        <v>44067</v>
      </c>
      <c r="Y17808" s="43" t="str">
        <f t="shared" si="556"/>
        <v>COMP</v>
      </c>
      <c r="AA17808" s="43">
        <f t="shared" si="557"/>
        <v>1660674</v>
      </c>
    </row>
    <row r="17809" spans="1:27" x14ac:dyDescent="0.3">
      <c r="A17809" s="43">
        <v>2356520</v>
      </c>
      <c r="B17809" s="43" t="s">
        <v>11222</v>
      </c>
      <c r="C17809" s="43" t="s">
        <v>316</v>
      </c>
      <c r="E17809" s="43" t="s">
        <v>6263</v>
      </c>
      <c r="F17809" s="43" t="s">
        <v>28</v>
      </c>
      <c r="G17809" s="43">
        <v>49006</v>
      </c>
      <c r="Y17809" s="43" t="str">
        <f t="shared" si="556"/>
        <v>COMP</v>
      </c>
      <c r="AA17809" s="43">
        <f t="shared" si="557"/>
        <v>2356520</v>
      </c>
    </row>
    <row r="17810" spans="1:27" x14ac:dyDescent="0.3">
      <c r="A17810" s="43">
        <v>2207562</v>
      </c>
      <c r="B17810" s="43" t="s">
        <v>11222</v>
      </c>
      <c r="C17810" s="43" t="s">
        <v>557</v>
      </c>
      <c r="E17810" s="43" t="s">
        <v>6263</v>
      </c>
      <c r="F17810" s="43" t="s">
        <v>30</v>
      </c>
      <c r="G17810" s="43">
        <v>49002</v>
      </c>
      <c r="Y17810" s="43" t="str">
        <f t="shared" si="556"/>
        <v/>
      </c>
      <c r="AA17810" s="43" t="e">
        <f t="shared" si="557"/>
        <v>#N/A</v>
      </c>
    </row>
    <row r="17811" spans="1:27" x14ac:dyDescent="0.3">
      <c r="A17811" s="43">
        <v>1762609</v>
      </c>
      <c r="B17811" s="43" t="s">
        <v>11222</v>
      </c>
      <c r="C17811" s="43" t="s">
        <v>397</v>
      </c>
      <c r="E17811" s="43" t="s">
        <v>6263</v>
      </c>
      <c r="F17811" s="43" t="s">
        <v>28</v>
      </c>
      <c r="G17811" s="43">
        <v>53064</v>
      </c>
      <c r="Y17811" s="43" t="str">
        <f t="shared" si="556"/>
        <v/>
      </c>
      <c r="AA17811" s="43" t="e">
        <f t="shared" si="557"/>
        <v>#N/A</v>
      </c>
    </row>
    <row r="17812" spans="1:27" x14ac:dyDescent="0.3">
      <c r="A17812" s="43">
        <v>2296625</v>
      </c>
      <c r="B17812" s="43" t="s">
        <v>11222</v>
      </c>
      <c r="C17812" s="43" t="s">
        <v>6996</v>
      </c>
      <c r="E17812" s="43" t="s">
        <v>35</v>
      </c>
      <c r="F17812" s="43" t="s">
        <v>30</v>
      </c>
      <c r="G17812" s="43">
        <v>53013</v>
      </c>
      <c r="Y17812" s="43" t="str">
        <f t="shared" si="556"/>
        <v>COMP</v>
      </c>
      <c r="AA17812" s="43">
        <f t="shared" si="557"/>
        <v>2296625</v>
      </c>
    </row>
    <row r="17813" spans="1:27" x14ac:dyDescent="0.3">
      <c r="A17813" s="43">
        <v>1465687</v>
      </c>
      <c r="B17813" s="43" t="s">
        <v>11222</v>
      </c>
      <c r="C17813" s="43" t="s">
        <v>2396</v>
      </c>
      <c r="E17813" s="43" t="s">
        <v>6263</v>
      </c>
      <c r="F17813" s="43" t="s">
        <v>30</v>
      </c>
      <c r="G17813" s="43">
        <v>53061</v>
      </c>
      <c r="Y17813" s="43" t="str">
        <f t="shared" si="556"/>
        <v/>
      </c>
      <c r="AA17813" s="43" t="e">
        <f t="shared" si="557"/>
        <v>#N/A</v>
      </c>
    </row>
    <row r="17814" spans="1:27" x14ac:dyDescent="0.3">
      <c r="A17814" s="43">
        <v>694136</v>
      </c>
      <c r="B17814" s="43" t="s">
        <v>11222</v>
      </c>
      <c r="C17814" s="43" t="s">
        <v>901</v>
      </c>
      <c r="E17814" s="43" t="s">
        <v>6263</v>
      </c>
      <c r="F17814" s="43" t="s">
        <v>30</v>
      </c>
      <c r="G17814" s="43">
        <v>49027</v>
      </c>
      <c r="Y17814" s="43" t="str">
        <f t="shared" si="556"/>
        <v/>
      </c>
      <c r="AA17814" s="43" t="e">
        <f t="shared" si="557"/>
        <v>#N/A</v>
      </c>
    </row>
    <row r="17815" spans="1:27" x14ac:dyDescent="0.3">
      <c r="A17815" s="43">
        <v>1873496</v>
      </c>
      <c r="B17815" s="43" t="s">
        <v>11223</v>
      </c>
      <c r="C17815" s="43" t="s">
        <v>1772</v>
      </c>
      <c r="E17815" s="43" t="s">
        <v>34</v>
      </c>
      <c r="F17815" s="43" t="s">
        <v>30</v>
      </c>
      <c r="G17815" s="43">
        <v>49006</v>
      </c>
      <c r="Y17815" s="43" t="str">
        <f t="shared" si="556"/>
        <v>COMP</v>
      </c>
      <c r="AA17815" s="43">
        <f t="shared" si="557"/>
        <v>1873496</v>
      </c>
    </row>
    <row r="17816" spans="1:27" x14ac:dyDescent="0.3">
      <c r="A17816" s="43">
        <v>717618</v>
      </c>
      <c r="B17816" s="43" t="s">
        <v>11224</v>
      </c>
      <c r="C17816" s="43" t="s">
        <v>469</v>
      </c>
      <c r="E17816" s="43" t="s">
        <v>6263</v>
      </c>
      <c r="F17816" s="43" t="s">
        <v>28</v>
      </c>
      <c r="G17816" s="43">
        <v>44073</v>
      </c>
      <c r="Y17816" s="43" t="str">
        <f t="shared" si="556"/>
        <v>COMP</v>
      </c>
      <c r="AA17816" s="43">
        <f t="shared" si="557"/>
        <v>717618</v>
      </c>
    </row>
    <row r="17817" spans="1:27" x14ac:dyDescent="0.3">
      <c r="A17817" s="43">
        <v>1557446</v>
      </c>
      <c r="B17817" s="43" t="s">
        <v>11224</v>
      </c>
      <c r="C17817" s="43" t="s">
        <v>258</v>
      </c>
      <c r="E17817" s="43" t="s">
        <v>35</v>
      </c>
      <c r="F17817" s="43" t="s">
        <v>28</v>
      </c>
      <c r="G17817" s="43">
        <v>44013</v>
      </c>
      <c r="Y17817" s="43" t="str">
        <f t="shared" si="556"/>
        <v>COMP</v>
      </c>
      <c r="AA17817" s="43">
        <f t="shared" si="557"/>
        <v>1557446</v>
      </c>
    </row>
    <row r="17818" spans="1:27" x14ac:dyDescent="0.3">
      <c r="A17818" s="43">
        <v>1889833</v>
      </c>
      <c r="B17818" s="43" t="s">
        <v>11225</v>
      </c>
      <c r="C17818" s="43" t="s">
        <v>357</v>
      </c>
      <c r="E17818" s="43" t="s">
        <v>6263</v>
      </c>
      <c r="F17818" s="43" t="s">
        <v>30</v>
      </c>
      <c r="G17818" s="43">
        <v>44105</v>
      </c>
      <c r="Y17818" s="43" t="str">
        <f t="shared" si="556"/>
        <v/>
      </c>
      <c r="AA17818" s="43" t="e">
        <f t="shared" si="557"/>
        <v>#N/A</v>
      </c>
    </row>
    <row r="17819" spans="1:27" x14ac:dyDescent="0.3">
      <c r="A17819" s="43">
        <v>1223090</v>
      </c>
      <c r="B17819" s="43" t="s">
        <v>11226</v>
      </c>
      <c r="C17819" s="43" t="s">
        <v>226</v>
      </c>
      <c r="E17819" s="43" t="s">
        <v>6263</v>
      </c>
      <c r="F17819" s="43" t="s">
        <v>30</v>
      </c>
      <c r="G17819" s="43">
        <v>53061</v>
      </c>
      <c r="Y17819" s="43" t="str">
        <f t="shared" si="556"/>
        <v/>
      </c>
      <c r="AA17819" s="43" t="e">
        <f t="shared" si="557"/>
        <v>#N/A</v>
      </c>
    </row>
    <row r="17820" spans="1:27" x14ac:dyDescent="0.3">
      <c r="A17820" s="43">
        <v>1394217</v>
      </c>
      <c r="B17820" s="43" t="s">
        <v>11227</v>
      </c>
      <c r="C17820" s="43" t="s">
        <v>235</v>
      </c>
      <c r="E17820" s="43" t="s">
        <v>29</v>
      </c>
      <c r="F17820" s="43" t="s">
        <v>28</v>
      </c>
      <c r="G17820" s="43">
        <v>44045</v>
      </c>
      <c r="Y17820" s="43" t="str">
        <f t="shared" si="556"/>
        <v>COMP</v>
      </c>
      <c r="AA17820" s="43">
        <f t="shared" si="557"/>
        <v>1394217</v>
      </c>
    </row>
    <row r="17821" spans="1:27" x14ac:dyDescent="0.3">
      <c r="A17821" s="43">
        <v>2148969</v>
      </c>
      <c r="B17821" s="43" t="s">
        <v>11227</v>
      </c>
      <c r="C17821" s="43" t="s">
        <v>648</v>
      </c>
      <c r="E17821" s="43" t="s">
        <v>6263</v>
      </c>
      <c r="F17821" s="43" t="s">
        <v>30</v>
      </c>
      <c r="G17821" s="43">
        <v>72051</v>
      </c>
      <c r="Y17821" s="43" t="str">
        <f t="shared" si="556"/>
        <v>COMP</v>
      </c>
      <c r="AA17821" s="43">
        <f t="shared" si="557"/>
        <v>2148969</v>
      </c>
    </row>
    <row r="17822" spans="1:27" x14ac:dyDescent="0.3">
      <c r="A17822" s="43">
        <v>2215281</v>
      </c>
      <c r="B17822" s="43" t="s">
        <v>11228</v>
      </c>
      <c r="C17822" s="43" t="s">
        <v>568</v>
      </c>
      <c r="E17822" s="43" t="s">
        <v>35</v>
      </c>
      <c r="F17822" s="43" t="s">
        <v>30</v>
      </c>
      <c r="G17822" s="43">
        <v>53019</v>
      </c>
      <c r="Y17822" s="43" t="str">
        <f t="shared" si="556"/>
        <v>COMP</v>
      </c>
      <c r="AA17822" s="43">
        <f t="shared" si="557"/>
        <v>2215281</v>
      </c>
    </row>
    <row r="17823" spans="1:27" x14ac:dyDescent="0.3">
      <c r="A17823" s="43">
        <v>2425789</v>
      </c>
      <c r="B17823" s="43" t="s">
        <v>11228</v>
      </c>
      <c r="C17823" s="43" t="s">
        <v>1149</v>
      </c>
      <c r="E17823" s="43" t="s">
        <v>6263</v>
      </c>
      <c r="F17823" s="43" t="s">
        <v>28</v>
      </c>
      <c r="G17823" s="43">
        <v>72070</v>
      </c>
      <c r="Y17823" s="43" t="str">
        <f t="shared" si="556"/>
        <v/>
      </c>
      <c r="AA17823" s="43" t="e">
        <f t="shared" si="557"/>
        <v>#N/A</v>
      </c>
    </row>
    <row r="17824" spans="1:27" x14ac:dyDescent="0.3">
      <c r="A17824" s="43">
        <v>1504703</v>
      </c>
      <c r="B17824" s="43" t="s">
        <v>11229</v>
      </c>
      <c r="C17824" s="43" t="s">
        <v>4405</v>
      </c>
      <c r="E17824" s="43" t="s">
        <v>31</v>
      </c>
      <c r="F17824" s="43" t="s">
        <v>30</v>
      </c>
      <c r="G17824" s="43">
        <v>72063</v>
      </c>
      <c r="Y17824" s="43" t="str">
        <f t="shared" si="556"/>
        <v/>
      </c>
      <c r="AA17824" s="43" t="e">
        <f t="shared" si="557"/>
        <v>#N/A</v>
      </c>
    </row>
    <row r="17825" spans="1:27" x14ac:dyDescent="0.3">
      <c r="A17825" s="43">
        <v>2255769</v>
      </c>
      <c r="B17825" s="43" t="s">
        <v>11230</v>
      </c>
      <c r="C17825" s="43" t="s">
        <v>6159</v>
      </c>
      <c r="E17825" s="43" t="s">
        <v>35</v>
      </c>
      <c r="F17825" s="43" t="s">
        <v>30</v>
      </c>
      <c r="G17825" s="43">
        <v>49006</v>
      </c>
      <c r="Y17825" s="43" t="str">
        <f t="shared" si="556"/>
        <v>COMP</v>
      </c>
      <c r="AA17825" s="43">
        <f t="shared" si="557"/>
        <v>2255769</v>
      </c>
    </row>
    <row r="17826" spans="1:27" x14ac:dyDescent="0.3">
      <c r="A17826" s="43">
        <v>534882</v>
      </c>
      <c r="B17826" s="43" t="s">
        <v>11230</v>
      </c>
      <c r="C17826" s="43" t="s">
        <v>397</v>
      </c>
      <c r="E17826" s="43" t="s">
        <v>6263</v>
      </c>
      <c r="F17826" s="43" t="s">
        <v>28</v>
      </c>
      <c r="G17826" s="43">
        <v>49006</v>
      </c>
      <c r="Y17826" s="43" t="str">
        <f t="shared" si="556"/>
        <v>COMP</v>
      </c>
      <c r="AA17826" s="43">
        <f t="shared" si="557"/>
        <v>534882</v>
      </c>
    </row>
    <row r="17827" spans="1:27" x14ac:dyDescent="0.3">
      <c r="A17827" s="43">
        <v>121958</v>
      </c>
      <c r="B17827" s="43" t="s">
        <v>11231</v>
      </c>
      <c r="C17827" s="43" t="s">
        <v>303</v>
      </c>
      <c r="E17827" s="43" t="s">
        <v>6263</v>
      </c>
      <c r="F17827" s="43" t="s">
        <v>28</v>
      </c>
      <c r="G17827" s="43">
        <v>49039</v>
      </c>
      <c r="Y17827" s="43" t="str">
        <f t="shared" si="556"/>
        <v/>
      </c>
      <c r="AA17827" s="43" t="e">
        <f t="shared" si="557"/>
        <v>#N/A</v>
      </c>
    </row>
    <row r="17828" spans="1:27" x14ac:dyDescent="0.3">
      <c r="A17828" s="43">
        <v>2242466</v>
      </c>
      <c r="B17828" s="43" t="s">
        <v>11232</v>
      </c>
      <c r="C17828" s="43" t="s">
        <v>2086</v>
      </c>
      <c r="E17828" s="43" t="s">
        <v>6263</v>
      </c>
      <c r="F17828" s="43" t="s">
        <v>30</v>
      </c>
      <c r="G17828" s="43">
        <v>44111</v>
      </c>
      <c r="Y17828" s="43" t="str">
        <f t="shared" si="556"/>
        <v>COMP</v>
      </c>
      <c r="AA17828" s="43">
        <f t="shared" si="557"/>
        <v>2242466</v>
      </c>
    </row>
    <row r="17829" spans="1:27" x14ac:dyDescent="0.3">
      <c r="A17829" s="43">
        <v>1523573</v>
      </c>
      <c r="B17829" s="43" t="s">
        <v>11233</v>
      </c>
      <c r="C17829" s="43" t="s">
        <v>190</v>
      </c>
      <c r="E17829" s="43" t="s">
        <v>29</v>
      </c>
      <c r="F17829" s="43" t="s">
        <v>28</v>
      </c>
      <c r="G17829" s="43">
        <v>44024</v>
      </c>
      <c r="Y17829" s="43" t="str">
        <f t="shared" si="556"/>
        <v>COMP</v>
      </c>
      <c r="AA17829" s="43">
        <f t="shared" si="557"/>
        <v>1523573</v>
      </c>
    </row>
    <row r="17830" spans="1:27" x14ac:dyDescent="0.3">
      <c r="A17830" s="43">
        <v>2277540</v>
      </c>
      <c r="B17830" s="43" t="s">
        <v>4112</v>
      </c>
      <c r="C17830" s="43" t="s">
        <v>1927</v>
      </c>
      <c r="E17830" s="43" t="s">
        <v>6263</v>
      </c>
      <c r="F17830" s="43" t="s">
        <v>30</v>
      </c>
      <c r="G17830" s="43">
        <v>72041</v>
      </c>
      <c r="Y17830" s="43" t="str">
        <f t="shared" si="556"/>
        <v/>
      </c>
      <c r="AA17830" s="43" t="e">
        <f t="shared" si="557"/>
        <v>#N/A</v>
      </c>
    </row>
    <row r="17831" spans="1:27" x14ac:dyDescent="0.3">
      <c r="A17831" s="43">
        <v>2341243</v>
      </c>
      <c r="B17831" s="43" t="s">
        <v>4112</v>
      </c>
      <c r="C17831" s="43" t="s">
        <v>440</v>
      </c>
      <c r="E17831" s="43" t="s">
        <v>29</v>
      </c>
      <c r="F17831" s="43" t="s">
        <v>28</v>
      </c>
      <c r="G17831" s="43">
        <v>72080</v>
      </c>
      <c r="Y17831" s="43" t="str">
        <f t="shared" si="556"/>
        <v>COMP</v>
      </c>
      <c r="AA17831" s="43">
        <f t="shared" si="557"/>
        <v>2341243</v>
      </c>
    </row>
    <row r="17832" spans="1:27" x14ac:dyDescent="0.3">
      <c r="A17832" s="43">
        <v>1873914</v>
      </c>
      <c r="B17832" s="43" t="s">
        <v>4112</v>
      </c>
      <c r="C17832" s="43" t="s">
        <v>11234</v>
      </c>
      <c r="E17832" s="43" t="s">
        <v>6263</v>
      </c>
      <c r="F17832" s="43" t="s">
        <v>30</v>
      </c>
      <c r="G17832" s="43">
        <v>49034</v>
      </c>
      <c r="Y17832" s="43" t="str">
        <f t="shared" si="556"/>
        <v/>
      </c>
      <c r="AA17832" s="43" t="e">
        <f t="shared" si="557"/>
        <v>#N/A</v>
      </c>
    </row>
    <row r="17833" spans="1:27" x14ac:dyDescent="0.3">
      <c r="A17833" s="43">
        <v>1555851</v>
      </c>
      <c r="B17833" s="43" t="s">
        <v>4112</v>
      </c>
      <c r="C17833" s="43" t="s">
        <v>1971</v>
      </c>
      <c r="E17833" s="43" t="s">
        <v>6263</v>
      </c>
      <c r="F17833" s="43" t="s">
        <v>28</v>
      </c>
      <c r="G17833" s="43">
        <v>44098</v>
      </c>
      <c r="Y17833" s="43" t="str">
        <f t="shared" si="556"/>
        <v/>
      </c>
      <c r="AA17833" s="43" t="e">
        <f t="shared" si="557"/>
        <v>#N/A</v>
      </c>
    </row>
    <row r="17834" spans="1:27" x14ac:dyDescent="0.3">
      <c r="A17834" s="43">
        <v>703964</v>
      </c>
      <c r="B17834" s="43" t="s">
        <v>4112</v>
      </c>
      <c r="C17834" s="43" t="s">
        <v>346</v>
      </c>
      <c r="E17834" s="43" t="s">
        <v>6263</v>
      </c>
      <c r="F17834" s="43" t="s">
        <v>28</v>
      </c>
      <c r="G17834" s="43">
        <v>44099</v>
      </c>
      <c r="Y17834" s="43" t="str">
        <f t="shared" si="556"/>
        <v>COMP</v>
      </c>
      <c r="AA17834" s="43">
        <f t="shared" si="557"/>
        <v>703964</v>
      </c>
    </row>
    <row r="17835" spans="1:27" x14ac:dyDescent="0.3">
      <c r="A17835" s="43">
        <v>397231</v>
      </c>
      <c r="B17835" s="43" t="s">
        <v>11235</v>
      </c>
      <c r="C17835" s="43" t="s">
        <v>425</v>
      </c>
      <c r="E17835" s="43" t="s">
        <v>6263</v>
      </c>
      <c r="F17835" s="43" t="s">
        <v>28</v>
      </c>
      <c r="G17835" s="43">
        <v>72041</v>
      </c>
      <c r="Y17835" s="43" t="str">
        <f t="shared" si="556"/>
        <v/>
      </c>
      <c r="AA17835" s="43" t="e">
        <f t="shared" si="557"/>
        <v>#N/A</v>
      </c>
    </row>
    <row r="17836" spans="1:27" x14ac:dyDescent="0.3">
      <c r="A17836" s="43">
        <v>2173083</v>
      </c>
      <c r="B17836" s="43" t="s">
        <v>11236</v>
      </c>
      <c r="C17836" s="43" t="s">
        <v>1216</v>
      </c>
      <c r="E17836" s="43" t="s">
        <v>29</v>
      </c>
      <c r="F17836" s="43" t="s">
        <v>30</v>
      </c>
      <c r="G17836" s="43">
        <v>44022</v>
      </c>
      <c r="Y17836" s="43" t="str">
        <f t="shared" si="556"/>
        <v/>
      </c>
      <c r="AA17836" s="43" t="e">
        <f t="shared" si="557"/>
        <v>#N/A</v>
      </c>
    </row>
    <row r="17837" spans="1:27" x14ac:dyDescent="0.3">
      <c r="A17837" s="43">
        <v>2374483</v>
      </c>
      <c r="B17837" s="43" t="s">
        <v>11237</v>
      </c>
      <c r="C17837" s="43" t="s">
        <v>460</v>
      </c>
      <c r="E17837" s="43" t="s">
        <v>6263</v>
      </c>
      <c r="F17837" s="43" t="s">
        <v>30</v>
      </c>
      <c r="G17837" s="43">
        <v>49039</v>
      </c>
      <c r="Y17837" s="43" t="str">
        <f t="shared" si="556"/>
        <v/>
      </c>
      <c r="AA17837" s="43" t="e">
        <f t="shared" si="557"/>
        <v>#N/A</v>
      </c>
    </row>
    <row r="17838" spans="1:27" x14ac:dyDescent="0.3">
      <c r="A17838" s="43">
        <v>1930846</v>
      </c>
      <c r="B17838" s="43" t="s">
        <v>11238</v>
      </c>
      <c r="C17838" s="43" t="s">
        <v>1437</v>
      </c>
      <c r="E17838" s="43" t="s">
        <v>31</v>
      </c>
      <c r="F17838" s="43" t="s">
        <v>30</v>
      </c>
      <c r="G17838" s="43">
        <v>49001</v>
      </c>
      <c r="Y17838" s="43" t="str">
        <f t="shared" si="556"/>
        <v>COMP</v>
      </c>
      <c r="AA17838" s="43">
        <f t="shared" si="557"/>
        <v>1930846</v>
      </c>
    </row>
    <row r="17839" spans="1:27" x14ac:dyDescent="0.3">
      <c r="A17839" s="43">
        <v>2338089</v>
      </c>
      <c r="B17839" s="43" t="s">
        <v>11239</v>
      </c>
      <c r="C17839" s="43" t="s">
        <v>648</v>
      </c>
      <c r="E17839" s="43" t="s">
        <v>6263</v>
      </c>
      <c r="F17839" s="43" t="s">
        <v>30</v>
      </c>
      <c r="G17839" s="43">
        <v>85053</v>
      </c>
      <c r="Y17839" s="43" t="str">
        <f t="shared" si="556"/>
        <v/>
      </c>
      <c r="AA17839" s="43" t="e">
        <f t="shared" si="557"/>
        <v>#N/A</v>
      </c>
    </row>
    <row r="17840" spans="1:27" x14ac:dyDescent="0.3">
      <c r="A17840" s="43">
        <v>2173138</v>
      </c>
      <c r="B17840" s="43" t="s">
        <v>11240</v>
      </c>
      <c r="C17840" s="43" t="s">
        <v>11241</v>
      </c>
      <c r="E17840" s="43" t="s">
        <v>6263</v>
      </c>
      <c r="F17840" s="43" t="s">
        <v>28</v>
      </c>
      <c r="G17840" s="43">
        <v>44055</v>
      </c>
      <c r="Y17840" s="43" t="str">
        <f t="shared" si="556"/>
        <v/>
      </c>
      <c r="AA17840" s="43" t="e">
        <f t="shared" si="557"/>
        <v>#N/A</v>
      </c>
    </row>
    <row r="17841" spans="1:27" x14ac:dyDescent="0.3">
      <c r="A17841" s="43">
        <v>1650626</v>
      </c>
      <c r="B17841" s="43" t="s">
        <v>11242</v>
      </c>
      <c r="C17841" s="43" t="s">
        <v>399</v>
      </c>
      <c r="E17841" s="43" t="s">
        <v>6263</v>
      </c>
      <c r="F17841" s="43" t="s">
        <v>28</v>
      </c>
      <c r="G17841" s="43">
        <v>49006</v>
      </c>
      <c r="Y17841" s="43" t="str">
        <f t="shared" si="556"/>
        <v/>
      </c>
      <c r="AA17841" s="43" t="e">
        <f t="shared" si="557"/>
        <v>#N/A</v>
      </c>
    </row>
    <row r="17842" spans="1:27" x14ac:dyDescent="0.3">
      <c r="A17842" s="43">
        <v>1619873</v>
      </c>
      <c r="B17842" s="43" t="s">
        <v>11243</v>
      </c>
      <c r="C17842" s="43" t="s">
        <v>440</v>
      </c>
      <c r="E17842" s="43" t="s">
        <v>29</v>
      </c>
      <c r="F17842" s="43" t="s">
        <v>28</v>
      </c>
      <c r="G17842" s="43">
        <v>44067</v>
      </c>
      <c r="Y17842" s="43" t="str">
        <f t="shared" si="556"/>
        <v>COMP</v>
      </c>
      <c r="AA17842" s="43">
        <f t="shared" si="557"/>
        <v>1619873</v>
      </c>
    </row>
    <row r="17843" spans="1:27" x14ac:dyDescent="0.3">
      <c r="A17843" s="43">
        <v>1869990</v>
      </c>
      <c r="B17843" s="43" t="s">
        <v>11244</v>
      </c>
      <c r="C17843" s="43" t="s">
        <v>507</v>
      </c>
      <c r="E17843" s="43" t="s">
        <v>29</v>
      </c>
      <c r="F17843" s="43" t="s">
        <v>28</v>
      </c>
      <c r="G17843" s="43">
        <v>53058</v>
      </c>
      <c r="Y17843" s="43" t="str">
        <f t="shared" si="556"/>
        <v>COMP</v>
      </c>
      <c r="AA17843" s="43">
        <f t="shared" si="557"/>
        <v>1869990</v>
      </c>
    </row>
    <row r="17844" spans="1:27" x14ac:dyDescent="0.3">
      <c r="A17844" s="43">
        <v>1409403</v>
      </c>
      <c r="B17844" s="43" t="s">
        <v>11244</v>
      </c>
      <c r="C17844" s="43" t="s">
        <v>250</v>
      </c>
      <c r="E17844" s="43" t="s">
        <v>6263</v>
      </c>
      <c r="F17844" s="43" t="s">
        <v>28</v>
      </c>
      <c r="G17844" s="43">
        <v>49009</v>
      </c>
      <c r="Y17844" s="43" t="str">
        <f t="shared" si="556"/>
        <v/>
      </c>
      <c r="AA17844" s="43" t="e">
        <f t="shared" si="557"/>
        <v>#N/A</v>
      </c>
    </row>
    <row r="17845" spans="1:27" x14ac:dyDescent="0.3">
      <c r="A17845" s="43">
        <v>2096018</v>
      </c>
      <c r="B17845" s="43" t="s">
        <v>11245</v>
      </c>
      <c r="C17845" s="43" t="s">
        <v>175</v>
      </c>
      <c r="E17845" s="43" t="s">
        <v>29</v>
      </c>
      <c r="F17845" s="43" t="s">
        <v>28</v>
      </c>
      <c r="G17845" s="43">
        <v>85012</v>
      </c>
      <c r="Y17845" s="43" t="str">
        <f t="shared" si="556"/>
        <v>COMP</v>
      </c>
      <c r="AA17845" s="43">
        <f t="shared" si="557"/>
        <v>2096018</v>
      </c>
    </row>
    <row r="17846" spans="1:27" x14ac:dyDescent="0.3">
      <c r="A17846" s="43">
        <v>2175454</v>
      </c>
      <c r="B17846" s="43" t="s">
        <v>11245</v>
      </c>
      <c r="C17846" s="43" t="s">
        <v>1109</v>
      </c>
      <c r="E17846" s="43" t="s">
        <v>29</v>
      </c>
      <c r="F17846" s="43" t="s">
        <v>28</v>
      </c>
      <c r="G17846" s="43">
        <v>85012</v>
      </c>
      <c r="Y17846" s="43" t="str">
        <f t="shared" si="556"/>
        <v>COMP</v>
      </c>
      <c r="AA17846" s="43">
        <f t="shared" si="557"/>
        <v>2175454</v>
      </c>
    </row>
    <row r="17847" spans="1:27" x14ac:dyDescent="0.3">
      <c r="A17847" s="43">
        <v>1750896</v>
      </c>
      <c r="B17847" s="43" t="s">
        <v>11246</v>
      </c>
      <c r="C17847" s="43" t="s">
        <v>534</v>
      </c>
      <c r="E17847" s="43" t="s">
        <v>6263</v>
      </c>
      <c r="F17847" s="43" t="s">
        <v>30</v>
      </c>
      <c r="G17847" s="43">
        <v>53013</v>
      </c>
      <c r="Y17847" s="43" t="str">
        <f t="shared" si="556"/>
        <v/>
      </c>
      <c r="AA17847" s="43" t="e">
        <f t="shared" si="557"/>
        <v>#N/A</v>
      </c>
    </row>
    <row r="17848" spans="1:27" x14ac:dyDescent="0.3">
      <c r="A17848" s="43">
        <v>1009210</v>
      </c>
      <c r="B17848" s="43" t="s">
        <v>11246</v>
      </c>
      <c r="C17848" s="43" t="s">
        <v>641</v>
      </c>
      <c r="E17848" s="43" t="s">
        <v>29</v>
      </c>
      <c r="F17848" s="43" t="s">
        <v>28</v>
      </c>
      <c r="G17848" s="43">
        <v>72061</v>
      </c>
      <c r="Y17848" s="43" t="str">
        <f t="shared" si="556"/>
        <v>COMP</v>
      </c>
      <c r="AA17848" s="43">
        <f t="shared" si="557"/>
        <v>1009210</v>
      </c>
    </row>
    <row r="17849" spans="1:27" x14ac:dyDescent="0.3">
      <c r="A17849" s="43">
        <v>450433</v>
      </c>
      <c r="B17849" s="43" t="s">
        <v>11246</v>
      </c>
      <c r="C17849" s="43" t="s">
        <v>355</v>
      </c>
      <c r="E17849" s="43" t="s">
        <v>29</v>
      </c>
      <c r="F17849" s="43" t="s">
        <v>30</v>
      </c>
      <c r="G17849" s="43">
        <v>72061</v>
      </c>
      <c r="Y17849" s="43" t="str">
        <f t="shared" si="556"/>
        <v>COMP</v>
      </c>
      <c r="AA17849" s="43">
        <f t="shared" si="557"/>
        <v>450433</v>
      </c>
    </row>
    <row r="17850" spans="1:27" x14ac:dyDescent="0.3">
      <c r="A17850" s="43">
        <v>1062226</v>
      </c>
      <c r="B17850" s="43" t="s">
        <v>11246</v>
      </c>
      <c r="C17850" s="43" t="s">
        <v>189</v>
      </c>
      <c r="E17850" s="43" t="s">
        <v>6263</v>
      </c>
      <c r="F17850" s="43" t="s">
        <v>30</v>
      </c>
      <c r="G17850" s="43">
        <v>72081</v>
      </c>
      <c r="Y17850" s="43" t="str">
        <f t="shared" si="556"/>
        <v/>
      </c>
      <c r="AA17850" s="43" t="e">
        <f t="shared" si="557"/>
        <v>#N/A</v>
      </c>
    </row>
    <row r="17851" spans="1:27" x14ac:dyDescent="0.3">
      <c r="A17851" s="43">
        <v>716103</v>
      </c>
      <c r="B17851" s="43" t="s">
        <v>11246</v>
      </c>
      <c r="C17851" s="43" t="s">
        <v>346</v>
      </c>
      <c r="E17851" s="43" t="s">
        <v>6263</v>
      </c>
      <c r="F17851" s="43" t="s">
        <v>28</v>
      </c>
      <c r="G17851" s="43">
        <v>72061</v>
      </c>
      <c r="Y17851" s="43" t="str">
        <f t="shared" si="556"/>
        <v/>
      </c>
      <c r="AA17851" s="43" t="e">
        <f t="shared" si="557"/>
        <v>#N/A</v>
      </c>
    </row>
    <row r="17852" spans="1:27" x14ac:dyDescent="0.3">
      <c r="A17852" s="43">
        <v>1770904</v>
      </c>
      <c r="B17852" s="43" t="s">
        <v>4116</v>
      </c>
      <c r="C17852" s="43" t="s">
        <v>1971</v>
      </c>
      <c r="E17852" s="43" t="s">
        <v>29</v>
      </c>
      <c r="F17852" s="43" t="s">
        <v>28</v>
      </c>
      <c r="G17852" s="43">
        <v>44045</v>
      </c>
      <c r="Y17852" s="43" t="str">
        <f t="shared" si="556"/>
        <v>COMP</v>
      </c>
      <c r="AA17852" s="43">
        <f t="shared" si="557"/>
        <v>1770904</v>
      </c>
    </row>
    <row r="17853" spans="1:27" x14ac:dyDescent="0.3">
      <c r="A17853" s="43">
        <v>1976163</v>
      </c>
      <c r="B17853" s="43" t="s">
        <v>11247</v>
      </c>
      <c r="C17853" s="43" t="s">
        <v>305</v>
      </c>
      <c r="E17853" s="43" t="s">
        <v>29</v>
      </c>
      <c r="F17853" s="43" t="s">
        <v>28</v>
      </c>
      <c r="G17853" s="43">
        <v>44123</v>
      </c>
      <c r="Y17853" s="43" t="str">
        <f t="shared" si="556"/>
        <v/>
      </c>
      <c r="AA17853" s="43" t="e">
        <f t="shared" si="557"/>
        <v>#N/A</v>
      </c>
    </row>
    <row r="17854" spans="1:27" x14ac:dyDescent="0.3">
      <c r="A17854" s="43">
        <v>1791458</v>
      </c>
      <c r="B17854" s="43" t="s">
        <v>11248</v>
      </c>
      <c r="C17854" s="43" t="s">
        <v>1149</v>
      </c>
      <c r="E17854" s="43" t="s">
        <v>29</v>
      </c>
      <c r="F17854" s="43" t="s">
        <v>28</v>
      </c>
      <c r="G17854" s="43">
        <v>72078</v>
      </c>
      <c r="Y17854" s="43" t="str">
        <f t="shared" si="556"/>
        <v/>
      </c>
      <c r="AA17854" s="43" t="e">
        <f t="shared" si="557"/>
        <v>#N/A</v>
      </c>
    </row>
    <row r="17855" spans="1:27" x14ac:dyDescent="0.3">
      <c r="A17855" s="43">
        <v>961091</v>
      </c>
      <c r="B17855" s="43" t="s">
        <v>11249</v>
      </c>
      <c r="C17855" s="43" t="s">
        <v>397</v>
      </c>
      <c r="E17855" s="43" t="s">
        <v>6263</v>
      </c>
      <c r="F17855" s="43" t="s">
        <v>28</v>
      </c>
      <c r="G17855" s="43">
        <v>72041</v>
      </c>
      <c r="Y17855" s="43" t="str">
        <f t="shared" si="556"/>
        <v/>
      </c>
      <c r="AA17855" s="43" t="e">
        <f t="shared" si="557"/>
        <v>#N/A</v>
      </c>
    </row>
    <row r="17856" spans="1:27" x14ac:dyDescent="0.3">
      <c r="A17856" s="43">
        <v>1884498</v>
      </c>
      <c r="B17856" s="43" t="s">
        <v>11249</v>
      </c>
      <c r="C17856" s="43" t="s">
        <v>195</v>
      </c>
      <c r="E17856" s="43" t="s">
        <v>6263</v>
      </c>
      <c r="F17856" s="43" t="s">
        <v>30</v>
      </c>
      <c r="G17856" s="43">
        <v>72064</v>
      </c>
      <c r="Y17856" s="43" t="str">
        <f t="shared" si="556"/>
        <v/>
      </c>
      <c r="AA17856" s="43" t="e">
        <f t="shared" si="557"/>
        <v>#N/A</v>
      </c>
    </row>
    <row r="17857" spans="1:27" x14ac:dyDescent="0.3">
      <c r="A17857" s="43">
        <v>1969038</v>
      </c>
      <c r="B17857" s="43" t="s">
        <v>11249</v>
      </c>
      <c r="C17857" s="43" t="s">
        <v>829</v>
      </c>
      <c r="E17857" s="43" t="s">
        <v>6263</v>
      </c>
      <c r="F17857" s="43" t="s">
        <v>28</v>
      </c>
      <c r="G17857" s="43">
        <v>49019</v>
      </c>
      <c r="Y17857" s="43" t="str">
        <f t="shared" si="556"/>
        <v>COMP</v>
      </c>
      <c r="AA17857" s="43">
        <f t="shared" si="557"/>
        <v>1969038</v>
      </c>
    </row>
    <row r="17858" spans="1:27" x14ac:dyDescent="0.3">
      <c r="A17858" s="43">
        <v>560039</v>
      </c>
      <c r="B17858" s="43" t="s">
        <v>11249</v>
      </c>
      <c r="C17858" s="43" t="s">
        <v>239</v>
      </c>
      <c r="E17858" s="43" t="s">
        <v>6263</v>
      </c>
      <c r="F17858" s="43" t="s">
        <v>30</v>
      </c>
      <c r="G17858" s="43">
        <v>72041</v>
      </c>
      <c r="Y17858" s="43" t="str">
        <f t="shared" ref="Y17858:Y17921" si="558">IF(ISERROR(AA17858)=FALSE,"COMP","")</f>
        <v/>
      </c>
      <c r="AA17858" s="43" t="e">
        <f t="shared" si="557"/>
        <v>#N/A</v>
      </c>
    </row>
    <row r="17859" spans="1:27" x14ac:dyDescent="0.3">
      <c r="A17859" s="43">
        <v>2240077</v>
      </c>
      <c r="B17859" s="43" t="s">
        <v>11250</v>
      </c>
      <c r="C17859" s="43" t="s">
        <v>427</v>
      </c>
      <c r="E17859" s="43" t="s">
        <v>6263</v>
      </c>
      <c r="F17859" s="43" t="s">
        <v>28</v>
      </c>
      <c r="G17859" s="43">
        <v>44111</v>
      </c>
      <c r="Y17859" s="43" t="str">
        <f t="shared" si="558"/>
        <v/>
      </c>
      <c r="AA17859" s="43" t="e">
        <f t="shared" ref="AA17859:AA17922" si="559">VLOOKUP(A17859,Z:Z,1,FALSE)</f>
        <v>#N/A</v>
      </c>
    </row>
    <row r="17860" spans="1:27" x14ac:dyDescent="0.3">
      <c r="A17860" s="43">
        <v>647147</v>
      </c>
      <c r="B17860" s="43" t="s">
        <v>11251</v>
      </c>
      <c r="C17860" s="43" t="s">
        <v>943</v>
      </c>
      <c r="E17860" s="43" t="s">
        <v>6263</v>
      </c>
      <c r="F17860" s="43" t="s">
        <v>30</v>
      </c>
      <c r="G17860" s="43">
        <v>44015</v>
      </c>
      <c r="Y17860" s="43" t="str">
        <f t="shared" si="558"/>
        <v/>
      </c>
      <c r="AA17860" s="43" t="e">
        <f t="shared" si="559"/>
        <v>#N/A</v>
      </c>
    </row>
    <row r="17861" spans="1:27" x14ac:dyDescent="0.3">
      <c r="A17861" s="43">
        <v>1652627</v>
      </c>
      <c r="B17861" s="43" t="s">
        <v>11252</v>
      </c>
      <c r="C17861" s="43" t="s">
        <v>618</v>
      </c>
      <c r="E17861" s="43" t="s">
        <v>6263</v>
      </c>
      <c r="F17861" s="43" t="s">
        <v>28</v>
      </c>
      <c r="G17861" s="43">
        <v>49071</v>
      </c>
      <c r="Y17861" s="43" t="str">
        <f t="shared" si="558"/>
        <v>COMP</v>
      </c>
      <c r="AA17861" s="43">
        <f t="shared" si="559"/>
        <v>1652627</v>
      </c>
    </row>
    <row r="17862" spans="1:27" x14ac:dyDescent="0.3">
      <c r="A17862" s="43">
        <v>1887742</v>
      </c>
      <c r="B17862" s="43" t="s">
        <v>11253</v>
      </c>
      <c r="C17862" s="43" t="s">
        <v>401</v>
      </c>
      <c r="E17862" s="43" t="s">
        <v>6263</v>
      </c>
      <c r="F17862" s="43" t="s">
        <v>30</v>
      </c>
      <c r="G17862" s="43">
        <v>49054</v>
      </c>
      <c r="Y17862" s="43" t="str">
        <f t="shared" si="558"/>
        <v>COMP</v>
      </c>
      <c r="AA17862" s="43">
        <f t="shared" si="559"/>
        <v>1887742</v>
      </c>
    </row>
    <row r="17863" spans="1:27" x14ac:dyDescent="0.3">
      <c r="A17863" s="43">
        <v>2402671</v>
      </c>
      <c r="B17863" s="43" t="s">
        <v>11254</v>
      </c>
      <c r="C17863" s="43" t="s">
        <v>1413</v>
      </c>
      <c r="E17863" s="43" t="s">
        <v>29</v>
      </c>
      <c r="F17863" s="43" t="s">
        <v>28</v>
      </c>
      <c r="G17863" s="43">
        <v>53070</v>
      </c>
      <c r="Y17863" s="43" t="str">
        <f t="shared" si="558"/>
        <v/>
      </c>
      <c r="AA17863" s="43" t="e">
        <f t="shared" si="559"/>
        <v>#N/A</v>
      </c>
    </row>
    <row r="17864" spans="1:27" x14ac:dyDescent="0.3">
      <c r="A17864" s="43">
        <v>519653</v>
      </c>
      <c r="B17864" s="43" t="s">
        <v>4119</v>
      </c>
      <c r="C17864" s="43" t="s">
        <v>329</v>
      </c>
      <c r="E17864" s="43" t="s">
        <v>6263</v>
      </c>
      <c r="F17864" s="43" t="s">
        <v>28</v>
      </c>
      <c r="G17864" s="43">
        <v>49067</v>
      </c>
      <c r="Y17864" s="43" t="str">
        <f t="shared" si="558"/>
        <v/>
      </c>
      <c r="AA17864" s="43" t="e">
        <f t="shared" si="559"/>
        <v>#N/A</v>
      </c>
    </row>
    <row r="17865" spans="1:27" x14ac:dyDescent="0.3">
      <c r="A17865" s="43">
        <v>606596</v>
      </c>
      <c r="B17865" s="43" t="s">
        <v>11255</v>
      </c>
      <c r="C17865" s="43" t="s">
        <v>1664</v>
      </c>
      <c r="E17865" s="43" t="s">
        <v>6263</v>
      </c>
      <c r="F17865" s="43" t="s">
        <v>28</v>
      </c>
      <c r="G17865" s="43">
        <v>44103</v>
      </c>
      <c r="Y17865" s="43" t="str">
        <f t="shared" si="558"/>
        <v/>
      </c>
      <c r="AA17865" s="43" t="e">
        <f t="shared" si="559"/>
        <v>#N/A</v>
      </c>
    </row>
    <row r="17866" spans="1:27" x14ac:dyDescent="0.3">
      <c r="A17866" s="43">
        <v>676849</v>
      </c>
      <c r="B17866" s="43" t="s">
        <v>11255</v>
      </c>
      <c r="C17866" s="43" t="s">
        <v>331</v>
      </c>
      <c r="E17866" s="43" t="s">
        <v>29</v>
      </c>
      <c r="F17866" s="43" t="s">
        <v>30</v>
      </c>
      <c r="G17866" s="43">
        <v>44045</v>
      </c>
      <c r="Y17866" s="43" t="str">
        <f t="shared" si="558"/>
        <v>COMP</v>
      </c>
      <c r="AA17866" s="43">
        <f t="shared" si="559"/>
        <v>676849</v>
      </c>
    </row>
    <row r="17867" spans="1:27" x14ac:dyDescent="0.3">
      <c r="A17867" s="43">
        <v>2432016</v>
      </c>
      <c r="B17867" s="43" t="s">
        <v>11255</v>
      </c>
      <c r="C17867" s="43" t="s">
        <v>258</v>
      </c>
      <c r="E17867" s="43" t="s">
        <v>29</v>
      </c>
      <c r="F17867" s="43" t="s">
        <v>28</v>
      </c>
      <c r="G17867" s="43">
        <v>44139</v>
      </c>
      <c r="Y17867" s="43" t="str">
        <f t="shared" si="558"/>
        <v/>
      </c>
      <c r="AA17867" s="43" t="e">
        <f t="shared" si="559"/>
        <v>#N/A</v>
      </c>
    </row>
    <row r="17868" spans="1:27" x14ac:dyDescent="0.3">
      <c r="A17868" s="43">
        <v>2143008</v>
      </c>
      <c r="B17868" s="43" t="s">
        <v>11256</v>
      </c>
      <c r="C17868" s="43" t="s">
        <v>1340</v>
      </c>
      <c r="E17868" s="43" t="s">
        <v>6263</v>
      </c>
      <c r="F17868" s="43" t="s">
        <v>28</v>
      </c>
      <c r="G17868" s="43">
        <v>53013</v>
      </c>
      <c r="Y17868" s="43" t="str">
        <f t="shared" si="558"/>
        <v/>
      </c>
      <c r="AA17868" s="43" t="e">
        <f t="shared" si="559"/>
        <v>#N/A</v>
      </c>
    </row>
    <row r="17869" spans="1:27" x14ac:dyDescent="0.3">
      <c r="A17869" s="43">
        <v>1262863</v>
      </c>
      <c r="B17869" s="43" t="s">
        <v>4120</v>
      </c>
      <c r="C17869" s="43" t="s">
        <v>236</v>
      </c>
      <c r="E17869" s="43" t="s">
        <v>6263</v>
      </c>
      <c r="F17869" s="43" t="s">
        <v>28</v>
      </c>
      <c r="G17869" s="43">
        <v>44049</v>
      </c>
      <c r="Y17869" s="43" t="str">
        <f t="shared" si="558"/>
        <v/>
      </c>
      <c r="AA17869" s="43" t="e">
        <f t="shared" si="559"/>
        <v>#N/A</v>
      </c>
    </row>
    <row r="17870" spans="1:27" x14ac:dyDescent="0.3">
      <c r="A17870" s="43">
        <v>2287272</v>
      </c>
      <c r="B17870" s="43" t="s">
        <v>4120</v>
      </c>
      <c r="C17870" s="43" t="s">
        <v>357</v>
      </c>
      <c r="E17870" s="43" t="s">
        <v>6263</v>
      </c>
      <c r="F17870" s="43" t="s">
        <v>30</v>
      </c>
      <c r="G17870" s="43">
        <v>44022</v>
      </c>
      <c r="Y17870" s="43" t="str">
        <f t="shared" si="558"/>
        <v/>
      </c>
      <c r="AA17870" s="43" t="e">
        <f t="shared" si="559"/>
        <v>#N/A</v>
      </c>
    </row>
    <row r="17871" spans="1:27" x14ac:dyDescent="0.3">
      <c r="A17871" s="43">
        <v>2339836</v>
      </c>
      <c r="B17871" s="43" t="s">
        <v>4120</v>
      </c>
      <c r="C17871" s="43" t="s">
        <v>570</v>
      </c>
      <c r="E17871" s="43" t="s">
        <v>6263</v>
      </c>
      <c r="F17871" s="43" t="s">
        <v>28</v>
      </c>
      <c r="G17871" s="43">
        <v>72080</v>
      </c>
      <c r="Y17871" s="43" t="str">
        <f t="shared" si="558"/>
        <v>COMP</v>
      </c>
      <c r="AA17871" s="43">
        <f t="shared" si="559"/>
        <v>2339836</v>
      </c>
    </row>
    <row r="17872" spans="1:27" x14ac:dyDescent="0.3">
      <c r="A17872" s="43">
        <v>2189425</v>
      </c>
      <c r="B17872" s="43" t="s">
        <v>4120</v>
      </c>
      <c r="C17872" s="43" t="s">
        <v>685</v>
      </c>
      <c r="E17872" s="43" t="s">
        <v>6263</v>
      </c>
      <c r="F17872" s="43" t="s">
        <v>30</v>
      </c>
      <c r="G17872" s="43">
        <v>49009</v>
      </c>
      <c r="Y17872" s="43" t="str">
        <f t="shared" si="558"/>
        <v/>
      </c>
      <c r="AA17872" s="43" t="e">
        <f t="shared" si="559"/>
        <v>#N/A</v>
      </c>
    </row>
    <row r="17873" spans="1:27" x14ac:dyDescent="0.3">
      <c r="A17873" s="43">
        <v>1074851</v>
      </c>
      <c r="B17873" s="43" t="s">
        <v>4120</v>
      </c>
      <c r="C17873" s="43" t="s">
        <v>1496</v>
      </c>
      <c r="E17873" s="43" t="s">
        <v>29</v>
      </c>
      <c r="F17873" s="43" t="s">
        <v>30</v>
      </c>
      <c r="G17873" s="43">
        <v>49001</v>
      </c>
      <c r="Y17873" s="43" t="str">
        <f t="shared" si="558"/>
        <v>COMP</v>
      </c>
      <c r="AA17873" s="43">
        <f t="shared" si="559"/>
        <v>1074851</v>
      </c>
    </row>
    <row r="17874" spans="1:27" x14ac:dyDescent="0.3">
      <c r="A17874" s="43">
        <v>2267017</v>
      </c>
      <c r="B17874" s="43" t="s">
        <v>4120</v>
      </c>
      <c r="C17874" s="43" t="s">
        <v>220</v>
      </c>
      <c r="E17874" s="43" t="s">
        <v>35</v>
      </c>
      <c r="F17874" s="43" t="s">
        <v>30</v>
      </c>
      <c r="G17874" s="43">
        <v>44111</v>
      </c>
      <c r="Y17874" s="43" t="str">
        <f t="shared" si="558"/>
        <v>COMP</v>
      </c>
      <c r="AA17874" s="43">
        <f t="shared" si="559"/>
        <v>2267017</v>
      </c>
    </row>
    <row r="17875" spans="1:27" x14ac:dyDescent="0.3">
      <c r="A17875" s="43">
        <v>2192058</v>
      </c>
      <c r="B17875" s="43" t="s">
        <v>4120</v>
      </c>
      <c r="C17875" s="43" t="s">
        <v>11257</v>
      </c>
      <c r="E17875" s="43" t="s">
        <v>34</v>
      </c>
      <c r="F17875" s="43" t="s">
        <v>30</v>
      </c>
      <c r="G17875" s="43">
        <v>53062</v>
      </c>
      <c r="Y17875" s="43" t="str">
        <f t="shared" si="558"/>
        <v>COMP</v>
      </c>
      <c r="AA17875" s="43">
        <f t="shared" si="559"/>
        <v>2192058</v>
      </c>
    </row>
    <row r="17876" spans="1:27" x14ac:dyDescent="0.3">
      <c r="A17876" s="43">
        <v>2347989</v>
      </c>
      <c r="B17876" s="43" t="s">
        <v>4120</v>
      </c>
      <c r="C17876" s="43" t="s">
        <v>2050</v>
      </c>
      <c r="E17876" s="43" t="s">
        <v>6263</v>
      </c>
      <c r="F17876" s="43" t="s">
        <v>30</v>
      </c>
      <c r="G17876" s="43">
        <v>44045</v>
      </c>
      <c r="Y17876" s="43" t="str">
        <f t="shared" si="558"/>
        <v/>
      </c>
      <c r="AA17876" s="43" t="e">
        <f t="shared" si="559"/>
        <v>#N/A</v>
      </c>
    </row>
    <row r="17877" spans="1:27" x14ac:dyDescent="0.3">
      <c r="A17877" s="43">
        <v>2194794</v>
      </c>
      <c r="B17877" s="43" t="s">
        <v>4120</v>
      </c>
      <c r="C17877" s="43" t="s">
        <v>422</v>
      </c>
      <c r="E17877" s="43" t="s">
        <v>6263</v>
      </c>
      <c r="F17877" s="43" t="s">
        <v>28</v>
      </c>
      <c r="G17877" s="43">
        <v>53013</v>
      </c>
      <c r="Y17877" s="43" t="str">
        <f t="shared" si="558"/>
        <v/>
      </c>
      <c r="AA17877" s="43" t="e">
        <f t="shared" si="559"/>
        <v>#N/A</v>
      </c>
    </row>
    <row r="17878" spans="1:27" x14ac:dyDescent="0.3">
      <c r="A17878" s="43">
        <v>2194788</v>
      </c>
      <c r="B17878" s="43" t="s">
        <v>4120</v>
      </c>
      <c r="C17878" s="43" t="s">
        <v>189</v>
      </c>
      <c r="E17878" s="43" t="s">
        <v>6263</v>
      </c>
      <c r="F17878" s="43" t="s">
        <v>30</v>
      </c>
      <c r="G17878" s="43">
        <v>53013</v>
      </c>
      <c r="Y17878" s="43" t="str">
        <f t="shared" si="558"/>
        <v/>
      </c>
      <c r="AA17878" s="43" t="e">
        <f t="shared" si="559"/>
        <v>#N/A</v>
      </c>
    </row>
    <row r="17879" spans="1:27" x14ac:dyDescent="0.3">
      <c r="A17879" s="43">
        <v>753865</v>
      </c>
      <c r="B17879" s="43" t="s">
        <v>4120</v>
      </c>
      <c r="C17879" s="43" t="s">
        <v>508</v>
      </c>
      <c r="E17879" s="43" t="s">
        <v>6263</v>
      </c>
      <c r="F17879" s="43" t="s">
        <v>28</v>
      </c>
      <c r="G17879" s="43">
        <v>44052</v>
      </c>
      <c r="Y17879" s="43" t="str">
        <f t="shared" si="558"/>
        <v/>
      </c>
      <c r="AA17879" s="43" t="e">
        <f t="shared" si="559"/>
        <v>#N/A</v>
      </c>
    </row>
    <row r="17880" spans="1:27" x14ac:dyDescent="0.3">
      <c r="A17880" s="43">
        <v>679151</v>
      </c>
      <c r="B17880" s="43" t="s">
        <v>4120</v>
      </c>
      <c r="C17880" s="43" t="s">
        <v>469</v>
      </c>
      <c r="E17880" s="43" t="s">
        <v>6263</v>
      </c>
      <c r="F17880" s="43" t="s">
        <v>28</v>
      </c>
      <c r="G17880" s="43">
        <v>49069</v>
      </c>
      <c r="Y17880" s="43" t="str">
        <f t="shared" si="558"/>
        <v/>
      </c>
      <c r="AA17880" s="43" t="e">
        <f t="shared" si="559"/>
        <v>#N/A</v>
      </c>
    </row>
    <row r="17881" spans="1:27" x14ac:dyDescent="0.3">
      <c r="A17881" s="43">
        <v>1833336</v>
      </c>
      <c r="B17881" s="43" t="s">
        <v>4120</v>
      </c>
      <c r="C17881" s="43" t="s">
        <v>346</v>
      </c>
      <c r="E17881" s="43" t="s">
        <v>6263</v>
      </c>
      <c r="F17881" s="43" t="s">
        <v>28</v>
      </c>
      <c r="G17881" s="43">
        <v>49001</v>
      </c>
      <c r="Y17881" s="43" t="str">
        <f t="shared" si="558"/>
        <v>COMP</v>
      </c>
      <c r="AA17881" s="43">
        <f t="shared" si="559"/>
        <v>1833336</v>
      </c>
    </row>
    <row r="17882" spans="1:27" x14ac:dyDescent="0.3">
      <c r="A17882" s="43">
        <v>2179967</v>
      </c>
      <c r="B17882" s="43" t="s">
        <v>4120</v>
      </c>
      <c r="C17882" s="43" t="s">
        <v>239</v>
      </c>
      <c r="E17882" s="43" t="s">
        <v>6263</v>
      </c>
      <c r="F17882" s="43" t="s">
        <v>30</v>
      </c>
      <c r="G17882" s="43">
        <v>49001</v>
      </c>
      <c r="Y17882" s="43" t="str">
        <f t="shared" si="558"/>
        <v/>
      </c>
      <c r="AA17882" s="43" t="e">
        <f t="shared" si="559"/>
        <v>#N/A</v>
      </c>
    </row>
    <row r="17883" spans="1:27" x14ac:dyDescent="0.3">
      <c r="A17883" s="43">
        <v>1479970</v>
      </c>
      <c r="B17883" s="43" t="s">
        <v>4120</v>
      </c>
      <c r="C17883" s="43" t="s">
        <v>287</v>
      </c>
      <c r="E17883" s="43" t="s">
        <v>6263</v>
      </c>
      <c r="F17883" s="43" t="s">
        <v>28</v>
      </c>
      <c r="G17883" s="43">
        <v>49001</v>
      </c>
      <c r="Y17883" s="43" t="str">
        <f t="shared" si="558"/>
        <v>COMP</v>
      </c>
      <c r="AA17883" s="43">
        <f t="shared" si="559"/>
        <v>1479970</v>
      </c>
    </row>
    <row r="17884" spans="1:27" x14ac:dyDescent="0.3">
      <c r="A17884" s="43">
        <v>1232335</v>
      </c>
      <c r="B17884" s="43" t="s">
        <v>4120</v>
      </c>
      <c r="C17884" s="43" t="s">
        <v>1437</v>
      </c>
      <c r="E17884" s="43" t="s">
        <v>31</v>
      </c>
      <c r="F17884" s="43" t="s">
        <v>30</v>
      </c>
      <c r="G17884" s="43">
        <v>49001</v>
      </c>
      <c r="Y17884" s="43" t="str">
        <f t="shared" si="558"/>
        <v>COMP</v>
      </c>
      <c r="AA17884" s="43">
        <f t="shared" si="559"/>
        <v>1232335</v>
      </c>
    </row>
    <row r="17885" spans="1:27" x14ac:dyDescent="0.3">
      <c r="A17885" s="43">
        <v>1723222</v>
      </c>
      <c r="B17885" s="43" t="s">
        <v>11258</v>
      </c>
      <c r="C17885" s="43" t="s">
        <v>495</v>
      </c>
      <c r="E17885" s="43" t="s">
        <v>29</v>
      </c>
      <c r="F17885" s="43" t="s">
        <v>30</v>
      </c>
      <c r="G17885" s="43">
        <v>72057</v>
      </c>
      <c r="Y17885" s="43" t="str">
        <f t="shared" si="558"/>
        <v>COMP</v>
      </c>
      <c r="AA17885" s="43">
        <f t="shared" si="559"/>
        <v>1723222</v>
      </c>
    </row>
    <row r="17886" spans="1:27" x14ac:dyDescent="0.3">
      <c r="A17886" s="43">
        <v>454651</v>
      </c>
      <c r="B17886" s="43" t="s">
        <v>11259</v>
      </c>
      <c r="C17886" s="43" t="s">
        <v>1727</v>
      </c>
      <c r="E17886" s="43" t="s">
        <v>6263</v>
      </c>
      <c r="F17886" s="43" t="s">
        <v>30</v>
      </c>
      <c r="G17886" s="43">
        <v>44090</v>
      </c>
      <c r="Y17886" s="43" t="str">
        <f t="shared" si="558"/>
        <v/>
      </c>
      <c r="AA17886" s="43" t="e">
        <f t="shared" si="559"/>
        <v>#N/A</v>
      </c>
    </row>
    <row r="17887" spans="1:27" x14ac:dyDescent="0.3">
      <c r="A17887" s="43">
        <v>1431702</v>
      </c>
      <c r="B17887" s="43" t="s">
        <v>11260</v>
      </c>
      <c r="C17887" s="43" t="s">
        <v>664</v>
      </c>
      <c r="E17887" s="43" t="s">
        <v>6263</v>
      </c>
      <c r="F17887" s="43" t="s">
        <v>28</v>
      </c>
      <c r="G17887" s="43">
        <v>53019</v>
      </c>
      <c r="Y17887" s="43" t="str">
        <f t="shared" si="558"/>
        <v/>
      </c>
      <c r="AA17887" s="43" t="e">
        <f t="shared" si="559"/>
        <v>#N/A</v>
      </c>
    </row>
    <row r="17888" spans="1:27" x14ac:dyDescent="0.3">
      <c r="A17888" s="43">
        <v>1404960</v>
      </c>
      <c r="B17888" s="43" t="s">
        <v>11260</v>
      </c>
      <c r="C17888" s="43" t="s">
        <v>639</v>
      </c>
      <c r="E17888" s="43" t="s">
        <v>31</v>
      </c>
      <c r="F17888" s="43" t="s">
        <v>28</v>
      </c>
      <c r="G17888" s="43">
        <v>53019</v>
      </c>
      <c r="Y17888" s="43" t="str">
        <f t="shared" si="558"/>
        <v>COMP</v>
      </c>
      <c r="AA17888" s="43">
        <f t="shared" si="559"/>
        <v>1404960</v>
      </c>
    </row>
    <row r="17889" spans="1:27" x14ac:dyDescent="0.3">
      <c r="A17889" s="43">
        <v>2302718</v>
      </c>
      <c r="B17889" s="43" t="s">
        <v>11261</v>
      </c>
      <c r="C17889" s="43" t="s">
        <v>330</v>
      </c>
      <c r="E17889" s="43" t="s">
        <v>6263</v>
      </c>
      <c r="F17889" s="43" t="s">
        <v>28</v>
      </c>
      <c r="G17889" s="43">
        <v>85005</v>
      </c>
      <c r="Y17889" s="43" t="str">
        <f t="shared" si="558"/>
        <v/>
      </c>
      <c r="AA17889" s="43" t="e">
        <f t="shared" si="559"/>
        <v>#N/A</v>
      </c>
    </row>
    <row r="17890" spans="1:27" x14ac:dyDescent="0.3">
      <c r="A17890" s="43">
        <v>1470899</v>
      </c>
      <c r="B17890" s="43" t="s">
        <v>11262</v>
      </c>
      <c r="C17890" s="43" t="s">
        <v>1082</v>
      </c>
      <c r="E17890" s="43" t="s">
        <v>6263</v>
      </c>
      <c r="F17890" s="43" t="s">
        <v>28</v>
      </c>
      <c r="G17890" s="43">
        <v>49034</v>
      </c>
      <c r="Y17890" s="43" t="str">
        <f t="shared" si="558"/>
        <v/>
      </c>
      <c r="AA17890" s="43" t="e">
        <f t="shared" si="559"/>
        <v>#N/A</v>
      </c>
    </row>
    <row r="17891" spans="1:27" x14ac:dyDescent="0.3">
      <c r="A17891" s="43">
        <v>1050979</v>
      </c>
      <c r="B17891" s="43" t="s">
        <v>11263</v>
      </c>
      <c r="C17891" s="43" t="s">
        <v>694</v>
      </c>
      <c r="E17891" s="43" t="s">
        <v>29</v>
      </c>
      <c r="F17891" s="43" t="s">
        <v>30</v>
      </c>
      <c r="G17891" s="43">
        <v>44039</v>
      </c>
      <c r="Y17891" s="43" t="str">
        <f t="shared" si="558"/>
        <v>COMP</v>
      </c>
      <c r="AA17891" s="43">
        <f t="shared" si="559"/>
        <v>1050979</v>
      </c>
    </row>
    <row r="17892" spans="1:27" x14ac:dyDescent="0.3">
      <c r="A17892" s="43">
        <v>571646</v>
      </c>
      <c r="B17892" s="43" t="s">
        <v>11264</v>
      </c>
      <c r="C17892" s="43" t="s">
        <v>529</v>
      </c>
      <c r="E17892" s="43" t="s">
        <v>6263</v>
      </c>
      <c r="F17892" s="43" t="s">
        <v>30</v>
      </c>
      <c r="G17892" s="43">
        <v>72019</v>
      </c>
      <c r="Y17892" s="43" t="str">
        <f t="shared" si="558"/>
        <v>COMP</v>
      </c>
      <c r="AA17892" s="43">
        <f t="shared" si="559"/>
        <v>571646</v>
      </c>
    </row>
    <row r="17893" spans="1:27" x14ac:dyDescent="0.3">
      <c r="A17893" s="43">
        <v>2053434</v>
      </c>
      <c r="B17893" s="43" t="s">
        <v>11264</v>
      </c>
      <c r="C17893" s="43" t="s">
        <v>557</v>
      </c>
      <c r="E17893" s="43" t="s">
        <v>6263</v>
      </c>
      <c r="F17893" s="43" t="s">
        <v>30</v>
      </c>
      <c r="G17893" s="43">
        <v>53061</v>
      </c>
      <c r="Y17893" s="43" t="str">
        <f t="shared" si="558"/>
        <v/>
      </c>
      <c r="AA17893" s="43" t="e">
        <f t="shared" si="559"/>
        <v>#N/A</v>
      </c>
    </row>
    <row r="17894" spans="1:27" x14ac:dyDescent="0.3">
      <c r="A17894" s="43">
        <v>1967192</v>
      </c>
      <c r="B17894" s="43" t="s">
        <v>11265</v>
      </c>
      <c r="C17894" s="43" t="s">
        <v>1858</v>
      </c>
      <c r="E17894" s="43" t="s">
        <v>6263</v>
      </c>
      <c r="F17894" s="43" t="s">
        <v>30</v>
      </c>
      <c r="G17894" s="43">
        <v>44111</v>
      </c>
      <c r="Y17894" s="43" t="str">
        <f t="shared" si="558"/>
        <v/>
      </c>
      <c r="AA17894" s="43" t="e">
        <f t="shared" si="559"/>
        <v>#N/A</v>
      </c>
    </row>
    <row r="17895" spans="1:27" x14ac:dyDescent="0.3">
      <c r="A17895" s="43">
        <v>1719896</v>
      </c>
      <c r="B17895" s="43" t="s">
        <v>11266</v>
      </c>
      <c r="C17895" s="43" t="s">
        <v>399</v>
      </c>
      <c r="E17895" s="43" t="s">
        <v>6263</v>
      </c>
      <c r="F17895" s="43" t="s">
        <v>28</v>
      </c>
      <c r="G17895" s="43">
        <v>44022</v>
      </c>
      <c r="Y17895" s="43" t="str">
        <f t="shared" si="558"/>
        <v/>
      </c>
      <c r="AA17895" s="43" t="e">
        <f t="shared" si="559"/>
        <v>#N/A</v>
      </c>
    </row>
    <row r="17896" spans="1:27" x14ac:dyDescent="0.3">
      <c r="A17896" s="43">
        <v>2340650</v>
      </c>
      <c r="B17896" s="43" t="s">
        <v>11266</v>
      </c>
      <c r="C17896" s="43" t="s">
        <v>214</v>
      </c>
      <c r="E17896" s="43" t="s">
        <v>6263</v>
      </c>
      <c r="F17896" s="43" t="s">
        <v>30</v>
      </c>
      <c r="G17896" s="43">
        <v>44067</v>
      </c>
      <c r="Y17896" s="43" t="str">
        <f t="shared" si="558"/>
        <v>COMP</v>
      </c>
      <c r="AA17896" s="43">
        <f t="shared" si="559"/>
        <v>2340650</v>
      </c>
    </row>
    <row r="17897" spans="1:27" x14ac:dyDescent="0.3">
      <c r="A17897" s="43">
        <v>1755116</v>
      </c>
      <c r="B17897" s="43" t="s">
        <v>4122</v>
      </c>
      <c r="C17897" s="43" t="s">
        <v>193</v>
      </c>
      <c r="E17897" s="43" t="s">
        <v>29</v>
      </c>
      <c r="F17897" s="43" t="s">
        <v>28</v>
      </c>
      <c r="G17897" s="43">
        <v>72041</v>
      </c>
      <c r="Y17897" s="43" t="str">
        <f t="shared" si="558"/>
        <v/>
      </c>
      <c r="AA17897" s="43" t="e">
        <f t="shared" si="559"/>
        <v>#N/A</v>
      </c>
    </row>
    <row r="17898" spans="1:27" x14ac:dyDescent="0.3">
      <c r="A17898" s="43">
        <v>1868185</v>
      </c>
      <c r="B17898" s="43" t="s">
        <v>4122</v>
      </c>
      <c r="C17898" s="43" t="s">
        <v>421</v>
      </c>
      <c r="E17898" s="43" t="s">
        <v>6263</v>
      </c>
      <c r="F17898" s="43" t="s">
        <v>30</v>
      </c>
      <c r="G17898" s="43">
        <v>44015</v>
      </c>
      <c r="Y17898" s="43" t="str">
        <f t="shared" si="558"/>
        <v>COMP</v>
      </c>
      <c r="AA17898" s="43">
        <f t="shared" si="559"/>
        <v>1868185</v>
      </c>
    </row>
    <row r="17899" spans="1:27" x14ac:dyDescent="0.3">
      <c r="A17899" s="43">
        <v>1832203</v>
      </c>
      <c r="B17899" s="43" t="s">
        <v>4122</v>
      </c>
      <c r="C17899" s="43" t="s">
        <v>819</v>
      </c>
      <c r="E17899" s="43" t="s">
        <v>6263</v>
      </c>
      <c r="F17899" s="43" t="s">
        <v>28</v>
      </c>
      <c r="G17899" s="43">
        <v>85004</v>
      </c>
      <c r="Y17899" s="43" t="str">
        <f t="shared" si="558"/>
        <v>COMP</v>
      </c>
      <c r="AA17899" s="43">
        <f t="shared" si="559"/>
        <v>1832203</v>
      </c>
    </row>
    <row r="17900" spans="1:27" x14ac:dyDescent="0.3">
      <c r="A17900" s="43">
        <v>2188882</v>
      </c>
      <c r="B17900" s="43" t="s">
        <v>4122</v>
      </c>
      <c r="C17900" s="43" t="s">
        <v>557</v>
      </c>
      <c r="E17900" s="43" t="s">
        <v>6263</v>
      </c>
      <c r="F17900" s="43" t="s">
        <v>30</v>
      </c>
      <c r="G17900" s="43">
        <v>72028</v>
      </c>
      <c r="Y17900" s="43" t="str">
        <f t="shared" si="558"/>
        <v>COMP</v>
      </c>
      <c r="AA17900" s="43">
        <f t="shared" si="559"/>
        <v>2188882</v>
      </c>
    </row>
    <row r="17901" spans="1:27" x14ac:dyDescent="0.3">
      <c r="A17901" s="43">
        <v>2099843</v>
      </c>
      <c r="B17901" s="43" t="s">
        <v>4122</v>
      </c>
      <c r="C17901" s="43" t="s">
        <v>565</v>
      </c>
      <c r="E17901" s="43" t="s">
        <v>6263</v>
      </c>
      <c r="F17901" s="43" t="s">
        <v>28</v>
      </c>
      <c r="G17901" s="43">
        <v>44067</v>
      </c>
      <c r="Y17901" s="43" t="str">
        <f t="shared" si="558"/>
        <v/>
      </c>
      <c r="AA17901" s="43" t="e">
        <f t="shared" si="559"/>
        <v>#N/A</v>
      </c>
    </row>
    <row r="17902" spans="1:27" x14ac:dyDescent="0.3">
      <c r="A17902" s="43">
        <v>2406428</v>
      </c>
      <c r="B17902" s="43" t="s">
        <v>4122</v>
      </c>
      <c r="C17902" s="43" t="s">
        <v>11267</v>
      </c>
      <c r="E17902" s="43" t="s">
        <v>6263</v>
      </c>
      <c r="F17902" s="43" t="s">
        <v>30</v>
      </c>
      <c r="G17902" s="43">
        <v>44049</v>
      </c>
      <c r="Y17902" s="43" t="str">
        <f t="shared" si="558"/>
        <v/>
      </c>
      <c r="AA17902" s="43" t="e">
        <f t="shared" si="559"/>
        <v>#N/A</v>
      </c>
    </row>
    <row r="17903" spans="1:27" x14ac:dyDescent="0.3">
      <c r="A17903" s="43">
        <v>1266182</v>
      </c>
      <c r="B17903" s="43" t="s">
        <v>4122</v>
      </c>
      <c r="C17903" s="43" t="s">
        <v>11268</v>
      </c>
      <c r="E17903" s="43" t="s">
        <v>31</v>
      </c>
      <c r="F17903" s="43" t="s">
        <v>28</v>
      </c>
      <c r="G17903" s="43">
        <v>49064</v>
      </c>
      <c r="Y17903" s="43" t="str">
        <f t="shared" si="558"/>
        <v>COMP</v>
      </c>
      <c r="AA17903" s="43">
        <f t="shared" si="559"/>
        <v>1266182</v>
      </c>
    </row>
    <row r="17904" spans="1:27" x14ac:dyDescent="0.3">
      <c r="A17904" s="43">
        <v>2394556</v>
      </c>
      <c r="B17904" s="43" t="s">
        <v>4122</v>
      </c>
      <c r="C17904" s="43" t="s">
        <v>2458</v>
      </c>
      <c r="E17904" s="43" t="s">
        <v>34</v>
      </c>
      <c r="F17904" s="43" t="s">
        <v>28</v>
      </c>
      <c r="G17904" s="43">
        <v>49006</v>
      </c>
      <c r="Y17904" s="43" t="str">
        <f t="shared" si="558"/>
        <v>COMP</v>
      </c>
      <c r="AA17904" s="43">
        <f t="shared" si="559"/>
        <v>2394556</v>
      </c>
    </row>
    <row r="17905" spans="1:27" x14ac:dyDescent="0.3">
      <c r="A17905" s="43">
        <v>222841</v>
      </c>
      <c r="B17905" s="43" t="s">
        <v>4122</v>
      </c>
      <c r="C17905" s="43" t="s">
        <v>11269</v>
      </c>
      <c r="E17905" s="43" t="s">
        <v>6263</v>
      </c>
      <c r="F17905" s="43" t="s">
        <v>30</v>
      </c>
      <c r="G17905" s="43">
        <v>44099</v>
      </c>
      <c r="Y17905" s="43" t="str">
        <f t="shared" si="558"/>
        <v/>
      </c>
      <c r="AA17905" s="43" t="e">
        <f t="shared" si="559"/>
        <v>#N/A</v>
      </c>
    </row>
    <row r="17906" spans="1:27" x14ac:dyDescent="0.3">
      <c r="A17906" s="43">
        <v>869417</v>
      </c>
      <c r="B17906" s="43" t="s">
        <v>4122</v>
      </c>
      <c r="C17906" s="43" t="s">
        <v>467</v>
      </c>
      <c r="E17906" s="43" t="s">
        <v>29</v>
      </c>
      <c r="F17906" s="43" t="s">
        <v>30</v>
      </c>
      <c r="G17906" s="43">
        <v>53060</v>
      </c>
      <c r="Y17906" s="43" t="str">
        <f t="shared" si="558"/>
        <v>COMP</v>
      </c>
      <c r="AA17906" s="43">
        <f t="shared" si="559"/>
        <v>869417</v>
      </c>
    </row>
    <row r="17907" spans="1:27" x14ac:dyDescent="0.3">
      <c r="A17907" s="43">
        <v>2388013</v>
      </c>
      <c r="B17907" s="43" t="s">
        <v>4122</v>
      </c>
      <c r="C17907" s="43" t="s">
        <v>333</v>
      </c>
      <c r="E17907" s="43" t="s">
        <v>6263</v>
      </c>
      <c r="F17907" s="43" t="s">
        <v>30</v>
      </c>
      <c r="G17907" s="43">
        <v>53022</v>
      </c>
      <c r="Y17907" s="43" t="str">
        <f t="shared" si="558"/>
        <v/>
      </c>
      <c r="AA17907" s="43" t="e">
        <f t="shared" si="559"/>
        <v>#N/A</v>
      </c>
    </row>
    <row r="17908" spans="1:27" x14ac:dyDescent="0.3">
      <c r="A17908" s="43">
        <v>1990785</v>
      </c>
      <c r="B17908" s="43" t="s">
        <v>4122</v>
      </c>
      <c r="C17908" s="43" t="s">
        <v>189</v>
      </c>
      <c r="E17908" s="43" t="s">
        <v>6263</v>
      </c>
      <c r="F17908" s="43" t="s">
        <v>30</v>
      </c>
      <c r="G17908" s="43">
        <v>44013</v>
      </c>
      <c r="Y17908" s="43" t="str">
        <f t="shared" si="558"/>
        <v/>
      </c>
      <c r="AA17908" s="43" t="e">
        <f t="shared" si="559"/>
        <v>#N/A</v>
      </c>
    </row>
    <row r="17909" spans="1:27" x14ac:dyDescent="0.3">
      <c r="A17909" s="43">
        <v>2091443</v>
      </c>
      <c r="B17909" s="43" t="s">
        <v>4122</v>
      </c>
      <c r="C17909" s="43" t="s">
        <v>346</v>
      </c>
      <c r="E17909" s="43" t="s">
        <v>6263</v>
      </c>
      <c r="F17909" s="43" t="s">
        <v>28</v>
      </c>
      <c r="G17909" s="43">
        <v>44035</v>
      </c>
      <c r="Y17909" s="43" t="str">
        <f t="shared" si="558"/>
        <v/>
      </c>
      <c r="AA17909" s="43" t="e">
        <f t="shared" si="559"/>
        <v>#N/A</v>
      </c>
    </row>
    <row r="17910" spans="1:27" x14ac:dyDescent="0.3">
      <c r="A17910" s="43">
        <v>1222933</v>
      </c>
      <c r="B17910" s="43" t="s">
        <v>4122</v>
      </c>
      <c r="C17910" s="43" t="s">
        <v>346</v>
      </c>
      <c r="E17910" s="43" t="s">
        <v>6263</v>
      </c>
      <c r="F17910" s="43" t="s">
        <v>28</v>
      </c>
      <c r="G17910" s="43">
        <v>44021</v>
      </c>
      <c r="Y17910" s="43" t="str">
        <f t="shared" si="558"/>
        <v/>
      </c>
      <c r="AA17910" s="43" t="e">
        <f t="shared" si="559"/>
        <v>#N/A</v>
      </c>
    </row>
    <row r="17911" spans="1:27" x14ac:dyDescent="0.3">
      <c r="A17911" s="43">
        <v>2195499</v>
      </c>
      <c r="B17911" s="43" t="s">
        <v>4122</v>
      </c>
      <c r="C17911" s="43" t="s">
        <v>427</v>
      </c>
      <c r="E17911" s="43" t="s">
        <v>6263</v>
      </c>
      <c r="F17911" s="43" t="s">
        <v>28</v>
      </c>
      <c r="G17911" s="43">
        <v>53022</v>
      </c>
      <c r="Y17911" s="43" t="str">
        <f t="shared" si="558"/>
        <v>COMP</v>
      </c>
      <c r="AA17911" s="43">
        <f t="shared" si="559"/>
        <v>2195499</v>
      </c>
    </row>
    <row r="17912" spans="1:27" x14ac:dyDescent="0.3">
      <c r="A17912" s="43">
        <v>2208871</v>
      </c>
      <c r="B17912" s="43" t="s">
        <v>4122</v>
      </c>
      <c r="C17912" s="43" t="s">
        <v>580</v>
      </c>
      <c r="E17912" s="43" t="s">
        <v>6263</v>
      </c>
      <c r="F17912" s="43" t="s">
        <v>30</v>
      </c>
      <c r="G17912" s="43">
        <v>44099</v>
      </c>
      <c r="Y17912" s="43" t="str">
        <f t="shared" si="558"/>
        <v/>
      </c>
      <c r="AA17912" s="43" t="e">
        <f t="shared" si="559"/>
        <v>#N/A</v>
      </c>
    </row>
    <row r="17913" spans="1:27" x14ac:dyDescent="0.3">
      <c r="A17913" s="43">
        <v>2189455</v>
      </c>
      <c r="B17913" s="43" t="s">
        <v>4122</v>
      </c>
      <c r="C17913" s="43" t="s">
        <v>499</v>
      </c>
      <c r="E17913" s="43" t="s">
        <v>34</v>
      </c>
      <c r="F17913" s="43" t="s">
        <v>28</v>
      </c>
      <c r="G17913" s="43">
        <v>85004</v>
      </c>
      <c r="Y17913" s="43" t="str">
        <f t="shared" si="558"/>
        <v>COMP</v>
      </c>
      <c r="AA17913" s="43">
        <f t="shared" si="559"/>
        <v>2189455</v>
      </c>
    </row>
    <row r="17914" spans="1:27" x14ac:dyDescent="0.3">
      <c r="A17914" s="43">
        <v>1015715</v>
      </c>
      <c r="B17914" s="43" t="s">
        <v>4122</v>
      </c>
      <c r="C17914" s="43" t="s">
        <v>250</v>
      </c>
      <c r="E17914" s="43" t="s">
        <v>6263</v>
      </c>
      <c r="F17914" s="43" t="s">
        <v>28</v>
      </c>
      <c r="G17914" s="43">
        <v>44099</v>
      </c>
      <c r="Y17914" s="43" t="str">
        <f t="shared" si="558"/>
        <v>COMP</v>
      </c>
      <c r="AA17914" s="43">
        <f t="shared" si="559"/>
        <v>1015715</v>
      </c>
    </row>
    <row r="17915" spans="1:27" x14ac:dyDescent="0.3">
      <c r="A17915" s="43">
        <v>2075385</v>
      </c>
      <c r="B17915" s="43" t="s">
        <v>4122</v>
      </c>
      <c r="C17915" s="43" t="s">
        <v>6304</v>
      </c>
      <c r="E17915" s="43" t="s">
        <v>6263</v>
      </c>
      <c r="F17915" s="43" t="s">
        <v>28</v>
      </c>
      <c r="G17915" s="43">
        <v>49001</v>
      </c>
      <c r="Y17915" s="43" t="str">
        <f t="shared" si="558"/>
        <v>COMP</v>
      </c>
      <c r="AA17915" s="43">
        <f t="shared" si="559"/>
        <v>2075385</v>
      </c>
    </row>
    <row r="17916" spans="1:27" x14ac:dyDescent="0.3">
      <c r="A17916" s="43">
        <v>1384819</v>
      </c>
      <c r="B17916" s="43" t="s">
        <v>4122</v>
      </c>
      <c r="C17916" s="43" t="s">
        <v>1109</v>
      </c>
      <c r="E17916" s="43" t="s">
        <v>31</v>
      </c>
      <c r="F17916" s="43" t="s">
        <v>28</v>
      </c>
      <c r="G17916" s="43">
        <v>53022</v>
      </c>
      <c r="Y17916" s="43" t="str">
        <f t="shared" si="558"/>
        <v>COMP</v>
      </c>
      <c r="AA17916" s="43">
        <f t="shared" si="559"/>
        <v>1384819</v>
      </c>
    </row>
    <row r="17917" spans="1:27" x14ac:dyDescent="0.3">
      <c r="A17917" s="43">
        <v>1673724</v>
      </c>
      <c r="B17917" s="43" t="s">
        <v>11270</v>
      </c>
      <c r="C17917" s="43" t="s">
        <v>1428</v>
      </c>
      <c r="E17917" s="43" t="s">
        <v>6263</v>
      </c>
      <c r="F17917" s="43" t="s">
        <v>30</v>
      </c>
      <c r="G17917" s="43">
        <v>72017</v>
      </c>
      <c r="Y17917" s="43" t="str">
        <f t="shared" si="558"/>
        <v>COMP</v>
      </c>
      <c r="AA17917" s="43">
        <f t="shared" si="559"/>
        <v>1673724</v>
      </c>
    </row>
    <row r="17918" spans="1:27" x14ac:dyDescent="0.3">
      <c r="A17918" s="43">
        <v>125106</v>
      </c>
      <c r="B17918" s="43" t="s">
        <v>4125</v>
      </c>
      <c r="C17918" s="43" t="s">
        <v>514</v>
      </c>
      <c r="E17918" s="43" t="s">
        <v>6263</v>
      </c>
      <c r="F17918" s="43" t="s">
        <v>28</v>
      </c>
      <c r="G17918" s="43">
        <v>44100</v>
      </c>
      <c r="Y17918" s="43" t="str">
        <f t="shared" si="558"/>
        <v>COMP</v>
      </c>
      <c r="AA17918" s="43">
        <f t="shared" si="559"/>
        <v>125106</v>
      </c>
    </row>
    <row r="17919" spans="1:27" x14ac:dyDescent="0.3">
      <c r="A17919" s="43">
        <v>2341189</v>
      </c>
      <c r="B17919" s="43" t="s">
        <v>4125</v>
      </c>
      <c r="C17919" s="43" t="s">
        <v>514</v>
      </c>
      <c r="E17919" s="43" t="s">
        <v>6263</v>
      </c>
      <c r="F17919" s="43" t="s">
        <v>28</v>
      </c>
      <c r="G17919" s="43">
        <v>85004</v>
      </c>
      <c r="Y17919" s="43" t="str">
        <f t="shared" si="558"/>
        <v/>
      </c>
      <c r="AA17919" s="43" t="e">
        <f t="shared" si="559"/>
        <v>#N/A</v>
      </c>
    </row>
    <row r="17920" spans="1:27" x14ac:dyDescent="0.3">
      <c r="A17920" s="43">
        <v>2061318</v>
      </c>
      <c r="B17920" s="43" t="s">
        <v>4125</v>
      </c>
      <c r="C17920" s="43" t="s">
        <v>6882</v>
      </c>
      <c r="E17920" s="43" t="s">
        <v>29</v>
      </c>
      <c r="F17920" s="43" t="s">
        <v>30</v>
      </c>
      <c r="G17920" s="43">
        <v>44123</v>
      </c>
      <c r="Y17920" s="43" t="str">
        <f t="shared" si="558"/>
        <v/>
      </c>
      <c r="AA17920" s="43" t="e">
        <f t="shared" si="559"/>
        <v>#N/A</v>
      </c>
    </row>
    <row r="17921" spans="1:27" x14ac:dyDescent="0.3">
      <c r="A17921" s="43">
        <v>1950706</v>
      </c>
      <c r="B17921" s="43" t="s">
        <v>4125</v>
      </c>
      <c r="C17921" s="43" t="s">
        <v>236</v>
      </c>
      <c r="E17921" s="43" t="s">
        <v>29</v>
      </c>
      <c r="F17921" s="43" t="s">
        <v>28</v>
      </c>
      <c r="G17921" s="43">
        <v>44013</v>
      </c>
      <c r="Y17921" s="43" t="str">
        <f t="shared" si="558"/>
        <v>COMP</v>
      </c>
      <c r="AA17921" s="43">
        <f t="shared" si="559"/>
        <v>1950706</v>
      </c>
    </row>
    <row r="17922" spans="1:27" x14ac:dyDescent="0.3">
      <c r="A17922" s="43">
        <v>2301923</v>
      </c>
      <c r="B17922" s="43" t="s">
        <v>4125</v>
      </c>
      <c r="C17922" s="43" t="s">
        <v>2788</v>
      </c>
      <c r="E17922" s="43" t="s">
        <v>6263</v>
      </c>
      <c r="F17922" s="43" t="s">
        <v>30</v>
      </c>
      <c r="G17922" s="43">
        <v>44067</v>
      </c>
      <c r="Y17922" s="43" t="str">
        <f t="shared" ref="Y17922:Y17985" si="560">IF(ISERROR(AA17922)=FALSE,"COMP","")</f>
        <v>COMP</v>
      </c>
      <c r="AA17922" s="43">
        <f t="shared" si="559"/>
        <v>2301923</v>
      </c>
    </row>
    <row r="17923" spans="1:27" x14ac:dyDescent="0.3">
      <c r="A17923" s="43">
        <v>2094437</v>
      </c>
      <c r="B17923" s="43" t="s">
        <v>4125</v>
      </c>
      <c r="C17923" s="43" t="s">
        <v>399</v>
      </c>
      <c r="E17923" s="43" t="s">
        <v>6263</v>
      </c>
      <c r="F17923" s="43" t="s">
        <v>28</v>
      </c>
      <c r="G17923" s="43">
        <v>44111</v>
      </c>
      <c r="Y17923" s="43" t="str">
        <f t="shared" si="560"/>
        <v/>
      </c>
      <c r="AA17923" s="43" t="e">
        <f t="shared" ref="AA17923:AA17986" si="561">VLOOKUP(A17923,Z:Z,1,FALSE)</f>
        <v>#N/A</v>
      </c>
    </row>
    <row r="17924" spans="1:27" x14ac:dyDescent="0.3">
      <c r="A17924" s="43">
        <v>2406522</v>
      </c>
      <c r="B17924" s="43" t="s">
        <v>4125</v>
      </c>
      <c r="C17924" s="43" t="s">
        <v>195</v>
      </c>
      <c r="E17924" s="43" t="s">
        <v>6263</v>
      </c>
      <c r="F17924" s="43" t="s">
        <v>30</v>
      </c>
      <c r="G17924" s="43">
        <v>44021</v>
      </c>
      <c r="Y17924" s="43" t="str">
        <f t="shared" si="560"/>
        <v/>
      </c>
      <c r="AA17924" s="43" t="e">
        <f t="shared" si="561"/>
        <v>#N/A</v>
      </c>
    </row>
    <row r="17925" spans="1:27" x14ac:dyDescent="0.3">
      <c r="A17925" s="43">
        <v>1256985</v>
      </c>
      <c r="B17925" s="43" t="s">
        <v>4125</v>
      </c>
      <c r="C17925" s="43" t="s">
        <v>444</v>
      </c>
      <c r="E17925" s="43" t="s">
        <v>6263</v>
      </c>
      <c r="F17925" s="43" t="s">
        <v>28</v>
      </c>
      <c r="G17925" s="43">
        <v>44100</v>
      </c>
      <c r="Y17925" s="43" t="str">
        <f t="shared" si="560"/>
        <v/>
      </c>
      <c r="AA17925" s="43" t="e">
        <f t="shared" si="561"/>
        <v>#N/A</v>
      </c>
    </row>
    <row r="17926" spans="1:27" x14ac:dyDescent="0.3">
      <c r="A17926" s="43">
        <v>380105</v>
      </c>
      <c r="B17926" s="43" t="s">
        <v>4125</v>
      </c>
      <c r="C17926" s="43" t="s">
        <v>1429</v>
      </c>
      <c r="E17926" s="43" t="s">
        <v>29</v>
      </c>
      <c r="F17926" s="43" t="s">
        <v>28</v>
      </c>
      <c r="G17926" s="43">
        <v>49016</v>
      </c>
      <c r="Y17926" s="43" t="str">
        <f t="shared" si="560"/>
        <v>COMP</v>
      </c>
      <c r="AA17926" s="43">
        <f t="shared" si="561"/>
        <v>380105</v>
      </c>
    </row>
    <row r="17927" spans="1:27" x14ac:dyDescent="0.3">
      <c r="A17927" s="43">
        <v>2083961</v>
      </c>
      <c r="B17927" s="43" t="s">
        <v>4125</v>
      </c>
      <c r="C17927" s="43" t="s">
        <v>340</v>
      </c>
      <c r="E17927" s="43" t="s">
        <v>6263</v>
      </c>
      <c r="F17927" s="43" t="s">
        <v>30</v>
      </c>
      <c r="G17927" s="43">
        <v>72041</v>
      </c>
      <c r="Y17927" s="43" t="str">
        <f t="shared" si="560"/>
        <v/>
      </c>
      <c r="AA17927" s="43" t="e">
        <f t="shared" si="561"/>
        <v>#N/A</v>
      </c>
    </row>
    <row r="17928" spans="1:27" x14ac:dyDescent="0.3">
      <c r="A17928" s="43">
        <v>1368350</v>
      </c>
      <c r="B17928" s="43" t="s">
        <v>4125</v>
      </c>
      <c r="C17928" s="43" t="s">
        <v>788</v>
      </c>
      <c r="E17928" s="43" t="s">
        <v>31</v>
      </c>
      <c r="F17928" s="43" t="s">
        <v>30</v>
      </c>
      <c r="G17928" s="43">
        <v>72041</v>
      </c>
      <c r="Y17928" s="43" t="str">
        <f t="shared" si="560"/>
        <v>COMP</v>
      </c>
      <c r="AA17928" s="43">
        <f t="shared" si="561"/>
        <v>1368350</v>
      </c>
    </row>
    <row r="17929" spans="1:27" x14ac:dyDescent="0.3">
      <c r="A17929" s="43">
        <v>1468959</v>
      </c>
      <c r="B17929" s="43" t="s">
        <v>4125</v>
      </c>
      <c r="C17929" s="43" t="s">
        <v>346</v>
      </c>
      <c r="E17929" s="43" t="s">
        <v>6263</v>
      </c>
      <c r="F17929" s="43" t="s">
        <v>28</v>
      </c>
      <c r="G17929" s="43">
        <v>49017</v>
      </c>
      <c r="Y17929" s="43" t="str">
        <f t="shared" si="560"/>
        <v/>
      </c>
      <c r="AA17929" s="43" t="e">
        <f t="shared" si="561"/>
        <v>#N/A</v>
      </c>
    </row>
    <row r="17930" spans="1:27" x14ac:dyDescent="0.3">
      <c r="A17930" s="43">
        <v>1968501</v>
      </c>
      <c r="B17930" s="43" t="s">
        <v>4125</v>
      </c>
      <c r="C17930" s="43" t="s">
        <v>385</v>
      </c>
      <c r="E17930" s="43" t="s">
        <v>6263</v>
      </c>
      <c r="F17930" s="43" t="s">
        <v>28</v>
      </c>
      <c r="G17930" s="43">
        <v>49002</v>
      </c>
      <c r="Y17930" s="43" t="str">
        <f t="shared" si="560"/>
        <v/>
      </c>
      <c r="AA17930" s="43" t="e">
        <f t="shared" si="561"/>
        <v>#N/A</v>
      </c>
    </row>
    <row r="17931" spans="1:27" x14ac:dyDescent="0.3">
      <c r="A17931" s="43">
        <v>492440</v>
      </c>
      <c r="B17931" s="43" t="s">
        <v>4125</v>
      </c>
      <c r="C17931" s="43" t="s">
        <v>1300</v>
      </c>
      <c r="E17931" s="43" t="s">
        <v>6263</v>
      </c>
      <c r="F17931" s="43" t="s">
        <v>30</v>
      </c>
      <c r="G17931" s="43">
        <v>85024</v>
      </c>
      <c r="Y17931" s="43" t="str">
        <f t="shared" si="560"/>
        <v>COMP</v>
      </c>
      <c r="AA17931" s="43">
        <f t="shared" si="561"/>
        <v>492440</v>
      </c>
    </row>
    <row r="17932" spans="1:27" x14ac:dyDescent="0.3">
      <c r="A17932" s="43">
        <v>1974089</v>
      </c>
      <c r="B17932" s="43" t="s">
        <v>4125</v>
      </c>
      <c r="C17932" s="43" t="s">
        <v>492</v>
      </c>
      <c r="E17932" s="43" t="s">
        <v>6263</v>
      </c>
      <c r="F17932" s="43" t="s">
        <v>30</v>
      </c>
      <c r="G17932" s="43">
        <v>44074</v>
      </c>
      <c r="Y17932" s="43" t="str">
        <f t="shared" si="560"/>
        <v/>
      </c>
      <c r="AA17932" s="43" t="e">
        <f t="shared" si="561"/>
        <v>#N/A</v>
      </c>
    </row>
    <row r="17933" spans="1:27" x14ac:dyDescent="0.3">
      <c r="A17933" s="43">
        <v>244271</v>
      </c>
      <c r="B17933" s="43" t="s">
        <v>4125</v>
      </c>
      <c r="C17933" s="43" t="s">
        <v>202</v>
      </c>
      <c r="E17933" s="43" t="s">
        <v>6263</v>
      </c>
      <c r="F17933" s="43" t="s">
        <v>28</v>
      </c>
      <c r="G17933" s="43">
        <v>72041</v>
      </c>
      <c r="Y17933" s="43" t="str">
        <f t="shared" si="560"/>
        <v>COMP</v>
      </c>
      <c r="AA17933" s="43">
        <f t="shared" si="561"/>
        <v>244271</v>
      </c>
    </row>
    <row r="17934" spans="1:27" x14ac:dyDescent="0.3">
      <c r="A17934" s="43">
        <v>108219</v>
      </c>
      <c r="B17934" s="43" t="s">
        <v>4125</v>
      </c>
      <c r="C17934" s="43" t="s">
        <v>202</v>
      </c>
      <c r="E17934" s="43" t="s">
        <v>6263</v>
      </c>
      <c r="F17934" s="43" t="s">
        <v>28</v>
      </c>
      <c r="G17934" s="43">
        <v>44108</v>
      </c>
      <c r="Y17934" s="43" t="str">
        <f t="shared" si="560"/>
        <v/>
      </c>
      <c r="AA17934" s="43" t="e">
        <f t="shared" si="561"/>
        <v>#N/A</v>
      </c>
    </row>
    <row r="17935" spans="1:27" x14ac:dyDescent="0.3">
      <c r="A17935" s="43">
        <v>106508</v>
      </c>
      <c r="B17935" s="43" t="s">
        <v>4125</v>
      </c>
      <c r="C17935" s="43" t="s">
        <v>887</v>
      </c>
      <c r="E17935" s="43" t="s">
        <v>29</v>
      </c>
      <c r="F17935" s="43" t="s">
        <v>28</v>
      </c>
      <c r="G17935" s="43">
        <v>72085</v>
      </c>
      <c r="Y17935" s="43" t="str">
        <f t="shared" si="560"/>
        <v>COMP</v>
      </c>
      <c r="AA17935" s="43">
        <f t="shared" si="561"/>
        <v>106508</v>
      </c>
    </row>
    <row r="17936" spans="1:27" x14ac:dyDescent="0.3">
      <c r="A17936" s="43">
        <v>1969478</v>
      </c>
      <c r="B17936" s="43" t="s">
        <v>11271</v>
      </c>
      <c r="C17936" s="43" t="s">
        <v>659</v>
      </c>
      <c r="E17936" s="43" t="s">
        <v>29</v>
      </c>
      <c r="F17936" s="43" t="s">
        <v>28</v>
      </c>
      <c r="G17936" s="43">
        <v>49002</v>
      </c>
      <c r="Y17936" s="43" t="str">
        <f t="shared" si="560"/>
        <v/>
      </c>
      <c r="AA17936" s="43" t="e">
        <f t="shared" si="561"/>
        <v>#N/A</v>
      </c>
    </row>
    <row r="17937" spans="1:27" x14ac:dyDescent="0.3">
      <c r="A17937" s="43">
        <v>2196060</v>
      </c>
      <c r="B17937" s="43" t="s">
        <v>11271</v>
      </c>
      <c r="C17937" s="43" t="s">
        <v>2931</v>
      </c>
      <c r="E17937" s="43" t="s">
        <v>6263</v>
      </c>
      <c r="F17937" s="43" t="s">
        <v>30</v>
      </c>
      <c r="G17937" s="43">
        <v>49001</v>
      </c>
      <c r="Y17937" s="43" t="str">
        <f t="shared" si="560"/>
        <v/>
      </c>
      <c r="AA17937" s="43" t="e">
        <f t="shared" si="561"/>
        <v>#N/A</v>
      </c>
    </row>
    <row r="17938" spans="1:27" x14ac:dyDescent="0.3">
      <c r="A17938" s="43">
        <v>1835399</v>
      </c>
      <c r="B17938" s="43" t="s">
        <v>11271</v>
      </c>
      <c r="C17938" s="43" t="s">
        <v>427</v>
      </c>
      <c r="E17938" s="43" t="s">
        <v>6263</v>
      </c>
      <c r="F17938" s="43" t="s">
        <v>28</v>
      </c>
      <c r="G17938" s="43">
        <v>53057</v>
      </c>
      <c r="Y17938" s="43" t="str">
        <f t="shared" si="560"/>
        <v>COMP</v>
      </c>
      <c r="AA17938" s="43">
        <f t="shared" si="561"/>
        <v>1835399</v>
      </c>
    </row>
    <row r="17939" spans="1:27" x14ac:dyDescent="0.3">
      <c r="A17939" s="43">
        <v>1703949</v>
      </c>
      <c r="B17939" s="43" t="s">
        <v>11272</v>
      </c>
      <c r="C17939" s="43" t="s">
        <v>922</v>
      </c>
      <c r="E17939" s="43" t="s">
        <v>6263</v>
      </c>
      <c r="F17939" s="43" t="s">
        <v>30</v>
      </c>
      <c r="G17939" s="43">
        <v>44001</v>
      </c>
      <c r="Y17939" s="43" t="str">
        <f t="shared" si="560"/>
        <v/>
      </c>
      <c r="AA17939" s="43" t="e">
        <f t="shared" si="561"/>
        <v>#N/A</v>
      </c>
    </row>
    <row r="17940" spans="1:27" x14ac:dyDescent="0.3">
      <c r="A17940" s="43">
        <v>1559696</v>
      </c>
      <c r="B17940" s="43" t="s">
        <v>4126</v>
      </c>
      <c r="C17940" s="43" t="s">
        <v>480</v>
      </c>
      <c r="E17940" s="43" t="s">
        <v>6263</v>
      </c>
      <c r="F17940" s="43" t="s">
        <v>30</v>
      </c>
      <c r="G17940" s="43">
        <v>72017</v>
      </c>
      <c r="Y17940" s="43" t="str">
        <f t="shared" si="560"/>
        <v>COMP</v>
      </c>
      <c r="AA17940" s="43">
        <f t="shared" si="561"/>
        <v>1559696</v>
      </c>
    </row>
    <row r="17941" spans="1:27" x14ac:dyDescent="0.3">
      <c r="A17941" s="43">
        <v>1863501</v>
      </c>
      <c r="B17941" s="43" t="s">
        <v>4126</v>
      </c>
      <c r="C17941" s="43" t="s">
        <v>6528</v>
      </c>
      <c r="E17941" s="43" t="s">
        <v>34</v>
      </c>
      <c r="F17941" s="43" t="s">
        <v>30</v>
      </c>
      <c r="G17941" s="43">
        <v>53061</v>
      </c>
      <c r="Y17941" s="43" t="str">
        <f t="shared" si="560"/>
        <v>COMP</v>
      </c>
      <c r="AA17941" s="43">
        <f t="shared" si="561"/>
        <v>1863501</v>
      </c>
    </row>
    <row r="17942" spans="1:27" x14ac:dyDescent="0.3">
      <c r="A17942" s="43">
        <v>2249850</v>
      </c>
      <c r="B17942" s="43" t="s">
        <v>4126</v>
      </c>
      <c r="C17942" s="43" t="s">
        <v>399</v>
      </c>
      <c r="E17942" s="43" t="s">
        <v>6263</v>
      </c>
      <c r="F17942" s="43" t="s">
        <v>28</v>
      </c>
      <c r="G17942" s="43">
        <v>53023</v>
      </c>
      <c r="Y17942" s="43" t="str">
        <f t="shared" si="560"/>
        <v/>
      </c>
      <c r="AA17942" s="43" t="e">
        <f t="shared" si="561"/>
        <v>#N/A</v>
      </c>
    </row>
    <row r="17943" spans="1:27" x14ac:dyDescent="0.3">
      <c r="A17943" s="43">
        <v>1426128</v>
      </c>
      <c r="B17943" s="43" t="s">
        <v>4126</v>
      </c>
      <c r="C17943" s="43" t="s">
        <v>3418</v>
      </c>
      <c r="E17943" s="43" t="s">
        <v>6263</v>
      </c>
      <c r="F17943" s="43" t="s">
        <v>28</v>
      </c>
      <c r="G17943" s="43">
        <v>44013</v>
      </c>
      <c r="Y17943" s="43" t="str">
        <f t="shared" si="560"/>
        <v/>
      </c>
      <c r="AA17943" s="43" t="e">
        <f t="shared" si="561"/>
        <v>#N/A</v>
      </c>
    </row>
    <row r="17944" spans="1:27" x14ac:dyDescent="0.3">
      <c r="A17944" s="43">
        <v>1195303</v>
      </c>
      <c r="B17944" s="43" t="s">
        <v>4126</v>
      </c>
      <c r="C17944" s="43" t="s">
        <v>340</v>
      </c>
      <c r="E17944" s="43" t="s">
        <v>6263</v>
      </c>
      <c r="F17944" s="43" t="s">
        <v>30</v>
      </c>
      <c r="G17944" s="43">
        <v>44013</v>
      </c>
      <c r="Y17944" s="43" t="str">
        <f t="shared" si="560"/>
        <v>COMP</v>
      </c>
      <c r="AA17944" s="43">
        <f t="shared" si="561"/>
        <v>1195303</v>
      </c>
    </row>
    <row r="17945" spans="1:27" x14ac:dyDescent="0.3">
      <c r="A17945" s="43">
        <v>2416543</v>
      </c>
      <c r="B17945" s="43" t="s">
        <v>4126</v>
      </c>
      <c r="C17945" s="43" t="s">
        <v>824</v>
      </c>
      <c r="E17945" s="43" t="s">
        <v>34</v>
      </c>
      <c r="F17945" s="43" t="s">
        <v>28</v>
      </c>
      <c r="G17945" s="43">
        <v>49064</v>
      </c>
      <c r="Y17945" s="43" t="str">
        <f t="shared" si="560"/>
        <v>COMP</v>
      </c>
      <c r="AA17945" s="43">
        <f t="shared" si="561"/>
        <v>2416543</v>
      </c>
    </row>
    <row r="17946" spans="1:27" x14ac:dyDescent="0.3">
      <c r="A17946" s="43">
        <v>2151570</v>
      </c>
      <c r="B17946" s="43" t="s">
        <v>4126</v>
      </c>
      <c r="C17946" s="43" t="s">
        <v>681</v>
      </c>
      <c r="E17946" s="43" t="s">
        <v>29</v>
      </c>
      <c r="F17946" s="43" t="s">
        <v>30</v>
      </c>
      <c r="G17946" s="43">
        <v>72029</v>
      </c>
      <c r="Y17946" s="43" t="str">
        <f t="shared" si="560"/>
        <v>COMP</v>
      </c>
      <c r="AA17946" s="43">
        <f t="shared" si="561"/>
        <v>2151570</v>
      </c>
    </row>
    <row r="17947" spans="1:27" x14ac:dyDescent="0.3">
      <c r="A17947" s="43">
        <v>2172194</v>
      </c>
      <c r="B17947" s="43" t="s">
        <v>4126</v>
      </c>
      <c r="C17947" s="43" t="s">
        <v>401</v>
      </c>
      <c r="E17947" s="43" t="s">
        <v>6263</v>
      </c>
      <c r="F17947" s="43" t="s">
        <v>30</v>
      </c>
      <c r="G17947" s="43">
        <v>53013</v>
      </c>
      <c r="Y17947" s="43" t="str">
        <f t="shared" si="560"/>
        <v/>
      </c>
      <c r="AA17947" s="43" t="e">
        <f t="shared" si="561"/>
        <v>#N/A</v>
      </c>
    </row>
    <row r="17948" spans="1:27" x14ac:dyDescent="0.3">
      <c r="A17948" s="43">
        <v>1234526</v>
      </c>
      <c r="B17948" s="43" t="s">
        <v>11273</v>
      </c>
      <c r="C17948" s="43" t="s">
        <v>10434</v>
      </c>
      <c r="E17948" s="43" t="s">
        <v>6263</v>
      </c>
      <c r="F17948" s="43" t="s">
        <v>30</v>
      </c>
      <c r="G17948" s="43">
        <v>53061</v>
      </c>
      <c r="Y17948" s="43" t="str">
        <f t="shared" si="560"/>
        <v/>
      </c>
      <c r="AA17948" s="43" t="e">
        <f t="shared" si="561"/>
        <v>#N/A</v>
      </c>
    </row>
    <row r="17949" spans="1:27" x14ac:dyDescent="0.3">
      <c r="A17949" s="43">
        <v>2061485</v>
      </c>
      <c r="B17949" s="43" t="s">
        <v>11274</v>
      </c>
      <c r="C17949" s="43" t="s">
        <v>1017</v>
      </c>
      <c r="E17949" s="43" t="s">
        <v>6263</v>
      </c>
      <c r="F17949" s="43" t="s">
        <v>28</v>
      </c>
      <c r="G17949" s="43">
        <v>44124</v>
      </c>
      <c r="Y17949" s="43" t="str">
        <f t="shared" si="560"/>
        <v>COMP</v>
      </c>
      <c r="AA17949" s="43">
        <f t="shared" si="561"/>
        <v>2061485</v>
      </c>
    </row>
    <row r="17950" spans="1:27" x14ac:dyDescent="0.3">
      <c r="A17950" s="43">
        <v>2256874</v>
      </c>
      <c r="B17950" s="43" t="s">
        <v>11275</v>
      </c>
      <c r="C17950" s="43" t="s">
        <v>11276</v>
      </c>
      <c r="E17950" s="43" t="s">
        <v>6263</v>
      </c>
      <c r="F17950" s="43" t="s">
        <v>28</v>
      </c>
      <c r="G17950" s="43">
        <v>44098</v>
      </c>
      <c r="Y17950" s="43" t="str">
        <f t="shared" si="560"/>
        <v/>
      </c>
      <c r="AA17950" s="43" t="e">
        <f t="shared" si="561"/>
        <v>#N/A</v>
      </c>
    </row>
    <row r="17951" spans="1:27" x14ac:dyDescent="0.3">
      <c r="A17951" s="43">
        <v>2269998</v>
      </c>
      <c r="B17951" s="43" t="s">
        <v>11277</v>
      </c>
      <c r="C17951" s="43" t="s">
        <v>366</v>
      </c>
      <c r="E17951" s="43" t="s">
        <v>6263</v>
      </c>
      <c r="F17951" s="43" t="s">
        <v>28</v>
      </c>
      <c r="G17951" s="43">
        <v>53061</v>
      </c>
      <c r="Y17951" s="43" t="str">
        <f t="shared" si="560"/>
        <v/>
      </c>
      <c r="AA17951" s="43" t="e">
        <f t="shared" si="561"/>
        <v>#N/A</v>
      </c>
    </row>
    <row r="17952" spans="1:27" x14ac:dyDescent="0.3">
      <c r="A17952" s="43">
        <v>1331940</v>
      </c>
      <c r="B17952" s="43" t="s">
        <v>11277</v>
      </c>
      <c r="C17952" s="43" t="s">
        <v>1981</v>
      </c>
      <c r="E17952" s="43" t="s">
        <v>6263</v>
      </c>
      <c r="F17952" s="43" t="s">
        <v>30</v>
      </c>
      <c r="G17952" s="43">
        <v>53061</v>
      </c>
      <c r="Y17952" s="43" t="str">
        <f t="shared" si="560"/>
        <v/>
      </c>
      <c r="AA17952" s="43" t="e">
        <f t="shared" si="561"/>
        <v>#N/A</v>
      </c>
    </row>
    <row r="17953" spans="1:27" x14ac:dyDescent="0.3">
      <c r="A17953" s="43">
        <v>2111709</v>
      </c>
      <c r="B17953" s="43" t="s">
        <v>11278</v>
      </c>
      <c r="C17953" s="43" t="s">
        <v>375</v>
      </c>
      <c r="E17953" s="43" t="s">
        <v>6263</v>
      </c>
      <c r="F17953" s="43" t="s">
        <v>28</v>
      </c>
      <c r="G17953" s="43">
        <v>72053</v>
      </c>
      <c r="Y17953" s="43" t="str">
        <f t="shared" si="560"/>
        <v/>
      </c>
      <c r="AA17953" s="43" t="e">
        <f t="shared" si="561"/>
        <v>#N/A</v>
      </c>
    </row>
    <row r="17954" spans="1:27" x14ac:dyDescent="0.3">
      <c r="A17954" s="43">
        <v>1972060</v>
      </c>
      <c r="B17954" s="43" t="s">
        <v>11278</v>
      </c>
      <c r="C17954" s="43" t="s">
        <v>268</v>
      </c>
      <c r="E17954" s="43" t="s">
        <v>6263</v>
      </c>
      <c r="F17954" s="43" t="s">
        <v>30</v>
      </c>
      <c r="G17954" s="43">
        <v>72053</v>
      </c>
      <c r="Y17954" s="43" t="str">
        <f t="shared" si="560"/>
        <v/>
      </c>
      <c r="AA17954" s="43" t="e">
        <f t="shared" si="561"/>
        <v>#N/A</v>
      </c>
    </row>
    <row r="17955" spans="1:27" x14ac:dyDescent="0.3">
      <c r="A17955" s="43">
        <v>2174007</v>
      </c>
      <c r="B17955" s="43" t="s">
        <v>11279</v>
      </c>
      <c r="C17955" s="43" t="s">
        <v>11280</v>
      </c>
      <c r="E17955" s="43" t="s">
        <v>6263</v>
      </c>
      <c r="F17955" s="43" t="s">
        <v>28</v>
      </c>
      <c r="G17955" s="43">
        <v>85061</v>
      </c>
      <c r="Y17955" s="43" t="str">
        <f t="shared" si="560"/>
        <v/>
      </c>
      <c r="AA17955" s="43" t="e">
        <f t="shared" si="561"/>
        <v>#N/A</v>
      </c>
    </row>
    <row r="17956" spans="1:27" x14ac:dyDescent="0.3">
      <c r="A17956" s="43">
        <v>2410125</v>
      </c>
      <c r="B17956" s="43" t="s">
        <v>11281</v>
      </c>
      <c r="C17956" s="43" t="s">
        <v>478</v>
      </c>
      <c r="E17956" s="43" t="s">
        <v>6263</v>
      </c>
      <c r="F17956" s="43" t="s">
        <v>28</v>
      </c>
      <c r="G17956" s="43">
        <v>72054</v>
      </c>
      <c r="Y17956" s="43" t="str">
        <f t="shared" si="560"/>
        <v>COMP</v>
      </c>
      <c r="AA17956" s="43">
        <f t="shared" si="561"/>
        <v>2410125</v>
      </c>
    </row>
    <row r="17957" spans="1:27" x14ac:dyDescent="0.3">
      <c r="A17957" s="43">
        <v>1162988</v>
      </c>
      <c r="B17957" s="43" t="s">
        <v>11282</v>
      </c>
      <c r="C17957" s="43" t="s">
        <v>565</v>
      </c>
      <c r="E17957" s="43" t="s">
        <v>6263</v>
      </c>
      <c r="F17957" s="43" t="s">
        <v>28</v>
      </c>
      <c r="G17957" s="43">
        <v>72080</v>
      </c>
      <c r="Y17957" s="43" t="str">
        <f t="shared" si="560"/>
        <v>COMP</v>
      </c>
      <c r="AA17957" s="43">
        <f t="shared" si="561"/>
        <v>1162988</v>
      </c>
    </row>
    <row r="17958" spans="1:27" x14ac:dyDescent="0.3">
      <c r="A17958" s="43">
        <v>2237910</v>
      </c>
      <c r="B17958" s="43" t="s">
        <v>11283</v>
      </c>
      <c r="C17958" s="43" t="s">
        <v>268</v>
      </c>
      <c r="E17958" s="43" t="s">
        <v>6263</v>
      </c>
      <c r="F17958" s="43" t="s">
        <v>30</v>
      </c>
      <c r="G17958" s="43">
        <v>72041</v>
      </c>
      <c r="Y17958" s="43" t="str">
        <f t="shared" si="560"/>
        <v/>
      </c>
      <c r="AA17958" s="43" t="e">
        <f t="shared" si="561"/>
        <v>#N/A</v>
      </c>
    </row>
    <row r="17959" spans="1:27" x14ac:dyDescent="0.3">
      <c r="A17959" s="43">
        <v>1080328</v>
      </c>
      <c r="B17959" s="43" t="s">
        <v>11284</v>
      </c>
      <c r="C17959" s="43" t="s">
        <v>570</v>
      </c>
      <c r="E17959" s="43" t="s">
        <v>29</v>
      </c>
      <c r="F17959" s="43" t="s">
        <v>28</v>
      </c>
      <c r="G17959" s="43">
        <v>85005</v>
      </c>
      <c r="Y17959" s="43" t="str">
        <f t="shared" si="560"/>
        <v>COMP</v>
      </c>
      <c r="AA17959" s="43">
        <f t="shared" si="561"/>
        <v>1080328</v>
      </c>
    </row>
    <row r="17960" spans="1:27" x14ac:dyDescent="0.3">
      <c r="A17960" s="43">
        <v>2037877</v>
      </c>
      <c r="B17960" s="43" t="s">
        <v>11285</v>
      </c>
      <c r="C17960" s="43" t="s">
        <v>819</v>
      </c>
      <c r="E17960" s="43" t="s">
        <v>6263</v>
      </c>
      <c r="F17960" s="43" t="s">
        <v>28</v>
      </c>
      <c r="G17960" s="43">
        <v>49039</v>
      </c>
      <c r="Y17960" s="43" t="str">
        <f t="shared" si="560"/>
        <v/>
      </c>
      <c r="AA17960" s="43" t="e">
        <f t="shared" si="561"/>
        <v>#N/A</v>
      </c>
    </row>
    <row r="17961" spans="1:27" x14ac:dyDescent="0.3">
      <c r="A17961" s="43">
        <v>2178521</v>
      </c>
      <c r="B17961" s="43" t="s">
        <v>11286</v>
      </c>
      <c r="C17961" s="43" t="s">
        <v>629</v>
      </c>
      <c r="E17961" s="43" t="s">
        <v>6263</v>
      </c>
      <c r="F17961" s="43" t="s">
        <v>30</v>
      </c>
      <c r="G17961" s="43">
        <v>44074</v>
      </c>
      <c r="Y17961" s="43" t="str">
        <f t="shared" si="560"/>
        <v/>
      </c>
      <c r="AA17961" s="43" t="e">
        <f t="shared" si="561"/>
        <v>#N/A</v>
      </c>
    </row>
    <row r="17962" spans="1:27" x14ac:dyDescent="0.3">
      <c r="A17962" s="43">
        <v>1989674</v>
      </c>
      <c r="B17962" s="43" t="s">
        <v>11287</v>
      </c>
      <c r="C17962" s="43" t="s">
        <v>656</v>
      </c>
      <c r="E17962" s="43" t="s">
        <v>29</v>
      </c>
      <c r="F17962" s="43" t="s">
        <v>28</v>
      </c>
      <c r="G17962" s="43">
        <v>44039</v>
      </c>
      <c r="Y17962" s="43" t="str">
        <f t="shared" si="560"/>
        <v>COMP</v>
      </c>
      <c r="AA17962" s="43">
        <f t="shared" si="561"/>
        <v>1989674</v>
      </c>
    </row>
    <row r="17963" spans="1:27" x14ac:dyDescent="0.3">
      <c r="A17963" s="43">
        <v>1985020</v>
      </c>
      <c r="B17963" s="43" t="s">
        <v>11288</v>
      </c>
      <c r="C17963" s="43" t="s">
        <v>11289</v>
      </c>
      <c r="E17963" s="43" t="s">
        <v>34</v>
      </c>
      <c r="F17963" s="43" t="s">
        <v>30</v>
      </c>
      <c r="G17963" s="43">
        <v>44099</v>
      </c>
      <c r="Y17963" s="43" t="str">
        <f t="shared" si="560"/>
        <v>COMP</v>
      </c>
      <c r="AA17963" s="43">
        <f t="shared" si="561"/>
        <v>1985020</v>
      </c>
    </row>
    <row r="17964" spans="1:27" x14ac:dyDescent="0.3">
      <c r="A17964" s="43">
        <v>2387369</v>
      </c>
      <c r="B17964" s="43" t="s">
        <v>11290</v>
      </c>
      <c r="C17964" s="43" t="s">
        <v>1235</v>
      </c>
      <c r="E17964" s="43" t="s">
        <v>6263</v>
      </c>
      <c r="F17964" s="43" t="s">
        <v>30</v>
      </c>
      <c r="G17964" s="43">
        <v>44045</v>
      </c>
      <c r="Y17964" s="43" t="str">
        <f t="shared" si="560"/>
        <v/>
      </c>
      <c r="AA17964" s="43" t="e">
        <f t="shared" si="561"/>
        <v>#N/A</v>
      </c>
    </row>
    <row r="17965" spans="1:27" x14ac:dyDescent="0.3">
      <c r="A17965" s="43">
        <v>601671</v>
      </c>
      <c r="B17965" s="43" t="s">
        <v>11291</v>
      </c>
      <c r="C17965" s="43" t="s">
        <v>313</v>
      </c>
      <c r="E17965" s="43" t="s">
        <v>29</v>
      </c>
      <c r="F17965" s="43" t="s">
        <v>30</v>
      </c>
      <c r="G17965" s="43">
        <v>53013</v>
      </c>
      <c r="Y17965" s="43" t="str">
        <f t="shared" si="560"/>
        <v/>
      </c>
      <c r="AA17965" s="43" t="e">
        <f t="shared" si="561"/>
        <v>#N/A</v>
      </c>
    </row>
    <row r="17966" spans="1:27" x14ac:dyDescent="0.3">
      <c r="A17966" s="43">
        <v>1091986</v>
      </c>
      <c r="B17966" s="43" t="s">
        <v>11291</v>
      </c>
      <c r="C17966" s="43" t="s">
        <v>327</v>
      </c>
      <c r="E17966" s="43" t="s">
        <v>6263</v>
      </c>
      <c r="F17966" s="43" t="s">
        <v>30</v>
      </c>
      <c r="G17966" s="43">
        <v>53013</v>
      </c>
      <c r="Y17966" s="43" t="str">
        <f t="shared" si="560"/>
        <v/>
      </c>
      <c r="AA17966" s="43" t="e">
        <f t="shared" si="561"/>
        <v>#N/A</v>
      </c>
    </row>
    <row r="17967" spans="1:27" x14ac:dyDescent="0.3">
      <c r="A17967" s="43">
        <v>2422738</v>
      </c>
      <c r="B17967" s="43" t="s">
        <v>11291</v>
      </c>
      <c r="C17967" s="43" t="s">
        <v>834</v>
      </c>
      <c r="E17967" s="43" t="s">
        <v>6263</v>
      </c>
      <c r="F17967" s="43" t="s">
        <v>30</v>
      </c>
      <c r="G17967" s="43">
        <v>44012</v>
      </c>
      <c r="Y17967" s="43" t="str">
        <f t="shared" si="560"/>
        <v/>
      </c>
      <c r="AA17967" s="43" t="e">
        <f t="shared" si="561"/>
        <v>#N/A</v>
      </c>
    </row>
    <row r="17968" spans="1:27" x14ac:dyDescent="0.3">
      <c r="A17968" s="43">
        <v>1993743</v>
      </c>
      <c r="B17968" s="43" t="s">
        <v>11292</v>
      </c>
      <c r="C17968" s="43" t="s">
        <v>904</v>
      </c>
      <c r="E17968" s="43" t="s">
        <v>35</v>
      </c>
      <c r="F17968" s="43" t="s">
        <v>28</v>
      </c>
      <c r="G17968" s="43">
        <v>44079</v>
      </c>
      <c r="Y17968" s="43" t="str">
        <f t="shared" si="560"/>
        <v>COMP</v>
      </c>
      <c r="AA17968" s="43">
        <f t="shared" si="561"/>
        <v>1993743</v>
      </c>
    </row>
    <row r="17969" spans="1:27" x14ac:dyDescent="0.3">
      <c r="A17969" s="43">
        <v>1484355</v>
      </c>
      <c r="B17969" s="43" t="s">
        <v>11293</v>
      </c>
      <c r="C17969" s="43" t="s">
        <v>232</v>
      </c>
      <c r="E17969" s="43" t="s">
        <v>6263</v>
      </c>
      <c r="F17969" s="43" t="s">
        <v>28</v>
      </c>
      <c r="G17969" s="43">
        <v>53061</v>
      </c>
      <c r="Y17969" s="43" t="str">
        <f t="shared" si="560"/>
        <v>COMP</v>
      </c>
      <c r="AA17969" s="43">
        <f t="shared" si="561"/>
        <v>1484355</v>
      </c>
    </row>
    <row r="17970" spans="1:27" x14ac:dyDescent="0.3">
      <c r="A17970" s="43">
        <v>2176360</v>
      </c>
      <c r="B17970" s="43" t="s">
        <v>11293</v>
      </c>
      <c r="C17970" s="43" t="s">
        <v>353</v>
      </c>
      <c r="E17970" s="43" t="s">
        <v>6263</v>
      </c>
      <c r="F17970" s="43" t="s">
        <v>30</v>
      </c>
      <c r="G17970" s="43">
        <v>85053</v>
      </c>
      <c r="Y17970" s="43" t="str">
        <f t="shared" si="560"/>
        <v/>
      </c>
      <c r="AA17970" s="43" t="e">
        <f t="shared" si="561"/>
        <v>#N/A</v>
      </c>
    </row>
    <row r="17971" spans="1:27" x14ac:dyDescent="0.3">
      <c r="A17971" s="43">
        <v>215068</v>
      </c>
      <c r="B17971" s="43" t="s">
        <v>4141</v>
      </c>
      <c r="C17971" s="43" t="s">
        <v>722</v>
      </c>
      <c r="E17971" s="43" t="s">
        <v>6263</v>
      </c>
      <c r="F17971" s="43" t="s">
        <v>28</v>
      </c>
      <c r="G17971" s="43">
        <v>44084</v>
      </c>
      <c r="Y17971" s="43" t="str">
        <f t="shared" si="560"/>
        <v/>
      </c>
      <c r="AA17971" s="43" t="e">
        <f t="shared" si="561"/>
        <v>#N/A</v>
      </c>
    </row>
    <row r="17972" spans="1:27" x14ac:dyDescent="0.3">
      <c r="A17972" s="43">
        <v>1816245</v>
      </c>
      <c r="B17972" s="43" t="s">
        <v>4141</v>
      </c>
      <c r="C17972" s="43" t="s">
        <v>1835</v>
      </c>
      <c r="E17972" s="43" t="s">
        <v>6263</v>
      </c>
      <c r="F17972" s="43" t="s">
        <v>28</v>
      </c>
      <c r="G17972" s="43">
        <v>44001</v>
      </c>
      <c r="Y17972" s="43" t="str">
        <f t="shared" si="560"/>
        <v>COMP</v>
      </c>
      <c r="AA17972" s="43">
        <f t="shared" si="561"/>
        <v>1816245</v>
      </c>
    </row>
    <row r="17973" spans="1:27" x14ac:dyDescent="0.3">
      <c r="A17973" s="43">
        <v>1466128</v>
      </c>
      <c r="B17973" s="43" t="s">
        <v>4141</v>
      </c>
      <c r="C17973" s="43" t="s">
        <v>606</v>
      </c>
      <c r="E17973" s="43" t="s">
        <v>31</v>
      </c>
      <c r="F17973" s="43" t="s">
        <v>28</v>
      </c>
      <c r="G17973" s="43">
        <v>49067</v>
      </c>
      <c r="Y17973" s="43" t="str">
        <f t="shared" si="560"/>
        <v>COMP</v>
      </c>
      <c r="AA17973" s="43">
        <f t="shared" si="561"/>
        <v>1466128</v>
      </c>
    </row>
    <row r="17974" spans="1:27" x14ac:dyDescent="0.3">
      <c r="A17974" s="43">
        <v>292022</v>
      </c>
      <c r="B17974" s="43" t="s">
        <v>11294</v>
      </c>
      <c r="C17974" s="43" t="s">
        <v>546</v>
      </c>
      <c r="E17974" s="43" t="s">
        <v>6263</v>
      </c>
      <c r="F17974" s="43" t="s">
        <v>30</v>
      </c>
      <c r="G17974" s="43">
        <v>53061</v>
      </c>
      <c r="Y17974" s="43" t="str">
        <f t="shared" si="560"/>
        <v/>
      </c>
      <c r="AA17974" s="43" t="e">
        <f t="shared" si="561"/>
        <v>#N/A</v>
      </c>
    </row>
    <row r="17975" spans="1:27" x14ac:dyDescent="0.3">
      <c r="A17975" s="43">
        <v>595532</v>
      </c>
      <c r="B17975" s="43" t="s">
        <v>11295</v>
      </c>
      <c r="C17975" s="43" t="s">
        <v>677</v>
      </c>
      <c r="E17975" s="43" t="s">
        <v>6263</v>
      </c>
      <c r="F17975" s="43" t="s">
        <v>28</v>
      </c>
      <c r="G17975" s="43">
        <v>44111</v>
      </c>
      <c r="Y17975" s="43" t="str">
        <f t="shared" si="560"/>
        <v>COMP</v>
      </c>
      <c r="AA17975" s="43">
        <f t="shared" si="561"/>
        <v>595532</v>
      </c>
    </row>
    <row r="17976" spans="1:27" x14ac:dyDescent="0.3">
      <c r="A17976" s="43">
        <v>2045878</v>
      </c>
      <c r="B17976" s="43" t="s">
        <v>4142</v>
      </c>
      <c r="C17976" s="43" t="s">
        <v>375</v>
      </c>
      <c r="E17976" s="43" t="s">
        <v>6263</v>
      </c>
      <c r="F17976" s="43" t="s">
        <v>28</v>
      </c>
      <c r="G17976" s="43">
        <v>49037</v>
      </c>
      <c r="Y17976" s="43" t="str">
        <f t="shared" si="560"/>
        <v/>
      </c>
      <c r="AA17976" s="43" t="e">
        <f t="shared" si="561"/>
        <v>#N/A</v>
      </c>
    </row>
    <row r="17977" spans="1:27" x14ac:dyDescent="0.3">
      <c r="A17977" s="43">
        <v>2383415</v>
      </c>
      <c r="B17977" s="43" t="s">
        <v>4142</v>
      </c>
      <c r="C17977" s="43" t="s">
        <v>11296</v>
      </c>
      <c r="E17977" s="43" t="s">
        <v>6263</v>
      </c>
      <c r="F17977" s="43" t="s">
        <v>30</v>
      </c>
      <c r="G17977" s="43">
        <v>53013</v>
      </c>
      <c r="Y17977" s="43" t="str">
        <f t="shared" si="560"/>
        <v/>
      </c>
      <c r="AA17977" s="43" t="e">
        <f t="shared" si="561"/>
        <v>#N/A</v>
      </c>
    </row>
    <row r="17978" spans="1:27" x14ac:dyDescent="0.3">
      <c r="A17978" s="43">
        <v>2234881</v>
      </c>
      <c r="B17978" s="43" t="s">
        <v>4142</v>
      </c>
      <c r="C17978" s="43" t="s">
        <v>237</v>
      </c>
      <c r="E17978" s="43" t="s">
        <v>6263</v>
      </c>
      <c r="F17978" s="43" t="s">
        <v>30</v>
      </c>
      <c r="G17978" s="43">
        <v>72029</v>
      </c>
      <c r="Y17978" s="43" t="str">
        <f t="shared" si="560"/>
        <v/>
      </c>
      <c r="AA17978" s="43" t="e">
        <f t="shared" si="561"/>
        <v>#N/A</v>
      </c>
    </row>
    <row r="17979" spans="1:27" x14ac:dyDescent="0.3">
      <c r="A17979" s="43">
        <v>2184981</v>
      </c>
      <c r="B17979" s="43" t="s">
        <v>4142</v>
      </c>
      <c r="C17979" s="43" t="s">
        <v>264</v>
      </c>
      <c r="E17979" s="43" t="s">
        <v>6263</v>
      </c>
      <c r="F17979" s="43" t="s">
        <v>28</v>
      </c>
      <c r="G17979" s="43">
        <v>53013</v>
      </c>
      <c r="Y17979" s="43" t="str">
        <f t="shared" si="560"/>
        <v/>
      </c>
      <c r="AA17979" s="43" t="e">
        <f t="shared" si="561"/>
        <v>#N/A</v>
      </c>
    </row>
    <row r="17980" spans="1:27" x14ac:dyDescent="0.3">
      <c r="A17980" s="43">
        <v>2025264</v>
      </c>
      <c r="B17980" s="43" t="s">
        <v>4142</v>
      </c>
      <c r="C17980" s="43" t="s">
        <v>221</v>
      </c>
      <c r="E17980" s="43" t="s">
        <v>6263</v>
      </c>
      <c r="F17980" s="43" t="s">
        <v>28</v>
      </c>
      <c r="G17980" s="43">
        <v>72017</v>
      </c>
      <c r="Y17980" s="43" t="str">
        <f t="shared" si="560"/>
        <v>COMP</v>
      </c>
      <c r="AA17980" s="43">
        <f t="shared" si="561"/>
        <v>2025264</v>
      </c>
    </row>
    <row r="17981" spans="1:27" x14ac:dyDescent="0.3">
      <c r="A17981" s="43">
        <v>2056592</v>
      </c>
      <c r="B17981" s="43" t="s">
        <v>11297</v>
      </c>
      <c r="C17981" s="43" t="s">
        <v>1534</v>
      </c>
      <c r="E17981" s="43" t="s">
        <v>35</v>
      </c>
      <c r="F17981" s="43" t="s">
        <v>30</v>
      </c>
      <c r="G17981" s="43">
        <v>49027</v>
      </c>
      <c r="Y17981" s="43" t="str">
        <f t="shared" si="560"/>
        <v>COMP</v>
      </c>
      <c r="AA17981" s="43">
        <f t="shared" si="561"/>
        <v>2056592</v>
      </c>
    </row>
    <row r="17982" spans="1:27" x14ac:dyDescent="0.3">
      <c r="A17982" s="43">
        <v>2050302</v>
      </c>
      <c r="B17982" s="43" t="s">
        <v>11298</v>
      </c>
      <c r="C17982" s="43" t="s">
        <v>6995</v>
      </c>
      <c r="E17982" s="43" t="s">
        <v>6263</v>
      </c>
      <c r="F17982" s="43" t="s">
        <v>30</v>
      </c>
      <c r="G17982" s="43">
        <v>85004</v>
      </c>
      <c r="Y17982" s="43" t="str">
        <f t="shared" si="560"/>
        <v/>
      </c>
      <c r="AA17982" s="43" t="e">
        <f t="shared" si="561"/>
        <v>#N/A</v>
      </c>
    </row>
    <row r="17983" spans="1:27" x14ac:dyDescent="0.3">
      <c r="A17983" s="43">
        <v>665599</v>
      </c>
      <c r="B17983" s="43" t="s">
        <v>11298</v>
      </c>
      <c r="C17983" s="43" t="s">
        <v>478</v>
      </c>
      <c r="E17983" s="43" t="s">
        <v>29</v>
      </c>
      <c r="F17983" s="43" t="s">
        <v>28</v>
      </c>
      <c r="G17983" s="43">
        <v>44038</v>
      </c>
      <c r="Y17983" s="43" t="str">
        <f t="shared" si="560"/>
        <v>COMP</v>
      </c>
      <c r="AA17983" s="43">
        <f t="shared" si="561"/>
        <v>665599</v>
      </c>
    </row>
    <row r="17984" spans="1:27" x14ac:dyDescent="0.3">
      <c r="A17984" s="43">
        <v>2288833</v>
      </c>
      <c r="B17984" s="43" t="s">
        <v>4144</v>
      </c>
      <c r="C17984" s="43" t="s">
        <v>11299</v>
      </c>
      <c r="E17984" s="43" t="s">
        <v>6263</v>
      </c>
      <c r="F17984" s="43" t="s">
        <v>30</v>
      </c>
      <c r="G17984" s="43">
        <v>44055</v>
      </c>
      <c r="Y17984" s="43" t="str">
        <f t="shared" si="560"/>
        <v/>
      </c>
      <c r="AA17984" s="43" t="e">
        <f t="shared" si="561"/>
        <v>#N/A</v>
      </c>
    </row>
    <row r="17985" spans="1:27" x14ac:dyDescent="0.3">
      <c r="A17985" s="43">
        <v>2071124</v>
      </c>
      <c r="B17985" s="43" t="s">
        <v>4144</v>
      </c>
      <c r="C17985" s="43" t="s">
        <v>475</v>
      </c>
      <c r="E17985" s="43" t="s">
        <v>6263</v>
      </c>
      <c r="F17985" s="43" t="s">
        <v>28</v>
      </c>
      <c r="G17985" s="43">
        <v>49019</v>
      </c>
      <c r="Y17985" s="43" t="str">
        <f t="shared" si="560"/>
        <v>COMP</v>
      </c>
      <c r="AA17985" s="43">
        <f t="shared" si="561"/>
        <v>2071124</v>
      </c>
    </row>
    <row r="17986" spans="1:27" x14ac:dyDescent="0.3">
      <c r="A17986" s="43">
        <v>2121493</v>
      </c>
      <c r="B17986" s="43" t="s">
        <v>4147</v>
      </c>
      <c r="C17986" s="43" t="s">
        <v>497</v>
      </c>
      <c r="E17986" s="43" t="s">
        <v>6263</v>
      </c>
      <c r="F17986" s="43" t="s">
        <v>30</v>
      </c>
      <c r="G17986" s="43">
        <v>44052</v>
      </c>
      <c r="Y17986" s="43" t="str">
        <f t="shared" ref="Y17986:Y18049" si="562">IF(ISERROR(AA17986)=FALSE,"COMP","")</f>
        <v/>
      </c>
      <c r="AA17986" s="43" t="e">
        <f t="shared" si="561"/>
        <v>#N/A</v>
      </c>
    </row>
    <row r="17987" spans="1:27" x14ac:dyDescent="0.3">
      <c r="A17987" s="43">
        <v>378939</v>
      </c>
      <c r="B17987" s="43" t="s">
        <v>4147</v>
      </c>
      <c r="C17987" s="43" t="s">
        <v>1082</v>
      </c>
      <c r="E17987" s="43" t="s">
        <v>6263</v>
      </c>
      <c r="F17987" s="43" t="s">
        <v>28</v>
      </c>
      <c r="G17987" s="43">
        <v>44097</v>
      </c>
      <c r="Y17987" s="43" t="str">
        <f t="shared" si="562"/>
        <v/>
      </c>
      <c r="AA17987" s="43" t="e">
        <f t="shared" ref="AA17987:AA18050" si="563">VLOOKUP(A17987,Z:Z,1,FALSE)</f>
        <v>#N/A</v>
      </c>
    </row>
    <row r="17988" spans="1:27" x14ac:dyDescent="0.3">
      <c r="A17988" s="43">
        <v>352872</v>
      </c>
      <c r="B17988" s="43" t="s">
        <v>4147</v>
      </c>
      <c r="C17988" s="43" t="s">
        <v>10434</v>
      </c>
      <c r="E17988" s="43" t="s">
        <v>6263</v>
      </c>
      <c r="F17988" s="43" t="s">
        <v>30</v>
      </c>
      <c r="G17988" s="43">
        <v>44097</v>
      </c>
      <c r="Y17988" s="43" t="str">
        <f t="shared" si="562"/>
        <v/>
      </c>
      <c r="AA17988" s="43" t="e">
        <f t="shared" si="563"/>
        <v>#N/A</v>
      </c>
    </row>
    <row r="17989" spans="1:27" x14ac:dyDescent="0.3">
      <c r="A17989" s="43">
        <v>1594439</v>
      </c>
      <c r="B17989" s="43" t="s">
        <v>11300</v>
      </c>
      <c r="C17989" s="43" t="s">
        <v>8048</v>
      </c>
      <c r="E17989" s="43" t="s">
        <v>6263</v>
      </c>
      <c r="F17989" s="43" t="s">
        <v>30</v>
      </c>
      <c r="G17989" s="43">
        <v>72041</v>
      </c>
      <c r="Y17989" s="43" t="str">
        <f t="shared" si="562"/>
        <v/>
      </c>
      <c r="AA17989" s="43" t="e">
        <f t="shared" si="563"/>
        <v>#N/A</v>
      </c>
    </row>
    <row r="17990" spans="1:27" x14ac:dyDescent="0.3">
      <c r="A17990" s="43">
        <v>1269231</v>
      </c>
      <c r="B17990" s="43" t="s">
        <v>11301</v>
      </c>
      <c r="C17990" s="43" t="s">
        <v>6445</v>
      </c>
      <c r="E17990" s="43" t="s">
        <v>6263</v>
      </c>
      <c r="F17990" s="43" t="s">
        <v>30</v>
      </c>
      <c r="G17990" s="43">
        <v>53061</v>
      </c>
      <c r="Y17990" s="43" t="str">
        <f t="shared" si="562"/>
        <v/>
      </c>
      <c r="AA17990" s="43" t="e">
        <f t="shared" si="563"/>
        <v>#N/A</v>
      </c>
    </row>
    <row r="17991" spans="1:27" x14ac:dyDescent="0.3">
      <c r="A17991" s="43">
        <v>2358290</v>
      </c>
      <c r="B17991" s="43" t="s">
        <v>11302</v>
      </c>
      <c r="C17991" s="43" t="s">
        <v>4554</v>
      </c>
      <c r="E17991" s="43" t="s">
        <v>6263</v>
      </c>
      <c r="F17991" s="43" t="s">
        <v>28</v>
      </c>
      <c r="G17991" s="43">
        <v>49037</v>
      </c>
      <c r="Y17991" s="43" t="str">
        <f t="shared" si="562"/>
        <v/>
      </c>
      <c r="AA17991" s="43" t="e">
        <f t="shared" si="563"/>
        <v>#N/A</v>
      </c>
    </row>
    <row r="17992" spans="1:27" x14ac:dyDescent="0.3">
      <c r="A17992" s="43">
        <v>1676940</v>
      </c>
      <c r="B17992" s="43" t="s">
        <v>11303</v>
      </c>
      <c r="C17992" s="43" t="s">
        <v>495</v>
      </c>
      <c r="E17992" s="43" t="s">
        <v>35</v>
      </c>
      <c r="F17992" s="43" t="s">
        <v>30</v>
      </c>
      <c r="G17992" s="43">
        <v>85012</v>
      </c>
      <c r="Y17992" s="43" t="str">
        <f t="shared" si="562"/>
        <v>COMP</v>
      </c>
      <c r="AA17992" s="43">
        <f t="shared" si="563"/>
        <v>1676940</v>
      </c>
    </row>
    <row r="17993" spans="1:27" x14ac:dyDescent="0.3">
      <c r="A17993" s="43">
        <v>1558681</v>
      </c>
      <c r="B17993" s="43" t="s">
        <v>11304</v>
      </c>
      <c r="C17993" s="43" t="s">
        <v>2112</v>
      </c>
      <c r="E17993" s="43" t="s">
        <v>6263</v>
      </c>
      <c r="F17993" s="43" t="s">
        <v>28</v>
      </c>
      <c r="G17993" s="43">
        <v>85073</v>
      </c>
      <c r="Y17993" s="43" t="str">
        <f t="shared" si="562"/>
        <v>COMP</v>
      </c>
      <c r="AA17993" s="43">
        <f t="shared" si="563"/>
        <v>1558681</v>
      </c>
    </row>
    <row r="17994" spans="1:27" x14ac:dyDescent="0.3">
      <c r="A17994" s="43">
        <v>2264163</v>
      </c>
      <c r="B17994" s="43" t="s">
        <v>11305</v>
      </c>
      <c r="C17994" s="43" t="s">
        <v>1327</v>
      </c>
      <c r="E17994" s="43" t="s">
        <v>6263</v>
      </c>
      <c r="F17994" s="43" t="s">
        <v>28</v>
      </c>
      <c r="G17994" s="43">
        <v>49039</v>
      </c>
      <c r="Y17994" s="43" t="str">
        <f t="shared" si="562"/>
        <v>COMP</v>
      </c>
      <c r="AA17994" s="43">
        <f t="shared" si="563"/>
        <v>2264163</v>
      </c>
    </row>
    <row r="17995" spans="1:27" x14ac:dyDescent="0.3">
      <c r="A17995" s="43">
        <v>2273100</v>
      </c>
      <c r="B17995" s="43" t="s">
        <v>11306</v>
      </c>
      <c r="C17995" s="43" t="s">
        <v>1673</v>
      </c>
      <c r="E17995" s="43" t="s">
        <v>29</v>
      </c>
      <c r="F17995" s="43" t="s">
        <v>28</v>
      </c>
      <c r="G17995" s="43">
        <v>72029</v>
      </c>
      <c r="Y17995" s="43" t="str">
        <f t="shared" si="562"/>
        <v>COMP</v>
      </c>
      <c r="AA17995" s="43">
        <f t="shared" si="563"/>
        <v>2273100</v>
      </c>
    </row>
    <row r="17996" spans="1:27" x14ac:dyDescent="0.3">
      <c r="A17996" s="43">
        <v>2396169</v>
      </c>
      <c r="B17996" s="43" t="s">
        <v>11306</v>
      </c>
      <c r="C17996" s="43" t="s">
        <v>785</v>
      </c>
      <c r="E17996" s="43" t="s">
        <v>6263</v>
      </c>
      <c r="F17996" s="43" t="s">
        <v>28</v>
      </c>
      <c r="G17996" s="43">
        <v>72029</v>
      </c>
      <c r="Y17996" s="43" t="str">
        <f t="shared" si="562"/>
        <v>COMP</v>
      </c>
      <c r="AA17996" s="43">
        <f t="shared" si="563"/>
        <v>2396169</v>
      </c>
    </row>
    <row r="17997" spans="1:27" x14ac:dyDescent="0.3">
      <c r="A17997" s="43">
        <v>2076753</v>
      </c>
      <c r="B17997" s="43" t="s">
        <v>11307</v>
      </c>
      <c r="C17997" s="43" t="s">
        <v>454</v>
      </c>
      <c r="E17997" s="43" t="s">
        <v>6263</v>
      </c>
      <c r="F17997" s="43" t="s">
        <v>30</v>
      </c>
      <c r="G17997" s="43">
        <v>72072</v>
      </c>
      <c r="Y17997" s="43" t="str">
        <f t="shared" si="562"/>
        <v/>
      </c>
      <c r="AA17997" s="43" t="e">
        <f t="shared" si="563"/>
        <v>#N/A</v>
      </c>
    </row>
    <row r="17998" spans="1:27" x14ac:dyDescent="0.3">
      <c r="A17998" s="43">
        <v>1785209</v>
      </c>
      <c r="B17998" s="43" t="s">
        <v>11307</v>
      </c>
      <c r="C17998" s="43" t="s">
        <v>175</v>
      </c>
      <c r="E17998" s="43" t="s">
        <v>6263</v>
      </c>
      <c r="F17998" s="43" t="s">
        <v>28</v>
      </c>
      <c r="G17998" s="43">
        <v>44090</v>
      </c>
      <c r="Y17998" s="43" t="str">
        <f t="shared" si="562"/>
        <v>COMP</v>
      </c>
      <c r="AA17998" s="43">
        <f t="shared" si="563"/>
        <v>1785209</v>
      </c>
    </row>
    <row r="17999" spans="1:27" x14ac:dyDescent="0.3">
      <c r="A17999" s="43">
        <v>494039</v>
      </c>
      <c r="B17999" s="43" t="s">
        <v>11307</v>
      </c>
      <c r="C17999" s="43" t="s">
        <v>276</v>
      </c>
      <c r="E17999" s="43" t="s">
        <v>6263</v>
      </c>
      <c r="F17999" s="43" t="s">
        <v>28</v>
      </c>
      <c r="G17999" s="43">
        <v>44099</v>
      </c>
      <c r="Y17999" s="43" t="str">
        <f t="shared" si="562"/>
        <v>COMP</v>
      </c>
      <c r="AA17999" s="43">
        <f t="shared" si="563"/>
        <v>494039</v>
      </c>
    </row>
    <row r="18000" spans="1:27" x14ac:dyDescent="0.3">
      <c r="A18000" s="43">
        <v>2229311</v>
      </c>
      <c r="B18000" s="43" t="s">
        <v>4157</v>
      </c>
      <c r="C18000" s="43" t="s">
        <v>803</v>
      </c>
      <c r="E18000" s="43" t="s">
        <v>6263</v>
      </c>
      <c r="F18000" s="43" t="s">
        <v>30</v>
      </c>
      <c r="G18000" s="43">
        <v>72021</v>
      </c>
      <c r="Y18000" s="43" t="str">
        <f t="shared" si="562"/>
        <v/>
      </c>
      <c r="AA18000" s="43" t="e">
        <f t="shared" si="563"/>
        <v>#N/A</v>
      </c>
    </row>
    <row r="18001" spans="1:27" x14ac:dyDescent="0.3">
      <c r="A18001" s="43">
        <v>2407920</v>
      </c>
      <c r="B18001" s="43" t="s">
        <v>4157</v>
      </c>
      <c r="C18001" s="43" t="s">
        <v>1736</v>
      </c>
      <c r="E18001" s="43" t="s">
        <v>35</v>
      </c>
      <c r="F18001" s="43" t="s">
        <v>28</v>
      </c>
      <c r="G18001" s="43">
        <v>44039</v>
      </c>
      <c r="Y18001" s="43" t="str">
        <f t="shared" si="562"/>
        <v>COMP</v>
      </c>
      <c r="AA18001" s="43">
        <f t="shared" si="563"/>
        <v>2407920</v>
      </c>
    </row>
    <row r="18002" spans="1:27" x14ac:dyDescent="0.3">
      <c r="A18002" s="43">
        <v>1169529</v>
      </c>
      <c r="B18002" s="43" t="s">
        <v>4157</v>
      </c>
      <c r="C18002" s="43" t="s">
        <v>2989</v>
      </c>
      <c r="E18002" s="43" t="s">
        <v>6263</v>
      </c>
      <c r="F18002" s="43" t="s">
        <v>30</v>
      </c>
      <c r="G18002" s="43">
        <v>72041</v>
      </c>
      <c r="Y18002" s="43" t="str">
        <f t="shared" si="562"/>
        <v/>
      </c>
      <c r="AA18002" s="43" t="e">
        <f t="shared" si="563"/>
        <v>#N/A</v>
      </c>
    </row>
    <row r="18003" spans="1:27" x14ac:dyDescent="0.3">
      <c r="A18003" s="43">
        <v>2249073</v>
      </c>
      <c r="B18003" s="43" t="s">
        <v>11308</v>
      </c>
      <c r="C18003" s="43" t="s">
        <v>659</v>
      </c>
      <c r="E18003" s="43" t="s">
        <v>6263</v>
      </c>
      <c r="F18003" s="43" t="s">
        <v>28</v>
      </c>
      <c r="G18003" s="43">
        <v>53064</v>
      </c>
      <c r="Y18003" s="43" t="str">
        <f t="shared" si="562"/>
        <v>COMP</v>
      </c>
      <c r="AA18003" s="43">
        <f t="shared" si="563"/>
        <v>2249073</v>
      </c>
    </row>
    <row r="18004" spans="1:27" x14ac:dyDescent="0.3">
      <c r="A18004" s="43">
        <v>2181988</v>
      </c>
      <c r="B18004" s="43" t="s">
        <v>11309</v>
      </c>
      <c r="C18004" s="43" t="s">
        <v>541</v>
      </c>
      <c r="E18004" s="43" t="s">
        <v>6263</v>
      </c>
      <c r="F18004" s="43" t="s">
        <v>28</v>
      </c>
      <c r="G18004" s="43">
        <v>44012</v>
      </c>
      <c r="Y18004" s="43" t="str">
        <f t="shared" si="562"/>
        <v/>
      </c>
      <c r="AA18004" s="43" t="e">
        <f t="shared" si="563"/>
        <v>#N/A</v>
      </c>
    </row>
    <row r="18005" spans="1:27" x14ac:dyDescent="0.3">
      <c r="A18005" s="43">
        <v>2413995</v>
      </c>
      <c r="B18005" s="43" t="s">
        <v>4159</v>
      </c>
      <c r="C18005" s="43" t="s">
        <v>406</v>
      </c>
      <c r="E18005" s="43" t="s">
        <v>6263</v>
      </c>
      <c r="F18005" s="43" t="s">
        <v>30</v>
      </c>
      <c r="G18005" s="43">
        <v>53013</v>
      </c>
      <c r="Y18005" s="43" t="str">
        <f t="shared" si="562"/>
        <v/>
      </c>
      <c r="AA18005" s="43" t="e">
        <f t="shared" si="563"/>
        <v>#N/A</v>
      </c>
    </row>
    <row r="18006" spans="1:27" x14ac:dyDescent="0.3">
      <c r="A18006" s="43">
        <v>1846758</v>
      </c>
      <c r="B18006" s="43" t="s">
        <v>4159</v>
      </c>
      <c r="C18006" s="43" t="s">
        <v>210</v>
      </c>
      <c r="E18006" s="43" t="s">
        <v>6263</v>
      </c>
      <c r="F18006" s="43" t="s">
        <v>30</v>
      </c>
      <c r="G18006" s="43">
        <v>44079</v>
      </c>
      <c r="Y18006" s="43" t="str">
        <f t="shared" si="562"/>
        <v/>
      </c>
      <c r="AA18006" s="43" t="e">
        <f t="shared" si="563"/>
        <v>#N/A</v>
      </c>
    </row>
    <row r="18007" spans="1:27" x14ac:dyDescent="0.3">
      <c r="A18007" s="43">
        <v>1443243</v>
      </c>
      <c r="B18007" s="43" t="s">
        <v>4159</v>
      </c>
      <c r="C18007" s="43" t="s">
        <v>497</v>
      </c>
      <c r="E18007" s="43" t="s">
        <v>6263</v>
      </c>
      <c r="F18007" s="43" t="s">
        <v>30</v>
      </c>
      <c r="G18007" s="43">
        <v>53061</v>
      </c>
      <c r="Y18007" s="43" t="str">
        <f t="shared" si="562"/>
        <v/>
      </c>
      <c r="AA18007" s="43" t="e">
        <f t="shared" si="563"/>
        <v>#N/A</v>
      </c>
    </row>
    <row r="18008" spans="1:27" x14ac:dyDescent="0.3">
      <c r="A18008" s="43">
        <v>1123818</v>
      </c>
      <c r="B18008" s="43" t="s">
        <v>4159</v>
      </c>
      <c r="C18008" s="43" t="s">
        <v>241</v>
      </c>
      <c r="E18008" s="43" t="s">
        <v>6263</v>
      </c>
      <c r="F18008" s="43" t="s">
        <v>28</v>
      </c>
      <c r="G18008" s="43">
        <v>44062</v>
      </c>
      <c r="Y18008" s="43" t="str">
        <f t="shared" si="562"/>
        <v/>
      </c>
      <c r="AA18008" s="43" t="e">
        <f t="shared" si="563"/>
        <v>#N/A</v>
      </c>
    </row>
    <row r="18009" spans="1:27" x14ac:dyDescent="0.3">
      <c r="A18009" s="43">
        <v>357399</v>
      </c>
      <c r="B18009" s="43" t="s">
        <v>4159</v>
      </c>
      <c r="C18009" s="43" t="s">
        <v>399</v>
      </c>
      <c r="E18009" s="43" t="s">
        <v>6263</v>
      </c>
      <c r="F18009" s="43" t="s">
        <v>28</v>
      </c>
      <c r="G18009" s="43">
        <v>44001</v>
      </c>
      <c r="Y18009" s="43" t="str">
        <f t="shared" si="562"/>
        <v>COMP</v>
      </c>
      <c r="AA18009" s="43">
        <f t="shared" si="563"/>
        <v>357399</v>
      </c>
    </row>
    <row r="18010" spans="1:27" x14ac:dyDescent="0.3">
      <c r="A18010" s="43">
        <v>2404975</v>
      </c>
      <c r="B18010" s="43" t="s">
        <v>4159</v>
      </c>
      <c r="C18010" s="43" t="s">
        <v>885</v>
      </c>
      <c r="E18010" s="43" t="s">
        <v>6263</v>
      </c>
      <c r="F18010" s="43" t="s">
        <v>30</v>
      </c>
      <c r="G18010" s="43">
        <v>44035</v>
      </c>
      <c r="Y18010" s="43" t="str">
        <f t="shared" si="562"/>
        <v/>
      </c>
      <c r="AA18010" s="43" t="e">
        <f t="shared" si="563"/>
        <v>#N/A</v>
      </c>
    </row>
    <row r="18011" spans="1:27" x14ac:dyDescent="0.3">
      <c r="A18011" s="43">
        <v>319700</v>
      </c>
      <c r="B18011" s="43" t="s">
        <v>4159</v>
      </c>
      <c r="C18011" s="43" t="s">
        <v>444</v>
      </c>
      <c r="E18011" s="43" t="s">
        <v>6263</v>
      </c>
      <c r="F18011" s="43" t="s">
        <v>28</v>
      </c>
      <c r="G18011" s="43">
        <v>85005</v>
      </c>
      <c r="Y18011" s="43" t="str">
        <f t="shared" si="562"/>
        <v/>
      </c>
      <c r="AA18011" s="43" t="e">
        <f t="shared" si="563"/>
        <v>#N/A</v>
      </c>
    </row>
    <row r="18012" spans="1:27" x14ac:dyDescent="0.3">
      <c r="A18012" s="43">
        <v>1220342</v>
      </c>
      <c r="B18012" s="43" t="s">
        <v>4159</v>
      </c>
      <c r="C18012" s="43" t="s">
        <v>629</v>
      </c>
      <c r="E18012" s="43" t="s">
        <v>6263</v>
      </c>
      <c r="F18012" s="43" t="s">
        <v>30</v>
      </c>
      <c r="G18012" s="43">
        <v>44035</v>
      </c>
      <c r="Y18012" s="43" t="str">
        <f t="shared" si="562"/>
        <v>COMP</v>
      </c>
      <c r="AA18012" s="43">
        <f t="shared" si="563"/>
        <v>1220342</v>
      </c>
    </row>
    <row r="18013" spans="1:27" x14ac:dyDescent="0.3">
      <c r="A18013" s="43">
        <v>2351740</v>
      </c>
      <c r="B18013" s="43" t="s">
        <v>4159</v>
      </c>
      <c r="C18013" s="43" t="s">
        <v>4548</v>
      </c>
      <c r="E18013" s="43" t="s">
        <v>6263</v>
      </c>
      <c r="F18013" s="43" t="s">
        <v>30</v>
      </c>
      <c r="G18013" s="43">
        <v>53013</v>
      </c>
      <c r="Y18013" s="43" t="str">
        <f t="shared" si="562"/>
        <v/>
      </c>
      <c r="AA18013" s="43" t="e">
        <f t="shared" si="563"/>
        <v>#N/A</v>
      </c>
    </row>
    <row r="18014" spans="1:27" x14ac:dyDescent="0.3">
      <c r="A18014" s="43">
        <v>2171193</v>
      </c>
      <c r="B18014" s="43" t="s">
        <v>4159</v>
      </c>
      <c r="C18014" s="43" t="s">
        <v>333</v>
      </c>
      <c r="E18014" s="43" t="s">
        <v>6263</v>
      </c>
      <c r="F18014" s="43" t="s">
        <v>30</v>
      </c>
      <c r="G18014" s="43">
        <v>44052</v>
      </c>
      <c r="Y18014" s="43" t="str">
        <f t="shared" si="562"/>
        <v/>
      </c>
      <c r="AA18014" s="43" t="e">
        <f t="shared" si="563"/>
        <v>#N/A</v>
      </c>
    </row>
    <row r="18015" spans="1:27" x14ac:dyDescent="0.3">
      <c r="A18015" s="43">
        <v>1051392</v>
      </c>
      <c r="B18015" s="43" t="s">
        <v>4159</v>
      </c>
      <c r="C18015" s="43" t="s">
        <v>1971</v>
      </c>
      <c r="E18015" s="43" t="s">
        <v>6263</v>
      </c>
      <c r="F18015" s="43" t="s">
        <v>28</v>
      </c>
      <c r="G18015" s="43">
        <v>44067</v>
      </c>
      <c r="Y18015" s="43" t="str">
        <f t="shared" si="562"/>
        <v/>
      </c>
      <c r="AA18015" s="43" t="e">
        <f t="shared" si="563"/>
        <v>#N/A</v>
      </c>
    </row>
    <row r="18016" spans="1:27" x14ac:dyDescent="0.3">
      <c r="A18016" s="43">
        <v>1391682</v>
      </c>
      <c r="B18016" s="43" t="s">
        <v>4159</v>
      </c>
      <c r="C18016" s="43" t="s">
        <v>250</v>
      </c>
      <c r="E18016" s="43" t="s">
        <v>6263</v>
      </c>
      <c r="F18016" s="43" t="s">
        <v>28</v>
      </c>
      <c r="G18016" s="43">
        <v>44084</v>
      </c>
      <c r="Y18016" s="43" t="str">
        <f t="shared" si="562"/>
        <v/>
      </c>
      <c r="AA18016" s="43" t="e">
        <f t="shared" si="563"/>
        <v>#N/A</v>
      </c>
    </row>
    <row r="18017" spans="1:27" x14ac:dyDescent="0.3">
      <c r="A18017" s="43">
        <v>1769560</v>
      </c>
      <c r="B18017" s="43" t="s">
        <v>11310</v>
      </c>
      <c r="C18017" s="43" t="s">
        <v>617</v>
      </c>
      <c r="E18017" s="43" t="s">
        <v>29</v>
      </c>
      <c r="F18017" s="43" t="s">
        <v>30</v>
      </c>
      <c r="G18017" s="43">
        <v>49064</v>
      </c>
      <c r="Y18017" s="43" t="str">
        <f t="shared" si="562"/>
        <v>COMP</v>
      </c>
      <c r="AA18017" s="43">
        <f t="shared" si="563"/>
        <v>1769560</v>
      </c>
    </row>
    <row r="18018" spans="1:27" x14ac:dyDescent="0.3">
      <c r="A18018" s="43">
        <v>2008625</v>
      </c>
      <c r="B18018" s="43" t="s">
        <v>11311</v>
      </c>
      <c r="C18018" s="43" t="s">
        <v>1428</v>
      </c>
      <c r="E18018" s="43" t="s">
        <v>6263</v>
      </c>
      <c r="F18018" s="43" t="s">
        <v>30</v>
      </c>
      <c r="G18018" s="43">
        <v>44055</v>
      </c>
      <c r="Y18018" s="43" t="str">
        <f t="shared" si="562"/>
        <v/>
      </c>
      <c r="AA18018" s="43" t="e">
        <f t="shared" si="563"/>
        <v>#N/A</v>
      </c>
    </row>
    <row r="18019" spans="1:27" x14ac:dyDescent="0.3">
      <c r="A18019" s="43">
        <v>2259404</v>
      </c>
      <c r="B18019" s="43" t="s">
        <v>11311</v>
      </c>
      <c r="C18019" s="43" t="s">
        <v>11312</v>
      </c>
      <c r="E18019" s="43" t="s">
        <v>35</v>
      </c>
      <c r="F18019" s="43" t="s">
        <v>30</v>
      </c>
      <c r="G18019" s="43">
        <v>44024</v>
      </c>
      <c r="Y18019" s="43" t="str">
        <f t="shared" si="562"/>
        <v>COMP</v>
      </c>
      <c r="AA18019" s="43">
        <f t="shared" si="563"/>
        <v>2259404</v>
      </c>
    </row>
    <row r="18020" spans="1:27" x14ac:dyDescent="0.3">
      <c r="A18020" s="43">
        <v>2314507</v>
      </c>
      <c r="B18020" s="43" t="s">
        <v>11311</v>
      </c>
      <c r="C18020" s="43" t="s">
        <v>422</v>
      </c>
      <c r="E18020" s="43" t="s">
        <v>6263</v>
      </c>
      <c r="F18020" s="43" t="s">
        <v>28</v>
      </c>
      <c r="G18020" s="43">
        <v>44079</v>
      </c>
      <c r="Y18020" s="43" t="str">
        <f t="shared" si="562"/>
        <v/>
      </c>
      <c r="AA18020" s="43" t="e">
        <f t="shared" si="563"/>
        <v>#N/A</v>
      </c>
    </row>
    <row r="18021" spans="1:27" x14ac:dyDescent="0.3">
      <c r="A18021" s="43">
        <v>2314501</v>
      </c>
      <c r="B18021" s="43" t="s">
        <v>11311</v>
      </c>
      <c r="C18021" s="43" t="s">
        <v>901</v>
      </c>
      <c r="E18021" s="43" t="s">
        <v>6263</v>
      </c>
      <c r="F18021" s="43" t="s">
        <v>30</v>
      </c>
      <c r="G18021" s="43">
        <v>44079</v>
      </c>
      <c r="Y18021" s="43" t="str">
        <f t="shared" si="562"/>
        <v/>
      </c>
      <c r="AA18021" s="43" t="e">
        <f t="shared" si="563"/>
        <v>#N/A</v>
      </c>
    </row>
    <row r="18022" spans="1:27" x14ac:dyDescent="0.3">
      <c r="A18022" s="43">
        <v>1567428</v>
      </c>
      <c r="B18022" s="43" t="s">
        <v>11311</v>
      </c>
      <c r="C18022" s="43" t="s">
        <v>343</v>
      </c>
      <c r="E18022" s="43" t="s">
        <v>6263</v>
      </c>
      <c r="F18022" s="43" t="s">
        <v>28</v>
      </c>
      <c r="G18022" s="43">
        <v>44052</v>
      </c>
      <c r="Y18022" s="43" t="str">
        <f t="shared" si="562"/>
        <v>COMP</v>
      </c>
      <c r="AA18022" s="43">
        <f t="shared" si="563"/>
        <v>1567428</v>
      </c>
    </row>
    <row r="18023" spans="1:27" x14ac:dyDescent="0.3">
      <c r="A18023" s="43">
        <v>1800889</v>
      </c>
      <c r="B18023" s="43" t="s">
        <v>11313</v>
      </c>
      <c r="C18023" s="43" t="s">
        <v>173</v>
      </c>
      <c r="E18023" s="43" t="s">
        <v>6263</v>
      </c>
      <c r="F18023" s="43" t="s">
        <v>30</v>
      </c>
      <c r="G18023" s="43">
        <v>44035</v>
      </c>
      <c r="Y18023" s="43" t="str">
        <f t="shared" si="562"/>
        <v>COMP</v>
      </c>
      <c r="AA18023" s="43">
        <f t="shared" si="563"/>
        <v>1800889</v>
      </c>
    </row>
    <row r="18024" spans="1:27" x14ac:dyDescent="0.3">
      <c r="A18024" s="43">
        <v>2291730</v>
      </c>
      <c r="B18024" s="43" t="s">
        <v>11313</v>
      </c>
      <c r="C18024" s="43" t="s">
        <v>3771</v>
      </c>
      <c r="E18024" s="43" t="s">
        <v>34</v>
      </c>
      <c r="F18024" s="43" t="s">
        <v>28</v>
      </c>
      <c r="G18024" s="43">
        <v>49067</v>
      </c>
      <c r="Y18024" s="43" t="str">
        <f t="shared" si="562"/>
        <v>COMP</v>
      </c>
      <c r="AA18024" s="43">
        <f t="shared" si="563"/>
        <v>2291730</v>
      </c>
    </row>
    <row r="18025" spans="1:27" x14ac:dyDescent="0.3">
      <c r="A18025" s="43">
        <v>2225979</v>
      </c>
      <c r="B18025" s="43" t="s">
        <v>11314</v>
      </c>
      <c r="C18025" s="43" t="s">
        <v>819</v>
      </c>
      <c r="E18025" s="43" t="s">
        <v>6263</v>
      </c>
      <c r="F18025" s="43" t="s">
        <v>28</v>
      </c>
      <c r="G18025" s="43">
        <v>44055</v>
      </c>
      <c r="Y18025" s="43" t="str">
        <f t="shared" si="562"/>
        <v/>
      </c>
      <c r="AA18025" s="43" t="e">
        <f t="shared" si="563"/>
        <v>#N/A</v>
      </c>
    </row>
    <row r="18026" spans="1:27" x14ac:dyDescent="0.3">
      <c r="A18026" s="43">
        <v>2208904</v>
      </c>
      <c r="B18026" s="43" t="s">
        <v>11314</v>
      </c>
      <c r="C18026" s="43" t="s">
        <v>629</v>
      </c>
      <c r="E18026" s="43" t="s">
        <v>6263</v>
      </c>
      <c r="F18026" s="43" t="s">
        <v>30</v>
      </c>
      <c r="G18026" s="43">
        <v>44055</v>
      </c>
      <c r="Y18026" s="43" t="str">
        <f t="shared" si="562"/>
        <v/>
      </c>
      <c r="AA18026" s="43" t="e">
        <f t="shared" si="563"/>
        <v>#N/A</v>
      </c>
    </row>
    <row r="18027" spans="1:27" x14ac:dyDescent="0.3">
      <c r="A18027" s="43">
        <v>1737862</v>
      </c>
      <c r="B18027" s="43" t="s">
        <v>4165</v>
      </c>
      <c r="C18027" s="43" t="s">
        <v>232</v>
      </c>
      <c r="E18027" s="43" t="s">
        <v>6263</v>
      </c>
      <c r="F18027" s="43" t="s">
        <v>28</v>
      </c>
      <c r="G18027" s="43">
        <v>72051</v>
      </c>
      <c r="Y18027" s="43" t="str">
        <f t="shared" si="562"/>
        <v>COMP</v>
      </c>
      <c r="AA18027" s="43">
        <f t="shared" si="563"/>
        <v>1737862</v>
      </c>
    </row>
    <row r="18028" spans="1:27" x14ac:dyDescent="0.3">
      <c r="A18028" s="43">
        <v>1244871</v>
      </c>
      <c r="B18028" s="43" t="s">
        <v>4165</v>
      </c>
      <c r="C18028" s="43" t="s">
        <v>11315</v>
      </c>
      <c r="E18028" s="43" t="s">
        <v>29</v>
      </c>
      <c r="F18028" s="43" t="s">
        <v>30</v>
      </c>
      <c r="G18028" s="43">
        <v>72041</v>
      </c>
      <c r="Y18028" s="43" t="str">
        <f t="shared" si="562"/>
        <v>COMP</v>
      </c>
      <c r="AA18028" s="43">
        <f t="shared" si="563"/>
        <v>1244871</v>
      </c>
    </row>
    <row r="18029" spans="1:27" x14ac:dyDescent="0.3">
      <c r="A18029" s="43">
        <v>2203427</v>
      </c>
      <c r="B18029" s="43" t="s">
        <v>4165</v>
      </c>
      <c r="C18029" s="43" t="s">
        <v>5915</v>
      </c>
      <c r="E18029" s="43" t="s">
        <v>6263</v>
      </c>
      <c r="F18029" s="43" t="s">
        <v>30</v>
      </c>
      <c r="G18029" s="43">
        <v>72051</v>
      </c>
      <c r="Y18029" s="43" t="str">
        <f t="shared" si="562"/>
        <v/>
      </c>
      <c r="AA18029" s="43" t="e">
        <f t="shared" si="563"/>
        <v>#N/A</v>
      </c>
    </row>
    <row r="18030" spans="1:27" x14ac:dyDescent="0.3">
      <c r="A18030" s="43">
        <v>521105</v>
      </c>
      <c r="B18030" s="43" t="s">
        <v>11316</v>
      </c>
      <c r="C18030" s="43" t="s">
        <v>287</v>
      </c>
      <c r="E18030" s="43" t="s">
        <v>6263</v>
      </c>
      <c r="F18030" s="43" t="s">
        <v>28</v>
      </c>
      <c r="G18030" s="43">
        <v>44105</v>
      </c>
      <c r="Y18030" s="43" t="str">
        <f t="shared" si="562"/>
        <v/>
      </c>
      <c r="AA18030" s="43" t="e">
        <f t="shared" si="563"/>
        <v>#N/A</v>
      </c>
    </row>
    <row r="18031" spans="1:27" x14ac:dyDescent="0.3">
      <c r="A18031" s="43">
        <v>2209447</v>
      </c>
      <c r="B18031" s="43" t="s">
        <v>11317</v>
      </c>
      <c r="C18031" s="43" t="s">
        <v>951</v>
      </c>
      <c r="E18031" s="43" t="s">
        <v>29</v>
      </c>
      <c r="F18031" s="43" t="s">
        <v>28</v>
      </c>
      <c r="G18031" s="43">
        <v>85052</v>
      </c>
      <c r="Y18031" s="43" t="str">
        <f t="shared" si="562"/>
        <v>COMP</v>
      </c>
      <c r="AA18031" s="43">
        <f t="shared" si="563"/>
        <v>2209447</v>
      </c>
    </row>
    <row r="18032" spans="1:27" x14ac:dyDescent="0.3">
      <c r="A18032" s="43">
        <v>2248585</v>
      </c>
      <c r="B18032" s="43" t="s">
        <v>11318</v>
      </c>
      <c r="C18032" s="43" t="s">
        <v>520</v>
      </c>
      <c r="E18032" s="43" t="s">
        <v>6263</v>
      </c>
      <c r="F18032" s="43" t="s">
        <v>30</v>
      </c>
      <c r="G18032" s="43">
        <v>85017</v>
      </c>
      <c r="Y18032" s="43" t="str">
        <f t="shared" si="562"/>
        <v/>
      </c>
      <c r="AA18032" s="43" t="e">
        <f t="shared" si="563"/>
        <v>#N/A</v>
      </c>
    </row>
    <row r="18033" spans="1:27" x14ac:dyDescent="0.3">
      <c r="A18033" s="43">
        <v>2354596</v>
      </c>
      <c r="B18033" s="43" t="s">
        <v>11319</v>
      </c>
      <c r="C18033" s="43" t="s">
        <v>648</v>
      </c>
      <c r="E18033" s="43" t="s">
        <v>6263</v>
      </c>
      <c r="F18033" s="43" t="s">
        <v>30</v>
      </c>
      <c r="G18033" s="43">
        <v>72017</v>
      </c>
      <c r="Y18033" s="43" t="str">
        <f t="shared" si="562"/>
        <v/>
      </c>
      <c r="AA18033" s="43" t="e">
        <f t="shared" si="563"/>
        <v>#N/A</v>
      </c>
    </row>
    <row r="18034" spans="1:27" x14ac:dyDescent="0.3">
      <c r="A18034" s="43">
        <v>1226604</v>
      </c>
      <c r="B18034" s="43" t="s">
        <v>11320</v>
      </c>
      <c r="C18034" s="43" t="s">
        <v>454</v>
      </c>
      <c r="E18034" s="43" t="s">
        <v>6263</v>
      </c>
      <c r="F18034" s="43" t="s">
        <v>30</v>
      </c>
      <c r="G18034" s="43">
        <v>49002</v>
      </c>
      <c r="Y18034" s="43" t="str">
        <f t="shared" si="562"/>
        <v/>
      </c>
      <c r="AA18034" s="43" t="e">
        <f t="shared" si="563"/>
        <v>#N/A</v>
      </c>
    </row>
    <row r="18035" spans="1:27" x14ac:dyDescent="0.3">
      <c r="A18035" s="43">
        <v>158243</v>
      </c>
      <c r="B18035" s="43" t="s">
        <v>11321</v>
      </c>
      <c r="C18035" s="43" t="s">
        <v>236</v>
      </c>
      <c r="E18035" s="43" t="s">
        <v>6263</v>
      </c>
      <c r="F18035" s="43" t="s">
        <v>28</v>
      </c>
      <c r="G18035" s="43">
        <v>49006</v>
      </c>
      <c r="Y18035" s="43" t="str">
        <f t="shared" si="562"/>
        <v>COMP</v>
      </c>
      <c r="AA18035" s="43">
        <f t="shared" si="563"/>
        <v>158243</v>
      </c>
    </row>
    <row r="18036" spans="1:27" x14ac:dyDescent="0.3">
      <c r="A18036" s="43">
        <v>2256176</v>
      </c>
      <c r="B18036" s="43" t="s">
        <v>11322</v>
      </c>
      <c r="C18036" s="43" t="s">
        <v>514</v>
      </c>
      <c r="E18036" s="43" t="s">
        <v>6263</v>
      </c>
      <c r="F18036" s="43" t="s">
        <v>28</v>
      </c>
      <c r="G18036" s="43">
        <v>44111</v>
      </c>
      <c r="Y18036" s="43" t="str">
        <f t="shared" si="562"/>
        <v>COMP</v>
      </c>
      <c r="AA18036" s="43">
        <f t="shared" si="563"/>
        <v>2256176</v>
      </c>
    </row>
    <row r="18037" spans="1:27" x14ac:dyDescent="0.3">
      <c r="A18037" s="43">
        <v>1760304</v>
      </c>
      <c r="B18037" s="43" t="s">
        <v>4170</v>
      </c>
      <c r="C18037" s="43" t="s">
        <v>399</v>
      </c>
      <c r="E18037" s="43" t="s">
        <v>6263</v>
      </c>
      <c r="F18037" s="43" t="s">
        <v>28</v>
      </c>
      <c r="G18037" s="43">
        <v>44099</v>
      </c>
      <c r="Y18037" s="43" t="str">
        <f t="shared" si="562"/>
        <v/>
      </c>
      <c r="AA18037" s="43" t="e">
        <f t="shared" si="563"/>
        <v>#N/A</v>
      </c>
    </row>
    <row r="18038" spans="1:27" x14ac:dyDescent="0.3">
      <c r="A18038" s="43">
        <v>1653007</v>
      </c>
      <c r="B18038" s="43" t="s">
        <v>4170</v>
      </c>
      <c r="C18038" s="43" t="s">
        <v>732</v>
      </c>
      <c r="E18038" s="43" t="s">
        <v>34</v>
      </c>
      <c r="F18038" s="43" t="s">
        <v>30</v>
      </c>
      <c r="G18038" s="43">
        <v>44099</v>
      </c>
      <c r="Y18038" s="43" t="str">
        <f t="shared" si="562"/>
        <v>COMP</v>
      </c>
      <c r="AA18038" s="43">
        <f t="shared" si="563"/>
        <v>1653007</v>
      </c>
    </row>
    <row r="18039" spans="1:27" x14ac:dyDescent="0.3">
      <c r="A18039" s="43">
        <v>1650763</v>
      </c>
      <c r="B18039" s="43" t="s">
        <v>11323</v>
      </c>
      <c r="C18039" s="43" t="s">
        <v>11324</v>
      </c>
      <c r="E18039" s="43" t="s">
        <v>6263</v>
      </c>
      <c r="F18039" s="43" t="s">
        <v>30</v>
      </c>
      <c r="G18039" s="43">
        <v>49072</v>
      </c>
      <c r="Y18039" s="43" t="str">
        <f t="shared" si="562"/>
        <v/>
      </c>
      <c r="AA18039" s="43" t="e">
        <f t="shared" si="563"/>
        <v>#N/A</v>
      </c>
    </row>
    <row r="18040" spans="1:27" x14ac:dyDescent="0.3">
      <c r="A18040" s="43">
        <v>2200524</v>
      </c>
      <c r="B18040" s="43" t="s">
        <v>4174</v>
      </c>
      <c r="C18040" s="43" t="s">
        <v>492</v>
      </c>
      <c r="E18040" s="43" t="s">
        <v>6263</v>
      </c>
      <c r="F18040" s="43" t="s">
        <v>30</v>
      </c>
      <c r="G18040" s="43">
        <v>49072</v>
      </c>
      <c r="Y18040" s="43" t="str">
        <f t="shared" si="562"/>
        <v/>
      </c>
      <c r="AA18040" s="43" t="e">
        <f t="shared" si="563"/>
        <v>#N/A</v>
      </c>
    </row>
    <row r="18041" spans="1:27" x14ac:dyDescent="0.3">
      <c r="A18041" s="43">
        <v>2305603</v>
      </c>
      <c r="B18041" s="43" t="s">
        <v>11325</v>
      </c>
      <c r="C18041" s="43" t="s">
        <v>746</v>
      </c>
      <c r="E18041" s="43" t="s">
        <v>6263</v>
      </c>
      <c r="F18041" s="43" t="s">
        <v>28</v>
      </c>
      <c r="G18041" s="43">
        <v>85031</v>
      </c>
      <c r="Y18041" s="43" t="str">
        <f t="shared" si="562"/>
        <v/>
      </c>
      <c r="AA18041" s="43" t="e">
        <f t="shared" si="563"/>
        <v>#N/A</v>
      </c>
    </row>
    <row r="18042" spans="1:27" x14ac:dyDescent="0.3">
      <c r="A18042" s="43">
        <v>2189130</v>
      </c>
      <c r="B18042" s="43" t="s">
        <v>11325</v>
      </c>
      <c r="C18042" s="43" t="s">
        <v>1109</v>
      </c>
      <c r="E18042" s="43" t="s">
        <v>6263</v>
      </c>
      <c r="F18042" s="43" t="s">
        <v>28</v>
      </c>
      <c r="G18042" s="43">
        <v>85033</v>
      </c>
      <c r="Y18042" s="43" t="str">
        <f t="shared" si="562"/>
        <v>COMP</v>
      </c>
      <c r="AA18042" s="43">
        <f t="shared" si="563"/>
        <v>2189130</v>
      </c>
    </row>
    <row r="18043" spans="1:27" x14ac:dyDescent="0.3">
      <c r="A18043" s="43">
        <v>2250262</v>
      </c>
      <c r="B18043" s="43" t="s">
        <v>11326</v>
      </c>
      <c r="C18043" s="43" t="s">
        <v>565</v>
      </c>
      <c r="E18043" s="43" t="s">
        <v>6263</v>
      </c>
      <c r="F18043" s="43" t="s">
        <v>28</v>
      </c>
      <c r="G18043" s="43">
        <v>85004</v>
      </c>
      <c r="Y18043" s="43" t="str">
        <f t="shared" si="562"/>
        <v/>
      </c>
      <c r="AA18043" s="43" t="e">
        <f t="shared" si="563"/>
        <v>#N/A</v>
      </c>
    </row>
    <row r="18044" spans="1:27" x14ac:dyDescent="0.3">
      <c r="A18044" s="43">
        <v>831163</v>
      </c>
      <c r="B18044" s="43" t="s">
        <v>11327</v>
      </c>
      <c r="C18044" s="43" t="s">
        <v>10436</v>
      </c>
      <c r="E18044" s="43" t="s">
        <v>31</v>
      </c>
      <c r="F18044" s="43" t="s">
        <v>28</v>
      </c>
      <c r="G18044" s="43">
        <v>44067</v>
      </c>
      <c r="Y18044" s="43" t="str">
        <f t="shared" si="562"/>
        <v>COMP</v>
      </c>
      <c r="AA18044" s="43">
        <f t="shared" si="563"/>
        <v>831163</v>
      </c>
    </row>
    <row r="18045" spans="1:27" x14ac:dyDescent="0.3">
      <c r="A18045" s="43">
        <v>2376872</v>
      </c>
      <c r="B18045" s="43" t="s">
        <v>11328</v>
      </c>
      <c r="C18045" s="43" t="s">
        <v>379</v>
      </c>
      <c r="E18045" s="43" t="s">
        <v>6263</v>
      </c>
      <c r="F18045" s="43" t="s">
        <v>30</v>
      </c>
      <c r="G18045" s="43">
        <v>44074</v>
      </c>
      <c r="Y18045" s="43" t="str">
        <f t="shared" si="562"/>
        <v/>
      </c>
      <c r="AA18045" s="43" t="e">
        <f t="shared" si="563"/>
        <v>#N/A</v>
      </c>
    </row>
    <row r="18046" spans="1:27" x14ac:dyDescent="0.3">
      <c r="A18046" s="43">
        <v>1404703</v>
      </c>
      <c r="B18046" s="43" t="s">
        <v>11329</v>
      </c>
      <c r="C18046" s="43" t="s">
        <v>482</v>
      </c>
      <c r="E18046" s="43" t="s">
        <v>6263</v>
      </c>
      <c r="F18046" s="43" t="s">
        <v>30</v>
      </c>
      <c r="G18046" s="43">
        <v>72042</v>
      </c>
      <c r="Y18046" s="43" t="str">
        <f t="shared" si="562"/>
        <v/>
      </c>
      <c r="AA18046" s="43" t="e">
        <f t="shared" si="563"/>
        <v>#N/A</v>
      </c>
    </row>
    <row r="18047" spans="1:27" x14ac:dyDescent="0.3">
      <c r="A18047" s="43">
        <v>1428470</v>
      </c>
      <c r="B18047" s="43" t="s">
        <v>4178</v>
      </c>
      <c r="C18047" s="43" t="s">
        <v>268</v>
      </c>
      <c r="E18047" s="43" t="s">
        <v>6263</v>
      </c>
      <c r="F18047" s="43" t="s">
        <v>30</v>
      </c>
      <c r="G18047" s="43">
        <v>53013</v>
      </c>
      <c r="Y18047" s="43" t="str">
        <f t="shared" si="562"/>
        <v/>
      </c>
      <c r="AA18047" s="43" t="e">
        <f t="shared" si="563"/>
        <v>#N/A</v>
      </c>
    </row>
    <row r="18048" spans="1:27" x14ac:dyDescent="0.3">
      <c r="A18048" s="43">
        <v>2252081</v>
      </c>
      <c r="B18048" s="43" t="s">
        <v>4178</v>
      </c>
      <c r="C18048" s="43" t="s">
        <v>502</v>
      </c>
      <c r="E18048" s="43" t="s">
        <v>6263</v>
      </c>
      <c r="F18048" s="43" t="s">
        <v>30</v>
      </c>
      <c r="G18048" s="43">
        <v>53061</v>
      </c>
      <c r="Y18048" s="43" t="str">
        <f t="shared" si="562"/>
        <v/>
      </c>
      <c r="AA18048" s="43" t="e">
        <f t="shared" si="563"/>
        <v>#N/A</v>
      </c>
    </row>
    <row r="18049" spans="1:27" x14ac:dyDescent="0.3">
      <c r="A18049" s="43">
        <v>1260798</v>
      </c>
      <c r="B18049" s="43" t="s">
        <v>11330</v>
      </c>
      <c r="C18049" s="43" t="s">
        <v>399</v>
      </c>
      <c r="E18049" s="43" t="s">
        <v>6263</v>
      </c>
      <c r="F18049" s="43" t="s">
        <v>28</v>
      </c>
      <c r="G18049" s="43">
        <v>44055</v>
      </c>
      <c r="Y18049" s="43" t="str">
        <f t="shared" si="562"/>
        <v/>
      </c>
      <c r="AA18049" s="43" t="e">
        <f t="shared" si="563"/>
        <v>#N/A</v>
      </c>
    </row>
    <row r="18050" spans="1:27" x14ac:dyDescent="0.3">
      <c r="A18050" s="43">
        <v>2088738</v>
      </c>
      <c r="B18050" s="43" t="s">
        <v>11331</v>
      </c>
      <c r="C18050" s="43" t="s">
        <v>960</v>
      </c>
      <c r="E18050" s="43" t="s">
        <v>6263</v>
      </c>
      <c r="F18050" s="43" t="s">
        <v>30</v>
      </c>
      <c r="G18050" s="43">
        <v>85067</v>
      </c>
      <c r="Y18050" s="43" t="str">
        <f t="shared" ref="Y18050:Y18113" si="564">IF(ISERROR(AA18050)=FALSE,"COMP","")</f>
        <v/>
      </c>
      <c r="AA18050" s="43" t="e">
        <f t="shared" si="563"/>
        <v>#N/A</v>
      </c>
    </row>
    <row r="18051" spans="1:27" x14ac:dyDescent="0.3">
      <c r="A18051" s="43">
        <v>1814585</v>
      </c>
      <c r="B18051" s="43" t="s">
        <v>4179</v>
      </c>
      <c r="C18051" s="43" t="s">
        <v>444</v>
      </c>
      <c r="E18051" s="43" t="s">
        <v>6263</v>
      </c>
      <c r="F18051" s="43" t="s">
        <v>28</v>
      </c>
      <c r="G18051" s="43">
        <v>85050</v>
      </c>
      <c r="Y18051" s="43" t="str">
        <f t="shared" si="564"/>
        <v>COMP</v>
      </c>
      <c r="AA18051" s="43">
        <f t="shared" ref="AA18051:AA18114" si="565">VLOOKUP(A18051,Z:Z,1,FALSE)</f>
        <v>1814585</v>
      </c>
    </row>
    <row r="18052" spans="1:27" x14ac:dyDescent="0.3">
      <c r="A18052" s="43">
        <v>2106851</v>
      </c>
      <c r="B18052" s="43" t="s">
        <v>4179</v>
      </c>
      <c r="C18052" s="43" t="s">
        <v>541</v>
      </c>
      <c r="E18052" s="43" t="s">
        <v>6263</v>
      </c>
      <c r="F18052" s="43" t="s">
        <v>28</v>
      </c>
      <c r="G18052" s="43">
        <v>44094</v>
      </c>
      <c r="Y18052" s="43" t="str">
        <f t="shared" si="564"/>
        <v/>
      </c>
      <c r="AA18052" s="43" t="e">
        <f t="shared" si="565"/>
        <v>#N/A</v>
      </c>
    </row>
    <row r="18053" spans="1:27" x14ac:dyDescent="0.3">
      <c r="A18053" s="43">
        <v>1553807</v>
      </c>
      <c r="B18053" s="43" t="s">
        <v>4179</v>
      </c>
      <c r="C18053" s="43" t="s">
        <v>189</v>
      </c>
      <c r="E18053" s="43" t="s">
        <v>6263</v>
      </c>
      <c r="F18053" s="43" t="s">
        <v>30</v>
      </c>
      <c r="G18053" s="43">
        <v>85050</v>
      </c>
      <c r="Y18053" s="43" t="str">
        <f t="shared" si="564"/>
        <v>COMP</v>
      </c>
      <c r="AA18053" s="43">
        <f t="shared" si="565"/>
        <v>1553807</v>
      </c>
    </row>
    <row r="18054" spans="1:27" x14ac:dyDescent="0.3">
      <c r="A18054" s="43">
        <v>1057175</v>
      </c>
      <c r="B18054" s="43" t="s">
        <v>11332</v>
      </c>
      <c r="C18054" s="43" t="s">
        <v>618</v>
      </c>
      <c r="E18054" s="43" t="s">
        <v>6263</v>
      </c>
      <c r="F18054" s="43" t="s">
        <v>28</v>
      </c>
      <c r="G18054" s="43">
        <v>85022</v>
      </c>
      <c r="Y18054" s="43" t="str">
        <f t="shared" si="564"/>
        <v/>
      </c>
      <c r="AA18054" s="43" t="e">
        <f t="shared" si="565"/>
        <v>#N/A</v>
      </c>
    </row>
    <row r="18055" spans="1:27" x14ac:dyDescent="0.3">
      <c r="A18055" s="43">
        <v>2112349</v>
      </c>
      <c r="B18055" s="43" t="s">
        <v>11333</v>
      </c>
      <c r="C18055" s="43" t="s">
        <v>1059</v>
      </c>
      <c r="E18055" s="43" t="s">
        <v>6263</v>
      </c>
      <c r="F18055" s="43" t="s">
        <v>30</v>
      </c>
      <c r="G18055" s="43">
        <v>49064</v>
      </c>
      <c r="Y18055" s="43" t="str">
        <f t="shared" si="564"/>
        <v/>
      </c>
      <c r="AA18055" s="43" t="e">
        <f t="shared" si="565"/>
        <v>#N/A</v>
      </c>
    </row>
    <row r="18056" spans="1:27" x14ac:dyDescent="0.3">
      <c r="A18056" s="43">
        <v>1943605</v>
      </c>
      <c r="B18056" s="43" t="s">
        <v>11333</v>
      </c>
      <c r="C18056" s="43" t="s">
        <v>1051</v>
      </c>
      <c r="E18056" s="43" t="s">
        <v>6263</v>
      </c>
      <c r="F18056" s="43" t="s">
        <v>28</v>
      </c>
      <c r="G18056" s="43">
        <v>49064</v>
      </c>
      <c r="Y18056" s="43" t="str">
        <f t="shared" si="564"/>
        <v/>
      </c>
      <c r="AA18056" s="43" t="e">
        <f t="shared" si="565"/>
        <v>#N/A</v>
      </c>
    </row>
    <row r="18057" spans="1:27" x14ac:dyDescent="0.3">
      <c r="A18057" s="43">
        <v>1484264</v>
      </c>
      <c r="B18057" s="43" t="s">
        <v>11334</v>
      </c>
      <c r="C18057" s="43" t="s">
        <v>659</v>
      </c>
      <c r="E18057" s="43" t="s">
        <v>6263</v>
      </c>
      <c r="F18057" s="43" t="s">
        <v>28</v>
      </c>
      <c r="G18057" s="43">
        <v>85052</v>
      </c>
      <c r="Y18057" s="43" t="str">
        <f t="shared" si="564"/>
        <v>COMP</v>
      </c>
      <c r="AA18057" s="43">
        <f t="shared" si="565"/>
        <v>1484264</v>
      </c>
    </row>
    <row r="18058" spans="1:27" x14ac:dyDescent="0.3">
      <c r="A18058" s="43">
        <v>2178776</v>
      </c>
      <c r="B18058" s="43" t="s">
        <v>11335</v>
      </c>
      <c r="C18058" s="43" t="s">
        <v>11336</v>
      </c>
      <c r="E18058" s="43" t="s">
        <v>35</v>
      </c>
      <c r="F18058" s="43" t="s">
        <v>30</v>
      </c>
      <c r="G18058" s="43">
        <v>72053</v>
      </c>
      <c r="Y18058" s="43" t="str">
        <f t="shared" si="564"/>
        <v>COMP</v>
      </c>
      <c r="AA18058" s="43">
        <f t="shared" si="565"/>
        <v>2178776</v>
      </c>
    </row>
    <row r="18059" spans="1:27" x14ac:dyDescent="0.3">
      <c r="A18059" s="43">
        <v>1084667</v>
      </c>
      <c r="B18059" s="43" t="s">
        <v>11337</v>
      </c>
      <c r="C18059" s="43" t="s">
        <v>2127</v>
      </c>
      <c r="E18059" s="43" t="s">
        <v>29</v>
      </c>
      <c r="F18059" s="43" t="s">
        <v>30</v>
      </c>
      <c r="G18059" s="43">
        <v>44045</v>
      </c>
      <c r="Y18059" s="43" t="str">
        <f t="shared" si="564"/>
        <v>COMP</v>
      </c>
      <c r="AA18059" s="43">
        <f t="shared" si="565"/>
        <v>1084667</v>
      </c>
    </row>
    <row r="18060" spans="1:27" x14ac:dyDescent="0.3">
      <c r="A18060" s="43">
        <v>2097690</v>
      </c>
      <c r="B18060" s="43" t="s">
        <v>11338</v>
      </c>
      <c r="C18060" s="43" t="s">
        <v>1090</v>
      </c>
      <c r="E18060" s="43" t="s">
        <v>6263</v>
      </c>
      <c r="F18060" s="43" t="s">
        <v>30</v>
      </c>
      <c r="G18060" s="43">
        <v>49016</v>
      </c>
      <c r="Y18060" s="43" t="str">
        <f t="shared" si="564"/>
        <v/>
      </c>
      <c r="AA18060" s="43" t="e">
        <f t="shared" si="565"/>
        <v>#N/A</v>
      </c>
    </row>
    <row r="18061" spans="1:27" x14ac:dyDescent="0.3">
      <c r="A18061" s="43">
        <v>1330144</v>
      </c>
      <c r="B18061" s="43" t="s">
        <v>11339</v>
      </c>
      <c r="C18061" s="43" t="s">
        <v>414</v>
      </c>
      <c r="E18061" s="43" t="s">
        <v>6263</v>
      </c>
      <c r="F18061" s="43" t="s">
        <v>30</v>
      </c>
      <c r="G18061" s="43">
        <v>72017</v>
      </c>
      <c r="Y18061" s="43" t="str">
        <f t="shared" si="564"/>
        <v/>
      </c>
      <c r="AA18061" s="43" t="e">
        <f t="shared" si="565"/>
        <v>#N/A</v>
      </c>
    </row>
    <row r="18062" spans="1:27" x14ac:dyDescent="0.3">
      <c r="A18062" s="43">
        <v>2076422</v>
      </c>
      <c r="B18062" s="43" t="s">
        <v>11340</v>
      </c>
      <c r="C18062" s="43" t="s">
        <v>193</v>
      </c>
      <c r="E18062" s="43" t="s">
        <v>6263</v>
      </c>
      <c r="F18062" s="43" t="s">
        <v>28</v>
      </c>
      <c r="G18062" s="43">
        <v>49039</v>
      </c>
      <c r="Y18062" s="43" t="str">
        <f t="shared" si="564"/>
        <v>COMP</v>
      </c>
      <c r="AA18062" s="43">
        <f t="shared" si="565"/>
        <v>2076422</v>
      </c>
    </row>
    <row r="18063" spans="1:27" x14ac:dyDescent="0.3">
      <c r="A18063" s="43">
        <v>2306614</v>
      </c>
      <c r="B18063" s="43" t="s">
        <v>11340</v>
      </c>
      <c r="C18063" s="43" t="s">
        <v>11341</v>
      </c>
      <c r="E18063" s="43" t="s">
        <v>35</v>
      </c>
      <c r="F18063" s="43" t="s">
        <v>28</v>
      </c>
      <c r="G18063" s="43">
        <v>49004</v>
      </c>
      <c r="Y18063" s="43" t="str">
        <f t="shared" si="564"/>
        <v>COMP</v>
      </c>
      <c r="AA18063" s="43">
        <f t="shared" si="565"/>
        <v>2306614</v>
      </c>
    </row>
    <row r="18064" spans="1:27" x14ac:dyDescent="0.3">
      <c r="A18064" s="43">
        <v>2405546</v>
      </c>
      <c r="B18064" s="43" t="s">
        <v>11342</v>
      </c>
      <c r="C18064" s="43" t="s">
        <v>268</v>
      </c>
      <c r="E18064" s="43" t="s">
        <v>6263</v>
      </c>
      <c r="F18064" s="43" t="s">
        <v>30</v>
      </c>
      <c r="G18064" s="43">
        <v>72041</v>
      </c>
      <c r="Y18064" s="43" t="str">
        <f t="shared" si="564"/>
        <v/>
      </c>
      <c r="AA18064" s="43" t="e">
        <f t="shared" si="565"/>
        <v>#N/A</v>
      </c>
    </row>
    <row r="18065" spans="1:27" x14ac:dyDescent="0.3">
      <c r="A18065" s="43">
        <v>2052637</v>
      </c>
      <c r="B18065" s="43" t="s">
        <v>11342</v>
      </c>
      <c r="C18065" s="43" t="s">
        <v>502</v>
      </c>
      <c r="E18065" s="43" t="s">
        <v>6263</v>
      </c>
      <c r="F18065" s="43" t="s">
        <v>30</v>
      </c>
      <c r="G18065" s="43">
        <v>49001</v>
      </c>
      <c r="Y18065" s="43" t="str">
        <f t="shared" si="564"/>
        <v/>
      </c>
      <c r="AA18065" s="43" t="e">
        <f t="shared" si="565"/>
        <v>#N/A</v>
      </c>
    </row>
    <row r="18066" spans="1:27" x14ac:dyDescent="0.3">
      <c r="A18066" s="43">
        <v>2052639</v>
      </c>
      <c r="B18066" s="43" t="s">
        <v>11342</v>
      </c>
      <c r="C18066" s="43" t="s">
        <v>722</v>
      </c>
      <c r="E18066" s="43" t="s">
        <v>6263</v>
      </c>
      <c r="F18066" s="43" t="s">
        <v>28</v>
      </c>
      <c r="G18066" s="43">
        <v>49001</v>
      </c>
      <c r="Y18066" s="43" t="str">
        <f t="shared" si="564"/>
        <v/>
      </c>
      <c r="AA18066" s="43" t="e">
        <f t="shared" si="565"/>
        <v>#N/A</v>
      </c>
    </row>
    <row r="18067" spans="1:27" x14ac:dyDescent="0.3">
      <c r="A18067" s="43">
        <v>1655160</v>
      </c>
      <c r="B18067" s="43" t="s">
        <v>11342</v>
      </c>
      <c r="C18067" s="43" t="s">
        <v>223</v>
      </c>
      <c r="E18067" s="43" t="s">
        <v>6263</v>
      </c>
      <c r="F18067" s="43" t="s">
        <v>28</v>
      </c>
      <c r="G18067" s="43">
        <v>49006</v>
      </c>
      <c r="Y18067" s="43" t="str">
        <f t="shared" si="564"/>
        <v/>
      </c>
      <c r="AA18067" s="43" t="e">
        <f t="shared" si="565"/>
        <v>#N/A</v>
      </c>
    </row>
    <row r="18068" spans="1:27" x14ac:dyDescent="0.3">
      <c r="A18068" s="43">
        <v>1652292</v>
      </c>
      <c r="B18068" s="43" t="s">
        <v>11342</v>
      </c>
      <c r="C18068" s="43" t="s">
        <v>11343</v>
      </c>
      <c r="E18068" s="43" t="s">
        <v>6263</v>
      </c>
      <c r="F18068" s="43" t="s">
        <v>28</v>
      </c>
      <c r="G18068" s="43">
        <v>72041</v>
      </c>
      <c r="Y18068" s="43" t="str">
        <f t="shared" si="564"/>
        <v/>
      </c>
      <c r="AA18068" s="43" t="e">
        <f t="shared" si="565"/>
        <v>#N/A</v>
      </c>
    </row>
    <row r="18069" spans="1:27" x14ac:dyDescent="0.3">
      <c r="A18069" s="43">
        <v>599224</v>
      </c>
      <c r="B18069" s="43" t="s">
        <v>11342</v>
      </c>
      <c r="C18069" s="43" t="s">
        <v>340</v>
      </c>
      <c r="E18069" s="43" t="s">
        <v>6263</v>
      </c>
      <c r="F18069" s="43" t="s">
        <v>30</v>
      </c>
      <c r="G18069" s="43">
        <v>49034</v>
      </c>
      <c r="Y18069" s="43" t="str">
        <f t="shared" si="564"/>
        <v/>
      </c>
      <c r="AA18069" s="43" t="e">
        <f t="shared" si="565"/>
        <v>#N/A</v>
      </c>
    </row>
    <row r="18070" spans="1:27" x14ac:dyDescent="0.3">
      <c r="A18070" s="43">
        <v>1579091</v>
      </c>
      <c r="B18070" s="43" t="s">
        <v>11342</v>
      </c>
      <c r="C18070" s="43" t="s">
        <v>266</v>
      </c>
      <c r="E18070" s="43" t="s">
        <v>6263</v>
      </c>
      <c r="F18070" s="43" t="s">
        <v>30</v>
      </c>
      <c r="G18070" s="43">
        <v>72041</v>
      </c>
      <c r="Y18070" s="43" t="str">
        <f t="shared" si="564"/>
        <v/>
      </c>
      <c r="AA18070" s="43" t="e">
        <f t="shared" si="565"/>
        <v>#N/A</v>
      </c>
    </row>
    <row r="18071" spans="1:27" x14ac:dyDescent="0.3">
      <c r="A18071" s="43">
        <v>2423281</v>
      </c>
      <c r="B18071" s="43" t="s">
        <v>11344</v>
      </c>
      <c r="C18071" s="43" t="s">
        <v>1567</v>
      </c>
      <c r="E18071" s="43" t="s">
        <v>6263</v>
      </c>
      <c r="F18071" s="43" t="s">
        <v>28</v>
      </c>
      <c r="G18071" s="43">
        <v>49004</v>
      </c>
      <c r="Y18071" s="43" t="str">
        <f t="shared" si="564"/>
        <v/>
      </c>
      <c r="AA18071" s="43" t="e">
        <f t="shared" si="565"/>
        <v>#N/A</v>
      </c>
    </row>
    <row r="18072" spans="1:27" x14ac:dyDescent="0.3">
      <c r="A18072" s="43">
        <v>2266757</v>
      </c>
      <c r="B18072" s="43" t="s">
        <v>11345</v>
      </c>
      <c r="C18072" s="43" t="s">
        <v>327</v>
      </c>
      <c r="E18072" s="43" t="s">
        <v>6263</v>
      </c>
      <c r="F18072" s="43" t="s">
        <v>30</v>
      </c>
      <c r="G18072" s="43">
        <v>44021</v>
      </c>
      <c r="Y18072" s="43" t="str">
        <f t="shared" si="564"/>
        <v/>
      </c>
      <c r="AA18072" s="43" t="e">
        <f t="shared" si="565"/>
        <v>#N/A</v>
      </c>
    </row>
    <row r="18073" spans="1:27" x14ac:dyDescent="0.3">
      <c r="A18073" s="43">
        <v>1902553</v>
      </c>
      <c r="B18073" s="43" t="s">
        <v>11346</v>
      </c>
      <c r="C18073" s="43" t="s">
        <v>11347</v>
      </c>
      <c r="E18073" s="43" t="s">
        <v>35</v>
      </c>
      <c r="F18073" s="43" t="s">
        <v>28</v>
      </c>
      <c r="G18073" s="43">
        <v>44049</v>
      </c>
      <c r="Y18073" s="43" t="str">
        <f t="shared" si="564"/>
        <v>COMP</v>
      </c>
      <c r="AA18073" s="43">
        <f t="shared" si="565"/>
        <v>1902553</v>
      </c>
    </row>
    <row r="18074" spans="1:27" x14ac:dyDescent="0.3">
      <c r="A18074" s="43">
        <v>1555872</v>
      </c>
      <c r="B18074" s="43" t="s">
        <v>11348</v>
      </c>
      <c r="C18074" s="43" t="s">
        <v>803</v>
      </c>
      <c r="E18074" s="43" t="s">
        <v>6263</v>
      </c>
      <c r="F18074" s="43" t="s">
        <v>30</v>
      </c>
      <c r="G18074" s="43">
        <v>72041</v>
      </c>
      <c r="Y18074" s="43" t="str">
        <f t="shared" si="564"/>
        <v/>
      </c>
      <c r="AA18074" s="43" t="e">
        <f t="shared" si="565"/>
        <v>#N/A</v>
      </c>
    </row>
    <row r="18075" spans="1:27" x14ac:dyDescent="0.3">
      <c r="A18075" s="43">
        <v>1555874</v>
      </c>
      <c r="B18075" s="43" t="s">
        <v>11348</v>
      </c>
      <c r="C18075" s="43" t="s">
        <v>241</v>
      </c>
      <c r="E18075" s="43" t="s">
        <v>6263</v>
      </c>
      <c r="F18075" s="43" t="s">
        <v>28</v>
      </c>
      <c r="G18075" s="43">
        <v>72041</v>
      </c>
      <c r="Y18075" s="43" t="str">
        <f t="shared" si="564"/>
        <v>COMP</v>
      </c>
      <c r="AA18075" s="43">
        <f t="shared" si="565"/>
        <v>1555874</v>
      </c>
    </row>
    <row r="18076" spans="1:27" x14ac:dyDescent="0.3">
      <c r="A18076" s="43">
        <v>1256069</v>
      </c>
      <c r="B18076" s="43" t="s">
        <v>11349</v>
      </c>
      <c r="C18076" s="43" t="s">
        <v>11350</v>
      </c>
      <c r="E18076" s="43" t="s">
        <v>6263</v>
      </c>
      <c r="F18076" s="43" t="s">
        <v>28</v>
      </c>
      <c r="G18076" s="43">
        <v>49006</v>
      </c>
      <c r="Y18076" s="43" t="str">
        <f t="shared" si="564"/>
        <v>COMP</v>
      </c>
      <c r="AA18076" s="43">
        <f t="shared" si="565"/>
        <v>1256069</v>
      </c>
    </row>
    <row r="18077" spans="1:27" x14ac:dyDescent="0.3">
      <c r="A18077" s="43">
        <v>1556861</v>
      </c>
      <c r="B18077" s="43" t="s">
        <v>11351</v>
      </c>
      <c r="C18077" s="43" t="s">
        <v>560</v>
      </c>
      <c r="E18077" s="43" t="s">
        <v>34</v>
      </c>
      <c r="F18077" s="43" t="s">
        <v>30</v>
      </c>
      <c r="G18077" s="43">
        <v>44039</v>
      </c>
      <c r="Y18077" s="43" t="str">
        <f t="shared" si="564"/>
        <v>COMP</v>
      </c>
      <c r="AA18077" s="43">
        <f t="shared" si="565"/>
        <v>1556861</v>
      </c>
    </row>
    <row r="18078" spans="1:27" x14ac:dyDescent="0.3">
      <c r="A18078" s="43">
        <v>1376609</v>
      </c>
      <c r="B18078" s="43" t="s">
        <v>11352</v>
      </c>
      <c r="C18078" s="43" t="s">
        <v>268</v>
      </c>
      <c r="E18078" s="43" t="s">
        <v>6263</v>
      </c>
      <c r="F18078" s="43" t="s">
        <v>30</v>
      </c>
      <c r="G18078" s="43">
        <v>85017</v>
      </c>
      <c r="Y18078" s="43" t="str">
        <f t="shared" si="564"/>
        <v/>
      </c>
      <c r="AA18078" s="43" t="e">
        <f t="shared" si="565"/>
        <v>#N/A</v>
      </c>
    </row>
    <row r="18079" spans="1:27" x14ac:dyDescent="0.3">
      <c r="A18079" s="43">
        <v>155946</v>
      </c>
      <c r="B18079" s="43" t="s">
        <v>11353</v>
      </c>
      <c r="C18079" s="43" t="s">
        <v>1300</v>
      </c>
      <c r="E18079" s="43" t="s">
        <v>6263</v>
      </c>
      <c r="F18079" s="43" t="s">
        <v>30</v>
      </c>
      <c r="G18079" s="43">
        <v>49002</v>
      </c>
      <c r="Y18079" s="43" t="str">
        <f t="shared" si="564"/>
        <v>COMP</v>
      </c>
      <c r="AA18079" s="43">
        <f t="shared" si="565"/>
        <v>155946</v>
      </c>
    </row>
    <row r="18080" spans="1:27" x14ac:dyDescent="0.3">
      <c r="A18080" s="43">
        <v>1558078</v>
      </c>
      <c r="B18080" s="43" t="s">
        <v>11354</v>
      </c>
      <c r="C18080" s="43" t="s">
        <v>730</v>
      </c>
      <c r="E18080" s="43" t="s">
        <v>34</v>
      </c>
      <c r="F18080" s="43" t="s">
        <v>30</v>
      </c>
      <c r="G18080" s="43">
        <v>44021</v>
      </c>
      <c r="Y18080" s="43" t="str">
        <f t="shared" si="564"/>
        <v>COMP</v>
      </c>
      <c r="AA18080" s="43">
        <f t="shared" si="565"/>
        <v>1558078</v>
      </c>
    </row>
    <row r="18081" spans="1:27" x14ac:dyDescent="0.3">
      <c r="A18081" s="43">
        <v>2201323</v>
      </c>
      <c r="B18081" s="43" t="s">
        <v>11354</v>
      </c>
      <c r="C18081" s="43" t="s">
        <v>340</v>
      </c>
      <c r="E18081" s="43" t="s">
        <v>35</v>
      </c>
      <c r="F18081" s="43" t="s">
        <v>30</v>
      </c>
      <c r="G18081" s="43">
        <v>49004</v>
      </c>
      <c r="Y18081" s="43" t="str">
        <f t="shared" si="564"/>
        <v>COMP</v>
      </c>
      <c r="AA18081" s="43">
        <f t="shared" si="565"/>
        <v>2201323</v>
      </c>
    </row>
    <row r="18082" spans="1:27" x14ac:dyDescent="0.3">
      <c r="A18082" s="43">
        <v>1460389</v>
      </c>
      <c r="B18082" s="43" t="s">
        <v>11355</v>
      </c>
      <c r="C18082" s="43" t="s">
        <v>11356</v>
      </c>
      <c r="E18082" s="43" t="s">
        <v>6263</v>
      </c>
      <c r="F18082" s="43" t="s">
        <v>30</v>
      </c>
      <c r="G18082" s="43">
        <v>72029</v>
      </c>
      <c r="Y18082" s="43" t="str">
        <f t="shared" si="564"/>
        <v>COMP</v>
      </c>
      <c r="AA18082" s="43">
        <f t="shared" si="565"/>
        <v>1460389</v>
      </c>
    </row>
    <row r="18083" spans="1:27" x14ac:dyDescent="0.3">
      <c r="A18083" s="43">
        <v>1686947</v>
      </c>
      <c r="B18083" s="43" t="s">
        <v>11357</v>
      </c>
      <c r="C18083" s="43" t="s">
        <v>313</v>
      </c>
      <c r="E18083" s="43" t="s">
        <v>34</v>
      </c>
      <c r="F18083" s="43" t="s">
        <v>30</v>
      </c>
      <c r="G18083" s="43">
        <v>72041</v>
      </c>
      <c r="Y18083" s="43" t="str">
        <f t="shared" si="564"/>
        <v>COMP</v>
      </c>
      <c r="AA18083" s="43">
        <f t="shared" si="565"/>
        <v>1686947</v>
      </c>
    </row>
    <row r="18084" spans="1:27" x14ac:dyDescent="0.3">
      <c r="A18084" s="43">
        <v>1684178</v>
      </c>
      <c r="B18084" s="43" t="s">
        <v>11357</v>
      </c>
      <c r="C18084" s="43" t="s">
        <v>223</v>
      </c>
      <c r="E18084" s="43" t="s">
        <v>6263</v>
      </c>
      <c r="F18084" s="43" t="s">
        <v>28</v>
      </c>
      <c r="G18084" s="43">
        <v>72041</v>
      </c>
      <c r="Y18084" s="43" t="str">
        <f t="shared" si="564"/>
        <v/>
      </c>
      <c r="AA18084" s="43" t="e">
        <f t="shared" si="565"/>
        <v>#N/A</v>
      </c>
    </row>
    <row r="18085" spans="1:27" x14ac:dyDescent="0.3">
      <c r="A18085" s="43">
        <v>1610300</v>
      </c>
      <c r="B18085" s="43" t="s">
        <v>11357</v>
      </c>
      <c r="C18085" s="43" t="s">
        <v>1036</v>
      </c>
      <c r="E18085" s="43" t="s">
        <v>6263</v>
      </c>
      <c r="F18085" s="43" t="s">
        <v>30</v>
      </c>
      <c r="G18085" s="43">
        <v>72041</v>
      </c>
      <c r="Y18085" s="43" t="str">
        <f t="shared" si="564"/>
        <v/>
      </c>
      <c r="AA18085" s="43" t="e">
        <f t="shared" si="565"/>
        <v>#N/A</v>
      </c>
    </row>
    <row r="18086" spans="1:27" x14ac:dyDescent="0.3">
      <c r="A18086" s="43">
        <v>2074453</v>
      </c>
      <c r="B18086" s="43" t="s">
        <v>11358</v>
      </c>
      <c r="C18086" s="43" t="s">
        <v>1094</v>
      </c>
      <c r="E18086" s="43" t="s">
        <v>6263</v>
      </c>
      <c r="F18086" s="43" t="s">
        <v>30</v>
      </c>
      <c r="G18086" s="43">
        <v>49017</v>
      </c>
      <c r="Y18086" s="43" t="str">
        <f t="shared" si="564"/>
        <v/>
      </c>
      <c r="AA18086" s="43" t="e">
        <f t="shared" si="565"/>
        <v>#N/A</v>
      </c>
    </row>
    <row r="18087" spans="1:27" x14ac:dyDescent="0.3">
      <c r="A18087" s="43">
        <v>2074450</v>
      </c>
      <c r="B18087" s="43" t="s">
        <v>11358</v>
      </c>
      <c r="C18087" s="43" t="s">
        <v>11359</v>
      </c>
      <c r="E18087" s="43" t="s">
        <v>6263</v>
      </c>
      <c r="F18087" s="43" t="s">
        <v>28</v>
      </c>
      <c r="G18087" s="43">
        <v>49017</v>
      </c>
      <c r="Y18087" s="43" t="str">
        <f t="shared" si="564"/>
        <v>COMP</v>
      </c>
      <c r="AA18087" s="43">
        <f t="shared" si="565"/>
        <v>2074450</v>
      </c>
    </row>
    <row r="18088" spans="1:27" x14ac:dyDescent="0.3">
      <c r="A18088" s="43">
        <v>2102039</v>
      </c>
      <c r="B18088" s="43" t="s">
        <v>11360</v>
      </c>
      <c r="C18088" s="43" t="s">
        <v>697</v>
      </c>
      <c r="E18088" s="43" t="s">
        <v>6263</v>
      </c>
      <c r="F18088" s="43" t="s">
        <v>30</v>
      </c>
      <c r="G18088" s="43">
        <v>44068</v>
      </c>
      <c r="Y18088" s="43" t="str">
        <f t="shared" si="564"/>
        <v>COMP</v>
      </c>
      <c r="AA18088" s="43">
        <f t="shared" si="565"/>
        <v>2102039</v>
      </c>
    </row>
    <row r="18089" spans="1:27" x14ac:dyDescent="0.3">
      <c r="A18089" s="43">
        <v>2427671</v>
      </c>
      <c r="B18089" s="43" t="s">
        <v>11361</v>
      </c>
      <c r="C18089" s="43" t="s">
        <v>508</v>
      </c>
      <c r="E18089" s="43" t="s">
        <v>6263</v>
      </c>
      <c r="F18089" s="43" t="s">
        <v>28</v>
      </c>
      <c r="G18089" s="43">
        <v>44100</v>
      </c>
      <c r="Y18089" s="43" t="str">
        <f t="shared" si="564"/>
        <v/>
      </c>
      <c r="AA18089" s="43" t="e">
        <f t="shared" si="565"/>
        <v>#N/A</v>
      </c>
    </row>
    <row r="18090" spans="1:27" x14ac:dyDescent="0.3">
      <c r="A18090" s="43">
        <v>1633373</v>
      </c>
      <c r="B18090" s="43" t="s">
        <v>11362</v>
      </c>
      <c r="C18090" s="43" t="s">
        <v>11148</v>
      </c>
      <c r="E18090" s="43" t="s">
        <v>35</v>
      </c>
      <c r="F18090" s="43" t="s">
        <v>28</v>
      </c>
      <c r="G18090" s="43">
        <v>72041</v>
      </c>
      <c r="Y18090" s="43" t="str">
        <f t="shared" si="564"/>
        <v/>
      </c>
      <c r="AA18090" s="43" t="e">
        <f t="shared" si="565"/>
        <v>#N/A</v>
      </c>
    </row>
    <row r="18091" spans="1:27" x14ac:dyDescent="0.3">
      <c r="A18091" s="43">
        <v>1884481</v>
      </c>
      <c r="B18091" s="43" t="s">
        <v>4198</v>
      </c>
      <c r="C18091" s="43" t="s">
        <v>618</v>
      </c>
      <c r="E18091" s="43" t="s">
        <v>6263</v>
      </c>
      <c r="F18091" s="43" t="s">
        <v>28</v>
      </c>
      <c r="G18091" s="43">
        <v>72064</v>
      </c>
      <c r="Y18091" s="43" t="str">
        <f t="shared" si="564"/>
        <v/>
      </c>
      <c r="AA18091" s="43" t="e">
        <f t="shared" si="565"/>
        <v>#N/A</v>
      </c>
    </row>
    <row r="18092" spans="1:27" x14ac:dyDescent="0.3">
      <c r="A18092" s="43">
        <v>2340083</v>
      </c>
      <c r="B18092" s="43" t="s">
        <v>4198</v>
      </c>
      <c r="C18092" s="43" t="s">
        <v>11363</v>
      </c>
      <c r="E18092" s="43" t="s">
        <v>31</v>
      </c>
      <c r="F18092" s="43" t="s">
        <v>28</v>
      </c>
      <c r="G18092" s="43">
        <v>49064</v>
      </c>
      <c r="Y18092" s="43" t="str">
        <f t="shared" si="564"/>
        <v>COMP</v>
      </c>
      <c r="AA18092" s="43">
        <f t="shared" si="565"/>
        <v>2340083</v>
      </c>
    </row>
    <row r="18093" spans="1:27" x14ac:dyDescent="0.3">
      <c r="A18093" s="43">
        <v>1995401</v>
      </c>
      <c r="B18093" s="43" t="s">
        <v>11364</v>
      </c>
      <c r="C18093" s="43" t="s">
        <v>981</v>
      </c>
      <c r="E18093" s="43" t="s">
        <v>6263</v>
      </c>
      <c r="F18093" s="43" t="s">
        <v>30</v>
      </c>
      <c r="G18093" s="43">
        <v>49064</v>
      </c>
      <c r="Y18093" s="43" t="str">
        <f t="shared" si="564"/>
        <v/>
      </c>
      <c r="AA18093" s="43" t="e">
        <f t="shared" si="565"/>
        <v>#N/A</v>
      </c>
    </row>
    <row r="18094" spans="1:27" x14ac:dyDescent="0.3">
      <c r="A18094" s="43">
        <v>2182321</v>
      </c>
      <c r="B18094" s="43" t="s">
        <v>11365</v>
      </c>
      <c r="C18094" s="43" t="s">
        <v>427</v>
      </c>
      <c r="E18094" s="43" t="s">
        <v>6263</v>
      </c>
      <c r="F18094" s="43" t="s">
        <v>28</v>
      </c>
      <c r="G18094" s="43">
        <v>72080</v>
      </c>
      <c r="Y18094" s="43" t="str">
        <f t="shared" si="564"/>
        <v>COMP</v>
      </c>
      <c r="AA18094" s="43">
        <f t="shared" si="565"/>
        <v>2182321</v>
      </c>
    </row>
    <row r="18095" spans="1:27" x14ac:dyDescent="0.3">
      <c r="A18095" s="43">
        <v>1600480</v>
      </c>
      <c r="B18095" s="43" t="s">
        <v>11366</v>
      </c>
      <c r="C18095" s="43" t="s">
        <v>432</v>
      </c>
      <c r="E18095" s="43" t="s">
        <v>29</v>
      </c>
      <c r="F18095" s="43" t="s">
        <v>28</v>
      </c>
      <c r="G18095" s="43">
        <v>44027</v>
      </c>
      <c r="Y18095" s="43" t="str">
        <f t="shared" si="564"/>
        <v>COMP</v>
      </c>
      <c r="AA18095" s="43">
        <f t="shared" si="565"/>
        <v>1600480</v>
      </c>
    </row>
    <row r="18096" spans="1:27" x14ac:dyDescent="0.3">
      <c r="A18096" s="43">
        <v>1249828</v>
      </c>
      <c r="B18096" s="43" t="s">
        <v>11367</v>
      </c>
      <c r="C18096" s="43" t="s">
        <v>1235</v>
      </c>
      <c r="E18096" s="43" t="s">
        <v>34</v>
      </c>
      <c r="F18096" s="43" t="s">
        <v>30</v>
      </c>
      <c r="G18096" s="43">
        <v>49064</v>
      </c>
      <c r="Y18096" s="43" t="str">
        <f t="shared" si="564"/>
        <v>COMP</v>
      </c>
      <c r="AA18096" s="43">
        <f t="shared" si="565"/>
        <v>1249828</v>
      </c>
    </row>
    <row r="18097" spans="1:27" x14ac:dyDescent="0.3">
      <c r="A18097" s="43">
        <v>2413032</v>
      </c>
      <c r="B18097" s="43" t="s">
        <v>11368</v>
      </c>
      <c r="C18097" s="43" t="s">
        <v>173</v>
      </c>
      <c r="E18097" s="43" t="s">
        <v>6263</v>
      </c>
      <c r="F18097" s="43" t="s">
        <v>30</v>
      </c>
      <c r="G18097" s="43">
        <v>44015</v>
      </c>
      <c r="Y18097" s="43" t="str">
        <f t="shared" si="564"/>
        <v/>
      </c>
      <c r="AA18097" s="43" t="e">
        <f t="shared" si="565"/>
        <v>#N/A</v>
      </c>
    </row>
    <row r="18098" spans="1:27" x14ac:dyDescent="0.3">
      <c r="A18098" s="43">
        <v>427486</v>
      </c>
      <c r="B18098" s="43" t="s">
        <v>11369</v>
      </c>
      <c r="C18098" s="43" t="s">
        <v>1736</v>
      </c>
      <c r="E18098" s="43" t="s">
        <v>6263</v>
      </c>
      <c r="F18098" s="43" t="s">
        <v>28</v>
      </c>
      <c r="G18098" s="43">
        <v>72072</v>
      </c>
      <c r="Y18098" s="43" t="str">
        <f t="shared" si="564"/>
        <v/>
      </c>
      <c r="AA18098" s="43" t="e">
        <f t="shared" si="565"/>
        <v>#N/A</v>
      </c>
    </row>
    <row r="18099" spans="1:27" x14ac:dyDescent="0.3">
      <c r="A18099" s="43">
        <v>1590989</v>
      </c>
      <c r="B18099" s="43" t="s">
        <v>11370</v>
      </c>
      <c r="C18099" s="43" t="s">
        <v>235</v>
      </c>
      <c r="E18099" s="43" t="s">
        <v>31</v>
      </c>
      <c r="F18099" s="43" t="s">
        <v>28</v>
      </c>
      <c r="G18099" s="43">
        <v>49064</v>
      </c>
      <c r="Y18099" s="43" t="str">
        <f t="shared" si="564"/>
        <v>COMP</v>
      </c>
      <c r="AA18099" s="43">
        <f t="shared" si="565"/>
        <v>1590989</v>
      </c>
    </row>
    <row r="18100" spans="1:27" x14ac:dyDescent="0.3">
      <c r="A18100" s="43">
        <v>655605</v>
      </c>
      <c r="B18100" s="43" t="s">
        <v>11370</v>
      </c>
      <c r="C18100" s="43" t="s">
        <v>659</v>
      </c>
      <c r="E18100" s="43" t="s">
        <v>6263</v>
      </c>
      <c r="F18100" s="43" t="s">
        <v>28</v>
      </c>
      <c r="G18100" s="43">
        <v>49006</v>
      </c>
      <c r="Y18100" s="43" t="str">
        <f t="shared" si="564"/>
        <v>COMP</v>
      </c>
      <c r="AA18100" s="43">
        <f t="shared" si="565"/>
        <v>655605</v>
      </c>
    </row>
    <row r="18101" spans="1:27" x14ac:dyDescent="0.3">
      <c r="A18101" s="43">
        <v>2085911</v>
      </c>
      <c r="B18101" s="43" t="s">
        <v>11370</v>
      </c>
      <c r="C18101" s="43" t="s">
        <v>11371</v>
      </c>
      <c r="E18101" s="43" t="s">
        <v>6263</v>
      </c>
      <c r="F18101" s="43" t="s">
        <v>30</v>
      </c>
      <c r="G18101" s="43">
        <v>53022</v>
      </c>
      <c r="Y18101" s="43" t="str">
        <f t="shared" si="564"/>
        <v/>
      </c>
      <c r="AA18101" s="43" t="e">
        <f t="shared" si="565"/>
        <v>#N/A</v>
      </c>
    </row>
    <row r="18102" spans="1:27" x14ac:dyDescent="0.3">
      <c r="A18102" s="43">
        <v>1398764</v>
      </c>
      <c r="B18102" s="43" t="s">
        <v>11370</v>
      </c>
      <c r="C18102" s="43" t="s">
        <v>218</v>
      </c>
      <c r="E18102" s="43" t="s">
        <v>6263</v>
      </c>
      <c r="F18102" s="43" t="s">
        <v>28</v>
      </c>
      <c r="G18102" s="43">
        <v>44099</v>
      </c>
      <c r="Y18102" s="43" t="str">
        <f t="shared" si="564"/>
        <v/>
      </c>
      <c r="AA18102" s="43" t="e">
        <f t="shared" si="565"/>
        <v>#N/A</v>
      </c>
    </row>
    <row r="18103" spans="1:27" x14ac:dyDescent="0.3">
      <c r="A18103" s="43">
        <v>1748297</v>
      </c>
      <c r="B18103" s="43" t="s">
        <v>11372</v>
      </c>
      <c r="C18103" s="43" t="s">
        <v>529</v>
      </c>
      <c r="E18103" s="43" t="s">
        <v>6263</v>
      </c>
      <c r="F18103" s="43" t="s">
        <v>30</v>
      </c>
      <c r="G18103" s="43">
        <v>72041</v>
      </c>
      <c r="Y18103" s="43" t="str">
        <f t="shared" si="564"/>
        <v/>
      </c>
      <c r="AA18103" s="43" t="e">
        <f t="shared" si="565"/>
        <v>#N/A</v>
      </c>
    </row>
    <row r="18104" spans="1:27" x14ac:dyDescent="0.3">
      <c r="A18104" s="43">
        <v>1692455</v>
      </c>
      <c r="B18104" s="43" t="s">
        <v>11372</v>
      </c>
      <c r="C18104" s="43" t="s">
        <v>647</v>
      </c>
      <c r="E18104" s="43" t="s">
        <v>29</v>
      </c>
      <c r="F18104" s="43" t="s">
        <v>28</v>
      </c>
      <c r="G18104" s="43">
        <v>53013</v>
      </c>
      <c r="Y18104" s="43" t="str">
        <f t="shared" si="564"/>
        <v>COMP</v>
      </c>
      <c r="AA18104" s="43">
        <f t="shared" si="565"/>
        <v>1692455</v>
      </c>
    </row>
    <row r="18105" spans="1:27" x14ac:dyDescent="0.3">
      <c r="A18105" s="43">
        <v>1981322</v>
      </c>
      <c r="B18105" s="43" t="s">
        <v>11372</v>
      </c>
      <c r="C18105" s="43" t="s">
        <v>239</v>
      </c>
      <c r="E18105" s="43" t="s">
        <v>6263</v>
      </c>
      <c r="F18105" s="43" t="s">
        <v>30</v>
      </c>
      <c r="G18105" s="43">
        <v>72041</v>
      </c>
      <c r="Y18105" s="43" t="str">
        <f t="shared" si="564"/>
        <v/>
      </c>
      <c r="AA18105" s="43" t="e">
        <f t="shared" si="565"/>
        <v>#N/A</v>
      </c>
    </row>
    <row r="18106" spans="1:27" x14ac:dyDescent="0.3">
      <c r="A18106" s="43">
        <v>2340396</v>
      </c>
      <c r="B18106" s="43" t="s">
        <v>4205</v>
      </c>
      <c r="C18106" s="43" t="s">
        <v>11373</v>
      </c>
      <c r="E18106" s="43" t="s">
        <v>6263</v>
      </c>
      <c r="F18106" s="43" t="s">
        <v>30</v>
      </c>
      <c r="G18106" s="43">
        <v>44067</v>
      </c>
      <c r="Y18106" s="43" t="str">
        <f t="shared" si="564"/>
        <v>COMP</v>
      </c>
      <c r="AA18106" s="43">
        <f t="shared" si="565"/>
        <v>2340396</v>
      </c>
    </row>
    <row r="18107" spans="1:27" x14ac:dyDescent="0.3">
      <c r="A18107" s="43">
        <v>700568</v>
      </c>
      <c r="B18107" s="43" t="s">
        <v>11374</v>
      </c>
      <c r="C18107" s="43" t="s">
        <v>984</v>
      </c>
      <c r="E18107" s="43" t="s">
        <v>6263</v>
      </c>
      <c r="F18107" s="43" t="s">
        <v>28</v>
      </c>
      <c r="G18107" s="43">
        <v>44067</v>
      </c>
      <c r="Y18107" s="43" t="str">
        <f t="shared" si="564"/>
        <v>COMP</v>
      </c>
      <c r="AA18107" s="43">
        <f t="shared" si="565"/>
        <v>700568</v>
      </c>
    </row>
    <row r="18108" spans="1:27" x14ac:dyDescent="0.3">
      <c r="A18108" s="43">
        <v>700570</v>
      </c>
      <c r="B18108" s="43" t="s">
        <v>11374</v>
      </c>
      <c r="C18108" s="43" t="s">
        <v>7246</v>
      </c>
      <c r="E18108" s="43" t="s">
        <v>6263</v>
      </c>
      <c r="F18108" s="43" t="s">
        <v>30</v>
      </c>
      <c r="G18108" s="43">
        <v>44067</v>
      </c>
      <c r="Y18108" s="43" t="str">
        <f t="shared" si="564"/>
        <v/>
      </c>
      <c r="AA18108" s="43" t="e">
        <f t="shared" si="565"/>
        <v>#N/A</v>
      </c>
    </row>
    <row r="18109" spans="1:27" x14ac:dyDescent="0.3">
      <c r="A18109" s="43">
        <v>2073730</v>
      </c>
      <c r="B18109" s="43" t="s">
        <v>11375</v>
      </c>
      <c r="C18109" s="43" t="s">
        <v>414</v>
      </c>
      <c r="E18109" s="43" t="s">
        <v>6263</v>
      </c>
      <c r="F18109" s="43" t="s">
        <v>30</v>
      </c>
      <c r="G18109" s="43">
        <v>44099</v>
      </c>
      <c r="Y18109" s="43" t="str">
        <f t="shared" si="564"/>
        <v/>
      </c>
      <c r="AA18109" s="43" t="e">
        <f t="shared" si="565"/>
        <v>#N/A</v>
      </c>
    </row>
    <row r="18110" spans="1:27" x14ac:dyDescent="0.3">
      <c r="A18110" s="43">
        <v>2337708</v>
      </c>
      <c r="B18110" s="43" t="s">
        <v>11376</v>
      </c>
      <c r="C18110" s="43" t="s">
        <v>2328</v>
      </c>
      <c r="E18110" s="43" t="s">
        <v>6263</v>
      </c>
      <c r="F18110" s="43" t="s">
        <v>30</v>
      </c>
      <c r="G18110" s="43">
        <v>44067</v>
      </c>
      <c r="Y18110" s="43" t="str">
        <f t="shared" si="564"/>
        <v>COMP</v>
      </c>
      <c r="AA18110" s="43">
        <f t="shared" si="565"/>
        <v>2337708</v>
      </c>
    </row>
    <row r="18111" spans="1:27" x14ac:dyDescent="0.3">
      <c r="A18111" s="43">
        <v>2351586</v>
      </c>
      <c r="B18111" s="43" t="s">
        <v>11377</v>
      </c>
      <c r="C18111" s="43" t="s">
        <v>681</v>
      </c>
      <c r="E18111" s="43" t="s">
        <v>6263</v>
      </c>
      <c r="F18111" s="43" t="s">
        <v>30</v>
      </c>
      <c r="G18111" s="43">
        <v>72072</v>
      </c>
      <c r="Y18111" s="43" t="str">
        <f t="shared" si="564"/>
        <v/>
      </c>
      <c r="AA18111" s="43" t="e">
        <f t="shared" si="565"/>
        <v>#N/A</v>
      </c>
    </row>
    <row r="18112" spans="1:27" x14ac:dyDescent="0.3">
      <c r="A18112" s="43">
        <v>1855986</v>
      </c>
      <c r="B18112" s="43" t="s">
        <v>11378</v>
      </c>
      <c r="C18112" s="43" t="s">
        <v>375</v>
      </c>
      <c r="E18112" s="43" t="s">
        <v>6263</v>
      </c>
      <c r="F18112" s="43" t="s">
        <v>28</v>
      </c>
      <c r="G18112" s="43">
        <v>53013</v>
      </c>
      <c r="Y18112" s="43" t="str">
        <f t="shared" si="564"/>
        <v/>
      </c>
      <c r="AA18112" s="43" t="e">
        <f t="shared" si="565"/>
        <v>#N/A</v>
      </c>
    </row>
    <row r="18113" spans="1:27" x14ac:dyDescent="0.3">
      <c r="A18113" s="43">
        <v>1449280</v>
      </c>
      <c r="B18113" s="43" t="s">
        <v>11378</v>
      </c>
      <c r="C18113" s="43" t="s">
        <v>532</v>
      </c>
      <c r="E18113" s="43" t="s">
        <v>6263</v>
      </c>
      <c r="F18113" s="43" t="s">
        <v>28</v>
      </c>
      <c r="G18113" s="43">
        <v>53064</v>
      </c>
      <c r="Y18113" s="43" t="str">
        <f t="shared" si="564"/>
        <v>COMP</v>
      </c>
      <c r="AA18113" s="43">
        <f t="shared" si="565"/>
        <v>1449280</v>
      </c>
    </row>
    <row r="18114" spans="1:27" x14ac:dyDescent="0.3">
      <c r="A18114" s="43">
        <v>1197474</v>
      </c>
      <c r="B18114" s="43" t="s">
        <v>11379</v>
      </c>
      <c r="C18114" s="43" t="s">
        <v>766</v>
      </c>
      <c r="E18114" s="43" t="s">
        <v>6263</v>
      </c>
      <c r="F18114" s="43" t="s">
        <v>28</v>
      </c>
      <c r="G18114" s="43">
        <v>44088</v>
      </c>
      <c r="Y18114" s="43" t="str">
        <f t="shared" ref="Y18114:Y18177" si="566">IF(ISERROR(AA18114)=FALSE,"COMP","")</f>
        <v/>
      </c>
      <c r="AA18114" s="43" t="e">
        <f t="shared" si="565"/>
        <v>#N/A</v>
      </c>
    </row>
    <row r="18115" spans="1:27" x14ac:dyDescent="0.3">
      <c r="A18115" s="43">
        <v>1647532</v>
      </c>
      <c r="B18115" s="43" t="s">
        <v>11380</v>
      </c>
      <c r="C18115" s="43" t="s">
        <v>557</v>
      </c>
      <c r="E18115" s="43" t="s">
        <v>6263</v>
      </c>
      <c r="F18115" s="43" t="s">
        <v>30</v>
      </c>
      <c r="G18115" s="43">
        <v>72061</v>
      </c>
      <c r="Y18115" s="43" t="str">
        <f t="shared" si="566"/>
        <v>COMP</v>
      </c>
      <c r="AA18115" s="43">
        <f t="shared" ref="AA18115:AA18178" si="567">VLOOKUP(A18115,Z:Z,1,FALSE)</f>
        <v>1647532</v>
      </c>
    </row>
    <row r="18116" spans="1:27" x14ac:dyDescent="0.3">
      <c r="A18116" s="43">
        <v>1483210</v>
      </c>
      <c r="B18116" s="43" t="s">
        <v>11380</v>
      </c>
      <c r="C18116" s="43" t="s">
        <v>390</v>
      </c>
      <c r="E18116" s="43" t="s">
        <v>6263</v>
      </c>
      <c r="F18116" s="43" t="s">
        <v>30</v>
      </c>
      <c r="G18116" s="43">
        <v>53061</v>
      </c>
      <c r="Y18116" s="43" t="str">
        <f t="shared" si="566"/>
        <v/>
      </c>
      <c r="AA18116" s="43" t="e">
        <f t="shared" si="567"/>
        <v>#N/A</v>
      </c>
    </row>
    <row r="18117" spans="1:27" x14ac:dyDescent="0.3">
      <c r="A18117" s="43">
        <v>1917808</v>
      </c>
      <c r="B18117" s="43" t="s">
        <v>11380</v>
      </c>
      <c r="C18117" s="43" t="s">
        <v>2564</v>
      </c>
      <c r="E18117" s="43" t="s">
        <v>34</v>
      </c>
      <c r="F18117" s="43" t="s">
        <v>30</v>
      </c>
      <c r="G18117" s="43">
        <v>53013</v>
      </c>
      <c r="Y18117" s="43" t="str">
        <f t="shared" si="566"/>
        <v>COMP</v>
      </c>
      <c r="AA18117" s="43">
        <f t="shared" si="567"/>
        <v>1917808</v>
      </c>
    </row>
    <row r="18118" spans="1:27" x14ac:dyDescent="0.3">
      <c r="A18118" s="43">
        <v>105588</v>
      </c>
      <c r="B18118" s="43" t="s">
        <v>11381</v>
      </c>
      <c r="C18118" s="43" t="s">
        <v>190</v>
      </c>
      <c r="E18118" s="43" t="s">
        <v>29</v>
      </c>
      <c r="F18118" s="43" t="s">
        <v>28</v>
      </c>
      <c r="G18118" s="43">
        <v>44100</v>
      </c>
      <c r="Y18118" s="43" t="str">
        <f t="shared" si="566"/>
        <v/>
      </c>
      <c r="AA18118" s="43" t="e">
        <f t="shared" si="567"/>
        <v>#N/A</v>
      </c>
    </row>
    <row r="18119" spans="1:27" x14ac:dyDescent="0.3">
      <c r="A18119" s="43">
        <v>385398</v>
      </c>
      <c r="B18119" s="43" t="s">
        <v>11382</v>
      </c>
      <c r="C18119" s="43" t="s">
        <v>722</v>
      </c>
      <c r="E18119" s="43" t="s">
        <v>6263</v>
      </c>
      <c r="F18119" s="43" t="s">
        <v>28</v>
      </c>
      <c r="G18119" s="43">
        <v>85033</v>
      </c>
      <c r="Y18119" s="43" t="str">
        <f t="shared" si="566"/>
        <v>COMP</v>
      </c>
      <c r="AA18119" s="43">
        <f t="shared" si="567"/>
        <v>385398</v>
      </c>
    </row>
    <row r="18120" spans="1:27" x14ac:dyDescent="0.3">
      <c r="A18120" s="43">
        <v>2228384</v>
      </c>
      <c r="B18120" s="43" t="s">
        <v>11382</v>
      </c>
      <c r="C18120" s="43" t="s">
        <v>795</v>
      </c>
      <c r="E18120" s="43" t="s">
        <v>6263</v>
      </c>
      <c r="F18120" s="43" t="s">
        <v>30</v>
      </c>
      <c r="G18120" s="43">
        <v>85054</v>
      </c>
      <c r="Y18120" s="43" t="str">
        <f t="shared" si="566"/>
        <v/>
      </c>
      <c r="AA18120" s="43" t="e">
        <f t="shared" si="567"/>
        <v>#N/A</v>
      </c>
    </row>
    <row r="18121" spans="1:27" x14ac:dyDescent="0.3">
      <c r="A18121" s="43">
        <v>1651605</v>
      </c>
      <c r="B18121" s="43" t="s">
        <v>11382</v>
      </c>
      <c r="C18121" s="43" t="s">
        <v>274</v>
      </c>
      <c r="E18121" s="43" t="s">
        <v>6263</v>
      </c>
      <c r="F18121" s="43" t="s">
        <v>28</v>
      </c>
      <c r="G18121" s="43">
        <v>85058</v>
      </c>
      <c r="Y18121" s="43" t="str">
        <f t="shared" si="566"/>
        <v/>
      </c>
      <c r="AA18121" s="43" t="e">
        <f t="shared" si="567"/>
        <v>#N/A</v>
      </c>
    </row>
    <row r="18122" spans="1:27" x14ac:dyDescent="0.3">
      <c r="A18122" s="43">
        <v>2030738</v>
      </c>
      <c r="B18122" s="43" t="s">
        <v>11383</v>
      </c>
      <c r="C18122" s="43" t="s">
        <v>425</v>
      </c>
      <c r="E18122" s="43" t="s">
        <v>6263</v>
      </c>
      <c r="F18122" s="43" t="s">
        <v>28</v>
      </c>
      <c r="G18122" s="43">
        <v>85032</v>
      </c>
      <c r="Y18122" s="43" t="str">
        <f t="shared" si="566"/>
        <v/>
      </c>
      <c r="AA18122" s="43" t="e">
        <f t="shared" si="567"/>
        <v>#N/A</v>
      </c>
    </row>
    <row r="18123" spans="1:27" x14ac:dyDescent="0.3">
      <c r="A18123" s="43">
        <v>1159003</v>
      </c>
      <c r="B18123" s="43" t="s">
        <v>11384</v>
      </c>
      <c r="C18123" s="43" t="s">
        <v>237</v>
      </c>
      <c r="E18123" s="43" t="s">
        <v>6263</v>
      </c>
      <c r="F18123" s="43" t="s">
        <v>30</v>
      </c>
      <c r="G18123" s="43">
        <v>53070</v>
      </c>
      <c r="Y18123" s="43" t="str">
        <f t="shared" si="566"/>
        <v/>
      </c>
      <c r="AA18123" s="43" t="e">
        <f t="shared" si="567"/>
        <v>#N/A</v>
      </c>
    </row>
    <row r="18124" spans="1:27" x14ac:dyDescent="0.3">
      <c r="A18124" s="43">
        <v>2427673</v>
      </c>
      <c r="B18124" s="43" t="s">
        <v>11385</v>
      </c>
      <c r="C18124" s="43" t="s">
        <v>189</v>
      </c>
      <c r="E18124" s="43" t="s">
        <v>6263</v>
      </c>
      <c r="F18124" s="43" t="s">
        <v>30</v>
      </c>
      <c r="G18124" s="43">
        <v>44035</v>
      </c>
      <c r="Y18124" s="43" t="str">
        <f t="shared" si="566"/>
        <v/>
      </c>
      <c r="AA18124" s="43" t="e">
        <f t="shared" si="567"/>
        <v>#N/A</v>
      </c>
    </row>
    <row r="18125" spans="1:27" x14ac:dyDescent="0.3">
      <c r="A18125" s="43">
        <v>1757809</v>
      </c>
      <c r="B18125" s="43" t="s">
        <v>11386</v>
      </c>
      <c r="C18125" s="43" t="s">
        <v>805</v>
      </c>
      <c r="E18125" s="43" t="s">
        <v>6263</v>
      </c>
      <c r="F18125" s="43" t="s">
        <v>30</v>
      </c>
      <c r="G18125" s="43">
        <v>44052</v>
      </c>
      <c r="Y18125" s="43" t="str">
        <f t="shared" si="566"/>
        <v/>
      </c>
      <c r="AA18125" s="43" t="e">
        <f t="shared" si="567"/>
        <v>#N/A</v>
      </c>
    </row>
    <row r="18126" spans="1:27" x14ac:dyDescent="0.3">
      <c r="A18126" s="43">
        <v>2053326</v>
      </c>
      <c r="B18126" s="43" t="s">
        <v>11386</v>
      </c>
      <c r="C18126" s="43" t="s">
        <v>1690</v>
      </c>
      <c r="E18126" s="43" t="s">
        <v>6263</v>
      </c>
      <c r="F18126" s="43" t="s">
        <v>30</v>
      </c>
      <c r="G18126" s="43">
        <v>44052</v>
      </c>
      <c r="Y18126" s="43" t="str">
        <f t="shared" si="566"/>
        <v/>
      </c>
      <c r="AA18126" s="43" t="e">
        <f t="shared" si="567"/>
        <v>#N/A</v>
      </c>
    </row>
    <row r="18127" spans="1:27" x14ac:dyDescent="0.3">
      <c r="A18127" s="43">
        <v>2374443</v>
      </c>
      <c r="B18127" s="43" t="s">
        <v>11387</v>
      </c>
      <c r="C18127" s="43" t="s">
        <v>1415</v>
      </c>
      <c r="E18127" s="43" t="s">
        <v>6263</v>
      </c>
      <c r="F18127" s="43" t="s">
        <v>30</v>
      </c>
      <c r="G18127" s="43">
        <v>44024</v>
      </c>
      <c r="Y18127" s="43" t="str">
        <f t="shared" si="566"/>
        <v/>
      </c>
      <c r="AA18127" s="43" t="e">
        <f t="shared" si="567"/>
        <v>#N/A</v>
      </c>
    </row>
    <row r="18128" spans="1:27" x14ac:dyDescent="0.3">
      <c r="A18128" s="43">
        <v>1530732</v>
      </c>
      <c r="B18128" s="43" t="s">
        <v>11388</v>
      </c>
      <c r="C18128" s="43" t="s">
        <v>631</v>
      </c>
      <c r="E18128" s="43" t="s">
        <v>6263</v>
      </c>
      <c r="F18128" s="43" t="s">
        <v>30</v>
      </c>
      <c r="G18128" s="43">
        <v>44021</v>
      </c>
      <c r="Y18128" s="43" t="str">
        <f t="shared" si="566"/>
        <v/>
      </c>
      <c r="AA18128" s="43" t="e">
        <f t="shared" si="567"/>
        <v>#N/A</v>
      </c>
    </row>
    <row r="18129" spans="1:27" x14ac:dyDescent="0.3">
      <c r="A18129" s="43">
        <v>2078962</v>
      </c>
      <c r="B18129" s="43" t="s">
        <v>11388</v>
      </c>
      <c r="C18129" s="43" t="s">
        <v>478</v>
      </c>
      <c r="E18129" s="43" t="s">
        <v>6263</v>
      </c>
      <c r="F18129" s="43" t="s">
        <v>28</v>
      </c>
      <c r="G18129" s="43">
        <v>44015</v>
      </c>
      <c r="Y18129" s="43" t="str">
        <f t="shared" si="566"/>
        <v/>
      </c>
      <c r="AA18129" s="43" t="e">
        <f t="shared" si="567"/>
        <v>#N/A</v>
      </c>
    </row>
    <row r="18130" spans="1:27" x14ac:dyDescent="0.3">
      <c r="A18130" s="43">
        <v>1375935</v>
      </c>
      <c r="B18130" s="43" t="s">
        <v>11388</v>
      </c>
      <c r="C18130" s="43" t="s">
        <v>422</v>
      </c>
      <c r="E18130" s="43" t="s">
        <v>6263</v>
      </c>
      <c r="F18130" s="43" t="s">
        <v>28</v>
      </c>
      <c r="G18130" s="43">
        <v>85033</v>
      </c>
      <c r="Y18130" s="43" t="str">
        <f t="shared" si="566"/>
        <v/>
      </c>
      <c r="AA18130" s="43" t="e">
        <f t="shared" si="567"/>
        <v>#N/A</v>
      </c>
    </row>
    <row r="18131" spans="1:27" x14ac:dyDescent="0.3">
      <c r="A18131" s="43">
        <v>2271125</v>
      </c>
      <c r="B18131" s="43" t="s">
        <v>11388</v>
      </c>
      <c r="C18131" s="43" t="s">
        <v>985</v>
      </c>
      <c r="E18131" s="43" t="s">
        <v>34</v>
      </c>
      <c r="F18131" s="43" t="s">
        <v>30</v>
      </c>
      <c r="G18131" s="43">
        <v>44045</v>
      </c>
      <c r="Y18131" s="43" t="str">
        <f t="shared" si="566"/>
        <v>COMP</v>
      </c>
      <c r="AA18131" s="43">
        <f t="shared" si="567"/>
        <v>2271125</v>
      </c>
    </row>
    <row r="18132" spans="1:27" x14ac:dyDescent="0.3">
      <c r="A18132" s="43">
        <v>2429868</v>
      </c>
      <c r="B18132" s="43" t="s">
        <v>4220</v>
      </c>
      <c r="C18132" s="43" t="s">
        <v>981</v>
      </c>
      <c r="E18132" s="43" t="s">
        <v>6263</v>
      </c>
      <c r="F18132" s="43" t="s">
        <v>30</v>
      </c>
      <c r="G18132" s="43">
        <v>44055</v>
      </c>
      <c r="Y18132" s="43" t="str">
        <f t="shared" si="566"/>
        <v/>
      </c>
      <c r="AA18132" s="43" t="e">
        <f t="shared" si="567"/>
        <v>#N/A</v>
      </c>
    </row>
    <row r="18133" spans="1:27" x14ac:dyDescent="0.3">
      <c r="A18133" s="43">
        <v>1729178</v>
      </c>
      <c r="B18133" s="43" t="s">
        <v>4220</v>
      </c>
      <c r="C18133" s="43" t="s">
        <v>960</v>
      </c>
      <c r="E18133" s="43" t="s">
        <v>6263</v>
      </c>
      <c r="F18133" s="43" t="s">
        <v>30</v>
      </c>
      <c r="G18133" s="43">
        <v>72064</v>
      </c>
      <c r="Y18133" s="43" t="str">
        <f t="shared" si="566"/>
        <v/>
      </c>
      <c r="AA18133" s="43" t="e">
        <f t="shared" si="567"/>
        <v>#N/A</v>
      </c>
    </row>
    <row r="18134" spans="1:27" x14ac:dyDescent="0.3">
      <c r="A18134" s="43">
        <v>2086313</v>
      </c>
      <c r="B18134" s="43" t="s">
        <v>4220</v>
      </c>
      <c r="C18134" s="43" t="s">
        <v>4559</v>
      </c>
      <c r="E18134" s="43" t="s">
        <v>6263</v>
      </c>
      <c r="F18134" s="43" t="s">
        <v>30</v>
      </c>
      <c r="G18134" s="43">
        <v>85004</v>
      </c>
      <c r="Y18134" s="43" t="str">
        <f t="shared" si="566"/>
        <v/>
      </c>
      <c r="AA18134" s="43" t="e">
        <f t="shared" si="567"/>
        <v>#N/A</v>
      </c>
    </row>
    <row r="18135" spans="1:27" x14ac:dyDescent="0.3">
      <c r="A18135" s="43">
        <v>465474</v>
      </c>
      <c r="B18135" s="43" t="s">
        <v>4220</v>
      </c>
      <c r="C18135" s="43" t="s">
        <v>482</v>
      </c>
      <c r="E18135" s="43" t="s">
        <v>6263</v>
      </c>
      <c r="F18135" s="43" t="s">
        <v>30</v>
      </c>
      <c r="G18135" s="43">
        <v>85033</v>
      </c>
      <c r="Y18135" s="43" t="str">
        <f t="shared" si="566"/>
        <v/>
      </c>
      <c r="AA18135" s="43" t="e">
        <f t="shared" si="567"/>
        <v>#N/A</v>
      </c>
    </row>
    <row r="18136" spans="1:27" x14ac:dyDescent="0.3">
      <c r="A18136" s="43">
        <v>108343</v>
      </c>
      <c r="B18136" s="43" t="s">
        <v>4220</v>
      </c>
      <c r="C18136" s="43" t="s">
        <v>330</v>
      </c>
      <c r="E18136" s="43" t="s">
        <v>6263</v>
      </c>
      <c r="F18136" s="43" t="s">
        <v>28</v>
      </c>
      <c r="G18136" s="43">
        <v>85004</v>
      </c>
      <c r="Y18136" s="43" t="str">
        <f t="shared" si="566"/>
        <v>COMP</v>
      </c>
      <c r="AA18136" s="43">
        <f t="shared" si="567"/>
        <v>108343</v>
      </c>
    </row>
    <row r="18137" spans="1:27" x14ac:dyDescent="0.3">
      <c r="A18137" s="43">
        <v>1768948</v>
      </c>
      <c r="B18137" s="43" t="s">
        <v>4220</v>
      </c>
      <c r="C18137" s="43" t="s">
        <v>5133</v>
      </c>
      <c r="E18137" s="43" t="s">
        <v>6263</v>
      </c>
      <c r="F18137" s="43" t="s">
        <v>30</v>
      </c>
      <c r="G18137" s="43">
        <v>72041</v>
      </c>
      <c r="Y18137" s="43" t="str">
        <f t="shared" si="566"/>
        <v/>
      </c>
      <c r="AA18137" s="43" t="e">
        <f t="shared" si="567"/>
        <v>#N/A</v>
      </c>
    </row>
    <row r="18138" spans="1:27" x14ac:dyDescent="0.3">
      <c r="A18138" s="43">
        <v>355837</v>
      </c>
      <c r="B18138" s="43" t="s">
        <v>4220</v>
      </c>
      <c r="C18138" s="43" t="s">
        <v>1724</v>
      </c>
      <c r="E18138" s="43" t="s">
        <v>6263</v>
      </c>
      <c r="F18138" s="43" t="s">
        <v>28</v>
      </c>
      <c r="G18138" s="43">
        <v>49064</v>
      </c>
      <c r="Y18138" s="43" t="str">
        <f t="shared" si="566"/>
        <v>COMP</v>
      </c>
      <c r="AA18138" s="43">
        <f t="shared" si="567"/>
        <v>355837</v>
      </c>
    </row>
    <row r="18139" spans="1:27" x14ac:dyDescent="0.3">
      <c r="A18139" s="43">
        <v>1833952</v>
      </c>
      <c r="B18139" s="43" t="s">
        <v>4220</v>
      </c>
      <c r="C18139" s="43" t="s">
        <v>541</v>
      </c>
      <c r="E18139" s="43" t="s">
        <v>6263</v>
      </c>
      <c r="F18139" s="43" t="s">
        <v>28</v>
      </c>
      <c r="G18139" s="43">
        <v>44125</v>
      </c>
      <c r="Y18139" s="43" t="str">
        <f t="shared" si="566"/>
        <v/>
      </c>
      <c r="AA18139" s="43" t="e">
        <f t="shared" si="567"/>
        <v>#N/A</v>
      </c>
    </row>
    <row r="18140" spans="1:27" x14ac:dyDescent="0.3">
      <c r="A18140" s="43">
        <v>2274834</v>
      </c>
      <c r="B18140" s="43" t="s">
        <v>4220</v>
      </c>
      <c r="C18140" s="43" t="s">
        <v>1300</v>
      </c>
      <c r="E18140" s="43" t="s">
        <v>6263</v>
      </c>
      <c r="F18140" s="43" t="s">
        <v>30</v>
      </c>
      <c r="G18140" s="43">
        <v>72051</v>
      </c>
      <c r="Y18140" s="43" t="str">
        <f t="shared" si="566"/>
        <v>COMP</v>
      </c>
      <c r="AA18140" s="43">
        <f t="shared" si="567"/>
        <v>2274834</v>
      </c>
    </row>
    <row r="18141" spans="1:27" x14ac:dyDescent="0.3">
      <c r="A18141" s="43">
        <v>2291912</v>
      </c>
      <c r="B18141" s="43" t="s">
        <v>11389</v>
      </c>
      <c r="C18141" s="43" t="s">
        <v>1407</v>
      </c>
      <c r="E18141" s="43" t="s">
        <v>6263</v>
      </c>
      <c r="F18141" s="43" t="s">
        <v>30</v>
      </c>
      <c r="G18141" s="43">
        <v>85017</v>
      </c>
      <c r="Y18141" s="43" t="str">
        <f t="shared" si="566"/>
        <v/>
      </c>
      <c r="AA18141" s="43" t="e">
        <f t="shared" si="567"/>
        <v>#N/A</v>
      </c>
    </row>
    <row r="18142" spans="1:27" x14ac:dyDescent="0.3">
      <c r="A18142" s="43">
        <v>2204440</v>
      </c>
      <c r="B18142" s="43" t="s">
        <v>11390</v>
      </c>
      <c r="C18142" s="43" t="s">
        <v>327</v>
      </c>
      <c r="E18142" s="43" t="s">
        <v>6263</v>
      </c>
      <c r="F18142" s="43" t="s">
        <v>30</v>
      </c>
      <c r="G18142" s="43">
        <v>44108</v>
      </c>
      <c r="Y18142" s="43" t="str">
        <f t="shared" si="566"/>
        <v/>
      </c>
      <c r="AA18142" s="43" t="e">
        <f t="shared" si="567"/>
        <v>#N/A</v>
      </c>
    </row>
    <row r="18143" spans="1:27" x14ac:dyDescent="0.3">
      <c r="A18143" s="43">
        <v>623081</v>
      </c>
      <c r="B18143" s="43" t="s">
        <v>11390</v>
      </c>
      <c r="C18143" s="43" t="s">
        <v>612</v>
      </c>
      <c r="E18143" s="43" t="s">
        <v>6263</v>
      </c>
      <c r="F18143" s="43" t="s">
        <v>28</v>
      </c>
      <c r="G18143" s="43">
        <v>44038</v>
      </c>
      <c r="Y18143" s="43" t="str">
        <f t="shared" si="566"/>
        <v/>
      </c>
      <c r="AA18143" s="43" t="e">
        <f t="shared" si="567"/>
        <v>#N/A</v>
      </c>
    </row>
    <row r="18144" spans="1:27" x14ac:dyDescent="0.3">
      <c r="A18144" s="43">
        <v>877929</v>
      </c>
      <c r="B18144" s="43" t="s">
        <v>11390</v>
      </c>
      <c r="C18144" s="43" t="s">
        <v>620</v>
      </c>
      <c r="E18144" s="43" t="s">
        <v>6263</v>
      </c>
      <c r="F18144" s="43" t="s">
        <v>30</v>
      </c>
      <c r="G18144" s="43">
        <v>44024</v>
      </c>
      <c r="Y18144" s="43" t="str">
        <f t="shared" si="566"/>
        <v>COMP</v>
      </c>
      <c r="AA18144" s="43">
        <f t="shared" si="567"/>
        <v>877929</v>
      </c>
    </row>
    <row r="18145" spans="1:27" x14ac:dyDescent="0.3">
      <c r="A18145" s="43">
        <v>2238999</v>
      </c>
      <c r="B18145" s="43" t="s">
        <v>11391</v>
      </c>
      <c r="C18145" s="43" t="s">
        <v>4948</v>
      </c>
      <c r="E18145" s="43" t="s">
        <v>35</v>
      </c>
      <c r="F18145" s="43" t="s">
        <v>28</v>
      </c>
      <c r="G18145" s="43">
        <v>85054</v>
      </c>
      <c r="Y18145" s="43" t="str">
        <f t="shared" si="566"/>
        <v>COMP</v>
      </c>
      <c r="AA18145" s="43">
        <f t="shared" si="567"/>
        <v>2238999</v>
      </c>
    </row>
    <row r="18146" spans="1:27" x14ac:dyDescent="0.3">
      <c r="A18146" s="43">
        <v>1852493</v>
      </c>
      <c r="B18146" s="43" t="s">
        <v>11392</v>
      </c>
      <c r="C18146" s="43" t="s">
        <v>674</v>
      </c>
      <c r="E18146" s="43" t="s">
        <v>6263</v>
      </c>
      <c r="F18146" s="43" t="s">
        <v>28</v>
      </c>
      <c r="G18146" s="43">
        <v>49069</v>
      </c>
      <c r="Y18146" s="43" t="str">
        <f t="shared" si="566"/>
        <v/>
      </c>
      <c r="AA18146" s="43" t="e">
        <f t="shared" si="567"/>
        <v>#N/A</v>
      </c>
    </row>
    <row r="18147" spans="1:27" x14ac:dyDescent="0.3">
      <c r="A18147" s="43">
        <v>1934797</v>
      </c>
      <c r="B18147" s="43" t="s">
        <v>4221</v>
      </c>
      <c r="C18147" s="43" t="s">
        <v>412</v>
      </c>
      <c r="E18147" s="43" t="s">
        <v>6263</v>
      </c>
      <c r="F18147" s="43" t="s">
        <v>28</v>
      </c>
      <c r="G18147" s="43">
        <v>72080</v>
      </c>
      <c r="Y18147" s="43" t="str">
        <f t="shared" si="566"/>
        <v>COMP</v>
      </c>
      <c r="AA18147" s="43">
        <f t="shared" si="567"/>
        <v>1934797</v>
      </c>
    </row>
    <row r="18148" spans="1:27" x14ac:dyDescent="0.3">
      <c r="A18148" s="43">
        <v>741876</v>
      </c>
      <c r="B18148" s="43" t="s">
        <v>4221</v>
      </c>
      <c r="C18148" s="43" t="s">
        <v>399</v>
      </c>
      <c r="E18148" s="43" t="s">
        <v>6263</v>
      </c>
      <c r="F18148" s="43" t="s">
        <v>28</v>
      </c>
      <c r="G18148" s="43">
        <v>44067</v>
      </c>
      <c r="Y18148" s="43" t="str">
        <f t="shared" si="566"/>
        <v>COMP</v>
      </c>
      <c r="AA18148" s="43">
        <f t="shared" si="567"/>
        <v>741876</v>
      </c>
    </row>
    <row r="18149" spans="1:27" x14ac:dyDescent="0.3">
      <c r="A18149" s="43">
        <v>2299752</v>
      </c>
      <c r="B18149" s="43" t="s">
        <v>4221</v>
      </c>
      <c r="C18149" s="43" t="s">
        <v>1889</v>
      </c>
      <c r="E18149" s="43" t="s">
        <v>34</v>
      </c>
      <c r="F18149" s="43" t="s">
        <v>30</v>
      </c>
      <c r="G18149" s="43">
        <v>72064</v>
      </c>
      <c r="Y18149" s="43" t="str">
        <f t="shared" si="566"/>
        <v>COMP</v>
      </c>
      <c r="AA18149" s="43">
        <f t="shared" si="567"/>
        <v>2299752</v>
      </c>
    </row>
    <row r="18150" spans="1:27" x14ac:dyDescent="0.3">
      <c r="A18150" s="43">
        <v>2368528</v>
      </c>
      <c r="B18150" s="43" t="s">
        <v>11393</v>
      </c>
      <c r="C18150" s="43" t="s">
        <v>421</v>
      </c>
      <c r="E18150" s="43" t="s">
        <v>6263</v>
      </c>
      <c r="F18150" s="43" t="s">
        <v>30</v>
      </c>
      <c r="G18150" s="43">
        <v>53013</v>
      </c>
      <c r="Y18150" s="43" t="str">
        <f t="shared" si="566"/>
        <v/>
      </c>
      <c r="AA18150" s="43" t="e">
        <f t="shared" si="567"/>
        <v>#N/A</v>
      </c>
    </row>
    <row r="18151" spans="1:27" x14ac:dyDescent="0.3">
      <c r="A18151" s="43">
        <v>1421451</v>
      </c>
      <c r="B18151" s="43" t="s">
        <v>11393</v>
      </c>
      <c r="C18151" s="43" t="s">
        <v>340</v>
      </c>
      <c r="E18151" s="43" t="s">
        <v>29</v>
      </c>
      <c r="F18151" s="43" t="s">
        <v>30</v>
      </c>
      <c r="G18151" s="43">
        <v>72057</v>
      </c>
      <c r="Y18151" s="43" t="str">
        <f t="shared" si="566"/>
        <v>COMP</v>
      </c>
      <c r="AA18151" s="43">
        <f t="shared" si="567"/>
        <v>1421451</v>
      </c>
    </row>
    <row r="18152" spans="1:27" x14ac:dyDescent="0.3">
      <c r="A18152" s="43">
        <v>2305483</v>
      </c>
      <c r="B18152" s="43" t="s">
        <v>11393</v>
      </c>
      <c r="C18152" s="43" t="s">
        <v>202</v>
      </c>
      <c r="E18152" s="43" t="s">
        <v>6263</v>
      </c>
      <c r="F18152" s="43" t="s">
        <v>28</v>
      </c>
      <c r="G18152" s="43">
        <v>53013</v>
      </c>
      <c r="Y18152" s="43" t="str">
        <f t="shared" si="566"/>
        <v>COMP</v>
      </c>
      <c r="AA18152" s="43">
        <f t="shared" si="567"/>
        <v>2305483</v>
      </c>
    </row>
    <row r="18153" spans="1:27" x14ac:dyDescent="0.3">
      <c r="A18153" s="43">
        <v>2419026</v>
      </c>
      <c r="B18153" s="43" t="s">
        <v>11394</v>
      </c>
      <c r="C18153" s="43" t="s">
        <v>659</v>
      </c>
      <c r="E18153" s="43" t="s">
        <v>6263</v>
      </c>
      <c r="F18153" s="43" t="s">
        <v>28</v>
      </c>
      <c r="G18153" s="43">
        <v>85017</v>
      </c>
      <c r="Y18153" s="43" t="str">
        <f t="shared" si="566"/>
        <v/>
      </c>
      <c r="AA18153" s="43" t="e">
        <f t="shared" si="567"/>
        <v>#N/A</v>
      </c>
    </row>
    <row r="18154" spans="1:27" x14ac:dyDescent="0.3">
      <c r="A18154" s="43">
        <v>916141</v>
      </c>
      <c r="B18154" s="43" t="s">
        <v>11394</v>
      </c>
      <c r="C18154" s="43" t="s">
        <v>228</v>
      </c>
      <c r="E18154" s="43" t="s">
        <v>6263</v>
      </c>
      <c r="F18154" s="43" t="s">
        <v>28</v>
      </c>
      <c r="G18154" s="43">
        <v>85015</v>
      </c>
      <c r="Y18154" s="43" t="str">
        <f t="shared" si="566"/>
        <v/>
      </c>
      <c r="AA18154" s="43" t="e">
        <f t="shared" si="567"/>
        <v>#N/A</v>
      </c>
    </row>
    <row r="18155" spans="1:27" x14ac:dyDescent="0.3">
      <c r="A18155" s="43">
        <v>359020</v>
      </c>
      <c r="B18155" s="43" t="s">
        <v>11394</v>
      </c>
      <c r="C18155" s="43" t="s">
        <v>632</v>
      </c>
      <c r="E18155" s="43" t="s">
        <v>6263</v>
      </c>
      <c r="F18155" s="43" t="s">
        <v>28</v>
      </c>
      <c r="G18155" s="43">
        <v>85004</v>
      </c>
      <c r="Y18155" s="43" t="str">
        <f t="shared" si="566"/>
        <v>COMP</v>
      </c>
      <c r="AA18155" s="43">
        <f t="shared" si="567"/>
        <v>359020</v>
      </c>
    </row>
    <row r="18156" spans="1:27" x14ac:dyDescent="0.3">
      <c r="A18156" s="43">
        <v>1197157</v>
      </c>
      <c r="B18156" s="43" t="s">
        <v>11394</v>
      </c>
      <c r="C18156" s="43" t="s">
        <v>1429</v>
      </c>
      <c r="E18156" s="43" t="s">
        <v>31</v>
      </c>
      <c r="F18156" s="43" t="s">
        <v>28</v>
      </c>
      <c r="G18156" s="43">
        <v>85017</v>
      </c>
      <c r="Y18156" s="43" t="str">
        <f t="shared" si="566"/>
        <v>COMP</v>
      </c>
      <c r="AA18156" s="43">
        <f t="shared" si="567"/>
        <v>1197157</v>
      </c>
    </row>
    <row r="18157" spans="1:27" x14ac:dyDescent="0.3">
      <c r="A18157" s="43">
        <v>2045388</v>
      </c>
      <c r="B18157" s="43" t="s">
        <v>11394</v>
      </c>
      <c r="C18157" s="43" t="s">
        <v>1549</v>
      </c>
      <c r="E18157" s="43" t="s">
        <v>6263</v>
      </c>
      <c r="F18157" s="43" t="s">
        <v>30</v>
      </c>
      <c r="G18157" s="43">
        <v>85012</v>
      </c>
      <c r="Y18157" s="43" t="str">
        <f t="shared" si="566"/>
        <v/>
      </c>
      <c r="AA18157" s="43" t="e">
        <f t="shared" si="567"/>
        <v>#N/A</v>
      </c>
    </row>
    <row r="18158" spans="1:27" x14ac:dyDescent="0.3">
      <c r="A18158" s="43">
        <v>1931131</v>
      </c>
      <c r="B18158" s="43" t="s">
        <v>11394</v>
      </c>
      <c r="C18158" s="43" t="s">
        <v>175</v>
      </c>
      <c r="E18158" s="43" t="s">
        <v>6263</v>
      </c>
      <c r="F18158" s="43" t="s">
        <v>28</v>
      </c>
      <c r="G18158" s="43">
        <v>85022</v>
      </c>
      <c r="Y18158" s="43" t="str">
        <f t="shared" si="566"/>
        <v/>
      </c>
      <c r="AA18158" s="43" t="e">
        <f t="shared" si="567"/>
        <v>#N/A</v>
      </c>
    </row>
    <row r="18159" spans="1:27" x14ac:dyDescent="0.3">
      <c r="A18159" s="43">
        <v>1461543</v>
      </c>
      <c r="B18159" s="43" t="s">
        <v>11394</v>
      </c>
      <c r="C18159" s="43" t="s">
        <v>9265</v>
      </c>
      <c r="E18159" s="43" t="s">
        <v>34</v>
      </c>
      <c r="F18159" s="43" t="s">
        <v>28</v>
      </c>
      <c r="G18159" s="43">
        <v>85015</v>
      </c>
      <c r="Y18159" s="43" t="str">
        <f t="shared" si="566"/>
        <v>COMP</v>
      </c>
      <c r="AA18159" s="43">
        <f t="shared" si="567"/>
        <v>1461543</v>
      </c>
    </row>
    <row r="18160" spans="1:27" x14ac:dyDescent="0.3">
      <c r="A18160" s="43">
        <v>1979812</v>
      </c>
      <c r="B18160" s="43" t="s">
        <v>11394</v>
      </c>
      <c r="C18160" s="43" t="s">
        <v>427</v>
      </c>
      <c r="E18160" s="43" t="s">
        <v>6263</v>
      </c>
      <c r="F18160" s="43" t="s">
        <v>28</v>
      </c>
      <c r="G18160" s="43">
        <v>85080</v>
      </c>
      <c r="Y18160" s="43" t="str">
        <f t="shared" si="566"/>
        <v/>
      </c>
      <c r="AA18160" s="43" t="e">
        <f t="shared" si="567"/>
        <v>#N/A</v>
      </c>
    </row>
    <row r="18161" spans="1:27" x14ac:dyDescent="0.3">
      <c r="A18161" s="43">
        <v>522472</v>
      </c>
      <c r="B18161" s="43" t="s">
        <v>11395</v>
      </c>
      <c r="C18161" s="43" t="s">
        <v>1183</v>
      </c>
      <c r="E18161" s="43" t="s">
        <v>29</v>
      </c>
      <c r="F18161" s="43" t="s">
        <v>28</v>
      </c>
      <c r="G18161" s="43">
        <v>85052</v>
      </c>
      <c r="Y18161" s="43" t="str">
        <f t="shared" si="566"/>
        <v>COMP</v>
      </c>
      <c r="AA18161" s="43">
        <f t="shared" si="567"/>
        <v>522472</v>
      </c>
    </row>
    <row r="18162" spans="1:27" x14ac:dyDescent="0.3">
      <c r="A18162" s="43">
        <v>1922986</v>
      </c>
      <c r="B18162" s="43" t="s">
        <v>11396</v>
      </c>
      <c r="C18162" s="43" t="s">
        <v>290</v>
      </c>
      <c r="E18162" s="43" t="s">
        <v>6263</v>
      </c>
      <c r="F18162" s="43" t="s">
        <v>28</v>
      </c>
      <c r="G18162" s="43">
        <v>44015</v>
      </c>
      <c r="Y18162" s="43" t="str">
        <f t="shared" si="566"/>
        <v/>
      </c>
      <c r="AA18162" s="43" t="e">
        <f t="shared" si="567"/>
        <v>#N/A</v>
      </c>
    </row>
    <row r="18163" spans="1:27" x14ac:dyDescent="0.3">
      <c r="A18163" s="43">
        <v>1981500</v>
      </c>
      <c r="B18163" s="43" t="s">
        <v>11396</v>
      </c>
      <c r="C18163" s="43" t="s">
        <v>1690</v>
      </c>
      <c r="E18163" s="43" t="s">
        <v>6263</v>
      </c>
      <c r="F18163" s="43" t="s">
        <v>30</v>
      </c>
      <c r="G18163" s="43">
        <v>44015</v>
      </c>
      <c r="Y18163" s="43" t="str">
        <f t="shared" si="566"/>
        <v/>
      </c>
      <c r="AA18163" s="43" t="e">
        <f t="shared" si="567"/>
        <v>#N/A</v>
      </c>
    </row>
    <row r="18164" spans="1:27" x14ac:dyDescent="0.3">
      <c r="A18164" s="43">
        <v>1608262</v>
      </c>
      <c r="B18164" s="43" t="s">
        <v>11397</v>
      </c>
      <c r="C18164" s="43" t="s">
        <v>629</v>
      </c>
      <c r="E18164" s="43" t="s">
        <v>6263</v>
      </c>
      <c r="F18164" s="43" t="s">
        <v>30</v>
      </c>
      <c r="G18164" s="43">
        <v>44015</v>
      </c>
      <c r="Y18164" s="43" t="str">
        <f t="shared" si="566"/>
        <v/>
      </c>
      <c r="AA18164" s="43" t="e">
        <f t="shared" si="567"/>
        <v>#N/A</v>
      </c>
    </row>
    <row r="18165" spans="1:27" x14ac:dyDescent="0.3">
      <c r="A18165" s="43">
        <v>2383063</v>
      </c>
      <c r="B18165" s="43" t="s">
        <v>11398</v>
      </c>
      <c r="C18165" s="43" t="s">
        <v>202</v>
      </c>
      <c r="E18165" s="43" t="s">
        <v>6263</v>
      </c>
      <c r="F18165" s="43" t="s">
        <v>28</v>
      </c>
      <c r="G18165" s="43">
        <v>44075</v>
      </c>
      <c r="Y18165" s="43" t="str">
        <f t="shared" si="566"/>
        <v/>
      </c>
      <c r="AA18165" s="43" t="e">
        <f t="shared" si="567"/>
        <v>#N/A</v>
      </c>
    </row>
    <row r="18166" spans="1:27" x14ac:dyDescent="0.3">
      <c r="A18166" s="43">
        <v>1326146</v>
      </c>
      <c r="B18166" s="43" t="s">
        <v>11399</v>
      </c>
      <c r="C18166" s="43" t="s">
        <v>757</v>
      </c>
      <c r="E18166" s="43" t="s">
        <v>6263</v>
      </c>
      <c r="F18166" s="43" t="s">
        <v>30</v>
      </c>
      <c r="G18166" s="43">
        <v>72068</v>
      </c>
      <c r="Y18166" s="43" t="str">
        <f t="shared" si="566"/>
        <v/>
      </c>
      <c r="AA18166" s="43" t="e">
        <f t="shared" si="567"/>
        <v>#N/A</v>
      </c>
    </row>
    <row r="18167" spans="1:27" x14ac:dyDescent="0.3">
      <c r="A18167" s="43">
        <v>2401653</v>
      </c>
      <c r="B18167" s="43" t="s">
        <v>11400</v>
      </c>
      <c r="C18167" s="43" t="s">
        <v>8660</v>
      </c>
      <c r="E18167" s="43" t="s">
        <v>6263</v>
      </c>
      <c r="F18167" s="43" t="s">
        <v>30</v>
      </c>
      <c r="G18167" s="43">
        <v>53063</v>
      </c>
      <c r="Y18167" s="43" t="str">
        <f t="shared" si="566"/>
        <v>COMP</v>
      </c>
      <c r="AA18167" s="43">
        <f t="shared" si="567"/>
        <v>2401653</v>
      </c>
    </row>
    <row r="18168" spans="1:27" x14ac:dyDescent="0.3">
      <c r="A18168" s="43">
        <v>1966182</v>
      </c>
      <c r="B18168" s="43" t="s">
        <v>11401</v>
      </c>
      <c r="C18168" s="43" t="s">
        <v>414</v>
      </c>
      <c r="E18168" s="43" t="s">
        <v>6263</v>
      </c>
      <c r="F18168" s="43" t="s">
        <v>30</v>
      </c>
      <c r="G18168" s="43">
        <v>53061</v>
      </c>
      <c r="Y18168" s="43" t="str">
        <f t="shared" si="566"/>
        <v/>
      </c>
      <c r="AA18168" s="43" t="e">
        <f t="shared" si="567"/>
        <v>#N/A</v>
      </c>
    </row>
    <row r="18169" spans="1:27" x14ac:dyDescent="0.3">
      <c r="A18169" s="43">
        <v>2224841</v>
      </c>
      <c r="B18169" s="43" t="s">
        <v>4227</v>
      </c>
      <c r="C18169" s="43" t="s">
        <v>427</v>
      </c>
      <c r="E18169" s="43" t="s">
        <v>6263</v>
      </c>
      <c r="F18169" s="43" t="s">
        <v>28</v>
      </c>
      <c r="G18169" s="43">
        <v>72007</v>
      </c>
      <c r="Y18169" s="43" t="str">
        <f t="shared" si="566"/>
        <v/>
      </c>
      <c r="AA18169" s="43" t="e">
        <f t="shared" si="567"/>
        <v>#N/A</v>
      </c>
    </row>
    <row r="18170" spans="1:27" x14ac:dyDescent="0.3">
      <c r="A18170" s="43">
        <v>1980814</v>
      </c>
      <c r="B18170" s="43" t="s">
        <v>11402</v>
      </c>
      <c r="C18170" s="43" t="s">
        <v>3042</v>
      </c>
      <c r="E18170" s="43" t="s">
        <v>31</v>
      </c>
      <c r="F18170" s="43" t="s">
        <v>28</v>
      </c>
      <c r="G18170" s="43">
        <v>72061</v>
      </c>
      <c r="Y18170" s="43" t="str">
        <f t="shared" si="566"/>
        <v>COMP</v>
      </c>
      <c r="AA18170" s="43">
        <f t="shared" si="567"/>
        <v>1980814</v>
      </c>
    </row>
    <row r="18171" spans="1:27" x14ac:dyDescent="0.3">
      <c r="A18171" s="43">
        <v>1752490</v>
      </c>
      <c r="B18171" s="43" t="s">
        <v>4228</v>
      </c>
      <c r="C18171" s="43" t="s">
        <v>659</v>
      </c>
      <c r="E18171" s="43" t="s">
        <v>6263</v>
      </c>
      <c r="F18171" s="43" t="s">
        <v>28</v>
      </c>
      <c r="G18171" s="43">
        <v>44055</v>
      </c>
      <c r="Y18171" s="43" t="str">
        <f t="shared" si="566"/>
        <v>COMP</v>
      </c>
      <c r="AA18171" s="43">
        <f t="shared" si="567"/>
        <v>1752490</v>
      </c>
    </row>
    <row r="18172" spans="1:27" x14ac:dyDescent="0.3">
      <c r="A18172" s="43">
        <v>2148407</v>
      </c>
      <c r="B18172" s="43" t="s">
        <v>4228</v>
      </c>
      <c r="C18172" s="43" t="s">
        <v>565</v>
      </c>
      <c r="E18172" s="43" t="s">
        <v>6263</v>
      </c>
      <c r="F18172" s="43" t="s">
        <v>28</v>
      </c>
      <c r="G18172" s="43">
        <v>49034</v>
      </c>
      <c r="Y18172" s="43" t="str">
        <f t="shared" si="566"/>
        <v>COMP</v>
      </c>
      <c r="AA18172" s="43">
        <f t="shared" si="567"/>
        <v>2148407</v>
      </c>
    </row>
    <row r="18173" spans="1:27" x14ac:dyDescent="0.3">
      <c r="A18173" s="43">
        <v>2185471</v>
      </c>
      <c r="B18173" s="43" t="s">
        <v>4230</v>
      </c>
      <c r="C18173" s="43" t="s">
        <v>11403</v>
      </c>
      <c r="E18173" s="43" t="s">
        <v>6263</v>
      </c>
      <c r="F18173" s="43" t="s">
        <v>30</v>
      </c>
      <c r="G18173" s="43">
        <v>49057</v>
      </c>
      <c r="Y18173" s="43" t="str">
        <f t="shared" si="566"/>
        <v/>
      </c>
      <c r="AA18173" s="43" t="e">
        <f t="shared" si="567"/>
        <v>#N/A</v>
      </c>
    </row>
    <row r="18174" spans="1:27" x14ac:dyDescent="0.3">
      <c r="A18174" s="43">
        <v>1462460</v>
      </c>
      <c r="B18174" s="43" t="s">
        <v>4230</v>
      </c>
      <c r="C18174" s="43" t="s">
        <v>2230</v>
      </c>
      <c r="E18174" s="43" t="s">
        <v>6263</v>
      </c>
      <c r="F18174" s="43" t="s">
        <v>28</v>
      </c>
      <c r="G18174" s="43">
        <v>49054</v>
      </c>
      <c r="Y18174" s="43" t="str">
        <f t="shared" si="566"/>
        <v/>
      </c>
      <c r="AA18174" s="43" t="e">
        <f t="shared" si="567"/>
        <v>#N/A</v>
      </c>
    </row>
    <row r="18175" spans="1:27" x14ac:dyDescent="0.3">
      <c r="A18175" s="43">
        <v>1659251</v>
      </c>
      <c r="B18175" s="43" t="s">
        <v>4230</v>
      </c>
      <c r="C18175" s="43" t="s">
        <v>446</v>
      </c>
      <c r="E18175" s="43" t="s">
        <v>6263</v>
      </c>
      <c r="F18175" s="43" t="s">
        <v>28</v>
      </c>
      <c r="G18175" s="43">
        <v>44062</v>
      </c>
      <c r="Y18175" s="43" t="str">
        <f t="shared" si="566"/>
        <v/>
      </c>
      <c r="AA18175" s="43" t="e">
        <f t="shared" si="567"/>
        <v>#N/A</v>
      </c>
    </row>
    <row r="18176" spans="1:27" x14ac:dyDescent="0.3">
      <c r="A18176" s="43">
        <v>2240130</v>
      </c>
      <c r="B18176" s="43" t="s">
        <v>4230</v>
      </c>
      <c r="C18176" s="43" t="s">
        <v>414</v>
      </c>
      <c r="E18176" s="43" t="s">
        <v>6263</v>
      </c>
      <c r="F18176" s="43" t="s">
        <v>30</v>
      </c>
      <c r="G18176" s="43">
        <v>72041</v>
      </c>
      <c r="Y18176" s="43" t="str">
        <f t="shared" si="566"/>
        <v/>
      </c>
      <c r="AA18176" s="43" t="e">
        <f t="shared" si="567"/>
        <v>#N/A</v>
      </c>
    </row>
    <row r="18177" spans="1:27" x14ac:dyDescent="0.3">
      <c r="A18177" s="43">
        <v>1057459</v>
      </c>
      <c r="B18177" s="43" t="s">
        <v>11404</v>
      </c>
      <c r="C18177" s="43" t="s">
        <v>1300</v>
      </c>
      <c r="E18177" s="43" t="s">
        <v>6263</v>
      </c>
      <c r="F18177" s="43" t="s">
        <v>30</v>
      </c>
      <c r="G18177" s="43">
        <v>72042</v>
      </c>
      <c r="Y18177" s="43" t="str">
        <f t="shared" si="566"/>
        <v>COMP</v>
      </c>
      <c r="AA18177" s="43">
        <f t="shared" si="567"/>
        <v>1057459</v>
      </c>
    </row>
    <row r="18178" spans="1:27" x14ac:dyDescent="0.3">
      <c r="A18178" s="43">
        <v>176546</v>
      </c>
      <c r="B18178" s="43" t="s">
        <v>11405</v>
      </c>
      <c r="C18178" s="43" t="s">
        <v>502</v>
      </c>
      <c r="E18178" s="43" t="s">
        <v>6263</v>
      </c>
      <c r="F18178" s="43" t="s">
        <v>30</v>
      </c>
      <c r="G18178" s="43">
        <v>44055</v>
      </c>
      <c r="Y18178" s="43" t="str">
        <f t="shared" ref="Y18178:Y18241" si="568">IF(ISERROR(AA18178)=FALSE,"COMP","")</f>
        <v/>
      </c>
      <c r="AA18178" s="43" t="e">
        <f t="shared" si="567"/>
        <v>#N/A</v>
      </c>
    </row>
    <row r="18179" spans="1:27" x14ac:dyDescent="0.3">
      <c r="A18179" s="43">
        <v>663661</v>
      </c>
      <c r="B18179" s="43" t="s">
        <v>11405</v>
      </c>
      <c r="C18179" s="43" t="s">
        <v>397</v>
      </c>
      <c r="E18179" s="43" t="s">
        <v>6263</v>
      </c>
      <c r="F18179" s="43" t="s">
        <v>28</v>
      </c>
      <c r="G18179" s="43">
        <v>44055</v>
      </c>
      <c r="Y18179" s="43" t="str">
        <f t="shared" si="568"/>
        <v/>
      </c>
      <c r="AA18179" s="43" t="e">
        <f t="shared" ref="AA18179:AA18242" si="569">VLOOKUP(A18179,Z:Z,1,FALSE)</f>
        <v>#N/A</v>
      </c>
    </row>
    <row r="18180" spans="1:27" x14ac:dyDescent="0.3">
      <c r="A18180" s="43">
        <v>2077211</v>
      </c>
      <c r="B18180" s="43" t="s">
        <v>11405</v>
      </c>
      <c r="C18180" s="43" t="s">
        <v>223</v>
      </c>
      <c r="E18180" s="43" t="s">
        <v>6263</v>
      </c>
      <c r="F18180" s="43" t="s">
        <v>28</v>
      </c>
      <c r="G18180" s="43">
        <v>44103</v>
      </c>
      <c r="Y18180" s="43" t="str">
        <f t="shared" si="568"/>
        <v/>
      </c>
      <c r="AA18180" s="43" t="e">
        <f t="shared" si="569"/>
        <v>#N/A</v>
      </c>
    </row>
    <row r="18181" spans="1:27" x14ac:dyDescent="0.3">
      <c r="A18181" s="43">
        <v>2341032</v>
      </c>
      <c r="B18181" s="43" t="s">
        <v>11405</v>
      </c>
      <c r="C18181" s="43" t="s">
        <v>381</v>
      </c>
      <c r="E18181" s="43" t="s">
        <v>6263</v>
      </c>
      <c r="F18181" s="43" t="s">
        <v>28</v>
      </c>
      <c r="G18181" s="43">
        <v>44130</v>
      </c>
      <c r="Y18181" s="43" t="str">
        <f t="shared" si="568"/>
        <v/>
      </c>
      <c r="AA18181" s="43" t="e">
        <f t="shared" si="569"/>
        <v>#N/A</v>
      </c>
    </row>
    <row r="18182" spans="1:27" x14ac:dyDescent="0.3">
      <c r="A18182" s="43">
        <v>1090358</v>
      </c>
      <c r="B18182" s="43" t="s">
        <v>11406</v>
      </c>
      <c r="C18182" s="43" t="s">
        <v>1581</v>
      </c>
      <c r="E18182" s="43" t="s">
        <v>29</v>
      </c>
      <c r="F18182" s="43" t="s">
        <v>30</v>
      </c>
      <c r="G18182" s="43">
        <v>44067</v>
      </c>
      <c r="Y18182" s="43" t="str">
        <f t="shared" si="568"/>
        <v>COMP</v>
      </c>
      <c r="AA18182" s="43">
        <f t="shared" si="569"/>
        <v>1090358</v>
      </c>
    </row>
    <row r="18183" spans="1:27" x14ac:dyDescent="0.3">
      <c r="A18183" s="43">
        <v>2349373</v>
      </c>
      <c r="B18183" s="43" t="s">
        <v>11407</v>
      </c>
      <c r="C18183" s="43" t="s">
        <v>1459</v>
      </c>
      <c r="E18183" s="43" t="s">
        <v>6263</v>
      </c>
      <c r="F18183" s="43" t="s">
        <v>30</v>
      </c>
      <c r="G18183" s="43">
        <v>44021</v>
      </c>
      <c r="Y18183" s="43" t="str">
        <f t="shared" si="568"/>
        <v/>
      </c>
      <c r="AA18183" s="43" t="e">
        <f t="shared" si="569"/>
        <v>#N/A</v>
      </c>
    </row>
    <row r="18184" spans="1:27" x14ac:dyDescent="0.3">
      <c r="A18184" s="43">
        <v>2412463</v>
      </c>
      <c r="B18184" s="43" t="s">
        <v>11408</v>
      </c>
      <c r="C18184" s="43" t="s">
        <v>11409</v>
      </c>
      <c r="E18184" s="43" t="s">
        <v>35</v>
      </c>
      <c r="F18184" s="43" t="s">
        <v>30</v>
      </c>
      <c r="G18184" s="43">
        <v>49042</v>
      </c>
      <c r="Y18184" s="43" t="str">
        <f t="shared" si="568"/>
        <v>COMP</v>
      </c>
      <c r="AA18184" s="43">
        <f t="shared" si="569"/>
        <v>2412463</v>
      </c>
    </row>
    <row r="18185" spans="1:27" x14ac:dyDescent="0.3">
      <c r="A18185" s="43">
        <v>2182181</v>
      </c>
      <c r="B18185" s="43" t="s">
        <v>11408</v>
      </c>
      <c r="C18185" s="43" t="s">
        <v>7146</v>
      </c>
      <c r="E18185" s="43" t="s">
        <v>6263</v>
      </c>
      <c r="F18185" s="43" t="s">
        <v>28</v>
      </c>
      <c r="G18185" s="43">
        <v>49064</v>
      </c>
      <c r="Y18185" s="43" t="str">
        <f t="shared" si="568"/>
        <v/>
      </c>
      <c r="AA18185" s="43" t="e">
        <f t="shared" si="569"/>
        <v>#N/A</v>
      </c>
    </row>
    <row r="18186" spans="1:27" x14ac:dyDescent="0.3">
      <c r="A18186" s="43">
        <v>2427147</v>
      </c>
      <c r="B18186" s="43" t="s">
        <v>11410</v>
      </c>
      <c r="C18186" s="43" t="s">
        <v>1437</v>
      </c>
      <c r="E18186" s="43" t="s">
        <v>31</v>
      </c>
      <c r="F18186" s="43" t="s">
        <v>30</v>
      </c>
      <c r="G18186" s="43">
        <v>44111</v>
      </c>
      <c r="Y18186" s="43" t="str">
        <f t="shared" si="568"/>
        <v>COMP</v>
      </c>
      <c r="AA18186" s="43">
        <f t="shared" si="569"/>
        <v>2427147</v>
      </c>
    </row>
    <row r="18187" spans="1:27" x14ac:dyDescent="0.3">
      <c r="A18187" s="43">
        <v>133221</v>
      </c>
      <c r="B18187" s="43" t="s">
        <v>11411</v>
      </c>
      <c r="C18187" s="43" t="s">
        <v>221</v>
      </c>
      <c r="E18187" s="43" t="s">
        <v>6263</v>
      </c>
      <c r="F18187" s="43" t="s">
        <v>28</v>
      </c>
      <c r="G18187" s="43">
        <v>85033</v>
      </c>
      <c r="Y18187" s="43" t="str">
        <f t="shared" si="568"/>
        <v/>
      </c>
      <c r="AA18187" s="43" t="e">
        <f t="shared" si="569"/>
        <v>#N/A</v>
      </c>
    </row>
    <row r="18188" spans="1:27" x14ac:dyDescent="0.3">
      <c r="A18188" s="43">
        <v>1463064</v>
      </c>
      <c r="B18188" s="43" t="s">
        <v>11412</v>
      </c>
      <c r="C18188" s="43" t="s">
        <v>659</v>
      </c>
      <c r="E18188" s="43" t="s">
        <v>6263</v>
      </c>
      <c r="F18188" s="43" t="s">
        <v>28</v>
      </c>
      <c r="G18188" s="43">
        <v>49006</v>
      </c>
      <c r="Y18188" s="43" t="str">
        <f t="shared" si="568"/>
        <v>COMP</v>
      </c>
      <c r="AA18188" s="43">
        <f t="shared" si="569"/>
        <v>1463064</v>
      </c>
    </row>
    <row r="18189" spans="1:27" x14ac:dyDescent="0.3">
      <c r="A18189" s="43">
        <v>2425760</v>
      </c>
      <c r="B18189" s="43" t="s">
        <v>11413</v>
      </c>
      <c r="C18189" s="43" t="s">
        <v>235</v>
      </c>
      <c r="E18189" s="43" t="s">
        <v>6263</v>
      </c>
      <c r="F18189" s="43" t="s">
        <v>28</v>
      </c>
      <c r="G18189" s="43">
        <v>44100</v>
      </c>
      <c r="Y18189" s="43" t="str">
        <f t="shared" si="568"/>
        <v/>
      </c>
      <c r="AA18189" s="43" t="e">
        <f t="shared" si="569"/>
        <v>#N/A</v>
      </c>
    </row>
    <row r="18190" spans="1:27" x14ac:dyDescent="0.3">
      <c r="A18190" s="43">
        <v>2325302</v>
      </c>
      <c r="B18190" s="43" t="s">
        <v>11414</v>
      </c>
      <c r="C18190" s="43" t="s">
        <v>475</v>
      </c>
      <c r="E18190" s="43" t="s">
        <v>6263</v>
      </c>
      <c r="F18190" s="43" t="s">
        <v>28</v>
      </c>
      <c r="G18190" s="43">
        <v>44073</v>
      </c>
      <c r="Y18190" s="43" t="str">
        <f t="shared" si="568"/>
        <v/>
      </c>
      <c r="AA18190" s="43" t="e">
        <f t="shared" si="569"/>
        <v>#N/A</v>
      </c>
    </row>
    <row r="18191" spans="1:27" x14ac:dyDescent="0.3">
      <c r="A18191" s="43">
        <v>1653128</v>
      </c>
      <c r="B18191" s="43" t="s">
        <v>11415</v>
      </c>
      <c r="C18191" s="43" t="s">
        <v>646</v>
      </c>
      <c r="E18191" s="43" t="s">
        <v>35</v>
      </c>
      <c r="F18191" s="43" t="s">
        <v>30</v>
      </c>
      <c r="G18191" s="43">
        <v>44072</v>
      </c>
      <c r="Y18191" s="43" t="str">
        <f t="shared" si="568"/>
        <v>COMP</v>
      </c>
      <c r="AA18191" s="43">
        <f t="shared" si="569"/>
        <v>1653128</v>
      </c>
    </row>
    <row r="18192" spans="1:27" x14ac:dyDescent="0.3">
      <c r="A18192" s="43">
        <v>1450461</v>
      </c>
      <c r="B18192" s="43" t="s">
        <v>11416</v>
      </c>
      <c r="C18192" s="43" t="s">
        <v>722</v>
      </c>
      <c r="E18192" s="43" t="s">
        <v>6263</v>
      </c>
      <c r="F18192" s="43" t="s">
        <v>28</v>
      </c>
      <c r="G18192" s="43">
        <v>85032</v>
      </c>
      <c r="Y18192" s="43" t="str">
        <f t="shared" si="568"/>
        <v/>
      </c>
      <c r="AA18192" s="43" t="e">
        <f t="shared" si="569"/>
        <v>#N/A</v>
      </c>
    </row>
    <row r="18193" spans="1:27" x14ac:dyDescent="0.3">
      <c r="A18193" s="43">
        <v>1412866</v>
      </c>
      <c r="B18193" s="43" t="s">
        <v>11417</v>
      </c>
      <c r="C18193" s="43" t="s">
        <v>1501</v>
      </c>
      <c r="E18193" s="43" t="s">
        <v>6263</v>
      </c>
      <c r="F18193" s="43" t="s">
        <v>30</v>
      </c>
      <c r="G18193" s="43">
        <v>85032</v>
      </c>
      <c r="Y18193" s="43" t="str">
        <f t="shared" si="568"/>
        <v/>
      </c>
      <c r="AA18193" s="43" t="e">
        <f t="shared" si="569"/>
        <v>#N/A</v>
      </c>
    </row>
    <row r="18194" spans="1:27" x14ac:dyDescent="0.3">
      <c r="A18194" s="43">
        <v>2125921</v>
      </c>
      <c r="B18194" s="43" t="s">
        <v>4237</v>
      </c>
      <c r="C18194" s="43" t="s">
        <v>414</v>
      </c>
      <c r="E18194" s="43" t="s">
        <v>6263</v>
      </c>
      <c r="F18194" s="43" t="s">
        <v>30</v>
      </c>
      <c r="G18194" s="43">
        <v>72041</v>
      </c>
      <c r="Y18194" s="43" t="str">
        <f t="shared" si="568"/>
        <v/>
      </c>
      <c r="AA18194" s="43" t="e">
        <f t="shared" si="569"/>
        <v>#N/A</v>
      </c>
    </row>
    <row r="18195" spans="1:27" x14ac:dyDescent="0.3">
      <c r="A18195" s="43">
        <v>1754400</v>
      </c>
      <c r="B18195" s="43" t="s">
        <v>11418</v>
      </c>
      <c r="C18195" s="43" t="s">
        <v>677</v>
      </c>
      <c r="E18195" s="43" t="s">
        <v>6263</v>
      </c>
      <c r="F18195" s="43" t="s">
        <v>28</v>
      </c>
      <c r="G18195" s="43">
        <v>49040</v>
      </c>
      <c r="Y18195" s="43" t="str">
        <f t="shared" si="568"/>
        <v/>
      </c>
      <c r="AA18195" s="43" t="e">
        <f t="shared" si="569"/>
        <v>#N/A</v>
      </c>
    </row>
    <row r="18196" spans="1:27" x14ac:dyDescent="0.3">
      <c r="A18196" s="43">
        <v>2257442</v>
      </c>
      <c r="B18196" s="43" t="s">
        <v>11419</v>
      </c>
      <c r="C18196" s="43" t="s">
        <v>212</v>
      </c>
      <c r="E18196" s="43" t="s">
        <v>29</v>
      </c>
      <c r="F18196" s="43" t="s">
        <v>30</v>
      </c>
      <c r="G18196" s="43">
        <v>53023</v>
      </c>
      <c r="Y18196" s="43" t="str">
        <f t="shared" si="568"/>
        <v/>
      </c>
      <c r="AA18196" s="43" t="e">
        <f t="shared" si="569"/>
        <v>#N/A</v>
      </c>
    </row>
    <row r="18197" spans="1:27" x14ac:dyDescent="0.3">
      <c r="A18197" s="43">
        <v>689897</v>
      </c>
      <c r="B18197" s="43" t="s">
        <v>4239</v>
      </c>
      <c r="C18197" s="43" t="s">
        <v>399</v>
      </c>
      <c r="E18197" s="43" t="s">
        <v>6263</v>
      </c>
      <c r="F18197" s="43" t="s">
        <v>28</v>
      </c>
      <c r="G18197" s="43">
        <v>85053</v>
      </c>
      <c r="Y18197" s="43" t="str">
        <f t="shared" si="568"/>
        <v/>
      </c>
      <c r="AA18197" s="43" t="e">
        <f t="shared" si="569"/>
        <v>#N/A</v>
      </c>
    </row>
    <row r="18198" spans="1:27" x14ac:dyDescent="0.3">
      <c r="A18198" s="43">
        <v>1219712</v>
      </c>
      <c r="B18198" s="43" t="s">
        <v>4241</v>
      </c>
      <c r="C18198" s="43" t="s">
        <v>664</v>
      </c>
      <c r="E18198" s="43" t="s">
        <v>6263</v>
      </c>
      <c r="F18198" s="43" t="s">
        <v>28</v>
      </c>
      <c r="G18198" s="43">
        <v>72028</v>
      </c>
      <c r="Y18198" s="43" t="str">
        <f t="shared" si="568"/>
        <v>COMP</v>
      </c>
      <c r="AA18198" s="43">
        <f t="shared" si="569"/>
        <v>1219712</v>
      </c>
    </row>
    <row r="18199" spans="1:27" x14ac:dyDescent="0.3">
      <c r="A18199" s="43">
        <v>1094657</v>
      </c>
      <c r="B18199" s="43" t="s">
        <v>4241</v>
      </c>
      <c r="C18199" s="43" t="s">
        <v>657</v>
      </c>
      <c r="E18199" s="43" t="s">
        <v>6263</v>
      </c>
      <c r="F18199" s="43" t="s">
        <v>28</v>
      </c>
      <c r="G18199" s="43">
        <v>72070</v>
      </c>
      <c r="Y18199" s="43" t="str">
        <f t="shared" si="568"/>
        <v/>
      </c>
      <c r="AA18199" s="43" t="e">
        <f t="shared" si="569"/>
        <v>#N/A</v>
      </c>
    </row>
    <row r="18200" spans="1:27" x14ac:dyDescent="0.3">
      <c r="A18200" s="43">
        <v>1537549</v>
      </c>
      <c r="B18200" s="43" t="s">
        <v>4241</v>
      </c>
      <c r="C18200" s="43" t="s">
        <v>319</v>
      </c>
      <c r="E18200" s="43" t="s">
        <v>6263</v>
      </c>
      <c r="F18200" s="43" t="s">
        <v>30</v>
      </c>
      <c r="G18200" s="43">
        <v>72028</v>
      </c>
      <c r="Y18200" s="43" t="str">
        <f t="shared" si="568"/>
        <v/>
      </c>
      <c r="AA18200" s="43" t="e">
        <f t="shared" si="569"/>
        <v>#N/A</v>
      </c>
    </row>
    <row r="18201" spans="1:27" x14ac:dyDescent="0.3">
      <c r="A18201" s="43">
        <v>1094653</v>
      </c>
      <c r="B18201" s="43" t="s">
        <v>4241</v>
      </c>
      <c r="C18201" s="43" t="s">
        <v>11420</v>
      </c>
      <c r="E18201" s="43" t="s">
        <v>6263</v>
      </c>
      <c r="F18201" s="43" t="s">
        <v>30</v>
      </c>
      <c r="G18201" s="43">
        <v>72070</v>
      </c>
      <c r="Y18201" s="43" t="str">
        <f t="shared" si="568"/>
        <v/>
      </c>
      <c r="AA18201" s="43" t="e">
        <f t="shared" si="569"/>
        <v>#N/A</v>
      </c>
    </row>
    <row r="18202" spans="1:27" x14ac:dyDescent="0.3">
      <c r="A18202" s="43">
        <v>1037411</v>
      </c>
      <c r="B18202" s="43" t="s">
        <v>11421</v>
      </c>
      <c r="C18202" s="43" t="s">
        <v>264</v>
      </c>
      <c r="E18202" s="43" t="s">
        <v>6263</v>
      </c>
      <c r="F18202" s="43" t="s">
        <v>28</v>
      </c>
      <c r="G18202" s="43">
        <v>53058</v>
      </c>
      <c r="Y18202" s="43" t="str">
        <f t="shared" si="568"/>
        <v/>
      </c>
      <c r="AA18202" s="43" t="e">
        <f t="shared" si="569"/>
        <v>#N/A</v>
      </c>
    </row>
    <row r="18203" spans="1:27" x14ac:dyDescent="0.3">
      <c r="A18203" s="43">
        <v>2340973</v>
      </c>
      <c r="B18203" s="43" t="s">
        <v>11422</v>
      </c>
      <c r="C18203" s="43" t="s">
        <v>425</v>
      </c>
      <c r="E18203" s="43" t="s">
        <v>6263</v>
      </c>
      <c r="F18203" s="43" t="s">
        <v>28</v>
      </c>
      <c r="G18203" s="43">
        <v>49004</v>
      </c>
      <c r="Y18203" s="43" t="str">
        <f t="shared" si="568"/>
        <v/>
      </c>
      <c r="AA18203" s="43" t="e">
        <f t="shared" si="569"/>
        <v>#N/A</v>
      </c>
    </row>
    <row r="18204" spans="1:27" x14ac:dyDescent="0.3">
      <c r="A18204" s="43">
        <v>1809449</v>
      </c>
      <c r="B18204" s="43" t="s">
        <v>11423</v>
      </c>
      <c r="C18204" s="43" t="s">
        <v>1157</v>
      </c>
      <c r="E18204" s="43" t="s">
        <v>34</v>
      </c>
      <c r="F18204" s="43" t="s">
        <v>28</v>
      </c>
      <c r="G18204" s="43">
        <v>44045</v>
      </c>
      <c r="Y18204" s="43" t="str">
        <f t="shared" si="568"/>
        <v>COMP</v>
      </c>
      <c r="AA18204" s="43">
        <f t="shared" si="569"/>
        <v>1809449</v>
      </c>
    </row>
    <row r="18205" spans="1:27" x14ac:dyDescent="0.3">
      <c r="A18205" s="43">
        <v>864276</v>
      </c>
      <c r="B18205" s="43" t="s">
        <v>11424</v>
      </c>
      <c r="C18205" s="43" t="s">
        <v>819</v>
      </c>
      <c r="E18205" s="43" t="s">
        <v>6263</v>
      </c>
      <c r="F18205" s="43" t="s">
        <v>28</v>
      </c>
      <c r="G18205" s="43">
        <v>44052</v>
      </c>
      <c r="Y18205" s="43" t="str">
        <f t="shared" si="568"/>
        <v/>
      </c>
      <c r="AA18205" s="43" t="e">
        <f t="shared" si="569"/>
        <v>#N/A</v>
      </c>
    </row>
    <row r="18206" spans="1:27" x14ac:dyDescent="0.3">
      <c r="A18206" s="43">
        <v>271662</v>
      </c>
      <c r="B18206" s="43" t="s">
        <v>11425</v>
      </c>
      <c r="C18206" s="43" t="s">
        <v>237</v>
      </c>
      <c r="E18206" s="43" t="s">
        <v>6263</v>
      </c>
      <c r="F18206" s="43" t="s">
        <v>30</v>
      </c>
      <c r="G18206" s="43">
        <v>49006</v>
      </c>
      <c r="Y18206" s="43" t="str">
        <f t="shared" si="568"/>
        <v/>
      </c>
      <c r="AA18206" s="43" t="e">
        <f t="shared" si="569"/>
        <v>#N/A</v>
      </c>
    </row>
    <row r="18207" spans="1:27" x14ac:dyDescent="0.3">
      <c r="A18207" s="43">
        <v>2400143</v>
      </c>
      <c r="B18207" s="43" t="s">
        <v>11425</v>
      </c>
      <c r="C18207" s="43" t="s">
        <v>329</v>
      </c>
      <c r="E18207" s="43" t="s">
        <v>6263</v>
      </c>
      <c r="F18207" s="43" t="s">
        <v>28</v>
      </c>
      <c r="G18207" s="43">
        <v>44072</v>
      </c>
      <c r="Y18207" s="43" t="str">
        <f t="shared" si="568"/>
        <v/>
      </c>
      <c r="AA18207" s="43" t="e">
        <f t="shared" si="569"/>
        <v>#N/A</v>
      </c>
    </row>
    <row r="18208" spans="1:27" x14ac:dyDescent="0.3">
      <c r="A18208" s="43">
        <v>759288</v>
      </c>
      <c r="B18208" s="43" t="s">
        <v>11425</v>
      </c>
      <c r="C18208" s="43" t="s">
        <v>7181</v>
      </c>
      <c r="E18208" s="43" t="s">
        <v>6263</v>
      </c>
      <c r="F18208" s="43" t="s">
        <v>28</v>
      </c>
      <c r="G18208" s="43">
        <v>49006</v>
      </c>
      <c r="Y18208" s="43" t="str">
        <f t="shared" si="568"/>
        <v>COMP</v>
      </c>
      <c r="AA18208" s="43">
        <f t="shared" si="569"/>
        <v>759288</v>
      </c>
    </row>
    <row r="18209" spans="1:27" x14ac:dyDescent="0.3">
      <c r="A18209" s="43">
        <v>217830</v>
      </c>
      <c r="B18209" s="43" t="s">
        <v>11425</v>
      </c>
      <c r="C18209" s="43" t="s">
        <v>1875</v>
      </c>
      <c r="E18209" s="43" t="s">
        <v>6263</v>
      </c>
      <c r="F18209" s="43" t="s">
        <v>28</v>
      </c>
      <c r="G18209" s="43">
        <v>49006</v>
      </c>
      <c r="Y18209" s="43" t="str">
        <f t="shared" si="568"/>
        <v/>
      </c>
      <c r="AA18209" s="43" t="e">
        <f t="shared" si="569"/>
        <v>#N/A</v>
      </c>
    </row>
    <row r="18210" spans="1:27" x14ac:dyDescent="0.3">
      <c r="A18210" s="43">
        <v>700134</v>
      </c>
      <c r="B18210" s="43" t="s">
        <v>11426</v>
      </c>
      <c r="C18210" s="43" t="s">
        <v>1082</v>
      </c>
      <c r="E18210" s="43" t="s">
        <v>6263</v>
      </c>
      <c r="F18210" s="43" t="s">
        <v>28</v>
      </c>
      <c r="G18210" s="43">
        <v>49033</v>
      </c>
      <c r="Y18210" s="43" t="str">
        <f t="shared" si="568"/>
        <v>COMP</v>
      </c>
      <c r="AA18210" s="43">
        <f t="shared" si="569"/>
        <v>700134</v>
      </c>
    </row>
    <row r="18211" spans="1:27" x14ac:dyDescent="0.3">
      <c r="A18211" s="43">
        <v>324446</v>
      </c>
      <c r="B18211" s="43" t="s">
        <v>4242</v>
      </c>
      <c r="C18211" s="43" t="s">
        <v>659</v>
      </c>
      <c r="E18211" s="43" t="s">
        <v>6263</v>
      </c>
      <c r="F18211" s="43" t="s">
        <v>28</v>
      </c>
      <c r="G18211" s="43">
        <v>53061</v>
      </c>
      <c r="Y18211" s="43" t="str">
        <f t="shared" si="568"/>
        <v>COMP</v>
      </c>
      <c r="AA18211" s="43">
        <f t="shared" si="569"/>
        <v>324446</v>
      </c>
    </row>
    <row r="18212" spans="1:27" x14ac:dyDescent="0.3">
      <c r="A18212" s="43">
        <v>1641525</v>
      </c>
      <c r="B18212" s="43" t="s">
        <v>4242</v>
      </c>
      <c r="C18212" s="43" t="s">
        <v>408</v>
      </c>
      <c r="E18212" s="43" t="s">
        <v>6263</v>
      </c>
      <c r="F18212" s="43" t="s">
        <v>30</v>
      </c>
      <c r="G18212" s="43">
        <v>72041</v>
      </c>
      <c r="Y18212" s="43" t="str">
        <f t="shared" si="568"/>
        <v/>
      </c>
      <c r="AA18212" s="43" t="e">
        <f t="shared" si="569"/>
        <v>#N/A</v>
      </c>
    </row>
    <row r="18213" spans="1:27" x14ac:dyDescent="0.3">
      <c r="A18213" s="43">
        <v>1765509</v>
      </c>
      <c r="B18213" s="43" t="s">
        <v>4242</v>
      </c>
      <c r="C18213" s="43" t="s">
        <v>8048</v>
      </c>
      <c r="E18213" s="43" t="s">
        <v>6263</v>
      </c>
      <c r="F18213" s="43" t="s">
        <v>30</v>
      </c>
      <c r="G18213" s="43">
        <v>44090</v>
      </c>
      <c r="Y18213" s="43" t="str">
        <f t="shared" si="568"/>
        <v/>
      </c>
      <c r="AA18213" s="43" t="e">
        <f t="shared" si="569"/>
        <v>#N/A</v>
      </c>
    </row>
    <row r="18214" spans="1:27" x14ac:dyDescent="0.3">
      <c r="A18214" s="43">
        <v>1947374</v>
      </c>
      <c r="B18214" s="43" t="s">
        <v>11427</v>
      </c>
      <c r="C18214" s="43" t="s">
        <v>268</v>
      </c>
      <c r="E18214" s="43" t="s">
        <v>6263</v>
      </c>
      <c r="F18214" s="43" t="s">
        <v>30</v>
      </c>
      <c r="G18214" s="43">
        <v>85017</v>
      </c>
      <c r="Y18214" s="43" t="str">
        <f t="shared" si="568"/>
        <v/>
      </c>
      <c r="AA18214" s="43" t="e">
        <f t="shared" si="569"/>
        <v>#N/A</v>
      </c>
    </row>
    <row r="18215" spans="1:27" x14ac:dyDescent="0.3">
      <c r="A18215" s="43">
        <v>1105045</v>
      </c>
      <c r="B18215" s="43" t="s">
        <v>11428</v>
      </c>
      <c r="C18215" s="43" t="s">
        <v>1376</v>
      </c>
      <c r="E18215" s="43" t="s">
        <v>6263</v>
      </c>
      <c r="F18215" s="43" t="s">
        <v>30</v>
      </c>
      <c r="G18215" s="43">
        <v>44094</v>
      </c>
      <c r="Y18215" s="43" t="str">
        <f t="shared" si="568"/>
        <v/>
      </c>
      <c r="AA18215" s="43" t="e">
        <f t="shared" si="569"/>
        <v>#N/A</v>
      </c>
    </row>
    <row r="18216" spans="1:27" x14ac:dyDescent="0.3">
      <c r="A18216" s="43">
        <v>179959</v>
      </c>
      <c r="B18216" s="43" t="s">
        <v>11429</v>
      </c>
      <c r="C18216" s="43" t="s">
        <v>427</v>
      </c>
      <c r="E18216" s="43" t="s">
        <v>29</v>
      </c>
      <c r="F18216" s="43" t="s">
        <v>28</v>
      </c>
      <c r="G18216" s="43">
        <v>44039</v>
      </c>
      <c r="Y18216" s="43" t="str">
        <f t="shared" si="568"/>
        <v>COMP</v>
      </c>
      <c r="AA18216" s="43">
        <f t="shared" si="569"/>
        <v>179959</v>
      </c>
    </row>
    <row r="18217" spans="1:27" x14ac:dyDescent="0.3">
      <c r="A18217" s="43">
        <v>2039253</v>
      </c>
      <c r="B18217" s="43" t="s">
        <v>11430</v>
      </c>
      <c r="C18217" s="43" t="s">
        <v>250</v>
      </c>
      <c r="E18217" s="43" t="s">
        <v>6263</v>
      </c>
      <c r="F18217" s="43" t="s">
        <v>28</v>
      </c>
      <c r="G18217" s="43">
        <v>44067</v>
      </c>
      <c r="Y18217" s="43" t="str">
        <f t="shared" si="568"/>
        <v>COMP</v>
      </c>
      <c r="AA18217" s="43">
        <f t="shared" si="569"/>
        <v>2039253</v>
      </c>
    </row>
    <row r="18218" spans="1:27" x14ac:dyDescent="0.3">
      <c r="A18218" s="43">
        <v>2034273</v>
      </c>
      <c r="B18218" s="43" t="s">
        <v>11431</v>
      </c>
      <c r="C18218" s="43" t="s">
        <v>795</v>
      </c>
      <c r="E18218" s="43" t="s">
        <v>6263</v>
      </c>
      <c r="F18218" s="43" t="s">
        <v>30</v>
      </c>
      <c r="G18218" s="43">
        <v>49064</v>
      </c>
      <c r="Y18218" s="43" t="str">
        <f t="shared" si="568"/>
        <v/>
      </c>
      <c r="AA18218" s="43" t="e">
        <f t="shared" si="569"/>
        <v>#N/A</v>
      </c>
    </row>
    <row r="18219" spans="1:27" x14ac:dyDescent="0.3">
      <c r="A18219" s="43">
        <v>2429940</v>
      </c>
      <c r="B18219" s="43" t="s">
        <v>11432</v>
      </c>
      <c r="C18219" s="43" t="s">
        <v>659</v>
      </c>
      <c r="E18219" s="43" t="s">
        <v>29</v>
      </c>
      <c r="F18219" s="43" t="s">
        <v>28</v>
      </c>
      <c r="G18219" s="43">
        <v>53057</v>
      </c>
      <c r="Y18219" s="43" t="str">
        <f t="shared" si="568"/>
        <v/>
      </c>
      <c r="AA18219" s="43" t="e">
        <f t="shared" si="569"/>
        <v>#N/A</v>
      </c>
    </row>
    <row r="18220" spans="1:27" x14ac:dyDescent="0.3">
      <c r="A18220" s="43">
        <v>2352265</v>
      </c>
      <c r="B18220" s="43" t="s">
        <v>11433</v>
      </c>
      <c r="C18220" s="43" t="s">
        <v>2685</v>
      </c>
      <c r="E18220" s="43" t="s">
        <v>35</v>
      </c>
      <c r="F18220" s="43" t="s">
        <v>28</v>
      </c>
      <c r="G18220" s="43">
        <v>44068</v>
      </c>
      <c r="Y18220" s="43" t="str">
        <f t="shared" si="568"/>
        <v>COMP</v>
      </c>
      <c r="AA18220" s="43">
        <f t="shared" si="569"/>
        <v>2352265</v>
      </c>
    </row>
    <row r="18221" spans="1:27" x14ac:dyDescent="0.3">
      <c r="A18221" s="43">
        <v>2273687</v>
      </c>
      <c r="B18221" s="43" t="s">
        <v>11434</v>
      </c>
      <c r="C18221" s="43" t="s">
        <v>1805</v>
      </c>
      <c r="E18221" s="43" t="s">
        <v>6263</v>
      </c>
      <c r="F18221" s="43" t="s">
        <v>30</v>
      </c>
      <c r="G18221" s="43">
        <v>44012</v>
      </c>
      <c r="Y18221" s="43" t="str">
        <f t="shared" si="568"/>
        <v/>
      </c>
      <c r="AA18221" s="43" t="e">
        <f t="shared" si="569"/>
        <v>#N/A</v>
      </c>
    </row>
    <row r="18222" spans="1:27" x14ac:dyDescent="0.3">
      <c r="A18222" s="43">
        <v>392858</v>
      </c>
      <c r="B18222" s="43" t="s">
        <v>11434</v>
      </c>
      <c r="C18222" s="43" t="s">
        <v>482</v>
      </c>
      <c r="E18222" s="43" t="s">
        <v>6263</v>
      </c>
      <c r="F18222" s="43" t="s">
        <v>30</v>
      </c>
      <c r="G18222" s="43">
        <v>44012</v>
      </c>
      <c r="Y18222" s="43" t="str">
        <f t="shared" si="568"/>
        <v/>
      </c>
      <c r="AA18222" s="43" t="e">
        <f t="shared" si="569"/>
        <v>#N/A</v>
      </c>
    </row>
    <row r="18223" spans="1:27" x14ac:dyDescent="0.3">
      <c r="A18223" s="43">
        <v>1971360</v>
      </c>
      <c r="B18223" s="43" t="s">
        <v>11434</v>
      </c>
      <c r="C18223" s="43" t="s">
        <v>3880</v>
      </c>
      <c r="E18223" s="43" t="s">
        <v>6263</v>
      </c>
      <c r="F18223" s="43" t="s">
        <v>28</v>
      </c>
      <c r="G18223" s="43">
        <v>44052</v>
      </c>
      <c r="Y18223" s="43" t="str">
        <f t="shared" si="568"/>
        <v>COMP</v>
      </c>
      <c r="AA18223" s="43">
        <f t="shared" si="569"/>
        <v>1971360</v>
      </c>
    </row>
    <row r="18224" spans="1:27" x14ac:dyDescent="0.3">
      <c r="A18224" s="43">
        <v>1912343</v>
      </c>
      <c r="B18224" s="43" t="s">
        <v>11435</v>
      </c>
      <c r="C18224" s="43" t="s">
        <v>346</v>
      </c>
      <c r="E18224" s="43" t="s">
        <v>6263</v>
      </c>
      <c r="F18224" s="43" t="s">
        <v>28</v>
      </c>
      <c r="G18224" s="43">
        <v>85005</v>
      </c>
      <c r="Y18224" s="43" t="str">
        <f t="shared" si="568"/>
        <v/>
      </c>
      <c r="AA18224" s="43" t="e">
        <f t="shared" si="569"/>
        <v>#N/A</v>
      </c>
    </row>
    <row r="18225" spans="1:27" x14ac:dyDescent="0.3">
      <c r="A18225" s="43">
        <v>1862880</v>
      </c>
      <c r="B18225" s="43" t="s">
        <v>11435</v>
      </c>
      <c r="C18225" s="43" t="s">
        <v>250</v>
      </c>
      <c r="E18225" s="43" t="s">
        <v>6263</v>
      </c>
      <c r="F18225" s="43" t="s">
        <v>28</v>
      </c>
      <c r="G18225" s="43">
        <v>85031</v>
      </c>
      <c r="Y18225" s="43" t="str">
        <f t="shared" si="568"/>
        <v/>
      </c>
      <c r="AA18225" s="43" t="e">
        <f t="shared" si="569"/>
        <v>#N/A</v>
      </c>
    </row>
    <row r="18226" spans="1:27" x14ac:dyDescent="0.3">
      <c r="A18226" s="43">
        <v>2124565</v>
      </c>
      <c r="B18226" s="43" t="s">
        <v>612</v>
      </c>
      <c r="C18226" s="43" t="s">
        <v>436</v>
      </c>
      <c r="E18226" s="43" t="s">
        <v>29</v>
      </c>
      <c r="F18226" s="43" t="s">
        <v>28</v>
      </c>
      <c r="G18226" s="43">
        <v>44021</v>
      </c>
      <c r="Y18226" s="43" t="str">
        <f t="shared" si="568"/>
        <v/>
      </c>
      <c r="AA18226" s="43" t="e">
        <f t="shared" si="569"/>
        <v>#N/A</v>
      </c>
    </row>
    <row r="18227" spans="1:27" x14ac:dyDescent="0.3">
      <c r="A18227" s="43">
        <v>2371903</v>
      </c>
      <c r="B18227" s="43" t="s">
        <v>612</v>
      </c>
      <c r="C18227" s="43" t="s">
        <v>327</v>
      </c>
      <c r="E18227" s="43" t="s">
        <v>29</v>
      </c>
      <c r="F18227" s="43" t="s">
        <v>30</v>
      </c>
      <c r="G18227" s="43">
        <v>49067</v>
      </c>
      <c r="Y18227" s="43" t="str">
        <f t="shared" si="568"/>
        <v>COMP</v>
      </c>
      <c r="AA18227" s="43">
        <f t="shared" si="569"/>
        <v>2371903</v>
      </c>
    </row>
    <row r="18228" spans="1:27" x14ac:dyDescent="0.3">
      <c r="A18228" s="43">
        <v>1875371</v>
      </c>
      <c r="B18228" s="43" t="s">
        <v>612</v>
      </c>
      <c r="C18228" s="43" t="s">
        <v>292</v>
      </c>
      <c r="E18228" s="43" t="s">
        <v>34</v>
      </c>
      <c r="F18228" s="43" t="s">
        <v>30</v>
      </c>
      <c r="G18228" s="43">
        <v>85012</v>
      </c>
      <c r="Y18228" s="43" t="str">
        <f t="shared" si="568"/>
        <v>COMP</v>
      </c>
      <c r="AA18228" s="43">
        <f t="shared" si="569"/>
        <v>1875371</v>
      </c>
    </row>
    <row r="18229" spans="1:27" x14ac:dyDescent="0.3">
      <c r="A18229" s="43">
        <v>1832365</v>
      </c>
      <c r="B18229" s="43" t="s">
        <v>11436</v>
      </c>
      <c r="C18229" s="43" t="s">
        <v>901</v>
      </c>
      <c r="E18229" s="43" t="s">
        <v>6263</v>
      </c>
      <c r="F18229" s="43" t="s">
        <v>30</v>
      </c>
      <c r="G18229" s="43">
        <v>72041</v>
      </c>
      <c r="Y18229" s="43" t="str">
        <f t="shared" si="568"/>
        <v/>
      </c>
      <c r="AA18229" s="43" t="e">
        <f t="shared" si="569"/>
        <v>#N/A</v>
      </c>
    </row>
    <row r="18230" spans="1:27" x14ac:dyDescent="0.3">
      <c r="A18230" s="43">
        <v>1869411</v>
      </c>
      <c r="B18230" s="43" t="s">
        <v>11436</v>
      </c>
      <c r="C18230" s="43" t="s">
        <v>175</v>
      </c>
      <c r="E18230" s="43" t="s">
        <v>6263</v>
      </c>
      <c r="F18230" s="43" t="s">
        <v>28</v>
      </c>
      <c r="G18230" s="43">
        <v>72041</v>
      </c>
      <c r="Y18230" s="43" t="str">
        <f t="shared" si="568"/>
        <v/>
      </c>
      <c r="AA18230" s="43" t="e">
        <f t="shared" si="569"/>
        <v>#N/A</v>
      </c>
    </row>
    <row r="18231" spans="1:27" x14ac:dyDescent="0.3">
      <c r="A18231" s="43">
        <v>2197972</v>
      </c>
      <c r="B18231" s="43" t="s">
        <v>11437</v>
      </c>
      <c r="C18231" s="43" t="s">
        <v>221</v>
      </c>
      <c r="E18231" s="43" t="s">
        <v>6263</v>
      </c>
      <c r="F18231" s="43" t="s">
        <v>28</v>
      </c>
      <c r="G18231" s="43">
        <v>49057</v>
      </c>
      <c r="Y18231" s="43" t="str">
        <f t="shared" si="568"/>
        <v/>
      </c>
      <c r="AA18231" s="43" t="e">
        <f t="shared" si="569"/>
        <v>#N/A</v>
      </c>
    </row>
    <row r="18232" spans="1:27" x14ac:dyDescent="0.3">
      <c r="A18232" s="43">
        <v>1874678</v>
      </c>
      <c r="B18232" s="43" t="s">
        <v>11438</v>
      </c>
      <c r="C18232" s="43" t="s">
        <v>303</v>
      </c>
      <c r="E18232" s="43" t="s">
        <v>6263</v>
      </c>
      <c r="F18232" s="43" t="s">
        <v>28</v>
      </c>
      <c r="G18232" s="43">
        <v>72072</v>
      </c>
      <c r="Y18232" s="43" t="str">
        <f t="shared" si="568"/>
        <v/>
      </c>
      <c r="AA18232" s="43" t="e">
        <f t="shared" si="569"/>
        <v>#N/A</v>
      </c>
    </row>
    <row r="18233" spans="1:27" x14ac:dyDescent="0.3">
      <c r="A18233" s="43">
        <v>1864730</v>
      </c>
      <c r="B18233" s="43" t="s">
        <v>4245</v>
      </c>
      <c r="C18233" s="43" t="s">
        <v>432</v>
      </c>
      <c r="E18233" s="43" t="s">
        <v>6263</v>
      </c>
      <c r="F18233" s="43" t="s">
        <v>28</v>
      </c>
      <c r="G18233" s="43">
        <v>44129</v>
      </c>
      <c r="Y18233" s="43" t="str">
        <f t="shared" si="568"/>
        <v>COMP</v>
      </c>
      <c r="AA18233" s="43">
        <f t="shared" si="569"/>
        <v>1864730</v>
      </c>
    </row>
    <row r="18234" spans="1:27" x14ac:dyDescent="0.3">
      <c r="A18234" s="43">
        <v>1972859</v>
      </c>
      <c r="B18234" s="43" t="s">
        <v>11439</v>
      </c>
      <c r="C18234" s="43" t="s">
        <v>3478</v>
      </c>
      <c r="E18234" s="43" t="s">
        <v>35</v>
      </c>
      <c r="F18234" s="43" t="s">
        <v>28</v>
      </c>
      <c r="G18234" s="43">
        <v>85031</v>
      </c>
      <c r="Y18234" s="43" t="str">
        <f t="shared" si="568"/>
        <v>COMP</v>
      </c>
      <c r="AA18234" s="43">
        <f t="shared" si="569"/>
        <v>1972859</v>
      </c>
    </row>
    <row r="18235" spans="1:27" x14ac:dyDescent="0.3">
      <c r="A18235" s="43">
        <v>2190527</v>
      </c>
      <c r="B18235" s="43" t="s">
        <v>11439</v>
      </c>
      <c r="C18235" s="43" t="s">
        <v>661</v>
      </c>
      <c r="E18235" s="43" t="s">
        <v>6263</v>
      </c>
      <c r="F18235" s="43" t="s">
        <v>28</v>
      </c>
      <c r="G18235" s="43">
        <v>85031</v>
      </c>
      <c r="Y18235" s="43" t="str">
        <f t="shared" si="568"/>
        <v/>
      </c>
      <c r="AA18235" s="43" t="e">
        <f t="shared" si="569"/>
        <v>#N/A</v>
      </c>
    </row>
    <row r="18236" spans="1:27" x14ac:dyDescent="0.3">
      <c r="A18236" s="43">
        <v>1705632</v>
      </c>
      <c r="B18236" s="43" t="s">
        <v>11440</v>
      </c>
      <c r="C18236" s="43" t="s">
        <v>1135</v>
      </c>
      <c r="E18236" s="43" t="s">
        <v>6263</v>
      </c>
      <c r="F18236" s="43" t="s">
        <v>28</v>
      </c>
      <c r="G18236" s="43">
        <v>53072</v>
      </c>
      <c r="Y18236" s="43" t="str">
        <f t="shared" si="568"/>
        <v/>
      </c>
      <c r="AA18236" s="43" t="e">
        <f t="shared" si="569"/>
        <v>#N/A</v>
      </c>
    </row>
    <row r="18237" spans="1:27" x14ac:dyDescent="0.3">
      <c r="A18237" s="43">
        <v>2343919</v>
      </c>
      <c r="B18237" s="43" t="s">
        <v>11441</v>
      </c>
      <c r="C18237" s="43" t="s">
        <v>508</v>
      </c>
      <c r="E18237" s="43" t="s">
        <v>6263</v>
      </c>
      <c r="F18237" s="43" t="s">
        <v>28</v>
      </c>
      <c r="G18237" s="43">
        <v>49039</v>
      </c>
      <c r="Y18237" s="43" t="str">
        <f t="shared" si="568"/>
        <v/>
      </c>
      <c r="AA18237" s="43" t="e">
        <f t="shared" si="569"/>
        <v>#N/A</v>
      </c>
    </row>
    <row r="18238" spans="1:27" x14ac:dyDescent="0.3">
      <c r="A18238" s="43">
        <v>1805481</v>
      </c>
      <c r="B18238" s="43" t="s">
        <v>11442</v>
      </c>
      <c r="C18238" s="43" t="s">
        <v>981</v>
      </c>
      <c r="E18238" s="43" t="s">
        <v>6263</v>
      </c>
      <c r="F18238" s="43" t="s">
        <v>30</v>
      </c>
      <c r="G18238" s="43">
        <v>49064</v>
      </c>
      <c r="Y18238" s="43" t="str">
        <f t="shared" si="568"/>
        <v>COMP</v>
      </c>
      <c r="AA18238" s="43">
        <f t="shared" si="569"/>
        <v>1805481</v>
      </c>
    </row>
    <row r="18239" spans="1:27" x14ac:dyDescent="0.3">
      <c r="A18239" s="43">
        <v>2422527</v>
      </c>
      <c r="B18239" s="43" t="s">
        <v>11443</v>
      </c>
      <c r="C18239" s="43" t="s">
        <v>4085</v>
      </c>
      <c r="E18239" s="43" t="s">
        <v>6263</v>
      </c>
      <c r="F18239" s="43" t="s">
        <v>30</v>
      </c>
      <c r="G18239" s="43">
        <v>85067</v>
      </c>
      <c r="Y18239" s="43" t="str">
        <f t="shared" si="568"/>
        <v/>
      </c>
      <c r="AA18239" s="43" t="e">
        <f t="shared" si="569"/>
        <v>#N/A</v>
      </c>
    </row>
    <row r="18240" spans="1:27" x14ac:dyDescent="0.3">
      <c r="A18240" s="43">
        <v>2068073</v>
      </c>
      <c r="B18240" s="43" t="s">
        <v>11444</v>
      </c>
      <c r="C18240" s="43" t="s">
        <v>250</v>
      </c>
      <c r="E18240" s="43" t="s">
        <v>6263</v>
      </c>
      <c r="F18240" s="43" t="s">
        <v>28</v>
      </c>
      <c r="G18240" s="43">
        <v>85018</v>
      </c>
      <c r="Y18240" s="43" t="str">
        <f t="shared" si="568"/>
        <v/>
      </c>
      <c r="AA18240" s="43" t="e">
        <f t="shared" si="569"/>
        <v>#N/A</v>
      </c>
    </row>
    <row r="18241" spans="1:27" x14ac:dyDescent="0.3">
      <c r="A18241" s="43">
        <v>2084292</v>
      </c>
      <c r="B18241" s="43" t="s">
        <v>4248</v>
      </c>
      <c r="C18241" s="43" t="s">
        <v>656</v>
      </c>
      <c r="E18241" s="43" t="s">
        <v>29</v>
      </c>
      <c r="F18241" s="43" t="s">
        <v>28</v>
      </c>
      <c r="G18241" s="43">
        <v>44045</v>
      </c>
      <c r="Y18241" s="43" t="str">
        <f t="shared" si="568"/>
        <v>COMP</v>
      </c>
      <c r="AA18241" s="43">
        <f t="shared" si="569"/>
        <v>2084292</v>
      </c>
    </row>
    <row r="18242" spans="1:27" x14ac:dyDescent="0.3">
      <c r="A18242" s="43">
        <v>1220860</v>
      </c>
      <c r="B18242" s="43" t="s">
        <v>11445</v>
      </c>
      <c r="C18242" s="43" t="s">
        <v>1330</v>
      </c>
      <c r="E18242" s="43" t="s">
        <v>6263</v>
      </c>
      <c r="F18242" s="43" t="s">
        <v>30</v>
      </c>
      <c r="G18242" s="43">
        <v>53061</v>
      </c>
      <c r="Y18242" s="43" t="str">
        <f t="shared" ref="Y18242:Y18305" si="570">IF(ISERROR(AA18242)=FALSE,"COMP","")</f>
        <v/>
      </c>
      <c r="AA18242" s="43" t="e">
        <f t="shared" si="569"/>
        <v>#N/A</v>
      </c>
    </row>
    <row r="18243" spans="1:27" x14ac:dyDescent="0.3">
      <c r="A18243" s="43">
        <v>2119963</v>
      </c>
      <c r="B18243" s="43" t="s">
        <v>11445</v>
      </c>
      <c r="C18243" s="43" t="s">
        <v>1089</v>
      </c>
      <c r="E18243" s="43" t="s">
        <v>35</v>
      </c>
      <c r="F18243" s="43" t="s">
        <v>28</v>
      </c>
      <c r="G18243" s="43">
        <v>85054</v>
      </c>
      <c r="Y18243" s="43" t="str">
        <f t="shared" si="570"/>
        <v>COMP</v>
      </c>
      <c r="AA18243" s="43">
        <f t="shared" ref="AA18243:AA18306" si="571">VLOOKUP(A18243,Z:Z,1,FALSE)</f>
        <v>2119963</v>
      </c>
    </row>
    <row r="18244" spans="1:27" x14ac:dyDescent="0.3">
      <c r="A18244" s="43">
        <v>1511822</v>
      </c>
      <c r="B18244" s="43" t="s">
        <v>11446</v>
      </c>
      <c r="C18244" s="43" t="s">
        <v>2354</v>
      </c>
      <c r="E18244" s="43" t="s">
        <v>6263</v>
      </c>
      <c r="F18244" s="43" t="s">
        <v>30</v>
      </c>
      <c r="G18244" s="43">
        <v>72041</v>
      </c>
      <c r="Y18244" s="43" t="str">
        <f t="shared" si="570"/>
        <v/>
      </c>
      <c r="AA18244" s="43" t="e">
        <f t="shared" si="571"/>
        <v>#N/A</v>
      </c>
    </row>
    <row r="18245" spans="1:27" x14ac:dyDescent="0.3">
      <c r="A18245" s="43">
        <v>2366611</v>
      </c>
      <c r="B18245" s="43" t="s">
        <v>11447</v>
      </c>
      <c r="C18245" s="43" t="s">
        <v>542</v>
      </c>
      <c r="E18245" s="43" t="s">
        <v>6263</v>
      </c>
      <c r="F18245" s="43" t="s">
        <v>28</v>
      </c>
      <c r="G18245" s="43">
        <v>72053</v>
      </c>
      <c r="Y18245" s="43" t="str">
        <f t="shared" si="570"/>
        <v>COMP</v>
      </c>
      <c r="AA18245" s="43">
        <f t="shared" si="571"/>
        <v>2366611</v>
      </c>
    </row>
    <row r="18246" spans="1:27" x14ac:dyDescent="0.3">
      <c r="A18246" s="43">
        <v>1849068</v>
      </c>
      <c r="B18246" s="43" t="s">
        <v>11448</v>
      </c>
      <c r="C18246" s="43" t="s">
        <v>1279</v>
      </c>
      <c r="E18246" s="43" t="s">
        <v>29</v>
      </c>
      <c r="F18246" s="43" t="s">
        <v>30</v>
      </c>
      <c r="G18246" s="43">
        <v>53013</v>
      </c>
      <c r="Y18246" s="43" t="str">
        <f t="shared" si="570"/>
        <v/>
      </c>
      <c r="AA18246" s="43" t="e">
        <f t="shared" si="571"/>
        <v>#N/A</v>
      </c>
    </row>
    <row r="18247" spans="1:27" x14ac:dyDescent="0.3">
      <c r="A18247" s="43">
        <v>1900857</v>
      </c>
      <c r="B18247" s="43" t="s">
        <v>11449</v>
      </c>
      <c r="C18247" s="43" t="s">
        <v>390</v>
      </c>
      <c r="E18247" s="43" t="s">
        <v>6263</v>
      </c>
      <c r="F18247" s="43" t="s">
        <v>30</v>
      </c>
      <c r="G18247" s="43">
        <v>72041</v>
      </c>
      <c r="Y18247" s="43" t="str">
        <f t="shared" si="570"/>
        <v/>
      </c>
      <c r="AA18247" s="43" t="e">
        <f t="shared" si="571"/>
        <v>#N/A</v>
      </c>
    </row>
    <row r="18248" spans="1:27" x14ac:dyDescent="0.3">
      <c r="A18248" s="43">
        <v>662110</v>
      </c>
      <c r="B18248" s="43" t="s">
        <v>11450</v>
      </c>
      <c r="C18248" s="43" t="s">
        <v>425</v>
      </c>
      <c r="E18248" s="43" t="s">
        <v>6263</v>
      </c>
      <c r="F18248" s="43" t="s">
        <v>28</v>
      </c>
      <c r="G18248" s="43">
        <v>44094</v>
      </c>
      <c r="Y18248" s="43" t="str">
        <f t="shared" si="570"/>
        <v>COMP</v>
      </c>
      <c r="AA18248" s="43">
        <f t="shared" si="571"/>
        <v>662110</v>
      </c>
    </row>
    <row r="18249" spans="1:27" x14ac:dyDescent="0.3">
      <c r="A18249" s="43">
        <v>2117996</v>
      </c>
      <c r="B18249" s="43" t="s">
        <v>11451</v>
      </c>
      <c r="C18249" s="43" t="s">
        <v>2877</v>
      </c>
      <c r="E18249" s="43" t="s">
        <v>6263</v>
      </c>
      <c r="F18249" s="43" t="s">
        <v>28</v>
      </c>
      <c r="G18249" s="43">
        <v>44090</v>
      </c>
      <c r="Y18249" s="43" t="str">
        <f t="shared" si="570"/>
        <v/>
      </c>
      <c r="AA18249" s="43" t="e">
        <f t="shared" si="571"/>
        <v>#N/A</v>
      </c>
    </row>
    <row r="18250" spans="1:27" x14ac:dyDescent="0.3">
      <c r="A18250" s="43">
        <v>1000635</v>
      </c>
      <c r="B18250" s="43" t="s">
        <v>11452</v>
      </c>
      <c r="C18250" s="43" t="s">
        <v>829</v>
      </c>
      <c r="E18250" s="43" t="s">
        <v>6263</v>
      </c>
      <c r="F18250" s="43" t="s">
        <v>28</v>
      </c>
      <c r="G18250" s="43">
        <v>72085</v>
      </c>
      <c r="Y18250" s="43" t="str">
        <f t="shared" si="570"/>
        <v>COMP</v>
      </c>
      <c r="AA18250" s="43">
        <f t="shared" si="571"/>
        <v>1000635</v>
      </c>
    </row>
    <row r="18251" spans="1:27" x14ac:dyDescent="0.3">
      <c r="A18251" s="43">
        <v>2344335</v>
      </c>
      <c r="B18251" s="43" t="s">
        <v>11453</v>
      </c>
      <c r="C18251" s="43" t="s">
        <v>469</v>
      </c>
      <c r="E18251" s="43" t="s">
        <v>6263</v>
      </c>
      <c r="F18251" s="43" t="s">
        <v>28</v>
      </c>
      <c r="G18251" s="43">
        <v>85018</v>
      </c>
      <c r="Y18251" s="43" t="str">
        <f t="shared" si="570"/>
        <v/>
      </c>
      <c r="AA18251" s="43" t="e">
        <f t="shared" si="571"/>
        <v>#N/A</v>
      </c>
    </row>
    <row r="18252" spans="1:27" x14ac:dyDescent="0.3">
      <c r="A18252" s="43">
        <v>2407912</v>
      </c>
      <c r="B18252" s="43" t="s">
        <v>11454</v>
      </c>
      <c r="C18252" s="43" t="s">
        <v>355</v>
      </c>
      <c r="E18252" s="43" t="s">
        <v>29</v>
      </c>
      <c r="F18252" s="43" t="s">
        <v>30</v>
      </c>
      <c r="G18252" s="43">
        <v>44027</v>
      </c>
      <c r="Y18252" s="43" t="str">
        <f t="shared" si="570"/>
        <v>COMP</v>
      </c>
      <c r="AA18252" s="43">
        <f t="shared" si="571"/>
        <v>2407912</v>
      </c>
    </row>
    <row r="18253" spans="1:27" x14ac:dyDescent="0.3">
      <c r="A18253" s="43">
        <v>208373</v>
      </c>
      <c r="B18253" s="43" t="s">
        <v>11454</v>
      </c>
      <c r="C18253" s="43" t="s">
        <v>2115</v>
      </c>
      <c r="E18253" s="43" t="s">
        <v>6263</v>
      </c>
      <c r="F18253" s="43" t="s">
        <v>28</v>
      </c>
      <c r="G18253" s="43">
        <v>44027</v>
      </c>
      <c r="Y18253" s="43" t="str">
        <f t="shared" si="570"/>
        <v/>
      </c>
      <c r="AA18253" s="43" t="e">
        <f t="shared" si="571"/>
        <v>#N/A</v>
      </c>
    </row>
    <row r="18254" spans="1:27" x14ac:dyDescent="0.3">
      <c r="A18254" s="43">
        <v>1298328</v>
      </c>
      <c r="B18254" s="43" t="s">
        <v>4254</v>
      </c>
      <c r="C18254" s="43" t="s">
        <v>1145</v>
      </c>
      <c r="E18254" s="43" t="s">
        <v>6263</v>
      </c>
      <c r="F18254" s="43" t="s">
        <v>30</v>
      </c>
      <c r="G18254" s="43">
        <v>72064</v>
      </c>
      <c r="Y18254" s="43" t="str">
        <f t="shared" si="570"/>
        <v>COMP</v>
      </c>
      <c r="AA18254" s="43">
        <f t="shared" si="571"/>
        <v>1298328</v>
      </c>
    </row>
    <row r="18255" spans="1:27" x14ac:dyDescent="0.3">
      <c r="A18255" s="43">
        <v>2339904</v>
      </c>
      <c r="B18255" s="43" t="s">
        <v>4254</v>
      </c>
      <c r="C18255" s="43" t="s">
        <v>683</v>
      </c>
      <c r="E18255" s="43" t="s">
        <v>34</v>
      </c>
      <c r="F18255" s="43" t="s">
        <v>28</v>
      </c>
      <c r="G18255" s="43">
        <v>72041</v>
      </c>
      <c r="Y18255" s="43" t="str">
        <f t="shared" si="570"/>
        <v>COMP</v>
      </c>
      <c r="AA18255" s="43">
        <f t="shared" si="571"/>
        <v>2339904</v>
      </c>
    </row>
    <row r="18256" spans="1:27" x14ac:dyDescent="0.3">
      <c r="A18256" s="43">
        <v>2163435</v>
      </c>
      <c r="B18256" s="43" t="s">
        <v>4254</v>
      </c>
      <c r="C18256" s="43" t="s">
        <v>274</v>
      </c>
      <c r="E18256" s="43" t="s">
        <v>6263</v>
      </c>
      <c r="F18256" s="43" t="s">
        <v>28</v>
      </c>
      <c r="G18256" s="43">
        <v>72041</v>
      </c>
      <c r="Y18256" s="43" t="str">
        <f t="shared" si="570"/>
        <v/>
      </c>
      <c r="AA18256" s="43" t="e">
        <f t="shared" si="571"/>
        <v>#N/A</v>
      </c>
    </row>
    <row r="18257" spans="1:27" x14ac:dyDescent="0.3">
      <c r="A18257" s="43">
        <v>2339906</v>
      </c>
      <c r="B18257" s="43" t="s">
        <v>4254</v>
      </c>
      <c r="C18257" s="43" t="s">
        <v>1061</v>
      </c>
      <c r="E18257" s="43" t="s">
        <v>34</v>
      </c>
      <c r="F18257" s="43" t="s">
        <v>28</v>
      </c>
      <c r="G18257" s="43">
        <v>72041</v>
      </c>
      <c r="Y18257" s="43" t="str">
        <f t="shared" si="570"/>
        <v>COMP</v>
      </c>
      <c r="AA18257" s="43">
        <f t="shared" si="571"/>
        <v>2339906</v>
      </c>
    </row>
    <row r="18258" spans="1:27" x14ac:dyDescent="0.3">
      <c r="A18258" s="43">
        <v>1188633</v>
      </c>
      <c r="B18258" s="43" t="s">
        <v>11455</v>
      </c>
      <c r="C18258" s="43" t="s">
        <v>6655</v>
      </c>
      <c r="E18258" s="43" t="s">
        <v>29</v>
      </c>
      <c r="F18258" s="43" t="s">
        <v>28</v>
      </c>
      <c r="G18258" s="43">
        <v>44067</v>
      </c>
      <c r="Y18258" s="43" t="str">
        <f t="shared" si="570"/>
        <v>COMP</v>
      </c>
      <c r="AA18258" s="43">
        <f t="shared" si="571"/>
        <v>1188633</v>
      </c>
    </row>
    <row r="18259" spans="1:27" x14ac:dyDescent="0.3">
      <c r="A18259" s="43">
        <v>1376892</v>
      </c>
      <c r="B18259" s="43" t="s">
        <v>1755</v>
      </c>
      <c r="C18259" s="43" t="s">
        <v>3214</v>
      </c>
      <c r="E18259" s="43" t="s">
        <v>34</v>
      </c>
      <c r="F18259" s="43" t="s">
        <v>28</v>
      </c>
      <c r="G18259" s="43">
        <v>85015</v>
      </c>
      <c r="Y18259" s="43" t="str">
        <f t="shared" si="570"/>
        <v>COMP</v>
      </c>
      <c r="AA18259" s="43">
        <f t="shared" si="571"/>
        <v>1376892</v>
      </c>
    </row>
    <row r="18260" spans="1:27" x14ac:dyDescent="0.3">
      <c r="A18260" s="43">
        <v>1973589</v>
      </c>
      <c r="B18260" s="43" t="s">
        <v>1755</v>
      </c>
      <c r="C18260" s="43" t="s">
        <v>294</v>
      </c>
      <c r="E18260" s="43" t="s">
        <v>6263</v>
      </c>
      <c r="F18260" s="43" t="s">
        <v>30</v>
      </c>
      <c r="G18260" s="43">
        <v>44068</v>
      </c>
      <c r="Y18260" s="43" t="str">
        <f t="shared" si="570"/>
        <v>COMP</v>
      </c>
      <c r="AA18260" s="43">
        <f t="shared" si="571"/>
        <v>1973589</v>
      </c>
    </row>
    <row r="18261" spans="1:27" x14ac:dyDescent="0.3">
      <c r="A18261" s="43">
        <v>1250388</v>
      </c>
      <c r="B18261" s="43" t="s">
        <v>1755</v>
      </c>
      <c r="C18261" s="43" t="s">
        <v>223</v>
      </c>
      <c r="E18261" s="43" t="s">
        <v>6263</v>
      </c>
      <c r="F18261" s="43" t="s">
        <v>28</v>
      </c>
      <c r="G18261" s="43">
        <v>44075</v>
      </c>
      <c r="Y18261" s="43" t="str">
        <f t="shared" si="570"/>
        <v/>
      </c>
      <c r="AA18261" s="43" t="e">
        <f t="shared" si="571"/>
        <v>#N/A</v>
      </c>
    </row>
    <row r="18262" spans="1:27" x14ac:dyDescent="0.3">
      <c r="A18262" s="43">
        <v>2184586</v>
      </c>
      <c r="B18262" s="43" t="s">
        <v>1755</v>
      </c>
      <c r="C18262" s="43" t="s">
        <v>565</v>
      </c>
      <c r="E18262" s="43" t="s">
        <v>6263</v>
      </c>
      <c r="F18262" s="43" t="s">
        <v>28</v>
      </c>
      <c r="G18262" s="43">
        <v>44015</v>
      </c>
      <c r="Y18262" s="43" t="str">
        <f t="shared" si="570"/>
        <v>COMP</v>
      </c>
      <c r="AA18262" s="43">
        <f t="shared" si="571"/>
        <v>2184586</v>
      </c>
    </row>
    <row r="18263" spans="1:27" x14ac:dyDescent="0.3">
      <c r="A18263" s="43">
        <v>1894941</v>
      </c>
      <c r="B18263" s="43" t="s">
        <v>1755</v>
      </c>
      <c r="C18263" s="43" t="s">
        <v>732</v>
      </c>
      <c r="E18263" s="43" t="s">
        <v>34</v>
      </c>
      <c r="F18263" s="43" t="s">
        <v>30</v>
      </c>
      <c r="G18263" s="43">
        <v>85004</v>
      </c>
      <c r="Y18263" s="43" t="str">
        <f t="shared" si="570"/>
        <v>COMP</v>
      </c>
      <c r="AA18263" s="43">
        <f t="shared" si="571"/>
        <v>1894941</v>
      </c>
    </row>
    <row r="18264" spans="1:27" x14ac:dyDescent="0.3">
      <c r="A18264" s="43">
        <v>2312723</v>
      </c>
      <c r="B18264" s="43" t="s">
        <v>1755</v>
      </c>
      <c r="C18264" s="43" t="s">
        <v>437</v>
      </c>
      <c r="E18264" s="43" t="s">
        <v>6263</v>
      </c>
      <c r="F18264" s="43" t="s">
        <v>28</v>
      </c>
      <c r="G18264" s="43">
        <v>72041</v>
      </c>
      <c r="Y18264" s="43" t="str">
        <f t="shared" si="570"/>
        <v/>
      </c>
      <c r="AA18264" s="43" t="e">
        <f t="shared" si="571"/>
        <v>#N/A</v>
      </c>
    </row>
    <row r="18265" spans="1:27" x14ac:dyDescent="0.3">
      <c r="A18265" s="43">
        <v>1865883</v>
      </c>
      <c r="B18265" s="43" t="s">
        <v>1755</v>
      </c>
      <c r="C18265" s="43" t="s">
        <v>550</v>
      </c>
      <c r="E18265" s="43" t="s">
        <v>35</v>
      </c>
      <c r="F18265" s="43" t="s">
        <v>30</v>
      </c>
      <c r="G18265" s="43">
        <v>44015</v>
      </c>
      <c r="Y18265" s="43" t="str">
        <f t="shared" si="570"/>
        <v>COMP</v>
      </c>
      <c r="AA18265" s="43">
        <f t="shared" si="571"/>
        <v>1865883</v>
      </c>
    </row>
    <row r="18266" spans="1:27" x14ac:dyDescent="0.3">
      <c r="A18266" s="43">
        <v>1252375</v>
      </c>
      <c r="B18266" s="43" t="s">
        <v>1755</v>
      </c>
      <c r="C18266" s="43" t="s">
        <v>264</v>
      </c>
      <c r="E18266" s="43" t="s">
        <v>6263</v>
      </c>
      <c r="F18266" s="43" t="s">
        <v>28</v>
      </c>
      <c r="G18266" s="43">
        <v>44013</v>
      </c>
      <c r="Y18266" s="43" t="str">
        <f t="shared" si="570"/>
        <v/>
      </c>
      <c r="AA18266" s="43" t="e">
        <f t="shared" si="571"/>
        <v>#N/A</v>
      </c>
    </row>
    <row r="18267" spans="1:27" x14ac:dyDescent="0.3">
      <c r="A18267" s="43">
        <v>2284042</v>
      </c>
      <c r="B18267" s="43" t="s">
        <v>1755</v>
      </c>
      <c r="C18267" s="43" t="s">
        <v>232</v>
      </c>
      <c r="E18267" s="43" t="s">
        <v>6263</v>
      </c>
      <c r="F18267" s="43" t="s">
        <v>28</v>
      </c>
      <c r="G18267" s="43">
        <v>85056</v>
      </c>
      <c r="Y18267" s="43" t="str">
        <f t="shared" si="570"/>
        <v/>
      </c>
      <c r="AA18267" s="43" t="e">
        <f t="shared" si="571"/>
        <v>#N/A</v>
      </c>
    </row>
    <row r="18268" spans="1:27" x14ac:dyDescent="0.3">
      <c r="A18268" s="43">
        <v>1461233</v>
      </c>
      <c r="B18268" s="43" t="s">
        <v>1755</v>
      </c>
      <c r="C18268" s="43" t="s">
        <v>777</v>
      </c>
      <c r="E18268" s="43" t="s">
        <v>35</v>
      </c>
      <c r="F18268" s="43" t="s">
        <v>30</v>
      </c>
      <c r="G18268" s="43">
        <v>85015</v>
      </c>
      <c r="Y18268" s="43" t="str">
        <f t="shared" si="570"/>
        <v>COMP</v>
      </c>
      <c r="AA18268" s="43">
        <f t="shared" si="571"/>
        <v>1461233</v>
      </c>
    </row>
    <row r="18269" spans="1:27" x14ac:dyDescent="0.3">
      <c r="A18269" s="43">
        <v>2211688</v>
      </c>
      <c r="B18269" s="43" t="s">
        <v>1755</v>
      </c>
      <c r="C18269" s="43" t="s">
        <v>305</v>
      </c>
      <c r="E18269" s="43" t="s">
        <v>6263</v>
      </c>
      <c r="F18269" s="43" t="s">
        <v>28</v>
      </c>
      <c r="G18269" s="43">
        <v>85076</v>
      </c>
      <c r="Y18269" s="43" t="str">
        <f t="shared" si="570"/>
        <v/>
      </c>
      <c r="AA18269" s="43" t="e">
        <f t="shared" si="571"/>
        <v>#N/A</v>
      </c>
    </row>
    <row r="18270" spans="1:27" x14ac:dyDescent="0.3">
      <c r="A18270" s="43">
        <v>487435</v>
      </c>
      <c r="B18270" s="43" t="s">
        <v>1755</v>
      </c>
      <c r="C18270" s="43" t="s">
        <v>4815</v>
      </c>
      <c r="E18270" s="43" t="s">
        <v>6263</v>
      </c>
      <c r="F18270" s="43" t="s">
        <v>28</v>
      </c>
      <c r="G18270" s="43">
        <v>44012</v>
      </c>
      <c r="Y18270" s="43" t="str">
        <f t="shared" si="570"/>
        <v/>
      </c>
      <c r="AA18270" s="43" t="e">
        <f t="shared" si="571"/>
        <v>#N/A</v>
      </c>
    </row>
    <row r="18271" spans="1:27" x14ac:dyDescent="0.3">
      <c r="A18271" s="43">
        <v>983234</v>
      </c>
      <c r="B18271" s="43" t="s">
        <v>1755</v>
      </c>
      <c r="C18271" s="43" t="s">
        <v>620</v>
      </c>
      <c r="E18271" s="43" t="s">
        <v>6263</v>
      </c>
      <c r="F18271" s="43" t="s">
        <v>30</v>
      </c>
      <c r="G18271" s="43">
        <v>72041</v>
      </c>
      <c r="Y18271" s="43" t="str">
        <f t="shared" si="570"/>
        <v/>
      </c>
      <c r="AA18271" s="43" t="e">
        <f t="shared" si="571"/>
        <v>#N/A</v>
      </c>
    </row>
    <row r="18272" spans="1:27" x14ac:dyDescent="0.3">
      <c r="A18272" s="43">
        <v>2418634</v>
      </c>
      <c r="B18272" s="43" t="s">
        <v>1755</v>
      </c>
      <c r="C18272" s="43" t="s">
        <v>583</v>
      </c>
      <c r="E18272" s="43" t="s">
        <v>6263</v>
      </c>
      <c r="F18272" s="43" t="s">
        <v>30</v>
      </c>
      <c r="G18272" s="43">
        <v>44038</v>
      </c>
      <c r="Y18272" s="43" t="str">
        <f t="shared" si="570"/>
        <v/>
      </c>
      <c r="AA18272" s="43" t="e">
        <f t="shared" si="571"/>
        <v>#N/A</v>
      </c>
    </row>
    <row r="18273" spans="1:27" x14ac:dyDescent="0.3">
      <c r="A18273" s="43">
        <v>2058747</v>
      </c>
      <c r="B18273" s="43" t="s">
        <v>1755</v>
      </c>
      <c r="C18273" s="43" t="s">
        <v>414</v>
      </c>
      <c r="E18273" s="43" t="s">
        <v>6263</v>
      </c>
      <c r="F18273" s="43" t="s">
        <v>30</v>
      </c>
      <c r="G18273" s="43">
        <v>44074</v>
      </c>
      <c r="Y18273" s="43" t="str">
        <f t="shared" si="570"/>
        <v/>
      </c>
      <c r="AA18273" s="43" t="e">
        <f t="shared" si="571"/>
        <v>#N/A</v>
      </c>
    </row>
    <row r="18274" spans="1:27" x14ac:dyDescent="0.3">
      <c r="A18274" s="43">
        <v>2359134</v>
      </c>
      <c r="B18274" s="43" t="s">
        <v>1032</v>
      </c>
      <c r="C18274" s="43" t="s">
        <v>1429</v>
      </c>
      <c r="E18274" s="43" t="s">
        <v>6263</v>
      </c>
      <c r="F18274" s="43" t="s">
        <v>28</v>
      </c>
      <c r="G18274" s="43">
        <v>53022</v>
      </c>
      <c r="Y18274" s="43" t="str">
        <f t="shared" si="570"/>
        <v/>
      </c>
      <c r="AA18274" s="43" t="e">
        <f t="shared" si="571"/>
        <v>#N/A</v>
      </c>
    </row>
    <row r="18275" spans="1:27" x14ac:dyDescent="0.3">
      <c r="A18275" s="43">
        <v>2346937</v>
      </c>
      <c r="B18275" s="43" t="s">
        <v>11456</v>
      </c>
      <c r="C18275" s="43" t="s">
        <v>732</v>
      </c>
      <c r="E18275" s="43" t="s">
        <v>6263</v>
      </c>
      <c r="F18275" s="43" t="s">
        <v>30</v>
      </c>
      <c r="G18275" s="43">
        <v>44021</v>
      </c>
      <c r="Y18275" s="43" t="str">
        <f t="shared" si="570"/>
        <v/>
      </c>
      <c r="AA18275" s="43" t="e">
        <f t="shared" si="571"/>
        <v>#N/A</v>
      </c>
    </row>
    <row r="18276" spans="1:27" x14ac:dyDescent="0.3">
      <c r="A18276" s="43">
        <v>2350895</v>
      </c>
      <c r="B18276" s="43" t="s">
        <v>11457</v>
      </c>
      <c r="C18276" s="43" t="s">
        <v>329</v>
      </c>
      <c r="E18276" s="43" t="s">
        <v>6263</v>
      </c>
      <c r="F18276" s="43" t="s">
        <v>28</v>
      </c>
      <c r="G18276" s="43">
        <v>85033</v>
      </c>
      <c r="Y18276" s="43" t="str">
        <f t="shared" si="570"/>
        <v/>
      </c>
      <c r="AA18276" s="43" t="e">
        <f t="shared" si="571"/>
        <v>#N/A</v>
      </c>
    </row>
    <row r="18277" spans="1:27" x14ac:dyDescent="0.3">
      <c r="A18277" s="43">
        <v>2382563</v>
      </c>
      <c r="B18277" s="43" t="s">
        <v>11458</v>
      </c>
      <c r="C18277" s="43" t="s">
        <v>1429</v>
      </c>
      <c r="E18277" s="43" t="s">
        <v>6263</v>
      </c>
      <c r="F18277" s="43" t="s">
        <v>28</v>
      </c>
      <c r="G18277" s="43">
        <v>49074</v>
      </c>
      <c r="Y18277" s="43" t="str">
        <f t="shared" si="570"/>
        <v/>
      </c>
      <c r="AA18277" s="43" t="e">
        <f t="shared" si="571"/>
        <v>#N/A</v>
      </c>
    </row>
    <row r="18278" spans="1:27" x14ac:dyDescent="0.3">
      <c r="A18278" s="43">
        <v>1709154</v>
      </c>
      <c r="B18278" s="43" t="s">
        <v>11458</v>
      </c>
      <c r="C18278" s="43" t="s">
        <v>5462</v>
      </c>
      <c r="E18278" s="43" t="s">
        <v>6263</v>
      </c>
      <c r="F18278" s="43" t="s">
        <v>30</v>
      </c>
      <c r="G18278" s="43">
        <v>49001</v>
      </c>
      <c r="Y18278" s="43" t="str">
        <f t="shared" si="570"/>
        <v/>
      </c>
      <c r="AA18278" s="43" t="e">
        <f t="shared" si="571"/>
        <v>#N/A</v>
      </c>
    </row>
    <row r="18279" spans="1:27" x14ac:dyDescent="0.3">
      <c r="A18279" s="43">
        <v>2382566</v>
      </c>
      <c r="B18279" s="43" t="s">
        <v>11458</v>
      </c>
      <c r="C18279" s="43" t="s">
        <v>250</v>
      </c>
      <c r="E18279" s="43" t="s">
        <v>6263</v>
      </c>
      <c r="F18279" s="43" t="s">
        <v>28</v>
      </c>
      <c r="G18279" s="43">
        <v>49074</v>
      </c>
      <c r="Y18279" s="43" t="str">
        <f t="shared" si="570"/>
        <v/>
      </c>
      <c r="AA18279" s="43" t="e">
        <f t="shared" si="571"/>
        <v>#N/A</v>
      </c>
    </row>
    <row r="18280" spans="1:27" x14ac:dyDescent="0.3">
      <c r="A18280" s="43">
        <v>2125322</v>
      </c>
      <c r="B18280" s="43" t="s">
        <v>11459</v>
      </c>
      <c r="C18280" s="43" t="s">
        <v>318</v>
      </c>
      <c r="E18280" s="43" t="s">
        <v>6263</v>
      </c>
      <c r="F18280" s="43" t="s">
        <v>28</v>
      </c>
      <c r="G18280" s="43">
        <v>49054</v>
      </c>
      <c r="Y18280" s="43" t="str">
        <f t="shared" si="570"/>
        <v/>
      </c>
      <c r="AA18280" s="43" t="e">
        <f t="shared" si="571"/>
        <v>#N/A</v>
      </c>
    </row>
    <row r="18281" spans="1:27" x14ac:dyDescent="0.3">
      <c r="A18281" s="43">
        <v>1787957</v>
      </c>
      <c r="B18281" s="43" t="s">
        <v>11460</v>
      </c>
      <c r="C18281" s="43" t="s">
        <v>366</v>
      </c>
      <c r="E18281" s="43" t="s">
        <v>6263</v>
      </c>
      <c r="F18281" s="43" t="s">
        <v>28</v>
      </c>
      <c r="G18281" s="43">
        <v>85049</v>
      </c>
      <c r="Y18281" s="43" t="str">
        <f t="shared" si="570"/>
        <v/>
      </c>
      <c r="AA18281" s="43" t="e">
        <f t="shared" si="571"/>
        <v>#N/A</v>
      </c>
    </row>
    <row r="18282" spans="1:27" x14ac:dyDescent="0.3">
      <c r="A18282" s="43">
        <v>2428944</v>
      </c>
      <c r="B18282" s="43" t="s">
        <v>11461</v>
      </c>
      <c r="C18282" s="43" t="s">
        <v>1241</v>
      </c>
      <c r="E18282" s="43" t="s">
        <v>6263</v>
      </c>
      <c r="F18282" s="43" t="s">
        <v>28</v>
      </c>
      <c r="G18282" s="43">
        <v>49009</v>
      </c>
      <c r="Y18282" s="43" t="str">
        <f t="shared" si="570"/>
        <v/>
      </c>
      <c r="AA18282" s="43" t="e">
        <f t="shared" si="571"/>
        <v>#N/A</v>
      </c>
    </row>
    <row r="18283" spans="1:27" x14ac:dyDescent="0.3">
      <c r="A18283" s="43">
        <v>1970518</v>
      </c>
      <c r="B18283" s="43" t="s">
        <v>11461</v>
      </c>
      <c r="C18283" s="43" t="s">
        <v>232</v>
      </c>
      <c r="E18283" s="43" t="s">
        <v>6263</v>
      </c>
      <c r="F18283" s="43" t="s">
        <v>28</v>
      </c>
      <c r="G18283" s="43">
        <v>49009</v>
      </c>
      <c r="Y18283" s="43" t="str">
        <f t="shared" si="570"/>
        <v>COMP</v>
      </c>
      <c r="AA18283" s="43">
        <f t="shared" si="571"/>
        <v>1970518</v>
      </c>
    </row>
    <row r="18284" spans="1:27" x14ac:dyDescent="0.3">
      <c r="A18284" s="43">
        <v>2294421</v>
      </c>
      <c r="B18284" s="43" t="s">
        <v>4267</v>
      </c>
      <c r="C18284" s="43" t="s">
        <v>421</v>
      </c>
      <c r="E18284" s="43" t="s">
        <v>6263</v>
      </c>
      <c r="F18284" s="43" t="s">
        <v>30</v>
      </c>
      <c r="G18284" s="43">
        <v>44021</v>
      </c>
      <c r="Y18284" s="43" t="str">
        <f t="shared" si="570"/>
        <v/>
      </c>
      <c r="AA18284" s="43" t="e">
        <f t="shared" si="571"/>
        <v>#N/A</v>
      </c>
    </row>
    <row r="18285" spans="1:27" x14ac:dyDescent="0.3">
      <c r="A18285" s="43">
        <v>1530735</v>
      </c>
      <c r="B18285" s="43" t="s">
        <v>4267</v>
      </c>
      <c r="C18285" s="43" t="s">
        <v>330</v>
      </c>
      <c r="E18285" s="43" t="s">
        <v>6263</v>
      </c>
      <c r="F18285" s="43" t="s">
        <v>28</v>
      </c>
      <c r="G18285" s="43">
        <v>44021</v>
      </c>
      <c r="Y18285" s="43" t="str">
        <f t="shared" si="570"/>
        <v/>
      </c>
      <c r="AA18285" s="43" t="e">
        <f t="shared" si="571"/>
        <v>#N/A</v>
      </c>
    </row>
    <row r="18286" spans="1:27" x14ac:dyDescent="0.3">
      <c r="A18286" s="43">
        <v>1945572</v>
      </c>
      <c r="B18286" s="43" t="s">
        <v>4267</v>
      </c>
      <c r="C18286" s="43" t="s">
        <v>6445</v>
      </c>
      <c r="E18286" s="43" t="s">
        <v>6263</v>
      </c>
      <c r="F18286" s="43" t="s">
        <v>30</v>
      </c>
      <c r="G18286" s="43">
        <v>44072</v>
      </c>
      <c r="Y18286" s="43" t="str">
        <f t="shared" si="570"/>
        <v/>
      </c>
      <c r="AA18286" s="43" t="e">
        <f t="shared" si="571"/>
        <v>#N/A</v>
      </c>
    </row>
    <row r="18287" spans="1:27" x14ac:dyDescent="0.3">
      <c r="A18287" s="43">
        <v>2180175</v>
      </c>
      <c r="B18287" s="43" t="s">
        <v>4267</v>
      </c>
      <c r="C18287" s="43" t="s">
        <v>343</v>
      </c>
      <c r="E18287" s="43" t="s">
        <v>6263</v>
      </c>
      <c r="F18287" s="43" t="s">
        <v>28</v>
      </c>
      <c r="G18287" s="43">
        <v>44021</v>
      </c>
      <c r="Y18287" s="43" t="str">
        <f t="shared" si="570"/>
        <v/>
      </c>
      <c r="AA18287" s="43" t="e">
        <f t="shared" si="571"/>
        <v>#N/A</v>
      </c>
    </row>
    <row r="18288" spans="1:27" x14ac:dyDescent="0.3">
      <c r="A18288" s="43">
        <v>2433366</v>
      </c>
      <c r="B18288" s="43" t="s">
        <v>11462</v>
      </c>
      <c r="C18288" s="43" t="s">
        <v>657</v>
      </c>
      <c r="E18288" s="43" t="s">
        <v>6263</v>
      </c>
      <c r="F18288" s="43" t="s">
        <v>28</v>
      </c>
      <c r="G18288" s="43">
        <v>53013</v>
      </c>
      <c r="Y18288" s="43" t="str">
        <f t="shared" si="570"/>
        <v/>
      </c>
      <c r="AA18288" s="43" t="e">
        <f t="shared" si="571"/>
        <v>#N/A</v>
      </c>
    </row>
    <row r="18289" spans="1:27" x14ac:dyDescent="0.3">
      <c r="A18289" s="43">
        <v>1970765</v>
      </c>
      <c r="B18289" s="43" t="s">
        <v>11463</v>
      </c>
      <c r="C18289" s="43" t="s">
        <v>1752</v>
      </c>
      <c r="E18289" s="43" t="s">
        <v>6263</v>
      </c>
      <c r="F18289" s="43" t="s">
        <v>30</v>
      </c>
      <c r="G18289" s="43">
        <v>49064</v>
      </c>
      <c r="Y18289" s="43" t="str">
        <f t="shared" si="570"/>
        <v>COMP</v>
      </c>
      <c r="AA18289" s="43">
        <f t="shared" si="571"/>
        <v>1970765</v>
      </c>
    </row>
    <row r="18290" spans="1:27" x14ac:dyDescent="0.3">
      <c r="A18290" s="43">
        <v>342941</v>
      </c>
      <c r="B18290" s="43" t="s">
        <v>11464</v>
      </c>
      <c r="C18290" s="43" t="s">
        <v>484</v>
      </c>
      <c r="E18290" s="43" t="s">
        <v>29</v>
      </c>
      <c r="F18290" s="43" t="s">
        <v>28</v>
      </c>
      <c r="G18290" s="43">
        <v>72029</v>
      </c>
      <c r="Y18290" s="43" t="str">
        <f t="shared" si="570"/>
        <v>COMP</v>
      </c>
      <c r="AA18290" s="43">
        <f t="shared" si="571"/>
        <v>342941</v>
      </c>
    </row>
    <row r="18291" spans="1:27" x14ac:dyDescent="0.3">
      <c r="A18291" s="43">
        <v>1754760</v>
      </c>
      <c r="B18291" s="43" t="s">
        <v>4270</v>
      </c>
      <c r="C18291" s="43" t="s">
        <v>3463</v>
      </c>
      <c r="E18291" s="43" t="s">
        <v>6263</v>
      </c>
      <c r="F18291" s="43" t="s">
        <v>30</v>
      </c>
      <c r="G18291" s="43">
        <v>49002</v>
      </c>
      <c r="Y18291" s="43" t="str">
        <f t="shared" si="570"/>
        <v/>
      </c>
      <c r="AA18291" s="43" t="e">
        <f t="shared" si="571"/>
        <v>#N/A</v>
      </c>
    </row>
    <row r="18292" spans="1:27" x14ac:dyDescent="0.3">
      <c r="A18292" s="43">
        <v>2309995</v>
      </c>
      <c r="B18292" s="43" t="s">
        <v>4270</v>
      </c>
      <c r="C18292" s="43" t="s">
        <v>777</v>
      </c>
      <c r="E18292" s="43" t="s">
        <v>29</v>
      </c>
      <c r="F18292" s="43" t="s">
        <v>30</v>
      </c>
      <c r="G18292" s="43">
        <v>49057</v>
      </c>
      <c r="Y18292" s="43" t="str">
        <f t="shared" si="570"/>
        <v/>
      </c>
      <c r="AA18292" s="43" t="e">
        <f t="shared" si="571"/>
        <v>#N/A</v>
      </c>
    </row>
    <row r="18293" spans="1:27" x14ac:dyDescent="0.3">
      <c r="A18293" s="43">
        <v>1549354</v>
      </c>
      <c r="B18293" s="43" t="s">
        <v>11465</v>
      </c>
      <c r="C18293" s="43" t="s">
        <v>336</v>
      </c>
      <c r="E18293" s="43" t="s">
        <v>6263</v>
      </c>
      <c r="F18293" s="43" t="s">
        <v>30</v>
      </c>
      <c r="G18293" s="43">
        <v>53004</v>
      </c>
      <c r="Y18293" s="43" t="str">
        <f t="shared" si="570"/>
        <v/>
      </c>
      <c r="AA18293" s="43" t="e">
        <f t="shared" si="571"/>
        <v>#N/A</v>
      </c>
    </row>
    <row r="18294" spans="1:27" x14ac:dyDescent="0.3">
      <c r="A18294" s="43">
        <v>1826702</v>
      </c>
      <c r="B18294" s="43" t="s">
        <v>11466</v>
      </c>
      <c r="C18294" s="43" t="s">
        <v>1429</v>
      </c>
      <c r="E18294" s="43" t="s">
        <v>6263</v>
      </c>
      <c r="F18294" s="43" t="s">
        <v>28</v>
      </c>
      <c r="G18294" s="43">
        <v>49017</v>
      </c>
      <c r="Y18294" s="43" t="str">
        <f t="shared" si="570"/>
        <v/>
      </c>
      <c r="AA18294" s="43" t="e">
        <f t="shared" si="571"/>
        <v>#N/A</v>
      </c>
    </row>
    <row r="18295" spans="1:27" x14ac:dyDescent="0.3">
      <c r="A18295" s="43">
        <v>2137435</v>
      </c>
      <c r="B18295" s="43" t="s">
        <v>11467</v>
      </c>
      <c r="C18295" s="43" t="s">
        <v>469</v>
      </c>
      <c r="E18295" s="43" t="s">
        <v>6263</v>
      </c>
      <c r="F18295" s="43" t="s">
        <v>28</v>
      </c>
      <c r="G18295" s="43">
        <v>85031</v>
      </c>
      <c r="Y18295" s="43" t="str">
        <f t="shared" si="570"/>
        <v>COMP</v>
      </c>
      <c r="AA18295" s="43">
        <f t="shared" si="571"/>
        <v>2137435</v>
      </c>
    </row>
    <row r="18296" spans="1:27" x14ac:dyDescent="0.3">
      <c r="A18296" s="43">
        <v>831211</v>
      </c>
      <c r="B18296" s="43" t="s">
        <v>11468</v>
      </c>
      <c r="C18296" s="43" t="s">
        <v>530</v>
      </c>
      <c r="E18296" s="43" t="s">
        <v>6263</v>
      </c>
      <c r="F18296" s="43" t="s">
        <v>30</v>
      </c>
      <c r="G18296" s="43">
        <v>72041</v>
      </c>
      <c r="Y18296" s="43" t="str">
        <f t="shared" si="570"/>
        <v/>
      </c>
      <c r="AA18296" s="43" t="e">
        <f t="shared" si="571"/>
        <v>#N/A</v>
      </c>
    </row>
    <row r="18297" spans="1:27" x14ac:dyDescent="0.3">
      <c r="A18297" s="43">
        <v>703659</v>
      </c>
      <c r="B18297" s="43" t="s">
        <v>11468</v>
      </c>
      <c r="C18297" s="43" t="s">
        <v>422</v>
      </c>
      <c r="E18297" s="43" t="s">
        <v>6263</v>
      </c>
      <c r="F18297" s="43" t="s">
        <v>28</v>
      </c>
      <c r="G18297" s="43">
        <v>44012</v>
      </c>
      <c r="Y18297" s="43" t="str">
        <f t="shared" si="570"/>
        <v>COMP</v>
      </c>
      <c r="AA18297" s="43">
        <f t="shared" si="571"/>
        <v>703659</v>
      </c>
    </row>
    <row r="18298" spans="1:27" x14ac:dyDescent="0.3">
      <c r="A18298" s="43">
        <v>2424215</v>
      </c>
      <c r="B18298" s="43" t="s">
        <v>11468</v>
      </c>
      <c r="C18298" s="43" t="s">
        <v>1399</v>
      </c>
      <c r="E18298" s="43" t="s">
        <v>35</v>
      </c>
      <c r="F18298" s="43" t="s">
        <v>28</v>
      </c>
      <c r="G18298" s="43">
        <v>44012</v>
      </c>
      <c r="Y18298" s="43" t="str">
        <f t="shared" si="570"/>
        <v>COMP</v>
      </c>
      <c r="AA18298" s="43">
        <f t="shared" si="571"/>
        <v>2424215</v>
      </c>
    </row>
    <row r="18299" spans="1:27" x14ac:dyDescent="0.3">
      <c r="A18299" s="43">
        <v>424809</v>
      </c>
      <c r="B18299" s="43" t="s">
        <v>11468</v>
      </c>
      <c r="C18299" s="43" t="s">
        <v>4102</v>
      </c>
      <c r="E18299" s="43" t="s">
        <v>6263</v>
      </c>
      <c r="F18299" s="43" t="s">
        <v>28</v>
      </c>
      <c r="G18299" s="43">
        <v>44012</v>
      </c>
      <c r="Y18299" s="43" t="str">
        <f t="shared" si="570"/>
        <v/>
      </c>
      <c r="AA18299" s="43" t="e">
        <f t="shared" si="571"/>
        <v>#N/A</v>
      </c>
    </row>
    <row r="18300" spans="1:27" x14ac:dyDescent="0.3">
      <c r="A18300" s="43">
        <v>2036004</v>
      </c>
      <c r="B18300" s="43" t="s">
        <v>11469</v>
      </c>
      <c r="C18300" s="43" t="s">
        <v>440</v>
      </c>
      <c r="E18300" s="43" t="s">
        <v>6263</v>
      </c>
      <c r="F18300" s="43" t="s">
        <v>28</v>
      </c>
      <c r="G18300" s="43">
        <v>44015</v>
      </c>
      <c r="Y18300" s="43" t="str">
        <f t="shared" si="570"/>
        <v>COMP</v>
      </c>
      <c r="AA18300" s="43">
        <f t="shared" si="571"/>
        <v>2036004</v>
      </c>
    </row>
    <row r="18301" spans="1:27" x14ac:dyDescent="0.3">
      <c r="A18301" s="43">
        <v>1976568</v>
      </c>
      <c r="B18301" s="43" t="s">
        <v>11470</v>
      </c>
      <c r="C18301" s="43" t="s">
        <v>659</v>
      </c>
      <c r="E18301" s="43" t="s">
        <v>6263</v>
      </c>
      <c r="F18301" s="43" t="s">
        <v>28</v>
      </c>
      <c r="G18301" s="43">
        <v>44027</v>
      </c>
      <c r="Y18301" s="43" t="str">
        <f t="shared" si="570"/>
        <v/>
      </c>
      <c r="AA18301" s="43" t="e">
        <f t="shared" si="571"/>
        <v>#N/A</v>
      </c>
    </row>
    <row r="18302" spans="1:27" x14ac:dyDescent="0.3">
      <c r="A18302" s="43">
        <v>1786401</v>
      </c>
      <c r="B18302" s="43" t="s">
        <v>11470</v>
      </c>
      <c r="C18302" s="43" t="s">
        <v>223</v>
      </c>
      <c r="E18302" s="43" t="s">
        <v>6263</v>
      </c>
      <c r="F18302" s="43" t="s">
        <v>28</v>
      </c>
      <c r="G18302" s="43">
        <v>44090</v>
      </c>
      <c r="Y18302" s="43" t="str">
        <f t="shared" si="570"/>
        <v/>
      </c>
      <c r="AA18302" s="43" t="e">
        <f t="shared" si="571"/>
        <v>#N/A</v>
      </c>
    </row>
    <row r="18303" spans="1:27" x14ac:dyDescent="0.3">
      <c r="A18303" s="43">
        <v>1498558</v>
      </c>
      <c r="B18303" s="43" t="s">
        <v>11471</v>
      </c>
      <c r="C18303" s="43" t="s">
        <v>11472</v>
      </c>
      <c r="E18303" s="43" t="s">
        <v>35</v>
      </c>
      <c r="F18303" s="43" t="s">
        <v>30</v>
      </c>
      <c r="G18303" s="43">
        <v>72063</v>
      </c>
      <c r="Y18303" s="43" t="str">
        <f t="shared" si="570"/>
        <v>COMP</v>
      </c>
      <c r="AA18303" s="43">
        <f t="shared" si="571"/>
        <v>1498558</v>
      </c>
    </row>
    <row r="18304" spans="1:27" x14ac:dyDescent="0.3">
      <c r="A18304" s="43">
        <v>2343668</v>
      </c>
      <c r="B18304" s="43" t="s">
        <v>11473</v>
      </c>
      <c r="C18304" s="43" t="s">
        <v>3492</v>
      </c>
      <c r="E18304" s="43" t="s">
        <v>6263</v>
      </c>
      <c r="F18304" s="43" t="s">
        <v>28</v>
      </c>
      <c r="G18304" s="43">
        <v>44045</v>
      </c>
      <c r="Y18304" s="43" t="str">
        <f t="shared" si="570"/>
        <v>COMP</v>
      </c>
      <c r="AA18304" s="43">
        <f t="shared" si="571"/>
        <v>2343668</v>
      </c>
    </row>
    <row r="18305" spans="1:27" x14ac:dyDescent="0.3">
      <c r="A18305" s="43">
        <v>2343677</v>
      </c>
      <c r="B18305" s="43" t="s">
        <v>11473</v>
      </c>
      <c r="C18305" s="43" t="s">
        <v>2738</v>
      </c>
      <c r="E18305" s="43" t="s">
        <v>35</v>
      </c>
      <c r="F18305" s="43" t="s">
        <v>28</v>
      </c>
      <c r="G18305" s="43">
        <v>44045</v>
      </c>
      <c r="Y18305" s="43" t="str">
        <f t="shared" si="570"/>
        <v>COMP</v>
      </c>
      <c r="AA18305" s="43">
        <f t="shared" si="571"/>
        <v>2343677</v>
      </c>
    </row>
    <row r="18306" spans="1:27" x14ac:dyDescent="0.3">
      <c r="A18306" s="43">
        <v>1556541</v>
      </c>
      <c r="B18306" s="43" t="s">
        <v>11474</v>
      </c>
      <c r="C18306" s="43" t="s">
        <v>1090</v>
      </c>
      <c r="E18306" s="43" t="s">
        <v>6263</v>
      </c>
      <c r="F18306" s="43" t="s">
        <v>30</v>
      </c>
      <c r="G18306" s="43">
        <v>53061</v>
      </c>
      <c r="Y18306" s="43" t="str">
        <f t="shared" ref="Y18306:Y18369" si="572">IF(ISERROR(AA18306)=FALSE,"COMP","")</f>
        <v/>
      </c>
      <c r="AA18306" s="43" t="e">
        <f t="shared" si="571"/>
        <v>#N/A</v>
      </c>
    </row>
    <row r="18307" spans="1:27" x14ac:dyDescent="0.3">
      <c r="A18307" s="43">
        <v>2345055</v>
      </c>
      <c r="B18307" s="43" t="s">
        <v>4285</v>
      </c>
      <c r="C18307" s="43" t="s">
        <v>243</v>
      </c>
      <c r="E18307" s="43" t="s">
        <v>29</v>
      </c>
      <c r="F18307" s="43" t="s">
        <v>30</v>
      </c>
      <c r="G18307" s="43">
        <v>44099</v>
      </c>
      <c r="Y18307" s="43" t="str">
        <f t="shared" si="572"/>
        <v/>
      </c>
      <c r="AA18307" s="43" t="e">
        <f t="shared" ref="AA18307:AA18370" si="573">VLOOKUP(A18307,Z:Z,1,FALSE)</f>
        <v>#N/A</v>
      </c>
    </row>
    <row r="18308" spans="1:27" x14ac:dyDescent="0.3">
      <c r="A18308" s="43">
        <v>1976041</v>
      </c>
      <c r="B18308" s="43" t="s">
        <v>4285</v>
      </c>
      <c r="C18308" s="43" t="s">
        <v>502</v>
      </c>
      <c r="E18308" s="43" t="s">
        <v>6263</v>
      </c>
      <c r="F18308" s="43" t="s">
        <v>30</v>
      </c>
      <c r="G18308" s="43">
        <v>44090</v>
      </c>
      <c r="Y18308" s="43" t="str">
        <f t="shared" si="572"/>
        <v/>
      </c>
      <c r="AA18308" s="43" t="e">
        <f t="shared" si="573"/>
        <v>#N/A</v>
      </c>
    </row>
    <row r="18309" spans="1:27" x14ac:dyDescent="0.3">
      <c r="A18309" s="43">
        <v>1971983</v>
      </c>
      <c r="B18309" s="43" t="s">
        <v>4285</v>
      </c>
      <c r="C18309" s="43" t="s">
        <v>294</v>
      </c>
      <c r="E18309" s="43" t="s">
        <v>6263</v>
      </c>
      <c r="F18309" s="43" t="s">
        <v>30</v>
      </c>
      <c r="G18309" s="43">
        <v>49002</v>
      </c>
      <c r="Y18309" s="43" t="str">
        <f t="shared" si="572"/>
        <v/>
      </c>
      <c r="AA18309" s="43" t="e">
        <f t="shared" si="573"/>
        <v>#N/A</v>
      </c>
    </row>
    <row r="18310" spans="1:27" x14ac:dyDescent="0.3">
      <c r="A18310" s="43">
        <v>1658246</v>
      </c>
      <c r="B18310" s="43" t="s">
        <v>4285</v>
      </c>
      <c r="C18310" s="43" t="s">
        <v>408</v>
      </c>
      <c r="E18310" s="43" t="s">
        <v>6263</v>
      </c>
      <c r="F18310" s="43" t="s">
        <v>30</v>
      </c>
      <c r="G18310" s="43">
        <v>49002</v>
      </c>
      <c r="Y18310" s="43" t="str">
        <f t="shared" si="572"/>
        <v/>
      </c>
      <c r="AA18310" s="43" t="e">
        <f t="shared" si="573"/>
        <v>#N/A</v>
      </c>
    </row>
    <row r="18311" spans="1:27" x14ac:dyDescent="0.3">
      <c r="A18311" s="43">
        <v>802060</v>
      </c>
      <c r="B18311" s="43" t="s">
        <v>4285</v>
      </c>
      <c r="C18311" s="43" t="s">
        <v>214</v>
      </c>
      <c r="E18311" s="43" t="s">
        <v>29</v>
      </c>
      <c r="F18311" s="43" t="s">
        <v>30</v>
      </c>
      <c r="G18311" s="43">
        <v>44039</v>
      </c>
      <c r="Y18311" s="43" t="str">
        <f t="shared" si="572"/>
        <v>COMP</v>
      </c>
      <c r="AA18311" s="43">
        <f t="shared" si="573"/>
        <v>802060</v>
      </c>
    </row>
    <row r="18312" spans="1:27" x14ac:dyDescent="0.3">
      <c r="A18312" s="43">
        <v>1910845</v>
      </c>
      <c r="B18312" s="43" t="s">
        <v>4285</v>
      </c>
      <c r="C18312" s="43" t="s">
        <v>901</v>
      </c>
      <c r="E18312" s="43" t="s">
        <v>6263</v>
      </c>
      <c r="F18312" s="43" t="s">
        <v>30</v>
      </c>
      <c r="G18312" s="43">
        <v>44072</v>
      </c>
      <c r="Y18312" s="43" t="str">
        <f t="shared" si="572"/>
        <v/>
      </c>
      <c r="AA18312" s="43" t="e">
        <f t="shared" si="573"/>
        <v>#N/A</v>
      </c>
    </row>
    <row r="18313" spans="1:27" x14ac:dyDescent="0.3">
      <c r="A18313" s="43">
        <v>1135748</v>
      </c>
      <c r="B18313" s="43" t="s">
        <v>4285</v>
      </c>
      <c r="C18313" s="43" t="s">
        <v>10934</v>
      </c>
      <c r="E18313" s="43" t="s">
        <v>6263</v>
      </c>
      <c r="F18313" s="43" t="s">
        <v>30</v>
      </c>
      <c r="G18313" s="43">
        <v>49034</v>
      </c>
      <c r="Y18313" s="43" t="str">
        <f t="shared" si="572"/>
        <v/>
      </c>
      <c r="AA18313" s="43" t="e">
        <f t="shared" si="573"/>
        <v>#N/A</v>
      </c>
    </row>
    <row r="18314" spans="1:27" x14ac:dyDescent="0.3">
      <c r="A18314" s="43">
        <v>2180925</v>
      </c>
      <c r="B18314" s="43" t="s">
        <v>4285</v>
      </c>
      <c r="C18314" s="43" t="s">
        <v>321</v>
      </c>
      <c r="E18314" s="43" t="s">
        <v>6263</v>
      </c>
      <c r="F18314" s="43" t="s">
        <v>28</v>
      </c>
      <c r="G18314" s="43">
        <v>49039</v>
      </c>
      <c r="Y18314" s="43" t="str">
        <f t="shared" si="572"/>
        <v/>
      </c>
      <c r="AA18314" s="43" t="e">
        <f t="shared" si="573"/>
        <v>#N/A</v>
      </c>
    </row>
    <row r="18315" spans="1:27" x14ac:dyDescent="0.3">
      <c r="A18315" s="43">
        <v>2392046</v>
      </c>
      <c r="B18315" s="43" t="s">
        <v>4285</v>
      </c>
      <c r="C18315" s="43" t="s">
        <v>321</v>
      </c>
      <c r="E18315" s="43" t="s">
        <v>6263</v>
      </c>
      <c r="F18315" s="43" t="s">
        <v>28</v>
      </c>
      <c r="G18315" s="43">
        <v>44079</v>
      </c>
      <c r="Y18315" s="43" t="str">
        <f t="shared" si="572"/>
        <v/>
      </c>
      <c r="AA18315" s="43" t="e">
        <f t="shared" si="573"/>
        <v>#N/A</v>
      </c>
    </row>
    <row r="18316" spans="1:27" x14ac:dyDescent="0.3">
      <c r="A18316" s="43">
        <v>1650558</v>
      </c>
      <c r="B18316" s="43" t="s">
        <v>4285</v>
      </c>
      <c r="C18316" s="43" t="s">
        <v>385</v>
      </c>
      <c r="E18316" s="43" t="s">
        <v>6263</v>
      </c>
      <c r="F18316" s="43" t="s">
        <v>28</v>
      </c>
      <c r="G18316" s="43">
        <v>49034</v>
      </c>
      <c r="Y18316" s="43" t="str">
        <f t="shared" si="572"/>
        <v/>
      </c>
      <c r="AA18316" s="43" t="e">
        <f t="shared" si="573"/>
        <v>#N/A</v>
      </c>
    </row>
    <row r="18317" spans="1:27" x14ac:dyDescent="0.3">
      <c r="A18317" s="43">
        <v>1755831</v>
      </c>
      <c r="B18317" s="43" t="s">
        <v>4285</v>
      </c>
      <c r="C18317" s="43" t="s">
        <v>250</v>
      </c>
      <c r="E18317" s="43" t="s">
        <v>6263</v>
      </c>
      <c r="F18317" s="43" t="s">
        <v>28</v>
      </c>
      <c r="G18317" s="43">
        <v>85062</v>
      </c>
      <c r="Y18317" s="43" t="str">
        <f t="shared" si="572"/>
        <v/>
      </c>
      <c r="AA18317" s="43" t="e">
        <f t="shared" si="573"/>
        <v>#N/A</v>
      </c>
    </row>
    <row r="18318" spans="1:27" x14ac:dyDescent="0.3">
      <c r="A18318" s="43">
        <v>2257686</v>
      </c>
      <c r="B18318" s="43" t="s">
        <v>4285</v>
      </c>
      <c r="C18318" s="43" t="s">
        <v>414</v>
      </c>
      <c r="E18318" s="43" t="s">
        <v>6263</v>
      </c>
      <c r="F18318" s="43" t="s">
        <v>30</v>
      </c>
      <c r="G18318" s="43">
        <v>44055</v>
      </c>
      <c r="Y18318" s="43" t="str">
        <f t="shared" si="572"/>
        <v/>
      </c>
      <c r="AA18318" s="43" t="e">
        <f t="shared" si="573"/>
        <v>#N/A</v>
      </c>
    </row>
    <row r="18319" spans="1:27" x14ac:dyDescent="0.3">
      <c r="A18319" s="43">
        <v>1990744</v>
      </c>
      <c r="B18319" s="43" t="s">
        <v>11475</v>
      </c>
      <c r="C18319" s="43" t="s">
        <v>6882</v>
      </c>
      <c r="E18319" s="43" t="s">
        <v>6263</v>
      </c>
      <c r="F18319" s="43" t="s">
        <v>30</v>
      </c>
      <c r="G18319" s="43">
        <v>53013</v>
      </c>
      <c r="Y18319" s="43" t="str">
        <f t="shared" si="572"/>
        <v/>
      </c>
      <c r="AA18319" s="43" t="e">
        <f t="shared" si="573"/>
        <v>#N/A</v>
      </c>
    </row>
    <row r="18320" spans="1:27" x14ac:dyDescent="0.3">
      <c r="A18320" s="43">
        <v>2282329</v>
      </c>
      <c r="B18320" s="43" t="s">
        <v>11476</v>
      </c>
      <c r="C18320" s="43" t="s">
        <v>1805</v>
      </c>
      <c r="E18320" s="43" t="s">
        <v>6263</v>
      </c>
      <c r="F18320" s="43" t="s">
        <v>30</v>
      </c>
      <c r="G18320" s="43">
        <v>44111</v>
      </c>
      <c r="Y18320" s="43" t="str">
        <f t="shared" si="572"/>
        <v/>
      </c>
      <c r="AA18320" s="43" t="e">
        <f t="shared" si="573"/>
        <v>#N/A</v>
      </c>
    </row>
    <row r="18321" spans="1:27" x14ac:dyDescent="0.3">
      <c r="A18321" s="43">
        <v>1584275</v>
      </c>
      <c r="B18321" s="43" t="s">
        <v>11477</v>
      </c>
      <c r="C18321" s="43" t="s">
        <v>553</v>
      </c>
      <c r="E18321" s="43" t="s">
        <v>6263</v>
      </c>
      <c r="F18321" s="43" t="s">
        <v>28</v>
      </c>
      <c r="G18321" s="43">
        <v>72017</v>
      </c>
      <c r="Y18321" s="43" t="str">
        <f t="shared" si="572"/>
        <v>COMP</v>
      </c>
      <c r="AA18321" s="43">
        <f t="shared" si="573"/>
        <v>1584275</v>
      </c>
    </row>
    <row r="18322" spans="1:27" x14ac:dyDescent="0.3">
      <c r="A18322" s="43">
        <v>2327983</v>
      </c>
      <c r="B18322" s="43" t="s">
        <v>11478</v>
      </c>
      <c r="C18322" s="43" t="s">
        <v>1447</v>
      </c>
      <c r="E18322" s="43" t="s">
        <v>6263</v>
      </c>
      <c r="F18322" s="43" t="s">
        <v>30</v>
      </c>
      <c r="G18322" s="43">
        <v>49064</v>
      </c>
      <c r="Y18322" s="43" t="str">
        <f t="shared" si="572"/>
        <v/>
      </c>
      <c r="AA18322" s="43" t="e">
        <f t="shared" si="573"/>
        <v>#N/A</v>
      </c>
    </row>
    <row r="18323" spans="1:27" x14ac:dyDescent="0.3">
      <c r="A18323" s="43">
        <v>1181666</v>
      </c>
      <c r="B18323" s="43" t="s">
        <v>4286</v>
      </c>
      <c r="C18323" s="43" t="s">
        <v>230</v>
      </c>
      <c r="E18323" s="43" t="s">
        <v>6263</v>
      </c>
      <c r="F18323" s="43" t="s">
        <v>28</v>
      </c>
      <c r="G18323" s="43">
        <v>49039</v>
      </c>
      <c r="Y18323" s="43" t="str">
        <f t="shared" si="572"/>
        <v/>
      </c>
      <c r="AA18323" s="43" t="e">
        <f t="shared" si="573"/>
        <v>#N/A</v>
      </c>
    </row>
    <row r="18324" spans="1:27" x14ac:dyDescent="0.3">
      <c r="A18324" s="43">
        <v>2385480</v>
      </c>
      <c r="B18324" s="43" t="s">
        <v>4286</v>
      </c>
      <c r="C18324" s="43" t="s">
        <v>557</v>
      </c>
      <c r="E18324" s="43" t="s">
        <v>6263</v>
      </c>
      <c r="F18324" s="43" t="s">
        <v>30</v>
      </c>
      <c r="G18324" s="43">
        <v>44084</v>
      </c>
      <c r="Y18324" s="43" t="str">
        <f t="shared" si="572"/>
        <v/>
      </c>
      <c r="AA18324" s="43" t="e">
        <f t="shared" si="573"/>
        <v>#N/A</v>
      </c>
    </row>
    <row r="18325" spans="1:27" x14ac:dyDescent="0.3">
      <c r="A18325" s="43">
        <v>2383045</v>
      </c>
      <c r="B18325" s="43" t="s">
        <v>4286</v>
      </c>
      <c r="C18325" s="43" t="s">
        <v>368</v>
      </c>
      <c r="E18325" s="43" t="s">
        <v>6263</v>
      </c>
      <c r="F18325" s="43" t="s">
        <v>30</v>
      </c>
      <c r="G18325" s="43">
        <v>44075</v>
      </c>
      <c r="Y18325" s="43" t="str">
        <f t="shared" si="572"/>
        <v/>
      </c>
      <c r="AA18325" s="43" t="e">
        <f t="shared" si="573"/>
        <v>#N/A</v>
      </c>
    </row>
    <row r="18326" spans="1:27" x14ac:dyDescent="0.3">
      <c r="A18326" s="43">
        <v>2337668</v>
      </c>
      <c r="B18326" s="43" t="s">
        <v>11479</v>
      </c>
      <c r="C18326" s="43" t="s">
        <v>11480</v>
      </c>
      <c r="E18326" s="43" t="s">
        <v>6263</v>
      </c>
      <c r="F18326" s="43" t="s">
        <v>30</v>
      </c>
      <c r="G18326" s="43">
        <v>44049</v>
      </c>
      <c r="Y18326" s="43" t="str">
        <f t="shared" si="572"/>
        <v>COMP</v>
      </c>
      <c r="AA18326" s="43">
        <f t="shared" si="573"/>
        <v>2337668</v>
      </c>
    </row>
    <row r="18327" spans="1:27" x14ac:dyDescent="0.3">
      <c r="A18327" s="43">
        <v>2071743</v>
      </c>
      <c r="B18327" s="43" t="s">
        <v>11481</v>
      </c>
      <c r="C18327" s="43" t="s">
        <v>484</v>
      </c>
      <c r="E18327" s="43" t="s">
        <v>29</v>
      </c>
      <c r="F18327" s="43" t="s">
        <v>28</v>
      </c>
      <c r="G18327" s="43">
        <v>44035</v>
      </c>
      <c r="Y18327" s="43" t="str">
        <f t="shared" si="572"/>
        <v>COMP</v>
      </c>
      <c r="AA18327" s="43">
        <f t="shared" si="573"/>
        <v>2071743</v>
      </c>
    </row>
    <row r="18328" spans="1:27" x14ac:dyDescent="0.3">
      <c r="A18328" s="43">
        <v>2397247</v>
      </c>
      <c r="B18328" s="43" t="s">
        <v>11482</v>
      </c>
      <c r="C18328" s="43" t="s">
        <v>11483</v>
      </c>
      <c r="E18328" s="43" t="s">
        <v>34</v>
      </c>
      <c r="F18328" s="43" t="s">
        <v>28</v>
      </c>
      <c r="G18328" s="43">
        <v>85015</v>
      </c>
      <c r="Y18328" s="43" t="str">
        <f t="shared" si="572"/>
        <v>COMP</v>
      </c>
      <c r="AA18328" s="43">
        <f t="shared" si="573"/>
        <v>2397247</v>
      </c>
    </row>
    <row r="18329" spans="1:27" x14ac:dyDescent="0.3">
      <c r="A18329" s="43">
        <v>1501938</v>
      </c>
      <c r="B18329" s="43" t="s">
        <v>11484</v>
      </c>
      <c r="C18329" s="43" t="s">
        <v>268</v>
      </c>
      <c r="E18329" s="43" t="s">
        <v>6263</v>
      </c>
      <c r="F18329" s="43" t="s">
        <v>30</v>
      </c>
      <c r="G18329" s="43">
        <v>44001</v>
      </c>
      <c r="Y18329" s="43" t="str">
        <f t="shared" si="572"/>
        <v>COMP</v>
      </c>
      <c r="AA18329" s="43">
        <f t="shared" si="573"/>
        <v>1501938</v>
      </c>
    </row>
    <row r="18330" spans="1:27" x14ac:dyDescent="0.3">
      <c r="A18330" s="43">
        <v>1140637</v>
      </c>
      <c r="B18330" s="43" t="s">
        <v>11485</v>
      </c>
      <c r="C18330" s="43" t="s">
        <v>274</v>
      </c>
      <c r="E18330" s="43" t="s">
        <v>6263</v>
      </c>
      <c r="F18330" s="43" t="s">
        <v>28</v>
      </c>
      <c r="G18330" s="43">
        <v>72064</v>
      </c>
      <c r="Y18330" s="43" t="str">
        <f t="shared" si="572"/>
        <v>COMP</v>
      </c>
      <c r="AA18330" s="43">
        <f t="shared" si="573"/>
        <v>1140637</v>
      </c>
    </row>
    <row r="18331" spans="1:27" x14ac:dyDescent="0.3">
      <c r="A18331" s="43">
        <v>1260523</v>
      </c>
      <c r="B18331" s="43" t="s">
        <v>11486</v>
      </c>
      <c r="C18331" s="43" t="s">
        <v>436</v>
      </c>
      <c r="E18331" s="43" t="s">
        <v>29</v>
      </c>
      <c r="F18331" s="43" t="s">
        <v>28</v>
      </c>
      <c r="G18331" s="43">
        <v>53023</v>
      </c>
      <c r="Y18331" s="43" t="str">
        <f t="shared" si="572"/>
        <v/>
      </c>
      <c r="AA18331" s="43" t="e">
        <f t="shared" si="573"/>
        <v>#N/A</v>
      </c>
    </row>
    <row r="18332" spans="1:27" x14ac:dyDescent="0.3">
      <c r="A18332" s="43">
        <v>2080493</v>
      </c>
      <c r="B18332" s="43" t="s">
        <v>11486</v>
      </c>
      <c r="C18332" s="43" t="s">
        <v>236</v>
      </c>
      <c r="E18332" s="43" t="s">
        <v>6263</v>
      </c>
      <c r="F18332" s="43" t="s">
        <v>28</v>
      </c>
      <c r="G18332" s="43">
        <v>53023</v>
      </c>
      <c r="Y18332" s="43" t="str">
        <f t="shared" si="572"/>
        <v/>
      </c>
      <c r="AA18332" s="43" t="e">
        <f t="shared" si="573"/>
        <v>#N/A</v>
      </c>
    </row>
    <row r="18333" spans="1:27" x14ac:dyDescent="0.3">
      <c r="A18333" s="43">
        <v>1986893</v>
      </c>
      <c r="B18333" s="43" t="s">
        <v>11486</v>
      </c>
      <c r="C18333" s="43" t="s">
        <v>497</v>
      </c>
      <c r="E18333" s="43" t="s">
        <v>6263</v>
      </c>
      <c r="F18333" s="43" t="s">
        <v>30</v>
      </c>
      <c r="G18333" s="43">
        <v>53013</v>
      </c>
      <c r="Y18333" s="43" t="str">
        <f t="shared" si="572"/>
        <v/>
      </c>
      <c r="AA18333" s="43" t="e">
        <f t="shared" si="573"/>
        <v>#N/A</v>
      </c>
    </row>
    <row r="18334" spans="1:27" x14ac:dyDescent="0.3">
      <c r="A18334" s="43">
        <v>1992455</v>
      </c>
      <c r="B18334" s="43" t="s">
        <v>11486</v>
      </c>
      <c r="C18334" s="43" t="s">
        <v>805</v>
      </c>
      <c r="E18334" s="43" t="s">
        <v>6263</v>
      </c>
      <c r="F18334" s="43" t="s">
        <v>30</v>
      </c>
      <c r="G18334" s="43">
        <v>53013</v>
      </c>
      <c r="Y18334" s="43" t="str">
        <f t="shared" si="572"/>
        <v/>
      </c>
      <c r="AA18334" s="43" t="e">
        <f t="shared" si="573"/>
        <v>#N/A</v>
      </c>
    </row>
    <row r="18335" spans="1:27" x14ac:dyDescent="0.3">
      <c r="A18335" s="43">
        <v>1976938</v>
      </c>
      <c r="B18335" s="43" t="s">
        <v>11486</v>
      </c>
      <c r="C18335" s="43" t="s">
        <v>223</v>
      </c>
      <c r="E18335" s="43" t="s">
        <v>6263</v>
      </c>
      <c r="F18335" s="43" t="s">
        <v>28</v>
      </c>
      <c r="G18335" s="43">
        <v>44067</v>
      </c>
      <c r="Y18335" s="43" t="str">
        <f t="shared" si="572"/>
        <v>COMP</v>
      </c>
      <c r="AA18335" s="43">
        <f t="shared" si="573"/>
        <v>1976938</v>
      </c>
    </row>
    <row r="18336" spans="1:27" x14ac:dyDescent="0.3">
      <c r="A18336" s="43">
        <v>2173585</v>
      </c>
      <c r="B18336" s="43" t="s">
        <v>11486</v>
      </c>
      <c r="C18336" s="43" t="s">
        <v>629</v>
      </c>
      <c r="E18336" s="43" t="s">
        <v>6263</v>
      </c>
      <c r="F18336" s="43" t="s">
        <v>30</v>
      </c>
      <c r="G18336" s="43">
        <v>49064</v>
      </c>
      <c r="Y18336" s="43" t="str">
        <f t="shared" si="572"/>
        <v/>
      </c>
      <c r="AA18336" s="43" t="e">
        <f t="shared" si="573"/>
        <v>#N/A</v>
      </c>
    </row>
    <row r="18337" spans="1:27" x14ac:dyDescent="0.3">
      <c r="A18337" s="43">
        <v>1507422</v>
      </c>
      <c r="B18337" s="43" t="s">
        <v>11486</v>
      </c>
      <c r="C18337" s="43" t="s">
        <v>175</v>
      </c>
      <c r="E18337" s="43" t="s">
        <v>6263</v>
      </c>
      <c r="F18337" s="43" t="s">
        <v>28</v>
      </c>
      <c r="G18337" s="43">
        <v>49037</v>
      </c>
      <c r="Y18337" s="43" t="str">
        <f t="shared" si="572"/>
        <v/>
      </c>
      <c r="AA18337" s="43" t="e">
        <f t="shared" si="573"/>
        <v>#N/A</v>
      </c>
    </row>
    <row r="18338" spans="1:27" x14ac:dyDescent="0.3">
      <c r="A18338" s="43">
        <v>2043696</v>
      </c>
      <c r="B18338" s="43" t="s">
        <v>11487</v>
      </c>
      <c r="C18338" s="43" t="s">
        <v>1034</v>
      </c>
      <c r="E18338" s="43" t="s">
        <v>6263</v>
      </c>
      <c r="F18338" s="43" t="s">
        <v>30</v>
      </c>
      <c r="G18338" s="43">
        <v>49039</v>
      </c>
      <c r="Y18338" s="43" t="str">
        <f t="shared" si="572"/>
        <v/>
      </c>
      <c r="AA18338" s="43" t="e">
        <f t="shared" si="573"/>
        <v>#N/A</v>
      </c>
    </row>
    <row r="18339" spans="1:27" x14ac:dyDescent="0.3">
      <c r="A18339" s="43">
        <v>1415060</v>
      </c>
      <c r="B18339" s="43" t="s">
        <v>11488</v>
      </c>
      <c r="C18339" s="43" t="s">
        <v>722</v>
      </c>
      <c r="E18339" s="43" t="s">
        <v>6263</v>
      </c>
      <c r="F18339" s="43" t="s">
        <v>28</v>
      </c>
      <c r="G18339" s="43">
        <v>85017</v>
      </c>
      <c r="Y18339" s="43" t="str">
        <f t="shared" si="572"/>
        <v/>
      </c>
      <c r="AA18339" s="43" t="e">
        <f t="shared" si="573"/>
        <v>#N/A</v>
      </c>
    </row>
    <row r="18340" spans="1:27" x14ac:dyDescent="0.3">
      <c r="A18340" s="43">
        <v>2272826</v>
      </c>
      <c r="B18340" s="43" t="s">
        <v>11489</v>
      </c>
      <c r="C18340" s="43" t="s">
        <v>357</v>
      </c>
      <c r="E18340" s="43" t="s">
        <v>6263</v>
      </c>
      <c r="F18340" s="43" t="s">
        <v>30</v>
      </c>
      <c r="G18340" s="43">
        <v>49027</v>
      </c>
      <c r="Y18340" s="43" t="str">
        <f t="shared" si="572"/>
        <v/>
      </c>
      <c r="AA18340" s="43" t="e">
        <f t="shared" si="573"/>
        <v>#N/A</v>
      </c>
    </row>
    <row r="18341" spans="1:27" x14ac:dyDescent="0.3">
      <c r="A18341" s="43">
        <v>1581255</v>
      </c>
      <c r="B18341" s="43" t="s">
        <v>4292</v>
      </c>
      <c r="C18341" s="43" t="s">
        <v>1227</v>
      </c>
      <c r="E18341" s="43" t="s">
        <v>35</v>
      </c>
      <c r="F18341" s="43" t="s">
        <v>28</v>
      </c>
      <c r="G18341" s="43">
        <v>44039</v>
      </c>
      <c r="Y18341" s="43" t="str">
        <f t="shared" si="572"/>
        <v>COMP</v>
      </c>
      <c r="AA18341" s="43">
        <f t="shared" si="573"/>
        <v>1581255</v>
      </c>
    </row>
    <row r="18342" spans="1:27" x14ac:dyDescent="0.3">
      <c r="A18342" s="43">
        <v>1338990</v>
      </c>
      <c r="B18342" s="43" t="s">
        <v>4292</v>
      </c>
      <c r="C18342" s="43" t="s">
        <v>1399</v>
      </c>
      <c r="E18342" s="43" t="s">
        <v>31</v>
      </c>
      <c r="F18342" s="43" t="s">
        <v>28</v>
      </c>
      <c r="G18342" s="43">
        <v>44039</v>
      </c>
      <c r="Y18342" s="43" t="str">
        <f t="shared" si="572"/>
        <v>COMP</v>
      </c>
      <c r="AA18342" s="43">
        <f t="shared" si="573"/>
        <v>1338990</v>
      </c>
    </row>
    <row r="18343" spans="1:27" x14ac:dyDescent="0.3">
      <c r="A18343" s="43">
        <v>1737960</v>
      </c>
      <c r="B18343" s="43" t="s">
        <v>11490</v>
      </c>
      <c r="C18343" s="43" t="s">
        <v>6159</v>
      </c>
      <c r="E18343" s="43" t="s">
        <v>35</v>
      </c>
      <c r="F18343" s="43" t="s">
        <v>30</v>
      </c>
      <c r="G18343" s="43">
        <v>49006</v>
      </c>
      <c r="Y18343" s="43" t="str">
        <f t="shared" si="572"/>
        <v>COMP</v>
      </c>
      <c r="AA18343" s="43">
        <f t="shared" si="573"/>
        <v>1737960</v>
      </c>
    </row>
    <row r="18344" spans="1:27" x14ac:dyDescent="0.3">
      <c r="A18344" s="43">
        <v>876257</v>
      </c>
      <c r="B18344" s="43" t="s">
        <v>11491</v>
      </c>
      <c r="C18344" s="43" t="s">
        <v>2931</v>
      </c>
      <c r="E18344" s="43" t="s">
        <v>6263</v>
      </c>
      <c r="F18344" s="43" t="s">
        <v>30</v>
      </c>
      <c r="G18344" s="43">
        <v>44013</v>
      </c>
      <c r="Y18344" s="43" t="str">
        <f t="shared" si="572"/>
        <v/>
      </c>
      <c r="AA18344" s="43" t="e">
        <f t="shared" si="573"/>
        <v>#N/A</v>
      </c>
    </row>
    <row r="18345" spans="1:27" x14ac:dyDescent="0.3">
      <c r="A18345" s="43">
        <v>2333008</v>
      </c>
      <c r="B18345" s="43" t="s">
        <v>11492</v>
      </c>
      <c r="C18345" s="43" t="s">
        <v>4532</v>
      </c>
      <c r="E18345" s="43" t="s">
        <v>6263</v>
      </c>
      <c r="F18345" s="43" t="s">
        <v>30</v>
      </c>
      <c r="G18345" s="43">
        <v>72041</v>
      </c>
      <c r="Y18345" s="43" t="str">
        <f t="shared" si="572"/>
        <v>COMP</v>
      </c>
      <c r="AA18345" s="43">
        <f t="shared" si="573"/>
        <v>2333008</v>
      </c>
    </row>
    <row r="18346" spans="1:27" x14ac:dyDescent="0.3">
      <c r="A18346" s="43">
        <v>2361729</v>
      </c>
      <c r="B18346" s="43" t="s">
        <v>11493</v>
      </c>
      <c r="C18346" s="43" t="s">
        <v>492</v>
      </c>
      <c r="E18346" s="43" t="s">
        <v>6263</v>
      </c>
      <c r="F18346" s="43" t="s">
        <v>30</v>
      </c>
      <c r="G18346" s="43">
        <v>53061</v>
      </c>
      <c r="Y18346" s="43" t="str">
        <f t="shared" si="572"/>
        <v/>
      </c>
      <c r="AA18346" s="43" t="e">
        <f t="shared" si="573"/>
        <v>#N/A</v>
      </c>
    </row>
    <row r="18347" spans="1:27" x14ac:dyDescent="0.3">
      <c r="A18347" s="43">
        <v>2325834</v>
      </c>
      <c r="B18347" s="43" t="s">
        <v>11494</v>
      </c>
      <c r="C18347" s="43" t="s">
        <v>11495</v>
      </c>
      <c r="E18347" s="43" t="s">
        <v>34</v>
      </c>
      <c r="F18347" s="43" t="s">
        <v>28</v>
      </c>
      <c r="G18347" s="43">
        <v>44036</v>
      </c>
      <c r="Y18347" s="43" t="str">
        <f t="shared" si="572"/>
        <v>COMP</v>
      </c>
      <c r="AA18347" s="43">
        <f t="shared" si="573"/>
        <v>2325834</v>
      </c>
    </row>
    <row r="18348" spans="1:27" x14ac:dyDescent="0.3">
      <c r="A18348" s="43">
        <v>400330</v>
      </c>
      <c r="B18348" s="43" t="s">
        <v>6295</v>
      </c>
      <c r="C18348" s="43" t="s">
        <v>331</v>
      </c>
      <c r="E18348" s="43" t="s">
        <v>29</v>
      </c>
      <c r="F18348" s="43" t="s">
        <v>30</v>
      </c>
      <c r="G18348" s="43">
        <v>49064</v>
      </c>
      <c r="Y18348" s="43" t="str">
        <f t="shared" si="572"/>
        <v/>
      </c>
      <c r="AA18348" s="43" t="e">
        <f t="shared" si="573"/>
        <v>#N/A</v>
      </c>
    </row>
    <row r="18349" spans="1:27" x14ac:dyDescent="0.3">
      <c r="A18349" s="43">
        <v>2303221</v>
      </c>
      <c r="B18349" s="43" t="s">
        <v>6295</v>
      </c>
      <c r="C18349" s="43" t="s">
        <v>661</v>
      </c>
      <c r="E18349" s="43" t="s">
        <v>6263</v>
      </c>
      <c r="F18349" s="43" t="s">
        <v>28</v>
      </c>
      <c r="G18349" s="43">
        <v>85078</v>
      </c>
      <c r="Y18349" s="43" t="str">
        <f t="shared" si="572"/>
        <v/>
      </c>
      <c r="AA18349" s="43" t="e">
        <f t="shared" si="573"/>
        <v>#N/A</v>
      </c>
    </row>
    <row r="18350" spans="1:27" x14ac:dyDescent="0.3">
      <c r="A18350" s="43">
        <v>1458773</v>
      </c>
      <c r="B18350" s="43" t="s">
        <v>11496</v>
      </c>
      <c r="C18350" s="43" t="s">
        <v>226</v>
      </c>
      <c r="E18350" s="43" t="s">
        <v>6263</v>
      </c>
      <c r="F18350" s="43" t="s">
        <v>30</v>
      </c>
      <c r="G18350" s="43">
        <v>72041</v>
      </c>
      <c r="Y18350" s="43" t="str">
        <f t="shared" si="572"/>
        <v/>
      </c>
      <c r="AA18350" s="43" t="e">
        <f t="shared" si="573"/>
        <v>#N/A</v>
      </c>
    </row>
    <row r="18351" spans="1:27" x14ac:dyDescent="0.3">
      <c r="A18351" s="43">
        <v>2415826</v>
      </c>
      <c r="B18351" s="43" t="s">
        <v>11497</v>
      </c>
      <c r="C18351" s="43" t="s">
        <v>793</v>
      </c>
      <c r="E18351" s="43" t="s">
        <v>29</v>
      </c>
      <c r="F18351" s="43" t="s">
        <v>28</v>
      </c>
      <c r="G18351" s="43">
        <v>44024</v>
      </c>
      <c r="Y18351" s="43" t="str">
        <f t="shared" si="572"/>
        <v>COMP</v>
      </c>
      <c r="AA18351" s="43">
        <f t="shared" si="573"/>
        <v>2415826</v>
      </c>
    </row>
    <row r="18352" spans="1:27" x14ac:dyDescent="0.3">
      <c r="A18352" s="43">
        <v>2410182</v>
      </c>
      <c r="B18352" s="43" t="s">
        <v>4303</v>
      </c>
      <c r="C18352" s="43" t="s">
        <v>11498</v>
      </c>
      <c r="E18352" s="43" t="s">
        <v>34</v>
      </c>
      <c r="F18352" s="43" t="s">
        <v>30</v>
      </c>
      <c r="G18352" s="43">
        <v>49032</v>
      </c>
      <c r="Y18352" s="43" t="str">
        <f t="shared" si="572"/>
        <v/>
      </c>
      <c r="AA18352" s="43" t="e">
        <f t="shared" si="573"/>
        <v>#N/A</v>
      </c>
    </row>
    <row r="18353" spans="1:27" x14ac:dyDescent="0.3">
      <c r="A18353" s="43">
        <v>2268220</v>
      </c>
      <c r="B18353" s="43" t="s">
        <v>11499</v>
      </c>
      <c r="C18353" s="43" t="s">
        <v>829</v>
      </c>
      <c r="E18353" s="43" t="s">
        <v>6263</v>
      </c>
      <c r="F18353" s="43" t="s">
        <v>28</v>
      </c>
      <c r="G18353" s="43">
        <v>53064</v>
      </c>
      <c r="Y18353" s="43" t="str">
        <f t="shared" si="572"/>
        <v/>
      </c>
      <c r="AA18353" s="43" t="e">
        <f t="shared" si="573"/>
        <v>#N/A</v>
      </c>
    </row>
    <row r="18354" spans="1:27" x14ac:dyDescent="0.3">
      <c r="A18354" s="43">
        <v>1698146</v>
      </c>
      <c r="B18354" s="43" t="s">
        <v>11500</v>
      </c>
      <c r="C18354" s="43" t="s">
        <v>5498</v>
      </c>
      <c r="E18354" s="43" t="s">
        <v>6263</v>
      </c>
      <c r="F18354" s="43" t="s">
        <v>30</v>
      </c>
      <c r="G18354" s="43">
        <v>44100</v>
      </c>
      <c r="Y18354" s="43" t="str">
        <f t="shared" si="572"/>
        <v/>
      </c>
      <c r="AA18354" s="43" t="e">
        <f t="shared" si="573"/>
        <v>#N/A</v>
      </c>
    </row>
    <row r="18355" spans="1:27" x14ac:dyDescent="0.3">
      <c r="A18355" s="43">
        <v>2333192</v>
      </c>
      <c r="B18355" s="43" t="s">
        <v>11501</v>
      </c>
      <c r="C18355" s="43" t="s">
        <v>11502</v>
      </c>
      <c r="E18355" s="43" t="s">
        <v>29</v>
      </c>
      <c r="F18355" s="43" t="s">
        <v>28</v>
      </c>
      <c r="G18355" s="43">
        <v>44049</v>
      </c>
      <c r="Y18355" s="43" t="str">
        <f t="shared" si="572"/>
        <v/>
      </c>
      <c r="AA18355" s="43" t="e">
        <f t="shared" si="573"/>
        <v>#N/A</v>
      </c>
    </row>
    <row r="18356" spans="1:27" x14ac:dyDescent="0.3">
      <c r="A18356" s="43">
        <v>2075453</v>
      </c>
      <c r="B18356" s="43" t="s">
        <v>11501</v>
      </c>
      <c r="C18356" s="43" t="s">
        <v>4538</v>
      </c>
      <c r="E18356" s="43" t="s">
        <v>6263</v>
      </c>
      <c r="F18356" s="43" t="s">
        <v>30</v>
      </c>
      <c r="G18356" s="43">
        <v>44099</v>
      </c>
      <c r="Y18356" s="43" t="str">
        <f t="shared" si="572"/>
        <v/>
      </c>
      <c r="AA18356" s="43" t="e">
        <f t="shared" si="573"/>
        <v>#N/A</v>
      </c>
    </row>
    <row r="18357" spans="1:27" x14ac:dyDescent="0.3">
      <c r="A18357" s="43">
        <v>1563277</v>
      </c>
      <c r="B18357" s="43" t="s">
        <v>11503</v>
      </c>
      <c r="C18357" s="43" t="s">
        <v>260</v>
      </c>
      <c r="E18357" s="43" t="s">
        <v>29</v>
      </c>
      <c r="F18357" s="43" t="s">
        <v>28</v>
      </c>
      <c r="G18357" s="43">
        <v>44052</v>
      </c>
      <c r="Y18357" s="43" t="str">
        <f t="shared" si="572"/>
        <v>COMP</v>
      </c>
      <c r="AA18357" s="43">
        <f t="shared" si="573"/>
        <v>1563277</v>
      </c>
    </row>
    <row r="18358" spans="1:27" x14ac:dyDescent="0.3">
      <c r="A18358" s="43">
        <v>2175722</v>
      </c>
      <c r="B18358" s="43" t="s">
        <v>11504</v>
      </c>
      <c r="C18358" s="43" t="s">
        <v>321</v>
      </c>
      <c r="E18358" s="43" t="s">
        <v>6263</v>
      </c>
      <c r="F18358" s="43" t="s">
        <v>28</v>
      </c>
      <c r="G18358" s="43">
        <v>49054</v>
      </c>
      <c r="Y18358" s="43" t="str">
        <f t="shared" si="572"/>
        <v/>
      </c>
      <c r="AA18358" s="43" t="e">
        <f t="shared" si="573"/>
        <v>#N/A</v>
      </c>
    </row>
    <row r="18359" spans="1:27" x14ac:dyDescent="0.3">
      <c r="A18359" s="43">
        <v>2339978</v>
      </c>
      <c r="B18359" s="43" t="s">
        <v>11505</v>
      </c>
      <c r="C18359" s="43" t="s">
        <v>11085</v>
      </c>
      <c r="E18359" s="43" t="s">
        <v>35</v>
      </c>
      <c r="F18359" s="43" t="s">
        <v>30</v>
      </c>
      <c r="G18359" s="43">
        <v>44049</v>
      </c>
      <c r="Y18359" s="43" t="str">
        <f t="shared" si="572"/>
        <v>COMP</v>
      </c>
      <c r="AA18359" s="43">
        <f t="shared" si="573"/>
        <v>2339978</v>
      </c>
    </row>
    <row r="18360" spans="1:27" x14ac:dyDescent="0.3">
      <c r="A18360" s="43">
        <v>1699178</v>
      </c>
      <c r="B18360" s="43" t="s">
        <v>4309</v>
      </c>
      <c r="C18360" s="43" t="s">
        <v>1664</v>
      </c>
      <c r="E18360" s="43" t="s">
        <v>31</v>
      </c>
      <c r="F18360" s="43" t="s">
        <v>28</v>
      </c>
      <c r="G18360" s="43">
        <v>44045</v>
      </c>
      <c r="Y18360" s="43" t="str">
        <f t="shared" si="572"/>
        <v>COMP</v>
      </c>
      <c r="AA18360" s="43">
        <f t="shared" si="573"/>
        <v>1699178</v>
      </c>
    </row>
    <row r="18361" spans="1:27" x14ac:dyDescent="0.3">
      <c r="A18361" s="43">
        <v>1411971</v>
      </c>
      <c r="B18361" s="43" t="s">
        <v>4309</v>
      </c>
      <c r="C18361" s="43" t="s">
        <v>512</v>
      </c>
      <c r="E18361" s="43" t="s">
        <v>34</v>
      </c>
      <c r="F18361" s="43" t="s">
        <v>28</v>
      </c>
      <c r="G18361" s="43">
        <v>53013</v>
      </c>
      <c r="Y18361" s="43" t="str">
        <f t="shared" si="572"/>
        <v>COMP</v>
      </c>
      <c r="AA18361" s="43">
        <f t="shared" si="573"/>
        <v>1411971</v>
      </c>
    </row>
    <row r="18362" spans="1:27" x14ac:dyDescent="0.3">
      <c r="A18362" s="43">
        <v>2410338</v>
      </c>
      <c r="B18362" s="43" t="s">
        <v>4309</v>
      </c>
      <c r="C18362" s="43" t="s">
        <v>11506</v>
      </c>
      <c r="E18362" s="43" t="s">
        <v>29</v>
      </c>
      <c r="F18362" s="43" t="s">
        <v>30</v>
      </c>
      <c r="G18362" s="43">
        <v>44062</v>
      </c>
      <c r="Y18362" s="43" t="str">
        <f t="shared" si="572"/>
        <v/>
      </c>
      <c r="AA18362" s="43" t="e">
        <f t="shared" si="573"/>
        <v>#N/A</v>
      </c>
    </row>
    <row r="18363" spans="1:27" x14ac:dyDescent="0.3">
      <c r="A18363" s="43">
        <v>222582</v>
      </c>
      <c r="B18363" s="43" t="s">
        <v>4309</v>
      </c>
      <c r="C18363" s="43" t="s">
        <v>151</v>
      </c>
      <c r="E18363" s="43" t="s">
        <v>6263</v>
      </c>
      <c r="F18363" s="43" t="s">
        <v>28</v>
      </c>
      <c r="G18363" s="43">
        <v>44024</v>
      </c>
      <c r="Y18363" s="43" t="str">
        <f t="shared" si="572"/>
        <v/>
      </c>
      <c r="AA18363" s="43" t="e">
        <f t="shared" si="573"/>
        <v>#N/A</v>
      </c>
    </row>
    <row r="18364" spans="1:27" x14ac:dyDescent="0.3">
      <c r="A18364" s="43">
        <v>2342355</v>
      </c>
      <c r="B18364" s="43" t="s">
        <v>4309</v>
      </c>
      <c r="C18364" s="43" t="s">
        <v>557</v>
      </c>
      <c r="E18364" s="43" t="s">
        <v>6263</v>
      </c>
      <c r="F18364" s="43" t="s">
        <v>30</v>
      </c>
      <c r="G18364" s="43">
        <v>44012</v>
      </c>
      <c r="Y18364" s="43" t="str">
        <f t="shared" si="572"/>
        <v/>
      </c>
      <c r="AA18364" s="43" t="e">
        <f t="shared" si="573"/>
        <v>#N/A</v>
      </c>
    </row>
    <row r="18365" spans="1:27" x14ac:dyDescent="0.3">
      <c r="A18365" s="43">
        <v>1461384</v>
      </c>
      <c r="B18365" s="43" t="s">
        <v>4309</v>
      </c>
      <c r="C18365" s="43" t="s">
        <v>11507</v>
      </c>
      <c r="E18365" s="43" t="s">
        <v>31</v>
      </c>
      <c r="F18365" s="43" t="s">
        <v>30</v>
      </c>
      <c r="G18365" s="43">
        <v>44049</v>
      </c>
      <c r="Y18365" s="43" t="str">
        <f t="shared" si="572"/>
        <v>COMP</v>
      </c>
      <c r="AA18365" s="43">
        <f t="shared" si="573"/>
        <v>1461384</v>
      </c>
    </row>
    <row r="18366" spans="1:27" x14ac:dyDescent="0.3">
      <c r="A18366" s="43">
        <v>2161774</v>
      </c>
      <c r="B18366" s="43" t="s">
        <v>4309</v>
      </c>
      <c r="C18366" s="43" t="s">
        <v>2328</v>
      </c>
      <c r="E18366" s="43" t="s">
        <v>6263</v>
      </c>
      <c r="F18366" s="43" t="s">
        <v>30</v>
      </c>
      <c r="G18366" s="43">
        <v>44045</v>
      </c>
      <c r="Y18366" s="43" t="str">
        <f t="shared" si="572"/>
        <v/>
      </c>
      <c r="AA18366" s="43" t="e">
        <f t="shared" si="573"/>
        <v>#N/A</v>
      </c>
    </row>
    <row r="18367" spans="1:27" x14ac:dyDescent="0.3">
      <c r="A18367" s="43">
        <v>2176619</v>
      </c>
      <c r="B18367" s="43" t="s">
        <v>4309</v>
      </c>
      <c r="C18367" s="43" t="s">
        <v>441</v>
      </c>
      <c r="E18367" s="43" t="s">
        <v>6263</v>
      </c>
      <c r="F18367" s="43" t="s">
        <v>28</v>
      </c>
      <c r="G18367" s="43">
        <v>44049</v>
      </c>
      <c r="Y18367" s="43" t="str">
        <f t="shared" si="572"/>
        <v>COMP</v>
      </c>
      <c r="AA18367" s="43">
        <f t="shared" si="573"/>
        <v>2176619</v>
      </c>
    </row>
    <row r="18368" spans="1:27" x14ac:dyDescent="0.3">
      <c r="A18368" s="43">
        <v>942307</v>
      </c>
      <c r="B18368" s="43" t="s">
        <v>4309</v>
      </c>
      <c r="C18368" s="43" t="s">
        <v>2989</v>
      </c>
      <c r="E18368" s="43" t="s">
        <v>6263</v>
      </c>
      <c r="F18368" s="43" t="s">
        <v>30</v>
      </c>
      <c r="G18368" s="43">
        <v>44024</v>
      </c>
      <c r="Y18368" s="43" t="str">
        <f t="shared" si="572"/>
        <v/>
      </c>
      <c r="AA18368" s="43" t="e">
        <f t="shared" si="573"/>
        <v>#N/A</v>
      </c>
    </row>
    <row r="18369" spans="1:27" x14ac:dyDescent="0.3">
      <c r="A18369" s="43">
        <v>1286540</v>
      </c>
      <c r="B18369" s="43" t="s">
        <v>4309</v>
      </c>
      <c r="C18369" s="43" t="s">
        <v>565</v>
      </c>
      <c r="E18369" s="43" t="s">
        <v>6263</v>
      </c>
      <c r="F18369" s="43" t="s">
        <v>28</v>
      </c>
      <c r="G18369" s="43">
        <v>44052</v>
      </c>
      <c r="Y18369" s="43" t="str">
        <f t="shared" si="572"/>
        <v>COMP</v>
      </c>
      <c r="AA18369" s="43">
        <f t="shared" si="573"/>
        <v>1286540</v>
      </c>
    </row>
    <row r="18370" spans="1:27" x14ac:dyDescent="0.3">
      <c r="A18370" s="43">
        <v>2118925</v>
      </c>
      <c r="B18370" s="43" t="s">
        <v>4309</v>
      </c>
      <c r="C18370" s="43" t="s">
        <v>1567</v>
      </c>
      <c r="E18370" s="43" t="s">
        <v>6263</v>
      </c>
      <c r="F18370" s="43" t="s">
        <v>28</v>
      </c>
      <c r="G18370" s="43">
        <v>44022</v>
      </c>
      <c r="Y18370" s="43" t="str">
        <f t="shared" ref="Y18370:Y18433" si="574">IF(ISERROR(AA18370)=FALSE,"COMP","")</f>
        <v>COMP</v>
      </c>
      <c r="AA18370" s="43">
        <f t="shared" si="573"/>
        <v>2118925</v>
      </c>
    </row>
    <row r="18371" spans="1:27" x14ac:dyDescent="0.3">
      <c r="A18371" s="43">
        <v>215762</v>
      </c>
      <c r="B18371" s="43" t="s">
        <v>4309</v>
      </c>
      <c r="C18371" s="43" t="s">
        <v>444</v>
      </c>
      <c r="E18371" s="43" t="s">
        <v>6263</v>
      </c>
      <c r="F18371" s="43" t="s">
        <v>28</v>
      </c>
      <c r="G18371" s="43">
        <v>44090</v>
      </c>
      <c r="Y18371" s="43" t="str">
        <f t="shared" si="574"/>
        <v/>
      </c>
      <c r="AA18371" s="43" t="e">
        <f t="shared" ref="AA18371:AA18434" si="575">VLOOKUP(A18371,Z:Z,1,FALSE)</f>
        <v>#N/A</v>
      </c>
    </row>
    <row r="18372" spans="1:27" x14ac:dyDescent="0.3">
      <c r="A18372" s="43">
        <v>1794752</v>
      </c>
      <c r="B18372" s="43" t="s">
        <v>4309</v>
      </c>
      <c r="C18372" s="43" t="s">
        <v>551</v>
      </c>
      <c r="E18372" s="43" t="s">
        <v>34</v>
      </c>
      <c r="F18372" s="43" t="s">
        <v>28</v>
      </c>
      <c r="G18372" s="43">
        <v>44045</v>
      </c>
      <c r="Y18372" s="43" t="str">
        <f t="shared" si="574"/>
        <v>COMP</v>
      </c>
      <c r="AA18372" s="43">
        <f t="shared" si="575"/>
        <v>1794752</v>
      </c>
    </row>
    <row r="18373" spans="1:27" x14ac:dyDescent="0.3">
      <c r="A18373" s="43">
        <v>2010453</v>
      </c>
      <c r="B18373" s="43" t="s">
        <v>4309</v>
      </c>
      <c r="C18373" s="43" t="s">
        <v>355</v>
      </c>
      <c r="E18373" s="43" t="s">
        <v>34</v>
      </c>
      <c r="F18373" s="43" t="s">
        <v>30</v>
      </c>
      <c r="G18373" s="43">
        <v>53061</v>
      </c>
      <c r="Y18373" s="43" t="str">
        <f t="shared" si="574"/>
        <v/>
      </c>
      <c r="AA18373" s="43" t="e">
        <f t="shared" si="575"/>
        <v>#N/A</v>
      </c>
    </row>
    <row r="18374" spans="1:27" x14ac:dyDescent="0.3">
      <c r="A18374" s="43">
        <v>1850503</v>
      </c>
      <c r="B18374" s="43" t="s">
        <v>4309</v>
      </c>
      <c r="C18374" s="43" t="s">
        <v>11508</v>
      </c>
      <c r="E18374" s="43" t="s">
        <v>35</v>
      </c>
      <c r="F18374" s="43" t="s">
        <v>30</v>
      </c>
      <c r="G18374" s="43">
        <v>44045</v>
      </c>
      <c r="Y18374" s="43" t="str">
        <f t="shared" si="574"/>
        <v>COMP</v>
      </c>
      <c r="AA18374" s="43">
        <f t="shared" si="575"/>
        <v>1850503</v>
      </c>
    </row>
    <row r="18375" spans="1:27" x14ac:dyDescent="0.3">
      <c r="A18375" s="43">
        <v>509314</v>
      </c>
      <c r="B18375" s="43" t="s">
        <v>4309</v>
      </c>
      <c r="C18375" s="43" t="s">
        <v>422</v>
      </c>
      <c r="E18375" s="43" t="s">
        <v>6263</v>
      </c>
      <c r="F18375" s="43" t="s">
        <v>28</v>
      </c>
      <c r="G18375" s="43">
        <v>44102</v>
      </c>
      <c r="Y18375" s="43" t="str">
        <f t="shared" si="574"/>
        <v/>
      </c>
      <c r="AA18375" s="43" t="e">
        <f t="shared" si="575"/>
        <v>#N/A</v>
      </c>
    </row>
    <row r="18376" spans="1:27" x14ac:dyDescent="0.3">
      <c r="A18376" s="43">
        <v>718340</v>
      </c>
      <c r="B18376" s="43" t="s">
        <v>4309</v>
      </c>
      <c r="C18376" s="43" t="s">
        <v>221</v>
      </c>
      <c r="E18376" s="43" t="s">
        <v>6263</v>
      </c>
      <c r="F18376" s="43" t="s">
        <v>28</v>
      </c>
      <c r="G18376" s="43">
        <v>53013</v>
      </c>
      <c r="Y18376" s="43" t="str">
        <f t="shared" si="574"/>
        <v/>
      </c>
      <c r="AA18376" s="43" t="e">
        <f t="shared" si="575"/>
        <v>#N/A</v>
      </c>
    </row>
    <row r="18377" spans="1:27" x14ac:dyDescent="0.3">
      <c r="A18377" s="43">
        <v>2163120</v>
      </c>
      <c r="B18377" s="43" t="s">
        <v>4309</v>
      </c>
      <c r="C18377" s="43" t="s">
        <v>1300</v>
      </c>
      <c r="E18377" s="43" t="s">
        <v>6263</v>
      </c>
      <c r="F18377" s="43" t="s">
        <v>30</v>
      </c>
      <c r="G18377" s="43">
        <v>44111</v>
      </c>
      <c r="Y18377" s="43" t="str">
        <f t="shared" si="574"/>
        <v>COMP</v>
      </c>
      <c r="AA18377" s="43">
        <f t="shared" si="575"/>
        <v>2163120</v>
      </c>
    </row>
    <row r="18378" spans="1:27" x14ac:dyDescent="0.3">
      <c r="A18378" s="43">
        <v>1679904</v>
      </c>
      <c r="B18378" s="43" t="s">
        <v>4309</v>
      </c>
      <c r="C18378" s="43" t="s">
        <v>343</v>
      </c>
      <c r="E18378" s="43" t="s">
        <v>6263</v>
      </c>
      <c r="F18378" s="43" t="s">
        <v>28</v>
      </c>
      <c r="G18378" s="43">
        <v>53022</v>
      </c>
      <c r="Y18378" s="43" t="str">
        <f t="shared" si="574"/>
        <v/>
      </c>
      <c r="AA18378" s="43" t="e">
        <f t="shared" si="575"/>
        <v>#N/A</v>
      </c>
    </row>
    <row r="18379" spans="1:27" x14ac:dyDescent="0.3">
      <c r="A18379" s="43">
        <v>1461366</v>
      </c>
      <c r="B18379" s="43" t="s">
        <v>4309</v>
      </c>
      <c r="C18379" s="43" t="s">
        <v>414</v>
      </c>
      <c r="E18379" s="43" t="s">
        <v>6263</v>
      </c>
      <c r="F18379" s="43" t="s">
        <v>30</v>
      </c>
      <c r="G18379" s="43">
        <v>44049</v>
      </c>
      <c r="Y18379" s="43" t="str">
        <f t="shared" si="574"/>
        <v/>
      </c>
      <c r="AA18379" s="43" t="e">
        <f t="shared" si="575"/>
        <v>#N/A</v>
      </c>
    </row>
    <row r="18380" spans="1:27" x14ac:dyDescent="0.3">
      <c r="A18380" s="43">
        <v>2194638</v>
      </c>
      <c r="B18380" s="43" t="s">
        <v>11509</v>
      </c>
      <c r="C18380" s="43" t="s">
        <v>11510</v>
      </c>
      <c r="E18380" s="43" t="s">
        <v>29</v>
      </c>
      <c r="F18380" s="43" t="s">
        <v>28</v>
      </c>
      <c r="G18380" s="43">
        <v>85081</v>
      </c>
      <c r="Y18380" s="43" t="str">
        <f t="shared" si="574"/>
        <v>COMP</v>
      </c>
      <c r="AA18380" s="43">
        <f t="shared" si="575"/>
        <v>2194638</v>
      </c>
    </row>
    <row r="18381" spans="1:27" x14ac:dyDescent="0.3">
      <c r="A18381" s="43">
        <v>158629</v>
      </c>
      <c r="B18381" s="43" t="s">
        <v>11511</v>
      </c>
      <c r="C18381" s="43" t="s">
        <v>2396</v>
      </c>
      <c r="E18381" s="43" t="s">
        <v>6263</v>
      </c>
      <c r="F18381" s="43" t="s">
        <v>30</v>
      </c>
      <c r="G18381" s="43">
        <v>85033</v>
      </c>
      <c r="Y18381" s="43" t="str">
        <f t="shared" si="574"/>
        <v/>
      </c>
      <c r="AA18381" s="43" t="e">
        <f t="shared" si="575"/>
        <v>#N/A</v>
      </c>
    </row>
    <row r="18382" spans="1:27" x14ac:dyDescent="0.3">
      <c r="A18382" s="43">
        <v>1864280</v>
      </c>
      <c r="B18382" s="43" t="s">
        <v>11512</v>
      </c>
      <c r="C18382" s="43" t="s">
        <v>881</v>
      </c>
      <c r="E18382" s="43" t="s">
        <v>34</v>
      </c>
      <c r="F18382" s="43" t="s">
        <v>30</v>
      </c>
      <c r="G18382" s="43">
        <v>44055</v>
      </c>
      <c r="Y18382" s="43" t="str">
        <f t="shared" si="574"/>
        <v>COMP</v>
      </c>
      <c r="AA18382" s="43">
        <f t="shared" si="575"/>
        <v>1864280</v>
      </c>
    </row>
    <row r="18383" spans="1:27" x14ac:dyDescent="0.3">
      <c r="A18383" s="43">
        <v>2004254</v>
      </c>
      <c r="B18383" s="43" t="s">
        <v>11513</v>
      </c>
      <c r="C18383" s="43" t="s">
        <v>502</v>
      </c>
      <c r="E18383" s="43" t="s">
        <v>6263</v>
      </c>
      <c r="F18383" s="43" t="s">
        <v>30</v>
      </c>
      <c r="G18383" s="43">
        <v>53013</v>
      </c>
      <c r="Y18383" s="43" t="str">
        <f t="shared" si="574"/>
        <v/>
      </c>
      <c r="AA18383" s="43" t="e">
        <f t="shared" si="575"/>
        <v>#N/A</v>
      </c>
    </row>
    <row r="18384" spans="1:27" x14ac:dyDescent="0.3">
      <c r="A18384" s="43">
        <v>2047199</v>
      </c>
      <c r="B18384" s="43" t="s">
        <v>11513</v>
      </c>
      <c r="C18384" s="43" t="s">
        <v>221</v>
      </c>
      <c r="E18384" s="43" t="s">
        <v>6263</v>
      </c>
      <c r="F18384" s="43" t="s">
        <v>28</v>
      </c>
      <c r="G18384" s="43">
        <v>53057</v>
      </c>
      <c r="Y18384" s="43" t="str">
        <f t="shared" si="574"/>
        <v/>
      </c>
      <c r="AA18384" s="43" t="e">
        <f t="shared" si="575"/>
        <v>#N/A</v>
      </c>
    </row>
    <row r="18385" spans="1:27" x14ac:dyDescent="0.3">
      <c r="A18385" s="43">
        <v>2181982</v>
      </c>
      <c r="B18385" s="43" t="s">
        <v>11514</v>
      </c>
      <c r="C18385" s="43" t="s">
        <v>617</v>
      </c>
      <c r="E18385" s="43" t="s">
        <v>6263</v>
      </c>
      <c r="F18385" s="43" t="s">
        <v>30</v>
      </c>
      <c r="G18385" s="43">
        <v>53023</v>
      </c>
      <c r="Y18385" s="43" t="str">
        <f t="shared" si="574"/>
        <v/>
      </c>
      <c r="AA18385" s="43" t="e">
        <f t="shared" si="575"/>
        <v>#N/A</v>
      </c>
    </row>
    <row r="18386" spans="1:27" x14ac:dyDescent="0.3">
      <c r="A18386" s="43">
        <v>1502569</v>
      </c>
      <c r="B18386" s="43" t="s">
        <v>11515</v>
      </c>
      <c r="C18386" s="43" t="s">
        <v>571</v>
      </c>
      <c r="E18386" s="43" t="s">
        <v>6263</v>
      </c>
      <c r="F18386" s="43" t="s">
        <v>28</v>
      </c>
      <c r="G18386" s="43">
        <v>44067</v>
      </c>
      <c r="Y18386" s="43" t="str">
        <f t="shared" si="574"/>
        <v>COMP</v>
      </c>
      <c r="AA18386" s="43">
        <f t="shared" si="575"/>
        <v>1502569</v>
      </c>
    </row>
    <row r="18387" spans="1:27" x14ac:dyDescent="0.3">
      <c r="A18387" s="43">
        <v>1502575</v>
      </c>
      <c r="B18387" s="43" t="s">
        <v>11515</v>
      </c>
      <c r="C18387" s="43" t="s">
        <v>495</v>
      </c>
      <c r="E18387" s="43" t="s">
        <v>31</v>
      </c>
      <c r="F18387" s="43" t="s">
        <v>30</v>
      </c>
      <c r="G18387" s="43">
        <v>44067</v>
      </c>
      <c r="Y18387" s="43" t="str">
        <f t="shared" si="574"/>
        <v/>
      </c>
      <c r="AA18387" s="43" t="e">
        <f t="shared" si="575"/>
        <v>#N/A</v>
      </c>
    </row>
    <row r="18388" spans="1:27" x14ac:dyDescent="0.3">
      <c r="A18388" s="43">
        <v>2422117</v>
      </c>
      <c r="B18388" s="43" t="s">
        <v>11516</v>
      </c>
      <c r="C18388" s="43" t="s">
        <v>11517</v>
      </c>
      <c r="E18388" s="43" t="s">
        <v>29</v>
      </c>
      <c r="F18388" s="43" t="s">
        <v>28</v>
      </c>
      <c r="G18388" s="43">
        <v>72053</v>
      </c>
      <c r="Y18388" s="43" t="str">
        <f t="shared" si="574"/>
        <v>COMP</v>
      </c>
      <c r="AA18388" s="43">
        <f t="shared" si="575"/>
        <v>2422117</v>
      </c>
    </row>
    <row r="18389" spans="1:27" x14ac:dyDescent="0.3">
      <c r="A18389" s="43">
        <v>2371975</v>
      </c>
      <c r="B18389" s="43" t="s">
        <v>11518</v>
      </c>
      <c r="C18389" s="43" t="s">
        <v>1083</v>
      </c>
      <c r="E18389" s="43" t="s">
        <v>35</v>
      </c>
      <c r="F18389" s="43" t="s">
        <v>30</v>
      </c>
      <c r="G18389" s="43">
        <v>49067</v>
      </c>
      <c r="Y18389" s="43" t="str">
        <f t="shared" si="574"/>
        <v>COMP</v>
      </c>
      <c r="AA18389" s="43">
        <f t="shared" si="575"/>
        <v>2371975</v>
      </c>
    </row>
    <row r="18390" spans="1:27" x14ac:dyDescent="0.3">
      <c r="A18390" s="43">
        <v>2299217</v>
      </c>
      <c r="B18390" s="43" t="s">
        <v>11519</v>
      </c>
      <c r="C18390" s="43" t="s">
        <v>936</v>
      </c>
      <c r="E18390" s="43" t="s">
        <v>6263</v>
      </c>
      <c r="F18390" s="43" t="s">
        <v>30</v>
      </c>
      <c r="G18390" s="43">
        <v>44052</v>
      </c>
      <c r="Y18390" s="43" t="str">
        <f t="shared" si="574"/>
        <v>COMP</v>
      </c>
      <c r="AA18390" s="43">
        <f t="shared" si="575"/>
        <v>2299217</v>
      </c>
    </row>
    <row r="18391" spans="1:27" x14ac:dyDescent="0.3">
      <c r="A18391" s="43">
        <v>1868129</v>
      </c>
      <c r="B18391" s="43" t="s">
        <v>11520</v>
      </c>
      <c r="C18391" s="43" t="s">
        <v>1503</v>
      </c>
      <c r="E18391" s="43" t="s">
        <v>29</v>
      </c>
      <c r="F18391" s="43" t="s">
        <v>30</v>
      </c>
      <c r="G18391" s="43">
        <v>44105</v>
      </c>
      <c r="Y18391" s="43" t="str">
        <f t="shared" si="574"/>
        <v/>
      </c>
      <c r="AA18391" s="43" t="e">
        <f t="shared" si="575"/>
        <v>#N/A</v>
      </c>
    </row>
    <row r="18392" spans="1:27" x14ac:dyDescent="0.3">
      <c r="A18392" s="43">
        <v>466845</v>
      </c>
      <c r="B18392" s="43" t="s">
        <v>11520</v>
      </c>
      <c r="C18392" s="43" t="s">
        <v>1142</v>
      </c>
      <c r="E18392" s="43" t="s">
        <v>6263</v>
      </c>
      <c r="F18392" s="43" t="s">
        <v>30</v>
      </c>
      <c r="G18392" s="43">
        <v>44094</v>
      </c>
      <c r="Y18392" s="43" t="str">
        <f t="shared" si="574"/>
        <v/>
      </c>
      <c r="AA18392" s="43" t="e">
        <f t="shared" si="575"/>
        <v>#N/A</v>
      </c>
    </row>
    <row r="18393" spans="1:27" x14ac:dyDescent="0.3">
      <c r="A18393" s="43">
        <v>1453800</v>
      </c>
      <c r="B18393" s="43" t="s">
        <v>11521</v>
      </c>
      <c r="C18393" s="43" t="s">
        <v>349</v>
      </c>
      <c r="E18393" s="43" t="s">
        <v>31</v>
      </c>
      <c r="F18393" s="43" t="s">
        <v>30</v>
      </c>
      <c r="G18393" s="43">
        <v>49064</v>
      </c>
      <c r="Y18393" s="43" t="str">
        <f t="shared" si="574"/>
        <v>COMP</v>
      </c>
      <c r="AA18393" s="43">
        <f t="shared" si="575"/>
        <v>1453800</v>
      </c>
    </row>
    <row r="18394" spans="1:27" x14ac:dyDescent="0.3">
      <c r="A18394" s="43">
        <v>2391425</v>
      </c>
      <c r="B18394" s="43" t="s">
        <v>11521</v>
      </c>
      <c r="C18394" s="43" t="s">
        <v>644</v>
      </c>
      <c r="E18394" s="43" t="s">
        <v>29</v>
      </c>
      <c r="F18394" s="43" t="s">
        <v>30</v>
      </c>
      <c r="G18394" s="43">
        <v>72007</v>
      </c>
      <c r="Y18394" s="43" t="str">
        <f t="shared" si="574"/>
        <v>COMP</v>
      </c>
      <c r="AA18394" s="43">
        <f t="shared" si="575"/>
        <v>2391425</v>
      </c>
    </row>
    <row r="18395" spans="1:27" x14ac:dyDescent="0.3">
      <c r="A18395" s="43">
        <v>1927615</v>
      </c>
      <c r="B18395" s="43" t="s">
        <v>4316</v>
      </c>
      <c r="C18395" s="43" t="s">
        <v>397</v>
      </c>
      <c r="E18395" s="43" t="s">
        <v>6263</v>
      </c>
      <c r="F18395" s="43" t="s">
        <v>30</v>
      </c>
      <c r="G18395" s="43">
        <v>44067</v>
      </c>
      <c r="Y18395" s="43" t="str">
        <f t="shared" si="574"/>
        <v>COMP</v>
      </c>
      <c r="AA18395" s="43">
        <f t="shared" si="575"/>
        <v>1927615</v>
      </c>
    </row>
    <row r="18396" spans="1:27" x14ac:dyDescent="0.3">
      <c r="A18396" s="43">
        <v>1764641</v>
      </c>
      <c r="B18396" s="43" t="s">
        <v>11522</v>
      </c>
      <c r="C18396" s="43" t="s">
        <v>244</v>
      </c>
      <c r="E18396" s="43" t="s">
        <v>6263</v>
      </c>
      <c r="F18396" s="43" t="s">
        <v>28</v>
      </c>
      <c r="G18396" s="43">
        <v>49046</v>
      </c>
      <c r="Y18396" s="43" t="str">
        <f t="shared" si="574"/>
        <v/>
      </c>
      <c r="AA18396" s="43" t="e">
        <f t="shared" si="575"/>
        <v>#N/A</v>
      </c>
    </row>
    <row r="18397" spans="1:27" x14ac:dyDescent="0.3">
      <c r="A18397" s="43">
        <v>1027213</v>
      </c>
      <c r="B18397" s="43" t="s">
        <v>4317</v>
      </c>
      <c r="C18397" s="43" t="s">
        <v>514</v>
      </c>
      <c r="E18397" s="43" t="s">
        <v>6263</v>
      </c>
      <c r="F18397" s="43" t="s">
        <v>28</v>
      </c>
      <c r="G18397" s="43">
        <v>53019</v>
      </c>
      <c r="Y18397" s="43" t="str">
        <f t="shared" si="574"/>
        <v/>
      </c>
      <c r="AA18397" s="43" t="e">
        <f t="shared" si="575"/>
        <v>#N/A</v>
      </c>
    </row>
    <row r="18398" spans="1:27" x14ac:dyDescent="0.3">
      <c r="A18398" s="43">
        <v>765520</v>
      </c>
      <c r="B18398" s="43" t="s">
        <v>4317</v>
      </c>
      <c r="C18398" s="43" t="s">
        <v>236</v>
      </c>
      <c r="E18398" s="43" t="s">
        <v>6263</v>
      </c>
      <c r="F18398" s="43" t="s">
        <v>28</v>
      </c>
      <c r="G18398" s="43">
        <v>72057</v>
      </c>
      <c r="Y18398" s="43" t="str">
        <f t="shared" si="574"/>
        <v>COMP</v>
      </c>
      <c r="AA18398" s="43">
        <f t="shared" si="575"/>
        <v>765520</v>
      </c>
    </row>
    <row r="18399" spans="1:27" x14ac:dyDescent="0.3">
      <c r="A18399" s="43">
        <v>1306703</v>
      </c>
      <c r="B18399" s="43" t="s">
        <v>4317</v>
      </c>
      <c r="C18399" s="43" t="s">
        <v>210</v>
      </c>
      <c r="E18399" s="43" t="s">
        <v>6263</v>
      </c>
      <c r="F18399" s="43" t="s">
        <v>30</v>
      </c>
      <c r="G18399" s="43">
        <v>53061</v>
      </c>
      <c r="Y18399" s="43" t="str">
        <f t="shared" si="574"/>
        <v/>
      </c>
      <c r="AA18399" s="43" t="e">
        <f t="shared" si="575"/>
        <v>#N/A</v>
      </c>
    </row>
    <row r="18400" spans="1:27" x14ac:dyDescent="0.3">
      <c r="A18400" s="43">
        <v>1376200</v>
      </c>
      <c r="B18400" s="43" t="s">
        <v>4317</v>
      </c>
      <c r="C18400" s="43" t="s">
        <v>4559</v>
      </c>
      <c r="E18400" s="43" t="s">
        <v>29</v>
      </c>
      <c r="F18400" s="43" t="s">
        <v>30</v>
      </c>
      <c r="G18400" s="43">
        <v>44001</v>
      </c>
      <c r="Y18400" s="43" t="str">
        <f t="shared" si="574"/>
        <v>COMP</v>
      </c>
      <c r="AA18400" s="43">
        <f t="shared" si="575"/>
        <v>1376200</v>
      </c>
    </row>
    <row r="18401" spans="1:27" x14ac:dyDescent="0.3">
      <c r="A18401" s="43">
        <v>1677814</v>
      </c>
      <c r="B18401" s="43" t="s">
        <v>4317</v>
      </c>
      <c r="C18401" s="43" t="s">
        <v>397</v>
      </c>
      <c r="E18401" s="43" t="s">
        <v>6263</v>
      </c>
      <c r="F18401" s="43" t="s">
        <v>28</v>
      </c>
      <c r="G18401" s="43">
        <v>72029</v>
      </c>
      <c r="Y18401" s="43" t="str">
        <f t="shared" si="574"/>
        <v/>
      </c>
      <c r="AA18401" s="43" t="e">
        <f t="shared" si="575"/>
        <v>#N/A</v>
      </c>
    </row>
    <row r="18402" spans="1:27" x14ac:dyDescent="0.3">
      <c r="A18402" s="43">
        <v>486006</v>
      </c>
      <c r="B18402" s="43" t="s">
        <v>4317</v>
      </c>
      <c r="C18402" s="43" t="s">
        <v>241</v>
      </c>
      <c r="E18402" s="43" t="s">
        <v>6263</v>
      </c>
      <c r="F18402" s="43" t="s">
        <v>28</v>
      </c>
      <c r="G18402" s="43">
        <v>44067</v>
      </c>
      <c r="Y18402" s="43" t="str">
        <f t="shared" si="574"/>
        <v>COMP</v>
      </c>
      <c r="AA18402" s="43">
        <f t="shared" si="575"/>
        <v>486006</v>
      </c>
    </row>
    <row r="18403" spans="1:27" x14ac:dyDescent="0.3">
      <c r="A18403" s="43">
        <v>1393419</v>
      </c>
      <c r="B18403" s="43" t="s">
        <v>4317</v>
      </c>
      <c r="C18403" s="43" t="s">
        <v>7344</v>
      </c>
      <c r="E18403" s="43" t="s">
        <v>34</v>
      </c>
      <c r="F18403" s="43" t="s">
        <v>30</v>
      </c>
      <c r="G18403" s="43">
        <v>44035</v>
      </c>
      <c r="Y18403" s="43" t="str">
        <f t="shared" si="574"/>
        <v>COMP</v>
      </c>
      <c r="AA18403" s="43">
        <f t="shared" si="575"/>
        <v>1393419</v>
      </c>
    </row>
    <row r="18404" spans="1:27" x14ac:dyDescent="0.3">
      <c r="A18404" s="43">
        <v>1124756</v>
      </c>
      <c r="B18404" s="43" t="s">
        <v>4317</v>
      </c>
      <c r="C18404" s="43" t="s">
        <v>11523</v>
      </c>
      <c r="E18404" s="43" t="s">
        <v>6263</v>
      </c>
      <c r="F18404" s="43" t="s">
        <v>28</v>
      </c>
      <c r="G18404" s="43">
        <v>49006</v>
      </c>
      <c r="Y18404" s="43" t="str">
        <f t="shared" si="574"/>
        <v>COMP</v>
      </c>
      <c r="AA18404" s="43">
        <f t="shared" si="575"/>
        <v>1124756</v>
      </c>
    </row>
    <row r="18405" spans="1:27" x14ac:dyDescent="0.3">
      <c r="A18405" s="43">
        <v>1958126</v>
      </c>
      <c r="B18405" s="43" t="s">
        <v>4317</v>
      </c>
      <c r="C18405" s="43" t="s">
        <v>408</v>
      </c>
      <c r="E18405" s="43" t="s">
        <v>6263</v>
      </c>
      <c r="F18405" s="43" t="s">
        <v>30</v>
      </c>
      <c r="G18405" s="43">
        <v>53013</v>
      </c>
      <c r="Y18405" s="43" t="str">
        <f t="shared" si="574"/>
        <v/>
      </c>
      <c r="AA18405" s="43" t="e">
        <f t="shared" si="575"/>
        <v>#N/A</v>
      </c>
    </row>
    <row r="18406" spans="1:27" x14ac:dyDescent="0.3">
      <c r="A18406" s="43">
        <v>1176917</v>
      </c>
      <c r="B18406" s="43" t="s">
        <v>4317</v>
      </c>
      <c r="C18406" s="43" t="s">
        <v>657</v>
      </c>
      <c r="E18406" s="43" t="s">
        <v>6263</v>
      </c>
      <c r="F18406" s="43" t="s">
        <v>28</v>
      </c>
      <c r="G18406" s="43">
        <v>72072</v>
      </c>
      <c r="Y18406" s="43" t="str">
        <f t="shared" si="574"/>
        <v/>
      </c>
      <c r="AA18406" s="43" t="e">
        <f t="shared" si="575"/>
        <v>#N/A</v>
      </c>
    </row>
    <row r="18407" spans="1:27" x14ac:dyDescent="0.3">
      <c r="A18407" s="43">
        <v>640620</v>
      </c>
      <c r="B18407" s="43" t="s">
        <v>4317</v>
      </c>
      <c r="C18407" s="43" t="s">
        <v>632</v>
      </c>
      <c r="E18407" s="43" t="s">
        <v>6263</v>
      </c>
      <c r="F18407" s="43" t="s">
        <v>28</v>
      </c>
      <c r="G18407" s="43">
        <v>72057</v>
      </c>
      <c r="Y18407" s="43" t="str">
        <f t="shared" si="574"/>
        <v/>
      </c>
      <c r="AA18407" s="43" t="e">
        <f t="shared" si="575"/>
        <v>#N/A</v>
      </c>
    </row>
    <row r="18408" spans="1:27" x14ac:dyDescent="0.3">
      <c r="A18408" s="43">
        <v>1855802</v>
      </c>
      <c r="B18408" s="43" t="s">
        <v>4317</v>
      </c>
      <c r="C18408" s="43" t="s">
        <v>1241</v>
      </c>
      <c r="E18408" s="43" t="s">
        <v>6263</v>
      </c>
      <c r="F18408" s="43" t="s">
        <v>28</v>
      </c>
      <c r="G18408" s="43">
        <v>44012</v>
      </c>
      <c r="Y18408" s="43" t="str">
        <f t="shared" si="574"/>
        <v/>
      </c>
      <c r="AA18408" s="43" t="e">
        <f t="shared" si="575"/>
        <v>#N/A</v>
      </c>
    </row>
    <row r="18409" spans="1:27" x14ac:dyDescent="0.3">
      <c r="A18409" s="43">
        <v>1382052</v>
      </c>
      <c r="B18409" s="43" t="s">
        <v>4317</v>
      </c>
      <c r="C18409" s="43" t="s">
        <v>484</v>
      </c>
      <c r="E18409" s="43" t="s">
        <v>29</v>
      </c>
      <c r="F18409" s="43" t="s">
        <v>28</v>
      </c>
      <c r="G18409" s="43">
        <v>53013</v>
      </c>
      <c r="Y18409" s="43" t="str">
        <f t="shared" si="574"/>
        <v>COMP</v>
      </c>
      <c r="AA18409" s="43">
        <f t="shared" si="575"/>
        <v>1382052</v>
      </c>
    </row>
    <row r="18410" spans="1:27" x14ac:dyDescent="0.3">
      <c r="A18410" s="43">
        <v>1384130</v>
      </c>
      <c r="B18410" s="43" t="s">
        <v>4317</v>
      </c>
      <c r="C18410" s="43" t="s">
        <v>1061</v>
      </c>
      <c r="E18410" s="43" t="s">
        <v>34</v>
      </c>
      <c r="F18410" s="43" t="s">
        <v>28</v>
      </c>
      <c r="G18410" s="43">
        <v>49002</v>
      </c>
      <c r="Y18410" s="43" t="str">
        <f t="shared" si="574"/>
        <v>COMP</v>
      </c>
      <c r="AA18410" s="43">
        <f t="shared" si="575"/>
        <v>1384130</v>
      </c>
    </row>
    <row r="18411" spans="1:27" x14ac:dyDescent="0.3">
      <c r="A18411" s="43">
        <v>2227180</v>
      </c>
      <c r="B18411" s="43" t="s">
        <v>4317</v>
      </c>
      <c r="C18411" s="43" t="s">
        <v>870</v>
      </c>
      <c r="E18411" s="43" t="s">
        <v>29</v>
      </c>
      <c r="F18411" s="43" t="s">
        <v>28</v>
      </c>
      <c r="G18411" s="43">
        <v>44022</v>
      </c>
      <c r="Y18411" s="43" t="str">
        <f t="shared" si="574"/>
        <v>COMP</v>
      </c>
      <c r="AA18411" s="43">
        <f t="shared" si="575"/>
        <v>2227180</v>
      </c>
    </row>
    <row r="18412" spans="1:27" x14ac:dyDescent="0.3">
      <c r="A18412" s="43">
        <v>1880280</v>
      </c>
      <c r="B18412" s="43" t="s">
        <v>4317</v>
      </c>
      <c r="C18412" s="43" t="s">
        <v>2673</v>
      </c>
      <c r="E18412" s="43" t="s">
        <v>34</v>
      </c>
      <c r="F18412" s="43" t="s">
        <v>30</v>
      </c>
      <c r="G18412" s="43">
        <v>49027</v>
      </c>
      <c r="Y18412" s="43" t="str">
        <f t="shared" si="574"/>
        <v>COMP</v>
      </c>
      <c r="AA18412" s="43">
        <f t="shared" si="575"/>
        <v>1880280</v>
      </c>
    </row>
    <row r="18413" spans="1:27" x14ac:dyDescent="0.3">
      <c r="A18413" s="43">
        <v>2310676</v>
      </c>
      <c r="B18413" s="43" t="s">
        <v>4317</v>
      </c>
      <c r="C18413" s="43" t="s">
        <v>400</v>
      </c>
      <c r="E18413" s="43" t="s">
        <v>6263</v>
      </c>
      <c r="F18413" s="43" t="s">
        <v>30</v>
      </c>
      <c r="G18413" s="43">
        <v>49004</v>
      </c>
      <c r="Y18413" s="43" t="str">
        <f t="shared" si="574"/>
        <v/>
      </c>
      <c r="AA18413" s="43" t="e">
        <f t="shared" si="575"/>
        <v>#N/A</v>
      </c>
    </row>
    <row r="18414" spans="1:27" x14ac:dyDescent="0.3">
      <c r="A18414" s="43">
        <v>2187805</v>
      </c>
      <c r="B18414" s="43" t="s">
        <v>4317</v>
      </c>
      <c r="C18414" s="43" t="s">
        <v>2340</v>
      </c>
      <c r="E18414" s="43" t="s">
        <v>6263</v>
      </c>
      <c r="F18414" s="43" t="s">
        <v>28</v>
      </c>
      <c r="G18414" s="43">
        <v>44049</v>
      </c>
      <c r="Y18414" s="43" t="str">
        <f t="shared" si="574"/>
        <v/>
      </c>
      <c r="AA18414" s="43" t="e">
        <f t="shared" si="575"/>
        <v>#N/A</v>
      </c>
    </row>
    <row r="18415" spans="1:27" x14ac:dyDescent="0.3">
      <c r="A18415" s="43">
        <v>2434716</v>
      </c>
      <c r="B18415" s="43" t="s">
        <v>4319</v>
      </c>
      <c r="C18415" s="43" t="s">
        <v>497</v>
      </c>
      <c r="E18415" s="43" t="s">
        <v>6263</v>
      </c>
      <c r="F18415" s="43" t="s">
        <v>30</v>
      </c>
      <c r="G18415" s="43">
        <v>49004</v>
      </c>
      <c r="Y18415" s="43" t="str">
        <f t="shared" si="574"/>
        <v/>
      </c>
      <c r="AA18415" s="43" t="e">
        <f t="shared" si="575"/>
        <v>#N/A</v>
      </c>
    </row>
    <row r="18416" spans="1:27" x14ac:dyDescent="0.3">
      <c r="A18416" s="43">
        <v>532309</v>
      </c>
      <c r="B18416" s="43" t="s">
        <v>4319</v>
      </c>
      <c r="C18416" s="43" t="s">
        <v>1428</v>
      </c>
      <c r="E18416" s="43" t="s">
        <v>29</v>
      </c>
      <c r="F18416" s="43" t="s">
        <v>30</v>
      </c>
      <c r="G18416" s="43">
        <v>49064</v>
      </c>
      <c r="Y18416" s="43" t="str">
        <f t="shared" si="574"/>
        <v>COMP</v>
      </c>
      <c r="AA18416" s="43">
        <f t="shared" si="575"/>
        <v>532309</v>
      </c>
    </row>
    <row r="18417" spans="1:27" x14ac:dyDescent="0.3">
      <c r="A18417" s="43">
        <v>2148122</v>
      </c>
      <c r="B18417" s="43" t="s">
        <v>4319</v>
      </c>
      <c r="C18417" s="43" t="s">
        <v>3972</v>
      </c>
      <c r="E18417" s="43" t="s">
        <v>6263</v>
      </c>
      <c r="F18417" s="43" t="s">
        <v>30</v>
      </c>
      <c r="G18417" s="43">
        <v>49004</v>
      </c>
      <c r="Y18417" s="43" t="str">
        <f t="shared" si="574"/>
        <v/>
      </c>
      <c r="AA18417" s="43" t="e">
        <f t="shared" si="575"/>
        <v>#N/A</v>
      </c>
    </row>
    <row r="18418" spans="1:27" x14ac:dyDescent="0.3">
      <c r="A18418" s="43">
        <v>1375952</v>
      </c>
      <c r="B18418" s="43" t="s">
        <v>4319</v>
      </c>
      <c r="C18418" s="43" t="s">
        <v>399</v>
      </c>
      <c r="E18418" s="43" t="s">
        <v>6263</v>
      </c>
      <c r="F18418" s="43" t="s">
        <v>28</v>
      </c>
      <c r="G18418" s="43">
        <v>49017</v>
      </c>
      <c r="Y18418" s="43" t="str">
        <f t="shared" si="574"/>
        <v/>
      </c>
      <c r="AA18418" s="43" t="e">
        <f t="shared" si="575"/>
        <v>#N/A</v>
      </c>
    </row>
    <row r="18419" spans="1:27" x14ac:dyDescent="0.3">
      <c r="A18419" s="43">
        <v>2094606</v>
      </c>
      <c r="B18419" s="43" t="s">
        <v>4319</v>
      </c>
      <c r="C18419" s="43" t="s">
        <v>1896</v>
      </c>
      <c r="E18419" s="43" t="s">
        <v>6263</v>
      </c>
      <c r="F18419" s="43" t="s">
        <v>28</v>
      </c>
      <c r="G18419" s="43">
        <v>44045</v>
      </c>
      <c r="Y18419" s="43" t="str">
        <f t="shared" si="574"/>
        <v>COMP</v>
      </c>
      <c r="AA18419" s="43">
        <f t="shared" si="575"/>
        <v>2094606</v>
      </c>
    </row>
    <row r="18420" spans="1:27" x14ac:dyDescent="0.3">
      <c r="A18420" s="43">
        <v>1763361</v>
      </c>
      <c r="B18420" s="43" t="s">
        <v>4319</v>
      </c>
      <c r="C18420" s="43" t="s">
        <v>541</v>
      </c>
      <c r="E18420" s="43" t="s">
        <v>6263</v>
      </c>
      <c r="F18420" s="43" t="s">
        <v>28</v>
      </c>
      <c r="G18420" s="43">
        <v>49054</v>
      </c>
      <c r="Y18420" s="43" t="str">
        <f t="shared" si="574"/>
        <v/>
      </c>
      <c r="AA18420" s="43" t="e">
        <f t="shared" si="575"/>
        <v>#N/A</v>
      </c>
    </row>
    <row r="18421" spans="1:27" x14ac:dyDescent="0.3">
      <c r="A18421" s="43">
        <v>2076410</v>
      </c>
      <c r="B18421" s="43" t="s">
        <v>4319</v>
      </c>
      <c r="C18421" s="43" t="s">
        <v>175</v>
      </c>
      <c r="E18421" s="43" t="s">
        <v>6263</v>
      </c>
      <c r="F18421" s="43" t="s">
        <v>28</v>
      </c>
      <c r="G18421" s="43">
        <v>49039</v>
      </c>
      <c r="Y18421" s="43" t="str">
        <f t="shared" si="574"/>
        <v/>
      </c>
      <c r="AA18421" s="43" t="e">
        <f t="shared" si="575"/>
        <v>#N/A</v>
      </c>
    </row>
    <row r="18422" spans="1:27" x14ac:dyDescent="0.3">
      <c r="A18422" s="43">
        <v>554679</v>
      </c>
      <c r="B18422" s="43" t="s">
        <v>4319</v>
      </c>
      <c r="C18422" s="43" t="s">
        <v>469</v>
      </c>
      <c r="E18422" s="43" t="s">
        <v>6263</v>
      </c>
      <c r="F18422" s="43" t="s">
        <v>28</v>
      </c>
      <c r="G18422" s="43">
        <v>44122</v>
      </c>
      <c r="Y18422" s="43" t="str">
        <f t="shared" si="574"/>
        <v/>
      </c>
      <c r="AA18422" s="43" t="e">
        <f t="shared" si="575"/>
        <v>#N/A</v>
      </c>
    </row>
    <row r="18423" spans="1:27" x14ac:dyDescent="0.3">
      <c r="A18423" s="43">
        <v>700881</v>
      </c>
      <c r="B18423" s="43" t="s">
        <v>4319</v>
      </c>
      <c r="C18423" s="43" t="s">
        <v>321</v>
      </c>
      <c r="E18423" s="43" t="s">
        <v>6263</v>
      </c>
      <c r="F18423" s="43" t="s">
        <v>28</v>
      </c>
      <c r="G18423" s="43">
        <v>49064</v>
      </c>
      <c r="Y18423" s="43" t="str">
        <f t="shared" si="574"/>
        <v>COMP</v>
      </c>
      <c r="AA18423" s="43">
        <f t="shared" si="575"/>
        <v>700881</v>
      </c>
    </row>
    <row r="18424" spans="1:27" x14ac:dyDescent="0.3">
      <c r="A18424" s="43">
        <v>2076401</v>
      </c>
      <c r="B18424" s="43" t="s">
        <v>4319</v>
      </c>
      <c r="C18424" s="43" t="s">
        <v>1036</v>
      </c>
      <c r="E18424" s="43" t="s">
        <v>6263</v>
      </c>
      <c r="F18424" s="43" t="s">
        <v>30</v>
      </c>
      <c r="G18424" s="43">
        <v>49039</v>
      </c>
      <c r="Y18424" s="43" t="str">
        <f t="shared" si="574"/>
        <v/>
      </c>
      <c r="AA18424" s="43" t="e">
        <f t="shared" si="575"/>
        <v>#N/A</v>
      </c>
    </row>
    <row r="18425" spans="1:27" x14ac:dyDescent="0.3">
      <c r="A18425" s="43">
        <v>1110737</v>
      </c>
      <c r="B18425" s="43" t="s">
        <v>4319</v>
      </c>
      <c r="C18425" s="43" t="s">
        <v>343</v>
      </c>
      <c r="E18425" s="43" t="s">
        <v>6263</v>
      </c>
      <c r="F18425" s="43" t="s">
        <v>28</v>
      </c>
      <c r="G18425" s="43">
        <v>85050</v>
      </c>
      <c r="Y18425" s="43" t="str">
        <f t="shared" si="574"/>
        <v>COMP</v>
      </c>
      <c r="AA18425" s="43">
        <f t="shared" si="575"/>
        <v>1110737</v>
      </c>
    </row>
    <row r="18426" spans="1:27" x14ac:dyDescent="0.3">
      <c r="A18426" s="43">
        <v>1702195</v>
      </c>
      <c r="B18426" s="43" t="s">
        <v>4319</v>
      </c>
      <c r="C18426" s="43" t="s">
        <v>239</v>
      </c>
      <c r="E18426" s="43" t="s">
        <v>6263</v>
      </c>
      <c r="F18426" s="43" t="s">
        <v>30</v>
      </c>
      <c r="G18426" s="43">
        <v>49064</v>
      </c>
      <c r="Y18426" s="43" t="str">
        <f t="shared" si="574"/>
        <v/>
      </c>
      <c r="AA18426" s="43" t="e">
        <f t="shared" si="575"/>
        <v>#N/A</v>
      </c>
    </row>
    <row r="18427" spans="1:27" x14ac:dyDescent="0.3">
      <c r="A18427" s="43">
        <v>1758901</v>
      </c>
      <c r="B18427" s="43" t="s">
        <v>4319</v>
      </c>
      <c r="C18427" s="43" t="s">
        <v>996</v>
      </c>
      <c r="E18427" s="43" t="s">
        <v>35</v>
      </c>
      <c r="F18427" s="43" t="s">
        <v>28</v>
      </c>
      <c r="G18427" s="43">
        <v>44122</v>
      </c>
      <c r="Y18427" s="43" t="str">
        <f t="shared" si="574"/>
        <v>COMP</v>
      </c>
      <c r="AA18427" s="43">
        <f t="shared" si="575"/>
        <v>1758901</v>
      </c>
    </row>
    <row r="18428" spans="1:27" x14ac:dyDescent="0.3">
      <c r="A18428" s="43">
        <v>2253280</v>
      </c>
      <c r="B18428" s="43" t="s">
        <v>11524</v>
      </c>
      <c r="C18428" s="43" t="s">
        <v>1476</v>
      </c>
      <c r="E18428" s="43" t="s">
        <v>34</v>
      </c>
      <c r="F18428" s="43" t="s">
        <v>30</v>
      </c>
      <c r="G18428" s="43">
        <v>49017</v>
      </c>
      <c r="Y18428" s="43" t="str">
        <f t="shared" si="574"/>
        <v>COMP</v>
      </c>
      <c r="AA18428" s="43">
        <f t="shared" si="575"/>
        <v>2253280</v>
      </c>
    </row>
    <row r="18429" spans="1:27" x14ac:dyDescent="0.3">
      <c r="A18429" s="43">
        <v>2327047</v>
      </c>
      <c r="B18429" s="43" t="s">
        <v>11525</v>
      </c>
      <c r="C18429" s="43" t="s">
        <v>421</v>
      </c>
      <c r="E18429" s="43" t="s">
        <v>6263</v>
      </c>
      <c r="F18429" s="43" t="s">
        <v>30</v>
      </c>
      <c r="G18429" s="43">
        <v>72019</v>
      </c>
      <c r="Y18429" s="43" t="str">
        <f t="shared" si="574"/>
        <v>COMP</v>
      </c>
      <c r="AA18429" s="43">
        <f t="shared" si="575"/>
        <v>2327047</v>
      </c>
    </row>
    <row r="18430" spans="1:27" x14ac:dyDescent="0.3">
      <c r="A18430" s="43">
        <v>1979987</v>
      </c>
      <c r="B18430" s="43" t="s">
        <v>11526</v>
      </c>
      <c r="C18430" s="43" t="s">
        <v>343</v>
      </c>
      <c r="E18430" s="43" t="s">
        <v>6263</v>
      </c>
      <c r="F18430" s="43" t="s">
        <v>28</v>
      </c>
      <c r="G18430" s="43">
        <v>85004</v>
      </c>
      <c r="Y18430" s="43" t="str">
        <f t="shared" si="574"/>
        <v>COMP</v>
      </c>
      <c r="AA18430" s="43">
        <f t="shared" si="575"/>
        <v>1979987</v>
      </c>
    </row>
    <row r="18431" spans="1:27" x14ac:dyDescent="0.3">
      <c r="A18431" s="43">
        <v>2179225</v>
      </c>
      <c r="B18431" s="43" t="s">
        <v>11527</v>
      </c>
      <c r="C18431" s="43" t="s">
        <v>1836</v>
      </c>
      <c r="E18431" s="43" t="s">
        <v>6263</v>
      </c>
      <c r="F18431" s="43" t="s">
        <v>28</v>
      </c>
      <c r="G18431" s="43">
        <v>49034</v>
      </c>
      <c r="Y18431" s="43" t="str">
        <f t="shared" si="574"/>
        <v/>
      </c>
      <c r="AA18431" s="43" t="e">
        <f t="shared" si="575"/>
        <v>#N/A</v>
      </c>
    </row>
    <row r="18432" spans="1:27" x14ac:dyDescent="0.3">
      <c r="A18432" s="43">
        <v>2077011</v>
      </c>
      <c r="B18432" s="43" t="s">
        <v>11528</v>
      </c>
      <c r="C18432" s="43" t="s">
        <v>492</v>
      </c>
      <c r="E18432" s="43" t="s">
        <v>6263</v>
      </c>
      <c r="F18432" s="43" t="s">
        <v>30</v>
      </c>
      <c r="G18432" s="43">
        <v>72070</v>
      </c>
      <c r="Y18432" s="43" t="str">
        <f t="shared" si="574"/>
        <v/>
      </c>
      <c r="AA18432" s="43" t="e">
        <f t="shared" si="575"/>
        <v>#N/A</v>
      </c>
    </row>
    <row r="18433" spans="1:27" x14ac:dyDescent="0.3">
      <c r="A18433" s="43">
        <v>1814301</v>
      </c>
      <c r="B18433" s="43" t="s">
        <v>11529</v>
      </c>
      <c r="C18433" s="43" t="s">
        <v>299</v>
      </c>
      <c r="E18433" s="43" t="s">
        <v>6263</v>
      </c>
      <c r="F18433" s="43" t="s">
        <v>30</v>
      </c>
      <c r="G18433" s="43">
        <v>85004</v>
      </c>
      <c r="Y18433" s="43" t="str">
        <f t="shared" si="574"/>
        <v/>
      </c>
      <c r="AA18433" s="43" t="e">
        <f t="shared" si="575"/>
        <v>#N/A</v>
      </c>
    </row>
    <row r="18434" spans="1:27" x14ac:dyDescent="0.3">
      <c r="A18434" s="43">
        <v>1218321</v>
      </c>
      <c r="B18434" s="43" t="s">
        <v>11530</v>
      </c>
      <c r="C18434" s="43" t="s">
        <v>541</v>
      </c>
      <c r="E18434" s="43" t="s">
        <v>6263</v>
      </c>
      <c r="F18434" s="43" t="s">
        <v>28</v>
      </c>
      <c r="G18434" s="43">
        <v>49006</v>
      </c>
      <c r="Y18434" s="43" t="str">
        <f t="shared" ref="Y18434:Y18497" si="576">IF(ISERROR(AA18434)=FALSE,"COMP","")</f>
        <v>COMP</v>
      </c>
      <c r="AA18434" s="43">
        <f t="shared" si="575"/>
        <v>1218321</v>
      </c>
    </row>
    <row r="18435" spans="1:27" x14ac:dyDescent="0.3">
      <c r="A18435" s="43">
        <v>1226104</v>
      </c>
      <c r="B18435" s="43" t="s">
        <v>11531</v>
      </c>
      <c r="C18435" s="43" t="s">
        <v>3123</v>
      </c>
      <c r="E18435" s="43" t="s">
        <v>31</v>
      </c>
      <c r="F18435" s="43" t="s">
        <v>30</v>
      </c>
      <c r="G18435" s="43">
        <v>44013</v>
      </c>
      <c r="Y18435" s="43" t="str">
        <f t="shared" si="576"/>
        <v>COMP</v>
      </c>
      <c r="AA18435" s="43">
        <f t="shared" ref="AA18435:AA18498" si="577">VLOOKUP(A18435,Z:Z,1,FALSE)</f>
        <v>1226104</v>
      </c>
    </row>
    <row r="18436" spans="1:27" x14ac:dyDescent="0.3">
      <c r="A18436" s="43">
        <v>1763699</v>
      </c>
      <c r="B18436" s="43" t="s">
        <v>11532</v>
      </c>
      <c r="C18436" s="43" t="s">
        <v>829</v>
      </c>
      <c r="E18436" s="43" t="s">
        <v>6263</v>
      </c>
      <c r="F18436" s="43" t="s">
        <v>28</v>
      </c>
      <c r="G18436" s="43">
        <v>53064</v>
      </c>
      <c r="Y18436" s="43" t="str">
        <f t="shared" si="576"/>
        <v>COMP</v>
      </c>
      <c r="AA18436" s="43">
        <f t="shared" si="577"/>
        <v>1763699</v>
      </c>
    </row>
    <row r="18437" spans="1:27" x14ac:dyDescent="0.3">
      <c r="A18437" s="43">
        <v>1394416</v>
      </c>
      <c r="B18437" s="43" t="s">
        <v>11533</v>
      </c>
      <c r="C18437" s="43" t="s">
        <v>575</v>
      </c>
      <c r="E18437" s="43" t="s">
        <v>6263</v>
      </c>
      <c r="F18437" s="43" t="s">
        <v>28</v>
      </c>
      <c r="G18437" s="43">
        <v>49017</v>
      </c>
      <c r="Y18437" s="43" t="str">
        <f t="shared" si="576"/>
        <v/>
      </c>
      <c r="AA18437" s="43" t="e">
        <f t="shared" si="577"/>
        <v>#N/A</v>
      </c>
    </row>
    <row r="18438" spans="1:27" x14ac:dyDescent="0.3">
      <c r="A18438" s="43">
        <v>1987977</v>
      </c>
      <c r="B18438" s="43" t="s">
        <v>4323</v>
      </c>
      <c r="C18438" s="43" t="s">
        <v>11534</v>
      </c>
      <c r="E18438" s="43" t="s">
        <v>6263</v>
      </c>
      <c r="F18438" s="43" t="s">
        <v>30</v>
      </c>
      <c r="G18438" s="43">
        <v>44111</v>
      </c>
      <c r="Y18438" s="43" t="str">
        <f t="shared" si="576"/>
        <v>COMP</v>
      </c>
      <c r="AA18438" s="43">
        <f t="shared" si="577"/>
        <v>1987977</v>
      </c>
    </row>
    <row r="18439" spans="1:27" x14ac:dyDescent="0.3">
      <c r="A18439" s="43">
        <v>1466506</v>
      </c>
      <c r="B18439" s="43" t="s">
        <v>4323</v>
      </c>
      <c r="C18439" s="43" t="s">
        <v>542</v>
      </c>
      <c r="E18439" s="43" t="s">
        <v>31</v>
      </c>
      <c r="F18439" s="43" t="s">
        <v>28</v>
      </c>
      <c r="G18439" s="43">
        <v>44067</v>
      </c>
      <c r="Y18439" s="43" t="str">
        <f t="shared" si="576"/>
        <v>COMP</v>
      </c>
      <c r="AA18439" s="43">
        <f t="shared" si="577"/>
        <v>1466506</v>
      </c>
    </row>
    <row r="18440" spans="1:27" x14ac:dyDescent="0.3">
      <c r="A18440" s="43">
        <v>584311</v>
      </c>
      <c r="B18440" s="43" t="s">
        <v>4323</v>
      </c>
      <c r="C18440" s="43" t="s">
        <v>580</v>
      </c>
      <c r="E18440" s="43" t="s">
        <v>6263</v>
      </c>
      <c r="F18440" s="43" t="s">
        <v>30</v>
      </c>
      <c r="G18440" s="43">
        <v>44039</v>
      </c>
      <c r="Y18440" s="43" t="str">
        <f t="shared" si="576"/>
        <v>COMP</v>
      </c>
      <c r="AA18440" s="43">
        <f t="shared" si="577"/>
        <v>584311</v>
      </c>
    </row>
    <row r="18441" spans="1:27" x14ac:dyDescent="0.3">
      <c r="A18441" s="43">
        <v>2137363</v>
      </c>
      <c r="B18441" s="43" t="s">
        <v>11535</v>
      </c>
      <c r="C18441" s="43" t="s">
        <v>534</v>
      </c>
      <c r="E18441" s="43" t="s">
        <v>6263</v>
      </c>
      <c r="F18441" s="43" t="s">
        <v>30</v>
      </c>
      <c r="G18441" s="43">
        <v>44108</v>
      </c>
      <c r="Y18441" s="43" t="str">
        <f t="shared" si="576"/>
        <v/>
      </c>
      <c r="AA18441" s="43" t="e">
        <f t="shared" si="577"/>
        <v>#N/A</v>
      </c>
    </row>
    <row r="18442" spans="1:27" x14ac:dyDescent="0.3">
      <c r="A18442" s="43">
        <v>311885</v>
      </c>
      <c r="B18442" s="43" t="s">
        <v>11536</v>
      </c>
      <c r="C18442" s="43" t="s">
        <v>819</v>
      </c>
      <c r="E18442" s="43" t="s">
        <v>6263</v>
      </c>
      <c r="F18442" s="43" t="s">
        <v>28</v>
      </c>
      <c r="G18442" s="43">
        <v>85033</v>
      </c>
      <c r="Y18442" s="43" t="str">
        <f t="shared" si="576"/>
        <v/>
      </c>
      <c r="AA18442" s="43" t="e">
        <f t="shared" si="577"/>
        <v>#N/A</v>
      </c>
    </row>
    <row r="18443" spans="1:27" x14ac:dyDescent="0.3">
      <c r="A18443" s="43">
        <v>1781792</v>
      </c>
      <c r="B18443" s="43" t="s">
        <v>11536</v>
      </c>
      <c r="C18443" s="43" t="s">
        <v>3075</v>
      </c>
      <c r="E18443" s="43" t="s">
        <v>6263</v>
      </c>
      <c r="F18443" s="43" t="s">
        <v>28</v>
      </c>
      <c r="G18443" s="43">
        <v>85033</v>
      </c>
      <c r="Y18443" s="43" t="str">
        <f t="shared" si="576"/>
        <v>COMP</v>
      </c>
      <c r="AA18443" s="43">
        <f t="shared" si="577"/>
        <v>1781792</v>
      </c>
    </row>
    <row r="18444" spans="1:27" x14ac:dyDescent="0.3">
      <c r="A18444" s="43">
        <v>2339828</v>
      </c>
      <c r="B18444" s="43" t="s">
        <v>11536</v>
      </c>
      <c r="C18444" s="43" t="s">
        <v>620</v>
      </c>
      <c r="E18444" s="43" t="s">
        <v>6263</v>
      </c>
      <c r="F18444" s="43" t="s">
        <v>30</v>
      </c>
      <c r="G18444" s="43">
        <v>85059</v>
      </c>
      <c r="Y18444" s="43" t="str">
        <f t="shared" si="576"/>
        <v/>
      </c>
      <c r="AA18444" s="43" t="e">
        <f t="shared" si="577"/>
        <v>#N/A</v>
      </c>
    </row>
    <row r="18445" spans="1:27" x14ac:dyDescent="0.3">
      <c r="A18445" s="43">
        <v>2018096</v>
      </c>
      <c r="B18445" s="43" t="s">
        <v>4324</v>
      </c>
      <c r="C18445" s="43" t="s">
        <v>1204</v>
      </c>
      <c r="E18445" s="43" t="s">
        <v>6263</v>
      </c>
      <c r="F18445" s="43" t="s">
        <v>30</v>
      </c>
      <c r="G18445" s="43">
        <v>44090</v>
      </c>
      <c r="Y18445" s="43" t="str">
        <f t="shared" si="576"/>
        <v/>
      </c>
      <c r="AA18445" s="43" t="e">
        <f t="shared" si="577"/>
        <v>#N/A</v>
      </c>
    </row>
    <row r="18446" spans="1:27" x14ac:dyDescent="0.3">
      <c r="A18446" s="43">
        <v>2287831</v>
      </c>
      <c r="B18446" s="43" t="s">
        <v>4325</v>
      </c>
      <c r="C18446" s="43" t="s">
        <v>4662</v>
      </c>
      <c r="E18446" s="43" t="s">
        <v>34</v>
      </c>
      <c r="F18446" s="43" t="s">
        <v>30</v>
      </c>
      <c r="G18446" s="43">
        <v>44073</v>
      </c>
      <c r="Y18446" s="43" t="str">
        <f t="shared" si="576"/>
        <v>COMP</v>
      </c>
      <c r="AA18446" s="43">
        <f t="shared" si="577"/>
        <v>2287831</v>
      </c>
    </row>
    <row r="18447" spans="1:27" x14ac:dyDescent="0.3">
      <c r="A18447" s="43">
        <v>243843</v>
      </c>
      <c r="B18447" s="43" t="s">
        <v>4325</v>
      </c>
      <c r="C18447" s="43" t="s">
        <v>766</v>
      </c>
      <c r="E18447" s="43" t="s">
        <v>6263</v>
      </c>
      <c r="F18447" s="43" t="s">
        <v>28</v>
      </c>
      <c r="G18447" s="43">
        <v>44013</v>
      </c>
      <c r="Y18447" s="43" t="str">
        <f t="shared" si="576"/>
        <v/>
      </c>
      <c r="AA18447" s="43" t="e">
        <f t="shared" si="577"/>
        <v>#N/A</v>
      </c>
    </row>
    <row r="18448" spans="1:27" x14ac:dyDescent="0.3">
      <c r="A18448" s="43">
        <v>2429480</v>
      </c>
      <c r="B18448" s="43" t="s">
        <v>4325</v>
      </c>
      <c r="C18448" s="43" t="s">
        <v>357</v>
      </c>
      <c r="E18448" s="43" t="s">
        <v>6263</v>
      </c>
      <c r="F18448" s="43" t="s">
        <v>30</v>
      </c>
      <c r="G18448" s="43">
        <v>44068</v>
      </c>
      <c r="Y18448" s="43" t="str">
        <f t="shared" si="576"/>
        <v/>
      </c>
      <c r="AA18448" s="43" t="e">
        <f t="shared" si="577"/>
        <v>#N/A</v>
      </c>
    </row>
    <row r="18449" spans="1:27" x14ac:dyDescent="0.3">
      <c r="A18449" s="43">
        <v>1555909</v>
      </c>
      <c r="B18449" s="43" t="s">
        <v>4325</v>
      </c>
      <c r="C18449" s="43" t="s">
        <v>4674</v>
      </c>
      <c r="E18449" s="43" t="s">
        <v>29</v>
      </c>
      <c r="F18449" s="43" t="s">
        <v>30</v>
      </c>
      <c r="G18449" s="43">
        <v>44067</v>
      </c>
      <c r="Y18449" s="43" t="str">
        <f t="shared" si="576"/>
        <v>COMP</v>
      </c>
      <c r="AA18449" s="43">
        <f t="shared" si="577"/>
        <v>1555909</v>
      </c>
    </row>
    <row r="18450" spans="1:27" x14ac:dyDescent="0.3">
      <c r="A18450" s="43">
        <v>722889</v>
      </c>
      <c r="B18450" s="43" t="s">
        <v>4325</v>
      </c>
      <c r="C18450" s="43" t="s">
        <v>408</v>
      </c>
      <c r="E18450" s="43" t="s">
        <v>6263</v>
      </c>
      <c r="F18450" s="43" t="s">
        <v>30</v>
      </c>
      <c r="G18450" s="43">
        <v>44013</v>
      </c>
      <c r="Y18450" s="43" t="str">
        <f t="shared" si="576"/>
        <v/>
      </c>
      <c r="AA18450" s="43" t="e">
        <f t="shared" si="577"/>
        <v>#N/A</v>
      </c>
    </row>
    <row r="18451" spans="1:27" x14ac:dyDescent="0.3">
      <c r="A18451" s="43">
        <v>2163872</v>
      </c>
      <c r="B18451" s="43" t="s">
        <v>4325</v>
      </c>
      <c r="C18451" s="43" t="s">
        <v>755</v>
      </c>
      <c r="E18451" s="43" t="s">
        <v>6263</v>
      </c>
      <c r="F18451" s="43" t="s">
        <v>28</v>
      </c>
      <c r="G18451" s="43">
        <v>44071</v>
      </c>
      <c r="Y18451" s="43" t="str">
        <f t="shared" si="576"/>
        <v>COMP</v>
      </c>
      <c r="AA18451" s="43">
        <f t="shared" si="577"/>
        <v>2163872</v>
      </c>
    </row>
    <row r="18452" spans="1:27" x14ac:dyDescent="0.3">
      <c r="A18452" s="43">
        <v>471887</v>
      </c>
      <c r="B18452" s="43" t="s">
        <v>4325</v>
      </c>
      <c r="C18452" s="43" t="s">
        <v>264</v>
      </c>
      <c r="E18452" s="43" t="s">
        <v>6263</v>
      </c>
      <c r="F18452" s="43" t="s">
        <v>28</v>
      </c>
      <c r="G18452" s="43">
        <v>44013</v>
      </c>
      <c r="Y18452" s="43" t="str">
        <f t="shared" si="576"/>
        <v/>
      </c>
      <c r="AA18452" s="43" t="e">
        <f t="shared" si="577"/>
        <v>#N/A</v>
      </c>
    </row>
    <row r="18453" spans="1:27" x14ac:dyDescent="0.3">
      <c r="A18453" s="43">
        <v>1561875</v>
      </c>
      <c r="B18453" s="43" t="s">
        <v>4325</v>
      </c>
      <c r="C18453" s="43" t="s">
        <v>330</v>
      </c>
      <c r="E18453" s="43" t="s">
        <v>6263</v>
      </c>
      <c r="F18453" s="43" t="s">
        <v>28</v>
      </c>
      <c r="G18453" s="43">
        <v>44022</v>
      </c>
      <c r="Y18453" s="43" t="str">
        <f t="shared" si="576"/>
        <v>COMP</v>
      </c>
      <c r="AA18453" s="43">
        <f t="shared" si="577"/>
        <v>1561875</v>
      </c>
    </row>
    <row r="18454" spans="1:27" x14ac:dyDescent="0.3">
      <c r="A18454" s="43">
        <v>2214741</v>
      </c>
      <c r="B18454" s="43" t="s">
        <v>4325</v>
      </c>
      <c r="C18454" s="43" t="s">
        <v>541</v>
      </c>
      <c r="E18454" s="43" t="s">
        <v>6263</v>
      </c>
      <c r="F18454" s="43" t="s">
        <v>28</v>
      </c>
      <c r="G18454" s="43">
        <v>44094</v>
      </c>
      <c r="Y18454" s="43" t="str">
        <f t="shared" si="576"/>
        <v/>
      </c>
      <c r="AA18454" s="43" t="e">
        <f t="shared" si="577"/>
        <v>#N/A</v>
      </c>
    </row>
    <row r="18455" spans="1:27" x14ac:dyDescent="0.3">
      <c r="A18455" s="43">
        <v>2376870</v>
      </c>
      <c r="B18455" s="43" t="s">
        <v>4325</v>
      </c>
      <c r="C18455" s="43" t="s">
        <v>189</v>
      </c>
      <c r="E18455" s="43" t="s">
        <v>6263</v>
      </c>
      <c r="F18455" s="43" t="s">
        <v>30</v>
      </c>
      <c r="G18455" s="43">
        <v>44074</v>
      </c>
      <c r="Y18455" s="43" t="str">
        <f t="shared" si="576"/>
        <v/>
      </c>
      <c r="AA18455" s="43" t="e">
        <f t="shared" si="577"/>
        <v>#N/A</v>
      </c>
    </row>
    <row r="18456" spans="1:27" x14ac:dyDescent="0.3">
      <c r="A18456" s="43">
        <v>2408699</v>
      </c>
      <c r="B18456" s="43" t="s">
        <v>4325</v>
      </c>
      <c r="C18456" s="43" t="s">
        <v>591</v>
      </c>
      <c r="E18456" s="43" t="s">
        <v>29</v>
      </c>
      <c r="F18456" s="43" t="s">
        <v>28</v>
      </c>
      <c r="G18456" s="43">
        <v>44039</v>
      </c>
      <c r="Y18456" s="43" t="str">
        <f t="shared" si="576"/>
        <v/>
      </c>
      <c r="AA18456" s="43" t="e">
        <f t="shared" si="577"/>
        <v>#N/A</v>
      </c>
    </row>
    <row r="18457" spans="1:27" x14ac:dyDescent="0.3">
      <c r="A18457" s="43">
        <v>1392519</v>
      </c>
      <c r="B18457" s="43" t="s">
        <v>11537</v>
      </c>
      <c r="C18457" s="43" t="s">
        <v>1805</v>
      </c>
      <c r="E18457" s="43" t="s">
        <v>34</v>
      </c>
      <c r="F18457" s="43" t="s">
        <v>30</v>
      </c>
      <c r="G18457" s="43">
        <v>85005</v>
      </c>
      <c r="Y18457" s="43" t="str">
        <f t="shared" si="576"/>
        <v>COMP</v>
      </c>
      <c r="AA18457" s="43">
        <f t="shared" si="577"/>
        <v>1392519</v>
      </c>
    </row>
    <row r="18458" spans="1:27" x14ac:dyDescent="0.3">
      <c r="A18458" s="43">
        <v>1885578</v>
      </c>
      <c r="B18458" s="43" t="s">
        <v>11538</v>
      </c>
      <c r="C18458" s="43" t="s">
        <v>5698</v>
      </c>
      <c r="E18458" s="43" t="s">
        <v>29</v>
      </c>
      <c r="F18458" s="43" t="s">
        <v>30</v>
      </c>
      <c r="G18458" s="43">
        <v>49004</v>
      </c>
      <c r="Y18458" s="43" t="str">
        <f t="shared" si="576"/>
        <v>COMP</v>
      </c>
      <c r="AA18458" s="43">
        <f t="shared" si="577"/>
        <v>1885578</v>
      </c>
    </row>
    <row r="18459" spans="1:27" x14ac:dyDescent="0.3">
      <c r="A18459" s="43">
        <v>1976881</v>
      </c>
      <c r="B18459" s="43" t="s">
        <v>11539</v>
      </c>
      <c r="C18459" s="43" t="s">
        <v>11540</v>
      </c>
      <c r="E18459" s="43" t="s">
        <v>6263</v>
      </c>
      <c r="F18459" s="43" t="s">
        <v>30</v>
      </c>
      <c r="G18459" s="43">
        <v>49033</v>
      </c>
      <c r="Y18459" s="43" t="str">
        <f t="shared" si="576"/>
        <v/>
      </c>
      <c r="AA18459" s="43" t="e">
        <f t="shared" si="577"/>
        <v>#N/A</v>
      </c>
    </row>
    <row r="18460" spans="1:27" x14ac:dyDescent="0.3">
      <c r="A18460" s="43">
        <v>2165507</v>
      </c>
      <c r="B18460" s="43" t="s">
        <v>11541</v>
      </c>
      <c r="C18460" s="43" t="s">
        <v>413</v>
      </c>
      <c r="E18460" s="43" t="s">
        <v>6263</v>
      </c>
      <c r="F18460" s="43" t="s">
        <v>30</v>
      </c>
      <c r="G18460" s="43">
        <v>85053</v>
      </c>
      <c r="Y18460" s="43" t="str">
        <f t="shared" si="576"/>
        <v/>
      </c>
      <c r="AA18460" s="43" t="e">
        <f t="shared" si="577"/>
        <v>#N/A</v>
      </c>
    </row>
    <row r="18461" spans="1:27" x14ac:dyDescent="0.3">
      <c r="A18461" s="43">
        <v>2368902</v>
      </c>
      <c r="B18461" s="43" t="s">
        <v>11542</v>
      </c>
      <c r="C18461" s="43" t="s">
        <v>390</v>
      </c>
      <c r="E18461" s="43" t="s">
        <v>6263</v>
      </c>
      <c r="F18461" s="43" t="s">
        <v>30</v>
      </c>
      <c r="G18461" s="43">
        <v>44094</v>
      </c>
      <c r="Y18461" s="43" t="str">
        <f t="shared" si="576"/>
        <v/>
      </c>
      <c r="AA18461" s="43" t="e">
        <f t="shared" si="577"/>
        <v>#N/A</v>
      </c>
    </row>
    <row r="18462" spans="1:27" x14ac:dyDescent="0.3">
      <c r="A18462" s="43">
        <v>662830</v>
      </c>
      <c r="B18462" s="43" t="s">
        <v>11543</v>
      </c>
      <c r="C18462" s="43" t="s">
        <v>656</v>
      </c>
      <c r="E18462" s="43" t="s">
        <v>29</v>
      </c>
      <c r="F18462" s="43" t="s">
        <v>28</v>
      </c>
      <c r="G18462" s="43">
        <v>72028</v>
      </c>
      <c r="Y18462" s="43" t="str">
        <f t="shared" si="576"/>
        <v>COMP</v>
      </c>
      <c r="AA18462" s="43">
        <f t="shared" si="577"/>
        <v>662830</v>
      </c>
    </row>
    <row r="18463" spans="1:27" x14ac:dyDescent="0.3">
      <c r="A18463" s="43">
        <v>1602862</v>
      </c>
      <c r="B18463" s="43" t="s">
        <v>11543</v>
      </c>
      <c r="C18463" s="43" t="s">
        <v>3781</v>
      </c>
      <c r="E18463" s="43" t="s">
        <v>35</v>
      </c>
      <c r="F18463" s="43" t="s">
        <v>30</v>
      </c>
      <c r="G18463" s="43">
        <v>72028</v>
      </c>
      <c r="Y18463" s="43" t="str">
        <f t="shared" si="576"/>
        <v>COMP</v>
      </c>
      <c r="AA18463" s="43">
        <f t="shared" si="577"/>
        <v>1602862</v>
      </c>
    </row>
    <row r="18464" spans="1:27" x14ac:dyDescent="0.3">
      <c r="A18464" s="43">
        <v>710675</v>
      </c>
      <c r="B18464" s="43" t="s">
        <v>11543</v>
      </c>
      <c r="C18464" s="43" t="s">
        <v>343</v>
      </c>
      <c r="E18464" s="43" t="s">
        <v>29</v>
      </c>
      <c r="F18464" s="43" t="s">
        <v>28</v>
      </c>
      <c r="G18464" s="43">
        <v>49064</v>
      </c>
      <c r="Y18464" s="43" t="str">
        <f t="shared" si="576"/>
        <v>COMP</v>
      </c>
      <c r="AA18464" s="43">
        <f t="shared" si="577"/>
        <v>710675</v>
      </c>
    </row>
    <row r="18465" spans="1:27" x14ac:dyDescent="0.3">
      <c r="A18465" s="43">
        <v>2356462</v>
      </c>
      <c r="B18465" s="43" t="s">
        <v>11543</v>
      </c>
      <c r="C18465" s="43" t="s">
        <v>266</v>
      </c>
      <c r="E18465" s="43" t="s">
        <v>6263</v>
      </c>
      <c r="F18465" s="43" t="s">
        <v>30</v>
      </c>
      <c r="G18465" s="43">
        <v>49006</v>
      </c>
      <c r="Y18465" s="43" t="str">
        <f t="shared" si="576"/>
        <v/>
      </c>
      <c r="AA18465" s="43" t="e">
        <f t="shared" si="577"/>
        <v>#N/A</v>
      </c>
    </row>
    <row r="18466" spans="1:27" x14ac:dyDescent="0.3">
      <c r="A18466" s="43">
        <v>1982039</v>
      </c>
      <c r="B18466" s="43" t="s">
        <v>11544</v>
      </c>
      <c r="C18466" s="43" t="s">
        <v>436</v>
      </c>
      <c r="E18466" s="43" t="s">
        <v>35</v>
      </c>
      <c r="F18466" s="43" t="s">
        <v>28</v>
      </c>
      <c r="G18466" s="43">
        <v>72053</v>
      </c>
      <c r="Y18466" s="43" t="str">
        <f t="shared" si="576"/>
        <v>COMP</v>
      </c>
      <c r="AA18466" s="43">
        <f t="shared" si="577"/>
        <v>1982039</v>
      </c>
    </row>
    <row r="18467" spans="1:27" x14ac:dyDescent="0.3">
      <c r="A18467" s="43">
        <v>651691</v>
      </c>
      <c r="B18467" s="43" t="s">
        <v>11545</v>
      </c>
      <c r="C18467" s="43" t="s">
        <v>3965</v>
      </c>
      <c r="E18467" s="43" t="s">
        <v>6263</v>
      </c>
      <c r="F18467" s="43" t="s">
        <v>28</v>
      </c>
      <c r="G18467" s="43">
        <v>44021</v>
      </c>
      <c r="Y18467" s="43" t="str">
        <f t="shared" si="576"/>
        <v/>
      </c>
      <c r="AA18467" s="43" t="e">
        <f t="shared" si="577"/>
        <v>#N/A</v>
      </c>
    </row>
    <row r="18468" spans="1:27" x14ac:dyDescent="0.3">
      <c r="A18468" s="43">
        <v>1544148</v>
      </c>
      <c r="B18468" s="43" t="s">
        <v>11545</v>
      </c>
      <c r="C18468" s="43" t="s">
        <v>1300</v>
      </c>
      <c r="E18468" s="43" t="s">
        <v>6263</v>
      </c>
      <c r="F18468" s="43" t="s">
        <v>30</v>
      </c>
      <c r="G18468" s="43">
        <v>44021</v>
      </c>
      <c r="Y18468" s="43" t="str">
        <f t="shared" si="576"/>
        <v/>
      </c>
      <c r="AA18468" s="43" t="e">
        <f t="shared" si="577"/>
        <v>#N/A</v>
      </c>
    </row>
    <row r="18469" spans="1:27" x14ac:dyDescent="0.3">
      <c r="A18469" s="43">
        <v>358826</v>
      </c>
      <c r="B18469" s="43" t="s">
        <v>11545</v>
      </c>
      <c r="C18469" s="43" t="s">
        <v>6391</v>
      </c>
      <c r="E18469" s="43" t="s">
        <v>6263</v>
      </c>
      <c r="F18469" s="43" t="s">
        <v>28</v>
      </c>
      <c r="G18469" s="43">
        <v>44021</v>
      </c>
      <c r="Y18469" s="43" t="str">
        <f t="shared" si="576"/>
        <v/>
      </c>
      <c r="AA18469" s="43" t="e">
        <f t="shared" si="577"/>
        <v>#N/A</v>
      </c>
    </row>
    <row r="18470" spans="1:27" x14ac:dyDescent="0.3">
      <c r="A18470" s="43">
        <v>1230391</v>
      </c>
      <c r="B18470" s="43" t="s">
        <v>11546</v>
      </c>
      <c r="C18470" s="43" t="s">
        <v>996</v>
      </c>
      <c r="E18470" s="43" t="s">
        <v>6263</v>
      </c>
      <c r="F18470" s="43" t="s">
        <v>28</v>
      </c>
      <c r="G18470" s="43">
        <v>44039</v>
      </c>
      <c r="Y18470" s="43" t="str">
        <f t="shared" si="576"/>
        <v>COMP</v>
      </c>
      <c r="AA18470" s="43">
        <f t="shared" si="577"/>
        <v>1230391</v>
      </c>
    </row>
    <row r="18471" spans="1:27" x14ac:dyDescent="0.3">
      <c r="A18471" s="43">
        <v>1992088</v>
      </c>
      <c r="B18471" s="43" t="s">
        <v>11547</v>
      </c>
      <c r="C18471" s="43" t="s">
        <v>722</v>
      </c>
      <c r="E18471" s="43" t="s">
        <v>6263</v>
      </c>
      <c r="F18471" s="43" t="s">
        <v>28</v>
      </c>
      <c r="G18471" s="43">
        <v>72053</v>
      </c>
      <c r="Y18471" s="43" t="str">
        <f t="shared" si="576"/>
        <v/>
      </c>
      <c r="AA18471" s="43" t="e">
        <f t="shared" si="577"/>
        <v>#N/A</v>
      </c>
    </row>
    <row r="18472" spans="1:27" x14ac:dyDescent="0.3">
      <c r="A18472" s="43">
        <v>2348585</v>
      </c>
      <c r="B18472" s="43" t="s">
        <v>11548</v>
      </c>
      <c r="C18472" s="43" t="s">
        <v>659</v>
      </c>
      <c r="E18472" s="43" t="s">
        <v>29</v>
      </c>
      <c r="F18472" s="43" t="s">
        <v>28</v>
      </c>
      <c r="G18472" s="43">
        <v>44052</v>
      </c>
      <c r="Y18472" s="43" t="str">
        <f t="shared" si="576"/>
        <v/>
      </c>
      <c r="AA18472" s="43" t="e">
        <f t="shared" si="577"/>
        <v>#N/A</v>
      </c>
    </row>
    <row r="18473" spans="1:27" x14ac:dyDescent="0.3">
      <c r="A18473" s="43">
        <v>509057</v>
      </c>
      <c r="B18473" s="43" t="s">
        <v>11548</v>
      </c>
      <c r="C18473" s="43" t="s">
        <v>1480</v>
      </c>
      <c r="E18473" s="43" t="s">
        <v>6263</v>
      </c>
      <c r="F18473" s="43" t="s">
        <v>28</v>
      </c>
      <c r="G18473" s="43">
        <v>85004</v>
      </c>
      <c r="Y18473" s="43" t="str">
        <f t="shared" si="576"/>
        <v>COMP</v>
      </c>
      <c r="AA18473" s="43">
        <f t="shared" si="577"/>
        <v>509057</v>
      </c>
    </row>
    <row r="18474" spans="1:27" x14ac:dyDescent="0.3">
      <c r="A18474" s="43">
        <v>285472</v>
      </c>
      <c r="B18474" s="43" t="s">
        <v>2675</v>
      </c>
      <c r="C18474" s="43" t="s">
        <v>2589</v>
      </c>
      <c r="E18474" s="43" t="s">
        <v>29</v>
      </c>
      <c r="F18474" s="43" t="s">
        <v>28</v>
      </c>
      <c r="G18474" s="43">
        <v>44052</v>
      </c>
      <c r="Y18474" s="43" t="str">
        <f t="shared" si="576"/>
        <v>COMP</v>
      </c>
      <c r="AA18474" s="43">
        <f t="shared" si="577"/>
        <v>285472</v>
      </c>
    </row>
    <row r="18475" spans="1:27" x14ac:dyDescent="0.3">
      <c r="A18475" s="43">
        <v>1757577</v>
      </c>
      <c r="B18475" s="43" t="s">
        <v>11549</v>
      </c>
      <c r="C18475" s="43" t="s">
        <v>189</v>
      </c>
      <c r="E18475" s="43" t="s">
        <v>6263</v>
      </c>
      <c r="F18475" s="43" t="s">
        <v>30</v>
      </c>
      <c r="G18475" s="43">
        <v>85032</v>
      </c>
      <c r="Y18475" s="43" t="str">
        <f t="shared" si="576"/>
        <v/>
      </c>
      <c r="AA18475" s="43" t="e">
        <f t="shared" si="577"/>
        <v>#N/A</v>
      </c>
    </row>
    <row r="18476" spans="1:27" x14ac:dyDescent="0.3">
      <c r="A18476" s="43">
        <v>1657042</v>
      </c>
      <c r="B18476" s="43" t="s">
        <v>4339</v>
      </c>
      <c r="C18476" s="43" t="s">
        <v>2127</v>
      </c>
      <c r="E18476" s="43" t="s">
        <v>35</v>
      </c>
      <c r="F18476" s="43" t="s">
        <v>30</v>
      </c>
      <c r="G18476" s="43">
        <v>44024</v>
      </c>
      <c r="Y18476" s="43" t="str">
        <f t="shared" si="576"/>
        <v>COMP</v>
      </c>
      <c r="AA18476" s="43">
        <f t="shared" si="577"/>
        <v>1657042</v>
      </c>
    </row>
    <row r="18477" spans="1:27" x14ac:dyDescent="0.3">
      <c r="A18477" s="43">
        <v>2338263</v>
      </c>
      <c r="B18477" s="43" t="s">
        <v>11550</v>
      </c>
      <c r="C18477" s="43" t="s">
        <v>566</v>
      </c>
      <c r="E18477" s="43" t="s">
        <v>6263</v>
      </c>
      <c r="F18477" s="43" t="s">
        <v>30</v>
      </c>
      <c r="G18477" s="43">
        <v>85033</v>
      </c>
      <c r="Y18477" s="43" t="str">
        <f t="shared" si="576"/>
        <v/>
      </c>
      <c r="AA18477" s="43" t="e">
        <f t="shared" si="577"/>
        <v>#N/A</v>
      </c>
    </row>
    <row r="18478" spans="1:27" x14ac:dyDescent="0.3">
      <c r="A18478" s="43">
        <v>2369714</v>
      </c>
      <c r="B18478" s="43" t="s">
        <v>11551</v>
      </c>
      <c r="C18478" s="43" t="s">
        <v>239</v>
      </c>
      <c r="E18478" s="43" t="s">
        <v>6263</v>
      </c>
      <c r="F18478" s="43" t="s">
        <v>30</v>
      </c>
      <c r="G18478" s="43">
        <v>44079</v>
      </c>
      <c r="Y18478" s="43" t="str">
        <f t="shared" si="576"/>
        <v>COMP</v>
      </c>
      <c r="AA18478" s="43">
        <f t="shared" si="577"/>
        <v>2369714</v>
      </c>
    </row>
    <row r="18479" spans="1:27" x14ac:dyDescent="0.3">
      <c r="A18479" s="43">
        <v>2434953</v>
      </c>
      <c r="B18479" s="43" t="s">
        <v>11552</v>
      </c>
      <c r="C18479" s="43" t="s">
        <v>544</v>
      </c>
      <c r="E18479" s="43" t="s">
        <v>6263</v>
      </c>
      <c r="F18479" s="43" t="s">
        <v>30</v>
      </c>
      <c r="G18479" s="43">
        <v>72085</v>
      </c>
      <c r="Y18479" s="43" t="str">
        <f t="shared" si="576"/>
        <v/>
      </c>
      <c r="AA18479" s="43" t="e">
        <f t="shared" si="577"/>
        <v>#N/A</v>
      </c>
    </row>
    <row r="18480" spans="1:27" x14ac:dyDescent="0.3">
      <c r="A18480" s="43">
        <v>1867057</v>
      </c>
      <c r="B18480" s="43" t="s">
        <v>4341</v>
      </c>
      <c r="C18480" s="43" t="s">
        <v>512</v>
      </c>
      <c r="E18480" s="43" t="s">
        <v>29</v>
      </c>
      <c r="F18480" s="43" t="s">
        <v>28</v>
      </c>
      <c r="G18480" s="43">
        <v>44067</v>
      </c>
      <c r="Y18480" s="43" t="str">
        <f t="shared" si="576"/>
        <v>COMP</v>
      </c>
      <c r="AA18480" s="43">
        <f t="shared" si="577"/>
        <v>1867057</v>
      </c>
    </row>
    <row r="18481" spans="1:27" x14ac:dyDescent="0.3">
      <c r="A18481" s="43">
        <v>2387353</v>
      </c>
      <c r="B18481" s="43" t="s">
        <v>4341</v>
      </c>
      <c r="C18481" s="43" t="s">
        <v>379</v>
      </c>
      <c r="E18481" s="43" t="s">
        <v>6263</v>
      </c>
      <c r="F18481" s="43" t="s">
        <v>30</v>
      </c>
      <c r="G18481" s="43">
        <v>49073</v>
      </c>
      <c r="Y18481" s="43" t="str">
        <f t="shared" si="576"/>
        <v/>
      </c>
      <c r="AA18481" s="43" t="e">
        <f t="shared" si="577"/>
        <v>#N/A</v>
      </c>
    </row>
    <row r="18482" spans="1:27" x14ac:dyDescent="0.3">
      <c r="A18482" s="43">
        <v>841472</v>
      </c>
      <c r="B18482" s="43" t="s">
        <v>11553</v>
      </c>
      <c r="C18482" s="43" t="s">
        <v>514</v>
      </c>
      <c r="E18482" s="43" t="s">
        <v>6263</v>
      </c>
      <c r="F18482" s="43" t="s">
        <v>28</v>
      </c>
      <c r="G18482" s="43">
        <v>49032</v>
      </c>
      <c r="Y18482" s="43" t="str">
        <f t="shared" si="576"/>
        <v/>
      </c>
      <c r="AA18482" s="43" t="e">
        <f t="shared" si="577"/>
        <v>#N/A</v>
      </c>
    </row>
    <row r="18483" spans="1:27" x14ac:dyDescent="0.3">
      <c r="A18483" s="43">
        <v>1590072</v>
      </c>
      <c r="B18483" s="43" t="s">
        <v>11553</v>
      </c>
      <c r="C18483" s="43" t="s">
        <v>803</v>
      </c>
      <c r="E18483" s="43" t="s">
        <v>6263</v>
      </c>
      <c r="F18483" s="43" t="s">
        <v>30</v>
      </c>
      <c r="G18483" s="43">
        <v>49006</v>
      </c>
      <c r="Y18483" s="43" t="str">
        <f t="shared" si="576"/>
        <v/>
      </c>
      <c r="AA18483" s="43" t="e">
        <f t="shared" si="577"/>
        <v>#N/A</v>
      </c>
    </row>
    <row r="18484" spans="1:27" x14ac:dyDescent="0.3">
      <c r="A18484" s="43">
        <v>1989651</v>
      </c>
      <c r="B18484" s="43" t="s">
        <v>11553</v>
      </c>
      <c r="C18484" s="43" t="s">
        <v>1736</v>
      </c>
      <c r="E18484" s="43" t="s">
        <v>6263</v>
      </c>
      <c r="F18484" s="43" t="s">
        <v>28</v>
      </c>
      <c r="G18484" s="43">
        <v>49006</v>
      </c>
      <c r="Y18484" s="43" t="str">
        <f t="shared" si="576"/>
        <v>COMP</v>
      </c>
      <c r="AA18484" s="43">
        <f t="shared" si="577"/>
        <v>1989651</v>
      </c>
    </row>
    <row r="18485" spans="1:27" x14ac:dyDescent="0.3">
      <c r="A18485" s="43">
        <v>1398066</v>
      </c>
      <c r="B18485" s="43" t="s">
        <v>11553</v>
      </c>
      <c r="C18485" s="43" t="s">
        <v>287</v>
      </c>
      <c r="E18485" s="43" t="s">
        <v>6263</v>
      </c>
      <c r="F18485" s="43" t="s">
        <v>28</v>
      </c>
      <c r="G18485" s="43">
        <v>49001</v>
      </c>
      <c r="Y18485" s="43" t="str">
        <f t="shared" si="576"/>
        <v>COMP</v>
      </c>
      <c r="AA18485" s="43">
        <f t="shared" si="577"/>
        <v>1398066</v>
      </c>
    </row>
    <row r="18486" spans="1:27" x14ac:dyDescent="0.3">
      <c r="A18486" s="43">
        <v>1778978</v>
      </c>
      <c r="B18486" s="43" t="s">
        <v>11554</v>
      </c>
      <c r="C18486" s="43" t="s">
        <v>226</v>
      </c>
      <c r="E18486" s="43" t="s">
        <v>6263</v>
      </c>
      <c r="F18486" s="43" t="s">
        <v>30</v>
      </c>
      <c r="G18486" s="43">
        <v>44022</v>
      </c>
      <c r="Y18486" s="43" t="str">
        <f t="shared" si="576"/>
        <v>COMP</v>
      </c>
      <c r="AA18486" s="43">
        <f t="shared" si="577"/>
        <v>1778978</v>
      </c>
    </row>
    <row r="18487" spans="1:27" x14ac:dyDescent="0.3">
      <c r="A18487" s="43">
        <v>2321910</v>
      </c>
      <c r="B18487" s="43" t="s">
        <v>11555</v>
      </c>
      <c r="C18487" s="43" t="s">
        <v>3804</v>
      </c>
      <c r="E18487" s="43" t="s">
        <v>35</v>
      </c>
      <c r="F18487" s="43" t="s">
        <v>28</v>
      </c>
      <c r="G18487" s="43">
        <v>72017</v>
      </c>
      <c r="Y18487" s="43" t="str">
        <f t="shared" si="576"/>
        <v>COMP</v>
      </c>
      <c r="AA18487" s="43">
        <f t="shared" si="577"/>
        <v>2321910</v>
      </c>
    </row>
    <row r="18488" spans="1:27" x14ac:dyDescent="0.3">
      <c r="A18488" s="43">
        <v>2138399</v>
      </c>
      <c r="B18488" s="43" t="s">
        <v>11555</v>
      </c>
      <c r="C18488" s="43" t="s">
        <v>530</v>
      </c>
      <c r="E18488" s="43" t="s">
        <v>6263</v>
      </c>
      <c r="F18488" s="43" t="s">
        <v>30</v>
      </c>
      <c r="G18488" s="43">
        <v>85012</v>
      </c>
      <c r="Y18488" s="43" t="str">
        <f t="shared" si="576"/>
        <v/>
      </c>
      <c r="AA18488" s="43" t="e">
        <f t="shared" si="577"/>
        <v>#N/A</v>
      </c>
    </row>
    <row r="18489" spans="1:27" x14ac:dyDescent="0.3">
      <c r="A18489" s="43">
        <v>1642231</v>
      </c>
      <c r="B18489" s="43" t="s">
        <v>4344</v>
      </c>
      <c r="C18489" s="43" t="s">
        <v>290</v>
      </c>
      <c r="E18489" s="43" t="s">
        <v>6263</v>
      </c>
      <c r="F18489" s="43" t="s">
        <v>28</v>
      </c>
      <c r="G18489" s="43">
        <v>49009</v>
      </c>
      <c r="Y18489" s="43" t="str">
        <f t="shared" si="576"/>
        <v/>
      </c>
      <c r="AA18489" s="43" t="e">
        <f t="shared" si="577"/>
        <v>#N/A</v>
      </c>
    </row>
    <row r="18490" spans="1:27" x14ac:dyDescent="0.3">
      <c r="A18490" s="43">
        <v>1966950</v>
      </c>
      <c r="B18490" s="43" t="s">
        <v>4344</v>
      </c>
      <c r="C18490" s="43" t="s">
        <v>11556</v>
      </c>
      <c r="E18490" s="43" t="s">
        <v>34</v>
      </c>
      <c r="F18490" s="43" t="s">
        <v>30</v>
      </c>
      <c r="G18490" s="43">
        <v>49034</v>
      </c>
      <c r="Y18490" s="43" t="str">
        <f t="shared" si="576"/>
        <v>COMP</v>
      </c>
      <c r="AA18490" s="43">
        <f t="shared" si="577"/>
        <v>1966950</v>
      </c>
    </row>
    <row r="18491" spans="1:27" x14ac:dyDescent="0.3">
      <c r="A18491" s="43">
        <v>1318112</v>
      </c>
      <c r="B18491" s="43" t="s">
        <v>4344</v>
      </c>
      <c r="C18491" s="43" t="s">
        <v>33</v>
      </c>
      <c r="E18491" s="43" t="s">
        <v>6263</v>
      </c>
      <c r="F18491" s="43" t="s">
        <v>30</v>
      </c>
      <c r="G18491" s="43">
        <v>72041</v>
      </c>
      <c r="Y18491" s="43" t="str">
        <f t="shared" si="576"/>
        <v/>
      </c>
      <c r="AA18491" s="43" t="e">
        <f t="shared" si="577"/>
        <v>#N/A</v>
      </c>
    </row>
    <row r="18492" spans="1:27" x14ac:dyDescent="0.3">
      <c r="A18492" s="43">
        <v>2162716</v>
      </c>
      <c r="B18492" s="43" t="s">
        <v>4344</v>
      </c>
      <c r="C18492" s="43" t="s">
        <v>901</v>
      </c>
      <c r="E18492" s="43" t="s">
        <v>6263</v>
      </c>
      <c r="F18492" s="43" t="s">
        <v>30</v>
      </c>
      <c r="G18492" s="43">
        <v>72053</v>
      </c>
      <c r="Y18492" s="43" t="str">
        <f t="shared" si="576"/>
        <v/>
      </c>
      <c r="AA18492" s="43" t="e">
        <f t="shared" si="577"/>
        <v>#N/A</v>
      </c>
    </row>
    <row r="18493" spans="1:27" x14ac:dyDescent="0.3">
      <c r="A18493" s="43">
        <v>2288182</v>
      </c>
      <c r="B18493" s="43" t="s">
        <v>11557</v>
      </c>
      <c r="C18493" s="43" t="s">
        <v>945</v>
      </c>
      <c r="E18493" s="43" t="s">
        <v>35</v>
      </c>
      <c r="F18493" s="43" t="s">
        <v>28</v>
      </c>
      <c r="G18493" s="43">
        <v>49064</v>
      </c>
      <c r="Y18493" s="43" t="str">
        <f t="shared" si="576"/>
        <v>COMP</v>
      </c>
      <c r="AA18493" s="43">
        <f t="shared" si="577"/>
        <v>2288182</v>
      </c>
    </row>
    <row r="18494" spans="1:27" x14ac:dyDescent="0.3">
      <c r="A18494" s="43">
        <v>1759767</v>
      </c>
      <c r="B18494" s="43" t="s">
        <v>11558</v>
      </c>
      <c r="C18494" s="43" t="s">
        <v>414</v>
      </c>
      <c r="E18494" s="43" t="s">
        <v>6263</v>
      </c>
      <c r="F18494" s="43" t="s">
        <v>30</v>
      </c>
      <c r="G18494" s="43">
        <v>72042</v>
      </c>
      <c r="Y18494" s="43" t="str">
        <f t="shared" si="576"/>
        <v/>
      </c>
      <c r="AA18494" s="43" t="e">
        <f t="shared" si="577"/>
        <v>#N/A</v>
      </c>
    </row>
    <row r="18495" spans="1:27" x14ac:dyDescent="0.3">
      <c r="A18495" s="43">
        <v>1627631</v>
      </c>
      <c r="B18495" s="43" t="s">
        <v>11559</v>
      </c>
      <c r="C18495" s="43" t="s">
        <v>520</v>
      </c>
      <c r="E18495" s="43" t="s">
        <v>6263</v>
      </c>
      <c r="F18495" s="43" t="s">
        <v>30</v>
      </c>
      <c r="G18495" s="43">
        <v>53013</v>
      </c>
      <c r="Y18495" s="43" t="str">
        <f t="shared" si="576"/>
        <v/>
      </c>
      <c r="AA18495" s="43" t="e">
        <f t="shared" si="577"/>
        <v>#N/A</v>
      </c>
    </row>
    <row r="18496" spans="1:27" x14ac:dyDescent="0.3">
      <c r="A18496" s="43">
        <v>2194801</v>
      </c>
      <c r="B18496" s="43" t="s">
        <v>11559</v>
      </c>
      <c r="C18496" s="43" t="s">
        <v>469</v>
      </c>
      <c r="E18496" s="43" t="s">
        <v>6263</v>
      </c>
      <c r="F18496" s="43" t="s">
        <v>28</v>
      </c>
      <c r="G18496" s="43">
        <v>53013</v>
      </c>
      <c r="Y18496" s="43" t="str">
        <f t="shared" si="576"/>
        <v/>
      </c>
      <c r="AA18496" s="43" t="e">
        <f t="shared" si="577"/>
        <v>#N/A</v>
      </c>
    </row>
    <row r="18497" spans="1:27" x14ac:dyDescent="0.3">
      <c r="A18497" s="43">
        <v>2293361</v>
      </c>
      <c r="B18497" s="43" t="s">
        <v>11560</v>
      </c>
      <c r="C18497" s="43" t="s">
        <v>190</v>
      </c>
      <c r="E18497" s="43" t="s">
        <v>35</v>
      </c>
      <c r="F18497" s="43" t="s">
        <v>28</v>
      </c>
      <c r="G18497" s="43">
        <v>49001</v>
      </c>
      <c r="Y18497" s="43" t="str">
        <f t="shared" si="576"/>
        <v>COMP</v>
      </c>
      <c r="AA18497" s="43">
        <f t="shared" si="577"/>
        <v>2293361</v>
      </c>
    </row>
    <row r="18498" spans="1:27" x14ac:dyDescent="0.3">
      <c r="A18498" s="43">
        <v>1967679</v>
      </c>
      <c r="B18498" s="43" t="s">
        <v>11561</v>
      </c>
      <c r="C18498" s="43" t="s">
        <v>11562</v>
      </c>
      <c r="E18498" s="43" t="s">
        <v>35</v>
      </c>
      <c r="F18498" s="43" t="s">
        <v>28</v>
      </c>
      <c r="G18498" s="43">
        <v>49006</v>
      </c>
      <c r="Y18498" s="43" t="str">
        <f t="shared" ref="Y18498:Y18561" si="578">IF(ISERROR(AA18498)=FALSE,"COMP","")</f>
        <v>COMP</v>
      </c>
      <c r="AA18498" s="43">
        <f t="shared" si="577"/>
        <v>1967679</v>
      </c>
    </row>
    <row r="18499" spans="1:27" x14ac:dyDescent="0.3">
      <c r="A18499" s="43">
        <v>2340345</v>
      </c>
      <c r="B18499" s="43" t="s">
        <v>11563</v>
      </c>
      <c r="C18499" s="43" t="s">
        <v>1279</v>
      </c>
      <c r="E18499" s="43" t="s">
        <v>29</v>
      </c>
      <c r="F18499" s="43" t="s">
        <v>30</v>
      </c>
      <c r="G18499" s="43">
        <v>44099</v>
      </c>
      <c r="Y18499" s="43" t="str">
        <f t="shared" si="578"/>
        <v/>
      </c>
      <c r="AA18499" s="43" t="e">
        <f t="shared" ref="AA18499:AA18562" si="579">VLOOKUP(A18499,Z:Z,1,FALSE)</f>
        <v>#N/A</v>
      </c>
    </row>
    <row r="18500" spans="1:27" x14ac:dyDescent="0.3">
      <c r="A18500" s="43">
        <v>2065908</v>
      </c>
      <c r="B18500" s="43" t="s">
        <v>11564</v>
      </c>
      <c r="C18500" s="43" t="s">
        <v>327</v>
      </c>
      <c r="E18500" s="43" t="s">
        <v>6263</v>
      </c>
      <c r="F18500" s="43" t="s">
        <v>30</v>
      </c>
      <c r="G18500" s="43">
        <v>44102</v>
      </c>
      <c r="Y18500" s="43" t="str">
        <f t="shared" si="578"/>
        <v/>
      </c>
      <c r="AA18500" s="43" t="e">
        <f t="shared" si="579"/>
        <v>#N/A</v>
      </c>
    </row>
    <row r="18501" spans="1:27" x14ac:dyDescent="0.3">
      <c r="A18501" s="43">
        <v>2430141</v>
      </c>
      <c r="B18501" s="43" t="s">
        <v>11565</v>
      </c>
      <c r="C18501" s="43" t="s">
        <v>683</v>
      </c>
      <c r="E18501" s="43" t="s">
        <v>35</v>
      </c>
      <c r="F18501" s="43" t="s">
        <v>28</v>
      </c>
      <c r="G18501" s="43">
        <v>85012</v>
      </c>
      <c r="Y18501" s="43" t="str">
        <f t="shared" si="578"/>
        <v>COMP</v>
      </c>
      <c r="AA18501" s="43">
        <f t="shared" si="579"/>
        <v>2430141</v>
      </c>
    </row>
    <row r="18502" spans="1:27" x14ac:dyDescent="0.3">
      <c r="A18502" s="43">
        <v>2291938</v>
      </c>
      <c r="B18502" s="43" t="s">
        <v>11566</v>
      </c>
      <c r="C18502" s="43" t="s">
        <v>681</v>
      </c>
      <c r="E18502" s="43" t="s">
        <v>6263</v>
      </c>
      <c r="F18502" s="43" t="s">
        <v>30</v>
      </c>
      <c r="G18502" s="43">
        <v>85017</v>
      </c>
      <c r="Y18502" s="43" t="str">
        <f t="shared" si="578"/>
        <v/>
      </c>
      <c r="AA18502" s="43" t="e">
        <f t="shared" si="579"/>
        <v>#N/A</v>
      </c>
    </row>
    <row r="18503" spans="1:27" x14ac:dyDescent="0.3">
      <c r="A18503" s="43">
        <v>2094098</v>
      </c>
      <c r="B18503" s="43" t="s">
        <v>11567</v>
      </c>
      <c r="C18503" s="43" t="s">
        <v>385</v>
      </c>
      <c r="E18503" s="43" t="s">
        <v>6263</v>
      </c>
      <c r="F18503" s="43" t="s">
        <v>28</v>
      </c>
      <c r="G18503" s="43">
        <v>44084</v>
      </c>
      <c r="Y18503" s="43" t="str">
        <f t="shared" si="578"/>
        <v/>
      </c>
      <c r="AA18503" s="43" t="e">
        <f t="shared" si="579"/>
        <v>#N/A</v>
      </c>
    </row>
    <row r="18504" spans="1:27" x14ac:dyDescent="0.3">
      <c r="A18504" s="43">
        <v>2094100</v>
      </c>
      <c r="B18504" s="43" t="s">
        <v>11567</v>
      </c>
      <c r="C18504" s="43" t="s">
        <v>492</v>
      </c>
      <c r="E18504" s="43" t="s">
        <v>6263</v>
      </c>
      <c r="F18504" s="43" t="s">
        <v>30</v>
      </c>
      <c r="G18504" s="43">
        <v>44084</v>
      </c>
      <c r="Y18504" s="43" t="str">
        <f t="shared" si="578"/>
        <v/>
      </c>
      <c r="AA18504" s="43" t="e">
        <f t="shared" si="579"/>
        <v>#N/A</v>
      </c>
    </row>
    <row r="18505" spans="1:27" x14ac:dyDescent="0.3">
      <c r="A18505" s="43">
        <v>2158963</v>
      </c>
      <c r="B18505" s="43" t="s">
        <v>11568</v>
      </c>
      <c r="C18505" s="43" t="s">
        <v>11569</v>
      </c>
      <c r="E18505" s="43" t="s">
        <v>31</v>
      </c>
      <c r="F18505" s="43" t="s">
        <v>28</v>
      </c>
      <c r="G18505" s="43">
        <v>44039</v>
      </c>
      <c r="Y18505" s="43" t="str">
        <f t="shared" si="578"/>
        <v>COMP</v>
      </c>
      <c r="AA18505" s="43">
        <f t="shared" si="579"/>
        <v>2158963</v>
      </c>
    </row>
    <row r="18506" spans="1:27" x14ac:dyDescent="0.3">
      <c r="A18506" s="43">
        <v>1376792</v>
      </c>
      <c r="B18506" s="43" t="s">
        <v>4353</v>
      </c>
      <c r="C18506" s="43" t="s">
        <v>173</v>
      </c>
      <c r="E18506" s="43" t="s">
        <v>6263</v>
      </c>
      <c r="F18506" s="43" t="s">
        <v>30</v>
      </c>
      <c r="G18506" s="43">
        <v>85004</v>
      </c>
      <c r="Y18506" s="43" t="str">
        <f t="shared" si="578"/>
        <v>COMP</v>
      </c>
      <c r="AA18506" s="43">
        <f t="shared" si="579"/>
        <v>1376792</v>
      </c>
    </row>
    <row r="18507" spans="1:27" x14ac:dyDescent="0.3">
      <c r="A18507" s="43">
        <v>2385572</v>
      </c>
      <c r="B18507" s="43" t="s">
        <v>4353</v>
      </c>
      <c r="C18507" s="43" t="s">
        <v>11570</v>
      </c>
      <c r="E18507" s="43" t="s">
        <v>29</v>
      </c>
      <c r="F18507" s="43" t="s">
        <v>30</v>
      </c>
      <c r="G18507" s="43">
        <v>72051</v>
      </c>
      <c r="Y18507" s="43" t="str">
        <f t="shared" si="578"/>
        <v>COMP</v>
      </c>
      <c r="AA18507" s="43">
        <f t="shared" si="579"/>
        <v>2385572</v>
      </c>
    </row>
    <row r="18508" spans="1:27" x14ac:dyDescent="0.3">
      <c r="A18508" s="43">
        <v>1755447</v>
      </c>
      <c r="B18508" s="43" t="s">
        <v>4353</v>
      </c>
      <c r="C18508" s="43" t="s">
        <v>313</v>
      </c>
      <c r="E18508" s="43" t="s">
        <v>35</v>
      </c>
      <c r="F18508" s="43" t="s">
        <v>30</v>
      </c>
      <c r="G18508" s="43">
        <v>49064</v>
      </c>
      <c r="Y18508" s="43" t="str">
        <f t="shared" si="578"/>
        <v>COMP</v>
      </c>
      <c r="AA18508" s="43">
        <f t="shared" si="579"/>
        <v>1755447</v>
      </c>
    </row>
    <row r="18509" spans="1:27" x14ac:dyDescent="0.3">
      <c r="A18509" s="43">
        <v>1383246</v>
      </c>
      <c r="B18509" s="43" t="s">
        <v>4353</v>
      </c>
      <c r="C18509" s="43" t="s">
        <v>268</v>
      </c>
      <c r="E18509" s="43" t="s">
        <v>6263</v>
      </c>
      <c r="F18509" s="43" t="s">
        <v>30</v>
      </c>
      <c r="G18509" s="43">
        <v>53061</v>
      </c>
      <c r="Y18509" s="43" t="str">
        <f t="shared" si="578"/>
        <v/>
      </c>
      <c r="AA18509" s="43" t="e">
        <f t="shared" si="579"/>
        <v>#N/A</v>
      </c>
    </row>
    <row r="18510" spans="1:27" x14ac:dyDescent="0.3">
      <c r="A18510" s="43">
        <v>1968906</v>
      </c>
      <c r="B18510" s="43" t="s">
        <v>4353</v>
      </c>
      <c r="C18510" s="43" t="s">
        <v>1428</v>
      </c>
      <c r="E18510" s="43" t="s">
        <v>34</v>
      </c>
      <c r="F18510" s="43" t="s">
        <v>30</v>
      </c>
      <c r="G18510" s="43">
        <v>53004</v>
      </c>
      <c r="Y18510" s="43" t="str">
        <f t="shared" si="578"/>
        <v>COMP</v>
      </c>
      <c r="AA18510" s="43">
        <f t="shared" si="579"/>
        <v>1968906</v>
      </c>
    </row>
    <row r="18511" spans="1:27" x14ac:dyDescent="0.3">
      <c r="A18511" s="43">
        <v>1385746</v>
      </c>
      <c r="B18511" s="43" t="s">
        <v>4353</v>
      </c>
      <c r="C18511" s="43" t="s">
        <v>746</v>
      </c>
      <c r="E18511" s="43" t="s">
        <v>6263</v>
      </c>
      <c r="F18511" s="43" t="s">
        <v>28</v>
      </c>
      <c r="G18511" s="43">
        <v>85073</v>
      </c>
      <c r="Y18511" s="43" t="str">
        <f t="shared" si="578"/>
        <v>COMP</v>
      </c>
      <c r="AA18511" s="43">
        <f t="shared" si="579"/>
        <v>1385746</v>
      </c>
    </row>
    <row r="18512" spans="1:27" x14ac:dyDescent="0.3">
      <c r="A18512" s="43">
        <v>2126658</v>
      </c>
      <c r="B18512" s="43" t="s">
        <v>4353</v>
      </c>
      <c r="C18512" s="43" t="s">
        <v>1944</v>
      </c>
      <c r="E18512" s="43" t="s">
        <v>34</v>
      </c>
      <c r="F18512" s="43" t="s">
        <v>30</v>
      </c>
      <c r="G18512" s="43">
        <v>49017</v>
      </c>
      <c r="Y18512" s="43" t="str">
        <f t="shared" si="578"/>
        <v>COMP</v>
      </c>
      <c r="AA18512" s="43">
        <f t="shared" si="579"/>
        <v>2126658</v>
      </c>
    </row>
    <row r="18513" spans="1:27" x14ac:dyDescent="0.3">
      <c r="A18513" s="43">
        <v>1634413</v>
      </c>
      <c r="B18513" s="43" t="s">
        <v>4353</v>
      </c>
      <c r="C18513" s="43" t="s">
        <v>3895</v>
      </c>
      <c r="E18513" s="43" t="s">
        <v>34</v>
      </c>
      <c r="F18513" s="43" t="s">
        <v>30</v>
      </c>
      <c r="G18513" s="43">
        <v>85004</v>
      </c>
      <c r="Y18513" s="43" t="str">
        <f t="shared" si="578"/>
        <v>COMP</v>
      </c>
      <c r="AA18513" s="43">
        <f t="shared" si="579"/>
        <v>1634413</v>
      </c>
    </row>
    <row r="18514" spans="1:27" x14ac:dyDescent="0.3">
      <c r="A18514" s="43">
        <v>191592</v>
      </c>
      <c r="B18514" s="43" t="s">
        <v>4353</v>
      </c>
      <c r="C18514" s="43" t="s">
        <v>612</v>
      </c>
      <c r="E18514" s="43" t="s">
        <v>29</v>
      </c>
      <c r="F18514" s="43" t="s">
        <v>28</v>
      </c>
      <c r="G18514" s="43">
        <v>85004</v>
      </c>
      <c r="Y18514" s="43" t="str">
        <f t="shared" si="578"/>
        <v>COMP</v>
      </c>
      <c r="AA18514" s="43">
        <f t="shared" si="579"/>
        <v>191592</v>
      </c>
    </row>
    <row r="18515" spans="1:27" x14ac:dyDescent="0.3">
      <c r="A18515" s="43">
        <v>1466454</v>
      </c>
      <c r="B18515" s="43" t="s">
        <v>4353</v>
      </c>
      <c r="C18515" s="43" t="s">
        <v>175</v>
      </c>
      <c r="E18515" s="43" t="s">
        <v>29</v>
      </c>
      <c r="F18515" s="43" t="s">
        <v>28</v>
      </c>
      <c r="G18515" s="43">
        <v>85004</v>
      </c>
      <c r="Y18515" s="43" t="str">
        <f t="shared" si="578"/>
        <v>COMP</v>
      </c>
      <c r="AA18515" s="43">
        <f t="shared" si="579"/>
        <v>1466454</v>
      </c>
    </row>
    <row r="18516" spans="1:27" x14ac:dyDescent="0.3">
      <c r="A18516" s="43">
        <v>1758024</v>
      </c>
      <c r="B18516" s="43" t="s">
        <v>4353</v>
      </c>
      <c r="C18516" s="43" t="s">
        <v>553</v>
      </c>
      <c r="E18516" s="43" t="s">
        <v>6263</v>
      </c>
      <c r="F18516" s="43" t="s">
        <v>28</v>
      </c>
      <c r="G18516" s="43">
        <v>53061</v>
      </c>
      <c r="Y18516" s="43" t="str">
        <f t="shared" si="578"/>
        <v/>
      </c>
      <c r="AA18516" s="43" t="e">
        <f t="shared" si="579"/>
        <v>#N/A</v>
      </c>
    </row>
    <row r="18517" spans="1:27" x14ac:dyDescent="0.3">
      <c r="A18517" s="43">
        <v>1967475</v>
      </c>
      <c r="B18517" s="43" t="s">
        <v>11571</v>
      </c>
      <c r="C18517" s="43" t="s">
        <v>869</v>
      </c>
      <c r="E18517" s="43" t="s">
        <v>6263</v>
      </c>
      <c r="F18517" s="43" t="s">
        <v>30</v>
      </c>
      <c r="G18517" s="43">
        <v>72080</v>
      </c>
      <c r="Y18517" s="43" t="str">
        <f t="shared" si="578"/>
        <v>COMP</v>
      </c>
      <c r="AA18517" s="43">
        <f t="shared" si="579"/>
        <v>1967475</v>
      </c>
    </row>
    <row r="18518" spans="1:27" x14ac:dyDescent="0.3">
      <c r="A18518" s="43">
        <v>1052455</v>
      </c>
      <c r="B18518" s="43" t="s">
        <v>11571</v>
      </c>
      <c r="C18518" s="43" t="s">
        <v>390</v>
      </c>
      <c r="E18518" s="43" t="s">
        <v>6263</v>
      </c>
      <c r="F18518" s="43" t="s">
        <v>30</v>
      </c>
      <c r="G18518" s="43">
        <v>72080</v>
      </c>
      <c r="Y18518" s="43" t="str">
        <f t="shared" si="578"/>
        <v>COMP</v>
      </c>
      <c r="AA18518" s="43">
        <f t="shared" si="579"/>
        <v>1052455</v>
      </c>
    </row>
    <row r="18519" spans="1:27" x14ac:dyDescent="0.3">
      <c r="A18519" s="43">
        <v>253925</v>
      </c>
      <c r="B18519" s="43" t="s">
        <v>4359</v>
      </c>
      <c r="C18519" s="43" t="s">
        <v>514</v>
      </c>
      <c r="E18519" s="43" t="s">
        <v>6263</v>
      </c>
      <c r="F18519" s="43" t="s">
        <v>28</v>
      </c>
      <c r="G18519" s="43">
        <v>85004</v>
      </c>
      <c r="Y18519" s="43" t="str">
        <f t="shared" si="578"/>
        <v>COMP</v>
      </c>
      <c r="AA18519" s="43">
        <f t="shared" si="579"/>
        <v>253925</v>
      </c>
    </row>
    <row r="18520" spans="1:27" x14ac:dyDescent="0.3">
      <c r="A18520" s="43">
        <v>1818958</v>
      </c>
      <c r="B18520" s="43" t="s">
        <v>4359</v>
      </c>
      <c r="C18520" s="43" t="s">
        <v>819</v>
      </c>
      <c r="E18520" s="43" t="s">
        <v>6263</v>
      </c>
      <c r="F18520" s="43" t="s">
        <v>28</v>
      </c>
      <c r="G18520" s="43">
        <v>85076</v>
      </c>
      <c r="Y18520" s="43" t="str">
        <f t="shared" si="578"/>
        <v>COMP</v>
      </c>
      <c r="AA18520" s="43">
        <f t="shared" si="579"/>
        <v>1818958</v>
      </c>
    </row>
    <row r="18521" spans="1:27" x14ac:dyDescent="0.3">
      <c r="A18521" s="43">
        <v>2253799</v>
      </c>
      <c r="B18521" s="43" t="s">
        <v>4359</v>
      </c>
      <c r="C18521" s="43" t="s">
        <v>618</v>
      </c>
      <c r="E18521" s="43" t="s">
        <v>6263</v>
      </c>
      <c r="F18521" s="43" t="s">
        <v>28</v>
      </c>
      <c r="G18521" s="43">
        <v>49006</v>
      </c>
      <c r="Y18521" s="43" t="str">
        <f t="shared" si="578"/>
        <v>COMP</v>
      </c>
      <c r="AA18521" s="43">
        <f t="shared" si="579"/>
        <v>2253799</v>
      </c>
    </row>
    <row r="18522" spans="1:27" x14ac:dyDescent="0.3">
      <c r="A18522" s="43">
        <v>1612705</v>
      </c>
      <c r="B18522" s="43" t="s">
        <v>4359</v>
      </c>
      <c r="C18522" s="43" t="s">
        <v>294</v>
      </c>
      <c r="E18522" s="43" t="s">
        <v>6263</v>
      </c>
      <c r="F18522" s="43" t="s">
        <v>30</v>
      </c>
      <c r="G18522" s="43">
        <v>85004</v>
      </c>
      <c r="Y18522" s="43" t="str">
        <f t="shared" si="578"/>
        <v>COMP</v>
      </c>
      <c r="AA18522" s="43">
        <f t="shared" si="579"/>
        <v>1612705</v>
      </c>
    </row>
    <row r="18523" spans="1:27" x14ac:dyDescent="0.3">
      <c r="A18523" s="43">
        <v>2064849</v>
      </c>
      <c r="B18523" s="43" t="s">
        <v>4359</v>
      </c>
      <c r="C18523" s="43" t="s">
        <v>432</v>
      </c>
      <c r="E18523" s="43" t="s">
        <v>29</v>
      </c>
      <c r="F18523" s="43" t="s">
        <v>28</v>
      </c>
      <c r="G18523" s="43">
        <v>85055</v>
      </c>
      <c r="Y18523" s="43" t="str">
        <f t="shared" si="578"/>
        <v/>
      </c>
      <c r="AA18523" s="43" t="e">
        <f t="shared" si="579"/>
        <v>#N/A</v>
      </c>
    </row>
    <row r="18524" spans="1:27" x14ac:dyDescent="0.3">
      <c r="A18524" s="43">
        <v>1059894</v>
      </c>
      <c r="B18524" s="43" t="s">
        <v>4359</v>
      </c>
      <c r="C18524" s="43" t="s">
        <v>478</v>
      </c>
      <c r="E18524" s="43" t="s">
        <v>6263</v>
      </c>
      <c r="F18524" s="43" t="s">
        <v>28</v>
      </c>
      <c r="G18524" s="43">
        <v>85055</v>
      </c>
      <c r="Y18524" s="43" t="str">
        <f t="shared" si="578"/>
        <v>COMP</v>
      </c>
      <c r="AA18524" s="43">
        <f t="shared" si="579"/>
        <v>1059894</v>
      </c>
    </row>
    <row r="18525" spans="1:27" x14ac:dyDescent="0.3">
      <c r="A18525" s="43">
        <v>1968630</v>
      </c>
      <c r="B18525" s="43" t="s">
        <v>4359</v>
      </c>
      <c r="C18525" s="43" t="s">
        <v>2859</v>
      </c>
      <c r="E18525" s="43" t="s">
        <v>35</v>
      </c>
      <c r="F18525" s="43" t="s">
        <v>30</v>
      </c>
      <c r="G18525" s="43">
        <v>44015</v>
      </c>
      <c r="Y18525" s="43" t="str">
        <f t="shared" si="578"/>
        <v>COMP</v>
      </c>
      <c r="AA18525" s="43">
        <f t="shared" si="579"/>
        <v>1968630</v>
      </c>
    </row>
    <row r="18526" spans="1:27" x14ac:dyDescent="0.3">
      <c r="A18526" s="43">
        <v>1851119</v>
      </c>
      <c r="B18526" s="43" t="s">
        <v>4359</v>
      </c>
      <c r="C18526" s="43" t="s">
        <v>2401</v>
      </c>
      <c r="E18526" s="43" t="s">
        <v>29</v>
      </c>
      <c r="F18526" s="43" t="s">
        <v>28</v>
      </c>
      <c r="G18526" s="43">
        <v>85055</v>
      </c>
      <c r="Y18526" s="43" t="str">
        <f t="shared" si="578"/>
        <v/>
      </c>
      <c r="AA18526" s="43" t="e">
        <f t="shared" si="579"/>
        <v>#N/A</v>
      </c>
    </row>
    <row r="18527" spans="1:27" x14ac:dyDescent="0.3">
      <c r="A18527" s="43">
        <v>2337894</v>
      </c>
      <c r="B18527" s="43" t="s">
        <v>11572</v>
      </c>
      <c r="C18527" s="43" t="s">
        <v>189</v>
      </c>
      <c r="E18527" s="43" t="s">
        <v>6263</v>
      </c>
      <c r="F18527" s="43" t="s">
        <v>30</v>
      </c>
      <c r="G18527" s="43">
        <v>85033</v>
      </c>
      <c r="Y18527" s="43" t="str">
        <f t="shared" si="578"/>
        <v/>
      </c>
      <c r="AA18527" s="43" t="e">
        <f t="shared" si="579"/>
        <v>#N/A</v>
      </c>
    </row>
    <row r="18528" spans="1:27" x14ac:dyDescent="0.3">
      <c r="A18528" s="43">
        <v>1912292</v>
      </c>
      <c r="B18528" s="43" t="s">
        <v>11573</v>
      </c>
      <c r="C18528" s="43" t="s">
        <v>11574</v>
      </c>
      <c r="E18528" s="43" t="s">
        <v>35</v>
      </c>
      <c r="F18528" s="43" t="s">
        <v>30</v>
      </c>
      <c r="G18528" s="43">
        <v>49067</v>
      </c>
      <c r="Y18528" s="43" t="str">
        <f t="shared" si="578"/>
        <v>COMP</v>
      </c>
      <c r="AA18528" s="43">
        <f t="shared" si="579"/>
        <v>1912292</v>
      </c>
    </row>
    <row r="18529" spans="1:27" x14ac:dyDescent="0.3">
      <c r="A18529" s="43">
        <v>676925</v>
      </c>
      <c r="B18529" s="43" t="s">
        <v>11575</v>
      </c>
      <c r="C18529" s="43" t="s">
        <v>329</v>
      </c>
      <c r="E18529" s="43" t="s">
        <v>6263</v>
      </c>
      <c r="F18529" s="43" t="s">
        <v>28</v>
      </c>
      <c r="G18529" s="43">
        <v>49039</v>
      </c>
      <c r="Y18529" s="43" t="str">
        <f t="shared" si="578"/>
        <v/>
      </c>
      <c r="AA18529" s="43" t="e">
        <f t="shared" si="579"/>
        <v>#N/A</v>
      </c>
    </row>
    <row r="18530" spans="1:27" x14ac:dyDescent="0.3">
      <c r="A18530" s="43">
        <v>1262547</v>
      </c>
      <c r="B18530" s="43" t="s">
        <v>11576</v>
      </c>
      <c r="C18530" s="43" t="s">
        <v>346</v>
      </c>
      <c r="E18530" s="43" t="s">
        <v>6263</v>
      </c>
      <c r="F18530" s="43" t="s">
        <v>28</v>
      </c>
      <c r="G18530" s="43">
        <v>72041</v>
      </c>
      <c r="Y18530" s="43" t="str">
        <f t="shared" si="578"/>
        <v/>
      </c>
      <c r="AA18530" s="43" t="e">
        <f t="shared" si="579"/>
        <v>#N/A</v>
      </c>
    </row>
    <row r="18531" spans="1:27" x14ac:dyDescent="0.3">
      <c r="A18531" s="43">
        <v>2075923</v>
      </c>
      <c r="B18531" s="43" t="s">
        <v>11577</v>
      </c>
      <c r="C18531" s="43" t="s">
        <v>397</v>
      </c>
      <c r="E18531" s="43" t="s">
        <v>6263</v>
      </c>
      <c r="F18531" s="43" t="s">
        <v>28</v>
      </c>
      <c r="G18531" s="43">
        <v>44055</v>
      </c>
      <c r="Y18531" s="43" t="str">
        <f t="shared" si="578"/>
        <v/>
      </c>
      <c r="AA18531" s="43" t="e">
        <f t="shared" si="579"/>
        <v>#N/A</v>
      </c>
    </row>
    <row r="18532" spans="1:27" x14ac:dyDescent="0.3">
      <c r="A18532" s="43">
        <v>2075924</v>
      </c>
      <c r="B18532" s="43" t="s">
        <v>11577</v>
      </c>
      <c r="C18532" s="43" t="s">
        <v>620</v>
      </c>
      <c r="E18532" s="43" t="s">
        <v>6263</v>
      </c>
      <c r="F18532" s="43" t="s">
        <v>30</v>
      </c>
      <c r="G18532" s="43">
        <v>44055</v>
      </c>
      <c r="Y18532" s="43" t="str">
        <f t="shared" si="578"/>
        <v/>
      </c>
      <c r="AA18532" s="43" t="e">
        <f t="shared" si="579"/>
        <v>#N/A</v>
      </c>
    </row>
    <row r="18533" spans="1:27" x14ac:dyDescent="0.3">
      <c r="A18533" s="43">
        <v>2321925</v>
      </c>
      <c r="B18533" s="43" t="s">
        <v>4361</v>
      </c>
      <c r="C18533" s="43" t="s">
        <v>373</v>
      </c>
      <c r="E18533" s="43" t="s">
        <v>29</v>
      </c>
      <c r="F18533" s="43" t="s">
        <v>30</v>
      </c>
      <c r="G18533" s="43">
        <v>44039</v>
      </c>
      <c r="Y18533" s="43" t="str">
        <f t="shared" si="578"/>
        <v>COMP</v>
      </c>
      <c r="AA18533" s="43">
        <f t="shared" si="579"/>
        <v>2321925</v>
      </c>
    </row>
    <row r="18534" spans="1:27" x14ac:dyDescent="0.3">
      <c r="A18534" s="43">
        <v>1837812</v>
      </c>
      <c r="B18534" s="43" t="s">
        <v>11578</v>
      </c>
      <c r="C18534" s="43" t="s">
        <v>173</v>
      </c>
      <c r="E18534" s="43" t="s">
        <v>6263</v>
      </c>
      <c r="F18534" s="43" t="s">
        <v>30</v>
      </c>
      <c r="G18534" s="43">
        <v>53013</v>
      </c>
      <c r="Y18534" s="43" t="str">
        <f t="shared" si="578"/>
        <v/>
      </c>
      <c r="AA18534" s="43" t="e">
        <f t="shared" si="579"/>
        <v>#N/A</v>
      </c>
    </row>
    <row r="18535" spans="1:27" x14ac:dyDescent="0.3">
      <c r="A18535" s="43">
        <v>1820979</v>
      </c>
      <c r="B18535" s="43" t="s">
        <v>11578</v>
      </c>
      <c r="C18535" s="43" t="s">
        <v>189</v>
      </c>
      <c r="E18535" s="43" t="s">
        <v>6263</v>
      </c>
      <c r="F18535" s="43" t="s">
        <v>30</v>
      </c>
      <c r="G18535" s="43">
        <v>72041</v>
      </c>
      <c r="Y18535" s="43" t="str">
        <f t="shared" si="578"/>
        <v/>
      </c>
      <c r="AA18535" s="43" t="e">
        <f t="shared" si="579"/>
        <v>#N/A</v>
      </c>
    </row>
    <row r="18536" spans="1:27" x14ac:dyDescent="0.3">
      <c r="A18536" s="43">
        <v>2250156</v>
      </c>
      <c r="B18536" s="43" t="s">
        <v>11579</v>
      </c>
      <c r="C18536" s="43" t="s">
        <v>1410</v>
      </c>
      <c r="E18536" s="43" t="s">
        <v>6263</v>
      </c>
      <c r="F18536" s="43" t="s">
        <v>28</v>
      </c>
      <c r="G18536" s="43">
        <v>72017</v>
      </c>
      <c r="Y18536" s="43" t="str">
        <f t="shared" si="578"/>
        <v>COMP</v>
      </c>
      <c r="AA18536" s="43">
        <f t="shared" si="579"/>
        <v>2250156</v>
      </c>
    </row>
    <row r="18537" spans="1:27" x14ac:dyDescent="0.3">
      <c r="A18537" s="43">
        <v>1552325</v>
      </c>
      <c r="B18537" s="43" t="s">
        <v>11579</v>
      </c>
      <c r="C18537" s="43" t="s">
        <v>722</v>
      </c>
      <c r="E18537" s="43" t="s">
        <v>6263</v>
      </c>
      <c r="F18537" s="43" t="s">
        <v>28</v>
      </c>
      <c r="G18537" s="43">
        <v>49064</v>
      </c>
      <c r="Y18537" s="43" t="str">
        <f t="shared" si="578"/>
        <v/>
      </c>
      <c r="AA18537" s="43" t="e">
        <f t="shared" si="579"/>
        <v>#N/A</v>
      </c>
    </row>
    <row r="18538" spans="1:27" x14ac:dyDescent="0.3">
      <c r="A18538" s="43">
        <v>2299817</v>
      </c>
      <c r="B18538" s="43" t="s">
        <v>11580</v>
      </c>
      <c r="C18538" s="43" t="s">
        <v>1476</v>
      </c>
      <c r="E18538" s="43" t="s">
        <v>6263</v>
      </c>
      <c r="F18538" s="43" t="s">
        <v>30</v>
      </c>
      <c r="G18538" s="43">
        <v>49001</v>
      </c>
      <c r="Y18538" s="43" t="str">
        <f t="shared" si="578"/>
        <v/>
      </c>
      <c r="AA18538" s="43" t="e">
        <f t="shared" si="579"/>
        <v>#N/A</v>
      </c>
    </row>
    <row r="18539" spans="1:27" x14ac:dyDescent="0.3">
      <c r="A18539" s="43">
        <v>1130564</v>
      </c>
      <c r="B18539" s="43" t="s">
        <v>11581</v>
      </c>
      <c r="C18539" s="43" t="s">
        <v>399</v>
      </c>
      <c r="E18539" s="43" t="s">
        <v>6263</v>
      </c>
      <c r="F18539" s="43" t="s">
        <v>28</v>
      </c>
      <c r="G18539" s="43">
        <v>72064</v>
      </c>
      <c r="Y18539" s="43" t="str">
        <f t="shared" si="578"/>
        <v>COMP</v>
      </c>
      <c r="AA18539" s="43">
        <f t="shared" si="579"/>
        <v>1130564</v>
      </c>
    </row>
    <row r="18540" spans="1:27" x14ac:dyDescent="0.3">
      <c r="A18540" s="43">
        <v>2407739</v>
      </c>
      <c r="B18540" s="43" t="s">
        <v>4366</v>
      </c>
      <c r="C18540" s="43" t="s">
        <v>421</v>
      </c>
      <c r="E18540" s="43" t="s">
        <v>6263</v>
      </c>
      <c r="F18540" s="43" t="s">
        <v>30</v>
      </c>
      <c r="G18540" s="43">
        <v>53013</v>
      </c>
      <c r="Y18540" s="43" t="str">
        <f t="shared" si="578"/>
        <v/>
      </c>
      <c r="AA18540" s="43" t="e">
        <f t="shared" si="579"/>
        <v>#N/A</v>
      </c>
    </row>
    <row r="18541" spans="1:27" x14ac:dyDescent="0.3">
      <c r="A18541" s="43">
        <v>562999</v>
      </c>
      <c r="B18541" s="43" t="s">
        <v>4366</v>
      </c>
      <c r="C18541" s="43" t="s">
        <v>659</v>
      </c>
      <c r="E18541" s="43" t="s">
        <v>6263</v>
      </c>
      <c r="F18541" s="43" t="s">
        <v>28</v>
      </c>
      <c r="G18541" s="43">
        <v>53022</v>
      </c>
      <c r="Y18541" s="43" t="str">
        <f t="shared" si="578"/>
        <v>COMP</v>
      </c>
      <c r="AA18541" s="43">
        <f t="shared" si="579"/>
        <v>562999</v>
      </c>
    </row>
    <row r="18542" spans="1:27" x14ac:dyDescent="0.3">
      <c r="A18542" s="43">
        <v>224117</v>
      </c>
      <c r="B18542" s="43" t="s">
        <v>4366</v>
      </c>
      <c r="C18542" s="43" t="s">
        <v>165</v>
      </c>
      <c r="E18542" s="43" t="s">
        <v>6263</v>
      </c>
      <c r="F18542" s="43" t="s">
        <v>30</v>
      </c>
      <c r="G18542" s="43">
        <v>72019</v>
      </c>
      <c r="Y18542" s="43" t="str">
        <f t="shared" si="578"/>
        <v>COMP</v>
      </c>
      <c r="AA18542" s="43">
        <f t="shared" si="579"/>
        <v>224117</v>
      </c>
    </row>
    <row r="18543" spans="1:27" x14ac:dyDescent="0.3">
      <c r="A18543" s="43">
        <v>2425097</v>
      </c>
      <c r="B18543" s="43" t="s">
        <v>4366</v>
      </c>
      <c r="C18543" s="43" t="s">
        <v>11582</v>
      </c>
      <c r="E18543" s="43" t="s">
        <v>29</v>
      </c>
      <c r="F18543" s="43" t="s">
        <v>30</v>
      </c>
      <c r="G18543" s="43">
        <v>44124</v>
      </c>
      <c r="Y18543" s="43" t="str">
        <f t="shared" si="578"/>
        <v>COMP</v>
      </c>
      <c r="AA18543" s="43">
        <f t="shared" si="579"/>
        <v>2425097</v>
      </c>
    </row>
    <row r="18544" spans="1:27" x14ac:dyDescent="0.3">
      <c r="A18544" s="43">
        <v>2382290</v>
      </c>
      <c r="B18544" s="43" t="s">
        <v>4368</v>
      </c>
      <c r="C18544" s="43" t="s">
        <v>399</v>
      </c>
      <c r="E18544" s="43" t="s">
        <v>6263</v>
      </c>
      <c r="F18544" s="43" t="s">
        <v>28</v>
      </c>
      <c r="G18544" s="43">
        <v>85058</v>
      </c>
      <c r="Y18544" s="43" t="str">
        <f t="shared" si="578"/>
        <v/>
      </c>
      <c r="AA18544" s="43" t="e">
        <f t="shared" si="579"/>
        <v>#N/A</v>
      </c>
    </row>
    <row r="18545" spans="1:27" x14ac:dyDescent="0.3">
      <c r="A18545" s="43">
        <v>1923130</v>
      </c>
      <c r="B18545" s="43" t="s">
        <v>11583</v>
      </c>
      <c r="C18545" s="43" t="s">
        <v>993</v>
      </c>
      <c r="E18545" s="43" t="s">
        <v>6263</v>
      </c>
      <c r="F18545" s="43" t="s">
        <v>30</v>
      </c>
      <c r="G18545" s="43">
        <v>44012</v>
      </c>
      <c r="Y18545" s="43" t="str">
        <f t="shared" si="578"/>
        <v/>
      </c>
      <c r="AA18545" s="43" t="e">
        <f t="shared" si="579"/>
        <v>#N/A</v>
      </c>
    </row>
    <row r="18546" spans="1:27" x14ac:dyDescent="0.3">
      <c r="A18546" s="43">
        <v>562877</v>
      </c>
      <c r="B18546" s="43" t="s">
        <v>11584</v>
      </c>
      <c r="C18546" s="43" t="s">
        <v>4971</v>
      </c>
      <c r="E18546" s="43" t="s">
        <v>6263</v>
      </c>
      <c r="F18546" s="43" t="s">
        <v>28</v>
      </c>
      <c r="G18546" s="43">
        <v>44013</v>
      </c>
      <c r="Y18546" s="43" t="str">
        <f t="shared" si="578"/>
        <v>COMP</v>
      </c>
      <c r="AA18546" s="43">
        <f t="shared" si="579"/>
        <v>562877</v>
      </c>
    </row>
    <row r="18547" spans="1:27" x14ac:dyDescent="0.3">
      <c r="A18547" s="43">
        <v>2076041</v>
      </c>
      <c r="B18547" s="43" t="s">
        <v>11585</v>
      </c>
      <c r="C18547" s="43" t="s">
        <v>1149</v>
      </c>
      <c r="E18547" s="43" t="s">
        <v>29</v>
      </c>
      <c r="F18547" s="43" t="s">
        <v>28</v>
      </c>
      <c r="G18547" s="43">
        <v>44074</v>
      </c>
      <c r="Y18547" s="43" t="str">
        <f t="shared" si="578"/>
        <v/>
      </c>
      <c r="AA18547" s="43" t="e">
        <f t="shared" si="579"/>
        <v>#N/A</v>
      </c>
    </row>
    <row r="18548" spans="1:27" x14ac:dyDescent="0.3">
      <c r="A18548" s="43">
        <v>1955289</v>
      </c>
      <c r="B18548" s="43" t="s">
        <v>11586</v>
      </c>
      <c r="C18548" s="43" t="s">
        <v>437</v>
      </c>
      <c r="E18548" s="43" t="s">
        <v>6263</v>
      </c>
      <c r="F18548" s="43" t="s">
        <v>28</v>
      </c>
      <c r="G18548" s="43">
        <v>72080</v>
      </c>
      <c r="Y18548" s="43" t="str">
        <f t="shared" si="578"/>
        <v>COMP</v>
      </c>
      <c r="AA18548" s="43">
        <f t="shared" si="579"/>
        <v>1955289</v>
      </c>
    </row>
    <row r="18549" spans="1:27" x14ac:dyDescent="0.3">
      <c r="A18549" s="43">
        <v>2121650</v>
      </c>
      <c r="B18549" s="43" t="s">
        <v>4370</v>
      </c>
      <c r="C18549" s="43" t="s">
        <v>993</v>
      </c>
      <c r="E18549" s="43" t="s">
        <v>6263</v>
      </c>
      <c r="F18549" s="43" t="s">
        <v>30</v>
      </c>
      <c r="G18549" s="43">
        <v>49001</v>
      </c>
      <c r="Y18549" s="43" t="str">
        <f t="shared" si="578"/>
        <v>COMP</v>
      </c>
      <c r="AA18549" s="43">
        <f t="shared" si="579"/>
        <v>2121650</v>
      </c>
    </row>
    <row r="18550" spans="1:27" x14ac:dyDescent="0.3">
      <c r="A18550" s="43">
        <v>1967289</v>
      </c>
      <c r="B18550" s="43" t="s">
        <v>4370</v>
      </c>
      <c r="C18550" s="43" t="s">
        <v>390</v>
      </c>
      <c r="E18550" s="43" t="s">
        <v>6263</v>
      </c>
      <c r="F18550" s="43" t="s">
        <v>30</v>
      </c>
      <c r="G18550" s="43">
        <v>49073</v>
      </c>
      <c r="Y18550" s="43" t="str">
        <f t="shared" si="578"/>
        <v/>
      </c>
      <c r="AA18550" s="43" t="e">
        <f t="shared" si="579"/>
        <v>#N/A</v>
      </c>
    </row>
    <row r="18551" spans="1:27" x14ac:dyDescent="0.3">
      <c r="A18551" s="43">
        <v>1470857</v>
      </c>
      <c r="B18551" s="43" t="s">
        <v>11587</v>
      </c>
      <c r="C18551" s="43" t="s">
        <v>717</v>
      </c>
      <c r="E18551" s="43" t="s">
        <v>31</v>
      </c>
      <c r="F18551" s="43" t="s">
        <v>30</v>
      </c>
      <c r="G18551" s="43">
        <v>44094</v>
      </c>
      <c r="Y18551" s="43" t="str">
        <f t="shared" si="578"/>
        <v>COMP</v>
      </c>
      <c r="AA18551" s="43">
        <f t="shared" si="579"/>
        <v>1470857</v>
      </c>
    </row>
    <row r="18552" spans="1:27" x14ac:dyDescent="0.3">
      <c r="A18552" s="43">
        <v>1333616</v>
      </c>
      <c r="B18552" s="43" t="s">
        <v>11588</v>
      </c>
      <c r="C18552" s="43" t="s">
        <v>329</v>
      </c>
      <c r="E18552" s="43" t="s">
        <v>6263</v>
      </c>
      <c r="F18552" s="43" t="s">
        <v>28</v>
      </c>
      <c r="G18552" s="43">
        <v>53064</v>
      </c>
      <c r="Y18552" s="43" t="str">
        <f t="shared" si="578"/>
        <v/>
      </c>
      <c r="AA18552" s="43" t="e">
        <f t="shared" si="579"/>
        <v>#N/A</v>
      </c>
    </row>
    <row r="18553" spans="1:27" x14ac:dyDescent="0.3">
      <c r="A18553" s="43">
        <v>1333619</v>
      </c>
      <c r="B18553" s="43" t="s">
        <v>11588</v>
      </c>
      <c r="C18553" s="43" t="s">
        <v>390</v>
      </c>
      <c r="E18553" s="43" t="s">
        <v>6263</v>
      </c>
      <c r="F18553" s="43" t="s">
        <v>30</v>
      </c>
      <c r="G18553" s="43">
        <v>53064</v>
      </c>
      <c r="Y18553" s="43" t="str">
        <f t="shared" si="578"/>
        <v/>
      </c>
      <c r="AA18553" s="43" t="e">
        <f t="shared" si="579"/>
        <v>#N/A</v>
      </c>
    </row>
    <row r="18554" spans="1:27" x14ac:dyDescent="0.3">
      <c r="A18554" s="43">
        <v>1754968</v>
      </c>
      <c r="B18554" s="43" t="s">
        <v>11589</v>
      </c>
      <c r="C18554" s="43" t="s">
        <v>390</v>
      </c>
      <c r="E18554" s="43" t="s">
        <v>6263</v>
      </c>
      <c r="F18554" s="43" t="s">
        <v>30</v>
      </c>
      <c r="G18554" s="43">
        <v>85004</v>
      </c>
      <c r="Y18554" s="43" t="str">
        <f t="shared" si="578"/>
        <v>COMP</v>
      </c>
      <c r="AA18554" s="43">
        <f t="shared" si="579"/>
        <v>1754968</v>
      </c>
    </row>
    <row r="18555" spans="1:27" x14ac:dyDescent="0.3">
      <c r="A18555" s="43">
        <v>1409348</v>
      </c>
      <c r="B18555" s="43" t="s">
        <v>11589</v>
      </c>
      <c r="C18555" s="43" t="s">
        <v>2127</v>
      </c>
      <c r="E18555" s="43" t="s">
        <v>31</v>
      </c>
      <c r="F18555" s="43" t="s">
        <v>30</v>
      </c>
      <c r="G18555" s="43">
        <v>85004</v>
      </c>
      <c r="Y18555" s="43" t="str">
        <f t="shared" si="578"/>
        <v>COMP</v>
      </c>
      <c r="AA18555" s="43">
        <f t="shared" si="579"/>
        <v>1409348</v>
      </c>
    </row>
    <row r="18556" spans="1:27" x14ac:dyDescent="0.3">
      <c r="A18556" s="43">
        <v>1433253</v>
      </c>
      <c r="B18556" s="43" t="s">
        <v>11590</v>
      </c>
      <c r="C18556" s="43" t="s">
        <v>274</v>
      </c>
      <c r="E18556" s="43" t="s">
        <v>6263</v>
      </c>
      <c r="F18556" s="43" t="s">
        <v>28</v>
      </c>
      <c r="G18556" s="43">
        <v>44039</v>
      </c>
      <c r="Y18556" s="43" t="str">
        <f t="shared" si="578"/>
        <v/>
      </c>
      <c r="AA18556" s="43" t="e">
        <f t="shared" si="579"/>
        <v>#N/A</v>
      </c>
    </row>
    <row r="18557" spans="1:27" x14ac:dyDescent="0.3">
      <c r="A18557" s="43">
        <v>2076996</v>
      </c>
      <c r="B18557" s="43" t="s">
        <v>4373</v>
      </c>
      <c r="C18557" s="43" t="s">
        <v>571</v>
      </c>
      <c r="E18557" s="43" t="s">
        <v>6263</v>
      </c>
      <c r="F18557" s="43" t="s">
        <v>28</v>
      </c>
      <c r="G18557" s="43">
        <v>44090</v>
      </c>
      <c r="Y18557" s="43" t="str">
        <f t="shared" si="578"/>
        <v/>
      </c>
      <c r="AA18557" s="43" t="e">
        <f t="shared" si="579"/>
        <v>#N/A</v>
      </c>
    </row>
    <row r="18558" spans="1:27" x14ac:dyDescent="0.3">
      <c r="A18558" s="43">
        <v>2191227</v>
      </c>
      <c r="B18558" s="43" t="s">
        <v>11591</v>
      </c>
      <c r="C18558" s="43" t="s">
        <v>375</v>
      </c>
      <c r="E18558" s="43" t="s">
        <v>6263</v>
      </c>
      <c r="F18558" s="43" t="s">
        <v>28</v>
      </c>
      <c r="G18558" s="43">
        <v>85079</v>
      </c>
      <c r="Y18558" s="43" t="str">
        <f t="shared" si="578"/>
        <v/>
      </c>
      <c r="AA18558" s="43" t="e">
        <f t="shared" si="579"/>
        <v>#N/A</v>
      </c>
    </row>
    <row r="18559" spans="1:27" x14ac:dyDescent="0.3">
      <c r="A18559" s="43">
        <v>2191233</v>
      </c>
      <c r="B18559" s="43" t="s">
        <v>11591</v>
      </c>
      <c r="C18559" s="43" t="s">
        <v>11592</v>
      </c>
      <c r="E18559" s="43" t="s">
        <v>6263</v>
      </c>
      <c r="F18559" s="43" t="s">
        <v>30</v>
      </c>
      <c r="G18559" s="43">
        <v>85079</v>
      </c>
      <c r="Y18559" s="43" t="str">
        <f t="shared" si="578"/>
        <v/>
      </c>
      <c r="AA18559" s="43" t="e">
        <f t="shared" si="579"/>
        <v>#N/A</v>
      </c>
    </row>
    <row r="18560" spans="1:27" x14ac:dyDescent="0.3">
      <c r="A18560" s="43">
        <v>1979563</v>
      </c>
      <c r="B18560" s="43" t="s">
        <v>4377</v>
      </c>
      <c r="C18560" s="43" t="s">
        <v>568</v>
      </c>
      <c r="E18560" s="43" t="s">
        <v>34</v>
      </c>
      <c r="F18560" s="43" t="s">
        <v>30</v>
      </c>
      <c r="G18560" s="43">
        <v>44045</v>
      </c>
      <c r="Y18560" s="43" t="str">
        <f t="shared" si="578"/>
        <v>COMP</v>
      </c>
      <c r="AA18560" s="43">
        <f t="shared" si="579"/>
        <v>1979563</v>
      </c>
    </row>
    <row r="18561" spans="1:27" x14ac:dyDescent="0.3">
      <c r="A18561" s="43">
        <v>1467449</v>
      </c>
      <c r="B18561" s="43" t="s">
        <v>4377</v>
      </c>
      <c r="C18561" s="43" t="s">
        <v>390</v>
      </c>
      <c r="E18561" s="43" t="s">
        <v>6263</v>
      </c>
      <c r="F18561" s="43" t="s">
        <v>30</v>
      </c>
      <c r="G18561" s="43">
        <v>44072</v>
      </c>
      <c r="Y18561" s="43" t="str">
        <f t="shared" si="578"/>
        <v/>
      </c>
      <c r="AA18561" s="43" t="e">
        <f t="shared" si="579"/>
        <v>#N/A</v>
      </c>
    </row>
    <row r="18562" spans="1:27" x14ac:dyDescent="0.3">
      <c r="A18562" s="43">
        <v>826446</v>
      </c>
      <c r="B18562" s="43" t="s">
        <v>4377</v>
      </c>
      <c r="C18562" s="43" t="s">
        <v>1567</v>
      </c>
      <c r="E18562" s="43" t="s">
        <v>6263</v>
      </c>
      <c r="F18562" s="43" t="s">
        <v>28</v>
      </c>
      <c r="G18562" s="43">
        <v>53022</v>
      </c>
      <c r="Y18562" s="43" t="str">
        <f t="shared" ref="Y18562:Y18625" si="580">IF(ISERROR(AA18562)=FALSE,"COMP","")</f>
        <v/>
      </c>
      <c r="AA18562" s="43" t="e">
        <f t="shared" si="579"/>
        <v>#N/A</v>
      </c>
    </row>
    <row r="18563" spans="1:27" x14ac:dyDescent="0.3">
      <c r="A18563" s="43">
        <v>554220</v>
      </c>
      <c r="B18563" s="43" t="s">
        <v>4377</v>
      </c>
      <c r="C18563" s="43" t="s">
        <v>276</v>
      </c>
      <c r="E18563" s="43" t="s">
        <v>6263</v>
      </c>
      <c r="F18563" s="43" t="s">
        <v>28</v>
      </c>
      <c r="G18563" s="43">
        <v>44013</v>
      </c>
      <c r="Y18563" s="43" t="str">
        <f t="shared" si="580"/>
        <v>COMP</v>
      </c>
      <c r="AA18563" s="43">
        <f t="shared" ref="AA18563:AA18626" si="581">VLOOKUP(A18563,Z:Z,1,FALSE)</f>
        <v>554220</v>
      </c>
    </row>
    <row r="18564" spans="1:27" x14ac:dyDescent="0.3">
      <c r="A18564" s="43">
        <v>972219</v>
      </c>
      <c r="B18564" s="43" t="s">
        <v>4379</v>
      </c>
      <c r="C18564" s="43" t="s">
        <v>666</v>
      </c>
      <c r="E18564" s="43" t="s">
        <v>6263</v>
      </c>
      <c r="F18564" s="43" t="s">
        <v>30</v>
      </c>
      <c r="G18564" s="43">
        <v>44036</v>
      </c>
      <c r="Y18564" s="43" t="str">
        <f t="shared" si="580"/>
        <v/>
      </c>
      <c r="AA18564" s="43" t="e">
        <f t="shared" si="581"/>
        <v>#N/A</v>
      </c>
    </row>
    <row r="18565" spans="1:27" x14ac:dyDescent="0.3">
      <c r="A18565" s="43">
        <v>2321182</v>
      </c>
      <c r="B18565" s="43" t="s">
        <v>4379</v>
      </c>
      <c r="C18565" s="43" t="s">
        <v>2788</v>
      </c>
      <c r="E18565" s="43" t="s">
        <v>6263</v>
      </c>
      <c r="F18565" s="43" t="s">
        <v>30</v>
      </c>
      <c r="G18565" s="43">
        <v>72017</v>
      </c>
      <c r="Y18565" s="43" t="str">
        <f t="shared" si="580"/>
        <v/>
      </c>
      <c r="AA18565" s="43" t="e">
        <f t="shared" si="581"/>
        <v>#N/A</v>
      </c>
    </row>
    <row r="18566" spans="1:27" x14ac:dyDescent="0.3">
      <c r="A18566" s="43">
        <v>2012138</v>
      </c>
      <c r="B18566" s="43" t="s">
        <v>4379</v>
      </c>
      <c r="C18566" s="43" t="s">
        <v>819</v>
      </c>
      <c r="E18566" s="43" t="s">
        <v>6263</v>
      </c>
      <c r="F18566" s="43" t="s">
        <v>28</v>
      </c>
      <c r="G18566" s="43">
        <v>72041</v>
      </c>
      <c r="Y18566" s="43" t="str">
        <f t="shared" si="580"/>
        <v/>
      </c>
      <c r="AA18566" s="43" t="e">
        <f t="shared" si="581"/>
        <v>#N/A</v>
      </c>
    </row>
    <row r="18567" spans="1:27" x14ac:dyDescent="0.3">
      <c r="A18567" s="43">
        <v>2062156</v>
      </c>
      <c r="B18567" s="43" t="s">
        <v>4379</v>
      </c>
      <c r="C18567" s="43" t="s">
        <v>631</v>
      </c>
      <c r="E18567" s="43" t="s">
        <v>6263</v>
      </c>
      <c r="F18567" s="43" t="s">
        <v>30</v>
      </c>
      <c r="G18567" s="43">
        <v>49064</v>
      </c>
      <c r="Y18567" s="43" t="str">
        <f t="shared" si="580"/>
        <v/>
      </c>
      <c r="AA18567" s="43" t="e">
        <f t="shared" si="581"/>
        <v>#N/A</v>
      </c>
    </row>
    <row r="18568" spans="1:27" x14ac:dyDescent="0.3">
      <c r="A18568" s="43">
        <v>2075127</v>
      </c>
      <c r="B18568" s="43" t="s">
        <v>4379</v>
      </c>
      <c r="C18568" s="43" t="s">
        <v>795</v>
      </c>
      <c r="E18568" s="43" t="s">
        <v>6263</v>
      </c>
      <c r="F18568" s="43" t="s">
        <v>30</v>
      </c>
      <c r="G18568" s="43">
        <v>49002</v>
      </c>
      <c r="Y18568" s="43" t="str">
        <f t="shared" si="580"/>
        <v/>
      </c>
      <c r="AA18568" s="43" t="e">
        <f t="shared" si="581"/>
        <v>#N/A</v>
      </c>
    </row>
    <row r="18569" spans="1:27" x14ac:dyDescent="0.3">
      <c r="A18569" s="43">
        <v>1873130</v>
      </c>
      <c r="B18569" s="43" t="s">
        <v>4379</v>
      </c>
      <c r="C18569" s="43" t="s">
        <v>390</v>
      </c>
      <c r="E18569" s="43" t="s">
        <v>6263</v>
      </c>
      <c r="F18569" s="43" t="s">
        <v>30</v>
      </c>
      <c r="G18569" s="43">
        <v>49002</v>
      </c>
      <c r="Y18569" s="43" t="str">
        <f t="shared" si="580"/>
        <v/>
      </c>
      <c r="AA18569" s="43" t="e">
        <f t="shared" si="581"/>
        <v>#N/A</v>
      </c>
    </row>
    <row r="18570" spans="1:27" x14ac:dyDescent="0.3">
      <c r="A18570" s="43">
        <v>2174289</v>
      </c>
      <c r="B18570" s="43" t="s">
        <v>4379</v>
      </c>
      <c r="C18570" s="43" t="s">
        <v>238</v>
      </c>
      <c r="E18570" s="43" t="s">
        <v>6263</v>
      </c>
      <c r="F18570" s="43" t="s">
        <v>28</v>
      </c>
      <c r="G18570" s="43">
        <v>72009</v>
      </c>
      <c r="Y18570" s="43" t="str">
        <f t="shared" si="580"/>
        <v>COMP</v>
      </c>
      <c r="AA18570" s="43">
        <f t="shared" si="581"/>
        <v>2174289</v>
      </c>
    </row>
    <row r="18571" spans="1:27" x14ac:dyDescent="0.3">
      <c r="A18571" s="43">
        <v>2315526</v>
      </c>
      <c r="B18571" s="43" t="s">
        <v>4379</v>
      </c>
      <c r="C18571" s="43" t="s">
        <v>232</v>
      </c>
      <c r="E18571" s="43" t="s">
        <v>31</v>
      </c>
      <c r="F18571" s="43" t="s">
        <v>28</v>
      </c>
      <c r="G18571" s="43">
        <v>49064</v>
      </c>
      <c r="Y18571" s="43" t="str">
        <f t="shared" si="580"/>
        <v>COMP</v>
      </c>
      <c r="AA18571" s="43">
        <f t="shared" si="581"/>
        <v>2315526</v>
      </c>
    </row>
    <row r="18572" spans="1:27" x14ac:dyDescent="0.3">
      <c r="A18572" s="43">
        <v>1954377</v>
      </c>
      <c r="B18572" s="43" t="s">
        <v>4379</v>
      </c>
      <c r="C18572" s="43" t="s">
        <v>629</v>
      </c>
      <c r="E18572" s="43" t="s">
        <v>6263</v>
      </c>
      <c r="F18572" s="43" t="s">
        <v>30</v>
      </c>
      <c r="G18572" s="43">
        <v>44111</v>
      </c>
      <c r="Y18572" s="43" t="str">
        <f t="shared" si="580"/>
        <v>COMP</v>
      </c>
      <c r="AA18572" s="43">
        <f t="shared" si="581"/>
        <v>1954377</v>
      </c>
    </row>
    <row r="18573" spans="1:27" x14ac:dyDescent="0.3">
      <c r="A18573" s="43">
        <v>1662973</v>
      </c>
      <c r="B18573" s="43" t="s">
        <v>11593</v>
      </c>
      <c r="C18573" s="43" t="s">
        <v>250</v>
      </c>
      <c r="E18573" s="43" t="s">
        <v>6263</v>
      </c>
      <c r="F18573" s="43" t="s">
        <v>28</v>
      </c>
      <c r="G18573" s="43">
        <v>44075</v>
      </c>
      <c r="Y18573" s="43" t="str">
        <f t="shared" si="580"/>
        <v/>
      </c>
      <c r="AA18573" s="43" t="e">
        <f t="shared" si="581"/>
        <v>#N/A</v>
      </c>
    </row>
    <row r="18574" spans="1:27" x14ac:dyDescent="0.3">
      <c r="A18574" s="43">
        <v>677858</v>
      </c>
      <c r="B18574" s="43" t="s">
        <v>4382</v>
      </c>
      <c r="C18574" s="43" t="s">
        <v>202</v>
      </c>
      <c r="E18574" s="43" t="s">
        <v>6263</v>
      </c>
      <c r="F18574" s="43" t="s">
        <v>28</v>
      </c>
      <c r="G18574" s="43">
        <v>49046</v>
      </c>
      <c r="Y18574" s="43" t="str">
        <f t="shared" si="580"/>
        <v/>
      </c>
      <c r="AA18574" s="43" t="e">
        <f t="shared" si="581"/>
        <v>#N/A</v>
      </c>
    </row>
    <row r="18575" spans="1:27" x14ac:dyDescent="0.3">
      <c r="A18575" s="43">
        <v>2359278</v>
      </c>
      <c r="B18575" s="43" t="s">
        <v>11594</v>
      </c>
      <c r="C18575" s="43" t="s">
        <v>446</v>
      </c>
      <c r="E18575" s="43" t="s">
        <v>6263</v>
      </c>
      <c r="F18575" s="43" t="s">
        <v>28</v>
      </c>
      <c r="G18575" s="43">
        <v>44027</v>
      </c>
      <c r="Y18575" s="43" t="str">
        <f t="shared" si="580"/>
        <v/>
      </c>
      <c r="AA18575" s="43" t="e">
        <f t="shared" si="581"/>
        <v>#N/A</v>
      </c>
    </row>
    <row r="18576" spans="1:27" x14ac:dyDescent="0.3">
      <c r="A18576" s="43">
        <v>2428146</v>
      </c>
      <c r="B18576" s="43" t="s">
        <v>11595</v>
      </c>
      <c r="C18576" s="43" t="s">
        <v>345</v>
      </c>
      <c r="E18576" s="43" t="s">
        <v>6263</v>
      </c>
      <c r="F18576" s="43" t="s">
        <v>30</v>
      </c>
      <c r="G18576" s="43">
        <v>44013</v>
      </c>
      <c r="Y18576" s="43" t="str">
        <f t="shared" si="580"/>
        <v>COMP</v>
      </c>
      <c r="AA18576" s="43">
        <f t="shared" si="581"/>
        <v>2428146</v>
      </c>
    </row>
    <row r="18577" spans="1:27" x14ac:dyDescent="0.3">
      <c r="A18577" s="43">
        <v>2184897</v>
      </c>
      <c r="B18577" s="43" t="s">
        <v>11596</v>
      </c>
      <c r="C18577" s="43" t="s">
        <v>230</v>
      </c>
      <c r="E18577" s="43" t="s">
        <v>29</v>
      </c>
      <c r="F18577" s="43" t="s">
        <v>28</v>
      </c>
      <c r="G18577" s="43">
        <v>49027</v>
      </c>
      <c r="Y18577" s="43" t="str">
        <f t="shared" si="580"/>
        <v/>
      </c>
      <c r="AA18577" s="43" t="e">
        <f t="shared" si="581"/>
        <v>#N/A</v>
      </c>
    </row>
    <row r="18578" spans="1:27" x14ac:dyDescent="0.3">
      <c r="A18578" s="43">
        <v>1216829</v>
      </c>
      <c r="B18578" s="43" t="s">
        <v>11597</v>
      </c>
      <c r="C18578" s="43" t="s">
        <v>492</v>
      </c>
      <c r="E18578" s="43" t="s">
        <v>6263</v>
      </c>
      <c r="F18578" s="43" t="s">
        <v>30</v>
      </c>
      <c r="G18578" s="43">
        <v>44027</v>
      </c>
      <c r="Y18578" s="43" t="str">
        <f t="shared" si="580"/>
        <v>COMP</v>
      </c>
      <c r="AA18578" s="43">
        <f t="shared" si="581"/>
        <v>1216829</v>
      </c>
    </row>
    <row r="18579" spans="1:27" x14ac:dyDescent="0.3">
      <c r="A18579" s="43">
        <v>1995213</v>
      </c>
      <c r="B18579" s="43" t="s">
        <v>11598</v>
      </c>
      <c r="C18579" s="43" t="s">
        <v>973</v>
      </c>
      <c r="E18579" s="43" t="s">
        <v>6263</v>
      </c>
      <c r="F18579" s="43" t="s">
        <v>28</v>
      </c>
      <c r="G18579" s="43">
        <v>72072</v>
      </c>
      <c r="Y18579" s="43" t="str">
        <f t="shared" si="580"/>
        <v/>
      </c>
      <c r="AA18579" s="43" t="e">
        <f t="shared" si="581"/>
        <v>#N/A</v>
      </c>
    </row>
    <row r="18580" spans="1:27" x14ac:dyDescent="0.3">
      <c r="A18580" s="43">
        <v>1643452</v>
      </c>
      <c r="B18580" s="43" t="s">
        <v>11598</v>
      </c>
      <c r="C18580" s="43" t="s">
        <v>329</v>
      </c>
      <c r="E18580" s="43" t="s">
        <v>6263</v>
      </c>
      <c r="F18580" s="43" t="s">
        <v>28</v>
      </c>
      <c r="G18580" s="43">
        <v>72041</v>
      </c>
      <c r="Y18580" s="43" t="str">
        <f t="shared" si="580"/>
        <v/>
      </c>
      <c r="AA18580" s="43" t="e">
        <f t="shared" si="581"/>
        <v>#N/A</v>
      </c>
    </row>
    <row r="18581" spans="1:27" x14ac:dyDescent="0.3">
      <c r="A18581" s="43">
        <v>2011452</v>
      </c>
      <c r="B18581" s="43" t="s">
        <v>11599</v>
      </c>
      <c r="C18581" s="43" t="s">
        <v>235</v>
      </c>
      <c r="E18581" s="43" t="s">
        <v>6263</v>
      </c>
      <c r="F18581" s="43" t="s">
        <v>28</v>
      </c>
      <c r="G18581" s="43">
        <v>44071</v>
      </c>
      <c r="Y18581" s="43" t="str">
        <f t="shared" si="580"/>
        <v/>
      </c>
      <c r="AA18581" s="43" t="e">
        <f t="shared" si="581"/>
        <v>#N/A</v>
      </c>
    </row>
    <row r="18582" spans="1:27" x14ac:dyDescent="0.3">
      <c r="A18582" s="43">
        <v>1927801</v>
      </c>
      <c r="B18582" s="43" t="s">
        <v>11600</v>
      </c>
      <c r="C18582" s="43" t="s">
        <v>389</v>
      </c>
      <c r="E18582" s="43" t="s">
        <v>29</v>
      </c>
      <c r="F18582" s="43" t="s">
        <v>28</v>
      </c>
      <c r="G18582" s="43">
        <v>72053</v>
      </c>
      <c r="Y18582" s="43" t="str">
        <f t="shared" si="580"/>
        <v>COMP</v>
      </c>
      <c r="AA18582" s="43">
        <f t="shared" si="581"/>
        <v>1927801</v>
      </c>
    </row>
    <row r="18583" spans="1:27" x14ac:dyDescent="0.3">
      <c r="A18583" s="43">
        <v>2354705</v>
      </c>
      <c r="B18583" s="43" t="s">
        <v>11601</v>
      </c>
      <c r="C18583" s="43" t="s">
        <v>408</v>
      </c>
      <c r="E18583" s="43" t="s">
        <v>6263</v>
      </c>
      <c r="F18583" s="43" t="s">
        <v>30</v>
      </c>
      <c r="G18583" s="43">
        <v>49001</v>
      </c>
      <c r="Y18583" s="43" t="str">
        <f t="shared" si="580"/>
        <v/>
      </c>
      <c r="AA18583" s="43" t="e">
        <f t="shared" si="581"/>
        <v>#N/A</v>
      </c>
    </row>
    <row r="18584" spans="1:27" x14ac:dyDescent="0.3">
      <c r="A18584" s="43">
        <v>2396182</v>
      </c>
      <c r="B18584" s="43" t="s">
        <v>4384</v>
      </c>
      <c r="C18584" s="43" t="s">
        <v>1896</v>
      </c>
      <c r="E18584" s="43" t="s">
        <v>6263</v>
      </c>
      <c r="F18584" s="43" t="s">
        <v>28</v>
      </c>
      <c r="G18584" s="43">
        <v>72029</v>
      </c>
      <c r="Y18584" s="43" t="str">
        <f t="shared" si="580"/>
        <v>COMP</v>
      </c>
      <c r="AA18584" s="43">
        <f t="shared" si="581"/>
        <v>2396182</v>
      </c>
    </row>
    <row r="18585" spans="1:27" x14ac:dyDescent="0.3">
      <c r="A18585" s="43">
        <v>1539368</v>
      </c>
      <c r="B18585" s="43" t="s">
        <v>11602</v>
      </c>
      <c r="C18585" s="43" t="s">
        <v>301</v>
      </c>
      <c r="E18585" s="43" t="s">
        <v>29</v>
      </c>
      <c r="F18585" s="43" t="s">
        <v>28</v>
      </c>
      <c r="G18585" s="43">
        <v>85004</v>
      </c>
      <c r="Y18585" s="43" t="str">
        <f t="shared" si="580"/>
        <v>COMP</v>
      </c>
      <c r="AA18585" s="43">
        <f t="shared" si="581"/>
        <v>1539368</v>
      </c>
    </row>
    <row r="18586" spans="1:27" x14ac:dyDescent="0.3">
      <c r="A18586" s="43">
        <v>2430930</v>
      </c>
      <c r="B18586" s="43" t="s">
        <v>11603</v>
      </c>
      <c r="C18586" s="43" t="s">
        <v>361</v>
      </c>
      <c r="E18586" s="43" t="s">
        <v>6263</v>
      </c>
      <c r="F18586" s="43" t="s">
        <v>28</v>
      </c>
      <c r="G18586" s="43">
        <v>44055</v>
      </c>
      <c r="Y18586" s="43" t="str">
        <f t="shared" si="580"/>
        <v/>
      </c>
      <c r="AA18586" s="43" t="e">
        <f t="shared" si="581"/>
        <v>#N/A</v>
      </c>
    </row>
    <row r="18587" spans="1:27" x14ac:dyDescent="0.3">
      <c r="A18587" s="43">
        <v>1030457</v>
      </c>
      <c r="B18587" s="43" t="s">
        <v>4386</v>
      </c>
      <c r="C18587" s="43" t="s">
        <v>1567</v>
      </c>
      <c r="E18587" s="43" t="s">
        <v>6263</v>
      </c>
      <c r="F18587" s="43" t="s">
        <v>28</v>
      </c>
      <c r="G18587" s="43">
        <v>49004</v>
      </c>
      <c r="Y18587" s="43" t="str">
        <f t="shared" si="580"/>
        <v>COMP</v>
      </c>
      <c r="AA18587" s="43">
        <f t="shared" si="581"/>
        <v>1030457</v>
      </c>
    </row>
    <row r="18588" spans="1:27" x14ac:dyDescent="0.3">
      <c r="A18588" s="43">
        <v>2403903</v>
      </c>
      <c r="B18588" s="43" t="s">
        <v>11604</v>
      </c>
      <c r="C18588" s="43" t="s">
        <v>697</v>
      </c>
      <c r="E18588" s="43" t="s">
        <v>6263</v>
      </c>
      <c r="F18588" s="43" t="s">
        <v>30</v>
      </c>
      <c r="G18588" s="43">
        <v>72029</v>
      </c>
      <c r="Y18588" s="43" t="str">
        <f t="shared" si="580"/>
        <v>COMP</v>
      </c>
      <c r="AA18588" s="43">
        <f t="shared" si="581"/>
        <v>2403903</v>
      </c>
    </row>
    <row r="18589" spans="1:27" x14ac:dyDescent="0.3">
      <c r="A18589" s="43">
        <v>1219033</v>
      </c>
      <c r="B18589" s="43" t="s">
        <v>11604</v>
      </c>
      <c r="C18589" s="43" t="s">
        <v>460</v>
      </c>
      <c r="E18589" s="43" t="s">
        <v>31</v>
      </c>
      <c r="F18589" s="43" t="s">
        <v>30</v>
      </c>
      <c r="G18589" s="43">
        <v>53022</v>
      </c>
      <c r="Y18589" s="43" t="str">
        <f t="shared" si="580"/>
        <v>COMP</v>
      </c>
      <c r="AA18589" s="43">
        <f t="shared" si="581"/>
        <v>1219033</v>
      </c>
    </row>
    <row r="18590" spans="1:27" x14ac:dyDescent="0.3">
      <c r="A18590" s="43">
        <v>1242305</v>
      </c>
      <c r="B18590" s="43" t="s">
        <v>11604</v>
      </c>
      <c r="C18590" s="43" t="s">
        <v>2540</v>
      </c>
      <c r="E18590" s="43" t="s">
        <v>6263</v>
      </c>
      <c r="F18590" s="43" t="s">
        <v>28</v>
      </c>
      <c r="G18590" s="43">
        <v>53063</v>
      </c>
      <c r="Y18590" s="43" t="str">
        <f t="shared" si="580"/>
        <v>COMP</v>
      </c>
      <c r="AA18590" s="43">
        <f t="shared" si="581"/>
        <v>1242305</v>
      </c>
    </row>
    <row r="18591" spans="1:27" x14ac:dyDescent="0.3">
      <c r="A18591" s="43">
        <v>1045182</v>
      </c>
      <c r="B18591" s="43" t="s">
        <v>11604</v>
      </c>
      <c r="C18591" s="43" t="s">
        <v>632</v>
      </c>
      <c r="E18591" s="43" t="s">
        <v>6263</v>
      </c>
      <c r="F18591" s="43" t="s">
        <v>28</v>
      </c>
      <c r="G18591" s="43">
        <v>49067</v>
      </c>
      <c r="Y18591" s="43" t="str">
        <f t="shared" si="580"/>
        <v/>
      </c>
      <c r="AA18591" s="43" t="e">
        <f t="shared" si="581"/>
        <v>#N/A</v>
      </c>
    </row>
    <row r="18592" spans="1:27" x14ac:dyDescent="0.3">
      <c r="A18592" s="43">
        <v>2389212</v>
      </c>
      <c r="B18592" s="43" t="s">
        <v>11604</v>
      </c>
      <c r="C18592" s="43" t="s">
        <v>171</v>
      </c>
      <c r="E18592" s="43" t="s">
        <v>6263</v>
      </c>
      <c r="F18592" s="43" t="s">
        <v>30</v>
      </c>
      <c r="G18592" s="43">
        <v>53061</v>
      </c>
      <c r="Y18592" s="43" t="str">
        <f t="shared" si="580"/>
        <v/>
      </c>
      <c r="AA18592" s="43" t="e">
        <f t="shared" si="581"/>
        <v>#N/A</v>
      </c>
    </row>
    <row r="18593" spans="1:27" x14ac:dyDescent="0.3">
      <c r="A18593" s="43">
        <v>2294027</v>
      </c>
      <c r="B18593" s="43" t="s">
        <v>11604</v>
      </c>
      <c r="C18593" s="43" t="s">
        <v>5462</v>
      </c>
      <c r="E18593" s="43" t="s">
        <v>6263</v>
      </c>
      <c r="F18593" s="43" t="s">
        <v>30</v>
      </c>
      <c r="G18593" s="43">
        <v>72070</v>
      </c>
      <c r="Y18593" s="43" t="str">
        <f t="shared" si="580"/>
        <v/>
      </c>
      <c r="AA18593" s="43" t="e">
        <f t="shared" si="581"/>
        <v>#N/A</v>
      </c>
    </row>
    <row r="18594" spans="1:27" x14ac:dyDescent="0.3">
      <c r="A18594" s="43">
        <v>1721036</v>
      </c>
      <c r="B18594" s="43" t="s">
        <v>11604</v>
      </c>
      <c r="C18594" s="43" t="s">
        <v>951</v>
      </c>
      <c r="E18594" s="43" t="s">
        <v>6263</v>
      </c>
      <c r="F18594" s="43" t="s">
        <v>28</v>
      </c>
      <c r="G18594" s="43">
        <v>72057</v>
      </c>
      <c r="Y18594" s="43" t="str">
        <f t="shared" si="580"/>
        <v>COMP</v>
      </c>
      <c r="AA18594" s="43">
        <f t="shared" si="581"/>
        <v>1721036</v>
      </c>
    </row>
    <row r="18595" spans="1:27" x14ac:dyDescent="0.3">
      <c r="A18595" s="43">
        <v>1658215</v>
      </c>
      <c r="B18595" s="43" t="s">
        <v>11604</v>
      </c>
      <c r="C18595" s="43" t="s">
        <v>414</v>
      </c>
      <c r="E18595" s="43" t="s">
        <v>6263</v>
      </c>
      <c r="F18595" s="43" t="s">
        <v>30</v>
      </c>
      <c r="G18595" s="43">
        <v>49051</v>
      </c>
      <c r="Y18595" s="43" t="str">
        <f t="shared" si="580"/>
        <v/>
      </c>
      <c r="AA18595" s="43" t="e">
        <f t="shared" si="581"/>
        <v>#N/A</v>
      </c>
    </row>
    <row r="18596" spans="1:27" x14ac:dyDescent="0.3">
      <c r="A18596" s="43">
        <v>768932</v>
      </c>
      <c r="B18596" s="43" t="s">
        <v>4388</v>
      </c>
      <c r="C18596" s="43" t="s">
        <v>366</v>
      </c>
      <c r="E18596" s="43" t="s">
        <v>6263</v>
      </c>
      <c r="F18596" s="43" t="s">
        <v>28</v>
      </c>
      <c r="G18596" s="43">
        <v>85004</v>
      </c>
      <c r="Y18596" s="43" t="str">
        <f t="shared" si="580"/>
        <v>COMP</v>
      </c>
      <c r="AA18596" s="43">
        <f t="shared" si="581"/>
        <v>768932</v>
      </c>
    </row>
    <row r="18597" spans="1:27" x14ac:dyDescent="0.3">
      <c r="A18597" s="43">
        <v>2375090</v>
      </c>
      <c r="B18597" s="43" t="s">
        <v>4388</v>
      </c>
      <c r="C18597" s="43" t="s">
        <v>1534</v>
      </c>
      <c r="E18597" s="43" t="s">
        <v>35</v>
      </c>
      <c r="F18597" s="43" t="s">
        <v>30</v>
      </c>
      <c r="G18597" s="43">
        <v>49064</v>
      </c>
      <c r="Y18597" s="43" t="str">
        <f t="shared" si="580"/>
        <v>COMP</v>
      </c>
      <c r="AA18597" s="43">
        <f t="shared" si="581"/>
        <v>2375090</v>
      </c>
    </row>
    <row r="18598" spans="1:27" x14ac:dyDescent="0.3">
      <c r="A18598" s="43">
        <v>2071174</v>
      </c>
      <c r="B18598" s="43" t="s">
        <v>11605</v>
      </c>
      <c r="C18598" s="43" t="s">
        <v>399</v>
      </c>
      <c r="E18598" s="43" t="s">
        <v>6263</v>
      </c>
      <c r="F18598" s="43" t="s">
        <v>28</v>
      </c>
      <c r="G18598" s="43">
        <v>85053</v>
      </c>
      <c r="Y18598" s="43" t="str">
        <f t="shared" si="580"/>
        <v/>
      </c>
      <c r="AA18598" s="43" t="e">
        <f t="shared" si="581"/>
        <v>#N/A</v>
      </c>
    </row>
    <row r="18599" spans="1:27" x14ac:dyDescent="0.3">
      <c r="A18599" s="43">
        <v>2184939</v>
      </c>
      <c r="B18599" s="43" t="s">
        <v>11605</v>
      </c>
      <c r="C18599" s="43" t="s">
        <v>266</v>
      </c>
      <c r="E18599" s="43" t="s">
        <v>6263</v>
      </c>
      <c r="F18599" s="43" t="s">
        <v>30</v>
      </c>
      <c r="G18599" s="43">
        <v>85053</v>
      </c>
      <c r="Y18599" s="43" t="str">
        <f t="shared" si="580"/>
        <v/>
      </c>
      <c r="AA18599" s="43" t="e">
        <f t="shared" si="581"/>
        <v>#N/A</v>
      </c>
    </row>
    <row r="18600" spans="1:27" x14ac:dyDescent="0.3">
      <c r="A18600" s="43">
        <v>536985</v>
      </c>
      <c r="B18600" s="43" t="s">
        <v>11606</v>
      </c>
      <c r="C18600" s="43" t="s">
        <v>11607</v>
      </c>
      <c r="E18600" s="43" t="s">
        <v>6263</v>
      </c>
      <c r="F18600" s="43" t="s">
        <v>28</v>
      </c>
      <c r="G18600" s="43">
        <v>49067</v>
      </c>
      <c r="Y18600" s="43" t="str">
        <f t="shared" si="580"/>
        <v>COMP</v>
      </c>
      <c r="AA18600" s="43">
        <f t="shared" si="581"/>
        <v>536985</v>
      </c>
    </row>
    <row r="18601" spans="1:27" x14ac:dyDescent="0.3">
      <c r="A18601" s="43">
        <v>1658260</v>
      </c>
      <c r="B18601" s="43" t="s">
        <v>11608</v>
      </c>
      <c r="C18601" s="43" t="s">
        <v>11609</v>
      </c>
      <c r="E18601" s="43" t="s">
        <v>35</v>
      </c>
      <c r="F18601" s="43" t="s">
        <v>30</v>
      </c>
      <c r="G18601" s="43">
        <v>49067</v>
      </c>
      <c r="Y18601" s="43" t="str">
        <f t="shared" si="580"/>
        <v>COMP</v>
      </c>
      <c r="AA18601" s="43">
        <f t="shared" si="581"/>
        <v>1658260</v>
      </c>
    </row>
    <row r="18602" spans="1:27" x14ac:dyDescent="0.3">
      <c r="A18602" s="43">
        <v>1864056</v>
      </c>
      <c r="B18602" s="43" t="s">
        <v>11610</v>
      </c>
      <c r="C18602" s="43" t="s">
        <v>1300</v>
      </c>
      <c r="E18602" s="43" t="s">
        <v>6263</v>
      </c>
      <c r="F18602" s="43" t="s">
        <v>30</v>
      </c>
      <c r="G18602" s="43">
        <v>49069</v>
      </c>
      <c r="Y18602" s="43" t="str">
        <f t="shared" si="580"/>
        <v/>
      </c>
      <c r="AA18602" s="43" t="e">
        <f t="shared" si="581"/>
        <v>#N/A</v>
      </c>
    </row>
    <row r="18603" spans="1:27" x14ac:dyDescent="0.3">
      <c r="A18603" s="43">
        <v>2150795</v>
      </c>
      <c r="B18603" s="43" t="s">
        <v>11611</v>
      </c>
      <c r="C18603" s="43" t="s">
        <v>1971</v>
      </c>
      <c r="E18603" s="43" t="s">
        <v>31</v>
      </c>
      <c r="F18603" s="43" t="s">
        <v>28</v>
      </c>
      <c r="G18603" s="43">
        <v>49064</v>
      </c>
      <c r="Y18603" s="43" t="str">
        <f t="shared" si="580"/>
        <v>COMP</v>
      </c>
      <c r="AA18603" s="43">
        <f t="shared" si="581"/>
        <v>2150795</v>
      </c>
    </row>
    <row r="18604" spans="1:27" x14ac:dyDescent="0.3">
      <c r="A18604" s="43">
        <v>1972192</v>
      </c>
      <c r="B18604" s="43" t="s">
        <v>11612</v>
      </c>
      <c r="C18604" s="43" t="s">
        <v>175</v>
      </c>
      <c r="E18604" s="43" t="s">
        <v>6263</v>
      </c>
      <c r="F18604" s="43" t="s">
        <v>28</v>
      </c>
      <c r="G18604" s="43">
        <v>44067</v>
      </c>
      <c r="Y18604" s="43" t="str">
        <f t="shared" si="580"/>
        <v>COMP</v>
      </c>
      <c r="AA18604" s="43">
        <f t="shared" si="581"/>
        <v>1972192</v>
      </c>
    </row>
    <row r="18605" spans="1:27" x14ac:dyDescent="0.3">
      <c r="A18605" s="43">
        <v>2307477</v>
      </c>
      <c r="B18605" s="43" t="s">
        <v>11613</v>
      </c>
      <c r="C18605" s="43" t="s">
        <v>175</v>
      </c>
      <c r="E18605" s="43" t="s">
        <v>6263</v>
      </c>
      <c r="F18605" s="43" t="s">
        <v>28</v>
      </c>
      <c r="G18605" s="43">
        <v>49039</v>
      </c>
      <c r="Y18605" s="43" t="str">
        <f t="shared" si="580"/>
        <v/>
      </c>
      <c r="AA18605" s="43" t="e">
        <f t="shared" si="581"/>
        <v>#N/A</v>
      </c>
    </row>
    <row r="18606" spans="1:27" x14ac:dyDescent="0.3">
      <c r="A18606" s="43">
        <v>1841319</v>
      </c>
      <c r="B18606" s="43" t="s">
        <v>1476</v>
      </c>
      <c r="C18606" s="43" t="s">
        <v>11614</v>
      </c>
      <c r="E18606" s="43" t="s">
        <v>34</v>
      </c>
      <c r="F18606" s="43" t="s">
        <v>30</v>
      </c>
      <c r="G18606" s="43">
        <v>44024</v>
      </c>
      <c r="Y18606" s="43" t="str">
        <f t="shared" si="580"/>
        <v>COMP</v>
      </c>
      <c r="AA18606" s="43">
        <f t="shared" si="581"/>
        <v>1841319</v>
      </c>
    </row>
    <row r="18607" spans="1:27" x14ac:dyDescent="0.3">
      <c r="A18607" s="43">
        <v>1375466</v>
      </c>
      <c r="B18607" s="43" t="s">
        <v>11615</v>
      </c>
      <c r="C18607" s="43" t="s">
        <v>274</v>
      </c>
      <c r="E18607" s="43" t="s">
        <v>6263</v>
      </c>
      <c r="F18607" s="43" t="s">
        <v>28</v>
      </c>
      <c r="G18607" s="43">
        <v>44105</v>
      </c>
      <c r="Y18607" s="43" t="str">
        <f t="shared" si="580"/>
        <v/>
      </c>
      <c r="AA18607" s="43" t="e">
        <f t="shared" si="581"/>
        <v>#N/A</v>
      </c>
    </row>
    <row r="18608" spans="1:27" x14ac:dyDescent="0.3">
      <c r="A18608" s="43">
        <v>526248</v>
      </c>
      <c r="B18608" s="43" t="s">
        <v>11616</v>
      </c>
      <c r="C18608" s="43" t="s">
        <v>666</v>
      </c>
      <c r="E18608" s="43" t="s">
        <v>6263</v>
      </c>
      <c r="F18608" s="43" t="s">
        <v>30</v>
      </c>
      <c r="G18608" s="43">
        <v>44013</v>
      </c>
      <c r="Y18608" s="43" t="str">
        <f t="shared" si="580"/>
        <v/>
      </c>
      <c r="AA18608" s="43" t="e">
        <f t="shared" si="581"/>
        <v>#N/A</v>
      </c>
    </row>
    <row r="18609" spans="1:27" x14ac:dyDescent="0.3">
      <c r="A18609" s="43">
        <v>702914</v>
      </c>
      <c r="B18609" s="43" t="s">
        <v>4917</v>
      </c>
      <c r="C18609" s="43" t="s">
        <v>1495</v>
      </c>
      <c r="E18609" s="43" t="s">
        <v>6263</v>
      </c>
      <c r="F18609" s="43" t="s">
        <v>28</v>
      </c>
      <c r="G18609" s="43">
        <v>85004</v>
      </c>
      <c r="Y18609" s="43" t="str">
        <f t="shared" si="580"/>
        <v>COMP</v>
      </c>
      <c r="AA18609" s="43">
        <f t="shared" si="581"/>
        <v>702914</v>
      </c>
    </row>
    <row r="18610" spans="1:27" x14ac:dyDescent="0.3">
      <c r="A18610" s="43">
        <v>696878</v>
      </c>
      <c r="B18610" s="43" t="s">
        <v>11617</v>
      </c>
      <c r="C18610" s="43" t="s">
        <v>221</v>
      </c>
      <c r="E18610" s="43" t="s">
        <v>6263</v>
      </c>
      <c r="F18610" s="43" t="s">
        <v>28</v>
      </c>
      <c r="G18610" s="43">
        <v>72042</v>
      </c>
      <c r="Y18610" s="43" t="str">
        <f t="shared" si="580"/>
        <v>COMP</v>
      </c>
      <c r="AA18610" s="43">
        <f t="shared" si="581"/>
        <v>696878</v>
      </c>
    </row>
    <row r="18611" spans="1:27" x14ac:dyDescent="0.3">
      <c r="A18611" s="43">
        <v>1370396</v>
      </c>
      <c r="B18611" s="43" t="s">
        <v>340</v>
      </c>
      <c r="C18611" s="43" t="s">
        <v>193</v>
      </c>
      <c r="E18611" s="43" t="s">
        <v>6263</v>
      </c>
      <c r="F18611" s="43" t="s">
        <v>28</v>
      </c>
      <c r="G18611" s="43">
        <v>72072</v>
      </c>
      <c r="Y18611" s="43" t="str">
        <f t="shared" si="580"/>
        <v/>
      </c>
      <c r="AA18611" s="43" t="e">
        <f t="shared" si="581"/>
        <v>#N/A</v>
      </c>
    </row>
    <row r="18612" spans="1:27" x14ac:dyDescent="0.3">
      <c r="A18612" s="43">
        <v>1488559</v>
      </c>
      <c r="B18612" s="43" t="s">
        <v>340</v>
      </c>
      <c r="C18612" s="43" t="s">
        <v>456</v>
      </c>
      <c r="E18612" s="43" t="s">
        <v>29</v>
      </c>
      <c r="F18612" s="43" t="s">
        <v>28</v>
      </c>
      <c r="G18612" s="43">
        <v>53022</v>
      </c>
      <c r="Y18612" s="43" t="str">
        <f t="shared" si="580"/>
        <v>COMP</v>
      </c>
      <c r="AA18612" s="43">
        <f t="shared" si="581"/>
        <v>1488559</v>
      </c>
    </row>
    <row r="18613" spans="1:27" x14ac:dyDescent="0.3">
      <c r="A18613" s="43">
        <v>1458874</v>
      </c>
      <c r="B18613" s="43" t="s">
        <v>340</v>
      </c>
      <c r="C18613" s="43" t="s">
        <v>7343</v>
      </c>
      <c r="E18613" s="43" t="s">
        <v>29</v>
      </c>
      <c r="F18613" s="43" t="s">
        <v>30</v>
      </c>
      <c r="G18613" s="43">
        <v>44015</v>
      </c>
      <c r="Y18613" s="43" t="str">
        <f t="shared" si="580"/>
        <v>COMP</v>
      </c>
      <c r="AA18613" s="43">
        <f t="shared" si="581"/>
        <v>1458874</v>
      </c>
    </row>
    <row r="18614" spans="1:27" x14ac:dyDescent="0.3">
      <c r="A18614" s="43">
        <v>1511574</v>
      </c>
      <c r="B18614" s="43" t="s">
        <v>340</v>
      </c>
      <c r="C18614" s="43" t="s">
        <v>11618</v>
      </c>
      <c r="E18614" s="43" t="s">
        <v>6263</v>
      </c>
      <c r="F18614" s="43" t="s">
        <v>30</v>
      </c>
      <c r="G18614" s="43">
        <v>49019</v>
      </c>
      <c r="Y18614" s="43" t="str">
        <f t="shared" si="580"/>
        <v/>
      </c>
      <c r="AA18614" s="43" t="e">
        <f t="shared" si="581"/>
        <v>#N/A</v>
      </c>
    </row>
    <row r="18615" spans="1:27" x14ac:dyDescent="0.3">
      <c r="A18615" s="43">
        <v>1150126</v>
      </c>
      <c r="B18615" s="43" t="s">
        <v>340</v>
      </c>
      <c r="C18615" s="43" t="s">
        <v>244</v>
      </c>
      <c r="E18615" s="43" t="s">
        <v>6263</v>
      </c>
      <c r="F18615" s="43" t="s">
        <v>28</v>
      </c>
      <c r="G18615" s="43">
        <v>44013</v>
      </c>
      <c r="Y18615" s="43" t="str">
        <f t="shared" si="580"/>
        <v>COMP</v>
      </c>
      <c r="AA18615" s="43">
        <f t="shared" si="581"/>
        <v>1150126</v>
      </c>
    </row>
    <row r="18616" spans="1:27" x14ac:dyDescent="0.3">
      <c r="A18616" s="43">
        <v>2318526</v>
      </c>
      <c r="B18616" s="43" t="s">
        <v>340</v>
      </c>
      <c r="C18616" s="43" t="s">
        <v>466</v>
      </c>
      <c r="E18616" s="43" t="s">
        <v>6263</v>
      </c>
      <c r="F18616" s="43" t="s">
        <v>28</v>
      </c>
      <c r="G18616" s="43">
        <v>49019</v>
      </c>
      <c r="Y18616" s="43" t="str">
        <f t="shared" si="580"/>
        <v/>
      </c>
      <c r="AA18616" s="43" t="e">
        <f t="shared" si="581"/>
        <v>#N/A</v>
      </c>
    </row>
    <row r="18617" spans="1:27" x14ac:dyDescent="0.3">
      <c r="A18617" s="43">
        <v>1449211</v>
      </c>
      <c r="B18617" s="43" t="s">
        <v>340</v>
      </c>
      <c r="C18617" s="43" t="s">
        <v>478</v>
      </c>
      <c r="E18617" s="43" t="s">
        <v>6263</v>
      </c>
      <c r="F18617" s="43" t="s">
        <v>28</v>
      </c>
      <c r="G18617" s="43">
        <v>44015</v>
      </c>
      <c r="Y18617" s="43" t="str">
        <f t="shared" si="580"/>
        <v/>
      </c>
      <c r="AA18617" s="43" t="e">
        <f t="shared" si="581"/>
        <v>#N/A</v>
      </c>
    </row>
    <row r="18618" spans="1:27" x14ac:dyDescent="0.3">
      <c r="A18618" s="43">
        <v>467239</v>
      </c>
      <c r="B18618" s="43" t="s">
        <v>340</v>
      </c>
      <c r="C18618" s="43" t="s">
        <v>565</v>
      </c>
      <c r="E18618" s="43" t="s">
        <v>29</v>
      </c>
      <c r="F18618" s="43" t="s">
        <v>28</v>
      </c>
      <c r="G18618" s="43">
        <v>44036</v>
      </c>
      <c r="Y18618" s="43" t="str">
        <f t="shared" si="580"/>
        <v>COMP</v>
      </c>
      <c r="AA18618" s="43">
        <f t="shared" si="581"/>
        <v>467239</v>
      </c>
    </row>
    <row r="18619" spans="1:27" x14ac:dyDescent="0.3">
      <c r="A18619" s="43">
        <v>1737329</v>
      </c>
      <c r="B18619" s="43" t="s">
        <v>340</v>
      </c>
      <c r="C18619" s="43" t="s">
        <v>795</v>
      </c>
      <c r="E18619" s="43" t="s">
        <v>6263</v>
      </c>
      <c r="F18619" s="43" t="s">
        <v>30</v>
      </c>
      <c r="G18619" s="43">
        <v>72041</v>
      </c>
      <c r="Y18619" s="43" t="str">
        <f t="shared" si="580"/>
        <v/>
      </c>
      <c r="AA18619" s="43" t="e">
        <f t="shared" si="581"/>
        <v>#N/A</v>
      </c>
    </row>
    <row r="18620" spans="1:27" x14ac:dyDescent="0.3">
      <c r="A18620" s="43">
        <v>681635</v>
      </c>
      <c r="B18620" s="43" t="s">
        <v>340</v>
      </c>
      <c r="C18620" s="43" t="s">
        <v>1957</v>
      </c>
      <c r="E18620" s="43" t="s">
        <v>29</v>
      </c>
      <c r="F18620" s="43" t="s">
        <v>30</v>
      </c>
      <c r="G18620" s="43">
        <v>44035</v>
      </c>
      <c r="Y18620" s="43" t="str">
        <f t="shared" si="580"/>
        <v/>
      </c>
      <c r="AA18620" s="43" t="e">
        <f t="shared" si="581"/>
        <v>#N/A</v>
      </c>
    </row>
    <row r="18621" spans="1:27" x14ac:dyDescent="0.3">
      <c r="A18621" s="43">
        <v>1410455</v>
      </c>
      <c r="B18621" s="43" t="s">
        <v>340</v>
      </c>
      <c r="C18621" s="43" t="s">
        <v>239</v>
      </c>
      <c r="E18621" s="43" t="s">
        <v>6263</v>
      </c>
      <c r="F18621" s="43" t="s">
        <v>30</v>
      </c>
      <c r="G18621" s="43">
        <v>44015</v>
      </c>
      <c r="Y18621" s="43" t="str">
        <f t="shared" si="580"/>
        <v>COMP</v>
      </c>
      <c r="AA18621" s="43">
        <f t="shared" si="581"/>
        <v>1410455</v>
      </c>
    </row>
    <row r="18622" spans="1:27" x14ac:dyDescent="0.3">
      <c r="A18622" s="43">
        <v>1489910</v>
      </c>
      <c r="B18622" s="43" t="s">
        <v>340</v>
      </c>
      <c r="C18622" s="43" t="s">
        <v>11619</v>
      </c>
      <c r="E18622" s="43" t="s">
        <v>35</v>
      </c>
      <c r="F18622" s="43" t="s">
        <v>28</v>
      </c>
      <c r="G18622" s="43">
        <v>44015</v>
      </c>
      <c r="Y18622" s="43" t="str">
        <f t="shared" si="580"/>
        <v>COMP</v>
      </c>
      <c r="AA18622" s="43">
        <f t="shared" si="581"/>
        <v>1489910</v>
      </c>
    </row>
    <row r="18623" spans="1:27" x14ac:dyDescent="0.3">
      <c r="A18623" s="43">
        <v>1081311</v>
      </c>
      <c r="B18623" s="43" t="s">
        <v>11620</v>
      </c>
      <c r="C18623" s="43" t="s">
        <v>2021</v>
      </c>
      <c r="E18623" s="43" t="s">
        <v>6263</v>
      </c>
      <c r="F18623" s="43" t="s">
        <v>30</v>
      </c>
      <c r="G18623" s="43">
        <v>72017</v>
      </c>
      <c r="Y18623" s="43" t="str">
        <f t="shared" si="580"/>
        <v/>
      </c>
      <c r="AA18623" s="43" t="e">
        <f t="shared" si="581"/>
        <v>#N/A</v>
      </c>
    </row>
    <row r="18624" spans="1:27" x14ac:dyDescent="0.3">
      <c r="A18624" s="43">
        <v>2277066</v>
      </c>
      <c r="B18624" s="43" t="s">
        <v>11621</v>
      </c>
      <c r="C18624" s="43" t="s">
        <v>318</v>
      </c>
      <c r="E18624" s="43" t="s">
        <v>35</v>
      </c>
      <c r="F18624" s="43" t="s">
        <v>28</v>
      </c>
      <c r="G18624" s="43">
        <v>44013</v>
      </c>
      <c r="Y18624" s="43" t="str">
        <f t="shared" si="580"/>
        <v>COMP</v>
      </c>
      <c r="AA18624" s="43">
        <f t="shared" si="581"/>
        <v>2277066</v>
      </c>
    </row>
    <row r="18625" spans="1:27" x14ac:dyDescent="0.3">
      <c r="A18625" s="43">
        <v>681577</v>
      </c>
      <c r="B18625" s="43" t="s">
        <v>4719</v>
      </c>
      <c r="C18625" s="43" t="s">
        <v>766</v>
      </c>
      <c r="E18625" s="43" t="s">
        <v>6263</v>
      </c>
      <c r="F18625" s="43" t="s">
        <v>28</v>
      </c>
      <c r="G18625" s="43">
        <v>44072</v>
      </c>
      <c r="Y18625" s="43" t="str">
        <f t="shared" si="580"/>
        <v/>
      </c>
      <c r="AA18625" s="43" t="e">
        <f t="shared" si="581"/>
        <v>#N/A</v>
      </c>
    </row>
    <row r="18626" spans="1:27" x14ac:dyDescent="0.3">
      <c r="A18626" s="43">
        <v>2419707</v>
      </c>
      <c r="B18626" s="43" t="s">
        <v>4719</v>
      </c>
      <c r="C18626" s="43" t="s">
        <v>1428</v>
      </c>
      <c r="E18626" s="43" t="s">
        <v>6263</v>
      </c>
      <c r="F18626" s="43" t="s">
        <v>30</v>
      </c>
      <c r="G18626" s="43">
        <v>44072</v>
      </c>
      <c r="Y18626" s="43" t="str">
        <f t="shared" ref="Y18626:Y18689" si="582">IF(ISERROR(AA18626)=FALSE,"COMP","")</f>
        <v/>
      </c>
      <c r="AA18626" s="43" t="e">
        <f t="shared" si="581"/>
        <v>#N/A</v>
      </c>
    </row>
    <row r="18627" spans="1:27" x14ac:dyDescent="0.3">
      <c r="A18627" s="43">
        <v>2034489</v>
      </c>
      <c r="B18627" s="43" t="s">
        <v>11622</v>
      </c>
      <c r="C18627" s="43" t="s">
        <v>11623</v>
      </c>
      <c r="E18627" s="43" t="s">
        <v>35</v>
      </c>
      <c r="F18627" s="43" t="s">
        <v>30</v>
      </c>
      <c r="G18627" s="43">
        <v>72061</v>
      </c>
      <c r="Y18627" s="43" t="str">
        <f t="shared" si="582"/>
        <v>COMP</v>
      </c>
      <c r="AA18627" s="43">
        <f t="shared" ref="AA18627:AA18690" si="583">VLOOKUP(A18627,Z:Z,1,FALSE)</f>
        <v>2034489</v>
      </c>
    </row>
    <row r="18628" spans="1:27" x14ac:dyDescent="0.3">
      <c r="A18628" s="43">
        <v>253519</v>
      </c>
      <c r="B18628" s="43" t="s">
        <v>11624</v>
      </c>
      <c r="C18628" s="43" t="s">
        <v>937</v>
      </c>
      <c r="E18628" s="43" t="s">
        <v>6263</v>
      </c>
      <c r="F18628" s="43" t="s">
        <v>28</v>
      </c>
      <c r="G18628" s="43">
        <v>72007</v>
      </c>
      <c r="Y18628" s="43" t="str">
        <f t="shared" si="582"/>
        <v/>
      </c>
      <c r="AA18628" s="43" t="e">
        <f t="shared" si="583"/>
        <v>#N/A</v>
      </c>
    </row>
    <row r="18629" spans="1:27" x14ac:dyDescent="0.3">
      <c r="A18629" s="43">
        <v>462792</v>
      </c>
      <c r="B18629" s="43" t="s">
        <v>11625</v>
      </c>
      <c r="C18629" s="43" t="s">
        <v>499</v>
      </c>
      <c r="E18629" s="43" t="s">
        <v>29</v>
      </c>
      <c r="F18629" s="43" t="s">
        <v>28</v>
      </c>
      <c r="G18629" s="43">
        <v>49071</v>
      </c>
      <c r="Y18629" s="43" t="str">
        <f t="shared" si="582"/>
        <v>COMP</v>
      </c>
      <c r="AA18629" s="43">
        <f t="shared" si="583"/>
        <v>462792</v>
      </c>
    </row>
    <row r="18630" spans="1:27" x14ac:dyDescent="0.3">
      <c r="A18630" s="43">
        <v>1892682</v>
      </c>
      <c r="B18630" s="43" t="s">
        <v>11626</v>
      </c>
      <c r="C18630" s="43" t="s">
        <v>641</v>
      </c>
      <c r="E18630" s="43" t="s">
        <v>34</v>
      </c>
      <c r="F18630" s="43" t="s">
        <v>28</v>
      </c>
      <c r="G18630" s="43">
        <v>85015</v>
      </c>
      <c r="Y18630" s="43" t="str">
        <f t="shared" si="582"/>
        <v>COMP</v>
      </c>
      <c r="AA18630" s="43">
        <f t="shared" si="583"/>
        <v>1892682</v>
      </c>
    </row>
    <row r="18631" spans="1:27" x14ac:dyDescent="0.3">
      <c r="A18631" s="43">
        <v>2110290</v>
      </c>
      <c r="B18631" s="43" t="s">
        <v>4397</v>
      </c>
      <c r="C18631" s="43" t="s">
        <v>11627</v>
      </c>
      <c r="E18631" s="43" t="s">
        <v>6263</v>
      </c>
      <c r="F18631" s="43" t="s">
        <v>30</v>
      </c>
      <c r="G18631" s="43">
        <v>85033</v>
      </c>
      <c r="Y18631" s="43" t="str">
        <f t="shared" si="582"/>
        <v/>
      </c>
      <c r="AA18631" s="43" t="e">
        <f t="shared" si="583"/>
        <v>#N/A</v>
      </c>
    </row>
    <row r="18632" spans="1:27" x14ac:dyDescent="0.3">
      <c r="A18632" s="43">
        <v>386296</v>
      </c>
      <c r="B18632" s="43" t="s">
        <v>4397</v>
      </c>
      <c r="C18632" s="43" t="s">
        <v>2877</v>
      </c>
      <c r="E18632" s="43" t="s">
        <v>6263</v>
      </c>
      <c r="F18632" s="43" t="s">
        <v>28</v>
      </c>
      <c r="G18632" s="43">
        <v>44013</v>
      </c>
      <c r="Y18632" s="43" t="str">
        <f t="shared" si="582"/>
        <v>COMP</v>
      </c>
      <c r="AA18632" s="43">
        <f t="shared" si="583"/>
        <v>386296</v>
      </c>
    </row>
    <row r="18633" spans="1:27" x14ac:dyDescent="0.3">
      <c r="A18633" s="43">
        <v>1390308</v>
      </c>
      <c r="B18633" s="43" t="s">
        <v>4397</v>
      </c>
      <c r="C18633" s="43" t="s">
        <v>221</v>
      </c>
      <c r="E18633" s="43" t="s">
        <v>6263</v>
      </c>
      <c r="F18633" s="43" t="s">
        <v>28</v>
      </c>
      <c r="G18633" s="43">
        <v>72041</v>
      </c>
      <c r="Y18633" s="43" t="str">
        <f t="shared" si="582"/>
        <v/>
      </c>
      <c r="AA18633" s="43" t="e">
        <f t="shared" si="583"/>
        <v>#N/A</v>
      </c>
    </row>
    <row r="18634" spans="1:27" x14ac:dyDescent="0.3">
      <c r="A18634" s="43">
        <v>1880621</v>
      </c>
      <c r="B18634" s="43" t="s">
        <v>11628</v>
      </c>
      <c r="C18634" s="43" t="s">
        <v>1300</v>
      </c>
      <c r="E18634" s="43" t="s">
        <v>6263</v>
      </c>
      <c r="F18634" s="43" t="s">
        <v>30</v>
      </c>
      <c r="G18634" s="43">
        <v>44103</v>
      </c>
      <c r="Y18634" s="43" t="str">
        <f t="shared" si="582"/>
        <v/>
      </c>
      <c r="AA18634" s="43" t="e">
        <f t="shared" si="583"/>
        <v>#N/A</v>
      </c>
    </row>
    <row r="18635" spans="1:27" x14ac:dyDescent="0.3">
      <c r="A18635" s="43">
        <v>1723084</v>
      </c>
      <c r="B18635" s="43" t="s">
        <v>11628</v>
      </c>
      <c r="C18635" s="43" t="s">
        <v>6039</v>
      </c>
      <c r="E18635" s="43" t="s">
        <v>35</v>
      </c>
      <c r="F18635" s="43" t="s">
        <v>30</v>
      </c>
      <c r="G18635" s="43">
        <v>44067</v>
      </c>
      <c r="Y18635" s="43" t="str">
        <f t="shared" si="582"/>
        <v>COMP</v>
      </c>
      <c r="AA18635" s="43">
        <f t="shared" si="583"/>
        <v>1723084</v>
      </c>
    </row>
    <row r="18636" spans="1:27" x14ac:dyDescent="0.3">
      <c r="A18636" s="43">
        <v>2068850</v>
      </c>
      <c r="B18636" s="43" t="s">
        <v>11629</v>
      </c>
      <c r="C18636" s="43" t="s">
        <v>11630</v>
      </c>
      <c r="E18636" s="43" t="s">
        <v>29</v>
      </c>
      <c r="F18636" s="43" t="s">
        <v>28</v>
      </c>
      <c r="G18636" s="43">
        <v>72042</v>
      </c>
      <c r="Y18636" s="43" t="str">
        <f t="shared" si="582"/>
        <v/>
      </c>
      <c r="AA18636" s="43" t="e">
        <f t="shared" si="583"/>
        <v>#N/A</v>
      </c>
    </row>
    <row r="18637" spans="1:27" x14ac:dyDescent="0.3">
      <c r="A18637" s="43">
        <v>2314244</v>
      </c>
      <c r="B18637" s="43" t="s">
        <v>777</v>
      </c>
      <c r="C18637" s="43" t="s">
        <v>397</v>
      </c>
      <c r="E18637" s="43" t="s">
        <v>6263</v>
      </c>
      <c r="F18637" s="43" t="s">
        <v>30</v>
      </c>
      <c r="G18637" s="43">
        <v>49019</v>
      </c>
      <c r="Y18637" s="43" t="str">
        <f t="shared" si="582"/>
        <v/>
      </c>
      <c r="AA18637" s="43" t="e">
        <f t="shared" si="583"/>
        <v>#N/A</v>
      </c>
    </row>
    <row r="18638" spans="1:27" x14ac:dyDescent="0.3">
      <c r="A18638" s="43">
        <v>1777471</v>
      </c>
      <c r="B18638" s="43" t="s">
        <v>777</v>
      </c>
      <c r="C18638" s="43" t="s">
        <v>920</v>
      </c>
      <c r="E18638" s="43" t="s">
        <v>29</v>
      </c>
      <c r="F18638" s="43" t="s">
        <v>28</v>
      </c>
      <c r="G18638" s="43">
        <v>49001</v>
      </c>
      <c r="Y18638" s="43" t="str">
        <f t="shared" si="582"/>
        <v>COMP</v>
      </c>
      <c r="AA18638" s="43">
        <f t="shared" si="583"/>
        <v>1777471</v>
      </c>
    </row>
    <row r="18639" spans="1:27" x14ac:dyDescent="0.3">
      <c r="A18639" s="43">
        <v>1854101</v>
      </c>
      <c r="B18639" s="43" t="s">
        <v>777</v>
      </c>
      <c r="C18639" s="43" t="s">
        <v>258</v>
      </c>
      <c r="E18639" s="43" t="s">
        <v>35</v>
      </c>
      <c r="F18639" s="43" t="s">
        <v>28</v>
      </c>
      <c r="G18639" s="43">
        <v>53064</v>
      </c>
      <c r="Y18639" s="43" t="str">
        <f t="shared" si="582"/>
        <v>COMP</v>
      </c>
      <c r="AA18639" s="43">
        <f t="shared" si="583"/>
        <v>1854101</v>
      </c>
    </row>
    <row r="18640" spans="1:27" x14ac:dyDescent="0.3">
      <c r="A18640" s="43">
        <v>1572139</v>
      </c>
      <c r="B18640" s="43" t="s">
        <v>11631</v>
      </c>
      <c r="C18640" s="43" t="s">
        <v>534</v>
      </c>
      <c r="E18640" s="43" t="s">
        <v>6263</v>
      </c>
      <c r="F18640" s="43" t="s">
        <v>30</v>
      </c>
      <c r="G18640" s="43">
        <v>44068</v>
      </c>
      <c r="Y18640" s="43" t="str">
        <f t="shared" si="582"/>
        <v/>
      </c>
      <c r="AA18640" s="43" t="e">
        <f t="shared" si="583"/>
        <v>#N/A</v>
      </c>
    </row>
    <row r="18641" spans="1:27" x14ac:dyDescent="0.3">
      <c r="A18641" s="43">
        <v>1795673</v>
      </c>
      <c r="B18641" s="43" t="s">
        <v>11631</v>
      </c>
      <c r="C18641" s="43" t="s">
        <v>241</v>
      </c>
      <c r="E18641" s="43" t="s">
        <v>6263</v>
      </c>
      <c r="F18641" s="43" t="s">
        <v>28</v>
      </c>
      <c r="G18641" s="43">
        <v>49072</v>
      </c>
      <c r="Y18641" s="43" t="str">
        <f t="shared" si="582"/>
        <v>COMP</v>
      </c>
      <c r="AA18641" s="43">
        <f t="shared" si="583"/>
        <v>1795673</v>
      </c>
    </row>
    <row r="18642" spans="1:27" x14ac:dyDescent="0.3">
      <c r="A18642" s="43">
        <v>1572140</v>
      </c>
      <c r="B18642" s="43" t="s">
        <v>11631</v>
      </c>
      <c r="C18642" s="43" t="s">
        <v>2316</v>
      </c>
      <c r="E18642" s="43" t="s">
        <v>6263</v>
      </c>
      <c r="F18642" s="43" t="s">
        <v>28</v>
      </c>
      <c r="G18642" s="43">
        <v>44068</v>
      </c>
      <c r="Y18642" s="43" t="str">
        <f t="shared" si="582"/>
        <v/>
      </c>
      <c r="AA18642" s="43" t="e">
        <f t="shared" si="583"/>
        <v>#N/A</v>
      </c>
    </row>
    <row r="18643" spans="1:27" x14ac:dyDescent="0.3">
      <c r="A18643" s="43">
        <v>1878425</v>
      </c>
      <c r="B18643" s="43" t="s">
        <v>11632</v>
      </c>
      <c r="C18643" s="43" t="s">
        <v>173</v>
      </c>
      <c r="E18643" s="43" t="s">
        <v>6263</v>
      </c>
      <c r="F18643" s="43" t="s">
        <v>30</v>
      </c>
      <c r="G18643" s="43">
        <v>44105</v>
      </c>
      <c r="Y18643" s="43" t="str">
        <f t="shared" si="582"/>
        <v/>
      </c>
      <c r="AA18643" s="43" t="e">
        <f t="shared" si="583"/>
        <v>#N/A</v>
      </c>
    </row>
    <row r="18644" spans="1:27" x14ac:dyDescent="0.3">
      <c r="A18644" s="43">
        <v>2403373</v>
      </c>
      <c r="B18644" s="43" t="s">
        <v>11632</v>
      </c>
      <c r="C18644" s="43" t="s">
        <v>937</v>
      </c>
      <c r="E18644" s="43" t="s">
        <v>6263</v>
      </c>
      <c r="F18644" s="43" t="s">
        <v>28</v>
      </c>
      <c r="G18644" s="43">
        <v>44052</v>
      </c>
      <c r="Y18644" s="43" t="str">
        <f t="shared" si="582"/>
        <v/>
      </c>
      <c r="AA18644" s="43" t="e">
        <f t="shared" si="583"/>
        <v>#N/A</v>
      </c>
    </row>
    <row r="18645" spans="1:27" x14ac:dyDescent="0.3">
      <c r="A18645" s="43">
        <v>1008005</v>
      </c>
      <c r="B18645" s="43" t="s">
        <v>11632</v>
      </c>
      <c r="C18645" s="43" t="s">
        <v>571</v>
      </c>
      <c r="E18645" s="43" t="s">
        <v>6263</v>
      </c>
      <c r="F18645" s="43" t="s">
        <v>28</v>
      </c>
      <c r="G18645" s="43">
        <v>72014</v>
      </c>
      <c r="Y18645" s="43" t="str">
        <f t="shared" si="582"/>
        <v>COMP</v>
      </c>
      <c r="AA18645" s="43">
        <f t="shared" si="583"/>
        <v>1008005</v>
      </c>
    </row>
    <row r="18646" spans="1:27" x14ac:dyDescent="0.3">
      <c r="A18646" s="43">
        <v>1878378</v>
      </c>
      <c r="B18646" s="43" t="s">
        <v>11632</v>
      </c>
      <c r="C18646" s="43" t="s">
        <v>1429</v>
      </c>
      <c r="E18646" s="43" t="s">
        <v>6263</v>
      </c>
      <c r="F18646" s="43" t="s">
        <v>28</v>
      </c>
      <c r="G18646" s="43">
        <v>44052</v>
      </c>
      <c r="Y18646" s="43" t="str">
        <f t="shared" si="582"/>
        <v/>
      </c>
      <c r="AA18646" s="43" t="e">
        <f t="shared" si="583"/>
        <v>#N/A</v>
      </c>
    </row>
    <row r="18647" spans="1:27" x14ac:dyDescent="0.3">
      <c r="A18647" s="43">
        <v>2217273</v>
      </c>
      <c r="B18647" s="43" t="s">
        <v>11632</v>
      </c>
      <c r="C18647" s="43" t="s">
        <v>681</v>
      </c>
      <c r="E18647" s="43" t="s">
        <v>29</v>
      </c>
      <c r="F18647" s="43" t="s">
        <v>30</v>
      </c>
      <c r="G18647" s="43">
        <v>44022</v>
      </c>
      <c r="Y18647" s="43" t="str">
        <f t="shared" si="582"/>
        <v>COMP</v>
      </c>
      <c r="AA18647" s="43">
        <f t="shared" si="583"/>
        <v>2217273</v>
      </c>
    </row>
    <row r="18648" spans="1:27" x14ac:dyDescent="0.3">
      <c r="A18648" s="43">
        <v>1878382</v>
      </c>
      <c r="B18648" s="43" t="s">
        <v>11632</v>
      </c>
      <c r="C18648" s="43" t="s">
        <v>377</v>
      </c>
      <c r="E18648" s="43" t="s">
        <v>6263</v>
      </c>
      <c r="F18648" s="43" t="s">
        <v>30</v>
      </c>
      <c r="G18648" s="43">
        <v>44052</v>
      </c>
      <c r="Y18648" s="43" t="str">
        <f t="shared" si="582"/>
        <v/>
      </c>
      <c r="AA18648" s="43" t="e">
        <f t="shared" si="583"/>
        <v>#N/A</v>
      </c>
    </row>
    <row r="18649" spans="1:27" x14ac:dyDescent="0.3">
      <c r="A18649" s="43">
        <v>1829034</v>
      </c>
      <c r="B18649" s="43" t="s">
        <v>11633</v>
      </c>
      <c r="C18649" s="43" t="s">
        <v>171</v>
      </c>
      <c r="E18649" s="43" t="s">
        <v>6263</v>
      </c>
      <c r="F18649" s="43" t="s">
        <v>30</v>
      </c>
      <c r="G18649" s="43">
        <v>72041</v>
      </c>
      <c r="Y18649" s="43" t="str">
        <f t="shared" si="582"/>
        <v/>
      </c>
      <c r="AA18649" s="43" t="e">
        <f t="shared" si="583"/>
        <v>#N/A</v>
      </c>
    </row>
    <row r="18650" spans="1:27" x14ac:dyDescent="0.3">
      <c r="A18650" s="43">
        <v>1043881</v>
      </c>
      <c r="B18650" s="43" t="s">
        <v>11634</v>
      </c>
      <c r="C18650" s="43" t="s">
        <v>421</v>
      </c>
      <c r="E18650" s="43" t="s">
        <v>6263</v>
      </c>
      <c r="F18650" s="43" t="s">
        <v>30</v>
      </c>
      <c r="G18650" s="43">
        <v>44013</v>
      </c>
      <c r="Y18650" s="43" t="str">
        <f t="shared" si="582"/>
        <v>COMP</v>
      </c>
      <c r="AA18650" s="43">
        <f t="shared" si="583"/>
        <v>1043881</v>
      </c>
    </row>
    <row r="18651" spans="1:27" x14ac:dyDescent="0.3">
      <c r="A18651" s="43">
        <v>1167421</v>
      </c>
      <c r="B18651" s="43" t="s">
        <v>11635</v>
      </c>
      <c r="C18651" s="43" t="s">
        <v>389</v>
      </c>
      <c r="E18651" s="43" t="s">
        <v>31</v>
      </c>
      <c r="F18651" s="43" t="s">
        <v>28</v>
      </c>
      <c r="G18651" s="43">
        <v>72080</v>
      </c>
      <c r="Y18651" s="43" t="str">
        <f t="shared" si="582"/>
        <v>COMP</v>
      </c>
      <c r="AA18651" s="43">
        <f t="shared" si="583"/>
        <v>1167421</v>
      </c>
    </row>
    <row r="18652" spans="1:27" x14ac:dyDescent="0.3">
      <c r="A18652" s="43">
        <v>1527027</v>
      </c>
      <c r="B18652" s="43" t="s">
        <v>11635</v>
      </c>
      <c r="C18652" s="43" t="s">
        <v>2196</v>
      </c>
      <c r="E18652" s="43" t="s">
        <v>31</v>
      </c>
      <c r="F18652" s="43" t="s">
        <v>30</v>
      </c>
      <c r="G18652" s="43">
        <v>72080</v>
      </c>
      <c r="Y18652" s="43" t="str">
        <f t="shared" si="582"/>
        <v>COMP</v>
      </c>
      <c r="AA18652" s="43">
        <f t="shared" si="583"/>
        <v>1527027</v>
      </c>
    </row>
    <row r="18653" spans="1:27" x14ac:dyDescent="0.3">
      <c r="A18653" s="43">
        <v>1078346</v>
      </c>
      <c r="B18653" s="43" t="s">
        <v>11635</v>
      </c>
      <c r="C18653" s="43" t="s">
        <v>244</v>
      </c>
      <c r="E18653" s="43" t="s">
        <v>6263</v>
      </c>
      <c r="F18653" s="43" t="s">
        <v>28</v>
      </c>
      <c r="G18653" s="43">
        <v>44084</v>
      </c>
      <c r="Y18653" s="43" t="str">
        <f t="shared" si="582"/>
        <v>COMP</v>
      </c>
      <c r="AA18653" s="43">
        <f t="shared" si="583"/>
        <v>1078346</v>
      </c>
    </row>
    <row r="18654" spans="1:27" x14ac:dyDescent="0.3">
      <c r="A18654" s="43">
        <v>219763</v>
      </c>
      <c r="B18654" s="43" t="s">
        <v>11635</v>
      </c>
      <c r="C18654" s="43" t="s">
        <v>829</v>
      </c>
      <c r="E18654" s="43" t="s">
        <v>6263</v>
      </c>
      <c r="F18654" s="43" t="s">
        <v>28</v>
      </c>
      <c r="G18654" s="43">
        <v>72080</v>
      </c>
      <c r="Y18654" s="43" t="str">
        <f t="shared" si="582"/>
        <v>COMP</v>
      </c>
      <c r="AA18654" s="43">
        <f t="shared" si="583"/>
        <v>219763</v>
      </c>
    </row>
    <row r="18655" spans="1:27" x14ac:dyDescent="0.3">
      <c r="A18655" s="43">
        <v>1556841</v>
      </c>
      <c r="B18655" s="43" t="s">
        <v>11636</v>
      </c>
      <c r="C18655" s="43" t="s">
        <v>8399</v>
      </c>
      <c r="E18655" s="43" t="s">
        <v>34</v>
      </c>
      <c r="F18655" s="43" t="s">
        <v>30</v>
      </c>
      <c r="G18655" s="43">
        <v>85015</v>
      </c>
      <c r="Y18655" s="43" t="str">
        <f t="shared" si="582"/>
        <v>COMP</v>
      </c>
      <c r="AA18655" s="43">
        <f t="shared" si="583"/>
        <v>1556841</v>
      </c>
    </row>
    <row r="18656" spans="1:27" x14ac:dyDescent="0.3">
      <c r="A18656" s="43">
        <v>1969948</v>
      </c>
      <c r="B18656" s="43" t="s">
        <v>11636</v>
      </c>
      <c r="C18656" s="43" t="s">
        <v>292</v>
      </c>
      <c r="E18656" s="43" t="s">
        <v>6263</v>
      </c>
      <c r="F18656" s="43" t="s">
        <v>30</v>
      </c>
      <c r="G18656" s="43">
        <v>85015</v>
      </c>
      <c r="Y18656" s="43" t="str">
        <f t="shared" si="582"/>
        <v/>
      </c>
      <c r="AA18656" s="43" t="e">
        <f t="shared" si="583"/>
        <v>#N/A</v>
      </c>
    </row>
    <row r="18657" spans="1:27" x14ac:dyDescent="0.3">
      <c r="A18657" s="43">
        <v>2349486</v>
      </c>
      <c r="B18657" s="43" t="s">
        <v>11637</v>
      </c>
      <c r="C18657" s="43" t="s">
        <v>760</v>
      </c>
      <c r="E18657" s="43" t="s">
        <v>35</v>
      </c>
      <c r="F18657" s="43" t="s">
        <v>28</v>
      </c>
      <c r="G18657" s="43">
        <v>49006</v>
      </c>
      <c r="Y18657" s="43" t="str">
        <f t="shared" si="582"/>
        <v>COMP</v>
      </c>
      <c r="AA18657" s="43">
        <f t="shared" si="583"/>
        <v>2349486</v>
      </c>
    </row>
    <row r="18658" spans="1:27" x14ac:dyDescent="0.3">
      <c r="A18658" s="43">
        <v>1288372</v>
      </c>
      <c r="B18658" s="43" t="s">
        <v>4403</v>
      </c>
      <c r="C18658" s="43" t="s">
        <v>223</v>
      </c>
      <c r="E18658" s="43" t="s">
        <v>6263</v>
      </c>
      <c r="F18658" s="43" t="s">
        <v>28</v>
      </c>
      <c r="G18658" s="43">
        <v>72041</v>
      </c>
      <c r="Y18658" s="43" t="str">
        <f t="shared" si="582"/>
        <v/>
      </c>
      <c r="AA18658" s="43" t="e">
        <f t="shared" si="583"/>
        <v>#N/A</v>
      </c>
    </row>
    <row r="18659" spans="1:27" x14ac:dyDescent="0.3">
      <c r="A18659" s="43">
        <v>1173832</v>
      </c>
      <c r="B18659" s="43" t="s">
        <v>11638</v>
      </c>
      <c r="C18659" s="43" t="s">
        <v>412</v>
      </c>
      <c r="E18659" s="43" t="s">
        <v>6263</v>
      </c>
      <c r="F18659" s="43" t="s">
        <v>28</v>
      </c>
      <c r="G18659" s="43">
        <v>49037</v>
      </c>
      <c r="Y18659" s="43" t="str">
        <f t="shared" si="582"/>
        <v/>
      </c>
      <c r="AA18659" s="43" t="e">
        <f t="shared" si="583"/>
        <v>#N/A</v>
      </c>
    </row>
    <row r="18660" spans="1:27" x14ac:dyDescent="0.3">
      <c r="A18660" s="43">
        <v>2182260</v>
      </c>
      <c r="B18660" s="43" t="s">
        <v>11639</v>
      </c>
      <c r="C18660" s="43" t="s">
        <v>1673</v>
      </c>
      <c r="E18660" s="43" t="s">
        <v>6263</v>
      </c>
      <c r="F18660" s="43" t="s">
        <v>28</v>
      </c>
      <c r="G18660" s="43">
        <v>85017</v>
      </c>
      <c r="Y18660" s="43" t="str">
        <f t="shared" si="582"/>
        <v>COMP</v>
      </c>
      <c r="AA18660" s="43">
        <f t="shared" si="583"/>
        <v>2182260</v>
      </c>
    </row>
    <row r="18661" spans="1:27" x14ac:dyDescent="0.3">
      <c r="A18661" s="43">
        <v>461461</v>
      </c>
      <c r="B18661" s="43" t="s">
        <v>11640</v>
      </c>
      <c r="C18661" s="43" t="s">
        <v>984</v>
      </c>
      <c r="E18661" s="43" t="s">
        <v>6263</v>
      </c>
      <c r="F18661" s="43" t="s">
        <v>28</v>
      </c>
      <c r="G18661" s="43">
        <v>49040</v>
      </c>
      <c r="Y18661" s="43" t="str">
        <f t="shared" si="582"/>
        <v/>
      </c>
      <c r="AA18661" s="43" t="e">
        <f t="shared" si="583"/>
        <v>#N/A</v>
      </c>
    </row>
    <row r="18662" spans="1:27" x14ac:dyDescent="0.3">
      <c r="A18662" s="43">
        <v>1869405</v>
      </c>
      <c r="B18662" s="43" t="s">
        <v>4407</v>
      </c>
      <c r="C18662" s="43" t="s">
        <v>343</v>
      </c>
      <c r="E18662" s="43" t="s">
        <v>6263</v>
      </c>
      <c r="F18662" s="43" t="s">
        <v>28</v>
      </c>
      <c r="G18662" s="43">
        <v>49017</v>
      </c>
      <c r="Y18662" s="43" t="str">
        <f t="shared" si="582"/>
        <v>COMP</v>
      </c>
      <c r="AA18662" s="43">
        <f t="shared" si="583"/>
        <v>1869405</v>
      </c>
    </row>
    <row r="18663" spans="1:27" x14ac:dyDescent="0.3">
      <c r="A18663" s="43">
        <v>1960943</v>
      </c>
      <c r="B18663" s="43" t="s">
        <v>11641</v>
      </c>
      <c r="C18663" s="43" t="s">
        <v>346</v>
      </c>
      <c r="E18663" s="43" t="s">
        <v>6263</v>
      </c>
      <c r="F18663" s="43" t="s">
        <v>28</v>
      </c>
      <c r="G18663" s="43">
        <v>53013</v>
      </c>
      <c r="Y18663" s="43" t="str">
        <f t="shared" si="582"/>
        <v/>
      </c>
      <c r="AA18663" s="43" t="e">
        <f t="shared" si="583"/>
        <v>#N/A</v>
      </c>
    </row>
    <row r="18664" spans="1:27" x14ac:dyDescent="0.3">
      <c r="A18664" s="43">
        <v>1072353</v>
      </c>
      <c r="B18664" s="43" t="s">
        <v>11642</v>
      </c>
      <c r="C18664" s="43" t="s">
        <v>190</v>
      </c>
      <c r="E18664" s="43" t="s">
        <v>29</v>
      </c>
      <c r="F18664" s="43" t="s">
        <v>28</v>
      </c>
      <c r="G18664" s="43">
        <v>44067</v>
      </c>
      <c r="Y18664" s="43" t="str">
        <f t="shared" si="582"/>
        <v>COMP</v>
      </c>
      <c r="AA18664" s="43">
        <f t="shared" si="583"/>
        <v>1072353</v>
      </c>
    </row>
    <row r="18665" spans="1:27" x14ac:dyDescent="0.3">
      <c r="A18665" s="43">
        <v>1758700</v>
      </c>
      <c r="B18665" s="43" t="s">
        <v>4408</v>
      </c>
      <c r="C18665" s="43" t="s">
        <v>414</v>
      </c>
      <c r="E18665" s="43" t="s">
        <v>6263</v>
      </c>
      <c r="F18665" s="43" t="s">
        <v>30</v>
      </c>
      <c r="G18665" s="43">
        <v>49032</v>
      </c>
      <c r="Y18665" s="43" t="str">
        <f t="shared" si="582"/>
        <v/>
      </c>
      <c r="AA18665" s="43" t="e">
        <f t="shared" si="583"/>
        <v>#N/A</v>
      </c>
    </row>
    <row r="18666" spans="1:27" x14ac:dyDescent="0.3">
      <c r="A18666" s="43">
        <v>1469886</v>
      </c>
      <c r="B18666" s="43" t="s">
        <v>11643</v>
      </c>
      <c r="C18666" s="43" t="s">
        <v>437</v>
      </c>
      <c r="E18666" s="43" t="s">
        <v>6263</v>
      </c>
      <c r="F18666" s="43" t="s">
        <v>28</v>
      </c>
      <c r="G18666" s="43">
        <v>72029</v>
      </c>
      <c r="Y18666" s="43" t="str">
        <f t="shared" si="582"/>
        <v>COMP</v>
      </c>
      <c r="AA18666" s="43">
        <f t="shared" si="583"/>
        <v>1469886</v>
      </c>
    </row>
    <row r="18667" spans="1:27" x14ac:dyDescent="0.3">
      <c r="A18667" s="43">
        <v>1385594</v>
      </c>
      <c r="B18667" s="43" t="s">
        <v>11644</v>
      </c>
      <c r="C18667" s="43" t="s">
        <v>497</v>
      </c>
      <c r="E18667" s="43" t="s">
        <v>6263</v>
      </c>
      <c r="F18667" s="43" t="s">
        <v>30</v>
      </c>
      <c r="G18667" s="43">
        <v>49002</v>
      </c>
      <c r="Y18667" s="43" t="str">
        <f t="shared" si="582"/>
        <v/>
      </c>
      <c r="AA18667" s="43" t="e">
        <f t="shared" si="583"/>
        <v>#N/A</v>
      </c>
    </row>
    <row r="18668" spans="1:27" x14ac:dyDescent="0.3">
      <c r="A18668" s="43">
        <v>1755563</v>
      </c>
      <c r="B18668" s="43" t="s">
        <v>11644</v>
      </c>
      <c r="C18668" s="43" t="s">
        <v>881</v>
      </c>
      <c r="E18668" s="43" t="s">
        <v>35</v>
      </c>
      <c r="F18668" s="43" t="s">
        <v>30</v>
      </c>
      <c r="G18668" s="43">
        <v>44067</v>
      </c>
      <c r="Y18668" s="43" t="str">
        <f t="shared" si="582"/>
        <v/>
      </c>
      <c r="AA18668" s="43" t="e">
        <f t="shared" si="583"/>
        <v>#N/A</v>
      </c>
    </row>
    <row r="18669" spans="1:27" x14ac:dyDescent="0.3">
      <c r="A18669" s="43">
        <v>1123815</v>
      </c>
      <c r="B18669" s="43" t="s">
        <v>11644</v>
      </c>
      <c r="C18669" s="43" t="s">
        <v>508</v>
      </c>
      <c r="E18669" s="43" t="s">
        <v>6263</v>
      </c>
      <c r="F18669" s="43" t="s">
        <v>28</v>
      </c>
      <c r="G18669" s="43">
        <v>49002</v>
      </c>
      <c r="Y18669" s="43" t="str">
        <f t="shared" si="582"/>
        <v/>
      </c>
      <c r="AA18669" s="43" t="e">
        <f t="shared" si="583"/>
        <v>#N/A</v>
      </c>
    </row>
    <row r="18670" spans="1:27" x14ac:dyDescent="0.3">
      <c r="A18670" s="43">
        <v>1465413</v>
      </c>
      <c r="B18670" s="43" t="s">
        <v>11644</v>
      </c>
      <c r="C18670" s="43" t="s">
        <v>346</v>
      </c>
      <c r="E18670" s="43" t="s">
        <v>6263</v>
      </c>
      <c r="F18670" s="43" t="s">
        <v>28</v>
      </c>
      <c r="G18670" s="43">
        <v>53052</v>
      </c>
      <c r="Y18670" s="43" t="str">
        <f t="shared" si="582"/>
        <v/>
      </c>
      <c r="AA18670" s="43" t="e">
        <f t="shared" si="583"/>
        <v>#N/A</v>
      </c>
    </row>
    <row r="18671" spans="1:27" x14ac:dyDescent="0.3">
      <c r="A18671" s="43">
        <v>1319861</v>
      </c>
      <c r="B18671" s="43" t="s">
        <v>11644</v>
      </c>
      <c r="C18671" s="43" t="s">
        <v>250</v>
      </c>
      <c r="E18671" s="43" t="s">
        <v>6263</v>
      </c>
      <c r="F18671" s="43" t="s">
        <v>28</v>
      </c>
      <c r="G18671" s="43">
        <v>44067</v>
      </c>
      <c r="Y18671" s="43" t="str">
        <f t="shared" si="582"/>
        <v>COMP</v>
      </c>
      <c r="AA18671" s="43">
        <f t="shared" si="583"/>
        <v>1319861</v>
      </c>
    </row>
    <row r="18672" spans="1:27" x14ac:dyDescent="0.3">
      <c r="A18672" s="43">
        <v>2181013</v>
      </c>
      <c r="B18672" s="43" t="s">
        <v>11645</v>
      </c>
      <c r="C18672" s="43" t="s">
        <v>10561</v>
      </c>
      <c r="E18672" s="43" t="s">
        <v>6263</v>
      </c>
      <c r="F18672" s="43" t="s">
        <v>30</v>
      </c>
      <c r="G18672" s="43">
        <v>44055</v>
      </c>
      <c r="Y18672" s="43" t="str">
        <f t="shared" si="582"/>
        <v/>
      </c>
      <c r="AA18672" s="43" t="e">
        <f t="shared" si="583"/>
        <v>#N/A</v>
      </c>
    </row>
    <row r="18673" spans="1:27" x14ac:dyDescent="0.3">
      <c r="A18673" s="43">
        <v>2073999</v>
      </c>
      <c r="B18673" s="43" t="s">
        <v>11646</v>
      </c>
      <c r="C18673" s="43" t="s">
        <v>2086</v>
      </c>
      <c r="E18673" s="43" t="s">
        <v>6263</v>
      </c>
      <c r="F18673" s="43" t="s">
        <v>30</v>
      </c>
      <c r="G18673" s="43">
        <v>44055</v>
      </c>
      <c r="Y18673" s="43" t="str">
        <f t="shared" si="582"/>
        <v/>
      </c>
      <c r="AA18673" s="43" t="e">
        <f t="shared" si="583"/>
        <v>#N/A</v>
      </c>
    </row>
    <row r="18674" spans="1:27" x14ac:dyDescent="0.3">
      <c r="A18674" s="43">
        <v>2316783</v>
      </c>
      <c r="B18674" s="43" t="s">
        <v>11646</v>
      </c>
      <c r="C18674" s="43" t="s">
        <v>2600</v>
      </c>
      <c r="E18674" s="43" t="s">
        <v>6263</v>
      </c>
      <c r="F18674" s="43" t="s">
        <v>30</v>
      </c>
      <c r="G18674" s="43">
        <v>53013</v>
      </c>
      <c r="Y18674" s="43" t="str">
        <f t="shared" si="582"/>
        <v/>
      </c>
      <c r="AA18674" s="43" t="e">
        <f t="shared" si="583"/>
        <v>#N/A</v>
      </c>
    </row>
    <row r="18675" spans="1:27" x14ac:dyDescent="0.3">
      <c r="A18675" s="43">
        <v>973445</v>
      </c>
      <c r="B18675" s="43" t="s">
        <v>11646</v>
      </c>
      <c r="C18675" s="43" t="s">
        <v>210</v>
      </c>
      <c r="E18675" s="43" t="s">
        <v>6263</v>
      </c>
      <c r="F18675" s="43" t="s">
        <v>30</v>
      </c>
      <c r="G18675" s="43">
        <v>49064</v>
      </c>
      <c r="Y18675" s="43" t="str">
        <f t="shared" si="582"/>
        <v/>
      </c>
      <c r="AA18675" s="43" t="e">
        <f t="shared" si="583"/>
        <v>#N/A</v>
      </c>
    </row>
    <row r="18676" spans="1:27" x14ac:dyDescent="0.3">
      <c r="A18676" s="43">
        <v>2074472</v>
      </c>
      <c r="B18676" s="43" t="s">
        <v>11646</v>
      </c>
      <c r="C18676" s="43" t="s">
        <v>244</v>
      </c>
      <c r="E18676" s="43" t="s">
        <v>6263</v>
      </c>
      <c r="F18676" s="43" t="s">
        <v>28</v>
      </c>
      <c r="G18676" s="43">
        <v>49063</v>
      </c>
      <c r="Y18676" s="43" t="str">
        <f t="shared" si="582"/>
        <v/>
      </c>
      <c r="AA18676" s="43" t="e">
        <f t="shared" si="583"/>
        <v>#N/A</v>
      </c>
    </row>
    <row r="18677" spans="1:27" x14ac:dyDescent="0.3">
      <c r="A18677" s="43">
        <v>2074687</v>
      </c>
      <c r="B18677" s="43" t="s">
        <v>11646</v>
      </c>
      <c r="C18677" s="43" t="s">
        <v>3201</v>
      </c>
      <c r="E18677" s="43" t="s">
        <v>35</v>
      </c>
      <c r="F18677" s="43" t="s">
        <v>28</v>
      </c>
      <c r="G18677" s="43">
        <v>44055</v>
      </c>
      <c r="Y18677" s="43" t="str">
        <f t="shared" si="582"/>
        <v>COMP</v>
      </c>
      <c r="AA18677" s="43">
        <f t="shared" si="583"/>
        <v>2074687</v>
      </c>
    </row>
    <row r="18678" spans="1:27" x14ac:dyDescent="0.3">
      <c r="A18678" s="43">
        <v>2138411</v>
      </c>
      <c r="B18678" s="43" t="s">
        <v>11646</v>
      </c>
      <c r="C18678" s="43" t="s">
        <v>1090</v>
      </c>
      <c r="E18678" s="43" t="s">
        <v>6263</v>
      </c>
      <c r="F18678" s="43" t="s">
        <v>30</v>
      </c>
      <c r="G18678" s="43">
        <v>85012</v>
      </c>
      <c r="Y18678" s="43" t="str">
        <f t="shared" si="582"/>
        <v/>
      </c>
      <c r="AA18678" s="43" t="e">
        <f t="shared" si="583"/>
        <v>#N/A</v>
      </c>
    </row>
    <row r="18679" spans="1:27" x14ac:dyDescent="0.3">
      <c r="A18679" s="43">
        <v>1136062</v>
      </c>
      <c r="B18679" s="43" t="s">
        <v>11647</v>
      </c>
      <c r="C18679" s="43" t="s">
        <v>189</v>
      </c>
      <c r="E18679" s="43" t="s">
        <v>6263</v>
      </c>
      <c r="F18679" s="43" t="s">
        <v>30</v>
      </c>
      <c r="G18679" s="43">
        <v>44013</v>
      </c>
      <c r="Y18679" s="43" t="str">
        <f t="shared" si="582"/>
        <v/>
      </c>
      <c r="AA18679" s="43" t="e">
        <f t="shared" si="583"/>
        <v>#N/A</v>
      </c>
    </row>
    <row r="18680" spans="1:27" x14ac:dyDescent="0.3">
      <c r="A18680" s="43">
        <v>1446813</v>
      </c>
      <c r="B18680" s="43" t="s">
        <v>11648</v>
      </c>
      <c r="C18680" s="43" t="s">
        <v>328</v>
      </c>
      <c r="E18680" s="43" t="s">
        <v>6263</v>
      </c>
      <c r="F18680" s="43" t="s">
        <v>30</v>
      </c>
      <c r="G18680" s="43">
        <v>49019</v>
      </c>
      <c r="Y18680" s="43" t="str">
        <f t="shared" si="582"/>
        <v>COMP</v>
      </c>
      <c r="AA18680" s="43">
        <f t="shared" si="583"/>
        <v>1446813</v>
      </c>
    </row>
    <row r="18681" spans="1:27" x14ac:dyDescent="0.3">
      <c r="A18681" s="43">
        <v>1555640</v>
      </c>
      <c r="B18681" s="43" t="s">
        <v>11648</v>
      </c>
      <c r="C18681" s="43" t="s">
        <v>346</v>
      </c>
      <c r="E18681" s="43" t="s">
        <v>6263</v>
      </c>
      <c r="F18681" s="43" t="s">
        <v>28</v>
      </c>
      <c r="G18681" s="43">
        <v>49019</v>
      </c>
      <c r="Y18681" s="43" t="str">
        <f t="shared" si="582"/>
        <v>COMP</v>
      </c>
      <c r="AA18681" s="43">
        <f t="shared" si="583"/>
        <v>1555640</v>
      </c>
    </row>
    <row r="18682" spans="1:27" x14ac:dyDescent="0.3">
      <c r="A18682" s="43">
        <v>2338371</v>
      </c>
      <c r="B18682" s="43" t="s">
        <v>11649</v>
      </c>
      <c r="C18682" s="43" t="s">
        <v>11650</v>
      </c>
      <c r="E18682" s="43" t="s">
        <v>29</v>
      </c>
      <c r="F18682" s="43" t="s">
        <v>30</v>
      </c>
      <c r="G18682" s="43">
        <v>85049</v>
      </c>
      <c r="Y18682" s="43" t="str">
        <f t="shared" si="582"/>
        <v/>
      </c>
      <c r="AA18682" s="43" t="e">
        <f t="shared" si="583"/>
        <v>#N/A</v>
      </c>
    </row>
    <row r="18683" spans="1:27" x14ac:dyDescent="0.3">
      <c r="A18683" s="43">
        <v>1350103</v>
      </c>
      <c r="B18683" s="43" t="s">
        <v>11649</v>
      </c>
      <c r="C18683" s="43" t="s">
        <v>657</v>
      </c>
      <c r="E18683" s="43" t="s">
        <v>6263</v>
      </c>
      <c r="F18683" s="43" t="s">
        <v>28</v>
      </c>
      <c r="G18683" s="43">
        <v>85062</v>
      </c>
      <c r="Y18683" s="43" t="str">
        <f t="shared" si="582"/>
        <v/>
      </c>
      <c r="AA18683" s="43" t="e">
        <f t="shared" si="583"/>
        <v>#N/A</v>
      </c>
    </row>
    <row r="18684" spans="1:27" x14ac:dyDescent="0.3">
      <c r="A18684" s="43">
        <v>1532673</v>
      </c>
      <c r="B18684" s="43" t="s">
        <v>11651</v>
      </c>
      <c r="C18684" s="43" t="s">
        <v>236</v>
      </c>
      <c r="E18684" s="43" t="s">
        <v>6263</v>
      </c>
      <c r="F18684" s="43" t="s">
        <v>28</v>
      </c>
      <c r="G18684" s="43">
        <v>44045</v>
      </c>
      <c r="Y18684" s="43" t="str">
        <f t="shared" si="582"/>
        <v>COMP</v>
      </c>
      <c r="AA18684" s="43">
        <f t="shared" si="583"/>
        <v>1532673</v>
      </c>
    </row>
    <row r="18685" spans="1:27" x14ac:dyDescent="0.3">
      <c r="A18685" s="43">
        <v>2264849</v>
      </c>
      <c r="B18685" s="43" t="s">
        <v>11652</v>
      </c>
      <c r="C18685" s="43" t="s">
        <v>1407</v>
      </c>
      <c r="E18685" s="43" t="s">
        <v>6263</v>
      </c>
      <c r="F18685" s="43" t="s">
        <v>30</v>
      </c>
      <c r="G18685" s="43">
        <v>85032</v>
      </c>
      <c r="Y18685" s="43" t="str">
        <f t="shared" si="582"/>
        <v/>
      </c>
      <c r="AA18685" s="43" t="e">
        <f t="shared" si="583"/>
        <v>#N/A</v>
      </c>
    </row>
    <row r="18686" spans="1:27" x14ac:dyDescent="0.3">
      <c r="A18686" s="43">
        <v>1973282</v>
      </c>
      <c r="B18686" s="43" t="s">
        <v>11653</v>
      </c>
      <c r="C18686" s="43" t="s">
        <v>632</v>
      </c>
      <c r="E18686" s="43" t="s">
        <v>6263</v>
      </c>
      <c r="F18686" s="43" t="s">
        <v>28</v>
      </c>
      <c r="G18686" s="43">
        <v>53023</v>
      </c>
      <c r="Y18686" s="43" t="str">
        <f t="shared" si="582"/>
        <v/>
      </c>
      <c r="AA18686" s="43" t="e">
        <f t="shared" si="583"/>
        <v>#N/A</v>
      </c>
    </row>
    <row r="18687" spans="1:27" x14ac:dyDescent="0.3">
      <c r="A18687" s="43">
        <v>2426140</v>
      </c>
      <c r="B18687" s="43" t="s">
        <v>11654</v>
      </c>
      <c r="C18687" s="43" t="s">
        <v>666</v>
      </c>
      <c r="E18687" s="43" t="s">
        <v>29</v>
      </c>
      <c r="F18687" s="43" t="s">
        <v>30</v>
      </c>
      <c r="G18687" s="43">
        <v>85022</v>
      </c>
      <c r="Y18687" s="43" t="str">
        <f t="shared" si="582"/>
        <v/>
      </c>
      <c r="AA18687" s="43" t="e">
        <f t="shared" si="583"/>
        <v>#N/A</v>
      </c>
    </row>
    <row r="18688" spans="1:27" x14ac:dyDescent="0.3">
      <c r="A18688" s="43">
        <v>1641862</v>
      </c>
      <c r="B18688" s="43" t="s">
        <v>4412</v>
      </c>
      <c r="C18688" s="43" t="s">
        <v>805</v>
      </c>
      <c r="E18688" s="43" t="s">
        <v>6263</v>
      </c>
      <c r="F18688" s="43" t="s">
        <v>30</v>
      </c>
      <c r="G18688" s="43">
        <v>44108</v>
      </c>
      <c r="Y18688" s="43" t="str">
        <f t="shared" si="582"/>
        <v/>
      </c>
      <c r="AA18688" s="43" t="e">
        <f t="shared" si="583"/>
        <v>#N/A</v>
      </c>
    </row>
    <row r="18689" spans="1:27" x14ac:dyDescent="0.3">
      <c r="A18689" s="43">
        <v>1772165</v>
      </c>
      <c r="B18689" s="43" t="s">
        <v>11655</v>
      </c>
      <c r="C18689" s="43" t="s">
        <v>901</v>
      </c>
      <c r="E18689" s="43" t="s">
        <v>6263</v>
      </c>
      <c r="F18689" s="43" t="s">
        <v>30</v>
      </c>
      <c r="G18689" s="43">
        <v>72041</v>
      </c>
      <c r="Y18689" s="43" t="str">
        <f t="shared" si="582"/>
        <v/>
      </c>
      <c r="AA18689" s="43" t="e">
        <f t="shared" si="583"/>
        <v>#N/A</v>
      </c>
    </row>
    <row r="18690" spans="1:27" x14ac:dyDescent="0.3">
      <c r="A18690" s="43">
        <v>1220225</v>
      </c>
      <c r="B18690" s="43" t="s">
        <v>11656</v>
      </c>
      <c r="C18690" s="43" t="s">
        <v>938</v>
      </c>
      <c r="E18690" s="43" t="s">
        <v>6263</v>
      </c>
      <c r="F18690" s="43" t="s">
        <v>28</v>
      </c>
      <c r="G18690" s="43">
        <v>49064</v>
      </c>
      <c r="Y18690" s="43" t="str">
        <f t="shared" ref="Y18690:Y18753" si="584">IF(ISERROR(AA18690)=FALSE,"COMP","")</f>
        <v/>
      </c>
      <c r="AA18690" s="43" t="e">
        <f t="shared" si="583"/>
        <v>#N/A</v>
      </c>
    </row>
    <row r="18691" spans="1:27" x14ac:dyDescent="0.3">
      <c r="A18691" s="43">
        <v>667185</v>
      </c>
      <c r="B18691" s="43" t="s">
        <v>4413</v>
      </c>
      <c r="C18691" s="43" t="s">
        <v>618</v>
      </c>
      <c r="E18691" s="43" t="s">
        <v>6263</v>
      </c>
      <c r="F18691" s="43" t="s">
        <v>28</v>
      </c>
      <c r="G18691" s="43">
        <v>44035</v>
      </c>
      <c r="Y18691" s="43" t="str">
        <f t="shared" si="584"/>
        <v>COMP</v>
      </c>
      <c r="AA18691" s="43">
        <f t="shared" ref="AA18691:AA18754" si="585">VLOOKUP(A18691,Z:Z,1,FALSE)</f>
        <v>667185</v>
      </c>
    </row>
    <row r="18692" spans="1:27" x14ac:dyDescent="0.3">
      <c r="A18692" s="43">
        <v>1502743</v>
      </c>
      <c r="B18692" s="43" t="s">
        <v>4415</v>
      </c>
      <c r="C18692" s="43" t="s">
        <v>2942</v>
      </c>
      <c r="E18692" s="43" t="s">
        <v>6263</v>
      </c>
      <c r="F18692" s="43" t="s">
        <v>30</v>
      </c>
      <c r="G18692" s="43">
        <v>72042</v>
      </c>
      <c r="Y18692" s="43" t="str">
        <f t="shared" si="584"/>
        <v>COMP</v>
      </c>
      <c r="AA18692" s="43">
        <f t="shared" si="585"/>
        <v>1502743</v>
      </c>
    </row>
    <row r="18693" spans="1:27" x14ac:dyDescent="0.3">
      <c r="A18693" s="43">
        <v>2331278</v>
      </c>
      <c r="B18693" s="43" t="s">
        <v>4415</v>
      </c>
      <c r="C18693" s="43" t="s">
        <v>478</v>
      </c>
      <c r="E18693" s="43" t="s">
        <v>6263</v>
      </c>
      <c r="F18693" s="43" t="s">
        <v>28</v>
      </c>
      <c r="G18693" s="43">
        <v>85012</v>
      </c>
      <c r="Y18693" s="43" t="str">
        <f t="shared" si="584"/>
        <v/>
      </c>
      <c r="AA18693" s="43" t="e">
        <f t="shared" si="585"/>
        <v>#N/A</v>
      </c>
    </row>
    <row r="18694" spans="1:27" x14ac:dyDescent="0.3">
      <c r="A18694" s="43">
        <v>1046854</v>
      </c>
      <c r="B18694" s="43" t="s">
        <v>4415</v>
      </c>
      <c r="C18694" s="43" t="s">
        <v>755</v>
      </c>
      <c r="E18694" s="43" t="s">
        <v>6263</v>
      </c>
      <c r="F18694" s="43" t="s">
        <v>28</v>
      </c>
      <c r="G18694" s="43">
        <v>53060</v>
      </c>
      <c r="Y18694" s="43" t="str">
        <f t="shared" si="584"/>
        <v/>
      </c>
      <c r="AA18694" s="43" t="e">
        <f t="shared" si="585"/>
        <v>#N/A</v>
      </c>
    </row>
    <row r="18695" spans="1:27" x14ac:dyDescent="0.3">
      <c r="A18695" s="43">
        <v>1127582</v>
      </c>
      <c r="B18695" s="43" t="s">
        <v>4415</v>
      </c>
      <c r="C18695" s="43" t="s">
        <v>2458</v>
      </c>
      <c r="E18695" s="43" t="s">
        <v>31</v>
      </c>
      <c r="F18695" s="43" t="s">
        <v>28</v>
      </c>
      <c r="G18695" s="43">
        <v>85012</v>
      </c>
      <c r="Y18695" s="43" t="str">
        <f t="shared" si="584"/>
        <v>COMP</v>
      </c>
      <c r="AA18695" s="43">
        <f t="shared" si="585"/>
        <v>1127582</v>
      </c>
    </row>
    <row r="18696" spans="1:27" x14ac:dyDescent="0.3">
      <c r="A18696" s="43">
        <v>1732765</v>
      </c>
      <c r="B18696" s="43" t="s">
        <v>11657</v>
      </c>
      <c r="C18696" s="43" t="s">
        <v>173</v>
      </c>
      <c r="E18696" s="43" t="s">
        <v>6263</v>
      </c>
      <c r="F18696" s="43" t="s">
        <v>30</v>
      </c>
      <c r="G18696" s="43">
        <v>49004</v>
      </c>
      <c r="Y18696" s="43" t="str">
        <f t="shared" si="584"/>
        <v/>
      </c>
      <c r="AA18696" s="43" t="e">
        <f t="shared" si="585"/>
        <v>#N/A</v>
      </c>
    </row>
    <row r="18697" spans="1:27" x14ac:dyDescent="0.3">
      <c r="A18697" s="43">
        <v>2083906</v>
      </c>
      <c r="B18697" s="43" t="s">
        <v>11657</v>
      </c>
      <c r="C18697" s="43" t="s">
        <v>819</v>
      </c>
      <c r="E18697" s="43" t="s">
        <v>6263</v>
      </c>
      <c r="F18697" s="43" t="s">
        <v>28</v>
      </c>
      <c r="G18697" s="43">
        <v>49004</v>
      </c>
      <c r="Y18697" s="43" t="str">
        <f t="shared" si="584"/>
        <v/>
      </c>
      <c r="AA18697" s="43" t="e">
        <f t="shared" si="585"/>
        <v>#N/A</v>
      </c>
    </row>
    <row r="18698" spans="1:27" x14ac:dyDescent="0.3">
      <c r="A18698" s="43">
        <v>1860899</v>
      </c>
      <c r="B18698" s="43" t="s">
        <v>11657</v>
      </c>
      <c r="C18698" s="43" t="s">
        <v>4559</v>
      </c>
      <c r="E18698" s="43" t="s">
        <v>6263</v>
      </c>
      <c r="F18698" s="43" t="s">
        <v>30</v>
      </c>
      <c r="G18698" s="43">
        <v>53070</v>
      </c>
      <c r="Y18698" s="43" t="str">
        <f t="shared" si="584"/>
        <v/>
      </c>
      <c r="AA18698" s="43" t="e">
        <f t="shared" si="585"/>
        <v>#N/A</v>
      </c>
    </row>
    <row r="18699" spans="1:27" x14ac:dyDescent="0.3">
      <c r="A18699" s="43">
        <v>1860901</v>
      </c>
      <c r="B18699" s="43" t="s">
        <v>11657</v>
      </c>
      <c r="C18699" s="43" t="s">
        <v>5734</v>
      </c>
      <c r="E18699" s="43" t="s">
        <v>6263</v>
      </c>
      <c r="F18699" s="43" t="s">
        <v>28</v>
      </c>
      <c r="G18699" s="43">
        <v>53070</v>
      </c>
      <c r="Y18699" s="43" t="str">
        <f t="shared" si="584"/>
        <v>COMP</v>
      </c>
      <c r="AA18699" s="43">
        <f t="shared" si="585"/>
        <v>1860901</v>
      </c>
    </row>
    <row r="18700" spans="1:27" x14ac:dyDescent="0.3">
      <c r="A18700" s="43">
        <v>2423416</v>
      </c>
      <c r="B18700" s="43" t="s">
        <v>11657</v>
      </c>
      <c r="C18700" s="43" t="s">
        <v>1474</v>
      </c>
      <c r="E18700" s="43" t="s">
        <v>34</v>
      </c>
      <c r="F18700" s="43" t="s">
        <v>30</v>
      </c>
      <c r="G18700" s="43">
        <v>53061</v>
      </c>
      <c r="Y18700" s="43" t="str">
        <f t="shared" si="584"/>
        <v>COMP</v>
      </c>
      <c r="AA18700" s="43">
        <f t="shared" si="585"/>
        <v>2423416</v>
      </c>
    </row>
    <row r="18701" spans="1:27" x14ac:dyDescent="0.3">
      <c r="A18701" s="43">
        <v>1244629</v>
      </c>
      <c r="B18701" s="43" t="s">
        <v>11657</v>
      </c>
      <c r="C18701" s="43" t="s">
        <v>9441</v>
      </c>
      <c r="E18701" s="43" t="s">
        <v>6263</v>
      </c>
      <c r="F18701" s="43" t="s">
        <v>30</v>
      </c>
      <c r="G18701" s="43">
        <v>44105</v>
      </c>
      <c r="Y18701" s="43" t="str">
        <f t="shared" si="584"/>
        <v/>
      </c>
      <c r="AA18701" s="43" t="e">
        <f t="shared" si="585"/>
        <v>#N/A</v>
      </c>
    </row>
    <row r="18702" spans="1:27" x14ac:dyDescent="0.3">
      <c r="A18702" s="43">
        <v>2414108</v>
      </c>
      <c r="B18702" s="43" t="s">
        <v>11658</v>
      </c>
      <c r="C18702" s="43" t="s">
        <v>190</v>
      </c>
      <c r="E18702" s="43" t="s">
        <v>29</v>
      </c>
      <c r="F18702" s="43" t="s">
        <v>28</v>
      </c>
      <c r="G18702" s="43">
        <v>49006</v>
      </c>
      <c r="Y18702" s="43" t="str">
        <f t="shared" si="584"/>
        <v>COMP</v>
      </c>
      <c r="AA18702" s="43">
        <f t="shared" si="585"/>
        <v>2414108</v>
      </c>
    </row>
    <row r="18703" spans="1:27" x14ac:dyDescent="0.3">
      <c r="A18703" s="43">
        <v>1853356</v>
      </c>
      <c r="B18703" s="43" t="s">
        <v>11659</v>
      </c>
      <c r="C18703" s="43" t="s">
        <v>478</v>
      </c>
      <c r="E18703" s="43" t="s">
        <v>6263</v>
      </c>
      <c r="F18703" s="43" t="s">
        <v>28</v>
      </c>
      <c r="G18703" s="43">
        <v>85015</v>
      </c>
      <c r="Y18703" s="43" t="str">
        <f t="shared" si="584"/>
        <v/>
      </c>
      <c r="AA18703" s="43" t="e">
        <f t="shared" si="585"/>
        <v>#N/A</v>
      </c>
    </row>
    <row r="18704" spans="1:27" x14ac:dyDescent="0.3">
      <c r="A18704" s="43">
        <v>269711</v>
      </c>
      <c r="B18704" s="43" t="s">
        <v>1157</v>
      </c>
      <c r="C18704" s="43" t="s">
        <v>514</v>
      </c>
      <c r="E18704" s="43" t="s">
        <v>6263</v>
      </c>
      <c r="F18704" s="43" t="s">
        <v>28</v>
      </c>
      <c r="G18704" s="43">
        <v>49011</v>
      </c>
      <c r="Y18704" s="43" t="str">
        <f t="shared" si="584"/>
        <v/>
      </c>
      <c r="AA18704" s="43" t="e">
        <f t="shared" si="585"/>
        <v>#N/A</v>
      </c>
    </row>
    <row r="18705" spans="1:27" x14ac:dyDescent="0.3">
      <c r="A18705" s="43">
        <v>2401144</v>
      </c>
      <c r="B18705" s="43" t="s">
        <v>1157</v>
      </c>
      <c r="C18705" s="43" t="s">
        <v>1664</v>
      </c>
      <c r="E18705" s="43" t="s">
        <v>6263</v>
      </c>
      <c r="F18705" s="43" t="s">
        <v>28</v>
      </c>
      <c r="G18705" s="43">
        <v>44108</v>
      </c>
      <c r="Y18705" s="43" t="str">
        <f t="shared" si="584"/>
        <v/>
      </c>
      <c r="AA18705" s="43" t="e">
        <f t="shared" si="585"/>
        <v>#N/A</v>
      </c>
    </row>
    <row r="18706" spans="1:27" x14ac:dyDescent="0.3">
      <c r="A18706" s="43">
        <v>2184722</v>
      </c>
      <c r="B18706" s="43" t="s">
        <v>1157</v>
      </c>
      <c r="C18706" s="43" t="s">
        <v>235</v>
      </c>
      <c r="E18706" s="43" t="s">
        <v>6263</v>
      </c>
      <c r="F18706" s="43" t="s">
        <v>28</v>
      </c>
      <c r="G18706" s="43">
        <v>44111</v>
      </c>
      <c r="Y18706" s="43" t="str">
        <f t="shared" si="584"/>
        <v/>
      </c>
      <c r="AA18706" s="43" t="e">
        <f t="shared" si="585"/>
        <v>#N/A</v>
      </c>
    </row>
    <row r="18707" spans="1:27" x14ac:dyDescent="0.3">
      <c r="A18707" s="43">
        <v>2342765</v>
      </c>
      <c r="B18707" s="43" t="s">
        <v>1157</v>
      </c>
      <c r="C18707" s="43" t="s">
        <v>6459</v>
      </c>
      <c r="E18707" s="43" t="s">
        <v>31</v>
      </c>
      <c r="F18707" s="43" t="s">
        <v>28</v>
      </c>
      <c r="G18707" s="43">
        <v>49006</v>
      </c>
      <c r="Y18707" s="43" t="str">
        <f t="shared" si="584"/>
        <v>COMP</v>
      </c>
      <c r="AA18707" s="43">
        <f t="shared" si="585"/>
        <v>2342765</v>
      </c>
    </row>
    <row r="18708" spans="1:27" x14ac:dyDescent="0.3">
      <c r="A18708" s="43">
        <v>599138</v>
      </c>
      <c r="B18708" s="43" t="s">
        <v>1157</v>
      </c>
      <c r="C18708" s="43" t="s">
        <v>173</v>
      </c>
      <c r="E18708" s="43" t="s">
        <v>6263</v>
      </c>
      <c r="F18708" s="43" t="s">
        <v>30</v>
      </c>
      <c r="G18708" s="43">
        <v>44094</v>
      </c>
      <c r="Y18708" s="43" t="str">
        <f t="shared" si="584"/>
        <v/>
      </c>
      <c r="AA18708" s="43" t="e">
        <f t="shared" si="585"/>
        <v>#N/A</v>
      </c>
    </row>
    <row r="18709" spans="1:27" x14ac:dyDescent="0.3">
      <c r="A18709" s="43">
        <v>2086114</v>
      </c>
      <c r="B18709" s="43" t="s">
        <v>1157</v>
      </c>
      <c r="C18709" s="43" t="s">
        <v>666</v>
      </c>
      <c r="E18709" s="43" t="s">
        <v>6263</v>
      </c>
      <c r="F18709" s="43" t="s">
        <v>30</v>
      </c>
      <c r="G18709" s="43">
        <v>49057</v>
      </c>
      <c r="Y18709" s="43" t="str">
        <f t="shared" si="584"/>
        <v/>
      </c>
      <c r="AA18709" s="43" t="e">
        <f t="shared" si="585"/>
        <v>#N/A</v>
      </c>
    </row>
    <row r="18710" spans="1:27" x14ac:dyDescent="0.3">
      <c r="A18710" s="43">
        <v>1565228</v>
      </c>
      <c r="B18710" s="43" t="s">
        <v>1157</v>
      </c>
      <c r="C18710" s="43" t="s">
        <v>641</v>
      </c>
      <c r="E18710" s="43" t="s">
        <v>31</v>
      </c>
      <c r="F18710" s="43" t="s">
        <v>28</v>
      </c>
      <c r="G18710" s="43">
        <v>85015</v>
      </c>
      <c r="Y18710" s="43" t="str">
        <f t="shared" si="584"/>
        <v>COMP</v>
      </c>
      <c r="AA18710" s="43">
        <f t="shared" si="585"/>
        <v>1565228</v>
      </c>
    </row>
    <row r="18711" spans="1:27" x14ac:dyDescent="0.3">
      <c r="A18711" s="43">
        <v>646327</v>
      </c>
      <c r="B18711" s="43" t="s">
        <v>1157</v>
      </c>
      <c r="C18711" s="43" t="s">
        <v>937</v>
      </c>
      <c r="E18711" s="43" t="s">
        <v>6263</v>
      </c>
      <c r="F18711" s="43" t="s">
        <v>28</v>
      </c>
      <c r="G18711" s="43">
        <v>85059</v>
      </c>
      <c r="Y18711" s="43" t="str">
        <f t="shared" si="584"/>
        <v/>
      </c>
      <c r="AA18711" s="43" t="e">
        <f t="shared" si="585"/>
        <v>#N/A</v>
      </c>
    </row>
    <row r="18712" spans="1:27" x14ac:dyDescent="0.3">
      <c r="A18712" s="43">
        <v>2048239</v>
      </c>
      <c r="B18712" s="43" t="s">
        <v>1157</v>
      </c>
      <c r="C18712" s="43" t="s">
        <v>210</v>
      </c>
      <c r="E18712" s="43" t="s">
        <v>6263</v>
      </c>
      <c r="F18712" s="43" t="s">
        <v>30</v>
      </c>
      <c r="G18712" s="43">
        <v>44079</v>
      </c>
      <c r="Y18712" s="43" t="str">
        <f t="shared" si="584"/>
        <v/>
      </c>
      <c r="AA18712" s="43" t="e">
        <f t="shared" si="585"/>
        <v>#N/A</v>
      </c>
    </row>
    <row r="18713" spans="1:27" x14ac:dyDescent="0.3">
      <c r="A18713" s="43">
        <v>2343269</v>
      </c>
      <c r="B18713" s="43" t="s">
        <v>1157</v>
      </c>
      <c r="C18713" s="43" t="s">
        <v>210</v>
      </c>
      <c r="E18713" s="43" t="s">
        <v>6263</v>
      </c>
      <c r="F18713" s="43" t="s">
        <v>30</v>
      </c>
      <c r="G18713" s="43">
        <v>53061</v>
      </c>
      <c r="Y18713" s="43" t="str">
        <f t="shared" si="584"/>
        <v/>
      </c>
      <c r="AA18713" s="43" t="e">
        <f t="shared" si="585"/>
        <v>#N/A</v>
      </c>
    </row>
    <row r="18714" spans="1:27" x14ac:dyDescent="0.3">
      <c r="A18714" s="43">
        <v>760146</v>
      </c>
      <c r="B18714" s="43" t="s">
        <v>1157</v>
      </c>
      <c r="C18714" s="43" t="s">
        <v>375</v>
      </c>
      <c r="E18714" s="43" t="s">
        <v>6263</v>
      </c>
      <c r="F18714" s="43" t="s">
        <v>28</v>
      </c>
      <c r="G18714" s="43">
        <v>49069</v>
      </c>
      <c r="Y18714" s="43" t="str">
        <f t="shared" si="584"/>
        <v/>
      </c>
      <c r="AA18714" s="43" t="e">
        <f t="shared" si="585"/>
        <v>#N/A</v>
      </c>
    </row>
    <row r="18715" spans="1:27" x14ac:dyDescent="0.3">
      <c r="A18715" s="43">
        <v>481624</v>
      </c>
      <c r="B18715" s="43" t="s">
        <v>1157</v>
      </c>
      <c r="C18715" s="43" t="s">
        <v>375</v>
      </c>
      <c r="E18715" s="43" t="s">
        <v>6263</v>
      </c>
      <c r="F18715" s="43" t="s">
        <v>28</v>
      </c>
      <c r="G18715" s="43">
        <v>49020</v>
      </c>
      <c r="Y18715" s="43" t="str">
        <f t="shared" si="584"/>
        <v/>
      </c>
      <c r="AA18715" s="43" t="e">
        <f t="shared" si="585"/>
        <v>#N/A</v>
      </c>
    </row>
    <row r="18716" spans="1:27" x14ac:dyDescent="0.3">
      <c r="A18716" s="43">
        <v>1707265</v>
      </c>
      <c r="B18716" s="43" t="s">
        <v>1157</v>
      </c>
      <c r="C18716" s="43" t="s">
        <v>375</v>
      </c>
      <c r="E18716" s="43" t="s">
        <v>6263</v>
      </c>
      <c r="F18716" s="43" t="s">
        <v>28</v>
      </c>
      <c r="G18716" s="43">
        <v>49017</v>
      </c>
      <c r="Y18716" s="43" t="str">
        <f t="shared" si="584"/>
        <v>COMP</v>
      </c>
      <c r="AA18716" s="43">
        <f t="shared" si="585"/>
        <v>1707265</v>
      </c>
    </row>
    <row r="18717" spans="1:27" x14ac:dyDescent="0.3">
      <c r="A18717" s="43">
        <v>1919820</v>
      </c>
      <c r="B18717" s="43" t="s">
        <v>1157</v>
      </c>
      <c r="C18717" s="43" t="s">
        <v>421</v>
      </c>
      <c r="E18717" s="43" t="s">
        <v>6263</v>
      </c>
      <c r="F18717" s="43" t="s">
        <v>30</v>
      </c>
      <c r="G18717" s="43">
        <v>85005</v>
      </c>
      <c r="Y18717" s="43" t="str">
        <f t="shared" si="584"/>
        <v/>
      </c>
      <c r="AA18717" s="43" t="e">
        <f t="shared" si="585"/>
        <v>#N/A</v>
      </c>
    </row>
    <row r="18718" spans="1:27" x14ac:dyDescent="0.3">
      <c r="A18718" s="43">
        <v>1979040</v>
      </c>
      <c r="B18718" s="43" t="s">
        <v>1157</v>
      </c>
      <c r="C18718" s="43" t="s">
        <v>1772</v>
      </c>
      <c r="E18718" s="43" t="s">
        <v>35</v>
      </c>
      <c r="F18718" s="43" t="s">
        <v>30</v>
      </c>
      <c r="G18718" s="43">
        <v>44045</v>
      </c>
      <c r="Y18718" s="43" t="str">
        <f t="shared" si="584"/>
        <v>COMP</v>
      </c>
      <c r="AA18718" s="43">
        <f t="shared" si="585"/>
        <v>1979040</v>
      </c>
    </row>
    <row r="18719" spans="1:27" x14ac:dyDescent="0.3">
      <c r="A18719" s="43">
        <v>1942209</v>
      </c>
      <c r="B18719" s="43" t="s">
        <v>1157</v>
      </c>
      <c r="C18719" s="43" t="s">
        <v>502</v>
      </c>
      <c r="E18719" s="43" t="s">
        <v>6263</v>
      </c>
      <c r="F18719" s="43" t="s">
        <v>30</v>
      </c>
      <c r="G18719" s="43">
        <v>49004</v>
      </c>
      <c r="Y18719" s="43" t="str">
        <f t="shared" si="584"/>
        <v/>
      </c>
      <c r="AA18719" s="43" t="e">
        <f t="shared" si="585"/>
        <v>#N/A</v>
      </c>
    </row>
    <row r="18720" spans="1:27" x14ac:dyDescent="0.3">
      <c r="A18720" s="43">
        <v>398734</v>
      </c>
      <c r="B18720" s="43" t="s">
        <v>1157</v>
      </c>
      <c r="C18720" s="43" t="s">
        <v>502</v>
      </c>
      <c r="E18720" s="43" t="s">
        <v>6263</v>
      </c>
      <c r="F18720" s="43" t="s">
        <v>30</v>
      </c>
      <c r="G18720" s="43">
        <v>49045</v>
      </c>
      <c r="Y18720" s="43" t="str">
        <f t="shared" si="584"/>
        <v/>
      </c>
      <c r="AA18720" s="43" t="e">
        <f t="shared" si="585"/>
        <v>#N/A</v>
      </c>
    </row>
    <row r="18721" spans="1:27" x14ac:dyDescent="0.3">
      <c r="A18721" s="43">
        <v>1544008</v>
      </c>
      <c r="B18721" s="43" t="s">
        <v>1157</v>
      </c>
      <c r="C18721" s="43" t="s">
        <v>1428</v>
      </c>
      <c r="E18721" s="43" t="s">
        <v>6263</v>
      </c>
      <c r="F18721" s="43" t="s">
        <v>30</v>
      </c>
      <c r="G18721" s="43">
        <v>44021</v>
      </c>
      <c r="Y18721" s="43" t="str">
        <f t="shared" si="584"/>
        <v/>
      </c>
      <c r="AA18721" s="43" t="e">
        <f t="shared" si="585"/>
        <v>#N/A</v>
      </c>
    </row>
    <row r="18722" spans="1:27" x14ac:dyDescent="0.3">
      <c r="A18722" s="43">
        <v>399670</v>
      </c>
      <c r="B18722" s="43" t="s">
        <v>1157</v>
      </c>
      <c r="C18722" s="43" t="s">
        <v>674</v>
      </c>
      <c r="E18722" s="43" t="s">
        <v>6263</v>
      </c>
      <c r="F18722" s="43" t="s">
        <v>28</v>
      </c>
      <c r="G18722" s="43">
        <v>44015</v>
      </c>
      <c r="Y18722" s="43" t="str">
        <f t="shared" si="584"/>
        <v/>
      </c>
      <c r="AA18722" s="43" t="e">
        <f t="shared" si="585"/>
        <v>#N/A</v>
      </c>
    </row>
    <row r="18723" spans="1:27" x14ac:dyDescent="0.3">
      <c r="A18723" s="43">
        <v>1832449</v>
      </c>
      <c r="B18723" s="43" t="s">
        <v>1157</v>
      </c>
      <c r="C18723" s="43" t="s">
        <v>466</v>
      </c>
      <c r="E18723" s="43" t="s">
        <v>6263</v>
      </c>
      <c r="F18723" s="43" t="s">
        <v>28</v>
      </c>
      <c r="G18723" s="43">
        <v>44079</v>
      </c>
      <c r="Y18723" s="43" t="str">
        <f t="shared" si="584"/>
        <v/>
      </c>
      <c r="AA18723" s="43" t="e">
        <f t="shared" si="585"/>
        <v>#N/A</v>
      </c>
    </row>
    <row r="18724" spans="1:27" x14ac:dyDescent="0.3">
      <c r="A18724" s="43">
        <v>1098850</v>
      </c>
      <c r="B18724" s="43" t="s">
        <v>1157</v>
      </c>
      <c r="C18724" s="43" t="s">
        <v>397</v>
      </c>
      <c r="E18724" s="43" t="s">
        <v>6263</v>
      </c>
      <c r="F18724" s="43" t="s">
        <v>28</v>
      </c>
      <c r="G18724" s="43">
        <v>49026</v>
      </c>
      <c r="Y18724" s="43" t="str">
        <f t="shared" si="584"/>
        <v/>
      </c>
      <c r="AA18724" s="43" t="e">
        <f t="shared" si="585"/>
        <v>#N/A</v>
      </c>
    </row>
    <row r="18725" spans="1:27" x14ac:dyDescent="0.3">
      <c r="A18725" s="43">
        <v>2193029</v>
      </c>
      <c r="B18725" s="43" t="s">
        <v>1157</v>
      </c>
      <c r="C18725" s="43" t="s">
        <v>397</v>
      </c>
      <c r="E18725" s="43" t="s">
        <v>6263</v>
      </c>
      <c r="F18725" s="43" t="s">
        <v>28</v>
      </c>
      <c r="G18725" s="43">
        <v>44013</v>
      </c>
      <c r="Y18725" s="43" t="str">
        <f t="shared" si="584"/>
        <v/>
      </c>
      <c r="AA18725" s="43" t="e">
        <f t="shared" si="585"/>
        <v>#N/A</v>
      </c>
    </row>
    <row r="18726" spans="1:27" x14ac:dyDescent="0.3">
      <c r="A18726" s="43">
        <v>1811581</v>
      </c>
      <c r="B18726" s="43" t="s">
        <v>1157</v>
      </c>
      <c r="C18726" s="43" t="s">
        <v>241</v>
      </c>
      <c r="E18726" s="43" t="s">
        <v>6263</v>
      </c>
      <c r="F18726" s="43" t="s">
        <v>28</v>
      </c>
      <c r="G18726" s="43">
        <v>72041</v>
      </c>
      <c r="Y18726" s="43" t="str">
        <f t="shared" si="584"/>
        <v/>
      </c>
      <c r="AA18726" s="43" t="e">
        <f t="shared" si="585"/>
        <v>#N/A</v>
      </c>
    </row>
    <row r="18727" spans="1:27" x14ac:dyDescent="0.3">
      <c r="A18727" s="43">
        <v>2174406</v>
      </c>
      <c r="B18727" s="43" t="s">
        <v>1157</v>
      </c>
      <c r="C18727" s="43" t="s">
        <v>399</v>
      </c>
      <c r="E18727" s="43" t="s">
        <v>6263</v>
      </c>
      <c r="F18727" s="43" t="s">
        <v>28</v>
      </c>
      <c r="G18727" s="43">
        <v>49045</v>
      </c>
      <c r="Y18727" s="43" t="str">
        <f t="shared" si="584"/>
        <v/>
      </c>
      <c r="AA18727" s="43" t="e">
        <f t="shared" si="585"/>
        <v>#N/A</v>
      </c>
    </row>
    <row r="18728" spans="1:27" x14ac:dyDescent="0.3">
      <c r="A18728" s="43">
        <v>1365101</v>
      </c>
      <c r="B18728" s="43" t="s">
        <v>1157</v>
      </c>
      <c r="C18728" s="43" t="s">
        <v>3965</v>
      </c>
      <c r="E18728" s="43" t="s">
        <v>6263</v>
      </c>
      <c r="F18728" s="43" t="s">
        <v>28</v>
      </c>
      <c r="G18728" s="43">
        <v>44015</v>
      </c>
      <c r="Y18728" s="43" t="str">
        <f t="shared" si="584"/>
        <v>COMP</v>
      </c>
      <c r="AA18728" s="43">
        <f t="shared" si="585"/>
        <v>1365101</v>
      </c>
    </row>
    <row r="18729" spans="1:27" x14ac:dyDescent="0.3">
      <c r="A18729" s="43">
        <v>1623594</v>
      </c>
      <c r="B18729" s="43" t="s">
        <v>1157</v>
      </c>
      <c r="C18729" s="43" t="s">
        <v>3477</v>
      </c>
      <c r="E18729" s="43" t="s">
        <v>6263</v>
      </c>
      <c r="F18729" s="43" t="s">
        <v>28</v>
      </c>
      <c r="G18729" s="43">
        <v>85005</v>
      </c>
      <c r="Y18729" s="43" t="str">
        <f t="shared" si="584"/>
        <v/>
      </c>
      <c r="AA18729" s="43" t="e">
        <f t="shared" si="585"/>
        <v>#N/A</v>
      </c>
    </row>
    <row r="18730" spans="1:27" x14ac:dyDescent="0.3">
      <c r="A18730" s="43">
        <v>2402049</v>
      </c>
      <c r="B18730" s="43" t="s">
        <v>1157</v>
      </c>
      <c r="C18730" s="43" t="s">
        <v>664</v>
      </c>
      <c r="E18730" s="43" t="s">
        <v>6263</v>
      </c>
      <c r="F18730" s="43" t="s">
        <v>28</v>
      </c>
      <c r="G18730" s="43">
        <v>53013</v>
      </c>
      <c r="Y18730" s="43" t="str">
        <f t="shared" si="584"/>
        <v/>
      </c>
      <c r="AA18730" s="43" t="e">
        <f t="shared" si="585"/>
        <v>#N/A</v>
      </c>
    </row>
    <row r="18731" spans="1:27" x14ac:dyDescent="0.3">
      <c r="A18731" s="43">
        <v>1440494</v>
      </c>
      <c r="B18731" s="43" t="s">
        <v>1157</v>
      </c>
      <c r="C18731" s="43" t="s">
        <v>220</v>
      </c>
      <c r="E18731" s="43" t="s">
        <v>34</v>
      </c>
      <c r="F18731" s="43" t="s">
        <v>30</v>
      </c>
      <c r="G18731" s="43">
        <v>72080</v>
      </c>
      <c r="Y18731" s="43" t="str">
        <f t="shared" si="584"/>
        <v>COMP</v>
      </c>
      <c r="AA18731" s="43">
        <f t="shared" si="585"/>
        <v>1440494</v>
      </c>
    </row>
    <row r="18732" spans="1:27" x14ac:dyDescent="0.3">
      <c r="A18732" s="43">
        <v>1759151</v>
      </c>
      <c r="B18732" s="43" t="s">
        <v>1157</v>
      </c>
      <c r="C18732" s="43" t="s">
        <v>2230</v>
      </c>
      <c r="E18732" s="43" t="s">
        <v>6263</v>
      </c>
      <c r="F18732" s="43" t="s">
        <v>28</v>
      </c>
      <c r="G18732" s="43">
        <v>49017</v>
      </c>
      <c r="Y18732" s="43" t="str">
        <f t="shared" si="584"/>
        <v>COMP</v>
      </c>
      <c r="AA18732" s="43">
        <f t="shared" si="585"/>
        <v>1759151</v>
      </c>
    </row>
    <row r="18733" spans="1:27" x14ac:dyDescent="0.3">
      <c r="A18733" s="43">
        <v>2071519</v>
      </c>
      <c r="B18733" s="43" t="s">
        <v>1157</v>
      </c>
      <c r="C18733" s="43" t="s">
        <v>437</v>
      </c>
      <c r="E18733" s="43" t="s">
        <v>6263</v>
      </c>
      <c r="F18733" s="43" t="s">
        <v>28</v>
      </c>
      <c r="G18733" s="43">
        <v>49009</v>
      </c>
      <c r="Y18733" s="43" t="str">
        <f t="shared" si="584"/>
        <v/>
      </c>
      <c r="AA18733" s="43" t="e">
        <f t="shared" si="585"/>
        <v>#N/A</v>
      </c>
    </row>
    <row r="18734" spans="1:27" x14ac:dyDescent="0.3">
      <c r="A18734" s="43">
        <v>804989</v>
      </c>
      <c r="B18734" s="43" t="s">
        <v>1157</v>
      </c>
      <c r="C18734" s="43" t="s">
        <v>942</v>
      </c>
      <c r="E18734" s="43" t="s">
        <v>6263</v>
      </c>
      <c r="F18734" s="43" t="s">
        <v>28</v>
      </c>
      <c r="G18734" s="43">
        <v>49045</v>
      </c>
      <c r="Y18734" s="43" t="str">
        <f t="shared" si="584"/>
        <v/>
      </c>
      <c r="AA18734" s="43" t="e">
        <f t="shared" si="585"/>
        <v>#N/A</v>
      </c>
    </row>
    <row r="18735" spans="1:27" x14ac:dyDescent="0.3">
      <c r="A18735" s="43">
        <v>1062491</v>
      </c>
      <c r="B18735" s="43" t="s">
        <v>1157</v>
      </c>
      <c r="C18735" s="43" t="s">
        <v>1241</v>
      </c>
      <c r="E18735" s="43" t="s">
        <v>6263</v>
      </c>
      <c r="F18735" s="43" t="s">
        <v>28</v>
      </c>
      <c r="G18735" s="43">
        <v>49032</v>
      </c>
      <c r="Y18735" s="43" t="str">
        <f t="shared" si="584"/>
        <v/>
      </c>
      <c r="AA18735" s="43" t="e">
        <f t="shared" si="585"/>
        <v>#N/A</v>
      </c>
    </row>
    <row r="18736" spans="1:27" x14ac:dyDescent="0.3">
      <c r="A18736" s="43">
        <v>1651186</v>
      </c>
      <c r="B18736" s="43" t="s">
        <v>1157</v>
      </c>
      <c r="C18736" s="43" t="s">
        <v>484</v>
      </c>
      <c r="E18736" s="43" t="s">
        <v>6263</v>
      </c>
      <c r="F18736" s="43" t="s">
        <v>28</v>
      </c>
      <c r="G18736" s="43">
        <v>44067</v>
      </c>
      <c r="Y18736" s="43" t="str">
        <f t="shared" si="584"/>
        <v>COMP</v>
      </c>
      <c r="AA18736" s="43">
        <f t="shared" si="585"/>
        <v>1651186</v>
      </c>
    </row>
    <row r="18737" spans="1:27" x14ac:dyDescent="0.3">
      <c r="A18737" s="43">
        <v>2063542</v>
      </c>
      <c r="B18737" s="43" t="s">
        <v>1157</v>
      </c>
      <c r="C18737" s="43" t="s">
        <v>226</v>
      </c>
      <c r="E18737" s="43" t="s">
        <v>6263</v>
      </c>
      <c r="F18737" s="43" t="s">
        <v>30</v>
      </c>
      <c r="G18737" s="43">
        <v>72017</v>
      </c>
      <c r="Y18737" s="43" t="str">
        <f t="shared" si="584"/>
        <v/>
      </c>
      <c r="AA18737" s="43" t="e">
        <f t="shared" si="585"/>
        <v>#N/A</v>
      </c>
    </row>
    <row r="18738" spans="1:27" x14ac:dyDescent="0.3">
      <c r="A18738" s="43">
        <v>2176065</v>
      </c>
      <c r="B18738" s="43" t="s">
        <v>1157</v>
      </c>
      <c r="C18738" s="43" t="s">
        <v>226</v>
      </c>
      <c r="E18738" s="43" t="s">
        <v>6263</v>
      </c>
      <c r="F18738" s="43" t="s">
        <v>30</v>
      </c>
      <c r="G18738" s="43">
        <v>85012</v>
      </c>
      <c r="Y18738" s="43" t="str">
        <f t="shared" si="584"/>
        <v/>
      </c>
      <c r="AA18738" s="43" t="e">
        <f t="shared" si="585"/>
        <v>#N/A</v>
      </c>
    </row>
    <row r="18739" spans="1:27" x14ac:dyDescent="0.3">
      <c r="A18739" s="43">
        <v>2066095</v>
      </c>
      <c r="B18739" s="43" t="s">
        <v>1157</v>
      </c>
      <c r="C18739" s="43" t="s">
        <v>1549</v>
      </c>
      <c r="E18739" s="43" t="s">
        <v>6263</v>
      </c>
      <c r="F18739" s="43" t="s">
        <v>30</v>
      </c>
      <c r="G18739" s="43">
        <v>49027</v>
      </c>
      <c r="Y18739" s="43" t="str">
        <f t="shared" si="584"/>
        <v/>
      </c>
      <c r="AA18739" s="43" t="e">
        <f t="shared" si="585"/>
        <v>#N/A</v>
      </c>
    </row>
    <row r="18740" spans="1:27" x14ac:dyDescent="0.3">
      <c r="A18740" s="43">
        <v>1069507</v>
      </c>
      <c r="B18740" s="43" t="s">
        <v>1157</v>
      </c>
      <c r="C18740" s="43" t="s">
        <v>495</v>
      </c>
      <c r="E18740" s="43" t="s">
        <v>29</v>
      </c>
      <c r="F18740" s="43" t="s">
        <v>30</v>
      </c>
      <c r="G18740" s="43">
        <v>49006</v>
      </c>
      <c r="Y18740" s="43" t="str">
        <f t="shared" si="584"/>
        <v>COMP</v>
      </c>
      <c r="AA18740" s="43">
        <f t="shared" si="585"/>
        <v>1069507</v>
      </c>
    </row>
    <row r="18741" spans="1:27" x14ac:dyDescent="0.3">
      <c r="A18741" s="43">
        <v>1559730</v>
      </c>
      <c r="B18741" s="43" t="s">
        <v>1157</v>
      </c>
      <c r="C18741" s="43" t="s">
        <v>687</v>
      </c>
      <c r="E18741" s="43" t="s">
        <v>6263</v>
      </c>
      <c r="F18741" s="43" t="s">
        <v>28</v>
      </c>
      <c r="G18741" s="43">
        <v>85062</v>
      </c>
      <c r="Y18741" s="43" t="str">
        <f t="shared" si="584"/>
        <v/>
      </c>
      <c r="AA18741" s="43" t="e">
        <f t="shared" si="585"/>
        <v>#N/A</v>
      </c>
    </row>
    <row r="18742" spans="1:27" x14ac:dyDescent="0.3">
      <c r="A18742" s="43">
        <v>2029191</v>
      </c>
      <c r="B18742" s="43" t="s">
        <v>1157</v>
      </c>
      <c r="C18742" s="43" t="s">
        <v>1690</v>
      </c>
      <c r="E18742" s="43" t="s">
        <v>6263</v>
      </c>
      <c r="F18742" s="43" t="s">
        <v>30</v>
      </c>
      <c r="G18742" s="43">
        <v>49009</v>
      </c>
      <c r="Y18742" s="43" t="str">
        <f t="shared" si="584"/>
        <v/>
      </c>
      <c r="AA18742" s="43" t="e">
        <f t="shared" si="585"/>
        <v>#N/A</v>
      </c>
    </row>
    <row r="18743" spans="1:27" x14ac:dyDescent="0.3">
      <c r="A18743" s="43">
        <v>2189350</v>
      </c>
      <c r="B18743" s="43" t="s">
        <v>1157</v>
      </c>
      <c r="C18743" s="43" t="s">
        <v>1481</v>
      </c>
      <c r="E18743" s="43" t="s">
        <v>6263</v>
      </c>
      <c r="F18743" s="43" t="s">
        <v>30</v>
      </c>
      <c r="G18743" s="43">
        <v>44099</v>
      </c>
      <c r="Y18743" s="43" t="str">
        <f t="shared" si="584"/>
        <v/>
      </c>
      <c r="AA18743" s="43" t="e">
        <f t="shared" si="585"/>
        <v>#N/A</v>
      </c>
    </row>
    <row r="18744" spans="1:27" x14ac:dyDescent="0.3">
      <c r="A18744" s="43">
        <v>1142182</v>
      </c>
      <c r="B18744" s="43" t="s">
        <v>1157</v>
      </c>
      <c r="C18744" s="43" t="s">
        <v>1287</v>
      </c>
      <c r="E18744" s="43" t="s">
        <v>6263</v>
      </c>
      <c r="F18744" s="43" t="s">
        <v>30</v>
      </c>
      <c r="G18744" s="43">
        <v>49001</v>
      </c>
      <c r="Y18744" s="43" t="str">
        <f t="shared" si="584"/>
        <v>COMP</v>
      </c>
      <c r="AA18744" s="43">
        <f t="shared" si="585"/>
        <v>1142182</v>
      </c>
    </row>
    <row r="18745" spans="1:27" x14ac:dyDescent="0.3">
      <c r="A18745" s="43">
        <v>2266877</v>
      </c>
      <c r="B18745" s="43" t="s">
        <v>1157</v>
      </c>
      <c r="C18745" s="43" t="s">
        <v>777</v>
      </c>
      <c r="E18745" s="43" t="s">
        <v>6263</v>
      </c>
      <c r="F18745" s="43" t="s">
        <v>30</v>
      </c>
      <c r="G18745" s="43">
        <v>49002</v>
      </c>
      <c r="Y18745" s="43" t="str">
        <f t="shared" si="584"/>
        <v/>
      </c>
      <c r="AA18745" s="43" t="e">
        <f t="shared" si="585"/>
        <v>#N/A</v>
      </c>
    </row>
    <row r="18746" spans="1:27" x14ac:dyDescent="0.3">
      <c r="A18746" s="43">
        <v>1445287</v>
      </c>
      <c r="B18746" s="43" t="s">
        <v>1157</v>
      </c>
      <c r="C18746" s="43" t="s">
        <v>530</v>
      </c>
      <c r="E18746" s="43" t="s">
        <v>6263</v>
      </c>
      <c r="F18746" s="43" t="s">
        <v>30</v>
      </c>
      <c r="G18746" s="43">
        <v>85005</v>
      </c>
      <c r="Y18746" s="43" t="str">
        <f t="shared" si="584"/>
        <v/>
      </c>
      <c r="AA18746" s="43" t="e">
        <f t="shared" si="585"/>
        <v>#N/A</v>
      </c>
    </row>
    <row r="18747" spans="1:27" x14ac:dyDescent="0.3">
      <c r="A18747" s="43">
        <v>1097430</v>
      </c>
      <c r="B18747" s="43" t="s">
        <v>1157</v>
      </c>
      <c r="C18747" s="43" t="s">
        <v>2050</v>
      </c>
      <c r="E18747" s="43" t="s">
        <v>6263</v>
      </c>
      <c r="F18747" s="43" t="s">
        <v>30</v>
      </c>
      <c r="G18747" s="43">
        <v>49033</v>
      </c>
      <c r="Y18747" s="43" t="str">
        <f t="shared" si="584"/>
        <v/>
      </c>
      <c r="AA18747" s="43" t="e">
        <f t="shared" si="585"/>
        <v>#N/A</v>
      </c>
    </row>
    <row r="18748" spans="1:27" x14ac:dyDescent="0.3">
      <c r="A18748" s="43">
        <v>2376197</v>
      </c>
      <c r="B18748" s="43" t="s">
        <v>1157</v>
      </c>
      <c r="C18748" s="43" t="s">
        <v>504</v>
      </c>
      <c r="E18748" s="43" t="s">
        <v>6263</v>
      </c>
      <c r="F18748" s="43" t="s">
        <v>30</v>
      </c>
      <c r="G18748" s="43">
        <v>44084</v>
      </c>
      <c r="Y18748" s="43" t="str">
        <f t="shared" si="584"/>
        <v/>
      </c>
      <c r="AA18748" s="43" t="e">
        <f t="shared" si="585"/>
        <v>#N/A</v>
      </c>
    </row>
    <row r="18749" spans="1:27" x14ac:dyDescent="0.3">
      <c r="A18749" s="43">
        <v>129348</v>
      </c>
      <c r="B18749" s="43" t="s">
        <v>1157</v>
      </c>
      <c r="C18749" s="43" t="s">
        <v>422</v>
      </c>
      <c r="E18749" s="43" t="s">
        <v>6263</v>
      </c>
      <c r="F18749" s="43" t="s">
        <v>28</v>
      </c>
      <c r="G18749" s="43">
        <v>44073</v>
      </c>
      <c r="Y18749" s="43" t="str">
        <f t="shared" si="584"/>
        <v/>
      </c>
      <c r="AA18749" s="43" t="e">
        <f t="shared" si="585"/>
        <v>#N/A</v>
      </c>
    </row>
    <row r="18750" spans="1:27" x14ac:dyDescent="0.3">
      <c r="A18750" s="43">
        <v>1567048</v>
      </c>
      <c r="B18750" s="43" t="s">
        <v>1157</v>
      </c>
      <c r="C18750" s="43" t="s">
        <v>541</v>
      </c>
      <c r="E18750" s="43" t="s">
        <v>6263</v>
      </c>
      <c r="F18750" s="43" t="s">
        <v>28</v>
      </c>
      <c r="G18750" s="43">
        <v>49054</v>
      </c>
      <c r="Y18750" s="43" t="str">
        <f t="shared" si="584"/>
        <v/>
      </c>
      <c r="AA18750" s="43" t="e">
        <f t="shared" si="585"/>
        <v>#N/A</v>
      </c>
    </row>
    <row r="18751" spans="1:27" x14ac:dyDescent="0.3">
      <c r="A18751" s="43">
        <v>2098346</v>
      </c>
      <c r="B18751" s="43" t="s">
        <v>1157</v>
      </c>
      <c r="C18751" s="43" t="s">
        <v>189</v>
      </c>
      <c r="E18751" s="43" t="s">
        <v>6263</v>
      </c>
      <c r="F18751" s="43" t="s">
        <v>30</v>
      </c>
      <c r="G18751" s="43">
        <v>44055</v>
      </c>
      <c r="Y18751" s="43" t="str">
        <f t="shared" si="584"/>
        <v/>
      </c>
      <c r="AA18751" s="43" t="e">
        <f t="shared" si="585"/>
        <v>#N/A</v>
      </c>
    </row>
    <row r="18752" spans="1:27" x14ac:dyDescent="0.3">
      <c r="A18752" s="43">
        <v>2001454</v>
      </c>
      <c r="B18752" s="43" t="s">
        <v>1157</v>
      </c>
      <c r="C18752" s="43" t="s">
        <v>189</v>
      </c>
      <c r="E18752" s="43" t="s">
        <v>6263</v>
      </c>
      <c r="F18752" s="43" t="s">
        <v>30</v>
      </c>
      <c r="G18752" s="43">
        <v>44045</v>
      </c>
      <c r="Y18752" s="43" t="str">
        <f t="shared" si="584"/>
        <v/>
      </c>
      <c r="AA18752" s="43" t="e">
        <f t="shared" si="585"/>
        <v>#N/A</v>
      </c>
    </row>
    <row r="18753" spans="1:27" x14ac:dyDescent="0.3">
      <c r="A18753" s="43">
        <v>2196278</v>
      </c>
      <c r="B18753" s="43" t="s">
        <v>1157</v>
      </c>
      <c r="C18753" s="43" t="s">
        <v>644</v>
      </c>
      <c r="E18753" s="43" t="s">
        <v>29</v>
      </c>
      <c r="F18753" s="43" t="s">
        <v>30</v>
      </c>
      <c r="G18753" s="43">
        <v>85032</v>
      </c>
      <c r="Y18753" s="43" t="str">
        <f t="shared" si="584"/>
        <v/>
      </c>
      <c r="AA18753" s="43" t="e">
        <f t="shared" si="585"/>
        <v>#N/A</v>
      </c>
    </row>
    <row r="18754" spans="1:27" x14ac:dyDescent="0.3">
      <c r="A18754" s="43">
        <v>1898664</v>
      </c>
      <c r="B18754" s="43" t="s">
        <v>1157</v>
      </c>
      <c r="C18754" s="43" t="s">
        <v>1244</v>
      </c>
      <c r="E18754" s="43" t="s">
        <v>35</v>
      </c>
      <c r="F18754" s="43" t="s">
        <v>30</v>
      </c>
      <c r="G18754" s="43">
        <v>72080</v>
      </c>
      <c r="Y18754" s="43" t="str">
        <f t="shared" ref="Y18754:Y18817" si="586">IF(ISERROR(AA18754)=FALSE,"COMP","")</f>
        <v>COMP</v>
      </c>
      <c r="AA18754" s="43">
        <f t="shared" si="585"/>
        <v>1898664</v>
      </c>
    </row>
    <row r="18755" spans="1:27" x14ac:dyDescent="0.3">
      <c r="A18755" s="43">
        <v>1124556</v>
      </c>
      <c r="B18755" s="43" t="s">
        <v>1157</v>
      </c>
      <c r="C18755" s="43" t="s">
        <v>8691</v>
      </c>
      <c r="E18755" s="43" t="s">
        <v>29</v>
      </c>
      <c r="F18755" s="43" t="s">
        <v>30</v>
      </c>
      <c r="G18755" s="43">
        <v>85033</v>
      </c>
      <c r="Y18755" s="43" t="str">
        <f t="shared" si="586"/>
        <v>COMP</v>
      </c>
      <c r="AA18755" s="43">
        <f t="shared" ref="AA18755:AA18818" si="587">VLOOKUP(A18755,Z:Z,1,FALSE)</f>
        <v>1124556</v>
      </c>
    </row>
    <row r="18756" spans="1:27" x14ac:dyDescent="0.3">
      <c r="A18756" s="43">
        <v>1829088</v>
      </c>
      <c r="B18756" s="43" t="s">
        <v>1157</v>
      </c>
      <c r="C18756" s="43" t="s">
        <v>400</v>
      </c>
      <c r="E18756" s="43" t="s">
        <v>6263</v>
      </c>
      <c r="F18756" s="43" t="s">
        <v>30</v>
      </c>
      <c r="G18756" s="43">
        <v>72041</v>
      </c>
      <c r="Y18756" s="43" t="str">
        <f t="shared" si="586"/>
        <v/>
      </c>
      <c r="AA18756" s="43" t="e">
        <f t="shared" si="587"/>
        <v>#N/A</v>
      </c>
    </row>
    <row r="18757" spans="1:27" x14ac:dyDescent="0.3">
      <c r="A18757" s="43">
        <v>582326</v>
      </c>
      <c r="B18757" s="43" t="s">
        <v>1157</v>
      </c>
      <c r="C18757" s="43" t="s">
        <v>951</v>
      </c>
      <c r="E18757" s="43" t="s">
        <v>6263</v>
      </c>
      <c r="F18757" s="43" t="s">
        <v>28</v>
      </c>
      <c r="G18757" s="43">
        <v>44097</v>
      </c>
      <c r="Y18757" s="43" t="str">
        <f t="shared" si="586"/>
        <v/>
      </c>
      <c r="AA18757" s="43" t="e">
        <f t="shared" si="587"/>
        <v>#N/A</v>
      </c>
    </row>
    <row r="18758" spans="1:27" x14ac:dyDescent="0.3">
      <c r="A18758" s="43">
        <v>2425137</v>
      </c>
      <c r="B18758" s="43" t="s">
        <v>1157</v>
      </c>
      <c r="C18758" s="43" t="s">
        <v>951</v>
      </c>
      <c r="E18758" s="43" t="s">
        <v>6263</v>
      </c>
      <c r="F18758" s="43" t="s">
        <v>28</v>
      </c>
      <c r="G18758" s="43">
        <v>85052</v>
      </c>
      <c r="Y18758" s="43" t="str">
        <f t="shared" si="586"/>
        <v>COMP</v>
      </c>
      <c r="AA18758" s="43">
        <f t="shared" si="587"/>
        <v>2425137</v>
      </c>
    </row>
    <row r="18759" spans="1:27" x14ac:dyDescent="0.3">
      <c r="A18759" s="43">
        <v>649551</v>
      </c>
      <c r="B18759" s="43" t="s">
        <v>1157</v>
      </c>
      <c r="C18759" s="43" t="s">
        <v>1524</v>
      </c>
      <c r="E18759" s="43" t="s">
        <v>6263</v>
      </c>
      <c r="F18759" s="43" t="s">
        <v>28</v>
      </c>
      <c r="G18759" s="43">
        <v>49034</v>
      </c>
      <c r="Y18759" s="43" t="str">
        <f t="shared" si="586"/>
        <v/>
      </c>
      <c r="AA18759" s="43" t="e">
        <f t="shared" si="587"/>
        <v>#N/A</v>
      </c>
    </row>
    <row r="18760" spans="1:27" x14ac:dyDescent="0.3">
      <c r="A18760" s="43">
        <v>1751339</v>
      </c>
      <c r="B18760" s="43" t="s">
        <v>1157</v>
      </c>
      <c r="C18760" s="43" t="s">
        <v>867</v>
      </c>
      <c r="E18760" s="43" t="s">
        <v>6263</v>
      </c>
      <c r="F18760" s="43" t="s">
        <v>28</v>
      </c>
      <c r="G18760" s="43">
        <v>44001</v>
      </c>
      <c r="Y18760" s="43" t="str">
        <f t="shared" si="586"/>
        <v/>
      </c>
      <c r="AA18760" s="43" t="e">
        <f t="shared" si="587"/>
        <v>#N/A</v>
      </c>
    </row>
    <row r="18761" spans="1:27" x14ac:dyDescent="0.3">
      <c r="A18761" s="43">
        <v>1946054</v>
      </c>
      <c r="B18761" s="43" t="s">
        <v>1157</v>
      </c>
      <c r="C18761" s="43" t="s">
        <v>401</v>
      </c>
      <c r="E18761" s="43" t="s">
        <v>6263</v>
      </c>
      <c r="F18761" s="43" t="s">
        <v>30</v>
      </c>
      <c r="G18761" s="43">
        <v>44062</v>
      </c>
      <c r="Y18761" s="43" t="str">
        <f t="shared" si="586"/>
        <v/>
      </c>
      <c r="AA18761" s="43" t="e">
        <f t="shared" si="587"/>
        <v>#N/A</v>
      </c>
    </row>
    <row r="18762" spans="1:27" x14ac:dyDescent="0.3">
      <c r="A18762" s="43">
        <v>1756194</v>
      </c>
      <c r="B18762" s="43" t="s">
        <v>1157</v>
      </c>
      <c r="C18762" s="43" t="s">
        <v>248</v>
      </c>
      <c r="E18762" s="43" t="s">
        <v>6263</v>
      </c>
      <c r="F18762" s="43" t="s">
        <v>30</v>
      </c>
      <c r="G18762" s="43">
        <v>49063</v>
      </c>
      <c r="Y18762" s="43" t="str">
        <f t="shared" si="586"/>
        <v/>
      </c>
      <c r="AA18762" s="43" t="e">
        <f t="shared" si="587"/>
        <v>#N/A</v>
      </c>
    </row>
    <row r="18763" spans="1:27" x14ac:dyDescent="0.3">
      <c r="A18763" s="43">
        <v>1908335</v>
      </c>
      <c r="B18763" s="43" t="s">
        <v>1157</v>
      </c>
      <c r="C18763" s="43" t="s">
        <v>499</v>
      </c>
      <c r="E18763" s="43" t="s">
        <v>35</v>
      </c>
      <c r="F18763" s="43" t="s">
        <v>28</v>
      </c>
      <c r="G18763" s="43">
        <v>72019</v>
      </c>
      <c r="Y18763" s="43" t="str">
        <f t="shared" si="586"/>
        <v>COMP</v>
      </c>
      <c r="AA18763" s="43">
        <f t="shared" si="587"/>
        <v>1908335</v>
      </c>
    </row>
    <row r="18764" spans="1:27" x14ac:dyDescent="0.3">
      <c r="A18764" s="43">
        <v>2204215</v>
      </c>
      <c r="B18764" s="43" t="s">
        <v>1157</v>
      </c>
      <c r="C18764" s="43" t="s">
        <v>1300</v>
      </c>
      <c r="E18764" s="43" t="s">
        <v>6263</v>
      </c>
      <c r="F18764" s="43" t="s">
        <v>30</v>
      </c>
      <c r="G18764" s="43">
        <v>44108</v>
      </c>
      <c r="Y18764" s="43" t="str">
        <f t="shared" si="586"/>
        <v/>
      </c>
      <c r="AA18764" s="43" t="e">
        <f t="shared" si="587"/>
        <v>#N/A</v>
      </c>
    </row>
    <row r="18765" spans="1:27" x14ac:dyDescent="0.3">
      <c r="A18765" s="43">
        <v>855404</v>
      </c>
      <c r="B18765" s="43" t="s">
        <v>1157</v>
      </c>
      <c r="C18765" s="43" t="s">
        <v>202</v>
      </c>
      <c r="E18765" s="43" t="s">
        <v>6263</v>
      </c>
      <c r="F18765" s="43" t="s">
        <v>28</v>
      </c>
      <c r="G18765" s="43">
        <v>49034</v>
      </c>
      <c r="Y18765" s="43" t="str">
        <f t="shared" si="586"/>
        <v/>
      </c>
      <c r="AA18765" s="43" t="e">
        <f t="shared" si="587"/>
        <v>#N/A</v>
      </c>
    </row>
    <row r="18766" spans="1:27" x14ac:dyDescent="0.3">
      <c r="A18766" s="43">
        <v>1534328</v>
      </c>
      <c r="B18766" s="43" t="s">
        <v>1157</v>
      </c>
      <c r="C18766" s="43" t="s">
        <v>6245</v>
      </c>
      <c r="E18766" s="43" t="s">
        <v>31</v>
      </c>
      <c r="F18766" s="43" t="s">
        <v>28</v>
      </c>
      <c r="G18766" s="43">
        <v>44013</v>
      </c>
      <c r="Y18766" s="43" t="str">
        <f t="shared" si="586"/>
        <v>COMP</v>
      </c>
      <c r="AA18766" s="43">
        <f t="shared" si="587"/>
        <v>1534328</v>
      </c>
    </row>
    <row r="18767" spans="1:27" x14ac:dyDescent="0.3">
      <c r="A18767" s="43">
        <v>1467805</v>
      </c>
      <c r="B18767" s="43" t="s">
        <v>1157</v>
      </c>
      <c r="C18767" s="43" t="s">
        <v>414</v>
      </c>
      <c r="E18767" s="43" t="s">
        <v>6263</v>
      </c>
      <c r="F18767" s="43" t="s">
        <v>30</v>
      </c>
      <c r="G18767" s="43">
        <v>53062</v>
      </c>
      <c r="Y18767" s="43" t="str">
        <f t="shared" si="586"/>
        <v/>
      </c>
      <c r="AA18767" s="43" t="e">
        <f t="shared" si="587"/>
        <v>#N/A</v>
      </c>
    </row>
    <row r="18768" spans="1:27" x14ac:dyDescent="0.3">
      <c r="A18768" s="43">
        <v>1513388</v>
      </c>
      <c r="B18768" s="43" t="s">
        <v>1157</v>
      </c>
      <c r="C18768" s="43" t="s">
        <v>287</v>
      </c>
      <c r="E18768" s="43" t="s">
        <v>6263</v>
      </c>
      <c r="F18768" s="43" t="s">
        <v>28</v>
      </c>
      <c r="G18768" s="43">
        <v>44062</v>
      </c>
      <c r="Y18768" s="43" t="str">
        <f t="shared" si="586"/>
        <v/>
      </c>
      <c r="AA18768" s="43" t="e">
        <f t="shared" si="587"/>
        <v>#N/A</v>
      </c>
    </row>
    <row r="18769" spans="1:27" x14ac:dyDescent="0.3">
      <c r="A18769" s="43">
        <v>2386106</v>
      </c>
      <c r="B18769" s="43" t="s">
        <v>1157</v>
      </c>
      <c r="C18769" s="43" t="s">
        <v>287</v>
      </c>
      <c r="E18769" s="43" t="s">
        <v>6263</v>
      </c>
      <c r="F18769" s="43" t="s">
        <v>28</v>
      </c>
      <c r="G18769" s="43">
        <v>44035</v>
      </c>
      <c r="Y18769" s="43" t="str">
        <f t="shared" si="586"/>
        <v/>
      </c>
      <c r="AA18769" s="43" t="e">
        <f t="shared" si="587"/>
        <v>#N/A</v>
      </c>
    </row>
    <row r="18770" spans="1:27" x14ac:dyDescent="0.3">
      <c r="A18770" s="43">
        <v>108784</v>
      </c>
      <c r="B18770" s="43" t="s">
        <v>1157</v>
      </c>
      <c r="C18770" s="43" t="s">
        <v>475</v>
      </c>
      <c r="E18770" s="43" t="s">
        <v>6263</v>
      </c>
      <c r="F18770" s="43" t="s">
        <v>28</v>
      </c>
      <c r="G18770" s="43">
        <v>44108</v>
      </c>
      <c r="Y18770" s="43" t="str">
        <f t="shared" si="586"/>
        <v>COMP</v>
      </c>
      <c r="AA18770" s="43">
        <f t="shared" si="587"/>
        <v>108784</v>
      </c>
    </row>
    <row r="18771" spans="1:27" x14ac:dyDescent="0.3">
      <c r="A18771" s="43">
        <v>2375729</v>
      </c>
      <c r="B18771" s="43" t="s">
        <v>11660</v>
      </c>
      <c r="C18771" s="43" t="s">
        <v>193</v>
      </c>
      <c r="E18771" s="43" t="s">
        <v>6263</v>
      </c>
      <c r="F18771" s="43" t="s">
        <v>28</v>
      </c>
      <c r="G18771" s="43">
        <v>85053</v>
      </c>
      <c r="Y18771" s="43" t="str">
        <f t="shared" si="586"/>
        <v>COMP</v>
      </c>
      <c r="AA18771" s="43">
        <f t="shared" si="587"/>
        <v>2375729</v>
      </c>
    </row>
    <row r="18772" spans="1:27" x14ac:dyDescent="0.3">
      <c r="A18772" s="43">
        <v>2069878</v>
      </c>
      <c r="B18772" s="43" t="s">
        <v>11660</v>
      </c>
      <c r="C18772" s="43" t="s">
        <v>666</v>
      </c>
      <c r="E18772" s="43" t="s">
        <v>6263</v>
      </c>
      <c r="F18772" s="43" t="s">
        <v>30</v>
      </c>
      <c r="G18772" s="43">
        <v>53070</v>
      </c>
      <c r="Y18772" s="43" t="str">
        <f t="shared" si="586"/>
        <v/>
      </c>
      <c r="AA18772" s="43" t="e">
        <f t="shared" si="587"/>
        <v>#N/A</v>
      </c>
    </row>
    <row r="18773" spans="1:27" x14ac:dyDescent="0.3">
      <c r="A18773" s="43">
        <v>1651172</v>
      </c>
      <c r="B18773" s="43" t="s">
        <v>11660</v>
      </c>
      <c r="C18773" s="43" t="s">
        <v>1428</v>
      </c>
      <c r="E18773" s="43" t="s">
        <v>6263</v>
      </c>
      <c r="F18773" s="43" t="s">
        <v>30</v>
      </c>
      <c r="G18773" s="43">
        <v>49006</v>
      </c>
      <c r="Y18773" s="43" t="str">
        <f t="shared" si="586"/>
        <v>COMP</v>
      </c>
      <c r="AA18773" s="43">
        <f t="shared" si="587"/>
        <v>1651172</v>
      </c>
    </row>
    <row r="18774" spans="1:27" x14ac:dyDescent="0.3">
      <c r="A18774" s="43">
        <v>1547670</v>
      </c>
      <c r="B18774" s="43" t="s">
        <v>11660</v>
      </c>
      <c r="C18774" s="43" t="s">
        <v>674</v>
      </c>
      <c r="E18774" s="43" t="s">
        <v>6263</v>
      </c>
      <c r="F18774" s="43" t="s">
        <v>28</v>
      </c>
      <c r="G18774" s="43">
        <v>53022</v>
      </c>
      <c r="Y18774" s="43" t="str">
        <f t="shared" si="586"/>
        <v/>
      </c>
      <c r="AA18774" s="43" t="e">
        <f t="shared" si="587"/>
        <v>#N/A</v>
      </c>
    </row>
    <row r="18775" spans="1:27" x14ac:dyDescent="0.3">
      <c r="A18775" s="43">
        <v>2276304</v>
      </c>
      <c r="B18775" s="43" t="s">
        <v>11660</v>
      </c>
      <c r="C18775" s="43" t="s">
        <v>659</v>
      </c>
      <c r="E18775" s="43" t="s">
        <v>6263</v>
      </c>
      <c r="F18775" s="43" t="s">
        <v>28</v>
      </c>
      <c r="G18775" s="43">
        <v>44111</v>
      </c>
      <c r="Y18775" s="43" t="str">
        <f t="shared" si="586"/>
        <v/>
      </c>
      <c r="AA18775" s="43" t="e">
        <f t="shared" si="587"/>
        <v>#N/A</v>
      </c>
    </row>
    <row r="18776" spans="1:27" x14ac:dyDescent="0.3">
      <c r="A18776" s="43">
        <v>375772</v>
      </c>
      <c r="B18776" s="43" t="s">
        <v>11660</v>
      </c>
      <c r="C18776" s="43" t="s">
        <v>397</v>
      </c>
      <c r="E18776" s="43" t="s">
        <v>6263</v>
      </c>
      <c r="F18776" s="43" t="s">
        <v>28</v>
      </c>
      <c r="G18776" s="43">
        <v>85031</v>
      </c>
      <c r="Y18776" s="43" t="str">
        <f t="shared" si="586"/>
        <v>COMP</v>
      </c>
      <c r="AA18776" s="43">
        <f t="shared" si="587"/>
        <v>375772</v>
      </c>
    </row>
    <row r="18777" spans="1:27" x14ac:dyDescent="0.3">
      <c r="A18777" s="43">
        <v>2336541</v>
      </c>
      <c r="B18777" s="43" t="s">
        <v>11660</v>
      </c>
      <c r="C18777" s="43" t="s">
        <v>822</v>
      </c>
      <c r="E18777" s="43" t="s">
        <v>34</v>
      </c>
      <c r="F18777" s="43" t="s">
        <v>28</v>
      </c>
      <c r="G18777" s="43">
        <v>85017</v>
      </c>
      <c r="Y18777" s="43" t="str">
        <f t="shared" si="586"/>
        <v>COMP</v>
      </c>
      <c r="AA18777" s="43">
        <f t="shared" si="587"/>
        <v>2336541</v>
      </c>
    </row>
    <row r="18778" spans="1:27" x14ac:dyDescent="0.3">
      <c r="A18778" s="43">
        <v>2279223</v>
      </c>
      <c r="B18778" s="43" t="s">
        <v>11660</v>
      </c>
      <c r="C18778" s="43" t="s">
        <v>822</v>
      </c>
      <c r="E18778" s="43" t="s">
        <v>35</v>
      </c>
      <c r="F18778" s="43" t="s">
        <v>28</v>
      </c>
      <c r="G18778" s="43">
        <v>85017</v>
      </c>
      <c r="Y18778" s="43" t="str">
        <f t="shared" si="586"/>
        <v>COMP</v>
      </c>
      <c r="AA18778" s="43">
        <f t="shared" si="587"/>
        <v>2279223</v>
      </c>
    </row>
    <row r="18779" spans="1:27" x14ac:dyDescent="0.3">
      <c r="A18779" s="43">
        <v>288588</v>
      </c>
      <c r="B18779" s="43" t="s">
        <v>11660</v>
      </c>
      <c r="C18779" s="43" t="s">
        <v>218</v>
      </c>
      <c r="E18779" s="43" t="s">
        <v>6263</v>
      </c>
      <c r="F18779" s="43" t="s">
        <v>28</v>
      </c>
      <c r="G18779" s="43">
        <v>85004</v>
      </c>
      <c r="Y18779" s="43" t="str">
        <f t="shared" si="586"/>
        <v>COMP</v>
      </c>
      <c r="AA18779" s="43">
        <f t="shared" si="587"/>
        <v>288588</v>
      </c>
    </row>
    <row r="18780" spans="1:27" x14ac:dyDescent="0.3">
      <c r="A18780" s="43">
        <v>1076538</v>
      </c>
      <c r="B18780" s="43" t="s">
        <v>11660</v>
      </c>
      <c r="C18780" s="43" t="s">
        <v>785</v>
      </c>
      <c r="E18780" s="43" t="s">
        <v>6263</v>
      </c>
      <c r="F18780" s="43" t="s">
        <v>28</v>
      </c>
      <c r="G18780" s="43">
        <v>49006</v>
      </c>
      <c r="Y18780" s="43" t="str">
        <f t="shared" si="586"/>
        <v>COMP</v>
      </c>
      <c r="AA18780" s="43">
        <f t="shared" si="587"/>
        <v>1076538</v>
      </c>
    </row>
    <row r="18781" spans="1:27" x14ac:dyDescent="0.3">
      <c r="A18781" s="43">
        <v>174026</v>
      </c>
      <c r="B18781" s="43" t="s">
        <v>11660</v>
      </c>
      <c r="C18781" s="43" t="s">
        <v>232</v>
      </c>
      <c r="E18781" s="43" t="s">
        <v>6263</v>
      </c>
      <c r="F18781" s="43" t="s">
        <v>28</v>
      </c>
      <c r="G18781" s="43">
        <v>53061</v>
      </c>
      <c r="Y18781" s="43" t="str">
        <f t="shared" si="586"/>
        <v>COMP</v>
      </c>
      <c r="AA18781" s="43">
        <f t="shared" si="587"/>
        <v>174026</v>
      </c>
    </row>
    <row r="18782" spans="1:27" x14ac:dyDescent="0.3">
      <c r="A18782" s="43">
        <v>1757630</v>
      </c>
      <c r="B18782" s="43" t="s">
        <v>11660</v>
      </c>
      <c r="C18782" s="43" t="s">
        <v>2632</v>
      </c>
      <c r="E18782" s="43" t="s">
        <v>31</v>
      </c>
      <c r="F18782" s="43" t="s">
        <v>28</v>
      </c>
      <c r="G18782" s="43">
        <v>85017</v>
      </c>
      <c r="Y18782" s="43" t="str">
        <f t="shared" si="586"/>
        <v>COMP</v>
      </c>
      <c r="AA18782" s="43">
        <f t="shared" si="587"/>
        <v>1757630</v>
      </c>
    </row>
    <row r="18783" spans="1:27" x14ac:dyDescent="0.3">
      <c r="A18783" s="43">
        <v>2170687</v>
      </c>
      <c r="B18783" s="43" t="s">
        <v>11660</v>
      </c>
      <c r="C18783" s="43" t="s">
        <v>319</v>
      </c>
      <c r="E18783" s="43" t="s">
        <v>6263</v>
      </c>
      <c r="F18783" s="43" t="s">
        <v>30</v>
      </c>
      <c r="G18783" s="43">
        <v>72041</v>
      </c>
      <c r="Y18783" s="43" t="str">
        <f t="shared" si="586"/>
        <v/>
      </c>
      <c r="AA18783" s="43" t="e">
        <f t="shared" si="587"/>
        <v>#N/A</v>
      </c>
    </row>
    <row r="18784" spans="1:27" x14ac:dyDescent="0.3">
      <c r="A18784" s="43">
        <v>2173416</v>
      </c>
      <c r="B18784" s="43" t="s">
        <v>11660</v>
      </c>
      <c r="C18784" s="43" t="s">
        <v>2316</v>
      </c>
      <c r="E18784" s="43" t="s">
        <v>6263</v>
      </c>
      <c r="F18784" s="43" t="s">
        <v>28</v>
      </c>
      <c r="G18784" s="43">
        <v>85076</v>
      </c>
      <c r="Y18784" s="43" t="str">
        <f t="shared" si="586"/>
        <v/>
      </c>
      <c r="AA18784" s="43" t="e">
        <f t="shared" si="587"/>
        <v>#N/A</v>
      </c>
    </row>
    <row r="18785" spans="1:27" x14ac:dyDescent="0.3">
      <c r="A18785" s="43">
        <v>1066466</v>
      </c>
      <c r="B18785" s="43" t="s">
        <v>11660</v>
      </c>
      <c r="C18785" s="43" t="s">
        <v>2050</v>
      </c>
      <c r="E18785" s="43" t="s">
        <v>6263</v>
      </c>
      <c r="F18785" s="43" t="s">
        <v>30</v>
      </c>
      <c r="G18785" s="43">
        <v>44075</v>
      </c>
      <c r="Y18785" s="43" t="str">
        <f t="shared" si="586"/>
        <v/>
      </c>
      <c r="AA18785" s="43" t="e">
        <f t="shared" si="587"/>
        <v>#N/A</v>
      </c>
    </row>
    <row r="18786" spans="1:27" x14ac:dyDescent="0.3">
      <c r="A18786" s="43">
        <v>1790088</v>
      </c>
      <c r="B18786" s="43" t="s">
        <v>11660</v>
      </c>
      <c r="C18786" s="43" t="s">
        <v>422</v>
      </c>
      <c r="E18786" s="43" t="s">
        <v>6263</v>
      </c>
      <c r="F18786" s="43" t="s">
        <v>28</v>
      </c>
      <c r="G18786" s="43">
        <v>44075</v>
      </c>
      <c r="Y18786" s="43" t="str">
        <f t="shared" si="586"/>
        <v/>
      </c>
      <c r="AA18786" s="43" t="e">
        <f t="shared" si="587"/>
        <v>#N/A</v>
      </c>
    </row>
    <row r="18787" spans="1:27" x14ac:dyDescent="0.3">
      <c r="A18787" s="43">
        <v>1473644</v>
      </c>
      <c r="B18787" s="43" t="s">
        <v>11660</v>
      </c>
      <c r="C18787" s="43" t="s">
        <v>11661</v>
      </c>
      <c r="E18787" s="43" t="s">
        <v>6263</v>
      </c>
      <c r="F18787" s="43" t="s">
        <v>30</v>
      </c>
      <c r="G18787" s="43">
        <v>85022</v>
      </c>
      <c r="Y18787" s="43" t="str">
        <f t="shared" si="586"/>
        <v/>
      </c>
      <c r="AA18787" s="43" t="e">
        <f t="shared" si="587"/>
        <v>#N/A</v>
      </c>
    </row>
    <row r="18788" spans="1:27" x14ac:dyDescent="0.3">
      <c r="A18788" s="43">
        <v>2096386</v>
      </c>
      <c r="B18788" s="43" t="s">
        <v>11660</v>
      </c>
      <c r="C18788" s="43" t="s">
        <v>427</v>
      </c>
      <c r="E18788" s="43" t="s">
        <v>29</v>
      </c>
      <c r="F18788" s="43" t="s">
        <v>28</v>
      </c>
      <c r="G18788" s="43">
        <v>49054</v>
      </c>
      <c r="Y18788" s="43" t="str">
        <f t="shared" si="586"/>
        <v>COMP</v>
      </c>
      <c r="AA18788" s="43">
        <f t="shared" si="587"/>
        <v>2096386</v>
      </c>
    </row>
    <row r="18789" spans="1:27" x14ac:dyDescent="0.3">
      <c r="A18789" s="43">
        <v>2270848</v>
      </c>
      <c r="B18789" s="43" t="s">
        <v>11660</v>
      </c>
      <c r="C18789" s="43" t="s">
        <v>492</v>
      </c>
      <c r="E18789" s="43" t="s">
        <v>6263</v>
      </c>
      <c r="F18789" s="43" t="s">
        <v>30</v>
      </c>
      <c r="G18789" s="43">
        <v>49017</v>
      </c>
      <c r="Y18789" s="43" t="str">
        <f t="shared" si="586"/>
        <v>COMP</v>
      </c>
      <c r="AA18789" s="43">
        <f t="shared" si="587"/>
        <v>2270848</v>
      </c>
    </row>
    <row r="18790" spans="1:27" x14ac:dyDescent="0.3">
      <c r="A18790" s="43">
        <v>1939209</v>
      </c>
      <c r="B18790" s="43" t="s">
        <v>11660</v>
      </c>
      <c r="C18790" s="43" t="s">
        <v>7772</v>
      </c>
      <c r="E18790" s="43" t="s">
        <v>6263</v>
      </c>
      <c r="F18790" s="43" t="s">
        <v>30</v>
      </c>
      <c r="G18790" s="43">
        <v>85053</v>
      </c>
      <c r="Y18790" s="43" t="str">
        <f t="shared" si="586"/>
        <v/>
      </c>
      <c r="AA18790" s="43" t="e">
        <f t="shared" si="587"/>
        <v>#N/A</v>
      </c>
    </row>
    <row r="18791" spans="1:27" x14ac:dyDescent="0.3">
      <c r="A18791" s="43">
        <v>2096444</v>
      </c>
      <c r="B18791" s="43" t="s">
        <v>11660</v>
      </c>
      <c r="C18791" s="43" t="s">
        <v>202</v>
      </c>
      <c r="E18791" s="43" t="s">
        <v>6263</v>
      </c>
      <c r="F18791" s="43" t="s">
        <v>28</v>
      </c>
      <c r="G18791" s="43">
        <v>49054</v>
      </c>
      <c r="Y18791" s="43" t="str">
        <f t="shared" si="586"/>
        <v/>
      </c>
      <c r="AA18791" s="43" t="e">
        <f t="shared" si="587"/>
        <v>#N/A</v>
      </c>
    </row>
    <row r="18792" spans="1:27" x14ac:dyDescent="0.3">
      <c r="A18792" s="43">
        <v>2340078</v>
      </c>
      <c r="B18792" s="43" t="s">
        <v>11660</v>
      </c>
      <c r="C18792" s="43" t="s">
        <v>202</v>
      </c>
      <c r="E18792" s="43" t="s">
        <v>6263</v>
      </c>
      <c r="F18792" s="43" t="s">
        <v>28</v>
      </c>
      <c r="G18792" s="43">
        <v>85079</v>
      </c>
      <c r="Y18792" s="43" t="str">
        <f t="shared" si="586"/>
        <v/>
      </c>
      <c r="AA18792" s="43" t="e">
        <f t="shared" si="587"/>
        <v>#N/A</v>
      </c>
    </row>
    <row r="18793" spans="1:27" x14ac:dyDescent="0.3">
      <c r="A18793" s="43">
        <v>739529</v>
      </c>
      <c r="B18793" s="43" t="s">
        <v>11660</v>
      </c>
      <c r="C18793" s="43" t="s">
        <v>2733</v>
      </c>
      <c r="E18793" s="43" t="s">
        <v>29</v>
      </c>
      <c r="F18793" s="43" t="s">
        <v>28</v>
      </c>
      <c r="G18793" s="43">
        <v>44039</v>
      </c>
      <c r="Y18793" s="43" t="str">
        <f t="shared" si="586"/>
        <v>COMP</v>
      </c>
      <c r="AA18793" s="43">
        <f t="shared" si="587"/>
        <v>739529</v>
      </c>
    </row>
    <row r="18794" spans="1:27" x14ac:dyDescent="0.3">
      <c r="A18794" s="43">
        <v>1776184</v>
      </c>
      <c r="B18794" s="43" t="s">
        <v>11660</v>
      </c>
      <c r="C18794" s="43" t="s">
        <v>258</v>
      </c>
      <c r="E18794" s="43" t="s">
        <v>35</v>
      </c>
      <c r="F18794" s="43" t="s">
        <v>28</v>
      </c>
      <c r="G18794" s="43">
        <v>72041</v>
      </c>
      <c r="Y18794" s="43" t="str">
        <f t="shared" si="586"/>
        <v>COMP</v>
      </c>
      <c r="AA18794" s="43">
        <f t="shared" si="587"/>
        <v>1776184</v>
      </c>
    </row>
    <row r="18795" spans="1:27" x14ac:dyDescent="0.3">
      <c r="A18795" s="43">
        <v>2285469</v>
      </c>
      <c r="B18795" s="43" t="s">
        <v>11662</v>
      </c>
      <c r="C18795" s="43" t="s">
        <v>258</v>
      </c>
      <c r="E18795" s="43" t="s">
        <v>35</v>
      </c>
      <c r="F18795" s="43" t="s">
        <v>28</v>
      </c>
      <c r="G18795" s="43">
        <v>44024</v>
      </c>
      <c r="Y18795" s="43" t="str">
        <f t="shared" si="586"/>
        <v>COMP</v>
      </c>
      <c r="AA18795" s="43">
        <f t="shared" si="587"/>
        <v>2285469</v>
      </c>
    </row>
    <row r="18796" spans="1:27" x14ac:dyDescent="0.3">
      <c r="A18796" s="43">
        <v>1757562</v>
      </c>
      <c r="B18796" s="43" t="s">
        <v>4419</v>
      </c>
      <c r="C18796" s="43" t="s">
        <v>1017</v>
      </c>
      <c r="E18796" s="43" t="s">
        <v>6263</v>
      </c>
      <c r="F18796" s="43" t="s">
        <v>28</v>
      </c>
      <c r="G18796" s="43">
        <v>44105</v>
      </c>
      <c r="Y18796" s="43" t="str">
        <f t="shared" si="586"/>
        <v/>
      </c>
      <c r="AA18796" s="43" t="e">
        <f t="shared" si="587"/>
        <v>#N/A</v>
      </c>
    </row>
    <row r="18797" spans="1:27" x14ac:dyDescent="0.3">
      <c r="A18797" s="43">
        <v>2392050</v>
      </c>
      <c r="B18797" s="43" t="s">
        <v>4421</v>
      </c>
      <c r="C18797" s="43" t="s">
        <v>580</v>
      </c>
      <c r="E18797" s="43" t="s">
        <v>6263</v>
      </c>
      <c r="F18797" s="43" t="s">
        <v>30</v>
      </c>
      <c r="G18797" s="43">
        <v>44072</v>
      </c>
      <c r="Y18797" s="43" t="str">
        <f t="shared" si="586"/>
        <v/>
      </c>
      <c r="AA18797" s="43" t="e">
        <f t="shared" si="587"/>
        <v>#N/A</v>
      </c>
    </row>
    <row r="18798" spans="1:27" x14ac:dyDescent="0.3">
      <c r="A18798" s="43">
        <v>2385075</v>
      </c>
      <c r="B18798" s="43" t="s">
        <v>11663</v>
      </c>
      <c r="C18798" s="43" t="s">
        <v>292</v>
      </c>
      <c r="E18798" s="43" t="s">
        <v>35</v>
      </c>
      <c r="F18798" s="43" t="s">
        <v>30</v>
      </c>
      <c r="G18798" s="43">
        <v>53013</v>
      </c>
      <c r="Y18798" s="43" t="str">
        <f t="shared" si="586"/>
        <v>COMP</v>
      </c>
      <c r="AA18798" s="43">
        <f t="shared" si="587"/>
        <v>2385075</v>
      </c>
    </row>
    <row r="18799" spans="1:27" x14ac:dyDescent="0.3">
      <c r="A18799" s="43">
        <v>1958814</v>
      </c>
      <c r="B18799" s="43" t="s">
        <v>11664</v>
      </c>
      <c r="C18799" s="43" t="s">
        <v>408</v>
      </c>
      <c r="E18799" s="43" t="s">
        <v>6263</v>
      </c>
      <c r="F18799" s="43" t="s">
        <v>30</v>
      </c>
      <c r="G18799" s="43">
        <v>53013</v>
      </c>
      <c r="Y18799" s="43" t="str">
        <f t="shared" si="586"/>
        <v/>
      </c>
      <c r="AA18799" s="43" t="e">
        <f t="shared" si="587"/>
        <v>#N/A</v>
      </c>
    </row>
    <row r="18800" spans="1:27" x14ac:dyDescent="0.3">
      <c r="A18800" s="43">
        <v>352227</v>
      </c>
      <c r="B18800" s="43" t="s">
        <v>4424</v>
      </c>
      <c r="C18800" s="43" t="s">
        <v>11665</v>
      </c>
      <c r="E18800" s="43" t="s">
        <v>6263</v>
      </c>
      <c r="F18800" s="43" t="s">
        <v>28</v>
      </c>
      <c r="G18800" s="43">
        <v>85004</v>
      </c>
      <c r="Y18800" s="43" t="str">
        <f t="shared" si="586"/>
        <v>COMP</v>
      </c>
      <c r="AA18800" s="43">
        <f t="shared" si="587"/>
        <v>352227</v>
      </c>
    </row>
    <row r="18801" spans="1:27" x14ac:dyDescent="0.3">
      <c r="A18801" s="43">
        <v>2084422</v>
      </c>
      <c r="B18801" s="43" t="s">
        <v>11666</v>
      </c>
      <c r="C18801" s="43" t="s">
        <v>1055</v>
      </c>
      <c r="E18801" s="43" t="s">
        <v>6263</v>
      </c>
      <c r="F18801" s="43" t="s">
        <v>30</v>
      </c>
      <c r="G18801" s="43">
        <v>44098</v>
      </c>
      <c r="Y18801" s="43" t="str">
        <f t="shared" si="586"/>
        <v/>
      </c>
      <c r="AA18801" s="43" t="e">
        <f t="shared" si="587"/>
        <v>#N/A</v>
      </c>
    </row>
    <row r="18802" spans="1:27" x14ac:dyDescent="0.3">
      <c r="A18802" s="43">
        <v>2013676</v>
      </c>
      <c r="B18802" s="43" t="s">
        <v>4425</v>
      </c>
      <c r="C18802" s="43" t="s">
        <v>274</v>
      </c>
      <c r="E18802" s="43" t="s">
        <v>6263</v>
      </c>
      <c r="F18802" s="43" t="s">
        <v>28</v>
      </c>
      <c r="G18802" s="43">
        <v>49004</v>
      </c>
      <c r="Y18802" s="43" t="str">
        <f t="shared" si="586"/>
        <v>COMP</v>
      </c>
      <c r="AA18802" s="43">
        <f t="shared" si="587"/>
        <v>2013676</v>
      </c>
    </row>
    <row r="18803" spans="1:27" x14ac:dyDescent="0.3">
      <c r="A18803" s="43">
        <v>1554253</v>
      </c>
      <c r="B18803" s="43" t="s">
        <v>1626</v>
      </c>
      <c r="C18803" s="43" t="s">
        <v>514</v>
      </c>
      <c r="E18803" s="43" t="s">
        <v>6263</v>
      </c>
      <c r="F18803" s="43" t="s">
        <v>28</v>
      </c>
      <c r="G18803" s="43">
        <v>53013</v>
      </c>
      <c r="Y18803" s="43" t="str">
        <f t="shared" si="586"/>
        <v/>
      </c>
      <c r="AA18803" s="43" t="e">
        <f t="shared" si="587"/>
        <v>#N/A</v>
      </c>
    </row>
    <row r="18804" spans="1:27" x14ac:dyDescent="0.3">
      <c r="A18804" s="43">
        <v>878513</v>
      </c>
      <c r="B18804" s="43" t="s">
        <v>1626</v>
      </c>
      <c r="C18804" s="43" t="s">
        <v>235</v>
      </c>
      <c r="E18804" s="43" t="s">
        <v>6263</v>
      </c>
      <c r="F18804" s="43" t="s">
        <v>28</v>
      </c>
      <c r="G18804" s="43">
        <v>72054</v>
      </c>
      <c r="Y18804" s="43" t="str">
        <f t="shared" si="586"/>
        <v/>
      </c>
      <c r="AA18804" s="43" t="e">
        <f t="shared" si="587"/>
        <v>#N/A</v>
      </c>
    </row>
    <row r="18805" spans="1:27" x14ac:dyDescent="0.3">
      <c r="A18805" s="43">
        <v>1673478</v>
      </c>
      <c r="B18805" s="43" t="s">
        <v>1626</v>
      </c>
      <c r="C18805" s="43" t="s">
        <v>11667</v>
      </c>
      <c r="E18805" s="43" t="s">
        <v>35</v>
      </c>
      <c r="F18805" s="43" t="s">
        <v>28</v>
      </c>
      <c r="G18805" s="43">
        <v>72078</v>
      </c>
      <c r="Y18805" s="43" t="str">
        <f t="shared" si="586"/>
        <v>COMP</v>
      </c>
      <c r="AA18805" s="43">
        <f t="shared" si="587"/>
        <v>1673478</v>
      </c>
    </row>
    <row r="18806" spans="1:27" x14ac:dyDescent="0.3">
      <c r="A18806" s="43">
        <v>2122757</v>
      </c>
      <c r="B18806" s="43" t="s">
        <v>1626</v>
      </c>
      <c r="C18806" s="43" t="s">
        <v>746</v>
      </c>
      <c r="E18806" s="43" t="s">
        <v>6263</v>
      </c>
      <c r="F18806" s="43" t="s">
        <v>28</v>
      </c>
      <c r="G18806" s="43">
        <v>85054</v>
      </c>
      <c r="Y18806" s="43" t="str">
        <f t="shared" si="586"/>
        <v/>
      </c>
      <c r="AA18806" s="43" t="e">
        <f t="shared" si="587"/>
        <v>#N/A</v>
      </c>
    </row>
    <row r="18807" spans="1:27" x14ac:dyDescent="0.3">
      <c r="A18807" s="43">
        <v>270133</v>
      </c>
      <c r="B18807" s="43" t="s">
        <v>1626</v>
      </c>
      <c r="C18807" s="43" t="s">
        <v>437</v>
      </c>
      <c r="E18807" s="43" t="s">
        <v>6263</v>
      </c>
      <c r="F18807" s="43" t="s">
        <v>28</v>
      </c>
      <c r="G18807" s="43">
        <v>72054</v>
      </c>
      <c r="Y18807" s="43" t="str">
        <f t="shared" si="586"/>
        <v>COMP</v>
      </c>
      <c r="AA18807" s="43">
        <f t="shared" si="587"/>
        <v>270133</v>
      </c>
    </row>
    <row r="18808" spans="1:27" x14ac:dyDescent="0.3">
      <c r="A18808" s="43">
        <v>614900</v>
      </c>
      <c r="B18808" s="43" t="s">
        <v>1626</v>
      </c>
      <c r="C18808" s="43" t="s">
        <v>446</v>
      </c>
      <c r="E18808" s="43" t="s">
        <v>6263</v>
      </c>
      <c r="F18808" s="43" t="s">
        <v>28</v>
      </c>
      <c r="G18808" s="43">
        <v>85017</v>
      </c>
      <c r="Y18808" s="43" t="str">
        <f t="shared" si="586"/>
        <v>COMP</v>
      </c>
      <c r="AA18808" s="43">
        <f t="shared" si="587"/>
        <v>614900</v>
      </c>
    </row>
    <row r="18809" spans="1:27" x14ac:dyDescent="0.3">
      <c r="A18809" s="43">
        <v>1504800</v>
      </c>
      <c r="B18809" s="43" t="s">
        <v>1626</v>
      </c>
      <c r="C18809" s="43" t="s">
        <v>1567</v>
      </c>
      <c r="E18809" s="43" t="s">
        <v>6263</v>
      </c>
      <c r="F18809" s="43" t="s">
        <v>28</v>
      </c>
      <c r="G18809" s="43">
        <v>44122</v>
      </c>
      <c r="Y18809" s="43" t="str">
        <f t="shared" si="586"/>
        <v>COMP</v>
      </c>
      <c r="AA18809" s="43">
        <f t="shared" si="587"/>
        <v>1504800</v>
      </c>
    </row>
    <row r="18810" spans="1:27" x14ac:dyDescent="0.3">
      <c r="A18810" s="43">
        <v>1471207</v>
      </c>
      <c r="B18810" s="43" t="s">
        <v>1626</v>
      </c>
      <c r="C18810" s="43" t="s">
        <v>1034</v>
      </c>
      <c r="E18810" s="43" t="s">
        <v>31</v>
      </c>
      <c r="F18810" s="43" t="s">
        <v>30</v>
      </c>
      <c r="G18810" s="43">
        <v>44038</v>
      </c>
      <c r="Y18810" s="43" t="str">
        <f t="shared" si="586"/>
        <v>COMP</v>
      </c>
      <c r="AA18810" s="43">
        <f t="shared" si="587"/>
        <v>1471207</v>
      </c>
    </row>
    <row r="18811" spans="1:27" x14ac:dyDescent="0.3">
      <c r="A18811" s="43">
        <v>1260431</v>
      </c>
      <c r="B18811" s="43" t="s">
        <v>1626</v>
      </c>
      <c r="C18811" s="43" t="s">
        <v>1481</v>
      </c>
      <c r="E18811" s="43" t="s">
        <v>6263</v>
      </c>
      <c r="F18811" s="43" t="s">
        <v>30</v>
      </c>
      <c r="G18811" s="43">
        <v>44122</v>
      </c>
      <c r="Y18811" s="43" t="str">
        <f t="shared" si="586"/>
        <v/>
      </c>
      <c r="AA18811" s="43" t="e">
        <f t="shared" si="587"/>
        <v>#N/A</v>
      </c>
    </row>
    <row r="18812" spans="1:27" x14ac:dyDescent="0.3">
      <c r="A18812" s="43">
        <v>2422367</v>
      </c>
      <c r="B18812" s="43" t="s">
        <v>1626</v>
      </c>
      <c r="C18812" s="43" t="s">
        <v>11668</v>
      </c>
      <c r="E18812" s="43" t="s">
        <v>6263</v>
      </c>
      <c r="F18812" s="43" t="s">
        <v>28</v>
      </c>
      <c r="G18812" s="43">
        <v>53013</v>
      </c>
      <c r="Y18812" s="43" t="str">
        <f t="shared" si="586"/>
        <v>COMP</v>
      </c>
      <c r="AA18812" s="43">
        <f t="shared" si="587"/>
        <v>2422367</v>
      </c>
    </row>
    <row r="18813" spans="1:27" x14ac:dyDescent="0.3">
      <c r="A18813" s="43">
        <v>327376</v>
      </c>
      <c r="B18813" s="43" t="s">
        <v>1626</v>
      </c>
      <c r="C18813" s="43" t="s">
        <v>6039</v>
      </c>
      <c r="E18813" s="43" t="s">
        <v>6263</v>
      </c>
      <c r="F18813" s="43" t="s">
        <v>30</v>
      </c>
      <c r="G18813" s="43">
        <v>72054</v>
      </c>
      <c r="Y18813" s="43" t="str">
        <f t="shared" si="586"/>
        <v/>
      </c>
      <c r="AA18813" s="43" t="e">
        <f t="shared" si="587"/>
        <v>#N/A</v>
      </c>
    </row>
    <row r="18814" spans="1:27" x14ac:dyDescent="0.3">
      <c r="A18814" s="43">
        <v>2215641</v>
      </c>
      <c r="B18814" s="43" t="s">
        <v>11669</v>
      </c>
      <c r="C18814" s="43" t="s">
        <v>544</v>
      </c>
      <c r="E18814" s="43" t="s">
        <v>6263</v>
      </c>
      <c r="F18814" s="43" t="s">
        <v>30</v>
      </c>
      <c r="G18814" s="43">
        <v>44111</v>
      </c>
      <c r="Y18814" s="43" t="str">
        <f t="shared" si="586"/>
        <v/>
      </c>
      <c r="AA18814" s="43" t="e">
        <f t="shared" si="587"/>
        <v>#N/A</v>
      </c>
    </row>
    <row r="18815" spans="1:27" x14ac:dyDescent="0.3">
      <c r="A18815" s="43">
        <v>2368900</v>
      </c>
      <c r="B18815" s="43" t="s">
        <v>11669</v>
      </c>
      <c r="C18815" s="43" t="s">
        <v>279</v>
      </c>
      <c r="E18815" s="43" t="s">
        <v>29</v>
      </c>
      <c r="F18815" s="43" t="s">
        <v>30</v>
      </c>
      <c r="G18815" s="43">
        <v>44039</v>
      </c>
      <c r="Y18815" s="43" t="str">
        <f t="shared" si="586"/>
        <v/>
      </c>
      <c r="AA18815" s="43" t="e">
        <f t="shared" si="587"/>
        <v>#N/A</v>
      </c>
    </row>
    <row r="18816" spans="1:27" x14ac:dyDescent="0.3">
      <c r="A18816" s="43">
        <v>1651192</v>
      </c>
      <c r="B18816" s="43" t="s">
        <v>11669</v>
      </c>
      <c r="C18816" s="43" t="s">
        <v>346</v>
      </c>
      <c r="E18816" s="43" t="s">
        <v>6263</v>
      </c>
      <c r="F18816" s="43" t="s">
        <v>28</v>
      </c>
      <c r="G18816" s="43">
        <v>44090</v>
      </c>
      <c r="Y18816" s="43" t="str">
        <f t="shared" si="586"/>
        <v/>
      </c>
      <c r="AA18816" s="43" t="e">
        <f t="shared" si="587"/>
        <v>#N/A</v>
      </c>
    </row>
    <row r="18817" spans="1:27" x14ac:dyDescent="0.3">
      <c r="A18817" s="43">
        <v>357200</v>
      </c>
      <c r="B18817" s="43" t="s">
        <v>11670</v>
      </c>
      <c r="C18817" s="43" t="s">
        <v>674</v>
      </c>
      <c r="E18817" s="43" t="s">
        <v>6263</v>
      </c>
      <c r="F18817" s="43" t="s">
        <v>28</v>
      </c>
      <c r="G18817" s="43">
        <v>44069</v>
      </c>
      <c r="Y18817" s="43" t="str">
        <f t="shared" si="586"/>
        <v/>
      </c>
      <c r="AA18817" s="43" t="e">
        <f t="shared" si="587"/>
        <v>#N/A</v>
      </c>
    </row>
    <row r="18818" spans="1:27" x14ac:dyDescent="0.3">
      <c r="A18818" s="43">
        <v>1188148</v>
      </c>
      <c r="B18818" s="43" t="s">
        <v>11670</v>
      </c>
      <c r="C18818" s="43" t="s">
        <v>1059</v>
      </c>
      <c r="E18818" s="43" t="s">
        <v>6263</v>
      </c>
      <c r="F18818" s="43" t="s">
        <v>30</v>
      </c>
      <c r="G18818" s="43">
        <v>44069</v>
      </c>
      <c r="Y18818" s="43" t="str">
        <f t="shared" ref="Y18818:Y18881" si="588">IF(ISERROR(AA18818)=FALSE,"COMP","")</f>
        <v/>
      </c>
      <c r="AA18818" s="43" t="e">
        <f t="shared" si="587"/>
        <v>#N/A</v>
      </c>
    </row>
    <row r="18819" spans="1:27" x14ac:dyDescent="0.3">
      <c r="A18819" s="43">
        <v>1773206</v>
      </c>
      <c r="B18819" s="43" t="s">
        <v>11670</v>
      </c>
      <c r="C18819" s="43" t="s">
        <v>1617</v>
      </c>
      <c r="E18819" s="43" t="s">
        <v>6263</v>
      </c>
      <c r="F18819" s="43" t="s">
        <v>28</v>
      </c>
      <c r="G18819" s="43">
        <v>44068</v>
      </c>
      <c r="Y18819" s="43" t="str">
        <f t="shared" si="588"/>
        <v/>
      </c>
      <c r="AA18819" s="43" t="e">
        <f t="shared" ref="AA18819:AA18882" si="589">VLOOKUP(A18819,Z:Z,1,FALSE)</f>
        <v>#N/A</v>
      </c>
    </row>
    <row r="18820" spans="1:27" x14ac:dyDescent="0.3">
      <c r="A18820" s="43">
        <v>2188778</v>
      </c>
      <c r="B18820" s="43" t="s">
        <v>11670</v>
      </c>
      <c r="C18820" s="43" t="s">
        <v>175</v>
      </c>
      <c r="E18820" s="43" t="s">
        <v>6263</v>
      </c>
      <c r="F18820" s="43" t="s">
        <v>28</v>
      </c>
      <c r="G18820" s="43">
        <v>44074</v>
      </c>
      <c r="Y18820" s="43" t="str">
        <f t="shared" si="588"/>
        <v/>
      </c>
      <c r="AA18820" s="43" t="e">
        <f t="shared" si="589"/>
        <v>#N/A</v>
      </c>
    </row>
    <row r="18821" spans="1:27" x14ac:dyDescent="0.3">
      <c r="A18821" s="43">
        <v>1681717</v>
      </c>
      <c r="B18821" s="43" t="s">
        <v>11670</v>
      </c>
      <c r="C18821" s="43" t="s">
        <v>346</v>
      </c>
      <c r="E18821" s="43" t="s">
        <v>6263</v>
      </c>
      <c r="F18821" s="43" t="s">
        <v>28</v>
      </c>
      <c r="G18821" s="43">
        <v>44067</v>
      </c>
      <c r="Y18821" s="43" t="str">
        <f t="shared" si="588"/>
        <v>COMP</v>
      </c>
      <c r="AA18821" s="43">
        <f t="shared" si="589"/>
        <v>1681717</v>
      </c>
    </row>
    <row r="18822" spans="1:27" x14ac:dyDescent="0.3">
      <c r="A18822" s="43">
        <v>2414981</v>
      </c>
      <c r="B18822" s="43" t="s">
        <v>11671</v>
      </c>
      <c r="C18822" s="43" t="s">
        <v>173</v>
      </c>
      <c r="E18822" s="43" t="s">
        <v>6263</v>
      </c>
      <c r="F18822" s="43" t="s">
        <v>30</v>
      </c>
      <c r="G18822" s="43">
        <v>49001</v>
      </c>
      <c r="Y18822" s="43" t="str">
        <f t="shared" si="588"/>
        <v/>
      </c>
      <c r="AA18822" s="43" t="e">
        <f t="shared" si="589"/>
        <v>#N/A</v>
      </c>
    </row>
    <row r="18823" spans="1:27" x14ac:dyDescent="0.3">
      <c r="A18823" s="43">
        <v>1928145</v>
      </c>
      <c r="B18823" s="43" t="s">
        <v>11671</v>
      </c>
      <c r="C18823" s="43" t="s">
        <v>330</v>
      </c>
      <c r="E18823" s="43" t="s">
        <v>6263</v>
      </c>
      <c r="F18823" s="43" t="s">
        <v>28</v>
      </c>
      <c r="G18823" s="43">
        <v>49039</v>
      </c>
      <c r="Y18823" s="43" t="str">
        <f t="shared" si="588"/>
        <v/>
      </c>
      <c r="AA18823" s="43" t="e">
        <f t="shared" si="589"/>
        <v>#N/A</v>
      </c>
    </row>
    <row r="18824" spans="1:27" x14ac:dyDescent="0.3">
      <c r="A18824" s="43">
        <v>682870</v>
      </c>
      <c r="B18824" s="43" t="s">
        <v>11672</v>
      </c>
      <c r="C18824" s="43" t="s">
        <v>173</v>
      </c>
      <c r="E18824" s="43" t="s">
        <v>6263</v>
      </c>
      <c r="F18824" s="43" t="s">
        <v>30</v>
      </c>
      <c r="G18824" s="43">
        <v>85004</v>
      </c>
      <c r="Y18824" s="43" t="str">
        <f t="shared" si="588"/>
        <v>COMP</v>
      </c>
      <c r="AA18824" s="43">
        <f t="shared" si="589"/>
        <v>682870</v>
      </c>
    </row>
    <row r="18825" spans="1:27" x14ac:dyDescent="0.3">
      <c r="A18825" s="43">
        <v>173754</v>
      </c>
      <c r="B18825" s="43" t="s">
        <v>11672</v>
      </c>
      <c r="C18825" s="43" t="s">
        <v>1241</v>
      </c>
      <c r="E18825" s="43" t="s">
        <v>6263</v>
      </c>
      <c r="F18825" s="43" t="s">
        <v>28</v>
      </c>
      <c r="G18825" s="43">
        <v>85004</v>
      </c>
      <c r="Y18825" s="43" t="str">
        <f t="shared" si="588"/>
        <v>COMP</v>
      </c>
      <c r="AA18825" s="43">
        <f t="shared" si="589"/>
        <v>173754</v>
      </c>
    </row>
    <row r="18826" spans="1:27" x14ac:dyDescent="0.3">
      <c r="A18826" s="43">
        <v>2332718</v>
      </c>
      <c r="B18826" s="43" t="s">
        <v>4432</v>
      </c>
      <c r="C18826" s="43" t="s">
        <v>497</v>
      </c>
      <c r="E18826" s="43" t="s">
        <v>6263</v>
      </c>
      <c r="F18826" s="43" t="s">
        <v>30</v>
      </c>
      <c r="G18826" s="43">
        <v>44024</v>
      </c>
      <c r="Y18826" s="43" t="str">
        <f t="shared" si="588"/>
        <v/>
      </c>
      <c r="AA18826" s="43" t="e">
        <f t="shared" si="589"/>
        <v>#N/A</v>
      </c>
    </row>
    <row r="18827" spans="1:27" x14ac:dyDescent="0.3">
      <c r="A18827" s="43">
        <v>2412276</v>
      </c>
      <c r="B18827" s="43" t="s">
        <v>4432</v>
      </c>
      <c r="C18827" s="43" t="s">
        <v>664</v>
      </c>
      <c r="E18827" s="43" t="s">
        <v>6263</v>
      </c>
      <c r="F18827" s="43" t="s">
        <v>28</v>
      </c>
      <c r="G18827" s="43">
        <v>44024</v>
      </c>
      <c r="Y18827" s="43" t="str">
        <f t="shared" si="588"/>
        <v/>
      </c>
      <c r="AA18827" s="43" t="e">
        <f t="shared" si="589"/>
        <v>#N/A</v>
      </c>
    </row>
    <row r="18828" spans="1:27" x14ac:dyDescent="0.3">
      <c r="A18828" s="43">
        <v>2417669</v>
      </c>
      <c r="B18828" s="43" t="s">
        <v>4432</v>
      </c>
      <c r="C18828" s="43" t="s">
        <v>331</v>
      </c>
      <c r="E18828" s="43" t="s">
        <v>34</v>
      </c>
      <c r="F18828" s="43" t="s">
        <v>30</v>
      </c>
      <c r="G18828" s="43">
        <v>44084</v>
      </c>
      <c r="Y18828" s="43" t="str">
        <f t="shared" si="588"/>
        <v>COMP</v>
      </c>
      <c r="AA18828" s="43">
        <f t="shared" si="589"/>
        <v>2417669</v>
      </c>
    </row>
    <row r="18829" spans="1:27" x14ac:dyDescent="0.3">
      <c r="A18829" s="43">
        <v>2432204</v>
      </c>
      <c r="B18829" s="43" t="s">
        <v>4432</v>
      </c>
      <c r="C18829" s="43" t="s">
        <v>3910</v>
      </c>
      <c r="E18829" s="43" t="s">
        <v>6263</v>
      </c>
      <c r="F18829" s="43" t="s">
        <v>28</v>
      </c>
      <c r="G18829" s="43">
        <v>49001</v>
      </c>
      <c r="Y18829" s="43" t="str">
        <f t="shared" si="588"/>
        <v/>
      </c>
      <c r="AA18829" s="43" t="e">
        <f t="shared" si="589"/>
        <v>#N/A</v>
      </c>
    </row>
    <row r="18830" spans="1:27" x14ac:dyDescent="0.3">
      <c r="A18830" s="43">
        <v>2380671</v>
      </c>
      <c r="B18830" s="43" t="s">
        <v>4432</v>
      </c>
      <c r="C18830" s="43" t="s">
        <v>2733</v>
      </c>
      <c r="E18830" s="43" t="s">
        <v>6263</v>
      </c>
      <c r="F18830" s="43" t="s">
        <v>28</v>
      </c>
      <c r="G18830" s="43">
        <v>49020</v>
      </c>
      <c r="Y18830" s="43" t="str">
        <f t="shared" si="588"/>
        <v/>
      </c>
      <c r="AA18830" s="43" t="e">
        <f t="shared" si="589"/>
        <v>#N/A</v>
      </c>
    </row>
    <row r="18831" spans="1:27" x14ac:dyDescent="0.3">
      <c r="A18831" s="43">
        <v>2373199</v>
      </c>
      <c r="B18831" s="43" t="s">
        <v>11673</v>
      </c>
      <c r="C18831" s="43" t="s">
        <v>989</v>
      </c>
      <c r="E18831" s="43" t="s">
        <v>6263</v>
      </c>
      <c r="F18831" s="43" t="s">
        <v>30</v>
      </c>
      <c r="G18831" s="43">
        <v>44084</v>
      </c>
      <c r="Y18831" s="43" t="str">
        <f t="shared" si="588"/>
        <v/>
      </c>
      <c r="AA18831" s="43" t="e">
        <f t="shared" si="589"/>
        <v>#N/A</v>
      </c>
    </row>
    <row r="18832" spans="1:27" x14ac:dyDescent="0.3">
      <c r="A18832" s="43">
        <v>1157752</v>
      </c>
      <c r="B18832" s="43" t="s">
        <v>11674</v>
      </c>
      <c r="C18832" s="43" t="s">
        <v>274</v>
      </c>
      <c r="E18832" s="43" t="s">
        <v>6263</v>
      </c>
      <c r="F18832" s="43" t="s">
        <v>28</v>
      </c>
      <c r="G18832" s="43">
        <v>85004</v>
      </c>
      <c r="Y18832" s="43" t="str">
        <f t="shared" si="588"/>
        <v>COMP</v>
      </c>
      <c r="AA18832" s="43">
        <f t="shared" si="589"/>
        <v>1157752</v>
      </c>
    </row>
    <row r="18833" spans="1:27" x14ac:dyDescent="0.3">
      <c r="A18833" s="43">
        <v>2023094</v>
      </c>
      <c r="B18833" s="43" t="s">
        <v>11675</v>
      </c>
      <c r="C18833" s="43" t="s">
        <v>327</v>
      </c>
      <c r="E18833" s="43" t="s">
        <v>6263</v>
      </c>
      <c r="F18833" s="43" t="s">
        <v>30</v>
      </c>
      <c r="G18833" s="43">
        <v>44024</v>
      </c>
      <c r="Y18833" s="43" t="str">
        <f t="shared" si="588"/>
        <v/>
      </c>
      <c r="AA18833" s="43" t="e">
        <f t="shared" si="589"/>
        <v>#N/A</v>
      </c>
    </row>
    <row r="18834" spans="1:27" x14ac:dyDescent="0.3">
      <c r="A18834" s="43">
        <v>1464787</v>
      </c>
      <c r="B18834" s="43" t="s">
        <v>4436</v>
      </c>
      <c r="C18834" s="43" t="s">
        <v>497</v>
      </c>
      <c r="E18834" s="43" t="s">
        <v>6263</v>
      </c>
      <c r="F18834" s="43" t="s">
        <v>30</v>
      </c>
      <c r="G18834" s="43">
        <v>53061</v>
      </c>
      <c r="Y18834" s="43" t="str">
        <f t="shared" si="588"/>
        <v/>
      </c>
      <c r="AA18834" s="43" t="e">
        <f t="shared" si="589"/>
        <v>#N/A</v>
      </c>
    </row>
    <row r="18835" spans="1:27" x14ac:dyDescent="0.3">
      <c r="A18835" s="43">
        <v>2339967</v>
      </c>
      <c r="B18835" s="43" t="s">
        <v>4436</v>
      </c>
      <c r="C18835" s="43" t="s">
        <v>565</v>
      </c>
      <c r="E18835" s="43" t="s">
        <v>6263</v>
      </c>
      <c r="F18835" s="43" t="s">
        <v>28</v>
      </c>
      <c r="G18835" s="43">
        <v>44094</v>
      </c>
      <c r="Y18835" s="43" t="str">
        <f t="shared" si="588"/>
        <v>COMP</v>
      </c>
      <c r="AA18835" s="43">
        <f t="shared" si="589"/>
        <v>2339967</v>
      </c>
    </row>
    <row r="18836" spans="1:27" x14ac:dyDescent="0.3">
      <c r="A18836" s="43">
        <v>349162</v>
      </c>
      <c r="B18836" s="43" t="s">
        <v>11676</v>
      </c>
      <c r="C18836" s="43" t="s">
        <v>803</v>
      </c>
      <c r="E18836" s="43" t="s">
        <v>6263</v>
      </c>
      <c r="F18836" s="43" t="s">
        <v>30</v>
      </c>
      <c r="G18836" s="43">
        <v>44039</v>
      </c>
      <c r="Y18836" s="43" t="str">
        <f t="shared" si="588"/>
        <v>COMP</v>
      </c>
      <c r="AA18836" s="43">
        <f t="shared" si="589"/>
        <v>349162</v>
      </c>
    </row>
    <row r="18837" spans="1:27" x14ac:dyDescent="0.3">
      <c r="A18837" s="43">
        <v>1558139</v>
      </c>
      <c r="B18837" s="43" t="s">
        <v>11677</v>
      </c>
      <c r="C18837" s="43" t="s">
        <v>235</v>
      </c>
      <c r="E18837" s="43" t="s">
        <v>35</v>
      </c>
      <c r="F18837" s="43" t="s">
        <v>28</v>
      </c>
      <c r="G18837" s="43">
        <v>85033</v>
      </c>
      <c r="Y18837" s="43" t="str">
        <f t="shared" si="588"/>
        <v>COMP</v>
      </c>
      <c r="AA18837" s="43">
        <f t="shared" si="589"/>
        <v>1558139</v>
      </c>
    </row>
    <row r="18838" spans="1:27" x14ac:dyDescent="0.3">
      <c r="A18838" s="43">
        <v>1426009</v>
      </c>
      <c r="B18838" s="43" t="s">
        <v>11677</v>
      </c>
      <c r="C18838" s="43" t="s">
        <v>303</v>
      </c>
      <c r="E18838" s="43" t="s">
        <v>6263</v>
      </c>
      <c r="F18838" s="43" t="s">
        <v>28</v>
      </c>
      <c r="G18838" s="43">
        <v>85033</v>
      </c>
      <c r="Y18838" s="43" t="str">
        <f t="shared" si="588"/>
        <v>COMP</v>
      </c>
      <c r="AA18838" s="43">
        <f t="shared" si="589"/>
        <v>1426009</v>
      </c>
    </row>
    <row r="18839" spans="1:27" x14ac:dyDescent="0.3">
      <c r="A18839" s="43">
        <v>1146381</v>
      </c>
      <c r="B18839" s="43" t="s">
        <v>11678</v>
      </c>
      <c r="C18839" s="43" t="s">
        <v>313</v>
      </c>
      <c r="E18839" s="43" t="s">
        <v>29</v>
      </c>
      <c r="F18839" s="43" t="s">
        <v>30</v>
      </c>
      <c r="G18839" s="43">
        <v>44111</v>
      </c>
      <c r="Y18839" s="43" t="str">
        <f t="shared" si="588"/>
        <v/>
      </c>
      <c r="AA18839" s="43" t="e">
        <f t="shared" si="589"/>
        <v>#N/A</v>
      </c>
    </row>
    <row r="18840" spans="1:27" x14ac:dyDescent="0.3">
      <c r="A18840" s="43">
        <v>1867507</v>
      </c>
      <c r="B18840" s="43" t="s">
        <v>11679</v>
      </c>
      <c r="C18840" s="43" t="s">
        <v>629</v>
      </c>
      <c r="E18840" s="43" t="s">
        <v>6263</v>
      </c>
      <c r="F18840" s="43" t="s">
        <v>30</v>
      </c>
      <c r="G18840" s="43">
        <v>85080</v>
      </c>
      <c r="Y18840" s="43" t="str">
        <f t="shared" si="588"/>
        <v/>
      </c>
      <c r="AA18840" s="43" t="e">
        <f t="shared" si="589"/>
        <v>#N/A</v>
      </c>
    </row>
    <row r="18841" spans="1:27" x14ac:dyDescent="0.3">
      <c r="A18841" s="43">
        <v>2072524</v>
      </c>
      <c r="B18841" s="43" t="s">
        <v>11680</v>
      </c>
      <c r="C18841" s="43" t="s">
        <v>1428</v>
      </c>
      <c r="E18841" s="43" t="s">
        <v>6263</v>
      </c>
      <c r="F18841" s="43" t="s">
        <v>30</v>
      </c>
      <c r="G18841" s="43">
        <v>44122</v>
      </c>
      <c r="Y18841" s="43" t="str">
        <f t="shared" si="588"/>
        <v/>
      </c>
      <c r="AA18841" s="43" t="e">
        <f t="shared" si="589"/>
        <v>#N/A</v>
      </c>
    </row>
    <row r="18842" spans="1:27" x14ac:dyDescent="0.3">
      <c r="A18842" s="43">
        <v>2281762</v>
      </c>
      <c r="B18842" s="43" t="s">
        <v>11680</v>
      </c>
      <c r="C18842" s="43" t="s">
        <v>218</v>
      </c>
      <c r="E18842" s="43" t="s">
        <v>6263</v>
      </c>
      <c r="F18842" s="43" t="s">
        <v>28</v>
      </c>
      <c r="G18842" s="43">
        <v>44122</v>
      </c>
      <c r="Y18842" s="43" t="str">
        <f t="shared" si="588"/>
        <v/>
      </c>
      <c r="AA18842" s="43" t="e">
        <f t="shared" si="589"/>
        <v>#N/A</v>
      </c>
    </row>
    <row r="18843" spans="1:27" x14ac:dyDescent="0.3">
      <c r="A18843" s="43">
        <v>2178111</v>
      </c>
      <c r="B18843" s="43" t="s">
        <v>4438</v>
      </c>
      <c r="C18843" s="43" t="s">
        <v>1114</v>
      </c>
      <c r="E18843" s="43" t="s">
        <v>6263</v>
      </c>
      <c r="F18843" s="43" t="s">
        <v>30</v>
      </c>
      <c r="G18843" s="43">
        <v>49006</v>
      </c>
      <c r="Y18843" s="43" t="str">
        <f t="shared" si="588"/>
        <v>COMP</v>
      </c>
      <c r="AA18843" s="43">
        <f t="shared" si="589"/>
        <v>2178111</v>
      </c>
    </row>
    <row r="18844" spans="1:27" x14ac:dyDescent="0.3">
      <c r="A18844" s="43">
        <v>2197682</v>
      </c>
      <c r="B18844" s="43" t="s">
        <v>4438</v>
      </c>
      <c r="C18844" s="43" t="s">
        <v>819</v>
      </c>
      <c r="E18844" s="43" t="s">
        <v>6263</v>
      </c>
      <c r="F18844" s="43" t="s">
        <v>28</v>
      </c>
      <c r="G18844" s="43">
        <v>44012</v>
      </c>
      <c r="Y18844" s="43" t="str">
        <f t="shared" si="588"/>
        <v/>
      </c>
      <c r="AA18844" s="43" t="e">
        <f t="shared" si="589"/>
        <v>#N/A</v>
      </c>
    </row>
    <row r="18845" spans="1:27" x14ac:dyDescent="0.3">
      <c r="A18845" s="43">
        <v>2421055</v>
      </c>
      <c r="B18845" s="43" t="s">
        <v>4438</v>
      </c>
      <c r="C18845" s="43" t="s">
        <v>819</v>
      </c>
      <c r="E18845" s="43" t="s">
        <v>6263</v>
      </c>
      <c r="F18845" s="43" t="s">
        <v>28</v>
      </c>
      <c r="G18845" s="43">
        <v>53057</v>
      </c>
      <c r="Y18845" s="43" t="str">
        <f t="shared" si="588"/>
        <v/>
      </c>
      <c r="AA18845" s="43" t="e">
        <f t="shared" si="589"/>
        <v>#N/A</v>
      </c>
    </row>
    <row r="18846" spans="1:27" x14ac:dyDescent="0.3">
      <c r="A18846" s="43">
        <v>2312988</v>
      </c>
      <c r="B18846" s="43" t="s">
        <v>4438</v>
      </c>
      <c r="C18846" s="43" t="s">
        <v>11681</v>
      </c>
      <c r="E18846" s="43" t="s">
        <v>34</v>
      </c>
      <c r="F18846" s="43" t="s">
        <v>28</v>
      </c>
      <c r="G18846" s="43">
        <v>72041</v>
      </c>
      <c r="Y18846" s="43" t="str">
        <f t="shared" si="588"/>
        <v/>
      </c>
      <c r="AA18846" s="43" t="e">
        <f t="shared" si="589"/>
        <v>#N/A</v>
      </c>
    </row>
    <row r="18847" spans="1:27" x14ac:dyDescent="0.3">
      <c r="A18847" s="43">
        <v>1869084</v>
      </c>
      <c r="B18847" s="43" t="s">
        <v>4438</v>
      </c>
      <c r="C18847" s="43" t="s">
        <v>1617</v>
      </c>
      <c r="E18847" s="43" t="s">
        <v>6263</v>
      </c>
      <c r="F18847" s="43" t="s">
        <v>28</v>
      </c>
      <c r="G18847" s="43">
        <v>85022</v>
      </c>
      <c r="Y18847" s="43" t="str">
        <f t="shared" si="588"/>
        <v/>
      </c>
      <c r="AA18847" s="43" t="e">
        <f t="shared" si="589"/>
        <v>#N/A</v>
      </c>
    </row>
    <row r="18848" spans="1:27" x14ac:dyDescent="0.3">
      <c r="A18848" s="43">
        <v>222865</v>
      </c>
      <c r="B18848" s="43" t="s">
        <v>4438</v>
      </c>
      <c r="C18848" s="43" t="s">
        <v>1241</v>
      </c>
      <c r="E18848" s="43" t="s">
        <v>6263</v>
      </c>
      <c r="F18848" s="43" t="s">
        <v>28</v>
      </c>
      <c r="G18848" s="43">
        <v>44099</v>
      </c>
      <c r="Y18848" s="43" t="str">
        <f t="shared" si="588"/>
        <v>COMP</v>
      </c>
      <c r="AA18848" s="43">
        <f t="shared" si="589"/>
        <v>222865</v>
      </c>
    </row>
    <row r="18849" spans="1:27" x14ac:dyDescent="0.3">
      <c r="A18849" s="43">
        <v>1549325</v>
      </c>
      <c r="B18849" s="43" t="s">
        <v>4438</v>
      </c>
      <c r="C18849" s="43" t="s">
        <v>6996</v>
      </c>
      <c r="E18849" s="43" t="s">
        <v>6263</v>
      </c>
      <c r="F18849" s="43" t="s">
        <v>30</v>
      </c>
      <c r="G18849" s="43">
        <v>44015</v>
      </c>
      <c r="Y18849" s="43" t="str">
        <f t="shared" si="588"/>
        <v/>
      </c>
      <c r="AA18849" s="43" t="e">
        <f t="shared" si="589"/>
        <v>#N/A</v>
      </c>
    </row>
    <row r="18850" spans="1:27" x14ac:dyDescent="0.3">
      <c r="A18850" s="43">
        <v>1814774</v>
      </c>
      <c r="B18850" s="43" t="s">
        <v>4438</v>
      </c>
      <c r="C18850" s="43" t="s">
        <v>345</v>
      </c>
      <c r="E18850" s="43" t="s">
        <v>6263</v>
      </c>
      <c r="F18850" s="43" t="s">
        <v>30</v>
      </c>
      <c r="G18850" s="43">
        <v>49027</v>
      </c>
      <c r="Y18850" s="43" t="str">
        <f t="shared" si="588"/>
        <v/>
      </c>
      <c r="AA18850" s="43" t="e">
        <f t="shared" si="589"/>
        <v>#N/A</v>
      </c>
    </row>
    <row r="18851" spans="1:27" x14ac:dyDescent="0.3">
      <c r="A18851" s="43">
        <v>1653479</v>
      </c>
      <c r="B18851" s="43" t="s">
        <v>4438</v>
      </c>
      <c r="C18851" s="43" t="s">
        <v>11682</v>
      </c>
      <c r="E18851" s="43" t="s">
        <v>6263</v>
      </c>
      <c r="F18851" s="43" t="s">
        <v>30</v>
      </c>
      <c r="G18851" s="43">
        <v>44035</v>
      </c>
      <c r="Y18851" s="43" t="str">
        <f t="shared" si="588"/>
        <v/>
      </c>
      <c r="AA18851" s="43" t="e">
        <f t="shared" si="589"/>
        <v>#N/A</v>
      </c>
    </row>
    <row r="18852" spans="1:27" x14ac:dyDescent="0.3">
      <c r="A18852" s="43">
        <v>1967100</v>
      </c>
      <c r="B18852" s="43" t="s">
        <v>4438</v>
      </c>
      <c r="C18852" s="43" t="s">
        <v>757</v>
      </c>
      <c r="E18852" s="43" t="s">
        <v>6263</v>
      </c>
      <c r="F18852" s="43" t="s">
        <v>30</v>
      </c>
      <c r="G18852" s="43">
        <v>49004</v>
      </c>
      <c r="Y18852" s="43" t="str">
        <f t="shared" si="588"/>
        <v>COMP</v>
      </c>
      <c r="AA18852" s="43">
        <f t="shared" si="589"/>
        <v>1967100</v>
      </c>
    </row>
    <row r="18853" spans="1:27" x14ac:dyDescent="0.3">
      <c r="A18853" s="43">
        <v>1659430</v>
      </c>
      <c r="B18853" s="43" t="s">
        <v>4438</v>
      </c>
      <c r="C18853" s="43" t="s">
        <v>499</v>
      </c>
      <c r="E18853" s="43" t="s">
        <v>35</v>
      </c>
      <c r="F18853" s="43" t="s">
        <v>28</v>
      </c>
      <c r="G18853" s="43">
        <v>44021</v>
      </c>
      <c r="Y18853" s="43" t="str">
        <f t="shared" si="588"/>
        <v>COMP</v>
      </c>
      <c r="AA18853" s="43">
        <f t="shared" si="589"/>
        <v>1659430</v>
      </c>
    </row>
    <row r="18854" spans="1:27" x14ac:dyDescent="0.3">
      <c r="A18854" s="43">
        <v>1466274</v>
      </c>
      <c r="B18854" s="43" t="s">
        <v>4438</v>
      </c>
      <c r="C18854" s="43" t="s">
        <v>606</v>
      </c>
      <c r="E18854" s="43" t="s">
        <v>31</v>
      </c>
      <c r="F18854" s="43" t="s">
        <v>28</v>
      </c>
      <c r="G18854" s="43">
        <v>44021</v>
      </c>
      <c r="Y18854" s="43" t="str">
        <f t="shared" si="588"/>
        <v>COMP</v>
      </c>
      <c r="AA18854" s="43">
        <f t="shared" si="589"/>
        <v>1466274</v>
      </c>
    </row>
    <row r="18855" spans="1:27" x14ac:dyDescent="0.3">
      <c r="A18855" s="43">
        <v>2090707</v>
      </c>
      <c r="B18855" s="43" t="s">
        <v>4438</v>
      </c>
      <c r="C18855" s="43" t="s">
        <v>287</v>
      </c>
      <c r="E18855" s="43" t="s">
        <v>6263</v>
      </c>
      <c r="F18855" s="43" t="s">
        <v>28</v>
      </c>
      <c r="G18855" s="43">
        <v>44103</v>
      </c>
      <c r="Y18855" s="43" t="str">
        <f t="shared" si="588"/>
        <v/>
      </c>
      <c r="AA18855" s="43" t="e">
        <f t="shared" si="589"/>
        <v>#N/A</v>
      </c>
    </row>
    <row r="18856" spans="1:27" x14ac:dyDescent="0.3">
      <c r="A18856" s="43">
        <v>555776</v>
      </c>
      <c r="B18856" s="43" t="s">
        <v>11683</v>
      </c>
      <c r="C18856" s="43" t="s">
        <v>6914</v>
      </c>
      <c r="E18856" s="43" t="s">
        <v>29</v>
      </c>
      <c r="F18856" s="43" t="s">
        <v>28</v>
      </c>
      <c r="G18856" s="43">
        <v>44052</v>
      </c>
      <c r="Y18856" s="43" t="str">
        <f t="shared" si="588"/>
        <v>COMP</v>
      </c>
      <c r="AA18856" s="43">
        <f t="shared" si="589"/>
        <v>555776</v>
      </c>
    </row>
    <row r="18857" spans="1:27" x14ac:dyDescent="0.3">
      <c r="A18857" s="43">
        <v>2356396</v>
      </c>
      <c r="B18857" s="43" t="s">
        <v>11684</v>
      </c>
      <c r="C18857" s="43" t="s">
        <v>708</v>
      </c>
      <c r="E18857" s="43" t="s">
        <v>6263</v>
      </c>
      <c r="F18857" s="43" t="s">
        <v>30</v>
      </c>
      <c r="G18857" s="43">
        <v>49001</v>
      </c>
      <c r="Y18857" s="43" t="str">
        <f t="shared" si="588"/>
        <v/>
      </c>
      <c r="AA18857" s="43" t="e">
        <f t="shared" si="589"/>
        <v>#N/A</v>
      </c>
    </row>
    <row r="18858" spans="1:27" x14ac:dyDescent="0.3">
      <c r="A18858" s="43">
        <v>2191048</v>
      </c>
      <c r="B18858" s="43" t="s">
        <v>11684</v>
      </c>
      <c r="C18858" s="43" t="s">
        <v>617</v>
      </c>
      <c r="E18858" s="43" t="s">
        <v>6263</v>
      </c>
      <c r="F18858" s="43" t="s">
        <v>30</v>
      </c>
      <c r="G18858" s="43">
        <v>49001</v>
      </c>
      <c r="Y18858" s="43" t="str">
        <f t="shared" si="588"/>
        <v/>
      </c>
      <c r="AA18858" s="43" t="e">
        <f t="shared" si="589"/>
        <v>#N/A</v>
      </c>
    </row>
    <row r="18859" spans="1:27" x14ac:dyDescent="0.3">
      <c r="A18859" s="43">
        <v>1345707</v>
      </c>
      <c r="B18859" s="43" t="s">
        <v>11685</v>
      </c>
      <c r="C18859" s="43" t="s">
        <v>437</v>
      </c>
      <c r="E18859" s="43" t="s">
        <v>6263</v>
      </c>
      <c r="F18859" s="43" t="s">
        <v>28</v>
      </c>
      <c r="G18859" s="43">
        <v>49001</v>
      </c>
      <c r="Y18859" s="43" t="str">
        <f t="shared" si="588"/>
        <v/>
      </c>
      <c r="AA18859" s="43" t="e">
        <f t="shared" si="589"/>
        <v>#N/A</v>
      </c>
    </row>
    <row r="18860" spans="1:27" x14ac:dyDescent="0.3">
      <c r="A18860" s="43">
        <v>1766406</v>
      </c>
      <c r="B18860" s="43" t="s">
        <v>11685</v>
      </c>
      <c r="C18860" s="43" t="s">
        <v>4458</v>
      </c>
      <c r="E18860" s="43" t="s">
        <v>35</v>
      </c>
      <c r="F18860" s="43" t="s">
        <v>28</v>
      </c>
      <c r="G18860" s="43">
        <v>85067</v>
      </c>
      <c r="Y18860" s="43" t="str">
        <f t="shared" si="588"/>
        <v>COMP</v>
      </c>
      <c r="AA18860" s="43">
        <f t="shared" si="589"/>
        <v>1766406</v>
      </c>
    </row>
    <row r="18861" spans="1:27" x14ac:dyDescent="0.3">
      <c r="A18861" s="43">
        <v>1435455</v>
      </c>
      <c r="B18861" s="43" t="s">
        <v>11686</v>
      </c>
      <c r="C18861" s="43" t="s">
        <v>11687</v>
      </c>
      <c r="E18861" s="43" t="s">
        <v>29</v>
      </c>
      <c r="F18861" s="43" t="s">
        <v>28</v>
      </c>
      <c r="G18861" s="43">
        <v>44013</v>
      </c>
      <c r="Y18861" s="43" t="str">
        <f t="shared" si="588"/>
        <v>COMP</v>
      </c>
      <c r="AA18861" s="43">
        <f t="shared" si="589"/>
        <v>1435455</v>
      </c>
    </row>
    <row r="18862" spans="1:27" x14ac:dyDescent="0.3">
      <c r="A18862" s="43">
        <v>1469598</v>
      </c>
      <c r="B18862" s="43" t="s">
        <v>11688</v>
      </c>
      <c r="C18862" s="43" t="s">
        <v>274</v>
      </c>
      <c r="E18862" s="43" t="s">
        <v>6263</v>
      </c>
      <c r="F18862" s="43" t="s">
        <v>28</v>
      </c>
      <c r="G18862" s="43">
        <v>44090</v>
      </c>
      <c r="Y18862" s="43" t="str">
        <f t="shared" si="588"/>
        <v/>
      </c>
      <c r="AA18862" s="43" t="e">
        <f t="shared" si="589"/>
        <v>#N/A</v>
      </c>
    </row>
    <row r="18863" spans="1:27" x14ac:dyDescent="0.3">
      <c r="A18863" s="43">
        <v>212055</v>
      </c>
      <c r="B18863" s="43" t="s">
        <v>8084</v>
      </c>
      <c r="C18863" s="43" t="s">
        <v>1410</v>
      </c>
      <c r="E18863" s="43" t="s">
        <v>6263</v>
      </c>
      <c r="F18863" s="43" t="s">
        <v>28</v>
      </c>
      <c r="G18863" s="43">
        <v>44073</v>
      </c>
      <c r="Y18863" s="43" t="str">
        <f t="shared" si="588"/>
        <v/>
      </c>
      <c r="AA18863" s="43" t="e">
        <f t="shared" si="589"/>
        <v>#N/A</v>
      </c>
    </row>
    <row r="18864" spans="1:27" x14ac:dyDescent="0.3">
      <c r="A18864" s="43">
        <v>2396299</v>
      </c>
      <c r="B18864" s="43" t="s">
        <v>8084</v>
      </c>
      <c r="C18864" s="43" t="s">
        <v>189</v>
      </c>
      <c r="E18864" s="43" t="s">
        <v>6263</v>
      </c>
      <c r="F18864" s="43" t="s">
        <v>30</v>
      </c>
      <c r="G18864" s="43">
        <v>49001</v>
      </c>
      <c r="Y18864" s="43" t="str">
        <f t="shared" si="588"/>
        <v/>
      </c>
      <c r="AA18864" s="43" t="e">
        <f t="shared" si="589"/>
        <v>#N/A</v>
      </c>
    </row>
    <row r="18865" spans="1:27" x14ac:dyDescent="0.3">
      <c r="A18865" s="43">
        <v>1793765</v>
      </c>
      <c r="B18865" s="43" t="s">
        <v>4442</v>
      </c>
      <c r="C18865" s="43" t="s">
        <v>408</v>
      </c>
      <c r="E18865" s="43" t="s">
        <v>6263</v>
      </c>
      <c r="F18865" s="43" t="s">
        <v>30</v>
      </c>
      <c r="G18865" s="43">
        <v>85033</v>
      </c>
      <c r="Y18865" s="43" t="str">
        <f t="shared" si="588"/>
        <v/>
      </c>
      <c r="AA18865" s="43" t="e">
        <f t="shared" si="589"/>
        <v>#N/A</v>
      </c>
    </row>
    <row r="18866" spans="1:27" x14ac:dyDescent="0.3">
      <c r="A18866" s="43">
        <v>2346943</v>
      </c>
      <c r="B18866" s="43" t="s">
        <v>1208</v>
      </c>
      <c r="C18866" s="43" t="s">
        <v>1126</v>
      </c>
      <c r="E18866" s="43" t="s">
        <v>6263</v>
      </c>
      <c r="F18866" s="43" t="s">
        <v>30</v>
      </c>
      <c r="G18866" s="43">
        <v>44021</v>
      </c>
      <c r="Y18866" s="43" t="str">
        <f t="shared" si="588"/>
        <v/>
      </c>
      <c r="AA18866" s="43" t="e">
        <f t="shared" si="589"/>
        <v>#N/A</v>
      </c>
    </row>
    <row r="18867" spans="1:27" x14ac:dyDescent="0.3">
      <c r="A18867" s="43">
        <v>113612</v>
      </c>
      <c r="B18867" s="43" t="s">
        <v>11689</v>
      </c>
      <c r="C18867" s="43" t="s">
        <v>375</v>
      </c>
      <c r="E18867" s="43" t="s">
        <v>6263</v>
      </c>
      <c r="F18867" s="43" t="s">
        <v>28</v>
      </c>
      <c r="G18867" s="43">
        <v>49017</v>
      </c>
      <c r="Y18867" s="43" t="str">
        <f t="shared" si="588"/>
        <v>COMP</v>
      </c>
      <c r="AA18867" s="43">
        <f t="shared" si="589"/>
        <v>113612</v>
      </c>
    </row>
    <row r="18868" spans="1:27" x14ac:dyDescent="0.3">
      <c r="A18868" s="43">
        <v>218260</v>
      </c>
      <c r="B18868" s="43" t="s">
        <v>11689</v>
      </c>
      <c r="C18868" s="43" t="s">
        <v>674</v>
      </c>
      <c r="E18868" s="43" t="s">
        <v>6263</v>
      </c>
      <c r="F18868" s="43" t="s">
        <v>28</v>
      </c>
      <c r="G18868" s="43">
        <v>49034</v>
      </c>
      <c r="Y18868" s="43" t="str">
        <f t="shared" si="588"/>
        <v/>
      </c>
      <c r="AA18868" s="43" t="e">
        <f t="shared" si="589"/>
        <v>#N/A</v>
      </c>
    </row>
    <row r="18869" spans="1:27" x14ac:dyDescent="0.3">
      <c r="A18869" s="43">
        <v>215384</v>
      </c>
      <c r="B18869" s="43" t="s">
        <v>11689</v>
      </c>
      <c r="C18869" s="43" t="s">
        <v>237</v>
      </c>
      <c r="E18869" s="43" t="s">
        <v>29</v>
      </c>
      <c r="F18869" s="43" t="s">
        <v>30</v>
      </c>
      <c r="G18869" s="43">
        <v>85033</v>
      </c>
      <c r="Y18869" s="43" t="str">
        <f t="shared" si="588"/>
        <v>COMP</v>
      </c>
      <c r="AA18869" s="43">
        <f t="shared" si="589"/>
        <v>215384</v>
      </c>
    </row>
    <row r="18870" spans="1:27" x14ac:dyDescent="0.3">
      <c r="A18870" s="43">
        <v>1445774</v>
      </c>
      <c r="B18870" s="43" t="s">
        <v>11689</v>
      </c>
      <c r="C18870" s="43" t="s">
        <v>408</v>
      </c>
      <c r="E18870" s="43" t="s">
        <v>6263</v>
      </c>
      <c r="F18870" s="43" t="s">
        <v>30</v>
      </c>
      <c r="G18870" s="43">
        <v>49056</v>
      </c>
      <c r="Y18870" s="43" t="str">
        <f t="shared" si="588"/>
        <v/>
      </c>
      <c r="AA18870" s="43" t="e">
        <f t="shared" si="589"/>
        <v>#N/A</v>
      </c>
    </row>
    <row r="18871" spans="1:27" x14ac:dyDescent="0.3">
      <c r="A18871" s="43">
        <v>1442806</v>
      </c>
      <c r="B18871" s="43" t="s">
        <v>11689</v>
      </c>
      <c r="C18871" s="43" t="s">
        <v>755</v>
      </c>
      <c r="E18871" s="43" t="s">
        <v>34</v>
      </c>
      <c r="F18871" s="43" t="s">
        <v>28</v>
      </c>
      <c r="G18871" s="43">
        <v>49056</v>
      </c>
      <c r="Y18871" s="43" t="str">
        <f t="shared" si="588"/>
        <v>COMP</v>
      </c>
      <c r="AA18871" s="43">
        <f t="shared" si="589"/>
        <v>1442806</v>
      </c>
    </row>
    <row r="18872" spans="1:27" x14ac:dyDescent="0.3">
      <c r="A18872" s="43">
        <v>1448881</v>
      </c>
      <c r="B18872" s="43" t="s">
        <v>11689</v>
      </c>
      <c r="C18872" s="43" t="s">
        <v>285</v>
      </c>
      <c r="E18872" s="43" t="s">
        <v>31</v>
      </c>
      <c r="F18872" s="43" t="s">
        <v>28</v>
      </c>
      <c r="G18872" s="43">
        <v>49034</v>
      </c>
      <c r="Y18872" s="43" t="str">
        <f t="shared" si="588"/>
        <v>COMP</v>
      </c>
      <c r="AA18872" s="43">
        <f t="shared" si="589"/>
        <v>1448881</v>
      </c>
    </row>
    <row r="18873" spans="1:27" x14ac:dyDescent="0.3">
      <c r="A18873" s="43">
        <v>2341253</v>
      </c>
      <c r="B18873" s="43" t="s">
        <v>11689</v>
      </c>
      <c r="C18873" s="43" t="s">
        <v>4242</v>
      </c>
      <c r="E18873" s="43" t="s">
        <v>31</v>
      </c>
      <c r="F18873" s="43" t="s">
        <v>30</v>
      </c>
      <c r="G18873" s="43">
        <v>49054</v>
      </c>
      <c r="Y18873" s="43" t="str">
        <f t="shared" si="588"/>
        <v/>
      </c>
      <c r="AA18873" s="43" t="e">
        <f t="shared" si="589"/>
        <v>#N/A</v>
      </c>
    </row>
    <row r="18874" spans="1:27" x14ac:dyDescent="0.3">
      <c r="A18874" s="43">
        <v>1207099</v>
      </c>
      <c r="B18874" s="43" t="s">
        <v>11689</v>
      </c>
      <c r="C18874" s="43" t="s">
        <v>951</v>
      </c>
      <c r="E18874" s="43" t="s">
        <v>29</v>
      </c>
      <c r="F18874" s="43" t="s">
        <v>28</v>
      </c>
      <c r="G18874" s="43">
        <v>49002</v>
      </c>
      <c r="Y18874" s="43" t="str">
        <f t="shared" si="588"/>
        <v>COMP</v>
      </c>
      <c r="AA18874" s="43">
        <f t="shared" si="589"/>
        <v>1207099</v>
      </c>
    </row>
    <row r="18875" spans="1:27" x14ac:dyDescent="0.3">
      <c r="A18875" s="43">
        <v>145830</v>
      </c>
      <c r="B18875" s="43" t="s">
        <v>11689</v>
      </c>
      <c r="C18875" s="43" t="s">
        <v>202</v>
      </c>
      <c r="E18875" s="43" t="s">
        <v>6263</v>
      </c>
      <c r="F18875" s="43" t="s">
        <v>28</v>
      </c>
      <c r="G18875" s="43">
        <v>49017</v>
      </c>
      <c r="Y18875" s="43" t="str">
        <f t="shared" si="588"/>
        <v/>
      </c>
      <c r="AA18875" s="43" t="e">
        <f t="shared" si="589"/>
        <v>#N/A</v>
      </c>
    </row>
    <row r="18876" spans="1:27" x14ac:dyDescent="0.3">
      <c r="A18876" s="43">
        <v>1901578</v>
      </c>
      <c r="B18876" s="43" t="s">
        <v>677</v>
      </c>
      <c r="C18876" s="43" t="s">
        <v>11690</v>
      </c>
      <c r="E18876" s="43" t="s">
        <v>35</v>
      </c>
      <c r="F18876" s="43" t="s">
        <v>30</v>
      </c>
      <c r="G18876" s="43">
        <v>85024</v>
      </c>
      <c r="Y18876" s="43" t="str">
        <f t="shared" si="588"/>
        <v>COMP</v>
      </c>
      <c r="AA18876" s="43">
        <f t="shared" si="589"/>
        <v>1901578</v>
      </c>
    </row>
    <row r="18877" spans="1:27" x14ac:dyDescent="0.3">
      <c r="A18877" s="43">
        <v>1391973</v>
      </c>
      <c r="B18877" s="43" t="s">
        <v>677</v>
      </c>
      <c r="C18877" s="43" t="s">
        <v>357</v>
      </c>
      <c r="E18877" s="43" t="s">
        <v>6263</v>
      </c>
      <c r="F18877" s="43" t="s">
        <v>30</v>
      </c>
      <c r="G18877" s="43">
        <v>53013</v>
      </c>
      <c r="Y18877" s="43" t="str">
        <f t="shared" si="588"/>
        <v/>
      </c>
      <c r="AA18877" s="43" t="e">
        <f t="shared" si="589"/>
        <v>#N/A</v>
      </c>
    </row>
    <row r="18878" spans="1:27" x14ac:dyDescent="0.3">
      <c r="A18878" s="43">
        <v>1567178</v>
      </c>
      <c r="B18878" s="43" t="s">
        <v>677</v>
      </c>
      <c r="C18878" s="43" t="s">
        <v>1300</v>
      </c>
      <c r="E18878" s="43" t="s">
        <v>6263</v>
      </c>
      <c r="F18878" s="43" t="s">
        <v>30</v>
      </c>
      <c r="G18878" s="43">
        <v>72007</v>
      </c>
      <c r="Y18878" s="43" t="str">
        <f t="shared" si="588"/>
        <v/>
      </c>
      <c r="AA18878" s="43" t="e">
        <f t="shared" si="589"/>
        <v>#N/A</v>
      </c>
    </row>
    <row r="18879" spans="1:27" x14ac:dyDescent="0.3">
      <c r="A18879" s="43">
        <v>269905</v>
      </c>
      <c r="B18879" s="43" t="s">
        <v>677</v>
      </c>
      <c r="C18879" s="43" t="s">
        <v>276</v>
      </c>
      <c r="E18879" s="43" t="s">
        <v>6263</v>
      </c>
      <c r="F18879" s="43" t="s">
        <v>28</v>
      </c>
      <c r="G18879" s="43">
        <v>53013</v>
      </c>
      <c r="Y18879" s="43" t="str">
        <f t="shared" si="588"/>
        <v>COMP</v>
      </c>
      <c r="AA18879" s="43">
        <f t="shared" si="589"/>
        <v>269905</v>
      </c>
    </row>
    <row r="18880" spans="1:27" x14ac:dyDescent="0.3">
      <c r="A18880" s="43">
        <v>1353137</v>
      </c>
      <c r="B18880" s="43" t="s">
        <v>1061</v>
      </c>
      <c r="C18880" s="43" t="s">
        <v>274</v>
      </c>
      <c r="E18880" s="43" t="s">
        <v>6263</v>
      </c>
      <c r="F18880" s="43" t="s">
        <v>28</v>
      </c>
      <c r="G18880" s="43">
        <v>44067</v>
      </c>
      <c r="Y18880" s="43" t="str">
        <f t="shared" si="588"/>
        <v/>
      </c>
      <c r="AA18880" s="43" t="e">
        <f t="shared" si="589"/>
        <v>#N/A</v>
      </c>
    </row>
    <row r="18881" spans="1:27" x14ac:dyDescent="0.3">
      <c r="A18881" s="43">
        <v>2398785</v>
      </c>
      <c r="B18881" s="43" t="s">
        <v>1061</v>
      </c>
      <c r="C18881" s="43" t="s">
        <v>1300</v>
      </c>
      <c r="E18881" s="43" t="s">
        <v>6263</v>
      </c>
      <c r="F18881" s="43" t="s">
        <v>30</v>
      </c>
      <c r="G18881" s="43">
        <v>44015</v>
      </c>
      <c r="Y18881" s="43" t="str">
        <f t="shared" si="588"/>
        <v/>
      </c>
      <c r="AA18881" s="43" t="e">
        <f t="shared" si="589"/>
        <v>#N/A</v>
      </c>
    </row>
    <row r="18882" spans="1:27" x14ac:dyDescent="0.3">
      <c r="A18882" s="43">
        <v>1412585</v>
      </c>
      <c r="B18882" s="43" t="s">
        <v>11691</v>
      </c>
      <c r="C18882" s="43" t="s">
        <v>346</v>
      </c>
      <c r="E18882" s="43" t="s">
        <v>6263</v>
      </c>
      <c r="F18882" s="43" t="s">
        <v>28</v>
      </c>
      <c r="G18882" s="43">
        <v>44067</v>
      </c>
      <c r="Y18882" s="43" t="str">
        <f t="shared" ref="Y18882:Y18945" si="590">IF(ISERROR(AA18882)=FALSE,"COMP","")</f>
        <v>COMP</v>
      </c>
      <c r="AA18882" s="43">
        <f t="shared" si="589"/>
        <v>1412585</v>
      </c>
    </row>
    <row r="18883" spans="1:27" x14ac:dyDescent="0.3">
      <c r="A18883" s="43">
        <v>1489180</v>
      </c>
      <c r="B18883" s="43" t="s">
        <v>4847</v>
      </c>
      <c r="C18883" s="43" t="s">
        <v>397</v>
      </c>
      <c r="E18883" s="43" t="s">
        <v>6263</v>
      </c>
      <c r="F18883" s="43" t="s">
        <v>28</v>
      </c>
      <c r="G18883" s="43">
        <v>44074</v>
      </c>
      <c r="Y18883" s="43" t="str">
        <f t="shared" si="590"/>
        <v>COMP</v>
      </c>
      <c r="AA18883" s="43">
        <f t="shared" ref="AA18883:AA18946" si="591">VLOOKUP(A18883,Z:Z,1,FALSE)</f>
        <v>1489180</v>
      </c>
    </row>
    <row r="18884" spans="1:27" x14ac:dyDescent="0.3">
      <c r="A18884" s="43">
        <v>2110627</v>
      </c>
      <c r="B18884" s="43" t="s">
        <v>11692</v>
      </c>
      <c r="C18884" s="43" t="s">
        <v>1772</v>
      </c>
      <c r="E18884" s="43" t="s">
        <v>29</v>
      </c>
      <c r="F18884" s="43" t="s">
        <v>30</v>
      </c>
      <c r="G18884" s="43">
        <v>85032</v>
      </c>
      <c r="Y18884" s="43" t="str">
        <f t="shared" si="590"/>
        <v>COMP</v>
      </c>
      <c r="AA18884" s="43">
        <f t="shared" si="591"/>
        <v>2110627</v>
      </c>
    </row>
    <row r="18885" spans="1:27" x14ac:dyDescent="0.3">
      <c r="A18885" s="43">
        <v>2357205</v>
      </c>
      <c r="B18885" s="43" t="s">
        <v>11693</v>
      </c>
      <c r="C18885" s="43" t="s">
        <v>3463</v>
      </c>
      <c r="E18885" s="43" t="s">
        <v>34</v>
      </c>
      <c r="F18885" s="43" t="s">
        <v>30</v>
      </c>
      <c r="G18885" s="43">
        <v>44024</v>
      </c>
      <c r="Y18885" s="43" t="str">
        <f t="shared" si="590"/>
        <v>COMP</v>
      </c>
      <c r="AA18885" s="43">
        <f t="shared" si="591"/>
        <v>2357205</v>
      </c>
    </row>
    <row r="18886" spans="1:27" x14ac:dyDescent="0.3">
      <c r="A18886" s="43">
        <v>718078</v>
      </c>
      <c r="B18886" s="43" t="s">
        <v>4445</v>
      </c>
      <c r="C18886" s="43" t="s">
        <v>565</v>
      </c>
      <c r="E18886" s="43" t="s">
        <v>6263</v>
      </c>
      <c r="F18886" s="43" t="s">
        <v>28</v>
      </c>
      <c r="G18886" s="43">
        <v>85033</v>
      </c>
      <c r="Y18886" s="43" t="str">
        <f t="shared" si="590"/>
        <v>COMP</v>
      </c>
      <c r="AA18886" s="43">
        <f t="shared" si="591"/>
        <v>718078</v>
      </c>
    </row>
    <row r="18887" spans="1:27" x14ac:dyDescent="0.3">
      <c r="A18887" s="43">
        <v>831053</v>
      </c>
      <c r="B18887" s="43" t="s">
        <v>4445</v>
      </c>
      <c r="C18887" s="43" t="s">
        <v>427</v>
      </c>
      <c r="E18887" s="43" t="s">
        <v>6263</v>
      </c>
      <c r="F18887" s="43" t="s">
        <v>28</v>
      </c>
      <c r="G18887" s="43">
        <v>72017</v>
      </c>
      <c r="Y18887" s="43" t="str">
        <f t="shared" si="590"/>
        <v>COMP</v>
      </c>
      <c r="AA18887" s="43">
        <f t="shared" si="591"/>
        <v>831053</v>
      </c>
    </row>
    <row r="18888" spans="1:27" x14ac:dyDescent="0.3">
      <c r="A18888" s="43">
        <v>1968098</v>
      </c>
      <c r="B18888" s="43" t="s">
        <v>11694</v>
      </c>
      <c r="C18888" s="43" t="s">
        <v>2300</v>
      </c>
      <c r="E18888" s="43" t="s">
        <v>35</v>
      </c>
      <c r="F18888" s="43" t="s">
        <v>30</v>
      </c>
      <c r="G18888" s="43">
        <v>49064</v>
      </c>
      <c r="Y18888" s="43" t="str">
        <f t="shared" si="590"/>
        <v>COMP</v>
      </c>
      <c r="AA18888" s="43">
        <f t="shared" si="591"/>
        <v>1968098</v>
      </c>
    </row>
    <row r="18889" spans="1:27" x14ac:dyDescent="0.3">
      <c r="A18889" s="43">
        <v>650475</v>
      </c>
      <c r="B18889" s="43" t="s">
        <v>11694</v>
      </c>
      <c r="C18889" s="43" t="s">
        <v>1476</v>
      </c>
      <c r="E18889" s="43" t="s">
        <v>29</v>
      </c>
      <c r="F18889" s="43" t="s">
        <v>30</v>
      </c>
      <c r="G18889" s="43">
        <v>44094</v>
      </c>
      <c r="Y18889" s="43" t="str">
        <f t="shared" si="590"/>
        <v>COMP</v>
      </c>
      <c r="AA18889" s="43">
        <f t="shared" si="591"/>
        <v>650475</v>
      </c>
    </row>
    <row r="18890" spans="1:27" x14ac:dyDescent="0.3">
      <c r="A18890" s="43">
        <v>469750</v>
      </c>
      <c r="B18890" s="43" t="s">
        <v>11695</v>
      </c>
      <c r="C18890" s="43" t="s">
        <v>189</v>
      </c>
      <c r="E18890" s="43" t="s">
        <v>6263</v>
      </c>
      <c r="F18890" s="43" t="s">
        <v>30</v>
      </c>
      <c r="G18890" s="43">
        <v>72028</v>
      </c>
      <c r="Y18890" s="43" t="str">
        <f t="shared" si="590"/>
        <v>COMP</v>
      </c>
      <c r="AA18890" s="43">
        <f t="shared" si="591"/>
        <v>469750</v>
      </c>
    </row>
    <row r="18891" spans="1:27" x14ac:dyDescent="0.3">
      <c r="A18891" s="43">
        <v>1758339</v>
      </c>
      <c r="B18891" s="43" t="s">
        <v>11696</v>
      </c>
      <c r="C18891" s="43" t="s">
        <v>187</v>
      </c>
      <c r="E18891" s="43" t="s">
        <v>6263</v>
      </c>
      <c r="F18891" s="43" t="s">
        <v>30</v>
      </c>
      <c r="G18891" s="43">
        <v>49062</v>
      </c>
      <c r="Y18891" s="43" t="str">
        <f t="shared" si="590"/>
        <v/>
      </c>
      <c r="AA18891" s="43" t="e">
        <f t="shared" si="591"/>
        <v>#N/A</v>
      </c>
    </row>
    <row r="18892" spans="1:27" x14ac:dyDescent="0.3">
      <c r="A18892" s="43">
        <v>1693215</v>
      </c>
      <c r="B18892" s="43" t="s">
        <v>11696</v>
      </c>
      <c r="C18892" s="43" t="s">
        <v>11697</v>
      </c>
      <c r="E18892" s="43" t="s">
        <v>35</v>
      </c>
      <c r="F18892" s="43" t="s">
        <v>28</v>
      </c>
      <c r="G18892" s="43">
        <v>44094</v>
      </c>
      <c r="Y18892" s="43" t="str">
        <f t="shared" si="590"/>
        <v>COMP</v>
      </c>
      <c r="AA18892" s="43">
        <f t="shared" si="591"/>
        <v>1693215</v>
      </c>
    </row>
    <row r="18893" spans="1:27" x14ac:dyDescent="0.3">
      <c r="A18893" s="43">
        <v>2282133</v>
      </c>
      <c r="B18893" s="43" t="s">
        <v>11696</v>
      </c>
      <c r="C18893" s="43" t="s">
        <v>677</v>
      </c>
      <c r="E18893" s="43" t="s">
        <v>35</v>
      </c>
      <c r="F18893" s="43" t="s">
        <v>28</v>
      </c>
      <c r="G18893" s="43">
        <v>44099</v>
      </c>
      <c r="Y18893" s="43" t="str">
        <f t="shared" si="590"/>
        <v>COMP</v>
      </c>
      <c r="AA18893" s="43">
        <f t="shared" si="591"/>
        <v>2282133</v>
      </c>
    </row>
    <row r="18894" spans="1:27" x14ac:dyDescent="0.3">
      <c r="A18894" s="43">
        <v>1148432</v>
      </c>
      <c r="B18894" s="43" t="s">
        <v>11696</v>
      </c>
      <c r="C18894" s="43" t="s">
        <v>346</v>
      </c>
      <c r="E18894" s="43" t="s">
        <v>6263</v>
      </c>
      <c r="F18894" s="43" t="s">
        <v>28</v>
      </c>
      <c r="G18894" s="43">
        <v>49027</v>
      </c>
      <c r="Y18894" s="43" t="str">
        <f t="shared" si="590"/>
        <v/>
      </c>
      <c r="AA18894" s="43" t="e">
        <f t="shared" si="591"/>
        <v>#N/A</v>
      </c>
    </row>
    <row r="18895" spans="1:27" x14ac:dyDescent="0.3">
      <c r="A18895" s="43">
        <v>1911180</v>
      </c>
      <c r="B18895" s="43" t="s">
        <v>11696</v>
      </c>
      <c r="C18895" s="43" t="s">
        <v>202</v>
      </c>
      <c r="E18895" s="43" t="s">
        <v>6263</v>
      </c>
      <c r="F18895" s="43" t="s">
        <v>28</v>
      </c>
      <c r="G18895" s="43">
        <v>49069</v>
      </c>
      <c r="Y18895" s="43" t="str">
        <f t="shared" si="590"/>
        <v/>
      </c>
      <c r="AA18895" s="43" t="e">
        <f t="shared" si="591"/>
        <v>#N/A</v>
      </c>
    </row>
    <row r="18896" spans="1:27" x14ac:dyDescent="0.3">
      <c r="A18896" s="43">
        <v>293513</v>
      </c>
      <c r="B18896" s="43" t="s">
        <v>11696</v>
      </c>
      <c r="C18896" s="43" t="s">
        <v>287</v>
      </c>
      <c r="E18896" s="43" t="s">
        <v>6263</v>
      </c>
      <c r="F18896" s="43" t="s">
        <v>28</v>
      </c>
      <c r="G18896" s="43">
        <v>44126</v>
      </c>
      <c r="Y18896" s="43" t="str">
        <f t="shared" si="590"/>
        <v>COMP</v>
      </c>
      <c r="AA18896" s="43">
        <f t="shared" si="591"/>
        <v>293513</v>
      </c>
    </row>
    <row r="18897" spans="1:27" x14ac:dyDescent="0.3">
      <c r="A18897" s="43">
        <v>1549011</v>
      </c>
      <c r="B18897" s="43" t="s">
        <v>11698</v>
      </c>
      <c r="C18897" s="43" t="s">
        <v>11699</v>
      </c>
      <c r="E18897" s="43" t="s">
        <v>29</v>
      </c>
      <c r="F18897" s="43" t="s">
        <v>30</v>
      </c>
      <c r="G18897" s="43">
        <v>44073</v>
      </c>
      <c r="Y18897" s="43" t="str">
        <f t="shared" si="590"/>
        <v>COMP</v>
      </c>
      <c r="AA18897" s="43">
        <f t="shared" si="591"/>
        <v>1549011</v>
      </c>
    </row>
    <row r="18898" spans="1:27" x14ac:dyDescent="0.3">
      <c r="A18898" s="43">
        <v>2347865</v>
      </c>
      <c r="B18898" s="43" t="s">
        <v>11700</v>
      </c>
      <c r="C18898" s="43" t="s">
        <v>11701</v>
      </c>
      <c r="E18898" s="43" t="s">
        <v>6263</v>
      </c>
      <c r="F18898" s="43" t="s">
        <v>30</v>
      </c>
      <c r="G18898" s="43">
        <v>44045</v>
      </c>
      <c r="Y18898" s="43" t="str">
        <f t="shared" si="590"/>
        <v/>
      </c>
      <c r="AA18898" s="43" t="e">
        <f t="shared" si="591"/>
        <v>#N/A</v>
      </c>
    </row>
    <row r="18899" spans="1:27" x14ac:dyDescent="0.3">
      <c r="A18899" s="43">
        <v>2122608</v>
      </c>
      <c r="B18899" s="43" t="s">
        <v>11702</v>
      </c>
      <c r="C18899" s="43" t="s">
        <v>260</v>
      </c>
      <c r="E18899" s="43" t="s">
        <v>35</v>
      </c>
      <c r="F18899" s="43" t="s">
        <v>28</v>
      </c>
      <c r="G18899" s="43">
        <v>72051</v>
      </c>
      <c r="Y18899" s="43" t="str">
        <f t="shared" si="590"/>
        <v>COMP</v>
      </c>
      <c r="AA18899" s="43">
        <f t="shared" si="591"/>
        <v>2122608</v>
      </c>
    </row>
    <row r="18900" spans="1:27" x14ac:dyDescent="0.3">
      <c r="A18900" s="43">
        <v>1686627</v>
      </c>
      <c r="B18900" s="43" t="s">
        <v>11703</v>
      </c>
      <c r="C18900" s="43" t="s">
        <v>241</v>
      </c>
      <c r="E18900" s="43" t="s">
        <v>6263</v>
      </c>
      <c r="F18900" s="43" t="s">
        <v>28</v>
      </c>
      <c r="G18900" s="43">
        <v>44068</v>
      </c>
      <c r="Y18900" s="43" t="str">
        <f t="shared" si="590"/>
        <v>COMP</v>
      </c>
      <c r="AA18900" s="43">
        <f t="shared" si="591"/>
        <v>1686627</v>
      </c>
    </row>
    <row r="18901" spans="1:27" x14ac:dyDescent="0.3">
      <c r="A18901" s="43">
        <v>2021590</v>
      </c>
      <c r="B18901" s="43" t="s">
        <v>11703</v>
      </c>
      <c r="C18901" s="43" t="s">
        <v>656</v>
      </c>
      <c r="E18901" s="43" t="s">
        <v>6263</v>
      </c>
      <c r="F18901" s="43" t="s">
        <v>28</v>
      </c>
      <c r="G18901" s="43">
        <v>49054</v>
      </c>
      <c r="Y18901" s="43" t="str">
        <f t="shared" si="590"/>
        <v/>
      </c>
      <c r="AA18901" s="43" t="e">
        <f t="shared" si="591"/>
        <v>#N/A</v>
      </c>
    </row>
    <row r="18902" spans="1:27" x14ac:dyDescent="0.3">
      <c r="A18902" s="43">
        <v>1718355</v>
      </c>
      <c r="B18902" s="43" t="s">
        <v>11704</v>
      </c>
      <c r="C18902" s="43" t="s">
        <v>631</v>
      </c>
      <c r="E18902" s="43" t="s">
        <v>6263</v>
      </c>
      <c r="F18902" s="43" t="s">
        <v>30</v>
      </c>
      <c r="G18902" s="43">
        <v>44013</v>
      </c>
      <c r="Y18902" s="43" t="str">
        <f t="shared" si="590"/>
        <v/>
      </c>
      <c r="AA18902" s="43" t="e">
        <f t="shared" si="591"/>
        <v>#N/A</v>
      </c>
    </row>
    <row r="18903" spans="1:27" x14ac:dyDescent="0.3">
      <c r="A18903" s="43">
        <v>2033882</v>
      </c>
      <c r="B18903" s="43" t="s">
        <v>11705</v>
      </c>
      <c r="C18903" s="43" t="s">
        <v>508</v>
      </c>
      <c r="E18903" s="43" t="s">
        <v>6263</v>
      </c>
      <c r="F18903" s="43" t="s">
        <v>28</v>
      </c>
      <c r="G18903" s="43">
        <v>53013</v>
      </c>
      <c r="Y18903" s="43" t="str">
        <f t="shared" si="590"/>
        <v/>
      </c>
      <c r="AA18903" s="43" t="e">
        <f t="shared" si="591"/>
        <v>#N/A</v>
      </c>
    </row>
    <row r="18904" spans="1:27" x14ac:dyDescent="0.3">
      <c r="A18904" s="43">
        <v>427245</v>
      </c>
      <c r="B18904" s="43" t="s">
        <v>11706</v>
      </c>
      <c r="C18904" s="43" t="s">
        <v>193</v>
      </c>
      <c r="E18904" s="43" t="s">
        <v>6263</v>
      </c>
      <c r="F18904" s="43" t="s">
        <v>28</v>
      </c>
      <c r="G18904" s="43">
        <v>49034</v>
      </c>
      <c r="Y18904" s="43" t="str">
        <f t="shared" si="590"/>
        <v>COMP</v>
      </c>
      <c r="AA18904" s="43">
        <f t="shared" si="591"/>
        <v>427245</v>
      </c>
    </row>
    <row r="18905" spans="1:27" x14ac:dyDescent="0.3">
      <c r="A18905" s="43">
        <v>1797674</v>
      </c>
      <c r="B18905" s="43" t="s">
        <v>11706</v>
      </c>
      <c r="C18905" s="43" t="s">
        <v>1610</v>
      </c>
      <c r="E18905" s="43" t="s">
        <v>6263</v>
      </c>
      <c r="F18905" s="43" t="s">
        <v>30</v>
      </c>
      <c r="G18905" s="43">
        <v>44072</v>
      </c>
      <c r="Y18905" s="43" t="str">
        <f t="shared" si="590"/>
        <v>COMP</v>
      </c>
      <c r="AA18905" s="43">
        <f t="shared" si="591"/>
        <v>1797674</v>
      </c>
    </row>
    <row r="18906" spans="1:27" x14ac:dyDescent="0.3">
      <c r="A18906" s="43">
        <v>638506</v>
      </c>
      <c r="B18906" s="43" t="s">
        <v>11706</v>
      </c>
      <c r="C18906" s="43" t="s">
        <v>250</v>
      </c>
      <c r="E18906" s="43" t="s">
        <v>6263</v>
      </c>
      <c r="F18906" s="43" t="s">
        <v>28</v>
      </c>
      <c r="G18906" s="43">
        <v>49009</v>
      </c>
      <c r="Y18906" s="43" t="str">
        <f t="shared" si="590"/>
        <v>COMP</v>
      </c>
      <c r="AA18906" s="43">
        <f t="shared" si="591"/>
        <v>638506</v>
      </c>
    </row>
    <row r="18907" spans="1:27" x14ac:dyDescent="0.3">
      <c r="A18907" s="43">
        <v>1966891</v>
      </c>
      <c r="B18907" s="43" t="s">
        <v>11707</v>
      </c>
      <c r="C18907" s="43" t="s">
        <v>469</v>
      </c>
      <c r="E18907" s="43" t="s">
        <v>6263</v>
      </c>
      <c r="F18907" s="43" t="s">
        <v>28</v>
      </c>
      <c r="G18907" s="43">
        <v>44022</v>
      </c>
      <c r="Y18907" s="43" t="str">
        <f t="shared" si="590"/>
        <v/>
      </c>
      <c r="AA18907" s="43" t="e">
        <f t="shared" si="591"/>
        <v>#N/A</v>
      </c>
    </row>
    <row r="18908" spans="1:27" x14ac:dyDescent="0.3">
      <c r="A18908" s="43">
        <v>1861435</v>
      </c>
      <c r="B18908" s="43" t="s">
        <v>11708</v>
      </c>
      <c r="C18908" s="43" t="s">
        <v>548</v>
      </c>
      <c r="E18908" s="43" t="s">
        <v>6263</v>
      </c>
      <c r="F18908" s="43" t="s">
        <v>28</v>
      </c>
      <c r="G18908" s="43">
        <v>53070</v>
      </c>
      <c r="Y18908" s="43" t="str">
        <f t="shared" si="590"/>
        <v/>
      </c>
      <c r="AA18908" s="43" t="e">
        <f t="shared" si="591"/>
        <v>#N/A</v>
      </c>
    </row>
    <row r="18909" spans="1:27" x14ac:dyDescent="0.3">
      <c r="A18909" s="43">
        <v>100380</v>
      </c>
      <c r="B18909" s="43" t="s">
        <v>11709</v>
      </c>
      <c r="C18909" s="43" t="s">
        <v>1567</v>
      </c>
      <c r="E18909" s="43" t="s">
        <v>6263</v>
      </c>
      <c r="F18909" s="43" t="s">
        <v>28</v>
      </c>
      <c r="G18909" s="43">
        <v>49009</v>
      </c>
      <c r="Y18909" s="43" t="str">
        <f t="shared" si="590"/>
        <v/>
      </c>
      <c r="AA18909" s="43" t="e">
        <f t="shared" si="591"/>
        <v>#N/A</v>
      </c>
    </row>
    <row r="18910" spans="1:27" x14ac:dyDescent="0.3">
      <c r="A18910" s="43">
        <v>1006415</v>
      </c>
      <c r="B18910" s="43" t="s">
        <v>11709</v>
      </c>
      <c r="C18910" s="43" t="s">
        <v>11710</v>
      </c>
      <c r="E18910" s="43" t="s">
        <v>29</v>
      </c>
      <c r="F18910" s="43" t="s">
        <v>30</v>
      </c>
      <c r="G18910" s="43">
        <v>72085</v>
      </c>
      <c r="Y18910" s="43" t="str">
        <f t="shared" si="590"/>
        <v>COMP</v>
      </c>
      <c r="AA18910" s="43">
        <f t="shared" si="591"/>
        <v>1006415</v>
      </c>
    </row>
    <row r="18911" spans="1:27" x14ac:dyDescent="0.3">
      <c r="A18911" s="43">
        <v>578105</v>
      </c>
      <c r="B18911" s="43" t="s">
        <v>11711</v>
      </c>
      <c r="C18911" s="43" t="s">
        <v>425</v>
      </c>
      <c r="E18911" s="43" t="s">
        <v>6263</v>
      </c>
      <c r="F18911" s="43" t="s">
        <v>28</v>
      </c>
      <c r="G18911" s="43">
        <v>49006</v>
      </c>
      <c r="Y18911" s="43" t="str">
        <f t="shared" si="590"/>
        <v>COMP</v>
      </c>
      <c r="AA18911" s="43">
        <f t="shared" si="591"/>
        <v>578105</v>
      </c>
    </row>
    <row r="18912" spans="1:27" x14ac:dyDescent="0.3">
      <c r="A18912" s="43">
        <v>2076972</v>
      </c>
      <c r="B18912" s="43" t="s">
        <v>11711</v>
      </c>
      <c r="C18912" s="43" t="s">
        <v>274</v>
      </c>
      <c r="E18912" s="43" t="s">
        <v>6263</v>
      </c>
      <c r="F18912" s="43" t="s">
        <v>28</v>
      </c>
      <c r="G18912" s="43">
        <v>72041</v>
      </c>
      <c r="Y18912" s="43" t="str">
        <f t="shared" si="590"/>
        <v/>
      </c>
      <c r="AA18912" s="43" t="e">
        <f t="shared" si="591"/>
        <v>#N/A</v>
      </c>
    </row>
    <row r="18913" spans="1:27" x14ac:dyDescent="0.3">
      <c r="A18913" s="43">
        <v>1220125</v>
      </c>
      <c r="B18913" s="43" t="s">
        <v>11711</v>
      </c>
      <c r="C18913" s="43" t="s">
        <v>9406</v>
      </c>
      <c r="E18913" s="43" t="s">
        <v>29</v>
      </c>
      <c r="F18913" s="43" t="s">
        <v>30</v>
      </c>
      <c r="G18913" s="43">
        <v>49006</v>
      </c>
      <c r="Y18913" s="43" t="str">
        <f t="shared" si="590"/>
        <v>COMP</v>
      </c>
      <c r="AA18913" s="43">
        <f t="shared" si="591"/>
        <v>1220125</v>
      </c>
    </row>
    <row r="18914" spans="1:27" x14ac:dyDescent="0.3">
      <c r="A18914" s="43">
        <v>2155171</v>
      </c>
      <c r="B18914" s="43" t="s">
        <v>4450</v>
      </c>
      <c r="C18914" s="43" t="s">
        <v>226</v>
      </c>
      <c r="E18914" s="43" t="s">
        <v>6263</v>
      </c>
      <c r="F18914" s="43" t="s">
        <v>30</v>
      </c>
      <c r="G18914" s="43">
        <v>85032</v>
      </c>
      <c r="Y18914" s="43" t="str">
        <f t="shared" si="590"/>
        <v/>
      </c>
      <c r="AA18914" s="43" t="e">
        <f t="shared" si="591"/>
        <v>#N/A</v>
      </c>
    </row>
    <row r="18915" spans="1:27" x14ac:dyDescent="0.3">
      <c r="A18915" s="43">
        <v>2068832</v>
      </c>
      <c r="B18915" s="43" t="s">
        <v>4450</v>
      </c>
      <c r="C18915" s="43" t="s">
        <v>346</v>
      </c>
      <c r="E18915" s="43" t="s">
        <v>6263</v>
      </c>
      <c r="F18915" s="43" t="s">
        <v>28</v>
      </c>
      <c r="G18915" s="43">
        <v>53070</v>
      </c>
      <c r="Y18915" s="43" t="str">
        <f t="shared" si="590"/>
        <v/>
      </c>
      <c r="AA18915" s="43" t="e">
        <f t="shared" si="591"/>
        <v>#N/A</v>
      </c>
    </row>
    <row r="18916" spans="1:27" x14ac:dyDescent="0.3">
      <c r="A18916" s="43">
        <v>1199643</v>
      </c>
      <c r="B18916" s="43" t="s">
        <v>4451</v>
      </c>
      <c r="C18916" s="43" t="s">
        <v>3167</v>
      </c>
      <c r="E18916" s="43" t="s">
        <v>6263</v>
      </c>
      <c r="F18916" s="43" t="s">
        <v>30</v>
      </c>
      <c r="G18916" s="43">
        <v>53061</v>
      </c>
      <c r="Y18916" s="43" t="str">
        <f t="shared" si="590"/>
        <v/>
      </c>
      <c r="AA18916" s="43" t="e">
        <f t="shared" si="591"/>
        <v>#N/A</v>
      </c>
    </row>
    <row r="18917" spans="1:27" x14ac:dyDescent="0.3">
      <c r="A18917" s="43">
        <v>2304444</v>
      </c>
      <c r="B18917" s="43" t="s">
        <v>11712</v>
      </c>
      <c r="C18917" s="43" t="s">
        <v>717</v>
      </c>
      <c r="E18917" s="43" t="s">
        <v>29</v>
      </c>
      <c r="F18917" s="43" t="s">
        <v>30</v>
      </c>
      <c r="G18917" s="43">
        <v>44039</v>
      </c>
      <c r="Y18917" s="43" t="str">
        <f t="shared" si="590"/>
        <v>COMP</v>
      </c>
      <c r="AA18917" s="43">
        <f t="shared" si="591"/>
        <v>2304444</v>
      </c>
    </row>
    <row r="18918" spans="1:27" x14ac:dyDescent="0.3">
      <c r="A18918" s="43">
        <v>2108674</v>
      </c>
      <c r="B18918" s="43" t="s">
        <v>1430</v>
      </c>
      <c r="C18918" s="43" t="s">
        <v>4632</v>
      </c>
      <c r="E18918" s="43" t="s">
        <v>29</v>
      </c>
      <c r="F18918" s="43" t="s">
        <v>28</v>
      </c>
      <c r="G18918" s="43">
        <v>53019</v>
      </c>
      <c r="Y18918" s="43" t="str">
        <f t="shared" si="590"/>
        <v>COMP</v>
      </c>
      <c r="AA18918" s="43">
        <f t="shared" si="591"/>
        <v>2108674</v>
      </c>
    </row>
    <row r="18919" spans="1:27" x14ac:dyDescent="0.3">
      <c r="A18919" s="43">
        <v>1186688</v>
      </c>
      <c r="B18919" s="43" t="s">
        <v>11713</v>
      </c>
      <c r="C18919" s="43" t="s">
        <v>218</v>
      </c>
      <c r="E18919" s="43" t="s">
        <v>6263</v>
      </c>
      <c r="F18919" s="43" t="s">
        <v>28</v>
      </c>
      <c r="G18919" s="43">
        <v>44027</v>
      </c>
      <c r="Y18919" s="43" t="str">
        <f t="shared" si="590"/>
        <v>COMP</v>
      </c>
      <c r="AA18919" s="43">
        <f t="shared" si="591"/>
        <v>1186688</v>
      </c>
    </row>
    <row r="18920" spans="1:27" x14ac:dyDescent="0.3">
      <c r="A18920" s="43">
        <v>2110500</v>
      </c>
      <c r="B18920" s="43" t="s">
        <v>11713</v>
      </c>
      <c r="C18920" s="43" t="s">
        <v>681</v>
      </c>
      <c r="E18920" s="43" t="s">
        <v>6263</v>
      </c>
      <c r="F18920" s="43" t="s">
        <v>30</v>
      </c>
      <c r="G18920" s="43">
        <v>72051</v>
      </c>
      <c r="Y18920" s="43" t="str">
        <f t="shared" si="590"/>
        <v/>
      </c>
      <c r="AA18920" s="43" t="e">
        <f t="shared" si="591"/>
        <v>#N/A</v>
      </c>
    </row>
    <row r="18921" spans="1:27" x14ac:dyDescent="0.3">
      <c r="A18921" s="43">
        <v>2372613</v>
      </c>
      <c r="B18921" s="43" t="s">
        <v>11714</v>
      </c>
      <c r="C18921" s="43" t="s">
        <v>385</v>
      </c>
      <c r="E18921" s="43" t="s">
        <v>6263</v>
      </c>
      <c r="F18921" s="43" t="s">
        <v>28</v>
      </c>
      <c r="G18921" s="43">
        <v>49072</v>
      </c>
      <c r="Y18921" s="43" t="str">
        <f t="shared" si="590"/>
        <v/>
      </c>
      <c r="AA18921" s="43" t="e">
        <f t="shared" si="591"/>
        <v>#N/A</v>
      </c>
    </row>
    <row r="18922" spans="1:27" x14ac:dyDescent="0.3">
      <c r="A18922" s="43">
        <v>2334618</v>
      </c>
      <c r="B18922" s="43" t="s">
        <v>11715</v>
      </c>
      <c r="C18922" s="43" t="s">
        <v>760</v>
      </c>
      <c r="E18922" s="43" t="s">
        <v>35</v>
      </c>
      <c r="F18922" s="43" t="s">
        <v>28</v>
      </c>
      <c r="G18922" s="43">
        <v>85017</v>
      </c>
      <c r="Y18922" s="43" t="str">
        <f t="shared" si="590"/>
        <v>COMP</v>
      </c>
      <c r="AA18922" s="43">
        <f t="shared" si="591"/>
        <v>2334618</v>
      </c>
    </row>
    <row r="18923" spans="1:27" x14ac:dyDescent="0.3">
      <c r="A18923" s="43">
        <v>2084155</v>
      </c>
      <c r="B18923" s="43" t="s">
        <v>11715</v>
      </c>
      <c r="C18923" s="43" t="s">
        <v>10692</v>
      </c>
      <c r="E18923" s="43" t="s">
        <v>35</v>
      </c>
      <c r="F18923" s="43" t="s">
        <v>30</v>
      </c>
      <c r="G18923" s="43">
        <v>85017</v>
      </c>
      <c r="Y18923" s="43" t="str">
        <f t="shared" si="590"/>
        <v>COMP</v>
      </c>
      <c r="AA18923" s="43">
        <f t="shared" si="591"/>
        <v>2084155</v>
      </c>
    </row>
    <row r="18924" spans="1:27" x14ac:dyDescent="0.3">
      <c r="A18924" s="43">
        <v>1775643</v>
      </c>
      <c r="B18924" s="43" t="s">
        <v>11715</v>
      </c>
      <c r="C18924" s="43" t="s">
        <v>1514</v>
      </c>
      <c r="E18924" s="43" t="s">
        <v>6263</v>
      </c>
      <c r="F18924" s="43" t="s">
        <v>30</v>
      </c>
      <c r="G18924" s="43">
        <v>44013</v>
      </c>
      <c r="Y18924" s="43" t="str">
        <f t="shared" si="590"/>
        <v/>
      </c>
      <c r="AA18924" s="43" t="e">
        <f t="shared" si="591"/>
        <v>#N/A</v>
      </c>
    </row>
    <row r="18925" spans="1:27" x14ac:dyDescent="0.3">
      <c r="A18925" s="43">
        <v>1424231</v>
      </c>
      <c r="B18925" s="43" t="s">
        <v>11716</v>
      </c>
      <c r="C18925" s="43" t="s">
        <v>1241</v>
      </c>
      <c r="E18925" s="43" t="s">
        <v>6263</v>
      </c>
      <c r="F18925" s="43" t="s">
        <v>28</v>
      </c>
      <c r="G18925" s="43">
        <v>44067</v>
      </c>
      <c r="Y18925" s="43" t="str">
        <f t="shared" si="590"/>
        <v/>
      </c>
      <c r="AA18925" s="43" t="e">
        <f t="shared" si="591"/>
        <v>#N/A</v>
      </c>
    </row>
    <row r="18926" spans="1:27" x14ac:dyDescent="0.3">
      <c r="A18926" s="43">
        <v>1318966</v>
      </c>
      <c r="B18926" s="43" t="s">
        <v>11716</v>
      </c>
      <c r="C18926" s="43" t="s">
        <v>264</v>
      </c>
      <c r="E18926" s="43" t="s">
        <v>6263</v>
      </c>
      <c r="F18926" s="43" t="s">
        <v>28</v>
      </c>
      <c r="G18926" s="43">
        <v>49067</v>
      </c>
      <c r="Y18926" s="43" t="str">
        <f t="shared" si="590"/>
        <v>COMP</v>
      </c>
      <c r="AA18926" s="43">
        <f t="shared" si="591"/>
        <v>1318966</v>
      </c>
    </row>
    <row r="18927" spans="1:27" x14ac:dyDescent="0.3">
      <c r="A18927" s="43">
        <v>2431239</v>
      </c>
      <c r="B18927" s="43" t="s">
        <v>11716</v>
      </c>
      <c r="C18927" s="43" t="s">
        <v>870</v>
      </c>
      <c r="E18927" s="43" t="s">
        <v>29</v>
      </c>
      <c r="F18927" s="43" t="s">
        <v>28</v>
      </c>
      <c r="G18927" s="43">
        <v>49072</v>
      </c>
      <c r="Y18927" s="43" t="str">
        <f t="shared" si="590"/>
        <v>COMP</v>
      </c>
      <c r="AA18927" s="43">
        <f t="shared" si="591"/>
        <v>2431239</v>
      </c>
    </row>
    <row r="18928" spans="1:27" x14ac:dyDescent="0.3">
      <c r="A18928" s="43">
        <v>1063408</v>
      </c>
      <c r="B18928" s="43" t="s">
        <v>11716</v>
      </c>
      <c r="C18928" s="43" t="s">
        <v>840</v>
      </c>
      <c r="E18928" s="43" t="s">
        <v>6263</v>
      </c>
      <c r="F18928" s="43" t="s">
        <v>28</v>
      </c>
      <c r="G18928" s="43">
        <v>49032</v>
      </c>
      <c r="Y18928" s="43" t="str">
        <f t="shared" si="590"/>
        <v/>
      </c>
      <c r="AA18928" s="43" t="e">
        <f t="shared" si="591"/>
        <v>#N/A</v>
      </c>
    </row>
    <row r="18929" spans="1:27" x14ac:dyDescent="0.3">
      <c r="A18929" s="43">
        <v>1232259</v>
      </c>
      <c r="B18929" s="43" t="s">
        <v>11717</v>
      </c>
      <c r="C18929" s="43" t="s">
        <v>664</v>
      </c>
      <c r="E18929" s="43" t="s">
        <v>6263</v>
      </c>
      <c r="F18929" s="43" t="s">
        <v>28</v>
      </c>
      <c r="G18929" s="43">
        <v>44084</v>
      </c>
      <c r="Y18929" s="43" t="str">
        <f t="shared" si="590"/>
        <v/>
      </c>
      <c r="AA18929" s="43" t="e">
        <f t="shared" si="591"/>
        <v>#N/A</v>
      </c>
    </row>
    <row r="18930" spans="1:27" x14ac:dyDescent="0.3">
      <c r="A18930" s="43">
        <v>1736435</v>
      </c>
      <c r="B18930" s="43" t="s">
        <v>11717</v>
      </c>
      <c r="C18930" s="43" t="s">
        <v>550</v>
      </c>
      <c r="E18930" s="43" t="s">
        <v>31</v>
      </c>
      <c r="F18930" s="43" t="s">
        <v>30</v>
      </c>
      <c r="G18930" s="43">
        <v>44045</v>
      </c>
      <c r="Y18930" s="43" t="str">
        <f t="shared" si="590"/>
        <v/>
      </c>
      <c r="AA18930" s="43" t="e">
        <f t="shared" si="591"/>
        <v>#N/A</v>
      </c>
    </row>
    <row r="18931" spans="1:27" x14ac:dyDescent="0.3">
      <c r="A18931" s="43">
        <v>1755130</v>
      </c>
      <c r="B18931" s="43" t="s">
        <v>11718</v>
      </c>
      <c r="C18931" s="43" t="s">
        <v>165</v>
      </c>
      <c r="E18931" s="43" t="s">
        <v>6263</v>
      </c>
      <c r="F18931" s="43" t="s">
        <v>30</v>
      </c>
      <c r="G18931" s="43">
        <v>85012</v>
      </c>
      <c r="Y18931" s="43" t="str">
        <f t="shared" si="590"/>
        <v/>
      </c>
      <c r="AA18931" s="43" t="e">
        <f t="shared" si="591"/>
        <v>#N/A</v>
      </c>
    </row>
    <row r="18932" spans="1:27" x14ac:dyDescent="0.3">
      <c r="A18932" s="43">
        <v>1681280</v>
      </c>
      <c r="B18932" s="43" t="s">
        <v>11719</v>
      </c>
      <c r="C18932" s="43" t="s">
        <v>11720</v>
      </c>
      <c r="E18932" s="43" t="s">
        <v>34</v>
      </c>
      <c r="F18932" s="43" t="s">
        <v>30</v>
      </c>
      <c r="G18932" s="43">
        <v>49019</v>
      </c>
      <c r="Y18932" s="43" t="str">
        <f t="shared" si="590"/>
        <v>COMP</v>
      </c>
      <c r="AA18932" s="43">
        <f t="shared" si="591"/>
        <v>1681280</v>
      </c>
    </row>
    <row r="18933" spans="1:27" x14ac:dyDescent="0.3">
      <c r="A18933" s="43">
        <v>1298234</v>
      </c>
      <c r="B18933" s="43" t="s">
        <v>4464</v>
      </c>
      <c r="C18933" s="43" t="s">
        <v>3607</v>
      </c>
      <c r="E18933" s="43" t="s">
        <v>34</v>
      </c>
      <c r="F18933" s="43" t="s">
        <v>28</v>
      </c>
      <c r="G18933" s="43">
        <v>49064</v>
      </c>
      <c r="Y18933" s="43" t="str">
        <f t="shared" si="590"/>
        <v>COMP</v>
      </c>
      <c r="AA18933" s="43">
        <f t="shared" si="591"/>
        <v>1298234</v>
      </c>
    </row>
    <row r="18934" spans="1:27" x14ac:dyDescent="0.3">
      <c r="A18934" s="43">
        <v>1874309</v>
      </c>
      <c r="B18934" s="43" t="s">
        <v>11721</v>
      </c>
      <c r="C18934" s="43" t="s">
        <v>730</v>
      </c>
      <c r="E18934" s="43" t="s">
        <v>29</v>
      </c>
      <c r="F18934" s="43" t="s">
        <v>30</v>
      </c>
      <c r="G18934" s="43">
        <v>44045</v>
      </c>
      <c r="Y18934" s="43" t="str">
        <f t="shared" si="590"/>
        <v/>
      </c>
      <c r="AA18934" s="43" t="e">
        <f t="shared" si="591"/>
        <v>#N/A</v>
      </c>
    </row>
    <row r="18935" spans="1:27" x14ac:dyDescent="0.3">
      <c r="A18935" s="43">
        <v>377818</v>
      </c>
      <c r="B18935" s="43" t="s">
        <v>11722</v>
      </c>
      <c r="C18935" s="43" t="s">
        <v>3504</v>
      </c>
      <c r="E18935" s="43" t="s">
        <v>6263</v>
      </c>
      <c r="F18935" s="43" t="s">
        <v>28</v>
      </c>
      <c r="G18935" s="43">
        <v>44024</v>
      </c>
      <c r="Y18935" s="43" t="str">
        <f t="shared" si="590"/>
        <v/>
      </c>
      <c r="AA18935" s="43" t="e">
        <f t="shared" si="591"/>
        <v>#N/A</v>
      </c>
    </row>
    <row r="18936" spans="1:27" x14ac:dyDescent="0.3">
      <c r="A18936" s="43">
        <v>1219774</v>
      </c>
      <c r="B18936" s="43" t="s">
        <v>11722</v>
      </c>
      <c r="C18936" s="43" t="s">
        <v>11723</v>
      </c>
      <c r="E18936" s="43" t="s">
        <v>31</v>
      </c>
      <c r="F18936" s="43" t="s">
        <v>28</v>
      </c>
      <c r="G18936" s="43">
        <v>44024</v>
      </c>
      <c r="Y18936" s="43" t="str">
        <f t="shared" si="590"/>
        <v>COMP</v>
      </c>
      <c r="AA18936" s="43">
        <f t="shared" si="591"/>
        <v>1219774</v>
      </c>
    </row>
    <row r="18937" spans="1:27" x14ac:dyDescent="0.3">
      <c r="A18937" s="43">
        <v>1802512</v>
      </c>
      <c r="B18937" s="43" t="s">
        <v>4468</v>
      </c>
      <c r="C18937" s="43" t="s">
        <v>239</v>
      </c>
      <c r="E18937" s="43" t="s">
        <v>6263</v>
      </c>
      <c r="F18937" s="43" t="s">
        <v>30</v>
      </c>
      <c r="G18937" s="43">
        <v>44021</v>
      </c>
      <c r="Y18937" s="43" t="str">
        <f t="shared" si="590"/>
        <v/>
      </c>
      <c r="AA18937" s="43" t="e">
        <f t="shared" si="591"/>
        <v>#N/A</v>
      </c>
    </row>
    <row r="18938" spans="1:27" x14ac:dyDescent="0.3">
      <c r="A18938" s="43">
        <v>2361162</v>
      </c>
      <c r="B18938" s="43" t="s">
        <v>11724</v>
      </c>
      <c r="C18938" s="43" t="s">
        <v>617</v>
      </c>
      <c r="E18938" s="43" t="s">
        <v>35</v>
      </c>
      <c r="F18938" s="43" t="s">
        <v>30</v>
      </c>
      <c r="G18938" s="43">
        <v>44024</v>
      </c>
      <c r="Y18938" s="43" t="str">
        <f t="shared" si="590"/>
        <v>COMP</v>
      </c>
      <c r="AA18938" s="43">
        <f t="shared" si="591"/>
        <v>2361162</v>
      </c>
    </row>
    <row r="18939" spans="1:27" x14ac:dyDescent="0.3">
      <c r="A18939" s="43">
        <v>1748343</v>
      </c>
      <c r="B18939" s="43" t="s">
        <v>11725</v>
      </c>
      <c r="C18939" s="43" t="s">
        <v>1858</v>
      </c>
      <c r="E18939" s="43" t="s">
        <v>6263</v>
      </c>
      <c r="F18939" s="43" t="s">
        <v>30</v>
      </c>
      <c r="G18939" s="43">
        <v>85031</v>
      </c>
      <c r="Y18939" s="43" t="str">
        <f t="shared" si="590"/>
        <v>COMP</v>
      </c>
      <c r="AA18939" s="43">
        <f t="shared" si="591"/>
        <v>1748343</v>
      </c>
    </row>
    <row r="18940" spans="1:27" x14ac:dyDescent="0.3">
      <c r="A18940" s="43">
        <v>2342594</v>
      </c>
      <c r="B18940" s="43" t="s">
        <v>11725</v>
      </c>
      <c r="C18940" s="43" t="s">
        <v>456</v>
      </c>
      <c r="E18940" s="43" t="s">
        <v>29</v>
      </c>
      <c r="F18940" s="43" t="s">
        <v>28</v>
      </c>
      <c r="G18940" s="43">
        <v>44068</v>
      </c>
      <c r="Y18940" s="43" t="str">
        <f t="shared" si="590"/>
        <v>COMP</v>
      </c>
      <c r="AA18940" s="43">
        <f t="shared" si="591"/>
        <v>2342594</v>
      </c>
    </row>
    <row r="18941" spans="1:27" x14ac:dyDescent="0.3">
      <c r="A18941" s="43">
        <v>2081939</v>
      </c>
      <c r="B18941" s="43" t="s">
        <v>11725</v>
      </c>
      <c r="C18941" s="43" t="s">
        <v>570</v>
      </c>
      <c r="E18941" s="43" t="s">
        <v>6263</v>
      </c>
      <c r="F18941" s="43" t="s">
        <v>28</v>
      </c>
      <c r="G18941" s="43">
        <v>85031</v>
      </c>
      <c r="Y18941" s="43" t="str">
        <f t="shared" si="590"/>
        <v/>
      </c>
      <c r="AA18941" s="43" t="e">
        <f t="shared" si="591"/>
        <v>#N/A</v>
      </c>
    </row>
    <row r="18942" spans="1:27" x14ac:dyDescent="0.3">
      <c r="A18942" s="43">
        <v>1742484</v>
      </c>
      <c r="B18942" s="43" t="s">
        <v>11725</v>
      </c>
      <c r="C18942" s="43" t="s">
        <v>221</v>
      </c>
      <c r="E18942" s="43" t="s">
        <v>6263</v>
      </c>
      <c r="F18942" s="43" t="s">
        <v>28</v>
      </c>
      <c r="G18942" s="43">
        <v>44074</v>
      </c>
      <c r="Y18942" s="43" t="str">
        <f t="shared" si="590"/>
        <v/>
      </c>
      <c r="AA18942" s="43" t="e">
        <f t="shared" si="591"/>
        <v>#N/A</v>
      </c>
    </row>
    <row r="18943" spans="1:27" x14ac:dyDescent="0.3">
      <c r="A18943" s="43">
        <v>170196</v>
      </c>
      <c r="B18943" s="43" t="s">
        <v>11725</v>
      </c>
      <c r="C18943" s="43" t="s">
        <v>258</v>
      </c>
      <c r="E18943" s="43" t="s">
        <v>29</v>
      </c>
      <c r="F18943" s="43" t="s">
        <v>28</v>
      </c>
      <c r="G18943" s="43">
        <v>44039</v>
      </c>
      <c r="Y18943" s="43" t="str">
        <f t="shared" si="590"/>
        <v>COMP</v>
      </c>
      <c r="AA18943" s="43">
        <f t="shared" si="591"/>
        <v>170196</v>
      </c>
    </row>
    <row r="18944" spans="1:27" x14ac:dyDescent="0.3">
      <c r="A18944" s="43">
        <v>1182691</v>
      </c>
      <c r="B18944" s="43" t="s">
        <v>11726</v>
      </c>
      <c r="C18944" s="43" t="s">
        <v>11727</v>
      </c>
      <c r="E18944" s="43" t="s">
        <v>6263</v>
      </c>
      <c r="F18944" s="43" t="s">
        <v>28</v>
      </c>
      <c r="G18944" s="43">
        <v>44067</v>
      </c>
      <c r="Y18944" s="43" t="str">
        <f t="shared" si="590"/>
        <v>COMP</v>
      </c>
      <c r="AA18944" s="43">
        <f t="shared" si="591"/>
        <v>1182691</v>
      </c>
    </row>
    <row r="18945" spans="1:27" x14ac:dyDescent="0.3">
      <c r="A18945" s="43">
        <v>1872879</v>
      </c>
      <c r="B18945" s="43" t="s">
        <v>11726</v>
      </c>
      <c r="C18945" s="43" t="s">
        <v>371</v>
      </c>
      <c r="E18945" s="43" t="s">
        <v>35</v>
      </c>
      <c r="F18945" s="43" t="s">
        <v>30</v>
      </c>
      <c r="G18945" s="43">
        <v>49064</v>
      </c>
      <c r="Y18945" s="43" t="str">
        <f t="shared" si="590"/>
        <v>COMP</v>
      </c>
      <c r="AA18945" s="43">
        <f t="shared" si="591"/>
        <v>1872879</v>
      </c>
    </row>
    <row r="18946" spans="1:27" x14ac:dyDescent="0.3">
      <c r="A18946" s="43">
        <v>2067505</v>
      </c>
      <c r="B18946" s="43" t="s">
        <v>11728</v>
      </c>
      <c r="C18946" s="43" t="s">
        <v>437</v>
      </c>
      <c r="E18946" s="43" t="s">
        <v>6263</v>
      </c>
      <c r="F18946" s="43" t="s">
        <v>28</v>
      </c>
      <c r="G18946" s="43">
        <v>44013</v>
      </c>
      <c r="Y18946" s="43" t="str">
        <f t="shared" ref="Y18946:Y19009" si="592">IF(ISERROR(AA18946)=FALSE,"COMP","")</f>
        <v/>
      </c>
      <c r="AA18946" s="43" t="e">
        <f t="shared" si="591"/>
        <v>#N/A</v>
      </c>
    </row>
    <row r="18947" spans="1:27" x14ac:dyDescent="0.3">
      <c r="A18947" s="43">
        <v>2316531</v>
      </c>
      <c r="B18947" s="43" t="s">
        <v>11729</v>
      </c>
      <c r="C18947" s="43" t="s">
        <v>11730</v>
      </c>
      <c r="E18947" s="43" t="s">
        <v>6263</v>
      </c>
      <c r="F18947" s="43" t="s">
        <v>28</v>
      </c>
      <c r="G18947" s="43">
        <v>44090</v>
      </c>
      <c r="Y18947" s="43" t="str">
        <f t="shared" si="592"/>
        <v/>
      </c>
      <c r="AA18947" s="43" t="e">
        <f t="shared" ref="AA18947:AA19010" si="593">VLOOKUP(A18947,Z:Z,1,FALSE)</f>
        <v>#N/A</v>
      </c>
    </row>
    <row r="18948" spans="1:27" x14ac:dyDescent="0.3">
      <c r="A18948" s="43">
        <v>1985799</v>
      </c>
      <c r="B18948" s="43" t="s">
        <v>11731</v>
      </c>
      <c r="C18948" s="43" t="s">
        <v>11732</v>
      </c>
      <c r="E18948" s="43" t="s">
        <v>6263</v>
      </c>
      <c r="F18948" s="43" t="s">
        <v>30</v>
      </c>
      <c r="G18948" s="43">
        <v>44045</v>
      </c>
      <c r="Y18948" s="43" t="str">
        <f t="shared" si="592"/>
        <v/>
      </c>
      <c r="AA18948" s="43" t="e">
        <f t="shared" si="593"/>
        <v>#N/A</v>
      </c>
    </row>
    <row r="18949" spans="1:27" x14ac:dyDescent="0.3">
      <c r="A18949" s="43">
        <v>581447</v>
      </c>
      <c r="B18949" s="43" t="s">
        <v>11733</v>
      </c>
      <c r="C18949" s="43" t="s">
        <v>11734</v>
      </c>
      <c r="E18949" s="43" t="s">
        <v>6263</v>
      </c>
      <c r="F18949" s="43" t="s">
        <v>28</v>
      </c>
      <c r="G18949" s="43">
        <v>44111</v>
      </c>
      <c r="Y18949" s="43" t="str">
        <f t="shared" si="592"/>
        <v>COMP</v>
      </c>
      <c r="AA18949" s="43">
        <f t="shared" si="593"/>
        <v>581447</v>
      </c>
    </row>
    <row r="18950" spans="1:27" x14ac:dyDescent="0.3">
      <c r="A18950" s="43">
        <v>1352651</v>
      </c>
      <c r="B18950" s="43" t="s">
        <v>11735</v>
      </c>
      <c r="C18950" s="43" t="s">
        <v>2877</v>
      </c>
      <c r="E18950" s="43" t="s">
        <v>6263</v>
      </c>
      <c r="F18950" s="43" t="s">
        <v>28</v>
      </c>
      <c r="G18950" s="43">
        <v>72042</v>
      </c>
      <c r="Y18950" s="43" t="str">
        <f t="shared" si="592"/>
        <v/>
      </c>
      <c r="AA18950" s="43" t="e">
        <f t="shared" si="593"/>
        <v>#N/A</v>
      </c>
    </row>
    <row r="18951" spans="1:27" x14ac:dyDescent="0.3">
      <c r="A18951" s="43">
        <v>1304791</v>
      </c>
      <c r="B18951" s="43" t="s">
        <v>11736</v>
      </c>
      <c r="C18951" s="43" t="s">
        <v>436</v>
      </c>
      <c r="E18951" s="43" t="s">
        <v>34</v>
      </c>
      <c r="F18951" s="43" t="s">
        <v>28</v>
      </c>
      <c r="G18951" s="43">
        <v>72009</v>
      </c>
      <c r="Y18951" s="43" t="str">
        <f t="shared" si="592"/>
        <v>COMP</v>
      </c>
      <c r="AA18951" s="43">
        <f t="shared" si="593"/>
        <v>1304791</v>
      </c>
    </row>
    <row r="18952" spans="1:27" x14ac:dyDescent="0.3">
      <c r="A18952" s="43">
        <v>2090875</v>
      </c>
      <c r="B18952" s="43" t="s">
        <v>11737</v>
      </c>
      <c r="C18952" s="43" t="s">
        <v>664</v>
      </c>
      <c r="E18952" s="43" t="s">
        <v>6263</v>
      </c>
      <c r="F18952" s="43" t="s">
        <v>28</v>
      </c>
      <c r="G18952" s="43">
        <v>44105</v>
      </c>
      <c r="Y18952" s="43" t="str">
        <f t="shared" si="592"/>
        <v/>
      </c>
      <c r="AA18952" s="43" t="e">
        <f t="shared" si="593"/>
        <v>#N/A</v>
      </c>
    </row>
    <row r="18953" spans="1:27" x14ac:dyDescent="0.3">
      <c r="A18953" s="43">
        <v>2367604</v>
      </c>
      <c r="B18953" s="43" t="s">
        <v>11738</v>
      </c>
      <c r="C18953" s="43" t="s">
        <v>329</v>
      </c>
      <c r="E18953" s="43" t="s">
        <v>6263</v>
      </c>
      <c r="F18953" s="43" t="s">
        <v>28</v>
      </c>
      <c r="G18953" s="43">
        <v>49064</v>
      </c>
      <c r="Y18953" s="43" t="str">
        <f t="shared" si="592"/>
        <v/>
      </c>
      <c r="AA18953" s="43" t="e">
        <f t="shared" si="593"/>
        <v>#N/A</v>
      </c>
    </row>
    <row r="18954" spans="1:27" x14ac:dyDescent="0.3">
      <c r="A18954" s="43">
        <v>2332145</v>
      </c>
      <c r="B18954" s="43" t="s">
        <v>11739</v>
      </c>
      <c r="C18954" s="43" t="s">
        <v>4878</v>
      </c>
      <c r="E18954" s="43" t="s">
        <v>35</v>
      </c>
      <c r="F18954" s="43" t="s">
        <v>30</v>
      </c>
      <c r="G18954" s="43">
        <v>72061</v>
      </c>
      <c r="Y18954" s="43" t="str">
        <f t="shared" si="592"/>
        <v>COMP</v>
      </c>
      <c r="AA18954" s="43">
        <f t="shared" si="593"/>
        <v>2332145</v>
      </c>
    </row>
    <row r="18955" spans="1:27" x14ac:dyDescent="0.3">
      <c r="A18955" s="43">
        <v>2009928</v>
      </c>
      <c r="B18955" s="43" t="s">
        <v>11740</v>
      </c>
      <c r="C18955" s="43" t="s">
        <v>427</v>
      </c>
      <c r="E18955" s="43" t="s">
        <v>6263</v>
      </c>
      <c r="F18955" s="43" t="s">
        <v>28</v>
      </c>
      <c r="G18955" s="43">
        <v>49057</v>
      </c>
      <c r="Y18955" s="43" t="str">
        <f t="shared" si="592"/>
        <v/>
      </c>
      <c r="AA18955" s="43" t="e">
        <f t="shared" si="593"/>
        <v>#N/A</v>
      </c>
    </row>
    <row r="18956" spans="1:27" x14ac:dyDescent="0.3">
      <c r="A18956" s="43">
        <v>2370762</v>
      </c>
      <c r="B18956" s="43" t="s">
        <v>11741</v>
      </c>
      <c r="C18956" s="43" t="s">
        <v>193</v>
      </c>
      <c r="E18956" s="43" t="s">
        <v>6263</v>
      </c>
      <c r="F18956" s="43" t="s">
        <v>28</v>
      </c>
      <c r="G18956" s="43">
        <v>44067</v>
      </c>
      <c r="Y18956" s="43" t="str">
        <f t="shared" si="592"/>
        <v>COMP</v>
      </c>
      <c r="AA18956" s="43">
        <f t="shared" si="593"/>
        <v>2370762</v>
      </c>
    </row>
    <row r="18957" spans="1:27" x14ac:dyDescent="0.3">
      <c r="A18957" s="43">
        <v>1864202</v>
      </c>
      <c r="B18957" s="43" t="s">
        <v>11741</v>
      </c>
      <c r="C18957" s="43" t="s">
        <v>390</v>
      </c>
      <c r="E18957" s="43" t="s">
        <v>6263</v>
      </c>
      <c r="F18957" s="43" t="s">
        <v>30</v>
      </c>
      <c r="G18957" s="43">
        <v>44067</v>
      </c>
      <c r="Y18957" s="43" t="str">
        <f t="shared" si="592"/>
        <v/>
      </c>
      <c r="AA18957" s="43" t="e">
        <f t="shared" si="593"/>
        <v>#N/A</v>
      </c>
    </row>
    <row r="18958" spans="1:27" x14ac:dyDescent="0.3">
      <c r="A18958" s="43">
        <v>2408768</v>
      </c>
      <c r="B18958" s="43" t="s">
        <v>11741</v>
      </c>
      <c r="C18958" s="43" t="s">
        <v>2127</v>
      </c>
      <c r="E18958" s="43" t="s">
        <v>29</v>
      </c>
      <c r="F18958" s="43" t="s">
        <v>30</v>
      </c>
      <c r="G18958" s="43">
        <v>44021</v>
      </c>
      <c r="Y18958" s="43" t="str">
        <f t="shared" si="592"/>
        <v/>
      </c>
      <c r="AA18958" s="43" t="e">
        <f t="shared" si="593"/>
        <v>#N/A</v>
      </c>
    </row>
    <row r="18959" spans="1:27" x14ac:dyDescent="0.3">
      <c r="A18959" s="43">
        <v>1876779</v>
      </c>
      <c r="B18959" s="43" t="s">
        <v>11741</v>
      </c>
      <c r="C18959" s="43" t="s">
        <v>518</v>
      </c>
      <c r="E18959" s="43" t="s">
        <v>35</v>
      </c>
      <c r="F18959" s="43" t="s">
        <v>28</v>
      </c>
      <c r="G18959" s="43">
        <v>44036</v>
      </c>
      <c r="Y18959" s="43" t="str">
        <f t="shared" si="592"/>
        <v>COMP</v>
      </c>
      <c r="AA18959" s="43">
        <f t="shared" si="593"/>
        <v>1876779</v>
      </c>
    </row>
    <row r="18960" spans="1:27" x14ac:dyDescent="0.3">
      <c r="A18960" s="43">
        <v>913851</v>
      </c>
      <c r="B18960" s="43" t="s">
        <v>11742</v>
      </c>
      <c r="C18960" s="43" t="s">
        <v>466</v>
      </c>
      <c r="E18960" s="43" t="s">
        <v>6263</v>
      </c>
      <c r="F18960" s="43" t="s">
        <v>28</v>
      </c>
      <c r="G18960" s="43">
        <v>72028</v>
      </c>
      <c r="Y18960" s="43" t="str">
        <f t="shared" si="592"/>
        <v>COMP</v>
      </c>
      <c r="AA18960" s="43">
        <f t="shared" si="593"/>
        <v>913851</v>
      </c>
    </row>
    <row r="18961" spans="1:27" x14ac:dyDescent="0.3">
      <c r="A18961" s="43">
        <v>2395824</v>
      </c>
      <c r="B18961" s="43" t="s">
        <v>11742</v>
      </c>
      <c r="C18961" s="43" t="s">
        <v>11743</v>
      </c>
      <c r="E18961" s="43" t="s">
        <v>35</v>
      </c>
      <c r="F18961" s="43" t="s">
        <v>30</v>
      </c>
      <c r="G18961" s="43">
        <v>72063</v>
      </c>
      <c r="Y18961" s="43" t="str">
        <f t="shared" si="592"/>
        <v>COMP</v>
      </c>
      <c r="AA18961" s="43">
        <f t="shared" si="593"/>
        <v>2395824</v>
      </c>
    </row>
    <row r="18962" spans="1:27" x14ac:dyDescent="0.3">
      <c r="A18962" s="43">
        <v>2262526</v>
      </c>
      <c r="B18962" s="43" t="s">
        <v>11742</v>
      </c>
      <c r="C18962" s="43" t="s">
        <v>541</v>
      </c>
      <c r="E18962" s="43" t="s">
        <v>6263</v>
      </c>
      <c r="F18962" s="43" t="s">
        <v>28</v>
      </c>
      <c r="G18962" s="43">
        <v>72028</v>
      </c>
      <c r="Y18962" s="43" t="str">
        <f t="shared" si="592"/>
        <v>COMP</v>
      </c>
      <c r="AA18962" s="43">
        <f t="shared" si="593"/>
        <v>2262526</v>
      </c>
    </row>
    <row r="18963" spans="1:27" x14ac:dyDescent="0.3">
      <c r="A18963" s="43">
        <v>1112182</v>
      </c>
      <c r="B18963" s="43" t="s">
        <v>11744</v>
      </c>
      <c r="C18963" s="43" t="s">
        <v>11745</v>
      </c>
      <c r="E18963" s="43" t="s">
        <v>6263</v>
      </c>
      <c r="F18963" s="43" t="s">
        <v>28</v>
      </c>
      <c r="G18963" s="43">
        <v>72079</v>
      </c>
      <c r="Y18963" s="43" t="str">
        <f t="shared" si="592"/>
        <v>COMP</v>
      </c>
      <c r="AA18963" s="43">
        <f t="shared" si="593"/>
        <v>1112182</v>
      </c>
    </row>
    <row r="18964" spans="1:27" x14ac:dyDescent="0.3">
      <c r="A18964" s="43">
        <v>216674</v>
      </c>
      <c r="B18964" s="43" t="s">
        <v>11746</v>
      </c>
      <c r="C18964" s="43" t="s">
        <v>2328</v>
      </c>
      <c r="E18964" s="43" t="s">
        <v>6263</v>
      </c>
      <c r="F18964" s="43" t="s">
        <v>30</v>
      </c>
      <c r="G18964" s="43">
        <v>44039</v>
      </c>
      <c r="Y18964" s="43" t="str">
        <f t="shared" si="592"/>
        <v/>
      </c>
      <c r="AA18964" s="43" t="e">
        <f t="shared" si="593"/>
        <v>#N/A</v>
      </c>
    </row>
    <row r="18965" spans="1:27" x14ac:dyDescent="0.3">
      <c r="A18965" s="43">
        <v>2165058</v>
      </c>
      <c r="B18965" s="43" t="s">
        <v>11746</v>
      </c>
      <c r="C18965" s="43" t="s">
        <v>427</v>
      </c>
      <c r="E18965" s="43" t="s">
        <v>6263</v>
      </c>
      <c r="F18965" s="43" t="s">
        <v>28</v>
      </c>
      <c r="G18965" s="43">
        <v>49039</v>
      </c>
      <c r="Y18965" s="43" t="str">
        <f t="shared" si="592"/>
        <v/>
      </c>
      <c r="AA18965" s="43" t="e">
        <f t="shared" si="593"/>
        <v>#N/A</v>
      </c>
    </row>
    <row r="18966" spans="1:27" x14ac:dyDescent="0.3">
      <c r="A18966" s="43">
        <v>1497648</v>
      </c>
      <c r="B18966" s="43" t="s">
        <v>11747</v>
      </c>
      <c r="C18966" s="43" t="s">
        <v>268</v>
      </c>
      <c r="E18966" s="43" t="s">
        <v>6263</v>
      </c>
      <c r="F18966" s="43" t="s">
        <v>30</v>
      </c>
      <c r="G18966" s="43">
        <v>44072</v>
      </c>
      <c r="Y18966" s="43" t="str">
        <f t="shared" si="592"/>
        <v/>
      </c>
      <c r="AA18966" s="43" t="e">
        <f t="shared" si="593"/>
        <v>#N/A</v>
      </c>
    </row>
    <row r="18967" spans="1:27" x14ac:dyDescent="0.3">
      <c r="A18967" s="43">
        <v>1130695</v>
      </c>
      <c r="B18967" s="43" t="s">
        <v>11748</v>
      </c>
      <c r="C18967" s="43" t="s">
        <v>210</v>
      </c>
      <c r="E18967" s="43" t="s">
        <v>6263</v>
      </c>
      <c r="F18967" s="43" t="s">
        <v>30</v>
      </c>
      <c r="G18967" s="43">
        <v>72041</v>
      </c>
      <c r="Y18967" s="43" t="str">
        <f t="shared" si="592"/>
        <v/>
      </c>
      <c r="AA18967" s="43" t="e">
        <f t="shared" si="593"/>
        <v>#N/A</v>
      </c>
    </row>
    <row r="18968" spans="1:27" x14ac:dyDescent="0.3">
      <c r="A18968" s="43">
        <v>173582</v>
      </c>
      <c r="B18968" s="43" t="s">
        <v>11749</v>
      </c>
      <c r="C18968" s="43" t="s">
        <v>1241</v>
      </c>
      <c r="E18968" s="43" t="s">
        <v>6263</v>
      </c>
      <c r="F18968" s="43" t="s">
        <v>28</v>
      </c>
      <c r="G18968" s="43">
        <v>44062</v>
      </c>
      <c r="Y18968" s="43" t="str">
        <f t="shared" si="592"/>
        <v/>
      </c>
      <c r="AA18968" s="43" t="e">
        <f t="shared" si="593"/>
        <v>#N/A</v>
      </c>
    </row>
    <row r="18969" spans="1:27" x14ac:dyDescent="0.3">
      <c r="A18969" s="43">
        <v>1132131</v>
      </c>
      <c r="B18969" s="43" t="s">
        <v>11750</v>
      </c>
      <c r="C18969" s="43" t="s">
        <v>151</v>
      </c>
      <c r="E18969" s="43" t="s">
        <v>29</v>
      </c>
      <c r="F18969" s="43" t="s">
        <v>28</v>
      </c>
      <c r="G18969" s="43">
        <v>49009</v>
      </c>
      <c r="Y18969" s="43" t="str">
        <f t="shared" si="592"/>
        <v>COMP</v>
      </c>
      <c r="AA18969" s="43">
        <f t="shared" si="593"/>
        <v>1132131</v>
      </c>
    </row>
    <row r="18970" spans="1:27" x14ac:dyDescent="0.3">
      <c r="A18970" s="43">
        <v>1132129</v>
      </c>
      <c r="B18970" s="43" t="s">
        <v>11750</v>
      </c>
      <c r="C18970" s="43" t="s">
        <v>943</v>
      </c>
      <c r="E18970" s="43" t="s">
        <v>29</v>
      </c>
      <c r="F18970" s="43" t="s">
        <v>30</v>
      </c>
      <c r="G18970" s="43">
        <v>49009</v>
      </c>
      <c r="Y18970" s="43" t="str">
        <f t="shared" si="592"/>
        <v>COMP</v>
      </c>
      <c r="AA18970" s="43">
        <f t="shared" si="593"/>
        <v>1132129</v>
      </c>
    </row>
    <row r="18971" spans="1:27" x14ac:dyDescent="0.3">
      <c r="A18971" s="43">
        <v>1975955</v>
      </c>
      <c r="B18971" s="43" t="s">
        <v>11751</v>
      </c>
      <c r="C18971" s="43" t="s">
        <v>4134</v>
      </c>
      <c r="E18971" s="43" t="s">
        <v>34</v>
      </c>
      <c r="F18971" s="43" t="s">
        <v>30</v>
      </c>
      <c r="G18971" s="43">
        <v>44024</v>
      </c>
      <c r="Y18971" s="43" t="str">
        <f t="shared" si="592"/>
        <v>COMP</v>
      </c>
      <c r="AA18971" s="43">
        <f t="shared" si="593"/>
        <v>1975955</v>
      </c>
    </row>
    <row r="18972" spans="1:27" x14ac:dyDescent="0.3">
      <c r="A18972" s="43">
        <v>1715839</v>
      </c>
      <c r="B18972" s="43" t="s">
        <v>11752</v>
      </c>
      <c r="C18972" s="43" t="s">
        <v>234</v>
      </c>
      <c r="E18972" s="43" t="s">
        <v>6263</v>
      </c>
      <c r="F18972" s="43" t="s">
        <v>28</v>
      </c>
      <c r="G18972" s="43">
        <v>49001</v>
      </c>
      <c r="Y18972" s="43" t="str">
        <f t="shared" si="592"/>
        <v/>
      </c>
      <c r="AA18972" s="43" t="e">
        <f t="shared" si="593"/>
        <v>#N/A</v>
      </c>
    </row>
    <row r="18973" spans="1:27" x14ac:dyDescent="0.3">
      <c r="A18973" s="43">
        <v>1862685</v>
      </c>
      <c r="B18973" s="43" t="s">
        <v>11752</v>
      </c>
      <c r="C18973" s="43" t="s">
        <v>377</v>
      </c>
      <c r="E18973" s="43" t="s">
        <v>6263</v>
      </c>
      <c r="F18973" s="43" t="s">
        <v>30</v>
      </c>
      <c r="G18973" s="43">
        <v>49001</v>
      </c>
      <c r="Y18973" s="43" t="str">
        <f t="shared" si="592"/>
        <v/>
      </c>
      <c r="AA18973" s="43" t="e">
        <f t="shared" si="593"/>
        <v>#N/A</v>
      </c>
    </row>
    <row r="18974" spans="1:27" x14ac:dyDescent="0.3">
      <c r="A18974" s="43">
        <v>1667147</v>
      </c>
      <c r="B18974" s="43" t="s">
        <v>11753</v>
      </c>
      <c r="C18974" s="43" t="s">
        <v>685</v>
      </c>
      <c r="E18974" s="43" t="s">
        <v>6263</v>
      </c>
      <c r="F18974" s="43" t="s">
        <v>30</v>
      </c>
      <c r="G18974" s="43">
        <v>72041</v>
      </c>
      <c r="Y18974" s="43" t="str">
        <f t="shared" si="592"/>
        <v/>
      </c>
      <c r="AA18974" s="43" t="e">
        <f t="shared" si="593"/>
        <v>#N/A</v>
      </c>
    </row>
    <row r="18975" spans="1:27" x14ac:dyDescent="0.3">
      <c r="A18975" s="43">
        <v>1302065</v>
      </c>
      <c r="B18975" s="43" t="s">
        <v>11754</v>
      </c>
      <c r="C18975" s="43" t="s">
        <v>632</v>
      </c>
      <c r="E18975" s="43" t="s">
        <v>6263</v>
      </c>
      <c r="F18975" s="43" t="s">
        <v>28</v>
      </c>
      <c r="G18975" s="43">
        <v>53057</v>
      </c>
      <c r="Y18975" s="43" t="str">
        <f t="shared" si="592"/>
        <v/>
      </c>
      <c r="AA18975" s="43" t="e">
        <f t="shared" si="593"/>
        <v>#N/A</v>
      </c>
    </row>
    <row r="18976" spans="1:27" x14ac:dyDescent="0.3">
      <c r="A18976" s="43">
        <v>2043780</v>
      </c>
      <c r="B18976" s="43" t="s">
        <v>11754</v>
      </c>
      <c r="C18976" s="43" t="s">
        <v>301</v>
      </c>
      <c r="E18976" s="43" t="s">
        <v>6263</v>
      </c>
      <c r="F18976" s="43" t="s">
        <v>28</v>
      </c>
      <c r="G18976" s="43">
        <v>49019</v>
      </c>
      <c r="Y18976" s="43" t="str">
        <f t="shared" si="592"/>
        <v>COMP</v>
      </c>
      <c r="AA18976" s="43">
        <f t="shared" si="593"/>
        <v>2043780</v>
      </c>
    </row>
    <row r="18977" spans="1:27" x14ac:dyDescent="0.3">
      <c r="A18977" s="43">
        <v>2360051</v>
      </c>
      <c r="B18977" s="43" t="s">
        <v>11754</v>
      </c>
      <c r="C18977" s="43" t="s">
        <v>301</v>
      </c>
      <c r="E18977" s="43" t="s">
        <v>29</v>
      </c>
      <c r="F18977" s="43" t="s">
        <v>28</v>
      </c>
      <c r="G18977" s="43">
        <v>53069</v>
      </c>
      <c r="Y18977" s="43" t="str">
        <f t="shared" si="592"/>
        <v/>
      </c>
      <c r="AA18977" s="43" t="e">
        <f t="shared" si="593"/>
        <v>#N/A</v>
      </c>
    </row>
    <row r="18978" spans="1:27" x14ac:dyDescent="0.3">
      <c r="A18978" s="43">
        <v>2143657</v>
      </c>
      <c r="B18978" s="43" t="s">
        <v>11754</v>
      </c>
      <c r="C18978" s="43" t="s">
        <v>580</v>
      </c>
      <c r="E18978" s="43" t="s">
        <v>6263</v>
      </c>
      <c r="F18978" s="43" t="s">
        <v>30</v>
      </c>
      <c r="G18978" s="43">
        <v>49039</v>
      </c>
      <c r="Y18978" s="43" t="str">
        <f t="shared" si="592"/>
        <v/>
      </c>
      <c r="AA18978" s="43" t="e">
        <f t="shared" si="593"/>
        <v>#N/A</v>
      </c>
    </row>
    <row r="18979" spans="1:27" x14ac:dyDescent="0.3">
      <c r="A18979" s="43">
        <v>2266670</v>
      </c>
      <c r="B18979" s="43" t="s">
        <v>11754</v>
      </c>
      <c r="C18979" s="43" t="s">
        <v>580</v>
      </c>
      <c r="E18979" s="43" t="s">
        <v>6263</v>
      </c>
      <c r="F18979" s="43" t="s">
        <v>30</v>
      </c>
      <c r="G18979" s="43">
        <v>53013</v>
      </c>
      <c r="Y18979" s="43" t="str">
        <f t="shared" si="592"/>
        <v/>
      </c>
      <c r="AA18979" s="43" t="e">
        <f t="shared" si="593"/>
        <v>#N/A</v>
      </c>
    </row>
    <row r="18980" spans="1:27" x14ac:dyDescent="0.3">
      <c r="A18980" s="43">
        <v>1276840</v>
      </c>
      <c r="B18980" s="43" t="s">
        <v>11754</v>
      </c>
      <c r="C18980" s="43" t="s">
        <v>414</v>
      </c>
      <c r="E18980" s="43" t="s">
        <v>6263</v>
      </c>
      <c r="F18980" s="43" t="s">
        <v>30</v>
      </c>
      <c r="G18980" s="43">
        <v>53013</v>
      </c>
      <c r="Y18980" s="43" t="str">
        <f t="shared" si="592"/>
        <v>COMP</v>
      </c>
      <c r="AA18980" s="43">
        <f t="shared" si="593"/>
        <v>1276840</v>
      </c>
    </row>
    <row r="18981" spans="1:27" x14ac:dyDescent="0.3">
      <c r="A18981" s="43">
        <v>2247855</v>
      </c>
      <c r="B18981" s="43" t="s">
        <v>11755</v>
      </c>
      <c r="C18981" s="43" t="s">
        <v>460</v>
      </c>
      <c r="E18981" s="43" t="s">
        <v>29</v>
      </c>
      <c r="F18981" s="43" t="s">
        <v>30</v>
      </c>
      <c r="G18981" s="43">
        <v>44084</v>
      </c>
      <c r="Y18981" s="43" t="str">
        <f t="shared" si="592"/>
        <v/>
      </c>
      <c r="AA18981" s="43" t="e">
        <f t="shared" si="593"/>
        <v>#N/A</v>
      </c>
    </row>
    <row r="18982" spans="1:27" x14ac:dyDescent="0.3">
      <c r="A18982" s="43">
        <v>1804744</v>
      </c>
      <c r="B18982" s="43" t="s">
        <v>11756</v>
      </c>
      <c r="C18982" s="43" t="s">
        <v>1300</v>
      </c>
      <c r="E18982" s="43" t="s">
        <v>6263</v>
      </c>
      <c r="F18982" s="43" t="s">
        <v>30</v>
      </c>
      <c r="G18982" s="43">
        <v>72041</v>
      </c>
      <c r="Y18982" s="43" t="str">
        <f t="shared" si="592"/>
        <v/>
      </c>
      <c r="AA18982" s="43" t="e">
        <f t="shared" si="593"/>
        <v>#N/A</v>
      </c>
    </row>
    <row r="18983" spans="1:27" x14ac:dyDescent="0.3">
      <c r="A18983" s="43">
        <v>1795221</v>
      </c>
      <c r="B18983" s="43" t="s">
        <v>11756</v>
      </c>
      <c r="C18983" s="43" t="s">
        <v>287</v>
      </c>
      <c r="E18983" s="43" t="s">
        <v>6263</v>
      </c>
      <c r="F18983" s="43" t="s">
        <v>28</v>
      </c>
      <c r="G18983" s="43">
        <v>72041</v>
      </c>
      <c r="Y18983" s="43" t="str">
        <f t="shared" si="592"/>
        <v/>
      </c>
      <c r="AA18983" s="43" t="e">
        <f t="shared" si="593"/>
        <v>#N/A</v>
      </c>
    </row>
    <row r="18984" spans="1:27" x14ac:dyDescent="0.3">
      <c r="A18984" s="43">
        <v>1444591</v>
      </c>
      <c r="B18984" s="43" t="s">
        <v>11757</v>
      </c>
      <c r="C18984" s="43" t="s">
        <v>444</v>
      </c>
      <c r="E18984" s="43" t="s">
        <v>6263</v>
      </c>
      <c r="F18984" s="43" t="s">
        <v>28</v>
      </c>
      <c r="G18984" s="43">
        <v>44012</v>
      </c>
      <c r="Y18984" s="43" t="str">
        <f t="shared" si="592"/>
        <v/>
      </c>
      <c r="AA18984" s="43" t="e">
        <f t="shared" si="593"/>
        <v>#N/A</v>
      </c>
    </row>
    <row r="18985" spans="1:27" x14ac:dyDescent="0.3">
      <c r="A18985" s="43">
        <v>1898586</v>
      </c>
      <c r="B18985" s="43" t="s">
        <v>11758</v>
      </c>
      <c r="C18985" s="43" t="s">
        <v>1090</v>
      </c>
      <c r="E18985" s="43" t="s">
        <v>6263</v>
      </c>
      <c r="F18985" s="43" t="s">
        <v>30</v>
      </c>
      <c r="G18985" s="43">
        <v>44072</v>
      </c>
      <c r="Y18985" s="43" t="str">
        <f t="shared" si="592"/>
        <v/>
      </c>
      <c r="AA18985" s="43" t="e">
        <f t="shared" si="593"/>
        <v>#N/A</v>
      </c>
    </row>
    <row r="18986" spans="1:27" x14ac:dyDescent="0.3">
      <c r="A18986" s="43">
        <v>2350902</v>
      </c>
      <c r="B18986" s="43" t="s">
        <v>11759</v>
      </c>
      <c r="C18986" s="43" t="s">
        <v>722</v>
      </c>
      <c r="E18986" s="43" t="s">
        <v>35</v>
      </c>
      <c r="F18986" s="43" t="s">
        <v>28</v>
      </c>
      <c r="G18986" s="43">
        <v>53058</v>
      </c>
      <c r="Y18986" s="43" t="str">
        <f t="shared" si="592"/>
        <v>COMP</v>
      </c>
      <c r="AA18986" s="43">
        <f t="shared" si="593"/>
        <v>2350902</v>
      </c>
    </row>
    <row r="18987" spans="1:27" x14ac:dyDescent="0.3">
      <c r="A18987" s="43">
        <v>2338984</v>
      </c>
      <c r="B18987" s="43" t="s">
        <v>11760</v>
      </c>
      <c r="C18987" s="43" t="s">
        <v>189</v>
      </c>
      <c r="E18987" s="43" t="s">
        <v>6263</v>
      </c>
      <c r="F18987" s="43" t="s">
        <v>30</v>
      </c>
      <c r="G18987" s="43">
        <v>44035</v>
      </c>
      <c r="Y18987" s="43" t="str">
        <f t="shared" si="592"/>
        <v/>
      </c>
      <c r="AA18987" s="43" t="e">
        <f t="shared" si="593"/>
        <v>#N/A</v>
      </c>
    </row>
    <row r="18988" spans="1:27" x14ac:dyDescent="0.3">
      <c r="A18988" s="43">
        <v>2242315</v>
      </c>
      <c r="B18988" s="43" t="s">
        <v>11761</v>
      </c>
      <c r="C18988" s="43" t="s">
        <v>8824</v>
      </c>
      <c r="E18988" s="43" t="s">
        <v>35</v>
      </c>
      <c r="F18988" s="43" t="s">
        <v>28</v>
      </c>
      <c r="G18988" s="43">
        <v>72051</v>
      </c>
      <c r="Y18988" s="43" t="str">
        <f t="shared" si="592"/>
        <v>COMP</v>
      </c>
      <c r="AA18988" s="43">
        <f t="shared" si="593"/>
        <v>2242315</v>
      </c>
    </row>
    <row r="18989" spans="1:27" x14ac:dyDescent="0.3">
      <c r="A18989" s="43">
        <v>1354483</v>
      </c>
      <c r="B18989" s="43" t="s">
        <v>11762</v>
      </c>
      <c r="C18989" s="43" t="s">
        <v>316</v>
      </c>
      <c r="E18989" s="43" t="s">
        <v>29</v>
      </c>
      <c r="F18989" s="43" t="s">
        <v>28</v>
      </c>
      <c r="G18989" s="43">
        <v>44045</v>
      </c>
      <c r="Y18989" s="43" t="str">
        <f t="shared" si="592"/>
        <v>COMP</v>
      </c>
      <c r="AA18989" s="43">
        <f t="shared" si="593"/>
        <v>1354483</v>
      </c>
    </row>
    <row r="18990" spans="1:27" x14ac:dyDescent="0.3">
      <c r="A18990" s="43">
        <v>1583666</v>
      </c>
      <c r="B18990" s="43" t="s">
        <v>11763</v>
      </c>
      <c r="C18990" s="43" t="s">
        <v>390</v>
      </c>
      <c r="E18990" s="43" t="s">
        <v>6263</v>
      </c>
      <c r="F18990" s="43" t="s">
        <v>30</v>
      </c>
      <c r="G18990" s="43">
        <v>49006</v>
      </c>
      <c r="Y18990" s="43" t="str">
        <f t="shared" si="592"/>
        <v/>
      </c>
      <c r="AA18990" s="43" t="e">
        <f t="shared" si="593"/>
        <v>#N/A</v>
      </c>
    </row>
    <row r="18991" spans="1:27" x14ac:dyDescent="0.3">
      <c r="A18991" s="43">
        <v>2195714</v>
      </c>
      <c r="B18991" s="43" t="s">
        <v>11763</v>
      </c>
      <c r="C18991" s="43" t="s">
        <v>870</v>
      </c>
      <c r="E18991" s="43" t="s">
        <v>6263</v>
      </c>
      <c r="F18991" s="43" t="s">
        <v>28</v>
      </c>
      <c r="G18991" s="43">
        <v>49006</v>
      </c>
      <c r="Y18991" s="43" t="str">
        <f t="shared" si="592"/>
        <v>COMP</v>
      </c>
      <c r="AA18991" s="43">
        <f t="shared" si="593"/>
        <v>2195714</v>
      </c>
    </row>
    <row r="18992" spans="1:27" x14ac:dyDescent="0.3">
      <c r="A18992" s="43">
        <v>1683660</v>
      </c>
      <c r="B18992" s="43" t="s">
        <v>11764</v>
      </c>
      <c r="C18992" s="43" t="s">
        <v>998</v>
      </c>
      <c r="E18992" s="43" t="s">
        <v>6263</v>
      </c>
      <c r="F18992" s="43" t="s">
        <v>28</v>
      </c>
      <c r="G18992" s="43">
        <v>44067</v>
      </c>
      <c r="Y18992" s="43" t="str">
        <f t="shared" si="592"/>
        <v/>
      </c>
      <c r="AA18992" s="43" t="e">
        <f t="shared" si="593"/>
        <v>#N/A</v>
      </c>
    </row>
    <row r="18993" spans="1:27" x14ac:dyDescent="0.3">
      <c r="A18993" s="43">
        <v>1574869</v>
      </c>
      <c r="B18993" s="43" t="s">
        <v>11765</v>
      </c>
      <c r="C18993" s="43" t="s">
        <v>285</v>
      </c>
      <c r="E18993" s="43" t="s">
        <v>34</v>
      </c>
      <c r="F18993" s="43" t="s">
        <v>28</v>
      </c>
      <c r="G18993" s="43">
        <v>72061</v>
      </c>
      <c r="Y18993" s="43" t="str">
        <f t="shared" si="592"/>
        <v>COMP</v>
      </c>
      <c r="AA18993" s="43">
        <f t="shared" si="593"/>
        <v>1574869</v>
      </c>
    </row>
    <row r="18994" spans="1:27" x14ac:dyDescent="0.3">
      <c r="A18994" s="43">
        <v>2126867</v>
      </c>
      <c r="B18994" s="43" t="s">
        <v>11765</v>
      </c>
      <c r="C18994" s="43" t="s">
        <v>469</v>
      </c>
      <c r="E18994" s="43" t="s">
        <v>6263</v>
      </c>
      <c r="F18994" s="43" t="s">
        <v>28</v>
      </c>
      <c r="G18994" s="43">
        <v>72061</v>
      </c>
      <c r="Y18994" s="43" t="str">
        <f t="shared" si="592"/>
        <v/>
      </c>
      <c r="AA18994" s="43" t="e">
        <f t="shared" si="593"/>
        <v>#N/A</v>
      </c>
    </row>
    <row r="18995" spans="1:27" x14ac:dyDescent="0.3">
      <c r="A18995" s="43">
        <v>1997927</v>
      </c>
      <c r="B18995" s="43" t="s">
        <v>11766</v>
      </c>
      <c r="C18995" s="43" t="s">
        <v>973</v>
      </c>
      <c r="E18995" s="43" t="s">
        <v>35</v>
      </c>
      <c r="F18995" s="43" t="s">
        <v>28</v>
      </c>
      <c r="G18995" s="43">
        <v>85012</v>
      </c>
      <c r="Y18995" s="43" t="str">
        <f t="shared" si="592"/>
        <v>COMP</v>
      </c>
      <c r="AA18995" s="43">
        <f t="shared" si="593"/>
        <v>1997927</v>
      </c>
    </row>
    <row r="18996" spans="1:27" x14ac:dyDescent="0.3">
      <c r="A18996" s="43">
        <v>1204928</v>
      </c>
      <c r="B18996" s="43" t="s">
        <v>11767</v>
      </c>
      <c r="C18996" s="43" t="s">
        <v>187</v>
      </c>
      <c r="E18996" s="43" t="s">
        <v>6263</v>
      </c>
      <c r="F18996" s="43" t="s">
        <v>30</v>
      </c>
      <c r="G18996" s="43">
        <v>44098</v>
      </c>
      <c r="Y18996" s="43" t="str">
        <f t="shared" si="592"/>
        <v/>
      </c>
      <c r="AA18996" s="43" t="e">
        <f t="shared" si="593"/>
        <v>#N/A</v>
      </c>
    </row>
    <row r="18997" spans="1:27" x14ac:dyDescent="0.3">
      <c r="A18997" s="43">
        <v>2361160</v>
      </c>
      <c r="B18997" s="43" t="s">
        <v>11768</v>
      </c>
      <c r="C18997" s="43" t="s">
        <v>1376</v>
      </c>
      <c r="E18997" s="43" t="s">
        <v>6263</v>
      </c>
      <c r="F18997" s="43" t="s">
        <v>30</v>
      </c>
      <c r="G18997" s="43">
        <v>44138</v>
      </c>
      <c r="Y18997" s="43" t="str">
        <f t="shared" si="592"/>
        <v>COMP</v>
      </c>
      <c r="AA18997" s="43">
        <f t="shared" si="593"/>
        <v>2361160</v>
      </c>
    </row>
    <row r="18998" spans="1:27" x14ac:dyDescent="0.3">
      <c r="A18998" s="43">
        <v>2080975</v>
      </c>
      <c r="B18998" s="43" t="s">
        <v>11769</v>
      </c>
      <c r="C18998" s="43" t="s">
        <v>544</v>
      </c>
      <c r="E18998" s="43" t="s">
        <v>6263</v>
      </c>
      <c r="F18998" s="43" t="s">
        <v>30</v>
      </c>
      <c r="G18998" s="43">
        <v>53060</v>
      </c>
      <c r="Y18998" s="43" t="str">
        <f t="shared" si="592"/>
        <v>COMP</v>
      </c>
      <c r="AA18998" s="43">
        <f t="shared" si="593"/>
        <v>2080975</v>
      </c>
    </row>
    <row r="18999" spans="1:27" x14ac:dyDescent="0.3">
      <c r="A18999" s="43">
        <v>590392</v>
      </c>
      <c r="B18999" s="43" t="s">
        <v>11770</v>
      </c>
      <c r="C18999" s="43" t="s">
        <v>408</v>
      </c>
      <c r="E18999" s="43" t="s">
        <v>6263</v>
      </c>
      <c r="F18999" s="43" t="s">
        <v>30</v>
      </c>
      <c r="G18999" s="43">
        <v>44067</v>
      </c>
      <c r="Y18999" s="43" t="str">
        <f t="shared" si="592"/>
        <v/>
      </c>
      <c r="AA18999" s="43" t="e">
        <f t="shared" si="593"/>
        <v>#N/A</v>
      </c>
    </row>
    <row r="19000" spans="1:27" x14ac:dyDescent="0.3">
      <c r="A19000" s="43">
        <v>1937667</v>
      </c>
      <c r="B19000" s="43" t="s">
        <v>11771</v>
      </c>
      <c r="C19000" s="43" t="s">
        <v>1109</v>
      </c>
      <c r="E19000" s="43" t="s">
        <v>6263</v>
      </c>
      <c r="F19000" s="43" t="s">
        <v>28</v>
      </c>
      <c r="G19000" s="43">
        <v>72080</v>
      </c>
      <c r="Y19000" s="43" t="str">
        <f t="shared" si="592"/>
        <v>COMP</v>
      </c>
      <c r="AA19000" s="43">
        <f t="shared" si="593"/>
        <v>1937667</v>
      </c>
    </row>
    <row r="19001" spans="1:27" x14ac:dyDescent="0.3">
      <c r="A19001" s="43">
        <v>1447649</v>
      </c>
      <c r="B19001" s="43" t="s">
        <v>4493</v>
      </c>
      <c r="C19001" s="43" t="s">
        <v>617</v>
      </c>
      <c r="E19001" s="43" t="s">
        <v>6263</v>
      </c>
      <c r="F19001" s="43" t="s">
        <v>30</v>
      </c>
      <c r="G19001" s="43">
        <v>53064</v>
      </c>
      <c r="Y19001" s="43" t="str">
        <f t="shared" si="592"/>
        <v>COMP</v>
      </c>
      <c r="AA19001" s="43">
        <f t="shared" si="593"/>
        <v>1447649</v>
      </c>
    </row>
    <row r="19002" spans="1:27" x14ac:dyDescent="0.3">
      <c r="A19002" s="43">
        <v>1339701</v>
      </c>
      <c r="B19002" s="43" t="s">
        <v>4493</v>
      </c>
      <c r="C19002" s="43" t="s">
        <v>244</v>
      </c>
      <c r="E19002" s="43" t="s">
        <v>6263</v>
      </c>
      <c r="F19002" s="43" t="s">
        <v>28</v>
      </c>
      <c r="G19002" s="43">
        <v>53064</v>
      </c>
      <c r="Y19002" s="43" t="str">
        <f t="shared" si="592"/>
        <v>COMP</v>
      </c>
      <c r="AA19002" s="43">
        <f t="shared" si="593"/>
        <v>1339701</v>
      </c>
    </row>
    <row r="19003" spans="1:27" x14ac:dyDescent="0.3">
      <c r="A19003" s="43">
        <v>1940153</v>
      </c>
      <c r="B19003" s="43" t="s">
        <v>4494</v>
      </c>
      <c r="C19003" s="43" t="s">
        <v>4694</v>
      </c>
      <c r="E19003" s="43" t="s">
        <v>6263</v>
      </c>
      <c r="F19003" s="43" t="s">
        <v>30</v>
      </c>
      <c r="G19003" s="43">
        <v>44062</v>
      </c>
      <c r="Y19003" s="43" t="str">
        <f t="shared" si="592"/>
        <v/>
      </c>
      <c r="AA19003" s="43" t="e">
        <f t="shared" si="593"/>
        <v>#N/A</v>
      </c>
    </row>
    <row r="19004" spans="1:27" x14ac:dyDescent="0.3">
      <c r="A19004" s="43">
        <v>2265860</v>
      </c>
      <c r="B19004" s="43" t="s">
        <v>4494</v>
      </c>
      <c r="C19004" s="43" t="s">
        <v>557</v>
      </c>
      <c r="E19004" s="43" t="s">
        <v>6263</v>
      </c>
      <c r="F19004" s="43" t="s">
        <v>30</v>
      </c>
      <c r="G19004" s="43">
        <v>44130</v>
      </c>
      <c r="Y19004" s="43" t="str">
        <f t="shared" si="592"/>
        <v/>
      </c>
      <c r="AA19004" s="43" t="e">
        <f t="shared" si="593"/>
        <v>#N/A</v>
      </c>
    </row>
    <row r="19005" spans="1:27" x14ac:dyDescent="0.3">
      <c r="A19005" s="43">
        <v>567847</v>
      </c>
      <c r="B19005" s="43" t="s">
        <v>4494</v>
      </c>
      <c r="C19005" s="43" t="s">
        <v>1413</v>
      </c>
      <c r="E19005" s="43" t="s">
        <v>6263</v>
      </c>
      <c r="F19005" s="43" t="s">
        <v>28</v>
      </c>
      <c r="G19005" s="43">
        <v>44099</v>
      </c>
      <c r="Y19005" s="43" t="str">
        <f t="shared" si="592"/>
        <v/>
      </c>
      <c r="AA19005" s="43" t="e">
        <f t="shared" si="593"/>
        <v>#N/A</v>
      </c>
    </row>
    <row r="19006" spans="1:27" x14ac:dyDescent="0.3">
      <c r="A19006" s="43">
        <v>464478</v>
      </c>
      <c r="B19006" s="43" t="s">
        <v>11772</v>
      </c>
      <c r="C19006" s="43" t="s">
        <v>795</v>
      </c>
      <c r="E19006" s="43" t="s">
        <v>6263</v>
      </c>
      <c r="F19006" s="43" t="s">
        <v>30</v>
      </c>
      <c r="G19006" s="43">
        <v>49004</v>
      </c>
      <c r="Y19006" s="43" t="str">
        <f t="shared" si="592"/>
        <v/>
      </c>
      <c r="AA19006" s="43" t="e">
        <f t="shared" si="593"/>
        <v>#N/A</v>
      </c>
    </row>
    <row r="19007" spans="1:27" x14ac:dyDescent="0.3">
      <c r="A19007" s="43">
        <v>1937732</v>
      </c>
      <c r="B19007" s="43" t="s">
        <v>11773</v>
      </c>
      <c r="C19007" s="43" t="s">
        <v>1346</v>
      </c>
      <c r="E19007" s="43" t="s">
        <v>6263</v>
      </c>
      <c r="F19007" s="43" t="s">
        <v>28</v>
      </c>
      <c r="G19007" s="43">
        <v>72017</v>
      </c>
      <c r="Y19007" s="43" t="str">
        <f t="shared" si="592"/>
        <v>COMP</v>
      </c>
      <c r="AA19007" s="43">
        <f t="shared" si="593"/>
        <v>1937732</v>
      </c>
    </row>
    <row r="19008" spans="1:27" x14ac:dyDescent="0.3">
      <c r="A19008" s="43">
        <v>1890448</v>
      </c>
      <c r="B19008" s="43" t="s">
        <v>11773</v>
      </c>
      <c r="C19008" s="43" t="s">
        <v>869</v>
      </c>
      <c r="E19008" s="43" t="s">
        <v>6263</v>
      </c>
      <c r="F19008" s="43" t="s">
        <v>30</v>
      </c>
      <c r="G19008" s="43">
        <v>44013</v>
      </c>
      <c r="Y19008" s="43" t="str">
        <f t="shared" si="592"/>
        <v>COMP</v>
      </c>
      <c r="AA19008" s="43">
        <f t="shared" si="593"/>
        <v>1890448</v>
      </c>
    </row>
    <row r="19009" spans="1:27" x14ac:dyDescent="0.3">
      <c r="A19009" s="43">
        <v>2109287</v>
      </c>
      <c r="B19009" s="43" t="s">
        <v>4495</v>
      </c>
      <c r="C19009" s="43" t="s">
        <v>1149</v>
      </c>
      <c r="E19009" s="43" t="s">
        <v>29</v>
      </c>
      <c r="F19009" s="43" t="s">
        <v>28</v>
      </c>
      <c r="G19009" s="43">
        <v>72041</v>
      </c>
      <c r="Y19009" s="43" t="str">
        <f t="shared" si="592"/>
        <v>COMP</v>
      </c>
      <c r="AA19009" s="43">
        <f t="shared" si="593"/>
        <v>2109287</v>
      </c>
    </row>
    <row r="19010" spans="1:27" x14ac:dyDescent="0.3">
      <c r="A19010" s="43">
        <v>2363002</v>
      </c>
      <c r="B19010" s="43" t="s">
        <v>4495</v>
      </c>
      <c r="C19010" s="43" t="s">
        <v>232</v>
      </c>
      <c r="E19010" s="43" t="s">
        <v>6263</v>
      </c>
      <c r="F19010" s="43" t="s">
        <v>28</v>
      </c>
      <c r="G19010" s="43">
        <v>53022</v>
      </c>
      <c r="Y19010" s="43" t="str">
        <f t="shared" ref="Y19010:Y19073" si="594">IF(ISERROR(AA19010)=FALSE,"COMP","")</f>
        <v/>
      </c>
      <c r="AA19010" s="43" t="e">
        <f t="shared" si="593"/>
        <v>#N/A</v>
      </c>
    </row>
    <row r="19011" spans="1:27" x14ac:dyDescent="0.3">
      <c r="A19011" s="43">
        <v>2126479</v>
      </c>
      <c r="B19011" s="43" t="s">
        <v>4495</v>
      </c>
      <c r="C19011" s="43" t="s">
        <v>552</v>
      </c>
      <c r="E19011" s="43" t="s">
        <v>29</v>
      </c>
      <c r="F19011" s="43" t="s">
        <v>28</v>
      </c>
      <c r="G19011" s="43">
        <v>49068</v>
      </c>
      <c r="Y19011" s="43" t="str">
        <f t="shared" si="594"/>
        <v>COMP</v>
      </c>
      <c r="AA19011" s="43">
        <f t="shared" ref="AA19011:AA19074" si="595">VLOOKUP(A19011,Z:Z,1,FALSE)</f>
        <v>2126479</v>
      </c>
    </row>
    <row r="19012" spans="1:27" x14ac:dyDescent="0.3">
      <c r="A19012" s="43">
        <v>2265034</v>
      </c>
      <c r="B19012" s="43" t="s">
        <v>4495</v>
      </c>
      <c r="C19012" s="43" t="s">
        <v>951</v>
      </c>
      <c r="E19012" s="43" t="s">
        <v>6263</v>
      </c>
      <c r="F19012" s="43" t="s">
        <v>28</v>
      </c>
      <c r="G19012" s="43">
        <v>44038</v>
      </c>
      <c r="Y19012" s="43" t="str">
        <f t="shared" si="594"/>
        <v>COMP</v>
      </c>
      <c r="AA19012" s="43">
        <f t="shared" si="595"/>
        <v>2265034</v>
      </c>
    </row>
    <row r="19013" spans="1:27" x14ac:dyDescent="0.3">
      <c r="A19013" s="43">
        <v>1547633</v>
      </c>
      <c r="B19013" s="43" t="s">
        <v>11774</v>
      </c>
      <c r="C19013" s="43" t="s">
        <v>408</v>
      </c>
      <c r="E19013" s="43" t="s">
        <v>6263</v>
      </c>
      <c r="F19013" s="43" t="s">
        <v>30</v>
      </c>
      <c r="G19013" s="43">
        <v>72041</v>
      </c>
      <c r="Y19013" s="43" t="str">
        <f t="shared" si="594"/>
        <v/>
      </c>
      <c r="AA19013" s="43" t="e">
        <f t="shared" si="595"/>
        <v>#N/A</v>
      </c>
    </row>
    <row r="19014" spans="1:27" x14ac:dyDescent="0.3">
      <c r="A19014" s="43">
        <v>909525</v>
      </c>
      <c r="B19014" s="43" t="s">
        <v>4496</v>
      </c>
      <c r="C19014" s="43" t="s">
        <v>659</v>
      </c>
      <c r="E19014" s="43" t="s">
        <v>6263</v>
      </c>
      <c r="F19014" s="43" t="s">
        <v>28</v>
      </c>
      <c r="G19014" s="43">
        <v>44022</v>
      </c>
      <c r="Y19014" s="43" t="str">
        <f t="shared" si="594"/>
        <v>COMP</v>
      </c>
      <c r="AA19014" s="43">
        <f t="shared" si="595"/>
        <v>909525</v>
      </c>
    </row>
    <row r="19015" spans="1:27" x14ac:dyDescent="0.3">
      <c r="A19015" s="43">
        <v>1794620</v>
      </c>
      <c r="B19015" s="43" t="s">
        <v>4496</v>
      </c>
      <c r="C19015" s="43" t="s">
        <v>795</v>
      </c>
      <c r="E19015" s="43" t="s">
        <v>6263</v>
      </c>
      <c r="F19015" s="43" t="s">
        <v>30</v>
      </c>
      <c r="G19015" s="43">
        <v>44129</v>
      </c>
      <c r="Y19015" s="43" t="str">
        <f t="shared" si="594"/>
        <v>COMP</v>
      </c>
      <c r="AA19015" s="43">
        <f t="shared" si="595"/>
        <v>1794620</v>
      </c>
    </row>
    <row r="19016" spans="1:27" x14ac:dyDescent="0.3">
      <c r="A19016" s="43">
        <v>2264679</v>
      </c>
      <c r="B19016" s="43" t="s">
        <v>4496</v>
      </c>
      <c r="C19016" s="43" t="s">
        <v>340</v>
      </c>
      <c r="E19016" s="43" t="s">
        <v>6263</v>
      </c>
      <c r="F19016" s="43" t="s">
        <v>30</v>
      </c>
      <c r="G19016" s="43">
        <v>85067</v>
      </c>
      <c r="Y19016" s="43" t="str">
        <f t="shared" si="594"/>
        <v/>
      </c>
      <c r="AA19016" s="43" t="e">
        <f t="shared" si="595"/>
        <v>#N/A</v>
      </c>
    </row>
    <row r="19017" spans="1:27" x14ac:dyDescent="0.3">
      <c r="A19017" s="43">
        <v>1895522</v>
      </c>
      <c r="B19017" s="43" t="s">
        <v>4496</v>
      </c>
      <c r="C19017" s="43" t="s">
        <v>504</v>
      </c>
      <c r="E19017" s="43" t="s">
        <v>6263</v>
      </c>
      <c r="F19017" s="43" t="s">
        <v>30</v>
      </c>
      <c r="G19017" s="43">
        <v>85004</v>
      </c>
      <c r="Y19017" s="43" t="str">
        <f t="shared" si="594"/>
        <v/>
      </c>
      <c r="AA19017" s="43" t="e">
        <f t="shared" si="595"/>
        <v>#N/A</v>
      </c>
    </row>
    <row r="19018" spans="1:27" x14ac:dyDescent="0.3">
      <c r="A19018" s="43">
        <v>1659562</v>
      </c>
      <c r="B19018" s="43" t="s">
        <v>4496</v>
      </c>
      <c r="C19018" s="43" t="s">
        <v>998</v>
      </c>
      <c r="E19018" s="43" t="s">
        <v>35</v>
      </c>
      <c r="F19018" s="43" t="s">
        <v>28</v>
      </c>
      <c r="G19018" s="43">
        <v>44022</v>
      </c>
      <c r="Y19018" s="43" t="str">
        <f t="shared" si="594"/>
        <v>COMP</v>
      </c>
      <c r="AA19018" s="43">
        <f t="shared" si="595"/>
        <v>1659562</v>
      </c>
    </row>
    <row r="19019" spans="1:27" x14ac:dyDescent="0.3">
      <c r="A19019" s="43">
        <v>279652</v>
      </c>
      <c r="B19019" s="43" t="s">
        <v>4497</v>
      </c>
      <c r="C19019" s="43" t="s">
        <v>512</v>
      </c>
      <c r="E19019" s="43" t="s">
        <v>29</v>
      </c>
      <c r="F19019" s="43" t="s">
        <v>28</v>
      </c>
      <c r="G19019" s="43">
        <v>49006</v>
      </c>
      <c r="Y19019" s="43" t="str">
        <f t="shared" si="594"/>
        <v>COMP</v>
      </c>
      <c r="AA19019" s="43">
        <f t="shared" si="595"/>
        <v>279652</v>
      </c>
    </row>
    <row r="19020" spans="1:27" x14ac:dyDescent="0.3">
      <c r="A19020" s="43">
        <v>2074010</v>
      </c>
      <c r="B19020" s="43" t="s">
        <v>4497</v>
      </c>
      <c r="C19020" s="43" t="s">
        <v>694</v>
      </c>
      <c r="E19020" s="43" t="s">
        <v>35</v>
      </c>
      <c r="F19020" s="43" t="s">
        <v>30</v>
      </c>
      <c r="G19020" s="43">
        <v>49006</v>
      </c>
      <c r="Y19020" s="43" t="str">
        <f t="shared" si="594"/>
        <v>COMP</v>
      </c>
      <c r="AA19020" s="43">
        <f t="shared" si="595"/>
        <v>2074010</v>
      </c>
    </row>
    <row r="19021" spans="1:27" x14ac:dyDescent="0.3">
      <c r="A19021" s="43">
        <v>1579722</v>
      </c>
      <c r="B19021" s="43" t="s">
        <v>4497</v>
      </c>
      <c r="C19021" s="43" t="s">
        <v>534</v>
      </c>
      <c r="E19021" s="43" t="s">
        <v>6263</v>
      </c>
      <c r="F19021" s="43" t="s">
        <v>30</v>
      </c>
      <c r="G19021" s="43">
        <v>44012</v>
      </c>
      <c r="Y19021" s="43" t="str">
        <f t="shared" si="594"/>
        <v/>
      </c>
      <c r="AA19021" s="43" t="e">
        <f t="shared" si="595"/>
        <v>#N/A</v>
      </c>
    </row>
    <row r="19022" spans="1:27" x14ac:dyDescent="0.3">
      <c r="A19022" s="43">
        <v>2339689</v>
      </c>
      <c r="B19022" s="43" t="s">
        <v>4497</v>
      </c>
      <c r="C19022" s="43" t="s">
        <v>2778</v>
      </c>
      <c r="E19022" s="43" t="s">
        <v>29</v>
      </c>
      <c r="F19022" s="43" t="s">
        <v>30</v>
      </c>
      <c r="G19022" s="43">
        <v>85031</v>
      </c>
      <c r="Y19022" s="43" t="str">
        <f t="shared" si="594"/>
        <v/>
      </c>
      <c r="AA19022" s="43" t="e">
        <f t="shared" si="595"/>
        <v>#N/A</v>
      </c>
    </row>
    <row r="19023" spans="1:27" x14ac:dyDescent="0.3">
      <c r="A19023" s="43">
        <v>413347</v>
      </c>
      <c r="B19023" s="43" t="s">
        <v>4497</v>
      </c>
      <c r="C19023" s="43" t="s">
        <v>937</v>
      </c>
      <c r="E19023" s="43" t="s">
        <v>6263</v>
      </c>
      <c r="F19023" s="43" t="s">
        <v>28</v>
      </c>
      <c r="G19023" s="43">
        <v>85017</v>
      </c>
      <c r="Y19023" s="43" t="str">
        <f t="shared" si="594"/>
        <v>COMP</v>
      </c>
      <c r="AA19023" s="43">
        <f t="shared" si="595"/>
        <v>413347</v>
      </c>
    </row>
    <row r="19024" spans="1:27" x14ac:dyDescent="0.3">
      <c r="A19024" s="43">
        <v>1444918</v>
      </c>
      <c r="B19024" s="43" t="s">
        <v>4497</v>
      </c>
      <c r="C19024" s="43" t="s">
        <v>448</v>
      </c>
      <c r="E19024" s="43" t="s">
        <v>31</v>
      </c>
      <c r="F19024" s="43" t="s">
        <v>28</v>
      </c>
      <c r="G19024" s="43">
        <v>49006</v>
      </c>
      <c r="Y19024" s="43" t="str">
        <f t="shared" si="594"/>
        <v>COMP</v>
      </c>
      <c r="AA19024" s="43">
        <f t="shared" si="595"/>
        <v>1444918</v>
      </c>
    </row>
    <row r="19025" spans="1:27" x14ac:dyDescent="0.3">
      <c r="A19025" s="43">
        <v>1187358</v>
      </c>
      <c r="B19025" s="43" t="s">
        <v>4497</v>
      </c>
      <c r="C19025" s="43" t="s">
        <v>375</v>
      </c>
      <c r="E19025" s="43" t="s">
        <v>6263</v>
      </c>
      <c r="F19025" s="43" t="s">
        <v>28</v>
      </c>
      <c r="G19025" s="43">
        <v>49001</v>
      </c>
      <c r="Y19025" s="43" t="str">
        <f t="shared" si="594"/>
        <v>COMP</v>
      </c>
      <c r="AA19025" s="43">
        <f t="shared" si="595"/>
        <v>1187358</v>
      </c>
    </row>
    <row r="19026" spans="1:27" x14ac:dyDescent="0.3">
      <c r="A19026" s="43">
        <v>2394297</v>
      </c>
      <c r="B19026" s="43" t="s">
        <v>4497</v>
      </c>
      <c r="C19026" s="43" t="s">
        <v>497</v>
      </c>
      <c r="E19026" s="43" t="s">
        <v>6263</v>
      </c>
      <c r="F19026" s="43" t="s">
        <v>30</v>
      </c>
      <c r="G19026" s="43">
        <v>49019</v>
      </c>
      <c r="Y19026" s="43" t="str">
        <f t="shared" si="594"/>
        <v/>
      </c>
      <c r="AA19026" s="43" t="e">
        <f t="shared" si="595"/>
        <v>#N/A</v>
      </c>
    </row>
    <row r="19027" spans="1:27" x14ac:dyDescent="0.3">
      <c r="A19027" s="43">
        <v>348336</v>
      </c>
      <c r="B19027" s="43" t="s">
        <v>4497</v>
      </c>
      <c r="C19027" s="43" t="s">
        <v>819</v>
      </c>
      <c r="E19027" s="43" t="s">
        <v>6263</v>
      </c>
      <c r="F19027" s="43" t="s">
        <v>28</v>
      </c>
      <c r="G19027" s="43">
        <v>44067</v>
      </c>
      <c r="Y19027" s="43" t="str">
        <f t="shared" si="594"/>
        <v/>
      </c>
      <c r="AA19027" s="43" t="e">
        <f t="shared" si="595"/>
        <v>#N/A</v>
      </c>
    </row>
    <row r="19028" spans="1:27" x14ac:dyDescent="0.3">
      <c r="A19028" s="43">
        <v>1314071</v>
      </c>
      <c r="B19028" s="43" t="s">
        <v>4497</v>
      </c>
      <c r="C19028" s="43" t="s">
        <v>502</v>
      </c>
      <c r="E19028" s="43" t="s">
        <v>6263</v>
      </c>
      <c r="F19028" s="43" t="s">
        <v>30</v>
      </c>
      <c r="G19028" s="43">
        <v>49006</v>
      </c>
      <c r="Y19028" s="43" t="str">
        <f t="shared" si="594"/>
        <v/>
      </c>
      <c r="AA19028" s="43" t="e">
        <f t="shared" si="595"/>
        <v>#N/A</v>
      </c>
    </row>
    <row r="19029" spans="1:27" x14ac:dyDescent="0.3">
      <c r="A19029" s="43">
        <v>2378236</v>
      </c>
      <c r="B19029" s="43" t="s">
        <v>4497</v>
      </c>
      <c r="C19029" s="43" t="s">
        <v>244</v>
      </c>
      <c r="E19029" s="43" t="s">
        <v>6263</v>
      </c>
      <c r="F19029" s="43" t="s">
        <v>28</v>
      </c>
      <c r="G19029" s="43">
        <v>44079</v>
      </c>
      <c r="Y19029" s="43" t="str">
        <f t="shared" si="594"/>
        <v/>
      </c>
      <c r="AA19029" s="43" t="e">
        <f t="shared" si="595"/>
        <v>#N/A</v>
      </c>
    </row>
    <row r="19030" spans="1:27" x14ac:dyDescent="0.3">
      <c r="A19030" s="43">
        <v>1852946</v>
      </c>
      <c r="B19030" s="43" t="s">
        <v>4497</v>
      </c>
      <c r="C19030" s="43" t="s">
        <v>647</v>
      </c>
      <c r="E19030" s="43" t="s">
        <v>6263</v>
      </c>
      <c r="F19030" s="43" t="s">
        <v>28</v>
      </c>
      <c r="G19030" s="43">
        <v>44111</v>
      </c>
      <c r="Y19030" s="43" t="str">
        <f t="shared" si="594"/>
        <v/>
      </c>
      <c r="AA19030" s="43" t="e">
        <f t="shared" si="595"/>
        <v>#N/A</v>
      </c>
    </row>
    <row r="19031" spans="1:27" x14ac:dyDescent="0.3">
      <c r="A19031" s="43">
        <v>1683903</v>
      </c>
      <c r="B19031" s="43" t="s">
        <v>4497</v>
      </c>
      <c r="C19031" s="43" t="s">
        <v>659</v>
      </c>
      <c r="E19031" s="43" t="s">
        <v>6263</v>
      </c>
      <c r="F19031" s="43" t="s">
        <v>28</v>
      </c>
      <c r="G19031" s="43">
        <v>49006</v>
      </c>
      <c r="Y19031" s="43" t="str">
        <f t="shared" si="594"/>
        <v/>
      </c>
      <c r="AA19031" s="43" t="e">
        <f t="shared" si="595"/>
        <v>#N/A</v>
      </c>
    </row>
    <row r="19032" spans="1:27" x14ac:dyDescent="0.3">
      <c r="A19032" s="43">
        <v>1714825</v>
      </c>
      <c r="B19032" s="43" t="s">
        <v>4497</v>
      </c>
      <c r="C19032" s="43" t="s">
        <v>397</v>
      </c>
      <c r="E19032" s="43" t="s">
        <v>6263</v>
      </c>
      <c r="F19032" s="43" t="s">
        <v>28</v>
      </c>
      <c r="G19032" s="43">
        <v>85012</v>
      </c>
      <c r="Y19032" s="43" t="str">
        <f t="shared" si="594"/>
        <v/>
      </c>
      <c r="AA19032" s="43" t="e">
        <f t="shared" si="595"/>
        <v>#N/A</v>
      </c>
    </row>
    <row r="19033" spans="1:27" x14ac:dyDescent="0.3">
      <c r="A19033" s="43">
        <v>1759378</v>
      </c>
      <c r="B19033" s="43" t="s">
        <v>4497</v>
      </c>
      <c r="C19033" s="43" t="s">
        <v>4674</v>
      </c>
      <c r="E19033" s="43" t="s">
        <v>34</v>
      </c>
      <c r="F19033" s="43" t="s">
        <v>30</v>
      </c>
      <c r="G19033" s="43">
        <v>44015</v>
      </c>
      <c r="Y19033" s="43" t="str">
        <f t="shared" si="594"/>
        <v>COMP</v>
      </c>
      <c r="AA19033" s="43">
        <f t="shared" si="595"/>
        <v>1759378</v>
      </c>
    </row>
    <row r="19034" spans="1:27" x14ac:dyDescent="0.3">
      <c r="A19034" s="43">
        <v>2375502</v>
      </c>
      <c r="B19034" s="43" t="s">
        <v>4497</v>
      </c>
      <c r="C19034" s="43" t="s">
        <v>478</v>
      </c>
      <c r="E19034" s="43" t="s">
        <v>6263</v>
      </c>
      <c r="F19034" s="43" t="s">
        <v>28</v>
      </c>
      <c r="G19034" s="43">
        <v>85078</v>
      </c>
      <c r="Y19034" s="43" t="str">
        <f t="shared" si="594"/>
        <v/>
      </c>
      <c r="AA19034" s="43" t="e">
        <f t="shared" si="595"/>
        <v>#N/A</v>
      </c>
    </row>
    <row r="19035" spans="1:27" x14ac:dyDescent="0.3">
      <c r="A19035" s="43">
        <v>2429298</v>
      </c>
      <c r="B19035" s="43" t="s">
        <v>4497</v>
      </c>
      <c r="C19035" s="43" t="s">
        <v>722</v>
      </c>
      <c r="E19035" s="43" t="s">
        <v>6263</v>
      </c>
      <c r="F19035" s="43" t="s">
        <v>28</v>
      </c>
      <c r="G19035" s="43">
        <v>44122</v>
      </c>
      <c r="Y19035" s="43" t="str">
        <f t="shared" si="594"/>
        <v/>
      </c>
      <c r="AA19035" s="43" t="e">
        <f t="shared" si="595"/>
        <v>#N/A</v>
      </c>
    </row>
    <row r="19036" spans="1:27" x14ac:dyDescent="0.3">
      <c r="A19036" s="43">
        <v>151596</v>
      </c>
      <c r="B19036" s="43" t="s">
        <v>4497</v>
      </c>
      <c r="C19036" s="43" t="s">
        <v>2540</v>
      </c>
      <c r="E19036" s="43" t="s">
        <v>6263</v>
      </c>
      <c r="F19036" s="43" t="s">
        <v>28</v>
      </c>
      <c r="G19036" s="43">
        <v>49034</v>
      </c>
      <c r="Y19036" s="43" t="str">
        <f t="shared" si="594"/>
        <v/>
      </c>
      <c r="AA19036" s="43" t="e">
        <f t="shared" si="595"/>
        <v>#N/A</v>
      </c>
    </row>
    <row r="19037" spans="1:27" x14ac:dyDescent="0.3">
      <c r="A19037" s="43">
        <v>1343261</v>
      </c>
      <c r="B19037" s="43" t="s">
        <v>4497</v>
      </c>
      <c r="C19037" s="43" t="s">
        <v>664</v>
      </c>
      <c r="E19037" s="43" t="s">
        <v>6263</v>
      </c>
      <c r="F19037" s="43" t="s">
        <v>28</v>
      </c>
      <c r="G19037" s="43">
        <v>49019</v>
      </c>
      <c r="Y19037" s="43" t="str">
        <f t="shared" si="594"/>
        <v/>
      </c>
      <c r="AA19037" s="43" t="e">
        <f t="shared" si="595"/>
        <v>#N/A</v>
      </c>
    </row>
    <row r="19038" spans="1:27" x14ac:dyDescent="0.3">
      <c r="A19038" s="43">
        <v>1914243</v>
      </c>
      <c r="B19038" s="43" t="s">
        <v>4497</v>
      </c>
      <c r="C19038" s="43" t="s">
        <v>795</v>
      </c>
      <c r="E19038" s="43" t="s">
        <v>6263</v>
      </c>
      <c r="F19038" s="43" t="s">
        <v>30</v>
      </c>
      <c r="G19038" s="43">
        <v>49002</v>
      </c>
      <c r="Y19038" s="43" t="str">
        <f t="shared" si="594"/>
        <v/>
      </c>
      <c r="AA19038" s="43" t="e">
        <f t="shared" si="595"/>
        <v>#N/A</v>
      </c>
    </row>
    <row r="19039" spans="1:27" x14ac:dyDescent="0.3">
      <c r="A19039" s="43">
        <v>1914234</v>
      </c>
      <c r="B19039" s="43" t="s">
        <v>4497</v>
      </c>
      <c r="C19039" s="43" t="s">
        <v>525</v>
      </c>
      <c r="E19039" s="43" t="s">
        <v>6263</v>
      </c>
      <c r="F19039" s="43" t="s">
        <v>28</v>
      </c>
      <c r="G19039" s="43">
        <v>49002</v>
      </c>
      <c r="Y19039" s="43" t="str">
        <f t="shared" si="594"/>
        <v/>
      </c>
      <c r="AA19039" s="43" t="e">
        <f t="shared" si="595"/>
        <v>#N/A</v>
      </c>
    </row>
    <row r="19040" spans="1:27" x14ac:dyDescent="0.3">
      <c r="A19040" s="43">
        <v>1380897</v>
      </c>
      <c r="B19040" s="43" t="s">
        <v>4497</v>
      </c>
      <c r="C19040" s="43" t="s">
        <v>525</v>
      </c>
      <c r="E19040" s="43" t="s">
        <v>6263</v>
      </c>
      <c r="F19040" s="43" t="s">
        <v>28</v>
      </c>
      <c r="G19040" s="43">
        <v>44015</v>
      </c>
      <c r="Y19040" s="43" t="str">
        <f t="shared" si="594"/>
        <v/>
      </c>
      <c r="AA19040" s="43" t="e">
        <f t="shared" si="595"/>
        <v>#N/A</v>
      </c>
    </row>
    <row r="19041" spans="1:27" x14ac:dyDescent="0.3">
      <c r="A19041" s="43">
        <v>614071</v>
      </c>
      <c r="B19041" s="43" t="s">
        <v>4497</v>
      </c>
      <c r="C19041" s="43" t="s">
        <v>1169</v>
      </c>
      <c r="E19041" s="43" t="s">
        <v>6263</v>
      </c>
      <c r="F19041" s="43" t="s">
        <v>28</v>
      </c>
      <c r="G19041" s="43">
        <v>72017</v>
      </c>
      <c r="Y19041" s="43" t="str">
        <f t="shared" si="594"/>
        <v/>
      </c>
      <c r="AA19041" s="43" t="e">
        <f t="shared" si="595"/>
        <v>#N/A</v>
      </c>
    </row>
    <row r="19042" spans="1:27" x14ac:dyDescent="0.3">
      <c r="A19042" s="43">
        <v>1511566</v>
      </c>
      <c r="B19042" s="43" t="s">
        <v>4497</v>
      </c>
      <c r="C19042" s="43" t="s">
        <v>390</v>
      </c>
      <c r="E19042" s="43" t="s">
        <v>6263</v>
      </c>
      <c r="F19042" s="43" t="s">
        <v>30</v>
      </c>
      <c r="G19042" s="43">
        <v>49019</v>
      </c>
      <c r="Y19042" s="43" t="str">
        <f t="shared" si="594"/>
        <v/>
      </c>
      <c r="AA19042" s="43" t="e">
        <f t="shared" si="595"/>
        <v>#N/A</v>
      </c>
    </row>
    <row r="19043" spans="1:27" x14ac:dyDescent="0.3">
      <c r="A19043" s="43">
        <v>1551148</v>
      </c>
      <c r="B19043" s="43" t="s">
        <v>4497</v>
      </c>
      <c r="C19043" s="43" t="s">
        <v>7488</v>
      </c>
      <c r="E19043" s="43" t="s">
        <v>6263</v>
      </c>
      <c r="F19043" s="43" t="s">
        <v>28</v>
      </c>
      <c r="G19043" s="43">
        <v>44079</v>
      </c>
      <c r="Y19043" s="43" t="str">
        <f t="shared" si="594"/>
        <v/>
      </c>
      <c r="AA19043" s="43" t="e">
        <f t="shared" si="595"/>
        <v>#N/A</v>
      </c>
    </row>
    <row r="19044" spans="1:27" x14ac:dyDescent="0.3">
      <c r="A19044" s="43">
        <v>1926668</v>
      </c>
      <c r="B19044" s="43" t="s">
        <v>4497</v>
      </c>
      <c r="C19044" s="43" t="s">
        <v>532</v>
      </c>
      <c r="E19044" s="43" t="s">
        <v>6263</v>
      </c>
      <c r="F19044" s="43" t="s">
        <v>28</v>
      </c>
      <c r="G19044" s="43">
        <v>49002</v>
      </c>
      <c r="Y19044" s="43" t="str">
        <f t="shared" si="594"/>
        <v/>
      </c>
      <c r="AA19044" s="43" t="e">
        <f t="shared" si="595"/>
        <v>#N/A</v>
      </c>
    </row>
    <row r="19045" spans="1:27" x14ac:dyDescent="0.3">
      <c r="A19045" s="43">
        <v>1864847</v>
      </c>
      <c r="B19045" s="43" t="s">
        <v>4497</v>
      </c>
      <c r="C19045" s="43" t="s">
        <v>238</v>
      </c>
      <c r="E19045" s="43" t="s">
        <v>6263</v>
      </c>
      <c r="F19045" s="43" t="s">
        <v>28</v>
      </c>
      <c r="G19045" s="43">
        <v>44067</v>
      </c>
      <c r="Y19045" s="43" t="str">
        <f t="shared" si="594"/>
        <v>COMP</v>
      </c>
      <c r="AA19045" s="43">
        <f t="shared" si="595"/>
        <v>1864847</v>
      </c>
    </row>
    <row r="19046" spans="1:27" x14ac:dyDescent="0.3">
      <c r="A19046" s="43">
        <v>2085901</v>
      </c>
      <c r="B19046" s="43" t="s">
        <v>4497</v>
      </c>
      <c r="C19046" s="43" t="s">
        <v>345</v>
      </c>
      <c r="E19046" s="43" t="s">
        <v>6263</v>
      </c>
      <c r="F19046" s="43" t="s">
        <v>30</v>
      </c>
      <c r="G19046" s="43">
        <v>53022</v>
      </c>
      <c r="Y19046" s="43" t="str">
        <f t="shared" si="594"/>
        <v/>
      </c>
      <c r="AA19046" s="43" t="e">
        <f t="shared" si="595"/>
        <v>#N/A</v>
      </c>
    </row>
    <row r="19047" spans="1:27" x14ac:dyDescent="0.3">
      <c r="A19047" s="43">
        <v>1971961</v>
      </c>
      <c r="B19047" s="43" t="s">
        <v>4497</v>
      </c>
      <c r="C19047" s="43" t="s">
        <v>4657</v>
      </c>
      <c r="E19047" s="43" t="s">
        <v>6263</v>
      </c>
      <c r="F19047" s="43" t="s">
        <v>30</v>
      </c>
      <c r="G19047" s="43">
        <v>49002</v>
      </c>
      <c r="Y19047" s="43" t="str">
        <f t="shared" si="594"/>
        <v/>
      </c>
      <c r="AA19047" s="43" t="e">
        <f t="shared" si="595"/>
        <v>#N/A</v>
      </c>
    </row>
    <row r="19048" spans="1:27" x14ac:dyDescent="0.3">
      <c r="A19048" s="43">
        <v>1572258</v>
      </c>
      <c r="B19048" s="43" t="s">
        <v>4497</v>
      </c>
      <c r="C19048" s="43" t="s">
        <v>438</v>
      </c>
      <c r="E19048" s="43" t="s">
        <v>6263</v>
      </c>
      <c r="F19048" s="43" t="s">
        <v>30</v>
      </c>
      <c r="G19048" s="43">
        <v>49004</v>
      </c>
      <c r="Y19048" s="43" t="str">
        <f t="shared" si="594"/>
        <v/>
      </c>
      <c r="AA19048" s="43" t="e">
        <f t="shared" si="595"/>
        <v>#N/A</v>
      </c>
    </row>
    <row r="19049" spans="1:27" x14ac:dyDescent="0.3">
      <c r="A19049" s="43">
        <v>2423194</v>
      </c>
      <c r="B19049" s="43" t="s">
        <v>4497</v>
      </c>
      <c r="C19049" s="43" t="s">
        <v>1157</v>
      </c>
      <c r="E19049" s="43" t="s">
        <v>34</v>
      </c>
      <c r="F19049" s="43" t="s">
        <v>28</v>
      </c>
      <c r="G19049" s="43">
        <v>49039</v>
      </c>
      <c r="Y19049" s="43" t="str">
        <f t="shared" si="594"/>
        <v>COMP</v>
      </c>
      <c r="AA19049" s="43">
        <f t="shared" si="595"/>
        <v>2423194</v>
      </c>
    </row>
    <row r="19050" spans="1:27" x14ac:dyDescent="0.3">
      <c r="A19050" s="43">
        <v>1438099</v>
      </c>
      <c r="B19050" s="43" t="s">
        <v>4497</v>
      </c>
      <c r="C19050" s="43" t="s">
        <v>530</v>
      </c>
      <c r="E19050" s="43" t="s">
        <v>6263</v>
      </c>
      <c r="F19050" s="43" t="s">
        <v>30</v>
      </c>
      <c r="G19050" s="43">
        <v>72041</v>
      </c>
      <c r="Y19050" s="43" t="str">
        <f t="shared" si="594"/>
        <v/>
      </c>
      <c r="AA19050" s="43" t="e">
        <f t="shared" si="595"/>
        <v>#N/A</v>
      </c>
    </row>
    <row r="19051" spans="1:27" x14ac:dyDescent="0.3">
      <c r="A19051" s="43">
        <v>1696765</v>
      </c>
      <c r="B19051" s="43" t="s">
        <v>4497</v>
      </c>
      <c r="C19051" s="43" t="s">
        <v>989</v>
      </c>
      <c r="E19051" s="43" t="s">
        <v>6263</v>
      </c>
      <c r="F19051" s="43" t="s">
        <v>30</v>
      </c>
      <c r="G19051" s="43">
        <v>44108</v>
      </c>
      <c r="Y19051" s="43" t="str">
        <f t="shared" si="594"/>
        <v/>
      </c>
      <c r="AA19051" s="43" t="e">
        <f t="shared" si="595"/>
        <v>#N/A</v>
      </c>
    </row>
    <row r="19052" spans="1:27" x14ac:dyDescent="0.3">
      <c r="A19052" s="43">
        <v>1187204</v>
      </c>
      <c r="B19052" s="43" t="s">
        <v>4497</v>
      </c>
      <c r="C19052" s="43" t="s">
        <v>715</v>
      </c>
      <c r="E19052" s="43" t="s">
        <v>6263</v>
      </c>
      <c r="F19052" s="43" t="s">
        <v>30</v>
      </c>
      <c r="G19052" s="43">
        <v>44111</v>
      </c>
      <c r="Y19052" s="43" t="str">
        <f t="shared" si="594"/>
        <v/>
      </c>
      <c r="AA19052" s="43" t="e">
        <f t="shared" si="595"/>
        <v>#N/A</v>
      </c>
    </row>
    <row r="19053" spans="1:27" x14ac:dyDescent="0.3">
      <c r="A19053" s="43">
        <v>1689142</v>
      </c>
      <c r="B19053" s="43" t="s">
        <v>4497</v>
      </c>
      <c r="C19053" s="43" t="s">
        <v>469</v>
      </c>
      <c r="E19053" s="43" t="s">
        <v>6263</v>
      </c>
      <c r="F19053" s="43" t="s">
        <v>28</v>
      </c>
      <c r="G19053" s="43">
        <v>49002</v>
      </c>
      <c r="Y19053" s="43" t="str">
        <f t="shared" si="594"/>
        <v/>
      </c>
      <c r="AA19053" s="43" t="e">
        <f t="shared" si="595"/>
        <v>#N/A</v>
      </c>
    </row>
    <row r="19054" spans="1:27" x14ac:dyDescent="0.3">
      <c r="A19054" s="43">
        <v>1064403</v>
      </c>
      <c r="B19054" s="43" t="s">
        <v>4497</v>
      </c>
      <c r="C19054" s="43" t="s">
        <v>346</v>
      </c>
      <c r="E19054" s="43" t="s">
        <v>6263</v>
      </c>
      <c r="F19054" s="43" t="s">
        <v>28</v>
      </c>
      <c r="G19054" s="43">
        <v>49039</v>
      </c>
      <c r="Y19054" s="43" t="str">
        <f t="shared" si="594"/>
        <v/>
      </c>
      <c r="AA19054" s="43" t="e">
        <f t="shared" si="595"/>
        <v>#N/A</v>
      </c>
    </row>
    <row r="19055" spans="1:27" x14ac:dyDescent="0.3">
      <c r="A19055" s="43">
        <v>1765696</v>
      </c>
      <c r="B19055" s="43" t="s">
        <v>4497</v>
      </c>
      <c r="C19055" s="43" t="s">
        <v>1875</v>
      </c>
      <c r="E19055" s="43" t="s">
        <v>6263</v>
      </c>
      <c r="F19055" s="43" t="s">
        <v>28</v>
      </c>
      <c r="G19055" s="43">
        <v>49045</v>
      </c>
      <c r="Y19055" s="43" t="str">
        <f t="shared" si="594"/>
        <v/>
      </c>
      <c r="AA19055" s="43" t="e">
        <f t="shared" si="595"/>
        <v>#N/A</v>
      </c>
    </row>
    <row r="19056" spans="1:27" x14ac:dyDescent="0.3">
      <c r="A19056" s="43">
        <v>1766548</v>
      </c>
      <c r="B19056" s="43" t="s">
        <v>4497</v>
      </c>
      <c r="C19056" s="43" t="s">
        <v>250</v>
      </c>
      <c r="E19056" s="43" t="s">
        <v>6263</v>
      </c>
      <c r="F19056" s="43" t="s">
        <v>28</v>
      </c>
      <c r="G19056" s="43">
        <v>44035</v>
      </c>
      <c r="Y19056" s="43" t="str">
        <f t="shared" si="594"/>
        <v>COMP</v>
      </c>
      <c r="AA19056" s="43">
        <f t="shared" si="595"/>
        <v>1766548</v>
      </c>
    </row>
    <row r="19057" spans="1:27" x14ac:dyDescent="0.3">
      <c r="A19057" s="43">
        <v>1955113</v>
      </c>
      <c r="B19057" s="43" t="s">
        <v>4497</v>
      </c>
      <c r="C19057" s="43" t="s">
        <v>492</v>
      </c>
      <c r="E19057" s="43" t="s">
        <v>6263</v>
      </c>
      <c r="F19057" s="43" t="s">
        <v>30</v>
      </c>
      <c r="G19057" s="43">
        <v>44108</v>
      </c>
      <c r="Y19057" s="43" t="str">
        <f t="shared" si="594"/>
        <v>COMP</v>
      </c>
      <c r="AA19057" s="43">
        <f t="shared" si="595"/>
        <v>1955113</v>
      </c>
    </row>
    <row r="19058" spans="1:27" x14ac:dyDescent="0.3">
      <c r="A19058" s="43">
        <v>1579721</v>
      </c>
      <c r="B19058" s="43" t="s">
        <v>4497</v>
      </c>
      <c r="C19058" s="43" t="s">
        <v>276</v>
      </c>
      <c r="E19058" s="43" t="s">
        <v>6263</v>
      </c>
      <c r="F19058" s="43" t="s">
        <v>28</v>
      </c>
      <c r="G19058" s="43">
        <v>44012</v>
      </c>
      <c r="Y19058" s="43" t="str">
        <f t="shared" si="594"/>
        <v/>
      </c>
      <c r="AA19058" s="43" t="e">
        <f t="shared" si="595"/>
        <v>#N/A</v>
      </c>
    </row>
    <row r="19059" spans="1:27" x14ac:dyDescent="0.3">
      <c r="A19059" s="43">
        <v>1124821</v>
      </c>
      <c r="B19059" s="43" t="s">
        <v>4497</v>
      </c>
      <c r="C19059" s="43" t="s">
        <v>276</v>
      </c>
      <c r="E19059" s="43" t="s">
        <v>6263</v>
      </c>
      <c r="F19059" s="43" t="s">
        <v>28</v>
      </c>
      <c r="G19059" s="43">
        <v>49006</v>
      </c>
      <c r="Y19059" s="43" t="str">
        <f t="shared" si="594"/>
        <v>COMP</v>
      </c>
      <c r="AA19059" s="43">
        <f t="shared" si="595"/>
        <v>1124821</v>
      </c>
    </row>
    <row r="19060" spans="1:27" x14ac:dyDescent="0.3">
      <c r="A19060" s="43">
        <v>1619421</v>
      </c>
      <c r="B19060" s="43" t="s">
        <v>11775</v>
      </c>
      <c r="C19060" s="43" t="s">
        <v>36</v>
      </c>
      <c r="E19060" s="43" t="s">
        <v>6263</v>
      </c>
      <c r="F19060" s="43" t="s">
        <v>30</v>
      </c>
      <c r="G19060" s="43">
        <v>44084</v>
      </c>
      <c r="Y19060" s="43" t="str">
        <f t="shared" si="594"/>
        <v/>
      </c>
      <c r="AA19060" s="43" t="e">
        <f t="shared" si="595"/>
        <v>#N/A</v>
      </c>
    </row>
    <row r="19061" spans="1:27" x14ac:dyDescent="0.3">
      <c r="A19061" s="43">
        <v>2179748</v>
      </c>
      <c r="B19061" s="43" t="s">
        <v>11776</v>
      </c>
      <c r="C19061" s="43" t="s">
        <v>2086</v>
      </c>
      <c r="E19061" s="43" t="s">
        <v>6263</v>
      </c>
      <c r="F19061" s="43" t="s">
        <v>30</v>
      </c>
      <c r="G19061" s="43">
        <v>44103</v>
      </c>
      <c r="Y19061" s="43" t="str">
        <f t="shared" si="594"/>
        <v/>
      </c>
      <c r="AA19061" s="43" t="e">
        <f t="shared" si="595"/>
        <v>#N/A</v>
      </c>
    </row>
    <row r="19062" spans="1:27" x14ac:dyDescent="0.3">
      <c r="A19062" s="43">
        <v>1382581</v>
      </c>
      <c r="B19062" s="43" t="s">
        <v>11776</v>
      </c>
      <c r="C19062" s="43" t="s">
        <v>3477</v>
      </c>
      <c r="E19062" s="43" t="s">
        <v>6263</v>
      </c>
      <c r="F19062" s="43" t="s">
        <v>28</v>
      </c>
      <c r="G19062" s="43">
        <v>44103</v>
      </c>
      <c r="Y19062" s="43" t="str">
        <f t="shared" si="594"/>
        <v>COMP</v>
      </c>
      <c r="AA19062" s="43">
        <f t="shared" si="595"/>
        <v>1382581</v>
      </c>
    </row>
    <row r="19063" spans="1:27" x14ac:dyDescent="0.3">
      <c r="A19063" s="43">
        <v>2316382</v>
      </c>
      <c r="B19063" s="43" t="s">
        <v>11777</v>
      </c>
      <c r="C19063" s="43" t="s">
        <v>514</v>
      </c>
      <c r="E19063" s="43" t="s">
        <v>6263</v>
      </c>
      <c r="F19063" s="43" t="s">
        <v>28</v>
      </c>
      <c r="G19063" s="43">
        <v>53064</v>
      </c>
      <c r="Y19063" s="43" t="str">
        <f t="shared" si="594"/>
        <v/>
      </c>
      <c r="AA19063" s="43" t="e">
        <f t="shared" si="595"/>
        <v>#N/A</v>
      </c>
    </row>
    <row r="19064" spans="1:27" x14ac:dyDescent="0.3">
      <c r="A19064" s="43">
        <v>855985</v>
      </c>
      <c r="B19064" s="43" t="s">
        <v>11778</v>
      </c>
      <c r="C19064" s="43" t="s">
        <v>722</v>
      </c>
      <c r="E19064" s="43" t="s">
        <v>6263</v>
      </c>
      <c r="F19064" s="43" t="s">
        <v>28</v>
      </c>
      <c r="G19064" s="43">
        <v>72061</v>
      </c>
      <c r="Y19064" s="43" t="str">
        <f t="shared" si="594"/>
        <v>COMP</v>
      </c>
      <c r="AA19064" s="43">
        <f t="shared" si="595"/>
        <v>855985</v>
      </c>
    </row>
    <row r="19065" spans="1:27" x14ac:dyDescent="0.3">
      <c r="A19065" s="43">
        <v>1509962</v>
      </c>
      <c r="B19065" s="43" t="s">
        <v>11779</v>
      </c>
      <c r="C19065" s="43" t="s">
        <v>11780</v>
      </c>
      <c r="E19065" s="43" t="s">
        <v>29</v>
      </c>
      <c r="F19065" s="43" t="s">
        <v>30</v>
      </c>
      <c r="G19065" s="43">
        <v>44036</v>
      </c>
      <c r="Y19065" s="43" t="str">
        <f t="shared" si="594"/>
        <v>COMP</v>
      </c>
      <c r="AA19065" s="43">
        <f t="shared" si="595"/>
        <v>1509962</v>
      </c>
    </row>
    <row r="19066" spans="1:27" x14ac:dyDescent="0.3">
      <c r="A19066" s="43">
        <v>1653265</v>
      </c>
      <c r="B19066" s="43" t="s">
        <v>11781</v>
      </c>
      <c r="C19066" s="43" t="s">
        <v>2833</v>
      </c>
      <c r="E19066" s="43" t="s">
        <v>6263</v>
      </c>
      <c r="F19066" s="43" t="s">
        <v>28</v>
      </c>
      <c r="G19066" s="43">
        <v>49001</v>
      </c>
      <c r="Y19066" s="43" t="str">
        <f t="shared" si="594"/>
        <v>COMP</v>
      </c>
      <c r="AA19066" s="43">
        <f t="shared" si="595"/>
        <v>1653265</v>
      </c>
    </row>
    <row r="19067" spans="1:27" x14ac:dyDescent="0.3">
      <c r="A19067" s="43">
        <v>2148257</v>
      </c>
      <c r="B19067" s="43" t="s">
        <v>11782</v>
      </c>
      <c r="C19067" s="43" t="s">
        <v>951</v>
      </c>
      <c r="E19067" s="43" t="s">
        <v>6263</v>
      </c>
      <c r="F19067" s="43" t="s">
        <v>28</v>
      </c>
      <c r="G19067" s="43">
        <v>49004</v>
      </c>
      <c r="Y19067" s="43" t="str">
        <f t="shared" si="594"/>
        <v>COMP</v>
      </c>
      <c r="AA19067" s="43">
        <f t="shared" si="595"/>
        <v>2148257</v>
      </c>
    </row>
    <row r="19068" spans="1:27" x14ac:dyDescent="0.3">
      <c r="A19068" s="43">
        <v>2154209</v>
      </c>
      <c r="B19068" s="43" t="s">
        <v>11783</v>
      </c>
      <c r="C19068" s="43" t="s">
        <v>305</v>
      </c>
      <c r="E19068" s="43" t="s">
        <v>6263</v>
      </c>
      <c r="F19068" s="43" t="s">
        <v>28</v>
      </c>
      <c r="G19068" s="43">
        <v>44111</v>
      </c>
      <c r="Y19068" s="43" t="str">
        <f t="shared" si="594"/>
        <v/>
      </c>
      <c r="AA19068" s="43" t="e">
        <f t="shared" si="595"/>
        <v>#N/A</v>
      </c>
    </row>
    <row r="19069" spans="1:27" x14ac:dyDescent="0.3">
      <c r="A19069" s="43">
        <v>1608160</v>
      </c>
      <c r="B19069" s="43" t="s">
        <v>11783</v>
      </c>
      <c r="C19069" s="43" t="s">
        <v>469</v>
      </c>
      <c r="E19069" s="43" t="s">
        <v>6263</v>
      </c>
      <c r="F19069" s="43" t="s">
        <v>28</v>
      </c>
      <c r="G19069" s="43">
        <v>44055</v>
      </c>
      <c r="Y19069" s="43" t="str">
        <f t="shared" si="594"/>
        <v/>
      </c>
      <c r="AA19069" s="43" t="e">
        <f t="shared" si="595"/>
        <v>#N/A</v>
      </c>
    </row>
    <row r="19070" spans="1:27" x14ac:dyDescent="0.3">
      <c r="A19070" s="43">
        <v>2075164</v>
      </c>
      <c r="B19070" s="43" t="s">
        <v>4502</v>
      </c>
      <c r="C19070" s="43" t="s">
        <v>502</v>
      </c>
      <c r="E19070" s="43" t="s">
        <v>6263</v>
      </c>
      <c r="F19070" s="43" t="s">
        <v>30</v>
      </c>
      <c r="G19070" s="43">
        <v>44103</v>
      </c>
      <c r="Y19070" s="43" t="str">
        <f t="shared" si="594"/>
        <v/>
      </c>
      <c r="AA19070" s="43" t="e">
        <f t="shared" si="595"/>
        <v>#N/A</v>
      </c>
    </row>
    <row r="19071" spans="1:27" x14ac:dyDescent="0.3">
      <c r="A19071" s="43">
        <v>1386823</v>
      </c>
      <c r="B19071" s="43" t="s">
        <v>4502</v>
      </c>
      <c r="C19071" s="43" t="s">
        <v>544</v>
      </c>
      <c r="E19071" s="43" t="s">
        <v>6263</v>
      </c>
      <c r="F19071" s="43" t="s">
        <v>30</v>
      </c>
      <c r="G19071" s="43">
        <v>49039</v>
      </c>
      <c r="Y19071" s="43" t="str">
        <f t="shared" si="594"/>
        <v/>
      </c>
      <c r="AA19071" s="43" t="e">
        <f t="shared" si="595"/>
        <v>#N/A</v>
      </c>
    </row>
    <row r="19072" spans="1:27" x14ac:dyDescent="0.3">
      <c r="A19072" s="43">
        <v>1517437</v>
      </c>
      <c r="B19072" s="43" t="s">
        <v>11784</v>
      </c>
      <c r="C19072" s="43" t="s">
        <v>546</v>
      </c>
      <c r="E19072" s="43" t="s">
        <v>6263</v>
      </c>
      <c r="F19072" s="43" t="s">
        <v>30</v>
      </c>
      <c r="G19072" s="43">
        <v>49064</v>
      </c>
      <c r="Y19072" s="43" t="str">
        <f t="shared" si="594"/>
        <v/>
      </c>
      <c r="AA19072" s="43" t="e">
        <f t="shared" si="595"/>
        <v>#N/A</v>
      </c>
    </row>
    <row r="19073" spans="1:27" x14ac:dyDescent="0.3">
      <c r="A19073" s="43">
        <v>838314</v>
      </c>
      <c r="B19073" s="43" t="s">
        <v>4504</v>
      </c>
      <c r="C19073" s="43" t="s">
        <v>399</v>
      </c>
      <c r="E19073" s="43" t="s">
        <v>6263</v>
      </c>
      <c r="F19073" s="43" t="s">
        <v>28</v>
      </c>
      <c r="G19073" s="43">
        <v>72041</v>
      </c>
      <c r="Y19073" s="43" t="str">
        <f t="shared" si="594"/>
        <v/>
      </c>
      <c r="AA19073" s="43" t="e">
        <f t="shared" si="595"/>
        <v>#N/A</v>
      </c>
    </row>
    <row r="19074" spans="1:27" x14ac:dyDescent="0.3">
      <c r="A19074" s="43">
        <v>2415396</v>
      </c>
      <c r="B19074" s="43" t="s">
        <v>4504</v>
      </c>
      <c r="C19074" s="43" t="s">
        <v>1204</v>
      </c>
      <c r="E19074" s="43" t="s">
        <v>6263</v>
      </c>
      <c r="F19074" s="43" t="s">
        <v>30</v>
      </c>
      <c r="G19074" s="43">
        <v>72051</v>
      </c>
      <c r="Y19074" s="43" t="str">
        <f t="shared" ref="Y19074:Y19137" si="596">IF(ISERROR(AA19074)=FALSE,"COMP","")</f>
        <v/>
      </c>
      <c r="AA19074" s="43" t="e">
        <f t="shared" si="595"/>
        <v>#N/A</v>
      </c>
    </row>
    <row r="19075" spans="1:27" x14ac:dyDescent="0.3">
      <c r="A19075" s="43">
        <v>161864</v>
      </c>
      <c r="B19075" s="43" t="s">
        <v>4504</v>
      </c>
      <c r="C19075" s="43" t="s">
        <v>232</v>
      </c>
      <c r="E19075" s="43" t="s">
        <v>29</v>
      </c>
      <c r="F19075" s="43" t="s">
        <v>28</v>
      </c>
      <c r="G19075" s="43">
        <v>72029</v>
      </c>
      <c r="Y19075" s="43" t="str">
        <f t="shared" si="596"/>
        <v>COMP</v>
      </c>
      <c r="AA19075" s="43">
        <f t="shared" ref="AA19075:AA19138" si="597">VLOOKUP(A19075,Z:Z,1,FALSE)</f>
        <v>161864</v>
      </c>
    </row>
    <row r="19076" spans="1:27" x14ac:dyDescent="0.3">
      <c r="A19076" s="43">
        <v>1864300</v>
      </c>
      <c r="B19076" s="43" t="s">
        <v>4504</v>
      </c>
      <c r="C19076" s="43" t="s">
        <v>530</v>
      </c>
      <c r="E19076" s="43" t="s">
        <v>6263</v>
      </c>
      <c r="F19076" s="43" t="s">
        <v>30</v>
      </c>
      <c r="G19076" s="43">
        <v>53061</v>
      </c>
      <c r="Y19076" s="43" t="str">
        <f t="shared" si="596"/>
        <v/>
      </c>
      <c r="AA19076" s="43" t="e">
        <f t="shared" si="597"/>
        <v>#N/A</v>
      </c>
    </row>
    <row r="19077" spans="1:27" x14ac:dyDescent="0.3">
      <c r="A19077" s="43">
        <v>2415399</v>
      </c>
      <c r="B19077" s="43" t="s">
        <v>4504</v>
      </c>
      <c r="C19077" s="43" t="s">
        <v>250</v>
      </c>
      <c r="E19077" s="43" t="s">
        <v>6263</v>
      </c>
      <c r="F19077" s="43" t="s">
        <v>28</v>
      </c>
      <c r="G19077" s="43">
        <v>72051</v>
      </c>
      <c r="Y19077" s="43" t="str">
        <f t="shared" si="596"/>
        <v/>
      </c>
      <c r="AA19077" s="43" t="e">
        <f t="shared" si="597"/>
        <v>#N/A</v>
      </c>
    </row>
    <row r="19078" spans="1:27" x14ac:dyDescent="0.3">
      <c r="A19078" s="43">
        <v>2350925</v>
      </c>
      <c r="B19078" s="43" t="s">
        <v>11785</v>
      </c>
      <c r="C19078" s="43" t="s">
        <v>1805</v>
      </c>
      <c r="E19078" s="43" t="s">
        <v>35</v>
      </c>
      <c r="F19078" s="43" t="s">
        <v>30</v>
      </c>
      <c r="G19078" s="43">
        <v>44067</v>
      </c>
      <c r="Y19078" s="43" t="str">
        <f t="shared" si="596"/>
        <v>COMP</v>
      </c>
      <c r="AA19078" s="43">
        <f t="shared" si="597"/>
        <v>2350925</v>
      </c>
    </row>
    <row r="19079" spans="1:27" x14ac:dyDescent="0.3">
      <c r="A19079" s="43">
        <v>1943882</v>
      </c>
      <c r="B19079" s="43" t="s">
        <v>11785</v>
      </c>
      <c r="C19079" s="43" t="s">
        <v>482</v>
      </c>
      <c r="E19079" s="43" t="s">
        <v>6263</v>
      </c>
      <c r="F19079" s="43" t="s">
        <v>30</v>
      </c>
      <c r="G19079" s="43">
        <v>49019</v>
      </c>
      <c r="Y19079" s="43" t="str">
        <f t="shared" si="596"/>
        <v/>
      </c>
      <c r="AA19079" s="43" t="e">
        <f t="shared" si="597"/>
        <v>#N/A</v>
      </c>
    </row>
    <row r="19080" spans="1:27" x14ac:dyDescent="0.3">
      <c r="A19080" s="43">
        <v>1862554</v>
      </c>
      <c r="B19080" s="43" t="s">
        <v>11785</v>
      </c>
      <c r="C19080" s="43" t="s">
        <v>1316</v>
      </c>
      <c r="E19080" s="43" t="s">
        <v>34</v>
      </c>
      <c r="F19080" s="43" t="s">
        <v>28</v>
      </c>
      <c r="G19080" s="43">
        <v>44038</v>
      </c>
      <c r="Y19080" s="43" t="str">
        <f t="shared" si="596"/>
        <v>COMP</v>
      </c>
      <c r="AA19080" s="43">
        <f t="shared" si="597"/>
        <v>1862554</v>
      </c>
    </row>
    <row r="19081" spans="1:27" x14ac:dyDescent="0.3">
      <c r="A19081" s="43">
        <v>2066845</v>
      </c>
      <c r="B19081" s="43" t="s">
        <v>11785</v>
      </c>
      <c r="C19081" s="43" t="s">
        <v>11786</v>
      </c>
      <c r="E19081" s="43" t="s">
        <v>35</v>
      </c>
      <c r="F19081" s="43" t="s">
        <v>30</v>
      </c>
      <c r="G19081" s="43">
        <v>44055</v>
      </c>
      <c r="Y19081" s="43" t="str">
        <f t="shared" si="596"/>
        <v>COMP</v>
      </c>
      <c r="AA19081" s="43">
        <f t="shared" si="597"/>
        <v>2066845</v>
      </c>
    </row>
    <row r="19082" spans="1:27" x14ac:dyDescent="0.3">
      <c r="A19082" s="43">
        <v>1455057</v>
      </c>
      <c r="B19082" s="43" t="s">
        <v>11787</v>
      </c>
      <c r="C19082" s="43" t="s">
        <v>718</v>
      </c>
      <c r="E19082" s="43" t="s">
        <v>6263</v>
      </c>
      <c r="F19082" s="43" t="s">
        <v>30</v>
      </c>
      <c r="G19082" s="43">
        <v>44073</v>
      </c>
      <c r="Y19082" s="43" t="str">
        <f t="shared" si="596"/>
        <v/>
      </c>
      <c r="AA19082" s="43" t="e">
        <f t="shared" si="597"/>
        <v>#N/A</v>
      </c>
    </row>
    <row r="19083" spans="1:27" x14ac:dyDescent="0.3">
      <c r="A19083" s="43">
        <v>2202221</v>
      </c>
      <c r="B19083" s="43" t="s">
        <v>4508</v>
      </c>
      <c r="C19083" s="43" t="s">
        <v>406</v>
      </c>
      <c r="E19083" s="43" t="s">
        <v>6263</v>
      </c>
      <c r="F19083" s="43" t="s">
        <v>30</v>
      </c>
      <c r="G19083" s="43">
        <v>44015</v>
      </c>
      <c r="Y19083" s="43" t="str">
        <f t="shared" si="596"/>
        <v/>
      </c>
      <c r="AA19083" s="43" t="e">
        <f t="shared" si="597"/>
        <v>#N/A</v>
      </c>
    </row>
    <row r="19084" spans="1:27" x14ac:dyDescent="0.3">
      <c r="A19084" s="43">
        <v>2417884</v>
      </c>
      <c r="B19084" s="43" t="s">
        <v>4508</v>
      </c>
      <c r="C19084" s="43" t="s">
        <v>1459</v>
      </c>
      <c r="E19084" s="43" t="s">
        <v>6263</v>
      </c>
      <c r="F19084" s="43" t="s">
        <v>30</v>
      </c>
      <c r="G19084" s="43">
        <v>44094</v>
      </c>
      <c r="Y19084" s="43" t="str">
        <f t="shared" si="596"/>
        <v/>
      </c>
      <c r="AA19084" s="43" t="e">
        <f t="shared" si="597"/>
        <v>#N/A</v>
      </c>
    </row>
    <row r="19085" spans="1:27" x14ac:dyDescent="0.3">
      <c r="A19085" s="43">
        <v>2228846</v>
      </c>
      <c r="B19085" s="43" t="s">
        <v>11788</v>
      </c>
      <c r="C19085" s="43" t="s">
        <v>5284</v>
      </c>
      <c r="E19085" s="43" t="s">
        <v>6263</v>
      </c>
      <c r="F19085" s="43" t="s">
        <v>30</v>
      </c>
      <c r="G19085" s="43">
        <v>49057</v>
      </c>
      <c r="Y19085" s="43" t="str">
        <f t="shared" si="596"/>
        <v/>
      </c>
      <c r="AA19085" s="43" t="e">
        <f t="shared" si="597"/>
        <v>#N/A</v>
      </c>
    </row>
    <row r="19086" spans="1:27" x14ac:dyDescent="0.3">
      <c r="A19086" s="43">
        <v>2201801</v>
      </c>
      <c r="B19086" s="43" t="s">
        <v>11789</v>
      </c>
      <c r="C19086" s="43" t="s">
        <v>8594</v>
      </c>
      <c r="E19086" s="43" t="s">
        <v>35</v>
      </c>
      <c r="F19086" s="43" t="s">
        <v>28</v>
      </c>
      <c r="G19086" s="43">
        <v>49064</v>
      </c>
      <c r="Y19086" s="43" t="str">
        <f t="shared" si="596"/>
        <v>COMP</v>
      </c>
      <c r="AA19086" s="43">
        <f t="shared" si="597"/>
        <v>2201801</v>
      </c>
    </row>
    <row r="19087" spans="1:27" x14ac:dyDescent="0.3">
      <c r="A19087" s="43">
        <v>1003413</v>
      </c>
      <c r="B19087" s="43" t="s">
        <v>11790</v>
      </c>
      <c r="C19087" s="43" t="s">
        <v>1666</v>
      </c>
      <c r="E19087" s="43" t="s">
        <v>6263</v>
      </c>
      <c r="F19087" s="43" t="s">
        <v>30</v>
      </c>
      <c r="G19087" s="43">
        <v>44090</v>
      </c>
      <c r="Y19087" s="43" t="str">
        <f t="shared" si="596"/>
        <v/>
      </c>
      <c r="AA19087" s="43" t="e">
        <f t="shared" si="597"/>
        <v>#N/A</v>
      </c>
    </row>
    <row r="19088" spans="1:27" x14ac:dyDescent="0.3">
      <c r="A19088" s="43">
        <v>1064262</v>
      </c>
      <c r="B19088" s="43" t="s">
        <v>11791</v>
      </c>
      <c r="C19088" s="43" t="s">
        <v>1149</v>
      </c>
      <c r="E19088" s="43" t="s">
        <v>6263</v>
      </c>
      <c r="F19088" s="43" t="s">
        <v>28</v>
      </c>
      <c r="G19088" s="43">
        <v>49006</v>
      </c>
      <c r="Y19088" s="43" t="str">
        <f t="shared" si="596"/>
        <v>COMP</v>
      </c>
      <c r="AA19088" s="43">
        <f t="shared" si="597"/>
        <v>1064262</v>
      </c>
    </row>
    <row r="19089" spans="1:27" x14ac:dyDescent="0.3">
      <c r="A19089" s="43">
        <v>1555690</v>
      </c>
      <c r="B19089" s="43" t="s">
        <v>11791</v>
      </c>
      <c r="C19089" s="43" t="s">
        <v>175</v>
      </c>
      <c r="E19089" s="43" t="s">
        <v>6263</v>
      </c>
      <c r="F19089" s="43" t="s">
        <v>28</v>
      </c>
      <c r="G19089" s="43">
        <v>49006</v>
      </c>
      <c r="Y19089" s="43" t="str">
        <f t="shared" si="596"/>
        <v>COMP</v>
      </c>
      <c r="AA19089" s="43">
        <f t="shared" si="597"/>
        <v>1555690</v>
      </c>
    </row>
    <row r="19090" spans="1:27" x14ac:dyDescent="0.3">
      <c r="A19090" s="43">
        <v>480498</v>
      </c>
      <c r="B19090" s="43" t="s">
        <v>11791</v>
      </c>
      <c r="C19090" s="43" t="s">
        <v>508</v>
      </c>
      <c r="E19090" s="43" t="s">
        <v>6263</v>
      </c>
      <c r="F19090" s="43" t="s">
        <v>28</v>
      </c>
      <c r="G19090" s="43">
        <v>49039</v>
      </c>
      <c r="Y19090" s="43" t="str">
        <f t="shared" si="596"/>
        <v>COMP</v>
      </c>
      <c r="AA19090" s="43">
        <f t="shared" si="597"/>
        <v>480498</v>
      </c>
    </row>
    <row r="19091" spans="1:27" x14ac:dyDescent="0.3">
      <c r="A19091" s="43">
        <v>2078896</v>
      </c>
      <c r="B19091" s="43" t="s">
        <v>11792</v>
      </c>
      <c r="C19091" s="43" t="s">
        <v>697</v>
      </c>
      <c r="E19091" s="43" t="s">
        <v>34</v>
      </c>
      <c r="F19091" s="43" t="s">
        <v>30</v>
      </c>
      <c r="G19091" s="43">
        <v>49033</v>
      </c>
      <c r="Y19091" s="43" t="str">
        <f t="shared" si="596"/>
        <v>COMP</v>
      </c>
      <c r="AA19091" s="43">
        <f t="shared" si="597"/>
        <v>2078896</v>
      </c>
    </row>
    <row r="19092" spans="1:27" x14ac:dyDescent="0.3">
      <c r="A19092" s="43">
        <v>1167378</v>
      </c>
      <c r="B19092" s="43" t="s">
        <v>11793</v>
      </c>
      <c r="C19092" s="43" t="s">
        <v>412</v>
      </c>
      <c r="E19092" s="43" t="s">
        <v>6263</v>
      </c>
      <c r="F19092" s="43" t="s">
        <v>28</v>
      </c>
      <c r="G19092" s="43">
        <v>72072</v>
      </c>
      <c r="Y19092" s="43" t="str">
        <f t="shared" si="596"/>
        <v/>
      </c>
      <c r="AA19092" s="43" t="e">
        <f t="shared" si="597"/>
        <v>#N/A</v>
      </c>
    </row>
    <row r="19093" spans="1:27" x14ac:dyDescent="0.3">
      <c r="A19093" s="43">
        <v>2394603</v>
      </c>
      <c r="B19093" s="43" t="s">
        <v>11794</v>
      </c>
      <c r="C19093" s="43" t="s">
        <v>235</v>
      </c>
      <c r="E19093" s="43" t="s">
        <v>29</v>
      </c>
      <c r="F19093" s="43" t="s">
        <v>28</v>
      </c>
      <c r="G19093" s="43">
        <v>49006</v>
      </c>
      <c r="Y19093" s="43" t="str">
        <f t="shared" si="596"/>
        <v>COMP</v>
      </c>
      <c r="AA19093" s="43">
        <f t="shared" si="597"/>
        <v>2394603</v>
      </c>
    </row>
    <row r="19094" spans="1:27" x14ac:dyDescent="0.3">
      <c r="A19094" s="43">
        <v>253929</v>
      </c>
      <c r="B19094" s="43" t="s">
        <v>11794</v>
      </c>
      <c r="C19094" s="43" t="s">
        <v>234</v>
      </c>
      <c r="E19094" s="43" t="s">
        <v>6263</v>
      </c>
      <c r="F19094" s="43" t="s">
        <v>28</v>
      </c>
      <c r="G19094" s="43">
        <v>85004</v>
      </c>
      <c r="Y19094" s="43" t="str">
        <f t="shared" si="596"/>
        <v/>
      </c>
      <c r="AA19094" s="43" t="e">
        <f t="shared" si="597"/>
        <v>#N/A</v>
      </c>
    </row>
    <row r="19095" spans="1:27" x14ac:dyDescent="0.3">
      <c r="A19095" s="43">
        <v>2047911</v>
      </c>
      <c r="B19095" s="43" t="s">
        <v>11794</v>
      </c>
      <c r="C19095" s="43" t="s">
        <v>193</v>
      </c>
      <c r="E19095" s="43" t="s">
        <v>6263</v>
      </c>
      <c r="F19095" s="43" t="s">
        <v>28</v>
      </c>
      <c r="G19095" s="43">
        <v>44035</v>
      </c>
      <c r="Y19095" s="43" t="str">
        <f t="shared" si="596"/>
        <v>COMP</v>
      </c>
      <c r="AA19095" s="43">
        <f t="shared" si="597"/>
        <v>2047911</v>
      </c>
    </row>
    <row r="19096" spans="1:27" x14ac:dyDescent="0.3">
      <c r="A19096" s="43">
        <v>1899249</v>
      </c>
      <c r="B19096" s="43" t="s">
        <v>11794</v>
      </c>
      <c r="C19096" s="43" t="s">
        <v>4662</v>
      </c>
      <c r="E19096" s="43" t="s">
        <v>35</v>
      </c>
      <c r="F19096" s="43" t="s">
        <v>30</v>
      </c>
      <c r="G19096" s="43">
        <v>85004</v>
      </c>
      <c r="Y19096" s="43" t="str">
        <f t="shared" si="596"/>
        <v>COMP</v>
      </c>
      <c r="AA19096" s="43">
        <f t="shared" si="597"/>
        <v>1899249</v>
      </c>
    </row>
    <row r="19097" spans="1:27" x14ac:dyDescent="0.3">
      <c r="A19097" s="43">
        <v>202253</v>
      </c>
      <c r="B19097" s="43" t="s">
        <v>11794</v>
      </c>
      <c r="C19097" s="43" t="s">
        <v>674</v>
      </c>
      <c r="E19097" s="43" t="s">
        <v>6263</v>
      </c>
      <c r="F19097" s="43" t="s">
        <v>28</v>
      </c>
      <c r="G19097" s="43">
        <v>85005</v>
      </c>
      <c r="Y19097" s="43" t="str">
        <f t="shared" si="596"/>
        <v>COMP</v>
      </c>
      <c r="AA19097" s="43">
        <f t="shared" si="597"/>
        <v>202253</v>
      </c>
    </row>
    <row r="19098" spans="1:27" x14ac:dyDescent="0.3">
      <c r="A19098" s="43">
        <v>475682</v>
      </c>
      <c r="B19098" s="43" t="s">
        <v>11794</v>
      </c>
      <c r="C19098" s="43" t="s">
        <v>318</v>
      </c>
      <c r="E19098" s="43" t="s">
        <v>29</v>
      </c>
      <c r="F19098" s="43" t="s">
        <v>28</v>
      </c>
      <c r="G19098" s="43">
        <v>49064</v>
      </c>
      <c r="Y19098" s="43" t="str">
        <f t="shared" si="596"/>
        <v>COMP</v>
      </c>
      <c r="AA19098" s="43">
        <f t="shared" si="597"/>
        <v>475682</v>
      </c>
    </row>
    <row r="19099" spans="1:27" x14ac:dyDescent="0.3">
      <c r="A19099" s="43">
        <v>394130</v>
      </c>
      <c r="B19099" s="43" t="s">
        <v>11794</v>
      </c>
      <c r="C19099" s="43" t="s">
        <v>399</v>
      </c>
      <c r="E19099" s="43" t="s">
        <v>6263</v>
      </c>
      <c r="F19099" s="43" t="s">
        <v>28</v>
      </c>
      <c r="G19099" s="43">
        <v>85004</v>
      </c>
      <c r="Y19099" s="43" t="str">
        <f t="shared" si="596"/>
        <v>COMP</v>
      </c>
      <c r="AA19099" s="43">
        <f t="shared" si="597"/>
        <v>394130</v>
      </c>
    </row>
    <row r="19100" spans="1:27" x14ac:dyDescent="0.3">
      <c r="A19100" s="43">
        <v>208657</v>
      </c>
      <c r="B19100" s="43" t="s">
        <v>11794</v>
      </c>
      <c r="C19100" s="43" t="s">
        <v>984</v>
      </c>
      <c r="E19100" s="43" t="s">
        <v>6263</v>
      </c>
      <c r="F19100" s="43" t="s">
        <v>28</v>
      </c>
      <c r="G19100" s="43">
        <v>49006</v>
      </c>
      <c r="Y19100" s="43" t="str">
        <f t="shared" si="596"/>
        <v/>
      </c>
      <c r="AA19100" s="43" t="e">
        <f t="shared" si="597"/>
        <v>#N/A</v>
      </c>
    </row>
    <row r="19101" spans="1:27" x14ac:dyDescent="0.3">
      <c r="A19101" s="43">
        <v>685946</v>
      </c>
      <c r="B19101" s="43" t="s">
        <v>11794</v>
      </c>
      <c r="C19101" s="43" t="s">
        <v>232</v>
      </c>
      <c r="E19101" s="43" t="s">
        <v>29</v>
      </c>
      <c r="F19101" s="43" t="s">
        <v>28</v>
      </c>
      <c r="G19101" s="43">
        <v>85032</v>
      </c>
      <c r="Y19101" s="43" t="str">
        <f t="shared" si="596"/>
        <v>COMP</v>
      </c>
      <c r="AA19101" s="43">
        <f t="shared" si="597"/>
        <v>685946</v>
      </c>
    </row>
    <row r="19102" spans="1:27" x14ac:dyDescent="0.3">
      <c r="A19102" s="43">
        <v>1280979</v>
      </c>
      <c r="B19102" s="43" t="s">
        <v>11794</v>
      </c>
      <c r="C19102" s="43" t="s">
        <v>422</v>
      </c>
      <c r="E19102" s="43" t="s">
        <v>6263</v>
      </c>
      <c r="F19102" s="43" t="s">
        <v>28</v>
      </c>
      <c r="G19102" s="43">
        <v>44111</v>
      </c>
      <c r="Y19102" s="43" t="str">
        <f t="shared" si="596"/>
        <v>COMP</v>
      </c>
      <c r="AA19102" s="43">
        <f t="shared" si="597"/>
        <v>1280979</v>
      </c>
    </row>
    <row r="19103" spans="1:27" x14ac:dyDescent="0.3">
      <c r="A19103" s="43">
        <v>732756</v>
      </c>
      <c r="B19103" s="43" t="s">
        <v>11794</v>
      </c>
      <c r="C19103" s="43" t="s">
        <v>346</v>
      </c>
      <c r="E19103" s="43" t="s">
        <v>6263</v>
      </c>
      <c r="F19103" s="43" t="s">
        <v>28</v>
      </c>
      <c r="G19103" s="43">
        <v>72072</v>
      </c>
      <c r="Y19103" s="43" t="str">
        <f t="shared" si="596"/>
        <v/>
      </c>
      <c r="AA19103" s="43" t="e">
        <f t="shared" si="597"/>
        <v>#N/A</v>
      </c>
    </row>
    <row r="19104" spans="1:27" x14ac:dyDescent="0.3">
      <c r="A19104" s="43">
        <v>1960925</v>
      </c>
      <c r="B19104" s="43" t="s">
        <v>4514</v>
      </c>
      <c r="C19104" s="43" t="s">
        <v>766</v>
      </c>
      <c r="E19104" s="43" t="s">
        <v>6263</v>
      </c>
      <c r="F19104" s="43" t="s">
        <v>28</v>
      </c>
      <c r="G19104" s="43">
        <v>49002</v>
      </c>
      <c r="Y19104" s="43" t="str">
        <f t="shared" si="596"/>
        <v/>
      </c>
      <c r="AA19104" s="43" t="e">
        <f t="shared" si="597"/>
        <v>#N/A</v>
      </c>
    </row>
    <row r="19105" spans="1:27" x14ac:dyDescent="0.3">
      <c r="A19105" s="43">
        <v>2393669</v>
      </c>
      <c r="B19105" s="43" t="s">
        <v>4514</v>
      </c>
      <c r="C19105" s="43" t="s">
        <v>375</v>
      </c>
      <c r="E19105" s="43" t="s">
        <v>6263</v>
      </c>
      <c r="F19105" s="43" t="s">
        <v>28</v>
      </c>
      <c r="G19105" s="43">
        <v>85018</v>
      </c>
      <c r="Y19105" s="43" t="str">
        <f t="shared" si="596"/>
        <v/>
      </c>
      <c r="AA19105" s="43" t="e">
        <f t="shared" si="597"/>
        <v>#N/A</v>
      </c>
    </row>
    <row r="19106" spans="1:27" x14ac:dyDescent="0.3">
      <c r="A19106" s="43">
        <v>2371183</v>
      </c>
      <c r="B19106" s="43" t="s">
        <v>4514</v>
      </c>
      <c r="C19106" s="43" t="s">
        <v>1772</v>
      </c>
      <c r="E19106" s="43" t="s">
        <v>35</v>
      </c>
      <c r="F19106" s="43" t="s">
        <v>30</v>
      </c>
      <c r="G19106" s="43">
        <v>44084</v>
      </c>
      <c r="Y19106" s="43" t="str">
        <f t="shared" si="596"/>
        <v>COMP</v>
      </c>
      <c r="AA19106" s="43">
        <f t="shared" si="597"/>
        <v>2371183</v>
      </c>
    </row>
    <row r="19107" spans="1:27" x14ac:dyDescent="0.3">
      <c r="A19107" s="43">
        <v>2402068</v>
      </c>
      <c r="B19107" s="43" t="s">
        <v>4514</v>
      </c>
      <c r="C19107" s="43" t="s">
        <v>631</v>
      </c>
      <c r="E19107" s="43" t="s">
        <v>6263</v>
      </c>
      <c r="F19107" s="43" t="s">
        <v>30</v>
      </c>
      <c r="G19107" s="43">
        <v>53013</v>
      </c>
      <c r="Y19107" s="43" t="str">
        <f t="shared" si="596"/>
        <v/>
      </c>
      <c r="AA19107" s="43" t="e">
        <f t="shared" si="597"/>
        <v>#N/A</v>
      </c>
    </row>
    <row r="19108" spans="1:27" x14ac:dyDescent="0.3">
      <c r="A19108" s="43">
        <v>2095864</v>
      </c>
      <c r="B19108" s="43" t="s">
        <v>4514</v>
      </c>
      <c r="C19108" s="43" t="s">
        <v>565</v>
      </c>
      <c r="E19108" s="43" t="s">
        <v>6263</v>
      </c>
      <c r="F19108" s="43" t="s">
        <v>28</v>
      </c>
      <c r="G19108" s="43">
        <v>44062</v>
      </c>
      <c r="Y19108" s="43" t="str">
        <f t="shared" si="596"/>
        <v/>
      </c>
      <c r="AA19108" s="43" t="e">
        <f t="shared" si="597"/>
        <v>#N/A</v>
      </c>
    </row>
    <row r="19109" spans="1:27" x14ac:dyDescent="0.3">
      <c r="A19109" s="43">
        <v>1094353</v>
      </c>
      <c r="B19109" s="43" t="s">
        <v>4514</v>
      </c>
      <c r="C19109" s="43" t="s">
        <v>218</v>
      </c>
      <c r="E19109" s="43" t="s">
        <v>6263</v>
      </c>
      <c r="F19109" s="43" t="s">
        <v>28</v>
      </c>
      <c r="G19109" s="43">
        <v>49064</v>
      </c>
      <c r="Y19109" s="43" t="str">
        <f t="shared" si="596"/>
        <v>COMP</v>
      </c>
      <c r="AA19109" s="43">
        <f t="shared" si="597"/>
        <v>1094353</v>
      </c>
    </row>
    <row r="19110" spans="1:27" x14ac:dyDescent="0.3">
      <c r="A19110" s="43">
        <v>2347988</v>
      </c>
      <c r="B19110" s="43" t="s">
        <v>4514</v>
      </c>
      <c r="C19110" s="43" t="s">
        <v>2440</v>
      </c>
      <c r="E19110" s="43" t="s">
        <v>6263</v>
      </c>
      <c r="F19110" s="43" t="s">
        <v>28</v>
      </c>
      <c r="G19110" s="43">
        <v>72051</v>
      </c>
      <c r="Y19110" s="43" t="str">
        <f t="shared" si="596"/>
        <v>COMP</v>
      </c>
      <c r="AA19110" s="43">
        <f t="shared" si="597"/>
        <v>2347988</v>
      </c>
    </row>
    <row r="19111" spans="1:27" x14ac:dyDescent="0.3">
      <c r="A19111" s="43">
        <v>2180087</v>
      </c>
      <c r="B19111" s="43" t="s">
        <v>4514</v>
      </c>
      <c r="C19111" s="43" t="s">
        <v>834</v>
      </c>
      <c r="E19111" s="43" t="s">
        <v>6263</v>
      </c>
      <c r="F19111" s="43" t="s">
        <v>30</v>
      </c>
      <c r="G19111" s="43">
        <v>72014</v>
      </c>
      <c r="Y19111" s="43" t="str">
        <f t="shared" si="596"/>
        <v>COMP</v>
      </c>
      <c r="AA19111" s="43">
        <f t="shared" si="597"/>
        <v>2180087</v>
      </c>
    </row>
    <row r="19112" spans="1:27" x14ac:dyDescent="0.3">
      <c r="A19112" s="43">
        <v>2194931</v>
      </c>
      <c r="B19112" s="43" t="s">
        <v>4514</v>
      </c>
      <c r="C19112" s="43" t="s">
        <v>385</v>
      </c>
      <c r="E19112" s="43" t="s">
        <v>6263</v>
      </c>
      <c r="F19112" s="43" t="s">
        <v>28</v>
      </c>
      <c r="G19112" s="43">
        <v>72029</v>
      </c>
      <c r="Y19112" s="43" t="str">
        <f t="shared" si="596"/>
        <v>COMP</v>
      </c>
      <c r="AA19112" s="43">
        <f t="shared" si="597"/>
        <v>2194931</v>
      </c>
    </row>
    <row r="19113" spans="1:27" x14ac:dyDescent="0.3">
      <c r="A19113" s="43">
        <v>2178202</v>
      </c>
      <c r="B19113" s="43" t="s">
        <v>4514</v>
      </c>
      <c r="C19113" s="43" t="s">
        <v>1036</v>
      </c>
      <c r="E19113" s="43" t="s">
        <v>6263</v>
      </c>
      <c r="F19113" s="43" t="s">
        <v>30</v>
      </c>
      <c r="G19113" s="43">
        <v>49002</v>
      </c>
      <c r="Y19113" s="43" t="str">
        <f t="shared" si="596"/>
        <v/>
      </c>
      <c r="AA19113" s="43" t="e">
        <f t="shared" si="597"/>
        <v>#N/A</v>
      </c>
    </row>
    <row r="19114" spans="1:27" x14ac:dyDescent="0.3">
      <c r="A19114" s="43">
        <v>1695223</v>
      </c>
      <c r="B19114" s="43" t="s">
        <v>4514</v>
      </c>
      <c r="C19114" s="43" t="s">
        <v>239</v>
      </c>
      <c r="E19114" s="43" t="s">
        <v>6263</v>
      </c>
      <c r="F19114" s="43" t="s">
        <v>30</v>
      </c>
      <c r="G19114" s="43">
        <v>53013</v>
      </c>
      <c r="Y19114" s="43" t="str">
        <f t="shared" si="596"/>
        <v/>
      </c>
      <c r="AA19114" s="43" t="e">
        <f t="shared" si="597"/>
        <v>#N/A</v>
      </c>
    </row>
    <row r="19115" spans="1:27" x14ac:dyDescent="0.3">
      <c r="A19115" s="43">
        <v>1485666</v>
      </c>
      <c r="B19115" s="43" t="s">
        <v>4514</v>
      </c>
      <c r="C19115" s="43" t="s">
        <v>287</v>
      </c>
      <c r="E19115" s="43" t="s">
        <v>6263</v>
      </c>
      <c r="F19115" s="43" t="s">
        <v>28</v>
      </c>
      <c r="G19115" s="43">
        <v>72017</v>
      </c>
      <c r="Y19115" s="43" t="str">
        <f t="shared" si="596"/>
        <v>COMP</v>
      </c>
      <c r="AA19115" s="43">
        <f t="shared" si="597"/>
        <v>1485666</v>
      </c>
    </row>
    <row r="19116" spans="1:27" x14ac:dyDescent="0.3">
      <c r="A19116" s="43">
        <v>1495428</v>
      </c>
      <c r="B19116" s="43" t="s">
        <v>4514</v>
      </c>
      <c r="C19116" s="43" t="s">
        <v>2215</v>
      </c>
      <c r="E19116" s="43" t="s">
        <v>6263</v>
      </c>
      <c r="F19116" s="43" t="s">
        <v>28</v>
      </c>
      <c r="G19116" s="43">
        <v>85067</v>
      </c>
      <c r="Y19116" s="43" t="str">
        <f t="shared" si="596"/>
        <v/>
      </c>
      <c r="AA19116" s="43" t="e">
        <f t="shared" si="597"/>
        <v>#N/A</v>
      </c>
    </row>
    <row r="19117" spans="1:27" x14ac:dyDescent="0.3">
      <c r="A19117" s="43">
        <v>1756283</v>
      </c>
      <c r="B19117" s="43" t="s">
        <v>11795</v>
      </c>
      <c r="C19117" s="43" t="s">
        <v>632</v>
      </c>
      <c r="E19117" s="43" t="s">
        <v>6263</v>
      </c>
      <c r="F19117" s="43" t="s">
        <v>28</v>
      </c>
      <c r="G19117" s="43">
        <v>44012</v>
      </c>
      <c r="Y19117" s="43" t="str">
        <f t="shared" si="596"/>
        <v/>
      </c>
      <c r="AA19117" s="43" t="e">
        <f t="shared" si="597"/>
        <v>#N/A</v>
      </c>
    </row>
    <row r="19118" spans="1:27" x14ac:dyDescent="0.3">
      <c r="A19118" s="43">
        <v>1306751</v>
      </c>
      <c r="B19118" s="43" t="s">
        <v>11796</v>
      </c>
      <c r="C19118" s="43" t="s">
        <v>664</v>
      </c>
      <c r="E19118" s="43" t="s">
        <v>6263</v>
      </c>
      <c r="F19118" s="43" t="s">
        <v>28</v>
      </c>
      <c r="G19118" s="43">
        <v>44120</v>
      </c>
      <c r="Y19118" s="43" t="str">
        <f t="shared" si="596"/>
        <v/>
      </c>
      <c r="AA19118" s="43" t="e">
        <f t="shared" si="597"/>
        <v>#N/A</v>
      </c>
    </row>
    <row r="19119" spans="1:27" x14ac:dyDescent="0.3">
      <c r="A19119" s="43">
        <v>1676771</v>
      </c>
      <c r="B19119" s="43" t="s">
        <v>11796</v>
      </c>
      <c r="C19119" s="43" t="s">
        <v>742</v>
      </c>
      <c r="E19119" s="43" t="s">
        <v>6263</v>
      </c>
      <c r="F19119" s="43" t="s">
        <v>30</v>
      </c>
      <c r="G19119" s="43">
        <v>44062</v>
      </c>
      <c r="Y19119" s="43" t="str">
        <f t="shared" si="596"/>
        <v/>
      </c>
      <c r="AA19119" s="43" t="e">
        <f t="shared" si="597"/>
        <v>#N/A</v>
      </c>
    </row>
    <row r="19120" spans="1:27" x14ac:dyDescent="0.3">
      <c r="A19120" s="43">
        <v>1655101</v>
      </c>
      <c r="B19120" s="43" t="s">
        <v>11797</v>
      </c>
      <c r="C19120" s="43" t="s">
        <v>397</v>
      </c>
      <c r="E19120" s="43" t="s">
        <v>6263</v>
      </c>
      <c r="F19120" s="43" t="s">
        <v>30</v>
      </c>
      <c r="G19120" s="43">
        <v>44072</v>
      </c>
      <c r="Y19120" s="43" t="str">
        <f t="shared" si="596"/>
        <v/>
      </c>
      <c r="AA19120" s="43" t="e">
        <f t="shared" si="597"/>
        <v>#N/A</v>
      </c>
    </row>
    <row r="19121" spans="1:27" x14ac:dyDescent="0.3">
      <c r="A19121" s="43">
        <v>2404544</v>
      </c>
      <c r="B19121" s="43" t="s">
        <v>11798</v>
      </c>
      <c r="C19121" s="43" t="s">
        <v>1019</v>
      </c>
      <c r="E19121" s="43" t="s">
        <v>29</v>
      </c>
      <c r="F19121" s="43" t="s">
        <v>30</v>
      </c>
      <c r="G19121" s="43">
        <v>44024</v>
      </c>
      <c r="Y19121" s="43" t="str">
        <f t="shared" si="596"/>
        <v/>
      </c>
      <c r="AA19121" s="43" t="e">
        <f t="shared" si="597"/>
        <v>#N/A</v>
      </c>
    </row>
    <row r="19122" spans="1:27" x14ac:dyDescent="0.3">
      <c r="A19122" s="43">
        <v>1220522</v>
      </c>
      <c r="B19122" s="43" t="s">
        <v>11799</v>
      </c>
      <c r="C19122" s="43" t="s">
        <v>244</v>
      </c>
      <c r="E19122" s="43" t="s">
        <v>6263</v>
      </c>
      <c r="F19122" s="43" t="s">
        <v>28</v>
      </c>
      <c r="G19122" s="43">
        <v>44105</v>
      </c>
      <c r="Y19122" s="43" t="str">
        <f t="shared" si="596"/>
        <v/>
      </c>
      <c r="AA19122" s="43" t="e">
        <f t="shared" si="597"/>
        <v>#N/A</v>
      </c>
    </row>
    <row r="19123" spans="1:27" x14ac:dyDescent="0.3">
      <c r="A19123" s="43">
        <v>553415</v>
      </c>
      <c r="B19123" s="43" t="s">
        <v>11799</v>
      </c>
      <c r="C19123" s="43" t="s">
        <v>647</v>
      </c>
      <c r="E19123" s="43" t="s">
        <v>6263</v>
      </c>
      <c r="F19123" s="43" t="s">
        <v>28</v>
      </c>
      <c r="G19123" s="43">
        <v>44015</v>
      </c>
      <c r="Y19123" s="43" t="str">
        <f t="shared" si="596"/>
        <v>COMP</v>
      </c>
      <c r="AA19123" s="43">
        <f t="shared" si="597"/>
        <v>553415</v>
      </c>
    </row>
    <row r="19124" spans="1:27" x14ac:dyDescent="0.3">
      <c r="A19124" s="43">
        <v>2012297</v>
      </c>
      <c r="B19124" s="43" t="s">
        <v>11799</v>
      </c>
      <c r="C19124" s="43" t="s">
        <v>11507</v>
      </c>
      <c r="E19124" s="43" t="s">
        <v>35</v>
      </c>
      <c r="F19124" s="43" t="s">
        <v>30</v>
      </c>
      <c r="G19124" s="43">
        <v>85025</v>
      </c>
      <c r="Y19124" s="43" t="str">
        <f t="shared" si="596"/>
        <v>COMP</v>
      </c>
      <c r="AA19124" s="43">
        <f t="shared" si="597"/>
        <v>2012297</v>
      </c>
    </row>
    <row r="19125" spans="1:27" x14ac:dyDescent="0.3">
      <c r="A19125" s="43">
        <v>1693158</v>
      </c>
      <c r="B19125" s="43" t="s">
        <v>11799</v>
      </c>
      <c r="C19125" s="43" t="s">
        <v>1030</v>
      </c>
      <c r="E19125" s="43" t="s">
        <v>6263</v>
      </c>
      <c r="F19125" s="43" t="s">
        <v>30</v>
      </c>
      <c r="G19125" s="43">
        <v>44015</v>
      </c>
      <c r="Y19125" s="43" t="str">
        <f t="shared" si="596"/>
        <v/>
      </c>
      <c r="AA19125" s="43" t="e">
        <f t="shared" si="597"/>
        <v>#N/A</v>
      </c>
    </row>
    <row r="19126" spans="1:27" x14ac:dyDescent="0.3">
      <c r="A19126" s="43">
        <v>2039436</v>
      </c>
      <c r="B19126" s="43" t="s">
        <v>11799</v>
      </c>
      <c r="C19126" s="43" t="s">
        <v>4948</v>
      </c>
      <c r="E19126" s="43" t="s">
        <v>35</v>
      </c>
      <c r="F19126" s="43" t="s">
        <v>28</v>
      </c>
      <c r="G19126" s="43">
        <v>44015</v>
      </c>
      <c r="Y19126" s="43" t="str">
        <f t="shared" si="596"/>
        <v>COMP</v>
      </c>
      <c r="AA19126" s="43">
        <f t="shared" si="597"/>
        <v>2039436</v>
      </c>
    </row>
    <row r="19127" spans="1:27" x14ac:dyDescent="0.3">
      <c r="A19127" s="43">
        <v>1383319</v>
      </c>
      <c r="B19127" s="43" t="s">
        <v>11800</v>
      </c>
      <c r="C19127" s="43" t="s">
        <v>195</v>
      </c>
      <c r="E19127" s="43" t="s">
        <v>6263</v>
      </c>
      <c r="F19127" s="43" t="s">
        <v>30</v>
      </c>
      <c r="G19127" s="43">
        <v>49001</v>
      </c>
      <c r="Y19127" s="43" t="str">
        <f t="shared" si="596"/>
        <v/>
      </c>
      <c r="AA19127" s="43" t="e">
        <f t="shared" si="597"/>
        <v>#N/A</v>
      </c>
    </row>
    <row r="19128" spans="1:27" x14ac:dyDescent="0.3">
      <c r="A19128" s="43">
        <v>2258030</v>
      </c>
      <c r="B19128" s="43" t="s">
        <v>11801</v>
      </c>
      <c r="C19128" s="43" t="s">
        <v>427</v>
      </c>
      <c r="E19128" s="43" t="s">
        <v>6263</v>
      </c>
      <c r="F19128" s="43" t="s">
        <v>28</v>
      </c>
      <c r="G19128" s="43">
        <v>49006</v>
      </c>
      <c r="Y19128" s="43" t="str">
        <f t="shared" si="596"/>
        <v>COMP</v>
      </c>
      <c r="AA19128" s="43">
        <f t="shared" si="597"/>
        <v>2258030</v>
      </c>
    </row>
    <row r="19129" spans="1:27" x14ac:dyDescent="0.3">
      <c r="A19129" s="43">
        <v>2074906</v>
      </c>
      <c r="B19129" s="43" t="s">
        <v>11802</v>
      </c>
      <c r="C19129" s="43" t="s">
        <v>746</v>
      </c>
      <c r="E19129" s="43" t="s">
        <v>6263</v>
      </c>
      <c r="F19129" s="43" t="s">
        <v>28</v>
      </c>
      <c r="G19129" s="43">
        <v>72079</v>
      </c>
      <c r="Y19129" s="43" t="str">
        <f t="shared" si="596"/>
        <v/>
      </c>
      <c r="AA19129" s="43" t="e">
        <f t="shared" si="597"/>
        <v>#N/A</v>
      </c>
    </row>
    <row r="19130" spans="1:27" x14ac:dyDescent="0.3">
      <c r="A19130" s="43">
        <v>2326598</v>
      </c>
      <c r="B19130" s="43" t="s">
        <v>11803</v>
      </c>
      <c r="C19130" s="43" t="s">
        <v>193</v>
      </c>
      <c r="E19130" s="43" t="s">
        <v>6263</v>
      </c>
      <c r="F19130" s="43" t="s">
        <v>28</v>
      </c>
      <c r="G19130" s="43">
        <v>44021</v>
      </c>
      <c r="Y19130" s="43" t="str">
        <f t="shared" si="596"/>
        <v/>
      </c>
      <c r="AA19130" s="43" t="e">
        <f t="shared" si="597"/>
        <v>#N/A</v>
      </c>
    </row>
    <row r="19131" spans="1:27" x14ac:dyDescent="0.3">
      <c r="A19131" s="43">
        <v>1667998</v>
      </c>
      <c r="B19131" s="43" t="s">
        <v>11803</v>
      </c>
      <c r="C19131" s="43" t="s">
        <v>1428</v>
      </c>
      <c r="E19131" s="43" t="s">
        <v>6263</v>
      </c>
      <c r="F19131" s="43" t="s">
        <v>30</v>
      </c>
      <c r="G19131" s="43">
        <v>49001</v>
      </c>
      <c r="Y19131" s="43" t="str">
        <f t="shared" si="596"/>
        <v/>
      </c>
      <c r="AA19131" s="43" t="e">
        <f t="shared" si="597"/>
        <v>#N/A</v>
      </c>
    </row>
    <row r="19132" spans="1:27" x14ac:dyDescent="0.3">
      <c r="A19132" s="43">
        <v>1309399</v>
      </c>
      <c r="B19132" s="43" t="s">
        <v>11804</v>
      </c>
      <c r="C19132" s="43" t="s">
        <v>244</v>
      </c>
      <c r="E19132" s="43" t="s">
        <v>6263</v>
      </c>
      <c r="F19132" s="43" t="s">
        <v>28</v>
      </c>
      <c r="G19132" s="43">
        <v>49039</v>
      </c>
      <c r="Y19132" s="43" t="str">
        <f t="shared" si="596"/>
        <v/>
      </c>
      <c r="AA19132" s="43" t="e">
        <f t="shared" si="597"/>
        <v>#N/A</v>
      </c>
    </row>
    <row r="19133" spans="1:27" x14ac:dyDescent="0.3">
      <c r="A19133" s="43">
        <v>2427072</v>
      </c>
      <c r="B19133" s="43" t="s">
        <v>11805</v>
      </c>
      <c r="C19133" s="43" t="s">
        <v>270</v>
      </c>
      <c r="E19133" s="43" t="s">
        <v>6263</v>
      </c>
      <c r="F19133" s="43" t="s">
        <v>28</v>
      </c>
      <c r="G19133" s="43">
        <v>53022</v>
      </c>
      <c r="Y19133" s="43" t="str">
        <f t="shared" si="596"/>
        <v/>
      </c>
      <c r="AA19133" s="43" t="e">
        <f t="shared" si="597"/>
        <v>#N/A</v>
      </c>
    </row>
    <row r="19134" spans="1:27" x14ac:dyDescent="0.3">
      <c r="A19134" s="43">
        <v>1034484</v>
      </c>
      <c r="B19134" s="43" t="s">
        <v>11806</v>
      </c>
      <c r="C19134" s="43" t="s">
        <v>3477</v>
      </c>
      <c r="E19134" s="43" t="s">
        <v>6263</v>
      </c>
      <c r="F19134" s="43" t="s">
        <v>28</v>
      </c>
      <c r="G19134" s="43">
        <v>44072</v>
      </c>
      <c r="Y19134" s="43" t="str">
        <f t="shared" si="596"/>
        <v/>
      </c>
      <c r="AA19134" s="43" t="e">
        <f t="shared" si="597"/>
        <v>#N/A</v>
      </c>
    </row>
    <row r="19135" spans="1:27" x14ac:dyDescent="0.3">
      <c r="A19135" s="43">
        <v>1284349</v>
      </c>
      <c r="B19135" s="43" t="s">
        <v>11807</v>
      </c>
      <c r="C19135" s="43" t="s">
        <v>1413</v>
      </c>
      <c r="E19135" s="43" t="s">
        <v>6263</v>
      </c>
      <c r="F19135" s="43" t="s">
        <v>28</v>
      </c>
      <c r="G19135" s="43">
        <v>72014</v>
      </c>
      <c r="Y19135" s="43" t="str">
        <f t="shared" si="596"/>
        <v>COMP</v>
      </c>
      <c r="AA19135" s="43">
        <f t="shared" si="597"/>
        <v>1284349</v>
      </c>
    </row>
    <row r="19136" spans="1:27" x14ac:dyDescent="0.3">
      <c r="A19136" s="43">
        <v>2088863</v>
      </c>
      <c r="B19136" s="43" t="s">
        <v>11808</v>
      </c>
      <c r="C19136" s="43" t="s">
        <v>11809</v>
      </c>
      <c r="E19136" s="43" t="s">
        <v>6263</v>
      </c>
      <c r="F19136" s="43" t="s">
        <v>30</v>
      </c>
      <c r="G19136" s="43">
        <v>44055</v>
      </c>
      <c r="Y19136" s="43" t="str">
        <f t="shared" si="596"/>
        <v/>
      </c>
      <c r="AA19136" s="43" t="e">
        <f t="shared" si="597"/>
        <v>#N/A</v>
      </c>
    </row>
    <row r="19137" spans="1:27" x14ac:dyDescent="0.3">
      <c r="A19137" s="43">
        <v>1764016</v>
      </c>
      <c r="B19137" s="43" t="s">
        <v>11808</v>
      </c>
      <c r="C19137" s="43" t="s">
        <v>3044</v>
      </c>
      <c r="E19137" s="43" t="s">
        <v>35</v>
      </c>
      <c r="F19137" s="43" t="s">
        <v>28</v>
      </c>
      <c r="G19137" s="43">
        <v>49034</v>
      </c>
      <c r="Y19137" s="43" t="str">
        <f t="shared" si="596"/>
        <v>COMP</v>
      </c>
      <c r="AA19137" s="43">
        <f t="shared" si="597"/>
        <v>1764016</v>
      </c>
    </row>
    <row r="19138" spans="1:27" x14ac:dyDescent="0.3">
      <c r="A19138" s="43">
        <v>1501976</v>
      </c>
      <c r="B19138" s="43" t="s">
        <v>11808</v>
      </c>
      <c r="C19138" s="43" t="s">
        <v>3007</v>
      </c>
      <c r="E19138" s="43" t="s">
        <v>31</v>
      </c>
      <c r="F19138" s="43" t="s">
        <v>28</v>
      </c>
      <c r="G19138" s="43">
        <v>49001</v>
      </c>
      <c r="Y19138" s="43" t="str">
        <f t="shared" ref="Y19138:Y19201" si="598">IF(ISERROR(AA19138)=FALSE,"COMP","")</f>
        <v>COMP</v>
      </c>
      <c r="AA19138" s="43">
        <f t="shared" si="597"/>
        <v>1501976</v>
      </c>
    </row>
    <row r="19139" spans="1:27" x14ac:dyDescent="0.3">
      <c r="A19139" s="43">
        <v>2092420</v>
      </c>
      <c r="B19139" s="43" t="s">
        <v>11810</v>
      </c>
      <c r="C19139" s="43" t="s">
        <v>996</v>
      </c>
      <c r="E19139" s="43" t="s">
        <v>31</v>
      </c>
      <c r="F19139" s="43" t="s">
        <v>28</v>
      </c>
      <c r="G19139" s="43">
        <v>44111</v>
      </c>
      <c r="Y19139" s="43" t="str">
        <f t="shared" si="598"/>
        <v>COMP</v>
      </c>
      <c r="AA19139" s="43">
        <f t="shared" ref="AA19139:AA19202" si="599">VLOOKUP(A19139,Z:Z,1,FALSE)</f>
        <v>2092420</v>
      </c>
    </row>
    <row r="19140" spans="1:27" x14ac:dyDescent="0.3">
      <c r="A19140" s="43">
        <v>2223192</v>
      </c>
      <c r="B19140" s="43" t="s">
        <v>4522</v>
      </c>
      <c r="C19140" s="43" t="s">
        <v>436</v>
      </c>
      <c r="E19140" s="43" t="s">
        <v>31</v>
      </c>
      <c r="F19140" s="43" t="s">
        <v>28</v>
      </c>
      <c r="G19140" s="43">
        <v>49009</v>
      </c>
      <c r="Y19140" s="43" t="str">
        <f t="shared" si="598"/>
        <v>COMP</v>
      </c>
      <c r="AA19140" s="43">
        <f t="shared" si="599"/>
        <v>2223192</v>
      </c>
    </row>
    <row r="19141" spans="1:27" x14ac:dyDescent="0.3">
      <c r="A19141" s="43">
        <v>1970740</v>
      </c>
      <c r="B19141" s="43" t="s">
        <v>4522</v>
      </c>
      <c r="C19141" s="43" t="s">
        <v>803</v>
      </c>
      <c r="E19141" s="43" t="s">
        <v>6263</v>
      </c>
      <c r="F19141" s="43" t="s">
        <v>30</v>
      </c>
      <c r="G19141" s="43">
        <v>85031</v>
      </c>
      <c r="Y19141" s="43" t="str">
        <f t="shared" si="598"/>
        <v/>
      </c>
      <c r="AA19141" s="43" t="e">
        <f t="shared" si="599"/>
        <v>#N/A</v>
      </c>
    </row>
    <row r="19142" spans="1:27" x14ac:dyDescent="0.3">
      <c r="A19142" s="43">
        <v>2339641</v>
      </c>
      <c r="B19142" s="43" t="s">
        <v>4522</v>
      </c>
      <c r="C19142" s="43" t="s">
        <v>502</v>
      </c>
      <c r="E19142" s="43" t="s">
        <v>6263</v>
      </c>
      <c r="F19142" s="43" t="s">
        <v>30</v>
      </c>
      <c r="G19142" s="43">
        <v>85067</v>
      </c>
      <c r="Y19142" s="43" t="str">
        <f t="shared" si="598"/>
        <v/>
      </c>
      <c r="AA19142" s="43" t="e">
        <f t="shared" si="599"/>
        <v>#N/A</v>
      </c>
    </row>
    <row r="19143" spans="1:27" x14ac:dyDescent="0.3">
      <c r="A19143" s="43">
        <v>243955</v>
      </c>
      <c r="B19143" s="43" t="s">
        <v>4522</v>
      </c>
      <c r="C19143" s="43" t="s">
        <v>722</v>
      </c>
      <c r="E19143" s="43" t="s">
        <v>6263</v>
      </c>
      <c r="F19143" s="43" t="s">
        <v>28</v>
      </c>
      <c r="G19143" s="43">
        <v>44052</v>
      </c>
      <c r="Y19143" s="43" t="str">
        <f t="shared" si="598"/>
        <v>COMP</v>
      </c>
      <c r="AA19143" s="43">
        <f t="shared" si="599"/>
        <v>243955</v>
      </c>
    </row>
    <row r="19144" spans="1:27" x14ac:dyDescent="0.3">
      <c r="A19144" s="43">
        <v>1510731</v>
      </c>
      <c r="B19144" s="43" t="s">
        <v>4522</v>
      </c>
      <c r="C19144" s="43" t="s">
        <v>11811</v>
      </c>
      <c r="E19144" s="43" t="s">
        <v>6263</v>
      </c>
      <c r="F19144" s="43" t="s">
        <v>30</v>
      </c>
      <c r="G19144" s="43">
        <v>85004</v>
      </c>
      <c r="Y19144" s="43" t="str">
        <f t="shared" si="598"/>
        <v>COMP</v>
      </c>
      <c r="AA19144" s="43">
        <f t="shared" si="599"/>
        <v>1510731</v>
      </c>
    </row>
    <row r="19145" spans="1:27" x14ac:dyDescent="0.3">
      <c r="A19145" s="43">
        <v>2384971</v>
      </c>
      <c r="B19145" s="43" t="s">
        <v>4522</v>
      </c>
      <c r="C19145" s="43" t="s">
        <v>331</v>
      </c>
      <c r="E19145" s="43" t="s">
        <v>29</v>
      </c>
      <c r="F19145" s="43" t="s">
        <v>30</v>
      </c>
      <c r="G19145" s="43">
        <v>44052</v>
      </c>
      <c r="Y19145" s="43" t="str">
        <f t="shared" si="598"/>
        <v>COMP</v>
      </c>
      <c r="AA19145" s="43">
        <f t="shared" si="599"/>
        <v>2384971</v>
      </c>
    </row>
    <row r="19146" spans="1:27" x14ac:dyDescent="0.3">
      <c r="A19146" s="43">
        <v>1627271</v>
      </c>
      <c r="B19146" s="43" t="s">
        <v>4522</v>
      </c>
      <c r="C19146" s="43" t="s">
        <v>989</v>
      </c>
      <c r="E19146" s="43" t="s">
        <v>6263</v>
      </c>
      <c r="F19146" s="43" t="s">
        <v>30</v>
      </c>
      <c r="G19146" s="43">
        <v>44126</v>
      </c>
      <c r="Y19146" s="43" t="str">
        <f t="shared" si="598"/>
        <v/>
      </c>
      <c r="AA19146" s="43" t="e">
        <f t="shared" si="599"/>
        <v>#N/A</v>
      </c>
    </row>
    <row r="19147" spans="1:27" x14ac:dyDescent="0.3">
      <c r="A19147" s="43">
        <v>2356968</v>
      </c>
      <c r="B19147" s="43" t="s">
        <v>4522</v>
      </c>
      <c r="C19147" s="43" t="s">
        <v>189</v>
      </c>
      <c r="E19147" s="43" t="s">
        <v>6263</v>
      </c>
      <c r="F19147" s="43" t="s">
        <v>30</v>
      </c>
      <c r="G19147" s="43">
        <v>85053</v>
      </c>
      <c r="Y19147" s="43" t="str">
        <f t="shared" si="598"/>
        <v/>
      </c>
      <c r="AA19147" s="43" t="e">
        <f t="shared" si="599"/>
        <v>#N/A</v>
      </c>
    </row>
    <row r="19148" spans="1:27" x14ac:dyDescent="0.3">
      <c r="A19148" s="43">
        <v>2265634</v>
      </c>
      <c r="B19148" s="43" t="s">
        <v>4522</v>
      </c>
      <c r="C19148" s="43" t="s">
        <v>346</v>
      </c>
      <c r="E19148" s="43" t="s">
        <v>6263</v>
      </c>
      <c r="F19148" s="43" t="s">
        <v>28</v>
      </c>
      <c r="G19148" s="43">
        <v>85067</v>
      </c>
      <c r="Y19148" s="43" t="str">
        <f t="shared" si="598"/>
        <v/>
      </c>
      <c r="AA19148" s="43" t="e">
        <f t="shared" si="599"/>
        <v>#N/A</v>
      </c>
    </row>
    <row r="19149" spans="1:27" x14ac:dyDescent="0.3">
      <c r="A19149" s="43">
        <v>1403830</v>
      </c>
      <c r="B19149" s="43" t="s">
        <v>4522</v>
      </c>
      <c r="C19149" s="43" t="s">
        <v>951</v>
      </c>
      <c r="E19149" s="43" t="s">
        <v>35</v>
      </c>
      <c r="F19149" s="43" t="s">
        <v>28</v>
      </c>
      <c r="G19149" s="43">
        <v>44036</v>
      </c>
      <c r="Y19149" s="43" t="str">
        <f t="shared" si="598"/>
        <v>COMP</v>
      </c>
      <c r="AA19149" s="43">
        <f t="shared" si="599"/>
        <v>1403830</v>
      </c>
    </row>
    <row r="19150" spans="1:27" x14ac:dyDescent="0.3">
      <c r="A19150" s="43">
        <v>247661</v>
      </c>
      <c r="B19150" s="43" t="s">
        <v>4522</v>
      </c>
      <c r="C19150" s="43" t="s">
        <v>11812</v>
      </c>
      <c r="E19150" s="43" t="s">
        <v>6263</v>
      </c>
      <c r="F19150" s="43" t="s">
        <v>28</v>
      </c>
      <c r="G19150" s="43">
        <v>44052</v>
      </c>
      <c r="Y19150" s="43" t="str">
        <f t="shared" si="598"/>
        <v/>
      </c>
      <c r="AA19150" s="43" t="e">
        <f t="shared" si="599"/>
        <v>#N/A</v>
      </c>
    </row>
    <row r="19151" spans="1:27" x14ac:dyDescent="0.3">
      <c r="A19151" s="43">
        <v>2317290</v>
      </c>
      <c r="B19151" s="43" t="s">
        <v>11813</v>
      </c>
      <c r="C19151" s="43" t="s">
        <v>819</v>
      </c>
      <c r="E19151" s="43" t="s">
        <v>6263</v>
      </c>
      <c r="F19151" s="43" t="s">
        <v>28</v>
      </c>
      <c r="G19151" s="43">
        <v>49037</v>
      </c>
      <c r="Y19151" s="43" t="str">
        <f t="shared" si="598"/>
        <v/>
      </c>
      <c r="AA19151" s="43" t="e">
        <f t="shared" si="599"/>
        <v>#N/A</v>
      </c>
    </row>
    <row r="19152" spans="1:27" x14ac:dyDescent="0.3">
      <c r="A19152" s="43">
        <v>822405</v>
      </c>
      <c r="B19152" s="43" t="s">
        <v>11814</v>
      </c>
      <c r="C19152" s="43" t="s">
        <v>437</v>
      </c>
      <c r="E19152" s="43" t="s">
        <v>6263</v>
      </c>
      <c r="F19152" s="43" t="s">
        <v>28</v>
      </c>
      <c r="G19152" s="43">
        <v>85017</v>
      </c>
      <c r="Y19152" s="43" t="str">
        <f t="shared" si="598"/>
        <v>COMP</v>
      </c>
      <c r="AA19152" s="43">
        <f t="shared" si="599"/>
        <v>822405</v>
      </c>
    </row>
    <row r="19153" spans="1:27" x14ac:dyDescent="0.3">
      <c r="A19153" s="43">
        <v>1652230</v>
      </c>
      <c r="B19153" s="43" t="s">
        <v>11814</v>
      </c>
      <c r="C19153" s="43" t="s">
        <v>838</v>
      </c>
      <c r="E19153" s="43" t="s">
        <v>6263</v>
      </c>
      <c r="F19153" s="43" t="s">
        <v>28</v>
      </c>
      <c r="G19153" s="43">
        <v>85017</v>
      </c>
      <c r="Y19153" s="43" t="str">
        <f t="shared" si="598"/>
        <v>COMP</v>
      </c>
      <c r="AA19153" s="43">
        <f t="shared" si="599"/>
        <v>1652230</v>
      </c>
    </row>
    <row r="19154" spans="1:27" x14ac:dyDescent="0.3">
      <c r="A19154" s="43">
        <v>1059073</v>
      </c>
      <c r="B19154" s="43" t="s">
        <v>11815</v>
      </c>
      <c r="C19154" s="43" t="s">
        <v>541</v>
      </c>
      <c r="E19154" s="43" t="s">
        <v>6263</v>
      </c>
      <c r="F19154" s="43" t="s">
        <v>28</v>
      </c>
      <c r="G19154" s="43">
        <v>44062</v>
      </c>
      <c r="Y19154" s="43" t="str">
        <f t="shared" si="598"/>
        <v/>
      </c>
      <c r="AA19154" s="43" t="e">
        <f t="shared" si="599"/>
        <v>#N/A</v>
      </c>
    </row>
    <row r="19155" spans="1:27" x14ac:dyDescent="0.3">
      <c r="A19155" s="43">
        <v>234013</v>
      </c>
      <c r="B19155" s="43" t="s">
        <v>11816</v>
      </c>
      <c r="C19155" s="43" t="s">
        <v>330</v>
      </c>
      <c r="E19155" s="43" t="s">
        <v>6263</v>
      </c>
      <c r="F19155" s="43" t="s">
        <v>28</v>
      </c>
      <c r="G19155" s="43">
        <v>85033</v>
      </c>
      <c r="Y19155" s="43" t="str">
        <f t="shared" si="598"/>
        <v>COMP</v>
      </c>
      <c r="AA19155" s="43">
        <f t="shared" si="599"/>
        <v>234013</v>
      </c>
    </row>
    <row r="19156" spans="1:27" x14ac:dyDescent="0.3">
      <c r="A19156" s="43">
        <v>2344264</v>
      </c>
      <c r="B19156" s="43" t="s">
        <v>11817</v>
      </c>
      <c r="C19156" s="43" t="s">
        <v>777</v>
      </c>
      <c r="E19156" s="43" t="s">
        <v>35</v>
      </c>
      <c r="F19156" s="43" t="s">
        <v>30</v>
      </c>
      <c r="G19156" s="43">
        <v>44024</v>
      </c>
      <c r="Y19156" s="43" t="str">
        <f t="shared" si="598"/>
        <v>COMP</v>
      </c>
      <c r="AA19156" s="43">
        <f t="shared" si="599"/>
        <v>2344264</v>
      </c>
    </row>
    <row r="19157" spans="1:27" x14ac:dyDescent="0.3">
      <c r="A19157" s="43">
        <v>1004267</v>
      </c>
      <c r="B19157" s="43" t="s">
        <v>11818</v>
      </c>
      <c r="C19157" s="43" t="s">
        <v>401</v>
      </c>
      <c r="E19157" s="43" t="s">
        <v>6263</v>
      </c>
      <c r="F19157" s="43" t="s">
        <v>30</v>
      </c>
      <c r="G19157" s="43">
        <v>49072</v>
      </c>
      <c r="Y19157" s="43" t="str">
        <f t="shared" si="598"/>
        <v>COMP</v>
      </c>
      <c r="AA19157" s="43">
        <f t="shared" si="599"/>
        <v>1004267</v>
      </c>
    </row>
    <row r="19158" spans="1:27" x14ac:dyDescent="0.3">
      <c r="A19158" s="43">
        <v>2376198</v>
      </c>
      <c r="B19158" s="43" t="s">
        <v>11819</v>
      </c>
      <c r="C19158" s="43" t="s">
        <v>492</v>
      </c>
      <c r="E19158" s="43" t="s">
        <v>6263</v>
      </c>
      <c r="F19158" s="43" t="s">
        <v>30</v>
      </c>
      <c r="G19158" s="43">
        <v>44084</v>
      </c>
      <c r="Y19158" s="43" t="str">
        <f t="shared" si="598"/>
        <v/>
      </c>
      <c r="AA19158" s="43" t="e">
        <f t="shared" si="599"/>
        <v>#N/A</v>
      </c>
    </row>
    <row r="19159" spans="1:27" x14ac:dyDescent="0.3">
      <c r="A19159" s="43">
        <v>2366746</v>
      </c>
      <c r="B19159" s="43" t="s">
        <v>11820</v>
      </c>
      <c r="C19159" s="43" t="s">
        <v>11821</v>
      </c>
      <c r="E19159" s="43" t="s">
        <v>6263</v>
      </c>
      <c r="F19159" s="43" t="s">
        <v>30</v>
      </c>
      <c r="G19159" s="43">
        <v>44075</v>
      </c>
      <c r="Y19159" s="43" t="str">
        <f t="shared" si="598"/>
        <v/>
      </c>
      <c r="AA19159" s="43" t="e">
        <f t="shared" si="599"/>
        <v>#N/A</v>
      </c>
    </row>
    <row r="19160" spans="1:27" x14ac:dyDescent="0.3">
      <c r="A19160" s="43">
        <v>1862217</v>
      </c>
      <c r="B19160" s="43" t="s">
        <v>11820</v>
      </c>
      <c r="C19160" s="43" t="s">
        <v>641</v>
      </c>
      <c r="E19160" s="43" t="s">
        <v>29</v>
      </c>
      <c r="F19160" s="43" t="s">
        <v>28</v>
      </c>
      <c r="G19160" s="43">
        <v>49064</v>
      </c>
      <c r="Y19160" s="43" t="str">
        <f t="shared" si="598"/>
        <v>COMP</v>
      </c>
      <c r="AA19160" s="43">
        <f t="shared" si="599"/>
        <v>1862217</v>
      </c>
    </row>
    <row r="19161" spans="1:27" x14ac:dyDescent="0.3">
      <c r="A19161" s="43">
        <v>1747971</v>
      </c>
      <c r="B19161" s="43" t="s">
        <v>11820</v>
      </c>
      <c r="C19161" s="43" t="s">
        <v>230</v>
      </c>
      <c r="E19161" s="43" t="s">
        <v>6263</v>
      </c>
      <c r="F19161" s="43" t="s">
        <v>28</v>
      </c>
      <c r="G19161" s="43">
        <v>72078</v>
      </c>
      <c r="Y19161" s="43" t="str">
        <f t="shared" si="598"/>
        <v/>
      </c>
      <c r="AA19161" s="43" t="e">
        <f t="shared" si="599"/>
        <v>#N/A</v>
      </c>
    </row>
    <row r="19162" spans="1:27" x14ac:dyDescent="0.3">
      <c r="A19162" s="43">
        <v>1546304</v>
      </c>
      <c r="B19162" s="43" t="s">
        <v>11820</v>
      </c>
      <c r="C19162" s="43" t="s">
        <v>478</v>
      </c>
      <c r="E19162" s="43" t="s">
        <v>6263</v>
      </c>
      <c r="F19162" s="43" t="s">
        <v>28</v>
      </c>
      <c r="G19162" s="43">
        <v>49045</v>
      </c>
      <c r="Y19162" s="43" t="str">
        <f t="shared" si="598"/>
        <v>COMP</v>
      </c>
      <c r="AA19162" s="43">
        <f t="shared" si="599"/>
        <v>1546304</v>
      </c>
    </row>
    <row r="19163" spans="1:27" x14ac:dyDescent="0.3">
      <c r="A19163" s="43">
        <v>1327392</v>
      </c>
      <c r="B19163" s="43" t="s">
        <v>11820</v>
      </c>
      <c r="C19163" s="43" t="s">
        <v>223</v>
      </c>
      <c r="E19163" s="43" t="s">
        <v>6263</v>
      </c>
      <c r="F19163" s="43" t="s">
        <v>28</v>
      </c>
      <c r="G19163" s="43">
        <v>49064</v>
      </c>
      <c r="Y19163" s="43" t="str">
        <f t="shared" si="598"/>
        <v/>
      </c>
      <c r="AA19163" s="43" t="e">
        <f t="shared" si="599"/>
        <v>#N/A</v>
      </c>
    </row>
    <row r="19164" spans="1:27" x14ac:dyDescent="0.3">
      <c r="A19164" s="43">
        <v>1889163</v>
      </c>
      <c r="B19164" s="43" t="s">
        <v>11820</v>
      </c>
      <c r="C19164" s="43" t="s">
        <v>2094</v>
      </c>
      <c r="E19164" s="43" t="s">
        <v>6263</v>
      </c>
      <c r="F19164" s="43" t="s">
        <v>30</v>
      </c>
      <c r="G19164" s="43">
        <v>72051</v>
      </c>
      <c r="Y19164" s="43" t="str">
        <f t="shared" si="598"/>
        <v>COMP</v>
      </c>
      <c r="AA19164" s="43">
        <f t="shared" si="599"/>
        <v>1889163</v>
      </c>
    </row>
    <row r="19165" spans="1:27" x14ac:dyDescent="0.3">
      <c r="A19165" s="43">
        <v>1418492</v>
      </c>
      <c r="B19165" s="43" t="s">
        <v>11820</v>
      </c>
      <c r="C19165" s="43" t="s">
        <v>401</v>
      </c>
      <c r="E19165" s="43" t="s">
        <v>6263</v>
      </c>
      <c r="F19165" s="43" t="s">
        <v>30</v>
      </c>
      <c r="G19165" s="43">
        <v>72053</v>
      </c>
      <c r="Y19165" s="43" t="str">
        <f t="shared" si="598"/>
        <v/>
      </c>
      <c r="AA19165" s="43" t="e">
        <f t="shared" si="599"/>
        <v>#N/A</v>
      </c>
    </row>
    <row r="19166" spans="1:27" x14ac:dyDescent="0.3">
      <c r="A19166" s="43">
        <v>2338439</v>
      </c>
      <c r="B19166" s="43" t="s">
        <v>11822</v>
      </c>
      <c r="C19166" s="43" t="s">
        <v>7243</v>
      </c>
      <c r="E19166" s="43" t="s">
        <v>6263</v>
      </c>
      <c r="F19166" s="43" t="s">
        <v>30</v>
      </c>
      <c r="G19166" s="43">
        <v>44055</v>
      </c>
      <c r="Y19166" s="43" t="str">
        <f t="shared" si="598"/>
        <v/>
      </c>
      <c r="AA19166" s="43" t="e">
        <f t="shared" si="599"/>
        <v>#N/A</v>
      </c>
    </row>
    <row r="19167" spans="1:27" x14ac:dyDescent="0.3">
      <c r="A19167" s="43">
        <v>2074992</v>
      </c>
      <c r="B19167" s="43" t="s">
        <v>11823</v>
      </c>
      <c r="C19167" s="43" t="s">
        <v>1429</v>
      </c>
      <c r="E19167" s="43" t="s">
        <v>6263</v>
      </c>
      <c r="F19167" s="43" t="s">
        <v>28</v>
      </c>
      <c r="G19167" s="43">
        <v>72041</v>
      </c>
      <c r="Y19167" s="43" t="str">
        <f t="shared" si="598"/>
        <v/>
      </c>
      <c r="AA19167" s="43" t="e">
        <f t="shared" si="599"/>
        <v>#N/A</v>
      </c>
    </row>
    <row r="19168" spans="1:27" x14ac:dyDescent="0.3">
      <c r="A19168" s="43">
        <v>2270470</v>
      </c>
      <c r="B19168" s="43" t="s">
        <v>11824</v>
      </c>
      <c r="C19168" s="43" t="s">
        <v>187</v>
      </c>
      <c r="E19168" s="43" t="s">
        <v>6263</v>
      </c>
      <c r="F19168" s="43" t="s">
        <v>30</v>
      </c>
      <c r="G19168" s="43">
        <v>53061</v>
      </c>
      <c r="Y19168" s="43" t="str">
        <f t="shared" si="598"/>
        <v/>
      </c>
      <c r="AA19168" s="43" t="e">
        <f t="shared" si="599"/>
        <v>#N/A</v>
      </c>
    </row>
    <row r="19169" spans="1:27" x14ac:dyDescent="0.3">
      <c r="A19169" s="43">
        <v>2328257</v>
      </c>
      <c r="B19169" s="43" t="s">
        <v>4530</v>
      </c>
      <c r="C19169" s="43" t="s">
        <v>565</v>
      </c>
      <c r="E19169" s="43" t="s">
        <v>6263</v>
      </c>
      <c r="F19169" s="43" t="s">
        <v>28</v>
      </c>
      <c r="G19169" s="43">
        <v>53022</v>
      </c>
      <c r="Y19169" s="43" t="str">
        <f t="shared" si="598"/>
        <v>COMP</v>
      </c>
      <c r="AA19169" s="43">
        <f t="shared" si="599"/>
        <v>2328257</v>
      </c>
    </row>
    <row r="19170" spans="1:27" x14ac:dyDescent="0.3">
      <c r="A19170" s="43">
        <v>1889037</v>
      </c>
      <c r="B19170" s="43" t="s">
        <v>11825</v>
      </c>
      <c r="C19170" s="43" t="s">
        <v>331</v>
      </c>
      <c r="E19170" s="43" t="s">
        <v>6263</v>
      </c>
      <c r="F19170" s="43" t="s">
        <v>30</v>
      </c>
      <c r="G19170" s="43">
        <v>44074</v>
      </c>
      <c r="Y19170" s="43" t="str">
        <f t="shared" si="598"/>
        <v/>
      </c>
      <c r="AA19170" s="43" t="e">
        <f t="shared" si="599"/>
        <v>#N/A</v>
      </c>
    </row>
    <row r="19171" spans="1:27" x14ac:dyDescent="0.3">
      <c r="A19171" s="43">
        <v>1391395</v>
      </c>
      <c r="B19171" s="43" t="s">
        <v>11826</v>
      </c>
      <c r="C19171" s="43" t="s">
        <v>10035</v>
      </c>
      <c r="E19171" s="43" t="s">
        <v>34</v>
      </c>
      <c r="F19171" s="43" t="s">
        <v>30</v>
      </c>
      <c r="G19171" s="43">
        <v>44045</v>
      </c>
      <c r="Y19171" s="43" t="str">
        <f t="shared" si="598"/>
        <v>COMP</v>
      </c>
      <c r="AA19171" s="43">
        <f t="shared" si="599"/>
        <v>1391395</v>
      </c>
    </row>
    <row r="19172" spans="1:27" x14ac:dyDescent="0.3">
      <c r="A19172" s="43">
        <v>2266672</v>
      </c>
      <c r="B19172" s="43" t="s">
        <v>11827</v>
      </c>
      <c r="C19172" s="43" t="s">
        <v>1734</v>
      </c>
      <c r="E19172" s="43" t="s">
        <v>31</v>
      </c>
      <c r="F19172" s="43" t="s">
        <v>30</v>
      </c>
      <c r="G19172" s="43">
        <v>44035</v>
      </c>
      <c r="Y19172" s="43" t="str">
        <f t="shared" si="598"/>
        <v>COMP</v>
      </c>
      <c r="AA19172" s="43">
        <f t="shared" si="599"/>
        <v>2266672</v>
      </c>
    </row>
    <row r="19173" spans="1:27" x14ac:dyDescent="0.3">
      <c r="A19173" s="43">
        <v>2083913</v>
      </c>
      <c r="B19173" s="43" t="s">
        <v>11828</v>
      </c>
      <c r="C19173" s="43" t="s">
        <v>1676</v>
      </c>
      <c r="E19173" s="43" t="s">
        <v>6263</v>
      </c>
      <c r="F19173" s="43" t="s">
        <v>30</v>
      </c>
      <c r="G19173" s="43">
        <v>49004</v>
      </c>
      <c r="Y19173" s="43" t="str">
        <f t="shared" si="598"/>
        <v/>
      </c>
      <c r="AA19173" s="43" t="e">
        <f t="shared" si="599"/>
        <v>#N/A</v>
      </c>
    </row>
    <row r="19174" spans="1:27" x14ac:dyDescent="0.3">
      <c r="A19174" s="43">
        <v>1262521</v>
      </c>
      <c r="B19174" s="43" t="s">
        <v>11829</v>
      </c>
      <c r="C19174" s="43" t="s">
        <v>250</v>
      </c>
      <c r="E19174" s="43" t="s">
        <v>6263</v>
      </c>
      <c r="F19174" s="43" t="s">
        <v>28</v>
      </c>
      <c r="G19174" s="43">
        <v>44105</v>
      </c>
      <c r="Y19174" s="43" t="str">
        <f t="shared" si="598"/>
        <v/>
      </c>
      <c r="AA19174" s="43" t="e">
        <f t="shared" si="599"/>
        <v>#N/A</v>
      </c>
    </row>
    <row r="19175" spans="1:27" x14ac:dyDescent="0.3">
      <c r="A19175" s="43">
        <v>1693709</v>
      </c>
      <c r="B19175" s="43" t="s">
        <v>4540</v>
      </c>
      <c r="C19175" s="43" t="s">
        <v>1495</v>
      </c>
      <c r="E19175" s="43" t="s">
        <v>6263</v>
      </c>
      <c r="F19175" s="43" t="s">
        <v>28</v>
      </c>
      <c r="G19175" s="43">
        <v>44015</v>
      </c>
      <c r="Y19175" s="43" t="str">
        <f t="shared" si="598"/>
        <v/>
      </c>
      <c r="AA19175" s="43" t="e">
        <f t="shared" si="599"/>
        <v>#N/A</v>
      </c>
    </row>
    <row r="19176" spans="1:27" x14ac:dyDescent="0.3">
      <c r="A19176" s="43">
        <v>1388506</v>
      </c>
      <c r="B19176" s="43" t="s">
        <v>11830</v>
      </c>
      <c r="C19176" s="43" t="s">
        <v>375</v>
      </c>
      <c r="E19176" s="43" t="s">
        <v>6263</v>
      </c>
      <c r="F19176" s="43" t="s">
        <v>28</v>
      </c>
      <c r="G19176" s="43">
        <v>53019</v>
      </c>
      <c r="Y19176" s="43" t="str">
        <f t="shared" si="598"/>
        <v>COMP</v>
      </c>
      <c r="AA19176" s="43">
        <f t="shared" si="599"/>
        <v>1388506</v>
      </c>
    </row>
    <row r="19177" spans="1:27" x14ac:dyDescent="0.3">
      <c r="A19177" s="43">
        <v>1806179</v>
      </c>
      <c r="B19177" s="43" t="s">
        <v>11830</v>
      </c>
      <c r="C19177" s="43" t="s">
        <v>11831</v>
      </c>
      <c r="E19177" s="43" t="s">
        <v>31</v>
      </c>
      <c r="F19177" s="43" t="s">
        <v>28</v>
      </c>
      <c r="G19177" s="43">
        <v>53019</v>
      </c>
      <c r="Y19177" s="43" t="str">
        <f t="shared" si="598"/>
        <v>COMP</v>
      </c>
      <c r="AA19177" s="43">
        <f t="shared" si="599"/>
        <v>1806179</v>
      </c>
    </row>
    <row r="19178" spans="1:27" x14ac:dyDescent="0.3">
      <c r="A19178" s="43">
        <v>1405071</v>
      </c>
      <c r="B19178" s="43" t="s">
        <v>11830</v>
      </c>
      <c r="C19178" s="43" t="s">
        <v>11268</v>
      </c>
      <c r="E19178" s="43" t="s">
        <v>34</v>
      </c>
      <c r="F19178" s="43" t="s">
        <v>28</v>
      </c>
      <c r="G19178" s="43">
        <v>53019</v>
      </c>
      <c r="Y19178" s="43" t="str">
        <f t="shared" si="598"/>
        <v>COMP</v>
      </c>
      <c r="AA19178" s="43">
        <f t="shared" si="599"/>
        <v>1405071</v>
      </c>
    </row>
    <row r="19179" spans="1:27" x14ac:dyDescent="0.3">
      <c r="A19179" s="43">
        <v>1347811</v>
      </c>
      <c r="B19179" s="43" t="s">
        <v>11830</v>
      </c>
      <c r="C19179" s="43" t="s">
        <v>414</v>
      </c>
      <c r="E19179" s="43" t="s">
        <v>6263</v>
      </c>
      <c r="F19179" s="43" t="s">
        <v>30</v>
      </c>
      <c r="G19179" s="43">
        <v>53019</v>
      </c>
      <c r="Y19179" s="43" t="str">
        <f t="shared" si="598"/>
        <v/>
      </c>
      <c r="AA19179" s="43" t="e">
        <f t="shared" si="599"/>
        <v>#N/A</v>
      </c>
    </row>
    <row r="19180" spans="1:27" x14ac:dyDescent="0.3">
      <c r="A19180" s="43">
        <v>2248067</v>
      </c>
      <c r="B19180" s="43" t="s">
        <v>4541</v>
      </c>
      <c r="C19180" s="43" t="s">
        <v>803</v>
      </c>
      <c r="E19180" s="43" t="s">
        <v>6263</v>
      </c>
      <c r="F19180" s="43" t="s">
        <v>30</v>
      </c>
      <c r="G19180" s="43">
        <v>85012</v>
      </c>
      <c r="Y19180" s="43" t="str">
        <f t="shared" si="598"/>
        <v/>
      </c>
      <c r="AA19180" s="43" t="e">
        <f t="shared" si="599"/>
        <v>#N/A</v>
      </c>
    </row>
    <row r="19181" spans="1:27" x14ac:dyDescent="0.3">
      <c r="A19181" s="43">
        <v>2175456</v>
      </c>
      <c r="B19181" s="43" t="s">
        <v>4541</v>
      </c>
      <c r="C19181" s="43" t="s">
        <v>223</v>
      </c>
      <c r="E19181" s="43" t="s">
        <v>6263</v>
      </c>
      <c r="F19181" s="43" t="s">
        <v>28</v>
      </c>
      <c r="G19181" s="43">
        <v>85012</v>
      </c>
      <c r="Y19181" s="43" t="str">
        <f t="shared" si="598"/>
        <v/>
      </c>
      <c r="AA19181" s="43" t="e">
        <f t="shared" si="599"/>
        <v>#N/A</v>
      </c>
    </row>
    <row r="19182" spans="1:27" x14ac:dyDescent="0.3">
      <c r="A19182" s="43">
        <v>2108184</v>
      </c>
      <c r="B19182" s="43" t="s">
        <v>4541</v>
      </c>
      <c r="C19182" s="43" t="s">
        <v>250</v>
      </c>
      <c r="E19182" s="43" t="s">
        <v>6263</v>
      </c>
      <c r="F19182" s="43" t="s">
        <v>28</v>
      </c>
      <c r="G19182" s="43">
        <v>72072</v>
      </c>
      <c r="Y19182" s="43" t="str">
        <f t="shared" si="598"/>
        <v/>
      </c>
      <c r="AA19182" s="43" t="e">
        <f t="shared" si="599"/>
        <v>#N/A</v>
      </c>
    </row>
    <row r="19183" spans="1:27" x14ac:dyDescent="0.3">
      <c r="A19183" s="43">
        <v>2384502</v>
      </c>
      <c r="B19183" s="43" t="s">
        <v>11832</v>
      </c>
      <c r="C19183" s="43" t="s">
        <v>235</v>
      </c>
      <c r="E19183" s="43" t="s">
        <v>6263</v>
      </c>
      <c r="F19183" s="43" t="s">
        <v>28</v>
      </c>
      <c r="G19183" s="43">
        <v>44073</v>
      </c>
      <c r="Y19183" s="43" t="str">
        <f t="shared" si="598"/>
        <v/>
      </c>
      <c r="AA19183" s="43" t="e">
        <f t="shared" si="599"/>
        <v>#N/A</v>
      </c>
    </row>
    <row r="19184" spans="1:27" x14ac:dyDescent="0.3">
      <c r="A19184" s="43">
        <v>2432700</v>
      </c>
      <c r="B19184" s="43" t="s">
        <v>11832</v>
      </c>
      <c r="C19184" s="43" t="s">
        <v>1300</v>
      </c>
      <c r="E19184" s="43" t="s">
        <v>6263</v>
      </c>
      <c r="F19184" s="43" t="s">
        <v>30</v>
      </c>
      <c r="G19184" s="43">
        <v>85012</v>
      </c>
      <c r="Y19184" s="43" t="str">
        <f t="shared" si="598"/>
        <v/>
      </c>
      <c r="AA19184" s="43" t="e">
        <f t="shared" si="599"/>
        <v>#N/A</v>
      </c>
    </row>
    <row r="19185" spans="1:27" x14ac:dyDescent="0.3">
      <c r="A19185" s="43">
        <v>2368797</v>
      </c>
      <c r="B19185" s="43" t="s">
        <v>11833</v>
      </c>
      <c r="C19185" s="43" t="s">
        <v>11834</v>
      </c>
      <c r="E19185" s="43" t="s">
        <v>6263</v>
      </c>
      <c r="F19185" s="43" t="s">
        <v>28</v>
      </c>
      <c r="G19185" s="43">
        <v>49046</v>
      </c>
      <c r="Y19185" s="43" t="str">
        <f t="shared" si="598"/>
        <v/>
      </c>
      <c r="AA19185" s="43" t="e">
        <f t="shared" si="599"/>
        <v>#N/A</v>
      </c>
    </row>
    <row r="19186" spans="1:27" x14ac:dyDescent="0.3">
      <c r="A19186" s="43">
        <v>1755457</v>
      </c>
      <c r="B19186" s="43" t="s">
        <v>11835</v>
      </c>
      <c r="C19186" s="43" t="s">
        <v>514</v>
      </c>
      <c r="E19186" s="43" t="s">
        <v>6263</v>
      </c>
      <c r="F19186" s="43" t="s">
        <v>28</v>
      </c>
      <c r="G19186" s="43">
        <v>44052</v>
      </c>
      <c r="Y19186" s="43" t="str">
        <f t="shared" si="598"/>
        <v/>
      </c>
      <c r="AA19186" s="43" t="e">
        <f t="shared" si="599"/>
        <v>#N/A</v>
      </c>
    </row>
    <row r="19187" spans="1:27" x14ac:dyDescent="0.3">
      <c r="A19187" s="43">
        <v>1495149</v>
      </c>
      <c r="B19187" s="43" t="s">
        <v>11835</v>
      </c>
      <c r="C19187" s="43" t="s">
        <v>1059</v>
      </c>
      <c r="E19187" s="43" t="s">
        <v>6263</v>
      </c>
      <c r="F19187" s="43" t="s">
        <v>30</v>
      </c>
      <c r="G19187" s="43">
        <v>49002</v>
      </c>
      <c r="Y19187" s="43" t="str">
        <f t="shared" si="598"/>
        <v/>
      </c>
      <c r="AA19187" s="43" t="e">
        <f t="shared" si="599"/>
        <v>#N/A</v>
      </c>
    </row>
    <row r="19188" spans="1:27" x14ac:dyDescent="0.3">
      <c r="A19188" s="43">
        <v>1555784</v>
      </c>
      <c r="B19188" s="43" t="s">
        <v>11835</v>
      </c>
      <c r="C19188" s="43" t="s">
        <v>1415</v>
      </c>
      <c r="E19188" s="43" t="s">
        <v>6263</v>
      </c>
      <c r="F19188" s="43" t="s">
        <v>30</v>
      </c>
      <c r="G19188" s="43">
        <v>44052</v>
      </c>
      <c r="Y19188" s="43" t="str">
        <f t="shared" si="598"/>
        <v/>
      </c>
      <c r="AA19188" s="43" t="e">
        <f t="shared" si="599"/>
        <v>#N/A</v>
      </c>
    </row>
    <row r="19189" spans="1:27" x14ac:dyDescent="0.3">
      <c r="A19189" s="43">
        <v>1862195</v>
      </c>
      <c r="B19189" s="43" t="s">
        <v>11835</v>
      </c>
      <c r="C19189" s="43" t="s">
        <v>175</v>
      </c>
      <c r="E19189" s="43" t="s">
        <v>6263</v>
      </c>
      <c r="F19189" s="43" t="s">
        <v>28</v>
      </c>
      <c r="G19189" s="43">
        <v>44055</v>
      </c>
      <c r="Y19189" s="43" t="str">
        <f t="shared" si="598"/>
        <v/>
      </c>
      <c r="AA19189" s="43" t="e">
        <f t="shared" si="599"/>
        <v>#N/A</v>
      </c>
    </row>
    <row r="19190" spans="1:27" x14ac:dyDescent="0.3">
      <c r="A19190" s="43">
        <v>1679799</v>
      </c>
      <c r="B19190" s="43" t="s">
        <v>11835</v>
      </c>
      <c r="C19190" s="43" t="s">
        <v>346</v>
      </c>
      <c r="E19190" s="43" t="s">
        <v>6263</v>
      </c>
      <c r="F19190" s="43" t="s">
        <v>28</v>
      </c>
      <c r="G19190" s="43">
        <v>49002</v>
      </c>
      <c r="Y19190" s="43" t="str">
        <f t="shared" si="598"/>
        <v/>
      </c>
      <c r="AA19190" s="43" t="e">
        <f t="shared" si="599"/>
        <v>#N/A</v>
      </c>
    </row>
    <row r="19191" spans="1:27" x14ac:dyDescent="0.3">
      <c r="A19191" s="43">
        <v>842033</v>
      </c>
      <c r="B19191" s="43" t="s">
        <v>11835</v>
      </c>
      <c r="C19191" s="43" t="s">
        <v>377</v>
      </c>
      <c r="E19191" s="43" t="s">
        <v>6263</v>
      </c>
      <c r="F19191" s="43" t="s">
        <v>30</v>
      </c>
      <c r="G19191" s="43">
        <v>53013</v>
      </c>
      <c r="Y19191" s="43" t="str">
        <f t="shared" si="598"/>
        <v>COMP</v>
      </c>
      <c r="AA19191" s="43">
        <f t="shared" si="599"/>
        <v>842033</v>
      </c>
    </row>
    <row r="19192" spans="1:27" x14ac:dyDescent="0.3">
      <c r="A19192" s="43">
        <v>2045684</v>
      </c>
      <c r="B19192" s="43" t="s">
        <v>11836</v>
      </c>
      <c r="C19192" s="43" t="s">
        <v>681</v>
      </c>
      <c r="E19192" s="43" t="s">
        <v>6263</v>
      </c>
      <c r="F19192" s="43" t="s">
        <v>30</v>
      </c>
      <c r="G19192" s="43">
        <v>53013</v>
      </c>
      <c r="Y19192" s="43" t="str">
        <f t="shared" si="598"/>
        <v/>
      </c>
      <c r="AA19192" s="43" t="e">
        <f t="shared" si="599"/>
        <v>#N/A</v>
      </c>
    </row>
    <row r="19193" spans="1:27" x14ac:dyDescent="0.3">
      <c r="A19193" s="43">
        <v>1750264</v>
      </c>
      <c r="B19193" s="43" t="s">
        <v>11837</v>
      </c>
      <c r="C19193" s="43" t="s">
        <v>313</v>
      </c>
      <c r="E19193" s="43" t="s">
        <v>29</v>
      </c>
      <c r="F19193" s="43" t="s">
        <v>30</v>
      </c>
      <c r="G19193" s="43">
        <v>49067</v>
      </c>
      <c r="Y19193" s="43" t="str">
        <f t="shared" si="598"/>
        <v>COMP</v>
      </c>
      <c r="AA19193" s="43">
        <f t="shared" si="599"/>
        <v>1750264</v>
      </c>
    </row>
    <row r="19194" spans="1:27" x14ac:dyDescent="0.3">
      <c r="A19194" s="43">
        <v>2239301</v>
      </c>
      <c r="B19194" s="43" t="s">
        <v>11838</v>
      </c>
      <c r="C19194" s="43" t="s">
        <v>3201</v>
      </c>
      <c r="E19194" s="43" t="s">
        <v>34</v>
      </c>
      <c r="F19194" s="43" t="s">
        <v>28</v>
      </c>
      <c r="G19194" s="43">
        <v>49019</v>
      </c>
      <c r="Y19194" s="43" t="str">
        <f t="shared" si="598"/>
        <v>COMP</v>
      </c>
      <c r="AA19194" s="43">
        <f t="shared" si="599"/>
        <v>2239301</v>
      </c>
    </row>
    <row r="19195" spans="1:27" x14ac:dyDescent="0.3">
      <c r="A19195" s="43">
        <v>2346304</v>
      </c>
      <c r="B19195" s="43" t="s">
        <v>11839</v>
      </c>
      <c r="C19195" s="43" t="s">
        <v>11840</v>
      </c>
      <c r="E19195" s="43" t="s">
        <v>34</v>
      </c>
      <c r="F19195" s="43" t="s">
        <v>28</v>
      </c>
      <c r="G19195" s="43">
        <v>72041</v>
      </c>
      <c r="Y19195" s="43" t="str">
        <f t="shared" si="598"/>
        <v>COMP</v>
      </c>
      <c r="AA19195" s="43">
        <f t="shared" si="599"/>
        <v>2346304</v>
      </c>
    </row>
    <row r="19196" spans="1:27" x14ac:dyDescent="0.3">
      <c r="A19196" s="43">
        <v>1963751</v>
      </c>
      <c r="B19196" s="43" t="s">
        <v>11839</v>
      </c>
      <c r="C19196" s="43" t="s">
        <v>560</v>
      </c>
      <c r="E19196" s="43" t="s">
        <v>29</v>
      </c>
      <c r="F19196" s="43" t="s">
        <v>30</v>
      </c>
      <c r="G19196" s="43">
        <v>49031</v>
      </c>
      <c r="Y19196" s="43" t="str">
        <f t="shared" si="598"/>
        <v/>
      </c>
      <c r="AA19196" s="43" t="e">
        <f t="shared" si="599"/>
        <v>#N/A</v>
      </c>
    </row>
    <row r="19197" spans="1:27" x14ac:dyDescent="0.3">
      <c r="A19197" s="43">
        <v>1862956</v>
      </c>
      <c r="B19197" s="43" t="s">
        <v>11839</v>
      </c>
      <c r="C19197" s="43" t="s">
        <v>508</v>
      </c>
      <c r="E19197" s="43" t="s">
        <v>6263</v>
      </c>
      <c r="F19197" s="43" t="s">
        <v>28</v>
      </c>
      <c r="G19197" s="43">
        <v>49026</v>
      </c>
      <c r="Y19197" s="43" t="str">
        <f t="shared" si="598"/>
        <v/>
      </c>
      <c r="AA19197" s="43" t="e">
        <f t="shared" si="599"/>
        <v>#N/A</v>
      </c>
    </row>
    <row r="19198" spans="1:27" x14ac:dyDescent="0.3">
      <c r="A19198" s="43">
        <v>1850249</v>
      </c>
      <c r="B19198" s="43" t="s">
        <v>11841</v>
      </c>
      <c r="C19198" s="43" t="s">
        <v>11842</v>
      </c>
      <c r="E19198" s="43" t="s">
        <v>6263</v>
      </c>
      <c r="F19198" s="43" t="s">
        <v>28</v>
      </c>
      <c r="G19198" s="43">
        <v>44027</v>
      </c>
      <c r="Y19198" s="43" t="str">
        <f t="shared" si="598"/>
        <v/>
      </c>
      <c r="AA19198" s="43" t="e">
        <f t="shared" si="599"/>
        <v>#N/A</v>
      </c>
    </row>
    <row r="19199" spans="1:27" x14ac:dyDescent="0.3">
      <c r="A19199" s="43">
        <v>2096927</v>
      </c>
      <c r="B19199" s="43" t="s">
        <v>11843</v>
      </c>
      <c r="C19199" s="43" t="s">
        <v>401</v>
      </c>
      <c r="E19199" s="43" t="s">
        <v>6263</v>
      </c>
      <c r="F19199" s="43" t="s">
        <v>30</v>
      </c>
      <c r="G19199" s="43">
        <v>44090</v>
      </c>
      <c r="Y19199" s="43" t="str">
        <f t="shared" si="598"/>
        <v/>
      </c>
      <c r="AA19199" s="43" t="e">
        <f t="shared" si="599"/>
        <v>#N/A</v>
      </c>
    </row>
    <row r="19200" spans="1:27" x14ac:dyDescent="0.3">
      <c r="A19200" s="43">
        <v>2271120</v>
      </c>
      <c r="B19200" s="43" t="s">
        <v>11844</v>
      </c>
      <c r="C19200" s="43" t="s">
        <v>11845</v>
      </c>
      <c r="E19200" s="43" t="s">
        <v>29</v>
      </c>
      <c r="F19200" s="43" t="s">
        <v>30</v>
      </c>
      <c r="G19200" s="43">
        <v>44045</v>
      </c>
      <c r="Y19200" s="43" t="str">
        <f t="shared" si="598"/>
        <v>COMP</v>
      </c>
      <c r="AA19200" s="43">
        <f t="shared" si="599"/>
        <v>2271120</v>
      </c>
    </row>
    <row r="19201" spans="1:27" x14ac:dyDescent="0.3">
      <c r="A19201" s="43">
        <v>2101974</v>
      </c>
      <c r="B19201" s="43" t="s">
        <v>4547</v>
      </c>
      <c r="C19201" s="43" t="s">
        <v>173</v>
      </c>
      <c r="E19201" s="43" t="s">
        <v>6263</v>
      </c>
      <c r="F19201" s="43" t="s">
        <v>30</v>
      </c>
      <c r="G19201" s="43">
        <v>72051</v>
      </c>
      <c r="Y19201" s="43" t="str">
        <f t="shared" si="598"/>
        <v/>
      </c>
      <c r="AA19201" s="43" t="e">
        <f t="shared" si="599"/>
        <v>#N/A</v>
      </c>
    </row>
    <row r="19202" spans="1:27" x14ac:dyDescent="0.3">
      <c r="A19202" s="43">
        <v>2367975</v>
      </c>
      <c r="B19202" s="43" t="s">
        <v>4547</v>
      </c>
      <c r="C19202" s="43" t="s">
        <v>534</v>
      </c>
      <c r="E19202" s="43" t="s">
        <v>6263</v>
      </c>
      <c r="F19202" s="43" t="s">
        <v>30</v>
      </c>
      <c r="G19202" s="43">
        <v>49019</v>
      </c>
      <c r="Y19202" s="43" t="str">
        <f t="shared" ref="Y19202:Y19265" si="600">IF(ISERROR(AA19202)=FALSE,"COMP","")</f>
        <v/>
      </c>
      <c r="AA19202" s="43" t="e">
        <f t="shared" si="599"/>
        <v>#N/A</v>
      </c>
    </row>
    <row r="19203" spans="1:27" x14ac:dyDescent="0.3">
      <c r="A19203" s="43">
        <v>1744197</v>
      </c>
      <c r="B19203" s="43" t="s">
        <v>4547</v>
      </c>
      <c r="C19203" s="43" t="s">
        <v>412</v>
      </c>
      <c r="E19203" s="43" t="s">
        <v>6263</v>
      </c>
      <c r="F19203" s="43" t="s">
        <v>28</v>
      </c>
      <c r="G19203" s="43">
        <v>85018</v>
      </c>
      <c r="Y19203" s="43" t="str">
        <f t="shared" si="600"/>
        <v>COMP</v>
      </c>
      <c r="AA19203" s="43">
        <f t="shared" ref="AA19203:AA19266" si="601">VLOOKUP(A19203,Z:Z,1,FALSE)</f>
        <v>1744197</v>
      </c>
    </row>
    <row r="19204" spans="1:27" x14ac:dyDescent="0.3">
      <c r="A19204" s="43">
        <v>2292361</v>
      </c>
      <c r="B19204" s="43" t="s">
        <v>4547</v>
      </c>
      <c r="C19204" s="43" t="s">
        <v>631</v>
      </c>
      <c r="E19204" s="43" t="s">
        <v>6263</v>
      </c>
      <c r="F19204" s="43" t="s">
        <v>30</v>
      </c>
      <c r="G19204" s="43">
        <v>49016</v>
      </c>
      <c r="Y19204" s="43" t="str">
        <f t="shared" si="600"/>
        <v>COMP</v>
      </c>
      <c r="AA19204" s="43">
        <f t="shared" si="601"/>
        <v>2292361</v>
      </c>
    </row>
    <row r="19205" spans="1:27" x14ac:dyDescent="0.3">
      <c r="A19205" s="43">
        <v>2207296</v>
      </c>
      <c r="B19205" s="43" t="s">
        <v>4547</v>
      </c>
      <c r="C19205" s="43" t="s">
        <v>936</v>
      </c>
      <c r="E19205" s="43" t="s">
        <v>6263</v>
      </c>
      <c r="F19205" s="43" t="s">
        <v>30</v>
      </c>
      <c r="G19205" s="43">
        <v>72029</v>
      </c>
      <c r="Y19205" s="43" t="str">
        <f t="shared" si="600"/>
        <v/>
      </c>
      <c r="AA19205" s="43" t="e">
        <f t="shared" si="601"/>
        <v>#N/A</v>
      </c>
    </row>
    <row r="19206" spans="1:27" x14ac:dyDescent="0.3">
      <c r="A19206" s="43">
        <v>2376199</v>
      </c>
      <c r="B19206" s="43" t="s">
        <v>4547</v>
      </c>
      <c r="C19206" s="43" t="s">
        <v>413</v>
      </c>
      <c r="E19206" s="43" t="s">
        <v>6263</v>
      </c>
      <c r="F19206" s="43" t="s">
        <v>30</v>
      </c>
      <c r="G19206" s="43">
        <v>44084</v>
      </c>
      <c r="Y19206" s="43" t="str">
        <f t="shared" si="600"/>
        <v/>
      </c>
      <c r="AA19206" s="43" t="e">
        <f t="shared" si="601"/>
        <v>#N/A</v>
      </c>
    </row>
    <row r="19207" spans="1:27" x14ac:dyDescent="0.3">
      <c r="A19207" s="43">
        <v>2137339</v>
      </c>
      <c r="B19207" s="43" t="s">
        <v>4547</v>
      </c>
      <c r="C19207" s="43" t="s">
        <v>568</v>
      </c>
      <c r="E19207" s="43" t="s">
        <v>29</v>
      </c>
      <c r="F19207" s="43" t="s">
        <v>30</v>
      </c>
      <c r="G19207" s="43">
        <v>85076</v>
      </c>
      <c r="Y19207" s="43" t="str">
        <f t="shared" si="600"/>
        <v/>
      </c>
      <c r="AA19207" s="43" t="e">
        <f t="shared" si="601"/>
        <v>#N/A</v>
      </c>
    </row>
    <row r="19208" spans="1:27" x14ac:dyDescent="0.3">
      <c r="A19208" s="43">
        <v>2177448</v>
      </c>
      <c r="B19208" s="43" t="s">
        <v>4547</v>
      </c>
      <c r="C19208" s="43" t="s">
        <v>279</v>
      </c>
      <c r="E19208" s="43" t="s">
        <v>35</v>
      </c>
      <c r="F19208" s="43" t="s">
        <v>30</v>
      </c>
      <c r="G19208" s="43">
        <v>72007</v>
      </c>
      <c r="Y19208" s="43" t="str">
        <f t="shared" si="600"/>
        <v>COMP</v>
      </c>
      <c r="AA19208" s="43">
        <f t="shared" si="601"/>
        <v>2177448</v>
      </c>
    </row>
    <row r="19209" spans="1:27" x14ac:dyDescent="0.3">
      <c r="A19209" s="43">
        <v>1512731</v>
      </c>
      <c r="B19209" s="43" t="s">
        <v>11846</v>
      </c>
      <c r="C19209" s="43" t="s">
        <v>514</v>
      </c>
      <c r="E19209" s="43" t="s">
        <v>6263</v>
      </c>
      <c r="F19209" s="43" t="s">
        <v>28</v>
      </c>
      <c r="G19209" s="43">
        <v>85052</v>
      </c>
      <c r="Y19209" s="43" t="str">
        <f t="shared" si="600"/>
        <v>COMP</v>
      </c>
      <c r="AA19209" s="43">
        <f t="shared" si="601"/>
        <v>1512731</v>
      </c>
    </row>
    <row r="19210" spans="1:27" x14ac:dyDescent="0.3">
      <c r="A19210" s="43">
        <v>694952</v>
      </c>
      <c r="B19210" s="43" t="s">
        <v>11846</v>
      </c>
      <c r="C19210" s="43" t="s">
        <v>1498</v>
      </c>
      <c r="E19210" s="43" t="s">
        <v>6263</v>
      </c>
      <c r="F19210" s="43" t="s">
        <v>28</v>
      </c>
      <c r="G19210" s="43">
        <v>85052</v>
      </c>
      <c r="Y19210" s="43" t="str">
        <f t="shared" si="600"/>
        <v>COMP</v>
      </c>
      <c r="AA19210" s="43">
        <f t="shared" si="601"/>
        <v>694952</v>
      </c>
    </row>
    <row r="19211" spans="1:27" x14ac:dyDescent="0.3">
      <c r="A19211" s="43">
        <v>2304492</v>
      </c>
      <c r="B19211" s="43" t="s">
        <v>11847</v>
      </c>
      <c r="C19211" s="43" t="s">
        <v>589</v>
      </c>
      <c r="E19211" s="43" t="s">
        <v>29</v>
      </c>
      <c r="F19211" s="43" t="s">
        <v>30</v>
      </c>
      <c r="G19211" s="43">
        <v>44039</v>
      </c>
      <c r="Y19211" s="43" t="str">
        <f t="shared" si="600"/>
        <v/>
      </c>
      <c r="AA19211" s="43" t="e">
        <f t="shared" si="601"/>
        <v>#N/A</v>
      </c>
    </row>
    <row r="19212" spans="1:27" x14ac:dyDescent="0.3">
      <c r="A19212" s="43">
        <v>2002932</v>
      </c>
      <c r="B19212" s="43" t="s">
        <v>4551</v>
      </c>
      <c r="C19212" s="43" t="s">
        <v>421</v>
      </c>
      <c r="E19212" s="43" t="s">
        <v>6263</v>
      </c>
      <c r="F19212" s="43" t="s">
        <v>30</v>
      </c>
      <c r="G19212" s="43">
        <v>44098</v>
      </c>
      <c r="Y19212" s="43" t="str">
        <f t="shared" si="600"/>
        <v/>
      </c>
      <c r="AA19212" s="43" t="e">
        <f t="shared" si="601"/>
        <v>#N/A</v>
      </c>
    </row>
    <row r="19213" spans="1:27" x14ac:dyDescent="0.3">
      <c r="A19213" s="43">
        <v>561070</v>
      </c>
      <c r="B19213" s="43" t="s">
        <v>4551</v>
      </c>
      <c r="C19213" s="43" t="s">
        <v>466</v>
      </c>
      <c r="E19213" s="43" t="s">
        <v>6263</v>
      </c>
      <c r="F19213" s="43" t="s">
        <v>28</v>
      </c>
      <c r="G19213" s="43">
        <v>85033</v>
      </c>
      <c r="Y19213" s="43" t="str">
        <f t="shared" si="600"/>
        <v/>
      </c>
      <c r="AA19213" s="43" t="e">
        <f t="shared" si="601"/>
        <v>#N/A</v>
      </c>
    </row>
    <row r="19214" spans="1:27" x14ac:dyDescent="0.3">
      <c r="A19214" s="43">
        <v>2389700</v>
      </c>
      <c r="B19214" s="43" t="s">
        <v>11848</v>
      </c>
      <c r="C19214" s="43" t="s">
        <v>666</v>
      </c>
      <c r="E19214" s="43" t="s">
        <v>6263</v>
      </c>
      <c r="F19214" s="43" t="s">
        <v>30</v>
      </c>
      <c r="G19214" s="43">
        <v>44055</v>
      </c>
      <c r="Y19214" s="43" t="str">
        <f t="shared" si="600"/>
        <v/>
      </c>
      <c r="AA19214" s="43" t="e">
        <f t="shared" si="601"/>
        <v>#N/A</v>
      </c>
    </row>
    <row r="19215" spans="1:27" x14ac:dyDescent="0.3">
      <c r="A19215" s="43">
        <v>1010087</v>
      </c>
      <c r="B19215" s="43" t="s">
        <v>11849</v>
      </c>
      <c r="C19215" s="43" t="s">
        <v>1666</v>
      </c>
      <c r="E19215" s="43" t="s">
        <v>29</v>
      </c>
      <c r="F19215" s="43" t="s">
        <v>30</v>
      </c>
      <c r="G19215" s="43">
        <v>53019</v>
      </c>
      <c r="Y19215" s="43" t="str">
        <f t="shared" si="600"/>
        <v>COMP</v>
      </c>
      <c r="AA19215" s="43">
        <f t="shared" si="601"/>
        <v>1010087</v>
      </c>
    </row>
    <row r="19216" spans="1:27" x14ac:dyDescent="0.3">
      <c r="A19216" s="43">
        <v>1658079</v>
      </c>
      <c r="B19216" s="43" t="s">
        <v>11850</v>
      </c>
      <c r="C19216" s="43" t="s">
        <v>421</v>
      </c>
      <c r="E19216" s="43" t="s">
        <v>6263</v>
      </c>
      <c r="F19216" s="43" t="s">
        <v>30</v>
      </c>
      <c r="G19216" s="43">
        <v>72053</v>
      </c>
      <c r="Y19216" s="43" t="str">
        <f t="shared" si="600"/>
        <v/>
      </c>
      <c r="AA19216" s="43" t="e">
        <f t="shared" si="601"/>
        <v>#N/A</v>
      </c>
    </row>
    <row r="19217" spans="1:27" x14ac:dyDescent="0.3">
      <c r="A19217" s="43">
        <v>1052989</v>
      </c>
      <c r="B19217" s="43" t="s">
        <v>11851</v>
      </c>
      <c r="C19217" s="43" t="s">
        <v>819</v>
      </c>
      <c r="E19217" s="43" t="s">
        <v>6263</v>
      </c>
      <c r="F19217" s="43" t="s">
        <v>28</v>
      </c>
      <c r="G19217" s="43">
        <v>53052</v>
      </c>
      <c r="Y19217" s="43" t="str">
        <f t="shared" si="600"/>
        <v>COMP</v>
      </c>
      <c r="AA19217" s="43">
        <f t="shared" si="601"/>
        <v>1052989</v>
      </c>
    </row>
    <row r="19218" spans="1:27" x14ac:dyDescent="0.3">
      <c r="A19218" s="43">
        <v>1568631</v>
      </c>
      <c r="B19218" s="43" t="s">
        <v>11851</v>
      </c>
      <c r="C19218" s="43" t="s">
        <v>620</v>
      </c>
      <c r="E19218" s="43" t="s">
        <v>6263</v>
      </c>
      <c r="F19218" s="43" t="s">
        <v>30</v>
      </c>
      <c r="G19218" s="43">
        <v>53061</v>
      </c>
      <c r="Y19218" s="43" t="str">
        <f t="shared" si="600"/>
        <v/>
      </c>
      <c r="AA19218" s="43" t="e">
        <f t="shared" si="601"/>
        <v>#N/A</v>
      </c>
    </row>
    <row r="19219" spans="1:27" x14ac:dyDescent="0.3">
      <c r="A19219" s="43">
        <v>1769496</v>
      </c>
      <c r="B19219" s="43" t="s">
        <v>11851</v>
      </c>
      <c r="C19219" s="43" t="s">
        <v>1666</v>
      </c>
      <c r="E19219" s="43" t="s">
        <v>34</v>
      </c>
      <c r="F19219" s="43" t="s">
        <v>30</v>
      </c>
      <c r="G19219" s="43">
        <v>53061</v>
      </c>
      <c r="Y19219" s="43" t="str">
        <f t="shared" si="600"/>
        <v>COMP</v>
      </c>
      <c r="AA19219" s="43">
        <f t="shared" si="601"/>
        <v>1769496</v>
      </c>
    </row>
    <row r="19220" spans="1:27" x14ac:dyDescent="0.3">
      <c r="A19220" s="43">
        <v>501537</v>
      </c>
      <c r="B19220" s="43" t="s">
        <v>11852</v>
      </c>
      <c r="C19220" s="43" t="s">
        <v>11853</v>
      </c>
      <c r="E19220" s="43" t="s">
        <v>6263</v>
      </c>
      <c r="F19220" s="43" t="s">
        <v>30</v>
      </c>
      <c r="G19220" s="43">
        <v>72041</v>
      </c>
      <c r="Y19220" s="43" t="str">
        <f t="shared" si="600"/>
        <v/>
      </c>
      <c r="AA19220" s="43" t="e">
        <f t="shared" si="601"/>
        <v>#N/A</v>
      </c>
    </row>
    <row r="19221" spans="1:27" x14ac:dyDescent="0.3">
      <c r="A19221" s="43">
        <v>2238258</v>
      </c>
      <c r="B19221" s="43" t="s">
        <v>11854</v>
      </c>
      <c r="C19221" s="43" t="s">
        <v>877</v>
      </c>
      <c r="E19221" s="43" t="s">
        <v>6263</v>
      </c>
      <c r="F19221" s="43" t="s">
        <v>30</v>
      </c>
      <c r="G19221" s="43">
        <v>49001</v>
      </c>
      <c r="Y19221" s="43" t="str">
        <f t="shared" si="600"/>
        <v>COMP</v>
      </c>
      <c r="AA19221" s="43">
        <f t="shared" si="601"/>
        <v>2238258</v>
      </c>
    </row>
    <row r="19222" spans="1:27" x14ac:dyDescent="0.3">
      <c r="A19222" s="43">
        <v>1765598</v>
      </c>
      <c r="B19222" s="43" t="s">
        <v>11855</v>
      </c>
      <c r="C19222" s="43" t="s">
        <v>357</v>
      </c>
      <c r="E19222" s="43" t="s">
        <v>6263</v>
      </c>
      <c r="F19222" s="43" t="s">
        <v>30</v>
      </c>
      <c r="G19222" s="43">
        <v>44055</v>
      </c>
      <c r="Y19222" s="43" t="str">
        <f t="shared" si="600"/>
        <v>COMP</v>
      </c>
      <c r="AA19222" s="43">
        <f t="shared" si="601"/>
        <v>1765598</v>
      </c>
    </row>
    <row r="19223" spans="1:27" x14ac:dyDescent="0.3">
      <c r="A19223" s="43">
        <v>137611</v>
      </c>
      <c r="B19223" s="43" t="s">
        <v>11855</v>
      </c>
      <c r="C19223" s="43" t="s">
        <v>175</v>
      </c>
      <c r="E19223" s="43" t="s">
        <v>6263</v>
      </c>
      <c r="F19223" s="43" t="s">
        <v>28</v>
      </c>
      <c r="G19223" s="43">
        <v>44055</v>
      </c>
      <c r="Y19223" s="43" t="str">
        <f t="shared" si="600"/>
        <v>COMP</v>
      </c>
      <c r="AA19223" s="43">
        <f t="shared" si="601"/>
        <v>137611</v>
      </c>
    </row>
    <row r="19224" spans="1:27" x14ac:dyDescent="0.3">
      <c r="A19224" s="43">
        <v>2371487</v>
      </c>
      <c r="B19224" s="43" t="s">
        <v>11856</v>
      </c>
      <c r="C19224" s="43" t="s">
        <v>659</v>
      </c>
      <c r="E19224" s="43" t="s">
        <v>6263</v>
      </c>
      <c r="F19224" s="43" t="s">
        <v>28</v>
      </c>
      <c r="G19224" s="43">
        <v>44098</v>
      </c>
      <c r="Y19224" s="43" t="str">
        <f t="shared" si="600"/>
        <v/>
      </c>
      <c r="AA19224" s="43" t="e">
        <f t="shared" si="601"/>
        <v>#N/A</v>
      </c>
    </row>
    <row r="19225" spans="1:27" x14ac:dyDescent="0.3">
      <c r="A19225" s="43">
        <v>2432206</v>
      </c>
      <c r="B19225" s="43" t="s">
        <v>11857</v>
      </c>
      <c r="C19225" s="43" t="s">
        <v>5824</v>
      </c>
      <c r="E19225" s="43" t="s">
        <v>29</v>
      </c>
      <c r="F19225" s="43" t="s">
        <v>28</v>
      </c>
      <c r="G19225" s="43">
        <v>49001</v>
      </c>
      <c r="Y19225" s="43" t="str">
        <f t="shared" si="600"/>
        <v>COMP</v>
      </c>
      <c r="AA19225" s="43">
        <f t="shared" si="601"/>
        <v>2432206</v>
      </c>
    </row>
    <row r="19226" spans="1:27" x14ac:dyDescent="0.3">
      <c r="A19226" s="43">
        <v>1954432</v>
      </c>
      <c r="B19226" s="43" t="s">
        <v>4557</v>
      </c>
      <c r="C19226" s="43" t="s">
        <v>4890</v>
      </c>
      <c r="E19226" s="43" t="s">
        <v>6263</v>
      </c>
      <c r="F19226" s="43" t="s">
        <v>30</v>
      </c>
      <c r="G19226" s="43">
        <v>85031</v>
      </c>
      <c r="Y19226" s="43" t="str">
        <f t="shared" si="600"/>
        <v>COMP</v>
      </c>
      <c r="AA19226" s="43">
        <f t="shared" si="601"/>
        <v>1954432</v>
      </c>
    </row>
    <row r="19227" spans="1:27" x14ac:dyDescent="0.3">
      <c r="A19227" s="43">
        <v>1978106</v>
      </c>
      <c r="B19227" s="43" t="s">
        <v>4558</v>
      </c>
      <c r="C19227" s="43" t="s">
        <v>993</v>
      </c>
      <c r="E19227" s="43" t="s">
        <v>6263</v>
      </c>
      <c r="F19227" s="43" t="s">
        <v>30</v>
      </c>
      <c r="G19227" s="43">
        <v>44108</v>
      </c>
      <c r="Y19227" s="43" t="str">
        <f t="shared" si="600"/>
        <v/>
      </c>
      <c r="AA19227" s="43" t="e">
        <f t="shared" si="601"/>
        <v>#N/A</v>
      </c>
    </row>
    <row r="19228" spans="1:27" x14ac:dyDescent="0.3">
      <c r="A19228" s="43">
        <v>1359514</v>
      </c>
      <c r="B19228" s="43" t="s">
        <v>4558</v>
      </c>
      <c r="C19228" s="43" t="s">
        <v>819</v>
      </c>
      <c r="E19228" s="43" t="s">
        <v>6263</v>
      </c>
      <c r="F19228" s="43" t="s">
        <v>28</v>
      </c>
      <c r="G19228" s="43">
        <v>85005</v>
      </c>
      <c r="Y19228" s="43" t="str">
        <f t="shared" si="600"/>
        <v>COMP</v>
      </c>
      <c r="AA19228" s="43">
        <f t="shared" si="601"/>
        <v>1359514</v>
      </c>
    </row>
    <row r="19229" spans="1:27" x14ac:dyDescent="0.3">
      <c r="A19229" s="43">
        <v>1027172</v>
      </c>
      <c r="B19229" s="43" t="s">
        <v>4558</v>
      </c>
      <c r="C19229" s="43" t="s">
        <v>425</v>
      </c>
      <c r="E19229" s="43" t="s">
        <v>6263</v>
      </c>
      <c r="F19229" s="43" t="s">
        <v>28</v>
      </c>
      <c r="G19229" s="43">
        <v>44052</v>
      </c>
      <c r="Y19229" s="43" t="str">
        <f t="shared" si="600"/>
        <v/>
      </c>
      <c r="AA19229" s="43" t="e">
        <f t="shared" si="601"/>
        <v>#N/A</v>
      </c>
    </row>
    <row r="19230" spans="1:27" x14ac:dyDescent="0.3">
      <c r="A19230" s="43">
        <v>2431520</v>
      </c>
      <c r="B19230" s="43" t="s">
        <v>4558</v>
      </c>
      <c r="C19230" s="43" t="s">
        <v>478</v>
      </c>
      <c r="E19230" s="43" t="s">
        <v>6263</v>
      </c>
      <c r="F19230" s="43" t="s">
        <v>28</v>
      </c>
      <c r="G19230" s="43">
        <v>44072</v>
      </c>
      <c r="Y19230" s="43" t="str">
        <f t="shared" si="600"/>
        <v/>
      </c>
      <c r="AA19230" s="43" t="e">
        <f t="shared" si="601"/>
        <v>#N/A</v>
      </c>
    </row>
    <row r="19231" spans="1:27" x14ac:dyDescent="0.3">
      <c r="A19231" s="43">
        <v>1967967</v>
      </c>
      <c r="B19231" s="43" t="s">
        <v>4558</v>
      </c>
      <c r="C19231" s="43" t="s">
        <v>218</v>
      </c>
      <c r="E19231" s="43" t="s">
        <v>6263</v>
      </c>
      <c r="F19231" s="43" t="s">
        <v>28</v>
      </c>
      <c r="G19231" s="43">
        <v>44015</v>
      </c>
      <c r="Y19231" s="43" t="str">
        <f t="shared" si="600"/>
        <v>COMP</v>
      </c>
      <c r="AA19231" s="43">
        <f t="shared" si="601"/>
        <v>1967967</v>
      </c>
    </row>
    <row r="19232" spans="1:27" x14ac:dyDescent="0.3">
      <c r="A19232" s="43">
        <v>2410242</v>
      </c>
      <c r="B19232" s="43" t="s">
        <v>4558</v>
      </c>
      <c r="C19232" s="43" t="s">
        <v>3054</v>
      </c>
      <c r="E19232" s="43" t="s">
        <v>6263</v>
      </c>
      <c r="F19232" s="43" t="s">
        <v>30</v>
      </c>
      <c r="G19232" s="43">
        <v>49017</v>
      </c>
      <c r="Y19232" s="43" t="str">
        <f t="shared" si="600"/>
        <v>COMP</v>
      </c>
      <c r="AA19232" s="43">
        <f t="shared" si="601"/>
        <v>2410242</v>
      </c>
    </row>
    <row r="19233" spans="1:27" x14ac:dyDescent="0.3">
      <c r="A19233" s="43">
        <v>1098299</v>
      </c>
      <c r="B19233" s="43" t="s">
        <v>4558</v>
      </c>
      <c r="C19233" s="43" t="s">
        <v>1514</v>
      </c>
      <c r="E19233" s="43" t="s">
        <v>6263</v>
      </c>
      <c r="F19233" s="43" t="s">
        <v>30</v>
      </c>
      <c r="G19233" s="43">
        <v>49027</v>
      </c>
      <c r="Y19233" s="43" t="str">
        <f t="shared" si="600"/>
        <v/>
      </c>
      <c r="AA19233" s="43" t="e">
        <f t="shared" si="601"/>
        <v>#N/A</v>
      </c>
    </row>
    <row r="19234" spans="1:27" x14ac:dyDescent="0.3">
      <c r="A19234" s="43">
        <v>2071991</v>
      </c>
      <c r="B19234" s="43" t="s">
        <v>4558</v>
      </c>
      <c r="C19234" s="43" t="s">
        <v>189</v>
      </c>
      <c r="E19234" s="43" t="s">
        <v>6263</v>
      </c>
      <c r="F19234" s="43" t="s">
        <v>30</v>
      </c>
      <c r="G19234" s="43">
        <v>44072</v>
      </c>
      <c r="Y19234" s="43" t="str">
        <f t="shared" si="600"/>
        <v/>
      </c>
      <c r="AA19234" s="43" t="e">
        <f t="shared" si="601"/>
        <v>#N/A</v>
      </c>
    </row>
    <row r="19235" spans="1:27" x14ac:dyDescent="0.3">
      <c r="A19235" s="43">
        <v>109016</v>
      </c>
      <c r="B19235" s="43" t="s">
        <v>4558</v>
      </c>
      <c r="C19235" s="43" t="s">
        <v>508</v>
      </c>
      <c r="E19235" s="43" t="s">
        <v>6263</v>
      </c>
      <c r="F19235" s="43" t="s">
        <v>28</v>
      </c>
      <c r="G19235" s="43">
        <v>85076</v>
      </c>
      <c r="Y19235" s="43" t="str">
        <f t="shared" si="600"/>
        <v/>
      </c>
      <c r="AA19235" s="43" t="e">
        <f t="shared" si="601"/>
        <v>#N/A</v>
      </c>
    </row>
    <row r="19236" spans="1:27" x14ac:dyDescent="0.3">
      <c r="A19236" s="43">
        <v>1172258</v>
      </c>
      <c r="B19236" s="43" t="s">
        <v>4558</v>
      </c>
      <c r="C19236" s="43" t="s">
        <v>346</v>
      </c>
      <c r="E19236" s="43" t="s">
        <v>6263</v>
      </c>
      <c r="F19236" s="43" t="s">
        <v>28</v>
      </c>
      <c r="G19236" s="43">
        <v>72059</v>
      </c>
      <c r="Y19236" s="43" t="str">
        <f t="shared" si="600"/>
        <v/>
      </c>
      <c r="AA19236" s="43" t="e">
        <f t="shared" si="601"/>
        <v>#N/A</v>
      </c>
    </row>
    <row r="19237" spans="1:27" x14ac:dyDescent="0.3">
      <c r="A19237" s="43">
        <v>2115441</v>
      </c>
      <c r="B19237" s="43" t="s">
        <v>4558</v>
      </c>
      <c r="C19237" s="43" t="s">
        <v>11858</v>
      </c>
      <c r="E19237" s="43" t="s">
        <v>34</v>
      </c>
      <c r="F19237" s="43" t="s">
        <v>30</v>
      </c>
      <c r="G19237" s="43">
        <v>44045</v>
      </c>
      <c r="Y19237" s="43" t="str">
        <f t="shared" si="600"/>
        <v>COMP</v>
      </c>
      <c r="AA19237" s="43">
        <f t="shared" si="601"/>
        <v>2115441</v>
      </c>
    </row>
    <row r="19238" spans="1:27" x14ac:dyDescent="0.3">
      <c r="A19238" s="43">
        <v>1424107</v>
      </c>
      <c r="B19238" s="43" t="s">
        <v>4558</v>
      </c>
      <c r="C19238" s="43" t="s">
        <v>499</v>
      </c>
      <c r="E19238" s="43" t="s">
        <v>6263</v>
      </c>
      <c r="F19238" s="43" t="s">
        <v>28</v>
      </c>
      <c r="G19238" s="43">
        <v>49034</v>
      </c>
      <c r="Y19238" s="43" t="str">
        <f t="shared" si="600"/>
        <v/>
      </c>
      <c r="AA19238" s="43" t="e">
        <f t="shared" si="601"/>
        <v>#N/A</v>
      </c>
    </row>
    <row r="19239" spans="1:27" x14ac:dyDescent="0.3">
      <c r="A19239" s="43">
        <v>2268462</v>
      </c>
      <c r="B19239" s="43" t="s">
        <v>4558</v>
      </c>
      <c r="C19239" s="43" t="s">
        <v>492</v>
      </c>
      <c r="E19239" s="43" t="s">
        <v>6263</v>
      </c>
      <c r="F19239" s="43" t="s">
        <v>30</v>
      </c>
      <c r="G19239" s="43">
        <v>44084</v>
      </c>
      <c r="Y19239" s="43" t="str">
        <f t="shared" si="600"/>
        <v/>
      </c>
      <c r="AA19239" s="43" t="e">
        <f t="shared" si="601"/>
        <v>#N/A</v>
      </c>
    </row>
    <row r="19240" spans="1:27" x14ac:dyDescent="0.3">
      <c r="A19240" s="43">
        <v>1943566</v>
      </c>
      <c r="B19240" s="43" t="s">
        <v>11859</v>
      </c>
      <c r="C19240" s="43" t="s">
        <v>685</v>
      </c>
      <c r="E19240" s="43" t="s">
        <v>6263</v>
      </c>
      <c r="F19240" s="43" t="s">
        <v>30</v>
      </c>
      <c r="G19240" s="43">
        <v>44015</v>
      </c>
      <c r="Y19240" s="43" t="str">
        <f t="shared" si="600"/>
        <v/>
      </c>
      <c r="AA19240" s="43" t="e">
        <f t="shared" si="601"/>
        <v>#N/A</v>
      </c>
    </row>
    <row r="19241" spans="1:27" x14ac:dyDescent="0.3">
      <c r="A19241" s="43">
        <v>1298379</v>
      </c>
      <c r="B19241" s="43" t="s">
        <v>422</v>
      </c>
      <c r="C19241" s="43" t="s">
        <v>235</v>
      </c>
      <c r="E19241" s="43" t="s">
        <v>29</v>
      </c>
      <c r="F19241" s="43" t="s">
        <v>28</v>
      </c>
      <c r="G19241" s="43">
        <v>85024</v>
      </c>
      <c r="Y19241" s="43" t="str">
        <f t="shared" si="600"/>
        <v>COMP</v>
      </c>
      <c r="AA19241" s="43">
        <f t="shared" si="601"/>
        <v>1298379</v>
      </c>
    </row>
    <row r="19242" spans="1:27" x14ac:dyDescent="0.3">
      <c r="A19242" s="43">
        <v>1996183</v>
      </c>
      <c r="B19242" s="43" t="s">
        <v>422</v>
      </c>
      <c r="C19242" s="43" t="s">
        <v>318</v>
      </c>
      <c r="E19242" s="43" t="s">
        <v>35</v>
      </c>
      <c r="F19242" s="43" t="s">
        <v>28</v>
      </c>
      <c r="G19242" s="43">
        <v>53013</v>
      </c>
      <c r="Y19242" s="43" t="str">
        <f t="shared" si="600"/>
        <v>COMP</v>
      </c>
      <c r="AA19242" s="43">
        <f t="shared" si="601"/>
        <v>1996183</v>
      </c>
    </row>
    <row r="19243" spans="1:27" x14ac:dyDescent="0.3">
      <c r="A19243" s="43">
        <v>2379782</v>
      </c>
      <c r="B19243" s="43" t="s">
        <v>422</v>
      </c>
      <c r="C19243" s="43" t="s">
        <v>482</v>
      </c>
      <c r="E19243" s="43" t="s">
        <v>29</v>
      </c>
      <c r="F19243" s="43" t="s">
        <v>30</v>
      </c>
      <c r="G19243" s="43">
        <v>49039</v>
      </c>
      <c r="Y19243" s="43" t="str">
        <f t="shared" si="600"/>
        <v/>
      </c>
      <c r="AA19243" s="43" t="e">
        <f t="shared" si="601"/>
        <v>#N/A</v>
      </c>
    </row>
    <row r="19244" spans="1:27" x14ac:dyDescent="0.3">
      <c r="A19244" s="43">
        <v>2352483</v>
      </c>
      <c r="B19244" s="43" t="s">
        <v>422</v>
      </c>
      <c r="C19244" s="43" t="s">
        <v>413</v>
      </c>
      <c r="E19244" s="43" t="s">
        <v>6263</v>
      </c>
      <c r="F19244" s="43" t="s">
        <v>30</v>
      </c>
      <c r="G19244" s="43">
        <v>44072</v>
      </c>
      <c r="Y19244" s="43" t="str">
        <f t="shared" si="600"/>
        <v/>
      </c>
      <c r="AA19244" s="43" t="e">
        <f t="shared" si="601"/>
        <v>#N/A</v>
      </c>
    </row>
    <row r="19245" spans="1:27" x14ac:dyDescent="0.3">
      <c r="A19245" s="43">
        <v>1954711</v>
      </c>
      <c r="B19245" s="43" t="s">
        <v>422</v>
      </c>
      <c r="C19245" s="43" t="s">
        <v>656</v>
      </c>
      <c r="E19245" s="43" t="s">
        <v>6263</v>
      </c>
      <c r="F19245" s="43" t="s">
        <v>28</v>
      </c>
      <c r="G19245" s="43">
        <v>44067</v>
      </c>
      <c r="Y19245" s="43" t="str">
        <f t="shared" si="600"/>
        <v/>
      </c>
      <c r="AA19245" s="43" t="e">
        <f t="shared" si="601"/>
        <v>#N/A</v>
      </c>
    </row>
    <row r="19246" spans="1:27" x14ac:dyDescent="0.3">
      <c r="A19246" s="43">
        <v>1963531</v>
      </c>
      <c r="B19246" s="43" t="s">
        <v>422</v>
      </c>
      <c r="C19246" s="43" t="s">
        <v>1413</v>
      </c>
      <c r="E19246" s="43" t="s">
        <v>29</v>
      </c>
      <c r="F19246" s="43" t="s">
        <v>28</v>
      </c>
      <c r="G19246" s="43">
        <v>44139</v>
      </c>
      <c r="Y19246" s="43" t="str">
        <f t="shared" si="600"/>
        <v/>
      </c>
      <c r="AA19246" s="43" t="e">
        <f t="shared" si="601"/>
        <v>#N/A</v>
      </c>
    </row>
    <row r="19247" spans="1:27" x14ac:dyDescent="0.3">
      <c r="A19247" s="43">
        <v>566126</v>
      </c>
      <c r="B19247" s="43" t="s">
        <v>422</v>
      </c>
      <c r="C19247" s="43" t="s">
        <v>274</v>
      </c>
      <c r="E19247" s="43" t="s">
        <v>6263</v>
      </c>
      <c r="F19247" s="43" t="s">
        <v>28</v>
      </c>
      <c r="G19247" s="43">
        <v>44090</v>
      </c>
      <c r="Y19247" s="43" t="str">
        <f t="shared" si="600"/>
        <v/>
      </c>
      <c r="AA19247" s="43" t="e">
        <f t="shared" si="601"/>
        <v>#N/A</v>
      </c>
    </row>
    <row r="19248" spans="1:27" x14ac:dyDescent="0.3">
      <c r="A19248" s="43">
        <v>1881898</v>
      </c>
      <c r="B19248" s="43" t="s">
        <v>422</v>
      </c>
      <c r="C19248" s="43" t="s">
        <v>11860</v>
      </c>
      <c r="E19248" s="43" t="s">
        <v>35</v>
      </c>
      <c r="F19248" s="43" t="s">
        <v>28</v>
      </c>
      <c r="G19248" s="43">
        <v>44001</v>
      </c>
      <c r="Y19248" s="43" t="str">
        <f t="shared" si="600"/>
        <v>COMP</v>
      </c>
      <c r="AA19248" s="43">
        <f t="shared" si="601"/>
        <v>1881898</v>
      </c>
    </row>
    <row r="19249" spans="1:27" x14ac:dyDescent="0.3">
      <c r="A19249" s="43">
        <v>2084906</v>
      </c>
      <c r="B19249" s="43" t="s">
        <v>422</v>
      </c>
      <c r="C19249" s="43" t="s">
        <v>33</v>
      </c>
      <c r="E19249" s="43" t="s">
        <v>6263</v>
      </c>
      <c r="F19249" s="43" t="s">
        <v>30</v>
      </c>
      <c r="G19249" s="43">
        <v>44094</v>
      </c>
      <c r="Y19249" s="43" t="str">
        <f t="shared" si="600"/>
        <v/>
      </c>
      <c r="AA19249" s="43" t="e">
        <f t="shared" si="601"/>
        <v>#N/A</v>
      </c>
    </row>
    <row r="19250" spans="1:27" x14ac:dyDescent="0.3">
      <c r="A19250" s="43">
        <v>2412318</v>
      </c>
      <c r="B19250" s="43" t="s">
        <v>422</v>
      </c>
      <c r="C19250" s="43" t="s">
        <v>677</v>
      </c>
      <c r="E19250" s="43" t="s">
        <v>29</v>
      </c>
      <c r="F19250" s="43" t="s">
        <v>28</v>
      </c>
      <c r="G19250" s="43">
        <v>44013</v>
      </c>
      <c r="Y19250" s="43" t="str">
        <f t="shared" si="600"/>
        <v/>
      </c>
      <c r="AA19250" s="43" t="e">
        <f t="shared" si="601"/>
        <v>#N/A</v>
      </c>
    </row>
    <row r="19251" spans="1:27" x14ac:dyDescent="0.3">
      <c r="A19251" s="43">
        <v>2103537</v>
      </c>
      <c r="B19251" s="43" t="s">
        <v>422</v>
      </c>
      <c r="C19251" s="43" t="s">
        <v>189</v>
      </c>
      <c r="E19251" s="43" t="s">
        <v>6263</v>
      </c>
      <c r="F19251" s="43" t="s">
        <v>30</v>
      </c>
      <c r="G19251" s="43">
        <v>53013</v>
      </c>
      <c r="Y19251" s="43" t="str">
        <f t="shared" si="600"/>
        <v/>
      </c>
      <c r="AA19251" s="43" t="e">
        <f t="shared" si="601"/>
        <v>#N/A</v>
      </c>
    </row>
    <row r="19252" spans="1:27" x14ac:dyDescent="0.3">
      <c r="A19252" s="43">
        <v>673841</v>
      </c>
      <c r="B19252" s="43" t="s">
        <v>422</v>
      </c>
      <c r="C19252" s="43" t="s">
        <v>175</v>
      </c>
      <c r="E19252" s="43" t="s">
        <v>29</v>
      </c>
      <c r="F19252" s="43" t="s">
        <v>28</v>
      </c>
      <c r="G19252" s="43">
        <v>85024</v>
      </c>
      <c r="Y19252" s="43" t="str">
        <f t="shared" si="600"/>
        <v>COMP</v>
      </c>
      <c r="AA19252" s="43">
        <f t="shared" si="601"/>
        <v>673841</v>
      </c>
    </row>
    <row r="19253" spans="1:27" x14ac:dyDescent="0.3">
      <c r="A19253" s="43">
        <v>2136356</v>
      </c>
      <c r="B19253" s="43" t="s">
        <v>422</v>
      </c>
      <c r="C19253" s="43" t="s">
        <v>508</v>
      </c>
      <c r="E19253" s="43" t="s">
        <v>6263</v>
      </c>
      <c r="F19253" s="43" t="s">
        <v>28</v>
      </c>
      <c r="G19253" s="43">
        <v>44079</v>
      </c>
      <c r="Y19253" s="43" t="str">
        <f t="shared" si="600"/>
        <v/>
      </c>
      <c r="AA19253" s="43" t="e">
        <f t="shared" si="601"/>
        <v>#N/A</v>
      </c>
    </row>
    <row r="19254" spans="1:27" x14ac:dyDescent="0.3">
      <c r="A19254" s="43">
        <v>1474937</v>
      </c>
      <c r="B19254" s="43" t="s">
        <v>422</v>
      </c>
      <c r="C19254" s="43" t="s">
        <v>4219</v>
      </c>
      <c r="E19254" s="43" t="s">
        <v>6263</v>
      </c>
      <c r="F19254" s="43" t="s">
        <v>28</v>
      </c>
      <c r="G19254" s="43">
        <v>44090</v>
      </c>
      <c r="Y19254" s="43" t="str">
        <f t="shared" si="600"/>
        <v/>
      </c>
      <c r="AA19254" s="43" t="e">
        <f t="shared" si="601"/>
        <v>#N/A</v>
      </c>
    </row>
    <row r="19255" spans="1:27" x14ac:dyDescent="0.3">
      <c r="A19255" s="43">
        <v>1788362</v>
      </c>
      <c r="B19255" s="43" t="s">
        <v>422</v>
      </c>
      <c r="C19255" s="43" t="s">
        <v>580</v>
      </c>
      <c r="E19255" s="43" t="s">
        <v>6263</v>
      </c>
      <c r="F19255" s="43" t="s">
        <v>30</v>
      </c>
      <c r="G19255" s="43">
        <v>85053</v>
      </c>
      <c r="Y19255" s="43" t="str">
        <f t="shared" si="600"/>
        <v/>
      </c>
      <c r="AA19255" s="43" t="e">
        <f t="shared" si="601"/>
        <v>#N/A</v>
      </c>
    </row>
    <row r="19256" spans="1:27" x14ac:dyDescent="0.3">
      <c r="A19256" s="43">
        <v>2340150</v>
      </c>
      <c r="B19256" s="43" t="s">
        <v>422</v>
      </c>
      <c r="C19256" s="43" t="s">
        <v>499</v>
      </c>
      <c r="E19256" s="43" t="s">
        <v>29</v>
      </c>
      <c r="F19256" s="43" t="s">
        <v>28</v>
      </c>
      <c r="G19256" s="43">
        <v>49064</v>
      </c>
      <c r="Y19256" s="43" t="str">
        <f t="shared" si="600"/>
        <v>COMP</v>
      </c>
      <c r="AA19256" s="43">
        <f t="shared" si="601"/>
        <v>2340150</v>
      </c>
    </row>
    <row r="19257" spans="1:27" x14ac:dyDescent="0.3">
      <c r="A19257" s="43">
        <v>1969607</v>
      </c>
      <c r="B19257" s="43" t="s">
        <v>422</v>
      </c>
      <c r="C19257" s="43" t="s">
        <v>11861</v>
      </c>
      <c r="E19257" s="43" t="s">
        <v>29</v>
      </c>
      <c r="F19257" s="43" t="s">
        <v>30</v>
      </c>
      <c r="G19257" s="43">
        <v>44125</v>
      </c>
      <c r="Y19257" s="43" t="str">
        <f t="shared" si="600"/>
        <v/>
      </c>
      <c r="AA19257" s="43" t="e">
        <f t="shared" si="601"/>
        <v>#N/A</v>
      </c>
    </row>
    <row r="19258" spans="1:27" x14ac:dyDescent="0.3">
      <c r="A19258" s="43">
        <v>2269217</v>
      </c>
      <c r="B19258" s="43" t="s">
        <v>422</v>
      </c>
      <c r="C19258" s="43" t="s">
        <v>6523</v>
      </c>
      <c r="E19258" s="43" t="s">
        <v>6263</v>
      </c>
      <c r="F19258" s="43" t="s">
        <v>28</v>
      </c>
      <c r="G19258" s="43">
        <v>44103</v>
      </c>
      <c r="Y19258" s="43" t="str">
        <f t="shared" si="600"/>
        <v/>
      </c>
      <c r="AA19258" s="43" t="e">
        <f t="shared" si="601"/>
        <v>#N/A</v>
      </c>
    </row>
    <row r="19259" spans="1:27" x14ac:dyDescent="0.3">
      <c r="A19259" s="43">
        <v>1970273</v>
      </c>
      <c r="B19259" s="43" t="s">
        <v>422</v>
      </c>
      <c r="C19259" s="43" t="s">
        <v>239</v>
      </c>
      <c r="E19259" s="43" t="s">
        <v>6263</v>
      </c>
      <c r="F19259" s="43" t="s">
        <v>30</v>
      </c>
      <c r="G19259" s="43">
        <v>44090</v>
      </c>
      <c r="Y19259" s="43" t="str">
        <f t="shared" si="600"/>
        <v/>
      </c>
      <c r="AA19259" s="43" t="e">
        <f t="shared" si="601"/>
        <v>#N/A</v>
      </c>
    </row>
    <row r="19260" spans="1:27" x14ac:dyDescent="0.3">
      <c r="A19260" s="43">
        <v>2356783</v>
      </c>
      <c r="B19260" s="43" t="s">
        <v>11862</v>
      </c>
      <c r="C19260" s="43" t="s">
        <v>1676</v>
      </c>
      <c r="E19260" s="43" t="s">
        <v>6263</v>
      </c>
      <c r="F19260" s="43" t="s">
        <v>30</v>
      </c>
      <c r="G19260" s="43">
        <v>44012</v>
      </c>
      <c r="Y19260" s="43" t="str">
        <f t="shared" si="600"/>
        <v/>
      </c>
      <c r="AA19260" s="43" t="e">
        <f t="shared" si="601"/>
        <v>#N/A</v>
      </c>
    </row>
    <row r="19261" spans="1:27" x14ac:dyDescent="0.3">
      <c r="A19261" s="43">
        <v>2382932</v>
      </c>
      <c r="B19261" s="43" t="s">
        <v>11862</v>
      </c>
      <c r="C19261" s="43" t="s">
        <v>648</v>
      </c>
      <c r="E19261" s="43" t="s">
        <v>6263</v>
      </c>
      <c r="F19261" s="43" t="s">
        <v>30</v>
      </c>
      <c r="G19261" s="43">
        <v>44122</v>
      </c>
      <c r="Y19261" s="43" t="str">
        <f t="shared" si="600"/>
        <v/>
      </c>
      <c r="AA19261" s="43" t="e">
        <f t="shared" si="601"/>
        <v>#N/A</v>
      </c>
    </row>
    <row r="19262" spans="1:27" x14ac:dyDescent="0.3">
      <c r="A19262" s="43">
        <v>2356775</v>
      </c>
      <c r="B19262" s="43" t="s">
        <v>11862</v>
      </c>
      <c r="C19262" s="43" t="s">
        <v>541</v>
      </c>
      <c r="E19262" s="43" t="s">
        <v>6263</v>
      </c>
      <c r="F19262" s="43" t="s">
        <v>28</v>
      </c>
      <c r="G19262" s="43">
        <v>44012</v>
      </c>
      <c r="Y19262" s="43" t="str">
        <f t="shared" si="600"/>
        <v/>
      </c>
      <c r="AA19262" s="43" t="e">
        <f t="shared" si="601"/>
        <v>#N/A</v>
      </c>
    </row>
    <row r="19263" spans="1:27" x14ac:dyDescent="0.3">
      <c r="A19263" s="43">
        <v>705605</v>
      </c>
      <c r="B19263" s="43" t="s">
        <v>11863</v>
      </c>
      <c r="C19263" s="43" t="s">
        <v>274</v>
      </c>
      <c r="E19263" s="43" t="s">
        <v>6263</v>
      </c>
      <c r="F19263" s="43" t="s">
        <v>28</v>
      </c>
      <c r="G19263" s="43">
        <v>72080</v>
      </c>
      <c r="Y19263" s="43" t="str">
        <f t="shared" si="600"/>
        <v>COMP</v>
      </c>
      <c r="AA19263" s="43">
        <f t="shared" si="601"/>
        <v>705605</v>
      </c>
    </row>
    <row r="19264" spans="1:27" x14ac:dyDescent="0.3">
      <c r="A19264" s="43">
        <v>2228174</v>
      </c>
      <c r="B19264" s="43" t="s">
        <v>11864</v>
      </c>
      <c r="C19264" s="43" t="s">
        <v>11865</v>
      </c>
      <c r="E19264" s="43" t="s">
        <v>35</v>
      </c>
      <c r="F19264" s="43" t="s">
        <v>28</v>
      </c>
      <c r="G19264" s="43">
        <v>44052</v>
      </c>
      <c r="Y19264" s="43" t="str">
        <f t="shared" si="600"/>
        <v>COMP</v>
      </c>
      <c r="AA19264" s="43">
        <f t="shared" si="601"/>
        <v>2228174</v>
      </c>
    </row>
    <row r="19265" spans="1:27" x14ac:dyDescent="0.3">
      <c r="A19265" s="43">
        <v>1862089</v>
      </c>
      <c r="B19265" s="43" t="s">
        <v>11866</v>
      </c>
      <c r="C19265" s="43" t="s">
        <v>193</v>
      </c>
      <c r="E19265" s="43" t="s">
        <v>6263</v>
      </c>
      <c r="F19265" s="43" t="s">
        <v>28</v>
      </c>
      <c r="G19265" s="43">
        <v>49006</v>
      </c>
      <c r="Y19265" s="43" t="str">
        <f t="shared" si="600"/>
        <v>COMP</v>
      </c>
      <c r="AA19265" s="43">
        <f t="shared" si="601"/>
        <v>1862089</v>
      </c>
    </row>
    <row r="19266" spans="1:27" x14ac:dyDescent="0.3">
      <c r="A19266" s="43">
        <v>1053828</v>
      </c>
      <c r="B19266" s="43" t="s">
        <v>11866</v>
      </c>
      <c r="C19266" s="43" t="s">
        <v>795</v>
      </c>
      <c r="E19266" s="43" t="s">
        <v>29</v>
      </c>
      <c r="F19266" s="43" t="s">
        <v>30</v>
      </c>
      <c r="G19266" s="43">
        <v>85052</v>
      </c>
      <c r="Y19266" s="43" t="str">
        <f t="shared" ref="Y19266:Y19329" si="602">IF(ISERROR(AA19266)=FALSE,"COMP","")</f>
        <v>COMP</v>
      </c>
      <c r="AA19266" s="43">
        <f t="shared" si="601"/>
        <v>1053828</v>
      </c>
    </row>
    <row r="19267" spans="1:27" x14ac:dyDescent="0.3">
      <c r="A19267" s="43">
        <v>2423330</v>
      </c>
      <c r="B19267" s="43" t="s">
        <v>4566</v>
      </c>
      <c r="C19267" s="43" t="s">
        <v>9615</v>
      </c>
      <c r="E19267" s="43" t="s">
        <v>34</v>
      </c>
      <c r="F19267" s="43" t="s">
        <v>28</v>
      </c>
      <c r="G19267" s="43">
        <v>44045</v>
      </c>
      <c r="Y19267" s="43" t="str">
        <f t="shared" si="602"/>
        <v>COMP</v>
      </c>
      <c r="AA19267" s="43">
        <f t="shared" ref="AA19267:AA19330" si="603">VLOOKUP(A19267,Z:Z,1,FALSE)</f>
        <v>2423330</v>
      </c>
    </row>
    <row r="19268" spans="1:27" x14ac:dyDescent="0.3">
      <c r="A19268" s="43">
        <v>1207665</v>
      </c>
      <c r="B19268" s="43" t="s">
        <v>11867</v>
      </c>
      <c r="C19268" s="43" t="s">
        <v>294</v>
      </c>
      <c r="E19268" s="43" t="s">
        <v>6263</v>
      </c>
      <c r="F19268" s="43" t="s">
        <v>30</v>
      </c>
      <c r="G19268" s="43">
        <v>85061</v>
      </c>
      <c r="Y19268" s="43" t="str">
        <f t="shared" si="602"/>
        <v/>
      </c>
      <c r="AA19268" s="43" t="e">
        <f t="shared" si="603"/>
        <v>#N/A</v>
      </c>
    </row>
    <row r="19269" spans="1:27" x14ac:dyDescent="0.3">
      <c r="A19269" s="43">
        <v>1208268</v>
      </c>
      <c r="B19269" s="43" t="s">
        <v>11867</v>
      </c>
      <c r="C19269" s="43" t="s">
        <v>223</v>
      </c>
      <c r="E19269" s="43" t="s">
        <v>6263</v>
      </c>
      <c r="F19269" s="43" t="s">
        <v>28</v>
      </c>
      <c r="G19269" s="43">
        <v>85061</v>
      </c>
      <c r="Y19269" s="43" t="str">
        <f t="shared" si="602"/>
        <v/>
      </c>
      <c r="AA19269" s="43" t="e">
        <f t="shared" si="603"/>
        <v>#N/A</v>
      </c>
    </row>
    <row r="19270" spans="1:27" x14ac:dyDescent="0.3">
      <c r="A19270" s="43">
        <v>2425083</v>
      </c>
      <c r="B19270" s="43" t="s">
        <v>11868</v>
      </c>
      <c r="C19270" s="43" t="s">
        <v>534</v>
      </c>
      <c r="E19270" s="43" t="s">
        <v>6263</v>
      </c>
      <c r="F19270" s="43" t="s">
        <v>30</v>
      </c>
      <c r="G19270" s="43">
        <v>49051</v>
      </c>
      <c r="Y19270" s="43" t="str">
        <f t="shared" si="602"/>
        <v/>
      </c>
      <c r="AA19270" s="43" t="e">
        <f t="shared" si="603"/>
        <v>#N/A</v>
      </c>
    </row>
    <row r="19271" spans="1:27" x14ac:dyDescent="0.3">
      <c r="A19271" s="43">
        <v>2073147</v>
      </c>
      <c r="B19271" s="43" t="s">
        <v>11868</v>
      </c>
      <c r="C19271" s="43" t="s">
        <v>901</v>
      </c>
      <c r="E19271" s="43" t="s">
        <v>6263</v>
      </c>
      <c r="F19271" s="43" t="s">
        <v>30</v>
      </c>
      <c r="G19271" s="43">
        <v>44111</v>
      </c>
      <c r="Y19271" s="43" t="str">
        <f t="shared" si="602"/>
        <v/>
      </c>
      <c r="AA19271" s="43" t="e">
        <f t="shared" si="603"/>
        <v>#N/A</v>
      </c>
    </row>
    <row r="19272" spans="1:27" x14ac:dyDescent="0.3">
      <c r="A19272" s="43">
        <v>723704</v>
      </c>
      <c r="B19272" s="43" t="s">
        <v>11869</v>
      </c>
      <c r="C19272" s="43" t="s">
        <v>984</v>
      </c>
      <c r="E19272" s="43" t="s">
        <v>6263</v>
      </c>
      <c r="F19272" s="43" t="s">
        <v>28</v>
      </c>
      <c r="G19272" s="43">
        <v>49031</v>
      </c>
      <c r="Y19272" s="43" t="str">
        <f t="shared" si="602"/>
        <v>COMP</v>
      </c>
      <c r="AA19272" s="43">
        <f t="shared" si="603"/>
        <v>723704</v>
      </c>
    </row>
    <row r="19273" spans="1:27" x14ac:dyDescent="0.3">
      <c r="A19273" s="43">
        <v>2370858</v>
      </c>
      <c r="B19273" s="43" t="s">
        <v>11870</v>
      </c>
      <c r="C19273" s="43" t="s">
        <v>175</v>
      </c>
      <c r="E19273" s="43" t="s">
        <v>6263</v>
      </c>
      <c r="F19273" s="43" t="s">
        <v>28</v>
      </c>
      <c r="G19273" s="43">
        <v>44067</v>
      </c>
      <c r="Y19273" s="43" t="str">
        <f t="shared" si="602"/>
        <v>COMP</v>
      </c>
      <c r="AA19273" s="43">
        <f t="shared" si="603"/>
        <v>2370858</v>
      </c>
    </row>
    <row r="19274" spans="1:27" x14ac:dyDescent="0.3">
      <c r="A19274" s="43">
        <v>2272665</v>
      </c>
      <c r="B19274" s="43" t="s">
        <v>4569</v>
      </c>
      <c r="C19274" s="43" t="s">
        <v>1287</v>
      </c>
      <c r="E19274" s="43" t="s">
        <v>6263</v>
      </c>
      <c r="F19274" s="43" t="s">
        <v>30</v>
      </c>
      <c r="G19274" s="43">
        <v>49064</v>
      </c>
      <c r="Y19274" s="43" t="str">
        <f t="shared" si="602"/>
        <v/>
      </c>
      <c r="AA19274" s="43" t="e">
        <f t="shared" si="603"/>
        <v>#N/A</v>
      </c>
    </row>
    <row r="19275" spans="1:27" x14ac:dyDescent="0.3">
      <c r="A19275" s="43">
        <v>2371024</v>
      </c>
      <c r="B19275" s="43" t="s">
        <v>11871</v>
      </c>
      <c r="C19275" s="43" t="s">
        <v>266</v>
      </c>
      <c r="E19275" s="43" t="s">
        <v>6263</v>
      </c>
      <c r="F19275" s="43" t="s">
        <v>30</v>
      </c>
      <c r="G19275" s="43">
        <v>85004</v>
      </c>
      <c r="Y19275" s="43" t="str">
        <f t="shared" si="602"/>
        <v/>
      </c>
      <c r="AA19275" s="43" t="e">
        <f t="shared" si="603"/>
        <v>#N/A</v>
      </c>
    </row>
    <row r="19276" spans="1:27" x14ac:dyDescent="0.3">
      <c r="A19276" s="43">
        <v>1990777</v>
      </c>
      <c r="B19276" s="43" t="s">
        <v>11872</v>
      </c>
      <c r="C19276" s="43" t="s">
        <v>557</v>
      </c>
      <c r="E19276" s="43" t="s">
        <v>6263</v>
      </c>
      <c r="F19276" s="43" t="s">
        <v>30</v>
      </c>
      <c r="G19276" s="43">
        <v>49064</v>
      </c>
      <c r="Y19276" s="43" t="str">
        <f t="shared" si="602"/>
        <v/>
      </c>
      <c r="AA19276" s="43" t="e">
        <f t="shared" si="603"/>
        <v>#N/A</v>
      </c>
    </row>
    <row r="19277" spans="1:27" x14ac:dyDescent="0.3">
      <c r="A19277" s="43">
        <v>2408323</v>
      </c>
      <c r="B19277" s="43" t="s">
        <v>11873</v>
      </c>
      <c r="C19277" s="43" t="s">
        <v>421</v>
      </c>
      <c r="E19277" s="43" t="s">
        <v>6263</v>
      </c>
      <c r="F19277" s="43" t="s">
        <v>30</v>
      </c>
      <c r="G19277" s="43">
        <v>85061</v>
      </c>
      <c r="Y19277" s="43" t="str">
        <f t="shared" si="602"/>
        <v/>
      </c>
      <c r="AA19277" s="43" t="e">
        <f t="shared" si="603"/>
        <v>#N/A</v>
      </c>
    </row>
    <row r="19278" spans="1:27" x14ac:dyDescent="0.3">
      <c r="A19278" s="43">
        <v>226023</v>
      </c>
      <c r="B19278" s="43" t="s">
        <v>11873</v>
      </c>
      <c r="C19278" s="43" t="s">
        <v>674</v>
      </c>
      <c r="E19278" s="43" t="s">
        <v>6263</v>
      </c>
      <c r="F19278" s="43" t="s">
        <v>28</v>
      </c>
      <c r="G19278" s="43">
        <v>85005</v>
      </c>
      <c r="Y19278" s="43" t="str">
        <f t="shared" si="602"/>
        <v/>
      </c>
      <c r="AA19278" s="43" t="e">
        <f t="shared" si="603"/>
        <v>#N/A</v>
      </c>
    </row>
    <row r="19279" spans="1:27" x14ac:dyDescent="0.3">
      <c r="A19279" s="43">
        <v>1219849</v>
      </c>
      <c r="B19279" s="43" t="s">
        <v>11873</v>
      </c>
      <c r="C19279" s="43" t="s">
        <v>373</v>
      </c>
      <c r="E19279" s="43" t="s">
        <v>29</v>
      </c>
      <c r="F19279" s="43" t="s">
        <v>30</v>
      </c>
      <c r="G19279" s="43">
        <v>49064</v>
      </c>
      <c r="Y19279" s="43" t="str">
        <f t="shared" si="602"/>
        <v>COMP</v>
      </c>
      <c r="AA19279" s="43">
        <f t="shared" si="603"/>
        <v>1219849</v>
      </c>
    </row>
    <row r="19280" spans="1:27" x14ac:dyDescent="0.3">
      <c r="A19280" s="43">
        <v>2076740</v>
      </c>
      <c r="B19280" s="43" t="s">
        <v>11874</v>
      </c>
      <c r="C19280" s="43" t="s">
        <v>285</v>
      </c>
      <c r="E19280" s="43" t="s">
        <v>6263</v>
      </c>
      <c r="F19280" s="43" t="s">
        <v>28</v>
      </c>
      <c r="G19280" s="43">
        <v>85004</v>
      </c>
      <c r="Y19280" s="43" t="str">
        <f t="shared" si="602"/>
        <v/>
      </c>
      <c r="AA19280" s="43" t="e">
        <f t="shared" si="603"/>
        <v>#N/A</v>
      </c>
    </row>
    <row r="19281" spans="1:27" x14ac:dyDescent="0.3">
      <c r="A19281" s="43">
        <v>1379109</v>
      </c>
      <c r="B19281" s="43" t="s">
        <v>11875</v>
      </c>
      <c r="C19281" s="43" t="s">
        <v>346</v>
      </c>
      <c r="E19281" s="43" t="s">
        <v>6263</v>
      </c>
      <c r="F19281" s="43" t="s">
        <v>28</v>
      </c>
      <c r="G19281" s="43">
        <v>85012</v>
      </c>
      <c r="Y19281" s="43" t="str">
        <f t="shared" si="602"/>
        <v>COMP</v>
      </c>
      <c r="AA19281" s="43">
        <f t="shared" si="603"/>
        <v>1379109</v>
      </c>
    </row>
    <row r="19282" spans="1:27" x14ac:dyDescent="0.3">
      <c r="A19282" s="43">
        <v>2379981</v>
      </c>
      <c r="B19282" s="43" t="s">
        <v>11876</v>
      </c>
      <c r="C19282" s="43" t="s">
        <v>1059</v>
      </c>
      <c r="E19282" s="43" t="s">
        <v>6263</v>
      </c>
      <c r="F19282" s="43" t="s">
        <v>30</v>
      </c>
      <c r="G19282" s="43">
        <v>44073</v>
      </c>
      <c r="Y19282" s="43" t="str">
        <f t="shared" si="602"/>
        <v/>
      </c>
      <c r="AA19282" s="43" t="e">
        <f t="shared" si="603"/>
        <v>#N/A</v>
      </c>
    </row>
    <row r="19283" spans="1:27" x14ac:dyDescent="0.3">
      <c r="A19283" s="43">
        <v>2381209</v>
      </c>
      <c r="B19283" s="43" t="s">
        <v>11877</v>
      </c>
      <c r="C19283" s="43" t="s">
        <v>276</v>
      </c>
      <c r="E19283" s="43" t="s">
        <v>6263</v>
      </c>
      <c r="F19283" s="43" t="s">
        <v>28</v>
      </c>
      <c r="G19283" s="43">
        <v>72041</v>
      </c>
      <c r="Y19283" s="43" t="str">
        <f t="shared" si="602"/>
        <v/>
      </c>
      <c r="AA19283" s="43" t="e">
        <f t="shared" si="603"/>
        <v>#N/A</v>
      </c>
    </row>
    <row r="19284" spans="1:27" x14ac:dyDescent="0.3">
      <c r="A19284" s="43">
        <v>1764118</v>
      </c>
      <c r="B19284" s="43" t="s">
        <v>11878</v>
      </c>
      <c r="C19284" s="43" t="s">
        <v>236</v>
      </c>
      <c r="E19284" s="43" t="s">
        <v>6263</v>
      </c>
      <c r="F19284" s="43" t="s">
        <v>28</v>
      </c>
      <c r="G19284" s="43">
        <v>49027</v>
      </c>
      <c r="Y19284" s="43" t="str">
        <f t="shared" si="602"/>
        <v/>
      </c>
      <c r="AA19284" s="43" t="e">
        <f t="shared" si="603"/>
        <v>#N/A</v>
      </c>
    </row>
    <row r="19285" spans="1:27" x14ac:dyDescent="0.3">
      <c r="A19285" s="43">
        <v>1696559</v>
      </c>
      <c r="B19285" s="43" t="s">
        <v>11878</v>
      </c>
      <c r="C19285" s="43" t="s">
        <v>819</v>
      </c>
      <c r="E19285" s="43" t="s">
        <v>6263</v>
      </c>
      <c r="F19285" s="43" t="s">
        <v>28</v>
      </c>
      <c r="G19285" s="43">
        <v>49026</v>
      </c>
      <c r="Y19285" s="43" t="str">
        <f t="shared" si="602"/>
        <v/>
      </c>
      <c r="AA19285" s="43" t="e">
        <f t="shared" si="603"/>
        <v>#N/A</v>
      </c>
    </row>
    <row r="19286" spans="1:27" x14ac:dyDescent="0.3">
      <c r="A19286" s="43">
        <v>1203688</v>
      </c>
      <c r="B19286" s="43" t="s">
        <v>11878</v>
      </c>
      <c r="C19286" s="43" t="s">
        <v>425</v>
      </c>
      <c r="E19286" s="43" t="s">
        <v>6263</v>
      </c>
      <c r="F19286" s="43" t="s">
        <v>28</v>
      </c>
      <c r="G19286" s="43">
        <v>49046</v>
      </c>
      <c r="Y19286" s="43" t="str">
        <f t="shared" si="602"/>
        <v/>
      </c>
      <c r="AA19286" s="43" t="e">
        <f t="shared" si="603"/>
        <v>#N/A</v>
      </c>
    </row>
    <row r="19287" spans="1:27" x14ac:dyDescent="0.3">
      <c r="A19287" s="43">
        <v>2396317</v>
      </c>
      <c r="B19287" s="43" t="s">
        <v>11879</v>
      </c>
      <c r="C19287" s="43" t="s">
        <v>1684</v>
      </c>
      <c r="E19287" s="43" t="s">
        <v>29</v>
      </c>
      <c r="F19287" s="43" t="s">
        <v>30</v>
      </c>
      <c r="G19287" s="43">
        <v>44079</v>
      </c>
      <c r="Y19287" s="43" t="str">
        <f t="shared" si="602"/>
        <v/>
      </c>
      <c r="AA19287" s="43" t="e">
        <f t="shared" si="603"/>
        <v>#N/A</v>
      </c>
    </row>
    <row r="19288" spans="1:27" x14ac:dyDescent="0.3">
      <c r="A19288" s="43">
        <v>2067376</v>
      </c>
      <c r="B19288" s="43" t="s">
        <v>11880</v>
      </c>
      <c r="C19288" s="43" t="s">
        <v>4789</v>
      </c>
      <c r="E19288" s="43" t="s">
        <v>35</v>
      </c>
      <c r="F19288" s="43" t="s">
        <v>28</v>
      </c>
      <c r="G19288" s="43">
        <v>44022</v>
      </c>
      <c r="Y19288" s="43" t="str">
        <f t="shared" si="602"/>
        <v>COMP</v>
      </c>
      <c r="AA19288" s="43">
        <f t="shared" si="603"/>
        <v>2067376</v>
      </c>
    </row>
    <row r="19289" spans="1:27" x14ac:dyDescent="0.3">
      <c r="A19289" s="43">
        <v>1849620</v>
      </c>
      <c r="B19289" s="43" t="s">
        <v>11880</v>
      </c>
      <c r="C19289" s="43" t="s">
        <v>11881</v>
      </c>
      <c r="E19289" s="43" t="s">
        <v>35</v>
      </c>
      <c r="F19289" s="43" t="s">
        <v>30</v>
      </c>
      <c r="G19289" s="43">
        <v>44022</v>
      </c>
      <c r="Y19289" s="43" t="str">
        <f t="shared" si="602"/>
        <v>COMP</v>
      </c>
      <c r="AA19289" s="43">
        <f t="shared" si="603"/>
        <v>1849620</v>
      </c>
    </row>
    <row r="19290" spans="1:27" x14ac:dyDescent="0.3">
      <c r="A19290" s="43">
        <v>2375394</v>
      </c>
      <c r="B19290" s="43" t="s">
        <v>11882</v>
      </c>
      <c r="C19290" s="43" t="s">
        <v>11883</v>
      </c>
      <c r="E19290" s="43" t="s">
        <v>34</v>
      </c>
      <c r="F19290" s="43" t="s">
        <v>30</v>
      </c>
      <c r="G19290" s="43">
        <v>44045</v>
      </c>
      <c r="Y19290" s="43" t="str">
        <f t="shared" si="602"/>
        <v>COMP</v>
      </c>
      <c r="AA19290" s="43">
        <f t="shared" si="603"/>
        <v>2375394</v>
      </c>
    </row>
    <row r="19291" spans="1:27" x14ac:dyDescent="0.3">
      <c r="A19291" s="43">
        <v>921066</v>
      </c>
      <c r="B19291" s="43" t="s">
        <v>11884</v>
      </c>
      <c r="C19291" s="43" t="s">
        <v>422</v>
      </c>
      <c r="E19291" s="43" t="s">
        <v>6263</v>
      </c>
      <c r="F19291" s="43" t="s">
        <v>28</v>
      </c>
      <c r="G19291" s="43">
        <v>85052</v>
      </c>
      <c r="Y19291" s="43" t="str">
        <f t="shared" si="602"/>
        <v/>
      </c>
      <c r="AA19291" s="43" t="e">
        <f t="shared" si="603"/>
        <v>#N/A</v>
      </c>
    </row>
    <row r="19292" spans="1:27" x14ac:dyDescent="0.3">
      <c r="A19292" s="43">
        <v>2266848</v>
      </c>
      <c r="B19292" s="43" t="s">
        <v>11884</v>
      </c>
      <c r="C19292" s="43" t="s">
        <v>1981</v>
      </c>
      <c r="E19292" s="43" t="s">
        <v>6263</v>
      </c>
      <c r="F19292" s="43" t="s">
        <v>30</v>
      </c>
      <c r="G19292" s="43">
        <v>72051</v>
      </c>
      <c r="Y19292" s="43" t="str">
        <f t="shared" si="602"/>
        <v/>
      </c>
      <c r="AA19292" s="43" t="e">
        <f t="shared" si="603"/>
        <v>#N/A</v>
      </c>
    </row>
    <row r="19293" spans="1:27" x14ac:dyDescent="0.3">
      <c r="A19293" s="43">
        <v>2079992</v>
      </c>
      <c r="B19293" s="43" t="s">
        <v>11884</v>
      </c>
      <c r="C19293" s="43" t="s">
        <v>469</v>
      </c>
      <c r="E19293" s="43" t="s">
        <v>6263</v>
      </c>
      <c r="F19293" s="43" t="s">
        <v>28</v>
      </c>
      <c r="G19293" s="43">
        <v>44072</v>
      </c>
      <c r="Y19293" s="43" t="str">
        <f t="shared" si="602"/>
        <v/>
      </c>
      <c r="AA19293" s="43" t="e">
        <f t="shared" si="603"/>
        <v>#N/A</v>
      </c>
    </row>
    <row r="19294" spans="1:27" x14ac:dyDescent="0.3">
      <c r="A19294" s="43">
        <v>2258092</v>
      </c>
      <c r="B19294" s="43" t="s">
        <v>11884</v>
      </c>
      <c r="C19294" s="43" t="s">
        <v>346</v>
      </c>
      <c r="E19294" s="43" t="s">
        <v>6263</v>
      </c>
      <c r="F19294" s="43" t="s">
        <v>28</v>
      </c>
      <c r="G19294" s="43">
        <v>85005</v>
      </c>
      <c r="Y19294" s="43" t="str">
        <f t="shared" si="602"/>
        <v/>
      </c>
      <c r="AA19294" s="43" t="e">
        <f t="shared" si="603"/>
        <v>#N/A</v>
      </c>
    </row>
    <row r="19295" spans="1:27" x14ac:dyDescent="0.3">
      <c r="A19295" s="43">
        <v>115663</v>
      </c>
      <c r="B19295" s="43" t="s">
        <v>11884</v>
      </c>
      <c r="C19295" s="43" t="s">
        <v>346</v>
      </c>
      <c r="E19295" s="43" t="s">
        <v>6263</v>
      </c>
      <c r="F19295" s="43" t="s">
        <v>28</v>
      </c>
      <c r="G19295" s="43">
        <v>85052</v>
      </c>
      <c r="Y19295" s="43" t="str">
        <f t="shared" si="602"/>
        <v>COMP</v>
      </c>
      <c r="AA19295" s="43">
        <f t="shared" si="603"/>
        <v>115663</v>
      </c>
    </row>
    <row r="19296" spans="1:27" x14ac:dyDescent="0.3">
      <c r="A19296" s="43">
        <v>2041941</v>
      </c>
      <c r="B19296" s="43" t="s">
        <v>11884</v>
      </c>
      <c r="C19296" s="43" t="s">
        <v>840</v>
      </c>
      <c r="E19296" s="43" t="s">
        <v>6263</v>
      </c>
      <c r="F19296" s="43" t="s">
        <v>28</v>
      </c>
      <c r="G19296" s="43">
        <v>85052</v>
      </c>
      <c r="Y19296" s="43" t="str">
        <f t="shared" si="602"/>
        <v>COMP</v>
      </c>
      <c r="AA19296" s="43">
        <f t="shared" si="603"/>
        <v>2041941</v>
      </c>
    </row>
    <row r="19297" spans="1:27" x14ac:dyDescent="0.3">
      <c r="A19297" s="43">
        <v>2363095</v>
      </c>
      <c r="B19297" s="43" t="s">
        <v>11885</v>
      </c>
      <c r="C19297" s="43" t="s">
        <v>343</v>
      </c>
      <c r="E19297" s="43" t="s">
        <v>6263</v>
      </c>
      <c r="F19297" s="43" t="s">
        <v>28</v>
      </c>
      <c r="G19297" s="43">
        <v>44049</v>
      </c>
      <c r="Y19297" s="43" t="str">
        <f t="shared" si="602"/>
        <v/>
      </c>
      <c r="AA19297" s="43" t="e">
        <f t="shared" si="603"/>
        <v>#N/A</v>
      </c>
    </row>
    <row r="19298" spans="1:27" x14ac:dyDescent="0.3">
      <c r="A19298" s="43">
        <v>2340157</v>
      </c>
      <c r="B19298" s="43" t="s">
        <v>11886</v>
      </c>
      <c r="C19298" s="43" t="s">
        <v>865</v>
      </c>
      <c r="E19298" s="43" t="s">
        <v>29</v>
      </c>
      <c r="F19298" s="43" t="s">
        <v>30</v>
      </c>
      <c r="G19298" s="43">
        <v>44094</v>
      </c>
      <c r="Y19298" s="43" t="str">
        <f t="shared" si="602"/>
        <v/>
      </c>
      <c r="AA19298" s="43" t="e">
        <f t="shared" si="603"/>
        <v>#N/A</v>
      </c>
    </row>
    <row r="19299" spans="1:27" x14ac:dyDescent="0.3">
      <c r="A19299" s="43">
        <v>851924</v>
      </c>
      <c r="B19299" s="43" t="s">
        <v>11887</v>
      </c>
      <c r="C19299" s="43" t="s">
        <v>746</v>
      </c>
      <c r="E19299" s="43" t="s">
        <v>6263</v>
      </c>
      <c r="F19299" s="43" t="s">
        <v>28</v>
      </c>
      <c r="G19299" s="43">
        <v>44103</v>
      </c>
      <c r="Y19299" s="43" t="str">
        <f t="shared" si="602"/>
        <v>COMP</v>
      </c>
      <c r="AA19299" s="43">
        <f t="shared" si="603"/>
        <v>851924</v>
      </c>
    </row>
    <row r="19300" spans="1:27" x14ac:dyDescent="0.3">
      <c r="A19300" s="43">
        <v>1560875</v>
      </c>
      <c r="B19300" s="43" t="s">
        <v>11888</v>
      </c>
      <c r="C19300" s="43" t="s">
        <v>1059</v>
      </c>
      <c r="E19300" s="43" t="s">
        <v>6263</v>
      </c>
      <c r="F19300" s="43" t="s">
        <v>30</v>
      </c>
      <c r="G19300" s="43">
        <v>49001</v>
      </c>
      <c r="Y19300" s="43" t="str">
        <f t="shared" si="602"/>
        <v/>
      </c>
      <c r="AA19300" s="43" t="e">
        <f t="shared" si="603"/>
        <v>#N/A</v>
      </c>
    </row>
    <row r="19301" spans="1:27" x14ac:dyDescent="0.3">
      <c r="A19301" s="43">
        <v>1318187</v>
      </c>
      <c r="B19301" s="43" t="s">
        <v>11889</v>
      </c>
      <c r="C19301" s="43" t="s">
        <v>235</v>
      </c>
      <c r="E19301" s="43" t="s">
        <v>31</v>
      </c>
      <c r="F19301" s="43" t="s">
        <v>28</v>
      </c>
      <c r="G19301" s="43">
        <v>72007</v>
      </c>
      <c r="Y19301" s="43" t="str">
        <f t="shared" si="602"/>
        <v>COMP</v>
      </c>
      <c r="AA19301" s="43">
        <f t="shared" si="603"/>
        <v>1318187</v>
      </c>
    </row>
    <row r="19302" spans="1:27" x14ac:dyDescent="0.3">
      <c r="A19302" s="43">
        <v>2332354</v>
      </c>
      <c r="B19302" s="43" t="s">
        <v>11889</v>
      </c>
      <c r="C19302" s="43" t="s">
        <v>161</v>
      </c>
      <c r="E19302" s="43" t="s">
        <v>35</v>
      </c>
      <c r="F19302" s="43" t="s">
        <v>28</v>
      </c>
      <c r="G19302" s="43">
        <v>49057</v>
      </c>
      <c r="Y19302" s="43" t="str">
        <f t="shared" si="602"/>
        <v>COMP</v>
      </c>
      <c r="AA19302" s="43">
        <f t="shared" si="603"/>
        <v>2332354</v>
      </c>
    </row>
    <row r="19303" spans="1:27" x14ac:dyDescent="0.3">
      <c r="A19303" s="43">
        <v>1697702</v>
      </c>
      <c r="B19303" s="43" t="s">
        <v>11889</v>
      </c>
      <c r="C19303" s="43" t="s">
        <v>236</v>
      </c>
      <c r="E19303" s="43" t="s">
        <v>6263</v>
      </c>
      <c r="F19303" s="43" t="s">
        <v>28</v>
      </c>
      <c r="G19303" s="43">
        <v>72007</v>
      </c>
      <c r="Y19303" s="43" t="str">
        <f t="shared" si="602"/>
        <v/>
      </c>
      <c r="AA19303" s="43" t="e">
        <f t="shared" si="603"/>
        <v>#N/A</v>
      </c>
    </row>
    <row r="19304" spans="1:27" x14ac:dyDescent="0.3">
      <c r="A19304" s="43">
        <v>1445321</v>
      </c>
      <c r="B19304" s="43" t="s">
        <v>11889</v>
      </c>
      <c r="C19304" s="43" t="s">
        <v>466</v>
      </c>
      <c r="E19304" s="43" t="s">
        <v>6263</v>
      </c>
      <c r="F19304" s="43" t="s">
        <v>28</v>
      </c>
      <c r="G19304" s="43">
        <v>72022</v>
      </c>
      <c r="Y19304" s="43" t="str">
        <f t="shared" si="602"/>
        <v/>
      </c>
      <c r="AA19304" s="43" t="e">
        <f t="shared" si="603"/>
        <v>#N/A</v>
      </c>
    </row>
    <row r="19305" spans="1:27" x14ac:dyDescent="0.3">
      <c r="A19305" s="43">
        <v>1828436</v>
      </c>
      <c r="B19305" s="43" t="s">
        <v>4579</v>
      </c>
      <c r="C19305" s="43" t="s">
        <v>262</v>
      </c>
      <c r="E19305" s="43" t="s">
        <v>6263</v>
      </c>
      <c r="F19305" s="43" t="s">
        <v>28</v>
      </c>
      <c r="G19305" s="43">
        <v>44122</v>
      </c>
      <c r="Y19305" s="43" t="str">
        <f t="shared" si="602"/>
        <v/>
      </c>
      <c r="AA19305" s="43" t="e">
        <f t="shared" si="603"/>
        <v>#N/A</v>
      </c>
    </row>
    <row r="19306" spans="1:27" x14ac:dyDescent="0.3">
      <c r="A19306" s="43">
        <v>1891534</v>
      </c>
      <c r="B19306" s="43" t="s">
        <v>4579</v>
      </c>
      <c r="C19306" s="43" t="s">
        <v>617</v>
      </c>
      <c r="E19306" s="43" t="s">
        <v>6263</v>
      </c>
      <c r="F19306" s="43" t="s">
        <v>30</v>
      </c>
      <c r="G19306" s="43">
        <v>53070</v>
      </c>
      <c r="Y19306" s="43" t="str">
        <f t="shared" si="602"/>
        <v/>
      </c>
      <c r="AA19306" s="43" t="e">
        <f t="shared" si="603"/>
        <v>#N/A</v>
      </c>
    </row>
    <row r="19307" spans="1:27" x14ac:dyDescent="0.3">
      <c r="A19307" s="43">
        <v>2307234</v>
      </c>
      <c r="B19307" s="43" t="s">
        <v>4579</v>
      </c>
      <c r="C19307" s="43" t="s">
        <v>327</v>
      </c>
      <c r="E19307" s="43" t="s">
        <v>6263</v>
      </c>
      <c r="F19307" s="43" t="s">
        <v>30</v>
      </c>
      <c r="G19307" s="43">
        <v>44075</v>
      </c>
      <c r="Y19307" s="43" t="str">
        <f t="shared" si="602"/>
        <v/>
      </c>
      <c r="AA19307" s="43" t="e">
        <f t="shared" si="603"/>
        <v>#N/A</v>
      </c>
    </row>
    <row r="19308" spans="1:27" x14ac:dyDescent="0.3">
      <c r="A19308" s="43">
        <v>622111</v>
      </c>
      <c r="B19308" s="43" t="s">
        <v>4579</v>
      </c>
      <c r="C19308" s="43" t="s">
        <v>230</v>
      </c>
      <c r="E19308" s="43" t="s">
        <v>6263</v>
      </c>
      <c r="F19308" s="43" t="s">
        <v>28</v>
      </c>
      <c r="G19308" s="43">
        <v>44038</v>
      </c>
      <c r="Y19308" s="43" t="str">
        <f t="shared" si="602"/>
        <v>COMP</v>
      </c>
      <c r="AA19308" s="43">
        <f t="shared" si="603"/>
        <v>622111</v>
      </c>
    </row>
    <row r="19309" spans="1:27" x14ac:dyDescent="0.3">
      <c r="A19309" s="43">
        <v>2410496</v>
      </c>
      <c r="B19309" s="43" t="s">
        <v>4579</v>
      </c>
      <c r="C19309" s="43" t="s">
        <v>1428</v>
      </c>
      <c r="E19309" s="43" t="s">
        <v>29</v>
      </c>
      <c r="F19309" s="43" t="s">
        <v>30</v>
      </c>
      <c r="G19309" s="43">
        <v>44045</v>
      </c>
      <c r="Y19309" s="43" t="str">
        <f t="shared" si="602"/>
        <v>COMP</v>
      </c>
      <c r="AA19309" s="43">
        <f t="shared" si="603"/>
        <v>2410496</v>
      </c>
    </row>
    <row r="19310" spans="1:27" x14ac:dyDescent="0.3">
      <c r="A19310" s="43">
        <v>2343814</v>
      </c>
      <c r="B19310" s="43" t="s">
        <v>4579</v>
      </c>
      <c r="C19310" s="43" t="s">
        <v>1549</v>
      </c>
      <c r="E19310" s="43" t="s">
        <v>6263</v>
      </c>
      <c r="F19310" s="43" t="s">
        <v>30</v>
      </c>
      <c r="G19310" s="43">
        <v>44069</v>
      </c>
      <c r="Y19310" s="43" t="str">
        <f t="shared" si="602"/>
        <v/>
      </c>
      <c r="AA19310" s="43" t="e">
        <f t="shared" si="603"/>
        <v>#N/A</v>
      </c>
    </row>
    <row r="19311" spans="1:27" x14ac:dyDescent="0.3">
      <c r="A19311" s="43">
        <v>739664</v>
      </c>
      <c r="B19311" s="43" t="s">
        <v>4579</v>
      </c>
      <c r="C19311" s="43" t="s">
        <v>175</v>
      </c>
      <c r="E19311" s="43" t="s">
        <v>29</v>
      </c>
      <c r="F19311" s="43" t="s">
        <v>28</v>
      </c>
      <c r="G19311" s="43">
        <v>44067</v>
      </c>
      <c r="Y19311" s="43" t="str">
        <f t="shared" si="602"/>
        <v>COMP</v>
      </c>
      <c r="AA19311" s="43">
        <f t="shared" si="603"/>
        <v>739664</v>
      </c>
    </row>
    <row r="19312" spans="1:27" x14ac:dyDescent="0.3">
      <c r="A19312" s="43">
        <v>1183356</v>
      </c>
      <c r="B19312" s="43" t="s">
        <v>4579</v>
      </c>
      <c r="C19312" s="43" t="s">
        <v>301</v>
      </c>
      <c r="E19312" s="43" t="s">
        <v>31</v>
      </c>
      <c r="F19312" s="43" t="s">
        <v>28</v>
      </c>
      <c r="G19312" s="43">
        <v>44038</v>
      </c>
      <c r="Y19312" s="43" t="str">
        <f t="shared" si="602"/>
        <v>COMP</v>
      </c>
      <c r="AA19312" s="43">
        <f t="shared" si="603"/>
        <v>1183356</v>
      </c>
    </row>
    <row r="19313" spans="1:27" x14ac:dyDescent="0.3">
      <c r="A19313" s="43">
        <v>622112</v>
      </c>
      <c r="B19313" s="43" t="s">
        <v>4579</v>
      </c>
      <c r="C19313" s="43" t="s">
        <v>4016</v>
      </c>
      <c r="E19313" s="43" t="s">
        <v>6263</v>
      </c>
      <c r="F19313" s="43" t="s">
        <v>28</v>
      </c>
      <c r="G19313" s="43">
        <v>44038</v>
      </c>
      <c r="Y19313" s="43" t="str">
        <f t="shared" si="602"/>
        <v>COMP</v>
      </c>
      <c r="AA19313" s="43">
        <f t="shared" si="603"/>
        <v>622112</v>
      </c>
    </row>
    <row r="19314" spans="1:27" x14ac:dyDescent="0.3">
      <c r="A19314" s="43">
        <v>2177772</v>
      </c>
      <c r="B19314" s="43" t="s">
        <v>4579</v>
      </c>
      <c r="C19314" s="43" t="s">
        <v>2733</v>
      </c>
      <c r="E19314" s="43" t="s">
        <v>6263</v>
      </c>
      <c r="F19314" s="43" t="s">
        <v>28</v>
      </c>
      <c r="G19314" s="43">
        <v>72085</v>
      </c>
      <c r="Y19314" s="43" t="str">
        <f t="shared" si="602"/>
        <v>COMP</v>
      </c>
      <c r="AA19314" s="43">
        <f t="shared" si="603"/>
        <v>2177772</v>
      </c>
    </row>
    <row r="19315" spans="1:27" x14ac:dyDescent="0.3">
      <c r="A19315" s="43">
        <v>1229146</v>
      </c>
      <c r="B19315" s="43" t="s">
        <v>4579</v>
      </c>
      <c r="C19315" s="43" t="s">
        <v>887</v>
      </c>
      <c r="E19315" s="43" t="s">
        <v>34</v>
      </c>
      <c r="F19315" s="43" t="s">
        <v>28</v>
      </c>
      <c r="G19315" s="43">
        <v>44038</v>
      </c>
      <c r="Y19315" s="43" t="str">
        <f t="shared" si="602"/>
        <v>COMP</v>
      </c>
      <c r="AA19315" s="43">
        <f t="shared" si="603"/>
        <v>1229146</v>
      </c>
    </row>
    <row r="19316" spans="1:27" x14ac:dyDescent="0.3">
      <c r="A19316" s="43">
        <v>1999613</v>
      </c>
      <c r="B19316" s="43" t="s">
        <v>11890</v>
      </c>
      <c r="C19316" s="43" t="s">
        <v>3539</v>
      </c>
      <c r="E19316" s="43" t="s">
        <v>35</v>
      </c>
      <c r="F19316" s="43" t="s">
        <v>28</v>
      </c>
      <c r="G19316" s="43">
        <v>49004</v>
      </c>
      <c r="Y19316" s="43" t="str">
        <f t="shared" si="602"/>
        <v>COMP</v>
      </c>
      <c r="AA19316" s="43">
        <f t="shared" si="603"/>
        <v>1999613</v>
      </c>
    </row>
    <row r="19317" spans="1:27" x14ac:dyDescent="0.3">
      <c r="A19317" s="43">
        <v>2058263</v>
      </c>
      <c r="B19317" s="43" t="s">
        <v>11891</v>
      </c>
      <c r="C19317" s="43" t="s">
        <v>659</v>
      </c>
      <c r="E19317" s="43" t="s">
        <v>29</v>
      </c>
      <c r="F19317" s="43" t="s">
        <v>28</v>
      </c>
      <c r="G19317" s="43">
        <v>72041</v>
      </c>
      <c r="Y19317" s="43" t="str">
        <f t="shared" si="602"/>
        <v>COMP</v>
      </c>
      <c r="AA19317" s="43">
        <f t="shared" si="603"/>
        <v>2058263</v>
      </c>
    </row>
    <row r="19318" spans="1:27" x14ac:dyDescent="0.3">
      <c r="A19318" s="43">
        <v>1291380</v>
      </c>
      <c r="B19318" s="43" t="s">
        <v>11892</v>
      </c>
      <c r="C19318" s="43" t="s">
        <v>4644</v>
      </c>
      <c r="E19318" s="43" t="s">
        <v>6263</v>
      </c>
      <c r="F19318" s="43" t="s">
        <v>28</v>
      </c>
      <c r="G19318" s="43">
        <v>85004</v>
      </c>
      <c r="Y19318" s="43" t="str">
        <f t="shared" si="602"/>
        <v>COMP</v>
      </c>
      <c r="AA19318" s="43">
        <f t="shared" si="603"/>
        <v>1291380</v>
      </c>
    </row>
    <row r="19319" spans="1:27" x14ac:dyDescent="0.3">
      <c r="A19319" s="43">
        <v>2109990</v>
      </c>
      <c r="B19319" s="43" t="s">
        <v>4580</v>
      </c>
      <c r="C19319" s="43" t="s">
        <v>313</v>
      </c>
      <c r="E19319" s="43" t="s">
        <v>6263</v>
      </c>
      <c r="F19319" s="43" t="s">
        <v>30</v>
      </c>
      <c r="G19319" s="43">
        <v>72072</v>
      </c>
      <c r="Y19319" s="43" t="str">
        <f t="shared" si="602"/>
        <v/>
      </c>
      <c r="AA19319" s="43" t="e">
        <f t="shared" si="603"/>
        <v>#N/A</v>
      </c>
    </row>
    <row r="19320" spans="1:27" x14ac:dyDescent="0.3">
      <c r="A19320" s="43">
        <v>2311432</v>
      </c>
      <c r="B19320" s="43" t="s">
        <v>4581</v>
      </c>
      <c r="C19320" s="43" t="s">
        <v>713</v>
      </c>
      <c r="E19320" s="43" t="s">
        <v>6263</v>
      </c>
      <c r="F19320" s="43" t="s">
        <v>30</v>
      </c>
      <c r="G19320" s="43">
        <v>44055</v>
      </c>
      <c r="Y19320" s="43" t="str">
        <f t="shared" si="602"/>
        <v/>
      </c>
      <c r="AA19320" s="43" t="e">
        <f t="shared" si="603"/>
        <v>#N/A</v>
      </c>
    </row>
    <row r="19321" spans="1:27" x14ac:dyDescent="0.3">
      <c r="A19321" s="43">
        <v>1587165</v>
      </c>
      <c r="B19321" s="43" t="s">
        <v>4581</v>
      </c>
      <c r="C19321" s="43" t="s">
        <v>390</v>
      </c>
      <c r="E19321" s="43" t="s">
        <v>6263</v>
      </c>
      <c r="F19321" s="43" t="s">
        <v>30</v>
      </c>
      <c r="G19321" s="43">
        <v>53022</v>
      </c>
      <c r="Y19321" s="43" t="str">
        <f t="shared" si="602"/>
        <v/>
      </c>
      <c r="AA19321" s="43" t="e">
        <f t="shared" si="603"/>
        <v>#N/A</v>
      </c>
    </row>
    <row r="19322" spans="1:27" x14ac:dyDescent="0.3">
      <c r="A19322" s="43">
        <v>1125455</v>
      </c>
      <c r="B19322" s="43" t="s">
        <v>4581</v>
      </c>
      <c r="C19322" s="43" t="s">
        <v>1617</v>
      </c>
      <c r="E19322" s="43" t="s">
        <v>6263</v>
      </c>
      <c r="F19322" s="43" t="s">
        <v>28</v>
      </c>
      <c r="G19322" s="43">
        <v>49001</v>
      </c>
      <c r="Y19322" s="43" t="str">
        <f t="shared" si="602"/>
        <v/>
      </c>
      <c r="AA19322" s="43" t="e">
        <f t="shared" si="603"/>
        <v>#N/A</v>
      </c>
    </row>
    <row r="19323" spans="1:27" x14ac:dyDescent="0.3">
      <c r="A19323" s="43">
        <v>2251740</v>
      </c>
      <c r="B19323" s="43" t="s">
        <v>4581</v>
      </c>
      <c r="C19323" s="43" t="s">
        <v>550</v>
      </c>
      <c r="E19323" s="43" t="s">
        <v>29</v>
      </c>
      <c r="F19323" s="43" t="s">
        <v>30</v>
      </c>
      <c r="G19323" s="43">
        <v>44108</v>
      </c>
      <c r="Y19323" s="43" t="str">
        <f t="shared" si="602"/>
        <v>COMP</v>
      </c>
      <c r="AA19323" s="43">
        <f t="shared" si="603"/>
        <v>2251740</v>
      </c>
    </row>
    <row r="19324" spans="1:27" x14ac:dyDescent="0.3">
      <c r="A19324" s="43">
        <v>1976526</v>
      </c>
      <c r="B19324" s="43" t="s">
        <v>11893</v>
      </c>
      <c r="C19324" s="43" t="s">
        <v>235</v>
      </c>
      <c r="E19324" s="43" t="s">
        <v>35</v>
      </c>
      <c r="F19324" s="43" t="s">
        <v>28</v>
      </c>
      <c r="G19324" s="43">
        <v>72041</v>
      </c>
      <c r="Y19324" s="43" t="str">
        <f t="shared" si="602"/>
        <v>COMP</v>
      </c>
      <c r="AA19324" s="43">
        <f t="shared" si="603"/>
        <v>1976526</v>
      </c>
    </row>
    <row r="19325" spans="1:27" x14ac:dyDescent="0.3">
      <c r="A19325" s="43">
        <v>1764122</v>
      </c>
      <c r="B19325" s="43" t="s">
        <v>11894</v>
      </c>
      <c r="C19325" s="43" t="s">
        <v>722</v>
      </c>
      <c r="E19325" s="43" t="s">
        <v>6263</v>
      </c>
      <c r="F19325" s="43" t="s">
        <v>28</v>
      </c>
      <c r="G19325" s="43">
        <v>49027</v>
      </c>
      <c r="Y19325" s="43" t="str">
        <f t="shared" si="602"/>
        <v/>
      </c>
      <c r="AA19325" s="43" t="e">
        <f t="shared" si="603"/>
        <v>#N/A</v>
      </c>
    </row>
    <row r="19326" spans="1:27" x14ac:dyDescent="0.3">
      <c r="A19326" s="43">
        <v>2089872</v>
      </c>
      <c r="B19326" s="43" t="s">
        <v>4582</v>
      </c>
      <c r="C19326" s="43" t="s">
        <v>218</v>
      </c>
      <c r="E19326" s="43" t="s">
        <v>6263</v>
      </c>
      <c r="F19326" s="43" t="s">
        <v>28</v>
      </c>
      <c r="G19326" s="43">
        <v>49004</v>
      </c>
      <c r="Y19326" s="43" t="str">
        <f t="shared" si="602"/>
        <v/>
      </c>
      <c r="AA19326" s="43" t="e">
        <f t="shared" si="603"/>
        <v>#N/A</v>
      </c>
    </row>
    <row r="19327" spans="1:27" x14ac:dyDescent="0.3">
      <c r="A19327" s="43">
        <v>2089866</v>
      </c>
      <c r="B19327" s="43" t="s">
        <v>4582</v>
      </c>
      <c r="C19327" s="43" t="s">
        <v>1084</v>
      </c>
      <c r="E19327" s="43" t="s">
        <v>6263</v>
      </c>
      <c r="F19327" s="43" t="s">
        <v>30</v>
      </c>
      <c r="G19327" s="43">
        <v>49004</v>
      </c>
      <c r="Y19327" s="43" t="str">
        <f t="shared" si="602"/>
        <v/>
      </c>
      <c r="AA19327" s="43" t="e">
        <f t="shared" si="603"/>
        <v>#N/A</v>
      </c>
    </row>
    <row r="19328" spans="1:27" x14ac:dyDescent="0.3">
      <c r="A19328" s="43">
        <v>1627165</v>
      </c>
      <c r="B19328" s="43" t="s">
        <v>11895</v>
      </c>
      <c r="C19328" s="43" t="s">
        <v>1224</v>
      </c>
      <c r="E19328" s="43" t="s">
        <v>6263</v>
      </c>
      <c r="F19328" s="43" t="s">
        <v>28</v>
      </c>
      <c r="G19328" s="43">
        <v>85054</v>
      </c>
      <c r="Y19328" s="43" t="str">
        <f t="shared" si="602"/>
        <v/>
      </c>
      <c r="AA19328" s="43" t="e">
        <f t="shared" si="603"/>
        <v>#N/A</v>
      </c>
    </row>
    <row r="19329" spans="1:27" x14ac:dyDescent="0.3">
      <c r="A19329" s="43">
        <v>1863027</v>
      </c>
      <c r="B19329" s="43" t="s">
        <v>11895</v>
      </c>
      <c r="C19329" s="43" t="s">
        <v>244</v>
      </c>
      <c r="E19329" s="43" t="s">
        <v>6263</v>
      </c>
      <c r="F19329" s="43" t="s">
        <v>28</v>
      </c>
      <c r="G19329" s="43">
        <v>85076</v>
      </c>
      <c r="Y19329" s="43" t="str">
        <f t="shared" si="602"/>
        <v>COMP</v>
      </c>
      <c r="AA19329" s="43">
        <f t="shared" si="603"/>
        <v>1863027</v>
      </c>
    </row>
    <row r="19330" spans="1:27" x14ac:dyDescent="0.3">
      <c r="A19330" s="43">
        <v>1896209</v>
      </c>
      <c r="B19330" s="43" t="s">
        <v>11895</v>
      </c>
      <c r="C19330" s="43" t="s">
        <v>570</v>
      </c>
      <c r="E19330" s="43" t="s">
        <v>6263</v>
      </c>
      <c r="F19330" s="43" t="s">
        <v>28</v>
      </c>
      <c r="G19330" s="43">
        <v>85050</v>
      </c>
      <c r="Y19330" s="43" t="str">
        <f t="shared" ref="Y19330:Y19393" si="604">IF(ISERROR(AA19330)=FALSE,"COMP","")</f>
        <v>COMP</v>
      </c>
      <c r="AA19330" s="43">
        <f t="shared" si="603"/>
        <v>1896209</v>
      </c>
    </row>
    <row r="19331" spans="1:27" x14ac:dyDescent="0.3">
      <c r="A19331" s="43">
        <v>2356171</v>
      </c>
      <c r="B19331" s="43" t="s">
        <v>11896</v>
      </c>
      <c r="C19331" s="43" t="s">
        <v>508</v>
      </c>
      <c r="E19331" s="43" t="s">
        <v>6263</v>
      </c>
      <c r="F19331" s="43" t="s">
        <v>28</v>
      </c>
      <c r="G19331" s="43">
        <v>85022</v>
      </c>
      <c r="Y19331" s="43" t="str">
        <f t="shared" si="604"/>
        <v>COMP</v>
      </c>
      <c r="AA19331" s="43">
        <f t="shared" ref="AA19331:AA19394" si="605">VLOOKUP(A19331,Z:Z,1,FALSE)</f>
        <v>2356171</v>
      </c>
    </row>
    <row r="19332" spans="1:27" x14ac:dyDescent="0.3">
      <c r="A19332" s="43">
        <v>2303427</v>
      </c>
      <c r="B19332" s="43" t="s">
        <v>11897</v>
      </c>
      <c r="C19332" s="43" t="s">
        <v>730</v>
      </c>
      <c r="E19332" s="43" t="s">
        <v>29</v>
      </c>
      <c r="F19332" s="43" t="s">
        <v>30</v>
      </c>
      <c r="G19332" s="43">
        <v>44055</v>
      </c>
      <c r="Y19332" s="43" t="str">
        <f t="shared" si="604"/>
        <v>COMP</v>
      </c>
      <c r="AA19332" s="43">
        <f t="shared" si="605"/>
        <v>2303427</v>
      </c>
    </row>
    <row r="19333" spans="1:27" x14ac:dyDescent="0.3">
      <c r="A19333" s="43">
        <v>1196575</v>
      </c>
      <c r="B19333" s="43" t="s">
        <v>11898</v>
      </c>
      <c r="C19333" s="43" t="s">
        <v>444</v>
      </c>
      <c r="E19333" s="43" t="s">
        <v>6263</v>
      </c>
      <c r="F19333" s="43" t="s">
        <v>28</v>
      </c>
      <c r="G19333" s="43">
        <v>85033</v>
      </c>
      <c r="Y19333" s="43" t="str">
        <f t="shared" si="604"/>
        <v/>
      </c>
      <c r="AA19333" s="43" t="e">
        <f t="shared" si="605"/>
        <v>#N/A</v>
      </c>
    </row>
    <row r="19334" spans="1:27" x14ac:dyDescent="0.3">
      <c r="A19334" s="43">
        <v>965660</v>
      </c>
      <c r="B19334" s="43" t="s">
        <v>11899</v>
      </c>
      <c r="C19334" s="43" t="s">
        <v>766</v>
      </c>
      <c r="E19334" s="43" t="s">
        <v>6263</v>
      </c>
      <c r="F19334" s="43" t="s">
        <v>28</v>
      </c>
      <c r="G19334" s="43">
        <v>85031</v>
      </c>
      <c r="Y19334" s="43" t="str">
        <f t="shared" si="604"/>
        <v>COMP</v>
      </c>
      <c r="AA19334" s="43">
        <f t="shared" si="605"/>
        <v>965660</v>
      </c>
    </row>
    <row r="19335" spans="1:27" x14ac:dyDescent="0.3">
      <c r="A19335" s="43">
        <v>2344058</v>
      </c>
      <c r="B19335" s="43" t="s">
        <v>11900</v>
      </c>
      <c r="C19335" s="43" t="s">
        <v>357</v>
      </c>
      <c r="E19335" s="43" t="s">
        <v>6263</v>
      </c>
      <c r="F19335" s="43" t="s">
        <v>30</v>
      </c>
      <c r="G19335" s="43">
        <v>49027</v>
      </c>
      <c r="Y19335" s="43" t="str">
        <f t="shared" si="604"/>
        <v/>
      </c>
      <c r="AA19335" s="43" t="e">
        <f t="shared" si="605"/>
        <v>#N/A</v>
      </c>
    </row>
    <row r="19336" spans="1:27" x14ac:dyDescent="0.3">
      <c r="A19336" s="43">
        <v>1744445</v>
      </c>
      <c r="B19336" s="43" t="s">
        <v>11900</v>
      </c>
      <c r="C19336" s="43" t="s">
        <v>685</v>
      </c>
      <c r="E19336" s="43" t="s">
        <v>6263</v>
      </c>
      <c r="F19336" s="43" t="s">
        <v>30</v>
      </c>
      <c r="G19336" s="43">
        <v>44039</v>
      </c>
      <c r="Y19336" s="43" t="str">
        <f t="shared" si="604"/>
        <v/>
      </c>
      <c r="AA19336" s="43" t="e">
        <f t="shared" si="605"/>
        <v>#N/A</v>
      </c>
    </row>
    <row r="19337" spans="1:27" x14ac:dyDescent="0.3">
      <c r="A19337" s="43">
        <v>2042851</v>
      </c>
      <c r="B19337" s="43" t="s">
        <v>11900</v>
      </c>
      <c r="C19337" s="43" t="s">
        <v>492</v>
      </c>
      <c r="E19337" s="43" t="s">
        <v>6263</v>
      </c>
      <c r="F19337" s="43" t="s">
        <v>30</v>
      </c>
      <c r="G19337" s="43">
        <v>85015</v>
      </c>
      <c r="Y19337" s="43" t="str">
        <f t="shared" si="604"/>
        <v/>
      </c>
      <c r="AA19337" s="43" t="e">
        <f t="shared" si="605"/>
        <v>#N/A</v>
      </c>
    </row>
    <row r="19338" spans="1:27" x14ac:dyDescent="0.3">
      <c r="A19338" s="43">
        <v>2368009</v>
      </c>
      <c r="B19338" s="43" t="s">
        <v>11901</v>
      </c>
      <c r="C19338" s="43" t="s">
        <v>390</v>
      </c>
      <c r="E19338" s="43" t="s">
        <v>6263</v>
      </c>
      <c r="F19338" s="43" t="s">
        <v>30</v>
      </c>
      <c r="G19338" s="43">
        <v>44105</v>
      </c>
      <c r="Y19338" s="43" t="str">
        <f t="shared" si="604"/>
        <v/>
      </c>
      <c r="AA19338" s="43" t="e">
        <f t="shared" si="605"/>
        <v>#N/A</v>
      </c>
    </row>
    <row r="19339" spans="1:27" x14ac:dyDescent="0.3">
      <c r="A19339" s="43">
        <v>2419441</v>
      </c>
      <c r="B19339" s="43" t="s">
        <v>4591</v>
      </c>
      <c r="C19339" s="43" t="s">
        <v>274</v>
      </c>
      <c r="E19339" s="43" t="s">
        <v>6263</v>
      </c>
      <c r="F19339" s="43" t="s">
        <v>28</v>
      </c>
      <c r="G19339" s="43">
        <v>85078</v>
      </c>
      <c r="Y19339" s="43" t="str">
        <f t="shared" si="604"/>
        <v/>
      </c>
      <c r="AA19339" s="43" t="e">
        <f t="shared" si="605"/>
        <v>#N/A</v>
      </c>
    </row>
    <row r="19340" spans="1:27" x14ac:dyDescent="0.3">
      <c r="A19340" s="43">
        <v>1716817</v>
      </c>
      <c r="B19340" s="43" t="s">
        <v>4592</v>
      </c>
      <c r="C19340" s="43" t="s">
        <v>1476</v>
      </c>
      <c r="E19340" s="43" t="s">
        <v>6263</v>
      </c>
      <c r="F19340" s="43" t="s">
        <v>30</v>
      </c>
      <c r="G19340" s="43">
        <v>85049</v>
      </c>
      <c r="Y19340" s="43" t="str">
        <f t="shared" si="604"/>
        <v/>
      </c>
      <c r="AA19340" s="43" t="e">
        <f t="shared" si="605"/>
        <v>#N/A</v>
      </c>
    </row>
    <row r="19341" spans="1:27" x14ac:dyDescent="0.3">
      <c r="A19341" s="43">
        <v>1768113</v>
      </c>
      <c r="B19341" s="43" t="s">
        <v>11902</v>
      </c>
      <c r="C19341" s="43" t="s">
        <v>11903</v>
      </c>
      <c r="E19341" s="43" t="s">
        <v>35</v>
      </c>
      <c r="F19341" s="43" t="s">
        <v>30</v>
      </c>
      <c r="G19341" s="43">
        <v>49004</v>
      </c>
      <c r="Y19341" s="43" t="str">
        <f t="shared" si="604"/>
        <v>COMP</v>
      </c>
      <c r="AA19341" s="43">
        <f t="shared" si="605"/>
        <v>1768113</v>
      </c>
    </row>
    <row r="19342" spans="1:27" x14ac:dyDescent="0.3">
      <c r="A19342" s="43">
        <v>711495</v>
      </c>
      <c r="B19342" s="43" t="s">
        <v>11904</v>
      </c>
      <c r="C19342" s="43" t="s">
        <v>399</v>
      </c>
      <c r="E19342" s="43" t="s">
        <v>6263</v>
      </c>
      <c r="F19342" s="43" t="s">
        <v>28</v>
      </c>
      <c r="G19342" s="43">
        <v>49064</v>
      </c>
      <c r="Y19342" s="43" t="str">
        <f t="shared" si="604"/>
        <v>COMP</v>
      </c>
      <c r="AA19342" s="43">
        <f t="shared" si="605"/>
        <v>711495</v>
      </c>
    </row>
    <row r="19343" spans="1:27" x14ac:dyDescent="0.3">
      <c r="A19343" s="43">
        <v>1913300</v>
      </c>
      <c r="B19343" s="43" t="s">
        <v>11905</v>
      </c>
      <c r="C19343" s="43" t="s">
        <v>530</v>
      </c>
      <c r="E19343" s="43" t="s">
        <v>6263</v>
      </c>
      <c r="F19343" s="43" t="s">
        <v>30</v>
      </c>
      <c r="G19343" s="43">
        <v>49004</v>
      </c>
      <c r="Y19343" s="43" t="str">
        <f t="shared" si="604"/>
        <v/>
      </c>
      <c r="AA19343" s="43" t="e">
        <f t="shared" si="605"/>
        <v>#N/A</v>
      </c>
    </row>
    <row r="19344" spans="1:27" x14ac:dyDescent="0.3">
      <c r="A19344" s="43">
        <v>1050797</v>
      </c>
      <c r="B19344" s="43" t="s">
        <v>11906</v>
      </c>
      <c r="C19344" s="43" t="s">
        <v>11907</v>
      </c>
      <c r="E19344" s="43" t="s">
        <v>6263</v>
      </c>
      <c r="F19344" s="43" t="s">
        <v>28</v>
      </c>
      <c r="G19344" s="43">
        <v>72029</v>
      </c>
      <c r="Y19344" s="43" t="str">
        <f t="shared" si="604"/>
        <v>COMP</v>
      </c>
      <c r="AA19344" s="43">
        <f t="shared" si="605"/>
        <v>1050797</v>
      </c>
    </row>
    <row r="19345" spans="1:27" x14ac:dyDescent="0.3">
      <c r="A19345" s="43">
        <v>521094</v>
      </c>
      <c r="B19345" s="43" t="s">
        <v>11908</v>
      </c>
      <c r="C19345" s="43" t="s">
        <v>508</v>
      </c>
      <c r="E19345" s="43" t="s">
        <v>6263</v>
      </c>
      <c r="F19345" s="43" t="s">
        <v>28</v>
      </c>
      <c r="G19345" s="43">
        <v>49071</v>
      </c>
      <c r="Y19345" s="43" t="str">
        <f t="shared" si="604"/>
        <v>COMP</v>
      </c>
      <c r="AA19345" s="43">
        <f t="shared" si="605"/>
        <v>521094</v>
      </c>
    </row>
    <row r="19346" spans="1:27" x14ac:dyDescent="0.3">
      <c r="A19346" s="43">
        <v>1793496</v>
      </c>
      <c r="B19346" s="43" t="s">
        <v>11909</v>
      </c>
      <c r="C19346" s="43" t="s">
        <v>742</v>
      </c>
      <c r="E19346" s="43" t="s">
        <v>6263</v>
      </c>
      <c r="F19346" s="43" t="s">
        <v>30</v>
      </c>
      <c r="G19346" s="43">
        <v>44099</v>
      </c>
      <c r="Y19346" s="43" t="str">
        <f t="shared" si="604"/>
        <v>COMP</v>
      </c>
      <c r="AA19346" s="43">
        <f t="shared" si="605"/>
        <v>1793496</v>
      </c>
    </row>
    <row r="19347" spans="1:27" x14ac:dyDescent="0.3">
      <c r="A19347" s="43">
        <v>1565693</v>
      </c>
      <c r="B19347" s="43" t="s">
        <v>11910</v>
      </c>
      <c r="C19347" s="43" t="s">
        <v>566</v>
      </c>
      <c r="E19347" s="43" t="s">
        <v>6263</v>
      </c>
      <c r="F19347" s="43" t="s">
        <v>30</v>
      </c>
      <c r="G19347" s="43">
        <v>49002</v>
      </c>
      <c r="Y19347" s="43" t="str">
        <f t="shared" si="604"/>
        <v/>
      </c>
      <c r="AA19347" s="43" t="e">
        <f t="shared" si="605"/>
        <v>#N/A</v>
      </c>
    </row>
    <row r="19348" spans="1:27" x14ac:dyDescent="0.3">
      <c r="A19348" s="43">
        <v>1328635</v>
      </c>
      <c r="B19348" s="43" t="s">
        <v>11911</v>
      </c>
      <c r="C19348" s="43" t="s">
        <v>397</v>
      </c>
      <c r="E19348" s="43" t="s">
        <v>6263</v>
      </c>
      <c r="F19348" s="43" t="s">
        <v>28</v>
      </c>
      <c r="G19348" s="43">
        <v>44052</v>
      </c>
      <c r="Y19348" s="43" t="str">
        <f t="shared" si="604"/>
        <v>COMP</v>
      </c>
      <c r="AA19348" s="43">
        <f t="shared" si="605"/>
        <v>1328635</v>
      </c>
    </row>
    <row r="19349" spans="1:27" x14ac:dyDescent="0.3">
      <c r="A19349" s="43">
        <v>291120</v>
      </c>
      <c r="B19349" s="43" t="s">
        <v>11911</v>
      </c>
      <c r="C19349" s="43" t="s">
        <v>346</v>
      </c>
      <c r="E19349" s="43" t="s">
        <v>6263</v>
      </c>
      <c r="F19349" s="43" t="s">
        <v>28</v>
      </c>
      <c r="G19349" s="43">
        <v>44075</v>
      </c>
      <c r="Y19349" s="43" t="str">
        <f t="shared" si="604"/>
        <v/>
      </c>
      <c r="AA19349" s="43" t="e">
        <f t="shared" si="605"/>
        <v>#N/A</v>
      </c>
    </row>
    <row r="19350" spans="1:27" x14ac:dyDescent="0.3">
      <c r="A19350" s="43">
        <v>1563922</v>
      </c>
      <c r="B19350" s="43" t="s">
        <v>11912</v>
      </c>
      <c r="C19350" s="43" t="s">
        <v>659</v>
      </c>
      <c r="E19350" s="43" t="s">
        <v>6263</v>
      </c>
      <c r="F19350" s="43" t="s">
        <v>28</v>
      </c>
      <c r="G19350" s="43">
        <v>49057</v>
      </c>
      <c r="Y19350" s="43" t="str">
        <f t="shared" si="604"/>
        <v/>
      </c>
      <c r="AA19350" s="43" t="e">
        <f t="shared" si="605"/>
        <v>#N/A</v>
      </c>
    </row>
    <row r="19351" spans="1:27" x14ac:dyDescent="0.3">
      <c r="A19351" s="43">
        <v>1806521</v>
      </c>
      <c r="B19351" s="43" t="s">
        <v>11913</v>
      </c>
      <c r="C19351" s="43" t="s">
        <v>3880</v>
      </c>
      <c r="E19351" s="43" t="s">
        <v>6263</v>
      </c>
      <c r="F19351" s="43" t="s">
        <v>28</v>
      </c>
      <c r="G19351" s="43">
        <v>44123</v>
      </c>
      <c r="Y19351" s="43" t="str">
        <f t="shared" si="604"/>
        <v/>
      </c>
      <c r="AA19351" s="43" t="e">
        <f t="shared" si="605"/>
        <v>#N/A</v>
      </c>
    </row>
    <row r="19352" spans="1:27" x14ac:dyDescent="0.3">
      <c r="A19352" s="43">
        <v>1923647</v>
      </c>
      <c r="B19352" s="43" t="s">
        <v>11914</v>
      </c>
      <c r="C19352" s="43" t="s">
        <v>260</v>
      </c>
      <c r="E19352" s="43" t="s">
        <v>34</v>
      </c>
      <c r="F19352" s="43" t="s">
        <v>28</v>
      </c>
      <c r="G19352" s="43">
        <v>53058</v>
      </c>
      <c r="Y19352" s="43" t="str">
        <f t="shared" si="604"/>
        <v>COMP</v>
      </c>
      <c r="AA19352" s="43">
        <f t="shared" si="605"/>
        <v>1923647</v>
      </c>
    </row>
    <row r="19353" spans="1:27" x14ac:dyDescent="0.3">
      <c r="A19353" s="43">
        <v>1931541</v>
      </c>
      <c r="B19353" s="43" t="s">
        <v>4608</v>
      </c>
      <c r="C19353" s="43" t="s">
        <v>1459</v>
      </c>
      <c r="E19353" s="43" t="s">
        <v>29</v>
      </c>
      <c r="F19353" s="43" t="s">
        <v>30</v>
      </c>
      <c r="G19353" s="43">
        <v>85032</v>
      </c>
      <c r="Y19353" s="43" t="str">
        <f t="shared" si="604"/>
        <v/>
      </c>
      <c r="AA19353" s="43" t="e">
        <f t="shared" si="605"/>
        <v>#N/A</v>
      </c>
    </row>
    <row r="19354" spans="1:27" x14ac:dyDescent="0.3">
      <c r="A19354" s="43">
        <v>1281621</v>
      </c>
      <c r="B19354" s="43" t="s">
        <v>11915</v>
      </c>
      <c r="C19354" s="43" t="s">
        <v>11916</v>
      </c>
      <c r="E19354" s="43" t="s">
        <v>29</v>
      </c>
      <c r="F19354" s="43" t="s">
        <v>30</v>
      </c>
      <c r="G19354" s="43">
        <v>85065</v>
      </c>
      <c r="Y19354" s="43" t="str">
        <f t="shared" si="604"/>
        <v>COMP</v>
      </c>
      <c r="AA19354" s="43">
        <f t="shared" si="605"/>
        <v>1281621</v>
      </c>
    </row>
    <row r="19355" spans="1:27" x14ac:dyDescent="0.3">
      <c r="A19355" s="43">
        <v>1469594</v>
      </c>
      <c r="B19355" s="43" t="s">
        <v>11917</v>
      </c>
      <c r="C19355" s="43" t="s">
        <v>11918</v>
      </c>
      <c r="E19355" s="43" t="s">
        <v>6263</v>
      </c>
      <c r="F19355" s="43" t="s">
        <v>30</v>
      </c>
      <c r="G19355" s="43">
        <v>72041</v>
      </c>
      <c r="Y19355" s="43" t="str">
        <f t="shared" si="604"/>
        <v/>
      </c>
      <c r="AA19355" s="43" t="e">
        <f t="shared" si="605"/>
        <v>#N/A</v>
      </c>
    </row>
    <row r="19356" spans="1:27" x14ac:dyDescent="0.3">
      <c r="A19356" s="43">
        <v>2333276</v>
      </c>
      <c r="B19356" s="43" t="s">
        <v>11919</v>
      </c>
      <c r="C19356" s="43" t="s">
        <v>187</v>
      </c>
      <c r="E19356" s="43" t="s">
        <v>6263</v>
      </c>
      <c r="F19356" s="43" t="s">
        <v>30</v>
      </c>
      <c r="G19356" s="43">
        <v>44024</v>
      </c>
      <c r="Y19356" s="43" t="str">
        <f t="shared" si="604"/>
        <v/>
      </c>
      <c r="AA19356" s="43" t="e">
        <f t="shared" si="605"/>
        <v>#N/A</v>
      </c>
    </row>
    <row r="19357" spans="1:27" x14ac:dyDescent="0.3">
      <c r="A19357" s="43">
        <v>2234079</v>
      </c>
      <c r="B19357" s="43" t="s">
        <v>4611</v>
      </c>
      <c r="C19357" s="43" t="s">
        <v>232</v>
      </c>
      <c r="E19357" s="43" t="s">
        <v>6263</v>
      </c>
      <c r="F19357" s="43" t="s">
        <v>28</v>
      </c>
      <c r="G19357" s="43">
        <v>85005</v>
      </c>
      <c r="Y19357" s="43" t="str">
        <f t="shared" si="604"/>
        <v/>
      </c>
      <c r="AA19357" s="43" t="e">
        <f t="shared" si="605"/>
        <v>#N/A</v>
      </c>
    </row>
    <row r="19358" spans="1:27" x14ac:dyDescent="0.3">
      <c r="A19358" s="43">
        <v>2297278</v>
      </c>
      <c r="B19358" s="43" t="s">
        <v>4611</v>
      </c>
      <c r="C19358" s="43" t="s">
        <v>427</v>
      </c>
      <c r="E19358" s="43" t="s">
        <v>6263</v>
      </c>
      <c r="F19358" s="43" t="s">
        <v>28</v>
      </c>
      <c r="G19358" s="43">
        <v>85012</v>
      </c>
      <c r="Y19358" s="43" t="str">
        <f t="shared" si="604"/>
        <v/>
      </c>
      <c r="AA19358" s="43" t="e">
        <f t="shared" si="605"/>
        <v>#N/A</v>
      </c>
    </row>
    <row r="19359" spans="1:27" x14ac:dyDescent="0.3">
      <c r="A19359" s="43">
        <v>1765835</v>
      </c>
      <c r="B19359" s="43" t="s">
        <v>4611</v>
      </c>
      <c r="C19359" s="43" t="s">
        <v>5673</v>
      </c>
      <c r="E19359" s="43" t="s">
        <v>29</v>
      </c>
      <c r="F19359" s="43" t="s">
        <v>28</v>
      </c>
      <c r="G19359" s="43">
        <v>85031</v>
      </c>
      <c r="Y19359" s="43" t="str">
        <f t="shared" si="604"/>
        <v>COMP</v>
      </c>
      <c r="AA19359" s="43">
        <f t="shared" si="605"/>
        <v>1765835</v>
      </c>
    </row>
    <row r="19360" spans="1:27" x14ac:dyDescent="0.3">
      <c r="A19360" s="43">
        <v>2153543</v>
      </c>
      <c r="B19360" s="43" t="s">
        <v>4613</v>
      </c>
      <c r="C19360" s="43" t="s">
        <v>399</v>
      </c>
      <c r="E19360" s="43" t="s">
        <v>6263</v>
      </c>
      <c r="F19360" s="43" t="s">
        <v>28</v>
      </c>
      <c r="G19360" s="43">
        <v>53013</v>
      </c>
      <c r="Y19360" s="43" t="str">
        <f t="shared" si="604"/>
        <v/>
      </c>
      <c r="AA19360" s="43" t="e">
        <f t="shared" si="605"/>
        <v>#N/A</v>
      </c>
    </row>
    <row r="19361" spans="1:27" x14ac:dyDescent="0.3">
      <c r="A19361" s="43">
        <v>1721933</v>
      </c>
      <c r="B19361" s="43" t="s">
        <v>4615</v>
      </c>
      <c r="C19361" s="43" t="s">
        <v>1480</v>
      </c>
      <c r="E19361" s="43" t="s">
        <v>6263</v>
      </c>
      <c r="F19361" s="43" t="s">
        <v>28</v>
      </c>
      <c r="G19361" s="43">
        <v>49019</v>
      </c>
      <c r="Y19361" s="43" t="str">
        <f t="shared" si="604"/>
        <v>COMP</v>
      </c>
      <c r="AA19361" s="43">
        <f t="shared" si="605"/>
        <v>1721933</v>
      </c>
    </row>
    <row r="19362" spans="1:27" x14ac:dyDescent="0.3">
      <c r="A19362" s="43">
        <v>1886980</v>
      </c>
      <c r="B19362" s="43" t="s">
        <v>11920</v>
      </c>
      <c r="C19362" s="43" t="s">
        <v>1522</v>
      </c>
      <c r="E19362" s="43" t="s">
        <v>29</v>
      </c>
      <c r="F19362" s="43" t="s">
        <v>30</v>
      </c>
      <c r="G19362" s="43">
        <v>44039</v>
      </c>
      <c r="Y19362" s="43" t="str">
        <f t="shared" si="604"/>
        <v>COMP</v>
      </c>
      <c r="AA19362" s="43">
        <f t="shared" si="605"/>
        <v>1886980</v>
      </c>
    </row>
    <row r="19363" spans="1:27" x14ac:dyDescent="0.3">
      <c r="A19363" s="43">
        <v>708467</v>
      </c>
      <c r="B19363" s="43" t="s">
        <v>4616</v>
      </c>
      <c r="C19363" s="43" t="s">
        <v>436</v>
      </c>
      <c r="E19363" s="43" t="s">
        <v>6263</v>
      </c>
      <c r="F19363" s="43" t="s">
        <v>28</v>
      </c>
      <c r="G19363" s="43">
        <v>49001</v>
      </c>
      <c r="Y19363" s="43" t="str">
        <f t="shared" si="604"/>
        <v>COMP</v>
      </c>
      <c r="AA19363" s="43">
        <f t="shared" si="605"/>
        <v>708467</v>
      </c>
    </row>
    <row r="19364" spans="1:27" x14ac:dyDescent="0.3">
      <c r="A19364" s="43">
        <v>1688471</v>
      </c>
      <c r="B19364" s="43" t="s">
        <v>4616</v>
      </c>
      <c r="C19364" s="43" t="s">
        <v>1225</v>
      </c>
      <c r="E19364" s="43" t="s">
        <v>6263</v>
      </c>
      <c r="F19364" s="43" t="s">
        <v>28</v>
      </c>
      <c r="G19364" s="43">
        <v>72078</v>
      </c>
      <c r="Y19364" s="43" t="str">
        <f t="shared" si="604"/>
        <v/>
      </c>
      <c r="AA19364" s="43" t="e">
        <f t="shared" si="605"/>
        <v>#N/A</v>
      </c>
    </row>
    <row r="19365" spans="1:27" x14ac:dyDescent="0.3">
      <c r="A19365" s="43">
        <v>1742735</v>
      </c>
      <c r="B19365" s="43" t="s">
        <v>4616</v>
      </c>
      <c r="C19365" s="43" t="s">
        <v>499</v>
      </c>
      <c r="E19365" s="43" t="s">
        <v>35</v>
      </c>
      <c r="F19365" s="43" t="s">
        <v>28</v>
      </c>
      <c r="G19365" s="43">
        <v>72078</v>
      </c>
      <c r="Y19365" s="43" t="str">
        <f t="shared" si="604"/>
        <v>COMP</v>
      </c>
      <c r="AA19365" s="43">
        <f t="shared" si="605"/>
        <v>1742735</v>
      </c>
    </row>
    <row r="19366" spans="1:27" x14ac:dyDescent="0.3">
      <c r="A19366" s="43">
        <v>1947791</v>
      </c>
      <c r="B19366" s="43" t="s">
        <v>11921</v>
      </c>
      <c r="C19366" s="43" t="s">
        <v>468</v>
      </c>
      <c r="E19366" s="43" t="s">
        <v>29</v>
      </c>
      <c r="F19366" s="43" t="s">
        <v>30</v>
      </c>
      <c r="G19366" s="43">
        <v>72021</v>
      </c>
      <c r="Y19366" s="43" t="str">
        <f t="shared" si="604"/>
        <v/>
      </c>
      <c r="AA19366" s="43" t="e">
        <f t="shared" si="605"/>
        <v>#N/A</v>
      </c>
    </row>
    <row r="19367" spans="1:27" x14ac:dyDescent="0.3">
      <c r="A19367" s="43">
        <v>2240629</v>
      </c>
      <c r="B19367" s="43" t="s">
        <v>11922</v>
      </c>
      <c r="C19367" s="43" t="s">
        <v>803</v>
      </c>
      <c r="E19367" s="43" t="s">
        <v>6263</v>
      </c>
      <c r="F19367" s="43" t="s">
        <v>30</v>
      </c>
      <c r="G19367" s="43">
        <v>44090</v>
      </c>
      <c r="Y19367" s="43" t="str">
        <f t="shared" si="604"/>
        <v/>
      </c>
      <c r="AA19367" s="43" t="e">
        <f t="shared" si="605"/>
        <v>#N/A</v>
      </c>
    </row>
    <row r="19368" spans="1:27" x14ac:dyDescent="0.3">
      <c r="A19368" s="43">
        <v>1726458</v>
      </c>
      <c r="B19368" s="43" t="s">
        <v>11922</v>
      </c>
      <c r="C19368" s="43" t="s">
        <v>565</v>
      </c>
      <c r="E19368" s="43" t="s">
        <v>6263</v>
      </c>
      <c r="F19368" s="43" t="s">
        <v>28</v>
      </c>
      <c r="G19368" s="43">
        <v>44111</v>
      </c>
      <c r="Y19368" s="43" t="str">
        <f t="shared" si="604"/>
        <v/>
      </c>
      <c r="AA19368" s="43" t="e">
        <f t="shared" si="605"/>
        <v>#N/A</v>
      </c>
    </row>
    <row r="19369" spans="1:27" x14ac:dyDescent="0.3">
      <c r="A19369" s="43">
        <v>1260796</v>
      </c>
      <c r="B19369" s="43" t="s">
        <v>11922</v>
      </c>
      <c r="C19369" s="43" t="s">
        <v>2118</v>
      </c>
      <c r="E19369" s="43" t="s">
        <v>6263</v>
      </c>
      <c r="F19369" s="43" t="s">
        <v>30</v>
      </c>
      <c r="G19369" s="43">
        <v>44055</v>
      </c>
      <c r="Y19369" s="43" t="str">
        <f t="shared" si="604"/>
        <v/>
      </c>
      <c r="AA19369" s="43" t="e">
        <f t="shared" si="605"/>
        <v>#N/A</v>
      </c>
    </row>
    <row r="19370" spans="1:27" x14ac:dyDescent="0.3">
      <c r="A19370" s="43">
        <v>2349092</v>
      </c>
      <c r="B19370" s="43" t="s">
        <v>11922</v>
      </c>
      <c r="C19370" s="43" t="s">
        <v>401</v>
      </c>
      <c r="E19370" s="43" t="s">
        <v>6263</v>
      </c>
      <c r="F19370" s="43" t="s">
        <v>30</v>
      </c>
      <c r="G19370" s="43">
        <v>44049</v>
      </c>
      <c r="Y19370" s="43" t="str">
        <f t="shared" si="604"/>
        <v/>
      </c>
      <c r="AA19370" s="43" t="e">
        <f t="shared" si="605"/>
        <v>#N/A</v>
      </c>
    </row>
    <row r="19371" spans="1:27" x14ac:dyDescent="0.3">
      <c r="A19371" s="43">
        <v>2261268</v>
      </c>
      <c r="B19371" s="43" t="s">
        <v>11922</v>
      </c>
      <c r="C19371" s="43" t="s">
        <v>250</v>
      </c>
      <c r="E19371" s="43" t="s">
        <v>6263</v>
      </c>
      <c r="F19371" s="43" t="s">
        <v>28</v>
      </c>
      <c r="G19371" s="43">
        <v>44049</v>
      </c>
      <c r="Y19371" s="43" t="str">
        <f t="shared" si="604"/>
        <v/>
      </c>
      <c r="AA19371" s="43" t="e">
        <f t="shared" si="605"/>
        <v>#N/A</v>
      </c>
    </row>
    <row r="19372" spans="1:27" x14ac:dyDescent="0.3">
      <c r="A19372" s="43">
        <v>914122</v>
      </c>
      <c r="B19372" s="43" t="s">
        <v>11922</v>
      </c>
      <c r="C19372" s="43" t="s">
        <v>2733</v>
      </c>
      <c r="E19372" s="43" t="s">
        <v>6263</v>
      </c>
      <c r="F19372" s="43" t="s">
        <v>28</v>
      </c>
      <c r="G19372" s="43">
        <v>49006</v>
      </c>
      <c r="Y19372" s="43" t="str">
        <f t="shared" si="604"/>
        <v>COMP</v>
      </c>
      <c r="AA19372" s="43">
        <f t="shared" si="605"/>
        <v>914122</v>
      </c>
    </row>
    <row r="19373" spans="1:27" x14ac:dyDescent="0.3">
      <c r="A19373" s="43">
        <v>2371267</v>
      </c>
      <c r="B19373" s="43" t="s">
        <v>11923</v>
      </c>
      <c r="C19373" s="43" t="s">
        <v>8084</v>
      </c>
      <c r="E19373" s="43" t="s">
        <v>29</v>
      </c>
      <c r="F19373" s="43" t="s">
        <v>28</v>
      </c>
      <c r="G19373" s="43">
        <v>72057</v>
      </c>
      <c r="Y19373" s="43" t="str">
        <f t="shared" si="604"/>
        <v>COMP</v>
      </c>
      <c r="AA19373" s="43">
        <f t="shared" si="605"/>
        <v>2371267</v>
      </c>
    </row>
    <row r="19374" spans="1:27" x14ac:dyDescent="0.3">
      <c r="A19374" s="43">
        <v>2257673</v>
      </c>
      <c r="B19374" s="43" t="s">
        <v>11923</v>
      </c>
      <c r="C19374" s="43" t="s">
        <v>11924</v>
      </c>
      <c r="E19374" s="43" t="s">
        <v>29</v>
      </c>
      <c r="F19374" s="43" t="s">
        <v>28</v>
      </c>
      <c r="G19374" s="43">
        <v>72057</v>
      </c>
      <c r="Y19374" s="43" t="str">
        <f t="shared" si="604"/>
        <v>COMP</v>
      </c>
      <c r="AA19374" s="43">
        <f t="shared" si="605"/>
        <v>2257673</v>
      </c>
    </row>
    <row r="19375" spans="1:27" x14ac:dyDescent="0.3">
      <c r="A19375" s="43">
        <v>1392728</v>
      </c>
      <c r="B19375" s="43" t="s">
        <v>11925</v>
      </c>
      <c r="C19375" s="43" t="s">
        <v>357</v>
      </c>
      <c r="E19375" s="43" t="s">
        <v>6263</v>
      </c>
      <c r="F19375" s="43" t="s">
        <v>30</v>
      </c>
      <c r="G19375" s="43">
        <v>72041</v>
      </c>
      <c r="Y19375" s="43" t="str">
        <f t="shared" si="604"/>
        <v/>
      </c>
      <c r="AA19375" s="43" t="e">
        <f t="shared" si="605"/>
        <v>#N/A</v>
      </c>
    </row>
    <row r="19376" spans="1:27" x14ac:dyDescent="0.3">
      <c r="A19376" s="43">
        <v>2167390</v>
      </c>
      <c r="B19376" s="43" t="s">
        <v>11925</v>
      </c>
      <c r="C19376" s="43" t="s">
        <v>656</v>
      </c>
      <c r="E19376" s="43" t="s">
        <v>6263</v>
      </c>
      <c r="F19376" s="43" t="s">
        <v>28</v>
      </c>
      <c r="G19376" s="43">
        <v>44125</v>
      </c>
      <c r="Y19376" s="43" t="str">
        <f t="shared" si="604"/>
        <v/>
      </c>
      <c r="AA19376" s="43" t="e">
        <f t="shared" si="605"/>
        <v>#N/A</v>
      </c>
    </row>
    <row r="19377" spans="1:27" x14ac:dyDescent="0.3">
      <c r="A19377" s="43">
        <v>2306459</v>
      </c>
      <c r="B19377" s="43" t="s">
        <v>11926</v>
      </c>
      <c r="C19377" s="43" t="s">
        <v>620</v>
      </c>
      <c r="E19377" s="43" t="s">
        <v>6263</v>
      </c>
      <c r="F19377" s="43" t="s">
        <v>30</v>
      </c>
      <c r="G19377" s="43">
        <v>49004</v>
      </c>
      <c r="Y19377" s="43" t="str">
        <f t="shared" si="604"/>
        <v/>
      </c>
      <c r="AA19377" s="43" t="e">
        <f t="shared" si="605"/>
        <v>#N/A</v>
      </c>
    </row>
    <row r="19378" spans="1:27" x14ac:dyDescent="0.3">
      <c r="A19378" s="43">
        <v>2194573</v>
      </c>
      <c r="B19378" s="43" t="s">
        <v>11927</v>
      </c>
      <c r="C19378" s="43" t="s">
        <v>321</v>
      </c>
      <c r="E19378" s="43" t="s">
        <v>6263</v>
      </c>
      <c r="F19378" s="43" t="s">
        <v>28</v>
      </c>
      <c r="G19378" s="43">
        <v>72017</v>
      </c>
      <c r="Y19378" s="43" t="str">
        <f t="shared" si="604"/>
        <v>COMP</v>
      </c>
      <c r="AA19378" s="43">
        <f t="shared" si="605"/>
        <v>2194573</v>
      </c>
    </row>
    <row r="19379" spans="1:27" x14ac:dyDescent="0.3">
      <c r="A19379" s="43">
        <v>1473092</v>
      </c>
      <c r="B19379" s="43" t="s">
        <v>11928</v>
      </c>
      <c r="C19379" s="43" t="s">
        <v>1734</v>
      </c>
      <c r="E19379" s="43" t="s">
        <v>35</v>
      </c>
      <c r="F19379" s="43" t="s">
        <v>30</v>
      </c>
      <c r="G19379" s="43">
        <v>72079</v>
      </c>
      <c r="Y19379" s="43" t="str">
        <f t="shared" si="604"/>
        <v>COMP</v>
      </c>
      <c r="AA19379" s="43">
        <f t="shared" si="605"/>
        <v>1473092</v>
      </c>
    </row>
    <row r="19380" spans="1:27" x14ac:dyDescent="0.3">
      <c r="A19380" s="43">
        <v>2368907</v>
      </c>
      <c r="B19380" s="43" t="s">
        <v>11929</v>
      </c>
      <c r="C19380" s="43" t="s">
        <v>542</v>
      </c>
      <c r="E19380" s="43" t="s">
        <v>29</v>
      </c>
      <c r="F19380" s="43" t="s">
        <v>28</v>
      </c>
      <c r="G19380" s="43">
        <v>44039</v>
      </c>
      <c r="Y19380" s="43" t="str">
        <f t="shared" si="604"/>
        <v/>
      </c>
      <c r="AA19380" s="43" t="e">
        <f t="shared" si="605"/>
        <v>#N/A</v>
      </c>
    </row>
    <row r="19381" spans="1:27" x14ac:dyDescent="0.3">
      <c r="A19381" s="43">
        <v>912984</v>
      </c>
      <c r="B19381" s="43" t="s">
        <v>11930</v>
      </c>
      <c r="C19381" s="43" t="s">
        <v>674</v>
      </c>
      <c r="E19381" s="43" t="s">
        <v>6263</v>
      </c>
      <c r="F19381" s="43" t="s">
        <v>28</v>
      </c>
      <c r="G19381" s="43">
        <v>85080</v>
      </c>
      <c r="Y19381" s="43" t="str">
        <f t="shared" si="604"/>
        <v>COMP</v>
      </c>
      <c r="AA19381" s="43">
        <f t="shared" si="605"/>
        <v>912984</v>
      </c>
    </row>
    <row r="19382" spans="1:27" x14ac:dyDescent="0.3">
      <c r="A19382" s="43">
        <v>2370576</v>
      </c>
      <c r="B19382" s="43" t="s">
        <v>11931</v>
      </c>
      <c r="C19382" s="43" t="s">
        <v>221</v>
      </c>
      <c r="E19382" s="43" t="s">
        <v>6263</v>
      </c>
      <c r="F19382" s="43" t="s">
        <v>28</v>
      </c>
      <c r="G19382" s="43">
        <v>49019</v>
      </c>
      <c r="Y19382" s="43" t="str">
        <f t="shared" si="604"/>
        <v/>
      </c>
      <c r="AA19382" s="43" t="e">
        <f t="shared" si="605"/>
        <v>#N/A</v>
      </c>
    </row>
    <row r="19383" spans="1:27" x14ac:dyDescent="0.3">
      <c r="A19383" s="43">
        <v>2409869</v>
      </c>
      <c r="B19383" s="43" t="s">
        <v>11932</v>
      </c>
      <c r="C19383" s="43" t="s">
        <v>210</v>
      </c>
      <c r="E19383" s="43" t="s">
        <v>6263</v>
      </c>
      <c r="F19383" s="43" t="s">
        <v>30</v>
      </c>
      <c r="G19383" s="43">
        <v>72041</v>
      </c>
      <c r="Y19383" s="43" t="str">
        <f t="shared" si="604"/>
        <v/>
      </c>
      <c r="AA19383" s="43" t="e">
        <f t="shared" si="605"/>
        <v>#N/A</v>
      </c>
    </row>
    <row r="19384" spans="1:27" x14ac:dyDescent="0.3">
      <c r="A19384" s="43">
        <v>2409868</v>
      </c>
      <c r="B19384" s="43" t="s">
        <v>11932</v>
      </c>
      <c r="C19384" s="43" t="s">
        <v>942</v>
      </c>
      <c r="E19384" s="43" t="s">
        <v>6263</v>
      </c>
      <c r="F19384" s="43" t="s">
        <v>28</v>
      </c>
      <c r="G19384" s="43">
        <v>72041</v>
      </c>
      <c r="Y19384" s="43" t="str">
        <f t="shared" si="604"/>
        <v/>
      </c>
      <c r="AA19384" s="43" t="e">
        <f t="shared" si="605"/>
        <v>#N/A</v>
      </c>
    </row>
    <row r="19385" spans="1:27" x14ac:dyDescent="0.3">
      <c r="A19385" s="43">
        <v>2434159</v>
      </c>
      <c r="B19385" s="43" t="s">
        <v>11933</v>
      </c>
      <c r="C19385" s="43" t="s">
        <v>244</v>
      </c>
      <c r="E19385" s="43" t="s">
        <v>6263</v>
      </c>
      <c r="F19385" s="43" t="s">
        <v>28</v>
      </c>
      <c r="G19385" s="43">
        <v>44139</v>
      </c>
      <c r="Y19385" s="43" t="str">
        <f t="shared" si="604"/>
        <v/>
      </c>
      <c r="AA19385" s="43" t="e">
        <f t="shared" si="605"/>
        <v>#N/A</v>
      </c>
    </row>
    <row r="19386" spans="1:27" x14ac:dyDescent="0.3">
      <c r="A19386" s="43">
        <v>269909</v>
      </c>
      <c r="B19386" s="43" t="s">
        <v>11934</v>
      </c>
      <c r="C19386" s="43" t="s">
        <v>452</v>
      </c>
      <c r="E19386" s="43" t="s">
        <v>6263</v>
      </c>
      <c r="F19386" s="43" t="s">
        <v>28</v>
      </c>
      <c r="G19386" s="43">
        <v>53052</v>
      </c>
      <c r="Y19386" s="43" t="str">
        <f t="shared" si="604"/>
        <v/>
      </c>
      <c r="AA19386" s="43" t="e">
        <f t="shared" si="605"/>
        <v>#N/A</v>
      </c>
    </row>
    <row r="19387" spans="1:27" x14ac:dyDescent="0.3">
      <c r="A19387" s="43">
        <v>2301215</v>
      </c>
      <c r="B19387" s="43" t="s">
        <v>11935</v>
      </c>
      <c r="C19387" s="43" t="s">
        <v>681</v>
      </c>
      <c r="E19387" s="43" t="s">
        <v>6263</v>
      </c>
      <c r="F19387" s="43" t="s">
        <v>30</v>
      </c>
      <c r="G19387" s="43">
        <v>49006</v>
      </c>
      <c r="Y19387" s="43" t="str">
        <f t="shared" si="604"/>
        <v/>
      </c>
      <c r="AA19387" s="43" t="e">
        <f t="shared" si="605"/>
        <v>#N/A</v>
      </c>
    </row>
    <row r="19388" spans="1:27" x14ac:dyDescent="0.3">
      <c r="A19388" s="43">
        <v>1224096</v>
      </c>
      <c r="B19388" s="43" t="s">
        <v>11936</v>
      </c>
      <c r="C19388" s="43" t="s">
        <v>937</v>
      </c>
      <c r="E19388" s="43" t="s">
        <v>6263</v>
      </c>
      <c r="F19388" s="43" t="s">
        <v>28</v>
      </c>
      <c r="G19388" s="43">
        <v>85062</v>
      </c>
      <c r="Y19388" s="43" t="str">
        <f t="shared" si="604"/>
        <v/>
      </c>
      <c r="AA19388" s="43" t="e">
        <f t="shared" si="605"/>
        <v>#N/A</v>
      </c>
    </row>
    <row r="19389" spans="1:27" x14ac:dyDescent="0.3">
      <c r="A19389" s="43">
        <v>2283643</v>
      </c>
      <c r="B19389" s="43" t="s">
        <v>11936</v>
      </c>
      <c r="C19389" s="43" t="s">
        <v>301</v>
      </c>
      <c r="E19389" s="43" t="s">
        <v>29</v>
      </c>
      <c r="F19389" s="43" t="s">
        <v>28</v>
      </c>
      <c r="G19389" s="43">
        <v>85050</v>
      </c>
      <c r="Y19389" s="43" t="str">
        <f t="shared" si="604"/>
        <v/>
      </c>
      <c r="AA19389" s="43" t="e">
        <f t="shared" si="605"/>
        <v>#N/A</v>
      </c>
    </row>
    <row r="19390" spans="1:27" x14ac:dyDescent="0.3">
      <c r="A19390" s="43">
        <v>2344345</v>
      </c>
      <c r="B19390" s="43" t="s">
        <v>11936</v>
      </c>
      <c r="C19390" s="43" t="s">
        <v>11937</v>
      </c>
      <c r="E19390" s="43" t="s">
        <v>6263</v>
      </c>
      <c r="F19390" s="43" t="s">
        <v>28</v>
      </c>
      <c r="G19390" s="43">
        <v>44090</v>
      </c>
      <c r="Y19390" s="43" t="str">
        <f t="shared" si="604"/>
        <v/>
      </c>
      <c r="AA19390" s="43" t="e">
        <f t="shared" si="605"/>
        <v>#N/A</v>
      </c>
    </row>
    <row r="19391" spans="1:27" x14ac:dyDescent="0.3">
      <c r="A19391" s="43">
        <v>480254</v>
      </c>
      <c r="B19391" s="43" t="s">
        <v>11936</v>
      </c>
      <c r="C19391" s="43" t="s">
        <v>250</v>
      </c>
      <c r="E19391" s="43" t="s">
        <v>6263</v>
      </c>
      <c r="F19391" s="43" t="s">
        <v>28</v>
      </c>
      <c r="G19391" s="43">
        <v>85056</v>
      </c>
      <c r="Y19391" s="43" t="str">
        <f t="shared" si="604"/>
        <v>COMP</v>
      </c>
      <c r="AA19391" s="43">
        <f t="shared" si="605"/>
        <v>480254</v>
      </c>
    </row>
    <row r="19392" spans="1:27" x14ac:dyDescent="0.3">
      <c r="A19392" s="43">
        <v>1678574</v>
      </c>
      <c r="B19392" s="43" t="s">
        <v>11938</v>
      </c>
      <c r="C19392" s="43" t="s">
        <v>223</v>
      </c>
      <c r="E19392" s="43" t="s">
        <v>6263</v>
      </c>
      <c r="F19392" s="43" t="s">
        <v>28</v>
      </c>
      <c r="G19392" s="43">
        <v>85005</v>
      </c>
      <c r="Y19392" s="43" t="str">
        <f t="shared" si="604"/>
        <v>COMP</v>
      </c>
      <c r="AA19392" s="43">
        <f t="shared" si="605"/>
        <v>1678574</v>
      </c>
    </row>
    <row r="19393" spans="1:27" x14ac:dyDescent="0.3">
      <c r="A19393" s="43">
        <v>1435770</v>
      </c>
      <c r="B19393" s="43" t="s">
        <v>11939</v>
      </c>
      <c r="C19393" s="43" t="s">
        <v>223</v>
      </c>
      <c r="E19393" s="43" t="s">
        <v>6263</v>
      </c>
      <c r="F19393" s="43" t="s">
        <v>28</v>
      </c>
      <c r="G19393" s="43">
        <v>49044</v>
      </c>
      <c r="Y19393" s="43" t="str">
        <f t="shared" si="604"/>
        <v/>
      </c>
      <c r="AA19393" s="43" t="e">
        <f t="shared" si="605"/>
        <v>#N/A</v>
      </c>
    </row>
    <row r="19394" spans="1:27" x14ac:dyDescent="0.3">
      <c r="A19394" s="43">
        <v>2342455</v>
      </c>
      <c r="B19394" s="43" t="s">
        <v>11940</v>
      </c>
      <c r="C19394" s="43" t="s">
        <v>244</v>
      </c>
      <c r="E19394" s="43" t="s">
        <v>6263</v>
      </c>
      <c r="F19394" s="43" t="s">
        <v>28</v>
      </c>
      <c r="G19394" s="43">
        <v>49002</v>
      </c>
      <c r="Y19394" s="43" t="str">
        <f t="shared" ref="Y19394:Y19457" si="606">IF(ISERROR(AA19394)=FALSE,"COMP","")</f>
        <v/>
      </c>
      <c r="AA19394" s="43" t="e">
        <f t="shared" si="605"/>
        <v>#N/A</v>
      </c>
    </row>
    <row r="19395" spans="1:27" x14ac:dyDescent="0.3">
      <c r="A19395" s="43">
        <v>2176791</v>
      </c>
      <c r="B19395" s="43" t="s">
        <v>11941</v>
      </c>
      <c r="C19395" s="43" t="s">
        <v>4586</v>
      </c>
      <c r="E19395" s="43" t="s">
        <v>6263</v>
      </c>
      <c r="F19395" s="43" t="s">
        <v>28</v>
      </c>
      <c r="G19395" s="43">
        <v>72041</v>
      </c>
      <c r="Y19395" s="43" t="str">
        <f t="shared" si="606"/>
        <v/>
      </c>
      <c r="AA19395" s="43" t="e">
        <f t="shared" ref="AA19395:AA19458" si="607">VLOOKUP(A19395,Z:Z,1,FALSE)</f>
        <v>#N/A</v>
      </c>
    </row>
    <row r="19396" spans="1:27" x14ac:dyDescent="0.3">
      <c r="A19396" s="43">
        <v>1871338</v>
      </c>
      <c r="B19396" s="43" t="s">
        <v>11942</v>
      </c>
      <c r="C19396" s="43" t="s">
        <v>2542</v>
      </c>
      <c r="E19396" s="43" t="s">
        <v>34</v>
      </c>
      <c r="F19396" s="43" t="s">
        <v>30</v>
      </c>
      <c r="G19396" s="43">
        <v>72041</v>
      </c>
      <c r="Y19396" s="43" t="str">
        <f t="shared" si="606"/>
        <v>COMP</v>
      </c>
      <c r="AA19396" s="43">
        <f t="shared" si="607"/>
        <v>1871338</v>
      </c>
    </row>
    <row r="19397" spans="1:27" x14ac:dyDescent="0.3">
      <c r="A19397" s="43">
        <v>2412390</v>
      </c>
      <c r="B19397" s="43" t="s">
        <v>11943</v>
      </c>
      <c r="C19397" s="43" t="s">
        <v>238</v>
      </c>
      <c r="E19397" s="43" t="s">
        <v>29</v>
      </c>
      <c r="F19397" s="43" t="s">
        <v>28</v>
      </c>
      <c r="G19397" s="43">
        <v>49067</v>
      </c>
      <c r="Y19397" s="43" t="str">
        <f t="shared" si="606"/>
        <v>COMP</v>
      </c>
      <c r="AA19397" s="43">
        <f t="shared" si="607"/>
        <v>2412390</v>
      </c>
    </row>
    <row r="19398" spans="1:27" x14ac:dyDescent="0.3">
      <c r="A19398" s="43">
        <v>2267296</v>
      </c>
      <c r="B19398" s="43" t="s">
        <v>11944</v>
      </c>
      <c r="C19398" s="43" t="s">
        <v>550</v>
      </c>
      <c r="E19398" s="43" t="s">
        <v>35</v>
      </c>
      <c r="F19398" s="43" t="s">
        <v>30</v>
      </c>
      <c r="G19398" s="43">
        <v>44045</v>
      </c>
      <c r="Y19398" s="43" t="str">
        <f t="shared" si="606"/>
        <v>COMP</v>
      </c>
      <c r="AA19398" s="43">
        <f t="shared" si="607"/>
        <v>2267296</v>
      </c>
    </row>
    <row r="19399" spans="1:27" x14ac:dyDescent="0.3">
      <c r="A19399" s="43">
        <v>2412139</v>
      </c>
      <c r="B19399" s="43" t="s">
        <v>4628</v>
      </c>
      <c r="C19399" s="43" t="s">
        <v>175</v>
      </c>
      <c r="E19399" s="43" t="s">
        <v>6263</v>
      </c>
      <c r="F19399" s="43" t="s">
        <v>28</v>
      </c>
      <c r="G19399" s="43">
        <v>49027</v>
      </c>
      <c r="Y19399" s="43" t="str">
        <f t="shared" si="606"/>
        <v/>
      </c>
      <c r="AA19399" s="43" t="e">
        <f t="shared" si="607"/>
        <v>#N/A</v>
      </c>
    </row>
    <row r="19400" spans="1:27" x14ac:dyDescent="0.3">
      <c r="A19400" s="43">
        <v>2173687</v>
      </c>
      <c r="B19400" s="43" t="s">
        <v>4628</v>
      </c>
      <c r="C19400" s="43" t="s">
        <v>492</v>
      </c>
      <c r="E19400" s="43" t="s">
        <v>6263</v>
      </c>
      <c r="F19400" s="43" t="s">
        <v>30</v>
      </c>
      <c r="G19400" s="43">
        <v>44049</v>
      </c>
      <c r="Y19400" s="43" t="str">
        <f t="shared" si="606"/>
        <v>COMP</v>
      </c>
      <c r="AA19400" s="43">
        <f t="shared" si="607"/>
        <v>2173687</v>
      </c>
    </row>
    <row r="19401" spans="1:27" x14ac:dyDescent="0.3">
      <c r="A19401" s="43">
        <v>1301486</v>
      </c>
      <c r="B19401" s="43" t="s">
        <v>11945</v>
      </c>
      <c r="C19401" s="43" t="s">
        <v>11946</v>
      </c>
      <c r="E19401" s="43" t="s">
        <v>31</v>
      </c>
      <c r="F19401" s="43" t="s">
        <v>28</v>
      </c>
      <c r="G19401" s="43">
        <v>44013</v>
      </c>
      <c r="Y19401" s="43" t="str">
        <f t="shared" si="606"/>
        <v>COMP</v>
      </c>
      <c r="AA19401" s="43">
        <f t="shared" si="607"/>
        <v>1301486</v>
      </c>
    </row>
    <row r="19402" spans="1:27" x14ac:dyDescent="0.3">
      <c r="A19402" s="43">
        <v>2401647</v>
      </c>
      <c r="B19402" s="43" t="s">
        <v>11947</v>
      </c>
      <c r="C19402" s="43" t="s">
        <v>414</v>
      </c>
      <c r="E19402" s="43" t="s">
        <v>6263</v>
      </c>
      <c r="F19402" s="43" t="s">
        <v>30</v>
      </c>
      <c r="G19402" s="43">
        <v>72042</v>
      </c>
      <c r="Y19402" s="43" t="str">
        <f t="shared" si="606"/>
        <v/>
      </c>
      <c r="AA19402" s="43" t="e">
        <f t="shared" si="607"/>
        <v>#N/A</v>
      </c>
    </row>
    <row r="19403" spans="1:27" x14ac:dyDescent="0.3">
      <c r="A19403" s="43">
        <v>2167614</v>
      </c>
      <c r="B19403" s="43" t="s">
        <v>11948</v>
      </c>
      <c r="C19403" s="43" t="s">
        <v>1896</v>
      </c>
      <c r="E19403" s="43" t="s">
        <v>6263</v>
      </c>
      <c r="F19403" s="43" t="s">
        <v>28</v>
      </c>
      <c r="G19403" s="43">
        <v>85033</v>
      </c>
      <c r="Y19403" s="43" t="str">
        <f t="shared" si="606"/>
        <v>COMP</v>
      </c>
      <c r="AA19403" s="43">
        <f t="shared" si="607"/>
        <v>2167614</v>
      </c>
    </row>
    <row r="19404" spans="1:27" x14ac:dyDescent="0.3">
      <c r="A19404" s="43">
        <v>485084</v>
      </c>
      <c r="B19404" s="43" t="s">
        <v>11949</v>
      </c>
      <c r="C19404" s="43" t="s">
        <v>223</v>
      </c>
      <c r="E19404" s="43" t="s">
        <v>6263</v>
      </c>
      <c r="F19404" s="43" t="s">
        <v>28</v>
      </c>
      <c r="G19404" s="43">
        <v>44071</v>
      </c>
      <c r="Y19404" s="43" t="str">
        <f t="shared" si="606"/>
        <v/>
      </c>
      <c r="AA19404" s="43" t="e">
        <f t="shared" si="607"/>
        <v>#N/A</v>
      </c>
    </row>
    <row r="19405" spans="1:27" x14ac:dyDescent="0.3">
      <c r="A19405" s="43">
        <v>1725865</v>
      </c>
      <c r="B19405" s="43" t="s">
        <v>4637</v>
      </c>
      <c r="C19405" s="43" t="s">
        <v>659</v>
      </c>
      <c r="E19405" s="43" t="s">
        <v>6263</v>
      </c>
      <c r="F19405" s="43" t="s">
        <v>28</v>
      </c>
      <c r="G19405" s="43">
        <v>44062</v>
      </c>
      <c r="Y19405" s="43" t="str">
        <f t="shared" si="606"/>
        <v/>
      </c>
      <c r="AA19405" s="43" t="e">
        <f t="shared" si="607"/>
        <v>#N/A</v>
      </c>
    </row>
    <row r="19406" spans="1:27" x14ac:dyDescent="0.3">
      <c r="A19406" s="43">
        <v>332760</v>
      </c>
      <c r="B19406" s="43" t="s">
        <v>4637</v>
      </c>
      <c r="C19406" s="43" t="s">
        <v>264</v>
      </c>
      <c r="E19406" s="43" t="s">
        <v>6263</v>
      </c>
      <c r="F19406" s="43" t="s">
        <v>28</v>
      </c>
      <c r="G19406" s="43">
        <v>44084</v>
      </c>
      <c r="Y19406" s="43" t="str">
        <f t="shared" si="606"/>
        <v>COMP</v>
      </c>
      <c r="AA19406" s="43">
        <f t="shared" si="607"/>
        <v>332760</v>
      </c>
    </row>
    <row r="19407" spans="1:27" x14ac:dyDescent="0.3">
      <c r="A19407" s="43">
        <v>539506</v>
      </c>
      <c r="B19407" s="43" t="s">
        <v>4637</v>
      </c>
      <c r="C19407" s="43" t="s">
        <v>469</v>
      </c>
      <c r="E19407" s="43" t="s">
        <v>6263</v>
      </c>
      <c r="F19407" s="43" t="s">
        <v>28</v>
      </c>
      <c r="G19407" s="43">
        <v>44094</v>
      </c>
      <c r="Y19407" s="43" t="str">
        <f t="shared" si="606"/>
        <v>COMP</v>
      </c>
      <c r="AA19407" s="43">
        <f t="shared" si="607"/>
        <v>539506</v>
      </c>
    </row>
    <row r="19408" spans="1:27" x14ac:dyDescent="0.3">
      <c r="A19408" s="43">
        <v>1201478</v>
      </c>
      <c r="B19408" s="43" t="s">
        <v>4637</v>
      </c>
      <c r="C19408" s="43" t="s">
        <v>377</v>
      </c>
      <c r="E19408" s="43" t="s">
        <v>6263</v>
      </c>
      <c r="F19408" s="43" t="s">
        <v>30</v>
      </c>
      <c r="G19408" s="43">
        <v>85022</v>
      </c>
      <c r="Y19408" s="43" t="str">
        <f t="shared" si="606"/>
        <v/>
      </c>
      <c r="AA19408" s="43" t="e">
        <f t="shared" si="607"/>
        <v>#N/A</v>
      </c>
    </row>
    <row r="19409" spans="1:27" x14ac:dyDescent="0.3">
      <c r="A19409" s="43">
        <v>2140790</v>
      </c>
      <c r="B19409" s="43" t="s">
        <v>11950</v>
      </c>
      <c r="C19409" s="43" t="s">
        <v>3610</v>
      </c>
      <c r="E19409" s="43" t="s">
        <v>35</v>
      </c>
      <c r="F19409" s="43" t="s">
        <v>30</v>
      </c>
      <c r="G19409" s="43">
        <v>53058</v>
      </c>
      <c r="Y19409" s="43" t="str">
        <f t="shared" si="606"/>
        <v>COMP</v>
      </c>
      <c r="AA19409" s="43">
        <f t="shared" si="607"/>
        <v>2140790</v>
      </c>
    </row>
    <row r="19410" spans="1:27" x14ac:dyDescent="0.3">
      <c r="A19410" s="43">
        <v>1356500</v>
      </c>
      <c r="B19410" s="43" t="s">
        <v>11951</v>
      </c>
      <c r="C19410" s="43" t="s">
        <v>1019</v>
      </c>
      <c r="E19410" s="43" t="s">
        <v>35</v>
      </c>
      <c r="F19410" s="43" t="s">
        <v>30</v>
      </c>
      <c r="G19410" s="43">
        <v>53013</v>
      </c>
      <c r="Y19410" s="43" t="str">
        <f t="shared" si="606"/>
        <v>COMP</v>
      </c>
      <c r="AA19410" s="43">
        <f t="shared" si="607"/>
        <v>1356500</v>
      </c>
    </row>
    <row r="19411" spans="1:27" x14ac:dyDescent="0.3">
      <c r="A19411" s="43">
        <v>1041857</v>
      </c>
      <c r="B19411" s="43" t="s">
        <v>11951</v>
      </c>
      <c r="C19411" s="43" t="s">
        <v>274</v>
      </c>
      <c r="E19411" s="43" t="s">
        <v>6263</v>
      </c>
      <c r="F19411" s="43" t="s">
        <v>28</v>
      </c>
      <c r="G19411" s="43">
        <v>53022</v>
      </c>
      <c r="Y19411" s="43" t="str">
        <f t="shared" si="606"/>
        <v/>
      </c>
      <c r="AA19411" s="43" t="e">
        <f t="shared" si="607"/>
        <v>#N/A</v>
      </c>
    </row>
    <row r="19412" spans="1:27" x14ac:dyDescent="0.3">
      <c r="A19412" s="43">
        <v>1652197</v>
      </c>
      <c r="B19412" s="43" t="s">
        <v>11952</v>
      </c>
      <c r="C19412" s="43" t="s">
        <v>565</v>
      </c>
      <c r="E19412" s="43" t="s">
        <v>6263</v>
      </c>
      <c r="F19412" s="43" t="s">
        <v>28</v>
      </c>
      <c r="G19412" s="43">
        <v>44098</v>
      </c>
      <c r="Y19412" s="43" t="str">
        <f t="shared" si="606"/>
        <v/>
      </c>
      <c r="AA19412" s="43" t="e">
        <f t="shared" si="607"/>
        <v>#N/A</v>
      </c>
    </row>
    <row r="19413" spans="1:27" x14ac:dyDescent="0.3">
      <c r="A19413" s="43">
        <v>1077991</v>
      </c>
      <c r="B19413" s="43" t="s">
        <v>4639</v>
      </c>
      <c r="C19413" s="43" t="s">
        <v>234</v>
      </c>
      <c r="E19413" s="43" t="s">
        <v>6263</v>
      </c>
      <c r="F19413" s="43" t="s">
        <v>28</v>
      </c>
      <c r="G19413" s="43">
        <v>44015</v>
      </c>
      <c r="Y19413" s="43" t="str">
        <f t="shared" si="606"/>
        <v/>
      </c>
      <c r="AA19413" s="43" t="e">
        <f t="shared" si="607"/>
        <v>#N/A</v>
      </c>
    </row>
    <row r="19414" spans="1:27" x14ac:dyDescent="0.3">
      <c r="A19414" s="43">
        <v>2033929</v>
      </c>
      <c r="B19414" s="43" t="s">
        <v>4639</v>
      </c>
      <c r="C19414" s="43" t="s">
        <v>236</v>
      </c>
      <c r="E19414" s="43" t="s">
        <v>6263</v>
      </c>
      <c r="F19414" s="43" t="s">
        <v>28</v>
      </c>
      <c r="G19414" s="43">
        <v>49033</v>
      </c>
      <c r="Y19414" s="43" t="str">
        <f t="shared" si="606"/>
        <v/>
      </c>
      <c r="AA19414" s="43" t="e">
        <f t="shared" si="607"/>
        <v>#N/A</v>
      </c>
    </row>
    <row r="19415" spans="1:27" x14ac:dyDescent="0.3">
      <c r="A19415" s="43">
        <v>1572008</v>
      </c>
      <c r="B19415" s="43" t="s">
        <v>4639</v>
      </c>
      <c r="C19415" s="43" t="s">
        <v>230</v>
      </c>
      <c r="E19415" s="43" t="s">
        <v>6263</v>
      </c>
      <c r="F19415" s="43" t="s">
        <v>28</v>
      </c>
      <c r="G19415" s="43">
        <v>44015</v>
      </c>
      <c r="Y19415" s="43" t="str">
        <f t="shared" si="606"/>
        <v/>
      </c>
      <c r="AA19415" s="43" t="e">
        <f t="shared" si="607"/>
        <v>#N/A</v>
      </c>
    </row>
    <row r="19416" spans="1:27" x14ac:dyDescent="0.3">
      <c r="A19416" s="43">
        <v>619412</v>
      </c>
      <c r="B19416" s="43" t="s">
        <v>4639</v>
      </c>
      <c r="C19416" s="43" t="s">
        <v>2510</v>
      </c>
      <c r="E19416" s="43" t="s">
        <v>6263</v>
      </c>
      <c r="F19416" s="43" t="s">
        <v>28</v>
      </c>
      <c r="G19416" s="43">
        <v>44013</v>
      </c>
      <c r="Y19416" s="43" t="str">
        <f t="shared" si="606"/>
        <v/>
      </c>
      <c r="AA19416" s="43" t="e">
        <f t="shared" si="607"/>
        <v>#N/A</v>
      </c>
    </row>
    <row r="19417" spans="1:27" x14ac:dyDescent="0.3">
      <c r="A19417" s="43">
        <v>115747</v>
      </c>
      <c r="B19417" s="43" t="s">
        <v>4639</v>
      </c>
      <c r="C19417" s="43" t="s">
        <v>1407</v>
      </c>
      <c r="E19417" s="43" t="s">
        <v>6263</v>
      </c>
      <c r="F19417" s="43" t="s">
        <v>30</v>
      </c>
      <c r="G19417" s="43">
        <v>85031</v>
      </c>
      <c r="Y19417" s="43" t="str">
        <f t="shared" si="606"/>
        <v>COMP</v>
      </c>
      <c r="AA19417" s="43">
        <f t="shared" si="607"/>
        <v>115747</v>
      </c>
    </row>
    <row r="19418" spans="1:27" x14ac:dyDescent="0.3">
      <c r="A19418" s="43">
        <v>344968</v>
      </c>
      <c r="B19418" s="43" t="s">
        <v>4639</v>
      </c>
      <c r="C19418" s="43" t="s">
        <v>677</v>
      </c>
      <c r="E19418" s="43" t="s">
        <v>29</v>
      </c>
      <c r="F19418" s="43" t="s">
        <v>28</v>
      </c>
      <c r="G19418" s="43">
        <v>44012</v>
      </c>
      <c r="Y19418" s="43" t="str">
        <f t="shared" si="606"/>
        <v/>
      </c>
      <c r="AA19418" s="43" t="e">
        <f t="shared" si="607"/>
        <v>#N/A</v>
      </c>
    </row>
    <row r="19419" spans="1:27" x14ac:dyDescent="0.3">
      <c r="A19419" s="43">
        <v>2436231</v>
      </c>
      <c r="B19419" s="43" t="s">
        <v>4639</v>
      </c>
      <c r="C19419" s="43" t="s">
        <v>541</v>
      </c>
      <c r="E19419" s="43" t="s">
        <v>6263</v>
      </c>
      <c r="F19419" s="43" t="s">
        <v>28</v>
      </c>
      <c r="G19419" s="43">
        <v>72070</v>
      </c>
      <c r="Y19419" s="43" t="str">
        <f t="shared" si="606"/>
        <v/>
      </c>
      <c r="AA19419" s="43" t="e">
        <f t="shared" si="607"/>
        <v>#N/A</v>
      </c>
    </row>
    <row r="19420" spans="1:27" x14ac:dyDescent="0.3">
      <c r="A19420" s="43">
        <v>824056</v>
      </c>
      <c r="B19420" s="43" t="s">
        <v>4639</v>
      </c>
      <c r="C19420" s="43" t="s">
        <v>175</v>
      </c>
      <c r="E19420" s="43" t="s">
        <v>6263</v>
      </c>
      <c r="F19420" s="43" t="s">
        <v>28</v>
      </c>
      <c r="G19420" s="43">
        <v>85065</v>
      </c>
      <c r="Y19420" s="43" t="str">
        <f t="shared" si="606"/>
        <v/>
      </c>
      <c r="AA19420" s="43" t="e">
        <f t="shared" si="607"/>
        <v>#N/A</v>
      </c>
    </row>
    <row r="19421" spans="1:27" x14ac:dyDescent="0.3">
      <c r="A19421" s="43">
        <v>2052355</v>
      </c>
      <c r="B19421" s="43" t="s">
        <v>4639</v>
      </c>
      <c r="C19421" s="43" t="s">
        <v>508</v>
      </c>
      <c r="E19421" s="43" t="s">
        <v>6263</v>
      </c>
      <c r="F19421" s="43" t="s">
        <v>28</v>
      </c>
      <c r="G19421" s="43">
        <v>53019</v>
      </c>
      <c r="Y19421" s="43" t="str">
        <f t="shared" si="606"/>
        <v>COMP</v>
      </c>
      <c r="AA19421" s="43">
        <f t="shared" si="607"/>
        <v>2052355</v>
      </c>
    </row>
    <row r="19422" spans="1:27" x14ac:dyDescent="0.3">
      <c r="A19422" s="43">
        <v>2082956</v>
      </c>
      <c r="B19422" s="43" t="s">
        <v>11953</v>
      </c>
      <c r="C19422" s="43" t="s">
        <v>1109</v>
      </c>
      <c r="E19422" s="43" t="s">
        <v>29</v>
      </c>
      <c r="F19422" s="43" t="s">
        <v>28</v>
      </c>
      <c r="G19422" s="43">
        <v>72017</v>
      </c>
      <c r="Y19422" s="43" t="str">
        <f t="shared" si="606"/>
        <v>COMP</v>
      </c>
      <c r="AA19422" s="43">
        <f t="shared" si="607"/>
        <v>2082956</v>
      </c>
    </row>
    <row r="19423" spans="1:27" x14ac:dyDescent="0.3">
      <c r="A19423" s="43">
        <v>1167077</v>
      </c>
      <c r="B19423" s="43" t="s">
        <v>11954</v>
      </c>
      <c r="C19423" s="43" t="s">
        <v>565</v>
      </c>
      <c r="E19423" s="43" t="s">
        <v>6263</v>
      </c>
      <c r="F19423" s="43" t="s">
        <v>28</v>
      </c>
      <c r="G19423" s="43">
        <v>53061</v>
      </c>
      <c r="Y19423" s="43" t="str">
        <f t="shared" si="606"/>
        <v>COMP</v>
      </c>
      <c r="AA19423" s="43">
        <f t="shared" si="607"/>
        <v>1167077</v>
      </c>
    </row>
    <row r="19424" spans="1:27" x14ac:dyDescent="0.3">
      <c r="A19424" s="43">
        <v>1863494</v>
      </c>
      <c r="B19424" s="43" t="s">
        <v>11954</v>
      </c>
      <c r="C19424" s="43" t="s">
        <v>1480</v>
      </c>
      <c r="E19424" s="43" t="s">
        <v>35</v>
      </c>
      <c r="F19424" s="43" t="s">
        <v>28</v>
      </c>
      <c r="G19424" s="43">
        <v>53061</v>
      </c>
      <c r="Y19424" s="43" t="str">
        <f t="shared" si="606"/>
        <v>COMP</v>
      </c>
      <c r="AA19424" s="43">
        <f t="shared" si="607"/>
        <v>1863494</v>
      </c>
    </row>
    <row r="19425" spans="1:27" x14ac:dyDescent="0.3">
      <c r="A19425" s="43">
        <v>1408589</v>
      </c>
      <c r="B19425" s="43" t="s">
        <v>11955</v>
      </c>
      <c r="C19425" s="43" t="s">
        <v>7935</v>
      </c>
      <c r="E19425" s="43" t="s">
        <v>6263</v>
      </c>
      <c r="F19425" s="43" t="s">
        <v>30</v>
      </c>
      <c r="G19425" s="43">
        <v>53061</v>
      </c>
      <c r="Y19425" s="43" t="str">
        <f t="shared" si="606"/>
        <v/>
      </c>
      <c r="AA19425" s="43" t="e">
        <f t="shared" si="607"/>
        <v>#N/A</v>
      </c>
    </row>
    <row r="19426" spans="1:27" x14ac:dyDescent="0.3">
      <c r="A19426" s="43">
        <v>1052772</v>
      </c>
      <c r="B19426" s="43" t="s">
        <v>11955</v>
      </c>
      <c r="C19426" s="43" t="s">
        <v>414</v>
      </c>
      <c r="E19426" s="43" t="s">
        <v>6263</v>
      </c>
      <c r="F19426" s="43" t="s">
        <v>30</v>
      </c>
      <c r="G19426" s="43">
        <v>49062</v>
      </c>
      <c r="Y19426" s="43" t="str">
        <f t="shared" si="606"/>
        <v/>
      </c>
      <c r="AA19426" s="43" t="e">
        <f t="shared" si="607"/>
        <v>#N/A</v>
      </c>
    </row>
    <row r="19427" spans="1:27" x14ac:dyDescent="0.3">
      <c r="A19427" s="43">
        <v>1706066</v>
      </c>
      <c r="B19427" s="43" t="s">
        <v>11956</v>
      </c>
      <c r="C19427" s="43" t="s">
        <v>606</v>
      </c>
      <c r="E19427" s="43" t="s">
        <v>31</v>
      </c>
      <c r="F19427" s="43" t="s">
        <v>28</v>
      </c>
      <c r="G19427" s="43">
        <v>44081</v>
      </c>
      <c r="Y19427" s="43" t="str">
        <f t="shared" si="606"/>
        <v>COMP</v>
      </c>
      <c r="AA19427" s="43">
        <f t="shared" si="607"/>
        <v>1706066</v>
      </c>
    </row>
    <row r="19428" spans="1:27" x14ac:dyDescent="0.3">
      <c r="A19428" s="43">
        <v>1872934</v>
      </c>
      <c r="B19428" s="43" t="s">
        <v>11957</v>
      </c>
      <c r="C19428" s="43" t="s">
        <v>193</v>
      </c>
      <c r="E19428" s="43" t="s">
        <v>6263</v>
      </c>
      <c r="F19428" s="43" t="s">
        <v>28</v>
      </c>
      <c r="G19428" s="43">
        <v>85053</v>
      </c>
      <c r="Y19428" s="43" t="str">
        <f t="shared" si="606"/>
        <v/>
      </c>
      <c r="AA19428" s="43" t="e">
        <f t="shared" si="607"/>
        <v>#N/A</v>
      </c>
    </row>
    <row r="19429" spans="1:27" x14ac:dyDescent="0.3">
      <c r="A19429" s="43">
        <v>1289130</v>
      </c>
      <c r="B19429" s="43" t="s">
        <v>11958</v>
      </c>
      <c r="C19429" s="43" t="s">
        <v>357</v>
      </c>
      <c r="E19429" s="43" t="s">
        <v>6263</v>
      </c>
      <c r="F19429" s="43" t="s">
        <v>30</v>
      </c>
      <c r="G19429" s="43">
        <v>49019</v>
      </c>
      <c r="Y19429" s="43" t="str">
        <f t="shared" si="606"/>
        <v>COMP</v>
      </c>
      <c r="AA19429" s="43">
        <f t="shared" si="607"/>
        <v>1289130</v>
      </c>
    </row>
    <row r="19430" spans="1:27" x14ac:dyDescent="0.3">
      <c r="A19430" s="43">
        <v>1422167</v>
      </c>
      <c r="B19430" s="43" t="s">
        <v>11959</v>
      </c>
      <c r="C19430" s="43" t="s">
        <v>529</v>
      </c>
      <c r="E19430" s="43" t="s">
        <v>6263</v>
      </c>
      <c r="F19430" s="43" t="s">
        <v>30</v>
      </c>
      <c r="G19430" s="43">
        <v>53061</v>
      </c>
      <c r="Y19430" s="43" t="str">
        <f t="shared" si="606"/>
        <v/>
      </c>
      <c r="AA19430" s="43" t="e">
        <f t="shared" si="607"/>
        <v>#N/A</v>
      </c>
    </row>
    <row r="19431" spans="1:27" x14ac:dyDescent="0.3">
      <c r="A19431" s="43">
        <v>1860905</v>
      </c>
      <c r="B19431" s="43" t="s">
        <v>11959</v>
      </c>
      <c r="C19431" s="43" t="s">
        <v>399</v>
      </c>
      <c r="E19431" s="43" t="s">
        <v>6263</v>
      </c>
      <c r="F19431" s="43" t="s">
        <v>28</v>
      </c>
      <c r="G19431" s="43">
        <v>53070</v>
      </c>
      <c r="Y19431" s="43" t="str">
        <f t="shared" si="606"/>
        <v/>
      </c>
      <c r="AA19431" s="43" t="e">
        <f t="shared" si="607"/>
        <v>#N/A</v>
      </c>
    </row>
    <row r="19432" spans="1:27" x14ac:dyDescent="0.3">
      <c r="A19432" s="43">
        <v>949421</v>
      </c>
      <c r="B19432" s="43" t="s">
        <v>11959</v>
      </c>
      <c r="C19432" s="43" t="s">
        <v>8048</v>
      </c>
      <c r="E19432" s="43" t="s">
        <v>6263</v>
      </c>
      <c r="F19432" s="43" t="s">
        <v>30</v>
      </c>
      <c r="G19432" s="43">
        <v>53013</v>
      </c>
      <c r="Y19432" s="43" t="str">
        <f t="shared" si="606"/>
        <v>COMP</v>
      </c>
      <c r="AA19432" s="43">
        <f t="shared" si="607"/>
        <v>949421</v>
      </c>
    </row>
    <row r="19433" spans="1:27" x14ac:dyDescent="0.3">
      <c r="A19433" s="43">
        <v>2341972</v>
      </c>
      <c r="B19433" s="43" t="s">
        <v>4646</v>
      </c>
      <c r="C19433" s="43" t="s">
        <v>1429</v>
      </c>
      <c r="E19433" s="43" t="s">
        <v>29</v>
      </c>
      <c r="F19433" s="43" t="s">
        <v>28</v>
      </c>
      <c r="G19433" s="43">
        <v>44138</v>
      </c>
      <c r="Y19433" s="43" t="str">
        <f t="shared" si="606"/>
        <v>COMP</v>
      </c>
      <c r="AA19433" s="43">
        <f t="shared" si="607"/>
        <v>2341972</v>
      </c>
    </row>
    <row r="19434" spans="1:27" x14ac:dyDescent="0.3">
      <c r="A19434" s="43">
        <v>1716310</v>
      </c>
      <c r="B19434" s="43" t="s">
        <v>11960</v>
      </c>
      <c r="C19434" s="43" t="s">
        <v>189</v>
      </c>
      <c r="E19434" s="43" t="s">
        <v>6263</v>
      </c>
      <c r="F19434" s="43" t="s">
        <v>30</v>
      </c>
      <c r="G19434" s="43">
        <v>72041</v>
      </c>
      <c r="Y19434" s="43" t="str">
        <f t="shared" si="606"/>
        <v/>
      </c>
      <c r="AA19434" s="43" t="e">
        <f t="shared" si="607"/>
        <v>#N/A</v>
      </c>
    </row>
    <row r="19435" spans="1:27" x14ac:dyDescent="0.3">
      <c r="A19435" s="43">
        <v>2207067</v>
      </c>
      <c r="B19435" s="43" t="s">
        <v>11961</v>
      </c>
      <c r="C19435" s="43" t="s">
        <v>421</v>
      </c>
      <c r="E19435" s="43" t="s">
        <v>6263</v>
      </c>
      <c r="F19435" s="43" t="s">
        <v>30</v>
      </c>
      <c r="G19435" s="43">
        <v>72051</v>
      </c>
      <c r="Y19435" s="43" t="str">
        <f t="shared" si="606"/>
        <v/>
      </c>
      <c r="AA19435" s="43" t="e">
        <f t="shared" si="607"/>
        <v>#N/A</v>
      </c>
    </row>
    <row r="19436" spans="1:27" x14ac:dyDescent="0.3">
      <c r="A19436" s="43">
        <v>1377942</v>
      </c>
      <c r="B19436" s="43" t="s">
        <v>4649</v>
      </c>
      <c r="C19436" s="43" t="s">
        <v>1567</v>
      </c>
      <c r="E19436" s="43" t="s">
        <v>6263</v>
      </c>
      <c r="F19436" s="43" t="s">
        <v>28</v>
      </c>
      <c r="G19436" s="43">
        <v>85012</v>
      </c>
      <c r="Y19436" s="43" t="str">
        <f t="shared" si="606"/>
        <v/>
      </c>
      <c r="AA19436" s="43" t="e">
        <f t="shared" si="607"/>
        <v>#N/A</v>
      </c>
    </row>
    <row r="19437" spans="1:27" x14ac:dyDescent="0.3">
      <c r="A19437" s="43">
        <v>625344</v>
      </c>
      <c r="B19437" s="43" t="s">
        <v>11962</v>
      </c>
      <c r="C19437" s="43" t="s">
        <v>399</v>
      </c>
      <c r="E19437" s="43" t="s">
        <v>6263</v>
      </c>
      <c r="F19437" s="43" t="s">
        <v>28</v>
      </c>
      <c r="G19437" s="43">
        <v>44013</v>
      </c>
      <c r="Y19437" s="43" t="str">
        <f t="shared" si="606"/>
        <v>COMP</v>
      </c>
      <c r="AA19437" s="43">
        <f t="shared" si="607"/>
        <v>625344</v>
      </c>
    </row>
    <row r="19438" spans="1:27" x14ac:dyDescent="0.3">
      <c r="A19438" s="43">
        <v>2375416</v>
      </c>
      <c r="B19438" s="43" t="s">
        <v>11963</v>
      </c>
      <c r="C19438" s="43" t="s">
        <v>345</v>
      </c>
      <c r="E19438" s="43" t="s">
        <v>6263</v>
      </c>
      <c r="F19438" s="43" t="s">
        <v>30</v>
      </c>
      <c r="G19438" s="43">
        <v>44084</v>
      </c>
      <c r="Y19438" s="43" t="str">
        <f t="shared" si="606"/>
        <v/>
      </c>
      <c r="AA19438" s="43" t="e">
        <f t="shared" si="607"/>
        <v>#N/A</v>
      </c>
    </row>
    <row r="19439" spans="1:27" x14ac:dyDescent="0.3">
      <c r="A19439" s="43">
        <v>2375415</v>
      </c>
      <c r="B19439" s="43" t="s">
        <v>11963</v>
      </c>
      <c r="C19439" s="43" t="s">
        <v>346</v>
      </c>
      <c r="E19439" s="43" t="s">
        <v>6263</v>
      </c>
      <c r="F19439" s="43" t="s">
        <v>28</v>
      </c>
      <c r="G19439" s="43">
        <v>44084</v>
      </c>
      <c r="Y19439" s="43" t="str">
        <f t="shared" si="606"/>
        <v/>
      </c>
      <c r="AA19439" s="43" t="e">
        <f t="shared" si="607"/>
        <v>#N/A</v>
      </c>
    </row>
    <row r="19440" spans="1:27" x14ac:dyDescent="0.3">
      <c r="A19440" s="43">
        <v>2102102</v>
      </c>
      <c r="B19440" s="43" t="s">
        <v>11963</v>
      </c>
      <c r="C19440" s="43" t="s">
        <v>542</v>
      </c>
      <c r="E19440" s="43" t="s">
        <v>29</v>
      </c>
      <c r="F19440" s="43" t="s">
        <v>28</v>
      </c>
      <c r="G19440" s="43">
        <v>44073</v>
      </c>
      <c r="Y19440" s="43" t="str">
        <f t="shared" si="606"/>
        <v/>
      </c>
      <c r="AA19440" s="43" t="e">
        <f t="shared" si="607"/>
        <v>#N/A</v>
      </c>
    </row>
    <row r="19441" spans="1:27" x14ac:dyDescent="0.3">
      <c r="A19441" s="43">
        <v>2228376</v>
      </c>
      <c r="B19441" s="43" t="s">
        <v>4652</v>
      </c>
      <c r="C19441" s="43" t="s">
        <v>236</v>
      </c>
      <c r="E19441" s="43" t="s">
        <v>6263</v>
      </c>
      <c r="F19441" s="43" t="s">
        <v>28</v>
      </c>
      <c r="G19441" s="43">
        <v>53062</v>
      </c>
      <c r="Y19441" s="43" t="str">
        <f t="shared" si="606"/>
        <v>COMP</v>
      </c>
      <c r="AA19441" s="43">
        <f t="shared" si="607"/>
        <v>2228376</v>
      </c>
    </row>
    <row r="19442" spans="1:27" x14ac:dyDescent="0.3">
      <c r="A19442" s="43">
        <v>1952614</v>
      </c>
      <c r="B19442" s="43" t="s">
        <v>11964</v>
      </c>
      <c r="C19442" s="43" t="s">
        <v>343</v>
      </c>
      <c r="E19442" s="43" t="s">
        <v>29</v>
      </c>
      <c r="F19442" s="43" t="s">
        <v>28</v>
      </c>
      <c r="G19442" s="43">
        <v>72029</v>
      </c>
      <c r="Y19442" s="43" t="str">
        <f t="shared" si="606"/>
        <v>COMP</v>
      </c>
      <c r="AA19442" s="43">
        <f t="shared" si="607"/>
        <v>1952614</v>
      </c>
    </row>
    <row r="19443" spans="1:27" x14ac:dyDescent="0.3">
      <c r="A19443" s="43">
        <v>2098606</v>
      </c>
      <c r="B19443" s="43" t="s">
        <v>11965</v>
      </c>
      <c r="C19443" s="43" t="s">
        <v>422</v>
      </c>
      <c r="E19443" s="43" t="s">
        <v>6263</v>
      </c>
      <c r="F19443" s="43" t="s">
        <v>28</v>
      </c>
      <c r="G19443" s="43">
        <v>49002</v>
      </c>
      <c r="Y19443" s="43" t="str">
        <f t="shared" si="606"/>
        <v/>
      </c>
      <c r="AA19443" s="43" t="e">
        <f t="shared" si="607"/>
        <v>#N/A</v>
      </c>
    </row>
    <row r="19444" spans="1:27" x14ac:dyDescent="0.3">
      <c r="A19444" s="43">
        <v>1784127</v>
      </c>
      <c r="B19444" s="43" t="s">
        <v>11966</v>
      </c>
      <c r="C19444" s="43" t="s">
        <v>1437</v>
      </c>
      <c r="E19444" s="43" t="s">
        <v>34</v>
      </c>
      <c r="F19444" s="43" t="s">
        <v>30</v>
      </c>
      <c r="G19444" s="43">
        <v>49037</v>
      </c>
      <c r="Y19444" s="43" t="str">
        <f t="shared" si="606"/>
        <v>COMP</v>
      </c>
      <c r="AA19444" s="43">
        <f t="shared" si="607"/>
        <v>1784127</v>
      </c>
    </row>
    <row r="19445" spans="1:27" x14ac:dyDescent="0.3">
      <c r="A19445" s="43">
        <v>2345670</v>
      </c>
      <c r="B19445" s="43" t="s">
        <v>11967</v>
      </c>
      <c r="C19445" s="43" t="s">
        <v>9680</v>
      </c>
      <c r="E19445" s="43" t="s">
        <v>31</v>
      </c>
      <c r="F19445" s="43" t="s">
        <v>30</v>
      </c>
      <c r="G19445" s="43">
        <v>53058</v>
      </c>
      <c r="Y19445" s="43" t="str">
        <f t="shared" si="606"/>
        <v>COMP</v>
      </c>
      <c r="AA19445" s="43">
        <f t="shared" si="607"/>
        <v>2345670</v>
      </c>
    </row>
    <row r="19446" spans="1:27" x14ac:dyDescent="0.3">
      <c r="A19446" s="43">
        <v>351701</v>
      </c>
      <c r="B19446" s="43" t="s">
        <v>11968</v>
      </c>
      <c r="C19446" s="43" t="s">
        <v>664</v>
      </c>
      <c r="E19446" s="43" t="s">
        <v>6263</v>
      </c>
      <c r="F19446" s="43" t="s">
        <v>28</v>
      </c>
      <c r="G19446" s="43">
        <v>72057</v>
      </c>
      <c r="Y19446" s="43" t="str">
        <f t="shared" si="606"/>
        <v/>
      </c>
      <c r="AA19446" s="43" t="e">
        <f t="shared" si="607"/>
        <v>#N/A</v>
      </c>
    </row>
    <row r="19447" spans="1:27" x14ac:dyDescent="0.3">
      <c r="A19447" s="43">
        <v>208722</v>
      </c>
      <c r="B19447" s="43" t="s">
        <v>11968</v>
      </c>
      <c r="C19447" s="43" t="s">
        <v>228</v>
      </c>
      <c r="E19447" s="43" t="s">
        <v>6263</v>
      </c>
      <c r="F19447" s="43" t="s">
        <v>28</v>
      </c>
      <c r="G19447" s="43">
        <v>53061</v>
      </c>
      <c r="Y19447" s="43" t="str">
        <f t="shared" si="606"/>
        <v/>
      </c>
      <c r="AA19447" s="43" t="e">
        <f t="shared" si="607"/>
        <v>#N/A</v>
      </c>
    </row>
    <row r="19448" spans="1:27" x14ac:dyDescent="0.3">
      <c r="A19448" s="43">
        <v>2339530</v>
      </c>
      <c r="B19448" s="43" t="s">
        <v>11968</v>
      </c>
      <c r="C19448" s="43" t="s">
        <v>740</v>
      </c>
      <c r="E19448" s="43" t="s">
        <v>6263</v>
      </c>
      <c r="F19448" s="43" t="s">
        <v>30</v>
      </c>
      <c r="G19448" s="43">
        <v>53061</v>
      </c>
      <c r="Y19448" s="43" t="str">
        <f t="shared" si="606"/>
        <v/>
      </c>
      <c r="AA19448" s="43" t="e">
        <f t="shared" si="607"/>
        <v>#N/A</v>
      </c>
    </row>
    <row r="19449" spans="1:27" x14ac:dyDescent="0.3">
      <c r="A19449" s="43">
        <v>680765</v>
      </c>
      <c r="B19449" s="43" t="s">
        <v>11969</v>
      </c>
      <c r="C19449" s="43" t="s">
        <v>565</v>
      </c>
      <c r="E19449" s="43" t="s">
        <v>29</v>
      </c>
      <c r="F19449" s="43" t="s">
        <v>28</v>
      </c>
      <c r="G19449" s="43">
        <v>44039</v>
      </c>
      <c r="Y19449" s="43" t="str">
        <f t="shared" si="606"/>
        <v>COMP</v>
      </c>
      <c r="AA19449" s="43">
        <f t="shared" si="607"/>
        <v>680765</v>
      </c>
    </row>
    <row r="19450" spans="1:27" x14ac:dyDescent="0.3">
      <c r="A19450" s="43">
        <v>969334</v>
      </c>
      <c r="B19450" s="43" t="s">
        <v>11969</v>
      </c>
      <c r="C19450" s="43" t="s">
        <v>218</v>
      </c>
      <c r="E19450" s="43" t="s">
        <v>6263</v>
      </c>
      <c r="F19450" s="43" t="s">
        <v>28</v>
      </c>
      <c r="G19450" s="43">
        <v>44039</v>
      </c>
      <c r="Y19450" s="43" t="str">
        <f t="shared" si="606"/>
        <v/>
      </c>
      <c r="AA19450" s="43" t="e">
        <f t="shared" si="607"/>
        <v>#N/A</v>
      </c>
    </row>
    <row r="19451" spans="1:27" x14ac:dyDescent="0.3">
      <c r="A19451" s="43">
        <v>1862873</v>
      </c>
      <c r="B19451" s="43" t="s">
        <v>11969</v>
      </c>
      <c r="C19451" s="43" t="s">
        <v>11970</v>
      </c>
      <c r="E19451" s="43" t="s">
        <v>6263</v>
      </c>
      <c r="F19451" s="43" t="s">
        <v>28</v>
      </c>
      <c r="G19451" s="43">
        <v>85004</v>
      </c>
      <c r="Y19451" s="43" t="str">
        <f t="shared" si="606"/>
        <v>COMP</v>
      </c>
      <c r="AA19451" s="43">
        <f t="shared" si="607"/>
        <v>1862873</v>
      </c>
    </row>
    <row r="19452" spans="1:27" x14ac:dyDescent="0.3">
      <c r="A19452" s="43">
        <v>1555854</v>
      </c>
      <c r="B19452" s="43" t="s">
        <v>11969</v>
      </c>
      <c r="C19452" s="43" t="s">
        <v>444</v>
      </c>
      <c r="E19452" s="43" t="s">
        <v>6263</v>
      </c>
      <c r="F19452" s="43" t="s">
        <v>28</v>
      </c>
      <c r="G19452" s="43">
        <v>44039</v>
      </c>
      <c r="Y19452" s="43" t="str">
        <f t="shared" si="606"/>
        <v/>
      </c>
      <c r="AA19452" s="43" t="e">
        <f t="shared" si="607"/>
        <v>#N/A</v>
      </c>
    </row>
    <row r="19453" spans="1:27" x14ac:dyDescent="0.3">
      <c r="A19453" s="43">
        <v>2357427</v>
      </c>
      <c r="B19453" s="43" t="s">
        <v>11969</v>
      </c>
      <c r="C19453" s="43" t="s">
        <v>922</v>
      </c>
      <c r="E19453" s="43" t="s">
        <v>6263</v>
      </c>
      <c r="F19453" s="43" t="s">
        <v>30</v>
      </c>
      <c r="G19453" s="43">
        <v>44079</v>
      </c>
      <c r="Y19453" s="43" t="str">
        <f t="shared" si="606"/>
        <v/>
      </c>
      <c r="AA19453" s="43" t="e">
        <f t="shared" si="607"/>
        <v>#N/A</v>
      </c>
    </row>
    <row r="19454" spans="1:27" x14ac:dyDescent="0.3">
      <c r="A19454" s="43">
        <v>1758099</v>
      </c>
      <c r="B19454" s="43" t="s">
        <v>11969</v>
      </c>
      <c r="C19454" s="43" t="s">
        <v>175</v>
      </c>
      <c r="E19454" s="43" t="s">
        <v>6263</v>
      </c>
      <c r="F19454" s="43" t="s">
        <v>28</v>
      </c>
      <c r="G19454" s="43">
        <v>85031</v>
      </c>
      <c r="Y19454" s="43" t="str">
        <f t="shared" si="606"/>
        <v>COMP</v>
      </c>
      <c r="AA19454" s="43">
        <f t="shared" si="607"/>
        <v>1758099</v>
      </c>
    </row>
    <row r="19455" spans="1:27" x14ac:dyDescent="0.3">
      <c r="A19455" s="43">
        <v>1439650</v>
      </c>
      <c r="B19455" s="43" t="s">
        <v>11969</v>
      </c>
      <c r="C19455" s="43" t="s">
        <v>553</v>
      </c>
      <c r="E19455" s="43" t="s">
        <v>6263</v>
      </c>
      <c r="F19455" s="43" t="s">
        <v>28</v>
      </c>
      <c r="G19455" s="43">
        <v>85015</v>
      </c>
      <c r="Y19455" s="43" t="str">
        <f t="shared" si="606"/>
        <v/>
      </c>
      <c r="AA19455" s="43" t="e">
        <f t="shared" si="607"/>
        <v>#N/A</v>
      </c>
    </row>
    <row r="19456" spans="1:27" x14ac:dyDescent="0.3">
      <c r="A19456" s="43">
        <v>1820693</v>
      </c>
      <c r="B19456" s="43" t="s">
        <v>11971</v>
      </c>
      <c r="C19456" s="43" t="s">
        <v>11972</v>
      </c>
      <c r="E19456" s="43" t="s">
        <v>35</v>
      </c>
      <c r="F19456" s="43" t="s">
        <v>30</v>
      </c>
      <c r="G19456" s="43">
        <v>44021</v>
      </c>
      <c r="Y19456" s="43" t="str">
        <f t="shared" si="606"/>
        <v>COMP</v>
      </c>
      <c r="AA19456" s="43">
        <f t="shared" si="607"/>
        <v>1820693</v>
      </c>
    </row>
    <row r="19457" spans="1:27" x14ac:dyDescent="0.3">
      <c r="A19457" s="43">
        <v>1782958</v>
      </c>
      <c r="B19457" s="43" t="s">
        <v>11973</v>
      </c>
      <c r="C19457" s="43" t="s">
        <v>11085</v>
      </c>
      <c r="E19457" s="43" t="s">
        <v>34</v>
      </c>
      <c r="F19457" s="43" t="s">
        <v>30</v>
      </c>
      <c r="G19457" s="43">
        <v>44015</v>
      </c>
      <c r="Y19457" s="43" t="str">
        <f t="shared" si="606"/>
        <v>COMP</v>
      </c>
      <c r="AA19457" s="43">
        <f t="shared" si="607"/>
        <v>1782958</v>
      </c>
    </row>
    <row r="19458" spans="1:27" x14ac:dyDescent="0.3">
      <c r="A19458" s="43">
        <v>1189692</v>
      </c>
      <c r="B19458" s="43" t="s">
        <v>11974</v>
      </c>
      <c r="C19458" s="43" t="s">
        <v>189</v>
      </c>
      <c r="E19458" s="43" t="s">
        <v>6263</v>
      </c>
      <c r="F19458" s="43" t="s">
        <v>30</v>
      </c>
      <c r="G19458" s="43">
        <v>44071</v>
      </c>
      <c r="Y19458" s="43" t="str">
        <f t="shared" ref="Y19458:Y19521" si="608">IF(ISERROR(AA19458)=FALSE,"COMP","")</f>
        <v/>
      </c>
      <c r="AA19458" s="43" t="e">
        <f t="shared" si="607"/>
        <v>#N/A</v>
      </c>
    </row>
    <row r="19459" spans="1:27" x14ac:dyDescent="0.3">
      <c r="A19459" s="43">
        <v>1438970</v>
      </c>
      <c r="B19459" s="43" t="s">
        <v>11975</v>
      </c>
      <c r="C19459" s="43" t="s">
        <v>2396</v>
      </c>
      <c r="E19459" s="43" t="s">
        <v>6263</v>
      </c>
      <c r="F19459" s="43" t="s">
        <v>30</v>
      </c>
      <c r="G19459" s="43">
        <v>44024</v>
      </c>
      <c r="Y19459" s="43" t="str">
        <f t="shared" si="608"/>
        <v/>
      </c>
      <c r="AA19459" s="43" t="e">
        <f t="shared" ref="AA19459:AA19522" si="609">VLOOKUP(A19459,Z:Z,1,FALSE)</f>
        <v>#N/A</v>
      </c>
    </row>
    <row r="19460" spans="1:27" x14ac:dyDescent="0.3">
      <c r="A19460" s="43">
        <v>2285361</v>
      </c>
      <c r="B19460" s="43" t="s">
        <v>11975</v>
      </c>
      <c r="C19460" s="43" t="s">
        <v>887</v>
      </c>
      <c r="E19460" s="43" t="s">
        <v>29</v>
      </c>
      <c r="F19460" s="43" t="s">
        <v>28</v>
      </c>
      <c r="G19460" s="43">
        <v>44111</v>
      </c>
      <c r="Y19460" s="43" t="str">
        <f t="shared" si="608"/>
        <v/>
      </c>
      <c r="AA19460" s="43" t="e">
        <f t="shared" si="609"/>
        <v>#N/A</v>
      </c>
    </row>
    <row r="19461" spans="1:27" x14ac:dyDescent="0.3">
      <c r="A19461" s="43">
        <v>1547377</v>
      </c>
      <c r="B19461" s="43" t="s">
        <v>11976</v>
      </c>
      <c r="C19461" s="43" t="s">
        <v>10434</v>
      </c>
      <c r="E19461" s="43" t="s">
        <v>6263</v>
      </c>
      <c r="F19461" s="43" t="s">
        <v>30</v>
      </c>
      <c r="G19461" s="43">
        <v>72072</v>
      </c>
      <c r="Y19461" s="43" t="str">
        <f t="shared" si="608"/>
        <v/>
      </c>
      <c r="AA19461" s="43" t="e">
        <f t="shared" si="609"/>
        <v>#N/A</v>
      </c>
    </row>
    <row r="19462" spans="1:27" x14ac:dyDescent="0.3">
      <c r="A19462" s="43">
        <v>2013407</v>
      </c>
      <c r="B19462" s="43" t="s">
        <v>11977</v>
      </c>
      <c r="C19462" s="43" t="s">
        <v>960</v>
      </c>
      <c r="E19462" s="43" t="s">
        <v>6263</v>
      </c>
      <c r="F19462" s="43" t="s">
        <v>30</v>
      </c>
      <c r="G19462" s="43">
        <v>72041</v>
      </c>
      <c r="Y19462" s="43" t="str">
        <f t="shared" si="608"/>
        <v/>
      </c>
      <c r="AA19462" s="43" t="e">
        <f t="shared" si="609"/>
        <v>#N/A</v>
      </c>
    </row>
    <row r="19463" spans="1:27" x14ac:dyDescent="0.3">
      <c r="A19463" s="43">
        <v>1381731</v>
      </c>
      <c r="B19463" s="43" t="s">
        <v>4661</v>
      </c>
      <c r="C19463" s="43" t="s">
        <v>235</v>
      </c>
      <c r="E19463" s="43" t="s">
        <v>29</v>
      </c>
      <c r="F19463" s="43" t="s">
        <v>28</v>
      </c>
      <c r="G19463" s="43">
        <v>85031</v>
      </c>
      <c r="Y19463" s="43" t="str">
        <f t="shared" si="608"/>
        <v>COMP</v>
      </c>
      <c r="AA19463" s="43">
        <f t="shared" si="609"/>
        <v>1381731</v>
      </c>
    </row>
    <row r="19464" spans="1:27" x14ac:dyDescent="0.3">
      <c r="A19464" s="43">
        <v>2121721</v>
      </c>
      <c r="B19464" s="43" t="s">
        <v>4661</v>
      </c>
      <c r="C19464" s="43" t="s">
        <v>694</v>
      </c>
      <c r="E19464" s="43" t="s">
        <v>6263</v>
      </c>
      <c r="F19464" s="43" t="s">
        <v>30</v>
      </c>
      <c r="G19464" s="43">
        <v>53061</v>
      </c>
      <c r="Y19464" s="43" t="str">
        <f t="shared" si="608"/>
        <v/>
      </c>
      <c r="AA19464" s="43" t="e">
        <f t="shared" si="609"/>
        <v>#N/A</v>
      </c>
    </row>
    <row r="19465" spans="1:27" x14ac:dyDescent="0.3">
      <c r="A19465" s="43">
        <v>1561644</v>
      </c>
      <c r="B19465" s="43" t="s">
        <v>4661</v>
      </c>
      <c r="C19465" s="43" t="s">
        <v>173</v>
      </c>
      <c r="E19465" s="43" t="s">
        <v>6263</v>
      </c>
      <c r="F19465" s="43" t="s">
        <v>30</v>
      </c>
      <c r="G19465" s="43">
        <v>49064</v>
      </c>
      <c r="Y19465" s="43" t="str">
        <f t="shared" si="608"/>
        <v>COMP</v>
      </c>
      <c r="AA19465" s="43">
        <f t="shared" si="609"/>
        <v>1561644</v>
      </c>
    </row>
    <row r="19466" spans="1:27" x14ac:dyDescent="0.3">
      <c r="A19466" s="43">
        <v>2181071</v>
      </c>
      <c r="B19466" s="43" t="s">
        <v>4661</v>
      </c>
      <c r="C19466" s="43" t="s">
        <v>436</v>
      </c>
      <c r="E19466" s="43" t="s">
        <v>6263</v>
      </c>
      <c r="F19466" s="43" t="s">
        <v>28</v>
      </c>
      <c r="G19466" s="43">
        <v>49034</v>
      </c>
      <c r="Y19466" s="43" t="str">
        <f t="shared" si="608"/>
        <v/>
      </c>
      <c r="AA19466" s="43" t="e">
        <f t="shared" si="609"/>
        <v>#N/A</v>
      </c>
    </row>
    <row r="19467" spans="1:27" x14ac:dyDescent="0.3">
      <c r="A19467" s="43">
        <v>2178185</v>
      </c>
      <c r="B19467" s="43" t="s">
        <v>4661</v>
      </c>
      <c r="C19467" s="43" t="s">
        <v>1772</v>
      </c>
      <c r="E19467" s="43" t="s">
        <v>6263</v>
      </c>
      <c r="F19467" s="43" t="s">
        <v>30</v>
      </c>
      <c r="G19467" s="43">
        <v>49002</v>
      </c>
      <c r="Y19467" s="43" t="str">
        <f t="shared" si="608"/>
        <v/>
      </c>
      <c r="AA19467" s="43" t="e">
        <f t="shared" si="609"/>
        <v>#N/A</v>
      </c>
    </row>
    <row r="19468" spans="1:27" x14ac:dyDescent="0.3">
      <c r="A19468" s="43">
        <v>453774</v>
      </c>
      <c r="B19468" s="43" t="s">
        <v>4661</v>
      </c>
      <c r="C19468" s="43" t="s">
        <v>819</v>
      </c>
      <c r="E19468" s="43" t="s">
        <v>6263</v>
      </c>
      <c r="F19468" s="43" t="s">
        <v>28</v>
      </c>
      <c r="G19468" s="43">
        <v>85004</v>
      </c>
      <c r="Y19468" s="43" t="str">
        <f t="shared" si="608"/>
        <v/>
      </c>
      <c r="AA19468" s="43" t="e">
        <f t="shared" si="609"/>
        <v>#N/A</v>
      </c>
    </row>
    <row r="19469" spans="1:27" x14ac:dyDescent="0.3">
      <c r="A19469" s="43">
        <v>737066</v>
      </c>
      <c r="B19469" s="43" t="s">
        <v>4661</v>
      </c>
      <c r="C19469" s="43" t="s">
        <v>244</v>
      </c>
      <c r="E19469" s="43" t="s">
        <v>6263</v>
      </c>
      <c r="F19469" s="43" t="s">
        <v>28</v>
      </c>
      <c r="G19469" s="43">
        <v>85018</v>
      </c>
      <c r="Y19469" s="43" t="str">
        <f t="shared" si="608"/>
        <v/>
      </c>
      <c r="AA19469" s="43" t="e">
        <f t="shared" si="609"/>
        <v>#N/A</v>
      </c>
    </row>
    <row r="19470" spans="1:27" x14ac:dyDescent="0.3">
      <c r="A19470" s="43">
        <v>1540410</v>
      </c>
      <c r="B19470" s="43" t="s">
        <v>4661</v>
      </c>
      <c r="C19470" s="43" t="s">
        <v>674</v>
      </c>
      <c r="E19470" s="43" t="s">
        <v>6263</v>
      </c>
      <c r="F19470" s="43" t="s">
        <v>28</v>
      </c>
      <c r="G19470" s="43">
        <v>44015</v>
      </c>
      <c r="Y19470" s="43" t="str">
        <f t="shared" si="608"/>
        <v/>
      </c>
      <c r="AA19470" s="43" t="e">
        <f t="shared" si="609"/>
        <v>#N/A</v>
      </c>
    </row>
    <row r="19471" spans="1:27" x14ac:dyDescent="0.3">
      <c r="A19471" s="43">
        <v>800569</v>
      </c>
      <c r="B19471" s="43" t="s">
        <v>4661</v>
      </c>
      <c r="C19471" s="43" t="s">
        <v>1059</v>
      </c>
      <c r="E19471" s="43" t="s">
        <v>6263</v>
      </c>
      <c r="F19471" s="43" t="s">
        <v>30</v>
      </c>
      <c r="G19471" s="43">
        <v>44012</v>
      </c>
      <c r="Y19471" s="43" t="str">
        <f t="shared" si="608"/>
        <v/>
      </c>
      <c r="AA19471" s="43" t="e">
        <f t="shared" si="609"/>
        <v>#N/A</v>
      </c>
    </row>
    <row r="19472" spans="1:27" x14ac:dyDescent="0.3">
      <c r="A19472" s="43">
        <v>2428310</v>
      </c>
      <c r="B19472" s="43" t="s">
        <v>4661</v>
      </c>
      <c r="C19472" s="43" t="s">
        <v>2942</v>
      </c>
      <c r="E19472" s="43" t="s">
        <v>6263</v>
      </c>
      <c r="F19472" s="43" t="s">
        <v>30</v>
      </c>
      <c r="G19472" s="43">
        <v>72007</v>
      </c>
      <c r="Y19472" s="43" t="str">
        <f t="shared" si="608"/>
        <v/>
      </c>
      <c r="AA19472" s="43" t="e">
        <f t="shared" si="609"/>
        <v>#N/A</v>
      </c>
    </row>
    <row r="19473" spans="1:27" x14ac:dyDescent="0.3">
      <c r="A19473" s="43">
        <v>764788</v>
      </c>
      <c r="B19473" s="43" t="s">
        <v>4661</v>
      </c>
      <c r="C19473" s="43" t="s">
        <v>557</v>
      </c>
      <c r="E19473" s="43" t="s">
        <v>6263</v>
      </c>
      <c r="F19473" s="43" t="s">
        <v>30</v>
      </c>
      <c r="G19473" s="43">
        <v>44024</v>
      </c>
      <c r="Y19473" s="43" t="str">
        <f t="shared" si="608"/>
        <v/>
      </c>
      <c r="AA19473" s="43" t="e">
        <f t="shared" si="609"/>
        <v>#N/A</v>
      </c>
    </row>
    <row r="19474" spans="1:27" x14ac:dyDescent="0.3">
      <c r="A19474" s="43">
        <v>1583209</v>
      </c>
      <c r="B19474" s="43" t="s">
        <v>4661</v>
      </c>
      <c r="C19474" s="43" t="s">
        <v>399</v>
      </c>
      <c r="E19474" s="43" t="s">
        <v>6263</v>
      </c>
      <c r="F19474" s="43" t="s">
        <v>28</v>
      </c>
      <c r="G19474" s="43">
        <v>49064</v>
      </c>
      <c r="Y19474" s="43" t="str">
        <f t="shared" si="608"/>
        <v>COMP</v>
      </c>
      <c r="AA19474" s="43">
        <f t="shared" si="609"/>
        <v>1583209</v>
      </c>
    </row>
    <row r="19475" spans="1:27" x14ac:dyDescent="0.3">
      <c r="A19475" s="43">
        <v>352230</v>
      </c>
      <c r="B19475" s="43" t="s">
        <v>4661</v>
      </c>
      <c r="C19475" s="43" t="s">
        <v>656</v>
      </c>
      <c r="E19475" s="43" t="s">
        <v>6263</v>
      </c>
      <c r="F19475" s="43" t="s">
        <v>28</v>
      </c>
      <c r="G19475" s="43">
        <v>85004</v>
      </c>
      <c r="Y19475" s="43" t="str">
        <f t="shared" si="608"/>
        <v>COMP</v>
      </c>
      <c r="AA19475" s="43">
        <f t="shared" si="609"/>
        <v>352230</v>
      </c>
    </row>
    <row r="19476" spans="1:27" x14ac:dyDescent="0.3">
      <c r="A19476" s="43">
        <v>2318076</v>
      </c>
      <c r="B19476" s="43" t="s">
        <v>4661</v>
      </c>
      <c r="C19476" s="43" t="s">
        <v>656</v>
      </c>
      <c r="E19476" s="43" t="s">
        <v>6263</v>
      </c>
      <c r="F19476" s="43" t="s">
        <v>28</v>
      </c>
      <c r="G19476" s="43">
        <v>85062</v>
      </c>
      <c r="Y19476" s="43" t="str">
        <f t="shared" si="608"/>
        <v/>
      </c>
      <c r="AA19476" s="43" t="e">
        <f t="shared" si="609"/>
        <v>#N/A</v>
      </c>
    </row>
    <row r="19477" spans="1:27" x14ac:dyDescent="0.3">
      <c r="A19477" s="43">
        <v>1281682</v>
      </c>
      <c r="B19477" s="43" t="s">
        <v>4661</v>
      </c>
      <c r="C19477" s="43" t="s">
        <v>570</v>
      </c>
      <c r="E19477" s="43" t="s">
        <v>29</v>
      </c>
      <c r="F19477" s="43" t="s">
        <v>28</v>
      </c>
      <c r="G19477" s="43">
        <v>72029</v>
      </c>
      <c r="Y19477" s="43" t="str">
        <f t="shared" si="608"/>
        <v>COMP</v>
      </c>
      <c r="AA19477" s="43">
        <f t="shared" si="609"/>
        <v>1281682</v>
      </c>
    </row>
    <row r="19478" spans="1:27" x14ac:dyDescent="0.3">
      <c r="A19478" s="43">
        <v>2165949</v>
      </c>
      <c r="B19478" s="43" t="s">
        <v>4661</v>
      </c>
      <c r="C19478" s="43" t="s">
        <v>11182</v>
      </c>
      <c r="E19478" s="43" t="s">
        <v>6263</v>
      </c>
      <c r="F19478" s="43" t="s">
        <v>30</v>
      </c>
      <c r="G19478" s="43">
        <v>49001</v>
      </c>
      <c r="Y19478" s="43" t="str">
        <f t="shared" si="608"/>
        <v/>
      </c>
      <c r="AA19478" s="43" t="e">
        <f t="shared" si="609"/>
        <v>#N/A</v>
      </c>
    </row>
    <row r="19479" spans="1:27" x14ac:dyDescent="0.3">
      <c r="A19479" s="43">
        <v>2042403</v>
      </c>
      <c r="B19479" s="43" t="s">
        <v>4661</v>
      </c>
      <c r="C19479" s="43" t="s">
        <v>2328</v>
      </c>
      <c r="E19479" s="43" t="s">
        <v>6263</v>
      </c>
      <c r="F19479" s="43" t="s">
        <v>30</v>
      </c>
      <c r="G19479" s="43">
        <v>85061</v>
      </c>
      <c r="Y19479" s="43" t="str">
        <f t="shared" si="608"/>
        <v/>
      </c>
      <c r="AA19479" s="43" t="e">
        <f t="shared" si="609"/>
        <v>#N/A</v>
      </c>
    </row>
    <row r="19480" spans="1:27" x14ac:dyDescent="0.3">
      <c r="A19480" s="43">
        <v>1310974</v>
      </c>
      <c r="B19480" s="43" t="s">
        <v>4661</v>
      </c>
      <c r="C19480" s="43" t="s">
        <v>329</v>
      </c>
      <c r="E19480" s="43" t="s">
        <v>6263</v>
      </c>
      <c r="F19480" s="43" t="s">
        <v>28</v>
      </c>
      <c r="G19480" s="43">
        <v>44073</v>
      </c>
      <c r="Y19480" s="43" t="str">
        <f t="shared" si="608"/>
        <v/>
      </c>
      <c r="AA19480" s="43" t="e">
        <f t="shared" si="609"/>
        <v>#N/A</v>
      </c>
    </row>
    <row r="19481" spans="1:27" x14ac:dyDescent="0.3">
      <c r="A19481" s="43">
        <v>2016419</v>
      </c>
      <c r="B19481" s="43" t="s">
        <v>4661</v>
      </c>
      <c r="C19481" s="43" t="s">
        <v>664</v>
      </c>
      <c r="E19481" s="43" t="s">
        <v>6263</v>
      </c>
      <c r="F19481" s="43" t="s">
        <v>28</v>
      </c>
      <c r="G19481" s="43">
        <v>49044</v>
      </c>
      <c r="Y19481" s="43" t="str">
        <f t="shared" si="608"/>
        <v/>
      </c>
      <c r="AA19481" s="43" t="e">
        <f t="shared" si="609"/>
        <v>#N/A</v>
      </c>
    </row>
    <row r="19482" spans="1:27" x14ac:dyDescent="0.3">
      <c r="A19482" s="43">
        <v>2278817</v>
      </c>
      <c r="B19482" s="43" t="s">
        <v>4661</v>
      </c>
      <c r="C19482" s="43" t="s">
        <v>664</v>
      </c>
      <c r="E19482" s="43" t="s">
        <v>6263</v>
      </c>
      <c r="F19482" s="43" t="s">
        <v>28</v>
      </c>
      <c r="G19482" s="43">
        <v>49019</v>
      </c>
      <c r="Y19482" s="43" t="str">
        <f t="shared" si="608"/>
        <v>COMP</v>
      </c>
      <c r="AA19482" s="43">
        <f t="shared" si="609"/>
        <v>2278817</v>
      </c>
    </row>
    <row r="19483" spans="1:27" x14ac:dyDescent="0.3">
      <c r="A19483" s="43">
        <v>120203</v>
      </c>
      <c r="B19483" s="43" t="s">
        <v>4661</v>
      </c>
      <c r="C19483" s="43" t="s">
        <v>566</v>
      </c>
      <c r="E19483" s="43" t="s">
        <v>6263</v>
      </c>
      <c r="F19483" s="43" t="s">
        <v>30</v>
      </c>
      <c r="G19483" s="43">
        <v>44024</v>
      </c>
      <c r="Y19483" s="43" t="str">
        <f t="shared" si="608"/>
        <v>COMP</v>
      </c>
      <c r="AA19483" s="43">
        <f t="shared" si="609"/>
        <v>120203</v>
      </c>
    </row>
    <row r="19484" spans="1:27" x14ac:dyDescent="0.3">
      <c r="A19484" s="43">
        <v>2110268</v>
      </c>
      <c r="B19484" s="43" t="s">
        <v>4661</v>
      </c>
      <c r="C19484" s="43" t="s">
        <v>390</v>
      </c>
      <c r="E19484" s="43" t="s">
        <v>6263</v>
      </c>
      <c r="F19484" s="43" t="s">
        <v>30</v>
      </c>
      <c r="G19484" s="43">
        <v>44021</v>
      </c>
      <c r="Y19484" s="43" t="str">
        <f t="shared" si="608"/>
        <v/>
      </c>
      <c r="AA19484" s="43" t="e">
        <f t="shared" si="609"/>
        <v>#N/A</v>
      </c>
    </row>
    <row r="19485" spans="1:27" x14ac:dyDescent="0.3">
      <c r="A19485" s="43">
        <v>1698957</v>
      </c>
      <c r="B19485" s="43" t="s">
        <v>4661</v>
      </c>
      <c r="C19485" s="43" t="s">
        <v>1617</v>
      </c>
      <c r="E19485" s="43" t="s">
        <v>6263</v>
      </c>
      <c r="F19485" s="43" t="s">
        <v>28</v>
      </c>
      <c r="G19485" s="43">
        <v>49066</v>
      </c>
      <c r="Y19485" s="43" t="str">
        <f t="shared" si="608"/>
        <v/>
      </c>
      <c r="AA19485" s="43" t="e">
        <f t="shared" si="609"/>
        <v>#N/A</v>
      </c>
    </row>
    <row r="19486" spans="1:27" x14ac:dyDescent="0.3">
      <c r="A19486" s="43">
        <v>344762</v>
      </c>
      <c r="B19486" s="43" t="s">
        <v>4661</v>
      </c>
      <c r="C19486" s="43" t="s">
        <v>942</v>
      </c>
      <c r="E19486" s="43" t="s">
        <v>6263</v>
      </c>
      <c r="F19486" s="43" t="s">
        <v>28</v>
      </c>
      <c r="G19486" s="43">
        <v>44039</v>
      </c>
      <c r="Y19486" s="43" t="str">
        <f t="shared" si="608"/>
        <v/>
      </c>
      <c r="AA19486" s="43" t="e">
        <f t="shared" si="609"/>
        <v>#N/A</v>
      </c>
    </row>
    <row r="19487" spans="1:27" x14ac:dyDescent="0.3">
      <c r="A19487" s="43">
        <v>2379319</v>
      </c>
      <c r="B19487" s="43" t="s">
        <v>4661</v>
      </c>
      <c r="C19487" s="43" t="s">
        <v>1957</v>
      </c>
      <c r="E19487" s="43" t="s">
        <v>6263</v>
      </c>
      <c r="F19487" s="43" t="s">
        <v>30</v>
      </c>
      <c r="G19487" s="43">
        <v>44021</v>
      </c>
      <c r="Y19487" s="43" t="str">
        <f t="shared" si="608"/>
        <v/>
      </c>
      <c r="AA19487" s="43" t="e">
        <f t="shared" si="609"/>
        <v>#N/A</v>
      </c>
    </row>
    <row r="19488" spans="1:27" x14ac:dyDescent="0.3">
      <c r="A19488" s="43">
        <v>1970241</v>
      </c>
      <c r="B19488" s="43" t="s">
        <v>4661</v>
      </c>
      <c r="C19488" s="43" t="s">
        <v>238</v>
      </c>
      <c r="E19488" s="43" t="s">
        <v>6263</v>
      </c>
      <c r="F19488" s="43" t="s">
        <v>28</v>
      </c>
      <c r="G19488" s="43">
        <v>53064</v>
      </c>
      <c r="Y19488" s="43" t="str">
        <f t="shared" si="608"/>
        <v>COMP</v>
      </c>
      <c r="AA19488" s="43">
        <f t="shared" si="609"/>
        <v>1970241</v>
      </c>
    </row>
    <row r="19489" spans="1:27" x14ac:dyDescent="0.3">
      <c r="A19489" s="43">
        <v>1784800</v>
      </c>
      <c r="B19489" s="43" t="s">
        <v>4661</v>
      </c>
      <c r="C19489" s="43" t="s">
        <v>3418</v>
      </c>
      <c r="E19489" s="43" t="s">
        <v>6263</v>
      </c>
      <c r="F19489" s="43" t="s">
        <v>28</v>
      </c>
      <c r="G19489" s="43">
        <v>44084</v>
      </c>
      <c r="Y19489" s="43" t="str">
        <f t="shared" si="608"/>
        <v/>
      </c>
      <c r="AA19489" s="43" t="e">
        <f t="shared" si="609"/>
        <v>#N/A</v>
      </c>
    </row>
    <row r="19490" spans="1:27" x14ac:dyDescent="0.3">
      <c r="A19490" s="43">
        <v>1846835</v>
      </c>
      <c r="B19490" s="43" t="s">
        <v>4661</v>
      </c>
      <c r="C19490" s="43" t="s">
        <v>331</v>
      </c>
      <c r="E19490" s="43" t="s">
        <v>6263</v>
      </c>
      <c r="F19490" s="43" t="s">
        <v>30</v>
      </c>
      <c r="G19490" s="43">
        <v>44045</v>
      </c>
      <c r="Y19490" s="43" t="str">
        <f t="shared" si="608"/>
        <v>COMP</v>
      </c>
      <c r="AA19490" s="43">
        <f t="shared" si="609"/>
        <v>1846835</v>
      </c>
    </row>
    <row r="19491" spans="1:27" x14ac:dyDescent="0.3">
      <c r="A19491" s="43">
        <v>617112</v>
      </c>
      <c r="B19491" s="43" t="s">
        <v>4661</v>
      </c>
      <c r="C19491" s="43" t="s">
        <v>232</v>
      </c>
      <c r="E19491" s="43" t="s">
        <v>6263</v>
      </c>
      <c r="F19491" s="43" t="s">
        <v>28</v>
      </c>
      <c r="G19491" s="43">
        <v>85031</v>
      </c>
      <c r="Y19491" s="43" t="str">
        <f t="shared" si="608"/>
        <v>COMP</v>
      </c>
      <c r="AA19491" s="43">
        <f t="shared" si="609"/>
        <v>617112</v>
      </c>
    </row>
    <row r="19492" spans="1:27" x14ac:dyDescent="0.3">
      <c r="A19492" s="43">
        <v>2322381</v>
      </c>
      <c r="B19492" s="43" t="s">
        <v>4661</v>
      </c>
      <c r="C19492" s="43" t="s">
        <v>10607</v>
      </c>
      <c r="E19492" s="43" t="s">
        <v>6263</v>
      </c>
      <c r="F19492" s="43" t="s">
        <v>30</v>
      </c>
      <c r="G19492" s="43">
        <v>85067</v>
      </c>
      <c r="Y19492" s="43" t="str">
        <f t="shared" si="608"/>
        <v/>
      </c>
      <c r="AA19492" s="43" t="e">
        <f t="shared" si="609"/>
        <v>#N/A</v>
      </c>
    </row>
    <row r="19493" spans="1:27" x14ac:dyDescent="0.3">
      <c r="A19493" s="43">
        <v>412418</v>
      </c>
      <c r="B19493" s="43" t="s">
        <v>4661</v>
      </c>
      <c r="C19493" s="43" t="s">
        <v>571</v>
      </c>
      <c r="E19493" s="43" t="s">
        <v>6263</v>
      </c>
      <c r="F19493" s="43" t="s">
        <v>28</v>
      </c>
      <c r="G19493" s="43">
        <v>85005</v>
      </c>
      <c r="Y19493" s="43" t="str">
        <f t="shared" si="608"/>
        <v/>
      </c>
      <c r="AA19493" s="43" t="e">
        <f t="shared" si="609"/>
        <v>#N/A</v>
      </c>
    </row>
    <row r="19494" spans="1:27" x14ac:dyDescent="0.3">
      <c r="A19494" s="43">
        <v>1955473</v>
      </c>
      <c r="B19494" s="43" t="s">
        <v>4661</v>
      </c>
      <c r="C19494" s="43" t="s">
        <v>33</v>
      </c>
      <c r="E19494" s="43" t="s">
        <v>6263</v>
      </c>
      <c r="F19494" s="43" t="s">
        <v>30</v>
      </c>
      <c r="G19494" s="43">
        <v>85049</v>
      </c>
      <c r="Y19494" s="43" t="str">
        <f t="shared" si="608"/>
        <v/>
      </c>
      <c r="AA19494" s="43" t="e">
        <f t="shared" si="609"/>
        <v>#N/A</v>
      </c>
    </row>
    <row r="19495" spans="1:27" x14ac:dyDescent="0.3">
      <c r="A19495" s="43">
        <v>2030862</v>
      </c>
      <c r="B19495" s="43" t="s">
        <v>4661</v>
      </c>
      <c r="C19495" s="43" t="s">
        <v>4548</v>
      </c>
      <c r="E19495" s="43" t="s">
        <v>6263</v>
      </c>
      <c r="F19495" s="43" t="s">
        <v>30</v>
      </c>
      <c r="G19495" s="43">
        <v>44099</v>
      </c>
      <c r="Y19495" s="43" t="str">
        <f t="shared" si="608"/>
        <v/>
      </c>
      <c r="AA19495" s="43" t="e">
        <f t="shared" si="609"/>
        <v>#N/A</v>
      </c>
    </row>
    <row r="19496" spans="1:27" x14ac:dyDescent="0.3">
      <c r="A19496" s="43">
        <v>2007687</v>
      </c>
      <c r="B19496" s="43" t="s">
        <v>4661</v>
      </c>
      <c r="C19496" s="43" t="s">
        <v>11269</v>
      </c>
      <c r="E19496" s="43" t="s">
        <v>6263</v>
      </c>
      <c r="F19496" s="43" t="s">
        <v>30</v>
      </c>
      <c r="G19496" s="43">
        <v>49002</v>
      </c>
      <c r="Y19496" s="43" t="str">
        <f t="shared" si="608"/>
        <v/>
      </c>
      <c r="AA19496" s="43" t="e">
        <f t="shared" si="609"/>
        <v>#N/A</v>
      </c>
    </row>
    <row r="19497" spans="1:27" x14ac:dyDescent="0.3">
      <c r="A19497" s="43">
        <v>1241038</v>
      </c>
      <c r="B19497" s="43" t="s">
        <v>4661</v>
      </c>
      <c r="C19497" s="43" t="s">
        <v>4851</v>
      </c>
      <c r="E19497" s="43" t="s">
        <v>29</v>
      </c>
      <c r="F19497" s="43" t="s">
        <v>30</v>
      </c>
      <c r="G19497" s="43">
        <v>85012</v>
      </c>
      <c r="Y19497" s="43" t="str">
        <f t="shared" si="608"/>
        <v>COMP</v>
      </c>
      <c r="AA19497" s="43">
        <f t="shared" si="609"/>
        <v>1241038</v>
      </c>
    </row>
    <row r="19498" spans="1:27" x14ac:dyDescent="0.3">
      <c r="A19498" s="43">
        <v>1686051</v>
      </c>
      <c r="B19498" s="43" t="s">
        <v>4661</v>
      </c>
      <c r="C19498" s="43" t="s">
        <v>870</v>
      </c>
      <c r="E19498" s="43" t="s">
        <v>6263</v>
      </c>
      <c r="F19498" s="43" t="s">
        <v>28</v>
      </c>
      <c r="G19498" s="43">
        <v>85031</v>
      </c>
      <c r="Y19498" s="43" t="str">
        <f t="shared" si="608"/>
        <v>COMP</v>
      </c>
      <c r="AA19498" s="43">
        <f t="shared" si="609"/>
        <v>1686051</v>
      </c>
    </row>
    <row r="19499" spans="1:27" x14ac:dyDescent="0.3">
      <c r="A19499" s="43">
        <v>788451</v>
      </c>
      <c r="B19499" s="43" t="s">
        <v>4661</v>
      </c>
      <c r="C19499" s="43" t="s">
        <v>4956</v>
      </c>
      <c r="E19499" s="43" t="s">
        <v>6263</v>
      </c>
      <c r="F19499" s="43" t="s">
        <v>30</v>
      </c>
      <c r="G19499" s="43">
        <v>85005</v>
      </c>
      <c r="Y19499" s="43" t="str">
        <f t="shared" si="608"/>
        <v/>
      </c>
      <c r="AA19499" s="43" t="e">
        <f t="shared" si="609"/>
        <v>#N/A</v>
      </c>
    </row>
    <row r="19500" spans="1:27" x14ac:dyDescent="0.3">
      <c r="A19500" s="43">
        <v>2012350</v>
      </c>
      <c r="B19500" s="43" t="s">
        <v>4661</v>
      </c>
      <c r="C19500" s="43" t="s">
        <v>541</v>
      </c>
      <c r="E19500" s="43" t="s">
        <v>6263</v>
      </c>
      <c r="F19500" s="43" t="s">
        <v>28</v>
      </c>
      <c r="G19500" s="43">
        <v>44105</v>
      </c>
      <c r="Y19500" s="43" t="str">
        <f t="shared" si="608"/>
        <v/>
      </c>
      <c r="AA19500" s="43" t="e">
        <f t="shared" si="609"/>
        <v>#N/A</v>
      </c>
    </row>
    <row r="19501" spans="1:27" x14ac:dyDescent="0.3">
      <c r="A19501" s="43">
        <v>2314496</v>
      </c>
      <c r="B19501" s="43" t="s">
        <v>4661</v>
      </c>
      <c r="C19501" s="43" t="s">
        <v>165</v>
      </c>
      <c r="E19501" s="43" t="s">
        <v>6263</v>
      </c>
      <c r="F19501" s="43" t="s">
        <v>30</v>
      </c>
      <c r="G19501" s="43">
        <v>44079</v>
      </c>
      <c r="Y19501" s="43" t="str">
        <f t="shared" si="608"/>
        <v/>
      </c>
      <c r="AA19501" s="43" t="e">
        <f t="shared" si="609"/>
        <v>#N/A</v>
      </c>
    </row>
    <row r="19502" spans="1:27" x14ac:dyDescent="0.3">
      <c r="A19502" s="43">
        <v>1906619</v>
      </c>
      <c r="B19502" s="43" t="s">
        <v>4661</v>
      </c>
      <c r="C19502" s="43" t="s">
        <v>333</v>
      </c>
      <c r="E19502" s="43" t="s">
        <v>6263</v>
      </c>
      <c r="F19502" s="43" t="s">
        <v>30</v>
      </c>
      <c r="G19502" s="43">
        <v>85004</v>
      </c>
      <c r="Y19502" s="43" t="str">
        <f t="shared" si="608"/>
        <v/>
      </c>
      <c r="AA19502" s="43" t="e">
        <f t="shared" si="609"/>
        <v>#N/A</v>
      </c>
    </row>
    <row r="19503" spans="1:27" x14ac:dyDescent="0.3">
      <c r="A19503" s="43">
        <v>2038862</v>
      </c>
      <c r="B19503" s="43" t="s">
        <v>4661</v>
      </c>
      <c r="C19503" s="43" t="s">
        <v>189</v>
      </c>
      <c r="E19503" s="43" t="s">
        <v>6263</v>
      </c>
      <c r="F19503" s="43" t="s">
        <v>30</v>
      </c>
      <c r="G19503" s="43">
        <v>85012</v>
      </c>
      <c r="Y19503" s="43" t="str">
        <f t="shared" si="608"/>
        <v/>
      </c>
      <c r="AA19503" s="43" t="e">
        <f t="shared" si="609"/>
        <v>#N/A</v>
      </c>
    </row>
    <row r="19504" spans="1:27" x14ac:dyDescent="0.3">
      <c r="A19504" s="43">
        <v>1193957</v>
      </c>
      <c r="B19504" s="43" t="s">
        <v>4661</v>
      </c>
      <c r="C19504" s="43" t="s">
        <v>552</v>
      </c>
      <c r="E19504" s="43" t="s">
        <v>31</v>
      </c>
      <c r="F19504" s="43" t="s">
        <v>28</v>
      </c>
      <c r="G19504" s="43">
        <v>49067</v>
      </c>
      <c r="Y19504" s="43" t="str">
        <f t="shared" si="608"/>
        <v>COMP</v>
      </c>
      <c r="AA19504" s="43">
        <f t="shared" si="609"/>
        <v>1193957</v>
      </c>
    </row>
    <row r="19505" spans="1:27" x14ac:dyDescent="0.3">
      <c r="A19505" s="43">
        <v>1299637</v>
      </c>
      <c r="B19505" s="43" t="s">
        <v>4661</v>
      </c>
      <c r="C19505" s="43" t="s">
        <v>901</v>
      </c>
      <c r="E19505" s="43" t="s">
        <v>6263</v>
      </c>
      <c r="F19505" s="43" t="s">
        <v>30</v>
      </c>
      <c r="G19505" s="43">
        <v>44075</v>
      </c>
      <c r="Y19505" s="43" t="str">
        <f t="shared" si="608"/>
        <v/>
      </c>
      <c r="AA19505" s="43" t="e">
        <f t="shared" si="609"/>
        <v>#N/A</v>
      </c>
    </row>
    <row r="19506" spans="1:27" x14ac:dyDescent="0.3">
      <c r="A19506" s="43">
        <v>737060</v>
      </c>
      <c r="B19506" s="43" t="s">
        <v>4661</v>
      </c>
      <c r="C19506" s="43" t="s">
        <v>715</v>
      </c>
      <c r="E19506" s="43" t="s">
        <v>6263</v>
      </c>
      <c r="F19506" s="43" t="s">
        <v>30</v>
      </c>
      <c r="G19506" s="43">
        <v>85018</v>
      </c>
      <c r="Y19506" s="43" t="str">
        <f t="shared" si="608"/>
        <v/>
      </c>
      <c r="AA19506" s="43" t="e">
        <f t="shared" si="609"/>
        <v>#N/A</v>
      </c>
    </row>
    <row r="19507" spans="1:27" x14ac:dyDescent="0.3">
      <c r="A19507" s="43">
        <v>1756835</v>
      </c>
      <c r="B19507" s="43" t="s">
        <v>4661</v>
      </c>
      <c r="C19507" s="43" t="s">
        <v>221</v>
      </c>
      <c r="E19507" s="43" t="s">
        <v>6263</v>
      </c>
      <c r="F19507" s="43" t="s">
        <v>28</v>
      </c>
      <c r="G19507" s="43">
        <v>49006</v>
      </c>
      <c r="Y19507" s="43" t="str">
        <f t="shared" si="608"/>
        <v>COMP</v>
      </c>
      <c r="AA19507" s="43">
        <f t="shared" si="609"/>
        <v>1756835</v>
      </c>
    </row>
    <row r="19508" spans="1:27" x14ac:dyDescent="0.3">
      <c r="A19508" s="43">
        <v>2152410</v>
      </c>
      <c r="B19508" s="43" t="s">
        <v>4661</v>
      </c>
      <c r="C19508" s="43" t="s">
        <v>508</v>
      </c>
      <c r="E19508" s="43" t="s">
        <v>6263</v>
      </c>
      <c r="F19508" s="43" t="s">
        <v>28</v>
      </c>
      <c r="G19508" s="43">
        <v>72051</v>
      </c>
      <c r="Y19508" s="43" t="str">
        <f t="shared" si="608"/>
        <v>COMP</v>
      </c>
      <c r="AA19508" s="43">
        <f t="shared" si="609"/>
        <v>2152410</v>
      </c>
    </row>
    <row r="19509" spans="1:27" x14ac:dyDescent="0.3">
      <c r="A19509" s="43">
        <v>2315970</v>
      </c>
      <c r="B19509" s="43" t="s">
        <v>4661</v>
      </c>
      <c r="C19509" s="43" t="s">
        <v>400</v>
      </c>
      <c r="E19509" s="43" t="s">
        <v>6263</v>
      </c>
      <c r="F19509" s="43" t="s">
        <v>30</v>
      </c>
      <c r="G19509" s="43">
        <v>85012</v>
      </c>
      <c r="Y19509" s="43" t="str">
        <f t="shared" si="608"/>
        <v/>
      </c>
      <c r="AA19509" s="43" t="e">
        <f t="shared" si="609"/>
        <v>#N/A</v>
      </c>
    </row>
    <row r="19510" spans="1:27" x14ac:dyDescent="0.3">
      <c r="A19510" s="43">
        <v>2427991</v>
      </c>
      <c r="B19510" s="43" t="s">
        <v>4661</v>
      </c>
      <c r="C19510" s="43" t="s">
        <v>469</v>
      </c>
      <c r="E19510" s="43" t="s">
        <v>6263</v>
      </c>
      <c r="F19510" s="43" t="s">
        <v>28</v>
      </c>
      <c r="G19510" s="43">
        <v>44079</v>
      </c>
      <c r="Y19510" s="43" t="str">
        <f t="shared" si="608"/>
        <v/>
      </c>
      <c r="AA19510" s="43" t="e">
        <f t="shared" si="609"/>
        <v>#N/A</v>
      </c>
    </row>
    <row r="19511" spans="1:27" x14ac:dyDescent="0.3">
      <c r="A19511" s="43">
        <v>2316658</v>
      </c>
      <c r="B19511" s="43" t="s">
        <v>4661</v>
      </c>
      <c r="C19511" s="43" t="s">
        <v>740</v>
      </c>
      <c r="E19511" s="43" t="s">
        <v>35</v>
      </c>
      <c r="F19511" s="43" t="s">
        <v>30</v>
      </c>
      <c r="G19511" s="43">
        <v>85031</v>
      </c>
      <c r="Y19511" s="43" t="str">
        <f t="shared" si="608"/>
        <v>COMP</v>
      </c>
      <c r="AA19511" s="43">
        <f t="shared" si="609"/>
        <v>2316658</v>
      </c>
    </row>
    <row r="19512" spans="1:27" x14ac:dyDescent="0.3">
      <c r="A19512" s="43">
        <v>1272391</v>
      </c>
      <c r="B19512" s="43" t="s">
        <v>4661</v>
      </c>
      <c r="C19512" s="43" t="s">
        <v>346</v>
      </c>
      <c r="E19512" s="43" t="s">
        <v>6263</v>
      </c>
      <c r="F19512" s="43" t="s">
        <v>28</v>
      </c>
      <c r="G19512" s="43">
        <v>44021</v>
      </c>
      <c r="Y19512" s="43" t="str">
        <f t="shared" si="608"/>
        <v/>
      </c>
      <c r="AA19512" s="43" t="e">
        <f t="shared" si="609"/>
        <v>#N/A</v>
      </c>
    </row>
    <row r="19513" spans="1:27" x14ac:dyDescent="0.3">
      <c r="A19513" s="43">
        <v>1285492</v>
      </c>
      <c r="B19513" s="43" t="s">
        <v>4661</v>
      </c>
      <c r="C19513" s="43" t="s">
        <v>346</v>
      </c>
      <c r="E19513" s="43" t="s">
        <v>6263</v>
      </c>
      <c r="F19513" s="43" t="s">
        <v>28</v>
      </c>
      <c r="G19513" s="43">
        <v>49066</v>
      </c>
      <c r="Y19513" s="43" t="str">
        <f t="shared" si="608"/>
        <v/>
      </c>
      <c r="AA19513" s="43" t="e">
        <f t="shared" si="609"/>
        <v>#N/A</v>
      </c>
    </row>
    <row r="19514" spans="1:27" x14ac:dyDescent="0.3">
      <c r="A19514" s="43">
        <v>789189</v>
      </c>
      <c r="B19514" s="43" t="s">
        <v>4661</v>
      </c>
      <c r="C19514" s="43" t="s">
        <v>951</v>
      </c>
      <c r="E19514" s="43" t="s">
        <v>31</v>
      </c>
      <c r="F19514" s="43" t="s">
        <v>28</v>
      </c>
      <c r="G19514" s="43">
        <v>44075</v>
      </c>
      <c r="Y19514" s="43" t="str">
        <f t="shared" si="608"/>
        <v/>
      </c>
      <c r="AA19514" s="43" t="e">
        <f t="shared" si="609"/>
        <v>#N/A</v>
      </c>
    </row>
    <row r="19515" spans="1:27" x14ac:dyDescent="0.3">
      <c r="A19515" s="43">
        <v>1860520</v>
      </c>
      <c r="B19515" s="43" t="s">
        <v>4661</v>
      </c>
      <c r="C19515" s="43" t="s">
        <v>542</v>
      </c>
      <c r="E19515" s="43" t="s">
        <v>6263</v>
      </c>
      <c r="F19515" s="43" t="s">
        <v>28</v>
      </c>
      <c r="G19515" s="43">
        <v>72080</v>
      </c>
      <c r="Y19515" s="43" t="str">
        <f t="shared" si="608"/>
        <v>COMP</v>
      </c>
      <c r="AA19515" s="43">
        <f t="shared" si="609"/>
        <v>1860520</v>
      </c>
    </row>
    <row r="19516" spans="1:27" x14ac:dyDescent="0.3">
      <c r="A19516" s="43">
        <v>2176507</v>
      </c>
      <c r="B19516" s="43" t="s">
        <v>4661</v>
      </c>
      <c r="C19516" s="43" t="s">
        <v>542</v>
      </c>
      <c r="E19516" s="43" t="s">
        <v>6263</v>
      </c>
      <c r="F19516" s="43" t="s">
        <v>28</v>
      </c>
      <c r="G19516" s="43">
        <v>85031</v>
      </c>
      <c r="Y19516" s="43" t="str">
        <f t="shared" si="608"/>
        <v>COMP</v>
      </c>
      <c r="AA19516" s="43">
        <f t="shared" si="609"/>
        <v>2176507</v>
      </c>
    </row>
    <row r="19517" spans="1:27" x14ac:dyDescent="0.3">
      <c r="A19517" s="43">
        <v>1462284</v>
      </c>
      <c r="B19517" s="43" t="s">
        <v>4661</v>
      </c>
      <c r="C19517" s="43" t="s">
        <v>250</v>
      </c>
      <c r="E19517" s="43" t="s">
        <v>6263</v>
      </c>
      <c r="F19517" s="43" t="s">
        <v>28</v>
      </c>
      <c r="G19517" s="43">
        <v>85017</v>
      </c>
      <c r="Y19517" s="43" t="str">
        <f t="shared" si="608"/>
        <v>COMP</v>
      </c>
      <c r="AA19517" s="43">
        <f t="shared" si="609"/>
        <v>1462284</v>
      </c>
    </row>
    <row r="19518" spans="1:27" x14ac:dyDescent="0.3">
      <c r="A19518" s="43">
        <v>136104</v>
      </c>
      <c r="B19518" s="43" t="s">
        <v>4661</v>
      </c>
      <c r="C19518" s="43" t="s">
        <v>492</v>
      </c>
      <c r="E19518" s="43" t="s">
        <v>29</v>
      </c>
      <c r="F19518" s="43" t="s">
        <v>30</v>
      </c>
      <c r="G19518" s="43">
        <v>85017</v>
      </c>
      <c r="Y19518" s="43" t="str">
        <f t="shared" si="608"/>
        <v>COMP</v>
      </c>
      <c r="AA19518" s="43">
        <f t="shared" si="609"/>
        <v>136104</v>
      </c>
    </row>
    <row r="19519" spans="1:27" x14ac:dyDescent="0.3">
      <c r="A19519" s="43">
        <v>2183854</v>
      </c>
      <c r="B19519" s="43" t="s">
        <v>4661</v>
      </c>
      <c r="C19519" s="43" t="s">
        <v>492</v>
      </c>
      <c r="E19519" s="43" t="s">
        <v>6263</v>
      </c>
      <c r="F19519" s="43" t="s">
        <v>30</v>
      </c>
      <c r="G19519" s="43">
        <v>44111</v>
      </c>
      <c r="Y19519" s="43" t="str">
        <f t="shared" si="608"/>
        <v/>
      </c>
      <c r="AA19519" s="43" t="e">
        <f t="shared" si="609"/>
        <v>#N/A</v>
      </c>
    </row>
    <row r="19520" spans="1:27" x14ac:dyDescent="0.3">
      <c r="A19520" s="43">
        <v>1501727</v>
      </c>
      <c r="B19520" s="43" t="s">
        <v>4661</v>
      </c>
      <c r="C19520" s="43" t="s">
        <v>799</v>
      </c>
      <c r="E19520" s="43" t="s">
        <v>6263</v>
      </c>
      <c r="F19520" s="43" t="s">
        <v>30</v>
      </c>
      <c r="G19520" s="43">
        <v>53013</v>
      </c>
      <c r="Y19520" s="43" t="str">
        <f t="shared" si="608"/>
        <v/>
      </c>
      <c r="AA19520" s="43" t="e">
        <f t="shared" si="609"/>
        <v>#N/A</v>
      </c>
    </row>
    <row r="19521" spans="1:27" x14ac:dyDescent="0.3">
      <c r="A19521" s="43">
        <v>1858122</v>
      </c>
      <c r="B19521" s="43" t="s">
        <v>4661</v>
      </c>
      <c r="C19521" s="43" t="s">
        <v>639</v>
      </c>
      <c r="E19521" s="43" t="s">
        <v>29</v>
      </c>
      <c r="F19521" s="43" t="s">
        <v>28</v>
      </c>
      <c r="G19521" s="43">
        <v>49067</v>
      </c>
      <c r="Y19521" s="43" t="str">
        <f t="shared" si="608"/>
        <v>COMP</v>
      </c>
      <c r="AA19521" s="43">
        <f t="shared" si="609"/>
        <v>1858122</v>
      </c>
    </row>
    <row r="19522" spans="1:27" x14ac:dyDescent="0.3">
      <c r="A19522" s="43">
        <v>544877</v>
      </c>
      <c r="B19522" s="43" t="s">
        <v>4661</v>
      </c>
      <c r="C19522" s="43" t="s">
        <v>202</v>
      </c>
      <c r="E19522" s="43" t="s">
        <v>6263</v>
      </c>
      <c r="F19522" s="43" t="s">
        <v>28</v>
      </c>
      <c r="G19522" s="43">
        <v>49067</v>
      </c>
      <c r="Y19522" s="43" t="str">
        <f t="shared" ref="Y19522:Y19585" si="610">IF(ISERROR(AA19522)=FALSE,"COMP","")</f>
        <v/>
      </c>
      <c r="AA19522" s="43" t="e">
        <f t="shared" si="609"/>
        <v>#N/A</v>
      </c>
    </row>
    <row r="19523" spans="1:27" x14ac:dyDescent="0.3">
      <c r="A19523" s="43">
        <v>201573</v>
      </c>
      <c r="B19523" s="43" t="s">
        <v>4661</v>
      </c>
      <c r="C19523" s="43" t="s">
        <v>202</v>
      </c>
      <c r="E19523" s="43" t="s">
        <v>6263</v>
      </c>
      <c r="F19523" s="43" t="s">
        <v>28</v>
      </c>
      <c r="G19523" s="43">
        <v>72051</v>
      </c>
      <c r="Y19523" s="43" t="str">
        <f t="shared" si="610"/>
        <v>COMP</v>
      </c>
      <c r="AA19523" s="43">
        <f t="shared" ref="AA19523:AA19586" si="611">VLOOKUP(A19523,Z:Z,1,FALSE)</f>
        <v>201573</v>
      </c>
    </row>
    <row r="19524" spans="1:27" x14ac:dyDescent="0.3">
      <c r="A19524" s="43">
        <v>1556135</v>
      </c>
      <c r="B19524" s="43" t="s">
        <v>4661</v>
      </c>
      <c r="C19524" s="43" t="s">
        <v>986</v>
      </c>
      <c r="E19524" s="43" t="s">
        <v>35</v>
      </c>
      <c r="F19524" s="43" t="s">
        <v>28</v>
      </c>
      <c r="G19524" s="43">
        <v>49004</v>
      </c>
      <c r="Y19524" s="43" t="str">
        <f t="shared" si="610"/>
        <v>COMP</v>
      </c>
      <c r="AA19524" s="43">
        <f t="shared" si="611"/>
        <v>1556135</v>
      </c>
    </row>
    <row r="19525" spans="1:27" x14ac:dyDescent="0.3">
      <c r="A19525" s="43">
        <v>2434571</v>
      </c>
      <c r="B19525" s="43" t="s">
        <v>4661</v>
      </c>
      <c r="C19525" s="43" t="s">
        <v>1017</v>
      </c>
      <c r="E19525" s="43" t="s">
        <v>6263</v>
      </c>
      <c r="F19525" s="43" t="s">
        <v>28</v>
      </c>
      <c r="G19525" s="43">
        <v>49006</v>
      </c>
      <c r="Y19525" s="43" t="str">
        <f t="shared" si="610"/>
        <v/>
      </c>
      <c r="AA19525" s="43" t="e">
        <f t="shared" si="611"/>
        <v>#N/A</v>
      </c>
    </row>
    <row r="19526" spans="1:27" x14ac:dyDescent="0.3">
      <c r="A19526" s="43">
        <v>1559789</v>
      </c>
      <c r="B19526" s="43" t="s">
        <v>4661</v>
      </c>
      <c r="C19526" s="43" t="s">
        <v>4554</v>
      </c>
      <c r="E19526" s="43" t="s">
        <v>6263</v>
      </c>
      <c r="F19526" s="43" t="s">
        <v>28</v>
      </c>
      <c r="G19526" s="43">
        <v>44015</v>
      </c>
      <c r="Y19526" s="43" t="str">
        <f t="shared" si="610"/>
        <v/>
      </c>
      <c r="AA19526" s="43" t="e">
        <f t="shared" si="611"/>
        <v>#N/A</v>
      </c>
    </row>
    <row r="19527" spans="1:27" x14ac:dyDescent="0.3">
      <c r="A19527" s="43">
        <v>806797</v>
      </c>
      <c r="B19527" s="43" t="s">
        <v>4667</v>
      </c>
      <c r="C19527" s="43" t="s">
        <v>260</v>
      </c>
      <c r="E19527" s="43" t="s">
        <v>29</v>
      </c>
      <c r="F19527" s="43" t="s">
        <v>28</v>
      </c>
      <c r="G19527" s="43">
        <v>72079</v>
      </c>
      <c r="Y19527" s="43" t="str">
        <f t="shared" si="610"/>
        <v>COMP</v>
      </c>
      <c r="AA19527" s="43">
        <f t="shared" si="611"/>
        <v>806797</v>
      </c>
    </row>
    <row r="19528" spans="1:27" x14ac:dyDescent="0.3">
      <c r="A19528" s="43">
        <v>1109464</v>
      </c>
      <c r="B19528" s="43" t="s">
        <v>4667</v>
      </c>
      <c r="C19528" s="43" t="s">
        <v>397</v>
      </c>
      <c r="E19528" s="43" t="s">
        <v>6263</v>
      </c>
      <c r="F19528" s="43" t="s">
        <v>28</v>
      </c>
      <c r="G19528" s="43">
        <v>44045</v>
      </c>
      <c r="Y19528" s="43" t="str">
        <f t="shared" si="610"/>
        <v>COMP</v>
      </c>
      <c r="AA19528" s="43">
        <f t="shared" si="611"/>
        <v>1109464</v>
      </c>
    </row>
    <row r="19529" spans="1:27" x14ac:dyDescent="0.3">
      <c r="A19529" s="43">
        <v>2128403</v>
      </c>
      <c r="B19529" s="43" t="s">
        <v>4667</v>
      </c>
      <c r="C19529" s="43" t="s">
        <v>1992</v>
      </c>
      <c r="E19529" s="43" t="s">
        <v>35</v>
      </c>
      <c r="F19529" s="43" t="s">
        <v>30</v>
      </c>
      <c r="G19529" s="43">
        <v>44039</v>
      </c>
      <c r="Y19529" s="43" t="str">
        <f t="shared" si="610"/>
        <v>COMP</v>
      </c>
      <c r="AA19529" s="43">
        <f t="shared" si="611"/>
        <v>2128403</v>
      </c>
    </row>
    <row r="19530" spans="1:27" x14ac:dyDescent="0.3">
      <c r="A19530" s="43">
        <v>1269159</v>
      </c>
      <c r="B19530" s="43" t="s">
        <v>4667</v>
      </c>
      <c r="C19530" s="43" t="s">
        <v>11978</v>
      </c>
      <c r="E19530" s="43" t="s">
        <v>6263</v>
      </c>
      <c r="F19530" s="43" t="s">
        <v>30</v>
      </c>
      <c r="G19530" s="43">
        <v>44073</v>
      </c>
      <c r="Y19530" s="43" t="str">
        <f t="shared" si="610"/>
        <v/>
      </c>
      <c r="AA19530" s="43" t="e">
        <f t="shared" si="611"/>
        <v>#N/A</v>
      </c>
    </row>
    <row r="19531" spans="1:27" x14ac:dyDescent="0.3">
      <c r="A19531" s="43">
        <v>1133248</v>
      </c>
      <c r="B19531" s="43" t="s">
        <v>4667</v>
      </c>
      <c r="C19531" s="43" t="s">
        <v>175</v>
      </c>
      <c r="E19531" s="43" t="s">
        <v>6263</v>
      </c>
      <c r="F19531" s="43" t="s">
        <v>28</v>
      </c>
      <c r="G19531" s="43">
        <v>53063</v>
      </c>
      <c r="Y19531" s="43" t="str">
        <f t="shared" si="610"/>
        <v/>
      </c>
      <c r="AA19531" s="43" t="e">
        <f t="shared" si="611"/>
        <v>#N/A</v>
      </c>
    </row>
    <row r="19532" spans="1:27" x14ac:dyDescent="0.3">
      <c r="A19532" s="43">
        <v>528529</v>
      </c>
      <c r="B19532" s="43" t="s">
        <v>4667</v>
      </c>
      <c r="C19532" s="43" t="s">
        <v>469</v>
      </c>
      <c r="E19532" s="43" t="s">
        <v>6263</v>
      </c>
      <c r="F19532" s="43" t="s">
        <v>28</v>
      </c>
      <c r="G19532" s="43">
        <v>44073</v>
      </c>
      <c r="Y19532" s="43" t="str">
        <f t="shared" si="610"/>
        <v/>
      </c>
      <c r="AA19532" s="43" t="e">
        <f t="shared" si="611"/>
        <v>#N/A</v>
      </c>
    </row>
    <row r="19533" spans="1:27" x14ac:dyDescent="0.3">
      <c r="A19533" s="43">
        <v>2145594</v>
      </c>
      <c r="B19533" s="43" t="s">
        <v>4667</v>
      </c>
      <c r="C19533" s="43" t="s">
        <v>469</v>
      </c>
      <c r="E19533" s="43" t="s">
        <v>6263</v>
      </c>
      <c r="F19533" s="43" t="s">
        <v>28</v>
      </c>
      <c r="G19533" s="43">
        <v>44024</v>
      </c>
      <c r="Y19533" s="43" t="str">
        <f t="shared" si="610"/>
        <v/>
      </c>
      <c r="AA19533" s="43" t="e">
        <f t="shared" si="611"/>
        <v>#N/A</v>
      </c>
    </row>
    <row r="19534" spans="1:27" x14ac:dyDescent="0.3">
      <c r="A19534" s="43">
        <v>1829004</v>
      </c>
      <c r="B19534" s="43" t="s">
        <v>4667</v>
      </c>
      <c r="C19534" s="43" t="s">
        <v>1300</v>
      </c>
      <c r="E19534" s="43" t="s">
        <v>6263</v>
      </c>
      <c r="F19534" s="43" t="s">
        <v>30</v>
      </c>
      <c r="G19534" s="43">
        <v>53061</v>
      </c>
      <c r="Y19534" s="43" t="str">
        <f t="shared" si="610"/>
        <v/>
      </c>
      <c r="AA19534" s="43" t="e">
        <f t="shared" si="611"/>
        <v>#N/A</v>
      </c>
    </row>
    <row r="19535" spans="1:27" x14ac:dyDescent="0.3">
      <c r="A19535" s="43">
        <v>1562809</v>
      </c>
      <c r="B19535" s="43" t="s">
        <v>4667</v>
      </c>
      <c r="C19535" s="43" t="s">
        <v>250</v>
      </c>
      <c r="E19535" s="43" t="s">
        <v>6263</v>
      </c>
      <c r="F19535" s="43" t="s">
        <v>28</v>
      </c>
      <c r="G19535" s="43">
        <v>44045</v>
      </c>
      <c r="Y19535" s="43" t="str">
        <f t="shared" si="610"/>
        <v>COMP</v>
      </c>
      <c r="AA19535" s="43">
        <f t="shared" si="611"/>
        <v>1562809</v>
      </c>
    </row>
    <row r="19536" spans="1:27" x14ac:dyDescent="0.3">
      <c r="A19536" s="43">
        <v>2175870</v>
      </c>
      <c r="B19536" s="43" t="s">
        <v>4667</v>
      </c>
      <c r="C19536" s="43" t="s">
        <v>266</v>
      </c>
      <c r="E19536" s="43" t="s">
        <v>6263</v>
      </c>
      <c r="F19536" s="43" t="s">
        <v>30</v>
      </c>
      <c r="G19536" s="43">
        <v>85054</v>
      </c>
      <c r="Y19536" s="43" t="str">
        <f t="shared" si="610"/>
        <v/>
      </c>
      <c r="AA19536" s="43" t="e">
        <f t="shared" si="611"/>
        <v>#N/A</v>
      </c>
    </row>
    <row r="19537" spans="1:27" x14ac:dyDescent="0.3">
      <c r="A19537" s="43">
        <v>1792522</v>
      </c>
      <c r="B19537" s="43" t="s">
        <v>4667</v>
      </c>
      <c r="C19537" s="43" t="s">
        <v>11979</v>
      </c>
      <c r="E19537" s="43" t="s">
        <v>6263</v>
      </c>
      <c r="F19537" s="43" t="s">
        <v>28</v>
      </c>
      <c r="G19537" s="43">
        <v>49001</v>
      </c>
      <c r="Y19537" s="43" t="str">
        <f t="shared" si="610"/>
        <v/>
      </c>
      <c r="AA19537" s="43" t="e">
        <f t="shared" si="611"/>
        <v>#N/A</v>
      </c>
    </row>
    <row r="19538" spans="1:27" x14ac:dyDescent="0.3">
      <c r="A19538" s="43">
        <v>1757892</v>
      </c>
      <c r="B19538" s="43" t="s">
        <v>11980</v>
      </c>
      <c r="C19538" s="43" t="s">
        <v>437</v>
      </c>
      <c r="E19538" s="43" t="s">
        <v>6263</v>
      </c>
      <c r="F19538" s="43" t="s">
        <v>28</v>
      </c>
      <c r="G19538" s="43">
        <v>44052</v>
      </c>
      <c r="Y19538" s="43" t="str">
        <f t="shared" si="610"/>
        <v/>
      </c>
      <c r="AA19538" s="43" t="e">
        <f t="shared" si="611"/>
        <v>#N/A</v>
      </c>
    </row>
    <row r="19539" spans="1:27" x14ac:dyDescent="0.3">
      <c r="A19539" s="43">
        <v>1929920</v>
      </c>
      <c r="B19539" s="43" t="s">
        <v>11981</v>
      </c>
      <c r="C19539" s="43" t="s">
        <v>456</v>
      </c>
      <c r="E19539" s="43" t="s">
        <v>35</v>
      </c>
      <c r="F19539" s="43" t="s">
        <v>28</v>
      </c>
      <c r="G19539" s="43">
        <v>49006</v>
      </c>
      <c r="Y19539" s="43" t="str">
        <f t="shared" si="610"/>
        <v>COMP</v>
      </c>
      <c r="AA19539" s="43">
        <f t="shared" si="611"/>
        <v>1929920</v>
      </c>
    </row>
    <row r="19540" spans="1:27" x14ac:dyDescent="0.3">
      <c r="A19540" s="43">
        <v>2413596</v>
      </c>
      <c r="B19540" s="43" t="s">
        <v>11982</v>
      </c>
      <c r="C19540" s="43" t="s">
        <v>11983</v>
      </c>
      <c r="E19540" s="43" t="s">
        <v>29</v>
      </c>
      <c r="F19540" s="43" t="s">
        <v>30</v>
      </c>
      <c r="G19540" s="43">
        <v>44111</v>
      </c>
      <c r="Y19540" s="43" t="str">
        <f t="shared" si="610"/>
        <v/>
      </c>
      <c r="AA19540" s="43" t="e">
        <f t="shared" si="611"/>
        <v>#N/A</v>
      </c>
    </row>
    <row r="19541" spans="1:27" x14ac:dyDescent="0.3">
      <c r="A19541" s="43">
        <v>1765318</v>
      </c>
      <c r="B19541" s="43" t="s">
        <v>11984</v>
      </c>
      <c r="C19541" s="43" t="s">
        <v>250</v>
      </c>
      <c r="E19541" s="43" t="s">
        <v>6263</v>
      </c>
      <c r="F19541" s="43" t="s">
        <v>28</v>
      </c>
      <c r="G19541" s="43">
        <v>72041</v>
      </c>
      <c r="Y19541" s="43" t="str">
        <f t="shared" si="610"/>
        <v/>
      </c>
      <c r="AA19541" s="43" t="e">
        <f t="shared" si="611"/>
        <v>#N/A</v>
      </c>
    </row>
    <row r="19542" spans="1:27" x14ac:dyDescent="0.3">
      <c r="A19542" s="43">
        <v>2193771</v>
      </c>
      <c r="B19542" s="43" t="s">
        <v>11985</v>
      </c>
      <c r="C19542" s="43" t="s">
        <v>412</v>
      </c>
      <c r="E19542" s="43" t="s">
        <v>6263</v>
      </c>
      <c r="F19542" s="43" t="s">
        <v>28</v>
      </c>
      <c r="G19542" s="43">
        <v>53013</v>
      </c>
      <c r="Y19542" s="43" t="str">
        <f t="shared" si="610"/>
        <v/>
      </c>
      <c r="AA19542" s="43" t="e">
        <f t="shared" si="611"/>
        <v>#N/A</v>
      </c>
    </row>
    <row r="19543" spans="1:27" x14ac:dyDescent="0.3">
      <c r="A19543" s="43">
        <v>1862949</v>
      </c>
      <c r="B19543" s="43" t="s">
        <v>11985</v>
      </c>
      <c r="C19543" s="43" t="s">
        <v>819</v>
      </c>
      <c r="E19543" s="43" t="s">
        <v>6263</v>
      </c>
      <c r="F19543" s="43" t="s">
        <v>28</v>
      </c>
      <c r="G19543" s="43">
        <v>49001</v>
      </c>
      <c r="Y19543" s="43" t="str">
        <f t="shared" si="610"/>
        <v/>
      </c>
      <c r="AA19543" s="43" t="e">
        <f t="shared" si="611"/>
        <v>#N/A</v>
      </c>
    </row>
    <row r="19544" spans="1:27" x14ac:dyDescent="0.3">
      <c r="A19544" s="43">
        <v>180872</v>
      </c>
      <c r="B19544" s="43" t="s">
        <v>11985</v>
      </c>
      <c r="C19544" s="43" t="s">
        <v>366</v>
      </c>
      <c r="E19544" s="43" t="s">
        <v>6263</v>
      </c>
      <c r="F19544" s="43" t="s">
        <v>28</v>
      </c>
      <c r="G19544" s="43">
        <v>72007</v>
      </c>
      <c r="Y19544" s="43" t="str">
        <f t="shared" si="610"/>
        <v/>
      </c>
      <c r="AA19544" s="43" t="e">
        <f t="shared" si="611"/>
        <v>#N/A</v>
      </c>
    </row>
    <row r="19545" spans="1:27" x14ac:dyDescent="0.3">
      <c r="A19545" s="43">
        <v>2304798</v>
      </c>
      <c r="B19545" s="43" t="s">
        <v>11985</v>
      </c>
      <c r="C19545" s="43" t="s">
        <v>319</v>
      </c>
      <c r="E19545" s="43" t="s">
        <v>6263</v>
      </c>
      <c r="F19545" s="43" t="s">
        <v>30</v>
      </c>
      <c r="G19545" s="43">
        <v>44075</v>
      </c>
      <c r="Y19545" s="43" t="str">
        <f t="shared" si="610"/>
        <v/>
      </c>
      <c r="AA19545" s="43" t="e">
        <f t="shared" si="611"/>
        <v>#N/A</v>
      </c>
    </row>
    <row r="19546" spans="1:27" x14ac:dyDescent="0.3">
      <c r="A19546" s="43">
        <v>2072829</v>
      </c>
      <c r="B19546" s="43" t="s">
        <v>11985</v>
      </c>
      <c r="C19546" s="43" t="s">
        <v>274</v>
      </c>
      <c r="E19546" s="43" t="s">
        <v>35</v>
      </c>
      <c r="F19546" s="43" t="s">
        <v>28</v>
      </c>
      <c r="G19546" s="43">
        <v>44067</v>
      </c>
      <c r="Y19546" s="43" t="str">
        <f t="shared" si="610"/>
        <v>COMP</v>
      </c>
      <c r="AA19546" s="43">
        <f t="shared" si="611"/>
        <v>2072829</v>
      </c>
    </row>
    <row r="19547" spans="1:27" x14ac:dyDescent="0.3">
      <c r="A19547" s="43">
        <v>2345269</v>
      </c>
      <c r="B19547" s="43" t="s">
        <v>11985</v>
      </c>
      <c r="C19547" s="43" t="s">
        <v>422</v>
      </c>
      <c r="E19547" s="43" t="s">
        <v>6263</v>
      </c>
      <c r="F19547" s="43" t="s">
        <v>28</v>
      </c>
      <c r="G19547" s="43">
        <v>49072</v>
      </c>
      <c r="Y19547" s="43" t="str">
        <f t="shared" si="610"/>
        <v>COMP</v>
      </c>
      <c r="AA19547" s="43">
        <f t="shared" si="611"/>
        <v>2345269</v>
      </c>
    </row>
    <row r="19548" spans="1:27" x14ac:dyDescent="0.3">
      <c r="A19548" s="43">
        <v>2389691</v>
      </c>
      <c r="B19548" s="43" t="s">
        <v>11985</v>
      </c>
      <c r="C19548" s="43" t="s">
        <v>189</v>
      </c>
      <c r="E19548" s="43" t="s">
        <v>6263</v>
      </c>
      <c r="F19548" s="43" t="s">
        <v>30</v>
      </c>
      <c r="G19548" s="43">
        <v>44055</v>
      </c>
      <c r="Y19548" s="43" t="str">
        <f t="shared" si="610"/>
        <v/>
      </c>
      <c r="AA19548" s="43" t="e">
        <f t="shared" si="611"/>
        <v>#N/A</v>
      </c>
    </row>
    <row r="19549" spans="1:27" x14ac:dyDescent="0.3">
      <c r="A19549" s="43">
        <v>2227192</v>
      </c>
      <c r="B19549" s="43" t="s">
        <v>11985</v>
      </c>
      <c r="C19549" s="43" t="s">
        <v>175</v>
      </c>
      <c r="E19549" s="43" t="s">
        <v>6263</v>
      </c>
      <c r="F19549" s="43" t="s">
        <v>28</v>
      </c>
      <c r="G19549" s="43">
        <v>44022</v>
      </c>
      <c r="Y19549" s="43" t="str">
        <f t="shared" si="610"/>
        <v/>
      </c>
      <c r="AA19549" s="43" t="e">
        <f t="shared" si="611"/>
        <v>#N/A</v>
      </c>
    </row>
    <row r="19550" spans="1:27" x14ac:dyDescent="0.3">
      <c r="A19550" s="43">
        <v>1698138</v>
      </c>
      <c r="B19550" s="43" t="s">
        <v>11985</v>
      </c>
      <c r="C19550" s="43" t="s">
        <v>10618</v>
      </c>
      <c r="E19550" s="43" t="s">
        <v>6263</v>
      </c>
      <c r="F19550" s="43" t="s">
        <v>30</v>
      </c>
      <c r="G19550" s="43">
        <v>44100</v>
      </c>
      <c r="Y19550" s="43" t="str">
        <f t="shared" si="610"/>
        <v/>
      </c>
      <c r="AA19550" s="43" t="e">
        <f t="shared" si="611"/>
        <v>#N/A</v>
      </c>
    </row>
    <row r="19551" spans="1:27" x14ac:dyDescent="0.3">
      <c r="A19551" s="43">
        <v>1766678</v>
      </c>
      <c r="B19551" s="43" t="s">
        <v>11985</v>
      </c>
      <c r="C19551" s="43" t="s">
        <v>221</v>
      </c>
      <c r="E19551" s="43" t="s">
        <v>6263</v>
      </c>
      <c r="F19551" s="43" t="s">
        <v>28</v>
      </c>
      <c r="G19551" s="43">
        <v>44015</v>
      </c>
      <c r="Y19551" s="43" t="str">
        <f t="shared" si="610"/>
        <v/>
      </c>
      <c r="AA19551" s="43" t="e">
        <f t="shared" si="611"/>
        <v>#N/A</v>
      </c>
    </row>
    <row r="19552" spans="1:27" x14ac:dyDescent="0.3">
      <c r="A19552" s="43">
        <v>1978044</v>
      </c>
      <c r="B19552" s="43" t="s">
        <v>11985</v>
      </c>
      <c r="C19552" s="43" t="s">
        <v>740</v>
      </c>
      <c r="E19552" s="43" t="s">
        <v>35</v>
      </c>
      <c r="F19552" s="43" t="s">
        <v>30</v>
      </c>
      <c r="G19552" s="43">
        <v>72017</v>
      </c>
      <c r="Y19552" s="43" t="str">
        <f t="shared" si="610"/>
        <v>COMP</v>
      </c>
      <c r="AA19552" s="43">
        <f t="shared" si="611"/>
        <v>1978044</v>
      </c>
    </row>
    <row r="19553" spans="1:27" x14ac:dyDescent="0.3">
      <c r="A19553" s="43">
        <v>1961988</v>
      </c>
      <c r="B19553" s="43" t="s">
        <v>11985</v>
      </c>
      <c r="C19553" s="43" t="s">
        <v>4219</v>
      </c>
      <c r="E19553" s="43" t="s">
        <v>6263</v>
      </c>
      <c r="F19553" s="43" t="s">
        <v>28</v>
      </c>
      <c r="G19553" s="43">
        <v>49019</v>
      </c>
      <c r="Y19553" s="43" t="str">
        <f t="shared" si="610"/>
        <v>COMP</v>
      </c>
      <c r="AA19553" s="43">
        <f t="shared" si="611"/>
        <v>1961988</v>
      </c>
    </row>
    <row r="19554" spans="1:27" x14ac:dyDescent="0.3">
      <c r="A19554" s="43">
        <v>1977358</v>
      </c>
      <c r="B19554" s="43" t="s">
        <v>11985</v>
      </c>
      <c r="C19554" s="43" t="s">
        <v>427</v>
      </c>
      <c r="E19554" s="43" t="s">
        <v>6263</v>
      </c>
      <c r="F19554" s="43" t="s">
        <v>28</v>
      </c>
      <c r="G19554" s="43">
        <v>44049</v>
      </c>
      <c r="Y19554" s="43" t="str">
        <f t="shared" si="610"/>
        <v/>
      </c>
      <c r="AA19554" s="43" t="e">
        <f t="shared" si="611"/>
        <v>#N/A</v>
      </c>
    </row>
    <row r="19555" spans="1:27" x14ac:dyDescent="0.3">
      <c r="A19555" s="43">
        <v>2296410</v>
      </c>
      <c r="B19555" s="43" t="s">
        <v>11985</v>
      </c>
      <c r="C19555" s="43" t="s">
        <v>492</v>
      </c>
      <c r="E19555" s="43" t="s">
        <v>6263</v>
      </c>
      <c r="F19555" s="43" t="s">
        <v>30</v>
      </c>
      <c r="G19555" s="43">
        <v>44015</v>
      </c>
      <c r="Y19555" s="43" t="str">
        <f t="shared" si="610"/>
        <v/>
      </c>
      <c r="AA19555" s="43" t="e">
        <f t="shared" si="611"/>
        <v>#N/A</v>
      </c>
    </row>
    <row r="19556" spans="1:27" x14ac:dyDescent="0.3">
      <c r="A19556" s="43">
        <v>964274</v>
      </c>
      <c r="B19556" s="43" t="s">
        <v>11986</v>
      </c>
      <c r="C19556" s="43" t="s">
        <v>235</v>
      </c>
      <c r="E19556" s="43" t="s">
        <v>6263</v>
      </c>
      <c r="F19556" s="43" t="s">
        <v>28</v>
      </c>
      <c r="G19556" s="43">
        <v>49042</v>
      </c>
      <c r="Y19556" s="43" t="str">
        <f t="shared" si="610"/>
        <v>COMP</v>
      </c>
      <c r="AA19556" s="43">
        <f t="shared" si="611"/>
        <v>964274</v>
      </c>
    </row>
    <row r="19557" spans="1:27" x14ac:dyDescent="0.3">
      <c r="A19557" s="43">
        <v>817350</v>
      </c>
      <c r="B19557" s="43" t="s">
        <v>11986</v>
      </c>
      <c r="C19557" s="43" t="s">
        <v>399</v>
      </c>
      <c r="E19557" s="43" t="s">
        <v>6263</v>
      </c>
      <c r="F19557" s="43" t="s">
        <v>28</v>
      </c>
      <c r="G19557" s="43">
        <v>44052</v>
      </c>
      <c r="Y19557" s="43" t="str">
        <f t="shared" si="610"/>
        <v>COMP</v>
      </c>
      <c r="AA19557" s="43">
        <f t="shared" si="611"/>
        <v>817350</v>
      </c>
    </row>
    <row r="19558" spans="1:27" x14ac:dyDescent="0.3">
      <c r="A19558" s="43">
        <v>2079543</v>
      </c>
      <c r="B19558" s="43" t="s">
        <v>11986</v>
      </c>
      <c r="C19558" s="43" t="s">
        <v>274</v>
      </c>
      <c r="E19558" s="43" t="s">
        <v>6263</v>
      </c>
      <c r="F19558" s="43" t="s">
        <v>28</v>
      </c>
      <c r="G19558" s="43">
        <v>53065</v>
      </c>
      <c r="Y19558" s="43" t="str">
        <f t="shared" si="610"/>
        <v/>
      </c>
      <c r="AA19558" s="43" t="e">
        <f t="shared" si="611"/>
        <v>#N/A</v>
      </c>
    </row>
    <row r="19559" spans="1:27" x14ac:dyDescent="0.3">
      <c r="A19559" s="43">
        <v>2249835</v>
      </c>
      <c r="B19559" s="43" t="s">
        <v>11986</v>
      </c>
      <c r="C19559" s="43" t="s">
        <v>553</v>
      </c>
      <c r="E19559" s="43" t="s">
        <v>6263</v>
      </c>
      <c r="F19559" s="43" t="s">
        <v>28</v>
      </c>
      <c r="G19559" s="43">
        <v>53072</v>
      </c>
      <c r="Y19559" s="43" t="str">
        <f t="shared" si="610"/>
        <v/>
      </c>
      <c r="AA19559" s="43" t="e">
        <f t="shared" si="611"/>
        <v>#N/A</v>
      </c>
    </row>
    <row r="19560" spans="1:27" x14ac:dyDescent="0.3">
      <c r="A19560" s="43">
        <v>244267</v>
      </c>
      <c r="B19560" s="43" t="s">
        <v>11986</v>
      </c>
      <c r="C19560" s="43" t="s">
        <v>303</v>
      </c>
      <c r="E19560" s="43" t="s">
        <v>6263</v>
      </c>
      <c r="F19560" s="43" t="s">
        <v>28</v>
      </c>
      <c r="G19560" s="43">
        <v>49009</v>
      </c>
      <c r="Y19560" s="43" t="str">
        <f t="shared" si="610"/>
        <v/>
      </c>
      <c r="AA19560" s="43" t="e">
        <f t="shared" si="611"/>
        <v>#N/A</v>
      </c>
    </row>
    <row r="19561" spans="1:27" x14ac:dyDescent="0.3">
      <c r="A19561" s="43">
        <v>2412462</v>
      </c>
      <c r="B19561" s="43" t="s">
        <v>11986</v>
      </c>
      <c r="C19561" s="43" t="s">
        <v>1017</v>
      </c>
      <c r="E19561" s="43" t="s">
        <v>29</v>
      </c>
      <c r="F19561" s="43" t="s">
        <v>28</v>
      </c>
      <c r="G19561" s="43">
        <v>44027</v>
      </c>
      <c r="Y19561" s="43" t="str">
        <f t="shared" si="610"/>
        <v>COMP</v>
      </c>
      <c r="AA19561" s="43">
        <f t="shared" si="611"/>
        <v>2412462</v>
      </c>
    </row>
    <row r="19562" spans="1:27" x14ac:dyDescent="0.3">
      <c r="A19562" s="43">
        <v>1587282</v>
      </c>
      <c r="B19562" s="43" t="s">
        <v>11987</v>
      </c>
      <c r="C19562" s="43" t="s">
        <v>425</v>
      </c>
      <c r="E19562" s="43" t="s">
        <v>6263</v>
      </c>
      <c r="F19562" s="43" t="s">
        <v>28</v>
      </c>
      <c r="G19562" s="43">
        <v>44074</v>
      </c>
      <c r="Y19562" s="43" t="str">
        <f t="shared" si="610"/>
        <v>COMP</v>
      </c>
      <c r="AA19562" s="43">
        <f t="shared" si="611"/>
        <v>1587282</v>
      </c>
    </row>
    <row r="19563" spans="1:27" x14ac:dyDescent="0.3">
      <c r="A19563" s="43">
        <v>1587166</v>
      </c>
      <c r="B19563" s="43" t="s">
        <v>11987</v>
      </c>
      <c r="C19563" s="43" t="s">
        <v>397</v>
      </c>
      <c r="E19563" s="43" t="s">
        <v>6263</v>
      </c>
      <c r="F19563" s="43" t="s">
        <v>30</v>
      </c>
      <c r="G19563" s="43">
        <v>44074</v>
      </c>
      <c r="Y19563" s="43" t="str">
        <f t="shared" si="610"/>
        <v/>
      </c>
      <c r="AA19563" s="43" t="e">
        <f t="shared" si="611"/>
        <v>#N/A</v>
      </c>
    </row>
    <row r="19564" spans="1:27" x14ac:dyDescent="0.3">
      <c r="A19564" s="43">
        <v>1867865</v>
      </c>
      <c r="B19564" s="43" t="s">
        <v>11988</v>
      </c>
      <c r="C19564" s="43" t="s">
        <v>1736</v>
      </c>
      <c r="E19564" s="43" t="s">
        <v>6263</v>
      </c>
      <c r="F19564" s="43" t="s">
        <v>28</v>
      </c>
      <c r="G19564" s="43">
        <v>49054</v>
      </c>
      <c r="Y19564" s="43" t="str">
        <f t="shared" si="610"/>
        <v/>
      </c>
      <c r="AA19564" s="43" t="e">
        <f t="shared" si="611"/>
        <v>#N/A</v>
      </c>
    </row>
    <row r="19565" spans="1:27" x14ac:dyDescent="0.3">
      <c r="A19565" s="43">
        <v>383612</v>
      </c>
      <c r="B19565" s="43" t="s">
        <v>11989</v>
      </c>
      <c r="C19565" s="43" t="s">
        <v>223</v>
      </c>
      <c r="E19565" s="43" t="s">
        <v>6263</v>
      </c>
      <c r="F19565" s="43" t="s">
        <v>28</v>
      </c>
      <c r="G19565" s="43">
        <v>44052</v>
      </c>
      <c r="Y19565" s="43" t="str">
        <f t="shared" si="610"/>
        <v/>
      </c>
      <c r="AA19565" s="43" t="e">
        <f t="shared" si="611"/>
        <v>#N/A</v>
      </c>
    </row>
    <row r="19566" spans="1:27" x14ac:dyDescent="0.3">
      <c r="A19566" s="43">
        <v>1000339</v>
      </c>
      <c r="B19566" s="43" t="s">
        <v>11989</v>
      </c>
      <c r="C19566" s="43" t="s">
        <v>226</v>
      </c>
      <c r="E19566" s="43" t="s">
        <v>6263</v>
      </c>
      <c r="F19566" s="43" t="s">
        <v>30</v>
      </c>
      <c r="G19566" s="43">
        <v>44052</v>
      </c>
      <c r="Y19566" s="43" t="str">
        <f t="shared" si="610"/>
        <v/>
      </c>
      <c r="AA19566" s="43" t="e">
        <f t="shared" si="611"/>
        <v>#N/A</v>
      </c>
    </row>
    <row r="19567" spans="1:27" x14ac:dyDescent="0.3">
      <c r="A19567" s="43">
        <v>1216350</v>
      </c>
      <c r="B19567" s="43" t="s">
        <v>11989</v>
      </c>
      <c r="C19567" s="43" t="s">
        <v>2127</v>
      </c>
      <c r="E19567" s="43" t="s">
        <v>31</v>
      </c>
      <c r="F19567" s="43" t="s">
        <v>30</v>
      </c>
      <c r="G19567" s="43">
        <v>44052</v>
      </c>
      <c r="Y19567" s="43" t="str">
        <f t="shared" si="610"/>
        <v/>
      </c>
      <c r="AA19567" s="43" t="e">
        <f t="shared" si="611"/>
        <v>#N/A</v>
      </c>
    </row>
    <row r="19568" spans="1:27" x14ac:dyDescent="0.3">
      <c r="A19568" s="43">
        <v>1225435</v>
      </c>
      <c r="B19568" s="43" t="s">
        <v>11990</v>
      </c>
      <c r="C19568" s="43" t="s">
        <v>646</v>
      </c>
      <c r="E19568" s="43" t="s">
        <v>31</v>
      </c>
      <c r="F19568" s="43" t="s">
        <v>30</v>
      </c>
      <c r="G19568" s="43">
        <v>49002</v>
      </c>
      <c r="Y19568" s="43" t="str">
        <f t="shared" si="610"/>
        <v>COMP</v>
      </c>
      <c r="AA19568" s="43">
        <f t="shared" si="611"/>
        <v>1225435</v>
      </c>
    </row>
    <row r="19569" spans="1:27" x14ac:dyDescent="0.3">
      <c r="A19569" s="43">
        <v>1650571</v>
      </c>
      <c r="B19569" s="43" t="s">
        <v>11990</v>
      </c>
      <c r="C19569" s="43" t="s">
        <v>290</v>
      </c>
      <c r="E19569" s="43" t="s">
        <v>6263</v>
      </c>
      <c r="F19569" s="43" t="s">
        <v>28</v>
      </c>
      <c r="G19569" s="43">
        <v>49009</v>
      </c>
      <c r="Y19569" s="43" t="str">
        <f t="shared" si="610"/>
        <v>COMP</v>
      </c>
      <c r="AA19569" s="43">
        <f t="shared" si="611"/>
        <v>1650571</v>
      </c>
    </row>
    <row r="19570" spans="1:27" x14ac:dyDescent="0.3">
      <c r="A19570" s="43">
        <v>1304827</v>
      </c>
      <c r="B19570" s="43" t="s">
        <v>11990</v>
      </c>
      <c r="C19570" s="43" t="s">
        <v>241</v>
      </c>
      <c r="E19570" s="43" t="s">
        <v>6263</v>
      </c>
      <c r="F19570" s="43" t="s">
        <v>28</v>
      </c>
      <c r="G19570" s="43">
        <v>85033</v>
      </c>
      <c r="Y19570" s="43" t="str">
        <f t="shared" si="610"/>
        <v>COMP</v>
      </c>
      <c r="AA19570" s="43">
        <f t="shared" si="611"/>
        <v>1304827</v>
      </c>
    </row>
    <row r="19571" spans="1:27" x14ac:dyDescent="0.3">
      <c r="A19571" s="43">
        <v>432320</v>
      </c>
      <c r="B19571" s="43" t="s">
        <v>11990</v>
      </c>
      <c r="C19571" s="43" t="s">
        <v>541</v>
      </c>
      <c r="E19571" s="43" t="s">
        <v>6263</v>
      </c>
      <c r="F19571" s="43" t="s">
        <v>28</v>
      </c>
      <c r="G19571" s="43">
        <v>49002</v>
      </c>
      <c r="Y19571" s="43" t="str">
        <f t="shared" si="610"/>
        <v>COMP</v>
      </c>
      <c r="AA19571" s="43">
        <f t="shared" si="611"/>
        <v>432320</v>
      </c>
    </row>
    <row r="19572" spans="1:27" x14ac:dyDescent="0.3">
      <c r="A19572" s="43">
        <v>1852097</v>
      </c>
      <c r="B19572" s="43" t="s">
        <v>4671</v>
      </c>
      <c r="C19572" s="43" t="s">
        <v>1885</v>
      </c>
      <c r="E19572" s="43" t="s">
        <v>6263</v>
      </c>
      <c r="F19572" s="43" t="s">
        <v>30</v>
      </c>
      <c r="G19572" s="43">
        <v>44015</v>
      </c>
      <c r="Y19572" s="43" t="str">
        <f t="shared" si="610"/>
        <v/>
      </c>
      <c r="AA19572" s="43" t="e">
        <f t="shared" si="611"/>
        <v>#N/A</v>
      </c>
    </row>
    <row r="19573" spans="1:27" x14ac:dyDescent="0.3">
      <c r="A19573" s="43">
        <v>2383867</v>
      </c>
      <c r="B19573" s="43" t="s">
        <v>4671</v>
      </c>
      <c r="C19573" s="43" t="s">
        <v>436</v>
      </c>
      <c r="E19573" s="43" t="s">
        <v>34</v>
      </c>
      <c r="F19573" s="43" t="s">
        <v>28</v>
      </c>
      <c r="G19573" s="43">
        <v>53022</v>
      </c>
      <c r="Y19573" s="43" t="str">
        <f t="shared" si="610"/>
        <v>COMP</v>
      </c>
      <c r="AA19573" s="43">
        <f t="shared" si="611"/>
        <v>2383867</v>
      </c>
    </row>
    <row r="19574" spans="1:27" x14ac:dyDescent="0.3">
      <c r="A19574" s="43">
        <v>1234958</v>
      </c>
      <c r="B19574" s="43" t="s">
        <v>4671</v>
      </c>
      <c r="C19574" s="43" t="s">
        <v>937</v>
      </c>
      <c r="E19574" s="43" t="s">
        <v>6263</v>
      </c>
      <c r="F19574" s="43" t="s">
        <v>28</v>
      </c>
      <c r="G19574" s="43">
        <v>53013</v>
      </c>
      <c r="Y19574" s="43" t="str">
        <f t="shared" si="610"/>
        <v>COMP</v>
      </c>
      <c r="AA19574" s="43">
        <f t="shared" si="611"/>
        <v>1234958</v>
      </c>
    </row>
    <row r="19575" spans="1:27" x14ac:dyDescent="0.3">
      <c r="A19575" s="43">
        <v>742678</v>
      </c>
      <c r="B19575" s="43" t="s">
        <v>4671</v>
      </c>
      <c r="C19575" s="43" t="s">
        <v>230</v>
      </c>
      <c r="E19575" s="43" t="s">
        <v>6263</v>
      </c>
      <c r="F19575" s="43" t="s">
        <v>28</v>
      </c>
      <c r="G19575" s="43">
        <v>85033</v>
      </c>
      <c r="Y19575" s="43" t="str">
        <f t="shared" si="610"/>
        <v>COMP</v>
      </c>
      <c r="AA19575" s="43">
        <f t="shared" si="611"/>
        <v>742678</v>
      </c>
    </row>
    <row r="19576" spans="1:27" x14ac:dyDescent="0.3">
      <c r="A19576" s="43">
        <v>2416734</v>
      </c>
      <c r="B19576" s="43" t="s">
        <v>4671</v>
      </c>
      <c r="C19576" s="43" t="s">
        <v>421</v>
      </c>
      <c r="E19576" s="43" t="s">
        <v>6263</v>
      </c>
      <c r="F19576" s="43" t="s">
        <v>30</v>
      </c>
      <c r="G19576" s="43">
        <v>72051</v>
      </c>
      <c r="Y19576" s="43" t="str">
        <f t="shared" si="610"/>
        <v/>
      </c>
      <c r="AA19576" s="43" t="e">
        <f t="shared" si="611"/>
        <v>#N/A</v>
      </c>
    </row>
    <row r="19577" spans="1:27" x14ac:dyDescent="0.3">
      <c r="A19577" s="43">
        <v>2168826</v>
      </c>
      <c r="B19577" s="43" t="s">
        <v>4671</v>
      </c>
      <c r="C19577" s="43" t="s">
        <v>151</v>
      </c>
      <c r="E19577" s="43" t="s">
        <v>6263</v>
      </c>
      <c r="F19577" s="43" t="s">
        <v>28</v>
      </c>
      <c r="G19577" s="43">
        <v>72007</v>
      </c>
      <c r="Y19577" s="43" t="str">
        <f t="shared" si="610"/>
        <v/>
      </c>
      <c r="AA19577" s="43" t="e">
        <f t="shared" si="611"/>
        <v>#N/A</v>
      </c>
    </row>
    <row r="19578" spans="1:27" x14ac:dyDescent="0.3">
      <c r="A19578" s="43">
        <v>1027211</v>
      </c>
      <c r="B19578" s="43" t="s">
        <v>4671</v>
      </c>
      <c r="C19578" s="43" t="s">
        <v>819</v>
      </c>
      <c r="E19578" s="43" t="s">
        <v>6263</v>
      </c>
      <c r="F19578" s="43" t="s">
        <v>28</v>
      </c>
      <c r="G19578" s="43">
        <v>85080</v>
      </c>
      <c r="Y19578" s="43" t="str">
        <f t="shared" si="610"/>
        <v/>
      </c>
      <c r="AA19578" s="43" t="e">
        <f t="shared" si="611"/>
        <v>#N/A</v>
      </c>
    </row>
    <row r="19579" spans="1:27" x14ac:dyDescent="0.3">
      <c r="A19579" s="43">
        <v>1913873</v>
      </c>
      <c r="B19579" s="43" t="s">
        <v>4671</v>
      </c>
      <c r="C19579" s="43" t="s">
        <v>466</v>
      </c>
      <c r="E19579" s="43" t="s">
        <v>6263</v>
      </c>
      <c r="F19579" s="43" t="s">
        <v>28</v>
      </c>
      <c r="G19579" s="43">
        <v>53013</v>
      </c>
      <c r="Y19579" s="43" t="str">
        <f t="shared" si="610"/>
        <v/>
      </c>
      <c r="AA19579" s="43" t="e">
        <f t="shared" si="611"/>
        <v>#N/A</v>
      </c>
    </row>
    <row r="19580" spans="1:27" x14ac:dyDescent="0.3">
      <c r="A19580" s="43">
        <v>587937</v>
      </c>
      <c r="B19580" s="43" t="s">
        <v>4671</v>
      </c>
      <c r="C19580" s="43" t="s">
        <v>397</v>
      </c>
      <c r="E19580" s="43" t="s">
        <v>6263</v>
      </c>
      <c r="F19580" s="43" t="s">
        <v>28</v>
      </c>
      <c r="G19580" s="43">
        <v>49052</v>
      </c>
      <c r="Y19580" s="43" t="str">
        <f t="shared" si="610"/>
        <v/>
      </c>
      <c r="AA19580" s="43" t="e">
        <f t="shared" si="611"/>
        <v>#N/A</v>
      </c>
    </row>
    <row r="19581" spans="1:27" x14ac:dyDescent="0.3">
      <c r="A19581" s="43">
        <v>612341</v>
      </c>
      <c r="B19581" s="43" t="s">
        <v>4671</v>
      </c>
      <c r="C19581" s="43" t="s">
        <v>618</v>
      </c>
      <c r="E19581" s="43" t="s">
        <v>6263</v>
      </c>
      <c r="F19581" s="43" t="s">
        <v>28</v>
      </c>
      <c r="G19581" s="43">
        <v>72072</v>
      </c>
      <c r="Y19581" s="43" t="str">
        <f t="shared" si="610"/>
        <v/>
      </c>
      <c r="AA19581" s="43" t="e">
        <f t="shared" si="611"/>
        <v>#N/A</v>
      </c>
    </row>
    <row r="19582" spans="1:27" x14ac:dyDescent="0.3">
      <c r="A19582" s="43">
        <v>1761456</v>
      </c>
      <c r="B19582" s="43" t="s">
        <v>4671</v>
      </c>
      <c r="C19582" s="43" t="s">
        <v>722</v>
      </c>
      <c r="E19582" s="43" t="s">
        <v>6263</v>
      </c>
      <c r="F19582" s="43" t="s">
        <v>28</v>
      </c>
      <c r="G19582" s="43">
        <v>44099</v>
      </c>
      <c r="Y19582" s="43" t="str">
        <f t="shared" si="610"/>
        <v>COMP</v>
      </c>
      <c r="AA19582" s="43">
        <f t="shared" si="611"/>
        <v>1761456</v>
      </c>
    </row>
    <row r="19583" spans="1:27" x14ac:dyDescent="0.3">
      <c r="A19583" s="43">
        <v>2003419</v>
      </c>
      <c r="B19583" s="43" t="s">
        <v>4671</v>
      </c>
      <c r="C19583" s="43" t="s">
        <v>408</v>
      </c>
      <c r="E19583" s="43" t="s">
        <v>6263</v>
      </c>
      <c r="F19583" s="43" t="s">
        <v>30</v>
      </c>
      <c r="G19583" s="43">
        <v>44084</v>
      </c>
      <c r="Y19583" s="43" t="str">
        <f t="shared" si="610"/>
        <v/>
      </c>
      <c r="AA19583" s="43" t="e">
        <f t="shared" si="611"/>
        <v>#N/A</v>
      </c>
    </row>
    <row r="19584" spans="1:27" x14ac:dyDescent="0.3">
      <c r="A19584" s="43">
        <v>1695212</v>
      </c>
      <c r="B19584" s="43" t="s">
        <v>4671</v>
      </c>
      <c r="C19584" s="43" t="s">
        <v>223</v>
      </c>
      <c r="E19584" s="43" t="s">
        <v>6263</v>
      </c>
      <c r="F19584" s="43" t="s">
        <v>28</v>
      </c>
      <c r="G19584" s="43">
        <v>53013</v>
      </c>
      <c r="Y19584" s="43" t="str">
        <f t="shared" si="610"/>
        <v/>
      </c>
      <c r="AA19584" s="43" t="e">
        <f t="shared" si="611"/>
        <v>#N/A</v>
      </c>
    </row>
    <row r="19585" spans="1:27" x14ac:dyDescent="0.3">
      <c r="A19585" s="43">
        <v>1379986</v>
      </c>
      <c r="B19585" s="43" t="s">
        <v>4671</v>
      </c>
      <c r="C19585" s="43" t="s">
        <v>218</v>
      </c>
      <c r="E19585" s="43" t="s">
        <v>6263</v>
      </c>
      <c r="F19585" s="43" t="s">
        <v>28</v>
      </c>
      <c r="G19585" s="43">
        <v>44013</v>
      </c>
      <c r="Y19585" s="43" t="str">
        <f t="shared" si="610"/>
        <v>COMP</v>
      </c>
      <c r="AA19585" s="43">
        <f t="shared" si="611"/>
        <v>1379986</v>
      </c>
    </row>
    <row r="19586" spans="1:27" x14ac:dyDescent="0.3">
      <c r="A19586" s="43">
        <v>1888215</v>
      </c>
      <c r="B19586" s="43" t="s">
        <v>4671</v>
      </c>
      <c r="C19586" s="43" t="s">
        <v>1413</v>
      </c>
      <c r="E19586" s="43" t="s">
        <v>6263</v>
      </c>
      <c r="F19586" s="43" t="s">
        <v>28</v>
      </c>
      <c r="G19586" s="43">
        <v>44075</v>
      </c>
      <c r="Y19586" s="43" t="str">
        <f t="shared" ref="Y19586:Y19649" si="612">IF(ISERROR(AA19586)=FALSE,"COMP","")</f>
        <v/>
      </c>
      <c r="AA19586" s="43" t="e">
        <f t="shared" si="611"/>
        <v>#N/A</v>
      </c>
    </row>
    <row r="19587" spans="1:27" x14ac:dyDescent="0.3">
      <c r="A19587" s="43">
        <v>2181190</v>
      </c>
      <c r="B19587" s="43" t="s">
        <v>4671</v>
      </c>
      <c r="C19587" s="43" t="s">
        <v>446</v>
      </c>
      <c r="E19587" s="43" t="s">
        <v>6263</v>
      </c>
      <c r="F19587" s="43" t="s">
        <v>28</v>
      </c>
      <c r="G19587" s="43">
        <v>44125</v>
      </c>
      <c r="Y19587" s="43" t="str">
        <f t="shared" si="612"/>
        <v/>
      </c>
      <c r="AA19587" s="43" t="e">
        <f t="shared" ref="AA19587:AA19650" si="613">VLOOKUP(A19587,Z:Z,1,FALSE)</f>
        <v>#N/A</v>
      </c>
    </row>
    <row r="19588" spans="1:27" x14ac:dyDescent="0.3">
      <c r="A19588" s="43">
        <v>1989972</v>
      </c>
      <c r="B19588" s="43" t="s">
        <v>4671</v>
      </c>
      <c r="C19588" s="43" t="s">
        <v>532</v>
      </c>
      <c r="E19588" s="43" t="s">
        <v>6263</v>
      </c>
      <c r="F19588" s="43" t="s">
        <v>28</v>
      </c>
      <c r="G19588" s="43">
        <v>49019</v>
      </c>
      <c r="Y19588" s="43" t="str">
        <f t="shared" si="612"/>
        <v>COMP</v>
      </c>
      <c r="AA19588" s="43">
        <f t="shared" si="613"/>
        <v>1989972</v>
      </c>
    </row>
    <row r="19589" spans="1:27" x14ac:dyDescent="0.3">
      <c r="A19589" s="43">
        <v>1386422</v>
      </c>
      <c r="B19589" s="43" t="s">
        <v>4671</v>
      </c>
      <c r="C19589" s="43" t="s">
        <v>232</v>
      </c>
      <c r="E19589" s="43" t="s">
        <v>31</v>
      </c>
      <c r="F19589" s="43" t="s">
        <v>28</v>
      </c>
      <c r="G19589" s="43">
        <v>49001</v>
      </c>
      <c r="Y19589" s="43" t="str">
        <f t="shared" si="612"/>
        <v>COMP</v>
      </c>
      <c r="AA19589" s="43">
        <f t="shared" si="613"/>
        <v>1386422</v>
      </c>
    </row>
    <row r="19590" spans="1:27" x14ac:dyDescent="0.3">
      <c r="A19590" s="43">
        <v>515145</v>
      </c>
      <c r="B19590" s="43" t="s">
        <v>4671</v>
      </c>
      <c r="C19590" s="43" t="s">
        <v>1051</v>
      </c>
      <c r="E19590" s="43" t="s">
        <v>6263</v>
      </c>
      <c r="F19590" s="43" t="s">
        <v>28</v>
      </c>
      <c r="G19590" s="43">
        <v>44015</v>
      </c>
      <c r="Y19590" s="43" t="str">
        <f t="shared" si="612"/>
        <v/>
      </c>
      <c r="AA19590" s="43" t="e">
        <f t="shared" si="613"/>
        <v>#N/A</v>
      </c>
    </row>
    <row r="19591" spans="1:27" x14ac:dyDescent="0.3">
      <c r="A19591" s="43">
        <v>1669023</v>
      </c>
      <c r="B19591" s="43" t="s">
        <v>4671</v>
      </c>
      <c r="C19591" s="43" t="s">
        <v>340</v>
      </c>
      <c r="E19591" s="43" t="s">
        <v>29</v>
      </c>
      <c r="F19591" s="43" t="s">
        <v>30</v>
      </c>
      <c r="G19591" s="43">
        <v>72041</v>
      </c>
      <c r="Y19591" s="43" t="str">
        <f t="shared" si="612"/>
        <v/>
      </c>
      <c r="AA19591" s="43" t="e">
        <f t="shared" si="613"/>
        <v>#N/A</v>
      </c>
    </row>
    <row r="19592" spans="1:27" x14ac:dyDescent="0.3">
      <c r="A19592" s="43">
        <v>2389851</v>
      </c>
      <c r="B19592" s="43" t="s">
        <v>4671</v>
      </c>
      <c r="C19592" s="43" t="s">
        <v>1481</v>
      </c>
      <c r="E19592" s="43" t="s">
        <v>6263</v>
      </c>
      <c r="F19592" s="43" t="s">
        <v>30</v>
      </c>
      <c r="G19592" s="43">
        <v>44027</v>
      </c>
      <c r="Y19592" s="43" t="str">
        <f t="shared" si="612"/>
        <v/>
      </c>
      <c r="AA19592" s="43" t="e">
        <f t="shared" si="613"/>
        <v>#N/A</v>
      </c>
    </row>
    <row r="19593" spans="1:27" x14ac:dyDescent="0.3">
      <c r="A19593" s="43">
        <v>1676758</v>
      </c>
      <c r="B19593" s="43" t="s">
        <v>4671</v>
      </c>
      <c r="C19593" s="43" t="s">
        <v>1981</v>
      </c>
      <c r="E19593" s="43" t="s">
        <v>6263</v>
      </c>
      <c r="F19593" s="43" t="s">
        <v>30</v>
      </c>
      <c r="G19593" s="43">
        <v>44062</v>
      </c>
      <c r="Y19593" s="43" t="str">
        <f t="shared" si="612"/>
        <v/>
      </c>
      <c r="AA19593" s="43" t="e">
        <f t="shared" si="613"/>
        <v>#N/A</v>
      </c>
    </row>
    <row r="19594" spans="1:27" x14ac:dyDescent="0.3">
      <c r="A19594" s="43">
        <v>677521</v>
      </c>
      <c r="B19594" s="43" t="s">
        <v>4671</v>
      </c>
      <c r="C19594" s="43" t="s">
        <v>221</v>
      </c>
      <c r="E19594" s="43" t="s">
        <v>6263</v>
      </c>
      <c r="F19594" s="43" t="s">
        <v>28</v>
      </c>
      <c r="G19594" s="43">
        <v>49026</v>
      </c>
      <c r="Y19594" s="43" t="str">
        <f t="shared" si="612"/>
        <v>COMP</v>
      </c>
      <c r="AA19594" s="43">
        <f t="shared" si="613"/>
        <v>677521</v>
      </c>
    </row>
    <row r="19595" spans="1:27" x14ac:dyDescent="0.3">
      <c r="A19595" s="43">
        <v>2381447</v>
      </c>
      <c r="B19595" s="43" t="s">
        <v>4671</v>
      </c>
      <c r="C19595" s="43" t="s">
        <v>400</v>
      </c>
      <c r="E19595" s="43" t="s">
        <v>6263</v>
      </c>
      <c r="F19595" s="43" t="s">
        <v>30</v>
      </c>
      <c r="G19595" s="43">
        <v>85012</v>
      </c>
      <c r="Y19595" s="43" t="str">
        <f t="shared" si="612"/>
        <v/>
      </c>
      <c r="AA19595" s="43" t="e">
        <f t="shared" si="613"/>
        <v>#N/A</v>
      </c>
    </row>
    <row r="19596" spans="1:27" x14ac:dyDescent="0.3">
      <c r="A19596" s="43">
        <v>1973414</v>
      </c>
      <c r="B19596" s="43" t="s">
        <v>4671</v>
      </c>
      <c r="C19596" s="43" t="s">
        <v>472</v>
      </c>
      <c r="E19596" s="43" t="s">
        <v>6263</v>
      </c>
      <c r="F19596" s="43" t="s">
        <v>28</v>
      </c>
      <c r="G19596" s="43">
        <v>49057</v>
      </c>
      <c r="Y19596" s="43" t="str">
        <f t="shared" si="612"/>
        <v/>
      </c>
      <c r="AA19596" s="43" t="e">
        <f t="shared" si="613"/>
        <v>#N/A</v>
      </c>
    </row>
    <row r="19597" spans="1:27" x14ac:dyDescent="0.3">
      <c r="A19597" s="43">
        <v>1807162</v>
      </c>
      <c r="B19597" s="43" t="s">
        <v>4671</v>
      </c>
      <c r="C19597" s="43" t="s">
        <v>1971</v>
      </c>
      <c r="E19597" s="43" t="s">
        <v>29</v>
      </c>
      <c r="F19597" s="43" t="s">
        <v>28</v>
      </c>
      <c r="G19597" s="43">
        <v>44094</v>
      </c>
      <c r="Y19597" s="43" t="str">
        <f t="shared" si="612"/>
        <v>COMP</v>
      </c>
      <c r="AA19597" s="43">
        <f t="shared" si="613"/>
        <v>1807162</v>
      </c>
    </row>
    <row r="19598" spans="1:27" x14ac:dyDescent="0.3">
      <c r="A19598" s="43">
        <v>2185479</v>
      </c>
      <c r="B19598" s="43" t="s">
        <v>4671</v>
      </c>
      <c r="C19598" s="43" t="s">
        <v>740</v>
      </c>
      <c r="E19598" s="43" t="s">
        <v>6263</v>
      </c>
      <c r="F19598" s="43" t="s">
        <v>30</v>
      </c>
      <c r="G19598" s="43">
        <v>72080</v>
      </c>
      <c r="Y19598" s="43" t="str">
        <f t="shared" si="612"/>
        <v>COMP</v>
      </c>
      <c r="AA19598" s="43">
        <f t="shared" si="613"/>
        <v>2185479</v>
      </c>
    </row>
    <row r="19599" spans="1:27" x14ac:dyDescent="0.3">
      <c r="A19599" s="43">
        <v>1772144</v>
      </c>
      <c r="B19599" s="43" t="s">
        <v>4671</v>
      </c>
      <c r="C19599" s="43" t="s">
        <v>591</v>
      </c>
      <c r="E19599" s="43" t="s">
        <v>6263</v>
      </c>
      <c r="F19599" s="43" t="s">
        <v>28</v>
      </c>
      <c r="G19599" s="43">
        <v>49001</v>
      </c>
      <c r="Y19599" s="43" t="str">
        <f t="shared" si="612"/>
        <v/>
      </c>
      <c r="AA19599" s="43" t="e">
        <f t="shared" si="613"/>
        <v>#N/A</v>
      </c>
    </row>
    <row r="19600" spans="1:27" x14ac:dyDescent="0.3">
      <c r="A19600" s="43">
        <v>2421363</v>
      </c>
      <c r="B19600" s="43" t="s">
        <v>4671</v>
      </c>
      <c r="C19600" s="43" t="s">
        <v>1379</v>
      </c>
      <c r="E19600" s="43" t="s">
        <v>29</v>
      </c>
      <c r="F19600" s="43" t="s">
        <v>30</v>
      </c>
      <c r="G19600" s="43">
        <v>44039</v>
      </c>
      <c r="Y19600" s="43" t="str">
        <f t="shared" si="612"/>
        <v/>
      </c>
      <c r="AA19600" s="43" t="e">
        <f t="shared" si="613"/>
        <v>#N/A</v>
      </c>
    </row>
    <row r="19601" spans="1:27" x14ac:dyDescent="0.3">
      <c r="A19601" s="43">
        <v>2219931</v>
      </c>
      <c r="B19601" s="43" t="s">
        <v>4671</v>
      </c>
      <c r="C19601" s="43" t="s">
        <v>401</v>
      </c>
      <c r="E19601" s="43" t="s">
        <v>6263</v>
      </c>
      <c r="F19601" s="43" t="s">
        <v>30</v>
      </c>
      <c r="G19601" s="43">
        <v>53013</v>
      </c>
      <c r="Y19601" s="43" t="str">
        <f t="shared" si="612"/>
        <v/>
      </c>
      <c r="AA19601" s="43" t="e">
        <f t="shared" si="613"/>
        <v>#N/A</v>
      </c>
    </row>
    <row r="19602" spans="1:27" x14ac:dyDescent="0.3">
      <c r="A19602" s="43">
        <v>1364394</v>
      </c>
      <c r="B19602" s="43" t="s">
        <v>4671</v>
      </c>
      <c r="C19602" s="43" t="s">
        <v>250</v>
      </c>
      <c r="E19602" s="43" t="s">
        <v>6263</v>
      </c>
      <c r="F19602" s="43" t="s">
        <v>28</v>
      </c>
      <c r="G19602" s="43">
        <v>49019</v>
      </c>
      <c r="Y19602" s="43" t="str">
        <f t="shared" si="612"/>
        <v>COMP</v>
      </c>
      <c r="AA19602" s="43">
        <f t="shared" si="613"/>
        <v>1364394</v>
      </c>
    </row>
    <row r="19603" spans="1:27" x14ac:dyDescent="0.3">
      <c r="A19603" s="43">
        <v>2427018</v>
      </c>
      <c r="B19603" s="43" t="s">
        <v>4671</v>
      </c>
      <c r="C19603" s="43" t="s">
        <v>1327</v>
      </c>
      <c r="E19603" s="43" t="s">
        <v>29</v>
      </c>
      <c r="F19603" s="43" t="s">
        <v>28</v>
      </c>
      <c r="G19603" s="43">
        <v>53013</v>
      </c>
      <c r="Y19603" s="43" t="str">
        <f t="shared" si="612"/>
        <v>COMP</v>
      </c>
      <c r="AA19603" s="43">
        <f t="shared" si="613"/>
        <v>2427018</v>
      </c>
    </row>
    <row r="19604" spans="1:27" x14ac:dyDescent="0.3">
      <c r="A19604" s="43">
        <v>155338</v>
      </c>
      <c r="B19604" s="43" t="s">
        <v>4671</v>
      </c>
      <c r="C19604" s="43" t="s">
        <v>287</v>
      </c>
      <c r="E19604" s="43" t="s">
        <v>6263</v>
      </c>
      <c r="F19604" s="43" t="s">
        <v>28</v>
      </c>
      <c r="G19604" s="43">
        <v>72051</v>
      </c>
      <c r="Y19604" s="43" t="str">
        <f t="shared" si="612"/>
        <v>COMP</v>
      </c>
      <c r="AA19604" s="43">
        <f t="shared" si="613"/>
        <v>155338</v>
      </c>
    </row>
    <row r="19605" spans="1:27" x14ac:dyDescent="0.3">
      <c r="A19605" s="43">
        <v>1969557</v>
      </c>
      <c r="B19605" s="43" t="s">
        <v>4671</v>
      </c>
      <c r="C19605" s="43" t="s">
        <v>475</v>
      </c>
      <c r="E19605" s="43" t="s">
        <v>34</v>
      </c>
      <c r="F19605" s="43" t="s">
        <v>28</v>
      </c>
      <c r="G19605" s="43">
        <v>49006</v>
      </c>
      <c r="Y19605" s="43" t="str">
        <f t="shared" si="612"/>
        <v>COMP</v>
      </c>
      <c r="AA19605" s="43">
        <f t="shared" si="613"/>
        <v>1969557</v>
      </c>
    </row>
    <row r="19606" spans="1:27" x14ac:dyDescent="0.3">
      <c r="A19606" s="43">
        <v>1873390</v>
      </c>
      <c r="B19606" s="43" t="s">
        <v>4671</v>
      </c>
      <c r="C19606" s="43" t="s">
        <v>1836</v>
      </c>
      <c r="E19606" s="43" t="s">
        <v>29</v>
      </c>
      <c r="F19606" s="43" t="s">
        <v>28</v>
      </c>
      <c r="G19606" s="43">
        <v>49006</v>
      </c>
      <c r="Y19606" s="43" t="str">
        <f t="shared" si="612"/>
        <v/>
      </c>
      <c r="AA19606" s="43" t="e">
        <f t="shared" si="613"/>
        <v>#N/A</v>
      </c>
    </row>
    <row r="19607" spans="1:27" x14ac:dyDescent="0.3">
      <c r="A19607" s="43">
        <v>1695173</v>
      </c>
      <c r="B19607" s="43" t="s">
        <v>4671</v>
      </c>
      <c r="C19607" s="43" t="s">
        <v>1437</v>
      </c>
      <c r="E19607" s="43" t="s">
        <v>35</v>
      </c>
      <c r="F19607" s="43" t="s">
        <v>30</v>
      </c>
      <c r="G19607" s="43">
        <v>53013</v>
      </c>
      <c r="Y19607" s="43" t="str">
        <f t="shared" si="612"/>
        <v>COMP</v>
      </c>
      <c r="AA19607" s="43">
        <f t="shared" si="613"/>
        <v>1695173</v>
      </c>
    </row>
    <row r="19608" spans="1:27" x14ac:dyDescent="0.3">
      <c r="A19608" s="43">
        <v>2401882</v>
      </c>
      <c r="B19608" s="43" t="s">
        <v>11991</v>
      </c>
      <c r="C19608" s="43" t="s">
        <v>260</v>
      </c>
      <c r="E19608" s="43" t="s">
        <v>29</v>
      </c>
      <c r="F19608" s="43" t="s">
        <v>28</v>
      </c>
      <c r="G19608" s="43">
        <v>44111</v>
      </c>
      <c r="Y19608" s="43" t="str">
        <f t="shared" si="612"/>
        <v/>
      </c>
      <c r="AA19608" s="43" t="e">
        <f t="shared" si="613"/>
        <v>#N/A</v>
      </c>
    </row>
    <row r="19609" spans="1:27" x14ac:dyDescent="0.3">
      <c r="A19609" s="43">
        <v>1579786</v>
      </c>
      <c r="B19609" s="43" t="s">
        <v>11991</v>
      </c>
      <c r="C19609" s="43" t="s">
        <v>340</v>
      </c>
      <c r="E19609" s="43" t="s">
        <v>29</v>
      </c>
      <c r="F19609" s="43" t="s">
        <v>30</v>
      </c>
      <c r="G19609" s="43">
        <v>44052</v>
      </c>
      <c r="Y19609" s="43" t="str">
        <f t="shared" si="612"/>
        <v>COMP</v>
      </c>
      <c r="AA19609" s="43">
        <f t="shared" si="613"/>
        <v>1579786</v>
      </c>
    </row>
    <row r="19610" spans="1:27" x14ac:dyDescent="0.3">
      <c r="A19610" s="43">
        <v>2354548</v>
      </c>
      <c r="B19610" s="43" t="s">
        <v>11991</v>
      </c>
      <c r="C19610" s="43" t="s">
        <v>4815</v>
      </c>
      <c r="E19610" s="43" t="s">
        <v>6263</v>
      </c>
      <c r="F19610" s="43" t="s">
        <v>28</v>
      </c>
      <c r="G19610" s="43">
        <v>44072</v>
      </c>
      <c r="Y19610" s="43" t="str">
        <f t="shared" si="612"/>
        <v/>
      </c>
      <c r="AA19610" s="43" t="e">
        <f t="shared" si="613"/>
        <v>#N/A</v>
      </c>
    </row>
    <row r="19611" spans="1:27" x14ac:dyDescent="0.3">
      <c r="A19611" s="43">
        <v>2286557</v>
      </c>
      <c r="B19611" s="43" t="s">
        <v>11992</v>
      </c>
      <c r="C19611" s="43" t="s">
        <v>494</v>
      </c>
      <c r="E19611" s="43" t="s">
        <v>29</v>
      </c>
      <c r="F19611" s="43" t="s">
        <v>28</v>
      </c>
      <c r="G19611" s="43">
        <v>49006</v>
      </c>
      <c r="Y19611" s="43" t="str">
        <f t="shared" si="612"/>
        <v>COMP</v>
      </c>
      <c r="AA19611" s="43">
        <f t="shared" si="613"/>
        <v>2286557</v>
      </c>
    </row>
    <row r="19612" spans="1:27" x14ac:dyDescent="0.3">
      <c r="A19612" s="43">
        <v>1959388</v>
      </c>
      <c r="B19612" s="43" t="s">
        <v>11992</v>
      </c>
      <c r="C19612" s="43" t="s">
        <v>390</v>
      </c>
      <c r="E19612" s="43" t="s">
        <v>6263</v>
      </c>
      <c r="F19612" s="43" t="s">
        <v>30</v>
      </c>
      <c r="G19612" s="43">
        <v>49006</v>
      </c>
      <c r="Y19612" s="43" t="str">
        <f t="shared" si="612"/>
        <v/>
      </c>
      <c r="AA19612" s="43" t="e">
        <f t="shared" si="613"/>
        <v>#N/A</v>
      </c>
    </row>
    <row r="19613" spans="1:27" x14ac:dyDescent="0.3">
      <c r="A19613" s="43">
        <v>483159</v>
      </c>
      <c r="B19613" s="43" t="s">
        <v>11992</v>
      </c>
      <c r="C19613" s="43" t="s">
        <v>532</v>
      </c>
      <c r="E19613" s="43" t="s">
        <v>6263</v>
      </c>
      <c r="F19613" s="43" t="s">
        <v>28</v>
      </c>
      <c r="G19613" s="43">
        <v>49006</v>
      </c>
      <c r="Y19613" s="43" t="str">
        <f t="shared" si="612"/>
        <v>COMP</v>
      </c>
      <c r="AA19613" s="43">
        <f t="shared" si="613"/>
        <v>483159</v>
      </c>
    </row>
    <row r="19614" spans="1:27" x14ac:dyDescent="0.3">
      <c r="A19614" s="43">
        <v>134708</v>
      </c>
      <c r="B19614" s="43" t="s">
        <v>11992</v>
      </c>
      <c r="C19614" s="43" t="s">
        <v>4815</v>
      </c>
      <c r="E19614" s="43" t="s">
        <v>6263</v>
      </c>
      <c r="F19614" s="43" t="s">
        <v>28</v>
      </c>
      <c r="G19614" s="43">
        <v>49006</v>
      </c>
      <c r="Y19614" s="43" t="str">
        <f t="shared" si="612"/>
        <v>COMP</v>
      </c>
      <c r="AA19614" s="43">
        <f t="shared" si="613"/>
        <v>134708</v>
      </c>
    </row>
    <row r="19615" spans="1:27" x14ac:dyDescent="0.3">
      <c r="A19615" s="43">
        <v>1380440</v>
      </c>
      <c r="B19615" s="43" t="s">
        <v>11993</v>
      </c>
      <c r="C19615" s="43" t="s">
        <v>492</v>
      </c>
      <c r="E19615" s="43" t="s">
        <v>6263</v>
      </c>
      <c r="F19615" s="43" t="s">
        <v>30</v>
      </c>
      <c r="G19615" s="43">
        <v>85017</v>
      </c>
      <c r="Y19615" s="43" t="str">
        <f t="shared" si="612"/>
        <v/>
      </c>
      <c r="AA19615" s="43" t="e">
        <f t="shared" si="613"/>
        <v>#N/A</v>
      </c>
    </row>
    <row r="19616" spans="1:27" x14ac:dyDescent="0.3">
      <c r="A19616" s="43">
        <v>2192695</v>
      </c>
      <c r="B19616" s="43" t="s">
        <v>11994</v>
      </c>
      <c r="C19616" s="43" t="s">
        <v>1813</v>
      </c>
      <c r="E19616" s="43" t="s">
        <v>6263</v>
      </c>
      <c r="F19616" s="43" t="s">
        <v>30</v>
      </c>
      <c r="G19616" s="43">
        <v>44074</v>
      </c>
      <c r="Y19616" s="43" t="str">
        <f t="shared" si="612"/>
        <v/>
      </c>
      <c r="AA19616" s="43" t="e">
        <f t="shared" si="613"/>
        <v>#N/A</v>
      </c>
    </row>
    <row r="19617" spans="1:27" x14ac:dyDescent="0.3">
      <c r="A19617" s="43">
        <v>1676827</v>
      </c>
      <c r="B19617" s="43" t="s">
        <v>11994</v>
      </c>
      <c r="C19617" s="43" t="s">
        <v>421</v>
      </c>
      <c r="E19617" s="43" t="s">
        <v>6263</v>
      </c>
      <c r="F19617" s="43" t="s">
        <v>30</v>
      </c>
      <c r="G19617" s="43">
        <v>44062</v>
      </c>
      <c r="Y19617" s="43" t="str">
        <f t="shared" si="612"/>
        <v/>
      </c>
      <c r="AA19617" s="43" t="e">
        <f t="shared" si="613"/>
        <v>#N/A</v>
      </c>
    </row>
    <row r="19618" spans="1:27" x14ac:dyDescent="0.3">
      <c r="A19618" s="43">
        <v>662919</v>
      </c>
      <c r="B19618" s="43" t="s">
        <v>11994</v>
      </c>
      <c r="C19618" s="43" t="s">
        <v>1772</v>
      </c>
      <c r="E19618" s="43" t="s">
        <v>29</v>
      </c>
      <c r="F19618" s="43" t="s">
        <v>30</v>
      </c>
      <c r="G19618" s="43">
        <v>72051</v>
      </c>
      <c r="Y19618" s="43" t="str">
        <f t="shared" si="612"/>
        <v>COMP</v>
      </c>
      <c r="AA19618" s="43">
        <f t="shared" si="613"/>
        <v>662919</v>
      </c>
    </row>
    <row r="19619" spans="1:27" x14ac:dyDescent="0.3">
      <c r="A19619" s="43">
        <v>1885196</v>
      </c>
      <c r="B19619" s="43" t="s">
        <v>11994</v>
      </c>
      <c r="C19619" s="43" t="s">
        <v>566</v>
      </c>
      <c r="E19619" s="43" t="s">
        <v>6263</v>
      </c>
      <c r="F19619" s="43" t="s">
        <v>30</v>
      </c>
      <c r="G19619" s="43">
        <v>85078</v>
      </c>
      <c r="Y19619" s="43" t="str">
        <f t="shared" si="612"/>
        <v/>
      </c>
      <c r="AA19619" s="43" t="e">
        <f t="shared" si="613"/>
        <v>#N/A</v>
      </c>
    </row>
    <row r="19620" spans="1:27" x14ac:dyDescent="0.3">
      <c r="A19620" s="43">
        <v>2415478</v>
      </c>
      <c r="B19620" s="43" t="s">
        <v>4676</v>
      </c>
      <c r="C19620" s="43" t="s">
        <v>565</v>
      </c>
      <c r="E19620" s="43" t="s">
        <v>6263</v>
      </c>
      <c r="F19620" s="43" t="s">
        <v>28</v>
      </c>
      <c r="G19620" s="43">
        <v>44015</v>
      </c>
      <c r="Y19620" s="43" t="str">
        <f t="shared" si="612"/>
        <v/>
      </c>
      <c r="AA19620" s="43" t="e">
        <f t="shared" si="613"/>
        <v>#N/A</v>
      </c>
    </row>
    <row r="19621" spans="1:27" x14ac:dyDescent="0.3">
      <c r="A19621" s="43">
        <v>121060</v>
      </c>
      <c r="B19621" s="43" t="s">
        <v>4676</v>
      </c>
      <c r="C19621" s="43" t="s">
        <v>815</v>
      </c>
      <c r="E19621" s="43" t="s">
        <v>6263</v>
      </c>
      <c r="F19621" s="43" t="s">
        <v>28</v>
      </c>
      <c r="G19621" s="43">
        <v>44084</v>
      </c>
      <c r="Y19621" s="43" t="str">
        <f t="shared" si="612"/>
        <v>COMP</v>
      </c>
      <c r="AA19621" s="43">
        <f t="shared" si="613"/>
        <v>121060</v>
      </c>
    </row>
    <row r="19622" spans="1:27" x14ac:dyDescent="0.3">
      <c r="A19622" s="43">
        <v>2261145</v>
      </c>
      <c r="B19622" s="43" t="s">
        <v>4676</v>
      </c>
      <c r="C19622" s="43" t="s">
        <v>239</v>
      </c>
      <c r="E19622" s="43" t="s">
        <v>6263</v>
      </c>
      <c r="F19622" s="43" t="s">
        <v>30</v>
      </c>
      <c r="G19622" s="43">
        <v>44055</v>
      </c>
      <c r="Y19622" s="43" t="str">
        <f t="shared" si="612"/>
        <v/>
      </c>
      <c r="AA19622" s="43" t="e">
        <f t="shared" si="613"/>
        <v>#N/A</v>
      </c>
    </row>
    <row r="19623" spans="1:27" x14ac:dyDescent="0.3">
      <c r="A19623" s="43">
        <v>2341636</v>
      </c>
      <c r="B19623" s="43" t="s">
        <v>4676</v>
      </c>
      <c r="C19623" s="43" t="s">
        <v>606</v>
      </c>
      <c r="E19623" s="43" t="s">
        <v>35</v>
      </c>
      <c r="F19623" s="43" t="s">
        <v>28</v>
      </c>
      <c r="G19623" s="43">
        <v>85033</v>
      </c>
      <c r="Y19623" s="43" t="str">
        <f t="shared" si="612"/>
        <v>COMP</v>
      </c>
      <c r="AA19623" s="43">
        <f t="shared" si="613"/>
        <v>2341636</v>
      </c>
    </row>
    <row r="19624" spans="1:27" x14ac:dyDescent="0.3">
      <c r="A19624" s="43">
        <v>1676377</v>
      </c>
      <c r="B19624" s="43" t="s">
        <v>4677</v>
      </c>
      <c r="C19624" s="43" t="s">
        <v>1061</v>
      </c>
      <c r="E19624" s="43" t="s">
        <v>31</v>
      </c>
      <c r="F19624" s="43" t="s">
        <v>28</v>
      </c>
      <c r="G19624" s="43">
        <v>85004</v>
      </c>
      <c r="Y19624" s="43" t="str">
        <f t="shared" si="612"/>
        <v>COMP</v>
      </c>
      <c r="AA19624" s="43">
        <f t="shared" si="613"/>
        <v>1676377</v>
      </c>
    </row>
    <row r="19625" spans="1:27" x14ac:dyDescent="0.3">
      <c r="A19625" s="43">
        <v>2288035</v>
      </c>
      <c r="B19625" s="43" t="s">
        <v>4677</v>
      </c>
      <c r="C19625" s="43" t="s">
        <v>11995</v>
      </c>
      <c r="E19625" s="43" t="s">
        <v>6263</v>
      </c>
      <c r="F19625" s="43" t="s">
        <v>28</v>
      </c>
      <c r="G19625" s="43">
        <v>49009</v>
      </c>
      <c r="Y19625" s="43" t="str">
        <f t="shared" si="612"/>
        <v/>
      </c>
      <c r="AA19625" s="43" t="e">
        <f t="shared" si="613"/>
        <v>#N/A</v>
      </c>
    </row>
    <row r="19626" spans="1:27" x14ac:dyDescent="0.3">
      <c r="A19626" s="43">
        <v>1674891</v>
      </c>
      <c r="B19626" s="43" t="s">
        <v>4677</v>
      </c>
      <c r="C19626" s="43" t="s">
        <v>11996</v>
      </c>
      <c r="E19626" s="43" t="s">
        <v>31</v>
      </c>
      <c r="F19626" s="43" t="s">
        <v>28</v>
      </c>
      <c r="G19626" s="43">
        <v>85004</v>
      </c>
      <c r="Y19626" s="43" t="str">
        <f t="shared" si="612"/>
        <v>COMP</v>
      </c>
      <c r="AA19626" s="43">
        <f t="shared" si="613"/>
        <v>1674891</v>
      </c>
    </row>
    <row r="19627" spans="1:27" x14ac:dyDescent="0.3">
      <c r="A19627" s="43">
        <v>608905</v>
      </c>
      <c r="B19627" s="43" t="s">
        <v>11997</v>
      </c>
      <c r="C19627" s="43" t="s">
        <v>1082</v>
      </c>
      <c r="E19627" s="43" t="s">
        <v>6263</v>
      </c>
      <c r="F19627" s="43" t="s">
        <v>28</v>
      </c>
      <c r="G19627" s="43">
        <v>44045</v>
      </c>
      <c r="Y19627" s="43" t="str">
        <f t="shared" si="612"/>
        <v>COMP</v>
      </c>
      <c r="AA19627" s="43">
        <f t="shared" si="613"/>
        <v>608905</v>
      </c>
    </row>
    <row r="19628" spans="1:27" x14ac:dyDescent="0.3">
      <c r="A19628" s="43">
        <v>1705423</v>
      </c>
      <c r="B19628" s="43" t="s">
        <v>11998</v>
      </c>
      <c r="C19628" s="43" t="s">
        <v>444</v>
      </c>
      <c r="E19628" s="43" t="s">
        <v>6263</v>
      </c>
      <c r="F19628" s="43" t="s">
        <v>28</v>
      </c>
      <c r="G19628" s="43">
        <v>44021</v>
      </c>
      <c r="Y19628" s="43" t="str">
        <f t="shared" si="612"/>
        <v/>
      </c>
      <c r="AA19628" s="43" t="e">
        <f t="shared" si="613"/>
        <v>#N/A</v>
      </c>
    </row>
    <row r="19629" spans="1:27" x14ac:dyDescent="0.3">
      <c r="A19629" s="43">
        <v>1129160</v>
      </c>
      <c r="B19629" s="43" t="s">
        <v>11998</v>
      </c>
      <c r="C19629" s="43" t="s">
        <v>542</v>
      </c>
      <c r="E19629" s="43" t="s">
        <v>29</v>
      </c>
      <c r="F19629" s="43" t="s">
        <v>28</v>
      </c>
      <c r="G19629" s="43">
        <v>85017</v>
      </c>
      <c r="Y19629" s="43" t="str">
        <f t="shared" si="612"/>
        <v>COMP</v>
      </c>
      <c r="AA19629" s="43">
        <f t="shared" si="613"/>
        <v>1129160</v>
      </c>
    </row>
    <row r="19630" spans="1:27" x14ac:dyDescent="0.3">
      <c r="A19630" s="43">
        <v>1656367</v>
      </c>
      <c r="B19630" s="43" t="s">
        <v>11998</v>
      </c>
      <c r="C19630" s="43" t="s">
        <v>1437</v>
      </c>
      <c r="E19630" s="43" t="s">
        <v>35</v>
      </c>
      <c r="F19630" s="43" t="s">
        <v>30</v>
      </c>
      <c r="G19630" s="43">
        <v>44052</v>
      </c>
      <c r="Y19630" s="43" t="str">
        <f t="shared" si="612"/>
        <v>COMP</v>
      </c>
      <c r="AA19630" s="43">
        <f t="shared" si="613"/>
        <v>1656367</v>
      </c>
    </row>
    <row r="19631" spans="1:27" x14ac:dyDescent="0.3">
      <c r="A19631" s="43">
        <v>2175333</v>
      </c>
      <c r="B19631" s="43" t="s">
        <v>4681</v>
      </c>
      <c r="C19631" s="43" t="s">
        <v>375</v>
      </c>
      <c r="E19631" s="43" t="s">
        <v>6263</v>
      </c>
      <c r="F19631" s="43" t="s">
        <v>28</v>
      </c>
      <c r="G19631" s="43">
        <v>49034</v>
      </c>
      <c r="Y19631" s="43" t="str">
        <f t="shared" si="612"/>
        <v/>
      </c>
      <c r="AA19631" s="43" t="e">
        <f t="shared" si="613"/>
        <v>#N/A</v>
      </c>
    </row>
    <row r="19632" spans="1:27" x14ac:dyDescent="0.3">
      <c r="A19632" s="43">
        <v>1601128</v>
      </c>
      <c r="B19632" s="43" t="s">
        <v>4681</v>
      </c>
      <c r="C19632" s="43" t="s">
        <v>557</v>
      </c>
      <c r="E19632" s="43" t="s">
        <v>6263</v>
      </c>
      <c r="F19632" s="43" t="s">
        <v>30</v>
      </c>
      <c r="G19632" s="43">
        <v>49034</v>
      </c>
      <c r="Y19632" s="43" t="str">
        <f t="shared" si="612"/>
        <v>COMP</v>
      </c>
      <c r="AA19632" s="43">
        <f t="shared" si="613"/>
        <v>1601128</v>
      </c>
    </row>
    <row r="19633" spans="1:27" x14ac:dyDescent="0.3">
      <c r="A19633" s="43">
        <v>1651675</v>
      </c>
      <c r="B19633" s="43" t="s">
        <v>4681</v>
      </c>
      <c r="C19633" s="43" t="s">
        <v>656</v>
      </c>
      <c r="E19633" s="43" t="s">
        <v>6263</v>
      </c>
      <c r="F19633" s="43" t="s">
        <v>28</v>
      </c>
      <c r="G19633" s="43">
        <v>49034</v>
      </c>
      <c r="Y19633" s="43" t="str">
        <f t="shared" si="612"/>
        <v/>
      </c>
      <c r="AA19633" s="43" t="e">
        <f t="shared" si="613"/>
        <v>#N/A</v>
      </c>
    </row>
    <row r="19634" spans="1:27" x14ac:dyDescent="0.3">
      <c r="A19634" s="43">
        <v>1506805</v>
      </c>
      <c r="B19634" s="43" t="s">
        <v>4681</v>
      </c>
      <c r="C19634" s="43" t="s">
        <v>223</v>
      </c>
      <c r="E19634" s="43" t="s">
        <v>6263</v>
      </c>
      <c r="F19634" s="43" t="s">
        <v>28</v>
      </c>
      <c r="G19634" s="43">
        <v>49034</v>
      </c>
      <c r="Y19634" s="43" t="str">
        <f t="shared" si="612"/>
        <v>COMP</v>
      </c>
      <c r="AA19634" s="43">
        <f t="shared" si="613"/>
        <v>1506805</v>
      </c>
    </row>
    <row r="19635" spans="1:27" x14ac:dyDescent="0.3">
      <c r="A19635" s="43">
        <v>1764047</v>
      </c>
      <c r="B19635" s="43" t="s">
        <v>4681</v>
      </c>
      <c r="C19635" s="43" t="s">
        <v>732</v>
      </c>
      <c r="E19635" s="43" t="s">
        <v>35</v>
      </c>
      <c r="F19635" s="43" t="s">
        <v>30</v>
      </c>
      <c r="G19635" s="43">
        <v>49034</v>
      </c>
      <c r="Y19635" s="43" t="str">
        <f t="shared" si="612"/>
        <v>COMP</v>
      </c>
      <c r="AA19635" s="43">
        <f t="shared" si="613"/>
        <v>1764047</v>
      </c>
    </row>
    <row r="19636" spans="1:27" x14ac:dyDescent="0.3">
      <c r="A19636" s="43">
        <v>1864611</v>
      </c>
      <c r="B19636" s="43" t="s">
        <v>4681</v>
      </c>
      <c r="C19636" s="43" t="s">
        <v>1109</v>
      </c>
      <c r="E19636" s="43" t="s">
        <v>6263</v>
      </c>
      <c r="F19636" s="43" t="s">
        <v>28</v>
      </c>
      <c r="G19636" s="43">
        <v>49045</v>
      </c>
      <c r="Y19636" s="43" t="str">
        <f t="shared" si="612"/>
        <v>COMP</v>
      </c>
      <c r="AA19636" s="43">
        <f t="shared" si="613"/>
        <v>1864611</v>
      </c>
    </row>
    <row r="19637" spans="1:27" x14ac:dyDescent="0.3">
      <c r="A19637" s="43">
        <v>1756215</v>
      </c>
      <c r="B19637" s="43" t="s">
        <v>11999</v>
      </c>
      <c r="C19637" s="43" t="s">
        <v>440</v>
      </c>
      <c r="E19637" s="43" t="s">
        <v>6263</v>
      </c>
      <c r="F19637" s="43" t="s">
        <v>28</v>
      </c>
      <c r="G19637" s="43">
        <v>44103</v>
      </c>
      <c r="Y19637" s="43" t="str">
        <f t="shared" si="612"/>
        <v/>
      </c>
      <c r="AA19637" s="43" t="e">
        <f t="shared" si="613"/>
        <v>#N/A</v>
      </c>
    </row>
    <row r="19638" spans="1:27" x14ac:dyDescent="0.3">
      <c r="A19638" s="43">
        <v>2206910</v>
      </c>
      <c r="B19638" s="43" t="s">
        <v>11999</v>
      </c>
      <c r="C19638" s="43" t="s">
        <v>746</v>
      </c>
      <c r="E19638" s="43" t="s">
        <v>6263</v>
      </c>
      <c r="F19638" s="43" t="s">
        <v>28</v>
      </c>
      <c r="G19638" s="43">
        <v>44111</v>
      </c>
      <c r="Y19638" s="43" t="str">
        <f t="shared" si="612"/>
        <v/>
      </c>
      <c r="AA19638" s="43" t="e">
        <f t="shared" si="613"/>
        <v>#N/A</v>
      </c>
    </row>
    <row r="19639" spans="1:27" x14ac:dyDescent="0.3">
      <c r="A19639" s="43">
        <v>1654287</v>
      </c>
      <c r="B19639" s="43" t="s">
        <v>11999</v>
      </c>
      <c r="C19639" s="43" t="s">
        <v>223</v>
      </c>
      <c r="E19639" s="43" t="s">
        <v>6263</v>
      </c>
      <c r="F19639" s="43" t="s">
        <v>28</v>
      </c>
      <c r="G19639" s="43">
        <v>49044</v>
      </c>
      <c r="Y19639" s="43" t="str">
        <f t="shared" si="612"/>
        <v/>
      </c>
      <c r="AA19639" s="43" t="e">
        <f t="shared" si="613"/>
        <v>#N/A</v>
      </c>
    </row>
    <row r="19640" spans="1:27" x14ac:dyDescent="0.3">
      <c r="A19640" s="43">
        <v>2287369</v>
      </c>
      <c r="B19640" s="43" t="s">
        <v>11999</v>
      </c>
      <c r="C19640" s="43" t="s">
        <v>11720</v>
      </c>
      <c r="E19640" s="43" t="s">
        <v>29</v>
      </c>
      <c r="F19640" s="43" t="s">
        <v>30</v>
      </c>
      <c r="G19640" s="43">
        <v>44130</v>
      </c>
      <c r="Y19640" s="43" t="str">
        <f t="shared" si="612"/>
        <v/>
      </c>
      <c r="AA19640" s="43" t="e">
        <f t="shared" si="613"/>
        <v>#N/A</v>
      </c>
    </row>
    <row r="19641" spans="1:27" x14ac:dyDescent="0.3">
      <c r="A19641" s="43">
        <v>2163890</v>
      </c>
      <c r="B19641" s="43" t="s">
        <v>11999</v>
      </c>
      <c r="C19641" s="43" t="s">
        <v>492</v>
      </c>
      <c r="E19641" s="43" t="s">
        <v>6263</v>
      </c>
      <c r="F19641" s="43" t="s">
        <v>30</v>
      </c>
      <c r="G19641" s="43">
        <v>44103</v>
      </c>
      <c r="Y19641" s="43" t="str">
        <f t="shared" si="612"/>
        <v/>
      </c>
      <c r="AA19641" s="43" t="e">
        <f t="shared" si="613"/>
        <v>#N/A</v>
      </c>
    </row>
    <row r="19642" spans="1:27" x14ac:dyDescent="0.3">
      <c r="A19642" s="43">
        <v>1661771</v>
      </c>
      <c r="B19642" s="43" t="s">
        <v>4683</v>
      </c>
      <c r="C19642" s="43" t="s">
        <v>235</v>
      </c>
      <c r="E19642" s="43" t="s">
        <v>6263</v>
      </c>
      <c r="F19642" s="43" t="s">
        <v>28</v>
      </c>
      <c r="G19642" s="43">
        <v>44013</v>
      </c>
      <c r="Y19642" s="43" t="str">
        <f t="shared" si="612"/>
        <v/>
      </c>
      <c r="AA19642" s="43" t="e">
        <f t="shared" si="613"/>
        <v>#N/A</v>
      </c>
    </row>
    <row r="19643" spans="1:27" x14ac:dyDescent="0.3">
      <c r="A19643" s="43">
        <v>416575</v>
      </c>
      <c r="B19643" s="43" t="s">
        <v>4684</v>
      </c>
      <c r="C19643" s="43" t="s">
        <v>244</v>
      </c>
      <c r="E19643" s="43" t="s">
        <v>6263</v>
      </c>
      <c r="F19643" s="43" t="s">
        <v>28</v>
      </c>
      <c r="G19643" s="43">
        <v>72080</v>
      </c>
      <c r="Y19643" s="43" t="str">
        <f t="shared" si="612"/>
        <v>COMP</v>
      </c>
      <c r="AA19643" s="43">
        <f t="shared" si="613"/>
        <v>416575</v>
      </c>
    </row>
    <row r="19644" spans="1:27" x14ac:dyDescent="0.3">
      <c r="A19644" s="43">
        <v>969845</v>
      </c>
      <c r="B19644" s="43" t="s">
        <v>4684</v>
      </c>
      <c r="C19644" s="43" t="s">
        <v>290</v>
      </c>
      <c r="E19644" s="43" t="s">
        <v>6263</v>
      </c>
      <c r="F19644" s="43" t="s">
        <v>28</v>
      </c>
      <c r="G19644" s="43">
        <v>53013</v>
      </c>
      <c r="Y19644" s="43" t="str">
        <f t="shared" si="612"/>
        <v>COMP</v>
      </c>
      <c r="AA19644" s="43">
        <f t="shared" si="613"/>
        <v>969845</v>
      </c>
    </row>
    <row r="19645" spans="1:27" x14ac:dyDescent="0.3">
      <c r="A19645" s="43">
        <v>1717080</v>
      </c>
      <c r="B19645" s="43" t="s">
        <v>4684</v>
      </c>
      <c r="C19645" s="43" t="s">
        <v>340</v>
      </c>
      <c r="E19645" s="43" t="s">
        <v>6263</v>
      </c>
      <c r="F19645" s="43" t="s">
        <v>30</v>
      </c>
      <c r="G19645" s="43">
        <v>53013</v>
      </c>
      <c r="Y19645" s="43" t="str">
        <f t="shared" si="612"/>
        <v/>
      </c>
      <c r="AA19645" s="43" t="e">
        <f t="shared" si="613"/>
        <v>#N/A</v>
      </c>
    </row>
    <row r="19646" spans="1:27" x14ac:dyDescent="0.3">
      <c r="A19646" s="43">
        <v>2053369</v>
      </c>
      <c r="B19646" s="43" t="s">
        <v>4684</v>
      </c>
      <c r="C19646" s="43" t="s">
        <v>9209</v>
      </c>
      <c r="E19646" s="43" t="s">
        <v>6263</v>
      </c>
      <c r="F19646" s="43" t="s">
        <v>30</v>
      </c>
      <c r="G19646" s="43">
        <v>44027</v>
      </c>
      <c r="Y19646" s="43" t="str">
        <f t="shared" si="612"/>
        <v>COMP</v>
      </c>
      <c r="AA19646" s="43">
        <f t="shared" si="613"/>
        <v>2053369</v>
      </c>
    </row>
    <row r="19647" spans="1:27" x14ac:dyDescent="0.3">
      <c r="A19647" s="43">
        <v>1755835</v>
      </c>
      <c r="B19647" s="43" t="s">
        <v>4684</v>
      </c>
      <c r="C19647" s="43" t="s">
        <v>1558</v>
      </c>
      <c r="E19647" s="43" t="s">
        <v>6263</v>
      </c>
      <c r="F19647" s="43" t="s">
        <v>28</v>
      </c>
      <c r="G19647" s="43">
        <v>85062</v>
      </c>
      <c r="Y19647" s="43" t="str">
        <f t="shared" si="612"/>
        <v/>
      </c>
      <c r="AA19647" s="43" t="e">
        <f t="shared" si="613"/>
        <v>#N/A</v>
      </c>
    </row>
    <row r="19648" spans="1:27" x14ac:dyDescent="0.3">
      <c r="A19648" s="43">
        <v>1375138</v>
      </c>
      <c r="B19648" s="43" t="s">
        <v>12000</v>
      </c>
      <c r="C19648" s="43" t="s">
        <v>268</v>
      </c>
      <c r="E19648" s="43" t="s">
        <v>6263</v>
      </c>
      <c r="F19648" s="43" t="s">
        <v>30</v>
      </c>
      <c r="G19648" s="43">
        <v>44120</v>
      </c>
      <c r="Y19648" s="43" t="str">
        <f t="shared" si="612"/>
        <v/>
      </c>
      <c r="AA19648" s="43" t="e">
        <f t="shared" si="613"/>
        <v>#N/A</v>
      </c>
    </row>
    <row r="19649" spans="1:27" x14ac:dyDescent="0.3">
      <c r="A19649" s="43">
        <v>1813071</v>
      </c>
      <c r="B19649" s="43" t="s">
        <v>12001</v>
      </c>
      <c r="C19649" s="43" t="s">
        <v>7092</v>
      </c>
      <c r="E19649" s="43" t="s">
        <v>6263</v>
      </c>
      <c r="F19649" s="43" t="s">
        <v>30</v>
      </c>
      <c r="G19649" s="43">
        <v>53013</v>
      </c>
      <c r="Y19649" s="43" t="str">
        <f t="shared" si="612"/>
        <v/>
      </c>
      <c r="AA19649" s="43" t="e">
        <f t="shared" si="613"/>
        <v>#N/A</v>
      </c>
    </row>
    <row r="19650" spans="1:27" x14ac:dyDescent="0.3">
      <c r="A19650" s="43">
        <v>220865</v>
      </c>
      <c r="B19650" s="43" t="s">
        <v>12002</v>
      </c>
      <c r="C19650" s="43" t="s">
        <v>6626</v>
      </c>
      <c r="E19650" s="43" t="s">
        <v>6263</v>
      </c>
      <c r="F19650" s="43" t="s">
        <v>30</v>
      </c>
      <c r="G19650" s="43">
        <v>72080</v>
      </c>
      <c r="Y19650" s="43" t="str">
        <f t="shared" ref="Y19650:Y19713" si="614">IF(ISERROR(AA19650)=FALSE,"COMP","")</f>
        <v>COMP</v>
      </c>
      <c r="AA19650" s="43">
        <f t="shared" si="613"/>
        <v>220865</v>
      </c>
    </row>
    <row r="19651" spans="1:27" x14ac:dyDescent="0.3">
      <c r="A19651" s="43">
        <v>329512</v>
      </c>
      <c r="B19651" s="43" t="s">
        <v>12003</v>
      </c>
      <c r="C19651" s="43" t="s">
        <v>437</v>
      </c>
      <c r="E19651" s="43" t="s">
        <v>6263</v>
      </c>
      <c r="F19651" s="43" t="s">
        <v>28</v>
      </c>
      <c r="G19651" s="43">
        <v>72041</v>
      </c>
      <c r="Y19651" s="43" t="str">
        <f t="shared" si="614"/>
        <v/>
      </c>
      <c r="AA19651" s="43" t="e">
        <f t="shared" ref="AA19651:AA19714" si="615">VLOOKUP(A19651,Z:Z,1,FALSE)</f>
        <v>#N/A</v>
      </c>
    </row>
    <row r="19652" spans="1:27" x14ac:dyDescent="0.3">
      <c r="A19652" s="43">
        <v>306600</v>
      </c>
      <c r="B19652" s="43" t="s">
        <v>12004</v>
      </c>
      <c r="C19652" s="43" t="s">
        <v>397</v>
      </c>
      <c r="E19652" s="43" t="s">
        <v>6263</v>
      </c>
      <c r="F19652" s="43" t="s">
        <v>28</v>
      </c>
      <c r="G19652" s="43">
        <v>85018</v>
      </c>
      <c r="Y19652" s="43" t="str">
        <f t="shared" si="614"/>
        <v/>
      </c>
      <c r="AA19652" s="43" t="e">
        <f t="shared" si="615"/>
        <v>#N/A</v>
      </c>
    </row>
    <row r="19653" spans="1:27" x14ac:dyDescent="0.3">
      <c r="A19653" s="43">
        <v>2124136</v>
      </c>
      <c r="B19653" s="43" t="s">
        <v>12005</v>
      </c>
      <c r="C19653" s="43" t="s">
        <v>421</v>
      </c>
      <c r="E19653" s="43" t="s">
        <v>6263</v>
      </c>
      <c r="F19653" s="43" t="s">
        <v>30</v>
      </c>
      <c r="G19653" s="43">
        <v>44052</v>
      </c>
      <c r="Y19653" s="43" t="str">
        <f t="shared" si="614"/>
        <v/>
      </c>
      <c r="AA19653" s="43" t="e">
        <f t="shared" si="615"/>
        <v>#N/A</v>
      </c>
    </row>
    <row r="19654" spans="1:27" x14ac:dyDescent="0.3">
      <c r="A19654" s="43">
        <v>1659266</v>
      </c>
      <c r="B19654" s="43" t="s">
        <v>12005</v>
      </c>
      <c r="C19654" s="43" t="s">
        <v>425</v>
      </c>
      <c r="E19654" s="43" t="s">
        <v>6263</v>
      </c>
      <c r="F19654" s="43" t="s">
        <v>28</v>
      </c>
      <c r="G19654" s="43">
        <v>44062</v>
      </c>
      <c r="Y19654" s="43" t="str">
        <f t="shared" si="614"/>
        <v/>
      </c>
      <c r="AA19654" s="43" t="e">
        <f t="shared" si="615"/>
        <v>#N/A</v>
      </c>
    </row>
    <row r="19655" spans="1:27" x14ac:dyDescent="0.3">
      <c r="A19655" s="43">
        <v>1907315</v>
      </c>
      <c r="B19655" s="43" t="s">
        <v>12005</v>
      </c>
      <c r="C19655" s="43" t="s">
        <v>437</v>
      </c>
      <c r="E19655" s="43" t="s">
        <v>6263</v>
      </c>
      <c r="F19655" s="43" t="s">
        <v>28</v>
      </c>
      <c r="G19655" s="43">
        <v>44073</v>
      </c>
      <c r="Y19655" s="43" t="str">
        <f t="shared" si="614"/>
        <v/>
      </c>
      <c r="AA19655" s="43" t="e">
        <f t="shared" si="615"/>
        <v>#N/A</v>
      </c>
    </row>
    <row r="19656" spans="1:27" x14ac:dyDescent="0.3">
      <c r="A19656" s="43">
        <v>1376492</v>
      </c>
      <c r="B19656" s="43" t="s">
        <v>12005</v>
      </c>
      <c r="C19656" s="43" t="s">
        <v>7999</v>
      </c>
      <c r="E19656" s="43" t="s">
        <v>31</v>
      </c>
      <c r="F19656" s="43" t="s">
        <v>28</v>
      </c>
      <c r="G19656" s="43">
        <v>49004</v>
      </c>
      <c r="Y19656" s="43" t="str">
        <f t="shared" si="614"/>
        <v>COMP</v>
      </c>
      <c r="AA19656" s="43">
        <f t="shared" si="615"/>
        <v>1376492</v>
      </c>
    </row>
    <row r="19657" spans="1:27" x14ac:dyDescent="0.3">
      <c r="A19657" s="43">
        <v>1265237</v>
      </c>
      <c r="B19657" s="43" t="s">
        <v>12005</v>
      </c>
      <c r="C19657" s="43" t="s">
        <v>2399</v>
      </c>
      <c r="E19657" s="43" t="s">
        <v>6263</v>
      </c>
      <c r="F19657" s="43" t="s">
        <v>30</v>
      </c>
      <c r="G19657" s="43">
        <v>44090</v>
      </c>
      <c r="Y19657" s="43" t="str">
        <f t="shared" si="614"/>
        <v/>
      </c>
      <c r="AA19657" s="43" t="e">
        <f t="shared" si="615"/>
        <v>#N/A</v>
      </c>
    </row>
    <row r="19658" spans="1:27" x14ac:dyDescent="0.3">
      <c r="A19658" s="43">
        <v>1676783</v>
      </c>
      <c r="B19658" s="43" t="s">
        <v>12005</v>
      </c>
      <c r="C19658" s="43" t="s">
        <v>189</v>
      </c>
      <c r="E19658" s="43" t="s">
        <v>6263</v>
      </c>
      <c r="F19658" s="43" t="s">
        <v>30</v>
      </c>
      <c r="G19658" s="43">
        <v>44062</v>
      </c>
      <c r="Y19658" s="43" t="str">
        <f t="shared" si="614"/>
        <v/>
      </c>
      <c r="AA19658" s="43" t="e">
        <f t="shared" si="615"/>
        <v>#N/A</v>
      </c>
    </row>
    <row r="19659" spans="1:27" x14ac:dyDescent="0.3">
      <c r="A19659" s="43">
        <v>2377401</v>
      </c>
      <c r="B19659" s="43" t="s">
        <v>12006</v>
      </c>
      <c r="C19659" s="43" t="s">
        <v>401</v>
      </c>
      <c r="E19659" s="43" t="s">
        <v>6263</v>
      </c>
      <c r="F19659" s="43" t="s">
        <v>30</v>
      </c>
      <c r="G19659" s="43">
        <v>44094</v>
      </c>
      <c r="Y19659" s="43" t="str">
        <f t="shared" si="614"/>
        <v/>
      </c>
      <c r="AA19659" s="43" t="e">
        <f t="shared" si="615"/>
        <v>#N/A</v>
      </c>
    </row>
    <row r="19660" spans="1:27" x14ac:dyDescent="0.3">
      <c r="A19660" s="43">
        <v>1074539</v>
      </c>
      <c r="B19660" s="43" t="s">
        <v>12007</v>
      </c>
      <c r="C19660" s="43" t="s">
        <v>469</v>
      </c>
      <c r="E19660" s="43" t="s">
        <v>6263</v>
      </c>
      <c r="F19660" s="43" t="s">
        <v>28</v>
      </c>
      <c r="G19660" s="43">
        <v>85005</v>
      </c>
      <c r="Y19660" s="43" t="str">
        <f t="shared" si="614"/>
        <v/>
      </c>
      <c r="AA19660" s="43" t="e">
        <f t="shared" si="615"/>
        <v>#N/A</v>
      </c>
    </row>
    <row r="19661" spans="1:27" x14ac:dyDescent="0.3">
      <c r="A19661" s="43">
        <v>1573911</v>
      </c>
      <c r="B19661" s="43" t="s">
        <v>12008</v>
      </c>
      <c r="C19661" s="43" t="s">
        <v>740</v>
      </c>
      <c r="E19661" s="43" t="s">
        <v>6263</v>
      </c>
      <c r="F19661" s="43" t="s">
        <v>30</v>
      </c>
      <c r="G19661" s="43">
        <v>44035</v>
      </c>
      <c r="Y19661" s="43" t="str">
        <f t="shared" si="614"/>
        <v/>
      </c>
      <c r="AA19661" s="43" t="e">
        <f t="shared" si="615"/>
        <v>#N/A</v>
      </c>
    </row>
    <row r="19662" spans="1:27" x14ac:dyDescent="0.3">
      <c r="A19662" s="43">
        <v>1762060</v>
      </c>
      <c r="B19662" s="43" t="s">
        <v>12009</v>
      </c>
      <c r="C19662" s="43" t="s">
        <v>742</v>
      </c>
      <c r="E19662" s="43" t="s">
        <v>6263</v>
      </c>
      <c r="F19662" s="43" t="s">
        <v>30</v>
      </c>
      <c r="G19662" s="43">
        <v>49001</v>
      </c>
      <c r="Y19662" s="43" t="str">
        <f t="shared" si="614"/>
        <v/>
      </c>
      <c r="AA19662" s="43" t="e">
        <f t="shared" si="615"/>
        <v>#N/A</v>
      </c>
    </row>
    <row r="19663" spans="1:27" x14ac:dyDescent="0.3">
      <c r="A19663" s="43">
        <v>1959108</v>
      </c>
      <c r="B19663" s="43" t="s">
        <v>12010</v>
      </c>
      <c r="C19663" s="43" t="s">
        <v>239</v>
      </c>
      <c r="E19663" s="43" t="s">
        <v>6263</v>
      </c>
      <c r="F19663" s="43" t="s">
        <v>30</v>
      </c>
      <c r="G19663" s="43">
        <v>53013</v>
      </c>
      <c r="Y19663" s="43" t="str">
        <f t="shared" si="614"/>
        <v/>
      </c>
      <c r="AA19663" s="43" t="e">
        <f t="shared" si="615"/>
        <v>#N/A</v>
      </c>
    </row>
    <row r="19664" spans="1:27" x14ac:dyDescent="0.3">
      <c r="A19664" s="43">
        <v>1862091</v>
      </c>
      <c r="B19664" s="43" t="s">
        <v>12011</v>
      </c>
      <c r="C19664" s="43" t="s">
        <v>512</v>
      </c>
      <c r="E19664" s="43" t="s">
        <v>35</v>
      </c>
      <c r="F19664" s="43" t="s">
        <v>28</v>
      </c>
      <c r="G19664" s="43">
        <v>85032</v>
      </c>
      <c r="Y19664" s="43" t="str">
        <f t="shared" si="614"/>
        <v>COMP</v>
      </c>
      <c r="AA19664" s="43">
        <f t="shared" si="615"/>
        <v>1862091</v>
      </c>
    </row>
    <row r="19665" spans="1:27" x14ac:dyDescent="0.3">
      <c r="A19665" s="43">
        <v>704773</v>
      </c>
      <c r="B19665" s="43" t="s">
        <v>4690</v>
      </c>
      <c r="C19665" s="43" t="s">
        <v>541</v>
      </c>
      <c r="E19665" s="43" t="s">
        <v>6263</v>
      </c>
      <c r="F19665" s="43" t="s">
        <v>28</v>
      </c>
      <c r="G19665" s="43">
        <v>53013</v>
      </c>
      <c r="Y19665" s="43" t="str">
        <f t="shared" si="614"/>
        <v>COMP</v>
      </c>
      <c r="AA19665" s="43">
        <f t="shared" si="615"/>
        <v>704773</v>
      </c>
    </row>
    <row r="19666" spans="1:27" x14ac:dyDescent="0.3">
      <c r="A19666" s="43">
        <v>255391</v>
      </c>
      <c r="B19666" s="43" t="s">
        <v>4690</v>
      </c>
      <c r="C19666" s="43" t="s">
        <v>1135</v>
      </c>
      <c r="E19666" s="43" t="s">
        <v>6263</v>
      </c>
      <c r="F19666" s="43" t="s">
        <v>28</v>
      </c>
      <c r="G19666" s="43">
        <v>53073</v>
      </c>
      <c r="Y19666" s="43" t="str">
        <f t="shared" si="614"/>
        <v/>
      </c>
      <c r="AA19666" s="43" t="e">
        <f t="shared" si="615"/>
        <v>#N/A</v>
      </c>
    </row>
    <row r="19667" spans="1:27" x14ac:dyDescent="0.3">
      <c r="A19667" s="43">
        <v>2435038</v>
      </c>
      <c r="B19667" s="43" t="s">
        <v>4690</v>
      </c>
      <c r="C19667" s="43" t="s">
        <v>2833</v>
      </c>
      <c r="E19667" s="43" t="s">
        <v>6263</v>
      </c>
      <c r="F19667" s="43" t="s">
        <v>28</v>
      </c>
      <c r="G19667" s="43">
        <v>53075</v>
      </c>
      <c r="Y19667" s="43" t="str">
        <f t="shared" si="614"/>
        <v/>
      </c>
      <c r="AA19667" s="43" t="e">
        <f t="shared" si="615"/>
        <v>#N/A</v>
      </c>
    </row>
    <row r="19668" spans="1:27" x14ac:dyDescent="0.3">
      <c r="A19668" s="43">
        <v>2051108</v>
      </c>
      <c r="B19668" s="43" t="s">
        <v>12012</v>
      </c>
      <c r="C19668" s="43" t="s">
        <v>722</v>
      </c>
      <c r="E19668" s="43" t="s">
        <v>6263</v>
      </c>
      <c r="F19668" s="43" t="s">
        <v>28</v>
      </c>
      <c r="G19668" s="43">
        <v>44099</v>
      </c>
      <c r="Y19668" s="43" t="str">
        <f t="shared" si="614"/>
        <v/>
      </c>
      <c r="AA19668" s="43" t="e">
        <f t="shared" si="615"/>
        <v>#N/A</v>
      </c>
    </row>
    <row r="19669" spans="1:27" x14ac:dyDescent="0.3">
      <c r="A19669" s="43">
        <v>1572273</v>
      </c>
      <c r="B19669" s="43" t="s">
        <v>12013</v>
      </c>
      <c r="C19669" s="43" t="s">
        <v>2273</v>
      </c>
      <c r="E19669" s="43" t="s">
        <v>29</v>
      </c>
      <c r="F19669" s="43" t="s">
        <v>28</v>
      </c>
      <c r="G19669" s="43">
        <v>44045</v>
      </c>
      <c r="Y19669" s="43" t="str">
        <f t="shared" si="614"/>
        <v>COMP</v>
      </c>
      <c r="AA19669" s="43">
        <f t="shared" si="615"/>
        <v>1572273</v>
      </c>
    </row>
    <row r="19670" spans="1:27" x14ac:dyDescent="0.3">
      <c r="A19670" s="43">
        <v>1536841</v>
      </c>
      <c r="B19670" s="43" t="s">
        <v>12014</v>
      </c>
      <c r="C19670" s="43" t="s">
        <v>313</v>
      </c>
      <c r="E19670" s="43" t="s">
        <v>34</v>
      </c>
      <c r="F19670" s="43" t="s">
        <v>30</v>
      </c>
      <c r="G19670" s="43">
        <v>85012</v>
      </c>
      <c r="Y19670" s="43" t="str">
        <f t="shared" si="614"/>
        <v>COMP</v>
      </c>
      <c r="AA19670" s="43">
        <f t="shared" si="615"/>
        <v>1536841</v>
      </c>
    </row>
    <row r="19671" spans="1:27" x14ac:dyDescent="0.3">
      <c r="A19671" s="43">
        <v>2323110</v>
      </c>
      <c r="B19671" s="43" t="s">
        <v>12014</v>
      </c>
      <c r="C19671" s="43" t="s">
        <v>3182</v>
      </c>
      <c r="E19671" s="43" t="s">
        <v>29</v>
      </c>
      <c r="F19671" s="43" t="s">
        <v>28</v>
      </c>
      <c r="G19671" s="43">
        <v>72051</v>
      </c>
      <c r="Y19671" s="43" t="str">
        <f t="shared" si="614"/>
        <v>COMP</v>
      </c>
      <c r="AA19671" s="43">
        <f t="shared" si="615"/>
        <v>2323110</v>
      </c>
    </row>
    <row r="19672" spans="1:27" x14ac:dyDescent="0.3">
      <c r="A19672" s="43">
        <v>1519917</v>
      </c>
      <c r="B19672" s="43" t="s">
        <v>12014</v>
      </c>
      <c r="C19672" s="43" t="s">
        <v>274</v>
      </c>
      <c r="E19672" s="43" t="s">
        <v>6263</v>
      </c>
      <c r="F19672" s="43" t="s">
        <v>28</v>
      </c>
      <c r="G19672" s="43">
        <v>85012</v>
      </c>
      <c r="Y19672" s="43" t="str">
        <f t="shared" si="614"/>
        <v/>
      </c>
      <c r="AA19672" s="43" t="e">
        <f t="shared" si="615"/>
        <v>#N/A</v>
      </c>
    </row>
    <row r="19673" spans="1:27" x14ac:dyDescent="0.3">
      <c r="A19673" s="43">
        <v>2151649</v>
      </c>
      <c r="B19673" s="43" t="s">
        <v>12014</v>
      </c>
      <c r="C19673" s="43" t="s">
        <v>1055</v>
      </c>
      <c r="E19673" s="43" t="s">
        <v>6263</v>
      </c>
      <c r="F19673" s="43" t="s">
        <v>30</v>
      </c>
      <c r="G19673" s="43">
        <v>85032</v>
      </c>
      <c r="Y19673" s="43" t="str">
        <f t="shared" si="614"/>
        <v/>
      </c>
      <c r="AA19673" s="43" t="e">
        <f t="shared" si="615"/>
        <v>#N/A</v>
      </c>
    </row>
    <row r="19674" spans="1:27" x14ac:dyDescent="0.3">
      <c r="A19674" s="43">
        <v>2405330</v>
      </c>
      <c r="B19674" s="43" t="s">
        <v>4692</v>
      </c>
      <c r="C19674" s="43" t="s">
        <v>1805</v>
      </c>
      <c r="E19674" s="43" t="s">
        <v>29</v>
      </c>
      <c r="F19674" s="43" t="s">
        <v>30</v>
      </c>
      <c r="G19674" s="43">
        <v>85081</v>
      </c>
      <c r="Y19674" s="43" t="str">
        <f t="shared" si="614"/>
        <v>COMP</v>
      </c>
      <c r="AA19674" s="43">
        <f t="shared" si="615"/>
        <v>2405330</v>
      </c>
    </row>
    <row r="19675" spans="1:27" x14ac:dyDescent="0.3">
      <c r="A19675" s="43">
        <v>644506</v>
      </c>
      <c r="B19675" s="43" t="s">
        <v>4692</v>
      </c>
      <c r="C19675" s="43" t="s">
        <v>542</v>
      </c>
      <c r="E19675" s="43" t="s">
        <v>29</v>
      </c>
      <c r="F19675" s="43" t="s">
        <v>28</v>
      </c>
      <c r="G19675" s="43">
        <v>85081</v>
      </c>
      <c r="Y19675" s="43" t="str">
        <f t="shared" si="614"/>
        <v>COMP</v>
      </c>
      <c r="AA19675" s="43">
        <f t="shared" si="615"/>
        <v>644506</v>
      </c>
    </row>
    <row r="19676" spans="1:27" x14ac:dyDescent="0.3">
      <c r="A19676" s="43">
        <v>2423622</v>
      </c>
      <c r="B19676" s="43" t="s">
        <v>12015</v>
      </c>
      <c r="C19676" s="43" t="s">
        <v>432</v>
      </c>
      <c r="E19676" s="43" t="s">
        <v>29</v>
      </c>
      <c r="F19676" s="43" t="s">
        <v>28</v>
      </c>
      <c r="G19676" s="43">
        <v>44067</v>
      </c>
      <c r="Y19676" s="43" t="str">
        <f t="shared" si="614"/>
        <v>COMP</v>
      </c>
      <c r="AA19676" s="43">
        <f t="shared" si="615"/>
        <v>2423622</v>
      </c>
    </row>
    <row r="19677" spans="1:27" x14ac:dyDescent="0.3">
      <c r="A19677" s="43">
        <v>2423421</v>
      </c>
      <c r="B19677" s="43" t="s">
        <v>12016</v>
      </c>
      <c r="C19677" s="43" t="s">
        <v>327</v>
      </c>
      <c r="E19677" s="43" t="s">
        <v>6263</v>
      </c>
      <c r="F19677" s="43" t="s">
        <v>30</v>
      </c>
      <c r="G19677" s="43">
        <v>44067</v>
      </c>
      <c r="Y19677" s="43" t="str">
        <f t="shared" si="614"/>
        <v>COMP</v>
      </c>
      <c r="AA19677" s="43">
        <f t="shared" si="615"/>
        <v>2423421</v>
      </c>
    </row>
    <row r="19678" spans="1:27" x14ac:dyDescent="0.3">
      <c r="A19678" s="43">
        <v>1568603</v>
      </c>
      <c r="B19678" s="43" t="s">
        <v>12016</v>
      </c>
      <c r="C19678" s="43" t="s">
        <v>1227</v>
      </c>
      <c r="E19678" s="43" t="s">
        <v>31</v>
      </c>
      <c r="F19678" s="43" t="s">
        <v>28</v>
      </c>
      <c r="G19678" s="43">
        <v>85005</v>
      </c>
      <c r="Y19678" s="43" t="str">
        <f t="shared" si="614"/>
        <v>COMP</v>
      </c>
      <c r="AA19678" s="43">
        <f t="shared" si="615"/>
        <v>1568603</v>
      </c>
    </row>
    <row r="19679" spans="1:27" x14ac:dyDescent="0.3">
      <c r="A19679" s="43">
        <v>1579194</v>
      </c>
      <c r="B19679" s="43" t="s">
        <v>12017</v>
      </c>
      <c r="C19679" s="43" t="s">
        <v>466</v>
      </c>
      <c r="E19679" s="43" t="s">
        <v>6263</v>
      </c>
      <c r="F19679" s="43" t="s">
        <v>28</v>
      </c>
      <c r="G19679" s="43">
        <v>44013</v>
      </c>
      <c r="Y19679" s="43" t="str">
        <f t="shared" si="614"/>
        <v/>
      </c>
      <c r="AA19679" s="43" t="e">
        <f t="shared" si="615"/>
        <v>#N/A</v>
      </c>
    </row>
    <row r="19680" spans="1:27" x14ac:dyDescent="0.3">
      <c r="A19680" s="43">
        <v>1192235</v>
      </c>
      <c r="B19680" s="43" t="s">
        <v>12018</v>
      </c>
      <c r="C19680" s="43" t="s">
        <v>1094</v>
      </c>
      <c r="E19680" s="43" t="s">
        <v>31</v>
      </c>
      <c r="F19680" s="43" t="s">
        <v>30</v>
      </c>
      <c r="G19680" s="43">
        <v>53061</v>
      </c>
      <c r="Y19680" s="43" t="str">
        <f t="shared" si="614"/>
        <v/>
      </c>
      <c r="AA19680" s="43" t="e">
        <f t="shared" si="615"/>
        <v>#N/A</v>
      </c>
    </row>
    <row r="19681" spans="1:27" x14ac:dyDescent="0.3">
      <c r="A19681" s="43">
        <v>1082511</v>
      </c>
      <c r="B19681" s="43" t="s">
        <v>4698</v>
      </c>
      <c r="C19681" s="43" t="s">
        <v>158</v>
      </c>
      <c r="E19681" s="43" t="s">
        <v>29</v>
      </c>
      <c r="F19681" s="43" t="s">
        <v>28</v>
      </c>
      <c r="G19681" s="43">
        <v>72061</v>
      </c>
      <c r="Y19681" s="43" t="str">
        <f t="shared" si="614"/>
        <v>COMP</v>
      </c>
      <c r="AA19681" s="43">
        <f t="shared" si="615"/>
        <v>1082511</v>
      </c>
    </row>
    <row r="19682" spans="1:27" x14ac:dyDescent="0.3">
      <c r="A19682" s="43">
        <v>872237</v>
      </c>
      <c r="B19682" s="43" t="s">
        <v>4698</v>
      </c>
      <c r="C19682" s="43" t="s">
        <v>534</v>
      </c>
      <c r="E19682" s="43" t="s">
        <v>6263</v>
      </c>
      <c r="F19682" s="43" t="s">
        <v>30</v>
      </c>
      <c r="G19682" s="43">
        <v>72042</v>
      </c>
      <c r="Y19682" s="43" t="str">
        <f t="shared" si="614"/>
        <v/>
      </c>
      <c r="AA19682" s="43" t="e">
        <f t="shared" si="615"/>
        <v>#N/A</v>
      </c>
    </row>
    <row r="19683" spans="1:27" x14ac:dyDescent="0.3">
      <c r="A19683" s="43">
        <v>1217985</v>
      </c>
      <c r="B19683" s="43" t="s">
        <v>4698</v>
      </c>
      <c r="C19683" s="43" t="s">
        <v>375</v>
      </c>
      <c r="E19683" s="43" t="s">
        <v>6263</v>
      </c>
      <c r="F19683" s="43" t="s">
        <v>28</v>
      </c>
      <c r="G19683" s="43">
        <v>72080</v>
      </c>
      <c r="Y19683" s="43" t="str">
        <f t="shared" si="614"/>
        <v>COMP</v>
      </c>
      <c r="AA19683" s="43">
        <f t="shared" si="615"/>
        <v>1217985</v>
      </c>
    </row>
    <row r="19684" spans="1:27" x14ac:dyDescent="0.3">
      <c r="A19684" s="43">
        <v>1361653</v>
      </c>
      <c r="B19684" s="43" t="s">
        <v>4698</v>
      </c>
      <c r="C19684" s="43" t="s">
        <v>664</v>
      </c>
      <c r="E19684" s="43" t="s">
        <v>6263</v>
      </c>
      <c r="F19684" s="43" t="s">
        <v>28</v>
      </c>
      <c r="G19684" s="43">
        <v>72017</v>
      </c>
      <c r="Y19684" s="43" t="str">
        <f t="shared" si="614"/>
        <v>COMP</v>
      </c>
      <c r="AA19684" s="43">
        <f t="shared" si="615"/>
        <v>1361653</v>
      </c>
    </row>
    <row r="19685" spans="1:27" x14ac:dyDescent="0.3">
      <c r="A19685" s="43">
        <v>1534624</v>
      </c>
      <c r="B19685" s="43" t="s">
        <v>4698</v>
      </c>
      <c r="C19685" s="43" t="s">
        <v>958</v>
      </c>
      <c r="E19685" s="43" t="s">
        <v>6263</v>
      </c>
      <c r="F19685" s="43" t="s">
        <v>30</v>
      </c>
      <c r="G19685" s="43">
        <v>53061</v>
      </c>
      <c r="Y19685" s="43" t="str">
        <f t="shared" si="614"/>
        <v/>
      </c>
      <c r="AA19685" s="43" t="e">
        <f t="shared" si="615"/>
        <v>#N/A</v>
      </c>
    </row>
    <row r="19686" spans="1:27" x14ac:dyDescent="0.3">
      <c r="A19686" s="43">
        <v>132501</v>
      </c>
      <c r="B19686" s="43" t="s">
        <v>12019</v>
      </c>
      <c r="C19686" s="43" t="s">
        <v>1135</v>
      </c>
      <c r="E19686" s="43" t="s">
        <v>6263</v>
      </c>
      <c r="F19686" s="43" t="s">
        <v>28</v>
      </c>
      <c r="G19686" s="43">
        <v>72080</v>
      </c>
      <c r="Y19686" s="43" t="str">
        <f t="shared" si="614"/>
        <v>COMP</v>
      </c>
      <c r="AA19686" s="43">
        <f t="shared" si="615"/>
        <v>132501</v>
      </c>
    </row>
    <row r="19687" spans="1:27" x14ac:dyDescent="0.3">
      <c r="A19687" s="43">
        <v>1603168</v>
      </c>
      <c r="B19687" s="43" t="s">
        <v>12020</v>
      </c>
      <c r="C19687" s="43" t="s">
        <v>4102</v>
      </c>
      <c r="E19687" s="43" t="s">
        <v>6263</v>
      </c>
      <c r="F19687" s="43" t="s">
        <v>28</v>
      </c>
      <c r="G19687" s="43">
        <v>44013</v>
      </c>
      <c r="Y19687" s="43" t="str">
        <f t="shared" si="614"/>
        <v>COMP</v>
      </c>
      <c r="AA19687" s="43">
        <f t="shared" si="615"/>
        <v>1603168</v>
      </c>
    </row>
    <row r="19688" spans="1:27" x14ac:dyDescent="0.3">
      <c r="A19688" s="43">
        <v>1404733</v>
      </c>
      <c r="B19688" s="43" t="s">
        <v>12021</v>
      </c>
      <c r="C19688" s="43" t="s">
        <v>390</v>
      </c>
      <c r="E19688" s="43" t="s">
        <v>6263</v>
      </c>
      <c r="F19688" s="43" t="s">
        <v>30</v>
      </c>
      <c r="G19688" s="43">
        <v>85049</v>
      </c>
      <c r="Y19688" s="43" t="str">
        <f t="shared" si="614"/>
        <v/>
      </c>
      <c r="AA19688" s="43" t="e">
        <f t="shared" si="615"/>
        <v>#N/A</v>
      </c>
    </row>
    <row r="19689" spans="1:27" x14ac:dyDescent="0.3">
      <c r="A19689" s="43">
        <v>1404738</v>
      </c>
      <c r="B19689" s="43" t="s">
        <v>12021</v>
      </c>
      <c r="C19689" s="43" t="s">
        <v>287</v>
      </c>
      <c r="E19689" s="43" t="s">
        <v>6263</v>
      </c>
      <c r="F19689" s="43" t="s">
        <v>28</v>
      </c>
      <c r="G19689" s="43">
        <v>85049</v>
      </c>
      <c r="Y19689" s="43" t="str">
        <f t="shared" si="614"/>
        <v/>
      </c>
      <c r="AA19689" s="43" t="e">
        <f t="shared" si="615"/>
        <v>#N/A</v>
      </c>
    </row>
    <row r="19690" spans="1:27" x14ac:dyDescent="0.3">
      <c r="A19690" s="43">
        <v>2178544</v>
      </c>
      <c r="B19690" s="43" t="s">
        <v>12022</v>
      </c>
      <c r="C19690" s="43" t="s">
        <v>1501</v>
      </c>
      <c r="E19690" s="43" t="s">
        <v>35</v>
      </c>
      <c r="F19690" s="43" t="s">
        <v>30</v>
      </c>
      <c r="G19690" s="43">
        <v>44024</v>
      </c>
      <c r="Y19690" s="43" t="str">
        <f t="shared" si="614"/>
        <v>COMP</v>
      </c>
      <c r="AA19690" s="43">
        <f t="shared" si="615"/>
        <v>2178544</v>
      </c>
    </row>
    <row r="19691" spans="1:27" x14ac:dyDescent="0.3">
      <c r="A19691" s="43">
        <v>1436774</v>
      </c>
      <c r="B19691" s="43" t="s">
        <v>12023</v>
      </c>
      <c r="C19691" s="43" t="s">
        <v>239</v>
      </c>
      <c r="E19691" s="43" t="s">
        <v>6263</v>
      </c>
      <c r="F19691" s="43" t="s">
        <v>30</v>
      </c>
      <c r="G19691" s="43">
        <v>85012</v>
      </c>
      <c r="Y19691" s="43" t="str">
        <f t="shared" si="614"/>
        <v/>
      </c>
      <c r="AA19691" s="43" t="e">
        <f t="shared" si="615"/>
        <v>#N/A</v>
      </c>
    </row>
    <row r="19692" spans="1:27" x14ac:dyDescent="0.3">
      <c r="A19692" s="43">
        <v>840737</v>
      </c>
      <c r="B19692" s="43" t="s">
        <v>4704</v>
      </c>
      <c r="C19692" s="43" t="s">
        <v>1145</v>
      </c>
      <c r="E19692" s="43" t="s">
        <v>6263</v>
      </c>
      <c r="F19692" s="43" t="s">
        <v>30</v>
      </c>
      <c r="G19692" s="43">
        <v>44055</v>
      </c>
      <c r="Y19692" s="43" t="str">
        <f t="shared" si="614"/>
        <v>COMP</v>
      </c>
      <c r="AA19692" s="43">
        <f t="shared" si="615"/>
        <v>840737</v>
      </c>
    </row>
    <row r="19693" spans="1:27" x14ac:dyDescent="0.3">
      <c r="A19693" s="43">
        <v>2394851</v>
      </c>
      <c r="B19693" s="43" t="s">
        <v>12024</v>
      </c>
      <c r="C19693" s="43" t="s">
        <v>6729</v>
      </c>
      <c r="E19693" s="43" t="s">
        <v>34</v>
      </c>
      <c r="F19693" s="43" t="s">
        <v>30</v>
      </c>
      <c r="G19693" s="43">
        <v>49020</v>
      </c>
      <c r="Y19693" s="43" t="str">
        <f t="shared" si="614"/>
        <v>COMP</v>
      </c>
      <c r="AA19693" s="43">
        <f t="shared" si="615"/>
        <v>2394851</v>
      </c>
    </row>
    <row r="19694" spans="1:27" x14ac:dyDescent="0.3">
      <c r="A19694" s="43">
        <v>1099189</v>
      </c>
      <c r="B19694" s="43" t="s">
        <v>12024</v>
      </c>
      <c r="C19694" s="43" t="s">
        <v>258</v>
      </c>
      <c r="E19694" s="43" t="s">
        <v>31</v>
      </c>
      <c r="F19694" s="43" t="s">
        <v>28</v>
      </c>
      <c r="G19694" s="43">
        <v>49020</v>
      </c>
      <c r="Y19694" s="43" t="str">
        <f t="shared" si="614"/>
        <v>COMP</v>
      </c>
      <c r="AA19694" s="43">
        <f t="shared" si="615"/>
        <v>1099189</v>
      </c>
    </row>
    <row r="19695" spans="1:27" x14ac:dyDescent="0.3">
      <c r="A19695" s="43">
        <v>2141717</v>
      </c>
      <c r="B19695" s="43" t="s">
        <v>12025</v>
      </c>
      <c r="C19695" s="43" t="s">
        <v>223</v>
      </c>
      <c r="E19695" s="43" t="s">
        <v>6263</v>
      </c>
      <c r="F19695" s="43" t="s">
        <v>28</v>
      </c>
      <c r="G19695" s="43">
        <v>49006</v>
      </c>
      <c r="Y19695" s="43" t="str">
        <f t="shared" si="614"/>
        <v/>
      </c>
      <c r="AA19695" s="43" t="e">
        <f t="shared" si="615"/>
        <v>#N/A</v>
      </c>
    </row>
    <row r="19696" spans="1:27" x14ac:dyDescent="0.3">
      <c r="A19696" s="43">
        <v>1431215</v>
      </c>
      <c r="B19696" s="43" t="s">
        <v>12025</v>
      </c>
      <c r="C19696" s="43" t="s">
        <v>12026</v>
      </c>
      <c r="E19696" s="43" t="s">
        <v>35</v>
      </c>
      <c r="F19696" s="43" t="s">
        <v>28</v>
      </c>
      <c r="G19696" s="43">
        <v>85079</v>
      </c>
      <c r="Y19696" s="43" t="str">
        <f t="shared" si="614"/>
        <v>COMP</v>
      </c>
      <c r="AA19696" s="43">
        <f t="shared" si="615"/>
        <v>1431215</v>
      </c>
    </row>
    <row r="19697" spans="1:27" x14ac:dyDescent="0.3">
      <c r="A19697" s="43">
        <v>2165996</v>
      </c>
      <c r="B19697" s="43" t="s">
        <v>12025</v>
      </c>
      <c r="C19697" s="43" t="s">
        <v>11269</v>
      </c>
      <c r="E19697" s="43" t="s">
        <v>6263</v>
      </c>
      <c r="F19697" s="43" t="s">
        <v>30</v>
      </c>
      <c r="G19697" s="43">
        <v>49072</v>
      </c>
      <c r="Y19697" s="43" t="str">
        <f t="shared" si="614"/>
        <v>COMP</v>
      </c>
      <c r="AA19697" s="43">
        <f t="shared" si="615"/>
        <v>2165996</v>
      </c>
    </row>
    <row r="19698" spans="1:27" x14ac:dyDescent="0.3">
      <c r="A19698" s="43">
        <v>1303455</v>
      </c>
      <c r="B19698" s="43" t="s">
        <v>12027</v>
      </c>
      <c r="C19698" s="43" t="s">
        <v>1437</v>
      </c>
      <c r="E19698" s="43" t="s">
        <v>34</v>
      </c>
      <c r="F19698" s="43" t="s">
        <v>30</v>
      </c>
      <c r="G19698" s="43">
        <v>44036</v>
      </c>
      <c r="Y19698" s="43" t="str">
        <f t="shared" si="614"/>
        <v>COMP</v>
      </c>
      <c r="AA19698" s="43">
        <f t="shared" si="615"/>
        <v>1303455</v>
      </c>
    </row>
    <row r="19699" spans="1:27" x14ac:dyDescent="0.3">
      <c r="A19699" s="43">
        <v>911062</v>
      </c>
      <c r="B19699" s="43" t="s">
        <v>12028</v>
      </c>
      <c r="C19699" s="43" t="s">
        <v>460</v>
      </c>
      <c r="E19699" s="43" t="s">
        <v>6263</v>
      </c>
      <c r="F19699" s="43" t="s">
        <v>30</v>
      </c>
      <c r="G19699" s="43">
        <v>49027</v>
      </c>
      <c r="Y19699" s="43" t="str">
        <f t="shared" si="614"/>
        <v/>
      </c>
      <c r="AA19699" s="43" t="e">
        <f t="shared" si="615"/>
        <v>#N/A</v>
      </c>
    </row>
    <row r="19700" spans="1:27" x14ac:dyDescent="0.3">
      <c r="A19700" s="43">
        <v>1881420</v>
      </c>
      <c r="B19700" s="43" t="s">
        <v>12029</v>
      </c>
      <c r="C19700" s="43" t="s">
        <v>998</v>
      </c>
      <c r="E19700" s="43" t="s">
        <v>35</v>
      </c>
      <c r="F19700" s="43" t="s">
        <v>28</v>
      </c>
      <c r="G19700" s="43">
        <v>44045</v>
      </c>
      <c r="Y19700" s="43" t="str">
        <f t="shared" si="614"/>
        <v>COMP</v>
      </c>
      <c r="AA19700" s="43">
        <f t="shared" si="615"/>
        <v>1881420</v>
      </c>
    </row>
    <row r="19701" spans="1:27" x14ac:dyDescent="0.3">
      <c r="A19701" s="43">
        <v>452168</v>
      </c>
      <c r="B19701" s="43" t="s">
        <v>12030</v>
      </c>
      <c r="C19701" s="43" t="s">
        <v>235</v>
      </c>
      <c r="E19701" s="43" t="s">
        <v>29</v>
      </c>
      <c r="F19701" s="43" t="s">
        <v>28</v>
      </c>
      <c r="G19701" s="43">
        <v>44045</v>
      </c>
      <c r="Y19701" s="43" t="str">
        <f t="shared" si="614"/>
        <v>COMP</v>
      </c>
      <c r="AA19701" s="43">
        <f t="shared" si="615"/>
        <v>452168</v>
      </c>
    </row>
    <row r="19702" spans="1:27" x14ac:dyDescent="0.3">
      <c r="A19702" s="43">
        <v>1948772</v>
      </c>
      <c r="B19702" s="43" t="s">
        <v>12030</v>
      </c>
      <c r="C19702" s="43" t="s">
        <v>766</v>
      </c>
      <c r="E19702" s="43" t="s">
        <v>6263</v>
      </c>
      <c r="F19702" s="43" t="s">
        <v>28</v>
      </c>
      <c r="G19702" s="43">
        <v>72041</v>
      </c>
      <c r="Y19702" s="43" t="str">
        <f t="shared" si="614"/>
        <v/>
      </c>
      <c r="AA19702" s="43" t="e">
        <f t="shared" si="615"/>
        <v>#N/A</v>
      </c>
    </row>
    <row r="19703" spans="1:27" x14ac:dyDescent="0.3">
      <c r="A19703" s="43">
        <v>703747</v>
      </c>
      <c r="B19703" s="43" t="s">
        <v>12031</v>
      </c>
      <c r="C19703" s="43" t="s">
        <v>446</v>
      </c>
      <c r="E19703" s="43" t="s">
        <v>6263</v>
      </c>
      <c r="F19703" s="43" t="s">
        <v>28</v>
      </c>
      <c r="G19703" s="43">
        <v>72041</v>
      </c>
      <c r="Y19703" s="43" t="str">
        <f t="shared" si="614"/>
        <v>COMP</v>
      </c>
      <c r="AA19703" s="43">
        <f t="shared" si="615"/>
        <v>703747</v>
      </c>
    </row>
    <row r="19704" spans="1:27" x14ac:dyDescent="0.3">
      <c r="A19704" s="43">
        <v>1384251</v>
      </c>
      <c r="B19704" s="43" t="s">
        <v>4705</v>
      </c>
      <c r="C19704" s="43" t="s">
        <v>268</v>
      </c>
      <c r="E19704" s="43" t="s">
        <v>6263</v>
      </c>
      <c r="F19704" s="43" t="s">
        <v>30</v>
      </c>
      <c r="G19704" s="43">
        <v>49019</v>
      </c>
      <c r="Y19704" s="43" t="str">
        <f t="shared" si="614"/>
        <v>COMP</v>
      </c>
      <c r="AA19704" s="43">
        <f t="shared" si="615"/>
        <v>1384251</v>
      </c>
    </row>
    <row r="19705" spans="1:27" x14ac:dyDescent="0.3">
      <c r="A19705" s="43">
        <v>2401906</v>
      </c>
      <c r="B19705" s="43" t="s">
        <v>4705</v>
      </c>
      <c r="C19705" s="43" t="s">
        <v>656</v>
      </c>
      <c r="E19705" s="43" t="s">
        <v>6263</v>
      </c>
      <c r="F19705" s="43" t="s">
        <v>28</v>
      </c>
      <c r="G19705" s="43">
        <v>49040</v>
      </c>
      <c r="Y19705" s="43" t="str">
        <f t="shared" si="614"/>
        <v/>
      </c>
      <c r="AA19705" s="43" t="e">
        <f t="shared" si="615"/>
        <v>#N/A</v>
      </c>
    </row>
    <row r="19706" spans="1:27" x14ac:dyDescent="0.3">
      <c r="A19706" s="43">
        <v>1066195</v>
      </c>
      <c r="B19706" s="43" t="s">
        <v>12032</v>
      </c>
      <c r="C19706" s="43" t="s">
        <v>12033</v>
      </c>
      <c r="E19706" s="43" t="s">
        <v>6263</v>
      </c>
      <c r="F19706" s="43" t="s">
        <v>28</v>
      </c>
      <c r="G19706" s="43">
        <v>85022</v>
      </c>
      <c r="Y19706" s="43" t="str">
        <f t="shared" si="614"/>
        <v/>
      </c>
      <c r="AA19706" s="43" t="e">
        <f t="shared" si="615"/>
        <v>#N/A</v>
      </c>
    </row>
    <row r="19707" spans="1:27" x14ac:dyDescent="0.3">
      <c r="A19707" s="43">
        <v>200513</v>
      </c>
      <c r="B19707" s="43" t="s">
        <v>12032</v>
      </c>
      <c r="C19707" s="43" t="s">
        <v>951</v>
      </c>
      <c r="E19707" s="43" t="s">
        <v>6263</v>
      </c>
      <c r="F19707" s="43" t="s">
        <v>28</v>
      </c>
      <c r="G19707" s="43">
        <v>85058</v>
      </c>
      <c r="Y19707" s="43" t="str">
        <f t="shared" si="614"/>
        <v>COMP</v>
      </c>
      <c r="AA19707" s="43">
        <f t="shared" si="615"/>
        <v>200513</v>
      </c>
    </row>
    <row r="19708" spans="1:27" x14ac:dyDescent="0.3">
      <c r="A19708" s="43">
        <v>861552</v>
      </c>
      <c r="B19708" s="43" t="s">
        <v>4706</v>
      </c>
      <c r="C19708" s="43" t="s">
        <v>399</v>
      </c>
      <c r="E19708" s="43" t="s">
        <v>6263</v>
      </c>
      <c r="F19708" s="43" t="s">
        <v>28</v>
      </c>
      <c r="G19708" s="43">
        <v>49027</v>
      </c>
      <c r="Y19708" s="43" t="str">
        <f t="shared" si="614"/>
        <v/>
      </c>
      <c r="AA19708" s="43" t="e">
        <f t="shared" si="615"/>
        <v>#N/A</v>
      </c>
    </row>
    <row r="19709" spans="1:27" x14ac:dyDescent="0.3">
      <c r="A19709" s="43">
        <v>1987361</v>
      </c>
      <c r="B19709" s="43" t="s">
        <v>4706</v>
      </c>
      <c r="C19709" s="43" t="s">
        <v>639</v>
      </c>
      <c r="E19709" s="43" t="s">
        <v>29</v>
      </c>
      <c r="F19709" s="43" t="s">
        <v>28</v>
      </c>
      <c r="G19709" s="43">
        <v>85017</v>
      </c>
      <c r="Y19709" s="43" t="str">
        <f t="shared" si="614"/>
        <v>COMP</v>
      </c>
      <c r="AA19709" s="43">
        <f t="shared" si="615"/>
        <v>1987361</v>
      </c>
    </row>
    <row r="19710" spans="1:27" x14ac:dyDescent="0.3">
      <c r="A19710" s="43">
        <v>2085878</v>
      </c>
      <c r="B19710" s="43" t="s">
        <v>12034</v>
      </c>
      <c r="C19710" s="43" t="s">
        <v>1061</v>
      </c>
      <c r="E19710" s="43" t="s">
        <v>35</v>
      </c>
      <c r="F19710" s="43" t="s">
        <v>28</v>
      </c>
      <c r="G19710" s="43">
        <v>72053</v>
      </c>
      <c r="Y19710" s="43" t="str">
        <f t="shared" si="614"/>
        <v>COMP</v>
      </c>
      <c r="AA19710" s="43">
        <f t="shared" si="615"/>
        <v>2085878</v>
      </c>
    </row>
    <row r="19711" spans="1:27" x14ac:dyDescent="0.3">
      <c r="A19711" s="43">
        <v>566031</v>
      </c>
      <c r="B19711" s="43" t="s">
        <v>12035</v>
      </c>
      <c r="C19711" s="43" t="s">
        <v>819</v>
      </c>
      <c r="E19711" s="43" t="s">
        <v>6263</v>
      </c>
      <c r="F19711" s="43" t="s">
        <v>28</v>
      </c>
      <c r="G19711" s="43">
        <v>49039</v>
      </c>
      <c r="Y19711" s="43" t="str">
        <f t="shared" si="614"/>
        <v/>
      </c>
      <c r="AA19711" s="43" t="e">
        <f t="shared" si="615"/>
        <v>#N/A</v>
      </c>
    </row>
    <row r="19712" spans="1:27" x14ac:dyDescent="0.3">
      <c r="A19712" s="43">
        <v>1035121</v>
      </c>
      <c r="B19712" s="43" t="s">
        <v>12036</v>
      </c>
      <c r="C19712" s="43" t="s">
        <v>620</v>
      </c>
      <c r="E19712" s="43" t="s">
        <v>6263</v>
      </c>
      <c r="F19712" s="43" t="s">
        <v>30</v>
      </c>
      <c r="G19712" s="43">
        <v>44073</v>
      </c>
      <c r="Y19712" s="43" t="str">
        <f t="shared" si="614"/>
        <v/>
      </c>
      <c r="AA19712" s="43" t="e">
        <f t="shared" si="615"/>
        <v>#N/A</v>
      </c>
    </row>
    <row r="19713" spans="1:27" x14ac:dyDescent="0.3">
      <c r="A19713" s="43">
        <v>2416431</v>
      </c>
      <c r="B19713" s="43" t="s">
        <v>12037</v>
      </c>
      <c r="C19713" s="43" t="s">
        <v>210</v>
      </c>
      <c r="E19713" s="43" t="s">
        <v>6263</v>
      </c>
      <c r="F19713" s="43" t="s">
        <v>30</v>
      </c>
      <c r="G19713" s="43">
        <v>44075</v>
      </c>
      <c r="Y19713" s="43" t="str">
        <f t="shared" si="614"/>
        <v/>
      </c>
      <c r="AA19713" s="43" t="e">
        <f t="shared" si="615"/>
        <v>#N/A</v>
      </c>
    </row>
    <row r="19714" spans="1:27" x14ac:dyDescent="0.3">
      <c r="A19714" s="43">
        <v>1067706</v>
      </c>
      <c r="B19714" s="43" t="s">
        <v>12037</v>
      </c>
      <c r="C19714" s="43" t="s">
        <v>427</v>
      </c>
      <c r="E19714" s="43" t="s">
        <v>6263</v>
      </c>
      <c r="F19714" s="43" t="s">
        <v>28</v>
      </c>
      <c r="G19714" s="43">
        <v>44027</v>
      </c>
      <c r="Y19714" s="43" t="str">
        <f t="shared" ref="Y19714:Y19777" si="616">IF(ISERROR(AA19714)=FALSE,"COMP","")</f>
        <v>COMP</v>
      </c>
      <c r="AA19714" s="43">
        <f t="shared" si="615"/>
        <v>1067706</v>
      </c>
    </row>
    <row r="19715" spans="1:27" x14ac:dyDescent="0.3">
      <c r="A19715" s="43">
        <v>1670574</v>
      </c>
      <c r="B19715" s="43" t="s">
        <v>12038</v>
      </c>
      <c r="C19715" s="43" t="s">
        <v>377</v>
      </c>
      <c r="E19715" s="43" t="s">
        <v>6263</v>
      </c>
      <c r="F19715" s="43" t="s">
        <v>30</v>
      </c>
      <c r="G19715" s="43">
        <v>49006</v>
      </c>
      <c r="Y19715" s="43" t="str">
        <f t="shared" si="616"/>
        <v/>
      </c>
      <c r="AA19715" s="43" t="e">
        <f t="shared" ref="AA19715:AA19778" si="617">VLOOKUP(A19715,Z:Z,1,FALSE)</f>
        <v>#N/A</v>
      </c>
    </row>
    <row r="19716" spans="1:27" x14ac:dyDescent="0.3">
      <c r="A19716" s="43">
        <v>1653297</v>
      </c>
      <c r="B19716" s="43" t="s">
        <v>12039</v>
      </c>
      <c r="C19716" s="43" t="s">
        <v>408</v>
      </c>
      <c r="E19716" s="43" t="s">
        <v>6263</v>
      </c>
      <c r="F19716" s="43" t="s">
        <v>30</v>
      </c>
      <c r="G19716" s="43">
        <v>49045</v>
      </c>
      <c r="Y19716" s="43" t="str">
        <f t="shared" si="616"/>
        <v/>
      </c>
      <c r="AA19716" s="43" t="e">
        <f t="shared" si="617"/>
        <v>#N/A</v>
      </c>
    </row>
    <row r="19717" spans="1:27" x14ac:dyDescent="0.3">
      <c r="A19717" s="43">
        <v>1653296</v>
      </c>
      <c r="B19717" s="43" t="s">
        <v>12039</v>
      </c>
      <c r="C19717" s="43" t="s">
        <v>446</v>
      </c>
      <c r="E19717" s="43" t="s">
        <v>6263</v>
      </c>
      <c r="F19717" s="43" t="s">
        <v>28</v>
      </c>
      <c r="G19717" s="43">
        <v>49045</v>
      </c>
      <c r="Y19717" s="43" t="str">
        <f t="shared" si="616"/>
        <v/>
      </c>
      <c r="AA19717" s="43" t="e">
        <f t="shared" si="617"/>
        <v>#N/A</v>
      </c>
    </row>
    <row r="19718" spans="1:27" x14ac:dyDescent="0.3">
      <c r="A19718" s="43">
        <v>2407144</v>
      </c>
      <c r="B19718" s="43" t="s">
        <v>12040</v>
      </c>
      <c r="C19718" s="43" t="s">
        <v>12041</v>
      </c>
      <c r="E19718" s="43" t="s">
        <v>6263</v>
      </c>
      <c r="F19718" s="43" t="s">
        <v>28</v>
      </c>
      <c r="G19718" s="43">
        <v>44045</v>
      </c>
      <c r="Y19718" s="43" t="str">
        <f t="shared" si="616"/>
        <v/>
      </c>
      <c r="AA19718" s="43" t="e">
        <f t="shared" si="617"/>
        <v>#N/A</v>
      </c>
    </row>
    <row r="19719" spans="1:27" x14ac:dyDescent="0.3">
      <c r="A19719" s="43">
        <v>389558</v>
      </c>
      <c r="B19719" s="43" t="s">
        <v>12042</v>
      </c>
      <c r="C19719" s="43" t="s">
        <v>12043</v>
      </c>
      <c r="E19719" s="43" t="s">
        <v>6263</v>
      </c>
      <c r="F19719" s="43" t="s">
        <v>28</v>
      </c>
      <c r="G19719" s="43">
        <v>44013</v>
      </c>
      <c r="Y19719" s="43" t="str">
        <f t="shared" si="616"/>
        <v/>
      </c>
      <c r="AA19719" s="43" t="e">
        <f t="shared" si="617"/>
        <v>#N/A</v>
      </c>
    </row>
    <row r="19720" spans="1:27" x14ac:dyDescent="0.3">
      <c r="A19720" s="43">
        <v>1593151</v>
      </c>
      <c r="B19720" s="43" t="s">
        <v>12044</v>
      </c>
      <c r="C19720" s="43" t="s">
        <v>887</v>
      </c>
      <c r="E19720" s="43" t="s">
        <v>6263</v>
      </c>
      <c r="F19720" s="43" t="s">
        <v>28</v>
      </c>
      <c r="G19720" s="43">
        <v>44098</v>
      </c>
      <c r="Y19720" s="43" t="str">
        <f t="shared" si="616"/>
        <v/>
      </c>
      <c r="AA19720" s="43" t="e">
        <f t="shared" si="617"/>
        <v>#N/A</v>
      </c>
    </row>
    <row r="19721" spans="1:27" x14ac:dyDescent="0.3">
      <c r="A19721" s="43">
        <v>2265195</v>
      </c>
      <c r="B19721" s="43" t="s">
        <v>12045</v>
      </c>
      <c r="C19721" s="43" t="s">
        <v>446</v>
      </c>
      <c r="E19721" s="43" t="s">
        <v>6263</v>
      </c>
      <c r="F19721" s="43" t="s">
        <v>28</v>
      </c>
      <c r="G19721" s="43">
        <v>44012</v>
      </c>
      <c r="Y19721" s="43" t="str">
        <f t="shared" si="616"/>
        <v/>
      </c>
      <c r="AA19721" s="43" t="e">
        <f t="shared" si="617"/>
        <v>#N/A</v>
      </c>
    </row>
    <row r="19722" spans="1:27" x14ac:dyDescent="0.3">
      <c r="A19722" s="43">
        <v>2029130</v>
      </c>
      <c r="B19722" s="43" t="s">
        <v>12046</v>
      </c>
      <c r="C19722" s="43" t="s">
        <v>346</v>
      </c>
      <c r="E19722" s="43" t="s">
        <v>6263</v>
      </c>
      <c r="F19722" s="43" t="s">
        <v>28</v>
      </c>
      <c r="G19722" s="43">
        <v>44090</v>
      </c>
      <c r="Y19722" s="43" t="str">
        <f t="shared" si="616"/>
        <v/>
      </c>
      <c r="AA19722" s="43" t="e">
        <f t="shared" si="617"/>
        <v>#N/A</v>
      </c>
    </row>
    <row r="19723" spans="1:27" x14ac:dyDescent="0.3">
      <c r="A19723" s="43">
        <v>2054158</v>
      </c>
      <c r="B19723" s="43" t="s">
        <v>12047</v>
      </c>
      <c r="C19723" s="43" t="s">
        <v>230</v>
      </c>
      <c r="E19723" s="43" t="s">
        <v>6263</v>
      </c>
      <c r="F19723" s="43" t="s">
        <v>28</v>
      </c>
      <c r="G19723" s="43">
        <v>44035</v>
      </c>
      <c r="Y19723" s="43" t="str">
        <f t="shared" si="616"/>
        <v>COMP</v>
      </c>
      <c r="AA19723" s="43">
        <f t="shared" si="617"/>
        <v>2054158</v>
      </c>
    </row>
    <row r="19724" spans="1:27" x14ac:dyDescent="0.3">
      <c r="A19724" s="43">
        <v>2432554</v>
      </c>
      <c r="B19724" s="43" t="s">
        <v>12047</v>
      </c>
      <c r="C19724" s="43" t="s">
        <v>437</v>
      </c>
      <c r="E19724" s="43" t="s">
        <v>6263</v>
      </c>
      <c r="F19724" s="43" t="s">
        <v>28</v>
      </c>
      <c r="G19724" s="43">
        <v>49002</v>
      </c>
      <c r="Y19724" s="43" t="str">
        <f t="shared" si="616"/>
        <v/>
      </c>
      <c r="AA19724" s="43" t="e">
        <f t="shared" si="617"/>
        <v>#N/A</v>
      </c>
    </row>
    <row r="19725" spans="1:27" x14ac:dyDescent="0.3">
      <c r="A19725" s="43">
        <v>670167</v>
      </c>
      <c r="B19725" s="43" t="s">
        <v>12047</v>
      </c>
      <c r="C19725" s="43" t="s">
        <v>1082</v>
      </c>
      <c r="E19725" s="43" t="s">
        <v>6263</v>
      </c>
      <c r="F19725" s="43" t="s">
        <v>28</v>
      </c>
      <c r="G19725" s="43">
        <v>44036</v>
      </c>
      <c r="Y19725" s="43" t="str">
        <f t="shared" si="616"/>
        <v/>
      </c>
      <c r="AA19725" s="43" t="e">
        <f t="shared" si="617"/>
        <v>#N/A</v>
      </c>
    </row>
    <row r="19726" spans="1:27" x14ac:dyDescent="0.3">
      <c r="A19726" s="43">
        <v>243744</v>
      </c>
      <c r="B19726" s="43" t="s">
        <v>12048</v>
      </c>
      <c r="C19726" s="43" t="s">
        <v>472</v>
      </c>
      <c r="E19726" s="43" t="s">
        <v>6263</v>
      </c>
      <c r="F19726" s="43" t="s">
        <v>28</v>
      </c>
      <c r="G19726" s="43">
        <v>44045</v>
      </c>
      <c r="Y19726" s="43" t="str">
        <f t="shared" si="616"/>
        <v>COMP</v>
      </c>
      <c r="AA19726" s="43">
        <f t="shared" si="617"/>
        <v>243744</v>
      </c>
    </row>
    <row r="19727" spans="1:27" x14ac:dyDescent="0.3">
      <c r="A19727" s="43">
        <v>1651667</v>
      </c>
      <c r="B19727" s="43" t="s">
        <v>12048</v>
      </c>
      <c r="C19727" s="43" t="s">
        <v>469</v>
      </c>
      <c r="E19727" s="43" t="s">
        <v>6263</v>
      </c>
      <c r="F19727" s="43" t="s">
        <v>28</v>
      </c>
      <c r="G19727" s="43">
        <v>44071</v>
      </c>
      <c r="Y19727" s="43" t="str">
        <f t="shared" si="616"/>
        <v>COMP</v>
      </c>
      <c r="AA19727" s="43">
        <f t="shared" si="617"/>
        <v>1651667</v>
      </c>
    </row>
    <row r="19728" spans="1:27" x14ac:dyDescent="0.3">
      <c r="A19728" s="43">
        <v>575326</v>
      </c>
      <c r="B19728" s="43" t="s">
        <v>12048</v>
      </c>
      <c r="C19728" s="43" t="s">
        <v>1300</v>
      </c>
      <c r="E19728" s="43" t="s">
        <v>6263</v>
      </c>
      <c r="F19728" s="43" t="s">
        <v>30</v>
      </c>
      <c r="G19728" s="43">
        <v>44045</v>
      </c>
      <c r="Y19728" s="43" t="str">
        <f t="shared" si="616"/>
        <v>COMP</v>
      </c>
      <c r="AA19728" s="43">
        <f t="shared" si="617"/>
        <v>575326</v>
      </c>
    </row>
    <row r="19729" spans="1:27" x14ac:dyDescent="0.3">
      <c r="A19729" s="43">
        <v>2265254</v>
      </c>
      <c r="B19729" s="43" t="s">
        <v>12049</v>
      </c>
      <c r="C19729" s="43" t="s">
        <v>175</v>
      </c>
      <c r="E19729" s="43" t="s">
        <v>6263</v>
      </c>
      <c r="F19729" s="43" t="s">
        <v>28</v>
      </c>
      <c r="G19729" s="43">
        <v>85031</v>
      </c>
      <c r="Y19729" s="43" t="str">
        <f t="shared" si="616"/>
        <v/>
      </c>
      <c r="AA19729" s="43" t="e">
        <f t="shared" si="617"/>
        <v>#N/A</v>
      </c>
    </row>
    <row r="19730" spans="1:27" x14ac:dyDescent="0.3">
      <c r="A19730" s="43">
        <v>2174790</v>
      </c>
      <c r="B19730" s="43" t="s">
        <v>12050</v>
      </c>
      <c r="C19730" s="43" t="s">
        <v>12051</v>
      </c>
      <c r="E19730" s="43" t="s">
        <v>6263</v>
      </c>
      <c r="F19730" s="43" t="s">
        <v>30</v>
      </c>
      <c r="G19730" s="43">
        <v>44090</v>
      </c>
      <c r="Y19730" s="43" t="str">
        <f t="shared" si="616"/>
        <v>COMP</v>
      </c>
      <c r="AA19730" s="43">
        <f t="shared" si="617"/>
        <v>2174790</v>
      </c>
    </row>
    <row r="19731" spans="1:27" x14ac:dyDescent="0.3">
      <c r="A19731" s="43">
        <v>2389889</v>
      </c>
      <c r="B19731" s="43" t="s">
        <v>12052</v>
      </c>
      <c r="C19731" s="43" t="s">
        <v>238</v>
      </c>
      <c r="E19731" s="43" t="s">
        <v>6263</v>
      </c>
      <c r="F19731" s="43" t="s">
        <v>28</v>
      </c>
      <c r="G19731" s="43">
        <v>44021</v>
      </c>
      <c r="Y19731" s="43" t="str">
        <f t="shared" si="616"/>
        <v/>
      </c>
      <c r="AA19731" s="43" t="e">
        <f t="shared" si="617"/>
        <v>#N/A</v>
      </c>
    </row>
    <row r="19732" spans="1:27" x14ac:dyDescent="0.3">
      <c r="A19732" s="43">
        <v>524461</v>
      </c>
      <c r="B19732" s="43" t="s">
        <v>4716</v>
      </c>
      <c r="C19732" s="43" t="s">
        <v>436</v>
      </c>
      <c r="E19732" s="43" t="s">
        <v>29</v>
      </c>
      <c r="F19732" s="43" t="s">
        <v>28</v>
      </c>
      <c r="G19732" s="43">
        <v>85033</v>
      </c>
      <c r="Y19732" s="43" t="str">
        <f t="shared" si="616"/>
        <v>COMP</v>
      </c>
      <c r="AA19732" s="43">
        <f t="shared" si="617"/>
        <v>524461</v>
      </c>
    </row>
    <row r="19733" spans="1:27" x14ac:dyDescent="0.3">
      <c r="A19733" s="43">
        <v>1864176</v>
      </c>
      <c r="B19733" s="43" t="s">
        <v>4716</v>
      </c>
      <c r="C19733" s="43" t="s">
        <v>742</v>
      </c>
      <c r="E19733" s="43" t="s">
        <v>6263</v>
      </c>
      <c r="F19733" s="43" t="s">
        <v>30</v>
      </c>
      <c r="G19733" s="43">
        <v>44074</v>
      </c>
      <c r="Y19733" s="43" t="str">
        <f t="shared" si="616"/>
        <v>COMP</v>
      </c>
      <c r="AA19733" s="43">
        <f t="shared" si="617"/>
        <v>1864176</v>
      </c>
    </row>
    <row r="19734" spans="1:27" x14ac:dyDescent="0.3">
      <c r="A19734" s="43">
        <v>2383188</v>
      </c>
      <c r="B19734" s="43" t="s">
        <v>4716</v>
      </c>
      <c r="C19734" s="43" t="s">
        <v>183</v>
      </c>
      <c r="E19734" s="43" t="s">
        <v>6263</v>
      </c>
      <c r="F19734" s="43" t="s">
        <v>30</v>
      </c>
      <c r="G19734" s="43">
        <v>44073</v>
      </c>
      <c r="Y19734" s="43" t="str">
        <f t="shared" si="616"/>
        <v/>
      </c>
      <c r="AA19734" s="43" t="e">
        <f t="shared" si="617"/>
        <v>#N/A</v>
      </c>
    </row>
    <row r="19735" spans="1:27" x14ac:dyDescent="0.3">
      <c r="A19735" s="43">
        <v>2326558</v>
      </c>
      <c r="B19735" s="43" t="s">
        <v>4716</v>
      </c>
      <c r="C19735" s="43" t="s">
        <v>677</v>
      </c>
      <c r="E19735" s="43" t="s">
        <v>29</v>
      </c>
      <c r="F19735" s="43" t="s">
        <v>28</v>
      </c>
      <c r="G19735" s="43">
        <v>85033</v>
      </c>
      <c r="Y19735" s="43" t="str">
        <f t="shared" si="616"/>
        <v>COMP</v>
      </c>
      <c r="AA19735" s="43">
        <f t="shared" si="617"/>
        <v>2326558</v>
      </c>
    </row>
    <row r="19736" spans="1:27" x14ac:dyDescent="0.3">
      <c r="A19736" s="43">
        <v>1954846</v>
      </c>
      <c r="B19736" s="43" t="s">
        <v>4716</v>
      </c>
      <c r="C19736" s="43" t="s">
        <v>427</v>
      </c>
      <c r="E19736" s="43" t="s">
        <v>6263</v>
      </c>
      <c r="F19736" s="43" t="s">
        <v>28</v>
      </c>
      <c r="G19736" s="43">
        <v>49031</v>
      </c>
      <c r="Y19736" s="43" t="str">
        <f t="shared" si="616"/>
        <v>COMP</v>
      </c>
      <c r="AA19736" s="43">
        <f t="shared" si="617"/>
        <v>1954846</v>
      </c>
    </row>
    <row r="19737" spans="1:27" x14ac:dyDescent="0.3">
      <c r="A19737" s="43">
        <v>1847643</v>
      </c>
      <c r="B19737" s="43" t="s">
        <v>4716</v>
      </c>
      <c r="C19737" s="43" t="s">
        <v>1109</v>
      </c>
      <c r="E19737" s="43" t="s">
        <v>31</v>
      </c>
      <c r="F19737" s="43" t="s">
        <v>28</v>
      </c>
      <c r="G19737" s="43">
        <v>85033</v>
      </c>
      <c r="Y19737" s="43" t="str">
        <f t="shared" si="616"/>
        <v>COMP</v>
      </c>
      <c r="AA19737" s="43">
        <f t="shared" si="617"/>
        <v>1847643</v>
      </c>
    </row>
    <row r="19738" spans="1:27" x14ac:dyDescent="0.3">
      <c r="A19738" s="43">
        <v>1444983</v>
      </c>
      <c r="B19738" s="43" t="s">
        <v>12053</v>
      </c>
      <c r="C19738" s="43" t="s">
        <v>421</v>
      </c>
      <c r="E19738" s="43" t="s">
        <v>6263</v>
      </c>
      <c r="F19738" s="43" t="s">
        <v>30</v>
      </c>
      <c r="G19738" s="43">
        <v>53061</v>
      </c>
      <c r="Y19738" s="43" t="str">
        <f t="shared" si="616"/>
        <v/>
      </c>
      <c r="AA19738" s="43" t="e">
        <f t="shared" si="617"/>
        <v>#N/A</v>
      </c>
    </row>
    <row r="19739" spans="1:27" x14ac:dyDescent="0.3">
      <c r="A19739" s="43">
        <v>2205519</v>
      </c>
      <c r="B19739" s="43" t="s">
        <v>12053</v>
      </c>
      <c r="C19739" s="43" t="s">
        <v>12054</v>
      </c>
      <c r="E19739" s="43" t="s">
        <v>29</v>
      </c>
      <c r="F19739" s="43" t="s">
        <v>30</v>
      </c>
      <c r="G19739" s="43">
        <v>44045</v>
      </c>
      <c r="Y19739" s="43" t="str">
        <f t="shared" si="616"/>
        <v/>
      </c>
      <c r="AA19739" s="43" t="e">
        <f t="shared" si="617"/>
        <v>#N/A</v>
      </c>
    </row>
    <row r="19740" spans="1:27" x14ac:dyDescent="0.3">
      <c r="A19740" s="43">
        <v>1368075</v>
      </c>
      <c r="B19740" s="43" t="s">
        <v>12055</v>
      </c>
      <c r="C19740" s="43" t="s">
        <v>951</v>
      </c>
      <c r="E19740" s="43" t="s">
        <v>6263</v>
      </c>
      <c r="F19740" s="43" t="s">
        <v>28</v>
      </c>
      <c r="G19740" s="43">
        <v>49004</v>
      </c>
      <c r="Y19740" s="43" t="str">
        <f t="shared" si="616"/>
        <v/>
      </c>
      <c r="AA19740" s="43" t="e">
        <f t="shared" si="617"/>
        <v>#N/A</v>
      </c>
    </row>
    <row r="19741" spans="1:27" x14ac:dyDescent="0.3">
      <c r="A19741" s="43">
        <v>2423502</v>
      </c>
      <c r="B19741" s="43" t="s">
        <v>12056</v>
      </c>
      <c r="C19741" s="43" t="s">
        <v>6476</v>
      </c>
      <c r="E19741" s="43" t="s">
        <v>35</v>
      </c>
      <c r="F19741" s="43" t="s">
        <v>30</v>
      </c>
      <c r="G19741" s="43">
        <v>72051</v>
      </c>
      <c r="Y19741" s="43" t="str">
        <f t="shared" si="616"/>
        <v>COMP</v>
      </c>
      <c r="AA19741" s="43">
        <f t="shared" si="617"/>
        <v>2423502</v>
      </c>
    </row>
    <row r="19742" spans="1:27" x14ac:dyDescent="0.3">
      <c r="A19742" s="43">
        <v>1907483</v>
      </c>
      <c r="B19742" s="43" t="s">
        <v>12057</v>
      </c>
      <c r="C19742" s="43" t="s">
        <v>408</v>
      </c>
      <c r="E19742" s="43" t="s">
        <v>6263</v>
      </c>
      <c r="F19742" s="43" t="s">
        <v>30</v>
      </c>
      <c r="G19742" s="43">
        <v>44090</v>
      </c>
      <c r="Y19742" s="43" t="str">
        <f t="shared" si="616"/>
        <v/>
      </c>
      <c r="AA19742" s="43" t="e">
        <f t="shared" si="617"/>
        <v>#N/A</v>
      </c>
    </row>
    <row r="19743" spans="1:27" x14ac:dyDescent="0.3">
      <c r="A19743" s="43">
        <v>100129</v>
      </c>
      <c r="B19743" s="43" t="s">
        <v>12057</v>
      </c>
      <c r="C19743" s="43" t="s">
        <v>444</v>
      </c>
      <c r="E19743" s="43" t="s">
        <v>6263</v>
      </c>
      <c r="F19743" s="43" t="s">
        <v>28</v>
      </c>
      <c r="G19743" s="43">
        <v>44067</v>
      </c>
      <c r="Y19743" s="43" t="str">
        <f t="shared" si="616"/>
        <v>COMP</v>
      </c>
      <c r="AA19743" s="43">
        <f t="shared" si="617"/>
        <v>100129</v>
      </c>
    </row>
    <row r="19744" spans="1:27" x14ac:dyDescent="0.3">
      <c r="A19744" s="43">
        <v>165034</v>
      </c>
      <c r="B19744" s="43" t="s">
        <v>12057</v>
      </c>
      <c r="C19744" s="43" t="s">
        <v>1376</v>
      </c>
      <c r="E19744" s="43" t="s">
        <v>29</v>
      </c>
      <c r="F19744" s="43" t="s">
        <v>30</v>
      </c>
      <c r="G19744" s="43">
        <v>44067</v>
      </c>
      <c r="Y19744" s="43" t="str">
        <f t="shared" si="616"/>
        <v>COMP</v>
      </c>
      <c r="AA19744" s="43">
        <f t="shared" si="617"/>
        <v>165034</v>
      </c>
    </row>
    <row r="19745" spans="1:27" x14ac:dyDescent="0.3">
      <c r="A19745" s="43">
        <v>2434706</v>
      </c>
      <c r="B19745" s="43" t="s">
        <v>12058</v>
      </c>
      <c r="C19745" s="43" t="s">
        <v>390</v>
      </c>
      <c r="E19745" s="43" t="s">
        <v>6263</v>
      </c>
      <c r="F19745" s="43" t="s">
        <v>30</v>
      </c>
      <c r="G19745" s="43">
        <v>49064</v>
      </c>
      <c r="Y19745" s="43" t="str">
        <f t="shared" si="616"/>
        <v/>
      </c>
      <c r="AA19745" s="43" t="e">
        <f t="shared" si="617"/>
        <v>#N/A</v>
      </c>
    </row>
    <row r="19746" spans="1:27" x14ac:dyDescent="0.3">
      <c r="A19746" s="43">
        <v>1759702</v>
      </c>
      <c r="B19746" s="43" t="s">
        <v>12059</v>
      </c>
      <c r="C19746" s="43" t="s">
        <v>427</v>
      </c>
      <c r="E19746" s="43" t="s">
        <v>29</v>
      </c>
      <c r="F19746" s="43" t="s">
        <v>28</v>
      </c>
      <c r="G19746" s="43">
        <v>44094</v>
      </c>
      <c r="Y19746" s="43" t="str">
        <f t="shared" si="616"/>
        <v>COMP</v>
      </c>
      <c r="AA19746" s="43">
        <f t="shared" si="617"/>
        <v>1759702</v>
      </c>
    </row>
    <row r="19747" spans="1:27" x14ac:dyDescent="0.3">
      <c r="A19747" s="43">
        <v>1773857</v>
      </c>
      <c r="B19747" s="43" t="s">
        <v>12060</v>
      </c>
      <c r="C19747" s="43" t="s">
        <v>173</v>
      </c>
      <c r="E19747" s="43" t="s">
        <v>6263</v>
      </c>
      <c r="F19747" s="43" t="s">
        <v>30</v>
      </c>
      <c r="G19747" s="43">
        <v>44024</v>
      </c>
      <c r="Y19747" s="43" t="str">
        <f t="shared" si="616"/>
        <v/>
      </c>
      <c r="AA19747" s="43" t="e">
        <f t="shared" si="617"/>
        <v>#N/A</v>
      </c>
    </row>
    <row r="19748" spans="1:27" x14ac:dyDescent="0.3">
      <c r="A19748" s="43">
        <v>2373754</v>
      </c>
      <c r="B19748" s="43" t="s">
        <v>12061</v>
      </c>
      <c r="C19748" s="43" t="s">
        <v>648</v>
      </c>
      <c r="E19748" s="43" t="s">
        <v>29</v>
      </c>
      <c r="F19748" s="43" t="s">
        <v>30</v>
      </c>
      <c r="G19748" s="43">
        <v>44068</v>
      </c>
      <c r="Y19748" s="43" t="str">
        <f t="shared" si="616"/>
        <v/>
      </c>
      <c r="AA19748" s="43" t="e">
        <f t="shared" si="617"/>
        <v>#N/A</v>
      </c>
    </row>
    <row r="19749" spans="1:27" x14ac:dyDescent="0.3">
      <c r="A19749" s="43">
        <v>2401820</v>
      </c>
      <c r="B19749" s="43" t="s">
        <v>12062</v>
      </c>
      <c r="C19749" s="43" t="s">
        <v>303</v>
      </c>
      <c r="E19749" s="43" t="s">
        <v>29</v>
      </c>
      <c r="F19749" s="43" t="s">
        <v>28</v>
      </c>
      <c r="G19749" s="43">
        <v>44001</v>
      </c>
      <c r="Y19749" s="43" t="str">
        <f t="shared" si="616"/>
        <v>COMP</v>
      </c>
      <c r="AA19749" s="43">
        <f t="shared" si="617"/>
        <v>2401820</v>
      </c>
    </row>
    <row r="19750" spans="1:27" x14ac:dyDescent="0.3">
      <c r="A19750" s="43">
        <v>1216412</v>
      </c>
      <c r="B19750" s="43" t="s">
        <v>12063</v>
      </c>
      <c r="C19750" s="43" t="s">
        <v>1007</v>
      </c>
      <c r="E19750" s="43" t="s">
        <v>6263</v>
      </c>
      <c r="F19750" s="43" t="s">
        <v>28</v>
      </c>
      <c r="G19750" s="43">
        <v>85033</v>
      </c>
      <c r="Y19750" s="43" t="str">
        <f t="shared" si="616"/>
        <v>COMP</v>
      </c>
      <c r="AA19750" s="43">
        <f t="shared" si="617"/>
        <v>1216412</v>
      </c>
    </row>
    <row r="19751" spans="1:27" x14ac:dyDescent="0.3">
      <c r="A19751" s="43">
        <v>1324403</v>
      </c>
      <c r="B19751" s="43" t="s">
        <v>12064</v>
      </c>
      <c r="C19751" s="43" t="s">
        <v>1194</v>
      </c>
      <c r="E19751" s="43" t="s">
        <v>29</v>
      </c>
      <c r="F19751" s="43" t="s">
        <v>28</v>
      </c>
      <c r="G19751" s="43">
        <v>49067</v>
      </c>
      <c r="Y19751" s="43" t="str">
        <f t="shared" si="616"/>
        <v>COMP</v>
      </c>
      <c r="AA19751" s="43">
        <f t="shared" si="617"/>
        <v>1324403</v>
      </c>
    </row>
    <row r="19752" spans="1:27" x14ac:dyDescent="0.3">
      <c r="A19752" s="43">
        <v>2338405</v>
      </c>
      <c r="B19752" s="43" t="s">
        <v>12064</v>
      </c>
      <c r="C19752" s="43" t="s">
        <v>4318</v>
      </c>
      <c r="E19752" s="43" t="s">
        <v>29</v>
      </c>
      <c r="F19752" s="43" t="s">
        <v>30</v>
      </c>
      <c r="G19752" s="43">
        <v>44105</v>
      </c>
      <c r="Y19752" s="43" t="str">
        <f t="shared" si="616"/>
        <v/>
      </c>
      <c r="AA19752" s="43" t="e">
        <f t="shared" si="617"/>
        <v>#N/A</v>
      </c>
    </row>
    <row r="19753" spans="1:27" x14ac:dyDescent="0.3">
      <c r="A19753" s="43">
        <v>2184581</v>
      </c>
      <c r="B19753" s="43" t="s">
        <v>12065</v>
      </c>
      <c r="C19753" s="43" t="s">
        <v>297</v>
      </c>
      <c r="E19753" s="43" t="s">
        <v>6263</v>
      </c>
      <c r="F19753" s="43" t="s">
        <v>30</v>
      </c>
      <c r="G19753" s="43">
        <v>44015</v>
      </c>
      <c r="Y19753" s="43" t="str">
        <f t="shared" si="616"/>
        <v/>
      </c>
      <c r="AA19753" s="43" t="e">
        <f t="shared" si="617"/>
        <v>#N/A</v>
      </c>
    </row>
    <row r="19754" spans="1:27" x14ac:dyDescent="0.3">
      <c r="A19754" s="43">
        <v>1555678</v>
      </c>
      <c r="B19754" s="43" t="s">
        <v>12066</v>
      </c>
      <c r="C19754" s="43" t="s">
        <v>313</v>
      </c>
      <c r="E19754" s="43" t="s">
        <v>34</v>
      </c>
      <c r="F19754" s="43" t="s">
        <v>30</v>
      </c>
      <c r="G19754" s="43">
        <v>44015</v>
      </c>
      <c r="Y19754" s="43" t="str">
        <f t="shared" si="616"/>
        <v/>
      </c>
      <c r="AA19754" s="43" t="e">
        <f t="shared" si="617"/>
        <v>#N/A</v>
      </c>
    </row>
    <row r="19755" spans="1:27" x14ac:dyDescent="0.3">
      <c r="A19755" s="43">
        <v>1752278</v>
      </c>
      <c r="B19755" s="43" t="s">
        <v>12066</v>
      </c>
      <c r="C19755" s="43" t="s">
        <v>189</v>
      </c>
      <c r="E19755" s="43" t="s">
        <v>6263</v>
      </c>
      <c r="F19755" s="43" t="s">
        <v>30</v>
      </c>
      <c r="G19755" s="43">
        <v>44072</v>
      </c>
      <c r="Y19755" s="43" t="str">
        <f t="shared" si="616"/>
        <v/>
      </c>
      <c r="AA19755" s="43" t="e">
        <f t="shared" si="617"/>
        <v>#N/A</v>
      </c>
    </row>
    <row r="19756" spans="1:27" x14ac:dyDescent="0.3">
      <c r="A19756" s="43">
        <v>2345232</v>
      </c>
      <c r="B19756" s="43" t="s">
        <v>12066</v>
      </c>
      <c r="C19756" s="43" t="s">
        <v>1109</v>
      </c>
      <c r="E19756" s="43" t="s">
        <v>35</v>
      </c>
      <c r="F19756" s="43" t="s">
        <v>28</v>
      </c>
      <c r="G19756" s="43">
        <v>49033</v>
      </c>
      <c r="Y19756" s="43" t="str">
        <f t="shared" si="616"/>
        <v>COMP</v>
      </c>
      <c r="AA19756" s="43">
        <f t="shared" si="617"/>
        <v>2345232</v>
      </c>
    </row>
    <row r="19757" spans="1:27" x14ac:dyDescent="0.3">
      <c r="A19757" s="43">
        <v>2374964</v>
      </c>
      <c r="B19757" s="43" t="s">
        <v>12066</v>
      </c>
      <c r="C19757" s="43" t="s">
        <v>414</v>
      </c>
      <c r="E19757" s="43" t="s">
        <v>6263</v>
      </c>
      <c r="F19757" s="43" t="s">
        <v>30</v>
      </c>
      <c r="G19757" s="43">
        <v>44015</v>
      </c>
      <c r="Y19757" s="43" t="str">
        <f t="shared" si="616"/>
        <v/>
      </c>
      <c r="AA19757" s="43" t="e">
        <f t="shared" si="617"/>
        <v>#N/A</v>
      </c>
    </row>
    <row r="19758" spans="1:27" x14ac:dyDescent="0.3">
      <c r="A19758" s="43">
        <v>2173696</v>
      </c>
      <c r="B19758" s="43" t="s">
        <v>12066</v>
      </c>
      <c r="C19758" s="43" t="s">
        <v>1836</v>
      </c>
      <c r="E19758" s="43" t="s">
        <v>6263</v>
      </c>
      <c r="F19758" s="43" t="s">
        <v>28</v>
      </c>
      <c r="G19758" s="43">
        <v>85031</v>
      </c>
      <c r="Y19758" s="43" t="str">
        <f t="shared" si="616"/>
        <v/>
      </c>
      <c r="AA19758" s="43" t="e">
        <f t="shared" si="617"/>
        <v>#N/A</v>
      </c>
    </row>
    <row r="19759" spans="1:27" x14ac:dyDescent="0.3">
      <c r="A19759" s="43">
        <v>743946</v>
      </c>
      <c r="B19759" s="43" t="s">
        <v>12067</v>
      </c>
      <c r="C19759" s="43" t="s">
        <v>1017</v>
      </c>
      <c r="E19759" s="43" t="s">
        <v>6263</v>
      </c>
      <c r="F19759" s="43" t="s">
        <v>28</v>
      </c>
      <c r="G19759" s="43">
        <v>85033</v>
      </c>
      <c r="Y19759" s="43" t="str">
        <f t="shared" si="616"/>
        <v>COMP</v>
      </c>
      <c r="AA19759" s="43">
        <f t="shared" si="617"/>
        <v>743946</v>
      </c>
    </row>
    <row r="19760" spans="1:27" x14ac:dyDescent="0.3">
      <c r="A19760" s="43">
        <v>2432813</v>
      </c>
      <c r="B19760" s="43" t="s">
        <v>12068</v>
      </c>
      <c r="C19760" s="43" t="s">
        <v>256</v>
      </c>
      <c r="E19760" s="43" t="s">
        <v>35</v>
      </c>
      <c r="F19760" s="43" t="s">
        <v>30</v>
      </c>
      <c r="G19760" s="43">
        <v>44036</v>
      </c>
      <c r="Y19760" s="43" t="str">
        <f t="shared" si="616"/>
        <v>COMP</v>
      </c>
      <c r="AA19760" s="43">
        <f t="shared" si="617"/>
        <v>2432813</v>
      </c>
    </row>
    <row r="19761" spans="1:27" x14ac:dyDescent="0.3">
      <c r="A19761" s="43">
        <v>1956347</v>
      </c>
      <c r="B19761" s="43" t="s">
        <v>12069</v>
      </c>
      <c r="C19761" s="43" t="s">
        <v>2696</v>
      </c>
      <c r="E19761" s="43" t="s">
        <v>6263</v>
      </c>
      <c r="F19761" s="43" t="s">
        <v>30</v>
      </c>
      <c r="G19761" s="43">
        <v>44013</v>
      </c>
      <c r="Y19761" s="43" t="str">
        <f t="shared" si="616"/>
        <v/>
      </c>
      <c r="AA19761" s="43" t="e">
        <f t="shared" si="617"/>
        <v>#N/A</v>
      </c>
    </row>
    <row r="19762" spans="1:27" x14ac:dyDescent="0.3">
      <c r="A19762" s="43">
        <v>360757</v>
      </c>
      <c r="B19762" s="43" t="s">
        <v>12070</v>
      </c>
      <c r="C19762" s="43" t="s">
        <v>657</v>
      </c>
      <c r="E19762" s="43" t="s">
        <v>6263</v>
      </c>
      <c r="F19762" s="43" t="s">
        <v>28</v>
      </c>
      <c r="G19762" s="43">
        <v>44067</v>
      </c>
      <c r="Y19762" s="43" t="str">
        <f t="shared" si="616"/>
        <v/>
      </c>
      <c r="AA19762" s="43" t="e">
        <f t="shared" si="617"/>
        <v>#N/A</v>
      </c>
    </row>
    <row r="19763" spans="1:27" x14ac:dyDescent="0.3">
      <c r="A19763" s="43">
        <v>2344040</v>
      </c>
      <c r="B19763" s="43" t="s">
        <v>12071</v>
      </c>
      <c r="C19763" s="43" t="s">
        <v>12072</v>
      </c>
      <c r="E19763" s="43" t="s">
        <v>6263</v>
      </c>
      <c r="F19763" s="43" t="s">
        <v>30</v>
      </c>
      <c r="G19763" s="43">
        <v>49064</v>
      </c>
      <c r="Y19763" s="43" t="str">
        <f t="shared" si="616"/>
        <v/>
      </c>
      <c r="AA19763" s="43" t="e">
        <f t="shared" si="617"/>
        <v>#N/A</v>
      </c>
    </row>
    <row r="19764" spans="1:27" x14ac:dyDescent="0.3">
      <c r="A19764" s="43">
        <v>2012984</v>
      </c>
      <c r="B19764" s="43" t="s">
        <v>12071</v>
      </c>
      <c r="C19764" s="43" t="s">
        <v>292</v>
      </c>
      <c r="E19764" s="43" t="s">
        <v>35</v>
      </c>
      <c r="F19764" s="43" t="s">
        <v>30</v>
      </c>
      <c r="G19764" s="43">
        <v>44081</v>
      </c>
      <c r="Y19764" s="43" t="str">
        <f t="shared" si="616"/>
        <v>COMP</v>
      </c>
      <c r="AA19764" s="43">
        <f t="shared" si="617"/>
        <v>2012984</v>
      </c>
    </row>
    <row r="19765" spans="1:27" x14ac:dyDescent="0.3">
      <c r="A19765" s="43">
        <v>1828218</v>
      </c>
      <c r="B19765" s="43" t="s">
        <v>12073</v>
      </c>
      <c r="C19765" s="43" t="s">
        <v>12074</v>
      </c>
      <c r="E19765" s="43" t="s">
        <v>29</v>
      </c>
      <c r="F19765" s="43" t="s">
        <v>30</v>
      </c>
      <c r="G19765" s="43">
        <v>72085</v>
      </c>
      <c r="Y19765" s="43" t="str">
        <f t="shared" si="616"/>
        <v>COMP</v>
      </c>
      <c r="AA19765" s="43">
        <f t="shared" si="617"/>
        <v>1828218</v>
      </c>
    </row>
    <row r="19766" spans="1:27" x14ac:dyDescent="0.3">
      <c r="A19766" s="43">
        <v>2078062</v>
      </c>
      <c r="B19766" s="43" t="s">
        <v>12075</v>
      </c>
      <c r="C19766" s="43" t="s">
        <v>235</v>
      </c>
      <c r="E19766" s="43" t="s">
        <v>6263</v>
      </c>
      <c r="F19766" s="43" t="s">
        <v>28</v>
      </c>
      <c r="G19766" s="43">
        <v>44084</v>
      </c>
      <c r="Y19766" s="43" t="str">
        <f t="shared" si="616"/>
        <v>COMP</v>
      </c>
      <c r="AA19766" s="43">
        <f t="shared" si="617"/>
        <v>2078062</v>
      </c>
    </row>
    <row r="19767" spans="1:27" x14ac:dyDescent="0.3">
      <c r="A19767" s="43">
        <v>1612029</v>
      </c>
      <c r="B19767" s="43" t="s">
        <v>12076</v>
      </c>
      <c r="C19767" s="43" t="s">
        <v>3410</v>
      </c>
      <c r="E19767" s="43" t="s">
        <v>35</v>
      </c>
      <c r="F19767" s="43" t="s">
        <v>30</v>
      </c>
      <c r="G19767" s="43">
        <v>49064</v>
      </c>
      <c r="Y19767" s="43" t="str">
        <f t="shared" si="616"/>
        <v>COMP</v>
      </c>
      <c r="AA19767" s="43">
        <f t="shared" si="617"/>
        <v>1612029</v>
      </c>
    </row>
    <row r="19768" spans="1:27" x14ac:dyDescent="0.3">
      <c r="A19768" s="43">
        <v>2315411</v>
      </c>
      <c r="B19768" s="43" t="s">
        <v>12077</v>
      </c>
      <c r="C19768" s="43" t="s">
        <v>294</v>
      </c>
      <c r="E19768" s="43" t="s">
        <v>6263</v>
      </c>
      <c r="F19768" s="43" t="s">
        <v>30</v>
      </c>
      <c r="G19768" s="43">
        <v>85017</v>
      </c>
      <c r="Y19768" s="43" t="str">
        <f t="shared" si="616"/>
        <v/>
      </c>
      <c r="AA19768" s="43" t="e">
        <f t="shared" si="617"/>
        <v>#N/A</v>
      </c>
    </row>
    <row r="19769" spans="1:27" x14ac:dyDescent="0.3">
      <c r="A19769" s="43">
        <v>203262</v>
      </c>
      <c r="B19769" s="43" t="s">
        <v>4731</v>
      </c>
      <c r="C19769" s="43" t="s">
        <v>366</v>
      </c>
      <c r="E19769" s="43" t="s">
        <v>6263</v>
      </c>
      <c r="F19769" s="43" t="s">
        <v>28</v>
      </c>
      <c r="G19769" s="43">
        <v>44099</v>
      </c>
      <c r="Y19769" s="43" t="str">
        <f t="shared" si="616"/>
        <v>COMP</v>
      </c>
      <c r="AA19769" s="43">
        <f t="shared" si="617"/>
        <v>203262</v>
      </c>
    </row>
    <row r="19770" spans="1:27" x14ac:dyDescent="0.3">
      <c r="A19770" s="43">
        <v>1524113</v>
      </c>
      <c r="B19770" s="43" t="s">
        <v>12078</v>
      </c>
      <c r="C19770" s="43" t="s">
        <v>401</v>
      </c>
      <c r="E19770" s="43" t="s">
        <v>6263</v>
      </c>
      <c r="F19770" s="43" t="s">
        <v>30</v>
      </c>
      <c r="G19770" s="43">
        <v>49064</v>
      </c>
      <c r="Y19770" s="43" t="str">
        <f t="shared" si="616"/>
        <v>COMP</v>
      </c>
      <c r="AA19770" s="43">
        <f t="shared" si="617"/>
        <v>1524113</v>
      </c>
    </row>
    <row r="19771" spans="1:27" x14ac:dyDescent="0.3">
      <c r="A19771" s="43">
        <v>2425223</v>
      </c>
      <c r="B19771" s="43" t="s">
        <v>12079</v>
      </c>
      <c r="C19771" s="43" t="s">
        <v>12080</v>
      </c>
      <c r="E19771" s="43" t="s">
        <v>6263</v>
      </c>
      <c r="F19771" s="43" t="s">
        <v>28</v>
      </c>
      <c r="G19771" s="43">
        <v>44021</v>
      </c>
      <c r="Y19771" s="43" t="str">
        <f t="shared" si="616"/>
        <v/>
      </c>
      <c r="AA19771" s="43" t="e">
        <f t="shared" si="617"/>
        <v>#N/A</v>
      </c>
    </row>
    <row r="19772" spans="1:27" x14ac:dyDescent="0.3">
      <c r="A19772" s="43">
        <v>1757074</v>
      </c>
      <c r="B19772" s="43" t="s">
        <v>12081</v>
      </c>
      <c r="C19772" s="43" t="s">
        <v>492</v>
      </c>
      <c r="E19772" s="43" t="s">
        <v>6263</v>
      </c>
      <c r="F19772" s="43" t="s">
        <v>30</v>
      </c>
      <c r="G19772" s="43">
        <v>85033</v>
      </c>
      <c r="Y19772" s="43" t="str">
        <f t="shared" si="616"/>
        <v/>
      </c>
      <c r="AA19772" s="43" t="e">
        <f t="shared" si="617"/>
        <v>#N/A</v>
      </c>
    </row>
    <row r="19773" spans="1:27" x14ac:dyDescent="0.3">
      <c r="A19773" s="43">
        <v>2359427</v>
      </c>
      <c r="B19773" s="43" t="s">
        <v>12082</v>
      </c>
      <c r="C19773" s="43" t="s">
        <v>7609</v>
      </c>
      <c r="E19773" s="43" t="s">
        <v>34</v>
      </c>
      <c r="F19773" s="43" t="s">
        <v>30</v>
      </c>
      <c r="G19773" s="43">
        <v>85015</v>
      </c>
      <c r="Y19773" s="43" t="str">
        <f t="shared" si="616"/>
        <v>COMP</v>
      </c>
      <c r="AA19773" s="43">
        <f t="shared" si="617"/>
        <v>2359427</v>
      </c>
    </row>
    <row r="19774" spans="1:27" x14ac:dyDescent="0.3">
      <c r="A19774" s="43">
        <v>2349114</v>
      </c>
      <c r="B19774" s="43" t="s">
        <v>4746</v>
      </c>
      <c r="C19774" s="43" t="s">
        <v>632</v>
      </c>
      <c r="E19774" s="43" t="s">
        <v>6263</v>
      </c>
      <c r="F19774" s="43" t="s">
        <v>28</v>
      </c>
      <c r="G19774" s="43">
        <v>85061</v>
      </c>
      <c r="Y19774" s="43" t="str">
        <f t="shared" si="616"/>
        <v/>
      </c>
      <c r="AA19774" s="43" t="e">
        <f t="shared" si="617"/>
        <v>#N/A</v>
      </c>
    </row>
    <row r="19775" spans="1:27" x14ac:dyDescent="0.3">
      <c r="A19775" s="43">
        <v>1755124</v>
      </c>
      <c r="B19775" s="43" t="s">
        <v>12083</v>
      </c>
      <c r="C19775" s="43" t="s">
        <v>440</v>
      </c>
      <c r="E19775" s="43" t="s">
        <v>6263</v>
      </c>
      <c r="F19775" s="43" t="s">
        <v>28</v>
      </c>
      <c r="G19775" s="43">
        <v>72041</v>
      </c>
      <c r="Y19775" s="43" t="str">
        <f t="shared" si="616"/>
        <v/>
      </c>
      <c r="AA19775" s="43" t="e">
        <f t="shared" si="617"/>
        <v>#N/A</v>
      </c>
    </row>
    <row r="19776" spans="1:27" x14ac:dyDescent="0.3">
      <c r="A19776" s="43">
        <v>1916048</v>
      </c>
      <c r="B19776" s="43" t="s">
        <v>12083</v>
      </c>
      <c r="C19776" s="43" t="s">
        <v>236</v>
      </c>
      <c r="E19776" s="43" t="s">
        <v>6263</v>
      </c>
      <c r="F19776" s="43" t="s">
        <v>28</v>
      </c>
      <c r="G19776" s="43">
        <v>85005</v>
      </c>
      <c r="Y19776" s="43" t="str">
        <f t="shared" si="616"/>
        <v>COMP</v>
      </c>
      <c r="AA19776" s="43">
        <f t="shared" si="617"/>
        <v>1916048</v>
      </c>
    </row>
    <row r="19777" spans="1:27" x14ac:dyDescent="0.3">
      <c r="A19777" s="43">
        <v>1298333</v>
      </c>
      <c r="B19777" s="43" t="s">
        <v>12083</v>
      </c>
      <c r="C19777" s="43" t="s">
        <v>1428</v>
      </c>
      <c r="E19777" s="43" t="s">
        <v>6263</v>
      </c>
      <c r="F19777" s="43" t="s">
        <v>30</v>
      </c>
      <c r="G19777" s="43">
        <v>49034</v>
      </c>
      <c r="Y19777" s="43" t="str">
        <f t="shared" si="616"/>
        <v/>
      </c>
      <c r="AA19777" s="43" t="e">
        <f t="shared" si="617"/>
        <v>#N/A</v>
      </c>
    </row>
    <row r="19778" spans="1:27" x14ac:dyDescent="0.3">
      <c r="A19778" s="43">
        <v>2091231</v>
      </c>
      <c r="B19778" s="43" t="s">
        <v>12083</v>
      </c>
      <c r="C19778" s="43" t="s">
        <v>228</v>
      </c>
      <c r="E19778" s="43" t="s">
        <v>6263</v>
      </c>
      <c r="F19778" s="43" t="s">
        <v>28</v>
      </c>
      <c r="G19778" s="43">
        <v>85012</v>
      </c>
      <c r="Y19778" s="43" t="str">
        <f t="shared" ref="Y19778:Y19841" si="618">IF(ISERROR(AA19778)=FALSE,"COMP","")</f>
        <v/>
      </c>
      <c r="AA19778" s="43" t="e">
        <f t="shared" si="617"/>
        <v>#N/A</v>
      </c>
    </row>
    <row r="19779" spans="1:27" x14ac:dyDescent="0.3">
      <c r="A19779" s="43">
        <v>2399282</v>
      </c>
      <c r="B19779" s="43" t="s">
        <v>12083</v>
      </c>
      <c r="C19779" s="43" t="s">
        <v>437</v>
      </c>
      <c r="E19779" s="43" t="s">
        <v>6263</v>
      </c>
      <c r="F19779" s="43" t="s">
        <v>28</v>
      </c>
      <c r="G19779" s="43">
        <v>49002</v>
      </c>
      <c r="Y19779" s="43" t="str">
        <f t="shared" si="618"/>
        <v/>
      </c>
      <c r="AA19779" s="43" t="e">
        <f t="shared" ref="AA19779:AA19842" si="619">VLOOKUP(A19779,Z:Z,1,FALSE)</f>
        <v>#N/A</v>
      </c>
    </row>
    <row r="19780" spans="1:27" x14ac:dyDescent="0.3">
      <c r="A19780" s="43">
        <v>1131134</v>
      </c>
      <c r="B19780" s="43" t="s">
        <v>12083</v>
      </c>
      <c r="C19780" s="43" t="s">
        <v>1481</v>
      </c>
      <c r="E19780" s="43" t="s">
        <v>6263</v>
      </c>
      <c r="F19780" s="43" t="s">
        <v>30</v>
      </c>
      <c r="G19780" s="43">
        <v>44072</v>
      </c>
      <c r="Y19780" s="43" t="str">
        <f t="shared" si="618"/>
        <v/>
      </c>
      <c r="AA19780" s="43" t="e">
        <f t="shared" si="619"/>
        <v>#N/A</v>
      </c>
    </row>
    <row r="19781" spans="1:27" x14ac:dyDescent="0.3">
      <c r="A19781" s="43">
        <v>1720395</v>
      </c>
      <c r="B19781" s="43" t="s">
        <v>12083</v>
      </c>
      <c r="C19781" s="43" t="s">
        <v>490</v>
      </c>
      <c r="E19781" s="43" t="s">
        <v>6263</v>
      </c>
      <c r="F19781" s="43" t="s">
        <v>30</v>
      </c>
      <c r="G19781" s="43">
        <v>44015</v>
      </c>
      <c r="Y19781" s="43" t="str">
        <f t="shared" si="618"/>
        <v/>
      </c>
      <c r="AA19781" s="43" t="e">
        <f t="shared" si="619"/>
        <v>#N/A</v>
      </c>
    </row>
    <row r="19782" spans="1:27" x14ac:dyDescent="0.3">
      <c r="A19782" s="43">
        <v>2344383</v>
      </c>
      <c r="B19782" s="43" t="s">
        <v>12083</v>
      </c>
      <c r="C19782" s="43" t="s">
        <v>1514</v>
      </c>
      <c r="E19782" s="43" t="s">
        <v>6263</v>
      </c>
      <c r="F19782" s="43" t="s">
        <v>30</v>
      </c>
      <c r="G19782" s="43">
        <v>85033</v>
      </c>
      <c r="Y19782" s="43" t="str">
        <f t="shared" si="618"/>
        <v/>
      </c>
      <c r="AA19782" s="43" t="e">
        <f t="shared" si="619"/>
        <v>#N/A</v>
      </c>
    </row>
    <row r="19783" spans="1:27" x14ac:dyDescent="0.3">
      <c r="A19783" s="43">
        <v>2399280</v>
      </c>
      <c r="B19783" s="43" t="s">
        <v>12083</v>
      </c>
      <c r="C19783" s="43" t="s">
        <v>715</v>
      </c>
      <c r="E19783" s="43" t="s">
        <v>6263</v>
      </c>
      <c r="F19783" s="43" t="s">
        <v>30</v>
      </c>
      <c r="G19783" s="43">
        <v>49002</v>
      </c>
      <c r="Y19783" s="43" t="str">
        <f t="shared" si="618"/>
        <v/>
      </c>
      <c r="AA19783" s="43" t="e">
        <f t="shared" si="619"/>
        <v>#N/A</v>
      </c>
    </row>
    <row r="19784" spans="1:27" x14ac:dyDescent="0.3">
      <c r="A19784" s="43">
        <v>1556648</v>
      </c>
      <c r="B19784" s="43" t="s">
        <v>12083</v>
      </c>
      <c r="C19784" s="43" t="s">
        <v>266</v>
      </c>
      <c r="E19784" s="43" t="s">
        <v>6263</v>
      </c>
      <c r="F19784" s="43" t="s">
        <v>30</v>
      </c>
      <c r="G19784" s="43">
        <v>44027</v>
      </c>
      <c r="Y19784" s="43" t="str">
        <f t="shared" si="618"/>
        <v>COMP</v>
      </c>
      <c r="AA19784" s="43">
        <f t="shared" si="619"/>
        <v>1556648</v>
      </c>
    </row>
    <row r="19785" spans="1:27" x14ac:dyDescent="0.3">
      <c r="A19785" s="43">
        <v>2067112</v>
      </c>
      <c r="B19785" s="43" t="s">
        <v>4748</v>
      </c>
      <c r="C19785" s="43" t="s">
        <v>469</v>
      </c>
      <c r="E19785" s="43" t="s">
        <v>6263</v>
      </c>
      <c r="F19785" s="43" t="s">
        <v>28</v>
      </c>
      <c r="G19785" s="43">
        <v>85033</v>
      </c>
      <c r="Y19785" s="43" t="str">
        <f t="shared" si="618"/>
        <v/>
      </c>
      <c r="AA19785" s="43" t="e">
        <f t="shared" si="619"/>
        <v>#N/A</v>
      </c>
    </row>
    <row r="19786" spans="1:27" x14ac:dyDescent="0.3">
      <c r="A19786" s="43">
        <v>2065067</v>
      </c>
      <c r="B19786" s="43" t="s">
        <v>4750</v>
      </c>
      <c r="C19786" s="43" t="s">
        <v>1437</v>
      </c>
      <c r="E19786" s="43" t="s">
        <v>31</v>
      </c>
      <c r="F19786" s="43" t="s">
        <v>30</v>
      </c>
      <c r="G19786" s="43">
        <v>53061</v>
      </c>
      <c r="Y19786" s="43" t="str">
        <f t="shared" si="618"/>
        <v/>
      </c>
      <c r="AA19786" s="43" t="e">
        <f t="shared" si="619"/>
        <v>#N/A</v>
      </c>
    </row>
    <row r="19787" spans="1:27" x14ac:dyDescent="0.3">
      <c r="A19787" s="43">
        <v>1987174</v>
      </c>
      <c r="B19787" s="43" t="s">
        <v>12084</v>
      </c>
      <c r="C19787" s="43" t="s">
        <v>232</v>
      </c>
      <c r="E19787" s="43" t="s">
        <v>6263</v>
      </c>
      <c r="F19787" s="43" t="s">
        <v>28</v>
      </c>
      <c r="G19787" s="43">
        <v>85049</v>
      </c>
      <c r="Y19787" s="43" t="str">
        <f t="shared" si="618"/>
        <v/>
      </c>
      <c r="AA19787" s="43" t="e">
        <f t="shared" si="619"/>
        <v>#N/A</v>
      </c>
    </row>
    <row r="19788" spans="1:27" x14ac:dyDescent="0.3">
      <c r="A19788" s="43">
        <v>1998576</v>
      </c>
      <c r="B19788" s="43" t="s">
        <v>4752</v>
      </c>
      <c r="C19788" s="43" t="s">
        <v>234</v>
      </c>
      <c r="E19788" s="43" t="s">
        <v>6263</v>
      </c>
      <c r="F19788" s="43" t="s">
        <v>28</v>
      </c>
      <c r="G19788" s="43">
        <v>85005</v>
      </c>
      <c r="Y19788" s="43" t="str">
        <f t="shared" si="618"/>
        <v/>
      </c>
      <c r="AA19788" s="43" t="e">
        <f t="shared" si="619"/>
        <v>#N/A</v>
      </c>
    </row>
    <row r="19789" spans="1:27" x14ac:dyDescent="0.3">
      <c r="A19789" s="43">
        <v>1934219</v>
      </c>
      <c r="B19789" s="43" t="s">
        <v>4752</v>
      </c>
      <c r="C19789" s="43" t="s">
        <v>454</v>
      </c>
      <c r="E19789" s="43" t="s">
        <v>6263</v>
      </c>
      <c r="F19789" s="43" t="s">
        <v>30</v>
      </c>
      <c r="G19789" s="43">
        <v>44073</v>
      </c>
      <c r="Y19789" s="43" t="str">
        <f t="shared" si="618"/>
        <v/>
      </c>
      <c r="AA19789" s="43" t="e">
        <f t="shared" si="619"/>
        <v>#N/A</v>
      </c>
    </row>
    <row r="19790" spans="1:27" x14ac:dyDescent="0.3">
      <c r="A19790" s="43">
        <v>1387820</v>
      </c>
      <c r="B19790" s="43" t="s">
        <v>4752</v>
      </c>
      <c r="C19790" s="43" t="s">
        <v>1833</v>
      </c>
      <c r="E19790" s="43" t="s">
        <v>31</v>
      </c>
      <c r="F19790" s="43" t="s">
        <v>30</v>
      </c>
      <c r="G19790" s="43">
        <v>85005</v>
      </c>
      <c r="Y19790" s="43" t="str">
        <f t="shared" si="618"/>
        <v>COMP</v>
      </c>
      <c r="AA19790" s="43">
        <f t="shared" si="619"/>
        <v>1387820</v>
      </c>
    </row>
    <row r="19791" spans="1:27" x14ac:dyDescent="0.3">
      <c r="A19791" s="43">
        <v>848612</v>
      </c>
      <c r="B19791" s="43" t="s">
        <v>4752</v>
      </c>
      <c r="C19791" s="43" t="s">
        <v>276</v>
      </c>
      <c r="E19791" s="43" t="s">
        <v>6263</v>
      </c>
      <c r="F19791" s="43" t="s">
        <v>28</v>
      </c>
      <c r="G19791" s="43">
        <v>85004</v>
      </c>
      <c r="Y19791" s="43" t="str">
        <f t="shared" si="618"/>
        <v>COMP</v>
      </c>
      <c r="AA19791" s="43">
        <f t="shared" si="619"/>
        <v>848612</v>
      </c>
    </row>
    <row r="19792" spans="1:27" x14ac:dyDescent="0.3">
      <c r="A19792" s="43">
        <v>2059382</v>
      </c>
      <c r="B19792" s="43" t="s">
        <v>12085</v>
      </c>
      <c r="C19792" s="43" t="s">
        <v>631</v>
      </c>
      <c r="E19792" s="43" t="s">
        <v>6263</v>
      </c>
      <c r="F19792" s="43" t="s">
        <v>30</v>
      </c>
      <c r="G19792" s="43">
        <v>44015</v>
      </c>
      <c r="Y19792" s="43" t="str">
        <f t="shared" si="618"/>
        <v/>
      </c>
      <c r="AA19792" s="43" t="e">
        <f t="shared" si="619"/>
        <v>#N/A</v>
      </c>
    </row>
    <row r="19793" spans="1:27" x14ac:dyDescent="0.3">
      <c r="A19793" s="43">
        <v>442591</v>
      </c>
      <c r="B19793" s="43" t="s">
        <v>4753</v>
      </c>
      <c r="C19793" s="43" t="s">
        <v>4055</v>
      </c>
      <c r="E19793" s="43" t="s">
        <v>6263</v>
      </c>
      <c r="F19793" s="43" t="s">
        <v>28</v>
      </c>
      <c r="G19793" s="43">
        <v>49064</v>
      </c>
      <c r="Y19793" s="43" t="str">
        <f t="shared" si="618"/>
        <v>COMP</v>
      </c>
      <c r="AA19793" s="43">
        <f t="shared" si="619"/>
        <v>442591</v>
      </c>
    </row>
    <row r="19794" spans="1:27" x14ac:dyDescent="0.3">
      <c r="A19794" s="43">
        <v>1662364</v>
      </c>
      <c r="B19794" s="43" t="s">
        <v>4753</v>
      </c>
      <c r="C19794" s="43" t="s">
        <v>478</v>
      </c>
      <c r="E19794" s="43" t="s">
        <v>6263</v>
      </c>
      <c r="F19794" s="43" t="s">
        <v>28</v>
      </c>
      <c r="G19794" s="43">
        <v>49051</v>
      </c>
      <c r="Y19794" s="43" t="str">
        <f t="shared" si="618"/>
        <v/>
      </c>
      <c r="AA19794" s="43" t="e">
        <f t="shared" si="619"/>
        <v>#N/A</v>
      </c>
    </row>
    <row r="19795" spans="1:27" x14ac:dyDescent="0.3">
      <c r="A19795" s="43">
        <v>1548967</v>
      </c>
      <c r="B19795" s="43" t="s">
        <v>4753</v>
      </c>
      <c r="C19795" s="43" t="s">
        <v>829</v>
      </c>
      <c r="E19795" s="43" t="s">
        <v>6263</v>
      </c>
      <c r="F19795" s="43" t="s">
        <v>28</v>
      </c>
      <c r="G19795" s="43">
        <v>53013</v>
      </c>
      <c r="Y19795" s="43" t="str">
        <f t="shared" si="618"/>
        <v>COMP</v>
      </c>
      <c r="AA19795" s="43">
        <f t="shared" si="619"/>
        <v>1548967</v>
      </c>
    </row>
    <row r="19796" spans="1:27" x14ac:dyDescent="0.3">
      <c r="A19796" s="43">
        <v>1945157</v>
      </c>
      <c r="B19796" s="43" t="s">
        <v>4753</v>
      </c>
      <c r="C19796" s="43" t="s">
        <v>232</v>
      </c>
      <c r="E19796" s="43" t="s">
        <v>6263</v>
      </c>
      <c r="F19796" s="43" t="s">
        <v>28</v>
      </c>
      <c r="G19796" s="43">
        <v>85052</v>
      </c>
      <c r="Y19796" s="43" t="str">
        <f t="shared" si="618"/>
        <v>COMP</v>
      </c>
      <c r="AA19796" s="43">
        <f t="shared" si="619"/>
        <v>1945157</v>
      </c>
    </row>
    <row r="19797" spans="1:27" x14ac:dyDescent="0.3">
      <c r="A19797" s="43">
        <v>2190008</v>
      </c>
      <c r="B19797" s="43" t="s">
        <v>12086</v>
      </c>
      <c r="C19797" s="43" t="s">
        <v>37</v>
      </c>
      <c r="E19797" s="43" t="s">
        <v>34</v>
      </c>
      <c r="F19797" s="43" t="s">
        <v>28</v>
      </c>
      <c r="G19797" s="43">
        <v>49002</v>
      </c>
      <c r="Y19797" s="43" t="str">
        <f t="shared" si="618"/>
        <v>COMP</v>
      </c>
      <c r="AA19797" s="43">
        <f t="shared" si="619"/>
        <v>2190008</v>
      </c>
    </row>
    <row r="19798" spans="1:27" x14ac:dyDescent="0.3">
      <c r="A19798" s="43">
        <v>1965672</v>
      </c>
      <c r="B19798" s="43" t="s">
        <v>12087</v>
      </c>
      <c r="C19798" s="43" t="s">
        <v>565</v>
      </c>
      <c r="E19798" s="43" t="s">
        <v>6263</v>
      </c>
      <c r="F19798" s="43" t="s">
        <v>28</v>
      </c>
      <c r="G19798" s="43">
        <v>44024</v>
      </c>
      <c r="Y19798" s="43" t="str">
        <f t="shared" si="618"/>
        <v/>
      </c>
      <c r="AA19798" s="43" t="e">
        <f t="shared" si="619"/>
        <v>#N/A</v>
      </c>
    </row>
    <row r="19799" spans="1:27" x14ac:dyDescent="0.3">
      <c r="A19799" s="43">
        <v>1077723</v>
      </c>
      <c r="B19799" s="43" t="s">
        <v>12087</v>
      </c>
      <c r="C19799" s="43" t="s">
        <v>870</v>
      </c>
      <c r="E19799" s="43" t="s">
        <v>29</v>
      </c>
      <c r="F19799" s="43" t="s">
        <v>28</v>
      </c>
      <c r="G19799" s="43">
        <v>44024</v>
      </c>
      <c r="Y19799" s="43" t="str">
        <f t="shared" si="618"/>
        <v>COMP</v>
      </c>
      <c r="AA19799" s="43">
        <f t="shared" si="619"/>
        <v>1077723</v>
      </c>
    </row>
    <row r="19800" spans="1:27" x14ac:dyDescent="0.3">
      <c r="A19800" s="43">
        <v>2347908</v>
      </c>
      <c r="B19800" s="43" t="s">
        <v>4754</v>
      </c>
      <c r="C19800" s="43" t="s">
        <v>235</v>
      </c>
      <c r="E19800" s="43" t="s">
        <v>6263</v>
      </c>
      <c r="F19800" s="43" t="s">
        <v>28</v>
      </c>
      <c r="G19800" s="43">
        <v>85050</v>
      </c>
      <c r="Y19800" s="43" t="str">
        <f t="shared" si="618"/>
        <v>COMP</v>
      </c>
      <c r="AA19800" s="43">
        <f t="shared" si="619"/>
        <v>2347908</v>
      </c>
    </row>
    <row r="19801" spans="1:27" x14ac:dyDescent="0.3">
      <c r="A19801" s="43">
        <v>1518626</v>
      </c>
      <c r="B19801" s="43" t="s">
        <v>4754</v>
      </c>
      <c r="C19801" s="43" t="s">
        <v>340</v>
      </c>
      <c r="E19801" s="43" t="s">
        <v>29</v>
      </c>
      <c r="F19801" s="43" t="s">
        <v>30</v>
      </c>
      <c r="G19801" s="43">
        <v>44045</v>
      </c>
      <c r="Y19801" s="43" t="str">
        <f t="shared" si="618"/>
        <v>COMP</v>
      </c>
      <c r="AA19801" s="43">
        <f t="shared" si="619"/>
        <v>1518626</v>
      </c>
    </row>
    <row r="19802" spans="1:27" x14ac:dyDescent="0.3">
      <c r="A19802" s="43">
        <v>808705</v>
      </c>
      <c r="B19802" s="43" t="s">
        <v>12088</v>
      </c>
      <c r="C19802" s="43" t="s">
        <v>1480</v>
      </c>
      <c r="E19802" s="43" t="s">
        <v>6263</v>
      </c>
      <c r="F19802" s="43" t="s">
        <v>28</v>
      </c>
      <c r="G19802" s="43">
        <v>44039</v>
      </c>
      <c r="Y19802" s="43" t="str">
        <f t="shared" si="618"/>
        <v>COMP</v>
      </c>
      <c r="AA19802" s="43">
        <f t="shared" si="619"/>
        <v>808705</v>
      </c>
    </row>
    <row r="19803" spans="1:27" x14ac:dyDescent="0.3">
      <c r="A19803" s="43">
        <v>1043312</v>
      </c>
      <c r="B19803" s="43" t="s">
        <v>12088</v>
      </c>
      <c r="C19803" s="43" t="s">
        <v>730</v>
      </c>
      <c r="E19803" s="43" t="s">
        <v>29</v>
      </c>
      <c r="F19803" s="43" t="s">
        <v>30</v>
      </c>
      <c r="G19803" s="43">
        <v>44013</v>
      </c>
      <c r="Y19803" s="43" t="str">
        <f t="shared" si="618"/>
        <v>COMP</v>
      </c>
      <c r="AA19803" s="43">
        <f t="shared" si="619"/>
        <v>1043312</v>
      </c>
    </row>
    <row r="19804" spans="1:27" x14ac:dyDescent="0.3">
      <c r="A19804" s="43">
        <v>2249709</v>
      </c>
      <c r="B19804" s="43" t="s">
        <v>12089</v>
      </c>
      <c r="C19804" s="43" t="s">
        <v>250</v>
      </c>
      <c r="E19804" s="43" t="s">
        <v>6263</v>
      </c>
      <c r="F19804" s="43" t="s">
        <v>28</v>
      </c>
      <c r="G19804" s="43">
        <v>72041</v>
      </c>
      <c r="Y19804" s="43" t="str">
        <f t="shared" si="618"/>
        <v/>
      </c>
      <c r="AA19804" s="43" t="e">
        <f t="shared" si="619"/>
        <v>#N/A</v>
      </c>
    </row>
    <row r="19805" spans="1:27" x14ac:dyDescent="0.3">
      <c r="A19805" s="43">
        <v>2182527</v>
      </c>
      <c r="B19805" s="43" t="s">
        <v>12090</v>
      </c>
      <c r="C19805" s="43" t="s">
        <v>482</v>
      </c>
      <c r="E19805" s="43" t="s">
        <v>6263</v>
      </c>
      <c r="F19805" s="43" t="s">
        <v>30</v>
      </c>
      <c r="G19805" s="43">
        <v>44062</v>
      </c>
      <c r="Y19805" s="43" t="str">
        <f t="shared" si="618"/>
        <v/>
      </c>
      <c r="AA19805" s="43" t="e">
        <f t="shared" si="619"/>
        <v>#N/A</v>
      </c>
    </row>
    <row r="19806" spans="1:27" x14ac:dyDescent="0.3">
      <c r="A19806" s="43">
        <v>1105575</v>
      </c>
      <c r="B19806" s="43" t="s">
        <v>12091</v>
      </c>
      <c r="C19806" s="43" t="s">
        <v>173</v>
      </c>
      <c r="E19806" s="43" t="s">
        <v>6263</v>
      </c>
      <c r="F19806" s="43" t="s">
        <v>30</v>
      </c>
      <c r="G19806" s="43">
        <v>49006</v>
      </c>
      <c r="Y19806" s="43" t="str">
        <f t="shared" si="618"/>
        <v/>
      </c>
      <c r="AA19806" s="43" t="e">
        <f t="shared" si="619"/>
        <v>#N/A</v>
      </c>
    </row>
    <row r="19807" spans="1:27" x14ac:dyDescent="0.3">
      <c r="A19807" s="43">
        <v>208659</v>
      </c>
      <c r="B19807" s="43" t="s">
        <v>12091</v>
      </c>
      <c r="C19807" s="43" t="s">
        <v>346</v>
      </c>
      <c r="E19807" s="43" t="s">
        <v>6263</v>
      </c>
      <c r="F19807" s="43" t="s">
        <v>28</v>
      </c>
      <c r="G19807" s="43">
        <v>49006</v>
      </c>
      <c r="Y19807" s="43" t="str">
        <f t="shared" si="618"/>
        <v/>
      </c>
      <c r="AA19807" s="43" t="e">
        <f t="shared" si="619"/>
        <v>#N/A</v>
      </c>
    </row>
    <row r="19808" spans="1:27" x14ac:dyDescent="0.3">
      <c r="A19808" s="43">
        <v>1899988</v>
      </c>
      <c r="B19808" s="43" t="s">
        <v>4756</v>
      </c>
      <c r="C19808" s="43" t="s">
        <v>3342</v>
      </c>
      <c r="E19808" s="43" t="s">
        <v>6263</v>
      </c>
      <c r="F19808" s="43" t="s">
        <v>30</v>
      </c>
      <c r="G19808" s="43">
        <v>44079</v>
      </c>
      <c r="Y19808" s="43" t="str">
        <f t="shared" si="618"/>
        <v/>
      </c>
      <c r="AA19808" s="43" t="e">
        <f t="shared" si="619"/>
        <v>#N/A</v>
      </c>
    </row>
    <row r="19809" spans="1:27" x14ac:dyDescent="0.3">
      <c r="A19809" s="43">
        <v>1899999</v>
      </c>
      <c r="B19809" s="43" t="s">
        <v>4756</v>
      </c>
      <c r="C19809" s="43" t="s">
        <v>397</v>
      </c>
      <c r="E19809" s="43" t="s">
        <v>6263</v>
      </c>
      <c r="F19809" s="43" t="s">
        <v>28</v>
      </c>
      <c r="G19809" s="43">
        <v>44079</v>
      </c>
      <c r="Y19809" s="43" t="str">
        <f t="shared" si="618"/>
        <v/>
      </c>
      <c r="AA19809" s="43" t="e">
        <f t="shared" si="619"/>
        <v>#N/A</v>
      </c>
    </row>
    <row r="19810" spans="1:27" x14ac:dyDescent="0.3">
      <c r="A19810" s="43">
        <v>1162875</v>
      </c>
      <c r="B19810" s="43" t="s">
        <v>12092</v>
      </c>
      <c r="C19810" s="43" t="s">
        <v>32</v>
      </c>
      <c r="E19810" s="43" t="s">
        <v>6263</v>
      </c>
      <c r="F19810" s="43" t="s">
        <v>28</v>
      </c>
      <c r="G19810" s="43">
        <v>49064</v>
      </c>
      <c r="Y19810" s="43" t="str">
        <f t="shared" si="618"/>
        <v>COMP</v>
      </c>
      <c r="AA19810" s="43">
        <f t="shared" si="619"/>
        <v>1162875</v>
      </c>
    </row>
    <row r="19811" spans="1:27" x14ac:dyDescent="0.3">
      <c r="A19811" s="43">
        <v>2400376</v>
      </c>
      <c r="B19811" s="43" t="s">
        <v>12093</v>
      </c>
      <c r="C19811" s="43" t="s">
        <v>803</v>
      </c>
      <c r="E19811" s="43" t="s">
        <v>29</v>
      </c>
      <c r="F19811" s="43" t="s">
        <v>30</v>
      </c>
      <c r="G19811" s="43">
        <v>44105</v>
      </c>
      <c r="Y19811" s="43" t="str">
        <f t="shared" si="618"/>
        <v/>
      </c>
      <c r="AA19811" s="43" t="e">
        <f t="shared" si="619"/>
        <v>#N/A</v>
      </c>
    </row>
    <row r="19812" spans="1:27" x14ac:dyDescent="0.3">
      <c r="A19812" s="43">
        <v>1554081</v>
      </c>
      <c r="B19812" s="43" t="s">
        <v>12094</v>
      </c>
      <c r="C19812" s="43" t="s">
        <v>6657</v>
      </c>
      <c r="E19812" s="43" t="s">
        <v>29</v>
      </c>
      <c r="F19812" s="43" t="s">
        <v>28</v>
      </c>
      <c r="G19812" s="43">
        <v>49064</v>
      </c>
      <c r="Y19812" s="43" t="str">
        <f t="shared" si="618"/>
        <v>COMP</v>
      </c>
      <c r="AA19812" s="43">
        <f t="shared" si="619"/>
        <v>1554081</v>
      </c>
    </row>
    <row r="19813" spans="1:27" x14ac:dyDescent="0.3">
      <c r="A19813" s="43">
        <v>1859467</v>
      </c>
      <c r="B19813" s="43" t="s">
        <v>12094</v>
      </c>
      <c r="C19813" s="43" t="s">
        <v>12095</v>
      </c>
      <c r="E19813" s="43" t="s">
        <v>29</v>
      </c>
      <c r="F19813" s="43" t="s">
        <v>28</v>
      </c>
      <c r="G19813" s="43">
        <v>49064</v>
      </c>
      <c r="Y19813" s="43" t="str">
        <f t="shared" si="618"/>
        <v>COMP</v>
      </c>
      <c r="AA19813" s="43">
        <f t="shared" si="619"/>
        <v>1859467</v>
      </c>
    </row>
    <row r="19814" spans="1:27" x14ac:dyDescent="0.3">
      <c r="A19814" s="43">
        <v>2431524</v>
      </c>
      <c r="B19814" s="43" t="s">
        <v>12094</v>
      </c>
      <c r="C19814" s="43" t="s">
        <v>12096</v>
      </c>
      <c r="E19814" s="43" t="s">
        <v>29</v>
      </c>
      <c r="F19814" s="43" t="s">
        <v>28</v>
      </c>
      <c r="G19814" s="43">
        <v>49064</v>
      </c>
      <c r="Y19814" s="43" t="str">
        <f t="shared" si="618"/>
        <v>COMP</v>
      </c>
      <c r="AA19814" s="43">
        <f t="shared" si="619"/>
        <v>2431524</v>
      </c>
    </row>
    <row r="19815" spans="1:27" x14ac:dyDescent="0.3">
      <c r="A19815" s="43">
        <v>1932327</v>
      </c>
      <c r="B19815" s="43" t="s">
        <v>12097</v>
      </c>
      <c r="C19815" s="43" t="s">
        <v>9446</v>
      </c>
      <c r="E19815" s="43" t="s">
        <v>35</v>
      </c>
      <c r="F19815" s="43" t="s">
        <v>30</v>
      </c>
      <c r="G19815" s="43">
        <v>44039</v>
      </c>
      <c r="Y19815" s="43" t="str">
        <f t="shared" si="618"/>
        <v>COMP</v>
      </c>
      <c r="AA19815" s="43">
        <f t="shared" si="619"/>
        <v>1932327</v>
      </c>
    </row>
    <row r="19816" spans="1:27" x14ac:dyDescent="0.3">
      <c r="A19816" s="43">
        <v>2287243</v>
      </c>
      <c r="B19816" s="43" t="s">
        <v>4762</v>
      </c>
      <c r="C19816" s="43" t="s">
        <v>1094</v>
      </c>
      <c r="E19816" s="43" t="s">
        <v>6263</v>
      </c>
      <c r="F19816" s="43" t="s">
        <v>30</v>
      </c>
      <c r="G19816" s="43">
        <v>53061</v>
      </c>
      <c r="Y19816" s="43" t="str">
        <f t="shared" si="618"/>
        <v/>
      </c>
      <c r="AA19816" s="43" t="e">
        <f t="shared" si="619"/>
        <v>#N/A</v>
      </c>
    </row>
    <row r="19817" spans="1:27" x14ac:dyDescent="0.3">
      <c r="A19817" s="43">
        <v>2433623</v>
      </c>
      <c r="B19817" s="43" t="s">
        <v>4762</v>
      </c>
      <c r="C19817" s="43" t="s">
        <v>357</v>
      </c>
      <c r="E19817" s="43" t="s">
        <v>6263</v>
      </c>
      <c r="F19817" s="43" t="s">
        <v>30</v>
      </c>
      <c r="G19817" s="43">
        <v>53061</v>
      </c>
      <c r="Y19817" s="43" t="str">
        <f t="shared" si="618"/>
        <v/>
      </c>
      <c r="AA19817" s="43" t="e">
        <f t="shared" si="619"/>
        <v>#N/A</v>
      </c>
    </row>
    <row r="19818" spans="1:27" x14ac:dyDescent="0.3">
      <c r="A19818" s="43">
        <v>2111092</v>
      </c>
      <c r="B19818" s="43" t="s">
        <v>4762</v>
      </c>
      <c r="C19818" s="43" t="s">
        <v>230</v>
      </c>
      <c r="E19818" s="43" t="s">
        <v>6263</v>
      </c>
      <c r="F19818" s="43" t="s">
        <v>28</v>
      </c>
      <c r="G19818" s="43">
        <v>85031</v>
      </c>
      <c r="Y19818" s="43" t="str">
        <f t="shared" si="618"/>
        <v>COMP</v>
      </c>
      <c r="AA19818" s="43">
        <f t="shared" si="619"/>
        <v>2111092</v>
      </c>
    </row>
    <row r="19819" spans="1:27" x14ac:dyDescent="0.3">
      <c r="A19819" s="43">
        <v>2178286</v>
      </c>
      <c r="B19819" s="43" t="s">
        <v>4762</v>
      </c>
      <c r="C19819" s="43" t="s">
        <v>722</v>
      </c>
      <c r="E19819" s="43" t="s">
        <v>6263</v>
      </c>
      <c r="F19819" s="43" t="s">
        <v>28</v>
      </c>
      <c r="G19819" s="43">
        <v>85062</v>
      </c>
      <c r="Y19819" s="43" t="str">
        <f t="shared" si="618"/>
        <v/>
      </c>
      <c r="AA19819" s="43" t="e">
        <f t="shared" si="619"/>
        <v>#N/A</v>
      </c>
    </row>
    <row r="19820" spans="1:27" x14ac:dyDescent="0.3">
      <c r="A19820" s="43">
        <v>2433622</v>
      </c>
      <c r="B19820" s="43" t="s">
        <v>4762</v>
      </c>
      <c r="C19820" s="43" t="s">
        <v>1567</v>
      </c>
      <c r="E19820" s="43" t="s">
        <v>6263</v>
      </c>
      <c r="F19820" s="43" t="s">
        <v>28</v>
      </c>
      <c r="G19820" s="43">
        <v>53061</v>
      </c>
      <c r="Y19820" s="43" t="str">
        <f t="shared" si="618"/>
        <v/>
      </c>
      <c r="AA19820" s="43" t="e">
        <f t="shared" si="619"/>
        <v>#N/A</v>
      </c>
    </row>
    <row r="19821" spans="1:27" x14ac:dyDescent="0.3">
      <c r="A19821" s="43">
        <v>350361</v>
      </c>
      <c r="B19821" s="43" t="s">
        <v>4762</v>
      </c>
      <c r="C19821" s="43" t="s">
        <v>657</v>
      </c>
      <c r="E19821" s="43" t="s">
        <v>6263</v>
      </c>
      <c r="F19821" s="43" t="s">
        <v>28</v>
      </c>
      <c r="G19821" s="43">
        <v>85015</v>
      </c>
      <c r="Y19821" s="43" t="str">
        <f t="shared" si="618"/>
        <v/>
      </c>
      <c r="AA19821" s="43" t="e">
        <f t="shared" si="619"/>
        <v>#N/A</v>
      </c>
    </row>
    <row r="19822" spans="1:27" x14ac:dyDescent="0.3">
      <c r="A19822" s="43">
        <v>1541081</v>
      </c>
      <c r="B19822" s="43" t="s">
        <v>4762</v>
      </c>
      <c r="C19822" s="43" t="s">
        <v>490</v>
      </c>
      <c r="E19822" s="43" t="s">
        <v>6263</v>
      </c>
      <c r="F19822" s="43" t="s">
        <v>30</v>
      </c>
      <c r="G19822" s="43">
        <v>44021</v>
      </c>
      <c r="Y19822" s="43" t="str">
        <f t="shared" si="618"/>
        <v/>
      </c>
      <c r="AA19822" s="43" t="e">
        <f t="shared" si="619"/>
        <v>#N/A</v>
      </c>
    </row>
    <row r="19823" spans="1:27" x14ac:dyDescent="0.3">
      <c r="A19823" s="43">
        <v>1128347</v>
      </c>
      <c r="B19823" s="43" t="s">
        <v>12098</v>
      </c>
      <c r="C19823" s="43" t="s">
        <v>5915</v>
      </c>
      <c r="E19823" s="43" t="s">
        <v>6263</v>
      </c>
      <c r="F19823" s="43" t="s">
        <v>30</v>
      </c>
      <c r="G19823" s="43">
        <v>44098</v>
      </c>
      <c r="Y19823" s="43" t="str">
        <f t="shared" si="618"/>
        <v/>
      </c>
      <c r="AA19823" s="43" t="e">
        <f t="shared" si="619"/>
        <v>#N/A</v>
      </c>
    </row>
    <row r="19824" spans="1:27" x14ac:dyDescent="0.3">
      <c r="A19824" s="43">
        <v>2266865</v>
      </c>
      <c r="B19824" s="43" t="s">
        <v>12099</v>
      </c>
      <c r="C19824" s="43" t="s">
        <v>618</v>
      </c>
      <c r="E19824" s="43" t="s">
        <v>6263</v>
      </c>
      <c r="F19824" s="43" t="s">
        <v>28</v>
      </c>
      <c r="G19824" s="43">
        <v>85017</v>
      </c>
      <c r="Y19824" s="43" t="str">
        <f t="shared" si="618"/>
        <v>COMP</v>
      </c>
      <c r="AA19824" s="43">
        <f t="shared" si="619"/>
        <v>2266865</v>
      </c>
    </row>
    <row r="19825" spans="1:27" x14ac:dyDescent="0.3">
      <c r="A19825" s="43">
        <v>1134861</v>
      </c>
      <c r="B19825" s="43" t="s">
        <v>12100</v>
      </c>
      <c r="C19825" s="43" t="s">
        <v>467</v>
      </c>
      <c r="E19825" s="43" t="s">
        <v>29</v>
      </c>
      <c r="F19825" s="43" t="s">
        <v>30</v>
      </c>
      <c r="G19825" s="43">
        <v>49001</v>
      </c>
      <c r="Y19825" s="43" t="str">
        <f t="shared" si="618"/>
        <v>COMP</v>
      </c>
      <c r="AA19825" s="43">
        <f t="shared" si="619"/>
        <v>1134861</v>
      </c>
    </row>
    <row r="19826" spans="1:27" x14ac:dyDescent="0.3">
      <c r="A19826" s="43">
        <v>1777786</v>
      </c>
      <c r="B19826" s="43" t="s">
        <v>12101</v>
      </c>
      <c r="C19826" s="43" t="s">
        <v>2570</v>
      </c>
      <c r="E19826" s="43" t="s">
        <v>29</v>
      </c>
      <c r="F19826" s="43" t="s">
        <v>30</v>
      </c>
      <c r="G19826" s="43">
        <v>49067</v>
      </c>
      <c r="Y19826" s="43" t="str">
        <f t="shared" si="618"/>
        <v>COMP</v>
      </c>
      <c r="AA19826" s="43">
        <f t="shared" si="619"/>
        <v>1777786</v>
      </c>
    </row>
    <row r="19827" spans="1:27" x14ac:dyDescent="0.3">
      <c r="A19827" s="43">
        <v>2427280</v>
      </c>
      <c r="B19827" s="43" t="s">
        <v>12101</v>
      </c>
      <c r="C19827" s="43" t="s">
        <v>230</v>
      </c>
      <c r="E19827" s="43" t="s">
        <v>6263</v>
      </c>
      <c r="F19827" s="43" t="s">
        <v>28</v>
      </c>
      <c r="G19827" s="43">
        <v>49002</v>
      </c>
      <c r="Y19827" s="43" t="str">
        <f t="shared" si="618"/>
        <v/>
      </c>
      <c r="AA19827" s="43" t="e">
        <f t="shared" si="619"/>
        <v>#N/A</v>
      </c>
    </row>
    <row r="19828" spans="1:27" x14ac:dyDescent="0.3">
      <c r="A19828" s="43">
        <v>2340057</v>
      </c>
      <c r="B19828" s="43" t="s">
        <v>12102</v>
      </c>
      <c r="C19828" s="43" t="s">
        <v>12103</v>
      </c>
      <c r="E19828" s="43" t="s">
        <v>29</v>
      </c>
      <c r="F19828" s="43" t="s">
        <v>28</v>
      </c>
      <c r="G19828" s="43">
        <v>44027</v>
      </c>
      <c r="Y19828" s="43" t="str">
        <f t="shared" si="618"/>
        <v>COMP</v>
      </c>
      <c r="AA19828" s="43">
        <f t="shared" si="619"/>
        <v>2340057</v>
      </c>
    </row>
    <row r="19829" spans="1:27" x14ac:dyDescent="0.3">
      <c r="A19829" s="43">
        <v>2096061</v>
      </c>
      <c r="B19829" s="43" t="s">
        <v>12104</v>
      </c>
      <c r="C19829" s="43" t="s">
        <v>620</v>
      </c>
      <c r="E19829" s="43" t="s">
        <v>6263</v>
      </c>
      <c r="F19829" s="43" t="s">
        <v>30</v>
      </c>
      <c r="G19829" s="43">
        <v>85012</v>
      </c>
      <c r="Y19829" s="43" t="str">
        <f t="shared" si="618"/>
        <v/>
      </c>
      <c r="AA19829" s="43" t="e">
        <f t="shared" si="619"/>
        <v>#N/A</v>
      </c>
    </row>
    <row r="19830" spans="1:27" x14ac:dyDescent="0.3">
      <c r="A19830" s="43">
        <v>2096056</v>
      </c>
      <c r="B19830" s="43" t="s">
        <v>12104</v>
      </c>
      <c r="C19830" s="43" t="s">
        <v>469</v>
      </c>
      <c r="E19830" s="43" t="s">
        <v>6263</v>
      </c>
      <c r="F19830" s="43" t="s">
        <v>28</v>
      </c>
      <c r="G19830" s="43">
        <v>85012</v>
      </c>
      <c r="Y19830" s="43" t="str">
        <f t="shared" si="618"/>
        <v/>
      </c>
      <c r="AA19830" s="43" t="e">
        <f t="shared" si="619"/>
        <v>#N/A</v>
      </c>
    </row>
    <row r="19831" spans="1:27" x14ac:dyDescent="0.3">
      <c r="A19831" s="43">
        <v>1797804</v>
      </c>
      <c r="B19831" s="43" t="s">
        <v>12105</v>
      </c>
      <c r="C19831" s="43" t="s">
        <v>551</v>
      </c>
      <c r="E19831" s="43" t="s">
        <v>35</v>
      </c>
      <c r="F19831" s="43" t="s">
        <v>28</v>
      </c>
      <c r="G19831" s="43">
        <v>44094</v>
      </c>
      <c r="Y19831" s="43" t="str">
        <f t="shared" si="618"/>
        <v>COMP</v>
      </c>
      <c r="AA19831" s="43">
        <f t="shared" si="619"/>
        <v>1797804</v>
      </c>
    </row>
    <row r="19832" spans="1:27" x14ac:dyDescent="0.3">
      <c r="A19832" s="43">
        <v>2372385</v>
      </c>
      <c r="B19832" s="43" t="s">
        <v>12106</v>
      </c>
      <c r="C19832" s="43" t="s">
        <v>548</v>
      </c>
      <c r="E19832" s="43" t="s">
        <v>6263</v>
      </c>
      <c r="F19832" s="43" t="s">
        <v>28</v>
      </c>
      <c r="G19832" s="43">
        <v>49009</v>
      </c>
      <c r="Y19832" s="43" t="str">
        <f t="shared" si="618"/>
        <v/>
      </c>
      <c r="AA19832" s="43" t="e">
        <f t="shared" si="619"/>
        <v>#N/A</v>
      </c>
    </row>
    <row r="19833" spans="1:27" x14ac:dyDescent="0.3">
      <c r="A19833" s="43">
        <v>661575</v>
      </c>
      <c r="B19833" s="43" t="s">
        <v>12107</v>
      </c>
      <c r="C19833" s="43" t="s">
        <v>1300</v>
      </c>
      <c r="E19833" s="43" t="s">
        <v>6263</v>
      </c>
      <c r="F19833" s="43" t="s">
        <v>30</v>
      </c>
      <c r="G19833" s="43">
        <v>44015</v>
      </c>
      <c r="Y19833" s="43" t="str">
        <f t="shared" si="618"/>
        <v>COMP</v>
      </c>
      <c r="AA19833" s="43">
        <f t="shared" si="619"/>
        <v>661575</v>
      </c>
    </row>
    <row r="19834" spans="1:27" x14ac:dyDescent="0.3">
      <c r="A19834" s="43">
        <v>2329962</v>
      </c>
      <c r="B19834" s="43" t="s">
        <v>12108</v>
      </c>
      <c r="C19834" s="43" t="s">
        <v>514</v>
      </c>
      <c r="E19834" s="43" t="s">
        <v>6263</v>
      </c>
      <c r="F19834" s="43" t="s">
        <v>28</v>
      </c>
      <c r="G19834" s="43">
        <v>85033</v>
      </c>
      <c r="Y19834" s="43" t="str">
        <f t="shared" si="618"/>
        <v/>
      </c>
      <c r="AA19834" s="43" t="e">
        <f t="shared" si="619"/>
        <v>#N/A</v>
      </c>
    </row>
    <row r="19835" spans="1:27" x14ac:dyDescent="0.3">
      <c r="A19835" s="43">
        <v>2169239</v>
      </c>
      <c r="B19835" s="43" t="s">
        <v>12109</v>
      </c>
      <c r="C19835" s="43" t="s">
        <v>2094</v>
      </c>
      <c r="E19835" s="43" t="s">
        <v>6263</v>
      </c>
      <c r="F19835" s="43" t="s">
        <v>30</v>
      </c>
      <c r="G19835" s="43">
        <v>44039</v>
      </c>
      <c r="Y19835" s="43" t="str">
        <f t="shared" si="618"/>
        <v/>
      </c>
      <c r="AA19835" s="43" t="e">
        <f t="shared" si="619"/>
        <v>#N/A</v>
      </c>
    </row>
    <row r="19836" spans="1:27" x14ac:dyDescent="0.3">
      <c r="A19836" s="43">
        <v>1967437</v>
      </c>
      <c r="B19836" s="43" t="s">
        <v>12109</v>
      </c>
      <c r="C19836" s="43" t="s">
        <v>870</v>
      </c>
      <c r="E19836" s="43" t="s">
        <v>6263</v>
      </c>
      <c r="F19836" s="43" t="s">
        <v>28</v>
      </c>
      <c r="G19836" s="43">
        <v>85031</v>
      </c>
      <c r="Y19836" s="43" t="str">
        <f t="shared" si="618"/>
        <v>COMP</v>
      </c>
      <c r="AA19836" s="43">
        <f t="shared" si="619"/>
        <v>1967437</v>
      </c>
    </row>
    <row r="19837" spans="1:27" x14ac:dyDescent="0.3">
      <c r="A19837" s="43">
        <v>718800</v>
      </c>
      <c r="B19837" s="43" t="s">
        <v>12109</v>
      </c>
      <c r="C19837" s="43" t="s">
        <v>202</v>
      </c>
      <c r="E19837" s="43" t="s">
        <v>6263</v>
      </c>
      <c r="F19837" s="43" t="s">
        <v>28</v>
      </c>
      <c r="G19837" s="43">
        <v>44038</v>
      </c>
      <c r="Y19837" s="43" t="str">
        <f t="shared" si="618"/>
        <v/>
      </c>
      <c r="AA19837" s="43" t="e">
        <f t="shared" si="619"/>
        <v>#N/A</v>
      </c>
    </row>
    <row r="19838" spans="1:27" x14ac:dyDescent="0.3">
      <c r="A19838" s="43">
        <v>2355081</v>
      </c>
      <c r="B19838" s="43" t="s">
        <v>4780</v>
      </c>
      <c r="C19838" s="43" t="s">
        <v>1330</v>
      </c>
      <c r="E19838" s="43" t="s">
        <v>6263</v>
      </c>
      <c r="F19838" s="43" t="s">
        <v>30</v>
      </c>
      <c r="G19838" s="43">
        <v>44094</v>
      </c>
      <c r="Y19838" s="43" t="str">
        <f t="shared" si="618"/>
        <v/>
      </c>
      <c r="AA19838" s="43" t="e">
        <f t="shared" si="619"/>
        <v>#N/A</v>
      </c>
    </row>
    <row r="19839" spans="1:27" x14ac:dyDescent="0.3">
      <c r="A19839" s="43">
        <v>2033420</v>
      </c>
      <c r="B19839" s="43" t="s">
        <v>4780</v>
      </c>
      <c r="C19839" s="43" t="s">
        <v>244</v>
      </c>
      <c r="E19839" s="43" t="s">
        <v>6263</v>
      </c>
      <c r="F19839" s="43" t="s">
        <v>28</v>
      </c>
      <c r="G19839" s="43">
        <v>44038</v>
      </c>
      <c r="Y19839" s="43" t="str">
        <f t="shared" si="618"/>
        <v/>
      </c>
      <c r="AA19839" s="43" t="e">
        <f t="shared" si="619"/>
        <v>#N/A</v>
      </c>
    </row>
    <row r="19840" spans="1:27" x14ac:dyDescent="0.3">
      <c r="A19840" s="43">
        <v>841655</v>
      </c>
      <c r="B19840" s="43" t="s">
        <v>4780</v>
      </c>
      <c r="C19840" s="43" t="s">
        <v>244</v>
      </c>
      <c r="E19840" s="43" t="s">
        <v>6263</v>
      </c>
      <c r="F19840" s="43" t="s">
        <v>28</v>
      </c>
      <c r="G19840" s="43">
        <v>85049</v>
      </c>
      <c r="Y19840" s="43" t="str">
        <f t="shared" si="618"/>
        <v/>
      </c>
      <c r="AA19840" s="43" t="e">
        <f t="shared" si="619"/>
        <v>#N/A</v>
      </c>
    </row>
    <row r="19841" spans="1:27" x14ac:dyDescent="0.3">
      <c r="A19841" s="43">
        <v>2112039</v>
      </c>
      <c r="B19841" s="43" t="s">
        <v>4780</v>
      </c>
      <c r="C19841" s="43" t="s">
        <v>659</v>
      </c>
      <c r="E19841" s="43" t="s">
        <v>6263</v>
      </c>
      <c r="F19841" s="43" t="s">
        <v>28</v>
      </c>
      <c r="G19841" s="43">
        <v>72009</v>
      </c>
      <c r="Y19841" s="43" t="str">
        <f t="shared" si="618"/>
        <v>COMP</v>
      </c>
      <c r="AA19841" s="43">
        <f t="shared" si="619"/>
        <v>2112039</v>
      </c>
    </row>
    <row r="19842" spans="1:27" x14ac:dyDescent="0.3">
      <c r="A19842" s="43">
        <v>1978067</v>
      </c>
      <c r="B19842" s="43" t="s">
        <v>4780</v>
      </c>
      <c r="C19842" s="43" t="s">
        <v>437</v>
      </c>
      <c r="E19842" s="43" t="s">
        <v>6263</v>
      </c>
      <c r="F19842" s="43" t="s">
        <v>28</v>
      </c>
      <c r="G19842" s="43">
        <v>72017</v>
      </c>
      <c r="Y19842" s="43" t="str">
        <f t="shared" ref="Y19842:Y19905" si="620">IF(ISERROR(AA19842)=FALSE,"COMP","")</f>
        <v>COMP</v>
      </c>
      <c r="AA19842" s="43">
        <f t="shared" si="619"/>
        <v>1978067</v>
      </c>
    </row>
    <row r="19843" spans="1:27" x14ac:dyDescent="0.3">
      <c r="A19843" s="43">
        <v>2189557</v>
      </c>
      <c r="B19843" s="43" t="s">
        <v>4780</v>
      </c>
      <c r="C19843" s="43" t="s">
        <v>1755</v>
      </c>
      <c r="E19843" s="43" t="s">
        <v>31</v>
      </c>
      <c r="F19843" s="43" t="s">
        <v>28</v>
      </c>
      <c r="G19843" s="43">
        <v>85004</v>
      </c>
      <c r="Y19843" s="43" t="str">
        <f t="shared" si="620"/>
        <v>COMP</v>
      </c>
      <c r="AA19843" s="43">
        <f t="shared" ref="AA19843:AA19906" si="621">VLOOKUP(A19843,Z:Z,1,FALSE)</f>
        <v>2189557</v>
      </c>
    </row>
    <row r="19844" spans="1:27" x14ac:dyDescent="0.3">
      <c r="A19844" s="43">
        <v>2341422</v>
      </c>
      <c r="B19844" s="43" t="s">
        <v>4780</v>
      </c>
      <c r="C19844" s="43" t="s">
        <v>1829</v>
      </c>
      <c r="E19844" s="43" t="s">
        <v>29</v>
      </c>
      <c r="F19844" s="43" t="s">
        <v>30</v>
      </c>
      <c r="G19844" s="43">
        <v>49027</v>
      </c>
      <c r="Y19844" s="43" t="str">
        <f t="shared" si="620"/>
        <v/>
      </c>
      <c r="AA19844" s="43" t="e">
        <f t="shared" si="621"/>
        <v>#N/A</v>
      </c>
    </row>
    <row r="19845" spans="1:27" x14ac:dyDescent="0.3">
      <c r="A19845" s="43">
        <v>1706433</v>
      </c>
      <c r="B19845" s="43" t="s">
        <v>12110</v>
      </c>
      <c r="C19845" s="43" t="s">
        <v>328</v>
      </c>
      <c r="E19845" s="43" t="s">
        <v>6263</v>
      </c>
      <c r="F19845" s="43" t="s">
        <v>30</v>
      </c>
      <c r="G19845" s="43">
        <v>85017</v>
      </c>
      <c r="Y19845" s="43" t="str">
        <f t="shared" si="620"/>
        <v/>
      </c>
      <c r="AA19845" s="43" t="e">
        <f t="shared" si="621"/>
        <v>#N/A</v>
      </c>
    </row>
    <row r="19846" spans="1:27" x14ac:dyDescent="0.3">
      <c r="A19846" s="43">
        <v>1850437</v>
      </c>
      <c r="B19846" s="43" t="s">
        <v>12111</v>
      </c>
      <c r="C19846" s="43" t="s">
        <v>343</v>
      </c>
      <c r="E19846" s="43" t="s">
        <v>6263</v>
      </c>
      <c r="F19846" s="43" t="s">
        <v>28</v>
      </c>
      <c r="G19846" s="43">
        <v>53019</v>
      </c>
      <c r="Y19846" s="43" t="str">
        <f t="shared" si="620"/>
        <v/>
      </c>
      <c r="AA19846" s="43" t="e">
        <f t="shared" si="621"/>
        <v>#N/A</v>
      </c>
    </row>
    <row r="19847" spans="1:27" x14ac:dyDescent="0.3">
      <c r="A19847" s="43">
        <v>2392452</v>
      </c>
      <c r="B19847" s="43" t="s">
        <v>12112</v>
      </c>
      <c r="C19847" s="43" t="s">
        <v>12113</v>
      </c>
      <c r="E19847" s="43" t="s">
        <v>29</v>
      </c>
      <c r="F19847" s="43" t="s">
        <v>30</v>
      </c>
      <c r="G19847" s="43">
        <v>72041</v>
      </c>
      <c r="Y19847" s="43" t="str">
        <f t="shared" si="620"/>
        <v/>
      </c>
      <c r="AA19847" s="43" t="e">
        <f t="shared" si="621"/>
        <v>#N/A</v>
      </c>
    </row>
    <row r="19848" spans="1:27" x14ac:dyDescent="0.3">
      <c r="A19848" s="43">
        <v>1958118</v>
      </c>
      <c r="B19848" s="43" t="s">
        <v>12114</v>
      </c>
      <c r="C19848" s="43" t="s">
        <v>659</v>
      </c>
      <c r="E19848" s="43" t="s">
        <v>6263</v>
      </c>
      <c r="F19848" s="43" t="s">
        <v>28</v>
      </c>
      <c r="G19848" s="43">
        <v>49064</v>
      </c>
      <c r="Y19848" s="43" t="str">
        <f t="shared" si="620"/>
        <v>COMP</v>
      </c>
      <c r="AA19848" s="43">
        <f t="shared" si="621"/>
        <v>1958118</v>
      </c>
    </row>
    <row r="19849" spans="1:27" x14ac:dyDescent="0.3">
      <c r="A19849" s="43">
        <v>826827</v>
      </c>
      <c r="B19849" s="43" t="s">
        <v>12115</v>
      </c>
      <c r="C19849" s="43" t="s">
        <v>1177</v>
      </c>
      <c r="E19849" s="43" t="s">
        <v>31</v>
      </c>
      <c r="F19849" s="43" t="s">
        <v>28</v>
      </c>
      <c r="G19849" s="43">
        <v>72007</v>
      </c>
      <c r="Y19849" s="43" t="str">
        <f t="shared" si="620"/>
        <v>COMP</v>
      </c>
      <c r="AA19849" s="43">
        <f t="shared" si="621"/>
        <v>826827</v>
      </c>
    </row>
    <row r="19850" spans="1:27" x14ac:dyDescent="0.3">
      <c r="A19850" s="43">
        <v>1332785</v>
      </c>
      <c r="B19850" s="43" t="s">
        <v>12115</v>
      </c>
      <c r="C19850" s="43" t="s">
        <v>1600</v>
      </c>
      <c r="E19850" s="43" t="s">
        <v>29</v>
      </c>
      <c r="F19850" s="43" t="s">
        <v>28</v>
      </c>
      <c r="G19850" s="43">
        <v>72007</v>
      </c>
      <c r="Y19850" s="43" t="str">
        <f t="shared" si="620"/>
        <v>COMP</v>
      </c>
      <c r="AA19850" s="43">
        <f t="shared" si="621"/>
        <v>1332785</v>
      </c>
    </row>
    <row r="19851" spans="1:27" x14ac:dyDescent="0.3">
      <c r="A19851" s="43">
        <v>1986545</v>
      </c>
      <c r="B19851" s="43" t="s">
        <v>12116</v>
      </c>
      <c r="C19851" s="43" t="s">
        <v>1534</v>
      </c>
      <c r="E19851" s="43" t="s">
        <v>35</v>
      </c>
      <c r="F19851" s="43" t="s">
        <v>30</v>
      </c>
      <c r="G19851" s="43">
        <v>49064</v>
      </c>
      <c r="Y19851" s="43" t="str">
        <f t="shared" si="620"/>
        <v>COMP</v>
      </c>
      <c r="AA19851" s="43">
        <f t="shared" si="621"/>
        <v>1986545</v>
      </c>
    </row>
    <row r="19852" spans="1:27" x14ac:dyDescent="0.3">
      <c r="A19852" s="43">
        <v>1708873</v>
      </c>
      <c r="B19852" s="43" t="s">
        <v>12117</v>
      </c>
      <c r="C19852" s="43" t="s">
        <v>12118</v>
      </c>
      <c r="E19852" s="43" t="s">
        <v>35</v>
      </c>
      <c r="F19852" s="43" t="s">
        <v>28</v>
      </c>
      <c r="G19852" s="43">
        <v>44045</v>
      </c>
      <c r="Y19852" s="43" t="str">
        <f t="shared" si="620"/>
        <v>COMP</v>
      </c>
      <c r="AA19852" s="43">
        <f t="shared" si="621"/>
        <v>1708873</v>
      </c>
    </row>
    <row r="19853" spans="1:27" x14ac:dyDescent="0.3">
      <c r="A19853" s="43">
        <v>1302481</v>
      </c>
      <c r="B19853" s="43" t="s">
        <v>12119</v>
      </c>
      <c r="C19853" s="43" t="s">
        <v>2401</v>
      </c>
      <c r="E19853" s="43" t="s">
        <v>6263</v>
      </c>
      <c r="F19853" s="43" t="s">
        <v>28</v>
      </c>
      <c r="G19853" s="43">
        <v>44035</v>
      </c>
      <c r="Y19853" s="43" t="str">
        <f t="shared" si="620"/>
        <v/>
      </c>
      <c r="AA19853" s="43" t="e">
        <f t="shared" si="621"/>
        <v>#N/A</v>
      </c>
    </row>
    <row r="19854" spans="1:27" x14ac:dyDescent="0.3">
      <c r="A19854" s="43">
        <v>1383139</v>
      </c>
      <c r="B19854" s="43" t="s">
        <v>12120</v>
      </c>
      <c r="C19854" s="43" t="s">
        <v>1772</v>
      </c>
      <c r="E19854" s="43" t="s">
        <v>29</v>
      </c>
      <c r="F19854" s="43" t="s">
        <v>30</v>
      </c>
      <c r="G19854" s="43">
        <v>53061</v>
      </c>
      <c r="Y19854" s="43" t="str">
        <f t="shared" si="620"/>
        <v/>
      </c>
      <c r="AA19854" s="43" t="e">
        <f t="shared" si="621"/>
        <v>#N/A</v>
      </c>
    </row>
    <row r="19855" spans="1:27" x14ac:dyDescent="0.3">
      <c r="A19855" s="43">
        <v>1100521</v>
      </c>
      <c r="B19855" s="43" t="s">
        <v>12120</v>
      </c>
      <c r="C19855" s="43" t="s">
        <v>244</v>
      </c>
      <c r="E19855" s="43" t="s">
        <v>6263</v>
      </c>
      <c r="F19855" s="43" t="s">
        <v>28</v>
      </c>
      <c r="G19855" s="43">
        <v>44099</v>
      </c>
      <c r="Y19855" s="43" t="str">
        <f t="shared" si="620"/>
        <v>COMP</v>
      </c>
      <c r="AA19855" s="43">
        <f t="shared" si="621"/>
        <v>1100521</v>
      </c>
    </row>
    <row r="19856" spans="1:27" x14ac:dyDescent="0.3">
      <c r="A19856" s="43">
        <v>1739179</v>
      </c>
      <c r="B19856" s="43" t="s">
        <v>12120</v>
      </c>
      <c r="C19856" s="43" t="s">
        <v>565</v>
      </c>
      <c r="E19856" s="43" t="s">
        <v>6263</v>
      </c>
      <c r="F19856" s="43" t="s">
        <v>28</v>
      </c>
      <c r="G19856" s="43">
        <v>85062</v>
      </c>
      <c r="Y19856" s="43" t="str">
        <f t="shared" si="620"/>
        <v/>
      </c>
      <c r="AA19856" s="43" t="e">
        <f t="shared" si="621"/>
        <v>#N/A</v>
      </c>
    </row>
    <row r="19857" spans="1:27" x14ac:dyDescent="0.3">
      <c r="A19857" s="43">
        <v>1188244</v>
      </c>
      <c r="B19857" s="43" t="s">
        <v>12120</v>
      </c>
      <c r="C19857" s="43" t="s">
        <v>414</v>
      </c>
      <c r="E19857" s="43" t="s">
        <v>6263</v>
      </c>
      <c r="F19857" s="43" t="s">
        <v>30</v>
      </c>
      <c r="G19857" s="43">
        <v>53061</v>
      </c>
      <c r="Y19857" s="43" t="str">
        <f t="shared" si="620"/>
        <v/>
      </c>
      <c r="AA19857" s="43" t="e">
        <f t="shared" si="621"/>
        <v>#N/A</v>
      </c>
    </row>
    <row r="19858" spans="1:27" x14ac:dyDescent="0.3">
      <c r="A19858" s="43">
        <v>2084042</v>
      </c>
      <c r="B19858" s="43" t="s">
        <v>175</v>
      </c>
      <c r="C19858" s="43" t="s">
        <v>1126</v>
      </c>
      <c r="E19858" s="43" t="s">
        <v>6263</v>
      </c>
      <c r="F19858" s="43" t="s">
        <v>30</v>
      </c>
      <c r="G19858" s="43">
        <v>44039</v>
      </c>
      <c r="Y19858" s="43" t="str">
        <f t="shared" si="620"/>
        <v>COMP</v>
      </c>
      <c r="AA19858" s="43">
        <f t="shared" si="621"/>
        <v>2084042</v>
      </c>
    </row>
    <row r="19859" spans="1:27" x14ac:dyDescent="0.3">
      <c r="A19859" s="43">
        <v>2098356</v>
      </c>
      <c r="B19859" s="43" t="s">
        <v>175</v>
      </c>
      <c r="C19859" s="43" t="s">
        <v>993</v>
      </c>
      <c r="E19859" s="43" t="s">
        <v>6263</v>
      </c>
      <c r="F19859" s="43" t="s">
        <v>30</v>
      </c>
      <c r="G19859" s="43">
        <v>44055</v>
      </c>
      <c r="Y19859" s="43" t="str">
        <f t="shared" si="620"/>
        <v/>
      </c>
      <c r="AA19859" s="43" t="e">
        <f t="shared" si="621"/>
        <v>#N/A</v>
      </c>
    </row>
    <row r="19860" spans="1:27" x14ac:dyDescent="0.3">
      <c r="A19860" s="43">
        <v>1240431</v>
      </c>
      <c r="B19860" s="43" t="s">
        <v>175</v>
      </c>
      <c r="C19860" s="43" t="s">
        <v>795</v>
      </c>
      <c r="E19860" s="43" t="s">
        <v>6263</v>
      </c>
      <c r="F19860" s="43" t="s">
        <v>30</v>
      </c>
      <c r="G19860" s="43">
        <v>49072</v>
      </c>
      <c r="Y19860" s="43" t="str">
        <f t="shared" si="620"/>
        <v/>
      </c>
      <c r="AA19860" s="43" t="e">
        <f t="shared" si="621"/>
        <v>#N/A</v>
      </c>
    </row>
    <row r="19861" spans="1:27" x14ac:dyDescent="0.3">
      <c r="A19861" s="43">
        <v>2011232</v>
      </c>
      <c r="B19861" s="43" t="s">
        <v>175</v>
      </c>
      <c r="C19861" s="43" t="s">
        <v>657</v>
      </c>
      <c r="E19861" s="43" t="s">
        <v>6263</v>
      </c>
      <c r="F19861" s="43" t="s">
        <v>28</v>
      </c>
      <c r="G19861" s="43">
        <v>44079</v>
      </c>
      <c r="Y19861" s="43" t="str">
        <f t="shared" si="620"/>
        <v/>
      </c>
      <c r="AA19861" s="43" t="e">
        <f t="shared" si="621"/>
        <v>#N/A</v>
      </c>
    </row>
    <row r="19862" spans="1:27" x14ac:dyDescent="0.3">
      <c r="A19862" s="43">
        <v>1821991</v>
      </c>
      <c r="B19862" s="43" t="s">
        <v>175</v>
      </c>
      <c r="C19862" s="43" t="s">
        <v>2214</v>
      </c>
      <c r="E19862" s="43" t="s">
        <v>34</v>
      </c>
      <c r="F19862" s="43" t="s">
        <v>30</v>
      </c>
      <c r="G19862" s="43">
        <v>72051</v>
      </c>
      <c r="Y19862" s="43" t="str">
        <f t="shared" si="620"/>
        <v/>
      </c>
      <c r="AA19862" s="43" t="e">
        <f t="shared" si="621"/>
        <v>#N/A</v>
      </c>
    </row>
    <row r="19863" spans="1:27" x14ac:dyDescent="0.3">
      <c r="A19863" s="43">
        <v>227286</v>
      </c>
      <c r="B19863" s="43" t="s">
        <v>175</v>
      </c>
      <c r="C19863" s="43" t="s">
        <v>340</v>
      </c>
      <c r="E19863" s="43" t="s">
        <v>6263</v>
      </c>
      <c r="F19863" s="43" t="s">
        <v>30</v>
      </c>
      <c r="G19863" s="43">
        <v>44038</v>
      </c>
      <c r="Y19863" s="43" t="str">
        <f t="shared" si="620"/>
        <v>COMP</v>
      </c>
      <c r="AA19863" s="43">
        <f t="shared" si="621"/>
        <v>227286</v>
      </c>
    </row>
    <row r="19864" spans="1:27" x14ac:dyDescent="0.3">
      <c r="A19864" s="43">
        <v>415748</v>
      </c>
      <c r="B19864" s="43" t="s">
        <v>175</v>
      </c>
      <c r="C19864" s="43" t="s">
        <v>422</v>
      </c>
      <c r="E19864" s="43" t="s">
        <v>6263</v>
      </c>
      <c r="F19864" s="43" t="s">
        <v>28</v>
      </c>
      <c r="G19864" s="43">
        <v>44013</v>
      </c>
      <c r="Y19864" s="43" t="str">
        <f t="shared" si="620"/>
        <v/>
      </c>
      <c r="AA19864" s="43" t="e">
        <f t="shared" si="621"/>
        <v>#N/A</v>
      </c>
    </row>
    <row r="19865" spans="1:27" x14ac:dyDescent="0.3">
      <c r="A19865" s="43">
        <v>739766</v>
      </c>
      <c r="B19865" s="43" t="s">
        <v>175</v>
      </c>
      <c r="C19865" s="43" t="s">
        <v>474</v>
      </c>
      <c r="E19865" s="43" t="s">
        <v>6263</v>
      </c>
      <c r="F19865" s="43" t="s">
        <v>30</v>
      </c>
      <c r="G19865" s="43">
        <v>85033</v>
      </c>
      <c r="Y19865" s="43" t="str">
        <f t="shared" si="620"/>
        <v/>
      </c>
      <c r="AA19865" s="43" t="e">
        <f t="shared" si="621"/>
        <v>#N/A</v>
      </c>
    </row>
    <row r="19866" spans="1:27" x14ac:dyDescent="0.3">
      <c r="A19866" s="43">
        <v>2396812</v>
      </c>
      <c r="B19866" s="43" t="s">
        <v>175</v>
      </c>
      <c r="C19866" s="43" t="s">
        <v>541</v>
      </c>
      <c r="E19866" s="43" t="s">
        <v>6263</v>
      </c>
      <c r="F19866" s="43" t="s">
        <v>28</v>
      </c>
      <c r="G19866" s="43">
        <v>44049</v>
      </c>
      <c r="Y19866" s="43" t="str">
        <f t="shared" si="620"/>
        <v/>
      </c>
      <c r="AA19866" s="43" t="e">
        <f t="shared" si="621"/>
        <v>#N/A</v>
      </c>
    </row>
    <row r="19867" spans="1:27" x14ac:dyDescent="0.3">
      <c r="A19867" s="43">
        <v>2197198</v>
      </c>
      <c r="B19867" s="43" t="s">
        <v>175</v>
      </c>
      <c r="C19867" s="43" t="s">
        <v>508</v>
      </c>
      <c r="E19867" s="43" t="s">
        <v>6263</v>
      </c>
      <c r="F19867" s="43" t="s">
        <v>28</v>
      </c>
      <c r="G19867" s="43">
        <v>85050</v>
      </c>
      <c r="Y19867" s="43" t="str">
        <f t="shared" si="620"/>
        <v/>
      </c>
      <c r="AA19867" s="43" t="e">
        <f t="shared" si="621"/>
        <v>#N/A</v>
      </c>
    </row>
    <row r="19868" spans="1:27" x14ac:dyDescent="0.3">
      <c r="A19868" s="43">
        <v>2366000</v>
      </c>
      <c r="B19868" s="43" t="s">
        <v>175</v>
      </c>
      <c r="C19868" s="43" t="s">
        <v>12121</v>
      </c>
      <c r="E19868" s="43" t="s">
        <v>31</v>
      </c>
      <c r="F19868" s="43" t="s">
        <v>28</v>
      </c>
      <c r="G19868" s="43">
        <v>44039</v>
      </c>
      <c r="Y19868" s="43" t="str">
        <f t="shared" si="620"/>
        <v>COMP</v>
      </c>
      <c r="AA19868" s="43">
        <f t="shared" si="621"/>
        <v>2366000</v>
      </c>
    </row>
    <row r="19869" spans="1:27" x14ac:dyDescent="0.3">
      <c r="A19869" s="43">
        <v>402016</v>
      </c>
      <c r="B19869" s="43" t="s">
        <v>175</v>
      </c>
      <c r="C19869" s="43" t="s">
        <v>1017</v>
      </c>
      <c r="E19869" s="43" t="s">
        <v>6263</v>
      </c>
      <c r="F19869" s="43" t="s">
        <v>28</v>
      </c>
      <c r="G19869" s="43">
        <v>44038</v>
      </c>
      <c r="Y19869" s="43" t="str">
        <f t="shared" si="620"/>
        <v>COMP</v>
      </c>
      <c r="AA19869" s="43">
        <f t="shared" si="621"/>
        <v>402016</v>
      </c>
    </row>
    <row r="19870" spans="1:27" x14ac:dyDescent="0.3">
      <c r="A19870" s="43">
        <v>2019685</v>
      </c>
      <c r="B19870" s="43" t="s">
        <v>12122</v>
      </c>
      <c r="C19870" s="43" t="s">
        <v>248</v>
      </c>
      <c r="E19870" s="43" t="s">
        <v>6263</v>
      </c>
      <c r="F19870" s="43" t="s">
        <v>30</v>
      </c>
      <c r="G19870" s="43">
        <v>85005</v>
      </c>
      <c r="Y19870" s="43" t="str">
        <f t="shared" si="620"/>
        <v/>
      </c>
      <c r="AA19870" s="43" t="e">
        <f t="shared" si="621"/>
        <v>#N/A</v>
      </c>
    </row>
    <row r="19871" spans="1:27" x14ac:dyDescent="0.3">
      <c r="A19871" s="43">
        <v>705971</v>
      </c>
      <c r="B19871" s="43" t="s">
        <v>4800</v>
      </c>
      <c r="C19871" s="43" t="s">
        <v>674</v>
      </c>
      <c r="E19871" s="43" t="s">
        <v>6263</v>
      </c>
      <c r="F19871" s="43" t="s">
        <v>28</v>
      </c>
      <c r="G19871" s="43">
        <v>44012</v>
      </c>
      <c r="Y19871" s="43" t="str">
        <f t="shared" si="620"/>
        <v/>
      </c>
      <c r="AA19871" s="43" t="e">
        <f t="shared" si="621"/>
        <v>#N/A</v>
      </c>
    </row>
    <row r="19872" spans="1:27" x14ac:dyDescent="0.3">
      <c r="A19872" s="43">
        <v>2395504</v>
      </c>
      <c r="B19872" s="43" t="s">
        <v>4800</v>
      </c>
      <c r="C19872" s="43" t="s">
        <v>805</v>
      </c>
      <c r="E19872" s="43" t="s">
        <v>6263</v>
      </c>
      <c r="F19872" s="43" t="s">
        <v>30</v>
      </c>
      <c r="G19872" s="43">
        <v>44012</v>
      </c>
      <c r="Y19872" s="43" t="str">
        <f t="shared" si="620"/>
        <v/>
      </c>
      <c r="AA19872" s="43" t="e">
        <f t="shared" si="621"/>
        <v>#N/A</v>
      </c>
    </row>
    <row r="19873" spans="1:27" x14ac:dyDescent="0.3">
      <c r="A19873" s="43">
        <v>2390296</v>
      </c>
      <c r="B19873" s="43" t="s">
        <v>4800</v>
      </c>
      <c r="C19873" s="43" t="s">
        <v>566</v>
      </c>
      <c r="E19873" s="43" t="s">
        <v>6263</v>
      </c>
      <c r="F19873" s="43" t="s">
        <v>30</v>
      </c>
      <c r="G19873" s="43">
        <v>44084</v>
      </c>
      <c r="Y19873" s="43" t="str">
        <f t="shared" si="620"/>
        <v/>
      </c>
      <c r="AA19873" s="43" t="e">
        <f t="shared" si="621"/>
        <v>#N/A</v>
      </c>
    </row>
    <row r="19874" spans="1:27" x14ac:dyDescent="0.3">
      <c r="A19874" s="43">
        <v>2364156</v>
      </c>
      <c r="B19874" s="43" t="s">
        <v>4801</v>
      </c>
      <c r="C19874" s="43" t="s">
        <v>631</v>
      </c>
      <c r="E19874" s="43" t="s">
        <v>6263</v>
      </c>
      <c r="F19874" s="43" t="s">
        <v>30</v>
      </c>
      <c r="G19874" s="43">
        <v>49001</v>
      </c>
      <c r="Y19874" s="43" t="str">
        <f t="shared" si="620"/>
        <v/>
      </c>
      <c r="AA19874" s="43" t="e">
        <f t="shared" si="621"/>
        <v>#N/A</v>
      </c>
    </row>
    <row r="19875" spans="1:27" x14ac:dyDescent="0.3">
      <c r="A19875" s="43">
        <v>1954557</v>
      </c>
      <c r="B19875" s="43" t="s">
        <v>12123</v>
      </c>
      <c r="C19875" s="43" t="s">
        <v>448</v>
      </c>
      <c r="E19875" s="43" t="s">
        <v>29</v>
      </c>
      <c r="F19875" s="43" t="s">
        <v>28</v>
      </c>
      <c r="G19875" s="43">
        <v>72041</v>
      </c>
      <c r="Y19875" s="43" t="str">
        <f t="shared" si="620"/>
        <v>COMP</v>
      </c>
      <c r="AA19875" s="43">
        <f t="shared" si="621"/>
        <v>1954557</v>
      </c>
    </row>
    <row r="19876" spans="1:27" x14ac:dyDescent="0.3">
      <c r="A19876" s="43">
        <v>1899684</v>
      </c>
      <c r="B19876" s="43" t="s">
        <v>12123</v>
      </c>
      <c r="C19876" s="43" t="s">
        <v>755</v>
      </c>
      <c r="E19876" s="43" t="s">
        <v>6263</v>
      </c>
      <c r="F19876" s="43" t="s">
        <v>28</v>
      </c>
      <c r="G19876" s="43">
        <v>72072</v>
      </c>
      <c r="Y19876" s="43" t="str">
        <f t="shared" si="620"/>
        <v/>
      </c>
      <c r="AA19876" s="43" t="e">
        <f t="shared" si="621"/>
        <v>#N/A</v>
      </c>
    </row>
    <row r="19877" spans="1:27" x14ac:dyDescent="0.3">
      <c r="A19877" s="43">
        <v>2314040</v>
      </c>
      <c r="B19877" s="43" t="s">
        <v>12123</v>
      </c>
      <c r="C19877" s="43" t="s">
        <v>469</v>
      </c>
      <c r="E19877" s="43" t="s">
        <v>6263</v>
      </c>
      <c r="F19877" s="43" t="s">
        <v>28</v>
      </c>
      <c r="G19877" s="43">
        <v>49006</v>
      </c>
      <c r="Y19877" s="43" t="str">
        <f t="shared" si="620"/>
        <v>COMP</v>
      </c>
      <c r="AA19877" s="43">
        <f t="shared" si="621"/>
        <v>2314040</v>
      </c>
    </row>
    <row r="19878" spans="1:27" x14ac:dyDescent="0.3">
      <c r="A19878" s="43">
        <v>1566906</v>
      </c>
      <c r="B19878" s="43" t="s">
        <v>12123</v>
      </c>
      <c r="C19878" s="43" t="s">
        <v>3058</v>
      </c>
      <c r="E19878" s="43" t="s">
        <v>6263</v>
      </c>
      <c r="F19878" s="43" t="s">
        <v>28</v>
      </c>
      <c r="G19878" s="43">
        <v>72014</v>
      </c>
      <c r="Y19878" s="43" t="str">
        <f t="shared" si="620"/>
        <v/>
      </c>
      <c r="AA19878" s="43" t="e">
        <f t="shared" si="621"/>
        <v>#N/A</v>
      </c>
    </row>
    <row r="19879" spans="1:27" x14ac:dyDescent="0.3">
      <c r="A19879" s="43">
        <v>1398694</v>
      </c>
      <c r="B19879" s="43" t="s">
        <v>12124</v>
      </c>
      <c r="C19879" s="43" t="s">
        <v>942</v>
      </c>
      <c r="E19879" s="43" t="s">
        <v>6263</v>
      </c>
      <c r="F19879" s="43" t="s">
        <v>28</v>
      </c>
      <c r="G19879" s="43">
        <v>44035</v>
      </c>
      <c r="Y19879" s="43" t="str">
        <f t="shared" si="620"/>
        <v>COMP</v>
      </c>
      <c r="AA19879" s="43">
        <f t="shared" si="621"/>
        <v>1398694</v>
      </c>
    </row>
    <row r="19880" spans="1:27" x14ac:dyDescent="0.3">
      <c r="A19880" s="43">
        <v>798082</v>
      </c>
      <c r="B19880" s="43" t="s">
        <v>12125</v>
      </c>
      <c r="C19880" s="43" t="s">
        <v>1032</v>
      </c>
      <c r="E19880" s="43" t="s">
        <v>6263</v>
      </c>
      <c r="F19880" s="43" t="s">
        <v>30</v>
      </c>
      <c r="G19880" s="43">
        <v>44071</v>
      </c>
      <c r="Y19880" s="43" t="str">
        <f t="shared" si="620"/>
        <v>COMP</v>
      </c>
      <c r="AA19880" s="43">
        <f t="shared" si="621"/>
        <v>798082</v>
      </c>
    </row>
    <row r="19881" spans="1:27" x14ac:dyDescent="0.3">
      <c r="A19881" s="43">
        <v>1979696</v>
      </c>
      <c r="B19881" s="43" t="s">
        <v>12126</v>
      </c>
      <c r="C19881" s="43" t="s">
        <v>12127</v>
      </c>
      <c r="E19881" s="43" t="s">
        <v>34</v>
      </c>
      <c r="F19881" s="43" t="s">
        <v>30</v>
      </c>
      <c r="G19881" s="43">
        <v>44013</v>
      </c>
      <c r="Y19881" s="43" t="str">
        <f t="shared" si="620"/>
        <v>COMP</v>
      </c>
      <c r="AA19881" s="43">
        <f t="shared" si="621"/>
        <v>1979696</v>
      </c>
    </row>
    <row r="19882" spans="1:27" x14ac:dyDescent="0.3">
      <c r="A19882" s="43">
        <v>753318</v>
      </c>
      <c r="B19882" s="43" t="s">
        <v>12128</v>
      </c>
      <c r="C19882" s="43" t="s">
        <v>268</v>
      </c>
      <c r="E19882" s="43" t="s">
        <v>6263</v>
      </c>
      <c r="F19882" s="43" t="s">
        <v>30</v>
      </c>
      <c r="G19882" s="43">
        <v>53013</v>
      </c>
      <c r="Y19882" s="43" t="str">
        <f t="shared" si="620"/>
        <v/>
      </c>
      <c r="AA19882" s="43" t="e">
        <f t="shared" si="621"/>
        <v>#N/A</v>
      </c>
    </row>
    <row r="19883" spans="1:27" x14ac:dyDescent="0.3">
      <c r="A19883" s="43">
        <v>2108304</v>
      </c>
      <c r="B19883" s="43" t="s">
        <v>12129</v>
      </c>
      <c r="C19883" s="43" t="s">
        <v>530</v>
      </c>
      <c r="E19883" s="43" t="s">
        <v>6263</v>
      </c>
      <c r="F19883" s="43" t="s">
        <v>30</v>
      </c>
      <c r="G19883" s="43">
        <v>53013</v>
      </c>
      <c r="Y19883" s="43" t="str">
        <f t="shared" si="620"/>
        <v/>
      </c>
      <c r="AA19883" s="43" t="e">
        <f t="shared" si="621"/>
        <v>#N/A</v>
      </c>
    </row>
    <row r="19884" spans="1:27" x14ac:dyDescent="0.3">
      <c r="A19884" s="43">
        <v>2018750</v>
      </c>
      <c r="B19884" s="43" t="s">
        <v>12130</v>
      </c>
      <c r="C19884" s="43" t="s">
        <v>838</v>
      </c>
      <c r="E19884" s="43" t="s">
        <v>6263</v>
      </c>
      <c r="F19884" s="43" t="s">
        <v>28</v>
      </c>
      <c r="G19884" s="43">
        <v>85054</v>
      </c>
      <c r="Y19884" s="43" t="str">
        <f t="shared" si="620"/>
        <v/>
      </c>
      <c r="AA19884" s="43" t="e">
        <f t="shared" si="621"/>
        <v>#N/A</v>
      </c>
    </row>
    <row r="19885" spans="1:27" x14ac:dyDescent="0.3">
      <c r="A19885" s="43">
        <v>2172989</v>
      </c>
      <c r="B19885" s="43" t="s">
        <v>12130</v>
      </c>
      <c r="C19885" s="43" t="s">
        <v>345</v>
      </c>
      <c r="E19885" s="43" t="s">
        <v>6263</v>
      </c>
      <c r="F19885" s="43" t="s">
        <v>30</v>
      </c>
      <c r="G19885" s="43">
        <v>85054</v>
      </c>
      <c r="Y19885" s="43" t="str">
        <f t="shared" si="620"/>
        <v/>
      </c>
      <c r="AA19885" s="43" t="e">
        <f t="shared" si="621"/>
        <v>#N/A</v>
      </c>
    </row>
    <row r="19886" spans="1:27" x14ac:dyDescent="0.3">
      <c r="A19886" s="43">
        <v>2428001</v>
      </c>
      <c r="B19886" s="43" t="s">
        <v>12131</v>
      </c>
      <c r="C19886" s="43" t="s">
        <v>305</v>
      </c>
      <c r="E19886" s="43" t="s">
        <v>29</v>
      </c>
      <c r="F19886" s="43" t="s">
        <v>28</v>
      </c>
      <c r="G19886" s="43">
        <v>72085</v>
      </c>
      <c r="Y19886" s="43" t="str">
        <f t="shared" si="620"/>
        <v>COMP</v>
      </c>
      <c r="AA19886" s="43">
        <f t="shared" si="621"/>
        <v>2428001</v>
      </c>
    </row>
    <row r="19887" spans="1:27" x14ac:dyDescent="0.3">
      <c r="A19887" s="43">
        <v>2340934</v>
      </c>
      <c r="B19887" s="43" t="s">
        <v>12132</v>
      </c>
      <c r="C19887" s="43" t="s">
        <v>268</v>
      </c>
      <c r="E19887" s="43" t="s">
        <v>6263</v>
      </c>
      <c r="F19887" s="43" t="s">
        <v>30</v>
      </c>
      <c r="G19887" s="43">
        <v>44105</v>
      </c>
      <c r="Y19887" s="43" t="str">
        <f t="shared" si="620"/>
        <v/>
      </c>
      <c r="AA19887" s="43" t="e">
        <f t="shared" si="621"/>
        <v>#N/A</v>
      </c>
    </row>
    <row r="19888" spans="1:27" x14ac:dyDescent="0.3">
      <c r="A19888" s="43">
        <v>1767659</v>
      </c>
      <c r="B19888" s="43" t="s">
        <v>4810</v>
      </c>
      <c r="C19888" s="43" t="s">
        <v>175</v>
      </c>
      <c r="E19888" s="43" t="s">
        <v>6263</v>
      </c>
      <c r="F19888" s="43" t="s">
        <v>28</v>
      </c>
      <c r="G19888" s="43">
        <v>44072</v>
      </c>
      <c r="Y19888" s="43" t="str">
        <f t="shared" si="620"/>
        <v/>
      </c>
      <c r="AA19888" s="43" t="e">
        <f t="shared" si="621"/>
        <v>#N/A</v>
      </c>
    </row>
    <row r="19889" spans="1:27" x14ac:dyDescent="0.3">
      <c r="A19889" s="43">
        <v>2356758</v>
      </c>
      <c r="B19889" s="43" t="s">
        <v>101</v>
      </c>
      <c r="C19889" s="43" t="s">
        <v>1090</v>
      </c>
      <c r="E19889" s="43" t="s">
        <v>6263</v>
      </c>
      <c r="F19889" s="43" t="s">
        <v>30</v>
      </c>
      <c r="G19889" s="43">
        <v>44012</v>
      </c>
      <c r="Y19889" s="43" t="str">
        <f t="shared" si="620"/>
        <v/>
      </c>
      <c r="AA19889" s="43" t="e">
        <f t="shared" si="621"/>
        <v>#N/A</v>
      </c>
    </row>
    <row r="19890" spans="1:27" x14ac:dyDescent="0.3">
      <c r="A19890" s="43">
        <v>1594298</v>
      </c>
      <c r="B19890" s="43" t="s">
        <v>12133</v>
      </c>
      <c r="C19890" s="43" t="s">
        <v>730</v>
      </c>
      <c r="E19890" s="43" t="s">
        <v>34</v>
      </c>
      <c r="F19890" s="43" t="s">
        <v>30</v>
      </c>
      <c r="G19890" s="43">
        <v>49019</v>
      </c>
      <c r="Y19890" s="43" t="str">
        <f t="shared" si="620"/>
        <v>COMP</v>
      </c>
      <c r="AA19890" s="43">
        <f t="shared" si="621"/>
        <v>1594298</v>
      </c>
    </row>
    <row r="19891" spans="1:27" x14ac:dyDescent="0.3">
      <c r="A19891" s="43">
        <v>394212</v>
      </c>
      <c r="B19891" s="43" t="s">
        <v>12134</v>
      </c>
      <c r="C19891" s="43" t="s">
        <v>414</v>
      </c>
      <c r="E19891" s="43" t="s">
        <v>6263</v>
      </c>
      <c r="F19891" s="43" t="s">
        <v>30</v>
      </c>
      <c r="G19891" s="43">
        <v>85012</v>
      </c>
      <c r="Y19891" s="43" t="str">
        <f t="shared" si="620"/>
        <v>COMP</v>
      </c>
      <c r="AA19891" s="43">
        <f t="shared" si="621"/>
        <v>394212</v>
      </c>
    </row>
    <row r="19892" spans="1:27" x14ac:dyDescent="0.3">
      <c r="A19892" s="43">
        <v>2020843</v>
      </c>
      <c r="B19892" s="43" t="s">
        <v>12135</v>
      </c>
      <c r="C19892" s="43" t="s">
        <v>12136</v>
      </c>
      <c r="E19892" s="43" t="s">
        <v>6263</v>
      </c>
      <c r="F19892" s="43" t="s">
        <v>30</v>
      </c>
      <c r="G19892" s="43">
        <v>49064</v>
      </c>
      <c r="Y19892" s="43" t="str">
        <f t="shared" si="620"/>
        <v/>
      </c>
      <c r="AA19892" s="43" t="e">
        <f t="shared" si="621"/>
        <v>#N/A</v>
      </c>
    </row>
    <row r="19893" spans="1:27" x14ac:dyDescent="0.3">
      <c r="A19893" s="43">
        <v>2131935</v>
      </c>
      <c r="B19893" s="43" t="s">
        <v>12135</v>
      </c>
      <c r="C19893" s="43" t="s">
        <v>1944</v>
      </c>
      <c r="E19893" s="43" t="s">
        <v>35</v>
      </c>
      <c r="F19893" s="43" t="s">
        <v>30</v>
      </c>
      <c r="G19893" s="43">
        <v>49034</v>
      </c>
      <c r="Y19893" s="43" t="str">
        <f t="shared" si="620"/>
        <v>COMP</v>
      </c>
      <c r="AA19893" s="43">
        <f t="shared" si="621"/>
        <v>2131935</v>
      </c>
    </row>
    <row r="19894" spans="1:27" x14ac:dyDescent="0.3">
      <c r="A19894" s="43">
        <v>1827733</v>
      </c>
      <c r="B19894" s="43" t="s">
        <v>12135</v>
      </c>
      <c r="C19894" s="43" t="s">
        <v>742</v>
      </c>
      <c r="E19894" s="43" t="s">
        <v>6263</v>
      </c>
      <c r="F19894" s="43" t="s">
        <v>30</v>
      </c>
      <c r="G19894" s="43">
        <v>44090</v>
      </c>
      <c r="Y19894" s="43" t="str">
        <f t="shared" si="620"/>
        <v/>
      </c>
      <c r="AA19894" s="43" t="e">
        <f t="shared" si="621"/>
        <v>#N/A</v>
      </c>
    </row>
    <row r="19895" spans="1:27" x14ac:dyDescent="0.3">
      <c r="A19895" s="43">
        <v>1210202</v>
      </c>
      <c r="B19895" s="43" t="s">
        <v>12137</v>
      </c>
      <c r="C19895" s="43" t="s">
        <v>170</v>
      </c>
      <c r="E19895" s="43" t="s">
        <v>29</v>
      </c>
      <c r="F19895" s="43" t="s">
        <v>28</v>
      </c>
      <c r="G19895" s="43">
        <v>72079</v>
      </c>
      <c r="Y19895" s="43" t="str">
        <f t="shared" si="620"/>
        <v>COMP</v>
      </c>
      <c r="AA19895" s="43">
        <f t="shared" si="621"/>
        <v>1210202</v>
      </c>
    </row>
    <row r="19896" spans="1:27" x14ac:dyDescent="0.3">
      <c r="A19896" s="43">
        <v>1119195</v>
      </c>
      <c r="B19896" s="43" t="s">
        <v>12138</v>
      </c>
      <c r="C19896" s="43" t="s">
        <v>666</v>
      </c>
      <c r="E19896" s="43" t="s">
        <v>29</v>
      </c>
      <c r="F19896" s="43" t="s">
        <v>30</v>
      </c>
      <c r="G19896" s="43">
        <v>44045</v>
      </c>
      <c r="Y19896" s="43" t="str">
        <f t="shared" si="620"/>
        <v>COMP</v>
      </c>
      <c r="AA19896" s="43">
        <f t="shared" si="621"/>
        <v>1119195</v>
      </c>
    </row>
    <row r="19897" spans="1:27" x14ac:dyDescent="0.3">
      <c r="A19897" s="43">
        <v>1966733</v>
      </c>
      <c r="B19897" s="43" t="s">
        <v>12139</v>
      </c>
      <c r="C19897" s="43" t="s">
        <v>287</v>
      </c>
      <c r="E19897" s="43" t="s">
        <v>6263</v>
      </c>
      <c r="F19897" s="43" t="s">
        <v>28</v>
      </c>
      <c r="G19897" s="43">
        <v>49066</v>
      </c>
      <c r="Y19897" s="43" t="str">
        <f t="shared" si="620"/>
        <v/>
      </c>
      <c r="AA19897" s="43" t="e">
        <f t="shared" si="621"/>
        <v>#N/A</v>
      </c>
    </row>
    <row r="19898" spans="1:27" x14ac:dyDescent="0.3">
      <c r="A19898" s="43">
        <v>1563664</v>
      </c>
      <c r="B19898" s="43" t="s">
        <v>12140</v>
      </c>
      <c r="C19898" s="43" t="s">
        <v>829</v>
      </c>
      <c r="E19898" s="43" t="s">
        <v>6263</v>
      </c>
      <c r="F19898" s="43" t="s">
        <v>28</v>
      </c>
      <c r="G19898" s="43">
        <v>44027</v>
      </c>
      <c r="Y19898" s="43" t="str">
        <f t="shared" si="620"/>
        <v>COMP</v>
      </c>
      <c r="AA19898" s="43">
        <f t="shared" si="621"/>
        <v>1563664</v>
      </c>
    </row>
    <row r="19899" spans="1:27" x14ac:dyDescent="0.3">
      <c r="A19899" s="43">
        <v>1229525</v>
      </c>
      <c r="B19899" s="43" t="s">
        <v>4813</v>
      </c>
      <c r="C19899" s="43" t="s">
        <v>236</v>
      </c>
      <c r="E19899" s="43" t="s">
        <v>6263</v>
      </c>
      <c r="F19899" s="43" t="s">
        <v>28</v>
      </c>
      <c r="G19899" s="43">
        <v>44088</v>
      </c>
      <c r="Y19899" s="43" t="str">
        <f t="shared" si="620"/>
        <v>COMP</v>
      </c>
      <c r="AA19899" s="43">
        <f t="shared" si="621"/>
        <v>1229525</v>
      </c>
    </row>
    <row r="19900" spans="1:27" x14ac:dyDescent="0.3">
      <c r="A19900" s="43">
        <v>2373251</v>
      </c>
      <c r="B19900" s="43" t="s">
        <v>4813</v>
      </c>
      <c r="C19900" s="43" t="s">
        <v>1300</v>
      </c>
      <c r="E19900" s="43" t="s">
        <v>6263</v>
      </c>
      <c r="F19900" s="43" t="s">
        <v>30</v>
      </c>
      <c r="G19900" s="43">
        <v>44062</v>
      </c>
      <c r="Y19900" s="43" t="str">
        <f t="shared" si="620"/>
        <v/>
      </c>
      <c r="AA19900" s="43" t="e">
        <f t="shared" si="621"/>
        <v>#N/A</v>
      </c>
    </row>
    <row r="19901" spans="1:27" x14ac:dyDescent="0.3">
      <c r="A19901" s="43">
        <v>1742750</v>
      </c>
      <c r="B19901" s="43" t="s">
        <v>12141</v>
      </c>
      <c r="C19901" s="43" t="s">
        <v>244</v>
      </c>
      <c r="E19901" s="43" t="s">
        <v>6263</v>
      </c>
      <c r="F19901" s="43" t="s">
        <v>28</v>
      </c>
      <c r="G19901" s="43">
        <v>44038</v>
      </c>
      <c r="Y19901" s="43" t="str">
        <f t="shared" si="620"/>
        <v/>
      </c>
      <c r="AA19901" s="43" t="e">
        <f t="shared" si="621"/>
        <v>#N/A</v>
      </c>
    </row>
    <row r="19902" spans="1:27" x14ac:dyDescent="0.3">
      <c r="A19902" s="43">
        <v>1385645</v>
      </c>
      <c r="B19902" s="43" t="s">
        <v>12141</v>
      </c>
      <c r="C19902" s="43" t="s">
        <v>1496</v>
      </c>
      <c r="E19902" s="43" t="s">
        <v>31</v>
      </c>
      <c r="F19902" s="43" t="s">
        <v>30</v>
      </c>
      <c r="G19902" s="43">
        <v>49067</v>
      </c>
      <c r="Y19902" s="43" t="str">
        <f t="shared" si="620"/>
        <v>COMP</v>
      </c>
      <c r="AA19902" s="43">
        <f t="shared" si="621"/>
        <v>1385645</v>
      </c>
    </row>
    <row r="19903" spans="1:27" x14ac:dyDescent="0.3">
      <c r="A19903" s="43">
        <v>2434795</v>
      </c>
      <c r="B19903" s="43" t="s">
        <v>12142</v>
      </c>
      <c r="C19903" s="43" t="s">
        <v>33</v>
      </c>
      <c r="E19903" s="43" t="s">
        <v>6263</v>
      </c>
      <c r="F19903" s="43" t="s">
        <v>30</v>
      </c>
      <c r="G19903" s="43">
        <v>85033</v>
      </c>
      <c r="Y19903" s="43" t="str">
        <f t="shared" si="620"/>
        <v/>
      </c>
      <c r="AA19903" s="43" t="e">
        <f t="shared" si="621"/>
        <v>#N/A</v>
      </c>
    </row>
    <row r="19904" spans="1:27" x14ac:dyDescent="0.3">
      <c r="A19904" s="43">
        <v>1421917</v>
      </c>
      <c r="B19904" s="43" t="s">
        <v>12143</v>
      </c>
      <c r="C19904" s="43" t="s">
        <v>495</v>
      </c>
      <c r="E19904" s="43" t="s">
        <v>35</v>
      </c>
      <c r="F19904" s="43" t="s">
        <v>30</v>
      </c>
      <c r="G19904" s="43">
        <v>85005</v>
      </c>
      <c r="Y19904" s="43" t="str">
        <f t="shared" si="620"/>
        <v>COMP</v>
      </c>
      <c r="AA19904" s="43">
        <f t="shared" si="621"/>
        <v>1421917</v>
      </c>
    </row>
    <row r="19905" spans="1:27" x14ac:dyDescent="0.3">
      <c r="A19905" s="43">
        <v>277676</v>
      </c>
      <c r="B19905" s="43" t="s">
        <v>12143</v>
      </c>
      <c r="C19905" s="43" t="s">
        <v>548</v>
      </c>
      <c r="E19905" s="43" t="s">
        <v>6263</v>
      </c>
      <c r="F19905" s="43" t="s">
        <v>28</v>
      </c>
      <c r="G19905" s="43">
        <v>85017</v>
      </c>
      <c r="Y19905" s="43" t="str">
        <f t="shared" si="620"/>
        <v/>
      </c>
      <c r="AA19905" s="43" t="e">
        <f t="shared" si="621"/>
        <v>#N/A</v>
      </c>
    </row>
    <row r="19906" spans="1:27" x14ac:dyDescent="0.3">
      <c r="A19906" s="43">
        <v>1767974</v>
      </c>
      <c r="B19906" s="43" t="s">
        <v>12143</v>
      </c>
      <c r="C19906" s="43" t="s">
        <v>951</v>
      </c>
      <c r="E19906" s="43" t="s">
        <v>6263</v>
      </c>
      <c r="F19906" s="43" t="s">
        <v>28</v>
      </c>
      <c r="G19906" s="43">
        <v>44068</v>
      </c>
      <c r="Y19906" s="43" t="str">
        <f t="shared" ref="Y19906:Y19969" si="622">IF(ISERROR(AA19906)=FALSE,"COMP","")</f>
        <v>COMP</v>
      </c>
      <c r="AA19906" s="43">
        <f t="shared" si="621"/>
        <v>1767974</v>
      </c>
    </row>
    <row r="19907" spans="1:27" x14ac:dyDescent="0.3">
      <c r="A19907" s="43">
        <v>2036019</v>
      </c>
      <c r="B19907" s="43" t="s">
        <v>12143</v>
      </c>
      <c r="C19907" s="43" t="s">
        <v>202</v>
      </c>
      <c r="E19907" s="43" t="s">
        <v>6263</v>
      </c>
      <c r="F19907" s="43" t="s">
        <v>28</v>
      </c>
      <c r="G19907" s="43">
        <v>85052</v>
      </c>
      <c r="Y19907" s="43" t="str">
        <f t="shared" si="622"/>
        <v>COMP</v>
      </c>
      <c r="AA19907" s="43">
        <f t="shared" ref="AA19907:AA19970" si="623">VLOOKUP(A19907,Z:Z,1,FALSE)</f>
        <v>2036019</v>
      </c>
    </row>
    <row r="19908" spans="1:27" x14ac:dyDescent="0.3">
      <c r="A19908" s="43">
        <v>2417980</v>
      </c>
      <c r="B19908" s="43" t="s">
        <v>4815</v>
      </c>
      <c r="C19908" s="43" t="s">
        <v>1279</v>
      </c>
      <c r="E19908" s="43" t="s">
        <v>34</v>
      </c>
      <c r="F19908" s="43" t="s">
        <v>30</v>
      </c>
      <c r="G19908" s="43">
        <v>72064</v>
      </c>
      <c r="Y19908" s="43" t="str">
        <f t="shared" si="622"/>
        <v>COMP</v>
      </c>
      <c r="AA19908" s="43">
        <f t="shared" si="623"/>
        <v>2417980</v>
      </c>
    </row>
    <row r="19909" spans="1:27" x14ac:dyDescent="0.3">
      <c r="A19909" s="43">
        <v>1763500</v>
      </c>
      <c r="B19909" s="43" t="s">
        <v>4815</v>
      </c>
      <c r="C19909" s="43" t="s">
        <v>274</v>
      </c>
      <c r="E19909" s="43" t="s">
        <v>6263</v>
      </c>
      <c r="F19909" s="43" t="s">
        <v>28</v>
      </c>
      <c r="G19909" s="43">
        <v>44001</v>
      </c>
      <c r="Y19909" s="43" t="str">
        <f t="shared" si="622"/>
        <v>COMP</v>
      </c>
      <c r="AA19909" s="43">
        <f t="shared" si="623"/>
        <v>1763500</v>
      </c>
    </row>
    <row r="19910" spans="1:27" x14ac:dyDescent="0.3">
      <c r="A19910" s="43">
        <v>1565481</v>
      </c>
      <c r="B19910" s="43" t="s">
        <v>4815</v>
      </c>
      <c r="C19910" s="43" t="s">
        <v>1082</v>
      </c>
      <c r="E19910" s="43" t="s">
        <v>34</v>
      </c>
      <c r="F19910" s="43" t="s">
        <v>28</v>
      </c>
      <c r="G19910" s="43">
        <v>49001</v>
      </c>
      <c r="Y19910" s="43" t="str">
        <f t="shared" si="622"/>
        <v>COMP</v>
      </c>
      <c r="AA19910" s="43">
        <f t="shared" si="623"/>
        <v>1565481</v>
      </c>
    </row>
    <row r="19911" spans="1:27" x14ac:dyDescent="0.3">
      <c r="A19911" s="43">
        <v>578844</v>
      </c>
      <c r="B19911" s="43" t="s">
        <v>4815</v>
      </c>
      <c r="C19911" s="43" t="s">
        <v>221</v>
      </c>
      <c r="E19911" s="43" t="s">
        <v>6263</v>
      </c>
      <c r="F19911" s="43" t="s">
        <v>28</v>
      </c>
      <c r="G19911" s="43">
        <v>72041</v>
      </c>
      <c r="Y19911" s="43" t="str">
        <f t="shared" si="622"/>
        <v>COMP</v>
      </c>
      <c r="AA19911" s="43">
        <f t="shared" si="623"/>
        <v>578844</v>
      </c>
    </row>
    <row r="19912" spans="1:27" x14ac:dyDescent="0.3">
      <c r="A19912" s="43">
        <v>2179979</v>
      </c>
      <c r="B19912" s="43" t="s">
        <v>12144</v>
      </c>
      <c r="C19912" s="43" t="s">
        <v>400</v>
      </c>
      <c r="E19912" s="43" t="s">
        <v>6263</v>
      </c>
      <c r="F19912" s="43" t="s">
        <v>30</v>
      </c>
      <c r="G19912" s="43">
        <v>49001</v>
      </c>
      <c r="Y19912" s="43" t="str">
        <f t="shared" si="622"/>
        <v/>
      </c>
      <c r="AA19912" s="43" t="e">
        <f t="shared" si="623"/>
        <v>#N/A</v>
      </c>
    </row>
    <row r="19913" spans="1:27" x14ac:dyDescent="0.3">
      <c r="A19913" s="43">
        <v>2330152</v>
      </c>
      <c r="B19913" s="43" t="s">
        <v>12145</v>
      </c>
      <c r="C19913" s="43" t="s">
        <v>469</v>
      </c>
      <c r="E19913" s="43" t="s">
        <v>6263</v>
      </c>
      <c r="F19913" s="43" t="s">
        <v>28</v>
      </c>
      <c r="G19913" s="43">
        <v>85050</v>
      </c>
      <c r="Y19913" s="43" t="str">
        <f t="shared" si="622"/>
        <v/>
      </c>
      <c r="AA19913" s="43" t="e">
        <f t="shared" si="623"/>
        <v>#N/A</v>
      </c>
    </row>
    <row r="19914" spans="1:27" x14ac:dyDescent="0.3">
      <c r="A19914" s="43">
        <v>1836624</v>
      </c>
      <c r="B19914" s="43" t="s">
        <v>12146</v>
      </c>
      <c r="C19914" s="43" t="s">
        <v>12147</v>
      </c>
      <c r="E19914" s="43" t="s">
        <v>35</v>
      </c>
      <c r="F19914" s="43" t="s">
        <v>30</v>
      </c>
      <c r="G19914" s="43">
        <v>44024</v>
      </c>
      <c r="Y19914" s="43" t="str">
        <f t="shared" si="622"/>
        <v>COMP</v>
      </c>
      <c r="AA19914" s="43">
        <f t="shared" si="623"/>
        <v>1836624</v>
      </c>
    </row>
    <row r="19915" spans="1:27" x14ac:dyDescent="0.3">
      <c r="A19915" s="43">
        <v>1972208</v>
      </c>
      <c r="B19915" s="43" t="s">
        <v>12148</v>
      </c>
      <c r="C19915" s="43" t="s">
        <v>661</v>
      </c>
      <c r="E19915" s="43" t="s">
        <v>6263</v>
      </c>
      <c r="F19915" s="43" t="s">
        <v>28</v>
      </c>
      <c r="G19915" s="43">
        <v>44067</v>
      </c>
      <c r="Y19915" s="43" t="str">
        <f t="shared" si="622"/>
        <v/>
      </c>
      <c r="AA19915" s="43" t="e">
        <f t="shared" si="623"/>
        <v>#N/A</v>
      </c>
    </row>
    <row r="19916" spans="1:27" x14ac:dyDescent="0.3">
      <c r="A19916" s="43">
        <v>2183662</v>
      </c>
      <c r="B19916" s="43" t="s">
        <v>12149</v>
      </c>
      <c r="C19916" s="43" t="s">
        <v>3965</v>
      </c>
      <c r="E19916" s="43" t="s">
        <v>29</v>
      </c>
      <c r="F19916" s="43" t="s">
        <v>28</v>
      </c>
      <c r="G19916" s="43">
        <v>44045</v>
      </c>
      <c r="Y19916" s="43" t="str">
        <f t="shared" si="622"/>
        <v/>
      </c>
      <c r="AA19916" s="43" t="e">
        <f t="shared" si="623"/>
        <v>#N/A</v>
      </c>
    </row>
    <row r="19917" spans="1:27" x14ac:dyDescent="0.3">
      <c r="A19917" s="43">
        <v>2375236</v>
      </c>
      <c r="B19917" s="43" t="s">
        <v>12150</v>
      </c>
      <c r="C19917" s="43" t="s">
        <v>244</v>
      </c>
      <c r="E19917" s="43" t="s">
        <v>29</v>
      </c>
      <c r="F19917" s="43" t="s">
        <v>28</v>
      </c>
      <c r="G19917" s="43">
        <v>44012</v>
      </c>
      <c r="Y19917" s="43" t="str">
        <f t="shared" si="622"/>
        <v/>
      </c>
      <c r="AA19917" s="43" t="e">
        <f t="shared" si="623"/>
        <v>#N/A</v>
      </c>
    </row>
    <row r="19918" spans="1:27" x14ac:dyDescent="0.3">
      <c r="A19918" s="43">
        <v>2147843</v>
      </c>
      <c r="B19918" s="43" t="s">
        <v>12150</v>
      </c>
      <c r="C19918" s="43" t="s">
        <v>644</v>
      </c>
      <c r="E19918" s="43" t="s">
        <v>6263</v>
      </c>
      <c r="F19918" s="43" t="s">
        <v>30</v>
      </c>
      <c r="G19918" s="43">
        <v>49009</v>
      </c>
      <c r="Y19918" s="43" t="str">
        <f t="shared" si="622"/>
        <v/>
      </c>
      <c r="AA19918" s="43" t="e">
        <f t="shared" si="623"/>
        <v>#N/A</v>
      </c>
    </row>
    <row r="19919" spans="1:27" x14ac:dyDescent="0.3">
      <c r="A19919" s="43">
        <v>1678303</v>
      </c>
      <c r="B19919" s="43" t="s">
        <v>12151</v>
      </c>
      <c r="C19919" s="43" t="s">
        <v>12152</v>
      </c>
      <c r="E19919" s="43" t="s">
        <v>31</v>
      </c>
      <c r="F19919" s="43" t="s">
        <v>30</v>
      </c>
      <c r="G19919" s="43">
        <v>49067</v>
      </c>
      <c r="Y19919" s="43" t="str">
        <f t="shared" si="622"/>
        <v>COMP</v>
      </c>
      <c r="AA19919" s="43">
        <f t="shared" si="623"/>
        <v>1678303</v>
      </c>
    </row>
    <row r="19920" spans="1:27" x14ac:dyDescent="0.3">
      <c r="A19920" s="43">
        <v>2343970</v>
      </c>
      <c r="B19920" s="43" t="s">
        <v>5738</v>
      </c>
      <c r="C19920" s="43" t="s">
        <v>565</v>
      </c>
      <c r="E19920" s="43" t="s">
        <v>6263</v>
      </c>
      <c r="F19920" s="43" t="s">
        <v>28</v>
      </c>
      <c r="G19920" s="43">
        <v>72017</v>
      </c>
      <c r="Y19920" s="43" t="str">
        <f t="shared" si="622"/>
        <v>COMP</v>
      </c>
      <c r="AA19920" s="43">
        <f t="shared" si="623"/>
        <v>2343970</v>
      </c>
    </row>
    <row r="19921" spans="1:27" x14ac:dyDescent="0.3">
      <c r="A19921" s="43">
        <v>2063081</v>
      </c>
      <c r="B19921" s="43" t="s">
        <v>4822</v>
      </c>
      <c r="C19921" s="43" t="s">
        <v>12153</v>
      </c>
      <c r="E19921" s="43" t="s">
        <v>6263</v>
      </c>
      <c r="F19921" s="43" t="s">
        <v>30</v>
      </c>
      <c r="G19921" s="43">
        <v>85004</v>
      </c>
      <c r="Y19921" s="43" t="str">
        <f t="shared" si="622"/>
        <v>COMP</v>
      </c>
      <c r="AA19921" s="43">
        <f t="shared" si="623"/>
        <v>2063081</v>
      </c>
    </row>
    <row r="19922" spans="1:27" x14ac:dyDescent="0.3">
      <c r="A19922" s="43">
        <v>2383966</v>
      </c>
      <c r="B19922" s="43" t="s">
        <v>4822</v>
      </c>
      <c r="C19922" s="43" t="s">
        <v>268</v>
      </c>
      <c r="E19922" s="43" t="s">
        <v>6263</v>
      </c>
      <c r="F19922" s="43" t="s">
        <v>30</v>
      </c>
      <c r="G19922" s="43">
        <v>44035</v>
      </c>
      <c r="Y19922" s="43" t="str">
        <f t="shared" si="622"/>
        <v/>
      </c>
      <c r="AA19922" s="43" t="e">
        <f t="shared" si="623"/>
        <v>#N/A</v>
      </c>
    </row>
    <row r="19923" spans="1:27" x14ac:dyDescent="0.3">
      <c r="A19923" s="43">
        <v>1917374</v>
      </c>
      <c r="B19923" s="43" t="s">
        <v>4822</v>
      </c>
      <c r="C19923" s="43" t="s">
        <v>421</v>
      </c>
      <c r="E19923" s="43" t="s">
        <v>6263</v>
      </c>
      <c r="F19923" s="43" t="s">
        <v>30</v>
      </c>
      <c r="G19923" s="43">
        <v>72041</v>
      </c>
      <c r="Y19923" s="43" t="str">
        <f t="shared" si="622"/>
        <v/>
      </c>
      <c r="AA19923" s="43" t="e">
        <f t="shared" si="623"/>
        <v>#N/A</v>
      </c>
    </row>
    <row r="19924" spans="1:27" x14ac:dyDescent="0.3">
      <c r="A19924" s="43">
        <v>2219398</v>
      </c>
      <c r="B19924" s="43" t="s">
        <v>4822</v>
      </c>
      <c r="C19924" s="43" t="s">
        <v>294</v>
      </c>
      <c r="E19924" s="43" t="s">
        <v>6263</v>
      </c>
      <c r="F19924" s="43" t="s">
        <v>30</v>
      </c>
      <c r="G19924" s="43">
        <v>72017</v>
      </c>
      <c r="Y19924" s="43" t="str">
        <f t="shared" si="622"/>
        <v/>
      </c>
      <c r="AA19924" s="43" t="e">
        <f t="shared" si="623"/>
        <v>#N/A</v>
      </c>
    </row>
    <row r="19925" spans="1:27" x14ac:dyDescent="0.3">
      <c r="A19925" s="43">
        <v>2421572</v>
      </c>
      <c r="B19925" s="43" t="s">
        <v>4822</v>
      </c>
      <c r="C19925" s="43" t="s">
        <v>223</v>
      </c>
      <c r="E19925" s="43" t="s">
        <v>29</v>
      </c>
      <c r="F19925" s="43" t="s">
        <v>28</v>
      </c>
      <c r="G19925" s="43">
        <v>85017</v>
      </c>
      <c r="Y19925" s="43" t="str">
        <f t="shared" si="622"/>
        <v>COMP</v>
      </c>
      <c r="AA19925" s="43">
        <f t="shared" si="623"/>
        <v>2421572</v>
      </c>
    </row>
    <row r="19926" spans="1:27" x14ac:dyDescent="0.3">
      <c r="A19926" s="43">
        <v>1126958</v>
      </c>
      <c r="B19926" s="43" t="s">
        <v>4822</v>
      </c>
      <c r="C19926" s="43" t="s">
        <v>331</v>
      </c>
      <c r="E19926" s="43" t="s">
        <v>29</v>
      </c>
      <c r="F19926" s="43" t="s">
        <v>30</v>
      </c>
      <c r="G19926" s="43">
        <v>44024</v>
      </c>
      <c r="Y19926" s="43" t="str">
        <f t="shared" si="622"/>
        <v/>
      </c>
      <c r="AA19926" s="43" t="e">
        <f t="shared" si="623"/>
        <v>#N/A</v>
      </c>
    </row>
    <row r="19927" spans="1:27" x14ac:dyDescent="0.3">
      <c r="A19927" s="43">
        <v>2374821</v>
      </c>
      <c r="B19927" s="43" t="s">
        <v>12154</v>
      </c>
      <c r="C19927" s="43" t="s">
        <v>492</v>
      </c>
      <c r="E19927" s="43" t="s">
        <v>6263</v>
      </c>
      <c r="F19927" s="43" t="s">
        <v>30</v>
      </c>
      <c r="G19927" s="43">
        <v>44027</v>
      </c>
      <c r="Y19927" s="43" t="str">
        <f t="shared" si="622"/>
        <v/>
      </c>
      <c r="AA19927" s="43" t="e">
        <f t="shared" si="623"/>
        <v>#N/A</v>
      </c>
    </row>
    <row r="19928" spans="1:27" x14ac:dyDescent="0.3">
      <c r="A19928" s="43">
        <v>1087269</v>
      </c>
      <c r="B19928" s="43" t="s">
        <v>4827</v>
      </c>
      <c r="C19928" s="43" t="s">
        <v>1676</v>
      </c>
      <c r="E19928" s="43" t="s">
        <v>29</v>
      </c>
      <c r="F19928" s="43" t="s">
        <v>30</v>
      </c>
      <c r="G19928" s="43">
        <v>72063</v>
      </c>
      <c r="Y19928" s="43" t="str">
        <f t="shared" si="622"/>
        <v/>
      </c>
      <c r="AA19928" s="43" t="e">
        <f t="shared" si="623"/>
        <v>#N/A</v>
      </c>
    </row>
    <row r="19929" spans="1:27" x14ac:dyDescent="0.3">
      <c r="A19929" s="43">
        <v>1392370</v>
      </c>
      <c r="B19929" s="43" t="s">
        <v>4831</v>
      </c>
      <c r="C19929" s="43" t="s">
        <v>226</v>
      </c>
      <c r="E19929" s="43" t="s">
        <v>6263</v>
      </c>
      <c r="F19929" s="43" t="s">
        <v>30</v>
      </c>
      <c r="G19929" s="43">
        <v>53061</v>
      </c>
      <c r="Y19929" s="43" t="str">
        <f t="shared" si="622"/>
        <v/>
      </c>
      <c r="AA19929" s="43" t="e">
        <f t="shared" si="623"/>
        <v>#N/A</v>
      </c>
    </row>
    <row r="19930" spans="1:27" x14ac:dyDescent="0.3">
      <c r="A19930" s="43">
        <v>1884797</v>
      </c>
      <c r="B19930" s="43" t="s">
        <v>4831</v>
      </c>
      <c r="C19930" s="43" t="s">
        <v>2094</v>
      </c>
      <c r="E19930" s="43" t="s">
        <v>6263</v>
      </c>
      <c r="F19930" s="43" t="s">
        <v>30</v>
      </c>
      <c r="G19930" s="43">
        <v>44103</v>
      </c>
      <c r="Y19930" s="43" t="str">
        <f t="shared" si="622"/>
        <v/>
      </c>
      <c r="AA19930" s="43" t="e">
        <f t="shared" si="623"/>
        <v>#N/A</v>
      </c>
    </row>
    <row r="19931" spans="1:27" x14ac:dyDescent="0.3">
      <c r="A19931" s="43">
        <v>2341216</v>
      </c>
      <c r="B19931" s="43" t="s">
        <v>4831</v>
      </c>
      <c r="C19931" s="43" t="s">
        <v>12155</v>
      </c>
      <c r="E19931" s="43" t="s">
        <v>31</v>
      </c>
      <c r="F19931" s="43" t="s">
        <v>30</v>
      </c>
      <c r="G19931" s="43">
        <v>44035</v>
      </c>
      <c r="Y19931" s="43" t="str">
        <f t="shared" si="622"/>
        <v>COMP</v>
      </c>
      <c r="AA19931" s="43">
        <f t="shared" si="623"/>
        <v>2341216</v>
      </c>
    </row>
    <row r="19932" spans="1:27" x14ac:dyDescent="0.3">
      <c r="A19932" s="43">
        <v>1400168</v>
      </c>
      <c r="B19932" s="43" t="s">
        <v>12156</v>
      </c>
      <c r="C19932" s="43" t="s">
        <v>226</v>
      </c>
      <c r="E19932" s="43" t="s">
        <v>6263</v>
      </c>
      <c r="F19932" s="43" t="s">
        <v>30</v>
      </c>
      <c r="G19932" s="43">
        <v>44090</v>
      </c>
      <c r="Y19932" s="43" t="str">
        <f t="shared" si="622"/>
        <v/>
      </c>
      <c r="AA19932" s="43" t="e">
        <f t="shared" si="623"/>
        <v>#N/A</v>
      </c>
    </row>
    <row r="19933" spans="1:27" x14ac:dyDescent="0.3">
      <c r="A19933" s="43">
        <v>1749494</v>
      </c>
      <c r="B19933" s="43" t="s">
        <v>12157</v>
      </c>
      <c r="C19933" s="43" t="s">
        <v>406</v>
      </c>
      <c r="E19933" s="43" t="s">
        <v>6263</v>
      </c>
      <c r="F19933" s="43" t="s">
        <v>30</v>
      </c>
      <c r="G19933" s="43">
        <v>49064</v>
      </c>
      <c r="Y19933" s="43" t="str">
        <f t="shared" si="622"/>
        <v/>
      </c>
      <c r="AA19933" s="43" t="e">
        <f t="shared" si="623"/>
        <v>#N/A</v>
      </c>
    </row>
    <row r="19934" spans="1:27" x14ac:dyDescent="0.3">
      <c r="A19934" s="43">
        <v>1658542</v>
      </c>
      <c r="B19934" s="43" t="s">
        <v>12158</v>
      </c>
      <c r="C19934" s="43" t="s">
        <v>390</v>
      </c>
      <c r="E19934" s="43" t="s">
        <v>6263</v>
      </c>
      <c r="F19934" s="43" t="s">
        <v>30</v>
      </c>
      <c r="G19934" s="43">
        <v>53063</v>
      </c>
      <c r="Y19934" s="43" t="str">
        <f t="shared" si="622"/>
        <v/>
      </c>
      <c r="AA19934" s="43" t="e">
        <f t="shared" si="623"/>
        <v>#N/A</v>
      </c>
    </row>
    <row r="19935" spans="1:27" x14ac:dyDescent="0.3">
      <c r="A19935" s="43">
        <v>1884032</v>
      </c>
      <c r="B19935" s="43" t="s">
        <v>12159</v>
      </c>
      <c r="C19935" s="43" t="s">
        <v>1664</v>
      </c>
      <c r="E19935" s="43" t="s">
        <v>31</v>
      </c>
      <c r="F19935" s="43" t="s">
        <v>28</v>
      </c>
      <c r="G19935" s="43">
        <v>44045</v>
      </c>
      <c r="Y19935" s="43" t="str">
        <f t="shared" si="622"/>
        <v>COMP</v>
      </c>
      <c r="AA19935" s="43">
        <f t="shared" si="623"/>
        <v>1884032</v>
      </c>
    </row>
    <row r="19936" spans="1:27" x14ac:dyDescent="0.3">
      <c r="A19936" s="43">
        <v>2051440</v>
      </c>
      <c r="B19936" s="43" t="s">
        <v>12160</v>
      </c>
      <c r="C19936" s="43" t="s">
        <v>202</v>
      </c>
      <c r="E19936" s="43" t="s">
        <v>6263</v>
      </c>
      <c r="F19936" s="43" t="s">
        <v>28</v>
      </c>
      <c r="G19936" s="43">
        <v>44035</v>
      </c>
      <c r="Y19936" s="43" t="str">
        <f t="shared" si="622"/>
        <v/>
      </c>
      <c r="AA19936" s="43" t="e">
        <f t="shared" si="623"/>
        <v>#N/A</v>
      </c>
    </row>
    <row r="19937" spans="1:27" x14ac:dyDescent="0.3">
      <c r="A19937" s="43">
        <v>1216516</v>
      </c>
      <c r="B19937" s="43" t="s">
        <v>12161</v>
      </c>
      <c r="C19937" s="43" t="s">
        <v>2396</v>
      </c>
      <c r="E19937" s="43" t="s">
        <v>6263</v>
      </c>
      <c r="F19937" s="43" t="s">
        <v>30</v>
      </c>
      <c r="G19937" s="43">
        <v>85012</v>
      </c>
      <c r="Y19937" s="43" t="str">
        <f t="shared" si="622"/>
        <v/>
      </c>
      <c r="AA19937" s="43" t="e">
        <f t="shared" si="623"/>
        <v>#N/A</v>
      </c>
    </row>
    <row r="19938" spans="1:27" x14ac:dyDescent="0.3">
      <c r="A19938" s="43">
        <v>2217775</v>
      </c>
      <c r="B19938" s="43" t="s">
        <v>12161</v>
      </c>
      <c r="C19938" s="43" t="s">
        <v>4102</v>
      </c>
      <c r="E19938" s="43" t="s">
        <v>6263</v>
      </c>
      <c r="F19938" s="43" t="s">
        <v>28</v>
      </c>
      <c r="G19938" s="43">
        <v>49002</v>
      </c>
      <c r="Y19938" s="43" t="str">
        <f t="shared" si="622"/>
        <v/>
      </c>
      <c r="AA19938" s="43" t="e">
        <f t="shared" si="623"/>
        <v>#N/A</v>
      </c>
    </row>
    <row r="19939" spans="1:27" x14ac:dyDescent="0.3">
      <c r="A19939" s="43">
        <v>2013653</v>
      </c>
      <c r="B19939" s="43" t="s">
        <v>12161</v>
      </c>
      <c r="C19939" s="43" t="s">
        <v>287</v>
      </c>
      <c r="E19939" s="43" t="s">
        <v>6263</v>
      </c>
      <c r="F19939" s="43" t="s">
        <v>28</v>
      </c>
      <c r="G19939" s="43">
        <v>72041</v>
      </c>
      <c r="Y19939" s="43" t="str">
        <f t="shared" si="622"/>
        <v/>
      </c>
      <c r="AA19939" s="43" t="e">
        <f t="shared" si="623"/>
        <v>#N/A</v>
      </c>
    </row>
    <row r="19940" spans="1:27" x14ac:dyDescent="0.3">
      <c r="A19940" s="43">
        <v>1722028</v>
      </c>
      <c r="B19940" s="43" t="s">
        <v>12162</v>
      </c>
      <c r="C19940" s="43" t="s">
        <v>2196</v>
      </c>
      <c r="E19940" s="43" t="s">
        <v>6263</v>
      </c>
      <c r="F19940" s="43" t="s">
        <v>30</v>
      </c>
      <c r="G19940" s="43">
        <v>85053</v>
      </c>
      <c r="Y19940" s="43" t="str">
        <f t="shared" si="622"/>
        <v/>
      </c>
      <c r="AA19940" s="43" t="e">
        <f t="shared" si="623"/>
        <v>#N/A</v>
      </c>
    </row>
    <row r="19941" spans="1:27" x14ac:dyDescent="0.3">
      <c r="A19941" s="43">
        <v>978686</v>
      </c>
      <c r="B19941" s="43" t="s">
        <v>12163</v>
      </c>
      <c r="C19941" s="43" t="s">
        <v>466</v>
      </c>
      <c r="E19941" s="43" t="s">
        <v>6263</v>
      </c>
      <c r="F19941" s="43" t="s">
        <v>28</v>
      </c>
      <c r="G19941" s="43">
        <v>44090</v>
      </c>
      <c r="Y19941" s="43" t="str">
        <f t="shared" si="622"/>
        <v/>
      </c>
      <c r="AA19941" s="43" t="e">
        <f t="shared" si="623"/>
        <v>#N/A</v>
      </c>
    </row>
    <row r="19942" spans="1:27" x14ac:dyDescent="0.3">
      <c r="A19942" s="43">
        <v>347431</v>
      </c>
      <c r="B19942" s="43" t="s">
        <v>12164</v>
      </c>
      <c r="C19942" s="43" t="s">
        <v>333</v>
      </c>
      <c r="E19942" s="43" t="s">
        <v>6263</v>
      </c>
      <c r="F19942" s="43" t="s">
        <v>30</v>
      </c>
      <c r="G19942" s="43">
        <v>44090</v>
      </c>
      <c r="Y19942" s="43" t="str">
        <f t="shared" si="622"/>
        <v/>
      </c>
      <c r="AA19942" s="43" t="e">
        <f t="shared" si="623"/>
        <v>#N/A</v>
      </c>
    </row>
    <row r="19943" spans="1:27" x14ac:dyDescent="0.3">
      <c r="A19943" s="43">
        <v>2221431</v>
      </c>
      <c r="B19943" s="43" t="s">
        <v>12165</v>
      </c>
      <c r="C19943" s="43" t="s">
        <v>1971</v>
      </c>
      <c r="E19943" s="43" t="s">
        <v>35</v>
      </c>
      <c r="F19943" s="43" t="s">
        <v>28</v>
      </c>
      <c r="G19943" s="43">
        <v>53013</v>
      </c>
      <c r="Y19943" s="43" t="str">
        <f t="shared" si="622"/>
        <v>COMP</v>
      </c>
      <c r="AA19943" s="43">
        <f t="shared" si="623"/>
        <v>2221431</v>
      </c>
    </row>
    <row r="19944" spans="1:27" x14ac:dyDescent="0.3">
      <c r="A19944" s="43">
        <v>1716599</v>
      </c>
      <c r="B19944" s="43" t="s">
        <v>12166</v>
      </c>
      <c r="C19944" s="43" t="s">
        <v>413</v>
      </c>
      <c r="E19944" s="43" t="s">
        <v>6263</v>
      </c>
      <c r="F19944" s="43" t="s">
        <v>30</v>
      </c>
      <c r="G19944" s="43">
        <v>49054</v>
      </c>
      <c r="Y19944" s="43" t="str">
        <f t="shared" si="622"/>
        <v>COMP</v>
      </c>
      <c r="AA19944" s="43">
        <f t="shared" si="623"/>
        <v>1716599</v>
      </c>
    </row>
    <row r="19945" spans="1:27" x14ac:dyDescent="0.3">
      <c r="A19945" s="43">
        <v>679183</v>
      </c>
      <c r="B19945" s="43" t="s">
        <v>12167</v>
      </c>
      <c r="C19945" s="43" t="s">
        <v>557</v>
      </c>
      <c r="E19945" s="43" t="s">
        <v>6263</v>
      </c>
      <c r="F19945" s="43" t="s">
        <v>30</v>
      </c>
      <c r="G19945" s="43">
        <v>49019</v>
      </c>
      <c r="Y19945" s="43" t="str">
        <f t="shared" si="622"/>
        <v/>
      </c>
      <c r="AA19945" s="43" t="e">
        <f t="shared" si="623"/>
        <v>#N/A</v>
      </c>
    </row>
    <row r="19946" spans="1:27" x14ac:dyDescent="0.3">
      <c r="A19946" s="43">
        <v>176025</v>
      </c>
      <c r="B19946" s="43" t="s">
        <v>12168</v>
      </c>
      <c r="C19946" s="43" t="s">
        <v>3075</v>
      </c>
      <c r="E19946" s="43" t="s">
        <v>6263</v>
      </c>
      <c r="F19946" s="43" t="s">
        <v>28</v>
      </c>
      <c r="G19946" s="43">
        <v>44024</v>
      </c>
      <c r="Y19946" s="43" t="str">
        <f t="shared" si="622"/>
        <v/>
      </c>
      <c r="AA19946" s="43" t="e">
        <f t="shared" si="623"/>
        <v>#N/A</v>
      </c>
    </row>
    <row r="19947" spans="1:27" x14ac:dyDescent="0.3">
      <c r="A19947" s="43">
        <v>2193423</v>
      </c>
      <c r="B19947" s="43" t="s">
        <v>12169</v>
      </c>
      <c r="C19947" s="43" t="s">
        <v>12170</v>
      </c>
      <c r="E19947" s="43" t="s">
        <v>31</v>
      </c>
      <c r="F19947" s="43" t="s">
        <v>28</v>
      </c>
      <c r="G19947" s="43">
        <v>72041</v>
      </c>
      <c r="Y19947" s="43" t="str">
        <f t="shared" si="622"/>
        <v>COMP</v>
      </c>
      <c r="AA19947" s="43">
        <f t="shared" si="623"/>
        <v>2193423</v>
      </c>
    </row>
    <row r="19948" spans="1:27" x14ac:dyDescent="0.3">
      <c r="A19948" s="43">
        <v>1562770</v>
      </c>
      <c r="B19948" s="43" t="s">
        <v>12171</v>
      </c>
      <c r="C19948" s="43" t="s">
        <v>1429</v>
      </c>
      <c r="E19948" s="43" t="s">
        <v>6263</v>
      </c>
      <c r="F19948" s="43" t="s">
        <v>28</v>
      </c>
      <c r="G19948" s="43">
        <v>44045</v>
      </c>
      <c r="Y19948" s="43" t="str">
        <f t="shared" si="622"/>
        <v>COMP</v>
      </c>
      <c r="AA19948" s="43">
        <f t="shared" si="623"/>
        <v>1562770</v>
      </c>
    </row>
    <row r="19949" spans="1:27" x14ac:dyDescent="0.3">
      <c r="A19949" s="43">
        <v>1227478</v>
      </c>
      <c r="B19949" s="43" t="s">
        <v>12172</v>
      </c>
      <c r="C19949" s="43" t="s">
        <v>421</v>
      </c>
      <c r="E19949" s="43" t="s">
        <v>6263</v>
      </c>
      <c r="F19949" s="43" t="s">
        <v>30</v>
      </c>
      <c r="G19949" s="43">
        <v>72079</v>
      </c>
      <c r="Y19949" s="43" t="str">
        <f t="shared" si="622"/>
        <v/>
      </c>
      <c r="AA19949" s="43" t="e">
        <f t="shared" si="623"/>
        <v>#N/A</v>
      </c>
    </row>
    <row r="19950" spans="1:27" x14ac:dyDescent="0.3">
      <c r="A19950" s="43">
        <v>1880143</v>
      </c>
      <c r="B19950" s="43" t="s">
        <v>12172</v>
      </c>
      <c r="C19950" s="43" t="s">
        <v>656</v>
      </c>
      <c r="E19950" s="43" t="s">
        <v>6263</v>
      </c>
      <c r="F19950" s="43" t="s">
        <v>28</v>
      </c>
      <c r="G19950" s="43">
        <v>72079</v>
      </c>
      <c r="Y19950" s="43" t="str">
        <f t="shared" si="622"/>
        <v/>
      </c>
      <c r="AA19950" s="43" t="e">
        <f t="shared" si="623"/>
        <v>#N/A</v>
      </c>
    </row>
    <row r="19951" spans="1:27" x14ac:dyDescent="0.3">
      <c r="A19951" s="43">
        <v>1983517</v>
      </c>
      <c r="B19951" s="43" t="s">
        <v>12173</v>
      </c>
      <c r="C19951" s="43" t="s">
        <v>12174</v>
      </c>
      <c r="E19951" s="43" t="s">
        <v>6263</v>
      </c>
      <c r="F19951" s="43" t="s">
        <v>30</v>
      </c>
      <c r="G19951" s="43">
        <v>49002</v>
      </c>
      <c r="Y19951" s="43" t="str">
        <f t="shared" si="622"/>
        <v/>
      </c>
      <c r="AA19951" s="43" t="e">
        <f t="shared" si="623"/>
        <v>#N/A</v>
      </c>
    </row>
    <row r="19952" spans="1:27" x14ac:dyDescent="0.3">
      <c r="A19952" s="43">
        <v>1573514</v>
      </c>
      <c r="B19952" s="43" t="s">
        <v>12175</v>
      </c>
      <c r="C19952" s="43" t="s">
        <v>1279</v>
      </c>
      <c r="E19952" s="43" t="s">
        <v>35</v>
      </c>
      <c r="F19952" s="43" t="s">
        <v>30</v>
      </c>
      <c r="G19952" s="43">
        <v>44062</v>
      </c>
      <c r="Y19952" s="43" t="str">
        <f t="shared" si="622"/>
        <v>COMP</v>
      </c>
      <c r="AA19952" s="43">
        <f t="shared" si="623"/>
        <v>1573514</v>
      </c>
    </row>
    <row r="19953" spans="1:27" x14ac:dyDescent="0.3">
      <c r="A19953" s="43">
        <v>2110629</v>
      </c>
      <c r="B19953" s="43" t="s">
        <v>12176</v>
      </c>
      <c r="C19953" s="43" t="s">
        <v>303</v>
      </c>
      <c r="E19953" s="43" t="s">
        <v>6263</v>
      </c>
      <c r="F19953" s="43" t="s">
        <v>28</v>
      </c>
      <c r="G19953" s="43">
        <v>44094</v>
      </c>
      <c r="Y19953" s="43" t="str">
        <f t="shared" si="622"/>
        <v/>
      </c>
      <c r="AA19953" s="43" t="e">
        <f t="shared" si="623"/>
        <v>#N/A</v>
      </c>
    </row>
    <row r="19954" spans="1:27" x14ac:dyDescent="0.3">
      <c r="A19954" s="43">
        <v>2413485</v>
      </c>
      <c r="B19954" s="43" t="s">
        <v>12177</v>
      </c>
      <c r="C19954" s="43" t="s">
        <v>3965</v>
      </c>
      <c r="E19954" s="43" t="s">
        <v>29</v>
      </c>
      <c r="F19954" s="43" t="s">
        <v>28</v>
      </c>
      <c r="G19954" s="43">
        <v>44068</v>
      </c>
      <c r="Y19954" s="43" t="str">
        <f t="shared" si="622"/>
        <v>COMP</v>
      </c>
      <c r="AA19954" s="43">
        <f t="shared" si="623"/>
        <v>2413485</v>
      </c>
    </row>
    <row r="19955" spans="1:27" x14ac:dyDescent="0.3">
      <c r="A19955" s="43">
        <v>1239901</v>
      </c>
      <c r="B19955" s="43" t="s">
        <v>12178</v>
      </c>
      <c r="C19955" s="43" t="s">
        <v>730</v>
      </c>
      <c r="E19955" s="43" t="s">
        <v>29</v>
      </c>
      <c r="F19955" s="43" t="s">
        <v>30</v>
      </c>
      <c r="G19955" s="43">
        <v>72041</v>
      </c>
      <c r="Y19955" s="43" t="str">
        <f t="shared" si="622"/>
        <v>COMP</v>
      </c>
      <c r="AA19955" s="43">
        <f t="shared" si="623"/>
        <v>1239901</v>
      </c>
    </row>
    <row r="19956" spans="1:27" x14ac:dyDescent="0.3">
      <c r="A19956" s="43">
        <v>2027546</v>
      </c>
      <c r="B19956" s="43" t="s">
        <v>12179</v>
      </c>
      <c r="C19956" s="43" t="s">
        <v>520</v>
      </c>
      <c r="E19956" s="43" t="s">
        <v>6263</v>
      </c>
      <c r="F19956" s="43" t="s">
        <v>30</v>
      </c>
      <c r="G19956" s="43">
        <v>44108</v>
      </c>
      <c r="Y19956" s="43" t="str">
        <f t="shared" si="622"/>
        <v/>
      </c>
      <c r="AA19956" s="43" t="e">
        <f t="shared" si="623"/>
        <v>#N/A</v>
      </c>
    </row>
    <row r="19957" spans="1:27" x14ac:dyDescent="0.3">
      <c r="A19957" s="43">
        <v>1655366</v>
      </c>
      <c r="B19957" s="43" t="s">
        <v>12179</v>
      </c>
      <c r="C19957" s="43" t="s">
        <v>762</v>
      </c>
      <c r="E19957" s="43" t="s">
        <v>29</v>
      </c>
      <c r="F19957" s="43" t="s">
        <v>30</v>
      </c>
      <c r="G19957" s="43">
        <v>49009</v>
      </c>
      <c r="Y19957" s="43" t="str">
        <f t="shared" si="622"/>
        <v>COMP</v>
      </c>
      <c r="AA19957" s="43">
        <f t="shared" si="623"/>
        <v>1655366</v>
      </c>
    </row>
    <row r="19958" spans="1:27" x14ac:dyDescent="0.3">
      <c r="A19958" s="43">
        <v>1928143</v>
      </c>
      <c r="B19958" s="43" t="s">
        <v>12179</v>
      </c>
      <c r="C19958" s="43" t="s">
        <v>746</v>
      </c>
      <c r="E19958" s="43" t="s">
        <v>6263</v>
      </c>
      <c r="F19958" s="43" t="s">
        <v>28</v>
      </c>
      <c r="G19958" s="43">
        <v>49039</v>
      </c>
      <c r="Y19958" s="43" t="str">
        <f t="shared" si="622"/>
        <v/>
      </c>
      <c r="AA19958" s="43" t="e">
        <f t="shared" si="623"/>
        <v>#N/A</v>
      </c>
    </row>
    <row r="19959" spans="1:27" x14ac:dyDescent="0.3">
      <c r="A19959" s="43">
        <v>2196116</v>
      </c>
      <c r="B19959" s="43" t="s">
        <v>12179</v>
      </c>
      <c r="C19959" s="43" t="s">
        <v>557</v>
      </c>
      <c r="E19959" s="43" t="s">
        <v>6263</v>
      </c>
      <c r="F19959" s="43" t="s">
        <v>30</v>
      </c>
      <c r="G19959" s="43">
        <v>49001</v>
      </c>
      <c r="Y19959" s="43" t="str">
        <f t="shared" si="622"/>
        <v/>
      </c>
      <c r="AA19959" s="43" t="e">
        <f t="shared" si="623"/>
        <v>#N/A</v>
      </c>
    </row>
    <row r="19960" spans="1:27" x14ac:dyDescent="0.3">
      <c r="A19960" s="43">
        <v>984319</v>
      </c>
      <c r="B19960" s="43" t="s">
        <v>12179</v>
      </c>
      <c r="C19960" s="43" t="s">
        <v>425</v>
      </c>
      <c r="E19960" s="43" t="s">
        <v>6263</v>
      </c>
      <c r="F19960" s="43" t="s">
        <v>28</v>
      </c>
      <c r="G19960" s="43">
        <v>49019</v>
      </c>
      <c r="Y19960" s="43" t="str">
        <f t="shared" si="622"/>
        <v/>
      </c>
      <c r="AA19960" s="43" t="e">
        <f t="shared" si="623"/>
        <v>#N/A</v>
      </c>
    </row>
    <row r="19961" spans="1:27" x14ac:dyDescent="0.3">
      <c r="A19961" s="43">
        <v>1668008</v>
      </c>
      <c r="B19961" s="43" t="s">
        <v>12179</v>
      </c>
      <c r="C19961" s="43" t="s">
        <v>399</v>
      </c>
      <c r="E19961" s="43" t="s">
        <v>6263</v>
      </c>
      <c r="F19961" s="43" t="s">
        <v>28</v>
      </c>
      <c r="G19961" s="43">
        <v>49001</v>
      </c>
      <c r="Y19961" s="43" t="str">
        <f t="shared" si="622"/>
        <v/>
      </c>
      <c r="AA19961" s="43" t="e">
        <f t="shared" si="623"/>
        <v>#N/A</v>
      </c>
    </row>
    <row r="19962" spans="1:27" x14ac:dyDescent="0.3">
      <c r="A19962" s="43">
        <v>1414725</v>
      </c>
      <c r="B19962" s="43" t="s">
        <v>12179</v>
      </c>
      <c r="C19962" s="43" t="s">
        <v>1673</v>
      </c>
      <c r="E19962" s="43" t="s">
        <v>34</v>
      </c>
      <c r="F19962" s="43" t="s">
        <v>28</v>
      </c>
      <c r="G19962" s="43">
        <v>49004</v>
      </c>
      <c r="Y19962" s="43" t="str">
        <f t="shared" si="622"/>
        <v>COMP</v>
      </c>
      <c r="AA19962" s="43">
        <f t="shared" si="623"/>
        <v>1414725</v>
      </c>
    </row>
    <row r="19963" spans="1:27" x14ac:dyDescent="0.3">
      <c r="A19963" s="43">
        <v>1376511</v>
      </c>
      <c r="B19963" s="43" t="s">
        <v>12179</v>
      </c>
      <c r="C19963" s="43" t="s">
        <v>3182</v>
      </c>
      <c r="E19963" s="43" t="s">
        <v>29</v>
      </c>
      <c r="F19963" s="43" t="s">
        <v>28</v>
      </c>
      <c r="G19963" s="43">
        <v>49009</v>
      </c>
      <c r="Y19963" s="43" t="str">
        <f t="shared" si="622"/>
        <v>COMP</v>
      </c>
      <c r="AA19963" s="43">
        <f t="shared" si="623"/>
        <v>1376511</v>
      </c>
    </row>
    <row r="19964" spans="1:27" x14ac:dyDescent="0.3">
      <c r="A19964" s="43">
        <v>1670561</v>
      </c>
      <c r="B19964" s="43" t="s">
        <v>12179</v>
      </c>
      <c r="C19964" s="43" t="s">
        <v>1655</v>
      </c>
      <c r="E19964" s="43" t="s">
        <v>6263</v>
      </c>
      <c r="F19964" s="43" t="s">
        <v>30</v>
      </c>
      <c r="G19964" s="43">
        <v>49006</v>
      </c>
      <c r="Y19964" s="43" t="str">
        <f t="shared" si="622"/>
        <v/>
      </c>
      <c r="AA19964" s="43" t="e">
        <f t="shared" si="623"/>
        <v>#N/A</v>
      </c>
    </row>
    <row r="19965" spans="1:27" x14ac:dyDescent="0.3">
      <c r="A19965" s="43">
        <v>2303873</v>
      </c>
      <c r="B19965" s="43" t="s">
        <v>12179</v>
      </c>
      <c r="C19965" s="43" t="s">
        <v>331</v>
      </c>
      <c r="E19965" s="43" t="s">
        <v>6263</v>
      </c>
      <c r="F19965" s="43" t="s">
        <v>30</v>
      </c>
      <c r="G19965" s="43">
        <v>49001</v>
      </c>
      <c r="Y19965" s="43" t="str">
        <f t="shared" si="622"/>
        <v/>
      </c>
      <c r="AA19965" s="43" t="e">
        <f t="shared" si="623"/>
        <v>#N/A</v>
      </c>
    </row>
    <row r="19966" spans="1:27" x14ac:dyDescent="0.3">
      <c r="A19966" s="43">
        <v>2175769</v>
      </c>
      <c r="B19966" s="43" t="s">
        <v>12179</v>
      </c>
      <c r="C19966" s="43" t="s">
        <v>274</v>
      </c>
      <c r="E19966" s="43" t="s">
        <v>6263</v>
      </c>
      <c r="F19966" s="43" t="s">
        <v>28</v>
      </c>
      <c r="G19966" s="43">
        <v>49064</v>
      </c>
      <c r="Y19966" s="43" t="str">
        <f t="shared" si="622"/>
        <v/>
      </c>
      <c r="AA19966" s="43" t="e">
        <f t="shared" si="623"/>
        <v>#N/A</v>
      </c>
    </row>
    <row r="19967" spans="1:27" x14ac:dyDescent="0.3">
      <c r="A19967" s="43">
        <v>2096560</v>
      </c>
      <c r="B19967" s="43" t="s">
        <v>12179</v>
      </c>
      <c r="C19967" s="43" t="s">
        <v>279</v>
      </c>
      <c r="E19967" s="43" t="s">
        <v>34</v>
      </c>
      <c r="F19967" s="43" t="s">
        <v>30</v>
      </c>
      <c r="G19967" s="43">
        <v>49006</v>
      </c>
      <c r="Y19967" s="43" t="str">
        <f t="shared" si="622"/>
        <v>COMP</v>
      </c>
      <c r="AA19967" s="43">
        <f t="shared" si="623"/>
        <v>2096560</v>
      </c>
    </row>
    <row r="19968" spans="1:27" x14ac:dyDescent="0.3">
      <c r="A19968" s="43">
        <v>1924582</v>
      </c>
      <c r="B19968" s="43" t="s">
        <v>12179</v>
      </c>
      <c r="C19968" s="43" t="s">
        <v>41</v>
      </c>
      <c r="E19968" s="43" t="s">
        <v>6263</v>
      </c>
      <c r="F19968" s="43" t="s">
        <v>30</v>
      </c>
      <c r="G19968" s="43">
        <v>44015</v>
      </c>
      <c r="Y19968" s="43" t="str">
        <f t="shared" si="622"/>
        <v/>
      </c>
      <c r="AA19968" s="43" t="e">
        <f t="shared" si="623"/>
        <v>#N/A</v>
      </c>
    </row>
    <row r="19969" spans="1:27" x14ac:dyDescent="0.3">
      <c r="A19969" s="43">
        <v>2196109</v>
      </c>
      <c r="B19969" s="43" t="s">
        <v>12179</v>
      </c>
      <c r="C19969" s="43" t="s">
        <v>467</v>
      </c>
      <c r="E19969" s="43" t="s">
        <v>6263</v>
      </c>
      <c r="F19969" s="43" t="s">
        <v>30</v>
      </c>
      <c r="G19969" s="43">
        <v>49001</v>
      </c>
      <c r="Y19969" s="43" t="str">
        <f t="shared" si="622"/>
        <v/>
      </c>
      <c r="AA19969" s="43" t="e">
        <f t="shared" si="623"/>
        <v>#N/A</v>
      </c>
    </row>
    <row r="19970" spans="1:27" x14ac:dyDescent="0.3">
      <c r="A19970" s="43">
        <v>2424709</v>
      </c>
      <c r="B19970" s="43" t="s">
        <v>12179</v>
      </c>
      <c r="C19970" s="43" t="s">
        <v>305</v>
      </c>
      <c r="E19970" s="43" t="s">
        <v>29</v>
      </c>
      <c r="F19970" s="43" t="s">
        <v>28</v>
      </c>
      <c r="G19970" s="43">
        <v>44039</v>
      </c>
      <c r="Y19970" s="43" t="str">
        <f t="shared" ref="Y19970:Y20033" si="624">IF(ISERROR(AA19970)=FALSE,"COMP","")</f>
        <v>COMP</v>
      </c>
      <c r="AA19970" s="43">
        <f t="shared" si="623"/>
        <v>2424709</v>
      </c>
    </row>
    <row r="19971" spans="1:27" x14ac:dyDescent="0.3">
      <c r="A19971" s="43">
        <v>1507163</v>
      </c>
      <c r="B19971" s="43" t="s">
        <v>12179</v>
      </c>
      <c r="C19971" s="43" t="s">
        <v>989</v>
      </c>
      <c r="E19971" s="43" t="s">
        <v>6263</v>
      </c>
      <c r="F19971" s="43" t="s">
        <v>30</v>
      </c>
      <c r="G19971" s="43">
        <v>49001</v>
      </c>
      <c r="Y19971" s="43" t="str">
        <f t="shared" si="624"/>
        <v/>
      </c>
      <c r="AA19971" s="43" t="e">
        <f t="shared" ref="AA19971:AA20034" si="625">VLOOKUP(A19971,Z:Z,1,FALSE)</f>
        <v>#N/A</v>
      </c>
    </row>
    <row r="19972" spans="1:27" x14ac:dyDescent="0.3">
      <c r="A19972" s="43">
        <v>2071195</v>
      </c>
      <c r="B19972" s="43" t="s">
        <v>12179</v>
      </c>
      <c r="C19972" s="43" t="s">
        <v>620</v>
      </c>
      <c r="E19972" s="43" t="s">
        <v>6263</v>
      </c>
      <c r="F19972" s="43" t="s">
        <v>30</v>
      </c>
      <c r="G19972" s="43">
        <v>49064</v>
      </c>
      <c r="Y19972" s="43" t="str">
        <f t="shared" si="624"/>
        <v/>
      </c>
      <c r="AA19972" s="43" t="e">
        <f t="shared" si="625"/>
        <v>#N/A</v>
      </c>
    </row>
    <row r="19973" spans="1:27" x14ac:dyDescent="0.3">
      <c r="A19973" s="43">
        <v>2401111</v>
      </c>
      <c r="B19973" s="43" t="s">
        <v>12179</v>
      </c>
      <c r="C19973" s="43" t="s">
        <v>346</v>
      </c>
      <c r="E19973" s="43" t="s">
        <v>6263</v>
      </c>
      <c r="F19973" s="43" t="s">
        <v>28</v>
      </c>
      <c r="G19973" s="43">
        <v>44108</v>
      </c>
      <c r="Y19973" s="43" t="str">
        <f t="shared" si="624"/>
        <v/>
      </c>
      <c r="AA19973" s="43" t="e">
        <f t="shared" si="625"/>
        <v>#N/A</v>
      </c>
    </row>
    <row r="19974" spans="1:27" x14ac:dyDescent="0.3">
      <c r="A19974" s="43">
        <v>2266866</v>
      </c>
      <c r="B19974" s="43" t="s">
        <v>12179</v>
      </c>
      <c r="C19974" s="43" t="s">
        <v>951</v>
      </c>
      <c r="E19974" s="43" t="s">
        <v>6263</v>
      </c>
      <c r="F19974" s="43" t="s">
        <v>28</v>
      </c>
      <c r="G19974" s="43">
        <v>49002</v>
      </c>
      <c r="Y19974" s="43" t="str">
        <f t="shared" si="624"/>
        <v/>
      </c>
      <c r="AA19974" s="43" t="e">
        <f t="shared" si="625"/>
        <v>#N/A</v>
      </c>
    </row>
    <row r="19975" spans="1:27" x14ac:dyDescent="0.3">
      <c r="A19975" s="43">
        <v>1650881</v>
      </c>
      <c r="B19975" s="43" t="s">
        <v>12179</v>
      </c>
      <c r="C19975" s="43" t="s">
        <v>2508</v>
      </c>
      <c r="E19975" s="43" t="s">
        <v>31</v>
      </c>
      <c r="F19975" s="43" t="s">
        <v>28</v>
      </c>
      <c r="G19975" s="43">
        <v>49064</v>
      </c>
      <c r="Y19975" s="43" t="str">
        <f t="shared" si="624"/>
        <v>COMP</v>
      </c>
      <c r="AA19975" s="43">
        <f t="shared" si="625"/>
        <v>1650881</v>
      </c>
    </row>
    <row r="19976" spans="1:27" x14ac:dyDescent="0.3">
      <c r="A19976" s="43">
        <v>1516297</v>
      </c>
      <c r="B19976" s="43" t="s">
        <v>12179</v>
      </c>
      <c r="C19976" s="43" t="s">
        <v>6304</v>
      </c>
      <c r="E19976" s="43" t="s">
        <v>6263</v>
      </c>
      <c r="F19976" s="43" t="s">
        <v>28</v>
      </c>
      <c r="G19976" s="43">
        <v>49004</v>
      </c>
      <c r="Y19976" s="43" t="str">
        <f t="shared" si="624"/>
        <v>COMP</v>
      </c>
      <c r="AA19976" s="43">
        <f t="shared" si="625"/>
        <v>1516297</v>
      </c>
    </row>
    <row r="19977" spans="1:27" x14ac:dyDescent="0.3">
      <c r="A19977" s="43">
        <v>1350420</v>
      </c>
      <c r="B19977" s="43" t="s">
        <v>12179</v>
      </c>
      <c r="C19977" s="43" t="s">
        <v>523</v>
      </c>
      <c r="E19977" s="43" t="s">
        <v>6263</v>
      </c>
      <c r="F19977" s="43" t="s">
        <v>30</v>
      </c>
      <c r="G19977" s="43">
        <v>53013</v>
      </c>
      <c r="Y19977" s="43" t="str">
        <f t="shared" si="624"/>
        <v/>
      </c>
      <c r="AA19977" s="43" t="e">
        <f t="shared" si="625"/>
        <v>#N/A</v>
      </c>
    </row>
    <row r="19978" spans="1:27" x14ac:dyDescent="0.3">
      <c r="A19978" s="43">
        <v>2319339</v>
      </c>
      <c r="B19978" s="43" t="s">
        <v>12179</v>
      </c>
      <c r="C19978" s="43" t="s">
        <v>266</v>
      </c>
      <c r="E19978" s="43" t="s">
        <v>6263</v>
      </c>
      <c r="F19978" s="43" t="s">
        <v>30</v>
      </c>
      <c r="G19978" s="43">
        <v>53013</v>
      </c>
      <c r="Y19978" s="43" t="str">
        <f t="shared" si="624"/>
        <v/>
      </c>
      <c r="AA19978" s="43" t="e">
        <f t="shared" si="625"/>
        <v>#N/A</v>
      </c>
    </row>
    <row r="19979" spans="1:27" x14ac:dyDescent="0.3">
      <c r="A19979" s="43">
        <v>1418941</v>
      </c>
      <c r="B19979" s="43" t="s">
        <v>12179</v>
      </c>
      <c r="C19979" s="43" t="s">
        <v>1017</v>
      </c>
      <c r="E19979" s="43" t="s">
        <v>6263</v>
      </c>
      <c r="F19979" s="43" t="s">
        <v>28</v>
      </c>
      <c r="G19979" s="43">
        <v>49054</v>
      </c>
      <c r="Y19979" s="43" t="str">
        <f t="shared" si="624"/>
        <v/>
      </c>
      <c r="AA19979" s="43" t="e">
        <f t="shared" si="625"/>
        <v>#N/A</v>
      </c>
    </row>
    <row r="19980" spans="1:27" x14ac:dyDescent="0.3">
      <c r="A19980" s="43">
        <v>1777484</v>
      </c>
      <c r="B19980" s="43" t="s">
        <v>12180</v>
      </c>
      <c r="C19980" s="43" t="s">
        <v>3591</v>
      </c>
      <c r="E19980" s="43" t="s">
        <v>6263</v>
      </c>
      <c r="F19980" s="43" t="s">
        <v>28</v>
      </c>
      <c r="G19980" s="43">
        <v>49001</v>
      </c>
      <c r="Y19980" s="43" t="str">
        <f t="shared" si="624"/>
        <v>COMP</v>
      </c>
      <c r="AA19980" s="43">
        <f t="shared" si="625"/>
        <v>1777484</v>
      </c>
    </row>
    <row r="19981" spans="1:27" x14ac:dyDescent="0.3">
      <c r="A19981" s="43">
        <v>1645828</v>
      </c>
      <c r="B19981" s="43" t="s">
        <v>12180</v>
      </c>
      <c r="C19981" s="43" t="s">
        <v>548</v>
      </c>
      <c r="E19981" s="43" t="s">
        <v>6263</v>
      </c>
      <c r="F19981" s="43" t="s">
        <v>28</v>
      </c>
      <c r="G19981" s="43">
        <v>49045</v>
      </c>
      <c r="Y19981" s="43" t="str">
        <f t="shared" si="624"/>
        <v/>
      </c>
      <c r="AA19981" s="43" t="e">
        <f t="shared" si="625"/>
        <v>#N/A</v>
      </c>
    </row>
    <row r="19982" spans="1:27" x14ac:dyDescent="0.3">
      <c r="A19982" s="43">
        <v>1880309</v>
      </c>
      <c r="B19982" s="43" t="s">
        <v>12181</v>
      </c>
      <c r="C19982" s="43" t="s">
        <v>3384</v>
      </c>
      <c r="E19982" s="43" t="s">
        <v>35</v>
      </c>
      <c r="F19982" s="43" t="s">
        <v>28</v>
      </c>
      <c r="G19982" s="43">
        <v>85012</v>
      </c>
      <c r="Y19982" s="43" t="str">
        <f t="shared" si="624"/>
        <v>COMP</v>
      </c>
      <c r="AA19982" s="43">
        <f t="shared" si="625"/>
        <v>1880309</v>
      </c>
    </row>
    <row r="19983" spans="1:27" x14ac:dyDescent="0.3">
      <c r="A19983" s="43">
        <v>1608975</v>
      </c>
      <c r="B19983" s="43" t="s">
        <v>4846</v>
      </c>
      <c r="C19983" s="43" t="s">
        <v>397</v>
      </c>
      <c r="E19983" s="43" t="s">
        <v>6263</v>
      </c>
      <c r="F19983" s="43" t="s">
        <v>28</v>
      </c>
      <c r="G19983" s="43">
        <v>85017</v>
      </c>
      <c r="Y19983" s="43" t="str">
        <f t="shared" si="624"/>
        <v/>
      </c>
      <c r="AA19983" s="43" t="e">
        <f t="shared" si="625"/>
        <v>#N/A</v>
      </c>
    </row>
    <row r="19984" spans="1:27" x14ac:dyDescent="0.3">
      <c r="A19984" s="43">
        <v>156855</v>
      </c>
      <c r="B19984" s="43" t="s">
        <v>4846</v>
      </c>
      <c r="C19984" s="43" t="s">
        <v>408</v>
      </c>
      <c r="E19984" s="43" t="s">
        <v>6263</v>
      </c>
      <c r="F19984" s="43" t="s">
        <v>30</v>
      </c>
      <c r="G19984" s="43">
        <v>44024</v>
      </c>
      <c r="Y19984" s="43" t="str">
        <f t="shared" si="624"/>
        <v/>
      </c>
      <c r="AA19984" s="43" t="e">
        <f t="shared" si="625"/>
        <v>#N/A</v>
      </c>
    </row>
    <row r="19985" spans="1:27" x14ac:dyDescent="0.3">
      <c r="A19985" s="43">
        <v>497619</v>
      </c>
      <c r="B19985" s="43" t="s">
        <v>12182</v>
      </c>
      <c r="C19985" s="43" t="s">
        <v>722</v>
      </c>
      <c r="E19985" s="43" t="s">
        <v>6263</v>
      </c>
      <c r="F19985" s="43" t="s">
        <v>28</v>
      </c>
      <c r="G19985" s="43">
        <v>44052</v>
      </c>
      <c r="Y19985" s="43" t="str">
        <f t="shared" si="624"/>
        <v>COMP</v>
      </c>
      <c r="AA19985" s="43">
        <f t="shared" si="625"/>
        <v>497619</v>
      </c>
    </row>
    <row r="19986" spans="1:27" x14ac:dyDescent="0.3">
      <c r="A19986" s="43">
        <v>1077369</v>
      </c>
      <c r="B19986" s="43" t="s">
        <v>12182</v>
      </c>
      <c r="C19986" s="43" t="s">
        <v>1089</v>
      </c>
      <c r="E19986" s="43" t="s">
        <v>31</v>
      </c>
      <c r="F19986" s="43" t="s">
        <v>28</v>
      </c>
      <c r="G19986" s="43">
        <v>72029</v>
      </c>
      <c r="Y19986" s="43" t="str">
        <f t="shared" si="624"/>
        <v/>
      </c>
      <c r="AA19986" s="43" t="e">
        <f t="shared" si="625"/>
        <v>#N/A</v>
      </c>
    </row>
    <row r="19987" spans="1:27" x14ac:dyDescent="0.3">
      <c r="A19987" s="43">
        <v>1864295</v>
      </c>
      <c r="B19987" s="43" t="s">
        <v>12183</v>
      </c>
      <c r="C19987" s="43" t="s">
        <v>512</v>
      </c>
      <c r="E19987" s="43" t="s">
        <v>6263</v>
      </c>
      <c r="F19987" s="43" t="s">
        <v>28</v>
      </c>
      <c r="G19987" s="43">
        <v>85053</v>
      </c>
      <c r="Y19987" s="43" t="str">
        <f t="shared" si="624"/>
        <v/>
      </c>
      <c r="AA19987" s="43" t="e">
        <f t="shared" si="625"/>
        <v>#N/A</v>
      </c>
    </row>
    <row r="19988" spans="1:27" x14ac:dyDescent="0.3">
      <c r="A19988" s="43">
        <v>1891357</v>
      </c>
      <c r="B19988" s="43" t="s">
        <v>12184</v>
      </c>
      <c r="C19988" s="43" t="s">
        <v>421</v>
      </c>
      <c r="E19988" s="43" t="s">
        <v>6263</v>
      </c>
      <c r="F19988" s="43" t="s">
        <v>30</v>
      </c>
      <c r="G19988" s="43">
        <v>44049</v>
      </c>
      <c r="Y19988" s="43" t="str">
        <f t="shared" si="624"/>
        <v/>
      </c>
      <c r="AA19988" s="43" t="e">
        <f t="shared" si="625"/>
        <v>#N/A</v>
      </c>
    </row>
    <row r="19989" spans="1:27" x14ac:dyDescent="0.3">
      <c r="A19989" s="43">
        <v>1952055</v>
      </c>
      <c r="B19989" s="43" t="s">
        <v>12184</v>
      </c>
      <c r="C19989" s="43" t="s">
        <v>244</v>
      </c>
      <c r="E19989" s="43" t="s">
        <v>6263</v>
      </c>
      <c r="F19989" s="43" t="s">
        <v>28</v>
      </c>
      <c r="G19989" s="43">
        <v>44049</v>
      </c>
      <c r="Y19989" s="43" t="str">
        <f t="shared" si="624"/>
        <v>COMP</v>
      </c>
      <c r="AA19989" s="43">
        <f t="shared" si="625"/>
        <v>1952055</v>
      </c>
    </row>
    <row r="19990" spans="1:27" x14ac:dyDescent="0.3">
      <c r="A19990" s="43">
        <v>2128015</v>
      </c>
      <c r="B19990" s="43" t="s">
        <v>12184</v>
      </c>
      <c r="C19990" s="43" t="s">
        <v>220</v>
      </c>
      <c r="E19990" s="43" t="s">
        <v>34</v>
      </c>
      <c r="F19990" s="43" t="s">
        <v>30</v>
      </c>
      <c r="G19990" s="43">
        <v>44049</v>
      </c>
      <c r="Y19990" s="43" t="str">
        <f t="shared" si="624"/>
        <v>COMP</v>
      </c>
      <c r="AA19990" s="43">
        <f t="shared" si="625"/>
        <v>2128015</v>
      </c>
    </row>
    <row r="19991" spans="1:27" x14ac:dyDescent="0.3">
      <c r="A19991" s="43">
        <v>2095033</v>
      </c>
      <c r="B19991" s="43" t="s">
        <v>12184</v>
      </c>
      <c r="C19991" s="43" t="s">
        <v>12185</v>
      </c>
      <c r="E19991" s="43" t="s">
        <v>31</v>
      </c>
      <c r="F19991" s="43" t="s">
        <v>30</v>
      </c>
      <c r="G19991" s="43">
        <v>44049</v>
      </c>
      <c r="Y19991" s="43" t="str">
        <f t="shared" si="624"/>
        <v>COMP</v>
      </c>
      <c r="AA19991" s="43">
        <f t="shared" si="625"/>
        <v>2095033</v>
      </c>
    </row>
    <row r="19992" spans="1:27" x14ac:dyDescent="0.3">
      <c r="A19992" s="43">
        <v>2139778</v>
      </c>
      <c r="B19992" s="43" t="s">
        <v>12186</v>
      </c>
      <c r="C19992" s="43" t="s">
        <v>1413</v>
      </c>
      <c r="E19992" s="43" t="s">
        <v>34</v>
      </c>
      <c r="F19992" s="43" t="s">
        <v>28</v>
      </c>
      <c r="G19992" s="43">
        <v>49068</v>
      </c>
      <c r="Y19992" s="43" t="str">
        <f t="shared" si="624"/>
        <v>COMP</v>
      </c>
      <c r="AA19992" s="43">
        <f t="shared" si="625"/>
        <v>2139778</v>
      </c>
    </row>
    <row r="19993" spans="1:27" x14ac:dyDescent="0.3">
      <c r="A19993" s="43">
        <v>2352177</v>
      </c>
      <c r="B19993" s="43" t="s">
        <v>12186</v>
      </c>
      <c r="C19993" s="43" t="s">
        <v>1300</v>
      </c>
      <c r="E19993" s="43" t="s">
        <v>29</v>
      </c>
      <c r="F19993" s="43" t="s">
        <v>30</v>
      </c>
      <c r="G19993" s="43">
        <v>72085</v>
      </c>
      <c r="Y19993" s="43" t="str">
        <f t="shared" si="624"/>
        <v>COMP</v>
      </c>
      <c r="AA19993" s="43">
        <f t="shared" si="625"/>
        <v>2352177</v>
      </c>
    </row>
    <row r="19994" spans="1:27" x14ac:dyDescent="0.3">
      <c r="A19994" s="43">
        <v>694752</v>
      </c>
      <c r="B19994" s="43" t="s">
        <v>12187</v>
      </c>
      <c r="C19994" s="43" t="s">
        <v>321</v>
      </c>
      <c r="E19994" s="43" t="s">
        <v>6263</v>
      </c>
      <c r="F19994" s="43" t="s">
        <v>28</v>
      </c>
      <c r="G19994" s="43">
        <v>44075</v>
      </c>
      <c r="Y19994" s="43" t="str">
        <f t="shared" si="624"/>
        <v/>
      </c>
      <c r="AA19994" s="43" t="e">
        <f t="shared" si="625"/>
        <v>#N/A</v>
      </c>
    </row>
    <row r="19995" spans="1:27" x14ac:dyDescent="0.3">
      <c r="A19995" s="43">
        <v>1317199</v>
      </c>
      <c r="B19995" s="43" t="s">
        <v>12188</v>
      </c>
      <c r="C19995" s="43" t="s">
        <v>469</v>
      </c>
      <c r="E19995" s="43" t="s">
        <v>6263</v>
      </c>
      <c r="F19995" s="43" t="s">
        <v>28</v>
      </c>
      <c r="G19995" s="43">
        <v>44075</v>
      </c>
      <c r="Y19995" s="43" t="str">
        <f t="shared" si="624"/>
        <v/>
      </c>
      <c r="AA19995" s="43" t="e">
        <f t="shared" si="625"/>
        <v>#N/A</v>
      </c>
    </row>
    <row r="19996" spans="1:27" x14ac:dyDescent="0.3">
      <c r="A19996" s="43">
        <v>2215136</v>
      </c>
      <c r="B19996" s="43" t="s">
        <v>12189</v>
      </c>
      <c r="C19996" s="43" t="s">
        <v>12190</v>
      </c>
      <c r="E19996" s="43" t="s">
        <v>35</v>
      </c>
      <c r="F19996" s="43" t="s">
        <v>28</v>
      </c>
      <c r="G19996" s="43">
        <v>53022</v>
      </c>
      <c r="Y19996" s="43" t="str">
        <f t="shared" si="624"/>
        <v>COMP</v>
      </c>
      <c r="AA19996" s="43">
        <f t="shared" si="625"/>
        <v>2215136</v>
      </c>
    </row>
    <row r="19997" spans="1:27" x14ac:dyDescent="0.3">
      <c r="A19997" s="43">
        <v>2343458</v>
      </c>
      <c r="B19997" s="43" t="s">
        <v>221</v>
      </c>
      <c r="C19997" s="43" t="s">
        <v>3866</v>
      </c>
      <c r="E19997" s="43" t="s">
        <v>34</v>
      </c>
      <c r="F19997" s="43" t="s">
        <v>28</v>
      </c>
      <c r="G19997" s="43">
        <v>44013</v>
      </c>
      <c r="Y19997" s="43" t="str">
        <f t="shared" si="624"/>
        <v>COMP</v>
      </c>
      <c r="AA19997" s="43">
        <f t="shared" si="625"/>
        <v>2343458</v>
      </c>
    </row>
    <row r="19998" spans="1:27" x14ac:dyDescent="0.3">
      <c r="A19998" s="43">
        <v>2195701</v>
      </c>
      <c r="B19998" s="43" t="s">
        <v>221</v>
      </c>
      <c r="C19998" s="43" t="s">
        <v>6953</v>
      </c>
      <c r="E19998" s="43" t="s">
        <v>6263</v>
      </c>
      <c r="F19998" s="43" t="s">
        <v>30</v>
      </c>
      <c r="G19998" s="43">
        <v>44072</v>
      </c>
      <c r="Y19998" s="43" t="str">
        <f t="shared" si="624"/>
        <v/>
      </c>
      <c r="AA19998" s="43" t="e">
        <f t="shared" si="625"/>
        <v>#N/A</v>
      </c>
    </row>
    <row r="19999" spans="1:27" x14ac:dyDescent="0.3">
      <c r="A19999" s="43">
        <v>1864378</v>
      </c>
      <c r="B19999" s="43" t="s">
        <v>221</v>
      </c>
      <c r="C19999" s="43" t="s">
        <v>659</v>
      </c>
      <c r="E19999" s="43" t="s">
        <v>6263</v>
      </c>
      <c r="F19999" s="43" t="s">
        <v>28</v>
      </c>
      <c r="G19999" s="43">
        <v>85005</v>
      </c>
      <c r="Y19999" s="43" t="str">
        <f t="shared" si="624"/>
        <v>COMP</v>
      </c>
      <c r="AA19999" s="43">
        <f t="shared" si="625"/>
        <v>1864378</v>
      </c>
    </row>
    <row r="20000" spans="1:27" x14ac:dyDescent="0.3">
      <c r="A20000" s="43">
        <v>1973486</v>
      </c>
      <c r="B20000" s="43" t="s">
        <v>221</v>
      </c>
      <c r="C20000" s="43" t="s">
        <v>656</v>
      </c>
      <c r="E20000" s="43" t="s">
        <v>6263</v>
      </c>
      <c r="F20000" s="43" t="s">
        <v>28</v>
      </c>
      <c r="G20000" s="43">
        <v>49001</v>
      </c>
      <c r="Y20000" s="43" t="str">
        <f t="shared" si="624"/>
        <v>COMP</v>
      </c>
      <c r="AA20000" s="43">
        <f t="shared" si="625"/>
        <v>1973486</v>
      </c>
    </row>
    <row r="20001" spans="1:27" x14ac:dyDescent="0.3">
      <c r="A20001" s="43">
        <v>2106743</v>
      </c>
      <c r="B20001" s="43" t="s">
        <v>221</v>
      </c>
      <c r="C20001" s="43" t="s">
        <v>432</v>
      </c>
      <c r="E20001" s="43" t="s">
        <v>29</v>
      </c>
      <c r="F20001" s="43" t="s">
        <v>28</v>
      </c>
      <c r="G20001" s="43">
        <v>44090</v>
      </c>
      <c r="Y20001" s="43" t="str">
        <f t="shared" si="624"/>
        <v>COMP</v>
      </c>
      <c r="AA20001" s="43">
        <f t="shared" si="625"/>
        <v>2106743</v>
      </c>
    </row>
    <row r="20002" spans="1:27" x14ac:dyDescent="0.3">
      <c r="A20002" s="43">
        <v>1799491</v>
      </c>
      <c r="B20002" s="43" t="s">
        <v>221</v>
      </c>
      <c r="C20002" s="43" t="s">
        <v>6118</v>
      </c>
      <c r="E20002" s="43" t="s">
        <v>29</v>
      </c>
      <c r="F20002" s="43" t="s">
        <v>28</v>
      </c>
      <c r="G20002" s="43">
        <v>44021</v>
      </c>
      <c r="Y20002" s="43" t="str">
        <f t="shared" si="624"/>
        <v>COMP</v>
      </c>
      <c r="AA20002" s="43">
        <f t="shared" si="625"/>
        <v>1799491</v>
      </c>
    </row>
    <row r="20003" spans="1:27" x14ac:dyDescent="0.3">
      <c r="A20003" s="43">
        <v>499309</v>
      </c>
      <c r="B20003" s="43" t="s">
        <v>221</v>
      </c>
      <c r="C20003" s="43" t="s">
        <v>444</v>
      </c>
      <c r="E20003" s="43" t="s">
        <v>6263</v>
      </c>
      <c r="F20003" s="43" t="s">
        <v>28</v>
      </c>
      <c r="G20003" s="43">
        <v>44090</v>
      </c>
      <c r="Y20003" s="43" t="str">
        <f t="shared" si="624"/>
        <v/>
      </c>
      <c r="AA20003" s="43" t="e">
        <f t="shared" si="625"/>
        <v>#N/A</v>
      </c>
    </row>
    <row r="20004" spans="1:27" x14ac:dyDescent="0.3">
      <c r="A20004" s="43">
        <v>1896226</v>
      </c>
      <c r="B20004" s="43" t="s">
        <v>221</v>
      </c>
      <c r="C20004" s="43" t="s">
        <v>1149</v>
      </c>
      <c r="E20004" s="43" t="s">
        <v>6263</v>
      </c>
      <c r="F20004" s="43" t="s">
        <v>28</v>
      </c>
      <c r="G20004" s="43">
        <v>49001</v>
      </c>
      <c r="Y20004" s="43" t="str">
        <f t="shared" si="624"/>
        <v>COMP</v>
      </c>
      <c r="AA20004" s="43">
        <f t="shared" si="625"/>
        <v>1896226</v>
      </c>
    </row>
    <row r="20005" spans="1:27" x14ac:dyDescent="0.3">
      <c r="A20005" s="43">
        <v>1616625</v>
      </c>
      <c r="B20005" s="43" t="s">
        <v>221</v>
      </c>
      <c r="C20005" s="43" t="s">
        <v>811</v>
      </c>
      <c r="E20005" s="43" t="s">
        <v>6263</v>
      </c>
      <c r="F20005" s="43" t="s">
        <v>30</v>
      </c>
      <c r="G20005" s="43">
        <v>72007</v>
      </c>
      <c r="Y20005" s="43" t="str">
        <f t="shared" si="624"/>
        <v/>
      </c>
      <c r="AA20005" s="43" t="e">
        <f t="shared" si="625"/>
        <v>#N/A</v>
      </c>
    </row>
    <row r="20006" spans="1:27" x14ac:dyDescent="0.3">
      <c r="A20006" s="43">
        <v>2227817</v>
      </c>
      <c r="B20006" s="43" t="s">
        <v>221</v>
      </c>
      <c r="C20006" s="43" t="s">
        <v>12191</v>
      </c>
      <c r="E20006" s="43" t="s">
        <v>6263</v>
      </c>
      <c r="F20006" s="43" t="s">
        <v>30</v>
      </c>
      <c r="G20006" s="43">
        <v>44015</v>
      </c>
      <c r="Y20006" s="43" t="str">
        <f t="shared" si="624"/>
        <v/>
      </c>
      <c r="AA20006" s="43" t="e">
        <f t="shared" si="625"/>
        <v>#N/A</v>
      </c>
    </row>
    <row r="20007" spans="1:27" x14ac:dyDescent="0.3">
      <c r="A20007" s="43">
        <v>490893</v>
      </c>
      <c r="B20007" s="43" t="s">
        <v>221</v>
      </c>
      <c r="C20007" s="43" t="s">
        <v>202</v>
      </c>
      <c r="E20007" s="43" t="s">
        <v>6263</v>
      </c>
      <c r="F20007" s="43" t="s">
        <v>28</v>
      </c>
      <c r="G20007" s="43">
        <v>44021</v>
      </c>
      <c r="Y20007" s="43" t="str">
        <f t="shared" si="624"/>
        <v/>
      </c>
      <c r="AA20007" s="43" t="e">
        <f t="shared" si="625"/>
        <v>#N/A</v>
      </c>
    </row>
    <row r="20008" spans="1:27" x14ac:dyDescent="0.3">
      <c r="A20008" s="43">
        <v>478648</v>
      </c>
      <c r="B20008" s="43" t="s">
        <v>221</v>
      </c>
      <c r="C20008" s="43" t="s">
        <v>475</v>
      </c>
      <c r="E20008" s="43" t="s">
        <v>6263</v>
      </c>
      <c r="F20008" s="43" t="s">
        <v>28</v>
      </c>
      <c r="G20008" s="43">
        <v>44045</v>
      </c>
      <c r="Y20008" s="43" t="str">
        <f t="shared" si="624"/>
        <v>COMP</v>
      </c>
      <c r="AA20008" s="43">
        <f t="shared" si="625"/>
        <v>478648</v>
      </c>
    </row>
    <row r="20009" spans="1:27" x14ac:dyDescent="0.3">
      <c r="A20009" s="43">
        <v>2409651</v>
      </c>
      <c r="B20009" s="43" t="s">
        <v>12192</v>
      </c>
      <c r="C20009" s="43" t="s">
        <v>12193</v>
      </c>
      <c r="E20009" s="43" t="s">
        <v>6263</v>
      </c>
      <c r="F20009" s="43" t="s">
        <v>28</v>
      </c>
      <c r="G20009" s="43">
        <v>44111</v>
      </c>
      <c r="Y20009" s="43" t="str">
        <f t="shared" si="624"/>
        <v/>
      </c>
      <c r="AA20009" s="43" t="e">
        <f t="shared" si="625"/>
        <v>#N/A</v>
      </c>
    </row>
    <row r="20010" spans="1:27" x14ac:dyDescent="0.3">
      <c r="A20010" s="43">
        <v>2383060</v>
      </c>
      <c r="B20010" s="43" t="s">
        <v>12194</v>
      </c>
      <c r="C20010" s="43" t="s">
        <v>492</v>
      </c>
      <c r="E20010" s="43" t="s">
        <v>6263</v>
      </c>
      <c r="F20010" s="43" t="s">
        <v>30</v>
      </c>
      <c r="G20010" s="43">
        <v>44075</v>
      </c>
      <c r="Y20010" s="43" t="str">
        <f t="shared" si="624"/>
        <v/>
      </c>
      <c r="AA20010" s="43" t="e">
        <f t="shared" si="625"/>
        <v>#N/A</v>
      </c>
    </row>
    <row r="20011" spans="1:27" x14ac:dyDescent="0.3">
      <c r="A20011" s="43">
        <v>2385659</v>
      </c>
      <c r="B20011" s="43" t="s">
        <v>12195</v>
      </c>
      <c r="C20011" s="43" t="s">
        <v>432</v>
      </c>
      <c r="E20011" s="43" t="s">
        <v>29</v>
      </c>
      <c r="F20011" s="43" t="s">
        <v>28</v>
      </c>
      <c r="G20011" s="43">
        <v>44055</v>
      </c>
      <c r="Y20011" s="43" t="str">
        <f t="shared" si="624"/>
        <v/>
      </c>
      <c r="AA20011" s="43" t="e">
        <f t="shared" si="625"/>
        <v>#N/A</v>
      </c>
    </row>
    <row r="20012" spans="1:27" x14ac:dyDescent="0.3">
      <c r="A20012" s="43">
        <v>2286593</v>
      </c>
      <c r="B20012" s="43" t="s">
        <v>12196</v>
      </c>
      <c r="C20012" s="43" t="s">
        <v>12197</v>
      </c>
      <c r="E20012" s="43" t="s">
        <v>6263</v>
      </c>
      <c r="F20012" s="43" t="s">
        <v>30</v>
      </c>
      <c r="G20012" s="43">
        <v>85005</v>
      </c>
      <c r="Y20012" s="43" t="str">
        <f t="shared" si="624"/>
        <v/>
      </c>
      <c r="AA20012" s="43" t="e">
        <f t="shared" si="625"/>
        <v>#N/A</v>
      </c>
    </row>
    <row r="20013" spans="1:27" x14ac:dyDescent="0.3">
      <c r="A20013" s="43">
        <v>2267530</v>
      </c>
      <c r="B20013" s="43" t="s">
        <v>12198</v>
      </c>
      <c r="C20013" s="43" t="s">
        <v>303</v>
      </c>
      <c r="E20013" s="43" t="s">
        <v>6263</v>
      </c>
      <c r="F20013" s="43" t="s">
        <v>28</v>
      </c>
      <c r="G20013" s="43">
        <v>44090</v>
      </c>
      <c r="Y20013" s="43" t="str">
        <f t="shared" si="624"/>
        <v/>
      </c>
      <c r="AA20013" s="43" t="e">
        <f t="shared" si="625"/>
        <v>#N/A</v>
      </c>
    </row>
    <row r="20014" spans="1:27" x14ac:dyDescent="0.3">
      <c r="A20014" s="43">
        <v>2392834</v>
      </c>
      <c r="B20014" s="43" t="s">
        <v>12199</v>
      </c>
      <c r="C20014" s="43" t="s">
        <v>530</v>
      </c>
      <c r="E20014" s="43" t="s">
        <v>6263</v>
      </c>
      <c r="F20014" s="43" t="s">
        <v>30</v>
      </c>
      <c r="G20014" s="43">
        <v>85033</v>
      </c>
      <c r="Y20014" s="43" t="str">
        <f t="shared" si="624"/>
        <v/>
      </c>
      <c r="AA20014" s="43" t="e">
        <f t="shared" si="625"/>
        <v>#N/A</v>
      </c>
    </row>
    <row r="20015" spans="1:27" x14ac:dyDescent="0.3">
      <c r="A20015" s="43">
        <v>2339287</v>
      </c>
      <c r="B20015" s="43" t="s">
        <v>4853</v>
      </c>
      <c r="C20015" s="43" t="s">
        <v>357</v>
      </c>
      <c r="E20015" s="43" t="s">
        <v>6263</v>
      </c>
      <c r="F20015" s="43" t="s">
        <v>30</v>
      </c>
      <c r="G20015" s="43">
        <v>85031</v>
      </c>
      <c r="Y20015" s="43" t="str">
        <f t="shared" si="624"/>
        <v/>
      </c>
      <c r="AA20015" s="43" t="e">
        <f t="shared" si="625"/>
        <v>#N/A</v>
      </c>
    </row>
    <row r="20016" spans="1:27" x14ac:dyDescent="0.3">
      <c r="A20016" s="43">
        <v>1058451</v>
      </c>
      <c r="B20016" s="43" t="s">
        <v>4853</v>
      </c>
      <c r="C20016" s="43" t="s">
        <v>819</v>
      </c>
      <c r="E20016" s="43" t="s">
        <v>6263</v>
      </c>
      <c r="F20016" s="43" t="s">
        <v>28</v>
      </c>
      <c r="G20016" s="43">
        <v>44012</v>
      </c>
      <c r="Y20016" s="43" t="str">
        <f t="shared" si="624"/>
        <v/>
      </c>
      <c r="AA20016" s="43" t="e">
        <f t="shared" si="625"/>
        <v>#N/A</v>
      </c>
    </row>
    <row r="20017" spans="1:27" x14ac:dyDescent="0.3">
      <c r="A20017" s="43">
        <v>2433583</v>
      </c>
      <c r="B20017" s="43" t="s">
        <v>4853</v>
      </c>
      <c r="C20017" s="43" t="s">
        <v>432</v>
      </c>
      <c r="E20017" s="43" t="s">
        <v>6263</v>
      </c>
      <c r="F20017" s="43" t="s">
        <v>28</v>
      </c>
      <c r="G20017" s="43">
        <v>72072</v>
      </c>
      <c r="Y20017" s="43" t="str">
        <f t="shared" si="624"/>
        <v/>
      </c>
      <c r="AA20017" s="43" t="e">
        <f t="shared" si="625"/>
        <v>#N/A</v>
      </c>
    </row>
    <row r="20018" spans="1:27" x14ac:dyDescent="0.3">
      <c r="A20018" s="43">
        <v>2343879</v>
      </c>
      <c r="B20018" s="43" t="s">
        <v>4853</v>
      </c>
      <c r="C20018" s="43" t="s">
        <v>329</v>
      </c>
      <c r="E20018" s="43" t="s">
        <v>6263</v>
      </c>
      <c r="F20018" s="43" t="s">
        <v>28</v>
      </c>
      <c r="G20018" s="43">
        <v>44035</v>
      </c>
      <c r="Y20018" s="43" t="str">
        <f t="shared" si="624"/>
        <v/>
      </c>
      <c r="AA20018" s="43" t="e">
        <f t="shared" si="625"/>
        <v>#N/A</v>
      </c>
    </row>
    <row r="20019" spans="1:27" x14ac:dyDescent="0.3">
      <c r="A20019" s="43">
        <v>1442644</v>
      </c>
      <c r="B20019" s="43" t="s">
        <v>4853</v>
      </c>
      <c r="C20019" s="43" t="s">
        <v>264</v>
      </c>
      <c r="E20019" s="43" t="s">
        <v>6263</v>
      </c>
      <c r="F20019" s="43" t="s">
        <v>28</v>
      </c>
      <c r="G20019" s="43">
        <v>44103</v>
      </c>
      <c r="Y20019" s="43" t="str">
        <f t="shared" si="624"/>
        <v/>
      </c>
      <c r="AA20019" s="43" t="e">
        <f t="shared" si="625"/>
        <v>#N/A</v>
      </c>
    </row>
    <row r="20020" spans="1:27" x14ac:dyDescent="0.3">
      <c r="A20020" s="43">
        <v>1336015</v>
      </c>
      <c r="B20020" s="43" t="s">
        <v>4853</v>
      </c>
      <c r="C20020" s="43" t="s">
        <v>226</v>
      </c>
      <c r="E20020" s="43" t="s">
        <v>6263</v>
      </c>
      <c r="F20020" s="43" t="s">
        <v>30</v>
      </c>
      <c r="G20020" s="43">
        <v>72041</v>
      </c>
      <c r="Y20020" s="43" t="str">
        <f t="shared" si="624"/>
        <v/>
      </c>
      <c r="AA20020" s="43" t="e">
        <f t="shared" si="625"/>
        <v>#N/A</v>
      </c>
    </row>
    <row r="20021" spans="1:27" x14ac:dyDescent="0.3">
      <c r="A20021" s="43">
        <v>1289769</v>
      </c>
      <c r="B20021" s="43" t="s">
        <v>12200</v>
      </c>
      <c r="C20021" s="43" t="s">
        <v>274</v>
      </c>
      <c r="E20021" s="43" t="s">
        <v>6263</v>
      </c>
      <c r="F20021" s="43" t="s">
        <v>28</v>
      </c>
      <c r="G20021" s="43">
        <v>44013</v>
      </c>
      <c r="Y20021" s="43" t="str">
        <f t="shared" si="624"/>
        <v>COMP</v>
      </c>
      <c r="AA20021" s="43">
        <f t="shared" si="625"/>
        <v>1289769</v>
      </c>
    </row>
    <row r="20022" spans="1:27" x14ac:dyDescent="0.3">
      <c r="A20022" s="43">
        <v>1349512</v>
      </c>
      <c r="B20022" s="43" t="s">
        <v>12201</v>
      </c>
      <c r="C20022" s="43" t="s">
        <v>12202</v>
      </c>
      <c r="E20022" s="43" t="s">
        <v>6263</v>
      </c>
      <c r="F20022" s="43" t="s">
        <v>28</v>
      </c>
      <c r="G20022" s="43">
        <v>49004</v>
      </c>
      <c r="Y20022" s="43" t="str">
        <f t="shared" si="624"/>
        <v>COMP</v>
      </c>
      <c r="AA20022" s="43">
        <f t="shared" si="625"/>
        <v>1349512</v>
      </c>
    </row>
    <row r="20023" spans="1:27" x14ac:dyDescent="0.3">
      <c r="A20023" s="43">
        <v>790491</v>
      </c>
      <c r="B20023" s="43" t="s">
        <v>12203</v>
      </c>
      <c r="C20023" s="43" t="s">
        <v>2196</v>
      </c>
      <c r="E20023" s="43" t="s">
        <v>6263</v>
      </c>
      <c r="F20023" s="43" t="s">
        <v>30</v>
      </c>
      <c r="G20023" s="43">
        <v>85022</v>
      </c>
      <c r="Y20023" s="43" t="str">
        <f t="shared" si="624"/>
        <v/>
      </c>
      <c r="AA20023" s="43" t="e">
        <f t="shared" si="625"/>
        <v>#N/A</v>
      </c>
    </row>
    <row r="20024" spans="1:27" x14ac:dyDescent="0.3">
      <c r="A20024" s="43">
        <v>1651350</v>
      </c>
      <c r="B20024" s="43" t="s">
        <v>12203</v>
      </c>
      <c r="C20024" s="43" t="s">
        <v>450</v>
      </c>
      <c r="E20024" s="43" t="s">
        <v>6263</v>
      </c>
      <c r="F20024" s="43" t="s">
        <v>28</v>
      </c>
      <c r="G20024" s="43">
        <v>85022</v>
      </c>
      <c r="Y20024" s="43" t="str">
        <f t="shared" si="624"/>
        <v/>
      </c>
      <c r="AA20024" s="43" t="e">
        <f t="shared" si="625"/>
        <v>#N/A</v>
      </c>
    </row>
    <row r="20025" spans="1:27" x14ac:dyDescent="0.3">
      <c r="A20025" s="43">
        <v>2401875</v>
      </c>
      <c r="B20025" s="43" t="s">
        <v>12204</v>
      </c>
      <c r="C20025" s="43" t="s">
        <v>331</v>
      </c>
      <c r="E20025" s="43" t="s">
        <v>6263</v>
      </c>
      <c r="F20025" s="43" t="s">
        <v>30</v>
      </c>
      <c r="G20025" s="43">
        <v>44111</v>
      </c>
      <c r="Y20025" s="43" t="str">
        <f t="shared" si="624"/>
        <v/>
      </c>
      <c r="AA20025" s="43" t="e">
        <f t="shared" si="625"/>
        <v>#N/A</v>
      </c>
    </row>
    <row r="20026" spans="1:27" x14ac:dyDescent="0.3">
      <c r="A20026" s="43">
        <v>682116</v>
      </c>
      <c r="B20026" s="43" t="s">
        <v>12204</v>
      </c>
      <c r="C20026" s="43" t="s">
        <v>232</v>
      </c>
      <c r="E20026" s="43" t="s">
        <v>29</v>
      </c>
      <c r="F20026" s="43" t="s">
        <v>28</v>
      </c>
      <c r="G20026" s="43">
        <v>49001</v>
      </c>
      <c r="Y20026" s="43" t="str">
        <f t="shared" si="624"/>
        <v>COMP</v>
      </c>
      <c r="AA20026" s="43">
        <f t="shared" si="625"/>
        <v>682116</v>
      </c>
    </row>
    <row r="20027" spans="1:27" x14ac:dyDescent="0.3">
      <c r="A20027" s="43">
        <v>1901125</v>
      </c>
      <c r="B20027" s="43" t="s">
        <v>12204</v>
      </c>
      <c r="C20027" s="43" t="s">
        <v>1090</v>
      </c>
      <c r="E20027" s="43" t="s">
        <v>6263</v>
      </c>
      <c r="F20027" s="43" t="s">
        <v>30</v>
      </c>
      <c r="G20027" s="43">
        <v>44108</v>
      </c>
      <c r="Y20027" s="43" t="str">
        <f t="shared" si="624"/>
        <v/>
      </c>
      <c r="AA20027" s="43" t="e">
        <f t="shared" si="625"/>
        <v>#N/A</v>
      </c>
    </row>
    <row r="20028" spans="1:27" x14ac:dyDescent="0.3">
      <c r="A20028" s="43">
        <v>2175720</v>
      </c>
      <c r="B20028" s="43" t="s">
        <v>12204</v>
      </c>
      <c r="C20028" s="43" t="s">
        <v>541</v>
      </c>
      <c r="E20028" s="43" t="s">
        <v>6263</v>
      </c>
      <c r="F20028" s="43" t="s">
        <v>28</v>
      </c>
      <c r="G20028" s="43">
        <v>49054</v>
      </c>
      <c r="Y20028" s="43" t="str">
        <f t="shared" si="624"/>
        <v/>
      </c>
      <c r="AA20028" s="43" t="e">
        <f t="shared" si="625"/>
        <v>#N/A</v>
      </c>
    </row>
    <row r="20029" spans="1:27" x14ac:dyDescent="0.3">
      <c r="A20029" s="43">
        <v>1758395</v>
      </c>
      <c r="B20029" s="43" t="s">
        <v>12205</v>
      </c>
      <c r="C20029" s="43" t="s">
        <v>377</v>
      </c>
      <c r="E20029" s="43" t="s">
        <v>6263</v>
      </c>
      <c r="F20029" s="43" t="s">
        <v>30</v>
      </c>
      <c r="G20029" s="43">
        <v>49064</v>
      </c>
      <c r="Y20029" s="43" t="str">
        <f t="shared" si="624"/>
        <v/>
      </c>
      <c r="AA20029" s="43" t="e">
        <f t="shared" si="625"/>
        <v>#N/A</v>
      </c>
    </row>
    <row r="20030" spans="1:27" x14ac:dyDescent="0.3">
      <c r="A20030" s="43">
        <v>2370158</v>
      </c>
      <c r="B20030" s="43" t="s">
        <v>12206</v>
      </c>
      <c r="C20030" s="43" t="s">
        <v>931</v>
      </c>
      <c r="E20030" s="43" t="s">
        <v>35</v>
      </c>
      <c r="F20030" s="43" t="s">
        <v>30</v>
      </c>
      <c r="G20030" s="43">
        <v>44122</v>
      </c>
      <c r="Y20030" s="43" t="str">
        <f t="shared" si="624"/>
        <v>COMP</v>
      </c>
      <c r="AA20030" s="43">
        <f t="shared" si="625"/>
        <v>2370158</v>
      </c>
    </row>
    <row r="20031" spans="1:27" x14ac:dyDescent="0.3">
      <c r="A20031" s="43">
        <v>2082731</v>
      </c>
      <c r="B20031" s="43" t="s">
        <v>12207</v>
      </c>
      <c r="C20031" s="43" t="s">
        <v>12208</v>
      </c>
      <c r="E20031" s="43" t="s">
        <v>31</v>
      </c>
      <c r="F20031" s="43" t="s">
        <v>30</v>
      </c>
      <c r="G20031" s="43">
        <v>44013</v>
      </c>
      <c r="Y20031" s="43" t="str">
        <f t="shared" si="624"/>
        <v>COMP</v>
      </c>
      <c r="AA20031" s="43">
        <f t="shared" si="625"/>
        <v>2082731</v>
      </c>
    </row>
    <row r="20032" spans="1:27" x14ac:dyDescent="0.3">
      <c r="A20032" s="43">
        <v>2208914</v>
      </c>
      <c r="B20032" s="43" t="s">
        <v>12209</v>
      </c>
      <c r="C20032" s="43" t="s">
        <v>766</v>
      </c>
      <c r="E20032" s="43" t="s">
        <v>6263</v>
      </c>
      <c r="F20032" s="43" t="s">
        <v>28</v>
      </c>
      <c r="G20032" s="43">
        <v>85015</v>
      </c>
      <c r="Y20032" s="43" t="str">
        <f t="shared" si="624"/>
        <v/>
      </c>
      <c r="AA20032" s="43" t="e">
        <f t="shared" si="625"/>
        <v>#N/A</v>
      </c>
    </row>
    <row r="20033" spans="1:27" x14ac:dyDescent="0.3">
      <c r="A20033" s="43">
        <v>1553731</v>
      </c>
      <c r="B20033" s="43" t="s">
        <v>12210</v>
      </c>
      <c r="C20033" s="43" t="s">
        <v>12211</v>
      </c>
      <c r="E20033" s="43" t="s">
        <v>6263</v>
      </c>
      <c r="F20033" s="43" t="s">
        <v>28</v>
      </c>
      <c r="G20033" s="43">
        <v>49037</v>
      </c>
      <c r="Y20033" s="43" t="str">
        <f t="shared" si="624"/>
        <v>COMP</v>
      </c>
      <c r="AA20033" s="43">
        <f t="shared" si="625"/>
        <v>1553731</v>
      </c>
    </row>
    <row r="20034" spans="1:27" x14ac:dyDescent="0.3">
      <c r="A20034" s="43">
        <v>397980</v>
      </c>
      <c r="B20034" s="43" t="s">
        <v>12212</v>
      </c>
      <c r="C20034" s="43" t="s">
        <v>975</v>
      </c>
      <c r="E20034" s="43" t="s">
        <v>31</v>
      </c>
      <c r="F20034" s="43" t="s">
        <v>28</v>
      </c>
      <c r="G20034" s="43">
        <v>53061</v>
      </c>
      <c r="Y20034" s="43" t="str">
        <f t="shared" ref="Y20034:Y20097" si="626">IF(ISERROR(AA20034)=FALSE,"COMP","")</f>
        <v>COMP</v>
      </c>
      <c r="AA20034" s="43">
        <f t="shared" si="625"/>
        <v>397980</v>
      </c>
    </row>
    <row r="20035" spans="1:27" x14ac:dyDescent="0.3">
      <c r="A20035" s="43">
        <v>1553706</v>
      </c>
      <c r="B20035" s="43" t="s">
        <v>12212</v>
      </c>
      <c r="C20035" s="43" t="s">
        <v>469</v>
      </c>
      <c r="E20035" s="43" t="s">
        <v>6263</v>
      </c>
      <c r="F20035" s="43" t="s">
        <v>28</v>
      </c>
      <c r="G20035" s="43">
        <v>53061</v>
      </c>
      <c r="Y20035" s="43" t="str">
        <f t="shared" si="626"/>
        <v/>
      </c>
      <c r="AA20035" s="43" t="e">
        <f t="shared" ref="AA20035:AA20098" si="627">VLOOKUP(A20035,Z:Z,1,FALSE)</f>
        <v>#N/A</v>
      </c>
    </row>
    <row r="20036" spans="1:27" x14ac:dyDescent="0.3">
      <c r="A20036" s="43">
        <v>1722004</v>
      </c>
      <c r="B20036" s="43" t="s">
        <v>12213</v>
      </c>
      <c r="C20036" s="43" t="s">
        <v>1676</v>
      </c>
      <c r="E20036" s="43" t="s">
        <v>29</v>
      </c>
      <c r="F20036" s="43" t="s">
        <v>30</v>
      </c>
      <c r="G20036" s="43">
        <v>85053</v>
      </c>
      <c r="Y20036" s="43" t="str">
        <f t="shared" si="626"/>
        <v>COMP</v>
      </c>
      <c r="AA20036" s="43">
        <f t="shared" si="627"/>
        <v>1722004</v>
      </c>
    </row>
    <row r="20037" spans="1:27" x14ac:dyDescent="0.3">
      <c r="A20037" s="43">
        <v>1473211</v>
      </c>
      <c r="B20037" s="43" t="s">
        <v>12214</v>
      </c>
      <c r="C20037" s="43" t="s">
        <v>2316</v>
      </c>
      <c r="E20037" s="43" t="s">
        <v>6263</v>
      </c>
      <c r="F20037" s="43" t="s">
        <v>28</v>
      </c>
      <c r="G20037" s="43">
        <v>44022</v>
      </c>
      <c r="Y20037" s="43" t="str">
        <f t="shared" si="626"/>
        <v>COMP</v>
      </c>
      <c r="AA20037" s="43">
        <f t="shared" si="627"/>
        <v>1473211</v>
      </c>
    </row>
    <row r="20038" spans="1:27" x14ac:dyDescent="0.3">
      <c r="A20038" s="43">
        <v>1511612</v>
      </c>
      <c r="B20038" s="43" t="s">
        <v>12215</v>
      </c>
      <c r="C20038" s="43" t="s">
        <v>1428</v>
      </c>
      <c r="E20038" s="43" t="s">
        <v>31</v>
      </c>
      <c r="F20038" s="43" t="s">
        <v>30</v>
      </c>
      <c r="G20038" s="43">
        <v>85024</v>
      </c>
      <c r="Y20038" s="43" t="str">
        <f t="shared" si="626"/>
        <v>COMP</v>
      </c>
      <c r="AA20038" s="43">
        <f t="shared" si="627"/>
        <v>1511612</v>
      </c>
    </row>
    <row r="20039" spans="1:27" x14ac:dyDescent="0.3">
      <c r="A20039" s="43">
        <v>2289152</v>
      </c>
      <c r="B20039" s="43" t="s">
        <v>12216</v>
      </c>
      <c r="C20039" s="43" t="s">
        <v>4318</v>
      </c>
      <c r="E20039" s="43" t="s">
        <v>35</v>
      </c>
      <c r="F20039" s="43" t="s">
        <v>30</v>
      </c>
      <c r="G20039" s="43">
        <v>49064</v>
      </c>
      <c r="Y20039" s="43" t="str">
        <f t="shared" si="626"/>
        <v>COMP</v>
      </c>
      <c r="AA20039" s="43">
        <f t="shared" si="627"/>
        <v>2289152</v>
      </c>
    </row>
    <row r="20040" spans="1:27" x14ac:dyDescent="0.3">
      <c r="A20040" s="43">
        <v>2175567</v>
      </c>
      <c r="B20040" s="43" t="s">
        <v>12216</v>
      </c>
      <c r="C20040" s="43" t="s">
        <v>345</v>
      </c>
      <c r="E20040" s="43" t="s">
        <v>6263</v>
      </c>
      <c r="F20040" s="43" t="s">
        <v>30</v>
      </c>
      <c r="G20040" s="43">
        <v>44012</v>
      </c>
      <c r="Y20040" s="43" t="str">
        <f t="shared" si="626"/>
        <v/>
      </c>
      <c r="AA20040" s="43" t="e">
        <f t="shared" si="627"/>
        <v>#N/A</v>
      </c>
    </row>
    <row r="20041" spans="1:27" x14ac:dyDescent="0.3">
      <c r="A20041" s="43">
        <v>2384464</v>
      </c>
      <c r="B20041" s="43" t="s">
        <v>12217</v>
      </c>
      <c r="C20041" s="43" t="s">
        <v>244</v>
      </c>
      <c r="E20041" s="43" t="s">
        <v>6263</v>
      </c>
      <c r="F20041" s="43" t="s">
        <v>28</v>
      </c>
      <c r="G20041" s="43">
        <v>49009</v>
      </c>
      <c r="Y20041" s="43" t="str">
        <f t="shared" si="626"/>
        <v/>
      </c>
      <c r="AA20041" s="43" t="e">
        <f t="shared" si="627"/>
        <v>#N/A</v>
      </c>
    </row>
    <row r="20042" spans="1:27" x14ac:dyDescent="0.3">
      <c r="A20042" s="43">
        <v>472772</v>
      </c>
      <c r="B20042" s="43" t="s">
        <v>12218</v>
      </c>
      <c r="C20042" s="43" t="s">
        <v>422</v>
      </c>
      <c r="E20042" s="43" t="s">
        <v>6263</v>
      </c>
      <c r="F20042" s="43" t="s">
        <v>28</v>
      </c>
      <c r="G20042" s="43">
        <v>85024</v>
      </c>
      <c r="Y20042" s="43" t="str">
        <f t="shared" si="626"/>
        <v/>
      </c>
      <c r="AA20042" s="43" t="e">
        <f t="shared" si="627"/>
        <v>#N/A</v>
      </c>
    </row>
    <row r="20043" spans="1:27" x14ac:dyDescent="0.3">
      <c r="A20043" s="43">
        <v>2434166</v>
      </c>
      <c r="B20043" s="43" t="s">
        <v>12219</v>
      </c>
      <c r="C20043" s="43" t="s">
        <v>1428</v>
      </c>
      <c r="E20043" s="43" t="s">
        <v>6263</v>
      </c>
      <c r="F20043" s="43" t="s">
        <v>30</v>
      </c>
      <c r="G20043" s="43">
        <v>44139</v>
      </c>
      <c r="Y20043" s="43" t="str">
        <f t="shared" si="626"/>
        <v/>
      </c>
      <c r="AA20043" s="43" t="e">
        <f t="shared" si="627"/>
        <v>#N/A</v>
      </c>
    </row>
    <row r="20044" spans="1:27" x14ac:dyDescent="0.3">
      <c r="A20044" s="43">
        <v>2409811</v>
      </c>
      <c r="B20044" s="43" t="s">
        <v>12220</v>
      </c>
      <c r="C20044" s="43" t="s">
        <v>210</v>
      </c>
      <c r="E20044" s="43" t="s">
        <v>6263</v>
      </c>
      <c r="F20044" s="43" t="s">
        <v>30</v>
      </c>
      <c r="G20044" s="43">
        <v>44108</v>
      </c>
      <c r="Y20044" s="43" t="str">
        <f t="shared" si="626"/>
        <v/>
      </c>
      <c r="AA20044" s="43" t="e">
        <f t="shared" si="627"/>
        <v>#N/A</v>
      </c>
    </row>
    <row r="20045" spans="1:27" x14ac:dyDescent="0.3">
      <c r="A20045" s="43">
        <v>1862234</v>
      </c>
      <c r="B20045" s="43" t="s">
        <v>12220</v>
      </c>
      <c r="C20045" s="43" t="s">
        <v>397</v>
      </c>
      <c r="E20045" s="43" t="s">
        <v>6263</v>
      </c>
      <c r="F20045" s="43" t="s">
        <v>28</v>
      </c>
      <c r="G20045" s="43">
        <v>49009</v>
      </c>
      <c r="Y20045" s="43" t="str">
        <f t="shared" si="626"/>
        <v/>
      </c>
      <c r="AA20045" s="43" t="e">
        <f t="shared" si="627"/>
        <v>#N/A</v>
      </c>
    </row>
    <row r="20046" spans="1:27" x14ac:dyDescent="0.3">
      <c r="A20046" s="43">
        <v>1754496</v>
      </c>
      <c r="B20046" s="43" t="s">
        <v>12220</v>
      </c>
      <c r="C20046" s="43" t="s">
        <v>223</v>
      </c>
      <c r="E20046" s="43" t="s">
        <v>6263</v>
      </c>
      <c r="F20046" s="43" t="s">
        <v>28</v>
      </c>
      <c r="G20046" s="43">
        <v>44105</v>
      </c>
      <c r="Y20046" s="43" t="str">
        <f t="shared" si="626"/>
        <v/>
      </c>
      <c r="AA20046" s="43" t="e">
        <f t="shared" si="627"/>
        <v>#N/A</v>
      </c>
    </row>
    <row r="20047" spans="1:27" x14ac:dyDescent="0.3">
      <c r="A20047" s="43">
        <v>2338114</v>
      </c>
      <c r="B20047" s="43" t="s">
        <v>12220</v>
      </c>
      <c r="C20047" s="43" t="s">
        <v>1149</v>
      </c>
      <c r="E20047" s="43" t="s">
        <v>6263</v>
      </c>
      <c r="F20047" s="43" t="s">
        <v>28</v>
      </c>
      <c r="G20047" s="43">
        <v>44136</v>
      </c>
      <c r="Y20047" s="43" t="str">
        <f t="shared" si="626"/>
        <v/>
      </c>
      <c r="AA20047" s="43" t="e">
        <f t="shared" si="627"/>
        <v>#N/A</v>
      </c>
    </row>
    <row r="20048" spans="1:27" x14ac:dyDescent="0.3">
      <c r="A20048" s="43">
        <v>1873428</v>
      </c>
      <c r="B20048" s="43" t="s">
        <v>12220</v>
      </c>
      <c r="C20048" s="43" t="s">
        <v>427</v>
      </c>
      <c r="E20048" s="43" t="s">
        <v>6263</v>
      </c>
      <c r="F20048" s="43" t="s">
        <v>28</v>
      </c>
      <c r="G20048" s="43">
        <v>44111</v>
      </c>
      <c r="Y20048" s="43" t="str">
        <f t="shared" si="626"/>
        <v/>
      </c>
      <c r="AA20048" s="43" t="e">
        <f t="shared" si="627"/>
        <v>#N/A</v>
      </c>
    </row>
    <row r="20049" spans="1:27" x14ac:dyDescent="0.3">
      <c r="A20049" s="43">
        <v>2409817</v>
      </c>
      <c r="B20049" s="43" t="s">
        <v>12220</v>
      </c>
      <c r="C20049" s="43" t="s">
        <v>276</v>
      </c>
      <c r="E20049" s="43" t="s">
        <v>6263</v>
      </c>
      <c r="F20049" s="43" t="s">
        <v>28</v>
      </c>
      <c r="G20049" s="43">
        <v>44108</v>
      </c>
      <c r="Y20049" s="43" t="str">
        <f t="shared" si="626"/>
        <v/>
      </c>
      <c r="AA20049" s="43" t="e">
        <f t="shared" si="627"/>
        <v>#N/A</v>
      </c>
    </row>
    <row r="20050" spans="1:27" x14ac:dyDescent="0.3">
      <c r="A20050" s="43">
        <v>2050812</v>
      </c>
      <c r="B20050" s="43" t="s">
        <v>12221</v>
      </c>
      <c r="C20050" s="43" t="s">
        <v>2487</v>
      </c>
      <c r="E20050" s="43" t="s">
        <v>34</v>
      </c>
      <c r="F20050" s="43" t="s">
        <v>30</v>
      </c>
      <c r="G20050" s="43">
        <v>49019</v>
      </c>
      <c r="Y20050" s="43" t="str">
        <f t="shared" si="626"/>
        <v>COMP</v>
      </c>
      <c r="AA20050" s="43">
        <f t="shared" si="627"/>
        <v>2050812</v>
      </c>
    </row>
    <row r="20051" spans="1:27" x14ac:dyDescent="0.3">
      <c r="A20051" s="43">
        <v>1652081</v>
      </c>
      <c r="B20051" s="43" t="s">
        <v>12221</v>
      </c>
      <c r="C20051" s="43" t="s">
        <v>316</v>
      </c>
      <c r="E20051" s="43" t="s">
        <v>6263</v>
      </c>
      <c r="F20051" s="43" t="s">
        <v>28</v>
      </c>
      <c r="G20051" s="43">
        <v>44015</v>
      </c>
      <c r="Y20051" s="43" t="str">
        <f t="shared" si="626"/>
        <v/>
      </c>
      <c r="AA20051" s="43" t="e">
        <f t="shared" si="627"/>
        <v>#N/A</v>
      </c>
    </row>
    <row r="20052" spans="1:27" x14ac:dyDescent="0.3">
      <c r="A20052" s="43">
        <v>903835</v>
      </c>
      <c r="B20052" s="43" t="s">
        <v>12221</v>
      </c>
      <c r="C20052" s="43" t="s">
        <v>221</v>
      </c>
      <c r="E20052" s="43" t="s">
        <v>6263</v>
      </c>
      <c r="F20052" s="43" t="s">
        <v>28</v>
      </c>
      <c r="G20052" s="43">
        <v>44012</v>
      </c>
      <c r="Y20052" s="43" t="str">
        <f t="shared" si="626"/>
        <v/>
      </c>
      <c r="AA20052" s="43" t="e">
        <f t="shared" si="627"/>
        <v>#N/A</v>
      </c>
    </row>
    <row r="20053" spans="1:27" x14ac:dyDescent="0.3">
      <c r="A20053" s="43">
        <v>1969044</v>
      </c>
      <c r="B20053" s="43" t="s">
        <v>12221</v>
      </c>
      <c r="C20053" s="43" t="s">
        <v>475</v>
      </c>
      <c r="E20053" s="43" t="s">
        <v>6263</v>
      </c>
      <c r="F20053" s="43" t="s">
        <v>28</v>
      </c>
      <c r="G20053" s="43">
        <v>49019</v>
      </c>
      <c r="Y20053" s="43" t="str">
        <f t="shared" si="626"/>
        <v>COMP</v>
      </c>
      <c r="AA20053" s="43">
        <f t="shared" si="627"/>
        <v>1969044</v>
      </c>
    </row>
    <row r="20054" spans="1:27" x14ac:dyDescent="0.3">
      <c r="A20054" s="43">
        <v>1677381</v>
      </c>
      <c r="B20054" s="43" t="s">
        <v>12222</v>
      </c>
      <c r="C20054" s="43" t="s">
        <v>221</v>
      </c>
      <c r="E20054" s="43" t="s">
        <v>6263</v>
      </c>
      <c r="F20054" s="43" t="s">
        <v>28</v>
      </c>
      <c r="G20054" s="43">
        <v>44045</v>
      </c>
      <c r="Y20054" s="43" t="str">
        <f t="shared" si="626"/>
        <v>COMP</v>
      </c>
      <c r="AA20054" s="43">
        <f t="shared" si="627"/>
        <v>1677381</v>
      </c>
    </row>
    <row r="20055" spans="1:27" x14ac:dyDescent="0.3">
      <c r="A20055" s="43">
        <v>2141497</v>
      </c>
      <c r="B20055" s="43" t="s">
        <v>12222</v>
      </c>
      <c r="C20055" s="43" t="s">
        <v>620</v>
      </c>
      <c r="E20055" s="43" t="s">
        <v>6263</v>
      </c>
      <c r="F20055" s="43" t="s">
        <v>30</v>
      </c>
      <c r="G20055" s="43">
        <v>49009</v>
      </c>
      <c r="Y20055" s="43" t="str">
        <f t="shared" si="626"/>
        <v/>
      </c>
      <c r="AA20055" s="43" t="e">
        <f t="shared" si="627"/>
        <v>#N/A</v>
      </c>
    </row>
    <row r="20056" spans="1:27" x14ac:dyDescent="0.3">
      <c r="A20056" s="43">
        <v>1862087</v>
      </c>
      <c r="B20056" s="43" t="s">
        <v>12223</v>
      </c>
      <c r="C20056" s="43" t="s">
        <v>1498</v>
      </c>
      <c r="E20056" s="43" t="s">
        <v>35</v>
      </c>
      <c r="F20056" s="43" t="s">
        <v>28</v>
      </c>
      <c r="G20056" s="43">
        <v>85032</v>
      </c>
      <c r="Y20056" s="43" t="str">
        <f t="shared" si="626"/>
        <v>COMP</v>
      </c>
      <c r="AA20056" s="43">
        <f t="shared" si="627"/>
        <v>1862087</v>
      </c>
    </row>
    <row r="20057" spans="1:27" x14ac:dyDescent="0.3">
      <c r="A20057" s="43">
        <v>1484253</v>
      </c>
      <c r="B20057" s="43" t="s">
        <v>12223</v>
      </c>
      <c r="C20057" s="43" t="s">
        <v>1194</v>
      </c>
      <c r="E20057" s="43" t="s">
        <v>6263</v>
      </c>
      <c r="F20057" s="43" t="s">
        <v>28</v>
      </c>
      <c r="G20057" s="43">
        <v>85067</v>
      </c>
      <c r="Y20057" s="43" t="str">
        <f t="shared" si="626"/>
        <v/>
      </c>
      <c r="AA20057" s="43" t="e">
        <f t="shared" si="627"/>
        <v>#N/A</v>
      </c>
    </row>
    <row r="20058" spans="1:27" x14ac:dyDescent="0.3">
      <c r="A20058" s="43">
        <v>1573228</v>
      </c>
      <c r="B20058" s="43" t="s">
        <v>12224</v>
      </c>
      <c r="C20058" s="43" t="s">
        <v>2801</v>
      </c>
      <c r="E20058" s="43" t="s">
        <v>31</v>
      </c>
      <c r="F20058" s="43" t="s">
        <v>30</v>
      </c>
      <c r="G20058" s="43">
        <v>44073</v>
      </c>
      <c r="Y20058" s="43" t="str">
        <f t="shared" si="626"/>
        <v>COMP</v>
      </c>
      <c r="AA20058" s="43">
        <f t="shared" si="627"/>
        <v>1573228</v>
      </c>
    </row>
    <row r="20059" spans="1:27" x14ac:dyDescent="0.3">
      <c r="A20059" s="43">
        <v>2188792</v>
      </c>
      <c r="B20059" s="43" t="s">
        <v>12225</v>
      </c>
      <c r="C20059" s="43" t="s">
        <v>981</v>
      </c>
      <c r="E20059" s="43" t="s">
        <v>6263</v>
      </c>
      <c r="F20059" s="43" t="s">
        <v>30</v>
      </c>
      <c r="G20059" s="43">
        <v>44084</v>
      </c>
      <c r="Y20059" s="43" t="str">
        <f t="shared" si="626"/>
        <v/>
      </c>
      <c r="AA20059" s="43" t="e">
        <f t="shared" si="627"/>
        <v>#N/A</v>
      </c>
    </row>
    <row r="20060" spans="1:27" x14ac:dyDescent="0.3">
      <c r="A20060" s="43">
        <v>2188802</v>
      </c>
      <c r="B20060" s="43" t="s">
        <v>12225</v>
      </c>
      <c r="C20060" s="43" t="s">
        <v>276</v>
      </c>
      <c r="E20060" s="43" t="s">
        <v>6263</v>
      </c>
      <c r="F20060" s="43" t="s">
        <v>28</v>
      </c>
      <c r="G20060" s="43">
        <v>44084</v>
      </c>
      <c r="Y20060" s="43" t="str">
        <f t="shared" si="626"/>
        <v/>
      </c>
      <c r="AA20060" s="43" t="e">
        <f t="shared" si="627"/>
        <v>#N/A</v>
      </c>
    </row>
    <row r="20061" spans="1:27" x14ac:dyDescent="0.3">
      <c r="A20061" s="43">
        <v>328468</v>
      </c>
      <c r="B20061" s="43" t="s">
        <v>12226</v>
      </c>
      <c r="C20061" s="43" t="s">
        <v>375</v>
      </c>
      <c r="E20061" s="43" t="s">
        <v>6263</v>
      </c>
      <c r="F20061" s="43" t="s">
        <v>28</v>
      </c>
      <c r="G20061" s="43">
        <v>44015</v>
      </c>
      <c r="Y20061" s="43" t="str">
        <f t="shared" si="626"/>
        <v/>
      </c>
      <c r="AA20061" s="43" t="e">
        <f t="shared" si="627"/>
        <v>#N/A</v>
      </c>
    </row>
    <row r="20062" spans="1:27" x14ac:dyDescent="0.3">
      <c r="A20062" s="43">
        <v>1734510</v>
      </c>
      <c r="B20062" s="43" t="s">
        <v>12226</v>
      </c>
      <c r="C20062" s="43" t="s">
        <v>299</v>
      </c>
      <c r="E20062" s="43" t="s">
        <v>6263</v>
      </c>
      <c r="F20062" s="43" t="s">
        <v>30</v>
      </c>
      <c r="G20062" s="43">
        <v>44015</v>
      </c>
      <c r="Y20062" s="43" t="str">
        <f t="shared" si="626"/>
        <v/>
      </c>
      <c r="AA20062" s="43" t="e">
        <f t="shared" si="627"/>
        <v>#N/A</v>
      </c>
    </row>
    <row r="20063" spans="1:27" x14ac:dyDescent="0.3">
      <c r="A20063" s="43">
        <v>1756679</v>
      </c>
      <c r="B20063" s="43" t="s">
        <v>12226</v>
      </c>
      <c r="C20063" s="43" t="s">
        <v>285</v>
      </c>
      <c r="E20063" s="43" t="s">
        <v>29</v>
      </c>
      <c r="F20063" s="43" t="s">
        <v>28</v>
      </c>
      <c r="G20063" s="43">
        <v>44015</v>
      </c>
      <c r="Y20063" s="43" t="str">
        <f t="shared" si="626"/>
        <v>COMP</v>
      </c>
      <c r="AA20063" s="43">
        <f t="shared" si="627"/>
        <v>1756679</v>
      </c>
    </row>
    <row r="20064" spans="1:27" x14ac:dyDescent="0.3">
      <c r="A20064" s="43">
        <v>1011658</v>
      </c>
      <c r="B20064" s="43" t="s">
        <v>12226</v>
      </c>
      <c r="C20064" s="43" t="s">
        <v>12227</v>
      </c>
      <c r="E20064" s="43" t="s">
        <v>29</v>
      </c>
      <c r="F20064" s="43" t="s">
        <v>30</v>
      </c>
      <c r="G20064" s="43">
        <v>44015</v>
      </c>
      <c r="Y20064" s="43" t="str">
        <f t="shared" si="626"/>
        <v>COMP</v>
      </c>
      <c r="AA20064" s="43">
        <f t="shared" si="627"/>
        <v>1011658</v>
      </c>
    </row>
    <row r="20065" spans="1:27" x14ac:dyDescent="0.3">
      <c r="A20065" s="43">
        <v>1033899</v>
      </c>
      <c r="B20065" s="43" t="s">
        <v>12228</v>
      </c>
      <c r="C20065" s="43" t="s">
        <v>2458</v>
      </c>
      <c r="E20065" s="43" t="s">
        <v>29</v>
      </c>
      <c r="F20065" s="43" t="s">
        <v>28</v>
      </c>
      <c r="G20065" s="43">
        <v>53058</v>
      </c>
      <c r="Y20065" s="43" t="str">
        <f t="shared" si="626"/>
        <v>COMP</v>
      </c>
      <c r="AA20065" s="43">
        <f t="shared" si="627"/>
        <v>1033899</v>
      </c>
    </row>
    <row r="20066" spans="1:27" x14ac:dyDescent="0.3">
      <c r="A20066" s="43">
        <v>1282327</v>
      </c>
      <c r="B20066" s="43" t="s">
        <v>12228</v>
      </c>
      <c r="C20066" s="43" t="s">
        <v>287</v>
      </c>
      <c r="E20066" s="43" t="s">
        <v>6263</v>
      </c>
      <c r="F20066" s="43" t="s">
        <v>28</v>
      </c>
      <c r="G20066" s="43">
        <v>53058</v>
      </c>
      <c r="Y20066" s="43" t="str">
        <f t="shared" si="626"/>
        <v>COMP</v>
      </c>
      <c r="AA20066" s="43">
        <f t="shared" si="627"/>
        <v>1282327</v>
      </c>
    </row>
    <row r="20067" spans="1:27" x14ac:dyDescent="0.3">
      <c r="A20067" s="43">
        <v>1629389</v>
      </c>
      <c r="B20067" s="43" t="s">
        <v>12229</v>
      </c>
      <c r="C20067" s="43" t="s">
        <v>732</v>
      </c>
      <c r="E20067" s="43" t="s">
        <v>35</v>
      </c>
      <c r="F20067" s="43" t="s">
        <v>30</v>
      </c>
      <c r="G20067" s="43">
        <v>85033</v>
      </c>
      <c r="Y20067" s="43" t="str">
        <f t="shared" si="626"/>
        <v>COMP</v>
      </c>
      <c r="AA20067" s="43">
        <f t="shared" si="627"/>
        <v>1629389</v>
      </c>
    </row>
    <row r="20068" spans="1:27" x14ac:dyDescent="0.3">
      <c r="A20068" s="43">
        <v>2404867</v>
      </c>
      <c r="B20068" s="43" t="s">
        <v>12229</v>
      </c>
      <c r="C20068" s="43" t="s">
        <v>2394</v>
      </c>
      <c r="E20068" s="43" t="s">
        <v>6263</v>
      </c>
      <c r="F20068" s="43" t="s">
        <v>30</v>
      </c>
      <c r="G20068" s="43">
        <v>44103</v>
      </c>
      <c r="Y20068" s="43" t="str">
        <f t="shared" si="626"/>
        <v/>
      </c>
      <c r="AA20068" s="43" t="e">
        <f t="shared" si="627"/>
        <v>#N/A</v>
      </c>
    </row>
    <row r="20069" spans="1:27" x14ac:dyDescent="0.3">
      <c r="A20069" s="43">
        <v>2089461</v>
      </c>
      <c r="B20069" s="43" t="s">
        <v>12230</v>
      </c>
      <c r="C20069" s="43" t="s">
        <v>469</v>
      </c>
      <c r="E20069" s="43" t="s">
        <v>6263</v>
      </c>
      <c r="F20069" s="43" t="s">
        <v>28</v>
      </c>
      <c r="G20069" s="43">
        <v>44072</v>
      </c>
      <c r="Y20069" s="43" t="str">
        <f t="shared" si="626"/>
        <v/>
      </c>
      <c r="AA20069" s="43" t="e">
        <f t="shared" si="627"/>
        <v>#N/A</v>
      </c>
    </row>
    <row r="20070" spans="1:27" x14ac:dyDescent="0.3">
      <c r="A20070" s="43">
        <v>2038714</v>
      </c>
      <c r="B20070" s="43" t="s">
        <v>4867</v>
      </c>
      <c r="C20070" s="43" t="s">
        <v>730</v>
      </c>
      <c r="E20070" s="43" t="s">
        <v>29</v>
      </c>
      <c r="F20070" s="43" t="s">
        <v>30</v>
      </c>
      <c r="G20070" s="43">
        <v>49027</v>
      </c>
      <c r="Y20070" s="43" t="str">
        <f t="shared" si="626"/>
        <v>COMP</v>
      </c>
      <c r="AA20070" s="43">
        <f t="shared" si="627"/>
        <v>2038714</v>
      </c>
    </row>
    <row r="20071" spans="1:27" x14ac:dyDescent="0.3">
      <c r="A20071" s="43">
        <v>1994337</v>
      </c>
      <c r="B20071" s="43" t="s">
        <v>12231</v>
      </c>
      <c r="C20071" s="43" t="s">
        <v>346</v>
      </c>
      <c r="E20071" s="43" t="s">
        <v>6263</v>
      </c>
      <c r="F20071" s="43" t="s">
        <v>28</v>
      </c>
      <c r="G20071" s="43">
        <v>44084</v>
      </c>
      <c r="Y20071" s="43" t="str">
        <f t="shared" si="626"/>
        <v/>
      </c>
      <c r="AA20071" s="43" t="e">
        <f t="shared" si="627"/>
        <v>#N/A</v>
      </c>
    </row>
    <row r="20072" spans="1:27" x14ac:dyDescent="0.3">
      <c r="A20072" s="43">
        <v>1815949</v>
      </c>
      <c r="B20072" s="43" t="s">
        <v>4869</v>
      </c>
      <c r="C20072" s="43" t="s">
        <v>268</v>
      </c>
      <c r="E20072" s="43" t="s">
        <v>6263</v>
      </c>
      <c r="F20072" s="43" t="s">
        <v>30</v>
      </c>
      <c r="G20072" s="43">
        <v>53013</v>
      </c>
      <c r="Y20072" s="43" t="str">
        <f t="shared" si="626"/>
        <v/>
      </c>
      <c r="AA20072" s="43" t="e">
        <f t="shared" si="627"/>
        <v>#N/A</v>
      </c>
    </row>
    <row r="20073" spans="1:27" x14ac:dyDescent="0.3">
      <c r="A20073" s="43">
        <v>1253091</v>
      </c>
      <c r="B20073" s="43" t="s">
        <v>4869</v>
      </c>
      <c r="C20073" s="43" t="s">
        <v>532</v>
      </c>
      <c r="E20073" s="43" t="s">
        <v>6263</v>
      </c>
      <c r="F20073" s="43" t="s">
        <v>28</v>
      </c>
      <c r="G20073" s="43">
        <v>53061</v>
      </c>
      <c r="Y20073" s="43" t="str">
        <f t="shared" si="626"/>
        <v/>
      </c>
      <c r="AA20073" s="43" t="e">
        <f t="shared" si="627"/>
        <v>#N/A</v>
      </c>
    </row>
    <row r="20074" spans="1:27" x14ac:dyDescent="0.3">
      <c r="A20074" s="43">
        <v>2354881</v>
      </c>
      <c r="B20074" s="43" t="s">
        <v>4869</v>
      </c>
      <c r="C20074" s="43" t="s">
        <v>232</v>
      </c>
      <c r="E20074" s="43" t="s">
        <v>6263</v>
      </c>
      <c r="F20074" s="43" t="s">
        <v>28</v>
      </c>
      <c r="G20074" s="43">
        <v>44090</v>
      </c>
      <c r="Y20074" s="43" t="str">
        <f t="shared" si="626"/>
        <v/>
      </c>
      <c r="AA20074" s="43" t="e">
        <f t="shared" si="627"/>
        <v>#N/A</v>
      </c>
    </row>
    <row r="20075" spans="1:27" x14ac:dyDescent="0.3">
      <c r="A20075" s="43">
        <v>1370511</v>
      </c>
      <c r="B20075" s="43" t="s">
        <v>12232</v>
      </c>
      <c r="C20075" s="43" t="s">
        <v>722</v>
      </c>
      <c r="E20075" s="43" t="s">
        <v>6263</v>
      </c>
      <c r="F20075" s="43" t="s">
        <v>28</v>
      </c>
      <c r="G20075" s="43">
        <v>44122</v>
      </c>
      <c r="Y20075" s="43" t="str">
        <f t="shared" si="626"/>
        <v/>
      </c>
      <c r="AA20075" s="43" t="e">
        <f t="shared" si="627"/>
        <v>#N/A</v>
      </c>
    </row>
    <row r="20076" spans="1:27" x14ac:dyDescent="0.3">
      <c r="A20076" s="43">
        <v>2399279</v>
      </c>
      <c r="B20076" s="43" t="s">
        <v>12233</v>
      </c>
      <c r="C20076" s="43" t="s">
        <v>1114</v>
      </c>
      <c r="E20076" s="43" t="s">
        <v>6263</v>
      </c>
      <c r="F20076" s="43" t="s">
        <v>30</v>
      </c>
      <c r="G20076" s="43">
        <v>49002</v>
      </c>
      <c r="Y20076" s="43" t="str">
        <f t="shared" si="626"/>
        <v/>
      </c>
      <c r="AA20076" s="43" t="e">
        <f t="shared" si="627"/>
        <v>#N/A</v>
      </c>
    </row>
    <row r="20077" spans="1:27" x14ac:dyDescent="0.3">
      <c r="A20077" s="43">
        <v>2403013</v>
      </c>
      <c r="B20077" s="43" t="s">
        <v>12234</v>
      </c>
      <c r="C20077" s="43" t="s">
        <v>12235</v>
      </c>
      <c r="E20077" s="43" t="s">
        <v>6263</v>
      </c>
      <c r="F20077" s="43" t="s">
        <v>30</v>
      </c>
      <c r="G20077" s="43">
        <v>49001</v>
      </c>
      <c r="Y20077" s="43" t="str">
        <f t="shared" si="626"/>
        <v/>
      </c>
      <c r="AA20077" s="43" t="e">
        <f t="shared" si="627"/>
        <v>#N/A</v>
      </c>
    </row>
    <row r="20078" spans="1:27" x14ac:dyDescent="0.3">
      <c r="A20078" s="43">
        <v>2157762</v>
      </c>
      <c r="B20078" s="43" t="s">
        <v>12236</v>
      </c>
      <c r="C20078" s="43" t="s">
        <v>234</v>
      </c>
      <c r="E20078" s="43" t="s">
        <v>6263</v>
      </c>
      <c r="F20078" s="43" t="s">
        <v>28</v>
      </c>
      <c r="G20078" s="43">
        <v>44013</v>
      </c>
      <c r="Y20078" s="43" t="str">
        <f t="shared" si="626"/>
        <v/>
      </c>
      <c r="AA20078" s="43" t="e">
        <f t="shared" si="627"/>
        <v>#N/A</v>
      </c>
    </row>
    <row r="20079" spans="1:27" x14ac:dyDescent="0.3">
      <c r="A20079" s="43">
        <v>1938468</v>
      </c>
      <c r="B20079" s="43" t="s">
        <v>12236</v>
      </c>
      <c r="C20079" s="43" t="s">
        <v>12237</v>
      </c>
      <c r="E20079" s="43" t="s">
        <v>35</v>
      </c>
      <c r="F20079" s="43" t="s">
        <v>28</v>
      </c>
      <c r="G20079" s="43">
        <v>44045</v>
      </c>
      <c r="Y20079" s="43" t="str">
        <f t="shared" si="626"/>
        <v>COMP</v>
      </c>
      <c r="AA20079" s="43">
        <f t="shared" si="627"/>
        <v>1938468</v>
      </c>
    </row>
    <row r="20080" spans="1:27" x14ac:dyDescent="0.3">
      <c r="A20080" s="43">
        <v>1757560</v>
      </c>
      <c r="B20080" s="43" t="s">
        <v>4876</v>
      </c>
      <c r="C20080" s="43" t="s">
        <v>2642</v>
      </c>
      <c r="E20080" s="43" t="s">
        <v>6263</v>
      </c>
      <c r="F20080" s="43" t="s">
        <v>28</v>
      </c>
      <c r="G20080" s="43">
        <v>44105</v>
      </c>
      <c r="Y20080" s="43" t="str">
        <f t="shared" si="626"/>
        <v/>
      </c>
      <c r="AA20080" s="43" t="e">
        <f t="shared" si="627"/>
        <v>#N/A</v>
      </c>
    </row>
    <row r="20081" spans="1:27" x14ac:dyDescent="0.3">
      <c r="A20081" s="43">
        <v>2394755</v>
      </c>
      <c r="B20081" s="43" t="s">
        <v>12238</v>
      </c>
      <c r="C20081" s="43" t="s">
        <v>1610</v>
      </c>
      <c r="E20081" s="43" t="s">
        <v>6263</v>
      </c>
      <c r="F20081" s="43" t="s">
        <v>30</v>
      </c>
      <c r="G20081" s="43">
        <v>72061</v>
      </c>
      <c r="Y20081" s="43" t="str">
        <f t="shared" si="626"/>
        <v/>
      </c>
      <c r="AA20081" s="43" t="e">
        <f t="shared" si="627"/>
        <v>#N/A</v>
      </c>
    </row>
    <row r="20082" spans="1:27" x14ac:dyDescent="0.3">
      <c r="A20082" s="43">
        <v>2326303</v>
      </c>
      <c r="B20082" s="43" t="s">
        <v>12239</v>
      </c>
      <c r="C20082" s="43" t="s">
        <v>1734</v>
      </c>
      <c r="E20082" s="43" t="s">
        <v>34</v>
      </c>
      <c r="F20082" s="43" t="s">
        <v>30</v>
      </c>
      <c r="G20082" s="43">
        <v>72041</v>
      </c>
      <c r="Y20082" s="43" t="str">
        <f t="shared" si="626"/>
        <v>COMP</v>
      </c>
      <c r="AA20082" s="43">
        <f t="shared" si="627"/>
        <v>2326303</v>
      </c>
    </row>
    <row r="20083" spans="1:27" x14ac:dyDescent="0.3">
      <c r="A20083" s="43">
        <v>1615327</v>
      </c>
      <c r="B20083" s="43" t="s">
        <v>12239</v>
      </c>
      <c r="C20083" s="43" t="s">
        <v>1244</v>
      </c>
      <c r="E20083" s="43" t="s">
        <v>6263</v>
      </c>
      <c r="F20083" s="43" t="s">
        <v>30</v>
      </c>
      <c r="G20083" s="43">
        <v>72041</v>
      </c>
      <c r="Y20083" s="43" t="str">
        <f t="shared" si="626"/>
        <v/>
      </c>
      <c r="AA20083" s="43" t="e">
        <f t="shared" si="627"/>
        <v>#N/A</v>
      </c>
    </row>
    <row r="20084" spans="1:27" x14ac:dyDescent="0.3">
      <c r="A20084" s="43">
        <v>809922</v>
      </c>
      <c r="B20084" s="43" t="s">
        <v>12240</v>
      </c>
      <c r="C20084" s="43" t="s">
        <v>534</v>
      </c>
      <c r="E20084" s="43" t="s">
        <v>6263</v>
      </c>
      <c r="F20084" s="43" t="s">
        <v>30</v>
      </c>
      <c r="G20084" s="43">
        <v>44055</v>
      </c>
      <c r="Y20084" s="43" t="str">
        <f t="shared" si="626"/>
        <v/>
      </c>
      <c r="AA20084" s="43" t="e">
        <f t="shared" si="627"/>
        <v>#N/A</v>
      </c>
    </row>
    <row r="20085" spans="1:27" x14ac:dyDescent="0.3">
      <c r="A20085" s="43">
        <v>2374243</v>
      </c>
      <c r="B20085" s="43" t="s">
        <v>12241</v>
      </c>
      <c r="C20085" s="43" t="s">
        <v>777</v>
      </c>
      <c r="E20085" s="43" t="s">
        <v>29</v>
      </c>
      <c r="F20085" s="43" t="s">
        <v>30</v>
      </c>
      <c r="G20085" s="43">
        <v>44111</v>
      </c>
      <c r="Y20085" s="43" t="str">
        <f t="shared" si="626"/>
        <v/>
      </c>
      <c r="AA20085" s="43" t="e">
        <f t="shared" si="627"/>
        <v>#N/A</v>
      </c>
    </row>
    <row r="20086" spans="1:27" x14ac:dyDescent="0.3">
      <c r="A20086" s="43">
        <v>1972109</v>
      </c>
      <c r="B20086" s="43" t="s">
        <v>4879</v>
      </c>
      <c r="C20086" s="43" t="s">
        <v>226</v>
      </c>
      <c r="E20086" s="43" t="s">
        <v>6263</v>
      </c>
      <c r="F20086" s="43" t="s">
        <v>30</v>
      </c>
      <c r="G20086" s="43">
        <v>44069</v>
      </c>
      <c r="Y20086" s="43" t="str">
        <f t="shared" si="626"/>
        <v/>
      </c>
      <c r="AA20086" s="43" t="e">
        <f t="shared" si="627"/>
        <v>#N/A</v>
      </c>
    </row>
    <row r="20087" spans="1:27" x14ac:dyDescent="0.3">
      <c r="A20087" s="43">
        <v>2183473</v>
      </c>
      <c r="B20087" s="43" t="s">
        <v>12242</v>
      </c>
      <c r="C20087" s="43" t="s">
        <v>1109</v>
      </c>
      <c r="E20087" s="43" t="s">
        <v>6263</v>
      </c>
      <c r="F20087" s="43" t="s">
        <v>28</v>
      </c>
      <c r="G20087" s="43">
        <v>44022</v>
      </c>
      <c r="Y20087" s="43" t="str">
        <f t="shared" si="626"/>
        <v>COMP</v>
      </c>
      <c r="AA20087" s="43">
        <f t="shared" si="627"/>
        <v>2183473</v>
      </c>
    </row>
    <row r="20088" spans="1:27" x14ac:dyDescent="0.3">
      <c r="A20088" s="43">
        <v>2368948</v>
      </c>
      <c r="B20088" s="43" t="s">
        <v>12243</v>
      </c>
      <c r="C20088" s="43" t="s">
        <v>6927</v>
      </c>
      <c r="E20088" s="43" t="s">
        <v>35</v>
      </c>
      <c r="F20088" s="43" t="s">
        <v>28</v>
      </c>
      <c r="G20088" s="43">
        <v>44045</v>
      </c>
      <c r="Y20088" s="43" t="str">
        <f t="shared" si="626"/>
        <v>COMP</v>
      </c>
      <c r="AA20088" s="43">
        <f t="shared" si="627"/>
        <v>2368948</v>
      </c>
    </row>
    <row r="20089" spans="1:27" x14ac:dyDescent="0.3">
      <c r="A20089" s="43">
        <v>2089650</v>
      </c>
      <c r="B20089" s="43" t="s">
        <v>12244</v>
      </c>
      <c r="C20089" s="43" t="s">
        <v>1149</v>
      </c>
      <c r="E20089" s="43" t="s">
        <v>6263</v>
      </c>
      <c r="F20089" s="43" t="s">
        <v>28</v>
      </c>
      <c r="G20089" s="43">
        <v>49045</v>
      </c>
      <c r="Y20089" s="43" t="str">
        <f t="shared" si="626"/>
        <v/>
      </c>
      <c r="AA20089" s="43" t="e">
        <f t="shared" si="627"/>
        <v>#N/A</v>
      </c>
    </row>
    <row r="20090" spans="1:27" x14ac:dyDescent="0.3">
      <c r="A20090" s="43">
        <v>1391856</v>
      </c>
      <c r="B20090" s="43" t="s">
        <v>12245</v>
      </c>
      <c r="C20090" s="43" t="s">
        <v>5014</v>
      </c>
      <c r="E20090" s="43" t="s">
        <v>34</v>
      </c>
      <c r="F20090" s="43" t="s">
        <v>30</v>
      </c>
      <c r="G20090" s="43">
        <v>53022</v>
      </c>
      <c r="Y20090" s="43" t="str">
        <f t="shared" si="626"/>
        <v/>
      </c>
      <c r="AA20090" s="43" t="e">
        <f t="shared" si="627"/>
        <v>#N/A</v>
      </c>
    </row>
    <row r="20091" spans="1:27" x14ac:dyDescent="0.3">
      <c r="A20091" s="43">
        <v>1379709</v>
      </c>
      <c r="B20091" s="43" t="s">
        <v>12246</v>
      </c>
      <c r="C20091" s="43" t="s">
        <v>161</v>
      </c>
      <c r="E20091" s="43" t="s">
        <v>34</v>
      </c>
      <c r="F20091" s="43" t="s">
        <v>28</v>
      </c>
      <c r="G20091" s="43">
        <v>44039</v>
      </c>
      <c r="Y20091" s="43" t="str">
        <f t="shared" si="626"/>
        <v>COMP</v>
      </c>
      <c r="AA20091" s="43">
        <f t="shared" si="627"/>
        <v>1379709</v>
      </c>
    </row>
    <row r="20092" spans="1:27" x14ac:dyDescent="0.3">
      <c r="A20092" s="43">
        <v>2407650</v>
      </c>
      <c r="B20092" s="43" t="s">
        <v>12247</v>
      </c>
      <c r="C20092" s="43" t="s">
        <v>12248</v>
      </c>
      <c r="E20092" s="43" t="s">
        <v>34</v>
      </c>
      <c r="F20092" s="43" t="s">
        <v>28</v>
      </c>
      <c r="G20092" s="43">
        <v>72041</v>
      </c>
      <c r="Y20092" s="43" t="str">
        <f t="shared" si="626"/>
        <v>COMP</v>
      </c>
      <c r="AA20092" s="43">
        <f t="shared" si="627"/>
        <v>2407650</v>
      </c>
    </row>
    <row r="20093" spans="1:27" x14ac:dyDescent="0.3">
      <c r="A20093" s="43">
        <v>2347025</v>
      </c>
      <c r="B20093" s="43" t="s">
        <v>12249</v>
      </c>
      <c r="C20093" s="43" t="s">
        <v>12250</v>
      </c>
      <c r="E20093" s="43" t="s">
        <v>6263</v>
      </c>
      <c r="F20093" s="43" t="s">
        <v>28</v>
      </c>
      <c r="G20093" s="43">
        <v>44001</v>
      </c>
      <c r="Y20093" s="43" t="str">
        <f t="shared" si="626"/>
        <v>COMP</v>
      </c>
      <c r="AA20093" s="43">
        <f t="shared" si="627"/>
        <v>2347025</v>
      </c>
    </row>
    <row r="20094" spans="1:27" x14ac:dyDescent="0.3">
      <c r="A20094" s="43">
        <v>169124</v>
      </c>
      <c r="B20094" s="43" t="s">
        <v>12251</v>
      </c>
      <c r="C20094" s="43" t="s">
        <v>381</v>
      </c>
      <c r="E20094" s="43" t="s">
        <v>6263</v>
      </c>
      <c r="F20094" s="43" t="s">
        <v>28</v>
      </c>
      <c r="G20094" s="43">
        <v>53022</v>
      </c>
      <c r="Y20094" s="43" t="str">
        <f t="shared" si="626"/>
        <v/>
      </c>
      <c r="AA20094" s="43" t="e">
        <f t="shared" si="627"/>
        <v>#N/A</v>
      </c>
    </row>
    <row r="20095" spans="1:27" x14ac:dyDescent="0.3">
      <c r="A20095" s="43">
        <v>1602274</v>
      </c>
      <c r="B20095" s="43" t="s">
        <v>12252</v>
      </c>
      <c r="C20095" s="43" t="s">
        <v>502</v>
      </c>
      <c r="E20095" s="43" t="s">
        <v>6263</v>
      </c>
      <c r="F20095" s="43" t="s">
        <v>30</v>
      </c>
      <c r="G20095" s="43">
        <v>49009</v>
      </c>
      <c r="Y20095" s="43" t="str">
        <f t="shared" si="626"/>
        <v/>
      </c>
      <c r="AA20095" s="43" t="e">
        <f t="shared" si="627"/>
        <v>#N/A</v>
      </c>
    </row>
    <row r="20096" spans="1:27" x14ac:dyDescent="0.3">
      <c r="A20096" s="43">
        <v>2410287</v>
      </c>
      <c r="B20096" s="43" t="s">
        <v>12252</v>
      </c>
      <c r="C20096" s="43" t="s">
        <v>659</v>
      </c>
      <c r="E20096" s="43" t="s">
        <v>6263</v>
      </c>
      <c r="F20096" s="43" t="s">
        <v>28</v>
      </c>
      <c r="G20096" s="43">
        <v>49009</v>
      </c>
      <c r="Y20096" s="43" t="str">
        <f t="shared" si="626"/>
        <v/>
      </c>
      <c r="AA20096" s="43" t="e">
        <f t="shared" si="627"/>
        <v>#N/A</v>
      </c>
    </row>
    <row r="20097" spans="1:27" x14ac:dyDescent="0.3">
      <c r="A20097" s="43">
        <v>239653</v>
      </c>
      <c r="B20097" s="43" t="s">
        <v>12253</v>
      </c>
      <c r="C20097" s="43" t="s">
        <v>1971</v>
      </c>
      <c r="E20097" s="43" t="s">
        <v>6263</v>
      </c>
      <c r="F20097" s="43" t="s">
        <v>28</v>
      </c>
      <c r="G20097" s="43">
        <v>44022</v>
      </c>
      <c r="Y20097" s="43" t="str">
        <f t="shared" si="626"/>
        <v/>
      </c>
      <c r="AA20097" s="43" t="e">
        <f t="shared" si="627"/>
        <v>#N/A</v>
      </c>
    </row>
    <row r="20098" spans="1:27" x14ac:dyDescent="0.3">
      <c r="A20098" s="43">
        <v>2146184</v>
      </c>
      <c r="B20098" s="43" t="s">
        <v>4889</v>
      </c>
      <c r="C20098" s="43" t="s">
        <v>1094</v>
      </c>
      <c r="E20098" s="43" t="s">
        <v>6263</v>
      </c>
      <c r="F20098" s="43" t="s">
        <v>30</v>
      </c>
      <c r="G20098" s="43">
        <v>72051</v>
      </c>
      <c r="Y20098" s="43" t="str">
        <f t="shared" ref="Y20098:Y20161" si="628">IF(ISERROR(AA20098)=FALSE,"COMP","")</f>
        <v/>
      </c>
      <c r="AA20098" s="43" t="e">
        <f t="shared" si="627"/>
        <v>#N/A</v>
      </c>
    </row>
    <row r="20099" spans="1:27" x14ac:dyDescent="0.3">
      <c r="A20099" s="43">
        <v>413904</v>
      </c>
      <c r="B20099" s="43" t="s">
        <v>4889</v>
      </c>
      <c r="C20099" s="43" t="s">
        <v>440</v>
      </c>
      <c r="E20099" s="43" t="s">
        <v>6263</v>
      </c>
      <c r="F20099" s="43" t="s">
        <v>28</v>
      </c>
      <c r="G20099" s="43">
        <v>44134</v>
      </c>
      <c r="Y20099" s="43" t="str">
        <f t="shared" si="628"/>
        <v/>
      </c>
      <c r="AA20099" s="43" t="e">
        <f t="shared" ref="AA20099:AA20162" si="629">VLOOKUP(A20099,Z:Z,1,FALSE)</f>
        <v>#N/A</v>
      </c>
    </row>
    <row r="20100" spans="1:27" x14ac:dyDescent="0.3">
      <c r="A20100" s="43">
        <v>681558</v>
      </c>
      <c r="B20100" s="43" t="s">
        <v>4889</v>
      </c>
      <c r="C20100" s="43" t="s">
        <v>357</v>
      </c>
      <c r="E20100" s="43" t="s">
        <v>6263</v>
      </c>
      <c r="F20100" s="43" t="s">
        <v>30</v>
      </c>
      <c r="G20100" s="43">
        <v>44067</v>
      </c>
      <c r="Y20100" s="43" t="str">
        <f t="shared" si="628"/>
        <v/>
      </c>
      <c r="AA20100" s="43" t="e">
        <f t="shared" si="629"/>
        <v>#N/A</v>
      </c>
    </row>
    <row r="20101" spans="1:27" x14ac:dyDescent="0.3">
      <c r="A20101" s="43">
        <v>965639</v>
      </c>
      <c r="B20101" s="43" t="s">
        <v>4889</v>
      </c>
      <c r="C20101" s="43" t="s">
        <v>659</v>
      </c>
      <c r="E20101" s="43" t="s">
        <v>29</v>
      </c>
      <c r="F20101" s="43" t="s">
        <v>28</v>
      </c>
      <c r="G20101" s="43">
        <v>85015</v>
      </c>
      <c r="Y20101" s="43" t="str">
        <f t="shared" si="628"/>
        <v>COMP</v>
      </c>
      <c r="AA20101" s="43">
        <f t="shared" si="629"/>
        <v>965639</v>
      </c>
    </row>
    <row r="20102" spans="1:27" x14ac:dyDescent="0.3">
      <c r="A20102" s="43">
        <v>1386204</v>
      </c>
      <c r="B20102" s="43" t="s">
        <v>4889</v>
      </c>
      <c r="C20102" s="43" t="s">
        <v>4347</v>
      </c>
      <c r="E20102" s="43" t="s">
        <v>6263</v>
      </c>
      <c r="F20102" s="43" t="s">
        <v>30</v>
      </c>
      <c r="G20102" s="43">
        <v>44090</v>
      </c>
      <c r="Y20102" s="43" t="str">
        <f t="shared" si="628"/>
        <v/>
      </c>
      <c r="AA20102" s="43" t="e">
        <f t="shared" si="629"/>
        <v>#N/A</v>
      </c>
    </row>
    <row r="20103" spans="1:27" x14ac:dyDescent="0.3">
      <c r="A20103" s="43">
        <v>1375994</v>
      </c>
      <c r="B20103" s="43" t="s">
        <v>4889</v>
      </c>
      <c r="C20103" s="43" t="s">
        <v>175</v>
      </c>
      <c r="E20103" s="43" t="s">
        <v>6263</v>
      </c>
      <c r="F20103" s="43" t="s">
        <v>28</v>
      </c>
      <c r="G20103" s="43">
        <v>85032</v>
      </c>
      <c r="Y20103" s="43" t="str">
        <f t="shared" si="628"/>
        <v/>
      </c>
      <c r="AA20103" s="43" t="e">
        <f t="shared" si="629"/>
        <v>#N/A</v>
      </c>
    </row>
    <row r="20104" spans="1:27" x14ac:dyDescent="0.3">
      <c r="A20104" s="43">
        <v>1875908</v>
      </c>
      <c r="B20104" s="43" t="s">
        <v>4889</v>
      </c>
      <c r="C20104" s="43" t="s">
        <v>3793</v>
      </c>
      <c r="E20104" s="43" t="s">
        <v>34</v>
      </c>
      <c r="F20104" s="43" t="s">
        <v>30</v>
      </c>
      <c r="G20104" s="43">
        <v>49064</v>
      </c>
      <c r="Y20104" s="43" t="str">
        <f t="shared" si="628"/>
        <v>COMP</v>
      </c>
      <c r="AA20104" s="43">
        <f t="shared" si="629"/>
        <v>1875908</v>
      </c>
    </row>
    <row r="20105" spans="1:27" x14ac:dyDescent="0.3">
      <c r="A20105" s="43">
        <v>1871520</v>
      </c>
      <c r="B20105" s="43" t="s">
        <v>4889</v>
      </c>
      <c r="C20105" s="43" t="s">
        <v>346</v>
      </c>
      <c r="E20105" s="43" t="s">
        <v>6263</v>
      </c>
      <c r="F20105" s="43" t="s">
        <v>28</v>
      </c>
      <c r="G20105" s="43">
        <v>72042</v>
      </c>
      <c r="Y20105" s="43" t="str">
        <f t="shared" si="628"/>
        <v/>
      </c>
      <c r="AA20105" s="43" t="e">
        <f t="shared" si="629"/>
        <v>#N/A</v>
      </c>
    </row>
    <row r="20106" spans="1:27" x14ac:dyDescent="0.3">
      <c r="A20106" s="43">
        <v>1466452</v>
      </c>
      <c r="B20106" s="43" t="s">
        <v>4889</v>
      </c>
      <c r="C20106" s="43" t="s">
        <v>4418</v>
      </c>
      <c r="E20106" s="43" t="s">
        <v>6263</v>
      </c>
      <c r="F20106" s="43" t="s">
        <v>30</v>
      </c>
      <c r="G20106" s="43">
        <v>85004</v>
      </c>
      <c r="Y20106" s="43" t="str">
        <f t="shared" si="628"/>
        <v/>
      </c>
      <c r="AA20106" s="43" t="e">
        <f t="shared" si="629"/>
        <v>#N/A</v>
      </c>
    </row>
    <row r="20107" spans="1:27" x14ac:dyDescent="0.3">
      <c r="A20107" s="43">
        <v>1688445</v>
      </c>
      <c r="B20107" s="43" t="s">
        <v>4889</v>
      </c>
      <c r="C20107" s="43" t="s">
        <v>202</v>
      </c>
      <c r="E20107" s="43" t="s">
        <v>6263</v>
      </c>
      <c r="F20107" s="43" t="s">
        <v>28</v>
      </c>
      <c r="G20107" s="43">
        <v>85067</v>
      </c>
      <c r="Y20107" s="43" t="str">
        <f t="shared" si="628"/>
        <v/>
      </c>
      <c r="AA20107" s="43" t="e">
        <f t="shared" si="629"/>
        <v>#N/A</v>
      </c>
    </row>
    <row r="20108" spans="1:27" x14ac:dyDescent="0.3">
      <c r="A20108" s="43">
        <v>1433261</v>
      </c>
      <c r="B20108" s="43" t="s">
        <v>12254</v>
      </c>
      <c r="C20108" s="43" t="s">
        <v>2328</v>
      </c>
      <c r="E20108" s="43" t="s">
        <v>6263</v>
      </c>
      <c r="F20108" s="43" t="s">
        <v>30</v>
      </c>
      <c r="G20108" s="43">
        <v>44074</v>
      </c>
      <c r="Y20108" s="43" t="str">
        <f t="shared" si="628"/>
        <v/>
      </c>
      <c r="AA20108" s="43" t="e">
        <f t="shared" si="629"/>
        <v>#N/A</v>
      </c>
    </row>
    <row r="20109" spans="1:27" x14ac:dyDescent="0.3">
      <c r="A20109" s="43">
        <v>2324797</v>
      </c>
      <c r="B20109" s="43" t="s">
        <v>12255</v>
      </c>
      <c r="C20109" s="43" t="s">
        <v>6379</v>
      </c>
      <c r="E20109" s="43" t="s">
        <v>29</v>
      </c>
      <c r="F20109" s="43" t="s">
        <v>30</v>
      </c>
      <c r="G20109" s="43">
        <v>49033</v>
      </c>
      <c r="Y20109" s="43" t="str">
        <f t="shared" si="628"/>
        <v/>
      </c>
      <c r="AA20109" s="43" t="e">
        <f t="shared" si="629"/>
        <v>#N/A</v>
      </c>
    </row>
    <row r="20110" spans="1:27" x14ac:dyDescent="0.3">
      <c r="A20110" s="43">
        <v>1651742</v>
      </c>
      <c r="B20110" s="43" t="s">
        <v>12256</v>
      </c>
      <c r="C20110" s="43" t="s">
        <v>399</v>
      </c>
      <c r="E20110" s="43" t="s">
        <v>6263</v>
      </c>
      <c r="F20110" s="43" t="s">
        <v>28</v>
      </c>
      <c r="G20110" s="43">
        <v>44103</v>
      </c>
      <c r="Y20110" s="43" t="str">
        <f t="shared" si="628"/>
        <v/>
      </c>
      <c r="AA20110" s="43" t="e">
        <f t="shared" si="629"/>
        <v>#N/A</v>
      </c>
    </row>
    <row r="20111" spans="1:27" x14ac:dyDescent="0.3">
      <c r="A20111" s="43">
        <v>1843708</v>
      </c>
      <c r="B20111" s="43" t="s">
        <v>12256</v>
      </c>
      <c r="C20111" s="43" t="s">
        <v>368</v>
      </c>
      <c r="E20111" s="43" t="s">
        <v>6263</v>
      </c>
      <c r="F20111" s="43" t="s">
        <v>30</v>
      </c>
      <c r="G20111" s="43">
        <v>85055</v>
      </c>
      <c r="Y20111" s="43" t="str">
        <f t="shared" si="628"/>
        <v/>
      </c>
      <c r="AA20111" s="43" t="e">
        <f t="shared" si="629"/>
        <v>#N/A</v>
      </c>
    </row>
    <row r="20112" spans="1:27" x14ac:dyDescent="0.3">
      <c r="A20112" s="43">
        <v>163686</v>
      </c>
      <c r="B20112" s="43" t="s">
        <v>12256</v>
      </c>
      <c r="C20112" s="43" t="s">
        <v>189</v>
      </c>
      <c r="E20112" s="43" t="s">
        <v>6263</v>
      </c>
      <c r="F20112" s="43" t="s">
        <v>30</v>
      </c>
      <c r="G20112" s="43">
        <v>44103</v>
      </c>
      <c r="Y20112" s="43" t="str">
        <f t="shared" si="628"/>
        <v>COMP</v>
      </c>
      <c r="AA20112" s="43">
        <f t="shared" si="629"/>
        <v>163686</v>
      </c>
    </row>
    <row r="20113" spans="1:27" x14ac:dyDescent="0.3">
      <c r="A20113" s="43">
        <v>1951596</v>
      </c>
      <c r="B20113" s="43" t="s">
        <v>12257</v>
      </c>
      <c r="C20113" s="43" t="s">
        <v>12258</v>
      </c>
      <c r="E20113" s="43" t="s">
        <v>6263</v>
      </c>
      <c r="F20113" s="43" t="s">
        <v>28</v>
      </c>
      <c r="G20113" s="43">
        <v>85017</v>
      </c>
      <c r="Y20113" s="43" t="str">
        <f t="shared" si="628"/>
        <v/>
      </c>
      <c r="AA20113" s="43" t="e">
        <f t="shared" si="629"/>
        <v>#N/A</v>
      </c>
    </row>
    <row r="20114" spans="1:27" x14ac:dyDescent="0.3">
      <c r="A20114" s="43">
        <v>2157365</v>
      </c>
      <c r="B20114" s="43" t="s">
        <v>12257</v>
      </c>
      <c r="C20114" s="43" t="s">
        <v>661</v>
      </c>
      <c r="E20114" s="43" t="s">
        <v>6263</v>
      </c>
      <c r="F20114" s="43" t="s">
        <v>28</v>
      </c>
      <c r="G20114" s="43">
        <v>85052</v>
      </c>
      <c r="Y20114" s="43" t="str">
        <f t="shared" si="628"/>
        <v>COMP</v>
      </c>
      <c r="AA20114" s="43">
        <f t="shared" si="629"/>
        <v>2157365</v>
      </c>
    </row>
    <row r="20115" spans="1:27" x14ac:dyDescent="0.3">
      <c r="A20115" s="43">
        <v>2290189</v>
      </c>
      <c r="B20115" s="43" t="s">
        <v>12257</v>
      </c>
      <c r="C20115" s="43" t="s">
        <v>258</v>
      </c>
      <c r="E20115" s="43" t="s">
        <v>34</v>
      </c>
      <c r="F20115" s="43" t="s">
        <v>28</v>
      </c>
      <c r="G20115" s="43">
        <v>44001</v>
      </c>
      <c r="Y20115" s="43" t="str">
        <f t="shared" si="628"/>
        <v>COMP</v>
      </c>
      <c r="AA20115" s="43">
        <f t="shared" si="629"/>
        <v>2290189</v>
      </c>
    </row>
    <row r="20116" spans="1:27" x14ac:dyDescent="0.3">
      <c r="A20116" s="43">
        <v>2411439</v>
      </c>
      <c r="B20116" s="43" t="s">
        <v>4894</v>
      </c>
      <c r="C20116" s="43" t="s">
        <v>1036</v>
      </c>
      <c r="E20116" s="43" t="s">
        <v>29</v>
      </c>
      <c r="F20116" s="43" t="s">
        <v>30</v>
      </c>
      <c r="G20116" s="43">
        <v>44069</v>
      </c>
      <c r="Y20116" s="43" t="str">
        <f t="shared" si="628"/>
        <v/>
      </c>
      <c r="AA20116" s="43" t="e">
        <f t="shared" si="629"/>
        <v>#N/A</v>
      </c>
    </row>
    <row r="20117" spans="1:27" x14ac:dyDescent="0.3">
      <c r="A20117" s="43">
        <v>2407716</v>
      </c>
      <c r="B20117" s="43" t="s">
        <v>12259</v>
      </c>
      <c r="C20117" s="43" t="s">
        <v>5477</v>
      </c>
      <c r="E20117" s="43" t="s">
        <v>6263</v>
      </c>
      <c r="F20117" s="43" t="s">
        <v>30</v>
      </c>
      <c r="G20117" s="43">
        <v>53072</v>
      </c>
      <c r="Y20117" s="43" t="str">
        <f t="shared" si="628"/>
        <v/>
      </c>
      <c r="AA20117" s="43" t="e">
        <f t="shared" si="629"/>
        <v>#N/A</v>
      </c>
    </row>
    <row r="20118" spans="1:27" x14ac:dyDescent="0.3">
      <c r="A20118" s="43">
        <v>1043143</v>
      </c>
      <c r="B20118" s="43" t="s">
        <v>12260</v>
      </c>
      <c r="C20118" s="43" t="s">
        <v>644</v>
      </c>
      <c r="E20118" s="43" t="s">
        <v>29</v>
      </c>
      <c r="F20118" s="43" t="s">
        <v>30</v>
      </c>
      <c r="G20118" s="43">
        <v>53062</v>
      </c>
      <c r="Y20118" s="43" t="str">
        <f t="shared" si="628"/>
        <v>COMP</v>
      </c>
      <c r="AA20118" s="43">
        <f t="shared" si="629"/>
        <v>1043143</v>
      </c>
    </row>
    <row r="20119" spans="1:27" x14ac:dyDescent="0.3">
      <c r="A20119" s="43">
        <v>2185281</v>
      </c>
      <c r="B20119" s="43" t="s">
        <v>12261</v>
      </c>
      <c r="C20119" s="43" t="s">
        <v>1836</v>
      </c>
      <c r="E20119" s="43" t="s">
        <v>6263</v>
      </c>
      <c r="F20119" s="43" t="s">
        <v>28</v>
      </c>
      <c r="G20119" s="43">
        <v>49006</v>
      </c>
      <c r="Y20119" s="43" t="str">
        <f t="shared" si="628"/>
        <v>COMP</v>
      </c>
      <c r="AA20119" s="43">
        <f t="shared" si="629"/>
        <v>2185281</v>
      </c>
    </row>
    <row r="20120" spans="1:27" x14ac:dyDescent="0.3">
      <c r="A20120" s="43">
        <v>2118809</v>
      </c>
      <c r="B20120" s="43" t="s">
        <v>12262</v>
      </c>
      <c r="C20120" s="43" t="s">
        <v>803</v>
      </c>
      <c r="E20120" s="43" t="s">
        <v>6263</v>
      </c>
      <c r="F20120" s="43" t="s">
        <v>30</v>
      </c>
      <c r="G20120" s="43">
        <v>44100</v>
      </c>
      <c r="Y20120" s="43" t="str">
        <f t="shared" si="628"/>
        <v/>
      </c>
      <c r="AA20120" s="43" t="e">
        <f t="shared" si="629"/>
        <v>#N/A</v>
      </c>
    </row>
    <row r="20121" spans="1:27" x14ac:dyDescent="0.3">
      <c r="A20121" s="43">
        <v>2001017</v>
      </c>
      <c r="B20121" s="43" t="s">
        <v>12262</v>
      </c>
      <c r="C20121" s="43" t="s">
        <v>542</v>
      </c>
      <c r="E20121" s="43" t="s">
        <v>6263</v>
      </c>
      <c r="F20121" s="43" t="s">
        <v>28</v>
      </c>
      <c r="G20121" s="43">
        <v>44100</v>
      </c>
      <c r="Y20121" s="43" t="str">
        <f t="shared" si="628"/>
        <v/>
      </c>
      <c r="AA20121" s="43" t="e">
        <f t="shared" si="629"/>
        <v>#N/A</v>
      </c>
    </row>
    <row r="20122" spans="1:27" x14ac:dyDescent="0.3">
      <c r="A20122" s="43">
        <v>2072800</v>
      </c>
      <c r="B20122" s="43" t="s">
        <v>12263</v>
      </c>
      <c r="C20122" s="43" t="s">
        <v>187</v>
      </c>
      <c r="E20122" s="43" t="s">
        <v>6263</v>
      </c>
      <c r="F20122" s="43" t="s">
        <v>30</v>
      </c>
      <c r="G20122" s="43">
        <v>85031</v>
      </c>
      <c r="Y20122" s="43" t="str">
        <f t="shared" si="628"/>
        <v/>
      </c>
      <c r="AA20122" s="43" t="e">
        <f t="shared" si="629"/>
        <v>#N/A</v>
      </c>
    </row>
    <row r="20123" spans="1:27" x14ac:dyDescent="0.3">
      <c r="A20123" s="43">
        <v>1462288</v>
      </c>
      <c r="B20123" s="43" t="s">
        <v>12264</v>
      </c>
      <c r="C20123" s="43" t="s">
        <v>2203</v>
      </c>
      <c r="E20123" s="43" t="s">
        <v>6263</v>
      </c>
      <c r="F20123" s="43" t="s">
        <v>30</v>
      </c>
      <c r="G20123" s="43">
        <v>85062</v>
      </c>
      <c r="Y20123" s="43" t="str">
        <f t="shared" si="628"/>
        <v/>
      </c>
      <c r="AA20123" s="43" t="e">
        <f t="shared" si="629"/>
        <v>#N/A</v>
      </c>
    </row>
    <row r="20124" spans="1:27" x14ac:dyDescent="0.3">
      <c r="A20124" s="43">
        <v>1440179</v>
      </c>
      <c r="B20124" s="43" t="s">
        <v>12264</v>
      </c>
      <c r="C20124" s="43" t="s">
        <v>618</v>
      </c>
      <c r="E20124" s="43" t="s">
        <v>6263</v>
      </c>
      <c r="F20124" s="43" t="s">
        <v>28</v>
      </c>
      <c r="G20124" s="43">
        <v>85062</v>
      </c>
      <c r="Y20124" s="43" t="str">
        <f t="shared" si="628"/>
        <v/>
      </c>
      <c r="AA20124" s="43" t="e">
        <f t="shared" si="629"/>
        <v>#N/A</v>
      </c>
    </row>
    <row r="20125" spans="1:27" x14ac:dyDescent="0.3">
      <c r="A20125" s="43">
        <v>129321</v>
      </c>
      <c r="B20125" s="43" t="s">
        <v>12264</v>
      </c>
      <c r="C20125" s="43" t="s">
        <v>12265</v>
      </c>
      <c r="E20125" s="43" t="s">
        <v>6263</v>
      </c>
      <c r="F20125" s="43" t="s">
        <v>30</v>
      </c>
      <c r="G20125" s="43">
        <v>85005</v>
      </c>
      <c r="Y20125" s="43" t="str">
        <f t="shared" si="628"/>
        <v/>
      </c>
      <c r="AA20125" s="43" t="e">
        <f t="shared" si="629"/>
        <v>#N/A</v>
      </c>
    </row>
    <row r="20126" spans="1:27" x14ac:dyDescent="0.3">
      <c r="A20126" s="43">
        <v>2425722</v>
      </c>
      <c r="B20126" s="43" t="s">
        <v>12266</v>
      </c>
      <c r="C20126" s="43" t="s">
        <v>2112</v>
      </c>
      <c r="E20126" s="43" t="s">
        <v>6263</v>
      </c>
      <c r="F20126" s="43" t="s">
        <v>28</v>
      </c>
      <c r="G20126" s="43">
        <v>85076</v>
      </c>
      <c r="Y20126" s="43" t="str">
        <f t="shared" si="628"/>
        <v>COMP</v>
      </c>
      <c r="AA20126" s="43">
        <f t="shared" si="629"/>
        <v>2425722</v>
      </c>
    </row>
    <row r="20127" spans="1:27" x14ac:dyDescent="0.3">
      <c r="A20127" s="43">
        <v>1305965</v>
      </c>
      <c r="B20127" s="43" t="s">
        <v>12266</v>
      </c>
      <c r="C20127" s="43" t="s">
        <v>3910</v>
      </c>
      <c r="E20127" s="43" t="s">
        <v>6263</v>
      </c>
      <c r="F20127" s="43" t="s">
        <v>28</v>
      </c>
      <c r="G20127" s="43">
        <v>85031</v>
      </c>
      <c r="Y20127" s="43" t="str">
        <f t="shared" si="628"/>
        <v/>
      </c>
      <c r="AA20127" s="43" t="e">
        <f t="shared" si="629"/>
        <v>#N/A</v>
      </c>
    </row>
    <row r="20128" spans="1:27" x14ac:dyDescent="0.3">
      <c r="A20128" s="43">
        <v>2072118</v>
      </c>
      <c r="B20128" s="43" t="s">
        <v>12267</v>
      </c>
      <c r="C20128" s="43" t="s">
        <v>542</v>
      </c>
      <c r="E20128" s="43" t="s">
        <v>6263</v>
      </c>
      <c r="F20128" s="43" t="s">
        <v>28</v>
      </c>
      <c r="G20128" s="43">
        <v>44055</v>
      </c>
      <c r="Y20128" s="43" t="str">
        <f t="shared" si="628"/>
        <v/>
      </c>
      <c r="AA20128" s="43" t="e">
        <f t="shared" si="629"/>
        <v>#N/A</v>
      </c>
    </row>
    <row r="20129" spans="1:27" x14ac:dyDescent="0.3">
      <c r="A20129" s="43">
        <v>1973447</v>
      </c>
      <c r="B20129" s="43" t="s">
        <v>12267</v>
      </c>
      <c r="C20129" s="43" t="s">
        <v>297</v>
      </c>
      <c r="E20129" s="43" t="s">
        <v>6263</v>
      </c>
      <c r="F20129" s="43" t="s">
        <v>30</v>
      </c>
      <c r="G20129" s="43">
        <v>44055</v>
      </c>
      <c r="Y20129" s="43" t="str">
        <f t="shared" si="628"/>
        <v/>
      </c>
      <c r="AA20129" s="43" t="e">
        <f t="shared" si="629"/>
        <v>#N/A</v>
      </c>
    </row>
    <row r="20130" spans="1:27" x14ac:dyDescent="0.3">
      <c r="A20130" s="43">
        <v>2079816</v>
      </c>
      <c r="B20130" s="43" t="s">
        <v>12268</v>
      </c>
      <c r="C20130" s="43" t="s">
        <v>258</v>
      </c>
      <c r="E20130" s="43" t="s">
        <v>35</v>
      </c>
      <c r="F20130" s="43" t="s">
        <v>28</v>
      </c>
      <c r="G20130" s="43">
        <v>44021</v>
      </c>
      <c r="Y20130" s="43" t="str">
        <f t="shared" si="628"/>
        <v>COMP</v>
      </c>
      <c r="AA20130" s="43">
        <f t="shared" si="629"/>
        <v>2079816</v>
      </c>
    </row>
    <row r="20131" spans="1:27" x14ac:dyDescent="0.3">
      <c r="A20131" s="43">
        <v>1700510</v>
      </c>
      <c r="B20131" s="43" t="s">
        <v>12269</v>
      </c>
      <c r="C20131" s="43" t="s">
        <v>1567</v>
      </c>
      <c r="E20131" s="43" t="s">
        <v>6263</v>
      </c>
      <c r="F20131" s="43" t="s">
        <v>28</v>
      </c>
      <c r="G20131" s="43">
        <v>44073</v>
      </c>
      <c r="Y20131" s="43" t="str">
        <f t="shared" si="628"/>
        <v/>
      </c>
      <c r="AA20131" s="43" t="e">
        <f t="shared" si="629"/>
        <v>#N/A</v>
      </c>
    </row>
    <row r="20132" spans="1:27" x14ac:dyDescent="0.3">
      <c r="A20132" s="43">
        <v>1577118</v>
      </c>
      <c r="B20132" s="43" t="s">
        <v>12270</v>
      </c>
      <c r="C20132" s="43" t="s">
        <v>195</v>
      </c>
      <c r="E20132" s="43" t="s">
        <v>6263</v>
      </c>
      <c r="F20132" s="43" t="s">
        <v>30</v>
      </c>
      <c r="G20132" s="43">
        <v>53004</v>
      </c>
      <c r="Y20132" s="43" t="str">
        <f t="shared" si="628"/>
        <v/>
      </c>
      <c r="AA20132" s="43" t="e">
        <f t="shared" si="629"/>
        <v>#N/A</v>
      </c>
    </row>
    <row r="20133" spans="1:27" x14ac:dyDescent="0.3">
      <c r="A20133" s="43">
        <v>1461122</v>
      </c>
      <c r="B20133" s="43" t="s">
        <v>12270</v>
      </c>
      <c r="C20133" s="43" t="s">
        <v>274</v>
      </c>
      <c r="E20133" s="43" t="s">
        <v>6263</v>
      </c>
      <c r="F20133" s="43" t="s">
        <v>28</v>
      </c>
      <c r="G20133" s="43">
        <v>49020</v>
      </c>
      <c r="Y20133" s="43" t="str">
        <f t="shared" si="628"/>
        <v/>
      </c>
      <c r="AA20133" s="43" t="e">
        <f t="shared" si="629"/>
        <v>#N/A</v>
      </c>
    </row>
    <row r="20134" spans="1:27" x14ac:dyDescent="0.3">
      <c r="A20134" s="43">
        <v>2396460</v>
      </c>
      <c r="B20134" s="43" t="s">
        <v>12271</v>
      </c>
      <c r="C20134" s="43" t="s">
        <v>1055</v>
      </c>
      <c r="E20134" s="43" t="s">
        <v>6263</v>
      </c>
      <c r="F20134" s="43" t="s">
        <v>30</v>
      </c>
      <c r="G20134" s="43">
        <v>53061</v>
      </c>
      <c r="Y20134" s="43" t="str">
        <f t="shared" si="628"/>
        <v/>
      </c>
      <c r="AA20134" s="43" t="e">
        <f t="shared" si="629"/>
        <v>#N/A</v>
      </c>
    </row>
    <row r="20135" spans="1:27" x14ac:dyDescent="0.3">
      <c r="A20135" s="43">
        <v>891058</v>
      </c>
      <c r="B20135" s="43" t="s">
        <v>12272</v>
      </c>
      <c r="C20135" s="43" t="s">
        <v>5284</v>
      </c>
      <c r="E20135" s="43" t="s">
        <v>6263</v>
      </c>
      <c r="F20135" s="43" t="s">
        <v>30</v>
      </c>
      <c r="G20135" s="43">
        <v>44111</v>
      </c>
      <c r="Y20135" s="43" t="str">
        <f t="shared" si="628"/>
        <v>COMP</v>
      </c>
      <c r="AA20135" s="43">
        <f t="shared" si="629"/>
        <v>891058</v>
      </c>
    </row>
    <row r="20136" spans="1:27" x14ac:dyDescent="0.3">
      <c r="A20136" s="43">
        <v>409410</v>
      </c>
      <c r="B20136" s="43" t="s">
        <v>12272</v>
      </c>
      <c r="C20136" s="43" t="s">
        <v>532</v>
      </c>
      <c r="E20136" s="43" t="s">
        <v>6263</v>
      </c>
      <c r="F20136" s="43" t="s">
        <v>28</v>
      </c>
      <c r="G20136" s="43">
        <v>44111</v>
      </c>
      <c r="Y20136" s="43" t="str">
        <f t="shared" si="628"/>
        <v/>
      </c>
      <c r="AA20136" s="43" t="e">
        <f t="shared" si="629"/>
        <v>#N/A</v>
      </c>
    </row>
    <row r="20137" spans="1:27" x14ac:dyDescent="0.3">
      <c r="A20137" s="43">
        <v>293099</v>
      </c>
      <c r="B20137" s="43" t="s">
        <v>12272</v>
      </c>
      <c r="C20137" s="43" t="s">
        <v>12273</v>
      </c>
      <c r="E20137" s="43" t="s">
        <v>29</v>
      </c>
      <c r="F20137" s="43" t="s">
        <v>30</v>
      </c>
      <c r="G20137" s="43">
        <v>44111</v>
      </c>
      <c r="Y20137" s="43" t="str">
        <f t="shared" si="628"/>
        <v/>
      </c>
      <c r="AA20137" s="43" t="e">
        <f t="shared" si="629"/>
        <v>#N/A</v>
      </c>
    </row>
    <row r="20138" spans="1:27" x14ac:dyDescent="0.3">
      <c r="A20138" s="43">
        <v>2180934</v>
      </c>
      <c r="B20138" s="43" t="s">
        <v>12274</v>
      </c>
      <c r="C20138" s="43" t="s">
        <v>12275</v>
      </c>
      <c r="E20138" s="43" t="s">
        <v>6263</v>
      </c>
      <c r="F20138" s="43" t="s">
        <v>30</v>
      </c>
      <c r="G20138" s="43">
        <v>53022</v>
      </c>
      <c r="Y20138" s="43" t="str">
        <f t="shared" si="628"/>
        <v/>
      </c>
      <c r="AA20138" s="43" t="e">
        <f t="shared" si="629"/>
        <v>#N/A</v>
      </c>
    </row>
    <row r="20139" spans="1:27" x14ac:dyDescent="0.3">
      <c r="A20139" s="43">
        <v>2180937</v>
      </c>
      <c r="B20139" s="43" t="s">
        <v>12274</v>
      </c>
      <c r="C20139" s="43" t="s">
        <v>250</v>
      </c>
      <c r="E20139" s="43" t="s">
        <v>6263</v>
      </c>
      <c r="F20139" s="43" t="s">
        <v>28</v>
      </c>
      <c r="G20139" s="43">
        <v>53022</v>
      </c>
      <c r="Y20139" s="43" t="str">
        <f t="shared" si="628"/>
        <v/>
      </c>
      <c r="AA20139" s="43" t="e">
        <f t="shared" si="629"/>
        <v>#N/A</v>
      </c>
    </row>
    <row r="20140" spans="1:27" x14ac:dyDescent="0.3">
      <c r="A20140" s="43">
        <v>1584787</v>
      </c>
      <c r="B20140" s="43" t="s">
        <v>12276</v>
      </c>
      <c r="C20140" s="43" t="s">
        <v>321</v>
      </c>
      <c r="E20140" s="43" t="s">
        <v>6263</v>
      </c>
      <c r="F20140" s="43" t="s">
        <v>28</v>
      </c>
      <c r="G20140" s="43">
        <v>44015</v>
      </c>
      <c r="Y20140" s="43" t="str">
        <f t="shared" si="628"/>
        <v/>
      </c>
      <c r="AA20140" s="43" t="e">
        <f t="shared" si="629"/>
        <v>#N/A</v>
      </c>
    </row>
    <row r="20141" spans="1:27" x14ac:dyDescent="0.3">
      <c r="A20141" s="43">
        <v>1807122</v>
      </c>
      <c r="B20141" s="43" t="s">
        <v>12277</v>
      </c>
      <c r="C20141" s="43" t="s">
        <v>2086</v>
      </c>
      <c r="E20141" s="43" t="s">
        <v>6263</v>
      </c>
      <c r="F20141" s="43" t="s">
        <v>30</v>
      </c>
      <c r="G20141" s="43">
        <v>53013</v>
      </c>
      <c r="Y20141" s="43" t="str">
        <f t="shared" si="628"/>
        <v>COMP</v>
      </c>
      <c r="AA20141" s="43">
        <f t="shared" si="629"/>
        <v>1807122</v>
      </c>
    </row>
    <row r="20142" spans="1:27" x14ac:dyDescent="0.3">
      <c r="A20142" s="43">
        <v>2392843</v>
      </c>
      <c r="B20142" s="43" t="s">
        <v>12278</v>
      </c>
      <c r="C20142" s="43" t="s">
        <v>33</v>
      </c>
      <c r="E20142" s="43" t="s">
        <v>6263</v>
      </c>
      <c r="F20142" s="43" t="s">
        <v>30</v>
      </c>
      <c r="G20142" s="43">
        <v>85033</v>
      </c>
      <c r="Y20142" s="43" t="str">
        <f t="shared" si="628"/>
        <v/>
      </c>
      <c r="AA20142" s="43" t="e">
        <f t="shared" si="629"/>
        <v>#N/A</v>
      </c>
    </row>
    <row r="20143" spans="1:27" x14ac:dyDescent="0.3">
      <c r="A20143" s="43">
        <v>356021</v>
      </c>
      <c r="B20143" s="43" t="s">
        <v>12279</v>
      </c>
      <c r="C20143" s="43" t="s">
        <v>3477</v>
      </c>
      <c r="E20143" s="43" t="s">
        <v>6263</v>
      </c>
      <c r="F20143" s="43" t="s">
        <v>28</v>
      </c>
      <c r="G20143" s="43">
        <v>44015</v>
      </c>
      <c r="Y20143" s="43" t="str">
        <f t="shared" si="628"/>
        <v>COMP</v>
      </c>
      <c r="AA20143" s="43">
        <f t="shared" si="629"/>
        <v>356021</v>
      </c>
    </row>
    <row r="20144" spans="1:27" x14ac:dyDescent="0.3">
      <c r="A20144" s="43">
        <v>182516</v>
      </c>
      <c r="B20144" s="43" t="s">
        <v>12279</v>
      </c>
      <c r="C20144" s="43" t="s">
        <v>3418</v>
      </c>
      <c r="E20144" s="43" t="s">
        <v>6263</v>
      </c>
      <c r="F20144" s="43" t="s">
        <v>28</v>
      </c>
      <c r="G20144" s="43">
        <v>44079</v>
      </c>
      <c r="Y20144" s="43" t="str">
        <f t="shared" si="628"/>
        <v>COMP</v>
      </c>
      <c r="AA20144" s="43">
        <f t="shared" si="629"/>
        <v>182516</v>
      </c>
    </row>
    <row r="20145" spans="1:27" x14ac:dyDescent="0.3">
      <c r="A20145" s="43">
        <v>1563585</v>
      </c>
      <c r="B20145" s="43" t="s">
        <v>12279</v>
      </c>
      <c r="C20145" s="43" t="s">
        <v>555</v>
      </c>
      <c r="E20145" s="43" t="s">
        <v>6263</v>
      </c>
      <c r="F20145" s="43" t="s">
        <v>30</v>
      </c>
      <c r="G20145" s="43">
        <v>44015</v>
      </c>
      <c r="Y20145" s="43" t="str">
        <f t="shared" si="628"/>
        <v/>
      </c>
      <c r="AA20145" s="43" t="e">
        <f t="shared" si="629"/>
        <v>#N/A</v>
      </c>
    </row>
    <row r="20146" spans="1:27" x14ac:dyDescent="0.3">
      <c r="A20146" s="43">
        <v>1967517</v>
      </c>
      <c r="B20146" s="43" t="s">
        <v>12279</v>
      </c>
      <c r="C20146" s="43" t="s">
        <v>2316</v>
      </c>
      <c r="E20146" s="43" t="s">
        <v>6263</v>
      </c>
      <c r="F20146" s="43" t="s">
        <v>28</v>
      </c>
      <c r="G20146" s="43">
        <v>44090</v>
      </c>
      <c r="Y20146" s="43" t="str">
        <f t="shared" si="628"/>
        <v/>
      </c>
      <c r="AA20146" s="43" t="e">
        <f t="shared" si="629"/>
        <v>#N/A</v>
      </c>
    </row>
    <row r="20147" spans="1:27" x14ac:dyDescent="0.3">
      <c r="A20147" s="43">
        <v>1235574</v>
      </c>
      <c r="B20147" s="43" t="s">
        <v>12279</v>
      </c>
      <c r="C20147" s="43" t="s">
        <v>12280</v>
      </c>
      <c r="E20147" s="43" t="s">
        <v>31</v>
      </c>
      <c r="F20147" s="43" t="s">
        <v>30</v>
      </c>
      <c r="G20147" s="43">
        <v>53022</v>
      </c>
      <c r="Y20147" s="43" t="str">
        <f t="shared" si="628"/>
        <v>COMP</v>
      </c>
      <c r="AA20147" s="43">
        <f t="shared" si="629"/>
        <v>1235574</v>
      </c>
    </row>
    <row r="20148" spans="1:27" x14ac:dyDescent="0.3">
      <c r="A20148" s="43">
        <v>226208</v>
      </c>
      <c r="B20148" s="43" t="s">
        <v>12279</v>
      </c>
      <c r="C20148" s="43" t="s">
        <v>4102</v>
      </c>
      <c r="E20148" s="43" t="s">
        <v>6263</v>
      </c>
      <c r="F20148" s="43" t="s">
        <v>28</v>
      </c>
      <c r="G20148" s="43">
        <v>72064</v>
      </c>
      <c r="Y20148" s="43" t="str">
        <f t="shared" si="628"/>
        <v>COMP</v>
      </c>
      <c r="AA20148" s="43">
        <f t="shared" si="629"/>
        <v>226208</v>
      </c>
    </row>
    <row r="20149" spans="1:27" x14ac:dyDescent="0.3">
      <c r="A20149" s="43">
        <v>543504</v>
      </c>
      <c r="B20149" s="43" t="s">
        <v>12279</v>
      </c>
      <c r="C20149" s="43" t="s">
        <v>887</v>
      </c>
      <c r="E20149" s="43" t="s">
        <v>29</v>
      </c>
      <c r="F20149" s="43" t="s">
        <v>28</v>
      </c>
      <c r="G20149" s="43">
        <v>53013</v>
      </c>
      <c r="Y20149" s="43" t="str">
        <f t="shared" si="628"/>
        <v>COMP</v>
      </c>
      <c r="AA20149" s="43">
        <f t="shared" si="629"/>
        <v>543504</v>
      </c>
    </row>
    <row r="20150" spans="1:27" x14ac:dyDescent="0.3">
      <c r="A20150" s="43">
        <v>1307850</v>
      </c>
      <c r="B20150" s="43" t="s">
        <v>12281</v>
      </c>
      <c r="C20150" s="43" t="s">
        <v>331</v>
      </c>
      <c r="E20150" s="43" t="s">
        <v>34</v>
      </c>
      <c r="F20150" s="43" t="s">
        <v>30</v>
      </c>
      <c r="G20150" s="43">
        <v>85017</v>
      </c>
      <c r="Y20150" s="43" t="str">
        <f t="shared" si="628"/>
        <v>COMP</v>
      </c>
      <c r="AA20150" s="43">
        <f t="shared" si="629"/>
        <v>1307850</v>
      </c>
    </row>
    <row r="20151" spans="1:27" x14ac:dyDescent="0.3">
      <c r="A20151" s="43">
        <v>1052773</v>
      </c>
      <c r="B20151" s="43" t="s">
        <v>12282</v>
      </c>
      <c r="C20151" s="43" t="s">
        <v>937</v>
      </c>
      <c r="E20151" s="43" t="s">
        <v>6263</v>
      </c>
      <c r="F20151" s="43" t="s">
        <v>28</v>
      </c>
      <c r="G20151" s="43">
        <v>49006</v>
      </c>
      <c r="Y20151" s="43" t="str">
        <f t="shared" si="628"/>
        <v>COMP</v>
      </c>
      <c r="AA20151" s="43">
        <f t="shared" si="629"/>
        <v>1052773</v>
      </c>
    </row>
    <row r="20152" spans="1:27" x14ac:dyDescent="0.3">
      <c r="A20152" s="43">
        <v>1974282</v>
      </c>
      <c r="B20152" s="43" t="s">
        <v>12282</v>
      </c>
      <c r="C20152" s="43" t="s">
        <v>2196</v>
      </c>
      <c r="E20152" s="43" t="s">
        <v>35</v>
      </c>
      <c r="F20152" s="43" t="s">
        <v>30</v>
      </c>
      <c r="G20152" s="43">
        <v>53022</v>
      </c>
      <c r="Y20152" s="43" t="str">
        <f t="shared" si="628"/>
        <v>COMP</v>
      </c>
      <c r="AA20152" s="43">
        <f t="shared" si="629"/>
        <v>1974282</v>
      </c>
    </row>
    <row r="20153" spans="1:27" x14ac:dyDescent="0.3">
      <c r="A20153" s="43">
        <v>924270</v>
      </c>
      <c r="B20153" s="43" t="s">
        <v>12282</v>
      </c>
      <c r="C20153" s="43" t="s">
        <v>936</v>
      </c>
      <c r="E20153" s="43" t="s">
        <v>6263</v>
      </c>
      <c r="F20153" s="43" t="s">
        <v>30</v>
      </c>
      <c r="G20153" s="43">
        <v>49001</v>
      </c>
      <c r="Y20153" s="43" t="str">
        <f t="shared" si="628"/>
        <v>COMP</v>
      </c>
      <c r="AA20153" s="43">
        <f t="shared" si="629"/>
        <v>924270</v>
      </c>
    </row>
    <row r="20154" spans="1:27" x14ac:dyDescent="0.3">
      <c r="A20154" s="43">
        <v>1444076</v>
      </c>
      <c r="B20154" s="43" t="s">
        <v>12282</v>
      </c>
      <c r="C20154" s="43" t="s">
        <v>340</v>
      </c>
      <c r="E20154" s="43" t="s">
        <v>6263</v>
      </c>
      <c r="F20154" s="43" t="s">
        <v>30</v>
      </c>
      <c r="G20154" s="43">
        <v>85032</v>
      </c>
      <c r="Y20154" s="43" t="str">
        <f t="shared" si="628"/>
        <v/>
      </c>
      <c r="AA20154" s="43" t="e">
        <f t="shared" si="629"/>
        <v>#N/A</v>
      </c>
    </row>
    <row r="20155" spans="1:27" x14ac:dyDescent="0.3">
      <c r="A20155" s="43">
        <v>2067759</v>
      </c>
      <c r="B20155" s="43" t="s">
        <v>12282</v>
      </c>
      <c r="C20155" s="43" t="s">
        <v>221</v>
      </c>
      <c r="E20155" s="43" t="s">
        <v>6263</v>
      </c>
      <c r="F20155" s="43" t="s">
        <v>28</v>
      </c>
      <c r="G20155" s="43">
        <v>53022</v>
      </c>
      <c r="Y20155" s="43" t="str">
        <f t="shared" si="628"/>
        <v/>
      </c>
      <c r="AA20155" s="43" t="e">
        <f t="shared" si="629"/>
        <v>#N/A</v>
      </c>
    </row>
    <row r="20156" spans="1:27" x14ac:dyDescent="0.3">
      <c r="A20156" s="43">
        <v>258796</v>
      </c>
      <c r="B20156" s="43" t="s">
        <v>12282</v>
      </c>
      <c r="C20156" s="43" t="s">
        <v>346</v>
      </c>
      <c r="E20156" s="43" t="s">
        <v>6263</v>
      </c>
      <c r="F20156" s="43" t="s">
        <v>28</v>
      </c>
      <c r="G20156" s="43">
        <v>49001</v>
      </c>
      <c r="Y20156" s="43" t="str">
        <f t="shared" si="628"/>
        <v>COMP</v>
      </c>
      <c r="AA20156" s="43">
        <f t="shared" si="629"/>
        <v>258796</v>
      </c>
    </row>
    <row r="20157" spans="1:27" x14ac:dyDescent="0.3">
      <c r="A20157" s="43">
        <v>2272829</v>
      </c>
      <c r="B20157" s="43" t="s">
        <v>12282</v>
      </c>
      <c r="C20157" s="43" t="s">
        <v>1610</v>
      </c>
      <c r="E20157" s="43" t="s">
        <v>6263</v>
      </c>
      <c r="F20157" s="43" t="s">
        <v>30</v>
      </c>
      <c r="G20157" s="43">
        <v>49027</v>
      </c>
      <c r="Y20157" s="43" t="str">
        <f t="shared" si="628"/>
        <v/>
      </c>
      <c r="AA20157" s="43" t="e">
        <f t="shared" si="629"/>
        <v>#N/A</v>
      </c>
    </row>
    <row r="20158" spans="1:27" x14ac:dyDescent="0.3">
      <c r="A20158" s="43">
        <v>1444077</v>
      </c>
      <c r="B20158" s="43" t="s">
        <v>12282</v>
      </c>
      <c r="C20158" s="43" t="s">
        <v>202</v>
      </c>
      <c r="E20158" s="43" t="s">
        <v>6263</v>
      </c>
      <c r="F20158" s="43" t="s">
        <v>28</v>
      </c>
      <c r="G20158" s="43">
        <v>85032</v>
      </c>
      <c r="Y20158" s="43" t="str">
        <f t="shared" si="628"/>
        <v/>
      </c>
      <c r="AA20158" s="43" t="e">
        <f t="shared" si="629"/>
        <v>#N/A</v>
      </c>
    </row>
    <row r="20159" spans="1:27" x14ac:dyDescent="0.3">
      <c r="A20159" s="43">
        <v>1862085</v>
      </c>
      <c r="B20159" s="43" t="s">
        <v>12282</v>
      </c>
      <c r="C20159" s="43" t="s">
        <v>1924</v>
      </c>
      <c r="E20159" s="43" t="s">
        <v>34</v>
      </c>
      <c r="F20159" s="43" t="s">
        <v>28</v>
      </c>
      <c r="G20159" s="43">
        <v>85015</v>
      </c>
      <c r="Y20159" s="43" t="str">
        <f t="shared" si="628"/>
        <v>COMP</v>
      </c>
      <c r="AA20159" s="43">
        <f t="shared" si="629"/>
        <v>1862085</v>
      </c>
    </row>
    <row r="20160" spans="1:27" x14ac:dyDescent="0.3">
      <c r="A20160" s="43">
        <v>2383052</v>
      </c>
      <c r="B20160" s="43" t="s">
        <v>4902</v>
      </c>
      <c r="C20160" s="43" t="s">
        <v>328</v>
      </c>
      <c r="E20160" s="43" t="s">
        <v>6263</v>
      </c>
      <c r="F20160" s="43" t="s">
        <v>30</v>
      </c>
      <c r="G20160" s="43">
        <v>44075</v>
      </c>
      <c r="Y20160" s="43" t="str">
        <f t="shared" si="628"/>
        <v/>
      </c>
      <c r="AA20160" s="43" t="e">
        <f t="shared" si="629"/>
        <v>#N/A</v>
      </c>
    </row>
    <row r="20161" spans="1:27" x14ac:dyDescent="0.3">
      <c r="A20161" s="43">
        <v>2181039</v>
      </c>
      <c r="B20161" s="43" t="s">
        <v>12283</v>
      </c>
      <c r="C20161" s="43" t="s">
        <v>390</v>
      </c>
      <c r="E20161" s="43" t="s">
        <v>6263</v>
      </c>
      <c r="F20161" s="43" t="s">
        <v>30</v>
      </c>
      <c r="G20161" s="43">
        <v>72085</v>
      </c>
      <c r="Y20161" s="43" t="str">
        <f t="shared" si="628"/>
        <v>COMP</v>
      </c>
      <c r="AA20161" s="43">
        <f t="shared" si="629"/>
        <v>2181039</v>
      </c>
    </row>
    <row r="20162" spans="1:27" x14ac:dyDescent="0.3">
      <c r="A20162" s="43">
        <v>2419791</v>
      </c>
      <c r="B20162" s="43" t="s">
        <v>12284</v>
      </c>
      <c r="C20162" s="43" t="s">
        <v>681</v>
      </c>
      <c r="E20162" s="43" t="s">
        <v>29</v>
      </c>
      <c r="F20162" s="43" t="s">
        <v>30</v>
      </c>
      <c r="G20162" s="43">
        <v>85067</v>
      </c>
      <c r="Y20162" s="43" t="str">
        <f t="shared" ref="Y20162:Y20225" si="630">IF(ISERROR(AA20162)=FALSE,"COMP","")</f>
        <v/>
      </c>
      <c r="AA20162" s="43" t="e">
        <f t="shared" si="629"/>
        <v>#N/A</v>
      </c>
    </row>
    <row r="20163" spans="1:27" x14ac:dyDescent="0.3">
      <c r="A20163" s="43">
        <v>1455381</v>
      </c>
      <c r="B20163" s="43" t="s">
        <v>12285</v>
      </c>
      <c r="C20163" s="43" t="s">
        <v>266</v>
      </c>
      <c r="E20163" s="43" t="s">
        <v>6263</v>
      </c>
      <c r="F20163" s="43" t="s">
        <v>30</v>
      </c>
      <c r="G20163" s="43">
        <v>49064</v>
      </c>
      <c r="Y20163" s="43" t="str">
        <f t="shared" si="630"/>
        <v/>
      </c>
      <c r="AA20163" s="43" t="e">
        <f t="shared" ref="AA20163:AA20226" si="631">VLOOKUP(A20163,Z:Z,1,FALSE)</f>
        <v>#N/A</v>
      </c>
    </row>
    <row r="20164" spans="1:27" x14ac:dyDescent="0.3">
      <c r="A20164" s="43">
        <v>570329</v>
      </c>
      <c r="B20164" s="43" t="s">
        <v>12286</v>
      </c>
      <c r="C20164" s="43" t="s">
        <v>1034</v>
      </c>
      <c r="E20164" s="43" t="s">
        <v>29</v>
      </c>
      <c r="F20164" s="43" t="s">
        <v>30</v>
      </c>
      <c r="G20164" s="43">
        <v>44099</v>
      </c>
      <c r="Y20164" s="43" t="str">
        <f t="shared" si="630"/>
        <v>COMP</v>
      </c>
      <c r="AA20164" s="43">
        <f t="shared" si="631"/>
        <v>570329</v>
      </c>
    </row>
    <row r="20165" spans="1:27" x14ac:dyDescent="0.3">
      <c r="A20165" s="43">
        <v>1657477</v>
      </c>
      <c r="B20165" s="43" t="s">
        <v>12286</v>
      </c>
      <c r="C20165" s="43" t="s">
        <v>546</v>
      </c>
      <c r="E20165" s="43" t="s">
        <v>6263</v>
      </c>
      <c r="F20165" s="43" t="s">
        <v>30</v>
      </c>
      <c r="G20165" s="43">
        <v>85004</v>
      </c>
      <c r="Y20165" s="43" t="str">
        <f t="shared" si="630"/>
        <v/>
      </c>
      <c r="AA20165" s="43" t="e">
        <f t="shared" si="631"/>
        <v>#N/A</v>
      </c>
    </row>
    <row r="20166" spans="1:27" x14ac:dyDescent="0.3">
      <c r="A20166" s="43">
        <v>1365125</v>
      </c>
      <c r="B20166" s="43" t="s">
        <v>12286</v>
      </c>
      <c r="C20166" s="43" t="s">
        <v>401</v>
      </c>
      <c r="E20166" s="43" t="s">
        <v>6263</v>
      </c>
      <c r="F20166" s="43" t="s">
        <v>30</v>
      </c>
      <c r="G20166" s="43">
        <v>44013</v>
      </c>
      <c r="Y20166" s="43" t="str">
        <f t="shared" si="630"/>
        <v/>
      </c>
      <c r="AA20166" s="43" t="e">
        <f t="shared" si="631"/>
        <v>#N/A</v>
      </c>
    </row>
    <row r="20167" spans="1:27" x14ac:dyDescent="0.3">
      <c r="A20167" s="43">
        <v>1287449</v>
      </c>
      <c r="B20167" s="43" t="s">
        <v>12286</v>
      </c>
      <c r="C20167" s="43" t="s">
        <v>202</v>
      </c>
      <c r="E20167" s="43" t="s">
        <v>6263</v>
      </c>
      <c r="F20167" s="43" t="s">
        <v>28</v>
      </c>
      <c r="G20167" s="43">
        <v>85022</v>
      </c>
      <c r="Y20167" s="43" t="str">
        <f t="shared" si="630"/>
        <v/>
      </c>
      <c r="AA20167" s="43" t="e">
        <f t="shared" si="631"/>
        <v>#N/A</v>
      </c>
    </row>
    <row r="20168" spans="1:27" x14ac:dyDescent="0.3">
      <c r="A20168" s="43">
        <v>2133379</v>
      </c>
      <c r="B20168" s="43" t="s">
        <v>12287</v>
      </c>
      <c r="C20168" s="43" t="s">
        <v>1126</v>
      </c>
      <c r="E20168" s="43" t="s">
        <v>6263</v>
      </c>
      <c r="F20168" s="43" t="s">
        <v>30</v>
      </c>
      <c r="G20168" s="43">
        <v>49016</v>
      </c>
      <c r="Y20168" s="43" t="str">
        <f t="shared" si="630"/>
        <v/>
      </c>
      <c r="AA20168" s="43" t="e">
        <f t="shared" si="631"/>
        <v>#N/A</v>
      </c>
    </row>
    <row r="20169" spans="1:27" x14ac:dyDescent="0.3">
      <c r="A20169" s="43">
        <v>2362581</v>
      </c>
      <c r="B20169" s="43" t="s">
        <v>12287</v>
      </c>
      <c r="C20169" s="43" t="s">
        <v>730</v>
      </c>
      <c r="E20169" s="43" t="s">
        <v>29</v>
      </c>
      <c r="F20169" s="43" t="s">
        <v>30</v>
      </c>
      <c r="G20169" s="43">
        <v>49001</v>
      </c>
      <c r="Y20169" s="43" t="str">
        <f t="shared" si="630"/>
        <v>COMP</v>
      </c>
      <c r="AA20169" s="43">
        <f t="shared" si="631"/>
        <v>2362581</v>
      </c>
    </row>
    <row r="20170" spans="1:27" x14ac:dyDescent="0.3">
      <c r="A20170" s="43">
        <v>2187011</v>
      </c>
      <c r="B20170" s="43" t="s">
        <v>12287</v>
      </c>
      <c r="C20170" s="43" t="s">
        <v>1836</v>
      </c>
      <c r="E20170" s="43" t="s">
        <v>6263</v>
      </c>
      <c r="F20170" s="43" t="s">
        <v>28</v>
      </c>
      <c r="G20170" s="43">
        <v>72029</v>
      </c>
      <c r="Y20170" s="43" t="str">
        <f t="shared" si="630"/>
        <v>COMP</v>
      </c>
      <c r="AA20170" s="43">
        <f t="shared" si="631"/>
        <v>2187011</v>
      </c>
    </row>
    <row r="20171" spans="1:27" x14ac:dyDescent="0.3">
      <c r="A20171" s="43">
        <v>2428032</v>
      </c>
      <c r="B20171" s="43" t="s">
        <v>12288</v>
      </c>
      <c r="C20171" s="43" t="s">
        <v>175</v>
      </c>
      <c r="E20171" s="43" t="s">
        <v>6263</v>
      </c>
      <c r="F20171" s="43" t="s">
        <v>28</v>
      </c>
      <c r="G20171" s="43">
        <v>44136</v>
      </c>
      <c r="Y20171" s="43" t="str">
        <f t="shared" si="630"/>
        <v/>
      </c>
      <c r="AA20171" s="43" t="e">
        <f t="shared" si="631"/>
        <v>#N/A</v>
      </c>
    </row>
    <row r="20172" spans="1:27" x14ac:dyDescent="0.3">
      <c r="A20172" s="43">
        <v>1654403</v>
      </c>
      <c r="B20172" s="43" t="s">
        <v>12289</v>
      </c>
      <c r="C20172" s="43" t="s">
        <v>4523</v>
      </c>
      <c r="E20172" s="43" t="s">
        <v>35</v>
      </c>
      <c r="F20172" s="43" t="s">
        <v>28</v>
      </c>
      <c r="G20172" s="43">
        <v>49027</v>
      </c>
      <c r="Y20172" s="43" t="str">
        <f t="shared" si="630"/>
        <v>COMP</v>
      </c>
      <c r="AA20172" s="43">
        <f t="shared" si="631"/>
        <v>1654403</v>
      </c>
    </row>
    <row r="20173" spans="1:27" x14ac:dyDescent="0.3">
      <c r="A20173" s="43">
        <v>1951488</v>
      </c>
      <c r="B20173" s="43" t="s">
        <v>12290</v>
      </c>
      <c r="C20173" s="43" t="s">
        <v>803</v>
      </c>
      <c r="E20173" s="43" t="s">
        <v>6263</v>
      </c>
      <c r="F20173" s="43" t="s">
        <v>30</v>
      </c>
      <c r="G20173" s="43">
        <v>44098</v>
      </c>
      <c r="Y20173" s="43" t="str">
        <f t="shared" si="630"/>
        <v/>
      </c>
      <c r="AA20173" s="43" t="e">
        <f t="shared" si="631"/>
        <v>#N/A</v>
      </c>
    </row>
    <row r="20174" spans="1:27" x14ac:dyDescent="0.3">
      <c r="A20174" s="43">
        <v>1664154</v>
      </c>
      <c r="B20174" s="43" t="s">
        <v>12291</v>
      </c>
      <c r="C20174" s="43" t="s">
        <v>440</v>
      </c>
      <c r="E20174" s="43" t="s">
        <v>6263</v>
      </c>
      <c r="F20174" s="43" t="s">
        <v>28</v>
      </c>
      <c r="G20174" s="43">
        <v>85052</v>
      </c>
      <c r="Y20174" s="43" t="str">
        <f t="shared" si="630"/>
        <v>COMP</v>
      </c>
      <c r="AA20174" s="43">
        <f t="shared" si="631"/>
        <v>1664154</v>
      </c>
    </row>
    <row r="20175" spans="1:27" x14ac:dyDescent="0.3">
      <c r="A20175" s="43">
        <v>2360250</v>
      </c>
      <c r="B20175" s="43" t="s">
        <v>12291</v>
      </c>
      <c r="C20175" s="43" t="s">
        <v>497</v>
      </c>
      <c r="E20175" s="43" t="s">
        <v>6263</v>
      </c>
      <c r="F20175" s="43" t="s">
        <v>30</v>
      </c>
      <c r="G20175" s="43">
        <v>44035</v>
      </c>
      <c r="Y20175" s="43" t="str">
        <f t="shared" si="630"/>
        <v/>
      </c>
      <c r="AA20175" s="43" t="e">
        <f t="shared" si="631"/>
        <v>#N/A</v>
      </c>
    </row>
    <row r="20176" spans="1:27" x14ac:dyDescent="0.3">
      <c r="A20176" s="43">
        <v>2325024</v>
      </c>
      <c r="B20176" s="43" t="s">
        <v>12291</v>
      </c>
      <c r="C20176" s="43" t="s">
        <v>594</v>
      </c>
      <c r="E20176" s="43" t="s">
        <v>35</v>
      </c>
      <c r="F20176" s="43" t="s">
        <v>28</v>
      </c>
      <c r="G20176" s="43">
        <v>85052</v>
      </c>
      <c r="Y20176" s="43" t="str">
        <f t="shared" si="630"/>
        <v>COMP</v>
      </c>
      <c r="AA20176" s="43">
        <f t="shared" si="631"/>
        <v>2325024</v>
      </c>
    </row>
    <row r="20177" spans="1:27" x14ac:dyDescent="0.3">
      <c r="A20177" s="43">
        <v>1089241</v>
      </c>
      <c r="B20177" s="43" t="s">
        <v>12291</v>
      </c>
      <c r="C20177" s="43" t="s">
        <v>3182</v>
      </c>
      <c r="E20177" s="43" t="s">
        <v>6263</v>
      </c>
      <c r="F20177" s="43" t="s">
        <v>28</v>
      </c>
      <c r="G20177" s="43">
        <v>85050</v>
      </c>
      <c r="Y20177" s="43" t="str">
        <f t="shared" si="630"/>
        <v/>
      </c>
      <c r="AA20177" s="43" t="e">
        <f t="shared" si="631"/>
        <v>#N/A</v>
      </c>
    </row>
    <row r="20178" spans="1:27" x14ac:dyDescent="0.3">
      <c r="A20178" s="43">
        <v>1121412</v>
      </c>
      <c r="B20178" s="43" t="s">
        <v>12291</v>
      </c>
      <c r="C20178" s="43" t="s">
        <v>469</v>
      </c>
      <c r="E20178" s="43" t="s">
        <v>6263</v>
      </c>
      <c r="F20178" s="43" t="s">
        <v>28</v>
      </c>
      <c r="G20178" s="43">
        <v>44035</v>
      </c>
      <c r="Y20178" s="43" t="str">
        <f t="shared" si="630"/>
        <v/>
      </c>
      <c r="AA20178" s="43" t="e">
        <f t="shared" si="631"/>
        <v>#N/A</v>
      </c>
    </row>
    <row r="20179" spans="1:27" x14ac:dyDescent="0.3">
      <c r="A20179" s="43">
        <v>2381364</v>
      </c>
      <c r="B20179" s="43" t="s">
        <v>12291</v>
      </c>
      <c r="C20179" s="43" t="s">
        <v>248</v>
      </c>
      <c r="E20179" s="43" t="s">
        <v>6263</v>
      </c>
      <c r="F20179" s="43" t="s">
        <v>30</v>
      </c>
      <c r="G20179" s="43">
        <v>85052</v>
      </c>
      <c r="Y20179" s="43" t="str">
        <f t="shared" si="630"/>
        <v/>
      </c>
      <c r="AA20179" s="43" t="e">
        <f t="shared" si="631"/>
        <v>#N/A</v>
      </c>
    </row>
    <row r="20180" spans="1:27" x14ac:dyDescent="0.3">
      <c r="A20180" s="43">
        <v>2085114</v>
      </c>
      <c r="B20180" s="43" t="s">
        <v>12292</v>
      </c>
      <c r="C20180" s="43" t="s">
        <v>340</v>
      </c>
      <c r="E20180" s="43" t="s">
        <v>6263</v>
      </c>
      <c r="F20180" s="43" t="s">
        <v>30</v>
      </c>
      <c r="G20180" s="43">
        <v>49019</v>
      </c>
      <c r="Y20180" s="43" t="str">
        <f t="shared" si="630"/>
        <v>COMP</v>
      </c>
      <c r="AA20180" s="43">
        <f t="shared" si="631"/>
        <v>2085114</v>
      </c>
    </row>
    <row r="20181" spans="1:27" x14ac:dyDescent="0.3">
      <c r="A20181" s="43">
        <v>2428331</v>
      </c>
      <c r="B20181" s="43" t="s">
        <v>4909</v>
      </c>
      <c r="C20181" s="43" t="s">
        <v>12293</v>
      </c>
      <c r="E20181" s="43" t="s">
        <v>6263</v>
      </c>
      <c r="F20181" s="43" t="s">
        <v>28</v>
      </c>
      <c r="G20181" s="43">
        <v>44035</v>
      </c>
      <c r="Y20181" s="43" t="str">
        <f t="shared" si="630"/>
        <v/>
      </c>
      <c r="AA20181" s="43" t="e">
        <f t="shared" si="631"/>
        <v>#N/A</v>
      </c>
    </row>
    <row r="20182" spans="1:27" x14ac:dyDescent="0.3">
      <c r="A20182" s="43">
        <v>2011252</v>
      </c>
      <c r="B20182" s="43" t="s">
        <v>12294</v>
      </c>
      <c r="C20182" s="43" t="s">
        <v>421</v>
      </c>
      <c r="E20182" s="43" t="s">
        <v>6263</v>
      </c>
      <c r="F20182" s="43" t="s">
        <v>30</v>
      </c>
      <c r="G20182" s="43">
        <v>44079</v>
      </c>
      <c r="Y20182" s="43" t="str">
        <f t="shared" si="630"/>
        <v/>
      </c>
      <c r="AA20182" s="43" t="e">
        <f t="shared" si="631"/>
        <v>#N/A</v>
      </c>
    </row>
    <row r="20183" spans="1:27" x14ac:dyDescent="0.3">
      <c r="A20183" s="43">
        <v>1500888</v>
      </c>
      <c r="B20183" s="43" t="s">
        <v>12294</v>
      </c>
      <c r="C20183" s="43" t="s">
        <v>742</v>
      </c>
      <c r="E20183" s="43" t="s">
        <v>6263</v>
      </c>
      <c r="F20183" s="43" t="s">
        <v>30</v>
      </c>
      <c r="G20183" s="43">
        <v>49002</v>
      </c>
      <c r="Y20183" s="43" t="str">
        <f t="shared" si="630"/>
        <v/>
      </c>
      <c r="AA20183" s="43" t="e">
        <f t="shared" si="631"/>
        <v>#N/A</v>
      </c>
    </row>
    <row r="20184" spans="1:27" x14ac:dyDescent="0.3">
      <c r="A20184" s="43">
        <v>2415324</v>
      </c>
      <c r="B20184" s="43" t="s">
        <v>12294</v>
      </c>
      <c r="C20184" s="43" t="s">
        <v>1131</v>
      </c>
      <c r="E20184" s="43" t="s">
        <v>29</v>
      </c>
      <c r="F20184" s="43" t="s">
        <v>30</v>
      </c>
      <c r="G20184" s="43">
        <v>49002</v>
      </c>
      <c r="Y20184" s="43" t="str">
        <f t="shared" si="630"/>
        <v/>
      </c>
      <c r="AA20184" s="43" t="e">
        <f t="shared" si="631"/>
        <v>#N/A</v>
      </c>
    </row>
    <row r="20185" spans="1:27" x14ac:dyDescent="0.3">
      <c r="A20185" s="43">
        <v>579340</v>
      </c>
      <c r="B20185" s="43" t="s">
        <v>12295</v>
      </c>
      <c r="C20185" s="43" t="s">
        <v>2401</v>
      </c>
      <c r="E20185" s="43" t="s">
        <v>6263</v>
      </c>
      <c r="F20185" s="43" t="s">
        <v>28</v>
      </c>
      <c r="G20185" s="43">
        <v>44045</v>
      </c>
      <c r="Y20185" s="43" t="str">
        <f t="shared" si="630"/>
        <v>COMP</v>
      </c>
      <c r="AA20185" s="43">
        <f t="shared" si="631"/>
        <v>579340</v>
      </c>
    </row>
    <row r="20186" spans="1:27" x14ac:dyDescent="0.3">
      <c r="A20186" s="43">
        <v>2357378</v>
      </c>
      <c r="B20186" s="43" t="s">
        <v>12296</v>
      </c>
      <c r="C20186" s="43" t="s">
        <v>218</v>
      </c>
      <c r="E20186" s="43" t="s">
        <v>6263</v>
      </c>
      <c r="F20186" s="43" t="s">
        <v>28</v>
      </c>
      <c r="G20186" s="43">
        <v>44024</v>
      </c>
      <c r="Y20186" s="43" t="str">
        <f t="shared" si="630"/>
        <v/>
      </c>
      <c r="AA20186" s="43" t="e">
        <f t="shared" si="631"/>
        <v>#N/A</v>
      </c>
    </row>
    <row r="20187" spans="1:27" x14ac:dyDescent="0.3">
      <c r="A20187" s="43">
        <v>2426325</v>
      </c>
      <c r="B20187" s="43" t="s">
        <v>4912</v>
      </c>
      <c r="C20187" s="43" t="s">
        <v>161</v>
      </c>
      <c r="E20187" s="43" t="s">
        <v>34</v>
      </c>
      <c r="F20187" s="43" t="s">
        <v>28</v>
      </c>
      <c r="G20187" s="43">
        <v>49044</v>
      </c>
      <c r="Y20187" s="43" t="str">
        <f t="shared" si="630"/>
        <v>COMP</v>
      </c>
      <c r="AA20187" s="43">
        <f t="shared" si="631"/>
        <v>2426325</v>
      </c>
    </row>
    <row r="20188" spans="1:27" x14ac:dyDescent="0.3">
      <c r="A20188" s="43">
        <v>1977994</v>
      </c>
      <c r="B20188" s="43" t="s">
        <v>12297</v>
      </c>
      <c r="C20188" s="43" t="s">
        <v>1142</v>
      </c>
      <c r="E20188" s="43" t="s">
        <v>35</v>
      </c>
      <c r="F20188" s="43" t="s">
        <v>30</v>
      </c>
      <c r="G20188" s="43">
        <v>44108</v>
      </c>
      <c r="Y20188" s="43" t="str">
        <f t="shared" si="630"/>
        <v>COMP</v>
      </c>
      <c r="AA20188" s="43">
        <f t="shared" si="631"/>
        <v>1977994</v>
      </c>
    </row>
    <row r="20189" spans="1:27" x14ac:dyDescent="0.3">
      <c r="A20189" s="43">
        <v>2244061</v>
      </c>
      <c r="B20189" s="43" t="s">
        <v>12298</v>
      </c>
      <c r="C20189" s="43" t="s">
        <v>1300</v>
      </c>
      <c r="E20189" s="43" t="s">
        <v>6263</v>
      </c>
      <c r="F20189" s="43" t="s">
        <v>30</v>
      </c>
      <c r="G20189" s="43">
        <v>44108</v>
      </c>
      <c r="Y20189" s="43" t="str">
        <f t="shared" si="630"/>
        <v/>
      </c>
      <c r="AA20189" s="43" t="e">
        <f t="shared" si="631"/>
        <v>#N/A</v>
      </c>
    </row>
    <row r="20190" spans="1:27" x14ac:dyDescent="0.3">
      <c r="A20190" s="43">
        <v>1968658</v>
      </c>
      <c r="B20190" s="43" t="s">
        <v>12299</v>
      </c>
      <c r="C20190" s="43" t="s">
        <v>4219</v>
      </c>
      <c r="E20190" s="43" t="s">
        <v>6263</v>
      </c>
      <c r="F20190" s="43" t="s">
        <v>28</v>
      </c>
      <c r="G20190" s="43">
        <v>85055</v>
      </c>
      <c r="Y20190" s="43" t="str">
        <f t="shared" si="630"/>
        <v/>
      </c>
      <c r="AA20190" s="43" t="e">
        <f t="shared" si="631"/>
        <v>#N/A</v>
      </c>
    </row>
    <row r="20191" spans="1:27" x14ac:dyDescent="0.3">
      <c r="A20191" s="43">
        <v>2045148</v>
      </c>
      <c r="B20191" s="43" t="s">
        <v>12300</v>
      </c>
      <c r="C20191" s="43" t="s">
        <v>318</v>
      </c>
      <c r="E20191" s="43" t="s">
        <v>29</v>
      </c>
      <c r="F20191" s="43" t="s">
        <v>28</v>
      </c>
      <c r="G20191" s="43">
        <v>49064</v>
      </c>
      <c r="Y20191" s="43" t="str">
        <f t="shared" si="630"/>
        <v>COMP</v>
      </c>
      <c r="AA20191" s="43">
        <f t="shared" si="631"/>
        <v>2045148</v>
      </c>
    </row>
    <row r="20192" spans="1:27" x14ac:dyDescent="0.3">
      <c r="A20192" s="43">
        <v>1971925</v>
      </c>
      <c r="B20192" s="43" t="s">
        <v>12301</v>
      </c>
      <c r="C20192" s="43" t="s">
        <v>3569</v>
      </c>
      <c r="E20192" s="43" t="s">
        <v>6263</v>
      </c>
      <c r="F20192" s="43" t="s">
        <v>28</v>
      </c>
      <c r="G20192" s="43">
        <v>44001</v>
      </c>
      <c r="Y20192" s="43" t="str">
        <f t="shared" si="630"/>
        <v>COMP</v>
      </c>
      <c r="AA20192" s="43">
        <f t="shared" si="631"/>
        <v>1971925</v>
      </c>
    </row>
    <row r="20193" spans="1:27" x14ac:dyDescent="0.3">
      <c r="A20193" s="43">
        <v>1541768</v>
      </c>
      <c r="B20193" s="43" t="s">
        <v>12302</v>
      </c>
      <c r="C20193" s="43" t="s">
        <v>631</v>
      </c>
      <c r="E20193" s="43" t="s">
        <v>6263</v>
      </c>
      <c r="F20193" s="43" t="s">
        <v>30</v>
      </c>
      <c r="G20193" s="43">
        <v>44055</v>
      </c>
      <c r="Y20193" s="43" t="str">
        <f t="shared" si="630"/>
        <v/>
      </c>
      <c r="AA20193" s="43" t="e">
        <f t="shared" si="631"/>
        <v>#N/A</v>
      </c>
    </row>
    <row r="20194" spans="1:27" x14ac:dyDescent="0.3">
      <c r="A20194" s="43">
        <v>2059078</v>
      </c>
      <c r="B20194" s="43" t="s">
        <v>12303</v>
      </c>
      <c r="C20194" s="43" t="s">
        <v>32</v>
      </c>
      <c r="E20194" s="43" t="s">
        <v>29</v>
      </c>
      <c r="F20194" s="43" t="s">
        <v>28</v>
      </c>
      <c r="G20194" s="43">
        <v>85031</v>
      </c>
      <c r="Y20194" s="43" t="str">
        <f t="shared" si="630"/>
        <v>COMP</v>
      </c>
      <c r="AA20194" s="43">
        <f t="shared" si="631"/>
        <v>2059078</v>
      </c>
    </row>
    <row r="20195" spans="1:27" x14ac:dyDescent="0.3">
      <c r="A20195" s="43">
        <v>1665623</v>
      </c>
      <c r="B20195" s="43" t="s">
        <v>12304</v>
      </c>
      <c r="C20195" s="43" t="s">
        <v>327</v>
      </c>
      <c r="E20195" s="43" t="s">
        <v>6263</v>
      </c>
      <c r="F20195" s="43" t="s">
        <v>30</v>
      </c>
      <c r="G20195" s="43">
        <v>44094</v>
      </c>
      <c r="Y20195" s="43" t="str">
        <f t="shared" si="630"/>
        <v/>
      </c>
      <c r="AA20195" s="43" t="e">
        <f t="shared" si="631"/>
        <v>#N/A</v>
      </c>
    </row>
    <row r="20196" spans="1:27" x14ac:dyDescent="0.3">
      <c r="A20196" s="43">
        <v>1375993</v>
      </c>
      <c r="B20196" s="43" t="s">
        <v>12304</v>
      </c>
      <c r="C20196" s="43" t="s">
        <v>290</v>
      </c>
      <c r="E20196" s="43" t="s">
        <v>6263</v>
      </c>
      <c r="F20196" s="43" t="s">
        <v>28</v>
      </c>
      <c r="G20196" s="43">
        <v>85032</v>
      </c>
      <c r="Y20196" s="43" t="str">
        <f t="shared" si="630"/>
        <v/>
      </c>
      <c r="AA20196" s="43" t="e">
        <f t="shared" si="631"/>
        <v>#N/A</v>
      </c>
    </row>
    <row r="20197" spans="1:27" x14ac:dyDescent="0.3">
      <c r="A20197" s="43">
        <v>222648</v>
      </c>
      <c r="B20197" s="43" t="s">
        <v>12304</v>
      </c>
      <c r="C20197" s="43" t="s">
        <v>2316</v>
      </c>
      <c r="E20197" s="43" t="s">
        <v>6263</v>
      </c>
      <c r="F20197" s="43" t="s">
        <v>28</v>
      </c>
      <c r="G20197" s="43">
        <v>44035</v>
      </c>
      <c r="Y20197" s="43" t="str">
        <f t="shared" si="630"/>
        <v>COMP</v>
      </c>
      <c r="AA20197" s="43">
        <f t="shared" si="631"/>
        <v>222648</v>
      </c>
    </row>
    <row r="20198" spans="1:27" x14ac:dyDescent="0.3">
      <c r="A20198" s="43">
        <v>1924949</v>
      </c>
      <c r="B20198" s="43" t="s">
        <v>12304</v>
      </c>
      <c r="C20198" s="43" t="s">
        <v>266</v>
      </c>
      <c r="E20198" s="43" t="s">
        <v>6263</v>
      </c>
      <c r="F20198" s="43" t="s">
        <v>30</v>
      </c>
      <c r="G20198" s="43">
        <v>44081</v>
      </c>
      <c r="Y20198" s="43" t="str">
        <f t="shared" si="630"/>
        <v/>
      </c>
      <c r="AA20198" s="43" t="e">
        <f t="shared" si="631"/>
        <v>#N/A</v>
      </c>
    </row>
    <row r="20199" spans="1:27" x14ac:dyDescent="0.3">
      <c r="A20199" s="43">
        <v>553909</v>
      </c>
      <c r="B20199" s="43" t="s">
        <v>12305</v>
      </c>
      <c r="C20199" s="43" t="s">
        <v>708</v>
      </c>
      <c r="E20199" s="43" t="s">
        <v>29</v>
      </c>
      <c r="F20199" s="43" t="s">
        <v>30</v>
      </c>
      <c r="G20199" s="43">
        <v>85004</v>
      </c>
      <c r="Y20199" s="43" t="str">
        <f t="shared" si="630"/>
        <v>COMP</v>
      </c>
      <c r="AA20199" s="43">
        <f t="shared" si="631"/>
        <v>553909</v>
      </c>
    </row>
    <row r="20200" spans="1:27" x14ac:dyDescent="0.3">
      <c r="A20200" s="43">
        <v>2091301</v>
      </c>
      <c r="B20200" s="43" t="s">
        <v>12306</v>
      </c>
      <c r="C20200" s="43" t="s">
        <v>881</v>
      </c>
      <c r="E20200" s="43" t="s">
        <v>35</v>
      </c>
      <c r="F20200" s="43" t="s">
        <v>30</v>
      </c>
      <c r="G20200" s="43">
        <v>49027</v>
      </c>
      <c r="Y20200" s="43" t="str">
        <f t="shared" si="630"/>
        <v>COMP</v>
      </c>
      <c r="AA20200" s="43">
        <f t="shared" si="631"/>
        <v>2091301</v>
      </c>
    </row>
    <row r="20201" spans="1:27" x14ac:dyDescent="0.3">
      <c r="A20201" s="43">
        <v>1665543</v>
      </c>
      <c r="B20201" s="43" t="s">
        <v>12306</v>
      </c>
      <c r="C20201" s="43" t="s">
        <v>274</v>
      </c>
      <c r="E20201" s="43" t="s">
        <v>6263</v>
      </c>
      <c r="F20201" s="43" t="s">
        <v>28</v>
      </c>
      <c r="G20201" s="43">
        <v>49027</v>
      </c>
      <c r="Y20201" s="43" t="str">
        <f t="shared" si="630"/>
        <v/>
      </c>
      <c r="AA20201" s="43" t="e">
        <f t="shared" si="631"/>
        <v>#N/A</v>
      </c>
    </row>
    <row r="20202" spans="1:27" x14ac:dyDescent="0.3">
      <c r="A20202" s="43">
        <v>1798920</v>
      </c>
      <c r="B20202" s="43" t="s">
        <v>12306</v>
      </c>
      <c r="C20202" s="43" t="s">
        <v>681</v>
      </c>
      <c r="E20202" s="43" t="s">
        <v>6263</v>
      </c>
      <c r="F20202" s="43" t="s">
        <v>30</v>
      </c>
      <c r="G20202" s="43">
        <v>49039</v>
      </c>
      <c r="Y20202" s="43" t="str">
        <f t="shared" si="630"/>
        <v/>
      </c>
      <c r="AA20202" s="43" t="e">
        <f t="shared" si="631"/>
        <v>#N/A</v>
      </c>
    </row>
    <row r="20203" spans="1:27" x14ac:dyDescent="0.3">
      <c r="A20203" s="43">
        <v>1742205</v>
      </c>
      <c r="B20203" s="43" t="s">
        <v>12306</v>
      </c>
      <c r="C20203" s="43" t="s">
        <v>1036</v>
      </c>
      <c r="E20203" s="43" t="s">
        <v>6263</v>
      </c>
      <c r="F20203" s="43" t="s">
        <v>30</v>
      </c>
      <c r="G20203" s="43">
        <v>49027</v>
      </c>
      <c r="Y20203" s="43" t="str">
        <f t="shared" si="630"/>
        <v/>
      </c>
      <c r="AA20203" s="43" t="e">
        <f t="shared" si="631"/>
        <v>#N/A</v>
      </c>
    </row>
    <row r="20204" spans="1:27" x14ac:dyDescent="0.3">
      <c r="A20204" s="43">
        <v>1439141</v>
      </c>
      <c r="B20204" s="43" t="s">
        <v>12307</v>
      </c>
      <c r="C20204" s="43" t="s">
        <v>3644</v>
      </c>
      <c r="E20204" s="43" t="s">
        <v>6263</v>
      </c>
      <c r="F20204" s="43" t="s">
        <v>28</v>
      </c>
      <c r="G20204" s="43">
        <v>49068</v>
      </c>
      <c r="Y20204" s="43" t="str">
        <f t="shared" si="630"/>
        <v>COMP</v>
      </c>
      <c r="AA20204" s="43">
        <f t="shared" si="631"/>
        <v>1439141</v>
      </c>
    </row>
    <row r="20205" spans="1:27" x14ac:dyDescent="0.3">
      <c r="A20205" s="43">
        <v>1784961</v>
      </c>
      <c r="B20205" s="43" t="s">
        <v>12308</v>
      </c>
      <c r="C20205" s="43" t="s">
        <v>683</v>
      </c>
      <c r="E20205" s="43" t="s">
        <v>31</v>
      </c>
      <c r="F20205" s="43" t="s">
        <v>28</v>
      </c>
      <c r="G20205" s="43">
        <v>44045</v>
      </c>
      <c r="Y20205" s="43" t="str">
        <f t="shared" si="630"/>
        <v>COMP</v>
      </c>
      <c r="AA20205" s="43">
        <f t="shared" si="631"/>
        <v>1784961</v>
      </c>
    </row>
    <row r="20206" spans="1:27" x14ac:dyDescent="0.3">
      <c r="A20206" s="43">
        <v>1013189</v>
      </c>
      <c r="B20206" s="43" t="s">
        <v>4916</v>
      </c>
      <c r="C20206" s="43" t="s">
        <v>436</v>
      </c>
      <c r="E20206" s="43" t="s">
        <v>29</v>
      </c>
      <c r="F20206" s="43" t="s">
        <v>28</v>
      </c>
      <c r="G20206" s="43">
        <v>72029</v>
      </c>
      <c r="Y20206" s="43" t="str">
        <f t="shared" si="630"/>
        <v>COMP</v>
      </c>
      <c r="AA20206" s="43">
        <f t="shared" si="631"/>
        <v>1013189</v>
      </c>
    </row>
    <row r="20207" spans="1:27" x14ac:dyDescent="0.3">
      <c r="A20207" s="43">
        <v>1267032</v>
      </c>
      <c r="B20207" s="43" t="s">
        <v>4916</v>
      </c>
      <c r="C20207" s="43" t="s">
        <v>399</v>
      </c>
      <c r="E20207" s="43" t="s">
        <v>6263</v>
      </c>
      <c r="F20207" s="43" t="s">
        <v>28</v>
      </c>
      <c r="G20207" s="43">
        <v>72017</v>
      </c>
      <c r="Y20207" s="43" t="str">
        <f t="shared" si="630"/>
        <v>COMP</v>
      </c>
      <c r="AA20207" s="43">
        <f t="shared" si="631"/>
        <v>1267032</v>
      </c>
    </row>
    <row r="20208" spans="1:27" x14ac:dyDescent="0.3">
      <c r="A20208" s="43">
        <v>2415790</v>
      </c>
      <c r="B20208" s="43" t="s">
        <v>4916</v>
      </c>
      <c r="C20208" s="43" t="s">
        <v>811</v>
      </c>
      <c r="E20208" s="43" t="s">
        <v>6263</v>
      </c>
      <c r="F20208" s="43" t="s">
        <v>30</v>
      </c>
      <c r="G20208" s="43">
        <v>72017</v>
      </c>
      <c r="Y20208" s="43" t="str">
        <f t="shared" si="630"/>
        <v/>
      </c>
      <c r="AA20208" s="43" t="e">
        <f t="shared" si="631"/>
        <v>#N/A</v>
      </c>
    </row>
    <row r="20209" spans="1:27" x14ac:dyDescent="0.3">
      <c r="A20209" s="43">
        <v>2166184</v>
      </c>
      <c r="B20209" s="43" t="s">
        <v>4916</v>
      </c>
      <c r="C20209" s="43" t="s">
        <v>530</v>
      </c>
      <c r="E20209" s="43" t="s">
        <v>6263</v>
      </c>
      <c r="F20209" s="43" t="s">
        <v>30</v>
      </c>
      <c r="G20209" s="43">
        <v>72029</v>
      </c>
      <c r="Y20209" s="43" t="str">
        <f t="shared" si="630"/>
        <v/>
      </c>
      <c r="AA20209" s="43" t="e">
        <f t="shared" si="631"/>
        <v>#N/A</v>
      </c>
    </row>
    <row r="20210" spans="1:27" x14ac:dyDescent="0.3">
      <c r="A20210" s="43">
        <v>2146150</v>
      </c>
      <c r="B20210" s="43" t="s">
        <v>4916</v>
      </c>
      <c r="C20210" s="43" t="s">
        <v>202</v>
      </c>
      <c r="E20210" s="43" t="s">
        <v>6263</v>
      </c>
      <c r="F20210" s="43" t="s">
        <v>28</v>
      </c>
      <c r="G20210" s="43">
        <v>72042</v>
      </c>
      <c r="Y20210" s="43" t="str">
        <f t="shared" si="630"/>
        <v/>
      </c>
      <c r="AA20210" s="43" t="e">
        <f t="shared" si="631"/>
        <v>#N/A</v>
      </c>
    </row>
    <row r="20211" spans="1:27" x14ac:dyDescent="0.3">
      <c r="A20211" s="43">
        <v>117872</v>
      </c>
      <c r="B20211" s="43" t="s">
        <v>4916</v>
      </c>
      <c r="C20211" s="43" t="s">
        <v>4355</v>
      </c>
      <c r="E20211" s="43" t="s">
        <v>6263</v>
      </c>
      <c r="F20211" s="43" t="s">
        <v>28</v>
      </c>
      <c r="G20211" s="43">
        <v>44103</v>
      </c>
      <c r="Y20211" s="43" t="str">
        <f t="shared" si="630"/>
        <v/>
      </c>
      <c r="AA20211" s="43" t="e">
        <f t="shared" si="631"/>
        <v>#N/A</v>
      </c>
    </row>
    <row r="20212" spans="1:27" x14ac:dyDescent="0.3">
      <c r="A20212" s="43">
        <v>2155327</v>
      </c>
      <c r="B20212" s="43" t="s">
        <v>12309</v>
      </c>
      <c r="C20212" s="43" t="s">
        <v>542</v>
      </c>
      <c r="E20212" s="43" t="s">
        <v>35</v>
      </c>
      <c r="F20212" s="43" t="s">
        <v>28</v>
      </c>
      <c r="G20212" s="43">
        <v>72019</v>
      </c>
      <c r="Y20212" s="43" t="str">
        <f t="shared" si="630"/>
        <v>COMP</v>
      </c>
      <c r="AA20212" s="43">
        <f t="shared" si="631"/>
        <v>2155327</v>
      </c>
    </row>
    <row r="20213" spans="1:27" x14ac:dyDescent="0.3">
      <c r="A20213" s="43">
        <v>813742</v>
      </c>
      <c r="B20213" s="43" t="s">
        <v>4918</v>
      </c>
      <c r="C20213" s="43" t="s">
        <v>412</v>
      </c>
      <c r="E20213" s="43" t="s">
        <v>6263</v>
      </c>
      <c r="F20213" s="43" t="s">
        <v>28</v>
      </c>
      <c r="G20213" s="43">
        <v>53064</v>
      </c>
      <c r="Y20213" s="43" t="str">
        <f t="shared" si="630"/>
        <v/>
      </c>
      <c r="AA20213" s="43" t="e">
        <f t="shared" si="631"/>
        <v>#N/A</v>
      </c>
    </row>
    <row r="20214" spans="1:27" x14ac:dyDescent="0.3">
      <c r="A20214" s="43">
        <v>1702349</v>
      </c>
      <c r="B20214" s="43" t="s">
        <v>4918</v>
      </c>
      <c r="C20214" s="43" t="s">
        <v>782</v>
      </c>
      <c r="E20214" s="43" t="s">
        <v>6263</v>
      </c>
      <c r="F20214" s="43" t="s">
        <v>30</v>
      </c>
      <c r="G20214" s="43">
        <v>72064</v>
      </c>
      <c r="Y20214" s="43" t="str">
        <f t="shared" si="630"/>
        <v/>
      </c>
      <c r="AA20214" s="43" t="e">
        <f t="shared" si="631"/>
        <v>#N/A</v>
      </c>
    </row>
    <row r="20215" spans="1:27" x14ac:dyDescent="0.3">
      <c r="A20215" s="43">
        <v>2317892</v>
      </c>
      <c r="B20215" s="43" t="s">
        <v>4918</v>
      </c>
      <c r="C20215" s="43" t="s">
        <v>375</v>
      </c>
      <c r="E20215" s="43" t="s">
        <v>6263</v>
      </c>
      <c r="F20215" s="43" t="s">
        <v>28</v>
      </c>
      <c r="G20215" s="43">
        <v>44013</v>
      </c>
      <c r="Y20215" s="43" t="str">
        <f t="shared" si="630"/>
        <v/>
      </c>
      <c r="AA20215" s="43" t="e">
        <f t="shared" si="631"/>
        <v>#N/A</v>
      </c>
    </row>
    <row r="20216" spans="1:27" x14ac:dyDescent="0.3">
      <c r="A20216" s="43">
        <v>1770103</v>
      </c>
      <c r="B20216" s="43" t="s">
        <v>4918</v>
      </c>
      <c r="C20216" s="43" t="s">
        <v>421</v>
      </c>
      <c r="E20216" s="43" t="s">
        <v>6263</v>
      </c>
      <c r="F20216" s="43" t="s">
        <v>30</v>
      </c>
      <c r="G20216" s="43">
        <v>49006</v>
      </c>
      <c r="Y20216" s="43" t="str">
        <f t="shared" si="630"/>
        <v/>
      </c>
      <c r="AA20216" s="43" t="e">
        <f t="shared" si="631"/>
        <v>#N/A</v>
      </c>
    </row>
    <row r="20217" spans="1:27" x14ac:dyDescent="0.3">
      <c r="A20217" s="43">
        <v>1562934</v>
      </c>
      <c r="B20217" s="43" t="s">
        <v>4918</v>
      </c>
      <c r="C20217" s="43" t="s">
        <v>421</v>
      </c>
      <c r="E20217" s="43" t="s">
        <v>6263</v>
      </c>
      <c r="F20217" s="43" t="s">
        <v>30</v>
      </c>
      <c r="G20217" s="43">
        <v>49004</v>
      </c>
      <c r="Y20217" s="43" t="str">
        <f t="shared" si="630"/>
        <v/>
      </c>
      <c r="AA20217" s="43" t="e">
        <f t="shared" si="631"/>
        <v>#N/A</v>
      </c>
    </row>
    <row r="20218" spans="1:27" x14ac:dyDescent="0.3">
      <c r="A20218" s="43">
        <v>1984801</v>
      </c>
      <c r="B20218" s="43" t="s">
        <v>4918</v>
      </c>
      <c r="C20218" s="43" t="s">
        <v>697</v>
      </c>
      <c r="E20218" s="43" t="s">
        <v>29</v>
      </c>
      <c r="F20218" s="43" t="s">
        <v>30</v>
      </c>
      <c r="G20218" s="43">
        <v>53022</v>
      </c>
      <c r="Y20218" s="43" t="str">
        <f t="shared" si="630"/>
        <v/>
      </c>
      <c r="AA20218" s="43" t="e">
        <f t="shared" si="631"/>
        <v>#N/A</v>
      </c>
    </row>
    <row r="20219" spans="1:27" x14ac:dyDescent="0.3">
      <c r="A20219" s="43">
        <v>1124760</v>
      </c>
      <c r="B20219" s="43" t="s">
        <v>4918</v>
      </c>
      <c r="C20219" s="43" t="s">
        <v>432</v>
      </c>
      <c r="E20219" s="43" t="s">
        <v>6263</v>
      </c>
      <c r="F20219" s="43" t="s">
        <v>28</v>
      </c>
      <c r="G20219" s="43">
        <v>85031</v>
      </c>
      <c r="Y20219" s="43" t="str">
        <f t="shared" si="630"/>
        <v>COMP</v>
      </c>
      <c r="AA20219" s="43">
        <f t="shared" si="631"/>
        <v>1124760</v>
      </c>
    </row>
    <row r="20220" spans="1:27" x14ac:dyDescent="0.3">
      <c r="A20220" s="43">
        <v>1139018</v>
      </c>
      <c r="B20220" s="43" t="s">
        <v>4918</v>
      </c>
      <c r="C20220" s="43" t="s">
        <v>3477</v>
      </c>
      <c r="E20220" s="43" t="s">
        <v>6263</v>
      </c>
      <c r="F20220" s="43" t="s">
        <v>28</v>
      </c>
      <c r="G20220" s="43">
        <v>44094</v>
      </c>
      <c r="Y20220" s="43" t="str">
        <f t="shared" si="630"/>
        <v/>
      </c>
      <c r="AA20220" s="43" t="e">
        <f t="shared" si="631"/>
        <v>#N/A</v>
      </c>
    </row>
    <row r="20221" spans="1:27" x14ac:dyDescent="0.3">
      <c r="A20221" s="43">
        <v>2335494</v>
      </c>
      <c r="B20221" s="43" t="s">
        <v>4918</v>
      </c>
      <c r="C20221" s="43" t="s">
        <v>795</v>
      </c>
      <c r="E20221" s="43" t="s">
        <v>6263</v>
      </c>
      <c r="F20221" s="43" t="s">
        <v>30</v>
      </c>
      <c r="G20221" s="43">
        <v>44067</v>
      </c>
      <c r="Y20221" s="43" t="str">
        <f t="shared" si="630"/>
        <v/>
      </c>
      <c r="AA20221" s="43" t="e">
        <f t="shared" si="631"/>
        <v>#N/A</v>
      </c>
    </row>
    <row r="20222" spans="1:27" x14ac:dyDescent="0.3">
      <c r="A20222" s="43">
        <v>866118</v>
      </c>
      <c r="B20222" s="43" t="s">
        <v>4918</v>
      </c>
      <c r="C20222" s="43" t="s">
        <v>444</v>
      </c>
      <c r="E20222" s="43" t="s">
        <v>6263</v>
      </c>
      <c r="F20222" s="43" t="s">
        <v>28</v>
      </c>
      <c r="G20222" s="43">
        <v>72041</v>
      </c>
      <c r="Y20222" s="43" t="str">
        <f t="shared" si="630"/>
        <v>COMP</v>
      </c>
      <c r="AA20222" s="43">
        <f t="shared" si="631"/>
        <v>866118</v>
      </c>
    </row>
    <row r="20223" spans="1:27" x14ac:dyDescent="0.3">
      <c r="A20223" s="43">
        <v>1866659</v>
      </c>
      <c r="B20223" s="43" t="s">
        <v>4918</v>
      </c>
      <c r="C20223" s="43" t="s">
        <v>1149</v>
      </c>
      <c r="E20223" s="43" t="s">
        <v>6263</v>
      </c>
      <c r="F20223" s="43" t="s">
        <v>28</v>
      </c>
      <c r="G20223" s="43">
        <v>44074</v>
      </c>
      <c r="Y20223" s="43" t="str">
        <f t="shared" si="630"/>
        <v/>
      </c>
      <c r="AA20223" s="43" t="e">
        <f t="shared" si="631"/>
        <v>#N/A</v>
      </c>
    </row>
    <row r="20224" spans="1:27" x14ac:dyDescent="0.3">
      <c r="A20224" s="43">
        <v>662829</v>
      </c>
      <c r="B20224" s="43" t="s">
        <v>4918</v>
      </c>
      <c r="C20224" s="43" t="s">
        <v>232</v>
      </c>
      <c r="E20224" s="43" t="s">
        <v>29</v>
      </c>
      <c r="F20224" s="43" t="s">
        <v>28</v>
      </c>
      <c r="G20224" s="43">
        <v>72028</v>
      </c>
      <c r="Y20224" s="43" t="str">
        <f t="shared" si="630"/>
        <v>COMP</v>
      </c>
      <c r="AA20224" s="43">
        <f t="shared" si="631"/>
        <v>662829</v>
      </c>
    </row>
    <row r="20225" spans="1:27" x14ac:dyDescent="0.3">
      <c r="A20225" s="43">
        <v>745575</v>
      </c>
      <c r="B20225" s="43" t="s">
        <v>4918</v>
      </c>
      <c r="C20225" s="43" t="s">
        <v>548</v>
      </c>
      <c r="E20225" s="43" t="s">
        <v>6263</v>
      </c>
      <c r="F20225" s="43" t="s">
        <v>28</v>
      </c>
      <c r="G20225" s="43">
        <v>72053</v>
      </c>
      <c r="Y20225" s="43" t="str">
        <f t="shared" si="630"/>
        <v/>
      </c>
      <c r="AA20225" s="43" t="e">
        <f t="shared" si="631"/>
        <v>#N/A</v>
      </c>
    </row>
    <row r="20226" spans="1:27" x14ac:dyDescent="0.3">
      <c r="A20226" s="43">
        <v>1263491</v>
      </c>
      <c r="B20226" s="43" t="s">
        <v>4918</v>
      </c>
      <c r="C20226" s="43" t="s">
        <v>7040</v>
      </c>
      <c r="E20226" s="43" t="s">
        <v>6263</v>
      </c>
      <c r="F20226" s="43" t="s">
        <v>30</v>
      </c>
      <c r="G20226" s="43">
        <v>53061</v>
      </c>
      <c r="Y20226" s="43" t="str">
        <f t="shared" ref="Y20226:Y20289" si="632">IF(ISERROR(AA20226)=FALSE,"COMP","")</f>
        <v/>
      </c>
      <c r="AA20226" s="43" t="e">
        <f t="shared" si="631"/>
        <v>#N/A</v>
      </c>
    </row>
    <row r="20227" spans="1:27" x14ac:dyDescent="0.3">
      <c r="A20227" s="43">
        <v>1674171</v>
      </c>
      <c r="B20227" s="43" t="s">
        <v>4918</v>
      </c>
      <c r="C20227" s="43" t="s">
        <v>11923</v>
      </c>
      <c r="E20227" s="43" t="s">
        <v>6263</v>
      </c>
      <c r="F20227" s="43" t="s">
        <v>28</v>
      </c>
      <c r="G20227" s="43">
        <v>49004</v>
      </c>
      <c r="Y20227" s="43" t="str">
        <f t="shared" si="632"/>
        <v/>
      </c>
      <c r="AA20227" s="43" t="e">
        <f t="shared" ref="AA20227:AA20290" si="633">VLOOKUP(A20227,Z:Z,1,FALSE)</f>
        <v>#N/A</v>
      </c>
    </row>
    <row r="20228" spans="1:27" x14ac:dyDescent="0.3">
      <c r="A20228" s="43">
        <v>2178123</v>
      </c>
      <c r="B20228" s="43" t="s">
        <v>4918</v>
      </c>
      <c r="C20228" s="43" t="s">
        <v>250</v>
      </c>
      <c r="E20228" s="43" t="s">
        <v>6263</v>
      </c>
      <c r="F20228" s="43" t="s">
        <v>28</v>
      </c>
      <c r="G20228" s="43">
        <v>44125</v>
      </c>
      <c r="Y20228" s="43" t="str">
        <f t="shared" si="632"/>
        <v/>
      </c>
      <c r="AA20228" s="43" t="e">
        <f t="shared" si="633"/>
        <v>#N/A</v>
      </c>
    </row>
    <row r="20229" spans="1:27" x14ac:dyDescent="0.3">
      <c r="A20229" s="43">
        <v>2198928</v>
      </c>
      <c r="B20229" s="43" t="s">
        <v>4918</v>
      </c>
      <c r="C20229" s="43" t="s">
        <v>377</v>
      </c>
      <c r="E20229" s="43" t="s">
        <v>6263</v>
      </c>
      <c r="F20229" s="43" t="s">
        <v>30</v>
      </c>
      <c r="G20229" s="43">
        <v>72041</v>
      </c>
      <c r="Y20229" s="43" t="str">
        <f t="shared" si="632"/>
        <v>COMP</v>
      </c>
      <c r="AA20229" s="43">
        <f t="shared" si="633"/>
        <v>2198928</v>
      </c>
    </row>
    <row r="20230" spans="1:27" x14ac:dyDescent="0.3">
      <c r="A20230" s="43">
        <v>2396867</v>
      </c>
      <c r="B20230" s="43" t="s">
        <v>12310</v>
      </c>
      <c r="C20230" s="43" t="s">
        <v>1862</v>
      </c>
      <c r="E20230" s="43" t="s">
        <v>6263</v>
      </c>
      <c r="F20230" s="43" t="s">
        <v>30</v>
      </c>
      <c r="G20230" s="43">
        <v>44024</v>
      </c>
      <c r="Y20230" s="43" t="str">
        <f t="shared" si="632"/>
        <v/>
      </c>
      <c r="AA20230" s="43" t="e">
        <f t="shared" si="633"/>
        <v>#N/A</v>
      </c>
    </row>
    <row r="20231" spans="1:27" x14ac:dyDescent="0.3">
      <c r="A20231" s="43">
        <v>189345</v>
      </c>
      <c r="B20231" s="43" t="s">
        <v>4920</v>
      </c>
      <c r="C20231" s="43" t="s">
        <v>618</v>
      </c>
      <c r="E20231" s="43" t="s">
        <v>6263</v>
      </c>
      <c r="F20231" s="43" t="s">
        <v>28</v>
      </c>
      <c r="G20231" s="43">
        <v>85018</v>
      </c>
      <c r="Y20231" s="43" t="str">
        <f t="shared" si="632"/>
        <v/>
      </c>
      <c r="AA20231" s="43" t="e">
        <f t="shared" si="633"/>
        <v>#N/A</v>
      </c>
    </row>
    <row r="20232" spans="1:27" x14ac:dyDescent="0.3">
      <c r="A20232" s="43">
        <v>2082037</v>
      </c>
      <c r="B20232" s="43" t="s">
        <v>12311</v>
      </c>
      <c r="C20232" s="43" t="s">
        <v>6882</v>
      </c>
      <c r="E20232" s="43" t="s">
        <v>6263</v>
      </c>
      <c r="F20232" s="43" t="s">
        <v>30</v>
      </c>
      <c r="G20232" s="43">
        <v>44021</v>
      </c>
      <c r="Y20232" s="43" t="str">
        <f t="shared" si="632"/>
        <v/>
      </c>
      <c r="AA20232" s="43" t="e">
        <f t="shared" si="633"/>
        <v>#N/A</v>
      </c>
    </row>
    <row r="20233" spans="1:27" x14ac:dyDescent="0.3">
      <c r="A20233" s="43">
        <v>1026669</v>
      </c>
      <c r="B20233" s="43" t="s">
        <v>12311</v>
      </c>
      <c r="C20233" s="43" t="s">
        <v>236</v>
      </c>
      <c r="E20233" s="43" t="s">
        <v>6263</v>
      </c>
      <c r="F20233" s="43" t="s">
        <v>28</v>
      </c>
      <c r="G20233" s="43">
        <v>85067</v>
      </c>
      <c r="Y20233" s="43" t="str">
        <f t="shared" si="632"/>
        <v/>
      </c>
      <c r="AA20233" s="43" t="e">
        <f t="shared" si="633"/>
        <v>#N/A</v>
      </c>
    </row>
    <row r="20234" spans="1:27" x14ac:dyDescent="0.3">
      <c r="A20234" s="43">
        <v>1832201</v>
      </c>
      <c r="B20234" s="43" t="s">
        <v>12311</v>
      </c>
      <c r="C20234" s="43" t="s">
        <v>327</v>
      </c>
      <c r="E20234" s="43" t="s">
        <v>29</v>
      </c>
      <c r="F20234" s="43" t="s">
        <v>30</v>
      </c>
      <c r="G20234" s="43">
        <v>85004</v>
      </c>
      <c r="Y20234" s="43" t="str">
        <f t="shared" si="632"/>
        <v>COMP</v>
      </c>
      <c r="AA20234" s="43">
        <f t="shared" si="633"/>
        <v>1832201</v>
      </c>
    </row>
    <row r="20235" spans="1:27" x14ac:dyDescent="0.3">
      <c r="A20235" s="43">
        <v>2279749</v>
      </c>
      <c r="B20235" s="43" t="s">
        <v>12311</v>
      </c>
      <c r="C20235" s="43" t="s">
        <v>421</v>
      </c>
      <c r="E20235" s="43" t="s">
        <v>6263</v>
      </c>
      <c r="F20235" s="43" t="s">
        <v>30</v>
      </c>
      <c r="G20235" s="43">
        <v>85067</v>
      </c>
      <c r="Y20235" s="43" t="str">
        <f t="shared" si="632"/>
        <v/>
      </c>
      <c r="AA20235" s="43" t="e">
        <f t="shared" si="633"/>
        <v>#N/A</v>
      </c>
    </row>
    <row r="20236" spans="1:27" x14ac:dyDescent="0.3">
      <c r="A20236" s="43">
        <v>2196119</v>
      </c>
      <c r="B20236" s="43" t="s">
        <v>12311</v>
      </c>
      <c r="C20236" s="43" t="s">
        <v>656</v>
      </c>
      <c r="E20236" s="43" t="s">
        <v>6263</v>
      </c>
      <c r="F20236" s="43" t="s">
        <v>28</v>
      </c>
      <c r="G20236" s="43">
        <v>44012</v>
      </c>
      <c r="Y20236" s="43" t="str">
        <f t="shared" si="632"/>
        <v/>
      </c>
      <c r="AA20236" s="43" t="e">
        <f t="shared" si="633"/>
        <v>#N/A</v>
      </c>
    </row>
    <row r="20237" spans="1:27" x14ac:dyDescent="0.3">
      <c r="A20237" s="43">
        <v>1578293</v>
      </c>
      <c r="B20237" s="43" t="s">
        <v>12311</v>
      </c>
      <c r="C20237" s="43" t="s">
        <v>226</v>
      </c>
      <c r="E20237" s="43" t="s">
        <v>6263</v>
      </c>
      <c r="F20237" s="43" t="s">
        <v>30</v>
      </c>
      <c r="G20237" s="43">
        <v>44072</v>
      </c>
      <c r="Y20237" s="43" t="str">
        <f t="shared" si="632"/>
        <v/>
      </c>
      <c r="AA20237" s="43" t="e">
        <f t="shared" si="633"/>
        <v>#N/A</v>
      </c>
    </row>
    <row r="20238" spans="1:27" x14ac:dyDescent="0.3">
      <c r="A20238" s="43">
        <v>2217771</v>
      </c>
      <c r="B20238" s="43" t="s">
        <v>12312</v>
      </c>
      <c r="C20238" s="43" t="s">
        <v>530</v>
      </c>
      <c r="E20238" s="43" t="s">
        <v>6263</v>
      </c>
      <c r="F20238" s="43" t="s">
        <v>30</v>
      </c>
      <c r="G20238" s="43">
        <v>49002</v>
      </c>
      <c r="Y20238" s="43" t="str">
        <f t="shared" si="632"/>
        <v/>
      </c>
      <c r="AA20238" s="43" t="e">
        <f t="shared" si="633"/>
        <v>#N/A</v>
      </c>
    </row>
    <row r="20239" spans="1:27" x14ac:dyDescent="0.3">
      <c r="A20239" s="43">
        <v>2073880</v>
      </c>
      <c r="B20239" s="43" t="s">
        <v>12313</v>
      </c>
      <c r="C20239" s="43" t="s">
        <v>799</v>
      </c>
      <c r="E20239" s="43" t="s">
        <v>6263</v>
      </c>
      <c r="F20239" s="43" t="s">
        <v>30</v>
      </c>
      <c r="G20239" s="43">
        <v>72041</v>
      </c>
      <c r="Y20239" s="43" t="str">
        <f t="shared" si="632"/>
        <v/>
      </c>
      <c r="AA20239" s="43" t="e">
        <f t="shared" si="633"/>
        <v>#N/A</v>
      </c>
    </row>
    <row r="20240" spans="1:27" x14ac:dyDescent="0.3">
      <c r="A20240" s="43">
        <v>1829569</v>
      </c>
      <c r="B20240" s="43" t="s">
        <v>12314</v>
      </c>
      <c r="C20240" s="43" t="s">
        <v>414</v>
      </c>
      <c r="E20240" s="43" t="s">
        <v>6263</v>
      </c>
      <c r="F20240" s="43" t="s">
        <v>30</v>
      </c>
      <c r="G20240" s="43">
        <v>85053</v>
      </c>
      <c r="Y20240" s="43" t="str">
        <f t="shared" si="632"/>
        <v>COMP</v>
      </c>
      <c r="AA20240" s="43">
        <f t="shared" si="633"/>
        <v>1829569</v>
      </c>
    </row>
    <row r="20241" spans="1:27" x14ac:dyDescent="0.3">
      <c r="A20241" s="43">
        <v>2382343</v>
      </c>
      <c r="B20241" s="43" t="s">
        <v>12315</v>
      </c>
      <c r="C20241" s="43" t="s">
        <v>492</v>
      </c>
      <c r="E20241" s="43" t="s">
        <v>6263</v>
      </c>
      <c r="F20241" s="43" t="s">
        <v>30</v>
      </c>
      <c r="G20241" s="43">
        <v>85017</v>
      </c>
      <c r="Y20241" s="43" t="str">
        <f t="shared" si="632"/>
        <v/>
      </c>
      <c r="AA20241" s="43" t="e">
        <f t="shared" si="633"/>
        <v>#N/A</v>
      </c>
    </row>
    <row r="20242" spans="1:27" x14ac:dyDescent="0.3">
      <c r="A20242" s="43">
        <v>1645481</v>
      </c>
      <c r="B20242" s="43" t="s">
        <v>12316</v>
      </c>
      <c r="C20242" s="43" t="s">
        <v>235</v>
      </c>
      <c r="E20242" s="43" t="s">
        <v>34</v>
      </c>
      <c r="F20242" s="43" t="s">
        <v>28</v>
      </c>
      <c r="G20242" s="43">
        <v>72021</v>
      </c>
      <c r="Y20242" s="43" t="str">
        <f t="shared" si="632"/>
        <v>COMP</v>
      </c>
      <c r="AA20242" s="43">
        <f t="shared" si="633"/>
        <v>1645481</v>
      </c>
    </row>
    <row r="20243" spans="1:27" x14ac:dyDescent="0.3">
      <c r="A20243" s="43">
        <v>2242957</v>
      </c>
      <c r="B20243" s="43" t="s">
        <v>12317</v>
      </c>
      <c r="C20243" s="43" t="s">
        <v>12318</v>
      </c>
      <c r="E20243" s="43" t="s">
        <v>35</v>
      </c>
      <c r="F20243" s="43" t="s">
        <v>30</v>
      </c>
      <c r="G20243" s="43">
        <v>53013</v>
      </c>
      <c r="Y20243" s="43" t="str">
        <f t="shared" si="632"/>
        <v>COMP</v>
      </c>
      <c r="AA20243" s="43">
        <f t="shared" si="633"/>
        <v>2242957</v>
      </c>
    </row>
    <row r="20244" spans="1:27" x14ac:dyDescent="0.3">
      <c r="A20244" s="43">
        <v>1970313</v>
      </c>
      <c r="B20244" s="43" t="s">
        <v>12319</v>
      </c>
      <c r="C20244" s="43" t="s">
        <v>746</v>
      </c>
      <c r="E20244" s="43" t="s">
        <v>6263</v>
      </c>
      <c r="F20244" s="43" t="s">
        <v>28</v>
      </c>
      <c r="G20244" s="43">
        <v>72072</v>
      </c>
      <c r="Y20244" s="43" t="str">
        <f t="shared" si="632"/>
        <v/>
      </c>
      <c r="AA20244" s="43" t="e">
        <f t="shared" si="633"/>
        <v>#N/A</v>
      </c>
    </row>
    <row r="20245" spans="1:27" x14ac:dyDescent="0.3">
      <c r="A20245" s="43">
        <v>2202753</v>
      </c>
      <c r="B20245" s="43" t="s">
        <v>12319</v>
      </c>
      <c r="C20245" s="43" t="s">
        <v>1875</v>
      </c>
      <c r="E20245" s="43" t="s">
        <v>6263</v>
      </c>
      <c r="F20245" s="43" t="s">
        <v>28</v>
      </c>
      <c r="G20245" s="43">
        <v>44021</v>
      </c>
      <c r="Y20245" s="43" t="str">
        <f t="shared" si="632"/>
        <v/>
      </c>
      <c r="AA20245" s="43" t="e">
        <f t="shared" si="633"/>
        <v>#N/A</v>
      </c>
    </row>
    <row r="20246" spans="1:27" x14ac:dyDescent="0.3">
      <c r="A20246" s="43">
        <v>2341535</v>
      </c>
      <c r="B20246" s="43" t="s">
        <v>12320</v>
      </c>
      <c r="C20246" s="43" t="s">
        <v>1135</v>
      </c>
      <c r="E20246" s="43" t="s">
        <v>6263</v>
      </c>
      <c r="F20246" s="43" t="s">
        <v>28</v>
      </c>
      <c r="G20246" s="43">
        <v>85012</v>
      </c>
      <c r="Y20246" s="43" t="str">
        <f t="shared" si="632"/>
        <v/>
      </c>
      <c r="AA20246" s="43" t="e">
        <f t="shared" si="633"/>
        <v>#N/A</v>
      </c>
    </row>
    <row r="20247" spans="1:27" x14ac:dyDescent="0.3">
      <c r="A20247" s="43">
        <v>2191979</v>
      </c>
      <c r="B20247" s="43" t="s">
        <v>4926</v>
      </c>
      <c r="C20247" s="43" t="s">
        <v>666</v>
      </c>
      <c r="E20247" s="43" t="s">
        <v>6263</v>
      </c>
      <c r="F20247" s="43" t="s">
        <v>30</v>
      </c>
      <c r="G20247" s="43">
        <v>72053</v>
      </c>
      <c r="Y20247" s="43" t="str">
        <f t="shared" si="632"/>
        <v/>
      </c>
      <c r="AA20247" s="43" t="e">
        <f t="shared" si="633"/>
        <v>#N/A</v>
      </c>
    </row>
    <row r="20248" spans="1:27" x14ac:dyDescent="0.3">
      <c r="A20248" s="43">
        <v>1661338</v>
      </c>
      <c r="B20248" s="43" t="s">
        <v>4926</v>
      </c>
      <c r="C20248" s="43" t="s">
        <v>1019</v>
      </c>
      <c r="E20248" s="43" t="s">
        <v>6263</v>
      </c>
      <c r="F20248" s="43" t="s">
        <v>30</v>
      </c>
      <c r="G20248" s="43">
        <v>85062</v>
      </c>
      <c r="Y20248" s="43" t="str">
        <f t="shared" si="632"/>
        <v/>
      </c>
      <c r="AA20248" s="43" t="e">
        <f t="shared" si="633"/>
        <v>#N/A</v>
      </c>
    </row>
    <row r="20249" spans="1:27" x14ac:dyDescent="0.3">
      <c r="A20249" s="43">
        <v>1552649</v>
      </c>
      <c r="B20249" s="43" t="s">
        <v>4926</v>
      </c>
      <c r="C20249" s="43" t="s">
        <v>829</v>
      </c>
      <c r="E20249" s="43" t="s">
        <v>6263</v>
      </c>
      <c r="F20249" s="43" t="s">
        <v>28</v>
      </c>
      <c r="G20249" s="43">
        <v>85062</v>
      </c>
      <c r="Y20249" s="43" t="str">
        <f t="shared" si="632"/>
        <v/>
      </c>
      <c r="AA20249" s="43" t="e">
        <f t="shared" si="633"/>
        <v>#N/A</v>
      </c>
    </row>
    <row r="20250" spans="1:27" x14ac:dyDescent="0.3">
      <c r="A20250" s="43">
        <v>2338369</v>
      </c>
      <c r="B20250" s="43" t="s">
        <v>12321</v>
      </c>
      <c r="C20250" s="43" t="s">
        <v>12322</v>
      </c>
      <c r="E20250" s="43" t="s">
        <v>31</v>
      </c>
      <c r="F20250" s="43" t="s">
        <v>28</v>
      </c>
      <c r="G20250" s="43">
        <v>49019</v>
      </c>
      <c r="Y20250" s="43" t="str">
        <f t="shared" si="632"/>
        <v>COMP</v>
      </c>
      <c r="AA20250" s="43">
        <f t="shared" si="633"/>
        <v>2338369</v>
      </c>
    </row>
    <row r="20251" spans="1:27" x14ac:dyDescent="0.3">
      <c r="A20251" s="43">
        <v>191305</v>
      </c>
      <c r="B20251" s="43" t="s">
        <v>12323</v>
      </c>
      <c r="C20251" s="43" t="s">
        <v>330</v>
      </c>
      <c r="E20251" s="43" t="s">
        <v>6263</v>
      </c>
      <c r="F20251" s="43" t="s">
        <v>28</v>
      </c>
      <c r="G20251" s="43">
        <v>44090</v>
      </c>
      <c r="Y20251" s="43" t="str">
        <f t="shared" si="632"/>
        <v/>
      </c>
      <c r="AA20251" s="43" t="e">
        <f t="shared" si="633"/>
        <v>#N/A</v>
      </c>
    </row>
    <row r="20252" spans="1:27" x14ac:dyDescent="0.3">
      <c r="A20252" s="43">
        <v>1138270</v>
      </c>
      <c r="B20252" s="43" t="s">
        <v>12324</v>
      </c>
      <c r="C20252" s="43" t="s">
        <v>534</v>
      </c>
      <c r="E20252" s="43" t="s">
        <v>6263</v>
      </c>
      <c r="F20252" s="43" t="s">
        <v>30</v>
      </c>
      <c r="G20252" s="43">
        <v>44099</v>
      </c>
      <c r="Y20252" s="43" t="str">
        <f t="shared" si="632"/>
        <v>COMP</v>
      </c>
      <c r="AA20252" s="43">
        <f t="shared" si="633"/>
        <v>1138270</v>
      </c>
    </row>
    <row r="20253" spans="1:27" x14ac:dyDescent="0.3">
      <c r="A20253" s="43">
        <v>2173643</v>
      </c>
      <c r="B20253" s="43" t="s">
        <v>4928</v>
      </c>
      <c r="C20253" s="43" t="s">
        <v>412</v>
      </c>
      <c r="E20253" s="43" t="s">
        <v>6263</v>
      </c>
      <c r="F20253" s="43" t="s">
        <v>28</v>
      </c>
      <c r="G20253" s="43">
        <v>72053</v>
      </c>
      <c r="Y20253" s="43" t="str">
        <f t="shared" si="632"/>
        <v/>
      </c>
      <c r="AA20253" s="43" t="e">
        <f t="shared" si="633"/>
        <v>#N/A</v>
      </c>
    </row>
    <row r="20254" spans="1:27" x14ac:dyDescent="0.3">
      <c r="A20254" s="43">
        <v>1961878</v>
      </c>
      <c r="B20254" s="43" t="s">
        <v>4928</v>
      </c>
      <c r="C20254" s="43" t="s">
        <v>412</v>
      </c>
      <c r="E20254" s="43" t="s">
        <v>6263</v>
      </c>
      <c r="F20254" s="43" t="s">
        <v>28</v>
      </c>
      <c r="G20254" s="43">
        <v>44125</v>
      </c>
      <c r="Y20254" s="43" t="str">
        <f t="shared" si="632"/>
        <v/>
      </c>
      <c r="AA20254" s="43" t="e">
        <f t="shared" si="633"/>
        <v>#N/A</v>
      </c>
    </row>
    <row r="20255" spans="1:27" x14ac:dyDescent="0.3">
      <c r="A20255" s="43">
        <v>140058</v>
      </c>
      <c r="B20255" s="43" t="s">
        <v>4928</v>
      </c>
      <c r="C20255" s="43" t="s">
        <v>746</v>
      </c>
      <c r="E20255" s="43" t="s">
        <v>29</v>
      </c>
      <c r="F20255" s="43" t="s">
        <v>28</v>
      </c>
      <c r="G20255" s="43">
        <v>72061</v>
      </c>
      <c r="Y20255" s="43" t="str">
        <f t="shared" si="632"/>
        <v>COMP</v>
      </c>
      <c r="AA20255" s="43">
        <f t="shared" si="633"/>
        <v>140058</v>
      </c>
    </row>
    <row r="20256" spans="1:27" x14ac:dyDescent="0.3">
      <c r="A20256" s="43">
        <v>1962675</v>
      </c>
      <c r="B20256" s="43" t="s">
        <v>4928</v>
      </c>
      <c r="C20256" s="43" t="s">
        <v>446</v>
      </c>
      <c r="E20256" s="43" t="s">
        <v>6263</v>
      </c>
      <c r="F20256" s="43" t="s">
        <v>28</v>
      </c>
      <c r="G20256" s="43">
        <v>72041</v>
      </c>
      <c r="Y20256" s="43" t="str">
        <f t="shared" si="632"/>
        <v>COMP</v>
      </c>
      <c r="AA20256" s="43">
        <f t="shared" si="633"/>
        <v>1962675</v>
      </c>
    </row>
    <row r="20257" spans="1:27" x14ac:dyDescent="0.3">
      <c r="A20257" s="43">
        <v>1657747</v>
      </c>
      <c r="B20257" s="43" t="s">
        <v>4928</v>
      </c>
      <c r="C20257" s="43" t="s">
        <v>681</v>
      </c>
      <c r="E20257" s="43" t="s">
        <v>6263</v>
      </c>
      <c r="F20257" s="43" t="s">
        <v>30</v>
      </c>
      <c r="G20257" s="43">
        <v>72053</v>
      </c>
      <c r="Y20257" s="43" t="str">
        <f t="shared" si="632"/>
        <v/>
      </c>
      <c r="AA20257" s="43" t="e">
        <f t="shared" si="633"/>
        <v>#N/A</v>
      </c>
    </row>
    <row r="20258" spans="1:27" x14ac:dyDescent="0.3">
      <c r="A20258" s="43">
        <v>1962676</v>
      </c>
      <c r="B20258" s="43" t="s">
        <v>4928</v>
      </c>
      <c r="C20258" s="43" t="s">
        <v>620</v>
      </c>
      <c r="E20258" s="43" t="s">
        <v>6263</v>
      </c>
      <c r="F20258" s="43" t="s">
        <v>30</v>
      </c>
      <c r="G20258" s="43">
        <v>72041</v>
      </c>
      <c r="Y20258" s="43" t="str">
        <f t="shared" si="632"/>
        <v>COMP</v>
      </c>
      <c r="AA20258" s="43">
        <f t="shared" si="633"/>
        <v>1962676</v>
      </c>
    </row>
    <row r="20259" spans="1:27" x14ac:dyDescent="0.3">
      <c r="A20259" s="43">
        <v>2400321</v>
      </c>
      <c r="B20259" s="43" t="s">
        <v>4928</v>
      </c>
      <c r="C20259" s="43" t="s">
        <v>3921</v>
      </c>
      <c r="E20259" s="43" t="s">
        <v>6263</v>
      </c>
      <c r="F20259" s="43" t="s">
        <v>30</v>
      </c>
      <c r="G20259" s="43">
        <v>44079</v>
      </c>
      <c r="Y20259" s="43" t="str">
        <f t="shared" si="632"/>
        <v/>
      </c>
      <c r="AA20259" s="43" t="e">
        <f t="shared" si="633"/>
        <v>#N/A</v>
      </c>
    </row>
    <row r="20260" spans="1:27" x14ac:dyDescent="0.3">
      <c r="A20260" s="43">
        <v>1377762</v>
      </c>
      <c r="B20260" s="43" t="s">
        <v>4928</v>
      </c>
      <c r="C20260" s="43" t="s">
        <v>7246</v>
      </c>
      <c r="E20260" s="43" t="s">
        <v>6263</v>
      </c>
      <c r="F20260" s="43" t="s">
        <v>30</v>
      </c>
      <c r="G20260" s="43">
        <v>53061</v>
      </c>
      <c r="Y20260" s="43" t="str">
        <f t="shared" si="632"/>
        <v/>
      </c>
      <c r="AA20260" s="43" t="e">
        <f t="shared" si="633"/>
        <v>#N/A</v>
      </c>
    </row>
    <row r="20261" spans="1:27" x14ac:dyDescent="0.3">
      <c r="A20261" s="43">
        <v>1153505</v>
      </c>
      <c r="B20261" s="43" t="s">
        <v>12325</v>
      </c>
      <c r="C20261" s="43" t="s">
        <v>681</v>
      </c>
      <c r="E20261" s="43" t="s">
        <v>6263</v>
      </c>
      <c r="F20261" s="43" t="s">
        <v>30</v>
      </c>
      <c r="G20261" s="43">
        <v>72079</v>
      </c>
      <c r="Y20261" s="43" t="str">
        <f t="shared" si="632"/>
        <v/>
      </c>
      <c r="AA20261" s="43" t="e">
        <f t="shared" si="633"/>
        <v>#N/A</v>
      </c>
    </row>
    <row r="20262" spans="1:27" x14ac:dyDescent="0.3">
      <c r="A20262" s="43">
        <v>1083586</v>
      </c>
      <c r="B20262" s="43" t="s">
        <v>12325</v>
      </c>
      <c r="C20262" s="43" t="s">
        <v>815</v>
      </c>
      <c r="E20262" s="43" t="s">
        <v>6263</v>
      </c>
      <c r="F20262" s="43" t="s">
        <v>28</v>
      </c>
      <c r="G20262" s="43">
        <v>72079</v>
      </c>
      <c r="Y20262" s="43" t="str">
        <f t="shared" si="632"/>
        <v>COMP</v>
      </c>
      <c r="AA20262" s="43">
        <f t="shared" si="633"/>
        <v>1083586</v>
      </c>
    </row>
    <row r="20263" spans="1:27" x14ac:dyDescent="0.3">
      <c r="A20263" s="43">
        <v>1814334</v>
      </c>
      <c r="B20263" s="43" t="s">
        <v>12326</v>
      </c>
      <c r="C20263" s="43" t="s">
        <v>499</v>
      </c>
      <c r="E20263" s="43" t="s">
        <v>35</v>
      </c>
      <c r="F20263" s="43" t="s">
        <v>28</v>
      </c>
      <c r="G20263" s="43">
        <v>49006</v>
      </c>
      <c r="Y20263" s="43" t="str">
        <f t="shared" si="632"/>
        <v>COMP</v>
      </c>
      <c r="AA20263" s="43">
        <f t="shared" si="633"/>
        <v>1814334</v>
      </c>
    </row>
    <row r="20264" spans="1:27" x14ac:dyDescent="0.3">
      <c r="A20264" s="43">
        <v>1874849</v>
      </c>
      <c r="B20264" s="43" t="s">
        <v>12327</v>
      </c>
      <c r="C20264" s="43" t="s">
        <v>2423</v>
      </c>
      <c r="E20264" s="43" t="s">
        <v>6263</v>
      </c>
      <c r="F20264" s="43" t="s">
        <v>28</v>
      </c>
      <c r="G20264" s="43">
        <v>44090</v>
      </c>
      <c r="Y20264" s="43" t="str">
        <f t="shared" si="632"/>
        <v/>
      </c>
      <c r="AA20264" s="43" t="e">
        <f t="shared" si="633"/>
        <v>#N/A</v>
      </c>
    </row>
    <row r="20265" spans="1:27" x14ac:dyDescent="0.3">
      <c r="A20265" s="43">
        <v>856611</v>
      </c>
      <c r="B20265" s="43" t="s">
        <v>12327</v>
      </c>
      <c r="C20265" s="43" t="s">
        <v>920</v>
      </c>
      <c r="E20265" s="43" t="s">
        <v>29</v>
      </c>
      <c r="F20265" s="43" t="s">
        <v>28</v>
      </c>
      <c r="G20265" s="43">
        <v>44036</v>
      </c>
      <c r="Y20265" s="43" t="str">
        <f t="shared" si="632"/>
        <v>COMP</v>
      </c>
      <c r="AA20265" s="43">
        <f t="shared" si="633"/>
        <v>856611</v>
      </c>
    </row>
    <row r="20266" spans="1:27" x14ac:dyDescent="0.3">
      <c r="A20266" s="43">
        <v>1907261</v>
      </c>
      <c r="B20266" s="43" t="s">
        <v>12327</v>
      </c>
      <c r="C20266" s="43" t="s">
        <v>1300</v>
      </c>
      <c r="E20266" s="43" t="s">
        <v>6263</v>
      </c>
      <c r="F20266" s="43" t="s">
        <v>30</v>
      </c>
      <c r="G20266" s="43">
        <v>44090</v>
      </c>
      <c r="Y20266" s="43" t="str">
        <f t="shared" si="632"/>
        <v/>
      </c>
      <c r="AA20266" s="43" t="e">
        <f t="shared" si="633"/>
        <v>#N/A</v>
      </c>
    </row>
    <row r="20267" spans="1:27" x14ac:dyDescent="0.3">
      <c r="A20267" s="43">
        <v>1453229</v>
      </c>
      <c r="B20267" s="43" t="s">
        <v>12328</v>
      </c>
      <c r="C20267" s="43" t="s">
        <v>1017</v>
      </c>
      <c r="E20267" s="43" t="s">
        <v>6263</v>
      </c>
      <c r="F20267" s="43" t="s">
        <v>28</v>
      </c>
      <c r="G20267" s="43">
        <v>44099</v>
      </c>
      <c r="Y20267" s="43" t="str">
        <f t="shared" si="632"/>
        <v/>
      </c>
      <c r="AA20267" s="43" t="e">
        <f t="shared" si="633"/>
        <v>#N/A</v>
      </c>
    </row>
    <row r="20268" spans="1:27" x14ac:dyDescent="0.3">
      <c r="A20268" s="43">
        <v>2338843</v>
      </c>
      <c r="B20268" s="43" t="s">
        <v>12329</v>
      </c>
      <c r="C20268" s="43" t="s">
        <v>924</v>
      </c>
      <c r="E20268" s="43" t="s">
        <v>35</v>
      </c>
      <c r="F20268" s="43" t="s">
        <v>30</v>
      </c>
      <c r="G20268" s="43">
        <v>85031</v>
      </c>
      <c r="Y20268" s="43" t="str">
        <f t="shared" si="632"/>
        <v>COMP</v>
      </c>
      <c r="AA20268" s="43">
        <f t="shared" si="633"/>
        <v>2338843</v>
      </c>
    </row>
    <row r="20269" spans="1:27" x14ac:dyDescent="0.3">
      <c r="A20269" s="43">
        <v>938221</v>
      </c>
      <c r="B20269" s="43" t="s">
        <v>12330</v>
      </c>
      <c r="C20269" s="43" t="s">
        <v>236</v>
      </c>
      <c r="E20269" s="43" t="s">
        <v>6263</v>
      </c>
      <c r="F20269" s="43" t="s">
        <v>28</v>
      </c>
      <c r="G20269" s="43">
        <v>44072</v>
      </c>
      <c r="Y20269" s="43" t="str">
        <f t="shared" si="632"/>
        <v>COMP</v>
      </c>
      <c r="AA20269" s="43">
        <f t="shared" si="633"/>
        <v>938221</v>
      </c>
    </row>
    <row r="20270" spans="1:27" x14ac:dyDescent="0.3">
      <c r="A20270" s="43">
        <v>2074685</v>
      </c>
      <c r="B20270" s="43" t="s">
        <v>12331</v>
      </c>
      <c r="C20270" s="43" t="s">
        <v>361</v>
      </c>
      <c r="E20270" s="43" t="s">
        <v>34</v>
      </c>
      <c r="F20270" s="43" t="s">
        <v>28</v>
      </c>
      <c r="G20270" s="43">
        <v>44094</v>
      </c>
      <c r="Y20270" s="43" t="str">
        <f t="shared" si="632"/>
        <v>COMP</v>
      </c>
      <c r="AA20270" s="43">
        <f t="shared" si="633"/>
        <v>2074685</v>
      </c>
    </row>
    <row r="20271" spans="1:27" x14ac:dyDescent="0.3">
      <c r="A20271" s="43">
        <v>1463077</v>
      </c>
      <c r="B20271" s="43" t="s">
        <v>12332</v>
      </c>
      <c r="C20271" s="43" t="s">
        <v>274</v>
      </c>
      <c r="E20271" s="43" t="s">
        <v>6263</v>
      </c>
      <c r="F20271" s="43" t="s">
        <v>28</v>
      </c>
      <c r="G20271" s="43">
        <v>49006</v>
      </c>
      <c r="Y20271" s="43" t="str">
        <f t="shared" si="632"/>
        <v>COMP</v>
      </c>
      <c r="AA20271" s="43">
        <f t="shared" si="633"/>
        <v>1463077</v>
      </c>
    </row>
    <row r="20272" spans="1:27" x14ac:dyDescent="0.3">
      <c r="A20272" s="43">
        <v>1927328</v>
      </c>
      <c r="B20272" s="43" t="s">
        <v>12333</v>
      </c>
      <c r="C20272" s="43" t="s">
        <v>527</v>
      </c>
      <c r="E20272" s="43" t="s">
        <v>6263</v>
      </c>
      <c r="F20272" s="43" t="s">
        <v>30</v>
      </c>
      <c r="G20272" s="43">
        <v>44012</v>
      </c>
      <c r="Y20272" s="43" t="str">
        <f t="shared" si="632"/>
        <v/>
      </c>
      <c r="AA20272" s="43" t="e">
        <f t="shared" si="633"/>
        <v>#N/A</v>
      </c>
    </row>
    <row r="20273" spans="1:27" x14ac:dyDescent="0.3">
      <c r="A20273" s="43">
        <v>1967811</v>
      </c>
      <c r="B20273" s="43" t="s">
        <v>12333</v>
      </c>
      <c r="C20273" s="43" t="s">
        <v>390</v>
      </c>
      <c r="E20273" s="43" t="s">
        <v>6263</v>
      </c>
      <c r="F20273" s="43" t="s">
        <v>30</v>
      </c>
      <c r="G20273" s="43">
        <v>44012</v>
      </c>
      <c r="Y20273" s="43" t="str">
        <f t="shared" si="632"/>
        <v/>
      </c>
      <c r="AA20273" s="43" t="e">
        <f t="shared" si="633"/>
        <v>#N/A</v>
      </c>
    </row>
    <row r="20274" spans="1:27" x14ac:dyDescent="0.3">
      <c r="A20274" s="43">
        <v>1761704</v>
      </c>
      <c r="B20274" s="43" t="s">
        <v>12333</v>
      </c>
      <c r="C20274" s="43" t="s">
        <v>541</v>
      </c>
      <c r="E20274" s="43" t="s">
        <v>6263</v>
      </c>
      <c r="F20274" s="43" t="s">
        <v>28</v>
      </c>
      <c r="G20274" s="43">
        <v>44012</v>
      </c>
      <c r="Y20274" s="43" t="str">
        <f t="shared" si="632"/>
        <v/>
      </c>
      <c r="AA20274" s="43" t="e">
        <f t="shared" si="633"/>
        <v>#N/A</v>
      </c>
    </row>
    <row r="20275" spans="1:27" x14ac:dyDescent="0.3">
      <c r="A20275" s="43">
        <v>1044367</v>
      </c>
      <c r="B20275" s="43" t="s">
        <v>12334</v>
      </c>
      <c r="C20275" s="43" t="s">
        <v>1484</v>
      </c>
      <c r="E20275" s="43" t="s">
        <v>29</v>
      </c>
      <c r="F20275" s="43" t="s">
        <v>28</v>
      </c>
      <c r="G20275" s="43">
        <v>85017</v>
      </c>
      <c r="Y20275" s="43" t="str">
        <f t="shared" si="632"/>
        <v>COMP</v>
      </c>
      <c r="AA20275" s="43">
        <f t="shared" si="633"/>
        <v>1044367</v>
      </c>
    </row>
    <row r="20276" spans="1:27" x14ac:dyDescent="0.3">
      <c r="A20276" s="43">
        <v>1646689</v>
      </c>
      <c r="B20276" s="43" t="s">
        <v>12334</v>
      </c>
      <c r="C20276" s="43" t="s">
        <v>478</v>
      </c>
      <c r="E20276" s="43" t="s">
        <v>6263</v>
      </c>
      <c r="F20276" s="43" t="s">
        <v>28</v>
      </c>
      <c r="G20276" s="43">
        <v>85015</v>
      </c>
      <c r="Y20276" s="43" t="str">
        <f t="shared" si="632"/>
        <v/>
      </c>
      <c r="AA20276" s="43" t="e">
        <f t="shared" si="633"/>
        <v>#N/A</v>
      </c>
    </row>
    <row r="20277" spans="1:27" x14ac:dyDescent="0.3">
      <c r="A20277" s="43">
        <v>1266613</v>
      </c>
      <c r="B20277" s="43" t="s">
        <v>12334</v>
      </c>
      <c r="C20277" s="43" t="s">
        <v>400</v>
      </c>
      <c r="E20277" s="43" t="s">
        <v>6263</v>
      </c>
      <c r="F20277" s="43" t="s">
        <v>30</v>
      </c>
      <c r="G20277" s="43">
        <v>44074</v>
      </c>
      <c r="Y20277" s="43" t="str">
        <f t="shared" si="632"/>
        <v/>
      </c>
      <c r="AA20277" s="43" t="e">
        <f t="shared" si="633"/>
        <v>#N/A</v>
      </c>
    </row>
    <row r="20278" spans="1:27" x14ac:dyDescent="0.3">
      <c r="A20278" s="43">
        <v>1565917</v>
      </c>
      <c r="B20278" s="43" t="s">
        <v>12335</v>
      </c>
      <c r="C20278" s="43" t="s">
        <v>550</v>
      </c>
      <c r="E20278" s="43" t="s">
        <v>35</v>
      </c>
      <c r="F20278" s="43" t="s">
        <v>30</v>
      </c>
      <c r="G20278" s="43">
        <v>44045</v>
      </c>
      <c r="Y20278" s="43" t="str">
        <f t="shared" si="632"/>
        <v>COMP</v>
      </c>
      <c r="AA20278" s="43">
        <f t="shared" si="633"/>
        <v>1565917</v>
      </c>
    </row>
    <row r="20279" spans="1:27" x14ac:dyDescent="0.3">
      <c r="A20279" s="43">
        <v>731845</v>
      </c>
      <c r="B20279" s="43" t="s">
        <v>12336</v>
      </c>
      <c r="C20279" s="43" t="s">
        <v>399</v>
      </c>
      <c r="E20279" s="43" t="s">
        <v>6263</v>
      </c>
      <c r="F20279" s="43" t="s">
        <v>28</v>
      </c>
      <c r="G20279" s="43">
        <v>85033</v>
      </c>
      <c r="Y20279" s="43" t="str">
        <f t="shared" si="632"/>
        <v>COMP</v>
      </c>
      <c r="AA20279" s="43">
        <f t="shared" si="633"/>
        <v>731845</v>
      </c>
    </row>
    <row r="20280" spans="1:27" x14ac:dyDescent="0.3">
      <c r="A20280" s="43">
        <v>803542</v>
      </c>
      <c r="B20280" s="43" t="s">
        <v>12336</v>
      </c>
      <c r="C20280" s="43" t="s">
        <v>330</v>
      </c>
      <c r="E20280" s="43" t="s">
        <v>6263</v>
      </c>
      <c r="F20280" s="43" t="s">
        <v>28</v>
      </c>
      <c r="G20280" s="43">
        <v>85079</v>
      </c>
      <c r="Y20280" s="43" t="str">
        <f t="shared" si="632"/>
        <v>COMP</v>
      </c>
      <c r="AA20280" s="43">
        <f t="shared" si="633"/>
        <v>803542</v>
      </c>
    </row>
    <row r="20281" spans="1:27" x14ac:dyDescent="0.3">
      <c r="A20281" s="43">
        <v>1839794</v>
      </c>
      <c r="B20281" s="43" t="s">
        <v>12337</v>
      </c>
      <c r="C20281" s="43" t="s">
        <v>534</v>
      </c>
      <c r="E20281" s="43" t="s">
        <v>6263</v>
      </c>
      <c r="F20281" s="43" t="s">
        <v>30</v>
      </c>
      <c r="G20281" s="43">
        <v>49004</v>
      </c>
      <c r="Y20281" s="43" t="str">
        <f t="shared" si="632"/>
        <v/>
      </c>
      <c r="AA20281" s="43" t="e">
        <f t="shared" si="633"/>
        <v>#N/A</v>
      </c>
    </row>
    <row r="20282" spans="1:27" x14ac:dyDescent="0.3">
      <c r="A20282" s="43">
        <v>1967666</v>
      </c>
      <c r="B20282" s="43" t="s">
        <v>12337</v>
      </c>
      <c r="C20282" s="43" t="s">
        <v>6233</v>
      </c>
      <c r="E20282" s="43" t="s">
        <v>35</v>
      </c>
      <c r="F20282" s="43" t="s">
        <v>28</v>
      </c>
      <c r="G20282" s="43">
        <v>49006</v>
      </c>
      <c r="Y20282" s="43" t="str">
        <f t="shared" si="632"/>
        <v>COMP</v>
      </c>
      <c r="AA20282" s="43">
        <f t="shared" si="633"/>
        <v>1967666</v>
      </c>
    </row>
    <row r="20283" spans="1:27" x14ac:dyDescent="0.3">
      <c r="A20283" s="43">
        <v>2102749</v>
      </c>
      <c r="B20283" s="43" t="s">
        <v>12337</v>
      </c>
      <c r="C20283" s="43" t="s">
        <v>617</v>
      </c>
      <c r="E20283" s="43" t="s">
        <v>6263</v>
      </c>
      <c r="F20283" s="43" t="s">
        <v>30</v>
      </c>
      <c r="G20283" s="43">
        <v>85015</v>
      </c>
      <c r="Y20283" s="43" t="str">
        <f t="shared" si="632"/>
        <v/>
      </c>
      <c r="AA20283" s="43" t="e">
        <f t="shared" si="633"/>
        <v>#N/A</v>
      </c>
    </row>
    <row r="20284" spans="1:27" x14ac:dyDescent="0.3">
      <c r="A20284" s="43">
        <v>1666129</v>
      </c>
      <c r="B20284" s="43" t="s">
        <v>12337</v>
      </c>
      <c r="C20284" s="43" t="s">
        <v>236</v>
      </c>
      <c r="E20284" s="43" t="s">
        <v>6263</v>
      </c>
      <c r="F20284" s="43" t="s">
        <v>28</v>
      </c>
      <c r="G20284" s="43">
        <v>44079</v>
      </c>
      <c r="Y20284" s="43" t="str">
        <f t="shared" si="632"/>
        <v/>
      </c>
      <c r="AA20284" s="43" t="e">
        <f t="shared" si="633"/>
        <v>#N/A</v>
      </c>
    </row>
    <row r="20285" spans="1:27" x14ac:dyDescent="0.3">
      <c r="A20285" s="43">
        <v>1652146</v>
      </c>
      <c r="B20285" s="43" t="s">
        <v>12337</v>
      </c>
      <c r="C20285" s="43" t="s">
        <v>1306</v>
      </c>
      <c r="E20285" s="43" t="s">
        <v>34</v>
      </c>
      <c r="F20285" s="43" t="s">
        <v>30</v>
      </c>
      <c r="G20285" s="43">
        <v>85015</v>
      </c>
      <c r="Y20285" s="43" t="str">
        <f t="shared" si="632"/>
        <v>COMP</v>
      </c>
      <c r="AA20285" s="43">
        <f t="shared" si="633"/>
        <v>1652146</v>
      </c>
    </row>
    <row r="20286" spans="1:27" x14ac:dyDescent="0.3">
      <c r="A20286" s="43">
        <v>1056371</v>
      </c>
      <c r="B20286" s="43" t="s">
        <v>12337</v>
      </c>
      <c r="C20286" s="43" t="s">
        <v>316</v>
      </c>
      <c r="E20286" s="43" t="s">
        <v>29</v>
      </c>
      <c r="F20286" s="43" t="s">
        <v>28</v>
      </c>
      <c r="G20286" s="43">
        <v>44045</v>
      </c>
      <c r="Y20286" s="43" t="str">
        <f t="shared" si="632"/>
        <v>COMP</v>
      </c>
      <c r="AA20286" s="43">
        <f t="shared" si="633"/>
        <v>1056371</v>
      </c>
    </row>
    <row r="20287" spans="1:27" x14ac:dyDescent="0.3">
      <c r="A20287" s="43">
        <v>1162578</v>
      </c>
      <c r="B20287" s="43" t="s">
        <v>12337</v>
      </c>
      <c r="C20287" s="43" t="s">
        <v>466</v>
      </c>
      <c r="E20287" s="43" t="s">
        <v>6263</v>
      </c>
      <c r="F20287" s="43" t="s">
        <v>28</v>
      </c>
      <c r="G20287" s="43">
        <v>85080</v>
      </c>
      <c r="Y20287" s="43" t="str">
        <f t="shared" si="632"/>
        <v/>
      </c>
      <c r="AA20287" s="43" t="e">
        <f t="shared" si="633"/>
        <v>#N/A</v>
      </c>
    </row>
    <row r="20288" spans="1:27" x14ac:dyDescent="0.3">
      <c r="A20288" s="43">
        <v>2375543</v>
      </c>
      <c r="B20288" s="43" t="s">
        <v>12337</v>
      </c>
      <c r="C20288" s="43" t="s">
        <v>659</v>
      </c>
      <c r="E20288" s="43" t="s">
        <v>6263</v>
      </c>
      <c r="F20288" s="43" t="s">
        <v>28</v>
      </c>
      <c r="G20288" s="43">
        <v>85004</v>
      </c>
      <c r="Y20288" s="43" t="str">
        <f t="shared" si="632"/>
        <v/>
      </c>
      <c r="AA20288" s="43" t="e">
        <f t="shared" si="633"/>
        <v>#N/A</v>
      </c>
    </row>
    <row r="20289" spans="1:27" x14ac:dyDescent="0.3">
      <c r="A20289" s="43">
        <v>2095628</v>
      </c>
      <c r="B20289" s="43" t="s">
        <v>12337</v>
      </c>
      <c r="C20289" s="43" t="s">
        <v>460</v>
      </c>
      <c r="E20289" s="43" t="s">
        <v>6263</v>
      </c>
      <c r="F20289" s="43" t="s">
        <v>30</v>
      </c>
      <c r="G20289" s="43">
        <v>85015</v>
      </c>
      <c r="Y20289" s="43" t="str">
        <f t="shared" si="632"/>
        <v/>
      </c>
      <c r="AA20289" s="43" t="e">
        <f t="shared" si="633"/>
        <v>#N/A</v>
      </c>
    </row>
    <row r="20290" spans="1:27" x14ac:dyDescent="0.3">
      <c r="A20290" s="43">
        <v>2136177</v>
      </c>
      <c r="B20290" s="43" t="s">
        <v>12337</v>
      </c>
      <c r="C20290" s="43" t="s">
        <v>565</v>
      </c>
      <c r="E20290" s="43" t="s">
        <v>29</v>
      </c>
      <c r="F20290" s="43" t="s">
        <v>28</v>
      </c>
      <c r="G20290" s="43">
        <v>72021</v>
      </c>
      <c r="Y20290" s="43" t="str">
        <f t="shared" ref="Y20290:Y20353" si="634">IF(ISERROR(AA20290)=FALSE,"COMP","")</f>
        <v/>
      </c>
      <c r="AA20290" s="43" t="e">
        <f t="shared" si="633"/>
        <v>#N/A</v>
      </c>
    </row>
    <row r="20291" spans="1:27" x14ac:dyDescent="0.3">
      <c r="A20291" s="43">
        <v>1561819</v>
      </c>
      <c r="B20291" s="43" t="s">
        <v>12337</v>
      </c>
      <c r="C20291" s="43" t="s">
        <v>1351</v>
      </c>
      <c r="E20291" s="43" t="s">
        <v>6263</v>
      </c>
      <c r="F20291" s="43" t="s">
        <v>28</v>
      </c>
      <c r="G20291" s="43">
        <v>44079</v>
      </c>
      <c r="Y20291" s="43" t="str">
        <f t="shared" si="634"/>
        <v/>
      </c>
      <c r="AA20291" s="43" t="e">
        <f t="shared" ref="AA20291:AA20354" si="635">VLOOKUP(A20291,Z:Z,1,FALSE)</f>
        <v>#N/A</v>
      </c>
    </row>
    <row r="20292" spans="1:27" x14ac:dyDescent="0.3">
      <c r="A20292" s="43">
        <v>2333685</v>
      </c>
      <c r="B20292" s="43" t="s">
        <v>12337</v>
      </c>
      <c r="C20292" s="43" t="s">
        <v>3182</v>
      </c>
      <c r="E20292" s="43" t="s">
        <v>6263</v>
      </c>
      <c r="F20292" s="43" t="s">
        <v>28</v>
      </c>
      <c r="G20292" s="43">
        <v>85015</v>
      </c>
      <c r="Y20292" s="43" t="str">
        <f t="shared" si="634"/>
        <v/>
      </c>
      <c r="AA20292" s="43" t="e">
        <f t="shared" si="635"/>
        <v>#N/A</v>
      </c>
    </row>
    <row r="20293" spans="1:27" x14ac:dyDescent="0.3">
      <c r="A20293" s="43">
        <v>1918693</v>
      </c>
      <c r="B20293" s="43" t="s">
        <v>12337</v>
      </c>
      <c r="C20293" s="43" t="s">
        <v>732</v>
      </c>
      <c r="E20293" s="43" t="s">
        <v>35</v>
      </c>
      <c r="F20293" s="43" t="s">
        <v>30</v>
      </c>
      <c r="G20293" s="43">
        <v>44079</v>
      </c>
      <c r="Y20293" s="43" t="str">
        <f t="shared" si="634"/>
        <v>COMP</v>
      </c>
      <c r="AA20293" s="43">
        <f t="shared" si="635"/>
        <v>1918693</v>
      </c>
    </row>
    <row r="20294" spans="1:27" x14ac:dyDescent="0.3">
      <c r="A20294" s="43">
        <v>2436067</v>
      </c>
      <c r="B20294" s="43" t="s">
        <v>12337</v>
      </c>
      <c r="C20294" s="43" t="s">
        <v>12338</v>
      </c>
      <c r="E20294" s="43" t="s">
        <v>34</v>
      </c>
      <c r="F20294" s="43" t="s">
        <v>28</v>
      </c>
      <c r="G20294" s="43">
        <v>85005</v>
      </c>
      <c r="Y20294" s="43" t="str">
        <f t="shared" si="634"/>
        <v>COMP</v>
      </c>
      <c r="AA20294" s="43">
        <f t="shared" si="635"/>
        <v>2436067</v>
      </c>
    </row>
    <row r="20295" spans="1:27" x14ac:dyDescent="0.3">
      <c r="A20295" s="43">
        <v>1966918</v>
      </c>
      <c r="B20295" s="43" t="s">
        <v>12337</v>
      </c>
      <c r="C20295" s="43" t="s">
        <v>274</v>
      </c>
      <c r="E20295" s="43" t="s">
        <v>6263</v>
      </c>
      <c r="F20295" s="43" t="s">
        <v>28</v>
      </c>
      <c r="G20295" s="43">
        <v>49033</v>
      </c>
      <c r="Y20295" s="43" t="str">
        <f t="shared" si="634"/>
        <v/>
      </c>
      <c r="AA20295" s="43" t="e">
        <f t="shared" si="635"/>
        <v>#N/A</v>
      </c>
    </row>
    <row r="20296" spans="1:27" x14ac:dyDescent="0.3">
      <c r="A20296" s="43">
        <v>1294257</v>
      </c>
      <c r="B20296" s="43" t="s">
        <v>12337</v>
      </c>
      <c r="C20296" s="43" t="s">
        <v>274</v>
      </c>
      <c r="E20296" s="43" t="s">
        <v>6263</v>
      </c>
      <c r="F20296" s="43" t="s">
        <v>28</v>
      </c>
      <c r="G20296" s="43">
        <v>49006</v>
      </c>
      <c r="Y20296" s="43" t="str">
        <f t="shared" si="634"/>
        <v>COMP</v>
      </c>
      <c r="AA20296" s="43">
        <f t="shared" si="635"/>
        <v>1294257</v>
      </c>
    </row>
    <row r="20297" spans="1:27" x14ac:dyDescent="0.3">
      <c r="A20297" s="43">
        <v>2140221</v>
      </c>
      <c r="B20297" s="43" t="s">
        <v>12337</v>
      </c>
      <c r="C20297" s="43" t="s">
        <v>2001</v>
      </c>
      <c r="E20297" s="43" t="s">
        <v>35</v>
      </c>
      <c r="F20297" s="43" t="s">
        <v>30</v>
      </c>
      <c r="G20297" s="43">
        <v>85004</v>
      </c>
      <c r="Y20297" s="43" t="str">
        <f t="shared" si="634"/>
        <v>COMP</v>
      </c>
      <c r="AA20297" s="43">
        <f t="shared" si="635"/>
        <v>2140221</v>
      </c>
    </row>
    <row r="20298" spans="1:27" x14ac:dyDescent="0.3">
      <c r="A20298" s="43">
        <v>1855328</v>
      </c>
      <c r="B20298" s="43" t="s">
        <v>12337</v>
      </c>
      <c r="C20298" s="43" t="s">
        <v>777</v>
      </c>
      <c r="E20298" s="43" t="s">
        <v>6263</v>
      </c>
      <c r="F20298" s="43" t="s">
        <v>30</v>
      </c>
      <c r="G20298" s="43">
        <v>44108</v>
      </c>
      <c r="Y20298" s="43" t="str">
        <f t="shared" si="634"/>
        <v/>
      </c>
      <c r="AA20298" s="43" t="e">
        <f t="shared" si="635"/>
        <v>#N/A</v>
      </c>
    </row>
    <row r="20299" spans="1:27" x14ac:dyDescent="0.3">
      <c r="A20299" s="43">
        <v>2210896</v>
      </c>
      <c r="B20299" s="43" t="s">
        <v>12337</v>
      </c>
      <c r="C20299" s="43" t="s">
        <v>541</v>
      </c>
      <c r="E20299" s="43" t="s">
        <v>6263</v>
      </c>
      <c r="F20299" s="43" t="s">
        <v>28</v>
      </c>
      <c r="G20299" s="43">
        <v>53023</v>
      </c>
      <c r="Y20299" s="43" t="str">
        <f t="shared" si="634"/>
        <v/>
      </c>
      <c r="AA20299" s="43" t="e">
        <f t="shared" si="635"/>
        <v>#N/A</v>
      </c>
    </row>
    <row r="20300" spans="1:27" x14ac:dyDescent="0.3">
      <c r="A20300" s="43">
        <v>554448</v>
      </c>
      <c r="B20300" s="43" t="s">
        <v>12337</v>
      </c>
      <c r="C20300" s="43" t="s">
        <v>472</v>
      </c>
      <c r="E20300" s="43" t="s">
        <v>6263</v>
      </c>
      <c r="F20300" s="43" t="s">
        <v>28</v>
      </c>
      <c r="G20300" s="43">
        <v>49017</v>
      </c>
      <c r="Y20300" s="43" t="str">
        <f t="shared" si="634"/>
        <v>COMP</v>
      </c>
      <c r="AA20300" s="43">
        <f t="shared" si="635"/>
        <v>554448</v>
      </c>
    </row>
    <row r="20301" spans="1:27" x14ac:dyDescent="0.3">
      <c r="A20301" s="43">
        <v>2407624</v>
      </c>
      <c r="B20301" s="43" t="s">
        <v>12337</v>
      </c>
      <c r="C20301" s="43" t="s">
        <v>385</v>
      </c>
      <c r="E20301" s="43" t="s">
        <v>29</v>
      </c>
      <c r="F20301" s="43" t="s">
        <v>28</v>
      </c>
      <c r="G20301" s="43">
        <v>85031</v>
      </c>
      <c r="Y20301" s="43" t="str">
        <f t="shared" si="634"/>
        <v/>
      </c>
      <c r="AA20301" s="43" t="e">
        <f t="shared" si="635"/>
        <v>#N/A</v>
      </c>
    </row>
    <row r="20302" spans="1:27" x14ac:dyDescent="0.3">
      <c r="A20302" s="43">
        <v>2393154</v>
      </c>
      <c r="B20302" s="43" t="s">
        <v>12337</v>
      </c>
      <c r="C20302" s="43" t="s">
        <v>427</v>
      </c>
      <c r="E20302" s="43" t="s">
        <v>6263</v>
      </c>
      <c r="F20302" s="43" t="s">
        <v>28</v>
      </c>
      <c r="G20302" s="43">
        <v>44108</v>
      </c>
      <c r="Y20302" s="43" t="str">
        <f t="shared" si="634"/>
        <v/>
      </c>
      <c r="AA20302" s="43" t="e">
        <f t="shared" si="635"/>
        <v>#N/A</v>
      </c>
    </row>
    <row r="20303" spans="1:27" x14ac:dyDescent="0.3">
      <c r="A20303" s="43">
        <v>1425604</v>
      </c>
      <c r="B20303" s="43" t="s">
        <v>12337</v>
      </c>
      <c r="C20303" s="43" t="s">
        <v>1300</v>
      </c>
      <c r="E20303" s="43" t="s">
        <v>6263</v>
      </c>
      <c r="F20303" s="43" t="s">
        <v>30</v>
      </c>
      <c r="G20303" s="43">
        <v>53061</v>
      </c>
      <c r="Y20303" s="43" t="str">
        <f t="shared" si="634"/>
        <v/>
      </c>
      <c r="AA20303" s="43" t="e">
        <f t="shared" si="635"/>
        <v>#N/A</v>
      </c>
    </row>
    <row r="20304" spans="1:27" x14ac:dyDescent="0.3">
      <c r="A20304" s="43">
        <v>2169857</v>
      </c>
      <c r="B20304" s="43" t="s">
        <v>12337</v>
      </c>
      <c r="C20304" s="43" t="s">
        <v>250</v>
      </c>
      <c r="E20304" s="43" t="s">
        <v>6263</v>
      </c>
      <c r="F20304" s="43" t="s">
        <v>28</v>
      </c>
      <c r="G20304" s="43">
        <v>49006</v>
      </c>
      <c r="Y20304" s="43" t="str">
        <f t="shared" si="634"/>
        <v/>
      </c>
      <c r="AA20304" s="43" t="e">
        <f t="shared" si="635"/>
        <v>#N/A</v>
      </c>
    </row>
    <row r="20305" spans="1:27" x14ac:dyDescent="0.3">
      <c r="A20305" s="43">
        <v>658618</v>
      </c>
      <c r="B20305" s="43" t="s">
        <v>12339</v>
      </c>
      <c r="C20305" s="43" t="s">
        <v>989</v>
      </c>
      <c r="E20305" s="43" t="s">
        <v>6263</v>
      </c>
      <c r="F20305" s="43" t="s">
        <v>30</v>
      </c>
      <c r="G20305" s="43">
        <v>44111</v>
      </c>
      <c r="Y20305" s="43" t="str">
        <f t="shared" si="634"/>
        <v/>
      </c>
      <c r="AA20305" s="43" t="e">
        <f t="shared" si="635"/>
        <v>#N/A</v>
      </c>
    </row>
    <row r="20306" spans="1:27" x14ac:dyDescent="0.3">
      <c r="A20306" s="43">
        <v>1069574</v>
      </c>
      <c r="B20306" s="43" t="s">
        <v>12340</v>
      </c>
      <c r="C20306" s="43" t="s">
        <v>981</v>
      </c>
      <c r="E20306" s="43" t="s">
        <v>6263</v>
      </c>
      <c r="F20306" s="43" t="s">
        <v>30</v>
      </c>
      <c r="G20306" s="43">
        <v>85017</v>
      </c>
      <c r="Y20306" s="43" t="str">
        <f t="shared" si="634"/>
        <v/>
      </c>
      <c r="AA20306" s="43" t="e">
        <f t="shared" si="635"/>
        <v>#N/A</v>
      </c>
    </row>
    <row r="20307" spans="1:27" x14ac:dyDescent="0.3">
      <c r="A20307" s="43">
        <v>684920</v>
      </c>
      <c r="B20307" s="43" t="s">
        <v>12341</v>
      </c>
      <c r="C20307" s="43" t="s">
        <v>2513</v>
      </c>
      <c r="E20307" s="43" t="s">
        <v>29</v>
      </c>
      <c r="F20307" s="43" t="s">
        <v>30</v>
      </c>
      <c r="G20307" s="43">
        <v>49067</v>
      </c>
      <c r="Y20307" s="43" t="str">
        <f t="shared" si="634"/>
        <v>COMP</v>
      </c>
      <c r="AA20307" s="43">
        <f t="shared" si="635"/>
        <v>684920</v>
      </c>
    </row>
    <row r="20308" spans="1:27" x14ac:dyDescent="0.3">
      <c r="A20308" s="43">
        <v>2423098</v>
      </c>
      <c r="B20308" s="43" t="s">
        <v>12342</v>
      </c>
      <c r="C20308" s="43" t="s">
        <v>904</v>
      </c>
      <c r="E20308" s="43" t="s">
        <v>34</v>
      </c>
      <c r="F20308" s="43" t="s">
        <v>28</v>
      </c>
      <c r="G20308" s="43">
        <v>44035</v>
      </c>
      <c r="Y20308" s="43" t="str">
        <f t="shared" si="634"/>
        <v>COMP</v>
      </c>
      <c r="AA20308" s="43">
        <f t="shared" si="635"/>
        <v>2423098</v>
      </c>
    </row>
    <row r="20309" spans="1:27" x14ac:dyDescent="0.3">
      <c r="A20309" s="43">
        <v>2428262</v>
      </c>
      <c r="B20309" s="43" t="s">
        <v>12343</v>
      </c>
      <c r="C20309" s="43" t="s">
        <v>327</v>
      </c>
      <c r="E20309" s="43" t="s">
        <v>35</v>
      </c>
      <c r="F20309" s="43" t="s">
        <v>30</v>
      </c>
      <c r="G20309" s="43">
        <v>53019</v>
      </c>
      <c r="Y20309" s="43" t="str">
        <f t="shared" si="634"/>
        <v>COMP</v>
      </c>
      <c r="AA20309" s="43">
        <f t="shared" si="635"/>
        <v>2428262</v>
      </c>
    </row>
    <row r="20310" spans="1:27" x14ac:dyDescent="0.3">
      <c r="A20310" s="43">
        <v>1575935</v>
      </c>
      <c r="B20310" s="43" t="s">
        <v>12344</v>
      </c>
      <c r="C20310" s="43" t="s">
        <v>829</v>
      </c>
      <c r="E20310" s="43" t="s">
        <v>6263</v>
      </c>
      <c r="F20310" s="43" t="s">
        <v>28</v>
      </c>
      <c r="G20310" s="43">
        <v>72080</v>
      </c>
      <c r="Y20310" s="43" t="str">
        <f t="shared" si="634"/>
        <v>COMP</v>
      </c>
      <c r="AA20310" s="43">
        <f t="shared" si="635"/>
        <v>1575935</v>
      </c>
    </row>
    <row r="20311" spans="1:27" x14ac:dyDescent="0.3">
      <c r="A20311" s="43">
        <v>1649924</v>
      </c>
      <c r="B20311" s="43" t="s">
        <v>12344</v>
      </c>
      <c r="C20311" s="43" t="s">
        <v>1376</v>
      </c>
      <c r="E20311" s="43" t="s">
        <v>6263</v>
      </c>
      <c r="F20311" s="43" t="s">
        <v>30</v>
      </c>
      <c r="G20311" s="43">
        <v>72041</v>
      </c>
      <c r="Y20311" s="43" t="str">
        <f t="shared" si="634"/>
        <v/>
      </c>
      <c r="AA20311" s="43" t="e">
        <f t="shared" si="635"/>
        <v>#N/A</v>
      </c>
    </row>
    <row r="20312" spans="1:27" x14ac:dyDescent="0.3">
      <c r="A20312" s="43">
        <v>1862761</v>
      </c>
      <c r="B20312" s="43" t="s">
        <v>12345</v>
      </c>
      <c r="C20312" s="43" t="s">
        <v>5673</v>
      </c>
      <c r="E20312" s="43" t="s">
        <v>6263</v>
      </c>
      <c r="F20312" s="43" t="s">
        <v>28</v>
      </c>
      <c r="G20312" s="43">
        <v>49019</v>
      </c>
      <c r="Y20312" s="43" t="str">
        <f t="shared" si="634"/>
        <v>COMP</v>
      </c>
      <c r="AA20312" s="43">
        <f t="shared" si="635"/>
        <v>1862761</v>
      </c>
    </row>
    <row r="20313" spans="1:27" x14ac:dyDescent="0.3">
      <c r="A20313" s="43">
        <v>1573420</v>
      </c>
      <c r="B20313" s="43" t="s">
        <v>12346</v>
      </c>
      <c r="C20313" s="43" t="s">
        <v>437</v>
      </c>
      <c r="E20313" s="43" t="s">
        <v>6263</v>
      </c>
      <c r="F20313" s="43" t="s">
        <v>28</v>
      </c>
      <c r="G20313" s="43">
        <v>49009</v>
      </c>
      <c r="Y20313" s="43" t="str">
        <f t="shared" si="634"/>
        <v/>
      </c>
      <c r="AA20313" s="43" t="e">
        <f t="shared" si="635"/>
        <v>#N/A</v>
      </c>
    </row>
    <row r="20314" spans="1:27" x14ac:dyDescent="0.3">
      <c r="A20314" s="43">
        <v>2197919</v>
      </c>
      <c r="B20314" s="43" t="s">
        <v>12346</v>
      </c>
      <c r="C20314" s="43" t="s">
        <v>1083</v>
      </c>
      <c r="E20314" s="43" t="s">
        <v>6263</v>
      </c>
      <c r="F20314" s="43" t="s">
        <v>30</v>
      </c>
      <c r="G20314" s="43">
        <v>53004</v>
      </c>
      <c r="Y20314" s="43" t="str">
        <f t="shared" si="634"/>
        <v/>
      </c>
      <c r="AA20314" s="43" t="e">
        <f t="shared" si="635"/>
        <v>#N/A</v>
      </c>
    </row>
    <row r="20315" spans="1:27" x14ac:dyDescent="0.3">
      <c r="A20315" s="43">
        <v>1667492</v>
      </c>
      <c r="B20315" s="43" t="s">
        <v>12346</v>
      </c>
      <c r="C20315" s="43" t="s">
        <v>639</v>
      </c>
      <c r="E20315" s="43" t="s">
        <v>35</v>
      </c>
      <c r="F20315" s="43" t="s">
        <v>28</v>
      </c>
      <c r="G20315" s="43">
        <v>53022</v>
      </c>
      <c r="Y20315" s="43" t="str">
        <f t="shared" si="634"/>
        <v>COMP</v>
      </c>
      <c r="AA20315" s="43">
        <f t="shared" si="635"/>
        <v>1667492</v>
      </c>
    </row>
    <row r="20316" spans="1:27" x14ac:dyDescent="0.3">
      <c r="A20316" s="43">
        <v>1167053</v>
      </c>
      <c r="B20316" s="43" t="s">
        <v>12347</v>
      </c>
      <c r="C20316" s="43" t="s">
        <v>534</v>
      </c>
      <c r="E20316" s="43" t="s">
        <v>6263</v>
      </c>
      <c r="F20316" s="43" t="s">
        <v>30</v>
      </c>
      <c r="G20316" s="43">
        <v>44079</v>
      </c>
      <c r="Y20316" s="43" t="str">
        <f t="shared" si="634"/>
        <v/>
      </c>
      <c r="AA20316" s="43" t="e">
        <f t="shared" si="635"/>
        <v>#N/A</v>
      </c>
    </row>
    <row r="20317" spans="1:27" x14ac:dyDescent="0.3">
      <c r="A20317" s="43">
        <v>2155607</v>
      </c>
      <c r="B20317" s="43" t="s">
        <v>12347</v>
      </c>
      <c r="C20317" s="43" t="s">
        <v>6528</v>
      </c>
      <c r="E20317" s="43" t="s">
        <v>35</v>
      </c>
      <c r="F20317" s="43" t="s">
        <v>30</v>
      </c>
      <c r="G20317" s="43">
        <v>85054</v>
      </c>
      <c r="Y20317" s="43" t="str">
        <f t="shared" si="634"/>
        <v>COMP</v>
      </c>
      <c r="AA20317" s="43">
        <f t="shared" si="635"/>
        <v>2155607</v>
      </c>
    </row>
    <row r="20318" spans="1:27" x14ac:dyDescent="0.3">
      <c r="A20318" s="43">
        <v>1480364</v>
      </c>
      <c r="B20318" s="43" t="s">
        <v>12348</v>
      </c>
      <c r="C20318" s="43" t="s">
        <v>399</v>
      </c>
      <c r="E20318" s="43" t="s">
        <v>6263</v>
      </c>
      <c r="F20318" s="43" t="s">
        <v>28</v>
      </c>
      <c r="G20318" s="43">
        <v>72041</v>
      </c>
      <c r="Y20318" s="43" t="str">
        <f t="shared" si="634"/>
        <v/>
      </c>
      <c r="AA20318" s="43" t="e">
        <f t="shared" si="635"/>
        <v>#N/A</v>
      </c>
    </row>
    <row r="20319" spans="1:27" x14ac:dyDescent="0.3">
      <c r="A20319" s="43">
        <v>1995254</v>
      </c>
      <c r="B20319" s="43" t="s">
        <v>12348</v>
      </c>
      <c r="C20319" s="43" t="s">
        <v>446</v>
      </c>
      <c r="E20319" s="43" t="s">
        <v>6263</v>
      </c>
      <c r="F20319" s="43" t="s">
        <v>28</v>
      </c>
      <c r="G20319" s="43">
        <v>72072</v>
      </c>
      <c r="Y20319" s="43" t="str">
        <f t="shared" si="634"/>
        <v/>
      </c>
      <c r="AA20319" s="43" t="e">
        <f t="shared" si="635"/>
        <v>#N/A</v>
      </c>
    </row>
    <row r="20320" spans="1:27" x14ac:dyDescent="0.3">
      <c r="A20320" s="43">
        <v>2339927</v>
      </c>
      <c r="B20320" s="43" t="s">
        <v>12349</v>
      </c>
      <c r="C20320" s="43" t="s">
        <v>936</v>
      </c>
      <c r="E20320" s="43" t="s">
        <v>6263</v>
      </c>
      <c r="F20320" s="43" t="s">
        <v>30</v>
      </c>
      <c r="G20320" s="43">
        <v>72041</v>
      </c>
      <c r="Y20320" s="43" t="str">
        <f t="shared" si="634"/>
        <v/>
      </c>
      <c r="AA20320" s="43" t="e">
        <f t="shared" si="635"/>
        <v>#N/A</v>
      </c>
    </row>
    <row r="20321" spans="1:27" x14ac:dyDescent="0.3">
      <c r="A20321" s="43">
        <v>1922306</v>
      </c>
      <c r="B20321" s="43" t="s">
        <v>12350</v>
      </c>
      <c r="C20321" s="43" t="s">
        <v>1090</v>
      </c>
      <c r="E20321" s="43" t="s">
        <v>6263</v>
      </c>
      <c r="F20321" s="43" t="s">
        <v>30</v>
      </c>
      <c r="G20321" s="43">
        <v>85061</v>
      </c>
      <c r="Y20321" s="43" t="str">
        <f t="shared" si="634"/>
        <v/>
      </c>
      <c r="AA20321" s="43" t="e">
        <f t="shared" si="635"/>
        <v>#N/A</v>
      </c>
    </row>
    <row r="20322" spans="1:27" x14ac:dyDescent="0.3">
      <c r="A20322" s="43">
        <v>106472</v>
      </c>
      <c r="B20322" s="43" t="s">
        <v>12351</v>
      </c>
      <c r="C20322" s="43" t="s">
        <v>232</v>
      </c>
      <c r="E20322" s="43" t="s">
        <v>29</v>
      </c>
      <c r="F20322" s="43" t="s">
        <v>28</v>
      </c>
      <c r="G20322" s="43">
        <v>72007</v>
      </c>
      <c r="Y20322" s="43" t="str">
        <f t="shared" si="634"/>
        <v>COMP</v>
      </c>
      <c r="AA20322" s="43">
        <f t="shared" si="635"/>
        <v>106472</v>
      </c>
    </row>
    <row r="20323" spans="1:27" x14ac:dyDescent="0.3">
      <c r="A20323" s="43">
        <v>1993672</v>
      </c>
      <c r="B20323" s="43" t="s">
        <v>12351</v>
      </c>
      <c r="C20323" s="43" t="s">
        <v>175</v>
      </c>
      <c r="E20323" s="43" t="s">
        <v>6263</v>
      </c>
      <c r="F20323" s="43" t="s">
        <v>28</v>
      </c>
      <c r="G20323" s="43">
        <v>72064</v>
      </c>
      <c r="Y20323" s="43" t="str">
        <f t="shared" si="634"/>
        <v>COMP</v>
      </c>
      <c r="AA20323" s="43">
        <f t="shared" si="635"/>
        <v>1993672</v>
      </c>
    </row>
    <row r="20324" spans="1:27" x14ac:dyDescent="0.3">
      <c r="A20324" s="43">
        <v>2271114</v>
      </c>
      <c r="B20324" s="43" t="s">
        <v>4941</v>
      </c>
      <c r="C20324" s="43" t="s">
        <v>492</v>
      </c>
      <c r="E20324" s="43" t="s">
        <v>6263</v>
      </c>
      <c r="F20324" s="43" t="s">
        <v>30</v>
      </c>
      <c r="G20324" s="43">
        <v>72017</v>
      </c>
      <c r="Y20324" s="43" t="str">
        <f t="shared" si="634"/>
        <v/>
      </c>
      <c r="AA20324" s="43" t="e">
        <f t="shared" si="635"/>
        <v>#N/A</v>
      </c>
    </row>
    <row r="20325" spans="1:27" x14ac:dyDescent="0.3">
      <c r="A20325" s="43">
        <v>1964318</v>
      </c>
      <c r="B20325" s="43" t="s">
        <v>12352</v>
      </c>
      <c r="C20325" s="43" t="s">
        <v>355</v>
      </c>
      <c r="E20325" s="43" t="s">
        <v>31</v>
      </c>
      <c r="F20325" s="43" t="s">
        <v>30</v>
      </c>
      <c r="G20325" s="43">
        <v>49064</v>
      </c>
      <c r="Y20325" s="43" t="str">
        <f t="shared" si="634"/>
        <v>COMP</v>
      </c>
      <c r="AA20325" s="43">
        <f t="shared" si="635"/>
        <v>1964318</v>
      </c>
    </row>
    <row r="20326" spans="1:27" x14ac:dyDescent="0.3">
      <c r="A20326" s="43">
        <v>371772</v>
      </c>
      <c r="B20326" s="43" t="s">
        <v>12353</v>
      </c>
      <c r="C20326" s="43" t="s">
        <v>427</v>
      </c>
      <c r="E20326" s="43" t="s">
        <v>6263</v>
      </c>
      <c r="F20326" s="43" t="s">
        <v>28</v>
      </c>
      <c r="G20326" s="43">
        <v>72014</v>
      </c>
      <c r="Y20326" s="43" t="str">
        <f t="shared" si="634"/>
        <v>COMP</v>
      </c>
      <c r="AA20326" s="43">
        <f t="shared" si="635"/>
        <v>371772</v>
      </c>
    </row>
    <row r="20327" spans="1:27" x14ac:dyDescent="0.3">
      <c r="A20327" s="43">
        <v>562048</v>
      </c>
      <c r="B20327" s="43" t="s">
        <v>12354</v>
      </c>
      <c r="C20327" s="43" t="s">
        <v>4815</v>
      </c>
      <c r="E20327" s="43" t="s">
        <v>6263</v>
      </c>
      <c r="F20327" s="43" t="s">
        <v>28</v>
      </c>
      <c r="G20327" s="43">
        <v>72064</v>
      </c>
      <c r="Y20327" s="43" t="str">
        <f t="shared" si="634"/>
        <v/>
      </c>
      <c r="AA20327" s="43" t="e">
        <f t="shared" si="635"/>
        <v>#N/A</v>
      </c>
    </row>
    <row r="20328" spans="1:27" x14ac:dyDescent="0.3">
      <c r="A20328" s="43">
        <v>1518313</v>
      </c>
      <c r="B20328" s="43" t="s">
        <v>12355</v>
      </c>
      <c r="C20328" s="43" t="s">
        <v>266</v>
      </c>
      <c r="E20328" s="43" t="s">
        <v>6263</v>
      </c>
      <c r="F20328" s="43" t="s">
        <v>30</v>
      </c>
      <c r="G20328" s="43">
        <v>44120</v>
      </c>
      <c r="Y20328" s="43" t="str">
        <f t="shared" si="634"/>
        <v/>
      </c>
      <c r="AA20328" s="43" t="e">
        <f t="shared" si="635"/>
        <v>#N/A</v>
      </c>
    </row>
    <row r="20329" spans="1:27" x14ac:dyDescent="0.3">
      <c r="A20329" s="43">
        <v>2349394</v>
      </c>
      <c r="B20329" s="43" t="s">
        <v>12356</v>
      </c>
      <c r="C20329" s="43" t="s">
        <v>1089</v>
      </c>
      <c r="E20329" s="43" t="s">
        <v>34</v>
      </c>
      <c r="F20329" s="43" t="s">
        <v>28</v>
      </c>
      <c r="G20329" s="43">
        <v>44038</v>
      </c>
      <c r="Y20329" s="43" t="str">
        <f t="shared" si="634"/>
        <v>COMP</v>
      </c>
      <c r="AA20329" s="43">
        <f t="shared" si="635"/>
        <v>2349394</v>
      </c>
    </row>
    <row r="20330" spans="1:27" x14ac:dyDescent="0.3">
      <c r="A20330" s="43">
        <v>2340892</v>
      </c>
      <c r="B20330" s="43" t="s">
        <v>12357</v>
      </c>
      <c r="C20330" s="43" t="s">
        <v>421</v>
      </c>
      <c r="E20330" s="43" t="s">
        <v>6263</v>
      </c>
      <c r="F20330" s="43" t="s">
        <v>30</v>
      </c>
      <c r="G20330" s="43">
        <v>49064</v>
      </c>
      <c r="Y20330" s="43" t="str">
        <f t="shared" si="634"/>
        <v/>
      </c>
      <c r="AA20330" s="43" t="e">
        <f t="shared" si="635"/>
        <v>#N/A</v>
      </c>
    </row>
    <row r="20331" spans="1:27" x14ac:dyDescent="0.3">
      <c r="A20331" s="43">
        <v>503929</v>
      </c>
      <c r="B20331" s="43" t="s">
        <v>12358</v>
      </c>
      <c r="C20331" s="43" t="s">
        <v>514</v>
      </c>
      <c r="E20331" s="43" t="s">
        <v>6263</v>
      </c>
      <c r="F20331" s="43" t="s">
        <v>28</v>
      </c>
      <c r="G20331" s="43">
        <v>44015</v>
      </c>
      <c r="Y20331" s="43" t="str">
        <f t="shared" si="634"/>
        <v/>
      </c>
      <c r="AA20331" s="43" t="e">
        <f t="shared" si="635"/>
        <v>#N/A</v>
      </c>
    </row>
    <row r="20332" spans="1:27" x14ac:dyDescent="0.3">
      <c r="A20332" s="43">
        <v>1289006</v>
      </c>
      <c r="B20332" s="43" t="s">
        <v>12358</v>
      </c>
      <c r="C20332" s="43" t="s">
        <v>1145</v>
      </c>
      <c r="E20332" s="43" t="s">
        <v>6263</v>
      </c>
      <c r="F20332" s="43" t="s">
        <v>30</v>
      </c>
      <c r="G20332" s="43">
        <v>44015</v>
      </c>
      <c r="Y20332" s="43" t="str">
        <f t="shared" si="634"/>
        <v/>
      </c>
      <c r="AA20332" s="43" t="e">
        <f t="shared" si="635"/>
        <v>#N/A</v>
      </c>
    </row>
    <row r="20333" spans="1:27" x14ac:dyDescent="0.3">
      <c r="A20333" s="43">
        <v>262829</v>
      </c>
      <c r="B20333" s="43" t="s">
        <v>12358</v>
      </c>
      <c r="C20333" s="43" t="s">
        <v>193</v>
      </c>
      <c r="E20333" s="43" t="s">
        <v>6263</v>
      </c>
      <c r="F20333" s="43" t="s">
        <v>28</v>
      </c>
      <c r="G20333" s="43">
        <v>44122</v>
      </c>
      <c r="Y20333" s="43" t="str">
        <f t="shared" si="634"/>
        <v/>
      </c>
      <c r="AA20333" s="43" t="e">
        <f t="shared" si="635"/>
        <v>#N/A</v>
      </c>
    </row>
    <row r="20334" spans="1:27" x14ac:dyDescent="0.3">
      <c r="A20334" s="43">
        <v>1000813</v>
      </c>
      <c r="B20334" s="43" t="s">
        <v>12358</v>
      </c>
      <c r="C20334" s="43" t="s">
        <v>223</v>
      </c>
      <c r="E20334" s="43" t="s">
        <v>6263</v>
      </c>
      <c r="F20334" s="43" t="s">
        <v>28</v>
      </c>
      <c r="G20334" s="43">
        <v>44015</v>
      </c>
      <c r="Y20334" s="43" t="str">
        <f t="shared" si="634"/>
        <v/>
      </c>
      <c r="AA20334" s="43" t="e">
        <f t="shared" si="635"/>
        <v>#N/A</v>
      </c>
    </row>
    <row r="20335" spans="1:27" x14ac:dyDescent="0.3">
      <c r="A20335" s="43">
        <v>1736815</v>
      </c>
      <c r="B20335" s="43" t="s">
        <v>12358</v>
      </c>
      <c r="C20335" s="43" t="s">
        <v>664</v>
      </c>
      <c r="E20335" s="43" t="s">
        <v>6263</v>
      </c>
      <c r="F20335" s="43" t="s">
        <v>28</v>
      </c>
      <c r="G20335" s="43">
        <v>44052</v>
      </c>
      <c r="Y20335" s="43" t="str">
        <f t="shared" si="634"/>
        <v/>
      </c>
      <c r="AA20335" s="43" t="e">
        <f t="shared" si="635"/>
        <v>#N/A</v>
      </c>
    </row>
    <row r="20336" spans="1:27" x14ac:dyDescent="0.3">
      <c r="A20336" s="43">
        <v>1532221</v>
      </c>
      <c r="B20336" s="43" t="s">
        <v>12358</v>
      </c>
      <c r="C20336" s="43" t="s">
        <v>299</v>
      </c>
      <c r="E20336" s="43" t="s">
        <v>6263</v>
      </c>
      <c r="F20336" s="43" t="s">
        <v>30</v>
      </c>
      <c r="G20336" s="43">
        <v>44015</v>
      </c>
      <c r="Y20336" s="43" t="str">
        <f t="shared" si="634"/>
        <v/>
      </c>
      <c r="AA20336" s="43" t="e">
        <f t="shared" si="635"/>
        <v>#N/A</v>
      </c>
    </row>
    <row r="20337" spans="1:27" x14ac:dyDescent="0.3">
      <c r="A20337" s="43">
        <v>1993047</v>
      </c>
      <c r="B20337" s="43" t="s">
        <v>12358</v>
      </c>
      <c r="C20337" s="43" t="s">
        <v>472</v>
      </c>
      <c r="E20337" s="43" t="s">
        <v>6263</v>
      </c>
      <c r="F20337" s="43" t="s">
        <v>28</v>
      </c>
      <c r="G20337" s="43">
        <v>44012</v>
      </c>
      <c r="Y20337" s="43" t="str">
        <f t="shared" si="634"/>
        <v/>
      </c>
      <c r="AA20337" s="43" t="e">
        <f t="shared" si="635"/>
        <v>#N/A</v>
      </c>
    </row>
    <row r="20338" spans="1:27" x14ac:dyDescent="0.3">
      <c r="A20338" s="43">
        <v>1167381</v>
      </c>
      <c r="B20338" s="43" t="s">
        <v>4946</v>
      </c>
      <c r="C20338" s="43" t="s">
        <v>530</v>
      </c>
      <c r="E20338" s="43" t="s">
        <v>6263</v>
      </c>
      <c r="F20338" s="43" t="s">
        <v>30</v>
      </c>
      <c r="G20338" s="43">
        <v>72072</v>
      </c>
      <c r="Y20338" s="43" t="str">
        <f t="shared" si="634"/>
        <v/>
      </c>
      <c r="AA20338" s="43" t="e">
        <f t="shared" si="635"/>
        <v>#N/A</v>
      </c>
    </row>
    <row r="20339" spans="1:27" x14ac:dyDescent="0.3">
      <c r="A20339" s="43">
        <v>2056968</v>
      </c>
      <c r="B20339" s="43" t="s">
        <v>12359</v>
      </c>
      <c r="C20339" s="43" t="s">
        <v>514</v>
      </c>
      <c r="E20339" s="43" t="s">
        <v>6263</v>
      </c>
      <c r="F20339" s="43" t="s">
        <v>28</v>
      </c>
      <c r="G20339" s="43">
        <v>72017</v>
      </c>
      <c r="Y20339" s="43" t="str">
        <f t="shared" si="634"/>
        <v>COMP</v>
      </c>
      <c r="AA20339" s="43">
        <f t="shared" si="635"/>
        <v>2056968</v>
      </c>
    </row>
    <row r="20340" spans="1:27" x14ac:dyDescent="0.3">
      <c r="A20340" s="43">
        <v>2338340</v>
      </c>
      <c r="B20340" s="43" t="s">
        <v>12360</v>
      </c>
      <c r="C20340" s="43" t="s">
        <v>2287</v>
      </c>
      <c r="E20340" s="43" t="s">
        <v>6263</v>
      </c>
      <c r="F20340" s="43" t="s">
        <v>30</v>
      </c>
      <c r="G20340" s="43">
        <v>49019</v>
      </c>
      <c r="Y20340" s="43" t="str">
        <f t="shared" si="634"/>
        <v>COMP</v>
      </c>
      <c r="AA20340" s="43">
        <f t="shared" si="635"/>
        <v>2338340</v>
      </c>
    </row>
    <row r="20341" spans="1:27" x14ac:dyDescent="0.3">
      <c r="A20341" s="43">
        <v>2357058</v>
      </c>
      <c r="B20341" s="43" t="s">
        <v>12361</v>
      </c>
      <c r="C20341" s="43" t="s">
        <v>1567</v>
      </c>
      <c r="E20341" s="43" t="s">
        <v>6263</v>
      </c>
      <c r="F20341" s="43" t="s">
        <v>28</v>
      </c>
      <c r="G20341" s="43">
        <v>72051</v>
      </c>
      <c r="Y20341" s="43" t="str">
        <f t="shared" si="634"/>
        <v>COMP</v>
      </c>
      <c r="AA20341" s="43">
        <f t="shared" si="635"/>
        <v>2357058</v>
      </c>
    </row>
    <row r="20342" spans="1:27" x14ac:dyDescent="0.3">
      <c r="A20342" s="43">
        <v>1119489</v>
      </c>
      <c r="B20342" s="43" t="s">
        <v>12362</v>
      </c>
      <c r="C20342" s="43" t="s">
        <v>250</v>
      </c>
      <c r="E20342" s="43" t="s">
        <v>6263</v>
      </c>
      <c r="F20342" s="43" t="s">
        <v>28</v>
      </c>
      <c r="G20342" s="43">
        <v>49040</v>
      </c>
      <c r="Y20342" s="43" t="str">
        <f t="shared" si="634"/>
        <v/>
      </c>
      <c r="AA20342" s="43" t="e">
        <f t="shared" si="635"/>
        <v>#N/A</v>
      </c>
    </row>
    <row r="20343" spans="1:27" x14ac:dyDescent="0.3">
      <c r="A20343" s="43">
        <v>620244</v>
      </c>
      <c r="B20343" s="43" t="s">
        <v>1971</v>
      </c>
      <c r="C20343" s="43" t="s">
        <v>425</v>
      </c>
      <c r="E20343" s="43" t="s">
        <v>6263</v>
      </c>
      <c r="F20343" s="43" t="s">
        <v>28</v>
      </c>
      <c r="G20343" s="43">
        <v>44022</v>
      </c>
      <c r="Y20343" s="43" t="str">
        <f t="shared" si="634"/>
        <v>COMP</v>
      </c>
      <c r="AA20343" s="43">
        <f t="shared" si="635"/>
        <v>620244</v>
      </c>
    </row>
    <row r="20344" spans="1:27" x14ac:dyDescent="0.3">
      <c r="A20344" s="43">
        <v>1654461</v>
      </c>
      <c r="B20344" s="43" t="s">
        <v>12363</v>
      </c>
      <c r="C20344" s="43" t="s">
        <v>881</v>
      </c>
      <c r="E20344" s="43" t="s">
        <v>6263</v>
      </c>
      <c r="F20344" s="43" t="s">
        <v>30</v>
      </c>
      <c r="G20344" s="43">
        <v>72053</v>
      </c>
      <c r="Y20344" s="43" t="str">
        <f t="shared" si="634"/>
        <v>COMP</v>
      </c>
      <c r="AA20344" s="43">
        <f t="shared" si="635"/>
        <v>1654461</v>
      </c>
    </row>
    <row r="20345" spans="1:27" x14ac:dyDescent="0.3">
      <c r="A20345" s="43">
        <v>575137</v>
      </c>
      <c r="B20345" s="43" t="s">
        <v>4948</v>
      </c>
      <c r="C20345" s="43" t="s">
        <v>235</v>
      </c>
      <c r="E20345" s="43" t="s">
        <v>6263</v>
      </c>
      <c r="F20345" s="43" t="s">
        <v>28</v>
      </c>
      <c r="G20345" s="43">
        <v>49039</v>
      </c>
      <c r="Y20345" s="43" t="str">
        <f t="shared" si="634"/>
        <v/>
      </c>
      <c r="AA20345" s="43" t="e">
        <f t="shared" si="635"/>
        <v>#N/A</v>
      </c>
    </row>
    <row r="20346" spans="1:27" x14ac:dyDescent="0.3">
      <c r="A20346" s="43">
        <v>1780954</v>
      </c>
      <c r="B20346" s="43" t="s">
        <v>4948</v>
      </c>
      <c r="C20346" s="43" t="s">
        <v>2458</v>
      </c>
      <c r="E20346" s="43" t="s">
        <v>34</v>
      </c>
      <c r="F20346" s="43" t="s">
        <v>28</v>
      </c>
      <c r="G20346" s="43">
        <v>53022</v>
      </c>
      <c r="Y20346" s="43" t="str">
        <f t="shared" si="634"/>
        <v>COMP</v>
      </c>
      <c r="AA20346" s="43">
        <f t="shared" si="635"/>
        <v>1780954</v>
      </c>
    </row>
    <row r="20347" spans="1:27" x14ac:dyDescent="0.3">
      <c r="A20347" s="43">
        <v>1806113</v>
      </c>
      <c r="B20347" s="43" t="s">
        <v>4948</v>
      </c>
      <c r="C20347" s="43" t="s">
        <v>1610</v>
      </c>
      <c r="E20347" s="43" t="s">
        <v>6263</v>
      </c>
      <c r="F20347" s="43" t="s">
        <v>30</v>
      </c>
      <c r="G20347" s="43">
        <v>85005</v>
      </c>
      <c r="Y20347" s="43" t="str">
        <f t="shared" si="634"/>
        <v/>
      </c>
      <c r="AA20347" s="43" t="e">
        <f t="shared" si="635"/>
        <v>#N/A</v>
      </c>
    </row>
    <row r="20348" spans="1:27" x14ac:dyDescent="0.3">
      <c r="A20348" s="43">
        <v>1979200</v>
      </c>
      <c r="B20348" s="43" t="s">
        <v>4950</v>
      </c>
      <c r="C20348" s="43" t="s">
        <v>1498</v>
      </c>
      <c r="E20348" s="43" t="s">
        <v>6263</v>
      </c>
      <c r="F20348" s="43" t="s">
        <v>28</v>
      </c>
      <c r="G20348" s="43">
        <v>72017</v>
      </c>
      <c r="Y20348" s="43" t="str">
        <f t="shared" si="634"/>
        <v>COMP</v>
      </c>
      <c r="AA20348" s="43">
        <f t="shared" si="635"/>
        <v>1979200</v>
      </c>
    </row>
    <row r="20349" spans="1:27" x14ac:dyDescent="0.3">
      <c r="A20349" s="43">
        <v>1754691</v>
      </c>
      <c r="B20349" s="43" t="s">
        <v>4950</v>
      </c>
      <c r="C20349" s="43" t="s">
        <v>226</v>
      </c>
      <c r="E20349" s="43" t="s">
        <v>6263</v>
      </c>
      <c r="F20349" s="43" t="s">
        <v>30</v>
      </c>
      <c r="G20349" s="43">
        <v>85067</v>
      </c>
      <c r="Y20349" s="43" t="str">
        <f t="shared" si="634"/>
        <v/>
      </c>
      <c r="AA20349" s="43" t="e">
        <f t="shared" si="635"/>
        <v>#N/A</v>
      </c>
    </row>
    <row r="20350" spans="1:27" x14ac:dyDescent="0.3">
      <c r="A20350" s="43">
        <v>2435201</v>
      </c>
      <c r="B20350" s="43" t="s">
        <v>12364</v>
      </c>
      <c r="C20350" s="43" t="s">
        <v>331</v>
      </c>
      <c r="E20350" s="43" t="s">
        <v>29</v>
      </c>
      <c r="F20350" s="43" t="s">
        <v>30</v>
      </c>
      <c r="G20350" s="43">
        <v>44035</v>
      </c>
      <c r="Y20350" s="43" t="str">
        <f t="shared" si="634"/>
        <v/>
      </c>
      <c r="AA20350" s="43" t="e">
        <f t="shared" si="635"/>
        <v>#N/A</v>
      </c>
    </row>
    <row r="20351" spans="1:27" x14ac:dyDescent="0.3">
      <c r="A20351" s="43">
        <v>1323075</v>
      </c>
      <c r="B20351" s="43" t="s">
        <v>4951</v>
      </c>
      <c r="C20351" s="43" t="s">
        <v>668</v>
      </c>
      <c r="E20351" s="43" t="s">
        <v>29</v>
      </c>
      <c r="F20351" s="43" t="s">
        <v>28</v>
      </c>
      <c r="G20351" s="43">
        <v>72029</v>
      </c>
      <c r="Y20351" s="43" t="str">
        <f t="shared" si="634"/>
        <v>COMP</v>
      </c>
      <c r="AA20351" s="43">
        <f t="shared" si="635"/>
        <v>1323075</v>
      </c>
    </row>
    <row r="20352" spans="1:27" x14ac:dyDescent="0.3">
      <c r="A20352" s="43">
        <v>793813</v>
      </c>
      <c r="B20352" s="43" t="s">
        <v>12365</v>
      </c>
      <c r="C20352" s="43" t="s">
        <v>512</v>
      </c>
      <c r="E20352" s="43" t="s">
        <v>29</v>
      </c>
      <c r="F20352" s="43" t="s">
        <v>28</v>
      </c>
      <c r="G20352" s="43">
        <v>85031</v>
      </c>
      <c r="Y20352" s="43" t="str">
        <f t="shared" si="634"/>
        <v>COMP</v>
      </c>
      <c r="AA20352" s="43">
        <f t="shared" si="635"/>
        <v>793813</v>
      </c>
    </row>
    <row r="20353" spans="1:27" x14ac:dyDescent="0.3">
      <c r="A20353" s="43">
        <v>2362772</v>
      </c>
      <c r="B20353" s="43" t="s">
        <v>12366</v>
      </c>
      <c r="C20353" s="43" t="s">
        <v>1351</v>
      </c>
      <c r="E20353" s="43" t="s">
        <v>6263</v>
      </c>
      <c r="F20353" s="43" t="s">
        <v>28</v>
      </c>
      <c r="G20353" s="43">
        <v>44090</v>
      </c>
      <c r="Y20353" s="43" t="str">
        <f t="shared" si="634"/>
        <v/>
      </c>
      <c r="AA20353" s="43" t="e">
        <f t="shared" si="635"/>
        <v>#N/A</v>
      </c>
    </row>
    <row r="20354" spans="1:27" x14ac:dyDescent="0.3">
      <c r="A20354" s="43">
        <v>2359827</v>
      </c>
      <c r="B20354" s="43" t="s">
        <v>12367</v>
      </c>
      <c r="C20354" s="43" t="s">
        <v>4570</v>
      </c>
      <c r="E20354" s="43" t="s">
        <v>29</v>
      </c>
      <c r="F20354" s="43" t="s">
        <v>30</v>
      </c>
      <c r="G20354" s="43">
        <v>72029</v>
      </c>
      <c r="Y20354" s="43" t="str">
        <f t="shared" ref="Y20354:Y20417" si="636">IF(ISERROR(AA20354)=FALSE,"COMP","")</f>
        <v>COMP</v>
      </c>
      <c r="AA20354" s="43">
        <f t="shared" si="635"/>
        <v>2359827</v>
      </c>
    </row>
    <row r="20355" spans="1:27" x14ac:dyDescent="0.3">
      <c r="A20355" s="43">
        <v>1221263</v>
      </c>
      <c r="B20355" s="43" t="s">
        <v>12367</v>
      </c>
      <c r="C20355" s="43" t="s">
        <v>202</v>
      </c>
      <c r="E20355" s="43" t="s">
        <v>6263</v>
      </c>
      <c r="F20355" s="43" t="s">
        <v>28</v>
      </c>
      <c r="G20355" s="43">
        <v>72029</v>
      </c>
      <c r="Y20355" s="43" t="str">
        <f t="shared" si="636"/>
        <v>COMP</v>
      </c>
      <c r="AA20355" s="43">
        <f t="shared" ref="AA20355:AA20418" si="637">VLOOKUP(A20355,Z:Z,1,FALSE)</f>
        <v>1221263</v>
      </c>
    </row>
    <row r="20356" spans="1:27" x14ac:dyDescent="0.3">
      <c r="A20356" s="43">
        <v>1606470</v>
      </c>
      <c r="B20356" s="43" t="s">
        <v>12367</v>
      </c>
      <c r="C20356" s="43" t="s">
        <v>1437</v>
      </c>
      <c r="E20356" s="43" t="s">
        <v>35</v>
      </c>
      <c r="F20356" s="43" t="s">
        <v>30</v>
      </c>
      <c r="G20356" s="43">
        <v>53004</v>
      </c>
      <c r="Y20356" s="43" t="str">
        <f t="shared" si="636"/>
        <v>COMP</v>
      </c>
      <c r="AA20356" s="43">
        <f t="shared" si="637"/>
        <v>1606470</v>
      </c>
    </row>
    <row r="20357" spans="1:27" x14ac:dyDescent="0.3">
      <c r="A20357" s="43">
        <v>1511276</v>
      </c>
      <c r="B20357" s="43" t="s">
        <v>12368</v>
      </c>
      <c r="C20357" s="43" t="s">
        <v>3992</v>
      </c>
      <c r="E20357" s="43" t="s">
        <v>6263</v>
      </c>
      <c r="F20357" s="43" t="s">
        <v>30</v>
      </c>
      <c r="G20357" s="43">
        <v>44021</v>
      </c>
      <c r="Y20357" s="43" t="str">
        <f t="shared" si="636"/>
        <v/>
      </c>
      <c r="AA20357" s="43" t="e">
        <f t="shared" si="637"/>
        <v>#N/A</v>
      </c>
    </row>
    <row r="20358" spans="1:27" x14ac:dyDescent="0.3">
      <c r="A20358" s="43">
        <v>1655250</v>
      </c>
      <c r="B20358" s="43" t="s">
        <v>12368</v>
      </c>
      <c r="C20358" s="43" t="s">
        <v>548</v>
      </c>
      <c r="E20358" s="43" t="s">
        <v>29</v>
      </c>
      <c r="F20358" s="43" t="s">
        <v>28</v>
      </c>
      <c r="G20358" s="43">
        <v>49039</v>
      </c>
      <c r="Y20358" s="43" t="str">
        <f t="shared" si="636"/>
        <v>COMP</v>
      </c>
      <c r="AA20358" s="43">
        <f t="shared" si="637"/>
        <v>1655250</v>
      </c>
    </row>
    <row r="20359" spans="1:27" x14ac:dyDescent="0.3">
      <c r="A20359" s="43">
        <v>2266422</v>
      </c>
      <c r="B20359" s="43" t="s">
        <v>12369</v>
      </c>
      <c r="C20359" s="43" t="s">
        <v>512</v>
      </c>
      <c r="E20359" s="43" t="s">
        <v>29</v>
      </c>
      <c r="F20359" s="43" t="s">
        <v>28</v>
      </c>
      <c r="G20359" s="43">
        <v>44021</v>
      </c>
      <c r="Y20359" s="43" t="str">
        <f t="shared" si="636"/>
        <v>COMP</v>
      </c>
      <c r="AA20359" s="43">
        <f t="shared" si="637"/>
        <v>2266422</v>
      </c>
    </row>
    <row r="20360" spans="1:27" x14ac:dyDescent="0.3">
      <c r="A20360" s="43">
        <v>1967439</v>
      </c>
      <c r="B20360" s="43" t="s">
        <v>12369</v>
      </c>
      <c r="C20360" s="43" t="s">
        <v>677</v>
      </c>
      <c r="E20360" s="43" t="s">
        <v>6263</v>
      </c>
      <c r="F20360" s="43" t="s">
        <v>28</v>
      </c>
      <c r="G20360" s="43">
        <v>85031</v>
      </c>
      <c r="Y20360" s="43" t="str">
        <f t="shared" si="636"/>
        <v>COMP</v>
      </c>
      <c r="AA20360" s="43">
        <f t="shared" si="637"/>
        <v>1967439</v>
      </c>
    </row>
    <row r="20361" spans="1:27" x14ac:dyDescent="0.3">
      <c r="A20361" s="43">
        <v>1576172</v>
      </c>
      <c r="B20361" s="43" t="s">
        <v>4953</v>
      </c>
      <c r="C20361" s="43" t="s">
        <v>1109</v>
      </c>
      <c r="E20361" s="43" t="s">
        <v>34</v>
      </c>
      <c r="F20361" s="43" t="s">
        <v>28</v>
      </c>
      <c r="G20361" s="43">
        <v>72053</v>
      </c>
      <c r="Y20361" s="43" t="str">
        <f t="shared" si="636"/>
        <v>COMP</v>
      </c>
      <c r="AA20361" s="43">
        <f t="shared" si="637"/>
        <v>1576172</v>
      </c>
    </row>
    <row r="20362" spans="1:27" x14ac:dyDescent="0.3">
      <c r="A20362" s="43">
        <v>1012396</v>
      </c>
      <c r="B20362" s="43" t="s">
        <v>4955</v>
      </c>
      <c r="C20362" s="43" t="s">
        <v>343</v>
      </c>
      <c r="E20362" s="43" t="s">
        <v>29</v>
      </c>
      <c r="F20362" s="43" t="s">
        <v>28</v>
      </c>
      <c r="G20362" s="43">
        <v>49001</v>
      </c>
      <c r="Y20362" s="43" t="str">
        <f t="shared" si="636"/>
        <v>COMP</v>
      </c>
      <c r="AA20362" s="43">
        <f t="shared" si="637"/>
        <v>1012396</v>
      </c>
    </row>
    <row r="20363" spans="1:27" x14ac:dyDescent="0.3">
      <c r="A20363" s="43">
        <v>2216378</v>
      </c>
      <c r="B20363" s="43" t="s">
        <v>4955</v>
      </c>
      <c r="C20363" s="43" t="s">
        <v>2215</v>
      </c>
      <c r="E20363" s="43" t="s">
        <v>6263</v>
      </c>
      <c r="F20363" s="43" t="s">
        <v>28</v>
      </c>
      <c r="G20363" s="43">
        <v>72007</v>
      </c>
      <c r="Y20363" s="43" t="str">
        <f t="shared" si="636"/>
        <v>COMP</v>
      </c>
      <c r="AA20363" s="43">
        <f t="shared" si="637"/>
        <v>2216378</v>
      </c>
    </row>
    <row r="20364" spans="1:27" x14ac:dyDescent="0.3">
      <c r="A20364" s="43">
        <v>2073784</v>
      </c>
      <c r="B20364" s="43" t="s">
        <v>12370</v>
      </c>
      <c r="C20364" s="43" t="s">
        <v>2086</v>
      </c>
      <c r="E20364" s="43" t="s">
        <v>6263</v>
      </c>
      <c r="F20364" s="43" t="s">
        <v>30</v>
      </c>
      <c r="G20364" s="43">
        <v>85061</v>
      </c>
      <c r="Y20364" s="43" t="str">
        <f t="shared" si="636"/>
        <v/>
      </c>
      <c r="AA20364" s="43" t="e">
        <f t="shared" si="637"/>
        <v>#N/A</v>
      </c>
    </row>
    <row r="20365" spans="1:27" x14ac:dyDescent="0.3">
      <c r="A20365" s="43">
        <v>1162146</v>
      </c>
      <c r="B20365" s="43" t="s">
        <v>12370</v>
      </c>
      <c r="C20365" s="43" t="s">
        <v>746</v>
      </c>
      <c r="E20365" s="43" t="s">
        <v>6263</v>
      </c>
      <c r="F20365" s="43" t="s">
        <v>28</v>
      </c>
      <c r="G20365" s="43">
        <v>49004</v>
      </c>
      <c r="Y20365" s="43" t="str">
        <f t="shared" si="636"/>
        <v/>
      </c>
      <c r="AA20365" s="43" t="e">
        <f t="shared" si="637"/>
        <v>#N/A</v>
      </c>
    </row>
    <row r="20366" spans="1:27" x14ac:dyDescent="0.3">
      <c r="A20366" s="43">
        <v>2433468</v>
      </c>
      <c r="B20366" s="43" t="s">
        <v>12371</v>
      </c>
      <c r="C20366" s="43" t="s">
        <v>377</v>
      </c>
      <c r="E20366" s="43" t="s">
        <v>6263</v>
      </c>
      <c r="F20366" s="43" t="s">
        <v>30</v>
      </c>
      <c r="G20366" s="43">
        <v>72053</v>
      </c>
      <c r="Y20366" s="43" t="str">
        <f t="shared" si="636"/>
        <v/>
      </c>
      <c r="AA20366" s="43" t="e">
        <f t="shared" si="637"/>
        <v>#N/A</v>
      </c>
    </row>
    <row r="20367" spans="1:27" x14ac:dyDescent="0.3">
      <c r="A20367" s="43">
        <v>1722636</v>
      </c>
      <c r="B20367" s="43" t="s">
        <v>4959</v>
      </c>
      <c r="C20367" s="43" t="s">
        <v>618</v>
      </c>
      <c r="E20367" s="43" t="s">
        <v>6263</v>
      </c>
      <c r="F20367" s="43" t="s">
        <v>28</v>
      </c>
      <c r="G20367" s="43">
        <v>44094</v>
      </c>
      <c r="Y20367" s="43" t="str">
        <f t="shared" si="636"/>
        <v/>
      </c>
      <c r="AA20367" s="43" t="e">
        <f t="shared" si="637"/>
        <v>#N/A</v>
      </c>
    </row>
    <row r="20368" spans="1:27" x14ac:dyDescent="0.3">
      <c r="A20368" s="43">
        <v>495586</v>
      </c>
      <c r="B20368" s="43" t="s">
        <v>4959</v>
      </c>
      <c r="C20368" s="43" t="s">
        <v>264</v>
      </c>
      <c r="E20368" s="43" t="s">
        <v>6263</v>
      </c>
      <c r="F20368" s="43" t="s">
        <v>28</v>
      </c>
      <c r="G20368" s="43">
        <v>72072</v>
      </c>
      <c r="Y20368" s="43" t="str">
        <f t="shared" si="636"/>
        <v/>
      </c>
      <c r="AA20368" s="43" t="e">
        <f t="shared" si="637"/>
        <v>#N/A</v>
      </c>
    </row>
    <row r="20369" spans="1:27" x14ac:dyDescent="0.3">
      <c r="A20369" s="43">
        <v>1558923</v>
      </c>
      <c r="B20369" s="43" t="s">
        <v>4960</v>
      </c>
      <c r="C20369" s="43" t="s">
        <v>7385</v>
      </c>
      <c r="E20369" s="43" t="s">
        <v>34</v>
      </c>
      <c r="F20369" s="43" t="s">
        <v>28</v>
      </c>
      <c r="G20369" s="43">
        <v>44036</v>
      </c>
      <c r="Y20369" s="43" t="str">
        <f t="shared" si="636"/>
        <v>COMP</v>
      </c>
      <c r="AA20369" s="43">
        <f t="shared" si="637"/>
        <v>1558923</v>
      </c>
    </row>
    <row r="20370" spans="1:27" x14ac:dyDescent="0.3">
      <c r="A20370" s="43">
        <v>1979985</v>
      </c>
      <c r="B20370" s="43" t="s">
        <v>12372</v>
      </c>
      <c r="C20370" s="43" t="s">
        <v>557</v>
      </c>
      <c r="E20370" s="43" t="s">
        <v>6263</v>
      </c>
      <c r="F20370" s="43" t="s">
        <v>30</v>
      </c>
      <c r="G20370" s="43">
        <v>49006</v>
      </c>
      <c r="Y20370" s="43" t="str">
        <f t="shared" si="636"/>
        <v/>
      </c>
      <c r="AA20370" s="43" t="e">
        <f t="shared" si="637"/>
        <v>#N/A</v>
      </c>
    </row>
    <row r="20371" spans="1:27" x14ac:dyDescent="0.3">
      <c r="A20371" s="43">
        <v>2314455</v>
      </c>
      <c r="B20371" s="43" t="s">
        <v>12373</v>
      </c>
      <c r="C20371" s="43" t="s">
        <v>530</v>
      </c>
      <c r="E20371" s="43" t="s">
        <v>6263</v>
      </c>
      <c r="F20371" s="43" t="s">
        <v>30</v>
      </c>
      <c r="G20371" s="43">
        <v>44079</v>
      </c>
      <c r="Y20371" s="43" t="str">
        <f t="shared" si="636"/>
        <v/>
      </c>
      <c r="AA20371" s="43" t="e">
        <f t="shared" si="637"/>
        <v>#N/A</v>
      </c>
    </row>
    <row r="20372" spans="1:27" x14ac:dyDescent="0.3">
      <c r="A20372" s="43">
        <v>2176592</v>
      </c>
      <c r="B20372" s="43" t="s">
        <v>12374</v>
      </c>
      <c r="C20372" s="43" t="s">
        <v>717</v>
      </c>
      <c r="E20372" s="43" t="s">
        <v>35</v>
      </c>
      <c r="F20372" s="43" t="s">
        <v>30</v>
      </c>
      <c r="G20372" s="43">
        <v>44108</v>
      </c>
      <c r="Y20372" s="43" t="str">
        <f t="shared" si="636"/>
        <v>COMP</v>
      </c>
      <c r="AA20372" s="43">
        <f t="shared" si="637"/>
        <v>2176592</v>
      </c>
    </row>
    <row r="20373" spans="1:27" x14ac:dyDescent="0.3">
      <c r="A20373" s="43">
        <v>1863162</v>
      </c>
      <c r="B20373" s="43" t="s">
        <v>12374</v>
      </c>
      <c r="C20373" s="43" t="s">
        <v>629</v>
      </c>
      <c r="E20373" s="43" t="s">
        <v>6263</v>
      </c>
      <c r="F20373" s="43" t="s">
        <v>30</v>
      </c>
      <c r="G20373" s="43">
        <v>44108</v>
      </c>
      <c r="Y20373" s="43" t="str">
        <f t="shared" si="636"/>
        <v>COMP</v>
      </c>
      <c r="AA20373" s="43">
        <f t="shared" si="637"/>
        <v>1863162</v>
      </c>
    </row>
    <row r="20374" spans="1:27" x14ac:dyDescent="0.3">
      <c r="A20374" s="43">
        <v>2176596</v>
      </c>
      <c r="B20374" s="43" t="s">
        <v>12374</v>
      </c>
      <c r="C20374" s="43" t="s">
        <v>541</v>
      </c>
      <c r="E20374" s="43" t="s">
        <v>6263</v>
      </c>
      <c r="F20374" s="43" t="s">
        <v>28</v>
      </c>
      <c r="G20374" s="43">
        <v>44108</v>
      </c>
      <c r="Y20374" s="43" t="str">
        <f t="shared" si="636"/>
        <v>COMP</v>
      </c>
      <c r="AA20374" s="43">
        <f t="shared" si="637"/>
        <v>2176596</v>
      </c>
    </row>
    <row r="20375" spans="1:27" x14ac:dyDescent="0.3">
      <c r="A20375" s="43">
        <v>966570</v>
      </c>
      <c r="B20375" s="43" t="s">
        <v>4964</v>
      </c>
      <c r="C20375" s="43" t="s">
        <v>193</v>
      </c>
      <c r="E20375" s="43" t="s">
        <v>6263</v>
      </c>
      <c r="F20375" s="43" t="s">
        <v>28</v>
      </c>
      <c r="G20375" s="43">
        <v>72029</v>
      </c>
      <c r="Y20375" s="43" t="str">
        <f t="shared" si="636"/>
        <v>COMP</v>
      </c>
      <c r="AA20375" s="43">
        <f t="shared" si="637"/>
        <v>966570</v>
      </c>
    </row>
    <row r="20376" spans="1:27" x14ac:dyDescent="0.3">
      <c r="A20376" s="43">
        <v>250024</v>
      </c>
      <c r="B20376" s="43" t="s">
        <v>4964</v>
      </c>
      <c r="C20376" s="43" t="s">
        <v>264</v>
      </c>
      <c r="E20376" s="43" t="s">
        <v>6263</v>
      </c>
      <c r="F20376" s="43" t="s">
        <v>28</v>
      </c>
      <c r="G20376" s="43">
        <v>72029</v>
      </c>
      <c r="Y20376" s="43" t="str">
        <f t="shared" si="636"/>
        <v/>
      </c>
      <c r="AA20376" s="43" t="e">
        <f t="shared" si="637"/>
        <v>#N/A</v>
      </c>
    </row>
    <row r="20377" spans="1:27" x14ac:dyDescent="0.3">
      <c r="A20377" s="43">
        <v>1829239</v>
      </c>
      <c r="B20377" s="43" t="s">
        <v>4964</v>
      </c>
      <c r="C20377" s="43" t="s">
        <v>226</v>
      </c>
      <c r="E20377" s="43" t="s">
        <v>6263</v>
      </c>
      <c r="F20377" s="43" t="s">
        <v>30</v>
      </c>
      <c r="G20377" s="43">
        <v>49064</v>
      </c>
      <c r="Y20377" s="43" t="str">
        <f t="shared" si="636"/>
        <v/>
      </c>
      <c r="AA20377" s="43" t="e">
        <f t="shared" si="637"/>
        <v>#N/A</v>
      </c>
    </row>
    <row r="20378" spans="1:27" x14ac:dyDescent="0.3">
      <c r="A20378" s="43">
        <v>1652203</v>
      </c>
      <c r="B20378" s="43" t="s">
        <v>4964</v>
      </c>
      <c r="C20378" s="43" t="s">
        <v>951</v>
      </c>
      <c r="E20378" s="43" t="s">
        <v>29</v>
      </c>
      <c r="F20378" s="43" t="s">
        <v>28</v>
      </c>
      <c r="G20378" s="43">
        <v>85017</v>
      </c>
      <c r="Y20378" s="43" t="str">
        <f t="shared" si="636"/>
        <v>COMP</v>
      </c>
      <c r="AA20378" s="43">
        <f t="shared" si="637"/>
        <v>1652203</v>
      </c>
    </row>
    <row r="20379" spans="1:27" x14ac:dyDescent="0.3">
      <c r="A20379" s="43">
        <v>2176701</v>
      </c>
      <c r="B20379" s="43" t="s">
        <v>12375</v>
      </c>
      <c r="C20379" s="43" t="s">
        <v>514</v>
      </c>
      <c r="E20379" s="43" t="s">
        <v>6263</v>
      </c>
      <c r="F20379" s="43" t="s">
        <v>28</v>
      </c>
      <c r="G20379" s="43">
        <v>44062</v>
      </c>
      <c r="Y20379" s="43" t="str">
        <f t="shared" si="636"/>
        <v/>
      </c>
      <c r="AA20379" s="43" t="e">
        <f t="shared" si="637"/>
        <v>#N/A</v>
      </c>
    </row>
    <row r="20380" spans="1:27" x14ac:dyDescent="0.3">
      <c r="A20380" s="43">
        <v>969678</v>
      </c>
      <c r="B20380" s="43" t="s">
        <v>12375</v>
      </c>
      <c r="C20380" s="43" t="s">
        <v>12376</v>
      </c>
      <c r="E20380" s="43" t="s">
        <v>6263</v>
      </c>
      <c r="F20380" s="43" t="s">
        <v>30</v>
      </c>
      <c r="G20380" s="43">
        <v>72085</v>
      </c>
      <c r="Y20380" s="43" t="str">
        <f t="shared" si="636"/>
        <v>COMP</v>
      </c>
      <c r="AA20380" s="43">
        <f t="shared" si="637"/>
        <v>969678</v>
      </c>
    </row>
    <row r="20381" spans="1:27" x14ac:dyDescent="0.3">
      <c r="A20381" s="43">
        <v>1899048</v>
      </c>
      <c r="B20381" s="43" t="s">
        <v>12375</v>
      </c>
      <c r="C20381" s="43" t="s">
        <v>381</v>
      </c>
      <c r="E20381" s="43" t="s">
        <v>6263</v>
      </c>
      <c r="F20381" s="43" t="s">
        <v>28</v>
      </c>
      <c r="G20381" s="43">
        <v>49006</v>
      </c>
      <c r="Y20381" s="43" t="str">
        <f t="shared" si="636"/>
        <v>COMP</v>
      </c>
      <c r="AA20381" s="43">
        <f t="shared" si="637"/>
        <v>1899048</v>
      </c>
    </row>
    <row r="20382" spans="1:27" x14ac:dyDescent="0.3">
      <c r="A20382" s="43">
        <v>772917</v>
      </c>
      <c r="B20382" s="43" t="s">
        <v>12377</v>
      </c>
      <c r="C20382" s="43" t="s">
        <v>478</v>
      </c>
      <c r="E20382" s="43" t="s">
        <v>6263</v>
      </c>
      <c r="F20382" s="43" t="s">
        <v>28</v>
      </c>
      <c r="G20382" s="43">
        <v>85049</v>
      </c>
      <c r="Y20382" s="43" t="str">
        <f t="shared" si="636"/>
        <v/>
      </c>
      <c r="AA20382" s="43" t="e">
        <f t="shared" si="637"/>
        <v>#N/A</v>
      </c>
    </row>
    <row r="20383" spans="1:27" x14ac:dyDescent="0.3">
      <c r="A20383" s="43">
        <v>1870544</v>
      </c>
      <c r="B20383" s="43" t="s">
        <v>12378</v>
      </c>
      <c r="C20383" s="43" t="s">
        <v>6459</v>
      </c>
      <c r="E20383" s="43" t="s">
        <v>31</v>
      </c>
      <c r="F20383" s="43" t="s">
        <v>28</v>
      </c>
      <c r="G20383" s="43">
        <v>53022</v>
      </c>
      <c r="Y20383" s="43" t="str">
        <f t="shared" si="636"/>
        <v>COMP</v>
      </c>
      <c r="AA20383" s="43">
        <f t="shared" si="637"/>
        <v>1870544</v>
      </c>
    </row>
    <row r="20384" spans="1:27" x14ac:dyDescent="0.3">
      <c r="A20384" s="43">
        <v>2429215</v>
      </c>
      <c r="B20384" s="43" t="s">
        <v>12379</v>
      </c>
      <c r="C20384" s="43" t="s">
        <v>1041</v>
      </c>
      <c r="E20384" s="43" t="s">
        <v>6263</v>
      </c>
      <c r="F20384" s="43" t="s">
        <v>30</v>
      </c>
      <c r="G20384" s="43">
        <v>72041</v>
      </c>
      <c r="Y20384" s="43" t="str">
        <f t="shared" si="636"/>
        <v/>
      </c>
      <c r="AA20384" s="43" t="e">
        <f t="shared" si="637"/>
        <v>#N/A</v>
      </c>
    </row>
    <row r="20385" spans="1:27" x14ac:dyDescent="0.3">
      <c r="A20385" s="43">
        <v>1695100</v>
      </c>
      <c r="B20385" s="43" t="s">
        <v>12380</v>
      </c>
      <c r="C20385" s="43" t="s">
        <v>664</v>
      </c>
      <c r="E20385" s="43" t="s">
        <v>6263</v>
      </c>
      <c r="F20385" s="43" t="s">
        <v>28</v>
      </c>
      <c r="G20385" s="43">
        <v>53069</v>
      </c>
      <c r="Y20385" s="43" t="str">
        <f t="shared" si="636"/>
        <v/>
      </c>
      <c r="AA20385" s="43" t="e">
        <f t="shared" si="637"/>
        <v>#N/A</v>
      </c>
    </row>
    <row r="20386" spans="1:27" x14ac:dyDescent="0.3">
      <c r="A20386" s="43">
        <v>2353044</v>
      </c>
      <c r="B20386" s="43" t="s">
        <v>12381</v>
      </c>
      <c r="C20386" s="43" t="s">
        <v>2328</v>
      </c>
      <c r="E20386" s="43" t="s">
        <v>6263</v>
      </c>
      <c r="F20386" s="43" t="s">
        <v>30</v>
      </c>
      <c r="G20386" s="43">
        <v>49064</v>
      </c>
      <c r="Y20386" s="43" t="str">
        <f t="shared" si="636"/>
        <v>COMP</v>
      </c>
      <c r="AA20386" s="43">
        <f t="shared" si="637"/>
        <v>2353044</v>
      </c>
    </row>
    <row r="20387" spans="1:27" x14ac:dyDescent="0.3">
      <c r="A20387" s="43">
        <v>712597</v>
      </c>
      <c r="B20387" s="43" t="s">
        <v>12382</v>
      </c>
      <c r="C20387" s="43" t="s">
        <v>617</v>
      </c>
      <c r="E20387" s="43" t="s">
        <v>6263</v>
      </c>
      <c r="F20387" s="43" t="s">
        <v>30</v>
      </c>
      <c r="G20387" s="43">
        <v>72080</v>
      </c>
      <c r="Y20387" s="43" t="str">
        <f t="shared" si="636"/>
        <v>COMP</v>
      </c>
      <c r="AA20387" s="43">
        <f t="shared" si="637"/>
        <v>712597</v>
      </c>
    </row>
    <row r="20388" spans="1:27" x14ac:dyDescent="0.3">
      <c r="A20388" s="43">
        <v>2381351</v>
      </c>
      <c r="B20388" s="43" t="s">
        <v>4968</v>
      </c>
      <c r="C20388" s="43" t="s">
        <v>278</v>
      </c>
      <c r="E20388" s="43" t="s">
        <v>6263</v>
      </c>
      <c r="F20388" s="43" t="s">
        <v>30</v>
      </c>
      <c r="G20388" s="43">
        <v>44013</v>
      </c>
      <c r="Y20388" s="43" t="str">
        <f t="shared" si="636"/>
        <v/>
      </c>
      <c r="AA20388" s="43" t="e">
        <f t="shared" si="637"/>
        <v>#N/A</v>
      </c>
    </row>
    <row r="20389" spans="1:27" x14ac:dyDescent="0.3">
      <c r="A20389" s="43">
        <v>2363127</v>
      </c>
      <c r="B20389" s="43" t="s">
        <v>12383</v>
      </c>
      <c r="C20389" s="43" t="s">
        <v>299</v>
      </c>
      <c r="E20389" s="43" t="s">
        <v>6263</v>
      </c>
      <c r="F20389" s="43" t="s">
        <v>30</v>
      </c>
      <c r="G20389" s="43">
        <v>72041</v>
      </c>
      <c r="Y20389" s="43" t="str">
        <f t="shared" si="636"/>
        <v/>
      </c>
      <c r="AA20389" s="43" t="e">
        <f t="shared" si="637"/>
        <v>#N/A</v>
      </c>
    </row>
    <row r="20390" spans="1:27" x14ac:dyDescent="0.3">
      <c r="A20390" s="43">
        <v>1611953</v>
      </c>
      <c r="B20390" s="43" t="s">
        <v>12384</v>
      </c>
      <c r="C20390" s="43" t="s">
        <v>766</v>
      </c>
      <c r="E20390" s="43" t="s">
        <v>6263</v>
      </c>
      <c r="F20390" s="43" t="s">
        <v>28</v>
      </c>
      <c r="G20390" s="43">
        <v>44012</v>
      </c>
      <c r="Y20390" s="43" t="str">
        <f t="shared" si="636"/>
        <v/>
      </c>
      <c r="AA20390" s="43" t="e">
        <f t="shared" si="637"/>
        <v>#N/A</v>
      </c>
    </row>
    <row r="20391" spans="1:27" x14ac:dyDescent="0.3">
      <c r="A20391" s="43">
        <v>2348352</v>
      </c>
      <c r="B20391" s="43" t="s">
        <v>12384</v>
      </c>
      <c r="C20391" s="43" t="s">
        <v>936</v>
      </c>
      <c r="E20391" s="43" t="s">
        <v>6263</v>
      </c>
      <c r="F20391" s="43" t="s">
        <v>30</v>
      </c>
      <c r="G20391" s="43">
        <v>44074</v>
      </c>
      <c r="Y20391" s="43" t="str">
        <f t="shared" si="636"/>
        <v/>
      </c>
      <c r="AA20391" s="43" t="e">
        <f t="shared" si="637"/>
        <v>#N/A</v>
      </c>
    </row>
    <row r="20392" spans="1:27" x14ac:dyDescent="0.3">
      <c r="A20392" s="43">
        <v>240105</v>
      </c>
      <c r="B20392" s="43" t="s">
        <v>12384</v>
      </c>
      <c r="C20392" s="43" t="s">
        <v>366</v>
      </c>
      <c r="E20392" s="43" t="s">
        <v>6263</v>
      </c>
      <c r="F20392" s="43" t="s">
        <v>28</v>
      </c>
      <c r="G20392" s="43">
        <v>85032</v>
      </c>
      <c r="Y20392" s="43" t="str">
        <f t="shared" si="636"/>
        <v/>
      </c>
      <c r="AA20392" s="43" t="e">
        <f t="shared" si="637"/>
        <v>#N/A</v>
      </c>
    </row>
    <row r="20393" spans="1:27" x14ac:dyDescent="0.3">
      <c r="A20393" s="43">
        <v>2259494</v>
      </c>
      <c r="B20393" s="43" t="s">
        <v>12385</v>
      </c>
      <c r="C20393" s="43" t="s">
        <v>193</v>
      </c>
      <c r="E20393" s="43" t="s">
        <v>6263</v>
      </c>
      <c r="F20393" s="43" t="s">
        <v>28</v>
      </c>
      <c r="G20393" s="43">
        <v>44105</v>
      </c>
      <c r="Y20393" s="43" t="str">
        <f t="shared" si="636"/>
        <v/>
      </c>
      <c r="AA20393" s="43" t="e">
        <f t="shared" si="637"/>
        <v>#N/A</v>
      </c>
    </row>
    <row r="20394" spans="1:27" x14ac:dyDescent="0.3">
      <c r="A20394" s="43">
        <v>1303876</v>
      </c>
      <c r="B20394" s="43" t="s">
        <v>12386</v>
      </c>
      <c r="C20394" s="43" t="s">
        <v>328</v>
      </c>
      <c r="E20394" s="43" t="s">
        <v>6263</v>
      </c>
      <c r="F20394" s="43" t="s">
        <v>30</v>
      </c>
      <c r="G20394" s="43">
        <v>44013</v>
      </c>
      <c r="Y20394" s="43" t="str">
        <f t="shared" si="636"/>
        <v>COMP</v>
      </c>
      <c r="AA20394" s="43">
        <f t="shared" si="637"/>
        <v>1303876</v>
      </c>
    </row>
    <row r="20395" spans="1:27" x14ac:dyDescent="0.3">
      <c r="A20395" s="43">
        <v>394846</v>
      </c>
      <c r="B20395" s="43" t="s">
        <v>12386</v>
      </c>
      <c r="C20395" s="43" t="s">
        <v>221</v>
      </c>
      <c r="E20395" s="43" t="s">
        <v>6263</v>
      </c>
      <c r="F20395" s="43" t="s">
        <v>28</v>
      </c>
      <c r="G20395" s="43">
        <v>49001</v>
      </c>
      <c r="Y20395" s="43" t="str">
        <f t="shared" si="636"/>
        <v>COMP</v>
      </c>
      <c r="AA20395" s="43">
        <f t="shared" si="637"/>
        <v>394846</v>
      </c>
    </row>
    <row r="20396" spans="1:27" x14ac:dyDescent="0.3">
      <c r="A20396" s="43">
        <v>1935399</v>
      </c>
      <c r="B20396" s="43" t="s">
        <v>12387</v>
      </c>
      <c r="C20396" s="43" t="s">
        <v>936</v>
      </c>
      <c r="E20396" s="43" t="s">
        <v>6263</v>
      </c>
      <c r="F20396" s="43" t="s">
        <v>30</v>
      </c>
      <c r="G20396" s="43">
        <v>44090</v>
      </c>
      <c r="Y20396" s="43" t="str">
        <f t="shared" si="636"/>
        <v/>
      </c>
      <c r="AA20396" s="43" t="e">
        <f t="shared" si="637"/>
        <v>#N/A</v>
      </c>
    </row>
    <row r="20397" spans="1:27" x14ac:dyDescent="0.3">
      <c r="A20397" s="43">
        <v>1954037</v>
      </c>
      <c r="B20397" s="43" t="s">
        <v>12388</v>
      </c>
      <c r="C20397" s="43" t="s">
        <v>762</v>
      </c>
      <c r="E20397" s="43" t="s">
        <v>6263</v>
      </c>
      <c r="F20397" s="43" t="s">
        <v>30</v>
      </c>
      <c r="G20397" s="43">
        <v>44073</v>
      </c>
      <c r="Y20397" s="43" t="str">
        <f t="shared" si="636"/>
        <v>COMP</v>
      </c>
      <c r="AA20397" s="43">
        <f t="shared" si="637"/>
        <v>1954037</v>
      </c>
    </row>
    <row r="20398" spans="1:27" x14ac:dyDescent="0.3">
      <c r="A20398" s="43">
        <v>987096</v>
      </c>
      <c r="B20398" s="43" t="s">
        <v>12389</v>
      </c>
      <c r="C20398" s="43" t="s">
        <v>819</v>
      </c>
      <c r="E20398" s="43" t="s">
        <v>6263</v>
      </c>
      <c r="F20398" s="43" t="s">
        <v>28</v>
      </c>
      <c r="G20398" s="43">
        <v>49031</v>
      </c>
      <c r="Y20398" s="43" t="str">
        <f t="shared" si="636"/>
        <v/>
      </c>
      <c r="AA20398" s="43" t="e">
        <f t="shared" si="637"/>
        <v>#N/A</v>
      </c>
    </row>
    <row r="20399" spans="1:27" x14ac:dyDescent="0.3">
      <c r="A20399" s="43">
        <v>1187184</v>
      </c>
      <c r="B20399" s="43" t="s">
        <v>12389</v>
      </c>
      <c r="C20399" s="43" t="s">
        <v>290</v>
      </c>
      <c r="E20399" s="43" t="s">
        <v>6263</v>
      </c>
      <c r="F20399" s="43" t="s">
        <v>28</v>
      </c>
      <c r="G20399" s="43">
        <v>44108</v>
      </c>
      <c r="Y20399" s="43" t="str">
        <f t="shared" si="636"/>
        <v>COMP</v>
      </c>
      <c r="AA20399" s="43">
        <f t="shared" si="637"/>
        <v>1187184</v>
      </c>
    </row>
    <row r="20400" spans="1:27" x14ac:dyDescent="0.3">
      <c r="A20400" s="43">
        <v>2174392</v>
      </c>
      <c r="B20400" s="43" t="s">
        <v>12389</v>
      </c>
      <c r="C20400" s="43" t="s">
        <v>460</v>
      </c>
      <c r="E20400" s="43" t="s">
        <v>29</v>
      </c>
      <c r="F20400" s="43" t="s">
        <v>30</v>
      </c>
      <c r="G20400" s="43">
        <v>44039</v>
      </c>
      <c r="Y20400" s="43" t="str">
        <f t="shared" si="636"/>
        <v>COMP</v>
      </c>
      <c r="AA20400" s="43">
        <f t="shared" si="637"/>
        <v>2174392</v>
      </c>
    </row>
    <row r="20401" spans="1:27" x14ac:dyDescent="0.3">
      <c r="A20401" s="43">
        <v>1655460</v>
      </c>
      <c r="B20401" s="43" t="s">
        <v>12389</v>
      </c>
      <c r="C20401" s="43" t="s">
        <v>2404</v>
      </c>
      <c r="E20401" s="43" t="s">
        <v>31</v>
      </c>
      <c r="F20401" s="43" t="s">
        <v>30</v>
      </c>
      <c r="G20401" s="43">
        <v>44122</v>
      </c>
      <c r="Y20401" s="43" t="str">
        <f t="shared" si="636"/>
        <v>COMP</v>
      </c>
      <c r="AA20401" s="43">
        <f t="shared" si="637"/>
        <v>1655460</v>
      </c>
    </row>
    <row r="20402" spans="1:27" x14ac:dyDescent="0.3">
      <c r="A20402" s="43">
        <v>1096929</v>
      </c>
      <c r="B20402" s="43" t="s">
        <v>12390</v>
      </c>
      <c r="C20402" s="43" t="s">
        <v>425</v>
      </c>
      <c r="E20402" s="43" t="s">
        <v>6263</v>
      </c>
      <c r="F20402" s="43" t="s">
        <v>28</v>
      </c>
      <c r="G20402" s="43">
        <v>72041</v>
      </c>
      <c r="Y20402" s="43" t="str">
        <f t="shared" si="636"/>
        <v/>
      </c>
      <c r="AA20402" s="43" t="e">
        <f t="shared" si="637"/>
        <v>#N/A</v>
      </c>
    </row>
    <row r="20403" spans="1:27" x14ac:dyDescent="0.3">
      <c r="A20403" s="43">
        <v>2176978</v>
      </c>
      <c r="B20403" s="43" t="s">
        <v>12391</v>
      </c>
      <c r="C20403" s="43" t="s">
        <v>937</v>
      </c>
      <c r="E20403" s="43" t="s">
        <v>6263</v>
      </c>
      <c r="F20403" s="43" t="s">
        <v>28</v>
      </c>
      <c r="G20403" s="43">
        <v>44108</v>
      </c>
      <c r="Y20403" s="43" t="str">
        <f t="shared" si="636"/>
        <v>COMP</v>
      </c>
      <c r="AA20403" s="43">
        <f t="shared" si="637"/>
        <v>2176978</v>
      </c>
    </row>
    <row r="20404" spans="1:27" x14ac:dyDescent="0.3">
      <c r="A20404" s="43">
        <v>2082943</v>
      </c>
      <c r="B20404" s="43" t="s">
        <v>12392</v>
      </c>
      <c r="C20404" s="43" t="s">
        <v>355</v>
      </c>
      <c r="E20404" s="43" t="s">
        <v>6263</v>
      </c>
      <c r="F20404" s="43" t="s">
        <v>30</v>
      </c>
      <c r="G20404" s="43">
        <v>72017</v>
      </c>
      <c r="Y20404" s="43" t="str">
        <f t="shared" si="636"/>
        <v>COMP</v>
      </c>
      <c r="AA20404" s="43">
        <f t="shared" si="637"/>
        <v>2082943</v>
      </c>
    </row>
    <row r="20405" spans="1:27" x14ac:dyDescent="0.3">
      <c r="A20405" s="43">
        <v>2366750</v>
      </c>
      <c r="B20405" s="43" t="s">
        <v>12393</v>
      </c>
      <c r="C20405" s="43" t="s">
        <v>1427</v>
      </c>
      <c r="E20405" s="43" t="s">
        <v>6263</v>
      </c>
      <c r="F20405" s="43" t="s">
        <v>30</v>
      </c>
      <c r="G20405" s="43">
        <v>44084</v>
      </c>
      <c r="Y20405" s="43" t="str">
        <f t="shared" si="636"/>
        <v/>
      </c>
      <c r="AA20405" s="43" t="e">
        <f t="shared" si="637"/>
        <v>#N/A</v>
      </c>
    </row>
    <row r="20406" spans="1:27" x14ac:dyDescent="0.3">
      <c r="A20406" s="43">
        <v>1462229</v>
      </c>
      <c r="B20406" s="43" t="s">
        <v>12393</v>
      </c>
      <c r="C20406" s="43" t="s">
        <v>226</v>
      </c>
      <c r="E20406" s="43" t="s">
        <v>6263</v>
      </c>
      <c r="F20406" s="43" t="s">
        <v>30</v>
      </c>
      <c r="G20406" s="43">
        <v>49064</v>
      </c>
      <c r="Y20406" s="43" t="str">
        <f t="shared" si="636"/>
        <v/>
      </c>
      <c r="AA20406" s="43" t="e">
        <f t="shared" si="637"/>
        <v>#N/A</v>
      </c>
    </row>
    <row r="20407" spans="1:27" x14ac:dyDescent="0.3">
      <c r="A20407" s="43">
        <v>1462234</v>
      </c>
      <c r="B20407" s="43" t="s">
        <v>12393</v>
      </c>
      <c r="C20407" s="43" t="s">
        <v>250</v>
      </c>
      <c r="E20407" s="43" t="s">
        <v>6263</v>
      </c>
      <c r="F20407" s="43" t="s">
        <v>28</v>
      </c>
      <c r="G20407" s="43">
        <v>49064</v>
      </c>
      <c r="Y20407" s="43" t="str">
        <f t="shared" si="636"/>
        <v>COMP</v>
      </c>
      <c r="AA20407" s="43">
        <f t="shared" si="637"/>
        <v>1462234</v>
      </c>
    </row>
    <row r="20408" spans="1:27" x14ac:dyDescent="0.3">
      <c r="A20408" s="43">
        <v>675543</v>
      </c>
      <c r="B20408" s="43" t="s">
        <v>12394</v>
      </c>
      <c r="C20408" s="43" t="s">
        <v>472</v>
      </c>
      <c r="E20408" s="43" t="s">
        <v>6263</v>
      </c>
      <c r="F20408" s="43" t="s">
        <v>28</v>
      </c>
      <c r="G20408" s="43">
        <v>85048</v>
      </c>
      <c r="Y20408" s="43" t="str">
        <f t="shared" si="636"/>
        <v>COMP</v>
      </c>
      <c r="AA20408" s="43">
        <f t="shared" si="637"/>
        <v>675543</v>
      </c>
    </row>
    <row r="20409" spans="1:27" x14ac:dyDescent="0.3">
      <c r="A20409" s="43">
        <v>807338</v>
      </c>
      <c r="B20409" s="43" t="s">
        <v>12395</v>
      </c>
      <c r="C20409" s="43" t="s">
        <v>193</v>
      </c>
      <c r="E20409" s="43" t="s">
        <v>6263</v>
      </c>
      <c r="F20409" s="43" t="s">
        <v>28</v>
      </c>
      <c r="G20409" s="43">
        <v>85053</v>
      </c>
      <c r="Y20409" s="43" t="str">
        <f t="shared" si="636"/>
        <v/>
      </c>
      <c r="AA20409" s="43" t="e">
        <f t="shared" si="637"/>
        <v>#N/A</v>
      </c>
    </row>
    <row r="20410" spans="1:27" x14ac:dyDescent="0.3">
      <c r="A20410" s="43">
        <v>2026792</v>
      </c>
      <c r="B20410" s="43" t="s">
        <v>12395</v>
      </c>
      <c r="C20410" s="43" t="s">
        <v>313</v>
      </c>
      <c r="E20410" s="43" t="s">
        <v>34</v>
      </c>
      <c r="F20410" s="43" t="s">
        <v>30</v>
      </c>
      <c r="G20410" s="43">
        <v>44001</v>
      </c>
      <c r="Y20410" s="43" t="str">
        <f t="shared" si="636"/>
        <v>COMP</v>
      </c>
      <c r="AA20410" s="43">
        <f t="shared" si="637"/>
        <v>2026792</v>
      </c>
    </row>
    <row r="20411" spans="1:27" x14ac:dyDescent="0.3">
      <c r="A20411" s="43">
        <v>1936466</v>
      </c>
      <c r="B20411" s="43" t="s">
        <v>12395</v>
      </c>
      <c r="C20411" s="43" t="s">
        <v>894</v>
      </c>
      <c r="E20411" s="43" t="s">
        <v>6263</v>
      </c>
      <c r="F20411" s="43" t="s">
        <v>28</v>
      </c>
      <c r="G20411" s="43">
        <v>85015</v>
      </c>
      <c r="Y20411" s="43" t="str">
        <f t="shared" si="636"/>
        <v/>
      </c>
      <c r="AA20411" s="43" t="e">
        <f t="shared" si="637"/>
        <v>#N/A</v>
      </c>
    </row>
    <row r="20412" spans="1:27" x14ac:dyDescent="0.3">
      <c r="A20412" s="43">
        <v>543904</v>
      </c>
      <c r="B20412" s="43" t="s">
        <v>12395</v>
      </c>
      <c r="C20412" s="43" t="s">
        <v>390</v>
      </c>
      <c r="E20412" s="43" t="s">
        <v>6263</v>
      </c>
      <c r="F20412" s="43" t="s">
        <v>30</v>
      </c>
      <c r="G20412" s="43">
        <v>44035</v>
      </c>
      <c r="Y20412" s="43" t="str">
        <f t="shared" si="636"/>
        <v>COMP</v>
      </c>
      <c r="AA20412" s="43">
        <f t="shared" si="637"/>
        <v>543904</v>
      </c>
    </row>
    <row r="20413" spans="1:27" x14ac:dyDescent="0.3">
      <c r="A20413" s="43">
        <v>659657</v>
      </c>
      <c r="B20413" s="43" t="s">
        <v>12395</v>
      </c>
      <c r="C20413" s="43" t="s">
        <v>274</v>
      </c>
      <c r="E20413" s="43" t="s">
        <v>6263</v>
      </c>
      <c r="F20413" s="43" t="s">
        <v>28</v>
      </c>
      <c r="G20413" s="43">
        <v>49001</v>
      </c>
      <c r="Y20413" s="43" t="str">
        <f t="shared" si="636"/>
        <v>COMP</v>
      </c>
      <c r="AA20413" s="43">
        <f t="shared" si="637"/>
        <v>659657</v>
      </c>
    </row>
    <row r="20414" spans="1:27" x14ac:dyDescent="0.3">
      <c r="A20414" s="43">
        <v>1132125</v>
      </c>
      <c r="B20414" s="43" t="s">
        <v>12395</v>
      </c>
      <c r="C20414" s="43" t="s">
        <v>274</v>
      </c>
      <c r="E20414" s="43" t="s">
        <v>6263</v>
      </c>
      <c r="F20414" s="43" t="s">
        <v>28</v>
      </c>
      <c r="G20414" s="43">
        <v>44094</v>
      </c>
      <c r="Y20414" s="43" t="str">
        <f t="shared" si="636"/>
        <v/>
      </c>
      <c r="AA20414" s="43" t="e">
        <f t="shared" si="637"/>
        <v>#N/A</v>
      </c>
    </row>
    <row r="20415" spans="1:27" x14ac:dyDescent="0.3">
      <c r="A20415" s="43">
        <v>2251507</v>
      </c>
      <c r="B20415" s="43" t="s">
        <v>12395</v>
      </c>
      <c r="C20415" s="43" t="s">
        <v>989</v>
      </c>
      <c r="E20415" s="43" t="s">
        <v>6263</v>
      </c>
      <c r="F20415" s="43" t="s">
        <v>30</v>
      </c>
      <c r="G20415" s="43">
        <v>44012</v>
      </c>
      <c r="Y20415" s="43" t="str">
        <f t="shared" si="636"/>
        <v/>
      </c>
      <c r="AA20415" s="43" t="e">
        <f t="shared" si="637"/>
        <v>#N/A</v>
      </c>
    </row>
    <row r="20416" spans="1:27" x14ac:dyDescent="0.3">
      <c r="A20416" s="43">
        <v>543919</v>
      </c>
      <c r="B20416" s="43" t="s">
        <v>12395</v>
      </c>
      <c r="C20416" s="43" t="s">
        <v>266</v>
      </c>
      <c r="E20416" s="43" t="s">
        <v>6263</v>
      </c>
      <c r="F20416" s="43" t="s">
        <v>30</v>
      </c>
      <c r="G20416" s="43">
        <v>44094</v>
      </c>
      <c r="Y20416" s="43" t="str">
        <f t="shared" si="636"/>
        <v/>
      </c>
      <c r="AA20416" s="43" t="e">
        <f t="shared" si="637"/>
        <v>#N/A</v>
      </c>
    </row>
    <row r="20417" spans="1:27" x14ac:dyDescent="0.3">
      <c r="A20417" s="43">
        <v>1497563</v>
      </c>
      <c r="B20417" s="43" t="s">
        <v>12396</v>
      </c>
      <c r="C20417" s="43" t="s">
        <v>542</v>
      </c>
      <c r="E20417" s="43" t="s">
        <v>34</v>
      </c>
      <c r="F20417" s="43" t="s">
        <v>28</v>
      </c>
      <c r="G20417" s="43">
        <v>44068</v>
      </c>
      <c r="Y20417" s="43" t="str">
        <f t="shared" si="636"/>
        <v>COMP</v>
      </c>
      <c r="AA20417" s="43">
        <f t="shared" si="637"/>
        <v>1497563</v>
      </c>
    </row>
    <row r="20418" spans="1:27" x14ac:dyDescent="0.3">
      <c r="A20418" s="43">
        <v>1667520</v>
      </c>
      <c r="B20418" s="43" t="s">
        <v>12397</v>
      </c>
      <c r="C20418" s="43" t="s">
        <v>260</v>
      </c>
      <c r="E20418" s="43" t="s">
        <v>34</v>
      </c>
      <c r="F20418" s="43" t="s">
        <v>28</v>
      </c>
      <c r="G20418" s="43">
        <v>53022</v>
      </c>
      <c r="Y20418" s="43" t="str">
        <f t="shared" ref="Y20418:Y20481" si="638">IF(ISERROR(AA20418)=FALSE,"COMP","")</f>
        <v>COMP</v>
      </c>
      <c r="AA20418" s="43">
        <f t="shared" si="637"/>
        <v>1667520</v>
      </c>
    </row>
    <row r="20419" spans="1:27" x14ac:dyDescent="0.3">
      <c r="A20419" s="43">
        <v>1877915</v>
      </c>
      <c r="B20419" s="43" t="s">
        <v>12397</v>
      </c>
      <c r="C20419" s="43" t="s">
        <v>1017</v>
      </c>
      <c r="E20419" s="43" t="s">
        <v>6263</v>
      </c>
      <c r="F20419" s="43" t="s">
        <v>28</v>
      </c>
      <c r="G20419" s="43">
        <v>53022</v>
      </c>
      <c r="Y20419" s="43" t="str">
        <f t="shared" si="638"/>
        <v/>
      </c>
      <c r="AA20419" s="43" t="e">
        <f t="shared" ref="AA20419:AA20482" si="639">VLOOKUP(A20419,Z:Z,1,FALSE)</f>
        <v>#N/A</v>
      </c>
    </row>
    <row r="20420" spans="1:27" x14ac:dyDescent="0.3">
      <c r="A20420" s="43">
        <v>2244448</v>
      </c>
      <c r="B20420" s="43" t="s">
        <v>12398</v>
      </c>
      <c r="C20420" s="43" t="s">
        <v>722</v>
      </c>
      <c r="E20420" s="43" t="s">
        <v>6263</v>
      </c>
      <c r="F20420" s="43" t="s">
        <v>28</v>
      </c>
      <c r="G20420" s="43">
        <v>49039</v>
      </c>
      <c r="Y20420" s="43" t="str">
        <f t="shared" si="638"/>
        <v/>
      </c>
      <c r="AA20420" s="43" t="e">
        <f t="shared" si="639"/>
        <v>#N/A</v>
      </c>
    </row>
    <row r="20421" spans="1:27" x14ac:dyDescent="0.3">
      <c r="A20421" s="43">
        <v>2045818</v>
      </c>
      <c r="B20421" s="43" t="s">
        <v>12399</v>
      </c>
      <c r="C20421" s="43" t="s">
        <v>1218</v>
      </c>
      <c r="E20421" s="43" t="s">
        <v>29</v>
      </c>
      <c r="F20421" s="43" t="s">
        <v>30</v>
      </c>
      <c r="G20421" s="43">
        <v>44049</v>
      </c>
      <c r="Y20421" s="43" t="str">
        <f t="shared" si="638"/>
        <v/>
      </c>
      <c r="AA20421" s="43" t="e">
        <f t="shared" si="639"/>
        <v>#N/A</v>
      </c>
    </row>
    <row r="20422" spans="1:27" x14ac:dyDescent="0.3">
      <c r="A20422" s="43">
        <v>1683087</v>
      </c>
      <c r="B20422" s="43" t="s">
        <v>4979</v>
      </c>
      <c r="C20422" s="43" t="s">
        <v>12400</v>
      </c>
      <c r="E20422" s="43" t="s">
        <v>35</v>
      </c>
      <c r="F20422" s="43" t="s">
        <v>30</v>
      </c>
      <c r="G20422" s="43">
        <v>44039</v>
      </c>
      <c r="Y20422" s="43" t="str">
        <f t="shared" si="638"/>
        <v>COMP</v>
      </c>
      <c r="AA20422" s="43">
        <f t="shared" si="639"/>
        <v>1683087</v>
      </c>
    </row>
    <row r="20423" spans="1:27" x14ac:dyDescent="0.3">
      <c r="A20423" s="43">
        <v>2382321</v>
      </c>
      <c r="B20423" s="43" t="s">
        <v>12401</v>
      </c>
      <c r="C20423" s="43" t="s">
        <v>202</v>
      </c>
      <c r="E20423" s="43" t="s">
        <v>6263</v>
      </c>
      <c r="F20423" s="43" t="s">
        <v>28</v>
      </c>
      <c r="G20423" s="43">
        <v>85017</v>
      </c>
      <c r="Y20423" s="43" t="str">
        <f t="shared" si="638"/>
        <v/>
      </c>
      <c r="AA20423" s="43" t="e">
        <f t="shared" si="639"/>
        <v>#N/A</v>
      </c>
    </row>
    <row r="20424" spans="1:27" x14ac:dyDescent="0.3">
      <c r="A20424" s="43">
        <v>2075711</v>
      </c>
      <c r="B20424" s="43" t="s">
        <v>4980</v>
      </c>
      <c r="C20424" s="43" t="s">
        <v>260</v>
      </c>
      <c r="E20424" s="43" t="s">
        <v>29</v>
      </c>
      <c r="F20424" s="43" t="s">
        <v>28</v>
      </c>
      <c r="G20424" s="43">
        <v>85024</v>
      </c>
      <c r="Y20424" s="43" t="str">
        <f t="shared" si="638"/>
        <v>COMP</v>
      </c>
      <c r="AA20424" s="43">
        <f t="shared" si="639"/>
        <v>2075711</v>
      </c>
    </row>
    <row r="20425" spans="1:27" x14ac:dyDescent="0.3">
      <c r="A20425" s="43">
        <v>1974556</v>
      </c>
      <c r="B20425" s="43" t="s">
        <v>12402</v>
      </c>
      <c r="C20425" s="43" t="s">
        <v>694</v>
      </c>
      <c r="E20425" s="43" t="s">
        <v>34</v>
      </c>
      <c r="F20425" s="43" t="s">
        <v>30</v>
      </c>
      <c r="G20425" s="43">
        <v>72079</v>
      </c>
      <c r="Y20425" s="43" t="str">
        <f t="shared" si="638"/>
        <v>COMP</v>
      </c>
      <c r="AA20425" s="43">
        <f t="shared" si="639"/>
        <v>1974556</v>
      </c>
    </row>
    <row r="20426" spans="1:27" x14ac:dyDescent="0.3">
      <c r="A20426" s="43">
        <v>1042027</v>
      </c>
      <c r="B20426" s="43" t="s">
        <v>12403</v>
      </c>
      <c r="C20426" s="43" t="s">
        <v>175</v>
      </c>
      <c r="E20426" s="43" t="s">
        <v>29</v>
      </c>
      <c r="F20426" s="43" t="s">
        <v>28</v>
      </c>
      <c r="G20426" s="43">
        <v>85024</v>
      </c>
      <c r="Y20426" s="43" t="str">
        <f t="shared" si="638"/>
        <v>COMP</v>
      </c>
      <c r="AA20426" s="43">
        <f t="shared" si="639"/>
        <v>1042027</v>
      </c>
    </row>
    <row r="20427" spans="1:27" x14ac:dyDescent="0.3">
      <c r="A20427" s="43">
        <v>2415789</v>
      </c>
      <c r="B20427" s="43" t="s">
        <v>4981</v>
      </c>
      <c r="C20427" s="43" t="s">
        <v>993</v>
      </c>
      <c r="E20427" s="43" t="s">
        <v>6263</v>
      </c>
      <c r="F20427" s="43" t="s">
        <v>30</v>
      </c>
      <c r="G20427" s="43">
        <v>72017</v>
      </c>
      <c r="Y20427" s="43" t="str">
        <f t="shared" si="638"/>
        <v/>
      </c>
      <c r="AA20427" s="43" t="e">
        <f t="shared" si="639"/>
        <v>#N/A</v>
      </c>
    </row>
    <row r="20428" spans="1:27" x14ac:dyDescent="0.3">
      <c r="A20428" s="43">
        <v>1758396</v>
      </c>
      <c r="B20428" s="43" t="s">
        <v>4981</v>
      </c>
      <c r="C20428" s="43" t="s">
        <v>313</v>
      </c>
      <c r="E20428" s="43" t="s">
        <v>29</v>
      </c>
      <c r="F20428" s="43" t="s">
        <v>30</v>
      </c>
      <c r="G20428" s="43">
        <v>85018</v>
      </c>
      <c r="Y20428" s="43" t="str">
        <f t="shared" si="638"/>
        <v/>
      </c>
      <c r="AA20428" s="43" t="e">
        <f t="shared" si="639"/>
        <v>#N/A</v>
      </c>
    </row>
    <row r="20429" spans="1:27" x14ac:dyDescent="0.3">
      <c r="A20429" s="43">
        <v>1658372</v>
      </c>
      <c r="B20429" s="43" t="s">
        <v>4981</v>
      </c>
      <c r="C20429" s="43" t="s">
        <v>96</v>
      </c>
      <c r="E20429" s="43" t="s">
        <v>6263</v>
      </c>
      <c r="F20429" s="43" t="s">
        <v>28</v>
      </c>
      <c r="G20429" s="43">
        <v>49006</v>
      </c>
      <c r="Y20429" s="43" t="str">
        <f t="shared" si="638"/>
        <v>COMP</v>
      </c>
      <c r="AA20429" s="43">
        <f t="shared" si="639"/>
        <v>1658372</v>
      </c>
    </row>
    <row r="20430" spans="1:27" x14ac:dyDescent="0.3">
      <c r="A20430" s="43">
        <v>1404057</v>
      </c>
      <c r="B20430" s="43" t="s">
        <v>4981</v>
      </c>
      <c r="C20430" s="43" t="s">
        <v>366</v>
      </c>
      <c r="E20430" s="43" t="s">
        <v>6263</v>
      </c>
      <c r="F20430" s="43" t="s">
        <v>28</v>
      </c>
      <c r="G20430" s="43">
        <v>44105</v>
      </c>
      <c r="Y20430" s="43" t="str">
        <f t="shared" si="638"/>
        <v/>
      </c>
      <c r="AA20430" s="43" t="e">
        <f t="shared" si="639"/>
        <v>#N/A</v>
      </c>
    </row>
    <row r="20431" spans="1:27" x14ac:dyDescent="0.3">
      <c r="A20431" s="43">
        <v>1834741</v>
      </c>
      <c r="B20431" s="43" t="s">
        <v>4981</v>
      </c>
      <c r="C20431" s="43" t="s">
        <v>3418</v>
      </c>
      <c r="E20431" s="43" t="s">
        <v>34</v>
      </c>
      <c r="F20431" s="43" t="s">
        <v>28</v>
      </c>
      <c r="G20431" s="43">
        <v>85005</v>
      </c>
      <c r="Y20431" s="43" t="str">
        <f t="shared" si="638"/>
        <v>COMP</v>
      </c>
      <c r="AA20431" s="43">
        <f t="shared" si="639"/>
        <v>1834741</v>
      </c>
    </row>
    <row r="20432" spans="1:27" x14ac:dyDescent="0.3">
      <c r="A20432" s="43">
        <v>1544425</v>
      </c>
      <c r="B20432" s="43" t="s">
        <v>4981</v>
      </c>
      <c r="C20432" s="43" t="s">
        <v>1191</v>
      </c>
      <c r="E20432" s="43" t="s">
        <v>6263</v>
      </c>
      <c r="F20432" s="43" t="s">
        <v>30</v>
      </c>
      <c r="G20432" s="43">
        <v>85012</v>
      </c>
      <c r="Y20432" s="43" t="str">
        <f t="shared" si="638"/>
        <v/>
      </c>
      <c r="AA20432" s="43" t="e">
        <f t="shared" si="639"/>
        <v>#N/A</v>
      </c>
    </row>
    <row r="20433" spans="1:27" x14ac:dyDescent="0.3">
      <c r="A20433" s="43">
        <v>299134</v>
      </c>
      <c r="B20433" s="43" t="s">
        <v>4981</v>
      </c>
      <c r="C20433" s="43" t="s">
        <v>422</v>
      </c>
      <c r="E20433" s="43" t="s">
        <v>6263</v>
      </c>
      <c r="F20433" s="43" t="s">
        <v>28</v>
      </c>
      <c r="G20433" s="43">
        <v>85080</v>
      </c>
      <c r="Y20433" s="43" t="str">
        <f t="shared" si="638"/>
        <v>COMP</v>
      </c>
      <c r="AA20433" s="43">
        <f t="shared" si="639"/>
        <v>299134</v>
      </c>
    </row>
    <row r="20434" spans="1:27" x14ac:dyDescent="0.3">
      <c r="A20434" s="43">
        <v>1761345</v>
      </c>
      <c r="B20434" s="43" t="s">
        <v>4981</v>
      </c>
      <c r="C20434" s="43" t="s">
        <v>508</v>
      </c>
      <c r="E20434" s="43" t="s">
        <v>6263</v>
      </c>
      <c r="F20434" s="43" t="s">
        <v>28</v>
      </c>
      <c r="G20434" s="43">
        <v>49009</v>
      </c>
      <c r="Y20434" s="43" t="str">
        <f t="shared" si="638"/>
        <v/>
      </c>
      <c r="AA20434" s="43" t="e">
        <f t="shared" si="639"/>
        <v>#N/A</v>
      </c>
    </row>
    <row r="20435" spans="1:27" x14ac:dyDescent="0.3">
      <c r="A20435" s="43">
        <v>1824922</v>
      </c>
      <c r="B20435" s="43" t="s">
        <v>4981</v>
      </c>
      <c r="C20435" s="43" t="s">
        <v>469</v>
      </c>
      <c r="E20435" s="43" t="s">
        <v>6263</v>
      </c>
      <c r="F20435" s="43" t="s">
        <v>28</v>
      </c>
      <c r="G20435" s="43">
        <v>85012</v>
      </c>
      <c r="Y20435" s="43" t="str">
        <f t="shared" si="638"/>
        <v/>
      </c>
      <c r="AA20435" s="43" t="e">
        <f t="shared" si="639"/>
        <v>#N/A</v>
      </c>
    </row>
    <row r="20436" spans="1:27" x14ac:dyDescent="0.3">
      <c r="A20436" s="43">
        <v>2086071</v>
      </c>
      <c r="B20436" s="43" t="s">
        <v>4981</v>
      </c>
      <c r="C20436" s="43" t="s">
        <v>469</v>
      </c>
      <c r="E20436" s="43" t="s">
        <v>6263</v>
      </c>
      <c r="F20436" s="43" t="s">
        <v>28</v>
      </c>
      <c r="G20436" s="43">
        <v>85018</v>
      </c>
      <c r="Y20436" s="43" t="str">
        <f t="shared" si="638"/>
        <v/>
      </c>
      <c r="AA20436" s="43" t="e">
        <f t="shared" si="639"/>
        <v>#N/A</v>
      </c>
    </row>
    <row r="20437" spans="1:27" x14ac:dyDescent="0.3">
      <c r="A20437" s="43">
        <v>2378707</v>
      </c>
      <c r="B20437" s="43" t="s">
        <v>4981</v>
      </c>
      <c r="C20437" s="43" t="s">
        <v>492</v>
      </c>
      <c r="E20437" s="43" t="s">
        <v>6263</v>
      </c>
      <c r="F20437" s="43" t="s">
        <v>30</v>
      </c>
      <c r="G20437" s="43">
        <v>44068</v>
      </c>
      <c r="Y20437" s="43" t="str">
        <f t="shared" si="638"/>
        <v/>
      </c>
      <c r="AA20437" s="43" t="e">
        <f t="shared" si="639"/>
        <v>#N/A</v>
      </c>
    </row>
    <row r="20438" spans="1:27" x14ac:dyDescent="0.3">
      <c r="A20438" s="43">
        <v>2068762</v>
      </c>
      <c r="B20438" s="43" t="s">
        <v>12404</v>
      </c>
      <c r="C20438" s="43" t="s">
        <v>12405</v>
      </c>
      <c r="E20438" s="43" t="s">
        <v>6263</v>
      </c>
      <c r="F20438" s="43" t="s">
        <v>28</v>
      </c>
      <c r="G20438" s="43">
        <v>85052</v>
      </c>
      <c r="Y20438" s="43" t="str">
        <f t="shared" si="638"/>
        <v>COMP</v>
      </c>
      <c r="AA20438" s="43">
        <f t="shared" si="639"/>
        <v>2068762</v>
      </c>
    </row>
    <row r="20439" spans="1:27" x14ac:dyDescent="0.3">
      <c r="A20439" s="43">
        <v>714068</v>
      </c>
      <c r="B20439" s="43" t="s">
        <v>4983</v>
      </c>
      <c r="C20439" s="43" t="s">
        <v>530</v>
      </c>
      <c r="E20439" s="43" t="s">
        <v>6263</v>
      </c>
      <c r="F20439" s="43" t="s">
        <v>30</v>
      </c>
      <c r="G20439" s="43">
        <v>72014</v>
      </c>
      <c r="Y20439" s="43" t="str">
        <f t="shared" si="638"/>
        <v/>
      </c>
      <c r="AA20439" s="43" t="e">
        <f t="shared" si="639"/>
        <v>#N/A</v>
      </c>
    </row>
    <row r="20440" spans="1:27" x14ac:dyDescent="0.3">
      <c r="A20440" s="43">
        <v>257287</v>
      </c>
      <c r="B20440" s="43" t="s">
        <v>4983</v>
      </c>
      <c r="C20440" s="43" t="s">
        <v>343</v>
      </c>
      <c r="E20440" s="43" t="s">
        <v>6263</v>
      </c>
      <c r="F20440" s="43" t="s">
        <v>28</v>
      </c>
      <c r="G20440" s="43">
        <v>72057</v>
      </c>
      <c r="Y20440" s="43" t="str">
        <f t="shared" si="638"/>
        <v>COMP</v>
      </c>
      <c r="AA20440" s="43">
        <f t="shared" si="639"/>
        <v>257287</v>
      </c>
    </row>
    <row r="20441" spans="1:27" x14ac:dyDescent="0.3">
      <c r="A20441" s="43">
        <v>1989407</v>
      </c>
      <c r="B20441" s="43" t="s">
        <v>12406</v>
      </c>
      <c r="C20441" s="43" t="s">
        <v>287</v>
      </c>
      <c r="E20441" s="43" t="s">
        <v>6263</v>
      </c>
      <c r="F20441" s="43" t="s">
        <v>28</v>
      </c>
      <c r="G20441" s="43">
        <v>72064</v>
      </c>
      <c r="Y20441" s="43" t="str">
        <f t="shared" si="638"/>
        <v>COMP</v>
      </c>
      <c r="AA20441" s="43">
        <f t="shared" si="639"/>
        <v>1989407</v>
      </c>
    </row>
    <row r="20442" spans="1:27" x14ac:dyDescent="0.3">
      <c r="A20442" s="43">
        <v>2277257</v>
      </c>
      <c r="B20442" s="43" t="s">
        <v>12407</v>
      </c>
      <c r="C20442" s="43" t="s">
        <v>557</v>
      </c>
      <c r="E20442" s="43" t="s">
        <v>6263</v>
      </c>
      <c r="F20442" s="43" t="s">
        <v>30</v>
      </c>
      <c r="G20442" s="43">
        <v>44073</v>
      </c>
      <c r="Y20442" s="43" t="str">
        <f t="shared" si="638"/>
        <v/>
      </c>
      <c r="AA20442" s="43" t="e">
        <f t="shared" si="639"/>
        <v>#N/A</v>
      </c>
    </row>
    <row r="20443" spans="1:27" x14ac:dyDescent="0.3">
      <c r="A20443" s="43">
        <v>1724053</v>
      </c>
      <c r="B20443" s="43" t="s">
        <v>12407</v>
      </c>
      <c r="C20443" s="43" t="s">
        <v>390</v>
      </c>
      <c r="E20443" s="43" t="s">
        <v>6263</v>
      </c>
      <c r="F20443" s="43" t="s">
        <v>30</v>
      </c>
      <c r="G20443" s="43">
        <v>85005</v>
      </c>
      <c r="Y20443" s="43" t="str">
        <f t="shared" si="638"/>
        <v/>
      </c>
      <c r="AA20443" s="43" t="e">
        <f t="shared" si="639"/>
        <v>#N/A</v>
      </c>
    </row>
    <row r="20444" spans="1:27" x14ac:dyDescent="0.3">
      <c r="A20444" s="43">
        <v>1897818</v>
      </c>
      <c r="B20444" s="43" t="s">
        <v>12407</v>
      </c>
      <c r="C20444" s="43" t="s">
        <v>212</v>
      </c>
      <c r="E20444" s="43" t="s">
        <v>31</v>
      </c>
      <c r="F20444" s="43" t="s">
        <v>30</v>
      </c>
      <c r="G20444" s="43">
        <v>85052</v>
      </c>
      <c r="Y20444" s="43" t="str">
        <f t="shared" si="638"/>
        <v>COMP</v>
      </c>
      <c r="AA20444" s="43">
        <f t="shared" si="639"/>
        <v>1897818</v>
      </c>
    </row>
    <row r="20445" spans="1:27" x14ac:dyDescent="0.3">
      <c r="A20445" s="43">
        <v>1421889</v>
      </c>
      <c r="B20445" s="43" t="s">
        <v>12408</v>
      </c>
      <c r="C20445" s="43" t="s">
        <v>173</v>
      </c>
      <c r="E20445" s="43" t="s">
        <v>6263</v>
      </c>
      <c r="F20445" s="43" t="s">
        <v>30</v>
      </c>
      <c r="G20445" s="43">
        <v>44111</v>
      </c>
      <c r="Y20445" s="43" t="str">
        <f t="shared" si="638"/>
        <v>COMP</v>
      </c>
      <c r="AA20445" s="43">
        <f t="shared" si="639"/>
        <v>1421889</v>
      </c>
    </row>
    <row r="20446" spans="1:27" x14ac:dyDescent="0.3">
      <c r="A20446" s="43">
        <v>2414125</v>
      </c>
      <c r="B20446" s="43" t="s">
        <v>12409</v>
      </c>
      <c r="C20446" s="43" t="s">
        <v>210</v>
      </c>
      <c r="E20446" s="43" t="s">
        <v>6263</v>
      </c>
      <c r="F20446" s="43" t="s">
        <v>30</v>
      </c>
      <c r="G20446" s="43">
        <v>49009</v>
      </c>
      <c r="Y20446" s="43" t="str">
        <f t="shared" si="638"/>
        <v/>
      </c>
      <c r="AA20446" s="43" t="e">
        <f t="shared" si="639"/>
        <v>#N/A</v>
      </c>
    </row>
    <row r="20447" spans="1:27" x14ac:dyDescent="0.3">
      <c r="A20447" s="43">
        <v>1258325</v>
      </c>
      <c r="B20447" s="43" t="s">
        <v>12409</v>
      </c>
      <c r="C20447" s="43" t="s">
        <v>175</v>
      </c>
      <c r="E20447" s="43" t="s">
        <v>29</v>
      </c>
      <c r="F20447" s="43" t="s">
        <v>28</v>
      </c>
      <c r="G20447" s="43">
        <v>49009</v>
      </c>
      <c r="Y20447" s="43" t="str">
        <f t="shared" si="638"/>
        <v>COMP</v>
      </c>
      <c r="AA20447" s="43">
        <f t="shared" si="639"/>
        <v>1258325</v>
      </c>
    </row>
    <row r="20448" spans="1:27" x14ac:dyDescent="0.3">
      <c r="A20448" s="43">
        <v>1795637</v>
      </c>
      <c r="B20448" s="43" t="s">
        <v>12410</v>
      </c>
      <c r="C20448" s="43" t="s">
        <v>460</v>
      </c>
      <c r="E20448" s="43" t="s">
        <v>6263</v>
      </c>
      <c r="F20448" s="43" t="s">
        <v>30</v>
      </c>
      <c r="G20448" s="43">
        <v>44027</v>
      </c>
      <c r="Y20448" s="43" t="str">
        <f t="shared" si="638"/>
        <v/>
      </c>
      <c r="AA20448" s="43" t="e">
        <f t="shared" si="639"/>
        <v>#N/A</v>
      </c>
    </row>
    <row r="20449" spans="1:27" x14ac:dyDescent="0.3">
      <c r="A20449" s="43">
        <v>1278270</v>
      </c>
      <c r="B20449" s="43" t="s">
        <v>12410</v>
      </c>
      <c r="C20449" s="43" t="s">
        <v>685</v>
      </c>
      <c r="E20449" s="43" t="s">
        <v>6263</v>
      </c>
      <c r="F20449" s="43" t="s">
        <v>30</v>
      </c>
      <c r="G20449" s="43">
        <v>85033</v>
      </c>
      <c r="Y20449" s="43" t="str">
        <f t="shared" si="638"/>
        <v>COMP</v>
      </c>
      <c r="AA20449" s="43">
        <f t="shared" si="639"/>
        <v>1278270</v>
      </c>
    </row>
    <row r="20450" spans="1:27" x14ac:dyDescent="0.3">
      <c r="A20450" s="43">
        <v>1278268</v>
      </c>
      <c r="B20450" s="43" t="s">
        <v>12410</v>
      </c>
      <c r="C20450" s="43" t="s">
        <v>264</v>
      </c>
      <c r="E20450" s="43" t="s">
        <v>6263</v>
      </c>
      <c r="F20450" s="43" t="s">
        <v>28</v>
      </c>
      <c r="G20450" s="43">
        <v>85033</v>
      </c>
      <c r="Y20450" s="43" t="str">
        <f t="shared" si="638"/>
        <v>COMP</v>
      </c>
      <c r="AA20450" s="43">
        <f t="shared" si="639"/>
        <v>1278268</v>
      </c>
    </row>
    <row r="20451" spans="1:27" x14ac:dyDescent="0.3">
      <c r="A20451" s="43">
        <v>2434877</v>
      </c>
      <c r="B20451" s="43" t="s">
        <v>12411</v>
      </c>
      <c r="C20451" s="43" t="s">
        <v>1114</v>
      </c>
      <c r="E20451" s="43" t="s">
        <v>6263</v>
      </c>
      <c r="F20451" s="43" t="s">
        <v>30</v>
      </c>
      <c r="G20451" s="43">
        <v>72064</v>
      </c>
      <c r="Y20451" s="43" t="str">
        <f t="shared" si="638"/>
        <v/>
      </c>
      <c r="AA20451" s="43" t="e">
        <f t="shared" si="639"/>
        <v>#N/A</v>
      </c>
    </row>
    <row r="20452" spans="1:27" x14ac:dyDescent="0.3">
      <c r="A20452" s="43">
        <v>1220229</v>
      </c>
      <c r="B20452" s="43" t="s">
        <v>12412</v>
      </c>
      <c r="C20452" s="43" t="s">
        <v>475</v>
      </c>
      <c r="E20452" s="43" t="s">
        <v>6263</v>
      </c>
      <c r="F20452" s="43" t="s">
        <v>28</v>
      </c>
      <c r="G20452" s="43">
        <v>49006</v>
      </c>
      <c r="Y20452" s="43" t="str">
        <f t="shared" si="638"/>
        <v>COMP</v>
      </c>
      <c r="AA20452" s="43">
        <f t="shared" si="639"/>
        <v>1220229</v>
      </c>
    </row>
    <row r="20453" spans="1:27" x14ac:dyDescent="0.3">
      <c r="A20453" s="43">
        <v>1667959</v>
      </c>
      <c r="B20453" s="43" t="s">
        <v>4986</v>
      </c>
      <c r="C20453" s="43" t="s">
        <v>508</v>
      </c>
      <c r="E20453" s="43" t="s">
        <v>6263</v>
      </c>
      <c r="F20453" s="43" t="s">
        <v>28</v>
      </c>
      <c r="G20453" s="43">
        <v>49001</v>
      </c>
      <c r="Y20453" s="43" t="str">
        <f t="shared" si="638"/>
        <v/>
      </c>
      <c r="AA20453" s="43" t="e">
        <f t="shared" si="639"/>
        <v>#N/A</v>
      </c>
    </row>
    <row r="20454" spans="1:27" x14ac:dyDescent="0.3">
      <c r="A20454" s="43">
        <v>1851907</v>
      </c>
      <c r="B20454" s="43" t="s">
        <v>12413</v>
      </c>
      <c r="C20454" s="43" t="s">
        <v>390</v>
      </c>
      <c r="E20454" s="43" t="s">
        <v>6263</v>
      </c>
      <c r="F20454" s="43" t="s">
        <v>30</v>
      </c>
      <c r="G20454" s="43">
        <v>72028</v>
      </c>
      <c r="Y20454" s="43" t="str">
        <f t="shared" si="638"/>
        <v/>
      </c>
      <c r="AA20454" s="43" t="e">
        <f t="shared" si="639"/>
        <v>#N/A</v>
      </c>
    </row>
    <row r="20455" spans="1:27" x14ac:dyDescent="0.3">
      <c r="A20455" s="43">
        <v>173602</v>
      </c>
      <c r="B20455" s="43" t="s">
        <v>12414</v>
      </c>
      <c r="C20455" s="43" t="s">
        <v>1858</v>
      </c>
      <c r="E20455" s="43" t="s">
        <v>6263</v>
      </c>
      <c r="F20455" s="43" t="s">
        <v>30</v>
      </c>
      <c r="G20455" s="43">
        <v>44072</v>
      </c>
      <c r="Y20455" s="43" t="str">
        <f t="shared" si="638"/>
        <v>COMP</v>
      </c>
      <c r="AA20455" s="43">
        <f t="shared" si="639"/>
        <v>173602</v>
      </c>
    </row>
    <row r="20456" spans="1:27" x14ac:dyDescent="0.3">
      <c r="A20456" s="43">
        <v>2411759</v>
      </c>
      <c r="B20456" s="43" t="s">
        <v>12414</v>
      </c>
      <c r="C20456" s="43" t="s">
        <v>2795</v>
      </c>
      <c r="E20456" s="43" t="s">
        <v>35</v>
      </c>
      <c r="F20456" s="43" t="s">
        <v>28</v>
      </c>
      <c r="G20456" s="43">
        <v>44045</v>
      </c>
      <c r="Y20456" s="43" t="str">
        <f t="shared" si="638"/>
        <v>COMP</v>
      </c>
      <c r="AA20456" s="43">
        <f t="shared" si="639"/>
        <v>2411759</v>
      </c>
    </row>
    <row r="20457" spans="1:27" x14ac:dyDescent="0.3">
      <c r="A20457" s="43">
        <v>2435302</v>
      </c>
      <c r="B20457" s="43" t="s">
        <v>12414</v>
      </c>
      <c r="C20457" s="43" t="s">
        <v>8623</v>
      </c>
      <c r="E20457" s="43" t="s">
        <v>31</v>
      </c>
      <c r="F20457" s="43" t="s">
        <v>28</v>
      </c>
      <c r="G20457" s="43">
        <v>44072</v>
      </c>
      <c r="Y20457" s="43" t="str">
        <f t="shared" si="638"/>
        <v>COMP</v>
      </c>
      <c r="AA20457" s="43">
        <f t="shared" si="639"/>
        <v>2435302</v>
      </c>
    </row>
    <row r="20458" spans="1:27" x14ac:dyDescent="0.3">
      <c r="A20458" s="43">
        <v>1770101</v>
      </c>
      <c r="B20458" s="43" t="s">
        <v>12415</v>
      </c>
      <c r="C20458" s="43" t="s">
        <v>610</v>
      </c>
      <c r="E20458" s="43" t="s">
        <v>6263</v>
      </c>
      <c r="F20458" s="43" t="s">
        <v>30</v>
      </c>
      <c r="G20458" s="43">
        <v>49004</v>
      </c>
      <c r="Y20458" s="43" t="str">
        <f t="shared" si="638"/>
        <v/>
      </c>
      <c r="AA20458" s="43" t="e">
        <f t="shared" si="639"/>
        <v>#N/A</v>
      </c>
    </row>
    <row r="20459" spans="1:27" x14ac:dyDescent="0.3">
      <c r="A20459" s="43">
        <v>1899911</v>
      </c>
      <c r="B20459" s="43" t="s">
        <v>12415</v>
      </c>
      <c r="C20459" s="43" t="s">
        <v>571</v>
      </c>
      <c r="E20459" s="43" t="s">
        <v>6263</v>
      </c>
      <c r="F20459" s="43" t="s">
        <v>28</v>
      </c>
      <c r="G20459" s="43">
        <v>49004</v>
      </c>
      <c r="Y20459" s="43" t="str">
        <f t="shared" si="638"/>
        <v/>
      </c>
      <c r="AA20459" s="43" t="e">
        <f t="shared" si="639"/>
        <v>#N/A</v>
      </c>
    </row>
    <row r="20460" spans="1:27" x14ac:dyDescent="0.3">
      <c r="A20460" s="43">
        <v>2410460</v>
      </c>
      <c r="B20460" s="43" t="s">
        <v>12416</v>
      </c>
      <c r="C20460" s="43" t="s">
        <v>239</v>
      </c>
      <c r="E20460" s="43" t="s">
        <v>6263</v>
      </c>
      <c r="F20460" s="43" t="s">
        <v>30</v>
      </c>
      <c r="G20460" s="43">
        <v>72085</v>
      </c>
      <c r="Y20460" s="43" t="str">
        <f t="shared" si="638"/>
        <v>COMP</v>
      </c>
      <c r="AA20460" s="43">
        <f t="shared" si="639"/>
        <v>2410460</v>
      </c>
    </row>
    <row r="20461" spans="1:27" x14ac:dyDescent="0.3">
      <c r="A20461" s="43">
        <v>1095458</v>
      </c>
      <c r="B20461" s="43" t="s">
        <v>12417</v>
      </c>
      <c r="C20461" s="43" t="s">
        <v>230</v>
      </c>
      <c r="E20461" s="43" t="s">
        <v>6263</v>
      </c>
      <c r="F20461" s="43" t="s">
        <v>28</v>
      </c>
      <c r="G20461" s="43">
        <v>85052</v>
      </c>
      <c r="Y20461" s="43" t="str">
        <f t="shared" si="638"/>
        <v>COMP</v>
      </c>
      <c r="AA20461" s="43">
        <f t="shared" si="639"/>
        <v>1095458</v>
      </c>
    </row>
    <row r="20462" spans="1:27" x14ac:dyDescent="0.3">
      <c r="A20462" s="43">
        <v>1351133</v>
      </c>
      <c r="B20462" s="43" t="s">
        <v>12417</v>
      </c>
      <c r="C20462" s="43" t="s">
        <v>565</v>
      </c>
      <c r="E20462" s="43" t="s">
        <v>6263</v>
      </c>
      <c r="F20462" s="43" t="s">
        <v>28</v>
      </c>
      <c r="G20462" s="43">
        <v>85061</v>
      </c>
      <c r="Y20462" s="43" t="str">
        <f t="shared" si="638"/>
        <v/>
      </c>
      <c r="AA20462" s="43" t="e">
        <f t="shared" si="639"/>
        <v>#N/A</v>
      </c>
    </row>
    <row r="20463" spans="1:27" x14ac:dyDescent="0.3">
      <c r="A20463" s="43">
        <v>1362753</v>
      </c>
      <c r="B20463" s="43" t="s">
        <v>12417</v>
      </c>
      <c r="C20463" s="43" t="s">
        <v>777</v>
      </c>
      <c r="E20463" s="43" t="s">
        <v>31</v>
      </c>
      <c r="F20463" s="43" t="s">
        <v>30</v>
      </c>
      <c r="G20463" s="43">
        <v>85052</v>
      </c>
      <c r="Y20463" s="43" t="str">
        <f t="shared" si="638"/>
        <v>COMP</v>
      </c>
      <c r="AA20463" s="43">
        <f t="shared" si="639"/>
        <v>1362753</v>
      </c>
    </row>
    <row r="20464" spans="1:27" x14ac:dyDescent="0.3">
      <c r="A20464" s="43">
        <v>1426476</v>
      </c>
      <c r="B20464" s="43" t="s">
        <v>12417</v>
      </c>
      <c r="C20464" s="43" t="s">
        <v>385</v>
      </c>
      <c r="E20464" s="43" t="s">
        <v>35</v>
      </c>
      <c r="F20464" s="43" t="s">
        <v>28</v>
      </c>
      <c r="G20464" s="43">
        <v>85052</v>
      </c>
      <c r="Y20464" s="43" t="str">
        <f t="shared" si="638"/>
        <v>COMP</v>
      </c>
      <c r="AA20464" s="43">
        <f t="shared" si="639"/>
        <v>1426476</v>
      </c>
    </row>
    <row r="20465" spans="1:27" x14ac:dyDescent="0.3">
      <c r="A20465" s="43">
        <v>618678</v>
      </c>
      <c r="B20465" s="43" t="s">
        <v>12418</v>
      </c>
      <c r="C20465" s="43" t="s">
        <v>570</v>
      </c>
      <c r="E20465" s="43" t="s">
        <v>6263</v>
      </c>
      <c r="F20465" s="43" t="s">
        <v>28</v>
      </c>
      <c r="G20465" s="43">
        <v>44067</v>
      </c>
      <c r="Y20465" s="43" t="str">
        <f t="shared" si="638"/>
        <v>COMP</v>
      </c>
      <c r="AA20465" s="43">
        <f t="shared" si="639"/>
        <v>618678</v>
      </c>
    </row>
    <row r="20466" spans="1:27" x14ac:dyDescent="0.3">
      <c r="A20466" s="43">
        <v>2176222</v>
      </c>
      <c r="B20466" s="43" t="s">
        <v>12418</v>
      </c>
      <c r="C20466" s="43" t="s">
        <v>7935</v>
      </c>
      <c r="E20466" s="43" t="s">
        <v>6263</v>
      </c>
      <c r="F20466" s="43" t="s">
        <v>30</v>
      </c>
      <c r="G20466" s="43">
        <v>85052</v>
      </c>
      <c r="Y20466" s="43" t="str">
        <f t="shared" si="638"/>
        <v>COMP</v>
      </c>
      <c r="AA20466" s="43">
        <f t="shared" si="639"/>
        <v>2176222</v>
      </c>
    </row>
    <row r="20467" spans="1:27" x14ac:dyDescent="0.3">
      <c r="A20467" s="43">
        <v>1603987</v>
      </c>
      <c r="B20467" s="43" t="s">
        <v>12418</v>
      </c>
      <c r="C20467" s="43" t="s">
        <v>2401</v>
      </c>
      <c r="E20467" s="43" t="s">
        <v>6263</v>
      </c>
      <c r="F20467" s="43" t="s">
        <v>28</v>
      </c>
      <c r="G20467" s="43">
        <v>85052</v>
      </c>
      <c r="Y20467" s="43" t="str">
        <f t="shared" si="638"/>
        <v>COMP</v>
      </c>
      <c r="AA20467" s="43">
        <f t="shared" si="639"/>
        <v>1603987</v>
      </c>
    </row>
    <row r="20468" spans="1:27" x14ac:dyDescent="0.3">
      <c r="A20468" s="43">
        <v>2307028</v>
      </c>
      <c r="B20468" s="43" t="s">
        <v>12419</v>
      </c>
      <c r="C20468" s="43" t="s">
        <v>454</v>
      </c>
      <c r="E20468" s="43" t="s">
        <v>6263</v>
      </c>
      <c r="F20468" s="43" t="s">
        <v>30</v>
      </c>
      <c r="G20468" s="43">
        <v>49006</v>
      </c>
      <c r="Y20468" s="43" t="str">
        <f t="shared" si="638"/>
        <v/>
      </c>
      <c r="AA20468" s="43" t="e">
        <f t="shared" si="639"/>
        <v>#N/A</v>
      </c>
    </row>
    <row r="20469" spans="1:27" x14ac:dyDescent="0.3">
      <c r="A20469" s="43">
        <v>1415628</v>
      </c>
      <c r="B20469" s="43" t="s">
        <v>4989</v>
      </c>
      <c r="C20469" s="43" t="s">
        <v>659</v>
      </c>
      <c r="E20469" s="43" t="s">
        <v>6263</v>
      </c>
      <c r="F20469" s="43" t="s">
        <v>28</v>
      </c>
      <c r="G20469" s="43">
        <v>44055</v>
      </c>
      <c r="Y20469" s="43" t="str">
        <f t="shared" si="638"/>
        <v/>
      </c>
      <c r="AA20469" s="43" t="e">
        <f t="shared" si="639"/>
        <v>#N/A</v>
      </c>
    </row>
    <row r="20470" spans="1:27" x14ac:dyDescent="0.3">
      <c r="A20470" s="43">
        <v>2040741</v>
      </c>
      <c r="B20470" s="43" t="s">
        <v>4989</v>
      </c>
      <c r="C20470" s="43" t="s">
        <v>495</v>
      </c>
      <c r="E20470" s="43" t="s">
        <v>34</v>
      </c>
      <c r="F20470" s="43" t="s">
        <v>30</v>
      </c>
      <c r="G20470" s="43">
        <v>44055</v>
      </c>
      <c r="Y20470" s="43" t="str">
        <f t="shared" si="638"/>
        <v>COMP</v>
      </c>
      <c r="AA20470" s="43">
        <f t="shared" si="639"/>
        <v>2040741</v>
      </c>
    </row>
    <row r="20471" spans="1:27" x14ac:dyDescent="0.3">
      <c r="A20471" s="43">
        <v>2098374</v>
      </c>
      <c r="B20471" s="43" t="s">
        <v>4989</v>
      </c>
      <c r="C20471" s="43" t="s">
        <v>1036</v>
      </c>
      <c r="E20471" s="43" t="s">
        <v>6263</v>
      </c>
      <c r="F20471" s="43" t="s">
        <v>30</v>
      </c>
      <c r="G20471" s="43">
        <v>44055</v>
      </c>
      <c r="Y20471" s="43" t="str">
        <f t="shared" si="638"/>
        <v/>
      </c>
      <c r="AA20471" s="43" t="e">
        <f t="shared" si="639"/>
        <v>#N/A</v>
      </c>
    </row>
    <row r="20472" spans="1:27" x14ac:dyDescent="0.3">
      <c r="A20472" s="43">
        <v>2022886</v>
      </c>
      <c r="B20472" s="43" t="s">
        <v>12420</v>
      </c>
      <c r="C20472" s="43" t="s">
        <v>677</v>
      </c>
      <c r="E20472" s="43" t="s">
        <v>6263</v>
      </c>
      <c r="F20472" s="43" t="s">
        <v>28</v>
      </c>
      <c r="G20472" s="43">
        <v>72017</v>
      </c>
      <c r="Y20472" s="43" t="str">
        <f t="shared" si="638"/>
        <v>COMP</v>
      </c>
      <c r="AA20472" s="43">
        <f t="shared" si="639"/>
        <v>2022886</v>
      </c>
    </row>
    <row r="20473" spans="1:27" x14ac:dyDescent="0.3">
      <c r="A20473" s="43">
        <v>2238669</v>
      </c>
      <c r="B20473" s="43" t="s">
        <v>12421</v>
      </c>
      <c r="C20473" s="43" t="s">
        <v>173</v>
      </c>
      <c r="E20473" s="43" t="s">
        <v>6263</v>
      </c>
      <c r="F20473" s="43" t="s">
        <v>30</v>
      </c>
      <c r="G20473" s="43">
        <v>85022</v>
      </c>
      <c r="Y20473" s="43" t="str">
        <f t="shared" si="638"/>
        <v/>
      </c>
      <c r="AA20473" s="43" t="e">
        <f t="shared" si="639"/>
        <v>#N/A</v>
      </c>
    </row>
    <row r="20474" spans="1:27" x14ac:dyDescent="0.3">
      <c r="A20474" s="43">
        <v>1455317</v>
      </c>
      <c r="B20474" s="43" t="s">
        <v>12421</v>
      </c>
      <c r="C20474" s="43" t="s">
        <v>1381</v>
      </c>
      <c r="E20474" s="43" t="s">
        <v>6263</v>
      </c>
      <c r="F20474" s="43" t="s">
        <v>30</v>
      </c>
      <c r="G20474" s="43">
        <v>44111</v>
      </c>
      <c r="Y20474" s="43" t="str">
        <f t="shared" si="638"/>
        <v/>
      </c>
      <c r="AA20474" s="43" t="e">
        <f t="shared" si="639"/>
        <v>#N/A</v>
      </c>
    </row>
    <row r="20475" spans="1:27" x14ac:dyDescent="0.3">
      <c r="A20475" s="43">
        <v>926836</v>
      </c>
      <c r="B20475" s="43" t="s">
        <v>12421</v>
      </c>
      <c r="C20475" s="43" t="s">
        <v>1381</v>
      </c>
      <c r="E20475" s="43" t="s">
        <v>6263</v>
      </c>
      <c r="F20475" s="43" t="s">
        <v>30</v>
      </c>
      <c r="G20475" s="43">
        <v>85017</v>
      </c>
      <c r="Y20475" s="43" t="str">
        <f t="shared" si="638"/>
        <v/>
      </c>
      <c r="AA20475" s="43" t="e">
        <f t="shared" si="639"/>
        <v>#N/A</v>
      </c>
    </row>
    <row r="20476" spans="1:27" x14ac:dyDescent="0.3">
      <c r="A20476" s="43">
        <v>1048007</v>
      </c>
      <c r="B20476" s="43" t="s">
        <v>12421</v>
      </c>
      <c r="C20476" s="43" t="s">
        <v>399</v>
      </c>
      <c r="E20476" s="43" t="s">
        <v>6263</v>
      </c>
      <c r="F20476" s="43" t="s">
        <v>28</v>
      </c>
      <c r="G20476" s="43">
        <v>44111</v>
      </c>
      <c r="Y20476" s="43" t="str">
        <f t="shared" si="638"/>
        <v>COMP</v>
      </c>
      <c r="AA20476" s="43">
        <f t="shared" si="639"/>
        <v>1048007</v>
      </c>
    </row>
    <row r="20477" spans="1:27" x14ac:dyDescent="0.3">
      <c r="A20477" s="43">
        <v>2398488</v>
      </c>
      <c r="B20477" s="43" t="s">
        <v>12421</v>
      </c>
      <c r="C20477" s="43" t="s">
        <v>829</v>
      </c>
      <c r="E20477" s="43" t="s">
        <v>29</v>
      </c>
      <c r="F20477" s="43" t="s">
        <v>28</v>
      </c>
      <c r="G20477" s="43">
        <v>85005</v>
      </c>
      <c r="Y20477" s="43" t="str">
        <f t="shared" si="638"/>
        <v>COMP</v>
      </c>
      <c r="AA20477" s="43">
        <f t="shared" si="639"/>
        <v>2398488</v>
      </c>
    </row>
    <row r="20478" spans="1:27" x14ac:dyDescent="0.3">
      <c r="A20478" s="43">
        <v>1935445</v>
      </c>
      <c r="B20478" s="43" t="s">
        <v>12421</v>
      </c>
      <c r="C20478" s="43" t="s">
        <v>175</v>
      </c>
      <c r="E20478" s="43" t="s">
        <v>6263</v>
      </c>
      <c r="F20478" s="43" t="s">
        <v>28</v>
      </c>
      <c r="G20478" s="43">
        <v>85033</v>
      </c>
      <c r="Y20478" s="43" t="str">
        <f t="shared" si="638"/>
        <v>COMP</v>
      </c>
      <c r="AA20478" s="43">
        <f t="shared" si="639"/>
        <v>1935445</v>
      </c>
    </row>
    <row r="20479" spans="1:27" x14ac:dyDescent="0.3">
      <c r="A20479" s="43">
        <v>2347917</v>
      </c>
      <c r="B20479" s="43" t="s">
        <v>12422</v>
      </c>
      <c r="C20479" s="43" t="s">
        <v>1734</v>
      </c>
      <c r="E20479" s="43" t="s">
        <v>34</v>
      </c>
      <c r="F20479" s="43" t="s">
        <v>30</v>
      </c>
      <c r="G20479" s="43">
        <v>44045</v>
      </c>
      <c r="Y20479" s="43" t="str">
        <f t="shared" si="638"/>
        <v>COMP</v>
      </c>
      <c r="AA20479" s="43">
        <f t="shared" si="639"/>
        <v>2347917</v>
      </c>
    </row>
    <row r="20480" spans="1:27" x14ac:dyDescent="0.3">
      <c r="A20480" s="43">
        <v>708401</v>
      </c>
      <c r="B20480" s="43" t="s">
        <v>12423</v>
      </c>
      <c r="C20480" s="43" t="s">
        <v>412</v>
      </c>
      <c r="E20480" s="43" t="s">
        <v>6263</v>
      </c>
      <c r="F20480" s="43" t="s">
        <v>28</v>
      </c>
      <c r="G20480" s="43">
        <v>72061</v>
      </c>
      <c r="Y20480" s="43" t="str">
        <f t="shared" si="638"/>
        <v>COMP</v>
      </c>
      <c r="AA20480" s="43">
        <f t="shared" si="639"/>
        <v>708401</v>
      </c>
    </row>
    <row r="20481" spans="1:27" x14ac:dyDescent="0.3">
      <c r="A20481" s="43">
        <v>291439</v>
      </c>
      <c r="B20481" s="43" t="s">
        <v>12423</v>
      </c>
      <c r="C20481" s="43" t="s">
        <v>803</v>
      </c>
      <c r="E20481" s="43" t="s">
        <v>6263</v>
      </c>
      <c r="F20481" s="43" t="s">
        <v>30</v>
      </c>
      <c r="G20481" s="43">
        <v>72061</v>
      </c>
      <c r="Y20481" s="43" t="str">
        <f t="shared" si="638"/>
        <v>COMP</v>
      </c>
      <c r="AA20481" s="43">
        <f t="shared" si="639"/>
        <v>291439</v>
      </c>
    </row>
    <row r="20482" spans="1:27" x14ac:dyDescent="0.3">
      <c r="A20482" s="43">
        <v>1603899</v>
      </c>
      <c r="B20482" s="43" t="s">
        <v>12423</v>
      </c>
      <c r="C20482" s="43" t="s">
        <v>220</v>
      </c>
      <c r="E20482" s="43" t="s">
        <v>34</v>
      </c>
      <c r="F20482" s="43" t="s">
        <v>30</v>
      </c>
      <c r="G20482" s="43">
        <v>72061</v>
      </c>
      <c r="Y20482" s="43" t="str">
        <f t="shared" ref="Y20482:Y20545" si="640">IF(ISERROR(AA20482)=FALSE,"COMP","")</f>
        <v>COMP</v>
      </c>
      <c r="AA20482" s="43">
        <f t="shared" si="639"/>
        <v>1603899</v>
      </c>
    </row>
    <row r="20483" spans="1:27" x14ac:dyDescent="0.3">
      <c r="A20483" s="43">
        <v>718205</v>
      </c>
      <c r="B20483" s="43" t="s">
        <v>12423</v>
      </c>
      <c r="C20483" s="43" t="s">
        <v>1480</v>
      </c>
      <c r="E20483" s="43" t="s">
        <v>6263</v>
      </c>
      <c r="F20483" s="43" t="s">
        <v>28</v>
      </c>
      <c r="G20483" s="43">
        <v>44012</v>
      </c>
      <c r="Y20483" s="43" t="str">
        <f t="shared" si="640"/>
        <v/>
      </c>
      <c r="AA20483" s="43" t="e">
        <f t="shared" ref="AA20483:AA20546" si="641">VLOOKUP(A20483,Z:Z,1,FALSE)</f>
        <v>#N/A</v>
      </c>
    </row>
    <row r="20484" spans="1:27" x14ac:dyDescent="0.3">
      <c r="A20484" s="43">
        <v>1235533</v>
      </c>
      <c r="B20484" s="43" t="s">
        <v>12423</v>
      </c>
      <c r="C20484" s="43" t="s">
        <v>495</v>
      </c>
      <c r="E20484" s="43" t="s">
        <v>31</v>
      </c>
      <c r="F20484" s="43" t="s">
        <v>30</v>
      </c>
      <c r="G20484" s="43">
        <v>72061</v>
      </c>
      <c r="Y20484" s="43" t="str">
        <f t="shared" si="640"/>
        <v>COMP</v>
      </c>
      <c r="AA20484" s="43">
        <f t="shared" si="641"/>
        <v>1235533</v>
      </c>
    </row>
    <row r="20485" spans="1:27" x14ac:dyDescent="0.3">
      <c r="A20485" s="43">
        <v>1418132</v>
      </c>
      <c r="B20485" s="43" t="s">
        <v>12423</v>
      </c>
      <c r="C20485" s="43" t="s">
        <v>340</v>
      </c>
      <c r="E20485" s="43" t="s">
        <v>35</v>
      </c>
      <c r="F20485" s="43" t="s">
        <v>30</v>
      </c>
      <c r="G20485" s="43">
        <v>72061</v>
      </c>
      <c r="Y20485" s="43" t="str">
        <f t="shared" si="640"/>
        <v>COMP</v>
      </c>
      <c r="AA20485" s="43">
        <f t="shared" si="641"/>
        <v>1418132</v>
      </c>
    </row>
    <row r="20486" spans="1:27" x14ac:dyDescent="0.3">
      <c r="A20486" s="43">
        <v>1757368</v>
      </c>
      <c r="B20486" s="43" t="s">
        <v>12423</v>
      </c>
      <c r="C20486" s="43" t="s">
        <v>1208</v>
      </c>
      <c r="E20486" s="43" t="s">
        <v>6263</v>
      </c>
      <c r="F20486" s="43" t="s">
        <v>28</v>
      </c>
      <c r="G20486" s="43">
        <v>44045</v>
      </c>
      <c r="Y20486" s="43" t="str">
        <f t="shared" si="640"/>
        <v>COMP</v>
      </c>
      <c r="AA20486" s="43">
        <f t="shared" si="641"/>
        <v>1757368</v>
      </c>
    </row>
    <row r="20487" spans="1:27" x14ac:dyDescent="0.3">
      <c r="A20487" s="43">
        <v>1249242</v>
      </c>
      <c r="B20487" s="43" t="s">
        <v>12423</v>
      </c>
      <c r="C20487" s="43" t="s">
        <v>998</v>
      </c>
      <c r="E20487" s="43" t="s">
        <v>31</v>
      </c>
      <c r="F20487" s="43" t="s">
        <v>28</v>
      </c>
      <c r="G20487" s="43">
        <v>72061</v>
      </c>
      <c r="Y20487" s="43" t="str">
        <f t="shared" si="640"/>
        <v>COMP</v>
      </c>
      <c r="AA20487" s="43">
        <f t="shared" si="641"/>
        <v>1249242</v>
      </c>
    </row>
    <row r="20488" spans="1:27" x14ac:dyDescent="0.3">
      <c r="A20488" s="43">
        <v>1603895</v>
      </c>
      <c r="B20488" s="43" t="s">
        <v>12423</v>
      </c>
      <c r="C20488" s="43" t="s">
        <v>6327</v>
      </c>
      <c r="E20488" s="43" t="s">
        <v>35</v>
      </c>
      <c r="F20488" s="43" t="s">
        <v>30</v>
      </c>
      <c r="G20488" s="43">
        <v>72061</v>
      </c>
      <c r="Y20488" s="43" t="str">
        <f t="shared" si="640"/>
        <v>COMP</v>
      </c>
      <c r="AA20488" s="43">
        <f t="shared" si="641"/>
        <v>1603895</v>
      </c>
    </row>
    <row r="20489" spans="1:27" x14ac:dyDescent="0.3">
      <c r="A20489" s="43">
        <v>611752</v>
      </c>
      <c r="B20489" s="43" t="s">
        <v>12423</v>
      </c>
      <c r="C20489" s="43" t="s">
        <v>250</v>
      </c>
      <c r="E20489" s="43" t="s">
        <v>6263</v>
      </c>
      <c r="F20489" s="43" t="s">
        <v>28</v>
      </c>
      <c r="G20489" s="43">
        <v>72061</v>
      </c>
      <c r="Y20489" s="43" t="str">
        <f t="shared" si="640"/>
        <v>COMP</v>
      </c>
      <c r="AA20489" s="43">
        <f t="shared" si="641"/>
        <v>611752</v>
      </c>
    </row>
    <row r="20490" spans="1:27" x14ac:dyDescent="0.3">
      <c r="A20490" s="43">
        <v>1971337</v>
      </c>
      <c r="B20490" s="43" t="s">
        <v>12424</v>
      </c>
      <c r="C20490" s="43" t="s">
        <v>1676</v>
      </c>
      <c r="E20490" s="43" t="s">
        <v>6263</v>
      </c>
      <c r="F20490" s="43" t="s">
        <v>30</v>
      </c>
      <c r="G20490" s="43">
        <v>44055</v>
      </c>
      <c r="Y20490" s="43" t="str">
        <f t="shared" si="640"/>
        <v/>
      </c>
      <c r="AA20490" s="43" t="e">
        <f t="shared" si="641"/>
        <v>#N/A</v>
      </c>
    </row>
    <row r="20491" spans="1:27" x14ac:dyDescent="0.3">
      <c r="A20491" s="43">
        <v>2038858</v>
      </c>
      <c r="B20491" s="43" t="s">
        <v>12424</v>
      </c>
      <c r="C20491" s="43" t="s">
        <v>685</v>
      </c>
      <c r="E20491" s="43" t="s">
        <v>6263</v>
      </c>
      <c r="F20491" s="43" t="s">
        <v>30</v>
      </c>
      <c r="G20491" s="43">
        <v>85012</v>
      </c>
      <c r="Y20491" s="43" t="str">
        <f t="shared" si="640"/>
        <v/>
      </c>
      <c r="AA20491" s="43" t="e">
        <f t="shared" si="641"/>
        <v>#N/A</v>
      </c>
    </row>
    <row r="20492" spans="1:27" x14ac:dyDescent="0.3">
      <c r="A20492" s="43">
        <v>1677483</v>
      </c>
      <c r="B20492" s="43" t="s">
        <v>12424</v>
      </c>
      <c r="C20492" s="43" t="s">
        <v>951</v>
      </c>
      <c r="E20492" s="43" t="s">
        <v>35</v>
      </c>
      <c r="F20492" s="43" t="s">
        <v>28</v>
      </c>
      <c r="G20492" s="43">
        <v>44055</v>
      </c>
      <c r="Y20492" s="43" t="str">
        <f t="shared" si="640"/>
        <v>COMP</v>
      </c>
      <c r="AA20492" s="43">
        <f t="shared" si="641"/>
        <v>1677483</v>
      </c>
    </row>
    <row r="20493" spans="1:27" x14ac:dyDescent="0.3">
      <c r="A20493" s="43">
        <v>284717</v>
      </c>
      <c r="B20493" s="43" t="s">
        <v>12425</v>
      </c>
      <c r="C20493" s="43" t="s">
        <v>571</v>
      </c>
      <c r="E20493" s="43" t="s">
        <v>6263</v>
      </c>
      <c r="F20493" s="43" t="s">
        <v>28</v>
      </c>
      <c r="G20493" s="43">
        <v>44090</v>
      </c>
      <c r="Y20493" s="43" t="str">
        <f t="shared" si="640"/>
        <v/>
      </c>
      <c r="AA20493" s="43" t="e">
        <f t="shared" si="641"/>
        <v>#N/A</v>
      </c>
    </row>
    <row r="20494" spans="1:27" x14ac:dyDescent="0.3">
      <c r="A20494" s="43">
        <v>413737</v>
      </c>
      <c r="B20494" s="43" t="s">
        <v>12425</v>
      </c>
      <c r="C20494" s="43" t="s">
        <v>175</v>
      </c>
      <c r="E20494" s="43" t="s">
        <v>6263</v>
      </c>
      <c r="F20494" s="43" t="s">
        <v>28</v>
      </c>
      <c r="G20494" s="43">
        <v>44039</v>
      </c>
      <c r="Y20494" s="43" t="str">
        <f t="shared" si="640"/>
        <v>COMP</v>
      </c>
      <c r="AA20494" s="43">
        <f t="shared" si="641"/>
        <v>413737</v>
      </c>
    </row>
    <row r="20495" spans="1:27" x14ac:dyDescent="0.3">
      <c r="A20495" s="43">
        <v>2342155</v>
      </c>
      <c r="B20495" s="43" t="s">
        <v>12425</v>
      </c>
      <c r="C20495" s="43" t="s">
        <v>542</v>
      </c>
      <c r="E20495" s="43" t="s">
        <v>6263</v>
      </c>
      <c r="F20495" s="43" t="s">
        <v>28</v>
      </c>
      <c r="G20495" s="43">
        <v>44052</v>
      </c>
      <c r="Y20495" s="43" t="str">
        <f t="shared" si="640"/>
        <v/>
      </c>
      <c r="AA20495" s="43" t="e">
        <f t="shared" si="641"/>
        <v>#N/A</v>
      </c>
    </row>
    <row r="20496" spans="1:27" x14ac:dyDescent="0.3">
      <c r="A20496" s="43">
        <v>2265742</v>
      </c>
      <c r="B20496" s="43" t="s">
        <v>12426</v>
      </c>
      <c r="C20496" s="43" t="s">
        <v>2300</v>
      </c>
      <c r="E20496" s="43" t="s">
        <v>35</v>
      </c>
      <c r="F20496" s="43" t="s">
        <v>30</v>
      </c>
      <c r="G20496" s="43">
        <v>44072</v>
      </c>
      <c r="Y20496" s="43" t="str">
        <f t="shared" si="640"/>
        <v>COMP</v>
      </c>
      <c r="AA20496" s="43">
        <f t="shared" si="641"/>
        <v>2265742</v>
      </c>
    </row>
    <row r="20497" spans="1:27" x14ac:dyDescent="0.3">
      <c r="A20497" s="43">
        <v>1966866</v>
      </c>
      <c r="B20497" s="43" t="s">
        <v>12427</v>
      </c>
      <c r="C20497" s="43" t="s">
        <v>936</v>
      </c>
      <c r="E20497" s="43" t="s">
        <v>6263</v>
      </c>
      <c r="F20497" s="43" t="s">
        <v>30</v>
      </c>
      <c r="G20497" s="43">
        <v>44098</v>
      </c>
      <c r="Y20497" s="43" t="str">
        <f t="shared" si="640"/>
        <v/>
      </c>
      <c r="AA20497" s="43" t="e">
        <f t="shared" si="641"/>
        <v>#N/A</v>
      </c>
    </row>
    <row r="20498" spans="1:27" x14ac:dyDescent="0.3">
      <c r="A20498" s="43">
        <v>2318789</v>
      </c>
      <c r="B20498" s="43" t="s">
        <v>12427</v>
      </c>
      <c r="C20498" s="43" t="s">
        <v>287</v>
      </c>
      <c r="E20498" s="43" t="s">
        <v>29</v>
      </c>
      <c r="F20498" s="43" t="s">
        <v>28</v>
      </c>
      <c r="G20498" s="43">
        <v>44039</v>
      </c>
      <c r="Y20498" s="43" t="str">
        <f t="shared" si="640"/>
        <v>COMP</v>
      </c>
      <c r="AA20498" s="43">
        <f t="shared" si="641"/>
        <v>2318789</v>
      </c>
    </row>
    <row r="20499" spans="1:27" x14ac:dyDescent="0.3">
      <c r="A20499" s="43">
        <v>2301235</v>
      </c>
      <c r="B20499" s="43" t="s">
        <v>12428</v>
      </c>
      <c r="C20499" s="43" t="s">
        <v>173</v>
      </c>
      <c r="E20499" s="43" t="s">
        <v>6263</v>
      </c>
      <c r="F20499" s="43" t="s">
        <v>30</v>
      </c>
      <c r="G20499" s="43">
        <v>44021</v>
      </c>
      <c r="Y20499" s="43" t="str">
        <f t="shared" si="640"/>
        <v/>
      </c>
      <c r="AA20499" s="43" t="e">
        <f t="shared" si="641"/>
        <v>#N/A</v>
      </c>
    </row>
    <row r="20500" spans="1:27" x14ac:dyDescent="0.3">
      <c r="A20500" s="43">
        <v>2301234</v>
      </c>
      <c r="B20500" s="43" t="s">
        <v>12428</v>
      </c>
      <c r="C20500" s="43" t="s">
        <v>366</v>
      </c>
      <c r="E20500" s="43" t="s">
        <v>6263</v>
      </c>
      <c r="F20500" s="43" t="s">
        <v>28</v>
      </c>
      <c r="G20500" s="43">
        <v>44021</v>
      </c>
      <c r="Y20500" s="43" t="str">
        <f t="shared" si="640"/>
        <v/>
      </c>
      <c r="AA20500" s="43" t="e">
        <f t="shared" si="641"/>
        <v>#N/A</v>
      </c>
    </row>
    <row r="20501" spans="1:27" x14ac:dyDescent="0.3">
      <c r="A20501" s="43">
        <v>2423284</v>
      </c>
      <c r="B20501" s="43" t="s">
        <v>12429</v>
      </c>
      <c r="C20501" s="43" t="s">
        <v>250</v>
      </c>
      <c r="E20501" s="43" t="s">
        <v>6263</v>
      </c>
      <c r="F20501" s="43" t="s">
        <v>28</v>
      </c>
      <c r="G20501" s="43">
        <v>49004</v>
      </c>
      <c r="Y20501" s="43" t="str">
        <f t="shared" si="640"/>
        <v/>
      </c>
      <c r="AA20501" s="43" t="e">
        <f t="shared" si="641"/>
        <v>#N/A</v>
      </c>
    </row>
    <row r="20502" spans="1:27" x14ac:dyDescent="0.3">
      <c r="A20502" s="43">
        <v>2189393</v>
      </c>
      <c r="B20502" s="43" t="s">
        <v>12430</v>
      </c>
      <c r="C20502" s="43" t="s">
        <v>301</v>
      </c>
      <c r="E20502" s="43" t="s">
        <v>29</v>
      </c>
      <c r="F20502" s="43" t="s">
        <v>28</v>
      </c>
      <c r="G20502" s="43">
        <v>44129</v>
      </c>
      <c r="Y20502" s="43" t="str">
        <f t="shared" si="640"/>
        <v>COMP</v>
      </c>
      <c r="AA20502" s="43">
        <f t="shared" si="641"/>
        <v>2189393</v>
      </c>
    </row>
    <row r="20503" spans="1:27" x14ac:dyDescent="0.3">
      <c r="A20503" s="43">
        <v>1739359</v>
      </c>
      <c r="B20503" s="43" t="s">
        <v>12431</v>
      </c>
      <c r="C20503" s="43" t="s">
        <v>1306</v>
      </c>
      <c r="E20503" s="43" t="s">
        <v>29</v>
      </c>
      <c r="F20503" s="43" t="s">
        <v>30</v>
      </c>
      <c r="G20503" s="43">
        <v>53057</v>
      </c>
      <c r="Y20503" s="43" t="str">
        <f t="shared" si="640"/>
        <v>COMP</v>
      </c>
      <c r="AA20503" s="43">
        <f t="shared" si="641"/>
        <v>1739359</v>
      </c>
    </row>
    <row r="20504" spans="1:27" x14ac:dyDescent="0.3">
      <c r="A20504" s="43">
        <v>2072932</v>
      </c>
      <c r="B20504" s="43" t="s">
        <v>12432</v>
      </c>
      <c r="C20504" s="43" t="s">
        <v>560</v>
      </c>
      <c r="E20504" s="43" t="s">
        <v>29</v>
      </c>
      <c r="F20504" s="43" t="s">
        <v>30</v>
      </c>
      <c r="G20504" s="43">
        <v>49064</v>
      </c>
      <c r="Y20504" s="43" t="str">
        <f t="shared" si="640"/>
        <v/>
      </c>
      <c r="AA20504" s="43" t="e">
        <f t="shared" si="641"/>
        <v>#N/A</v>
      </c>
    </row>
    <row r="20505" spans="1:27" x14ac:dyDescent="0.3">
      <c r="A20505" s="43">
        <v>1195236</v>
      </c>
      <c r="B20505" s="43" t="s">
        <v>12433</v>
      </c>
      <c r="C20505" s="43" t="s">
        <v>937</v>
      </c>
      <c r="E20505" s="43" t="s">
        <v>6263</v>
      </c>
      <c r="F20505" s="43" t="s">
        <v>28</v>
      </c>
      <c r="G20505" s="43">
        <v>44049</v>
      </c>
      <c r="Y20505" s="43" t="str">
        <f t="shared" si="640"/>
        <v/>
      </c>
      <c r="AA20505" s="43" t="e">
        <f t="shared" si="641"/>
        <v>#N/A</v>
      </c>
    </row>
    <row r="20506" spans="1:27" x14ac:dyDescent="0.3">
      <c r="A20506" s="43">
        <v>1487996</v>
      </c>
      <c r="B20506" s="43" t="s">
        <v>5001</v>
      </c>
      <c r="C20506" s="43" t="s">
        <v>936</v>
      </c>
      <c r="E20506" s="43" t="s">
        <v>6263</v>
      </c>
      <c r="F20506" s="43" t="s">
        <v>30</v>
      </c>
      <c r="G20506" s="43">
        <v>72028</v>
      </c>
      <c r="Y20506" s="43" t="str">
        <f t="shared" si="640"/>
        <v>COMP</v>
      </c>
      <c r="AA20506" s="43">
        <f t="shared" si="641"/>
        <v>1487996</v>
      </c>
    </row>
    <row r="20507" spans="1:27" x14ac:dyDescent="0.3">
      <c r="A20507" s="43">
        <v>1462742</v>
      </c>
      <c r="B20507" s="43" t="s">
        <v>5001</v>
      </c>
      <c r="C20507" s="43" t="s">
        <v>287</v>
      </c>
      <c r="E20507" s="43" t="s">
        <v>6263</v>
      </c>
      <c r="F20507" s="43" t="s">
        <v>28</v>
      </c>
      <c r="G20507" s="43">
        <v>72028</v>
      </c>
      <c r="Y20507" s="43" t="str">
        <f t="shared" si="640"/>
        <v>COMP</v>
      </c>
      <c r="AA20507" s="43">
        <f t="shared" si="641"/>
        <v>1462742</v>
      </c>
    </row>
    <row r="20508" spans="1:27" x14ac:dyDescent="0.3">
      <c r="A20508" s="43">
        <v>2432651</v>
      </c>
      <c r="B20508" s="43" t="s">
        <v>12434</v>
      </c>
      <c r="C20508" s="43" t="s">
        <v>951</v>
      </c>
      <c r="E20508" s="43" t="s">
        <v>29</v>
      </c>
      <c r="F20508" s="43" t="s">
        <v>28</v>
      </c>
      <c r="G20508" s="43">
        <v>49064</v>
      </c>
      <c r="Y20508" s="43" t="str">
        <f t="shared" si="640"/>
        <v>COMP</v>
      </c>
      <c r="AA20508" s="43">
        <f t="shared" si="641"/>
        <v>2432651</v>
      </c>
    </row>
    <row r="20509" spans="1:27" x14ac:dyDescent="0.3">
      <c r="A20509" s="43">
        <v>2071004</v>
      </c>
      <c r="B20509" s="43" t="s">
        <v>12435</v>
      </c>
      <c r="C20509" s="43" t="s">
        <v>480</v>
      </c>
      <c r="E20509" s="43" t="s">
        <v>6263</v>
      </c>
      <c r="F20509" s="43" t="s">
        <v>30</v>
      </c>
      <c r="G20509" s="43">
        <v>44022</v>
      </c>
      <c r="Y20509" s="43" t="str">
        <f t="shared" si="640"/>
        <v>COMP</v>
      </c>
      <c r="AA20509" s="43">
        <f t="shared" si="641"/>
        <v>2071004</v>
      </c>
    </row>
    <row r="20510" spans="1:27" x14ac:dyDescent="0.3">
      <c r="A20510" s="43">
        <v>1463647</v>
      </c>
      <c r="B20510" s="43" t="s">
        <v>12435</v>
      </c>
      <c r="C20510" s="43" t="s">
        <v>1227</v>
      </c>
      <c r="E20510" s="43" t="s">
        <v>31</v>
      </c>
      <c r="F20510" s="43" t="s">
        <v>28</v>
      </c>
      <c r="G20510" s="43">
        <v>49006</v>
      </c>
      <c r="Y20510" s="43" t="str">
        <f t="shared" si="640"/>
        <v>COMP</v>
      </c>
      <c r="AA20510" s="43">
        <f t="shared" si="641"/>
        <v>1463647</v>
      </c>
    </row>
    <row r="20511" spans="1:27" x14ac:dyDescent="0.3">
      <c r="A20511" s="43">
        <v>2173134</v>
      </c>
      <c r="B20511" s="43" t="s">
        <v>12435</v>
      </c>
      <c r="C20511" s="43" t="s">
        <v>221</v>
      </c>
      <c r="E20511" s="43" t="s">
        <v>6263</v>
      </c>
      <c r="F20511" s="43" t="s">
        <v>28</v>
      </c>
      <c r="G20511" s="43">
        <v>44055</v>
      </c>
      <c r="Y20511" s="43" t="str">
        <f t="shared" si="640"/>
        <v/>
      </c>
      <c r="AA20511" s="43" t="e">
        <f t="shared" si="641"/>
        <v>#N/A</v>
      </c>
    </row>
    <row r="20512" spans="1:27" x14ac:dyDescent="0.3">
      <c r="A20512" s="43">
        <v>2173199</v>
      </c>
      <c r="B20512" s="43" t="s">
        <v>12435</v>
      </c>
      <c r="C20512" s="43" t="s">
        <v>385</v>
      </c>
      <c r="E20512" s="43" t="s">
        <v>6263</v>
      </c>
      <c r="F20512" s="43" t="s">
        <v>28</v>
      </c>
      <c r="G20512" s="43">
        <v>49044</v>
      </c>
      <c r="Y20512" s="43" t="str">
        <f t="shared" si="640"/>
        <v/>
      </c>
      <c r="AA20512" s="43" t="e">
        <f t="shared" si="641"/>
        <v>#N/A</v>
      </c>
    </row>
    <row r="20513" spans="1:27" x14ac:dyDescent="0.3">
      <c r="A20513" s="43">
        <v>2173135</v>
      </c>
      <c r="B20513" s="43" t="s">
        <v>12435</v>
      </c>
      <c r="C20513" s="43" t="s">
        <v>414</v>
      </c>
      <c r="E20513" s="43" t="s">
        <v>6263</v>
      </c>
      <c r="F20513" s="43" t="s">
        <v>30</v>
      </c>
      <c r="G20513" s="43">
        <v>44055</v>
      </c>
      <c r="Y20513" s="43" t="str">
        <f t="shared" si="640"/>
        <v/>
      </c>
      <c r="AA20513" s="43" t="e">
        <f t="shared" si="641"/>
        <v>#N/A</v>
      </c>
    </row>
    <row r="20514" spans="1:27" x14ac:dyDescent="0.3">
      <c r="A20514" s="43">
        <v>2434572</v>
      </c>
      <c r="B20514" s="43" t="s">
        <v>5003</v>
      </c>
      <c r="C20514" s="43" t="s">
        <v>2710</v>
      </c>
      <c r="E20514" s="43" t="s">
        <v>6263</v>
      </c>
      <c r="F20514" s="43" t="s">
        <v>28</v>
      </c>
      <c r="G20514" s="43">
        <v>49006</v>
      </c>
      <c r="Y20514" s="43" t="str">
        <f t="shared" si="640"/>
        <v/>
      </c>
      <c r="AA20514" s="43" t="e">
        <f t="shared" si="641"/>
        <v>#N/A</v>
      </c>
    </row>
    <row r="20515" spans="1:27" x14ac:dyDescent="0.3">
      <c r="A20515" s="43">
        <v>2430031</v>
      </c>
      <c r="B20515" s="43" t="s">
        <v>5003</v>
      </c>
      <c r="C20515" s="43" t="s">
        <v>12436</v>
      </c>
      <c r="E20515" s="43" t="s">
        <v>6263</v>
      </c>
      <c r="F20515" s="43" t="s">
        <v>28</v>
      </c>
      <c r="G20515" s="43">
        <v>49016</v>
      </c>
      <c r="Y20515" s="43" t="str">
        <f t="shared" si="640"/>
        <v/>
      </c>
      <c r="AA20515" s="43" t="e">
        <f t="shared" si="641"/>
        <v>#N/A</v>
      </c>
    </row>
    <row r="20516" spans="1:27" x14ac:dyDescent="0.3">
      <c r="A20516" s="43">
        <v>1989647</v>
      </c>
      <c r="B20516" s="43" t="s">
        <v>5003</v>
      </c>
      <c r="C20516" s="43" t="s">
        <v>552</v>
      </c>
      <c r="E20516" s="43" t="s">
        <v>31</v>
      </c>
      <c r="F20516" s="43" t="s">
        <v>28</v>
      </c>
      <c r="G20516" s="43">
        <v>49006</v>
      </c>
      <c r="Y20516" s="43" t="str">
        <f t="shared" si="640"/>
        <v>COMP</v>
      </c>
      <c r="AA20516" s="43">
        <f t="shared" si="641"/>
        <v>1989647</v>
      </c>
    </row>
    <row r="20517" spans="1:27" x14ac:dyDescent="0.3">
      <c r="A20517" s="43">
        <v>2188460</v>
      </c>
      <c r="B20517" s="43" t="s">
        <v>12437</v>
      </c>
      <c r="C20517" s="43" t="s">
        <v>1512</v>
      </c>
      <c r="E20517" s="43" t="s">
        <v>29</v>
      </c>
      <c r="F20517" s="43" t="s">
        <v>28</v>
      </c>
      <c r="G20517" s="43">
        <v>44067</v>
      </c>
      <c r="Y20517" s="43" t="str">
        <f t="shared" si="640"/>
        <v>COMP</v>
      </c>
      <c r="AA20517" s="43">
        <f t="shared" si="641"/>
        <v>2188460</v>
      </c>
    </row>
    <row r="20518" spans="1:27" x14ac:dyDescent="0.3">
      <c r="A20518" s="43">
        <v>804112</v>
      </c>
      <c r="B20518" s="43" t="s">
        <v>12438</v>
      </c>
      <c r="C20518" s="43" t="s">
        <v>274</v>
      </c>
      <c r="E20518" s="43" t="s">
        <v>6263</v>
      </c>
      <c r="F20518" s="43" t="s">
        <v>28</v>
      </c>
      <c r="G20518" s="43">
        <v>72041</v>
      </c>
      <c r="Y20518" s="43" t="str">
        <f t="shared" si="640"/>
        <v/>
      </c>
      <c r="AA20518" s="43" t="e">
        <f t="shared" si="641"/>
        <v>#N/A</v>
      </c>
    </row>
    <row r="20519" spans="1:27" x14ac:dyDescent="0.3">
      <c r="A20519" s="43">
        <v>2256792</v>
      </c>
      <c r="B20519" s="43" t="s">
        <v>12439</v>
      </c>
      <c r="C20519" s="43" t="s">
        <v>2597</v>
      </c>
      <c r="E20519" s="43" t="s">
        <v>29</v>
      </c>
      <c r="F20519" s="43" t="s">
        <v>28</v>
      </c>
      <c r="G20519" s="43">
        <v>44124</v>
      </c>
      <c r="Y20519" s="43" t="str">
        <f t="shared" si="640"/>
        <v>COMP</v>
      </c>
      <c r="AA20519" s="43">
        <f t="shared" si="641"/>
        <v>2256792</v>
      </c>
    </row>
    <row r="20520" spans="1:27" x14ac:dyDescent="0.3">
      <c r="A20520" s="43">
        <v>2403482</v>
      </c>
      <c r="B20520" s="43" t="s">
        <v>12440</v>
      </c>
      <c r="C20520" s="43" t="s">
        <v>425</v>
      </c>
      <c r="E20520" s="43" t="s">
        <v>6263</v>
      </c>
      <c r="F20520" s="43" t="s">
        <v>28</v>
      </c>
      <c r="G20520" s="43">
        <v>44084</v>
      </c>
      <c r="Y20520" s="43" t="str">
        <f t="shared" si="640"/>
        <v/>
      </c>
      <c r="AA20520" s="43" t="e">
        <f t="shared" si="641"/>
        <v>#N/A</v>
      </c>
    </row>
    <row r="20521" spans="1:27" x14ac:dyDescent="0.3">
      <c r="A20521" s="43">
        <v>2131619</v>
      </c>
      <c r="B20521" s="43" t="s">
        <v>5007</v>
      </c>
      <c r="C20521" s="43" t="s">
        <v>801</v>
      </c>
      <c r="E20521" s="43" t="s">
        <v>6263</v>
      </c>
      <c r="F20521" s="43" t="s">
        <v>30</v>
      </c>
      <c r="G20521" s="43">
        <v>53013</v>
      </c>
      <c r="Y20521" s="43" t="str">
        <f t="shared" si="640"/>
        <v/>
      </c>
      <c r="AA20521" s="43" t="e">
        <f t="shared" si="641"/>
        <v>#N/A</v>
      </c>
    </row>
    <row r="20522" spans="1:27" x14ac:dyDescent="0.3">
      <c r="A20522" s="43">
        <v>2178768</v>
      </c>
      <c r="B20522" s="43" t="s">
        <v>5007</v>
      </c>
      <c r="C20522" s="43" t="s">
        <v>2630</v>
      </c>
      <c r="E20522" s="43" t="s">
        <v>6263</v>
      </c>
      <c r="F20522" s="43" t="s">
        <v>30</v>
      </c>
      <c r="G20522" s="43">
        <v>44105</v>
      </c>
      <c r="Y20522" s="43" t="str">
        <f t="shared" si="640"/>
        <v/>
      </c>
      <c r="AA20522" s="43" t="e">
        <f t="shared" si="641"/>
        <v>#N/A</v>
      </c>
    </row>
    <row r="20523" spans="1:27" x14ac:dyDescent="0.3">
      <c r="A20523" s="43">
        <v>2436181</v>
      </c>
      <c r="B20523" s="43" t="s">
        <v>5007</v>
      </c>
      <c r="C20523" s="43" t="s">
        <v>2423</v>
      </c>
      <c r="E20523" s="43" t="s">
        <v>29</v>
      </c>
      <c r="F20523" s="43" t="s">
        <v>28</v>
      </c>
      <c r="G20523" s="43">
        <v>49064</v>
      </c>
      <c r="Y20523" s="43" t="str">
        <f t="shared" si="640"/>
        <v>COMP</v>
      </c>
      <c r="AA20523" s="43">
        <f t="shared" si="641"/>
        <v>2436181</v>
      </c>
    </row>
    <row r="20524" spans="1:27" x14ac:dyDescent="0.3">
      <c r="A20524" s="43">
        <v>383393</v>
      </c>
      <c r="B20524" s="43" t="s">
        <v>5007</v>
      </c>
      <c r="C20524" s="43" t="s">
        <v>12441</v>
      </c>
      <c r="E20524" s="43" t="s">
        <v>29</v>
      </c>
      <c r="F20524" s="43" t="s">
        <v>30</v>
      </c>
      <c r="G20524" s="43">
        <v>72041</v>
      </c>
      <c r="Y20524" s="43" t="str">
        <f t="shared" si="640"/>
        <v/>
      </c>
      <c r="AA20524" s="43" t="e">
        <f t="shared" si="641"/>
        <v>#N/A</v>
      </c>
    </row>
    <row r="20525" spans="1:27" x14ac:dyDescent="0.3">
      <c r="A20525" s="43">
        <v>1755651</v>
      </c>
      <c r="B20525" s="43" t="s">
        <v>12442</v>
      </c>
      <c r="C20525" s="43" t="s">
        <v>287</v>
      </c>
      <c r="E20525" s="43" t="s">
        <v>29</v>
      </c>
      <c r="F20525" s="43" t="s">
        <v>28</v>
      </c>
      <c r="G20525" s="43">
        <v>44071</v>
      </c>
      <c r="Y20525" s="43" t="str">
        <f t="shared" si="640"/>
        <v/>
      </c>
      <c r="AA20525" s="43" t="e">
        <f t="shared" si="641"/>
        <v>#N/A</v>
      </c>
    </row>
    <row r="20526" spans="1:27" x14ac:dyDescent="0.3">
      <c r="A20526" s="43">
        <v>2401467</v>
      </c>
      <c r="B20526" s="43" t="s">
        <v>12443</v>
      </c>
      <c r="C20526" s="43" t="s">
        <v>425</v>
      </c>
      <c r="E20526" s="43" t="s">
        <v>6263</v>
      </c>
      <c r="F20526" s="43" t="s">
        <v>28</v>
      </c>
      <c r="G20526" s="43">
        <v>49027</v>
      </c>
      <c r="Y20526" s="43" t="str">
        <f t="shared" si="640"/>
        <v/>
      </c>
      <c r="AA20526" s="43" t="e">
        <f t="shared" si="641"/>
        <v>#N/A</v>
      </c>
    </row>
    <row r="20527" spans="1:27" x14ac:dyDescent="0.3">
      <c r="A20527" s="43">
        <v>2080026</v>
      </c>
      <c r="B20527" s="43" t="s">
        <v>12444</v>
      </c>
      <c r="C20527" s="43" t="s">
        <v>414</v>
      </c>
      <c r="E20527" s="43" t="s">
        <v>6263</v>
      </c>
      <c r="F20527" s="43" t="s">
        <v>30</v>
      </c>
      <c r="G20527" s="43">
        <v>53013</v>
      </c>
      <c r="Y20527" s="43" t="str">
        <f t="shared" si="640"/>
        <v/>
      </c>
      <c r="AA20527" s="43" t="e">
        <f t="shared" si="641"/>
        <v>#N/A</v>
      </c>
    </row>
    <row r="20528" spans="1:27" x14ac:dyDescent="0.3">
      <c r="A20528" s="43">
        <v>1475415</v>
      </c>
      <c r="B20528" s="43" t="s">
        <v>12445</v>
      </c>
      <c r="C20528" s="43" t="s">
        <v>2300</v>
      </c>
      <c r="E20528" s="43" t="s">
        <v>35</v>
      </c>
      <c r="F20528" s="43" t="s">
        <v>30</v>
      </c>
      <c r="G20528" s="43">
        <v>49072</v>
      </c>
      <c r="Y20528" s="43" t="str">
        <f t="shared" si="640"/>
        <v>COMP</v>
      </c>
      <c r="AA20528" s="43">
        <f t="shared" si="641"/>
        <v>1475415</v>
      </c>
    </row>
    <row r="20529" spans="1:27" x14ac:dyDescent="0.3">
      <c r="A20529" s="43">
        <v>2088038</v>
      </c>
      <c r="B20529" s="43" t="s">
        <v>12445</v>
      </c>
      <c r="C20529" s="43" t="s">
        <v>294</v>
      </c>
      <c r="E20529" s="43" t="s">
        <v>6263</v>
      </c>
      <c r="F20529" s="43" t="s">
        <v>30</v>
      </c>
      <c r="G20529" s="43">
        <v>49072</v>
      </c>
      <c r="Y20529" s="43" t="str">
        <f t="shared" si="640"/>
        <v/>
      </c>
      <c r="AA20529" s="43" t="e">
        <f t="shared" si="641"/>
        <v>#N/A</v>
      </c>
    </row>
    <row r="20530" spans="1:27" x14ac:dyDescent="0.3">
      <c r="A20530" s="43">
        <v>2337671</v>
      </c>
      <c r="B20530" s="43" t="s">
        <v>12446</v>
      </c>
      <c r="C20530" s="43" t="s">
        <v>887</v>
      </c>
      <c r="E20530" s="43" t="s">
        <v>34</v>
      </c>
      <c r="F20530" s="43" t="s">
        <v>28</v>
      </c>
      <c r="G20530" s="43">
        <v>44049</v>
      </c>
      <c r="Y20530" s="43" t="str">
        <f t="shared" si="640"/>
        <v>COMP</v>
      </c>
      <c r="AA20530" s="43">
        <f t="shared" si="641"/>
        <v>2337671</v>
      </c>
    </row>
    <row r="20531" spans="1:27" x14ac:dyDescent="0.3">
      <c r="A20531" s="43">
        <v>2182531</v>
      </c>
      <c r="B20531" s="43" t="s">
        <v>12447</v>
      </c>
      <c r="C20531" s="43" t="s">
        <v>732</v>
      </c>
      <c r="E20531" s="43" t="s">
        <v>34</v>
      </c>
      <c r="F20531" s="43" t="s">
        <v>30</v>
      </c>
      <c r="G20531" s="43">
        <v>44073</v>
      </c>
      <c r="Y20531" s="43" t="str">
        <f t="shared" si="640"/>
        <v>COMP</v>
      </c>
      <c r="AA20531" s="43">
        <f t="shared" si="641"/>
        <v>2182531</v>
      </c>
    </row>
    <row r="20532" spans="1:27" x14ac:dyDescent="0.3">
      <c r="A20532" s="43">
        <v>1378626</v>
      </c>
      <c r="B20532" s="43" t="s">
        <v>12448</v>
      </c>
      <c r="C20532" s="43" t="s">
        <v>869</v>
      </c>
      <c r="E20532" s="43" t="s">
        <v>6263</v>
      </c>
      <c r="F20532" s="43" t="s">
        <v>30</v>
      </c>
      <c r="G20532" s="43">
        <v>72053</v>
      </c>
      <c r="Y20532" s="43" t="str">
        <f t="shared" si="640"/>
        <v/>
      </c>
      <c r="AA20532" s="43" t="e">
        <f t="shared" si="641"/>
        <v>#N/A</v>
      </c>
    </row>
    <row r="20533" spans="1:27" x14ac:dyDescent="0.3">
      <c r="A20533" s="43">
        <v>2388431</v>
      </c>
      <c r="B20533" s="43" t="s">
        <v>12448</v>
      </c>
      <c r="C20533" s="43" t="s">
        <v>12449</v>
      </c>
      <c r="E20533" s="43" t="s">
        <v>6263</v>
      </c>
      <c r="F20533" s="43" t="s">
        <v>30</v>
      </c>
      <c r="G20533" s="43">
        <v>49057</v>
      </c>
      <c r="Y20533" s="43" t="str">
        <f t="shared" si="640"/>
        <v/>
      </c>
      <c r="AA20533" s="43" t="e">
        <f t="shared" si="641"/>
        <v>#N/A</v>
      </c>
    </row>
    <row r="20534" spans="1:27" x14ac:dyDescent="0.3">
      <c r="A20534" s="43">
        <v>1299958</v>
      </c>
      <c r="B20534" s="43" t="s">
        <v>12448</v>
      </c>
      <c r="C20534" s="43" t="s">
        <v>755</v>
      </c>
      <c r="E20534" s="43" t="s">
        <v>29</v>
      </c>
      <c r="F20534" s="43" t="s">
        <v>28</v>
      </c>
      <c r="G20534" s="43">
        <v>72053</v>
      </c>
      <c r="Y20534" s="43" t="str">
        <f t="shared" si="640"/>
        <v>COMP</v>
      </c>
      <c r="AA20534" s="43">
        <f t="shared" si="641"/>
        <v>1299958</v>
      </c>
    </row>
    <row r="20535" spans="1:27" x14ac:dyDescent="0.3">
      <c r="A20535" s="43">
        <v>1224839</v>
      </c>
      <c r="B20535" s="43" t="s">
        <v>12448</v>
      </c>
      <c r="C20535" s="43" t="s">
        <v>321</v>
      </c>
      <c r="E20535" s="43" t="s">
        <v>6263</v>
      </c>
      <c r="F20535" s="43" t="s">
        <v>28</v>
      </c>
      <c r="G20535" s="43">
        <v>72053</v>
      </c>
      <c r="Y20535" s="43" t="str">
        <f t="shared" si="640"/>
        <v>COMP</v>
      </c>
      <c r="AA20535" s="43">
        <f t="shared" si="641"/>
        <v>1224839</v>
      </c>
    </row>
    <row r="20536" spans="1:27" x14ac:dyDescent="0.3">
      <c r="A20536" s="43">
        <v>2315590</v>
      </c>
      <c r="B20536" s="43" t="s">
        <v>5012</v>
      </c>
      <c r="C20536" s="43" t="s">
        <v>661</v>
      </c>
      <c r="E20536" s="43" t="s">
        <v>6263</v>
      </c>
      <c r="F20536" s="43" t="s">
        <v>28</v>
      </c>
      <c r="G20536" s="43">
        <v>44094</v>
      </c>
      <c r="Y20536" s="43" t="str">
        <f t="shared" si="640"/>
        <v>COMP</v>
      </c>
      <c r="AA20536" s="43">
        <f t="shared" si="641"/>
        <v>2315590</v>
      </c>
    </row>
    <row r="20537" spans="1:27" x14ac:dyDescent="0.3">
      <c r="A20537" s="43">
        <v>1405225</v>
      </c>
      <c r="B20537" s="43" t="s">
        <v>12450</v>
      </c>
      <c r="C20537" s="43" t="s">
        <v>6729</v>
      </c>
      <c r="E20537" s="43" t="s">
        <v>35</v>
      </c>
      <c r="F20537" s="43" t="s">
        <v>30</v>
      </c>
      <c r="G20537" s="43">
        <v>85005</v>
      </c>
      <c r="Y20537" s="43" t="str">
        <f t="shared" si="640"/>
        <v>COMP</v>
      </c>
      <c r="AA20537" s="43">
        <f t="shared" si="641"/>
        <v>1405225</v>
      </c>
    </row>
    <row r="20538" spans="1:27" x14ac:dyDescent="0.3">
      <c r="A20538" s="43">
        <v>1418530</v>
      </c>
      <c r="B20538" s="43" t="s">
        <v>12450</v>
      </c>
      <c r="C20538" s="43" t="s">
        <v>2632</v>
      </c>
      <c r="E20538" s="43" t="s">
        <v>34</v>
      </c>
      <c r="F20538" s="43" t="s">
        <v>28</v>
      </c>
      <c r="G20538" s="43">
        <v>85017</v>
      </c>
      <c r="Y20538" s="43" t="str">
        <f t="shared" si="640"/>
        <v>COMP</v>
      </c>
      <c r="AA20538" s="43">
        <f t="shared" si="641"/>
        <v>1418530</v>
      </c>
    </row>
    <row r="20539" spans="1:27" x14ac:dyDescent="0.3">
      <c r="A20539" s="43">
        <v>1580881</v>
      </c>
      <c r="B20539" s="43" t="s">
        <v>12451</v>
      </c>
      <c r="C20539" s="43" t="s">
        <v>236</v>
      </c>
      <c r="E20539" s="43" t="s">
        <v>6263</v>
      </c>
      <c r="F20539" s="43" t="s">
        <v>28</v>
      </c>
      <c r="G20539" s="43">
        <v>49033</v>
      </c>
      <c r="Y20539" s="43" t="str">
        <f t="shared" si="640"/>
        <v/>
      </c>
      <c r="AA20539" s="43" t="e">
        <f t="shared" si="641"/>
        <v>#N/A</v>
      </c>
    </row>
    <row r="20540" spans="1:27" x14ac:dyDescent="0.3">
      <c r="A20540" s="43">
        <v>2290909</v>
      </c>
      <c r="B20540" s="43" t="s">
        <v>12452</v>
      </c>
      <c r="C20540" s="43" t="s">
        <v>1761</v>
      </c>
      <c r="E20540" s="43" t="s">
        <v>29</v>
      </c>
      <c r="F20540" s="43" t="s">
        <v>28</v>
      </c>
      <c r="G20540" s="43">
        <v>72041</v>
      </c>
      <c r="Y20540" s="43" t="str">
        <f t="shared" si="640"/>
        <v/>
      </c>
      <c r="AA20540" s="43" t="e">
        <f t="shared" si="641"/>
        <v>#N/A</v>
      </c>
    </row>
    <row r="20541" spans="1:27" x14ac:dyDescent="0.3">
      <c r="A20541" s="43">
        <v>2136734</v>
      </c>
      <c r="B20541" s="43" t="s">
        <v>5013</v>
      </c>
      <c r="C20541" s="43" t="s">
        <v>10492</v>
      </c>
      <c r="E20541" s="43" t="s">
        <v>35</v>
      </c>
      <c r="F20541" s="43" t="s">
        <v>28</v>
      </c>
      <c r="G20541" s="43">
        <v>44049</v>
      </c>
      <c r="Y20541" s="43" t="str">
        <f t="shared" si="640"/>
        <v/>
      </c>
      <c r="AA20541" s="43" t="e">
        <f t="shared" si="641"/>
        <v>#N/A</v>
      </c>
    </row>
    <row r="20542" spans="1:27" x14ac:dyDescent="0.3">
      <c r="A20542" s="43">
        <v>396112</v>
      </c>
      <c r="B20542" s="43" t="s">
        <v>5013</v>
      </c>
      <c r="C20542" s="43" t="s">
        <v>829</v>
      </c>
      <c r="E20542" s="43" t="s">
        <v>6263</v>
      </c>
      <c r="F20542" s="43" t="s">
        <v>28</v>
      </c>
      <c r="G20542" s="43">
        <v>44090</v>
      </c>
      <c r="Y20542" s="43" t="str">
        <f t="shared" si="640"/>
        <v/>
      </c>
      <c r="AA20542" s="43" t="e">
        <f t="shared" si="641"/>
        <v>#N/A</v>
      </c>
    </row>
    <row r="20543" spans="1:27" x14ac:dyDescent="0.3">
      <c r="A20543" s="43">
        <v>371524</v>
      </c>
      <c r="B20543" s="43" t="s">
        <v>5013</v>
      </c>
      <c r="C20543" s="43" t="s">
        <v>4538</v>
      </c>
      <c r="E20543" s="43" t="s">
        <v>6263</v>
      </c>
      <c r="F20543" s="43" t="s">
        <v>30</v>
      </c>
      <c r="G20543" s="43">
        <v>44090</v>
      </c>
      <c r="Y20543" s="43" t="str">
        <f t="shared" si="640"/>
        <v/>
      </c>
      <c r="AA20543" s="43" t="e">
        <f t="shared" si="641"/>
        <v>#N/A</v>
      </c>
    </row>
    <row r="20544" spans="1:27" x14ac:dyDescent="0.3">
      <c r="A20544" s="43">
        <v>2339734</v>
      </c>
      <c r="B20544" s="43" t="s">
        <v>5013</v>
      </c>
      <c r="C20544" s="43" t="s">
        <v>321</v>
      </c>
      <c r="E20544" s="43" t="s">
        <v>6263</v>
      </c>
      <c r="F20544" s="43" t="s">
        <v>28</v>
      </c>
      <c r="G20544" s="43">
        <v>44129</v>
      </c>
      <c r="Y20544" s="43" t="str">
        <f t="shared" si="640"/>
        <v>COMP</v>
      </c>
      <c r="AA20544" s="43">
        <f t="shared" si="641"/>
        <v>2339734</v>
      </c>
    </row>
    <row r="20545" spans="1:27" x14ac:dyDescent="0.3">
      <c r="A20545" s="43">
        <v>2073051</v>
      </c>
      <c r="B20545" s="43" t="s">
        <v>5013</v>
      </c>
      <c r="C20545" s="43" t="s">
        <v>377</v>
      </c>
      <c r="E20545" s="43" t="s">
        <v>6263</v>
      </c>
      <c r="F20545" s="43" t="s">
        <v>30</v>
      </c>
      <c r="G20545" s="43">
        <v>44129</v>
      </c>
      <c r="Y20545" s="43" t="str">
        <f t="shared" si="640"/>
        <v>COMP</v>
      </c>
      <c r="AA20545" s="43">
        <f t="shared" si="641"/>
        <v>2073051</v>
      </c>
    </row>
    <row r="20546" spans="1:27" x14ac:dyDescent="0.3">
      <c r="A20546" s="43">
        <v>1881321</v>
      </c>
      <c r="B20546" s="43" t="s">
        <v>12453</v>
      </c>
      <c r="C20546" s="43" t="s">
        <v>235</v>
      </c>
      <c r="E20546" s="43" t="s">
        <v>29</v>
      </c>
      <c r="F20546" s="43" t="s">
        <v>28</v>
      </c>
      <c r="G20546" s="43">
        <v>44045</v>
      </c>
      <c r="Y20546" s="43" t="str">
        <f t="shared" ref="Y20546:Y20609" si="642">IF(ISERROR(AA20546)=FALSE,"COMP","")</f>
        <v>COMP</v>
      </c>
      <c r="AA20546" s="43">
        <f t="shared" si="641"/>
        <v>1881321</v>
      </c>
    </row>
    <row r="20547" spans="1:27" x14ac:dyDescent="0.3">
      <c r="A20547" s="43">
        <v>541954</v>
      </c>
      <c r="B20547" s="43" t="s">
        <v>12453</v>
      </c>
      <c r="C20547" s="43" t="s">
        <v>656</v>
      </c>
      <c r="E20547" s="43" t="s">
        <v>6263</v>
      </c>
      <c r="F20547" s="43" t="s">
        <v>28</v>
      </c>
      <c r="G20547" s="43">
        <v>72085</v>
      </c>
      <c r="Y20547" s="43" t="str">
        <f t="shared" si="642"/>
        <v>COMP</v>
      </c>
      <c r="AA20547" s="43">
        <f t="shared" ref="AA20547:AA20610" si="643">VLOOKUP(A20547,Z:Z,1,FALSE)</f>
        <v>541954</v>
      </c>
    </row>
    <row r="20548" spans="1:27" x14ac:dyDescent="0.3">
      <c r="A20548" s="43">
        <v>2368620</v>
      </c>
      <c r="B20548" s="43" t="s">
        <v>12454</v>
      </c>
      <c r="C20548" s="43" t="s">
        <v>401</v>
      </c>
      <c r="E20548" s="43" t="s">
        <v>6263</v>
      </c>
      <c r="F20548" s="43" t="s">
        <v>30</v>
      </c>
      <c r="G20548" s="43">
        <v>44068</v>
      </c>
      <c r="Y20548" s="43" t="str">
        <f t="shared" si="642"/>
        <v/>
      </c>
      <c r="AA20548" s="43" t="e">
        <f t="shared" si="643"/>
        <v>#N/A</v>
      </c>
    </row>
    <row r="20549" spans="1:27" x14ac:dyDescent="0.3">
      <c r="A20549" s="43">
        <v>1193624</v>
      </c>
      <c r="B20549" s="43" t="s">
        <v>12455</v>
      </c>
      <c r="C20549" s="43" t="s">
        <v>508</v>
      </c>
      <c r="E20549" s="43" t="s">
        <v>6263</v>
      </c>
      <c r="F20549" s="43" t="s">
        <v>28</v>
      </c>
      <c r="G20549" s="43">
        <v>44013</v>
      </c>
      <c r="Y20549" s="43" t="str">
        <f t="shared" si="642"/>
        <v/>
      </c>
      <c r="AA20549" s="43" t="e">
        <f t="shared" si="643"/>
        <v>#N/A</v>
      </c>
    </row>
    <row r="20550" spans="1:27" x14ac:dyDescent="0.3">
      <c r="A20550" s="43">
        <v>2311293</v>
      </c>
      <c r="B20550" s="43" t="s">
        <v>12456</v>
      </c>
      <c r="C20550" s="43" t="s">
        <v>492</v>
      </c>
      <c r="E20550" s="43" t="s">
        <v>6263</v>
      </c>
      <c r="F20550" s="43" t="s">
        <v>30</v>
      </c>
      <c r="G20550" s="43">
        <v>49020</v>
      </c>
      <c r="Y20550" s="43" t="str">
        <f t="shared" si="642"/>
        <v/>
      </c>
      <c r="AA20550" s="43" t="e">
        <f t="shared" si="643"/>
        <v>#N/A</v>
      </c>
    </row>
    <row r="20551" spans="1:27" x14ac:dyDescent="0.3">
      <c r="A20551" s="43">
        <v>2426127</v>
      </c>
      <c r="B20551" s="43" t="s">
        <v>12457</v>
      </c>
      <c r="C20551" s="43" t="s">
        <v>544</v>
      </c>
      <c r="E20551" s="43" t="s">
        <v>6263</v>
      </c>
      <c r="F20551" s="43" t="s">
        <v>30</v>
      </c>
      <c r="G20551" s="43">
        <v>44094</v>
      </c>
      <c r="Y20551" s="43" t="str">
        <f t="shared" si="642"/>
        <v/>
      </c>
      <c r="AA20551" s="43" t="e">
        <f t="shared" si="643"/>
        <v>#N/A</v>
      </c>
    </row>
    <row r="20552" spans="1:27" x14ac:dyDescent="0.3">
      <c r="A20552" s="43">
        <v>1296276</v>
      </c>
      <c r="B20552" s="43" t="s">
        <v>12457</v>
      </c>
      <c r="C20552" s="43" t="s">
        <v>12458</v>
      </c>
      <c r="E20552" s="43" t="s">
        <v>31</v>
      </c>
      <c r="F20552" s="43" t="s">
        <v>30</v>
      </c>
      <c r="G20552" s="43">
        <v>44094</v>
      </c>
      <c r="Y20552" s="43" t="str">
        <f t="shared" si="642"/>
        <v>COMP</v>
      </c>
      <c r="AA20552" s="43">
        <f t="shared" si="643"/>
        <v>1296276</v>
      </c>
    </row>
    <row r="20553" spans="1:27" x14ac:dyDescent="0.3">
      <c r="A20553" s="43">
        <v>2073414</v>
      </c>
      <c r="B20553" s="43" t="s">
        <v>12459</v>
      </c>
      <c r="C20553" s="43" t="s">
        <v>664</v>
      </c>
      <c r="E20553" s="43" t="s">
        <v>6263</v>
      </c>
      <c r="F20553" s="43" t="s">
        <v>28</v>
      </c>
      <c r="G20553" s="43">
        <v>49064</v>
      </c>
      <c r="Y20553" s="43" t="str">
        <f t="shared" si="642"/>
        <v/>
      </c>
      <c r="AA20553" s="43" t="e">
        <f t="shared" si="643"/>
        <v>#N/A</v>
      </c>
    </row>
    <row r="20554" spans="1:27" x14ac:dyDescent="0.3">
      <c r="A20554" s="43">
        <v>2417726</v>
      </c>
      <c r="B20554" s="43" t="s">
        <v>12460</v>
      </c>
      <c r="C20554" s="43" t="s">
        <v>1927</v>
      </c>
      <c r="E20554" s="43" t="s">
        <v>29</v>
      </c>
      <c r="F20554" s="43" t="s">
        <v>30</v>
      </c>
      <c r="G20554" s="43">
        <v>44108</v>
      </c>
      <c r="Y20554" s="43" t="str">
        <f t="shared" si="642"/>
        <v/>
      </c>
      <c r="AA20554" s="43" t="e">
        <f t="shared" si="643"/>
        <v>#N/A</v>
      </c>
    </row>
    <row r="20555" spans="1:27" x14ac:dyDescent="0.3">
      <c r="A20555" s="43">
        <v>224279</v>
      </c>
      <c r="B20555" s="43" t="s">
        <v>12460</v>
      </c>
      <c r="C20555" s="43" t="s">
        <v>2203</v>
      </c>
      <c r="E20555" s="43" t="s">
        <v>6263</v>
      </c>
      <c r="F20555" s="43" t="s">
        <v>30</v>
      </c>
      <c r="G20555" s="43">
        <v>44045</v>
      </c>
      <c r="Y20555" s="43" t="str">
        <f t="shared" si="642"/>
        <v>COMP</v>
      </c>
      <c r="AA20555" s="43">
        <f t="shared" si="643"/>
        <v>224279</v>
      </c>
    </row>
    <row r="20556" spans="1:27" x14ac:dyDescent="0.3">
      <c r="A20556" s="43">
        <v>2074982</v>
      </c>
      <c r="B20556" s="43" t="s">
        <v>12460</v>
      </c>
      <c r="C20556" s="43" t="s">
        <v>659</v>
      </c>
      <c r="E20556" s="43" t="s">
        <v>6263</v>
      </c>
      <c r="F20556" s="43" t="s">
        <v>28</v>
      </c>
      <c r="G20556" s="43">
        <v>44012</v>
      </c>
      <c r="Y20556" s="43" t="str">
        <f t="shared" si="642"/>
        <v/>
      </c>
      <c r="AA20556" s="43" t="e">
        <f t="shared" si="643"/>
        <v>#N/A</v>
      </c>
    </row>
    <row r="20557" spans="1:27" x14ac:dyDescent="0.3">
      <c r="A20557" s="43">
        <v>1283091</v>
      </c>
      <c r="B20557" s="43" t="s">
        <v>12460</v>
      </c>
      <c r="C20557" s="43" t="s">
        <v>446</v>
      </c>
      <c r="E20557" s="43" t="s">
        <v>6263</v>
      </c>
      <c r="F20557" s="43" t="s">
        <v>28</v>
      </c>
      <c r="G20557" s="43">
        <v>44111</v>
      </c>
      <c r="Y20557" s="43" t="str">
        <f t="shared" si="642"/>
        <v>COMP</v>
      </c>
      <c r="AA20557" s="43">
        <f t="shared" si="643"/>
        <v>1283091</v>
      </c>
    </row>
    <row r="20558" spans="1:27" x14ac:dyDescent="0.3">
      <c r="A20558" s="43">
        <v>2014817</v>
      </c>
      <c r="B20558" s="43" t="s">
        <v>12460</v>
      </c>
      <c r="C20558" s="43" t="s">
        <v>785</v>
      </c>
      <c r="E20558" s="43" t="s">
        <v>6263</v>
      </c>
      <c r="F20558" s="43" t="s">
        <v>28</v>
      </c>
      <c r="G20558" s="43">
        <v>44021</v>
      </c>
      <c r="Y20558" s="43" t="str">
        <f t="shared" si="642"/>
        <v/>
      </c>
      <c r="AA20558" s="43" t="e">
        <f t="shared" si="643"/>
        <v>#N/A</v>
      </c>
    </row>
    <row r="20559" spans="1:27" x14ac:dyDescent="0.3">
      <c r="A20559" s="43">
        <v>991872</v>
      </c>
      <c r="B20559" s="43" t="s">
        <v>12460</v>
      </c>
      <c r="C20559" s="43" t="s">
        <v>541</v>
      </c>
      <c r="E20559" s="43" t="s">
        <v>6263</v>
      </c>
      <c r="F20559" s="43" t="s">
        <v>28</v>
      </c>
      <c r="G20559" s="43">
        <v>85005</v>
      </c>
      <c r="Y20559" s="43" t="str">
        <f t="shared" si="642"/>
        <v>COMP</v>
      </c>
      <c r="AA20559" s="43">
        <f t="shared" si="643"/>
        <v>991872</v>
      </c>
    </row>
    <row r="20560" spans="1:27" x14ac:dyDescent="0.3">
      <c r="A20560" s="43">
        <v>2206927</v>
      </c>
      <c r="B20560" s="43" t="s">
        <v>12460</v>
      </c>
      <c r="C20560" s="43" t="s">
        <v>1036</v>
      </c>
      <c r="E20560" s="43" t="s">
        <v>6263</v>
      </c>
      <c r="F20560" s="43" t="s">
        <v>30</v>
      </c>
      <c r="G20560" s="43">
        <v>44111</v>
      </c>
      <c r="Y20560" s="43" t="str">
        <f t="shared" si="642"/>
        <v/>
      </c>
      <c r="AA20560" s="43" t="e">
        <f t="shared" si="643"/>
        <v>#N/A</v>
      </c>
    </row>
    <row r="20561" spans="1:27" x14ac:dyDescent="0.3">
      <c r="A20561" s="43">
        <v>1981595</v>
      </c>
      <c r="B20561" s="43" t="s">
        <v>12460</v>
      </c>
      <c r="C20561" s="43" t="s">
        <v>401</v>
      </c>
      <c r="E20561" s="43" t="s">
        <v>6263</v>
      </c>
      <c r="F20561" s="43" t="s">
        <v>30</v>
      </c>
      <c r="G20561" s="43">
        <v>44012</v>
      </c>
      <c r="Y20561" s="43" t="str">
        <f t="shared" si="642"/>
        <v/>
      </c>
      <c r="AA20561" s="43" t="e">
        <f t="shared" si="643"/>
        <v>#N/A</v>
      </c>
    </row>
    <row r="20562" spans="1:27" x14ac:dyDescent="0.3">
      <c r="A20562" s="43">
        <v>136335</v>
      </c>
      <c r="B20562" s="43" t="s">
        <v>5017</v>
      </c>
      <c r="C20562" s="43" t="s">
        <v>235</v>
      </c>
      <c r="E20562" s="43" t="s">
        <v>6263</v>
      </c>
      <c r="F20562" s="43" t="s">
        <v>28</v>
      </c>
      <c r="G20562" s="43">
        <v>53022</v>
      </c>
      <c r="Y20562" s="43" t="str">
        <f t="shared" si="642"/>
        <v/>
      </c>
      <c r="AA20562" s="43" t="e">
        <f t="shared" si="643"/>
        <v>#N/A</v>
      </c>
    </row>
    <row r="20563" spans="1:27" x14ac:dyDescent="0.3">
      <c r="A20563" s="43">
        <v>281491</v>
      </c>
      <c r="B20563" s="43" t="s">
        <v>5017</v>
      </c>
      <c r="C20563" s="43" t="s">
        <v>375</v>
      </c>
      <c r="E20563" s="43" t="s">
        <v>6263</v>
      </c>
      <c r="F20563" s="43" t="s">
        <v>28</v>
      </c>
      <c r="G20563" s="43">
        <v>49009</v>
      </c>
      <c r="Y20563" s="43" t="str">
        <f t="shared" si="642"/>
        <v>COMP</v>
      </c>
      <c r="AA20563" s="43">
        <f t="shared" si="643"/>
        <v>281491</v>
      </c>
    </row>
    <row r="20564" spans="1:27" x14ac:dyDescent="0.3">
      <c r="A20564" s="43">
        <v>1270674</v>
      </c>
      <c r="B20564" s="43" t="s">
        <v>5017</v>
      </c>
      <c r="C20564" s="43" t="s">
        <v>803</v>
      </c>
      <c r="E20564" s="43" t="s">
        <v>6263</v>
      </c>
      <c r="F20564" s="43" t="s">
        <v>30</v>
      </c>
      <c r="G20564" s="43">
        <v>49031</v>
      </c>
      <c r="Y20564" s="43" t="str">
        <f t="shared" si="642"/>
        <v>COMP</v>
      </c>
      <c r="AA20564" s="43">
        <f t="shared" si="643"/>
        <v>1270674</v>
      </c>
    </row>
    <row r="20565" spans="1:27" x14ac:dyDescent="0.3">
      <c r="A20565" s="43">
        <v>1865067</v>
      </c>
      <c r="B20565" s="43" t="s">
        <v>5017</v>
      </c>
      <c r="C20565" s="43" t="s">
        <v>819</v>
      </c>
      <c r="E20565" s="43" t="s">
        <v>6263</v>
      </c>
      <c r="F20565" s="43" t="s">
        <v>28</v>
      </c>
      <c r="G20565" s="43">
        <v>49002</v>
      </c>
      <c r="Y20565" s="43" t="str">
        <f t="shared" si="642"/>
        <v/>
      </c>
      <c r="AA20565" s="43" t="e">
        <f t="shared" si="643"/>
        <v>#N/A</v>
      </c>
    </row>
    <row r="20566" spans="1:27" x14ac:dyDescent="0.3">
      <c r="A20566" s="43">
        <v>1602697</v>
      </c>
      <c r="B20566" s="43" t="s">
        <v>5017</v>
      </c>
      <c r="C20566" s="43" t="s">
        <v>6953</v>
      </c>
      <c r="E20566" s="43" t="s">
        <v>6263</v>
      </c>
      <c r="F20566" s="43" t="s">
        <v>30</v>
      </c>
      <c r="G20566" s="43">
        <v>53064</v>
      </c>
      <c r="Y20566" s="43" t="str">
        <f t="shared" si="642"/>
        <v>COMP</v>
      </c>
      <c r="AA20566" s="43">
        <f t="shared" si="643"/>
        <v>1602697</v>
      </c>
    </row>
    <row r="20567" spans="1:27" x14ac:dyDescent="0.3">
      <c r="A20567" s="43">
        <v>2021558</v>
      </c>
      <c r="B20567" s="43" t="s">
        <v>5017</v>
      </c>
      <c r="C20567" s="43" t="s">
        <v>805</v>
      </c>
      <c r="E20567" s="43" t="s">
        <v>6263</v>
      </c>
      <c r="F20567" s="43" t="s">
        <v>30</v>
      </c>
      <c r="G20567" s="43">
        <v>49002</v>
      </c>
      <c r="Y20567" s="43" t="str">
        <f t="shared" si="642"/>
        <v/>
      </c>
      <c r="AA20567" s="43" t="e">
        <f t="shared" si="643"/>
        <v>#N/A</v>
      </c>
    </row>
    <row r="20568" spans="1:27" x14ac:dyDescent="0.3">
      <c r="A20568" s="43">
        <v>1970515</v>
      </c>
      <c r="B20568" s="43" t="s">
        <v>5017</v>
      </c>
      <c r="C20568" s="43" t="s">
        <v>3130</v>
      </c>
      <c r="E20568" s="43" t="s">
        <v>34</v>
      </c>
      <c r="F20568" s="43" t="s">
        <v>30</v>
      </c>
      <c r="G20568" s="43">
        <v>49009</v>
      </c>
      <c r="Y20568" s="43" t="str">
        <f t="shared" si="642"/>
        <v>COMP</v>
      </c>
      <c r="AA20568" s="43">
        <f t="shared" si="643"/>
        <v>1970515</v>
      </c>
    </row>
    <row r="20569" spans="1:27" x14ac:dyDescent="0.3">
      <c r="A20569" s="43">
        <v>2172397</v>
      </c>
      <c r="B20569" s="43" t="s">
        <v>5017</v>
      </c>
      <c r="C20569" s="43" t="s">
        <v>870</v>
      </c>
      <c r="E20569" s="43" t="s">
        <v>6263</v>
      </c>
      <c r="F20569" s="43" t="s">
        <v>28</v>
      </c>
      <c r="G20569" s="43">
        <v>44045</v>
      </c>
      <c r="Y20569" s="43" t="str">
        <f t="shared" si="642"/>
        <v/>
      </c>
      <c r="AA20569" s="43" t="e">
        <f t="shared" si="643"/>
        <v>#N/A</v>
      </c>
    </row>
    <row r="20570" spans="1:27" x14ac:dyDescent="0.3">
      <c r="A20570" s="43">
        <v>2175291</v>
      </c>
      <c r="B20570" s="43" t="s">
        <v>5017</v>
      </c>
      <c r="C20570" s="43" t="s">
        <v>422</v>
      </c>
      <c r="E20570" s="43" t="s">
        <v>6263</v>
      </c>
      <c r="F20570" s="43" t="s">
        <v>28</v>
      </c>
      <c r="G20570" s="43">
        <v>49002</v>
      </c>
      <c r="Y20570" s="43" t="str">
        <f t="shared" si="642"/>
        <v/>
      </c>
      <c r="AA20570" s="43" t="e">
        <f t="shared" si="643"/>
        <v>#N/A</v>
      </c>
    </row>
    <row r="20571" spans="1:27" x14ac:dyDescent="0.3">
      <c r="A20571" s="43">
        <v>1052686</v>
      </c>
      <c r="B20571" s="43" t="s">
        <v>5017</v>
      </c>
      <c r="C20571" s="43" t="s">
        <v>346</v>
      </c>
      <c r="E20571" s="43" t="s">
        <v>6263</v>
      </c>
      <c r="F20571" s="43" t="s">
        <v>28</v>
      </c>
      <c r="G20571" s="43">
        <v>72041</v>
      </c>
      <c r="Y20571" s="43" t="str">
        <f t="shared" si="642"/>
        <v/>
      </c>
      <c r="AA20571" s="43" t="e">
        <f t="shared" si="643"/>
        <v>#N/A</v>
      </c>
    </row>
    <row r="20572" spans="1:27" x14ac:dyDescent="0.3">
      <c r="A20572" s="43">
        <v>2308498</v>
      </c>
      <c r="B20572" s="43" t="s">
        <v>5019</v>
      </c>
      <c r="C20572" s="43" t="s">
        <v>175</v>
      </c>
      <c r="E20572" s="43" t="s">
        <v>6263</v>
      </c>
      <c r="F20572" s="43" t="s">
        <v>28</v>
      </c>
      <c r="G20572" s="43">
        <v>85024</v>
      </c>
      <c r="Y20572" s="43" t="str">
        <f t="shared" si="642"/>
        <v/>
      </c>
      <c r="AA20572" s="43" t="e">
        <f t="shared" si="643"/>
        <v>#N/A</v>
      </c>
    </row>
    <row r="20573" spans="1:27" x14ac:dyDescent="0.3">
      <c r="A20573" s="43">
        <v>2358247</v>
      </c>
      <c r="B20573" s="43" t="s">
        <v>12461</v>
      </c>
      <c r="C20573" s="43" t="s">
        <v>3477</v>
      </c>
      <c r="E20573" s="43" t="s">
        <v>6263</v>
      </c>
      <c r="F20573" s="43" t="s">
        <v>28</v>
      </c>
      <c r="G20573" s="43">
        <v>85005</v>
      </c>
      <c r="Y20573" s="43" t="str">
        <f t="shared" si="642"/>
        <v/>
      </c>
      <c r="AA20573" s="43" t="e">
        <f t="shared" si="643"/>
        <v>#N/A</v>
      </c>
    </row>
    <row r="20574" spans="1:27" x14ac:dyDescent="0.3">
      <c r="A20574" s="43">
        <v>1811294</v>
      </c>
      <c r="B20574" s="43" t="s">
        <v>12462</v>
      </c>
      <c r="C20574" s="43" t="s">
        <v>594</v>
      </c>
      <c r="E20574" s="43" t="s">
        <v>35</v>
      </c>
      <c r="F20574" s="43" t="s">
        <v>28</v>
      </c>
      <c r="G20574" s="43">
        <v>44045</v>
      </c>
      <c r="Y20574" s="43" t="str">
        <f t="shared" si="642"/>
        <v>COMP</v>
      </c>
      <c r="AA20574" s="43">
        <f t="shared" si="643"/>
        <v>1811294</v>
      </c>
    </row>
    <row r="20575" spans="1:27" x14ac:dyDescent="0.3">
      <c r="A20575" s="43">
        <v>1987032</v>
      </c>
      <c r="B20575" s="43" t="s">
        <v>12463</v>
      </c>
      <c r="C20575" s="43" t="s">
        <v>173</v>
      </c>
      <c r="E20575" s="43" t="s">
        <v>6263</v>
      </c>
      <c r="F20575" s="43" t="s">
        <v>30</v>
      </c>
      <c r="G20575" s="43">
        <v>72051</v>
      </c>
      <c r="Y20575" s="43" t="str">
        <f t="shared" si="642"/>
        <v/>
      </c>
      <c r="AA20575" s="43" t="e">
        <f t="shared" si="643"/>
        <v>#N/A</v>
      </c>
    </row>
    <row r="20576" spans="1:27" x14ac:dyDescent="0.3">
      <c r="A20576" s="43">
        <v>2411741</v>
      </c>
      <c r="B20576" s="43" t="s">
        <v>12463</v>
      </c>
      <c r="C20576" s="43" t="s">
        <v>2692</v>
      </c>
      <c r="E20576" s="43" t="s">
        <v>29</v>
      </c>
      <c r="F20576" s="43" t="s">
        <v>28</v>
      </c>
      <c r="G20576" s="43">
        <v>85015</v>
      </c>
      <c r="Y20576" s="43" t="str">
        <f t="shared" si="642"/>
        <v>COMP</v>
      </c>
      <c r="AA20576" s="43">
        <f t="shared" si="643"/>
        <v>2411741</v>
      </c>
    </row>
    <row r="20577" spans="1:27" x14ac:dyDescent="0.3">
      <c r="A20577" s="43">
        <v>1602924</v>
      </c>
      <c r="B20577" s="43" t="s">
        <v>5021</v>
      </c>
      <c r="C20577" s="43" t="s">
        <v>250</v>
      </c>
      <c r="E20577" s="43" t="s">
        <v>6263</v>
      </c>
      <c r="F20577" s="43" t="s">
        <v>28</v>
      </c>
      <c r="G20577" s="43">
        <v>85033</v>
      </c>
      <c r="Y20577" s="43" t="str">
        <f t="shared" si="642"/>
        <v/>
      </c>
      <c r="AA20577" s="43" t="e">
        <f t="shared" si="643"/>
        <v>#N/A</v>
      </c>
    </row>
    <row r="20578" spans="1:27" x14ac:dyDescent="0.3">
      <c r="A20578" s="43">
        <v>2381896</v>
      </c>
      <c r="B20578" s="43" t="s">
        <v>5023</v>
      </c>
      <c r="C20578" s="43" t="s">
        <v>819</v>
      </c>
      <c r="E20578" s="43" t="s">
        <v>6263</v>
      </c>
      <c r="F20578" s="43" t="s">
        <v>28</v>
      </c>
      <c r="G20578" s="43">
        <v>53013</v>
      </c>
      <c r="Y20578" s="43" t="str">
        <f t="shared" si="642"/>
        <v/>
      </c>
      <c r="AA20578" s="43" t="e">
        <f t="shared" si="643"/>
        <v>#N/A</v>
      </c>
    </row>
    <row r="20579" spans="1:27" x14ac:dyDescent="0.3">
      <c r="A20579" s="43">
        <v>1234173</v>
      </c>
      <c r="B20579" s="43" t="s">
        <v>5023</v>
      </c>
      <c r="C20579" s="43" t="s">
        <v>446</v>
      </c>
      <c r="E20579" s="43" t="s">
        <v>6263</v>
      </c>
      <c r="F20579" s="43" t="s">
        <v>28</v>
      </c>
      <c r="G20579" s="43">
        <v>53019</v>
      </c>
      <c r="Y20579" s="43" t="str">
        <f t="shared" si="642"/>
        <v/>
      </c>
      <c r="AA20579" s="43" t="e">
        <f t="shared" si="643"/>
        <v>#N/A</v>
      </c>
    </row>
    <row r="20580" spans="1:27" x14ac:dyDescent="0.3">
      <c r="A20580" s="43">
        <v>1053338</v>
      </c>
      <c r="B20580" s="43" t="s">
        <v>5023</v>
      </c>
      <c r="C20580" s="43" t="s">
        <v>632</v>
      </c>
      <c r="E20580" s="43" t="s">
        <v>6263</v>
      </c>
      <c r="F20580" s="43" t="s">
        <v>28</v>
      </c>
      <c r="G20580" s="43">
        <v>72041</v>
      </c>
      <c r="Y20580" s="43" t="str">
        <f t="shared" si="642"/>
        <v/>
      </c>
      <c r="AA20580" s="43" t="e">
        <f t="shared" si="643"/>
        <v>#N/A</v>
      </c>
    </row>
    <row r="20581" spans="1:27" x14ac:dyDescent="0.3">
      <c r="A20581" s="43">
        <v>2234516</v>
      </c>
      <c r="B20581" s="43" t="s">
        <v>5023</v>
      </c>
      <c r="C20581" s="43" t="s">
        <v>730</v>
      </c>
      <c r="E20581" s="43" t="s">
        <v>29</v>
      </c>
      <c r="F20581" s="43" t="s">
        <v>30</v>
      </c>
      <c r="G20581" s="43">
        <v>44039</v>
      </c>
      <c r="Y20581" s="43" t="str">
        <f t="shared" si="642"/>
        <v/>
      </c>
      <c r="AA20581" s="43" t="e">
        <f t="shared" si="643"/>
        <v>#N/A</v>
      </c>
    </row>
    <row r="20582" spans="1:27" x14ac:dyDescent="0.3">
      <c r="A20582" s="43">
        <v>2211241</v>
      </c>
      <c r="B20582" s="43" t="s">
        <v>5023</v>
      </c>
      <c r="C20582" s="43" t="s">
        <v>542</v>
      </c>
      <c r="E20582" s="43" t="s">
        <v>29</v>
      </c>
      <c r="F20582" s="43" t="s">
        <v>28</v>
      </c>
      <c r="G20582" s="43">
        <v>49034</v>
      </c>
      <c r="Y20582" s="43" t="str">
        <f t="shared" si="642"/>
        <v>COMP</v>
      </c>
      <c r="AA20582" s="43">
        <f t="shared" si="643"/>
        <v>2211241</v>
      </c>
    </row>
    <row r="20583" spans="1:27" x14ac:dyDescent="0.3">
      <c r="A20583" s="43">
        <v>1969129</v>
      </c>
      <c r="B20583" s="43" t="s">
        <v>5023</v>
      </c>
      <c r="C20583" s="43" t="s">
        <v>239</v>
      </c>
      <c r="E20583" s="43" t="s">
        <v>6263</v>
      </c>
      <c r="F20583" s="43" t="s">
        <v>30</v>
      </c>
      <c r="G20583" s="43">
        <v>44062</v>
      </c>
      <c r="Y20583" s="43" t="str">
        <f t="shared" si="642"/>
        <v/>
      </c>
      <c r="AA20583" s="43" t="e">
        <f t="shared" si="643"/>
        <v>#N/A</v>
      </c>
    </row>
    <row r="20584" spans="1:27" x14ac:dyDescent="0.3">
      <c r="A20584" s="43">
        <v>2025803</v>
      </c>
      <c r="B20584" s="43" t="s">
        <v>5023</v>
      </c>
      <c r="C20584" s="43" t="s">
        <v>377</v>
      </c>
      <c r="E20584" s="43" t="s">
        <v>6263</v>
      </c>
      <c r="F20584" s="43" t="s">
        <v>30</v>
      </c>
      <c r="G20584" s="43">
        <v>85052</v>
      </c>
      <c r="Y20584" s="43" t="str">
        <f t="shared" si="642"/>
        <v>COMP</v>
      </c>
      <c r="AA20584" s="43">
        <f t="shared" si="643"/>
        <v>2025803</v>
      </c>
    </row>
    <row r="20585" spans="1:27" x14ac:dyDescent="0.3">
      <c r="A20585" s="43">
        <v>692461</v>
      </c>
      <c r="B20585" s="43" t="s">
        <v>12464</v>
      </c>
      <c r="C20585" s="43" t="s">
        <v>570</v>
      </c>
      <c r="E20585" s="43" t="s">
        <v>29</v>
      </c>
      <c r="F20585" s="43" t="s">
        <v>28</v>
      </c>
      <c r="G20585" s="43">
        <v>44045</v>
      </c>
      <c r="Y20585" s="43" t="str">
        <f t="shared" si="642"/>
        <v>COMP</v>
      </c>
      <c r="AA20585" s="43">
        <f t="shared" si="643"/>
        <v>692461</v>
      </c>
    </row>
    <row r="20586" spans="1:27" x14ac:dyDescent="0.3">
      <c r="A20586" s="43">
        <v>1484761</v>
      </c>
      <c r="B20586" s="43" t="s">
        <v>12465</v>
      </c>
      <c r="C20586" s="43" t="s">
        <v>3793</v>
      </c>
      <c r="E20586" s="43" t="s">
        <v>34</v>
      </c>
      <c r="F20586" s="43" t="s">
        <v>30</v>
      </c>
      <c r="G20586" s="43">
        <v>85024</v>
      </c>
      <c r="Y20586" s="43" t="str">
        <f t="shared" si="642"/>
        <v>COMP</v>
      </c>
      <c r="AA20586" s="43">
        <f t="shared" si="643"/>
        <v>1484761</v>
      </c>
    </row>
    <row r="20587" spans="1:27" x14ac:dyDescent="0.3">
      <c r="A20587" s="43">
        <v>1674374</v>
      </c>
      <c r="B20587" s="43" t="s">
        <v>5028</v>
      </c>
      <c r="C20587" s="43" t="s">
        <v>568</v>
      </c>
      <c r="E20587" s="43" t="s">
        <v>35</v>
      </c>
      <c r="F20587" s="43" t="s">
        <v>30</v>
      </c>
      <c r="G20587" s="43">
        <v>85067</v>
      </c>
      <c r="Y20587" s="43" t="str">
        <f t="shared" si="642"/>
        <v>COMP</v>
      </c>
      <c r="AA20587" s="43">
        <f t="shared" si="643"/>
        <v>1674374</v>
      </c>
    </row>
    <row r="20588" spans="1:27" x14ac:dyDescent="0.3">
      <c r="A20588" s="43">
        <v>1064305</v>
      </c>
      <c r="B20588" s="43" t="s">
        <v>5028</v>
      </c>
      <c r="C20588" s="43" t="s">
        <v>894</v>
      </c>
      <c r="E20588" s="43" t="s">
        <v>6263</v>
      </c>
      <c r="F20588" s="43" t="s">
        <v>28</v>
      </c>
      <c r="G20588" s="43">
        <v>44084</v>
      </c>
      <c r="Y20588" s="43" t="str">
        <f t="shared" si="642"/>
        <v>COMP</v>
      </c>
      <c r="AA20588" s="43">
        <f t="shared" si="643"/>
        <v>1064305</v>
      </c>
    </row>
    <row r="20589" spans="1:27" x14ac:dyDescent="0.3">
      <c r="A20589" s="43">
        <v>1404989</v>
      </c>
      <c r="B20589" s="43" t="s">
        <v>5028</v>
      </c>
      <c r="C20589" s="43" t="s">
        <v>450</v>
      </c>
      <c r="E20589" s="43" t="s">
        <v>6263</v>
      </c>
      <c r="F20589" s="43" t="s">
        <v>28</v>
      </c>
      <c r="G20589" s="43">
        <v>85067</v>
      </c>
      <c r="Y20589" s="43" t="str">
        <f t="shared" si="642"/>
        <v>COMP</v>
      </c>
      <c r="AA20589" s="43">
        <f t="shared" si="643"/>
        <v>1404989</v>
      </c>
    </row>
    <row r="20590" spans="1:27" x14ac:dyDescent="0.3">
      <c r="A20590" s="43">
        <v>2394477</v>
      </c>
      <c r="B20590" s="43" t="s">
        <v>5028</v>
      </c>
      <c r="C20590" s="43" t="s">
        <v>1551</v>
      </c>
      <c r="E20590" s="43" t="s">
        <v>35</v>
      </c>
      <c r="F20590" s="43" t="s">
        <v>30</v>
      </c>
      <c r="G20590" s="43">
        <v>44024</v>
      </c>
      <c r="Y20590" s="43" t="str">
        <f t="shared" si="642"/>
        <v>COMP</v>
      </c>
      <c r="AA20590" s="43">
        <f t="shared" si="643"/>
        <v>2394477</v>
      </c>
    </row>
    <row r="20591" spans="1:27" x14ac:dyDescent="0.3">
      <c r="A20591" s="43">
        <v>2240336</v>
      </c>
      <c r="B20591" s="43" t="s">
        <v>5028</v>
      </c>
      <c r="C20591" s="43" t="s">
        <v>2458</v>
      </c>
      <c r="E20591" s="43" t="s">
        <v>29</v>
      </c>
      <c r="F20591" s="43" t="s">
        <v>28</v>
      </c>
      <c r="G20591" s="43">
        <v>49064</v>
      </c>
      <c r="Y20591" s="43" t="str">
        <f t="shared" si="642"/>
        <v>COMP</v>
      </c>
      <c r="AA20591" s="43">
        <f t="shared" si="643"/>
        <v>2240336</v>
      </c>
    </row>
    <row r="20592" spans="1:27" x14ac:dyDescent="0.3">
      <c r="A20592" s="43">
        <v>2298180</v>
      </c>
      <c r="B20592" s="43" t="s">
        <v>5028</v>
      </c>
      <c r="C20592" s="43" t="s">
        <v>777</v>
      </c>
      <c r="E20592" s="43" t="s">
        <v>29</v>
      </c>
      <c r="F20592" s="43" t="s">
        <v>30</v>
      </c>
      <c r="G20592" s="43">
        <v>85050</v>
      </c>
      <c r="Y20592" s="43" t="str">
        <f t="shared" si="642"/>
        <v/>
      </c>
      <c r="AA20592" s="43" t="e">
        <f t="shared" si="643"/>
        <v>#N/A</v>
      </c>
    </row>
    <row r="20593" spans="1:27" x14ac:dyDescent="0.3">
      <c r="A20593" s="43">
        <v>2365081</v>
      </c>
      <c r="B20593" s="43" t="s">
        <v>12466</v>
      </c>
      <c r="C20593" s="43" t="s">
        <v>3039</v>
      </c>
      <c r="E20593" s="43" t="s">
        <v>35</v>
      </c>
      <c r="F20593" s="43" t="s">
        <v>28</v>
      </c>
      <c r="G20593" s="43">
        <v>44001</v>
      </c>
      <c r="Y20593" s="43" t="str">
        <f t="shared" si="642"/>
        <v>COMP</v>
      </c>
      <c r="AA20593" s="43">
        <f t="shared" si="643"/>
        <v>2365081</v>
      </c>
    </row>
    <row r="20594" spans="1:27" x14ac:dyDescent="0.3">
      <c r="A20594" s="43">
        <v>1704527</v>
      </c>
      <c r="B20594" s="43" t="s">
        <v>12467</v>
      </c>
      <c r="C20594" s="43" t="s">
        <v>454</v>
      </c>
      <c r="E20594" s="43" t="s">
        <v>6263</v>
      </c>
      <c r="F20594" s="43" t="s">
        <v>30</v>
      </c>
      <c r="G20594" s="43">
        <v>85005</v>
      </c>
      <c r="Y20594" s="43" t="str">
        <f t="shared" si="642"/>
        <v/>
      </c>
      <c r="AA20594" s="43" t="e">
        <f t="shared" si="643"/>
        <v>#N/A</v>
      </c>
    </row>
    <row r="20595" spans="1:27" x14ac:dyDescent="0.3">
      <c r="A20595" s="43">
        <v>1554247</v>
      </c>
      <c r="B20595" s="43" t="s">
        <v>12468</v>
      </c>
      <c r="C20595" s="43" t="s">
        <v>3327</v>
      </c>
      <c r="E20595" s="43" t="s">
        <v>29</v>
      </c>
      <c r="F20595" s="43" t="s">
        <v>30</v>
      </c>
      <c r="G20595" s="43">
        <v>44045</v>
      </c>
      <c r="Y20595" s="43" t="str">
        <f t="shared" si="642"/>
        <v>COMP</v>
      </c>
      <c r="AA20595" s="43">
        <f t="shared" si="643"/>
        <v>1554247</v>
      </c>
    </row>
    <row r="20596" spans="1:27" x14ac:dyDescent="0.3">
      <c r="A20596" s="43">
        <v>2338090</v>
      </c>
      <c r="B20596" s="43" t="s">
        <v>12469</v>
      </c>
      <c r="C20596" s="43" t="s">
        <v>617</v>
      </c>
      <c r="E20596" s="43" t="s">
        <v>6263</v>
      </c>
      <c r="F20596" s="43" t="s">
        <v>30</v>
      </c>
      <c r="G20596" s="43">
        <v>85053</v>
      </c>
      <c r="Y20596" s="43" t="str">
        <f t="shared" si="642"/>
        <v/>
      </c>
      <c r="AA20596" s="43" t="e">
        <f t="shared" si="643"/>
        <v>#N/A</v>
      </c>
    </row>
    <row r="20597" spans="1:27" x14ac:dyDescent="0.3">
      <c r="A20597" s="43">
        <v>2433853</v>
      </c>
      <c r="B20597" s="43" t="s">
        <v>12469</v>
      </c>
      <c r="C20597" s="43" t="s">
        <v>236</v>
      </c>
      <c r="E20597" s="43" t="s">
        <v>6263</v>
      </c>
      <c r="F20597" s="43" t="s">
        <v>28</v>
      </c>
      <c r="G20597" s="43">
        <v>85033</v>
      </c>
      <c r="Y20597" s="43" t="str">
        <f t="shared" si="642"/>
        <v>COMP</v>
      </c>
      <c r="AA20597" s="43">
        <f t="shared" si="643"/>
        <v>2433853</v>
      </c>
    </row>
    <row r="20598" spans="1:27" x14ac:dyDescent="0.3">
      <c r="A20598" s="43">
        <v>2338091</v>
      </c>
      <c r="B20598" s="43" t="s">
        <v>12469</v>
      </c>
      <c r="C20598" s="43" t="s">
        <v>1495</v>
      </c>
      <c r="E20598" s="43" t="s">
        <v>6263</v>
      </c>
      <c r="F20598" s="43" t="s">
        <v>28</v>
      </c>
      <c r="G20598" s="43">
        <v>85053</v>
      </c>
      <c r="Y20598" s="43" t="str">
        <f t="shared" si="642"/>
        <v/>
      </c>
      <c r="AA20598" s="43" t="e">
        <f t="shared" si="643"/>
        <v>#N/A</v>
      </c>
    </row>
    <row r="20599" spans="1:27" x14ac:dyDescent="0.3">
      <c r="A20599" s="43">
        <v>2421665</v>
      </c>
      <c r="B20599" s="43" t="s">
        <v>12469</v>
      </c>
      <c r="C20599" s="43" t="s">
        <v>266</v>
      </c>
      <c r="E20599" s="43" t="s">
        <v>6263</v>
      </c>
      <c r="F20599" s="43" t="s">
        <v>30</v>
      </c>
      <c r="G20599" s="43">
        <v>85017</v>
      </c>
      <c r="Y20599" s="43" t="str">
        <f t="shared" si="642"/>
        <v/>
      </c>
      <c r="AA20599" s="43" t="e">
        <f t="shared" si="643"/>
        <v>#N/A</v>
      </c>
    </row>
    <row r="20600" spans="1:27" x14ac:dyDescent="0.3">
      <c r="A20600" s="43">
        <v>1952414</v>
      </c>
      <c r="B20600" s="43" t="s">
        <v>12469</v>
      </c>
      <c r="C20600" s="43" t="s">
        <v>287</v>
      </c>
      <c r="E20600" s="43" t="s">
        <v>6263</v>
      </c>
      <c r="F20600" s="43" t="s">
        <v>28</v>
      </c>
      <c r="G20600" s="43">
        <v>44071</v>
      </c>
      <c r="Y20600" s="43" t="str">
        <f t="shared" si="642"/>
        <v>COMP</v>
      </c>
      <c r="AA20600" s="43">
        <f t="shared" si="643"/>
        <v>1952414</v>
      </c>
    </row>
    <row r="20601" spans="1:27" x14ac:dyDescent="0.3">
      <c r="A20601" s="43">
        <v>2162777</v>
      </c>
      <c r="B20601" s="43" t="s">
        <v>12470</v>
      </c>
      <c r="C20601" s="43" t="s">
        <v>984</v>
      </c>
      <c r="E20601" s="43" t="s">
        <v>6263</v>
      </c>
      <c r="F20601" s="43" t="s">
        <v>28</v>
      </c>
      <c r="G20601" s="43">
        <v>44134</v>
      </c>
      <c r="Y20601" s="43" t="str">
        <f t="shared" si="642"/>
        <v/>
      </c>
      <c r="AA20601" s="43" t="e">
        <f t="shared" si="643"/>
        <v>#N/A</v>
      </c>
    </row>
    <row r="20602" spans="1:27" x14ac:dyDescent="0.3">
      <c r="A20602" s="43">
        <v>1484677</v>
      </c>
      <c r="B20602" s="43" t="s">
        <v>12470</v>
      </c>
      <c r="C20602" s="43" t="s">
        <v>541</v>
      </c>
      <c r="E20602" s="43" t="s">
        <v>6263</v>
      </c>
      <c r="F20602" s="43" t="s">
        <v>28</v>
      </c>
      <c r="G20602" s="43">
        <v>85005</v>
      </c>
      <c r="Y20602" s="43" t="str">
        <f t="shared" si="642"/>
        <v>COMP</v>
      </c>
      <c r="AA20602" s="43">
        <f t="shared" si="643"/>
        <v>1484677</v>
      </c>
    </row>
    <row r="20603" spans="1:27" x14ac:dyDescent="0.3">
      <c r="A20603" s="43">
        <v>1560793</v>
      </c>
      <c r="B20603" s="43" t="s">
        <v>12471</v>
      </c>
      <c r="C20603" s="43" t="s">
        <v>173</v>
      </c>
      <c r="E20603" s="43" t="s">
        <v>6263</v>
      </c>
      <c r="F20603" s="43" t="s">
        <v>30</v>
      </c>
      <c r="G20603" s="43">
        <v>49054</v>
      </c>
      <c r="Y20603" s="43" t="str">
        <f t="shared" si="642"/>
        <v/>
      </c>
      <c r="AA20603" s="43" t="e">
        <f t="shared" si="643"/>
        <v>#N/A</v>
      </c>
    </row>
    <row r="20604" spans="1:27" x14ac:dyDescent="0.3">
      <c r="A20604" s="43">
        <v>560935</v>
      </c>
      <c r="B20604" s="43" t="s">
        <v>5030</v>
      </c>
      <c r="C20604" s="43" t="s">
        <v>514</v>
      </c>
      <c r="E20604" s="43" t="s">
        <v>6263</v>
      </c>
      <c r="F20604" s="43" t="s">
        <v>28</v>
      </c>
      <c r="G20604" s="43">
        <v>49068</v>
      </c>
      <c r="Y20604" s="43" t="str">
        <f t="shared" si="642"/>
        <v>COMP</v>
      </c>
      <c r="AA20604" s="43">
        <f t="shared" si="643"/>
        <v>560935</v>
      </c>
    </row>
    <row r="20605" spans="1:27" x14ac:dyDescent="0.3">
      <c r="A20605" s="43">
        <v>253157</v>
      </c>
      <c r="B20605" s="43" t="s">
        <v>5030</v>
      </c>
      <c r="C20605" s="43" t="s">
        <v>329</v>
      </c>
      <c r="E20605" s="43" t="s">
        <v>6263</v>
      </c>
      <c r="F20605" s="43" t="s">
        <v>28</v>
      </c>
      <c r="G20605" s="43">
        <v>44027</v>
      </c>
      <c r="Y20605" s="43" t="str">
        <f t="shared" si="642"/>
        <v>COMP</v>
      </c>
      <c r="AA20605" s="43">
        <f t="shared" si="643"/>
        <v>253157</v>
      </c>
    </row>
    <row r="20606" spans="1:27" x14ac:dyDescent="0.3">
      <c r="A20606" s="43">
        <v>864461</v>
      </c>
      <c r="B20606" s="43" t="s">
        <v>5030</v>
      </c>
      <c r="C20606" s="43" t="s">
        <v>984</v>
      </c>
      <c r="E20606" s="43" t="s">
        <v>6263</v>
      </c>
      <c r="F20606" s="43" t="s">
        <v>28</v>
      </c>
      <c r="G20606" s="43">
        <v>49067</v>
      </c>
      <c r="Y20606" s="43" t="str">
        <f t="shared" si="642"/>
        <v>COMP</v>
      </c>
      <c r="AA20606" s="43">
        <f t="shared" si="643"/>
        <v>864461</v>
      </c>
    </row>
    <row r="20607" spans="1:27" x14ac:dyDescent="0.3">
      <c r="A20607" s="43">
        <v>1847263</v>
      </c>
      <c r="B20607" s="43" t="s">
        <v>5030</v>
      </c>
      <c r="C20607" s="43" t="s">
        <v>202</v>
      </c>
      <c r="E20607" s="43" t="s">
        <v>6263</v>
      </c>
      <c r="F20607" s="43" t="s">
        <v>28</v>
      </c>
      <c r="G20607" s="43">
        <v>49074</v>
      </c>
      <c r="Y20607" s="43" t="str">
        <f t="shared" si="642"/>
        <v/>
      </c>
      <c r="AA20607" s="43" t="e">
        <f t="shared" si="643"/>
        <v>#N/A</v>
      </c>
    </row>
    <row r="20608" spans="1:27" x14ac:dyDescent="0.3">
      <c r="A20608" s="43">
        <v>2342291</v>
      </c>
      <c r="B20608" s="43" t="s">
        <v>12472</v>
      </c>
      <c r="C20608" s="43" t="s">
        <v>7385</v>
      </c>
      <c r="E20608" s="43" t="s">
        <v>29</v>
      </c>
      <c r="F20608" s="43" t="s">
        <v>28</v>
      </c>
      <c r="G20608" s="43">
        <v>72080</v>
      </c>
      <c r="Y20608" s="43" t="str">
        <f t="shared" si="642"/>
        <v>COMP</v>
      </c>
      <c r="AA20608" s="43">
        <f t="shared" si="643"/>
        <v>2342291</v>
      </c>
    </row>
    <row r="20609" spans="1:27" x14ac:dyDescent="0.3">
      <c r="A20609" s="43">
        <v>2435011</v>
      </c>
      <c r="B20609" s="43" t="s">
        <v>5034</v>
      </c>
      <c r="C20609" s="43" t="s">
        <v>1428</v>
      </c>
      <c r="E20609" s="43" t="s">
        <v>6263</v>
      </c>
      <c r="F20609" s="43" t="s">
        <v>30</v>
      </c>
      <c r="G20609" s="43">
        <v>49006</v>
      </c>
      <c r="Y20609" s="43" t="str">
        <f t="shared" si="642"/>
        <v/>
      </c>
      <c r="AA20609" s="43" t="e">
        <f t="shared" si="643"/>
        <v>#N/A</v>
      </c>
    </row>
    <row r="20610" spans="1:27" x14ac:dyDescent="0.3">
      <c r="A20610" s="43">
        <v>2092673</v>
      </c>
      <c r="B20610" s="43" t="s">
        <v>5034</v>
      </c>
      <c r="C20610" s="43" t="s">
        <v>187</v>
      </c>
      <c r="E20610" s="43" t="s">
        <v>6263</v>
      </c>
      <c r="F20610" s="43" t="s">
        <v>30</v>
      </c>
      <c r="G20610" s="43">
        <v>44012</v>
      </c>
      <c r="Y20610" s="43" t="str">
        <f t="shared" ref="Y20610:Y20673" si="644">IF(ISERROR(AA20610)=FALSE,"COMP","")</f>
        <v/>
      </c>
      <c r="AA20610" s="43" t="e">
        <f t="shared" si="643"/>
        <v>#N/A</v>
      </c>
    </row>
    <row r="20611" spans="1:27" x14ac:dyDescent="0.3">
      <c r="A20611" s="43">
        <v>1738632</v>
      </c>
      <c r="B20611" s="43" t="s">
        <v>5034</v>
      </c>
      <c r="C20611" s="43" t="s">
        <v>3965</v>
      </c>
      <c r="E20611" s="43" t="s">
        <v>6263</v>
      </c>
      <c r="F20611" s="43" t="s">
        <v>28</v>
      </c>
      <c r="G20611" s="43">
        <v>49054</v>
      </c>
      <c r="Y20611" s="43" t="str">
        <f t="shared" si="644"/>
        <v/>
      </c>
      <c r="AA20611" s="43" t="e">
        <f t="shared" ref="AA20611:AA20674" si="645">VLOOKUP(A20611,Z:Z,1,FALSE)</f>
        <v>#N/A</v>
      </c>
    </row>
    <row r="20612" spans="1:27" x14ac:dyDescent="0.3">
      <c r="A20612" s="43">
        <v>543699</v>
      </c>
      <c r="B20612" s="43" t="s">
        <v>5034</v>
      </c>
      <c r="C20612" s="43" t="s">
        <v>591</v>
      </c>
      <c r="E20612" s="43" t="s">
        <v>6263</v>
      </c>
      <c r="F20612" s="43" t="s">
        <v>28</v>
      </c>
      <c r="G20612" s="43">
        <v>44073</v>
      </c>
      <c r="Y20612" s="43" t="str">
        <f t="shared" si="644"/>
        <v/>
      </c>
      <c r="AA20612" s="43" t="e">
        <f t="shared" si="645"/>
        <v>#N/A</v>
      </c>
    </row>
    <row r="20613" spans="1:27" x14ac:dyDescent="0.3">
      <c r="A20613" s="43">
        <v>1537800</v>
      </c>
      <c r="B20613" s="43" t="s">
        <v>12473</v>
      </c>
      <c r="C20613" s="43" t="s">
        <v>982</v>
      </c>
      <c r="E20613" s="43" t="s">
        <v>6263</v>
      </c>
      <c r="F20613" s="43" t="s">
        <v>30</v>
      </c>
      <c r="G20613" s="43">
        <v>49002</v>
      </c>
      <c r="Y20613" s="43" t="str">
        <f t="shared" si="644"/>
        <v/>
      </c>
      <c r="AA20613" s="43" t="e">
        <f t="shared" si="645"/>
        <v>#N/A</v>
      </c>
    </row>
    <row r="20614" spans="1:27" x14ac:dyDescent="0.3">
      <c r="A20614" s="43">
        <v>1953301</v>
      </c>
      <c r="B20614" s="43" t="s">
        <v>12473</v>
      </c>
      <c r="C20614" s="43" t="s">
        <v>936</v>
      </c>
      <c r="E20614" s="43" t="s">
        <v>6263</v>
      </c>
      <c r="F20614" s="43" t="s">
        <v>30</v>
      </c>
      <c r="G20614" s="43">
        <v>72029</v>
      </c>
      <c r="Y20614" s="43" t="str">
        <f t="shared" si="644"/>
        <v/>
      </c>
      <c r="AA20614" s="43" t="e">
        <f t="shared" si="645"/>
        <v>#N/A</v>
      </c>
    </row>
    <row r="20615" spans="1:27" x14ac:dyDescent="0.3">
      <c r="A20615" s="43">
        <v>345689</v>
      </c>
      <c r="B20615" s="43" t="s">
        <v>5035</v>
      </c>
      <c r="C20615" s="43" t="s">
        <v>236</v>
      </c>
      <c r="E20615" s="43" t="s">
        <v>6263</v>
      </c>
      <c r="F20615" s="43" t="s">
        <v>28</v>
      </c>
      <c r="G20615" s="43">
        <v>85032</v>
      </c>
      <c r="Y20615" s="43" t="str">
        <f t="shared" si="644"/>
        <v/>
      </c>
      <c r="AA20615" s="43" t="e">
        <f t="shared" si="645"/>
        <v>#N/A</v>
      </c>
    </row>
    <row r="20616" spans="1:27" x14ac:dyDescent="0.3">
      <c r="A20616" s="43">
        <v>1495687</v>
      </c>
      <c r="B20616" s="43" t="s">
        <v>5035</v>
      </c>
      <c r="C20616" s="43" t="s">
        <v>1135</v>
      </c>
      <c r="E20616" s="43" t="s">
        <v>6263</v>
      </c>
      <c r="F20616" s="43" t="s">
        <v>28</v>
      </c>
      <c r="G20616" s="43">
        <v>85033</v>
      </c>
      <c r="Y20616" s="43" t="str">
        <f t="shared" si="644"/>
        <v/>
      </c>
      <c r="AA20616" s="43" t="e">
        <f t="shared" si="645"/>
        <v>#N/A</v>
      </c>
    </row>
    <row r="20617" spans="1:27" x14ac:dyDescent="0.3">
      <c r="A20617" s="43">
        <v>1994486</v>
      </c>
      <c r="B20617" s="43" t="s">
        <v>12474</v>
      </c>
      <c r="C20617" s="43" t="s">
        <v>375</v>
      </c>
      <c r="E20617" s="43" t="s">
        <v>6263</v>
      </c>
      <c r="F20617" s="43" t="s">
        <v>28</v>
      </c>
      <c r="G20617" s="43">
        <v>44079</v>
      </c>
      <c r="Y20617" s="43" t="str">
        <f t="shared" si="644"/>
        <v>COMP</v>
      </c>
      <c r="AA20617" s="43">
        <f t="shared" si="645"/>
        <v>1994486</v>
      </c>
    </row>
    <row r="20618" spans="1:27" x14ac:dyDescent="0.3">
      <c r="A20618" s="43">
        <v>2005265</v>
      </c>
      <c r="B20618" s="43" t="s">
        <v>12474</v>
      </c>
      <c r="C20618" s="43" t="s">
        <v>2458</v>
      </c>
      <c r="E20618" s="43" t="s">
        <v>35</v>
      </c>
      <c r="F20618" s="43" t="s">
        <v>28</v>
      </c>
      <c r="G20618" s="43">
        <v>44111</v>
      </c>
      <c r="Y20618" s="43" t="str">
        <f t="shared" si="644"/>
        <v>COMP</v>
      </c>
      <c r="AA20618" s="43">
        <f t="shared" si="645"/>
        <v>2005265</v>
      </c>
    </row>
    <row r="20619" spans="1:27" x14ac:dyDescent="0.3">
      <c r="A20619" s="43">
        <v>2398355</v>
      </c>
      <c r="B20619" s="43" t="s">
        <v>12475</v>
      </c>
      <c r="C20619" s="43" t="s">
        <v>1300</v>
      </c>
      <c r="E20619" s="43" t="s">
        <v>6263</v>
      </c>
      <c r="F20619" s="43" t="s">
        <v>30</v>
      </c>
      <c r="G20619" s="43">
        <v>44094</v>
      </c>
      <c r="Y20619" s="43" t="str">
        <f t="shared" si="644"/>
        <v/>
      </c>
      <c r="AA20619" s="43" t="e">
        <f t="shared" si="645"/>
        <v>#N/A</v>
      </c>
    </row>
    <row r="20620" spans="1:27" x14ac:dyDescent="0.3">
      <c r="A20620" s="43">
        <v>1563331</v>
      </c>
      <c r="B20620" s="43" t="s">
        <v>12476</v>
      </c>
      <c r="C20620" s="43" t="s">
        <v>329</v>
      </c>
      <c r="E20620" s="43" t="s">
        <v>6263</v>
      </c>
      <c r="F20620" s="43" t="s">
        <v>28</v>
      </c>
      <c r="G20620" s="43">
        <v>85022</v>
      </c>
      <c r="Y20620" s="43" t="str">
        <f t="shared" si="644"/>
        <v/>
      </c>
      <c r="AA20620" s="43" t="e">
        <f t="shared" si="645"/>
        <v>#N/A</v>
      </c>
    </row>
    <row r="20621" spans="1:27" x14ac:dyDescent="0.3">
      <c r="A20621" s="43">
        <v>1808771</v>
      </c>
      <c r="B20621" s="43" t="s">
        <v>12477</v>
      </c>
      <c r="C20621" s="43" t="s">
        <v>694</v>
      </c>
      <c r="E20621" s="43" t="s">
        <v>35</v>
      </c>
      <c r="F20621" s="43" t="s">
        <v>30</v>
      </c>
      <c r="G20621" s="43">
        <v>72009</v>
      </c>
      <c r="Y20621" s="43" t="str">
        <f t="shared" si="644"/>
        <v>COMP</v>
      </c>
      <c r="AA20621" s="43">
        <f t="shared" si="645"/>
        <v>1808771</v>
      </c>
    </row>
    <row r="20622" spans="1:27" x14ac:dyDescent="0.3">
      <c r="A20622" s="43">
        <v>910671</v>
      </c>
      <c r="B20622" s="43" t="s">
        <v>12477</v>
      </c>
      <c r="C20622" s="43" t="s">
        <v>175</v>
      </c>
      <c r="E20622" s="43" t="s">
        <v>6263</v>
      </c>
      <c r="F20622" s="43" t="s">
        <v>28</v>
      </c>
      <c r="G20622" s="43">
        <v>72009</v>
      </c>
      <c r="Y20622" s="43" t="str">
        <f t="shared" si="644"/>
        <v>COMP</v>
      </c>
      <c r="AA20622" s="43">
        <f t="shared" si="645"/>
        <v>910671</v>
      </c>
    </row>
    <row r="20623" spans="1:27" x14ac:dyDescent="0.3">
      <c r="A20623" s="43">
        <v>2141316</v>
      </c>
      <c r="B20623" s="43" t="s">
        <v>12478</v>
      </c>
      <c r="C20623" s="43" t="s">
        <v>401</v>
      </c>
      <c r="E20623" s="43" t="s">
        <v>6263</v>
      </c>
      <c r="F20623" s="43" t="s">
        <v>30</v>
      </c>
      <c r="G20623" s="43">
        <v>53064</v>
      </c>
      <c r="Y20623" s="43" t="str">
        <f t="shared" si="644"/>
        <v>COMP</v>
      </c>
      <c r="AA20623" s="43">
        <f t="shared" si="645"/>
        <v>2141316</v>
      </c>
    </row>
    <row r="20624" spans="1:27" x14ac:dyDescent="0.3">
      <c r="A20624" s="43">
        <v>2341594</v>
      </c>
      <c r="B20624" s="43" t="s">
        <v>12479</v>
      </c>
      <c r="C20624" s="43" t="s">
        <v>2443</v>
      </c>
      <c r="E20624" s="43" t="s">
        <v>34</v>
      </c>
      <c r="F20624" s="43" t="s">
        <v>30</v>
      </c>
      <c r="G20624" s="43">
        <v>44045</v>
      </c>
      <c r="Y20624" s="43" t="str">
        <f t="shared" si="644"/>
        <v>COMP</v>
      </c>
      <c r="AA20624" s="43">
        <f t="shared" si="645"/>
        <v>2341594</v>
      </c>
    </row>
    <row r="20625" spans="1:27" x14ac:dyDescent="0.3">
      <c r="A20625" s="43">
        <v>1469861</v>
      </c>
      <c r="B20625" s="43" t="s">
        <v>12480</v>
      </c>
      <c r="C20625" s="43" t="s">
        <v>4575</v>
      </c>
      <c r="E20625" s="43" t="s">
        <v>6263</v>
      </c>
      <c r="F20625" s="43" t="s">
        <v>30</v>
      </c>
      <c r="G20625" s="43">
        <v>44105</v>
      </c>
      <c r="Y20625" s="43" t="str">
        <f t="shared" si="644"/>
        <v/>
      </c>
      <c r="AA20625" s="43" t="e">
        <f t="shared" si="645"/>
        <v>#N/A</v>
      </c>
    </row>
    <row r="20626" spans="1:27" x14ac:dyDescent="0.3">
      <c r="A20626" s="43">
        <v>1657640</v>
      </c>
      <c r="B20626" s="43" t="s">
        <v>12481</v>
      </c>
      <c r="C20626" s="43" t="s">
        <v>343</v>
      </c>
      <c r="E20626" s="43" t="s">
        <v>31</v>
      </c>
      <c r="F20626" s="43" t="s">
        <v>28</v>
      </c>
      <c r="G20626" s="43">
        <v>49064</v>
      </c>
      <c r="Y20626" s="43" t="str">
        <f t="shared" si="644"/>
        <v>COMP</v>
      </c>
      <c r="AA20626" s="43">
        <f t="shared" si="645"/>
        <v>1657640</v>
      </c>
    </row>
    <row r="20627" spans="1:27" x14ac:dyDescent="0.3">
      <c r="A20627" s="43">
        <v>796685</v>
      </c>
      <c r="B20627" s="43" t="s">
        <v>12482</v>
      </c>
      <c r="C20627" s="43" t="s">
        <v>1059</v>
      </c>
      <c r="E20627" s="43" t="s">
        <v>6263</v>
      </c>
      <c r="F20627" s="43" t="s">
        <v>30</v>
      </c>
      <c r="G20627" s="43">
        <v>72041</v>
      </c>
      <c r="Y20627" s="43" t="str">
        <f t="shared" si="644"/>
        <v/>
      </c>
      <c r="AA20627" s="43" t="e">
        <f t="shared" si="645"/>
        <v>#N/A</v>
      </c>
    </row>
    <row r="20628" spans="1:27" x14ac:dyDescent="0.3">
      <c r="A20628" s="43">
        <v>1186351</v>
      </c>
      <c r="B20628" s="43" t="s">
        <v>12483</v>
      </c>
      <c r="C20628" s="43" t="s">
        <v>799</v>
      </c>
      <c r="E20628" s="43" t="s">
        <v>6263</v>
      </c>
      <c r="F20628" s="43" t="s">
        <v>30</v>
      </c>
      <c r="G20628" s="43">
        <v>72041</v>
      </c>
      <c r="Y20628" s="43" t="str">
        <f t="shared" si="644"/>
        <v/>
      </c>
      <c r="AA20628" s="43" t="e">
        <f t="shared" si="645"/>
        <v>#N/A</v>
      </c>
    </row>
    <row r="20629" spans="1:27" x14ac:dyDescent="0.3">
      <c r="A20629" s="43">
        <v>2380133</v>
      </c>
      <c r="B20629" s="43" t="s">
        <v>12484</v>
      </c>
      <c r="C20629" s="43" t="s">
        <v>1474</v>
      </c>
      <c r="E20629" s="43" t="s">
        <v>29</v>
      </c>
      <c r="F20629" s="43" t="s">
        <v>30</v>
      </c>
      <c r="G20629" s="43">
        <v>44073</v>
      </c>
      <c r="Y20629" s="43" t="str">
        <f t="shared" si="644"/>
        <v>COMP</v>
      </c>
      <c r="AA20629" s="43">
        <f t="shared" si="645"/>
        <v>2380133</v>
      </c>
    </row>
    <row r="20630" spans="1:27" x14ac:dyDescent="0.3">
      <c r="A20630" s="43">
        <v>2347029</v>
      </c>
      <c r="B20630" s="43" t="s">
        <v>12485</v>
      </c>
      <c r="C20630" s="43" t="s">
        <v>440</v>
      </c>
      <c r="E20630" s="43" t="s">
        <v>6263</v>
      </c>
      <c r="F20630" s="43" t="s">
        <v>28</v>
      </c>
      <c r="G20630" s="43">
        <v>44001</v>
      </c>
      <c r="Y20630" s="43" t="str">
        <f t="shared" si="644"/>
        <v>COMP</v>
      </c>
      <c r="AA20630" s="43">
        <f t="shared" si="645"/>
        <v>2347029</v>
      </c>
    </row>
    <row r="20631" spans="1:27" x14ac:dyDescent="0.3">
      <c r="A20631" s="43">
        <v>2175485</v>
      </c>
      <c r="B20631" s="43" t="s">
        <v>12486</v>
      </c>
      <c r="C20631" s="43" t="s">
        <v>534</v>
      </c>
      <c r="E20631" s="43" t="s">
        <v>6263</v>
      </c>
      <c r="F20631" s="43" t="s">
        <v>30</v>
      </c>
      <c r="G20631" s="43">
        <v>44012</v>
      </c>
      <c r="Y20631" s="43" t="str">
        <f t="shared" si="644"/>
        <v/>
      </c>
      <c r="AA20631" s="43" t="e">
        <f t="shared" si="645"/>
        <v>#N/A</v>
      </c>
    </row>
    <row r="20632" spans="1:27" x14ac:dyDescent="0.3">
      <c r="A20632" s="43">
        <v>277681</v>
      </c>
      <c r="B20632" s="43" t="s">
        <v>12487</v>
      </c>
      <c r="C20632" s="43" t="s">
        <v>1480</v>
      </c>
      <c r="E20632" s="43" t="s">
        <v>6263</v>
      </c>
      <c r="F20632" s="43" t="s">
        <v>28</v>
      </c>
      <c r="G20632" s="43">
        <v>85015</v>
      </c>
      <c r="Y20632" s="43" t="str">
        <f t="shared" si="644"/>
        <v/>
      </c>
      <c r="AA20632" s="43" t="e">
        <f t="shared" si="645"/>
        <v>#N/A</v>
      </c>
    </row>
    <row r="20633" spans="1:27" x14ac:dyDescent="0.3">
      <c r="A20633" s="43">
        <v>277682</v>
      </c>
      <c r="B20633" s="43" t="s">
        <v>12487</v>
      </c>
      <c r="C20633" s="43" t="s">
        <v>422</v>
      </c>
      <c r="E20633" s="43" t="s">
        <v>6263</v>
      </c>
      <c r="F20633" s="43" t="s">
        <v>28</v>
      </c>
      <c r="G20633" s="43">
        <v>85004</v>
      </c>
      <c r="Y20633" s="43" t="str">
        <f t="shared" si="644"/>
        <v>COMP</v>
      </c>
      <c r="AA20633" s="43">
        <f t="shared" si="645"/>
        <v>277682</v>
      </c>
    </row>
    <row r="20634" spans="1:27" x14ac:dyDescent="0.3">
      <c r="A20634" s="43">
        <v>2320749</v>
      </c>
      <c r="B20634" s="43" t="s">
        <v>12488</v>
      </c>
      <c r="C20634" s="43" t="s">
        <v>529</v>
      </c>
      <c r="E20634" s="43" t="s">
        <v>6263</v>
      </c>
      <c r="F20634" s="43" t="s">
        <v>30</v>
      </c>
      <c r="G20634" s="43">
        <v>53061</v>
      </c>
      <c r="Y20634" s="43" t="str">
        <f t="shared" si="644"/>
        <v/>
      </c>
      <c r="AA20634" s="43" t="e">
        <f t="shared" si="645"/>
        <v>#N/A</v>
      </c>
    </row>
    <row r="20635" spans="1:27" x14ac:dyDescent="0.3">
      <c r="A20635" s="43">
        <v>1247687</v>
      </c>
      <c r="B20635" s="43" t="s">
        <v>12488</v>
      </c>
      <c r="C20635" s="43" t="s">
        <v>646</v>
      </c>
      <c r="E20635" s="43" t="s">
        <v>31</v>
      </c>
      <c r="F20635" s="43" t="s">
        <v>30</v>
      </c>
      <c r="G20635" s="43">
        <v>72029</v>
      </c>
      <c r="Y20635" s="43" t="str">
        <f t="shared" si="644"/>
        <v>COMP</v>
      </c>
      <c r="AA20635" s="43">
        <f t="shared" si="645"/>
        <v>1247687</v>
      </c>
    </row>
    <row r="20636" spans="1:27" x14ac:dyDescent="0.3">
      <c r="A20636" s="43">
        <v>422882</v>
      </c>
      <c r="B20636" s="43" t="s">
        <v>12488</v>
      </c>
      <c r="C20636" s="43" t="s">
        <v>1617</v>
      </c>
      <c r="E20636" s="43" t="s">
        <v>6263</v>
      </c>
      <c r="F20636" s="43" t="s">
        <v>28</v>
      </c>
      <c r="G20636" s="43">
        <v>72029</v>
      </c>
      <c r="Y20636" s="43" t="str">
        <f t="shared" si="644"/>
        <v/>
      </c>
      <c r="AA20636" s="43" t="e">
        <f t="shared" si="645"/>
        <v>#N/A</v>
      </c>
    </row>
    <row r="20637" spans="1:27" x14ac:dyDescent="0.3">
      <c r="A20637" s="43">
        <v>2097382</v>
      </c>
      <c r="B20637" s="43" t="s">
        <v>12488</v>
      </c>
      <c r="C20637" s="43" t="s">
        <v>189</v>
      </c>
      <c r="E20637" s="43" t="s">
        <v>6263</v>
      </c>
      <c r="F20637" s="43" t="s">
        <v>30</v>
      </c>
      <c r="G20637" s="43">
        <v>53061</v>
      </c>
      <c r="Y20637" s="43" t="str">
        <f t="shared" si="644"/>
        <v/>
      </c>
      <c r="AA20637" s="43" t="e">
        <f t="shared" si="645"/>
        <v>#N/A</v>
      </c>
    </row>
    <row r="20638" spans="1:27" x14ac:dyDescent="0.3">
      <c r="A20638" s="43">
        <v>1381533</v>
      </c>
      <c r="B20638" s="43" t="s">
        <v>12488</v>
      </c>
      <c r="C20638" s="43" t="s">
        <v>552</v>
      </c>
      <c r="E20638" s="43" t="s">
        <v>35</v>
      </c>
      <c r="F20638" s="43" t="s">
        <v>28</v>
      </c>
      <c r="G20638" s="43">
        <v>72029</v>
      </c>
      <c r="Y20638" s="43" t="str">
        <f t="shared" si="644"/>
        <v>COMP</v>
      </c>
      <c r="AA20638" s="43">
        <f t="shared" si="645"/>
        <v>1381533</v>
      </c>
    </row>
    <row r="20639" spans="1:27" x14ac:dyDescent="0.3">
      <c r="A20639" s="43">
        <v>1705655</v>
      </c>
      <c r="B20639" s="43" t="s">
        <v>12488</v>
      </c>
      <c r="C20639" s="43" t="s">
        <v>508</v>
      </c>
      <c r="E20639" s="43" t="s">
        <v>6263</v>
      </c>
      <c r="F20639" s="43" t="s">
        <v>28</v>
      </c>
      <c r="G20639" s="43">
        <v>53069</v>
      </c>
      <c r="Y20639" s="43" t="str">
        <f t="shared" si="644"/>
        <v/>
      </c>
      <c r="AA20639" s="43" t="e">
        <f t="shared" si="645"/>
        <v>#N/A</v>
      </c>
    </row>
    <row r="20640" spans="1:27" x14ac:dyDescent="0.3">
      <c r="A20640" s="43">
        <v>270231</v>
      </c>
      <c r="B20640" s="43" t="s">
        <v>12488</v>
      </c>
      <c r="C20640" s="43" t="s">
        <v>250</v>
      </c>
      <c r="E20640" s="43" t="s">
        <v>6263</v>
      </c>
      <c r="F20640" s="43" t="s">
        <v>28</v>
      </c>
      <c r="G20640" s="43">
        <v>72029</v>
      </c>
      <c r="Y20640" s="43" t="str">
        <f t="shared" si="644"/>
        <v/>
      </c>
      <c r="AA20640" s="43" t="e">
        <f t="shared" si="645"/>
        <v>#N/A</v>
      </c>
    </row>
    <row r="20641" spans="1:27" x14ac:dyDescent="0.3">
      <c r="A20641" s="43">
        <v>1490972</v>
      </c>
      <c r="B20641" s="43" t="s">
        <v>12489</v>
      </c>
      <c r="C20641" s="43" t="s">
        <v>694</v>
      </c>
      <c r="E20641" s="43" t="s">
        <v>34</v>
      </c>
      <c r="F20641" s="43" t="s">
        <v>30</v>
      </c>
      <c r="G20641" s="43">
        <v>44111</v>
      </c>
      <c r="Y20641" s="43" t="str">
        <f t="shared" si="644"/>
        <v>COMP</v>
      </c>
      <c r="AA20641" s="43">
        <f t="shared" si="645"/>
        <v>1490972</v>
      </c>
    </row>
    <row r="20642" spans="1:27" x14ac:dyDescent="0.3">
      <c r="A20642" s="43">
        <v>1279578</v>
      </c>
      <c r="B20642" s="43" t="s">
        <v>12489</v>
      </c>
      <c r="C20642" s="43" t="s">
        <v>333</v>
      </c>
      <c r="E20642" s="43" t="s">
        <v>6263</v>
      </c>
      <c r="F20642" s="43" t="s">
        <v>30</v>
      </c>
      <c r="G20642" s="43">
        <v>44013</v>
      </c>
      <c r="Y20642" s="43" t="str">
        <f t="shared" si="644"/>
        <v/>
      </c>
      <c r="AA20642" s="43" t="e">
        <f t="shared" si="645"/>
        <v>#N/A</v>
      </c>
    </row>
    <row r="20643" spans="1:27" x14ac:dyDescent="0.3">
      <c r="A20643" s="43">
        <v>709883</v>
      </c>
      <c r="B20643" s="43" t="s">
        <v>12489</v>
      </c>
      <c r="C20643" s="43" t="s">
        <v>951</v>
      </c>
      <c r="E20643" s="43" t="s">
        <v>6263</v>
      </c>
      <c r="F20643" s="43" t="s">
        <v>28</v>
      </c>
      <c r="G20643" s="43">
        <v>44111</v>
      </c>
      <c r="Y20643" s="43" t="str">
        <f t="shared" si="644"/>
        <v>COMP</v>
      </c>
      <c r="AA20643" s="43">
        <f t="shared" si="645"/>
        <v>709883</v>
      </c>
    </row>
    <row r="20644" spans="1:27" x14ac:dyDescent="0.3">
      <c r="A20644" s="43">
        <v>730268</v>
      </c>
      <c r="B20644" s="43" t="s">
        <v>12490</v>
      </c>
      <c r="C20644" s="43" t="s">
        <v>532</v>
      </c>
      <c r="E20644" s="43" t="s">
        <v>6263</v>
      </c>
      <c r="F20644" s="43" t="s">
        <v>28</v>
      </c>
      <c r="G20644" s="43">
        <v>49027</v>
      </c>
      <c r="Y20644" s="43" t="str">
        <f t="shared" si="644"/>
        <v/>
      </c>
      <c r="AA20644" s="43" t="e">
        <f t="shared" si="645"/>
        <v>#N/A</v>
      </c>
    </row>
    <row r="20645" spans="1:27" x14ac:dyDescent="0.3">
      <c r="A20645" s="43">
        <v>1747281</v>
      </c>
      <c r="B20645" s="43" t="s">
        <v>12491</v>
      </c>
      <c r="C20645" s="43" t="s">
        <v>982</v>
      </c>
      <c r="E20645" s="43" t="s">
        <v>6263</v>
      </c>
      <c r="F20645" s="43" t="s">
        <v>30</v>
      </c>
      <c r="G20645" s="43">
        <v>44090</v>
      </c>
      <c r="Y20645" s="43" t="str">
        <f t="shared" si="644"/>
        <v/>
      </c>
      <c r="AA20645" s="43" t="e">
        <f t="shared" si="645"/>
        <v>#N/A</v>
      </c>
    </row>
    <row r="20646" spans="1:27" x14ac:dyDescent="0.3">
      <c r="A20646" s="43">
        <v>1767216</v>
      </c>
      <c r="B20646" s="43" t="s">
        <v>12492</v>
      </c>
      <c r="C20646" s="43" t="s">
        <v>617</v>
      </c>
      <c r="E20646" s="43" t="s">
        <v>6263</v>
      </c>
      <c r="F20646" s="43" t="s">
        <v>30</v>
      </c>
      <c r="G20646" s="43">
        <v>44094</v>
      </c>
      <c r="Y20646" s="43" t="str">
        <f t="shared" si="644"/>
        <v>COMP</v>
      </c>
      <c r="AA20646" s="43">
        <f t="shared" si="645"/>
        <v>1767216</v>
      </c>
    </row>
    <row r="20647" spans="1:27" x14ac:dyDescent="0.3">
      <c r="A20647" s="43">
        <v>1966971</v>
      </c>
      <c r="B20647" s="43" t="s">
        <v>12492</v>
      </c>
      <c r="C20647" s="43" t="s">
        <v>202</v>
      </c>
      <c r="E20647" s="43" t="s">
        <v>6263</v>
      </c>
      <c r="F20647" s="43" t="s">
        <v>28</v>
      </c>
      <c r="G20647" s="43">
        <v>44094</v>
      </c>
      <c r="Y20647" s="43" t="str">
        <f t="shared" si="644"/>
        <v/>
      </c>
      <c r="AA20647" s="43" t="e">
        <f t="shared" si="645"/>
        <v>#N/A</v>
      </c>
    </row>
    <row r="20648" spans="1:27" x14ac:dyDescent="0.3">
      <c r="A20648" s="43">
        <v>1471980</v>
      </c>
      <c r="B20648" s="43" t="s">
        <v>12493</v>
      </c>
      <c r="C20648" s="43" t="s">
        <v>412</v>
      </c>
      <c r="E20648" s="43" t="s">
        <v>6263</v>
      </c>
      <c r="F20648" s="43" t="s">
        <v>28</v>
      </c>
      <c r="G20648" s="43">
        <v>85067</v>
      </c>
      <c r="Y20648" s="43" t="str">
        <f t="shared" si="644"/>
        <v/>
      </c>
      <c r="AA20648" s="43" t="e">
        <f t="shared" si="645"/>
        <v>#N/A</v>
      </c>
    </row>
    <row r="20649" spans="1:27" x14ac:dyDescent="0.3">
      <c r="A20649" s="43">
        <v>344953</v>
      </c>
      <c r="B20649" s="43" t="s">
        <v>12493</v>
      </c>
      <c r="C20649" s="43" t="s">
        <v>618</v>
      </c>
      <c r="E20649" s="43" t="s">
        <v>6263</v>
      </c>
      <c r="F20649" s="43" t="s">
        <v>28</v>
      </c>
      <c r="G20649" s="43">
        <v>44052</v>
      </c>
      <c r="Y20649" s="43" t="str">
        <f t="shared" si="644"/>
        <v>COMP</v>
      </c>
      <c r="AA20649" s="43">
        <f t="shared" si="645"/>
        <v>344953</v>
      </c>
    </row>
    <row r="20650" spans="1:27" x14ac:dyDescent="0.3">
      <c r="A20650" s="43">
        <v>1448843</v>
      </c>
      <c r="B20650" s="43" t="s">
        <v>12493</v>
      </c>
      <c r="C20650" s="43" t="s">
        <v>414</v>
      </c>
      <c r="E20650" s="43" t="s">
        <v>6263</v>
      </c>
      <c r="F20650" s="43" t="s">
        <v>30</v>
      </c>
      <c r="G20650" s="43">
        <v>85032</v>
      </c>
      <c r="Y20650" s="43" t="str">
        <f t="shared" si="644"/>
        <v/>
      </c>
      <c r="AA20650" s="43" t="e">
        <f t="shared" si="645"/>
        <v>#N/A</v>
      </c>
    </row>
    <row r="20651" spans="1:27" x14ac:dyDescent="0.3">
      <c r="A20651" s="43">
        <v>2176762</v>
      </c>
      <c r="B20651" s="43" t="s">
        <v>12494</v>
      </c>
      <c r="C20651" s="43" t="s">
        <v>173</v>
      </c>
      <c r="E20651" s="43" t="s">
        <v>6263</v>
      </c>
      <c r="F20651" s="43" t="s">
        <v>30</v>
      </c>
      <c r="G20651" s="43">
        <v>85033</v>
      </c>
      <c r="Y20651" s="43" t="str">
        <f t="shared" si="644"/>
        <v/>
      </c>
      <c r="AA20651" s="43" t="e">
        <f t="shared" si="645"/>
        <v>#N/A</v>
      </c>
    </row>
    <row r="20652" spans="1:27" x14ac:dyDescent="0.3">
      <c r="A20652" s="43">
        <v>1964581</v>
      </c>
      <c r="B20652" s="43" t="s">
        <v>12494</v>
      </c>
      <c r="C20652" s="43" t="s">
        <v>377</v>
      </c>
      <c r="E20652" s="43" t="s">
        <v>6263</v>
      </c>
      <c r="F20652" s="43" t="s">
        <v>30</v>
      </c>
      <c r="G20652" s="43">
        <v>49006</v>
      </c>
      <c r="Y20652" s="43" t="str">
        <f t="shared" si="644"/>
        <v>COMP</v>
      </c>
      <c r="AA20652" s="43">
        <f t="shared" si="645"/>
        <v>1964581</v>
      </c>
    </row>
    <row r="20653" spans="1:27" x14ac:dyDescent="0.3">
      <c r="A20653" s="43">
        <v>221298</v>
      </c>
      <c r="B20653" s="43" t="s">
        <v>12495</v>
      </c>
      <c r="C20653" s="43" t="s">
        <v>1163</v>
      </c>
      <c r="E20653" s="43" t="s">
        <v>6263</v>
      </c>
      <c r="F20653" s="43" t="s">
        <v>28</v>
      </c>
      <c r="G20653" s="43">
        <v>49006</v>
      </c>
      <c r="Y20653" s="43" t="str">
        <f t="shared" si="644"/>
        <v/>
      </c>
      <c r="AA20653" s="43" t="e">
        <f t="shared" si="645"/>
        <v>#N/A</v>
      </c>
    </row>
    <row r="20654" spans="1:27" x14ac:dyDescent="0.3">
      <c r="A20654" s="43">
        <v>1412577</v>
      </c>
      <c r="B20654" s="43" t="s">
        <v>12496</v>
      </c>
      <c r="C20654" s="43" t="s">
        <v>534</v>
      </c>
      <c r="E20654" s="43" t="s">
        <v>6263</v>
      </c>
      <c r="F20654" s="43" t="s">
        <v>30</v>
      </c>
      <c r="G20654" s="43">
        <v>44015</v>
      </c>
      <c r="Y20654" s="43" t="str">
        <f t="shared" si="644"/>
        <v/>
      </c>
      <c r="AA20654" s="43" t="e">
        <f t="shared" si="645"/>
        <v>#N/A</v>
      </c>
    </row>
    <row r="20655" spans="1:27" x14ac:dyDescent="0.3">
      <c r="A20655" s="43">
        <v>1192240</v>
      </c>
      <c r="B20655" s="43" t="s">
        <v>12496</v>
      </c>
      <c r="C20655" s="43" t="s">
        <v>373</v>
      </c>
      <c r="E20655" s="43" t="s">
        <v>29</v>
      </c>
      <c r="F20655" s="43" t="s">
        <v>30</v>
      </c>
      <c r="G20655" s="43">
        <v>85052</v>
      </c>
      <c r="Y20655" s="43" t="str">
        <f t="shared" si="644"/>
        <v>COMP</v>
      </c>
      <c r="AA20655" s="43">
        <f t="shared" si="645"/>
        <v>1192240</v>
      </c>
    </row>
    <row r="20656" spans="1:27" x14ac:dyDescent="0.3">
      <c r="A20656" s="43">
        <v>1547555</v>
      </c>
      <c r="B20656" s="43" t="s">
        <v>12497</v>
      </c>
      <c r="C20656" s="43" t="s">
        <v>397</v>
      </c>
      <c r="E20656" s="43" t="s">
        <v>6263</v>
      </c>
      <c r="F20656" s="43" t="s">
        <v>30</v>
      </c>
      <c r="G20656" s="43">
        <v>85032</v>
      </c>
      <c r="Y20656" s="43" t="str">
        <f t="shared" si="644"/>
        <v>COMP</v>
      </c>
      <c r="AA20656" s="43">
        <f t="shared" si="645"/>
        <v>1547555</v>
      </c>
    </row>
    <row r="20657" spans="1:27" x14ac:dyDescent="0.3">
      <c r="A20657" s="43">
        <v>2406046</v>
      </c>
      <c r="B20657" s="43" t="s">
        <v>12498</v>
      </c>
      <c r="C20657" s="43" t="s">
        <v>951</v>
      </c>
      <c r="E20657" s="43" t="s">
        <v>29</v>
      </c>
      <c r="F20657" s="43" t="s">
        <v>28</v>
      </c>
      <c r="G20657" s="43">
        <v>44090</v>
      </c>
      <c r="Y20657" s="43" t="str">
        <f t="shared" si="644"/>
        <v/>
      </c>
      <c r="AA20657" s="43" t="e">
        <f t="shared" si="645"/>
        <v>#N/A</v>
      </c>
    </row>
    <row r="20658" spans="1:27" x14ac:dyDescent="0.3">
      <c r="A20658" s="43">
        <v>2375867</v>
      </c>
      <c r="B20658" s="43" t="s">
        <v>12499</v>
      </c>
      <c r="C20658" s="43" t="s">
        <v>2632</v>
      </c>
      <c r="E20658" s="43" t="s">
        <v>29</v>
      </c>
      <c r="F20658" s="43" t="s">
        <v>28</v>
      </c>
      <c r="G20658" s="43">
        <v>49006</v>
      </c>
      <c r="Y20658" s="43" t="str">
        <f t="shared" si="644"/>
        <v/>
      </c>
      <c r="AA20658" s="43" t="e">
        <f t="shared" si="645"/>
        <v>#N/A</v>
      </c>
    </row>
    <row r="20659" spans="1:27" x14ac:dyDescent="0.3">
      <c r="A20659" s="43">
        <v>1889040</v>
      </c>
      <c r="B20659" s="43" t="s">
        <v>5050</v>
      </c>
      <c r="C20659" s="43" t="s">
        <v>529</v>
      </c>
      <c r="E20659" s="43" t="s">
        <v>6263</v>
      </c>
      <c r="F20659" s="43" t="s">
        <v>30</v>
      </c>
      <c r="G20659" s="43">
        <v>44074</v>
      </c>
      <c r="Y20659" s="43" t="str">
        <f t="shared" si="644"/>
        <v/>
      </c>
      <c r="AA20659" s="43" t="e">
        <f t="shared" si="645"/>
        <v>#N/A</v>
      </c>
    </row>
    <row r="20660" spans="1:27" x14ac:dyDescent="0.3">
      <c r="A20660" s="43">
        <v>2083812</v>
      </c>
      <c r="B20660" s="43" t="s">
        <v>5050</v>
      </c>
      <c r="C20660" s="43" t="s">
        <v>534</v>
      </c>
      <c r="E20660" s="43" t="s">
        <v>6263</v>
      </c>
      <c r="F20660" s="43" t="s">
        <v>30</v>
      </c>
      <c r="G20660" s="43">
        <v>44122</v>
      </c>
      <c r="Y20660" s="43" t="str">
        <f t="shared" si="644"/>
        <v/>
      </c>
      <c r="AA20660" s="43" t="e">
        <f t="shared" si="645"/>
        <v>#N/A</v>
      </c>
    </row>
    <row r="20661" spans="1:27" x14ac:dyDescent="0.3">
      <c r="A20661" s="43">
        <v>1863299</v>
      </c>
      <c r="B20661" s="43" t="s">
        <v>5050</v>
      </c>
      <c r="C20661" s="43" t="s">
        <v>3539</v>
      </c>
      <c r="E20661" s="43" t="s">
        <v>29</v>
      </c>
      <c r="F20661" s="43" t="s">
        <v>28</v>
      </c>
      <c r="G20661" s="43">
        <v>85031</v>
      </c>
      <c r="Y20661" s="43" t="str">
        <f t="shared" si="644"/>
        <v>COMP</v>
      </c>
      <c r="AA20661" s="43">
        <f t="shared" si="645"/>
        <v>1863299</v>
      </c>
    </row>
    <row r="20662" spans="1:27" x14ac:dyDescent="0.3">
      <c r="A20662" s="43">
        <v>1930558</v>
      </c>
      <c r="B20662" s="43" t="s">
        <v>5050</v>
      </c>
      <c r="C20662" s="43" t="s">
        <v>819</v>
      </c>
      <c r="E20662" s="43" t="s">
        <v>6263</v>
      </c>
      <c r="F20662" s="43" t="s">
        <v>28</v>
      </c>
      <c r="G20662" s="43">
        <v>49064</v>
      </c>
      <c r="Y20662" s="43" t="str">
        <f t="shared" si="644"/>
        <v/>
      </c>
      <c r="AA20662" s="43" t="e">
        <f t="shared" si="645"/>
        <v>#N/A</v>
      </c>
    </row>
    <row r="20663" spans="1:27" x14ac:dyDescent="0.3">
      <c r="A20663" s="43">
        <v>981439</v>
      </c>
      <c r="B20663" s="43" t="s">
        <v>5050</v>
      </c>
      <c r="C20663" s="43" t="s">
        <v>674</v>
      </c>
      <c r="E20663" s="43" t="s">
        <v>6263</v>
      </c>
      <c r="F20663" s="43" t="s">
        <v>28</v>
      </c>
      <c r="G20663" s="43">
        <v>53061</v>
      </c>
      <c r="Y20663" s="43" t="str">
        <f t="shared" si="644"/>
        <v/>
      </c>
      <c r="AA20663" s="43" t="e">
        <f t="shared" si="645"/>
        <v>#N/A</v>
      </c>
    </row>
    <row r="20664" spans="1:27" x14ac:dyDescent="0.3">
      <c r="A20664" s="43">
        <v>2177183</v>
      </c>
      <c r="B20664" s="43" t="s">
        <v>5050</v>
      </c>
      <c r="C20664" s="43" t="s">
        <v>12500</v>
      </c>
      <c r="E20664" s="43" t="s">
        <v>35</v>
      </c>
      <c r="F20664" s="43" t="s">
        <v>28</v>
      </c>
      <c r="G20664" s="43">
        <v>49064</v>
      </c>
      <c r="Y20664" s="43" t="str">
        <f t="shared" si="644"/>
        <v>COMP</v>
      </c>
      <c r="AA20664" s="43">
        <f t="shared" si="645"/>
        <v>2177183</v>
      </c>
    </row>
    <row r="20665" spans="1:27" x14ac:dyDescent="0.3">
      <c r="A20665" s="43">
        <v>1621712</v>
      </c>
      <c r="B20665" s="43" t="s">
        <v>5050</v>
      </c>
      <c r="C20665" s="43" t="s">
        <v>2616</v>
      </c>
      <c r="E20665" s="43" t="s">
        <v>31</v>
      </c>
      <c r="F20665" s="43" t="s">
        <v>30</v>
      </c>
      <c r="G20665" s="43">
        <v>85052</v>
      </c>
      <c r="Y20665" s="43" t="str">
        <f t="shared" si="644"/>
        <v>COMP</v>
      </c>
      <c r="AA20665" s="43">
        <f t="shared" si="645"/>
        <v>1621712</v>
      </c>
    </row>
    <row r="20666" spans="1:27" x14ac:dyDescent="0.3">
      <c r="A20666" s="43">
        <v>489326</v>
      </c>
      <c r="B20666" s="43" t="s">
        <v>5050</v>
      </c>
      <c r="C20666" s="43" t="s">
        <v>1133</v>
      </c>
      <c r="E20666" s="43" t="s">
        <v>6263</v>
      </c>
      <c r="F20666" s="43" t="s">
        <v>28</v>
      </c>
      <c r="G20666" s="43">
        <v>85017</v>
      </c>
      <c r="Y20666" s="43" t="str">
        <f t="shared" si="644"/>
        <v>COMP</v>
      </c>
      <c r="AA20666" s="43">
        <f t="shared" si="645"/>
        <v>489326</v>
      </c>
    </row>
    <row r="20667" spans="1:27" x14ac:dyDescent="0.3">
      <c r="A20667" s="43">
        <v>2406913</v>
      </c>
      <c r="B20667" s="43" t="s">
        <v>5050</v>
      </c>
      <c r="C20667" s="43" t="s">
        <v>829</v>
      </c>
      <c r="E20667" s="43" t="s">
        <v>6263</v>
      </c>
      <c r="F20667" s="43" t="s">
        <v>28</v>
      </c>
      <c r="G20667" s="43">
        <v>85017</v>
      </c>
      <c r="Y20667" s="43" t="str">
        <f t="shared" si="644"/>
        <v/>
      </c>
      <c r="AA20667" s="43" t="e">
        <f t="shared" si="645"/>
        <v>#N/A</v>
      </c>
    </row>
    <row r="20668" spans="1:27" x14ac:dyDescent="0.3">
      <c r="A20668" s="43">
        <v>1878194</v>
      </c>
      <c r="B20668" s="43" t="s">
        <v>5050</v>
      </c>
      <c r="C20668" s="43" t="s">
        <v>6065</v>
      </c>
      <c r="E20668" s="43" t="s">
        <v>6263</v>
      </c>
      <c r="F20668" s="43" t="s">
        <v>30</v>
      </c>
      <c r="G20668" s="43">
        <v>53013</v>
      </c>
      <c r="Y20668" s="43" t="str">
        <f t="shared" si="644"/>
        <v/>
      </c>
      <c r="AA20668" s="43" t="e">
        <f t="shared" si="645"/>
        <v>#N/A</v>
      </c>
    </row>
    <row r="20669" spans="1:27" x14ac:dyDescent="0.3">
      <c r="A20669" s="43">
        <v>2173726</v>
      </c>
      <c r="B20669" s="43" t="s">
        <v>5050</v>
      </c>
      <c r="C20669" s="43" t="s">
        <v>11234</v>
      </c>
      <c r="E20669" s="43" t="s">
        <v>6263</v>
      </c>
      <c r="F20669" s="43" t="s">
        <v>30</v>
      </c>
      <c r="G20669" s="43">
        <v>44035</v>
      </c>
      <c r="Y20669" s="43" t="str">
        <f t="shared" si="644"/>
        <v>COMP</v>
      </c>
      <c r="AA20669" s="43">
        <f t="shared" si="645"/>
        <v>2173726</v>
      </c>
    </row>
    <row r="20670" spans="1:27" x14ac:dyDescent="0.3">
      <c r="A20670" s="43">
        <v>2169041</v>
      </c>
      <c r="B20670" s="43" t="s">
        <v>5050</v>
      </c>
      <c r="C20670" s="43" t="s">
        <v>551</v>
      </c>
      <c r="E20670" s="43" t="s">
        <v>29</v>
      </c>
      <c r="F20670" s="43" t="s">
        <v>28</v>
      </c>
      <c r="G20670" s="43">
        <v>53022</v>
      </c>
      <c r="Y20670" s="43" t="str">
        <f t="shared" si="644"/>
        <v/>
      </c>
      <c r="AA20670" s="43" t="e">
        <f t="shared" si="645"/>
        <v>#N/A</v>
      </c>
    </row>
    <row r="20671" spans="1:27" x14ac:dyDescent="0.3">
      <c r="A20671" s="43">
        <v>1482499</v>
      </c>
      <c r="B20671" s="43" t="s">
        <v>5050</v>
      </c>
      <c r="C20671" s="43" t="s">
        <v>355</v>
      </c>
      <c r="E20671" s="43" t="s">
        <v>34</v>
      </c>
      <c r="F20671" s="43" t="s">
        <v>30</v>
      </c>
      <c r="G20671" s="43">
        <v>49067</v>
      </c>
      <c r="Y20671" s="43" t="str">
        <f t="shared" si="644"/>
        <v>COMP</v>
      </c>
      <c r="AA20671" s="43">
        <f t="shared" si="645"/>
        <v>1482499</v>
      </c>
    </row>
    <row r="20672" spans="1:27" x14ac:dyDescent="0.3">
      <c r="A20672" s="43">
        <v>2376818</v>
      </c>
      <c r="B20672" s="43" t="s">
        <v>5050</v>
      </c>
      <c r="C20672" s="43" t="s">
        <v>2001</v>
      </c>
      <c r="E20672" s="43" t="s">
        <v>29</v>
      </c>
      <c r="F20672" s="43" t="s">
        <v>30</v>
      </c>
      <c r="G20672" s="43">
        <v>49064</v>
      </c>
      <c r="Y20672" s="43" t="str">
        <f t="shared" si="644"/>
        <v>COMP</v>
      </c>
      <c r="AA20672" s="43">
        <f t="shared" si="645"/>
        <v>2376818</v>
      </c>
    </row>
    <row r="20673" spans="1:27" x14ac:dyDescent="0.3">
      <c r="A20673" s="43">
        <v>2401692</v>
      </c>
      <c r="B20673" s="43" t="s">
        <v>5050</v>
      </c>
      <c r="C20673" s="43" t="s">
        <v>340</v>
      </c>
      <c r="E20673" s="43" t="s">
        <v>6263</v>
      </c>
      <c r="F20673" s="43" t="s">
        <v>30</v>
      </c>
      <c r="G20673" s="43">
        <v>44075</v>
      </c>
      <c r="Y20673" s="43" t="str">
        <f t="shared" si="644"/>
        <v/>
      </c>
      <c r="AA20673" s="43" t="e">
        <f t="shared" si="645"/>
        <v>#N/A</v>
      </c>
    </row>
    <row r="20674" spans="1:27" x14ac:dyDescent="0.3">
      <c r="A20674" s="43">
        <v>2434713</v>
      </c>
      <c r="B20674" s="43" t="s">
        <v>5050</v>
      </c>
      <c r="C20674" s="43" t="s">
        <v>1157</v>
      </c>
      <c r="E20674" s="43" t="s">
        <v>29</v>
      </c>
      <c r="F20674" s="43" t="s">
        <v>28</v>
      </c>
      <c r="G20674" s="43">
        <v>49004</v>
      </c>
      <c r="Y20674" s="43" t="str">
        <f t="shared" ref="Y20674:Y20737" si="646">IF(ISERROR(AA20674)=FALSE,"COMP","")</f>
        <v>COMP</v>
      </c>
      <c r="AA20674" s="43">
        <f t="shared" si="645"/>
        <v>2434713</v>
      </c>
    </row>
    <row r="20675" spans="1:27" x14ac:dyDescent="0.3">
      <c r="A20675" s="43">
        <v>2071107</v>
      </c>
      <c r="B20675" s="43" t="s">
        <v>5050</v>
      </c>
      <c r="C20675" s="43" t="s">
        <v>1783</v>
      </c>
      <c r="E20675" s="43" t="s">
        <v>6263</v>
      </c>
      <c r="F20675" s="43" t="s">
        <v>28</v>
      </c>
      <c r="G20675" s="43">
        <v>49019</v>
      </c>
      <c r="Y20675" s="43" t="str">
        <f t="shared" si="646"/>
        <v>COMP</v>
      </c>
      <c r="AA20675" s="43">
        <f t="shared" ref="AA20675:AA20738" si="647">VLOOKUP(A20675,Z:Z,1,FALSE)</f>
        <v>2071107</v>
      </c>
    </row>
    <row r="20676" spans="1:27" x14ac:dyDescent="0.3">
      <c r="A20676" s="43">
        <v>1375932</v>
      </c>
      <c r="B20676" s="43" t="s">
        <v>12501</v>
      </c>
      <c r="C20676" s="43" t="s">
        <v>328</v>
      </c>
      <c r="E20676" s="43" t="s">
        <v>6263</v>
      </c>
      <c r="F20676" s="43" t="s">
        <v>30</v>
      </c>
      <c r="G20676" s="43">
        <v>85033</v>
      </c>
      <c r="Y20676" s="43" t="str">
        <f t="shared" si="646"/>
        <v>COMP</v>
      </c>
      <c r="AA20676" s="43">
        <f t="shared" si="647"/>
        <v>1375932</v>
      </c>
    </row>
    <row r="20677" spans="1:27" x14ac:dyDescent="0.3">
      <c r="A20677" s="43">
        <v>1398432</v>
      </c>
      <c r="B20677" s="43" t="s">
        <v>12502</v>
      </c>
      <c r="C20677" s="43" t="s">
        <v>454</v>
      </c>
      <c r="E20677" s="43" t="s">
        <v>6263</v>
      </c>
      <c r="F20677" s="43" t="s">
        <v>30</v>
      </c>
      <c r="G20677" s="43">
        <v>44012</v>
      </c>
      <c r="Y20677" s="43" t="str">
        <f t="shared" si="646"/>
        <v/>
      </c>
      <c r="AA20677" s="43" t="e">
        <f t="shared" si="647"/>
        <v>#N/A</v>
      </c>
    </row>
    <row r="20678" spans="1:27" x14ac:dyDescent="0.3">
      <c r="A20678" s="43">
        <v>2256523</v>
      </c>
      <c r="B20678" s="43" t="s">
        <v>12502</v>
      </c>
      <c r="C20678" s="43" t="s">
        <v>268</v>
      </c>
      <c r="E20678" s="43" t="s">
        <v>6263</v>
      </c>
      <c r="F20678" s="43" t="s">
        <v>30</v>
      </c>
      <c r="G20678" s="43">
        <v>49002</v>
      </c>
      <c r="Y20678" s="43" t="str">
        <f t="shared" si="646"/>
        <v/>
      </c>
      <c r="AA20678" s="43" t="e">
        <f t="shared" si="647"/>
        <v>#N/A</v>
      </c>
    </row>
    <row r="20679" spans="1:27" x14ac:dyDescent="0.3">
      <c r="A20679" s="43">
        <v>1737937</v>
      </c>
      <c r="B20679" s="43" t="s">
        <v>12502</v>
      </c>
      <c r="C20679" s="43" t="s">
        <v>819</v>
      </c>
      <c r="E20679" s="43" t="s">
        <v>6263</v>
      </c>
      <c r="F20679" s="43" t="s">
        <v>28</v>
      </c>
      <c r="G20679" s="43">
        <v>49054</v>
      </c>
      <c r="Y20679" s="43" t="str">
        <f t="shared" si="646"/>
        <v/>
      </c>
      <c r="AA20679" s="43" t="e">
        <f t="shared" si="647"/>
        <v>#N/A</v>
      </c>
    </row>
    <row r="20680" spans="1:27" x14ac:dyDescent="0.3">
      <c r="A20680" s="43">
        <v>1674321</v>
      </c>
      <c r="B20680" s="43" t="s">
        <v>12502</v>
      </c>
      <c r="C20680" s="43" t="s">
        <v>244</v>
      </c>
      <c r="E20680" s="43" t="s">
        <v>6263</v>
      </c>
      <c r="F20680" s="43" t="s">
        <v>28</v>
      </c>
      <c r="G20680" s="43">
        <v>44072</v>
      </c>
      <c r="Y20680" s="43" t="str">
        <f t="shared" si="646"/>
        <v/>
      </c>
      <c r="AA20680" s="43" t="e">
        <f t="shared" si="647"/>
        <v>#N/A</v>
      </c>
    </row>
    <row r="20681" spans="1:27" x14ac:dyDescent="0.3">
      <c r="A20681" s="43">
        <v>1825105</v>
      </c>
      <c r="B20681" s="43" t="s">
        <v>12502</v>
      </c>
      <c r="C20681" s="43" t="s">
        <v>557</v>
      </c>
      <c r="E20681" s="43" t="s">
        <v>6263</v>
      </c>
      <c r="F20681" s="43" t="s">
        <v>30</v>
      </c>
      <c r="G20681" s="43">
        <v>44074</v>
      </c>
      <c r="Y20681" s="43" t="str">
        <f t="shared" si="646"/>
        <v/>
      </c>
      <c r="AA20681" s="43" t="e">
        <f t="shared" si="647"/>
        <v>#N/A</v>
      </c>
    </row>
    <row r="20682" spans="1:27" x14ac:dyDescent="0.3">
      <c r="A20682" s="43">
        <v>2267011</v>
      </c>
      <c r="B20682" s="43" t="s">
        <v>12502</v>
      </c>
      <c r="C20682" s="43" t="s">
        <v>305</v>
      </c>
      <c r="E20682" s="43" t="s">
        <v>31</v>
      </c>
      <c r="F20682" s="43" t="s">
        <v>28</v>
      </c>
      <c r="G20682" s="43">
        <v>44111</v>
      </c>
      <c r="Y20682" s="43" t="str">
        <f t="shared" si="646"/>
        <v>COMP</v>
      </c>
      <c r="AA20682" s="43">
        <f t="shared" si="647"/>
        <v>2267011</v>
      </c>
    </row>
    <row r="20683" spans="1:27" x14ac:dyDescent="0.3">
      <c r="A20683" s="43">
        <v>2240401</v>
      </c>
      <c r="B20683" s="43" t="s">
        <v>12502</v>
      </c>
      <c r="C20683" s="43" t="s">
        <v>469</v>
      </c>
      <c r="E20683" s="43" t="s">
        <v>6263</v>
      </c>
      <c r="F20683" s="43" t="s">
        <v>28</v>
      </c>
      <c r="G20683" s="43">
        <v>44079</v>
      </c>
      <c r="Y20683" s="43" t="str">
        <f t="shared" si="646"/>
        <v/>
      </c>
      <c r="AA20683" s="43" t="e">
        <f t="shared" si="647"/>
        <v>#N/A</v>
      </c>
    </row>
    <row r="20684" spans="1:27" x14ac:dyDescent="0.3">
      <c r="A20684" s="43">
        <v>1980157</v>
      </c>
      <c r="B20684" s="43" t="s">
        <v>12502</v>
      </c>
      <c r="C20684" s="43" t="s">
        <v>1017</v>
      </c>
      <c r="E20684" s="43" t="s">
        <v>6263</v>
      </c>
      <c r="F20684" s="43" t="s">
        <v>28</v>
      </c>
      <c r="G20684" s="43">
        <v>44072</v>
      </c>
      <c r="Y20684" s="43" t="str">
        <f t="shared" si="646"/>
        <v/>
      </c>
      <c r="AA20684" s="43" t="e">
        <f t="shared" si="647"/>
        <v>#N/A</v>
      </c>
    </row>
    <row r="20685" spans="1:27" x14ac:dyDescent="0.3">
      <c r="A20685" s="43">
        <v>2093419</v>
      </c>
      <c r="B20685" s="43" t="s">
        <v>12503</v>
      </c>
      <c r="C20685" s="43" t="s">
        <v>508</v>
      </c>
      <c r="E20685" s="43" t="s">
        <v>6263</v>
      </c>
      <c r="F20685" s="43" t="s">
        <v>28</v>
      </c>
      <c r="G20685" s="43">
        <v>85054</v>
      </c>
      <c r="Y20685" s="43" t="str">
        <f t="shared" si="646"/>
        <v/>
      </c>
      <c r="AA20685" s="43" t="e">
        <f t="shared" si="647"/>
        <v>#N/A</v>
      </c>
    </row>
    <row r="20686" spans="1:27" x14ac:dyDescent="0.3">
      <c r="A20686" s="43">
        <v>2416964</v>
      </c>
      <c r="B20686" s="43" t="s">
        <v>12504</v>
      </c>
      <c r="C20686" s="43" t="s">
        <v>281</v>
      </c>
      <c r="E20686" s="43" t="s">
        <v>29</v>
      </c>
      <c r="F20686" s="43" t="s">
        <v>30</v>
      </c>
      <c r="G20686" s="43">
        <v>85033</v>
      </c>
      <c r="Y20686" s="43" t="str">
        <f t="shared" si="646"/>
        <v>COMP</v>
      </c>
      <c r="AA20686" s="43">
        <f t="shared" si="647"/>
        <v>2416964</v>
      </c>
    </row>
    <row r="20687" spans="1:27" x14ac:dyDescent="0.3">
      <c r="A20687" s="43">
        <v>2282607</v>
      </c>
      <c r="B20687" s="43" t="s">
        <v>12504</v>
      </c>
      <c r="C20687" s="43" t="s">
        <v>1429</v>
      </c>
      <c r="E20687" s="43" t="s">
        <v>29</v>
      </c>
      <c r="F20687" s="43" t="s">
        <v>28</v>
      </c>
      <c r="G20687" s="43">
        <v>85054</v>
      </c>
      <c r="Y20687" s="43" t="str">
        <f t="shared" si="646"/>
        <v/>
      </c>
      <c r="AA20687" s="43" t="e">
        <f t="shared" si="647"/>
        <v>#N/A</v>
      </c>
    </row>
    <row r="20688" spans="1:27" x14ac:dyDescent="0.3">
      <c r="A20688" s="43">
        <v>2178559</v>
      </c>
      <c r="B20688" s="43" t="s">
        <v>12505</v>
      </c>
      <c r="C20688" s="43" t="s">
        <v>694</v>
      </c>
      <c r="E20688" s="43" t="s">
        <v>6263</v>
      </c>
      <c r="F20688" s="43" t="s">
        <v>30</v>
      </c>
      <c r="G20688" s="43">
        <v>44074</v>
      </c>
      <c r="Y20688" s="43" t="str">
        <f t="shared" si="646"/>
        <v/>
      </c>
      <c r="AA20688" s="43" t="e">
        <f t="shared" si="647"/>
        <v>#N/A</v>
      </c>
    </row>
    <row r="20689" spans="1:27" x14ac:dyDescent="0.3">
      <c r="A20689" s="43">
        <v>2103443</v>
      </c>
      <c r="B20689" s="43" t="s">
        <v>12506</v>
      </c>
      <c r="C20689" s="43" t="s">
        <v>357</v>
      </c>
      <c r="E20689" s="43" t="s">
        <v>6263</v>
      </c>
      <c r="F20689" s="43" t="s">
        <v>30</v>
      </c>
      <c r="G20689" s="43">
        <v>44024</v>
      </c>
      <c r="Y20689" s="43" t="str">
        <f t="shared" si="646"/>
        <v/>
      </c>
      <c r="AA20689" s="43" t="e">
        <f t="shared" si="647"/>
        <v>#N/A</v>
      </c>
    </row>
    <row r="20690" spans="1:27" x14ac:dyDescent="0.3">
      <c r="A20690" s="43">
        <v>2422186</v>
      </c>
      <c r="B20690" s="43" t="s">
        <v>12506</v>
      </c>
      <c r="C20690" s="43" t="s">
        <v>472</v>
      </c>
      <c r="E20690" s="43" t="s">
        <v>6263</v>
      </c>
      <c r="F20690" s="43" t="s">
        <v>28</v>
      </c>
      <c r="G20690" s="43">
        <v>44125</v>
      </c>
      <c r="Y20690" s="43" t="str">
        <f t="shared" si="646"/>
        <v/>
      </c>
      <c r="AA20690" s="43" t="e">
        <f t="shared" si="647"/>
        <v>#N/A</v>
      </c>
    </row>
    <row r="20691" spans="1:27" x14ac:dyDescent="0.3">
      <c r="A20691" s="43">
        <v>2359036</v>
      </c>
      <c r="B20691" s="43" t="s">
        <v>5055</v>
      </c>
      <c r="C20691" s="43" t="s">
        <v>705</v>
      </c>
      <c r="E20691" s="43" t="s">
        <v>29</v>
      </c>
      <c r="F20691" s="43" t="s">
        <v>30</v>
      </c>
      <c r="G20691" s="43">
        <v>44039</v>
      </c>
      <c r="Y20691" s="43" t="str">
        <f t="shared" si="646"/>
        <v>COMP</v>
      </c>
      <c r="AA20691" s="43">
        <f t="shared" si="647"/>
        <v>2359036</v>
      </c>
    </row>
    <row r="20692" spans="1:27" x14ac:dyDescent="0.3">
      <c r="A20692" s="43">
        <v>154337</v>
      </c>
      <c r="B20692" s="43" t="s">
        <v>5055</v>
      </c>
      <c r="C20692" s="43" t="s">
        <v>6523</v>
      </c>
      <c r="E20692" s="43" t="s">
        <v>29</v>
      </c>
      <c r="F20692" s="43" t="s">
        <v>28</v>
      </c>
      <c r="G20692" s="43">
        <v>53013</v>
      </c>
      <c r="Y20692" s="43" t="str">
        <f t="shared" si="646"/>
        <v>COMP</v>
      </c>
      <c r="AA20692" s="43">
        <f t="shared" si="647"/>
        <v>154337</v>
      </c>
    </row>
    <row r="20693" spans="1:27" x14ac:dyDescent="0.3">
      <c r="A20693" s="43">
        <v>1509921</v>
      </c>
      <c r="B20693" s="43" t="s">
        <v>12507</v>
      </c>
      <c r="C20693" s="43" t="s">
        <v>482</v>
      </c>
      <c r="E20693" s="43" t="s">
        <v>6263</v>
      </c>
      <c r="F20693" s="43" t="s">
        <v>30</v>
      </c>
      <c r="G20693" s="43">
        <v>72041</v>
      </c>
      <c r="Y20693" s="43" t="str">
        <f t="shared" si="646"/>
        <v/>
      </c>
      <c r="AA20693" s="43" t="e">
        <f t="shared" si="647"/>
        <v>#N/A</v>
      </c>
    </row>
    <row r="20694" spans="1:27" x14ac:dyDescent="0.3">
      <c r="A20694" s="43">
        <v>695998</v>
      </c>
      <c r="B20694" s="43" t="s">
        <v>12507</v>
      </c>
      <c r="C20694" s="43" t="s">
        <v>532</v>
      </c>
      <c r="E20694" s="43" t="s">
        <v>6263</v>
      </c>
      <c r="F20694" s="43" t="s">
        <v>28</v>
      </c>
      <c r="G20694" s="43">
        <v>72041</v>
      </c>
      <c r="Y20694" s="43" t="str">
        <f t="shared" si="646"/>
        <v/>
      </c>
      <c r="AA20694" s="43" t="e">
        <f t="shared" si="647"/>
        <v>#N/A</v>
      </c>
    </row>
    <row r="20695" spans="1:27" x14ac:dyDescent="0.3">
      <c r="A20695" s="43">
        <v>2282161</v>
      </c>
      <c r="B20695" s="43" t="s">
        <v>12508</v>
      </c>
      <c r="C20695" s="43" t="s">
        <v>440</v>
      </c>
      <c r="E20695" s="43" t="s">
        <v>6263</v>
      </c>
      <c r="F20695" s="43" t="s">
        <v>28</v>
      </c>
      <c r="G20695" s="43">
        <v>49039</v>
      </c>
      <c r="Y20695" s="43" t="str">
        <f t="shared" si="646"/>
        <v>COMP</v>
      </c>
      <c r="AA20695" s="43">
        <f t="shared" si="647"/>
        <v>2282161</v>
      </c>
    </row>
    <row r="20696" spans="1:27" x14ac:dyDescent="0.3">
      <c r="A20696" s="43">
        <v>2435458</v>
      </c>
      <c r="B20696" s="43" t="s">
        <v>12509</v>
      </c>
      <c r="C20696" s="43" t="s">
        <v>12510</v>
      </c>
      <c r="E20696" s="43" t="s">
        <v>35</v>
      </c>
      <c r="F20696" s="43" t="s">
        <v>30</v>
      </c>
      <c r="G20696" s="43">
        <v>44081</v>
      </c>
      <c r="Y20696" s="43" t="str">
        <f t="shared" si="646"/>
        <v>COMP</v>
      </c>
      <c r="AA20696" s="43">
        <f t="shared" si="647"/>
        <v>2435458</v>
      </c>
    </row>
    <row r="20697" spans="1:27" x14ac:dyDescent="0.3">
      <c r="A20697" s="43">
        <v>2177064</v>
      </c>
      <c r="B20697" s="43" t="s">
        <v>12511</v>
      </c>
      <c r="C20697" s="43" t="s">
        <v>840</v>
      </c>
      <c r="E20697" s="43" t="s">
        <v>6263</v>
      </c>
      <c r="F20697" s="43" t="s">
        <v>28</v>
      </c>
      <c r="G20697" s="43">
        <v>85017</v>
      </c>
      <c r="Y20697" s="43" t="str">
        <f t="shared" si="646"/>
        <v/>
      </c>
      <c r="AA20697" s="43" t="e">
        <f t="shared" si="647"/>
        <v>#N/A</v>
      </c>
    </row>
    <row r="20698" spans="1:27" x14ac:dyDescent="0.3">
      <c r="A20698" s="43">
        <v>426025</v>
      </c>
      <c r="B20698" s="43" t="s">
        <v>12512</v>
      </c>
      <c r="C20698" s="43" t="s">
        <v>452</v>
      </c>
      <c r="E20698" s="43" t="s">
        <v>6263</v>
      </c>
      <c r="F20698" s="43" t="s">
        <v>28</v>
      </c>
      <c r="G20698" s="43">
        <v>85049</v>
      </c>
      <c r="Y20698" s="43" t="str">
        <f t="shared" si="646"/>
        <v/>
      </c>
      <c r="AA20698" s="43" t="e">
        <f t="shared" si="647"/>
        <v>#N/A</v>
      </c>
    </row>
    <row r="20699" spans="1:27" x14ac:dyDescent="0.3">
      <c r="A20699" s="43">
        <v>2202052</v>
      </c>
      <c r="B20699" s="43" t="s">
        <v>12513</v>
      </c>
      <c r="C20699" s="43" t="s">
        <v>12514</v>
      </c>
      <c r="E20699" s="43" t="s">
        <v>6263</v>
      </c>
      <c r="F20699" s="43" t="s">
        <v>28</v>
      </c>
      <c r="G20699" s="43">
        <v>44068</v>
      </c>
      <c r="Y20699" s="43" t="str">
        <f t="shared" si="646"/>
        <v>COMP</v>
      </c>
      <c r="AA20699" s="43">
        <f t="shared" si="647"/>
        <v>2202052</v>
      </c>
    </row>
    <row r="20700" spans="1:27" x14ac:dyDescent="0.3">
      <c r="A20700" s="43">
        <v>1319371</v>
      </c>
      <c r="B20700" s="43" t="s">
        <v>12515</v>
      </c>
      <c r="C20700" s="43" t="s">
        <v>9129</v>
      </c>
      <c r="E20700" s="43" t="s">
        <v>29</v>
      </c>
      <c r="F20700" s="43" t="s">
        <v>30</v>
      </c>
      <c r="G20700" s="43">
        <v>85023</v>
      </c>
      <c r="Y20700" s="43" t="str">
        <f t="shared" si="646"/>
        <v>COMP</v>
      </c>
      <c r="AA20700" s="43">
        <f t="shared" si="647"/>
        <v>1319371</v>
      </c>
    </row>
    <row r="20701" spans="1:27" x14ac:dyDescent="0.3">
      <c r="A20701" s="43">
        <v>1900288</v>
      </c>
      <c r="B20701" s="43" t="s">
        <v>12516</v>
      </c>
      <c r="C20701" s="43" t="s">
        <v>467</v>
      </c>
      <c r="E20701" s="43" t="s">
        <v>29</v>
      </c>
      <c r="F20701" s="43" t="s">
        <v>30</v>
      </c>
      <c r="G20701" s="43">
        <v>44073</v>
      </c>
      <c r="Y20701" s="43" t="str">
        <f t="shared" si="646"/>
        <v>COMP</v>
      </c>
      <c r="AA20701" s="43">
        <f t="shared" si="647"/>
        <v>1900288</v>
      </c>
    </row>
    <row r="20702" spans="1:27" x14ac:dyDescent="0.3">
      <c r="A20702" s="43">
        <v>1604069</v>
      </c>
      <c r="B20702" s="43" t="s">
        <v>12517</v>
      </c>
      <c r="C20702" s="43" t="s">
        <v>805</v>
      </c>
      <c r="E20702" s="43" t="s">
        <v>6263</v>
      </c>
      <c r="F20702" s="43" t="s">
        <v>30</v>
      </c>
      <c r="G20702" s="43">
        <v>85005</v>
      </c>
      <c r="Y20702" s="43" t="str">
        <f t="shared" si="646"/>
        <v/>
      </c>
      <c r="AA20702" s="43" t="e">
        <f t="shared" si="647"/>
        <v>#N/A</v>
      </c>
    </row>
    <row r="20703" spans="1:27" x14ac:dyDescent="0.3">
      <c r="A20703" s="43">
        <v>298378</v>
      </c>
      <c r="B20703" s="43" t="s">
        <v>12517</v>
      </c>
      <c r="C20703" s="43" t="s">
        <v>12518</v>
      </c>
      <c r="E20703" s="43" t="s">
        <v>6263</v>
      </c>
      <c r="F20703" s="43" t="s">
        <v>28</v>
      </c>
      <c r="G20703" s="43">
        <v>85005</v>
      </c>
      <c r="Y20703" s="43" t="str">
        <f t="shared" si="646"/>
        <v>COMP</v>
      </c>
      <c r="AA20703" s="43">
        <f t="shared" si="647"/>
        <v>298378</v>
      </c>
    </row>
    <row r="20704" spans="1:27" x14ac:dyDescent="0.3">
      <c r="A20704" s="43">
        <v>2400221</v>
      </c>
      <c r="B20704" s="43" t="s">
        <v>12519</v>
      </c>
      <c r="C20704" s="43" t="s">
        <v>3880</v>
      </c>
      <c r="E20704" s="43" t="s">
        <v>29</v>
      </c>
      <c r="F20704" s="43" t="s">
        <v>28</v>
      </c>
      <c r="G20704" s="43">
        <v>85033</v>
      </c>
      <c r="Y20704" s="43" t="str">
        <f t="shared" si="646"/>
        <v/>
      </c>
      <c r="AA20704" s="43" t="e">
        <f t="shared" si="647"/>
        <v>#N/A</v>
      </c>
    </row>
    <row r="20705" spans="1:27" x14ac:dyDescent="0.3">
      <c r="A20705" s="43">
        <v>2431648</v>
      </c>
      <c r="B20705" s="43" t="s">
        <v>12520</v>
      </c>
      <c r="C20705" s="43" t="s">
        <v>268</v>
      </c>
      <c r="E20705" s="43" t="s">
        <v>6263</v>
      </c>
      <c r="F20705" s="43" t="s">
        <v>30</v>
      </c>
      <c r="G20705" s="43">
        <v>44079</v>
      </c>
      <c r="Y20705" s="43" t="str">
        <f t="shared" si="646"/>
        <v/>
      </c>
      <c r="AA20705" s="43" t="e">
        <f t="shared" si="647"/>
        <v>#N/A</v>
      </c>
    </row>
    <row r="20706" spans="1:27" x14ac:dyDescent="0.3">
      <c r="A20706" s="43">
        <v>2225286</v>
      </c>
      <c r="B20706" s="43" t="s">
        <v>12521</v>
      </c>
      <c r="C20706" s="43" t="s">
        <v>373</v>
      </c>
      <c r="E20706" s="43" t="s">
        <v>6263</v>
      </c>
      <c r="F20706" s="43" t="s">
        <v>30</v>
      </c>
      <c r="G20706" s="43">
        <v>85053</v>
      </c>
      <c r="Y20706" s="43" t="str">
        <f t="shared" si="646"/>
        <v/>
      </c>
      <c r="AA20706" s="43" t="e">
        <f t="shared" si="647"/>
        <v>#N/A</v>
      </c>
    </row>
    <row r="20707" spans="1:27" x14ac:dyDescent="0.3">
      <c r="A20707" s="43">
        <v>2225297</v>
      </c>
      <c r="B20707" s="43" t="s">
        <v>12521</v>
      </c>
      <c r="C20707" s="43" t="s">
        <v>1635</v>
      </c>
      <c r="E20707" s="43" t="s">
        <v>6263</v>
      </c>
      <c r="F20707" s="43" t="s">
        <v>28</v>
      </c>
      <c r="G20707" s="43">
        <v>85053</v>
      </c>
      <c r="Y20707" s="43" t="str">
        <f t="shared" si="646"/>
        <v/>
      </c>
      <c r="AA20707" s="43" t="e">
        <f t="shared" si="647"/>
        <v>#N/A</v>
      </c>
    </row>
    <row r="20708" spans="1:27" x14ac:dyDescent="0.3">
      <c r="A20708" s="43">
        <v>1466489</v>
      </c>
      <c r="B20708" s="43" t="s">
        <v>12522</v>
      </c>
      <c r="C20708" s="43" t="s">
        <v>1950</v>
      </c>
      <c r="E20708" s="43" t="s">
        <v>6263</v>
      </c>
      <c r="F20708" s="43" t="s">
        <v>28</v>
      </c>
      <c r="G20708" s="43">
        <v>44074</v>
      </c>
      <c r="Y20708" s="43" t="str">
        <f t="shared" si="646"/>
        <v/>
      </c>
      <c r="AA20708" s="43" t="e">
        <f t="shared" si="647"/>
        <v>#N/A</v>
      </c>
    </row>
    <row r="20709" spans="1:27" x14ac:dyDescent="0.3">
      <c r="A20709" s="43">
        <v>1434626</v>
      </c>
      <c r="B20709" s="43" t="s">
        <v>12523</v>
      </c>
      <c r="C20709" s="43" t="s">
        <v>319</v>
      </c>
      <c r="E20709" s="43" t="s">
        <v>6263</v>
      </c>
      <c r="F20709" s="43" t="s">
        <v>30</v>
      </c>
      <c r="G20709" s="43">
        <v>53061</v>
      </c>
      <c r="Y20709" s="43" t="str">
        <f t="shared" si="646"/>
        <v/>
      </c>
      <c r="AA20709" s="43" t="e">
        <f t="shared" si="647"/>
        <v>#N/A</v>
      </c>
    </row>
    <row r="20710" spans="1:27" x14ac:dyDescent="0.3">
      <c r="A20710" s="43">
        <v>1819288</v>
      </c>
      <c r="B20710" s="43" t="s">
        <v>12524</v>
      </c>
      <c r="C20710" s="43" t="s">
        <v>173</v>
      </c>
      <c r="E20710" s="43" t="s">
        <v>6263</v>
      </c>
      <c r="F20710" s="43" t="s">
        <v>30</v>
      </c>
      <c r="G20710" s="43">
        <v>85076</v>
      </c>
      <c r="Y20710" s="43" t="str">
        <f t="shared" si="646"/>
        <v/>
      </c>
      <c r="AA20710" s="43" t="e">
        <f t="shared" si="647"/>
        <v>#N/A</v>
      </c>
    </row>
    <row r="20711" spans="1:27" x14ac:dyDescent="0.3">
      <c r="A20711" s="43">
        <v>1764428</v>
      </c>
      <c r="B20711" s="43" t="s">
        <v>12525</v>
      </c>
      <c r="C20711" s="43" t="s">
        <v>1666</v>
      </c>
      <c r="E20711" s="43" t="s">
        <v>31</v>
      </c>
      <c r="F20711" s="43" t="s">
        <v>30</v>
      </c>
      <c r="G20711" s="43">
        <v>44035</v>
      </c>
      <c r="Y20711" s="43" t="str">
        <f t="shared" si="646"/>
        <v>COMP</v>
      </c>
      <c r="AA20711" s="43">
        <f t="shared" si="647"/>
        <v>1764428</v>
      </c>
    </row>
    <row r="20712" spans="1:27" x14ac:dyDescent="0.3">
      <c r="A20712" s="43">
        <v>2191627</v>
      </c>
      <c r="B20712" s="43" t="s">
        <v>12526</v>
      </c>
      <c r="C20712" s="43" t="s">
        <v>221</v>
      </c>
      <c r="E20712" s="43" t="s">
        <v>6263</v>
      </c>
      <c r="F20712" s="43" t="s">
        <v>28</v>
      </c>
      <c r="G20712" s="43">
        <v>49064</v>
      </c>
      <c r="Y20712" s="43" t="str">
        <f t="shared" si="646"/>
        <v/>
      </c>
      <c r="AA20712" s="43" t="e">
        <f t="shared" si="647"/>
        <v>#N/A</v>
      </c>
    </row>
    <row r="20713" spans="1:27" x14ac:dyDescent="0.3">
      <c r="A20713" s="43">
        <v>484227</v>
      </c>
      <c r="B20713" s="43" t="s">
        <v>12527</v>
      </c>
      <c r="C20713" s="43" t="s">
        <v>472</v>
      </c>
      <c r="E20713" s="43" t="s">
        <v>6263</v>
      </c>
      <c r="F20713" s="43" t="s">
        <v>28</v>
      </c>
      <c r="G20713" s="43">
        <v>85018</v>
      </c>
      <c r="Y20713" s="43" t="str">
        <f t="shared" si="646"/>
        <v/>
      </c>
      <c r="AA20713" s="43" t="e">
        <f t="shared" si="647"/>
        <v>#N/A</v>
      </c>
    </row>
    <row r="20714" spans="1:27" x14ac:dyDescent="0.3">
      <c r="A20714" s="43">
        <v>2229064</v>
      </c>
      <c r="B20714" s="43" t="s">
        <v>12528</v>
      </c>
      <c r="C20714" s="43" t="s">
        <v>12529</v>
      </c>
      <c r="E20714" s="43" t="s">
        <v>6263</v>
      </c>
      <c r="F20714" s="43" t="s">
        <v>30</v>
      </c>
      <c r="G20714" s="43">
        <v>44075</v>
      </c>
      <c r="Y20714" s="43" t="str">
        <f t="shared" si="646"/>
        <v/>
      </c>
      <c r="AA20714" s="43" t="e">
        <f t="shared" si="647"/>
        <v>#N/A</v>
      </c>
    </row>
    <row r="20715" spans="1:27" x14ac:dyDescent="0.3">
      <c r="A20715" s="43">
        <v>2434073</v>
      </c>
      <c r="B20715" s="43" t="s">
        <v>12530</v>
      </c>
      <c r="C20715" s="43" t="s">
        <v>1836</v>
      </c>
      <c r="E20715" s="43" t="s">
        <v>29</v>
      </c>
      <c r="F20715" s="43" t="s">
        <v>28</v>
      </c>
      <c r="G20715" s="43">
        <v>44039</v>
      </c>
      <c r="Y20715" s="43" t="str">
        <f t="shared" si="646"/>
        <v/>
      </c>
      <c r="AA20715" s="43" t="e">
        <f t="shared" si="647"/>
        <v>#N/A</v>
      </c>
    </row>
    <row r="20716" spans="1:27" x14ac:dyDescent="0.3">
      <c r="A20716" s="43">
        <v>2338158</v>
      </c>
      <c r="B20716" s="43" t="s">
        <v>5072</v>
      </c>
      <c r="C20716" s="43" t="s">
        <v>708</v>
      </c>
      <c r="E20716" s="43" t="s">
        <v>35</v>
      </c>
      <c r="F20716" s="43" t="s">
        <v>30</v>
      </c>
      <c r="G20716" s="43">
        <v>49009</v>
      </c>
      <c r="Y20716" s="43" t="str">
        <f t="shared" si="646"/>
        <v>COMP</v>
      </c>
      <c r="AA20716" s="43">
        <f t="shared" si="647"/>
        <v>2338158</v>
      </c>
    </row>
    <row r="20717" spans="1:27" x14ac:dyDescent="0.3">
      <c r="A20717" s="43">
        <v>1885201</v>
      </c>
      <c r="B20717" s="43" t="s">
        <v>5072</v>
      </c>
      <c r="C20717" s="43" t="s">
        <v>492</v>
      </c>
      <c r="E20717" s="43" t="s">
        <v>6263</v>
      </c>
      <c r="F20717" s="43" t="s">
        <v>30</v>
      </c>
      <c r="G20717" s="43">
        <v>85078</v>
      </c>
      <c r="Y20717" s="43" t="str">
        <f t="shared" si="646"/>
        <v/>
      </c>
      <c r="AA20717" s="43" t="e">
        <f t="shared" si="647"/>
        <v>#N/A</v>
      </c>
    </row>
    <row r="20718" spans="1:27" x14ac:dyDescent="0.3">
      <c r="A20718" s="43">
        <v>1503128</v>
      </c>
      <c r="B20718" s="43" t="s">
        <v>12531</v>
      </c>
      <c r="C20718" s="43" t="s">
        <v>530</v>
      </c>
      <c r="E20718" s="43" t="s">
        <v>6263</v>
      </c>
      <c r="F20718" s="43" t="s">
        <v>30</v>
      </c>
      <c r="G20718" s="43">
        <v>44122</v>
      </c>
      <c r="Y20718" s="43" t="str">
        <f t="shared" si="646"/>
        <v/>
      </c>
      <c r="AA20718" s="43" t="e">
        <f t="shared" si="647"/>
        <v>#N/A</v>
      </c>
    </row>
    <row r="20719" spans="1:27" x14ac:dyDescent="0.3">
      <c r="A20719" s="43">
        <v>1564443</v>
      </c>
      <c r="B20719" s="43" t="s">
        <v>346</v>
      </c>
      <c r="C20719" s="43" t="s">
        <v>514</v>
      </c>
      <c r="E20719" s="43" t="s">
        <v>6263</v>
      </c>
      <c r="F20719" s="43" t="s">
        <v>28</v>
      </c>
      <c r="G20719" s="43">
        <v>72072</v>
      </c>
      <c r="Y20719" s="43" t="str">
        <f t="shared" si="646"/>
        <v/>
      </c>
      <c r="AA20719" s="43" t="e">
        <f t="shared" si="647"/>
        <v>#N/A</v>
      </c>
    </row>
    <row r="20720" spans="1:27" x14ac:dyDescent="0.3">
      <c r="A20720" s="43">
        <v>1434991</v>
      </c>
      <c r="B20720" s="43" t="s">
        <v>346</v>
      </c>
      <c r="C20720" s="43" t="s">
        <v>268</v>
      </c>
      <c r="E20720" s="43" t="s">
        <v>6263</v>
      </c>
      <c r="F20720" s="43" t="s">
        <v>30</v>
      </c>
      <c r="G20720" s="43">
        <v>44084</v>
      </c>
      <c r="Y20720" s="43" t="str">
        <f t="shared" si="646"/>
        <v/>
      </c>
      <c r="AA20720" s="43" t="e">
        <f t="shared" si="647"/>
        <v>#N/A</v>
      </c>
    </row>
    <row r="20721" spans="1:27" x14ac:dyDescent="0.3">
      <c r="A20721" s="43">
        <v>1961300</v>
      </c>
      <c r="B20721" s="43" t="s">
        <v>346</v>
      </c>
      <c r="C20721" s="43" t="s">
        <v>268</v>
      </c>
      <c r="E20721" s="43" t="s">
        <v>6263</v>
      </c>
      <c r="F20721" s="43" t="s">
        <v>30</v>
      </c>
      <c r="G20721" s="43">
        <v>44012</v>
      </c>
      <c r="Y20721" s="43" t="str">
        <f t="shared" si="646"/>
        <v/>
      </c>
      <c r="AA20721" s="43" t="e">
        <f t="shared" si="647"/>
        <v>#N/A</v>
      </c>
    </row>
    <row r="20722" spans="1:27" x14ac:dyDescent="0.3">
      <c r="A20722" s="43">
        <v>1970895</v>
      </c>
      <c r="B20722" s="43" t="s">
        <v>346</v>
      </c>
      <c r="C20722" s="43" t="s">
        <v>1862</v>
      </c>
      <c r="E20722" s="43" t="s">
        <v>34</v>
      </c>
      <c r="F20722" s="43" t="s">
        <v>30</v>
      </c>
      <c r="G20722" s="43">
        <v>53058</v>
      </c>
      <c r="Y20722" s="43" t="str">
        <f t="shared" si="646"/>
        <v>COMP</v>
      </c>
      <c r="AA20722" s="43">
        <f t="shared" si="647"/>
        <v>1970895</v>
      </c>
    </row>
    <row r="20723" spans="1:27" x14ac:dyDescent="0.3">
      <c r="A20723" s="43">
        <v>1966055</v>
      </c>
      <c r="B20723" s="43" t="s">
        <v>346</v>
      </c>
      <c r="C20723" s="43" t="s">
        <v>713</v>
      </c>
      <c r="E20723" s="43" t="s">
        <v>6263</v>
      </c>
      <c r="F20723" s="43" t="s">
        <v>30</v>
      </c>
      <c r="G20723" s="43">
        <v>44012</v>
      </c>
      <c r="Y20723" s="43" t="str">
        <f t="shared" si="646"/>
        <v/>
      </c>
      <c r="AA20723" s="43" t="e">
        <f t="shared" si="647"/>
        <v>#N/A</v>
      </c>
    </row>
    <row r="20724" spans="1:27" x14ac:dyDescent="0.3">
      <c r="A20724" s="43">
        <v>424818</v>
      </c>
      <c r="B20724" s="43" t="s">
        <v>346</v>
      </c>
      <c r="C20724" s="43" t="s">
        <v>1340</v>
      </c>
      <c r="E20724" s="43" t="s">
        <v>6263</v>
      </c>
      <c r="F20724" s="43" t="s">
        <v>28</v>
      </c>
      <c r="G20724" s="43">
        <v>72054</v>
      </c>
      <c r="Y20724" s="43" t="str">
        <f t="shared" si="646"/>
        <v/>
      </c>
      <c r="AA20724" s="43" t="e">
        <f t="shared" si="647"/>
        <v>#N/A</v>
      </c>
    </row>
    <row r="20725" spans="1:27" x14ac:dyDescent="0.3">
      <c r="A20725" s="43">
        <v>1744383</v>
      </c>
      <c r="B20725" s="43" t="s">
        <v>346</v>
      </c>
      <c r="C20725" s="43" t="s">
        <v>2316</v>
      </c>
      <c r="E20725" s="43" t="s">
        <v>6263</v>
      </c>
      <c r="F20725" s="43" t="s">
        <v>28</v>
      </c>
      <c r="G20725" s="43">
        <v>53058</v>
      </c>
      <c r="Y20725" s="43" t="str">
        <f t="shared" si="646"/>
        <v/>
      </c>
      <c r="AA20725" s="43" t="e">
        <f t="shared" si="647"/>
        <v>#N/A</v>
      </c>
    </row>
    <row r="20726" spans="1:27" x14ac:dyDescent="0.3">
      <c r="A20726" s="43">
        <v>2260106</v>
      </c>
      <c r="B20726" s="43" t="s">
        <v>346</v>
      </c>
      <c r="C20726" s="43" t="s">
        <v>12532</v>
      </c>
      <c r="E20726" s="43" t="s">
        <v>6263</v>
      </c>
      <c r="F20726" s="43" t="s">
        <v>30</v>
      </c>
      <c r="G20726" s="43">
        <v>44012</v>
      </c>
      <c r="Y20726" s="43" t="str">
        <f t="shared" si="646"/>
        <v/>
      </c>
      <c r="AA20726" s="43" t="e">
        <f t="shared" si="647"/>
        <v>#N/A</v>
      </c>
    </row>
    <row r="20727" spans="1:27" x14ac:dyDescent="0.3">
      <c r="A20727" s="43">
        <v>2197503</v>
      </c>
      <c r="B20727" s="43" t="s">
        <v>346</v>
      </c>
      <c r="C20727" s="43" t="s">
        <v>1459</v>
      </c>
      <c r="E20727" s="43" t="s">
        <v>6263</v>
      </c>
      <c r="F20727" s="43" t="s">
        <v>30</v>
      </c>
      <c r="G20727" s="43">
        <v>44022</v>
      </c>
      <c r="Y20727" s="43" t="str">
        <f t="shared" si="646"/>
        <v>COMP</v>
      </c>
      <c r="AA20727" s="43">
        <f t="shared" si="647"/>
        <v>2197503</v>
      </c>
    </row>
    <row r="20728" spans="1:27" x14ac:dyDescent="0.3">
      <c r="A20728" s="43">
        <v>1174540</v>
      </c>
      <c r="B20728" s="43" t="s">
        <v>346</v>
      </c>
      <c r="C20728" s="43" t="s">
        <v>951</v>
      </c>
      <c r="E20728" s="43" t="s">
        <v>6263</v>
      </c>
      <c r="F20728" s="43" t="s">
        <v>28</v>
      </c>
      <c r="G20728" s="43">
        <v>49040</v>
      </c>
      <c r="Y20728" s="43" t="str">
        <f t="shared" si="646"/>
        <v/>
      </c>
      <c r="AA20728" s="43" t="e">
        <f t="shared" si="647"/>
        <v>#N/A</v>
      </c>
    </row>
    <row r="20729" spans="1:27" x14ac:dyDescent="0.3">
      <c r="A20729" s="43">
        <v>1395216</v>
      </c>
      <c r="B20729" s="43" t="s">
        <v>346</v>
      </c>
      <c r="C20729" s="43" t="s">
        <v>427</v>
      </c>
      <c r="E20729" s="43" t="s">
        <v>6263</v>
      </c>
      <c r="F20729" s="43" t="s">
        <v>28</v>
      </c>
      <c r="G20729" s="43">
        <v>44062</v>
      </c>
      <c r="Y20729" s="43" t="str">
        <f t="shared" si="646"/>
        <v>COMP</v>
      </c>
      <c r="AA20729" s="43">
        <f t="shared" si="647"/>
        <v>1395216</v>
      </c>
    </row>
    <row r="20730" spans="1:27" x14ac:dyDescent="0.3">
      <c r="A20730" s="43">
        <v>2355735</v>
      </c>
      <c r="B20730" s="43" t="s">
        <v>346</v>
      </c>
      <c r="C20730" s="43" t="s">
        <v>492</v>
      </c>
      <c r="E20730" s="43" t="s">
        <v>6263</v>
      </c>
      <c r="F20730" s="43" t="s">
        <v>30</v>
      </c>
      <c r="G20730" s="43">
        <v>44074</v>
      </c>
      <c r="Y20730" s="43" t="str">
        <f t="shared" si="646"/>
        <v/>
      </c>
      <c r="AA20730" s="43" t="e">
        <f t="shared" si="647"/>
        <v>#N/A</v>
      </c>
    </row>
    <row r="20731" spans="1:27" x14ac:dyDescent="0.3">
      <c r="A20731" s="43">
        <v>2106883</v>
      </c>
      <c r="B20731" s="43" t="s">
        <v>5074</v>
      </c>
      <c r="C20731" s="43" t="s">
        <v>1957</v>
      </c>
      <c r="E20731" s="43" t="s">
        <v>6263</v>
      </c>
      <c r="F20731" s="43" t="s">
        <v>30</v>
      </c>
      <c r="G20731" s="43">
        <v>44099</v>
      </c>
      <c r="Y20731" s="43" t="str">
        <f t="shared" si="646"/>
        <v/>
      </c>
      <c r="AA20731" s="43" t="e">
        <f t="shared" si="647"/>
        <v>#N/A</v>
      </c>
    </row>
    <row r="20732" spans="1:27" x14ac:dyDescent="0.3">
      <c r="A20732" s="43">
        <v>1602109</v>
      </c>
      <c r="B20732" s="43" t="s">
        <v>5074</v>
      </c>
      <c r="C20732" s="43" t="s">
        <v>287</v>
      </c>
      <c r="E20732" s="43" t="s">
        <v>6263</v>
      </c>
      <c r="F20732" s="43" t="s">
        <v>28</v>
      </c>
      <c r="G20732" s="43">
        <v>49009</v>
      </c>
      <c r="Y20732" s="43" t="str">
        <f t="shared" si="646"/>
        <v>COMP</v>
      </c>
      <c r="AA20732" s="43">
        <f t="shared" si="647"/>
        <v>1602109</v>
      </c>
    </row>
    <row r="20733" spans="1:27" x14ac:dyDescent="0.3">
      <c r="A20733" s="43">
        <v>1862215</v>
      </c>
      <c r="B20733" s="43" t="s">
        <v>5078</v>
      </c>
      <c r="C20733" s="43" t="s">
        <v>2086</v>
      </c>
      <c r="E20733" s="43" t="s">
        <v>6263</v>
      </c>
      <c r="F20733" s="43" t="s">
        <v>30</v>
      </c>
      <c r="G20733" s="43">
        <v>44090</v>
      </c>
      <c r="Y20733" s="43" t="str">
        <f t="shared" si="646"/>
        <v>COMP</v>
      </c>
      <c r="AA20733" s="43">
        <f t="shared" si="647"/>
        <v>1862215</v>
      </c>
    </row>
    <row r="20734" spans="1:27" x14ac:dyDescent="0.3">
      <c r="A20734" s="43">
        <v>2411251</v>
      </c>
      <c r="B20734" s="43" t="s">
        <v>5078</v>
      </c>
      <c r="C20734" s="43" t="s">
        <v>2196</v>
      </c>
      <c r="E20734" s="43" t="s">
        <v>29</v>
      </c>
      <c r="F20734" s="43" t="s">
        <v>30</v>
      </c>
      <c r="G20734" s="43">
        <v>44079</v>
      </c>
      <c r="Y20734" s="43" t="str">
        <f t="shared" si="646"/>
        <v/>
      </c>
      <c r="AA20734" s="43" t="e">
        <f t="shared" si="647"/>
        <v>#N/A</v>
      </c>
    </row>
    <row r="20735" spans="1:27" x14ac:dyDescent="0.3">
      <c r="A20735" s="43">
        <v>1444703</v>
      </c>
      <c r="B20735" s="43" t="s">
        <v>5078</v>
      </c>
      <c r="C20735" s="43" t="s">
        <v>294</v>
      </c>
      <c r="E20735" s="43" t="s">
        <v>6263</v>
      </c>
      <c r="F20735" s="43" t="s">
        <v>30</v>
      </c>
      <c r="G20735" s="43">
        <v>53004</v>
      </c>
      <c r="Y20735" s="43" t="str">
        <f t="shared" si="646"/>
        <v>COMP</v>
      </c>
      <c r="AA20735" s="43">
        <f t="shared" si="647"/>
        <v>1444703</v>
      </c>
    </row>
    <row r="20736" spans="1:27" x14ac:dyDescent="0.3">
      <c r="A20736" s="43">
        <v>1246284</v>
      </c>
      <c r="B20736" s="43" t="s">
        <v>5078</v>
      </c>
      <c r="C20736" s="43" t="s">
        <v>2112</v>
      </c>
      <c r="E20736" s="43" t="s">
        <v>6263</v>
      </c>
      <c r="F20736" s="43" t="s">
        <v>28</v>
      </c>
      <c r="G20736" s="43">
        <v>44105</v>
      </c>
      <c r="Y20736" s="43" t="str">
        <f t="shared" si="646"/>
        <v/>
      </c>
      <c r="AA20736" s="43" t="e">
        <f t="shared" si="647"/>
        <v>#N/A</v>
      </c>
    </row>
    <row r="20737" spans="1:27" x14ac:dyDescent="0.3">
      <c r="A20737" s="43">
        <v>1971169</v>
      </c>
      <c r="B20737" s="43" t="s">
        <v>5078</v>
      </c>
      <c r="C20737" s="43" t="s">
        <v>1017</v>
      </c>
      <c r="E20737" s="43" t="s">
        <v>6263</v>
      </c>
      <c r="F20737" s="43" t="s">
        <v>28</v>
      </c>
      <c r="G20737" s="43">
        <v>44038</v>
      </c>
      <c r="Y20737" s="43" t="str">
        <f t="shared" si="646"/>
        <v>COMP</v>
      </c>
      <c r="AA20737" s="43">
        <f t="shared" si="647"/>
        <v>1971169</v>
      </c>
    </row>
    <row r="20738" spans="1:27" x14ac:dyDescent="0.3">
      <c r="A20738" s="43">
        <v>173600</v>
      </c>
      <c r="B20738" s="43" t="s">
        <v>12533</v>
      </c>
      <c r="C20738" s="43" t="s">
        <v>390</v>
      </c>
      <c r="E20738" s="43" t="s">
        <v>6263</v>
      </c>
      <c r="F20738" s="43" t="s">
        <v>30</v>
      </c>
      <c r="G20738" s="43">
        <v>44073</v>
      </c>
      <c r="Y20738" s="43" t="str">
        <f t="shared" ref="Y20738:Y20801" si="648">IF(ISERROR(AA20738)=FALSE,"COMP","")</f>
        <v/>
      </c>
      <c r="AA20738" s="43" t="e">
        <f t="shared" si="647"/>
        <v>#N/A</v>
      </c>
    </row>
    <row r="20739" spans="1:27" x14ac:dyDescent="0.3">
      <c r="A20739" s="43">
        <v>1628493</v>
      </c>
      <c r="B20739" s="43" t="s">
        <v>12534</v>
      </c>
      <c r="C20739" s="43" t="s">
        <v>357</v>
      </c>
      <c r="E20739" s="43" t="s">
        <v>6263</v>
      </c>
      <c r="F20739" s="43" t="s">
        <v>30</v>
      </c>
      <c r="G20739" s="43">
        <v>44067</v>
      </c>
      <c r="Y20739" s="43" t="str">
        <f t="shared" si="648"/>
        <v>COMP</v>
      </c>
      <c r="AA20739" s="43">
        <f t="shared" ref="AA20739:AA20802" si="649">VLOOKUP(A20739,Z:Z,1,FALSE)</f>
        <v>1628493</v>
      </c>
    </row>
    <row r="20740" spans="1:27" x14ac:dyDescent="0.3">
      <c r="A20740" s="43">
        <v>1367365</v>
      </c>
      <c r="B20740" s="43" t="s">
        <v>12535</v>
      </c>
      <c r="C20740" s="43" t="s">
        <v>497</v>
      </c>
      <c r="E20740" s="43" t="s">
        <v>6263</v>
      </c>
      <c r="F20740" s="43" t="s">
        <v>30</v>
      </c>
      <c r="G20740" s="43">
        <v>53061</v>
      </c>
      <c r="Y20740" s="43" t="str">
        <f t="shared" si="648"/>
        <v/>
      </c>
      <c r="AA20740" s="43" t="e">
        <f t="shared" si="649"/>
        <v>#N/A</v>
      </c>
    </row>
    <row r="20741" spans="1:27" x14ac:dyDescent="0.3">
      <c r="A20741" s="43">
        <v>570249</v>
      </c>
      <c r="B20741" s="43" t="s">
        <v>12536</v>
      </c>
      <c r="C20741" s="43" t="s">
        <v>469</v>
      </c>
      <c r="E20741" s="43" t="s">
        <v>6263</v>
      </c>
      <c r="F20741" s="43" t="s">
        <v>28</v>
      </c>
      <c r="G20741" s="43">
        <v>44012</v>
      </c>
      <c r="Y20741" s="43" t="str">
        <f t="shared" si="648"/>
        <v/>
      </c>
      <c r="AA20741" s="43" t="e">
        <f t="shared" si="649"/>
        <v>#N/A</v>
      </c>
    </row>
    <row r="20742" spans="1:27" x14ac:dyDescent="0.3">
      <c r="A20742" s="43">
        <v>2358893</v>
      </c>
      <c r="B20742" s="43" t="s">
        <v>12537</v>
      </c>
      <c r="C20742" s="43" t="s">
        <v>631</v>
      </c>
      <c r="E20742" s="43" t="s">
        <v>6263</v>
      </c>
      <c r="F20742" s="43" t="s">
        <v>30</v>
      </c>
      <c r="G20742" s="43">
        <v>49019</v>
      </c>
      <c r="Y20742" s="43" t="str">
        <f t="shared" si="648"/>
        <v/>
      </c>
      <c r="AA20742" s="43" t="e">
        <f t="shared" si="649"/>
        <v>#N/A</v>
      </c>
    </row>
    <row r="20743" spans="1:27" x14ac:dyDescent="0.3">
      <c r="A20743" s="43">
        <v>1979279</v>
      </c>
      <c r="B20743" s="43" t="s">
        <v>12538</v>
      </c>
      <c r="C20743" s="43" t="s">
        <v>401</v>
      </c>
      <c r="E20743" s="43" t="s">
        <v>6263</v>
      </c>
      <c r="F20743" s="43" t="s">
        <v>30</v>
      </c>
      <c r="G20743" s="43">
        <v>44035</v>
      </c>
      <c r="Y20743" s="43" t="str">
        <f t="shared" si="648"/>
        <v/>
      </c>
      <c r="AA20743" s="43" t="e">
        <f t="shared" si="649"/>
        <v>#N/A</v>
      </c>
    </row>
    <row r="20744" spans="1:27" x14ac:dyDescent="0.3">
      <c r="A20744" s="43">
        <v>2288940</v>
      </c>
      <c r="B20744" s="43" t="s">
        <v>12539</v>
      </c>
      <c r="C20744" s="43" t="s">
        <v>629</v>
      </c>
      <c r="E20744" s="43" t="s">
        <v>6263</v>
      </c>
      <c r="F20744" s="43" t="s">
        <v>30</v>
      </c>
      <c r="G20744" s="43">
        <v>44055</v>
      </c>
      <c r="Y20744" s="43" t="str">
        <f t="shared" si="648"/>
        <v/>
      </c>
      <c r="AA20744" s="43" t="e">
        <f t="shared" si="649"/>
        <v>#N/A</v>
      </c>
    </row>
    <row r="20745" spans="1:27" x14ac:dyDescent="0.3">
      <c r="A20745" s="43">
        <v>2305883</v>
      </c>
      <c r="B20745" s="43" t="s">
        <v>12540</v>
      </c>
      <c r="C20745" s="43" t="s">
        <v>412</v>
      </c>
      <c r="E20745" s="43" t="s">
        <v>6263</v>
      </c>
      <c r="F20745" s="43" t="s">
        <v>28</v>
      </c>
      <c r="G20745" s="43">
        <v>85052</v>
      </c>
      <c r="Y20745" s="43" t="str">
        <f t="shared" si="648"/>
        <v>COMP</v>
      </c>
      <c r="AA20745" s="43">
        <f t="shared" si="649"/>
        <v>2305883</v>
      </c>
    </row>
    <row r="20746" spans="1:27" x14ac:dyDescent="0.3">
      <c r="A20746" s="43">
        <v>1190914</v>
      </c>
      <c r="B20746" s="43" t="s">
        <v>5080</v>
      </c>
      <c r="C20746" s="43" t="s">
        <v>4890</v>
      </c>
      <c r="E20746" s="43" t="s">
        <v>29</v>
      </c>
      <c r="F20746" s="43" t="s">
        <v>30</v>
      </c>
      <c r="G20746" s="43">
        <v>44067</v>
      </c>
      <c r="Y20746" s="43" t="str">
        <f t="shared" si="648"/>
        <v>COMP</v>
      </c>
      <c r="AA20746" s="43">
        <f t="shared" si="649"/>
        <v>1190914</v>
      </c>
    </row>
    <row r="20747" spans="1:27" x14ac:dyDescent="0.3">
      <c r="A20747" s="43">
        <v>1357415</v>
      </c>
      <c r="B20747" s="43" t="s">
        <v>5080</v>
      </c>
      <c r="C20747" s="43" t="s">
        <v>12541</v>
      </c>
      <c r="E20747" s="43" t="s">
        <v>29</v>
      </c>
      <c r="F20747" s="43" t="s">
        <v>30</v>
      </c>
      <c r="G20747" s="43">
        <v>85015</v>
      </c>
      <c r="Y20747" s="43" t="str">
        <f t="shared" si="648"/>
        <v>COMP</v>
      </c>
      <c r="AA20747" s="43">
        <f t="shared" si="649"/>
        <v>1357415</v>
      </c>
    </row>
    <row r="20748" spans="1:27" x14ac:dyDescent="0.3">
      <c r="A20748" s="43">
        <v>1241130</v>
      </c>
      <c r="B20748" s="43" t="s">
        <v>5080</v>
      </c>
      <c r="C20748" s="43" t="s">
        <v>399</v>
      </c>
      <c r="E20748" s="43" t="s">
        <v>6263</v>
      </c>
      <c r="F20748" s="43" t="s">
        <v>28</v>
      </c>
      <c r="G20748" s="43">
        <v>85012</v>
      </c>
      <c r="Y20748" s="43" t="str">
        <f t="shared" si="648"/>
        <v>COMP</v>
      </c>
      <c r="AA20748" s="43">
        <f t="shared" si="649"/>
        <v>1241130</v>
      </c>
    </row>
    <row r="20749" spans="1:27" x14ac:dyDescent="0.3">
      <c r="A20749" s="43">
        <v>208661</v>
      </c>
      <c r="B20749" s="43" t="s">
        <v>5080</v>
      </c>
      <c r="C20749" s="43" t="s">
        <v>12542</v>
      </c>
      <c r="E20749" s="43" t="s">
        <v>6263</v>
      </c>
      <c r="F20749" s="43" t="s">
        <v>28</v>
      </c>
      <c r="G20749" s="43">
        <v>49006</v>
      </c>
      <c r="Y20749" s="43" t="str">
        <f t="shared" si="648"/>
        <v/>
      </c>
      <c r="AA20749" s="43" t="e">
        <f t="shared" si="649"/>
        <v>#N/A</v>
      </c>
    </row>
    <row r="20750" spans="1:27" x14ac:dyDescent="0.3">
      <c r="A20750" s="43">
        <v>1430324</v>
      </c>
      <c r="B20750" s="43" t="s">
        <v>5080</v>
      </c>
      <c r="C20750" s="43" t="s">
        <v>274</v>
      </c>
      <c r="E20750" s="43" t="s">
        <v>6263</v>
      </c>
      <c r="F20750" s="43" t="s">
        <v>28</v>
      </c>
      <c r="G20750" s="43">
        <v>44067</v>
      </c>
      <c r="Y20750" s="43" t="str">
        <f t="shared" si="648"/>
        <v>COMP</v>
      </c>
      <c r="AA20750" s="43">
        <f t="shared" si="649"/>
        <v>1430324</v>
      </c>
    </row>
    <row r="20751" spans="1:27" x14ac:dyDescent="0.3">
      <c r="A20751" s="43">
        <v>1172844</v>
      </c>
      <c r="B20751" s="43" t="s">
        <v>5080</v>
      </c>
      <c r="C20751" s="43" t="s">
        <v>740</v>
      </c>
      <c r="E20751" s="43" t="s">
        <v>31</v>
      </c>
      <c r="F20751" s="43" t="s">
        <v>30</v>
      </c>
      <c r="G20751" s="43">
        <v>49067</v>
      </c>
      <c r="Y20751" s="43" t="str">
        <f t="shared" si="648"/>
        <v>COMP</v>
      </c>
      <c r="AA20751" s="43">
        <f t="shared" si="649"/>
        <v>1172844</v>
      </c>
    </row>
    <row r="20752" spans="1:27" x14ac:dyDescent="0.3">
      <c r="A20752" s="43">
        <v>1651366</v>
      </c>
      <c r="B20752" s="43" t="s">
        <v>5080</v>
      </c>
      <c r="C20752" s="43" t="s">
        <v>385</v>
      </c>
      <c r="E20752" s="43" t="s">
        <v>35</v>
      </c>
      <c r="F20752" s="43" t="s">
        <v>28</v>
      </c>
      <c r="G20752" s="43">
        <v>44067</v>
      </c>
      <c r="Y20752" s="43" t="str">
        <f t="shared" si="648"/>
        <v>COMP</v>
      </c>
      <c r="AA20752" s="43">
        <f t="shared" si="649"/>
        <v>1651366</v>
      </c>
    </row>
    <row r="20753" spans="1:27" x14ac:dyDescent="0.3">
      <c r="A20753" s="43">
        <v>2415553</v>
      </c>
      <c r="B20753" s="43" t="s">
        <v>5080</v>
      </c>
      <c r="C20753" s="43" t="s">
        <v>887</v>
      </c>
      <c r="E20753" s="43" t="s">
        <v>29</v>
      </c>
      <c r="F20753" s="43" t="s">
        <v>28</v>
      </c>
      <c r="G20753" s="43">
        <v>85012</v>
      </c>
      <c r="Y20753" s="43" t="str">
        <f t="shared" si="648"/>
        <v/>
      </c>
      <c r="AA20753" s="43" t="e">
        <f t="shared" si="649"/>
        <v>#N/A</v>
      </c>
    </row>
    <row r="20754" spans="1:27" x14ac:dyDescent="0.3">
      <c r="A20754" s="43">
        <v>351715</v>
      </c>
      <c r="B20754" s="43" t="s">
        <v>5080</v>
      </c>
      <c r="C20754" s="43" t="s">
        <v>287</v>
      </c>
      <c r="E20754" s="43" t="s">
        <v>6263</v>
      </c>
      <c r="F20754" s="43" t="s">
        <v>28</v>
      </c>
      <c r="G20754" s="43">
        <v>72057</v>
      </c>
      <c r="Y20754" s="43" t="str">
        <f t="shared" si="648"/>
        <v>COMP</v>
      </c>
      <c r="AA20754" s="43">
        <f t="shared" si="649"/>
        <v>351715</v>
      </c>
    </row>
    <row r="20755" spans="1:27" x14ac:dyDescent="0.3">
      <c r="A20755" s="43">
        <v>1383127</v>
      </c>
      <c r="B20755" s="43" t="s">
        <v>12543</v>
      </c>
      <c r="C20755" s="43" t="s">
        <v>469</v>
      </c>
      <c r="E20755" s="43" t="s">
        <v>6263</v>
      </c>
      <c r="F20755" s="43" t="s">
        <v>28</v>
      </c>
      <c r="G20755" s="43">
        <v>44013</v>
      </c>
      <c r="Y20755" s="43" t="str">
        <f t="shared" si="648"/>
        <v>COMP</v>
      </c>
      <c r="AA20755" s="43">
        <f t="shared" si="649"/>
        <v>1383127</v>
      </c>
    </row>
    <row r="20756" spans="1:27" x14ac:dyDescent="0.3">
      <c r="A20756" s="43">
        <v>1562097</v>
      </c>
      <c r="B20756" s="43" t="s">
        <v>12544</v>
      </c>
      <c r="C20756" s="43" t="s">
        <v>494</v>
      </c>
      <c r="E20756" s="43" t="s">
        <v>35</v>
      </c>
      <c r="F20756" s="43" t="s">
        <v>28</v>
      </c>
      <c r="G20756" s="43">
        <v>44052</v>
      </c>
      <c r="Y20756" s="43" t="str">
        <f t="shared" si="648"/>
        <v>COMP</v>
      </c>
      <c r="AA20756" s="43">
        <f t="shared" si="649"/>
        <v>1562097</v>
      </c>
    </row>
    <row r="20757" spans="1:27" x14ac:dyDescent="0.3">
      <c r="A20757" s="43">
        <v>1209413</v>
      </c>
      <c r="B20757" s="43" t="s">
        <v>12544</v>
      </c>
      <c r="C20757" s="43" t="s">
        <v>478</v>
      </c>
      <c r="E20757" s="43" t="s">
        <v>6263</v>
      </c>
      <c r="F20757" s="43" t="s">
        <v>28</v>
      </c>
      <c r="G20757" s="43">
        <v>44052</v>
      </c>
      <c r="Y20757" s="43" t="str">
        <f t="shared" si="648"/>
        <v>COMP</v>
      </c>
      <c r="AA20757" s="43">
        <f t="shared" si="649"/>
        <v>1209413</v>
      </c>
    </row>
    <row r="20758" spans="1:27" x14ac:dyDescent="0.3">
      <c r="A20758" s="43">
        <v>1377380</v>
      </c>
      <c r="B20758" s="43" t="s">
        <v>12544</v>
      </c>
      <c r="C20758" s="43" t="s">
        <v>12545</v>
      </c>
      <c r="E20758" s="43" t="s">
        <v>34</v>
      </c>
      <c r="F20758" s="43" t="s">
        <v>30</v>
      </c>
      <c r="G20758" s="43">
        <v>44052</v>
      </c>
      <c r="Y20758" s="43" t="str">
        <f t="shared" si="648"/>
        <v>COMP</v>
      </c>
      <c r="AA20758" s="43">
        <f t="shared" si="649"/>
        <v>1377380</v>
      </c>
    </row>
    <row r="20759" spans="1:27" x14ac:dyDescent="0.3">
      <c r="A20759" s="43">
        <v>970463</v>
      </c>
      <c r="B20759" s="43" t="s">
        <v>5082</v>
      </c>
      <c r="C20759" s="43" t="s">
        <v>755</v>
      </c>
      <c r="E20759" s="43" t="s">
        <v>6263</v>
      </c>
      <c r="F20759" s="43" t="s">
        <v>28</v>
      </c>
      <c r="G20759" s="43">
        <v>44099</v>
      </c>
      <c r="Y20759" s="43" t="str">
        <f t="shared" si="648"/>
        <v>COMP</v>
      </c>
      <c r="AA20759" s="43">
        <f t="shared" si="649"/>
        <v>970463</v>
      </c>
    </row>
    <row r="20760" spans="1:27" x14ac:dyDescent="0.3">
      <c r="A20760" s="43">
        <v>196050</v>
      </c>
      <c r="B20760" s="43" t="s">
        <v>12546</v>
      </c>
      <c r="C20760" s="43" t="s">
        <v>1495</v>
      </c>
      <c r="E20760" s="43" t="s">
        <v>6263</v>
      </c>
      <c r="F20760" s="43" t="s">
        <v>28</v>
      </c>
      <c r="G20760" s="43">
        <v>85031</v>
      </c>
      <c r="Y20760" s="43" t="str">
        <f t="shared" si="648"/>
        <v/>
      </c>
      <c r="AA20760" s="43" t="e">
        <f t="shared" si="649"/>
        <v>#N/A</v>
      </c>
    </row>
    <row r="20761" spans="1:27" x14ac:dyDescent="0.3">
      <c r="A20761" s="43">
        <v>2270623</v>
      </c>
      <c r="B20761" s="43" t="s">
        <v>12547</v>
      </c>
      <c r="C20761" s="43" t="s">
        <v>629</v>
      </c>
      <c r="E20761" s="43" t="s">
        <v>6263</v>
      </c>
      <c r="F20761" s="43" t="s">
        <v>30</v>
      </c>
      <c r="G20761" s="43">
        <v>44055</v>
      </c>
      <c r="Y20761" s="43" t="str">
        <f t="shared" si="648"/>
        <v/>
      </c>
      <c r="AA20761" s="43" t="e">
        <f t="shared" si="649"/>
        <v>#N/A</v>
      </c>
    </row>
    <row r="20762" spans="1:27" x14ac:dyDescent="0.3">
      <c r="A20762" s="43">
        <v>1812451</v>
      </c>
      <c r="B20762" s="43" t="s">
        <v>5084</v>
      </c>
      <c r="C20762" s="43" t="s">
        <v>2931</v>
      </c>
      <c r="E20762" s="43" t="s">
        <v>6263</v>
      </c>
      <c r="F20762" s="43" t="s">
        <v>30</v>
      </c>
      <c r="G20762" s="43">
        <v>72041</v>
      </c>
      <c r="Y20762" s="43" t="str">
        <f t="shared" si="648"/>
        <v/>
      </c>
      <c r="AA20762" s="43" t="e">
        <f t="shared" si="649"/>
        <v>#N/A</v>
      </c>
    </row>
    <row r="20763" spans="1:27" x14ac:dyDescent="0.3">
      <c r="A20763" s="43">
        <v>2340522</v>
      </c>
      <c r="B20763" s="43" t="s">
        <v>5084</v>
      </c>
      <c r="C20763" s="43" t="s">
        <v>998</v>
      </c>
      <c r="E20763" s="43" t="s">
        <v>34</v>
      </c>
      <c r="F20763" s="43" t="s">
        <v>28</v>
      </c>
      <c r="G20763" s="43">
        <v>44045</v>
      </c>
      <c r="Y20763" s="43" t="str">
        <f t="shared" si="648"/>
        <v>COMP</v>
      </c>
      <c r="AA20763" s="43">
        <f t="shared" si="649"/>
        <v>2340522</v>
      </c>
    </row>
    <row r="20764" spans="1:27" x14ac:dyDescent="0.3">
      <c r="A20764" s="43">
        <v>2321525</v>
      </c>
      <c r="B20764" s="43" t="s">
        <v>5084</v>
      </c>
      <c r="C20764" s="43" t="s">
        <v>377</v>
      </c>
      <c r="E20764" s="43" t="s">
        <v>6263</v>
      </c>
      <c r="F20764" s="43" t="s">
        <v>30</v>
      </c>
      <c r="G20764" s="43">
        <v>44108</v>
      </c>
      <c r="Y20764" s="43" t="str">
        <f t="shared" si="648"/>
        <v/>
      </c>
      <c r="AA20764" s="43" t="e">
        <f t="shared" si="649"/>
        <v>#N/A</v>
      </c>
    </row>
    <row r="20765" spans="1:27" x14ac:dyDescent="0.3">
      <c r="A20765" s="43">
        <v>1601993</v>
      </c>
      <c r="B20765" s="43" t="s">
        <v>12548</v>
      </c>
      <c r="C20765" s="43" t="s">
        <v>190</v>
      </c>
      <c r="E20765" s="43" t="s">
        <v>29</v>
      </c>
      <c r="F20765" s="43" t="s">
        <v>28</v>
      </c>
      <c r="G20765" s="43">
        <v>44027</v>
      </c>
      <c r="Y20765" s="43" t="str">
        <f t="shared" si="648"/>
        <v>COMP</v>
      </c>
      <c r="AA20765" s="43">
        <f t="shared" si="649"/>
        <v>1601993</v>
      </c>
    </row>
    <row r="20766" spans="1:27" x14ac:dyDescent="0.3">
      <c r="A20766" s="43">
        <v>1201006</v>
      </c>
      <c r="B20766" s="43" t="s">
        <v>12548</v>
      </c>
      <c r="C20766" s="43" t="s">
        <v>436</v>
      </c>
      <c r="E20766" s="43" t="s">
        <v>29</v>
      </c>
      <c r="F20766" s="43" t="s">
        <v>28</v>
      </c>
      <c r="G20766" s="43">
        <v>44027</v>
      </c>
      <c r="Y20766" s="43" t="str">
        <f t="shared" si="648"/>
        <v>COMP</v>
      </c>
      <c r="AA20766" s="43">
        <f t="shared" si="649"/>
        <v>1201006</v>
      </c>
    </row>
    <row r="20767" spans="1:27" x14ac:dyDescent="0.3">
      <c r="A20767" s="43">
        <v>2265382</v>
      </c>
      <c r="B20767" s="43" t="s">
        <v>12548</v>
      </c>
      <c r="C20767" s="43" t="s">
        <v>1904</v>
      </c>
      <c r="E20767" s="43" t="s">
        <v>29</v>
      </c>
      <c r="F20767" s="43" t="s">
        <v>28</v>
      </c>
      <c r="G20767" s="43">
        <v>85031</v>
      </c>
      <c r="Y20767" s="43" t="str">
        <f t="shared" si="648"/>
        <v>COMP</v>
      </c>
      <c r="AA20767" s="43">
        <f t="shared" si="649"/>
        <v>2265382</v>
      </c>
    </row>
    <row r="20768" spans="1:27" x14ac:dyDescent="0.3">
      <c r="A20768" s="43">
        <v>1449134</v>
      </c>
      <c r="B20768" s="43" t="s">
        <v>12548</v>
      </c>
      <c r="C20768" s="43" t="s">
        <v>305</v>
      </c>
      <c r="E20768" s="43" t="s">
        <v>31</v>
      </c>
      <c r="F20768" s="43" t="s">
        <v>28</v>
      </c>
      <c r="G20768" s="43">
        <v>49006</v>
      </c>
      <c r="Y20768" s="43" t="str">
        <f t="shared" si="648"/>
        <v>COMP</v>
      </c>
      <c r="AA20768" s="43">
        <f t="shared" si="649"/>
        <v>1449134</v>
      </c>
    </row>
    <row r="20769" spans="1:27" x14ac:dyDescent="0.3">
      <c r="A20769" s="43">
        <v>1752075</v>
      </c>
      <c r="B20769" s="43" t="s">
        <v>12548</v>
      </c>
      <c r="C20769" s="43" t="s">
        <v>221</v>
      </c>
      <c r="E20769" s="43" t="s">
        <v>6263</v>
      </c>
      <c r="F20769" s="43" t="s">
        <v>28</v>
      </c>
      <c r="G20769" s="43">
        <v>49006</v>
      </c>
      <c r="Y20769" s="43" t="str">
        <f t="shared" si="648"/>
        <v/>
      </c>
      <c r="AA20769" s="43" t="e">
        <f t="shared" si="649"/>
        <v>#N/A</v>
      </c>
    </row>
    <row r="20770" spans="1:27" x14ac:dyDescent="0.3">
      <c r="A20770" s="43">
        <v>2416354</v>
      </c>
      <c r="B20770" s="43" t="s">
        <v>12548</v>
      </c>
      <c r="C20770" s="43" t="s">
        <v>2833</v>
      </c>
      <c r="E20770" s="43" t="s">
        <v>6263</v>
      </c>
      <c r="F20770" s="43" t="s">
        <v>28</v>
      </c>
      <c r="G20770" s="43">
        <v>44027</v>
      </c>
      <c r="Y20770" s="43" t="str">
        <f t="shared" si="648"/>
        <v/>
      </c>
      <c r="AA20770" s="43" t="e">
        <f t="shared" si="649"/>
        <v>#N/A</v>
      </c>
    </row>
    <row r="20771" spans="1:27" x14ac:dyDescent="0.3">
      <c r="A20771" s="43">
        <v>2050732</v>
      </c>
      <c r="B20771" s="43" t="s">
        <v>12549</v>
      </c>
      <c r="C20771" s="43" t="s">
        <v>565</v>
      </c>
      <c r="E20771" s="43" t="s">
        <v>6263</v>
      </c>
      <c r="F20771" s="43" t="s">
        <v>28</v>
      </c>
      <c r="G20771" s="43">
        <v>44124</v>
      </c>
      <c r="Y20771" s="43" t="str">
        <f t="shared" si="648"/>
        <v/>
      </c>
      <c r="AA20771" s="43" t="e">
        <f t="shared" si="649"/>
        <v>#N/A</v>
      </c>
    </row>
    <row r="20772" spans="1:27" x14ac:dyDescent="0.3">
      <c r="A20772" s="43">
        <v>1491577</v>
      </c>
      <c r="B20772" s="43" t="s">
        <v>5085</v>
      </c>
      <c r="C20772" s="43" t="s">
        <v>230</v>
      </c>
      <c r="E20772" s="43" t="s">
        <v>6263</v>
      </c>
      <c r="F20772" s="43" t="s">
        <v>28</v>
      </c>
      <c r="G20772" s="43">
        <v>72017</v>
      </c>
      <c r="Y20772" s="43" t="str">
        <f t="shared" si="648"/>
        <v/>
      </c>
      <c r="AA20772" s="43" t="e">
        <f t="shared" si="649"/>
        <v>#N/A</v>
      </c>
    </row>
    <row r="20773" spans="1:27" x14ac:dyDescent="0.3">
      <c r="A20773" s="43">
        <v>437864</v>
      </c>
      <c r="B20773" s="43" t="s">
        <v>5085</v>
      </c>
      <c r="C20773" s="43" t="s">
        <v>346</v>
      </c>
      <c r="E20773" s="43" t="s">
        <v>6263</v>
      </c>
      <c r="F20773" s="43" t="s">
        <v>28</v>
      </c>
      <c r="G20773" s="43">
        <v>85018</v>
      </c>
      <c r="Y20773" s="43" t="str">
        <f t="shared" si="648"/>
        <v/>
      </c>
      <c r="AA20773" s="43" t="e">
        <f t="shared" si="649"/>
        <v>#N/A</v>
      </c>
    </row>
    <row r="20774" spans="1:27" x14ac:dyDescent="0.3">
      <c r="A20774" s="43">
        <v>1685474</v>
      </c>
      <c r="B20774" s="43" t="s">
        <v>5088</v>
      </c>
      <c r="C20774" s="43" t="s">
        <v>507</v>
      </c>
      <c r="E20774" s="43" t="s">
        <v>34</v>
      </c>
      <c r="F20774" s="43" t="s">
        <v>28</v>
      </c>
      <c r="G20774" s="43">
        <v>72028</v>
      </c>
      <c r="Y20774" s="43" t="str">
        <f t="shared" si="648"/>
        <v>COMP</v>
      </c>
      <c r="AA20774" s="43">
        <f t="shared" si="649"/>
        <v>1685474</v>
      </c>
    </row>
    <row r="20775" spans="1:27" x14ac:dyDescent="0.3">
      <c r="A20775" s="43">
        <v>1544707</v>
      </c>
      <c r="B20775" s="43" t="s">
        <v>5088</v>
      </c>
      <c r="C20775" s="43" t="s">
        <v>440</v>
      </c>
      <c r="E20775" s="43" t="s">
        <v>6263</v>
      </c>
      <c r="F20775" s="43" t="s">
        <v>28</v>
      </c>
      <c r="G20775" s="43">
        <v>49004</v>
      </c>
      <c r="Y20775" s="43" t="str">
        <f t="shared" si="648"/>
        <v>COMP</v>
      </c>
      <c r="AA20775" s="43">
        <f t="shared" si="649"/>
        <v>1544707</v>
      </c>
    </row>
    <row r="20776" spans="1:27" x14ac:dyDescent="0.3">
      <c r="A20776" s="43">
        <v>2185472</v>
      </c>
      <c r="B20776" s="43" t="s">
        <v>5088</v>
      </c>
      <c r="C20776" s="43" t="s">
        <v>494</v>
      </c>
      <c r="E20776" s="43" t="s">
        <v>35</v>
      </c>
      <c r="F20776" s="43" t="s">
        <v>28</v>
      </c>
      <c r="G20776" s="43">
        <v>44021</v>
      </c>
      <c r="Y20776" s="43" t="str">
        <f t="shared" si="648"/>
        <v>COMP</v>
      </c>
      <c r="AA20776" s="43">
        <f t="shared" si="649"/>
        <v>2185472</v>
      </c>
    </row>
    <row r="20777" spans="1:27" x14ac:dyDescent="0.3">
      <c r="A20777" s="43">
        <v>1874593</v>
      </c>
      <c r="B20777" s="43" t="s">
        <v>5088</v>
      </c>
      <c r="C20777" s="43" t="s">
        <v>960</v>
      </c>
      <c r="E20777" s="43" t="s">
        <v>6263</v>
      </c>
      <c r="F20777" s="43" t="s">
        <v>30</v>
      </c>
      <c r="G20777" s="43">
        <v>44111</v>
      </c>
      <c r="Y20777" s="43" t="str">
        <f t="shared" si="648"/>
        <v/>
      </c>
      <c r="AA20777" s="43" t="e">
        <f t="shared" si="649"/>
        <v>#N/A</v>
      </c>
    </row>
    <row r="20778" spans="1:27" x14ac:dyDescent="0.3">
      <c r="A20778" s="43">
        <v>1958995</v>
      </c>
      <c r="B20778" s="43" t="s">
        <v>5088</v>
      </c>
      <c r="C20778" s="43" t="s">
        <v>230</v>
      </c>
      <c r="E20778" s="43" t="s">
        <v>6263</v>
      </c>
      <c r="F20778" s="43" t="s">
        <v>28</v>
      </c>
      <c r="G20778" s="43">
        <v>44111</v>
      </c>
      <c r="Y20778" s="43" t="str">
        <f t="shared" si="648"/>
        <v/>
      </c>
      <c r="AA20778" s="43" t="e">
        <f t="shared" si="649"/>
        <v>#N/A</v>
      </c>
    </row>
    <row r="20779" spans="1:27" x14ac:dyDescent="0.3">
      <c r="A20779" s="43">
        <v>1944204</v>
      </c>
      <c r="B20779" s="43" t="s">
        <v>5088</v>
      </c>
      <c r="C20779" s="43" t="s">
        <v>803</v>
      </c>
      <c r="E20779" s="43" t="s">
        <v>6263</v>
      </c>
      <c r="F20779" s="43" t="s">
        <v>30</v>
      </c>
      <c r="G20779" s="43">
        <v>72051</v>
      </c>
      <c r="Y20779" s="43" t="str">
        <f t="shared" si="648"/>
        <v/>
      </c>
      <c r="AA20779" s="43" t="e">
        <f t="shared" si="649"/>
        <v>#N/A</v>
      </c>
    </row>
    <row r="20780" spans="1:27" x14ac:dyDescent="0.3">
      <c r="A20780" s="43">
        <v>2260344</v>
      </c>
      <c r="B20780" s="43" t="s">
        <v>5088</v>
      </c>
      <c r="C20780" s="43" t="s">
        <v>244</v>
      </c>
      <c r="E20780" s="43" t="s">
        <v>6263</v>
      </c>
      <c r="F20780" s="43" t="s">
        <v>28</v>
      </c>
      <c r="G20780" s="43">
        <v>44124</v>
      </c>
      <c r="Y20780" s="43" t="str">
        <f t="shared" si="648"/>
        <v/>
      </c>
      <c r="AA20780" s="43" t="e">
        <f t="shared" si="649"/>
        <v>#N/A</v>
      </c>
    </row>
    <row r="20781" spans="1:27" x14ac:dyDescent="0.3">
      <c r="A20781" s="43">
        <v>2318737</v>
      </c>
      <c r="B20781" s="43" t="s">
        <v>5088</v>
      </c>
      <c r="C20781" s="43" t="s">
        <v>5014</v>
      </c>
      <c r="E20781" s="43" t="s">
        <v>35</v>
      </c>
      <c r="F20781" s="43" t="s">
        <v>30</v>
      </c>
      <c r="G20781" s="43">
        <v>53064</v>
      </c>
      <c r="Y20781" s="43" t="str">
        <f t="shared" si="648"/>
        <v>COMP</v>
      </c>
      <c r="AA20781" s="43">
        <f t="shared" si="649"/>
        <v>2318737</v>
      </c>
    </row>
    <row r="20782" spans="1:27" x14ac:dyDescent="0.3">
      <c r="A20782" s="43">
        <v>2211157</v>
      </c>
      <c r="B20782" s="43" t="s">
        <v>5088</v>
      </c>
      <c r="C20782" s="43" t="s">
        <v>241</v>
      </c>
      <c r="E20782" s="43" t="s">
        <v>6263</v>
      </c>
      <c r="F20782" s="43" t="s">
        <v>28</v>
      </c>
      <c r="G20782" s="43">
        <v>53064</v>
      </c>
      <c r="Y20782" s="43" t="str">
        <f t="shared" si="648"/>
        <v/>
      </c>
      <c r="AA20782" s="43" t="e">
        <f t="shared" si="649"/>
        <v>#N/A</v>
      </c>
    </row>
    <row r="20783" spans="1:27" x14ac:dyDescent="0.3">
      <c r="A20783" s="43">
        <v>1845595</v>
      </c>
      <c r="B20783" s="43" t="s">
        <v>5088</v>
      </c>
      <c r="C20783" s="43" t="s">
        <v>1019</v>
      </c>
      <c r="E20783" s="43" t="s">
        <v>6263</v>
      </c>
      <c r="F20783" s="43" t="s">
        <v>30</v>
      </c>
      <c r="G20783" s="43">
        <v>44052</v>
      </c>
      <c r="Y20783" s="43" t="str">
        <f t="shared" si="648"/>
        <v>COMP</v>
      </c>
      <c r="AA20783" s="43">
        <f t="shared" si="649"/>
        <v>1845595</v>
      </c>
    </row>
    <row r="20784" spans="1:27" x14ac:dyDescent="0.3">
      <c r="A20784" s="43">
        <v>2228348</v>
      </c>
      <c r="B20784" s="43" t="s">
        <v>5088</v>
      </c>
      <c r="C20784" s="43" t="s">
        <v>390</v>
      </c>
      <c r="E20784" s="43" t="s">
        <v>6263</v>
      </c>
      <c r="F20784" s="43" t="s">
        <v>30</v>
      </c>
      <c r="G20784" s="43">
        <v>44045</v>
      </c>
      <c r="Y20784" s="43" t="str">
        <f t="shared" si="648"/>
        <v/>
      </c>
      <c r="AA20784" s="43" t="e">
        <f t="shared" si="649"/>
        <v>#N/A</v>
      </c>
    </row>
    <row r="20785" spans="1:27" x14ac:dyDescent="0.3">
      <c r="A20785" s="43">
        <v>1434103</v>
      </c>
      <c r="B20785" s="43" t="s">
        <v>5088</v>
      </c>
      <c r="C20785" s="43" t="s">
        <v>1208</v>
      </c>
      <c r="E20785" s="43" t="s">
        <v>34</v>
      </c>
      <c r="F20785" s="43" t="s">
        <v>28</v>
      </c>
      <c r="G20785" s="43">
        <v>72080</v>
      </c>
      <c r="Y20785" s="43" t="str">
        <f t="shared" si="648"/>
        <v>COMP</v>
      </c>
      <c r="AA20785" s="43">
        <f t="shared" si="649"/>
        <v>1434103</v>
      </c>
    </row>
    <row r="20786" spans="1:27" x14ac:dyDescent="0.3">
      <c r="A20786" s="43">
        <v>1863840</v>
      </c>
      <c r="B20786" s="43" t="s">
        <v>5088</v>
      </c>
      <c r="C20786" s="43" t="s">
        <v>165</v>
      </c>
      <c r="E20786" s="43" t="s">
        <v>6263</v>
      </c>
      <c r="F20786" s="43" t="s">
        <v>30</v>
      </c>
      <c r="G20786" s="43">
        <v>72041</v>
      </c>
      <c r="Y20786" s="43" t="str">
        <f t="shared" si="648"/>
        <v/>
      </c>
      <c r="AA20786" s="43" t="e">
        <f t="shared" si="649"/>
        <v>#N/A</v>
      </c>
    </row>
    <row r="20787" spans="1:27" x14ac:dyDescent="0.3">
      <c r="A20787" s="43">
        <v>2344060</v>
      </c>
      <c r="B20787" s="43" t="s">
        <v>5088</v>
      </c>
      <c r="C20787" s="43" t="s">
        <v>189</v>
      </c>
      <c r="E20787" s="43" t="s">
        <v>6263</v>
      </c>
      <c r="F20787" s="43" t="s">
        <v>30</v>
      </c>
      <c r="G20787" s="43">
        <v>72041</v>
      </c>
      <c r="Y20787" s="43" t="str">
        <f t="shared" si="648"/>
        <v/>
      </c>
      <c r="AA20787" s="43" t="e">
        <f t="shared" si="649"/>
        <v>#N/A</v>
      </c>
    </row>
    <row r="20788" spans="1:27" x14ac:dyDescent="0.3">
      <c r="A20788" s="43">
        <v>717708</v>
      </c>
      <c r="B20788" s="43" t="s">
        <v>5088</v>
      </c>
      <c r="C20788" s="43" t="s">
        <v>175</v>
      </c>
      <c r="E20788" s="43" t="s">
        <v>6263</v>
      </c>
      <c r="F20788" s="43" t="s">
        <v>28</v>
      </c>
      <c r="G20788" s="43">
        <v>49009</v>
      </c>
      <c r="Y20788" s="43" t="str">
        <f t="shared" si="648"/>
        <v>COMP</v>
      </c>
      <c r="AA20788" s="43">
        <f t="shared" si="649"/>
        <v>717708</v>
      </c>
    </row>
    <row r="20789" spans="1:27" x14ac:dyDescent="0.3">
      <c r="A20789" s="43">
        <v>2248932</v>
      </c>
      <c r="B20789" s="43" t="s">
        <v>5088</v>
      </c>
      <c r="C20789" s="43" t="s">
        <v>221</v>
      </c>
      <c r="E20789" s="43" t="s">
        <v>6263</v>
      </c>
      <c r="F20789" s="43" t="s">
        <v>28</v>
      </c>
      <c r="G20789" s="43">
        <v>44111</v>
      </c>
      <c r="Y20789" s="43" t="str">
        <f t="shared" si="648"/>
        <v/>
      </c>
      <c r="AA20789" s="43" t="e">
        <f t="shared" si="649"/>
        <v>#N/A</v>
      </c>
    </row>
    <row r="20790" spans="1:27" x14ac:dyDescent="0.3">
      <c r="A20790" s="43">
        <v>1206031</v>
      </c>
      <c r="B20790" s="43" t="s">
        <v>5088</v>
      </c>
      <c r="C20790" s="43" t="s">
        <v>620</v>
      </c>
      <c r="E20790" s="43" t="s">
        <v>6263</v>
      </c>
      <c r="F20790" s="43" t="s">
        <v>30</v>
      </c>
      <c r="G20790" s="43">
        <v>53061</v>
      </c>
      <c r="Y20790" s="43" t="str">
        <f t="shared" si="648"/>
        <v/>
      </c>
      <c r="AA20790" s="43" t="e">
        <f t="shared" si="649"/>
        <v>#N/A</v>
      </c>
    </row>
    <row r="20791" spans="1:27" x14ac:dyDescent="0.3">
      <c r="A20791" s="43">
        <v>2261186</v>
      </c>
      <c r="B20791" s="43" t="s">
        <v>5088</v>
      </c>
      <c r="C20791" s="43" t="s">
        <v>202</v>
      </c>
      <c r="E20791" s="43" t="s">
        <v>6263</v>
      </c>
      <c r="F20791" s="43" t="s">
        <v>28</v>
      </c>
      <c r="G20791" s="43">
        <v>49016</v>
      </c>
      <c r="Y20791" s="43" t="str">
        <f t="shared" si="648"/>
        <v>COMP</v>
      </c>
      <c r="AA20791" s="43">
        <f t="shared" si="649"/>
        <v>2261186</v>
      </c>
    </row>
    <row r="20792" spans="1:27" x14ac:dyDescent="0.3">
      <c r="A20792" s="43">
        <v>233769</v>
      </c>
      <c r="B20792" s="43" t="s">
        <v>12550</v>
      </c>
      <c r="C20792" s="43" t="s">
        <v>340</v>
      </c>
      <c r="E20792" s="43" t="s">
        <v>6263</v>
      </c>
      <c r="F20792" s="43" t="s">
        <v>30</v>
      </c>
      <c r="G20792" s="43">
        <v>49004</v>
      </c>
      <c r="Y20792" s="43" t="str">
        <f t="shared" si="648"/>
        <v>COMP</v>
      </c>
      <c r="AA20792" s="43">
        <f t="shared" si="649"/>
        <v>233769</v>
      </c>
    </row>
    <row r="20793" spans="1:27" x14ac:dyDescent="0.3">
      <c r="A20793" s="43">
        <v>1862547</v>
      </c>
      <c r="B20793" s="43" t="s">
        <v>12551</v>
      </c>
      <c r="C20793" s="43" t="s">
        <v>377</v>
      </c>
      <c r="E20793" s="43" t="s">
        <v>6263</v>
      </c>
      <c r="F20793" s="43" t="s">
        <v>30</v>
      </c>
      <c r="G20793" s="43">
        <v>72042</v>
      </c>
      <c r="Y20793" s="43" t="str">
        <f t="shared" si="648"/>
        <v/>
      </c>
      <c r="AA20793" s="43" t="e">
        <f t="shared" si="649"/>
        <v>#N/A</v>
      </c>
    </row>
    <row r="20794" spans="1:27" x14ac:dyDescent="0.3">
      <c r="A20794" s="43">
        <v>727458</v>
      </c>
      <c r="B20794" s="43" t="s">
        <v>5089</v>
      </c>
      <c r="C20794" s="43" t="s">
        <v>570</v>
      </c>
      <c r="E20794" s="43" t="s">
        <v>31</v>
      </c>
      <c r="F20794" s="43" t="s">
        <v>28</v>
      </c>
      <c r="G20794" s="43">
        <v>44013</v>
      </c>
      <c r="Y20794" s="43" t="str">
        <f t="shared" si="648"/>
        <v>COMP</v>
      </c>
      <c r="AA20794" s="43">
        <f t="shared" si="649"/>
        <v>727458</v>
      </c>
    </row>
    <row r="20795" spans="1:27" x14ac:dyDescent="0.3">
      <c r="A20795" s="43">
        <v>1380118</v>
      </c>
      <c r="B20795" s="43" t="s">
        <v>5089</v>
      </c>
      <c r="C20795" s="43" t="s">
        <v>232</v>
      </c>
      <c r="E20795" s="43" t="s">
        <v>34</v>
      </c>
      <c r="F20795" s="43" t="s">
        <v>28</v>
      </c>
      <c r="G20795" s="43">
        <v>44013</v>
      </c>
      <c r="Y20795" s="43" t="str">
        <f t="shared" si="648"/>
        <v>COMP</v>
      </c>
      <c r="AA20795" s="43">
        <f t="shared" si="649"/>
        <v>1380118</v>
      </c>
    </row>
    <row r="20796" spans="1:27" x14ac:dyDescent="0.3">
      <c r="A20796" s="43">
        <v>1941189</v>
      </c>
      <c r="B20796" s="43" t="s">
        <v>5089</v>
      </c>
      <c r="C20796" s="43" t="s">
        <v>1755</v>
      </c>
      <c r="E20796" s="43" t="s">
        <v>35</v>
      </c>
      <c r="F20796" s="43" t="s">
        <v>28</v>
      </c>
      <c r="G20796" s="43">
        <v>49067</v>
      </c>
      <c r="Y20796" s="43" t="str">
        <f t="shared" si="648"/>
        <v>COMP</v>
      </c>
      <c r="AA20796" s="43">
        <f t="shared" si="649"/>
        <v>1941189</v>
      </c>
    </row>
    <row r="20797" spans="1:27" x14ac:dyDescent="0.3">
      <c r="A20797" s="43">
        <v>2300157</v>
      </c>
      <c r="B20797" s="43" t="s">
        <v>5089</v>
      </c>
      <c r="C20797" s="43" t="s">
        <v>333</v>
      </c>
      <c r="E20797" s="43" t="s">
        <v>6263</v>
      </c>
      <c r="F20797" s="43" t="s">
        <v>30</v>
      </c>
      <c r="G20797" s="43">
        <v>44084</v>
      </c>
      <c r="Y20797" s="43" t="str">
        <f t="shared" si="648"/>
        <v/>
      </c>
      <c r="AA20797" s="43" t="e">
        <f t="shared" si="649"/>
        <v>#N/A</v>
      </c>
    </row>
    <row r="20798" spans="1:27" x14ac:dyDescent="0.3">
      <c r="A20798" s="43">
        <v>1207240</v>
      </c>
      <c r="B20798" s="43" t="s">
        <v>5089</v>
      </c>
      <c r="C20798" s="43" t="s">
        <v>620</v>
      </c>
      <c r="E20798" s="43" t="s">
        <v>6263</v>
      </c>
      <c r="F20798" s="43" t="s">
        <v>30</v>
      </c>
      <c r="G20798" s="43">
        <v>49001</v>
      </c>
      <c r="Y20798" s="43" t="str">
        <f t="shared" si="648"/>
        <v/>
      </c>
      <c r="AA20798" s="43" t="e">
        <f t="shared" si="649"/>
        <v>#N/A</v>
      </c>
    </row>
    <row r="20799" spans="1:27" x14ac:dyDescent="0.3">
      <c r="A20799" s="43">
        <v>659238</v>
      </c>
      <c r="B20799" s="43" t="s">
        <v>5089</v>
      </c>
      <c r="C20799" s="43" t="s">
        <v>250</v>
      </c>
      <c r="E20799" s="43" t="s">
        <v>6263</v>
      </c>
      <c r="F20799" s="43" t="s">
        <v>28</v>
      </c>
      <c r="G20799" s="43">
        <v>49074</v>
      </c>
      <c r="Y20799" s="43" t="str">
        <f t="shared" si="648"/>
        <v/>
      </c>
      <c r="AA20799" s="43" t="e">
        <f t="shared" si="649"/>
        <v>#N/A</v>
      </c>
    </row>
    <row r="20800" spans="1:27" x14ac:dyDescent="0.3">
      <c r="A20800" s="43">
        <v>1377765</v>
      </c>
      <c r="B20800" s="43" t="s">
        <v>5089</v>
      </c>
      <c r="C20800" s="43" t="s">
        <v>1017</v>
      </c>
      <c r="E20800" s="43" t="s">
        <v>6263</v>
      </c>
      <c r="F20800" s="43" t="s">
        <v>28</v>
      </c>
      <c r="G20800" s="43">
        <v>44013</v>
      </c>
      <c r="Y20800" s="43" t="str">
        <f t="shared" si="648"/>
        <v>COMP</v>
      </c>
      <c r="AA20800" s="43">
        <f t="shared" si="649"/>
        <v>1377765</v>
      </c>
    </row>
    <row r="20801" spans="1:27" x14ac:dyDescent="0.3">
      <c r="A20801" s="43">
        <v>2267643</v>
      </c>
      <c r="B20801" s="43" t="s">
        <v>12552</v>
      </c>
      <c r="C20801" s="43" t="s">
        <v>2871</v>
      </c>
      <c r="E20801" s="43" t="s">
        <v>35</v>
      </c>
      <c r="F20801" s="43" t="s">
        <v>30</v>
      </c>
      <c r="G20801" s="43">
        <v>44072</v>
      </c>
      <c r="Y20801" s="43" t="str">
        <f t="shared" si="648"/>
        <v>COMP</v>
      </c>
      <c r="AA20801" s="43">
        <f t="shared" si="649"/>
        <v>2267643</v>
      </c>
    </row>
    <row r="20802" spans="1:27" x14ac:dyDescent="0.3">
      <c r="A20802" s="43">
        <v>1976149</v>
      </c>
      <c r="B20802" s="43" t="s">
        <v>12552</v>
      </c>
      <c r="C20802" s="43" t="s">
        <v>829</v>
      </c>
      <c r="E20802" s="43" t="s">
        <v>6263</v>
      </c>
      <c r="F20802" s="43" t="s">
        <v>28</v>
      </c>
      <c r="G20802" s="43">
        <v>49006</v>
      </c>
      <c r="Y20802" s="43" t="str">
        <f t="shared" ref="Y20802:Y20865" si="650">IF(ISERROR(AA20802)=FALSE,"COMP","")</f>
        <v/>
      </c>
      <c r="AA20802" s="43" t="e">
        <f t="shared" si="649"/>
        <v>#N/A</v>
      </c>
    </row>
    <row r="20803" spans="1:27" x14ac:dyDescent="0.3">
      <c r="A20803" s="43">
        <v>2266165</v>
      </c>
      <c r="B20803" s="43" t="s">
        <v>12552</v>
      </c>
      <c r="C20803" s="43" t="s">
        <v>1279</v>
      </c>
      <c r="E20803" s="43" t="s">
        <v>35</v>
      </c>
      <c r="F20803" s="43" t="s">
        <v>30</v>
      </c>
      <c r="G20803" s="43">
        <v>72070</v>
      </c>
      <c r="Y20803" s="43" t="str">
        <f t="shared" si="650"/>
        <v>COMP</v>
      </c>
      <c r="AA20803" s="43">
        <f t="shared" ref="AA20803:AA20866" si="651">VLOOKUP(A20803,Z:Z,1,FALSE)</f>
        <v>2266165</v>
      </c>
    </row>
    <row r="20804" spans="1:27" x14ac:dyDescent="0.3">
      <c r="A20804" s="43">
        <v>2185466</v>
      </c>
      <c r="B20804" s="43" t="s">
        <v>12552</v>
      </c>
      <c r="C20804" s="43" t="s">
        <v>1266</v>
      </c>
      <c r="E20804" s="43" t="s">
        <v>6263</v>
      </c>
      <c r="F20804" s="43" t="s">
        <v>30</v>
      </c>
      <c r="G20804" s="43">
        <v>44021</v>
      </c>
      <c r="Y20804" s="43" t="str">
        <f t="shared" si="650"/>
        <v/>
      </c>
      <c r="AA20804" s="43" t="e">
        <f t="shared" si="651"/>
        <v>#N/A</v>
      </c>
    </row>
    <row r="20805" spans="1:27" x14ac:dyDescent="0.3">
      <c r="A20805" s="43">
        <v>1491846</v>
      </c>
      <c r="B20805" s="43" t="s">
        <v>12552</v>
      </c>
      <c r="C20805" s="43" t="s">
        <v>546</v>
      </c>
      <c r="E20805" s="43" t="s">
        <v>6263</v>
      </c>
      <c r="F20805" s="43" t="s">
        <v>30</v>
      </c>
      <c r="G20805" s="43">
        <v>44122</v>
      </c>
      <c r="Y20805" s="43" t="str">
        <f t="shared" si="650"/>
        <v/>
      </c>
      <c r="AA20805" s="43" t="e">
        <f t="shared" si="651"/>
        <v>#N/A</v>
      </c>
    </row>
    <row r="20806" spans="1:27" x14ac:dyDescent="0.3">
      <c r="A20806" s="43">
        <v>2089117</v>
      </c>
      <c r="B20806" s="43" t="s">
        <v>12552</v>
      </c>
      <c r="C20806" s="43" t="s">
        <v>12553</v>
      </c>
      <c r="E20806" s="43" t="s">
        <v>6263</v>
      </c>
      <c r="F20806" s="43" t="s">
        <v>28</v>
      </c>
      <c r="G20806" s="43">
        <v>44072</v>
      </c>
      <c r="Y20806" s="43" t="str">
        <f t="shared" si="650"/>
        <v/>
      </c>
      <c r="AA20806" s="43" t="e">
        <f t="shared" si="651"/>
        <v>#N/A</v>
      </c>
    </row>
    <row r="20807" spans="1:27" x14ac:dyDescent="0.3">
      <c r="A20807" s="43">
        <v>2275295</v>
      </c>
      <c r="B20807" s="43" t="s">
        <v>12554</v>
      </c>
      <c r="C20807" s="43" t="s">
        <v>460</v>
      </c>
      <c r="E20807" s="43" t="s">
        <v>6263</v>
      </c>
      <c r="F20807" s="43" t="s">
        <v>30</v>
      </c>
      <c r="G20807" s="43">
        <v>44067</v>
      </c>
      <c r="Y20807" s="43" t="str">
        <f t="shared" si="650"/>
        <v/>
      </c>
      <c r="AA20807" s="43" t="e">
        <f t="shared" si="651"/>
        <v>#N/A</v>
      </c>
    </row>
    <row r="20808" spans="1:27" x14ac:dyDescent="0.3">
      <c r="A20808" s="43">
        <v>1537071</v>
      </c>
      <c r="B20808" s="43" t="s">
        <v>12555</v>
      </c>
      <c r="C20808" s="43" t="s">
        <v>437</v>
      </c>
      <c r="E20808" s="43" t="s">
        <v>6263</v>
      </c>
      <c r="F20808" s="43" t="s">
        <v>28</v>
      </c>
      <c r="G20808" s="43">
        <v>44039</v>
      </c>
      <c r="Y20808" s="43" t="str">
        <f t="shared" si="650"/>
        <v/>
      </c>
      <c r="AA20808" s="43" t="e">
        <f t="shared" si="651"/>
        <v>#N/A</v>
      </c>
    </row>
    <row r="20809" spans="1:27" x14ac:dyDescent="0.3">
      <c r="A20809" s="43">
        <v>2091252</v>
      </c>
      <c r="B20809" s="43" t="s">
        <v>12556</v>
      </c>
      <c r="C20809" s="43" t="s">
        <v>165</v>
      </c>
      <c r="E20809" s="43" t="s">
        <v>6263</v>
      </c>
      <c r="F20809" s="43" t="s">
        <v>30</v>
      </c>
      <c r="G20809" s="43">
        <v>53061</v>
      </c>
      <c r="Y20809" s="43" t="str">
        <f t="shared" si="650"/>
        <v/>
      </c>
      <c r="AA20809" s="43" t="e">
        <f t="shared" si="651"/>
        <v>#N/A</v>
      </c>
    </row>
    <row r="20810" spans="1:27" x14ac:dyDescent="0.3">
      <c r="A20810" s="43">
        <v>2426061</v>
      </c>
      <c r="B20810" s="43" t="s">
        <v>12557</v>
      </c>
      <c r="C20810" s="43" t="s">
        <v>1495</v>
      </c>
      <c r="E20810" s="43" t="s">
        <v>6263</v>
      </c>
      <c r="F20810" s="43" t="s">
        <v>28</v>
      </c>
      <c r="G20810" s="43">
        <v>44074</v>
      </c>
      <c r="Y20810" s="43" t="str">
        <f t="shared" si="650"/>
        <v/>
      </c>
      <c r="AA20810" s="43" t="e">
        <f t="shared" si="651"/>
        <v>#N/A</v>
      </c>
    </row>
    <row r="20811" spans="1:27" x14ac:dyDescent="0.3">
      <c r="A20811" s="43">
        <v>1535987</v>
      </c>
      <c r="B20811" s="43" t="s">
        <v>12558</v>
      </c>
      <c r="C20811" s="43" t="s">
        <v>7391</v>
      </c>
      <c r="E20811" s="43" t="s">
        <v>35</v>
      </c>
      <c r="F20811" s="43" t="s">
        <v>30</v>
      </c>
      <c r="G20811" s="43">
        <v>44062</v>
      </c>
      <c r="Y20811" s="43" t="str">
        <f t="shared" si="650"/>
        <v>COMP</v>
      </c>
      <c r="AA20811" s="43">
        <f t="shared" si="651"/>
        <v>1535987</v>
      </c>
    </row>
    <row r="20812" spans="1:27" x14ac:dyDescent="0.3">
      <c r="A20812" s="43">
        <v>1659243</v>
      </c>
      <c r="B20812" s="43" t="s">
        <v>12558</v>
      </c>
      <c r="C20812" s="43" t="s">
        <v>230</v>
      </c>
      <c r="E20812" s="43" t="s">
        <v>6263</v>
      </c>
      <c r="F20812" s="43" t="s">
        <v>28</v>
      </c>
      <c r="G20812" s="43">
        <v>44062</v>
      </c>
      <c r="Y20812" s="43" t="str">
        <f t="shared" si="650"/>
        <v/>
      </c>
      <c r="AA20812" s="43" t="e">
        <f t="shared" si="651"/>
        <v>#N/A</v>
      </c>
    </row>
    <row r="20813" spans="1:27" x14ac:dyDescent="0.3">
      <c r="A20813" s="43">
        <v>1687620</v>
      </c>
      <c r="B20813" s="43" t="s">
        <v>12558</v>
      </c>
      <c r="C20813" s="43" t="s">
        <v>294</v>
      </c>
      <c r="E20813" s="43" t="s">
        <v>6263</v>
      </c>
      <c r="F20813" s="43" t="s">
        <v>30</v>
      </c>
      <c r="G20813" s="43">
        <v>44062</v>
      </c>
      <c r="Y20813" s="43" t="str">
        <f t="shared" si="650"/>
        <v/>
      </c>
      <c r="AA20813" s="43" t="e">
        <f t="shared" si="651"/>
        <v>#N/A</v>
      </c>
    </row>
    <row r="20814" spans="1:27" x14ac:dyDescent="0.3">
      <c r="A20814" s="43">
        <v>1396765</v>
      </c>
      <c r="B20814" s="43" t="s">
        <v>12558</v>
      </c>
      <c r="C20814" s="43" t="s">
        <v>1661</v>
      </c>
      <c r="E20814" s="43" t="s">
        <v>34</v>
      </c>
      <c r="F20814" s="43" t="s">
        <v>30</v>
      </c>
      <c r="G20814" s="43">
        <v>44062</v>
      </c>
      <c r="Y20814" s="43" t="str">
        <f t="shared" si="650"/>
        <v>COMP</v>
      </c>
      <c r="AA20814" s="43">
        <f t="shared" si="651"/>
        <v>1396765</v>
      </c>
    </row>
    <row r="20815" spans="1:27" x14ac:dyDescent="0.3">
      <c r="A20815" s="43">
        <v>1396767</v>
      </c>
      <c r="B20815" s="43" t="s">
        <v>12558</v>
      </c>
      <c r="C20815" s="43" t="s">
        <v>5478</v>
      </c>
      <c r="E20815" s="43" t="s">
        <v>34</v>
      </c>
      <c r="F20815" s="43" t="s">
        <v>30</v>
      </c>
      <c r="G20815" s="43">
        <v>44062</v>
      </c>
      <c r="Y20815" s="43" t="str">
        <f t="shared" si="650"/>
        <v>COMP</v>
      </c>
      <c r="AA20815" s="43">
        <f t="shared" si="651"/>
        <v>1396767</v>
      </c>
    </row>
    <row r="20816" spans="1:27" x14ac:dyDescent="0.3">
      <c r="A20816" s="43">
        <v>1383892</v>
      </c>
      <c r="B20816" s="43" t="s">
        <v>12559</v>
      </c>
      <c r="C20816" s="43" t="s">
        <v>677</v>
      </c>
      <c r="E20816" s="43" t="s">
        <v>34</v>
      </c>
      <c r="F20816" s="43" t="s">
        <v>28</v>
      </c>
      <c r="G20816" s="43">
        <v>72028</v>
      </c>
      <c r="Y20816" s="43" t="str">
        <f t="shared" si="650"/>
        <v>COMP</v>
      </c>
      <c r="AA20816" s="43">
        <f t="shared" si="651"/>
        <v>1383892</v>
      </c>
    </row>
    <row r="20817" spans="1:27" x14ac:dyDescent="0.3">
      <c r="A20817" s="43">
        <v>2429427</v>
      </c>
      <c r="B20817" s="43" t="s">
        <v>12560</v>
      </c>
      <c r="C20817" s="43" t="s">
        <v>183</v>
      </c>
      <c r="E20817" s="43" t="s">
        <v>6263</v>
      </c>
      <c r="F20817" s="43" t="s">
        <v>30</v>
      </c>
      <c r="G20817" s="43">
        <v>85004</v>
      </c>
      <c r="Y20817" s="43" t="str">
        <f t="shared" si="650"/>
        <v/>
      </c>
      <c r="AA20817" s="43" t="e">
        <f t="shared" si="651"/>
        <v>#N/A</v>
      </c>
    </row>
    <row r="20818" spans="1:27" x14ac:dyDescent="0.3">
      <c r="A20818" s="43">
        <v>1548237</v>
      </c>
      <c r="B20818" s="43" t="s">
        <v>12561</v>
      </c>
      <c r="C20818" s="43" t="s">
        <v>371</v>
      </c>
      <c r="E20818" s="43" t="s">
        <v>6263</v>
      </c>
      <c r="F20818" s="43" t="s">
        <v>30</v>
      </c>
      <c r="G20818" s="43">
        <v>44084</v>
      </c>
      <c r="Y20818" s="43" t="str">
        <f t="shared" si="650"/>
        <v/>
      </c>
      <c r="AA20818" s="43" t="e">
        <f t="shared" si="651"/>
        <v>#N/A</v>
      </c>
    </row>
    <row r="20819" spans="1:27" x14ac:dyDescent="0.3">
      <c r="A20819" s="43">
        <v>1784804</v>
      </c>
      <c r="B20819" s="43" t="s">
        <v>12561</v>
      </c>
      <c r="C20819" s="43" t="s">
        <v>346</v>
      </c>
      <c r="E20819" s="43" t="s">
        <v>6263</v>
      </c>
      <c r="F20819" s="43" t="s">
        <v>28</v>
      </c>
      <c r="G20819" s="43">
        <v>44084</v>
      </c>
      <c r="Y20819" s="43" t="str">
        <f t="shared" si="650"/>
        <v/>
      </c>
      <c r="AA20819" s="43" t="e">
        <f t="shared" si="651"/>
        <v>#N/A</v>
      </c>
    </row>
    <row r="20820" spans="1:27" x14ac:dyDescent="0.3">
      <c r="A20820" s="43">
        <v>1455597</v>
      </c>
      <c r="B20820" s="43" t="s">
        <v>12561</v>
      </c>
      <c r="C20820" s="43" t="s">
        <v>250</v>
      </c>
      <c r="E20820" s="43" t="s">
        <v>6263</v>
      </c>
      <c r="F20820" s="43" t="s">
        <v>28</v>
      </c>
      <c r="G20820" s="43">
        <v>49019</v>
      </c>
      <c r="Y20820" s="43" t="str">
        <f t="shared" si="650"/>
        <v>COMP</v>
      </c>
      <c r="AA20820" s="43">
        <f t="shared" si="651"/>
        <v>1455597</v>
      </c>
    </row>
    <row r="20821" spans="1:27" x14ac:dyDescent="0.3">
      <c r="A20821" s="43">
        <v>1307256</v>
      </c>
      <c r="B20821" s="43" t="s">
        <v>12562</v>
      </c>
      <c r="C20821" s="43" t="s">
        <v>171</v>
      </c>
      <c r="E20821" s="43" t="s">
        <v>6263</v>
      </c>
      <c r="F20821" s="43" t="s">
        <v>30</v>
      </c>
      <c r="G20821" s="43">
        <v>72041</v>
      </c>
      <c r="Y20821" s="43" t="str">
        <f t="shared" si="650"/>
        <v/>
      </c>
      <c r="AA20821" s="43" t="e">
        <f t="shared" si="651"/>
        <v>#N/A</v>
      </c>
    </row>
    <row r="20822" spans="1:27" x14ac:dyDescent="0.3">
      <c r="A20822" s="43">
        <v>2213852</v>
      </c>
      <c r="B20822" s="43" t="s">
        <v>951</v>
      </c>
      <c r="C20822" s="43" t="s">
        <v>173</v>
      </c>
      <c r="E20822" s="43" t="s">
        <v>6263</v>
      </c>
      <c r="F20822" s="43" t="s">
        <v>30</v>
      </c>
      <c r="G20822" s="43">
        <v>49064</v>
      </c>
      <c r="Y20822" s="43" t="str">
        <f t="shared" si="650"/>
        <v/>
      </c>
      <c r="AA20822" s="43" t="e">
        <f t="shared" si="651"/>
        <v>#N/A</v>
      </c>
    </row>
    <row r="20823" spans="1:27" x14ac:dyDescent="0.3">
      <c r="A20823" s="43">
        <v>2025717</v>
      </c>
      <c r="B20823" s="43" t="s">
        <v>951</v>
      </c>
      <c r="C20823" s="43" t="s">
        <v>647</v>
      </c>
      <c r="E20823" s="43" t="s">
        <v>6263</v>
      </c>
      <c r="F20823" s="43" t="s">
        <v>28</v>
      </c>
      <c r="G20823" s="43">
        <v>44125</v>
      </c>
      <c r="Y20823" s="43" t="str">
        <f t="shared" si="650"/>
        <v/>
      </c>
      <c r="AA20823" s="43" t="e">
        <f t="shared" si="651"/>
        <v>#N/A</v>
      </c>
    </row>
    <row r="20824" spans="1:27" x14ac:dyDescent="0.3">
      <c r="A20824" s="43">
        <v>2342160</v>
      </c>
      <c r="B20824" s="43" t="s">
        <v>951</v>
      </c>
      <c r="C20824" s="43" t="s">
        <v>425</v>
      </c>
      <c r="E20824" s="43" t="s">
        <v>6263</v>
      </c>
      <c r="F20824" s="43" t="s">
        <v>28</v>
      </c>
      <c r="G20824" s="43">
        <v>44052</v>
      </c>
      <c r="Y20824" s="43" t="str">
        <f t="shared" si="650"/>
        <v/>
      </c>
      <c r="AA20824" s="43" t="e">
        <f t="shared" si="651"/>
        <v>#N/A</v>
      </c>
    </row>
    <row r="20825" spans="1:27" x14ac:dyDescent="0.3">
      <c r="A20825" s="43">
        <v>1822956</v>
      </c>
      <c r="B20825" s="43" t="s">
        <v>951</v>
      </c>
      <c r="C20825" s="43" t="s">
        <v>274</v>
      </c>
      <c r="E20825" s="43" t="s">
        <v>6263</v>
      </c>
      <c r="F20825" s="43" t="s">
        <v>28</v>
      </c>
      <c r="G20825" s="43">
        <v>49006</v>
      </c>
      <c r="Y20825" s="43" t="str">
        <f t="shared" si="650"/>
        <v>COMP</v>
      </c>
      <c r="AA20825" s="43">
        <f t="shared" si="651"/>
        <v>1822956</v>
      </c>
    </row>
    <row r="20826" spans="1:27" x14ac:dyDescent="0.3">
      <c r="A20826" s="43">
        <v>2320094</v>
      </c>
      <c r="B20826" s="43" t="s">
        <v>951</v>
      </c>
      <c r="C20826" s="43" t="s">
        <v>541</v>
      </c>
      <c r="E20826" s="43" t="s">
        <v>6263</v>
      </c>
      <c r="F20826" s="43" t="s">
        <v>28</v>
      </c>
      <c r="G20826" s="43">
        <v>49004</v>
      </c>
      <c r="Y20826" s="43" t="str">
        <f t="shared" si="650"/>
        <v/>
      </c>
      <c r="AA20826" s="43" t="e">
        <f t="shared" si="651"/>
        <v>#N/A</v>
      </c>
    </row>
    <row r="20827" spans="1:27" x14ac:dyDescent="0.3">
      <c r="A20827" s="43">
        <v>2400959</v>
      </c>
      <c r="B20827" s="43" t="s">
        <v>12563</v>
      </c>
      <c r="C20827" s="43" t="s">
        <v>901</v>
      </c>
      <c r="E20827" s="43" t="s">
        <v>29</v>
      </c>
      <c r="F20827" s="43" t="s">
        <v>30</v>
      </c>
      <c r="G20827" s="43">
        <v>44013</v>
      </c>
      <c r="Y20827" s="43" t="str">
        <f t="shared" si="650"/>
        <v/>
      </c>
      <c r="AA20827" s="43" t="e">
        <f t="shared" si="651"/>
        <v>#N/A</v>
      </c>
    </row>
    <row r="20828" spans="1:27" x14ac:dyDescent="0.3">
      <c r="A20828" s="43">
        <v>1235119</v>
      </c>
      <c r="B20828" s="43" t="s">
        <v>12564</v>
      </c>
      <c r="C20828" s="43" t="s">
        <v>920</v>
      </c>
      <c r="E20828" s="43" t="s">
        <v>31</v>
      </c>
      <c r="F20828" s="43" t="s">
        <v>28</v>
      </c>
      <c r="G20828" s="43">
        <v>44067</v>
      </c>
      <c r="Y20828" s="43" t="str">
        <f t="shared" si="650"/>
        <v>COMP</v>
      </c>
      <c r="AA20828" s="43">
        <f t="shared" si="651"/>
        <v>1235119</v>
      </c>
    </row>
    <row r="20829" spans="1:27" x14ac:dyDescent="0.3">
      <c r="A20829" s="43">
        <v>2296649</v>
      </c>
      <c r="B20829" s="43" t="s">
        <v>12565</v>
      </c>
      <c r="C20829" s="43" t="s">
        <v>12566</v>
      </c>
      <c r="E20829" s="43" t="s">
        <v>6263</v>
      </c>
      <c r="F20829" s="43" t="s">
        <v>28</v>
      </c>
      <c r="G20829" s="43">
        <v>53013</v>
      </c>
      <c r="Y20829" s="43" t="str">
        <f t="shared" si="650"/>
        <v/>
      </c>
      <c r="AA20829" s="43" t="e">
        <f t="shared" si="651"/>
        <v>#N/A</v>
      </c>
    </row>
    <row r="20830" spans="1:27" x14ac:dyDescent="0.3">
      <c r="A20830" s="43">
        <v>1323379</v>
      </c>
      <c r="B20830" s="43" t="s">
        <v>5100</v>
      </c>
      <c r="C20830" s="43" t="s">
        <v>620</v>
      </c>
      <c r="E20830" s="43" t="s">
        <v>6263</v>
      </c>
      <c r="F20830" s="43" t="s">
        <v>30</v>
      </c>
      <c r="G20830" s="43">
        <v>72029</v>
      </c>
      <c r="Y20830" s="43" t="str">
        <f t="shared" si="650"/>
        <v/>
      </c>
      <c r="AA20830" s="43" t="e">
        <f t="shared" si="651"/>
        <v>#N/A</v>
      </c>
    </row>
    <row r="20831" spans="1:27" x14ac:dyDescent="0.3">
      <c r="A20831" s="43">
        <v>1987576</v>
      </c>
      <c r="B20831" s="43" t="s">
        <v>5100</v>
      </c>
      <c r="C20831" s="43" t="s">
        <v>12567</v>
      </c>
      <c r="E20831" s="43" t="s">
        <v>35</v>
      </c>
      <c r="F20831" s="43" t="s">
        <v>30</v>
      </c>
      <c r="G20831" s="43">
        <v>85012</v>
      </c>
      <c r="Y20831" s="43" t="str">
        <f t="shared" si="650"/>
        <v>COMP</v>
      </c>
      <c r="AA20831" s="43">
        <f t="shared" si="651"/>
        <v>1987576</v>
      </c>
    </row>
    <row r="20832" spans="1:27" x14ac:dyDescent="0.3">
      <c r="A20832" s="43">
        <v>2177394</v>
      </c>
      <c r="B20832" s="43" t="s">
        <v>10450</v>
      </c>
      <c r="C20832" s="43" t="s">
        <v>193</v>
      </c>
      <c r="E20832" s="43" t="s">
        <v>29</v>
      </c>
      <c r="F20832" s="43" t="s">
        <v>28</v>
      </c>
      <c r="G20832" s="43">
        <v>49054</v>
      </c>
      <c r="Y20832" s="43" t="str">
        <f t="shared" si="650"/>
        <v/>
      </c>
      <c r="AA20832" s="43" t="e">
        <f t="shared" si="651"/>
        <v>#N/A</v>
      </c>
    </row>
    <row r="20833" spans="1:27" x14ac:dyDescent="0.3">
      <c r="A20833" s="43">
        <v>2163232</v>
      </c>
      <c r="B20833" s="43" t="s">
        <v>10450</v>
      </c>
      <c r="C20833" s="43" t="s">
        <v>290</v>
      </c>
      <c r="E20833" s="43" t="s">
        <v>6263</v>
      </c>
      <c r="F20833" s="43" t="s">
        <v>28</v>
      </c>
      <c r="G20833" s="43">
        <v>44088</v>
      </c>
      <c r="Y20833" s="43" t="str">
        <f t="shared" si="650"/>
        <v>COMP</v>
      </c>
      <c r="AA20833" s="43">
        <f t="shared" si="651"/>
        <v>2163232</v>
      </c>
    </row>
    <row r="20834" spans="1:27" x14ac:dyDescent="0.3">
      <c r="A20834" s="43">
        <v>576222</v>
      </c>
      <c r="B20834" s="43" t="s">
        <v>10450</v>
      </c>
      <c r="C20834" s="43" t="s">
        <v>632</v>
      </c>
      <c r="E20834" s="43" t="s">
        <v>6263</v>
      </c>
      <c r="F20834" s="43" t="s">
        <v>28</v>
      </c>
      <c r="G20834" s="43">
        <v>85032</v>
      </c>
      <c r="Y20834" s="43" t="str">
        <f t="shared" si="650"/>
        <v/>
      </c>
      <c r="AA20834" s="43" t="e">
        <f t="shared" si="651"/>
        <v>#N/A</v>
      </c>
    </row>
    <row r="20835" spans="1:27" x14ac:dyDescent="0.3">
      <c r="A20835" s="43">
        <v>2385757</v>
      </c>
      <c r="B20835" s="43" t="s">
        <v>10450</v>
      </c>
      <c r="C20835" s="43" t="s">
        <v>495</v>
      </c>
      <c r="E20835" s="43" t="s">
        <v>34</v>
      </c>
      <c r="F20835" s="43" t="s">
        <v>30</v>
      </c>
      <c r="G20835" s="43">
        <v>85004</v>
      </c>
      <c r="Y20835" s="43" t="str">
        <f t="shared" si="650"/>
        <v>COMP</v>
      </c>
      <c r="AA20835" s="43">
        <f t="shared" si="651"/>
        <v>2385757</v>
      </c>
    </row>
    <row r="20836" spans="1:27" x14ac:dyDescent="0.3">
      <c r="A20836" s="43">
        <v>2344271</v>
      </c>
      <c r="B20836" s="43" t="s">
        <v>10450</v>
      </c>
      <c r="C20836" s="43" t="s">
        <v>12568</v>
      </c>
      <c r="E20836" s="43" t="s">
        <v>6263</v>
      </c>
      <c r="F20836" s="43" t="s">
        <v>28</v>
      </c>
      <c r="G20836" s="43">
        <v>49004</v>
      </c>
      <c r="Y20836" s="43" t="str">
        <f t="shared" si="650"/>
        <v>COMP</v>
      </c>
      <c r="AA20836" s="43">
        <f t="shared" si="651"/>
        <v>2344271</v>
      </c>
    </row>
    <row r="20837" spans="1:27" x14ac:dyDescent="0.3">
      <c r="A20837" s="43">
        <v>1920835</v>
      </c>
      <c r="B20837" s="43" t="s">
        <v>12569</v>
      </c>
      <c r="C20837" s="43" t="s">
        <v>1109</v>
      </c>
      <c r="E20837" s="43" t="s">
        <v>29</v>
      </c>
      <c r="F20837" s="43" t="s">
        <v>28</v>
      </c>
      <c r="G20837" s="43">
        <v>72079</v>
      </c>
      <c r="Y20837" s="43" t="str">
        <f t="shared" si="650"/>
        <v>COMP</v>
      </c>
      <c r="AA20837" s="43">
        <f t="shared" si="651"/>
        <v>1920835</v>
      </c>
    </row>
    <row r="20838" spans="1:27" x14ac:dyDescent="0.3">
      <c r="A20838" s="43">
        <v>1264286</v>
      </c>
      <c r="B20838" s="43" t="s">
        <v>12570</v>
      </c>
      <c r="C20838" s="43" t="s">
        <v>683</v>
      </c>
      <c r="E20838" s="43" t="s">
        <v>35</v>
      </c>
      <c r="F20838" s="43" t="s">
        <v>28</v>
      </c>
      <c r="G20838" s="43">
        <v>72029</v>
      </c>
      <c r="Y20838" s="43" t="str">
        <f t="shared" si="650"/>
        <v>COMP</v>
      </c>
      <c r="AA20838" s="43">
        <f t="shared" si="651"/>
        <v>1264286</v>
      </c>
    </row>
    <row r="20839" spans="1:27" x14ac:dyDescent="0.3">
      <c r="A20839" s="43">
        <v>260452</v>
      </c>
      <c r="B20839" s="43" t="s">
        <v>12570</v>
      </c>
      <c r="C20839" s="43" t="s">
        <v>274</v>
      </c>
      <c r="E20839" s="43" t="s">
        <v>6263</v>
      </c>
      <c r="F20839" s="43" t="s">
        <v>28</v>
      </c>
      <c r="G20839" s="43">
        <v>72029</v>
      </c>
      <c r="Y20839" s="43" t="str">
        <f t="shared" si="650"/>
        <v/>
      </c>
      <c r="AA20839" s="43" t="e">
        <f t="shared" si="651"/>
        <v>#N/A</v>
      </c>
    </row>
    <row r="20840" spans="1:27" x14ac:dyDescent="0.3">
      <c r="A20840" s="43">
        <v>1467451</v>
      </c>
      <c r="B20840" s="43" t="s">
        <v>12571</v>
      </c>
      <c r="C20840" s="43" t="s">
        <v>331</v>
      </c>
      <c r="E20840" s="43" t="s">
        <v>6263</v>
      </c>
      <c r="F20840" s="43" t="s">
        <v>30</v>
      </c>
      <c r="G20840" s="43">
        <v>44073</v>
      </c>
      <c r="Y20840" s="43" t="str">
        <f t="shared" si="650"/>
        <v/>
      </c>
      <c r="AA20840" s="43" t="e">
        <f t="shared" si="651"/>
        <v>#N/A</v>
      </c>
    </row>
    <row r="20841" spans="1:27" x14ac:dyDescent="0.3">
      <c r="A20841" s="43">
        <v>254688</v>
      </c>
      <c r="B20841" s="43" t="s">
        <v>12572</v>
      </c>
      <c r="C20841" s="43" t="s">
        <v>685</v>
      </c>
      <c r="E20841" s="43" t="s">
        <v>6263</v>
      </c>
      <c r="F20841" s="43" t="s">
        <v>30</v>
      </c>
      <c r="G20841" s="43">
        <v>53013</v>
      </c>
      <c r="Y20841" s="43" t="str">
        <f t="shared" si="650"/>
        <v>COMP</v>
      </c>
      <c r="AA20841" s="43">
        <f t="shared" si="651"/>
        <v>254688</v>
      </c>
    </row>
    <row r="20842" spans="1:27" x14ac:dyDescent="0.3">
      <c r="A20842" s="43">
        <v>254689</v>
      </c>
      <c r="B20842" s="43" t="s">
        <v>12572</v>
      </c>
      <c r="C20842" s="43" t="s">
        <v>266</v>
      </c>
      <c r="E20842" s="43" t="s">
        <v>6263</v>
      </c>
      <c r="F20842" s="43" t="s">
        <v>30</v>
      </c>
      <c r="G20842" s="43">
        <v>53013</v>
      </c>
      <c r="Y20842" s="43" t="str">
        <f t="shared" si="650"/>
        <v>COMP</v>
      </c>
      <c r="AA20842" s="43">
        <f t="shared" si="651"/>
        <v>254689</v>
      </c>
    </row>
    <row r="20843" spans="1:27" x14ac:dyDescent="0.3">
      <c r="A20843" s="43">
        <v>1775650</v>
      </c>
      <c r="B20843" s="43" t="s">
        <v>12573</v>
      </c>
      <c r="C20843" s="43" t="s">
        <v>276</v>
      </c>
      <c r="E20843" s="43" t="s">
        <v>6263</v>
      </c>
      <c r="F20843" s="43" t="s">
        <v>28</v>
      </c>
      <c r="G20843" s="43">
        <v>44013</v>
      </c>
      <c r="Y20843" s="43" t="str">
        <f t="shared" si="650"/>
        <v/>
      </c>
      <c r="AA20843" s="43" t="e">
        <f t="shared" si="651"/>
        <v>#N/A</v>
      </c>
    </row>
    <row r="20844" spans="1:27" x14ac:dyDescent="0.3">
      <c r="A20844" s="43">
        <v>2265381</v>
      </c>
      <c r="B20844" s="43" t="s">
        <v>12574</v>
      </c>
      <c r="C20844" s="43" t="s">
        <v>697</v>
      </c>
      <c r="E20844" s="43" t="s">
        <v>6263</v>
      </c>
      <c r="F20844" s="43" t="s">
        <v>30</v>
      </c>
      <c r="G20844" s="43">
        <v>85031</v>
      </c>
      <c r="Y20844" s="43" t="str">
        <f t="shared" si="650"/>
        <v/>
      </c>
      <c r="AA20844" s="43" t="e">
        <f t="shared" si="651"/>
        <v>#N/A</v>
      </c>
    </row>
    <row r="20845" spans="1:27" x14ac:dyDescent="0.3">
      <c r="A20845" s="43">
        <v>638580</v>
      </c>
      <c r="B20845" s="43" t="s">
        <v>12574</v>
      </c>
      <c r="C20845" s="43" t="s">
        <v>241</v>
      </c>
      <c r="E20845" s="43" t="s">
        <v>6263</v>
      </c>
      <c r="F20845" s="43" t="s">
        <v>28</v>
      </c>
      <c r="G20845" s="43">
        <v>85031</v>
      </c>
      <c r="Y20845" s="43" t="str">
        <f t="shared" si="650"/>
        <v>COMP</v>
      </c>
      <c r="AA20845" s="43">
        <f t="shared" si="651"/>
        <v>638580</v>
      </c>
    </row>
    <row r="20846" spans="1:27" x14ac:dyDescent="0.3">
      <c r="A20846" s="43">
        <v>1549842</v>
      </c>
      <c r="B20846" s="43" t="s">
        <v>12574</v>
      </c>
      <c r="C20846" s="43" t="s">
        <v>226</v>
      </c>
      <c r="E20846" s="43" t="s">
        <v>6263</v>
      </c>
      <c r="F20846" s="43" t="s">
        <v>30</v>
      </c>
      <c r="G20846" s="43">
        <v>49004</v>
      </c>
      <c r="Y20846" s="43" t="str">
        <f t="shared" si="650"/>
        <v/>
      </c>
      <c r="AA20846" s="43" t="e">
        <f t="shared" si="651"/>
        <v>#N/A</v>
      </c>
    </row>
    <row r="20847" spans="1:27" x14ac:dyDescent="0.3">
      <c r="A20847" s="43">
        <v>2070896</v>
      </c>
      <c r="B20847" s="43" t="s">
        <v>12574</v>
      </c>
      <c r="C20847" s="43" t="s">
        <v>495</v>
      </c>
      <c r="E20847" s="43" t="s">
        <v>35</v>
      </c>
      <c r="F20847" s="43" t="s">
        <v>30</v>
      </c>
      <c r="G20847" s="43">
        <v>85031</v>
      </c>
      <c r="Y20847" s="43" t="str">
        <f t="shared" si="650"/>
        <v>COMP</v>
      </c>
      <c r="AA20847" s="43">
        <f t="shared" si="651"/>
        <v>2070896</v>
      </c>
    </row>
    <row r="20848" spans="1:27" x14ac:dyDescent="0.3">
      <c r="A20848" s="43">
        <v>1182690</v>
      </c>
      <c r="B20848" s="43" t="s">
        <v>12574</v>
      </c>
      <c r="C20848" s="43" t="s">
        <v>250</v>
      </c>
      <c r="E20848" s="43" t="s">
        <v>6263</v>
      </c>
      <c r="F20848" s="43" t="s">
        <v>28</v>
      </c>
      <c r="G20848" s="43">
        <v>44067</v>
      </c>
      <c r="Y20848" s="43" t="str">
        <f t="shared" si="650"/>
        <v>COMP</v>
      </c>
      <c r="AA20848" s="43">
        <f t="shared" si="651"/>
        <v>1182690</v>
      </c>
    </row>
    <row r="20849" spans="1:27" x14ac:dyDescent="0.3">
      <c r="A20849" s="43">
        <v>2109987</v>
      </c>
      <c r="B20849" s="43" t="s">
        <v>12575</v>
      </c>
      <c r="C20849" s="43" t="s">
        <v>5033</v>
      </c>
      <c r="E20849" s="43" t="s">
        <v>35</v>
      </c>
      <c r="F20849" s="43" t="s">
        <v>30</v>
      </c>
      <c r="G20849" s="43">
        <v>53022</v>
      </c>
      <c r="Y20849" s="43" t="str">
        <f t="shared" si="650"/>
        <v>COMP</v>
      </c>
      <c r="AA20849" s="43">
        <f t="shared" si="651"/>
        <v>2109987</v>
      </c>
    </row>
    <row r="20850" spans="1:27" x14ac:dyDescent="0.3">
      <c r="A20850" s="43">
        <v>2200083</v>
      </c>
      <c r="B20850" s="43" t="s">
        <v>12575</v>
      </c>
      <c r="C20850" s="43" t="s">
        <v>508</v>
      </c>
      <c r="E20850" s="43" t="s">
        <v>6263</v>
      </c>
      <c r="F20850" s="43" t="s">
        <v>28</v>
      </c>
      <c r="G20850" s="43">
        <v>53022</v>
      </c>
      <c r="Y20850" s="43" t="str">
        <f t="shared" si="650"/>
        <v/>
      </c>
      <c r="AA20850" s="43" t="e">
        <f t="shared" si="651"/>
        <v>#N/A</v>
      </c>
    </row>
    <row r="20851" spans="1:27" x14ac:dyDescent="0.3">
      <c r="A20851" s="43">
        <v>1003481</v>
      </c>
      <c r="B20851" s="43" t="s">
        <v>12576</v>
      </c>
      <c r="C20851" s="43" t="s">
        <v>202</v>
      </c>
      <c r="E20851" s="43" t="s">
        <v>6263</v>
      </c>
      <c r="F20851" s="43" t="s">
        <v>28</v>
      </c>
      <c r="G20851" s="43">
        <v>85033</v>
      </c>
      <c r="Y20851" s="43" t="str">
        <f t="shared" si="650"/>
        <v/>
      </c>
      <c r="AA20851" s="43" t="e">
        <f t="shared" si="651"/>
        <v>#N/A</v>
      </c>
    </row>
    <row r="20852" spans="1:27" x14ac:dyDescent="0.3">
      <c r="A20852" s="43">
        <v>1378317</v>
      </c>
      <c r="B20852" s="43" t="s">
        <v>5105</v>
      </c>
      <c r="C20852" s="43" t="s">
        <v>742</v>
      </c>
      <c r="E20852" s="43" t="s">
        <v>6263</v>
      </c>
      <c r="F20852" s="43" t="s">
        <v>30</v>
      </c>
      <c r="G20852" s="43">
        <v>49037</v>
      </c>
      <c r="Y20852" s="43" t="str">
        <f t="shared" si="650"/>
        <v/>
      </c>
      <c r="AA20852" s="43" t="e">
        <f t="shared" si="651"/>
        <v>#N/A</v>
      </c>
    </row>
    <row r="20853" spans="1:27" x14ac:dyDescent="0.3">
      <c r="A20853" s="43">
        <v>1556549</v>
      </c>
      <c r="B20853" s="43" t="s">
        <v>5105</v>
      </c>
      <c r="C20853" s="43" t="s">
        <v>541</v>
      </c>
      <c r="E20853" s="43" t="s">
        <v>6263</v>
      </c>
      <c r="F20853" s="43" t="s">
        <v>28</v>
      </c>
      <c r="G20853" s="43">
        <v>49037</v>
      </c>
      <c r="Y20853" s="43" t="str">
        <f t="shared" si="650"/>
        <v>COMP</v>
      </c>
      <c r="AA20853" s="43">
        <f t="shared" si="651"/>
        <v>1556549</v>
      </c>
    </row>
    <row r="20854" spans="1:27" x14ac:dyDescent="0.3">
      <c r="A20854" s="43">
        <v>1462734</v>
      </c>
      <c r="B20854" s="43" t="s">
        <v>5105</v>
      </c>
      <c r="C20854" s="43" t="s">
        <v>427</v>
      </c>
      <c r="E20854" s="43" t="s">
        <v>6263</v>
      </c>
      <c r="F20854" s="43" t="s">
        <v>28</v>
      </c>
      <c r="G20854" s="43">
        <v>72028</v>
      </c>
      <c r="Y20854" s="43" t="str">
        <f t="shared" si="650"/>
        <v>COMP</v>
      </c>
      <c r="AA20854" s="43">
        <f t="shared" si="651"/>
        <v>1462734</v>
      </c>
    </row>
    <row r="20855" spans="1:27" x14ac:dyDescent="0.3">
      <c r="A20855" s="43">
        <v>2189536</v>
      </c>
      <c r="B20855" s="43" t="s">
        <v>12577</v>
      </c>
      <c r="C20855" s="43" t="s">
        <v>508</v>
      </c>
      <c r="E20855" s="43" t="s">
        <v>6263</v>
      </c>
      <c r="F20855" s="43" t="s">
        <v>28</v>
      </c>
      <c r="G20855" s="43">
        <v>53069</v>
      </c>
      <c r="Y20855" s="43" t="str">
        <f t="shared" si="650"/>
        <v/>
      </c>
      <c r="AA20855" s="43" t="e">
        <f t="shared" si="651"/>
        <v>#N/A</v>
      </c>
    </row>
    <row r="20856" spans="1:27" x14ac:dyDescent="0.3">
      <c r="A20856" s="43">
        <v>2391385</v>
      </c>
      <c r="B20856" s="43" t="s">
        <v>12578</v>
      </c>
      <c r="C20856" s="43" t="s">
        <v>2196</v>
      </c>
      <c r="E20856" s="43" t="s">
        <v>35</v>
      </c>
      <c r="F20856" s="43" t="s">
        <v>30</v>
      </c>
      <c r="G20856" s="43">
        <v>44068</v>
      </c>
      <c r="Y20856" s="43" t="str">
        <f t="shared" si="650"/>
        <v>COMP</v>
      </c>
      <c r="AA20856" s="43">
        <f t="shared" si="651"/>
        <v>2391385</v>
      </c>
    </row>
    <row r="20857" spans="1:27" x14ac:dyDescent="0.3">
      <c r="A20857" s="43">
        <v>2391386</v>
      </c>
      <c r="B20857" s="43" t="s">
        <v>12578</v>
      </c>
      <c r="C20857" s="43" t="s">
        <v>4791</v>
      </c>
      <c r="E20857" s="43" t="s">
        <v>34</v>
      </c>
      <c r="F20857" s="43" t="s">
        <v>30</v>
      </c>
      <c r="G20857" s="43">
        <v>44068</v>
      </c>
      <c r="Y20857" s="43" t="str">
        <f t="shared" si="650"/>
        <v>COMP</v>
      </c>
      <c r="AA20857" s="43">
        <f t="shared" si="651"/>
        <v>2391386</v>
      </c>
    </row>
    <row r="20858" spans="1:27" x14ac:dyDescent="0.3">
      <c r="A20858" s="43">
        <v>1588359</v>
      </c>
      <c r="B20858" s="43" t="s">
        <v>5107</v>
      </c>
      <c r="C20858" s="43" t="s">
        <v>294</v>
      </c>
      <c r="E20858" s="43" t="s">
        <v>6263</v>
      </c>
      <c r="F20858" s="43" t="s">
        <v>30</v>
      </c>
      <c r="G20858" s="43">
        <v>85017</v>
      </c>
      <c r="Y20858" s="43" t="str">
        <f t="shared" si="650"/>
        <v/>
      </c>
      <c r="AA20858" s="43" t="e">
        <f t="shared" si="651"/>
        <v>#N/A</v>
      </c>
    </row>
    <row r="20859" spans="1:27" x14ac:dyDescent="0.3">
      <c r="A20859" s="43">
        <v>2350009</v>
      </c>
      <c r="B20859" s="43" t="s">
        <v>5107</v>
      </c>
      <c r="C20859" s="43" t="s">
        <v>239</v>
      </c>
      <c r="E20859" s="43" t="s">
        <v>6263</v>
      </c>
      <c r="F20859" s="43" t="s">
        <v>30</v>
      </c>
      <c r="G20859" s="43">
        <v>72041</v>
      </c>
      <c r="Y20859" s="43" t="str">
        <f t="shared" si="650"/>
        <v/>
      </c>
      <c r="AA20859" s="43" t="e">
        <f t="shared" si="651"/>
        <v>#N/A</v>
      </c>
    </row>
    <row r="20860" spans="1:27" x14ac:dyDescent="0.3">
      <c r="A20860" s="43">
        <v>2317972</v>
      </c>
      <c r="B20860" s="43" t="s">
        <v>12579</v>
      </c>
      <c r="C20860" s="43" t="s">
        <v>557</v>
      </c>
      <c r="E20860" s="43" t="s">
        <v>6263</v>
      </c>
      <c r="F20860" s="43" t="s">
        <v>30</v>
      </c>
      <c r="G20860" s="43">
        <v>85005</v>
      </c>
      <c r="Y20860" s="43" t="str">
        <f t="shared" si="650"/>
        <v/>
      </c>
      <c r="AA20860" s="43" t="e">
        <f t="shared" si="651"/>
        <v>#N/A</v>
      </c>
    </row>
    <row r="20861" spans="1:27" x14ac:dyDescent="0.3">
      <c r="A20861" s="43">
        <v>1942949</v>
      </c>
      <c r="B20861" s="43" t="s">
        <v>12580</v>
      </c>
      <c r="C20861" s="43" t="s">
        <v>641</v>
      </c>
      <c r="E20861" s="43" t="s">
        <v>6263</v>
      </c>
      <c r="F20861" s="43" t="s">
        <v>28</v>
      </c>
      <c r="G20861" s="43">
        <v>72021</v>
      </c>
      <c r="Y20861" s="43" t="str">
        <f t="shared" si="650"/>
        <v>COMP</v>
      </c>
      <c r="AA20861" s="43">
        <f t="shared" si="651"/>
        <v>1942949</v>
      </c>
    </row>
    <row r="20862" spans="1:27" x14ac:dyDescent="0.3">
      <c r="A20862" s="43">
        <v>1072593</v>
      </c>
      <c r="B20862" s="43" t="s">
        <v>12580</v>
      </c>
      <c r="C20862" s="43" t="s">
        <v>422</v>
      </c>
      <c r="E20862" s="43" t="s">
        <v>6263</v>
      </c>
      <c r="F20862" s="43" t="s">
        <v>28</v>
      </c>
      <c r="G20862" s="43">
        <v>49064</v>
      </c>
      <c r="Y20862" s="43" t="str">
        <f t="shared" si="650"/>
        <v>COMP</v>
      </c>
      <c r="AA20862" s="43">
        <f t="shared" si="651"/>
        <v>1072593</v>
      </c>
    </row>
    <row r="20863" spans="1:27" x14ac:dyDescent="0.3">
      <c r="A20863" s="43">
        <v>1988184</v>
      </c>
      <c r="B20863" s="43" t="s">
        <v>12581</v>
      </c>
      <c r="C20863" s="43" t="s">
        <v>232</v>
      </c>
      <c r="E20863" s="43" t="s">
        <v>6263</v>
      </c>
      <c r="F20863" s="43" t="s">
        <v>28</v>
      </c>
      <c r="G20863" s="43">
        <v>44108</v>
      </c>
      <c r="Y20863" s="43" t="str">
        <f t="shared" si="650"/>
        <v/>
      </c>
      <c r="AA20863" s="43" t="e">
        <f t="shared" si="651"/>
        <v>#N/A</v>
      </c>
    </row>
    <row r="20864" spans="1:27" x14ac:dyDescent="0.3">
      <c r="A20864" s="43">
        <v>869498</v>
      </c>
      <c r="B20864" s="43" t="s">
        <v>12581</v>
      </c>
      <c r="C20864" s="43" t="s">
        <v>1755</v>
      </c>
      <c r="E20864" s="43" t="s">
        <v>29</v>
      </c>
      <c r="F20864" s="43" t="s">
        <v>28</v>
      </c>
      <c r="G20864" s="43">
        <v>72053</v>
      </c>
      <c r="Y20864" s="43" t="str">
        <f t="shared" si="650"/>
        <v>COMP</v>
      </c>
      <c r="AA20864" s="43">
        <f t="shared" si="651"/>
        <v>869498</v>
      </c>
    </row>
    <row r="20865" spans="1:27" x14ac:dyDescent="0.3">
      <c r="A20865" s="43">
        <v>1225400</v>
      </c>
      <c r="B20865" s="43" t="s">
        <v>12581</v>
      </c>
      <c r="C20865" s="43" t="s">
        <v>333</v>
      </c>
      <c r="E20865" s="43" t="s">
        <v>6263</v>
      </c>
      <c r="F20865" s="43" t="s">
        <v>30</v>
      </c>
      <c r="G20865" s="43">
        <v>72017</v>
      </c>
      <c r="Y20865" s="43" t="str">
        <f t="shared" si="650"/>
        <v/>
      </c>
      <c r="AA20865" s="43" t="e">
        <f t="shared" si="651"/>
        <v>#N/A</v>
      </c>
    </row>
    <row r="20866" spans="1:27" x14ac:dyDescent="0.3">
      <c r="A20866" s="43">
        <v>1851981</v>
      </c>
      <c r="B20866" s="43" t="s">
        <v>12581</v>
      </c>
      <c r="C20866" s="43" t="s">
        <v>427</v>
      </c>
      <c r="E20866" s="43" t="s">
        <v>6263</v>
      </c>
      <c r="F20866" s="43" t="s">
        <v>28</v>
      </c>
      <c r="G20866" s="43">
        <v>44012</v>
      </c>
      <c r="Y20866" s="43" t="str">
        <f t="shared" ref="Y20866:Y20929" si="652">IF(ISERROR(AA20866)=FALSE,"COMP","")</f>
        <v/>
      </c>
      <c r="AA20866" s="43" t="e">
        <f t="shared" si="651"/>
        <v>#N/A</v>
      </c>
    </row>
    <row r="20867" spans="1:27" x14ac:dyDescent="0.3">
      <c r="A20867" s="43">
        <v>1849653</v>
      </c>
      <c r="B20867" s="43" t="s">
        <v>12581</v>
      </c>
      <c r="C20867" s="43" t="s">
        <v>580</v>
      </c>
      <c r="E20867" s="43" t="s">
        <v>6263</v>
      </c>
      <c r="F20867" s="43" t="s">
        <v>30</v>
      </c>
      <c r="G20867" s="43">
        <v>44012</v>
      </c>
      <c r="Y20867" s="43" t="str">
        <f t="shared" si="652"/>
        <v/>
      </c>
      <c r="AA20867" s="43" t="e">
        <f t="shared" ref="AA20867:AA20930" si="653">VLOOKUP(A20867,Z:Z,1,FALSE)</f>
        <v>#N/A</v>
      </c>
    </row>
    <row r="20868" spans="1:27" x14ac:dyDescent="0.3">
      <c r="A20868" s="43">
        <v>1083429</v>
      </c>
      <c r="B20868" s="43" t="s">
        <v>12581</v>
      </c>
      <c r="C20868" s="43" t="s">
        <v>475</v>
      </c>
      <c r="E20868" s="43" t="s">
        <v>6263</v>
      </c>
      <c r="F20868" s="43" t="s">
        <v>28</v>
      </c>
      <c r="G20868" s="43">
        <v>72017</v>
      </c>
      <c r="Y20868" s="43" t="str">
        <f t="shared" si="652"/>
        <v>COMP</v>
      </c>
      <c r="AA20868" s="43">
        <f t="shared" si="653"/>
        <v>1083429</v>
      </c>
    </row>
    <row r="20869" spans="1:27" x14ac:dyDescent="0.3">
      <c r="A20869" s="43">
        <v>1164546</v>
      </c>
      <c r="B20869" s="43" t="s">
        <v>12582</v>
      </c>
      <c r="C20869" s="43" t="s">
        <v>664</v>
      </c>
      <c r="E20869" s="43" t="s">
        <v>6263</v>
      </c>
      <c r="F20869" s="43" t="s">
        <v>28</v>
      </c>
      <c r="G20869" s="43">
        <v>72021</v>
      </c>
      <c r="Y20869" s="43" t="str">
        <f t="shared" si="652"/>
        <v/>
      </c>
      <c r="AA20869" s="43" t="e">
        <f t="shared" si="653"/>
        <v>#N/A</v>
      </c>
    </row>
    <row r="20870" spans="1:27" x14ac:dyDescent="0.3">
      <c r="A20870" s="43">
        <v>2178228</v>
      </c>
      <c r="B20870" s="43" t="s">
        <v>12582</v>
      </c>
      <c r="C20870" s="43" t="s">
        <v>499</v>
      </c>
      <c r="E20870" s="43" t="s">
        <v>6263</v>
      </c>
      <c r="F20870" s="43" t="s">
        <v>28</v>
      </c>
      <c r="G20870" s="43">
        <v>49072</v>
      </c>
      <c r="Y20870" s="43" t="str">
        <f t="shared" si="652"/>
        <v/>
      </c>
      <c r="AA20870" s="43" t="e">
        <f t="shared" si="653"/>
        <v>#N/A</v>
      </c>
    </row>
    <row r="20871" spans="1:27" x14ac:dyDescent="0.3">
      <c r="A20871" s="43">
        <v>1903188</v>
      </c>
      <c r="B20871" s="43" t="s">
        <v>12583</v>
      </c>
      <c r="C20871" s="43" t="s">
        <v>327</v>
      </c>
      <c r="E20871" s="43" t="s">
        <v>6263</v>
      </c>
      <c r="F20871" s="43" t="s">
        <v>30</v>
      </c>
      <c r="G20871" s="43">
        <v>85012</v>
      </c>
      <c r="Y20871" s="43" t="str">
        <f t="shared" si="652"/>
        <v/>
      </c>
      <c r="AA20871" s="43" t="e">
        <f t="shared" si="653"/>
        <v>#N/A</v>
      </c>
    </row>
    <row r="20872" spans="1:27" x14ac:dyDescent="0.3">
      <c r="A20872" s="43">
        <v>1971685</v>
      </c>
      <c r="B20872" s="43" t="s">
        <v>12583</v>
      </c>
      <c r="C20872" s="43" t="s">
        <v>936</v>
      </c>
      <c r="E20872" s="43" t="s">
        <v>6263</v>
      </c>
      <c r="F20872" s="43" t="s">
        <v>30</v>
      </c>
      <c r="G20872" s="43">
        <v>72042</v>
      </c>
      <c r="Y20872" s="43" t="str">
        <f t="shared" si="652"/>
        <v>COMP</v>
      </c>
      <c r="AA20872" s="43">
        <f t="shared" si="653"/>
        <v>1971685</v>
      </c>
    </row>
    <row r="20873" spans="1:27" x14ac:dyDescent="0.3">
      <c r="A20873" s="43">
        <v>2168220</v>
      </c>
      <c r="B20873" s="43" t="s">
        <v>12584</v>
      </c>
      <c r="C20873" s="43" t="s">
        <v>656</v>
      </c>
      <c r="E20873" s="43" t="s">
        <v>6263</v>
      </c>
      <c r="F20873" s="43" t="s">
        <v>28</v>
      </c>
      <c r="G20873" s="43">
        <v>85054</v>
      </c>
      <c r="Y20873" s="43" t="str">
        <f t="shared" si="652"/>
        <v/>
      </c>
      <c r="AA20873" s="43" t="e">
        <f t="shared" si="653"/>
        <v>#N/A</v>
      </c>
    </row>
    <row r="20874" spans="1:27" x14ac:dyDescent="0.3">
      <c r="A20874" s="43">
        <v>1326305</v>
      </c>
      <c r="B20874" s="43" t="s">
        <v>12584</v>
      </c>
      <c r="C20874" s="43" t="s">
        <v>1300</v>
      </c>
      <c r="E20874" s="43" t="s">
        <v>6263</v>
      </c>
      <c r="F20874" s="43" t="s">
        <v>30</v>
      </c>
      <c r="G20874" s="43">
        <v>49006</v>
      </c>
      <c r="Y20874" s="43" t="str">
        <f t="shared" si="652"/>
        <v>COMP</v>
      </c>
      <c r="AA20874" s="43">
        <f t="shared" si="653"/>
        <v>1326305</v>
      </c>
    </row>
    <row r="20875" spans="1:27" x14ac:dyDescent="0.3">
      <c r="A20875" s="43">
        <v>1687981</v>
      </c>
      <c r="B20875" s="43" t="s">
        <v>12585</v>
      </c>
      <c r="C20875" s="43" t="s">
        <v>399</v>
      </c>
      <c r="E20875" s="43" t="s">
        <v>6263</v>
      </c>
      <c r="F20875" s="43" t="s">
        <v>28</v>
      </c>
      <c r="G20875" s="43">
        <v>72078</v>
      </c>
      <c r="Y20875" s="43" t="str">
        <f t="shared" si="652"/>
        <v/>
      </c>
      <c r="AA20875" s="43" t="e">
        <f t="shared" si="653"/>
        <v>#N/A</v>
      </c>
    </row>
    <row r="20876" spans="1:27" x14ac:dyDescent="0.3">
      <c r="A20876" s="43">
        <v>2306475</v>
      </c>
      <c r="B20876" s="43" t="s">
        <v>12586</v>
      </c>
      <c r="C20876" s="43" t="s">
        <v>982</v>
      </c>
      <c r="E20876" s="43" t="s">
        <v>6263</v>
      </c>
      <c r="F20876" s="43" t="s">
        <v>30</v>
      </c>
      <c r="G20876" s="43">
        <v>44072</v>
      </c>
      <c r="Y20876" s="43" t="str">
        <f t="shared" si="652"/>
        <v/>
      </c>
      <c r="AA20876" s="43" t="e">
        <f t="shared" si="653"/>
        <v>#N/A</v>
      </c>
    </row>
    <row r="20877" spans="1:27" x14ac:dyDescent="0.3">
      <c r="A20877" s="43">
        <v>1603433</v>
      </c>
      <c r="B20877" s="43" t="s">
        <v>12586</v>
      </c>
      <c r="C20877" s="43" t="s">
        <v>12587</v>
      </c>
      <c r="E20877" s="43" t="s">
        <v>35</v>
      </c>
      <c r="F20877" s="43" t="s">
        <v>28</v>
      </c>
      <c r="G20877" s="43">
        <v>72068</v>
      </c>
      <c r="Y20877" s="43" t="str">
        <f t="shared" si="652"/>
        <v>COMP</v>
      </c>
      <c r="AA20877" s="43">
        <f t="shared" si="653"/>
        <v>1603433</v>
      </c>
    </row>
    <row r="20878" spans="1:27" x14ac:dyDescent="0.3">
      <c r="A20878" s="43">
        <v>1351546</v>
      </c>
      <c r="B20878" s="43" t="s">
        <v>12586</v>
      </c>
      <c r="C20878" s="43" t="s">
        <v>668</v>
      </c>
      <c r="E20878" s="43" t="s">
        <v>34</v>
      </c>
      <c r="F20878" s="43" t="s">
        <v>28</v>
      </c>
      <c r="G20878" s="43">
        <v>72068</v>
      </c>
      <c r="Y20878" s="43" t="str">
        <f t="shared" si="652"/>
        <v>COMP</v>
      </c>
      <c r="AA20878" s="43">
        <f t="shared" si="653"/>
        <v>1351546</v>
      </c>
    </row>
    <row r="20879" spans="1:27" x14ac:dyDescent="0.3">
      <c r="A20879" s="43">
        <v>2081484</v>
      </c>
      <c r="B20879" s="43" t="s">
        <v>12586</v>
      </c>
      <c r="C20879" s="43" t="s">
        <v>2316</v>
      </c>
      <c r="E20879" s="43" t="s">
        <v>6263</v>
      </c>
      <c r="F20879" s="43" t="s">
        <v>28</v>
      </c>
      <c r="G20879" s="43">
        <v>72068</v>
      </c>
      <c r="Y20879" s="43" t="str">
        <f t="shared" si="652"/>
        <v>COMP</v>
      </c>
      <c r="AA20879" s="43">
        <f t="shared" si="653"/>
        <v>2081484</v>
      </c>
    </row>
    <row r="20880" spans="1:27" x14ac:dyDescent="0.3">
      <c r="A20880" s="43">
        <v>1567635</v>
      </c>
      <c r="B20880" s="43" t="s">
        <v>12588</v>
      </c>
      <c r="C20880" s="43" t="s">
        <v>3965</v>
      </c>
      <c r="E20880" s="43" t="s">
        <v>6263</v>
      </c>
      <c r="F20880" s="43" t="s">
        <v>28</v>
      </c>
      <c r="G20880" s="43">
        <v>44111</v>
      </c>
      <c r="Y20880" s="43" t="str">
        <f t="shared" si="652"/>
        <v>COMP</v>
      </c>
      <c r="AA20880" s="43">
        <f t="shared" si="653"/>
        <v>1567635</v>
      </c>
    </row>
    <row r="20881" spans="1:27" x14ac:dyDescent="0.3">
      <c r="A20881" s="43">
        <v>1758488</v>
      </c>
      <c r="B20881" s="43" t="s">
        <v>5118</v>
      </c>
      <c r="C20881" s="43" t="s">
        <v>829</v>
      </c>
      <c r="E20881" s="43" t="s">
        <v>6263</v>
      </c>
      <c r="F20881" s="43" t="s">
        <v>28</v>
      </c>
      <c r="G20881" s="43">
        <v>44079</v>
      </c>
      <c r="Y20881" s="43" t="str">
        <f t="shared" si="652"/>
        <v>COMP</v>
      </c>
      <c r="AA20881" s="43">
        <f t="shared" si="653"/>
        <v>1758488</v>
      </c>
    </row>
    <row r="20882" spans="1:27" x14ac:dyDescent="0.3">
      <c r="A20882" s="43">
        <v>1892730</v>
      </c>
      <c r="B20882" s="43" t="s">
        <v>5118</v>
      </c>
      <c r="C20882" s="43" t="s">
        <v>951</v>
      </c>
      <c r="E20882" s="43" t="s">
        <v>29</v>
      </c>
      <c r="F20882" s="43" t="s">
        <v>28</v>
      </c>
      <c r="G20882" s="43">
        <v>49006</v>
      </c>
      <c r="Y20882" s="43" t="str">
        <f t="shared" si="652"/>
        <v>COMP</v>
      </c>
      <c r="AA20882" s="43">
        <f t="shared" si="653"/>
        <v>1892730</v>
      </c>
    </row>
    <row r="20883" spans="1:27" x14ac:dyDescent="0.3">
      <c r="A20883" s="43">
        <v>344725</v>
      </c>
      <c r="B20883" s="43" t="s">
        <v>5121</v>
      </c>
      <c r="C20883" s="43" t="s">
        <v>2540</v>
      </c>
      <c r="E20883" s="43" t="s">
        <v>6263</v>
      </c>
      <c r="F20883" s="43" t="s">
        <v>28</v>
      </c>
      <c r="G20883" s="43">
        <v>85017</v>
      </c>
      <c r="Y20883" s="43" t="str">
        <f t="shared" si="652"/>
        <v/>
      </c>
      <c r="AA20883" s="43" t="e">
        <f t="shared" si="653"/>
        <v>#N/A</v>
      </c>
    </row>
    <row r="20884" spans="1:27" x14ac:dyDescent="0.3">
      <c r="A20884" s="43">
        <v>1577085</v>
      </c>
      <c r="B20884" s="43" t="s">
        <v>5122</v>
      </c>
      <c r="C20884" s="43" t="s">
        <v>292</v>
      </c>
      <c r="E20884" s="43" t="s">
        <v>31</v>
      </c>
      <c r="F20884" s="43" t="s">
        <v>30</v>
      </c>
      <c r="G20884" s="43">
        <v>49037</v>
      </c>
      <c r="Y20884" s="43" t="str">
        <f t="shared" si="652"/>
        <v>COMP</v>
      </c>
      <c r="AA20884" s="43">
        <f t="shared" si="653"/>
        <v>1577085</v>
      </c>
    </row>
    <row r="20885" spans="1:27" x14ac:dyDescent="0.3">
      <c r="A20885" s="43">
        <v>1709119</v>
      </c>
      <c r="B20885" s="43" t="s">
        <v>12589</v>
      </c>
      <c r="C20885" s="43" t="s">
        <v>223</v>
      </c>
      <c r="E20885" s="43" t="s">
        <v>6263</v>
      </c>
      <c r="F20885" s="43" t="s">
        <v>28</v>
      </c>
      <c r="G20885" s="43">
        <v>53069</v>
      </c>
      <c r="Y20885" s="43" t="str">
        <f t="shared" si="652"/>
        <v/>
      </c>
      <c r="AA20885" s="43" t="e">
        <f t="shared" si="653"/>
        <v>#N/A</v>
      </c>
    </row>
    <row r="20886" spans="1:27" x14ac:dyDescent="0.3">
      <c r="A20886" s="43">
        <v>2189530</v>
      </c>
      <c r="B20886" s="43" t="s">
        <v>12589</v>
      </c>
      <c r="C20886" s="43" t="s">
        <v>189</v>
      </c>
      <c r="E20886" s="43" t="s">
        <v>6263</v>
      </c>
      <c r="F20886" s="43" t="s">
        <v>30</v>
      </c>
      <c r="G20886" s="43">
        <v>53069</v>
      </c>
      <c r="Y20886" s="43" t="str">
        <f t="shared" si="652"/>
        <v/>
      </c>
      <c r="AA20886" s="43" t="e">
        <f t="shared" si="653"/>
        <v>#N/A</v>
      </c>
    </row>
    <row r="20887" spans="1:27" x14ac:dyDescent="0.3">
      <c r="A20887" s="43">
        <v>2296638</v>
      </c>
      <c r="B20887" s="43" t="s">
        <v>12589</v>
      </c>
      <c r="C20887" s="43" t="s">
        <v>221</v>
      </c>
      <c r="E20887" s="43" t="s">
        <v>6263</v>
      </c>
      <c r="F20887" s="43" t="s">
        <v>28</v>
      </c>
      <c r="G20887" s="43">
        <v>53013</v>
      </c>
      <c r="Y20887" s="43" t="str">
        <f t="shared" si="652"/>
        <v/>
      </c>
      <c r="AA20887" s="43" t="e">
        <f t="shared" si="653"/>
        <v>#N/A</v>
      </c>
    </row>
    <row r="20888" spans="1:27" x14ac:dyDescent="0.3">
      <c r="A20888" s="43">
        <v>1890495</v>
      </c>
      <c r="B20888" s="43" t="s">
        <v>12589</v>
      </c>
      <c r="C20888" s="43" t="s">
        <v>4554</v>
      </c>
      <c r="E20888" s="43" t="s">
        <v>6263</v>
      </c>
      <c r="F20888" s="43" t="s">
        <v>28</v>
      </c>
      <c r="G20888" s="43">
        <v>53057</v>
      </c>
      <c r="Y20888" s="43" t="str">
        <f t="shared" si="652"/>
        <v/>
      </c>
      <c r="AA20888" s="43" t="e">
        <f t="shared" si="653"/>
        <v>#N/A</v>
      </c>
    </row>
    <row r="20889" spans="1:27" x14ac:dyDescent="0.3">
      <c r="A20889" s="43">
        <v>2393371</v>
      </c>
      <c r="B20889" s="43" t="s">
        <v>5123</v>
      </c>
      <c r="C20889" s="43" t="s">
        <v>641</v>
      </c>
      <c r="E20889" s="43" t="s">
        <v>29</v>
      </c>
      <c r="F20889" s="43" t="s">
        <v>28</v>
      </c>
      <c r="G20889" s="43">
        <v>44108</v>
      </c>
      <c r="Y20889" s="43" t="str">
        <f t="shared" si="652"/>
        <v>COMP</v>
      </c>
      <c r="AA20889" s="43">
        <f t="shared" si="653"/>
        <v>2393371</v>
      </c>
    </row>
    <row r="20890" spans="1:27" x14ac:dyDescent="0.3">
      <c r="A20890" s="43">
        <v>2035769</v>
      </c>
      <c r="B20890" s="43" t="s">
        <v>5123</v>
      </c>
      <c r="C20890" s="43" t="s">
        <v>375</v>
      </c>
      <c r="E20890" s="43" t="s">
        <v>6263</v>
      </c>
      <c r="F20890" s="43" t="s">
        <v>28</v>
      </c>
      <c r="G20890" s="43">
        <v>85031</v>
      </c>
      <c r="Y20890" s="43" t="str">
        <f t="shared" si="652"/>
        <v/>
      </c>
      <c r="AA20890" s="43" t="e">
        <f t="shared" si="653"/>
        <v>#N/A</v>
      </c>
    </row>
    <row r="20891" spans="1:27" x14ac:dyDescent="0.3">
      <c r="A20891" s="43">
        <v>2108118</v>
      </c>
      <c r="B20891" s="43" t="s">
        <v>5123</v>
      </c>
      <c r="C20891" s="43" t="s">
        <v>421</v>
      </c>
      <c r="E20891" s="43" t="s">
        <v>6263</v>
      </c>
      <c r="F20891" s="43" t="s">
        <v>30</v>
      </c>
      <c r="G20891" s="43">
        <v>44122</v>
      </c>
      <c r="Y20891" s="43" t="str">
        <f t="shared" si="652"/>
        <v/>
      </c>
      <c r="AA20891" s="43" t="e">
        <f t="shared" si="653"/>
        <v>#N/A</v>
      </c>
    </row>
    <row r="20892" spans="1:27" x14ac:dyDescent="0.3">
      <c r="A20892" s="43">
        <v>1652103</v>
      </c>
      <c r="B20892" s="43" t="s">
        <v>5123</v>
      </c>
      <c r="C20892" s="43" t="s">
        <v>4085</v>
      </c>
      <c r="E20892" s="43" t="s">
        <v>34</v>
      </c>
      <c r="F20892" s="43" t="s">
        <v>30</v>
      </c>
      <c r="G20892" s="43">
        <v>44024</v>
      </c>
      <c r="Y20892" s="43" t="str">
        <f t="shared" si="652"/>
        <v/>
      </c>
      <c r="AA20892" s="43" t="e">
        <f t="shared" si="653"/>
        <v>#N/A</v>
      </c>
    </row>
    <row r="20893" spans="1:27" x14ac:dyDescent="0.3">
      <c r="A20893" s="43">
        <v>984547</v>
      </c>
      <c r="B20893" s="43" t="s">
        <v>5123</v>
      </c>
      <c r="C20893" s="43" t="s">
        <v>466</v>
      </c>
      <c r="E20893" s="43" t="s">
        <v>6263</v>
      </c>
      <c r="F20893" s="43" t="s">
        <v>28</v>
      </c>
      <c r="G20893" s="43">
        <v>85015</v>
      </c>
      <c r="Y20893" s="43" t="str">
        <f t="shared" si="652"/>
        <v/>
      </c>
      <c r="AA20893" s="43" t="e">
        <f t="shared" si="653"/>
        <v>#N/A</v>
      </c>
    </row>
    <row r="20894" spans="1:27" x14ac:dyDescent="0.3">
      <c r="A20894" s="43">
        <v>1701058</v>
      </c>
      <c r="B20894" s="43" t="s">
        <v>5123</v>
      </c>
      <c r="C20894" s="43" t="s">
        <v>755</v>
      </c>
      <c r="E20894" s="43" t="s">
        <v>6263</v>
      </c>
      <c r="F20894" s="43" t="s">
        <v>28</v>
      </c>
      <c r="G20894" s="43">
        <v>85015</v>
      </c>
      <c r="Y20894" s="43" t="str">
        <f t="shared" si="652"/>
        <v/>
      </c>
      <c r="AA20894" s="43" t="e">
        <f t="shared" si="653"/>
        <v>#N/A</v>
      </c>
    </row>
    <row r="20895" spans="1:27" x14ac:dyDescent="0.3">
      <c r="A20895" s="43">
        <v>2089152</v>
      </c>
      <c r="B20895" s="43" t="s">
        <v>5123</v>
      </c>
      <c r="C20895" s="43" t="s">
        <v>2540</v>
      </c>
      <c r="E20895" s="43" t="s">
        <v>6263</v>
      </c>
      <c r="F20895" s="43" t="s">
        <v>28</v>
      </c>
      <c r="G20895" s="43">
        <v>44072</v>
      </c>
      <c r="Y20895" s="43" t="str">
        <f t="shared" si="652"/>
        <v/>
      </c>
      <c r="AA20895" s="43" t="e">
        <f t="shared" si="653"/>
        <v>#N/A</v>
      </c>
    </row>
    <row r="20896" spans="1:27" x14ac:dyDescent="0.3">
      <c r="A20896" s="43">
        <v>681584</v>
      </c>
      <c r="B20896" s="43" t="s">
        <v>5123</v>
      </c>
      <c r="C20896" s="43" t="s">
        <v>664</v>
      </c>
      <c r="E20896" s="43" t="s">
        <v>6263</v>
      </c>
      <c r="F20896" s="43" t="s">
        <v>28</v>
      </c>
      <c r="G20896" s="43">
        <v>44072</v>
      </c>
      <c r="Y20896" s="43" t="str">
        <f t="shared" si="652"/>
        <v/>
      </c>
      <c r="AA20896" s="43" t="e">
        <f t="shared" si="653"/>
        <v>#N/A</v>
      </c>
    </row>
    <row r="20897" spans="1:27" x14ac:dyDescent="0.3">
      <c r="A20897" s="43">
        <v>309513</v>
      </c>
      <c r="B20897" s="43" t="s">
        <v>5123</v>
      </c>
      <c r="C20897" s="43" t="s">
        <v>10161</v>
      </c>
      <c r="E20897" s="43" t="s">
        <v>6263</v>
      </c>
      <c r="F20897" s="43" t="s">
        <v>28</v>
      </c>
      <c r="G20897" s="43">
        <v>44111</v>
      </c>
      <c r="Y20897" s="43" t="str">
        <f t="shared" si="652"/>
        <v/>
      </c>
      <c r="AA20897" s="43" t="e">
        <f t="shared" si="653"/>
        <v>#N/A</v>
      </c>
    </row>
    <row r="20898" spans="1:27" x14ac:dyDescent="0.3">
      <c r="A20898" s="43">
        <v>1357243</v>
      </c>
      <c r="B20898" s="43" t="s">
        <v>5123</v>
      </c>
      <c r="C20898" s="43" t="s">
        <v>437</v>
      </c>
      <c r="E20898" s="43" t="s">
        <v>6263</v>
      </c>
      <c r="F20898" s="43" t="s">
        <v>28</v>
      </c>
      <c r="G20898" s="43">
        <v>44073</v>
      </c>
      <c r="Y20898" s="43" t="str">
        <f t="shared" si="652"/>
        <v/>
      </c>
      <c r="AA20898" s="43" t="e">
        <f t="shared" si="653"/>
        <v>#N/A</v>
      </c>
    </row>
    <row r="20899" spans="1:27" x14ac:dyDescent="0.3">
      <c r="A20899" s="43">
        <v>1800555</v>
      </c>
      <c r="B20899" s="43" t="s">
        <v>5123</v>
      </c>
      <c r="C20899" s="43" t="s">
        <v>632</v>
      </c>
      <c r="E20899" s="43" t="s">
        <v>6263</v>
      </c>
      <c r="F20899" s="43" t="s">
        <v>28</v>
      </c>
      <c r="G20899" s="43">
        <v>44079</v>
      </c>
      <c r="Y20899" s="43" t="str">
        <f t="shared" si="652"/>
        <v/>
      </c>
      <c r="AA20899" s="43" t="e">
        <f t="shared" si="653"/>
        <v>#N/A</v>
      </c>
    </row>
    <row r="20900" spans="1:27" x14ac:dyDescent="0.3">
      <c r="A20900" s="43">
        <v>1641635</v>
      </c>
      <c r="B20900" s="43" t="s">
        <v>5123</v>
      </c>
      <c r="C20900" s="43" t="s">
        <v>829</v>
      </c>
      <c r="E20900" s="43" t="s">
        <v>6263</v>
      </c>
      <c r="F20900" s="43" t="s">
        <v>28</v>
      </c>
      <c r="G20900" s="43">
        <v>49033</v>
      </c>
      <c r="Y20900" s="43" t="str">
        <f t="shared" si="652"/>
        <v/>
      </c>
      <c r="AA20900" s="43" t="e">
        <f t="shared" si="653"/>
        <v>#N/A</v>
      </c>
    </row>
    <row r="20901" spans="1:27" x14ac:dyDescent="0.3">
      <c r="A20901" s="43">
        <v>2211895</v>
      </c>
      <c r="B20901" s="43" t="s">
        <v>5123</v>
      </c>
      <c r="C20901" s="43" t="s">
        <v>530</v>
      </c>
      <c r="E20901" s="43" t="s">
        <v>6263</v>
      </c>
      <c r="F20901" s="43" t="s">
        <v>30</v>
      </c>
      <c r="G20901" s="43">
        <v>44108</v>
      </c>
      <c r="Y20901" s="43" t="str">
        <f t="shared" si="652"/>
        <v/>
      </c>
      <c r="AA20901" s="43" t="e">
        <f t="shared" si="653"/>
        <v>#N/A</v>
      </c>
    </row>
    <row r="20902" spans="1:27" x14ac:dyDescent="0.3">
      <c r="A20902" s="43">
        <v>1680133</v>
      </c>
      <c r="B20902" s="43" t="s">
        <v>5123</v>
      </c>
      <c r="C20902" s="43" t="s">
        <v>541</v>
      </c>
      <c r="E20902" s="43" t="s">
        <v>6263</v>
      </c>
      <c r="F20902" s="43" t="s">
        <v>28</v>
      </c>
      <c r="G20902" s="43">
        <v>72054</v>
      </c>
      <c r="Y20902" s="43" t="str">
        <f t="shared" si="652"/>
        <v>COMP</v>
      </c>
      <c r="AA20902" s="43">
        <f t="shared" si="653"/>
        <v>1680133</v>
      </c>
    </row>
    <row r="20903" spans="1:27" x14ac:dyDescent="0.3">
      <c r="A20903" s="43">
        <v>2128148</v>
      </c>
      <c r="B20903" s="43" t="s">
        <v>5123</v>
      </c>
      <c r="C20903" s="43" t="s">
        <v>644</v>
      </c>
      <c r="E20903" s="43" t="s">
        <v>29</v>
      </c>
      <c r="F20903" s="43" t="s">
        <v>30</v>
      </c>
      <c r="G20903" s="43">
        <v>85052</v>
      </c>
      <c r="Y20903" s="43" t="str">
        <f t="shared" si="652"/>
        <v>COMP</v>
      </c>
      <c r="AA20903" s="43">
        <f t="shared" si="653"/>
        <v>2128148</v>
      </c>
    </row>
    <row r="20904" spans="1:27" x14ac:dyDescent="0.3">
      <c r="A20904" s="43">
        <v>1943927</v>
      </c>
      <c r="B20904" s="43" t="s">
        <v>5123</v>
      </c>
      <c r="C20904" s="43" t="s">
        <v>221</v>
      </c>
      <c r="E20904" s="43" t="s">
        <v>6263</v>
      </c>
      <c r="F20904" s="43" t="s">
        <v>28</v>
      </c>
      <c r="G20904" s="43">
        <v>85017</v>
      </c>
      <c r="Y20904" s="43" t="str">
        <f t="shared" si="652"/>
        <v>COMP</v>
      </c>
      <c r="AA20904" s="43">
        <f t="shared" si="653"/>
        <v>1943927</v>
      </c>
    </row>
    <row r="20905" spans="1:27" x14ac:dyDescent="0.3">
      <c r="A20905" s="43">
        <v>2000225</v>
      </c>
      <c r="B20905" s="43" t="s">
        <v>5123</v>
      </c>
      <c r="C20905" s="43" t="s">
        <v>508</v>
      </c>
      <c r="E20905" s="43" t="s">
        <v>6263</v>
      </c>
      <c r="F20905" s="43" t="s">
        <v>28</v>
      </c>
      <c r="G20905" s="43">
        <v>49064</v>
      </c>
      <c r="Y20905" s="43" t="str">
        <f t="shared" si="652"/>
        <v/>
      </c>
      <c r="AA20905" s="43" t="e">
        <f t="shared" si="653"/>
        <v>#N/A</v>
      </c>
    </row>
    <row r="20906" spans="1:27" x14ac:dyDescent="0.3">
      <c r="A20906" s="43">
        <v>1244817</v>
      </c>
      <c r="B20906" s="43" t="s">
        <v>5123</v>
      </c>
      <c r="C20906" s="43" t="s">
        <v>620</v>
      </c>
      <c r="E20906" s="43" t="s">
        <v>6263</v>
      </c>
      <c r="F20906" s="43" t="s">
        <v>30</v>
      </c>
      <c r="G20906" s="43">
        <v>44012</v>
      </c>
      <c r="Y20906" s="43" t="str">
        <f t="shared" si="652"/>
        <v/>
      </c>
      <c r="AA20906" s="43" t="e">
        <f t="shared" si="653"/>
        <v>#N/A</v>
      </c>
    </row>
    <row r="20907" spans="1:27" x14ac:dyDescent="0.3">
      <c r="A20907" s="43">
        <v>423212</v>
      </c>
      <c r="B20907" s="43" t="s">
        <v>5123</v>
      </c>
      <c r="C20907" s="43" t="s">
        <v>321</v>
      </c>
      <c r="E20907" s="43" t="s">
        <v>6263</v>
      </c>
      <c r="F20907" s="43" t="s">
        <v>28</v>
      </c>
      <c r="G20907" s="43">
        <v>72007</v>
      </c>
      <c r="Y20907" s="43" t="str">
        <f t="shared" si="652"/>
        <v/>
      </c>
      <c r="AA20907" s="43" t="e">
        <f t="shared" si="653"/>
        <v>#N/A</v>
      </c>
    </row>
    <row r="20908" spans="1:27" x14ac:dyDescent="0.3">
      <c r="A20908" s="43">
        <v>2172804</v>
      </c>
      <c r="B20908" s="43" t="s">
        <v>5123</v>
      </c>
      <c r="C20908" s="43" t="s">
        <v>840</v>
      </c>
      <c r="E20908" s="43" t="s">
        <v>6263</v>
      </c>
      <c r="F20908" s="43" t="s">
        <v>28</v>
      </c>
      <c r="G20908" s="43">
        <v>85052</v>
      </c>
      <c r="Y20908" s="43" t="str">
        <f t="shared" si="652"/>
        <v>COMP</v>
      </c>
      <c r="AA20908" s="43">
        <f t="shared" si="653"/>
        <v>2172804</v>
      </c>
    </row>
    <row r="20909" spans="1:27" x14ac:dyDescent="0.3">
      <c r="A20909" s="43">
        <v>1987172</v>
      </c>
      <c r="B20909" s="43" t="s">
        <v>5123</v>
      </c>
      <c r="C20909" s="43" t="s">
        <v>427</v>
      </c>
      <c r="E20909" s="43" t="s">
        <v>6263</v>
      </c>
      <c r="F20909" s="43" t="s">
        <v>28</v>
      </c>
      <c r="G20909" s="43">
        <v>44072</v>
      </c>
      <c r="Y20909" s="43" t="str">
        <f t="shared" si="652"/>
        <v/>
      </c>
      <c r="AA20909" s="43" t="e">
        <f t="shared" si="653"/>
        <v>#N/A</v>
      </c>
    </row>
    <row r="20910" spans="1:27" x14ac:dyDescent="0.3">
      <c r="A20910" s="43">
        <v>1974900</v>
      </c>
      <c r="B20910" s="43" t="s">
        <v>5123</v>
      </c>
      <c r="C20910" s="43" t="s">
        <v>239</v>
      </c>
      <c r="E20910" s="43" t="s">
        <v>6263</v>
      </c>
      <c r="F20910" s="43" t="s">
        <v>30</v>
      </c>
      <c r="G20910" s="43">
        <v>49064</v>
      </c>
      <c r="Y20910" s="43" t="str">
        <f t="shared" si="652"/>
        <v/>
      </c>
      <c r="AA20910" s="43" t="e">
        <f t="shared" si="653"/>
        <v>#N/A</v>
      </c>
    </row>
    <row r="20911" spans="1:27" x14ac:dyDescent="0.3">
      <c r="A20911" s="43">
        <v>1972550</v>
      </c>
      <c r="B20911" s="43" t="s">
        <v>5123</v>
      </c>
      <c r="C20911" s="43" t="s">
        <v>239</v>
      </c>
      <c r="E20911" s="43" t="s">
        <v>6263</v>
      </c>
      <c r="F20911" s="43" t="s">
        <v>30</v>
      </c>
      <c r="G20911" s="43">
        <v>44099</v>
      </c>
      <c r="Y20911" s="43" t="str">
        <f t="shared" si="652"/>
        <v/>
      </c>
      <c r="AA20911" s="43" t="e">
        <f t="shared" si="653"/>
        <v>#N/A</v>
      </c>
    </row>
    <row r="20912" spans="1:27" x14ac:dyDescent="0.3">
      <c r="A20912" s="43">
        <v>1970769</v>
      </c>
      <c r="B20912" s="43" t="s">
        <v>5123</v>
      </c>
      <c r="C20912" s="43" t="s">
        <v>297</v>
      </c>
      <c r="E20912" s="43" t="s">
        <v>6263</v>
      </c>
      <c r="F20912" s="43" t="s">
        <v>30</v>
      </c>
      <c r="G20912" s="43">
        <v>49006</v>
      </c>
      <c r="Y20912" s="43" t="str">
        <f t="shared" si="652"/>
        <v/>
      </c>
      <c r="AA20912" s="43" t="e">
        <f t="shared" si="653"/>
        <v>#N/A</v>
      </c>
    </row>
    <row r="20913" spans="1:27" x14ac:dyDescent="0.3">
      <c r="A20913" s="43">
        <v>1651403</v>
      </c>
      <c r="B20913" s="43" t="s">
        <v>5123</v>
      </c>
      <c r="C20913" s="43" t="s">
        <v>475</v>
      </c>
      <c r="E20913" s="43" t="s">
        <v>6263</v>
      </c>
      <c r="F20913" s="43" t="s">
        <v>28</v>
      </c>
      <c r="G20913" s="43">
        <v>53023</v>
      </c>
      <c r="Y20913" s="43" t="str">
        <f t="shared" si="652"/>
        <v/>
      </c>
      <c r="AA20913" s="43" t="e">
        <f t="shared" si="653"/>
        <v>#N/A</v>
      </c>
    </row>
    <row r="20914" spans="1:27" x14ac:dyDescent="0.3">
      <c r="A20914" s="43">
        <v>1428805</v>
      </c>
      <c r="B20914" s="43" t="s">
        <v>12590</v>
      </c>
      <c r="C20914" s="43" t="s">
        <v>12591</v>
      </c>
      <c r="E20914" s="43" t="s">
        <v>6263</v>
      </c>
      <c r="F20914" s="43" t="s">
        <v>30</v>
      </c>
      <c r="G20914" s="43">
        <v>44024</v>
      </c>
      <c r="Y20914" s="43" t="str">
        <f t="shared" si="652"/>
        <v/>
      </c>
      <c r="AA20914" s="43" t="e">
        <f t="shared" si="653"/>
        <v>#N/A</v>
      </c>
    </row>
    <row r="20915" spans="1:27" x14ac:dyDescent="0.3">
      <c r="A20915" s="43">
        <v>2414123</v>
      </c>
      <c r="B20915" s="43" t="s">
        <v>12592</v>
      </c>
      <c r="C20915" s="43" t="s">
        <v>1813</v>
      </c>
      <c r="E20915" s="43" t="s">
        <v>6263</v>
      </c>
      <c r="F20915" s="43" t="s">
        <v>30</v>
      </c>
      <c r="G20915" s="43">
        <v>44021</v>
      </c>
      <c r="Y20915" s="43" t="str">
        <f t="shared" si="652"/>
        <v/>
      </c>
      <c r="AA20915" s="43" t="e">
        <f t="shared" si="653"/>
        <v>#N/A</v>
      </c>
    </row>
    <row r="20916" spans="1:27" x14ac:dyDescent="0.3">
      <c r="A20916" s="43">
        <v>692149</v>
      </c>
      <c r="B20916" s="43" t="s">
        <v>5124</v>
      </c>
      <c r="C20916" s="43" t="s">
        <v>190</v>
      </c>
      <c r="E20916" s="43" t="s">
        <v>29</v>
      </c>
      <c r="F20916" s="43" t="s">
        <v>28</v>
      </c>
      <c r="G20916" s="43">
        <v>44039</v>
      </c>
      <c r="Y20916" s="43" t="str">
        <f t="shared" si="652"/>
        <v>COMP</v>
      </c>
      <c r="AA20916" s="43">
        <f t="shared" si="653"/>
        <v>692149</v>
      </c>
    </row>
    <row r="20917" spans="1:27" x14ac:dyDescent="0.3">
      <c r="A20917" s="43">
        <v>1635553</v>
      </c>
      <c r="B20917" s="43" t="s">
        <v>5124</v>
      </c>
      <c r="C20917" s="43" t="s">
        <v>2833</v>
      </c>
      <c r="E20917" s="43" t="s">
        <v>6263</v>
      </c>
      <c r="F20917" s="43" t="s">
        <v>28</v>
      </c>
      <c r="G20917" s="43">
        <v>44071</v>
      </c>
      <c r="Y20917" s="43" t="str">
        <f t="shared" si="652"/>
        <v/>
      </c>
      <c r="AA20917" s="43" t="e">
        <f t="shared" si="653"/>
        <v>#N/A</v>
      </c>
    </row>
    <row r="20918" spans="1:27" x14ac:dyDescent="0.3">
      <c r="A20918" s="43">
        <v>190196</v>
      </c>
      <c r="B20918" s="43" t="s">
        <v>12593</v>
      </c>
      <c r="C20918" s="43" t="s">
        <v>565</v>
      </c>
      <c r="E20918" s="43" t="s">
        <v>6263</v>
      </c>
      <c r="F20918" s="43" t="s">
        <v>28</v>
      </c>
      <c r="G20918" s="43">
        <v>44013</v>
      </c>
      <c r="Y20918" s="43" t="str">
        <f t="shared" si="652"/>
        <v>COMP</v>
      </c>
      <c r="AA20918" s="43">
        <f t="shared" si="653"/>
        <v>190196</v>
      </c>
    </row>
    <row r="20919" spans="1:27" x14ac:dyDescent="0.3">
      <c r="A20919" s="43">
        <v>2256387</v>
      </c>
      <c r="B20919" s="43" t="s">
        <v>5130</v>
      </c>
      <c r="C20919" s="43" t="s">
        <v>436</v>
      </c>
      <c r="E20919" s="43" t="s">
        <v>29</v>
      </c>
      <c r="F20919" s="43" t="s">
        <v>28</v>
      </c>
      <c r="G20919" s="43">
        <v>49009</v>
      </c>
      <c r="Y20919" s="43" t="str">
        <f t="shared" si="652"/>
        <v/>
      </c>
      <c r="AA20919" s="43" t="e">
        <f t="shared" si="653"/>
        <v>#N/A</v>
      </c>
    </row>
    <row r="20920" spans="1:27" x14ac:dyDescent="0.3">
      <c r="A20920" s="43">
        <v>2085905</v>
      </c>
      <c r="B20920" s="43" t="s">
        <v>5130</v>
      </c>
      <c r="C20920" s="43" t="s">
        <v>223</v>
      </c>
      <c r="E20920" s="43" t="s">
        <v>6263</v>
      </c>
      <c r="F20920" s="43" t="s">
        <v>28</v>
      </c>
      <c r="G20920" s="43">
        <v>53022</v>
      </c>
      <c r="Y20920" s="43" t="str">
        <f t="shared" si="652"/>
        <v/>
      </c>
      <c r="AA20920" s="43" t="e">
        <f t="shared" si="653"/>
        <v>#N/A</v>
      </c>
    </row>
    <row r="20921" spans="1:27" x14ac:dyDescent="0.3">
      <c r="A20921" s="43">
        <v>1259855</v>
      </c>
      <c r="B20921" s="43" t="s">
        <v>5130</v>
      </c>
      <c r="C20921" s="43" t="s">
        <v>755</v>
      </c>
      <c r="E20921" s="43" t="s">
        <v>6263</v>
      </c>
      <c r="F20921" s="43" t="s">
        <v>28</v>
      </c>
      <c r="G20921" s="43">
        <v>85022</v>
      </c>
      <c r="Y20921" s="43" t="str">
        <f t="shared" si="652"/>
        <v/>
      </c>
      <c r="AA20921" s="43" t="e">
        <f t="shared" si="653"/>
        <v>#N/A</v>
      </c>
    </row>
    <row r="20922" spans="1:27" x14ac:dyDescent="0.3">
      <c r="A20922" s="43">
        <v>1840276</v>
      </c>
      <c r="B20922" s="43" t="s">
        <v>5130</v>
      </c>
      <c r="C20922" s="43" t="s">
        <v>266</v>
      </c>
      <c r="E20922" s="43" t="s">
        <v>6263</v>
      </c>
      <c r="F20922" s="43" t="s">
        <v>30</v>
      </c>
      <c r="G20922" s="43">
        <v>44111</v>
      </c>
      <c r="Y20922" s="43" t="str">
        <f t="shared" si="652"/>
        <v/>
      </c>
      <c r="AA20922" s="43" t="e">
        <f t="shared" si="653"/>
        <v>#N/A</v>
      </c>
    </row>
    <row r="20923" spans="1:27" x14ac:dyDescent="0.3">
      <c r="A20923" s="43">
        <v>1294525</v>
      </c>
      <c r="B20923" s="43" t="s">
        <v>5132</v>
      </c>
      <c r="C20923" s="43" t="s">
        <v>5849</v>
      </c>
      <c r="E20923" s="43" t="s">
        <v>6263</v>
      </c>
      <c r="F20923" s="43" t="s">
        <v>30</v>
      </c>
      <c r="G20923" s="43">
        <v>72041</v>
      </c>
      <c r="Y20923" s="43" t="str">
        <f t="shared" si="652"/>
        <v/>
      </c>
      <c r="AA20923" s="43" t="e">
        <f t="shared" si="653"/>
        <v>#N/A</v>
      </c>
    </row>
    <row r="20924" spans="1:27" x14ac:dyDescent="0.3">
      <c r="A20924" s="43">
        <v>1004675</v>
      </c>
      <c r="B20924" s="43" t="s">
        <v>5134</v>
      </c>
      <c r="C20924" s="43" t="s">
        <v>777</v>
      </c>
      <c r="E20924" s="43" t="s">
        <v>29</v>
      </c>
      <c r="F20924" s="43" t="s">
        <v>30</v>
      </c>
      <c r="G20924" s="43">
        <v>49064</v>
      </c>
      <c r="Y20924" s="43" t="str">
        <f t="shared" si="652"/>
        <v>COMP</v>
      </c>
      <c r="AA20924" s="43">
        <f t="shared" si="653"/>
        <v>1004675</v>
      </c>
    </row>
    <row r="20925" spans="1:27" x14ac:dyDescent="0.3">
      <c r="A20925" s="43">
        <v>2188780</v>
      </c>
      <c r="B20925" s="43" t="s">
        <v>5136</v>
      </c>
      <c r="C20925" s="43" t="s">
        <v>2112</v>
      </c>
      <c r="E20925" s="43" t="s">
        <v>6263</v>
      </c>
      <c r="F20925" s="43" t="s">
        <v>28</v>
      </c>
      <c r="G20925" s="43">
        <v>44074</v>
      </c>
      <c r="Y20925" s="43" t="str">
        <f t="shared" si="652"/>
        <v/>
      </c>
      <c r="AA20925" s="43" t="e">
        <f t="shared" si="653"/>
        <v>#N/A</v>
      </c>
    </row>
    <row r="20926" spans="1:27" x14ac:dyDescent="0.3">
      <c r="A20926" s="43">
        <v>1557105</v>
      </c>
      <c r="B20926" s="43" t="s">
        <v>5136</v>
      </c>
      <c r="C20926" s="43" t="s">
        <v>760</v>
      </c>
      <c r="E20926" s="43" t="s">
        <v>31</v>
      </c>
      <c r="F20926" s="43" t="s">
        <v>28</v>
      </c>
      <c r="G20926" s="43">
        <v>53022</v>
      </c>
      <c r="Y20926" s="43" t="str">
        <f t="shared" si="652"/>
        <v/>
      </c>
      <c r="AA20926" s="43" t="e">
        <f t="shared" si="653"/>
        <v>#N/A</v>
      </c>
    </row>
    <row r="20927" spans="1:27" x14ac:dyDescent="0.3">
      <c r="A20927" s="43">
        <v>1874004</v>
      </c>
      <c r="B20927" s="43" t="s">
        <v>5136</v>
      </c>
      <c r="C20927" s="43" t="s">
        <v>175</v>
      </c>
      <c r="E20927" s="43" t="s">
        <v>6263</v>
      </c>
      <c r="F20927" s="43" t="s">
        <v>28</v>
      </c>
      <c r="G20927" s="43">
        <v>72041</v>
      </c>
      <c r="Y20927" s="43" t="str">
        <f t="shared" si="652"/>
        <v/>
      </c>
      <c r="AA20927" s="43" t="e">
        <f t="shared" si="653"/>
        <v>#N/A</v>
      </c>
    </row>
    <row r="20928" spans="1:27" x14ac:dyDescent="0.3">
      <c r="A20928" s="43">
        <v>1078608</v>
      </c>
      <c r="B20928" s="43" t="s">
        <v>5136</v>
      </c>
      <c r="C20928" s="43" t="s">
        <v>221</v>
      </c>
      <c r="E20928" s="43" t="s">
        <v>6263</v>
      </c>
      <c r="F20928" s="43" t="s">
        <v>28</v>
      </c>
      <c r="G20928" s="43">
        <v>44108</v>
      </c>
      <c r="Y20928" s="43" t="str">
        <f t="shared" si="652"/>
        <v>COMP</v>
      </c>
      <c r="AA20928" s="43">
        <f t="shared" si="653"/>
        <v>1078608</v>
      </c>
    </row>
    <row r="20929" spans="1:27" x14ac:dyDescent="0.3">
      <c r="A20929" s="43">
        <v>1504123</v>
      </c>
      <c r="B20929" s="43" t="s">
        <v>5136</v>
      </c>
      <c r="C20929" s="43" t="s">
        <v>427</v>
      </c>
      <c r="E20929" s="43" t="s">
        <v>6263</v>
      </c>
      <c r="F20929" s="43" t="s">
        <v>28</v>
      </c>
      <c r="G20929" s="43">
        <v>53022</v>
      </c>
      <c r="Y20929" s="43" t="str">
        <f t="shared" si="652"/>
        <v>COMP</v>
      </c>
      <c r="AA20929" s="43">
        <f t="shared" si="653"/>
        <v>1504123</v>
      </c>
    </row>
    <row r="20930" spans="1:27" x14ac:dyDescent="0.3">
      <c r="A20930" s="43">
        <v>1970899</v>
      </c>
      <c r="B20930" s="43" t="s">
        <v>5136</v>
      </c>
      <c r="C20930" s="43" t="s">
        <v>6371</v>
      </c>
      <c r="E20930" s="43" t="s">
        <v>6263</v>
      </c>
      <c r="F20930" s="43" t="s">
        <v>30</v>
      </c>
      <c r="G20930" s="43">
        <v>53058</v>
      </c>
      <c r="Y20930" s="43" t="str">
        <f t="shared" ref="Y20930:Y20993" si="654">IF(ISERROR(AA20930)=FALSE,"COMP","")</f>
        <v/>
      </c>
      <c r="AA20930" s="43" t="e">
        <f t="shared" si="653"/>
        <v>#N/A</v>
      </c>
    </row>
    <row r="20931" spans="1:27" x14ac:dyDescent="0.3">
      <c r="A20931" s="43">
        <v>2307080</v>
      </c>
      <c r="B20931" s="43" t="s">
        <v>12594</v>
      </c>
      <c r="C20931" s="43" t="s">
        <v>3249</v>
      </c>
      <c r="E20931" s="43" t="s">
        <v>6263</v>
      </c>
      <c r="F20931" s="43" t="s">
        <v>30</v>
      </c>
      <c r="G20931" s="43">
        <v>44049</v>
      </c>
      <c r="Y20931" s="43" t="str">
        <f t="shared" si="654"/>
        <v/>
      </c>
      <c r="AA20931" s="43" t="e">
        <f t="shared" ref="AA20931:AA20994" si="655">VLOOKUP(A20931,Z:Z,1,FALSE)</f>
        <v>#N/A</v>
      </c>
    </row>
    <row r="20932" spans="1:27" x14ac:dyDescent="0.3">
      <c r="A20932" s="43">
        <v>2176755</v>
      </c>
      <c r="B20932" s="43" t="s">
        <v>12595</v>
      </c>
      <c r="C20932" s="43" t="s">
        <v>381</v>
      </c>
      <c r="E20932" s="43" t="s">
        <v>35</v>
      </c>
      <c r="F20932" s="43" t="s">
        <v>28</v>
      </c>
      <c r="G20932" s="43">
        <v>72041</v>
      </c>
      <c r="Y20932" s="43" t="str">
        <f t="shared" si="654"/>
        <v>COMP</v>
      </c>
      <c r="AA20932" s="43">
        <f t="shared" si="655"/>
        <v>2176755</v>
      </c>
    </row>
    <row r="20933" spans="1:27" x14ac:dyDescent="0.3">
      <c r="A20933" s="43">
        <v>2351718</v>
      </c>
      <c r="B20933" s="43" t="s">
        <v>12596</v>
      </c>
      <c r="C20933" s="43" t="s">
        <v>993</v>
      </c>
      <c r="E20933" s="43" t="s">
        <v>6263</v>
      </c>
      <c r="F20933" s="43" t="s">
        <v>30</v>
      </c>
      <c r="G20933" s="43">
        <v>53013</v>
      </c>
      <c r="Y20933" s="43" t="str">
        <f t="shared" si="654"/>
        <v/>
      </c>
      <c r="AA20933" s="43" t="e">
        <f t="shared" si="655"/>
        <v>#N/A</v>
      </c>
    </row>
    <row r="20934" spans="1:27" x14ac:dyDescent="0.3">
      <c r="A20934" s="43">
        <v>2415671</v>
      </c>
      <c r="B20934" s="43" t="s">
        <v>12596</v>
      </c>
      <c r="C20934" s="43" t="s">
        <v>401</v>
      </c>
      <c r="E20934" s="43" t="s">
        <v>6263</v>
      </c>
      <c r="F20934" s="43" t="s">
        <v>30</v>
      </c>
      <c r="G20934" s="43">
        <v>53013</v>
      </c>
      <c r="Y20934" s="43" t="str">
        <f t="shared" si="654"/>
        <v/>
      </c>
      <c r="AA20934" s="43" t="e">
        <f t="shared" si="655"/>
        <v>#N/A</v>
      </c>
    </row>
    <row r="20935" spans="1:27" x14ac:dyDescent="0.3">
      <c r="A20935" s="43">
        <v>1754976</v>
      </c>
      <c r="B20935" s="43" t="s">
        <v>5141</v>
      </c>
      <c r="C20935" s="43" t="s">
        <v>514</v>
      </c>
      <c r="E20935" s="43" t="s">
        <v>6263</v>
      </c>
      <c r="F20935" s="43" t="s">
        <v>28</v>
      </c>
      <c r="G20935" s="43">
        <v>49045</v>
      </c>
      <c r="Y20935" s="43" t="str">
        <f t="shared" si="654"/>
        <v/>
      </c>
      <c r="AA20935" s="43" t="e">
        <f t="shared" si="655"/>
        <v>#N/A</v>
      </c>
    </row>
    <row r="20936" spans="1:27" x14ac:dyDescent="0.3">
      <c r="A20936" s="43">
        <v>1557852</v>
      </c>
      <c r="B20936" s="43" t="s">
        <v>5141</v>
      </c>
      <c r="C20936" s="43" t="s">
        <v>235</v>
      </c>
      <c r="E20936" s="43" t="s">
        <v>6263</v>
      </c>
      <c r="F20936" s="43" t="s">
        <v>28</v>
      </c>
      <c r="G20936" s="43">
        <v>49017</v>
      </c>
      <c r="Y20936" s="43" t="str">
        <f t="shared" si="654"/>
        <v/>
      </c>
      <c r="AA20936" s="43" t="e">
        <f t="shared" si="655"/>
        <v>#N/A</v>
      </c>
    </row>
    <row r="20937" spans="1:27" x14ac:dyDescent="0.3">
      <c r="A20937" s="43">
        <v>1506334</v>
      </c>
      <c r="B20937" s="43" t="s">
        <v>12597</v>
      </c>
      <c r="C20937" s="43" t="s">
        <v>647</v>
      </c>
      <c r="E20937" s="43" t="s">
        <v>6263</v>
      </c>
      <c r="F20937" s="43" t="s">
        <v>28</v>
      </c>
      <c r="G20937" s="43">
        <v>44084</v>
      </c>
      <c r="Y20937" s="43" t="str">
        <f t="shared" si="654"/>
        <v>COMP</v>
      </c>
      <c r="AA20937" s="43">
        <f t="shared" si="655"/>
        <v>1506334</v>
      </c>
    </row>
    <row r="20938" spans="1:27" x14ac:dyDescent="0.3">
      <c r="A20938" s="43">
        <v>893918</v>
      </c>
      <c r="B20938" s="43" t="s">
        <v>12597</v>
      </c>
      <c r="C20938" s="43" t="s">
        <v>1835</v>
      </c>
      <c r="E20938" s="43" t="s">
        <v>6263</v>
      </c>
      <c r="F20938" s="43" t="s">
        <v>28</v>
      </c>
      <c r="G20938" s="43">
        <v>44049</v>
      </c>
      <c r="Y20938" s="43" t="str">
        <f t="shared" si="654"/>
        <v>COMP</v>
      </c>
      <c r="AA20938" s="43">
        <f t="shared" si="655"/>
        <v>893918</v>
      </c>
    </row>
    <row r="20939" spans="1:27" x14ac:dyDescent="0.3">
      <c r="A20939" s="43">
        <v>1829720</v>
      </c>
      <c r="B20939" s="43" t="s">
        <v>12598</v>
      </c>
      <c r="C20939" s="43" t="s">
        <v>484</v>
      </c>
      <c r="E20939" s="43" t="s">
        <v>29</v>
      </c>
      <c r="F20939" s="43" t="s">
        <v>28</v>
      </c>
      <c r="G20939" s="43">
        <v>85005</v>
      </c>
      <c r="Y20939" s="43" t="str">
        <f t="shared" si="654"/>
        <v>COMP</v>
      </c>
      <c r="AA20939" s="43">
        <f t="shared" si="655"/>
        <v>1829720</v>
      </c>
    </row>
    <row r="20940" spans="1:27" x14ac:dyDescent="0.3">
      <c r="A20940" s="43">
        <v>2178113</v>
      </c>
      <c r="B20940" s="43" t="s">
        <v>12599</v>
      </c>
      <c r="C20940" s="43" t="s">
        <v>819</v>
      </c>
      <c r="E20940" s="43" t="s">
        <v>6263</v>
      </c>
      <c r="F20940" s="43" t="s">
        <v>28</v>
      </c>
      <c r="G20940" s="43">
        <v>49006</v>
      </c>
      <c r="Y20940" s="43" t="str">
        <f t="shared" si="654"/>
        <v>COMP</v>
      </c>
      <c r="AA20940" s="43">
        <f t="shared" si="655"/>
        <v>2178113</v>
      </c>
    </row>
    <row r="20941" spans="1:27" x14ac:dyDescent="0.3">
      <c r="A20941" s="43">
        <v>2375885</v>
      </c>
      <c r="B20941" s="43" t="s">
        <v>12599</v>
      </c>
      <c r="C20941" s="43" t="s">
        <v>618</v>
      </c>
      <c r="E20941" s="43" t="s">
        <v>6263</v>
      </c>
      <c r="F20941" s="43" t="s">
        <v>28</v>
      </c>
      <c r="G20941" s="43">
        <v>49006</v>
      </c>
      <c r="Y20941" s="43" t="str">
        <f t="shared" si="654"/>
        <v/>
      </c>
      <c r="AA20941" s="43" t="e">
        <f t="shared" si="655"/>
        <v>#N/A</v>
      </c>
    </row>
    <row r="20942" spans="1:27" x14ac:dyDescent="0.3">
      <c r="A20942" s="43">
        <v>1678465</v>
      </c>
      <c r="B20942" s="43" t="s">
        <v>12600</v>
      </c>
      <c r="C20942" s="43" t="s">
        <v>11289</v>
      </c>
      <c r="E20942" s="43" t="s">
        <v>35</v>
      </c>
      <c r="F20942" s="43" t="s">
        <v>30</v>
      </c>
      <c r="G20942" s="43">
        <v>44038</v>
      </c>
      <c r="Y20942" s="43" t="str">
        <f t="shared" si="654"/>
        <v>COMP</v>
      </c>
      <c r="AA20942" s="43">
        <f t="shared" si="655"/>
        <v>1678465</v>
      </c>
    </row>
    <row r="20943" spans="1:27" x14ac:dyDescent="0.3">
      <c r="A20943" s="43">
        <v>244047</v>
      </c>
      <c r="B20943" s="43" t="s">
        <v>12600</v>
      </c>
      <c r="C20943" s="43" t="s">
        <v>838</v>
      </c>
      <c r="E20943" s="43" t="s">
        <v>6263</v>
      </c>
      <c r="F20943" s="43" t="s">
        <v>28</v>
      </c>
      <c r="G20943" s="43">
        <v>44038</v>
      </c>
      <c r="Y20943" s="43" t="str">
        <f t="shared" si="654"/>
        <v>COMP</v>
      </c>
      <c r="AA20943" s="43">
        <f t="shared" si="655"/>
        <v>244047</v>
      </c>
    </row>
    <row r="20944" spans="1:27" x14ac:dyDescent="0.3">
      <c r="A20944" s="43">
        <v>1385651</v>
      </c>
      <c r="B20944" s="43" t="s">
        <v>12600</v>
      </c>
      <c r="C20944" s="43" t="s">
        <v>12601</v>
      </c>
      <c r="E20944" s="43" t="s">
        <v>34</v>
      </c>
      <c r="F20944" s="43" t="s">
        <v>30</v>
      </c>
      <c r="G20944" s="43">
        <v>44038</v>
      </c>
      <c r="Y20944" s="43" t="str">
        <f t="shared" si="654"/>
        <v>COMP</v>
      </c>
      <c r="AA20944" s="43">
        <f t="shared" si="655"/>
        <v>1385651</v>
      </c>
    </row>
    <row r="20945" spans="1:27" x14ac:dyDescent="0.3">
      <c r="A20945" s="43">
        <v>466853</v>
      </c>
      <c r="B20945" s="43" t="s">
        <v>12602</v>
      </c>
      <c r="C20945" s="43" t="s">
        <v>757</v>
      </c>
      <c r="E20945" s="43" t="s">
        <v>6263</v>
      </c>
      <c r="F20945" s="43" t="s">
        <v>30</v>
      </c>
      <c r="G20945" s="43">
        <v>44094</v>
      </c>
      <c r="Y20945" s="43" t="str">
        <f t="shared" si="654"/>
        <v/>
      </c>
      <c r="AA20945" s="43" t="e">
        <f t="shared" si="655"/>
        <v>#N/A</v>
      </c>
    </row>
    <row r="20946" spans="1:27" x14ac:dyDescent="0.3">
      <c r="A20946" s="43">
        <v>1086067</v>
      </c>
      <c r="B20946" s="43" t="s">
        <v>12602</v>
      </c>
      <c r="C20946" s="43" t="s">
        <v>221</v>
      </c>
      <c r="E20946" s="43" t="s">
        <v>6263</v>
      </c>
      <c r="F20946" s="43" t="s">
        <v>28</v>
      </c>
      <c r="G20946" s="43">
        <v>44094</v>
      </c>
      <c r="Y20946" s="43" t="str">
        <f t="shared" si="654"/>
        <v/>
      </c>
      <c r="AA20946" s="43" t="e">
        <f t="shared" si="655"/>
        <v>#N/A</v>
      </c>
    </row>
    <row r="20947" spans="1:27" x14ac:dyDescent="0.3">
      <c r="A20947" s="43">
        <v>1650390</v>
      </c>
      <c r="B20947" s="43" t="s">
        <v>12603</v>
      </c>
      <c r="C20947" s="43" t="s">
        <v>1194</v>
      </c>
      <c r="E20947" s="43" t="s">
        <v>31</v>
      </c>
      <c r="F20947" s="43" t="s">
        <v>28</v>
      </c>
      <c r="G20947" s="43">
        <v>85015</v>
      </c>
      <c r="Y20947" s="43" t="str">
        <f t="shared" si="654"/>
        <v>COMP</v>
      </c>
      <c r="AA20947" s="43">
        <f t="shared" si="655"/>
        <v>1650390</v>
      </c>
    </row>
    <row r="20948" spans="1:27" x14ac:dyDescent="0.3">
      <c r="A20948" s="43">
        <v>1650391</v>
      </c>
      <c r="B20948" s="43" t="s">
        <v>12603</v>
      </c>
      <c r="C20948" s="43" t="s">
        <v>1109</v>
      </c>
      <c r="E20948" s="43" t="s">
        <v>31</v>
      </c>
      <c r="F20948" s="43" t="s">
        <v>28</v>
      </c>
      <c r="G20948" s="43">
        <v>85015</v>
      </c>
      <c r="Y20948" s="43" t="str">
        <f t="shared" si="654"/>
        <v>COMP</v>
      </c>
      <c r="AA20948" s="43">
        <f t="shared" si="655"/>
        <v>1650391</v>
      </c>
    </row>
    <row r="20949" spans="1:27" x14ac:dyDescent="0.3">
      <c r="A20949" s="43">
        <v>2286409</v>
      </c>
      <c r="B20949" s="43" t="s">
        <v>12604</v>
      </c>
      <c r="C20949" s="43" t="s">
        <v>1019</v>
      </c>
      <c r="E20949" s="43" t="s">
        <v>6263</v>
      </c>
      <c r="F20949" s="43" t="s">
        <v>30</v>
      </c>
      <c r="G20949" s="43">
        <v>44055</v>
      </c>
      <c r="Y20949" s="43" t="str">
        <f t="shared" si="654"/>
        <v/>
      </c>
      <c r="AA20949" s="43" t="e">
        <f t="shared" si="655"/>
        <v>#N/A</v>
      </c>
    </row>
    <row r="20950" spans="1:27" x14ac:dyDescent="0.3">
      <c r="A20950" s="43">
        <v>1888193</v>
      </c>
      <c r="B20950" s="43" t="s">
        <v>5144</v>
      </c>
      <c r="C20950" s="43" t="s">
        <v>235</v>
      </c>
      <c r="E20950" s="43" t="s">
        <v>31</v>
      </c>
      <c r="F20950" s="43" t="s">
        <v>28</v>
      </c>
      <c r="G20950" s="43">
        <v>44075</v>
      </c>
      <c r="Y20950" s="43" t="str">
        <f t="shared" si="654"/>
        <v/>
      </c>
      <c r="AA20950" s="43" t="e">
        <f t="shared" si="655"/>
        <v>#N/A</v>
      </c>
    </row>
    <row r="20951" spans="1:27" x14ac:dyDescent="0.3">
      <c r="A20951" s="43">
        <v>431777</v>
      </c>
      <c r="B20951" s="43" t="s">
        <v>5144</v>
      </c>
      <c r="C20951" s="43" t="s">
        <v>5477</v>
      </c>
      <c r="E20951" s="43" t="s">
        <v>29</v>
      </c>
      <c r="F20951" s="43" t="s">
        <v>30</v>
      </c>
      <c r="G20951" s="43">
        <v>44024</v>
      </c>
      <c r="Y20951" s="43" t="str">
        <f t="shared" si="654"/>
        <v>COMP</v>
      </c>
      <c r="AA20951" s="43">
        <f t="shared" si="655"/>
        <v>431777</v>
      </c>
    </row>
    <row r="20952" spans="1:27" x14ac:dyDescent="0.3">
      <c r="A20952" s="43">
        <v>1888181</v>
      </c>
      <c r="B20952" s="43" t="s">
        <v>5144</v>
      </c>
      <c r="C20952" s="43" t="s">
        <v>375</v>
      </c>
      <c r="E20952" s="43" t="s">
        <v>6263</v>
      </c>
      <c r="F20952" s="43" t="s">
        <v>28</v>
      </c>
      <c r="G20952" s="43">
        <v>44075</v>
      </c>
      <c r="Y20952" s="43" t="str">
        <f t="shared" si="654"/>
        <v/>
      </c>
      <c r="AA20952" s="43" t="e">
        <f t="shared" si="655"/>
        <v>#N/A</v>
      </c>
    </row>
    <row r="20953" spans="1:27" x14ac:dyDescent="0.3">
      <c r="A20953" s="43">
        <v>1568456</v>
      </c>
      <c r="B20953" s="43" t="s">
        <v>5144</v>
      </c>
      <c r="C20953" s="43" t="s">
        <v>1335</v>
      </c>
      <c r="E20953" s="43" t="s">
        <v>6263</v>
      </c>
      <c r="F20953" s="43" t="s">
        <v>30</v>
      </c>
      <c r="G20953" s="43">
        <v>44075</v>
      </c>
      <c r="Y20953" s="43" t="str">
        <f t="shared" si="654"/>
        <v/>
      </c>
      <c r="AA20953" s="43" t="e">
        <f t="shared" si="655"/>
        <v>#N/A</v>
      </c>
    </row>
    <row r="20954" spans="1:27" x14ac:dyDescent="0.3">
      <c r="A20954" s="43">
        <v>647988</v>
      </c>
      <c r="B20954" s="43" t="s">
        <v>5144</v>
      </c>
      <c r="C20954" s="43" t="s">
        <v>565</v>
      </c>
      <c r="E20954" s="43" t="s">
        <v>6263</v>
      </c>
      <c r="F20954" s="43" t="s">
        <v>28</v>
      </c>
      <c r="G20954" s="43">
        <v>44024</v>
      </c>
      <c r="Y20954" s="43" t="str">
        <f t="shared" si="654"/>
        <v>COMP</v>
      </c>
      <c r="AA20954" s="43">
        <f t="shared" si="655"/>
        <v>647988</v>
      </c>
    </row>
    <row r="20955" spans="1:27" x14ac:dyDescent="0.3">
      <c r="A20955" s="43">
        <v>668352</v>
      </c>
      <c r="B20955" s="43" t="s">
        <v>5144</v>
      </c>
      <c r="C20955" s="43" t="s">
        <v>472</v>
      </c>
      <c r="E20955" s="43" t="s">
        <v>6263</v>
      </c>
      <c r="F20955" s="43" t="s">
        <v>28</v>
      </c>
      <c r="G20955" s="43">
        <v>49039</v>
      </c>
      <c r="Y20955" s="43" t="str">
        <f t="shared" si="654"/>
        <v>COMP</v>
      </c>
      <c r="AA20955" s="43">
        <f t="shared" si="655"/>
        <v>668352</v>
      </c>
    </row>
    <row r="20956" spans="1:27" x14ac:dyDescent="0.3">
      <c r="A20956" s="43">
        <v>2274407</v>
      </c>
      <c r="B20956" s="43" t="s">
        <v>5144</v>
      </c>
      <c r="C20956" s="43" t="s">
        <v>2401</v>
      </c>
      <c r="E20956" s="43" t="s">
        <v>6263</v>
      </c>
      <c r="F20956" s="43" t="s">
        <v>28</v>
      </c>
      <c r="G20956" s="43">
        <v>44068</v>
      </c>
      <c r="Y20956" s="43" t="str">
        <f t="shared" si="654"/>
        <v/>
      </c>
      <c r="AA20956" s="43" t="e">
        <f t="shared" si="655"/>
        <v>#N/A</v>
      </c>
    </row>
    <row r="20957" spans="1:27" x14ac:dyDescent="0.3">
      <c r="A20957" s="43">
        <v>1841515</v>
      </c>
      <c r="B20957" s="43" t="s">
        <v>12605</v>
      </c>
      <c r="C20957" s="43" t="s">
        <v>1094</v>
      </c>
      <c r="E20957" s="43" t="s">
        <v>6263</v>
      </c>
      <c r="F20957" s="43" t="s">
        <v>30</v>
      </c>
      <c r="G20957" s="43">
        <v>72017</v>
      </c>
      <c r="Y20957" s="43" t="str">
        <f t="shared" si="654"/>
        <v/>
      </c>
      <c r="AA20957" s="43" t="e">
        <f t="shared" si="655"/>
        <v>#N/A</v>
      </c>
    </row>
    <row r="20958" spans="1:27" x14ac:dyDescent="0.3">
      <c r="A20958" s="43">
        <v>2175902</v>
      </c>
      <c r="B20958" s="43" t="s">
        <v>12606</v>
      </c>
      <c r="C20958" s="43" t="s">
        <v>294</v>
      </c>
      <c r="E20958" s="43" t="s">
        <v>6263</v>
      </c>
      <c r="F20958" s="43" t="s">
        <v>30</v>
      </c>
      <c r="G20958" s="43">
        <v>53061</v>
      </c>
      <c r="Y20958" s="43" t="str">
        <f t="shared" si="654"/>
        <v/>
      </c>
      <c r="AA20958" s="43" t="e">
        <f t="shared" si="655"/>
        <v>#N/A</v>
      </c>
    </row>
    <row r="20959" spans="1:27" x14ac:dyDescent="0.3">
      <c r="A20959" s="43">
        <v>1866547</v>
      </c>
      <c r="B20959" s="43" t="s">
        <v>12607</v>
      </c>
      <c r="C20959" s="43" t="s">
        <v>2086</v>
      </c>
      <c r="E20959" s="43" t="s">
        <v>6263</v>
      </c>
      <c r="F20959" s="43" t="s">
        <v>30</v>
      </c>
      <c r="G20959" s="43">
        <v>72041</v>
      </c>
      <c r="Y20959" s="43" t="str">
        <f t="shared" si="654"/>
        <v/>
      </c>
      <c r="AA20959" s="43" t="e">
        <f t="shared" si="655"/>
        <v>#N/A</v>
      </c>
    </row>
    <row r="20960" spans="1:27" x14ac:dyDescent="0.3">
      <c r="A20960" s="43">
        <v>2080491</v>
      </c>
      <c r="B20960" s="43" t="s">
        <v>12607</v>
      </c>
      <c r="C20960" s="43" t="s">
        <v>565</v>
      </c>
      <c r="E20960" s="43" t="s">
        <v>6263</v>
      </c>
      <c r="F20960" s="43" t="s">
        <v>28</v>
      </c>
      <c r="G20960" s="43">
        <v>53023</v>
      </c>
      <c r="Y20960" s="43" t="str">
        <f t="shared" si="654"/>
        <v/>
      </c>
      <c r="AA20960" s="43" t="e">
        <f t="shared" si="655"/>
        <v>#N/A</v>
      </c>
    </row>
    <row r="20961" spans="1:27" x14ac:dyDescent="0.3">
      <c r="A20961" s="43">
        <v>2084942</v>
      </c>
      <c r="B20961" s="43" t="s">
        <v>12607</v>
      </c>
      <c r="C20961" s="43" t="s">
        <v>390</v>
      </c>
      <c r="E20961" s="43" t="s">
        <v>6263</v>
      </c>
      <c r="F20961" s="43" t="s">
        <v>30</v>
      </c>
      <c r="G20961" s="43">
        <v>49002</v>
      </c>
      <c r="Y20961" s="43" t="str">
        <f t="shared" si="654"/>
        <v/>
      </c>
      <c r="AA20961" s="43" t="e">
        <f t="shared" si="655"/>
        <v>#N/A</v>
      </c>
    </row>
    <row r="20962" spans="1:27" x14ac:dyDescent="0.3">
      <c r="A20962" s="43">
        <v>1320760</v>
      </c>
      <c r="B20962" s="43" t="s">
        <v>12607</v>
      </c>
      <c r="C20962" s="43" t="s">
        <v>1501</v>
      </c>
      <c r="E20962" s="43" t="s">
        <v>34</v>
      </c>
      <c r="F20962" s="43" t="s">
        <v>30</v>
      </c>
      <c r="G20962" s="43">
        <v>49001</v>
      </c>
      <c r="Y20962" s="43" t="str">
        <f t="shared" si="654"/>
        <v>COMP</v>
      </c>
      <c r="AA20962" s="43">
        <f t="shared" si="655"/>
        <v>1320760</v>
      </c>
    </row>
    <row r="20963" spans="1:27" x14ac:dyDescent="0.3">
      <c r="A20963" s="43">
        <v>2083970</v>
      </c>
      <c r="B20963" s="43" t="s">
        <v>12608</v>
      </c>
      <c r="C20963" s="43" t="s">
        <v>492</v>
      </c>
      <c r="E20963" s="43" t="s">
        <v>6263</v>
      </c>
      <c r="F20963" s="43" t="s">
        <v>30</v>
      </c>
      <c r="G20963" s="43">
        <v>72041</v>
      </c>
      <c r="Y20963" s="43" t="str">
        <f t="shared" si="654"/>
        <v/>
      </c>
      <c r="AA20963" s="43" t="e">
        <f t="shared" si="655"/>
        <v>#N/A</v>
      </c>
    </row>
    <row r="20964" spans="1:27" x14ac:dyDescent="0.3">
      <c r="A20964" s="43">
        <v>1862989</v>
      </c>
      <c r="B20964" s="43" t="s">
        <v>12609</v>
      </c>
      <c r="C20964" s="43" t="s">
        <v>777</v>
      </c>
      <c r="E20964" s="43" t="s">
        <v>29</v>
      </c>
      <c r="F20964" s="43" t="s">
        <v>30</v>
      </c>
      <c r="G20964" s="43">
        <v>44069</v>
      </c>
      <c r="Y20964" s="43" t="str">
        <f t="shared" si="654"/>
        <v/>
      </c>
      <c r="AA20964" s="43" t="e">
        <f t="shared" si="655"/>
        <v>#N/A</v>
      </c>
    </row>
    <row r="20965" spans="1:27" x14ac:dyDescent="0.3">
      <c r="A20965" s="43">
        <v>1758895</v>
      </c>
      <c r="B20965" s="43" t="s">
        <v>12610</v>
      </c>
      <c r="C20965" s="43" t="s">
        <v>412</v>
      </c>
      <c r="E20965" s="43" t="s">
        <v>6263</v>
      </c>
      <c r="F20965" s="43" t="s">
        <v>28</v>
      </c>
      <c r="G20965" s="43">
        <v>72029</v>
      </c>
      <c r="Y20965" s="43" t="str">
        <f t="shared" si="654"/>
        <v>COMP</v>
      </c>
      <c r="AA20965" s="43">
        <f t="shared" si="655"/>
        <v>1758895</v>
      </c>
    </row>
    <row r="20966" spans="1:27" x14ac:dyDescent="0.3">
      <c r="A20966" s="43">
        <v>2127896</v>
      </c>
      <c r="B20966" s="43" t="s">
        <v>12610</v>
      </c>
      <c r="C20966" s="43" t="s">
        <v>677</v>
      </c>
      <c r="E20966" s="43" t="s">
        <v>6263</v>
      </c>
      <c r="F20966" s="43" t="s">
        <v>28</v>
      </c>
      <c r="G20966" s="43">
        <v>72017</v>
      </c>
      <c r="Y20966" s="43" t="str">
        <f t="shared" si="654"/>
        <v>COMP</v>
      </c>
      <c r="AA20966" s="43">
        <f t="shared" si="655"/>
        <v>2127896</v>
      </c>
    </row>
    <row r="20967" spans="1:27" x14ac:dyDescent="0.3">
      <c r="A20967" s="43">
        <v>1652503</v>
      </c>
      <c r="B20967" s="43" t="s">
        <v>12610</v>
      </c>
      <c r="C20967" s="43" t="s">
        <v>427</v>
      </c>
      <c r="E20967" s="43" t="s">
        <v>6263</v>
      </c>
      <c r="F20967" s="43" t="s">
        <v>28</v>
      </c>
      <c r="G20967" s="43">
        <v>72080</v>
      </c>
      <c r="Y20967" s="43" t="str">
        <f t="shared" si="654"/>
        <v>COMP</v>
      </c>
      <c r="AA20967" s="43">
        <f t="shared" si="655"/>
        <v>1652503</v>
      </c>
    </row>
    <row r="20968" spans="1:27" x14ac:dyDescent="0.3">
      <c r="A20968" s="43">
        <v>740281</v>
      </c>
      <c r="B20968" s="43" t="s">
        <v>12611</v>
      </c>
      <c r="C20968" s="43" t="s">
        <v>12612</v>
      </c>
      <c r="E20968" s="43" t="s">
        <v>29</v>
      </c>
      <c r="F20968" s="43" t="s">
        <v>28</v>
      </c>
      <c r="G20968" s="43">
        <v>53061</v>
      </c>
      <c r="Y20968" s="43" t="str">
        <f t="shared" si="654"/>
        <v>COMP</v>
      </c>
      <c r="AA20968" s="43">
        <f t="shared" si="655"/>
        <v>740281</v>
      </c>
    </row>
    <row r="20969" spans="1:27" x14ac:dyDescent="0.3">
      <c r="A20969" s="43">
        <v>1977149</v>
      </c>
      <c r="B20969" s="43" t="s">
        <v>12613</v>
      </c>
      <c r="C20969" s="43" t="s">
        <v>266</v>
      </c>
      <c r="E20969" s="43" t="s">
        <v>6263</v>
      </c>
      <c r="F20969" s="43" t="s">
        <v>30</v>
      </c>
      <c r="G20969" s="43">
        <v>44015</v>
      </c>
      <c r="Y20969" s="43" t="str">
        <f t="shared" si="654"/>
        <v/>
      </c>
      <c r="AA20969" s="43" t="e">
        <f t="shared" si="655"/>
        <v>#N/A</v>
      </c>
    </row>
    <row r="20970" spans="1:27" x14ac:dyDescent="0.3">
      <c r="A20970" s="43">
        <v>2053334</v>
      </c>
      <c r="B20970" s="43" t="s">
        <v>12614</v>
      </c>
      <c r="C20970" s="43" t="s">
        <v>234</v>
      </c>
      <c r="E20970" s="43" t="s">
        <v>6263</v>
      </c>
      <c r="F20970" s="43" t="s">
        <v>28</v>
      </c>
      <c r="G20970" s="43">
        <v>72029</v>
      </c>
      <c r="Y20970" s="43" t="str">
        <f t="shared" si="654"/>
        <v>COMP</v>
      </c>
      <c r="AA20970" s="43">
        <f t="shared" si="655"/>
        <v>2053334</v>
      </c>
    </row>
    <row r="20971" spans="1:27" x14ac:dyDescent="0.3">
      <c r="A20971" s="43">
        <v>1948405</v>
      </c>
      <c r="B20971" s="43" t="s">
        <v>12614</v>
      </c>
      <c r="C20971" s="43" t="s">
        <v>3866</v>
      </c>
      <c r="E20971" s="43" t="s">
        <v>29</v>
      </c>
      <c r="F20971" s="43" t="s">
        <v>28</v>
      </c>
      <c r="G20971" s="43">
        <v>72080</v>
      </c>
      <c r="Y20971" s="43" t="str">
        <f t="shared" si="654"/>
        <v>COMP</v>
      </c>
      <c r="AA20971" s="43">
        <f t="shared" si="655"/>
        <v>1948405</v>
      </c>
    </row>
    <row r="20972" spans="1:27" x14ac:dyDescent="0.3">
      <c r="A20972" s="43">
        <v>2265103</v>
      </c>
      <c r="B20972" s="43" t="s">
        <v>12614</v>
      </c>
      <c r="C20972" s="43" t="s">
        <v>1495</v>
      </c>
      <c r="E20972" s="43" t="s">
        <v>6263</v>
      </c>
      <c r="F20972" s="43" t="s">
        <v>28</v>
      </c>
      <c r="G20972" s="43">
        <v>44099</v>
      </c>
      <c r="Y20972" s="43" t="str">
        <f t="shared" si="654"/>
        <v>COMP</v>
      </c>
      <c r="AA20972" s="43">
        <f t="shared" si="655"/>
        <v>2265103</v>
      </c>
    </row>
    <row r="20973" spans="1:27" x14ac:dyDescent="0.3">
      <c r="A20973" s="43">
        <v>1291342</v>
      </c>
      <c r="B20973" s="43" t="s">
        <v>12614</v>
      </c>
      <c r="C20973" s="43" t="s">
        <v>730</v>
      </c>
      <c r="E20973" s="43" t="s">
        <v>31</v>
      </c>
      <c r="F20973" s="43" t="s">
        <v>30</v>
      </c>
      <c r="G20973" s="43">
        <v>53070</v>
      </c>
      <c r="Y20973" s="43" t="str">
        <f t="shared" si="654"/>
        <v>COMP</v>
      </c>
      <c r="AA20973" s="43">
        <f t="shared" si="655"/>
        <v>1291342</v>
      </c>
    </row>
    <row r="20974" spans="1:27" x14ac:dyDescent="0.3">
      <c r="A20974" s="43">
        <v>2400275</v>
      </c>
      <c r="B20974" s="43" t="s">
        <v>12614</v>
      </c>
      <c r="C20974" s="43" t="s">
        <v>343</v>
      </c>
      <c r="E20974" s="43" t="s">
        <v>6263</v>
      </c>
      <c r="F20974" s="43" t="s">
        <v>28</v>
      </c>
      <c r="G20974" s="43">
        <v>49004</v>
      </c>
      <c r="Y20974" s="43" t="str">
        <f t="shared" si="654"/>
        <v/>
      </c>
      <c r="AA20974" s="43" t="e">
        <f t="shared" si="655"/>
        <v>#N/A</v>
      </c>
    </row>
    <row r="20975" spans="1:27" x14ac:dyDescent="0.3">
      <c r="A20975" s="43">
        <v>1267100</v>
      </c>
      <c r="B20975" s="43" t="s">
        <v>12614</v>
      </c>
      <c r="C20975" s="43" t="s">
        <v>4554</v>
      </c>
      <c r="E20975" s="43" t="s">
        <v>6263</v>
      </c>
      <c r="F20975" s="43" t="s">
        <v>28</v>
      </c>
      <c r="G20975" s="43">
        <v>72029</v>
      </c>
      <c r="Y20975" s="43" t="str">
        <f t="shared" si="654"/>
        <v/>
      </c>
      <c r="AA20975" s="43" t="e">
        <f t="shared" si="655"/>
        <v>#N/A</v>
      </c>
    </row>
    <row r="20976" spans="1:27" x14ac:dyDescent="0.3">
      <c r="A20976" s="43">
        <v>2108441</v>
      </c>
      <c r="B20976" s="43" t="s">
        <v>12615</v>
      </c>
      <c r="C20976" s="43" t="s">
        <v>1944</v>
      </c>
      <c r="E20976" s="43" t="s">
        <v>6263</v>
      </c>
      <c r="F20976" s="43" t="s">
        <v>30</v>
      </c>
      <c r="G20976" s="43">
        <v>49064</v>
      </c>
      <c r="Y20976" s="43" t="str">
        <f t="shared" si="654"/>
        <v/>
      </c>
      <c r="AA20976" s="43" t="e">
        <f t="shared" si="655"/>
        <v>#N/A</v>
      </c>
    </row>
    <row r="20977" spans="1:27" x14ac:dyDescent="0.3">
      <c r="A20977" s="43">
        <v>2265148</v>
      </c>
      <c r="B20977" s="43" t="s">
        <v>12616</v>
      </c>
      <c r="C20977" s="43" t="s">
        <v>12617</v>
      </c>
      <c r="E20977" s="43" t="s">
        <v>31</v>
      </c>
      <c r="F20977" s="43" t="s">
        <v>28</v>
      </c>
      <c r="G20977" s="43">
        <v>44024</v>
      </c>
      <c r="Y20977" s="43" t="str">
        <f t="shared" si="654"/>
        <v>COMP</v>
      </c>
      <c r="AA20977" s="43">
        <f t="shared" si="655"/>
        <v>2265148</v>
      </c>
    </row>
    <row r="20978" spans="1:27" x14ac:dyDescent="0.3">
      <c r="A20978" s="43">
        <v>515245</v>
      </c>
      <c r="B20978" s="43" t="s">
        <v>5151</v>
      </c>
      <c r="C20978" s="43" t="s">
        <v>390</v>
      </c>
      <c r="E20978" s="43" t="s">
        <v>6263</v>
      </c>
      <c r="F20978" s="43" t="s">
        <v>30</v>
      </c>
      <c r="G20978" s="43">
        <v>49001</v>
      </c>
      <c r="Y20978" s="43" t="str">
        <f t="shared" si="654"/>
        <v>COMP</v>
      </c>
      <c r="AA20978" s="43">
        <f t="shared" si="655"/>
        <v>515245</v>
      </c>
    </row>
    <row r="20979" spans="1:27" x14ac:dyDescent="0.3">
      <c r="A20979" s="43">
        <v>1005952</v>
      </c>
      <c r="B20979" s="43" t="s">
        <v>12618</v>
      </c>
      <c r="C20979" s="43" t="s">
        <v>6363</v>
      </c>
      <c r="E20979" s="43" t="s">
        <v>29</v>
      </c>
      <c r="F20979" s="43" t="s">
        <v>28</v>
      </c>
      <c r="G20979" s="43">
        <v>44039</v>
      </c>
      <c r="Y20979" s="43" t="str">
        <f t="shared" si="654"/>
        <v>COMP</v>
      </c>
      <c r="AA20979" s="43">
        <f t="shared" si="655"/>
        <v>1005952</v>
      </c>
    </row>
    <row r="20980" spans="1:27" x14ac:dyDescent="0.3">
      <c r="A20980" s="43">
        <v>1134870</v>
      </c>
      <c r="B20980" s="43" t="s">
        <v>5153</v>
      </c>
      <c r="C20980" s="43" t="s">
        <v>1664</v>
      </c>
      <c r="E20980" s="43" t="s">
        <v>6263</v>
      </c>
      <c r="F20980" s="43" t="s">
        <v>28</v>
      </c>
      <c r="G20980" s="43">
        <v>44022</v>
      </c>
      <c r="Y20980" s="43" t="str">
        <f t="shared" si="654"/>
        <v>COMP</v>
      </c>
      <c r="AA20980" s="43">
        <f t="shared" si="655"/>
        <v>1134870</v>
      </c>
    </row>
    <row r="20981" spans="1:27" x14ac:dyDescent="0.3">
      <c r="A20981" s="43">
        <v>1636904</v>
      </c>
      <c r="B20981" s="43" t="s">
        <v>5153</v>
      </c>
      <c r="C20981" s="43" t="s">
        <v>436</v>
      </c>
      <c r="E20981" s="43" t="s">
        <v>29</v>
      </c>
      <c r="F20981" s="43" t="s">
        <v>28</v>
      </c>
      <c r="G20981" s="43">
        <v>49064</v>
      </c>
      <c r="Y20981" s="43" t="str">
        <f t="shared" si="654"/>
        <v>COMP</v>
      </c>
      <c r="AA20981" s="43">
        <f t="shared" si="655"/>
        <v>1636904</v>
      </c>
    </row>
    <row r="20982" spans="1:27" x14ac:dyDescent="0.3">
      <c r="A20982" s="43">
        <v>2380635</v>
      </c>
      <c r="B20982" s="43" t="s">
        <v>5153</v>
      </c>
      <c r="C20982" s="43" t="s">
        <v>313</v>
      </c>
      <c r="E20982" s="43" t="s">
        <v>6263</v>
      </c>
      <c r="F20982" s="43" t="s">
        <v>30</v>
      </c>
      <c r="G20982" s="43">
        <v>49020</v>
      </c>
      <c r="Y20982" s="43" t="str">
        <f t="shared" si="654"/>
        <v/>
      </c>
      <c r="AA20982" s="43" t="e">
        <f t="shared" si="655"/>
        <v>#N/A</v>
      </c>
    </row>
    <row r="20983" spans="1:27" x14ac:dyDescent="0.3">
      <c r="A20983" s="43">
        <v>2428723</v>
      </c>
      <c r="B20983" s="43" t="s">
        <v>5153</v>
      </c>
      <c r="C20983" s="43" t="s">
        <v>230</v>
      </c>
      <c r="E20983" s="43" t="s">
        <v>6263</v>
      </c>
      <c r="F20983" s="43" t="s">
        <v>28</v>
      </c>
      <c r="G20983" s="43">
        <v>44021</v>
      </c>
      <c r="Y20983" s="43" t="str">
        <f t="shared" si="654"/>
        <v/>
      </c>
      <c r="AA20983" s="43" t="e">
        <f t="shared" si="655"/>
        <v>#N/A</v>
      </c>
    </row>
    <row r="20984" spans="1:27" x14ac:dyDescent="0.3">
      <c r="A20984" s="43">
        <v>1799148</v>
      </c>
      <c r="B20984" s="43" t="s">
        <v>5153</v>
      </c>
      <c r="C20984" s="43" t="s">
        <v>478</v>
      </c>
      <c r="E20984" s="43" t="s">
        <v>6263</v>
      </c>
      <c r="F20984" s="43" t="s">
        <v>28</v>
      </c>
      <c r="G20984" s="43">
        <v>49019</v>
      </c>
      <c r="Y20984" s="43" t="str">
        <f t="shared" si="654"/>
        <v>COMP</v>
      </c>
      <c r="AA20984" s="43">
        <f t="shared" si="655"/>
        <v>1799148</v>
      </c>
    </row>
    <row r="20985" spans="1:27" x14ac:dyDescent="0.3">
      <c r="A20985" s="43">
        <v>1112163</v>
      </c>
      <c r="B20985" s="43" t="s">
        <v>5153</v>
      </c>
      <c r="C20985" s="43" t="s">
        <v>742</v>
      </c>
      <c r="E20985" s="43" t="s">
        <v>6263</v>
      </c>
      <c r="F20985" s="43" t="s">
        <v>30</v>
      </c>
      <c r="G20985" s="43">
        <v>49002</v>
      </c>
      <c r="Y20985" s="43" t="str">
        <f t="shared" si="654"/>
        <v/>
      </c>
      <c r="AA20985" s="43" t="e">
        <f t="shared" si="655"/>
        <v>#N/A</v>
      </c>
    </row>
    <row r="20986" spans="1:27" x14ac:dyDescent="0.3">
      <c r="A20986" s="43">
        <v>1973845</v>
      </c>
      <c r="B20986" s="43" t="s">
        <v>5153</v>
      </c>
      <c r="C20986" s="43" t="s">
        <v>422</v>
      </c>
      <c r="E20986" s="43" t="s">
        <v>6263</v>
      </c>
      <c r="F20986" s="43" t="s">
        <v>28</v>
      </c>
      <c r="G20986" s="43">
        <v>85033</v>
      </c>
      <c r="Y20986" s="43" t="str">
        <f t="shared" si="654"/>
        <v/>
      </c>
      <c r="AA20986" s="43" t="e">
        <f t="shared" si="655"/>
        <v>#N/A</v>
      </c>
    </row>
    <row r="20987" spans="1:27" x14ac:dyDescent="0.3">
      <c r="A20987" s="43">
        <v>1598353</v>
      </c>
      <c r="B20987" s="43" t="s">
        <v>5153</v>
      </c>
      <c r="C20987" s="43" t="s">
        <v>401</v>
      </c>
      <c r="E20987" s="43" t="s">
        <v>6263</v>
      </c>
      <c r="F20987" s="43" t="s">
        <v>30</v>
      </c>
      <c r="G20987" s="43">
        <v>49064</v>
      </c>
      <c r="Y20987" s="43" t="str">
        <f t="shared" si="654"/>
        <v>COMP</v>
      </c>
      <c r="AA20987" s="43">
        <f t="shared" si="655"/>
        <v>1598353</v>
      </c>
    </row>
    <row r="20988" spans="1:27" x14ac:dyDescent="0.3">
      <c r="A20988" s="43">
        <v>2031677</v>
      </c>
      <c r="B20988" s="43" t="s">
        <v>12619</v>
      </c>
      <c r="C20988" s="43" t="s">
        <v>541</v>
      </c>
      <c r="E20988" s="43" t="s">
        <v>6263</v>
      </c>
      <c r="F20988" s="43" t="s">
        <v>28</v>
      </c>
      <c r="G20988" s="43">
        <v>72070</v>
      </c>
      <c r="Y20988" s="43" t="str">
        <f t="shared" si="654"/>
        <v/>
      </c>
      <c r="AA20988" s="43" t="e">
        <f t="shared" si="655"/>
        <v>#N/A</v>
      </c>
    </row>
    <row r="20989" spans="1:27" x14ac:dyDescent="0.3">
      <c r="A20989" s="43">
        <v>2420237</v>
      </c>
      <c r="B20989" s="43" t="s">
        <v>12620</v>
      </c>
      <c r="C20989" s="43" t="s">
        <v>12621</v>
      </c>
      <c r="E20989" s="43" t="s">
        <v>29</v>
      </c>
      <c r="F20989" s="43" t="s">
        <v>30</v>
      </c>
      <c r="G20989" s="43">
        <v>44013</v>
      </c>
      <c r="Y20989" s="43" t="str">
        <f t="shared" si="654"/>
        <v/>
      </c>
      <c r="AA20989" s="43" t="e">
        <f t="shared" si="655"/>
        <v>#N/A</v>
      </c>
    </row>
    <row r="20990" spans="1:27" x14ac:dyDescent="0.3">
      <c r="A20990" s="43">
        <v>718204</v>
      </c>
      <c r="B20990" s="43" t="s">
        <v>12622</v>
      </c>
      <c r="C20990" s="43" t="s">
        <v>1135</v>
      </c>
      <c r="E20990" s="43" t="s">
        <v>6263</v>
      </c>
      <c r="F20990" s="43" t="s">
        <v>28</v>
      </c>
      <c r="G20990" s="43">
        <v>44090</v>
      </c>
      <c r="Y20990" s="43" t="str">
        <f t="shared" si="654"/>
        <v/>
      </c>
      <c r="AA20990" s="43" t="e">
        <f t="shared" si="655"/>
        <v>#N/A</v>
      </c>
    </row>
    <row r="20991" spans="1:27" x14ac:dyDescent="0.3">
      <c r="A20991" s="43">
        <v>2392009</v>
      </c>
      <c r="B20991" s="43" t="s">
        <v>5154</v>
      </c>
      <c r="C20991" s="43" t="s">
        <v>241</v>
      </c>
      <c r="E20991" s="43" t="s">
        <v>6263</v>
      </c>
      <c r="F20991" s="43" t="s">
        <v>28</v>
      </c>
      <c r="G20991" s="43">
        <v>44125</v>
      </c>
      <c r="Y20991" s="43" t="str">
        <f t="shared" si="654"/>
        <v/>
      </c>
      <c r="AA20991" s="43" t="e">
        <f t="shared" si="655"/>
        <v>#N/A</v>
      </c>
    </row>
    <row r="20992" spans="1:27" x14ac:dyDescent="0.3">
      <c r="A20992" s="43">
        <v>1828335</v>
      </c>
      <c r="B20992" s="43" t="s">
        <v>12623</v>
      </c>
      <c r="C20992" s="43" t="s">
        <v>1673</v>
      </c>
      <c r="E20992" s="43" t="s">
        <v>6263</v>
      </c>
      <c r="F20992" s="43" t="s">
        <v>28</v>
      </c>
      <c r="G20992" s="43">
        <v>44039</v>
      </c>
      <c r="Y20992" s="43" t="str">
        <f t="shared" si="654"/>
        <v/>
      </c>
      <c r="AA20992" s="43" t="e">
        <f t="shared" si="655"/>
        <v>#N/A</v>
      </c>
    </row>
    <row r="20993" spans="1:27" x14ac:dyDescent="0.3">
      <c r="A20993" s="43">
        <v>2304789</v>
      </c>
      <c r="B20993" s="43" t="s">
        <v>12624</v>
      </c>
      <c r="C20993" s="43" t="s">
        <v>740</v>
      </c>
      <c r="E20993" s="43" t="s">
        <v>29</v>
      </c>
      <c r="F20993" s="43" t="s">
        <v>30</v>
      </c>
      <c r="G20993" s="43">
        <v>72079</v>
      </c>
      <c r="Y20993" s="43" t="str">
        <f t="shared" si="654"/>
        <v/>
      </c>
      <c r="AA20993" s="43" t="e">
        <f t="shared" si="655"/>
        <v>#N/A</v>
      </c>
    </row>
    <row r="20994" spans="1:27" x14ac:dyDescent="0.3">
      <c r="A20994" s="43">
        <v>2385596</v>
      </c>
      <c r="B20994" s="43" t="s">
        <v>12625</v>
      </c>
      <c r="C20994" s="43" t="s">
        <v>960</v>
      </c>
      <c r="E20994" s="43" t="s">
        <v>6263</v>
      </c>
      <c r="F20994" s="43" t="s">
        <v>30</v>
      </c>
      <c r="G20994" s="43">
        <v>72051</v>
      </c>
      <c r="Y20994" s="43" t="str">
        <f t="shared" ref="Y20994:Y21057" si="656">IF(ISERROR(AA20994)=FALSE,"COMP","")</f>
        <v>COMP</v>
      </c>
      <c r="AA20994" s="43">
        <f t="shared" si="655"/>
        <v>2385596</v>
      </c>
    </row>
    <row r="20995" spans="1:27" x14ac:dyDescent="0.3">
      <c r="A20995" s="43">
        <v>2385579</v>
      </c>
      <c r="B20995" s="43" t="s">
        <v>12625</v>
      </c>
      <c r="C20995" s="43" t="s">
        <v>401</v>
      </c>
      <c r="E20995" s="43" t="s">
        <v>6263</v>
      </c>
      <c r="F20995" s="43" t="s">
        <v>30</v>
      </c>
      <c r="G20995" s="43">
        <v>72051</v>
      </c>
      <c r="Y20995" s="43" t="str">
        <f t="shared" si="656"/>
        <v/>
      </c>
      <c r="AA20995" s="43" t="e">
        <f t="shared" ref="AA20995:AA21058" si="657">VLOOKUP(A20995,Z:Z,1,FALSE)</f>
        <v>#N/A</v>
      </c>
    </row>
    <row r="20996" spans="1:27" x14ac:dyDescent="0.3">
      <c r="A20996" s="43">
        <v>1148192</v>
      </c>
      <c r="B20996" s="43" t="s">
        <v>12626</v>
      </c>
      <c r="C20996" s="43" t="s">
        <v>223</v>
      </c>
      <c r="E20996" s="43" t="s">
        <v>6263</v>
      </c>
      <c r="F20996" s="43" t="s">
        <v>28</v>
      </c>
      <c r="G20996" s="43">
        <v>44074</v>
      </c>
      <c r="Y20996" s="43" t="str">
        <f t="shared" si="656"/>
        <v/>
      </c>
      <c r="AA20996" s="43" t="e">
        <f t="shared" si="657"/>
        <v>#N/A</v>
      </c>
    </row>
    <row r="20997" spans="1:27" x14ac:dyDescent="0.3">
      <c r="A20997" s="43">
        <v>2310746</v>
      </c>
      <c r="B20997" s="43" t="s">
        <v>12626</v>
      </c>
      <c r="C20997" s="43" t="s">
        <v>648</v>
      </c>
      <c r="E20997" s="43" t="s">
        <v>6263</v>
      </c>
      <c r="F20997" s="43" t="s">
        <v>30</v>
      </c>
      <c r="G20997" s="43">
        <v>85031</v>
      </c>
      <c r="Y20997" s="43" t="str">
        <f t="shared" si="656"/>
        <v/>
      </c>
      <c r="AA20997" s="43" t="e">
        <f t="shared" si="657"/>
        <v>#N/A</v>
      </c>
    </row>
    <row r="20998" spans="1:27" x14ac:dyDescent="0.3">
      <c r="A20998" s="43">
        <v>1597853</v>
      </c>
      <c r="B20998" s="43" t="s">
        <v>12626</v>
      </c>
      <c r="C20998" s="43" t="s">
        <v>560</v>
      </c>
      <c r="E20998" s="43" t="s">
        <v>35</v>
      </c>
      <c r="F20998" s="43" t="s">
        <v>30</v>
      </c>
      <c r="G20998" s="43">
        <v>85005</v>
      </c>
      <c r="Y20998" s="43" t="str">
        <f t="shared" si="656"/>
        <v>COMP</v>
      </c>
      <c r="AA20998" s="43">
        <f t="shared" si="657"/>
        <v>1597853</v>
      </c>
    </row>
    <row r="20999" spans="1:27" x14ac:dyDescent="0.3">
      <c r="A20999" s="43">
        <v>2365095</v>
      </c>
      <c r="B20999" s="43" t="s">
        <v>12626</v>
      </c>
      <c r="C20999" s="43" t="s">
        <v>931</v>
      </c>
      <c r="E20999" s="43" t="s">
        <v>34</v>
      </c>
      <c r="F20999" s="43" t="s">
        <v>30</v>
      </c>
      <c r="G20999" s="43">
        <v>44001</v>
      </c>
      <c r="Y20999" s="43" t="str">
        <f t="shared" si="656"/>
        <v>COMP</v>
      </c>
      <c r="AA20999" s="43">
        <f t="shared" si="657"/>
        <v>2365095</v>
      </c>
    </row>
    <row r="21000" spans="1:27" x14ac:dyDescent="0.3">
      <c r="A21000" s="43">
        <v>1791618</v>
      </c>
      <c r="B21000" s="43" t="s">
        <v>12626</v>
      </c>
      <c r="C21000" s="43" t="s">
        <v>508</v>
      </c>
      <c r="E21000" s="43" t="s">
        <v>6263</v>
      </c>
      <c r="F21000" s="43" t="s">
        <v>28</v>
      </c>
      <c r="G21000" s="43">
        <v>44015</v>
      </c>
      <c r="Y21000" s="43" t="str">
        <f t="shared" si="656"/>
        <v/>
      </c>
      <c r="AA21000" s="43" t="e">
        <f t="shared" si="657"/>
        <v>#N/A</v>
      </c>
    </row>
    <row r="21001" spans="1:27" x14ac:dyDescent="0.3">
      <c r="A21001" s="43">
        <v>2095495</v>
      </c>
      <c r="B21001" s="43" t="s">
        <v>12626</v>
      </c>
      <c r="C21001" s="43" t="s">
        <v>1109</v>
      </c>
      <c r="E21001" s="43" t="s">
        <v>29</v>
      </c>
      <c r="F21001" s="43" t="s">
        <v>28</v>
      </c>
      <c r="G21001" s="43">
        <v>85004</v>
      </c>
      <c r="Y21001" s="43" t="str">
        <f t="shared" si="656"/>
        <v>COMP</v>
      </c>
      <c r="AA21001" s="43">
        <f t="shared" si="657"/>
        <v>2095495</v>
      </c>
    </row>
    <row r="21002" spans="1:27" x14ac:dyDescent="0.3">
      <c r="A21002" s="43">
        <v>1162791</v>
      </c>
      <c r="B21002" s="43" t="s">
        <v>12626</v>
      </c>
      <c r="C21002" s="43" t="s">
        <v>3058</v>
      </c>
      <c r="E21002" s="43" t="s">
        <v>6263</v>
      </c>
      <c r="F21002" s="43" t="s">
        <v>28</v>
      </c>
      <c r="G21002" s="43">
        <v>49034</v>
      </c>
      <c r="Y21002" s="43" t="str">
        <f t="shared" si="656"/>
        <v/>
      </c>
      <c r="AA21002" s="43" t="e">
        <f t="shared" si="657"/>
        <v>#N/A</v>
      </c>
    </row>
    <row r="21003" spans="1:27" x14ac:dyDescent="0.3">
      <c r="A21003" s="43">
        <v>1568630</v>
      </c>
      <c r="B21003" s="43" t="s">
        <v>12627</v>
      </c>
      <c r="C21003" s="43" t="s">
        <v>529</v>
      </c>
      <c r="E21003" s="43" t="s">
        <v>6263</v>
      </c>
      <c r="F21003" s="43" t="s">
        <v>30</v>
      </c>
      <c r="G21003" s="43">
        <v>53061</v>
      </c>
      <c r="Y21003" s="43" t="str">
        <f t="shared" si="656"/>
        <v/>
      </c>
      <c r="AA21003" s="43" t="e">
        <f t="shared" si="657"/>
        <v>#N/A</v>
      </c>
    </row>
    <row r="21004" spans="1:27" x14ac:dyDescent="0.3">
      <c r="A21004" s="43">
        <v>2173313</v>
      </c>
      <c r="B21004" s="43" t="s">
        <v>12627</v>
      </c>
      <c r="C21004" s="43" t="s">
        <v>1736</v>
      </c>
      <c r="E21004" s="43" t="s">
        <v>6263</v>
      </c>
      <c r="F21004" s="43" t="s">
        <v>28</v>
      </c>
      <c r="G21004" s="43">
        <v>72028</v>
      </c>
      <c r="Y21004" s="43" t="str">
        <f t="shared" si="656"/>
        <v>COMP</v>
      </c>
      <c r="AA21004" s="43">
        <f t="shared" si="657"/>
        <v>2173313</v>
      </c>
    </row>
    <row r="21005" spans="1:27" x14ac:dyDescent="0.3">
      <c r="A21005" s="43">
        <v>1565758</v>
      </c>
      <c r="B21005" s="43" t="s">
        <v>12627</v>
      </c>
      <c r="C21005" s="43" t="s">
        <v>1941</v>
      </c>
      <c r="E21005" s="43" t="s">
        <v>35</v>
      </c>
      <c r="F21005" s="43" t="s">
        <v>28</v>
      </c>
      <c r="G21005" s="43">
        <v>72028</v>
      </c>
      <c r="Y21005" s="43" t="str">
        <f t="shared" si="656"/>
        <v>COMP</v>
      </c>
      <c r="AA21005" s="43">
        <f t="shared" si="657"/>
        <v>1565758</v>
      </c>
    </row>
    <row r="21006" spans="1:27" x14ac:dyDescent="0.3">
      <c r="A21006" s="43">
        <v>1556533</v>
      </c>
      <c r="B21006" s="43" t="s">
        <v>12627</v>
      </c>
      <c r="C21006" s="43" t="s">
        <v>299</v>
      </c>
      <c r="E21006" s="43" t="s">
        <v>6263</v>
      </c>
      <c r="F21006" s="43" t="s">
        <v>30</v>
      </c>
      <c r="G21006" s="43">
        <v>53061</v>
      </c>
      <c r="Y21006" s="43" t="str">
        <f t="shared" si="656"/>
        <v/>
      </c>
      <c r="AA21006" s="43" t="e">
        <f t="shared" si="657"/>
        <v>#N/A</v>
      </c>
    </row>
    <row r="21007" spans="1:27" x14ac:dyDescent="0.3">
      <c r="A21007" s="43">
        <v>493961</v>
      </c>
      <c r="B21007" s="43" t="s">
        <v>12628</v>
      </c>
      <c r="C21007" s="43" t="s">
        <v>375</v>
      </c>
      <c r="E21007" s="43" t="s">
        <v>6263</v>
      </c>
      <c r="F21007" s="43" t="s">
        <v>28</v>
      </c>
      <c r="G21007" s="43">
        <v>85080</v>
      </c>
      <c r="Y21007" s="43" t="str">
        <f t="shared" si="656"/>
        <v>COMP</v>
      </c>
      <c r="AA21007" s="43">
        <f t="shared" si="657"/>
        <v>493961</v>
      </c>
    </row>
    <row r="21008" spans="1:27" x14ac:dyDescent="0.3">
      <c r="A21008" s="43">
        <v>1402773</v>
      </c>
      <c r="B21008" s="43" t="s">
        <v>12628</v>
      </c>
      <c r="C21008" s="43" t="s">
        <v>239</v>
      </c>
      <c r="E21008" s="43" t="s">
        <v>6263</v>
      </c>
      <c r="F21008" s="43" t="s">
        <v>30</v>
      </c>
      <c r="G21008" s="43">
        <v>85012</v>
      </c>
      <c r="Y21008" s="43" t="str">
        <f t="shared" si="656"/>
        <v/>
      </c>
      <c r="AA21008" s="43" t="e">
        <f t="shared" si="657"/>
        <v>#N/A</v>
      </c>
    </row>
    <row r="21009" spans="1:27" x14ac:dyDescent="0.3">
      <c r="A21009" s="43">
        <v>1018739</v>
      </c>
      <c r="B21009" s="43" t="s">
        <v>12629</v>
      </c>
      <c r="C21009" s="43" t="s">
        <v>542</v>
      </c>
      <c r="E21009" s="43" t="s">
        <v>6263</v>
      </c>
      <c r="F21009" s="43" t="s">
        <v>28</v>
      </c>
      <c r="G21009" s="43">
        <v>72085</v>
      </c>
      <c r="Y21009" s="43" t="str">
        <f t="shared" si="656"/>
        <v>COMP</v>
      </c>
      <c r="AA21009" s="43">
        <f t="shared" si="657"/>
        <v>1018739</v>
      </c>
    </row>
    <row r="21010" spans="1:27" x14ac:dyDescent="0.3">
      <c r="A21010" s="43">
        <v>1375456</v>
      </c>
      <c r="B21010" s="43" t="s">
        <v>12630</v>
      </c>
      <c r="C21010" s="43" t="s">
        <v>7217</v>
      </c>
      <c r="E21010" s="43" t="s">
        <v>6263</v>
      </c>
      <c r="F21010" s="43" t="s">
        <v>30</v>
      </c>
      <c r="G21010" s="43">
        <v>49017</v>
      </c>
      <c r="Y21010" s="43" t="str">
        <f t="shared" si="656"/>
        <v/>
      </c>
      <c r="AA21010" s="43" t="e">
        <f t="shared" si="657"/>
        <v>#N/A</v>
      </c>
    </row>
    <row r="21011" spans="1:27" x14ac:dyDescent="0.3">
      <c r="A21011" s="43">
        <v>1220057</v>
      </c>
      <c r="B21011" s="43" t="s">
        <v>12630</v>
      </c>
      <c r="C21011" s="43" t="s">
        <v>422</v>
      </c>
      <c r="E21011" s="43" t="s">
        <v>6263</v>
      </c>
      <c r="F21011" s="43" t="s">
        <v>28</v>
      </c>
      <c r="G21011" s="43">
        <v>49017</v>
      </c>
      <c r="Y21011" s="43" t="str">
        <f t="shared" si="656"/>
        <v/>
      </c>
      <c r="AA21011" s="43" t="e">
        <f t="shared" si="657"/>
        <v>#N/A</v>
      </c>
    </row>
    <row r="21012" spans="1:27" x14ac:dyDescent="0.3">
      <c r="A21012" s="43">
        <v>2432419</v>
      </c>
      <c r="B21012" s="43" t="s">
        <v>12631</v>
      </c>
      <c r="C21012" s="43" t="s">
        <v>629</v>
      </c>
      <c r="E21012" s="43" t="s">
        <v>6263</v>
      </c>
      <c r="F21012" s="43" t="s">
        <v>30</v>
      </c>
      <c r="G21012" s="43">
        <v>72041</v>
      </c>
      <c r="Y21012" s="43" t="str">
        <f t="shared" si="656"/>
        <v/>
      </c>
      <c r="AA21012" s="43" t="e">
        <f t="shared" si="657"/>
        <v>#N/A</v>
      </c>
    </row>
    <row r="21013" spans="1:27" x14ac:dyDescent="0.3">
      <c r="A21013" s="43">
        <v>1558038</v>
      </c>
      <c r="B21013" s="43" t="s">
        <v>12632</v>
      </c>
      <c r="C21013" s="43" t="s">
        <v>250</v>
      </c>
      <c r="E21013" s="43" t="s">
        <v>6263</v>
      </c>
      <c r="F21013" s="43" t="s">
        <v>28</v>
      </c>
      <c r="G21013" s="43">
        <v>85022</v>
      </c>
      <c r="Y21013" s="43" t="str">
        <f t="shared" si="656"/>
        <v/>
      </c>
      <c r="AA21013" s="43" t="e">
        <f t="shared" si="657"/>
        <v>#N/A</v>
      </c>
    </row>
    <row r="21014" spans="1:27" x14ac:dyDescent="0.3">
      <c r="A21014" s="43">
        <v>2168738</v>
      </c>
      <c r="B21014" s="43" t="s">
        <v>12633</v>
      </c>
      <c r="C21014" s="43" t="s">
        <v>648</v>
      </c>
      <c r="E21014" s="43" t="s">
        <v>6263</v>
      </c>
      <c r="F21014" s="43" t="s">
        <v>30</v>
      </c>
      <c r="G21014" s="43">
        <v>72080</v>
      </c>
      <c r="Y21014" s="43" t="str">
        <f t="shared" si="656"/>
        <v>COMP</v>
      </c>
      <c r="AA21014" s="43">
        <f t="shared" si="657"/>
        <v>2168738</v>
      </c>
    </row>
    <row r="21015" spans="1:27" x14ac:dyDescent="0.3">
      <c r="A21015" s="43">
        <v>2346618</v>
      </c>
      <c r="B21015" s="43" t="s">
        <v>12634</v>
      </c>
      <c r="C21015" s="43" t="s">
        <v>677</v>
      </c>
      <c r="E21015" s="43" t="s">
        <v>6263</v>
      </c>
      <c r="F21015" s="43" t="s">
        <v>28</v>
      </c>
      <c r="G21015" s="43">
        <v>44111</v>
      </c>
      <c r="Y21015" s="43" t="str">
        <f t="shared" si="656"/>
        <v/>
      </c>
      <c r="AA21015" s="43" t="e">
        <f t="shared" si="657"/>
        <v>#N/A</v>
      </c>
    </row>
    <row r="21016" spans="1:27" x14ac:dyDescent="0.3">
      <c r="A21016" s="43">
        <v>835641</v>
      </c>
      <c r="B21016" s="43" t="s">
        <v>12635</v>
      </c>
      <c r="C21016" s="43" t="s">
        <v>973</v>
      </c>
      <c r="E21016" s="43" t="s">
        <v>6263</v>
      </c>
      <c r="F21016" s="43" t="s">
        <v>28</v>
      </c>
      <c r="G21016" s="43">
        <v>85004</v>
      </c>
      <c r="Y21016" s="43" t="str">
        <f t="shared" si="656"/>
        <v>COMP</v>
      </c>
      <c r="AA21016" s="43">
        <f t="shared" si="657"/>
        <v>835641</v>
      </c>
    </row>
    <row r="21017" spans="1:27" x14ac:dyDescent="0.3">
      <c r="A21017" s="43">
        <v>1463010</v>
      </c>
      <c r="B21017" s="43" t="s">
        <v>12636</v>
      </c>
      <c r="C21017" s="43" t="s">
        <v>425</v>
      </c>
      <c r="E21017" s="43" t="s">
        <v>6263</v>
      </c>
      <c r="F21017" s="43" t="s">
        <v>28</v>
      </c>
      <c r="G21017" s="43">
        <v>53061</v>
      </c>
      <c r="Y21017" s="43" t="str">
        <f t="shared" si="656"/>
        <v/>
      </c>
      <c r="AA21017" s="43" t="e">
        <f t="shared" si="657"/>
        <v>#N/A</v>
      </c>
    </row>
    <row r="21018" spans="1:27" x14ac:dyDescent="0.3">
      <c r="A21018" s="43">
        <v>2369770</v>
      </c>
      <c r="B21018" s="43" t="s">
        <v>12636</v>
      </c>
      <c r="C21018" s="43" t="s">
        <v>226</v>
      </c>
      <c r="E21018" s="43" t="s">
        <v>6263</v>
      </c>
      <c r="F21018" s="43" t="s">
        <v>30</v>
      </c>
      <c r="G21018" s="43">
        <v>44079</v>
      </c>
      <c r="Y21018" s="43" t="str">
        <f t="shared" si="656"/>
        <v/>
      </c>
      <c r="AA21018" s="43" t="e">
        <f t="shared" si="657"/>
        <v>#N/A</v>
      </c>
    </row>
    <row r="21019" spans="1:27" x14ac:dyDescent="0.3">
      <c r="A21019" s="43">
        <v>2323240</v>
      </c>
      <c r="B21019" s="43" t="s">
        <v>12637</v>
      </c>
      <c r="C21019" s="43" t="s">
        <v>373</v>
      </c>
      <c r="E21019" s="43" t="s">
        <v>6263</v>
      </c>
      <c r="F21019" s="43" t="s">
        <v>30</v>
      </c>
      <c r="G21019" s="43">
        <v>53061</v>
      </c>
      <c r="Y21019" s="43" t="str">
        <f t="shared" si="656"/>
        <v/>
      </c>
      <c r="AA21019" s="43" t="e">
        <f t="shared" si="657"/>
        <v>#N/A</v>
      </c>
    </row>
    <row r="21020" spans="1:27" x14ac:dyDescent="0.3">
      <c r="A21020" s="43">
        <v>2000991</v>
      </c>
      <c r="B21020" s="43" t="s">
        <v>12637</v>
      </c>
      <c r="C21020" s="43" t="s">
        <v>722</v>
      </c>
      <c r="E21020" s="43" t="s">
        <v>6263</v>
      </c>
      <c r="F21020" s="43" t="s">
        <v>28</v>
      </c>
      <c r="G21020" s="43">
        <v>53072</v>
      </c>
      <c r="Y21020" s="43" t="str">
        <f t="shared" si="656"/>
        <v/>
      </c>
      <c r="AA21020" s="43" t="e">
        <f t="shared" si="657"/>
        <v>#N/A</v>
      </c>
    </row>
    <row r="21021" spans="1:27" x14ac:dyDescent="0.3">
      <c r="A21021" s="43">
        <v>2425297</v>
      </c>
      <c r="B21021" s="43" t="s">
        <v>12637</v>
      </c>
      <c r="C21021" s="43" t="s">
        <v>657</v>
      </c>
      <c r="E21021" s="43" t="s">
        <v>6263</v>
      </c>
      <c r="F21021" s="43" t="s">
        <v>28</v>
      </c>
      <c r="G21021" s="43">
        <v>53061</v>
      </c>
      <c r="Y21021" s="43" t="str">
        <f t="shared" si="656"/>
        <v/>
      </c>
      <c r="AA21021" s="43" t="e">
        <f t="shared" si="657"/>
        <v>#N/A</v>
      </c>
    </row>
    <row r="21022" spans="1:27" x14ac:dyDescent="0.3">
      <c r="A21022" s="43">
        <v>1974808</v>
      </c>
      <c r="B21022" s="43" t="s">
        <v>12637</v>
      </c>
      <c r="C21022" s="43" t="s">
        <v>1829</v>
      </c>
      <c r="E21022" s="43" t="s">
        <v>35</v>
      </c>
      <c r="F21022" s="43" t="s">
        <v>30</v>
      </c>
      <c r="G21022" s="43">
        <v>53061</v>
      </c>
      <c r="Y21022" s="43" t="str">
        <f t="shared" si="656"/>
        <v>COMP</v>
      </c>
      <c r="AA21022" s="43">
        <f t="shared" si="657"/>
        <v>1974808</v>
      </c>
    </row>
    <row r="21023" spans="1:27" x14ac:dyDescent="0.3">
      <c r="A21023" s="43">
        <v>2051146</v>
      </c>
      <c r="B21023" s="43" t="s">
        <v>12637</v>
      </c>
      <c r="C21023" s="43" t="s">
        <v>546</v>
      </c>
      <c r="E21023" s="43" t="s">
        <v>6263</v>
      </c>
      <c r="F21023" s="43" t="s">
        <v>30</v>
      </c>
      <c r="G21023" s="43">
        <v>53013</v>
      </c>
      <c r="Y21023" s="43" t="str">
        <f t="shared" si="656"/>
        <v/>
      </c>
      <c r="AA21023" s="43" t="e">
        <f t="shared" si="657"/>
        <v>#N/A</v>
      </c>
    </row>
    <row r="21024" spans="1:27" x14ac:dyDescent="0.3">
      <c r="A21024" s="43">
        <v>166064</v>
      </c>
      <c r="B21024" s="43" t="s">
        <v>12638</v>
      </c>
      <c r="C21024" s="43" t="s">
        <v>264</v>
      </c>
      <c r="E21024" s="43" t="s">
        <v>6263</v>
      </c>
      <c r="F21024" s="43" t="s">
        <v>28</v>
      </c>
      <c r="G21024" s="43">
        <v>44090</v>
      </c>
      <c r="Y21024" s="43" t="str">
        <f t="shared" si="656"/>
        <v/>
      </c>
      <c r="AA21024" s="43" t="e">
        <f t="shared" si="657"/>
        <v>#N/A</v>
      </c>
    </row>
    <row r="21025" spans="1:27" x14ac:dyDescent="0.3">
      <c r="A21025" s="43">
        <v>311890</v>
      </c>
      <c r="B21025" s="43" t="s">
        <v>12639</v>
      </c>
      <c r="C21025" s="43" t="s">
        <v>3075</v>
      </c>
      <c r="E21025" s="43" t="s">
        <v>6263</v>
      </c>
      <c r="F21025" s="43" t="s">
        <v>28</v>
      </c>
      <c r="G21025" s="43">
        <v>85033</v>
      </c>
      <c r="Y21025" s="43" t="str">
        <f t="shared" si="656"/>
        <v/>
      </c>
      <c r="AA21025" s="43" t="e">
        <f t="shared" si="657"/>
        <v>#N/A</v>
      </c>
    </row>
    <row r="21026" spans="1:27" x14ac:dyDescent="0.3">
      <c r="A21026" s="43">
        <v>677559</v>
      </c>
      <c r="B21026" s="43" t="s">
        <v>12640</v>
      </c>
      <c r="C21026" s="43" t="s">
        <v>1203</v>
      </c>
      <c r="E21026" s="43" t="s">
        <v>29</v>
      </c>
      <c r="F21026" s="43" t="s">
        <v>30</v>
      </c>
      <c r="G21026" s="43">
        <v>44039</v>
      </c>
      <c r="Y21026" s="43" t="str">
        <f t="shared" si="656"/>
        <v>COMP</v>
      </c>
      <c r="AA21026" s="43">
        <f t="shared" si="657"/>
        <v>677559</v>
      </c>
    </row>
    <row r="21027" spans="1:27" x14ac:dyDescent="0.3">
      <c r="A21027" s="43">
        <v>1969088</v>
      </c>
      <c r="B21027" s="43" t="s">
        <v>12641</v>
      </c>
      <c r="C21027" s="43" t="s">
        <v>1082</v>
      </c>
      <c r="E21027" s="43" t="s">
        <v>6263</v>
      </c>
      <c r="F21027" s="43" t="s">
        <v>28</v>
      </c>
      <c r="G21027" s="43">
        <v>44039</v>
      </c>
      <c r="Y21027" s="43" t="str">
        <f t="shared" si="656"/>
        <v>COMP</v>
      </c>
      <c r="AA21027" s="43">
        <f t="shared" si="657"/>
        <v>1969088</v>
      </c>
    </row>
    <row r="21028" spans="1:27" x14ac:dyDescent="0.3">
      <c r="A21028" s="43">
        <v>2353794</v>
      </c>
      <c r="B21028" s="43" t="s">
        <v>12642</v>
      </c>
      <c r="C21028" s="43" t="s">
        <v>2021</v>
      </c>
      <c r="E21028" s="43" t="s">
        <v>6263</v>
      </c>
      <c r="F21028" s="43" t="s">
        <v>30</v>
      </c>
      <c r="G21028" s="43">
        <v>44015</v>
      </c>
      <c r="Y21028" s="43" t="str">
        <f t="shared" si="656"/>
        <v/>
      </c>
      <c r="AA21028" s="43" t="e">
        <f t="shared" si="657"/>
        <v>#N/A</v>
      </c>
    </row>
    <row r="21029" spans="1:27" x14ac:dyDescent="0.3">
      <c r="A21029" s="43">
        <v>2038493</v>
      </c>
      <c r="B21029" s="43" t="s">
        <v>5162</v>
      </c>
      <c r="C21029" s="43" t="s">
        <v>4398</v>
      </c>
      <c r="E21029" s="43" t="s">
        <v>6263</v>
      </c>
      <c r="F21029" s="43" t="s">
        <v>30</v>
      </c>
      <c r="G21029" s="43">
        <v>85031</v>
      </c>
      <c r="Y21029" s="43" t="str">
        <f t="shared" si="656"/>
        <v>COMP</v>
      </c>
      <c r="AA21029" s="43">
        <f t="shared" si="657"/>
        <v>2038493</v>
      </c>
    </row>
    <row r="21030" spans="1:27" x14ac:dyDescent="0.3">
      <c r="A21030" s="43">
        <v>767679</v>
      </c>
      <c r="B21030" s="43" t="s">
        <v>12643</v>
      </c>
      <c r="C21030" s="43" t="s">
        <v>274</v>
      </c>
      <c r="E21030" s="43" t="s">
        <v>6263</v>
      </c>
      <c r="F21030" s="43" t="s">
        <v>28</v>
      </c>
      <c r="G21030" s="43">
        <v>49002</v>
      </c>
      <c r="Y21030" s="43" t="str">
        <f t="shared" si="656"/>
        <v>COMP</v>
      </c>
      <c r="AA21030" s="43">
        <f t="shared" si="657"/>
        <v>767679</v>
      </c>
    </row>
    <row r="21031" spans="1:27" x14ac:dyDescent="0.3">
      <c r="A21031" s="43">
        <v>2359938</v>
      </c>
      <c r="B21031" s="43" t="s">
        <v>12643</v>
      </c>
      <c r="C21031" s="43" t="s">
        <v>266</v>
      </c>
      <c r="E21031" s="43" t="s">
        <v>6263</v>
      </c>
      <c r="F21031" s="43" t="s">
        <v>30</v>
      </c>
      <c r="G21031" s="43">
        <v>44022</v>
      </c>
      <c r="Y21031" s="43" t="str">
        <f t="shared" si="656"/>
        <v/>
      </c>
      <c r="AA21031" s="43" t="e">
        <f t="shared" si="657"/>
        <v>#N/A</v>
      </c>
    </row>
    <row r="21032" spans="1:27" x14ac:dyDescent="0.3">
      <c r="A21032" s="43">
        <v>1024689</v>
      </c>
      <c r="B21032" s="43" t="s">
        <v>12644</v>
      </c>
      <c r="C21032" s="43" t="s">
        <v>218</v>
      </c>
      <c r="E21032" s="43" t="s">
        <v>6263</v>
      </c>
      <c r="F21032" s="43" t="s">
        <v>28</v>
      </c>
      <c r="G21032" s="43">
        <v>49019</v>
      </c>
      <c r="Y21032" s="43" t="str">
        <f t="shared" si="656"/>
        <v/>
      </c>
      <c r="AA21032" s="43" t="e">
        <f t="shared" si="657"/>
        <v>#N/A</v>
      </c>
    </row>
    <row r="21033" spans="1:27" x14ac:dyDescent="0.3">
      <c r="A21033" s="43">
        <v>1849229</v>
      </c>
      <c r="B21033" s="43" t="s">
        <v>12644</v>
      </c>
      <c r="C21033" s="43" t="s">
        <v>1514</v>
      </c>
      <c r="E21033" s="43" t="s">
        <v>6263</v>
      </c>
      <c r="F21033" s="43" t="s">
        <v>30</v>
      </c>
      <c r="G21033" s="43">
        <v>49045</v>
      </c>
      <c r="Y21033" s="43" t="str">
        <f t="shared" si="656"/>
        <v/>
      </c>
      <c r="AA21033" s="43" t="e">
        <f t="shared" si="657"/>
        <v>#N/A</v>
      </c>
    </row>
    <row r="21034" spans="1:27" x14ac:dyDescent="0.3">
      <c r="A21034" s="43">
        <v>2075339</v>
      </c>
      <c r="B21034" s="43" t="s">
        <v>12644</v>
      </c>
      <c r="C21034" s="43" t="s">
        <v>1036</v>
      </c>
      <c r="E21034" s="43" t="s">
        <v>6263</v>
      </c>
      <c r="F21034" s="43" t="s">
        <v>30</v>
      </c>
      <c r="G21034" s="43">
        <v>44049</v>
      </c>
      <c r="Y21034" s="43" t="str">
        <f t="shared" si="656"/>
        <v/>
      </c>
      <c r="AA21034" s="43" t="e">
        <f t="shared" si="657"/>
        <v>#N/A</v>
      </c>
    </row>
    <row r="21035" spans="1:27" x14ac:dyDescent="0.3">
      <c r="A21035" s="43">
        <v>2173674</v>
      </c>
      <c r="B21035" s="43" t="s">
        <v>12644</v>
      </c>
      <c r="C21035" s="43" t="s">
        <v>427</v>
      </c>
      <c r="E21035" s="43" t="s">
        <v>6263</v>
      </c>
      <c r="F21035" s="43" t="s">
        <v>28</v>
      </c>
      <c r="G21035" s="43">
        <v>44049</v>
      </c>
      <c r="Y21035" s="43" t="str">
        <f t="shared" si="656"/>
        <v/>
      </c>
      <c r="AA21035" s="43" t="e">
        <f t="shared" si="657"/>
        <v>#N/A</v>
      </c>
    </row>
    <row r="21036" spans="1:27" x14ac:dyDescent="0.3">
      <c r="A21036" s="43">
        <v>880586</v>
      </c>
      <c r="B21036" s="43" t="s">
        <v>12645</v>
      </c>
      <c r="C21036" s="43" t="s">
        <v>565</v>
      </c>
      <c r="E21036" s="43" t="s">
        <v>6263</v>
      </c>
      <c r="F21036" s="43" t="s">
        <v>28</v>
      </c>
      <c r="G21036" s="43">
        <v>44024</v>
      </c>
      <c r="Y21036" s="43" t="str">
        <f t="shared" si="656"/>
        <v>COMP</v>
      </c>
      <c r="AA21036" s="43">
        <f t="shared" si="657"/>
        <v>880586</v>
      </c>
    </row>
    <row r="21037" spans="1:27" x14ac:dyDescent="0.3">
      <c r="A21037" s="43">
        <v>617446</v>
      </c>
      <c r="B21037" s="43" t="s">
        <v>5163</v>
      </c>
      <c r="C21037" s="43" t="s">
        <v>318</v>
      </c>
      <c r="E21037" s="43" t="s">
        <v>29</v>
      </c>
      <c r="F21037" s="43" t="s">
        <v>28</v>
      </c>
      <c r="G21037" s="43">
        <v>53052</v>
      </c>
      <c r="Y21037" s="43" t="str">
        <f t="shared" si="656"/>
        <v>COMP</v>
      </c>
      <c r="AA21037" s="43">
        <f t="shared" si="657"/>
        <v>617446</v>
      </c>
    </row>
    <row r="21038" spans="1:27" x14ac:dyDescent="0.3">
      <c r="A21038" s="43">
        <v>269788</v>
      </c>
      <c r="B21038" s="43" t="s">
        <v>5163</v>
      </c>
      <c r="C21038" s="43" t="s">
        <v>3418</v>
      </c>
      <c r="E21038" s="43" t="s">
        <v>6263</v>
      </c>
      <c r="F21038" s="43" t="s">
        <v>28</v>
      </c>
      <c r="G21038" s="43">
        <v>53052</v>
      </c>
      <c r="Y21038" s="43" t="str">
        <f t="shared" si="656"/>
        <v>COMP</v>
      </c>
      <c r="AA21038" s="43">
        <f t="shared" si="657"/>
        <v>269788</v>
      </c>
    </row>
    <row r="21039" spans="1:27" x14ac:dyDescent="0.3">
      <c r="A21039" s="43">
        <v>1866281</v>
      </c>
      <c r="B21039" s="43" t="s">
        <v>5163</v>
      </c>
      <c r="C21039" s="43" t="s">
        <v>175</v>
      </c>
      <c r="E21039" s="43" t="s">
        <v>6263</v>
      </c>
      <c r="F21039" s="43" t="s">
        <v>28</v>
      </c>
      <c r="G21039" s="43">
        <v>53052</v>
      </c>
      <c r="Y21039" s="43" t="str">
        <f t="shared" si="656"/>
        <v/>
      </c>
      <c r="AA21039" s="43" t="e">
        <f t="shared" si="657"/>
        <v>#N/A</v>
      </c>
    </row>
    <row r="21040" spans="1:27" x14ac:dyDescent="0.3">
      <c r="A21040" s="43">
        <v>134625</v>
      </c>
      <c r="B21040" s="43" t="s">
        <v>5163</v>
      </c>
      <c r="C21040" s="43" t="s">
        <v>1001</v>
      </c>
      <c r="E21040" s="43" t="s">
        <v>6263</v>
      </c>
      <c r="F21040" s="43" t="s">
        <v>28</v>
      </c>
      <c r="G21040" s="43">
        <v>49001</v>
      </c>
      <c r="Y21040" s="43" t="str">
        <f t="shared" si="656"/>
        <v>COMP</v>
      </c>
      <c r="AA21040" s="43">
        <f t="shared" si="657"/>
        <v>134625</v>
      </c>
    </row>
    <row r="21041" spans="1:27" x14ac:dyDescent="0.3">
      <c r="A21041" s="43">
        <v>2185378</v>
      </c>
      <c r="B21041" s="43" t="s">
        <v>12646</v>
      </c>
      <c r="C21041" s="43" t="s">
        <v>740</v>
      </c>
      <c r="E21041" s="43" t="s">
        <v>29</v>
      </c>
      <c r="F21041" s="43" t="s">
        <v>30</v>
      </c>
      <c r="G21041" s="43">
        <v>44055</v>
      </c>
      <c r="Y21041" s="43" t="str">
        <f t="shared" si="656"/>
        <v/>
      </c>
      <c r="AA21041" s="43" t="e">
        <f t="shared" si="657"/>
        <v>#N/A</v>
      </c>
    </row>
    <row r="21042" spans="1:27" x14ac:dyDescent="0.3">
      <c r="A21042" s="43">
        <v>2098381</v>
      </c>
      <c r="B21042" s="43" t="s">
        <v>12647</v>
      </c>
      <c r="C21042" s="43" t="s">
        <v>629</v>
      </c>
      <c r="E21042" s="43" t="s">
        <v>6263</v>
      </c>
      <c r="F21042" s="43" t="s">
        <v>30</v>
      </c>
      <c r="G21042" s="43">
        <v>44055</v>
      </c>
      <c r="Y21042" s="43" t="str">
        <f t="shared" si="656"/>
        <v/>
      </c>
      <c r="AA21042" s="43" t="e">
        <f t="shared" si="657"/>
        <v>#N/A</v>
      </c>
    </row>
    <row r="21043" spans="1:27" x14ac:dyDescent="0.3">
      <c r="A21043" s="43">
        <v>1407917</v>
      </c>
      <c r="B21043" s="43" t="s">
        <v>12648</v>
      </c>
      <c r="C21043" s="43" t="s">
        <v>656</v>
      </c>
      <c r="E21043" s="43" t="s">
        <v>6263</v>
      </c>
      <c r="F21043" s="43" t="s">
        <v>28</v>
      </c>
      <c r="G21043" s="43">
        <v>72029</v>
      </c>
      <c r="Y21043" s="43" t="str">
        <f t="shared" si="656"/>
        <v>COMP</v>
      </c>
      <c r="AA21043" s="43">
        <f t="shared" si="657"/>
        <v>1407917</v>
      </c>
    </row>
    <row r="21044" spans="1:27" x14ac:dyDescent="0.3">
      <c r="A21044" s="43">
        <v>1143748</v>
      </c>
      <c r="B21044" s="43" t="s">
        <v>12649</v>
      </c>
      <c r="C21044" s="43" t="s">
        <v>1484</v>
      </c>
      <c r="E21044" s="43" t="s">
        <v>29</v>
      </c>
      <c r="F21044" s="43" t="s">
        <v>28</v>
      </c>
      <c r="G21044" s="43">
        <v>44039</v>
      </c>
      <c r="Y21044" s="43" t="str">
        <f t="shared" si="656"/>
        <v>COMP</v>
      </c>
      <c r="AA21044" s="43">
        <f t="shared" si="657"/>
        <v>1143748</v>
      </c>
    </row>
    <row r="21045" spans="1:27" x14ac:dyDescent="0.3">
      <c r="A21045" s="43">
        <v>2428162</v>
      </c>
      <c r="B21045" s="43" t="s">
        <v>12650</v>
      </c>
      <c r="C21045" s="43" t="s">
        <v>1094</v>
      </c>
      <c r="E21045" s="43" t="s">
        <v>6263</v>
      </c>
      <c r="F21045" s="43" t="s">
        <v>30</v>
      </c>
      <c r="G21045" s="43">
        <v>85012</v>
      </c>
      <c r="Y21045" s="43" t="str">
        <f t="shared" si="656"/>
        <v/>
      </c>
      <c r="AA21045" s="43" t="e">
        <f t="shared" si="657"/>
        <v>#N/A</v>
      </c>
    </row>
    <row r="21046" spans="1:27" x14ac:dyDescent="0.3">
      <c r="A21046" s="43">
        <v>2283229</v>
      </c>
      <c r="B21046" s="43" t="s">
        <v>12650</v>
      </c>
      <c r="C21046" s="43" t="s">
        <v>2542</v>
      </c>
      <c r="E21046" s="43" t="s">
        <v>6263</v>
      </c>
      <c r="F21046" s="43" t="s">
        <v>30</v>
      </c>
      <c r="G21046" s="43">
        <v>49001</v>
      </c>
      <c r="Y21046" s="43" t="str">
        <f t="shared" si="656"/>
        <v/>
      </c>
      <c r="AA21046" s="43" t="e">
        <f t="shared" si="657"/>
        <v>#N/A</v>
      </c>
    </row>
    <row r="21047" spans="1:27" x14ac:dyDescent="0.3">
      <c r="A21047" s="43">
        <v>2307022</v>
      </c>
      <c r="B21047" s="43" t="s">
        <v>12650</v>
      </c>
      <c r="C21047" s="43" t="s">
        <v>1772</v>
      </c>
      <c r="E21047" s="43" t="s">
        <v>6263</v>
      </c>
      <c r="F21047" s="43" t="s">
        <v>30</v>
      </c>
      <c r="G21047" s="43">
        <v>49006</v>
      </c>
      <c r="Y21047" s="43" t="str">
        <f t="shared" si="656"/>
        <v>COMP</v>
      </c>
      <c r="AA21047" s="43">
        <f t="shared" si="657"/>
        <v>2307022</v>
      </c>
    </row>
    <row r="21048" spans="1:27" x14ac:dyDescent="0.3">
      <c r="A21048" s="43">
        <v>2194869</v>
      </c>
      <c r="B21048" s="43" t="s">
        <v>12650</v>
      </c>
      <c r="C21048" s="43" t="s">
        <v>2127</v>
      </c>
      <c r="E21048" s="43" t="s">
        <v>34</v>
      </c>
      <c r="F21048" s="43" t="s">
        <v>30</v>
      </c>
      <c r="G21048" s="43">
        <v>49004</v>
      </c>
      <c r="Y21048" s="43" t="str">
        <f t="shared" si="656"/>
        <v>COMP</v>
      </c>
      <c r="AA21048" s="43">
        <f t="shared" si="657"/>
        <v>2194869</v>
      </c>
    </row>
    <row r="21049" spans="1:27" x14ac:dyDescent="0.3">
      <c r="A21049" s="43">
        <v>1922386</v>
      </c>
      <c r="B21049" s="43" t="s">
        <v>12650</v>
      </c>
      <c r="C21049" s="43" t="s">
        <v>248</v>
      </c>
      <c r="E21049" s="43" t="s">
        <v>6263</v>
      </c>
      <c r="F21049" s="43" t="s">
        <v>30</v>
      </c>
      <c r="G21049" s="43">
        <v>72064</v>
      </c>
      <c r="Y21049" s="43" t="str">
        <f t="shared" si="656"/>
        <v/>
      </c>
      <c r="AA21049" s="43" t="e">
        <f t="shared" si="657"/>
        <v>#N/A</v>
      </c>
    </row>
    <row r="21050" spans="1:27" x14ac:dyDescent="0.3">
      <c r="A21050" s="43">
        <v>2249991</v>
      </c>
      <c r="B21050" s="43" t="s">
        <v>12650</v>
      </c>
      <c r="C21050" s="43" t="s">
        <v>639</v>
      </c>
      <c r="E21050" s="43" t="s">
        <v>35</v>
      </c>
      <c r="F21050" s="43" t="s">
        <v>28</v>
      </c>
      <c r="G21050" s="43">
        <v>49001</v>
      </c>
      <c r="Y21050" s="43" t="str">
        <f t="shared" si="656"/>
        <v>COMP</v>
      </c>
      <c r="AA21050" s="43">
        <f t="shared" si="657"/>
        <v>2249991</v>
      </c>
    </row>
    <row r="21051" spans="1:27" x14ac:dyDescent="0.3">
      <c r="A21051" s="43">
        <v>1783491</v>
      </c>
      <c r="B21051" s="43" t="s">
        <v>12650</v>
      </c>
      <c r="C21051" s="43" t="s">
        <v>202</v>
      </c>
      <c r="E21051" s="43" t="s">
        <v>6263</v>
      </c>
      <c r="F21051" s="43" t="s">
        <v>28</v>
      </c>
      <c r="G21051" s="43">
        <v>72064</v>
      </c>
      <c r="Y21051" s="43" t="str">
        <f t="shared" si="656"/>
        <v>COMP</v>
      </c>
      <c r="AA21051" s="43">
        <f t="shared" si="657"/>
        <v>1783491</v>
      </c>
    </row>
    <row r="21052" spans="1:27" x14ac:dyDescent="0.3">
      <c r="A21052" s="43">
        <v>721139</v>
      </c>
      <c r="B21052" s="43" t="s">
        <v>12650</v>
      </c>
      <c r="C21052" s="43" t="s">
        <v>287</v>
      </c>
      <c r="E21052" s="43" t="s">
        <v>6263</v>
      </c>
      <c r="F21052" s="43" t="s">
        <v>28</v>
      </c>
      <c r="G21052" s="43">
        <v>49001</v>
      </c>
      <c r="Y21052" s="43" t="str">
        <f t="shared" si="656"/>
        <v>COMP</v>
      </c>
      <c r="AA21052" s="43">
        <f t="shared" si="657"/>
        <v>721139</v>
      </c>
    </row>
    <row r="21053" spans="1:27" x14ac:dyDescent="0.3">
      <c r="A21053" s="43">
        <v>1170168</v>
      </c>
      <c r="B21053" s="43" t="s">
        <v>12651</v>
      </c>
      <c r="C21053" s="43" t="s">
        <v>241</v>
      </c>
      <c r="E21053" s="43" t="s">
        <v>6263</v>
      </c>
      <c r="F21053" s="43" t="s">
        <v>28</v>
      </c>
      <c r="G21053" s="43">
        <v>72072</v>
      </c>
      <c r="Y21053" s="43" t="str">
        <f t="shared" si="656"/>
        <v/>
      </c>
      <c r="AA21053" s="43" t="e">
        <f t="shared" si="657"/>
        <v>#N/A</v>
      </c>
    </row>
    <row r="21054" spans="1:27" x14ac:dyDescent="0.3">
      <c r="A21054" s="43">
        <v>2113918</v>
      </c>
      <c r="B21054" s="43" t="s">
        <v>12652</v>
      </c>
      <c r="C21054" s="43" t="s">
        <v>819</v>
      </c>
      <c r="E21054" s="43" t="s">
        <v>6263</v>
      </c>
      <c r="F21054" s="43" t="s">
        <v>28</v>
      </c>
      <c r="G21054" s="43">
        <v>72041</v>
      </c>
      <c r="Y21054" s="43" t="str">
        <f t="shared" si="656"/>
        <v/>
      </c>
      <c r="AA21054" s="43" t="e">
        <f t="shared" si="657"/>
        <v>#N/A</v>
      </c>
    </row>
    <row r="21055" spans="1:27" x14ac:dyDescent="0.3">
      <c r="A21055" s="43">
        <v>1737371</v>
      </c>
      <c r="B21055" s="43" t="s">
        <v>12653</v>
      </c>
      <c r="C21055" s="43" t="s">
        <v>2396</v>
      </c>
      <c r="E21055" s="43" t="s">
        <v>6263</v>
      </c>
      <c r="F21055" s="43" t="s">
        <v>30</v>
      </c>
      <c r="G21055" s="43">
        <v>44024</v>
      </c>
      <c r="Y21055" s="43" t="str">
        <f t="shared" si="656"/>
        <v>COMP</v>
      </c>
      <c r="AA21055" s="43">
        <f t="shared" si="657"/>
        <v>1737371</v>
      </c>
    </row>
    <row r="21056" spans="1:27" x14ac:dyDescent="0.3">
      <c r="A21056" s="43">
        <v>1062871</v>
      </c>
      <c r="B21056" s="43" t="s">
        <v>5172</v>
      </c>
      <c r="C21056" s="43" t="s">
        <v>819</v>
      </c>
      <c r="E21056" s="43" t="s">
        <v>6263</v>
      </c>
      <c r="F21056" s="43" t="s">
        <v>28</v>
      </c>
      <c r="G21056" s="43">
        <v>44098</v>
      </c>
      <c r="Y21056" s="43" t="str">
        <f t="shared" si="656"/>
        <v/>
      </c>
      <c r="AA21056" s="43" t="e">
        <f t="shared" si="657"/>
        <v>#N/A</v>
      </c>
    </row>
    <row r="21057" spans="1:27" x14ac:dyDescent="0.3">
      <c r="A21057" s="43">
        <v>767472</v>
      </c>
      <c r="B21057" s="43" t="s">
        <v>5172</v>
      </c>
      <c r="C21057" s="43" t="s">
        <v>618</v>
      </c>
      <c r="E21057" s="43" t="s">
        <v>6263</v>
      </c>
      <c r="F21057" s="43" t="s">
        <v>28</v>
      </c>
      <c r="G21057" s="43">
        <v>44013</v>
      </c>
      <c r="Y21057" s="43" t="str">
        <f t="shared" si="656"/>
        <v/>
      </c>
      <c r="AA21057" s="43" t="e">
        <f t="shared" si="657"/>
        <v>#N/A</v>
      </c>
    </row>
    <row r="21058" spans="1:27" x14ac:dyDescent="0.3">
      <c r="A21058" s="43">
        <v>1978006</v>
      </c>
      <c r="B21058" s="43" t="s">
        <v>5172</v>
      </c>
      <c r="C21058" s="43" t="s">
        <v>742</v>
      </c>
      <c r="E21058" s="43" t="s">
        <v>6263</v>
      </c>
      <c r="F21058" s="43" t="s">
        <v>30</v>
      </c>
      <c r="G21058" s="43">
        <v>44111</v>
      </c>
      <c r="Y21058" s="43" t="str">
        <f t="shared" ref="Y21058:Y21121" si="658">IF(ISERROR(AA21058)=FALSE,"COMP","")</f>
        <v/>
      </c>
      <c r="AA21058" s="43" t="e">
        <f t="shared" si="657"/>
        <v>#N/A</v>
      </c>
    </row>
    <row r="21059" spans="1:27" x14ac:dyDescent="0.3">
      <c r="A21059" s="43">
        <v>2320796</v>
      </c>
      <c r="B21059" s="43" t="s">
        <v>5172</v>
      </c>
      <c r="C21059" s="43" t="s">
        <v>422</v>
      </c>
      <c r="E21059" s="43" t="s">
        <v>6263</v>
      </c>
      <c r="F21059" s="43" t="s">
        <v>28</v>
      </c>
      <c r="G21059" s="43">
        <v>85067</v>
      </c>
      <c r="Y21059" s="43" t="str">
        <f t="shared" si="658"/>
        <v/>
      </c>
      <c r="AA21059" s="43" t="e">
        <f t="shared" ref="AA21059:AA21122" si="659">VLOOKUP(A21059,Z:Z,1,FALSE)</f>
        <v>#N/A</v>
      </c>
    </row>
    <row r="21060" spans="1:27" x14ac:dyDescent="0.3">
      <c r="A21060" s="43">
        <v>1062872</v>
      </c>
      <c r="B21060" s="43" t="s">
        <v>5172</v>
      </c>
      <c r="C21060" s="43" t="s">
        <v>165</v>
      </c>
      <c r="E21060" s="43" t="s">
        <v>6263</v>
      </c>
      <c r="F21060" s="43" t="s">
        <v>30</v>
      </c>
      <c r="G21060" s="43">
        <v>44098</v>
      </c>
      <c r="Y21060" s="43" t="str">
        <f t="shared" si="658"/>
        <v/>
      </c>
      <c r="AA21060" s="43" t="e">
        <f t="shared" si="659"/>
        <v>#N/A</v>
      </c>
    </row>
    <row r="21061" spans="1:27" x14ac:dyDescent="0.3">
      <c r="A21061" s="43">
        <v>1350412</v>
      </c>
      <c r="B21061" s="43" t="s">
        <v>12654</v>
      </c>
      <c r="C21061" s="43" t="s">
        <v>546</v>
      </c>
      <c r="E21061" s="43" t="s">
        <v>6263</v>
      </c>
      <c r="F21061" s="43" t="s">
        <v>30</v>
      </c>
      <c r="G21061" s="43">
        <v>53013</v>
      </c>
      <c r="Y21061" s="43" t="str">
        <f t="shared" si="658"/>
        <v/>
      </c>
      <c r="AA21061" s="43" t="e">
        <f t="shared" si="659"/>
        <v>#N/A</v>
      </c>
    </row>
    <row r="21062" spans="1:27" x14ac:dyDescent="0.3">
      <c r="A21062" s="43">
        <v>1758659</v>
      </c>
      <c r="B21062" s="43" t="s">
        <v>12655</v>
      </c>
      <c r="C21062" s="43" t="s">
        <v>421</v>
      </c>
      <c r="E21062" s="43" t="s">
        <v>6263</v>
      </c>
      <c r="F21062" s="43" t="s">
        <v>30</v>
      </c>
      <c r="G21062" s="43">
        <v>44074</v>
      </c>
      <c r="Y21062" s="43" t="str">
        <f t="shared" si="658"/>
        <v/>
      </c>
      <c r="AA21062" s="43" t="e">
        <f t="shared" si="659"/>
        <v>#N/A</v>
      </c>
    </row>
    <row r="21063" spans="1:27" x14ac:dyDescent="0.3">
      <c r="A21063" s="43">
        <v>1899338</v>
      </c>
      <c r="B21063" s="43" t="s">
        <v>12655</v>
      </c>
      <c r="C21063" s="43" t="s">
        <v>305</v>
      </c>
      <c r="E21063" s="43" t="s">
        <v>29</v>
      </c>
      <c r="F21063" s="43" t="s">
        <v>28</v>
      </c>
      <c r="G21063" s="43">
        <v>85004</v>
      </c>
      <c r="Y21063" s="43" t="str">
        <f t="shared" si="658"/>
        <v>COMP</v>
      </c>
      <c r="AA21063" s="43">
        <f t="shared" si="659"/>
        <v>1899338</v>
      </c>
    </row>
    <row r="21064" spans="1:27" x14ac:dyDescent="0.3">
      <c r="A21064" s="43">
        <v>2271286</v>
      </c>
      <c r="B21064" s="43" t="s">
        <v>12655</v>
      </c>
      <c r="C21064" s="43" t="s">
        <v>12656</v>
      </c>
      <c r="E21064" s="43" t="s">
        <v>29</v>
      </c>
      <c r="F21064" s="43" t="s">
        <v>30</v>
      </c>
      <c r="G21064" s="43">
        <v>49001</v>
      </c>
      <c r="Y21064" s="43" t="str">
        <f t="shared" si="658"/>
        <v/>
      </c>
      <c r="AA21064" s="43" t="e">
        <f t="shared" si="659"/>
        <v>#N/A</v>
      </c>
    </row>
    <row r="21065" spans="1:27" x14ac:dyDescent="0.3">
      <c r="A21065" s="43">
        <v>1850421</v>
      </c>
      <c r="B21065" s="43" t="s">
        <v>12655</v>
      </c>
      <c r="C21065" s="43" t="s">
        <v>221</v>
      </c>
      <c r="E21065" s="43" t="s">
        <v>6263</v>
      </c>
      <c r="F21065" s="43" t="s">
        <v>28</v>
      </c>
      <c r="G21065" s="43">
        <v>44074</v>
      </c>
      <c r="Y21065" s="43" t="str">
        <f t="shared" si="658"/>
        <v/>
      </c>
      <c r="AA21065" s="43" t="e">
        <f t="shared" si="659"/>
        <v>#N/A</v>
      </c>
    </row>
    <row r="21066" spans="1:27" x14ac:dyDescent="0.3">
      <c r="A21066" s="43">
        <v>2359881</v>
      </c>
      <c r="B21066" s="43" t="s">
        <v>12657</v>
      </c>
      <c r="C21066" s="43" t="s">
        <v>2203</v>
      </c>
      <c r="E21066" s="43" t="s">
        <v>29</v>
      </c>
      <c r="F21066" s="43" t="s">
        <v>30</v>
      </c>
      <c r="G21066" s="43">
        <v>49001</v>
      </c>
      <c r="Y21066" s="43" t="str">
        <f t="shared" si="658"/>
        <v/>
      </c>
      <c r="AA21066" s="43" t="e">
        <f t="shared" si="659"/>
        <v>#N/A</v>
      </c>
    </row>
    <row r="21067" spans="1:27" x14ac:dyDescent="0.3">
      <c r="A21067" s="43">
        <v>2398169</v>
      </c>
      <c r="B21067" s="43" t="s">
        <v>12658</v>
      </c>
      <c r="C21067" s="43" t="s">
        <v>2354</v>
      </c>
      <c r="E21067" s="43" t="s">
        <v>6263</v>
      </c>
      <c r="F21067" s="43" t="s">
        <v>30</v>
      </c>
      <c r="G21067" s="43">
        <v>53061</v>
      </c>
      <c r="Y21067" s="43" t="str">
        <f t="shared" si="658"/>
        <v/>
      </c>
      <c r="AA21067" s="43" t="e">
        <f t="shared" si="659"/>
        <v>#N/A</v>
      </c>
    </row>
    <row r="21068" spans="1:27" x14ac:dyDescent="0.3">
      <c r="A21068" s="43">
        <v>2094185</v>
      </c>
      <c r="B21068" s="43" t="s">
        <v>12659</v>
      </c>
      <c r="C21068" s="43" t="s">
        <v>375</v>
      </c>
      <c r="E21068" s="43" t="s">
        <v>6263</v>
      </c>
      <c r="F21068" s="43" t="s">
        <v>28</v>
      </c>
      <c r="G21068" s="43">
        <v>44105</v>
      </c>
      <c r="Y21068" s="43" t="str">
        <f t="shared" si="658"/>
        <v/>
      </c>
      <c r="AA21068" s="43" t="e">
        <f t="shared" si="659"/>
        <v>#N/A</v>
      </c>
    </row>
    <row r="21069" spans="1:27" x14ac:dyDescent="0.3">
      <c r="A21069" s="43">
        <v>102278</v>
      </c>
      <c r="B21069" s="43" t="s">
        <v>12660</v>
      </c>
      <c r="C21069" s="43" t="s">
        <v>235</v>
      </c>
      <c r="E21069" s="43" t="s">
        <v>29</v>
      </c>
      <c r="F21069" s="43" t="s">
        <v>28</v>
      </c>
      <c r="G21069" s="43">
        <v>85031</v>
      </c>
      <c r="Y21069" s="43" t="str">
        <f t="shared" si="658"/>
        <v>COMP</v>
      </c>
      <c r="AA21069" s="43">
        <f t="shared" si="659"/>
        <v>102278</v>
      </c>
    </row>
    <row r="21070" spans="1:27" x14ac:dyDescent="0.3">
      <c r="A21070" s="43">
        <v>1381423</v>
      </c>
      <c r="B21070" s="43" t="s">
        <v>12661</v>
      </c>
      <c r="C21070" s="43" t="s">
        <v>12662</v>
      </c>
      <c r="E21070" s="43" t="s">
        <v>34</v>
      </c>
      <c r="F21070" s="43" t="s">
        <v>28</v>
      </c>
      <c r="G21070" s="43">
        <v>44052</v>
      </c>
      <c r="Y21070" s="43" t="str">
        <f t="shared" si="658"/>
        <v>COMP</v>
      </c>
      <c r="AA21070" s="43">
        <f t="shared" si="659"/>
        <v>1381423</v>
      </c>
    </row>
    <row r="21071" spans="1:27" x14ac:dyDescent="0.3">
      <c r="A21071" s="43">
        <v>764813</v>
      </c>
      <c r="B21071" s="43" t="s">
        <v>12663</v>
      </c>
      <c r="C21071" s="43" t="s">
        <v>766</v>
      </c>
      <c r="E21071" s="43" t="s">
        <v>6263</v>
      </c>
      <c r="F21071" s="43" t="s">
        <v>28</v>
      </c>
      <c r="G21071" s="43">
        <v>44024</v>
      </c>
      <c r="Y21071" s="43" t="str">
        <f t="shared" si="658"/>
        <v>COMP</v>
      </c>
      <c r="AA21071" s="43">
        <f t="shared" si="659"/>
        <v>764813</v>
      </c>
    </row>
    <row r="21072" spans="1:27" x14ac:dyDescent="0.3">
      <c r="A21072" s="43">
        <v>770229</v>
      </c>
      <c r="B21072" s="43" t="s">
        <v>12663</v>
      </c>
      <c r="C21072" s="43" t="s">
        <v>1971</v>
      </c>
      <c r="E21072" s="43" t="s">
        <v>6263</v>
      </c>
      <c r="F21072" s="43" t="s">
        <v>28</v>
      </c>
      <c r="G21072" s="43">
        <v>44024</v>
      </c>
      <c r="Y21072" s="43" t="str">
        <f t="shared" si="658"/>
        <v/>
      </c>
      <c r="AA21072" s="43" t="e">
        <f t="shared" si="659"/>
        <v>#N/A</v>
      </c>
    </row>
    <row r="21073" spans="1:27" x14ac:dyDescent="0.3">
      <c r="A21073" s="43">
        <v>1873152</v>
      </c>
      <c r="B21073" s="43" t="s">
        <v>12664</v>
      </c>
      <c r="C21073" s="43" t="s">
        <v>421</v>
      </c>
      <c r="E21073" s="43" t="s">
        <v>6263</v>
      </c>
      <c r="F21073" s="43" t="s">
        <v>30</v>
      </c>
      <c r="G21073" s="43">
        <v>49002</v>
      </c>
      <c r="Y21073" s="43" t="str">
        <f t="shared" si="658"/>
        <v/>
      </c>
      <c r="AA21073" s="43" t="e">
        <f t="shared" si="659"/>
        <v>#N/A</v>
      </c>
    </row>
    <row r="21074" spans="1:27" x14ac:dyDescent="0.3">
      <c r="A21074" s="43">
        <v>2298756</v>
      </c>
      <c r="B21074" s="43" t="s">
        <v>12664</v>
      </c>
      <c r="C21074" s="43" t="s">
        <v>755</v>
      </c>
      <c r="E21074" s="43" t="s">
        <v>29</v>
      </c>
      <c r="F21074" s="43" t="s">
        <v>28</v>
      </c>
      <c r="G21074" s="43">
        <v>53057</v>
      </c>
      <c r="Y21074" s="43" t="str">
        <f t="shared" si="658"/>
        <v/>
      </c>
      <c r="AA21074" s="43" t="e">
        <f t="shared" si="659"/>
        <v>#N/A</v>
      </c>
    </row>
    <row r="21075" spans="1:27" x14ac:dyDescent="0.3">
      <c r="A21075" s="43">
        <v>823767</v>
      </c>
      <c r="B21075" s="43" t="s">
        <v>12665</v>
      </c>
      <c r="C21075" s="43" t="s">
        <v>32</v>
      </c>
      <c r="E21075" s="43" t="s">
        <v>6263</v>
      </c>
      <c r="F21075" s="43" t="s">
        <v>28</v>
      </c>
      <c r="G21075" s="43">
        <v>44036</v>
      </c>
      <c r="Y21075" s="43" t="str">
        <f t="shared" si="658"/>
        <v>COMP</v>
      </c>
      <c r="AA21075" s="43">
        <f t="shared" si="659"/>
        <v>823767</v>
      </c>
    </row>
    <row r="21076" spans="1:27" x14ac:dyDescent="0.3">
      <c r="A21076" s="43">
        <v>2266158</v>
      </c>
      <c r="B21076" s="43" t="s">
        <v>12666</v>
      </c>
      <c r="C21076" s="43" t="s">
        <v>829</v>
      </c>
      <c r="E21076" s="43" t="s">
        <v>6263</v>
      </c>
      <c r="F21076" s="43" t="s">
        <v>28</v>
      </c>
      <c r="G21076" s="43">
        <v>72028</v>
      </c>
      <c r="Y21076" s="43" t="str">
        <f t="shared" si="658"/>
        <v>COMP</v>
      </c>
      <c r="AA21076" s="43">
        <f t="shared" si="659"/>
        <v>2266158</v>
      </c>
    </row>
    <row r="21077" spans="1:27" x14ac:dyDescent="0.3">
      <c r="A21077" s="43">
        <v>2346404</v>
      </c>
      <c r="B21077" s="43" t="s">
        <v>12667</v>
      </c>
      <c r="C21077" s="43" t="s">
        <v>235</v>
      </c>
      <c r="E21077" s="43" t="s">
        <v>6263</v>
      </c>
      <c r="F21077" s="43" t="s">
        <v>28</v>
      </c>
      <c r="G21077" s="43">
        <v>44067</v>
      </c>
      <c r="Y21077" s="43" t="str">
        <f t="shared" si="658"/>
        <v>COMP</v>
      </c>
      <c r="AA21077" s="43">
        <f t="shared" si="659"/>
        <v>2346404</v>
      </c>
    </row>
    <row r="21078" spans="1:27" x14ac:dyDescent="0.3">
      <c r="A21078" s="43">
        <v>2346408</v>
      </c>
      <c r="B21078" s="43" t="s">
        <v>12667</v>
      </c>
      <c r="C21078" s="43" t="s">
        <v>708</v>
      </c>
      <c r="E21078" s="43" t="s">
        <v>6263</v>
      </c>
      <c r="F21078" s="43" t="s">
        <v>30</v>
      </c>
      <c r="G21078" s="43">
        <v>44067</v>
      </c>
      <c r="Y21078" s="43" t="str">
        <f t="shared" si="658"/>
        <v>COMP</v>
      </c>
      <c r="AA21078" s="43">
        <f t="shared" si="659"/>
        <v>2346408</v>
      </c>
    </row>
    <row r="21079" spans="1:27" x14ac:dyDescent="0.3">
      <c r="A21079" s="43">
        <v>1452243</v>
      </c>
      <c r="B21079" s="43" t="s">
        <v>12668</v>
      </c>
      <c r="C21079" s="43" t="s">
        <v>397</v>
      </c>
      <c r="E21079" s="43" t="s">
        <v>6263</v>
      </c>
      <c r="F21079" s="43" t="s">
        <v>28</v>
      </c>
      <c r="G21079" s="43">
        <v>85032</v>
      </c>
      <c r="Y21079" s="43" t="str">
        <f t="shared" si="658"/>
        <v/>
      </c>
      <c r="AA21079" s="43" t="e">
        <f t="shared" si="659"/>
        <v>#N/A</v>
      </c>
    </row>
    <row r="21080" spans="1:27" x14ac:dyDescent="0.3">
      <c r="A21080" s="43">
        <v>2359170</v>
      </c>
      <c r="B21080" s="43" t="s">
        <v>12668</v>
      </c>
      <c r="C21080" s="43" t="s">
        <v>221</v>
      </c>
      <c r="E21080" s="43" t="s">
        <v>6263</v>
      </c>
      <c r="F21080" s="43" t="s">
        <v>28</v>
      </c>
      <c r="G21080" s="43">
        <v>44138</v>
      </c>
      <c r="Y21080" s="43" t="str">
        <f t="shared" si="658"/>
        <v>COMP</v>
      </c>
      <c r="AA21080" s="43">
        <f t="shared" si="659"/>
        <v>2359170</v>
      </c>
    </row>
    <row r="21081" spans="1:27" x14ac:dyDescent="0.3">
      <c r="A21081" s="43">
        <v>1753496</v>
      </c>
      <c r="B21081" s="43" t="s">
        <v>12669</v>
      </c>
      <c r="C21081" s="43" t="s">
        <v>12670</v>
      </c>
      <c r="E21081" s="43" t="s">
        <v>29</v>
      </c>
      <c r="F21081" s="43" t="s">
        <v>30</v>
      </c>
      <c r="G21081" s="43">
        <v>44068</v>
      </c>
      <c r="Y21081" s="43" t="str">
        <f t="shared" si="658"/>
        <v/>
      </c>
      <c r="AA21081" s="43" t="e">
        <f t="shared" si="659"/>
        <v>#N/A</v>
      </c>
    </row>
    <row r="21082" spans="1:27" x14ac:dyDescent="0.3">
      <c r="A21082" s="43">
        <v>1926446</v>
      </c>
      <c r="B21082" s="43" t="s">
        <v>12671</v>
      </c>
      <c r="C21082" s="43" t="s">
        <v>2733</v>
      </c>
      <c r="E21082" s="43" t="s">
        <v>6263</v>
      </c>
      <c r="F21082" s="43" t="s">
        <v>28</v>
      </c>
      <c r="G21082" s="43">
        <v>44071</v>
      </c>
      <c r="Y21082" s="43" t="str">
        <f t="shared" si="658"/>
        <v/>
      </c>
      <c r="AA21082" s="43" t="e">
        <f t="shared" si="659"/>
        <v>#N/A</v>
      </c>
    </row>
    <row r="21083" spans="1:27" x14ac:dyDescent="0.3">
      <c r="A21083" s="43">
        <v>2298249</v>
      </c>
      <c r="B21083" s="43" t="s">
        <v>12672</v>
      </c>
      <c r="C21083" s="43" t="s">
        <v>722</v>
      </c>
      <c r="E21083" s="43" t="s">
        <v>6263</v>
      </c>
      <c r="F21083" s="43" t="s">
        <v>28</v>
      </c>
      <c r="G21083" s="43">
        <v>44045</v>
      </c>
      <c r="Y21083" s="43" t="str">
        <f t="shared" si="658"/>
        <v/>
      </c>
      <c r="AA21083" s="43" t="e">
        <f t="shared" si="659"/>
        <v>#N/A</v>
      </c>
    </row>
    <row r="21084" spans="1:27" x14ac:dyDescent="0.3">
      <c r="A21084" s="43">
        <v>477327</v>
      </c>
      <c r="B21084" s="43" t="s">
        <v>12673</v>
      </c>
      <c r="C21084" s="43" t="s">
        <v>565</v>
      </c>
      <c r="E21084" s="43" t="s">
        <v>6263</v>
      </c>
      <c r="F21084" s="43" t="s">
        <v>28</v>
      </c>
      <c r="G21084" s="43">
        <v>72057</v>
      </c>
      <c r="Y21084" s="43" t="str">
        <f t="shared" si="658"/>
        <v>COMP</v>
      </c>
      <c r="AA21084" s="43">
        <f t="shared" si="659"/>
        <v>477327</v>
      </c>
    </row>
    <row r="21085" spans="1:27" x14ac:dyDescent="0.3">
      <c r="A21085" s="43">
        <v>476832</v>
      </c>
      <c r="B21085" s="43" t="s">
        <v>12673</v>
      </c>
      <c r="C21085" s="43" t="s">
        <v>469</v>
      </c>
      <c r="E21085" s="43" t="s">
        <v>6263</v>
      </c>
      <c r="F21085" s="43" t="s">
        <v>28</v>
      </c>
      <c r="G21085" s="43">
        <v>72057</v>
      </c>
      <c r="Y21085" s="43" t="str">
        <f t="shared" si="658"/>
        <v/>
      </c>
      <c r="AA21085" s="43" t="e">
        <f t="shared" si="659"/>
        <v>#N/A</v>
      </c>
    </row>
    <row r="21086" spans="1:27" x14ac:dyDescent="0.3">
      <c r="A21086" s="43">
        <v>1216107</v>
      </c>
      <c r="B21086" s="43" t="s">
        <v>12674</v>
      </c>
      <c r="C21086" s="43" t="s">
        <v>165</v>
      </c>
      <c r="E21086" s="43" t="s">
        <v>6263</v>
      </c>
      <c r="F21086" s="43" t="s">
        <v>30</v>
      </c>
      <c r="G21086" s="43">
        <v>72041</v>
      </c>
      <c r="Y21086" s="43" t="str">
        <f t="shared" si="658"/>
        <v/>
      </c>
      <c r="AA21086" s="43" t="e">
        <f t="shared" si="659"/>
        <v>#N/A</v>
      </c>
    </row>
    <row r="21087" spans="1:27" x14ac:dyDescent="0.3">
      <c r="A21087" s="43">
        <v>1980136</v>
      </c>
      <c r="B21087" s="43" t="s">
        <v>12674</v>
      </c>
      <c r="C21087" s="43" t="s">
        <v>401</v>
      </c>
      <c r="E21087" s="43" t="s">
        <v>6263</v>
      </c>
      <c r="F21087" s="43" t="s">
        <v>30</v>
      </c>
      <c r="G21087" s="43">
        <v>53061</v>
      </c>
      <c r="Y21087" s="43" t="str">
        <f t="shared" si="658"/>
        <v/>
      </c>
      <c r="AA21087" s="43" t="e">
        <f t="shared" si="659"/>
        <v>#N/A</v>
      </c>
    </row>
    <row r="21088" spans="1:27" x14ac:dyDescent="0.3">
      <c r="A21088" s="43">
        <v>1284695</v>
      </c>
      <c r="B21088" s="43" t="s">
        <v>12675</v>
      </c>
      <c r="C21088" s="43" t="s">
        <v>11363</v>
      </c>
      <c r="E21088" s="43" t="s">
        <v>31</v>
      </c>
      <c r="F21088" s="43" t="s">
        <v>28</v>
      </c>
      <c r="G21088" s="43">
        <v>44039</v>
      </c>
      <c r="Y21088" s="43" t="str">
        <f t="shared" si="658"/>
        <v>COMP</v>
      </c>
      <c r="AA21088" s="43">
        <f t="shared" si="659"/>
        <v>1284695</v>
      </c>
    </row>
    <row r="21089" spans="1:27" x14ac:dyDescent="0.3">
      <c r="A21089" s="43">
        <v>2287652</v>
      </c>
      <c r="B21089" s="43" t="s">
        <v>12675</v>
      </c>
      <c r="C21089" s="43" t="s">
        <v>1109</v>
      </c>
      <c r="E21089" s="43" t="s">
        <v>35</v>
      </c>
      <c r="F21089" s="43" t="s">
        <v>28</v>
      </c>
      <c r="G21089" s="43">
        <v>44122</v>
      </c>
      <c r="Y21089" s="43" t="str">
        <f t="shared" si="658"/>
        <v>COMP</v>
      </c>
      <c r="AA21089" s="43">
        <f t="shared" si="659"/>
        <v>2287652</v>
      </c>
    </row>
    <row r="21090" spans="1:27" x14ac:dyDescent="0.3">
      <c r="A21090" s="43">
        <v>2084915</v>
      </c>
      <c r="B21090" s="43" t="s">
        <v>12676</v>
      </c>
      <c r="C21090" s="43" t="s">
        <v>232</v>
      </c>
      <c r="E21090" s="43" t="s">
        <v>6263</v>
      </c>
      <c r="F21090" s="43" t="s">
        <v>28</v>
      </c>
      <c r="G21090" s="43">
        <v>49039</v>
      </c>
      <c r="Y21090" s="43" t="str">
        <f t="shared" si="658"/>
        <v/>
      </c>
      <c r="AA21090" s="43" t="e">
        <f t="shared" si="659"/>
        <v>#N/A</v>
      </c>
    </row>
    <row r="21091" spans="1:27" x14ac:dyDescent="0.3">
      <c r="A21091" s="43">
        <v>1716770</v>
      </c>
      <c r="B21091" s="43" t="s">
        <v>12676</v>
      </c>
      <c r="C21091" s="43" t="s">
        <v>870</v>
      </c>
      <c r="E21091" s="43" t="s">
        <v>29</v>
      </c>
      <c r="F21091" s="43" t="s">
        <v>28</v>
      </c>
      <c r="G21091" s="43">
        <v>49006</v>
      </c>
      <c r="Y21091" s="43" t="str">
        <f t="shared" si="658"/>
        <v/>
      </c>
      <c r="AA21091" s="43" t="e">
        <f t="shared" si="659"/>
        <v>#N/A</v>
      </c>
    </row>
    <row r="21092" spans="1:27" x14ac:dyDescent="0.3">
      <c r="A21092" s="43">
        <v>2339285</v>
      </c>
      <c r="B21092" s="43" t="s">
        <v>12676</v>
      </c>
      <c r="C21092" s="43" t="s">
        <v>542</v>
      </c>
      <c r="E21092" s="43" t="s">
        <v>29</v>
      </c>
      <c r="F21092" s="43" t="s">
        <v>28</v>
      </c>
      <c r="G21092" s="43">
        <v>49019</v>
      </c>
      <c r="Y21092" s="43" t="str">
        <f t="shared" si="658"/>
        <v>COMP</v>
      </c>
      <c r="AA21092" s="43">
        <f t="shared" si="659"/>
        <v>2339285</v>
      </c>
    </row>
    <row r="21093" spans="1:27" x14ac:dyDescent="0.3">
      <c r="A21093" s="43">
        <v>1947074</v>
      </c>
      <c r="B21093" s="43" t="s">
        <v>12677</v>
      </c>
      <c r="C21093" s="43" t="s">
        <v>657</v>
      </c>
      <c r="E21093" s="43" t="s">
        <v>6263</v>
      </c>
      <c r="F21093" s="43" t="s">
        <v>28</v>
      </c>
      <c r="G21093" s="43">
        <v>44125</v>
      </c>
      <c r="Y21093" s="43" t="str">
        <f t="shared" si="658"/>
        <v/>
      </c>
      <c r="AA21093" s="43" t="e">
        <f t="shared" si="659"/>
        <v>#N/A</v>
      </c>
    </row>
    <row r="21094" spans="1:27" x14ac:dyDescent="0.3">
      <c r="A21094" s="43">
        <v>1492595</v>
      </c>
      <c r="B21094" s="43" t="s">
        <v>12678</v>
      </c>
      <c r="C21094" s="43" t="s">
        <v>440</v>
      </c>
      <c r="E21094" s="43" t="s">
        <v>6263</v>
      </c>
      <c r="F21094" s="43" t="s">
        <v>28</v>
      </c>
      <c r="G21094" s="43">
        <v>49064</v>
      </c>
      <c r="Y21094" s="43" t="str">
        <f t="shared" si="658"/>
        <v/>
      </c>
      <c r="AA21094" s="43" t="e">
        <f t="shared" si="659"/>
        <v>#N/A</v>
      </c>
    </row>
    <row r="21095" spans="1:27" x14ac:dyDescent="0.3">
      <c r="A21095" s="43">
        <v>2351182</v>
      </c>
      <c r="B21095" s="43" t="s">
        <v>12678</v>
      </c>
      <c r="C21095" s="43" t="s">
        <v>12449</v>
      </c>
      <c r="E21095" s="43" t="s">
        <v>35</v>
      </c>
      <c r="F21095" s="43" t="s">
        <v>30</v>
      </c>
      <c r="G21095" s="43">
        <v>49009</v>
      </c>
      <c r="Y21095" s="43" t="str">
        <f t="shared" si="658"/>
        <v>COMP</v>
      </c>
      <c r="AA21095" s="43">
        <f t="shared" si="659"/>
        <v>2351182</v>
      </c>
    </row>
    <row r="21096" spans="1:27" x14ac:dyDescent="0.3">
      <c r="A21096" s="43">
        <v>588706</v>
      </c>
      <c r="B21096" s="43" t="s">
        <v>12678</v>
      </c>
      <c r="C21096" s="43" t="s">
        <v>452</v>
      </c>
      <c r="E21096" s="43" t="s">
        <v>6263</v>
      </c>
      <c r="F21096" s="43" t="s">
        <v>28</v>
      </c>
      <c r="G21096" s="43">
        <v>49009</v>
      </c>
      <c r="Y21096" s="43" t="str">
        <f t="shared" si="658"/>
        <v>COMP</v>
      </c>
      <c r="AA21096" s="43">
        <f t="shared" si="659"/>
        <v>588706</v>
      </c>
    </row>
    <row r="21097" spans="1:27" x14ac:dyDescent="0.3">
      <c r="A21097" s="43">
        <v>2392857</v>
      </c>
      <c r="B21097" s="43" t="s">
        <v>12679</v>
      </c>
      <c r="C21097" s="43" t="s">
        <v>819</v>
      </c>
      <c r="E21097" s="43" t="s">
        <v>6263</v>
      </c>
      <c r="F21097" s="43" t="s">
        <v>28</v>
      </c>
      <c r="G21097" s="43">
        <v>85033</v>
      </c>
      <c r="Y21097" s="43" t="str">
        <f t="shared" si="658"/>
        <v/>
      </c>
      <c r="AA21097" s="43" t="e">
        <f t="shared" si="659"/>
        <v>#N/A</v>
      </c>
    </row>
    <row r="21098" spans="1:27" x14ac:dyDescent="0.3">
      <c r="A21098" s="43">
        <v>1664140</v>
      </c>
      <c r="B21098" s="43" t="s">
        <v>12680</v>
      </c>
      <c r="C21098" s="43" t="s">
        <v>544</v>
      </c>
      <c r="E21098" s="43" t="s">
        <v>6263</v>
      </c>
      <c r="F21098" s="43" t="s">
        <v>30</v>
      </c>
      <c r="G21098" s="43">
        <v>85052</v>
      </c>
      <c r="Y21098" s="43" t="str">
        <f t="shared" si="658"/>
        <v/>
      </c>
      <c r="AA21098" s="43" t="e">
        <f t="shared" si="659"/>
        <v>#N/A</v>
      </c>
    </row>
    <row r="21099" spans="1:27" x14ac:dyDescent="0.3">
      <c r="A21099" s="43">
        <v>1870158</v>
      </c>
      <c r="B21099" s="43" t="s">
        <v>12681</v>
      </c>
      <c r="C21099" s="43" t="s">
        <v>3921</v>
      </c>
      <c r="E21099" s="43" t="s">
        <v>6263</v>
      </c>
      <c r="F21099" s="43" t="s">
        <v>30</v>
      </c>
      <c r="G21099" s="43">
        <v>85053</v>
      </c>
      <c r="Y21099" s="43" t="str">
        <f t="shared" si="658"/>
        <v/>
      </c>
      <c r="AA21099" s="43" t="e">
        <f t="shared" si="659"/>
        <v>#N/A</v>
      </c>
    </row>
    <row r="21100" spans="1:27" x14ac:dyDescent="0.3">
      <c r="A21100" s="43">
        <v>1416422</v>
      </c>
      <c r="B21100" s="43" t="s">
        <v>5185</v>
      </c>
      <c r="C21100" s="43" t="s">
        <v>2623</v>
      </c>
      <c r="E21100" s="43" t="s">
        <v>6263</v>
      </c>
      <c r="F21100" s="43" t="s">
        <v>30</v>
      </c>
      <c r="G21100" s="43">
        <v>49057</v>
      </c>
      <c r="Y21100" s="43" t="str">
        <f t="shared" si="658"/>
        <v/>
      </c>
      <c r="AA21100" s="43" t="e">
        <f t="shared" si="659"/>
        <v>#N/A</v>
      </c>
    </row>
    <row r="21101" spans="1:27" x14ac:dyDescent="0.3">
      <c r="A21101" s="43">
        <v>2343010</v>
      </c>
      <c r="B21101" s="43" t="s">
        <v>12682</v>
      </c>
      <c r="C21101" s="43" t="s">
        <v>389</v>
      </c>
      <c r="E21101" s="43" t="s">
        <v>35</v>
      </c>
      <c r="F21101" s="43" t="s">
        <v>28</v>
      </c>
      <c r="G21101" s="43">
        <v>72041</v>
      </c>
      <c r="Y21101" s="43" t="str">
        <f t="shared" si="658"/>
        <v>COMP</v>
      </c>
      <c r="AA21101" s="43">
        <f t="shared" si="659"/>
        <v>2343010</v>
      </c>
    </row>
    <row r="21102" spans="1:27" x14ac:dyDescent="0.3">
      <c r="A21102" s="43">
        <v>1966398</v>
      </c>
      <c r="B21102" s="43" t="s">
        <v>12683</v>
      </c>
      <c r="C21102" s="43" t="s">
        <v>647</v>
      </c>
      <c r="E21102" s="43" t="s">
        <v>6263</v>
      </c>
      <c r="F21102" s="43" t="s">
        <v>28</v>
      </c>
      <c r="G21102" s="43">
        <v>85017</v>
      </c>
      <c r="Y21102" s="43" t="str">
        <f t="shared" si="658"/>
        <v/>
      </c>
      <c r="AA21102" s="43" t="e">
        <f t="shared" si="659"/>
        <v>#N/A</v>
      </c>
    </row>
    <row r="21103" spans="1:27" x14ac:dyDescent="0.3">
      <c r="A21103" s="43">
        <v>1760323</v>
      </c>
      <c r="B21103" s="43" t="s">
        <v>12683</v>
      </c>
      <c r="C21103" s="43" t="s">
        <v>1109</v>
      </c>
      <c r="E21103" s="43" t="s">
        <v>31</v>
      </c>
      <c r="F21103" s="43" t="s">
        <v>28</v>
      </c>
      <c r="G21103" s="43">
        <v>85017</v>
      </c>
      <c r="Y21103" s="43" t="str">
        <f t="shared" si="658"/>
        <v>COMP</v>
      </c>
      <c r="AA21103" s="43">
        <f t="shared" si="659"/>
        <v>1760323</v>
      </c>
    </row>
    <row r="21104" spans="1:27" x14ac:dyDescent="0.3">
      <c r="A21104" s="43">
        <v>1589836</v>
      </c>
      <c r="B21104" s="43" t="s">
        <v>5187</v>
      </c>
      <c r="C21104" s="43" t="s">
        <v>6476</v>
      </c>
      <c r="E21104" s="43" t="s">
        <v>35</v>
      </c>
      <c r="F21104" s="43" t="s">
        <v>30</v>
      </c>
      <c r="G21104" s="43">
        <v>49064</v>
      </c>
      <c r="Y21104" s="43" t="str">
        <f t="shared" si="658"/>
        <v>COMP</v>
      </c>
      <c r="AA21104" s="43">
        <f t="shared" si="659"/>
        <v>1589836</v>
      </c>
    </row>
    <row r="21105" spans="1:27" x14ac:dyDescent="0.3">
      <c r="A21105" s="43">
        <v>1757312</v>
      </c>
      <c r="B21105" s="43" t="s">
        <v>5187</v>
      </c>
      <c r="C21105" s="43" t="s">
        <v>412</v>
      </c>
      <c r="E21105" s="43" t="s">
        <v>6263</v>
      </c>
      <c r="F21105" s="43" t="s">
        <v>28</v>
      </c>
      <c r="G21105" s="43">
        <v>72041</v>
      </c>
      <c r="Y21105" s="43" t="str">
        <f t="shared" si="658"/>
        <v/>
      </c>
      <c r="AA21105" s="43" t="e">
        <f t="shared" si="659"/>
        <v>#N/A</v>
      </c>
    </row>
    <row r="21106" spans="1:27" x14ac:dyDescent="0.3">
      <c r="A21106" s="43">
        <v>1541502</v>
      </c>
      <c r="B21106" s="43" t="s">
        <v>5187</v>
      </c>
      <c r="C21106" s="43" t="s">
        <v>937</v>
      </c>
      <c r="E21106" s="43" t="s">
        <v>6263</v>
      </c>
      <c r="F21106" s="43" t="s">
        <v>28</v>
      </c>
      <c r="G21106" s="43">
        <v>85005</v>
      </c>
      <c r="Y21106" s="43" t="str">
        <f t="shared" si="658"/>
        <v/>
      </c>
      <c r="AA21106" s="43" t="e">
        <f t="shared" si="659"/>
        <v>#N/A</v>
      </c>
    </row>
    <row r="21107" spans="1:27" x14ac:dyDescent="0.3">
      <c r="A21107" s="43">
        <v>2176070</v>
      </c>
      <c r="B21107" s="43" t="s">
        <v>5187</v>
      </c>
      <c r="C21107" s="43" t="s">
        <v>210</v>
      </c>
      <c r="E21107" s="43" t="s">
        <v>6263</v>
      </c>
      <c r="F21107" s="43" t="s">
        <v>30</v>
      </c>
      <c r="G21107" s="43">
        <v>49002</v>
      </c>
      <c r="Y21107" s="43" t="str">
        <f t="shared" si="658"/>
        <v/>
      </c>
      <c r="AA21107" s="43" t="e">
        <f t="shared" si="659"/>
        <v>#N/A</v>
      </c>
    </row>
    <row r="21108" spans="1:27" x14ac:dyDescent="0.3">
      <c r="A21108" s="43">
        <v>354996</v>
      </c>
      <c r="B21108" s="43" t="s">
        <v>5187</v>
      </c>
      <c r="C21108" s="43" t="s">
        <v>375</v>
      </c>
      <c r="E21108" s="43" t="s">
        <v>6263</v>
      </c>
      <c r="F21108" s="43" t="s">
        <v>28</v>
      </c>
      <c r="G21108" s="43">
        <v>85004</v>
      </c>
      <c r="Y21108" s="43" t="str">
        <f t="shared" si="658"/>
        <v>COMP</v>
      </c>
      <c r="AA21108" s="43">
        <f t="shared" si="659"/>
        <v>354996</v>
      </c>
    </row>
    <row r="21109" spans="1:27" x14ac:dyDescent="0.3">
      <c r="A21109" s="43">
        <v>652200</v>
      </c>
      <c r="B21109" s="43" t="s">
        <v>5187</v>
      </c>
      <c r="C21109" s="43" t="s">
        <v>375</v>
      </c>
      <c r="E21109" s="43" t="s">
        <v>6263</v>
      </c>
      <c r="F21109" s="43" t="s">
        <v>28</v>
      </c>
      <c r="G21109" s="43">
        <v>85073</v>
      </c>
      <c r="Y21109" s="43" t="str">
        <f t="shared" si="658"/>
        <v>COMP</v>
      </c>
      <c r="AA21109" s="43">
        <f t="shared" si="659"/>
        <v>652200</v>
      </c>
    </row>
    <row r="21110" spans="1:27" x14ac:dyDescent="0.3">
      <c r="A21110" s="43">
        <v>927496</v>
      </c>
      <c r="B21110" s="43" t="s">
        <v>5187</v>
      </c>
      <c r="C21110" s="43" t="s">
        <v>375</v>
      </c>
      <c r="E21110" s="43" t="s">
        <v>6263</v>
      </c>
      <c r="F21110" s="43" t="s">
        <v>28</v>
      </c>
      <c r="G21110" s="43">
        <v>44022</v>
      </c>
      <c r="Y21110" s="43" t="str">
        <f t="shared" si="658"/>
        <v/>
      </c>
      <c r="AA21110" s="43" t="e">
        <f t="shared" si="659"/>
        <v>#N/A</v>
      </c>
    </row>
    <row r="21111" spans="1:27" x14ac:dyDescent="0.3">
      <c r="A21111" s="43">
        <v>2089230</v>
      </c>
      <c r="B21111" s="43" t="s">
        <v>5187</v>
      </c>
      <c r="C21111" s="43" t="s">
        <v>6442</v>
      </c>
      <c r="E21111" s="43" t="s">
        <v>6263</v>
      </c>
      <c r="F21111" s="43" t="s">
        <v>30</v>
      </c>
      <c r="G21111" s="43">
        <v>44090</v>
      </c>
      <c r="Y21111" s="43" t="str">
        <f t="shared" si="658"/>
        <v>COMP</v>
      </c>
      <c r="AA21111" s="43">
        <f t="shared" si="659"/>
        <v>2089230</v>
      </c>
    </row>
    <row r="21112" spans="1:27" x14ac:dyDescent="0.3">
      <c r="A21112" s="43">
        <v>2338568</v>
      </c>
      <c r="B21112" s="43" t="s">
        <v>5187</v>
      </c>
      <c r="C21112" s="43" t="s">
        <v>230</v>
      </c>
      <c r="E21112" s="43" t="s">
        <v>29</v>
      </c>
      <c r="F21112" s="43" t="s">
        <v>28</v>
      </c>
      <c r="G21112" s="43">
        <v>72057</v>
      </c>
      <c r="Y21112" s="43" t="str">
        <f t="shared" si="658"/>
        <v>COMP</v>
      </c>
      <c r="AA21112" s="43">
        <f t="shared" si="659"/>
        <v>2338568</v>
      </c>
    </row>
    <row r="21113" spans="1:27" x14ac:dyDescent="0.3">
      <c r="A21113" s="43">
        <v>1974771</v>
      </c>
      <c r="B21113" s="43" t="s">
        <v>5187</v>
      </c>
      <c r="C21113" s="43" t="s">
        <v>421</v>
      </c>
      <c r="E21113" s="43" t="s">
        <v>6263</v>
      </c>
      <c r="F21113" s="43" t="s">
        <v>30</v>
      </c>
      <c r="G21113" s="43">
        <v>44108</v>
      </c>
      <c r="Y21113" s="43" t="str">
        <f t="shared" si="658"/>
        <v>COMP</v>
      </c>
      <c r="AA21113" s="43">
        <f t="shared" si="659"/>
        <v>1974771</v>
      </c>
    </row>
    <row r="21114" spans="1:27" x14ac:dyDescent="0.3">
      <c r="A21114" s="43">
        <v>1651684</v>
      </c>
      <c r="B21114" s="43" t="s">
        <v>5187</v>
      </c>
      <c r="C21114" s="43" t="s">
        <v>819</v>
      </c>
      <c r="E21114" s="43" t="s">
        <v>6263</v>
      </c>
      <c r="F21114" s="43" t="s">
        <v>28</v>
      </c>
      <c r="G21114" s="43">
        <v>49037</v>
      </c>
      <c r="Y21114" s="43" t="str">
        <f t="shared" si="658"/>
        <v>COMP</v>
      </c>
      <c r="AA21114" s="43">
        <f t="shared" si="659"/>
        <v>1651684</v>
      </c>
    </row>
    <row r="21115" spans="1:27" x14ac:dyDescent="0.3">
      <c r="A21115" s="43">
        <v>2083594</v>
      </c>
      <c r="B21115" s="43" t="s">
        <v>5187</v>
      </c>
      <c r="C21115" s="43" t="s">
        <v>241</v>
      </c>
      <c r="E21115" s="43" t="s">
        <v>6263</v>
      </c>
      <c r="F21115" s="43" t="s">
        <v>28</v>
      </c>
      <c r="G21115" s="43">
        <v>49001</v>
      </c>
      <c r="Y21115" s="43" t="str">
        <f t="shared" si="658"/>
        <v/>
      </c>
      <c r="AA21115" s="43" t="e">
        <f t="shared" si="659"/>
        <v>#N/A</v>
      </c>
    </row>
    <row r="21116" spans="1:27" x14ac:dyDescent="0.3">
      <c r="A21116" s="43">
        <v>1422168</v>
      </c>
      <c r="B21116" s="43" t="s">
        <v>5187</v>
      </c>
      <c r="C21116" s="43" t="s">
        <v>408</v>
      </c>
      <c r="E21116" s="43" t="s">
        <v>6263</v>
      </c>
      <c r="F21116" s="43" t="s">
        <v>30</v>
      </c>
      <c r="G21116" s="43">
        <v>53061</v>
      </c>
      <c r="Y21116" s="43" t="str">
        <f t="shared" si="658"/>
        <v/>
      </c>
      <c r="AA21116" s="43" t="e">
        <f t="shared" si="659"/>
        <v>#N/A</v>
      </c>
    </row>
    <row r="21117" spans="1:27" x14ac:dyDescent="0.3">
      <c r="A21117" s="43">
        <v>1996554</v>
      </c>
      <c r="B21117" s="43" t="s">
        <v>5187</v>
      </c>
      <c r="C21117" s="43" t="s">
        <v>2181</v>
      </c>
      <c r="E21117" s="43" t="s">
        <v>35</v>
      </c>
      <c r="F21117" s="43" t="s">
        <v>30</v>
      </c>
      <c r="G21117" s="43">
        <v>44055</v>
      </c>
      <c r="Y21117" s="43" t="str">
        <f t="shared" si="658"/>
        <v>COMP</v>
      </c>
      <c r="AA21117" s="43">
        <f t="shared" si="659"/>
        <v>1996554</v>
      </c>
    </row>
    <row r="21118" spans="1:27" x14ac:dyDescent="0.3">
      <c r="A21118" s="43">
        <v>1650576</v>
      </c>
      <c r="B21118" s="43" t="s">
        <v>5187</v>
      </c>
      <c r="C21118" s="43" t="s">
        <v>984</v>
      </c>
      <c r="E21118" s="43" t="s">
        <v>6263</v>
      </c>
      <c r="F21118" s="43" t="s">
        <v>28</v>
      </c>
      <c r="G21118" s="43">
        <v>49037</v>
      </c>
      <c r="Y21118" s="43" t="str">
        <f t="shared" si="658"/>
        <v/>
      </c>
      <c r="AA21118" s="43" t="e">
        <f t="shared" si="659"/>
        <v>#N/A</v>
      </c>
    </row>
    <row r="21119" spans="1:27" x14ac:dyDescent="0.3">
      <c r="A21119" s="43">
        <v>1430922</v>
      </c>
      <c r="B21119" s="43" t="s">
        <v>5187</v>
      </c>
      <c r="C21119" s="43" t="s">
        <v>218</v>
      </c>
      <c r="E21119" s="43" t="s">
        <v>6263</v>
      </c>
      <c r="F21119" s="43" t="s">
        <v>28</v>
      </c>
      <c r="G21119" s="43">
        <v>53013</v>
      </c>
      <c r="Y21119" s="43" t="str">
        <f t="shared" si="658"/>
        <v/>
      </c>
      <c r="AA21119" s="43" t="e">
        <f t="shared" si="659"/>
        <v>#N/A</v>
      </c>
    </row>
    <row r="21120" spans="1:27" x14ac:dyDescent="0.3">
      <c r="A21120" s="43">
        <v>2238509</v>
      </c>
      <c r="B21120" s="43" t="s">
        <v>5187</v>
      </c>
      <c r="C21120" s="43" t="s">
        <v>218</v>
      </c>
      <c r="E21120" s="43" t="s">
        <v>6263</v>
      </c>
      <c r="F21120" s="43" t="s">
        <v>28</v>
      </c>
      <c r="G21120" s="43">
        <v>44067</v>
      </c>
      <c r="Y21120" s="43" t="str">
        <f t="shared" si="658"/>
        <v/>
      </c>
      <c r="AA21120" s="43" t="e">
        <f t="shared" si="659"/>
        <v>#N/A</v>
      </c>
    </row>
    <row r="21121" spans="1:27" x14ac:dyDescent="0.3">
      <c r="A21121" s="43">
        <v>1446154</v>
      </c>
      <c r="B21121" s="43" t="s">
        <v>5187</v>
      </c>
      <c r="C21121" s="43" t="s">
        <v>1149</v>
      </c>
      <c r="E21121" s="43" t="s">
        <v>29</v>
      </c>
      <c r="F21121" s="43" t="s">
        <v>28</v>
      </c>
      <c r="G21121" s="43">
        <v>49037</v>
      </c>
      <c r="Y21121" s="43" t="str">
        <f t="shared" si="658"/>
        <v>COMP</v>
      </c>
      <c r="AA21121" s="43">
        <f t="shared" si="659"/>
        <v>1446154</v>
      </c>
    </row>
    <row r="21122" spans="1:27" x14ac:dyDescent="0.3">
      <c r="A21122" s="43">
        <v>2404168</v>
      </c>
      <c r="B21122" s="43" t="s">
        <v>5187</v>
      </c>
      <c r="C21122" s="43" t="s">
        <v>232</v>
      </c>
      <c r="E21122" s="43" t="s">
        <v>6263</v>
      </c>
      <c r="F21122" s="43" t="s">
        <v>28</v>
      </c>
      <c r="G21122" s="43">
        <v>72064</v>
      </c>
      <c r="Y21122" s="43" t="str">
        <f t="shared" ref="Y21122:Y21185" si="660">IF(ISERROR(AA21122)=FALSE,"COMP","")</f>
        <v>COMP</v>
      </c>
      <c r="AA21122" s="43">
        <f t="shared" si="659"/>
        <v>2404168</v>
      </c>
    </row>
    <row r="21123" spans="1:27" x14ac:dyDescent="0.3">
      <c r="A21123" s="43">
        <v>1603686</v>
      </c>
      <c r="B21123" s="43" t="s">
        <v>5187</v>
      </c>
      <c r="C21123" s="43" t="s">
        <v>7226</v>
      </c>
      <c r="E21123" s="43" t="s">
        <v>35</v>
      </c>
      <c r="F21123" s="43" t="s">
        <v>28</v>
      </c>
      <c r="G21123" s="43">
        <v>72051</v>
      </c>
      <c r="Y21123" s="43" t="str">
        <f t="shared" si="660"/>
        <v>COMP</v>
      </c>
      <c r="AA21123" s="43">
        <f t="shared" ref="AA21123:AA21186" si="661">VLOOKUP(A21123,Z:Z,1,FALSE)</f>
        <v>1603686</v>
      </c>
    </row>
    <row r="21124" spans="1:27" x14ac:dyDescent="0.3">
      <c r="A21124" s="43">
        <v>1313853</v>
      </c>
      <c r="B21124" s="43" t="s">
        <v>5187</v>
      </c>
      <c r="C21124" s="43" t="s">
        <v>1755</v>
      </c>
      <c r="E21124" s="43" t="s">
        <v>31</v>
      </c>
      <c r="F21124" s="43" t="s">
        <v>28</v>
      </c>
      <c r="G21124" s="43">
        <v>72053</v>
      </c>
      <c r="Y21124" s="43" t="str">
        <f t="shared" si="660"/>
        <v>COMP</v>
      </c>
      <c r="AA21124" s="43">
        <f t="shared" si="661"/>
        <v>1313853</v>
      </c>
    </row>
    <row r="21125" spans="1:27" x14ac:dyDescent="0.3">
      <c r="A21125" s="43">
        <v>2207258</v>
      </c>
      <c r="B21125" s="43" t="s">
        <v>5187</v>
      </c>
      <c r="C21125" s="43" t="s">
        <v>1429</v>
      </c>
      <c r="E21125" s="43" t="s">
        <v>6263</v>
      </c>
      <c r="F21125" s="43" t="s">
        <v>28</v>
      </c>
      <c r="G21125" s="43">
        <v>85012</v>
      </c>
      <c r="Y21125" s="43" t="str">
        <f t="shared" si="660"/>
        <v/>
      </c>
      <c r="AA21125" s="43" t="e">
        <f t="shared" si="661"/>
        <v>#N/A</v>
      </c>
    </row>
    <row r="21126" spans="1:27" x14ac:dyDescent="0.3">
      <c r="A21126" s="43">
        <v>1995520</v>
      </c>
      <c r="B21126" s="43" t="s">
        <v>5187</v>
      </c>
      <c r="C21126" s="43" t="s">
        <v>723</v>
      </c>
      <c r="E21126" s="43" t="s">
        <v>6263</v>
      </c>
      <c r="F21126" s="43" t="s">
        <v>30</v>
      </c>
      <c r="G21126" s="43">
        <v>49064</v>
      </c>
      <c r="Y21126" s="43" t="str">
        <f t="shared" si="660"/>
        <v/>
      </c>
      <c r="AA21126" s="43" t="e">
        <f t="shared" si="661"/>
        <v>#N/A</v>
      </c>
    </row>
    <row r="21127" spans="1:27" x14ac:dyDescent="0.3">
      <c r="A21127" s="43">
        <v>1622252</v>
      </c>
      <c r="B21127" s="43" t="s">
        <v>5187</v>
      </c>
      <c r="C21127" s="43" t="s">
        <v>811</v>
      </c>
      <c r="E21127" s="43" t="s">
        <v>6263</v>
      </c>
      <c r="F21127" s="43" t="s">
        <v>30</v>
      </c>
      <c r="G21127" s="43">
        <v>85005</v>
      </c>
      <c r="Y21127" s="43" t="str">
        <f t="shared" si="660"/>
        <v/>
      </c>
      <c r="AA21127" s="43" t="e">
        <f t="shared" si="661"/>
        <v>#N/A</v>
      </c>
    </row>
    <row r="21128" spans="1:27" x14ac:dyDescent="0.3">
      <c r="A21128" s="43">
        <v>2356636</v>
      </c>
      <c r="B21128" s="43" t="s">
        <v>5187</v>
      </c>
      <c r="C21128" s="43" t="s">
        <v>530</v>
      </c>
      <c r="E21128" s="43" t="s">
        <v>6263</v>
      </c>
      <c r="F21128" s="43" t="s">
        <v>30</v>
      </c>
      <c r="G21128" s="43">
        <v>49064</v>
      </c>
      <c r="Y21128" s="43" t="str">
        <f t="shared" si="660"/>
        <v/>
      </c>
      <c r="AA21128" s="43" t="e">
        <f t="shared" si="661"/>
        <v>#N/A</v>
      </c>
    </row>
    <row r="21129" spans="1:27" x14ac:dyDescent="0.3">
      <c r="A21129" s="43">
        <v>1994126</v>
      </c>
      <c r="B21129" s="43" t="s">
        <v>5187</v>
      </c>
      <c r="C21129" s="43" t="s">
        <v>677</v>
      </c>
      <c r="E21129" s="43" t="s">
        <v>6263</v>
      </c>
      <c r="F21129" s="43" t="s">
        <v>28</v>
      </c>
      <c r="G21129" s="43">
        <v>72017</v>
      </c>
      <c r="Y21129" s="43" t="str">
        <f t="shared" si="660"/>
        <v>COMP</v>
      </c>
      <c r="AA21129" s="43">
        <f t="shared" si="661"/>
        <v>1994126</v>
      </c>
    </row>
    <row r="21130" spans="1:27" x14ac:dyDescent="0.3">
      <c r="A21130" s="43">
        <v>613370</v>
      </c>
      <c r="B21130" s="43" t="s">
        <v>5187</v>
      </c>
      <c r="C21130" s="43" t="s">
        <v>221</v>
      </c>
      <c r="E21130" s="43" t="s">
        <v>6263</v>
      </c>
      <c r="F21130" s="43" t="s">
        <v>28</v>
      </c>
      <c r="G21130" s="43">
        <v>72041</v>
      </c>
      <c r="Y21130" s="43" t="str">
        <f t="shared" si="660"/>
        <v/>
      </c>
      <c r="AA21130" s="43" t="e">
        <f t="shared" si="661"/>
        <v>#N/A</v>
      </c>
    </row>
    <row r="21131" spans="1:27" x14ac:dyDescent="0.3">
      <c r="A21131" s="43">
        <v>2400291</v>
      </c>
      <c r="B21131" s="43" t="s">
        <v>5187</v>
      </c>
      <c r="C21131" s="43" t="s">
        <v>346</v>
      </c>
      <c r="E21131" s="43" t="s">
        <v>6263</v>
      </c>
      <c r="F21131" s="43" t="s">
        <v>28</v>
      </c>
      <c r="G21131" s="43">
        <v>49004</v>
      </c>
      <c r="Y21131" s="43" t="str">
        <f t="shared" si="660"/>
        <v/>
      </c>
      <c r="AA21131" s="43" t="e">
        <f t="shared" si="661"/>
        <v>#N/A</v>
      </c>
    </row>
    <row r="21132" spans="1:27" x14ac:dyDescent="0.3">
      <c r="A21132" s="43">
        <v>2213404</v>
      </c>
      <c r="B21132" s="43" t="s">
        <v>5187</v>
      </c>
      <c r="C21132" s="43" t="s">
        <v>580</v>
      </c>
      <c r="E21132" s="43" t="s">
        <v>6263</v>
      </c>
      <c r="F21132" s="43" t="s">
        <v>30</v>
      </c>
      <c r="G21132" s="43">
        <v>53022</v>
      </c>
      <c r="Y21132" s="43" t="str">
        <f t="shared" si="660"/>
        <v/>
      </c>
      <c r="AA21132" s="43" t="e">
        <f t="shared" si="661"/>
        <v>#N/A</v>
      </c>
    </row>
    <row r="21133" spans="1:27" x14ac:dyDescent="0.3">
      <c r="A21133" s="43">
        <v>438721</v>
      </c>
      <c r="B21133" s="43" t="s">
        <v>5187</v>
      </c>
      <c r="C21133" s="43" t="s">
        <v>250</v>
      </c>
      <c r="E21133" s="43" t="s">
        <v>6263</v>
      </c>
      <c r="F21133" s="43" t="s">
        <v>28</v>
      </c>
      <c r="G21133" s="43">
        <v>72041</v>
      </c>
      <c r="Y21133" s="43" t="str">
        <f t="shared" si="660"/>
        <v/>
      </c>
      <c r="AA21133" s="43" t="e">
        <f t="shared" si="661"/>
        <v>#N/A</v>
      </c>
    </row>
    <row r="21134" spans="1:27" x14ac:dyDescent="0.3">
      <c r="A21134" s="43">
        <v>2271156</v>
      </c>
      <c r="B21134" s="43" t="s">
        <v>5187</v>
      </c>
      <c r="C21134" s="43" t="s">
        <v>6304</v>
      </c>
      <c r="E21134" s="43" t="s">
        <v>6263</v>
      </c>
      <c r="F21134" s="43" t="s">
        <v>28</v>
      </c>
      <c r="G21134" s="43">
        <v>72029</v>
      </c>
      <c r="Y21134" s="43" t="str">
        <f t="shared" si="660"/>
        <v>COMP</v>
      </c>
      <c r="AA21134" s="43">
        <f t="shared" si="661"/>
        <v>2271156</v>
      </c>
    </row>
    <row r="21135" spans="1:27" x14ac:dyDescent="0.3">
      <c r="A21135" s="43">
        <v>1881349</v>
      </c>
      <c r="B21135" s="43" t="s">
        <v>5187</v>
      </c>
      <c r="C21135" s="43" t="s">
        <v>12684</v>
      </c>
      <c r="E21135" s="43" t="s">
        <v>34</v>
      </c>
      <c r="F21135" s="43" t="s">
        <v>30</v>
      </c>
      <c r="G21135" s="43">
        <v>72079</v>
      </c>
      <c r="Y21135" s="43" t="str">
        <f t="shared" si="660"/>
        <v>COMP</v>
      </c>
      <c r="AA21135" s="43">
        <f t="shared" si="661"/>
        <v>1881349</v>
      </c>
    </row>
    <row r="21136" spans="1:27" x14ac:dyDescent="0.3">
      <c r="A21136" s="43">
        <v>2356638</v>
      </c>
      <c r="B21136" s="43" t="s">
        <v>5187</v>
      </c>
      <c r="C21136" s="43" t="s">
        <v>287</v>
      </c>
      <c r="E21136" s="43" t="s">
        <v>6263</v>
      </c>
      <c r="F21136" s="43" t="s">
        <v>28</v>
      </c>
      <c r="G21136" s="43">
        <v>49064</v>
      </c>
      <c r="Y21136" s="43" t="str">
        <f t="shared" si="660"/>
        <v/>
      </c>
      <c r="AA21136" s="43" t="e">
        <f t="shared" si="661"/>
        <v>#N/A</v>
      </c>
    </row>
    <row r="21137" spans="1:27" x14ac:dyDescent="0.3">
      <c r="A21137" s="43">
        <v>505765</v>
      </c>
      <c r="B21137" s="43" t="s">
        <v>5187</v>
      </c>
      <c r="C21137" s="43" t="s">
        <v>4554</v>
      </c>
      <c r="E21137" s="43" t="s">
        <v>6263</v>
      </c>
      <c r="F21137" s="43" t="s">
        <v>28</v>
      </c>
      <c r="G21137" s="43">
        <v>49009</v>
      </c>
      <c r="Y21137" s="43" t="str">
        <f t="shared" si="660"/>
        <v>COMP</v>
      </c>
      <c r="AA21137" s="43">
        <f t="shared" si="661"/>
        <v>505765</v>
      </c>
    </row>
    <row r="21138" spans="1:27" x14ac:dyDescent="0.3">
      <c r="A21138" s="43">
        <v>1976076</v>
      </c>
      <c r="B21138" s="43" t="s">
        <v>12685</v>
      </c>
      <c r="C21138" s="43" t="s">
        <v>6626</v>
      </c>
      <c r="E21138" s="43" t="s">
        <v>35</v>
      </c>
      <c r="F21138" s="43" t="s">
        <v>30</v>
      </c>
      <c r="G21138" s="43">
        <v>53062</v>
      </c>
      <c r="Y21138" s="43" t="str">
        <f t="shared" si="660"/>
        <v>COMP</v>
      </c>
      <c r="AA21138" s="43">
        <f t="shared" si="661"/>
        <v>1976076</v>
      </c>
    </row>
    <row r="21139" spans="1:27" x14ac:dyDescent="0.3">
      <c r="A21139" s="43">
        <v>2283471</v>
      </c>
      <c r="B21139" s="43" t="s">
        <v>12686</v>
      </c>
      <c r="C21139" s="43" t="s">
        <v>340</v>
      </c>
      <c r="E21139" s="43" t="s">
        <v>6263</v>
      </c>
      <c r="F21139" s="43" t="s">
        <v>30</v>
      </c>
      <c r="G21139" s="43">
        <v>85004</v>
      </c>
      <c r="Y21139" s="43" t="str">
        <f t="shared" si="660"/>
        <v/>
      </c>
      <c r="AA21139" s="43" t="e">
        <f t="shared" si="661"/>
        <v>#N/A</v>
      </c>
    </row>
    <row r="21140" spans="1:27" x14ac:dyDescent="0.3">
      <c r="A21140" s="43">
        <v>2346276</v>
      </c>
      <c r="B21140" s="43" t="s">
        <v>12686</v>
      </c>
      <c r="C21140" s="43" t="s">
        <v>1407</v>
      </c>
      <c r="E21140" s="43" t="s">
        <v>6263</v>
      </c>
      <c r="F21140" s="43" t="s">
        <v>30</v>
      </c>
      <c r="G21140" s="43">
        <v>44111</v>
      </c>
      <c r="Y21140" s="43" t="str">
        <f t="shared" si="660"/>
        <v/>
      </c>
      <c r="AA21140" s="43" t="e">
        <f t="shared" si="661"/>
        <v>#N/A</v>
      </c>
    </row>
    <row r="21141" spans="1:27" x14ac:dyDescent="0.3">
      <c r="A21141" s="43">
        <v>741877</v>
      </c>
      <c r="B21141" s="43" t="s">
        <v>12687</v>
      </c>
      <c r="C21141" s="43" t="s">
        <v>250</v>
      </c>
      <c r="E21141" s="43" t="s">
        <v>6263</v>
      </c>
      <c r="F21141" s="43" t="s">
        <v>28</v>
      </c>
      <c r="G21141" s="43">
        <v>44039</v>
      </c>
      <c r="Y21141" s="43" t="str">
        <f t="shared" si="660"/>
        <v>COMP</v>
      </c>
      <c r="AA21141" s="43">
        <f t="shared" si="661"/>
        <v>741877</v>
      </c>
    </row>
    <row r="21142" spans="1:27" x14ac:dyDescent="0.3">
      <c r="A21142" s="43">
        <v>2259846</v>
      </c>
      <c r="B21142" s="43" t="s">
        <v>12688</v>
      </c>
      <c r="C21142" s="43" t="s">
        <v>4937</v>
      </c>
      <c r="E21142" s="43" t="s">
        <v>6263</v>
      </c>
      <c r="F21142" s="43" t="s">
        <v>28</v>
      </c>
      <c r="G21142" s="43">
        <v>44038</v>
      </c>
      <c r="Y21142" s="43" t="str">
        <f t="shared" si="660"/>
        <v>COMP</v>
      </c>
      <c r="AA21142" s="43">
        <f t="shared" si="661"/>
        <v>2259846</v>
      </c>
    </row>
    <row r="21143" spans="1:27" x14ac:dyDescent="0.3">
      <c r="A21143" s="43">
        <v>1899979</v>
      </c>
      <c r="B21143" s="43" t="s">
        <v>12689</v>
      </c>
      <c r="C21143" s="43" t="s">
        <v>4674</v>
      </c>
      <c r="E21143" s="43" t="s">
        <v>34</v>
      </c>
      <c r="F21143" s="43" t="s">
        <v>30</v>
      </c>
      <c r="G21143" s="43">
        <v>49004</v>
      </c>
      <c r="Y21143" s="43" t="str">
        <f t="shared" si="660"/>
        <v>COMP</v>
      </c>
      <c r="AA21143" s="43">
        <f t="shared" si="661"/>
        <v>1899979</v>
      </c>
    </row>
    <row r="21144" spans="1:27" x14ac:dyDescent="0.3">
      <c r="A21144" s="43">
        <v>1219531</v>
      </c>
      <c r="B21144" s="43" t="s">
        <v>5190</v>
      </c>
      <c r="C21144" s="43" t="s">
        <v>221</v>
      </c>
      <c r="E21144" s="43" t="s">
        <v>6263</v>
      </c>
      <c r="F21144" s="43" t="s">
        <v>28</v>
      </c>
      <c r="G21144" s="43">
        <v>44027</v>
      </c>
      <c r="Y21144" s="43" t="str">
        <f t="shared" si="660"/>
        <v>COMP</v>
      </c>
      <c r="AA21144" s="43">
        <f t="shared" si="661"/>
        <v>1219531</v>
      </c>
    </row>
    <row r="21145" spans="1:27" x14ac:dyDescent="0.3">
      <c r="A21145" s="43">
        <v>2189344</v>
      </c>
      <c r="B21145" s="43" t="s">
        <v>5195</v>
      </c>
      <c r="C21145" s="43" t="s">
        <v>244</v>
      </c>
      <c r="E21145" s="43" t="s">
        <v>6263</v>
      </c>
      <c r="F21145" s="43" t="s">
        <v>28</v>
      </c>
      <c r="G21145" s="43">
        <v>44099</v>
      </c>
      <c r="Y21145" s="43" t="str">
        <f t="shared" si="660"/>
        <v/>
      </c>
      <c r="AA21145" s="43" t="e">
        <f t="shared" si="661"/>
        <v>#N/A</v>
      </c>
    </row>
    <row r="21146" spans="1:27" x14ac:dyDescent="0.3">
      <c r="A21146" s="43">
        <v>1305878</v>
      </c>
      <c r="B21146" s="43" t="s">
        <v>5195</v>
      </c>
      <c r="C21146" s="43" t="s">
        <v>1495</v>
      </c>
      <c r="E21146" s="43" t="s">
        <v>6263</v>
      </c>
      <c r="F21146" s="43" t="s">
        <v>28</v>
      </c>
      <c r="G21146" s="43">
        <v>49002</v>
      </c>
      <c r="Y21146" s="43" t="str">
        <f t="shared" si="660"/>
        <v>COMP</v>
      </c>
      <c r="AA21146" s="43">
        <f t="shared" si="661"/>
        <v>1305878</v>
      </c>
    </row>
    <row r="21147" spans="1:27" x14ac:dyDescent="0.3">
      <c r="A21147" s="43">
        <v>808906</v>
      </c>
      <c r="B21147" s="43" t="s">
        <v>5195</v>
      </c>
      <c r="C21147" s="43" t="s">
        <v>3182</v>
      </c>
      <c r="E21147" s="43" t="s">
        <v>6263</v>
      </c>
      <c r="F21147" s="43" t="s">
        <v>28</v>
      </c>
      <c r="G21147" s="43">
        <v>49019</v>
      </c>
      <c r="Y21147" s="43" t="str">
        <f t="shared" si="660"/>
        <v/>
      </c>
      <c r="AA21147" s="43" t="e">
        <f t="shared" si="661"/>
        <v>#N/A</v>
      </c>
    </row>
    <row r="21148" spans="1:27" x14ac:dyDescent="0.3">
      <c r="A21148" s="43">
        <v>1305879</v>
      </c>
      <c r="B21148" s="43" t="s">
        <v>5195</v>
      </c>
      <c r="C21148" s="43" t="s">
        <v>390</v>
      </c>
      <c r="E21148" s="43" t="s">
        <v>6263</v>
      </c>
      <c r="F21148" s="43" t="s">
        <v>30</v>
      </c>
      <c r="G21148" s="43">
        <v>49002</v>
      </c>
      <c r="Y21148" s="43" t="str">
        <f t="shared" si="660"/>
        <v/>
      </c>
      <c r="AA21148" s="43" t="e">
        <f t="shared" si="661"/>
        <v>#N/A</v>
      </c>
    </row>
    <row r="21149" spans="1:27" x14ac:dyDescent="0.3">
      <c r="A21149" s="43">
        <v>365250</v>
      </c>
      <c r="B21149" s="43" t="s">
        <v>12690</v>
      </c>
      <c r="C21149" s="43" t="s">
        <v>469</v>
      </c>
      <c r="E21149" s="43" t="s">
        <v>6263</v>
      </c>
      <c r="F21149" s="43" t="s">
        <v>28</v>
      </c>
      <c r="G21149" s="43">
        <v>44072</v>
      </c>
      <c r="Y21149" s="43" t="str">
        <f t="shared" si="660"/>
        <v>COMP</v>
      </c>
      <c r="AA21149" s="43">
        <f t="shared" si="661"/>
        <v>365250</v>
      </c>
    </row>
    <row r="21150" spans="1:27" x14ac:dyDescent="0.3">
      <c r="A21150" s="43">
        <v>1512299</v>
      </c>
      <c r="B21150" s="43" t="s">
        <v>12691</v>
      </c>
      <c r="C21150" s="43" t="s">
        <v>11972</v>
      </c>
      <c r="E21150" s="43" t="s">
        <v>34</v>
      </c>
      <c r="F21150" s="43" t="s">
        <v>30</v>
      </c>
      <c r="G21150" s="43">
        <v>85023</v>
      </c>
      <c r="Y21150" s="43" t="str">
        <f t="shared" si="660"/>
        <v>COMP</v>
      </c>
      <c r="AA21150" s="43">
        <f t="shared" si="661"/>
        <v>1512299</v>
      </c>
    </row>
    <row r="21151" spans="1:27" x14ac:dyDescent="0.3">
      <c r="A21151" s="43">
        <v>1513358</v>
      </c>
      <c r="B21151" s="43" t="s">
        <v>12692</v>
      </c>
      <c r="C21151" s="43" t="s">
        <v>375</v>
      </c>
      <c r="E21151" s="43" t="s">
        <v>6263</v>
      </c>
      <c r="F21151" s="43" t="s">
        <v>28</v>
      </c>
      <c r="G21151" s="43">
        <v>72029</v>
      </c>
      <c r="Y21151" s="43" t="str">
        <f t="shared" si="660"/>
        <v/>
      </c>
      <c r="AA21151" s="43" t="e">
        <f t="shared" si="661"/>
        <v>#N/A</v>
      </c>
    </row>
    <row r="21152" spans="1:27" x14ac:dyDescent="0.3">
      <c r="A21152" s="43">
        <v>2301805</v>
      </c>
      <c r="B21152" s="43" t="s">
        <v>12693</v>
      </c>
      <c r="C21152" s="43" t="s">
        <v>313</v>
      </c>
      <c r="E21152" s="43" t="s">
        <v>6263</v>
      </c>
      <c r="F21152" s="43" t="s">
        <v>28</v>
      </c>
      <c r="G21152" s="43">
        <v>44111</v>
      </c>
      <c r="Y21152" s="43" t="str">
        <f t="shared" si="660"/>
        <v>COMP</v>
      </c>
      <c r="AA21152" s="43">
        <f t="shared" si="661"/>
        <v>2301805</v>
      </c>
    </row>
    <row r="21153" spans="1:27" x14ac:dyDescent="0.3">
      <c r="A21153" s="43">
        <v>1864344</v>
      </c>
      <c r="B21153" s="43" t="s">
        <v>5204</v>
      </c>
      <c r="C21153" s="43" t="s">
        <v>550</v>
      </c>
      <c r="E21153" s="43" t="s">
        <v>35</v>
      </c>
      <c r="F21153" s="43" t="s">
        <v>30</v>
      </c>
      <c r="G21153" s="43">
        <v>44035</v>
      </c>
      <c r="Y21153" s="43" t="str">
        <f t="shared" si="660"/>
        <v>COMP</v>
      </c>
      <c r="AA21153" s="43">
        <f t="shared" si="661"/>
        <v>1864344</v>
      </c>
    </row>
    <row r="21154" spans="1:27" x14ac:dyDescent="0.3">
      <c r="A21154" s="43">
        <v>1659348</v>
      </c>
      <c r="B21154" s="43" t="s">
        <v>12694</v>
      </c>
      <c r="C21154" s="43" t="s">
        <v>175</v>
      </c>
      <c r="E21154" s="43" t="s">
        <v>6263</v>
      </c>
      <c r="F21154" s="43" t="s">
        <v>28</v>
      </c>
      <c r="G21154" s="43">
        <v>44049</v>
      </c>
      <c r="Y21154" s="43" t="str">
        <f t="shared" si="660"/>
        <v/>
      </c>
      <c r="AA21154" s="43" t="e">
        <f t="shared" si="661"/>
        <v>#N/A</v>
      </c>
    </row>
    <row r="21155" spans="1:27" x14ac:dyDescent="0.3">
      <c r="A21155" s="43">
        <v>1383966</v>
      </c>
      <c r="B21155" s="43" t="s">
        <v>12695</v>
      </c>
      <c r="C21155" s="43" t="s">
        <v>647</v>
      </c>
      <c r="E21155" s="43" t="s">
        <v>6263</v>
      </c>
      <c r="F21155" s="43" t="s">
        <v>28</v>
      </c>
      <c r="G21155" s="43">
        <v>49072</v>
      </c>
      <c r="Y21155" s="43" t="str">
        <f t="shared" si="660"/>
        <v/>
      </c>
      <c r="AA21155" s="43" t="e">
        <f t="shared" si="661"/>
        <v>#N/A</v>
      </c>
    </row>
    <row r="21156" spans="1:27" x14ac:dyDescent="0.3">
      <c r="A21156" s="43">
        <v>2338377</v>
      </c>
      <c r="B21156" s="43" t="s">
        <v>12696</v>
      </c>
      <c r="C21156" s="43" t="s">
        <v>12697</v>
      </c>
      <c r="E21156" s="43" t="s">
        <v>6263</v>
      </c>
      <c r="F21156" s="43" t="s">
        <v>30</v>
      </c>
      <c r="G21156" s="43">
        <v>49009</v>
      </c>
      <c r="Y21156" s="43" t="str">
        <f t="shared" si="660"/>
        <v/>
      </c>
      <c r="AA21156" s="43" t="e">
        <f t="shared" si="661"/>
        <v>#N/A</v>
      </c>
    </row>
    <row r="21157" spans="1:27" x14ac:dyDescent="0.3">
      <c r="A21157" s="43">
        <v>1582971</v>
      </c>
      <c r="B21157" s="43" t="s">
        <v>12698</v>
      </c>
      <c r="C21157" s="43" t="s">
        <v>319</v>
      </c>
      <c r="E21157" s="43" t="s">
        <v>6263</v>
      </c>
      <c r="F21157" s="43" t="s">
        <v>30</v>
      </c>
      <c r="G21157" s="43">
        <v>72079</v>
      </c>
      <c r="Y21157" s="43" t="str">
        <f t="shared" si="660"/>
        <v/>
      </c>
      <c r="AA21157" s="43" t="e">
        <f t="shared" si="661"/>
        <v>#N/A</v>
      </c>
    </row>
    <row r="21158" spans="1:27" x14ac:dyDescent="0.3">
      <c r="A21158" s="43">
        <v>2246283</v>
      </c>
      <c r="B21158" s="43" t="s">
        <v>12699</v>
      </c>
      <c r="C21158" s="43" t="s">
        <v>6883</v>
      </c>
      <c r="E21158" s="43" t="s">
        <v>6263</v>
      </c>
      <c r="F21158" s="43" t="s">
        <v>28</v>
      </c>
      <c r="G21158" s="43">
        <v>44062</v>
      </c>
      <c r="Y21158" s="43" t="str">
        <f t="shared" si="660"/>
        <v/>
      </c>
      <c r="AA21158" s="43" t="e">
        <f t="shared" si="661"/>
        <v>#N/A</v>
      </c>
    </row>
    <row r="21159" spans="1:27" x14ac:dyDescent="0.3">
      <c r="A21159" s="43">
        <v>1448683</v>
      </c>
      <c r="B21159" s="43" t="s">
        <v>5212</v>
      </c>
      <c r="C21159" s="43" t="s">
        <v>399</v>
      </c>
      <c r="E21159" s="43" t="s">
        <v>6263</v>
      </c>
      <c r="F21159" s="43" t="s">
        <v>28</v>
      </c>
      <c r="G21159" s="43">
        <v>53013</v>
      </c>
      <c r="Y21159" s="43" t="str">
        <f t="shared" si="660"/>
        <v/>
      </c>
      <c r="AA21159" s="43" t="e">
        <f t="shared" si="661"/>
        <v>#N/A</v>
      </c>
    </row>
    <row r="21160" spans="1:27" x14ac:dyDescent="0.3">
      <c r="A21160" s="43">
        <v>2108384</v>
      </c>
      <c r="B21160" s="43" t="s">
        <v>5212</v>
      </c>
      <c r="C21160" s="43" t="s">
        <v>223</v>
      </c>
      <c r="E21160" s="43" t="s">
        <v>6263</v>
      </c>
      <c r="F21160" s="43" t="s">
        <v>28</v>
      </c>
      <c r="G21160" s="43">
        <v>85054</v>
      </c>
      <c r="Y21160" s="43" t="str">
        <f t="shared" si="660"/>
        <v/>
      </c>
      <c r="AA21160" s="43" t="e">
        <f t="shared" si="661"/>
        <v>#N/A</v>
      </c>
    </row>
    <row r="21161" spans="1:27" x14ac:dyDescent="0.3">
      <c r="A21161" s="43">
        <v>1785148</v>
      </c>
      <c r="B21161" s="43" t="s">
        <v>5212</v>
      </c>
      <c r="C21161" s="43" t="s">
        <v>1957</v>
      </c>
      <c r="E21161" s="43" t="s">
        <v>6263</v>
      </c>
      <c r="F21161" s="43" t="s">
        <v>30</v>
      </c>
      <c r="G21161" s="43">
        <v>85054</v>
      </c>
      <c r="Y21161" s="43" t="str">
        <f t="shared" si="660"/>
        <v/>
      </c>
      <c r="AA21161" s="43" t="e">
        <f t="shared" si="661"/>
        <v>#N/A</v>
      </c>
    </row>
    <row r="21162" spans="1:27" x14ac:dyDescent="0.3">
      <c r="A21162" s="43">
        <v>2336989</v>
      </c>
      <c r="B21162" s="43" t="s">
        <v>12700</v>
      </c>
      <c r="C21162" s="43" t="s">
        <v>2931</v>
      </c>
      <c r="E21162" s="43" t="s">
        <v>6263</v>
      </c>
      <c r="F21162" s="43" t="s">
        <v>30</v>
      </c>
      <c r="G21162" s="43">
        <v>44052</v>
      </c>
      <c r="Y21162" s="43" t="str">
        <f t="shared" si="660"/>
        <v/>
      </c>
      <c r="AA21162" s="43" t="e">
        <f t="shared" si="661"/>
        <v>#N/A</v>
      </c>
    </row>
    <row r="21163" spans="1:27" x14ac:dyDescent="0.3">
      <c r="A21163" s="43">
        <v>1545569</v>
      </c>
      <c r="B21163" s="43" t="s">
        <v>12701</v>
      </c>
      <c r="C21163" s="43" t="s">
        <v>484</v>
      </c>
      <c r="E21163" s="43" t="s">
        <v>35</v>
      </c>
      <c r="F21163" s="43" t="s">
        <v>28</v>
      </c>
      <c r="G21163" s="43">
        <v>85024</v>
      </c>
      <c r="Y21163" s="43" t="str">
        <f t="shared" si="660"/>
        <v>COMP</v>
      </c>
      <c r="AA21163" s="43">
        <f t="shared" si="661"/>
        <v>1545569</v>
      </c>
    </row>
    <row r="21164" spans="1:27" x14ac:dyDescent="0.3">
      <c r="A21164" s="43">
        <v>2248064</v>
      </c>
      <c r="B21164" s="43" t="s">
        <v>12702</v>
      </c>
      <c r="C21164" s="43" t="s">
        <v>534</v>
      </c>
      <c r="E21164" s="43" t="s">
        <v>6263</v>
      </c>
      <c r="F21164" s="43" t="s">
        <v>30</v>
      </c>
      <c r="G21164" s="43">
        <v>85012</v>
      </c>
      <c r="Y21164" s="43" t="str">
        <f t="shared" si="660"/>
        <v/>
      </c>
      <c r="AA21164" s="43" t="e">
        <f t="shared" si="661"/>
        <v>#N/A</v>
      </c>
    </row>
    <row r="21165" spans="1:27" x14ac:dyDescent="0.3">
      <c r="A21165" s="43">
        <v>2248066</v>
      </c>
      <c r="B21165" s="43" t="s">
        <v>12702</v>
      </c>
      <c r="C21165" s="43" t="s">
        <v>4102</v>
      </c>
      <c r="E21165" s="43" t="s">
        <v>6263</v>
      </c>
      <c r="F21165" s="43" t="s">
        <v>28</v>
      </c>
      <c r="G21165" s="43">
        <v>85012</v>
      </c>
      <c r="Y21165" s="43" t="str">
        <f t="shared" si="660"/>
        <v/>
      </c>
      <c r="AA21165" s="43" t="e">
        <f t="shared" si="661"/>
        <v>#N/A</v>
      </c>
    </row>
    <row r="21166" spans="1:27" x14ac:dyDescent="0.3">
      <c r="A21166" s="43">
        <v>2339236</v>
      </c>
      <c r="B21166" s="43" t="s">
        <v>12703</v>
      </c>
      <c r="C21166" s="43" t="s">
        <v>474</v>
      </c>
      <c r="E21166" s="43" t="s">
        <v>6263</v>
      </c>
      <c r="F21166" s="43" t="s">
        <v>30</v>
      </c>
      <c r="G21166" s="43">
        <v>85004</v>
      </c>
      <c r="Y21166" s="43" t="str">
        <f t="shared" si="660"/>
        <v/>
      </c>
      <c r="AA21166" s="43" t="e">
        <f t="shared" si="661"/>
        <v>#N/A</v>
      </c>
    </row>
    <row r="21167" spans="1:27" x14ac:dyDescent="0.3">
      <c r="A21167" s="43">
        <v>975776</v>
      </c>
      <c r="B21167" s="43" t="s">
        <v>12703</v>
      </c>
      <c r="C21167" s="43" t="s">
        <v>1875</v>
      </c>
      <c r="E21167" s="43" t="s">
        <v>6263</v>
      </c>
      <c r="F21167" s="43" t="s">
        <v>28</v>
      </c>
      <c r="G21167" s="43">
        <v>85004</v>
      </c>
      <c r="Y21167" s="43" t="str">
        <f t="shared" si="660"/>
        <v/>
      </c>
      <c r="AA21167" s="43" t="e">
        <f t="shared" si="661"/>
        <v>#N/A</v>
      </c>
    </row>
    <row r="21168" spans="1:27" x14ac:dyDescent="0.3">
      <c r="A21168" s="43">
        <v>1136540</v>
      </c>
      <c r="B21168" s="43" t="s">
        <v>12704</v>
      </c>
      <c r="C21168" s="43" t="s">
        <v>173</v>
      </c>
      <c r="E21168" s="43" t="s">
        <v>6263</v>
      </c>
      <c r="F21168" s="43" t="s">
        <v>30</v>
      </c>
      <c r="G21168" s="43">
        <v>85056</v>
      </c>
      <c r="Y21168" s="43" t="str">
        <f t="shared" si="660"/>
        <v/>
      </c>
      <c r="AA21168" s="43" t="e">
        <f t="shared" si="661"/>
        <v>#N/A</v>
      </c>
    </row>
    <row r="21169" spans="1:27" x14ac:dyDescent="0.3">
      <c r="A21169" s="43">
        <v>1419206</v>
      </c>
      <c r="B21169" s="43" t="s">
        <v>12705</v>
      </c>
      <c r="C21169" s="43" t="s">
        <v>303</v>
      </c>
      <c r="E21169" s="43" t="s">
        <v>6263</v>
      </c>
      <c r="F21169" s="43" t="s">
        <v>28</v>
      </c>
      <c r="G21169" s="43">
        <v>49054</v>
      </c>
      <c r="Y21169" s="43" t="str">
        <f t="shared" si="660"/>
        <v/>
      </c>
      <c r="AA21169" s="43" t="e">
        <f t="shared" si="661"/>
        <v>#N/A</v>
      </c>
    </row>
    <row r="21170" spans="1:27" x14ac:dyDescent="0.3">
      <c r="A21170" s="43">
        <v>2287144</v>
      </c>
      <c r="B21170" s="43" t="s">
        <v>12706</v>
      </c>
      <c r="C21170" s="43" t="s">
        <v>1279</v>
      </c>
      <c r="E21170" s="43" t="s">
        <v>29</v>
      </c>
      <c r="F21170" s="43" t="s">
        <v>30</v>
      </c>
      <c r="G21170" s="43">
        <v>44039</v>
      </c>
      <c r="Y21170" s="43" t="str">
        <f t="shared" si="660"/>
        <v>COMP</v>
      </c>
      <c r="AA21170" s="43">
        <f t="shared" si="661"/>
        <v>2287144</v>
      </c>
    </row>
    <row r="21171" spans="1:27" x14ac:dyDescent="0.3">
      <c r="A21171" s="43">
        <v>1890512</v>
      </c>
      <c r="B21171" s="43" t="s">
        <v>12707</v>
      </c>
      <c r="C21171" s="43" t="s">
        <v>406</v>
      </c>
      <c r="E21171" s="43" t="s">
        <v>6263</v>
      </c>
      <c r="F21171" s="43" t="s">
        <v>30</v>
      </c>
      <c r="G21171" s="43">
        <v>44013</v>
      </c>
      <c r="Y21171" s="43" t="str">
        <f t="shared" si="660"/>
        <v/>
      </c>
      <c r="AA21171" s="43" t="e">
        <f t="shared" si="661"/>
        <v>#N/A</v>
      </c>
    </row>
    <row r="21172" spans="1:27" x14ac:dyDescent="0.3">
      <c r="A21172" s="43">
        <v>2014214</v>
      </c>
      <c r="B21172" s="43" t="s">
        <v>12708</v>
      </c>
      <c r="C21172" s="43" t="s">
        <v>1813</v>
      </c>
      <c r="E21172" s="43" t="s">
        <v>6263</v>
      </c>
      <c r="F21172" s="43" t="s">
        <v>30</v>
      </c>
      <c r="G21172" s="43">
        <v>85052</v>
      </c>
      <c r="Y21172" s="43" t="str">
        <f t="shared" si="660"/>
        <v>COMP</v>
      </c>
      <c r="AA21172" s="43">
        <f t="shared" si="661"/>
        <v>2014214</v>
      </c>
    </row>
    <row r="21173" spans="1:27" x14ac:dyDescent="0.3">
      <c r="A21173" s="43">
        <v>1969063</v>
      </c>
      <c r="B21173" s="43" t="s">
        <v>12708</v>
      </c>
      <c r="C21173" s="43" t="s">
        <v>3965</v>
      </c>
      <c r="E21173" s="43" t="s">
        <v>29</v>
      </c>
      <c r="F21173" s="43" t="s">
        <v>28</v>
      </c>
      <c r="G21173" s="43">
        <v>44027</v>
      </c>
      <c r="Y21173" s="43" t="str">
        <f t="shared" si="660"/>
        <v>COMP</v>
      </c>
      <c r="AA21173" s="43">
        <f t="shared" si="661"/>
        <v>1969063</v>
      </c>
    </row>
    <row r="21174" spans="1:27" x14ac:dyDescent="0.3">
      <c r="A21174" s="43">
        <v>228098</v>
      </c>
      <c r="B21174" s="43" t="s">
        <v>12708</v>
      </c>
      <c r="C21174" s="43" t="s">
        <v>566</v>
      </c>
      <c r="E21174" s="43" t="s">
        <v>6263</v>
      </c>
      <c r="F21174" s="43" t="s">
        <v>30</v>
      </c>
      <c r="G21174" s="43">
        <v>44052</v>
      </c>
      <c r="Y21174" s="43" t="str">
        <f t="shared" si="660"/>
        <v>COMP</v>
      </c>
      <c r="AA21174" s="43">
        <f t="shared" si="661"/>
        <v>228098</v>
      </c>
    </row>
    <row r="21175" spans="1:27" x14ac:dyDescent="0.3">
      <c r="A21175" s="43">
        <v>2419963</v>
      </c>
      <c r="B21175" s="43" t="s">
        <v>12708</v>
      </c>
      <c r="C21175" s="43" t="s">
        <v>552</v>
      </c>
      <c r="E21175" s="43" t="s">
        <v>35</v>
      </c>
      <c r="F21175" s="43" t="s">
        <v>28</v>
      </c>
      <c r="G21175" s="43">
        <v>85005</v>
      </c>
      <c r="Y21175" s="43" t="str">
        <f t="shared" si="660"/>
        <v/>
      </c>
      <c r="AA21175" s="43" t="e">
        <f t="shared" si="661"/>
        <v>#N/A</v>
      </c>
    </row>
    <row r="21176" spans="1:27" x14ac:dyDescent="0.3">
      <c r="A21176" s="43">
        <v>1297736</v>
      </c>
      <c r="B21176" s="43" t="s">
        <v>12709</v>
      </c>
      <c r="C21176" s="43" t="s">
        <v>408</v>
      </c>
      <c r="E21176" s="43" t="s">
        <v>6263</v>
      </c>
      <c r="F21176" s="43" t="s">
        <v>30</v>
      </c>
      <c r="G21176" s="43">
        <v>49032</v>
      </c>
      <c r="Y21176" s="43" t="str">
        <f t="shared" si="660"/>
        <v/>
      </c>
      <c r="AA21176" s="43" t="e">
        <f t="shared" si="661"/>
        <v>#N/A</v>
      </c>
    </row>
    <row r="21177" spans="1:27" x14ac:dyDescent="0.3">
      <c r="A21177" s="43">
        <v>2183511</v>
      </c>
      <c r="B21177" s="43" t="s">
        <v>12710</v>
      </c>
      <c r="C21177" s="43" t="s">
        <v>12711</v>
      </c>
      <c r="E21177" s="43" t="s">
        <v>6263</v>
      </c>
      <c r="F21177" s="43" t="s">
        <v>30</v>
      </c>
      <c r="G21177" s="43">
        <v>49001</v>
      </c>
      <c r="Y21177" s="43" t="str">
        <f t="shared" si="660"/>
        <v>COMP</v>
      </c>
      <c r="AA21177" s="43">
        <f t="shared" si="661"/>
        <v>2183511</v>
      </c>
    </row>
    <row r="21178" spans="1:27" x14ac:dyDescent="0.3">
      <c r="A21178" s="43">
        <v>2357901</v>
      </c>
      <c r="B21178" s="43" t="s">
        <v>12712</v>
      </c>
      <c r="C21178" s="43" t="s">
        <v>241</v>
      </c>
      <c r="E21178" s="43" t="s">
        <v>6263</v>
      </c>
      <c r="F21178" s="43" t="s">
        <v>28</v>
      </c>
      <c r="G21178" s="43">
        <v>44035</v>
      </c>
      <c r="Y21178" s="43" t="str">
        <f t="shared" si="660"/>
        <v/>
      </c>
      <c r="AA21178" s="43" t="e">
        <f t="shared" si="661"/>
        <v>#N/A</v>
      </c>
    </row>
    <row r="21179" spans="1:27" x14ac:dyDescent="0.3">
      <c r="A21179" s="43">
        <v>1788992</v>
      </c>
      <c r="B21179" s="43" t="s">
        <v>12713</v>
      </c>
      <c r="C21179" s="43" t="s">
        <v>438</v>
      </c>
      <c r="E21179" s="43" t="s">
        <v>6263</v>
      </c>
      <c r="F21179" s="43" t="s">
        <v>30</v>
      </c>
      <c r="G21179" s="43">
        <v>85033</v>
      </c>
      <c r="Y21179" s="43" t="str">
        <f t="shared" si="660"/>
        <v/>
      </c>
      <c r="AA21179" s="43" t="e">
        <f t="shared" si="661"/>
        <v>#N/A</v>
      </c>
    </row>
    <row r="21180" spans="1:27" x14ac:dyDescent="0.3">
      <c r="A21180" s="43">
        <v>2059750</v>
      </c>
      <c r="B21180" s="43" t="s">
        <v>12714</v>
      </c>
      <c r="C21180" s="43" t="s">
        <v>305</v>
      </c>
      <c r="E21180" s="43" t="s">
        <v>29</v>
      </c>
      <c r="F21180" s="43" t="s">
        <v>28</v>
      </c>
      <c r="G21180" s="43">
        <v>85052</v>
      </c>
      <c r="Y21180" s="43" t="str">
        <f t="shared" si="660"/>
        <v>COMP</v>
      </c>
      <c r="AA21180" s="43">
        <f t="shared" si="661"/>
        <v>2059750</v>
      </c>
    </row>
    <row r="21181" spans="1:27" x14ac:dyDescent="0.3">
      <c r="A21181" s="43">
        <v>2292020</v>
      </c>
      <c r="B21181" s="43" t="s">
        <v>12715</v>
      </c>
      <c r="C21181" s="43" t="s">
        <v>287</v>
      </c>
      <c r="E21181" s="43" t="s">
        <v>6263</v>
      </c>
      <c r="F21181" s="43" t="s">
        <v>28</v>
      </c>
      <c r="G21181" s="43">
        <v>49002</v>
      </c>
      <c r="Y21181" s="43" t="str">
        <f t="shared" si="660"/>
        <v/>
      </c>
      <c r="AA21181" s="43" t="e">
        <f t="shared" si="661"/>
        <v>#N/A</v>
      </c>
    </row>
    <row r="21182" spans="1:27" x14ac:dyDescent="0.3">
      <c r="A21182" s="43">
        <v>2363211</v>
      </c>
      <c r="B21182" s="43" t="s">
        <v>5217</v>
      </c>
      <c r="C21182" s="43" t="s">
        <v>187</v>
      </c>
      <c r="E21182" s="43" t="s">
        <v>6263</v>
      </c>
      <c r="F21182" s="43" t="s">
        <v>30</v>
      </c>
      <c r="G21182" s="43">
        <v>49064</v>
      </c>
      <c r="Y21182" s="43" t="str">
        <f t="shared" si="660"/>
        <v/>
      </c>
      <c r="AA21182" s="43" t="e">
        <f t="shared" si="661"/>
        <v>#N/A</v>
      </c>
    </row>
    <row r="21183" spans="1:27" x14ac:dyDescent="0.3">
      <c r="A21183" s="43">
        <v>1667798</v>
      </c>
      <c r="B21183" s="43" t="s">
        <v>5217</v>
      </c>
      <c r="C21183" s="43" t="s">
        <v>223</v>
      </c>
      <c r="E21183" s="43" t="s">
        <v>6263</v>
      </c>
      <c r="F21183" s="43" t="s">
        <v>28</v>
      </c>
      <c r="G21183" s="43">
        <v>49064</v>
      </c>
      <c r="Y21183" s="43" t="str">
        <f t="shared" si="660"/>
        <v/>
      </c>
      <c r="AA21183" s="43" t="e">
        <f t="shared" si="661"/>
        <v>#N/A</v>
      </c>
    </row>
    <row r="21184" spans="1:27" x14ac:dyDescent="0.3">
      <c r="A21184" s="43">
        <v>1204786</v>
      </c>
      <c r="B21184" s="43" t="s">
        <v>5217</v>
      </c>
      <c r="C21184" s="43" t="s">
        <v>444</v>
      </c>
      <c r="E21184" s="43" t="s">
        <v>6263</v>
      </c>
      <c r="F21184" s="43" t="s">
        <v>28</v>
      </c>
      <c r="G21184" s="43">
        <v>44012</v>
      </c>
      <c r="Y21184" s="43" t="str">
        <f t="shared" si="660"/>
        <v/>
      </c>
      <c r="AA21184" s="43" t="e">
        <f t="shared" si="661"/>
        <v>#N/A</v>
      </c>
    </row>
    <row r="21185" spans="1:27" x14ac:dyDescent="0.3">
      <c r="A21185" s="43">
        <v>2428912</v>
      </c>
      <c r="B21185" s="43" t="s">
        <v>5217</v>
      </c>
      <c r="C21185" s="43" t="s">
        <v>221</v>
      </c>
      <c r="E21185" s="43" t="s">
        <v>6263</v>
      </c>
      <c r="F21185" s="43" t="s">
        <v>28</v>
      </c>
      <c r="G21185" s="43">
        <v>72041</v>
      </c>
      <c r="Y21185" s="43" t="str">
        <f t="shared" si="660"/>
        <v/>
      </c>
      <c r="AA21185" s="43" t="e">
        <f t="shared" si="661"/>
        <v>#N/A</v>
      </c>
    </row>
    <row r="21186" spans="1:27" x14ac:dyDescent="0.3">
      <c r="A21186" s="43">
        <v>1843749</v>
      </c>
      <c r="B21186" s="43" t="s">
        <v>5217</v>
      </c>
      <c r="C21186" s="43" t="s">
        <v>986</v>
      </c>
      <c r="E21186" s="43" t="s">
        <v>35</v>
      </c>
      <c r="F21186" s="43" t="s">
        <v>28</v>
      </c>
      <c r="G21186" s="43">
        <v>72080</v>
      </c>
      <c r="Y21186" s="43" t="str">
        <f t="shared" ref="Y21186:Y21249" si="662">IF(ISERROR(AA21186)=FALSE,"COMP","")</f>
        <v>COMP</v>
      </c>
      <c r="AA21186" s="43">
        <f t="shared" si="661"/>
        <v>1843749</v>
      </c>
    </row>
    <row r="21187" spans="1:27" x14ac:dyDescent="0.3">
      <c r="A21187" s="43">
        <v>599173</v>
      </c>
      <c r="B21187" s="43" t="s">
        <v>12716</v>
      </c>
      <c r="C21187" s="43" t="s">
        <v>568</v>
      </c>
      <c r="E21187" s="43" t="s">
        <v>29</v>
      </c>
      <c r="F21187" s="43" t="s">
        <v>30</v>
      </c>
      <c r="G21187" s="43">
        <v>44094</v>
      </c>
      <c r="Y21187" s="43" t="str">
        <f t="shared" si="662"/>
        <v/>
      </c>
      <c r="AA21187" s="43" t="e">
        <f t="shared" ref="AA21187:AA21250" si="663">VLOOKUP(A21187,Z:Z,1,FALSE)</f>
        <v>#N/A</v>
      </c>
    </row>
    <row r="21188" spans="1:27" x14ac:dyDescent="0.3">
      <c r="A21188" s="43">
        <v>461523</v>
      </c>
      <c r="B21188" s="43" t="s">
        <v>12716</v>
      </c>
      <c r="C21188" s="43" t="s">
        <v>495</v>
      </c>
      <c r="E21188" s="43" t="s">
        <v>29</v>
      </c>
      <c r="F21188" s="43" t="s">
        <v>30</v>
      </c>
      <c r="G21188" s="43">
        <v>44094</v>
      </c>
      <c r="Y21188" s="43" t="str">
        <f t="shared" si="662"/>
        <v/>
      </c>
      <c r="AA21188" s="43" t="e">
        <f t="shared" si="663"/>
        <v>#N/A</v>
      </c>
    </row>
    <row r="21189" spans="1:27" x14ac:dyDescent="0.3">
      <c r="A21189" s="43">
        <v>2394633</v>
      </c>
      <c r="B21189" s="43" t="s">
        <v>12717</v>
      </c>
      <c r="C21189" s="43" t="s">
        <v>981</v>
      </c>
      <c r="E21189" s="43" t="s">
        <v>6263</v>
      </c>
      <c r="F21189" s="43" t="s">
        <v>30</v>
      </c>
      <c r="G21189" s="43">
        <v>49006</v>
      </c>
      <c r="Y21189" s="43" t="str">
        <f t="shared" si="662"/>
        <v/>
      </c>
      <c r="AA21189" s="43" t="e">
        <f t="shared" si="663"/>
        <v>#N/A</v>
      </c>
    </row>
    <row r="21190" spans="1:27" x14ac:dyDescent="0.3">
      <c r="A21190" s="43">
        <v>1473589</v>
      </c>
      <c r="B21190" s="43" t="s">
        <v>12717</v>
      </c>
      <c r="C21190" s="43" t="s">
        <v>659</v>
      </c>
      <c r="E21190" s="43" t="s">
        <v>6263</v>
      </c>
      <c r="F21190" s="43" t="s">
        <v>28</v>
      </c>
      <c r="G21190" s="43">
        <v>49006</v>
      </c>
      <c r="Y21190" s="43" t="str">
        <f t="shared" si="662"/>
        <v>COMP</v>
      </c>
      <c r="AA21190" s="43">
        <f t="shared" si="663"/>
        <v>1473589</v>
      </c>
    </row>
    <row r="21191" spans="1:27" x14ac:dyDescent="0.3">
      <c r="A21191" s="43">
        <v>2339923</v>
      </c>
      <c r="B21191" s="43" t="s">
        <v>12718</v>
      </c>
      <c r="C21191" s="43" t="s">
        <v>1428</v>
      </c>
      <c r="E21191" s="43" t="s">
        <v>6263</v>
      </c>
      <c r="F21191" s="43" t="s">
        <v>30</v>
      </c>
      <c r="G21191" s="43">
        <v>72041</v>
      </c>
      <c r="Y21191" s="43" t="str">
        <f t="shared" si="662"/>
        <v/>
      </c>
      <c r="AA21191" s="43" t="e">
        <f t="shared" si="663"/>
        <v>#N/A</v>
      </c>
    </row>
    <row r="21192" spans="1:27" x14ac:dyDescent="0.3">
      <c r="A21192" s="43">
        <v>424547</v>
      </c>
      <c r="B21192" s="43" t="s">
        <v>12719</v>
      </c>
      <c r="C21192" s="43" t="s">
        <v>1567</v>
      </c>
      <c r="E21192" s="43" t="s">
        <v>6263</v>
      </c>
      <c r="F21192" s="43" t="s">
        <v>28</v>
      </c>
      <c r="G21192" s="43">
        <v>44073</v>
      </c>
      <c r="Y21192" s="43" t="str">
        <f t="shared" si="662"/>
        <v>COMP</v>
      </c>
      <c r="AA21192" s="43">
        <f t="shared" si="663"/>
        <v>424547</v>
      </c>
    </row>
    <row r="21193" spans="1:27" x14ac:dyDescent="0.3">
      <c r="A21193" s="43">
        <v>2158133</v>
      </c>
      <c r="B21193" s="43" t="s">
        <v>12719</v>
      </c>
      <c r="C21193" s="43" t="s">
        <v>620</v>
      </c>
      <c r="E21193" s="43" t="s">
        <v>6263</v>
      </c>
      <c r="F21193" s="43" t="s">
        <v>30</v>
      </c>
      <c r="G21193" s="43">
        <v>44045</v>
      </c>
      <c r="Y21193" s="43" t="str">
        <f t="shared" si="662"/>
        <v/>
      </c>
      <c r="AA21193" s="43" t="e">
        <f t="shared" si="663"/>
        <v>#N/A</v>
      </c>
    </row>
    <row r="21194" spans="1:27" x14ac:dyDescent="0.3">
      <c r="A21194" s="43">
        <v>1569883</v>
      </c>
      <c r="B21194" s="43" t="s">
        <v>12720</v>
      </c>
      <c r="C21194" s="43" t="s">
        <v>674</v>
      </c>
      <c r="E21194" s="43" t="s">
        <v>6263</v>
      </c>
      <c r="F21194" s="43" t="s">
        <v>28</v>
      </c>
      <c r="G21194" s="43">
        <v>44038</v>
      </c>
      <c r="Y21194" s="43" t="str">
        <f t="shared" si="662"/>
        <v/>
      </c>
      <c r="AA21194" s="43" t="e">
        <f t="shared" si="663"/>
        <v>#N/A</v>
      </c>
    </row>
    <row r="21195" spans="1:27" x14ac:dyDescent="0.3">
      <c r="A21195" s="43">
        <v>130644</v>
      </c>
      <c r="B21195" s="43" t="s">
        <v>12720</v>
      </c>
      <c r="C21195" s="43" t="s">
        <v>437</v>
      </c>
      <c r="E21195" s="43" t="s">
        <v>6263</v>
      </c>
      <c r="F21195" s="43" t="s">
        <v>28</v>
      </c>
      <c r="G21195" s="43">
        <v>72029</v>
      </c>
      <c r="Y21195" s="43" t="str">
        <f t="shared" si="662"/>
        <v>COMP</v>
      </c>
      <c r="AA21195" s="43">
        <f t="shared" si="663"/>
        <v>130644</v>
      </c>
    </row>
    <row r="21196" spans="1:27" x14ac:dyDescent="0.3">
      <c r="A21196" s="43">
        <v>533709</v>
      </c>
      <c r="B21196" s="43" t="s">
        <v>12720</v>
      </c>
      <c r="C21196" s="43" t="s">
        <v>232</v>
      </c>
      <c r="E21196" s="43" t="s">
        <v>29</v>
      </c>
      <c r="F21196" s="43" t="s">
        <v>28</v>
      </c>
      <c r="G21196" s="43">
        <v>49001</v>
      </c>
      <c r="Y21196" s="43" t="str">
        <f t="shared" si="662"/>
        <v>COMP</v>
      </c>
      <c r="AA21196" s="43">
        <f t="shared" si="663"/>
        <v>533709</v>
      </c>
    </row>
    <row r="21197" spans="1:27" x14ac:dyDescent="0.3">
      <c r="A21197" s="43">
        <v>230112</v>
      </c>
      <c r="B21197" s="43" t="s">
        <v>12721</v>
      </c>
      <c r="C21197" s="43" t="s">
        <v>305</v>
      </c>
      <c r="E21197" s="43" t="s">
        <v>6263</v>
      </c>
      <c r="F21197" s="43" t="s">
        <v>28</v>
      </c>
      <c r="G21197" s="43">
        <v>44067</v>
      </c>
      <c r="Y21197" s="43" t="str">
        <f t="shared" si="662"/>
        <v>COMP</v>
      </c>
      <c r="AA21197" s="43">
        <f t="shared" si="663"/>
        <v>230112</v>
      </c>
    </row>
    <row r="21198" spans="1:27" x14ac:dyDescent="0.3">
      <c r="A21198" s="43">
        <v>2426893</v>
      </c>
      <c r="B21198" s="43" t="s">
        <v>12722</v>
      </c>
      <c r="C21198" s="43" t="s">
        <v>3945</v>
      </c>
      <c r="E21198" s="43" t="s">
        <v>29</v>
      </c>
      <c r="F21198" s="43" t="s">
        <v>28</v>
      </c>
      <c r="G21198" s="43">
        <v>49068</v>
      </c>
      <c r="Y21198" s="43" t="str">
        <f t="shared" si="662"/>
        <v>COMP</v>
      </c>
      <c r="AA21198" s="43">
        <f t="shared" si="663"/>
        <v>2426893</v>
      </c>
    </row>
    <row r="21199" spans="1:27" x14ac:dyDescent="0.3">
      <c r="A21199" s="43">
        <v>1068158</v>
      </c>
      <c r="B21199" s="43" t="s">
        <v>12723</v>
      </c>
      <c r="C21199" s="43" t="s">
        <v>805</v>
      </c>
      <c r="E21199" s="43" t="s">
        <v>6263</v>
      </c>
      <c r="F21199" s="43" t="s">
        <v>30</v>
      </c>
      <c r="G21199" s="43">
        <v>72053</v>
      </c>
      <c r="Y21199" s="43" t="str">
        <f t="shared" si="662"/>
        <v/>
      </c>
      <c r="AA21199" s="43" t="e">
        <f t="shared" si="663"/>
        <v>#N/A</v>
      </c>
    </row>
    <row r="21200" spans="1:27" x14ac:dyDescent="0.3">
      <c r="A21200" s="43">
        <v>1379404</v>
      </c>
      <c r="B21200" s="43" t="s">
        <v>12723</v>
      </c>
      <c r="C21200" s="43" t="s">
        <v>951</v>
      </c>
      <c r="E21200" s="43" t="s">
        <v>6263</v>
      </c>
      <c r="F21200" s="43" t="s">
        <v>28</v>
      </c>
      <c r="G21200" s="43">
        <v>72053</v>
      </c>
      <c r="Y21200" s="43" t="str">
        <f t="shared" si="662"/>
        <v/>
      </c>
      <c r="AA21200" s="43" t="e">
        <f t="shared" si="663"/>
        <v>#N/A</v>
      </c>
    </row>
    <row r="21201" spans="1:27" x14ac:dyDescent="0.3">
      <c r="A21201" s="43">
        <v>1795185</v>
      </c>
      <c r="B21201" s="43" t="s">
        <v>5223</v>
      </c>
      <c r="C21201" s="43" t="s">
        <v>618</v>
      </c>
      <c r="E21201" s="43" t="s">
        <v>6263</v>
      </c>
      <c r="F21201" s="43" t="s">
        <v>28</v>
      </c>
      <c r="G21201" s="43">
        <v>72041</v>
      </c>
      <c r="Y21201" s="43" t="str">
        <f t="shared" si="662"/>
        <v/>
      </c>
      <c r="AA21201" s="43" t="e">
        <f t="shared" si="663"/>
        <v>#N/A</v>
      </c>
    </row>
    <row r="21202" spans="1:27" x14ac:dyDescent="0.3">
      <c r="A21202" s="43">
        <v>1755818</v>
      </c>
      <c r="B21202" s="43" t="s">
        <v>12724</v>
      </c>
      <c r="C21202" s="43" t="s">
        <v>1287</v>
      </c>
      <c r="E21202" s="43" t="s">
        <v>6263</v>
      </c>
      <c r="F21202" s="43" t="s">
        <v>30</v>
      </c>
      <c r="G21202" s="43">
        <v>85033</v>
      </c>
      <c r="Y21202" s="43" t="str">
        <f t="shared" si="662"/>
        <v>COMP</v>
      </c>
      <c r="AA21202" s="43">
        <f t="shared" si="663"/>
        <v>1755818</v>
      </c>
    </row>
    <row r="21203" spans="1:27" x14ac:dyDescent="0.3">
      <c r="A21203" s="43">
        <v>1738001</v>
      </c>
      <c r="B21203" s="43" t="s">
        <v>12725</v>
      </c>
      <c r="C21203" s="43" t="s">
        <v>3408</v>
      </c>
      <c r="E21203" s="43" t="s">
        <v>6263</v>
      </c>
      <c r="F21203" s="43" t="s">
        <v>30</v>
      </c>
      <c r="G21203" s="43">
        <v>85025</v>
      </c>
      <c r="Y21203" s="43" t="str">
        <f t="shared" si="662"/>
        <v/>
      </c>
      <c r="AA21203" s="43" t="e">
        <f t="shared" si="663"/>
        <v>#N/A</v>
      </c>
    </row>
    <row r="21204" spans="1:27" x14ac:dyDescent="0.3">
      <c r="A21204" s="43">
        <v>2405269</v>
      </c>
      <c r="B21204" s="43" t="s">
        <v>12725</v>
      </c>
      <c r="C21204" s="43" t="s">
        <v>1019</v>
      </c>
      <c r="E21204" s="43" t="s">
        <v>29</v>
      </c>
      <c r="F21204" s="43" t="s">
        <v>30</v>
      </c>
      <c r="G21204" s="43">
        <v>72085</v>
      </c>
      <c r="Y21204" s="43" t="str">
        <f t="shared" si="662"/>
        <v>COMP</v>
      </c>
      <c r="AA21204" s="43">
        <f t="shared" si="663"/>
        <v>2405269</v>
      </c>
    </row>
    <row r="21205" spans="1:27" x14ac:dyDescent="0.3">
      <c r="A21205" s="43">
        <v>571647</v>
      </c>
      <c r="B21205" s="43" t="s">
        <v>5229</v>
      </c>
      <c r="C21205" s="43" t="s">
        <v>1299</v>
      </c>
      <c r="E21205" s="43" t="s">
        <v>6263</v>
      </c>
      <c r="F21205" s="43" t="s">
        <v>30</v>
      </c>
      <c r="G21205" s="43">
        <v>53019</v>
      </c>
      <c r="Y21205" s="43" t="str">
        <f t="shared" si="662"/>
        <v>COMP</v>
      </c>
      <c r="AA21205" s="43">
        <f t="shared" si="663"/>
        <v>571647</v>
      </c>
    </row>
    <row r="21206" spans="1:27" x14ac:dyDescent="0.3">
      <c r="A21206" s="43">
        <v>564953</v>
      </c>
      <c r="B21206" s="43" t="s">
        <v>5229</v>
      </c>
      <c r="C21206" s="43" t="s">
        <v>1429</v>
      </c>
      <c r="E21206" s="43" t="s">
        <v>6263</v>
      </c>
      <c r="F21206" s="43" t="s">
        <v>28</v>
      </c>
      <c r="G21206" s="43">
        <v>53019</v>
      </c>
      <c r="Y21206" s="43" t="str">
        <f t="shared" si="662"/>
        <v>COMP</v>
      </c>
      <c r="AA21206" s="43">
        <f t="shared" si="663"/>
        <v>564953</v>
      </c>
    </row>
    <row r="21207" spans="1:27" x14ac:dyDescent="0.3">
      <c r="A21207" s="43">
        <v>338206</v>
      </c>
      <c r="B21207" s="43" t="s">
        <v>5229</v>
      </c>
      <c r="C21207" s="43" t="s">
        <v>175</v>
      </c>
      <c r="E21207" s="43" t="s">
        <v>29</v>
      </c>
      <c r="F21207" s="43" t="s">
        <v>28</v>
      </c>
      <c r="G21207" s="43">
        <v>53019</v>
      </c>
      <c r="Y21207" s="43" t="str">
        <f t="shared" si="662"/>
        <v>COMP</v>
      </c>
      <c r="AA21207" s="43">
        <f t="shared" si="663"/>
        <v>338206</v>
      </c>
    </row>
    <row r="21208" spans="1:27" x14ac:dyDescent="0.3">
      <c r="A21208" s="43">
        <v>1560105</v>
      </c>
      <c r="B21208" s="43" t="s">
        <v>12726</v>
      </c>
      <c r="C21208" s="43" t="s">
        <v>239</v>
      </c>
      <c r="E21208" s="43" t="s">
        <v>6263</v>
      </c>
      <c r="F21208" s="43" t="s">
        <v>30</v>
      </c>
      <c r="G21208" s="43">
        <v>49045</v>
      </c>
      <c r="Y21208" s="43" t="str">
        <f t="shared" si="662"/>
        <v/>
      </c>
      <c r="AA21208" s="43" t="e">
        <f t="shared" si="663"/>
        <v>#N/A</v>
      </c>
    </row>
    <row r="21209" spans="1:27" x14ac:dyDescent="0.3">
      <c r="A21209" s="43">
        <v>1698173</v>
      </c>
      <c r="B21209" s="43" t="s">
        <v>12727</v>
      </c>
      <c r="C21209" s="43" t="s">
        <v>327</v>
      </c>
      <c r="E21209" s="43" t="s">
        <v>6263</v>
      </c>
      <c r="F21209" s="43" t="s">
        <v>30</v>
      </c>
      <c r="G21209" s="43">
        <v>44013</v>
      </c>
      <c r="Y21209" s="43" t="str">
        <f t="shared" si="662"/>
        <v/>
      </c>
      <c r="AA21209" s="43" t="e">
        <f t="shared" si="663"/>
        <v>#N/A</v>
      </c>
    </row>
    <row r="21210" spans="1:27" x14ac:dyDescent="0.3">
      <c r="A21210" s="43">
        <v>1057804</v>
      </c>
      <c r="B21210" s="43" t="s">
        <v>12727</v>
      </c>
      <c r="C21210" s="43" t="s">
        <v>397</v>
      </c>
      <c r="E21210" s="43" t="s">
        <v>6263</v>
      </c>
      <c r="F21210" s="43" t="s">
        <v>28</v>
      </c>
      <c r="G21210" s="43">
        <v>85017</v>
      </c>
      <c r="Y21210" s="43" t="str">
        <f t="shared" si="662"/>
        <v/>
      </c>
      <c r="AA21210" s="43" t="e">
        <f t="shared" si="663"/>
        <v>#N/A</v>
      </c>
    </row>
    <row r="21211" spans="1:27" x14ac:dyDescent="0.3">
      <c r="A21211" s="43">
        <v>829788</v>
      </c>
      <c r="B21211" s="43" t="s">
        <v>12727</v>
      </c>
      <c r="C21211" s="43" t="s">
        <v>399</v>
      </c>
      <c r="E21211" s="43" t="s">
        <v>6263</v>
      </c>
      <c r="F21211" s="43" t="s">
        <v>28</v>
      </c>
      <c r="G21211" s="43">
        <v>85022</v>
      </c>
      <c r="Y21211" s="43" t="str">
        <f t="shared" si="662"/>
        <v>COMP</v>
      </c>
      <c r="AA21211" s="43">
        <f t="shared" si="663"/>
        <v>829788</v>
      </c>
    </row>
    <row r="21212" spans="1:27" x14ac:dyDescent="0.3">
      <c r="A21212" s="43">
        <v>1245505</v>
      </c>
      <c r="B21212" s="43" t="s">
        <v>12727</v>
      </c>
      <c r="C21212" s="43" t="s">
        <v>345</v>
      </c>
      <c r="E21212" s="43" t="s">
        <v>6263</v>
      </c>
      <c r="F21212" s="43" t="s">
        <v>30</v>
      </c>
      <c r="G21212" s="43">
        <v>44015</v>
      </c>
      <c r="Y21212" s="43" t="str">
        <f t="shared" si="662"/>
        <v/>
      </c>
      <c r="AA21212" s="43" t="e">
        <f t="shared" si="663"/>
        <v>#N/A</v>
      </c>
    </row>
    <row r="21213" spans="1:27" x14ac:dyDescent="0.3">
      <c r="A21213" s="43">
        <v>541632</v>
      </c>
      <c r="B21213" s="43" t="s">
        <v>12727</v>
      </c>
      <c r="C21213" s="43" t="s">
        <v>677</v>
      </c>
      <c r="E21213" s="43" t="s">
        <v>29</v>
      </c>
      <c r="F21213" s="43" t="s">
        <v>28</v>
      </c>
      <c r="G21213" s="43">
        <v>49064</v>
      </c>
      <c r="Y21213" s="43" t="str">
        <f t="shared" si="662"/>
        <v>COMP</v>
      </c>
      <c r="AA21213" s="43">
        <f t="shared" si="663"/>
        <v>541632</v>
      </c>
    </row>
    <row r="21214" spans="1:27" x14ac:dyDescent="0.3">
      <c r="A21214" s="43">
        <v>1319736</v>
      </c>
      <c r="B21214" s="43" t="s">
        <v>12727</v>
      </c>
      <c r="C21214" s="43" t="s">
        <v>620</v>
      </c>
      <c r="E21214" s="43" t="s">
        <v>6263</v>
      </c>
      <c r="F21214" s="43" t="s">
        <v>30</v>
      </c>
      <c r="G21214" s="43">
        <v>85017</v>
      </c>
      <c r="Y21214" s="43" t="str">
        <f t="shared" si="662"/>
        <v/>
      </c>
      <c r="AA21214" s="43" t="e">
        <f t="shared" si="663"/>
        <v>#N/A</v>
      </c>
    </row>
    <row r="21215" spans="1:27" x14ac:dyDescent="0.3">
      <c r="A21215" s="43">
        <v>1000089</v>
      </c>
      <c r="B21215" s="43" t="s">
        <v>12728</v>
      </c>
      <c r="C21215" s="43" t="s">
        <v>4538</v>
      </c>
      <c r="E21215" s="43" t="s">
        <v>6263</v>
      </c>
      <c r="F21215" s="43" t="s">
        <v>30</v>
      </c>
      <c r="G21215" s="43">
        <v>85049</v>
      </c>
      <c r="Y21215" s="43" t="str">
        <f t="shared" si="662"/>
        <v>COMP</v>
      </c>
      <c r="AA21215" s="43">
        <f t="shared" si="663"/>
        <v>1000089</v>
      </c>
    </row>
    <row r="21216" spans="1:27" x14ac:dyDescent="0.3">
      <c r="A21216" s="43">
        <v>2299007</v>
      </c>
      <c r="B21216" s="43" t="s">
        <v>12729</v>
      </c>
      <c r="C21216" s="43" t="s">
        <v>268</v>
      </c>
      <c r="E21216" s="43" t="s">
        <v>6263</v>
      </c>
      <c r="F21216" s="43" t="s">
        <v>30</v>
      </c>
      <c r="G21216" s="43">
        <v>49064</v>
      </c>
      <c r="Y21216" s="43" t="str">
        <f t="shared" si="662"/>
        <v/>
      </c>
      <c r="AA21216" s="43" t="e">
        <f t="shared" si="663"/>
        <v>#N/A</v>
      </c>
    </row>
    <row r="21217" spans="1:27" x14ac:dyDescent="0.3">
      <c r="A21217" s="43">
        <v>2371684</v>
      </c>
      <c r="B21217" s="43" t="s">
        <v>12730</v>
      </c>
      <c r="C21217" s="43" t="s">
        <v>715</v>
      </c>
      <c r="E21217" s="43" t="s">
        <v>6263</v>
      </c>
      <c r="F21217" s="43" t="s">
        <v>30</v>
      </c>
      <c r="G21217" s="43">
        <v>44072</v>
      </c>
      <c r="Y21217" s="43" t="str">
        <f t="shared" si="662"/>
        <v/>
      </c>
      <c r="AA21217" s="43" t="e">
        <f t="shared" si="663"/>
        <v>#N/A</v>
      </c>
    </row>
    <row r="21218" spans="1:27" x14ac:dyDescent="0.3">
      <c r="A21218" s="43">
        <v>1931578</v>
      </c>
      <c r="B21218" s="43" t="s">
        <v>12731</v>
      </c>
      <c r="C21218" s="43" t="s">
        <v>920</v>
      </c>
      <c r="E21218" s="43" t="s">
        <v>31</v>
      </c>
      <c r="F21218" s="43" t="s">
        <v>28</v>
      </c>
      <c r="G21218" s="43">
        <v>44130</v>
      </c>
      <c r="Y21218" s="43" t="str">
        <f t="shared" si="662"/>
        <v>COMP</v>
      </c>
      <c r="AA21218" s="43">
        <f t="shared" si="663"/>
        <v>1931578</v>
      </c>
    </row>
    <row r="21219" spans="1:27" x14ac:dyDescent="0.3">
      <c r="A21219" s="43">
        <v>2156092</v>
      </c>
      <c r="B21219" s="43" t="s">
        <v>12731</v>
      </c>
      <c r="C21219" s="43" t="s">
        <v>202</v>
      </c>
      <c r="E21219" s="43" t="s">
        <v>6263</v>
      </c>
      <c r="F21219" s="43" t="s">
        <v>28</v>
      </c>
      <c r="G21219" s="43">
        <v>44124</v>
      </c>
      <c r="Y21219" s="43" t="str">
        <f t="shared" si="662"/>
        <v/>
      </c>
      <c r="AA21219" s="43" t="e">
        <f t="shared" si="663"/>
        <v>#N/A</v>
      </c>
    </row>
    <row r="21220" spans="1:27" x14ac:dyDescent="0.3">
      <c r="A21220" s="43">
        <v>2184588</v>
      </c>
      <c r="B21220" s="43" t="s">
        <v>5231</v>
      </c>
      <c r="C21220" s="43" t="s">
        <v>1346</v>
      </c>
      <c r="E21220" s="43" t="s">
        <v>6263</v>
      </c>
      <c r="F21220" s="43" t="s">
        <v>28</v>
      </c>
      <c r="G21220" s="43">
        <v>44015</v>
      </c>
      <c r="Y21220" s="43" t="str">
        <f t="shared" si="662"/>
        <v/>
      </c>
      <c r="AA21220" s="43" t="e">
        <f t="shared" si="663"/>
        <v>#N/A</v>
      </c>
    </row>
    <row r="21221" spans="1:27" x14ac:dyDescent="0.3">
      <c r="A21221" s="43">
        <v>1055584</v>
      </c>
      <c r="B21221" s="43" t="s">
        <v>5231</v>
      </c>
      <c r="C21221" s="43" t="s">
        <v>268</v>
      </c>
      <c r="E21221" s="43" t="s">
        <v>6263</v>
      </c>
      <c r="F21221" s="43" t="s">
        <v>30</v>
      </c>
      <c r="G21221" s="43">
        <v>49006</v>
      </c>
      <c r="Y21221" s="43" t="str">
        <f t="shared" si="662"/>
        <v/>
      </c>
      <c r="AA21221" s="43" t="e">
        <f t="shared" si="663"/>
        <v>#N/A</v>
      </c>
    </row>
    <row r="21222" spans="1:27" x14ac:dyDescent="0.3">
      <c r="A21222" s="43">
        <v>1779154</v>
      </c>
      <c r="B21222" s="43" t="s">
        <v>5231</v>
      </c>
      <c r="C21222" s="43" t="s">
        <v>237</v>
      </c>
      <c r="E21222" s="43" t="s">
        <v>6263</v>
      </c>
      <c r="F21222" s="43" t="s">
        <v>30</v>
      </c>
      <c r="G21222" s="43">
        <v>53019</v>
      </c>
      <c r="Y21222" s="43" t="str">
        <f t="shared" si="662"/>
        <v/>
      </c>
      <c r="AA21222" s="43" t="e">
        <f t="shared" si="663"/>
        <v>#N/A</v>
      </c>
    </row>
    <row r="21223" spans="1:27" x14ac:dyDescent="0.3">
      <c r="A21223" s="43">
        <v>2006759</v>
      </c>
      <c r="B21223" s="43" t="s">
        <v>5231</v>
      </c>
      <c r="C21223" s="43" t="s">
        <v>390</v>
      </c>
      <c r="E21223" s="43" t="s">
        <v>6263</v>
      </c>
      <c r="F21223" s="43" t="s">
        <v>30</v>
      </c>
      <c r="G21223" s="43">
        <v>53013</v>
      </c>
      <c r="Y21223" s="43" t="str">
        <f t="shared" si="662"/>
        <v/>
      </c>
      <c r="AA21223" s="43" t="e">
        <f t="shared" si="663"/>
        <v>#N/A</v>
      </c>
    </row>
    <row r="21224" spans="1:27" x14ac:dyDescent="0.3">
      <c r="A21224" s="43">
        <v>2363191</v>
      </c>
      <c r="B21224" s="43" t="s">
        <v>5231</v>
      </c>
      <c r="C21224" s="43" t="s">
        <v>629</v>
      </c>
      <c r="E21224" s="43" t="s">
        <v>6263</v>
      </c>
      <c r="F21224" s="43" t="s">
        <v>30</v>
      </c>
      <c r="G21224" s="43">
        <v>44075</v>
      </c>
      <c r="Y21224" s="43" t="str">
        <f t="shared" si="662"/>
        <v/>
      </c>
      <c r="AA21224" s="43" t="e">
        <f t="shared" si="663"/>
        <v>#N/A</v>
      </c>
    </row>
    <row r="21225" spans="1:27" x14ac:dyDescent="0.3">
      <c r="A21225" s="43">
        <v>2287741</v>
      </c>
      <c r="B21225" s="43" t="s">
        <v>5231</v>
      </c>
      <c r="C21225" s="43" t="s">
        <v>285</v>
      </c>
      <c r="E21225" s="43" t="s">
        <v>35</v>
      </c>
      <c r="F21225" s="43" t="s">
        <v>28</v>
      </c>
      <c r="G21225" s="43">
        <v>49072</v>
      </c>
      <c r="Y21225" s="43" t="str">
        <f t="shared" si="662"/>
        <v>COMP</v>
      </c>
      <c r="AA21225" s="43">
        <f t="shared" si="663"/>
        <v>2287741</v>
      </c>
    </row>
    <row r="21226" spans="1:27" x14ac:dyDescent="0.3">
      <c r="A21226" s="43">
        <v>2244663</v>
      </c>
      <c r="B21226" s="43" t="s">
        <v>5231</v>
      </c>
      <c r="C21226" s="43" t="s">
        <v>1041</v>
      </c>
      <c r="E21226" s="43" t="s">
        <v>6263</v>
      </c>
      <c r="F21226" s="43" t="s">
        <v>30</v>
      </c>
      <c r="G21226" s="43">
        <v>44075</v>
      </c>
      <c r="Y21226" s="43" t="str">
        <f t="shared" si="662"/>
        <v/>
      </c>
      <c r="AA21226" s="43" t="e">
        <f t="shared" si="663"/>
        <v>#N/A</v>
      </c>
    </row>
    <row r="21227" spans="1:27" x14ac:dyDescent="0.3">
      <c r="A21227" s="43">
        <v>199872</v>
      </c>
      <c r="B21227" s="43" t="s">
        <v>5231</v>
      </c>
      <c r="C21227" s="43" t="s">
        <v>541</v>
      </c>
      <c r="E21227" s="43" t="s">
        <v>6263</v>
      </c>
      <c r="F21227" s="43" t="s">
        <v>28</v>
      </c>
      <c r="G21227" s="43">
        <v>72085</v>
      </c>
      <c r="Y21227" s="43" t="str">
        <f t="shared" si="662"/>
        <v>COMP</v>
      </c>
      <c r="AA21227" s="43">
        <f t="shared" si="663"/>
        <v>199872</v>
      </c>
    </row>
    <row r="21228" spans="1:27" x14ac:dyDescent="0.3">
      <c r="A21228" s="43">
        <v>2423599</v>
      </c>
      <c r="B21228" s="43" t="s">
        <v>5231</v>
      </c>
      <c r="C21228" s="43" t="s">
        <v>321</v>
      </c>
      <c r="E21228" s="43" t="s">
        <v>6263</v>
      </c>
      <c r="F21228" s="43" t="s">
        <v>28</v>
      </c>
      <c r="G21228" s="43">
        <v>49072</v>
      </c>
      <c r="Y21228" s="43" t="str">
        <f t="shared" si="662"/>
        <v>COMP</v>
      </c>
      <c r="AA21228" s="43">
        <f t="shared" si="663"/>
        <v>2423599</v>
      </c>
    </row>
    <row r="21229" spans="1:27" x14ac:dyDescent="0.3">
      <c r="A21229" s="43">
        <v>2072772</v>
      </c>
      <c r="B21229" s="43" t="s">
        <v>5231</v>
      </c>
      <c r="C21229" s="43" t="s">
        <v>542</v>
      </c>
      <c r="E21229" s="43" t="s">
        <v>35</v>
      </c>
      <c r="F21229" s="43" t="s">
        <v>28</v>
      </c>
      <c r="G21229" s="43">
        <v>44094</v>
      </c>
      <c r="Y21229" s="43" t="str">
        <f t="shared" si="662"/>
        <v>COMP</v>
      </c>
      <c r="AA21229" s="43">
        <f t="shared" si="663"/>
        <v>2072772</v>
      </c>
    </row>
    <row r="21230" spans="1:27" x14ac:dyDescent="0.3">
      <c r="A21230" s="43">
        <v>1112173</v>
      </c>
      <c r="B21230" s="43" t="s">
        <v>5231</v>
      </c>
      <c r="C21230" s="43" t="s">
        <v>542</v>
      </c>
      <c r="E21230" s="43" t="s">
        <v>29</v>
      </c>
      <c r="F21230" s="43" t="s">
        <v>28</v>
      </c>
      <c r="G21230" s="43">
        <v>53019</v>
      </c>
      <c r="Y21230" s="43" t="str">
        <f t="shared" si="662"/>
        <v>COMP</v>
      </c>
      <c r="AA21230" s="43">
        <f t="shared" si="663"/>
        <v>1112173</v>
      </c>
    </row>
    <row r="21231" spans="1:27" x14ac:dyDescent="0.3">
      <c r="A21231" s="43">
        <v>2158811</v>
      </c>
      <c r="B21231" s="43" t="s">
        <v>12732</v>
      </c>
      <c r="C21231" s="43" t="s">
        <v>12733</v>
      </c>
      <c r="E21231" s="43" t="s">
        <v>34</v>
      </c>
      <c r="F21231" s="43" t="s">
        <v>28</v>
      </c>
      <c r="G21231" s="43">
        <v>72041</v>
      </c>
      <c r="Y21231" s="43" t="str">
        <f t="shared" si="662"/>
        <v>COMP</v>
      </c>
      <c r="AA21231" s="43">
        <f t="shared" si="663"/>
        <v>2158811</v>
      </c>
    </row>
    <row r="21232" spans="1:27" x14ac:dyDescent="0.3">
      <c r="A21232" s="43">
        <v>534872</v>
      </c>
      <c r="B21232" s="43" t="s">
        <v>12734</v>
      </c>
      <c r="C21232" s="43" t="s">
        <v>290</v>
      </c>
      <c r="E21232" s="43" t="s">
        <v>6263</v>
      </c>
      <c r="F21232" s="43" t="s">
        <v>28</v>
      </c>
      <c r="G21232" s="43">
        <v>85033</v>
      </c>
      <c r="Y21232" s="43" t="str">
        <f t="shared" si="662"/>
        <v>COMP</v>
      </c>
      <c r="AA21232" s="43">
        <f t="shared" si="663"/>
        <v>534872</v>
      </c>
    </row>
    <row r="21233" spans="1:27" x14ac:dyDescent="0.3">
      <c r="A21233" s="43">
        <v>1835681</v>
      </c>
      <c r="B21233" s="43" t="s">
        <v>5235</v>
      </c>
      <c r="C21233" s="43" t="s">
        <v>1914</v>
      </c>
      <c r="E21233" s="43" t="s">
        <v>6263</v>
      </c>
      <c r="F21233" s="43" t="s">
        <v>30</v>
      </c>
      <c r="G21233" s="43">
        <v>44001</v>
      </c>
      <c r="Y21233" s="43" t="str">
        <f t="shared" si="662"/>
        <v/>
      </c>
      <c r="AA21233" s="43" t="e">
        <f t="shared" si="663"/>
        <v>#N/A</v>
      </c>
    </row>
    <row r="21234" spans="1:27" x14ac:dyDescent="0.3">
      <c r="A21234" s="43">
        <v>2430719</v>
      </c>
      <c r="B21234" s="43" t="s">
        <v>12735</v>
      </c>
      <c r="C21234" s="43" t="s">
        <v>346</v>
      </c>
      <c r="E21234" s="43" t="s">
        <v>6263</v>
      </c>
      <c r="F21234" s="43" t="s">
        <v>28</v>
      </c>
      <c r="G21234" s="43">
        <v>49004</v>
      </c>
      <c r="Y21234" s="43" t="str">
        <f t="shared" si="662"/>
        <v/>
      </c>
      <c r="AA21234" s="43" t="e">
        <f t="shared" si="663"/>
        <v>#N/A</v>
      </c>
    </row>
    <row r="21235" spans="1:27" x14ac:dyDescent="0.3">
      <c r="A21235" s="43">
        <v>1722007</v>
      </c>
      <c r="B21235" s="43" t="s">
        <v>12736</v>
      </c>
      <c r="C21235" s="43" t="s">
        <v>3477</v>
      </c>
      <c r="E21235" s="43" t="s">
        <v>6263</v>
      </c>
      <c r="F21235" s="43" t="s">
        <v>28</v>
      </c>
      <c r="G21235" s="43">
        <v>85053</v>
      </c>
      <c r="Y21235" s="43" t="str">
        <f t="shared" si="662"/>
        <v/>
      </c>
      <c r="AA21235" s="43" t="e">
        <f t="shared" si="663"/>
        <v>#N/A</v>
      </c>
    </row>
    <row r="21236" spans="1:27" x14ac:dyDescent="0.3">
      <c r="A21236" s="43">
        <v>2182486</v>
      </c>
      <c r="B21236" s="43" t="s">
        <v>12737</v>
      </c>
      <c r="C21236" s="43" t="s">
        <v>838</v>
      </c>
      <c r="E21236" s="43" t="s">
        <v>6263</v>
      </c>
      <c r="F21236" s="43" t="s">
        <v>28</v>
      </c>
      <c r="G21236" s="43">
        <v>49006</v>
      </c>
      <c r="Y21236" s="43" t="str">
        <f t="shared" si="662"/>
        <v>COMP</v>
      </c>
      <c r="AA21236" s="43">
        <f t="shared" si="663"/>
        <v>2182486</v>
      </c>
    </row>
    <row r="21237" spans="1:27" x14ac:dyDescent="0.3">
      <c r="A21237" s="43">
        <v>2265606</v>
      </c>
      <c r="B21237" s="43" t="s">
        <v>5237</v>
      </c>
      <c r="C21237" s="43" t="s">
        <v>12738</v>
      </c>
      <c r="E21237" s="43" t="s">
        <v>6263</v>
      </c>
      <c r="F21237" s="43" t="s">
        <v>30</v>
      </c>
      <c r="G21237" s="43">
        <v>44001</v>
      </c>
      <c r="Y21237" s="43" t="str">
        <f t="shared" si="662"/>
        <v>COMP</v>
      </c>
      <c r="AA21237" s="43">
        <f t="shared" si="663"/>
        <v>2265606</v>
      </c>
    </row>
    <row r="21238" spans="1:27" x14ac:dyDescent="0.3">
      <c r="A21238" s="43">
        <v>282650</v>
      </c>
      <c r="B21238" s="43" t="s">
        <v>5237</v>
      </c>
      <c r="C21238" s="43" t="s">
        <v>996</v>
      </c>
      <c r="E21238" s="43" t="s">
        <v>6263</v>
      </c>
      <c r="F21238" s="43" t="s">
        <v>28</v>
      </c>
      <c r="G21238" s="43">
        <v>44001</v>
      </c>
      <c r="Y21238" s="43" t="str">
        <f t="shared" si="662"/>
        <v>COMP</v>
      </c>
      <c r="AA21238" s="43">
        <f t="shared" si="663"/>
        <v>282650</v>
      </c>
    </row>
    <row r="21239" spans="1:27" x14ac:dyDescent="0.3">
      <c r="A21239" s="43">
        <v>1938054</v>
      </c>
      <c r="B21239" s="43" t="s">
        <v>5238</v>
      </c>
      <c r="C21239" s="43" t="s">
        <v>357</v>
      </c>
      <c r="E21239" s="43" t="s">
        <v>29</v>
      </c>
      <c r="F21239" s="43" t="s">
        <v>30</v>
      </c>
      <c r="G21239" s="43">
        <v>44073</v>
      </c>
      <c r="Y21239" s="43" t="str">
        <f t="shared" si="662"/>
        <v>COMP</v>
      </c>
      <c r="AA21239" s="43">
        <f t="shared" si="663"/>
        <v>1938054</v>
      </c>
    </row>
    <row r="21240" spans="1:27" x14ac:dyDescent="0.3">
      <c r="A21240" s="43">
        <v>1082986</v>
      </c>
      <c r="B21240" s="43" t="s">
        <v>5238</v>
      </c>
      <c r="C21240" s="43" t="s">
        <v>421</v>
      </c>
      <c r="E21240" s="43" t="s">
        <v>6263</v>
      </c>
      <c r="F21240" s="43" t="s">
        <v>30</v>
      </c>
      <c r="G21240" s="43">
        <v>53064</v>
      </c>
      <c r="Y21240" s="43" t="str">
        <f t="shared" si="662"/>
        <v>COMP</v>
      </c>
      <c r="AA21240" s="43">
        <f t="shared" si="663"/>
        <v>1082986</v>
      </c>
    </row>
    <row r="21241" spans="1:27" x14ac:dyDescent="0.3">
      <c r="A21241" s="43">
        <v>646249</v>
      </c>
      <c r="B21241" s="43" t="s">
        <v>5238</v>
      </c>
      <c r="C21241" s="43" t="s">
        <v>532</v>
      </c>
      <c r="E21241" s="43" t="s">
        <v>6263</v>
      </c>
      <c r="F21241" s="43" t="s">
        <v>28</v>
      </c>
      <c r="G21241" s="43">
        <v>53064</v>
      </c>
      <c r="Y21241" s="43" t="str">
        <f t="shared" si="662"/>
        <v/>
      </c>
      <c r="AA21241" s="43" t="e">
        <f t="shared" si="663"/>
        <v>#N/A</v>
      </c>
    </row>
    <row r="21242" spans="1:27" x14ac:dyDescent="0.3">
      <c r="A21242" s="43">
        <v>1318036</v>
      </c>
      <c r="B21242" s="43" t="s">
        <v>5238</v>
      </c>
      <c r="C21242" s="43" t="s">
        <v>546</v>
      </c>
      <c r="E21242" s="43" t="s">
        <v>6263</v>
      </c>
      <c r="F21242" s="43" t="s">
        <v>30</v>
      </c>
      <c r="G21242" s="43">
        <v>72041</v>
      </c>
      <c r="Y21242" s="43" t="str">
        <f t="shared" si="662"/>
        <v/>
      </c>
      <c r="AA21242" s="43" t="e">
        <f t="shared" si="663"/>
        <v>#N/A</v>
      </c>
    </row>
    <row r="21243" spans="1:27" x14ac:dyDescent="0.3">
      <c r="A21243" s="43">
        <v>1340669</v>
      </c>
      <c r="B21243" s="43" t="s">
        <v>5239</v>
      </c>
      <c r="C21243" s="43" t="s">
        <v>881</v>
      </c>
      <c r="E21243" s="43" t="s">
        <v>34</v>
      </c>
      <c r="F21243" s="43" t="s">
        <v>30</v>
      </c>
      <c r="G21243" s="43">
        <v>85004</v>
      </c>
      <c r="Y21243" s="43" t="str">
        <f t="shared" si="662"/>
        <v>COMP</v>
      </c>
      <c r="AA21243" s="43">
        <f t="shared" si="663"/>
        <v>1340669</v>
      </c>
    </row>
    <row r="21244" spans="1:27" x14ac:dyDescent="0.3">
      <c r="A21244" s="43">
        <v>1246608</v>
      </c>
      <c r="B21244" s="43" t="s">
        <v>5239</v>
      </c>
      <c r="C21244" s="43" t="s">
        <v>986</v>
      </c>
      <c r="E21244" s="43" t="s">
        <v>31</v>
      </c>
      <c r="F21244" s="43" t="s">
        <v>28</v>
      </c>
      <c r="G21244" s="43">
        <v>49067</v>
      </c>
      <c r="Y21244" s="43" t="str">
        <f t="shared" si="662"/>
        <v>COMP</v>
      </c>
      <c r="AA21244" s="43">
        <f t="shared" si="663"/>
        <v>1246608</v>
      </c>
    </row>
    <row r="21245" spans="1:27" x14ac:dyDescent="0.3">
      <c r="A21245" s="43">
        <v>124430</v>
      </c>
      <c r="B21245" s="43" t="s">
        <v>12739</v>
      </c>
      <c r="C21245" s="43" t="s">
        <v>218</v>
      </c>
      <c r="E21245" s="43" t="s">
        <v>6263</v>
      </c>
      <c r="F21245" s="43" t="s">
        <v>28</v>
      </c>
      <c r="G21245" s="43">
        <v>44100</v>
      </c>
      <c r="Y21245" s="43" t="str">
        <f t="shared" si="662"/>
        <v/>
      </c>
      <c r="AA21245" s="43" t="e">
        <f t="shared" si="663"/>
        <v>#N/A</v>
      </c>
    </row>
    <row r="21246" spans="1:27" x14ac:dyDescent="0.3">
      <c r="A21246" s="43">
        <v>124428</v>
      </c>
      <c r="B21246" s="43" t="s">
        <v>12739</v>
      </c>
      <c r="C21246" s="43" t="s">
        <v>1480</v>
      </c>
      <c r="E21246" s="43" t="s">
        <v>6263</v>
      </c>
      <c r="F21246" s="43" t="s">
        <v>28</v>
      </c>
      <c r="G21246" s="43">
        <v>44100</v>
      </c>
      <c r="Y21246" s="43" t="str">
        <f t="shared" si="662"/>
        <v/>
      </c>
      <c r="AA21246" s="43" t="e">
        <f t="shared" si="663"/>
        <v>#N/A</v>
      </c>
    </row>
    <row r="21247" spans="1:27" x14ac:dyDescent="0.3">
      <c r="A21247" s="43">
        <v>962205</v>
      </c>
      <c r="B21247" s="43" t="s">
        <v>12740</v>
      </c>
      <c r="C21247" s="43" t="s">
        <v>805</v>
      </c>
      <c r="E21247" s="43" t="s">
        <v>6263</v>
      </c>
      <c r="F21247" s="43" t="s">
        <v>30</v>
      </c>
      <c r="G21247" s="43">
        <v>44052</v>
      </c>
      <c r="Y21247" s="43" t="str">
        <f t="shared" si="662"/>
        <v/>
      </c>
      <c r="AA21247" s="43" t="e">
        <f t="shared" si="663"/>
        <v>#N/A</v>
      </c>
    </row>
    <row r="21248" spans="1:27" x14ac:dyDescent="0.3">
      <c r="A21248" s="43">
        <v>1092869</v>
      </c>
      <c r="B21248" s="43" t="s">
        <v>12741</v>
      </c>
      <c r="C21248" s="43" t="s">
        <v>3418</v>
      </c>
      <c r="E21248" s="43" t="s">
        <v>6263</v>
      </c>
      <c r="F21248" s="43" t="s">
        <v>28</v>
      </c>
      <c r="G21248" s="43">
        <v>44090</v>
      </c>
      <c r="Y21248" s="43" t="str">
        <f t="shared" si="662"/>
        <v/>
      </c>
      <c r="AA21248" s="43" t="e">
        <f t="shared" si="663"/>
        <v>#N/A</v>
      </c>
    </row>
    <row r="21249" spans="1:27" x14ac:dyDescent="0.3">
      <c r="A21249" s="43">
        <v>2265159</v>
      </c>
      <c r="B21249" s="43" t="s">
        <v>12742</v>
      </c>
      <c r="C21249" s="43" t="s">
        <v>187</v>
      </c>
      <c r="E21249" s="43" t="s">
        <v>6263</v>
      </c>
      <c r="F21249" s="43" t="s">
        <v>30</v>
      </c>
      <c r="G21249" s="43">
        <v>44094</v>
      </c>
      <c r="Y21249" s="43" t="str">
        <f t="shared" si="662"/>
        <v/>
      </c>
      <c r="AA21249" s="43" t="e">
        <f t="shared" si="663"/>
        <v>#N/A</v>
      </c>
    </row>
    <row r="21250" spans="1:27" x14ac:dyDescent="0.3">
      <c r="A21250" s="43">
        <v>912785</v>
      </c>
      <c r="B21250" s="43" t="s">
        <v>5240</v>
      </c>
      <c r="C21250" s="43" t="s">
        <v>287</v>
      </c>
      <c r="E21250" s="43" t="s">
        <v>6263</v>
      </c>
      <c r="F21250" s="43" t="s">
        <v>28</v>
      </c>
      <c r="G21250" s="43">
        <v>44099</v>
      </c>
      <c r="Y21250" s="43" t="str">
        <f t="shared" ref="Y21250:Y21313" si="664">IF(ISERROR(AA21250)=FALSE,"COMP","")</f>
        <v>COMP</v>
      </c>
      <c r="AA21250" s="43">
        <f t="shared" si="663"/>
        <v>912785</v>
      </c>
    </row>
    <row r="21251" spans="1:27" x14ac:dyDescent="0.3">
      <c r="A21251" s="43">
        <v>337575</v>
      </c>
      <c r="B21251" s="43" t="s">
        <v>12743</v>
      </c>
      <c r="C21251" s="43" t="s">
        <v>548</v>
      </c>
      <c r="E21251" s="43" t="s">
        <v>6263</v>
      </c>
      <c r="F21251" s="43" t="s">
        <v>28</v>
      </c>
      <c r="G21251" s="43">
        <v>53058</v>
      </c>
      <c r="Y21251" s="43" t="str">
        <f t="shared" si="664"/>
        <v/>
      </c>
      <c r="AA21251" s="43" t="e">
        <f t="shared" ref="AA21251:AA21314" si="665">VLOOKUP(A21251,Z:Z,1,FALSE)</f>
        <v>#N/A</v>
      </c>
    </row>
    <row r="21252" spans="1:27" x14ac:dyDescent="0.3">
      <c r="A21252" s="43">
        <v>182047</v>
      </c>
      <c r="B21252" s="43" t="s">
        <v>12744</v>
      </c>
      <c r="C21252" s="43" t="s">
        <v>346</v>
      </c>
      <c r="E21252" s="43" t="s">
        <v>6263</v>
      </c>
      <c r="F21252" s="43" t="s">
        <v>28</v>
      </c>
      <c r="G21252" s="43">
        <v>53023</v>
      </c>
      <c r="Y21252" s="43" t="str">
        <f t="shared" si="664"/>
        <v/>
      </c>
      <c r="AA21252" s="43" t="e">
        <f t="shared" si="665"/>
        <v>#N/A</v>
      </c>
    </row>
    <row r="21253" spans="1:27" x14ac:dyDescent="0.3">
      <c r="A21253" s="43">
        <v>1698440</v>
      </c>
      <c r="B21253" s="43" t="s">
        <v>12745</v>
      </c>
      <c r="C21253" s="43" t="s">
        <v>303</v>
      </c>
      <c r="E21253" s="43" t="s">
        <v>6263</v>
      </c>
      <c r="F21253" s="43" t="s">
        <v>28</v>
      </c>
      <c r="G21253" s="43">
        <v>49001</v>
      </c>
      <c r="Y21253" s="43" t="str">
        <f t="shared" si="664"/>
        <v/>
      </c>
      <c r="AA21253" s="43" t="e">
        <f t="shared" si="665"/>
        <v>#N/A</v>
      </c>
    </row>
    <row r="21254" spans="1:27" x14ac:dyDescent="0.3">
      <c r="A21254" s="43">
        <v>2073150</v>
      </c>
      <c r="B21254" s="43" t="s">
        <v>12746</v>
      </c>
      <c r="C21254" s="43" t="s">
        <v>235</v>
      </c>
      <c r="E21254" s="43" t="s">
        <v>6263</v>
      </c>
      <c r="F21254" s="43" t="s">
        <v>28</v>
      </c>
      <c r="G21254" s="43">
        <v>49002</v>
      </c>
      <c r="Y21254" s="43" t="str">
        <f t="shared" si="664"/>
        <v/>
      </c>
      <c r="AA21254" s="43" t="e">
        <f t="shared" si="665"/>
        <v>#N/A</v>
      </c>
    </row>
    <row r="21255" spans="1:27" x14ac:dyDescent="0.3">
      <c r="A21255" s="43">
        <v>2359978</v>
      </c>
      <c r="B21255" s="43" t="s">
        <v>12746</v>
      </c>
      <c r="C21255" s="43" t="s">
        <v>981</v>
      </c>
      <c r="E21255" s="43" t="s">
        <v>6263</v>
      </c>
      <c r="F21255" s="43" t="s">
        <v>30</v>
      </c>
      <c r="G21255" s="43">
        <v>49001</v>
      </c>
      <c r="Y21255" s="43" t="str">
        <f t="shared" si="664"/>
        <v/>
      </c>
      <c r="AA21255" s="43" t="e">
        <f t="shared" si="665"/>
        <v>#N/A</v>
      </c>
    </row>
    <row r="21256" spans="1:27" x14ac:dyDescent="0.3">
      <c r="A21256" s="43">
        <v>2277402</v>
      </c>
      <c r="B21256" s="43" t="s">
        <v>12746</v>
      </c>
      <c r="C21256" s="43" t="s">
        <v>408</v>
      </c>
      <c r="E21256" s="43" t="s">
        <v>6263</v>
      </c>
      <c r="F21256" s="43" t="s">
        <v>30</v>
      </c>
      <c r="G21256" s="43">
        <v>49017</v>
      </c>
      <c r="Y21256" s="43" t="str">
        <f t="shared" si="664"/>
        <v>COMP</v>
      </c>
      <c r="AA21256" s="43">
        <f t="shared" si="665"/>
        <v>2277402</v>
      </c>
    </row>
    <row r="21257" spans="1:27" x14ac:dyDescent="0.3">
      <c r="A21257" s="43">
        <v>2178685</v>
      </c>
      <c r="B21257" s="43" t="s">
        <v>12746</v>
      </c>
      <c r="C21257" s="43" t="s">
        <v>2127</v>
      </c>
      <c r="E21257" s="43" t="s">
        <v>34</v>
      </c>
      <c r="F21257" s="43" t="s">
        <v>30</v>
      </c>
      <c r="G21257" s="43">
        <v>49002</v>
      </c>
      <c r="Y21257" s="43" t="str">
        <f t="shared" si="664"/>
        <v>COMP</v>
      </c>
      <c r="AA21257" s="43">
        <f t="shared" si="665"/>
        <v>2178685</v>
      </c>
    </row>
    <row r="21258" spans="1:27" x14ac:dyDescent="0.3">
      <c r="A21258" s="43">
        <v>2012739</v>
      </c>
      <c r="B21258" s="43" t="s">
        <v>12746</v>
      </c>
      <c r="C21258" s="43" t="s">
        <v>427</v>
      </c>
      <c r="E21258" s="43" t="s">
        <v>6263</v>
      </c>
      <c r="F21258" s="43" t="s">
        <v>28</v>
      </c>
      <c r="G21258" s="43">
        <v>49006</v>
      </c>
      <c r="Y21258" s="43" t="str">
        <f t="shared" si="664"/>
        <v>COMP</v>
      </c>
      <c r="AA21258" s="43">
        <f t="shared" si="665"/>
        <v>2012739</v>
      </c>
    </row>
    <row r="21259" spans="1:27" x14ac:dyDescent="0.3">
      <c r="A21259" s="43">
        <v>1739106</v>
      </c>
      <c r="B21259" s="43" t="s">
        <v>12746</v>
      </c>
      <c r="C21259" s="43" t="s">
        <v>287</v>
      </c>
      <c r="E21259" s="43" t="s">
        <v>6263</v>
      </c>
      <c r="F21259" s="43" t="s">
        <v>28</v>
      </c>
      <c r="G21259" s="43">
        <v>49001</v>
      </c>
      <c r="Y21259" s="43" t="str">
        <f t="shared" si="664"/>
        <v/>
      </c>
      <c r="AA21259" s="43" t="e">
        <f t="shared" si="665"/>
        <v>#N/A</v>
      </c>
    </row>
    <row r="21260" spans="1:27" x14ac:dyDescent="0.3">
      <c r="A21260" s="43">
        <v>2376529</v>
      </c>
      <c r="B21260" s="43" t="s">
        <v>12747</v>
      </c>
      <c r="C21260" s="43" t="s">
        <v>5140</v>
      </c>
      <c r="E21260" s="43" t="s">
        <v>6263</v>
      </c>
      <c r="F21260" s="43" t="s">
        <v>30</v>
      </c>
      <c r="G21260" s="43">
        <v>49064</v>
      </c>
      <c r="Y21260" s="43" t="str">
        <f t="shared" si="664"/>
        <v/>
      </c>
      <c r="AA21260" s="43" t="e">
        <f t="shared" si="665"/>
        <v>#N/A</v>
      </c>
    </row>
    <row r="21261" spans="1:27" x14ac:dyDescent="0.3">
      <c r="A21261" s="43">
        <v>1462153</v>
      </c>
      <c r="B21261" s="43" t="s">
        <v>5245</v>
      </c>
      <c r="C21261" s="43" t="s">
        <v>189</v>
      </c>
      <c r="E21261" s="43" t="s">
        <v>6263</v>
      </c>
      <c r="F21261" s="43" t="s">
        <v>30</v>
      </c>
      <c r="G21261" s="43">
        <v>49004</v>
      </c>
      <c r="Y21261" s="43" t="str">
        <f t="shared" si="664"/>
        <v/>
      </c>
      <c r="AA21261" s="43" t="e">
        <f t="shared" si="665"/>
        <v>#N/A</v>
      </c>
    </row>
    <row r="21262" spans="1:27" x14ac:dyDescent="0.3">
      <c r="A21262" s="43">
        <v>2388997</v>
      </c>
      <c r="B21262" s="43" t="s">
        <v>12748</v>
      </c>
      <c r="C21262" s="43" t="s">
        <v>492</v>
      </c>
      <c r="E21262" s="43" t="s">
        <v>29</v>
      </c>
      <c r="F21262" s="43" t="s">
        <v>30</v>
      </c>
      <c r="G21262" s="43">
        <v>49033</v>
      </c>
      <c r="Y21262" s="43" t="str">
        <f t="shared" si="664"/>
        <v>COMP</v>
      </c>
      <c r="AA21262" s="43">
        <f t="shared" si="665"/>
        <v>2388997</v>
      </c>
    </row>
    <row r="21263" spans="1:27" x14ac:dyDescent="0.3">
      <c r="A21263" s="43">
        <v>2103447</v>
      </c>
      <c r="B21263" s="43" t="s">
        <v>12749</v>
      </c>
      <c r="C21263" s="43" t="s">
        <v>2600</v>
      </c>
      <c r="E21263" s="43" t="s">
        <v>6263</v>
      </c>
      <c r="F21263" s="43" t="s">
        <v>30</v>
      </c>
      <c r="G21263" s="43">
        <v>85061</v>
      </c>
      <c r="Y21263" s="43" t="str">
        <f t="shared" si="664"/>
        <v/>
      </c>
      <c r="AA21263" s="43" t="e">
        <f t="shared" si="665"/>
        <v>#N/A</v>
      </c>
    </row>
    <row r="21264" spans="1:27" x14ac:dyDescent="0.3">
      <c r="A21264" s="43">
        <v>1675062</v>
      </c>
      <c r="B21264" s="43" t="s">
        <v>12750</v>
      </c>
      <c r="C21264" s="43" t="s">
        <v>346</v>
      </c>
      <c r="E21264" s="43" t="s">
        <v>6263</v>
      </c>
      <c r="F21264" s="43" t="s">
        <v>28</v>
      </c>
      <c r="G21264" s="43">
        <v>85033</v>
      </c>
      <c r="Y21264" s="43" t="str">
        <f t="shared" si="664"/>
        <v/>
      </c>
      <c r="AA21264" s="43" t="e">
        <f t="shared" si="665"/>
        <v>#N/A</v>
      </c>
    </row>
    <row r="21265" spans="1:27" x14ac:dyDescent="0.3">
      <c r="A21265" s="43">
        <v>662841</v>
      </c>
      <c r="B21265" s="43" t="s">
        <v>12751</v>
      </c>
      <c r="C21265" s="43" t="s">
        <v>236</v>
      </c>
      <c r="E21265" s="43" t="s">
        <v>29</v>
      </c>
      <c r="F21265" s="43" t="s">
        <v>28</v>
      </c>
      <c r="G21265" s="43">
        <v>72079</v>
      </c>
      <c r="Y21265" s="43" t="str">
        <f t="shared" si="664"/>
        <v>COMP</v>
      </c>
      <c r="AA21265" s="43">
        <f t="shared" si="665"/>
        <v>662841</v>
      </c>
    </row>
    <row r="21266" spans="1:27" x14ac:dyDescent="0.3">
      <c r="A21266" s="43">
        <v>1930458</v>
      </c>
      <c r="B21266" s="43" t="s">
        <v>12751</v>
      </c>
      <c r="C21266" s="43" t="s">
        <v>2623</v>
      </c>
      <c r="E21266" s="43" t="s">
        <v>6263</v>
      </c>
      <c r="F21266" s="43" t="s">
        <v>30</v>
      </c>
      <c r="G21266" s="43">
        <v>85032</v>
      </c>
      <c r="Y21266" s="43" t="str">
        <f t="shared" si="664"/>
        <v/>
      </c>
      <c r="AA21266" s="43" t="e">
        <f t="shared" si="665"/>
        <v>#N/A</v>
      </c>
    </row>
    <row r="21267" spans="1:27" x14ac:dyDescent="0.3">
      <c r="A21267" s="43">
        <v>1951143</v>
      </c>
      <c r="B21267" s="43" t="s">
        <v>12751</v>
      </c>
      <c r="C21267" s="43" t="s">
        <v>486</v>
      </c>
      <c r="E21267" s="43" t="s">
        <v>6263</v>
      </c>
      <c r="F21267" s="43" t="s">
        <v>30</v>
      </c>
      <c r="G21267" s="43">
        <v>85052</v>
      </c>
      <c r="Y21267" s="43" t="str">
        <f t="shared" si="664"/>
        <v/>
      </c>
      <c r="AA21267" s="43" t="e">
        <f t="shared" si="665"/>
        <v>#N/A</v>
      </c>
    </row>
    <row r="21268" spans="1:27" x14ac:dyDescent="0.3">
      <c r="A21268" s="43">
        <v>2382562</v>
      </c>
      <c r="B21268" s="43" t="s">
        <v>12752</v>
      </c>
      <c r="C21268" s="43" t="s">
        <v>2503</v>
      </c>
      <c r="E21268" s="43" t="s">
        <v>35</v>
      </c>
      <c r="F21268" s="43" t="s">
        <v>28</v>
      </c>
      <c r="G21268" s="43">
        <v>44062</v>
      </c>
      <c r="Y21268" s="43" t="str">
        <f t="shared" si="664"/>
        <v>COMP</v>
      </c>
      <c r="AA21268" s="43">
        <f t="shared" si="665"/>
        <v>2382562</v>
      </c>
    </row>
    <row r="21269" spans="1:27" x14ac:dyDescent="0.3">
      <c r="A21269" s="43">
        <v>2371021</v>
      </c>
      <c r="B21269" s="43" t="s">
        <v>12753</v>
      </c>
      <c r="C21269" s="43" t="s">
        <v>2600</v>
      </c>
      <c r="E21269" s="43" t="s">
        <v>6263</v>
      </c>
      <c r="F21269" s="43" t="s">
        <v>30</v>
      </c>
      <c r="G21269" s="43">
        <v>85004</v>
      </c>
      <c r="Y21269" s="43" t="str">
        <f t="shared" si="664"/>
        <v/>
      </c>
      <c r="AA21269" s="43" t="e">
        <f t="shared" si="665"/>
        <v>#N/A</v>
      </c>
    </row>
    <row r="21270" spans="1:27" x14ac:dyDescent="0.3">
      <c r="A21270" s="43">
        <v>1582496</v>
      </c>
      <c r="B21270" s="43" t="s">
        <v>12754</v>
      </c>
      <c r="C21270" s="43" t="s">
        <v>3781</v>
      </c>
      <c r="E21270" s="43" t="s">
        <v>35</v>
      </c>
      <c r="F21270" s="43" t="s">
        <v>30</v>
      </c>
      <c r="G21270" s="43">
        <v>85012</v>
      </c>
      <c r="Y21270" s="43" t="str">
        <f t="shared" si="664"/>
        <v>COMP</v>
      </c>
      <c r="AA21270" s="43">
        <f t="shared" si="665"/>
        <v>1582496</v>
      </c>
    </row>
    <row r="21271" spans="1:27" x14ac:dyDescent="0.3">
      <c r="A21271" s="43">
        <v>2273725</v>
      </c>
      <c r="B21271" s="43" t="s">
        <v>12755</v>
      </c>
      <c r="C21271" s="43" t="s">
        <v>290</v>
      </c>
      <c r="E21271" s="43" t="s">
        <v>6263</v>
      </c>
      <c r="F21271" s="43" t="s">
        <v>28</v>
      </c>
      <c r="G21271" s="43">
        <v>85080</v>
      </c>
      <c r="Y21271" s="43" t="str">
        <f t="shared" si="664"/>
        <v/>
      </c>
      <c r="AA21271" s="43" t="e">
        <f t="shared" si="665"/>
        <v>#N/A</v>
      </c>
    </row>
    <row r="21272" spans="1:27" x14ac:dyDescent="0.3">
      <c r="A21272" s="43">
        <v>770077</v>
      </c>
      <c r="B21272" s="43" t="s">
        <v>12756</v>
      </c>
      <c r="C21272" s="43" t="s">
        <v>6527</v>
      </c>
      <c r="E21272" s="43" t="s">
        <v>6263</v>
      </c>
      <c r="F21272" s="43" t="s">
        <v>30</v>
      </c>
      <c r="G21272" s="43">
        <v>44022</v>
      </c>
      <c r="Y21272" s="43" t="str">
        <f t="shared" si="664"/>
        <v>COMP</v>
      </c>
      <c r="AA21272" s="43">
        <f t="shared" si="665"/>
        <v>770077</v>
      </c>
    </row>
    <row r="21273" spans="1:27" x14ac:dyDescent="0.3">
      <c r="A21273" s="43">
        <v>2434564</v>
      </c>
      <c r="B21273" s="43" t="s">
        <v>12757</v>
      </c>
      <c r="C21273" s="43" t="s">
        <v>541</v>
      </c>
      <c r="E21273" s="43" t="s">
        <v>6263</v>
      </c>
      <c r="F21273" s="43" t="s">
        <v>28</v>
      </c>
      <c r="G21273" s="43">
        <v>44079</v>
      </c>
      <c r="Y21273" s="43" t="str">
        <f t="shared" si="664"/>
        <v/>
      </c>
      <c r="AA21273" s="43" t="e">
        <f t="shared" si="665"/>
        <v>#N/A</v>
      </c>
    </row>
    <row r="21274" spans="1:27" x14ac:dyDescent="0.3">
      <c r="A21274" s="43">
        <v>2218936</v>
      </c>
      <c r="B21274" s="43" t="s">
        <v>12758</v>
      </c>
      <c r="C21274" s="43" t="s">
        <v>425</v>
      </c>
      <c r="E21274" s="43" t="s">
        <v>6263</v>
      </c>
      <c r="F21274" s="43" t="s">
        <v>28</v>
      </c>
      <c r="G21274" s="43">
        <v>72078</v>
      </c>
      <c r="Y21274" s="43" t="str">
        <f t="shared" si="664"/>
        <v/>
      </c>
      <c r="AA21274" s="43" t="e">
        <f t="shared" si="665"/>
        <v>#N/A</v>
      </c>
    </row>
    <row r="21275" spans="1:27" x14ac:dyDescent="0.3">
      <c r="A21275" s="43">
        <v>1687678</v>
      </c>
      <c r="B21275" s="43" t="s">
        <v>12758</v>
      </c>
      <c r="C21275" s="43" t="s">
        <v>829</v>
      </c>
      <c r="E21275" s="43" t="s">
        <v>6263</v>
      </c>
      <c r="F21275" s="43" t="s">
        <v>28</v>
      </c>
      <c r="G21275" s="43">
        <v>72078</v>
      </c>
      <c r="Y21275" s="43" t="str">
        <f t="shared" si="664"/>
        <v/>
      </c>
      <c r="AA21275" s="43" t="e">
        <f t="shared" si="665"/>
        <v>#N/A</v>
      </c>
    </row>
    <row r="21276" spans="1:27" x14ac:dyDescent="0.3">
      <c r="A21276" s="43">
        <v>2085781</v>
      </c>
      <c r="B21276" s="43" t="s">
        <v>12758</v>
      </c>
      <c r="C21276" s="43" t="s">
        <v>1752</v>
      </c>
      <c r="E21276" s="43" t="s">
        <v>6263</v>
      </c>
      <c r="F21276" s="43" t="s">
        <v>30</v>
      </c>
      <c r="G21276" s="43">
        <v>72078</v>
      </c>
      <c r="Y21276" s="43" t="str">
        <f t="shared" si="664"/>
        <v/>
      </c>
      <c r="AA21276" s="43" t="e">
        <f t="shared" si="665"/>
        <v>#N/A</v>
      </c>
    </row>
    <row r="21277" spans="1:27" x14ac:dyDescent="0.3">
      <c r="A21277" s="43">
        <v>1505094</v>
      </c>
      <c r="B21277" s="43" t="s">
        <v>12759</v>
      </c>
      <c r="C21277" s="43" t="s">
        <v>1835</v>
      </c>
      <c r="E21277" s="43" t="s">
        <v>6263</v>
      </c>
      <c r="F21277" s="43" t="s">
        <v>28</v>
      </c>
      <c r="G21277" s="43">
        <v>44015</v>
      </c>
      <c r="Y21277" s="43" t="str">
        <f t="shared" si="664"/>
        <v/>
      </c>
      <c r="AA21277" s="43" t="e">
        <f t="shared" si="665"/>
        <v>#N/A</v>
      </c>
    </row>
    <row r="21278" spans="1:27" x14ac:dyDescent="0.3">
      <c r="A21278" s="43">
        <v>1630706</v>
      </c>
      <c r="B21278" s="43" t="s">
        <v>12760</v>
      </c>
      <c r="C21278" s="43" t="s">
        <v>960</v>
      </c>
      <c r="E21278" s="43" t="s">
        <v>6263</v>
      </c>
      <c r="F21278" s="43" t="s">
        <v>30</v>
      </c>
      <c r="G21278" s="43">
        <v>85052</v>
      </c>
      <c r="Y21278" s="43" t="str">
        <f t="shared" si="664"/>
        <v>COMP</v>
      </c>
      <c r="AA21278" s="43">
        <f t="shared" si="665"/>
        <v>1630706</v>
      </c>
    </row>
    <row r="21279" spans="1:27" x14ac:dyDescent="0.3">
      <c r="A21279" s="43">
        <v>2216602</v>
      </c>
      <c r="B21279" s="43" t="s">
        <v>12761</v>
      </c>
      <c r="C21279" s="43" t="s">
        <v>1061</v>
      </c>
      <c r="E21279" s="43" t="s">
        <v>35</v>
      </c>
      <c r="F21279" s="43" t="s">
        <v>28</v>
      </c>
      <c r="G21279" s="43">
        <v>72041</v>
      </c>
      <c r="Y21279" s="43" t="str">
        <f t="shared" si="664"/>
        <v>COMP</v>
      </c>
      <c r="AA21279" s="43">
        <f t="shared" si="665"/>
        <v>2216602</v>
      </c>
    </row>
    <row r="21280" spans="1:27" x14ac:dyDescent="0.3">
      <c r="A21280" s="43">
        <v>1601676</v>
      </c>
      <c r="B21280" s="43" t="s">
        <v>12762</v>
      </c>
      <c r="C21280" s="43" t="s">
        <v>346</v>
      </c>
      <c r="E21280" s="43" t="s">
        <v>6263</v>
      </c>
      <c r="F21280" s="43" t="s">
        <v>28</v>
      </c>
      <c r="G21280" s="43">
        <v>72042</v>
      </c>
      <c r="Y21280" s="43" t="str">
        <f t="shared" si="664"/>
        <v/>
      </c>
      <c r="AA21280" s="43" t="e">
        <f t="shared" si="665"/>
        <v>#N/A</v>
      </c>
    </row>
    <row r="21281" spans="1:27" x14ac:dyDescent="0.3">
      <c r="A21281" s="43">
        <v>2064556</v>
      </c>
      <c r="B21281" s="43" t="s">
        <v>12763</v>
      </c>
      <c r="C21281" s="43" t="s">
        <v>3278</v>
      </c>
      <c r="E21281" s="43" t="s">
        <v>31</v>
      </c>
      <c r="F21281" s="43" t="s">
        <v>28</v>
      </c>
      <c r="G21281" s="43">
        <v>53013</v>
      </c>
      <c r="Y21281" s="43" t="str">
        <f t="shared" si="664"/>
        <v>COMP</v>
      </c>
      <c r="AA21281" s="43">
        <f t="shared" si="665"/>
        <v>2064556</v>
      </c>
    </row>
    <row r="21282" spans="1:27" x14ac:dyDescent="0.3">
      <c r="A21282" s="43">
        <v>1449137</v>
      </c>
      <c r="B21282" s="43" t="s">
        <v>5247</v>
      </c>
      <c r="C21282" s="43" t="s">
        <v>1755</v>
      </c>
      <c r="E21282" s="43" t="s">
        <v>31</v>
      </c>
      <c r="F21282" s="43" t="s">
        <v>28</v>
      </c>
      <c r="G21282" s="43">
        <v>49006</v>
      </c>
      <c r="Y21282" s="43" t="str">
        <f t="shared" si="664"/>
        <v>COMP</v>
      </c>
      <c r="AA21282" s="43">
        <f t="shared" si="665"/>
        <v>1449137</v>
      </c>
    </row>
    <row r="21283" spans="1:27" x14ac:dyDescent="0.3">
      <c r="A21283" s="43">
        <v>1709350</v>
      </c>
      <c r="B21283" s="43" t="s">
        <v>5251</v>
      </c>
      <c r="C21283" s="43" t="s">
        <v>250</v>
      </c>
      <c r="E21283" s="43" t="s">
        <v>6263</v>
      </c>
      <c r="F21283" s="43" t="s">
        <v>28</v>
      </c>
      <c r="G21283" s="43">
        <v>85031</v>
      </c>
      <c r="Y21283" s="43" t="str">
        <f t="shared" si="664"/>
        <v>COMP</v>
      </c>
      <c r="AA21283" s="43">
        <f t="shared" si="665"/>
        <v>1709350</v>
      </c>
    </row>
    <row r="21284" spans="1:27" x14ac:dyDescent="0.3">
      <c r="A21284" s="43">
        <v>1705660</v>
      </c>
      <c r="B21284" s="43" t="s">
        <v>12764</v>
      </c>
      <c r="C21284" s="43" t="s">
        <v>244</v>
      </c>
      <c r="E21284" s="43" t="s">
        <v>6263</v>
      </c>
      <c r="F21284" s="43" t="s">
        <v>28</v>
      </c>
      <c r="G21284" s="43">
        <v>53069</v>
      </c>
      <c r="Y21284" s="43" t="str">
        <f t="shared" si="664"/>
        <v/>
      </c>
      <c r="AA21284" s="43" t="e">
        <f t="shared" si="665"/>
        <v>#N/A</v>
      </c>
    </row>
    <row r="21285" spans="1:27" x14ac:dyDescent="0.3">
      <c r="A21285" s="43">
        <v>2173339</v>
      </c>
      <c r="B21285" s="43" t="s">
        <v>12764</v>
      </c>
      <c r="C21285" s="43" t="s">
        <v>189</v>
      </c>
      <c r="E21285" s="43" t="s">
        <v>6263</v>
      </c>
      <c r="F21285" s="43" t="s">
        <v>30</v>
      </c>
      <c r="G21285" s="43">
        <v>53072</v>
      </c>
      <c r="Y21285" s="43" t="str">
        <f t="shared" si="664"/>
        <v/>
      </c>
      <c r="AA21285" s="43" t="e">
        <f t="shared" si="665"/>
        <v>#N/A</v>
      </c>
    </row>
    <row r="21286" spans="1:27" x14ac:dyDescent="0.3">
      <c r="A21286" s="43">
        <v>1969068</v>
      </c>
      <c r="B21286" s="43" t="s">
        <v>12765</v>
      </c>
      <c r="C21286" s="43" t="s">
        <v>922</v>
      </c>
      <c r="E21286" s="43" t="s">
        <v>6263</v>
      </c>
      <c r="F21286" s="43" t="s">
        <v>30</v>
      </c>
      <c r="G21286" s="43">
        <v>85049</v>
      </c>
      <c r="Y21286" s="43" t="str">
        <f t="shared" si="664"/>
        <v/>
      </c>
      <c r="AA21286" s="43" t="e">
        <f t="shared" si="665"/>
        <v>#N/A</v>
      </c>
    </row>
    <row r="21287" spans="1:27" x14ac:dyDescent="0.3">
      <c r="A21287" s="43">
        <v>1827703</v>
      </c>
      <c r="B21287" s="43" t="s">
        <v>12766</v>
      </c>
      <c r="C21287" s="43" t="s">
        <v>193</v>
      </c>
      <c r="E21287" s="43" t="s">
        <v>6263</v>
      </c>
      <c r="F21287" s="43" t="s">
        <v>28</v>
      </c>
      <c r="G21287" s="43">
        <v>49009</v>
      </c>
      <c r="Y21287" s="43" t="str">
        <f t="shared" si="664"/>
        <v/>
      </c>
      <c r="AA21287" s="43" t="e">
        <f t="shared" si="665"/>
        <v>#N/A</v>
      </c>
    </row>
    <row r="21288" spans="1:27" x14ac:dyDescent="0.3">
      <c r="A21288" s="43">
        <v>2362005</v>
      </c>
      <c r="B21288" s="43" t="s">
        <v>5253</v>
      </c>
      <c r="C21288" s="43" t="s">
        <v>514</v>
      </c>
      <c r="E21288" s="43" t="s">
        <v>6263</v>
      </c>
      <c r="F21288" s="43" t="s">
        <v>28</v>
      </c>
      <c r="G21288" s="43">
        <v>44068</v>
      </c>
      <c r="Y21288" s="43" t="str">
        <f t="shared" si="664"/>
        <v/>
      </c>
      <c r="AA21288" s="43" t="e">
        <f t="shared" si="665"/>
        <v>#N/A</v>
      </c>
    </row>
    <row r="21289" spans="1:27" x14ac:dyDescent="0.3">
      <c r="A21289" s="43">
        <v>115666</v>
      </c>
      <c r="B21289" s="43" t="s">
        <v>5253</v>
      </c>
      <c r="C21289" s="43" t="s">
        <v>722</v>
      </c>
      <c r="E21289" s="43" t="s">
        <v>6263</v>
      </c>
      <c r="F21289" s="43" t="s">
        <v>28</v>
      </c>
      <c r="G21289" s="43">
        <v>85052</v>
      </c>
      <c r="Y21289" s="43" t="str">
        <f t="shared" si="664"/>
        <v>COMP</v>
      </c>
      <c r="AA21289" s="43">
        <f t="shared" si="665"/>
        <v>115666</v>
      </c>
    </row>
    <row r="21290" spans="1:27" x14ac:dyDescent="0.3">
      <c r="A21290" s="43">
        <v>1616610</v>
      </c>
      <c r="B21290" s="43" t="s">
        <v>5253</v>
      </c>
      <c r="C21290" s="43" t="s">
        <v>6611</v>
      </c>
      <c r="E21290" s="43" t="s">
        <v>31</v>
      </c>
      <c r="F21290" s="43" t="s">
        <v>30</v>
      </c>
      <c r="G21290" s="43">
        <v>85052</v>
      </c>
      <c r="Y21290" s="43" t="str">
        <f t="shared" si="664"/>
        <v>COMP</v>
      </c>
      <c r="AA21290" s="43">
        <f t="shared" si="665"/>
        <v>1616610</v>
      </c>
    </row>
    <row r="21291" spans="1:27" x14ac:dyDescent="0.3">
      <c r="A21291" s="43">
        <v>2013969</v>
      </c>
      <c r="B21291" s="43" t="s">
        <v>5253</v>
      </c>
      <c r="C21291" s="43" t="s">
        <v>677</v>
      </c>
      <c r="E21291" s="43" t="s">
        <v>29</v>
      </c>
      <c r="F21291" s="43" t="s">
        <v>28</v>
      </c>
      <c r="G21291" s="43">
        <v>72041</v>
      </c>
      <c r="Y21291" s="43" t="str">
        <f t="shared" si="664"/>
        <v>COMP</v>
      </c>
      <c r="AA21291" s="43">
        <f t="shared" si="665"/>
        <v>2013969</v>
      </c>
    </row>
    <row r="21292" spans="1:27" x14ac:dyDescent="0.3">
      <c r="A21292" s="43">
        <v>2356477</v>
      </c>
      <c r="B21292" s="43" t="s">
        <v>5253</v>
      </c>
      <c r="C21292" s="43" t="s">
        <v>951</v>
      </c>
      <c r="E21292" s="43" t="s">
        <v>6263</v>
      </c>
      <c r="F21292" s="43" t="s">
        <v>28</v>
      </c>
      <c r="G21292" s="43">
        <v>49006</v>
      </c>
      <c r="Y21292" s="43" t="str">
        <f t="shared" si="664"/>
        <v/>
      </c>
      <c r="AA21292" s="43" t="e">
        <f t="shared" si="665"/>
        <v>#N/A</v>
      </c>
    </row>
    <row r="21293" spans="1:27" x14ac:dyDescent="0.3">
      <c r="A21293" s="43">
        <v>2287151</v>
      </c>
      <c r="B21293" s="43" t="s">
        <v>5253</v>
      </c>
      <c r="C21293" s="43" t="s">
        <v>12767</v>
      </c>
      <c r="E21293" s="43" t="s">
        <v>34</v>
      </c>
      <c r="F21293" s="43" t="s">
        <v>30</v>
      </c>
      <c r="G21293" s="43">
        <v>44039</v>
      </c>
      <c r="Y21293" s="43" t="str">
        <f t="shared" si="664"/>
        <v>COMP</v>
      </c>
      <c r="AA21293" s="43">
        <f t="shared" si="665"/>
        <v>2287151</v>
      </c>
    </row>
    <row r="21294" spans="1:27" x14ac:dyDescent="0.3">
      <c r="A21294" s="43">
        <v>2367620</v>
      </c>
      <c r="B21294" s="43" t="s">
        <v>5253</v>
      </c>
      <c r="C21294" s="43" t="s">
        <v>343</v>
      </c>
      <c r="E21294" s="43" t="s">
        <v>6263</v>
      </c>
      <c r="F21294" s="43" t="s">
        <v>28</v>
      </c>
      <c r="G21294" s="43">
        <v>85052</v>
      </c>
      <c r="Y21294" s="43" t="str">
        <f t="shared" si="664"/>
        <v>COMP</v>
      </c>
      <c r="AA21294" s="43">
        <f t="shared" si="665"/>
        <v>2367620</v>
      </c>
    </row>
    <row r="21295" spans="1:27" x14ac:dyDescent="0.3">
      <c r="A21295" s="43">
        <v>2427470</v>
      </c>
      <c r="B21295" s="43" t="s">
        <v>12768</v>
      </c>
      <c r="C21295" s="43" t="s">
        <v>436</v>
      </c>
      <c r="E21295" s="43" t="s">
        <v>6263</v>
      </c>
      <c r="F21295" s="43" t="s">
        <v>28</v>
      </c>
      <c r="G21295" s="43">
        <v>85017</v>
      </c>
      <c r="Y21295" s="43" t="str">
        <f t="shared" si="664"/>
        <v>COMP</v>
      </c>
      <c r="AA21295" s="43">
        <f t="shared" si="665"/>
        <v>2427470</v>
      </c>
    </row>
    <row r="21296" spans="1:27" x14ac:dyDescent="0.3">
      <c r="A21296" s="43">
        <v>2000140</v>
      </c>
      <c r="B21296" s="43" t="s">
        <v>12768</v>
      </c>
      <c r="C21296" s="43" t="s">
        <v>937</v>
      </c>
      <c r="E21296" s="43" t="s">
        <v>6263</v>
      </c>
      <c r="F21296" s="43" t="s">
        <v>28</v>
      </c>
      <c r="G21296" s="43">
        <v>49019</v>
      </c>
      <c r="Y21296" s="43" t="str">
        <f t="shared" si="664"/>
        <v/>
      </c>
      <c r="AA21296" s="43" t="e">
        <f t="shared" si="665"/>
        <v>#N/A</v>
      </c>
    </row>
    <row r="21297" spans="1:27" x14ac:dyDescent="0.3">
      <c r="A21297" s="43">
        <v>2182454</v>
      </c>
      <c r="B21297" s="43" t="s">
        <v>12768</v>
      </c>
      <c r="C21297" s="43" t="s">
        <v>12769</v>
      </c>
      <c r="E21297" s="43" t="s">
        <v>6263</v>
      </c>
      <c r="F21297" s="43" t="s">
        <v>28</v>
      </c>
      <c r="G21297" s="43">
        <v>85033</v>
      </c>
      <c r="Y21297" s="43" t="str">
        <f t="shared" si="664"/>
        <v/>
      </c>
      <c r="AA21297" s="43" t="e">
        <f t="shared" si="665"/>
        <v>#N/A</v>
      </c>
    </row>
    <row r="21298" spans="1:27" x14ac:dyDescent="0.3">
      <c r="A21298" s="43">
        <v>1768252</v>
      </c>
      <c r="B21298" s="43" t="s">
        <v>12770</v>
      </c>
      <c r="C21298" s="43" t="s">
        <v>248</v>
      </c>
      <c r="E21298" s="43" t="s">
        <v>6263</v>
      </c>
      <c r="F21298" s="43" t="s">
        <v>30</v>
      </c>
      <c r="G21298" s="43">
        <v>85033</v>
      </c>
      <c r="Y21298" s="43" t="str">
        <f t="shared" si="664"/>
        <v/>
      </c>
      <c r="AA21298" s="43" t="e">
        <f t="shared" si="665"/>
        <v>#N/A</v>
      </c>
    </row>
    <row r="21299" spans="1:27" x14ac:dyDescent="0.3">
      <c r="A21299" s="43">
        <v>1018203</v>
      </c>
      <c r="B21299" s="43" t="s">
        <v>12771</v>
      </c>
      <c r="C21299" s="43" t="s">
        <v>931</v>
      </c>
      <c r="E21299" s="43" t="s">
        <v>29</v>
      </c>
      <c r="F21299" s="43" t="s">
        <v>30</v>
      </c>
      <c r="G21299" s="43">
        <v>44001</v>
      </c>
      <c r="Y21299" s="43" t="str">
        <f t="shared" si="664"/>
        <v>COMP</v>
      </c>
      <c r="AA21299" s="43">
        <f t="shared" si="665"/>
        <v>1018203</v>
      </c>
    </row>
    <row r="21300" spans="1:27" x14ac:dyDescent="0.3">
      <c r="A21300" s="43">
        <v>187241</v>
      </c>
      <c r="B21300" s="43" t="s">
        <v>12772</v>
      </c>
      <c r="C21300" s="43" t="s">
        <v>294</v>
      </c>
      <c r="E21300" s="43" t="s">
        <v>29</v>
      </c>
      <c r="F21300" s="43" t="s">
        <v>30</v>
      </c>
      <c r="G21300" s="43">
        <v>44045</v>
      </c>
      <c r="Y21300" s="43" t="str">
        <f t="shared" si="664"/>
        <v/>
      </c>
      <c r="AA21300" s="43" t="e">
        <f t="shared" si="665"/>
        <v>#N/A</v>
      </c>
    </row>
    <row r="21301" spans="1:27" x14ac:dyDescent="0.3">
      <c r="A21301" s="43">
        <v>2177744</v>
      </c>
      <c r="B21301" s="43" t="s">
        <v>12772</v>
      </c>
      <c r="C21301" s="43" t="s">
        <v>385</v>
      </c>
      <c r="E21301" s="43" t="s">
        <v>6263</v>
      </c>
      <c r="F21301" s="43" t="s">
        <v>28</v>
      </c>
      <c r="G21301" s="43">
        <v>85012</v>
      </c>
      <c r="Y21301" s="43" t="str">
        <f t="shared" si="664"/>
        <v/>
      </c>
      <c r="AA21301" s="43" t="e">
        <f t="shared" si="665"/>
        <v>#N/A</v>
      </c>
    </row>
    <row r="21302" spans="1:27" x14ac:dyDescent="0.3">
      <c r="A21302" s="43">
        <v>2177746</v>
      </c>
      <c r="B21302" s="43" t="s">
        <v>12772</v>
      </c>
      <c r="C21302" s="43" t="s">
        <v>401</v>
      </c>
      <c r="E21302" s="43" t="s">
        <v>6263</v>
      </c>
      <c r="F21302" s="43" t="s">
        <v>30</v>
      </c>
      <c r="G21302" s="43">
        <v>85012</v>
      </c>
      <c r="Y21302" s="43" t="str">
        <f t="shared" si="664"/>
        <v/>
      </c>
      <c r="AA21302" s="43" t="e">
        <f t="shared" si="665"/>
        <v>#N/A</v>
      </c>
    </row>
    <row r="21303" spans="1:27" x14ac:dyDescent="0.3">
      <c r="A21303" s="43">
        <v>2267309</v>
      </c>
      <c r="B21303" s="43" t="s">
        <v>12773</v>
      </c>
      <c r="C21303" s="43" t="s">
        <v>469</v>
      </c>
      <c r="E21303" s="43" t="s">
        <v>6263</v>
      </c>
      <c r="F21303" s="43" t="s">
        <v>28</v>
      </c>
      <c r="G21303" s="43">
        <v>44035</v>
      </c>
      <c r="Y21303" s="43" t="str">
        <f t="shared" si="664"/>
        <v/>
      </c>
      <c r="AA21303" s="43" t="e">
        <f t="shared" si="665"/>
        <v>#N/A</v>
      </c>
    </row>
    <row r="21304" spans="1:27" x14ac:dyDescent="0.3">
      <c r="A21304" s="43">
        <v>2282159</v>
      </c>
      <c r="B21304" s="43" t="s">
        <v>12774</v>
      </c>
      <c r="C21304" s="43" t="s">
        <v>606</v>
      </c>
      <c r="E21304" s="43" t="s">
        <v>34</v>
      </c>
      <c r="F21304" s="43" t="s">
        <v>28</v>
      </c>
      <c r="G21304" s="43">
        <v>44099</v>
      </c>
      <c r="Y21304" s="43" t="str">
        <f t="shared" si="664"/>
        <v>COMP</v>
      </c>
      <c r="AA21304" s="43">
        <f t="shared" si="665"/>
        <v>2282159</v>
      </c>
    </row>
    <row r="21305" spans="1:27" x14ac:dyDescent="0.3">
      <c r="A21305" s="43">
        <v>2422604</v>
      </c>
      <c r="B21305" s="43" t="s">
        <v>12775</v>
      </c>
      <c r="C21305" s="43" t="s">
        <v>647</v>
      </c>
      <c r="E21305" s="43" t="s">
        <v>6263</v>
      </c>
      <c r="F21305" s="43" t="s">
        <v>28</v>
      </c>
      <c r="G21305" s="43">
        <v>44099</v>
      </c>
      <c r="Y21305" s="43" t="str">
        <f t="shared" si="664"/>
        <v>COMP</v>
      </c>
      <c r="AA21305" s="43">
        <f t="shared" si="665"/>
        <v>2422604</v>
      </c>
    </row>
    <row r="21306" spans="1:27" x14ac:dyDescent="0.3">
      <c r="A21306" s="43">
        <v>2314517</v>
      </c>
      <c r="B21306" s="43" t="s">
        <v>5260</v>
      </c>
      <c r="C21306" s="43" t="s">
        <v>544</v>
      </c>
      <c r="E21306" s="43" t="s">
        <v>6263</v>
      </c>
      <c r="F21306" s="43" t="s">
        <v>30</v>
      </c>
      <c r="G21306" s="43">
        <v>85053</v>
      </c>
      <c r="Y21306" s="43" t="str">
        <f t="shared" si="664"/>
        <v/>
      </c>
      <c r="AA21306" s="43" t="e">
        <f t="shared" si="665"/>
        <v>#N/A</v>
      </c>
    </row>
    <row r="21307" spans="1:27" x14ac:dyDescent="0.3">
      <c r="A21307" s="43">
        <v>842975</v>
      </c>
      <c r="B21307" s="43" t="s">
        <v>12776</v>
      </c>
      <c r="C21307" s="43" t="s">
        <v>618</v>
      </c>
      <c r="E21307" s="43" t="s">
        <v>6263</v>
      </c>
      <c r="F21307" s="43" t="s">
        <v>28</v>
      </c>
      <c r="G21307" s="43">
        <v>85053</v>
      </c>
      <c r="Y21307" s="43" t="str">
        <f t="shared" si="664"/>
        <v/>
      </c>
      <c r="AA21307" s="43" t="e">
        <f t="shared" si="665"/>
        <v>#N/A</v>
      </c>
    </row>
    <row r="21308" spans="1:27" x14ac:dyDescent="0.3">
      <c r="A21308" s="43">
        <v>1187406</v>
      </c>
      <c r="B21308" s="43" t="s">
        <v>12776</v>
      </c>
      <c r="C21308" s="43" t="s">
        <v>632</v>
      </c>
      <c r="E21308" s="43" t="s">
        <v>6263</v>
      </c>
      <c r="F21308" s="43" t="s">
        <v>28</v>
      </c>
      <c r="G21308" s="43">
        <v>44111</v>
      </c>
      <c r="Y21308" s="43" t="str">
        <f t="shared" si="664"/>
        <v>COMP</v>
      </c>
      <c r="AA21308" s="43">
        <f t="shared" si="665"/>
        <v>1187406</v>
      </c>
    </row>
    <row r="21309" spans="1:27" x14ac:dyDescent="0.3">
      <c r="A21309" s="43">
        <v>2282744</v>
      </c>
      <c r="B21309" s="43" t="s">
        <v>12776</v>
      </c>
      <c r="C21309" s="43" t="s">
        <v>444</v>
      </c>
      <c r="E21309" s="43" t="s">
        <v>6263</v>
      </c>
      <c r="F21309" s="43" t="s">
        <v>28</v>
      </c>
      <c r="G21309" s="43">
        <v>44090</v>
      </c>
      <c r="Y21309" s="43" t="str">
        <f t="shared" si="664"/>
        <v/>
      </c>
      <c r="AA21309" s="43" t="e">
        <f t="shared" si="665"/>
        <v>#N/A</v>
      </c>
    </row>
    <row r="21310" spans="1:27" x14ac:dyDescent="0.3">
      <c r="A21310" s="43">
        <v>1221208</v>
      </c>
      <c r="B21310" s="43" t="s">
        <v>12776</v>
      </c>
      <c r="C21310" s="43" t="s">
        <v>1090</v>
      </c>
      <c r="E21310" s="43" t="s">
        <v>6263</v>
      </c>
      <c r="F21310" s="43" t="s">
        <v>30</v>
      </c>
      <c r="G21310" s="43">
        <v>85033</v>
      </c>
      <c r="Y21310" s="43" t="str">
        <f t="shared" si="664"/>
        <v/>
      </c>
      <c r="AA21310" s="43" t="e">
        <f t="shared" si="665"/>
        <v>#N/A</v>
      </c>
    </row>
    <row r="21311" spans="1:27" x14ac:dyDescent="0.3">
      <c r="A21311" s="43">
        <v>2176760</v>
      </c>
      <c r="B21311" s="43" t="s">
        <v>12776</v>
      </c>
      <c r="C21311" s="43" t="s">
        <v>346</v>
      </c>
      <c r="E21311" s="43" t="s">
        <v>6263</v>
      </c>
      <c r="F21311" s="43" t="s">
        <v>28</v>
      </c>
      <c r="G21311" s="43">
        <v>85033</v>
      </c>
      <c r="Y21311" s="43" t="str">
        <f t="shared" si="664"/>
        <v/>
      </c>
      <c r="AA21311" s="43" t="e">
        <f t="shared" si="665"/>
        <v>#N/A</v>
      </c>
    </row>
    <row r="21312" spans="1:27" x14ac:dyDescent="0.3">
      <c r="A21312" s="43">
        <v>1063755</v>
      </c>
      <c r="B21312" s="43" t="s">
        <v>12776</v>
      </c>
      <c r="C21312" s="43" t="s">
        <v>250</v>
      </c>
      <c r="E21312" s="43" t="s">
        <v>6263</v>
      </c>
      <c r="F21312" s="43" t="s">
        <v>28</v>
      </c>
      <c r="G21312" s="43">
        <v>85061</v>
      </c>
      <c r="Y21312" s="43" t="str">
        <f t="shared" si="664"/>
        <v/>
      </c>
      <c r="AA21312" s="43" t="e">
        <f t="shared" si="665"/>
        <v>#N/A</v>
      </c>
    </row>
    <row r="21313" spans="1:27" x14ac:dyDescent="0.3">
      <c r="A21313" s="43">
        <v>1229234</v>
      </c>
      <c r="B21313" s="43" t="s">
        <v>12777</v>
      </c>
      <c r="C21313" s="43" t="s">
        <v>12778</v>
      </c>
      <c r="E21313" s="43" t="s">
        <v>6263</v>
      </c>
      <c r="F21313" s="43" t="s">
        <v>28</v>
      </c>
      <c r="G21313" s="43">
        <v>44013</v>
      </c>
      <c r="Y21313" s="43" t="str">
        <f t="shared" si="664"/>
        <v/>
      </c>
      <c r="AA21313" s="43" t="e">
        <f t="shared" si="665"/>
        <v>#N/A</v>
      </c>
    </row>
    <row r="21314" spans="1:27" x14ac:dyDescent="0.3">
      <c r="A21314" s="43">
        <v>1160938</v>
      </c>
      <c r="B21314" s="43" t="s">
        <v>12777</v>
      </c>
      <c r="C21314" s="43" t="s">
        <v>5220</v>
      </c>
      <c r="E21314" s="43" t="s">
        <v>6263</v>
      </c>
      <c r="F21314" s="43" t="s">
        <v>30</v>
      </c>
      <c r="G21314" s="43">
        <v>44013</v>
      </c>
      <c r="Y21314" s="43" t="str">
        <f t="shared" ref="Y21314:Y21377" si="666">IF(ISERROR(AA21314)=FALSE,"COMP","")</f>
        <v/>
      </c>
      <c r="AA21314" s="43" t="e">
        <f t="shared" si="665"/>
        <v>#N/A</v>
      </c>
    </row>
    <row r="21315" spans="1:27" x14ac:dyDescent="0.3">
      <c r="A21315" s="43">
        <v>1446929</v>
      </c>
      <c r="B21315" s="43" t="s">
        <v>12779</v>
      </c>
      <c r="C21315" s="43" t="s">
        <v>466</v>
      </c>
      <c r="E21315" s="43" t="s">
        <v>6263</v>
      </c>
      <c r="F21315" s="43" t="s">
        <v>28</v>
      </c>
      <c r="G21315" s="43">
        <v>85004</v>
      </c>
      <c r="Y21315" s="43" t="str">
        <f t="shared" si="666"/>
        <v>COMP</v>
      </c>
      <c r="AA21315" s="43">
        <f t="shared" ref="AA21315:AA21378" si="667">VLOOKUP(A21315,Z:Z,1,FALSE)</f>
        <v>1446929</v>
      </c>
    </row>
    <row r="21316" spans="1:27" x14ac:dyDescent="0.3">
      <c r="A21316" s="43">
        <v>508296</v>
      </c>
      <c r="B21316" s="43" t="s">
        <v>5264</v>
      </c>
      <c r="C21316" s="43" t="s">
        <v>746</v>
      </c>
      <c r="E21316" s="43" t="s">
        <v>6263</v>
      </c>
      <c r="F21316" s="43" t="s">
        <v>28</v>
      </c>
      <c r="G21316" s="43">
        <v>85067</v>
      </c>
      <c r="Y21316" s="43" t="str">
        <f t="shared" si="666"/>
        <v/>
      </c>
      <c r="AA21316" s="43" t="e">
        <f t="shared" si="667"/>
        <v>#N/A</v>
      </c>
    </row>
    <row r="21317" spans="1:27" x14ac:dyDescent="0.3">
      <c r="A21317" s="43">
        <v>1832100</v>
      </c>
      <c r="B21317" s="43" t="s">
        <v>5264</v>
      </c>
      <c r="C21317" s="43" t="s">
        <v>2859</v>
      </c>
      <c r="E21317" s="43" t="s">
        <v>35</v>
      </c>
      <c r="F21317" s="43" t="s">
        <v>30</v>
      </c>
      <c r="G21317" s="43">
        <v>85023</v>
      </c>
      <c r="Y21317" s="43" t="str">
        <f t="shared" si="666"/>
        <v>COMP</v>
      </c>
      <c r="AA21317" s="43">
        <f t="shared" si="667"/>
        <v>1832100</v>
      </c>
    </row>
    <row r="21318" spans="1:27" x14ac:dyDescent="0.3">
      <c r="A21318" s="43">
        <v>2414376</v>
      </c>
      <c r="B21318" s="43" t="s">
        <v>5264</v>
      </c>
      <c r="C21318" s="43" t="s">
        <v>239</v>
      </c>
      <c r="E21318" s="43" t="s">
        <v>6263</v>
      </c>
      <c r="F21318" s="43" t="s">
        <v>30</v>
      </c>
      <c r="G21318" s="43">
        <v>85067</v>
      </c>
      <c r="Y21318" s="43" t="str">
        <f t="shared" si="666"/>
        <v/>
      </c>
      <c r="AA21318" s="43" t="e">
        <f t="shared" si="667"/>
        <v>#N/A</v>
      </c>
    </row>
    <row r="21319" spans="1:27" x14ac:dyDescent="0.3">
      <c r="A21319" s="43">
        <v>1772283</v>
      </c>
      <c r="B21319" s="43" t="s">
        <v>12780</v>
      </c>
      <c r="C21319" s="43" t="s">
        <v>1194</v>
      </c>
      <c r="E21319" s="43" t="s">
        <v>31</v>
      </c>
      <c r="F21319" s="43" t="s">
        <v>28</v>
      </c>
      <c r="G21319" s="43">
        <v>72017</v>
      </c>
      <c r="Y21319" s="43" t="str">
        <f t="shared" si="666"/>
        <v>COMP</v>
      </c>
      <c r="AA21319" s="43">
        <f t="shared" si="667"/>
        <v>1772283</v>
      </c>
    </row>
    <row r="21320" spans="1:27" x14ac:dyDescent="0.3">
      <c r="A21320" s="43">
        <v>1673650</v>
      </c>
      <c r="B21320" s="43" t="s">
        <v>12780</v>
      </c>
      <c r="C21320" s="43" t="s">
        <v>2630</v>
      </c>
      <c r="E21320" s="43" t="s">
        <v>35</v>
      </c>
      <c r="F21320" s="43" t="s">
        <v>30</v>
      </c>
      <c r="G21320" s="43">
        <v>72017</v>
      </c>
      <c r="Y21320" s="43" t="str">
        <f t="shared" si="666"/>
        <v>COMP</v>
      </c>
      <c r="AA21320" s="43">
        <f t="shared" si="667"/>
        <v>1673650</v>
      </c>
    </row>
    <row r="21321" spans="1:27" x14ac:dyDescent="0.3">
      <c r="A21321" s="43">
        <v>1659588</v>
      </c>
      <c r="B21321" s="43" t="s">
        <v>12780</v>
      </c>
      <c r="C21321" s="43" t="s">
        <v>677</v>
      </c>
      <c r="E21321" s="43" t="s">
        <v>29</v>
      </c>
      <c r="F21321" s="43" t="s">
        <v>28</v>
      </c>
      <c r="G21321" s="43">
        <v>72017</v>
      </c>
      <c r="Y21321" s="43" t="str">
        <f t="shared" si="666"/>
        <v>COMP</v>
      </c>
      <c r="AA21321" s="43">
        <f t="shared" si="667"/>
        <v>1659588</v>
      </c>
    </row>
    <row r="21322" spans="1:27" x14ac:dyDescent="0.3">
      <c r="A21322" s="43">
        <v>2120096</v>
      </c>
      <c r="B21322" s="43" t="s">
        <v>12781</v>
      </c>
      <c r="C21322" s="43" t="s">
        <v>7537</v>
      </c>
      <c r="E21322" s="43" t="s">
        <v>35</v>
      </c>
      <c r="F21322" s="43" t="s">
        <v>30</v>
      </c>
      <c r="G21322" s="43">
        <v>53062</v>
      </c>
      <c r="Y21322" s="43" t="str">
        <f t="shared" si="666"/>
        <v>COMP</v>
      </c>
      <c r="AA21322" s="43">
        <f t="shared" si="667"/>
        <v>2120096</v>
      </c>
    </row>
    <row r="21323" spans="1:27" x14ac:dyDescent="0.3">
      <c r="A21323" s="43">
        <v>2423722</v>
      </c>
      <c r="B21323" s="43" t="s">
        <v>12782</v>
      </c>
      <c r="C21323" s="43" t="s">
        <v>421</v>
      </c>
      <c r="E21323" s="43" t="s">
        <v>6263</v>
      </c>
      <c r="F21323" s="43" t="s">
        <v>30</v>
      </c>
      <c r="G21323" s="43">
        <v>72041</v>
      </c>
      <c r="Y21323" s="43" t="str">
        <f t="shared" si="666"/>
        <v/>
      </c>
      <c r="AA21323" s="43" t="e">
        <f t="shared" si="667"/>
        <v>#N/A</v>
      </c>
    </row>
    <row r="21324" spans="1:27" x14ac:dyDescent="0.3">
      <c r="A21324" s="43">
        <v>2043317</v>
      </c>
      <c r="B21324" s="43" t="s">
        <v>12782</v>
      </c>
      <c r="C21324" s="43" t="s">
        <v>244</v>
      </c>
      <c r="E21324" s="43" t="s">
        <v>6263</v>
      </c>
      <c r="F21324" s="43" t="s">
        <v>28</v>
      </c>
      <c r="G21324" s="43">
        <v>72041</v>
      </c>
      <c r="Y21324" s="43" t="str">
        <f t="shared" si="666"/>
        <v/>
      </c>
      <c r="AA21324" s="43" t="e">
        <f t="shared" si="667"/>
        <v>#N/A</v>
      </c>
    </row>
    <row r="21325" spans="1:27" x14ac:dyDescent="0.3">
      <c r="A21325" s="43">
        <v>2246860</v>
      </c>
      <c r="B21325" s="43" t="s">
        <v>12782</v>
      </c>
      <c r="C21325" s="43" t="s">
        <v>986</v>
      </c>
      <c r="E21325" s="43" t="s">
        <v>35</v>
      </c>
      <c r="F21325" s="43" t="s">
        <v>28</v>
      </c>
      <c r="G21325" s="43">
        <v>72041</v>
      </c>
      <c r="Y21325" s="43" t="str">
        <f t="shared" si="666"/>
        <v>COMP</v>
      </c>
      <c r="AA21325" s="43">
        <f t="shared" si="667"/>
        <v>2246860</v>
      </c>
    </row>
    <row r="21326" spans="1:27" x14ac:dyDescent="0.3">
      <c r="A21326" s="43">
        <v>2349193</v>
      </c>
      <c r="B21326" s="43" t="s">
        <v>12783</v>
      </c>
      <c r="C21326" s="43" t="s">
        <v>542</v>
      </c>
      <c r="E21326" s="43" t="s">
        <v>29</v>
      </c>
      <c r="F21326" s="43" t="s">
        <v>28</v>
      </c>
      <c r="G21326" s="43">
        <v>72061</v>
      </c>
      <c r="Y21326" s="43" t="str">
        <f t="shared" si="666"/>
        <v>COMP</v>
      </c>
      <c r="AA21326" s="43">
        <f t="shared" si="667"/>
        <v>2349193</v>
      </c>
    </row>
    <row r="21327" spans="1:27" x14ac:dyDescent="0.3">
      <c r="A21327" s="43">
        <v>1469628</v>
      </c>
      <c r="B21327" s="43" t="s">
        <v>12784</v>
      </c>
      <c r="C21327" s="43" t="s">
        <v>6977</v>
      </c>
      <c r="E21327" s="43" t="s">
        <v>35</v>
      </c>
      <c r="F21327" s="43" t="s">
        <v>28</v>
      </c>
      <c r="G21327" s="43">
        <v>44015</v>
      </c>
      <c r="Y21327" s="43" t="str">
        <f t="shared" si="666"/>
        <v>COMP</v>
      </c>
      <c r="AA21327" s="43">
        <f t="shared" si="667"/>
        <v>1469628</v>
      </c>
    </row>
    <row r="21328" spans="1:27" x14ac:dyDescent="0.3">
      <c r="A21328" s="43">
        <v>1472310</v>
      </c>
      <c r="B21328" s="43" t="s">
        <v>12785</v>
      </c>
      <c r="C21328" s="43" t="s">
        <v>189</v>
      </c>
      <c r="E21328" s="43" t="s">
        <v>6263</v>
      </c>
      <c r="F21328" s="43" t="s">
        <v>30</v>
      </c>
      <c r="G21328" s="43">
        <v>72017</v>
      </c>
      <c r="Y21328" s="43" t="str">
        <f t="shared" si="666"/>
        <v/>
      </c>
      <c r="AA21328" s="43" t="e">
        <f t="shared" si="667"/>
        <v>#N/A</v>
      </c>
    </row>
    <row r="21329" spans="1:27" x14ac:dyDescent="0.3">
      <c r="A21329" s="43">
        <v>1973479</v>
      </c>
      <c r="B21329" s="43" t="s">
        <v>12786</v>
      </c>
      <c r="C21329" s="43" t="s">
        <v>659</v>
      </c>
      <c r="E21329" s="43" t="s">
        <v>6263</v>
      </c>
      <c r="F21329" s="43" t="s">
        <v>28</v>
      </c>
      <c r="G21329" s="43">
        <v>44074</v>
      </c>
      <c r="Y21329" s="43" t="str">
        <f t="shared" si="666"/>
        <v/>
      </c>
      <c r="AA21329" s="43" t="e">
        <f t="shared" si="667"/>
        <v>#N/A</v>
      </c>
    </row>
    <row r="21330" spans="1:27" x14ac:dyDescent="0.3">
      <c r="A21330" s="43">
        <v>1440391</v>
      </c>
      <c r="B21330" s="43" t="s">
        <v>12786</v>
      </c>
      <c r="C21330" s="43" t="s">
        <v>1480</v>
      </c>
      <c r="E21330" s="43" t="s">
        <v>6263</v>
      </c>
      <c r="F21330" s="43" t="s">
        <v>28</v>
      </c>
      <c r="G21330" s="43">
        <v>49064</v>
      </c>
      <c r="Y21330" s="43" t="str">
        <f t="shared" si="666"/>
        <v>COMP</v>
      </c>
      <c r="AA21330" s="43">
        <f t="shared" si="667"/>
        <v>1440391</v>
      </c>
    </row>
    <row r="21331" spans="1:27" x14ac:dyDescent="0.3">
      <c r="A21331" s="43">
        <v>2355732</v>
      </c>
      <c r="B21331" s="43" t="s">
        <v>12786</v>
      </c>
      <c r="C21331" s="43" t="s">
        <v>1300</v>
      </c>
      <c r="E21331" s="43" t="s">
        <v>6263</v>
      </c>
      <c r="F21331" s="43" t="s">
        <v>30</v>
      </c>
      <c r="G21331" s="43">
        <v>44074</v>
      </c>
      <c r="Y21331" s="43" t="str">
        <f t="shared" si="666"/>
        <v/>
      </c>
      <c r="AA21331" s="43" t="e">
        <f t="shared" si="667"/>
        <v>#N/A</v>
      </c>
    </row>
    <row r="21332" spans="1:27" x14ac:dyDescent="0.3">
      <c r="A21332" s="43">
        <v>2312306</v>
      </c>
      <c r="B21332" s="43" t="s">
        <v>12787</v>
      </c>
      <c r="C21332" s="43" t="s">
        <v>1514</v>
      </c>
      <c r="E21332" s="43" t="s">
        <v>6263</v>
      </c>
      <c r="F21332" s="43" t="s">
        <v>30</v>
      </c>
      <c r="G21332" s="43">
        <v>44075</v>
      </c>
      <c r="Y21332" s="43" t="str">
        <f t="shared" si="666"/>
        <v/>
      </c>
      <c r="AA21332" s="43" t="e">
        <f t="shared" si="667"/>
        <v>#N/A</v>
      </c>
    </row>
    <row r="21333" spans="1:27" x14ac:dyDescent="0.3">
      <c r="A21333" s="43">
        <v>2378552</v>
      </c>
      <c r="B21333" s="43" t="s">
        <v>12788</v>
      </c>
      <c r="C21333" s="43" t="s">
        <v>189</v>
      </c>
      <c r="E21333" s="43" t="s">
        <v>6263</v>
      </c>
      <c r="F21333" s="43" t="s">
        <v>30</v>
      </c>
      <c r="G21333" s="43">
        <v>72064</v>
      </c>
      <c r="Y21333" s="43" t="str">
        <f t="shared" si="666"/>
        <v/>
      </c>
      <c r="AA21333" s="43" t="e">
        <f t="shared" si="667"/>
        <v>#N/A</v>
      </c>
    </row>
    <row r="21334" spans="1:27" x14ac:dyDescent="0.3">
      <c r="A21334" s="43">
        <v>2113242</v>
      </c>
      <c r="B21334" s="43" t="s">
        <v>12789</v>
      </c>
      <c r="C21334" s="43" t="s">
        <v>2328</v>
      </c>
      <c r="E21334" s="43" t="s">
        <v>6263</v>
      </c>
      <c r="F21334" s="43" t="s">
        <v>30</v>
      </c>
      <c r="G21334" s="43">
        <v>72009</v>
      </c>
      <c r="Y21334" s="43" t="str">
        <f t="shared" si="666"/>
        <v>COMP</v>
      </c>
      <c r="AA21334" s="43">
        <f t="shared" si="667"/>
        <v>2113242</v>
      </c>
    </row>
    <row r="21335" spans="1:27" x14ac:dyDescent="0.3">
      <c r="A21335" s="43">
        <v>2248883</v>
      </c>
      <c r="B21335" s="43" t="s">
        <v>12790</v>
      </c>
      <c r="C21335" s="43" t="s">
        <v>1036</v>
      </c>
      <c r="E21335" s="43" t="s">
        <v>6263</v>
      </c>
      <c r="F21335" s="43" t="s">
        <v>30</v>
      </c>
      <c r="G21335" s="43">
        <v>72072</v>
      </c>
      <c r="Y21335" s="43" t="str">
        <f t="shared" si="666"/>
        <v/>
      </c>
      <c r="AA21335" s="43" t="e">
        <f t="shared" si="667"/>
        <v>#N/A</v>
      </c>
    </row>
    <row r="21336" spans="1:27" x14ac:dyDescent="0.3">
      <c r="A21336" s="43">
        <v>280291</v>
      </c>
      <c r="B21336" s="43" t="s">
        <v>5270</v>
      </c>
      <c r="C21336" s="43" t="s">
        <v>722</v>
      </c>
      <c r="E21336" s="43" t="s">
        <v>29</v>
      </c>
      <c r="F21336" s="43" t="s">
        <v>28</v>
      </c>
      <c r="G21336" s="43">
        <v>44039</v>
      </c>
      <c r="Y21336" s="43" t="str">
        <f t="shared" si="666"/>
        <v>COMP</v>
      </c>
      <c r="AA21336" s="43">
        <f t="shared" si="667"/>
        <v>280291</v>
      </c>
    </row>
    <row r="21337" spans="1:27" x14ac:dyDescent="0.3">
      <c r="A21337" s="43">
        <v>1967424</v>
      </c>
      <c r="B21337" s="43" t="s">
        <v>5270</v>
      </c>
      <c r="C21337" s="43" t="s">
        <v>548</v>
      </c>
      <c r="E21337" s="43" t="s">
        <v>6263</v>
      </c>
      <c r="F21337" s="43" t="s">
        <v>28</v>
      </c>
      <c r="G21337" s="43">
        <v>49064</v>
      </c>
      <c r="Y21337" s="43" t="str">
        <f t="shared" si="666"/>
        <v>COMP</v>
      </c>
      <c r="AA21337" s="43">
        <f t="shared" si="667"/>
        <v>1967424</v>
      </c>
    </row>
    <row r="21338" spans="1:27" x14ac:dyDescent="0.3">
      <c r="A21338" s="43">
        <v>1967421</v>
      </c>
      <c r="B21338" s="43" t="s">
        <v>5270</v>
      </c>
      <c r="C21338" s="43" t="s">
        <v>183</v>
      </c>
      <c r="E21338" s="43" t="s">
        <v>6263</v>
      </c>
      <c r="F21338" s="43" t="s">
        <v>30</v>
      </c>
      <c r="G21338" s="43">
        <v>49064</v>
      </c>
      <c r="Y21338" s="43" t="str">
        <f t="shared" si="666"/>
        <v>COMP</v>
      </c>
      <c r="AA21338" s="43">
        <f t="shared" si="667"/>
        <v>1967421</v>
      </c>
    </row>
    <row r="21339" spans="1:27" x14ac:dyDescent="0.3">
      <c r="A21339" s="43">
        <v>142861</v>
      </c>
      <c r="B21339" s="43" t="s">
        <v>5271</v>
      </c>
      <c r="C21339" s="43" t="s">
        <v>333</v>
      </c>
      <c r="E21339" s="43" t="s">
        <v>6263</v>
      </c>
      <c r="F21339" s="43" t="s">
        <v>30</v>
      </c>
      <c r="G21339" s="43">
        <v>44094</v>
      </c>
      <c r="Y21339" s="43" t="str">
        <f t="shared" si="666"/>
        <v/>
      </c>
      <c r="AA21339" s="43" t="e">
        <f t="shared" si="667"/>
        <v>#N/A</v>
      </c>
    </row>
    <row r="21340" spans="1:27" x14ac:dyDescent="0.3">
      <c r="A21340" s="43">
        <v>2099243</v>
      </c>
      <c r="B21340" s="43" t="s">
        <v>12791</v>
      </c>
      <c r="C21340" s="43" t="s">
        <v>502</v>
      </c>
      <c r="E21340" s="43" t="s">
        <v>6263</v>
      </c>
      <c r="F21340" s="43" t="s">
        <v>30</v>
      </c>
      <c r="G21340" s="43">
        <v>85078</v>
      </c>
      <c r="Y21340" s="43" t="str">
        <f t="shared" si="666"/>
        <v/>
      </c>
      <c r="AA21340" s="43" t="e">
        <f t="shared" si="667"/>
        <v>#N/A</v>
      </c>
    </row>
    <row r="21341" spans="1:27" x14ac:dyDescent="0.3">
      <c r="A21341" s="43">
        <v>1449357</v>
      </c>
      <c r="B21341" s="43" t="s">
        <v>12792</v>
      </c>
      <c r="C21341" s="43" t="s">
        <v>223</v>
      </c>
      <c r="E21341" s="43" t="s">
        <v>6263</v>
      </c>
      <c r="F21341" s="43" t="s">
        <v>28</v>
      </c>
      <c r="G21341" s="43">
        <v>49019</v>
      </c>
      <c r="Y21341" s="43" t="str">
        <f t="shared" si="666"/>
        <v>COMP</v>
      </c>
      <c r="AA21341" s="43">
        <f t="shared" si="667"/>
        <v>1449357</v>
      </c>
    </row>
    <row r="21342" spans="1:27" x14ac:dyDescent="0.3">
      <c r="A21342" s="43">
        <v>353626</v>
      </c>
      <c r="B21342" s="43" t="s">
        <v>12792</v>
      </c>
      <c r="C21342" s="43" t="s">
        <v>274</v>
      </c>
      <c r="E21342" s="43" t="s">
        <v>6263</v>
      </c>
      <c r="F21342" s="43" t="s">
        <v>28</v>
      </c>
      <c r="G21342" s="43">
        <v>49001</v>
      </c>
      <c r="Y21342" s="43" t="str">
        <f t="shared" si="666"/>
        <v>COMP</v>
      </c>
      <c r="AA21342" s="43">
        <f t="shared" si="667"/>
        <v>353626</v>
      </c>
    </row>
    <row r="21343" spans="1:27" x14ac:dyDescent="0.3">
      <c r="A21343" s="43">
        <v>495572</v>
      </c>
      <c r="B21343" s="43" t="s">
        <v>12792</v>
      </c>
      <c r="C21343" s="43" t="s">
        <v>870</v>
      </c>
      <c r="E21343" s="43" t="s">
        <v>6263</v>
      </c>
      <c r="F21343" s="43" t="s">
        <v>28</v>
      </c>
      <c r="G21343" s="43">
        <v>49001</v>
      </c>
      <c r="Y21343" s="43" t="str">
        <f t="shared" si="666"/>
        <v>COMP</v>
      </c>
      <c r="AA21343" s="43">
        <f t="shared" si="667"/>
        <v>495572</v>
      </c>
    </row>
    <row r="21344" spans="1:27" x14ac:dyDescent="0.3">
      <c r="A21344" s="43">
        <v>2342763</v>
      </c>
      <c r="B21344" s="43" t="s">
        <v>12793</v>
      </c>
      <c r="C21344" s="43" t="s">
        <v>492</v>
      </c>
      <c r="E21344" s="43" t="s">
        <v>6263</v>
      </c>
      <c r="F21344" s="43" t="s">
        <v>30</v>
      </c>
      <c r="G21344" s="43">
        <v>49006</v>
      </c>
      <c r="Y21344" s="43" t="str">
        <f t="shared" si="666"/>
        <v/>
      </c>
      <c r="AA21344" s="43" t="e">
        <f t="shared" si="667"/>
        <v>#N/A</v>
      </c>
    </row>
    <row r="21345" spans="1:27" x14ac:dyDescent="0.3">
      <c r="A21345" s="43">
        <v>2350869</v>
      </c>
      <c r="B21345" s="43" t="s">
        <v>12794</v>
      </c>
      <c r="C21345" s="43" t="s">
        <v>1089</v>
      </c>
      <c r="E21345" s="43" t="s">
        <v>29</v>
      </c>
      <c r="F21345" s="43" t="s">
        <v>28</v>
      </c>
      <c r="G21345" s="43">
        <v>49001</v>
      </c>
      <c r="Y21345" s="43" t="str">
        <f t="shared" si="666"/>
        <v>COMP</v>
      </c>
      <c r="AA21345" s="43">
        <f t="shared" si="667"/>
        <v>2350869</v>
      </c>
    </row>
    <row r="21346" spans="1:27" x14ac:dyDescent="0.3">
      <c r="A21346" s="43">
        <v>1076468</v>
      </c>
      <c r="B21346" s="43" t="s">
        <v>5272</v>
      </c>
      <c r="C21346" s="43" t="s">
        <v>951</v>
      </c>
      <c r="E21346" s="43" t="s">
        <v>29</v>
      </c>
      <c r="F21346" s="43" t="s">
        <v>28</v>
      </c>
      <c r="G21346" s="43">
        <v>72061</v>
      </c>
      <c r="Y21346" s="43" t="str">
        <f t="shared" si="666"/>
        <v>COMP</v>
      </c>
      <c r="AA21346" s="43">
        <f t="shared" si="667"/>
        <v>1076468</v>
      </c>
    </row>
    <row r="21347" spans="1:27" x14ac:dyDescent="0.3">
      <c r="A21347" s="43">
        <v>292944</v>
      </c>
      <c r="B21347" s="43" t="s">
        <v>5272</v>
      </c>
      <c r="C21347" s="43" t="s">
        <v>1875</v>
      </c>
      <c r="E21347" s="43" t="s">
        <v>6263</v>
      </c>
      <c r="F21347" s="43" t="s">
        <v>28</v>
      </c>
      <c r="G21347" s="43">
        <v>72007</v>
      </c>
      <c r="Y21347" s="43" t="str">
        <f t="shared" si="666"/>
        <v/>
      </c>
      <c r="AA21347" s="43" t="e">
        <f t="shared" si="667"/>
        <v>#N/A</v>
      </c>
    </row>
    <row r="21348" spans="1:27" x14ac:dyDescent="0.3">
      <c r="A21348" s="43">
        <v>1862982</v>
      </c>
      <c r="B21348" s="43" t="s">
        <v>12795</v>
      </c>
      <c r="C21348" s="43" t="s">
        <v>340</v>
      </c>
      <c r="E21348" s="43" t="s">
        <v>6263</v>
      </c>
      <c r="F21348" s="43" t="s">
        <v>30</v>
      </c>
      <c r="G21348" s="43">
        <v>44069</v>
      </c>
      <c r="Y21348" s="43" t="str">
        <f t="shared" si="666"/>
        <v/>
      </c>
      <c r="AA21348" s="43" t="e">
        <f t="shared" si="667"/>
        <v>#N/A</v>
      </c>
    </row>
    <row r="21349" spans="1:27" x14ac:dyDescent="0.3">
      <c r="A21349" s="43">
        <v>1485439</v>
      </c>
      <c r="B21349" s="43" t="s">
        <v>12796</v>
      </c>
      <c r="C21349" s="43" t="s">
        <v>268</v>
      </c>
      <c r="E21349" s="43" t="s">
        <v>6263</v>
      </c>
      <c r="F21349" s="43" t="s">
        <v>30</v>
      </c>
      <c r="G21349" s="43">
        <v>72041</v>
      </c>
      <c r="Y21349" s="43" t="str">
        <f t="shared" si="666"/>
        <v/>
      </c>
      <c r="AA21349" s="43" t="e">
        <f t="shared" si="667"/>
        <v>#N/A</v>
      </c>
    </row>
    <row r="21350" spans="1:27" x14ac:dyDescent="0.3">
      <c r="A21350" s="43">
        <v>386305</v>
      </c>
      <c r="B21350" s="43" t="s">
        <v>12796</v>
      </c>
      <c r="C21350" s="43" t="s">
        <v>422</v>
      </c>
      <c r="E21350" s="43" t="s">
        <v>6263</v>
      </c>
      <c r="F21350" s="43" t="s">
        <v>28</v>
      </c>
      <c r="G21350" s="43">
        <v>44013</v>
      </c>
      <c r="Y21350" s="43" t="str">
        <f t="shared" si="666"/>
        <v>COMP</v>
      </c>
      <c r="AA21350" s="43">
        <f t="shared" si="667"/>
        <v>386305</v>
      </c>
    </row>
    <row r="21351" spans="1:27" x14ac:dyDescent="0.3">
      <c r="A21351" s="43">
        <v>1511588</v>
      </c>
      <c r="B21351" s="43" t="s">
        <v>12796</v>
      </c>
      <c r="C21351" s="43" t="s">
        <v>546</v>
      </c>
      <c r="E21351" s="43" t="s">
        <v>6263</v>
      </c>
      <c r="F21351" s="43" t="s">
        <v>30</v>
      </c>
      <c r="G21351" s="43">
        <v>49019</v>
      </c>
      <c r="Y21351" s="43" t="str">
        <f t="shared" si="666"/>
        <v/>
      </c>
      <c r="AA21351" s="43" t="e">
        <f t="shared" si="667"/>
        <v>#N/A</v>
      </c>
    </row>
    <row r="21352" spans="1:27" x14ac:dyDescent="0.3">
      <c r="A21352" s="43">
        <v>1588249</v>
      </c>
      <c r="B21352" s="43" t="s">
        <v>12797</v>
      </c>
      <c r="C21352" s="43" t="s">
        <v>406</v>
      </c>
      <c r="E21352" s="43" t="s">
        <v>6263</v>
      </c>
      <c r="F21352" s="43" t="s">
        <v>30</v>
      </c>
      <c r="G21352" s="43">
        <v>72041</v>
      </c>
      <c r="Y21352" s="43" t="str">
        <f t="shared" si="666"/>
        <v/>
      </c>
      <c r="AA21352" s="43" t="e">
        <f t="shared" si="667"/>
        <v>#N/A</v>
      </c>
    </row>
    <row r="21353" spans="1:27" x14ac:dyDescent="0.3">
      <c r="A21353" s="43">
        <v>2075396</v>
      </c>
      <c r="B21353" s="43" t="s">
        <v>12798</v>
      </c>
      <c r="C21353" s="43" t="s">
        <v>512</v>
      </c>
      <c r="E21353" s="43" t="s">
        <v>34</v>
      </c>
      <c r="F21353" s="43" t="s">
        <v>28</v>
      </c>
      <c r="G21353" s="43">
        <v>53070</v>
      </c>
      <c r="Y21353" s="43" t="str">
        <f t="shared" si="666"/>
        <v>COMP</v>
      </c>
      <c r="AA21353" s="43">
        <f t="shared" si="667"/>
        <v>2075396</v>
      </c>
    </row>
    <row r="21354" spans="1:27" x14ac:dyDescent="0.3">
      <c r="A21354" s="43">
        <v>2062020</v>
      </c>
      <c r="B21354" s="43" t="s">
        <v>12798</v>
      </c>
      <c r="C21354" s="43" t="s">
        <v>427</v>
      </c>
      <c r="E21354" s="43" t="s">
        <v>6263</v>
      </c>
      <c r="F21354" s="43" t="s">
        <v>28</v>
      </c>
      <c r="G21354" s="43">
        <v>53070</v>
      </c>
      <c r="Y21354" s="43" t="str">
        <f t="shared" si="666"/>
        <v/>
      </c>
      <c r="AA21354" s="43" t="e">
        <f t="shared" si="667"/>
        <v>#N/A</v>
      </c>
    </row>
    <row r="21355" spans="1:27" x14ac:dyDescent="0.3">
      <c r="A21355" s="43">
        <v>2432023</v>
      </c>
      <c r="B21355" s="43" t="s">
        <v>12799</v>
      </c>
      <c r="C21355" s="43" t="s">
        <v>1340</v>
      </c>
      <c r="E21355" s="43" t="s">
        <v>6263</v>
      </c>
      <c r="F21355" s="43" t="s">
        <v>28</v>
      </c>
      <c r="G21355" s="43">
        <v>49064</v>
      </c>
      <c r="Y21355" s="43" t="str">
        <f t="shared" si="666"/>
        <v/>
      </c>
      <c r="AA21355" s="43" t="e">
        <f t="shared" si="667"/>
        <v>#N/A</v>
      </c>
    </row>
    <row r="21356" spans="1:27" x14ac:dyDescent="0.3">
      <c r="A21356" s="43">
        <v>2121337</v>
      </c>
      <c r="B21356" s="43" t="s">
        <v>12800</v>
      </c>
      <c r="C21356" s="43" t="s">
        <v>492</v>
      </c>
      <c r="E21356" s="43" t="s">
        <v>6263</v>
      </c>
      <c r="F21356" s="43" t="s">
        <v>30</v>
      </c>
      <c r="G21356" s="43">
        <v>53013</v>
      </c>
      <c r="Y21356" s="43" t="str">
        <f t="shared" si="666"/>
        <v/>
      </c>
      <c r="AA21356" s="43" t="e">
        <f t="shared" si="667"/>
        <v>#N/A</v>
      </c>
    </row>
    <row r="21357" spans="1:27" x14ac:dyDescent="0.3">
      <c r="A21357" s="43">
        <v>2335496</v>
      </c>
      <c r="B21357" s="43" t="s">
        <v>12801</v>
      </c>
      <c r="C21357" s="43" t="s">
        <v>922</v>
      </c>
      <c r="E21357" s="43" t="s">
        <v>6263</v>
      </c>
      <c r="F21357" s="43" t="s">
        <v>30</v>
      </c>
      <c r="G21357" s="43">
        <v>44067</v>
      </c>
      <c r="Y21357" s="43" t="str">
        <f t="shared" si="666"/>
        <v/>
      </c>
      <c r="AA21357" s="43" t="e">
        <f t="shared" si="667"/>
        <v>#N/A</v>
      </c>
    </row>
    <row r="21358" spans="1:27" x14ac:dyDescent="0.3">
      <c r="A21358" s="43">
        <v>2418175</v>
      </c>
      <c r="B21358" s="43" t="s">
        <v>5273</v>
      </c>
      <c r="C21358" s="43" t="s">
        <v>3610</v>
      </c>
      <c r="E21358" s="43" t="s">
        <v>6263</v>
      </c>
      <c r="F21358" s="43" t="s">
        <v>30</v>
      </c>
      <c r="G21358" s="43">
        <v>44094</v>
      </c>
      <c r="Y21358" s="43" t="str">
        <f t="shared" si="666"/>
        <v/>
      </c>
      <c r="AA21358" s="43" t="e">
        <f t="shared" si="667"/>
        <v>#N/A</v>
      </c>
    </row>
    <row r="21359" spans="1:27" x14ac:dyDescent="0.3">
      <c r="A21359" s="43">
        <v>1280576</v>
      </c>
      <c r="B21359" s="43" t="s">
        <v>12802</v>
      </c>
      <c r="C21359" s="43" t="s">
        <v>529</v>
      </c>
      <c r="E21359" s="43" t="s">
        <v>6263</v>
      </c>
      <c r="F21359" s="43" t="s">
        <v>30</v>
      </c>
      <c r="G21359" s="43">
        <v>53061</v>
      </c>
      <c r="Y21359" s="43" t="str">
        <f t="shared" si="666"/>
        <v/>
      </c>
      <c r="AA21359" s="43" t="e">
        <f t="shared" si="667"/>
        <v>#N/A</v>
      </c>
    </row>
    <row r="21360" spans="1:27" x14ac:dyDescent="0.3">
      <c r="A21360" s="43">
        <v>1864346</v>
      </c>
      <c r="B21360" s="43" t="s">
        <v>12802</v>
      </c>
      <c r="C21360" s="43" t="s">
        <v>436</v>
      </c>
      <c r="E21360" s="43" t="s">
        <v>35</v>
      </c>
      <c r="F21360" s="43" t="s">
        <v>28</v>
      </c>
      <c r="G21360" s="43">
        <v>44035</v>
      </c>
      <c r="Y21360" s="43" t="str">
        <f t="shared" si="666"/>
        <v>COMP</v>
      </c>
      <c r="AA21360" s="43">
        <f t="shared" si="667"/>
        <v>1864346</v>
      </c>
    </row>
    <row r="21361" spans="1:27" x14ac:dyDescent="0.3">
      <c r="A21361" s="43">
        <v>2196294</v>
      </c>
      <c r="B21361" s="43" t="s">
        <v>12802</v>
      </c>
      <c r="C21361" s="43" t="s">
        <v>454</v>
      </c>
      <c r="E21361" s="43" t="s">
        <v>29</v>
      </c>
      <c r="F21361" s="43" t="s">
        <v>30</v>
      </c>
      <c r="G21361" s="43">
        <v>85052</v>
      </c>
      <c r="Y21361" s="43" t="str">
        <f t="shared" si="666"/>
        <v>COMP</v>
      </c>
      <c r="AA21361" s="43">
        <f t="shared" si="667"/>
        <v>2196294</v>
      </c>
    </row>
    <row r="21362" spans="1:27" x14ac:dyDescent="0.3">
      <c r="A21362" s="43">
        <v>2128209</v>
      </c>
      <c r="B21362" s="43" t="s">
        <v>12802</v>
      </c>
      <c r="C21362" s="43" t="s">
        <v>432</v>
      </c>
      <c r="E21362" s="43" t="s">
        <v>29</v>
      </c>
      <c r="F21362" s="43" t="s">
        <v>28</v>
      </c>
      <c r="G21362" s="43">
        <v>85052</v>
      </c>
      <c r="Y21362" s="43" t="str">
        <f t="shared" si="666"/>
        <v>COMP</v>
      </c>
      <c r="AA21362" s="43">
        <f t="shared" si="667"/>
        <v>2128209</v>
      </c>
    </row>
    <row r="21363" spans="1:27" x14ac:dyDescent="0.3">
      <c r="A21363" s="43">
        <v>742667</v>
      </c>
      <c r="B21363" s="43" t="s">
        <v>12802</v>
      </c>
      <c r="C21363" s="43" t="s">
        <v>444</v>
      </c>
      <c r="E21363" s="43" t="s">
        <v>6263</v>
      </c>
      <c r="F21363" s="43" t="s">
        <v>28</v>
      </c>
      <c r="G21363" s="43">
        <v>53061</v>
      </c>
      <c r="Y21363" s="43" t="str">
        <f t="shared" si="666"/>
        <v/>
      </c>
      <c r="AA21363" s="43" t="e">
        <f t="shared" si="667"/>
        <v>#N/A</v>
      </c>
    </row>
    <row r="21364" spans="1:27" x14ac:dyDescent="0.3">
      <c r="A21364" s="43">
        <v>2095681</v>
      </c>
      <c r="B21364" s="43" t="s">
        <v>12802</v>
      </c>
      <c r="C21364" s="43" t="s">
        <v>3054</v>
      </c>
      <c r="E21364" s="43" t="s">
        <v>6263</v>
      </c>
      <c r="F21364" s="43" t="s">
        <v>30</v>
      </c>
      <c r="G21364" s="43">
        <v>53061</v>
      </c>
      <c r="Y21364" s="43" t="str">
        <f t="shared" si="666"/>
        <v/>
      </c>
      <c r="AA21364" s="43" t="e">
        <f t="shared" si="667"/>
        <v>#N/A</v>
      </c>
    </row>
    <row r="21365" spans="1:27" x14ac:dyDescent="0.3">
      <c r="A21365" s="43">
        <v>2126944</v>
      </c>
      <c r="B21365" s="43" t="s">
        <v>12803</v>
      </c>
      <c r="C21365" s="43" t="s">
        <v>2316</v>
      </c>
      <c r="E21365" s="43" t="s">
        <v>6263</v>
      </c>
      <c r="F21365" s="43" t="s">
        <v>28</v>
      </c>
      <c r="G21365" s="43">
        <v>85033</v>
      </c>
      <c r="Y21365" s="43" t="str">
        <f t="shared" si="666"/>
        <v/>
      </c>
      <c r="AA21365" s="43" t="e">
        <f t="shared" si="667"/>
        <v>#N/A</v>
      </c>
    </row>
    <row r="21366" spans="1:27" x14ac:dyDescent="0.3">
      <c r="A21366" s="43">
        <v>1627269</v>
      </c>
      <c r="B21366" s="43" t="s">
        <v>12804</v>
      </c>
      <c r="C21366" s="43" t="s">
        <v>937</v>
      </c>
      <c r="E21366" s="43" t="s">
        <v>6263</v>
      </c>
      <c r="F21366" s="43" t="s">
        <v>28</v>
      </c>
      <c r="G21366" s="43">
        <v>44126</v>
      </c>
      <c r="Y21366" s="43" t="str">
        <f t="shared" si="666"/>
        <v/>
      </c>
      <c r="AA21366" s="43" t="e">
        <f t="shared" si="667"/>
        <v>#N/A</v>
      </c>
    </row>
    <row r="21367" spans="1:27" x14ac:dyDescent="0.3">
      <c r="A21367" s="43">
        <v>717589</v>
      </c>
      <c r="B21367" s="43" t="s">
        <v>12805</v>
      </c>
      <c r="C21367" s="43" t="s">
        <v>656</v>
      </c>
      <c r="E21367" s="43" t="s">
        <v>6263</v>
      </c>
      <c r="F21367" s="43" t="s">
        <v>28</v>
      </c>
      <c r="G21367" s="43">
        <v>44027</v>
      </c>
      <c r="Y21367" s="43" t="str">
        <f t="shared" si="666"/>
        <v>COMP</v>
      </c>
      <c r="AA21367" s="43">
        <f t="shared" si="667"/>
        <v>717589</v>
      </c>
    </row>
    <row r="21368" spans="1:27" x14ac:dyDescent="0.3">
      <c r="A21368" s="43">
        <v>974112</v>
      </c>
      <c r="B21368" s="43" t="s">
        <v>12805</v>
      </c>
      <c r="C21368" s="43" t="s">
        <v>984</v>
      </c>
      <c r="E21368" s="43" t="s">
        <v>6263</v>
      </c>
      <c r="F21368" s="43" t="s">
        <v>28</v>
      </c>
      <c r="G21368" s="43">
        <v>44072</v>
      </c>
      <c r="Y21368" s="43" t="str">
        <f t="shared" si="666"/>
        <v/>
      </c>
      <c r="AA21368" s="43" t="e">
        <f t="shared" si="667"/>
        <v>#N/A</v>
      </c>
    </row>
    <row r="21369" spans="1:27" x14ac:dyDescent="0.3">
      <c r="A21369" s="43">
        <v>1557636</v>
      </c>
      <c r="B21369" s="43" t="s">
        <v>12805</v>
      </c>
      <c r="C21369" s="43" t="s">
        <v>1084</v>
      </c>
      <c r="E21369" s="43" t="s">
        <v>6263</v>
      </c>
      <c r="F21369" s="43" t="s">
        <v>30</v>
      </c>
      <c r="G21369" s="43">
        <v>49019</v>
      </c>
      <c r="Y21369" s="43" t="str">
        <f t="shared" si="666"/>
        <v/>
      </c>
      <c r="AA21369" s="43" t="e">
        <f t="shared" si="667"/>
        <v>#N/A</v>
      </c>
    </row>
    <row r="21370" spans="1:27" x14ac:dyDescent="0.3">
      <c r="A21370" s="43">
        <v>455426</v>
      </c>
      <c r="B21370" s="43" t="s">
        <v>12805</v>
      </c>
      <c r="C21370" s="43" t="s">
        <v>472</v>
      </c>
      <c r="E21370" s="43" t="s">
        <v>6263</v>
      </c>
      <c r="F21370" s="43" t="s">
        <v>28</v>
      </c>
      <c r="G21370" s="43">
        <v>44021</v>
      </c>
      <c r="Y21370" s="43" t="str">
        <f t="shared" si="666"/>
        <v/>
      </c>
      <c r="AA21370" s="43" t="e">
        <f t="shared" si="667"/>
        <v>#N/A</v>
      </c>
    </row>
    <row r="21371" spans="1:27" x14ac:dyDescent="0.3">
      <c r="A21371" s="43">
        <v>1643532</v>
      </c>
      <c r="B21371" s="43" t="s">
        <v>12805</v>
      </c>
      <c r="C21371" s="43" t="s">
        <v>202</v>
      </c>
      <c r="E21371" s="43" t="s">
        <v>6263</v>
      </c>
      <c r="F21371" s="43" t="s">
        <v>28</v>
      </c>
      <c r="G21371" s="43">
        <v>44021</v>
      </c>
      <c r="Y21371" s="43" t="str">
        <f t="shared" si="666"/>
        <v/>
      </c>
      <c r="AA21371" s="43" t="e">
        <f t="shared" si="667"/>
        <v>#N/A</v>
      </c>
    </row>
    <row r="21372" spans="1:27" x14ac:dyDescent="0.3">
      <c r="A21372" s="43">
        <v>2409217</v>
      </c>
      <c r="B21372" s="43" t="s">
        <v>12806</v>
      </c>
      <c r="C21372" s="43" t="s">
        <v>357</v>
      </c>
      <c r="E21372" s="43" t="s">
        <v>6263</v>
      </c>
      <c r="F21372" s="43" t="s">
        <v>30</v>
      </c>
      <c r="G21372" s="43">
        <v>44035</v>
      </c>
      <c r="Y21372" s="43" t="str">
        <f t="shared" si="666"/>
        <v>COMP</v>
      </c>
      <c r="AA21372" s="43">
        <f t="shared" si="667"/>
        <v>2409217</v>
      </c>
    </row>
    <row r="21373" spans="1:27" x14ac:dyDescent="0.3">
      <c r="A21373" s="43">
        <v>1808534</v>
      </c>
      <c r="B21373" s="43" t="s">
        <v>12806</v>
      </c>
      <c r="C21373" s="43" t="s">
        <v>12807</v>
      </c>
      <c r="E21373" s="43" t="s">
        <v>6263</v>
      </c>
      <c r="F21373" s="43" t="s">
        <v>30</v>
      </c>
      <c r="G21373" s="43">
        <v>44062</v>
      </c>
      <c r="Y21373" s="43" t="str">
        <f t="shared" si="666"/>
        <v/>
      </c>
      <c r="AA21373" s="43" t="e">
        <f t="shared" si="667"/>
        <v>#N/A</v>
      </c>
    </row>
    <row r="21374" spans="1:27" x14ac:dyDescent="0.3">
      <c r="A21374" s="43">
        <v>1721309</v>
      </c>
      <c r="B21374" s="43" t="s">
        <v>12806</v>
      </c>
      <c r="C21374" s="43" t="s">
        <v>468</v>
      </c>
      <c r="E21374" s="43" t="s">
        <v>31</v>
      </c>
      <c r="F21374" s="43" t="s">
        <v>30</v>
      </c>
      <c r="G21374" s="43">
        <v>53022</v>
      </c>
      <c r="Y21374" s="43" t="str">
        <f t="shared" si="666"/>
        <v>COMP</v>
      </c>
      <c r="AA21374" s="43">
        <f t="shared" si="667"/>
        <v>1721309</v>
      </c>
    </row>
    <row r="21375" spans="1:27" x14ac:dyDescent="0.3">
      <c r="A21375" s="43">
        <v>2383170</v>
      </c>
      <c r="B21375" s="43" t="s">
        <v>12808</v>
      </c>
      <c r="C21375" s="43" t="s">
        <v>173</v>
      </c>
      <c r="E21375" s="43" t="s">
        <v>6263</v>
      </c>
      <c r="F21375" s="43" t="s">
        <v>30</v>
      </c>
      <c r="G21375" s="43">
        <v>72041</v>
      </c>
      <c r="Y21375" s="43" t="str">
        <f t="shared" si="666"/>
        <v/>
      </c>
      <c r="AA21375" s="43" t="e">
        <f t="shared" si="667"/>
        <v>#N/A</v>
      </c>
    </row>
    <row r="21376" spans="1:27" x14ac:dyDescent="0.3">
      <c r="A21376" s="43">
        <v>1582808</v>
      </c>
      <c r="B21376" s="43" t="s">
        <v>12808</v>
      </c>
      <c r="C21376" s="43" t="s">
        <v>659</v>
      </c>
      <c r="E21376" s="43" t="s">
        <v>6263</v>
      </c>
      <c r="F21376" s="43" t="s">
        <v>28</v>
      </c>
      <c r="G21376" s="43">
        <v>53013</v>
      </c>
      <c r="Y21376" s="43" t="str">
        <f t="shared" si="666"/>
        <v/>
      </c>
      <c r="AA21376" s="43" t="e">
        <f t="shared" si="667"/>
        <v>#N/A</v>
      </c>
    </row>
    <row r="21377" spans="1:27" x14ac:dyDescent="0.3">
      <c r="A21377" s="43">
        <v>1618560</v>
      </c>
      <c r="B21377" s="43" t="s">
        <v>12808</v>
      </c>
      <c r="C21377" s="43" t="s">
        <v>446</v>
      </c>
      <c r="E21377" s="43" t="s">
        <v>6263</v>
      </c>
      <c r="F21377" s="43" t="s">
        <v>28</v>
      </c>
      <c r="G21377" s="43">
        <v>85004</v>
      </c>
      <c r="Y21377" s="43" t="str">
        <f t="shared" si="666"/>
        <v>COMP</v>
      </c>
      <c r="AA21377" s="43">
        <f t="shared" si="667"/>
        <v>1618560</v>
      </c>
    </row>
    <row r="21378" spans="1:27" x14ac:dyDescent="0.3">
      <c r="A21378" s="43">
        <v>2062386</v>
      </c>
      <c r="B21378" s="43" t="s">
        <v>12808</v>
      </c>
      <c r="C21378" s="43" t="s">
        <v>266</v>
      </c>
      <c r="E21378" s="43" t="s">
        <v>6263</v>
      </c>
      <c r="F21378" s="43" t="s">
        <v>30</v>
      </c>
      <c r="G21378" s="43">
        <v>85012</v>
      </c>
      <c r="Y21378" s="43" t="str">
        <f t="shared" ref="Y21378:Y21441" si="668">IF(ISERROR(AA21378)=FALSE,"COMP","")</f>
        <v/>
      </c>
      <c r="AA21378" s="43" t="e">
        <f t="shared" si="667"/>
        <v>#N/A</v>
      </c>
    </row>
    <row r="21379" spans="1:27" x14ac:dyDescent="0.3">
      <c r="A21379" s="43">
        <v>1782394</v>
      </c>
      <c r="B21379" s="43" t="s">
        <v>12809</v>
      </c>
      <c r="C21379" s="43" t="s">
        <v>223</v>
      </c>
      <c r="E21379" s="43" t="s">
        <v>6263</v>
      </c>
      <c r="F21379" s="43" t="s">
        <v>28</v>
      </c>
      <c r="G21379" s="43">
        <v>49006</v>
      </c>
      <c r="Y21379" s="43" t="str">
        <f t="shared" si="668"/>
        <v>COMP</v>
      </c>
      <c r="AA21379" s="43">
        <f t="shared" ref="AA21379:AA21442" si="669">VLOOKUP(A21379,Z:Z,1,FALSE)</f>
        <v>1782394</v>
      </c>
    </row>
    <row r="21380" spans="1:27" x14ac:dyDescent="0.3">
      <c r="A21380" s="43">
        <v>1129998</v>
      </c>
      <c r="B21380" s="43" t="s">
        <v>12810</v>
      </c>
      <c r="C21380" s="43" t="s">
        <v>193</v>
      </c>
      <c r="E21380" s="43" t="s">
        <v>6263</v>
      </c>
      <c r="F21380" s="43" t="s">
        <v>28</v>
      </c>
      <c r="G21380" s="43">
        <v>49032</v>
      </c>
      <c r="Y21380" s="43" t="str">
        <f t="shared" si="668"/>
        <v/>
      </c>
      <c r="AA21380" s="43" t="e">
        <f t="shared" si="669"/>
        <v>#N/A</v>
      </c>
    </row>
    <row r="21381" spans="1:27" x14ac:dyDescent="0.3">
      <c r="A21381" s="43">
        <v>601739</v>
      </c>
      <c r="B21381" s="43" t="s">
        <v>12810</v>
      </c>
      <c r="C21381" s="43" t="s">
        <v>274</v>
      </c>
      <c r="E21381" s="43" t="s">
        <v>6263</v>
      </c>
      <c r="F21381" s="43" t="s">
        <v>28</v>
      </c>
      <c r="G21381" s="43">
        <v>53022</v>
      </c>
      <c r="Y21381" s="43" t="str">
        <f t="shared" si="668"/>
        <v/>
      </c>
      <c r="AA21381" s="43" t="e">
        <f t="shared" si="669"/>
        <v>#N/A</v>
      </c>
    </row>
    <row r="21382" spans="1:27" x14ac:dyDescent="0.3">
      <c r="A21382" s="43">
        <v>325862</v>
      </c>
      <c r="B21382" s="43" t="s">
        <v>12810</v>
      </c>
      <c r="C21382" s="43" t="s">
        <v>12811</v>
      </c>
      <c r="E21382" s="43" t="s">
        <v>6263</v>
      </c>
      <c r="F21382" s="43" t="s">
        <v>30</v>
      </c>
      <c r="G21382" s="43">
        <v>53022</v>
      </c>
      <c r="Y21382" s="43" t="str">
        <f t="shared" si="668"/>
        <v>COMP</v>
      </c>
      <c r="AA21382" s="43">
        <f t="shared" si="669"/>
        <v>325862</v>
      </c>
    </row>
    <row r="21383" spans="1:27" x14ac:dyDescent="0.3">
      <c r="A21383" s="43">
        <v>1658168</v>
      </c>
      <c r="B21383" s="43" t="s">
        <v>12810</v>
      </c>
      <c r="C21383" s="43" t="s">
        <v>1061</v>
      </c>
      <c r="E21383" s="43" t="s">
        <v>34</v>
      </c>
      <c r="F21383" s="43" t="s">
        <v>28</v>
      </c>
      <c r="G21383" s="43">
        <v>53022</v>
      </c>
      <c r="Y21383" s="43" t="str">
        <f t="shared" si="668"/>
        <v>COMP</v>
      </c>
      <c r="AA21383" s="43">
        <f t="shared" si="669"/>
        <v>1658168</v>
      </c>
    </row>
    <row r="21384" spans="1:27" x14ac:dyDescent="0.3">
      <c r="A21384" s="43">
        <v>1204386</v>
      </c>
      <c r="B21384" s="43" t="s">
        <v>12810</v>
      </c>
      <c r="C21384" s="43" t="s">
        <v>1109</v>
      </c>
      <c r="E21384" s="43" t="s">
        <v>29</v>
      </c>
      <c r="F21384" s="43" t="s">
        <v>28</v>
      </c>
      <c r="G21384" s="43">
        <v>53022</v>
      </c>
      <c r="Y21384" s="43" t="str">
        <f t="shared" si="668"/>
        <v>COMP</v>
      </c>
      <c r="AA21384" s="43">
        <f t="shared" si="669"/>
        <v>1204386</v>
      </c>
    </row>
    <row r="21385" spans="1:27" x14ac:dyDescent="0.3">
      <c r="A21385" s="43">
        <v>361258</v>
      </c>
      <c r="B21385" s="43" t="s">
        <v>12810</v>
      </c>
      <c r="C21385" s="43" t="s">
        <v>475</v>
      </c>
      <c r="E21385" s="43" t="s">
        <v>6263</v>
      </c>
      <c r="F21385" s="43" t="s">
        <v>28</v>
      </c>
      <c r="G21385" s="43">
        <v>53022</v>
      </c>
      <c r="Y21385" s="43" t="str">
        <f t="shared" si="668"/>
        <v>COMP</v>
      </c>
      <c r="AA21385" s="43">
        <f t="shared" si="669"/>
        <v>361258</v>
      </c>
    </row>
    <row r="21386" spans="1:27" x14ac:dyDescent="0.3">
      <c r="A21386" s="43">
        <v>1987018</v>
      </c>
      <c r="B21386" s="43" t="s">
        <v>12812</v>
      </c>
      <c r="C21386" s="43" t="s">
        <v>12813</v>
      </c>
      <c r="E21386" s="43" t="s">
        <v>6263</v>
      </c>
      <c r="F21386" s="43" t="s">
        <v>28</v>
      </c>
      <c r="G21386" s="43">
        <v>72051</v>
      </c>
      <c r="Y21386" s="43" t="str">
        <f t="shared" si="668"/>
        <v>COMP</v>
      </c>
      <c r="AA21386" s="43">
        <f t="shared" si="669"/>
        <v>1987018</v>
      </c>
    </row>
    <row r="21387" spans="1:27" x14ac:dyDescent="0.3">
      <c r="A21387" s="43">
        <v>1377792</v>
      </c>
      <c r="B21387" s="43" t="s">
        <v>12812</v>
      </c>
      <c r="C21387" s="43" t="s">
        <v>629</v>
      </c>
      <c r="E21387" s="43" t="s">
        <v>6263</v>
      </c>
      <c r="F21387" s="43" t="s">
        <v>30</v>
      </c>
      <c r="G21387" s="43">
        <v>53061</v>
      </c>
      <c r="Y21387" s="43" t="str">
        <f t="shared" si="668"/>
        <v/>
      </c>
      <c r="AA21387" s="43" t="e">
        <f t="shared" si="669"/>
        <v>#N/A</v>
      </c>
    </row>
    <row r="21388" spans="1:27" x14ac:dyDescent="0.3">
      <c r="A21388" s="43">
        <v>1861893</v>
      </c>
      <c r="B21388" s="43" t="s">
        <v>12812</v>
      </c>
      <c r="C21388" s="43" t="s">
        <v>499</v>
      </c>
      <c r="E21388" s="43" t="s">
        <v>29</v>
      </c>
      <c r="F21388" s="43" t="s">
        <v>28</v>
      </c>
      <c r="G21388" s="43">
        <v>49064</v>
      </c>
      <c r="Y21388" s="43" t="str">
        <f t="shared" si="668"/>
        <v>COMP</v>
      </c>
      <c r="AA21388" s="43">
        <f t="shared" si="669"/>
        <v>1861893</v>
      </c>
    </row>
    <row r="21389" spans="1:27" x14ac:dyDescent="0.3">
      <c r="A21389" s="43">
        <v>1986992</v>
      </c>
      <c r="B21389" s="43" t="s">
        <v>12812</v>
      </c>
      <c r="C21389" s="43" t="s">
        <v>1109</v>
      </c>
      <c r="E21389" s="43" t="s">
        <v>35</v>
      </c>
      <c r="F21389" s="43" t="s">
        <v>28</v>
      </c>
      <c r="G21389" s="43">
        <v>72051</v>
      </c>
      <c r="Y21389" s="43" t="str">
        <f t="shared" si="668"/>
        <v>COMP</v>
      </c>
      <c r="AA21389" s="43">
        <f t="shared" si="669"/>
        <v>1986992</v>
      </c>
    </row>
    <row r="21390" spans="1:27" x14ac:dyDescent="0.3">
      <c r="A21390" s="43">
        <v>2346407</v>
      </c>
      <c r="B21390" s="43" t="s">
        <v>12814</v>
      </c>
      <c r="C21390" s="43" t="s">
        <v>870</v>
      </c>
      <c r="E21390" s="43" t="s">
        <v>6263</v>
      </c>
      <c r="F21390" s="43" t="s">
        <v>28</v>
      </c>
      <c r="G21390" s="43">
        <v>44111</v>
      </c>
      <c r="Y21390" s="43" t="str">
        <f t="shared" si="668"/>
        <v/>
      </c>
      <c r="AA21390" s="43" t="e">
        <f t="shared" si="669"/>
        <v>#N/A</v>
      </c>
    </row>
    <row r="21391" spans="1:27" x14ac:dyDescent="0.3">
      <c r="A21391" s="43">
        <v>1612198</v>
      </c>
      <c r="B21391" s="43" t="s">
        <v>5277</v>
      </c>
      <c r="C21391" s="43" t="s">
        <v>173</v>
      </c>
      <c r="E21391" s="43" t="s">
        <v>6263</v>
      </c>
      <c r="F21391" s="43" t="s">
        <v>30</v>
      </c>
      <c r="G21391" s="43">
        <v>49019</v>
      </c>
      <c r="Y21391" s="43" t="str">
        <f t="shared" si="668"/>
        <v/>
      </c>
      <c r="AA21391" s="43" t="e">
        <f t="shared" si="669"/>
        <v>#N/A</v>
      </c>
    </row>
    <row r="21392" spans="1:27" x14ac:dyDescent="0.3">
      <c r="A21392" s="43">
        <v>1401660</v>
      </c>
      <c r="B21392" s="43" t="s">
        <v>12815</v>
      </c>
      <c r="C21392" s="43" t="s">
        <v>937</v>
      </c>
      <c r="E21392" s="43" t="s">
        <v>6263</v>
      </c>
      <c r="F21392" s="43" t="s">
        <v>28</v>
      </c>
      <c r="G21392" s="43">
        <v>72061</v>
      </c>
      <c r="Y21392" s="43" t="str">
        <f t="shared" si="668"/>
        <v/>
      </c>
      <c r="AA21392" s="43" t="e">
        <f t="shared" si="669"/>
        <v>#N/A</v>
      </c>
    </row>
    <row r="21393" spans="1:27" x14ac:dyDescent="0.3">
      <c r="A21393" s="43">
        <v>1218971</v>
      </c>
      <c r="B21393" s="43" t="s">
        <v>12816</v>
      </c>
      <c r="C21393" s="43" t="s">
        <v>244</v>
      </c>
      <c r="E21393" s="43" t="s">
        <v>6263</v>
      </c>
      <c r="F21393" s="43" t="s">
        <v>28</v>
      </c>
      <c r="G21393" s="43">
        <v>85031</v>
      </c>
      <c r="Y21393" s="43" t="str">
        <f t="shared" si="668"/>
        <v>COMP</v>
      </c>
      <c r="AA21393" s="43">
        <f t="shared" si="669"/>
        <v>1218971</v>
      </c>
    </row>
    <row r="21394" spans="1:27" x14ac:dyDescent="0.3">
      <c r="A21394" s="43">
        <v>2193034</v>
      </c>
      <c r="B21394" s="43" t="s">
        <v>12817</v>
      </c>
      <c r="C21394" s="43" t="s">
        <v>829</v>
      </c>
      <c r="E21394" s="43" t="s">
        <v>6263</v>
      </c>
      <c r="F21394" s="43" t="s">
        <v>28</v>
      </c>
      <c r="G21394" s="43">
        <v>44052</v>
      </c>
      <c r="Y21394" s="43" t="str">
        <f t="shared" si="668"/>
        <v>COMP</v>
      </c>
      <c r="AA21394" s="43">
        <f t="shared" si="669"/>
        <v>2193034</v>
      </c>
    </row>
    <row r="21395" spans="1:27" x14ac:dyDescent="0.3">
      <c r="A21395" s="43">
        <v>2373219</v>
      </c>
      <c r="B21395" s="43" t="s">
        <v>12817</v>
      </c>
      <c r="C21395" s="43" t="s">
        <v>12818</v>
      </c>
      <c r="E21395" s="43" t="s">
        <v>6263</v>
      </c>
      <c r="F21395" s="43" t="s">
        <v>30</v>
      </c>
      <c r="G21395" s="43">
        <v>44090</v>
      </c>
      <c r="Y21395" s="43" t="str">
        <f t="shared" si="668"/>
        <v/>
      </c>
      <c r="AA21395" s="43" t="e">
        <f t="shared" si="669"/>
        <v>#N/A</v>
      </c>
    </row>
    <row r="21396" spans="1:27" x14ac:dyDescent="0.3">
      <c r="A21396" s="43">
        <v>2421703</v>
      </c>
      <c r="B21396" s="43" t="s">
        <v>12819</v>
      </c>
      <c r="C21396" s="43" t="s">
        <v>241</v>
      </c>
      <c r="E21396" s="43" t="s">
        <v>6263</v>
      </c>
      <c r="F21396" s="43" t="s">
        <v>28</v>
      </c>
      <c r="G21396" s="43">
        <v>85054</v>
      </c>
      <c r="Y21396" s="43" t="str">
        <f t="shared" si="668"/>
        <v/>
      </c>
      <c r="AA21396" s="43" t="e">
        <f t="shared" si="669"/>
        <v>#N/A</v>
      </c>
    </row>
    <row r="21397" spans="1:27" x14ac:dyDescent="0.3">
      <c r="A21397" s="43">
        <v>930183</v>
      </c>
      <c r="B21397" s="43" t="s">
        <v>12820</v>
      </c>
      <c r="C21397" s="43" t="s">
        <v>264</v>
      </c>
      <c r="E21397" s="43" t="s">
        <v>6263</v>
      </c>
      <c r="F21397" s="43" t="s">
        <v>28</v>
      </c>
      <c r="G21397" s="43">
        <v>44039</v>
      </c>
      <c r="Y21397" s="43" t="str">
        <f t="shared" si="668"/>
        <v/>
      </c>
      <c r="AA21397" s="43" t="e">
        <f t="shared" si="669"/>
        <v>#N/A</v>
      </c>
    </row>
    <row r="21398" spans="1:27" x14ac:dyDescent="0.3">
      <c r="A21398" s="43">
        <v>1970215</v>
      </c>
      <c r="B21398" s="43" t="s">
        <v>5280</v>
      </c>
      <c r="C21398" s="43" t="s">
        <v>722</v>
      </c>
      <c r="E21398" s="43" t="s">
        <v>6263</v>
      </c>
      <c r="F21398" s="43" t="s">
        <v>28</v>
      </c>
      <c r="G21398" s="43">
        <v>72079</v>
      </c>
      <c r="Y21398" s="43" t="str">
        <f t="shared" si="668"/>
        <v>COMP</v>
      </c>
      <c r="AA21398" s="43">
        <f t="shared" si="669"/>
        <v>1970215</v>
      </c>
    </row>
    <row r="21399" spans="1:27" x14ac:dyDescent="0.3">
      <c r="A21399" s="43">
        <v>2276386</v>
      </c>
      <c r="B21399" s="43" t="s">
        <v>12821</v>
      </c>
      <c r="C21399" s="43" t="s">
        <v>1862</v>
      </c>
      <c r="E21399" s="43" t="s">
        <v>34</v>
      </c>
      <c r="F21399" s="43" t="s">
        <v>30</v>
      </c>
      <c r="G21399" s="43">
        <v>44111</v>
      </c>
      <c r="Y21399" s="43" t="str">
        <f t="shared" si="668"/>
        <v>COMP</v>
      </c>
      <c r="AA21399" s="43">
        <f t="shared" si="669"/>
        <v>2276386</v>
      </c>
    </row>
    <row r="21400" spans="1:27" x14ac:dyDescent="0.3">
      <c r="A21400" s="43">
        <v>1842416</v>
      </c>
      <c r="B21400" s="43" t="s">
        <v>12821</v>
      </c>
      <c r="C21400" s="43" t="s">
        <v>460</v>
      </c>
      <c r="E21400" s="43" t="s">
        <v>6263</v>
      </c>
      <c r="F21400" s="43" t="s">
        <v>30</v>
      </c>
      <c r="G21400" s="43">
        <v>85017</v>
      </c>
      <c r="Y21400" s="43" t="str">
        <f t="shared" si="668"/>
        <v/>
      </c>
      <c r="AA21400" s="43" t="e">
        <f t="shared" si="669"/>
        <v>#N/A</v>
      </c>
    </row>
    <row r="21401" spans="1:27" x14ac:dyDescent="0.3">
      <c r="A21401" s="43">
        <v>2279015</v>
      </c>
      <c r="B21401" s="43" t="s">
        <v>12821</v>
      </c>
      <c r="C21401" s="43" t="s">
        <v>292</v>
      </c>
      <c r="E21401" s="43" t="s">
        <v>34</v>
      </c>
      <c r="F21401" s="43" t="s">
        <v>30</v>
      </c>
      <c r="G21401" s="43">
        <v>85017</v>
      </c>
      <c r="Y21401" s="43" t="str">
        <f t="shared" si="668"/>
        <v>COMP</v>
      </c>
      <c r="AA21401" s="43">
        <f t="shared" si="669"/>
        <v>2279015</v>
      </c>
    </row>
    <row r="21402" spans="1:27" x14ac:dyDescent="0.3">
      <c r="A21402" s="43">
        <v>2276378</v>
      </c>
      <c r="B21402" s="43" t="s">
        <v>12821</v>
      </c>
      <c r="C21402" s="43" t="s">
        <v>12822</v>
      </c>
      <c r="E21402" s="43" t="s">
        <v>35</v>
      </c>
      <c r="F21402" s="43" t="s">
        <v>30</v>
      </c>
      <c r="G21402" s="43">
        <v>44111</v>
      </c>
      <c r="Y21402" s="43" t="str">
        <f t="shared" si="668"/>
        <v>COMP</v>
      </c>
      <c r="AA21402" s="43">
        <f t="shared" si="669"/>
        <v>2276378</v>
      </c>
    </row>
    <row r="21403" spans="1:27" x14ac:dyDescent="0.3">
      <c r="A21403" s="43">
        <v>1328102</v>
      </c>
      <c r="B21403" s="43" t="s">
        <v>12821</v>
      </c>
      <c r="C21403" s="43" t="s">
        <v>346</v>
      </c>
      <c r="E21403" s="43" t="s">
        <v>6263</v>
      </c>
      <c r="F21403" s="43" t="s">
        <v>28</v>
      </c>
      <c r="G21403" s="43">
        <v>85033</v>
      </c>
      <c r="Y21403" s="43" t="str">
        <f t="shared" si="668"/>
        <v>COMP</v>
      </c>
      <c r="AA21403" s="43">
        <f t="shared" si="669"/>
        <v>1328102</v>
      </c>
    </row>
    <row r="21404" spans="1:27" x14ac:dyDescent="0.3">
      <c r="A21404" s="43">
        <v>2261640</v>
      </c>
      <c r="B21404" s="43" t="s">
        <v>12821</v>
      </c>
      <c r="C21404" s="43" t="s">
        <v>951</v>
      </c>
      <c r="E21404" s="43" t="s">
        <v>31</v>
      </c>
      <c r="F21404" s="43" t="s">
        <v>28</v>
      </c>
      <c r="G21404" s="43">
        <v>85017</v>
      </c>
      <c r="Y21404" s="43" t="str">
        <f t="shared" si="668"/>
        <v>COMP</v>
      </c>
      <c r="AA21404" s="43">
        <f t="shared" si="669"/>
        <v>2261640</v>
      </c>
    </row>
    <row r="21405" spans="1:27" x14ac:dyDescent="0.3">
      <c r="A21405" s="43">
        <v>929906</v>
      </c>
      <c r="B21405" s="43" t="s">
        <v>12821</v>
      </c>
      <c r="C21405" s="43" t="s">
        <v>297</v>
      </c>
      <c r="E21405" s="43" t="s">
        <v>6263</v>
      </c>
      <c r="F21405" s="43" t="s">
        <v>30</v>
      </c>
      <c r="G21405" s="43">
        <v>44111</v>
      </c>
      <c r="Y21405" s="43" t="str">
        <f t="shared" si="668"/>
        <v/>
      </c>
      <c r="AA21405" s="43" t="e">
        <f t="shared" si="669"/>
        <v>#N/A</v>
      </c>
    </row>
    <row r="21406" spans="1:27" x14ac:dyDescent="0.3">
      <c r="A21406" s="43">
        <v>566128</v>
      </c>
      <c r="B21406" s="43" t="s">
        <v>12823</v>
      </c>
      <c r="C21406" s="43" t="s">
        <v>399</v>
      </c>
      <c r="E21406" s="43" t="s">
        <v>6263</v>
      </c>
      <c r="F21406" s="43" t="s">
        <v>28</v>
      </c>
      <c r="G21406" s="43">
        <v>44070</v>
      </c>
      <c r="Y21406" s="43" t="str">
        <f t="shared" si="668"/>
        <v/>
      </c>
      <c r="AA21406" s="43" t="e">
        <f t="shared" si="669"/>
        <v>#N/A</v>
      </c>
    </row>
    <row r="21407" spans="1:27" x14ac:dyDescent="0.3">
      <c r="A21407" s="43">
        <v>1980264</v>
      </c>
      <c r="B21407" s="43" t="s">
        <v>12823</v>
      </c>
      <c r="C21407" s="43" t="s">
        <v>2700</v>
      </c>
      <c r="E21407" s="43" t="s">
        <v>29</v>
      </c>
      <c r="F21407" s="43" t="s">
        <v>28</v>
      </c>
      <c r="G21407" s="43">
        <v>44024</v>
      </c>
      <c r="Y21407" s="43" t="str">
        <f t="shared" si="668"/>
        <v>COMP</v>
      </c>
      <c r="AA21407" s="43">
        <f t="shared" si="669"/>
        <v>1980264</v>
      </c>
    </row>
    <row r="21408" spans="1:27" x14ac:dyDescent="0.3">
      <c r="A21408" s="43">
        <v>2043775</v>
      </c>
      <c r="B21408" s="43" t="s">
        <v>12823</v>
      </c>
      <c r="C21408" s="43" t="s">
        <v>1376</v>
      </c>
      <c r="E21408" s="43" t="s">
        <v>6263</v>
      </c>
      <c r="F21408" s="43" t="s">
        <v>30</v>
      </c>
      <c r="G21408" s="43">
        <v>49057</v>
      </c>
      <c r="Y21408" s="43" t="str">
        <f t="shared" si="668"/>
        <v/>
      </c>
      <c r="AA21408" s="43" t="e">
        <f t="shared" si="669"/>
        <v>#N/A</v>
      </c>
    </row>
    <row r="21409" spans="1:27" x14ac:dyDescent="0.3">
      <c r="A21409" s="43">
        <v>1055296</v>
      </c>
      <c r="B21409" s="43" t="s">
        <v>12823</v>
      </c>
      <c r="C21409" s="43" t="s">
        <v>175</v>
      </c>
      <c r="E21409" s="43" t="s">
        <v>6263</v>
      </c>
      <c r="F21409" s="43" t="s">
        <v>28</v>
      </c>
      <c r="G21409" s="43">
        <v>44012</v>
      </c>
      <c r="Y21409" s="43" t="str">
        <f t="shared" si="668"/>
        <v/>
      </c>
      <c r="AA21409" s="43" t="e">
        <f t="shared" si="669"/>
        <v>#N/A</v>
      </c>
    </row>
    <row r="21410" spans="1:27" x14ac:dyDescent="0.3">
      <c r="A21410" s="43">
        <v>1969270</v>
      </c>
      <c r="B21410" s="43" t="s">
        <v>12824</v>
      </c>
      <c r="C21410" s="43" t="s">
        <v>1429</v>
      </c>
      <c r="E21410" s="43" t="s">
        <v>6263</v>
      </c>
      <c r="F21410" s="43" t="s">
        <v>28</v>
      </c>
      <c r="G21410" s="43">
        <v>44111</v>
      </c>
      <c r="Y21410" s="43" t="str">
        <f t="shared" si="668"/>
        <v/>
      </c>
      <c r="AA21410" s="43" t="e">
        <f t="shared" si="669"/>
        <v>#N/A</v>
      </c>
    </row>
    <row r="21411" spans="1:27" x14ac:dyDescent="0.3">
      <c r="A21411" s="43">
        <v>1899193</v>
      </c>
      <c r="B21411" s="43" t="s">
        <v>12824</v>
      </c>
      <c r="C21411" s="43" t="s">
        <v>542</v>
      </c>
      <c r="E21411" s="43" t="s">
        <v>6263</v>
      </c>
      <c r="F21411" s="43" t="s">
        <v>28</v>
      </c>
      <c r="G21411" s="43">
        <v>44021</v>
      </c>
      <c r="Y21411" s="43" t="str">
        <f t="shared" si="668"/>
        <v/>
      </c>
      <c r="AA21411" s="43" t="e">
        <f t="shared" si="669"/>
        <v>#N/A</v>
      </c>
    </row>
    <row r="21412" spans="1:27" x14ac:dyDescent="0.3">
      <c r="A21412" s="43">
        <v>1218318</v>
      </c>
      <c r="B21412" s="43" t="s">
        <v>12824</v>
      </c>
      <c r="C21412" s="43" t="s">
        <v>385</v>
      </c>
      <c r="E21412" s="43" t="s">
        <v>29</v>
      </c>
      <c r="F21412" s="43" t="s">
        <v>28</v>
      </c>
      <c r="G21412" s="43">
        <v>44084</v>
      </c>
      <c r="Y21412" s="43" t="str">
        <f t="shared" si="668"/>
        <v>COMP</v>
      </c>
      <c r="AA21412" s="43">
        <f t="shared" si="669"/>
        <v>1218318</v>
      </c>
    </row>
    <row r="21413" spans="1:27" x14ac:dyDescent="0.3">
      <c r="A21413" s="43">
        <v>1839007</v>
      </c>
      <c r="B21413" s="43" t="s">
        <v>5281</v>
      </c>
      <c r="C21413" s="43" t="s">
        <v>666</v>
      </c>
      <c r="E21413" s="43" t="s">
        <v>6263</v>
      </c>
      <c r="F21413" s="43" t="s">
        <v>30</v>
      </c>
      <c r="G21413" s="43">
        <v>72029</v>
      </c>
      <c r="Y21413" s="43" t="str">
        <f t="shared" si="668"/>
        <v>COMP</v>
      </c>
      <c r="AA21413" s="43">
        <f t="shared" si="669"/>
        <v>1839007</v>
      </c>
    </row>
    <row r="21414" spans="1:27" x14ac:dyDescent="0.3">
      <c r="A21414" s="43">
        <v>1673608</v>
      </c>
      <c r="B21414" s="43" t="s">
        <v>5281</v>
      </c>
      <c r="C21414" s="43" t="s">
        <v>313</v>
      </c>
      <c r="E21414" s="43" t="s">
        <v>35</v>
      </c>
      <c r="F21414" s="43" t="s">
        <v>30</v>
      </c>
      <c r="G21414" s="43">
        <v>72017</v>
      </c>
      <c r="Y21414" s="43" t="str">
        <f t="shared" si="668"/>
        <v>COMP</v>
      </c>
      <c r="AA21414" s="43">
        <f t="shared" si="669"/>
        <v>1673608</v>
      </c>
    </row>
    <row r="21415" spans="1:27" x14ac:dyDescent="0.3">
      <c r="A21415" s="43">
        <v>2079036</v>
      </c>
      <c r="B21415" s="43" t="s">
        <v>5281</v>
      </c>
      <c r="C21415" s="43" t="s">
        <v>803</v>
      </c>
      <c r="E21415" s="43" t="s">
        <v>6263</v>
      </c>
      <c r="F21415" s="43" t="s">
        <v>30</v>
      </c>
      <c r="G21415" s="43">
        <v>72078</v>
      </c>
      <c r="Y21415" s="43" t="str">
        <f t="shared" si="668"/>
        <v/>
      </c>
      <c r="AA21415" s="43" t="e">
        <f t="shared" si="669"/>
        <v>#N/A</v>
      </c>
    </row>
    <row r="21416" spans="1:27" x14ac:dyDescent="0.3">
      <c r="A21416" s="43">
        <v>1537778</v>
      </c>
      <c r="B21416" s="43" t="s">
        <v>5281</v>
      </c>
      <c r="C21416" s="43" t="s">
        <v>96</v>
      </c>
      <c r="E21416" s="43" t="s">
        <v>6263</v>
      </c>
      <c r="F21416" s="43" t="s">
        <v>28</v>
      </c>
      <c r="G21416" s="43">
        <v>44045</v>
      </c>
      <c r="Y21416" s="43" t="str">
        <f t="shared" si="668"/>
        <v>COMP</v>
      </c>
      <c r="AA21416" s="43">
        <f t="shared" si="669"/>
        <v>1537778</v>
      </c>
    </row>
    <row r="21417" spans="1:27" x14ac:dyDescent="0.3">
      <c r="A21417" s="43">
        <v>526861</v>
      </c>
      <c r="B21417" s="43" t="s">
        <v>5281</v>
      </c>
      <c r="C21417" s="43" t="s">
        <v>1279</v>
      </c>
      <c r="E21417" s="43" t="s">
        <v>29</v>
      </c>
      <c r="F21417" s="43" t="s">
        <v>30</v>
      </c>
      <c r="G21417" s="43">
        <v>72028</v>
      </c>
      <c r="Y21417" s="43" t="str">
        <f t="shared" si="668"/>
        <v>COMP</v>
      </c>
      <c r="AA21417" s="43">
        <f t="shared" si="669"/>
        <v>526861</v>
      </c>
    </row>
    <row r="21418" spans="1:27" x14ac:dyDescent="0.3">
      <c r="A21418" s="43">
        <v>2430281</v>
      </c>
      <c r="B21418" s="43" t="s">
        <v>5281</v>
      </c>
      <c r="C21418" s="43" t="s">
        <v>274</v>
      </c>
      <c r="E21418" s="43" t="s">
        <v>6263</v>
      </c>
      <c r="F21418" s="43" t="s">
        <v>28</v>
      </c>
      <c r="G21418" s="43">
        <v>72079</v>
      </c>
      <c r="Y21418" s="43" t="str">
        <f t="shared" si="668"/>
        <v/>
      </c>
      <c r="AA21418" s="43" t="e">
        <f t="shared" si="669"/>
        <v>#N/A</v>
      </c>
    </row>
    <row r="21419" spans="1:27" x14ac:dyDescent="0.3">
      <c r="A21419" s="43">
        <v>2078899</v>
      </c>
      <c r="B21419" s="43" t="s">
        <v>5281</v>
      </c>
      <c r="C21419" s="43" t="s">
        <v>679</v>
      </c>
      <c r="E21419" s="43" t="s">
        <v>6263</v>
      </c>
      <c r="F21419" s="43" t="s">
        <v>30</v>
      </c>
      <c r="G21419" s="43">
        <v>53023</v>
      </c>
      <c r="Y21419" s="43" t="str">
        <f t="shared" si="668"/>
        <v/>
      </c>
      <c r="AA21419" s="43" t="e">
        <f t="shared" si="669"/>
        <v>#N/A</v>
      </c>
    </row>
    <row r="21420" spans="1:27" x14ac:dyDescent="0.3">
      <c r="A21420" s="43">
        <v>1763938</v>
      </c>
      <c r="B21420" s="43" t="s">
        <v>5281</v>
      </c>
      <c r="C21420" s="43" t="s">
        <v>3895</v>
      </c>
      <c r="E21420" s="43" t="s">
        <v>34</v>
      </c>
      <c r="F21420" s="43" t="s">
        <v>30</v>
      </c>
      <c r="G21420" s="43">
        <v>44024</v>
      </c>
      <c r="Y21420" s="43" t="str">
        <f t="shared" si="668"/>
        <v/>
      </c>
      <c r="AA21420" s="43" t="e">
        <f t="shared" si="669"/>
        <v>#N/A</v>
      </c>
    </row>
    <row r="21421" spans="1:27" x14ac:dyDescent="0.3">
      <c r="A21421" s="43">
        <v>2396796</v>
      </c>
      <c r="B21421" s="43" t="s">
        <v>5281</v>
      </c>
      <c r="C21421" s="43" t="s">
        <v>6777</v>
      </c>
      <c r="E21421" s="43" t="s">
        <v>6263</v>
      </c>
      <c r="F21421" s="43" t="s">
        <v>30</v>
      </c>
      <c r="G21421" s="43">
        <v>44024</v>
      </c>
      <c r="Y21421" s="43" t="str">
        <f t="shared" si="668"/>
        <v/>
      </c>
      <c r="AA21421" s="43" t="e">
        <f t="shared" si="669"/>
        <v>#N/A</v>
      </c>
    </row>
    <row r="21422" spans="1:27" x14ac:dyDescent="0.3">
      <c r="A21422" s="43">
        <v>2041168</v>
      </c>
      <c r="B21422" s="43" t="s">
        <v>5281</v>
      </c>
      <c r="C21422" s="43" t="s">
        <v>301</v>
      </c>
      <c r="E21422" s="43" t="s">
        <v>29</v>
      </c>
      <c r="F21422" s="43" t="s">
        <v>28</v>
      </c>
      <c r="G21422" s="43">
        <v>44062</v>
      </c>
      <c r="Y21422" s="43" t="str">
        <f t="shared" si="668"/>
        <v>COMP</v>
      </c>
      <c r="AA21422" s="43">
        <f t="shared" si="669"/>
        <v>2041168</v>
      </c>
    </row>
    <row r="21423" spans="1:27" x14ac:dyDescent="0.3">
      <c r="A21423" s="43">
        <v>1132732</v>
      </c>
      <c r="B21423" s="43" t="s">
        <v>5281</v>
      </c>
      <c r="C21423" s="43" t="s">
        <v>542</v>
      </c>
      <c r="E21423" s="43" t="s">
        <v>29</v>
      </c>
      <c r="F21423" s="43" t="s">
        <v>28</v>
      </c>
      <c r="G21423" s="43">
        <v>72029</v>
      </c>
      <c r="Y21423" s="43" t="str">
        <f t="shared" si="668"/>
        <v>COMP</v>
      </c>
      <c r="AA21423" s="43">
        <f t="shared" si="669"/>
        <v>1132732</v>
      </c>
    </row>
    <row r="21424" spans="1:27" x14ac:dyDescent="0.3">
      <c r="A21424" s="43">
        <v>2257920</v>
      </c>
      <c r="B21424" s="43" t="s">
        <v>5281</v>
      </c>
      <c r="C21424" s="43" t="s">
        <v>492</v>
      </c>
      <c r="E21424" s="43" t="s">
        <v>6263</v>
      </c>
      <c r="F21424" s="43" t="s">
        <v>30</v>
      </c>
      <c r="G21424" s="43">
        <v>72041</v>
      </c>
      <c r="Y21424" s="43" t="str">
        <f t="shared" si="668"/>
        <v/>
      </c>
      <c r="AA21424" s="43" t="e">
        <f t="shared" si="669"/>
        <v>#N/A</v>
      </c>
    </row>
    <row r="21425" spans="1:27" x14ac:dyDescent="0.3">
      <c r="A21425" s="43">
        <v>1295426</v>
      </c>
      <c r="B21425" s="43" t="s">
        <v>5282</v>
      </c>
      <c r="C21425" s="43" t="s">
        <v>268</v>
      </c>
      <c r="E21425" s="43" t="s">
        <v>6263</v>
      </c>
      <c r="F21425" s="43" t="s">
        <v>30</v>
      </c>
      <c r="G21425" s="43">
        <v>44098</v>
      </c>
      <c r="Y21425" s="43" t="str">
        <f t="shared" si="668"/>
        <v/>
      </c>
      <c r="AA21425" s="43" t="e">
        <f t="shared" si="669"/>
        <v>#N/A</v>
      </c>
    </row>
    <row r="21426" spans="1:27" x14ac:dyDescent="0.3">
      <c r="A21426" s="43">
        <v>309049</v>
      </c>
      <c r="B21426" s="43" t="s">
        <v>5282</v>
      </c>
      <c r="C21426" s="43" t="s">
        <v>795</v>
      </c>
      <c r="E21426" s="43" t="s">
        <v>6263</v>
      </c>
      <c r="F21426" s="43" t="s">
        <v>30</v>
      </c>
      <c r="G21426" s="43">
        <v>49064</v>
      </c>
      <c r="Y21426" s="43" t="str">
        <f t="shared" si="668"/>
        <v/>
      </c>
      <c r="AA21426" s="43" t="e">
        <f t="shared" si="669"/>
        <v>#N/A</v>
      </c>
    </row>
    <row r="21427" spans="1:27" x14ac:dyDescent="0.3">
      <c r="A21427" s="43">
        <v>2344592</v>
      </c>
      <c r="B21427" s="43" t="s">
        <v>5282</v>
      </c>
      <c r="C21427" s="43" t="s">
        <v>742</v>
      </c>
      <c r="E21427" s="43" t="s">
        <v>29</v>
      </c>
      <c r="F21427" s="43" t="s">
        <v>30</v>
      </c>
      <c r="G21427" s="43">
        <v>44045</v>
      </c>
      <c r="Y21427" s="43" t="str">
        <f t="shared" si="668"/>
        <v>COMP</v>
      </c>
      <c r="AA21427" s="43">
        <f t="shared" si="669"/>
        <v>2344592</v>
      </c>
    </row>
    <row r="21428" spans="1:27" x14ac:dyDescent="0.3">
      <c r="A21428" s="43">
        <v>471531</v>
      </c>
      <c r="B21428" s="43" t="s">
        <v>5282</v>
      </c>
      <c r="C21428" s="43" t="s">
        <v>508</v>
      </c>
      <c r="E21428" s="43" t="s">
        <v>6263</v>
      </c>
      <c r="F21428" s="43" t="s">
        <v>28</v>
      </c>
      <c r="G21428" s="43">
        <v>49064</v>
      </c>
      <c r="Y21428" s="43" t="str">
        <f t="shared" si="668"/>
        <v>COMP</v>
      </c>
      <c r="AA21428" s="43">
        <f t="shared" si="669"/>
        <v>471531</v>
      </c>
    </row>
    <row r="21429" spans="1:27" x14ac:dyDescent="0.3">
      <c r="A21429" s="43">
        <v>1651108</v>
      </c>
      <c r="B21429" s="43" t="s">
        <v>5283</v>
      </c>
      <c r="C21429" s="43" t="s">
        <v>223</v>
      </c>
      <c r="E21429" s="43" t="s">
        <v>6263</v>
      </c>
      <c r="F21429" s="43" t="s">
        <v>28</v>
      </c>
      <c r="G21429" s="43">
        <v>49067</v>
      </c>
      <c r="Y21429" s="43" t="str">
        <f t="shared" si="668"/>
        <v>COMP</v>
      </c>
      <c r="AA21429" s="43">
        <f t="shared" si="669"/>
        <v>1651108</v>
      </c>
    </row>
    <row r="21430" spans="1:27" x14ac:dyDescent="0.3">
      <c r="A21430" s="43">
        <v>714592</v>
      </c>
      <c r="B21430" s="43" t="s">
        <v>5283</v>
      </c>
      <c r="C21430" s="43" t="s">
        <v>984</v>
      </c>
      <c r="E21430" s="43" t="s">
        <v>6263</v>
      </c>
      <c r="F21430" s="43" t="s">
        <v>28</v>
      </c>
      <c r="G21430" s="43">
        <v>44098</v>
      </c>
      <c r="Y21430" s="43" t="str">
        <f t="shared" si="668"/>
        <v/>
      </c>
      <c r="AA21430" s="43" t="e">
        <f t="shared" si="669"/>
        <v>#N/A</v>
      </c>
    </row>
    <row r="21431" spans="1:27" x14ac:dyDescent="0.3">
      <c r="A21431" s="43">
        <v>1800851</v>
      </c>
      <c r="B21431" s="43" t="s">
        <v>12825</v>
      </c>
      <c r="C21431" s="43" t="s">
        <v>722</v>
      </c>
      <c r="E21431" s="43" t="s">
        <v>6263</v>
      </c>
      <c r="F21431" s="43" t="s">
        <v>28</v>
      </c>
      <c r="G21431" s="43">
        <v>44079</v>
      </c>
      <c r="Y21431" s="43" t="str">
        <f t="shared" si="668"/>
        <v/>
      </c>
      <c r="AA21431" s="43" t="e">
        <f t="shared" si="669"/>
        <v>#N/A</v>
      </c>
    </row>
    <row r="21432" spans="1:27" x14ac:dyDescent="0.3">
      <c r="A21432" s="43">
        <v>1899893</v>
      </c>
      <c r="B21432" s="43" t="s">
        <v>12825</v>
      </c>
      <c r="C21432" s="43" t="s">
        <v>336</v>
      </c>
      <c r="E21432" s="43" t="s">
        <v>6263</v>
      </c>
      <c r="F21432" s="43" t="s">
        <v>30</v>
      </c>
      <c r="G21432" s="43">
        <v>44079</v>
      </c>
      <c r="Y21432" s="43" t="str">
        <f t="shared" si="668"/>
        <v/>
      </c>
      <c r="AA21432" s="43" t="e">
        <f t="shared" si="669"/>
        <v>#N/A</v>
      </c>
    </row>
    <row r="21433" spans="1:27" x14ac:dyDescent="0.3">
      <c r="A21433" s="43">
        <v>1239994</v>
      </c>
      <c r="B21433" s="43" t="s">
        <v>5901</v>
      </c>
      <c r="C21433" s="43" t="s">
        <v>274</v>
      </c>
      <c r="E21433" s="43" t="s">
        <v>6263</v>
      </c>
      <c r="F21433" s="43" t="s">
        <v>28</v>
      </c>
      <c r="G21433" s="43">
        <v>72041</v>
      </c>
      <c r="Y21433" s="43" t="str">
        <f t="shared" si="668"/>
        <v/>
      </c>
      <c r="AA21433" s="43" t="e">
        <f t="shared" si="669"/>
        <v>#N/A</v>
      </c>
    </row>
    <row r="21434" spans="1:27" x14ac:dyDescent="0.3">
      <c r="A21434" s="43">
        <v>1650315</v>
      </c>
      <c r="B21434" s="43" t="s">
        <v>12826</v>
      </c>
      <c r="C21434" s="43" t="s">
        <v>193</v>
      </c>
      <c r="E21434" s="43" t="s">
        <v>6263</v>
      </c>
      <c r="F21434" s="43" t="s">
        <v>28</v>
      </c>
      <c r="G21434" s="43">
        <v>44022</v>
      </c>
      <c r="Y21434" s="43" t="str">
        <f t="shared" si="668"/>
        <v>COMP</v>
      </c>
      <c r="AA21434" s="43">
        <f t="shared" si="669"/>
        <v>1650315</v>
      </c>
    </row>
    <row r="21435" spans="1:27" x14ac:dyDescent="0.3">
      <c r="A21435" s="43">
        <v>331587</v>
      </c>
      <c r="B21435" s="43" t="s">
        <v>12827</v>
      </c>
      <c r="C21435" s="43" t="s">
        <v>1094</v>
      </c>
      <c r="E21435" s="43" t="s">
        <v>6263</v>
      </c>
      <c r="F21435" s="43" t="s">
        <v>30</v>
      </c>
      <c r="G21435" s="43">
        <v>44075</v>
      </c>
      <c r="Y21435" s="43" t="str">
        <f t="shared" si="668"/>
        <v/>
      </c>
      <c r="AA21435" s="43" t="e">
        <f t="shared" si="669"/>
        <v>#N/A</v>
      </c>
    </row>
    <row r="21436" spans="1:27" x14ac:dyDescent="0.3">
      <c r="A21436" s="43">
        <v>1669901</v>
      </c>
      <c r="B21436" s="43" t="s">
        <v>12827</v>
      </c>
      <c r="C21436" s="43" t="s">
        <v>502</v>
      </c>
      <c r="E21436" s="43" t="s">
        <v>6263</v>
      </c>
      <c r="F21436" s="43" t="s">
        <v>30</v>
      </c>
      <c r="G21436" s="43">
        <v>49019</v>
      </c>
      <c r="Y21436" s="43" t="str">
        <f t="shared" si="668"/>
        <v/>
      </c>
      <c r="AA21436" s="43" t="e">
        <f t="shared" si="669"/>
        <v>#N/A</v>
      </c>
    </row>
    <row r="21437" spans="1:27" x14ac:dyDescent="0.3">
      <c r="A21437" s="43">
        <v>1783786</v>
      </c>
      <c r="B21437" s="43" t="s">
        <v>5287</v>
      </c>
      <c r="C21437" s="43" t="s">
        <v>4548</v>
      </c>
      <c r="E21437" s="43" t="s">
        <v>6263</v>
      </c>
      <c r="F21437" s="43" t="s">
        <v>30</v>
      </c>
      <c r="G21437" s="43">
        <v>44021</v>
      </c>
      <c r="Y21437" s="43" t="str">
        <f t="shared" si="668"/>
        <v/>
      </c>
      <c r="AA21437" s="43" t="e">
        <f t="shared" si="669"/>
        <v>#N/A</v>
      </c>
    </row>
    <row r="21438" spans="1:27" x14ac:dyDescent="0.3">
      <c r="A21438" s="43">
        <v>1566016</v>
      </c>
      <c r="B21438" s="43" t="s">
        <v>5287</v>
      </c>
      <c r="C21438" s="43" t="s">
        <v>1514</v>
      </c>
      <c r="E21438" s="43" t="s">
        <v>6263</v>
      </c>
      <c r="F21438" s="43" t="s">
        <v>30</v>
      </c>
      <c r="G21438" s="43">
        <v>72080</v>
      </c>
      <c r="Y21438" s="43" t="str">
        <f t="shared" si="668"/>
        <v>COMP</v>
      </c>
      <c r="AA21438" s="43">
        <f t="shared" si="669"/>
        <v>1566016</v>
      </c>
    </row>
    <row r="21439" spans="1:27" x14ac:dyDescent="0.3">
      <c r="A21439" s="43">
        <v>1733770</v>
      </c>
      <c r="B21439" s="43" t="s">
        <v>12828</v>
      </c>
      <c r="C21439" s="43" t="s">
        <v>760</v>
      </c>
      <c r="E21439" s="43" t="s">
        <v>34</v>
      </c>
      <c r="F21439" s="43" t="s">
        <v>28</v>
      </c>
      <c r="G21439" s="43">
        <v>85017</v>
      </c>
      <c r="Y21439" s="43" t="str">
        <f t="shared" si="668"/>
        <v>COMP</v>
      </c>
      <c r="AA21439" s="43">
        <f t="shared" si="669"/>
        <v>1733770</v>
      </c>
    </row>
    <row r="21440" spans="1:27" x14ac:dyDescent="0.3">
      <c r="A21440" s="43">
        <v>2181066</v>
      </c>
      <c r="B21440" s="43" t="s">
        <v>12829</v>
      </c>
      <c r="C21440" s="43" t="s">
        <v>512</v>
      </c>
      <c r="E21440" s="43" t="s">
        <v>6263</v>
      </c>
      <c r="F21440" s="43" t="s">
        <v>28</v>
      </c>
      <c r="G21440" s="43">
        <v>85004</v>
      </c>
      <c r="Y21440" s="43" t="str">
        <f t="shared" si="668"/>
        <v>COMP</v>
      </c>
      <c r="AA21440" s="43">
        <f t="shared" si="669"/>
        <v>2181066</v>
      </c>
    </row>
    <row r="21441" spans="1:27" x14ac:dyDescent="0.3">
      <c r="A21441" s="43">
        <v>1064816</v>
      </c>
      <c r="B21441" s="43" t="s">
        <v>12829</v>
      </c>
      <c r="C21441" s="43" t="s">
        <v>1145</v>
      </c>
      <c r="E21441" s="43" t="s">
        <v>6263</v>
      </c>
      <c r="F21441" s="43" t="s">
        <v>30</v>
      </c>
      <c r="G21441" s="43">
        <v>85017</v>
      </c>
      <c r="Y21441" s="43" t="str">
        <f t="shared" si="668"/>
        <v/>
      </c>
      <c r="AA21441" s="43" t="e">
        <f t="shared" si="669"/>
        <v>#N/A</v>
      </c>
    </row>
    <row r="21442" spans="1:27" x14ac:dyDescent="0.3">
      <c r="A21442" s="43">
        <v>1851112</v>
      </c>
      <c r="B21442" s="43" t="s">
        <v>12829</v>
      </c>
      <c r="C21442" s="43" t="s">
        <v>742</v>
      </c>
      <c r="E21442" s="43" t="s">
        <v>6263</v>
      </c>
      <c r="F21442" s="43" t="s">
        <v>30</v>
      </c>
      <c r="G21442" s="43">
        <v>85067</v>
      </c>
      <c r="Y21442" s="43" t="str">
        <f t="shared" ref="Y21442:Y21505" si="670">IF(ISERROR(AA21442)=FALSE,"COMP","")</f>
        <v/>
      </c>
      <c r="AA21442" s="43" t="e">
        <f t="shared" si="669"/>
        <v>#N/A</v>
      </c>
    </row>
    <row r="21443" spans="1:27" x14ac:dyDescent="0.3">
      <c r="A21443" s="43">
        <v>2030642</v>
      </c>
      <c r="B21443" s="43" t="s">
        <v>12829</v>
      </c>
      <c r="C21443" s="43" t="s">
        <v>333</v>
      </c>
      <c r="E21443" s="43" t="s">
        <v>6263</v>
      </c>
      <c r="F21443" s="43" t="s">
        <v>30</v>
      </c>
      <c r="G21443" s="43">
        <v>85053</v>
      </c>
      <c r="Y21443" s="43" t="str">
        <f t="shared" si="670"/>
        <v/>
      </c>
      <c r="AA21443" s="43" t="e">
        <f t="shared" ref="AA21443:AA21506" si="671">VLOOKUP(A21443,Z:Z,1,FALSE)</f>
        <v>#N/A</v>
      </c>
    </row>
    <row r="21444" spans="1:27" x14ac:dyDescent="0.3">
      <c r="A21444" s="43">
        <v>1803346</v>
      </c>
      <c r="B21444" s="43" t="s">
        <v>12830</v>
      </c>
      <c r="C21444" s="43" t="s">
        <v>982</v>
      </c>
      <c r="E21444" s="43" t="s">
        <v>6263</v>
      </c>
      <c r="F21444" s="43" t="s">
        <v>30</v>
      </c>
      <c r="G21444" s="43">
        <v>85033</v>
      </c>
      <c r="Y21444" s="43" t="str">
        <f t="shared" si="670"/>
        <v/>
      </c>
      <c r="AA21444" s="43" t="e">
        <f t="shared" si="671"/>
        <v>#N/A</v>
      </c>
    </row>
    <row r="21445" spans="1:27" x14ac:dyDescent="0.3">
      <c r="A21445" s="43">
        <v>1651354</v>
      </c>
      <c r="B21445" s="43" t="s">
        <v>12830</v>
      </c>
      <c r="C21445" s="43" t="s">
        <v>390</v>
      </c>
      <c r="E21445" s="43" t="s">
        <v>6263</v>
      </c>
      <c r="F21445" s="43" t="s">
        <v>30</v>
      </c>
      <c r="G21445" s="43">
        <v>85032</v>
      </c>
      <c r="Y21445" s="43" t="str">
        <f t="shared" si="670"/>
        <v/>
      </c>
      <c r="AA21445" s="43" t="e">
        <f t="shared" si="671"/>
        <v>#N/A</v>
      </c>
    </row>
    <row r="21446" spans="1:27" x14ac:dyDescent="0.3">
      <c r="A21446" s="43">
        <v>2127050</v>
      </c>
      <c r="B21446" s="43" t="s">
        <v>12830</v>
      </c>
      <c r="C21446" s="43" t="s">
        <v>550</v>
      </c>
      <c r="E21446" s="43" t="s">
        <v>35</v>
      </c>
      <c r="F21446" s="43" t="s">
        <v>30</v>
      </c>
      <c r="G21446" s="43">
        <v>44015</v>
      </c>
      <c r="Y21446" s="43" t="str">
        <f t="shared" si="670"/>
        <v>COMP</v>
      </c>
      <c r="AA21446" s="43">
        <f t="shared" si="671"/>
        <v>2127050</v>
      </c>
    </row>
    <row r="21447" spans="1:27" x14ac:dyDescent="0.3">
      <c r="A21447" s="43">
        <v>2266215</v>
      </c>
      <c r="B21447" s="43" t="s">
        <v>12830</v>
      </c>
      <c r="C21447" s="43" t="s">
        <v>951</v>
      </c>
      <c r="E21447" s="43" t="s">
        <v>34</v>
      </c>
      <c r="F21447" s="43" t="s">
        <v>28</v>
      </c>
      <c r="G21447" s="43">
        <v>85017</v>
      </c>
      <c r="Y21447" s="43" t="str">
        <f t="shared" si="670"/>
        <v>COMP</v>
      </c>
      <c r="AA21447" s="43">
        <f t="shared" si="671"/>
        <v>2266215</v>
      </c>
    </row>
    <row r="21448" spans="1:27" x14ac:dyDescent="0.3">
      <c r="A21448" s="43">
        <v>1436404</v>
      </c>
      <c r="B21448" s="43" t="s">
        <v>12830</v>
      </c>
      <c r="C21448" s="43" t="s">
        <v>2733</v>
      </c>
      <c r="E21448" s="43" t="s">
        <v>6263</v>
      </c>
      <c r="F21448" s="43" t="s">
        <v>28</v>
      </c>
      <c r="G21448" s="43">
        <v>85032</v>
      </c>
      <c r="Y21448" s="43" t="str">
        <f t="shared" si="670"/>
        <v/>
      </c>
      <c r="AA21448" s="43" t="e">
        <f t="shared" si="671"/>
        <v>#N/A</v>
      </c>
    </row>
    <row r="21449" spans="1:27" x14ac:dyDescent="0.3">
      <c r="A21449" s="43">
        <v>2181543</v>
      </c>
      <c r="B21449" s="43" t="s">
        <v>12831</v>
      </c>
      <c r="C21449" s="43" t="s">
        <v>936</v>
      </c>
      <c r="E21449" s="43" t="s">
        <v>6263</v>
      </c>
      <c r="F21449" s="43" t="s">
        <v>30</v>
      </c>
      <c r="G21449" s="43">
        <v>53022</v>
      </c>
      <c r="Y21449" s="43" t="str">
        <f t="shared" si="670"/>
        <v/>
      </c>
      <c r="AA21449" s="43" t="e">
        <f t="shared" si="671"/>
        <v>#N/A</v>
      </c>
    </row>
    <row r="21450" spans="1:27" x14ac:dyDescent="0.3">
      <c r="A21450" s="43">
        <v>2169425</v>
      </c>
      <c r="B21450" s="43" t="s">
        <v>12832</v>
      </c>
      <c r="C21450" s="43" t="s">
        <v>870</v>
      </c>
      <c r="E21450" s="43" t="s">
        <v>31</v>
      </c>
      <c r="F21450" s="43" t="s">
        <v>28</v>
      </c>
      <c r="G21450" s="43">
        <v>49042</v>
      </c>
      <c r="Y21450" s="43" t="str">
        <f t="shared" si="670"/>
        <v/>
      </c>
      <c r="AA21450" s="43" t="e">
        <f t="shared" si="671"/>
        <v>#N/A</v>
      </c>
    </row>
    <row r="21451" spans="1:27" x14ac:dyDescent="0.3">
      <c r="A21451" s="43">
        <v>1578936</v>
      </c>
      <c r="B21451" s="43" t="s">
        <v>12833</v>
      </c>
      <c r="C21451" s="43" t="s">
        <v>343</v>
      </c>
      <c r="E21451" s="43" t="s">
        <v>6263</v>
      </c>
      <c r="F21451" s="43" t="s">
        <v>28</v>
      </c>
      <c r="G21451" s="43">
        <v>49006</v>
      </c>
      <c r="Y21451" s="43" t="str">
        <f t="shared" si="670"/>
        <v>COMP</v>
      </c>
      <c r="AA21451" s="43">
        <f t="shared" si="671"/>
        <v>1578936</v>
      </c>
    </row>
    <row r="21452" spans="1:27" x14ac:dyDescent="0.3">
      <c r="A21452" s="43">
        <v>1270500</v>
      </c>
      <c r="B21452" s="43" t="s">
        <v>12834</v>
      </c>
      <c r="C21452" s="43" t="s">
        <v>287</v>
      </c>
      <c r="E21452" s="43" t="s">
        <v>6263</v>
      </c>
      <c r="F21452" s="43" t="s">
        <v>28</v>
      </c>
      <c r="G21452" s="43">
        <v>49054</v>
      </c>
      <c r="Y21452" s="43" t="str">
        <f t="shared" si="670"/>
        <v/>
      </c>
      <c r="AA21452" s="43" t="e">
        <f t="shared" si="671"/>
        <v>#N/A</v>
      </c>
    </row>
    <row r="21453" spans="1:27" x14ac:dyDescent="0.3">
      <c r="A21453" s="43">
        <v>1219172</v>
      </c>
      <c r="B21453" s="43" t="s">
        <v>12835</v>
      </c>
      <c r="C21453" s="43" t="s">
        <v>656</v>
      </c>
      <c r="E21453" s="43" t="s">
        <v>6263</v>
      </c>
      <c r="F21453" s="43" t="s">
        <v>28</v>
      </c>
      <c r="G21453" s="43">
        <v>49027</v>
      </c>
      <c r="Y21453" s="43" t="str">
        <f t="shared" si="670"/>
        <v/>
      </c>
      <c r="AA21453" s="43" t="e">
        <f t="shared" si="671"/>
        <v>#N/A</v>
      </c>
    </row>
    <row r="21454" spans="1:27" x14ac:dyDescent="0.3">
      <c r="A21454" s="43">
        <v>2429032</v>
      </c>
      <c r="B21454" s="43" t="s">
        <v>12836</v>
      </c>
      <c r="C21454" s="43" t="s">
        <v>973</v>
      </c>
      <c r="E21454" s="43" t="s">
        <v>29</v>
      </c>
      <c r="F21454" s="43" t="s">
        <v>28</v>
      </c>
      <c r="G21454" s="43">
        <v>53064</v>
      </c>
      <c r="Y21454" s="43" t="str">
        <f t="shared" si="670"/>
        <v>COMP</v>
      </c>
      <c r="AA21454" s="43">
        <f t="shared" si="671"/>
        <v>2429032</v>
      </c>
    </row>
    <row r="21455" spans="1:27" x14ac:dyDescent="0.3">
      <c r="A21455" s="43">
        <v>1869406</v>
      </c>
      <c r="B21455" s="43" t="s">
        <v>12836</v>
      </c>
      <c r="C21455" s="43" t="s">
        <v>241</v>
      </c>
      <c r="E21455" s="43" t="s">
        <v>6263</v>
      </c>
      <c r="F21455" s="43" t="s">
        <v>28</v>
      </c>
      <c r="G21455" s="43">
        <v>72041</v>
      </c>
      <c r="Y21455" s="43" t="str">
        <f t="shared" si="670"/>
        <v/>
      </c>
      <c r="AA21455" s="43" t="e">
        <f t="shared" si="671"/>
        <v>#N/A</v>
      </c>
    </row>
    <row r="21456" spans="1:27" x14ac:dyDescent="0.3">
      <c r="A21456" s="43">
        <v>2020922</v>
      </c>
      <c r="B21456" s="43" t="s">
        <v>12837</v>
      </c>
      <c r="C21456" s="43" t="s">
        <v>385</v>
      </c>
      <c r="E21456" s="43" t="s">
        <v>6263</v>
      </c>
      <c r="F21456" s="43" t="s">
        <v>28</v>
      </c>
      <c r="G21456" s="43">
        <v>72064</v>
      </c>
      <c r="Y21456" s="43" t="str">
        <f t="shared" si="670"/>
        <v/>
      </c>
      <c r="AA21456" s="43" t="e">
        <f t="shared" si="671"/>
        <v>#N/A</v>
      </c>
    </row>
    <row r="21457" spans="1:27" x14ac:dyDescent="0.3">
      <c r="A21457" s="43">
        <v>1525044</v>
      </c>
      <c r="B21457" s="43" t="s">
        <v>12838</v>
      </c>
      <c r="C21457" s="43" t="s">
        <v>226</v>
      </c>
      <c r="E21457" s="43" t="s">
        <v>6263</v>
      </c>
      <c r="F21457" s="43" t="s">
        <v>30</v>
      </c>
      <c r="G21457" s="43">
        <v>44125</v>
      </c>
      <c r="Y21457" s="43" t="str">
        <f t="shared" si="670"/>
        <v/>
      </c>
      <c r="AA21457" s="43" t="e">
        <f t="shared" si="671"/>
        <v>#N/A</v>
      </c>
    </row>
    <row r="21458" spans="1:27" x14ac:dyDescent="0.3">
      <c r="A21458" s="43">
        <v>2380435</v>
      </c>
      <c r="B21458" s="43" t="s">
        <v>12839</v>
      </c>
      <c r="C21458" s="43" t="s">
        <v>1459</v>
      </c>
      <c r="E21458" s="43" t="s">
        <v>29</v>
      </c>
      <c r="F21458" s="43" t="s">
        <v>30</v>
      </c>
      <c r="G21458" s="43">
        <v>44045</v>
      </c>
      <c r="Y21458" s="43" t="str">
        <f t="shared" si="670"/>
        <v>COMP</v>
      </c>
      <c r="AA21458" s="43">
        <f t="shared" si="671"/>
        <v>2380435</v>
      </c>
    </row>
    <row r="21459" spans="1:27" x14ac:dyDescent="0.3">
      <c r="A21459" s="43">
        <v>1220699</v>
      </c>
      <c r="B21459" s="43" t="s">
        <v>12840</v>
      </c>
      <c r="C21459" s="43" t="s">
        <v>10468</v>
      </c>
      <c r="E21459" s="43" t="s">
        <v>6263</v>
      </c>
      <c r="F21459" s="43" t="s">
        <v>28</v>
      </c>
      <c r="G21459" s="43">
        <v>49064</v>
      </c>
      <c r="Y21459" s="43" t="str">
        <f t="shared" si="670"/>
        <v>COMP</v>
      </c>
      <c r="AA21459" s="43">
        <f t="shared" si="671"/>
        <v>1220699</v>
      </c>
    </row>
    <row r="21460" spans="1:27" x14ac:dyDescent="0.3">
      <c r="A21460" s="43">
        <v>1961101</v>
      </c>
      <c r="B21460" s="43" t="s">
        <v>12841</v>
      </c>
      <c r="C21460" s="43" t="s">
        <v>399</v>
      </c>
      <c r="E21460" s="43" t="s">
        <v>6263</v>
      </c>
      <c r="F21460" s="43" t="s">
        <v>28</v>
      </c>
      <c r="G21460" s="43">
        <v>72064</v>
      </c>
      <c r="Y21460" s="43" t="str">
        <f t="shared" si="670"/>
        <v/>
      </c>
      <c r="AA21460" s="43" t="e">
        <f t="shared" si="671"/>
        <v>#N/A</v>
      </c>
    </row>
    <row r="21461" spans="1:27" x14ac:dyDescent="0.3">
      <c r="A21461" s="43">
        <v>1463207</v>
      </c>
      <c r="B21461" s="43" t="s">
        <v>12842</v>
      </c>
      <c r="C21461" s="43" t="s">
        <v>2685</v>
      </c>
      <c r="E21461" s="43" t="s">
        <v>35</v>
      </c>
      <c r="F21461" s="43" t="s">
        <v>28</v>
      </c>
      <c r="G21461" s="43">
        <v>44024</v>
      </c>
      <c r="Y21461" s="43" t="str">
        <f t="shared" si="670"/>
        <v>COMP</v>
      </c>
      <c r="AA21461" s="43">
        <f t="shared" si="671"/>
        <v>1463207</v>
      </c>
    </row>
    <row r="21462" spans="1:27" x14ac:dyDescent="0.3">
      <c r="A21462" s="43">
        <v>2185314</v>
      </c>
      <c r="B21462" s="43" t="s">
        <v>12842</v>
      </c>
      <c r="C21462" s="43" t="s">
        <v>377</v>
      </c>
      <c r="E21462" s="43" t="s">
        <v>6263</v>
      </c>
      <c r="F21462" s="43" t="s">
        <v>30</v>
      </c>
      <c r="G21462" s="43">
        <v>44024</v>
      </c>
      <c r="Y21462" s="43" t="str">
        <f t="shared" si="670"/>
        <v/>
      </c>
      <c r="AA21462" s="43" t="e">
        <f t="shared" si="671"/>
        <v>#N/A</v>
      </c>
    </row>
    <row r="21463" spans="1:27" x14ac:dyDescent="0.3">
      <c r="A21463" s="43">
        <v>531279</v>
      </c>
      <c r="B21463" s="43" t="s">
        <v>12843</v>
      </c>
      <c r="C21463" s="43" t="s">
        <v>297</v>
      </c>
      <c r="E21463" s="43" t="s">
        <v>29</v>
      </c>
      <c r="F21463" s="43" t="s">
        <v>30</v>
      </c>
      <c r="G21463" s="43">
        <v>44022</v>
      </c>
      <c r="Y21463" s="43" t="str">
        <f t="shared" si="670"/>
        <v>COMP</v>
      </c>
      <c r="AA21463" s="43">
        <f t="shared" si="671"/>
        <v>531279</v>
      </c>
    </row>
    <row r="21464" spans="1:27" x14ac:dyDescent="0.3">
      <c r="A21464" s="43">
        <v>2164632</v>
      </c>
      <c r="B21464" s="43" t="s">
        <v>12844</v>
      </c>
      <c r="C21464" s="43" t="s">
        <v>436</v>
      </c>
      <c r="E21464" s="43" t="s">
        <v>6263</v>
      </c>
      <c r="F21464" s="43" t="s">
        <v>28</v>
      </c>
      <c r="G21464" s="43">
        <v>44079</v>
      </c>
      <c r="Y21464" s="43" t="str">
        <f t="shared" si="670"/>
        <v/>
      </c>
      <c r="AA21464" s="43" t="e">
        <f t="shared" si="671"/>
        <v>#N/A</v>
      </c>
    </row>
    <row r="21465" spans="1:27" x14ac:dyDescent="0.3">
      <c r="A21465" s="43">
        <v>1220594</v>
      </c>
      <c r="B21465" s="43" t="s">
        <v>12845</v>
      </c>
      <c r="C21465" s="43" t="s">
        <v>305</v>
      </c>
      <c r="E21465" s="43" t="s">
        <v>31</v>
      </c>
      <c r="F21465" s="43" t="s">
        <v>28</v>
      </c>
      <c r="G21465" s="43">
        <v>44049</v>
      </c>
      <c r="Y21465" s="43" t="str">
        <f t="shared" si="670"/>
        <v>COMP</v>
      </c>
      <c r="AA21465" s="43">
        <f t="shared" si="671"/>
        <v>1220594</v>
      </c>
    </row>
    <row r="21466" spans="1:27" x14ac:dyDescent="0.3">
      <c r="A21466" s="43">
        <v>1958979</v>
      </c>
      <c r="B21466" s="43" t="s">
        <v>12846</v>
      </c>
      <c r="C21466" s="43" t="s">
        <v>331</v>
      </c>
      <c r="E21466" s="43" t="s">
        <v>6263</v>
      </c>
      <c r="F21466" s="43" t="s">
        <v>30</v>
      </c>
      <c r="G21466" s="43">
        <v>49037</v>
      </c>
      <c r="Y21466" s="43" t="str">
        <f t="shared" si="670"/>
        <v/>
      </c>
      <c r="AA21466" s="43" t="e">
        <f t="shared" si="671"/>
        <v>#N/A</v>
      </c>
    </row>
    <row r="21467" spans="1:27" x14ac:dyDescent="0.3">
      <c r="A21467" s="43">
        <v>384798</v>
      </c>
      <c r="B21467" s="43" t="s">
        <v>12847</v>
      </c>
      <c r="C21467" s="43" t="s">
        <v>722</v>
      </c>
      <c r="E21467" s="43" t="s">
        <v>29</v>
      </c>
      <c r="F21467" s="43" t="s">
        <v>28</v>
      </c>
      <c r="G21467" s="43">
        <v>49004</v>
      </c>
      <c r="Y21467" s="43" t="str">
        <f t="shared" si="670"/>
        <v>COMP</v>
      </c>
      <c r="AA21467" s="43">
        <f t="shared" si="671"/>
        <v>384798</v>
      </c>
    </row>
    <row r="21468" spans="1:27" x14ac:dyDescent="0.3">
      <c r="A21468" s="43">
        <v>2044094</v>
      </c>
      <c r="B21468" s="43" t="s">
        <v>12848</v>
      </c>
      <c r="C21468" s="43" t="s">
        <v>12849</v>
      </c>
      <c r="E21468" s="43" t="s">
        <v>34</v>
      </c>
      <c r="F21468" s="43" t="s">
        <v>30</v>
      </c>
      <c r="G21468" s="43">
        <v>85017</v>
      </c>
      <c r="Y21468" s="43" t="str">
        <f t="shared" si="670"/>
        <v>COMP</v>
      </c>
      <c r="AA21468" s="43">
        <f t="shared" si="671"/>
        <v>2044094</v>
      </c>
    </row>
    <row r="21469" spans="1:27" x14ac:dyDescent="0.3">
      <c r="A21469" s="43">
        <v>2338979</v>
      </c>
      <c r="B21469" s="43" t="s">
        <v>12848</v>
      </c>
      <c r="C21469" s="43" t="s">
        <v>440</v>
      </c>
      <c r="E21469" s="43" t="s">
        <v>34</v>
      </c>
      <c r="F21469" s="43" t="s">
        <v>28</v>
      </c>
      <c r="G21469" s="43">
        <v>44001</v>
      </c>
      <c r="Y21469" s="43" t="str">
        <f t="shared" si="670"/>
        <v>COMP</v>
      </c>
      <c r="AA21469" s="43">
        <f t="shared" si="671"/>
        <v>2338979</v>
      </c>
    </row>
    <row r="21470" spans="1:27" x14ac:dyDescent="0.3">
      <c r="A21470" s="43">
        <v>2413545</v>
      </c>
      <c r="B21470" s="43" t="s">
        <v>12850</v>
      </c>
      <c r="C21470" s="43" t="s">
        <v>421</v>
      </c>
      <c r="E21470" s="43" t="s">
        <v>6263</v>
      </c>
      <c r="F21470" s="43" t="s">
        <v>30</v>
      </c>
      <c r="G21470" s="43">
        <v>44062</v>
      </c>
      <c r="Y21470" s="43" t="str">
        <f t="shared" si="670"/>
        <v/>
      </c>
      <c r="AA21470" s="43" t="e">
        <f t="shared" si="671"/>
        <v>#N/A</v>
      </c>
    </row>
    <row r="21471" spans="1:27" x14ac:dyDescent="0.3">
      <c r="A21471" s="43">
        <v>1677847</v>
      </c>
      <c r="B21471" s="43" t="s">
        <v>12851</v>
      </c>
      <c r="C21471" s="43" t="s">
        <v>274</v>
      </c>
      <c r="E21471" s="43" t="s">
        <v>6263</v>
      </c>
      <c r="F21471" s="43" t="s">
        <v>28</v>
      </c>
      <c r="G21471" s="43">
        <v>44084</v>
      </c>
      <c r="Y21471" s="43" t="str">
        <f t="shared" si="670"/>
        <v>COMP</v>
      </c>
      <c r="AA21471" s="43">
        <f t="shared" si="671"/>
        <v>1677847</v>
      </c>
    </row>
    <row r="21472" spans="1:27" x14ac:dyDescent="0.3">
      <c r="A21472" s="43">
        <v>1058616</v>
      </c>
      <c r="B21472" s="43" t="s">
        <v>12852</v>
      </c>
      <c r="C21472" s="43" t="s">
        <v>520</v>
      </c>
      <c r="E21472" s="43" t="s">
        <v>6263</v>
      </c>
      <c r="F21472" s="43" t="s">
        <v>30</v>
      </c>
      <c r="G21472" s="43">
        <v>44088</v>
      </c>
      <c r="Y21472" s="43" t="str">
        <f t="shared" si="670"/>
        <v>COMP</v>
      </c>
      <c r="AA21472" s="43">
        <f t="shared" si="671"/>
        <v>1058616</v>
      </c>
    </row>
    <row r="21473" spans="1:27" x14ac:dyDescent="0.3">
      <c r="A21473" s="43">
        <v>2262825</v>
      </c>
      <c r="B21473" s="43" t="s">
        <v>12852</v>
      </c>
      <c r="C21473" s="43" t="s">
        <v>937</v>
      </c>
      <c r="E21473" s="43" t="s">
        <v>6263</v>
      </c>
      <c r="F21473" s="43" t="s">
        <v>28</v>
      </c>
      <c r="G21473" s="43">
        <v>44013</v>
      </c>
      <c r="Y21473" s="43" t="str">
        <f t="shared" si="670"/>
        <v/>
      </c>
      <c r="AA21473" s="43" t="e">
        <f t="shared" si="671"/>
        <v>#N/A</v>
      </c>
    </row>
    <row r="21474" spans="1:27" x14ac:dyDescent="0.3">
      <c r="A21474" s="43">
        <v>2262824</v>
      </c>
      <c r="B21474" s="43" t="s">
        <v>12852</v>
      </c>
      <c r="C21474" s="43" t="s">
        <v>357</v>
      </c>
      <c r="E21474" s="43" t="s">
        <v>6263</v>
      </c>
      <c r="F21474" s="43" t="s">
        <v>30</v>
      </c>
      <c r="G21474" s="43">
        <v>44013</v>
      </c>
      <c r="Y21474" s="43" t="str">
        <f t="shared" si="670"/>
        <v/>
      </c>
      <c r="AA21474" s="43" t="e">
        <f t="shared" si="671"/>
        <v>#N/A</v>
      </c>
    </row>
    <row r="21475" spans="1:27" x14ac:dyDescent="0.3">
      <c r="A21475" s="43">
        <v>2076310</v>
      </c>
      <c r="B21475" s="43" t="s">
        <v>12852</v>
      </c>
      <c r="C21475" s="43" t="s">
        <v>1772</v>
      </c>
      <c r="E21475" s="43" t="s">
        <v>29</v>
      </c>
      <c r="F21475" s="43" t="s">
        <v>30</v>
      </c>
      <c r="G21475" s="43">
        <v>44088</v>
      </c>
      <c r="Y21475" s="43" t="str">
        <f t="shared" si="670"/>
        <v>COMP</v>
      </c>
      <c r="AA21475" s="43">
        <f t="shared" si="671"/>
        <v>2076310</v>
      </c>
    </row>
    <row r="21476" spans="1:27" x14ac:dyDescent="0.3">
      <c r="A21476" s="43">
        <v>1065905</v>
      </c>
      <c r="B21476" s="43" t="s">
        <v>12852</v>
      </c>
      <c r="C21476" s="43" t="s">
        <v>408</v>
      </c>
      <c r="E21476" s="43" t="s">
        <v>6263</v>
      </c>
      <c r="F21476" s="43" t="s">
        <v>30</v>
      </c>
      <c r="G21476" s="43">
        <v>53013</v>
      </c>
      <c r="Y21476" s="43" t="str">
        <f t="shared" si="670"/>
        <v/>
      </c>
      <c r="AA21476" s="43" t="e">
        <f t="shared" si="671"/>
        <v>#N/A</v>
      </c>
    </row>
    <row r="21477" spans="1:27" x14ac:dyDescent="0.3">
      <c r="A21477" s="43">
        <v>1197478</v>
      </c>
      <c r="B21477" s="43" t="s">
        <v>12852</v>
      </c>
      <c r="C21477" s="43" t="s">
        <v>96</v>
      </c>
      <c r="E21477" s="43" t="s">
        <v>6263</v>
      </c>
      <c r="F21477" s="43" t="s">
        <v>28</v>
      </c>
      <c r="G21477" s="43">
        <v>44088</v>
      </c>
      <c r="Y21477" s="43" t="str">
        <f t="shared" si="670"/>
        <v>COMP</v>
      </c>
      <c r="AA21477" s="43">
        <f t="shared" si="671"/>
        <v>1197478</v>
      </c>
    </row>
    <row r="21478" spans="1:27" x14ac:dyDescent="0.3">
      <c r="A21478" s="43">
        <v>2173092</v>
      </c>
      <c r="B21478" s="43" t="s">
        <v>12852</v>
      </c>
      <c r="C21478" s="43" t="s">
        <v>3895</v>
      </c>
      <c r="E21478" s="43" t="s">
        <v>35</v>
      </c>
      <c r="F21478" s="43" t="s">
        <v>30</v>
      </c>
      <c r="G21478" s="43">
        <v>44022</v>
      </c>
      <c r="Y21478" s="43" t="str">
        <f t="shared" si="670"/>
        <v>COMP</v>
      </c>
      <c r="AA21478" s="43">
        <f t="shared" si="671"/>
        <v>2173092</v>
      </c>
    </row>
    <row r="21479" spans="1:27" x14ac:dyDescent="0.3">
      <c r="A21479" s="43">
        <v>1862563</v>
      </c>
      <c r="B21479" s="43" t="s">
        <v>12852</v>
      </c>
      <c r="C21479" s="43" t="s">
        <v>175</v>
      </c>
      <c r="E21479" s="43" t="s">
        <v>6263</v>
      </c>
      <c r="F21479" s="43" t="s">
        <v>28</v>
      </c>
      <c r="G21479" s="43">
        <v>49074</v>
      </c>
      <c r="Y21479" s="43" t="str">
        <f t="shared" si="670"/>
        <v>COMP</v>
      </c>
      <c r="AA21479" s="43">
        <f t="shared" si="671"/>
        <v>1862563</v>
      </c>
    </row>
    <row r="21480" spans="1:27" x14ac:dyDescent="0.3">
      <c r="A21480" s="43">
        <v>1461689</v>
      </c>
      <c r="B21480" s="43" t="s">
        <v>12853</v>
      </c>
      <c r="C21480" s="43" t="s">
        <v>2503</v>
      </c>
      <c r="E21480" s="43" t="s">
        <v>34</v>
      </c>
      <c r="F21480" s="43" t="s">
        <v>28</v>
      </c>
      <c r="G21480" s="43">
        <v>44015</v>
      </c>
      <c r="Y21480" s="43" t="str">
        <f t="shared" si="670"/>
        <v>COMP</v>
      </c>
      <c r="AA21480" s="43">
        <f t="shared" si="671"/>
        <v>1461689</v>
      </c>
    </row>
    <row r="21481" spans="1:27" x14ac:dyDescent="0.3">
      <c r="A21481" s="43">
        <v>1398639</v>
      </c>
      <c r="B21481" s="43" t="s">
        <v>12854</v>
      </c>
      <c r="C21481" s="43" t="s">
        <v>648</v>
      </c>
      <c r="E21481" s="43" t="s">
        <v>6263</v>
      </c>
      <c r="F21481" s="43" t="s">
        <v>30</v>
      </c>
      <c r="G21481" s="43">
        <v>49071</v>
      </c>
      <c r="Y21481" s="43" t="str">
        <f t="shared" si="670"/>
        <v>COMP</v>
      </c>
      <c r="AA21481" s="43">
        <f t="shared" si="671"/>
        <v>1398639</v>
      </c>
    </row>
    <row r="21482" spans="1:27" x14ac:dyDescent="0.3">
      <c r="A21482" s="43">
        <v>1514477</v>
      </c>
      <c r="B21482" s="43" t="s">
        <v>12855</v>
      </c>
      <c r="C21482" s="43" t="s">
        <v>264</v>
      </c>
      <c r="E21482" s="43" t="s">
        <v>6263</v>
      </c>
      <c r="F21482" s="43" t="s">
        <v>28</v>
      </c>
      <c r="G21482" s="43">
        <v>85005</v>
      </c>
      <c r="Y21482" s="43" t="str">
        <f t="shared" si="670"/>
        <v/>
      </c>
      <c r="AA21482" s="43" t="e">
        <f t="shared" si="671"/>
        <v>#N/A</v>
      </c>
    </row>
    <row r="21483" spans="1:27" x14ac:dyDescent="0.3">
      <c r="A21483" s="43">
        <v>2361898</v>
      </c>
      <c r="B21483" s="43" t="s">
        <v>301</v>
      </c>
      <c r="C21483" s="43" t="s">
        <v>981</v>
      </c>
      <c r="E21483" s="43" t="s">
        <v>6263</v>
      </c>
      <c r="F21483" s="43" t="s">
        <v>30</v>
      </c>
      <c r="G21483" s="43">
        <v>49004</v>
      </c>
      <c r="Y21483" s="43" t="str">
        <f t="shared" si="670"/>
        <v/>
      </c>
      <c r="AA21483" s="43" t="e">
        <f t="shared" si="671"/>
        <v>#N/A</v>
      </c>
    </row>
    <row r="21484" spans="1:27" x14ac:dyDescent="0.3">
      <c r="A21484" s="43">
        <v>1366771</v>
      </c>
      <c r="B21484" s="43" t="s">
        <v>301</v>
      </c>
      <c r="C21484" s="43" t="s">
        <v>803</v>
      </c>
      <c r="E21484" s="43" t="s">
        <v>6263</v>
      </c>
      <c r="F21484" s="43" t="s">
        <v>30</v>
      </c>
      <c r="G21484" s="43">
        <v>53004</v>
      </c>
      <c r="Y21484" s="43" t="str">
        <f t="shared" si="670"/>
        <v>COMP</v>
      </c>
      <c r="AA21484" s="43">
        <f t="shared" si="671"/>
        <v>1366771</v>
      </c>
    </row>
    <row r="21485" spans="1:27" x14ac:dyDescent="0.3">
      <c r="A21485" s="43">
        <v>2382963</v>
      </c>
      <c r="B21485" s="43" t="s">
        <v>301</v>
      </c>
      <c r="C21485" s="43" t="s">
        <v>565</v>
      </c>
      <c r="E21485" s="43" t="s">
        <v>6263</v>
      </c>
      <c r="F21485" s="43" t="s">
        <v>28</v>
      </c>
      <c r="G21485" s="43">
        <v>72041</v>
      </c>
      <c r="Y21485" s="43" t="str">
        <f t="shared" si="670"/>
        <v/>
      </c>
      <c r="AA21485" s="43" t="e">
        <f t="shared" si="671"/>
        <v>#N/A</v>
      </c>
    </row>
    <row r="21486" spans="1:27" x14ac:dyDescent="0.3">
      <c r="A21486" s="43">
        <v>2338162</v>
      </c>
      <c r="B21486" s="43" t="s">
        <v>301</v>
      </c>
      <c r="C21486" s="43" t="s">
        <v>484</v>
      </c>
      <c r="E21486" s="43" t="s">
        <v>29</v>
      </c>
      <c r="F21486" s="43" t="s">
        <v>28</v>
      </c>
      <c r="G21486" s="43">
        <v>53013</v>
      </c>
      <c r="Y21486" s="43" t="str">
        <f t="shared" si="670"/>
        <v>COMP</v>
      </c>
      <c r="AA21486" s="43">
        <f t="shared" si="671"/>
        <v>2338162</v>
      </c>
    </row>
    <row r="21487" spans="1:27" x14ac:dyDescent="0.3">
      <c r="A21487" s="43">
        <v>1870795</v>
      </c>
      <c r="B21487" s="43" t="s">
        <v>301</v>
      </c>
      <c r="C21487" s="43" t="s">
        <v>8084</v>
      </c>
      <c r="E21487" s="43" t="s">
        <v>34</v>
      </c>
      <c r="F21487" s="43" t="s">
        <v>28</v>
      </c>
      <c r="G21487" s="43">
        <v>85017</v>
      </c>
      <c r="Y21487" s="43" t="str">
        <f t="shared" si="670"/>
        <v>COMP</v>
      </c>
      <c r="AA21487" s="43">
        <f t="shared" si="671"/>
        <v>1870795</v>
      </c>
    </row>
    <row r="21488" spans="1:27" x14ac:dyDescent="0.3">
      <c r="A21488" s="43">
        <v>1763092</v>
      </c>
      <c r="B21488" s="43" t="s">
        <v>301</v>
      </c>
      <c r="C21488" s="43" t="s">
        <v>1499</v>
      </c>
      <c r="E21488" s="43" t="s">
        <v>35</v>
      </c>
      <c r="F21488" s="43" t="s">
        <v>30</v>
      </c>
      <c r="G21488" s="43">
        <v>53004</v>
      </c>
      <c r="Y21488" s="43" t="str">
        <f t="shared" si="670"/>
        <v>COMP</v>
      </c>
      <c r="AA21488" s="43">
        <f t="shared" si="671"/>
        <v>1763092</v>
      </c>
    </row>
    <row r="21489" spans="1:27" x14ac:dyDescent="0.3">
      <c r="A21489" s="43">
        <v>1226100</v>
      </c>
      <c r="B21489" s="43" t="s">
        <v>301</v>
      </c>
      <c r="C21489" s="43" t="s">
        <v>12856</v>
      </c>
      <c r="E21489" s="43" t="s">
        <v>31</v>
      </c>
      <c r="F21489" s="43" t="s">
        <v>30</v>
      </c>
      <c r="G21489" s="43">
        <v>49064</v>
      </c>
      <c r="Y21489" s="43" t="str">
        <f t="shared" si="670"/>
        <v>COMP</v>
      </c>
      <c r="AA21489" s="43">
        <f t="shared" si="671"/>
        <v>1226100</v>
      </c>
    </row>
    <row r="21490" spans="1:27" x14ac:dyDescent="0.3">
      <c r="A21490" s="43">
        <v>1583560</v>
      </c>
      <c r="B21490" s="43" t="s">
        <v>12857</v>
      </c>
      <c r="C21490" s="43" t="s">
        <v>1351</v>
      </c>
      <c r="E21490" s="43" t="s">
        <v>6263</v>
      </c>
      <c r="F21490" s="43" t="s">
        <v>28</v>
      </c>
      <c r="G21490" s="43">
        <v>44035</v>
      </c>
      <c r="Y21490" s="43" t="str">
        <f t="shared" si="670"/>
        <v>COMP</v>
      </c>
      <c r="AA21490" s="43">
        <f t="shared" si="671"/>
        <v>1583560</v>
      </c>
    </row>
    <row r="21491" spans="1:27" x14ac:dyDescent="0.3">
      <c r="A21491" s="43">
        <v>2194294</v>
      </c>
      <c r="B21491" s="43" t="s">
        <v>12858</v>
      </c>
      <c r="C21491" s="43" t="s">
        <v>2564</v>
      </c>
      <c r="E21491" s="43" t="s">
        <v>6263</v>
      </c>
      <c r="F21491" s="43" t="s">
        <v>30</v>
      </c>
      <c r="G21491" s="43">
        <v>44055</v>
      </c>
      <c r="Y21491" s="43" t="str">
        <f t="shared" si="670"/>
        <v/>
      </c>
      <c r="AA21491" s="43" t="e">
        <f t="shared" si="671"/>
        <v>#N/A</v>
      </c>
    </row>
    <row r="21492" spans="1:27" x14ac:dyDescent="0.3">
      <c r="A21492" s="43">
        <v>2400238</v>
      </c>
      <c r="B21492" s="43" t="s">
        <v>12859</v>
      </c>
      <c r="C21492" s="43" t="s">
        <v>12860</v>
      </c>
      <c r="E21492" s="43" t="s">
        <v>6263</v>
      </c>
      <c r="F21492" s="43" t="s">
        <v>30</v>
      </c>
      <c r="G21492" s="43">
        <v>44081</v>
      </c>
      <c r="Y21492" s="43" t="str">
        <f t="shared" si="670"/>
        <v/>
      </c>
      <c r="AA21492" s="43" t="e">
        <f t="shared" si="671"/>
        <v>#N/A</v>
      </c>
    </row>
    <row r="21493" spans="1:27" x14ac:dyDescent="0.3">
      <c r="A21493" s="43">
        <v>694336</v>
      </c>
      <c r="B21493" s="43" t="s">
        <v>12861</v>
      </c>
      <c r="C21493" s="43" t="s">
        <v>414</v>
      </c>
      <c r="E21493" s="43" t="s">
        <v>6263</v>
      </c>
      <c r="F21493" s="43" t="s">
        <v>30</v>
      </c>
      <c r="G21493" s="43">
        <v>85033</v>
      </c>
      <c r="Y21493" s="43" t="str">
        <f t="shared" si="670"/>
        <v>COMP</v>
      </c>
      <c r="AA21493" s="43">
        <f t="shared" si="671"/>
        <v>694336</v>
      </c>
    </row>
    <row r="21494" spans="1:27" x14ac:dyDescent="0.3">
      <c r="A21494" s="43">
        <v>705174</v>
      </c>
      <c r="B21494" s="43" t="s">
        <v>12862</v>
      </c>
      <c r="C21494" s="43" t="s">
        <v>234</v>
      </c>
      <c r="E21494" s="43" t="s">
        <v>6263</v>
      </c>
      <c r="F21494" s="43" t="s">
        <v>28</v>
      </c>
      <c r="G21494" s="43">
        <v>44015</v>
      </c>
      <c r="Y21494" s="43" t="str">
        <f t="shared" si="670"/>
        <v/>
      </c>
      <c r="AA21494" s="43" t="e">
        <f t="shared" si="671"/>
        <v>#N/A</v>
      </c>
    </row>
    <row r="21495" spans="1:27" x14ac:dyDescent="0.3">
      <c r="A21495" s="43">
        <v>1849435</v>
      </c>
      <c r="B21495" s="43" t="s">
        <v>12863</v>
      </c>
      <c r="C21495" s="43" t="s">
        <v>454</v>
      </c>
      <c r="E21495" s="43" t="s">
        <v>6263</v>
      </c>
      <c r="F21495" s="43" t="s">
        <v>30</v>
      </c>
      <c r="G21495" s="43">
        <v>44052</v>
      </c>
      <c r="Y21495" s="43" t="str">
        <f t="shared" si="670"/>
        <v/>
      </c>
      <c r="AA21495" s="43" t="e">
        <f t="shared" si="671"/>
        <v>#N/A</v>
      </c>
    </row>
    <row r="21496" spans="1:27" x14ac:dyDescent="0.3">
      <c r="A21496" s="43">
        <v>1824405</v>
      </c>
      <c r="B21496" s="43" t="s">
        <v>12864</v>
      </c>
      <c r="C21496" s="43" t="s">
        <v>401</v>
      </c>
      <c r="E21496" s="43" t="s">
        <v>6263</v>
      </c>
      <c r="F21496" s="43" t="s">
        <v>30</v>
      </c>
      <c r="G21496" s="43">
        <v>85053</v>
      </c>
      <c r="Y21496" s="43" t="str">
        <f t="shared" si="670"/>
        <v/>
      </c>
      <c r="AA21496" s="43" t="e">
        <f t="shared" si="671"/>
        <v>#N/A</v>
      </c>
    </row>
    <row r="21497" spans="1:27" x14ac:dyDescent="0.3">
      <c r="A21497" s="43">
        <v>1566843</v>
      </c>
      <c r="B21497" s="43" t="s">
        <v>12865</v>
      </c>
      <c r="C21497" s="43" t="s">
        <v>427</v>
      </c>
      <c r="E21497" s="43" t="s">
        <v>6263</v>
      </c>
      <c r="F21497" s="43" t="s">
        <v>28</v>
      </c>
      <c r="G21497" s="43">
        <v>72041</v>
      </c>
      <c r="Y21497" s="43" t="str">
        <f t="shared" si="670"/>
        <v/>
      </c>
      <c r="AA21497" s="43" t="e">
        <f t="shared" si="671"/>
        <v>#N/A</v>
      </c>
    </row>
    <row r="21498" spans="1:27" x14ac:dyDescent="0.3">
      <c r="A21498" s="43">
        <v>1501325</v>
      </c>
      <c r="B21498" s="43" t="s">
        <v>12866</v>
      </c>
      <c r="C21498" s="43" t="s">
        <v>12867</v>
      </c>
      <c r="E21498" s="43" t="s">
        <v>31</v>
      </c>
      <c r="F21498" s="43" t="s">
        <v>28</v>
      </c>
      <c r="G21498" s="43">
        <v>49001</v>
      </c>
      <c r="Y21498" s="43" t="str">
        <f t="shared" si="670"/>
        <v>COMP</v>
      </c>
      <c r="AA21498" s="43">
        <f t="shared" si="671"/>
        <v>1501325</v>
      </c>
    </row>
    <row r="21499" spans="1:27" x14ac:dyDescent="0.3">
      <c r="A21499" s="43">
        <v>1682880</v>
      </c>
      <c r="B21499" s="43" t="s">
        <v>12866</v>
      </c>
      <c r="C21499" s="43" t="s">
        <v>226</v>
      </c>
      <c r="E21499" s="43" t="s">
        <v>6263</v>
      </c>
      <c r="F21499" s="43" t="s">
        <v>30</v>
      </c>
      <c r="G21499" s="43">
        <v>44084</v>
      </c>
      <c r="Y21499" s="43" t="str">
        <f t="shared" si="670"/>
        <v/>
      </c>
      <c r="AA21499" s="43" t="e">
        <f t="shared" si="671"/>
        <v>#N/A</v>
      </c>
    </row>
    <row r="21500" spans="1:27" x14ac:dyDescent="0.3">
      <c r="A21500" s="43">
        <v>1670371</v>
      </c>
      <c r="B21500" s="43" t="s">
        <v>12868</v>
      </c>
      <c r="C21500" s="43" t="s">
        <v>340</v>
      </c>
      <c r="E21500" s="43" t="s">
        <v>6263</v>
      </c>
      <c r="F21500" s="43" t="s">
        <v>30</v>
      </c>
      <c r="G21500" s="43">
        <v>49064</v>
      </c>
      <c r="Y21500" s="43" t="str">
        <f t="shared" si="670"/>
        <v>COMP</v>
      </c>
      <c r="AA21500" s="43">
        <f t="shared" si="671"/>
        <v>1670371</v>
      </c>
    </row>
    <row r="21501" spans="1:27" x14ac:dyDescent="0.3">
      <c r="A21501" s="43">
        <v>2042209</v>
      </c>
      <c r="B21501" s="43" t="s">
        <v>12869</v>
      </c>
      <c r="C21501" s="43" t="s">
        <v>829</v>
      </c>
      <c r="E21501" s="43" t="s">
        <v>6263</v>
      </c>
      <c r="F21501" s="43" t="s">
        <v>28</v>
      </c>
      <c r="G21501" s="43">
        <v>44108</v>
      </c>
      <c r="Y21501" s="43" t="str">
        <f t="shared" si="670"/>
        <v/>
      </c>
      <c r="AA21501" s="43" t="e">
        <f t="shared" si="671"/>
        <v>#N/A</v>
      </c>
    </row>
    <row r="21502" spans="1:27" x14ac:dyDescent="0.3">
      <c r="A21502" s="43">
        <v>1415251</v>
      </c>
      <c r="B21502" s="43" t="s">
        <v>12870</v>
      </c>
      <c r="C21502" s="43" t="s">
        <v>1300</v>
      </c>
      <c r="E21502" s="43" t="s">
        <v>6263</v>
      </c>
      <c r="F21502" s="43" t="s">
        <v>30</v>
      </c>
      <c r="G21502" s="43">
        <v>44073</v>
      </c>
      <c r="Y21502" s="43" t="str">
        <f t="shared" si="670"/>
        <v/>
      </c>
      <c r="AA21502" s="43" t="e">
        <f t="shared" si="671"/>
        <v>#N/A</v>
      </c>
    </row>
    <row r="21503" spans="1:27" x14ac:dyDescent="0.3">
      <c r="A21503" s="43">
        <v>2026514</v>
      </c>
      <c r="B21503" s="43" t="s">
        <v>12871</v>
      </c>
      <c r="C21503" s="43" t="s">
        <v>10319</v>
      </c>
      <c r="E21503" s="43" t="s">
        <v>6263</v>
      </c>
      <c r="F21503" s="43" t="s">
        <v>28</v>
      </c>
      <c r="G21503" s="43">
        <v>44111</v>
      </c>
      <c r="Y21503" s="43" t="str">
        <f t="shared" si="670"/>
        <v/>
      </c>
      <c r="AA21503" s="43" t="e">
        <f t="shared" si="671"/>
        <v>#N/A</v>
      </c>
    </row>
    <row r="21504" spans="1:27" x14ac:dyDescent="0.3">
      <c r="A21504" s="43">
        <v>2193574</v>
      </c>
      <c r="B21504" s="43" t="s">
        <v>12872</v>
      </c>
      <c r="C21504" s="43" t="s">
        <v>668</v>
      </c>
      <c r="E21504" s="43" t="s">
        <v>6263</v>
      </c>
      <c r="F21504" s="43" t="s">
        <v>28</v>
      </c>
      <c r="G21504" s="43">
        <v>49031</v>
      </c>
      <c r="Y21504" s="43" t="str">
        <f t="shared" si="670"/>
        <v/>
      </c>
      <c r="AA21504" s="43" t="e">
        <f t="shared" si="671"/>
        <v>#N/A</v>
      </c>
    </row>
    <row r="21505" spans="1:27" x14ac:dyDescent="0.3">
      <c r="A21505" s="43">
        <v>2429483</v>
      </c>
      <c r="B21505" s="43" t="s">
        <v>12873</v>
      </c>
      <c r="C21505" s="43" t="s">
        <v>951</v>
      </c>
      <c r="E21505" s="43" t="s">
        <v>29</v>
      </c>
      <c r="F21505" s="43" t="s">
        <v>28</v>
      </c>
      <c r="G21505" s="43">
        <v>44001</v>
      </c>
      <c r="Y21505" s="43" t="str">
        <f t="shared" si="670"/>
        <v>COMP</v>
      </c>
      <c r="AA21505" s="43">
        <f t="shared" si="671"/>
        <v>2429483</v>
      </c>
    </row>
    <row r="21506" spans="1:27" x14ac:dyDescent="0.3">
      <c r="A21506" s="43">
        <v>1865757</v>
      </c>
      <c r="B21506" s="43" t="s">
        <v>12874</v>
      </c>
      <c r="C21506" s="43" t="s">
        <v>230</v>
      </c>
      <c r="E21506" s="43" t="s">
        <v>6263</v>
      </c>
      <c r="F21506" s="43" t="s">
        <v>28</v>
      </c>
      <c r="G21506" s="43">
        <v>49064</v>
      </c>
      <c r="Y21506" s="43" t="str">
        <f t="shared" ref="Y21506:Y21569" si="672">IF(ISERROR(AA21506)=FALSE,"COMP","")</f>
        <v>COMP</v>
      </c>
      <c r="AA21506" s="43">
        <f t="shared" si="671"/>
        <v>1865757</v>
      </c>
    </row>
    <row r="21507" spans="1:27" x14ac:dyDescent="0.3">
      <c r="A21507" s="43">
        <v>2173720</v>
      </c>
      <c r="B21507" s="43" t="s">
        <v>12874</v>
      </c>
      <c r="C21507" s="43" t="s">
        <v>427</v>
      </c>
      <c r="E21507" s="43" t="s">
        <v>29</v>
      </c>
      <c r="F21507" s="43" t="s">
        <v>28</v>
      </c>
      <c r="G21507" s="43">
        <v>44045</v>
      </c>
      <c r="Y21507" s="43" t="str">
        <f t="shared" si="672"/>
        <v>COMP</v>
      </c>
      <c r="AA21507" s="43">
        <f t="shared" ref="AA21507:AA21570" si="673">VLOOKUP(A21507,Z:Z,1,FALSE)</f>
        <v>2173720</v>
      </c>
    </row>
    <row r="21508" spans="1:27" x14ac:dyDescent="0.3">
      <c r="A21508" s="43">
        <v>1385937</v>
      </c>
      <c r="B21508" s="43" t="s">
        <v>12875</v>
      </c>
      <c r="C21508" s="43" t="s">
        <v>475</v>
      </c>
      <c r="E21508" s="43" t="s">
        <v>6263</v>
      </c>
      <c r="F21508" s="43" t="s">
        <v>28</v>
      </c>
      <c r="G21508" s="43">
        <v>44099</v>
      </c>
      <c r="Y21508" s="43" t="str">
        <f t="shared" si="672"/>
        <v/>
      </c>
      <c r="AA21508" s="43" t="e">
        <f t="shared" si="673"/>
        <v>#N/A</v>
      </c>
    </row>
    <row r="21509" spans="1:27" x14ac:dyDescent="0.3">
      <c r="A21509" s="43">
        <v>469150</v>
      </c>
      <c r="B21509" s="43" t="s">
        <v>12876</v>
      </c>
      <c r="C21509" s="43" t="s">
        <v>697</v>
      </c>
      <c r="E21509" s="43" t="s">
        <v>34</v>
      </c>
      <c r="F21509" s="43" t="s">
        <v>30</v>
      </c>
      <c r="G21509" s="43">
        <v>85025</v>
      </c>
      <c r="Y21509" s="43" t="str">
        <f t="shared" si="672"/>
        <v>COMP</v>
      </c>
      <c r="AA21509" s="43">
        <f t="shared" si="673"/>
        <v>469150</v>
      </c>
    </row>
    <row r="21510" spans="1:27" x14ac:dyDescent="0.3">
      <c r="A21510" s="43">
        <v>1981821</v>
      </c>
      <c r="B21510" s="43" t="s">
        <v>12877</v>
      </c>
      <c r="C21510" s="43" t="s">
        <v>2781</v>
      </c>
      <c r="E21510" s="43" t="s">
        <v>6263</v>
      </c>
      <c r="F21510" s="43" t="s">
        <v>28</v>
      </c>
      <c r="G21510" s="43">
        <v>49004</v>
      </c>
      <c r="Y21510" s="43" t="str">
        <f t="shared" si="672"/>
        <v/>
      </c>
      <c r="AA21510" s="43" t="e">
        <f t="shared" si="673"/>
        <v>#N/A</v>
      </c>
    </row>
    <row r="21511" spans="1:27" x14ac:dyDescent="0.3">
      <c r="A21511" s="43">
        <v>1993408</v>
      </c>
      <c r="B21511" s="43" t="s">
        <v>12877</v>
      </c>
      <c r="C21511" s="43" t="s">
        <v>212</v>
      </c>
      <c r="E21511" s="43" t="s">
        <v>29</v>
      </c>
      <c r="F21511" s="43" t="s">
        <v>30</v>
      </c>
      <c r="G21511" s="43">
        <v>49004</v>
      </c>
      <c r="Y21511" s="43" t="str">
        <f t="shared" si="672"/>
        <v/>
      </c>
      <c r="AA21511" s="43" t="e">
        <f t="shared" si="673"/>
        <v>#N/A</v>
      </c>
    </row>
    <row r="21512" spans="1:27" x14ac:dyDescent="0.3">
      <c r="A21512" s="43">
        <v>1701608</v>
      </c>
      <c r="B21512" s="43" t="s">
        <v>5312</v>
      </c>
      <c r="C21512" s="43" t="s">
        <v>454</v>
      </c>
      <c r="E21512" s="43" t="s">
        <v>6263</v>
      </c>
      <c r="F21512" s="43" t="s">
        <v>30</v>
      </c>
      <c r="G21512" s="43">
        <v>49001</v>
      </c>
      <c r="Y21512" s="43" t="str">
        <f t="shared" si="672"/>
        <v/>
      </c>
      <c r="AA21512" s="43" t="e">
        <f t="shared" si="673"/>
        <v>#N/A</v>
      </c>
    </row>
    <row r="21513" spans="1:27" x14ac:dyDescent="0.3">
      <c r="A21513" s="43">
        <v>1651697</v>
      </c>
      <c r="B21513" s="43" t="s">
        <v>5312</v>
      </c>
      <c r="C21513" s="43" t="s">
        <v>329</v>
      </c>
      <c r="E21513" s="43" t="s">
        <v>6263</v>
      </c>
      <c r="F21513" s="43" t="s">
        <v>28</v>
      </c>
      <c r="G21513" s="43">
        <v>53061</v>
      </c>
      <c r="Y21513" s="43" t="str">
        <f t="shared" si="672"/>
        <v/>
      </c>
      <c r="AA21513" s="43" t="e">
        <f t="shared" si="673"/>
        <v>#N/A</v>
      </c>
    </row>
    <row r="21514" spans="1:27" x14ac:dyDescent="0.3">
      <c r="A21514" s="43">
        <v>1967744</v>
      </c>
      <c r="B21514" s="43" t="s">
        <v>5312</v>
      </c>
      <c r="C21514" s="43" t="s">
        <v>1495</v>
      </c>
      <c r="E21514" s="43" t="s">
        <v>6263</v>
      </c>
      <c r="F21514" s="43" t="s">
        <v>28</v>
      </c>
      <c r="G21514" s="43">
        <v>72080</v>
      </c>
      <c r="Y21514" s="43" t="str">
        <f t="shared" si="672"/>
        <v>COMP</v>
      </c>
      <c r="AA21514" s="43">
        <f t="shared" si="673"/>
        <v>1967744</v>
      </c>
    </row>
    <row r="21515" spans="1:27" x14ac:dyDescent="0.3">
      <c r="A21515" s="43">
        <v>1802835</v>
      </c>
      <c r="B21515" s="43" t="s">
        <v>5312</v>
      </c>
      <c r="C21515" s="43" t="s">
        <v>340</v>
      </c>
      <c r="E21515" s="43" t="s">
        <v>6263</v>
      </c>
      <c r="F21515" s="43" t="s">
        <v>30</v>
      </c>
      <c r="G21515" s="43">
        <v>53013</v>
      </c>
      <c r="Y21515" s="43" t="str">
        <f t="shared" si="672"/>
        <v/>
      </c>
      <c r="AA21515" s="43" t="e">
        <f t="shared" si="673"/>
        <v>#N/A</v>
      </c>
    </row>
    <row r="21516" spans="1:27" x14ac:dyDescent="0.3">
      <c r="A21516" s="43">
        <v>1869499</v>
      </c>
      <c r="B21516" s="43" t="s">
        <v>5312</v>
      </c>
      <c r="C21516" s="43" t="s">
        <v>1084</v>
      </c>
      <c r="E21516" s="43" t="s">
        <v>6263</v>
      </c>
      <c r="F21516" s="43" t="s">
        <v>30</v>
      </c>
      <c r="G21516" s="43">
        <v>53061</v>
      </c>
      <c r="Y21516" s="43" t="str">
        <f t="shared" si="672"/>
        <v/>
      </c>
      <c r="AA21516" s="43" t="e">
        <f t="shared" si="673"/>
        <v>#N/A</v>
      </c>
    </row>
    <row r="21517" spans="1:27" x14ac:dyDescent="0.3">
      <c r="A21517" s="43">
        <v>1380154</v>
      </c>
      <c r="B21517" s="43" t="s">
        <v>5312</v>
      </c>
      <c r="C21517" s="43" t="s">
        <v>346</v>
      </c>
      <c r="E21517" s="43" t="s">
        <v>6263</v>
      </c>
      <c r="F21517" s="43" t="s">
        <v>28</v>
      </c>
      <c r="G21517" s="43">
        <v>53052</v>
      </c>
      <c r="Y21517" s="43" t="str">
        <f t="shared" si="672"/>
        <v/>
      </c>
      <c r="AA21517" s="43" t="e">
        <f t="shared" si="673"/>
        <v>#N/A</v>
      </c>
    </row>
    <row r="21518" spans="1:27" x14ac:dyDescent="0.3">
      <c r="A21518" s="43">
        <v>1482049</v>
      </c>
      <c r="B21518" s="43" t="s">
        <v>5312</v>
      </c>
      <c r="C21518" s="43" t="s">
        <v>258</v>
      </c>
      <c r="E21518" s="43" t="s">
        <v>35</v>
      </c>
      <c r="F21518" s="43" t="s">
        <v>28</v>
      </c>
      <c r="G21518" s="43">
        <v>53062</v>
      </c>
      <c r="Y21518" s="43" t="str">
        <f t="shared" si="672"/>
        <v>COMP</v>
      </c>
      <c r="AA21518" s="43">
        <f t="shared" si="673"/>
        <v>1482049</v>
      </c>
    </row>
    <row r="21519" spans="1:27" x14ac:dyDescent="0.3">
      <c r="A21519" s="43">
        <v>192688</v>
      </c>
      <c r="B21519" s="43" t="s">
        <v>12878</v>
      </c>
      <c r="C21519" s="43" t="s">
        <v>1845</v>
      </c>
      <c r="E21519" s="43" t="s">
        <v>29</v>
      </c>
      <c r="F21519" s="43" t="s">
        <v>30</v>
      </c>
      <c r="G21519" s="43">
        <v>49006</v>
      </c>
      <c r="Y21519" s="43" t="str">
        <f t="shared" si="672"/>
        <v/>
      </c>
      <c r="AA21519" s="43" t="e">
        <f t="shared" si="673"/>
        <v>#N/A</v>
      </c>
    </row>
    <row r="21520" spans="1:27" x14ac:dyDescent="0.3">
      <c r="A21520" s="43">
        <v>331833</v>
      </c>
      <c r="B21520" s="43" t="s">
        <v>12879</v>
      </c>
      <c r="C21520" s="43" t="s">
        <v>529</v>
      </c>
      <c r="E21520" s="43" t="s">
        <v>6263</v>
      </c>
      <c r="F21520" s="43" t="s">
        <v>30</v>
      </c>
      <c r="G21520" s="43">
        <v>44013</v>
      </c>
      <c r="Y21520" s="43" t="str">
        <f t="shared" si="672"/>
        <v>COMP</v>
      </c>
      <c r="AA21520" s="43">
        <f t="shared" si="673"/>
        <v>331833</v>
      </c>
    </row>
    <row r="21521" spans="1:27" x14ac:dyDescent="0.3">
      <c r="A21521" s="43">
        <v>528442</v>
      </c>
      <c r="B21521" s="43" t="s">
        <v>12879</v>
      </c>
      <c r="C21521" s="43" t="s">
        <v>1495</v>
      </c>
      <c r="E21521" s="43" t="s">
        <v>6263</v>
      </c>
      <c r="F21521" s="43" t="s">
        <v>28</v>
      </c>
      <c r="G21521" s="43">
        <v>44055</v>
      </c>
      <c r="Y21521" s="43" t="str">
        <f t="shared" si="672"/>
        <v/>
      </c>
      <c r="AA21521" s="43" t="e">
        <f t="shared" si="673"/>
        <v>#N/A</v>
      </c>
    </row>
    <row r="21522" spans="1:27" x14ac:dyDescent="0.3">
      <c r="A21522" s="43">
        <v>1981845</v>
      </c>
      <c r="B21522" s="43" t="s">
        <v>12880</v>
      </c>
      <c r="C21522" s="43" t="s">
        <v>1036</v>
      </c>
      <c r="E21522" s="43" t="s">
        <v>6263</v>
      </c>
      <c r="F21522" s="43" t="s">
        <v>30</v>
      </c>
      <c r="G21522" s="43">
        <v>44013</v>
      </c>
      <c r="Y21522" s="43" t="str">
        <f t="shared" si="672"/>
        <v/>
      </c>
      <c r="AA21522" s="43" t="e">
        <f t="shared" si="673"/>
        <v>#N/A</v>
      </c>
    </row>
    <row r="21523" spans="1:27" x14ac:dyDescent="0.3">
      <c r="A21523" s="43">
        <v>1534852</v>
      </c>
      <c r="B21523" s="43" t="s">
        <v>12881</v>
      </c>
      <c r="C21523" s="43" t="s">
        <v>234</v>
      </c>
      <c r="E21523" s="43" t="s">
        <v>6263</v>
      </c>
      <c r="F21523" s="43" t="s">
        <v>28</v>
      </c>
      <c r="G21523" s="43">
        <v>49037</v>
      </c>
      <c r="Y21523" s="43" t="str">
        <f t="shared" si="672"/>
        <v>COMP</v>
      </c>
      <c r="AA21523" s="43">
        <f t="shared" si="673"/>
        <v>1534852</v>
      </c>
    </row>
    <row r="21524" spans="1:27" x14ac:dyDescent="0.3">
      <c r="A21524" s="43">
        <v>1814768</v>
      </c>
      <c r="B21524" s="43" t="s">
        <v>12881</v>
      </c>
      <c r="C21524" s="43" t="s">
        <v>237</v>
      </c>
      <c r="E21524" s="43" t="s">
        <v>6263</v>
      </c>
      <c r="F21524" s="43" t="s">
        <v>30</v>
      </c>
      <c r="G21524" s="43">
        <v>85081</v>
      </c>
      <c r="Y21524" s="43" t="str">
        <f t="shared" si="672"/>
        <v/>
      </c>
      <c r="AA21524" s="43" t="e">
        <f t="shared" si="673"/>
        <v>#N/A</v>
      </c>
    </row>
    <row r="21525" spans="1:27" x14ac:dyDescent="0.3">
      <c r="A21525" s="43">
        <v>1967635</v>
      </c>
      <c r="B21525" s="43" t="s">
        <v>12881</v>
      </c>
      <c r="C21525" s="43" t="s">
        <v>504</v>
      </c>
      <c r="E21525" s="43" t="s">
        <v>6263</v>
      </c>
      <c r="F21525" s="43" t="s">
        <v>30</v>
      </c>
      <c r="G21525" s="43">
        <v>85053</v>
      </c>
      <c r="Y21525" s="43" t="str">
        <f t="shared" si="672"/>
        <v/>
      </c>
      <c r="AA21525" s="43" t="e">
        <f t="shared" si="673"/>
        <v>#N/A</v>
      </c>
    </row>
    <row r="21526" spans="1:27" x14ac:dyDescent="0.3">
      <c r="A21526" s="43">
        <v>1757626</v>
      </c>
      <c r="B21526" s="43" t="s">
        <v>12881</v>
      </c>
      <c r="C21526" s="43" t="s">
        <v>175</v>
      </c>
      <c r="E21526" s="43" t="s">
        <v>6263</v>
      </c>
      <c r="F21526" s="43" t="s">
        <v>28</v>
      </c>
      <c r="G21526" s="43">
        <v>85005</v>
      </c>
      <c r="Y21526" s="43" t="str">
        <f t="shared" si="672"/>
        <v/>
      </c>
      <c r="AA21526" s="43" t="e">
        <f t="shared" si="673"/>
        <v>#N/A</v>
      </c>
    </row>
    <row r="21527" spans="1:27" x14ac:dyDescent="0.3">
      <c r="A21527" s="43">
        <v>2158972</v>
      </c>
      <c r="B21527" s="43" t="s">
        <v>12881</v>
      </c>
      <c r="C21527" s="43" t="s">
        <v>1109</v>
      </c>
      <c r="E21527" s="43" t="s">
        <v>29</v>
      </c>
      <c r="F21527" s="43" t="s">
        <v>28</v>
      </c>
      <c r="G21527" s="43">
        <v>44039</v>
      </c>
      <c r="Y21527" s="43" t="str">
        <f t="shared" si="672"/>
        <v>COMP</v>
      </c>
      <c r="AA21527" s="43">
        <f t="shared" si="673"/>
        <v>2158972</v>
      </c>
    </row>
    <row r="21528" spans="1:27" x14ac:dyDescent="0.3">
      <c r="A21528" s="43">
        <v>2147423</v>
      </c>
      <c r="B21528" s="43" t="s">
        <v>12882</v>
      </c>
      <c r="C21528" s="43" t="s">
        <v>993</v>
      </c>
      <c r="E21528" s="43" t="s">
        <v>6263</v>
      </c>
      <c r="F21528" s="43" t="s">
        <v>30</v>
      </c>
      <c r="G21528" s="43">
        <v>72007</v>
      </c>
      <c r="Y21528" s="43" t="str">
        <f t="shared" si="672"/>
        <v/>
      </c>
      <c r="AA21528" s="43" t="e">
        <f t="shared" si="673"/>
        <v>#N/A</v>
      </c>
    </row>
    <row r="21529" spans="1:27" x14ac:dyDescent="0.3">
      <c r="A21529" s="43">
        <v>1450186</v>
      </c>
      <c r="B21529" s="43" t="s">
        <v>5316</v>
      </c>
      <c r="C21529" s="43" t="s">
        <v>472</v>
      </c>
      <c r="E21529" s="43" t="s">
        <v>6263</v>
      </c>
      <c r="F21529" s="43" t="s">
        <v>28</v>
      </c>
      <c r="G21529" s="43">
        <v>44105</v>
      </c>
      <c r="Y21529" s="43" t="str">
        <f t="shared" si="672"/>
        <v/>
      </c>
      <c r="AA21529" s="43" t="e">
        <f t="shared" si="673"/>
        <v>#N/A</v>
      </c>
    </row>
    <row r="21530" spans="1:27" x14ac:dyDescent="0.3">
      <c r="A21530" s="43">
        <v>1981639</v>
      </c>
      <c r="B21530" s="43" t="s">
        <v>12883</v>
      </c>
      <c r="C21530" s="43" t="s">
        <v>223</v>
      </c>
      <c r="E21530" s="43" t="s">
        <v>6263</v>
      </c>
      <c r="F21530" s="43" t="s">
        <v>28</v>
      </c>
      <c r="G21530" s="43">
        <v>85032</v>
      </c>
      <c r="Y21530" s="43" t="str">
        <f t="shared" si="672"/>
        <v>COMP</v>
      </c>
      <c r="AA21530" s="43">
        <f t="shared" si="673"/>
        <v>1981639</v>
      </c>
    </row>
    <row r="21531" spans="1:27" x14ac:dyDescent="0.3">
      <c r="A21531" s="43">
        <v>244320</v>
      </c>
      <c r="B21531" s="43" t="s">
        <v>12883</v>
      </c>
      <c r="C21531" s="43" t="s">
        <v>532</v>
      </c>
      <c r="E21531" s="43" t="s">
        <v>6263</v>
      </c>
      <c r="F21531" s="43" t="s">
        <v>28</v>
      </c>
      <c r="G21531" s="43">
        <v>53061</v>
      </c>
      <c r="Y21531" s="43" t="str">
        <f t="shared" si="672"/>
        <v/>
      </c>
      <c r="AA21531" s="43" t="e">
        <f t="shared" si="673"/>
        <v>#N/A</v>
      </c>
    </row>
    <row r="21532" spans="1:27" x14ac:dyDescent="0.3">
      <c r="A21532" s="43">
        <v>545676</v>
      </c>
      <c r="B21532" s="43" t="s">
        <v>12883</v>
      </c>
      <c r="C21532" s="43" t="s">
        <v>401</v>
      </c>
      <c r="E21532" s="43" t="s">
        <v>6263</v>
      </c>
      <c r="F21532" s="43" t="s">
        <v>30</v>
      </c>
      <c r="G21532" s="43">
        <v>72007</v>
      </c>
      <c r="Y21532" s="43" t="str">
        <f t="shared" si="672"/>
        <v/>
      </c>
      <c r="AA21532" s="43" t="e">
        <f t="shared" si="673"/>
        <v>#N/A</v>
      </c>
    </row>
    <row r="21533" spans="1:27" x14ac:dyDescent="0.3">
      <c r="A21533" s="43">
        <v>1762019</v>
      </c>
      <c r="B21533" s="43" t="s">
        <v>12884</v>
      </c>
      <c r="C21533" s="43" t="s">
        <v>202</v>
      </c>
      <c r="E21533" s="43" t="s">
        <v>6263</v>
      </c>
      <c r="F21533" s="43" t="s">
        <v>28</v>
      </c>
      <c r="G21533" s="43">
        <v>49066</v>
      </c>
      <c r="Y21533" s="43" t="str">
        <f t="shared" si="672"/>
        <v/>
      </c>
      <c r="AA21533" s="43" t="e">
        <f t="shared" si="673"/>
        <v>#N/A</v>
      </c>
    </row>
    <row r="21534" spans="1:27" x14ac:dyDescent="0.3">
      <c r="A21534" s="43">
        <v>2178343</v>
      </c>
      <c r="B21534" s="43" t="s">
        <v>12885</v>
      </c>
      <c r="C21534" s="43" t="s">
        <v>1135</v>
      </c>
      <c r="E21534" s="43" t="s">
        <v>6263</v>
      </c>
      <c r="F21534" s="43" t="s">
        <v>28</v>
      </c>
      <c r="G21534" s="43">
        <v>44012</v>
      </c>
      <c r="Y21534" s="43" t="str">
        <f t="shared" si="672"/>
        <v/>
      </c>
      <c r="AA21534" s="43" t="e">
        <f t="shared" si="673"/>
        <v>#N/A</v>
      </c>
    </row>
    <row r="21535" spans="1:27" x14ac:dyDescent="0.3">
      <c r="A21535" s="43">
        <v>1718556</v>
      </c>
      <c r="B21535" s="43" t="s">
        <v>12886</v>
      </c>
      <c r="C21535" s="43" t="s">
        <v>514</v>
      </c>
      <c r="E21535" s="43" t="s">
        <v>6263</v>
      </c>
      <c r="F21535" s="43" t="s">
        <v>28</v>
      </c>
      <c r="G21535" s="43">
        <v>49066</v>
      </c>
      <c r="Y21535" s="43" t="str">
        <f t="shared" si="672"/>
        <v/>
      </c>
      <c r="AA21535" s="43" t="e">
        <f t="shared" si="673"/>
        <v>#N/A</v>
      </c>
    </row>
    <row r="21536" spans="1:27" x14ac:dyDescent="0.3">
      <c r="A21536" s="43">
        <v>1484100</v>
      </c>
      <c r="B21536" s="43" t="s">
        <v>12887</v>
      </c>
      <c r="C21536" s="43" t="s">
        <v>400</v>
      </c>
      <c r="E21536" s="43" t="s">
        <v>6263</v>
      </c>
      <c r="F21536" s="43" t="s">
        <v>30</v>
      </c>
      <c r="G21536" s="43">
        <v>72041</v>
      </c>
      <c r="Y21536" s="43" t="str">
        <f t="shared" si="672"/>
        <v>COMP</v>
      </c>
      <c r="AA21536" s="43">
        <f t="shared" si="673"/>
        <v>1484100</v>
      </c>
    </row>
    <row r="21537" spans="1:27" x14ac:dyDescent="0.3">
      <c r="A21537" s="43">
        <v>2417481</v>
      </c>
      <c r="B21537" s="43" t="s">
        <v>12888</v>
      </c>
      <c r="C21537" s="43" t="s">
        <v>5233</v>
      </c>
      <c r="E21537" s="43" t="s">
        <v>29</v>
      </c>
      <c r="F21537" s="43" t="s">
        <v>30</v>
      </c>
      <c r="G21537" s="43">
        <v>85005</v>
      </c>
      <c r="Y21537" s="43" t="str">
        <f t="shared" si="672"/>
        <v/>
      </c>
      <c r="AA21537" s="43" t="e">
        <f t="shared" si="673"/>
        <v>#N/A</v>
      </c>
    </row>
    <row r="21538" spans="1:27" x14ac:dyDescent="0.3">
      <c r="A21538" s="43">
        <v>210094</v>
      </c>
      <c r="B21538" s="43" t="s">
        <v>12889</v>
      </c>
      <c r="C21538" s="43" t="s">
        <v>437</v>
      </c>
      <c r="E21538" s="43" t="s">
        <v>6263</v>
      </c>
      <c r="F21538" s="43" t="s">
        <v>28</v>
      </c>
      <c r="G21538" s="43">
        <v>85018</v>
      </c>
      <c r="Y21538" s="43" t="str">
        <f t="shared" si="672"/>
        <v/>
      </c>
      <c r="AA21538" s="43" t="e">
        <f t="shared" si="673"/>
        <v>#N/A</v>
      </c>
    </row>
    <row r="21539" spans="1:27" x14ac:dyDescent="0.3">
      <c r="A21539" s="43">
        <v>1968685</v>
      </c>
      <c r="B21539" s="43" t="s">
        <v>12889</v>
      </c>
      <c r="C21539" s="43" t="s">
        <v>687</v>
      </c>
      <c r="E21539" s="43" t="s">
        <v>6263</v>
      </c>
      <c r="F21539" s="43" t="s">
        <v>28</v>
      </c>
      <c r="G21539" s="43">
        <v>85067</v>
      </c>
      <c r="Y21539" s="43" t="str">
        <f t="shared" si="672"/>
        <v>COMP</v>
      </c>
      <c r="AA21539" s="43">
        <f t="shared" si="673"/>
        <v>1968685</v>
      </c>
    </row>
    <row r="21540" spans="1:27" x14ac:dyDescent="0.3">
      <c r="A21540" s="43">
        <v>2362123</v>
      </c>
      <c r="B21540" s="43" t="s">
        <v>12890</v>
      </c>
      <c r="C21540" s="43" t="s">
        <v>557</v>
      </c>
      <c r="E21540" s="43" t="s">
        <v>6263</v>
      </c>
      <c r="F21540" s="43" t="s">
        <v>30</v>
      </c>
      <c r="G21540" s="43">
        <v>85033</v>
      </c>
      <c r="Y21540" s="43" t="str">
        <f t="shared" si="672"/>
        <v/>
      </c>
      <c r="AA21540" s="43" t="e">
        <f t="shared" si="673"/>
        <v>#N/A</v>
      </c>
    </row>
    <row r="21541" spans="1:27" x14ac:dyDescent="0.3">
      <c r="A21541" s="43">
        <v>1720418</v>
      </c>
      <c r="B21541" s="43" t="s">
        <v>5318</v>
      </c>
      <c r="C21541" s="43" t="s">
        <v>223</v>
      </c>
      <c r="E21541" s="43" t="s">
        <v>6263</v>
      </c>
      <c r="F21541" s="43" t="s">
        <v>28</v>
      </c>
      <c r="G21541" s="43">
        <v>85049</v>
      </c>
      <c r="Y21541" s="43" t="str">
        <f t="shared" si="672"/>
        <v/>
      </c>
      <c r="AA21541" s="43" t="e">
        <f t="shared" si="673"/>
        <v>#N/A</v>
      </c>
    </row>
    <row r="21542" spans="1:27" x14ac:dyDescent="0.3">
      <c r="A21542" s="43">
        <v>1089264</v>
      </c>
      <c r="B21542" s="43" t="s">
        <v>5318</v>
      </c>
      <c r="C21542" s="43" t="s">
        <v>1635</v>
      </c>
      <c r="E21542" s="43" t="s">
        <v>6263</v>
      </c>
      <c r="F21542" s="43" t="s">
        <v>28</v>
      </c>
      <c r="G21542" s="43">
        <v>85050</v>
      </c>
      <c r="Y21542" s="43" t="str">
        <f t="shared" si="672"/>
        <v/>
      </c>
      <c r="AA21542" s="43" t="e">
        <f t="shared" si="673"/>
        <v>#N/A</v>
      </c>
    </row>
    <row r="21543" spans="1:27" x14ac:dyDescent="0.3">
      <c r="A21543" s="43">
        <v>2361749</v>
      </c>
      <c r="B21543" s="43" t="s">
        <v>5318</v>
      </c>
      <c r="C21543" s="43" t="s">
        <v>232</v>
      </c>
      <c r="E21543" s="43" t="s">
        <v>6263</v>
      </c>
      <c r="F21543" s="43" t="s">
        <v>28</v>
      </c>
      <c r="G21543" s="43">
        <v>44015</v>
      </c>
      <c r="Y21543" s="43" t="str">
        <f t="shared" si="672"/>
        <v>COMP</v>
      </c>
      <c r="AA21543" s="43">
        <f t="shared" si="673"/>
        <v>2361749</v>
      </c>
    </row>
    <row r="21544" spans="1:27" x14ac:dyDescent="0.3">
      <c r="A21544" s="43">
        <v>269494</v>
      </c>
      <c r="B21544" s="43" t="s">
        <v>12891</v>
      </c>
      <c r="C21544" s="43" t="s">
        <v>664</v>
      </c>
      <c r="E21544" s="43" t="s">
        <v>6263</v>
      </c>
      <c r="F21544" s="43" t="s">
        <v>28</v>
      </c>
      <c r="G21544" s="43">
        <v>44021</v>
      </c>
      <c r="Y21544" s="43" t="str">
        <f t="shared" si="672"/>
        <v/>
      </c>
      <c r="AA21544" s="43" t="e">
        <f t="shared" si="673"/>
        <v>#N/A</v>
      </c>
    </row>
    <row r="21545" spans="1:27" x14ac:dyDescent="0.3">
      <c r="A21545" s="43">
        <v>1478473</v>
      </c>
      <c r="B21545" s="43" t="s">
        <v>12892</v>
      </c>
      <c r="C21545" s="43" t="s">
        <v>993</v>
      </c>
      <c r="E21545" s="43" t="s">
        <v>6263</v>
      </c>
      <c r="F21545" s="43" t="s">
        <v>30</v>
      </c>
      <c r="G21545" s="43">
        <v>49002</v>
      </c>
      <c r="Y21545" s="43" t="str">
        <f t="shared" si="672"/>
        <v/>
      </c>
      <c r="AA21545" s="43" t="e">
        <f t="shared" si="673"/>
        <v>#N/A</v>
      </c>
    </row>
    <row r="21546" spans="1:27" x14ac:dyDescent="0.3">
      <c r="A21546" s="43">
        <v>2299132</v>
      </c>
      <c r="B21546" s="43" t="s">
        <v>12892</v>
      </c>
      <c r="C21546" s="43" t="s">
        <v>241</v>
      </c>
      <c r="E21546" s="43" t="s">
        <v>6263</v>
      </c>
      <c r="F21546" s="43" t="s">
        <v>28</v>
      </c>
      <c r="G21546" s="43">
        <v>72053</v>
      </c>
      <c r="Y21546" s="43" t="str">
        <f t="shared" si="672"/>
        <v>COMP</v>
      </c>
      <c r="AA21546" s="43">
        <f t="shared" si="673"/>
        <v>2299132</v>
      </c>
    </row>
    <row r="21547" spans="1:27" x14ac:dyDescent="0.3">
      <c r="A21547" s="43">
        <v>1668099</v>
      </c>
      <c r="B21547" s="43" t="s">
        <v>12892</v>
      </c>
      <c r="C21547" s="43" t="s">
        <v>1514</v>
      </c>
      <c r="E21547" s="43" t="s">
        <v>6263</v>
      </c>
      <c r="F21547" s="43" t="s">
        <v>30</v>
      </c>
      <c r="G21547" s="43">
        <v>49002</v>
      </c>
      <c r="Y21547" s="43" t="str">
        <f t="shared" si="672"/>
        <v/>
      </c>
      <c r="AA21547" s="43" t="e">
        <f t="shared" si="673"/>
        <v>#N/A</v>
      </c>
    </row>
    <row r="21548" spans="1:27" x14ac:dyDescent="0.3">
      <c r="A21548" s="43">
        <v>1319638</v>
      </c>
      <c r="B21548" s="43" t="s">
        <v>12892</v>
      </c>
      <c r="C21548" s="43" t="s">
        <v>175</v>
      </c>
      <c r="E21548" s="43" t="s">
        <v>6263</v>
      </c>
      <c r="F21548" s="43" t="s">
        <v>28</v>
      </c>
      <c r="G21548" s="43">
        <v>44103</v>
      </c>
      <c r="Y21548" s="43" t="str">
        <f t="shared" si="672"/>
        <v/>
      </c>
      <c r="AA21548" s="43" t="e">
        <f t="shared" si="673"/>
        <v>#N/A</v>
      </c>
    </row>
    <row r="21549" spans="1:27" x14ac:dyDescent="0.3">
      <c r="A21549" s="43">
        <v>1987829</v>
      </c>
      <c r="B21549" s="43" t="s">
        <v>12893</v>
      </c>
      <c r="C21549" s="43" t="s">
        <v>385</v>
      </c>
      <c r="E21549" s="43" t="s">
        <v>6263</v>
      </c>
      <c r="F21549" s="43" t="s">
        <v>28</v>
      </c>
      <c r="G21549" s="43">
        <v>49044</v>
      </c>
      <c r="Y21549" s="43" t="str">
        <f t="shared" si="672"/>
        <v/>
      </c>
      <c r="AA21549" s="43" t="e">
        <f t="shared" si="673"/>
        <v>#N/A</v>
      </c>
    </row>
    <row r="21550" spans="1:27" x14ac:dyDescent="0.3">
      <c r="A21550" s="43">
        <v>1777409</v>
      </c>
      <c r="B21550" s="43" t="s">
        <v>12894</v>
      </c>
      <c r="C21550" s="43" t="s">
        <v>1340</v>
      </c>
      <c r="E21550" s="43" t="s">
        <v>6263</v>
      </c>
      <c r="F21550" s="43" t="s">
        <v>28</v>
      </c>
      <c r="G21550" s="43">
        <v>49057</v>
      </c>
      <c r="Y21550" s="43" t="str">
        <f t="shared" si="672"/>
        <v/>
      </c>
      <c r="AA21550" s="43" t="e">
        <f t="shared" si="673"/>
        <v>#N/A</v>
      </c>
    </row>
    <row r="21551" spans="1:27" x14ac:dyDescent="0.3">
      <c r="A21551" s="43">
        <v>2237187</v>
      </c>
      <c r="B21551" s="43" t="s">
        <v>12895</v>
      </c>
      <c r="C21551" s="43" t="s">
        <v>803</v>
      </c>
      <c r="E21551" s="43" t="s">
        <v>6263</v>
      </c>
      <c r="F21551" s="43" t="s">
        <v>30</v>
      </c>
      <c r="G21551" s="43">
        <v>72051</v>
      </c>
      <c r="Y21551" s="43" t="str">
        <f t="shared" si="672"/>
        <v/>
      </c>
      <c r="AA21551" s="43" t="e">
        <f t="shared" si="673"/>
        <v>#N/A</v>
      </c>
    </row>
    <row r="21552" spans="1:27" x14ac:dyDescent="0.3">
      <c r="A21552" s="43">
        <v>2242982</v>
      </c>
      <c r="B21552" s="43" t="s">
        <v>12895</v>
      </c>
      <c r="C21552" s="43" t="s">
        <v>1041</v>
      </c>
      <c r="E21552" s="43" t="s">
        <v>6263</v>
      </c>
      <c r="F21552" s="43" t="s">
        <v>30</v>
      </c>
      <c r="G21552" s="43">
        <v>49073</v>
      </c>
      <c r="Y21552" s="43" t="str">
        <f t="shared" si="672"/>
        <v/>
      </c>
      <c r="AA21552" s="43" t="e">
        <f t="shared" si="673"/>
        <v>#N/A</v>
      </c>
    </row>
    <row r="21553" spans="1:27" x14ac:dyDescent="0.3">
      <c r="A21553" s="43">
        <v>2132706</v>
      </c>
      <c r="B21553" s="43" t="s">
        <v>12895</v>
      </c>
      <c r="C21553" s="43" t="s">
        <v>3793</v>
      </c>
      <c r="E21553" s="43" t="s">
        <v>34</v>
      </c>
      <c r="F21553" s="43" t="s">
        <v>30</v>
      </c>
      <c r="G21553" s="43">
        <v>72051</v>
      </c>
      <c r="Y21553" s="43" t="str">
        <f t="shared" si="672"/>
        <v>COMP</v>
      </c>
      <c r="AA21553" s="43">
        <f t="shared" si="673"/>
        <v>2132706</v>
      </c>
    </row>
    <row r="21554" spans="1:27" x14ac:dyDescent="0.3">
      <c r="A21554" s="43">
        <v>2338233</v>
      </c>
      <c r="B21554" s="43" t="s">
        <v>5323</v>
      </c>
      <c r="C21554" s="43" t="s">
        <v>189</v>
      </c>
      <c r="E21554" s="43" t="s">
        <v>6263</v>
      </c>
      <c r="F21554" s="43" t="s">
        <v>30</v>
      </c>
      <c r="G21554" s="43">
        <v>49027</v>
      </c>
      <c r="Y21554" s="43" t="str">
        <f t="shared" si="672"/>
        <v/>
      </c>
      <c r="AA21554" s="43" t="e">
        <f t="shared" si="673"/>
        <v>#N/A</v>
      </c>
    </row>
    <row r="21555" spans="1:27" x14ac:dyDescent="0.3">
      <c r="A21555" s="43">
        <v>1660490</v>
      </c>
      <c r="B21555" s="43" t="s">
        <v>12896</v>
      </c>
      <c r="C21555" s="43" t="s">
        <v>412</v>
      </c>
      <c r="E21555" s="43" t="s">
        <v>6263</v>
      </c>
      <c r="F21555" s="43" t="s">
        <v>28</v>
      </c>
      <c r="G21555" s="43">
        <v>49073</v>
      </c>
      <c r="Y21555" s="43" t="str">
        <f t="shared" si="672"/>
        <v/>
      </c>
      <c r="AA21555" s="43" t="e">
        <f t="shared" si="673"/>
        <v>#N/A</v>
      </c>
    </row>
    <row r="21556" spans="1:27" x14ac:dyDescent="0.3">
      <c r="A21556" s="43">
        <v>2283670</v>
      </c>
      <c r="B21556" s="43" t="s">
        <v>12897</v>
      </c>
      <c r="C21556" s="43" t="s">
        <v>12898</v>
      </c>
      <c r="E21556" s="43" t="s">
        <v>35</v>
      </c>
      <c r="F21556" s="43" t="s">
        <v>30</v>
      </c>
      <c r="G21556" s="43">
        <v>44062</v>
      </c>
      <c r="Y21556" s="43" t="str">
        <f t="shared" si="672"/>
        <v>COMP</v>
      </c>
      <c r="AA21556" s="43">
        <f t="shared" si="673"/>
        <v>2283670</v>
      </c>
    </row>
    <row r="21557" spans="1:27" x14ac:dyDescent="0.3">
      <c r="A21557" s="43">
        <v>1463560</v>
      </c>
      <c r="B21557" s="43" t="s">
        <v>12899</v>
      </c>
      <c r="C21557" s="43" t="s">
        <v>250</v>
      </c>
      <c r="E21557" s="43" t="s">
        <v>6263</v>
      </c>
      <c r="F21557" s="43" t="s">
        <v>28</v>
      </c>
      <c r="G21557" s="43">
        <v>49027</v>
      </c>
      <c r="Y21557" s="43" t="str">
        <f t="shared" si="672"/>
        <v/>
      </c>
      <c r="AA21557" s="43" t="e">
        <f t="shared" si="673"/>
        <v>#N/A</v>
      </c>
    </row>
    <row r="21558" spans="1:27" x14ac:dyDescent="0.3">
      <c r="A21558" s="43">
        <v>1759071</v>
      </c>
      <c r="B21558" s="43" t="s">
        <v>12900</v>
      </c>
      <c r="C21558" s="43" t="s">
        <v>421</v>
      </c>
      <c r="E21558" s="43" t="s">
        <v>6263</v>
      </c>
      <c r="F21558" s="43" t="s">
        <v>30</v>
      </c>
      <c r="G21558" s="43">
        <v>44055</v>
      </c>
      <c r="Y21558" s="43" t="str">
        <f t="shared" si="672"/>
        <v/>
      </c>
      <c r="AA21558" s="43" t="e">
        <f t="shared" si="673"/>
        <v>#N/A</v>
      </c>
    </row>
    <row r="21559" spans="1:27" x14ac:dyDescent="0.3">
      <c r="A21559" s="43">
        <v>1885991</v>
      </c>
      <c r="B21559" s="43" t="s">
        <v>12901</v>
      </c>
      <c r="C21559" s="43" t="s">
        <v>2316</v>
      </c>
      <c r="E21559" s="43" t="s">
        <v>6263</v>
      </c>
      <c r="F21559" s="43" t="s">
        <v>28</v>
      </c>
      <c r="G21559" s="43">
        <v>72041</v>
      </c>
      <c r="Y21559" s="43" t="str">
        <f t="shared" si="672"/>
        <v/>
      </c>
      <c r="AA21559" s="43" t="e">
        <f t="shared" si="673"/>
        <v>#N/A</v>
      </c>
    </row>
    <row r="21560" spans="1:27" x14ac:dyDescent="0.3">
      <c r="A21560" s="43">
        <v>2389312</v>
      </c>
      <c r="B21560" s="43" t="s">
        <v>12901</v>
      </c>
      <c r="C21560" s="43" t="s">
        <v>2127</v>
      </c>
      <c r="E21560" s="43" t="s">
        <v>35</v>
      </c>
      <c r="F21560" s="43" t="s">
        <v>30</v>
      </c>
      <c r="G21560" s="43">
        <v>72064</v>
      </c>
      <c r="Y21560" s="43" t="str">
        <f t="shared" si="672"/>
        <v>COMP</v>
      </c>
      <c r="AA21560" s="43">
        <f t="shared" si="673"/>
        <v>2389312</v>
      </c>
    </row>
    <row r="21561" spans="1:27" x14ac:dyDescent="0.3">
      <c r="A21561" s="43">
        <v>1901138</v>
      </c>
      <c r="B21561" s="43" t="s">
        <v>12901</v>
      </c>
      <c r="C21561" s="43" t="s">
        <v>1084</v>
      </c>
      <c r="E21561" s="43" t="s">
        <v>6263</v>
      </c>
      <c r="F21561" s="43" t="s">
        <v>30</v>
      </c>
      <c r="G21561" s="43">
        <v>44108</v>
      </c>
      <c r="Y21561" s="43" t="str">
        <f t="shared" si="672"/>
        <v/>
      </c>
      <c r="AA21561" s="43" t="e">
        <f t="shared" si="673"/>
        <v>#N/A</v>
      </c>
    </row>
    <row r="21562" spans="1:27" x14ac:dyDescent="0.3">
      <c r="A21562" s="43">
        <v>1901132</v>
      </c>
      <c r="B21562" s="43" t="s">
        <v>12901</v>
      </c>
      <c r="C21562" s="43" t="s">
        <v>1875</v>
      </c>
      <c r="E21562" s="43" t="s">
        <v>6263</v>
      </c>
      <c r="F21562" s="43" t="s">
        <v>28</v>
      </c>
      <c r="G21562" s="43">
        <v>44108</v>
      </c>
      <c r="Y21562" s="43" t="str">
        <f t="shared" si="672"/>
        <v/>
      </c>
      <c r="AA21562" s="43" t="e">
        <f t="shared" si="673"/>
        <v>#N/A</v>
      </c>
    </row>
    <row r="21563" spans="1:27" x14ac:dyDescent="0.3">
      <c r="A21563" s="43">
        <v>2141852</v>
      </c>
      <c r="B21563" s="43" t="s">
        <v>12901</v>
      </c>
      <c r="C21563" s="43" t="s">
        <v>5830</v>
      </c>
      <c r="E21563" s="43" t="s">
        <v>29</v>
      </c>
      <c r="F21563" s="43" t="s">
        <v>30</v>
      </c>
      <c r="G21563" s="43">
        <v>49064</v>
      </c>
      <c r="Y21563" s="43" t="str">
        <f t="shared" si="672"/>
        <v/>
      </c>
      <c r="AA21563" s="43" t="e">
        <f t="shared" si="673"/>
        <v>#N/A</v>
      </c>
    </row>
    <row r="21564" spans="1:27" x14ac:dyDescent="0.3">
      <c r="A21564" s="43">
        <v>2287223</v>
      </c>
      <c r="B21564" s="43" t="s">
        <v>12902</v>
      </c>
      <c r="C21564" s="43" t="s">
        <v>502</v>
      </c>
      <c r="E21564" s="43" t="s">
        <v>6263</v>
      </c>
      <c r="F21564" s="43" t="s">
        <v>30</v>
      </c>
      <c r="G21564" s="43">
        <v>44039</v>
      </c>
      <c r="Y21564" s="43" t="str">
        <f t="shared" si="672"/>
        <v/>
      </c>
      <c r="AA21564" s="43" t="e">
        <f t="shared" si="673"/>
        <v>#N/A</v>
      </c>
    </row>
    <row r="21565" spans="1:27" x14ac:dyDescent="0.3">
      <c r="A21565" s="43">
        <v>723694</v>
      </c>
      <c r="B21565" s="43" t="s">
        <v>12903</v>
      </c>
      <c r="C21565" s="43" t="s">
        <v>12904</v>
      </c>
      <c r="E21565" s="43" t="s">
        <v>6263</v>
      </c>
      <c r="F21565" s="43" t="s">
        <v>28</v>
      </c>
      <c r="G21565" s="43">
        <v>44094</v>
      </c>
      <c r="Y21565" s="43" t="str">
        <f t="shared" si="672"/>
        <v/>
      </c>
      <c r="AA21565" s="43" t="e">
        <f t="shared" si="673"/>
        <v>#N/A</v>
      </c>
    </row>
    <row r="21566" spans="1:27" x14ac:dyDescent="0.3">
      <c r="A21566" s="43">
        <v>1132132</v>
      </c>
      <c r="B21566" s="43" t="s">
        <v>12903</v>
      </c>
      <c r="C21566" s="43" t="s">
        <v>340</v>
      </c>
      <c r="E21566" s="43" t="s">
        <v>6263</v>
      </c>
      <c r="F21566" s="43" t="s">
        <v>30</v>
      </c>
      <c r="G21566" s="43">
        <v>44094</v>
      </c>
      <c r="Y21566" s="43" t="str">
        <f t="shared" si="672"/>
        <v/>
      </c>
      <c r="AA21566" s="43" t="e">
        <f t="shared" si="673"/>
        <v>#N/A</v>
      </c>
    </row>
    <row r="21567" spans="1:27" x14ac:dyDescent="0.3">
      <c r="A21567" s="43">
        <v>289633</v>
      </c>
      <c r="B21567" s="43" t="s">
        <v>12905</v>
      </c>
      <c r="C21567" s="43" t="s">
        <v>264</v>
      </c>
      <c r="E21567" s="43" t="s">
        <v>6263</v>
      </c>
      <c r="F21567" s="43" t="s">
        <v>28</v>
      </c>
      <c r="G21567" s="43">
        <v>53013</v>
      </c>
      <c r="Y21567" s="43" t="str">
        <f t="shared" si="672"/>
        <v/>
      </c>
      <c r="AA21567" s="43" t="e">
        <f t="shared" si="673"/>
        <v>#N/A</v>
      </c>
    </row>
    <row r="21568" spans="1:27" x14ac:dyDescent="0.3">
      <c r="A21568" s="43">
        <v>2072137</v>
      </c>
      <c r="B21568" s="43" t="s">
        <v>12906</v>
      </c>
      <c r="C21568" s="43" t="s">
        <v>1241</v>
      </c>
      <c r="E21568" s="43" t="s">
        <v>6263</v>
      </c>
      <c r="F21568" s="43" t="s">
        <v>28</v>
      </c>
      <c r="G21568" s="43">
        <v>44015</v>
      </c>
      <c r="Y21568" s="43" t="str">
        <f t="shared" si="672"/>
        <v/>
      </c>
      <c r="AA21568" s="43" t="e">
        <f t="shared" si="673"/>
        <v>#N/A</v>
      </c>
    </row>
    <row r="21569" spans="1:27" x14ac:dyDescent="0.3">
      <c r="A21569" s="43">
        <v>2413610</v>
      </c>
      <c r="B21569" s="43" t="s">
        <v>12907</v>
      </c>
      <c r="C21569" s="43" t="s">
        <v>973</v>
      </c>
      <c r="E21569" s="43" t="s">
        <v>6263</v>
      </c>
      <c r="F21569" s="43" t="s">
        <v>28</v>
      </c>
      <c r="G21569" s="43">
        <v>72041</v>
      </c>
      <c r="Y21569" s="43" t="str">
        <f t="shared" si="672"/>
        <v/>
      </c>
      <c r="AA21569" s="43" t="e">
        <f t="shared" si="673"/>
        <v>#N/A</v>
      </c>
    </row>
    <row r="21570" spans="1:27" x14ac:dyDescent="0.3">
      <c r="A21570" s="43">
        <v>2277620</v>
      </c>
      <c r="B21570" s="43" t="s">
        <v>12908</v>
      </c>
      <c r="C21570" s="43" t="s">
        <v>469</v>
      </c>
      <c r="E21570" s="43" t="s">
        <v>6263</v>
      </c>
      <c r="F21570" s="43" t="s">
        <v>28</v>
      </c>
      <c r="G21570" s="43">
        <v>44098</v>
      </c>
      <c r="Y21570" s="43" t="str">
        <f t="shared" ref="Y21570:Y21633" si="674">IF(ISERROR(AA21570)=FALSE,"COMP","")</f>
        <v>COMP</v>
      </c>
      <c r="AA21570" s="43">
        <f t="shared" si="673"/>
        <v>2277620</v>
      </c>
    </row>
    <row r="21571" spans="1:27" x14ac:dyDescent="0.3">
      <c r="A21571" s="43">
        <v>1216754</v>
      </c>
      <c r="B21571" s="43" t="s">
        <v>12908</v>
      </c>
      <c r="C21571" s="43" t="s">
        <v>239</v>
      </c>
      <c r="E21571" s="43" t="s">
        <v>6263</v>
      </c>
      <c r="F21571" s="43" t="s">
        <v>30</v>
      </c>
      <c r="G21571" s="43">
        <v>44098</v>
      </c>
      <c r="Y21571" s="43" t="str">
        <f t="shared" si="674"/>
        <v/>
      </c>
      <c r="AA21571" s="43" t="e">
        <f t="shared" ref="AA21571:AA21634" si="675">VLOOKUP(A21571,Z:Z,1,FALSE)</f>
        <v>#N/A</v>
      </c>
    </row>
    <row r="21572" spans="1:27" x14ac:dyDescent="0.3">
      <c r="A21572" s="43">
        <v>2218603</v>
      </c>
      <c r="B21572" s="43" t="s">
        <v>12909</v>
      </c>
      <c r="C21572" s="43" t="s">
        <v>534</v>
      </c>
      <c r="E21572" s="43" t="s">
        <v>6263</v>
      </c>
      <c r="F21572" s="43" t="s">
        <v>30</v>
      </c>
      <c r="G21572" s="43">
        <v>53004</v>
      </c>
      <c r="Y21572" s="43" t="str">
        <f t="shared" si="674"/>
        <v/>
      </c>
      <c r="AA21572" s="43" t="e">
        <f t="shared" si="675"/>
        <v>#N/A</v>
      </c>
    </row>
    <row r="21573" spans="1:27" x14ac:dyDescent="0.3">
      <c r="A21573" s="43">
        <v>185130</v>
      </c>
      <c r="B21573" s="43" t="s">
        <v>12909</v>
      </c>
      <c r="C21573" s="43" t="s">
        <v>268</v>
      </c>
      <c r="E21573" s="43" t="s">
        <v>6263</v>
      </c>
      <c r="F21573" s="43" t="s">
        <v>30</v>
      </c>
      <c r="G21573" s="43">
        <v>72064</v>
      </c>
      <c r="Y21573" s="43" t="str">
        <f t="shared" si="674"/>
        <v/>
      </c>
      <c r="AA21573" s="43" t="e">
        <f t="shared" si="675"/>
        <v>#N/A</v>
      </c>
    </row>
    <row r="21574" spans="1:27" x14ac:dyDescent="0.3">
      <c r="A21574" s="43">
        <v>2240055</v>
      </c>
      <c r="B21574" s="43" t="s">
        <v>12909</v>
      </c>
      <c r="C21574" s="43" t="s">
        <v>237</v>
      </c>
      <c r="E21574" s="43" t="s">
        <v>6263</v>
      </c>
      <c r="F21574" s="43" t="s">
        <v>30</v>
      </c>
      <c r="G21574" s="43">
        <v>53061</v>
      </c>
      <c r="Y21574" s="43" t="str">
        <f t="shared" si="674"/>
        <v/>
      </c>
      <c r="AA21574" s="43" t="e">
        <f t="shared" si="675"/>
        <v>#N/A</v>
      </c>
    </row>
    <row r="21575" spans="1:27" x14ac:dyDescent="0.3">
      <c r="A21575" s="43">
        <v>836332</v>
      </c>
      <c r="B21575" s="43" t="s">
        <v>12909</v>
      </c>
      <c r="C21575" s="43" t="s">
        <v>33</v>
      </c>
      <c r="E21575" s="43" t="s">
        <v>6263</v>
      </c>
      <c r="F21575" s="43" t="s">
        <v>30</v>
      </c>
      <c r="G21575" s="43">
        <v>72057</v>
      </c>
      <c r="Y21575" s="43" t="str">
        <f t="shared" si="674"/>
        <v/>
      </c>
      <c r="AA21575" s="43" t="e">
        <f t="shared" si="675"/>
        <v>#N/A</v>
      </c>
    </row>
    <row r="21576" spans="1:27" x14ac:dyDescent="0.3">
      <c r="A21576" s="43">
        <v>2236295</v>
      </c>
      <c r="B21576" s="43" t="s">
        <v>12909</v>
      </c>
      <c r="C21576" s="43" t="s">
        <v>12910</v>
      </c>
      <c r="E21576" s="43" t="s">
        <v>6263</v>
      </c>
      <c r="F21576" s="43" t="s">
        <v>30</v>
      </c>
      <c r="G21576" s="43">
        <v>53022</v>
      </c>
      <c r="Y21576" s="43" t="str">
        <f t="shared" si="674"/>
        <v/>
      </c>
      <c r="AA21576" s="43" t="e">
        <f t="shared" si="675"/>
        <v>#N/A</v>
      </c>
    </row>
    <row r="21577" spans="1:27" x14ac:dyDescent="0.3">
      <c r="A21577" s="43">
        <v>356797</v>
      </c>
      <c r="B21577" s="43" t="s">
        <v>12911</v>
      </c>
      <c r="C21577" s="43" t="s">
        <v>356</v>
      </c>
      <c r="E21577" s="43" t="s">
        <v>6263</v>
      </c>
      <c r="F21577" s="43" t="s">
        <v>28</v>
      </c>
      <c r="G21577" s="43">
        <v>85017</v>
      </c>
      <c r="Y21577" s="43" t="str">
        <f t="shared" si="674"/>
        <v/>
      </c>
      <c r="AA21577" s="43" t="e">
        <f t="shared" si="675"/>
        <v>#N/A</v>
      </c>
    </row>
    <row r="21578" spans="1:27" x14ac:dyDescent="0.3">
      <c r="A21578" s="43">
        <v>2198920</v>
      </c>
      <c r="B21578" s="43" t="s">
        <v>5334</v>
      </c>
      <c r="C21578" s="43" t="s">
        <v>1094</v>
      </c>
      <c r="E21578" s="43" t="s">
        <v>6263</v>
      </c>
      <c r="F21578" s="43" t="s">
        <v>30</v>
      </c>
      <c r="G21578" s="43">
        <v>85052</v>
      </c>
      <c r="Y21578" s="43" t="str">
        <f t="shared" si="674"/>
        <v>COMP</v>
      </c>
      <c r="AA21578" s="43">
        <f t="shared" si="675"/>
        <v>2198920</v>
      </c>
    </row>
    <row r="21579" spans="1:27" x14ac:dyDescent="0.3">
      <c r="A21579" s="43">
        <v>1838378</v>
      </c>
      <c r="B21579" s="43" t="s">
        <v>5334</v>
      </c>
      <c r="C21579" s="43" t="s">
        <v>223</v>
      </c>
      <c r="E21579" s="43" t="s">
        <v>6263</v>
      </c>
      <c r="F21579" s="43" t="s">
        <v>28</v>
      </c>
      <c r="G21579" s="43">
        <v>85005</v>
      </c>
      <c r="Y21579" s="43" t="str">
        <f t="shared" si="674"/>
        <v/>
      </c>
      <c r="AA21579" s="43" t="e">
        <f t="shared" si="675"/>
        <v>#N/A</v>
      </c>
    </row>
    <row r="21580" spans="1:27" x14ac:dyDescent="0.3">
      <c r="A21580" s="43">
        <v>1469504</v>
      </c>
      <c r="B21580" s="43" t="s">
        <v>5334</v>
      </c>
      <c r="C21580" s="43" t="s">
        <v>218</v>
      </c>
      <c r="E21580" s="43" t="s">
        <v>6263</v>
      </c>
      <c r="F21580" s="43" t="s">
        <v>28</v>
      </c>
      <c r="G21580" s="43">
        <v>85005</v>
      </c>
      <c r="Y21580" s="43" t="str">
        <f t="shared" si="674"/>
        <v/>
      </c>
      <c r="AA21580" s="43" t="e">
        <f t="shared" si="675"/>
        <v>#N/A</v>
      </c>
    </row>
    <row r="21581" spans="1:27" x14ac:dyDescent="0.3">
      <c r="A21581" s="43">
        <v>1349402</v>
      </c>
      <c r="B21581" s="43" t="s">
        <v>5334</v>
      </c>
      <c r="C21581" s="43" t="s">
        <v>2458</v>
      </c>
      <c r="E21581" s="43" t="s">
        <v>34</v>
      </c>
      <c r="F21581" s="43" t="s">
        <v>28</v>
      </c>
      <c r="G21581" s="43">
        <v>85005</v>
      </c>
      <c r="Y21581" s="43" t="str">
        <f t="shared" si="674"/>
        <v>COMP</v>
      </c>
      <c r="AA21581" s="43">
        <f t="shared" si="675"/>
        <v>1349402</v>
      </c>
    </row>
    <row r="21582" spans="1:27" x14ac:dyDescent="0.3">
      <c r="A21582" s="43">
        <v>1734667</v>
      </c>
      <c r="B21582" s="43" t="s">
        <v>5334</v>
      </c>
      <c r="C21582" s="43" t="s">
        <v>12912</v>
      </c>
      <c r="E21582" s="43" t="s">
        <v>34</v>
      </c>
      <c r="F21582" s="43" t="s">
        <v>30</v>
      </c>
      <c r="G21582" s="43">
        <v>85005</v>
      </c>
      <c r="Y21582" s="43" t="str">
        <f t="shared" si="674"/>
        <v>COMP</v>
      </c>
      <c r="AA21582" s="43">
        <f t="shared" si="675"/>
        <v>1734667</v>
      </c>
    </row>
    <row r="21583" spans="1:27" x14ac:dyDescent="0.3">
      <c r="A21583" s="43">
        <v>2173064</v>
      </c>
      <c r="B21583" s="43" t="s">
        <v>5334</v>
      </c>
      <c r="C21583" s="43" t="s">
        <v>499</v>
      </c>
      <c r="E21583" s="43" t="s">
        <v>34</v>
      </c>
      <c r="F21583" s="43" t="s">
        <v>28</v>
      </c>
      <c r="G21583" s="43">
        <v>44015</v>
      </c>
      <c r="Y21583" s="43" t="str">
        <f t="shared" si="674"/>
        <v>COMP</v>
      </c>
      <c r="AA21583" s="43">
        <f t="shared" si="675"/>
        <v>2173064</v>
      </c>
    </row>
    <row r="21584" spans="1:27" x14ac:dyDescent="0.3">
      <c r="A21584" s="43">
        <v>2124122</v>
      </c>
      <c r="B21584" s="43" t="s">
        <v>5334</v>
      </c>
      <c r="C21584" s="43" t="s">
        <v>2733</v>
      </c>
      <c r="E21584" s="43" t="s">
        <v>6263</v>
      </c>
      <c r="F21584" s="43" t="s">
        <v>28</v>
      </c>
      <c r="G21584" s="43">
        <v>85005</v>
      </c>
      <c r="Y21584" s="43" t="str">
        <f t="shared" si="674"/>
        <v/>
      </c>
      <c r="AA21584" s="43" t="e">
        <f t="shared" si="675"/>
        <v>#N/A</v>
      </c>
    </row>
    <row r="21585" spans="1:27" x14ac:dyDescent="0.3">
      <c r="A21585" s="43">
        <v>1971501</v>
      </c>
      <c r="B21585" s="43" t="s">
        <v>5334</v>
      </c>
      <c r="C21585" s="43" t="s">
        <v>297</v>
      </c>
      <c r="E21585" s="43" t="s">
        <v>6263</v>
      </c>
      <c r="F21585" s="43" t="s">
        <v>30</v>
      </c>
      <c r="G21585" s="43">
        <v>85049</v>
      </c>
      <c r="Y21585" s="43" t="str">
        <f t="shared" si="674"/>
        <v/>
      </c>
      <c r="AA21585" s="43" t="e">
        <f t="shared" si="675"/>
        <v>#N/A</v>
      </c>
    </row>
    <row r="21586" spans="1:27" x14ac:dyDescent="0.3">
      <c r="A21586" s="43">
        <v>1461263</v>
      </c>
      <c r="B21586" s="43" t="s">
        <v>12913</v>
      </c>
      <c r="C21586" s="43" t="s">
        <v>346</v>
      </c>
      <c r="E21586" s="43" t="s">
        <v>6263</v>
      </c>
      <c r="F21586" s="43" t="s">
        <v>28</v>
      </c>
      <c r="G21586" s="43">
        <v>44111</v>
      </c>
      <c r="Y21586" s="43" t="str">
        <f t="shared" si="674"/>
        <v/>
      </c>
      <c r="AA21586" s="43" t="e">
        <f t="shared" si="675"/>
        <v>#N/A</v>
      </c>
    </row>
    <row r="21587" spans="1:27" x14ac:dyDescent="0.3">
      <c r="A21587" s="43">
        <v>394177</v>
      </c>
      <c r="B21587" s="43" t="s">
        <v>12914</v>
      </c>
      <c r="C21587" s="43" t="s">
        <v>226</v>
      </c>
      <c r="E21587" s="43" t="s">
        <v>6263</v>
      </c>
      <c r="F21587" s="43" t="s">
        <v>30</v>
      </c>
      <c r="G21587" s="43">
        <v>85033</v>
      </c>
      <c r="Y21587" s="43" t="str">
        <f t="shared" si="674"/>
        <v>COMP</v>
      </c>
      <c r="AA21587" s="43">
        <f t="shared" si="675"/>
        <v>394177</v>
      </c>
    </row>
    <row r="21588" spans="1:27" x14ac:dyDescent="0.3">
      <c r="A21588" s="43">
        <v>1218361</v>
      </c>
      <c r="B21588" s="43" t="s">
        <v>12914</v>
      </c>
      <c r="C21588" s="43" t="s">
        <v>951</v>
      </c>
      <c r="E21588" s="43" t="s">
        <v>31</v>
      </c>
      <c r="F21588" s="43" t="s">
        <v>28</v>
      </c>
      <c r="G21588" s="43">
        <v>85033</v>
      </c>
      <c r="Y21588" s="43" t="str">
        <f t="shared" si="674"/>
        <v>COMP</v>
      </c>
      <c r="AA21588" s="43">
        <f t="shared" si="675"/>
        <v>1218361</v>
      </c>
    </row>
    <row r="21589" spans="1:27" x14ac:dyDescent="0.3">
      <c r="A21589" s="43">
        <v>1804802</v>
      </c>
      <c r="B21589" s="43" t="s">
        <v>12915</v>
      </c>
      <c r="C21589" s="43" t="s">
        <v>1428</v>
      </c>
      <c r="E21589" s="43" t="s">
        <v>6263</v>
      </c>
      <c r="F21589" s="43" t="s">
        <v>30</v>
      </c>
      <c r="G21589" s="43">
        <v>85033</v>
      </c>
      <c r="Y21589" s="43" t="str">
        <f t="shared" si="674"/>
        <v/>
      </c>
      <c r="AA21589" s="43" t="e">
        <f t="shared" si="675"/>
        <v>#N/A</v>
      </c>
    </row>
    <row r="21590" spans="1:27" x14ac:dyDescent="0.3">
      <c r="A21590" s="43">
        <v>2409387</v>
      </c>
      <c r="B21590" s="43" t="s">
        <v>12915</v>
      </c>
      <c r="C21590" s="43" t="s">
        <v>237</v>
      </c>
      <c r="E21590" s="43" t="s">
        <v>6263</v>
      </c>
      <c r="F21590" s="43" t="s">
        <v>30</v>
      </c>
      <c r="G21590" s="43">
        <v>85080</v>
      </c>
      <c r="Y21590" s="43" t="str">
        <f t="shared" si="674"/>
        <v/>
      </c>
      <c r="AA21590" s="43" t="e">
        <f t="shared" si="675"/>
        <v>#N/A</v>
      </c>
    </row>
    <row r="21591" spans="1:27" x14ac:dyDescent="0.3">
      <c r="A21591" s="43">
        <v>1678329</v>
      </c>
      <c r="B21591" s="43" t="s">
        <v>12916</v>
      </c>
      <c r="C21591" s="43" t="s">
        <v>401</v>
      </c>
      <c r="E21591" s="43" t="s">
        <v>6263</v>
      </c>
      <c r="F21591" s="43" t="s">
        <v>30</v>
      </c>
      <c r="G21591" s="43">
        <v>44021</v>
      </c>
      <c r="Y21591" s="43" t="str">
        <f t="shared" si="674"/>
        <v/>
      </c>
      <c r="AA21591" s="43" t="e">
        <f t="shared" si="675"/>
        <v>#N/A</v>
      </c>
    </row>
    <row r="21592" spans="1:27" x14ac:dyDescent="0.3">
      <c r="A21592" s="43">
        <v>1371860</v>
      </c>
      <c r="B21592" s="43" t="s">
        <v>12917</v>
      </c>
      <c r="C21592" s="43" t="s">
        <v>639</v>
      </c>
      <c r="E21592" s="43" t="s">
        <v>29</v>
      </c>
      <c r="F21592" s="43" t="s">
        <v>28</v>
      </c>
      <c r="G21592" s="43">
        <v>85032</v>
      </c>
      <c r="Y21592" s="43" t="str">
        <f t="shared" si="674"/>
        <v>COMP</v>
      </c>
      <c r="AA21592" s="43">
        <f t="shared" si="675"/>
        <v>1371860</v>
      </c>
    </row>
    <row r="21593" spans="1:27" x14ac:dyDescent="0.3">
      <c r="A21593" s="43">
        <v>2426330</v>
      </c>
      <c r="B21593" s="43" t="s">
        <v>12918</v>
      </c>
      <c r="C21593" s="43" t="s">
        <v>421</v>
      </c>
      <c r="E21593" s="43" t="s">
        <v>6263</v>
      </c>
      <c r="F21593" s="43" t="s">
        <v>30</v>
      </c>
      <c r="G21593" s="43">
        <v>53019</v>
      </c>
      <c r="Y21593" s="43" t="str">
        <f t="shared" si="674"/>
        <v>COMP</v>
      </c>
      <c r="AA21593" s="43">
        <f t="shared" si="675"/>
        <v>2426330</v>
      </c>
    </row>
    <row r="21594" spans="1:27" x14ac:dyDescent="0.3">
      <c r="A21594" s="43">
        <v>1851996</v>
      </c>
      <c r="B21594" s="43" t="s">
        <v>12918</v>
      </c>
      <c r="C21594" s="43" t="s">
        <v>497</v>
      </c>
      <c r="E21594" s="43" t="s">
        <v>6263</v>
      </c>
      <c r="F21594" s="43" t="s">
        <v>30</v>
      </c>
      <c r="G21594" s="43">
        <v>72041</v>
      </c>
      <c r="Y21594" s="43" t="str">
        <f t="shared" si="674"/>
        <v/>
      </c>
      <c r="AA21594" s="43" t="e">
        <f t="shared" si="675"/>
        <v>#N/A</v>
      </c>
    </row>
    <row r="21595" spans="1:27" x14ac:dyDescent="0.3">
      <c r="A21595" s="43">
        <v>1879611</v>
      </c>
      <c r="B21595" s="43" t="s">
        <v>12918</v>
      </c>
      <c r="C21595" s="43" t="s">
        <v>299</v>
      </c>
      <c r="E21595" s="43" t="s">
        <v>6263</v>
      </c>
      <c r="F21595" s="43" t="s">
        <v>30</v>
      </c>
      <c r="G21595" s="43">
        <v>44111</v>
      </c>
      <c r="Y21595" s="43" t="str">
        <f t="shared" si="674"/>
        <v/>
      </c>
      <c r="AA21595" s="43" t="e">
        <f t="shared" si="675"/>
        <v>#N/A</v>
      </c>
    </row>
    <row r="21596" spans="1:27" x14ac:dyDescent="0.3">
      <c r="A21596" s="43">
        <v>1960154</v>
      </c>
      <c r="B21596" s="43" t="s">
        <v>12918</v>
      </c>
      <c r="C21596" s="43" t="s">
        <v>274</v>
      </c>
      <c r="E21596" s="43" t="s">
        <v>6263</v>
      </c>
      <c r="F21596" s="43" t="s">
        <v>28</v>
      </c>
      <c r="G21596" s="43">
        <v>72041</v>
      </c>
      <c r="Y21596" s="43" t="str">
        <f t="shared" si="674"/>
        <v/>
      </c>
      <c r="AA21596" s="43" t="e">
        <f t="shared" si="675"/>
        <v>#N/A</v>
      </c>
    </row>
    <row r="21597" spans="1:27" x14ac:dyDescent="0.3">
      <c r="A21597" s="43">
        <v>253935</v>
      </c>
      <c r="B21597" s="43" t="s">
        <v>5338</v>
      </c>
      <c r="C21597" s="43" t="s">
        <v>3418</v>
      </c>
      <c r="E21597" s="43" t="s">
        <v>6263</v>
      </c>
      <c r="F21597" s="43" t="s">
        <v>28</v>
      </c>
      <c r="G21597" s="43">
        <v>85004</v>
      </c>
      <c r="Y21597" s="43" t="str">
        <f t="shared" si="674"/>
        <v/>
      </c>
      <c r="AA21597" s="43" t="e">
        <f t="shared" si="675"/>
        <v>#N/A</v>
      </c>
    </row>
    <row r="21598" spans="1:27" x14ac:dyDescent="0.3">
      <c r="A21598" s="43">
        <v>2358896</v>
      </c>
      <c r="B21598" s="43" t="s">
        <v>12919</v>
      </c>
      <c r="C21598" s="43" t="s">
        <v>1484</v>
      </c>
      <c r="E21598" s="43" t="s">
        <v>6263</v>
      </c>
      <c r="F21598" s="43" t="s">
        <v>28</v>
      </c>
      <c r="G21598" s="43">
        <v>49054</v>
      </c>
      <c r="Y21598" s="43" t="str">
        <f t="shared" si="674"/>
        <v/>
      </c>
      <c r="AA21598" s="43" t="e">
        <f t="shared" si="675"/>
        <v>#N/A</v>
      </c>
    </row>
    <row r="21599" spans="1:27" x14ac:dyDescent="0.3">
      <c r="A21599" s="43">
        <v>1449027</v>
      </c>
      <c r="B21599" s="43" t="s">
        <v>12919</v>
      </c>
      <c r="C21599" s="43" t="s">
        <v>340</v>
      </c>
      <c r="E21599" s="43" t="s">
        <v>6263</v>
      </c>
      <c r="F21599" s="43" t="s">
        <v>30</v>
      </c>
      <c r="G21599" s="43">
        <v>44012</v>
      </c>
      <c r="Y21599" s="43" t="str">
        <f t="shared" si="674"/>
        <v/>
      </c>
      <c r="AA21599" s="43" t="e">
        <f t="shared" si="675"/>
        <v>#N/A</v>
      </c>
    </row>
    <row r="21600" spans="1:27" x14ac:dyDescent="0.3">
      <c r="A21600" s="43">
        <v>659251</v>
      </c>
      <c r="B21600" s="43" t="s">
        <v>12920</v>
      </c>
      <c r="C21600" s="43" t="s">
        <v>250</v>
      </c>
      <c r="E21600" s="43" t="s">
        <v>6263</v>
      </c>
      <c r="F21600" s="43" t="s">
        <v>28</v>
      </c>
      <c r="G21600" s="43">
        <v>49064</v>
      </c>
      <c r="Y21600" s="43" t="str">
        <f t="shared" si="674"/>
        <v>COMP</v>
      </c>
      <c r="AA21600" s="43">
        <f t="shared" si="675"/>
        <v>659251</v>
      </c>
    </row>
    <row r="21601" spans="1:27" x14ac:dyDescent="0.3">
      <c r="A21601" s="43">
        <v>1970760</v>
      </c>
      <c r="B21601" s="43" t="s">
        <v>12920</v>
      </c>
      <c r="C21601" s="43" t="s">
        <v>887</v>
      </c>
      <c r="E21601" s="43" t="s">
        <v>34</v>
      </c>
      <c r="F21601" s="43" t="s">
        <v>28</v>
      </c>
      <c r="G21601" s="43">
        <v>49064</v>
      </c>
      <c r="Y21601" s="43" t="str">
        <f t="shared" si="674"/>
        <v>COMP</v>
      </c>
      <c r="AA21601" s="43">
        <f t="shared" si="675"/>
        <v>1970760</v>
      </c>
    </row>
    <row r="21602" spans="1:27" x14ac:dyDescent="0.3">
      <c r="A21602" s="43">
        <v>680627</v>
      </c>
      <c r="B21602" s="43" t="s">
        <v>12921</v>
      </c>
      <c r="C21602" s="43" t="s">
        <v>520</v>
      </c>
      <c r="E21602" s="43" t="s">
        <v>29</v>
      </c>
      <c r="F21602" s="43" t="s">
        <v>30</v>
      </c>
      <c r="G21602" s="43">
        <v>44013</v>
      </c>
      <c r="Y21602" s="43" t="str">
        <f t="shared" si="674"/>
        <v>COMP</v>
      </c>
      <c r="AA21602" s="43">
        <f t="shared" si="675"/>
        <v>680627</v>
      </c>
    </row>
    <row r="21603" spans="1:27" x14ac:dyDescent="0.3">
      <c r="A21603" s="43">
        <v>1418681</v>
      </c>
      <c r="B21603" s="43" t="s">
        <v>12922</v>
      </c>
      <c r="C21603" s="43" t="s">
        <v>329</v>
      </c>
      <c r="E21603" s="43" t="s">
        <v>6263</v>
      </c>
      <c r="F21603" s="43" t="s">
        <v>28</v>
      </c>
      <c r="G21603" s="43">
        <v>85017</v>
      </c>
      <c r="Y21603" s="43" t="str">
        <f t="shared" si="674"/>
        <v/>
      </c>
      <c r="AA21603" s="43" t="e">
        <f t="shared" si="675"/>
        <v>#N/A</v>
      </c>
    </row>
    <row r="21604" spans="1:27" x14ac:dyDescent="0.3">
      <c r="A21604" s="43">
        <v>1304167</v>
      </c>
      <c r="B21604" s="43" t="s">
        <v>12922</v>
      </c>
      <c r="C21604" s="43" t="s">
        <v>1474</v>
      </c>
      <c r="E21604" s="43" t="s">
        <v>31</v>
      </c>
      <c r="F21604" s="43" t="s">
        <v>30</v>
      </c>
      <c r="G21604" s="43">
        <v>85017</v>
      </c>
      <c r="Y21604" s="43" t="str">
        <f t="shared" si="674"/>
        <v>COMP</v>
      </c>
      <c r="AA21604" s="43">
        <f t="shared" si="675"/>
        <v>1304167</v>
      </c>
    </row>
    <row r="21605" spans="1:27" x14ac:dyDescent="0.3">
      <c r="A21605" s="43">
        <v>2136713</v>
      </c>
      <c r="B21605" s="43" t="s">
        <v>5341</v>
      </c>
      <c r="C21605" s="43" t="s">
        <v>173</v>
      </c>
      <c r="E21605" s="43" t="s">
        <v>6263</v>
      </c>
      <c r="F21605" s="43" t="s">
        <v>30</v>
      </c>
      <c r="G21605" s="43">
        <v>49064</v>
      </c>
      <c r="Y21605" s="43" t="str">
        <f t="shared" si="674"/>
        <v/>
      </c>
      <c r="AA21605" s="43" t="e">
        <f t="shared" si="675"/>
        <v>#N/A</v>
      </c>
    </row>
    <row r="21606" spans="1:27" x14ac:dyDescent="0.3">
      <c r="A21606" s="43">
        <v>2363503</v>
      </c>
      <c r="B21606" s="43" t="s">
        <v>5341</v>
      </c>
      <c r="C21606" s="43" t="s">
        <v>173</v>
      </c>
      <c r="E21606" s="43" t="s">
        <v>6263</v>
      </c>
      <c r="F21606" s="43" t="s">
        <v>30</v>
      </c>
      <c r="G21606" s="43">
        <v>53061</v>
      </c>
      <c r="Y21606" s="43" t="str">
        <f t="shared" si="674"/>
        <v/>
      </c>
      <c r="AA21606" s="43" t="e">
        <f t="shared" si="675"/>
        <v>#N/A</v>
      </c>
    </row>
    <row r="21607" spans="1:27" x14ac:dyDescent="0.3">
      <c r="A21607" s="43">
        <v>1591339</v>
      </c>
      <c r="B21607" s="43" t="s">
        <v>5341</v>
      </c>
      <c r="C21607" s="43" t="s">
        <v>236</v>
      </c>
      <c r="E21607" s="43" t="s">
        <v>6263</v>
      </c>
      <c r="F21607" s="43" t="s">
        <v>28</v>
      </c>
      <c r="G21607" s="43">
        <v>85052</v>
      </c>
      <c r="Y21607" s="43" t="str">
        <f t="shared" si="674"/>
        <v>COMP</v>
      </c>
      <c r="AA21607" s="43">
        <f t="shared" si="675"/>
        <v>1591339</v>
      </c>
    </row>
    <row r="21608" spans="1:27" x14ac:dyDescent="0.3">
      <c r="A21608" s="43">
        <v>2279350</v>
      </c>
      <c r="B21608" s="43" t="s">
        <v>5341</v>
      </c>
      <c r="C21608" s="43" t="s">
        <v>357</v>
      </c>
      <c r="E21608" s="43" t="s">
        <v>6263</v>
      </c>
      <c r="F21608" s="43" t="s">
        <v>30</v>
      </c>
      <c r="G21608" s="43">
        <v>53064</v>
      </c>
      <c r="Y21608" s="43" t="str">
        <f t="shared" si="674"/>
        <v>COMP</v>
      </c>
      <c r="AA21608" s="43">
        <f t="shared" si="675"/>
        <v>2279350</v>
      </c>
    </row>
    <row r="21609" spans="1:27" x14ac:dyDescent="0.3">
      <c r="A21609" s="43">
        <v>2267732</v>
      </c>
      <c r="B21609" s="43" t="s">
        <v>5341</v>
      </c>
      <c r="C21609" s="43" t="s">
        <v>373</v>
      </c>
      <c r="E21609" s="43" t="s">
        <v>29</v>
      </c>
      <c r="F21609" s="43" t="s">
        <v>30</v>
      </c>
      <c r="G21609" s="43">
        <v>49001</v>
      </c>
      <c r="Y21609" s="43" t="str">
        <f t="shared" si="674"/>
        <v>COMP</v>
      </c>
      <c r="AA21609" s="43">
        <f t="shared" si="675"/>
        <v>2267732</v>
      </c>
    </row>
    <row r="21610" spans="1:27" x14ac:dyDescent="0.3">
      <c r="A21610" s="43">
        <v>2412552</v>
      </c>
      <c r="B21610" s="43" t="s">
        <v>5341</v>
      </c>
      <c r="C21610" s="43" t="s">
        <v>425</v>
      </c>
      <c r="E21610" s="43" t="s">
        <v>6263</v>
      </c>
      <c r="F21610" s="43" t="s">
        <v>28</v>
      </c>
      <c r="G21610" s="43">
        <v>49009</v>
      </c>
      <c r="Y21610" s="43" t="str">
        <f t="shared" si="674"/>
        <v/>
      </c>
      <c r="AA21610" s="43" t="e">
        <f t="shared" si="675"/>
        <v>#N/A</v>
      </c>
    </row>
    <row r="21611" spans="1:27" x14ac:dyDescent="0.3">
      <c r="A21611" s="43">
        <v>2230626</v>
      </c>
      <c r="B21611" s="43" t="s">
        <v>5341</v>
      </c>
      <c r="C21611" s="43" t="s">
        <v>12923</v>
      </c>
      <c r="E21611" s="43" t="s">
        <v>35</v>
      </c>
      <c r="F21611" s="43" t="s">
        <v>30</v>
      </c>
      <c r="G21611" s="43">
        <v>49027</v>
      </c>
      <c r="Y21611" s="43" t="str">
        <f t="shared" si="674"/>
        <v>COMP</v>
      </c>
      <c r="AA21611" s="43">
        <f t="shared" si="675"/>
        <v>2230626</v>
      </c>
    </row>
    <row r="21612" spans="1:27" x14ac:dyDescent="0.3">
      <c r="A21612" s="43">
        <v>2084298</v>
      </c>
      <c r="B21612" s="43" t="s">
        <v>5341</v>
      </c>
      <c r="C21612" s="43" t="s">
        <v>631</v>
      </c>
      <c r="E21612" s="43" t="s">
        <v>6263</v>
      </c>
      <c r="F21612" s="43" t="s">
        <v>30</v>
      </c>
      <c r="G21612" s="43">
        <v>53013</v>
      </c>
      <c r="Y21612" s="43" t="str">
        <f t="shared" si="674"/>
        <v/>
      </c>
      <c r="AA21612" s="43" t="e">
        <f t="shared" si="675"/>
        <v>#N/A</v>
      </c>
    </row>
    <row r="21613" spans="1:27" x14ac:dyDescent="0.3">
      <c r="A21613" s="43">
        <v>1486687</v>
      </c>
      <c r="B21613" s="43" t="s">
        <v>5341</v>
      </c>
      <c r="C21613" s="43" t="s">
        <v>408</v>
      </c>
      <c r="E21613" s="43" t="s">
        <v>6263</v>
      </c>
      <c r="F21613" s="43" t="s">
        <v>30</v>
      </c>
      <c r="G21613" s="43">
        <v>49002</v>
      </c>
      <c r="Y21613" s="43" t="str">
        <f t="shared" si="674"/>
        <v/>
      </c>
      <c r="AA21613" s="43" t="e">
        <f t="shared" si="675"/>
        <v>#N/A</v>
      </c>
    </row>
    <row r="21614" spans="1:27" x14ac:dyDescent="0.3">
      <c r="A21614" s="43">
        <v>1188332</v>
      </c>
      <c r="B21614" s="43" t="s">
        <v>5341</v>
      </c>
      <c r="C21614" s="43" t="s">
        <v>632</v>
      </c>
      <c r="E21614" s="43" t="s">
        <v>6263</v>
      </c>
      <c r="F21614" s="43" t="s">
        <v>28</v>
      </c>
      <c r="G21614" s="43">
        <v>49006</v>
      </c>
      <c r="Y21614" s="43" t="str">
        <f t="shared" si="674"/>
        <v>COMP</v>
      </c>
      <c r="AA21614" s="43">
        <f t="shared" si="675"/>
        <v>1188332</v>
      </c>
    </row>
    <row r="21615" spans="1:27" x14ac:dyDescent="0.3">
      <c r="A21615" s="43">
        <v>2073307</v>
      </c>
      <c r="B21615" s="43" t="s">
        <v>5341</v>
      </c>
      <c r="C21615" s="43" t="s">
        <v>202</v>
      </c>
      <c r="E21615" s="43" t="s">
        <v>6263</v>
      </c>
      <c r="F21615" s="43" t="s">
        <v>28</v>
      </c>
      <c r="G21615" s="43">
        <v>53064</v>
      </c>
      <c r="Y21615" s="43" t="str">
        <f t="shared" si="674"/>
        <v>COMP</v>
      </c>
      <c r="AA21615" s="43">
        <f t="shared" si="675"/>
        <v>2073307</v>
      </c>
    </row>
    <row r="21616" spans="1:27" x14ac:dyDescent="0.3">
      <c r="A21616" s="43">
        <v>2355279</v>
      </c>
      <c r="B21616" s="43" t="s">
        <v>12924</v>
      </c>
      <c r="C21616" s="43" t="s">
        <v>294</v>
      </c>
      <c r="E21616" s="43" t="s">
        <v>6263</v>
      </c>
      <c r="F21616" s="43" t="s">
        <v>30</v>
      </c>
      <c r="G21616" s="43">
        <v>44111</v>
      </c>
      <c r="Y21616" s="43" t="str">
        <f t="shared" si="674"/>
        <v/>
      </c>
      <c r="AA21616" s="43" t="e">
        <f t="shared" si="675"/>
        <v>#N/A</v>
      </c>
    </row>
    <row r="21617" spans="1:27" x14ac:dyDescent="0.3">
      <c r="A21617" s="43">
        <v>2143858</v>
      </c>
      <c r="B21617" s="43" t="s">
        <v>12924</v>
      </c>
      <c r="C21617" s="43" t="s">
        <v>422</v>
      </c>
      <c r="E21617" s="43" t="s">
        <v>6263</v>
      </c>
      <c r="F21617" s="43" t="s">
        <v>28</v>
      </c>
      <c r="G21617" s="43">
        <v>44111</v>
      </c>
      <c r="Y21617" s="43" t="str">
        <f t="shared" si="674"/>
        <v/>
      </c>
      <c r="AA21617" s="43" t="e">
        <f t="shared" si="675"/>
        <v>#N/A</v>
      </c>
    </row>
    <row r="21618" spans="1:27" x14ac:dyDescent="0.3">
      <c r="A21618" s="43">
        <v>1742259</v>
      </c>
      <c r="B21618" s="43" t="s">
        <v>12925</v>
      </c>
      <c r="C21618" s="43" t="s">
        <v>12926</v>
      </c>
      <c r="E21618" s="43" t="s">
        <v>6263</v>
      </c>
      <c r="F21618" s="43" t="s">
        <v>30</v>
      </c>
      <c r="G21618" s="43">
        <v>85012</v>
      </c>
      <c r="Y21618" s="43" t="str">
        <f t="shared" si="674"/>
        <v/>
      </c>
      <c r="AA21618" s="43" t="e">
        <f t="shared" si="675"/>
        <v>#N/A</v>
      </c>
    </row>
    <row r="21619" spans="1:27" x14ac:dyDescent="0.3">
      <c r="A21619" s="43">
        <v>1855391</v>
      </c>
      <c r="B21619" s="43" t="s">
        <v>12925</v>
      </c>
      <c r="C21619" s="43" t="s">
        <v>469</v>
      </c>
      <c r="E21619" s="43" t="s">
        <v>6263</v>
      </c>
      <c r="F21619" s="43" t="s">
        <v>28</v>
      </c>
      <c r="G21619" s="43">
        <v>85012</v>
      </c>
      <c r="Y21619" s="43" t="str">
        <f t="shared" si="674"/>
        <v/>
      </c>
      <c r="AA21619" s="43" t="e">
        <f t="shared" si="675"/>
        <v>#N/A</v>
      </c>
    </row>
    <row r="21620" spans="1:27" x14ac:dyDescent="0.3">
      <c r="A21620" s="43">
        <v>1969034</v>
      </c>
      <c r="B21620" s="43" t="s">
        <v>12927</v>
      </c>
      <c r="C21620" s="43" t="s">
        <v>427</v>
      </c>
      <c r="E21620" s="43" t="s">
        <v>6263</v>
      </c>
      <c r="F21620" s="43" t="s">
        <v>28</v>
      </c>
      <c r="G21620" s="43">
        <v>85033</v>
      </c>
      <c r="Y21620" s="43" t="str">
        <f t="shared" si="674"/>
        <v>COMP</v>
      </c>
      <c r="AA21620" s="43">
        <f t="shared" si="675"/>
        <v>1969034</v>
      </c>
    </row>
    <row r="21621" spans="1:27" x14ac:dyDescent="0.3">
      <c r="A21621" s="43">
        <v>1877359</v>
      </c>
      <c r="B21621" s="43" t="s">
        <v>12928</v>
      </c>
      <c r="C21621" s="43" t="s">
        <v>377</v>
      </c>
      <c r="E21621" s="43" t="s">
        <v>6263</v>
      </c>
      <c r="F21621" s="43" t="s">
        <v>30</v>
      </c>
      <c r="G21621" s="43">
        <v>72051</v>
      </c>
      <c r="Y21621" s="43" t="str">
        <f t="shared" si="674"/>
        <v>COMP</v>
      </c>
      <c r="AA21621" s="43">
        <f t="shared" si="675"/>
        <v>1877359</v>
      </c>
    </row>
    <row r="21622" spans="1:27" x14ac:dyDescent="0.3">
      <c r="A21622" s="43">
        <v>1096558</v>
      </c>
      <c r="B21622" s="43" t="s">
        <v>12929</v>
      </c>
      <c r="C21622" s="43" t="s">
        <v>366</v>
      </c>
      <c r="E21622" s="43" t="s">
        <v>6263</v>
      </c>
      <c r="F21622" s="43" t="s">
        <v>28</v>
      </c>
      <c r="G21622" s="43">
        <v>49006</v>
      </c>
      <c r="Y21622" s="43" t="str">
        <f t="shared" si="674"/>
        <v/>
      </c>
      <c r="AA21622" s="43" t="e">
        <f t="shared" si="675"/>
        <v>#N/A</v>
      </c>
    </row>
    <row r="21623" spans="1:27" x14ac:dyDescent="0.3">
      <c r="A21623" s="43">
        <v>2412976</v>
      </c>
      <c r="B21623" s="43" t="s">
        <v>12930</v>
      </c>
      <c r="C21623" s="43" t="s">
        <v>661</v>
      </c>
      <c r="E21623" s="43" t="s">
        <v>6263</v>
      </c>
      <c r="F21623" s="43" t="s">
        <v>28</v>
      </c>
      <c r="G21623" s="43">
        <v>44094</v>
      </c>
      <c r="Y21623" s="43" t="str">
        <f t="shared" si="674"/>
        <v/>
      </c>
      <c r="AA21623" s="43" t="e">
        <f t="shared" si="675"/>
        <v>#N/A</v>
      </c>
    </row>
    <row r="21624" spans="1:27" x14ac:dyDescent="0.3">
      <c r="A21624" s="43">
        <v>2032854</v>
      </c>
      <c r="B21624" s="43" t="s">
        <v>12931</v>
      </c>
      <c r="C21624" s="43" t="s">
        <v>570</v>
      </c>
      <c r="E21624" s="43" t="s">
        <v>6263</v>
      </c>
      <c r="F21624" s="43" t="s">
        <v>28</v>
      </c>
      <c r="G21624" s="43">
        <v>72059</v>
      </c>
      <c r="Y21624" s="43" t="str">
        <f t="shared" si="674"/>
        <v/>
      </c>
      <c r="AA21624" s="43" t="e">
        <f t="shared" si="675"/>
        <v>#N/A</v>
      </c>
    </row>
    <row r="21625" spans="1:27" x14ac:dyDescent="0.3">
      <c r="A21625" s="43">
        <v>497521</v>
      </c>
      <c r="B21625" s="43" t="s">
        <v>12931</v>
      </c>
      <c r="C21625" s="43" t="s">
        <v>437</v>
      </c>
      <c r="E21625" s="43" t="s">
        <v>6263</v>
      </c>
      <c r="F21625" s="43" t="s">
        <v>28</v>
      </c>
      <c r="G21625" s="43">
        <v>72041</v>
      </c>
      <c r="Y21625" s="43" t="str">
        <f t="shared" si="674"/>
        <v/>
      </c>
      <c r="AA21625" s="43" t="e">
        <f t="shared" si="675"/>
        <v>#N/A</v>
      </c>
    </row>
    <row r="21626" spans="1:27" x14ac:dyDescent="0.3">
      <c r="A21626" s="43">
        <v>2372121</v>
      </c>
      <c r="B21626" s="43" t="s">
        <v>12931</v>
      </c>
      <c r="C21626" s="43" t="s">
        <v>1429</v>
      </c>
      <c r="E21626" s="43" t="s">
        <v>6263</v>
      </c>
      <c r="F21626" s="43" t="s">
        <v>28</v>
      </c>
      <c r="G21626" s="43">
        <v>53057</v>
      </c>
      <c r="Y21626" s="43" t="str">
        <f t="shared" si="674"/>
        <v/>
      </c>
      <c r="AA21626" s="43" t="e">
        <f t="shared" si="675"/>
        <v>#N/A</v>
      </c>
    </row>
    <row r="21627" spans="1:27" x14ac:dyDescent="0.3">
      <c r="A21627" s="43">
        <v>1296304</v>
      </c>
      <c r="B21627" s="43" t="s">
        <v>12932</v>
      </c>
      <c r="C21627" s="43" t="s">
        <v>1836</v>
      </c>
      <c r="E21627" s="43" t="s">
        <v>29</v>
      </c>
      <c r="F21627" s="43" t="s">
        <v>28</v>
      </c>
      <c r="G21627" s="43">
        <v>44045</v>
      </c>
      <c r="Y21627" s="43" t="str">
        <f t="shared" si="674"/>
        <v>COMP</v>
      </c>
      <c r="AA21627" s="43">
        <f t="shared" si="675"/>
        <v>1296304</v>
      </c>
    </row>
    <row r="21628" spans="1:27" x14ac:dyDescent="0.3">
      <c r="A21628" s="43">
        <v>2412675</v>
      </c>
      <c r="B21628" s="43" t="s">
        <v>12933</v>
      </c>
      <c r="C21628" s="43" t="s">
        <v>730</v>
      </c>
      <c r="E21628" s="43" t="s">
        <v>29</v>
      </c>
      <c r="F21628" s="43" t="s">
        <v>30</v>
      </c>
      <c r="G21628" s="43">
        <v>72041</v>
      </c>
      <c r="Y21628" s="43" t="str">
        <f t="shared" si="674"/>
        <v/>
      </c>
      <c r="AA21628" s="43" t="e">
        <f t="shared" si="675"/>
        <v>#N/A</v>
      </c>
    </row>
    <row r="21629" spans="1:27" x14ac:dyDescent="0.3">
      <c r="A21629" s="43">
        <v>2236127</v>
      </c>
      <c r="B21629" s="43" t="s">
        <v>12934</v>
      </c>
      <c r="C21629" s="43" t="s">
        <v>427</v>
      </c>
      <c r="E21629" s="43" t="s">
        <v>6263</v>
      </c>
      <c r="F21629" s="43" t="s">
        <v>28</v>
      </c>
      <c r="G21629" s="43">
        <v>85012</v>
      </c>
      <c r="Y21629" s="43" t="str">
        <f t="shared" si="674"/>
        <v/>
      </c>
      <c r="AA21629" s="43" t="e">
        <f t="shared" si="675"/>
        <v>#N/A</v>
      </c>
    </row>
    <row r="21630" spans="1:27" x14ac:dyDescent="0.3">
      <c r="A21630" s="43">
        <v>2360410</v>
      </c>
      <c r="B21630" s="43" t="s">
        <v>12935</v>
      </c>
      <c r="C21630" s="43" t="s">
        <v>1617</v>
      </c>
      <c r="E21630" s="43" t="s">
        <v>6263</v>
      </c>
      <c r="F21630" s="43" t="s">
        <v>28</v>
      </c>
      <c r="G21630" s="43">
        <v>85067</v>
      </c>
      <c r="Y21630" s="43" t="str">
        <f t="shared" si="674"/>
        <v/>
      </c>
      <c r="AA21630" s="43" t="e">
        <f t="shared" si="675"/>
        <v>#N/A</v>
      </c>
    </row>
    <row r="21631" spans="1:27" x14ac:dyDescent="0.3">
      <c r="A21631" s="43">
        <v>2432899</v>
      </c>
      <c r="B21631" s="43" t="s">
        <v>12936</v>
      </c>
      <c r="C21631" s="43" t="s">
        <v>250</v>
      </c>
      <c r="E21631" s="43" t="s">
        <v>6263</v>
      </c>
      <c r="F21631" s="43" t="s">
        <v>28</v>
      </c>
      <c r="G21631" s="43">
        <v>44134</v>
      </c>
      <c r="Y21631" s="43" t="str">
        <f t="shared" si="674"/>
        <v/>
      </c>
      <c r="AA21631" s="43" t="e">
        <f t="shared" si="675"/>
        <v>#N/A</v>
      </c>
    </row>
    <row r="21632" spans="1:27" x14ac:dyDescent="0.3">
      <c r="A21632" s="43">
        <v>1935126</v>
      </c>
      <c r="B21632" s="43" t="s">
        <v>12937</v>
      </c>
      <c r="C21632" s="43" t="s">
        <v>2230</v>
      </c>
      <c r="E21632" s="43" t="s">
        <v>6263</v>
      </c>
      <c r="F21632" s="43" t="s">
        <v>28</v>
      </c>
      <c r="G21632" s="43">
        <v>53013</v>
      </c>
      <c r="Y21632" s="43" t="str">
        <f t="shared" si="674"/>
        <v/>
      </c>
      <c r="AA21632" s="43" t="e">
        <f t="shared" si="675"/>
        <v>#N/A</v>
      </c>
    </row>
    <row r="21633" spans="1:27" x14ac:dyDescent="0.3">
      <c r="A21633" s="43">
        <v>2072890</v>
      </c>
      <c r="B21633" s="43" t="s">
        <v>12938</v>
      </c>
      <c r="C21633" s="43" t="s">
        <v>381</v>
      </c>
      <c r="E21633" s="43" t="s">
        <v>6263</v>
      </c>
      <c r="F21633" s="43" t="s">
        <v>28</v>
      </c>
      <c r="G21633" s="43">
        <v>85049</v>
      </c>
      <c r="Y21633" s="43" t="str">
        <f t="shared" si="674"/>
        <v/>
      </c>
      <c r="AA21633" s="43" t="e">
        <f t="shared" si="675"/>
        <v>#N/A</v>
      </c>
    </row>
    <row r="21634" spans="1:27" x14ac:dyDescent="0.3">
      <c r="A21634" s="43">
        <v>2339675</v>
      </c>
      <c r="B21634" s="43" t="s">
        <v>12939</v>
      </c>
      <c r="C21634" s="43" t="s">
        <v>12940</v>
      </c>
      <c r="E21634" s="43" t="s">
        <v>6263</v>
      </c>
      <c r="F21634" s="43" t="s">
        <v>30</v>
      </c>
      <c r="G21634" s="43">
        <v>53061</v>
      </c>
      <c r="Y21634" s="43" t="str">
        <f t="shared" ref="Y21634:Y21697" si="676">IF(ISERROR(AA21634)=FALSE,"COMP","")</f>
        <v/>
      </c>
      <c r="AA21634" s="43" t="e">
        <f t="shared" si="675"/>
        <v>#N/A</v>
      </c>
    </row>
    <row r="21635" spans="1:27" x14ac:dyDescent="0.3">
      <c r="A21635" s="43">
        <v>2338347</v>
      </c>
      <c r="B21635" s="43" t="s">
        <v>12941</v>
      </c>
      <c r="C21635" s="43" t="s">
        <v>346</v>
      </c>
      <c r="E21635" s="43" t="s">
        <v>6263</v>
      </c>
      <c r="F21635" s="43" t="s">
        <v>28</v>
      </c>
      <c r="G21635" s="43">
        <v>85049</v>
      </c>
      <c r="Y21635" s="43" t="str">
        <f t="shared" si="676"/>
        <v/>
      </c>
      <c r="AA21635" s="43" t="e">
        <f t="shared" ref="AA21635:AA21698" si="677">VLOOKUP(A21635,Z:Z,1,FALSE)</f>
        <v>#N/A</v>
      </c>
    </row>
    <row r="21636" spans="1:27" x14ac:dyDescent="0.3">
      <c r="A21636" s="43">
        <v>1924296</v>
      </c>
      <c r="B21636" s="43" t="s">
        <v>12942</v>
      </c>
      <c r="C21636" s="43" t="s">
        <v>534</v>
      </c>
      <c r="E21636" s="43" t="s">
        <v>6263</v>
      </c>
      <c r="F21636" s="43" t="s">
        <v>30</v>
      </c>
      <c r="G21636" s="43">
        <v>85032</v>
      </c>
      <c r="Y21636" s="43" t="str">
        <f t="shared" si="676"/>
        <v/>
      </c>
      <c r="AA21636" s="43" t="e">
        <f t="shared" si="677"/>
        <v>#N/A</v>
      </c>
    </row>
    <row r="21637" spans="1:27" x14ac:dyDescent="0.3">
      <c r="A21637" s="43">
        <v>1959374</v>
      </c>
      <c r="B21637" s="43" t="s">
        <v>12942</v>
      </c>
      <c r="C21637" s="43" t="s">
        <v>937</v>
      </c>
      <c r="E21637" s="43" t="s">
        <v>6263</v>
      </c>
      <c r="F21637" s="43" t="s">
        <v>28</v>
      </c>
      <c r="G21637" s="43">
        <v>85022</v>
      </c>
      <c r="Y21637" s="43" t="str">
        <f t="shared" si="676"/>
        <v/>
      </c>
      <c r="AA21637" s="43" t="e">
        <f t="shared" si="677"/>
        <v>#N/A</v>
      </c>
    </row>
    <row r="21638" spans="1:27" x14ac:dyDescent="0.3">
      <c r="A21638" s="43">
        <v>1127227</v>
      </c>
      <c r="B21638" s="43" t="s">
        <v>12942</v>
      </c>
      <c r="C21638" s="43" t="s">
        <v>210</v>
      </c>
      <c r="E21638" s="43" t="s">
        <v>6263</v>
      </c>
      <c r="F21638" s="43" t="s">
        <v>30</v>
      </c>
      <c r="G21638" s="43">
        <v>85022</v>
      </c>
      <c r="Y21638" s="43" t="str">
        <f t="shared" si="676"/>
        <v/>
      </c>
      <c r="AA21638" s="43" t="e">
        <f t="shared" si="677"/>
        <v>#N/A</v>
      </c>
    </row>
    <row r="21639" spans="1:27" x14ac:dyDescent="0.3">
      <c r="A21639" s="43">
        <v>540996</v>
      </c>
      <c r="B21639" s="43" t="s">
        <v>12942</v>
      </c>
      <c r="C21639" s="43" t="s">
        <v>819</v>
      </c>
      <c r="E21639" s="43" t="s">
        <v>6263</v>
      </c>
      <c r="F21639" s="43" t="s">
        <v>28</v>
      </c>
      <c r="G21639" s="43">
        <v>72029</v>
      </c>
      <c r="Y21639" s="43" t="str">
        <f t="shared" si="676"/>
        <v>COMP</v>
      </c>
      <c r="AA21639" s="43">
        <f t="shared" si="677"/>
        <v>540996</v>
      </c>
    </row>
    <row r="21640" spans="1:27" x14ac:dyDescent="0.3">
      <c r="A21640" s="43">
        <v>1297250</v>
      </c>
      <c r="B21640" s="43" t="s">
        <v>12942</v>
      </c>
      <c r="C21640" s="43" t="s">
        <v>399</v>
      </c>
      <c r="E21640" s="43" t="s">
        <v>6263</v>
      </c>
      <c r="F21640" s="43" t="s">
        <v>28</v>
      </c>
      <c r="G21640" s="43">
        <v>85022</v>
      </c>
      <c r="Y21640" s="43" t="str">
        <f t="shared" si="676"/>
        <v/>
      </c>
      <c r="AA21640" s="43" t="e">
        <f t="shared" si="677"/>
        <v>#N/A</v>
      </c>
    </row>
    <row r="21641" spans="1:27" x14ac:dyDescent="0.3">
      <c r="A21641" s="43">
        <v>2228415</v>
      </c>
      <c r="B21641" s="43" t="s">
        <v>12942</v>
      </c>
      <c r="C21641" s="43" t="s">
        <v>478</v>
      </c>
      <c r="E21641" s="43" t="s">
        <v>6263</v>
      </c>
      <c r="F21641" s="43" t="s">
        <v>28</v>
      </c>
      <c r="G21641" s="43">
        <v>85054</v>
      </c>
      <c r="Y21641" s="43" t="str">
        <f t="shared" si="676"/>
        <v/>
      </c>
      <c r="AA21641" s="43" t="e">
        <f t="shared" si="677"/>
        <v>#N/A</v>
      </c>
    </row>
    <row r="21642" spans="1:27" x14ac:dyDescent="0.3">
      <c r="A21642" s="43">
        <v>1848458</v>
      </c>
      <c r="B21642" s="43" t="s">
        <v>12942</v>
      </c>
      <c r="C21642" s="43" t="s">
        <v>1169</v>
      </c>
      <c r="E21642" s="43" t="s">
        <v>6263</v>
      </c>
      <c r="F21642" s="43" t="s">
        <v>28</v>
      </c>
      <c r="G21642" s="43">
        <v>49069</v>
      </c>
      <c r="Y21642" s="43" t="str">
        <f t="shared" si="676"/>
        <v/>
      </c>
      <c r="AA21642" s="43" t="e">
        <f t="shared" si="677"/>
        <v>#N/A</v>
      </c>
    </row>
    <row r="21643" spans="1:27" x14ac:dyDescent="0.3">
      <c r="A21643" s="43">
        <v>1659311</v>
      </c>
      <c r="B21643" s="43" t="s">
        <v>12942</v>
      </c>
      <c r="C21643" s="43" t="s">
        <v>1480</v>
      </c>
      <c r="E21643" s="43" t="s">
        <v>6263</v>
      </c>
      <c r="F21643" s="43" t="s">
        <v>28</v>
      </c>
      <c r="G21643" s="43">
        <v>44039</v>
      </c>
      <c r="Y21643" s="43" t="str">
        <f t="shared" si="676"/>
        <v/>
      </c>
      <c r="AA21643" s="43" t="e">
        <f t="shared" si="677"/>
        <v>#N/A</v>
      </c>
    </row>
    <row r="21644" spans="1:27" x14ac:dyDescent="0.3">
      <c r="A21644" s="43">
        <v>1890775</v>
      </c>
      <c r="B21644" s="43" t="s">
        <v>12942</v>
      </c>
      <c r="C21644" s="43" t="s">
        <v>1684</v>
      </c>
      <c r="E21644" s="43" t="s">
        <v>6263</v>
      </c>
      <c r="F21644" s="43" t="s">
        <v>30</v>
      </c>
      <c r="G21644" s="43">
        <v>85033</v>
      </c>
      <c r="Y21644" s="43" t="str">
        <f t="shared" si="676"/>
        <v/>
      </c>
      <c r="AA21644" s="43" t="e">
        <f t="shared" si="677"/>
        <v>#N/A</v>
      </c>
    </row>
    <row r="21645" spans="1:27" x14ac:dyDescent="0.3">
      <c r="A21645" s="43">
        <v>2217065</v>
      </c>
      <c r="B21645" s="43" t="s">
        <v>12942</v>
      </c>
      <c r="C21645" s="43" t="s">
        <v>523</v>
      </c>
      <c r="E21645" s="43" t="s">
        <v>6263</v>
      </c>
      <c r="F21645" s="43" t="s">
        <v>30</v>
      </c>
      <c r="G21645" s="43">
        <v>44015</v>
      </c>
      <c r="Y21645" s="43" t="str">
        <f t="shared" si="676"/>
        <v/>
      </c>
      <c r="AA21645" s="43" t="e">
        <f t="shared" si="677"/>
        <v>#N/A</v>
      </c>
    </row>
    <row r="21646" spans="1:27" x14ac:dyDescent="0.3">
      <c r="A21646" s="43">
        <v>1707270</v>
      </c>
      <c r="B21646" s="43" t="s">
        <v>12942</v>
      </c>
      <c r="C21646" s="43" t="s">
        <v>297</v>
      </c>
      <c r="E21646" s="43" t="s">
        <v>6263</v>
      </c>
      <c r="F21646" s="43" t="s">
        <v>30</v>
      </c>
      <c r="G21646" s="43">
        <v>44015</v>
      </c>
      <c r="Y21646" s="43" t="str">
        <f t="shared" si="676"/>
        <v/>
      </c>
      <c r="AA21646" s="43" t="e">
        <f t="shared" si="677"/>
        <v>#N/A</v>
      </c>
    </row>
    <row r="21647" spans="1:27" x14ac:dyDescent="0.3">
      <c r="A21647" s="43">
        <v>2420763</v>
      </c>
      <c r="B21647" s="43" t="s">
        <v>12942</v>
      </c>
      <c r="C21647" s="43" t="s">
        <v>287</v>
      </c>
      <c r="E21647" s="43" t="s">
        <v>6263</v>
      </c>
      <c r="F21647" s="43" t="s">
        <v>28</v>
      </c>
      <c r="G21647" s="43">
        <v>44075</v>
      </c>
      <c r="Y21647" s="43" t="str">
        <f t="shared" si="676"/>
        <v/>
      </c>
      <c r="AA21647" s="43" t="e">
        <f t="shared" si="677"/>
        <v>#N/A</v>
      </c>
    </row>
    <row r="21648" spans="1:27" x14ac:dyDescent="0.3">
      <c r="A21648" s="43">
        <v>1345391</v>
      </c>
      <c r="B21648" s="43" t="s">
        <v>12943</v>
      </c>
      <c r="C21648" s="43" t="s">
        <v>210</v>
      </c>
      <c r="E21648" s="43" t="s">
        <v>6263</v>
      </c>
      <c r="F21648" s="43" t="s">
        <v>30</v>
      </c>
      <c r="G21648" s="43">
        <v>72041</v>
      </c>
      <c r="Y21648" s="43" t="str">
        <f t="shared" si="676"/>
        <v/>
      </c>
      <c r="AA21648" s="43" t="e">
        <f t="shared" si="677"/>
        <v>#N/A</v>
      </c>
    </row>
    <row r="21649" spans="1:27" x14ac:dyDescent="0.3">
      <c r="A21649" s="43">
        <v>919890</v>
      </c>
      <c r="B21649" s="43" t="s">
        <v>12944</v>
      </c>
      <c r="C21649" s="43" t="s">
        <v>270</v>
      </c>
      <c r="E21649" s="43" t="s">
        <v>6263</v>
      </c>
      <c r="F21649" s="43" t="s">
        <v>28</v>
      </c>
      <c r="G21649" s="43">
        <v>49001</v>
      </c>
      <c r="Y21649" s="43" t="str">
        <f t="shared" si="676"/>
        <v>COMP</v>
      </c>
      <c r="AA21649" s="43">
        <f t="shared" si="677"/>
        <v>919890</v>
      </c>
    </row>
    <row r="21650" spans="1:27" x14ac:dyDescent="0.3">
      <c r="A21650" s="43">
        <v>1402772</v>
      </c>
      <c r="B21650" s="43" t="s">
        <v>5347</v>
      </c>
      <c r="C21650" s="43" t="s">
        <v>2692</v>
      </c>
      <c r="E21650" s="43" t="s">
        <v>35</v>
      </c>
      <c r="F21650" s="43" t="s">
        <v>28</v>
      </c>
      <c r="G21650" s="43">
        <v>72080</v>
      </c>
      <c r="Y21650" s="43" t="str">
        <f t="shared" si="676"/>
        <v>COMP</v>
      </c>
      <c r="AA21650" s="43">
        <f t="shared" si="677"/>
        <v>1402772</v>
      </c>
    </row>
    <row r="21651" spans="1:27" x14ac:dyDescent="0.3">
      <c r="A21651" s="43">
        <v>1071928</v>
      </c>
      <c r="B21651" s="43" t="s">
        <v>5347</v>
      </c>
      <c r="C21651" s="43" t="s">
        <v>274</v>
      </c>
      <c r="E21651" s="43" t="s">
        <v>6263</v>
      </c>
      <c r="F21651" s="43" t="s">
        <v>28</v>
      </c>
      <c r="G21651" s="43">
        <v>72080</v>
      </c>
      <c r="Y21651" s="43" t="str">
        <f t="shared" si="676"/>
        <v>COMP</v>
      </c>
      <c r="AA21651" s="43">
        <f t="shared" si="677"/>
        <v>1071928</v>
      </c>
    </row>
    <row r="21652" spans="1:27" x14ac:dyDescent="0.3">
      <c r="A21652" s="43">
        <v>1306807</v>
      </c>
      <c r="B21652" s="43" t="s">
        <v>5347</v>
      </c>
      <c r="C21652" s="43" t="s">
        <v>11619</v>
      </c>
      <c r="E21652" s="43" t="s">
        <v>34</v>
      </c>
      <c r="F21652" s="43" t="s">
        <v>28</v>
      </c>
      <c r="G21652" s="43">
        <v>72080</v>
      </c>
      <c r="Y21652" s="43" t="str">
        <f t="shared" si="676"/>
        <v>COMP</v>
      </c>
      <c r="AA21652" s="43">
        <f t="shared" si="677"/>
        <v>1306807</v>
      </c>
    </row>
    <row r="21653" spans="1:27" x14ac:dyDescent="0.3">
      <c r="A21653" s="43">
        <v>2398956</v>
      </c>
      <c r="B21653" s="43" t="s">
        <v>5351</v>
      </c>
      <c r="C21653" s="43" t="s">
        <v>250</v>
      </c>
      <c r="E21653" s="43" t="s">
        <v>6263</v>
      </c>
      <c r="F21653" s="43" t="s">
        <v>28</v>
      </c>
      <c r="G21653" s="43">
        <v>85033</v>
      </c>
      <c r="Y21653" s="43" t="str">
        <f t="shared" si="676"/>
        <v>COMP</v>
      </c>
      <c r="AA21653" s="43">
        <f t="shared" si="677"/>
        <v>2398956</v>
      </c>
    </row>
    <row r="21654" spans="1:27" x14ac:dyDescent="0.3">
      <c r="A21654" s="43">
        <v>1580169</v>
      </c>
      <c r="B21654" s="43" t="s">
        <v>5352</v>
      </c>
      <c r="C21654" s="43" t="s">
        <v>173</v>
      </c>
      <c r="E21654" s="43" t="s">
        <v>6263</v>
      </c>
      <c r="F21654" s="43" t="s">
        <v>30</v>
      </c>
      <c r="G21654" s="43">
        <v>49064</v>
      </c>
      <c r="Y21654" s="43" t="str">
        <f t="shared" si="676"/>
        <v/>
      </c>
      <c r="AA21654" s="43" t="e">
        <f t="shared" si="677"/>
        <v>#N/A</v>
      </c>
    </row>
    <row r="21655" spans="1:27" x14ac:dyDescent="0.3">
      <c r="A21655" s="43">
        <v>2414840</v>
      </c>
      <c r="B21655" s="43" t="s">
        <v>5352</v>
      </c>
      <c r="C21655" s="43" t="s">
        <v>187</v>
      </c>
      <c r="E21655" s="43" t="s">
        <v>6263</v>
      </c>
      <c r="F21655" s="43" t="s">
        <v>30</v>
      </c>
      <c r="G21655" s="43">
        <v>53022</v>
      </c>
      <c r="Y21655" s="43" t="str">
        <f t="shared" si="676"/>
        <v/>
      </c>
      <c r="AA21655" s="43" t="e">
        <f t="shared" si="677"/>
        <v>#N/A</v>
      </c>
    </row>
    <row r="21656" spans="1:27" x14ac:dyDescent="0.3">
      <c r="A21656" s="43">
        <v>1867316</v>
      </c>
      <c r="B21656" s="43" t="s">
        <v>12945</v>
      </c>
      <c r="C21656" s="43" t="s">
        <v>377</v>
      </c>
      <c r="E21656" s="43" t="s">
        <v>6263</v>
      </c>
      <c r="F21656" s="43" t="s">
        <v>30</v>
      </c>
      <c r="G21656" s="43">
        <v>85017</v>
      </c>
      <c r="Y21656" s="43" t="str">
        <f t="shared" si="676"/>
        <v/>
      </c>
      <c r="AA21656" s="43" t="e">
        <f t="shared" si="677"/>
        <v>#N/A</v>
      </c>
    </row>
    <row r="21657" spans="1:27" x14ac:dyDescent="0.3">
      <c r="A21657" s="43">
        <v>2122442</v>
      </c>
      <c r="B21657" s="43" t="s">
        <v>12946</v>
      </c>
      <c r="C21657" s="43" t="s">
        <v>328</v>
      </c>
      <c r="E21657" s="43" t="s">
        <v>6263</v>
      </c>
      <c r="F21657" s="43" t="s">
        <v>30</v>
      </c>
      <c r="G21657" s="43">
        <v>44067</v>
      </c>
      <c r="Y21657" s="43" t="str">
        <f t="shared" si="676"/>
        <v/>
      </c>
      <c r="AA21657" s="43" t="e">
        <f t="shared" si="677"/>
        <v>#N/A</v>
      </c>
    </row>
    <row r="21658" spans="1:27" x14ac:dyDescent="0.3">
      <c r="A21658" s="43">
        <v>1653489</v>
      </c>
      <c r="B21658" s="43" t="s">
        <v>12947</v>
      </c>
      <c r="C21658" s="43" t="s">
        <v>12948</v>
      </c>
      <c r="E21658" s="43" t="s">
        <v>6263</v>
      </c>
      <c r="F21658" s="43" t="s">
        <v>30</v>
      </c>
      <c r="G21658" s="43">
        <v>44035</v>
      </c>
      <c r="Y21658" s="43" t="str">
        <f t="shared" si="676"/>
        <v/>
      </c>
      <c r="AA21658" s="43" t="e">
        <f t="shared" si="677"/>
        <v>#N/A</v>
      </c>
    </row>
    <row r="21659" spans="1:27" x14ac:dyDescent="0.3">
      <c r="A21659" s="43">
        <v>1209548</v>
      </c>
      <c r="B21659" s="43" t="s">
        <v>12949</v>
      </c>
      <c r="C21659" s="43" t="s">
        <v>1017</v>
      </c>
      <c r="E21659" s="43" t="s">
        <v>29</v>
      </c>
      <c r="F21659" s="43" t="s">
        <v>28</v>
      </c>
      <c r="G21659" s="43">
        <v>44045</v>
      </c>
      <c r="Y21659" s="43" t="str">
        <f t="shared" si="676"/>
        <v>COMP</v>
      </c>
      <c r="AA21659" s="43">
        <f t="shared" si="677"/>
        <v>1209548</v>
      </c>
    </row>
    <row r="21660" spans="1:27" x14ac:dyDescent="0.3">
      <c r="A21660" s="43">
        <v>2383595</v>
      </c>
      <c r="B21660" s="43" t="s">
        <v>12950</v>
      </c>
      <c r="C21660" s="43" t="s">
        <v>202</v>
      </c>
      <c r="E21660" s="43" t="s">
        <v>6263</v>
      </c>
      <c r="F21660" s="43" t="s">
        <v>28</v>
      </c>
      <c r="G21660" s="43">
        <v>44105</v>
      </c>
      <c r="Y21660" s="43" t="str">
        <f t="shared" si="676"/>
        <v>COMP</v>
      </c>
      <c r="AA21660" s="43">
        <f t="shared" si="677"/>
        <v>2383595</v>
      </c>
    </row>
    <row r="21661" spans="1:27" x14ac:dyDescent="0.3">
      <c r="A21661" s="43">
        <v>1482480</v>
      </c>
      <c r="B21661" s="43" t="s">
        <v>12951</v>
      </c>
      <c r="C21661" s="43" t="s">
        <v>235</v>
      </c>
      <c r="E21661" s="43" t="s">
        <v>34</v>
      </c>
      <c r="F21661" s="43" t="s">
        <v>28</v>
      </c>
      <c r="G21661" s="43">
        <v>85015</v>
      </c>
      <c r="Y21661" s="43" t="str">
        <f t="shared" si="676"/>
        <v>COMP</v>
      </c>
      <c r="AA21661" s="43">
        <f t="shared" si="677"/>
        <v>1482480</v>
      </c>
    </row>
    <row r="21662" spans="1:27" x14ac:dyDescent="0.3">
      <c r="A21662" s="43">
        <v>1785107</v>
      </c>
      <c r="B21662" s="43" t="s">
        <v>12952</v>
      </c>
      <c r="C21662" s="43" t="s">
        <v>268</v>
      </c>
      <c r="E21662" s="43" t="s">
        <v>6263</v>
      </c>
      <c r="F21662" s="43" t="s">
        <v>30</v>
      </c>
      <c r="G21662" s="43">
        <v>85032</v>
      </c>
      <c r="Y21662" s="43" t="str">
        <f t="shared" si="676"/>
        <v/>
      </c>
      <c r="AA21662" s="43" t="e">
        <f t="shared" si="677"/>
        <v>#N/A</v>
      </c>
    </row>
    <row r="21663" spans="1:27" x14ac:dyDescent="0.3">
      <c r="A21663" s="43">
        <v>2432444</v>
      </c>
      <c r="B21663" s="43" t="s">
        <v>12953</v>
      </c>
      <c r="C21663" s="43" t="s">
        <v>236</v>
      </c>
      <c r="E21663" s="43" t="s">
        <v>6263</v>
      </c>
      <c r="F21663" s="43" t="s">
        <v>28</v>
      </c>
      <c r="G21663" s="43">
        <v>44075</v>
      </c>
      <c r="Y21663" s="43" t="str">
        <f t="shared" si="676"/>
        <v/>
      </c>
      <c r="AA21663" s="43" t="e">
        <f t="shared" si="677"/>
        <v>#N/A</v>
      </c>
    </row>
    <row r="21664" spans="1:27" x14ac:dyDescent="0.3">
      <c r="A21664" s="43">
        <v>1584827</v>
      </c>
      <c r="B21664" s="43" t="s">
        <v>12953</v>
      </c>
      <c r="C21664" s="43" t="s">
        <v>390</v>
      </c>
      <c r="E21664" s="43" t="s">
        <v>6263</v>
      </c>
      <c r="F21664" s="43" t="s">
        <v>30</v>
      </c>
      <c r="G21664" s="43">
        <v>72041</v>
      </c>
      <c r="Y21664" s="43" t="str">
        <f t="shared" si="676"/>
        <v>COMP</v>
      </c>
      <c r="AA21664" s="43">
        <f t="shared" si="677"/>
        <v>1584827</v>
      </c>
    </row>
    <row r="21665" spans="1:27" x14ac:dyDescent="0.3">
      <c r="A21665" s="43">
        <v>2419966</v>
      </c>
      <c r="B21665" s="43" t="s">
        <v>12954</v>
      </c>
      <c r="C21665" s="43" t="s">
        <v>1484</v>
      </c>
      <c r="E21665" s="43" t="s">
        <v>34</v>
      </c>
      <c r="F21665" s="43" t="s">
        <v>28</v>
      </c>
      <c r="G21665" s="43">
        <v>85005</v>
      </c>
      <c r="Y21665" s="43" t="str">
        <f t="shared" si="676"/>
        <v/>
      </c>
      <c r="AA21665" s="43" t="e">
        <f t="shared" si="677"/>
        <v>#N/A</v>
      </c>
    </row>
    <row r="21666" spans="1:27" x14ac:dyDescent="0.3">
      <c r="A21666" s="43">
        <v>2424597</v>
      </c>
      <c r="B21666" s="43" t="s">
        <v>12955</v>
      </c>
      <c r="C21666" s="43" t="s">
        <v>742</v>
      </c>
      <c r="E21666" s="43" t="s">
        <v>6263</v>
      </c>
      <c r="F21666" s="43" t="s">
        <v>30</v>
      </c>
      <c r="G21666" s="43">
        <v>44067</v>
      </c>
      <c r="Y21666" s="43" t="str">
        <f t="shared" si="676"/>
        <v/>
      </c>
      <c r="AA21666" s="43" t="e">
        <f t="shared" si="677"/>
        <v>#N/A</v>
      </c>
    </row>
    <row r="21667" spans="1:27" x14ac:dyDescent="0.3">
      <c r="A21667" s="43">
        <v>1722608</v>
      </c>
      <c r="B21667" s="43" t="s">
        <v>12956</v>
      </c>
      <c r="C21667" s="43" t="s">
        <v>7552</v>
      </c>
      <c r="E21667" s="43" t="s">
        <v>6263</v>
      </c>
      <c r="F21667" s="43" t="s">
        <v>30</v>
      </c>
      <c r="G21667" s="43">
        <v>44074</v>
      </c>
      <c r="Y21667" s="43" t="str">
        <f t="shared" si="676"/>
        <v/>
      </c>
      <c r="AA21667" s="43" t="e">
        <f t="shared" si="677"/>
        <v>#N/A</v>
      </c>
    </row>
    <row r="21668" spans="1:27" x14ac:dyDescent="0.3">
      <c r="A21668" s="43">
        <v>2432982</v>
      </c>
      <c r="B21668" s="43" t="s">
        <v>12957</v>
      </c>
      <c r="C21668" s="43" t="s">
        <v>681</v>
      </c>
      <c r="E21668" s="43" t="s">
        <v>6263</v>
      </c>
      <c r="F21668" s="43" t="s">
        <v>30</v>
      </c>
      <c r="G21668" s="43">
        <v>72072</v>
      </c>
      <c r="Y21668" s="43" t="str">
        <f t="shared" si="676"/>
        <v/>
      </c>
      <c r="AA21668" s="43" t="e">
        <f t="shared" si="677"/>
        <v>#N/A</v>
      </c>
    </row>
    <row r="21669" spans="1:27" x14ac:dyDescent="0.3">
      <c r="A21669" s="43">
        <v>2292077</v>
      </c>
      <c r="B21669" s="43" t="s">
        <v>12958</v>
      </c>
      <c r="C21669" s="43" t="s">
        <v>502</v>
      </c>
      <c r="E21669" s="43" t="s">
        <v>6263</v>
      </c>
      <c r="F21669" s="43" t="s">
        <v>30</v>
      </c>
      <c r="G21669" s="43">
        <v>49009</v>
      </c>
      <c r="Y21669" s="43" t="str">
        <f t="shared" si="676"/>
        <v/>
      </c>
      <c r="AA21669" s="43" t="e">
        <f t="shared" si="677"/>
        <v>#N/A</v>
      </c>
    </row>
    <row r="21670" spans="1:27" x14ac:dyDescent="0.3">
      <c r="A21670" s="43">
        <v>1845778</v>
      </c>
      <c r="B21670" s="43" t="s">
        <v>12958</v>
      </c>
      <c r="C21670" s="43" t="s">
        <v>1019</v>
      </c>
      <c r="E21670" s="43" t="s">
        <v>6263</v>
      </c>
      <c r="F21670" s="43" t="s">
        <v>30</v>
      </c>
      <c r="G21670" s="43">
        <v>85061</v>
      </c>
      <c r="Y21670" s="43" t="str">
        <f t="shared" si="676"/>
        <v/>
      </c>
      <c r="AA21670" s="43" t="e">
        <f t="shared" si="677"/>
        <v>#N/A</v>
      </c>
    </row>
    <row r="21671" spans="1:27" x14ac:dyDescent="0.3">
      <c r="A21671" s="43">
        <v>2122288</v>
      </c>
      <c r="B21671" s="43" t="s">
        <v>12958</v>
      </c>
      <c r="C21671" s="43" t="s">
        <v>292</v>
      </c>
      <c r="E21671" s="43" t="s">
        <v>34</v>
      </c>
      <c r="F21671" s="43" t="s">
        <v>30</v>
      </c>
      <c r="G21671" s="43">
        <v>44013</v>
      </c>
      <c r="Y21671" s="43" t="str">
        <f t="shared" si="676"/>
        <v>COMP</v>
      </c>
      <c r="AA21671" s="43">
        <f t="shared" si="677"/>
        <v>2122288</v>
      </c>
    </row>
    <row r="21672" spans="1:27" x14ac:dyDescent="0.3">
      <c r="A21672" s="43">
        <v>1469148</v>
      </c>
      <c r="B21672" s="43" t="s">
        <v>12958</v>
      </c>
      <c r="C21672" s="43" t="s">
        <v>1227</v>
      </c>
      <c r="E21672" s="43" t="s">
        <v>35</v>
      </c>
      <c r="F21672" s="43" t="s">
        <v>28</v>
      </c>
      <c r="G21672" s="43">
        <v>53022</v>
      </c>
      <c r="Y21672" s="43" t="str">
        <f t="shared" si="676"/>
        <v>COMP</v>
      </c>
      <c r="AA21672" s="43">
        <f t="shared" si="677"/>
        <v>1469148</v>
      </c>
    </row>
    <row r="21673" spans="1:27" x14ac:dyDescent="0.3">
      <c r="A21673" s="43">
        <v>1862081</v>
      </c>
      <c r="B21673" s="43" t="s">
        <v>12958</v>
      </c>
      <c r="C21673" s="43" t="s">
        <v>644</v>
      </c>
      <c r="E21673" s="43" t="s">
        <v>29</v>
      </c>
      <c r="F21673" s="43" t="s">
        <v>30</v>
      </c>
      <c r="G21673" s="43">
        <v>85067</v>
      </c>
      <c r="Y21673" s="43" t="str">
        <f t="shared" si="676"/>
        <v/>
      </c>
      <c r="AA21673" s="43" t="e">
        <f t="shared" si="677"/>
        <v>#N/A</v>
      </c>
    </row>
    <row r="21674" spans="1:27" x14ac:dyDescent="0.3">
      <c r="A21674" s="43">
        <v>2421559</v>
      </c>
      <c r="B21674" s="43" t="s">
        <v>12959</v>
      </c>
      <c r="C21674" s="43" t="s">
        <v>958</v>
      </c>
      <c r="E21674" s="43" t="s">
        <v>6263</v>
      </c>
      <c r="F21674" s="43" t="s">
        <v>30</v>
      </c>
      <c r="G21674" s="43">
        <v>85033</v>
      </c>
      <c r="Y21674" s="43" t="str">
        <f t="shared" si="676"/>
        <v/>
      </c>
      <c r="AA21674" s="43" t="e">
        <f t="shared" si="677"/>
        <v>#N/A</v>
      </c>
    </row>
    <row r="21675" spans="1:27" x14ac:dyDescent="0.3">
      <c r="A21675" s="43">
        <v>492606</v>
      </c>
      <c r="B21675" s="43" t="s">
        <v>12960</v>
      </c>
      <c r="C21675" s="43" t="s">
        <v>460</v>
      </c>
      <c r="E21675" s="43" t="s">
        <v>6263</v>
      </c>
      <c r="F21675" s="43" t="s">
        <v>30</v>
      </c>
      <c r="G21675" s="43">
        <v>44090</v>
      </c>
      <c r="Y21675" s="43" t="str">
        <f t="shared" si="676"/>
        <v>COMP</v>
      </c>
      <c r="AA21675" s="43">
        <f t="shared" si="677"/>
        <v>492606</v>
      </c>
    </row>
    <row r="21676" spans="1:27" x14ac:dyDescent="0.3">
      <c r="A21676" s="43">
        <v>2086156</v>
      </c>
      <c r="B21676" s="43" t="s">
        <v>12961</v>
      </c>
      <c r="C21676" s="43" t="s">
        <v>1149</v>
      </c>
      <c r="E21676" s="43" t="s">
        <v>6263</v>
      </c>
      <c r="F21676" s="43" t="s">
        <v>28</v>
      </c>
      <c r="G21676" s="43">
        <v>44088</v>
      </c>
      <c r="Y21676" s="43" t="str">
        <f t="shared" si="676"/>
        <v>COMP</v>
      </c>
      <c r="AA21676" s="43">
        <f t="shared" si="677"/>
        <v>2086156</v>
      </c>
    </row>
    <row r="21677" spans="1:27" x14ac:dyDescent="0.3">
      <c r="A21677" s="43">
        <v>1651476</v>
      </c>
      <c r="B21677" s="43" t="s">
        <v>12962</v>
      </c>
      <c r="C21677" s="43" t="s">
        <v>829</v>
      </c>
      <c r="E21677" s="43" t="s">
        <v>6263</v>
      </c>
      <c r="F21677" s="43" t="s">
        <v>28</v>
      </c>
      <c r="G21677" s="43">
        <v>44012</v>
      </c>
      <c r="Y21677" s="43" t="str">
        <f t="shared" si="676"/>
        <v/>
      </c>
      <c r="AA21677" s="43" t="e">
        <f t="shared" si="677"/>
        <v>#N/A</v>
      </c>
    </row>
    <row r="21678" spans="1:27" x14ac:dyDescent="0.3">
      <c r="A21678" s="43">
        <v>438196</v>
      </c>
      <c r="B21678" s="43" t="s">
        <v>12962</v>
      </c>
      <c r="C21678" s="43" t="s">
        <v>330</v>
      </c>
      <c r="E21678" s="43" t="s">
        <v>6263</v>
      </c>
      <c r="F21678" s="43" t="s">
        <v>28</v>
      </c>
      <c r="G21678" s="43">
        <v>44036</v>
      </c>
      <c r="Y21678" s="43" t="str">
        <f t="shared" si="676"/>
        <v/>
      </c>
      <c r="AA21678" s="43" t="e">
        <f t="shared" si="677"/>
        <v>#N/A</v>
      </c>
    </row>
    <row r="21679" spans="1:27" x14ac:dyDescent="0.3">
      <c r="A21679" s="43">
        <v>1651352</v>
      </c>
      <c r="B21679" s="43" t="s">
        <v>12962</v>
      </c>
      <c r="C21679" s="43" t="s">
        <v>542</v>
      </c>
      <c r="E21679" s="43" t="s">
        <v>29</v>
      </c>
      <c r="F21679" s="43" t="s">
        <v>28</v>
      </c>
      <c r="G21679" s="43">
        <v>44067</v>
      </c>
      <c r="Y21679" s="43" t="str">
        <f t="shared" si="676"/>
        <v>COMP</v>
      </c>
      <c r="AA21679" s="43">
        <f t="shared" si="677"/>
        <v>1651352</v>
      </c>
    </row>
    <row r="21680" spans="1:27" x14ac:dyDescent="0.3">
      <c r="A21680" s="43">
        <v>1649482</v>
      </c>
      <c r="B21680" s="43" t="s">
        <v>12963</v>
      </c>
      <c r="C21680" s="43" t="s">
        <v>474</v>
      </c>
      <c r="E21680" s="43" t="s">
        <v>6263</v>
      </c>
      <c r="F21680" s="43" t="s">
        <v>30</v>
      </c>
      <c r="G21680" s="43">
        <v>85033</v>
      </c>
      <c r="Y21680" s="43" t="str">
        <f t="shared" si="676"/>
        <v/>
      </c>
      <c r="AA21680" s="43" t="e">
        <f t="shared" si="677"/>
        <v>#N/A</v>
      </c>
    </row>
    <row r="21681" spans="1:27" x14ac:dyDescent="0.3">
      <c r="A21681" s="43">
        <v>682258</v>
      </c>
      <c r="B21681" s="43" t="s">
        <v>12964</v>
      </c>
      <c r="C21681" s="43" t="s">
        <v>951</v>
      </c>
      <c r="E21681" s="43" t="s">
        <v>29</v>
      </c>
      <c r="F21681" s="43" t="s">
        <v>28</v>
      </c>
      <c r="G21681" s="43">
        <v>72064</v>
      </c>
      <c r="Y21681" s="43" t="str">
        <f t="shared" si="676"/>
        <v>COMP</v>
      </c>
      <c r="AA21681" s="43">
        <f t="shared" si="677"/>
        <v>682258</v>
      </c>
    </row>
    <row r="21682" spans="1:27" x14ac:dyDescent="0.3">
      <c r="A21682" s="43">
        <v>2368924</v>
      </c>
      <c r="B21682" s="43" t="s">
        <v>5363</v>
      </c>
      <c r="C21682" s="43" t="s">
        <v>385</v>
      </c>
      <c r="E21682" s="43" t="s">
        <v>29</v>
      </c>
      <c r="F21682" s="43" t="s">
        <v>28</v>
      </c>
      <c r="G21682" s="43">
        <v>44039</v>
      </c>
      <c r="Y21682" s="43" t="str">
        <f t="shared" si="676"/>
        <v/>
      </c>
      <c r="AA21682" s="43" t="e">
        <f t="shared" si="677"/>
        <v>#N/A</v>
      </c>
    </row>
    <row r="21683" spans="1:27" x14ac:dyDescent="0.3">
      <c r="A21683" s="43">
        <v>2231445</v>
      </c>
      <c r="B21683" s="43" t="s">
        <v>12965</v>
      </c>
      <c r="C21683" s="43" t="s">
        <v>274</v>
      </c>
      <c r="E21683" s="43" t="s">
        <v>6263</v>
      </c>
      <c r="F21683" s="43" t="s">
        <v>28</v>
      </c>
      <c r="G21683" s="43">
        <v>85022</v>
      </c>
      <c r="Y21683" s="43" t="str">
        <f t="shared" si="676"/>
        <v/>
      </c>
      <c r="AA21683" s="43" t="e">
        <f t="shared" si="677"/>
        <v>#N/A</v>
      </c>
    </row>
    <row r="21684" spans="1:27" x14ac:dyDescent="0.3">
      <c r="A21684" s="43">
        <v>1036239</v>
      </c>
      <c r="B21684" s="43" t="s">
        <v>12966</v>
      </c>
      <c r="C21684" s="43" t="s">
        <v>803</v>
      </c>
      <c r="E21684" s="43" t="s">
        <v>6263</v>
      </c>
      <c r="F21684" s="43" t="s">
        <v>30</v>
      </c>
      <c r="G21684" s="43">
        <v>44035</v>
      </c>
      <c r="Y21684" s="43" t="str">
        <f t="shared" si="676"/>
        <v>COMP</v>
      </c>
      <c r="AA21684" s="43">
        <f t="shared" si="677"/>
        <v>1036239</v>
      </c>
    </row>
    <row r="21685" spans="1:27" x14ac:dyDescent="0.3">
      <c r="A21685" s="43">
        <v>2124481</v>
      </c>
      <c r="B21685" s="43" t="s">
        <v>12967</v>
      </c>
      <c r="C21685" s="43" t="s">
        <v>183</v>
      </c>
      <c r="E21685" s="43" t="s">
        <v>6263</v>
      </c>
      <c r="F21685" s="43" t="s">
        <v>30</v>
      </c>
      <c r="G21685" s="43">
        <v>44012</v>
      </c>
      <c r="Y21685" s="43" t="str">
        <f t="shared" si="676"/>
        <v/>
      </c>
      <c r="AA21685" s="43" t="e">
        <f t="shared" si="677"/>
        <v>#N/A</v>
      </c>
    </row>
    <row r="21686" spans="1:27" x14ac:dyDescent="0.3">
      <c r="A21686" s="43">
        <v>1734549</v>
      </c>
      <c r="B21686" s="43" t="s">
        <v>12968</v>
      </c>
      <c r="C21686" s="43" t="s">
        <v>422</v>
      </c>
      <c r="E21686" s="43" t="s">
        <v>6263</v>
      </c>
      <c r="F21686" s="43" t="s">
        <v>28</v>
      </c>
      <c r="G21686" s="43">
        <v>49067</v>
      </c>
      <c r="Y21686" s="43" t="str">
        <f t="shared" si="676"/>
        <v/>
      </c>
      <c r="AA21686" s="43" t="e">
        <f t="shared" si="677"/>
        <v>#N/A</v>
      </c>
    </row>
    <row r="21687" spans="1:27" x14ac:dyDescent="0.3">
      <c r="A21687" s="43">
        <v>1400299</v>
      </c>
      <c r="B21687" s="43" t="s">
        <v>12968</v>
      </c>
      <c r="C21687" s="43" t="s">
        <v>1666</v>
      </c>
      <c r="E21687" s="43" t="s">
        <v>34</v>
      </c>
      <c r="F21687" s="43" t="s">
        <v>30</v>
      </c>
      <c r="G21687" s="43">
        <v>49067</v>
      </c>
      <c r="Y21687" s="43" t="str">
        <f t="shared" si="676"/>
        <v>COMP</v>
      </c>
      <c r="AA21687" s="43">
        <f t="shared" si="677"/>
        <v>1400299</v>
      </c>
    </row>
    <row r="21688" spans="1:27" x14ac:dyDescent="0.3">
      <c r="A21688" s="43">
        <v>1642102</v>
      </c>
      <c r="B21688" s="43" t="s">
        <v>12969</v>
      </c>
      <c r="C21688" s="43" t="s">
        <v>1640</v>
      </c>
      <c r="E21688" s="43" t="s">
        <v>6263</v>
      </c>
      <c r="F21688" s="43" t="s">
        <v>28</v>
      </c>
      <c r="G21688" s="43">
        <v>72072</v>
      </c>
      <c r="Y21688" s="43" t="str">
        <f t="shared" si="676"/>
        <v/>
      </c>
      <c r="AA21688" s="43" t="e">
        <f t="shared" si="677"/>
        <v>#N/A</v>
      </c>
    </row>
    <row r="21689" spans="1:27" x14ac:dyDescent="0.3">
      <c r="A21689" s="43">
        <v>1644161</v>
      </c>
      <c r="B21689" s="43" t="s">
        <v>12970</v>
      </c>
      <c r="C21689" s="43" t="s">
        <v>274</v>
      </c>
      <c r="E21689" s="43" t="s">
        <v>6263</v>
      </c>
      <c r="F21689" s="43" t="s">
        <v>28</v>
      </c>
      <c r="G21689" s="43">
        <v>49064</v>
      </c>
      <c r="Y21689" s="43" t="str">
        <f t="shared" si="676"/>
        <v>COMP</v>
      </c>
      <c r="AA21689" s="43">
        <f t="shared" si="677"/>
        <v>1644161</v>
      </c>
    </row>
    <row r="21690" spans="1:27" x14ac:dyDescent="0.3">
      <c r="A21690" s="43">
        <v>1217874</v>
      </c>
      <c r="B21690" s="43" t="s">
        <v>12971</v>
      </c>
      <c r="C21690" s="43" t="s">
        <v>425</v>
      </c>
      <c r="E21690" s="43" t="s">
        <v>6263</v>
      </c>
      <c r="F21690" s="43" t="s">
        <v>28</v>
      </c>
      <c r="G21690" s="43">
        <v>44024</v>
      </c>
      <c r="Y21690" s="43" t="str">
        <f t="shared" si="676"/>
        <v>COMP</v>
      </c>
      <c r="AA21690" s="43">
        <f t="shared" si="677"/>
        <v>1217874</v>
      </c>
    </row>
    <row r="21691" spans="1:27" x14ac:dyDescent="0.3">
      <c r="A21691" s="43">
        <v>1468969</v>
      </c>
      <c r="B21691" s="43" t="s">
        <v>12971</v>
      </c>
      <c r="C21691" s="43" t="s">
        <v>12972</v>
      </c>
      <c r="E21691" s="43" t="s">
        <v>34</v>
      </c>
      <c r="F21691" s="43" t="s">
        <v>30</v>
      </c>
      <c r="G21691" s="43">
        <v>44024</v>
      </c>
      <c r="Y21691" s="43" t="str">
        <f t="shared" si="676"/>
        <v>COMP</v>
      </c>
      <c r="AA21691" s="43">
        <f t="shared" si="677"/>
        <v>1468969</v>
      </c>
    </row>
    <row r="21692" spans="1:27" x14ac:dyDescent="0.3">
      <c r="A21692" s="43">
        <v>1484294</v>
      </c>
      <c r="B21692" s="43" t="s">
        <v>12973</v>
      </c>
      <c r="C21692" s="43" t="s">
        <v>557</v>
      </c>
      <c r="E21692" s="43" t="s">
        <v>6263</v>
      </c>
      <c r="F21692" s="43" t="s">
        <v>30</v>
      </c>
      <c r="G21692" s="43">
        <v>44021</v>
      </c>
      <c r="Y21692" s="43" t="str">
        <f t="shared" si="676"/>
        <v/>
      </c>
      <c r="AA21692" s="43" t="e">
        <f t="shared" si="677"/>
        <v>#N/A</v>
      </c>
    </row>
    <row r="21693" spans="1:27" x14ac:dyDescent="0.3">
      <c r="A21693" s="43">
        <v>1754890</v>
      </c>
      <c r="B21693" s="43" t="s">
        <v>12973</v>
      </c>
      <c r="C21693" s="43" t="s">
        <v>444</v>
      </c>
      <c r="E21693" s="43" t="s">
        <v>6263</v>
      </c>
      <c r="F21693" s="43" t="s">
        <v>28</v>
      </c>
      <c r="G21693" s="43">
        <v>44035</v>
      </c>
      <c r="Y21693" s="43" t="str">
        <f t="shared" si="676"/>
        <v>COMP</v>
      </c>
      <c r="AA21693" s="43">
        <f t="shared" si="677"/>
        <v>1754890</v>
      </c>
    </row>
    <row r="21694" spans="1:27" x14ac:dyDescent="0.3">
      <c r="A21694" s="43">
        <v>419109</v>
      </c>
      <c r="B21694" s="43" t="s">
        <v>12973</v>
      </c>
      <c r="C21694" s="43" t="s">
        <v>427</v>
      </c>
      <c r="E21694" s="43" t="s">
        <v>6263</v>
      </c>
      <c r="F21694" s="43" t="s">
        <v>28</v>
      </c>
      <c r="G21694" s="43">
        <v>72064</v>
      </c>
      <c r="Y21694" s="43" t="str">
        <f t="shared" si="676"/>
        <v/>
      </c>
      <c r="AA21694" s="43" t="e">
        <f t="shared" si="677"/>
        <v>#N/A</v>
      </c>
    </row>
    <row r="21695" spans="1:27" x14ac:dyDescent="0.3">
      <c r="A21695" s="43">
        <v>2278580</v>
      </c>
      <c r="B21695" s="43" t="s">
        <v>12973</v>
      </c>
      <c r="C21695" s="43" t="s">
        <v>250</v>
      </c>
      <c r="E21695" s="43" t="s">
        <v>6263</v>
      </c>
      <c r="F21695" s="43" t="s">
        <v>28</v>
      </c>
      <c r="G21695" s="43">
        <v>44012</v>
      </c>
      <c r="Y21695" s="43" t="str">
        <f t="shared" si="676"/>
        <v/>
      </c>
      <c r="AA21695" s="43" t="e">
        <f t="shared" si="677"/>
        <v>#N/A</v>
      </c>
    </row>
    <row r="21696" spans="1:27" x14ac:dyDescent="0.3">
      <c r="A21696" s="43">
        <v>2175563</v>
      </c>
      <c r="B21696" s="43" t="s">
        <v>12973</v>
      </c>
      <c r="C21696" s="43" t="s">
        <v>266</v>
      </c>
      <c r="E21696" s="43" t="s">
        <v>6263</v>
      </c>
      <c r="F21696" s="43" t="s">
        <v>30</v>
      </c>
      <c r="G21696" s="43">
        <v>44012</v>
      </c>
      <c r="Y21696" s="43" t="str">
        <f t="shared" si="676"/>
        <v/>
      </c>
      <c r="AA21696" s="43" t="e">
        <f t="shared" si="677"/>
        <v>#N/A</v>
      </c>
    </row>
    <row r="21697" spans="1:27" x14ac:dyDescent="0.3">
      <c r="A21697" s="43">
        <v>1451081</v>
      </c>
      <c r="B21697" s="43" t="s">
        <v>12974</v>
      </c>
      <c r="C21697" s="43" t="s">
        <v>973</v>
      </c>
      <c r="E21697" s="43" t="s">
        <v>29</v>
      </c>
      <c r="F21697" s="43" t="s">
        <v>28</v>
      </c>
      <c r="G21697" s="43">
        <v>85004</v>
      </c>
      <c r="Y21697" s="43" t="str">
        <f t="shared" si="676"/>
        <v>COMP</v>
      </c>
      <c r="AA21697" s="43">
        <f t="shared" si="677"/>
        <v>1451081</v>
      </c>
    </row>
    <row r="21698" spans="1:27" x14ac:dyDescent="0.3">
      <c r="A21698" s="43">
        <v>2286851</v>
      </c>
      <c r="B21698" s="43" t="s">
        <v>12974</v>
      </c>
      <c r="C21698" s="43" t="s">
        <v>3407</v>
      </c>
      <c r="E21698" s="43" t="s">
        <v>29</v>
      </c>
      <c r="F21698" s="43" t="s">
        <v>28</v>
      </c>
      <c r="G21698" s="43">
        <v>44024</v>
      </c>
      <c r="Y21698" s="43" t="str">
        <f t="shared" ref="Y21698:Y21761" si="678">IF(ISERROR(AA21698)=FALSE,"COMP","")</f>
        <v>COMP</v>
      </c>
      <c r="AA21698" s="43">
        <f t="shared" si="677"/>
        <v>2286851</v>
      </c>
    </row>
    <row r="21699" spans="1:27" x14ac:dyDescent="0.3">
      <c r="A21699" s="43">
        <v>1433978</v>
      </c>
      <c r="B21699" s="43" t="s">
        <v>12974</v>
      </c>
      <c r="C21699" s="43" t="s">
        <v>482</v>
      </c>
      <c r="E21699" s="43" t="s">
        <v>6263</v>
      </c>
      <c r="F21699" s="43" t="s">
        <v>30</v>
      </c>
      <c r="G21699" s="43">
        <v>85015</v>
      </c>
      <c r="Y21699" s="43" t="str">
        <f t="shared" si="678"/>
        <v/>
      </c>
      <c r="AA21699" s="43" t="e">
        <f t="shared" ref="AA21699:AA21762" si="679">VLOOKUP(A21699,Z:Z,1,FALSE)</f>
        <v>#N/A</v>
      </c>
    </row>
    <row r="21700" spans="1:27" x14ac:dyDescent="0.3">
      <c r="A21700" s="43">
        <v>1409424</v>
      </c>
      <c r="B21700" s="43" t="s">
        <v>12974</v>
      </c>
      <c r="C21700" s="43" t="s">
        <v>333</v>
      </c>
      <c r="E21700" s="43" t="s">
        <v>6263</v>
      </c>
      <c r="F21700" s="43" t="s">
        <v>30</v>
      </c>
      <c r="G21700" s="43">
        <v>49001</v>
      </c>
      <c r="Y21700" s="43" t="str">
        <f t="shared" si="678"/>
        <v/>
      </c>
      <c r="AA21700" s="43" t="e">
        <f t="shared" si="679"/>
        <v>#N/A</v>
      </c>
    </row>
    <row r="21701" spans="1:27" x14ac:dyDescent="0.3">
      <c r="A21701" s="43">
        <v>1758415</v>
      </c>
      <c r="B21701" s="43" t="s">
        <v>12974</v>
      </c>
      <c r="C21701" s="43" t="s">
        <v>986</v>
      </c>
      <c r="E21701" s="43" t="s">
        <v>29</v>
      </c>
      <c r="F21701" s="43" t="s">
        <v>28</v>
      </c>
      <c r="G21701" s="43">
        <v>85017</v>
      </c>
      <c r="Y21701" s="43" t="str">
        <f t="shared" si="678"/>
        <v>COMP</v>
      </c>
      <c r="AA21701" s="43">
        <f t="shared" si="679"/>
        <v>1758415</v>
      </c>
    </row>
    <row r="21702" spans="1:27" x14ac:dyDescent="0.3">
      <c r="A21702" s="43">
        <v>1862300</v>
      </c>
      <c r="B21702" s="43" t="s">
        <v>12975</v>
      </c>
      <c r="C21702" s="43" t="s">
        <v>397</v>
      </c>
      <c r="E21702" s="43" t="s">
        <v>6263</v>
      </c>
      <c r="F21702" s="43" t="s">
        <v>28</v>
      </c>
      <c r="G21702" s="43">
        <v>44090</v>
      </c>
      <c r="Y21702" s="43" t="str">
        <f t="shared" si="678"/>
        <v/>
      </c>
      <c r="AA21702" s="43" t="e">
        <f t="shared" si="679"/>
        <v>#N/A</v>
      </c>
    </row>
    <row r="21703" spans="1:27" x14ac:dyDescent="0.3">
      <c r="A21703" s="43">
        <v>2088851</v>
      </c>
      <c r="B21703" s="43" t="s">
        <v>12975</v>
      </c>
      <c r="C21703" s="43" t="s">
        <v>4674</v>
      </c>
      <c r="E21703" s="43" t="s">
        <v>6263</v>
      </c>
      <c r="F21703" s="43" t="s">
        <v>30</v>
      </c>
      <c r="G21703" s="43">
        <v>44055</v>
      </c>
      <c r="Y21703" s="43" t="str">
        <f t="shared" si="678"/>
        <v/>
      </c>
      <c r="AA21703" s="43" t="e">
        <f t="shared" si="679"/>
        <v>#N/A</v>
      </c>
    </row>
    <row r="21704" spans="1:27" x14ac:dyDescent="0.3">
      <c r="A21704" s="43">
        <v>1344685</v>
      </c>
      <c r="B21704" s="43" t="s">
        <v>12975</v>
      </c>
      <c r="C21704" s="43" t="s">
        <v>620</v>
      </c>
      <c r="E21704" s="43" t="s">
        <v>6263</v>
      </c>
      <c r="F21704" s="43" t="s">
        <v>30</v>
      </c>
      <c r="G21704" s="43">
        <v>44090</v>
      </c>
      <c r="Y21704" s="43" t="str">
        <f t="shared" si="678"/>
        <v/>
      </c>
      <c r="AA21704" s="43" t="e">
        <f t="shared" si="679"/>
        <v>#N/A</v>
      </c>
    </row>
    <row r="21705" spans="1:27" x14ac:dyDescent="0.3">
      <c r="A21705" s="43">
        <v>2072704</v>
      </c>
      <c r="B21705" s="43" t="s">
        <v>12976</v>
      </c>
      <c r="C21705" s="43" t="s">
        <v>244</v>
      </c>
      <c r="E21705" s="43" t="s">
        <v>6263</v>
      </c>
      <c r="F21705" s="43" t="s">
        <v>28</v>
      </c>
      <c r="G21705" s="43">
        <v>44015</v>
      </c>
      <c r="Y21705" s="43" t="str">
        <f t="shared" si="678"/>
        <v/>
      </c>
      <c r="AA21705" s="43" t="e">
        <f t="shared" si="679"/>
        <v>#N/A</v>
      </c>
    </row>
    <row r="21706" spans="1:27" x14ac:dyDescent="0.3">
      <c r="A21706" s="43">
        <v>1869708</v>
      </c>
      <c r="B21706" s="43" t="s">
        <v>12977</v>
      </c>
      <c r="C21706" s="43" t="s">
        <v>1149</v>
      </c>
      <c r="E21706" s="43" t="s">
        <v>31</v>
      </c>
      <c r="F21706" s="43" t="s">
        <v>28</v>
      </c>
      <c r="G21706" s="43">
        <v>44122</v>
      </c>
      <c r="Y21706" s="43" t="str">
        <f t="shared" si="678"/>
        <v>COMP</v>
      </c>
      <c r="AA21706" s="43">
        <f t="shared" si="679"/>
        <v>1869708</v>
      </c>
    </row>
    <row r="21707" spans="1:27" x14ac:dyDescent="0.3">
      <c r="A21707" s="43">
        <v>1565183</v>
      </c>
      <c r="B21707" s="43" t="s">
        <v>12978</v>
      </c>
      <c r="C21707" s="43" t="s">
        <v>681</v>
      </c>
      <c r="E21707" s="43" t="s">
        <v>6263</v>
      </c>
      <c r="F21707" s="43" t="s">
        <v>30</v>
      </c>
      <c r="G21707" s="43">
        <v>72041</v>
      </c>
      <c r="Y21707" s="43" t="str">
        <f t="shared" si="678"/>
        <v/>
      </c>
      <c r="AA21707" s="43" t="e">
        <f t="shared" si="679"/>
        <v>#N/A</v>
      </c>
    </row>
    <row r="21708" spans="1:27" x14ac:dyDescent="0.3">
      <c r="A21708" s="43">
        <v>2307406</v>
      </c>
      <c r="B21708" s="43" t="s">
        <v>12979</v>
      </c>
      <c r="C21708" s="43" t="s">
        <v>1145</v>
      </c>
      <c r="E21708" s="43" t="s">
        <v>6263</v>
      </c>
      <c r="F21708" s="43" t="s">
        <v>30</v>
      </c>
      <c r="G21708" s="43">
        <v>49039</v>
      </c>
      <c r="Y21708" s="43" t="str">
        <f t="shared" si="678"/>
        <v/>
      </c>
      <c r="AA21708" s="43" t="e">
        <f t="shared" si="679"/>
        <v>#N/A</v>
      </c>
    </row>
    <row r="21709" spans="1:27" x14ac:dyDescent="0.3">
      <c r="A21709" s="43">
        <v>1542672</v>
      </c>
      <c r="B21709" s="43" t="s">
        <v>12980</v>
      </c>
      <c r="C21709" s="43" t="s">
        <v>12981</v>
      </c>
      <c r="E21709" s="43" t="s">
        <v>6263</v>
      </c>
      <c r="F21709" s="43" t="s">
        <v>30</v>
      </c>
      <c r="G21709" s="43">
        <v>44039</v>
      </c>
      <c r="Y21709" s="43" t="str">
        <f t="shared" si="678"/>
        <v/>
      </c>
      <c r="AA21709" s="43" t="e">
        <f t="shared" si="679"/>
        <v>#N/A</v>
      </c>
    </row>
    <row r="21710" spans="1:27" x14ac:dyDescent="0.3">
      <c r="A21710" s="43">
        <v>1895526</v>
      </c>
      <c r="B21710" s="43" t="s">
        <v>12982</v>
      </c>
      <c r="C21710" s="43" t="s">
        <v>279</v>
      </c>
      <c r="E21710" s="43" t="s">
        <v>31</v>
      </c>
      <c r="F21710" s="43" t="s">
        <v>30</v>
      </c>
      <c r="G21710" s="43">
        <v>49001</v>
      </c>
      <c r="Y21710" s="43" t="str">
        <f t="shared" si="678"/>
        <v>COMP</v>
      </c>
      <c r="AA21710" s="43">
        <f t="shared" si="679"/>
        <v>1895526</v>
      </c>
    </row>
    <row r="21711" spans="1:27" x14ac:dyDescent="0.3">
      <c r="A21711" s="43">
        <v>2283269</v>
      </c>
      <c r="B21711" s="43" t="s">
        <v>12982</v>
      </c>
      <c r="C21711" s="43" t="s">
        <v>1376</v>
      </c>
      <c r="E21711" s="43" t="s">
        <v>6263</v>
      </c>
      <c r="F21711" s="43" t="s">
        <v>30</v>
      </c>
      <c r="G21711" s="43">
        <v>49001</v>
      </c>
      <c r="Y21711" s="43" t="str">
        <f t="shared" si="678"/>
        <v/>
      </c>
      <c r="AA21711" s="43" t="e">
        <f t="shared" si="679"/>
        <v>#N/A</v>
      </c>
    </row>
    <row r="21712" spans="1:27" x14ac:dyDescent="0.3">
      <c r="A21712" s="43">
        <v>1247529</v>
      </c>
      <c r="B21712" s="43" t="s">
        <v>12983</v>
      </c>
      <c r="C21712" s="43" t="s">
        <v>552</v>
      </c>
      <c r="E21712" s="43" t="s">
        <v>31</v>
      </c>
      <c r="F21712" s="43" t="s">
        <v>28</v>
      </c>
      <c r="G21712" s="43">
        <v>85033</v>
      </c>
      <c r="Y21712" s="43" t="str">
        <f t="shared" si="678"/>
        <v>COMP</v>
      </c>
      <c r="AA21712" s="43">
        <f t="shared" si="679"/>
        <v>1247529</v>
      </c>
    </row>
    <row r="21713" spans="1:27" x14ac:dyDescent="0.3">
      <c r="A21713" s="43">
        <v>1052834</v>
      </c>
      <c r="B21713" s="43" t="s">
        <v>12984</v>
      </c>
      <c r="C21713" s="43" t="s">
        <v>1094</v>
      </c>
      <c r="E21713" s="43" t="s">
        <v>29</v>
      </c>
      <c r="F21713" s="43" t="s">
        <v>30</v>
      </c>
      <c r="G21713" s="43">
        <v>72080</v>
      </c>
      <c r="Y21713" s="43" t="str">
        <f t="shared" si="678"/>
        <v>COMP</v>
      </c>
      <c r="AA21713" s="43">
        <f t="shared" si="679"/>
        <v>1052834</v>
      </c>
    </row>
    <row r="21714" spans="1:27" x14ac:dyDescent="0.3">
      <c r="A21714" s="43">
        <v>776966</v>
      </c>
      <c r="B21714" s="43" t="s">
        <v>12985</v>
      </c>
      <c r="C21714" s="43" t="s">
        <v>5397</v>
      </c>
      <c r="E21714" s="43" t="s">
        <v>6263</v>
      </c>
      <c r="F21714" s="43" t="s">
        <v>28</v>
      </c>
      <c r="G21714" s="43">
        <v>44055</v>
      </c>
      <c r="Y21714" s="43" t="str">
        <f t="shared" si="678"/>
        <v>COMP</v>
      </c>
      <c r="AA21714" s="43">
        <f t="shared" si="679"/>
        <v>776966</v>
      </c>
    </row>
    <row r="21715" spans="1:27" x14ac:dyDescent="0.3">
      <c r="A21715" s="43">
        <v>2310962</v>
      </c>
      <c r="B21715" s="43" t="s">
        <v>12986</v>
      </c>
      <c r="C21715" s="43" t="s">
        <v>2696</v>
      </c>
      <c r="E21715" s="43" t="s">
        <v>6263</v>
      </c>
      <c r="F21715" s="43" t="s">
        <v>30</v>
      </c>
      <c r="G21715" s="43">
        <v>44045</v>
      </c>
      <c r="Y21715" s="43" t="str">
        <f t="shared" si="678"/>
        <v/>
      </c>
      <c r="AA21715" s="43" t="e">
        <f t="shared" si="679"/>
        <v>#N/A</v>
      </c>
    </row>
    <row r="21716" spans="1:27" x14ac:dyDescent="0.3">
      <c r="A21716" s="43">
        <v>1777942</v>
      </c>
      <c r="B21716" s="43" t="s">
        <v>452</v>
      </c>
      <c r="C21716" s="43" t="s">
        <v>425</v>
      </c>
      <c r="E21716" s="43" t="s">
        <v>6263</v>
      </c>
      <c r="F21716" s="43" t="s">
        <v>28</v>
      </c>
      <c r="G21716" s="43">
        <v>53060</v>
      </c>
      <c r="Y21716" s="43" t="str">
        <f t="shared" si="678"/>
        <v>COMP</v>
      </c>
      <c r="AA21716" s="43">
        <f t="shared" si="679"/>
        <v>1777942</v>
      </c>
    </row>
    <row r="21717" spans="1:27" x14ac:dyDescent="0.3">
      <c r="A21717" s="43">
        <v>1556204</v>
      </c>
      <c r="B21717" s="43" t="s">
        <v>5370</v>
      </c>
      <c r="C21717" s="43" t="s">
        <v>259</v>
      </c>
      <c r="E21717" s="43" t="s">
        <v>35</v>
      </c>
      <c r="F21717" s="43" t="s">
        <v>30</v>
      </c>
      <c r="G21717" s="43">
        <v>85017</v>
      </c>
      <c r="Y21717" s="43" t="str">
        <f t="shared" si="678"/>
        <v>COMP</v>
      </c>
      <c r="AA21717" s="43">
        <f t="shared" si="679"/>
        <v>1556204</v>
      </c>
    </row>
    <row r="21718" spans="1:27" x14ac:dyDescent="0.3">
      <c r="A21718" s="43">
        <v>2424293</v>
      </c>
      <c r="B21718" s="43" t="s">
        <v>12987</v>
      </c>
      <c r="C21718" s="43" t="s">
        <v>742</v>
      </c>
      <c r="E21718" s="43" t="s">
        <v>6263</v>
      </c>
      <c r="F21718" s="43" t="s">
        <v>30</v>
      </c>
      <c r="G21718" s="43">
        <v>44013</v>
      </c>
      <c r="Y21718" s="43" t="str">
        <f t="shared" si="678"/>
        <v/>
      </c>
      <c r="AA21718" s="43" t="e">
        <f t="shared" si="679"/>
        <v>#N/A</v>
      </c>
    </row>
    <row r="21719" spans="1:27" x14ac:dyDescent="0.3">
      <c r="A21719" s="43">
        <v>1211116</v>
      </c>
      <c r="B21719" s="43" t="s">
        <v>12988</v>
      </c>
      <c r="C21719" s="43" t="s">
        <v>4917</v>
      </c>
      <c r="E21719" s="43" t="s">
        <v>6263</v>
      </c>
      <c r="F21719" s="43" t="s">
        <v>30</v>
      </c>
      <c r="G21719" s="43">
        <v>44012</v>
      </c>
      <c r="Y21719" s="43" t="str">
        <f t="shared" si="678"/>
        <v/>
      </c>
      <c r="AA21719" s="43" t="e">
        <f t="shared" si="679"/>
        <v>#N/A</v>
      </c>
    </row>
    <row r="21720" spans="1:27" x14ac:dyDescent="0.3">
      <c r="A21720" s="43">
        <v>1319991</v>
      </c>
      <c r="B21720" s="43" t="s">
        <v>12989</v>
      </c>
      <c r="C21720" s="43" t="s">
        <v>542</v>
      </c>
      <c r="E21720" s="43" t="s">
        <v>29</v>
      </c>
      <c r="F21720" s="43" t="s">
        <v>28</v>
      </c>
      <c r="G21720" s="43">
        <v>44013</v>
      </c>
      <c r="Y21720" s="43" t="str">
        <f t="shared" si="678"/>
        <v>COMP</v>
      </c>
      <c r="AA21720" s="43">
        <f t="shared" si="679"/>
        <v>1319991</v>
      </c>
    </row>
    <row r="21721" spans="1:27" x14ac:dyDescent="0.3">
      <c r="A21721" s="43">
        <v>1319974</v>
      </c>
      <c r="B21721" s="43" t="s">
        <v>12989</v>
      </c>
      <c r="C21721" s="43" t="s">
        <v>1437</v>
      </c>
      <c r="E21721" s="43" t="s">
        <v>34</v>
      </c>
      <c r="F21721" s="43" t="s">
        <v>30</v>
      </c>
      <c r="G21721" s="43">
        <v>44013</v>
      </c>
      <c r="Y21721" s="43" t="str">
        <f t="shared" si="678"/>
        <v>COMP</v>
      </c>
      <c r="AA21721" s="43">
        <f t="shared" si="679"/>
        <v>1319974</v>
      </c>
    </row>
    <row r="21722" spans="1:27" x14ac:dyDescent="0.3">
      <c r="A21722" s="43">
        <v>2297175</v>
      </c>
      <c r="B21722" s="43" t="s">
        <v>12990</v>
      </c>
      <c r="C21722" s="43" t="s">
        <v>316</v>
      </c>
      <c r="E21722" s="43" t="s">
        <v>6263</v>
      </c>
      <c r="F21722" s="43" t="s">
        <v>28</v>
      </c>
      <c r="G21722" s="43">
        <v>72041</v>
      </c>
      <c r="Y21722" s="43" t="str">
        <f t="shared" si="678"/>
        <v/>
      </c>
      <c r="AA21722" s="43" t="e">
        <f t="shared" si="679"/>
        <v>#N/A</v>
      </c>
    </row>
    <row r="21723" spans="1:27" x14ac:dyDescent="0.3">
      <c r="A21723" s="43">
        <v>1361085</v>
      </c>
      <c r="B21723" s="43" t="s">
        <v>12991</v>
      </c>
      <c r="C21723" s="43" t="s">
        <v>664</v>
      </c>
      <c r="E21723" s="43" t="s">
        <v>6263</v>
      </c>
      <c r="F21723" s="43" t="s">
        <v>28</v>
      </c>
      <c r="G21723" s="43">
        <v>44074</v>
      </c>
      <c r="Y21723" s="43" t="str">
        <f t="shared" si="678"/>
        <v/>
      </c>
      <c r="AA21723" s="43" t="e">
        <f t="shared" si="679"/>
        <v>#N/A</v>
      </c>
    </row>
    <row r="21724" spans="1:27" x14ac:dyDescent="0.3">
      <c r="A21724" s="43">
        <v>1403737</v>
      </c>
      <c r="B21724" s="43" t="s">
        <v>12992</v>
      </c>
      <c r="C21724" s="43" t="s">
        <v>221</v>
      </c>
      <c r="E21724" s="43" t="s">
        <v>6263</v>
      </c>
      <c r="F21724" s="43" t="s">
        <v>28</v>
      </c>
      <c r="G21724" s="43">
        <v>85033</v>
      </c>
      <c r="Y21724" s="43" t="str">
        <f t="shared" si="678"/>
        <v>COMP</v>
      </c>
      <c r="AA21724" s="43">
        <f t="shared" si="679"/>
        <v>1403737</v>
      </c>
    </row>
    <row r="21725" spans="1:27" x14ac:dyDescent="0.3">
      <c r="A21725" s="43">
        <v>2258365</v>
      </c>
      <c r="B21725" s="43" t="s">
        <v>12993</v>
      </c>
      <c r="C21725" s="43" t="s">
        <v>399</v>
      </c>
      <c r="E21725" s="43" t="s">
        <v>6263</v>
      </c>
      <c r="F21725" s="43" t="s">
        <v>28</v>
      </c>
      <c r="G21725" s="43">
        <v>49027</v>
      </c>
      <c r="Y21725" s="43" t="str">
        <f t="shared" si="678"/>
        <v/>
      </c>
      <c r="AA21725" s="43" t="e">
        <f t="shared" si="679"/>
        <v>#N/A</v>
      </c>
    </row>
    <row r="21726" spans="1:27" x14ac:dyDescent="0.3">
      <c r="A21726" s="43">
        <v>1680087</v>
      </c>
      <c r="B21726" s="43" t="s">
        <v>12993</v>
      </c>
      <c r="C21726" s="43" t="s">
        <v>1061</v>
      </c>
      <c r="E21726" s="43" t="s">
        <v>35</v>
      </c>
      <c r="F21726" s="43" t="s">
        <v>28</v>
      </c>
      <c r="G21726" s="43">
        <v>53022</v>
      </c>
      <c r="Y21726" s="43" t="str">
        <f t="shared" si="678"/>
        <v>COMP</v>
      </c>
      <c r="AA21726" s="43">
        <f t="shared" si="679"/>
        <v>1680087</v>
      </c>
    </row>
    <row r="21727" spans="1:27" x14ac:dyDescent="0.3">
      <c r="A21727" s="43">
        <v>2411684</v>
      </c>
      <c r="B21727" s="43" t="s">
        <v>12993</v>
      </c>
      <c r="C21727" s="43" t="s">
        <v>189</v>
      </c>
      <c r="E21727" s="43" t="s">
        <v>6263</v>
      </c>
      <c r="F21727" s="43" t="s">
        <v>30</v>
      </c>
      <c r="G21727" s="43">
        <v>44079</v>
      </c>
      <c r="Y21727" s="43" t="str">
        <f t="shared" si="678"/>
        <v/>
      </c>
      <c r="AA21727" s="43" t="e">
        <f t="shared" si="679"/>
        <v>#N/A</v>
      </c>
    </row>
    <row r="21728" spans="1:27" x14ac:dyDescent="0.3">
      <c r="A21728" s="43">
        <v>2162820</v>
      </c>
      <c r="B21728" s="43" t="s">
        <v>12994</v>
      </c>
      <c r="C21728" s="43" t="s">
        <v>408</v>
      </c>
      <c r="E21728" s="43" t="s">
        <v>6263</v>
      </c>
      <c r="F21728" s="43" t="s">
        <v>30</v>
      </c>
      <c r="G21728" s="43">
        <v>53061</v>
      </c>
      <c r="Y21728" s="43" t="str">
        <f t="shared" si="678"/>
        <v/>
      </c>
      <c r="AA21728" s="43" t="e">
        <f t="shared" si="679"/>
        <v>#N/A</v>
      </c>
    </row>
    <row r="21729" spans="1:27" x14ac:dyDescent="0.3">
      <c r="A21729" s="43">
        <v>1956718</v>
      </c>
      <c r="B21729" s="43" t="s">
        <v>12995</v>
      </c>
      <c r="C21729" s="43" t="s">
        <v>475</v>
      </c>
      <c r="E21729" s="43" t="s">
        <v>6263</v>
      </c>
      <c r="F21729" s="43" t="s">
        <v>28</v>
      </c>
      <c r="G21729" s="43">
        <v>72072</v>
      </c>
      <c r="Y21729" s="43" t="str">
        <f t="shared" si="678"/>
        <v/>
      </c>
      <c r="AA21729" s="43" t="e">
        <f t="shared" si="679"/>
        <v>#N/A</v>
      </c>
    </row>
    <row r="21730" spans="1:27" x14ac:dyDescent="0.3">
      <c r="A21730" s="43">
        <v>1481904</v>
      </c>
      <c r="B21730" s="43" t="s">
        <v>12996</v>
      </c>
      <c r="C21730" s="43" t="s">
        <v>6522</v>
      </c>
      <c r="E21730" s="43" t="s">
        <v>35</v>
      </c>
      <c r="F21730" s="43" t="s">
        <v>30</v>
      </c>
      <c r="G21730" s="43">
        <v>72061</v>
      </c>
      <c r="Y21730" s="43" t="str">
        <f t="shared" si="678"/>
        <v>COMP</v>
      </c>
      <c r="AA21730" s="43">
        <f t="shared" si="679"/>
        <v>1481904</v>
      </c>
    </row>
    <row r="21731" spans="1:27" x14ac:dyDescent="0.3">
      <c r="A21731" s="43">
        <v>1730325</v>
      </c>
      <c r="B21731" s="43" t="s">
        <v>12996</v>
      </c>
      <c r="C21731" s="43" t="s">
        <v>2833</v>
      </c>
      <c r="E21731" s="43" t="s">
        <v>29</v>
      </c>
      <c r="F21731" s="43" t="s">
        <v>28</v>
      </c>
      <c r="G21731" s="43">
        <v>53070</v>
      </c>
      <c r="Y21731" s="43" t="str">
        <f t="shared" si="678"/>
        <v>COMP</v>
      </c>
      <c r="AA21731" s="43">
        <f t="shared" si="679"/>
        <v>1730325</v>
      </c>
    </row>
    <row r="21732" spans="1:27" x14ac:dyDescent="0.3">
      <c r="A21732" s="43">
        <v>2014839</v>
      </c>
      <c r="B21732" s="43" t="s">
        <v>12997</v>
      </c>
      <c r="C21732" s="43" t="s">
        <v>305</v>
      </c>
      <c r="E21732" s="43" t="s">
        <v>35</v>
      </c>
      <c r="F21732" s="43" t="s">
        <v>28</v>
      </c>
      <c r="G21732" s="43">
        <v>44021</v>
      </c>
      <c r="Y21732" s="43" t="str">
        <f t="shared" si="678"/>
        <v>COMP</v>
      </c>
      <c r="AA21732" s="43">
        <f t="shared" si="679"/>
        <v>2014839</v>
      </c>
    </row>
    <row r="21733" spans="1:27" x14ac:dyDescent="0.3">
      <c r="A21733" s="43">
        <v>1251508</v>
      </c>
      <c r="B21733" s="43" t="s">
        <v>12998</v>
      </c>
      <c r="C21733" s="43" t="s">
        <v>234</v>
      </c>
      <c r="E21733" s="43" t="s">
        <v>6263</v>
      </c>
      <c r="F21733" s="43" t="s">
        <v>28</v>
      </c>
      <c r="G21733" s="43">
        <v>44015</v>
      </c>
      <c r="Y21733" s="43" t="str">
        <f t="shared" si="678"/>
        <v/>
      </c>
      <c r="AA21733" s="43" t="e">
        <f t="shared" si="679"/>
        <v>#N/A</v>
      </c>
    </row>
    <row r="21734" spans="1:27" x14ac:dyDescent="0.3">
      <c r="A21734" s="43">
        <v>1488373</v>
      </c>
      <c r="B21734" s="43" t="s">
        <v>12999</v>
      </c>
      <c r="C21734" s="43" t="s">
        <v>565</v>
      </c>
      <c r="E21734" s="43" t="s">
        <v>29</v>
      </c>
      <c r="F21734" s="43" t="s">
        <v>28</v>
      </c>
      <c r="G21734" s="43">
        <v>85012</v>
      </c>
      <c r="Y21734" s="43" t="str">
        <f t="shared" si="678"/>
        <v>COMP</v>
      </c>
      <c r="AA21734" s="43">
        <f t="shared" si="679"/>
        <v>1488373</v>
      </c>
    </row>
    <row r="21735" spans="1:27" x14ac:dyDescent="0.3">
      <c r="A21735" s="43">
        <v>506570</v>
      </c>
      <c r="B21735" s="43" t="s">
        <v>13000</v>
      </c>
      <c r="C21735" s="43" t="s">
        <v>687</v>
      </c>
      <c r="E21735" s="43" t="s">
        <v>6263</v>
      </c>
      <c r="F21735" s="43" t="s">
        <v>28</v>
      </c>
      <c r="G21735" s="43">
        <v>85050</v>
      </c>
      <c r="Y21735" s="43" t="str">
        <f t="shared" si="678"/>
        <v>COMP</v>
      </c>
      <c r="AA21735" s="43">
        <f t="shared" si="679"/>
        <v>506570</v>
      </c>
    </row>
    <row r="21736" spans="1:27" x14ac:dyDescent="0.3">
      <c r="A21736" s="43">
        <v>2343483</v>
      </c>
      <c r="B21736" s="43" t="s">
        <v>13001</v>
      </c>
      <c r="C21736" s="43" t="s">
        <v>2630</v>
      </c>
      <c r="E21736" s="43" t="s">
        <v>29</v>
      </c>
      <c r="F21736" s="43" t="s">
        <v>30</v>
      </c>
      <c r="G21736" s="43">
        <v>44013</v>
      </c>
      <c r="Y21736" s="43" t="str">
        <f t="shared" si="678"/>
        <v/>
      </c>
      <c r="AA21736" s="43" t="e">
        <f t="shared" si="679"/>
        <v>#N/A</v>
      </c>
    </row>
    <row r="21737" spans="1:27" x14ac:dyDescent="0.3">
      <c r="A21737" s="43">
        <v>1864707</v>
      </c>
      <c r="B21737" s="43" t="s">
        <v>13002</v>
      </c>
      <c r="C21737" s="43" t="s">
        <v>223</v>
      </c>
      <c r="E21737" s="43" t="s">
        <v>6263</v>
      </c>
      <c r="F21737" s="43" t="s">
        <v>28</v>
      </c>
      <c r="G21737" s="43">
        <v>44055</v>
      </c>
      <c r="Y21737" s="43" t="str">
        <f t="shared" si="678"/>
        <v>COMP</v>
      </c>
      <c r="AA21737" s="43">
        <f t="shared" si="679"/>
        <v>1864707</v>
      </c>
    </row>
    <row r="21738" spans="1:27" x14ac:dyDescent="0.3">
      <c r="A21738" s="43">
        <v>2076698</v>
      </c>
      <c r="B21738" s="43" t="s">
        <v>13003</v>
      </c>
      <c r="C21738" s="43" t="s">
        <v>399</v>
      </c>
      <c r="E21738" s="43" t="s">
        <v>6263</v>
      </c>
      <c r="F21738" s="43" t="s">
        <v>28</v>
      </c>
      <c r="G21738" s="43">
        <v>44022</v>
      </c>
      <c r="Y21738" s="43" t="str">
        <f t="shared" si="678"/>
        <v/>
      </c>
      <c r="AA21738" s="43" t="e">
        <f t="shared" si="679"/>
        <v>#N/A</v>
      </c>
    </row>
    <row r="21739" spans="1:27" x14ac:dyDescent="0.3">
      <c r="A21739" s="43">
        <v>1463470</v>
      </c>
      <c r="B21739" s="43" t="s">
        <v>13004</v>
      </c>
      <c r="C21739" s="43" t="s">
        <v>1316</v>
      </c>
      <c r="E21739" s="43" t="s">
        <v>34</v>
      </c>
      <c r="F21739" s="43" t="s">
        <v>28</v>
      </c>
      <c r="G21739" s="43">
        <v>44012</v>
      </c>
      <c r="Y21739" s="43" t="str">
        <f t="shared" si="678"/>
        <v>COMP</v>
      </c>
      <c r="AA21739" s="43">
        <f t="shared" si="679"/>
        <v>1463470</v>
      </c>
    </row>
    <row r="21740" spans="1:27" x14ac:dyDescent="0.3">
      <c r="A21740" s="43">
        <v>2265207</v>
      </c>
      <c r="B21740" s="43" t="s">
        <v>13005</v>
      </c>
      <c r="C21740" s="43" t="s">
        <v>557</v>
      </c>
      <c r="E21740" s="43" t="s">
        <v>6263</v>
      </c>
      <c r="F21740" s="43" t="s">
        <v>30</v>
      </c>
      <c r="G21740" s="43">
        <v>44012</v>
      </c>
      <c r="Y21740" s="43" t="str">
        <f t="shared" si="678"/>
        <v/>
      </c>
      <c r="AA21740" s="43" t="e">
        <f t="shared" si="679"/>
        <v>#N/A</v>
      </c>
    </row>
    <row r="21741" spans="1:27" x14ac:dyDescent="0.3">
      <c r="A21741" s="43">
        <v>2166104</v>
      </c>
      <c r="B21741" s="43" t="s">
        <v>13006</v>
      </c>
      <c r="C21741" s="43" t="s">
        <v>514</v>
      </c>
      <c r="E21741" s="43" t="s">
        <v>6263</v>
      </c>
      <c r="F21741" s="43" t="s">
        <v>28</v>
      </c>
      <c r="G21741" s="43">
        <v>44072</v>
      </c>
      <c r="Y21741" s="43" t="str">
        <f t="shared" si="678"/>
        <v/>
      </c>
      <c r="AA21741" s="43" t="e">
        <f t="shared" si="679"/>
        <v>#N/A</v>
      </c>
    </row>
    <row r="21742" spans="1:27" x14ac:dyDescent="0.3">
      <c r="A21742" s="43">
        <v>1455481</v>
      </c>
      <c r="B21742" s="43" t="s">
        <v>13006</v>
      </c>
      <c r="C21742" s="43" t="s">
        <v>937</v>
      </c>
      <c r="E21742" s="43" t="s">
        <v>6263</v>
      </c>
      <c r="F21742" s="43" t="s">
        <v>28</v>
      </c>
      <c r="G21742" s="43">
        <v>44013</v>
      </c>
      <c r="Y21742" s="43" t="str">
        <f t="shared" si="678"/>
        <v/>
      </c>
      <c r="AA21742" s="43" t="e">
        <f t="shared" si="679"/>
        <v>#N/A</v>
      </c>
    </row>
    <row r="21743" spans="1:27" x14ac:dyDescent="0.3">
      <c r="A21743" s="43">
        <v>2146784</v>
      </c>
      <c r="B21743" s="43" t="s">
        <v>13006</v>
      </c>
      <c r="C21743" s="43" t="s">
        <v>766</v>
      </c>
      <c r="E21743" s="43" t="s">
        <v>6263</v>
      </c>
      <c r="F21743" s="43" t="s">
        <v>28</v>
      </c>
      <c r="G21743" s="43">
        <v>44072</v>
      </c>
      <c r="Y21743" s="43" t="str">
        <f t="shared" si="678"/>
        <v/>
      </c>
      <c r="AA21743" s="43" t="e">
        <f t="shared" si="679"/>
        <v>#N/A</v>
      </c>
    </row>
    <row r="21744" spans="1:27" x14ac:dyDescent="0.3">
      <c r="A21744" s="43">
        <v>2107112</v>
      </c>
      <c r="B21744" s="43" t="s">
        <v>13006</v>
      </c>
      <c r="C21744" s="43" t="s">
        <v>226</v>
      </c>
      <c r="E21744" s="43" t="s">
        <v>6263</v>
      </c>
      <c r="F21744" s="43" t="s">
        <v>30</v>
      </c>
      <c r="G21744" s="43">
        <v>72007</v>
      </c>
      <c r="Y21744" s="43" t="str">
        <f t="shared" si="678"/>
        <v/>
      </c>
      <c r="AA21744" s="43" t="e">
        <f t="shared" si="679"/>
        <v>#N/A</v>
      </c>
    </row>
    <row r="21745" spans="1:27" x14ac:dyDescent="0.3">
      <c r="A21745" s="43">
        <v>1889225</v>
      </c>
      <c r="B21745" s="43" t="s">
        <v>13006</v>
      </c>
      <c r="C21745" s="43" t="s">
        <v>340</v>
      </c>
      <c r="E21745" s="43" t="s">
        <v>35</v>
      </c>
      <c r="F21745" s="43" t="s">
        <v>30</v>
      </c>
      <c r="G21745" s="43">
        <v>44024</v>
      </c>
      <c r="Y21745" s="43" t="str">
        <f t="shared" si="678"/>
        <v>COMP</v>
      </c>
      <c r="AA21745" s="43">
        <f t="shared" si="679"/>
        <v>1889225</v>
      </c>
    </row>
    <row r="21746" spans="1:27" x14ac:dyDescent="0.3">
      <c r="A21746" s="43">
        <v>2312715</v>
      </c>
      <c r="B21746" s="43" t="s">
        <v>13007</v>
      </c>
      <c r="C21746" s="43" t="s">
        <v>397</v>
      </c>
      <c r="E21746" s="43" t="s">
        <v>6263</v>
      </c>
      <c r="F21746" s="43" t="s">
        <v>30</v>
      </c>
      <c r="G21746" s="43">
        <v>72017</v>
      </c>
      <c r="Y21746" s="43" t="str">
        <f t="shared" si="678"/>
        <v/>
      </c>
      <c r="AA21746" s="43" t="e">
        <f t="shared" si="679"/>
        <v>#N/A</v>
      </c>
    </row>
    <row r="21747" spans="1:27" x14ac:dyDescent="0.3">
      <c r="A21747" s="43">
        <v>1381134</v>
      </c>
      <c r="B21747" s="43" t="s">
        <v>13008</v>
      </c>
      <c r="C21747" s="43" t="s">
        <v>1971</v>
      </c>
      <c r="E21747" s="43" t="s">
        <v>34</v>
      </c>
      <c r="F21747" s="43" t="s">
        <v>28</v>
      </c>
      <c r="G21747" s="43">
        <v>72029</v>
      </c>
      <c r="Y21747" s="43" t="str">
        <f t="shared" si="678"/>
        <v>COMP</v>
      </c>
      <c r="AA21747" s="43">
        <f t="shared" si="679"/>
        <v>1381134</v>
      </c>
    </row>
    <row r="21748" spans="1:27" x14ac:dyDescent="0.3">
      <c r="A21748" s="43">
        <v>1439194</v>
      </c>
      <c r="B21748" s="43" t="s">
        <v>13008</v>
      </c>
      <c r="C21748" s="43" t="s">
        <v>250</v>
      </c>
      <c r="E21748" s="43" t="s">
        <v>6263</v>
      </c>
      <c r="F21748" s="43" t="s">
        <v>28</v>
      </c>
      <c r="G21748" s="43">
        <v>72029</v>
      </c>
      <c r="Y21748" s="43" t="str">
        <f t="shared" si="678"/>
        <v/>
      </c>
      <c r="AA21748" s="43" t="e">
        <f t="shared" si="679"/>
        <v>#N/A</v>
      </c>
    </row>
    <row r="21749" spans="1:27" x14ac:dyDescent="0.3">
      <c r="A21749" s="43">
        <v>2282452</v>
      </c>
      <c r="B21749" s="43" t="s">
        <v>13009</v>
      </c>
      <c r="C21749" s="43" t="s">
        <v>659</v>
      </c>
      <c r="E21749" s="43" t="s">
        <v>6263</v>
      </c>
      <c r="F21749" s="43" t="s">
        <v>28</v>
      </c>
      <c r="G21749" s="43">
        <v>72064</v>
      </c>
      <c r="Y21749" s="43" t="str">
        <f t="shared" si="678"/>
        <v>COMP</v>
      </c>
      <c r="AA21749" s="43">
        <f t="shared" si="679"/>
        <v>2282452</v>
      </c>
    </row>
    <row r="21750" spans="1:27" x14ac:dyDescent="0.3">
      <c r="A21750" s="43">
        <v>1745268</v>
      </c>
      <c r="B21750" s="43" t="s">
        <v>13010</v>
      </c>
      <c r="C21750" s="43" t="s">
        <v>3075</v>
      </c>
      <c r="E21750" s="43" t="s">
        <v>6263</v>
      </c>
      <c r="F21750" s="43" t="s">
        <v>28</v>
      </c>
      <c r="G21750" s="43">
        <v>44105</v>
      </c>
      <c r="Y21750" s="43" t="str">
        <f t="shared" si="678"/>
        <v/>
      </c>
      <c r="AA21750" s="43" t="e">
        <f t="shared" si="679"/>
        <v>#N/A</v>
      </c>
    </row>
    <row r="21751" spans="1:27" x14ac:dyDescent="0.3">
      <c r="A21751" s="43">
        <v>1955599</v>
      </c>
      <c r="B21751" s="43" t="s">
        <v>13010</v>
      </c>
      <c r="C21751" s="43" t="s">
        <v>829</v>
      </c>
      <c r="E21751" s="43" t="s">
        <v>6263</v>
      </c>
      <c r="F21751" s="43" t="s">
        <v>28</v>
      </c>
      <c r="G21751" s="43">
        <v>44038</v>
      </c>
      <c r="Y21751" s="43" t="str">
        <f t="shared" si="678"/>
        <v>COMP</v>
      </c>
      <c r="AA21751" s="43">
        <f t="shared" si="679"/>
        <v>1955599</v>
      </c>
    </row>
    <row r="21752" spans="1:27" x14ac:dyDescent="0.3">
      <c r="A21752" s="43">
        <v>2174098</v>
      </c>
      <c r="B21752" s="43" t="s">
        <v>13011</v>
      </c>
      <c r="C21752" s="43" t="s">
        <v>13012</v>
      </c>
      <c r="E21752" s="43" t="s">
        <v>6263</v>
      </c>
      <c r="F21752" s="43" t="s">
        <v>28</v>
      </c>
      <c r="G21752" s="43">
        <v>85061</v>
      </c>
      <c r="Y21752" s="43" t="str">
        <f t="shared" si="678"/>
        <v/>
      </c>
      <c r="AA21752" s="43" t="e">
        <f t="shared" si="679"/>
        <v>#N/A</v>
      </c>
    </row>
    <row r="21753" spans="1:27" x14ac:dyDescent="0.3">
      <c r="A21753" s="43">
        <v>1807237</v>
      </c>
      <c r="B21753" s="43" t="s">
        <v>13011</v>
      </c>
      <c r="C21753" s="43" t="s">
        <v>422</v>
      </c>
      <c r="E21753" s="43" t="s">
        <v>6263</v>
      </c>
      <c r="F21753" s="43" t="s">
        <v>28</v>
      </c>
      <c r="G21753" s="43">
        <v>85067</v>
      </c>
      <c r="Y21753" s="43" t="str">
        <f t="shared" si="678"/>
        <v>COMP</v>
      </c>
      <c r="AA21753" s="43">
        <f t="shared" si="679"/>
        <v>1807237</v>
      </c>
    </row>
    <row r="21754" spans="1:27" x14ac:dyDescent="0.3">
      <c r="A21754" s="43">
        <v>1243053</v>
      </c>
      <c r="B21754" s="43" t="s">
        <v>13013</v>
      </c>
      <c r="C21754" s="43" t="s">
        <v>151</v>
      </c>
      <c r="E21754" s="43" t="s">
        <v>6263</v>
      </c>
      <c r="F21754" s="43" t="s">
        <v>28</v>
      </c>
      <c r="G21754" s="43">
        <v>44090</v>
      </c>
      <c r="Y21754" s="43" t="str">
        <f t="shared" si="678"/>
        <v/>
      </c>
      <c r="AA21754" s="43" t="e">
        <f t="shared" si="679"/>
        <v>#N/A</v>
      </c>
    </row>
    <row r="21755" spans="1:27" x14ac:dyDescent="0.3">
      <c r="A21755" s="43">
        <v>2434168</v>
      </c>
      <c r="B21755" s="43" t="s">
        <v>13014</v>
      </c>
      <c r="C21755" s="43" t="s">
        <v>4194</v>
      </c>
      <c r="E21755" s="43" t="s">
        <v>29</v>
      </c>
      <c r="F21755" s="43" t="s">
        <v>28</v>
      </c>
      <c r="G21755" s="43">
        <v>44139</v>
      </c>
      <c r="Y21755" s="43" t="str">
        <f t="shared" si="678"/>
        <v/>
      </c>
      <c r="AA21755" s="43" t="e">
        <f t="shared" si="679"/>
        <v>#N/A</v>
      </c>
    </row>
    <row r="21756" spans="1:27" x14ac:dyDescent="0.3">
      <c r="A21756" s="43">
        <v>1967765</v>
      </c>
      <c r="B21756" s="43" t="s">
        <v>13015</v>
      </c>
      <c r="C21756" s="43" t="s">
        <v>722</v>
      </c>
      <c r="E21756" s="43" t="s">
        <v>6263</v>
      </c>
      <c r="F21756" s="43" t="s">
        <v>28</v>
      </c>
      <c r="G21756" s="43">
        <v>44055</v>
      </c>
      <c r="Y21756" s="43" t="str">
        <f t="shared" si="678"/>
        <v/>
      </c>
      <c r="AA21756" s="43" t="e">
        <f t="shared" si="679"/>
        <v>#N/A</v>
      </c>
    </row>
    <row r="21757" spans="1:27" x14ac:dyDescent="0.3">
      <c r="A21757" s="43">
        <v>1967766</v>
      </c>
      <c r="B21757" s="43" t="s">
        <v>13015</v>
      </c>
      <c r="C21757" s="43" t="s">
        <v>1752</v>
      </c>
      <c r="E21757" s="43" t="s">
        <v>6263</v>
      </c>
      <c r="F21757" s="43" t="s">
        <v>30</v>
      </c>
      <c r="G21757" s="43">
        <v>44055</v>
      </c>
      <c r="Y21757" s="43" t="str">
        <f t="shared" si="678"/>
        <v/>
      </c>
      <c r="AA21757" s="43" t="e">
        <f t="shared" si="679"/>
        <v>#N/A</v>
      </c>
    </row>
    <row r="21758" spans="1:27" x14ac:dyDescent="0.3">
      <c r="A21758" s="43">
        <v>2344301</v>
      </c>
      <c r="B21758" s="43" t="s">
        <v>13015</v>
      </c>
      <c r="C21758" s="43" t="s">
        <v>212</v>
      </c>
      <c r="E21758" s="43" t="s">
        <v>29</v>
      </c>
      <c r="F21758" s="43" t="s">
        <v>30</v>
      </c>
      <c r="G21758" s="43">
        <v>49064</v>
      </c>
      <c r="Y21758" s="43" t="str">
        <f t="shared" si="678"/>
        <v/>
      </c>
      <c r="AA21758" s="43" t="e">
        <f t="shared" si="679"/>
        <v>#N/A</v>
      </c>
    </row>
    <row r="21759" spans="1:27" x14ac:dyDescent="0.3">
      <c r="A21759" s="43">
        <v>2173712</v>
      </c>
      <c r="B21759" s="43" t="s">
        <v>5388</v>
      </c>
      <c r="C21759" s="43" t="s">
        <v>1109</v>
      </c>
      <c r="E21759" s="43" t="s">
        <v>29</v>
      </c>
      <c r="F21759" s="43" t="s">
        <v>28</v>
      </c>
      <c r="G21759" s="43">
        <v>49027</v>
      </c>
      <c r="Y21759" s="43" t="str">
        <f t="shared" si="678"/>
        <v>COMP</v>
      </c>
      <c r="AA21759" s="43">
        <f t="shared" si="679"/>
        <v>2173712</v>
      </c>
    </row>
    <row r="21760" spans="1:27" x14ac:dyDescent="0.3">
      <c r="A21760" s="43">
        <v>1574611</v>
      </c>
      <c r="B21760" s="43" t="s">
        <v>5389</v>
      </c>
      <c r="C21760" s="43" t="s">
        <v>13016</v>
      </c>
      <c r="E21760" s="43" t="s">
        <v>31</v>
      </c>
      <c r="F21760" s="43" t="s">
        <v>30</v>
      </c>
      <c r="G21760" s="43">
        <v>72007</v>
      </c>
      <c r="Y21760" s="43" t="str">
        <f t="shared" si="678"/>
        <v>COMP</v>
      </c>
      <c r="AA21760" s="43">
        <f t="shared" si="679"/>
        <v>1574611</v>
      </c>
    </row>
    <row r="21761" spans="1:27" x14ac:dyDescent="0.3">
      <c r="A21761" s="43">
        <v>1639600</v>
      </c>
      <c r="B21761" s="43" t="s">
        <v>5389</v>
      </c>
      <c r="C21761" s="43" t="s">
        <v>466</v>
      </c>
      <c r="E21761" s="43" t="s">
        <v>6263</v>
      </c>
      <c r="F21761" s="43" t="s">
        <v>28</v>
      </c>
      <c r="G21761" s="43">
        <v>44013</v>
      </c>
      <c r="Y21761" s="43" t="str">
        <f t="shared" si="678"/>
        <v/>
      </c>
      <c r="AA21761" s="43" t="e">
        <f t="shared" si="679"/>
        <v>#N/A</v>
      </c>
    </row>
    <row r="21762" spans="1:27" x14ac:dyDescent="0.3">
      <c r="A21762" s="43">
        <v>1429340</v>
      </c>
      <c r="B21762" s="43" t="s">
        <v>5389</v>
      </c>
      <c r="C21762" s="43" t="s">
        <v>659</v>
      </c>
      <c r="E21762" s="43" t="s">
        <v>6263</v>
      </c>
      <c r="F21762" s="43" t="s">
        <v>28</v>
      </c>
      <c r="G21762" s="43">
        <v>72007</v>
      </c>
      <c r="Y21762" s="43" t="str">
        <f t="shared" ref="Y21762:Y21825" si="680">IF(ISERROR(AA21762)=FALSE,"COMP","")</f>
        <v/>
      </c>
      <c r="AA21762" s="43" t="e">
        <f t="shared" si="679"/>
        <v>#N/A</v>
      </c>
    </row>
    <row r="21763" spans="1:27" x14ac:dyDescent="0.3">
      <c r="A21763" s="43">
        <v>1133486</v>
      </c>
      <c r="B21763" s="43" t="s">
        <v>13017</v>
      </c>
      <c r="C21763" s="43" t="s">
        <v>13018</v>
      </c>
      <c r="E21763" s="43" t="s">
        <v>31</v>
      </c>
      <c r="F21763" s="43" t="s">
        <v>30</v>
      </c>
      <c r="G21763" s="43">
        <v>49067</v>
      </c>
      <c r="Y21763" s="43" t="str">
        <f t="shared" si="680"/>
        <v>COMP</v>
      </c>
      <c r="AA21763" s="43">
        <f t="shared" ref="AA21763:AA21826" si="681">VLOOKUP(A21763,Z:Z,1,FALSE)</f>
        <v>1133486</v>
      </c>
    </row>
    <row r="21764" spans="1:27" x14ac:dyDescent="0.3">
      <c r="A21764" s="43">
        <v>2250988</v>
      </c>
      <c r="B21764" s="43" t="s">
        <v>13019</v>
      </c>
      <c r="C21764" s="43" t="s">
        <v>571</v>
      </c>
      <c r="E21764" s="43" t="s">
        <v>6263</v>
      </c>
      <c r="F21764" s="43" t="s">
        <v>28</v>
      </c>
      <c r="G21764" s="43">
        <v>85055</v>
      </c>
      <c r="Y21764" s="43" t="str">
        <f t="shared" si="680"/>
        <v/>
      </c>
      <c r="AA21764" s="43" t="e">
        <f t="shared" si="681"/>
        <v>#N/A</v>
      </c>
    </row>
    <row r="21765" spans="1:27" x14ac:dyDescent="0.3">
      <c r="A21765" s="43">
        <v>1268255</v>
      </c>
      <c r="B21765" s="43" t="s">
        <v>13019</v>
      </c>
      <c r="C21765" s="43" t="s">
        <v>1514</v>
      </c>
      <c r="E21765" s="43" t="s">
        <v>6263</v>
      </c>
      <c r="F21765" s="43" t="s">
        <v>30</v>
      </c>
      <c r="G21765" s="43">
        <v>44045</v>
      </c>
      <c r="Y21765" s="43" t="str">
        <f t="shared" si="680"/>
        <v>COMP</v>
      </c>
      <c r="AA21765" s="43">
        <f t="shared" si="681"/>
        <v>1268255</v>
      </c>
    </row>
    <row r="21766" spans="1:27" x14ac:dyDescent="0.3">
      <c r="A21766" s="43">
        <v>2116418</v>
      </c>
      <c r="B21766" s="43" t="s">
        <v>13019</v>
      </c>
      <c r="C21766" s="43" t="s">
        <v>469</v>
      </c>
      <c r="E21766" s="43" t="s">
        <v>6263</v>
      </c>
      <c r="F21766" s="43" t="s">
        <v>28</v>
      </c>
      <c r="G21766" s="43">
        <v>72072</v>
      </c>
      <c r="Y21766" s="43" t="str">
        <f t="shared" si="680"/>
        <v/>
      </c>
      <c r="AA21766" s="43" t="e">
        <f t="shared" si="681"/>
        <v>#N/A</v>
      </c>
    </row>
    <row r="21767" spans="1:27" x14ac:dyDescent="0.3">
      <c r="A21767" s="43">
        <v>147040</v>
      </c>
      <c r="B21767" s="43" t="s">
        <v>13020</v>
      </c>
      <c r="C21767" s="43" t="s">
        <v>274</v>
      </c>
      <c r="E21767" s="43" t="s">
        <v>6263</v>
      </c>
      <c r="F21767" s="43" t="s">
        <v>28</v>
      </c>
      <c r="G21767" s="43">
        <v>85073</v>
      </c>
      <c r="Y21767" s="43" t="str">
        <f t="shared" si="680"/>
        <v>COMP</v>
      </c>
      <c r="AA21767" s="43">
        <f t="shared" si="681"/>
        <v>147040</v>
      </c>
    </row>
    <row r="21768" spans="1:27" x14ac:dyDescent="0.3">
      <c r="A21768" s="43">
        <v>727467</v>
      </c>
      <c r="B21768" s="43" t="s">
        <v>13021</v>
      </c>
      <c r="C21768" s="43" t="s">
        <v>313</v>
      </c>
      <c r="E21768" s="43" t="s">
        <v>31</v>
      </c>
      <c r="F21768" s="43" t="s">
        <v>30</v>
      </c>
      <c r="G21768" s="43">
        <v>44013</v>
      </c>
      <c r="Y21768" s="43" t="str">
        <f t="shared" si="680"/>
        <v>COMP</v>
      </c>
      <c r="AA21768" s="43">
        <f t="shared" si="681"/>
        <v>727467</v>
      </c>
    </row>
    <row r="21769" spans="1:27" x14ac:dyDescent="0.3">
      <c r="A21769" s="43">
        <v>1305885</v>
      </c>
      <c r="B21769" s="43" t="s">
        <v>13021</v>
      </c>
      <c r="C21769" s="43" t="s">
        <v>244</v>
      </c>
      <c r="E21769" s="43" t="s">
        <v>6263</v>
      </c>
      <c r="F21769" s="43" t="s">
        <v>28</v>
      </c>
      <c r="G21769" s="43">
        <v>44013</v>
      </c>
      <c r="Y21769" s="43" t="str">
        <f t="shared" si="680"/>
        <v>COMP</v>
      </c>
      <c r="AA21769" s="43">
        <f t="shared" si="681"/>
        <v>1305885</v>
      </c>
    </row>
    <row r="21770" spans="1:27" x14ac:dyDescent="0.3">
      <c r="A21770" s="43">
        <v>172167</v>
      </c>
      <c r="B21770" s="43" t="s">
        <v>13021</v>
      </c>
      <c r="C21770" s="43" t="s">
        <v>620</v>
      </c>
      <c r="E21770" s="43" t="s">
        <v>6263</v>
      </c>
      <c r="F21770" s="43" t="s">
        <v>30</v>
      </c>
      <c r="G21770" s="43">
        <v>44013</v>
      </c>
      <c r="Y21770" s="43" t="str">
        <f t="shared" si="680"/>
        <v>COMP</v>
      </c>
      <c r="AA21770" s="43">
        <f t="shared" si="681"/>
        <v>172167</v>
      </c>
    </row>
    <row r="21771" spans="1:27" x14ac:dyDescent="0.3">
      <c r="A21771" s="43">
        <v>1747283</v>
      </c>
      <c r="B21771" s="43" t="s">
        <v>13022</v>
      </c>
      <c r="C21771" s="43" t="s">
        <v>397</v>
      </c>
      <c r="E21771" s="43" t="s">
        <v>6263</v>
      </c>
      <c r="F21771" s="43" t="s">
        <v>28</v>
      </c>
      <c r="G21771" s="43">
        <v>44090</v>
      </c>
      <c r="Y21771" s="43" t="str">
        <f t="shared" si="680"/>
        <v/>
      </c>
      <c r="AA21771" s="43" t="e">
        <f t="shared" si="681"/>
        <v>#N/A</v>
      </c>
    </row>
    <row r="21772" spans="1:27" x14ac:dyDescent="0.3">
      <c r="A21772" s="43">
        <v>2282342</v>
      </c>
      <c r="B21772" s="43" t="s">
        <v>13023</v>
      </c>
      <c r="C21772" s="43" t="s">
        <v>1379</v>
      </c>
      <c r="E21772" s="43" t="s">
        <v>34</v>
      </c>
      <c r="F21772" s="43" t="s">
        <v>30</v>
      </c>
      <c r="G21772" s="43">
        <v>44111</v>
      </c>
      <c r="Y21772" s="43" t="str">
        <f t="shared" si="680"/>
        <v>COMP</v>
      </c>
      <c r="AA21772" s="43">
        <f t="shared" si="681"/>
        <v>2282342</v>
      </c>
    </row>
    <row r="21773" spans="1:27" x14ac:dyDescent="0.3">
      <c r="A21773" s="43">
        <v>1021981</v>
      </c>
      <c r="B21773" s="43" t="s">
        <v>13024</v>
      </c>
      <c r="C21773" s="43" t="s">
        <v>1734</v>
      </c>
      <c r="E21773" s="43" t="s">
        <v>29</v>
      </c>
      <c r="F21773" s="43" t="s">
        <v>30</v>
      </c>
      <c r="G21773" s="43">
        <v>49064</v>
      </c>
      <c r="Y21773" s="43" t="str">
        <f t="shared" si="680"/>
        <v>COMP</v>
      </c>
      <c r="AA21773" s="43">
        <f t="shared" si="681"/>
        <v>1021981</v>
      </c>
    </row>
    <row r="21774" spans="1:27" x14ac:dyDescent="0.3">
      <c r="A21774" s="43">
        <v>578837</v>
      </c>
      <c r="B21774" s="43" t="s">
        <v>13025</v>
      </c>
      <c r="C21774" s="43" t="s">
        <v>193</v>
      </c>
      <c r="E21774" s="43" t="s">
        <v>6263</v>
      </c>
      <c r="F21774" s="43" t="s">
        <v>28</v>
      </c>
      <c r="G21774" s="43">
        <v>49001</v>
      </c>
      <c r="Y21774" s="43" t="str">
        <f t="shared" si="680"/>
        <v>COMP</v>
      </c>
      <c r="AA21774" s="43">
        <f t="shared" si="681"/>
        <v>578837</v>
      </c>
    </row>
    <row r="21775" spans="1:27" x14ac:dyDescent="0.3">
      <c r="A21775" s="43">
        <v>568261</v>
      </c>
      <c r="B21775" s="43" t="s">
        <v>13026</v>
      </c>
      <c r="C21775" s="43" t="s">
        <v>234</v>
      </c>
      <c r="E21775" s="43" t="s">
        <v>6263</v>
      </c>
      <c r="F21775" s="43" t="s">
        <v>28</v>
      </c>
      <c r="G21775" s="43">
        <v>72072</v>
      </c>
      <c r="Y21775" s="43" t="str">
        <f t="shared" si="680"/>
        <v/>
      </c>
      <c r="AA21775" s="43" t="e">
        <f t="shared" si="681"/>
        <v>#N/A</v>
      </c>
    </row>
    <row r="21776" spans="1:27" x14ac:dyDescent="0.3">
      <c r="A21776" s="43">
        <v>1433094</v>
      </c>
      <c r="B21776" s="43" t="s">
        <v>13026</v>
      </c>
      <c r="C21776" s="43" t="s">
        <v>502</v>
      </c>
      <c r="E21776" s="43" t="s">
        <v>6263</v>
      </c>
      <c r="F21776" s="43" t="s">
        <v>30</v>
      </c>
      <c r="G21776" s="43">
        <v>85067</v>
      </c>
      <c r="Y21776" s="43" t="str">
        <f t="shared" si="680"/>
        <v/>
      </c>
      <c r="AA21776" s="43" t="e">
        <f t="shared" si="681"/>
        <v>#N/A</v>
      </c>
    </row>
    <row r="21777" spans="1:27" x14ac:dyDescent="0.3">
      <c r="A21777" s="43">
        <v>1467997</v>
      </c>
      <c r="B21777" s="43" t="s">
        <v>13026</v>
      </c>
      <c r="C21777" s="43" t="s">
        <v>2510</v>
      </c>
      <c r="E21777" s="43" t="s">
        <v>6263</v>
      </c>
      <c r="F21777" s="43" t="s">
        <v>28</v>
      </c>
      <c r="G21777" s="43">
        <v>85031</v>
      </c>
      <c r="Y21777" s="43" t="str">
        <f t="shared" si="680"/>
        <v>COMP</v>
      </c>
      <c r="AA21777" s="43">
        <f t="shared" si="681"/>
        <v>1467997</v>
      </c>
    </row>
    <row r="21778" spans="1:27" x14ac:dyDescent="0.3">
      <c r="A21778" s="43">
        <v>1122082</v>
      </c>
      <c r="B21778" s="43" t="s">
        <v>13026</v>
      </c>
      <c r="C21778" s="43" t="s">
        <v>444</v>
      </c>
      <c r="E21778" s="43" t="s">
        <v>6263</v>
      </c>
      <c r="F21778" s="43" t="s">
        <v>28</v>
      </c>
      <c r="G21778" s="43">
        <v>85067</v>
      </c>
      <c r="Y21778" s="43" t="str">
        <f t="shared" si="680"/>
        <v/>
      </c>
      <c r="AA21778" s="43" t="e">
        <f t="shared" si="681"/>
        <v>#N/A</v>
      </c>
    </row>
    <row r="21779" spans="1:27" x14ac:dyDescent="0.3">
      <c r="A21779" s="43">
        <v>2427127</v>
      </c>
      <c r="B21779" s="43" t="s">
        <v>13026</v>
      </c>
      <c r="C21779" s="43" t="s">
        <v>838</v>
      </c>
      <c r="E21779" s="43" t="s">
        <v>35</v>
      </c>
      <c r="F21779" s="43" t="s">
        <v>28</v>
      </c>
      <c r="G21779" s="43">
        <v>49009</v>
      </c>
      <c r="Y21779" s="43" t="str">
        <f t="shared" si="680"/>
        <v>COMP</v>
      </c>
      <c r="AA21779" s="43">
        <f t="shared" si="681"/>
        <v>2427127</v>
      </c>
    </row>
    <row r="21780" spans="1:27" x14ac:dyDescent="0.3">
      <c r="A21780" s="43">
        <v>2173178</v>
      </c>
      <c r="B21780" s="43" t="s">
        <v>13026</v>
      </c>
      <c r="C21780" s="43" t="s">
        <v>345</v>
      </c>
      <c r="E21780" s="43" t="s">
        <v>6263</v>
      </c>
      <c r="F21780" s="43" t="s">
        <v>30</v>
      </c>
      <c r="G21780" s="43">
        <v>85053</v>
      </c>
      <c r="Y21780" s="43" t="str">
        <f t="shared" si="680"/>
        <v/>
      </c>
      <c r="AA21780" s="43" t="e">
        <f t="shared" si="681"/>
        <v>#N/A</v>
      </c>
    </row>
    <row r="21781" spans="1:27" x14ac:dyDescent="0.3">
      <c r="A21781" s="43">
        <v>1426690</v>
      </c>
      <c r="B21781" s="43" t="s">
        <v>13026</v>
      </c>
      <c r="C21781" s="43" t="s">
        <v>530</v>
      </c>
      <c r="E21781" s="43" t="s">
        <v>6263</v>
      </c>
      <c r="F21781" s="43" t="s">
        <v>30</v>
      </c>
      <c r="G21781" s="43">
        <v>85067</v>
      </c>
      <c r="Y21781" s="43" t="str">
        <f t="shared" si="680"/>
        <v/>
      </c>
      <c r="AA21781" s="43" t="e">
        <f t="shared" si="681"/>
        <v>#N/A</v>
      </c>
    </row>
    <row r="21782" spans="1:27" x14ac:dyDescent="0.3">
      <c r="A21782" s="43">
        <v>1543752</v>
      </c>
      <c r="B21782" s="43" t="s">
        <v>13026</v>
      </c>
      <c r="C21782" s="43" t="s">
        <v>175</v>
      </c>
      <c r="E21782" s="43" t="s">
        <v>6263</v>
      </c>
      <c r="F21782" s="43" t="s">
        <v>28</v>
      </c>
      <c r="G21782" s="43">
        <v>85053</v>
      </c>
      <c r="Y21782" s="43" t="str">
        <f t="shared" si="680"/>
        <v/>
      </c>
      <c r="AA21782" s="43" t="e">
        <f t="shared" si="681"/>
        <v>#N/A</v>
      </c>
    </row>
    <row r="21783" spans="1:27" x14ac:dyDescent="0.3">
      <c r="A21783" s="43">
        <v>2339202</v>
      </c>
      <c r="B21783" s="43" t="s">
        <v>13026</v>
      </c>
      <c r="C21783" s="43" t="s">
        <v>9209</v>
      </c>
      <c r="E21783" s="43" t="s">
        <v>6263</v>
      </c>
      <c r="F21783" s="43" t="s">
        <v>30</v>
      </c>
      <c r="G21783" s="43">
        <v>85031</v>
      </c>
      <c r="Y21783" s="43" t="str">
        <f t="shared" si="680"/>
        <v/>
      </c>
      <c r="AA21783" s="43" t="e">
        <f t="shared" si="681"/>
        <v>#N/A</v>
      </c>
    </row>
    <row r="21784" spans="1:27" x14ac:dyDescent="0.3">
      <c r="A21784" s="43">
        <v>2395739</v>
      </c>
      <c r="B21784" s="43" t="s">
        <v>13027</v>
      </c>
      <c r="C21784" s="43" t="s">
        <v>13028</v>
      </c>
      <c r="E21784" s="43" t="s">
        <v>6263</v>
      </c>
      <c r="F21784" s="43" t="s">
        <v>30</v>
      </c>
      <c r="G21784" s="43">
        <v>44075</v>
      </c>
      <c r="Y21784" s="43" t="str">
        <f t="shared" si="680"/>
        <v/>
      </c>
      <c r="AA21784" s="43" t="e">
        <f t="shared" si="681"/>
        <v>#N/A</v>
      </c>
    </row>
    <row r="21785" spans="1:27" x14ac:dyDescent="0.3">
      <c r="A21785" s="43">
        <v>620530</v>
      </c>
      <c r="B21785" s="43" t="s">
        <v>13029</v>
      </c>
      <c r="C21785" s="43" t="s">
        <v>6304</v>
      </c>
      <c r="E21785" s="43" t="s">
        <v>6263</v>
      </c>
      <c r="F21785" s="43" t="s">
        <v>28</v>
      </c>
      <c r="G21785" s="43">
        <v>49064</v>
      </c>
      <c r="Y21785" s="43" t="str">
        <f t="shared" si="680"/>
        <v>COMP</v>
      </c>
      <c r="AA21785" s="43">
        <f t="shared" si="681"/>
        <v>620530</v>
      </c>
    </row>
    <row r="21786" spans="1:27" x14ac:dyDescent="0.3">
      <c r="A21786" s="43">
        <v>1928311</v>
      </c>
      <c r="B21786" s="43" t="s">
        <v>13030</v>
      </c>
      <c r="C21786" s="43" t="s">
        <v>301</v>
      </c>
      <c r="E21786" s="43" t="s">
        <v>31</v>
      </c>
      <c r="F21786" s="43" t="s">
        <v>28</v>
      </c>
      <c r="G21786" s="43">
        <v>44111</v>
      </c>
      <c r="Y21786" s="43" t="str">
        <f t="shared" si="680"/>
        <v>COMP</v>
      </c>
      <c r="AA21786" s="43">
        <f t="shared" si="681"/>
        <v>1928311</v>
      </c>
    </row>
    <row r="21787" spans="1:27" x14ac:dyDescent="0.3">
      <c r="A21787" s="43">
        <v>2072342</v>
      </c>
      <c r="B21787" s="43" t="s">
        <v>13031</v>
      </c>
      <c r="C21787" s="43" t="s">
        <v>13032</v>
      </c>
      <c r="E21787" s="43" t="s">
        <v>6263</v>
      </c>
      <c r="F21787" s="43" t="s">
        <v>28</v>
      </c>
      <c r="G21787" s="43">
        <v>85067</v>
      </c>
      <c r="Y21787" s="43" t="str">
        <f t="shared" si="680"/>
        <v/>
      </c>
      <c r="AA21787" s="43" t="e">
        <f t="shared" si="681"/>
        <v>#N/A</v>
      </c>
    </row>
    <row r="21788" spans="1:27" x14ac:dyDescent="0.3">
      <c r="A21788" s="43">
        <v>2287540</v>
      </c>
      <c r="B21788" s="43" t="s">
        <v>13033</v>
      </c>
      <c r="C21788" s="43" t="s">
        <v>1036</v>
      </c>
      <c r="E21788" s="43" t="s">
        <v>6263</v>
      </c>
      <c r="F21788" s="43" t="s">
        <v>30</v>
      </c>
      <c r="G21788" s="43">
        <v>85053</v>
      </c>
      <c r="Y21788" s="43" t="str">
        <f t="shared" si="680"/>
        <v/>
      </c>
      <c r="AA21788" s="43" t="e">
        <f t="shared" si="681"/>
        <v>#N/A</v>
      </c>
    </row>
    <row r="21789" spans="1:27" x14ac:dyDescent="0.3">
      <c r="A21789" s="43">
        <v>1864177</v>
      </c>
      <c r="B21789" s="43" t="s">
        <v>13034</v>
      </c>
      <c r="C21789" s="43" t="s">
        <v>803</v>
      </c>
      <c r="E21789" s="43" t="s">
        <v>6263</v>
      </c>
      <c r="F21789" s="43" t="s">
        <v>30</v>
      </c>
      <c r="G21789" s="43">
        <v>49066</v>
      </c>
      <c r="Y21789" s="43" t="str">
        <f t="shared" si="680"/>
        <v/>
      </c>
      <c r="AA21789" s="43" t="e">
        <f t="shared" si="681"/>
        <v>#N/A</v>
      </c>
    </row>
    <row r="21790" spans="1:27" x14ac:dyDescent="0.3">
      <c r="A21790" s="43">
        <v>526496</v>
      </c>
      <c r="B21790" s="43" t="s">
        <v>13035</v>
      </c>
      <c r="C21790" s="43" t="s">
        <v>2378</v>
      </c>
      <c r="E21790" s="43" t="s">
        <v>29</v>
      </c>
      <c r="F21790" s="43" t="s">
        <v>28</v>
      </c>
      <c r="G21790" s="43">
        <v>44015</v>
      </c>
      <c r="Y21790" s="43" t="str">
        <f t="shared" si="680"/>
        <v/>
      </c>
      <c r="AA21790" s="43" t="e">
        <f t="shared" si="681"/>
        <v>#N/A</v>
      </c>
    </row>
    <row r="21791" spans="1:27" x14ac:dyDescent="0.3">
      <c r="A21791" s="43">
        <v>2329954</v>
      </c>
      <c r="B21791" s="43" t="s">
        <v>13035</v>
      </c>
      <c r="C21791" s="43" t="s">
        <v>397</v>
      </c>
      <c r="E21791" s="43" t="s">
        <v>6263</v>
      </c>
      <c r="F21791" s="43" t="s">
        <v>30</v>
      </c>
      <c r="G21791" s="43">
        <v>53061</v>
      </c>
      <c r="Y21791" s="43" t="str">
        <f t="shared" si="680"/>
        <v/>
      </c>
      <c r="AA21791" s="43" t="e">
        <f t="shared" si="681"/>
        <v>#N/A</v>
      </c>
    </row>
    <row r="21792" spans="1:27" x14ac:dyDescent="0.3">
      <c r="A21792" s="43">
        <v>1669888</v>
      </c>
      <c r="B21792" s="43" t="s">
        <v>13036</v>
      </c>
      <c r="C21792" s="43" t="s">
        <v>3167</v>
      </c>
      <c r="E21792" s="43" t="s">
        <v>6263</v>
      </c>
      <c r="F21792" s="43" t="s">
        <v>30</v>
      </c>
      <c r="G21792" s="43">
        <v>49019</v>
      </c>
      <c r="Y21792" s="43" t="str">
        <f t="shared" si="680"/>
        <v/>
      </c>
      <c r="AA21792" s="43" t="e">
        <f t="shared" si="681"/>
        <v>#N/A</v>
      </c>
    </row>
    <row r="21793" spans="1:27" x14ac:dyDescent="0.3">
      <c r="A21793" s="43">
        <v>2289070</v>
      </c>
      <c r="B21793" s="43" t="s">
        <v>13037</v>
      </c>
      <c r="C21793" s="43" t="s">
        <v>235</v>
      </c>
      <c r="E21793" s="43" t="s">
        <v>6263</v>
      </c>
      <c r="F21793" s="43" t="s">
        <v>28</v>
      </c>
      <c r="G21793" s="43">
        <v>85033</v>
      </c>
      <c r="Y21793" s="43" t="str">
        <f t="shared" si="680"/>
        <v/>
      </c>
      <c r="AA21793" s="43" t="e">
        <f t="shared" si="681"/>
        <v>#N/A</v>
      </c>
    </row>
    <row r="21794" spans="1:27" x14ac:dyDescent="0.3">
      <c r="A21794" s="43">
        <v>2102546</v>
      </c>
      <c r="B21794" s="43" t="s">
        <v>815</v>
      </c>
      <c r="C21794" s="43" t="s">
        <v>366</v>
      </c>
      <c r="E21794" s="43" t="s">
        <v>6263</v>
      </c>
      <c r="F21794" s="43" t="s">
        <v>28</v>
      </c>
      <c r="G21794" s="43">
        <v>85076</v>
      </c>
      <c r="Y21794" s="43" t="str">
        <f t="shared" si="680"/>
        <v/>
      </c>
      <c r="AA21794" s="43" t="e">
        <f t="shared" si="681"/>
        <v>#N/A</v>
      </c>
    </row>
    <row r="21795" spans="1:27" x14ac:dyDescent="0.3">
      <c r="A21795" s="43">
        <v>2320981</v>
      </c>
      <c r="B21795" s="43" t="s">
        <v>5399</v>
      </c>
      <c r="C21795" s="43" t="s">
        <v>514</v>
      </c>
      <c r="E21795" s="43" t="s">
        <v>6263</v>
      </c>
      <c r="F21795" s="43" t="s">
        <v>28</v>
      </c>
      <c r="G21795" s="43">
        <v>44052</v>
      </c>
      <c r="Y21795" s="43" t="str">
        <f t="shared" si="680"/>
        <v/>
      </c>
      <c r="AA21795" s="43" t="e">
        <f t="shared" si="681"/>
        <v>#N/A</v>
      </c>
    </row>
    <row r="21796" spans="1:27" x14ac:dyDescent="0.3">
      <c r="A21796" s="43">
        <v>2367038</v>
      </c>
      <c r="B21796" s="43" t="s">
        <v>5399</v>
      </c>
      <c r="C21796" s="43" t="s">
        <v>234</v>
      </c>
      <c r="E21796" s="43" t="s">
        <v>6263</v>
      </c>
      <c r="F21796" s="43" t="s">
        <v>28</v>
      </c>
      <c r="G21796" s="43">
        <v>53061</v>
      </c>
      <c r="Y21796" s="43" t="str">
        <f t="shared" si="680"/>
        <v/>
      </c>
      <c r="AA21796" s="43" t="e">
        <f t="shared" si="681"/>
        <v>#N/A</v>
      </c>
    </row>
    <row r="21797" spans="1:27" x14ac:dyDescent="0.3">
      <c r="A21797" s="43">
        <v>2349146</v>
      </c>
      <c r="B21797" s="43" t="s">
        <v>5399</v>
      </c>
      <c r="C21797" s="43" t="s">
        <v>902</v>
      </c>
      <c r="E21797" s="43" t="s">
        <v>6263</v>
      </c>
      <c r="F21797" s="43" t="s">
        <v>28</v>
      </c>
      <c r="G21797" s="43">
        <v>44022</v>
      </c>
      <c r="Y21797" s="43" t="str">
        <f t="shared" si="680"/>
        <v/>
      </c>
      <c r="AA21797" s="43" t="e">
        <f t="shared" si="681"/>
        <v>#N/A</v>
      </c>
    </row>
    <row r="21798" spans="1:27" x14ac:dyDescent="0.3">
      <c r="A21798" s="43">
        <v>473004</v>
      </c>
      <c r="B21798" s="43" t="s">
        <v>5399</v>
      </c>
      <c r="C21798" s="43" t="s">
        <v>268</v>
      </c>
      <c r="E21798" s="43" t="s">
        <v>6263</v>
      </c>
      <c r="F21798" s="43" t="s">
        <v>30</v>
      </c>
      <c r="G21798" s="43">
        <v>72064</v>
      </c>
      <c r="Y21798" s="43" t="str">
        <f t="shared" si="680"/>
        <v/>
      </c>
      <c r="AA21798" s="43" t="e">
        <f t="shared" si="681"/>
        <v>#N/A</v>
      </c>
    </row>
    <row r="21799" spans="1:27" x14ac:dyDescent="0.3">
      <c r="A21799" s="43">
        <v>182317</v>
      </c>
      <c r="B21799" s="43" t="s">
        <v>5399</v>
      </c>
      <c r="C21799" s="43" t="s">
        <v>151</v>
      </c>
      <c r="E21799" s="43" t="s">
        <v>29</v>
      </c>
      <c r="F21799" s="43" t="s">
        <v>28</v>
      </c>
      <c r="G21799" s="43">
        <v>53061</v>
      </c>
      <c r="Y21799" s="43" t="str">
        <f t="shared" si="680"/>
        <v>COMP</v>
      </c>
      <c r="AA21799" s="43">
        <f t="shared" si="681"/>
        <v>182317</v>
      </c>
    </row>
    <row r="21800" spans="1:27" x14ac:dyDescent="0.3">
      <c r="A21800" s="43">
        <v>1870378</v>
      </c>
      <c r="B21800" s="43" t="s">
        <v>5399</v>
      </c>
      <c r="C21800" s="43" t="s">
        <v>241</v>
      </c>
      <c r="E21800" s="43" t="s">
        <v>6263</v>
      </c>
      <c r="F21800" s="43" t="s">
        <v>28</v>
      </c>
      <c r="G21800" s="43">
        <v>72072</v>
      </c>
      <c r="Y21800" s="43" t="str">
        <f t="shared" si="680"/>
        <v/>
      </c>
      <c r="AA21800" s="43" t="e">
        <f t="shared" si="681"/>
        <v>#N/A</v>
      </c>
    </row>
    <row r="21801" spans="1:27" x14ac:dyDescent="0.3">
      <c r="A21801" s="43">
        <v>1043330</v>
      </c>
      <c r="B21801" s="43" t="s">
        <v>5399</v>
      </c>
      <c r="C21801" s="43" t="s">
        <v>223</v>
      </c>
      <c r="E21801" s="43" t="s">
        <v>6263</v>
      </c>
      <c r="F21801" s="43" t="s">
        <v>28</v>
      </c>
      <c r="G21801" s="43">
        <v>49016</v>
      </c>
      <c r="Y21801" s="43" t="str">
        <f t="shared" si="680"/>
        <v>COMP</v>
      </c>
      <c r="AA21801" s="43">
        <f t="shared" si="681"/>
        <v>1043330</v>
      </c>
    </row>
    <row r="21802" spans="1:27" x14ac:dyDescent="0.3">
      <c r="A21802" s="43">
        <v>505510</v>
      </c>
      <c r="B21802" s="43" t="s">
        <v>5399</v>
      </c>
      <c r="C21802" s="43" t="s">
        <v>3182</v>
      </c>
      <c r="E21802" s="43" t="s">
        <v>6263</v>
      </c>
      <c r="F21802" s="43" t="s">
        <v>28</v>
      </c>
      <c r="G21802" s="43">
        <v>49064</v>
      </c>
      <c r="Y21802" s="43" t="str">
        <f t="shared" si="680"/>
        <v>COMP</v>
      </c>
      <c r="AA21802" s="43">
        <f t="shared" si="681"/>
        <v>505510</v>
      </c>
    </row>
    <row r="21803" spans="1:27" x14ac:dyDescent="0.3">
      <c r="A21803" s="43">
        <v>1777169</v>
      </c>
      <c r="B21803" s="43" t="s">
        <v>5399</v>
      </c>
      <c r="C21803" s="43" t="s">
        <v>2316</v>
      </c>
      <c r="E21803" s="43" t="s">
        <v>6263</v>
      </c>
      <c r="F21803" s="43" t="s">
        <v>28</v>
      </c>
      <c r="G21803" s="43">
        <v>44013</v>
      </c>
      <c r="Y21803" s="43" t="str">
        <f t="shared" si="680"/>
        <v/>
      </c>
      <c r="AA21803" s="43" t="e">
        <f t="shared" si="681"/>
        <v>#N/A</v>
      </c>
    </row>
    <row r="21804" spans="1:27" x14ac:dyDescent="0.3">
      <c r="A21804" s="43">
        <v>1370071</v>
      </c>
      <c r="B21804" s="43" t="s">
        <v>5399</v>
      </c>
      <c r="C21804" s="43" t="s">
        <v>1429</v>
      </c>
      <c r="E21804" s="43" t="s">
        <v>6263</v>
      </c>
      <c r="F21804" s="43" t="s">
        <v>28</v>
      </c>
      <c r="G21804" s="43">
        <v>72041</v>
      </c>
      <c r="Y21804" s="43" t="str">
        <f t="shared" si="680"/>
        <v/>
      </c>
      <c r="AA21804" s="43" t="e">
        <f t="shared" si="681"/>
        <v>#N/A</v>
      </c>
    </row>
    <row r="21805" spans="1:27" x14ac:dyDescent="0.3">
      <c r="A21805" s="43">
        <v>2320980</v>
      </c>
      <c r="B21805" s="43" t="s">
        <v>5399</v>
      </c>
      <c r="C21805" s="43" t="s">
        <v>191</v>
      </c>
      <c r="E21805" s="43" t="s">
        <v>6263</v>
      </c>
      <c r="F21805" s="43" t="s">
        <v>30</v>
      </c>
      <c r="G21805" s="43">
        <v>44052</v>
      </c>
      <c r="Y21805" s="43" t="str">
        <f t="shared" si="680"/>
        <v/>
      </c>
      <c r="AA21805" s="43" t="e">
        <f t="shared" si="681"/>
        <v>#N/A</v>
      </c>
    </row>
    <row r="21806" spans="1:27" x14ac:dyDescent="0.3">
      <c r="A21806" s="43">
        <v>1648098</v>
      </c>
      <c r="B21806" s="43" t="s">
        <v>5399</v>
      </c>
      <c r="C21806" s="43" t="s">
        <v>1084</v>
      </c>
      <c r="E21806" s="43" t="s">
        <v>6263</v>
      </c>
      <c r="F21806" s="43" t="s">
        <v>30</v>
      </c>
      <c r="G21806" s="43">
        <v>53061</v>
      </c>
      <c r="Y21806" s="43" t="str">
        <f t="shared" si="680"/>
        <v/>
      </c>
      <c r="AA21806" s="43" t="e">
        <f t="shared" si="681"/>
        <v>#N/A</v>
      </c>
    </row>
    <row r="21807" spans="1:27" x14ac:dyDescent="0.3">
      <c r="A21807" s="43">
        <v>1773116</v>
      </c>
      <c r="B21807" s="43" t="s">
        <v>5399</v>
      </c>
      <c r="C21807" s="43" t="s">
        <v>305</v>
      </c>
      <c r="E21807" s="43" t="s">
        <v>29</v>
      </c>
      <c r="F21807" s="43" t="s">
        <v>28</v>
      </c>
      <c r="G21807" s="43">
        <v>49064</v>
      </c>
      <c r="Y21807" s="43" t="str">
        <f t="shared" si="680"/>
        <v>COMP</v>
      </c>
      <c r="AA21807" s="43">
        <f t="shared" si="681"/>
        <v>1773116</v>
      </c>
    </row>
    <row r="21808" spans="1:27" x14ac:dyDescent="0.3">
      <c r="A21808" s="43">
        <v>1755212</v>
      </c>
      <c r="B21808" s="43" t="s">
        <v>5399</v>
      </c>
      <c r="C21808" s="43" t="s">
        <v>175</v>
      </c>
      <c r="E21808" s="43" t="s">
        <v>6263</v>
      </c>
      <c r="F21808" s="43" t="s">
        <v>28</v>
      </c>
      <c r="G21808" s="43">
        <v>85031</v>
      </c>
      <c r="Y21808" s="43" t="str">
        <f t="shared" si="680"/>
        <v>COMP</v>
      </c>
      <c r="AA21808" s="43">
        <f t="shared" si="681"/>
        <v>1755212</v>
      </c>
    </row>
    <row r="21809" spans="1:27" x14ac:dyDescent="0.3">
      <c r="A21809" s="43">
        <v>1536471</v>
      </c>
      <c r="B21809" s="43" t="s">
        <v>5399</v>
      </c>
      <c r="C21809" s="43" t="s">
        <v>400</v>
      </c>
      <c r="E21809" s="43" t="s">
        <v>6263</v>
      </c>
      <c r="F21809" s="43" t="s">
        <v>30</v>
      </c>
      <c r="G21809" s="43">
        <v>49064</v>
      </c>
      <c r="Y21809" s="43" t="str">
        <f t="shared" si="680"/>
        <v/>
      </c>
      <c r="AA21809" s="43" t="e">
        <f t="shared" si="681"/>
        <v>#N/A</v>
      </c>
    </row>
    <row r="21810" spans="1:27" x14ac:dyDescent="0.3">
      <c r="A21810" s="43">
        <v>1180411</v>
      </c>
      <c r="B21810" s="43" t="s">
        <v>5399</v>
      </c>
      <c r="C21810" s="43" t="s">
        <v>346</v>
      </c>
      <c r="E21810" s="43" t="s">
        <v>6263</v>
      </c>
      <c r="F21810" s="43" t="s">
        <v>28</v>
      </c>
      <c r="G21810" s="43">
        <v>49006</v>
      </c>
      <c r="Y21810" s="43" t="str">
        <f t="shared" si="680"/>
        <v>COMP</v>
      </c>
      <c r="AA21810" s="43">
        <f t="shared" si="681"/>
        <v>1180411</v>
      </c>
    </row>
    <row r="21811" spans="1:27" x14ac:dyDescent="0.3">
      <c r="A21811" s="43">
        <v>1864351</v>
      </c>
      <c r="B21811" s="43" t="s">
        <v>2115</v>
      </c>
      <c r="C21811" s="43" t="s">
        <v>514</v>
      </c>
      <c r="E21811" s="43" t="s">
        <v>6263</v>
      </c>
      <c r="F21811" s="43" t="s">
        <v>28</v>
      </c>
      <c r="G21811" s="43">
        <v>85053</v>
      </c>
      <c r="Y21811" s="43" t="str">
        <f t="shared" si="680"/>
        <v/>
      </c>
      <c r="AA21811" s="43" t="e">
        <f t="shared" si="681"/>
        <v>#N/A</v>
      </c>
    </row>
    <row r="21812" spans="1:27" x14ac:dyDescent="0.3">
      <c r="A21812" s="43">
        <v>2186605</v>
      </c>
      <c r="B21812" s="43" t="s">
        <v>2115</v>
      </c>
      <c r="C21812" s="43" t="s">
        <v>313</v>
      </c>
      <c r="E21812" s="43" t="s">
        <v>35</v>
      </c>
      <c r="F21812" s="43" t="s">
        <v>28</v>
      </c>
      <c r="G21812" s="43">
        <v>49064</v>
      </c>
      <c r="Y21812" s="43" t="str">
        <f t="shared" si="680"/>
        <v>COMP</v>
      </c>
      <c r="AA21812" s="43">
        <f t="shared" si="681"/>
        <v>2186605</v>
      </c>
    </row>
    <row r="21813" spans="1:27" x14ac:dyDescent="0.3">
      <c r="A21813" s="43">
        <v>2378714</v>
      </c>
      <c r="B21813" s="43" t="s">
        <v>2115</v>
      </c>
      <c r="C21813" s="43" t="s">
        <v>357</v>
      </c>
      <c r="E21813" s="43" t="s">
        <v>6263</v>
      </c>
      <c r="F21813" s="43" t="s">
        <v>30</v>
      </c>
      <c r="G21813" s="43">
        <v>44068</v>
      </c>
      <c r="Y21813" s="43" t="str">
        <f t="shared" si="680"/>
        <v/>
      </c>
      <c r="AA21813" s="43" t="e">
        <f t="shared" si="681"/>
        <v>#N/A</v>
      </c>
    </row>
    <row r="21814" spans="1:27" x14ac:dyDescent="0.3">
      <c r="A21814" s="43">
        <v>1633714</v>
      </c>
      <c r="B21814" s="43" t="s">
        <v>2115</v>
      </c>
      <c r="C21814" s="43" t="s">
        <v>6442</v>
      </c>
      <c r="E21814" s="43" t="s">
        <v>6263</v>
      </c>
      <c r="F21814" s="43" t="s">
        <v>30</v>
      </c>
      <c r="G21814" s="43">
        <v>44090</v>
      </c>
      <c r="Y21814" s="43" t="str">
        <f t="shared" si="680"/>
        <v/>
      </c>
      <c r="AA21814" s="43" t="e">
        <f t="shared" si="681"/>
        <v>#N/A</v>
      </c>
    </row>
    <row r="21815" spans="1:27" x14ac:dyDescent="0.3">
      <c r="A21815" s="43">
        <v>2083617</v>
      </c>
      <c r="B21815" s="43" t="s">
        <v>2115</v>
      </c>
      <c r="C21815" s="43" t="s">
        <v>13038</v>
      </c>
      <c r="E21815" s="43" t="s">
        <v>35</v>
      </c>
      <c r="F21815" s="43" t="s">
        <v>30</v>
      </c>
      <c r="G21815" s="43">
        <v>49001</v>
      </c>
      <c r="Y21815" s="43" t="str">
        <f t="shared" si="680"/>
        <v>COMP</v>
      </c>
      <c r="AA21815" s="43">
        <f t="shared" si="681"/>
        <v>2083617</v>
      </c>
    </row>
    <row r="21816" spans="1:27" x14ac:dyDescent="0.3">
      <c r="A21816" s="43">
        <v>1105808</v>
      </c>
      <c r="B21816" s="43" t="s">
        <v>2115</v>
      </c>
      <c r="C21816" s="43" t="s">
        <v>819</v>
      </c>
      <c r="E21816" s="43" t="s">
        <v>6263</v>
      </c>
      <c r="F21816" s="43" t="s">
        <v>28</v>
      </c>
      <c r="G21816" s="43">
        <v>44067</v>
      </c>
      <c r="Y21816" s="43" t="str">
        <f t="shared" si="680"/>
        <v>COMP</v>
      </c>
      <c r="AA21816" s="43">
        <f t="shared" si="681"/>
        <v>1105808</v>
      </c>
    </row>
    <row r="21817" spans="1:27" x14ac:dyDescent="0.3">
      <c r="A21817" s="43">
        <v>1588480</v>
      </c>
      <c r="B21817" s="43" t="s">
        <v>2115</v>
      </c>
      <c r="C21817" s="43" t="s">
        <v>805</v>
      </c>
      <c r="E21817" s="43" t="s">
        <v>6263</v>
      </c>
      <c r="F21817" s="43" t="s">
        <v>30</v>
      </c>
      <c r="G21817" s="43">
        <v>85053</v>
      </c>
      <c r="Y21817" s="43" t="str">
        <f t="shared" si="680"/>
        <v/>
      </c>
      <c r="AA21817" s="43" t="e">
        <f t="shared" si="681"/>
        <v>#N/A</v>
      </c>
    </row>
    <row r="21818" spans="1:27" x14ac:dyDescent="0.3">
      <c r="A21818" s="43">
        <v>2382870</v>
      </c>
      <c r="B21818" s="43" t="s">
        <v>2115</v>
      </c>
      <c r="C21818" s="43" t="s">
        <v>746</v>
      </c>
      <c r="E21818" s="43" t="s">
        <v>6263</v>
      </c>
      <c r="F21818" s="43" t="s">
        <v>28</v>
      </c>
      <c r="G21818" s="43">
        <v>49069</v>
      </c>
      <c r="Y21818" s="43" t="str">
        <f t="shared" si="680"/>
        <v>COMP</v>
      </c>
      <c r="AA21818" s="43">
        <f t="shared" si="681"/>
        <v>2382870</v>
      </c>
    </row>
    <row r="21819" spans="1:27" x14ac:dyDescent="0.3">
      <c r="A21819" s="43">
        <v>2310941</v>
      </c>
      <c r="B21819" s="43" t="s">
        <v>2115</v>
      </c>
      <c r="C21819" s="43" t="s">
        <v>466</v>
      </c>
      <c r="E21819" s="43" t="s">
        <v>6263</v>
      </c>
      <c r="F21819" s="43" t="s">
        <v>28</v>
      </c>
      <c r="G21819" s="43">
        <v>44084</v>
      </c>
      <c r="Y21819" s="43" t="str">
        <f t="shared" si="680"/>
        <v/>
      </c>
      <c r="AA21819" s="43" t="e">
        <f t="shared" si="681"/>
        <v>#N/A</v>
      </c>
    </row>
    <row r="21820" spans="1:27" x14ac:dyDescent="0.3">
      <c r="A21820" s="43">
        <v>1740603</v>
      </c>
      <c r="B21820" s="43" t="s">
        <v>2115</v>
      </c>
      <c r="C21820" s="43" t="s">
        <v>795</v>
      </c>
      <c r="E21820" s="43" t="s">
        <v>6263</v>
      </c>
      <c r="F21820" s="43" t="s">
        <v>30</v>
      </c>
      <c r="G21820" s="43">
        <v>49019</v>
      </c>
      <c r="Y21820" s="43" t="str">
        <f t="shared" si="680"/>
        <v>COMP</v>
      </c>
      <c r="AA21820" s="43">
        <f t="shared" si="681"/>
        <v>1740603</v>
      </c>
    </row>
    <row r="21821" spans="1:27" x14ac:dyDescent="0.3">
      <c r="A21821" s="43">
        <v>1485256</v>
      </c>
      <c r="B21821" s="43" t="s">
        <v>2115</v>
      </c>
      <c r="C21821" s="43" t="s">
        <v>1169</v>
      </c>
      <c r="E21821" s="43" t="s">
        <v>6263</v>
      </c>
      <c r="F21821" s="43" t="s">
        <v>28</v>
      </c>
      <c r="G21821" s="43">
        <v>44079</v>
      </c>
      <c r="Y21821" s="43" t="str">
        <f t="shared" si="680"/>
        <v>COMP</v>
      </c>
      <c r="AA21821" s="43">
        <f t="shared" si="681"/>
        <v>1485256</v>
      </c>
    </row>
    <row r="21822" spans="1:27" x14ac:dyDescent="0.3">
      <c r="A21822" s="43">
        <v>2404210</v>
      </c>
      <c r="B21822" s="43" t="s">
        <v>2115</v>
      </c>
      <c r="C21822" s="43" t="s">
        <v>226</v>
      </c>
      <c r="E21822" s="43" t="s">
        <v>6263</v>
      </c>
      <c r="F21822" s="43" t="s">
        <v>30</v>
      </c>
      <c r="G21822" s="43">
        <v>44021</v>
      </c>
      <c r="Y21822" s="43" t="str">
        <f t="shared" si="680"/>
        <v/>
      </c>
      <c r="AA21822" s="43" t="e">
        <f t="shared" si="681"/>
        <v>#N/A</v>
      </c>
    </row>
    <row r="21823" spans="1:27" x14ac:dyDescent="0.3">
      <c r="A21823" s="43">
        <v>2310940</v>
      </c>
      <c r="B21823" s="43" t="s">
        <v>2115</v>
      </c>
      <c r="C21823" s="43" t="s">
        <v>474</v>
      </c>
      <c r="E21823" s="43" t="s">
        <v>6263</v>
      </c>
      <c r="F21823" s="43" t="s">
        <v>30</v>
      </c>
      <c r="G21823" s="43">
        <v>44084</v>
      </c>
      <c r="Y21823" s="43" t="str">
        <f t="shared" si="680"/>
        <v/>
      </c>
      <c r="AA21823" s="43" t="e">
        <f t="shared" si="681"/>
        <v>#N/A</v>
      </c>
    </row>
    <row r="21824" spans="1:27" x14ac:dyDescent="0.3">
      <c r="A21824" s="43">
        <v>1803317</v>
      </c>
      <c r="B21824" s="43" t="s">
        <v>2115</v>
      </c>
      <c r="C21824" s="43" t="s">
        <v>333</v>
      </c>
      <c r="E21824" s="43" t="s">
        <v>6263</v>
      </c>
      <c r="F21824" s="43" t="s">
        <v>30</v>
      </c>
      <c r="G21824" s="43">
        <v>85033</v>
      </c>
      <c r="Y21824" s="43" t="str">
        <f t="shared" si="680"/>
        <v/>
      </c>
      <c r="AA21824" s="43" t="e">
        <f t="shared" si="681"/>
        <v>#N/A</v>
      </c>
    </row>
    <row r="21825" spans="1:27" x14ac:dyDescent="0.3">
      <c r="A21825" s="43">
        <v>1606389</v>
      </c>
      <c r="B21825" s="43" t="s">
        <v>2115</v>
      </c>
      <c r="C21825" s="43" t="s">
        <v>189</v>
      </c>
      <c r="E21825" s="43" t="s">
        <v>6263</v>
      </c>
      <c r="F21825" s="43" t="s">
        <v>30</v>
      </c>
      <c r="G21825" s="43">
        <v>44090</v>
      </c>
      <c r="Y21825" s="43" t="str">
        <f t="shared" si="680"/>
        <v/>
      </c>
      <c r="AA21825" s="43" t="e">
        <f t="shared" si="681"/>
        <v>#N/A</v>
      </c>
    </row>
    <row r="21826" spans="1:27" x14ac:dyDescent="0.3">
      <c r="A21826" s="43">
        <v>2306752</v>
      </c>
      <c r="B21826" s="43" t="s">
        <v>2115</v>
      </c>
      <c r="C21826" s="43" t="s">
        <v>4219</v>
      </c>
      <c r="E21826" s="43" t="s">
        <v>6263</v>
      </c>
      <c r="F21826" s="43" t="s">
        <v>28</v>
      </c>
      <c r="G21826" s="43">
        <v>44024</v>
      </c>
      <c r="Y21826" s="43" t="str">
        <f t="shared" ref="Y21826:Y21889" si="682">IF(ISERROR(AA21826)=FALSE,"COMP","")</f>
        <v/>
      </c>
      <c r="AA21826" s="43" t="e">
        <f t="shared" si="681"/>
        <v>#N/A</v>
      </c>
    </row>
    <row r="21827" spans="1:27" x14ac:dyDescent="0.3">
      <c r="A21827" s="43">
        <v>2240937</v>
      </c>
      <c r="B21827" s="43" t="s">
        <v>2115</v>
      </c>
      <c r="C21827" s="43" t="s">
        <v>1300</v>
      </c>
      <c r="E21827" s="43" t="s">
        <v>29</v>
      </c>
      <c r="F21827" s="43" t="s">
        <v>30</v>
      </c>
      <c r="G21827" s="43">
        <v>72029</v>
      </c>
      <c r="Y21827" s="43" t="str">
        <f t="shared" si="682"/>
        <v/>
      </c>
      <c r="AA21827" s="43" t="e">
        <f t="shared" ref="AA21827:AA21890" si="683">VLOOKUP(A21827,Z:Z,1,FALSE)</f>
        <v>#N/A</v>
      </c>
    </row>
    <row r="21828" spans="1:27" x14ac:dyDescent="0.3">
      <c r="A21828" s="43">
        <v>700227</v>
      </c>
      <c r="B21828" s="43" t="s">
        <v>2115</v>
      </c>
      <c r="C21828" s="43" t="s">
        <v>343</v>
      </c>
      <c r="E21828" s="43" t="s">
        <v>6263</v>
      </c>
      <c r="F21828" s="43" t="s">
        <v>28</v>
      </c>
      <c r="G21828" s="43">
        <v>49069</v>
      </c>
      <c r="Y21828" s="43" t="str">
        <f t="shared" si="682"/>
        <v>COMP</v>
      </c>
      <c r="AA21828" s="43">
        <f t="shared" si="683"/>
        <v>700227</v>
      </c>
    </row>
    <row r="21829" spans="1:27" x14ac:dyDescent="0.3">
      <c r="A21829" s="43">
        <v>1911789</v>
      </c>
      <c r="B21829" s="43" t="s">
        <v>13039</v>
      </c>
      <c r="C21829" s="43" t="s">
        <v>422</v>
      </c>
      <c r="E21829" s="43" t="s">
        <v>6263</v>
      </c>
      <c r="F21829" s="43" t="s">
        <v>28</v>
      </c>
      <c r="G21829" s="43">
        <v>85078</v>
      </c>
      <c r="Y21829" s="43" t="str">
        <f t="shared" si="682"/>
        <v/>
      </c>
      <c r="AA21829" s="43" t="e">
        <f t="shared" si="683"/>
        <v>#N/A</v>
      </c>
    </row>
    <row r="21830" spans="1:27" x14ac:dyDescent="0.3">
      <c r="A21830" s="43">
        <v>2058577</v>
      </c>
      <c r="B21830" s="43" t="s">
        <v>13040</v>
      </c>
      <c r="C21830" s="43" t="s">
        <v>436</v>
      </c>
      <c r="E21830" s="43" t="s">
        <v>29</v>
      </c>
      <c r="F21830" s="43" t="s">
        <v>28</v>
      </c>
      <c r="G21830" s="43">
        <v>53004</v>
      </c>
      <c r="Y21830" s="43" t="str">
        <f t="shared" si="682"/>
        <v>COMP</v>
      </c>
      <c r="AA21830" s="43">
        <f t="shared" si="683"/>
        <v>2058577</v>
      </c>
    </row>
    <row r="21831" spans="1:27" x14ac:dyDescent="0.3">
      <c r="A21831" s="43">
        <v>1979075</v>
      </c>
      <c r="B21831" s="43" t="s">
        <v>5402</v>
      </c>
      <c r="C21831" s="43" t="s">
        <v>512</v>
      </c>
      <c r="E21831" s="43" t="s">
        <v>6263</v>
      </c>
      <c r="F21831" s="43" t="s">
        <v>28</v>
      </c>
      <c r="G21831" s="43">
        <v>85053</v>
      </c>
      <c r="Y21831" s="43" t="str">
        <f t="shared" si="682"/>
        <v/>
      </c>
      <c r="AA21831" s="43" t="e">
        <f t="shared" si="683"/>
        <v>#N/A</v>
      </c>
    </row>
    <row r="21832" spans="1:27" x14ac:dyDescent="0.3">
      <c r="A21832" s="43">
        <v>607813</v>
      </c>
      <c r="B21832" s="43" t="s">
        <v>5402</v>
      </c>
      <c r="C21832" s="43" t="s">
        <v>641</v>
      </c>
      <c r="E21832" s="43" t="s">
        <v>31</v>
      </c>
      <c r="F21832" s="43" t="s">
        <v>28</v>
      </c>
      <c r="G21832" s="43">
        <v>85033</v>
      </c>
      <c r="Y21832" s="43" t="str">
        <f t="shared" si="682"/>
        <v>COMP</v>
      </c>
      <c r="AA21832" s="43">
        <f t="shared" si="683"/>
        <v>607813</v>
      </c>
    </row>
    <row r="21833" spans="1:27" x14ac:dyDescent="0.3">
      <c r="A21833" s="43">
        <v>2296841</v>
      </c>
      <c r="B21833" s="43" t="s">
        <v>5402</v>
      </c>
      <c r="C21833" s="43" t="s">
        <v>937</v>
      </c>
      <c r="E21833" s="43" t="s">
        <v>6263</v>
      </c>
      <c r="F21833" s="43" t="s">
        <v>28</v>
      </c>
      <c r="G21833" s="43">
        <v>85055</v>
      </c>
      <c r="Y21833" s="43" t="str">
        <f t="shared" si="682"/>
        <v/>
      </c>
      <c r="AA21833" s="43" t="e">
        <f t="shared" si="683"/>
        <v>#N/A</v>
      </c>
    </row>
    <row r="21834" spans="1:27" x14ac:dyDescent="0.3">
      <c r="A21834" s="43">
        <v>2213972</v>
      </c>
      <c r="B21834" s="43" t="s">
        <v>5402</v>
      </c>
      <c r="C21834" s="43" t="s">
        <v>421</v>
      </c>
      <c r="E21834" s="43" t="s">
        <v>6263</v>
      </c>
      <c r="F21834" s="43" t="s">
        <v>30</v>
      </c>
      <c r="G21834" s="43">
        <v>72042</v>
      </c>
      <c r="Y21834" s="43" t="str">
        <f t="shared" si="682"/>
        <v/>
      </c>
      <c r="AA21834" s="43" t="e">
        <f t="shared" si="683"/>
        <v>#N/A</v>
      </c>
    </row>
    <row r="21835" spans="1:27" x14ac:dyDescent="0.3">
      <c r="A21835" s="43">
        <v>1974782</v>
      </c>
      <c r="B21835" s="43" t="s">
        <v>5402</v>
      </c>
      <c r="C21835" s="43" t="s">
        <v>647</v>
      </c>
      <c r="E21835" s="43" t="s">
        <v>6263</v>
      </c>
      <c r="F21835" s="43" t="s">
        <v>28</v>
      </c>
      <c r="G21835" s="43">
        <v>44094</v>
      </c>
      <c r="Y21835" s="43" t="str">
        <f t="shared" si="682"/>
        <v/>
      </c>
      <c r="AA21835" s="43" t="e">
        <f t="shared" si="683"/>
        <v>#N/A</v>
      </c>
    </row>
    <row r="21836" spans="1:27" x14ac:dyDescent="0.3">
      <c r="A21836" s="43">
        <v>2112875</v>
      </c>
      <c r="B21836" s="43" t="s">
        <v>5402</v>
      </c>
      <c r="C21836" s="43" t="s">
        <v>722</v>
      </c>
      <c r="E21836" s="43" t="s">
        <v>6263</v>
      </c>
      <c r="F21836" s="43" t="s">
        <v>28</v>
      </c>
      <c r="G21836" s="43">
        <v>49006</v>
      </c>
      <c r="Y21836" s="43" t="str">
        <f t="shared" si="682"/>
        <v>COMP</v>
      </c>
      <c r="AA21836" s="43">
        <f t="shared" si="683"/>
        <v>2112875</v>
      </c>
    </row>
    <row r="21837" spans="1:27" x14ac:dyDescent="0.3">
      <c r="A21837" s="43">
        <v>1526004</v>
      </c>
      <c r="B21837" s="43" t="s">
        <v>5402</v>
      </c>
      <c r="C21837" s="43" t="s">
        <v>1549</v>
      </c>
      <c r="E21837" s="43" t="s">
        <v>6263</v>
      </c>
      <c r="F21837" s="43" t="s">
        <v>30</v>
      </c>
      <c r="G21837" s="43">
        <v>49004</v>
      </c>
      <c r="Y21837" s="43" t="str">
        <f t="shared" si="682"/>
        <v/>
      </c>
      <c r="AA21837" s="43" t="e">
        <f t="shared" si="683"/>
        <v>#N/A</v>
      </c>
    </row>
    <row r="21838" spans="1:27" x14ac:dyDescent="0.3">
      <c r="A21838" s="43">
        <v>2270816</v>
      </c>
      <c r="B21838" s="43" t="s">
        <v>5402</v>
      </c>
      <c r="C21838" s="43" t="s">
        <v>530</v>
      </c>
      <c r="E21838" s="43" t="s">
        <v>6263</v>
      </c>
      <c r="F21838" s="43" t="s">
        <v>30</v>
      </c>
      <c r="G21838" s="43">
        <v>49004</v>
      </c>
      <c r="Y21838" s="43" t="str">
        <f t="shared" si="682"/>
        <v/>
      </c>
      <c r="AA21838" s="43" t="e">
        <f t="shared" si="683"/>
        <v>#N/A</v>
      </c>
    </row>
    <row r="21839" spans="1:27" x14ac:dyDescent="0.3">
      <c r="A21839" s="43">
        <v>509571</v>
      </c>
      <c r="B21839" s="43" t="s">
        <v>5402</v>
      </c>
      <c r="C21839" s="43" t="s">
        <v>346</v>
      </c>
      <c r="E21839" s="43" t="s">
        <v>6263</v>
      </c>
      <c r="F21839" s="43" t="s">
        <v>28</v>
      </c>
      <c r="G21839" s="43">
        <v>44013</v>
      </c>
      <c r="Y21839" s="43" t="str">
        <f t="shared" si="682"/>
        <v>COMP</v>
      </c>
      <c r="AA21839" s="43">
        <f t="shared" si="683"/>
        <v>509571</v>
      </c>
    </row>
    <row r="21840" spans="1:27" x14ac:dyDescent="0.3">
      <c r="A21840" s="43">
        <v>2281645</v>
      </c>
      <c r="B21840" s="43" t="s">
        <v>5402</v>
      </c>
      <c r="C21840" s="43" t="s">
        <v>1036</v>
      </c>
      <c r="E21840" s="43" t="s">
        <v>6263</v>
      </c>
      <c r="F21840" s="43" t="s">
        <v>30</v>
      </c>
      <c r="G21840" s="43">
        <v>44021</v>
      </c>
      <c r="Y21840" s="43" t="str">
        <f t="shared" si="682"/>
        <v/>
      </c>
      <c r="AA21840" s="43" t="e">
        <f t="shared" si="683"/>
        <v>#N/A</v>
      </c>
    </row>
    <row r="21841" spans="1:27" x14ac:dyDescent="0.3">
      <c r="A21841" s="43">
        <v>2025190</v>
      </c>
      <c r="B21841" s="43" t="s">
        <v>5402</v>
      </c>
      <c r="C21841" s="43" t="s">
        <v>427</v>
      </c>
      <c r="E21841" s="43" t="s">
        <v>6263</v>
      </c>
      <c r="F21841" s="43" t="s">
        <v>28</v>
      </c>
      <c r="G21841" s="43">
        <v>44021</v>
      </c>
      <c r="Y21841" s="43" t="str">
        <f t="shared" si="682"/>
        <v/>
      </c>
      <c r="AA21841" s="43" t="e">
        <f t="shared" si="683"/>
        <v>#N/A</v>
      </c>
    </row>
    <row r="21842" spans="1:27" x14ac:dyDescent="0.3">
      <c r="A21842" s="43">
        <v>583428</v>
      </c>
      <c r="B21842" s="43" t="s">
        <v>5402</v>
      </c>
      <c r="C21842" s="43" t="s">
        <v>1135</v>
      </c>
      <c r="E21842" s="43" t="s">
        <v>6263</v>
      </c>
      <c r="F21842" s="43" t="s">
        <v>28</v>
      </c>
      <c r="G21842" s="43">
        <v>72080</v>
      </c>
      <c r="Y21842" s="43" t="str">
        <f t="shared" si="682"/>
        <v>COMP</v>
      </c>
      <c r="AA21842" s="43">
        <f t="shared" si="683"/>
        <v>583428</v>
      </c>
    </row>
    <row r="21843" spans="1:27" x14ac:dyDescent="0.3">
      <c r="A21843" s="43">
        <v>2348239</v>
      </c>
      <c r="B21843" s="43" t="s">
        <v>5402</v>
      </c>
      <c r="C21843" s="43" t="s">
        <v>986</v>
      </c>
      <c r="E21843" s="43" t="s">
        <v>35</v>
      </c>
      <c r="F21843" s="43" t="s">
        <v>28</v>
      </c>
      <c r="G21843" s="43">
        <v>44013</v>
      </c>
      <c r="Y21843" s="43" t="str">
        <f t="shared" si="682"/>
        <v>COMP</v>
      </c>
      <c r="AA21843" s="43">
        <f t="shared" si="683"/>
        <v>2348239</v>
      </c>
    </row>
    <row r="21844" spans="1:27" x14ac:dyDescent="0.3">
      <c r="A21844" s="43">
        <v>1818993</v>
      </c>
      <c r="B21844" s="43" t="s">
        <v>5402</v>
      </c>
      <c r="C21844" s="43" t="s">
        <v>1753</v>
      </c>
      <c r="E21844" s="43" t="s">
        <v>29</v>
      </c>
      <c r="F21844" s="43" t="s">
        <v>28</v>
      </c>
      <c r="G21844" s="43">
        <v>85076</v>
      </c>
      <c r="Y21844" s="43" t="str">
        <f t="shared" si="682"/>
        <v/>
      </c>
      <c r="AA21844" s="43" t="e">
        <f t="shared" si="683"/>
        <v>#N/A</v>
      </c>
    </row>
    <row r="21845" spans="1:27" x14ac:dyDescent="0.3">
      <c r="A21845" s="43">
        <v>2394083</v>
      </c>
      <c r="B21845" s="43" t="s">
        <v>5403</v>
      </c>
      <c r="C21845" s="43" t="s">
        <v>4013</v>
      </c>
      <c r="E21845" s="43" t="s">
        <v>6263</v>
      </c>
      <c r="F21845" s="43" t="s">
        <v>30</v>
      </c>
      <c r="G21845" s="43">
        <v>44012</v>
      </c>
      <c r="Y21845" s="43" t="str">
        <f t="shared" si="682"/>
        <v/>
      </c>
      <c r="AA21845" s="43" t="e">
        <f t="shared" si="683"/>
        <v>#N/A</v>
      </c>
    </row>
    <row r="21846" spans="1:27" x14ac:dyDescent="0.3">
      <c r="A21846" s="43">
        <v>978689</v>
      </c>
      <c r="B21846" s="43" t="s">
        <v>5403</v>
      </c>
      <c r="C21846" s="43" t="s">
        <v>469</v>
      </c>
      <c r="E21846" s="43" t="s">
        <v>6263</v>
      </c>
      <c r="F21846" s="43" t="s">
        <v>28</v>
      </c>
      <c r="G21846" s="43">
        <v>44090</v>
      </c>
      <c r="Y21846" s="43" t="str">
        <f t="shared" si="682"/>
        <v/>
      </c>
      <c r="AA21846" s="43" t="e">
        <f t="shared" si="683"/>
        <v>#N/A</v>
      </c>
    </row>
    <row r="21847" spans="1:27" x14ac:dyDescent="0.3">
      <c r="A21847" s="43">
        <v>2320583</v>
      </c>
      <c r="B21847" s="43" t="s">
        <v>5405</v>
      </c>
      <c r="C21847" s="43" t="s">
        <v>984</v>
      </c>
      <c r="E21847" s="43" t="s">
        <v>6263</v>
      </c>
      <c r="F21847" s="43" t="s">
        <v>28</v>
      </c>
      <c r="G21847" s="43">
        <v>85052</v>
      </c>
      <c r="Y21847" s="43" t="str">
        <f t="shared" si="682"/>
        <v/>
      </c>
      <c r="AA21847" s="43" t="e">
        <f t="shared" si="683"/>
        <v>#N/A</v>
      </c>
    </row>
    <row r="21848" spans="1:27" x14ac:dyDescent="0.3">
      <c r="A21848" s="43">
        <v>1589469</v>
      </c>
      <c r="B21848" s="43" t="s">
        <v>5405</v>
      </c>
      <c r="C21848" s="43" t="s">
        <v>437</v>
      </c>
      <c r="E21848" s="43" t="s">
        <v>6263</v>
      </c>
      <c r="F21848" s="43" t="s">
        <v>28</v>
      </c>
      <c r="G21848" s="43">
        <v>72029</v>
      </c>
      <c r="Y21848" s="43" t="str">
        <f t="shared" si="682"/>
        <v>COMP</v>
      </c>
      <c r="AA21848" s="43">
        <f t="shared" si="683"/>
        <v>1589469</v>
      </c>
    </row>
    <row r="21849" spans="1:27" x14ac:dyDescent="0.3">
      <c r="A21849" s="43">
        <v>1188143</v>
      </c>
      <c r="B21849" s="43" t="s">
        <v>5405</v>
      </c>
      <c r="C21849" s="43" t="s">
        <v>276</v>
      </c>
      <c r="E21849" s="43" t="s">
        <v>6263</v>
      </c>
      <c r="F21849" s="43" t="s">
        <v>28</v>
      </c>
      <c r="G21849" s="43">
        <v>53063</v>
      </c>
      <c r="Y21849" s="43" t="str">
        <f t="shared" si="682"/>
        <v>COMP</v>
      </c>
      <c r="AA21849" s="43">
        <f t="shared" si="683"/>
        <v>1188143</v>
      </c>
    </row>
    <row r="21850" spans="1:27" x14ac:dyDescent="0.3">
      <c r="A21850" s="43">
        <v>1843126</v>
      </c>
      <c r="B21850" s="43" t="s">
        <v>5406</v>
      </c>
      <c r="C21850" s="43" t="s">
        <v>960</v>
      </c>
      <c r="E21850" s="43" t="s">
        <v>6263</v>
      </c>
      <c r="F21850" s="43" t="s">
        <v>30</v>
      </c>
      <c r="G21850" s="43">
        <v>44055</v>
      </c>
      <c r="Y21850" s="43" t="str">
        <f t="shared" si="682"/>
        <v/>
      </c>
      <c r="AA21850" s="43" t="e">
        <f t="shared" si="683"/>
        <v>#N/A</v>
      </c>
    </row>
    <row r="21851" spans="1:27" x14ac:dyDescent="0.3">
      <c r="A21851" s="43">
        <v>2197128</v>
      </c>
      <c r="B21851" s="43" t="s">
        <v>5406</v>
      </c>
      <c r="C21851" s="43" t="s">
        <v>819</v>
      </c>
      <c r="E21851" s="43" t="s">
        <v>6263</v>
      </c>
      <c r="F21851" s="43" t="s">
        <v>28</v>
      </c>
      <c r="G21851" s="43">
        <v>85061</v>
      </c>
      <c r="Y21851" s="43" t="str">
        <f t="shared" si="682"/>
        <v/>
      </c>
      <c r="AA21851" s="43" t="e">
        <f t="shared" si="683"/>
        <v>#N/A</v>
      </c>
    </row>
    <row r="21852" spans="1:27" x14ac:dyDescent="0.3">
      <c r="A21852" s="43">
        <v>1490256</v>
      </c>
      <c r="B21852" s="43" t="s">
        <v>5406</v>
      </c>
      <c r="C21852" s="43" t="s">
        <v>646</v>
      </c>
      <c r="E21852" s="43" t="s">
        <v>31</v>
      </c>
      <c r="F21852" s="43" t="s">
        <v>30</v>
      </c>
      <c r="G21852" s="43">
        <v>44055</v>
      </c>
      <c r="Y21852" s="43" t="str">
        <f t="shared" si="682"/>
        <v>COMP</v>
      </c>
      <c r="AA21852" s="43">
        <f t="shared" si="683"/>
        <v>1490256</v>
      </c>
    </row>
    <row r="21853" spans="1:27" x14ac:dyDescent="0.3">
      <c r="A21853" s="43">
        <v>1540674</v>
      </c>
      <c r="B21853" s="43" t="s">
        <v>5406</v>
      </c>
      <c r="C21853" s="43" t="s">
        <v>920</v>
      </c>
      <c r="E21853" s="43" t="s">
        <v>35</v>
      </c>
      <c r="F21853" s="43" t="s">
        <v>28</v>
      </c>
      <c r="G21853" s="43">
        <v>44055</v>
      </c>
      <c r="Y21853" s="43" t="str">
        <f t="shared" si="682"/>
        <v>COMP</v>
      </c>
      <c r="AA21853" s="43">
        <f t="shared" si="683"/>
        <v>1540674</v>
      </c>
    </row>
    <row r="21854" spans="1:27" x14ac:dyDescent="0.3">
      <c r="A21854" s="43">
        <v>1554821</v>
      </c>
      <c r="B21854" s="43" t="s">
        <v>5406</v>
      </c>
      <c r="C21854" s="43" t="s">
        <v>287</v>
      </c>
      <c r="E21854" s="43" t="s">
        <v>6263</v>
      </c>
      <c r="F21854" s="43" t="s">
        <v>28</v>
      </c>
      <c r="G21854" s="43">
        <v>44055</v>
      </c>
      <c r="Y21854" s="43" t="str">
        <f t="shared" si="682"/>
        <v>COMP</v>
      </c>
      <c r="AA21854" s="43">
        <f t="shared" si="683"/>
        <v>1554821</v>
      </c>
    </row>
    <row r="21855" spans="1:27" x14ac:dyDescent="0.3">
      <c r="A21855" s="43">
        <v>427716</v>
      </c>
      <c r="B21855" s="43" t="s">
        <v>1875</v>
      </c>
      <c r="C21855" s="43" t="s">
        <v>508</v>
      </c>
      <c r="E21855" s="43" t="s">
        <v>6263</v>
      </c>
      <c r="F21855" s="43" t="s">
        <v>28</v>
      </c>
      <c r="G21855" s="43">
        <v>72072</v>
      </c>
      <c r="Y21855" s="43" t="str">
        <f t="shared" si="682"/>
        <v/>
      </c>
      <c r="AA21855" s="43" t="e">
        <f t="shared" si="683"/>
        <v>#N/A</v>
      </c>
    </row>
    <row r="21856" spans="1:27" x14ac:dyDescent="0.3">
      <c r="A21856" s="43">
        <v>1663160</v>
      </c>
      <c r="B21856" s="43" t="s">
        <v>1875</v>
      </c>
      <c r="C21856" s="43" t="s">
        <v>1437</v>
      </c>
      <c r="E21856" s="43" t="s">
        <v>35</v>
      </c>
      <c r="F21856" s="43" t="s">
        <v>30</v>
      </c>
      <c r="G21856" s="43">
        <v>44055</v>
      </c>
      <c r="Y21856" s="43" t="str">
        <f t="shared" si="682"/>
        <v>COMP</v>
      </c>
      <c r="AA21856" s="43">
        <f t="shared" si="683"/>
        <v>1663160</v>
      </c>
    </row>
    <row r="21857" spans="1:27" x14ac:dyDescent="0.3">
      <c r="A21857" s="43">
        <v>2314053</v>
      </c>
      <c r="B21857" s="43" t="s">
        <v>5408</v>
      </c>
      <c r="C21857" s="43" t="s">
        <v>413</v>
      </c>
      <c r="E21857" s="43" t="s">
        <v>6263</v>
      </c>
      <c r="F21857" s="43" t="s">
        <v>30</v>
      </c>
      <c r="G21857" s="43">
        <v>49054</v>
      </c>
      <c r="Y21857" s="43" t="str">
        <f t="shared" si="682"/>
        <v/>
      </c>
      <c r="AA21857" s="43" t="e">
        <f t="shared" si="683"/>
        <v>#N/A</v>
      </c>
    </row>
    <row r="21858" spans="1:27" x14ac:dyDescent="0.3">
      <c r="A21858" s="43">
        <v>2266184</v>
      </c>
      <c r="B21858" s="43" t="s">
        <v>5408</v>
      </c>
      <c r="C21858" s="43" t="s">
        <v>379</v>
      </c>
      <c r="E21858" s="43" t="s">
        <v>6263</v>
      </c>
      <c r="F21858" s="43" t="s">
        <v>30</v>
      </c>
      <c r="G21858" s="43">
        <v>44012</v>
      </c>
      <c r="Y21858" s="43" t="str">
        <f t="shared" si="682"/>
        <v/>
      </c>
      <c r="AA21858" s="43" t="e">
        <f t="shared" si="683"/>
        <v>#N/A</v>
      </c>
    </row>
    <row r="21859" spans="1:27" x14ac:dyDescent="0.3">
      <c r="A21859" s="43">
        <v>2259558</v>
      </c>
      <c r="B21859" s="43" t="s">
        <v>5408</v>
      </c>
      <c r="C21859" s="43" t="s">
        <v>427</v>
      </c>
      <c r="E21859" s="43" t="s">
        <v>6263</v>
      </c>
      <c r="F21859" s="43" t="s">
        <v>28</v>
      </c>
      <c r="G21859" s="43">
        <v>53074</v>
      </c>
      <c r="Y21859" s="43" t="str">
        <f t="shared" si="682"/>
        <v/>
      </c>
      <c r="AA21859" s="43" t="e">
        <f t="shared" si="683"/>
        <v>#N/A</v>
      </c>
    </row>
    <row r="21860" spans="1:27" x14ac:dyDescent="0.3">
      <c r="A21860" s="43">
        <v>2408621</v>
      </c>
      <c r="B21860" s="43" t="s">
        <v>5408</v>
      </c>
      <c r="C21860" s="43" t="s">
        <v>1001</v>
      </c>
      <c r="E21860" s="43" t="s">
        <v>6263</v>
      </c>
      <c r="F21860" s="43" t="s">
        <v>28</v>
      </c>
      <c r="G21860" s="43">
        <v>53022</v>
      </c>
      <c r="Y21860" s="43" t="str">
        <f t="shared" si="682"/>
        <v/>
      </c>
      <c r="AA21860" s="43" t="e">
        <f t="shared" si="683"/>
        <v>#N/A</v>
      </c>
    </row>
    <row r="21861" spans="1:27" x14ac:dyDescent="0.3">
      <c r="A21861" s="43">
        <v>2356198</v>
      </c>
      <c r="B21861" s="43" t="s">
        <v>13041</v>
      </c>
      <c r="C21861" s="43" t="s">
        <v>241</v>
      </c>
      <c r="E21861" s="43" t="s">
        <v>6263</v>
      </c>
      <c r="F21861" s="43" t="s">
        <v>28</v>
      </c>
      <c r="G21861" s="43">
        <v>85049</v>
      </c>
      <c r="Y21861" s="43" t="str">
        <f t="shared" si="682"/>
        <v/>
      </c>
      <c r="AA21861" s="43" t="e">
        <f t="shared" si="683"/>
        <v>#N/A</v>
      </c>
    </row>
    <row r="21862" spans="1:27" x14ac:dyDescent="0.3">
      <c r="A21862" s="43">
        <v>1754804</v>
      </c>
      <c r="B21862" s="43" t="s">
        <v>13041</v>
      </c>
      <c r="C21862" s="43" t="s">
        <v>189</v>
      </c>
      <c r="E21862" s="43" t="s">
        <v>6263</v>
      </c>
      <c r="F21862" s="43" t="s">
        <v>30</v>
      </c>
      <c r="G21862" s="43">
        <v>85022</v>
      </c>
      <c r="Y21862" s="43" t="str">
        <f t="shared" si="682"/>
        <v/>
      </c>
      <c r="AA21862" s="43" t="e">
        <f t="shared" si="683"/>
        <v>#N/A</v>
      </c>
    </row>
    <row r="21863" spans="1:27" x14ac:dyDescent="0.3">
      <c r="A21863" s="43">
        <v>1972341</v>
      </c>
      <c r="B21863" s="43" t="s">
        <v>13042</v>
      </c>
      <c r="C21863" s="43" t="s">
        <v>1300</v>
      </c>
      <c r="E21863" s="43" t="s">
        <v>6263</v>
      </c>
      <c r="F21863" s="43" t="s">
        <v>30</v>
      </c>
      <c r="G21863" s="43">
        <v>49027</v>
      </c>
      <c r="Y21863" s="43" t="str">
        <f t="shared" si="682"/>
        <v/>
      </c>
      <c r="AA21863" s="43" t="e">
        <f t="shared" si="683"/>
        <v>#N/A</v>
      </c>
    </row>
    <row r="21864" spans="1:27" x14ac:dyDescent="0.3">
      <c r="A21864" s="43">
        <v>152625</v>
      </c>
      <c r="B21864" s="43" t="s">
        <v>13043</v>
      </c>
      <c r="C21864" s="43" t="s">
        <v>193</v>
      </c>
      <c r="E21864" s="43" t="s">
        <v>29</v>
      </c>
      <c r="F21864" s="43" t="s">
        <v>28</v>
      </c>
      <c r="G21864" s="43">
        <v>49006</v>
      </c>
      <c r="Y21864" s="43" t="str">
        <f t="shared" si="682"/>
        <v>COMP</v>
      </c>
      <c r="AA21864" s="43">
        <f t="shared" si="683"/>
        <v>152625</v>
      </c>
    </row>
    <row r="21865" spans="1:27" x14ac:dyDescent="0.3">
      <c r="A21865" s="43">
        <v>2402433</v>
      </c>
      <c r="B21865" s="43" t="s">
        <v>13043</v>
      </c>
      <c r="C21865" s="43" t="s">
        <v>973</v>
      </c>
      <c r="E21865" s="43" t="s">
        <v>29</v>
      </c>
      <c r="F21865" s="43" t="s">
        <v>28</v>
      </c>
      <c r="G21865" s="43">
        <v>72070</v>
      </c>
      <c r="Y21865" s="43" t="str">
        <f t="shared" si="682"/>
        <v/>
      </c>
      <c r="AA21865" s="43" t="e">
        <f t="shared" si="683"/>
        <v>#N/A</v>
      </c>
    </row>
    <row r="21866" spans="1:27" x14ac:dyDescent="0.3">
      <c r="A21866" s="43">
        <v>1298570</v>
      </c>
      <c r="B21866" s="43" t="s">
        <v>13043</v>
      </c>
      <c r="C21866" s="43" t="s">
        <v>313</v>
      </c>
      <c r="E21866" s="43" t="s">
        <v>31</v>
      </c>
      <c r="F21866" s="43" t="s">
        <v>30</v>
      </c>
      <c r="G21866" s="43">
        <v>49001</v>
      </c>
      <c r="Y21866" s="43" t="str">
        <f t="shared" si="682"/>
        <v>COMP</v>
      </c>
      <c r="AA21866" s="43">
        <f t="shared" si="683"/>
        <v>1298570</v>
      </c>
    </row>
    <row r="21867" spans="1:27" x14ac:dyDescent="0.3">
      <c r="A21867" s="43">
        <v>177971</v>
      </c>
      <c r="B21867" s="43" t="s">
        <v>13043</v>
      </c>
      <c r="C21867" s="43" t="s">
        <v>268</v>
      </c>
      <c r="E21867" s="43" t="s">
        <v>6263</v>
      </c>
      <c r="F21867" s="43" t="s">
        <v>30</v>
      </c>
      <c r="G21867" s="43">
        <v>49045</v>
      </c>
      <c r="Y21867" s="43" t="str">
        <f t="shared" si="682"/>
        <v/>
      </c>
      <c r="AA21867" s="43" t="e">
        <f t="shared" si="683"/>
        <v>#N/A</v>
      </c>
    </row>
    <row r="21868" spans="1:27" x14ac:dyDescent="0.3">
      <c r="A21868" s="43">
        <v>534950</v>
      </c>
      <c r="B21868" s="43" t="s">
        <v>13043</v>
      </c>
      <c r="C21868" s="43" t="s">
        <v>421</v>
      </c>
      <c r="E21868" s="43" t="s">
        <v>29</v>
      </c>
      <c r="F21868" s="43" t="s">
        <v>30</v>
      </c>
      <c r="G21868" s="43">
        <v>53022</v>
      </c>
      <c r="Y21868" s="43" t="str">
        <f t="shared" si="682"/>
        <v>COMP</v>
      </c>
      <c r="AA21868" s="43">
        <f t="shared" si="683"/>
        <v>534950</v>
      </c>
    </row>
    <row r="21869" spans="1:27" x14ac:dyDescent="0.3">
      <c r="A21869" s="43">
        <v>2355261</v>
      </c>
      <c r="B21869" s="43" t="s">
        <v>13043</v>
      </c>
      <c r="C21869" s="43" t="s">
        <v>318</v>
      </c>
      <c r="E21869" s="43" t="s">
        <v>29</v>
      </c>
      <c r="F21869" s="43" t="s">
        <v>28</v>
      </c>
      <c r="G21869" s="43">
        <v>44111</v>
      </c>
      <c r="Y21869" s="43" t="str">
        <f t="shared" si="682"/>
        <v/>
      </c>
      <c r="AA21869" s="43" t="e">
        <f t="shared" si="683"/>
        <v>#N/A</v>
      </c>
    </row>
    <row r="21870" spans="1:27" x14ac:dyDescent="0.3">
      <c r="A21870" s="43">
        <v>2118582</v>
      </c>
      <c r="B21870" s="43" t="s">
        <v>13043</v>
      </c>
      <c r="C21870" s="43" t="s">
        <v>318</v>
      </c>
      <c r="E21870" s="43" t="s">
        <v>6263</v>
      </c>
      <c r="F21870" s="43" t="s">
        <v>28</v>
      </c>
      <c r="G21870" s="43">
        <v>53004</v>
      </c>
      <c r="Y21870" s="43" t="str">
        <f t="shared" si="682"/>
        <v/>
      </c>
      <c r="AA21870" s="43" t="e">
        <f t="shared" si="683"/>
        <v>#N/A</v>
      </c>
    </row>
    <row r="21871" spans="1:27" x14ac:dyDescent="0.3">
      <c r="A21871" s="43">
        <v>1754871</v>
      </c>
      <c r="B21871" s="43" t="s">
        <v>13043</v>
      </c>
      <c r="C21871" s="43" t="s">
        <v>656</v>
      </c>
      <c r="E21871" s="43" t="s">
        <v>29</v>
      </c>
      <c r="F21871" s="43" t="s">
        <v>28</v>
      </c>
      <c r="G21871" s="43">
        <v>44015</v>
      </c>
      <c r="Y21871" s="43" t="str">
        <f t="shared" si="682"/>
        <v>COMP</v>
      </c>
      <c r="AA21871" s="43">
        <f t="shared" si="683"/>
        <v>1754871</v>
      </c>
    </row>
    <row r="21872" spans="1:27" x14ac:dyDescent="0.3">
      <c r="A21872" s="43">
        <v>1846186</v>
      </c>
      <c r="B21872" s="43" t="s">
        <v>13043</v>
      </c>
      <c r="C21872" s="43" t="s">
        <v>829</v>
      </c>
      <c r="E21872" s="43" t="s">
        <v>35</v>
      </c>
      <c r="F21872" s="43" t="s">
        <v>28</v>
      </c>
      <c r="G21872" s="43">
        <v>49006</v>
      </c>
      <c r="Y21872" s="43" t="str">
        <f t="shared" si="682"/>
        <v>COMP</v>
      </c>
      <c r="AA21872" s="43">
        <f t="shared" si="683"/>
        <v>1846186</v>
      </c>
    </row>
    <row r="21873" spans="1:27" x14ac:dyDescent="0.3">
      <c r="A21873" s="43">
        <v>1846201</v>
      </c>
      <c r="B21873" s="43" t="s">
        <v>13043</v>
      </c>
      <c r="C21873" s="43" t="s">
        <v>13044</v>
      </c>
      <c r="E21873" s="43" t="s">
        <v>35</v>
      </c>
      <c r="F21873" s="43" t="s">
        <v>30</v>
      </c>
      <c r="G21873" s="43">
        <v>49006</v>
      </c>
      <c r="Y21873" s="43" t="str">
        <f t="shared" si="682"/>
        <v>COMP</v>
      </c>
      <c r="AA21873" s="43">
        <f t="shared" si="683"/>
        <v>1846201</v>
      </c>
    </row>
    <row r="21874" spans="1:27" x14ac:dyDescent="0.3">
      <c r="A21874" s="43">
        <v>2219411</v>
      </c>
      <c r="B21874" s="43" t="s">
        <v>13043</v>
      </c>
      <c r="C21874" s="43" t="s">
        <v>1644</v>
      </c>
      <c r="E21874" s="43" t="s">
        <v>31</v>
      </c>
      <c r="F21874" s="43" t="s">
        <v>30</v>
      </c>
      <c r="G21874" s="43">
        <v>49057</v>
      </c>
      <c r="Y21874" s="43" t="str">
        <f t="shared" si="682"/>
        <v>COMP</v>
      </c>
      <c r="AA21874" s="43">
        <f t="shared" si="683"/>
        <v>2219411</v>
      </c>
    </row>
    <row r="21875" spans="1:27" x14ac:dyDescent="0.3">
      <c r="A21875" s="43">
        <v>914127</v>
      </c>
      <c r="B21875" s="43" t="s">
        <v>13043</v>
      </c>
      <c r="C21875" s="43" t="s">
        <v>530</v>
      </c>
      <c r="E21875" s="43" t="s">
        <v>6263</v>
      </c>
      <c r="F21875" s="43" t="s">
        <v>30</v>
      </c>
      <c r="G21875" s="43">
        <v>49006</v>
      </c>
      <c r="Y21875" s="43" t="str">
        <f t="shared" si="682"/>
        <v/>
      </c>
      <c r="AA21875" s="43" t="e">
        <f t="shared" si="683"/>
        <v>#N/A</v>
      </c>
    </row>
    <row r="21876" spans="1:27" x14ac:dyDescent="0.3">
      <c r="A21876" s="43">
        <v>1542751</v>
      </c>
      <c r="B21876" s="43" t="s">
        <v>13043</v>
      </c>
      <c r="C21876" s="43" t="s">
        <v>1061</v>
      </c>
      <c r="E21876" s="43" t="s">
        <v>34</v>
      </c>
      <c r="F21876" s="43" t="s">
        <v>28</v>
      </c>
      <c r="G21876" s="43">
        <v>49006</v>
      </c>
      <c r="Y21876" s="43" t="str">
        <f t="shared" si="682"/>
        <v>COMP</v>
      </c>
      <c r="AA21876" s="43">
        <f t="shared" si="683"/>
        <v>1542751</v>
      </c>
    </row>
    <row r="21877" spans="1:27" x14ac:dyDescent="0.3">
      <c r="A21877" s="43">
        <v>2175387</v>
      </c>
      <c r="B21877" s="43" t="s">
        <v>13043</v>
      </c>
      <c r="C21877" s="43" t="s">
        <v>870</v>
      </c>
      <c r="E21877" s="43" t="s">
        <v>34</v>
      </c>
      <c r="F21877" s="43" t="s">
        <v>28</v>
      </c>
      <c r="G21877" s="43">
        <v>49002</v>
      </c>
      <c r="Y21877" s="43" t="str">
        <f t="shared" si="682"/>
        <v>COMP</v>
      </c>
      <c r="AA21877" s="43">
        <f t="shared" si="683"/>
        <v>2175387</v>
      </c>
    </row>
    <row r="21878" spans="1:27" x14ac:dyDescent="0.3">
      <c r="A21878" s="43">
        <v>914128</v>
      </c>
      <c r="B21878" s="43" t="s">
        <v>13043</v>
      </c>
      <c r="C21878" s="43" t="s">
        <v>422</v>
      </c>
      <c r="E21878" s="43" t="s">
        <v>6263</v>
      </c>
      <c r="F21878" s="43" t="s">
        <v>28</v>
      </c>
      <c r="G21878" s="43">
        <v>49006</v>
      </c>
      <c r="Y21878" s="43" t="str">
        <f t="shared" si="682"/>
        <v>COMP</v>
      </c>
      <c r="AA21878" s="43">
        <f t="shared" si="683"/>
        <v>914128</v>
      </c>
    </row>
    <row r="21879" spans="1:27" x14ac:dyDescent="0.3">
      <c r="A21879" s="43">
        <v>2435403</v>
      </c>
      <c r="B21879" s="43" t="s">
        <v>13043</v>
      </c>
      <c r="C21879" s="43" t="s">
        <v>486</v>
      </c>
      <c r="E21879" s="43" t="s">
        <v>6263</v>
      </c>
      <c r="F21879" s="43" t="s">
        <v>30</v>
      </c>
      <c r="G21879" s="43">
        <v>85012</v>
      </c>
      <c r="Y21879" s="43" t="str">
        <f t="shared" si="682"/>
        <v/>
      </c>
      <c r="AA21879" s="43" t="e">
        <f t="shared" si="683"/>
        <v>#N/A</v>
      </c>
    </row>
    <row r="21880" spans="1:27" x14ac:dyDescent="0.3">
      <c r="A21880" s="43">
        <v>2029183</v>
      </c>
      <c r="B21880" s="43" t="s">
        <v>13043</v>
      </c>
      <c r="C21880" s="43" t="s">
        <v>3007</v>
      </c>
      <c r="E21880" s="43" t="s">
        <v>34</v>
      </c>
      <c r="F21880" s="43" t="s">
        <v>28</v>
      </c>
      <c r="G21880" s="43">
        <v>53064</v>
      </c>
      <c r="Y21880" s="43" t="str">
        <f t="shared" si="682"/>
        <v>COMP</v>
      </c>
      <c r="AA21880" s="43">
        <f t="shared" si="683"/>
        <v>2029183</v>
      </c>
    </row>
    <row r="21881" spans="1:27" x14ac:dyDescent="0.3">
      <c r="A21881" s="43">
        <v>1846202</v>
      </c>
      <c r="B21881" s="43" t="s">
        <v>13043</v>
      </c>
      <c r="C21881" s="43" t="s">
        <v>986</v>
      </c>
      <c r="E21881" s="43" t="s">
        <v>35</v>
      </c>
      <c r="F21881" s="43" t="s">
        <v>28</v>
      </c>
      <c r="G21881" s="43">
        <v>49006</v>
      </c>
      <c r="Y21881" s="43" t="str">
        <f t="shared" si="682"/>
        <v>COMP</v>
      </c>
      <c r="AA21881" s="43">
        <f t="shared" si="683"/>
        <v>1846202</v>
      </c>
    </row>
    <row r="21882" spans="1:27" x14ac:dyDescent="0.3">
      <c r="A21882" s="43">
        <v>2051664</v>
      </c>
      <c r="B21882" s="43" t="s">
        <v>13043</v>
      </c>
      <c r="C21882" s="43" t="s">
        <v>303</v>
      </c>
      <c r="E21882" s="43" t="s">
        <v>6263</v>
      </c>
      <c r="F21882" s="43" t="s">
        <v>28</v>
      </c>
      <c r="G21882" s="43">
        <v>85052</v>
      </c>
      <c r="Y21882" s="43" t="str">
        <f t="shared" si="682"/>
        <v>COMP</v>
      </c>
      <c r="AA21882" s="43">
        <f t="shared" si="683"/>
        <v>2051664</v>
      </c>
    </row>
    <row r="21883" spans="1:27" x14ac:dyDescent="0.3">
      <c r="A21883" s="43">
        <v>1436793</v>
      </c>
      <c r="B21883" s="43" t="s">
        <v>13043</v>
      </c>
      <c r="C21883" s="43" t="s">
        <v>1017</v>
      </c>
      <c r="E21883" s="43" t="s">
        <v>6263</v>
      </c>
      <c r="F21883" s="43" t="s">
        <v>28</v>
      </c>
      <c r="G21883" s="43">
        <v>44013</v>
      </c>
      <c r="Y21883" s="43" t="str">
        <f t="shared" si="682"/>
        <v/>
      </c>
      <c r="AA21883" s="43" t="e">
        <f t="shared" si="683"/>
        <v>#N/A</v>
      </c>
    </row>
    <row r="21884" spans="1:27" x14ac:dyDescent="0.3">
      <c r="A21884" s="43">
        <v>1070296</v>
      </c>
      <c r="B21884" s="43" t="s">
        <v>13045</v>
      </c>
      <c r="C21884" s="43" t="s">
        <v>680</v>
      </c>
      <c r="E21884" s="43" t="s">
        <v>6263</v>
      </c>
      <c r="F21884" s="43" t="s">
        <v>30</v>
      </c>
      <c r="G21884" s="43">
        <v>49067</v>
      </c>
      <c r="Y21884" s="43" t="str">
        <f t="shared" si="682"/>
        <v>COMP</v>
      </c>
      <c r="AA21884" s="43">
        <f t="shared" si="683"/>
        <v>1070296</v>
      </c>
    </row>
    <row r="21885" spans="1:27" x14ac:dyDescent="0.3">
      <c r="A21885" s="43">
        <v>2428885</v>
      </c>
      <c r="B21885" s="43" t="s">
        <v>13046</v>
      </c>
      <c r="C21885" s="43" t="s">
        <v>565</v>
      </c>
      <c r="E21885" s="43" t="s">
        <v>6263</v>
      </c>
      <c r="F21885" s="43" t="s">
        <v>28</v>
      </c>
      <c r="G21885" s="43">
        <v>44099</v>
      </c>
      <c r="Y21885" s="43" t="str">
        <f t="shared" si="682"/>
        <v/>
      </c>
      <c r="AA21885" s="43" t="e">
        <f t="shared" si="683"/>
        <v>#N/A</v>
      </c>
    </row>
    <row r="21886" spans="1:27" x14ac:dyDescent="0.3">
      <c r="A21886" s="43">
        <v>1698712</v>
      </c>
      <c r="B21886" s="43" t="s">
        <v>13046</v>
      </c>
      <c r="C21886" s="43" t="s">
        <v>1061</v>
      </c>
      <c r="E21886" s="43" t="s">
        <v>35</v>
      </c>
      <c r="F21886" s="43" t="s">
        <v>28</v>
      </c>
      <c r="G21886" s="43">
        <v>44035</v>
      </c>
      <c r="Y21886" s="43" t="str">
        <f t="shared" si="682"/>
        <v>COMP</v>
      </c>
      <c r="AA21886" s="43">
        <f t="shared" si="683"/>
        <v>1698712</v>
      </c>
    </row>
    <row r="21887" spans="1:27" x14ac:dyDescent="0.3">
      <c r="A21887" s="43">
        <v>2380901</v>
      </c>
      <c r="B21887" s="43" t="s">
        <v>13047</v>
      </c>
      <c r="C21887" s="43" t="s">
        <v>819</v>
      </c>
      <c r="E21887" s="43" t="s">
        <v>35</v>
      </c>
      <c r="F21887" s="43" t="s">
        <v>28</v>
      </c>
      <c r="G21887" s="43">
        <v>49042</v>
      </c>
      <c r="Y21887" s="43" t="str">
        <f t="shared" si="682"/>
        <v>COMP</v>
      </c>
      <c r="AA21887" s="43">
        <f t="shared" si="683"/>
        <v>2380901</v>
      </c>
    </row>
    <row r="21888" spans="1:27" x14ac:dyDescent="0.3">
      <c r="A21888" s="43">
        <v>343786</v>
      </c>
      <c r="B21888" s="43" t="s">
        <v>13047</v>
      </c>
      <c r="C21888" s="43" t="s">
        <v>330</v>
      </c>
      <c r="E21888" s="43" t="s">
        <v>6263</v>
      </c>
      <c r="F21888" s="43" t="s">
        <v>28</v>
      </c>
      <c r="G21888" s="43">
        <v>44073</v>
      </c>
      <c r="Y21888" s="43" t="str">
        <f t="shared" si="682"/>
        <v/>
      </c>
      <c r="AA21888" s="43" t="e">
        <f t="shared" si="683"/>
        <v>#N/A</v>
      </c>
    </row>
    <row r="21889" spans="1:27" x14ac:dyDescent="0.3">
      <c r="A21889" s="43">
        <v>2382125</v>
      </c>
      <c r="B21889" s="43" t="s">
        <v>13048</v>
      </c>
      <c r="C21889" s="43" t="s">
        <v>1145</v>
      </c>
      <c r="E21889" s="43" t="s">
        <v>6263</v>
      </c>
      <c r="F21889" s="43" t="s">
        <v>30</v>
      </c>
      <c r="G21889" s="43">
        <v>53013</v>
      </c>
      <c r="Y21889" s="43" t="str">
        <f t="shared" si="682"/>
        <v/>
      </c>
      <c r="AA21889" s="43" t="e">
        <f t="shared" si="683"/>
        <v>#N/A</v>
      </c>
    </row>
    <row r="21890" spans="1:27" x14ac:dyDescent="0.3">
      <c r="A21890" s="43">
        <v>166571</v>
      </c>
      <c r="B21890" s="43" t="s">
        <v>13048</v>
      </c>
      <c r="C21890" s="43" t="s">
        <v>936</v>
      </c>
      <c r="E21890" s="43" t="s">
        <v>29</v>
      </c>
      <c r="F21890" s="43" t="s">
        <v>30</v>
      </c>
      <c r="G21890" s="43">
        <v>44024</v>
      </c>
      <c r="Y21890" s="43" t="str">
        <f t="shared" ref="Y21890:Y21953" si="684">IF(ISERROR(AA21890)=FALSE,"COMP","")</f>
        <v/>
      </c>
      <c r="AA21890" s="43" t="e">
        <f t="shared" si="683"/>
        <v>#N/A</v>
      </c>
    </row>
    <row r="21891" spans="1:27" x14ac:dyDescent="0.3">
      <c r="A21891" s="43">
        <v>1051830</v>
      </c>
      <c r="B21891" s="43" t="s">
        <v>13048</v>
      </c>
      <c r="C21891" s="43" t="s">
        <v>894</v>
      </c>
      <c r="E21891" s="43" t="s">
        <v>6263</v>
      </c>
      <c r="F21891" s="43" t="s">
        <v>28</v>
      </c>
      <c r="G21891" s="43">
        <v>44024</v>
      </c>
      <c r="Y21891" s="43" t="str">
        <f t="shared" si="684"/>
        <v/>
      </c>
      <c r="AA21891" s="43" t="e">
        <f t="shared" ref="AA21891:AA21954" si="685">VLOOKUP(A21891,Z:Z,1,FALSE)</f>
        <v>#N/A</v>
      </c>
    </row>
    <row r="21892" spans="1:27" x14ac:dyDescent="0.3">
      <c r="A21892" s="43">
        <v>1990962</v>
      </c>
      <c r="B21892" s="43" t="s">
        <v>13048</v>
      </c>
      <c r="C21892" s="43" t="s">
        <v>1034</v>
      </c>
      <c r="E21892" s="43" t="s">
        <v>29</v>
      </c>
      <c r="F21892" s="43" t="s">
        <v>30</v>
      </c>
      <c r="G21892" s="43">
        <v>44125</v>
      </c>
      <c r="Y21892" s="43" t="str">
        <f t="shared" si="684"/>
        <v/>
      </c>
      <c r="AA21892" s="43" t="e">
        <f t="shared" si="685"/>
        <v>#N/A</v>
      </c>
    </row>
    <row r="21893" spans="1:27" x14ac:dyDescent="0.3">
      <c r="A21893" s="43">
        <v>2409575</v>
      </c>
      <c r="B21893" s="43" t="s">
        <v>13049</v>
      </c>
      <c r="C21893" s="43" t="s">
        <v>230</v>
      </c>
      <c r="E21893" s="43" t="s">
        <v>6263</v>
      </c>
      <c r="F21893" s="43" t="s">
        <v>28</v>
      </c>
      <c r="G21893" s="43">
        <v>72042</v>
      </c>
      <c r="Y21893" s="43" t="str">
        <f t="shared" si="684"/>
        <v/>
      </c>
      <c r="AA21893" s="43" t="e">
        <f t="shared" si="685"/>
        <v>#N/A</v>
      </c>
    </row>
    <row r="21894" spans="1:27" x14ac:dyDescent="0.3">
      <c r="A21894" s="43">
        <v>1923032</v>
      </c>
      <c r="B21894" s="43" t="s">
        <v>13049</v>
      </c>
      <c r="C21894" s="43" t="s">
        <v>5133</v>
      </c>
      <c r="E21894" s="43" t="s">
        <v>6263</v>
      </c>
      <c r="F21894" s="43" t="s">
        <v>30</v>
      </c>
      <c r="G21894" s="43">
        <v>72054</v>
      </c>
      <c r="Y21894" s="43" t="str">
        <f t="shared" si="684"/>
        <v>COMP</v>
      </c>
      <c r="AA21894" s="43">
        <f t="shared" si="685"/>
        <v>1923032</v>
      </c>
    </row>
    <row r="21895" spans="1:27" x14ac:dyDescent="0.3">
      <c r="A21895" s="43">
        <v>1530188</v>
      </c>
      <c r="B21895" s="43" t="s">
        <v>13050</v>
      </c>
      <c r="C21895" s="43" t="s">
        <v>7343</v>
      </c>
      <c r="E21895" s="43" t="s">
        <v>31</v>
      </c>
      <c r="F21895" s="43" t="s">
        <v>30</v>
      </c>
      <c r="G21895" s="43">
        <v>44013</v>
      </c>
      <c r="Y21895" s="43" t="str">
        <f t="shared" si="684"/>
        <v>COMP</v>
      </c>
      <c r="AA21895" s="43">
        <f t="shared" si="685"/>
        <v>1530188</v>
      </c>
    </row>
    <row r="21896" spans="1:27" x14ac:dyDescent="0.3">
      <c r="A21896" s="43">
        <v>390859</v>
      </c>
      <c r="B21896" s="43" t="s">
        <v>13050</v>
      </c>
      <c r="C21896" s="43" t="s">
        <v>250</v>
      </c>
      <c r="E21896" s="43" t="s">
        <v>6263</v>
      </c>
      <c r="F21896" s="43" t="s">
        <v>28</v>
      </c>
      <c r="G21896" s="43">
        <v>44013</v>
      </c>
      <c r="Y21896" s="43" t="str">
        <f t="shared" si="684"/>
        <v>COMP</v>
      </c>
      <c r="AA21896" s="43">
        <f t="shared" si="685"/>
        <v>390859</v>
      </c>
    </row>
    <row r="21897" spans="1:27" x14ac:dyDescent="0.3">
      <c r="A21897" s="43">
        <v>1432897</v>
      </c>
      <c r="B21897" s="43" t="s">
        <v>13050</v>
      </c>
      <c r="C21897" s="43" t="s">
        <v>2833</v>
      </c>
      <c r="E21897" s="43" t="s">
        <v>29</v>
      </c>
      <c r="F21897" s="43" t="s">
        <v>28</v>
      </c>
      <c r="G21897" s="43">
        <v>44013</v>
      </c>
      <c r="Y21897" s="43" t="str">
        <f t="shared" si="684"/>
        <v>COMP</v>
      </c>
      <c r="AA21897" s="43">
        <f t="shared" si="685"/>
        <v>1432897</v>
      </c>
    </row>
    <row r="21898" spans="1:27" x14ac:dyDescent="0.3">
      <c r="A21898" s="43">
        <v>2032188</v>
      </c>
      <c r="B21898" s="43" t="s">
        <v>13051</v>
      </c>
      <c r="C21898" s="43" t="s">
        <v>232</v>
      </c>
      <c r="E21898" s="43" t="s">
        <v>6263</v>
      </c>
      <c r="F21898" s="43" t="s">
        <v>28</v>
      </c>
      <c r="G21898" s="43">
        <v>49027</v>
      </c>
      <c r="Y21898" s="43" t="str">
        <f t="shared" si="684"/>
        <v/>
      </c>
      <c r="AA21898" s="43" t="e">
        <f t="shared" si="685"/>
        <v>#N/A</v>
      </c>
    </row>
    <row r="21899" spans="1:27" x14ac:dyDescent="0.3">
      <c r="A21899" s="43">
        <v>2177112</v>
      </c>
      <c r="B21899" s="43" t="s">
        <v>5416</v>
      </c>
      <c r="C21899" s="43" t="s">
        <v>13052</v>
      </c>
      <c r="E21899" s="43" t="s">
        <v>35</v>
      </c>
      <c r="F21899" s="43" t="s">
        <v>28</v>
      </c>
      <c r="G21899" s="43">
        <v>44045</v>
      </c>
      <c r="Y21899" s="43" t="str">
        <f t="shared" si="684"/>
        <v>COMP</v>
      </c>
      <c r="AA21899" s="43">
        <f t="shared" si="685"/>
        <v>2177112</v>
      </c>
    </row>
    <row r="21900" spans="1:27" x14ac:dyDescent="0.3">
      <c r="A21900" s="43">
        <v>2414456</v>
      </c>
      <c r="B21900" s="43" t="s">
        <v>13053</v>
      </c>
      <c r="C21900" s="43" t="s">
        <v>413</v>
      </c>
      <c r="E21900" s="43" t="s">
        <v>6263</v>
      </c>
      <c r="F21900" s="43" t="s">
        <v>30</v>
      </c>
      <c r="G21900" s="43">
        <v>85052</v>
      </c>
      <c r="Y21900" s="43" t="str">
        <f t="shared" si="684"/>
        <v/>
      </c>
      <c r="AA21900" s="43" t="e">
        <f t="shared" si="685"/>
        <v>#N/A</v>
      </c>
    </row>
    <row r="21901" spans="1:27" x14ac:dyDescent="0.3">
      <c r="A21901" s="43">
        <v>2261269</v>
      </c>
      <c r="B21901" s="43" t="s">
        <v>13054</v>
      </c>
      <c r="C21901" s="43" t="s">
        <v>235</v>
      </c>
      <c r="E21901" s="43" t="s">
        <v>35</v>
      </c>
      <c r="F21901" s="43" t="s">
        <v>28</v>
      </c>
      <c r="G21901" s="43">
        <v>44049</v>
      </c>
      <c r="Y21901" s="43" t="str">
        <f t="shared" si="684"/>
        <v>COMP</v>
      </c>
      <c r="AA21901" s="43">
        <f t="shared" si="685"/>
        <v>2261269</v>
      </c>
    </row>
    <row r="21902" spans="1:27" x14ac:dyDescent="0.3">
      <c r="A21902" s="43">
        <v>2261270</v>
      </c>
      <c r="B21902" s="43" t="s">
        <v>13054</v>
      </c>
      <c r="C21902" s="43" t="s">
        <v>301</v>
      </c>
      <c r="E21902" s="43" t="s">
        <v>34</v>
      </c>
      <c r="F21902" s="43" t="s">
        <v>28</v>
      </c>
      <c r="G21902" s="43">
        <v>44049</v>
      </c>
      <c r="Y21902" s="43" t="str">
        <f t="shared" si="684"/>
        <v>COMP</v>
      </c>
      <c r="AA21902" s="43">
        <f t="shared" si="685"/>
        <v>2261270</v>
      </c>
    </row>
    <row r="21903" spans="1:27" x14ac:dyDescent="0.3">
      <c r="A21903" s="43">
        <v>1781150</v>
      </c>
      <c r="B21903" s="43" t="s">
        <v>13055</v>
      </c>
      <c r="C21903" s="43" t="s">
        <v>492</v>
      </c>
      <c r="E21903" s="43" t="s">
        <v>6263</v>
      </c>
      <c r="F21903" s="43" t="s">
        <v>30</v>
      </c>
      <c r="G21903" s="43">
        <v>49009</v>
      </c>
      <c r="Y21903" s="43" t="str">
        <f t="shared" si="684"/>
        <v/>
      </c>
      <c r="AA21903" s="43" t="e">
        <f t="shared" si="685"/>
        <v>#N/A</v>
      </c>
    </row>
    <row r="21904" spans="1:27" x14ac:dyDescent="0.3">
      <c r="A21904" s="43">
        <v>1006056</v>
      </c>
      <c r="B21904" s="43" t="s">
        <v>5419</v>
      </c>
      <c r="C21904" s="43" t="s">
        <v>512</v>
      </c>
      <c r="E21904" s="43" t="s">
        <v>29</v>
      </c>
      <c r="F21904" s="43" t="s">
        <v>28</v>
      </c>
      <c r="G21904" s="43">
        <v>44123</v>
      </c>
      <c r="Y21904" s="43" t="str">
        <f t="shared" si="684"/>
        <v>COMP</v>
      </c>
      <c r="AA21904" s="43">
        <f t="shared" si="685"/>
        <v>1006056</v>
      </c>
    </row>
    <row r="21905" spans="1:27" x14ac:dyDescent="0.3">
      <c r="A21905" s="43">
        <v>115900</v>
      </c>
      <c r="B21905" s="43" t="s">
        <v>5419</v>
      </c>
      <c r="C21905" s="43" t="s">
        <v>399</v>
      </c>
      <c r="E21905" s="43" t="s">
        <v>6263</v>
      </c>
      <c r="F21905" s="43" t="s">
        <v>28</v>
      </c>
      <c r="G21905" s="43">
        <v>85032</v>
      </c>
      <c r="Y21905" s="43" t="str">
        <f t="shared" si="684"/>
        <v>COMP</v>
      </c>
      <c r="AA21905" s="43">
        <f t="shared" si="685"/>
        <v>115900</v>
      </c>
    </row>
    <row r="21906" spans="1:27" x14ac:dyDescent="0.3">
      <c r="A21906" s="43">
        <v>2265926</v>
      </c>
      <c r="B21906" s="43" t="s">
        <v>5419</v>
      </c>
      <c r="C21906" s="43" t="s">
        <v>656</v>
      </c>
      <c r="E21906" s="43" t="s">
        <v>6263</v>
      </c>
      <c r="F21906" s="43" t="s">
        <v>28</v>
      </c>
      <c r="G21906" s="43">
        <v>85031</v>
      </c>
      <c r="Y21906" s="43" t="str">
        <f t="shared" si="684"/>
        <v>COMP</v>
      </c>
      <c r="AA21906" s="43">
        <f t="shared" si="685"/>
        <v>2265926</v>
      </c>
    </row>
    <row r="21907" spans="1:27" x14ac:dyDescent="0.3">
      <c r="A21907" s="43">
        <v>2418478</v>
      </c>
      <c r="B21907" s="43" t="s">
        <v>5419</v>
      </c>
      <c r="C21907" s="43" t="s">
        <v>13056</v>
      </c>
      <c r="E21907" s="43" t="s">
        <v>29</v>
      </c>
      <c r="F21907" s="43" t="s">
        <v>28</v>
      </c>
      <c r="G21907" s="43">
        <v>85031</v>
      </c>
      <c r="Y21907" s="43" t="str">
        <f t="shared" si="684"/>
        <v/>
      </c>
      <c r="AA21907" s="43" t="e">
        <f t="shared" si="685"/>
        <v>#N/A</v>
      </c>
    </row>
    <row r="21908" spans="1:27" x14ac:dyDescent="0.3">
      <c r="A21908" s="43">
        <v>2349795</v>
      </c>
      <c r="B21908" s="43" t="s">
        <v>5419</v>
      </c>
      <c r="C21908" s="43" t="s">
        <v>532</v>
      </c>
      <c r="E21908" s="43" t="s">
        <v>6263</v>
      </c>
      <c r="F21908" s="43" t="s">
        <v>28</v>
      </c>
      <c r="G21908" s="43">
        <v>44049</v>
      </c>
      <c r="Y21908" s="43" t="str">
        <f t="shared" si="684"/>
        <v/>
      </c>
      <c r="AA21908" s="43" t="e">
        <f t="shared" si="685"/>
        <v>#N/A</v>
      </c>
    </row>
    <row r="21909" spans="1:27" x14ac:dyDescent="0.3">
      <c r="A21909" s="43">
        <v>1876579</v>
      </c>
      <c r="B21909" s="43" t="s">
        <v>5419</v>
      </c>
      <c r="C21909" s="43" t="s">
        <v>629</v>
      </c>
      <c r="E21909" s="43" t="s">
        <v>6263</v>
      </c>
      <c r="F21909" s="43" t="s">
        <v>30</v>
      </c>
      <c r="G21909" s="43">
        <v>85017</v>
      </c>
      <c r="Y21909" s="43" t="str">
        <f t="shared" si="684"/>
        <v>COMP</v>
      </c>
      <c r="AA21909" s="43">
        <f t="shared" si="685"/>
        <v>1876579</v>
      </c>
    </row>
    <row r="21910" spans="1:27" x14ac:dyDescent="0.3">
      <c r="A21910" s="43">
        <v>1409358</v>
      </c>
      <c r="B21910" s="43" t="s">
        <v>5419</v>
      </c>
      <c r="C21910" s="43" t="s">
        <v>1734</v>
      </c>
      <c r="E21910" s="43" t="s">
        <v>31</v>
      </c>
      <c r="F21910" s="43" t="s">
        <v>30</v>
      </c>
      <c r="G21910" s="43">
        <v>85004</v>
      </c>
      <c r="Y21910" s="43" t="str">
        <f t="shared" si="684"/>
        <v>COMP</v>
      </c>
      <c r="AA21910" s="43">
        <f t="shared" si="685"/>
        <v>1409358</v>
      </c>
    </row>
    <row r="21911" spans="1:27" x14ac:dyDescent="0.3">
      <c r="A21911" s="43">
        <v>1761324</v>
      </c>
      <c r="B21911" s="43" t="s">
        <v>5419</v>
      </c>
      <c r="C21911" s="43" t="s">
        <v>239</v>
      </c>
      <c r="E21911" s="43" t="s">
        <v>6263</v>
      </c>
      <c r="F21911" s="43" t="s">
        <v>30</v>
      </c>
      <c r="G21911" s="43">
        <v>85032</v>
      </c>
      <c r="Y21911" s="43" t="str">
        <f t="shared" si="684"/>
        <v/>
      </c>
      <c r="AA21911" s="43" t="e">
        <f t="shared" si="685"/>
        <v>#N/A</v>
      </c>
    </row>
    <row r="21912" spans="1:27" x14ac:dyDescent="0.3">
      <c r="A21912" s="43">
        <v>1878648</v>
      </c>
      <c r="B21912" s="43" t="s">
        <v>13057</v>
      </c>
      <c r="C21912" s="43" t="s">
        <v>6445</v>
      </c>
      <c r="E21912" s="43" t="s">
        <v>6263</v>
      </c>
      <c r="F21912" s="43" t="s">
        <v>30</v>
      </c>
      <c r="G21912" s="43">
        <v>49027</v>
      </c>
      <c r="Y21912" s="43" t="str">
        <f t="shared" si="684"/>
        <v/>
      </c>
      <c r="AA21912" s="43" t="e">
        <f t="shared" si="685"/>
        <v>#N/A</v>
      </c>
    </row>
    <row r="21913" spans="1:27" x14ac:dyDescent="0.3">
      <c r="A21913" s="43">
        <v>2377294</v>
      </c>
      <c r="B21913" s="43" t="s">
        <v>13058</v>
      </c>
      <c r="C21913" s="43" t="s">
        <v>1094</v>
      </c>
      <c r="E21913" s="43" t="s">
        <v>29</v>
      </c>
      <c r="F21913" s="43" t="s">
        <v>30</v>
      </c>
      <c r="G21913" s="43">
        <v>49034</v>
      </c>
      <c r="Y21913" s="43" t="str">
        <f t="shared" si="684"/>
        <v/>
      </c>
      <c r="AA21913" s="43" t="e">
        <f t="shared" si="685"/>
        <v>#N/A</v>
      </c>
    </row>
    <row r="21914" spans="1:27" x14ac:dyDescent="0.3">
      <c r="A21914" s="43">
        <v>392695</v>
      </c>
      <c r="B21914" s="43" t="s">
        <v>13058</v>
      </c>
      <c r="C21914" s="43" t="s">
        <v>173</v>
      </c>
      <c r="E21914" s="43" t="s">
        <v>6263</v>
      </c>
      <c r="F21914" s="43" t="s">
        <v>30</v>
      </c>
      <c r="G21914" s="43">
        <v>49006</v>
      </c>
      <c r="Y21914" s="43" t="str">
        <f t="shared" si="684"/>
        <v/>
      </c>
      <c r="AA21914" s="43" t="e">
        <f t="shared" si="685"/>
        <v>#N/A</v>
      </c>
    </row>
    <row r="21915" spans="1:27" x14ac:dyDescent="0.3">
      <c r="A21915" s="43">
        <v>1881583</v>
      </c>
      <c r="B21915" s="43" t="s">
        <v>13058</v>
      </c>
      <c r="C21915" s="43" t="s">
        <v>1427</v>
      </c>
      <c r="E21915" s="43" t="s">
        <v>6263</v>
      </c>
      <c r="F21915" s="43" t="s">
        <v>30</v>
      </c>
      <c r="G21915" s="43">
        <v>49002</v>
      </c>
      <c r="Y21915" s="43" t="str">
        <f t="shared" si="684"/>
        <v/>
      </c>
      <c r="AA21915" s="43" t="e">
        <f t="shared" si="685"/>
        <v>#N/A</v>
      </c>
    </row>
    <row r="21916" spans="1:27" x14ac:dyDescent="0.3">
      <c r="A21916" s="43">
        <v>2096524</v>
      </c>
      <c r="B21916" s="43" t="s">
        <v>13058</v>
      </c>
      <c r="C21916" s="43" t="s">
        <v>656</v>
      </c>
      <c r="E21916" s="43" t="s">
        <v>29</v>
      </c>
      <c r="F21916" s="43" t="s">
        <v>28</v>
      </c>
      <c r="G21916" s="43">
        <v>49006</v>
      </c>
      <c r="Y21916" s="43" t="str">
        <f t="shared" si="684"/>
        <v>COMP</v>
      </c>
      <c r="AA21916" s="43">
        <f t="shared" si="685"/>
        <v>2096524</v>
      </c>
    </row>
    <row r="21917" spans="1:27" x14ac:dyDescent="0.3">
      <c r="A21917" s="43">
        <v>1865062</v>
      </c>
      <c r="B21917" s="43" t="s">
        <v>13058</v>
      </c>
      <c r="C21917" s="43" t="s">
        <v>13059</v>
      </c>
      <c r="E21917" s="43" t="s">
        <v>6263</v>
      </c>
      <c r="F21917" s="43" t="s">
        <v>30</v>
      </c>
      <c r="G21917" s="43">
        <v>49002</v>
      </c>
      <c r="Y21917" s="43" t="str">
        <f t="shared" si="684"/>
        <v/>
      </c>
      <c r="AA21917" s="43" t="e">
        <f t="shared" si="685"/>
        <v>#N/A</v>
      </c>
    </row>
    <row r="21918" spans="1:27" x14ac:dyDescent="0.3">
      <c r="A21918" s="43">
        <v>152287</v>
      </c>
      <c r="B21918" s="43" t="s">
        <v>13060</v>
      </c>
      <c r="C21918" s="43" t="s">
        <v>193</v>
      </c>
      <c r="E21918" s="43" t="s">
        <v>6263</v>
      </c>
      <c r="F21918" s="43" t="s">
        <v>28</v>
      </c>
      <c r="G21918" s="43">
        <v>44067</v>
      </c>
      <c r="Y21918" s="43" t="str">
        <f t="shared" si="684"/>
        <v>COMP</v>
      </c>
      <c r="AA21918" s="43">
        <f t="shared" si="685"/>
        <v>152287</v>
      </c>
    </row>
    <row r="21919" spans="1:27" x14ac:dyDescent="0.3">
      <c r="A21919" s="43">
        <v>2392970</v>
      </c>
      <c r="B21919" s="43" t="s">
        <v>13060</v>
      </c>
      <c r="C21919" s="43" t="s">
        <v>327</v>
      </c>
      <c r="E21919" s="43" t="s">
        <v>6263</v>
      </c>
      <c r="F21919" s="43" t="s">
        <v>30</v>
      </c>
      <c r="G21919" s="43">
        <v>44075</v>
      </c>
      <c r="Y21919" s="43" t="str">
        <f t="shared" si="684"/>
        <v/>
      </c>
      <c r="AA21919" s="43" t="e">
        <f t="shared" si="685"/>
        <v>#N/A</v>
      </c>
    </row>
    <row r="21920" spans="1:27" x14ac:dyDescent="0.3">
      <c r="A21920" s="43">
        <v>2128981</v>
      </c>
      <c r="B21920" s="43" t="s">
        <v>13060</v>
      </c>
      <c r="C21920" s="43" t="s">
        <v>1330</v>
      </c>
      <c r="E21920" s="43" t="s">
        <v>6263</v>
      </c>
      <c r="F21920" s="43" t="s">
        <v>30</v>
      </c>
      <c r="G21920" s="43">
        <v>44068</v>
      </c>
      <c r="Y21920" s="43" t="str">
        <f t="shared" si="684"/>
        <v/>
      </c>
      <c r="AA21920" s="43" t="e">
        <f t="shared" si="685"/>
        <v>#N/A</v>
      </c>
    </row>
    <row r="21921" spans="1:27" x14ac:dyDescent="0.3">
      <c r="A21921" s="43">
        <v>1529438</v>
      </c>
      <c r="B21921" s="43" t="s">
        <v>13060</v>
      </c>
      <c r="C21921" s="43" t="s">
        <v>7566</v>
      </c>
      <c r="E21921" s="43" t="s">
        <v>6263</v>
      </c>
      <c r="F21921" s="43" t="s">
        <v>28</v>
      </c>
      <c r="G21921" s="43">
        <v>44055</v>
      </c>
      <c r="Y21921" s="43" t="str">
        <f t="shared" si="684"/>
        <v/>
      </c>
      <c r="AA21921" s="43" t="e">
        <f t="shared" si="685"/>
        <v>#N/A</v>
      </c>
    </row>
    <row r="21922" spans="1:27" x14ac:dyDescent="0.3">
      <c r="A21922" s="43">
        <v>2117650</v>
      </c>
      <c r="B21922" s="43" t="s">
        <v>5421</v>
      </c>
      <c r="C21922" s="43" t="s">
        <v>346</v>
      </c>
      <c r="E21922" s="43" t="s">
        <v>6263</v>
      </c>
      <c r="F21922" s="43" t="s">
        <v>28</v>
      </c>
      <c r="G21922" s="43">
        <v>49001</v>
      </c>
      <c r="Y21922" s="43" t="str">
        <f t="shared" si="684"/>
        <v/>
      </c>
      <c r="AA21922" s="43" t="e">
        <f t="shared" si="685"/>
        <v>#N/A</v>
      </c>
    </row>
    <row r="21923" spans="1:27" x14ac:dyDescent="0.3">
      <c r="A21923" s="43">
        <v>1162923</v>
      </c>
      <c r="B21923" s="43" t="s">
        <v>13061</v>
      </c>
      <c r="C21923" s="43" t="s">
        <v>937</v>
      </c>
      <c r="E21923" s="43" t="s">
        <v>6263</v>
      </c>
      <c r="F21923" s="43" t="s">
        <v>28</v>
      </c>
      <c r="G21923" s="43">
        <v>72041</v>
      </c>
      <c r="Y21923" s="43" t="str">
        <f t="shared" si="684"/>
        <v/>
      </c>
      <c r="AA21923" s="43" t="e">
        <f t="shared" si="685"/>
        <v>#N/A</v>
      </c>
    </row>
    <row r="21924" spans="1:27" x14ac:dyDescent="0.3">
      <c r="A21924" s="43">
        <v>2401108</v>
      </c>
      <c r="B21924" s="43" t="s">
        <v>13061</v>
      </c>
      <c r="C21924" s="43" t="s">
        <v>1381</v>
      </c>
      <c r="E21924" s="43" t="s">
        <v>6263</v>
      </c>
      <c r="F21924" s="43" t="s">
        <v>30</v>
      </c>
      <c r="G21924" s="43">
        <v>72041</v>
      </c>
      <c r="Y21924" s="43" t="str">
        <f t="shared" si="684"/>
        <v/>
      </c>
      <c r="AA21924" s="43" t="e">
        <f t="shared" si="685"/>
        <v>#N/A</v>
      </c>
    </row>
    <row r="21925" spans="1:27" x14ac:dyDescent="0.3">
      <c r="A21925" s="43">
        <v>1910203</v>
      </c>
      <c r="B21925" s="43" t="s">
        <v>13062</v>
      </c>
      <c r="C21925" s="43" t="s">
        <v>221</v>
      </c>
      <c r="E21925" s="43" t="s">
        <v>6263</v>
      </c>
      <c r="F21925" s="43" t="s">
        <v>28</v>
      </c>
      <c r="G21925" s="43">
        <v>49064</v>
      </c>
      <c r="Y21925" s="43" t="str">
        <f t="shared" si="684"/>
        <v/>
      </c>
      <c r="AA21925" s="43" t="e">
        <f t="shared" si="685"/>
        <v>#N/A</v>
      </c>
    </row>
    <row r="21926" spans="1:27" x14ac:dyDescent="0.3">
      <c r="A21926" s="43">
        <v>1347329</v>
      </c>
      <c r="B21926" s="43" t="s">
        <v>13063</v>
      </c>
      <c r="C21926" s="43" t="s">
        <v>305</v>
      </c>
      <c r="E21926" s="43" t="s">
        <v>29</v>
      </c>
      <c r="F21926" s="43" t="s">
        <v>28</v>
      </c>
      <c r="G21926" s="43">
        <v>49068</v>
      </c>
      <c r="Y21926" s="43" t="str">
        <f t="shared" si="684"/>
        <v>COMP</v>
      </c>
      <c r="AA21926" s="43">
        <f t="shared" si="685"/>
        <v>1347329</v>
      </c>
    </row>
    <row r="21927" spans="1:27" x14ac:dyDescent="0.3">
      <c r="A21927" s="43">
        <v>215131</v>
      </c>
      <c r="B21927" s="43" t="s">
        <v>5422</v>
      </c>
      <c r="C21927" s="43" t="s">
        <v>193</v>
      </c>
      <c r="E21927" s="43" t="s">
        <v>6263</v>
      </c>
      <c r="F21927" s="43" t="s">
        <v>28</v>
      </c>
      <c r="G21927" s="43">
        <v>49016</v>
      </c>
      <c r="Y21927" s="43" t="str">
        <f t="shared" si="684"/>
        <v/>
      </c>
      <c r="AA21927" s="43" t="e">
        <f t="shared" si="685"/>
        <v>#N/A</v>
      </c>
    </row>
    <row r="21928" spans="1:27" x14ac:dyDescent="0.3">
      <c r="A21928" s="43">
        <v>2354894</v>
      </c>
      <c r="B21928" s="43" t="s">
        <v>5422</v>
      </c>
      <c r="C21928" s="43" t="s">
        <v>13064</v>
      </c>
      <c r="E21928" s="43" t="s">
        <v>35</v>
      </c>
      <c r="F21928" s="43" t="s">
        <v>30</v>
      </c>
      <c r="G21928" s="43">
        <v>49017</v>
      </c>
      <c r="Y21928" s="43" t="str">
        <f t="shared" si="684"/>
        <v>COMP</v>
      </c>
      <c r="AA21928" s="43">
        <f t="shared" si="685"/>
        <v>2354894</v>
      </c>
    </row>
    <row r="21929" spans="1:27" x14ac:dyDescent="0.3">
      <c r="A21929" s="43">
        <v>2050188</v>
      </c>
      <c r="B21929" s="43" t="s">
        <v>5422</v>
      </c>
      <c r="C21929" s="43" t="s">
        <v>232</v>
      </c>
      <c r="E21929" s="43" t="s">
        <v>29</v>
      </c>
      <c r="F21929" s="43" t="s">
        <v>28</v>
      </c>
      <c r="G21929" s="43">
        <v>49045</v>
      </c>
      <c r="Y21929" s="43" t="str">
        <f t="shared" si="684"/>
        <v/>
      </c>
      <c r="AA21929" s="43" t="e">
        <f t="shared" si="685"/>
        <v>#N/A</v>
      </c>
    </row>
    <row r="21930" spans="1:27" x14ac:dyDescent="0.3">
      <c r="A21930" s="43">
        <v>2413695</v>
      </c>
      <c r="B21930" s="43" t="s">
        <v>13065</v>
      </c>
      <c r="C21930" s="43" t="s">
        <v>4644</v>
      </c>
      <c r="E21930" s="43" t="s">
        <v>6263</v>
      </c>
      <c r="F21930" s="43" t="s">
        <v>28</v>
      </c>
      <c r="G21930" s="43">
        <v>49066</v>
      </c>
      <c r="Y21930" s="43" t="str">
        <f t="shared" si="684"/>
        <v/>
      </c>
      <c r="AA21930" s="43" t="e">
        <f t="shared" si="685"/>
        <v>#N/A</v>
      </c>
    </row>
    <row r="21931" spans="1:27" x14ac:dyDescent="0.3">
      <c r="A21931" s="43">
        <v>2395692</v>
      </c>
      <c r="B21931" s="43" t="s">
        <v>13066</v>
      </c>
      <c r="C21931" s="43" t="s">
        <v>305</v>
      </c>
      <c r="E21931" s="43" t="s">
        <v>29</v>
      </c>
      <c r="F21931" s="43" t="s">
        <v>28</v>
      </c>
      <c r="G21931" s="43">
        <v>44084</v>
      </c>
      <c r="Y21931" s="43" t="str">
        <f t="shared" si="684"/>
        <v/>
      </c>
      <c r="AA21931" s="43" t="e">
        <f t="shared" si="685"/>
        <v>#N/A</v>
      </c>
    </row>
    <row r="21932" spans="1:27" x14ac:dyDescent="0.3">
      <c r="A21932" s="43">
        <v>2262207</v>
      </c>
      <c r="B21932" s="43" t="s">
        <v>13067</v>
      </c>
      <c r="C21932" s="43" t="s">
        <v>1415</v>
      </c>
      <c r="E21932" s="43" t="s">
        <v>6263</v>
      </c>
      <c r="F21932" s="43" t="s">
        <v>30</v>
      </c>
      <c r="G21932" s="43">
        <v>72051</v>
      </c>
      <c r="Y21932" s="43" t="str">
        <f t="shared" si="684"/>
        <v/>
      </c>
      <c r="AA21932" s="43" t="e">
        <f t="shared" si="685"/>
        <v>#N/A</v>
      </c>
    </row>
    <row r="21933" spans="1:27" x14ac:dyDescent="0.3">
      <c r="A21933" s="43">
        <v>2303242</v>
      </c>
      <c r="B21933" s="43" t="s">
        <v>13067</v>
      </c>
      <c r="C21933" s="43" t="s">
        <v>1610</v>
      </c>
      <c r="E21933" s="43" t="s">
        <v>6263</v>
      </c>
      <c r="F21933" s="43" t="s">
        <v>30</v>
      </c>
      <c r="G21933" s="43">
        <v>85078</v>
      </c>
      <c r="Y21933" s="43" t="str">
        <f t="shared" si="684"/>
        <v/>
      </c>
      <c r="AA21933" s="43" t="e">
        <f t="shared" si="685"/>
        <v>#N/A</v>
      </c>
    </row>
    <row r="21934" spans="1:27" x14ac:dyDescent="0.3">
      <c r="A21934" s="43">
        <v>1195414</v>
      </c>
      <c r="B21934" s="43" t="s">
        <v>13068</v>
      </c>
      <c r="C21934" s="43" t="s">
        <v>553</v>
      </c>
      <c r="E21934" s="43" t="s">
        <v>6263</v>
      </c>
      <c r="F21934" s="43" t="s">
        <v>28</v>
      </c>
      <c r="G21934" s="43">
        <v>49020</v>
      </c>
      <c r="Y21934" s="43" t="str">
        <f t="shared" si="684"/>
        <v/>
      </c>
      <c r="AA21934" s="43" t="e">
        <f t="shared" si="685"/>
        <v>#N/A</v>
      </c>
    </row>
    <row r="21935" spans="1:27" x14ac:dyDescent="0.3">
      <c r="A21935" s="43">
        <v>1878786</v>
      </c>
      <c r="B21935" s="43" t="s">
        <v>13069</v>
      </c>
      <c r="C21935" s="43" t="s">
        <v>618</v>
      </c>
      <c r="E21935" s="43" t="s">
        <v>6263</v>
      </c>
      <c r="F21935" s="43" t="s">
        <v>28</v>
      </c>
      <c r="G21935" s="43">
        <v>49006</v>
      </c>
      <c r="Y21935" s="43" t="str">
        <f t="shared" si="684"/>
        <v>COMP</v>
      </c>
      <c r="AA21935" s="43">
        <f t="shared" si="685"/>
        <v>1878786</v>
      </c>
    </row>
    <row r="21936" spans="1:27" x14ac:dyDescent="0.3">
      <c r="A21936" s="43">
        <v>1976157</v>
      </c>
      <c r="B21936" s="43" t="s">
        <v>13069</v>
      </c>
      <c r="C21936" s="43" t="s">
        <v>390</v>
      </c>
      <c r="E21936" s="43" t="s">
        <v>6263</v>
      </c>
      <c r="F21936" s="43" t="s">
        <v>30</v>
      </c>
      <c r="G21936" s="43">
        <v>49006</v>
      </c>
      <c r="Y21936" s="43" t="str">
        <f t="shared" si="684"/>
        <v/>
      </c>
      <c r="AA21936" s="43" t="e">
        <f t="shared" si="685"/>
        <v>#N/A</v>
      </c>
    </row>
    <row r="21937" spans="1:27" x14ac:dyDescent="0.3">
      <c r="A21937" s="43">
        <v>1658410</v>
      </c>
      <c r="B21937" s="43" t="s">
        <v>13069</v>
      </c>
      <c r="C21937" s="43" t="s">
        <v>829</v>
      </c>
      <c r="E21937" s="43" t="s">
        <v>6263</v>
      </c>
      <c r="F21937" s="43" t="s">
        <v>28</v>
      </c>
      <c r="G21937" s="43">
        <v>49006</v>
      </c>
      <c r="Y21937" s="43" t="str">
        <f t="shared" si="684"/>
        <v>COMP</v>
      </c>
      <c r="AA21937" s="43">
        <f t="shared" si="685"/>
        <v>1658410</v>
      </c>
    </row>
    <row r="21938" spans="1:27" x14ac:dyDescent="0.3">
      <c r="A21938" s="43">
        <v>2261996</v>
      </c>
      <c r="B21938" s="43" t="s">
        <v>13070</v>
      </c>
      <c r="C21938" s="43" t="s">
        <v>221</v>
      </c>
      <c r="E21938" s="43" t="s">
        <v>29</v>
      </c>
      <c r="F21938" s="43" t="s">
        <v>28</v>
      </c>
      <c r="G21938" s="43">
        <v>44027</v>
      </c>
      <c r="Y21938" s="43" t="str">
        <f t="shared" si="684"/>
        <v>COMP</v>
      </c>
      <c r="AA21938" s="43">
        <f t="shared" si="685"/>
        <v>2261996</v>
      </c>
    </row>
    <row r="21939" spans="1:27" x14ac:dyDescent="0.3">
      <c r="A21939" s="43">
        <v>1971849</v>
      </c>
      <c r="B21939" s="43" t="s">
        <v>5424</v>
      </c>
      <c r="C21939" s="43" t="s">
        <v>397</v>
      </c>
      <c r="E21939" s="43" t="s">
        <v>6263</v>
      </c>
      <c r="F21939" s="43" t="s">
        <v>28</v>
      </c>
      <c r="G21939" s="43">
        <v>44126</v>
      </c>
      <c r="Y21939" s="43" t="str">
        <f t="shared" si="684"/>
        <v/>
      </c>
      <c r="AA21939" s="43" t="e">
        <f t="shared" si="685"/>
        <v>#N/A</v>
      </c>
    </row>
    <row r="21940" spans="1:27" x14ac:dyDescent="0.3">
      <c r="A21940" s="43">
        <v>926886</v>
      </c>
      <c r="B21940" s="43" t="s">
        <v>5424</v>
      </c>
      <c r="C21940" s="43" t="s">
        <v>1635</v>
      </c>
      <c r="E21940" s="43" t="s">
        <v>6263</v>
      </c>
      <c r="F21940" s="43" t="s">
        <v>28</v>
      </c>
      <c r="G21940" s="43">
        <v>44126</v>
      </c>
      <c r="Y21940" s="43" t="str">
        <f t="shared" si="684"/>
        <v/>
      </c>
      <c r="AA21940" s="43" t="e">
        <f t="shared" si="685"/>
        <v>#N/A</v>
      </c>
    </row>
    <row r="21941" spans="1:27" x14ac:dyDescent="0.3">
      <c r="A21941" s="43">
        <v>2409874</v>
      </c>
      <c r="B21941" s="43" t="s">
        <v>13071</v>
      </c>
      <c r="C21941" s="43" t="s">
        <v>421</v>
      </c>
      <c r="E21941" s="43" t="s">
        <v>6263</v>
      </c>
      <c r="F21941" s="43" t="s">
        <v>30</v>
      </c>
      <c r="G21941" s="43">
        <v>44099</v>
      </c>
      <c r="Y21941" s="43" t="str">
        <f t="shared" si="684"/>
        <v/>
      </c>
      <c r="AA21941" s="43" t="e">
        <f t="shared" si="685"/>
        <v>#N/A</v>
      </c>
    </row>
    <row r="21942" spans="1:27" x14ac:dyDescent="0.3">
      <c r="A21942" s="43">
        <v>2346431</v>
      </c>
      <c r="B21942" s="43" t="s">
        <v>13071</v>
      </c>
      <c r="C21942" s="43" t="s">
        <v>3965</v>
      </c>
      <c r="E21942" s="43" t="s">
        <v>34</v>
      </c>
      <c r="F21942" s="43" t="s">
        <v>28</v>
      </c>
      <c r="G21942" s="43">
        <v>44099</v>
      </c>
      <c r="Y21942" s="43" t="str">
        <f t="shared" si="684"/>
        <v>COMP</v>
      </c>
      <c r="AA21942" s="43">
        <f t="shared" si="685"/>
        <v>2346431</v>
      </c>
    </row>
    <row r="21943" spans="1:27" x14ac:dyDescent="0.3">
      <c r="A21943" s="43">
        <v>1159402</v>
      </c>
      <c r="B21943" s="43" t="s">
        <v>13072</v>
      </c>
      <c r="C21943" s="43" t="s">
        <v>5915</v>
      </c>
      <c r="E21943" s="43" t="s">
        <v>6263</v>
      </c>
      <c r="F21943" s="43" t="s">
        <v>30</v>
      </c>
      <c r="G21943" s="43">
        <v>44111</v>
      </c>
      <c r="Y21943" s="43" t="str">
        <f t="shared" si="684"/>
        <v>COMP</v>
      </c>
      <c r="AA21943" s="43">
        <f t="shared" si="685"/>
        <v>1159402</v>
      </c>
    </row>
    <row r="21944" spans="1:27" x14ac:dyDescent="0.3">
      <c r="A21944" s="43">
        <v>1652280</v>
      </c>
      <c r="B21944" s="43" t="s">
        <v>5427</v>
      </c>
      <c r="C21944" s="43" t="s">
        <v>1428</v>
      </c>
      <c r="E21944" s="43" t="s">
        <v>6263</v>
      </c>
      <c r="F21944" s="43" t="s">
        <v>30</v>
      </c>
      <c r="G21944" s="43">
        <v>44067</v>
      </c>
      <c r="Y21944" s="43" t="str">
        <f t="shared" si="684"/>
        <v>COMP</v>
      </c>
      <c r="AA21944" s="43">
        <f t="shared" si="685"/>
        <v>1652280</v>
      </c>
    </row>
    <row r="21945" spans="1:27" x14ac:dyDescent="0.3">
      <c r="A21945" s="43">
        <v>1145214</v>
      </c>
      <c r="B21945" s="43" t="s">
        <v>13073</v>
      </c>
      <c r="C21945" s="43" t="s">
        <v>502</v>
      </c>
      <c r="E21945" s="43" t="s">
        <v>6263</v>
      </c>
      <c r="F21945" s="43" t="s">
        <v>30</v>
      </c>
      <c r="G21945" s="43">
        <v>85017</v>
      </c>
      <c r="Y21945" s="43" t="str">
        <f t="shared" si="684"/>
        <v>COMP</v>
      </c>
      <c r="AA21945" s="43">
        <f t="shared" si="685"/>
        <v>1145214</v>
      </c>
    </row>
    <row r="21946" spans="1:27" x14ac:dyDescent="0.3">
      <c r="A21946" s="43">
        <v>2262544</v>
      </c>
      <c r="B21946" s="43" t="s">
        <v>13074</v>
      </c>
      <c r="C21946" s="43" t="s">
        <v>7343</v>
      </c>
      <c r="E21946" s="43" t="s">
        <v>6263</v>
      </c>
      <c r="F21946" s="43" t="s">
        <v>30</v>
      </c>
      <c r="G21946" s="43">
        <v>85024</v>
      </c>
      <c r="Y21946" s="43" t="str">
        <f t="shared" si="684"/>
        <v>COMP</v>
      </c>
      <c r="AA21946" s="43">
        <f t="shared" si="685"/>
        <v>2262544</v>
      </c>
    </row>
    <row r="21947" spans="1:27" x14ac:dyDescent="0.3">
      <c r="A21947" s="43">
        <v>680499</v>
      </c>
      <c r="B21947" s="43" t="s">
        <v>13074</v>
      </c>
      <c r="C21947" s="43" t="s">
        <v>641</v>
      </c>
      <c r="E21947" s="43" t="s">
        <v>29</v>
      </c>
      <c r="F21947" s="43" t="s">
        <v>28</v>
      </c>
      <c r="G21947" s="43">
        <v>44036</v>
      </c>
      <c r="Y21947" s="43" t="str">
        <f t="shared" si="684"/>
        <v>COMP</v>
      </c>
      <c r="AA21947" s="43">
        <f t="shared" si="685"/>
        <v>680499</v>
      </c>
    </row>
    <row r="21948" spans="1:27" x14ac:dyDescent="0.3">
      <c r="A21948" s="43">
        <v>2411468</v>
      </c>
      <c r="B21948" s="43" t="s">
        <v>13074</v>
      </c>
      <c r="C21948" s="43" t="s">
        <v>13075</v>
      </c>
      <c r="E21948" s="43" t="s">
        <v>6263</v>
      </c>
      <c r="F21948" s="43" t="s">
        <v>30</v>
      </c>
      <c r="G21948" s="43">
        <v>53013</v>
      </c>
      <c r="Y21948" s="43" t="str">
        <f t="shared" si="684"/>
        <v/>
      </c>
      <c r="AA21948" s="43" t="e">
        <f t="shared" si="685"/>
        <v>#N/A</v>
      </c>
    </row>
    <row r="21949" spans="1:27" x14ac:dyDescent="0.3">
      <c r="A21949" s="43">
        <v>1764103</v>
      </c>
      <c r="B21949" s="43" t="s">
        <v>13074</v>
      </c>
      <c r="C21949" s="43" t="s">
        <v>785</v>
      </c>
      <c r="E21949" s="43" t="s">
        <v>35</v>
      </c>
      <c r="F21949" s="43" t="s">
        <v>28</v>
      </c>
      <c r="G21949" s="43">
        <v>49064</v>
      </c>
      <c r="Y21949" s="43" t="str">
        <f t="shared" si="684"/>
        <v>COMP</v>
      </c>
      <c r="AA21949" s="43">
        <f t="shared" si="685"/>
        <v>1764103</v>
      </c>
    </row>
    <row r="21950" spans="1:27" x14ac:dyDescent="0.3">
      <c r="A21950" s="43">
        <v>1998797</v>
      </c>
      <c r="B21950" s="43" t="s">
        <v>13074</v>
      </c>
      <c r="C21950" s="43" t="s">
        <v>2589</v>
      </c>
      <c r="E21950" s="43" t="s">
        <v>6263</v>
      </c>
      <c r="F21950" s="43" t="s">
        <v>28</v>
      </c>
      <c r="G21950" s="43">
        <v>44122</v>
      </c>
      <c r="Y21950" s="43" t="str">
        <f t="shared" si="684"/>
        <v/>
      </c>
      <c r="AA21950" s="43" t="e">
        <f t="shared" si="685"/>
        <v>#N/A</v>
      </c>
    </row>
    <row r="21951" spans="1:27" x14ac:dyDescent="0.3">
      <c r="A21951" s="43">
        <v>1966079</v>
      </c>
      <c r="B21951" s="43" t="s">
        <v>13076</v>
      </c>
      <c r="C21951" s="43" t="s">
        <v>1109</v>
      </c>
      <c r="E21951" s="43" t="s">
        <v>31</v>
      </c>
      <c r="F21951" s="43" t="s">
        <v>28</v>
      </c>
      <c r="G21951" s="43">
        <v>53061</v>
      </c>
      <c r="Y21951" s="43" t="str">
        <f t="shared" si="684"/>
        <v>COMP</v>
      </c>
      <c r="AA21951" s="43">
        <f t="shared" si="685"/>
        <v>1966079</v>
      </c>
    </row>
    <row r="21952" spans="1:27" x14ac:dyDescent="0.3">
      <c r="A21952" s="43">
        <v>1767858</v>
      </c>
      <c r="B21952" s="43" t="s">
        <v>5433</v>
      </c>
      <c r="C21952" s="43" t="s">
        <v>11720</v>
      </c>
      <c r="E21952" s="43" t="s">
        <v>35</v>
      </c>
      <c r="F21952" s="43" t="s">
        <v>30</v>
      </c>
      <c r="G21952" s="43">
        <v>49064</v>
      </c>
      <c r="Y21952" s="43" t="str">
        <f t="shared" si="684"/>
        <v>COMP</v>
      </c>
      <c r="AA21952" s="43">
        <f t="shared" si="685"/>
        <v>1767858</v>
      </c>
    </row>
    <row r="21953" spans="1:27" x14ac:dyDescent="0.3">
      <c r="A21953" s="43">
        <v>372541</v>
      </c>
      <c r="B21953" s="43" t="s">
        <v>5433</v>
      </c>
      <c r="C21953" s="43" t="s">
        <v>13077</v>
      </c>
      <c r="E21953" s="43" t="s">
        <v>6263</v>
      </c>
      <c r="F21953" s="43" t="s">
        <v>28</v>
      </c>
      <c r="G21953" s="43">
        <v>72051</v>
      </c>
      <c r="Y21953" s="43" t="str">
        <f t="shared" si="684"/>
        <v>COMP</v>
      </c>
      <c r="AA21953" s="43">
        <f t="shared" si="685"/>
        <v>372541</v>
      </c>
    </row>
    <row r="21954" spans="1:27" x14ac:dyDescent="0.3">
      <c r="A21954" s="43">
        <v>1490411</v>
      </c>
      <c r="B21954" s="43" t="s">
        <v>13078</v>
      </c>
      <c r="C21954" s="43" t="s">
        <v>427</v>
      </c>
      <c r="E21954" s="43" t="s">
        <v>6263</v>
      </c>
      <c r="F21954" s="43" t="s">
        <v>28</v>
      </c>
      <c r="G21954" s="43">
        <v>44111</v>
      </c>
      <c r="Y21954" s="43" t="str">
        <f t="shared" ref="Y21954:Y22017" si="686">IF(ISERROR(AA21954)=FALSE,"COMP","")</f>
        <v/>
      </c>
      <c r="AA21954" s="43" t="e">
        <f t="shared" si="685"/>
        <v>#N/A</v>
      </c>
    </row>
    <row r="21955" spans="1:27" x14ac:dyDescent="0.3">
      <c r="A21955" s="43">
        <v>2346393</v>
      </c>
      <c r="B21955" s="43" t="s">
        <v>13078</v>
      </c>
      <c r="C21955" s="43" t="s">
        <v>492</v>
      </c>
      <c r="E21955" s="43" t="s">
        <v>6263</v>
      </c>
      <c r="F21955" s="43" t="s">
        <v>30</v>
      </c>
      <c r="G21955" s="43">
        <v>44111</v>
      </c>
      <c r="Y21955" s="43" t="str">
        <f t="shared" si="686"/>
        <v/>
      </c>
      <c r="AA21955" s="43" t="e">
        <f t="shared" ref="AA21955:AA22018" si="687">VLOOKUP(A21955,Z:Z,1,FALSE)</f>
        <v>#N/A</v>
      </c>
    </row>
    <row r="21956" spans="1:27" x14ac:dyDescent="0.3">
      <c r="A21956" s="43">
        <v>585227</v>
      </c>
      <c r="B21956" s="43" t="s">
        <v>5438</v>
      </c>
      <c r="C21956" s="43" t="s">
        <v>1610</v>
      </c>
      <c r="E21956" s="43" t="s">
        <v>6263</v>
      </c>
      <c r="F21956" s="43" t="s">
        <v>30</v>
      </c>
      <c r="G21956" s="43">
        <v>85033</v>
      </c>
      <c r="Y21956" s="43" t="str">
        <f t="shared" si="686"/>
        <v/>
      </c>
      <c r="AA21956" s="43" t="e">
        <f t="shared" si="687"/>
        <v>#N/A</v>
      </c>
    </row>
    <row r="21957" spans="1:27" x14ac:dyDescent="0.3">
      <c r="A21957" s="43">
        <v>1668228</v>
      </c>
      <c r="B21957" s="43" t="s">
        <v>13079</v>
      </c>
      <c r="C21957" s="43" t="s">
        <v>777</v>
      </c>
      <c r="E21957" s="43" t="s">
        <v>31</v>
      </c>
      <c r="F21957" s="43" t="s">
        <v>30</v>
      </c>
      <c r="G21957" s="43">
        <v>72053</v>
      </c>
      <c r="Y21957" s="43" t="str">
        <f t="shared" si="686"/>
        <v>COMP</v>
      </c>
      <c r="AA21957" s="43">
        <f t="shared" si="687"/>
        <v>1668228</v>
      </c>
    </row>
    <row r="21958" spans="1:27" x14ac:dyDescent="0.3">
      <c r="A21958" s="43">
        <v>815300</v>
      </c>
      <c r="B21958" s="43" t="s">
        <v>13080</v>
      </c>
      <c r="C21958" s="43" t="s">
        <v>2801</v>
      </c>
      <c r="E21958" s="43" t="s">
        <v>31</v>
      </c>
      <c r="F21958" s="43" t="s">
        <v>30</v>
      </c>
      <c r="G21958" s="43">
        <v>72022</v>
      </c>
      <c r="Y21958" s="43" t="str">
        <f t="shared" si="686"/>
        <v/>
      </c>
      <c r="AA21958" s="43" t="e">
        <f t="shared" si="687"/>
        <v>#N/A</v>
      </c>
    </row>
    <row r="21959" spans="1:27" x14ac:dyDescent="0.3">
      <c r="A21959" s="43">
        <v>1211983</v>
      </c>
      <c r="B21959" s="43" t="s">
        <v>13080</v>
      </c>
      <c r="C21959" s="43" t="s">
        <v>189</v>
      </c>
      <c r="E21959" s="43" t="s">
        <v>6263</v>
      </c>
      <c r="F21959" s="43" t="s">
        <v>30</v>
      </c>
      <c r="G21959" s="43">
        <v>72022</v>
      </c>
      <c r="Y21959" s="43" t="str">
        <f t="shared" si="686"/>
        <v/>
      </c>
      <c r="AA21959" s="43" t="e">
        <f t="shared" si="687"/>
        <v>#N/A</v>
      </c>
    </row>
    <row r="21960" spans="1:27" x14ac:dyDescent="0.3">
      <c r="A21960" s="43">
        <v>1585875</v>
      </c>
      <c r="B21960" s="43" t="s">
        <v>13080</v>
      </c>
      <c r="C21960" s="43" t="s">
        <v>346</v>
      </c>
      <c r="E21960" s="43" t="s">
        <v>6263</v>
      </c>
      <c r="F21960" s="43" t="s">
        <v>28</v>
      </c>
      <c r="G21960" s="43">
        <v>72022</v>
      </c>
      <c r="Y21960" s="43" t="str">
        <f t="shared" si="686"/>
        <v/>
      </c>
      <c r="AA21960" s="43" t="e">
        <f t="shared" si="687"/>
        <v>#N/A</v>
      </c>
    </row>
    <row r="21961" spans="1:27" x14ac:dyDescent="0.3">
      <c r="A21961" s="43">
        <v>2167343</v>
      </c>
      <c r="B21961" s="43" t="s">
        <v>13081</v>
      </c>
      <c r="C21961" s="43" t="s">
        <v>1676</v>
      </c>
      <c r="E21961" s="43" t="s">
        <v>6263</v>
      </c>
      <c r="F21961" s="43" t="s">
        <v>30</v>
      </c>
      <c r="G21961" s="43">
        <v>72072</v>
      </c>
      <c r="Y21961" s="43" t="str">
        <f t="shared" si="686"/>
        <v/>
      </c>
      <c r="AA21961" s="43" t="e">
        <f t="shared" si="687"/>
        <v>#N/A</v>
      </c>
    </row>
    <row r="21962" spans="1:27" x14ac:dyDescent="0.3">
      <c r="A21962" s="43">
        <v>2410858</v>
      </c>
      <c r="B21962" s="43" t="s">
        <v>13082</v>
      </c>
      <c r="C21962" s="43" t="s">
        <v>175</v>
      </c>
      <c r="E21962" s="43" t="s">
        <v>6263</v>
      </c>
      <c r="F21962" s="43" t="s">
        <v>28</v>
      </c>
      <c r="G21962" s="43">
        <v>53064</v>
      </c>
      <c r="Y21962" s="43" t="str">
        <f t="shared" si="686"/>
        <v/>
      </c>
      <c r="AA21962" s="43" t="e">
        <f t="shared" si="687"/>
        <v>#N/A</v>
      </c>
    </row>
    <row r="21963" spans="1:27" x14ac:dyDescent="0.3">
      <c r="A21963" s="43">
        <v>2072714</v>
      </c>
      <c r="B21963" s="43" t="s">
        <v>13083</v>
      </c>
      <c r="C21963" s="43" t="s">
        <v>677</v>
      </c>
      <c r="E21963" s="43" t="s">
        <v>6263</v>
      </c>
      <c r="F21963" s="43" t="s">
        <v>28</v>
      </c>
      <c r="G21963" s="43">
        <v>44024</v>
      </c>
      <c r="Y21963" s="43" t="str">
        <f t="shared" si="686"/>
        <v>COMP</v>
      </c>
      <c r="AA21963" s="43">
        <f t="shared" si="687"/>
        <v>2072714</v>
      </c>
    </row>
    <row r="21964" spans="1:27" x14ac:dyDescent="0.3">
      <c r="A21964" s="43">
        <v>2292669</v>
      </c>
      <c r="B21964" s="43" t="s">
        <v>6312</v>
      </c>
      <c r="C21964" s="43" t="s">
        <v>1496</v>
      </c>
      <c r="E21964" s="43" t="s">
        <v>35</v>
      </c>
      <c r="F21964" s="43" t="s">
        <v>30</v>
      </c>
      <c r="G21964" s="43">
        <v>49004</v>
      </c>
      <c r="Y21964" s="43" t="str">
        <f t="shared" si="686"/>
        <v>COMP</v>
      </c>
      <c r="AA21964" s="43">
        <f t="shared" si="687"/>
        <v>2292669</v>
      </c>
    </row>
    <row r="21965" spans="1:27" x14ac:dyDescent="0.3">
      <c r="A21965" s="43">
        <v>1704277</v>
      </c>
      <c r="B21965" s="43" t="s">
        <v>13084</v>
      </c>
      <c r="C21965" s="43" t="s">
        <v>674</v>
      </c>
      <c r="E21965" s="43" t="s">
        <v>6263</v>
      </c>
      <c r="F21965" s="43" t="s">
        <v>28</v>
      </c>
      <c r="G21965" s="43">
        <v>44013</v>
      </c>
      <c r="Y21965" s="43" t="str">
        <f t="shared" si="686"/>
        <v/>
      </c>
      <c r="AA21965" s="43" t="e">
        <f t="shared" si="687"/>
        <v>#N/A</v>
      </c>
    </row>
    <row r="21966" spans="1:27" x14ac:dyDescent="0.3">
      <c r="A21966" s="43">
        <v>1645278</v>
      </c>
      <c r="B21966" s="43" t="s">
        <v>840</v>
      </c>
      <c r="C21966" s="43" t="s">
        <v>514</v>
      </c>
      <c r="E21966" s="43" t="s">
        <v>6263</v>
      </c>
      <c r="F21966" s="43" t="s">
        <v>28</v>
      </c>
      <c r="G21966" s="43">
        <v>44021</v>
      </c>
      <c r="Y21966" s="43" t="str">
        <f t="shared" si="686"/>
        <v/>
      </c>
      <c r="AA21966" s="43" t="e">
        <f t="shared" si="687"/>
        <v>#N/A</v>
      </c>
    </row>
    <row r="21967" spans="1:27" x14ac:dyDescent="0.3">
      <c r="A21967" s="43">
        <v>2073967</v>
      </c>
      <c r="B21967" s="43" t="s">
        <v>840</v>
      </c>
      <c r="C21967" s="43" t="s">
        <v>2696</v>
      </c>
      <c r="E21967" s="43" t="s">
        <v>6263</v>
      </c>
      <c r="F21967" s="43" t="s">
        <v>30</v>
      </c>
      <c r="G21967" s="43">
        <v>44015</v>
      </c>
      <c r="Y21967" s="43" t="str">
        <f t="shared" si="686"/>
        <v/>
      </c>
      <c r="AA21967" s="43" t="e">
        <f t="shared" si="687"/>
        <v>#N/A</v>
      </c>
    </row>
    <row r="21968" spans="1:27" x14ac:dyDescent="0.3">
      <c r="A21968" s="43">
        <v>1945472</v>
      </c>
      <c r="B21968" s="43" t="s">
        <v>840</v>
      </c>
      <c r="C21968" s="43" t="s">
        <v>236</v>
      </c>
      <c r="E21968" s="43" t="s">
        <v>6263</v>
      </c>
      <c r="F21968" s="43" t="s">
        <v>28</v>
      </c>
      <c r="G21968" s="43">
        <v>44074</v>
      </c>
      <c r="Y21968" s="43" t="str">
        <f t="shared" si="686"/>
        <v/>
      </c>
      <c r="AA21968" s="43" t="e">
        <f t="shared" si="687"/>
        <v>#N/A</v>
      </c>
    </row>
    <row r="21969" spans="1:27" x14ac:dyDescent="0.3">
      <c r="A21969" s="43">
        <v>755114</v>
      </c>
      <c r="B21969" s="43" t="s">
        <v>840</v>
      </c>
      <c r="C21969" s="43" t="s">
        <v>210</v>
      </c>
      <c r="E21969" s="43" t="s">
        <v>6263</v>
      </c>
      <c r="F21969" s="43" t="s">
        <v>30</v>
      </c>
      <c r="G21969" s="43">
        <v>44079</v>
      </c>
      <c r="Y21969" s="43" t="str">
        <f t="shared" si="686"/>
        <v/>
      </c>
      <c r="AA21969" s="43" t="e">
        <f t="shared" si="687"/>
        <v>#N/A</v>
      </c>
    </row>
    <row r="21970" spans="1:27" x14ac:dyDescent="0.3">
      <c r="A21970" s="43">
        <v>1384780</v>
      </c>
      <c r="B21970" s="43" t="s">
        <v>840</v>
      </c>
      <c r="C21970" s="43" t="s">
        <v>313</v>
      </c>
      <c r="E21970" s="43" t="s">
        <v>29</v>
      </c>
      <c r="F21970" s="43" t="s">
        <v>30</v>
      </c>
      <c r="G21970" s="43">
        <v>53022</v>
      </c>
      <c r="Y21970" s="43" t="str">
        <f t="shared" si="686"/>
        <v/>
      </c>
      <c r="AA21970" s="43" t="e">
        <f t="shared" si="687"/>
        <v>#N/A</v>
      </c>
    </row>
    <row r="21971" spans="1:27" x14ac:dyDescent="0.3">
      <c r="A21971" s="43">
        <v>1494990</v>
      </c>
      <c r="B21971" s="43" t="s">
        <v>840</v>
      </c>
      <c r="C21971" s="43" t="s">
        <v>327</v>
      </c>
      <c r="E21971" s="43" t="s">
        <v>6263</v>
      </c>
      <c r="F21971" s="43" t="s">
        <v>30</v>
      </c>
      <c r="G21971" s="43">
        <v>49037</v>
      </c>
      <c r="Y21971" s="43" t="str">
        <f t="shared" si="686"/>
        <v/>
      </c>
      <c r="AA21971" s="43" t="e">
        <f t="shared" si="687"/>
        <v>#N/A</v>
      </c>
    </row>
    <row r="21972" spans="1:27" x14ac:dyDescent="0.3">
      <c r="A21972" s="43">
        <v>2168739</v>
      </c>
      <c r="B21972" s="43" t="s">
        <v>840</v>
      </c>
      <c r="C21972" s="43" t="s">
        <v>230</v>
      </c>
      <c r="E21972" s="43" t="s">
        <v>6263</v>
      </c>
      <c r="F21972" s="43" t="s">
        <v>28</v>
      </c>
      <c r="G21972" s="43">
        <v>72085</v>
      </c>
      <c r="Y21972" s="43" t="str">
        <f t="shared" si="686"/>
        <v>COMP</v>
      </c>
      <c r="AA21972" s="43">
        <f t="shared" si="687"/>
        <v>2168739</v>
      </c>
    </row>
    <row r="21973" spans="1:27" x14ac:dyDescent="0.3">
      <c r="A21973" s="43">
        <v>2120164</v>
      </c>
      <c r="B21973" s="43" t="s">
        <v>840</v>
      </c>
      <c r="C21973" s="43" t="s">
        <v>497</v>
      </c>
      <c r="E21973" s="43" t="s">
        <v>6263</v>
      </c>
      <c r="F21973" s="43" t="s">
        <v>30</v>
      </c>
      <c r="G21973" s="43">
        <v>85012</v>
      </c>
      <c r="Y21973" s="43" t="str">
        <f t="shared" si="686"/>
        <v/>
      </c>
      <c r="AA21973" s="43" t="e">
        <f t="shared" si="687"/>
        <v>#N/A</v>
      </c>
    </row>
    <row r="21974" spans="1:27" x14ac:dyDescent="0.3">
      <c r="A21974" s="43">
        <v>1467726</v>
      </c>
      <c r="B21974" s="43" t="s">
        <v>840</v>
      </c>
      <c r="C21974" s="43" t="s">
        <v>2196</v>
      </c>
      <c r="E21974" s="43" t="s">
        <v>35</v>
      </c>
      <c r="F21974" s="43" t="s">
        <v>30</v>
      </c>
      <c r="G21974" s="43">
        <v>44012</v>
      </c>
      <c r="Y21974" s="43" t="str">
        <f t="shared" si="686"/>
        <v>COMP</v>
      </c>
      <c r="AA21974" s="43">
        <f t="shared" si="687"/>
        <v>1467726</v>
      </c>
    </row>
    <row r="21975" spans="1:27" x14ac:dyDescent="0.3">
      <c r="A21975" s="43">
        <v>2285715</v>
      </c>
      <c r="B21975" s="43" t="s">
        <v>840</v>
      </c>
      <c r="C21975" s="43" t="s">
        <v>557</v>
      </c>
      <c r="E21975" s="43" t="s">
        <v>6263</v>
      </c>
      <c r="F21975" s="43" t="s">
        <v>30</v>
      </c>
      <c r="G21975" s="43">
        <v>85079</v>
      </c>
      <c r="Y21975" s="43" t="str">
        <f t="shared" si="686"/>
        <v/>
      </c>
      <c r="AA21975" s="43" t="e">
        <f t="shared" si="687"/>
        <v>#N/A</v>
      </c>
    </row>
    <row r="21976" spans="1:27" x14ac:dyDescent="0.3">
      <c r="A21976" s="43">
        <v>1833643</v>
      </c>
      <c r="B21976" s="43" t="s">
        <v>840</v>
      </c>
      <c r="C21976" s="43" t="s">
        <v>397</v>
      </c>
      <c r="E21976" s="43" t="s">
        <v>6263</v>
      </c>
      <c r="F21976" s="43" t="s">
        <v>28</v>
      </c>
      <c r="G21976" s="43">
        <v>44084</v>
      </c>
      <c r="Y21976" s="43" t="str">
        <f t="shared" si="686"/>
        <v/>
      </c>
      <c r="AA21976" s="43" t="e">
        <f t="shared" si="687"/>
        <v>#N/A</v>
      </c>
    </row>
    <row r="21977" spans="1:27" x14ac:dyDescent="0.3">
      <c r="A21977" s="43">
        <v>765416</v>
      </c>
      <c r="B21977" s="43" t="s">
        <v>840</v>
      </c>
      <c r="C21977" s="43" t="s">
        <v>397</v>
      </c>
      <c r="E21977" s="43" t="s">
        <v>6263</v>
      </c>
      <c r="F21977" s="43" t="s">
        <v>28</v>
      </c>
      <c r="G21977" s="43">
        <v>72078</v>
      </c>
      <c r="Y21977" s="43" t="str">
        <f t="shared" si="686"/>
        <v/>
      </c>
      <c r="AA21977" s="43" t="e">
        <f t="shared" si="687"/>
        <v>#N/A</v>
      </c>
    </row>
    <row r="21978" spans="1:27" x14ac:dyDescent="0.3">
      <c r="A21978" s="43">
        <v>349153</v>
      </c>
      <c r="B21978" s="43" t="s">
        <v>840</v>
      </c>
      <c r="C21978" s="43" t="s">
        <v>2354</v>
      </c>
      <c r="E21978" s="43" t="s">
        <v>6263</v>
      </c>
      <c r="F21978" s="43" t="s">
        <v>30</v>
      </c>
      <c r="G21978" s="43">
        <v>44094</v>
      </c>
      <c r="Y21978" s="43" t="str">
        <f t="shared" si="686"/>
        <v/>
      </c>
      <c r="AA21978" s="43" t="e">
        <f t="shared" si="687"/>
        <v>#N/A</v>
      </c>
    </row>
    <row r="21979" spans="1:27" x14ac:dyDescent="0.3">
      <c r="A21979" s="43">
        <v>919540</v>
      </c>
      <c r="B21979" s="43" t="s">
        <v>840</v>
      </c>
      <c r="C21979" s="43" t="s">
        <v>237</v>
      </c>
      <c r="E21979" s="43" t="s">
        <v>6263</v>
      </c>
      <c r="F21979" s="43" t="s">
        <v>30</v>
      </c>
      <c r="G21979" s="43">
        <v>44094</v>
      </c>
      <c r="Y21979" s="43" t="str">
        <f t="shared" si="686"/>
        <v>COMP</v>
      </c>
      <c r="AA21979" s="43">
        <f t="shared" si="687"/>
        <v>919540</v>
      </c>
    </row>
    <row r="21980" spans="1:27" x14ac:dyDescent="0.3">
      <c r="A21980" s="43">
        <v>2320875</v>
      </c>
      <c r="B21980" s="43" t="s">
        <v>840</v>
      </c>
      <c r="C21980" s="43" t="s">
        <v>544</v>
      </c>
      <c r="E21980" s="43" t="s">
        <v>6263</v>
      </c>
      <c r="F21980" s="43" t="s">
        <v>30</v>
      </c>
      <c r="G21980" s="43">
        <v>44134</v>
      </c>
      <c r="Y21980" s="43" t="str">
        <f t="shared" si="686"/>
        <v/>
      </c>
      <c r="AA21980" s="43" t="e">
        <f t="shared" si="687"/>
        <v>#N/A</v>
      </c>
    </row>
    <row r="21981" spans="1:27" x14ac:dyDescent="0.3">
      <c r="A21981" s="43">
        <v>2232208</v>
      </c>
      <c r="B21981" s="43" t="s">
        <v>840</v>
      </c>
      <c r="C21981" s="43" t="s">
        <v>294</v>
      </c>
      <c r="E21981" s="43" t="s">
        <v>6263</v>
      </c>
      <c r="F21981" s="43" t="s">
        <v>30</v>
      </c>
      <c r="G21981" s="43">
        <v>44021</v>
      </c>
      <c r="Y21981" s="43" t="str">
        <f t="shared" si="686"/>
        <v/>
      </c>
      <c r="AA21981" s="43" t="e">
        <f t="shared" si="687"/>
        <v>#N/A</v>
      </c>
    </row>
    <row r="21982" spans="1:27" x14ac:dyDescent="0.3">
      <c r="A21982" s="43">
        <v>2162615</v>
      </c>
      <c r="B21982" s="43" t="s">
        <v>840</v>
      </c>
      <c r="C21982" s="43" t="s">
        <v>478</v>
      </c>
      <c r="E21982" s="43" t="s">
        <v>6263</v>
      </c>
      <c r="F21982" s="43" t="s">
        <v>28</v>
      </c>
      <c r="G21982" s="43">
        <v>44134</v>
      </c>
      <c r="Y21982" s="43" t="str">
        <f t="shared" si="686"/>
        <v/>
      </c>
      <c r="AA21982" s="43" t="e">
        <f t="shared" si="687"/>
        <v>#N/A</v>
      </c>
    </row>
    <row r="21983" spans="1:27" x14ac:dyDescent="0.3">
      <c r="A21983" s="43">
        <v>496293</v>
      </c>
      <c r="B21983" s="43" t="s">
        <v>840</v>
      </c>
      <c r="C21983" s="43" t="s">
        <v>329</v>
      </c>
      <c r="E21983" s="43" t="s">
        <v>6263</v>
      </c>
      <c r="F21983" s="43" t="s">
        <v>28</v>
      </c>
      <c r="G21983" s="43">
        <v>44012</v>
      </c>
      <c r="Y21983" s="43" t="str">
        <f t="shared" si="686"/>
        <v/>
      </c>
      <c r="AA21983" s="43" t="e">
        <f t="shared" si="687"/>
        <v>#N/A</v>
      </c>
    </row>
    <row r="21984" spans="1:27" x14ac:dyDescent="0.3">
      <c r="A21984" s="43">
        <v>486169</v>
      </c>
      <c r="B21984" s="43" t="s">
        <v>840</v>
      </c>
      <c r="C21984" s="43" t="s">
        <v>330</v>
      </c>
      <c r="E21984" s="43" t="s">
        <v>6263</v>
      </c>
      <c r="F21984" s="43" t="s">
        <v>28</v>
      </c>
      <c r="G21984" s="43">
        <v>49039</v>
      </c>
      <c r="Y21984" s="43" t="str">
        <f t="shared" si="686"/>
        <v/>
      </c>
      <c r="AA21984" s="43" t="e">
        <f t="shared" si="687"/>
        <v>#N/A</v>
      </c>
    </row>
    <row r="21985" spans="1:27" x14ac:dyDescent="0.3">
      <c r="A21985" s="43">
        <v>292325</v>
      </c>
      <c r="B21985" s="43" t="s">
        <v>840</v>
      </c>
      <c r="C21985" s="43" t="s">
        <v>838</v>
      </c>
      <c r="E21985" s="43" t="s">
        <v>6263</v>
      </c>
      <c r="F21985" s="43" t="s">
        <v>28</v>
      </c>
      <c r="G21985" s="43">
        <v>49037</v>
      </c>
      <c r="Y21985" s="43" t="str">
        <f t="shared" si="686"/>
        <v>COMP</v>
      </c>
      <c r="AA21985" s="43">
        <f t="shared" si="687"/>
        <v>292325</v>
      </c>
    </row>
    <row r="21986" spans="1:27" x14ac:dyDescent="0.3">
      <c r="A21986" s="43">
        <v>2328839</v>
      </c>
      <c r="B21986" s="43" t="s">
        <v>840</v>
      </c>
      <c r="C21986" s="43" t="s">
        <v>232</v>
      </c>
      <c r="E21986" s="43" t="s">
        <v>6263</v>
      </c>
      <c r="F21986" s="43" t="s">
        <v>28</v>
      </c>
      <c r="G21986" s="43">
        <v>85064</v>
      </c>
      <c r="Y21986" s="43" t="str">
        <f t="shared" si="686"/>
        <v/>
      </c>
      <c r="AA21986" s="43" t="e">
        <f t="shared" si="687"/>
        <v>#N/A</v>
      </c>
    </row>
    <row r="21987" spans="1:27" x14ac:dyDescent="0.3">
      <c r="A21987" s="43">
        <v>1270290</v>
      </c>
      <c r="B21987" s="43" t="s">
        <v>840</v>
      </c>
      <c r="C21987" s="43" t="s">
        <v>226</v>
      </c>
      <c r="E21987" s="43" t="s">
        <v>6263</v>
      </c>
      <c r="F21987" s="43" t="s">
        <v>30</v>
      </c>
      <c r="G21987" s="43">
        <v>44021</v>
      </c>
      <c r="Y21987" s="43" t="str">
        <f t="shared" si="686"/>
        <v/>
      </c>
      <c r="AA21987" s="43" t="e">
        <f t="shared" si="687"/>
        <v>#N/A</v>
      </c>
    </row>
    <row r="21988" spans="1:27" x14ac:dyDescent="0.3">
      <c r="A21988" s="43">
        <v>1834047</v>
      </c>
      <c r="B21988" s="43" t="s">
        <v>840</v>
      </c>
      <c r="C21988" s="43" t="s">
        <v>13085</v>
      </c>
      <c r="E21988" s="43" t="s">
        <v>35</v>
      </c>
      <c r="F21988" s="43" t="s">
        <v>30</v>
      </c>
      <c r="G21988" s="43">
        <v>44021</v>
      </c>
      <c r="Y21988" s="43" t="str">
        <f t="shared" si="686"/>
        <v>COMP</v>
      </c>
      <c r="AA21988" s="43">
        <f t="shared" si="687"/>
        <v>1834047</v>
      </c>
    </row>
    <row r="21989" spans="1:27" x14ac:dyDescent="0.3">
      <c r="A21989" s="43">
        <v>2375809</v>
      </c>
      <c r="B21989" s="43" t="s">
        <v>840</v>
      </c>
      <c r="C21989" s="43" t="s">
        <v>340</v>
      </c>
      <c r="E21989" s="43" t="s">
        <v>6263</v>
      </c>
      <c r="F21989" s="43" t="s">
        <v>30</v>
      </c>
      <c r="G21989" s="43">
        <v>49006</v>
      </c>
      <c r="Y21989" s="43" t="str">
        <f t="shared" si="686"/>
        <v/>
      </c>
      <c r="AA21989" s="43" t="e">
        <f t="shared" si="687"/>
        <v>#N/A</v>
      </c>
    </row>
    <row r="21990" spans="1:27" x14ac:dyDescent="0.3">
      <c r="A21990" s="43">
        <v>1394041</v>
      </c>
      <c r="B21990" s="43" t="s">
        <v>840</v>
      </c>
      <c r="C21990" s="43" t="s">
        <v>4013</v>
      </c>
      <c r="E21990" s="43" t="s">
        <v>6263</v>
      </c>
      <c r="F21990" s="43" t="s">
        <v>30</v>
      </c>
      <c r="G21990" s="43">
        <v>44012</v>
      </c>
      <c r="Y21990" s="43" t="str">
        <f t="shared" si="686"/>
        <v/>
      </c>
      <c r="AA21990" s="43" t="e">
        <f t="shared" si="687"/>
        <v>#N/A</v>
      </c>
    </row>
    <row r="21991" spans="1:27" x14ac:dyDescent="0.3">
      <c r="A21991" s="43">
        <v>1892648</v>
      </c>
      <c r="B21991" s="43" t="s">
        <v>840</v>
      </c>
      <c r="C21991" s="43" t="s">
        <v>1084</v>
      </c>
      <c r="E21991" s="43" t="s">
        <v>6263</v>
      </c>
      <c r="F21991" s="43" t="s">
        <v>30</v>
      </c>
      <c r="G21991" s="43">
        <v>85033</v>
      </c>
      <c r="Y21991" s="43" t="str">
        <f t="shared" si="686"/>
        <v/>
      </c>
      <c r="AA21991" s="43" t="e">
        <f t="shared" si="687"/>
        <v>#N/A</v>
      </c>
    </row>
    <row r="21992" spans="1:27" x14ac:dyDescent="0.3">
      <c r="A21992" s="43">
        <v>2185790</v>
      </c>
      <c r="B21992" s="43" t="s">
        <v>840</v>
      </c>
      <c r="C21992" s="43" t="s">
        <v>490</v>
      </c>
      <c r="E21992" s="43" t="s">
        <v>6263</v>
      </c>
      <c r="F21992" s="43" t="s">
        <v>30</v>
      </c>
      <c r="G21992" s="43">
        <v>44012</v>
      </c>
      <c r="Y21992" s="43" t="str">
        <f t="shared" si="686"/>
        <v/>
      </c>
      <c r="AA21992" s="43" t="e">
        <f t="shared" si="687"/>
        <v>#N/A</v>
      </c>
    </row>
    <row r="21993" spans="1:27" x14ac:dyDescent="0.3">
      <c r="A21993" s="43">
        <v>2338851</v>
      </c>
      <c r="B21993" s="43" t="s">
        <v>840</v>
      </c>
      <c r="C21993" s="43" t="s">
        <v>212</v>
      </c>
      <c r="E21993" s="43" t="s">
        <v>29</v>
      </c>
      <c r="F21993" s="43" t="s">
        <v>30</v>
      </c>
      <c r="G21993" s="43">
        <v>85031</v>
      </c>
      <c r="Y21993" s="43" t="str">
        <f t="shared" si="686"/>
        <v/>
      </c>
      <c r="AA21993" s="43" t="e">
        <f t="shared" si="687"/>
        <v>#N/A</v>
      </c>
    </row>
    <row r="21994" spans="1:27" x14ac:dyDescent="0.3">
      <c r="A21994" s="43">
        <v>1765360</v>
      </c>
      <c r="B21994" s="43" t="s">
        <v>840</v>
      </c>
      <c r="C21994" s="43" t="s">
        <v>422</v>
      </c>
      <c r="E21994" s="43" t="s">
        <v>6263</v>
      </c>
      <c r="F21994" s="43" t="s">
        <v>28</v>
      </c>
      <c r="G21994" s="43">
        <v>85017</v>
      </c>
      <c r="Y21994" s="43" t="str">
        <f t="shared" si="686"/>
        <v/>
      </c>
      <c r="AA21994" s="43" t="e">
        <f t="shared" si="687"/>
        <v>#N/A</v>
      </c>
    </row>
    <row r="21995" spans="1:27" x14ac:dyDescent="0.3">
      <c r="A21995" s="43">
        <v>1465120</v>
      </c>
      <c r="B21995" s="43" t="s">
        <v>840</v>
      </c>
      <c r="C21995" s="43" t="s">
        <v>541</v>
      </c>
      <c r="E21995" s="43" t="s">
        <v>6263</v>
      </c>
      <c r="F21995" s="43" t="s">
        <v>28</v>
      </c>
      <c r="G21995" s="43">
        <v>44012</v>
      </c>
      <c r="Y21995" s="43" t="str">
        <f t="shared" si="686"/>
        <v/>
      </c>
      <c r="AA21995" s="43" t="e">
        <f t="shared" si="687"/>
        <v>#N/A</v>
      </c>
    </row>
    <row r="21996" spans="1:27" x14ac:dyDescent="0.3">
      <c r="A21996" s="43">
        <v>1512652</v>
      </c>
      <c r="B21996" s="43" t="s">
        <v>840</v>
      </c>
      <c r="C21996" s="43" t="s">
        <v>757</v>
      </c>
      <c r="E21996" s="43" t="s">
        <v>6263</v>
      </c>
      <c r="F21996" s="43" t="s">
        <v>30</v>
      </c>
      <c r="G21996" s="43">
        <v>72042</v>
      </c>
      <c r="Y21996" s="43" t="str">
        <f t="shared" si="686"/>
        <v/>
      </c>
      <c r="AA21996" s="43" t="e">
        <f t="shared" si="687"/>
        <v>#N/A</v>
      </c>
    </row>
    <row r="21997" spans="1:27" x14ac:dyDescent="0.3">
      <c r="A21997" s="43">
        <v>1692733</v>
      </c>
      <c r="B21997" s="43" t="s">
        <v>840</v>
      </c>
      <c r="C21997" s="43" t="s">
        <v>189</v>
      </c>
      <c r="E21997" s="43" t="s">
        <v>6263</v>
      </c>
      <c r="F21997" s="43" t="s">
        <v>30</v>
      </c>
      <c r="G21997" s="43">
        <v>85015</v>
      </c>
      <c r="Y21997" s="43" t="str">
        <f t="shared" si="686"/>
        <v/>
      </c>
      <c r="AA21997" s="43" t="e">
        <f t="shared" si="687"/>
        <v>#N/A</v>
      </c>
    </row>
    <row r="21998" spans="1:27" x14ac:dyDescent="0.3">
      <c r="A21998" s="43">
        <v>2422842</v>
      </c>
      <c r="B21998" s="43" t="s">
        <v>840</v>
      </c>
      <c r="C21998" s="43" t="s">
        <v>189</v>
      </c>
      <c r="E21998" s="43" t="s">
        <v>6263</v>
      </c>
      <c r="F21998" s="43" t="s">
        <v>30</v>
      </c>
      <c r="G21998" s="43">
        <v>44075</v>
      </c>
      <c r="Y21998" s="43" t="str">
        <f t="shared" si="686"/>
        <v/>
      </c>
      <c r="AA21998" s="43" t="e">
        <f t="shared" si="687"/>
        <v>#N/A</v>
      </c>
    </row>
    <row r="21999" spans="1:27" x14ac:dyDescent="0.3">
      <c r="A21999" s="43">
        <v>2162445</v>
      </c>
      <c r="B21999" s="43" t="s">
        <v>840</v>
      </c>
      <c r="C21999" s="43" t="s">
        <v>175</v>
      </c>
      <c r="E21999" s="43" t="s">
        <v>6263</v>
      </c>
      <c r="F21999" s="43" t="s">
        <v>28</v>
      </c>
      <c r="G21999" s="43">
        <v>44134</v>
      </c>
      <c r="Y21999" s="43" t="str">
        <f t="shared" si="686"/>
        <v/>
      </c>
      <c r="AA21999" s="43" t="e">
        <f t="shared" si="687"/>
        <v>#N/A</v>
      </c>
    </row>
    <row r="22000" spans="1:27" x14ac:dyDescent="0.3">
      <c r="A22000" s="43">
        <v>1375851</v>
      </c>
      <c r="B22000" s="43" t="s">
        <v>840</v>
      </c>
      <c r="C22000" s="43" t="s">
        <v>11148</v>
      </c>
      <c r="E22000" s="43" t="s">
        <v>35</v>
      </c>
      <c r="F22000" s="43" t="s">
        <v>28</v>
      </c>
      <c r="G22000" s="43">
        <v>44012</v>
      </c>
      <c r="Y22000" s="43" t="str">
        <f t="shared" si="686"/>
        <v>COMP</v>
      </c>
      <c r="AA22000" s="43">
        <f t="shared" si="687"/>
        <v>1375851</v>
      </c>
    </row>
    <row r="22001" spans="1:27" x14ac:dyDescent="0.3">
      <c r="A22001" s="43">
        <v>1761597</v>
      </c>
      <c r="B22001" s="43" t="s">
        <v>840</v>
      </c>
      <c r="C22001" s="43" t="s">
        <v>1971</v>
      </c>
      <c r="E22001" s="43" t="s">
        <v>31</v>
      </c>
      <c r="F22001" s="43" t="s">
        <v>28</v>
      </c>
      <c r="G22001" s="43">
        <v>85004</v>
      </c>
      <c r="Y22001" s="43" t="str">
        <f t="shared" si="686"/>
        <v>COMP</v>
      </c>
      <c r="AA22001" s="43">
        <f t="shared" si="687"/>
        <v>1761597</v>
      </c>
    </row>
    <row r="22002" spans="1:27" x14ac:dyDescent="0.3">
      <c r="A22002" s="43">
        <v>2116432</v>
      </c>
      <c r="B22002" s="43" t="s">
        <v>840</v>
      </c>
      <c r="C22002" s="43" t="s">
        <v>1524</v>
      </c>
      <c r="E22002" s="43" t="s">
        <v>6263</v>
      </c>
      <c r="F22002" s="43" t="s">
        <v>28</v>
      </c>
      <c r="G22002" s="43">
        <v>44012</v>
      </c>
      <c r="Y22002" s="43" t="str">
        <f t="shared" si="686"/>
        <v/>
      </c>
      <c r="AA22002" s="43" t="e">
        <f t="shared" si="687"/>
        <v>#N/A</v>
      </c>
    </row>
    <row r="22003" spans="1:27" x14ac:dyDescent="0.3">
      <c r="A22003" s="43">
        <v>1868722</v>
      </c>
      <c r="B22003" s="43" t="s">
        <v>840</v>
      </c>
      <c r="C22003" s="43" t="s">
        <v>1036</v>
      </c>
      <c r="E22003" s="43" t="s">
        <v>6263</v>
      </c>
      <c r="F22003" s="43" t="s">
        <v>30</v>
      </c>
      <c r="G22003" s="43">
        <v>85033</v>
      </c>
      <c r="Y22003" s="43" t="str">
        <f t="shared" si="686"/>
        <v/>
      </c>
      <c r="AA22003" s="43" t="e">
        <f t="shared" si="687"/>
        <v>#N/A</v>
      </c>
    </row>
    <row r="22004" spans="1:27" x14ac:dyDescent="0.3">
      <c r="A22004" s="43">
        <v>1661961</v>
      </c>
      <c r="B22004" s="43" t="s">
        <v>840</v>
      </c>
      <c r="C22004" s="43" t="s">
        <v>250</v>
      </c>
      <c r="E22004" s="43" t="s">
        <v>6263</v>
      </c>
      <c r="F22004" s="43" t="s">
        <v>28</v>
      </c>
      <c r="G22004" s="43">
        <v>44013</v>
      </c>
      <c r="Y22004" s="43" t="str">
        <f t="shared" si="686"/>
        <v/>
      </c>
      <c r="AA22004" s="43" t="e">
        <f t="shared" si="687"/>
        <v>#N/A</v>
      </c>
    </row>
    <row r="22005" spans="1:27" x14ac:dyDescent="0.3">
      <c r="A22005" s="43">
        <v>2092088</v>
      </c>
      <c r="B22005" s="43" t="s">
        <v>840</v>
      </c>
      <c r="C22005" s="43" t="s">
        <v>1109</v>
      </c>
      <c r="E22005" s="43" t="s">
        <v>34</v>
      </c>
      <c r="F22005" s="43" t="s">
        <v>28</v>
      </c>
      <c r="G22005" s="43">
        <v>85079</v>
      </c>
      <c r="Y22005" s="43" t="str">
        <f t="shared" si="686"/>
        <v>COMP</v>
      </c>
      <c r="AA22005" s="43">
        <f t="shared" si="687"/>
        <v>2092088</v>
      </c>
    </row>
    <row r="22006" spans="1:27" x14ac:dyDescent="0.3">
      <c r="A22006" s="43">
        <v>1765349</v>
      </c>
      <c r="B22006" s="43" t="s">
        <v>840</v>
      </c>
      <c r="C22006" s="43" t="s">
        <v>887</v>
      </c>
      <c r="E22006" s="43" t="s">
        <v>29</v>
      </c>
      <c r="F22006" s="43" t="s">
        <v>28</v>
      </c>
      <c r="G22006" s="43">
        <v>85017</v>
      </c>
      <c r="Y22006" s="43" t="str">
        <f t="shared" si="686"/>
        <v>COMP</v>
      </c>
      <c r="AA22006" s="43">
        <f t="shared" si="687"/>
        <v>1765349</v>
      </c>
    </row>
    <row r="22007" spans="1:27" x14ac:dyDescent="0.3">
      <c r="A22007" s="43">
        <v>2117041</v>
      </c>
      <c r="B22007" s="43" t="s">
        <v>840</v>
      </c>
      <c r="C22007" s="43" t="s">
        <v>13086</v>
      </c>
      <c r="E22007" s="43" t="s">
        <v>35</v>
      </c>
      <c r="F22007" s="43" t="s">
        <v>28</v>
      </c>
      <c r="G22007" s="43">
        <v>49064</v>
      </c>
      <c r="Y22007" s="43" t="str">
        <f t="shared" si="686"/>
        <v>COMP</v>
      </c>
      <c r="AA22007" s="43">
        <f t="shared" si="687"/>
        <v>2117041</v>
      </c>
    </row>
    <row r="22008" spans="1:27" x14ac:dyDescent="0.3">
      <c r="A22008" s="43">
        <v>2185391</v>
      </c>
      <c r="B22008" s="43" t="s">
        <v>840</v>
      </c>
      <c r="C22008" s="43" t="s">
        <v>11619</v>
      </c>
      <c r="E22008" s="43" t="s">
        <v>31</v>
      </c>
      <c r="F22008" s="43" t="s">
        <v>28</v>
      </c>
      <c r="G22008" s="43">
        <v>53060</v>
      </c>
      <c r="Y22008" s="43" t="str">
        <f t="shared" si="686"/>
        <v>COMP</v>
      </c>
      <c r="AA22008" s="43">
        <f t="shared" si="687"/>
        <v>2185391</v>
      </c>
    </row>
    <row r="22009" spans="1:27" x14ac:dyDescent="0.3">
      <c r="A22009" s="43">
        <v>292313</v>
      </c>
      <c r="B22009" s="43" t="s">
        <v>13087</v>
      </c>
      <c r="C22009" s="43" t="s">
        <v>1019</v>
      </c>
      <c r="E22009" s="43" t="s">
        <v>6263</v>
      </c>
      <c r="F22009" s="43" t="s">
        <v>30</v>
      </c>
      <c r="G22009" s="43">
        <v>44075</v>
      </c>
      <c r="Y22009" s="43" t="str">
        <f t="shared" si="686"/>
        <v/>
      </c>
      <c r="AA22009" s="43" t="e">
        <f t="shared" si="687"/>
        <v>#N/A</v>
      </c>
    </row>
    <row r="22010" spans="1:27" x14ac:dyDescent="0.3">
      <c r="A22010" s="43">
        <v>1500841</v>
      </c>
      <c r="B22010" s="43" t="s">
        <v>13088</v>
      </c>
      <c r="C22010" s="43" t="s">
        <v>6640</v>
      </c>
      <c r="E22010" s="43" t="s">
        <v>6263</v>
      </c>
      <c r="F22010" s="43" t="s">
        <v>30</v>
      </c>
      <c r="G22010" s="43">
        <v>49002</v>
      </c>
      <c r="Y22010" s="43" t="str">
        <f t="shared" si="686"/>
        <v/>
      </c>
      <c r="AA22010" s="43" t="e">
        <f t="shared" si="687"/>
        <v>#N/A</v>
      </c>
    </row>
    <row r="22011" spans="1:27" x14ac:dyDescent="0.3">
      <c r="A22011" s="43">
        <v>2139413</v>
      </c>
      <c r="B22011" s="43" t="s">
        <v>13089</v>
      </c>
      <c r="C22011" s="43" t="s">
        <v>1447</v>
      </c>
      <c r="E22011" s="43" t="s">
        <v>34</v>
      </c>
      <c r="F22011" s="43" t="s">
        <v>30</v>
      </c>
      <c r="G22011" s="43">
        <v>49039</v>
      </c>
      <c r="Y22011" s="43" t="str">
        <f t="shared" si="686"/>
        <v>COMP</v>
      </c>
      <c r="AA22011" s="43">
        <f t="shared" si="687"/>
        <v>2139413</v>
      </c>
    </row>
    <row r="22012" spans="1:27" x14ac:dyDescent="0.3">
      <c r="A22012" s="43">
        <v>2298113</v>
      </c>
      <c r="B22012" s="43" t="s">
        <v>13089</v>
      </c>
      <c r="C22012" s="43" t="s">
        <v>1772</v>
      </c>
      <c r="E22012" s="43" t="s">
        <v>29</v>
      </c>
      <c r="F22012" s="43" t="s">
        <v>30</v>
      </c>
      <c r="G22012" s="43">
        <v>85081</v>
      </c>
      <c r="Y22012" s="43" t="str">
        <f t="shared" si="686"/>
        <v/>
      </c>
      <c r="AA22012" s="43" t="e">
        <f t="shared" si="687"/>
        <v>#N/A</v>
      </c>
    </row>
    <row r="22013" spans="1:27" x14ac:dyDescent="0.3">
      <c r="A22013" s="43">
        <v>2340205</v>
      </c>
      <c r="B22013" s="43" t="s">
        <v>13089</v>
      </c>
      <c r="C22013" s="43" t="s">
        <v>397</v>
      </c>
      <c r="E22013" s="43" t="s">
        <v>6263</v>
      </c>
      <c r="F22013" s="43" t="s">
        <v>28</v>
      </c>
      <c r="G22013" s="43">
        <v>49002</v>
      </c>
      <c r="Y22013" s="43" t="str">
        <f t="shared" si="686"/>
        <v/>
      </c>
      <c r="AA22013" s="43" t="e">
        <f t="shared" si="687"/>
        <v>#N/A</v>
      </c>
    </row>
    <row r="22014" spans="1:27" x14ac:dyDescent="0.3">
      <c r="A22014" s="43">
        <v>2340209</v>
      </c>
      <c r="B22014" s="43" t="s">
        <v>13089</v>
      </c>
      <c r="C22014" s="43" t="s">
        <v>490</v>
      </c>
      <c r="E22014" s="43" t="s">
        <v>6263</v>
      </c>
      <c r="F22014" s="43" t="s">
        <v>30</v>
      </c>
      <c r="G22014" s="43">
        <v>49002</v>
      </c>
      <c r="Y22014" s="43" t="str">
        <f t="shared" si="686"/>
        <v/>
      </c>
      <c r="AA22014" s="43" t="e">
        <f t="shared" si="687"/>
        <v>#N/A</v>
      </c>
    </row>
    <row r="22015" spans="1:27" x14ac:dyDescent="0.3">
      <c r="A22015" s="43">
        <v>1473272</v>
      </c>
      <c r="B22015" s="43" t="s">
        <v>13090</v>
      </c>
      <c r="C22015" s="43" t="s">
        <v>414</v>
      </c>
      <c r="E22015" s="43" t="s">
        <v>6263</v>
      </c>
      <c r="F22015" s="43" t="s">
        <v>30</v>
      </c>
      <c r="G22015" s="43">
        <v>49002</v>
      </c>
      <c r="Y22015" s="43" t="str">
        <f t="shared" si="686"/>
        <v/>
      </c>
      <c r="AA22015" s="43" t="e">
        <f t="shared" si="687"/>
        <v>#N/A</v>
      </c>
    </row>
    <row r="22016" spans="1:27" x14ac:dyDescent="0.3">
      <c r="A22016" s="43">
        <v>1993719</v>
      </c>
      <c r="B22016" s="43" t="s">
        <v>13091</v>
      </c>
      <c r="C22016" s="43" t="s">
        <v>973</v>
      </c>
      <c r="E22016" s="43" t="s">
        <v>35</v>
      </c>
      <c r="F22016" s="43" t="s">
        <v>28</v>
      </c>
      <c r="G22016" s="43">
        <v>44079</v>
      </c>
      <c r="Y22016" s="43" t="str">
        <f t="shared" si="686"/>
        <v>COMP</v>
      </c>
      <c r="AA22016" s="43">
        <f t="shared" si="687"/>
        <v>1993719</v>
      </c>
    </row>
    <row r="22017" spans="1:27" x14ac:dyDescent="0.3">
      <c r="A22017" s="43">
        <v>2182137</v>
      </c>
      <c r="B22017" s="43" t="s">
        <v>13091</v>
      </c>
      <c r="C22017" s="43" t="s">
        <v>232</v>
      </c>
      <c r="E22017" s="43" t="s">
        <v>6263</v>
      </c>
      <c r="F22017" s="43" t="s">
        <v>28</v>
      </c>
      <c r="G22017" s="43">
        <v>44079</v>
      </c>
      <c r="Y22017" s="43" t="str">
        <f t="shared" si="686"/>
        <v/>
      </c>
      <c r="AA22017" s="43" t="e">
        <f t="shared" si="687"/>
        <v>#N/A</v>
      </c>
    </row>
    <row r="22018" spans="1:27" x14ac:dyDescent="0.3">
      <c r="A22018" s="43">
        <v>2292322</v>
      </c>
      <c r="B22018" s="43" t="s">
        <v>13092</v>
      </c>
      <c r="C22018" s="43" t="s">
        <v>250</v>
      </c>
      <c r="E22018" s="43" t="s">
        <v>6263</v>
      </c>
      <c r="F22018" s="43" t="s">
        <v>28</v>
      </c>
      <c r="G22018" s="43">
        <v>85032</v>
      </c>
      <c r="Y22018" s="43" t="str">
        <f t="shared" ref="Y22018:Y22081" si="688">IF(ISERROR(AA22018)=FALSE,"COMP","")</f>
        <v>COMP</v>
      </c>
      <c r="AA22018" s="43">
        <f t="shared" si="687"/>
        <v>2292322</v>
      </c>
    </row>
    <row r="22019" spans="1:27" x14ac:dyDescent="0.3">
      <c r="A22019" s="43">
        <v>1300431</v>
      </c>
      <c r="B22019" s="43" t="s">
        <v>5453</v>
      </c>
      <c r="C22019" s="43" t="s">
        <v>1241</v>
      </c>
      <c r="E22019" s="43" t="s">
        <v>6263</v>
      </c>
      <c r="F22019" s="43" t="s">
        <v>28</v>
      </c>
      <c r="G22019" s="43">
        <v>72041</v>
      </c>
      <c r="Y22019" s="43" t="str">
        <f t="shared" si="688"/>
        <v/>
      </c>
      <c r="AA22019" s="43" t="e">
        <f t="shared" ref="AA22019:AA22082" si="689">VLOOKUP(A22019,Z:Z,1,FALSE)</f>
        <v>#N/A</v>
      </c>
    </row>
    <row r="22020" spans="1:27" x14ac:dyDescent="0.3">
      <c r="A22020" s="43">
        <v>1736784</v>
      </c>
      <c r="B22020" s="43" t="s">
        <v>13093</v>
      </c>
      <c r="C22020" s="43" t="s">
        <v>414</v>
      </c>
      <c r="E22020" s="43" t="s">
        <v>6263</v>
      </c>
      <c r="F22020" s="43" t="s">
        <v>30</v>
      </c>
      <c r="G22020" s="43">
        <v>44088</v>
      </c>
      <c r="Y22020" s="43" t="str">
        <f t="shared" si="688"/>
        <v>COMP</v>
      </c>
      <c r="AA22020" s="43">
        <f t="shared" si="689"/>
        <v>1736784</v>
      </c>
    </row>
    <row r="22021" spans="1:27" x14ac:dyDescent="0.3">
      <c r="A22021" s="43">
        <v>1000246</v>
      </c>
      <c r="B22021" s="43" t="s">
        <v>13094</v>
      </c>
      <c r="C22021" s="43" t="s">
        <v>412</v>
      </c>
      <c r="E22021" s="43" t="s">
        <v>6263</v>
      </c>
      <c r="F22021" s="43" t="s">
        <v>28</v>
      </c>
      <c r="G22021" s="43">
        <v>49046</v>
      </c>
      <c r="Y22021" s="43" t="str">
        <f t="shared" si="688"/>
        <v/>
      </c>
      <c r="AA22021" s="43" t="e">
        <f t="shared" si="689"/>
        <v>#N/A</v>
      </c>
    </row>
    <row r="22022" spans="1:27" x14ac:dyDescent="0.3">
      <c r="A22022" s="43">
        <v>2418851</v>
      </c>
      <c r="B22022" s="43" t="s">
        <v>13094</v>
      </c>
      <c r="C22022" s="43" t="s">
        <v>920</v>
      </c>
      <c r="E22022" s="43" t="s">
        <v>29</v>
      </c>
      <c r="F22022" s="43" t="s">
        <v>28</v>
      </c>
      <c r="G22022" s="43">
        <v>49004</v>
      </c>
      <c r="Y22022" s="43" t="str">
        <f t="shared" si="688"/>
        <v>COMP</v>
      </c>
      <c r="AA22022" s="43">
        <f t="shared" si="689"/>
        <v>2418851</v>
      </c>
    </row>
    <row r="22023" spans="1:27" x14ac:dyDescent="0.3">
      <c r="A22023" s="43">
        <v>540966</v>
      </c>
      <c r="B22023" s="43" t="s">
        <v>13094</v>
      </c>
      <c r="C22023" s="43" t="s">
        <v>472</v>
      </c>
      <c r="E22023" s="43" t="s">
        <v>6263</v>
      </c>
      <c r="F22023" s="43" t="s">
        <v>28</v>
      </c>
      <c r="G22023" s="43">
        <v>49046</v>
      </c>
      <c r="Y22023" s="43" t="str">
        <f t="shared" si="688"/>
        <v/>
      </c>
      <c r="AA22023" s="43" t="e">
        <f t="shared" si="689"/>
        <v>#N/A</v>
      </c>
    </row>
    <row r="22024" spans="1:27" x14ac:dyDescent="0.3">
      <c r="A22024" s="43">
        <v>1379539</v>
      </c>
      <c r="B22024" s="43" t="s">
        <v>13095</v>
      </c>
      <c r="C22024" s="43" t="s">
        <v>2795</v>
      </c>
      <c r="E22024" s="43" t="s">
        <v>29</v>
      </c>
      <c r="F22024" s="43" t="s">
        <v>28</v>
      </c>
      <c r="G22024" s="43">
        <v>44013</v>
      </c>
      <c r="Y22024" s="43" t="str">
        <f t="shared" si="688"/>
        <v>COMP</v>
      </c>
      <c r="AA22024" s="43">
        <f t="shared" si="689"/>
        <v>1379539</v>
      </c>
    </row>
    <row r="22025" spans="1:27" x14ac:dyDescent="0.3">
      <c r="A22025" s="43">
        <v>538246</v>
      </c>
      <c r="B22025" s="43" t="s">
        <v>13096</v>
      </c>
      <c r="C22025" s="43" t="s">
        <v>514</v>
      </c>
      <c r="E22025" s="43" t="s">
        <v>6263</v>
      </c>
      <c r="F22025" s="43" t="s">
        <v>28</v>
      </c>
      <c r="G22025" s="43">
        <v>44102</v>
      </c>
      <c r="Y22025" s="43" t="str">
        <f t="shared" si="688"/>
        <v/>
      </c>
      <c r="AA22025" s="43" t="e">
        <f t="shared" si="689"/>
        <v>#N/A</v>
      </c>
    </row>
    <row r="22026" spans="1:27" x14ac:dyDescent="0.3">
      <c r="A22026" s="43">
        <v>628364</v>
      </c>
      <c r="B22026" s="43" t="s">
        <v>13096</v>
      </c>
      <c r="C22026" s="43" t="s">
        <v>819</v>
      </c>
      <c r="E22026" s="43" t="s">
        <v>6263</v>
      </c>
      <c r="F22026" s="43" t="s">
        <v>28</v>
      </c>
      <c r="G22026" s="43">
        <v>85053</v>
      </c>
      <c r="Y22026" s="43" t="str">
        <f t="shared" si="688"/>
        <v/>
      </c>
      <c r="AA22026" s="43" t="e">
        <f t="shared" si="689"/>
        <v>#N/A</v>
      </c>
    </row>
    <row r="22027" spans="1:27" x14ac:dyDescent="0.3">
      <c r="A22027" s="43">
        <v>227260</v>
      </c>
      <c r="B22027" s="43" t="s">
        <v>13096</v>
      </c>
      <c r="C22027" s="43" t="s">
        <v>232</v>
      </c>
      <c r="E22027" s="43" t="s">
        <v>6263</v>
      </c>
      <c r="F22027" s="43" t="s">
        <v>28</v>
      </c>
      <c r="G22027" s="43">
        <v>44045</v>
      </c>
      <c r="Y22027" s="43" t="str">
        <f t="shared" si="688"/>
        <v/>
      </c>
      <c r="AA22027" s="43" t="e">
        <f t="shared" si="689"/>
        <v>#N/A</v>
      </c>
    </row>
    <row r="22028" spans="1:27" x14ac:dyDescent="0.3">
      <c r="A22028" s="43">
        <v>561350</v>
      </c>
      <c r="B22028" s="43" t="s">
        <v>13096</v>
      </c>
      <c r="C22028" s="43" t="s">
        <v>681</v>
      </c>
      <c r="E22028" s="43" t="s">
        <v>29</v>
      </c>
      <c r="F22028" s="43" t="s">
        <v>30</v>
      </c>
      <c r="G22028" s="43">
        <v>44045</v>
      </c>
      <c r="Y22028" s="43" t="str">
        <f t="shared" si="688"/>
        <v/>
      </c>
      <c r="AA22028" s="43" t="e">
        <f t="shared" si="689"/>
        <v>#N/A</v>
      </c>
    </row>
    <row r="22029" spans="1:27" x14ac:dyDescent="0.3">
      <c r="A22029" s="43">
        <v>269433</v>
      </c>
      <c r="B22029" s="43" t="s">
        <v>13096</v>
      </c>
      <c r="C22029" s="43" t="s">
        <v>469</v>
      </c>
      <c r="E22029" s="43" t="s">
        <v>6263</v>
      </c>
      <c r="F22029" s="43" t="s">
        <v>28</v>
      </c>
      <c r="G22029" s="43">
        <v>44094</v>
      </c>
      <c r="Y22029" s="43" t="str">
        <f t="shared" si="688"/>
        <v/>
      </c>
      <c r="AA22029" s="43" t="e">
        <f t="shared" si="689"/>
        <v>#N/A</v>
      </c>
    </row>
    <row r="22030" spans="1:27" x14ac:dyDescent="0.3">
      <c r="A22030" s="43">
        <v>1565676</v>
      </c>
      <c r="B22030" s="43" t="s">
        <v>13096</v>
      </c>
      <c r="C22030" s="43" t="s">
        <v>401</v>
      </c>
      <c r="E22030" s="43" t="s">
        <v>6263</v>
      </c>
      <c r="F22030" s="43" t="s">
        <v>30</v>
      </c>
      <c r="G22030" s="43">
        <v>49002</v>
      </c>
      <c r="Y22030" s="43" t="str">
        <f t="shared" si="688"/>
        <v/>
      </c>
      <c r="AA22030" s="43" t="e">
        <f t="shared" si="689"/>
        <v>#N/A</v>
      </c>
    </row>
    <row r="22031" spans="1:27" x14ac:dyDescent="0.3">
      <c r="A22031" s="43">
        <v>548707</v>
      </c>
      <c r="B22031" s="43" t="s">
        <v>5455</v>
      </c>
      <c r="C22031" s="43" t="s">
        <v>708</v>
      </c>
      <c r="E22031" s="43" t="s">
        <v>29</v>
      </c>
      <c r="F22031" s="43" t="s">
        <v>30</v>
      </c>
      <c r="G22031" s="43">
        <v>49064</v>
      </c>
      <c r="Y22031" s="43" t="str">
        <f t="shared" si="688"/>
        <v>COMP</v>
      </c>
      <c r="AA22031" s="43">
        <f t="shared" si="689"/>
        <v>548707</v>
      </c>
    </row>
    <row r="22032" spans="1:27" x14ac:dyDescent="0.3">
      <c r="A22032" s="43">
        <v>2391361</v>
      </c>
      <c r="B22032" s="43" t="s">
        <v>13097</v>
      </c>
      <c r="C22032" s="43" t="s">
        <v>5915</v>
      </c>
      <c r="E22032" s="43" t="s">
        <v>6263</v>
      </c>
      <c r="F22032" s="43" t="s">
        <v>30</v>
      </c>
      <c r="G22032" s="43">
        <v>44068</v>
      </c>
      <c r="Y22032" s="43" t="str">
        <f t="shared" si="688"/>
        <v>COMP</v>
      </c>
      <c r="AA22032" s="43">
        <f t="shared" si="689"/>
        <v>2391361</v>
      </c>
    </row>
    <row r="22033" spans="1:27" x14ac:dyDescent="0.3">
      <c r="A22033" s="43">
        <v>1979538</v>
      </c>
      <c r="B22033" s="43" t="s">
        <v>13098</v>
      </c>
      <c r="C22033" s="43" t="s">
        <v>13099</v>
      </c>
      <c r="E22033" s="43" t="s">
        <v>35</v>
      </c>
      <c r="F22033" s="43" t="s">
        <v>28</v>
      </c>
      <c r="G22033" s="43">
        <v>44045</v>
      </c>
      <c r="Y22033" s="43" t="str">
        <f t="shared" si="688"/>
        <v>COMP</v>
      </c>
      <c r="AA22033" s="43">
        <f t="shared" si="689"/>
        <v>1979538</v>
      </c>
    </row>
    <row r="22034" spans="1:27" x14ac:dyDescent="0.3">
      <c r="A22034" s="43">
        <v>2396810</v>
      </c>
      <c r="B22034" s="43" t="s">
        <v>13098</v>
      </c>
      <c r="C22034" s="43" t="s">
        <v>270</v>
      </c>
      <c r="E22034" s="43" t="s">
        <v>6263</v>
      </c>
      <c r="F22034" s="43" t="s">
        <v>28</v>
      </c>
      <c r="G22034" s="43">
        <v>44024</v>
      </c>
      <c r="Y22034" s="43" t="str">
        <f t="shared" si="688"/>
        <v>COMP</v>
      </c>
      <c r="AA22034" s="43">
        <f t="shared" si="689"/>
        <v>2396810</v>
      </c>
    </row>
    <row r="22035" spans="1:27" x14ac:dyDescent="0.3">
      <c r="A22035" s="43">
        <v>2396807</v>
      </c>
      <c r="B22035" s="43" t="s">
        <v>13098</v>
      </c>
      <c r="C22035" s="43" t="s">
        <v>10618</v>
      </c>
      <c r="E22035" s="43" t="s">
        <v>6263</v>
      </c>
      <c r="F22035" s="43" t="s">
        <v>30</v>
      </c>
      <c r="G22035" s="43">
        <v>44024</v>
      </c>
      <c r="Y22035" s="43" t="str">
        <f t="shared" si="688"/>
        <v/>
      </c>
      <c r="AA22035" s="43" t="e">
        <f t="shared" si="689"/>
        <v>#N/A</v>
      </c>
    </row>
    <row r="22036" spans="1:27" x14ac:dyDescent="0.3">
      <c r="A22036" s="43">
        <v>2284593</v>
      </c>
      <c r="B22036" s="43" t="s">
        <v>13100</v>
      </c>
      <c r="C22036" s="43" t="s">
        <v>3771</v>
      </c>
      <c r="E22036" s="43" t="s">
        <v>35</v>
      </c>
      <c r="F22036" s="43" t="s">
        <v>28</v>
      </c>
      <c r="G22036" s="43">
        <v>44068</v>
      </c>
      <c r="Y22036" s="43" t="str">
        <f t="shared" si="688"/>
        <v>COMP</v>
      </c>
      <c r="AA22036" s="43">
        <f t="shared" si="689"/>
        <v>2284593</v>
      </c>
    </row>
    <row r="22037" spans="1:27" x14ac:dyDescent="0.3">
      <c r="A22037" s="43">
        <v>1982333</v>
      </c>
      <c r="B22037" s="43" t="s">
        <v>13101</v>
      </c>
      <c r="C22037" s="43" t="s">
        <v>3130</v>
      </c>
      <c r="E22037" s="43" t="s">
        <v>35</v>
      </c>
      <c r="F22037" s="43" t="s">
        <v>30</v>
      </c>
      <c r="G22037" s="43">
        <v>85031</v>
      </c>
      <c r="Y22037" s="43" t="str">
        <f t="shared" si="688"/>
        <v>COMP</v>
      </c>
      <c r="AA22037" s="43">
        <f t="shared" si="689"/>
        <v>1982333</v>
      </c>
    </row>
    <row r="22038" spans="1:27" x14ac:dyDescent="0.3">
      <c r="A22038" s="43">
        <v>2149435</v>
      </c>
      <c r="B22038" s="43" t="s">
        <v>13102</v>
      </c>
      <c r="C22038" s="43" t="s">
        <v>1673</v>
      </c>
      <c r="E22038" s="43" t="s">
        <v>6263</v>
      </c>
      <c r="F22038" s="43" t="s">
        <v>28</v>
      </c>
      <c r="G22038" s="43">
        <v>85012</v>
      </c>
      <c r="Y22038" s="43" t="str">
        <f t="shared" si="688"/>
        <v/>
      </c>
      <c r="AA22038" s="43" t="e">
        <f t="shared" si="689"/>
        <v>#N/A</v>
      </c>
    </row>
    <row r="22039" spans="1:27" x14ac:dyDescent="0.3">
      <c r="A22039" s="43">
        <v>1203695</v>
      </c>
      <c r="B22039" s="43" t="s">
        <v>13103</v>
      </c>
      <c r="C22039" s="43" t="s">
        <v>478</v>
      </c>
      <c r="E22039" s="43" t="s">
        <v>6263</v>
      </c>
      <c r="F22039" s="43" t="s">
        <v>28</v>
      </c>
      <c r="G22039" s="43">
        <v>49004</v>
      </c>
      <c r="Y22039" s="43" t="str">
        <f t="shared" si="688"/>
        <v/>
      </c>
      <c r="AA22039" s="43" t="e">
        <f t="shared" si="689"/>
        <v>#N/A</v>
      </c>
    </row>
    <row r="22040" spans="1:27" x14ac:dyDescent="0.3">
      <c r="A22040" s="43">
        <v>1911584</v>
      </c>
      <c r="B22040" s="43" t="s">
        <v>13104</v>
      </c>
      <c r="C22040" s="43" t="s">
        <v>4194</v>
      </c>
      <c r="E22040" s="43" t="s">
        <v>6263</v>
      </c>
      <c r="F22040" s="43" t="s">
        <v>28</v>
      </c>
      <c r="G22040" s="43">
        <v>85018</v>
      </c>
      <c r="Y22040" s="43" t="str">
        <f t="shared" si="688"/>
        <v/>
      </c>
      <c r="AA22040" s="43" t="e">
        <f t="shared" si="689"/>
        <v>#N/A</v>
      </c>
    </row>
    <row r="22041" spans="1:27" x14ac:dyDescent="0.3">
      <c r="A22041" s="43">
        <v>1968140</v>
      </c>
      <c r="B22041" s="43" t="s">
        <v>5456</v>
      </c>
      <c r="C22041" s="43" t="s">
        <v>303</v>
      </c>
      <c r="E22041" s="43" t="s">
        <v>6263</v>
      </c>
      <c r="F22041" s="43" t="s">
        <v>28</v>
      </c>
      <c r="G22041" s="43">
        <v>44035</v>
      </c>
      <c r="Y22041" s="43" t="str">
        <f t="shared" si="688"/>
        <v>COMP</v>
      </c>
      <c r="AA22041" s="43">
        <f t="shared" si="689"/>
        <v>1968140</v>
      </c>
    </row>
    <row r="22042" spans="1:27" x14ac:dyDescent="0.3">
      <c r="A22042" s="43">
        <v>2342940</v>
      </c>
      <c r="B22042" s="43" t="s">
        <v>13105</v>
      </c>
      <c r="C22042" s="43" t="s">
        <v>432</v>
      </c>
      <c r="E22042" s="43" t="s">
        <v>31</v>
      </c>
      <c r="F22042" s="43" t="s">
        <v>28</v>
      </c>
      <c r="G22042" s="43">
        <v>85031</v>
      </c>
      <c r="Y22042" s="43" t="str">
        <f t="shared" si="688"/>
        <v>COMP</v>
      </c>
      <c r="AA22042" s="43">
        <f t="shared" si="689"/>
        <v>2342940</v>
      </c>
    </row>
    <row r="22043" spans="1:27" x14ac:dyDescent="0.3">
      <c r="A22043" s="43">
        <v>1581090</v>
      </c>
      <c r="B22043" s="43" t="s">
        <v>13106</v>
      </c>
      <c r="C22043" s="43" t="s">
        <v>803</v>
      </c>
      <c r="E22043" s="43" t="s">
        <v>6263</v>
      </c>
      <c r="F22043" s="43" t="s">
        <v>30</v>
      </c>
      <c r="G22043" s="43">
        <v>49004</v>
      </c>
      <c r="Y22043" s="43" t="str">
        <f t="shared" si="688"/>
        <v/>
      </c>
      <c r="AA22043" s="43" t="e">
        <f t="shared" si="689"/>
        <v>#N/A</v>
      </c>
    </row>
    <row r="22044" spans="1:27" x14ac:dyDescent="0.3">
      <c r="A22044" s="43">
        <v>1257562</v>
      </c>
      <c r="B22044" s="43" t="s">
        <v>13106</v>
      </c>
      <c r="C22044" s="43" t="s">
        <v>232</v>
      </c>
      <c r="E22044" s="43" t="s">
        <v>6263</v>
      </c>
      <c r="F22044" s="43" t="s">
        <v>28</v>
      </c>
      <c r="G22044" s="43">
        <v>72041</v>
      </c>
      <c r="Y22044" s="43" t="str">
        <f t="shared" si="688"/>
        <v>COMP</v>
      </c>
      <c r="AA22044" s="43">
        <f t="shared" si="689"/>
        <v>1257562</v>
      </c>
    </row>
    <row r="22045" spans="1:27" x14ac:dyDescent="0.3">
      <c r="A22045" s="43">
        <v>1498673</v>
      </c>
      <c r="B22045" s="43" t="s">
        <v>13106</v>
      </c>
      <c r="C22045" s="43" t="s">
        <v>1034</v>
      </c>
      <c r="E22045" s="43" t="s">
        <v>34</v>
      </c>
      <c r="F22045" s="43" t="s">
        <v>30</v>
      </c>
      <c r="G22045" s="43">
        <v>49004</v>
      </c>
      <c r="Y22045" s="43" t="str">
        <f t="shared" si="688"/>
        <v>COMP</v>
      </c>
      <c r="AA22045" s="43">
        <f t="shared" si="689"/>
        <v>1498673</v>
      </c>
    </row>
    <row r="22046" spans="1:27" x14ac:dyDescent="0.3">
      <c r="A22046" s="43">
        <v>1298335</v>
      </c>
      <c r="B22046" s="43" t="s">
        <v>13106</v>
      </c>
      <c r="C22046" s="43" t="s">
        <v>870</v>
      </c>
      <c r="E22046" s="43" t="s">
        <v>6263</v>
      </c>
      <c r="F22046" s="43" t="s">
        <v>28</v>
      </c>
      <c r="G22046" s="43">
        <v>72064</v>
      </c>
      <c r="Y22046" s="43" t="str">
        <f t="shared" si="688"/>
        <v>COMP</v>
      </c>
      <c r="AA22046" s="43">
        <f t="shared" si="689"/>
        <v>1298335</v>
      </c>
    </row>
    <row r="22047" spans="1:27" x14ac:dyDescent="0.3">
      <c r="A22047" s="43">
        <v>2354181</v>
      </c>
      <c r="B22047" s="43" t="s">
        <v>13106</v>
      </c>
      <c r="C22047" s="43" t="s">
        <v>427</v>
      </c>
      <c r="E22047" s="43" t="s">
        <v>6263</v>
      </c>
      <c r="F22047" s="43" t="s">
        <v>28</v>
      </c>
      <c r="G22047" s="43">
        <v>49034</v>
      </c>
      <c r="Y22047" s="43" t="str">
        <f t="shared" si="688"/>
        <v/>
      </c>
      <c r="AA22047" s="43" t="e">
        <f t="shared" si="689"/>
        <v>#N/A</v>
      </c>
    </row>
    <row r="22048" spans="1:27" x14ac:dyDescent="0.3">
      <c r="A22048" s="43">
        <v>2102643</v>
      </c>
      <c r="B22048" s="43" t="s">
        <v>13107</v>
      </c>
      <c r="C22048" s="43" t="s">
        <v>1346</v>
      </c>
      <c r="E22048" s="43" t="s">
        <v>6263</v>
      </c>
      <c r="F22048" s="43" t="s">
        <v>28</v>
      </c>
      <c r="G22048" s="43">
        <v>72017</v>
      </c>
      <c r="Y22048" s="43" t="str">
        <f t="shared" si="688"/>
        <v>COMP</v>
      </c>
      <c r="AA22048" s="43">
        <f t="shared" si="689"/>
        <v>2102643</v>
      </c>
    </row>
    <row r="22049" spans="1:27" x14ac:dyDescent="0.3">
      <c r="A22049" s="43">
        <v>2016632</v>
      </c>
      <c r="B22049" s="43" t="s">
        <v>13107</v>
      </c>
      <c r="C22049" s="43" t="s">
        <v>189</v>
      </c>
      <c r="E22049" s="43" t="s">
        <v>6263</v>
      </c>
      <c r="F22049" s="43" t="s">
        <v>30</v>
      </c>
      <c r="G22049" s="43">
        <v>72017</v>
      </c>
      <c r="Y22049" s="43" t="str">
        <f t="shared" si="688"/>
        <v>COMP</v>
      </c>
      <c r="AA22049" s="43">
        <f t="shared" si="689"/>
        <v>2016632</v>
      </c>
    </row>
    <row r="22050" spans="1:27" x14ac:dyDescent="0.3">
      <c r="A22050" s="43">
        <v>2177338</v>
      </c>
      <c r="B22050" s="43" t="s">
        <v>13107</v>
      </c>
      <c r="C22050" s="43" t="s">
        <v>427</v>
      </c>
      <c r="E22050" s="43" t="s">
        <v>6263</v>
      </c>
      <c r="F22050" s="43" t="s">
        <v>28</v>
      </c>
      <c r="G22050" s="43">
        <v>44022</v>
      </c>
      <c r="Y22050" s="43" t="str">
        <f t="shared" si="688"/>
        <v/>
      </c>
      <c r="AA22050" s="43" t="e">
        <f t="shared" si="689"/>
        <v>#N/A</v>
      </c>
    </row>
    <row r="22051" spans="1:27" x14ac:dyDescent="0.3">
      <c r="A22051" s="43">
        <v>1671292</v>
      </c>
      <c r="B22051" s="43" t="s">
        <v>13108</v>
      </c>
      <c r="C22051" s="43" t="s">
        <v>239</v>
      </c>
      <c r="E22051" s="43" t="s">
        <v>6263</v>
      </c>
      <c r="F22051" s="43" t="s">
        <v>30</v>
      </c>
      <c r="G22051" s="43">
        <v>53022</v>
      </c>
      <c r="Y22051" s="43" t="str">
        <f t="shared" si="688"/>
        <v/>
      </c>
      <c r="AA22051" s="43" t="e">
        <f t="shared" si="689"/>
        <v>#N/A</v>
      </c>
    </row>
    <row r="22052" spans="1:27" x14ac:dyDescent="0.3">
      <c r="A22052" s="43">
        <v>1996225</v>
      </c>
      <c r="B22052" s="43" t="s">
        <v>13109</v>
      </c>
      <c r="C22052" s="43" t="s">
        <v>822</v>
      </c>
      <c r="E22052" s="43" t="s">
        <v>34</v>
      </c>
      <c r="F22052" s="43" t="s">
        <v>28</v>
      </c>
      <c r="G22052" s="43">
        <v>44036</v>
      </c>
      <c r="Y22052" s="43" t="str">
        <f t="shared" si="688"/>
        <v>COMP</v>
      </c>
      <c r="AA22052" s="43">
        <f t="shared" si="689"/>
        <v>1996225</v>
      </c>
    </row>
    <row r="22053" spans="1:27" x14ac:dyDescent="0.3">
      <c r="A22053" s="43">
        <v>1984859</v>
      </c>
      <c r="B22053" s="43" t="s">
        <v>13110</v>
      </c>
      <c r="C22053" s="43" t="s">
        <v>502</v>
      </c>
      <c r="E22053" s="43" t="s">
        <v>6263</v>
      </c>
      <c r="F22053" s="43" t="s">
        <v>30</v>
      </c>
      <c r="G22053" s="43">
        <v>53061</v>
      </c>
      <c r="Y22053" s="43" t="str">
        <f t="shared" si="688"/>
        <v/>
      </c>
      <c r="AA22053" s="43" t="e">
        <f t="shared" si="689"/>
        <v>#N/A</v>
      </c>
    </row>
    <row r="22054" spans="1:27" x14ac:dyDescent="0.3">
      <c r="A22054" s="43">
        <v>1984849</v>
      </c>
      <c r="B22054" s="43" t="s">
        <v>13110</v>
      </c>
      <c r="C22054" s="43" t="s">
        <v>4123</v>
      </c>
      <c r="E22054" s="43" t="s">
        <v>6263</v>
      </c>
      <c r="F22054" s="43" t="s">
        <v>28</v>
      </c>
      <c r="G22054" s="43">
        <v>53061</v>
      </c>
      <c r="Y22054" s="43" t="str">
        <f t="shared" si="688"/>
        <v/>
      </c>
      <c r="AA22054" s="43" t="e">
        <f t="shared" si="689"/>
        <v>#N/A</v>
      </c>
    </row>
    <row r="22055" spans="1:27" x14ac:dyDescent="0.3">
      <c r="A22055" s="43">
        <v>1728140</v>
      </c>
      <c r="B22055" s="43" t="s">
        <v>13111</v>
      </c>
      <c r="C22055" s="43" t="s">
        <v>478</v>
      </c>
      <c r="E22055" s="43" t="s">
        <v>6263</v>
      </c>
      <c r="F22055" s="43" t="s">
        <v>28</v>
      </c>
      <c r="G22055" s="43">
        <v>85015</v>
      </c>
      <c r="Y22055" s="43" t="str">
        <f t="shared" si="688"/>
        <v/>
      </c>
      <c r="AA22055" s="43" t="e">
        <f t="shared" si="689"/>
        <v>#N/A</v>
      </c>
    </row>
    <row r="22056" spans="1:27" x14ac:dyDescent="0.3">
      <c r="A22056" s="43">
        <v>1377094</v>
      </c>
      <c r="B22056" s="43" t="s">
        <v>13112</v>
      </c>
      <c r="C22056" s="43" t="s">
        <v>708</v>
      </c>
      <c r="E22056" s="43" t="s">
        <v>34</v>
      </c>
      <c r="F22056" s="43" t="s">
        <v>30</v>
      </c>
      <c r="G22056" s="43">
        <v>44094</v>
      </c>
      <c r="Y22056" s="43" t="str">
        <f t="shared" si="688"/>
        <v>COMP</v>
      </c>
      <c r="AA22056" s="43">
        <f t="shared" si="689"/>
        <v>1377094</v>
      </c>
    </row>
    <row r="22057" spans="1:27" x14ac:dyDescent="0.3">
      <c r="A22057" s="43">
        <v>2322718</v>
      </c>
      <c r="B22057" s="43" t="s">
        <v>13112</v>
      </c>
      <c r="C22057" s="43" t="s">
        <v>617</v>
      </c>
      <c r="E22057" s="43" t="s">
        <v>29</v>
      </c>
      <c r="F22057" s="43" t="s">
        <v>30</v>
      </c>
      <c r="G22057" s="43">
        <v>53023</v>
      </c>
      <c r="Y22057" s="43" t="str">
        <f t="shared" si="688"/>
        <v/>
      </c>
      <c r="AA22057" s="43" t="e">
        <f t="shared" si="689"/>
        <v>#N/A</v>
      </c>
    </row>
    <row r="22058" spans="1:27" x14ac:dyDescent="0.3">
      <c r="A22058" s="43">
        <v>243877</v>
      </c>
      <c r="B22058" s="43" t="s">
        <v>13113</v>
      </c>
      <c r="C22058" s="43" t="s">
        <v>234</v>
      </c>
      <c r="E22058" s="43" t="s">
        <v>6263</v>
      </c>
      <c r="F22058" s="43" t="s">
        <v>28</v>
      </c>
      <c r="G22058" s="43">
        <v>44013</v>
      </c>
      <c r="Y22058" s="43" t="str">
        <f t="shared" si="688"/>
        <v/>
      </c>
      <c r="AA22058" s="43" t="e">
        <f t="shared" si="689"/>
        <v>#N/A</v>
      </c>
    </row>
    <row r="22059" spans="1:27" x14ac:dyDescent="0.3">
      <c r="A22059" s="43">
        <v>1669384</v>
      </c>
      <c r="B22059" s="43" t="s">
        <v>13113</v>
      </c>
      <c r="C22059" s="43" t="s">
        <v>1428</v>
      </c>
      <c r="E22059" s="43" t="s">
        <v>6263</v>
      </c>
      <c r="F22059" s="43" t="s">
        <v>30</v>
      </c>
      <c r="G22059" s="43">
        <v>44035</v>
      </c>
      <c r="Y22059" s="43" t="str">
        <f t="shared" si="688"/>
        <v/>
      </c>
      <c r="AA22059" s="43" t="e">
        <f t="shared" si="689"/>
        <v>#N/A</v>
      </c>
    </row>
    <row r="22060" spans="1:27" x14ac:dyDescent="0.3">
      <c r="A22060" s="43">
        <v>558533</v>
      </c>
      <c r="B22060" s="43" t="s">
        <v>13113</v>
      </c>
      <c r="C22060" s="43" t="s">
        <v>2354</v>
      </c>
      <c r="E22060" s="43" t="s">
        <v>6263</v>
      </c>
      <c r="F22060" s="43" t="s">
        <v>30</v>
      </c>
      <c r="G22060" s="43">
        <v>44069</v>
      </c>
      <c r="Y22060" s="43" t="str">
        <f t="shared" si="688"/>
        <v/>
      </c>
      <c r="AA22060" s="43" t="e">
        <f t="shared" si="689"/>
        <v>#N/A</v>
      </c>
    </row>
    <row r="22061" spans="1:27" x14ac:dyDescent="0.3">
      <c r="A22061" s="43">
        <v>211614</v>
      </c>
      <c r="B22061" s="43" t="s">
        <v>13113</v>
      </c>
      <c r="C22061" s="43" t="s">
        <v>541</v>
      </c>
      <c r="E22061" s="43" t="s">
        <v>6263</v>
      </c>
      <c r="F22061" s="43" t="s">
        <v>28</v>
      </c>
      <c r="G22061" s="43">
        <v>44013</v>
      </c>
      <c r="Y22061" s="43" t="str">
        <f t="shared" si="688"/>
        <v>COMP</v>
      </c>
      <c r="AA22061" s="43">
        <f t="shared" si="689"/>
        <v>211614</v>
      </c>
    </row>
    <row r="22062" spans="1:27" x14ac:dyDescent="0.3">
      <c r="A22062" s="43">
        <v>2414924</v>
      </c>
      <c r="B22062" s="43" t="s">
        <v>13113</v>
      </c>
      <c r="C22062" s="43" t="s">
        <v>1036</v>
      </c>
      <c r="E22062" s="43" t="s">
        <v>6263</v>
      </c>
      <c r="F22062" s="43" t="s">
        <v>30</v>
      </c>
      <c r="G22062" s="43">
        <v>44038</v>
      </c>
      <c r="Y22062" s="43" t="str">
        <f t="shared" si="688"/>
        <v>COMP</v>
      </c>
      <c r="AA22062" s="43">
        <f t="shared" si="689"/>
        <v>2414924</v>
      </c>
    </row>
    <row r="22063" spans="1:27" x14ac:dyDescent="0.3">
      <c r="A22063" s="43">
        <v>1885177</v>
      </c>
      <c r="B22063" s="43" t="s">
        <v>13114</v>
      </c>
      <c r="C22063" s="43" t="s">
        <v>2196</v>
      </c>
      <c r="E22063" s="43" t="s">
        <v>29</v>
      </c>
      <c r="F22063" s="43" t="s">
        <v>30</v>
      </c>
      <c r="G22063" s="43">
        <v>85078</v>
      </c>
      <c r="Y22063" s="43" t="str">
        <f t="shared" si="688"/>
        <v/>
      </c>
      <c r="AA22063" s="43" t="e">
        <f t="shared" si="689"/>
        <v>#N/A</v>
      </c>
    </row>
    <row r="22064" spans="1:27" x14ac:dyDescent="0.3">
      <c r="A22064" s="43">
        <v>1818996</v>
      </c>
      <c r="B22064" s="43" t="s">
        <v>13115</v>
      </c>
      <c r="C22064" s="43" t="s">
        <v>303</v>
      </c>
      <c r="E22064" s="43" t="s">
        <v>6263</v>
      </c>
      <c r="F22064" s="43" t="s">
        <v>28</v>
      </c>
      <c r="G22064" s="43">
        <v>85076</v>
      </c>
      <c r="Y22064" s="43" t="str">
        <f t="shared" si="688"/>
        <v>COMP</v>
      </c>
      <c r="AA22064" s="43">
        <f t="shared" si="689"/>
        <v>1818996</v>
      </c>
    </row>
    <row r="22065" spans="1:27" x14ac:dyDescent="0.3">
      <c r="A22065" s="43">
        <v>2352105</v>
      </c>
      <c r="B22065" s="43" t="s">
        <v>13116</v>
      </c>
      <c r="C22065" s="43" t="s">
        <v>230</v>
      </c>
      <c r="E22065" s="43" t="s">
        <v>6263</v>
      </c>
      <c r="F22065" s="43" t="s">
        <v>28</v>
      </c>
      <c r="G22065" s="43">
        <v>44123</v>
      </c>
      <c r="Y22065" s="43" t="str">
        <f t="shared" si="688"/>
        <v/>
      </c>
      <c r="AA22065" s="43" t="e">
        <f t="shared" si="689"/>
        <v>#N/A</v>
      </c>
    </row>
    <row r="22066" spans="1:27" x14ac:dyDescent="0.3">
      <c r="A22066" s="43">
        <v>1937281</v>
      </c>
      <c r="B22066" s="43" t="s">
        <v>13116</v>
      </c>
      <c r="C22066" s="43" t="s">
        <v>1090</v>
      </c>
      <c r="E22066" s="43" t="s">
        <v>6263</v>
      </c>
      <c r="F22066" s="43" t="s">
        <v>30</v>
      </c>
      <c r="G22066" s="43">
        <v>44111</v>
      </c>
      <c r="Y22066" s="43" t="str">
        <f t="shared" si="688"/>
        <v/>
      </c>
      <c r="AA22066" s="43" t="e">
        <f t="shared" si="689"/>
        <v>#N/A</v>
      </c>
    </row>
    <row r="22067" spans="1:27" x14ac:dyDescent="0.3">
      <c r="A22067" s="43">
        <v>2410247</v>
      </c>
      <c r="B22067" s="43" t="s">
        <v>13116</v>
      </c>
      <c r="C22067" s="43" t="s">
        <v>377</v>
      </c>
      <c r="E22067" s="43" t="s">
        <v>6263</v>
      </c>
      <c r="F22067" s="43" t="s">
        <v>30</v>
      </c>
      <c r="G22067" s="43">
        <v>44120</v>
      </c>
      <c r="Y22067" s="43" t="str">
        <f t="shared" si="688"/>
        <v/>
      </c>
      <c r="AA22067" s="43" t="e">
        <f t="shared" si="689"/>
        <v>#N/A</v>
      </c>
    </row>
    <row r="22068" spans="1:27" x14ac:dyDescent="0.3">
      <c r="A22068" s="43">
        <v>1196061</v>
      </c>
      <c r="B22068" s="43" t="s">
        <v>13117</v>
      </c>
      <c r="C22068" s="43" t="s">
        <v>333</v>
      </c>
      <c r="E22068" s="43" t="s">
        <v>6263</v>
      </c>
      <c r="F22068" s="43" t="s">
        <v>30</v>
      </c>
      <c r="G22068" s="43">
        <v>49027</v>
      </c>
      <c r="Y22068" s="43" t="str">
        <f t="shared" si="688"/>
        <v/>
      </c>
      <c r="AA22068" s="43" t="e">
        <f t="shared" si="689"/>
        <v>#N/A</v>
      </c>
    </row>
    <row r="22069" spans="1:27" x14ac:dyDescent="0.3">
      <c r="A22069" s="43">
        <v>1009927</v>
      </c>
      <c r="B22069" s="43" t="s">
        <v>13118</v>
      </c>
      <c r="C22069" s="43" t="s">
        <v>366</v>
      </c>
      <c r="E22069" s="43" t="s">
        <v>6263</v>
      </c>
      <c r="F22069" s="43" t="s">
        <v>28</v>
      </c>
      <c r="G22069" s="43">
        <v>72041</v>
      </c>
      <c r="Y22069" s="43" t="str">
        <f t="shared" si="688"/>
        <v>COMP</v>
      </c>
      <c r="AA22069" s="43">
        <f t="shared" si="689"/>
        <v>1009927</v>
      </c>
    </row>
    <row r="22070" spans="1:27" x14ac:dyDescent="0.3">
      <c r="A22070" s="43">
        <v>2287222</v>
      </c>
      <c r="B22070" s="43" t="s">
        <v>13119</v>
      </c>
      <c r="C22070" s="43" t="s">
        <v>2997</v>
      </c>
      <c r="E22070" s="43" t="s">
        <v>6263</v>
      </c>
      <c r="F22070" s="43" t="s">
        <v>28</v>
      </c>
      <c r="G22070" s="43">
        <v>44039</v>
      </c>
      <c r="Y22070" s="43" t="str">
        <f t="shared" si="688"/>
        <v/>
      </c>
      <c r="AA22070" s="43" t="e">
        <f t="shared" si="689"/>
        <v>#N/A</v>
      </c>
    </row>
    <row r="22071" spans="1:27" x14ac:dyDescent="0.3">
      <c r="A22071" s="43">
        <v>2024621</v>
      </c>
      <c r="B22071" s="43" t="s">
        <v>13119</v>
      </c>
      <c r="C22071" s="43" t="s">
        <v>2931</v>
      </c>
      <c r="E22071" s="43" t="s">
        <v>6263</v>
      </c>
      <c r="F22071" s="43" t="s">
        <v>30</v>
      </c>
      <c r="G22071" s="43">
        <v>44062</v>
      </c>
      <c r="Y22071" s="43" t="str">
        <f t="shared" si="688"/>
        <v/>
      </c>
      <c r="AA22071" s="43" t="e">
        <f t="shared" si="689"/>
        <v>#N/A</v>
      </c>
    </row>
    <row r="22072" spans="1:27" x14ac:dyDescent="0.3">
      <c r="A22072" s="43">
        <v>1875126</v>
      </c>
      <c r="B22072" s="43" t="s">
        <v>13119</v>
      </c>
      <c r="C22072" s="43" t="s">
        <v>998</v>
      </c>
      <c r="E22072" s="43" t="s">
        <v>31</v>
      </c>
      <c r="F22072" s="43" t="s">
        <v>28</v>
      </c>
      <c r="G22072" s="43">
        <v>44111</v>
      </c>
      <c r="Y22072" s="43" t="str">
        <f t="shared" si="688"/>
        <v>COMP</v>
      </c>
      <c r="AA22072" s="43">
        <f t="shared" si="689"/>
        <v>1875126</v>
      </c>
    </row>
    <row r="22073" spans="1:27" x14ac:dyDescent="0.3">
      <c r="A22073" s="43">
        <v>1875124</v>
      </c>
      <c r="B22073" s="43" t="s">
        <v>13119</v>
      </c>
      <c r="C22073" s="43" t="s">
        <v>985</v>
      </c>
      <c r="E22073" s="43" t="s">
        <v>35</v>
      </c>
      <c r="F22073" s="43" t="s">
        <v>30</v>
      </c>
      <c r="G22073" s="43">
        <v>44111</v>
      </c>
      <c r="Y22073" s="43" t="str">
        <f t="shared" si="688"/>
        <v>COMP</v>
      </c>
      <c r="AA22073" s="43">
        <f t="shared" si="689"/>
        <v>1875124</v>
      </c>
    </row>
    <row r="22074" spans="1:27" x14ac:dyDescent="0.3">
      <c r="A22074" s="43">
        <v>725553</v>
      </c>
      <c r="B22074" s="43" t="s">
        <v>13120</v>
      </c>
      <c r="C22074" s="43" t="s">
        <v>11085</v>
      </c>
      <c r="E22074" s="43" t="s">
        <v>29</v>
      </c>
      <c r="F22074" s="43" t="s">
        <v>30</v>
      </c>
      <c r="G22074" s="43">
        <v>85004</v>
      </c>
      <c r="Y22074" s="43" t="str">
        <f t="shared" si="688"/>
        <v>COMP</v>
      </c>
      <c r="AA22074" s="43">
        <f t="shared" si="689"/>
        <v>725553</v>
      </c>
    </row>
    <row r="22075" spans="1:27" x14ac:dyDescent="0.3">
      <c r="A22075" s="43">
        <v>280433</v>
      </c>
      <c r="B22075" s="43" t="s">
        <v>13120</v>
      </c>
      <c r="C22075" s="43" t="s">
        <v>202</v>
      </c>
      <c r="E22075" s="43" t="s">
        <v>6263</v>
      </c>
      <c r="F22075" s="43" t="s">
        <v>28</v>
      </c>
      <c r="G22075" s="43">
        <v>85004</v>
      </c>
      <c r="Y22075" s="43" t="str">
        <f t="shared" si="688"/>
        <v>COMP</v>
      </c>
      <c r="AA22075" s="43">
        <f t="shared" si="689"/>
        <v>280433</v>
      </c>
    </row>
    <row r="22076" spans="1:27" x14ac:dyDescent="0.3">
      <c r="A22076" s="43">
        <v>2415176</v>
      </c>
      <c r="B22076" s="43" t="s">
        <v>5465</v>
      </c>
      <c r="C22076" s="43" t="s">
        <v>722</v>
      </c>
      <c r="E22076" s="43" t="s">
        <v>6263</v>
      </c>
      <c r="F22076" s="43" t="s">
        <v>28</v>
      </c>
      <c r="G22076" s="43">
        <v>85049</v>
      </c>
      <c r="Y22076" s="43" t="str">
        <f t="shared" si="688"/>
        <v/>
      </c>
      <c r="AA22076" s="43" t="e">
        <f t="shared" si="689"/>
        <v>#N/A</v>
      </c>
    </row>
    <row r="22077" spans="1:27" x14ac:dyDescent="0.3">
      <c r="A22077" s="43">
        <v>1548291</v>
      </c>
      <c r="B22077" s="43" t="s">
        <v>5465</v>
      </c>
      <c r="C22077" s="43" t="s">
        <v>13121</v>
      </c>
      <c r="E22077" s="43" t="s">
        <v>6263</v>
      </c>
      <c r="F22077" s="43" t="s">
        <v>28</v>
      </c>
      <c r="G22077" s="43">
        <v>44062</v>
      </c>
      <c r="Y22077" s="43" t="str">
        <f t="shared" si="688"/>
        <v/>
      </c>
      <c r="AA22077" s="43" t="e">
        <f t="shared" si="689"/>
        <v>#N/A</v>
      </c>
    </row>
    <row r="22078" spans="1:27" x14ac:dyDescent="0.3">
      <c r="A22078" s="43">
        <v>2268299</v>
      </c>
      <c r="B22078" s="43" t="s">
        <v>5465</v>
      </c>
      <c r="C22078" s="43" t="s">
        <v>1407</v>
      </c>
      <c r="E22078" s="43" t="s">
        <v>29</v>
      </c>
      <c r="F22078" s="43" t="s">
        <v>30</v>
      </c>
      <c r="G22078" s="43">
        <v>49027</v>
      </c>
      <c r="Y22078" s="43" t="str">
        <f t="shared" si="688"/>
        <v/>
      </c>
      <c r="AA22078" s="43" t="e">
        <f t="shared" si="689"/>
        <v>#N/A</v>
      </c>
    </row>
    <row r="22079" spans="1:27" x14ac:dyDescent="0.3">
      <c r="A22079" s="43">
        <v>1409365</v>
      </c>
      <c r="B22079" s="43" t="s">
        <v>5465</v>
      </c>
      <c r="C22079" s="43" t="s">
        <v>951</v>
      </c>
      <c r="E22079" s="43" t="s">
        <v>35</v>
      </c>
      <c r="F22079" s="43" t="s">
        <v>28</v>
      </c>
      <c r="G22079" s="43">
        <v>44062</v>
      </c>
      <c r="Y22079" s="43" t="str">
        <f t="shared" si="688"/>
        <v>COMP</v>
      </c>
      <c r="AA22079" s="43">
        <f t="shared" si="689"/>
        <v>1409365</v>
      </c>
    </row>
    <row r="22080" spans="1:27" x14ac:dyDescent="0.3">
      <c r="A22080" s="43">
        <v>1869100</v>
      </c>
      <c r="B22080" s="43" t="s">
        <v>5465</v>
      </c>
      <c r="C22080" s="43" t="s">
        <v>1666</v>
      </c>
      <c r="E22080" s="43" t="s">
        <v>35</v>
      </c>
      <c r="F22080" s="43" t="s">
        <v>30</v>
      </c>
      <c r="G22080" s="43">
        <v>44022</v>
      </c>
      <c r="Y22080" s="43" t="str">
        <f t="shared" si="688"/>
        <v>COMP</v>
      </c>
      <c r="AA22080" s="43">
        <f t="shared" si="689"/>
        <v>1869100</v>
      </c>
    </row>
    <row r="22081" spans="1:27" x14ac:dyDescent="0.3">
      <c r="A22081" s="43">
        <v>1589889</v>
      </c>
      <c r="B22081" s="43" t="s">
        <v>5465</v>
      </c>
      <c r="C22081" s="43" t="s">
        <v>1300</v>
      </c>
      <c r="E22081" s="43" t="s">
        <v>6263</v>
      </c>
      <c r="F22081" s="43" t="s">
        <v>30</v>
      </c>
      <c r="G22081" s="43">
        <v>44062</v>
      </c>
      <c r="Y22081" s="43" t="str">
        <f t="shared" si="688"/>
        <v/>
      </c>
      <c r="AA22081" s="43" t="e">
        <f t="shared" si="689"/>
        <v>#N/A</v>
      </c>
    </row>
    <row r="22082" spans="1:27" x14ac:dyDescent="0.3">
      <c r="A22082" s="43">
        <v>253457</v>
      </c>
      <c r="B22082" s="43" t="s">
        <v>5465</v>
      </c>
      <c r="C22082" s="43" t="s">
        <v>3058</v>
      </c>
      <c r="E22082" s="43" t="s">
        <v>6263</v>
      </c>
      <c r="F22082" s="43" t="s">
        <v>28</v>
      </c>
      <c r="G22082" s="43">
        <v>44073</v>
      </c>
      <c r="Y22082" s="43" t="str">
        <f t="shared" ref="Y22082:Y22145" si="690">IF(ISERROR(AA22082)=FALSE,"COMP","")</f>
        <v/>
      </c>
      <c r="AA22082" s="43" t="e">
        <f t="shared" si="689"/>
        <v>#N/A</v>
      </c>
    </row>
    <row r="22083" spans="1:27" x14ac:dyDescent="0.3">
      <c r="A22083" s="43">
        <v>1048916</v>
      </c>
      <c r="B22083" s="43" t="s">
        <v>13122</v>
      </c>
      <c r="C22083" s="43" t="s">
        <v>173</v>
      </c>
      <c r="E22083" s="43" t="s">
        <v>6263</v>
      </c>
      <c r="F22083" s="43" t="s">
        <v>30</v>
      </c>
      <c r="G22083" s="43">
        <v>44013</v>
      </c>
      <c r="Y22083" s="43" t="str">
        <f t="shared" si="690"/>
        <v/>
      </c>
      <c r="AA22083" s="43" t="e">
        <f t="shared" ref="AA22083:AA22146" si="691">VLOOKUP(A22083,Z:Z,1,FALSE)</f>
        <v>#N/A</v>
      </c>
    </row>
    <row r="22084" spans="1:27" x14ac:dyDescent="0.3">
      <c r="A22084" s="43">
        <v>1414297</v>
      </c>
      <c r="B22084" s="43" t="s">
        <v>13122</v>
      </c>
      <c r="C22084" s="43" t="s">
        <v>3058</v>
      </c>
      <c r="E22084" s="43" t="s">
        <v>6263</v>
      </c>
      <c r="F22084" s="43" t="s">
        <v>28</v>
      </c>
      <c r="G22084" s="43">
        <v>44013</v>
      </c>
      <c r="Y22084" s="43" t="str">
        <f t="shared" si="690"/>
        <v/>
      </c>
      <c r="AA22084" s="43" t="e">
        <f t="shared" si="691"/>
        <v>#N/A</v>
      </c>
    </row>
    <row r="22085" spans="1:27" x14ac:dyDescent="0.3">
      <c r="A22085" s="43">
        <v>1223168</v>
      </c>
      <c r="B22085" s="43" t="s">
        <v>13123</v>
      </c>
      <c r="C22085" s="43" t="s">
        <v>446</v>
      </c>
      <c r="E22085" s="43" t="s">
        <v>6263</v>
      </c>
      <c r="F22085" s="43" t="s">
        <v>28</v>
      </c>
      <c r="G22085" s="43">
        <v>44090</v>
      </c>
      <c r="Y22085" s="43" t="str">
        <f t="shared" si="690"/>
        <v/>
      </c>
      <c r="AA22085" s="43" t="e">
        <f t="shared" si="691"/>
        <v>#N/A</v>
      </c>
    </row>
    <row r="22086" spans="1:27" x14ac:dyDescent="0.3">
      <c r="A22086" s="43">
        <v>2062389</v>
      </c>
      <c r="B22086" s="43" t="s">
        <v>13124</v>
      </c>
      <c r="C22086" s="43" t="s">
        <v>357</v>
      </c>
      <c r="E22086" s="43" t="s">
        <v>6263</v>
      </c>
      <c r="F22086" s="43" t="s">
        <v>30</v>
      </c>
      <c r="G22086" s="43">
        <v>85005</v>
      </c>
      <c r="Y22086" s="43" t="str">
        <f t="shared" si="690"/>
        <v/>
      </c>
      <c r="AA22086" s="43" t="e">
        <f t="shared" si="691"/>
        <v>#N/A</v>
      </c>
    </row>
    <row r="22087" spans="1:27" x14ac:dyDescent="0.3">
      <c r="A22087" s="43">
        <v>2349002</v>
      </c>
      <c r="B22087" s="43" t="s">
        <v>13125</v>
      </c>
      <c r="C22087" s="43" t="s">
        <v>870</v>
      </c>
      <c r="E22087" s="43" t="s">
        <v>6263</v>
      </c>
      <c r="F22087" s="43" t="s">
        <v>28</v>
      </c>
      <c r="G22087" s="43">
        <v>72063</v>
      </c>
      <c r="Y22087" s="43" t="str">
        <f t="shared" si="690"/>
        <v>COMP</v>
      </c>
      <c r="AA22087" s="43">
        <f t="shared" si="691"/>
        <v>2349002</v>
      </c>
    </row>
    <row r="22088" spans="1:27" x14ac:dyDescent="0.3">
      <c r="A22088" s="43">
        <v>930660</v>
      </c>
      <c r="B22088" s="43" t="s">
        <v>13126</v>
      </c>
      <c r="C22088" s="43" t="s">
        <v>377</v>
      </c>
      <c r="E22088" s="43" t="s">
        <v>6263</v>
      </c>
      <c r="F22088" s="43" t="s">
        <v>30</v>
      </c>
      <c r="G22088" s="43">
        <v>49006</v>
      </c>
      <c r="Y22088" s="43" t="str">
        <f t="shared" si="690"/>
        <v>COMP</v>
      </c>
      <c r="AA22088" s="43">
        <f t="shared" si="691"/>
        <v>930660</v>
      </c>
    </row>
    <row r="22089" spans="1:27" x14ac:dyDescent="0.3">
      <c r="A22089" s="43">
        <v>1834048</v>
      </c>
      <c r="B22089" s="43" t="s">
        <v>13127</v>
      </c>
      <c r="C22089" s="43" t="s">
        <v>2203</v>
      </c>
      <c r="E22089" s="43" t="s">
        <v>6263</v>
      </c>
      <c r="F22089" s="43" t="s">
        <v>30</v>
      </c>
      <c r="G22089" s="43">
        <v>44111</v>
      </c>
      <c r="Y22089" s="43" t="str">
        <f t="shared" si="690"/>
        <v/>
      </c>
      <c r="AA22089" s="43" t="e">
        <f t="shared" si="691"/>
        <v>#N/A</v>
      </c>
    </row>
    <row r="22090" spans="1:27" x14ac:dyDescent="0.3">
      <c r="A22090" s="43">
        <v>142659</v>
      </c>
      <c r="B22090" s="43" t="s">
        <v>13127</v>
      </c>
      <c r="C22090" s="43" t="s">
        <v>412</v>
      </c>
      <c r="E22090" s="43" t="s">
        <v>6263</v>
      </c>
      <c r="F22090" s="43" t="s">
        <v>28</v>
      </c>
      <c r="G22090" s="43">
        <v>49054</v>
      </c>
      <c r="Y22090" s="43" t="str">
        <f t="shared" si="690"/>
        <v/>
      </c>
      <c r="AA22090" s="43" t="e">
        <f t="shared" si="691"/>
        <v>#N/A</v>
      </c>
    </row>
    <row r="22091" spans="1:27" x14ac:dyDescent="0.3">
      <c r="A22091" s="43">
        <v>1064243</v>
      </c>
      <c r="B22091" s="43" t="s">
        <v>13127</v>
      </c>
      <c r="C22091" s="43" t="s">
        <v>829</v>
      </c>
      <c r="E22091" s="43" t="s">
        <v>6263</v>
      </c>
      <c r="F22091" s="43" t="s">
        <v>28</v>
      </c>
      <c r="G22091" s="43">
        <v>49006</v>
      </c>
      <c r="Y22091" s="43" t="str">
        <f t="shared" si="690"/>
        <v>COMP</v>
      </c>
      <c r="AA22091" s="43">
        <f t="shared" si="691"/>
        <v>1064243</v>
      </c>
    </row>
    <row r="22092" spans="1:27" x14ac:dyDescent="0.3">
      <c r="A22092" s="43">
        <v>2364184</v>
      </c>
      <c r="B22092" s="43" t="s">
        <v>13127</v>
      </c>
      <c r="C22092" s="43" t="s">
        <v>1090</v>
      </c>
      <c r="E22092" s="43" t="s">
        <v>6263</v>
      </c>
      <c r="F22092" s="43" t="s">
        <v>30</v>
      </c>
      <c r="G22092" s="43">
        <v>49001</v>
      </c>
      <c r="Y22092" s="43" t="str">
        <f t="shared" si="690"/>
        <v/>
      </c>
      <c r="AA22092" s="43" t="e">
        <f t="shared" si="691"/>
        <v>#N/A</v>
      </c>
    </row>
    <row r="22093" spans="1:27" x14ac:dyDescent="0.3">
      <c r="A22093" s="43">
        <v>1550948</v>
      </c>
      <c r="B22093" s="43" t="s">
        <v>13127</v>
      </c>
      <c r="C22093" s="43" t="s">
        <v>2877</v>
      </c>
      <c r="E22093" s="43" t="s">
        <v>6263</v>
      </c>
      <c r="F22093" s="43" t="s">
        <v>28</v>
      </c>
      <c r="G22093" s="43">
        <v>85031</v>
      </c>
      <c r="Y22093" s="43" t="str">
        <f t="shared" si="690"/>
        <v/>
      </c>
      <c r="AA22093" s="43" t="e">
        <f t="shared" si="691"/>
        <v>#N/A</v>
      </c>
    </row>
    <row r="22094" spans="1:27" x14ac:dyDescent="0.3">
      <c r="A22094" s="43">
        <v>2012713</v>
      </c>
      <c r="B22094" s="43" t="s">
        <v>13127</v>
      </c>
      <c r="C22094" s="43" t="s">
        <v>492</v>
      </c>
      <c r="E22094" s="43" t="s">
        <v>6263</v>
      </c>
      <c r="F22094" s="43" t="s">
        <v>30</v>
      </c>
      <c r="G22094" s="43">
        <v>49006</v>
      </c>
      <c r="Y22094" s="43" t="str">
        <f t="shared" si="690"/>
        <v>COMP</v>
      </c>
      <c r="AA22094" s="43">
        <f t="shared" si="691"/>
        <v>2012713</v>
      </c>
    </row>
    <row r="22095" spans="1:27" x14ac:dyDescent="0.3">
      <c r="A22095" s="43">
        <v>416119</v>
      </c>
      <c r="B22095" s="43" t="s">
        <v>13127</v>
      </c>
      <c r="C22095" s="43" t="s">
        <v>202</v>
      </c>
      <c r="E22095" s="43" t="s">
        <v>6263</v>
      </c>
      <c r="F22095" s="43" t="s">
        <v>28</v>
      </c>
      <c r="G22095" s="43">
        <v>53013</v>
      </c>
      <c r="Y22095" s="43" t="str">
        <f t="shared" si="690"/>
        <v/>
      </c>
      <c r="AA22095" s="43" t="e">
        <f t="shared" si="691"/>
        <v>#N/A</v>
      </c>
    </row>
    <row r="22096" spans="1:27" x14ac:dyDescent="0.3">
      <c r="A22096" s="43">
        <v>2383067</v>
      </c>
      <c r="B22096" s="43" t="s">
        <v>13128</v>
      </c>
      <c r="C22096" s="43" t="s">
        <v>2328</v>
      </c>
      <c r="E22096" s="43" t="s">
        <v>6263</v>
      </c>
      <c r="F22096" s="43" t="s">
        <v>30</v>
      </c>
      <c r="G22096" s="43">
        <v>44075</v>
      </c>
      <c r="Y22096" s="43" t="str">
        <f t="shared" si="690"/>
        <v/>
      </c>
      <c r="AA22096" s="43" t="e">
        <f t="shared" si="691"/>
        <v>#N/A</v>
      </c>
    </row>
    <row r="22097" spans="1:27" x14ac:dyDescent="0.3">
      <c r="A22097" s="43">
        <v>2423296</v>
      </c>
      <c r="B22097" s="43" t="s">
        <v>13129</v>
      </c>
      <c r="C22097" s="43" t="s">
        <v>2859</v>
      </c>
      <c r="E22097" s="43" t="s">
        <v>35</v>
      </c>
      <c r="F22097" s="43" t="s">
        <v>30</v>
      </c>
      <c r="G22097" s="43">
        <v>49016</v>
      </c>
      <c r="Y22097" s="43" t="str">
        <f t="shared" si="690"/>
        <v>COMP</v>
      </c>
      <c r="AA22097" s="43">
        <f t="shared" si="691"/>
        <v>2423296</v>
      </c>
    </row>
    <row r="22098" spans="1:27" x14ac:dyDescent="0.3">
      <c r="A22098" s="43">
        <v>1582942</v>
      </c>
      <c r="B22098" s="43" t="s">
        <v>13130</v>
      </c>
      <c r="C22098" s="43" t="s">
        <v>399</v>
      </c>
      <c r="E22098" s="43" t="s">
        <v>6263</v>
      </c>
      <c r="F22098" s="43" t="s">
        <v>28</v>
      </c>
      <c r="G22098" s="43">
        <v>72072</v>
      </c>
      <c r="Y22098" s="43" t="str">
        <f t="shared" si="690"/>
        <v/>
      </c>
      <c r="AA22098" s="43" t="e">
        <f t="shared" si="691"/>
        <v>#N/A</v>
      </c>
    </row>
    <row r="22099" spans="1:27" x14ac:dyDescent="0.3">
      <c r="A22099" s="43">
        <v>1914784</v>
      </c>
      <c r="B22099" s="43" t="s">
        <v>13130</v>
      </c>
      <c r="C22099" s="43" t="s">
        <v>401</v>
      </c>
      <c r="E22099" s="43" t="s">
        <v>6263</v>
      </c>
      <c r="F22099" s="43" t="s">
        <v>30</v>
      </c>
      <c r="G22099" s="43">
        <v>72072</v>
      </c>
      <c r="Y22099" s="43" t="str">
        <f t="shared" si="690"/>
        <v/>
      </c>
      <c r="AA22099" s="43" t="e">
        <f t="shared" si="691"/>
        <v>#N/A</v>
      </c>
    </row>
    <row r="22100" spans="1:27" x14ac:dyDescent="0.3">
      <c r="A22100" s="43">
        <v>1777402</v>
      </c>
      <c r="B22100" s="43" t="s">
        <v>13131</v>
      </c>
      <c r="C22100" s="43" t="s">
        <v>390</v>
      </c>
      <c r="E22100" s="43" t="s">
        <v>6263</v>
      </c>
      <c r="F22100" s="43" t="s">
        <v>30</v>
      </c>
      <c r="G22100" s="43">
        <v>49057</v>
      </c>
      <c r="Y22100" s="43" t="str">
        <f t="shared" si="690"/>
        <v/>
      </c>
      <c r="AA22100" s="43" t="e">
        <f t="shared" si="691"/>
        <v>#N/A</v>
      </c>
    </row>
    <row r="22101" spans="1:27" x14ac:dyDescent="0.3">
      <c r="A22101" s="43">
        <v>1755236</v>
      </c>
      <c r="B22101" s="43" t="s">
        <v>13131</v>
      </c>
      <c r="C22101" s="43" t="s">
        <v>829</v>
      </c>
      <c r="E22101" s="43" t="s">
        <v>6263</v>
      </c>
      <c r="F22101" s="43" t="s">
        <v>28</v>
      </c>
      <c r="G22101" s="43">
        <v>49001</v>
      </c>
      <c r="Y22101" s="43" t="str">
        <f t="shared" si="690"/>
        <v/>
      </c>
      <c r="AA22101" s="43" t="e">
        <f t="shared" si="691"/>
        <v>#N/A</v>
      </c>
    </row>
    <row r="22102" spans="1:27" x14ac:dyDescent="0.3">
      <c r="A22102" s="43">
        <v>831549</v>
      </c>
      <c r="B22102" s="43" t="s">
        <v>13132</v>
      </c>
      <c r="C22102" s="43" t="s">
        <v>657</v>
      </c>
      <c r="E22102" s="43" t="s">
        <v>6263</v>
      </c>
      <c r="F22102" s="43" t="s">
        <v>28</v>
      </c>
      <c r="G22102" s="43">
        <v>53022</v>
      </c>
      <c r="Y22102" s="43" t="str">
        <f t="shared" si="690"/>
        <v>COMP</v>
      </c>
      <c r="AA22102" s="43">
        <f t="shared" si="691"/>
        <v>831549</v>
      </c>
    </row>
    <row r="22103" spans="1:27" x14ac:dyDescent="0.3">
      <c r="A22103" s="43">
        <v>113190</v>
      </c>
      <c r="B22103" s="43" t="s">
        <v>13133</v>
      </c>
      <c r="C22103" s="43" t="s">
        <v>427</v>
      </c>
      <c r="E22103" s="43" t="s">
        <v>6263</v>
      </c>
      <c r="F22103" s="43" t="s">
        <v>28</v>
      </c>
      <c r="G22103" s="43">
        <v>44013</v>
      </c>
      <c r="Y22103" s="43" t="str">
        <f t="shared" si="690"/>
        <v>COMP</v>
      </c>
      <c r="AA22103" s="43">
        <f t="shared" si="691"/>
        <v>113190</v>
      </c>
    </row>
    <row r="22104" spans="1:27" x14ac:dyDescent="0.3">
      <c r="A22104" s="43">
        <v>291121</v>
      </c>
      <c r="B22104" s="43" t="s">
        <v>13134</v>
      </c>
      <c r="C22104" s="43" t="s">
        <v>330</v>
      </c>
      <c r="E22104" s="43" t="s">
        <v>6263</v>
      </c>
      <c r="F22104" s="43" t="s">
        <v>28</v>
      </c>
      <c r="G22104" s="43">
        <v>44094</v>
      </c>
      <c r="Y22104" s="43" t="str">
        <f t="shared" si="690"/>
        <v>COMP</v>
      </c>
      <c r="AA22104" s="43">
        <f t="shared" si="691"/>
        <v>291121</v>
      </c>
    </row>
    <row r="22105" spans="1:27" x14ac:dyDescent="0.3">
      <c r="A22105" s="43">
        <v>1755241</v>
      </c>
      <c r="B22105" s="43" t="s">
        <v>13135</v>
      </c>
      <c r="C22105" s="43" t="s">
        <v>375</v>
      </c>
      <c r="E22105" s="43" t="s">
        <v>6263</v>
      </c>
      <c r="F22105" s="43" t="s">
        <v>28</v>
      </c>
      <c r="G22105" s="43">
        <v>72051</v>
      </c>
      <c r="Y22105" s="43" t="str">
        <f t="shared" si="690"/>
        <v>COMP</v>
      </c>
      <c r="AA22105" s="43">
        <f t="shared" si="691"/>
        <v>1755241</v>
      </c>
    </row>
    <row r="22106" spans="1:27" x14ac:dyDescent="0.3">
      <c r="A22106" s="43">
        <v>1643221</v>
      </c>
      <c r="B22106" s="43" t="s">
        <v>13135</v>
      </c>
      <c r="C22106" s="43" t="s">
        <v>221</v>
      </c>
      <c r="E22106" s="43" t="s">
        <v>6263</v>
      </c>
      <c r="F22106" s="43" t="s">
        <v>28</v>
      </c>
      <c r="G22106" s="43">
        <v>72051</v>
      </c>
      <c r="Y22106" s="43" t="str">
        <f t="shared" si="690"/>
        <v>COMP</v>
      </c>
      <c r="AA22106" s="43">
        <f t="shared" si="691"/>
        <v>1643221</v>
      </c>
    </row>
    <row r="22107" spans="1:27" x14ac:dyDescent="0.3">
      <c r="A22107" s="43">
        <v>2283682</v>
      </c>
      <c r="B22107" s="43" t="s">
        <v>13136</v>
      </c>
      <c r="C22107" s="43" t="s">
        <v>292</v>
      </c>
      <c r="E22107" s="43" t="s">
        <v>34</v>
      </c>
      <c r="F22107" s="43" t="s">
        <v>30</v>
      </c>
      <c r="G22107" s="43">
        <v>44062</v>
      </c>
      <c r="Y22107" s="43" t="str">
        <f t="shared" si="690"/>
        <v/>
      </c>
      <c r="AA22107" s="43" t="e">
        <f t="shared" si="691"/>
        <v>#N/A</v>
      </c>
    </row>
    <row r="22108" spans="1:27" x14ac:dyDescent="0.3">
      <c r="A22108" s="43">
        <v>311635</v>
      </c>
      <c r="B22108" s="43" t="s">
        <v>13136</v>
      </c>
      <c r="C22108" s="43" t="s">
        <v>1082</v>
      </c>
      <c r="E22108" s="43" t="s">
        <v>6263</v>
      </c>
      <c r="F22108" s="43" t="s">
        <v>28</v>
      </c>
      <c r="G22108" s="43">
        <v>44084</v>
      </c>
      <c r="Y22108" s="43" t="str">
        <f t="shared" si="690"/>
        <v/>
      </c>
      <c r="AA22108" s="43" t="e">
        <f t="shared" si="691"/>
        <v>#N/A</v>
      </c>
    </row>
    <row r="22109" spans="1:27" x14ac:dyDescent="0.3">
      <c r="A22109" s="43">
        <v>887864</v>
      </c>
      <c r="B22109" s="43" t="s">
        <v>13136</v>
      </c>
      <c r="C22109" s="43" t="s">
        <v>1041</v>
      </c>
      <c r="E22109" s="43" t="s">
        <v>6263</v>
      </c>
      <c r="F22109" s="43" t="s">
        <v>30</v>
      </c>
      <c r="G22109" s="43">
        <v>85024</v>
      </c>
      <c r="Y22109" s="43" t="str">
        <f t="shared" si="690"/>
        <v>COMP</v>
      </c>
      <c r="AA22109" s="43">
        <f t="shared" si="691"/>
        <v>887864</v>
      </c>
    </row>
    <row r="22110" spans="1:27" x14ac:dyDescent="0.3">
      <c r="A22110" s="43">
        <v>2357584</v>
      </c>
      <c r="B22110" s="43" t="s">
        <v>13136</v>
      </c>
      <c r="C22110" s="43" t="s">
        <v>546</v>
      </c>
      <c r="E22110" s="43" t="s">
        <v>6263</v>
      </c>
      <c r="F22110" s="43" t="s">
        <v>30</v>
      </c>
      <c r="G22110" s="43">
        <v>85033</v>
      </c>
      <c r="Y22110" s="43" t="str">
        <f t="shared" si="690"/>
        <v/>
      </c>
      <c r="AA22110" s="43" t="e">
        <f t="shared" si="691"/>
        <v>#N/A</v>
      </c>
    </row>
    <row r="22111" spans="1:27" x14ac:dyDescent="0.3">
      <c r="A22111" s="43">
        <v>1688730</v>
      </c>
      <c r="B22111" s="43" t="s">
        <v>13137</v>
      </c>
      <c r="C22111" s="43" t="s">
        <v>454</v>
      </c>
      <c r="E22111" s="43" t="s">
        <v>6263</v>
      </c>
      <c r="F22111" s="43" t="s">
        <v>30</v>
      </c>
      <c r="G22111" s="43">
        <v>85005</v>
      </c>
      <c r="Y22111" s="43" t="str">
        <f t="shared" si="690"/>
        <v/>
      </c>
      <c r="AA22111" s="43" t="e">
        <f t="shared" si="691"/>
        <v>#N/A</v>
      </c>
    </row>
    <row r="22112" spans="1:27" x14ac:dyDescent="0.3">
      <c r="A22112" s="43">
        <v>2403143</v>
      </c>
      <c r="B22112" s="43" t="s">
        <v>13138</v>
      </c>
      <c r="C22112" s="43" t="s">
        <v>400</v>
      </c>
      <c r="E22112" s="43" t="s">
        <v>6263</v>
      </c>
      <c r="F22112" s="43" t="s">
        <v>30</v>
      </c>
      <c r="G22112" s="43">
        <v>85012</v>
      </c>
      <c r="Y22112" s="43" t="str">
        <f t="shared" si="690"/>
        <v/>
      </c>
      <c r="AA22112" s="43" t="e">
        <f t="shared" si="691"/>
        <v>#N/A</v>
      </c>
    </row>
    <row r="22113" spans="1:27" x14ac:dyDescent="0.3">
      <c r="A22113" s="43">
        <v>1936750</v>
      </c>
      <c r="B22113" s="43" t="s">
        <v>13139</v>
      </c>
      <c r="C22113" s="43" t="s">
        <v>502</v>
      </c>
      <c r="E22113" s="43" t="s">
        <v>6263</v>
      </c>
      <c r="F22113" s="43" t="s">
        <v>30</v>
      </c>
      <c r="G22113" s="43">
        <v>49064</v>
      </c>
      <c r="Y22113" s="43" t="str">
        <f t="shared" si="690"/>
        <v/>
      </c>
      <c r="AA22113" s="43" t="e">
        <f t="shared" si="691"/>
        <v>#N/A</v>
      </c>
    </row>
    <row r="22114" spans="1:27" x14ac:dyDescent="0.3">
      <c r="A22114" s="43">
        <v>2271291</v>
      </c>
      <c r="B22114" s="43" t="s">
        <v>13140</v>
      </c>
      <c r="C22114" s="43" t="s">
        <v>250</v>
      </c>
      <c r="E22114" s="43" t="s">
        <v>6263</v>
      </c>
      <c r="F22114" s="43" t="s">
        <v>28</v>
      </c>
      <c r="G22114" s="43">
        <v>49001</v>
      </c>
      <c r="Y22114" s="43" t="str">
        <f t="shared" si="690"/>
        <v>COMP</v>
      </c>
      <c r="AA22114" s="43">
        <f t="shared" si="691"/>
        <v>2271291</v>
      </c>
    </row>
    <row r="22115" spans="1:27" x14ac:dyDescent="0.3">
      <c r="A22115" s="43">
        <v>1578352</v>
      </c>
      <c r="B22115" s="43" t="s">
        <v>13141</v>
      </c>
      <c r="C22115" s="43" t="s">
        <v>340</v>
      </c>
      <c r="E22115" s="43" t="s">
        <v>29</v>
      </c>
      <c r="F22115" s="43" t="s">
        <v>30</v>
      </c>
      <c r="G22115" s="43">
        <v>49067</v>
      </c>
      <c r="Y22115" s="43" t="str">
        <f t="shared" si="690"/>
        <v>COMP</v>
      </c>
      <c r="AA22115" s="43">
        <f t="shared" si="691"/>
        <v>1578352</v>
      </c>
    </row>
    <row r="22116" spans="1:27" x14ac:dyDescent="0.3">
      <c r="A22116" s="43">
        <v>565370</v>
      </c>
      <c r="B22116" s="43" t="s">
        <v>13142</v>
      </c>
      <c r="C22116" s="43" t="s">
        <v>195</v>
      </c>
      <c r="E22116" s="43" t="s">
        <v>6263</v>
      </c>
      <c r="F22116" s="43" t="s">
        <v>30</v>
      </c>
      <c r="G22116" s="43">
        <v>49019</v>
      </c>
      <c r="Y22116" s="43" t="str">
        <f t="shared" si="690"/>
        <v>COMP</v>
      </c>
      <c r="AA22116" s="43">
        <f t="shared" si="691"/>
        <v>565370</v>
      </c>
    </row>
    <row r="22117" spans="1:27" x14ac:dyDescent="0.3">
      <c r="A22117" s="43">
        <v>1841226</v>
      </c>
      <c r="B22117" s="43" t="s">
        <v>5470</v>
      </c>
      <c r="C22117" s="43" t="s">
        <v>2700</v>
      </c>
      <c r="E22117" s="43" t="s">
        <v>31</v>
      </c>
      <c r="F22117" s="43" t="s">
        <v>28</v>
      </c>
      <c r="G22117" s="43">
        <v>85033</v>
      </c>
      <c r="Y22117" s="43" t="str">
        <f t="shared" si="690"/>
        <v>COMP</v>
      </c>
      <c r="AA22117" s="43">
        <f t="shared" si="691"/>
        <v>1841226</v>
      </c>
    </row>
    <row r="22118" spans="1:27" x14ac:dyDescent="0.3">
      <c r="A22118" s="43">
        <v>1711574</v>
      </c>
      <c r="B22118" s="43" t="s">
        <v>5470</v>
      </c>
      <c r="C22118" s="43" t="s">
        <v>305</v>
      </c>
      <c r="E22118" s="43" t="s">
        <v>31</v>
      </c>
      <c r="F22118" s="43" t="s">
        <v>28</v>
      </c>
      <c r="G22118" s="43">
        <v>53013</v>
      </c>
      <c r="Y22118" s="43" t="str">
        <f t="shared" si="690"/>
        <v>COMP</v>
      </c>
      <c r="AA22118" s="43">
        <f t="shared" si="691"/>
        <v>1711574</v>
      </c>
    </row>
    <row r="22119" spans="1:27" x14ac:dyDescent="0.3">
      <c r="A22119" s="43">
        <v>2324696</v>
      </c>
      <c r="B22119" s="43" t="s">
        <v>5472</v>
      </c>
      <c r="C22119" s="43" t="s">
        <v>237</v>
      </c>
      <c r="E22119" s="43" t="s">
        <v>6263</v>
      </c>
      <c r="F22119" s="43" t="s">
        <v>30</v>
      </c>
      <c r="G22119" s="43">
        <v>44084</v>
      </c>
      <c r="Y22119" s="43" t="str">
        <f t="shared" si="690"/>
        <v/>
      </c>
      <c r="AA22119" s="43" t="e">
        <f t="shared" si="691"/>
        <v>#N/A</v>
      </c>
    </row>
    <row r="22120" spans="1:27" x14ac:dyDescent="0.3">
      <c r="A22120" s="43">
        <v>2174711</v>
      </c>
      <c r="B22120" s="43" t="s">
        <v>5472</v>
      </c>
      <c r="C22120" s="43" t="s">
        <v>742</v>
      </c>
      <c r="E22120" s="43" t="s">
        <v>6263</v>
      </c>
      <c r="F22120" s="43" t="s">
        <v>30</v>
      </c>
      <c r="G22120" s="43">
        <v>53061</v>
      </c>
      <c r="Y22120" s="43" t="str">
        <f t="shared" si="690"/>
        <v/>
      </c>
      <c r="AA22120" s="43" t="e">
        <f t="shared" si="691"/>
        <v>#N/A</v>
      </c>
    </row>
    <row r="22121" spans="1:27" x14ac:dyDescent="0.3">
      <c r="A22121" s="43">
        <v>685620</v>
      </c>
      <c r="B22121" s="43" t="s">
        <v>5472</v>
      </c>
      <c r="C22121" s="43" t="s">
        <v>472</v>
      </c>
      <c r="E22121" s="43" t="s">
        <v>6263</v>
      </c>
      <c r="F22121" s="43" t="s">
        <v>28</v>
      </c>
      <c r="G22121" s="43">
        <v>44090</v>
      </c>
      <c r="Y22121" s="43" t="str">
        <f t="shared" si="690"/>
        <v/>
      </c>
      <c r="AA22121" s="43" t="e">
        <f t="shared" si="691"/>
        <v>#N/A</v>
      </c>
    </row>
    <row r="22122" spans="1:27" x14ac:dyDescent="0.3">
      <c r="A22122" s="43">
        <v>1808748</v>
      </c>
      <c r="B22122" s="43" t="s">
        <v>5472</v>
      </c>
      <c r="C22122" s="43" t="s">
        <v>385</v>
      </c>
      <c r="E22122" s="43" t="s">
        <v>6263</v>
      </c>
      <c r="F22122" s="43" t="s">
        <v>28</v>
      </c>
      <c r="G22122" s="43">
        <v>44108</v>
      </c>
      <c r="Y22122" s="43" t="str">
        <f t="shared" si="690"/>
        <v>COMP</v>
      </c>
      <c r="AA22122" s="43">
        <f t="shared" si="691"/>
        <v>1808748</v>
      </c>
    </row>
    <row r="22123" spans="1:27" x14ac:dyDescent="0.3">
      <c r="A22123" s="43">
        <v>1582868</v>
      </c>
      <c r="B22123" s="43" t="s">
        <v>5472</v>
      </c>
      <c r="C22123" s="43" t="s">
        <v>1327</v>
      </c>
      <c r="E22123" s="43" t="s">
        <v>29</v>
      </c>
      <c r="F22123" s="43" t="s">
        <v>28</v>
      </c>
      <c r="G22123" s="43">
        <v>44024</v>
      </c>
      <c r="Y22123" s="43" t="str">
        <f t="shared" si="690"/>
        <v>COMP</v>
      </c>
      <c r="AA22123" s="43">
        <f t="shared" si="691"/>
        <v>1582868</v>
      </c>
    </row>
    <row r="22124" spans="1:27" x14ac:dyDescent="0.3">
      <c r="A22124" s="43">
        <v>657392</v>
      </c>
      <c r="B22124" s="43" t="s">
        <v>5474</v>
      </c>
      <c r="C22124" s="43" t="s">
        <v>235</v>
      </c>
      <c r="E22124" s="43" t="s">
        <v>6263</v>
      </c>
      <c r="F22124" s="43" t="s">
        <v>28</v>
      </c>
      <c r="G22124" s="43">
        <v>85017</v>
      </c>
      <c r="Y22124" s="43" t="str">
        <f t="shared" si="690"/>
        <v>COMP</v>
      </c>
      <c r="AA22124" s="43">
        <f t="shared" si="691"/>
        <v>657392</v>
      </c>
    </row>
    <row r="22125" spans="1:27" x14ac:dyDescent="0.3">
      <c r="A22125" s="43">
        <v>1785744</v>
      </c>
      <c r="B22125" s="43" t="s">
        <v>13143</v>
      </c>
      <c r="C22125" s="43" t="s">
        <v>425</v>
      </c>
      <c r="E22125" s="43" t="s">
        <v>6263</v>
      </c>
      <c r="F22125" s="43" t="s">
        <v>28</v>
      </c>
      <c r="G22125" s="43">
        <v>44021</v>
      </c>
      <c r="Y22125" s="43" t="str">
        <f t="shared" si="690"/>
        <v/>
      </c>
      <c r="AA22125" s="43" t="e">
        <f t="shared" si="691"/>
        <v>#N/A</v>
      </c>
    </row>
    <row r="22126" spans="1:27" x14ac:dyDescent="0.3">
      <c r="A22126" s="43">
        <v>528403</v>
      </c>
      <c r="B22126" s="43" t="s">
        <v>13144</v>
      </c>
      <c r="C22126" s="43" t="s">
        <v>1149</v>
      </c>
      <c r="E22126" s="43" t="s">
        <v>29</v>
      </c>
      <c r="F22126" s="43" t="s">
        <v>28</v>
      </c>
      <c r="G22126" s="43">
        <v>49001</v>
      </c>
      <c r="Y22126" s="43" t="str">
        <f t="shared" si="690"/>
        <v>COMP</v>
      </c>
      <c r="AA22126" s="43">
        <f t="shared" si="691"/>
        <v>528403</v>
      </c>
    </row>
    <row r="22127" spans="1:27" x14ac:dyDescent="0.3">
      <c r="A22127" s="43">
        <v>2174158</v>
      </c>
      <c r="B22127" s="43" t="s">
        <v>13144</v>
      </c>
      <c r="C22127" s="43" t="s">
        <v>13145</v>
      </c>
      <c r="E22127" s="43" t="s">
        <v>6263</v>
      </c>
      <c r="F22127" s="43" t="s">
        <v>30</v>
      </c>
      <c r="G22127" s="43">
        <v>44105</v>
      </c>
      <c r="Y22127" s="43" t="str">
        <f t="shared" si="690"/>
        <v/>
      </c>
      <c r="AA22127" s="43" t="e">
        <f t="shared" si="691"/>
        <v>#N/A</v>
      </c>
    </row>
    <row r="22128" spans="1:27" x14ac:dyDescent="0.3">
      <c r="A22128" s="43">
        <v>2076619</v>
      </c>
      <c r="B22128" s="43" t="s">
        <v>13144</v>
      </c>
      <c r="C22128" s="43" t="s">
        <v>475</v>
      </c>
      <c r="E22128" s="43" t="s">
        <v>6263</v>
      </c>
      <c r="F22128" s="43" t="s">
        <v>28</v>
      </c>
      <c r="G22128" s="43">
        <v>44105</v>
      </c>
      <c r="Y22128" s="43" t="str">
        <f t="shared" si="690"/>
        <v/>
      </c>
      <c r="AA22128" s="43" t="e">
        <f t="shared" si="691"/>
        <v>#N/A</v>
      </c>
    </row>
    <row r="22129" spans="1:27" x14ac:dyDescent="0.3">
      <c r="A22129" s="43">
        <v>437977</v>
      </c>
      <c r="B22129" s="43" t="s">
        <v>13146</v>
      </c>
      <c r="C22129" s="43" t="s">
        <v>346</v>
      </c>
      <c r="E22129" s="43" t="s">
        <v>6263</v>
      </c>
      <c r="F22129" s="43" t="s">
        <v>28</v>
      </c>
      <c r="G22129" s="43">
        <v>85052</v>
      </c>
      <c r="Y22129" s="43" t="str">
        <f t="shared" si="690"/>
        <v>COMP</v>
      </c>
      <c r="AA22129" s="43">
        <f t="shared" si="691"/>
        <v>437977</v>
      </c>
    </row>
    <row r="22130" spans="1:27" x14ac:dyDescent="0.3">
      <c r="A22130" s="43">
        <v>2366334</v>
      </c>
      <c r="B22130" s="43" t="s">
        <v>13147</v>
      </c>
      <c r="C22130" s="43" t="s">
        <v>1474</v>
      </c>
      <c r="E22130" s="43" t="s">
        <v>6263</v>
      </c>
      <c r="F22130" s="43" t="s">
        <v>30</v>
      </c>
      <c r="G22130" s="43">
        <v>44084</v>
      </c>
      <c r="Y22130" s="43" t="str">
        <f t="shared" si="690"/>
        <v/>
      </c>
      <c r="AA22130" s="43" t="e">
        <f t="shared" si="691"/>
        <v>#N/A</v>
      </c>
    </row>
    <row r="22131" spans="1:27" x14ac:dyDescent="0.3">
      <c r="A22131" s="43">
        <v>1780674</v>
      </c>
      <c r="B22131" s="43" t="s">
        <v>13148</v>
      </c>
      <c r="C22131" s="43" t="s">
        <v>508</v>
      </c>
      <c r="E22131" s="43" t="s">
        <v>6263</v>
      </c>
      <c r="F22131" s="43" t="s">
        <v>28</v>
      </c>
      <c r="G22131" s="43">
        <v>72041</v>
      </c>
      <c r="Y22131" s="43" t="str">
        <f t="shared" si="690"/>
        <v/>
      </c>
      <c r="AA22131" s="43" t="e">
        <f t="shared" si="691"/>
        <v>#N/A</v>
      </c>
    </row>
    <row r="22132" spans="1:27" x14ac:dyDescent="0.3">
      <c r="A22132" s="43">
        <v>2376796</v>
      </c>
      <c r="B22132" s="43" t="s">
        <v>13149</v>
      </c>
      <c r="C22132" s="43" t="s">
        <v>436</v>
      </c>
      <c r="E22132" s="43" t="s">
        <v>6263</v>
      </c>
      <c r="F22132" s="43" t="s">
        <v>28</v>
      </c>
      <c r="G22132" s="43">
        <v>49064</v>
      </c>
      <c r="Y22132" s="43" t="str">
        <f t="shared" si="690"/>
        <v>COMP</v>
      </c>
      <c r="AA22132" s="43">
        <f t="shared" si="691"/>
        <v>2376796</v>
      </c>
    </row>
    <row r="22133" spans="1:27" x14ac:dyDescent="0.3">
      <c r="A22133" s="43">
        <v>2350862</v>
      </c>
      <c r="B22133" s="43" t="s">
        <v>4102</v>
      </c>
      <c r="C22133" s="43" t="s">
        <v>436</v>
      </c>
      <c r="E22133" s="43" t="s">
        <v>29</v>
      </c>
      <c r="F22133" s="43" t="s">
        <v>28</v>
      </c>
      <c r="G22133" s="43">
        <v>49067</v>
      </c>
      <c r="Y22133" s="43" t="str">
        <f t="shared" si="690"/>
        <v>COMP</v>
      </c>
      <c r="AA22133" s="43">
        <f t="shared" si="691"/>
        <v>2350862</v>
      </c>
    </row>
    <row r="22134" spans="1:27" x14ac:dyDescent="0.3">
      <c r="A22134" s="43">
        <v>2345903</v>
      </c>
      <c r="B22134" s="43" t="s">
        <v>4102</v>
      </c>
      <c r="C22134" s="43" t="s">
        <v>389</v>
      </c>
      <c r="E22134" s="43" t="s">
        <v>6263</v>
      </c>
      <c r="F22134" s="43" t="s">
        <v>28</v>
      </c>
      <c r="G22134" s="43">
        <v>72085</v>
      </c>
      <c r="Y22134" s="43" t="str">
        <f t="shared" si="690"/>
        <v>COMP</v>
      </c>
      <c r="AA22134" s="43">
        <f t="shared" si="691"/>
        <v>2345903</v>
      </c>
    </row>
    <row r="22135" spans="1:27" x14ac:dyDescent="0.3">
      <c r="A22135" s="43">
        <v>1575268</v>
      </c>
      <c r="B22135" s="43" t="s">
        <v>4102</v>
      </c>
      <c r="C22135" s="43" t="s">
        <v>1427</v>
      </c>
      <c r="E22135" s="43" t="s">
        <v>6263</v>
      </c>
      <c r="F22135" s="43" t="s">
        <v>30</v>
      </c>
      <c r="G22135" s="43">
        <v>44098</v>
      </c>
      <c r="Y22135" s="43" t="str">
        <f t="shared" si="690"/>
        <v/>
      </c>
      <c r="AA22135" s="43" t="e">
        <f t="shared" si="691"/>
        <v>#N/A</v>
      </c>
    </row>
    <row r="22136" spans="1:27" x14ac:dyDescent="0.3">
      <c r="A22136" s="43">
        <v>2117653</v>
      </c>
      <c r="B22136" s="43" t="s">
        <v>4102</v>
      </c>
      <c r="C22136" s="43" t="s">
        <v>993</v>
      </c>
      <c r="E22136" s="43" t="s">
        <v>6263</v>
      </c>
      <c r="F22136" s="43" t="s">
        <v>30</v>
      </c>
      <c r="G22136" s="43">
        <v>49001</v>
      </c>
      <c r="Y22136" s="43" t="str">
        <f t="shared" si="690"/>
        <v/>
      </c>
      <c r="AA22136" s="43" t="e">
        <f t="shared" si="691"/>
        <v>#N/A</v>
      </c>
    </row>
    <row r="22137" spans="1:27" x14ac:dyDescent="0.3">
      <c r="A22137" s="43">
        <v>2348061</v>
      </c>
      <c r="B22137" s="43" t="s">
        <v>4102</v>
      </c>
      <c r="C22137" s="43" t="s">
        <v>236</v>
      </c>
      <c r="E22137" s="43" t="s">
        <v>35</v>
      </c>
      <c r="F22137" s="43" t="s">
        <v>28</v>
      </c>
      <c r="G22137" s="43">
        <v>49001</v>
      </c>
      <c r="Y22137" s="43" t="str">
        <f t="shared" si="690"/>
        <v>COMP</v>
      </c>
      <c r="AA22137" s="43">
        <f t="shared" si="691"/>
        <v>2348061</v>
      </c>
    </row>
    <row r="22138" spans="1:27" x14ac:dyDescent="0.3">
      <c r="A22138" s="43">
        <v>1890810</v>
      </c>
      <c r="B22138" s="43" t="s">
        <v>4102</v>
      </c>
      <c r="C22138" s="43" t="s">
        <v>803</v>
      </c>
      <c r="E22138" s="43" t="s">
        <v>6263</v>
      </c>
      <c r="F22138" s="43" t="s">
        <v>30</v>
      </c>
      <c r="G22138" s="43">
        <v>44072</v>
      </c>
      <c r="Y22138" s="43" t="str">
        <f t="shared" si="690"/>
        <v/>
      </c>
      <c r="AA22138" s="43" t="e">
        <f t="shared" si="691"/>
        <v>#N/A</v>
      </c>
    </row>
    <row r="22139" spans="1:27" x14ac:dyDescent="0.3">
      <c r="A22139" s="43">
        <v>1367359</v>
      </c>
      <c r="B22139" s="43" t="s">
        <v>4102</v>
      </c>
      <c r="C22139" s="43" t="s">
        <v>502</v>
      </c>
      <c r="E22139" s="43" t="s">
        <v>6263</v>
      </c>
      <c r="F22139" s="43" t="s">
        <v>30</v>
      </c>
      <c r="G22139" s="43">
        <v>44013</v>
      </c>
      <c r="Y22139" s="43" t="str">
        <f t="shared" si="690"/>
        <v/>
      </c>
      <c r="AA22139" s="43" t="e">
        <f t="shared" si="691"/>
        <v>#N/A</v>
      </c>
    </row>
    <row r="22140" spans="1:27" x14ac:dyDescent="0.3">
      <c r="A22140" s="43">
        <v>1967371</v>
      </c>
      <c r="B22140" s="43" t="s">
        <v>4102</v>
      </c>
      <c r="C22140" s="43" t="s">
        <v>2332</v>
      </c>
      <c r="E22140" s="43" t="s">
        <v>6263</v>
      </c>
      <c r="F22140" s="43" t="s">
        <v>30</v>
      </c>
      <c r="G22140" s="43">
        <v>49019</v>
      </c>
      <c r="Y22140" s="43" t="str">
        <f t="shared" si="690"/>
        <v>COMP</v>
      </c>
      <c r="AA22140" s="43">
        <f t="shared" si="691"/>
        <v>1967371</v>
      </c>
    </row>
    <row r="22141" spans="1:27" x14ac:dyDescent="0.3">
      <c r="A22141" s="43">
        <v>1197491</v>
      </c>
      <c r="B22141" s="43" t="s">
        <v>4102</v>
      </c>
      <c r="C22141" s="43" t="s">
        <v>805</v>
      </c>
      <c r="E22141" s="43" t="s">
        <v>6263</v>
      </c>
      <c r="F22141" s="43" t="s">
        <v>30</v>
      </c>
      <c r="G22141" s="43">
        <v>72007</v>
      </c>
      <c r="Y22141" s="43" t="str">
        <f t="shared" si="690"/>
        <v/>
      </c>
      <c r="AA22141" s="43" t="e">
        <f t="shared" si="691"/>
        <v>#N/A</v>
      </c>
    </row>
    <row r="22142" spans="1:27" x14ac:dyDescent="0.3">
      <c r="A22142" s="43">
        <v>1596146</v>
      </c>
      <c r="B22142" s="43" t="s">
        <v>4102</v>
      </c>
      <c r="C22142" s="43" t="s">
        <v>659</v>
      </c>
      <c r="E22142" s="43" t="s">
        <v>6263</v>
      </c>
      <c r="F22142" s="43" t="s">
        <v>28</v>
      </c>
      <c r="G22142" s="43">
        <v>53075</v>
      </c>
      <c r="Y22142" s="43" t="str">
        <f t="shared" si="690"/>
        <v/>
      </c>
      <c r="AA22142" s="43" t="e">
        <f t="shared" si="691"/>
        <v>#N/A</v>
      </c>
    </row>
    <row r="22143" spans="1:27" x14ac:dyDescent="0.3">
      <c r="A22143" s="43">
        <v>600637</v>
      </c>
      <c r="B22143" s="43" t="s">
        <v>4102</v>
      </c>
      <c r="C22143" s="43" t="s">
        <v>397</v>
      </c>
      <c r="E22143" s="43" t="s">
        <v>6263</v>
      </c>
      <c r="F22143" s="43" t="s">
        <v>28</v>
      </c>
      <c r="G22143" s="43">
        <v>49001</v>
      </c>
      <c r="Y22143" s="43" t="str">
        <f t="shared" si="690"/>
        <v/>
      </c>
      <c r="AA22143" s="43" t="e">
        <f t="shared" si="691"/>
        <v>#N/A</v>
      </c>
    </row>
    <row r="22144" spans="1:27" x14ac:dyDescent="0.3">
      <c r="A22144" s="43">
        <v>663156</v>
      </c>
      <c r="B22144" s="43" t="s">
        <v>4102</v>
      </c>
      <c r="C22144" s="43" t="s">
        <v>2700</v>
      </c>
      <c r="E22144" s="43" t="s">
        <v>6263</v>
      </c>
      <c r="F22144" s="43" t="s">
        <v>28</v>
      </c>
      <c r="G22144" s="43">
        <v>49037</v>
      </c>
      <c r="Y22144" s="43" t="str">
        <f t="shared" si="690"/>
        <v>COMP</v>
      </c>
      <c r="AA22144" s="43">
        <f t="shared" si="691"/>
        <v>663156</v>
      </c>
    </row>
    <row r="22145" spans="1:27" x14ac:dyDescent="0.3">
      <c r="A22145" s="43">
        <v>1567132</v>
      </c>
      <c r="B22145" s="43" t="s">
        <v>4102</v>
      </c>
      <c r="C22145" s="43" t="s">
        <v>432</v>
      </c>
      <c r="E22145" s="43" t="s">
        <v>6263</v>
      </c>
      <c r="F22145" s="43" t="s">
        <v>28</v>
      </c>
      <c r="G22145" s="43">
        <v>49001</v>
      </c>
      <c r="Y22145" s="43" t="str">
        <f t="shared" si="690"/>
        <v>COMP</v>
      </c>
      <c r="AA22145" s="43">
        <f t="shared" si="691"/>
        <v>1567132</v>
      </c>
    </row>
    <row r="22146" spans="1:27" x14ac:dyDescent="0.3">
      <c r="A22146" s="43">
        <v>1267304</v>
      </c>
      <c r="B22146" s="43" t="s">
        <v>4102</v>
      </c>
      <c r="C22146" s="43" t="s">
        <v>3278</v>
      </c>
      <c r="E22146" s="43" t="s">
        <v>6263</v>
      </c>
      <c r="F22146" s="43" t="s">
        <v>28</v>
      </c>
      <c r="G22146" s="43">
        <v>44111</v>
      </c>
      <c r="Y22146" s="43" t="str">
        <f t="shared" ref="Y22146:Y22209" si="692">IF(ISERROR(AA22146)=FALSE,"COMP","")</f>
        <v/>
      </c>
      <c r="AA22146" s="43" t="e">
        <f t="shared" si="691"/>
        <v>#N/A</v>
      </c>
    </row>
    <row r="22147" spans="1:27" x14ac:dyDescent="0.3">
      <c r="A22147" s="43">
        <v>2184974</v>
      </c>
      <c r="B22147" s="43" t="s">
        <v>4102</v>
      </c>
      <c r="C22147" s="43" t="s">
        <v>10022</v>
      </c>
      <c r="E22147" s="43" t="s">
        <v>6263</v>
      </c>
      <c r="F22147" s="43" t="s">
        <v>28</v>
      </c>
      <c r="G22147" s="43">
        <v>49057</v>
      </c>
      <c r="Y22147" s="43" t="str">
        <f t="shared" si="692"/>
        <v/>
      </c>
      <c r="AA22147" s="43" t="e">
        <f t="shared" ref="AA22147:AA22210" si="693">VLOOKUP(A22147,Z:Z,1,FALSE)</f>
        <v>#N/A</v>
      </c>
    </row>
    <row r="22148" spans="1:27" x14ac:dyDescent="0.3">
      <c r="A22148" s="43">
        <v>808573</v>
      </c>
      <c r="B22148" s="43" t="s">
        <v>4102</v>
      </c>
      <c r="C22148" s="43" t="s">
        <v>13150</v>
      </c>
      <c r="E22148" s="43" t="s">
        <v>6263</v>
      </c>
      <c r="F22148" s="43" t="s">
        <v>30</v>
      </c>
      <c r="G22148" s="43">
        <v>44021</v>
      </c>
      <c r="Y22148" s="43" t="str">
        <f t="shared" si="692"/>
        <v>COMP</v>
      </c>
      <c r="AA22148" s="43">
        <f t="shared" si="693"/>
        <v>808573</v>
      </c>
    </row>
    <row r="22149" spans="1:27" x14ac:dyDescent="0.3">
      <c r="A22149" s="43">
        <v>676860</v>
      </c>
      <c r="B22149" s="43" t="s">
        <v>4102</v>
      </c>
      <c r="C22149" s="43" t="s">
        <v>870</v>
      </c>
      <c r="E22149" s="43" t="s">
        <v>29</v>
      </c>
      <c r="F22149" s="43" t="s">
        <v>28</v>
      </c>
      <c r="G22149" s="43">
        <v>49037</v>
      </c>
      <c r="Y22149" s="43" t="str">
        <f t="shared" si="692"/>
        <v>COMP</v>
      </c>
      <c r="AA22149" s="43">
        <f t="shared" si="693"/>
        <v>676860</v>
      </c>
    </row>
    <row r="22150" spans="1:27" x14ac:dyDescent="0.3">
      <c r="A22150" s="43">
        <v>2246041</v>
      </c>
      <c r="B22150" s="43" t="s">
        <v>4102</v>
      </c>
      <c r="C22150" s="43" t="s">
        <v>175</v>
      </c>
      <c r="E22150" s="43" t="s">
        <v>34</v>
      </c>
      <c r="F22150" s="43" t="s">
        <v>28</v>
      </c>
      <c r="G22150" s="43">
        <v>44122</v>
      </c>
      <c r="Y22150" s="43" t="str">
        <f t="shared" si="692"/>
        <v>COMP</v>
      </c>
      <c r="AA22150" s="43">
        <f t="shared" si="693"/>
        <v>2246041</v>
      </c>
    </row>
    <row r="22151" spans="1:27" x14ac:dyDescent="0.3">
      <c r="A22151" s="43">
        <v>1940968</v>
      </c>
      <c r="B22151" s="43" t="s">
        <v>4102</v>
      </c>
      <c r="C22151" s="43" t="s">
        <v>221</v>
      </c>
      <c r="E22151" s="43" t="s">
        <v>6263</v>
      </c>
      <c r="F22151" s="43" t="s">
        <v>28</v>
      </c>
      <c r="G22151" s="43">
        <v>49019</v>
      </c>
      <c r="Y22151" s="43" t="str">
        <f t="shared" si="692"/>
        <v>COMP</v>
      </c>
      <c r="AA22151" s="43">
        <f t="shared" si="693"/>
        <v>1940968</v>
      </c>
    </row>
    <row r="22152" spans="1:27" x14ac:dyDescent="0.3">
      <c r="A22152" s="43">
        <v>2202945</v>
      </c>
      <c r="B22152" s="43" t="s">
        <v>4102</v>
      </c>
      <c r="C22152" s="43" t="s">
        <v>815</v>
      </c>
      <c r="E22152" s="43" t="s">
        <v>6263</v>
      </c>
      <c r="F22152" s="43" t="s">
        <v>28</v>
      </c>
      <c r="G22152" s="43">
        <v>49019</v>
      </c>
      <c r="Y22152" s="43" t="str">
        <f t="shared" si="692"/>
        <v/>
      </c>
      <c r="AA22152" s="43" t="e">
        <f t="shared" si="693"/>
        <v>#N/A</v>
      </c>
    </row>
    <row r="22153" spans="1:27" x14ac:dyDescent="0.3">
      <c r="A22153" s="43">
        <v>2359953</v>
      </c>
      <c r="B22153" s="43" t="s">
        <v>4102</v>
      </c>
      <c r="C22153" s="43" t="s">
        <v>414</v>
      </c>
      <c r="E22153" s="43" t="s">
        <v>6263</v>
      </c>
      <c r="F22153" s="43" t="s">
        <v>30</v>
      </c>
      <c r="G22153" s="43">
        <v>49001</v>
      </c>
      <c r="Y22153" s="43" t="str">
        <f t="shared" si="692"/>
        <v/>
      </c>
      <c r="AA22153" s="43" t="e">
        <f t="shared" si="693"/>
        <v>#N/A</v>
      </c>
    </row>
    <row r="22154" spans="1:27" x14ac:dyDescent="0.3">
      <c r="A22154" s="43">
        <v>2425796</v>
      </c>
      <c r="B22154" s="43" t="s">
        <v>4102</v>
      </c>
      <c r="C22154" s="43" t="s">
        <v>287</v>
      </c>
      <c r="E22154" s="43" t="s">
        <v>29</v>
      </c>
      <c r="F22154" s="43" t="s">
        <v>28</v>
      </c>
      <c r="G22154" s="43">
        <v>72041</v>
      </c>
      <c r="Y22154" s="43" t="str">
        <f t="shared" si="692"/>
        <v/>
      </c>
      <c r="AA22154" s="43" t="e">
        <f t="shared" si="693"/>
        <v>#N/A</v>
      </c>
    </row>
    <row r="22155" spans="1:27" x14ac:dyDescent="0.3">
      <c r="A22155" s="43">
        <v>1377763</v>
      </c>
      <c r="B22155" s="43" t="s">
        <v>4102</v>
      </c>
      <c r="C22155" s="43" t="s">
        <v>5673</v>
      </c>
      <c r="E22155" s="43" t="s">
        <v>6263</v>
      </c>
      <c r="F22155" s="43" t="s">
        <v>28</v>
      </c>
      <c r="G22155" s="43">
        <v>53063</v>
      </c>
      <c r="Y22155" s="43" t="str">
        <f t="shared" si="692"/>
        <v/>
      </c>
      <c r="AA22155" s="43" t="e">
        <f t="shared" si="693"/>
        <v>#N/A</v>
      </c>
    </row>
    <row r="22156" spans="1:27" x14ac:dyDescent="0.3">
      <c r="A22156" s="43">
        <v>2135623</v>
      </c>
      <c r="B22156" s="43" t="s">
        <v>4102</v>
      </c>
      <c r="C22156" s="43" t="s">
        <v>3167</v>
      </c>
      <c r="E22156" s="43" t="s">
        <v>6263</v>
      </c>
      <c r="F22156" s="43" t="s">
        <v>30</v>
      </c>
      <c r="G22156" s="43">
        <v>44012</v>
      </c>
      <c r="Y22156" s="43" t="str">
        <f t="shared" si="692"/>
        <v/>
      </c>
      <c r="AA22156" s="43" t="e">
        <f t="shared" si="693"/>
        <v>#N/A</v>
      </c>
    </row>
    <row r="22157" spans="1:27" x14ac:dyDescent="0.3">
      <c r="A22157" s="43">
        <v>1474445</v>
      </c>
      <c r="B22157" s="43" t="s">
        <v>13151</v>
      </c>
      <c r="C22157" s="43" t="s">
        <v>327</v>
      </c>
      <c r="E22157" s="43" t="s">
        <v>6263</v>
      </c>
      <c r="F22157" s="43" t="s">
        <v>30</v>
      </c>
      <c r="G22157" s="43">
        <v>72021</v>
      </c>
      <c r="Y22157" s="43" t="str">
        <f t="shared" si="692"/>
        <v/>
      </c>
      <c r="AA22157" s="43" t="e">
        <f t="shared" si="693"/>
        <v>#N/A</v>
      </c>
    </row>
    <row r="22158" spans="1:27" x14ac:dyDescent="0.3">
      <c r="A22158" s="43">
        <v>1268505</v>
      </c>
      <c r="B22158" s="43" t="s">
        <v>13151</v>
      </c>
      <c r="C22158" s="43" t="s">
        <v>330</v>
      </c>
      <c r="E22158" s="43" t="s">
        <v>6263</v>
      </c>
      <c r="F22158" s="43" t="s">
        <v>28</v>
      </c>
      <c r="G22158" s="43">
        <v>72021</v>
      </c>
      <c r="Y22158" s="43" t="str">
        <f t="shared" si="692"/>
        <v/>
      </c>
      <c r="AA22158" s="43" t="e">
        <f t="shared" si="693"/>
        <v>#N/A</v>
      </c>
    </row>
    <row r="22159" spans="1:27" x14ac:dyDescent="0.3">
      <c r="A22159" s="43">
        <v>1675036</v>
      </c>
      <c r="B22159" s="43" t="s">
        <v>13152</v>
      </c>
      <c r="C22159" s="43" t="s">
        <v>722</v>
      </c>
      <c r="E22159" s="43" t="s">
        <v>6263</v>
      </c>
      <c r="F22159" s="43" t="s">
        <v>28</v>
      </c>
      <c r="G22159" s="43">
        <v>44105</v>
      </c>
      <c r="Y22159" s="43" t="str">
        <f t="shared" si="692"/>
        <v/>
      </c>
      <c r="AA22159" s="43" t="e">
        <f t="shared" si="693"/>
        <v>#N/A</v>
      </c>
    </row>
    <row r="22160" spans="1:27" x14ac:dyDescent="0.3">
      <c r="A22160" s="43">
        <v>1758436</v>
      </c>
      <c r="B22160" s="43" t="s">
        <v>13153</v>
      </c>
      <c r="C22160" s="43" t="s">
        <v>512</v>
      </c>
      <c r="E22160" s="43" t="s">
        <v>31</v>
      </c>
      <c r="F22160" s="43" t="s">
        <v>28</v>
      </c>
      <c r="G22160" s="43">
        <v>85017</v>
      </c>
      <c r="Y22160" s="43" t="str">
        <f t="shared" si="692"/>
        <v>COMP</v>
      </c>
      <c r="AA22160" s="43">
        <f t="shared" si="693"/>
        <v>1758436</v>
      </c>
    </row>
    <row r="22161" spans="1:27" x14ac:dyDescent="0.3">
      <c r="A22161" s="43">
        <v>1464716</v>
      </c>
      <c r="B22161" s="43" t="s">
        <v>13153</v>
      </c>
      <c r="C22161" s="43" t="s">
        <v>318</v>
      </c>
      <c r="E22161" s="43" t="s">
        <v>31</v>
      </c>
      <c r="F22161" s="43" t="s">
        <v>28</v>
      </c>
      <c r="G22161" s="43">
        <v>49064</v>
      </c>
      <c r="Y22161" s="43" t="str">
        <f t="shared" si="692"/>
        <v>COMP</v>
      </c>
      <c r="AA22161" s="43">
        <f t="shared" si="693"/>
        <v>1464716</v>
      </c>
    </row>
    <row r="22162" spans="1:27" x14ac:dyDescent="0.3">
      <c r="A22162" s="43">
        <v>252787</v>
      </c>
      <c r="B22162" s="43" t="s">
        <v>13153</v>
      </c>
      <c r="C22162" s="43" t="s">
        <v>4815</v>
      </c>
      <c r="E22162" s="43" t="s">
        <v>6263</v>
      </c>
      <c r="F22162" s="43" t="s">
        <v>28</v>
      </c>
      <c r="G22162" s="43">
        <v>49045</v>
      </c>
      <c r="Y22162" s="43" t="str">
        <f t="shared" si="692"/>
        <v/>
      </c>
      <c r="AA22162" s="43" t="e">
        <f t="shared" si="693"/>
        <v>#N/A</v>
      </c>
    </row>
    <row r="22163" spans="1:27" x14ac:dyDescent="0.3">
      <c r="A22163" s="43">
        <v>2074029</v>
      </c>
      <c r="B22163" s="43" t="s">
        <v>13154</v>
      </c>
      <c r="C22163" s="43" t="s">
        <v>3318</v>
      </c>
      <c r="E22163" s="43" t="s">
        <v>34</v>
      </c>
      <c r="F22163" s="43" t="s">
        <v>30</v>
      </c>
      <c r="G22163" s="43">
        <v>53022</v>
      </c>
      <c r="Y22163" s="43" t="str">
        <f t="shared" si="692"/>
        <v>COMP</v>
      </c>
      <c r="AA22163" s="43">
        <f t="shared" si="693"/>
        <v>2074029</v>
      </c>
    </row>
    <row r="22164" spans="1:27" x14ac:dyDescent="0.3">
      <c r="A22164" s="43">
        <v>1594448</v>
      </c>
      <c r="B22164" s="43" t="s">
        <v>13155</v>
      </c>
      <c r="C22164" s="43" t="s">
        <v>993</v>
      </c>
      <c r="E22164" s="43" t="s">
        <v>6263</v>
      </c>
      <c r="F22164" s="43" t="s">
        <v>30</v>
      </c>
      <c r="G22164" s="43">
        <v>72041</v>
      </c>
      <c r="Y22164" s="43" t="str">
        <f t="shared" si="692"/>
        <v/>
      </c>
      <c r="AA22164" s="43" t="e">
        <f t="shared" si="693"/>
        <v>#N/A</v>
      </c>
    </row>
    <row r="22165" spans="1:27" x14ac:dyDescent="0.3">
      <c r="A22165" s="43">
        <v>1246171</v>
      </c>
      <c r="B22165" s="43" t="s">
        <v>13155</v>
      </c>
      <c r="C22165" s="43" t="s">
        <v>2001</v>
      </c>
      <c r="E22165" s="43" t="s">
        <v>31</v>
      </c>
      <c r="F22165" s="43" t="s">
        <v>30</v>
      </c>
      <c r="G22165" s="43">
        <v>44067</v>
      </c>
      <c r="Y22165" s="43" t="str">
        <f t="shared" si="692"/>
        <v>COMP</v>
      </c>
      <c r="AA22165" s="43">
        <f t="shared" si="693"/>
        <v>1246171</v>
      </c>
    </row>
    <row r="22166" spans="1:27" x14ac:dyDescent="0.3">
      <c r="A22166" s="43">
        <v>2417616</v>
      </c>
      <c r="B22166" s="43" t="s">
        <v>5479</v>
      </c>
      <c r="C22166" s="43" t="s">
        <v>901</v>
      </c>
      <c r="E22166" s="43" t="s">
        <v>6263</v>
      </c>
      <c r="F22166" s="43" t="s">
        <v>30</v>
      </c>
      <c r="G22166" s="43">
        <v>44084</v>
      </c>
      <c r="Y22166" s="43" t="str">
        <f t="shared" si="692"/>
        <v/>
      </c>
      <c r="AA22166" s="43" t="e">
        <f t="shared" si="693"/>
        <v>#N/A</v>
      </c>
    </row>
    <row r="22167" spans="1:27" x14ac:dyDescent="0.3">
      <c r="A22167" s="43">
        <v>2292421</v>
      </c>
      <c r="B22167" s="43" t="s">
        <v>13156</v>
      </c>
      <c r="C22167" s="43" t="s">
        <v>221</v>
      </c>
      <c r="E22167" s="43" t="s">
        <v>6263</v>
      </c>
      <c r="F22167" s="43" t="s">
        <v>28</v>
      </c>
      <c r="G22167" s="43">
        <v>44024</v>
      </c>
      <c r="Y22167" s="43" t="str">
        <f t="shared" si="692"/>
        <v/>
      </c>
      <c r="AA22167" s="43" t="e">
        <f t="shared" si="693"/>
        <v>#N/A</v>
      </c>
    </row>
    <row r="22168" spans="1:27" x14ac:dyDescent="0.3">
      <c r="A22168" s="43">
        <v>1663196</v>
      </c>
      <c r="B22168" s="43" t="s">
        <v>998</v>
      </c>
      <c r="C22168" s="43" t="s">
        <v>1664</v>
      </c>
      <c r="E22168" s="43" t="s">
        <v>35</v>
      </c>
      <c r="F22168" s="43" t="s">
        <v>28</v>
      </c>
      <c r="G22168" s="43">
        <v>85017</v>
      </c>
      <c r="Y22168" s="43" t="str">
        <f t="shared" si="692"/>
        <v>COMP</v>
      </c>
      <c r="AA22168" s="43">
        <f t="shared" si="693"/>
        <v>1663196</v>
      </c>
    </row>
    <row r="22169" spans="1:27" x14ac:dyDescent="0.3">
      <c r="A22169" s="43">
        <v>2432302</v>
      </c>
      <c r="B22169" s="43" t="s">
        <v>998</v>
      </c>
      <c r="C22169" s="43" t="s">
        <v>193</v>
      </c>
      <c r="E22169" s="43" t="s">
        <v>6263</v>
      </c>
      <c r="F22169" s="43" t="s">
        <v>28</v>
      </c>
      <c r="G22169" s="43">
        <v>49009</v>
      </c>
      <c r="Y22169" s="43" t="str">
        <f t="shared" si="692"/>
        <v/>
      </c>
      <c r="AA22169" s="43" t="e">
        <f t="shared" si="693"/>
        <v>#N/A</v>
      </c>
    </row>
    <row r="22170" spans="1:27" x14ac:dyDescent="0.3">
      <c r="A22170" s="43">
        <v>760378</v>
      </c>
      <c r="B22170" s="43" t="s">
        <v>998</v>
      </c>
      <c r="C22170" s="43" t="s">
        <v>7343</v>
      </c>
      <c r="E22170" s="43" t="s">
        <v>31</v>
      </c>
      <c r="F22170" s="43" t="s">
        <v>30</v>
      </c>
      <c r="G22170" s="43">
        <v>44039</v>
      </c>
      <c r="Y22170" s="43" t="str">
        <f t="shared" si="692"/>
        <v>COMP</v>
      </c>
      <c r="AA22170" s="43">
        <f t="shared" si="693"/>
        <v>760378</v>
      </c>
    </row>
    <row r="22171" spans="1:27" x14ac:dyDescent="0.3">
      <c r="A22171" s="43">
        <v>1927740</v>
      </c>
      <c r="B22171" s="43" t="s">
        <v>998</v>
      </c>
      <c r="C22171" s="43" t="s">
        <v>13157</v>
      </c>
      <c r="E22171" s="43" t="s">
        <v>6263</v>
      </c>
      <c r="F22171" s="43" t="s">
        <v>28</v>
      </c>
      <c r="G22171" s="43">
        <v>49064</v>
      </c>
      <c r="Y22171" s="43" t="str">
        <f t="shared" si="692"/>
        <v/>
      </c>
      <c r="AA22171" s="43" t="e">
        <f t="shared" si="693"/>
        <v>#N/A</v>
      </c>
    </row>
    <row r="22172" spans="1:27" x14ac:dyDescent="0.3">
      <c r="A22172" s="43">
        <v>2239872</v>
      </c>
      <c r="B22172" s="43" t="s">
        <v>998</v>
      </c>
      <c r="C22172" s="43" t="s">
        <v>268</v>
      </c>
      <c r="E22172" s="43" t="s">
        <v>6263</v>
      </c>
      <c r="F22172" s="43" t="s">
        <v>30</v>
      </c>
      <c r="G22172" s="43">
        <v>44015</v>
      </c>
      <c r="Y22172" s="43" t="str">
        <f t="shared" si="692"/>
        <v/>
      </c>
      <c r="AA22172" s="43" t="e">
        <f t="shared" si="693"/>
        <v>#N/A</v>
      </c>
    </row>
    <row r="22173" spans="1:27" x14ac:dyDescent="0.3">
      <c r="A22173" s="43">
        <v>2348032</v>
      </c>
      <c r="B22173" s="43" t="s">
        <v>998</v>
      </c>
      <c r="C22173" s="43" t="s">
        <v>502</v>
      </c>
      <c r="E22173" s="43" t="s">
        <v>6263</v>
      </c>
      <c r="F22173" s="43" t="s">
        <v>30</v>
      </c>
      <c r="G22173" s="43">
        <v>85012</v>
      </c>
      <c r="Y22173" s="43" t="str">
        <f t="shared" si="692"/>
        <v/>
      </c>
      <c r="AA22173" s="43" t="e">
        <f t="shared" si="693"/>
        <v>#N/A</v>
      </c>
    </row>
    <row r="22174" spans="1:27" x14ac:dyDescent="0.3">
      <c r="A22174" s="43">
        <v>2366336</v>
      </c>
      <c r="B22174" s="43" t="s">
        <v>998</v>
      </c>
      <c r="C22174" s="43" t="s">
        <v>502</v>
      </c>
      <c r="E22174" s="43" t="s">
        <v>6263</v>
      </c>
      <c r="F22174" s="43" t="s">
        <v>30</v>
      </c>
      <c r="G22174" s="43">
        <v>44084</v>
      </c>
      <c r="Y22174" s="43" t="str">
        <f t="shared" si="692"/>
        <v/>
      </c>
      <c r="AA22174" s="43" t="e">
        <f t="shared" si="693"/>
        <v>#N/A</v>
      </c>
    </row>
    <row r="22175" spans="1:27" x14ac:dyDescent="0.3">
      <c r="A22175" s="43">
        <v>2391374</v>
      </c>
      <c r="B22175" s="43" t="s">
        <v>998</v>
      </c>
      <c r="C22175" s="43" t="s">
        <v>805</v>
      </c>
      <c r="E22175" s="43" t="s">
        <v>6263</v>
      </c>
      <c r="F22175" s="43" t="s">
        <v>30</v>
      </c>
      <c r="G22175" s="43">
        <v>49001</v>
      </c>
      <c r="Y22175" s="43" t="str">
        <f t="shared" si="692"/>
        <v/>
      </c>
      <c r="AA22175" s="43" t="e">
        <f t="shared" si="693"/>
        <v>#N/A</v>
      </c>
    </row>
    <row r="22176" spans="1:27" x14ac:dyDescent="0.3">
      <c r="A22176" s="43">
        <v>1604141</v>
      </c>
      <c r="B22176" s="43" t="s">
        <v>998</v>
      </c>
      <c r="C22176" s="43" t="s">
        <v>466</v>
      </c>
      <c r="E22176" s="43" t="s">
        <v>6263</v>
      </c>
      <c r="F22176" s="43" t="s">
        <v>28</v>
      </c>
      <c r="G22176" s="43">
        <v>49019</v>
      </c>
      <c r="Y22176" s="43" t="str">
        <f t="shared" si="692"/>
        <v/>
      </c>
      <c r="AA22176" s="43" t="e">
        <f t="shared" si="693"/>
        <v>#N/A</v>
      </c>
    </row>
    <row r="22177" spans="1:27" x14ac:dyDescent="0.3">
      <c r="A22177" s="43">
        <v>119385</v>
      </c>
      <c r="B22177" s="43" t="s">
        <v>998</v>
      </c>
      <c r="C22177" s="43" t="s">
        <v>425</v>
      </c>
      <c r="E22177" s="43" t="s">
        <v>6263</v>
      </c>
      <c r="F22177" s="43" t="s">
        <v>28</v>
      </c>
      <c r="G22177" s="43">
        <v>49040</v>
      </c>
      <c r="Y22177" s="43" t="str">
        <f t="shared" si="692"/>
        <v/>
      </c>
      <c r="AA22177" s="43" t="e">
        <f t="shared" si="693"/>
        <v>#N/A</v>
      </c>
    </row>
    <row r="22178" spans="1:27" x14ac:dyDescent="0.3">
      <c r="A22178" s="43">
        <v>1967143</v>
      </c>
      <c r="B22178" s="43" t="s">
        <v>998</v>
      </c>
      <c r="C22178" s="43" t="s">
        <v>936</v>
      </c>
      <c r="E22178" s="43" t="s">
        <v>29</v>
      </c>
      <c r="F22178" s="43" t="s">
        <v>30</v>
      </c>
      <c r="G22178" s="43">
        <v>85022</v>
      </c>
      <c r="Y22178" s="43" t="str">
        <f t="shared" si="692"/>
        <v/>
      </c>
      <c r="AA22178" s="43" t="e">
        <f t="shared" si="693"/>
        <v>#N/A</v>
      </c>
    </row>
    <row r="22179" spans="1:27" x14ac:dyDescent="0.3">
      <c r="A22179" s="43">
        <v>2366337</v>
      </c>
      <c r="B22179" s="43" t="s">
        <v>998</v>
      </c>
      <c r="C22179" s="43" t="s">
        <v>464</v>
      </c>
      <c r="E22179" s="43" t="s">
        <v>6263</v>
      </c>
      <c r="F22179" s="43" t="s">
        <v>28</v>
      </c>
      <c r="G22179" s="43">
        <v>44084</v>
      </c>
      <c r="Y22179" s="43" t="str">
        <f t="shared" si="692"/>
        <v/>
      </c>
      <c r="AA22179" s="43" t="e">
        <f t="shared" si="693"/>
        <v>#N/A</v>
      </c>
    </row>
    <row r="22180" spans="1:27" x14ac:dyDescent="0.3">
      <c r="A22180" s="43">
        <v>2074179</v>
      </c>
      <c r="B22180" s="43" t="s">
        <v>998</v>
      </c>
      <c r="C22180" s="43" t="s">
        <v>13158</v>
      </c>
      <c r="E22180" s="43" t="s">
        <v>6263</v>
      </c>
      <c r="F22180" s="43" t="s">
        <v>28</v>
      </c>
      <c r="G22180" s="43">
        <v>44062</v>
      </c>
      <c r="Y22180" s="43" t="str">
        <f t="shared" si="692"/>
        <v/>
      </c>
      <c r="AA22180" s="43" t="e">
        <f t="shared" si="693"/>
        <v>#N/A</v>
      </c>
    </row>
    <row r="22181" spans="1:27" x14ac:dyDescent="0.3">
      <c r="A22181" s="43">
        <v>2035853</v>
      </c>
      <c r="B22181" s="43" t="s">
        <v>998</v>
      </c>
      <c r="C22181" s="43" t="s">
        <v>264</v>
      </c>
      <c r="E22181" s="43" t="s">
        <v>6263</v>
      </c>
      <c r="F22181" s="43" t="s">
        <v>28</v>
      </c>
      <c r="G22181" s="43">
        <v>44094</v>
      </c>
      <c r="Y22181" s="43" t="str">
        <f t="shared" si="692"/>
        <v/>
      </c>
      <c r="AA22181" s="43" t="e">
        <f t="shared" si="693"/>
        <v>#N/A</v>
      </c>
    </row>
    <row r="22182" spans="1:27" x14ac:dyDescent="0.3">
      <c r="A22182" s="43">
        <v>1416339</v>
      </c>
      <c r="B22182" s="43" t="s">
        <v>998</v>
      </c>
      <c r="C22182" s="43" t="s">
        <v>829</v>
      </c>
      <c r="E22182" s="43" t="s">
        <v>6263</v>
      </c>
      <c r="F22182" s="43" t="s">
        <v>28</v>
      </c>
      <c r="G22182" s="43">
        <v>72009</v>
      </c>
      <c r="Y22182" s="43" t="str">
        <f t="shared" si="692"/>
        <v>COMP</v>
      </c>
      <c r="AA22182" s="43">
        <f t="shared" si="693"/>
        <v>1416339</v>
      </c>
    </row>
    <row r="22183" spans="1:27" x14ac:dyDescent="0.3">
      <c r="A22183" s="43">
        <v>1958007</v>
      </c>
      <c r="B22183" s="43" t="s">
        <v>998</v>
      </c>
      <c r="C22183" s="43" t="s">
        <v>226</v>
      </c>
      <c r="E22183" s="43" t="s">
        <v>6263</v>
      </c>
      <c r="F22183" s="43" t="s">
        <v>30</v>
      </c>
      <c r="G22183" s="43">
        <v>53061</v>
      </c>
      <c r="Y22183" s="43" t="str">
        <f t="shared" si="692"/>
        <v/>
      </c>
      <c r="AA22183" s="43" t="e">
        <f t="shared" si="693"/>
        <v>#N/A</v>
      </c>
    </row>
    <row r="22184" spans="1:27" x14ac:dyDescent="0.3">
      <c r="A22184" s="43">
        <v>1933223</v>
      </c>
      <c r="B22184" s="43" t="s">
        <v>998</v>
      </c>
      <c r="C22184" s="43" t="s">
        <v>1407</v>
      </c>
      <c r="E22184" s="43" t="s">
        <v>6263</v>
      </c>
      <c r="F22184" s="43" t="s">
        <v>30</v>
      </c>
      <c r="G22184" s="43">
        <v>53004</v>
      </c>
      <c r="Y22184" s="43" t="str">
        <f t="shared" si="692"/>
        <v/>
      </c>
      <c r="AA22184" s="43" t="e">
        <f t="shared" si="693"/>
        <v>#N/A</v>
      </c>
    </row>
    <row r="22185" spans="1:27" x14ac:dyDescent="0.3">
      <c r="A22185" s="43">
        <v>1668920</v>
      </c>
      <c r="B22185" s="43" t="s">
        <v>998</v>
      </c>
      <c r="C22185" s="43" t="s">
        <v>870</v>
      </c>
      <c r="E22185" s="43" t="s">
        <v>6263</v>
      </c>
      <c r="F22185" s="43" t="s">
        <v>28</v>
      </c>
      <c r="G22185" s="43">
        <v>72041</v>
      </c>
      <c r="Y22185" s="43" t="str">
        <f t="shared" si="692"/>
        <v/>
      </c>
      <c r="AA22185" s="43" t="e">
        <f t="shared" si="693"/>
        <v>#N/A</v>
      </c>
    </row>
    <row r="22186" spans="1:27" x14ac:dyDescent="0.3">
      <c r="A22186" s="43">
        <v>1633459</v>
      </c>
      <c r="B22186" s="43" t="s">
        <v>998</v>
      </c>
      <c r="C22186" s="43" t="s">
        <v>989</v>
      </c>
      <c r="E22186" s="43" t="s">
        <v>6263</v>
      </c>
      <c r="F22186" s="43" t="s">
        <v>30</v>
      </c>
      <c r="G22186" s="43">
        <v>49054</v>
      </c>
      <c r="Y22186" s="43" t="str">
        <f t="shared" si="692"/>
        <v/>
      </c>
      <c r="AA22186" s="43" t="e">
        <f t="shared" si="693"/>
        <v>#N/A</v>
      </c>
    </row>
    <row r="22187" spans="1:27" x14ac:dyDescent="0.3">
      <c r="A22187" s="43">
        <v>2379474</v>
      </c>
      <c r="B22187" s="43" t="s">
        <v>998</v>
      </c>
      <c r="C22187" s="43" t="s">
        <v>189</v>
      </c>
      <c r="E22187" s="43" t="s">
        <v>6263</v>
      </c>
      <c r="F22187" s="43" t="s">
        <v>30</v>
      </c>
      <c r="G22187" s="43">
        <v>85017</v>
      </c>
      <c r="Y22187" s="43" t="str">
        <f t="shared" si="692"/>
        <v/>
      </c>
      <c r="AA22187" s="43" t="e">
        <f t="shared" si="693"/>
        <v>#N/A</v>
      </c>
    </row>
    <row r="22188" spans="1:27" x14ac:dyDescent="0.3">
      <c r="A22188" s="43">
        <v>687523</v>
      </c>
      <c r="B22188" s="43" t="s">
        <v>998</v>
      </c>
      <c r="C22188" s="43" t="s">
        <v>469</v>
      </c>
      <c r="E22188" s="43" t="s">
        <v>6263</v>
      </c>
      <c r="F22188" s="43" t="s">
        <v>28</v>
      </c>
      <c r="G22188" s="43">
        <v>44109</v>
      </c>
      <c r="Y22188" s="43" t="str">
        <f t="shared" si="692"/>
        <v/>
      </c>
      <c r="AA22188" s="43" t="e">
        <f t="shared" si="693"/>
        <v>#N/A</v>
      </c>
    </row>
    <row r="22189" spans="1:27" x14ac:dyDescent="0.3">
      <c r="A22189" s="43">
        <v>2398949</v>
      </c>
      <c r="B22189" s="43" t="s">
        <v>998</v>
      </c>
      <c r="C22189" s="43" t="s">
        <v>248</v>
      </c>
      <c r="E22189" s="43" t="s">
        <v>35</v>
      </c>
      <c r="F22189" s="43" t="s">
        <v>30</v>
      </c>
      <c r="G22189" s="43">
        <v>85033</v>
      </c>
      <c r="Y22189" s="43" t="str">
        <f t="shared" si="692"/>
        <v>COMP</v>
      </c>
      <c r="AA22189" s="43">
        <f t="shared" si="693"/>
        <v>2398949</v>
      </c>
    </row>
    <row r="22190" spans="1:27" x14ac:dyDescent="0.3">
      <c r="A22190" s="43">
        <v>1588473</v>
      </c>
      <c r="B22190" s="43" t="s">
        <v>998</v>
      </c>
      <c r="C22190" s="43" t="s">
        <v>1300</v>
      </c>
      <c r="E22190" s="43" t="s">
        <v>6263</v>
      </c>
      <c r="F22190" s="43" t="s">
        <v>30</v>
      </c>
      <c r="G22190" s="43">
        <v>85053</v>
      </c>
      <c r="Y22190" s="43" t="str">
        <f t="shared" si="692"/>
        <v/>
      </c>
      <c r="AA22190" s="43" t="e">
        <f t="shared" si="693"/>
        <v>#N/A</v>
      </c>
    </row>
    <row r="22191" spans="1:27" x14ac:dyDescent="0.3">
      <c r="A22191" s="43">
        <v>2370958</v>
      </c>
      <c r="B22191" s="43" t="s">
        <v>998</v>
      </c>
      <c r="C22191" s="43" t="s">
        <v>2833</v>
      </c>
      <c r="E22191" s="43" t="s">
        <v>6263</v>
      </c>
      <c r="F22191" s="43" t="s">
        <v>28</v>
      </c>
      <c r="G22191" s="43">
        <v>85005</v>
      </c>
      <c r="Y22191" s="43" t="str">
        <f t="shared" si="692"/>
        <v/>
      </c>
      <c r="AA22191" s="43" t="e">
        <f t="shared" si="693"/>
        <v>#N/A</v>
      </c>
    </row>
    <row r="22192" spans="1:27" x14ac:dyDescent="0.3">
      <c r="A22192" s="43">
        <v>2363517</v>
      </c>
      <c r="B22192" s="43" t="s">
        <v>5481</v>
      </c>
      <c r="C22192" s="43" t="s">
        <v>357</v>
      </c>
      <c r="E22192" s="43" t="s">
        <v>6263</v>
      </c>
      <c r="F22192" s="43" t="s">
        <v>30</v>
      </c>
      <c r="G22192" s="43">
        <v>49016</v>
      </c>
      <c r="Y22192" s="43" t="str">
        <f t="shared" si="692"/>
        <v/>
      </c>
      <c r="AA22192" s="43" t="e">
        <f t="shared" si="693"/>
        <v>#N/A</v>
      </c>
    </row>
    <row r="22193" spans="1:27" x14ac:dyDescent="0.3">
      <c r="A22193" s="43">
        <v>1851189</v>
      </c>
      <c r="B22193" s="43" t="s">
        <v>5481</v>
      </c>
      <c r="C22193" s="43" t="s">
        <v>13159</v>
      </c>
      <c r="E22193" s="43" t="s">
        <v>6263</v>
      </c>
      <c r="F22193" s="43" t="s">
        <v>30</v>
      </c>
      <c r="G22193" s="43">
        <v>49019</v>
      </c>
      <c r="Y22193" s="43" t="str">
        <f t="shared" si="692"/>
        <v/>
      </c>
      <c r="AA22193" s="43" t="e">
        <f t="shared" si="693"/>
        <v>#N/A</v>
      </c>
    </row>
    <row r="22194" spans="1:27" x14ac:dyDescent="0.3">
      <c r="A22194" s="43">
        <v>1337925</v>
      </c>
      <c r="B22194" s="43" t="s">
        <v>5481</v>
      </c>
      <c r="C22194" s="43" t="s">
        <v>3610</v>
      </c>
      <c r="E22194" s="43" t="s">
        <v>6263</v>
      </c>
      <c r="F22194" s="43" t="s">
        <v>30</v>
      </c>
      <c r="G22194" s="43">
        <v>49072</v>
      </c>
      <c r="Y22194" s="43" t="str">
        <f t="shared" si="692"/>
        <v/>
      </c>
      <c r="AA22194" s="43" t="e">
        <f t="shared" si="693"/>
        <v>#N/A</v>
      </c>
    </row>
    <row r="22195" spans="1:27" x14ac:dyDescent="0.3">
      <c r="A22195" s="43">
        <v>2426383</v>
      </c>
      <c r="B22195" s="43" t="s">
        <v>5481</v>
      </c>
      <c r="C22195" s="43" t="s">
        <v>580</v>
      </c>
      <c r="E22195" s="43" t="s">
        <v>6263</v>
      </c>
      <c r="F22195" s="43" t="s">
        <v>30</v>
      </c>
      <c r="G22195" s="43">
        <v>49004</v>
      </c>
      <c r="Y22195" s="43" t="str">
        <f t="shared" si="692"/>
        <v/>
      </c>
      <c r="AA22195" s="43" t="e">
        <f t="shared" si="693"/>
        <v>#N/A</v>
      </c>
    </row>
    <row r="22196" spans="1:27" x14ac:dyDescent="0.3">
      <c r="A22196" s="43">
        <v>1967008</v>
      </c>
      <c r="B22196" s="43" t="s">
        <v>5482</v>
      </c>
      <c r="C22196" s="43" t="s">
        <v>742</v>
      </c>
      <c r="E22196" s="43" t="s">
        <v>29</v>
      </c>
      <c r="F22196" s="43" t="s">
        <v>30</v>
      </c>
      <c r="G22196" s="43">
        <v>49064</v>
      </c>
      <c r="Y22196" s="43" t="str">
        <f t="shared" si="692"/>
        <v/>
      </c>
      <c r="AA22196" s="43" t="e">
        <f t="shared" si="693"/>
        <v>#N/A</v>
      </c>
    </row>
    <row r="22197" spans="1:27" x14ac:dyDescent="0.3">
      <c r="A22197" s="43">
        <v>2432303</v>
      </c>
      <c r="B22197" s="43" t="s">
        <v>13160</v>
      </c>
      <c r="C22197" s="43" t="s">
        <v>592</v>
      </c>
      <c r="E22197" s="43" t="s">
        <v>6263</v>
      </c>
      <c r="F22197" s="43" t="s">
        <v>30</v>
      </c>
      <c r="G22197" s="43">
        <v>72007</v>
      </c>
      <c r="Y22197" s="43" t="str">
        <f t="shared" si="692"/>
        <v/>
      </c>
      <c r="AA22197" s="43" t="e">
        <f t="shared" si="693"/>
        <v>#N/A</v>
      </c>
    </row>
    <row r="22198" spans="1:27" x14ac:dyDescent="0.3">
      <c r="A22198" s="43">
        <v>1881074</v>
      </c>
      <c r="B22198" s="43" t="s">
        <v>13161</v>
      </c>
      <c r="C22198" s="43" t="s">
        <v>2086</v>
      </c>
      <c r="E22198" s="43" t="s">
        <v>6263</v>
      </c>
      <c r="F22198" s="43" t="s">
        <v>30</v>
      </c>
      <c r="G22198" s="43">
        <v>72041</v>
      </c>
      <c r="Y22198" s="43" t="str">
        <f t="shared" si="692"/>
        <v>COMP</v>
      </c>
      <c r="AA22198" s="43">
        <f t="shared" si="693"/>
        <v>1881074</v>
      </c>
    </row>
    <row r="22199" spans="1:27" x14ac:dyDescent="0.3">
      <c r="A22199" s="43">
        <v>2004889</v>
      </c>
      <c r="B22199" s="43" t="s">
        <v>13161</v>
      </c>
      <c r="C22199" s="43" t="s">
        <v>375</v>
      </c>
      <c r="E22199" s="43" t="s">
        <v>6263</v>
      </c>
      <c r="F22199" s="43" t="s">
        <v>28</v>
      </c>
      <c r="G22199" s="43">
        <v>72041</v>
      </c>
      <c r="Y22199" s="43" t="str">
        <f t="shared" si="692"/>
        <v>COMP</v>
      </c>
      <c r="AA22199" s="43">
        <f t="shared" si="693"/>
        <v>2004889</v>
      </c>
    </row>
    <row r="22200" spans="1:27" x14ac:dyDescent="0.3">
      <c r="A22200" s="43">
        <v>2314698</v>
      </c>
      <c r="B22200" s="43" t="s">
        <v>13162</v>
      </c>
      <c r="C22200" s="43" t="s">
        <v>617</v>
      </c>
      <c r="E22200" s="43" t="s">
        <v>6263</v>
      </c>
      <c r="F22200" s="43" t="s">
        <v>30</v>
      </c>
      <c r="G22200" s="43">
        <v>72029</v>
      </c>
      <c r="Y22200" s="43" t="str">
        <f t="shared" si="692"/>
        <v>COMP</v>
      </c>
      <c r="AA22200" s="43">
        <f t="shared" si="693"/>
        <v>2314698</v>
      </c>
    </row>
    <row r="22201" spans="1:27" x14ac:dyDescent="0.3">
      <c r="A22201" s="43">
        <v>2339100</v>
      </c>
      <c r="B22201" s="43" t="s">
        <v>13162</v>
      </c>
      <c r="C22201" s="43" t="s">
        <v>223</v>
      </c>
      <c r="E22201" s="43" t="s">
        <v>6263</v>
      </c>
      <c r="F22201" s="43" t="s">
        <v>28</v>
      </c>
      <c r="G22201" s="43">
        <v>72029</v>
      </c>
      <c r="Y22201" s="43" t="str">
        <f t="shared" si="692"/>
        <v>COMP</v>
      </c>
      <c r="AA22201" s="43">
        <f t="shared" si="693"/>
        <v>2339100</v>
      </c>
    </row>
    <row r="22202" spans="1:27" x14ac:dyDescent="0.3">
      <c r="A22202" s="43">
        <v>1652216</v>
      </c>
      <c r="B22202" s="43" t="s">
        <v>13163</v>
      </c>
      <c r="C22202" s="43" t="s">
        <v>4145</v>
      </c>
      <c r="E22202" s="43" t="s">
        <v>6263</v>
      </c>
      <c r="F22202" s="43" t="s">
        <v>30</v>
      </c>
      <c r="G22202" s="43">
        <v>85017</v>
      </c>
      <c r="Y22202" s="43" t="str">
        <f t="shared" si="692"/>
        <v/>
      </c>
      <c r="AA22202" s="43" t="e">
        <f t="shared" si="693"/>
        <v>#N/A</v>
      </c>
    </row>
    <row r="22203" spans="1:27" x14ac:dyDescent="0.3">
      <c r="A22203" s="43">
        <v>284216</v>
      </c>
      <c r="B22203" s="43" t="s">
        <v>5483</v>
      </c>
      <c r="C22203" s="43" t="s">
        <v>746</v>
      </c>
      <c r="E22203" s="43" t="s">
        <v>6263</v>
      </c>
      <c r="F22203" s="43" t="s">
        <v>28</v>
      </c>
      <c r="G22203" s="43">
        <v>85017</v>
      </c>
      <c r="Y22203" s="43" t="str">
        <f t="shared" si="692"/>
        <v>COMP</v>
      </c>
      <c r="AA22203" s="43">
        <f t="shared" si="693"/>
        <v>284216</v>
      </c>
    </row>
    <row r="22204" spans="1:27" x14ac:dyDescent="0.3">
      <c r="A22204" s="43">
        <v>1862999</v>
      </c>
      <c r="B22204" s="43" t="s">
        <v>5483</v>
      </c>
      <c r="C22204" s="43" t="s">
        <v>575</v>
      </c>
      <c r="E22204" s="43" t="s">
        <v>29</v>
      </c>
      <c r="F22204" s="43" t="s">
        <v>28</v>
      </c>
      <c r="G22204" s="43">
        <v>44067</v>
      </c>
      <c r="Y22204" s="43" t="str">
        <f t="shared" si="692"/>
        <v>COMP</v>
      </c>
      <c r="AA22204" s="43">
        <f t="shared" si="693"/>
        <v>1862999</v>
      </c>
    </row>
    <row r="22205" spans="1:27" x14ac:dyDescent="0.3">
      <c r="A22205" s="43">
        <v>2001477</v>
      </c>
      <c r="B22205" s="43" t="s">
        <v>13164</v>
      </c>
      <c r="C22205" s="43" t="s">
        <v>1885</v>
      </c>
      <c r="E22205" s="43" t="s">
        <v>6263</v>
      </c>
      <c r="F22205" s="43" t="s">
        <v>30</v>
      </c>
      <c r="G22205" s="43">
        <v>44045</v>
      </c>
      <c r="Y22205" s="43" t="str">
        <f t="shared" si="692"/>
        <v/>
      </c>
      <c r="AA22205" s="43" t="e">
        <f t="shared" si="693"/>
        <v>#N/A</v>
      </c>
    </row>
    <row r="22206" spans="1:27" x14ac:dyDescent="0.3">
      <c r="A22206" s="43">
        <v>2278302</v>
      </c>
      <c r="B22206" s="43" t="s">
        <v>13165</v>
      </c>
      <c r="C22206" s="43" t="s">
        <v>327</v>
      </c>
      <c r="E22206" s="43" t="s">
        <v>6263</v>
      </c>
      <c r="F22206" s="43" t="s">
        <v>30</v>
      </c>
      <c r="G22206" s="43">
        <v>44073</v>
      </c>
      <c r="Y22206" s="43" t="str">
        <f t="shared" si="692"/>
        <v/>
      </c>
      <c r="AA22206" s="43" t="e">
        <f t="shared" si="693"/>
        <v>#N/A</v>
      </c>
    </row>
    <row r="22207" spans="1:27" x14ac:dyDescent="0.3">
      <c r="A22207" s="43">
        <v>2175163</v>
      </c>
      <c r="B22207" s="43" t="s">
        <v>13166</v>
      </c>
      <c r="C22207" s="43" t="s">
        <v>1241</v>
      </c>
      <c r="E22207" s="43" t="s">
        <v>6263</v>
      </c>
      <c r="F22207" s="43" t="s">
        <v>28</v>
      </c>
      <c r="G22207" s="43">
        <v>72078</v>
      </c>
      <c r="Y22207" s="43" t="str">
        <f t="shared" si="692"/>
        <v/>
      </c>
      <c r="AA22207" s="43" t="e">
        <f t="shared" si="693"/>
        <v>#N/A</v>
      </c>
    </row>
    <row r="22208" spans="1:27" x14ac:dyDescent="0.3">
      <c r="A22208" s="43">
        <v>2220492</v>
      </c>
      <c r="B22208" s="43" t="s">
        <v>13167</v>
      </c>
      <c r="C22208" s="43" t="s">
        <v>366</v>
      </c>
      <c r="E22208" s="43" t="s">
        <v>6263</v>
      </c>
      <c r="F22208" s="43" t="s">
        <v>28</v>
      </c>
      <c r="G22208" s="43">
        <v>85005</v>
      </c>
      <c r="Y22208" s="43" t="str">
        <f t="shared" si="692"/>
        <v/>
      </c>
      <c r="AA22208" s="43" t="e">
        <f t="shared" si="693"/>
        <v>#N/A</v>
      </c>
    </row>
    <row r="22209" spans="1:27" x14ac:dyDescent="0.3">
      <c r="A22209" s="43">
        <v>1217873</v>
      </c>
      <c r="B22209" s="43" t="s">
        <v>13168</v>
      </c>
      <c r="C22209" s="43" t="s">
        <v>2332</v>
      </c>
      <c r="E22209" s="43" t="s">
        <v>31</v>
      </c>
      <c r="F22209" s="43" t="s">
        <v>30</v>
      </c>
      <c r="G22209" s="43">
        <v>44039</v>
      </c>
      <c r="Y22209" s="43" t="str">
        <f t="shared" si="692"/>
        <v>COMP</v>
      </c>
      <c r="AA22209" s="43">
        <f t="shared" si="693"/>
        <v>1217873</v>
      </c>
    </row>
    <row r="22210" spans="1:27" x14ac:dyDescent="0.3">
      <c r="A22210" s="43">
        <v>2157104</v>
      </c>
      <c r="B22210" s="43" t="s">
        <v>13168</v>
      </c>
      <c r="C22210" s="43" t="s">
        <v>1061</v>
      </c>
      <c r="E22210" s="43" t="s">
        <v>31</v>
      </c>
      <c r="F22210" s="43" t="s">
        <v>28</v>
      </c>
      <c r="G22210" s="43">
        <v>85033</v>
      </c>
      <c r="Y22210" s="43" t="str">
        <f t="shared" ref="Y22210:Y22273" si="694">IF(ISERROR(AA22210)=FALSE,"COMP","")</f>
        <v>COMP</v>
      </c>
      <c r="AA22210" s="43">
        <f t="shared" si="693"/>
        <v>2157104</v>
      </c>
    </row>
    <row r="22211" spans="1:27" x14ac:dyDescent="0.3">
      <c r="A22211" s="43">
        <v>2013347</v>
      </c>
      <c r="B22211" s="43" t="s">
        <v>13168</v>
      </c>
      <c r="C22211" s="43" t="s">
        <v>175</v>
      </c>
      <c r="E22211" s="43" t="s">
        <v>6263</v>
      </c>
      <c r="F22211" s="43" t="s">
        <v>28</v>
      </c>
      <c r="G22211" s="43">
        <v>44130</v>
      </c>
      <c r="Y22211" s="43" t="str">
        <f t="shared" si="694"/>
        <v/>
      </c>
      <c r="AA22211" s="43" t="e">
        <f t="shared" ref="AA22211:AA22274" si="695">VLOOKUP(A22211,Z:Z,1,FALSE)</f>
        <v>#N/A</v>
      </c>
    </row>
    <row r="22212" spans="1:27" x14ac:dyDescent="0.3">
      <c r="A22212" s="43">
        <v>1863260</v>
      </c>
      <c r="B22212" s="43" t="s">
        <v>13168</v>
      </c>
      <c r="C22212" s="43" t="s">
        <v>1610</v>
      </c>
      <c r="E22212" s="43" t="s">
        <v>6263</v>
      </c>
      <c r="F22212" s="43" t="s">
        <v>30</v>
      </c>
      <c r="G22212" s="43">
        <v>85024</v>
      </c>
      <c r="Y22212" s="43" t="str">
        <f t="shared" si="694"/>
        <v/>
      </c>
      <c r="AA22212" s="43" t="e">
        <f t="shared" si="695"/>
        <v>#N/A</v>
      </c>
    </row>
    <row r="22213" spans="1:27" x14ac:dyDescent="0.3">
      <c r="A22213" s="43">
        <v>681372</v>
      </c>
      <c r="B22213" s="43" t="s">
        <v>13169</v>
      </c>
      <c r="C22213" s="43" t="s">
        <v>436</v>
      </c>
      <c r="E22213" s="43" t="s">
        <v>6263</v>
      </c>
      <c r="F22213" s="43" t="s">
        <v>28</v>
      </c>
      <c r="G22213" s="43">
        <v>49019</v>
      </c>
      <c r="Y22213" s="43" t="str">
        <f t="shared" si="694"/>
        <v>COMP</v>
      </c>
      <c r="AA22213" s="43">
        <f t="shared" si="695"/>
        <v>681372</v>
      </c>
    </row>
    <row r="22214" spans="1:27" x14ac:dyDescent="0.3">
      <c r="A22214" s="43">
        <v>2241076</v>
      </c>
      <c r="B22214" s="43" t="s">
        <v>13169</v>
      </c>
      <c r="C22214" s="43" t="s">
        <v>438</v>
      </c>
      <c r="E22214" s="43" t="s">
        <v>6263</v>
      </c>
      <c r="F22214" s="43" t="s">
        <v>30</v>
      </c>
      <c r="G22214" s="43">
        <v>85004</v>
      </c>
      <c r="Y22214" s="43" t="str">
        <f t="shared" si="694"/>
        <v/>
      </c>
      <c r="AA22214" s="43" t="e">
        <f t="shared" si="695"/>
        <v>#N/A</v>
      </c>
    </row>
    <row r="22215" spans="1:27" x14ac:dyDescent="0.3">
      <c r="A22215" s="43">
        <v>1139078</v>
      </c>
      <c r="B22215" s="43" t="s">
        <v>13169</v>
      </c>
      <c r="C22215" s="43" t="s">
        <v>12265</v>
      </c>
      <c r="E22215" s="43" t="s">
        <v>6263</v>
      </c>
      <c r="F22215" s="43" t="s">
        <v>30</v>
      </c>
      <c r="G22215" s="43">
        <v>85004</v>
      </c>
      <c r="Y22215" s="43" t="str">
        <f t="shared" si="694"/>
        <v/>
      </c>
      <c r="AA22215" s="43" t="e">
        <f t="shared" si="695"/>
        <v>#N/A</v>
      </c>
    </row>
    <row r="22216" spans="1:27" x14ac:dyDescent="0.3">
      <c r="A22216" s="43">
        <v>1824934</v>
      </c>
      <c r="B22216" s="43" t="s">
        <v>13169</v>
      </c>
      <c r="C22216" s="43" t="s">
        <v>508</v>
      </c>
      <c r="E22216" s="43" t="s">
        <v>6263</v>
      </c>
      <c r="F22216" s="43" t="s">
        <v>28</v>
      </c>
      <c r="G22216" s="43">
        <v>44021</v>
      </c>
      <c r="Y22216" s="43" t="str">
        <f t="shared" si="694"/>
        <v/>
      </c>
      <c r="AA22216" s="43" t="e">
        <f t="shared" si="695"/>
        <v>#N/A</v>
      </c>
    </row>
    <row r="22217" spans="1:27" x14ac:dyDescent="0.3">
      <c r="A22217" s="43">
        <v>2159185</v>
      </c>
      <c r="B22217" s="43" t="s">
        <v>5484</v>
      </c>
      <c r="C22217" s="43" t="s">
        <v>13170</v>
      </c>
      <c r="E22217" s="43" t="s">
        <v>6263</v>
      </c>
      <c r="F22217" s="43" t="s">
        <v>30</v>
      </c>
      <c r="G22217" s="43">
        <v>49004</v>
      </c>
      <c r="Y22217" s="43" t="str">
        <f t="shared" si="694"/>
        <v/>
      </c>
      <c r="AA22217" s="43" t="e">
        <f t="shared" si="695"/>
        <v>#N/A</v>
      </c>
    </row>
    <row r="22218" spans="1:27" x14ac:dyDescent="0.3">
      <c r="A22218" s="43">
        <v>680546</v>
      </c>
      <c r="B22218" s="43" t="s">
        <v>5484</v>
      </c>
      <c r="C22218" s="43" t="s">
        <v>175</v>
      </c>
      <c r="E22218" s="43" t="s">
        <v>29</v>
      </c>
      <c r="F22218" s="43" t="s">
        <v>28</v>
      </c>
      <c r="G22218" s="43">
        <v>53013</v>
      </c>
      <c r="Y22218" s="43" t="str">
        <f t="shared" si="694"/>
        <v>COMP</v>
      </c>
      <c r="AA22218" s="43">
        <f t="shared" si="695"/>
        <v>680546</v>
      </c>
    </row>
    <row r="22219" spans="1:27" x14ac:dyDescent="0.3">
      <c r="A22219" s="43">
        <v>2039030</v>
      </c>
      <c r="B22219" s="43" t="s">
        <v>13171</v>
      </c>
      <c r="C22219" s="43" t="s">
        <v>722</v>
      </c>
      <c r="E22219" s="43" t="s">
        <v>6263</v>
      </c>
      <c r="F22219" s="43" t="s">
        <v>28</v>
      </c>
      <c r="G22219" s="43">
        <v>44055</v>
      </c>
      <c r="Y22219" s="43" t="str">
        <f t="shared" si="694"/>
        <v/>
      </c>
      <c r="AA22219" s="43" t="e">
        <f t="shared" si="695"/>
        <v>#N/A</v>
      </c>
    </row>
    <row r="22220" spans="1:27" x14ac:dyDescent="0.3">
      <c r="A22220" s="43">
        <v>1563555</v>
      </c>
      <c r="B22220" s="43" t="s">
        <v>5485</v>
      </c>
      <c r="C22220" s="43" t="s">
        <v>235</v>
      </c>
      <c r="E22220" s="43" t="s">
        <v>6263</v>
      </c>
      <c r="F22220" s="43" t="s">
        <v>28</v>
      </c>
      <c r="G22220" s="43">
        <v>72080</v>
      </c>
      <c r="Y22220" s="43" t="str">
        <f t="shared" si="694"/>
        <v>COMP</v>
      </c>
      <c r="AA22220" s="43">
        <f t="shared" si="695"/>
        <v>1563555</v>
      </c>
    </row>
    <row r="22221" spans="1:27" x14ac:dyDescent="0.3">
      <c r="A22221" s="43">
        <v>278127</v>
      </c>
      <c r="B22221" s="43" t="s">
        <v>5485</v>
      </c>
      <c r="C22221" s="43" t="s">
        <v>244</v>
      </c>
      <c r="E22221" s="43" t="s">
        <v>6263</v>
      </c>
      <c r="F22221" s="43" t="s">
        <v>28</v>
      </c>
      <c r="G22221" s="43">
        <v>44024</v>
      </c>
      <c r="Y22221" s="43" t="str">
        <f t="shared" si="694"/>
        <v/>
      </c>
      <c r="AA22221" s="43" t="e">
        <f t="shared" si="695"/>
        <v>#N/A</v>
      </c>
    </row>
    <row r="22222" spans="1:27" x14ac:dyDescent="0.3">
      <c r="A22222" s="43">
        <v>1350427</v>
      </c>
      <c r="B22222" s="43" t="s">
        <v>5485</v>
      </c>
      <c r="C22222" s="43" t="s">
        <v>805</v>
      </c>
      <c r="E22222" s="43" t="s">
        <v>6263</v>
      </c>
      <c r="F22222" s="43" t="s">
        <v>30</v>
      </c>
      <c r="G22222" s="43">
        <v>53013</v>
      </c>
      <c r="Y22222" s="43" t="str">
        <f t="shared" si="694"/>
        <v/>
      </c>
      <c r="AA22222" s="43" t="e">
        <f t="shared" si="695"/>
        <v>#N/A</v>
      </c>
    </row>
    <row r="22223" spans="1:27" x14ac:dyDescent="0.3">
      <c r="A22223" s="43">
        <v>1838316</v>
      </c>
      <c r="B22223" s="43" t="s">
        <v>5485</v>
      </c>
      <c r="C22223" s="43" t="s">
        <v>460</v>
      </c>
      <c r="E22223" s="43" t="s">
        <v>6263</v>
      </c>
      <c r="F22223" s="43" t="s">
        <v>30</v>
      </c>
      <c r="G22223" s="43">
        <v>72080</v>
      </c>
      <c r="Y22223" s="43" t="str">
        <f t="shared" si="694"/>
        <v>COMP</v>
      </c>
      <c r="AA22223" s="43">
        <f t="shared" si="695"/>
        <v>1838316</v>
      </c>
    </row>
    <row r="22224" spans="1:27" x14ac:dyDescent="0.3">
      <c r="A22224" s="43">
        <v>1526052</v>
      </c>
      <c r="B22224" s="43" t="s">
        <v>5485</v>
      </c>
      <c r="C22224" s="43" t="s">
        <v>13172</v>
      </c>
      <c r="E22224" s="43" t="s">
        <v>35</v>
      </c>
      <c r="F22224" s="43" t="s">
        <v>30</v>
      </c>
      <c r="G22224" s="43">
        <v>44024</v>
      </c>
      <c r="Y22224" s="43" t="str">
        <f t="shared" si="694"/>
        <v>COMP</v>
      </c>
      <c r="AA22224" s="43">
        <f t="shared" si="695"/>
        <v>1526052</v>
      </c>
    </row>
    <row r="22225" spans="1:27" x14ac:dyDescent="0.3">
      <c r="A22225" s="43">
        <v>1761300</v>
      </c>
      <c r="B22225" s="43" t="s">
        <v>13173</v>
      </c>
      <c r="C22225" s="43" t="s">
        <v>870</v>
      </c>
      <c r="E22225" s="43" t="s">
        <v>6263</v>
      </c>
      <c r="F22225" s="43" t="s">
        <v>28</v>
      </c>
      <c r="G22225" s="43">
        <v>49009</v>
      </c>
      <c r="Y22225" s="43" t="str">
        <f t="shared" si="694"/>
        <v/>
      </c>
      <c r="AA22225" s="43" t="e">
        <f t="shared" si="695"/>
        <v>#N/A</v>
      </c>
    </row>
    <row r="22226" spans="1:27" x14ac:dyDescent="0.3">
      <c r="A22226" s="43">
        <v>1889044</v>
      </c>
      <c r="B22226" s="43" t="s">
        <v>13174</v>
      </c>
      <c r="C22226" s="43" t="s">
        <v>244</v>
      </c>
      <c r="E22226" s="43" t="s">
        <v>6263</v>
      </c>
      <c r="F22226" s="43" t="s">
        <v>28</v>
      </c>
      <c r="G22226" s="43">
        <v>44074</v>
      </c>
      <c r="Y22226" s="43" t="str">
        <f t="shared" si="694"/>
        <v/>
      </c>
      <c r="AA22226" s="43" t="e">
        <f t="shared" si="695"/>
        <v>#N/A</v>
      </c>
    </row>
    <row r="22227" spans="1:27" x14ac:dyDescent="0.3">
      <c r="A22227" s="43">
        <v>957105</v>
      </c>
      <c r="B22227" s="43" t="s">
        <v>13174</v>
      </c>
      <c r="C22227" s="43" t="s">
        <v>466</v>
      </c>
      <c r="E22227" s="43" t="s">
        <v>6263</v>
      </c>
      <c r="F22227" s="43" t="s">
        <v>28</v>
      </c>
      <c r="G22227" s="43">
        <v>44120</v>
      </c>
      <c r="Y22227" s="43" t="str">
        <f t="shared" si="694"/>
        <v/>
      </c>
      <c r="AA22227" s="43" t="e">
        <f t="shared" si="695"/>
        <v>#N/A</v>
      </c>
    </row>
    <row r="22228" spans="1:27" x14ac:dyDescent="0.3">
      <c r="A22228" s="43">
        <v>127367</v>
      </c>
      <c r="B22228" s="43" t="s">
        <v>13174</v>
      </c>
      <c r="C22228" s="43" t="s">
        <v>399</v>
      </c>
      <c r="E22228" s="43" t="s">
        <v>6263</v>
      </c>
      <c r="F22228" s="43" t="s">
        <v>28</v>
      </c>
      <c r="G22228" s="43">
        <v>85018</v>
      </c>
      <c r="Y22228" s="43" t="str">
        <f t="shared" si="694"/>
        <v/>
      </c>
      <c r="AA22228" s="43" t="e">
        <f t="shared" si="695"/>
        <v>#N/A</v>
      </c>
    </row>
    <row r="22229" spans="1:27" x14ac:dyDescent="0.3">
      <c r="A22229" s="43">
        <v>2011265</v>
      </c>
      <c r="B22229" s="43" t="s">
        <v>13174</v>
      </c>
      <c r="C22229" s="43" t="s">
        <v>460</v>
      </c>
      <c r="E22229" s="43" t="s">
        <v>6263</v>
      </c>
      <c r="F22229" s="43" t="s">
        <v>30</v>
      </c>
      <c r="G22229" s="43">
        <v>44024</v>
      </c>
      <c r="Y22229" s="43" t="str">
        <f t="shared" si="694"/>
        <v/>
      </c>
      <c r="AA22229" s="43" t="e">
        <f t="shared" si="695"/>
        <v>#N/A</v>
      </c>
    </row>
    <row r="22230" spans="1:27" x14ac:dyDescent="0.3">
      <c r="A22230" s="43">
        <v>1581378</v>
      </c>
      <c r="B22230" s="43" t="s">
        <v>13174</v>
      </c>
      <c r="C22230" s="43" t="s">
        <v>294</v>
      </c>
      <c r="E22230" s="43" t="s">
        <v>6263</v>
      </c>
      <c r="F22230" s="43" t="s">
        <v>30</v>
      </c>
      <c r="G22230" s="43">
        <v>85017</v>
      </c>
      <c r="Y22230" s="43" t="str">
        <f t="shared" si="694"/>
        <v/>
      </c>
      <c r="AA22230" s="43" t="e">
        <f t="shared" si="695"/>
        <v>#N/A</v>
      </c>
    </row>
    <row r="22231" spans="1:27" x14ac:dyDescent="0.3">
      <c r="A22231" s="43">
        <v>2138279</v>
      </c>
      <c r="B22231" s="43" t="s">
        <v>13174</v>
      </c>
      <c r="C22231" s="43" t="s">
        <v>408</v>
      </c>
      <c r="E22231" s="43" t="s">
        <v>6263</v>
      </c>
      <c r="F22231" s="43" t="s">
        <v>30</v>
      </c>
      <c r="G22231" s="43">
        <v>44012</v>
      </c>
      <c r="Y22231" s="43" t="str">
        <f t="shared" si="694"/>
        <v/>
      </c>
      <c r="AA22231" s="43" t="e">
        <f t="shared" si="695"/>
        <v>#N/A</v>
      </c>
    </row>
    <row r="22232" spans="1:27" x14ac:dyDescent="0.3">
      <c r="A22232" s="43">
        <v>1800523</v>
      </c>
      <c r="B22232" s="43" t="s">
        <v>13174</v>
      </c>
      <c r="C22232" s="43" t="s">
        <v>390</v>
      </c>
      <c r="E22232" s="43" t="s">
        <v>6263</v>
      </c>
      <c r="F22232" s="43" t="s">
        <v>30</v>
      </c>
      <c r="G22232" s="43">
        <v>72041</v>
      </c>
      <c r="Y22232" s="43" t="str">
        <f t="shared" si="694"/>
        <v/>
      </c>
      <c r="AA22232" s="43" t="e">
        <f t="shared" si="695"/>
        <v>#N/A</v>
      </c>
    </row>
    <row r="22233" spans="1:27" x14ac:dyDescent="0.3">
      <c r="A22233" s="43">
        <v>1863903</v>
      </c>
      <c r="B22233" s="43" t="s">
        <v>13174</v>
      </c>
      <c r="C22233" s="43" t="s">
        <v>3492</v>
      </c>
      <c r="E22233" s="43" t="s">
        <v>6263</v>
      </c>
      <c r="F22233" s="43" t="s">
        <v>28</v>
      </c>
      <c r="G22233" s="43">
        <v>53013</v>
      </c>
      <c r="Y22233" s="43" t="str">
        <f t="shared" si="694"/>
        <v/>
      </c>
      <c r="AA22233" s="43" t="e">
        <f t="shared" si="695"/>
        <v>#N/A</v>
      </c>
    </row>
    <row r="22234" spans="1:27" x14ac:dyDescent="0.3">
      <c r="A22234" s="43">
        <v>1739341</v>
      </c>
      <c r="B22234" s="43" t="s">
        <v>13174</v>
      </c>
      <c r="C22234" s="43" t="s">
        <v>989</v>
      </c>
      <c r="E22234" s="43" t="s">
        <v>6263</v>
      </c>
      <c r="F22234" s="43" t="s">
        <v>30</v>
      </c>
      <c r="G22234" s="43">
        <v>53004</v>
      </c>
      <c r="Y22234" s="43" t="str">
        <f t="shared" si="694"/>
        <v/>
      </c>
      <c r="AA22234" s="43" t="e">
        <f t="shared" si="695"/>
        <v>#N/A</v>
      </c>
    </row>
    <row r="22235" spans="1:27" x14ac:dyDescent="0.3">
      <c r="A22235" s="43">
        <v>834843</v>
      </c>
      <c r="B22235" s="43" t="s">
        <v>13174</v>
      </c>
      <c r="C22235" s="43" t="s">
        <v>2396</v>
      </c>
      <c r="E22235" s="43" t="s">
        <v>6263</v>
      </c>
      <c r="F22235" s="43" t="s">
        <v>30</v>
      </c>
      <c r="G22235" s="43">
        <v>85005</v>
      </c>
      <c r="Y22235" s="43" t="str">
        <f t="shared" si="694"/>
        <v/>
      </c>
      <c r="AA22235" s="43" t="e">
        <f t="shared" si="695"/>
        <v>#N/A</v>
      </c>
    </row>
    <row r="22236" spans="1:27" x14ac:dyDescent="0.3">
      <c r="A22236" s="43">
        <v>2024189</v>
      </c>
      <c r="B22236" s="43" t="s">
        <v>13174</v>
      </c>
      <c r="C22236" s="43" t="s">
        <v>2396</v>
      </c>
      <c r="E22236" s="43" t="s">
        <v>6263</v>
      </c>
      <c r="F22236" s="43" t="s">
        <v>30</v>
      </c>
      <c r="G22236" s="43">
        <v>85018</v>
      </c>
      <c r="Y22236" s="43" t="str">
        <f t="shared" si="694"/>
        <v/>
      </c>
      <c r="AA22236" s="43" t="e">
        <f t="shared" si="695"/>
        <v>#N/A</v>
      </c>
    </row>
    <row r="22237" spans="1:27" x14ac:dyDescent="0.3">
      <c r="A22237" s="43">
        <v>2089462</v>
      </c>
      <c r="B22237" s="43" t="s">
        <v>13174</v>
      </c>
      <c r="C22237" s="43" t="s">
        <v>1971</v>
      </c>
      <c r="E22237" s="43" t="s">
        <v>6263</v>
      </c>
      <c r="F22237" s="43" t="s">
        <v>28</v>
      </c>
      <c r="G22237" s="43">
        <v>44072</v>
      </c>
      <c r="Y22237" s="43" t="str">
        <f t="shared" si="694"/>
        <v/>
      </c>
      <c r="AA22237" s="43" t="e">
        <f t="shared" si="695"/>
        <v>#N/A</v>
      </c>
    </row>
    <row r="22238" spans="1:27" x14ac:dyDescent="0.3">
      <c r="A22238" s="43">
        <v>1991897</v>
      </c>
      <c r="B22238" s="43" t="s">
        <v>13174</v>
      </c>
      <c r="C22238" s="43" t="s">
        <v>266</v>
      </c>
      <c r="E22238" s="43" t="s">
        <v>6263</v>
      </c>
      <c r="F22238" s="43" t="s">
        <v>30</v>
      </c>
      <c r="G22238" s="43">
        <v>44074</v>
      </c>
      <c r="Y22238" s="43" t="str">
        <f t="shared" si="694"/>
        <v/>
      </c>
      <c r="AA22238" s="43" t="e">
        <f t="shared" si="695"/>
        <v>#N/A</v>
      </c>
    </row>
    <row r="22239" spans="1:27" x14ac:dyDescent="0.3">
      <c r="A22239" s="43">
        <v>2151370</v>
      </c>
      <c r="B22239" s="43" t="s">
        <v>5488</v>
      </c>
      <c r="C22239" s="43" t="s">
        <v>1194</v>
      </c>
      <c r="E22239" s="43" t="s">
        <v>35</v>
      </c>
      <c r="F22239" s="43" t="s">
        <v>28</v>
      </c>
      <c r="G22239" s="43">
        <v>44108</v>
      </c>
      <c r="Y22239" s="43" t="str">
        <f t="shared" si="694"/>
        <v>COMP</v>
      </c>
      <c r="AA22239" s="43">
        <f t="shared" si="695"/>
        <v>2151370</v>
      </c>
    </row>
    <row r="22240" spans="1:27" x14ac:dyDescent="0.3">
      <c r="A22240" s="43">
        <v>1351478</v>
      </c>
      <c r="B22240" s="43" t="s">
        <v>5488</v>
      </c>
      <c r="C22240" s="43" t="s">
        <v>805</v>
      </c>
      <c r="E22240" s="43" t="s">
        <v>6263</v>
      </c>
      <c r="F22240" s="43" t="s">
        <v>30</v>
      </c>
      <c r="G22240" s="43">
        <v>85033</v>
      </c>
      <c r="Y22240" s="43" t="str">
        <f t="shared" si="694"/>
        <v/>
      </c>
      <c r="AA22240" s="43" t="e">
        <f t="shared" si="695"/>
        <v>#N/A</v>
      </c>
    </row>
    <row r="22241" spans="1:27" x14ac:dyDescent="0.3">
      <c r="A22241" s="43">
        <v>1675541</v>
      </c>
      <c r="B22241" s="43" t="s">
        <v>5488</v>
      </c>
      <c r="C22241" s="43" t="s">
        <v>974</v>
      </c>
      <c r="E22241" s="43" t="s">
        <v>29</v>
      </c>
      <c r="F22241" s="43" t="s">
        <v>28</v>
      </c>
      <c r="G22241" s="43">
        <v>49001</v>
      </c>
      <c r="Y22241" s="43" t="str">
        <f t="shared" si="694"/>
        <v>COMP</v>
      </c>
      <c r="AA22241" s="43">
        <f t="shared" si="695"/>
        <v>1675541</v>
      </c>
    </row>
    <row r="22242" spans="1:27" x14ac:dyDescent="0.3">
      <c r="A22242" s="43">
        <v>2207563</v>
      </c>
      <c r="B22242" s="43" t="s">
        <v>13175</v>
      </c>
      <c r="C22242" s="43" t="s">
        <v>7650</v>
      </c>
      <c r="E22242" s="43" t="s">
        <v>35</v>
      </c>
      <c r="F22242" s="43" t="s">
        <v>28</v>
      </c>
      <c r="G22242" s="43">
        <v>44001</v>
      </c>
      <c r="Y22242" s="43" t="str">
        <f t="shared" si="694"/>
        <v>COMP</v>
      </c>
      <c r="AA22242" s="43">
        <f t="shared" si="695"/>
        <v>2207563</v>
      </c>
    </row>
    <row r="22243" spans="1:27" x14ac:dyDescent="0.3">
      <c r="A22243" s="43">
        <v>2409403</v>
      </c>
      <c r="B22243" s="43" t="s">
        <v>13176</v>
      </c>
      <c r="C22243" s="43" t="s">
        <v>401</v>
      </c>
      <c r="E22243" s="43" t="s">
        <v>6263</v>
      </c>
      <c r="F22243" s="43" t="s">
        <v>30</v>
      </c>
      <c r="G22243" s="43">
        <v>49072</v>
      </c>
      <c r="Y22243" s="43" t="str">
        <f t="shared" si="694"/>
        <v/>
      </c>
      <c r="AA22243" s="43" t="e">
        <f t="shared" si="695"/>
        <v>#N/A</v>
      </c>
    </row>
    <row r="22244" spans="1:27" x14ac:dyDescent="0.3">
      <c r="A22244" s="43">
        <v>2388102</v>
      </c>
      <c r="B22244" s="43" t="s">
        <v>5489</v>
      </c>
      <c r="C22244" s="43" t="s">
        <v>617</v>
      </c>
      <c r="E22244" s="43" t="s">
        <v>6263</v>
      </c>
      <c r="F22244" s="43" t="s">
        <v>30</v>
      </c>
      <c r="G22244" s="43">
        <v>85053</v>
      </c>
      <c r="Y22244" s="43" t="str">
        <f t="shared" si="694"/>
        <v/>
      </c>
      <c r="AA22244" s="43" t="e">
        <f t="shared" si="695"/>
        <v>#N/A</v>
      </c>
    </row>
    <row r="22245" spans="1:27" x14ac:dyDescent="0.3">
      <c r="A22245" s="43">
        <v>1014380</v>
      </c>
      <c r="B22245" s="43" t="s">
        <v>5489</v>
      </c>
      <c r="C22245" s="43" t="s">
        <v>236</v>
      </c>
      <c r="E22245" s="43" t="s">
        <v>6263</v>
      </c>
      <c r="F22245" s="43" t="s">
        <v>28</v>
      </c>
      <c r="G22245" s="43">
        <v>85005</v>
      </c>
      <c r="Y22245" s="43" t="str">
        <f t="shared" si="694"/>
        <v>COMP</v>
      </c>
      <c r="AA22245" s="43">
        <f t="shared" si="695"/>
        <v>1014380</v>
      </c>
    </row>
    <row r="22246" spans="1:27" x14ac:dyDescent="0.3">
      <c r="A22246" s="43">
        <v>2356930</v>
      </c>
      <c r="B22246" s="43" t="s">
        <v>5489</v>
      </c>
      <c r="C22246" s="43" t="s">
        <v>2857</v>
      </c>
      <c r="E22246" s="43" t="s">
        <v>6263</v>
      </c>
      <c r="F22246" s="43" t="s">
        <v>30</v>
      </c>
      <c r="G22246" s="43">
        <v>85053</v>
      </c>
      <c r="Y22246" s="43" t="str">
        <f t="shared" si="694"/>
        <v/>
      </c>
      <c r="AA22246" s="43" t="e">
        <f t="shared" si="695"/>
        <v>#N/A</v>
      </c>
    </row>
    <row r="22247" spans="1:27" x14ac:dyDescent="0.3">
      <c r="A22247" s="43">
        <v>567636</v>
      </c>
      <c r="B22247" s="43" t="s">
        <v>5489</v>
      </c>
      <c r="C22247" s="43" t="s">
        <v>346</v>
      </c>
      <c r="E22247" s="43" t="s">
        <v>6263</v>
      </c>
      <c r="F22247" s="43" t="s">
        <v>28</v>
      </c>
      <c r="G22247" s="43">
        <v>49001</v>
      </c>
      <c r="Y22247" s="43" t="str">
        <f t="shared" si="694"/>
        <v>COMP</v>
      </c>
      <c r="AA22247" s="43">
        <f t="shared" si="695"/>
        <v>567636</v>
      </c>
    </row>
    <row r="22248" spans="1:27" x14ac:dyDescent="0.3">
      <c r="A22248" s="43">
        <v>2382112</v>
      </c>
      <c r="B22248" s="43" t="s">
        <v>13177</v>
      </c>
      <c r="C22248" s="43" t="s">
        <v>2696</v>
      </c>
      <c r="E22248" s="43" t="s">
        <v>6263</v>
      </c>
      <c r="F22248" s="43" t="s">
        <v>30</v>
      </c>
      <c r="G22248" s="43">
        <v>53013</v>
      </c>
      <c r="Y22248" s="43" t="str">
        <f t="shared" si="694"/>
        <v/>
      </c>
      <c r="AA22248" s="43" t="e">
        <f t="shared" si="695"/>
        <v>#N/A</v>
      </c>
    </row>
    <row r="22249" spans="1:27" x14ac:dyDescent="0.3">
      <c r="A22249" s="43">
        <v>2136548</v>
      </c>
      <c r="B22249" s="43" t="s">
        <v>13178</v>
      </c>
      <c r="C22249" s="43" t="s">
        <v>313</v>
      </c>
      <c r="E22249" s="43" t="s">
        <v>34</v>
      </c>
      <c r="F22249" s="43" t="s">
        <v>30</v>
      </c>
      <c r="G22249" s="43">
        <v>44073</v>
      </c>
      <c r="Y22249" s="43" t="str">
        <f t="shared" si="694"/>
        <v/>
      </c>
      <c r="AA22249" s="43" t="e">
        <f t="shared" si="695"/>
        <v>#N/A</v>
      </c>
    </row>
    <row r="22250" spans="1:27" x14ac:dyDescent="0.3">
      <c r="A22250" s="43">
        <v>1592624</v>
      </c>
      <c r="B22250" s="43" t="s">
        <v>13179</v>
      </c>
      <c r="C22250" s="43" t="s">
        <v>165</v>
      </c>
      <c r="E22250" s="43" t="s">
        <v>6263</v>
      </c>
      <c r="F22250" s="43" t="s">
        <v>30</v>
      </c>
      <c r="G22250" s="43">
        <v>53061</v>
      </c>
      <c r="Y22250" s="43" t="str">
        <f t="shared" si="694"/>
        <v/>
      </c>
      <c r="AA22250" s="43" t="e">
        <f t="shared" si="695"/>
        <v>#N/A</v>
      </c>
    </row>
    <row r="22251" spans="1:27" x14ac:dyDescent="0.3">
      <c r="A22251" s="43">
        <v>2431462</v>
      </c>
      <c r="B22251" s="43" t="s">
        <v>13180</v>
      </c>
      <c r="C22251" s="43" t="s">
        <v>937</v>
      </c>
      <c r="E22251" s="43" t="s">
        <v>6263</v>
      </c>
      <c r="F22251" s="43" t="s">
        <v>28</v>
      </c>
      <c r="G22251" s="43">
        <v>49064</v>
      </c>
      <c r="Y22251" s="43" t="str">
        <f t="shared" si="694"/>
        <v/>
      </c>
      <c r="AA22251" s="43" t="e">
        <f t="shared" si="695"/>
        <v>#N/A</v>
      </c>
    </row>
    <row r="22252" spans="1:27" x14ac:dyDescent="0.3">
      <c r="A22252" s="43">
        <v>681624</v>
      </c>
      <c r="B22252" s="43" t="s">
        <v>13181</v>
      </c>
      <c r="C22252" s="43" t="s">
        <v>397</v>
      </c>
      <c r="E22252" s="43" t="s">
        <v>6263</v>
      </c>
      <c r="F22252" s="43" t="s">
        <v>28</v>
      </c>
      <c r="G22252" s="43">
        <v>49032</v>
      </c>
      <c r="Y22252" s="43" t="str">
        <f t="shared" si="694"/>
        <v/>
      </c>
      <c r="AA22252" s="43" t="e">
        <f t="shared" si="695"/>
        <v>#N/A</v>
      </c>
    </row>
    <row r="22253" spans="1:27" x14ac:dyDescent="0.3">
      <c r="A22253" s="43">
        <v>2422932</v>
      </c>
      <c r="B22253" s="43" t="s">
        <v>3880</v>
      </c>
      <c r="C22253" s="43" t="s">
        <v>313</v>
      </c>
      <c r="E22253" s="43" t="s">
        <v>29</v>
      </c>
      <c r="F22253" s="43" t="s">
        <v>30</v>
      </c>
      <c r="G22253" s="43">
        <v>49064</v>
      </c>
      <c r="Y22253" s="43" t="str">
        <f t="shared" si="694"/>
        <v>COMP</v>
      </c>
      <c r="AA22253" s="43">
        <f t="shared" si="695"/>
        <v>2422932</v>
      </c>
    </row>
    <row r="22254" spans="1:27" x14ac:dyDescent="0.3">
      <c r="A22254" s="43">
        <v>1818602</v>
      </c>
      <c r="B22254" s="43" t="s">
        <v>5497</v>
      </c>
      <c r="C22254" s="43" t="s">
        <v>1813</v>
      </c>
      <c r="E22254" s="43" t="s">
        <v>6263</v>
      </c>
      <c r="F22254" s="43" t="s">
        <v>30</v>
      </c>
      <c r="G22254" s="43">
        <v>72009</v>
      </c>
      <c r="Y22254" s="43" t="str">
        <f t="shared" si="694"/>
        <v>COMP</v>
      </c>
      <c r="AA22254" s="43">
        <f t="shared" si="695"/>
        <v>1818602</v>
      </c>
    </row>
    <row r="22255" spans="1:27" x14ac:dyDescent="0.3">
      <c r="A22255" s="43">
        <v>2004679</v>
      </c>
      <c r="B22255" s="43" t="s">
        <v>5497</v>
      </c>
      <c r="C22255" s="43" t="s">
        <v>466</v>
      </c>
      <c r="E22255" s="43" t="s">
        <v>6263</v>
      </c>
      <c r="F22255" s="43" t="s">
        <v>28</v>
      </c>
      <c r="G22255" s="43">
        <v>72009</v>
      </c>
      <c r="Y22255" s="43" t="str">
        <f t="shared" si="694"/>
        <v>COMP</v>
      </c>
      <c r="AA22255" s="43">
        <f t="shared" si="695"/>
        <v>2004679</v>
      </c>
    </row>
    <row r="22256" spans="1:27" x14ac:dyDescent="0.3">
      <c r="A22256" s="43">
        <v>1244958</v>
      </c>
      <c r="B22256" s="43" t="s">
        <v>5499</v>
      </c>
      <c r="C22256" s="43" t="s">
        <v>13182</v>
      </c>
      <c r="E22256" s="43" t="s">
        <v>31</v>
      </c>
      <c r="F22256" s="43" t="s">
        <v>28</v>
      </c>
      <c r="G22256" s="43">
        <v>85005</v>
      </c>
      <c r="Y22256" s="43" t="str">
        <f t="shared" si="694"/>
        <v>COMP</v>
      </c>
      <c r="AA22256" s="43">
        <f t="shared" si="695"/>
        <v>1244958</v>
      </c>
    </row>
    <row r="22257" spans="1:27" x14ac:dyDescent="0.3">
      <c r="A22257" s="43">
        <v>1913434</v>
      </c>
      <c r="B22257" s="43" t="s">
        <v>13183</v>
      </c>
      <c r="C22257" s="43" t="s">
        <v>444</v>
      </c>
      <c r="E22257" s="43" t="s">
        <v>6263</v>
      </c>
      <c r="F22257" s="43" t="s">
        <v>28</v>
      </c>
      <c r="G22257" s="43">
        <v>44035</v>
      </c>
      <c r="Y22257" s="43" t="str">
        <f t="shared" si="694"/>
        <v>COMP</v>
      </c>
      <c r="AA22257" s="43">
        <f t="shared" si="695"/>
        <v>1913434</v>
      </c>
    </row>
    <row r="22258" spans="1:27" x14ac:dyDescent="0.3">
      <c r="A22258" s="43">
        <v>1571381</v>
      </c>
      <c r="B22258" s="43" t="s">
        <v>1524</v>
      </c>
      <c r="C22258" s="43" t="s">
        <v>529</v>
      </c>
      <c r="E22258" s="43" t="s">
        <v>6263</v>
      </c>
      <c r="F22258" s="43" t="s">
        <v>30</v>
      </c>
      <c r="G22258" s="43">
        <v>72054</v>
      </c>
      <c r="Y22258" s="43" t="str">
        <f t="shared" si="694"/>
        <v/>
      </c>
      <c r="AA22258" s="43" t="e">
        <f t="shared" si="695"/>
        <v>#N/A</v>
      </c>
    </row>
    <row r="22259" spans="1:27" x14ac:dyDescent="0.3">
      <c r="A22259" s="43">
        <v>650786</v>
      </c>
      <c r="B22259" s="43" t="s">
        <v>1524</v>
      </c>
      <c r="C22259" s="43" t="s">
        <v>869</v>
      </c>
      <c r="E22259" s="43" t="s">
        <v>6263</v>
      </c>
      <c r="F22259" s="43" t="s">
        <v>30</v>
      </c>
      <c r="G22259" s="43">
        <v>44012</v>
      </c>
      <c r="Y22259" s="43" t="str">
        <f t="shared" si="694"/>
        <v/>
      </c>
      <c r="AA22259" s="43" t="e">
        <f t="shared" si="695"/>
        <v>#N/A</v>
      </c>
    </row>
    <row r="22260" spans="1:27" x14ac:dyDescent="0.3">
      <c r="A22260" s="43">
        <v>2360154</v>
      </c>
      <c r="B22260" s="43" t="s">
        <v>1524</v>
      </c>
      <c r="C22260" s="43" t="s">
        <v>413</v>
      </c>
      <c r="E22260" s="43" t="s">
        <v>6263</v>
      </c>
      <c r="F22260" s="43" t="s">
        <v>30</v>
      </c>
      <c r="G22260" s="43">
        <v>85067</v>
      </c>
      <c r="Y22260" s="43" t="str">
        <f t="shared" si="694"/>
        <v/>
      </c>
      <c r="AA22260" s="43" t="e">
        <f t="shared" si="695"/>
        <v>#N/A</v>
      </c>
    </row>
    <row r="22261" spans="1:27" x14ac:dyDescent="0.3">
      <c r="A22261" s="43">
        <v>1864336</v>
      </c>
      <c r="B22261" s="43" t="s">
        <v>1524</v>
      </c>
      <c r="C22261" s="43" t="s">
        <v>1690</v>
      </c>
      <c r="E22261" s="43" t="s">
        <v>6263</v>
      </c>
      <c r="F22261" s="43" t="s">
        <v>30</v>
      </c>
      <c r="G22261" s="43">
        <v>85053</v>
      </c>
      <c r="Y22261" s="43" t="str">
        <f t="shared" si="694"/>
        <v/>
      </c>
      <c r="AA22261" s="43" t="e">
        <f t="shared" si="695"/>
        <v>#N/A</v>
      </c>
    </row>
    <row r="22262" spans="1:27" x14ac:dyDescent="0.3">
      <c r="A22262" s="43">
        <v>1980936</v>
      </c>
      <c r="B22262" s="43" t="s">
        <v>1524</v>
      </c>
      <c r="C22262" s="43" t="s">
        <v>13184</v>
      </c>
      <c r="E22262" s="43" t="s">
        <v>6263</v>
      </c>
      <c r="F22262" s="43" t="s">
        <v>28</v>
      </c>
      <c r="G22262" s="43">
        <v>72042</v>
      </c>
      <c r="Y22262" s="43" t="str">
        <f t="shared" si="694"/>
        <v/>
      </c>
      <c r="AA22262" s="43" t="e">
        <f t="shared" si="695"/>
        <v>#N/A</v>
      </c>
    </row>
    <row r="22263" spans="1:27" x14ac:dyDescent="0.3">
      <c r="A22263" s="43">
        <v>1383186</v>
      </c>
      <c r="B22263" s="43" t="s">
        <v>1524</v>
      </c>
      <c r="C22263" s="43" t="s">
        <v>740</v>
      </c>
      <c r="E22263" s="43" t="s">
        <v>6263</v>
      </c>
      <c r="F22263" s="43" t="s">
        <v>30</v>
      </c>
      <c r="G22263" s="43">
        <v>44084</v>
      </c>
      <c r="Y22263" s="43" t="str">
        <f t="shared" si="694"/>
        <v/>
      </c>
      <c r="AA22263" s="43" t="e">
        <f t="shared" si="695"/>
        <v>#N/A</v>
      </c>
    </row>
    <row r="22264" spans="1:27" x14ac:dyDescent="0.3">
      <c r="A22264" s="43">
        <v>2197087</v>
      </c>
      <c r="B22264" s="43" t="s">
        <v>1524</v>
      </c>
      <c r="C22264" s="43" t="s">
        <v>346</v>
      </c>
      <c r="E22264" s="43" t="s">
        <v>6263</v>
      </c>
      <c r="F22264" s="43" t="s">
        <v>28</v>
      </c>
      <c r="G22264" s="43">
        <v>44084</v>
      </c>
      <c r="Y22264" s="43" t="str">
        <f t="shared" si="694"/>
        <v/>
      </c>
      <c r="AA22264" s="43" t="e">
        <f t="shared" si="695"/>
        <v>#N/A</v>
      </c>
    </row>
    <row r="22265" spans="1:27" x14ac:dyDescent="0.3">
      <c r="A22265" s="43">
        <v>796717</v>
      </c>
      <c r="B22265" s="43" t="s">
        <v>1524</v>
      </c>
      <c r="C22265" s="43" t="s">
        <v>4145</v>
      </c>
      <c r="E22265" s="43" t="s">
        <v>31</v>
      </c>
      <c r="F22265" s="43" t="s">
        <v>30</v>
      </c>
      <c r="G22265" s="43">
        <v>85032</v>
      </c>
      <c r="Y22265" s="43" t="str">
        <f t="shared" si="694"/>
        <v>COMP</v>
      </c>
      <c r="AA22265" s="43">
        <f t="shared" si="695"/>
        <v>796717</v>
      </c>
    </row>
    <row r="22266" spans="1:27" x14ac:dyDescent="0.3">
      <c r="A22266" s="43">
        <v>1838482</v>
      </c>
      <c r="B22266" s="43" t="s">
        <v>13185</v>
      </c>
      <c r="C22266" s="43" t="s">
        <v>659</v>
      </c>
      <c r="E22266" s="43" t="s">
        <v>6263</v>
      </c>
      <c r="F22266" s="43" t="s">
        <v>28</v>
      </c>
      <c r="G22266" s="43">
        <v>44125</v>
      </c>
      <c r="Y22266" s="43" t="str">
        <f t="shared" si="694"/>
        <v/>
      </c>
      <c r="AA22266" s="43" t="e">
        <f t="shared" si="695"/>
        <v>#N/A</v>
      </c>
    </row>
    <row r="22267" spans="1:27" x14ac:dyDescent="0.3">
      <c r="A22267" s="43">
        <v>2141034</v>
      </c>
      <c r="B22267" s="43" t="s">
        <v>13186</v>
      </c>
      <c r="C22267" s="43" t="s">
        <v>4123</v>
      </c>
      <c r="E22267" s="43" t="s">
        <v>6263</v>
      </c>
      <c r="F22267" s="43" t="s">
        <v>28</v>
      </c>
      <c r="G22267" s="43">
        <v>44039</v>
      </c>
      <c r="Y22267" s="43" t="str">
        <f t="shared" si="694"/>
        <v/>
      </c>
      <c r="AA22267" s="43" t="e">
        <f t="shared" si="695"/>
        <v>#N/A</v>
      </c>
    </row>
    <row r="22268" spans="1:27" x14ac:dyDescent="0.3">
      <c r="A22268" s="43">
        <v>2141037</v>
      </c>
      <c r="B22268" s="43" t="s">
        <v>13186</v>
      </c>
      <c r="C22268" s="43" t="s">
        <v>530</v>
      </c>
      <c r="E22268" s="43" t="s">
        <v>6263</v>
      </c>
      <c r="F22268" s="43" t="s">
        <v>30</v>
      </c>
      <c r="G22268" s="43">
        <v>44039</v>
      </c>
      <c r="Y22268" s="43" t="str">
        <f t="shared" si="694"/>
        <v/>
      </c>
      <c r="AA22268" s="43" t="e">
        <f t="shared" si="695"/>
        <v>#N/A</v>
      </c>
    </row>
    <row r="22269" spans="1:27" x14ac:dyDescent="0.3">
      <c r="A22269" s="43">
        <v>1488612</v>
      </c>
      <c r="B22269" s="43" t="s">
        <v>13187</v>
      </c>
      <c r="C22269" s="43" t="s">
        <v>1610</v>
      </c>
      <c r="E22269" s="43" t="s">
        <v>6263</v>
      </c>
      <c r="F22269" s="43" t="s">
        <v>30</v>
      </c>
      <c r="G22269" s="43">
        <v>49066</v>
      </c>
      <c r="Y22269" s="43" t="str">
        <f t="shared" si="694"/>
        <v/>
      </c>
      <c r="AA22269" s="43" t="e">
        <f t="shared" si="695"/>
        <v>#N/A</v>
      </c>
    </row>
    <row r="22270" spans="1:27" x14ac:dyDescent="0.3">
      <c r="A22270" s="43">
        <v>1396447</v>
      </c>
      <c r="B22270" s="43" t="s">
        <v>13188</v>
      </c>
      <c r="C22270" s="43" t="s">
        <v>235</v>
      </c>
      <c r="E22270" s="43" t="s">
        <v>6263</v>
      </c>
      <c r="F22270" s="43" t="s">
        <v>28</v>
      </c>
      <c r="G22270" s="43">
        <v>44045</v>
      </c>
      <c r="Y22270" s="43" t="str">
        <f t="shared" si="694"/>
        <v>COMP</v>
      </c>
      <c r="AA22270" s="43">
        <f t="shared" si="695"/>
        <v>1396447</v>
      </c>
    </row>
    <row r="22271" spans="1:27" x14ac:dyDescent="0.3">
      <c r="A22271" s="43">
        <v>2345830</v>
      </c>
      <c r="B22271" s="43" t="s">
        <v>13188</v>
      </c>
      <c r="C22271" s="43" t="s">
        <v>221</v>
      </c>
      <c r="E22271" s="43" t="s">
        <v>6263</v>
      </c>
      <c r="F22271" s="43" t="s">
        <v>28</v>
      </c>
      <c r="G22271" s="43">
        <v>44123</v>
      </c>
      <c r="Y22271" s="43" t="str">
        <f t="shared" si="694"/>
        <v/>
      </c>
      <c r="AA22271" s="43" t="e">
        <f t="shared" si="695"/>
        <v>#N/A</v>
      </c>
    </row>
    <row r="22272" spans="1:27" x14ac:dyDescent="0.3">
      <c r="A22272" s="43">
        <v>557653</v>
      </c>
      <c r="B22272" s="43" t="s">
        <v>13189</v>
      </c>
      <c r="C22272" s="43" t="s">
        <v>32</v>
      </c>
      <c r="E22272" s="43" t="s">
        <v>6263</v>
      </c>
      <c r="F22272" s="43" t="s">
        <v>28</v>
      </c>
      <c r="G22272" s="43">
        <v>72068</v>
      </c>
      <c r="Y22272" s="43" t="str">
        <f t="shared" si="694"/>
        <v/>
      </c>
      <c r="AA22272" s="43" t="e">
        <f t="shared" si="695"/>
        <v>#N/A</v>
      </c>
    </row>
    <row r="22273" spans="1:27" x14ac:dyDescent="0.3">
      <c r="A22273" s="43">
        <v>2010258</v>
      </c>
      <c r="B22273" s="43" t="s">
        <v>13189</v>
      </c>
      <c r="C22273" s="43" t="s">
        <v>2801</v>
      </c>
      <c r="E22273" s="43" t="s">
        <v>35</v>
      </c>
      <c r="F22273" s="43" t="s">
        <v>30</v>
      </c>
      <c r="G22273" s="43">
        <v>72063</v>
      </c>
      <c r="Y22273" s="43" t="str">
        <f t="shared" si="694"/>
        <v>COMP</v>
      </c>
      <c r="AA22273" s="43">
        <f t="shared" si="695"/>
        <v>2010258</v>
      </c>
    </row>
    <row r="22274" spans="1:27" x14ac:dyDescent="0.3">
      <c r="A22274" s="43">
        <v>2370790</v>
      </c>
      <c r="B22274" s="43" t="s">
        <v>13190</v>
      </c>
      <c r="C22274" s="43" t="s">
        <v>467</v>
      </c>
      <c r="E22274" s="43" t="s">
        <v>29</v>
      </c>
      <c r="F22274" s="43" t="s">
        <v>30</v>
      </c>
      <c r="G22274" s="43">
        <v>44067</v>
      </c>
      <c r="Y22274" s="43" t="str">
        <f t="shared" ref="Y22274:Y22337" si="696">IF(ISERROR(AA22274)=FALSE,"COMP","")</f>
        <v>COMP</v>
      </c>
      <c r="AA22274" s="43">
        <f t="shared" si="695"/>
        <v>2370790</v>
      </c>
    </row>
    <row r="22275" spans="1:27" x14ac:dyDescent="0.3">
      <c r="A22275" s="43">
        <v>1896449</v>
      </c>
      <c r="B22275" s="43" t="s">
        <v>13191</v>
      </c>
      <c r="C22275" s="43" t="s">
        <v>454</v>
      </c>
      <c r="E22275" s="43" t="s">
        <v>6263</v>
      </c>
      <c r="F22275" s="43" t="s">
        <v>30</v>
      </c>
      <c r="G22275" s="43">
        <v>44068</v>
      </c>
      <c r="Y22275" s="43" t="str">
        <f t="shared" si="696"/>
        <v/>
      </c>
      <c r="AA22275" s="43" t="e">
        <f t="shared" ref="AA22275:AA22338" si="697">VLOOKUP(A22275,Z:Z,1,FALSE)</f>
        <v>#N/A</v>
      </c>
    </row>
    <row r="22276" spans="1:27" x14ac:dyDescent="0.3">
      <c r="A22276" s="43">
        <v>1797827</v>
      </c>
      <c r="B22276" s="43" t="s">
        <v>13191</v>
      </c>
      <c r="C22276" s="43" t="s">
        <v>11574</v>
      </c>
      <c r="E22276" s="43" t="s">
        <v>35</v>
      </c>
      <c r="F22276" s="43" t="s">
        <v>30</v>
      </c>
      <c r="G22276" s="43">
        <v>44111</v>
      </c>
      <c r="Y22276" s="43" t="str">
        <f t="shared" si="696"/>
        <v>COMP</v>
      </c>
      <c r="AA22276" s="43">
        <f t="shared" si="697"/>
        <v>1797827</v>
      </c>
    </row>
    <row r="22277" spans="1:27" x14ac:dyDescent="0.3">
      <c r="A22277" s="43">
        <v>774079</v>
      </c>
      <c r="B22277" s="43" t="s">
        <v>13192</v>
      </c>
      <c r="C22277" s="43" t="s">
        <v>2589</v>
      </c>
      <c r="E22277" s="43" t="s">
        <v>29</v>
      </c>
      <c r="F22277" s="43" t="s">
        <v>28</v>
      </c>
      <c r="G22277" s="43">
        <v>44022</v>
      </c>
      <c r="Y22277" s="43" t="str">
        <f t="shared" si="696"/>
        <v>COMP</v>
      </c>
      <c r="AA22277" s="43">
        <f t="shared" si="697"/>
        <v>774079</v>
      </c>
    </row>
    <row r="22278" spans="1:27" x14ac:dyDescent="0.3">
      <c r="A22278" s="43">
        <v>195681</v>
      </c>
      <c r="B22278" s="43" t="s">
        <v>13193</v>
      </c>
      <c r="C22278" s="43" t="s">
        <v>274</v>
      </c>
      <c r="E22278" s="43" t="s">
        <v>6263</v>
      </c>
      <c r="F22278" s="43" t="s">
        <v>28</v>
      </c>
      <c r="G22278" s="43">
        <v>49046</v>
      </c>
      <c r="Y22278" s="43" t="str">
        <f t="shared" si="696"/>
        <v/>
      </c>
      <c r="AA22278" s="43" t="e">
        <f t="shared" si="697"/>
        <v>#N/A</v>
      </c>
    </row>
    <row r="22279" spans="1:27" x14ac:dyDescent="0.3">
      <c r="A22279" s="43">
        <v>2173856</v>
      </c>
      <c r="B22279" s="43" t="s">
        <v>13194</v>
      </c>
      <c r="C22279" s="43" t="s">
        <v>2540</v>
      </c>
      <c r="E22279" s="43" t="s">
        <v>6263</v>
      </c>
      <c r="F22279" s="43" t="s">
        <v>28</v>
      </c>
      <c r="G22279" s="43">
        <v>85055</v>
      </c>
      <c r="Y22279" s="43" t="str">
        <f t="shared" si="696"/>
        <v/>
      </c>
      <c r="AA22279" s="43" t="e">
        <f t="shared" si="697"/>
        <v>#N/A</v>
      </c>
    </row>
    <row r="22280" spans="1:27" x14ac:dyDescent="0.3">
      <c r="A22280" s="43">
        <v>2404774</v>
      </c>
      <c r="B22280" s="43" t="s">
        <v>13195</v>
      </c>
      <c r="C22280" s="43" t="s">
        <v>2976</v>
      </c>
      <c r="E22280" s="43" t="s">
        <v>29</v>
      </c>
      <c r="F22280" s="43" t="s">
        <v>30</v>
      </c>
      <c r="G22280" s="43">
        <v>72041</v>
      </c>
      <c r="Y22280" s="43" t="str">
        <f t="shared" si="696"/>
        <v/>
      </c>
      <c r="AA22280" s="43" t="e">
        <f t="shared" si="697"/>
        <v>#N/A</v>
      </c>
    </row>
    <row r="22281" spans="1:27" x14ac:dyDescent="0.3">
      <c r="A22281" s="43">
        <v>1545884</v>
      </c>
      <c r="B22281" s="43" t="s">
        <v>13196</v>
      </c>
      <c r="C22281" s="43" t="s">
        <v>1429</v>
      </c>
      <c r="E22281" s="43" t="s">
        <v>29</v>
      </c>
      <c r="F22281" s="43" t="s">
        <v>28</v>
      </c>
      <c r="G22281" s="43">
        <v>49009</v>
      </c>
      <c r="Y22281" s="43" t="str">
        <f t="shared" si="696"/>
        <v/>
      </c>
      <c r="AA22281" s="43" t="e">
        <f t="shared" si="697"/>
        <v>#N/A</v>
      </c>
    </row>
    <row r="22282" spans="1:27" x14ac:dyDescent="0.3">
      <c r="A22282" s="43">
        <v>104148</v>
      </c>
      <c r="B22282" s="43" t="s">
        <v>13197</v>
      </c>
      <c r="C22282" s="43" t="s">
        <v>811</v>
      </c>
      <c r="E22282" s="43" t="s">
        <v>6263</v>
      </c>
      <c r="F22282" s="43" t="s">
        <v>30</v>
      </c>
      <c r="G22282" s="43">
        <v>44120</v>
      </c>
      <c r="Y22282" s="43" t="str">
        <f t="shared" si="696"/>
        <v/>
      </c>
      <c r="AA22282" s="43" t="e">
        <f t="shared" si="697"/>
        <v>#N/A</v>
      </c>
    </row>
    <row r="22283" spans="1:27" x14ac:dyDescent="0.3">
      <c r="A22283" s="43">
        <v>1729642</v>
      </c>
      <c r="B22283" s="43" t="s">
        <v>867</v>
      </c>
      <c r="C22283" s="43" t="s">
        <v>446</v>
      </c>
      <c r="E22283" s="43" t="s">
        <v>6263</v>
      </c>
      <c r="F22283" s="43" t="s">
        <v>28</v>
      </c>
      <c r="G22283" s="43">
        <v>49064</v>
      </c>
      <c r="Y22283" s="43" t="str">
        <f t="shared" si="696"/>
        <v>COMP</v>
      </c>
      <c r="AA22283" s="43">
        <f t="shared" si="697"/>
        <v>1729642</v>
      </c>
    </row>
    <row r="22284" spans="1:27" x14ac:dyDescent="0.3">
      <c r="A22284" s="43">
        <v>2346452</v>
      </c>
      <c r="B22284" s="43" t="s">
        <v>867</v>
      </c>
      <c r="C22284" s="43" t="s">
        <v>226</v>
      </c>
      <c r="E22284" s="43" t="s">
        <v>6263</v>
      </c>
      <c r="F22284" s="43" t="s">
        <v>30</v>
      </c>
      <c r="G22284" s="43">
        <v>49064</v>
      </c>
      <c r="Y22284" s="43" t="str">
        <f t="shared" si="696"/>
        <v/>
      </c>
      <c r="AA22284" s="43" t="e">
        <f t="shared" si="697"/>
        <v>#N/A</v>
      </c>
    </row>
    <row r="22285" spans="1:27" x14ac:dyDescent="0.3">
      <c r="A22285" s="43">
        <v>2373295</v>
      </c>
      <c r="B22285" s="43" t="s">
        <v>867</v>
      </c>
      <c r="C22285" s="43" t="s">
        <v>422</v>
      </c>
      <c r="E22285" s="43" t="s">
        <v>6263</v>
      </c>
      <c r="F22285" s="43" t="s">
        <v>28</v>
      </c>
      <c r="G22285" s="43">
        <v>49064</v>
      </c>
      <c r="Y22285" s="43" t="str">
        <f t="shared" si="696"/>
        <v/>
      </c>
      <c r="AA22285" s="43" t="e">
        <f t="shared" si="697"/>
        <v>#N/A</v>
      </c>
    </row>
    <row r="22286" spans="1:27" x14ac:dyDescent="0.3">
      <c r="A22286" s="43">
        <v>2195563</v>
      </c>
      <c r="B22286" s="43" t="s">
        <v>867</v>
      </c>
      <c r="C22286" s="43" t="s">
        <v>4418</v>
      </c>
      <c r="E22286" s="43" t="s">
        <v>6263</v>
      </c>
      <c r="F22286" s="43" t="s">
        <v>30</v>
      </c>
      <c r="G22286" s="43">
        <v>44084</v>
      </c>
      <c r="Y22286" s="43" t="str">
        <f t="shared" si="696"/>
        <v/>
      </c>
      <c r="AA22286" s="43" t="e">
        <f t="shared" si="697"/>
        <v>#N/A</v>
      </c>
    </row>
    <row r="22287" spans="1:27" x14ac:dyDescent="0.3">
      <c r="A22287" s="43">
        <v>1380258</v>
      </c>
      <c r="B22287" s="43" t="s">
        <v>867</v>
      </c>
      <c r="C22287" s="43" t="s">
        <v>266</v>
      </c>
      <c r="E22287" s="43" t="s">
        <v>6263</v>
      </c>
      <c r="F22287" s="43" t="s">
        <v>30</v>
      </c>
      <c r="G22287" s="43">
        <v>49032</v>
      </c>
      <c r="Y22287" s="43" t="str">
        <f t="shared" si="696"/>
        <v/>
      </c>
      <c r="AA22287" s="43" t="e">
        <f t="shared" si="697"/>
        <v>#N/A</v>
      </c>
    </row>
    <row r="22288" spans="1:27" x14ac:dyDescent="0.3">
      <c r="A22288" s="43">
        <v>753758</v>
      </c>
      <c r="B22288" s="43" t="s">
        <v>13198</v>
      </c>
      <c r="C22288" s="43" t="s">
        <v>290</v>
      </c>
      <c r="E22288" s="43" t="s">
        <v>6263</v>
      </c>
      <c r="F22288" s="43" t="s">
        <v>28</v>
      </c>
      <c r="G22288" s="43">
        <v>49006</v>
      </c>
      <c r="Y22288" s="43" t="str">
        <f t="shared" si="696"/>
        <v>COMP</v>
      </c>
      <c r="AA22288" s="43">
        <f t="shared" si="697"/>
        <v>753758</v>
      </c>
    </row>
    <row r="22289" spans="1:27" x14ac:dyDescent="0.3">
      <c r="A22289" s="43">
        <v>1639783</v>
      </c>
      <c r="B22289" s="43" t="s">
        <v>8034</v>
      </c>
      <c r="C22289" s="43" t="s">
        <v>937</v>
      </c>
      <c r="E22289" s="43" t="s">
        <v>6263</v>
      </c>
      <c r="F22289" s="43" t="s">
        <v>28</v>
      </c>
      <c r="G22289" s="43">
        <v>44045</v>
      </c>
      <c r="Y22289" s="43" t="str">
        <f t="shared" si="696"/>
        <v/>
      </c>
      <c r="AA22289" s="43" t="e">
        <f t="shared" si="697"/>
        <v>#N/A</v>
      </c>
    </row>
    <row r="22290" spans="1:27" x14ac:dyDescent="0.3">
      <c r="A22290" s="43">
        <v>2175488</v>
      </c>
      <c r="B22290" s="43" t="s">
        <v>8034</v>
      </c>
      <c r="C22290" s="43" t="s">
        <v>421</v>
      </c>
      <c r="E22290" s="43" t="s">
        <v>6263</v>
      </c>
      <c r="F22290" s="43" t="s">
        <v>30</v>
      </c>
      <c r="G22290" s="43">
        <v>44012</v>
      </c>
      <c r="Y22290" s="43" t="str">
        <f t="shared" si="696"/>
        <v/>
      </c>
      <c r="AA22290" s="43" t="e">
        <f t="shared" si="697"/>
        <v>#N/A</v>
      </c>
    </row>
    <row r="22291" spans="1:27" x14ac:dyDescent="0.3">
      <c r="A22291" s="43">
        <v>2185667</v>
      </c>
      <c r="B22291" s="43" t="s">
        <v>8034</v>
      </c>
      <c r="C22291" s="43" t="s">
        <v>659</v>
      </c>
      <c r="E22291" s="43" t="s">
        <v>6263</v>
      </c>
      <c r="F22291" s="43" t="s">
        <v>28</v>
      </c>
      <c r="G22291" s="43">
        <v>49002</v>
      </c>
      <c r="Y22291" s="43" t="str">
        <f t="shared" si="696"/>
        <v/>
      </c>
      <c r="AA22291" s="43" t="e">
        <f t="shared" si="697"/>
        <v>#N/A</v>
      </c>
    </row>
    <row r="22292" spans="1:27" x14ac:dyDescent="0.3">
      <c r="A22292" s="43">
        <v>1970431</v>
      </c>
      <c r="B22292" s="43" t="s">
        <v>8034</v>
      </c>
      <c r="C22292" s="43" t="s">
        <v>232</v>
      </c>
      <c r="E22292" s="43" t="s">
        <v>6263</v>
      </c>
      <c r="F22292" s="43" t="s">
        <v>28</v>
      </c>
      <c r="G22292" s="43">
        <v>44099</v>
      </c>
      <c r="Y22292" s="43" t="str">
        <f t="shared" si="696"/>
        <v>COMP</v>
      </c>
      <c r="AA22292" s="43">
        <f t="shared" si="697"/>
        <v>1970431</v>
      </c>
    </row>
    <row r="22293" spans="1:27" x14ac:dyDescent="0.3">
      <c r="A22293" s="43">
        <v>1296282</v>
      </c>
      <c r="B22293" s="43" t="s">
        <v>8034</v>
      </c>
      <c r="C22293" s="43" t="s">
        <v>677</v>
      </c>
      <c r="E22293" s="43" t="s">
        <v>6263</v>
      </c>
      <c r="F22293" s="43" t="s">
        <v>28</v>
      </c>
      <c r="G22293" s="43">
        <v>85012</v>
      </c>
      <c r="Y22293" s="43" t="str">
        <f t="shared" si="696"/>
        <v/>
      </c>
      <c r="AA22293" s="43" t="e">
        <f t="shared" si="697"/>
        <v>#N/A</v>
      </c>
    </row>
    <row r="22294" spans="1:27" x14ac:dyDescent="0.3">
      <c r="A22294" s="43">
        <v>2244089</v>
      </c>
      <c r="B22294" s="43" t="s">
        <v>8034</v>
      </c>
      <c r="C22294" s="43" t="s">
        <v>870</v>
      </c>
      <c r="E22294" s="43" t="s">
        <v>29</v>
      </c>
      <c r="F22294" s="43" t="s">
        <v>28</v>
      </c>
      <c r="G22294" s="43">
        <v>44045</v>
      </c>
      <c r="Y22294" s="43" t="str">
        <f t="shared" si="696"/>
        <v>COMP</v>
      </c>
      <c r="AA22294" s="43">
        <f t="shared" si="697"/>
        <v>2244089</v>
      </c>
    </row>
    <row r="22295" spans="1:27" x14ac:dyDescent="0.3">
      <c r="A22295" s="43">
        <v>390399</v>
      </c>
      <c r="B22295" s="43" t="s">
        <v>8034</v>
      </c>
      <c r="C22295" s="43" t="s">
        <v>189</v>
      </c>
      <c r="E22295" s="43" t="s">
        <v>6263</v>
      </c>
      <c r="F22295" s="43" t="s">
        <v>30</v>
      </c>
      <c r="G22295" s="43">
        <v>44012</v>
      </c>
      <c r="Y22295" s="43" t="str">
        <f t="shared" si="696"/>
        <v/>
      </c>
      <c r="AA22295" s="43" t="e">
        <f t="shared" si="697"/>
        <v>#N/A</v>
      </c>
    </row>
    <row r="22296" spans="1:27" x14ac:dyDescent="0.3">
      <c r="A22296" s="43">
        <v>678373</v>
      </c>
      <c r="B22296" s="43" t="s">
        <v>8034</v>
      </c>
      <c r="C22296" s="43" t="s">
        <v>552</v>
      </c>
      <c r="E22296" s="43" t="s">
        <v>29</v>
      </c>
      <c r="F22296" s="43" t="s">
        <v>28</v>
      </c>
      <c r="G22296" s="43">
        <v>44012</v>
      </c>
      <c r="Y22296" s="43" t="str">
        <f t="shared" si="696"/>
        <v/>
      </c>
      <c r="AA22296" s="43" t="e">
        <f t="shared" si="697"/>
        <v>#N/A</v>
      </c>
    </row>
    <row r="22297" spans="1:27" x14ac:dyDescent="0.3">
      <c r="A22297" s="43">
        <v>566800</v>
      </c>
      <c r="B22297" s="43" t="s">
        <v>8034</v>
      </c>
      <c r="C22297" s="43" t="s">
        <v>10353</v>
      </c>
      <c r="E22297" s="43" t="s">
        <v>29</v>
      </c>
      <c r="F22297" s="43" t="s">
        <v>30</v>
      </c>
      <c r="G22297" s="43">
        <v>44012</v>
      </c>
      <c r="Y22297" s="43" t="str">
        <f t="shared" si="696"/>
        <v>COMP</v>
      </c>
      <c r="AA22297" s="43">
        <f t="shared" si="697"/>
        <v>566800</v>
      </c>
    </row>
    <row r="22298" spans="1:27" x14ac:dyDescent="0.3">
      <c r="A22298" s="43">
        <v>1126869</v>
      </c>
      <c r="B22298" s="43" t="s">
        <v>8034</v>
      </c>
      <c r="C22298" s="43" t="s">
        <v>250</v>
      </c>
      <c r="E22298" s="43" t="s">
        <v>6263</v>
      </c>
      <c r="F22298" s="43" t="s">
        <v>28</v>
      </c>
      <c r="G22298" s="43">
        <v>44012</v>
      </c>
      <c r="Y22298" s="43" t="str">
        <f t="shared" si="696"/>
        <v/>
      </c>
      <c r="AA22298" s="43" t="e">
        <f t="shared" si="697"/>
        <v>#N/A</v>
      </c>
    </row>
    <row r="22299" spans="1:27" x14ac:dyDescent="0.3">
      <c r="A22299" s="43">
        <v>2346783</v>
      </c>
      <c r="B22299" s="43" t="s">
        <v>8034</v>
      </c>
      <c r="C22299" s="43" t="s">
        <v>492</v>
      </c>
      <c r="E22299" s="43" t="s">
        <v>6263</v>
      </c>
      <c r="F22299" s="43" t="s">
        <v>30</v>
      </c>
      <c r="G22299" s="43">
        <v>44094</v>
      </c>
      <c r="Y22299" s="43" t="str">
        <f t="shared" si="696"/>
        <v/>
      </c>
      <c r="AA22299" s="43" t="e">
        <f t="shared" si="697"/>
        <v>#N/A</v>
      </c>
    </row>
    <row r="22300" spans="1:27" x14ac:dyDescent="0.3">
      <c r="A22300" s="43">
        <v>2366338</v>
      </c>
      <c r="B22300" s="43" t="s">
        <v>8034</v>
      </c>
      <c r="C22300" s="43" t="s">
        <v>475</v>
      </c>
      <c r="E22300" s="43" t="s">
        <v>6263</v>
      </c>
      <c r="F22300" s="43" t="s">
        <v>28</v>
      </c>
      <c r="G22300" s="43">
        <v>44084</v>
      </c>
      <c r="Y22300" s="43" t="str">
        <f t="shared" si="696"/>
        <v/>
      </c>
      <c r="AA22300" s="43" t="e">
        <f t="shared" si="697"/>
        <v>#N/A</v>
      </c>
    </row>
    <row r="22301" spans="1:27" x14ac:dyDescent="0.3">
      <c r="A22301" s="43">
        <v>1098485</v>
      </c>
      <c r="B22301" s="43" t="s">
        <v>5509</v>
      </c>
      <c r="C22301" s="43" t="s">
        <v>1666</v>
      </c>
      <c r="E22301" s="43" t="s">
        <v>29</v>
      </c>
      <c r="F22301" s="43" t="s">
        <v>30</v>
      </c>
      <c r="G22301" s="43">
        <v>85022</v>
      </c>
      <c r="Y22301" s="43" t="str">
        <f t="shared" si="696"/>
        <v>COMP</v>
      </c>
      <c r="AA22301" s="43">
        <f t="shared" si="697"/>
        <v>1098485</v>
      </c>
    </row>
    <row r="22302" spans="1:27" x14ac:dyDescent="0.3">
      <c r="A22302" s="43">
        <v>1205973</v>
      </c>
      <c r="B22302" s="43" t="s">
        <v>5510</v>
      </c>
      <c r="C22302" s="43" t="s">
        <v>329</v>
      </c>
      <c r="E22302" s="43" t="s">
        <v>6263</v>
      </c>
      <c r="F22302" s="43" t="s">
        <v>28</v>
      </c>
      <c r="G22302" s="43">
        <v>85056</v>
      </c>
      <c r="Y22302" s="43" t="str">
        <f t="shared" si="696"/>
        <v/>
      </c>
      <c r="AA22302" s="43" t="e">
        <f t="shared" si="697"/>
        <v>#N/A</v>
      </c>
    </row>
    <row r="22303" spans="1:27" x14ac:dyDescent="0.3">
      <c r="A22303" s="43">
        <v>2404244</v>
      </c>
      <c r="B22303" s="43" t="s">
        <v>5510</v>
      </c>
      <c r="C22303" s="43" t="s">
        <v>2396</v>
      </c>
      <c r="E22303" s="43" t="s">
        <v>6263</v>
      </c>
      <c r="F22303" s="43" t="s">
        <v>30</v>
      </c>
      <c r="G22303" s="43">
        <v>44045</v>
      </c>
      <c r="Y22303" s="43" t="str">
        <f t="shared" si="696"/>
        <v/>
      </c>
      <c r="AA22303" s="43" t="e">
        <f t="shared" si="697"/>
        <v>#N/A</v>
      </c>
    </row>
    <row r="22304" spans="1:27" x14ac:dyDescent="0.3">
      <c r="A22304" s="43">
        <v>2428122</v>
      </c>
      <c r="B22304" s="43" t="s">
        <v>13199</v>
      </c>
      <c r="C22304" s="43" t="s">
        <v>236</v>
      </c>
      <c r="E22304" s="43" t="s">
        <v>31</v>
      </c>
      <c r="F22304" s="43" t="s">
        <v>28</v>
      </c>
      <c r="G22304" s="43">
        <v>49064</v>
      </c>
      <c r="Y22304" s="43" t="str">
        <f t="shared" si="696"/>
        <v>COMP</v>
      </c>
      <c r="AA22304" s="43">
        <f t="shared" si="697"/>
        <v>2428122</v>
      </c>
    </row>
    <row r="22305" spans="1:27" x14ac:dyDescent="0.3">
      <c r="A22305" s="43">
        <v>2181623</v>
      </c>
      <c r="B22305" s="43" t="s">
        <v>13199</v>
      </c>
      <c r="C22305" s="43" t="s">
        <v>318</v>
      </c>
      <c r="E22305" s="43" t="s">
        <v>34</v>
      </c>
      <c r="F22305" s="43" t="s">
        <v>28</v>
      </c>
      <c r="G22305" s="43">
        <v>49068</v>
      </c>
      <c r="Y22305" s="43" t="str">
        <f t="shared" si="696"/>
        <v>COMP</v>
      </c>
      <c r="AA22305" s="43">
        <f t="shared" si="697"/>
        <v>2181623</v>
      </c>
    </row>
    <row r="22306" spans="1:27" x14ac:dyDescent="0.3">
      <c r="A22306" s="43">
        <v>2211022</v>
      </c>
      <c r="B22306" s="43" t="s">
        <v>13199</v>
      </c>
      <c r="C22306" s="43" t="s">
        <v>612</v>
      </c>
      <c r="E22306" s="43" t="s">
        <v>35</v>
      </c>
      <c r="F22306" s="43" t="s">
        <v>28</v>
      </c>
      <c r="G22306" s="43">
        <v>49068</v>
      </c>
      <c r="Y22306" s="43" t="str">
        <f t="shared" si="696"/>
        <v>COMP</v>
      </c>
      <c r="AA22306" s="43">
        <f t="shared" si="697"/>
        <v>2211022</v>
      </c>
    </row>
    <row r="22307" spans="1:27" x14ac:dyDescent="0.3">
      <c r="A22307" s="43">
        <v>1752787</v>
      </c>
      <c r="B22307" s="43" t="s">
        <v>13200</v>
      </c>
      <c r="C22307" s="43" t="s">
        <v>287</v>
      </c>
      <c r="E22307" s="43" t="s">
        <v>6263</v>
      </c>
      <c r="F22307" s="43" t="s">
        <v>28</v>
      </c>
      <c r="G22307" s="43">
        <v>53013</v>
      </c>
      <c r="Y22307" s="43" t="str">
        <f t="shared" si="696"/>
        <v>COMP</v>
      </c>
      <c r="AA22307" s="43">
        <f t="shared" si="697"/>
        <v>1752787</v>
      </c>
    </row>
    <row r="22308" spans="1:27" x14ac:dyDescent="0.3">
      <c r="A22308" s="43">
        <v>1307870</v>
      </c>
      <c r="B22308" s="43" t="s">
        <v>13201</v>
      </c>
      <c r="C22308" s="43" t="s">
        <v>525</v>
      </c>
      <c r="E22308" s="43" t="s">
        <v>6263</v>
      </c>
      <c r="F22308" s="43" t="s">
        <v>28</v>
      </c>
      <c r="G22308" s="43">
        <v>49034</v>
      </c>
      <c r="Y22308" s="43" t="str">
        <f t="shared" si="696"/>
        <v/>
      </c>
      <c r="AA22308" s="43" t="e">
        <f t="shared" si="697"/>
        <v>#N/A</v>
      </c>
    </row>
    <row r="22309" spans="1:27" x14ac:dyDescent="0.3">
      <c r="A22309" s="43">
        <v>1703759</v>
      </c>
      <c r="B22309" s="43" t="s">
        <v>13202</v>
      </c>
      <c r="C22309" s="43" t="s">
        <v>414</v>
      </c>
      <c r="E22309" s="43" t="s">
        <v>6263</v>
      </c>
      <c r="F22309" s="43" t="s">
        <v>30</v>
      </c>
      <c r="G22309" s="43">
        <v>72041</v>
      </c>
      <c r="Y22309" s="43" t="str">
        <f t="shared" si="696"/>
        <v/>
      </c>
      <c r="AA22309" s="43" t="e">
        <f t="shared" si="697"/>
        <v>#N/A</v>
      </c>
    </row>
    <row r="22310" spans="1:27" x14ac:dyDescent="0.3">
      <c r="A22310" s="43">
        <v>2435727</v>
      </c>
      <c r="B22310" s="43" t="s">
        <v>13203</v>
      </c>
      <c r="C22310" s="43" t="s">
        <v>301</v>
      </c>
      <c r="E22310" s="43" t="s">
        <v>29</v>
      </c>
      <c r="F22310" s="43" t="s">
        <v>28</v>
      </c>
      <c r="G22310" s="43">
        <v>53072</v>
      </c>
      <c r="Y22310" s="43" t="str">
        <f t="shared" si="696"/>
        <v/>
      </c>
      <c r="AA22310" s="43" t="e">
        <f t="shared" si="697"/>
        <v>#N/A</v>
      </c>
    </row>
    <row r="22311" spans="1:27" x14ac:dyDescent="0.3">
      <c r="A22311" s="43">
        <v>1404218</v>
      </c>
      <c r="B22311" s="43" t="s">
        <v>5512</v>
      </c>
      <c r="C22311" s="43" t="s">
        <v>1279</v>
      </c>
      <c r="E22311" s="43" t="s">
        <v>6263</v>
      </c>
      <c r="F22311" s="43" t="s">
        <v>30</v>
      </c>
      <c r="G22311" s="43">
        <v>72041</v>
      </c>
      <c r="Y22311" s="43" t="str">
        <f t="shared" si="696"/>
        <v/>
      </c>
      <c r="AA22311" s="43" t="e">
        <f t="shared" si="697"/>
        <v>#N/A</v>
      </c>
    </row>
    <row r="22312" spans="1:27" x14ac:dyDescent="0.3">
      <c r="A22312" s="43">
        <v>2400313</v>
      </c>
      <c r="B22312" s="43" t="s">
        <v>13204</v>
      </c>
      <c r="C22312" s="43" t="s">
        <v>989</v>
      </c>
      <c r="E22312" s="43" t="s">
        <v>6263</v>
      </c>
      <c r="F22312" s="43" t="s">
        <v>30</v>
      </c>
      <c r="G22312" s="43">
        <v>49004</v>
      </c>
      <c r="Y22312" s="43" t="str">
        <f t="shared" si="696"/>
        <v/>
      </c>
      <c r="AA22312" s="43" t="e">
        <f t="shared" si="697"/>
        <v>#N/A</v>
      </c>
    </row>
    <row r="22313" spans="1:27" x14ac:dyDescent="0.3">
      <c r="A22313" s="43">
        <v>2333243</v>
      </c>
      <c r="B22313" s="43" t="s">
        <v>5513</v>
      </c>
      <c r="C22313" s="43" t="s">
        <v>589</v>
      </c>
      <c r="E22313" s="43" t="s">
        <v>6263</v>
      </c>
      <c r="F22313" s="43" t="s">
        <v>30</v>
      </c>
      <c r="G22313" s="43">
        <v>49017</v>
      </c>
      <c r="Y22313" s="43" t="str">
        <f t="shared" si="696"/>
        <v>COMP</v>
      </c>
      <c r="AA22313" s="43">
        <f t="shared" si="697"/>
        <v>2333243</v>
      </c>
    </row>
    <row r="22314" spans="1:27" x14ac:dyDescent="0.3">
      <c r="A22314" s="43">
        <v>402962</v>
      </c>
      <c r="B22314" s="43" t="s">
        <v>13205</v>
      </c>
      <c r="C22314" s="43" t="s">
        <v>436</v>
      </c>
      <c r="E22314" s="43" t="s">
        <v>29</v>
      </c>
      <c r="F22314" s="43" t="s">
        <v>28</v>
      </c>
      <c r="G22314" s="43">
        <v>44038</v>
      </c>
      <c r="Y22314" s="43" t="str">
        <f t="shared" si="696"/>
        <v>COMP</v>
      </c>
      <c r="AA22314" s="43">
        <f t="shared" si="697"/>
        <v>402962</v>
      </c>
    </row>
    <row r="22315" spans="1:27" x14ac:dyDescent="0.3">
      <c r="A22315" s="43">
        <v>2424602</v>
      </c>
      <c r="B22315" s="43" t="s">
        <v>13206</v>
      </c>
      <c r="C22315" s="43" t="s">
        <v>713</v>
      </c>
      <c r="E22315" s="43" t="s">
        <v>6263</v>
      </c>
      <c r="F22315" s="43" t="s">
        <v>30</v>
      </c>
      <c r="G22315" s="43">
        <v>44027</v>
      </c>
      <c r="Y22315" s="43" t="str">
        <f t="shared" si="696"/>
        <v/>
      </c>
      <c r="AA22315" s="43" t="e">
        <f t="shared" si="697"/>
        <v>#N/A</v>
      </c>
    </row>
    <row r="22316" spans="1:27" x14ac:dyDescent="0.3">
      <c r="A22316" s="43">
        <v>163330</v>
      </c>
      <c r="B22316" s="43" t="s">
        <v>13207</v>
      </c>
      <c r="C22316" s="43" t="s">
        <v>867</v>
      </c>
      <c r="E22316" s="43" t="s">
        <v>6263</v>
      </c>
      <c r="F22316" s="43" t="s">
        <v>28</v>
      </c>
      <c r="G22316" s="43">
        <v>53060</v>
      </c>
      <c r="Y22316" s="43" t="str">
        <f t="shared" si="696"/>
        <v/>
      </c>
      <c r="AA22316" s="43" t="e">
        <f t="shared" si="697"/>
        <v>#N/A</v>
      </c>
    </row>
    <row r="22317" spans="1:27" x14ac:dyDescent="0.3">
      <c r="A22317" s="43">
        <v>1967970</v>
      </c>
      <c r="B22317" s="43" t="s">
        <v>13208</v>
      </c>
      <c r="C22317" s="43" t="s">
        <v>514</v>
      </c>
      <c r="E22317" s="43" t="s">
        <v>6263</v>
      </c>
      <c r="F22317" s="43" t="s">
        <v>28</v>
      </c>
      <c r="G22317" s="43">
        <v>85012</v>
      </c>
      <c r="Y22317" s="43" t="str">
        <f t="shared" si="696"/>
        <v/>
      </c>
      <c r="AA22317" s="43" t="e">
        <f t="shared" si="697"/>
        <v>#N/A</v>
      </c>
    </row>
    <row r="22318" spans="1:27" x14ac:dyDescent="0.3">
      <c r="A22318" s="43">
        <v>460849</v>
      </c>
      <c r="B22318" s="43" t="s">
        <v>5519</v>
      </c>
      <c r="C22318" s="43" t="s">
        <v>2203</v>
      </c>
      <c r="E22318" s="43" t="s">
        <v>6263</v>
      </c>
      <c r="F22318" s="43" t="s">
        <v>30</v>
      </c>
      <c r="G22318" s="43">
        <v>44052</v>
      </c>
      <c r="Y22318" s="43" t="str">
        <f t="shared" si="696"/>
        <v>COMP</v>
      </c>
      <c r="AA22318" s="43">
        <f t="shared" si="697"/>
        <v>460849</v>
      </c>
    </row>
    <row r="22319" spans="1:27" x14ac:dyDescent="0.3">
      <c r="A22319" s="43">
        <v>1755378</v>
      </c>
      <c r="B22319" s="43" t="s">
        <v>5519</v>
      </c>
      <c r="C22319" s="43" t="s">
        <v>375</v>
      </c>
      <c r="E22319" s="43" t="s">
        <v>6263</v>
      </c>
      <c r="F22319" s="43" t="s">
        <v>28</v>
      </c>
      <c r="G22319" s="43">
        <v>85053</v>
      </c>
      <c r="Y22319" s="43" t="str">
        <f t="shared" si="696"/>
        <v>COMP</v>
      </c>
      <c r="AA22319" s="43">
        <f t="shared" si="697"/>
        <v>1755378</v>
      </c>
    </row>
    <row r="22320" spans="1:27" x14ac:dyDescent="0.3">
      <c r="A22320" s="43">
        <v>1641784</v>
      </c>
      <c r="B22320" s="43" t="s">
        <v>5519</v>
      </c>
      <c r="C22320" s="43" t="s">
        <v>803</v>
      </c>
      <c r="E22320" s="43" t="s">
        <v>6263</v>
      </c>
      <c r="F22320" s="43" t="s">
        <v>30</v>
      </c>
      <c r="G22320" s="43">
        <v>85053</v>
      </c>
      <c r="Y22320" s="43" t="str">
        <f t="shared" si="696"/>
        <v>COMP</v>
      </c>
      <c r="AA22320" s="43">
        <f t="shared" si="697"/>
        <v>1641784</v>
      </c>
    </row>
    <row r="22321" spans="1:27" x14ac:dyDescent="0.3">
      <c r="A22321" s="43">
        <v>533473</v>
      </c>
      <c r="B22321" s="43" t="s">
        <v>5519</v>
      </c>
      <c r="C22321" s="43" t="s">
        <v>244</v>
      </c>
      <c r="E22321" s="43" t="s">
        <v>6263</v>
      </c>
      <c r="F22321" s="43" t="s">
        <v>28</v>
      </c>
      <c r="G22321" s="43">
        <v>85055</v>
      </c>
      <c r="Y22321" s="43" t="str">
        <f t="shared" si="696"/>
        <v>COMP</v>
      </c>
      <c r="AA22321" s="43">
        <f t="shared" si="697"/>
        <v>533473</v>
      </c>
    </row>
    <row r="22322" spans="1:27" x14ac:dyDescent="0.3">
      <c r="A22322" s="43">
        <v>1893052</v>
      </c>
      <c r="B22322" s="43" t="s">
        <v>5519</v>
      </c>
      <c r="C22322" s="43" t="s">
        <v>13209</v>
      </c>
      <c r="E22322" s="43" t="s">
        <v>31</v>
      </c>
      <c r="F22322" s="43" t="s">
        <v>30</v>
      </c>
      <c r="G22322" s="43">
        <v>44084</v>
      </c>
      <c r="Y22322" s="43" t="str">
        <f t="shared" si="696"/>
        <v>COMP</v>
      </c>
      <c r="AA22322" s="43">
        <f t="shared" si="697"/>
        <v>1893052</v>
      </c>
    </row>
    <row r="22323" spans="1:27" x14ac:dyDescent="0.3">
      <c r="A22323" s="43">
        <v>2097397</v>
      </c>
      <c r="B22323" s="43" t="s">
        <v>5519</v>
      </c>
      <c r="C22323" s="43" t="s">
        <v>647</v>
      </c>
      <c r="E22323" s="43" t="s">
        <v>6263</v>
      </c>
      <c r="F22323" s="43" t="s">
        <v>28</v>
      </c>
      <c r="G22323" s="43">
        <v>44084</v>
      </c>
      <c r="Y22323" s="43" t="str">
        <f t="shared" si="696"/>
        <v/>
      </c>
      <c r="AA22323" s="43" t="e">
        <f t="shared" si="697"/>
        <v>#N/A</v>
      </c>
    </row>
    <row r="22324" spans="1:27" x14ac:dyDescent="0.3">
      <c r="A22324" s="43">
        <v>2234916</v>
      </c>
      <c r="B22324" s="43" t="s">
        <v>5519</v>
      </c>
      <c r="C22324" s="43" t="s">
        <v>656</v>
      </c>
      <c r="E22324" s="43" t="s">
        <v>29</v>
      </c>
      <c r="F22324" s="43" t="s">
        <v>28</v>
      </c>
      <c r="G22324" s="43">
        <v>44001</v>
      </c>
      <c r="Y22324" s="43" t="str">
        <f t="shared" si="696"/>
        <v>COMP</v>
      </c>
      <c r="AA22324" s="43">
        <f t="shared" si="697"/>
        <v>2234916</v>
      </c>
    </row>
    <row r="22325" spans="1:27" x14ac:dyDescent="0.3">
      <c r="A22325" s="43">
        <v>2097400</v>
      </c>
      <c r="B22325" s="43" t="s">
        <v>5519</v>
      </c>
      <c r="C22325" s="43" t="s">
        <v>328</v>
      </c>
      <c r="E22325" s="43" t="s">
        <v>6263</v>
      </c>
      <c r="F22325" s="43" t="s">
        <v>30</v>
      </c>
      <c r="G22325" s="43">
        <v>44084</v>
      </c>
      <c r="Y22325" s="43" t="str">
        <f t="shared" si="696"/>
        <v/>
      </c>
      <c r="AA22325" s="43" t="e">
        <f t="shared" si="697"/>
        <v>#N/A</v>
      </c>
    </row>
    <row r="22326" spans="1:27" x14ac:dyDescent="0.3">
      <c r="A22326" s="43">
        <v>1878823</v>
      </c>
      <c r="B22326" s="43" t="s">
        <v>5519</v>
      </c>
      <c r="C22326" s="43" t="s">
        <v>795</v>
      </c>
      <c r="E22326" s="43" t="s">
        <v>6263</v>
      </c>
      <c r="F22326" s="43" t="s">
        <v>30</v>
      </c>
      <c r="G22326" s="43">
        <v>44062</v>
      </c>
      <c r="Y22326" s="43" t="str">
        <f t="shared" si="696"/>
        <v/>
      </c>
      <c r="AA22326" s="43" t="e">
        <f t="shared" si="697"/>
        <v>#N/A</v>
      </c>
    </row>
    <row r="22327" spans="1:27" x14ac:dyDescent="0.3">
      <c r="A22327" s="43">
        <v>1748733</v>
      </c>
      <c r="B22327" s="43" t="s">
        <v>5519</v>
      </c>
      <c r="C22327" s="43" t="s">
        <v>13210</v>
      </c>
      <c r="E22327" s="43" t="s">
        <v>6263</v>
      </c>
      <c r="F22327" s="43" t="s">
        <v>28</v>
      </c>
      <c r="G22327" s="43">
        <v>85012</v>
      </c>
      <c r="Y22327" s="43" t="str">
        <f t="shared" si="696"/>
        <v/>
      </c>
      <c r="AA22327" s="43" t="e">
        <f t="shared" si="697"/>
        <v>#N/A</v>
      </c>
    </row>
    <row r="22328" spans="1:27" x14ac:dyDescent="0.3">
      <c r="A22328" s="43">
        <v>1167391</v>
      </c>
      <c r="B22328" s="43" t="s">
        <v>5519</v>
      </c>
      <c r="C22328" s="43" t="s">
        <v>829</v>
      </c>
      <c r="E22328" s="43" t="s">
        <v>6263</v>
      </c>
      <c r="F22328" s="43" t="s">
        <v>28</v>
      </c>
      <c r="G22328" s="43">
        <v>72072</v>
      </c>
      <c r="Y22328" s="43" t="str">
        <f t="shared" si="696"/>
        <v/>
      </c>
      <c r="AA22328" s="43" t="e">
        <f t="shared" si="697"/>
        <v>#N/A</v>
      </c>
    </row>
    <row r="22329" spans="1:27" x14ac:dyDescent="0.3">
      <c r="A22329" s="43">
        <v>1488579</v>
      </c>
      <c r="B22329" s="43" t="s">
        <v>5519</v>
      </c>
      <c r="C22329" s="43" t="s">
        <v>1227</v>
      </c>
      <c r="E22329" s="43" t="s">
        <v>35</v>
      </c>
      <c r="F22329" s="43" t="s">
        <v>28</v>
      </c>
      <c r="G22329" s="43">
        <v>53022</v>
      </c>
      <c r="Y22329" s="43" t="str">
        <f t="shared" si="696"/>
        <v>COMP</v>
      </c>
      <c r="AA22329" s="43">
        <f t="shared" si="697"/>
        <v>1488579</v>
      </c>
    </row>
    <row r="22330" spans="1:27" x14ac:dyDescent="0.3">
      <c r="A22330" s="43">
        <v>1742494</v>
      </c>
      <c r="B22330" s="43" t="s">
        <v>5519</v>
      </c>
      <c r="C22330" s="43" t="s">
        <v>305</v>
      </c>
      <c r="E22330" s="43" t="s">
        <v>31</v>
      </c>
      <c r="F22330" s="43" t="s">
        <v>28</v>
      </c>
      <c r="G22330" s="43">
        <v>85017</v>
      </c>
      <c r="Y22330" s="43" t="str">
        <f t="shared" si="696"/>
        <v>COMP</v>
      </c>
      <c r="AA22330" s="43">
        <f t="shared" si="697"/>
        <v>1742494</v>
      </c>
    </row>
    <row r="22331" spans="1:27" x14ac:dyDescent="0.3">
      <c r="A22331" s="43">
        <v>1937639</v>
      </c>
      <c r="B22331" s="43" t="s">
        <v>5519</v>
      </c>
      <c r="C22331" s="43" t="s">
        <v>175</v>
      </c>
      <c r="E22331" s="43" t="s">
        <v>6263</v>
      </c>
      <c r="F22331" s="43" t="s">
        <v>28</v>
      </c>
      <c r="G22331" s="43">
        <v>44045</v>
      </c>
      <c r="Y22331" s="43" t="str">
        <f t="shared" si="696"/>
        <v>COMP</v>
      </c>
      <c r="AA22331" s="43">
        <f t="shared" si="697"/>
        <v>1937639</v>
      </c>
    </row>
    <row r="22332" spans="1:27" x14ac:dyDescent="0.3">
      <c r="A22332" s="43">
        <v>1964550</v>
      </c>
      <c r="B22332" s="43" t="s">
        <v>5519</v>
      </c>
      <c r="C22332" s="43" t="s">
        <v>175</v>
      </c>
      <c r="E22332" s="43" t="s">
        <v>6263</v>
      </c>
      <c r="F22332" s="43" t="s">
        <v>28</v>
      </c>
      <c r="G22332" s="43">
        <v>72041</v>
      </c>
      <c r="Y22332" s="43" t="str">
        <f t="shared" si="696"/>
        <v/>
      </c>
      <c r="AA22332" s="43" t="e">
        <f t="shared" si="697"/>
        <v>#N/A</v>
      </c>
    </row>
    <row r="22333" spans="1:27" x14ac:dyDescent="0.3">
      <c r="A22333" s="43">
        <v>666156</v>
      </c>
      <c r="B22333" s="43" t="s">
        <v>5519</v>
      </c>
      <c r="C22333" s="43" t="s">
        <v>221</v>
      </c>
      <c r="E22333" s="43" t="s">
        <v>6263</v>
      </c>
      <c r="F22333" s="43" t="s">
        <v>28</v>
      </c>
      <c r="G22333" s="43">
        <v>53022</v>
      </c>
      <c r="Y22333" s="43" t="str">
        <f t="shared" si="696"/>
        <v/>
      </c>
      <c r="AA22333" s="43" t="e">
        <f t="shared" si="697"/>
        <v>#N/A</v>
      </c>
    </row>
    <row r="22334" spans="1:27" x14ac:dyDescent="0.3">
      <c r="A22334" s="43">
        <v>2315621</v>
      </c>
      <c r="B22334" s="43" t="s">
        <v>5519</v>
      </c>
      <c r="C22334" s="43" t="s">
        <v>620</v>
      </c>
      <c r="E22334" s="43" t="s">
        <v>6263</v>
      </c>
      <c r="F22334" s="43" t="s">
        <v>30</v>
      </c>
      <c r="G22334" s="43">
        <v>44035</v>
      </c>
      <c r="Y22334" s="43" t="str">
        <f t="shared" si="696"/>
        <v/>
      </c>
      <c r="AA22334" s="43" t="e">
        <f t="shared" si="697"/>
        <v>#N/A</v>
      </c>
    </row>
    <row r="22335" spans="1:27" x14ac:dyDescent="0.3">
      <c r="A22335" s="43">
        <v>2431870</v>
      </c>
      <c r="B22335" s="43" t="s">
        <v>5519</v>
      </c>
      <c r="C22335" s="43" t="s">
        <v>553</v>
      </c>
      <c r="E22335" s="43" t="s">
        <v>29</v>
      </c>
      <c r="F22335" s="43" t="s">
        <v>28</v>
      </c>
      <c r="G22335" s="43">
        <v>44098</v>
      </c>
      <c r="Y22335" s="43" t="str">
        <f t="shared" si="696"/>
        <v/>
      </c>
      <c r="AA22335" s="43" t="e">
        <f t="shared" si="697"/>
        <v>#N/A</v>
      </c>
    </row>
    <row r="22336" spans="1:27" x14ac:dyDescent="0.3">
      <c r="A22336" s="43">
        <v>694698</v>
      </c>
      <c r="B22336" s="43" t="s">
        <v>13211</v>
      </c>
      <c r="C22336" s="43" t="s">
        <v>210</v>
      </c>
      <c r="E22336" s="43" t="s">
        <v>6263</v>
      </c>
      <c r="F22336" s="43" t="s">
        <v>30</v>
      </c>
      <c r="G22336" s="43">
        <v>49001</v>
      </c>
      <c r="Y22336" s="43" t="str">
        <f t="shared" si="696"/>
        <v>COMP</v>
      </c>
      <c r="AA22336" s="43">
        <f t="shared" si="697"/>
        <v>694698</v>
      </c>
    </row>
    <row r="22337" spans="1:27" x14ac:dyDescent="0.3">
      <c r="A22337" s="43">
        <v>1651661</v>
      </c>
      <c r="B22337" s="43" t="s">
        <v>13211</v>
      </c>
      <c r="C22337" s="43" t="s">
        <v>244</v>
      </c>
      <c r="E22337" s="43" t="s">
        <v>6263</v>
      </c>
      <c r="F22337" s="43" t="s">
        <v>28</v>
      </c>
      <c r="G22337" s="43">
        <v>49027</v>
      </c>
      <c r="Y22337" s="43" t="str">
        <f t="shared" si="696"/>
        <v>COMP</v>
      </c>
      <c r="AA22337" s="43">
        <f t="shared" si="697"/>
        <v>1651661</v>
      </c>
    </row>
    <row r="22338" spans="1:27" x14ac:dyDescent="0.3">
      <c r="A22338" s="43">
        <v>1296875</v>
      </c>
      <c r="B22338" s="43" t="s">
        <v>13212</v>
      </c>
      <c r="C22338" s="43" t="s">
        <v>318</v>
      </c>
      <c r="E22338" s="43" t="s">
        <v>34</v>
      </c>
      <c r="F22338" s="43" t="s">
        <v>28</v>
      </c>
      <c r="G22338" s="43">
        <v>44013</v>
      </c>
      <c r="Y22338" s="43" t="str">
        <f t="shared" ref="Y22338:Y22401" si="698">IF(ISERROR(AA22338)=FALSE,"COMP","")</f>
        <v>COMP</v>
      </c>
      <c r="AA22338" s="43">
        <f t="shared" si="697"/>
        <v>1296875</v>
      </c>
    </row>
    <row r="22339" spans="1:27" x14ac:dyDescent="0.3">
      <c r="A22339" s="43">
        <v>2175551</v>
      </c>
      <c r="B22339" s="43" t="s">
        <v>13212</v>
      </c>
      <c r="C22339" s="43" t="s">
        <v>746</v>
      </c>
      <c r="E22339" s="43" t="s">
        <v>35</v>
      </c>
      <c r="F22339" s="43" t="s">
        <v>28</v>
      </c>
      <c r="G22339" s="43">
        <v>44013</v>
      </c>
      <c r="Y22339" s="43" t="str">
        <f t="shared" si="698"/>
        <v>COMP</v>
      </c>
      <c r="AA22339" s="43">
        <f t="shared" ref="AA22339:AA22402" si="699">VLOOKUP(A22339,Z:Z,1,FALSE)</f>
        <v>2175551</v>
      </c>
    </row>
    <row r="22340" spans="1:27" x14ac:dyDescent="0.3">
      <c r="A22340" s="43">
        <v>2072599</v>
      </c>
      <c r="B22340" s="43" t="s">
        <v>13213</v>
      </c>
      <c r="C22340" s="43" t="s">
        <v>2332</v>
      </c>
      <c r="E22340" s="43" t="s">
        <v>6263</v>
      </c>
      <c r="F22340" s="43" t="s">
        <v>30</v>
      </c>
      <c r="G22340" s="43">
        <v>85055</v>
      </c>
      <c r="Y22340" s="43" t="str">
        <f t="shared" si="698"/>
        <v/>
      </c>
      <c r="AA22340" s="43" t="e">
        <f t="shared" si="699"/>
        <v>#N/A</v>
      </c>
    </row>
    <row r="22341" spans="1:27" x14ac:dyDescent="0.3">
      <c r="A22341" s="43">
        <v>2041117</v>
      </c>
      <c r="B22341" s="43" t="s">
        <v>13213</v>
      </c>
      <c r="C22341" s="43" t="s">
        <v>504</v>
      </c>
      <c r="E22341" s="43" t="s">
        <v>6263</v>
      </c>
      <c r="F22341" s="43" t="s">
        <v>30</v>
      </c>
      <c r="G22341" s="43">
        <v>44012</v>
      </c>
      <c r="Y22341" s="43" t="str">
        <f t="shared" si="698"/>
        <v/>
      </c>
      <c r="AA22341" s="43" t="e">
        <f t="shared" si="699"/>
        <v>#N/A</v>
      </c>
    </row>
    <row r="22342" spans="1:27" x14ac:dyDescent="0.3">
      <c r="A22342" s="43">
        <v>1773236</v>
      </c>
      <c r="B22342" s="43" t="s">
        <v>13213</v>
      </c>
      <c r="C22342" s="43" t="s">
        <v>381</v>
      </c>
      <c r="E22342" s="43" t="s">
        <v>35</v>
      </c>
      <c r="F22342" s="43" t="s">
        <v>28</v>
      </c>
      <c r="G22342" s="43">
        <v>44094</v>
      </c>
      <c r="Y22342" s="43" t="str">
        <f t="shared" si="698"/>
        <v>COMP</v>
      </c>
      <c r="AA22342" s="43">
        <f t="shared" si="699"/>
        <v>1773236</v>
      </c>
    </row>
    <row r="22343" spans="1:27" x14ac:dyDescent="0.3">
      <c r="A22343" s="43">
        <v>724657</v>
      </c>
      <c r="B22343" s="43" t="s">
        <v>13214</v>
      </c>
      <c r="C22343" s="43" t="s">
        <v>397</v>
      </c>
      <c r="E22343" s="43" t="s">
        <v>6263</v>
      </c>
      <c r="F22343" s="43" t="s">
        <v>28</v>
      </c>
      <c r="G22343" s="43">
        <v>44111</v>
      </c>
      <c r="Y22343" s="43" t="str">
        <f t="shared" si="698"/>
        <v/>
      </c>
      <c r="AA22343" s="43" t="e">
        <f t="shared" si="699"/>
        <v>#N/A</v>
      </c>
    </row>
    <row r="22344" spans="1:27" x14ac:dyDescent="0.3">
      <c r="A22344" s="43">
        <v>244282</v>
      </c>
      <c r="B22344" s="43" t="s">
        <v>13215</v>
      </c>
      <c r="C22344" s="43" t="s">
        <v>984</v>
      </c>
      <c r="E22344" s="43" t="s">
        <v>6263</v>
      </c>
      <c r="F22344" s="43" t="s">
        <v>28</v>
      </c>
      <c r="G22344" s="43">
        <v>49001</v>
      </c>
      <c r="Y22344" s="43" t="str">
        <f t="shared" si="698"/>
        <v>COMP</v>
      </c>
      <c r="AA22344" s="43">
        <f t="shared" si="699"/>
        <v>244282</v>
      </c>
    </row>
    <row r="22345" spans="1:27" x14ac:dyDescent="0.3">
      <c r="A22345" s="43">
        <v>212467</v>
      </c>
      <c r="B22345" s="43" t="s">
        <v>13215</v>
      </c>
      <c r="C22345" s="43" t="s">
        <v>390</v>
      </c>
      <c r="E22345" s="43" t="s">
        <v>6263</v>
      </c>
      <c r="F22345" s="43" t="s">
        <v>30</v>
      </c>
      <c r="G22345" s="43">
        <v>49064</v>
      </c>
      <c r="Y22345" s="43" t="str">
        <f t="shared" si="698"/>
        <v>COMP</v>
      </c>
      <c r="AA22345" s="43">
        <f t="shared" si="699"/>
        <v>212467</v>
      </c>
    </row>
    <row r="22346" spans="1:27" x14ac:dyDescent="0.3">
      <c r="A22346" s="43">
        <v>2072406</v>
      </c>
      <c r="B22346" s="43" t="s">
        <v>13215</v>
      </c>
      <c r="C22346" s="43" t="s">
        <v>920</v>
      </c>
      <c r="E22346" s="43" t="s">
        <v>35</v>
      </c>
      <c r="F22346" s="43" t="s">
        <v>28</v>
      </c>
      <c r="G22346" s="43">
        <v>44073</v>
      </c>
      <c r="Y22346" s="43" t="str">
        <f t="shared" si="698"/>
        <v>COMP</v>
      </c>
      <c r="AA22346" s="43">
        <f t="shared" si="699"/>
        <v>2072406</v>
      </c>
    </row>
    <row r="22347" spans="1:27" x14ac:dyDescent="0.3">
      <c r="A22347" s="43">
        <v>2330572</v>
      </c>
      <c r="B22347" s="43" t="s">
        <v>13215</v>
      </c>
      <c r="C22347" s="43" t="s">
        <v>232</v>
      </c>
      <c r="E22347" s="43" t="s">
        <v>6263</v>
      </c>
      <c r="F22347" s="43" t="s">
        <v>28</v>
      </c>
      <c r="G22347" s="43">
        <v>44073</v>
      </c>
      <c r="Y22347" s="43" t="str">
        <f t="shared" si="698"/>
        <v/>
      </c>
      <c r="AA22347" s="43" t="e">
        <f t="shared" si="699"/>
        <v>#N/A</v>
      </c>
    </row>
    <row r="22348" spans="1:27" x14ac:dyDescent="0.3">
      <c r="A22348" s="43">
        <v>1767524</v>
      </c>
      <c r="B22348" s="43" t="s">
        <v>13215</v>
      </c>
      <c r="C22348" s="43" t="s">
        <v>922</v>
      </c>
      <c r="E22348" s="43" t="s">
        <v>6263</v>
      </c>
      <c r="F22348" s="43" t="s">
        <v>30</v>
      </c>
      <c r="G22348" s="43">
        <v>44073</v>
      </c>
      <c r="Y22348" s="43" t="str">
        <f t="shared" si="698"/>
        <v/>
      </c>
      <c r="AA22348" s="43" t="e">
        <f t="shared" si="699"/>
        <v>#N/A</v>
      </c>
    </row>
    <row r="22349" spans="1:27" x14ac:dyDescent="0.3">
      <c r="A22349" s="43">
        <v>2140276</v>
      </c>
      <c r="B22349" s="43" t="s">
        <v>5522</v>
      </c>
      <c r="C22349" s="43" t="s">
        <v>617</v>
      </c>
      <c r="E22349" s="43" t="s">
        <v>6263</v>
      </c>
      <c r="F22349" s="43" t="s">
        <v>30</v>
      </c>
      <c r="G22349" s="43">
        <v>85031</v>
      </c>
      <c r="Y22349" s="43" t="str">
        <f t="shared" si="698"/>
        <v/>
      </c>
      <c r="AA22349" s="43" t="e">
        <f t="shared" si="699"/>
        <v>#N/A</v>
      </c>
    </row>
    <row r="22350" spans="1:27" x14ac:dyDescent="0.3">
      <c r="A22350" s="43">
        <v>2122100</v>
      </c>
      <c r="B22350" s="43" t="s">
        <v>5522</v>
      </c>
      <c r="C22350" s="43" t="s">
        <v>2788</v>
      </c>
      <c r="E22350" s="43" t="s">
        <v>6263</v>
      </c>
      <c r="F22350" s="43" t="s">
        <v>30</v>
      </c>
      <c r="G22350" s="43">
        <v>49006</v>
      </c>
      <c r="Y22350" s="43" t="str">
        <f t="shared" si="698"/>
        <v>COMP</v>
      </c>
      <c r="AA22350" s="43">
        <f t="shared" si="699"/>
        <v>2122100</v>
      </c>
    </row>
    <row r="22351" spans="1:27" x14ac:dyDescent="0.3">
      <c r="A22351" s="43">
        <v>1900470</v>
      </c>
      <c r="B22351" s="43" t="s">
        <v>13216</v>
      </c>
      <c r="C22351" s="43" t="s">
        <v>202</v>
      </c>
      <c r="E22351" s="43" t="s">
        <v>6263</v>
      </c>
      <c r="F22351" s="43" t="s">
        <v>28</v>
      </c>
      <c r="G22351" s="43">
        <v>72041</v>
      </c>
      <c r="Y22351" s="43" t="str">
        <f t="shared" si="698"/>
        <v/>
      </c>
      <c r="AA22351" s="43" t="e">
        <f t="shared" si="699"/>
        <v>#N/A</v>
      </c>
    </row>
    <row r="22352" spans="1:27" x14ac:dyDescent="0.3">
      <c r="A22352" s="43">
        <v>1464667</v>
      </c>
      <c r="B22352" s="43" t="s">
        <v>13217</v>
      </c>
      <c r="C22352" s="43" t="s">
        <v>436</v>
      </c>
      <c r="E22352" s="43" t="s">
        <v>6263</v>
      </c>
      <c r="F22352" s="43" t="s">
        <v>28</v>
      </c>
      <c r="G22352" s="43">
        <v>44045</v>
      </c>
      <c r="Y22352" s="43" t="str">
        <f t="shared" si="698"/>
        <v>COMP</v>
      </c>
      <c r="AA22352" s="43">
        <f t="shared" si="699"/>
        <v>1464667</v>
      </c>
    </row>
    <row r="22353" spans="1:27" x14ac:dyDescent="0.3">
      <c r="A22353" s="43">
        <v>2422880</v>
      </c>
      <c r="B22353" s="43" t="s">
        <v>13217</v>
      </c>
      <c r="C22353" s="43" t="s">
        <v>2399</v>
      </c>
      <c r="E22353" s="43" t="s">
        <v>6263</v>
      </c>
      <c r="F22353" s="43" t="s">
        <v>30</v>
      </c>
      <c r="G22353" s="43">
        <v>44024</v>
      </c>
      <c r="Y22353" s="43" t="str">
        <f t="shared" si="698"/>
        <v/>
      </c>
      <c r="AA22353" s="43" t="e">
        <f t="shared" si="699"/>
        <v>#N/A</v>
      </c>
    </row>
    <row r="22354" spans="1:27" x14ac:dyDescent="0.3">
      <c r="A22354" s="43">
        <v>1922278</v>
      </c>
      <c r="B22354" s="43" t="s">
        <v>13218</v>
      </c>
      <c r="C22354" s="43" t="s">
        <v>936</v>
      </c>
      <c r="E22354" s="43" t="s">
        <v>6263</v>
      </c>
      <c r="F22354" s="43" t="s">
        <v>30</v>
      </c>
      <c r="G22354" s="43">
        <v>72079</v>
      </c>
      <c r="Y22354" s="43" t="str">
        <f t="shared" si="698"/>
        <v/>
      </c>
      <c r="AA22354" s="43" t="e">
        <f t="shared" si="699"/>
        <v>#N/A</v>
      </c>
    </row>
    <row r="22355" spans="1:27" x14ac:dyDescent="0.3">
      <c r="A22355" s="43">
        <v>2325741</v>
      </c>
      <c r="B22355" s="43" t="s">
        <v>13218</v>
      </c>
      <c r="C22355" s="43" t="s">
        <v>904</v>
      </c>
      <c r="E22355" s="43" t="s">
        <v>35</v>
      </c>
      <c r="F22355" s="43" t="s">
        <v>28</v>
      </c>
      <c r="G22355" s="43">
        <v>72017</v>
      </c>
      <c r="Y22355" s="43" t="str">
        <f t="shared" si="698"/>
        <v>COMP</v>
      </c>
      <c r="AA22355" s="43">
        <f t="shared" si="699"/>
        <v>2325741</v>
      </c>
    </row>
    <row r="22356" spans="1:27" x14ac:dyDescent="0.3">
      <c r="A22356" s="43">
        <v>1474999</v>
      </c>
      <c r="B22356" s="43" t="s">
        <v>13218</v>
      </c>
      <c r="C22356" s="43" t="s">
        <v>2510</v>
      </c>
      <c r="E22356" s="43" t="s">
        <v>6263</v>
      </c>
      <c r="F22356" s="43" t="s">
        <v>28</v>
      </c>
      <c r="G22356" s="43">
        <v>72017</v>
      </c>
      <c r="Y22356" s="43" t="str">
        <f t="shared" si="698"/>
        <v/>
      </c>
      <c r="AA22356" s="43" t="e">
        <f t="shared" si="699"/>
        <v>#N/A</v>
      </c>
    </row>
    <row r="22357" spans="1:27" x14ac:dyDescent="0.3">
      <c r="A22357" s="43">
        <v>1392751</v>
      </c>
      <c r="B22357" s="43" t="s">
        <v>13218</v>
      </c>
      <c r="C22357" s="43" t="s">
        <v>171</v>
      </c>
      <c r="E22357" s="43" t="s">
        <v>6263</v>
      </c>
      <c r="F22357" s="43" t="s">
        <v>30</v>
      </c>
      <c r="G22357" s="43">
        <v>72041</v>
      </c>
      <c r="Y22357" s="43" t="str">
        <f t="shared" si="698"/>
        <v/>
      </c>
      <c r="AA22357" s="43" t="e">
        <f t="shared" si="699"/>
        <v>#N/A</v>
      </c>
    </row>
    <row r="22358" spans="1:27" x14ac:dyDescent="0.3">
      <c r="A22358" s="43">
        <v>1780856</v>
      </c>
      <c r="B22358" s="43" t="s">
        <v>13218</v>
      </c>
      <c r="C22358" s="43" t="s">
        <v>287</v>
      </c>
      <c r="E22358" s="43" t="s">
        <v>6263</v>
      </c>
      <c r="F22358" s="43" t="s">
        <v>28</v>
      </c>
      <c r="G22358" s="43">
        <v>72017</v>
      </c>
      <c r="Y22358" s="43" t="str">
        <f t="shared" si="698"/>
        <v>COMP</v>
      </c>
      <c r="AA22358" s="43">
        <f t="shared" si="699"/>
        <v>1780856</v>
      </c>
    </row>
    <row r="22359" spans="1:27" x14ac:dyDescent="0.3">
      <c r="A22359" s="43">
        <v>1368240</v>
      </c>
      <c r="B22359" s="43" t="s">
        <v>13219</v>
      </c>
      <c r="C22359" s="43" t="s">
        <v>973</v>
      </c>
      <c r="E22359" s="43" t="s">
        <v>6263</v>
      </c>
      <c r="F22359" s="43" t="s">
        <v>28</v>
      </c>
      <c r="G22359" s="43">
        <v>49063</v>
      </c>
      <c r="Y22359" s="43" t="str">
        <f t="shared" si="698"/>
        <v>COMP</v>
      </c>
      <c r="AA22359" s="43">
        <f t="shared" si="699"/>
        <v>1368240</v>
      </c>
    </row>
    <row r="22360" spans="1:27" x14ac:dyDescent="0.3">
      <c r="A22360" s="43">
        <v>1558476</v>
      </c>
      <c r="B22360" s="43" t="s">
        <v>13219</v>
      </c>
      <c r="C22360" s="43" t="s">
        <v>13220</v>
      </c>
      <c r="E22360" s="43" t="s">
        <v>6263</v>
      </c>
      <c r="F22360" s="43" t="s">
        <v>30</v>
      </c>
      <c r="G22360" s="43">
        <v>49063</v>
      </c>
      <c r="Y22360" s="43" t="str">
        <f t="shared" si="698"/>
        <v/>
      </c>
      <c r="AA22360" s="43" t="e">
        <f t="shared" si="699"/>
        <v>#N/A</v>
      </c>
    </row>
    <row r="22361" spans="1:27" x14ac:dyDescent="0.3">
      <c r="A22361" s="43">
        <v>1426980</v>
      </c>
      <c r="B22361" s="43" t="s">
        <v>13221</v>
      </c>
      <c r="C22361" s="43" t="s">
        <v>232</v>
      </c>
      <c r="E22361" s="43" t="s">
        <v>6263</v>
      </c>
      <c r="F22361" s="43" t="s">
        <v>28</v>
      </c>
      <c r="G22361" s="43">
        <v>44103</v>
      </c>
      <c r="Y22361" s="43" t="str">
        <f t="shared" si="698"/>
        <v/>
      </c>
      <c r="AA22361" s="43" t="e">
        <f t="shared" si="699"/>
        <v>#N/A</v>
      </c>
    </row>
    <row r="22362" spans="1:27" x14ac:dyDescent="0.3">
      <c r="A22362" s="43">
        <v>1552695</v>
      </c>
      <c r="B22362" s="43" t="s">
        <v>13222</v>
      </c>
      <c r="C22362" s="43" t="s">
        <v>239</v>
      </c>
      <c r="E22362" s="43" t="s">
        <v>6263</v>
      </c>
      <c r="F22362" s="43" t="s">
        <v>30</v>
      </c>
      <c r="G22362" s="43">
        <v>72041</v>
      </c>
      <c r="Y22362" s="43" t="str">
        <f t="shared" si="698"/>
        <v/>
      </c>
      <c r="AA22362" s="43" t="e">
        <f t="shared" si="699"/>
        <v>#N/A</v>
      </c>
    </row>
    <row r="22363" spans="1:27" x14ac:dyDescent="0.3">
      <c r="A22363" s="43">
        <v>1672092</v>
      </c>
      <c r="B22363" s="43" t="s">
        <v>13223</v>
      </c>
      <c r="C22363" s="43" t="s">
        <v>318</v>
      </c>
      <c r="E22363" s="43" t="s">
        <v>35</v>
      </c>
      <c r="F22363" s="43" t="s">
        <v>28</v>
      </c>
      <c r="G22363" s="43">
        <v>49002</v>
      </c>
      <c r="Y22363" s="43" t="str">
        <f t="shared" si="698"/>
        <v>COMP</v>
      </c>
      <c r="AA22363" s="43">
        <f t="shared" si="699"/>
        <v>1672092</v>
      </c>
    </row>
    <row r="22364" spans="1:27" x14ac:dyDescent="0.3">
      <c r="A22364" s="43">
        <v>2175294</v>
      </c>
      <c r="B22364" s="43" t="s">
        <v>13223</v>
      </c>
      <c r="C22364" s="43" t="s">
        <v>3418</v>
      </c>
      <c r="E22364" s="43" t="s">
        <v>6263</v>
      </c>
      <c r="F22364" s="43" t="s">
        <v>28</v>
      </c>
      <c r="G22364" s="43">
        <v>49002</v>
      </c>
      <c r="Y22364" s="43" t="str">
        <f t="shared" si="698"/>
        <v/>
      </c>
      <c r="AA22364" s="43" t="e">
        <f t="shared" si="699"/>
        <v>#N/A</v>
      </c>
    </row>
    <row r="22365" spans="1:27" x14ac:dyDescent="0.3">
      <c r="A22365" s="43">
        <v>1494974</v>
      </c>
      <c r="B22365" s="43" t="s">
        <v>13223</v>
      </c>
      <c r="C22365" s="43" t="s">
        <v>951</v>
      </c>
      <c r="E22365" s="43" t="s">
        <v>35</v>
      </c>
      <c r="F22365" s="43" t="s">
        <v>28</v>
      </c>
      <c r="G22365" s="43">
        <v>49002</v>
      </c>
      <c r="Y22365" s="43" t="str">
        <f t="shared" si="698"/>
        <v>COMP</v>
      </c>
      <c r="AA22365" s="43">
        <f t="shared" si="699"/>
        <v>1494974</v>
      </c>
    </row>
    <row r="22366" spans="1:27" x14ac:dyDescent="0.3">
      <c r="A22366" s="43">
        <v>2422882</v>
      </c>
      <c r="B22366" s="43" t="s">
        <v>985</v>
      </c>
      <c r="C22366" s="43" t="s">
        <v>2050</v>
      </c>
      <c r="E22366" s="43" t="s">
        <v>6263</v>
      </c>
      <c r="F22366" s="43" t="s">
        <v>30</v>
      </c>
      <c r="G22366" s="43">
        <v>44024</v>
      </c>
      <c r="Y22366" s="43" t="str">
        <f t="shared" si="698"/>
        <v/>
      </c>
      <c r="AA22366" s="43" t="e">
        <f t="shared" si="699"/>
        <v>#N/A</v>
      </c>
    </row>
    <row r="22367" spans="1:27" x14ac:dyDescent="0.3">
      <c r="A22367" s="43">
        <v>1592774</v>
      </c>
      <c r="B22367" s="43" t="s">
        <v>13224</v>
      </c>
      <c r="C22367" s="43" t="s">
        <v>357</v>
      </c>
      <c r="E22367" s="43" t="s">
        <v>31</v>
      </c>
      <c r="F22367" s="43" t="s">
        <v>30</v>
      </c>
      <c r="G22367" s="43">
        <v>44073</v>
      </c>
      <c r="Y22367" s="43" t="str">
        <f t="shared" si="698"/>
        <v>COMP</v>
      </c>
      <c r="AA22367" s="43">
        <f t="shared" si="699"/>
        <v>1592774</v>
      </c>
    </row>
    <row r="22368" spans="1:27" x14ac:dyDescent="0.3">
      <c r="A22368" s="43">
        <v>373852</v>
      </c>
      <c r="B22368" s="43" t="s">
        <v>13225</v>
      </c>
      <c r="C22368" s="43" t="s">
        <v>268</v>
      </c>
      <c r="E22368" s="43" t="s">
        <v>6263</v>
      </c>
      <c r="F22368" s="43" t="s">
        <v>30</v>
      </c>
      <c r="G22368" s="43">
        <v>49001</v>
      </c>
      <c r="Y22368" s="43" t="str">
        <f t="shared" si="698"/>
        <v>COMP</v>
      </c>
      <c r="AA22368" s="43">
        <f t="shared" si="699"/>
        <v>373852</v>
      </c>
    </row>
    <row r="22369" spans="1:27" x14ac:dyDescent="0.3">
      <c r="A22369" s="43">
        <v>2248237</v>
      </c>
      <c r="B22369" s="43" t="s">
        <v>13226</v>
      </c>
      <c r="C22369" s="43" t="s">
        <v>171</v>
      </c>
      <c r="E22369" s="43" t="s">
        <v>6263</v>
      </c>
      <c r="F22369" s="43" t="s">
        <v>30</v>
      </c>
      <c r="G22369" s="43">
        <v>49002</v>
      </c>
      <c r="Y22369" s="43" t="str">
        <f t="shared" si="698"/>
        <v/>
      </c>
      <c r="AA22369" s="43" t="e">
        <f t="shared" si="699"/>
        <v>#N/A</v>
      </c>
    </row>
    <row r="22370" spans="1:27" x14ac:dyDescent="0.3">
      <c r="A22370" s="43">
        <v>1758147</v>
      </c>
      <c r="B22370" s="43" t="s">
        <v>13227</v>
      </c>
      <c r="C22370" s="43" t="s">
        <v>232</v>
      </c>
      <c r="E22370" s="43" t="s">
        <v>29</v>
      </c>
      <c r="F22370" s="43" t="s">
        <v>28</v>
      </c>
      <c r="G22370" s="43">
        <v>44123</v>
      </c>
      <c r="Y22370" s="43" t="str">
        <f t="shared" si="698"/>
        <v/>
      </c>
      <c r="AA22370" s="43" t="e">
        <f t="shared" si="699"/>
        <v>#N/A</v>
      </c>
    </row>
    <row r="22371" spans="1:27" x14ac:dyDescent="0.3">
      <c r="A22371" s="43">
        <v>1496237</v>
      </c>
      <c r="B22371" s="43" t="s">
        <v>13228</v>
      </c>
      <c r="C22371" s="43" t="s">
        <v>3342</v>
      </c>
      <c r="E22371" s="43" t="s">
        <v>6263</v>
      </c>
      <c r="F22371" s="43" t="s">
        <v>30</v>
      </c>
      <c r="G22371" s="43">
        <v>49019</v>
      </c>
      <c r="Y22371" s="43" t="str">
        <f t="shared" si="698"/>
        <v>COMP</v>
      </c>
      <c r="AA22371" s="43">
        <f t="shared" si="699"/>
        <v>1496237</v>
      </c>
    </row>
    <row r="22372" spans="1:27" x14ac:dyDescent="0.3">
      <c r="A22372" s="43">
        <v>2266522</v>
      </c>
      <c r="B22372" s="43" t="s">
        <v>13229</v>
      </c>
      <c r="C22372" s="43" t="s">
        <v>2196</v>
      </c>
      <c r="E22372" s="43" t="s">
        <v>35</v>
      </c>
      <c r="F22372" s="43" t="s">
        <v>30</v>
      </c>
      <c r="G22372" s="43">
        <v>72080</v>
      </c>
      <c r="Y22372" s="43" t="str">
        <f t="shared" si="698"/>
        <v>COMP</v>
      </c>
      <c r="AA22372" s="43">
        <f t="shared" si="699"/>
        <v>2266522</v>
      </c>
    </row>
    <row r="22373" spans="1:27" x14ac:dyDescent="0.3">
      <c r="A22373" s="43">
        <v>2349910</v>
      </c>
      <c r="B22373" s="43" t="s">
        <v>13229</v>
      </c>
      <c r="C22373" s="43" t="s">
        <v>1772</v>
      </c>
      <c r="E22373" s="43" t="s">
        <v>35</v>
      </c>
      <c r="F22373" s="43" t="s">
        <v>30</v>
      </c>
      <c r="G22373" s="43">
        <v>53022</v>
      </c>
      <c r="Y22373" s="43" t="str">
        <f t="shared" si="698"/>
        <v>COMP</v>
      </c>
      <c r="AA22373" s="43">
        <f t="shared" si="699"/>
        <v>2349910</v>
      </c>
    </row>
    <row r="22374" spans="1:27" x14ac:dyDescent="0.3">
      <c r="A22374" s="43">
        <v>1455779</v>
      </c>
      <c r="B22374" s="43" t="s">
        <v>13229</v>
      </c>
      <c r="C22374" s="43" t="s">
        <v>241</v>
      </c>
      <c r="E22374" s="43" t="s">
        <v>6263</v>
      </c>
      <c r="F22374" s="43" t="s">
        <v>28</v>
      </c>
      <c r="G22374" s="43">
        <v>85012</v>
      </c>
      <c r="Y22374" s="43" t="str">
        <f t="shared" si="698"/>
        <v/>
      </c>
      <c r="AA22374" s="43" t="e">
        <f t="shared" si="699"/>
        <v>#N/A</v>
      </c>
    </row>
    <row r="22375" spans="1:27" x14ac:dyDescent="0.3">
      <c r="A22375" s="43">
        <v>173500</v>
      </c>
      <c r="B22375" s="43" t="s">
        <v>13230</v>
      </c>
      <c r="C22375" s="43" t="s">
        <v>1875</v>
      </c>
      <c r="E22375" s="43" t="s">
        <v>6263</v>
      </c>
      <c r="F22375" s="43" t="s">
        <v>28</v>
      </c>
      <c r="G22375" s="43">
        <v>53061</v>
      </c>
      <c r="Y22375" s="43" t="str">
        <f t="shared" si="698"/>
        <v/>
      </c>
      <c r="AA22375" s="43" t="e">
        <f t="shared" si="699"/>
        <v>#N/A</v>
      </c>
    </row>
    <row r="22376" spans="1:27" x14ac:dyDescent="0.3">
      <c r="A22376" s="43">
        <v>1217740</v>
      </c>
      <c r="B22376" s="43" t="s">
        <v>13231</v>
      </c>
      <c r="C22376" s="43" t="s">
        <v>996</v>
      </c>
      <c r="E22376" s="43" t="s">
        <v>29</v>
      </c>
      <c r="F22376" s="43" t="s">
        <v>28</v>
      </c>
      <c r="G22376" s="43">
        <v>44039</v>
      </c>
      <c r="Y22376" s="43" t="str">
        <f t="shared" si="698"/>
        <v>COMP</v>
      </c>
      <c r="AA22376" s="43">
        <f t="shared" si="699"/>
        <v>1217740</v>
      </c>
    </row>
    <row r="22377" spans="1:27" x14ac:dyDescent="0.3">
      <c r="A22377" s="43">
        <v>545116</v>
      </c>
      <c r="B22377" s="43" t="s">
        <v>13232</v>
      </c>
      <c r="C22377" s="43" t="s">
        <v>318</v>
      </c>
      <c r="E22377" s="43" t="s">
        <v>29</v>
      </c>
      <c r="F22377" s="43" t="s">
        <v>28</v>
      </c>
      <c r="G22377" s="43">
        <v>53058</v>
      </c>
      <c r="Y22377" s="43" t="str">
        <f t="shared" si="698"/>
        <v>COMP</v>
      </c>
      <c r="AA22377" s="43">
        <f t="shared" si="699"/>
        <v>545116</v>
      </c>
    </row>
    <row r="22378" spans="1:27" x14ac:dyDescent="0.3">
      <c r="A22378" s="43">
        <v>2053249</v>
      </c>
      <c r="B22378" s="43" t="s">
        <v>5525</v>
      </c>
      <c r="C22378" s="43" t="s">
        <v>1927</v>
      </c>
      <c r="E22378" s="43" t="s">
        <v>6263</v>
      </c>
      <c r="F22378" s="43" t="s">
        <v>30</v>
      </c>
      <c r="G22378" s="43">
        <v>72041</v>
      </c>
      <c r="Y22378" s="43" t="str">
        <f t="shared" si="698"/>
        <v/>
      </c>
      <c r="AA22378" s="43" t="e">
        <f t="shared" si="699"/>
        <v>#N/A</v>
      </c>
    </row>
    <row r="22379" spans="1:27" x14ac:dyDescent="0.3">
      <c r="A22379" s="43">
        <v>2126469</v>
      </c>
      <c r="B22379" s="43" t="s">
        <v>5525</v>
      </c>
      <c r="C22379" s="43" t="s">
        <v>1885</v>
      </c>
      <c r="E22379" s="43" t="s">
        <v>6263</v>
      </c>
      <c r="F22379" s="43" t="s">
        <v>30</v>
      </c>
      <c r="G22379" s="43">
        <v>72041</v>
      </c>
      <c r="Y22379" s="43" t="str">
        <f t="shared" si="698"/>
        <v/>
      </c>
      <c r="AA22379" s="43" t="e">
        <f t="shared" si="699"/>
        <v>#N/A</v>
      </c>
    </row>
    <row r="22380" spans="1:27" x14ac:dyDescent="0.3">
      <c r="A22380" s="43">
        <v>2191650</v>
      </c>
      <c r="B22380" s="43" t="s">
        <v>5525</v>
      </c>
      <c r="C22380" s="43" t="s">
        <v>746</v>
      </c>
      <c r="E22380" s="43" t="s">
        <v>29</v>
      </c>
      <c r="F22380" s="43" t="s">
        <v>28</v>
      </c>
      <c r="G22380" s="43">
        <v>53052</v>
      </c>
      <c r="Y22380" s="43" t="str">
        <f t="shared" si="698"/>
        <v>COMP</v>
      </c>
      <c r="AA22380" s="43">
        <f t="shared" si="699"/>
        <v>2191650</v>
      </c>
    </row>
    <row r="22381" spans="1:27" x14ac:dyDescent="0.3">
      <c r="A22381" s="43">
        <v>1012394</v>
      </c>
      <c r="B22381" s="43" t="s">
        <v>5525</v>
      </c>
      <c r="C22381" s="43" t="s">
        <v>2510</v>
      </c>
      <c r="E22381" s="43" t="s">
        <v>6263</v>
      </c>
      <c r="F22381" s="43" t="s">
        <v>28</v>
      </c>
      <c r="G22381" s="43">
        <v>49006</v>
      </c>
      <c r="Y22381" s="43" t="str">
        <f t="shared" si="698"/>
        <v/>
      </c>
      <c r="AA22381" s="43" t="e">
        <f t="shared" si="699"/>
        <v>#N/A</v>
      </c>
    </row>
    <row r="22382" spans="1:27" x14ac:dyDescent="0.3">
      <c r="A22382" s="43">
        <v>2027561</v>
      </c>
      <c r="B22382" s="43" t="s">
        <v>5525</v>
      </c>
      <c r="C22382" s="43" t="s">
        <v>829</v>
      </c>
      <c r="E22382" s="43" t="s">
        <v>6263</v>
      </c>
      <c r="F22382" s="43" t="s">
        <v>28</v>
      </c>
      <c r="G22382" s="43">
        <v>72007</v>
      </c>
      <c r="Y22382" s="43" t="str">
        <f t="shared" si="698"/>
        <v>COMP</v>
      </c>
      <c r="AA22382" s="43">
        <f t="shared" si="699"/>
        <v>2027561</v>
      </c>
    </row>
    <row r="22383" spans="1:27" x14ac:dyDescent="0.3">
      <c r="A22383" s="43">
        <v>2288212</v>
      </c>
      <c r="B22383" s="43" t="s">
        <v>5525</v>
      </c>
      <c r="C22383" s="43" t="s">
        <v>331</v>
      </c>
      <c r="E22383" s="43" t="s">
        <v>6263</v>
      </c>
      <c r="F22383" s="43" t="s">
        <v>30</v>
      </c>
      <c r="G22383" s="43">
        <v>49064</v>
      </c>
      <c r="Y22383" s="43" t="str">
        <f t="shared" si="698"/>
        <v/>
      </c>
      <c r="AA22383" s="43" t="e">
        <f t="shared" si="699"/>
        <v>#N/A</v>
      </c>
    </row>
    <row r="22384" spans="1:27" x14ac:dyDescent="0.3">
      <c r="A22384" s="43">
        <v>2249914</v>
      </c>
      <c r="B22384" s="43" t="s">
        <v>5525</v>
      </c>
      <c r="C22384" s="43" t="s">
        <v>541</v>
      </c>
      <c r="E22384" s="43" t="s">
        <v>6263</v>
      </c>
      <c r="F22384" s="43" t="s">
        <v>28</v>
      </c>
      <c r="G22384" s="43">
        <v>44055</v>
      </c>
      <c r="Y22384" s="43" t="str">
        <f t="shared" si="698"/>
        <v/>
      </c>
      <c r="AA22384" s="43" t="e">
        <f t="shared" si="699"/>
        <v>#N/A</v>
      </c>
    </row>
    <row r="22385" spans="1:27" x14ac:dyDescent="0.3">
      <c r="A22385" s="43">
        <v>1762484</v>
      </c>
      <c r="B22385" s="43" t="s">
        <v>5525</v>
      </c>
      <c r="C22385" s="43" t="s">
        <v>250</v>
      </c>
      <c r="E22385" s="43" t="s">
        <v>6263</v>
      </c>
      <c r="F22385" s="43" t="s">
        <v>28</v>
      </c>
      <c r="G22385" s="43">
        <v>85004</v>
      </c>
      <c r="Y22385" s="43" t="str">
        <f t="shared" si="698"/>
        <v>COMP</v>
      </c>
      <c r="AA22385" s="43">
        <f t="shared" si="699"/>
        <v>1762484</v>
      </c>
    </row>
    <row r="22386" spans="1:27" x14ac:dyDescent="0.3">
      <c r="A22386" s="43">
        <v>2193764</v>
      </c>
      <c r="B22386" s="43" t="s">
        <v>5525</v>
      </c>
      <c r="C22386" s="43" t="s">
        <v>343</v>
      </c>
      <c r="E22386" s="43" t="s">
        <v>6263</v>
      </c>
      <c r="F22386" s="43" t="s">
        <v>28</v>
      </c>
      <c r="G22386" s="43">
        <v>53013</v>
      </c>
      <c r="Y22386" s="43" t="str">
        <f t="shared" si="698"/>
        <v/>
      </c>
      <c r="AA22386" s="43" t="e">
        <f t="shared" si="699"/>
        <v>#N/A</v>
      </c>
    </row>
    <row r="22387" spans="1:27" x14ac:dyDescent="0.3">
      <c r="A22387" s="43">
        <v>2408406</v>
      </c>
      <c r="B22387" s="43" t="s">
        <v>5525</v>
      </c>
      <c r="C22387" s="43" t="s">
        <v>414</v>
      </c>
      <c r="E22387" s="43" t="s">
        <v>6263</v>
      </c>
      <c r="F22387" s="43" t="s">
        <v>30</v>
      </c>
      <c r="G22387" s="43">
        <v>53064</v>
      </c>
      <c r="Y22387" s="43" t="str">
        <f t="shared" si="698"/>
        <v/>
      </c>
      <c r="AA22387" s="43" t="e">
        <f t="shared" si="699"/>
        <v>#N/A</v>
      </c>
    </row>
    <row r="22388" spans="1:27" x14ac:dyDescent="0.3">
      <c r="A22388" s="43">
        <v>528883</v>
      </c>
      <c r="B22388" s="43" t="s">
        <v>13233</v>
      </c>
      <c r="C22388" s="43" t="s">
        <v>375</v>
      </c>
      <c r="E22388" s="43" t="s">
        <v>6263</v>
      </c>
      <c r="F22388" s="43" t="s">
        <v>28</v>
      </c>
      <c r="G22388" s="43">
        <v>44090</v>
      </c>
      <c r="Y22388" s="43" t="str">
        <f t="shared" si="698"/>
        <v/>
      </c>
      <c r="AA22388" s="43" t="e">
        <f t="shared" si="699"/>
        <v>#N/A</v>
      </c>
    </row>
    <row r="22389" spans="1:27" x14ac:dyDescent="0.3">
      <c r="A22389" s="43">
        <v>1867527</v>
      </c>
      <c r="B22389" s="43" t="s">
        <v>13233</v>
      </c>
      <c r="C22389" s="43" t="s">
        <v>901</v>
      </c>
      <c r="E22389" s="43" t="s">
        <v>6263</v>
      </c>
      <c r="F22389" s="43" t="s">
        <v>30</v>
      </c>
      <c r="G22389" s="43">
        <v>44090</v>
      </c>
      <c r="Y22389" s="43" t="str">
        <f t="shared" si="698"/>
        <v/>
      </c>
      <c r="AA22389" s="43" t="e">
        <f t="shared" si="699"/>
        <v>#N/A</v>
      </c>
    </row>
    <row r="22390" spans="1:27" x14ac:dyDescent="0.3">
      <c r="A22390" s="43">
        <v>1316240</v>
      </c>
      <c r="B22390" s="43" t="s">
        <v>13234</v>
      </c>
      <c r="C22390" s="43" t="s">
        <v>226</v>
      </c>
      <c r="E22390" s="43" t="s">
        <v>6263</v>
      </c>
      <c r="F22390" s="43" t="s">
        <v>30</v>
      </c>
      <c r="G22390" s="43">
        <v>44098</v>
      </c>
      <c r="Y22390" s="43" t="str">
        <f t="shared" si="698"/>
        <v>COMP</v>
      </c>
      <c r="AA22390" s="43">
        <f t="shared" si="699"/>
        <v>1316240</v>
      </c>
    </row>
    <row r="22391" spans="1:27" x14ac:dyDescent="0.3">
      <c r="A22391" s="43">
        <v>2383353</v>
      </c>
      <c r="B22391" s="43" t="s">
        <v>13235</v>
      </c>
      <c r="C22391" s="43" t="s">
        <v>189</v>
      </c>
      <c r="E22391" s="43" t="s">
        <v>6263</v>
      </c>
      <c r="F22391" s="43" t="s">
        <v>30</v>
      </c>
      <c r="G22391" s="43">
        <v>53013</v>
      </c>
      <c r="Y22391" s="43" t="str">
        <f t="shared" si="698"/>
        <v/>
      </c>
      <c r="AA22391" s="43" t="e">
        <f t="shared" si="699"/>
        <v>#N/A</v>
      </c>
    </row>
    <row r="22392" spans="1:27" x14ac:dyDescent="0.3">
      <c r="A22392" s="43">
        <v>2139405</v>
      </c>
      <c r="B22392" s="43" t="s">
        <v>13236</v>
      </c>
      <c r="C22392" s="43" t="s">
        <v>401</v>
      </c>
      <c r="E22392" s="43" t="s">
        <v>6263</v>
      </c>
      <c r="F22392" s="43" t="s">
        <v>30</v>
      </c>
      <c r="G22392" s="43">
        <v>72054</v>
      </c>
      <c r="Y22392" s="43" t="str">
        <f t="shared" si="698"/>
        <v>COMP</v>
      </c>
      <c r="AA22392" s="43">
        <f t="shared" si="699"/>
        <v>2139405</v>
      </c>
    </row>
    <row r="22393" spans="1:27" x14ac:dyDescent="0.3">
      <c r="A22393" s="43">
        <v>1235675</v>
      </c>
      <c r="B22393" s="43" t="s">
        <v>13237</v>
      </c>
      <c r="C22393" s="43" t="s">
        <v>502</v>
      </c>
      <c r="E22393" s="43" t="s">
        <v>6263</v>
      </c>
      <c r="F22393" s="43" t="s">
        <v>30</v>
      </c>
      <c r="G22393" s="43">
        <v>72041</v>
      </c>
      <c r="Y22393" s="43" t="str">
        <f t="shared" si="698"/>
        <v/>
      </c>
      <c r="AA22393" s="43" t="e">
        <f t="shared" si="699"/>
        <v>#N/A</v>
      </c>
    </row>
    <row r="22394" spans="1:27" x14ac:dyDescent="0.3">
      <c r="A22394" s="43">
        <v>140025</v>
      </c>
      <c r="B22394" s="43" t="s">
        <v>13237</v>
      </c>
      <c r="C22394" s="43" t="s">
        <v>346</v>
      </c>
      <c r="E22394" s="43" t="s">
        <v>6263</v>
      </c>
      <c r="F22394" s="43" t="s">
        <v>28</v>
      </c>
      <c r="G22394" s="43">
        <v>44072</v>
      </c>
      <c r="Y22394" s="43" t="str">
        <f t="shared" si="698"/>
        <v/>
      </c>
      <c r="AA22394" s="43" t="e">
        <f t="shared" si="699"/>
        <v>#N/A</v>
      </c>
    </row>
    <row r="22395" spans="1:27" x14ac:dyDescent="0.3">
      <c r="A22395" s="43">
        <v>1693710</v>
      </c>
      <c r="B22395" s="43" t="s">
        <v>13238</v>
      </c>
      <c r="C22395" s="43" t="s">
        <v>942</v>
      </c>
      <c r="E22395" s="43" t="s">
        <v>6263</v>
      </c>
      <c r="F22395" s="43" t="s">
        <v>28</v>
      </c>
      <c r="G22395" s="43">
        <v>85012</v>
      </c>
      <c r="Y22395" s="43" t="str">
        <f t="shared" si="698"/>
        <v/>
      </c>
      <c r="AA22395" s="43" t="e">
        <f t="shared" si="699"/>
        <v>#N/A</v>
      </c>
    </row>
    <row r="22396" spans="1:27" x14ac:dyDescent="0.3">
      <c r="A22396" s="43">
        <v>1942288</v>
      </c>
      <c r="B22396" s="43" t="s">
        <v>13238</v>
      </c>
      <c r="C22396" s="43" t="s">
        <v>2001</v>
      </c>
      <c r="E22396" s="43" t="s">
        <v>6263</v>
      </c>
      <c r="F22396" s="43" t="s">
        <v>30</v>
      </c>
      <c r="G22396" s="43">
        <v>44024</v>
      </c>
      <c r="Y22396" s="43" t="str">
        <f t="shared" si="698"/>
        <v/>
      </c>
      <c r="AA22396" s="43" t="e">
        <f t="shared" si="699"/>
        <v>#N/A</v>
      </c>
    </row>
    <row r="22397" spans="1:27" x14ac:dyDescent="0.3">
      <c r="A22397" s="43">
        <v>2162335</v>
      </c>
      <c r="B22397" s="43" t="s">
        <v>5529</v>
      </c>
      <c r="C22397" s="43" t="s">
        <v>241</v>
      </c>
      <c r="E22397" s="43" t="s">
        <v>6263</v>
      </c>
      <c r="F22397" s="43" t="s">
        <v>28</v>
      </c>
      <c r="G22397" s="43">
        <v>44134</v>
      </c>
      <c r="Y22397" s="43" t="str">
        <f t="shared" si="698"/>
        <v/>
      </c>
      <c r="AA22397" s="43" t="e">
        <f t="shared" si="699"/>
        <v>#N/A</v>
      </c>
    </row>
    <row r="22398" spans="1:27" x14ac:dyDescent="0.3">
      <c r="A22398" s="43">
        <v>2132457</v>
      </c>
      <c r="B22398" s="43" t="s">
        <v>5529</v>
      </c>
      <c r="C22398" s="43" t="s">
        <v>4318</v>
      </c>
      <c r="E22398" s="43" t="s">
        <v>35</v>
      </c>
      <c r="F22398" s="43" t="s">
        <v>30</v>
      </c>
      <c r="G22398" s="43">
        <v>49006</v>
      </c>
      <c r="Y22398" s="43" t="str">
        <f t="shared" si="698"/>
        <v>COMP</v>
      </c>
      <c r="AA22398" s="43">
        <f t="shared" si="699"/>
        <v>2132457</v>
      </c>
    </row>
    <row r="22399" spans="1:27" x14ac:dyDescent="0.3">
      <c r="A22399" s="43">
        <v>1984146</v>
      </c>
      <c r="B22399" s="43" t="s">
        <v>5529</v>
      </c>
      <c r="C22399" s="43" t="s">
        <v>10255</v>
      </c>
      <c r="E22399" s="43" t="s">
        <v>6263</v>
      </c>
      <c r="F22399" s="43" t="s">
        <v>30</v>
      </c>
      <c r="G22399" s="43">
        <v>44079</v>
      </c>
      <c r="Y22399" s="43" t="str">
        <f t="shared" si="698"/>
        <v/>
      </c>
      <c r="AA22399" s="43" t="e">
        <f t="shared" si="699"/>
        <v>#N/A</v>
      </c>
    </row>
    <row r="22400" spans="1:27" x14ac:dyDescent="0.3">
      <c r="A22400" s="43">
        <v>1797858</v>
      </c>
      <c r="B22400" s="43" t="s">
        <v>5531</v>
      </c>
      <c r="C22400" s="43" t="s">
        <v>1059</v>
      </c>
      <c r="E22400" s="43" t="s">
        <v>6263</v>
      </c>
      <c r="F22400" s="43" t="s">
        <v>30</v>
      </c>
      <c r="G22400" s="43">
        <v>44094</v>
      </c>
      <c r="Y22400" s="43" t="str">
        <f t="shared" si="698"/>
        <v/>
      </c>
      <c r="AA22400" s="43" t="e">
        <f t="shared" si="699"/>
        <v>#N/A</v>
      </c>
    </row>
    <row r="22401" spans="1:27" x14ac:dyDescent="0.3">
      <c r="A22401" s="43">
        <v>1759500</v>
      </c>
      <c r="B22401" s="43" t="s">
        <v>5531</v>
      </c>
      <c r="C22401" s="43" t="s">
        <v>432</v>
      </c>
      <c r="E22401" s="43" t="s">
        <v>29</v>
      </c>
      <c r="F22401" s="43" t="s">
        <v>28</v>
      </c>
      <c r="G22401" s="43">
        <v>72063</v>
      </c>
      <c r="Y22401" s="43" t="str">
        <f t="shared" si="698"/>
        <v>COMP</v>
      </c>
      <c r="AA22401" s="43">
        <f t="shared" si="699"/>
        <v>1759500</v>
      </c>
    </row>
    <row r="22402" spans="1:27" x14ac:dyDescent="0.3">
      <c r="A22402" s="43">
        <v>2397034</v>
      </c>
      <c r="B22402" s="43" t="s">
        <v>5531</v>
      </c>
      <c r="C22402" s="43" t="s">
        <v>292</v>
      </c>
      <c r="E22402" s="43" t="s">
        <v>29</v>
      </c>
      <c r="F22402" s="43" t="s">
        <v>30</v>
      </c>
      <c r="G22402" s="43">
        <v>44039</v>
      </c>
      <c r="Y22402" s="43" t="str">
        <f t="shared" ref="Y22402:Y22465" si="700">IF(ISERROR(AA22402)=FALSE,"COMP","")</f>
        <v/>
      </c>
      <c r="AA22402" s="43" t="e">
        <f t="shared" si="699"/>
        <v>#N/A</v>
      </c>
    </row>
    <row r="22403" spans="1:27" x14ac:dyDescent="0.3">
      <c r="A22403" s="43">
        <v>1137050</v>
      </c>
      <c r="B22403" s="43" t="s">
        <v>5531</v>
      </c>
      <c r="C22403" s="43" t="s">
        <v>8594</v>
      </c>
      <c r="E22403" s="43" t="s">
        <v>29</v>
      </c>
      <c r="F22403" s="43" t="s">
        <v>28</v>
      </c>
      <c r="G22403" s="43">
        <v>44094</v>
      </c>
      <c r="Y22403" s="43" t="str">
        <f t="shared" si="700"/>
        <v>COMP</v>
      </c>
      <c r="AA22403" s="43">
        <f t="shared" ref="AA22403:AA22466" si="701">VLOOKUP(A22403,Z:Z,1,FALSE)</f>
        <v>1137050</v>
      </c>
    </row>
    <row r="22404" spans="1:27" x14ac:dyDescent="0.3">
      <c r="A22404" s="43">
        <v>1226177</v>
      </c>
      <c r="B22404" s="43" t="s">
        <v>13239</v>
      </c>
      <c r="C22404" s="43" t="s">
        <v>223</v>
      </c>
      <c r="E22404" s="43" t="s">
        <v>6263</v>
      </c>
      <c r="F22404" s="43" t="s">
        <v>28</v>
      </c>
      <c r="G22404" s="43">
        <v>44022</v>
      </c>
      <c r="Y22404" s="43" t="str">
        <f t="shared" si="700"/>
        <v>COMP</v>
      </c>
      <c r="AA22404" s="43">
        <f t="shared" si="701"/>
        <v>1226177</v>
      </c>
    </row>
    <row r="22405" spans="1:27" x14ac:dyDescent="0.3">
      <c r="A22405" s="43">
        <v>1000111</v>
      </c>
      <c r="B22405" s="43" t="s">
        <v>13240</v>
      </c>
      <c r="C22405" s="43" t="s">
        <v>399</v>
      </c>
      <c r="E22405" s="43" t="s">
        <v>6263</v>
      </c>
      <c r="F22405" s="43" t="s">
        <v>28</v>
      </c>
      <c r="G22405" s="43">
        <v>49045</v>
      </c>
      <c r="Y22405" s="43" t="str">
        <f t="shared" si="700"/>
        <v/>
      </c>
      <c r="AA22405" s="43" t="e">
        <f t="shared" si="701"/>
        <v>#N/A</v>
      </c>
    </row>
    <row r="22406" spans="1:27" x14ac:dyDescent="0.3">
      <c r="A22406" s="43">
        <v>532631</v>
      </c>
      <c r="B22406" s="43" t="s">
        <v>13241</v>
      </c>
      <c r="C22406" s="43" t="s">
        <v>397</v>
      </c>
      <c r="E22406" s="43" t="s">
        <v>6263</v>
      </c>
      <c r="F22406" s="43" t="s">
        <v>28</v>
      </c>
      <c r="G22406" s="43">
        <v>49004</v>
      </c>
      <c r="Y22406" s="43" t="str">
        <f t="shared" si="700"/>
        <v/>
      </c>
      <c r="AA22406" s="43" t="e">
        <f t="shared" si="701"/>
        <v>#N/A</v>
      </c>
    </row>
    <row r="22407" spans="1:27" x14ac:dyDescent="0.3">
      <c r="A22407" s="43">
        <v>1596743</v>
      </c>
      <c r="B22407" s="43" t="s">
        <v>13241</v>
      </c>
      <c r="C22407" s="43" t="s">
        <v>989</v>
      </c>
      <c r="E22407" s="43" t="s">
        <v>6263</v>
      </c>
      <c r="F22407" s="43" t="s">
        <v>30</v>
      </c>
      <c r="G22407" s="43">
        <v>49004</v>
      </c>
      <c r="Y22407" s="43" t="str">
        <f t="shared" si="700"/>
        <v/>
      </c>
      <c r="AA22407" s="43" t="e">
        <f t="shared" si="701"/>
        <v>#N/A</v>
      </c>
    </row>
    <row r="22408" spans="1:27" x14ac:dyDescent="0.3">
      <c r="A22408" s="43">
        <v>2032977</v>
      </c>
      <c r="B22408" s="43" t="s">
        <v>13242</v>
      </c>
      <c r="C22408" s="43" t="s">
        <v>13243</v>
      </c>
      <c r="E22408" s="43" t="s">
        <v>29</v>
      </c>
      <c r="F22408" s="43" t="s">
        <v>28</v>
      </c>
      <c r="G22408" s="43">
        <v>44024</v>
      </c>
      <c r="Y22408" s="43" t="str">
        <f t="shared" si="700"/>
        <v>COMP</v>
      </c>
      <c r="AA22408" s="43">
        <f t="shared" si="701"/>
        <v>2032977</v>
      </c>
    </row>
    <row r="22409" spans="1:27" x14ac:dyDescent="0.3">
      <c r="A22409" s="43">
        <v>1729709</v>
      </c>
      <c r="B22409" s="43" t="s">
        <v>5535</v>
      </c>
      <c r="C22409" s="43" t="s">
        <v>13244</v>
      </c>
      <c r="E22409" s="43" t="s">
        <v>34</v>
      </c>
      <c r="F22409" s="43" t="s">
        <v>30</v>
      </c>
      <c r="G22409" s="43">
        <v>44067</v>
      </c>
      <c r="Y22409" s="43" t="str">
        <f t="shared" si="700"/>
        <v>COMP</v>
      </c>
      <c r="AA22409" s="43">
        <f t="shared" si="701"/>
        <v>1729709</v>
      </c>
    </row>
    <row r="22410" spans="1:27" x14ac:dyDescent="0.3">
      <c r="A22410" s="43">
        <v>1907495</v>
      </c>
      <c r="B22410" s="43" t="s">
        <v>13245</v>
      </c>
      <c r="C22410" s="43" t="s">
        <v>502</v>
      </c>
      <c r="E22410" s="43" t="s">
        <v>6263</v>
      </c>
      <c r="F22410" s="43" t="s">
        <v>30</v>
      </c>
      <c r="G22410" s="43">
        <v>44090</v>
      </c>
      <c r="Y22410" s="43" t="str">
        <f t="shared" si="700"/>
        <v/>
      </c>
      <c r="AA22410" s="43" t="e">
        <f t="shared" si="701"/>
        <v>#N/A</v>
      </c>
    </row>
    <row r="22411" spans="1:27" x14ac:dyDescent="0.3">
      <c r="A22411" s="43">
        <v>1362233</v>
      </c>
      <c r="B22411" s="43" t="s">
        <v>13245</v>
      </c>
      <c r="C22411" s="43" t="s">
        <v>287</v>
      </c>
      <c r="E22411" s="43" t="s">
        <v>29</v>
      </c>
      <c r="F22411" s="43" t="s">
        <v>28</v>
      </c>
      <c r="G22411" s="43">
        <v>44038</v>
      </c>
      <c r="Y22411" s="43" t="str">
        <f t="shared" si="700"/>
        <v>COMP</v>
      </c>
      <c r="AA22411" s="43">
        <f t="shared" si="701"/>
        <v>1362233</v>
      </c>
    </row>
    <row r="22412" spans="1:27" x14ac:dyDescent="0.3">
      <c r="A22412" s="43">
        <v>313314</v>
      </c>
      <c r="B22412" s="43" t="s">
        <v>13246</v>
      </c>
      <c r="C22412" s="43" t="s">
        <v>811</v>
      </c>
      <c r="E22412" s="43" t="s">
        <v>6263</v>
      </c>
      <c r="F22412" s="43" t="s">
        <v>30</v>
      </c>
      <c r="G22412" s="43">
        <v>44036</v>
      </c>
      <c r="Y22412" s="43" t="str">
        <f t="shared" si="700"/>
        <v/>
      </c>
      <c r="AA22412" s="43" t="e">
        <f t="shared" si="701"/>
        <v>#N/A</v>
      </c>
    </row>
    <row r="22413" spans="1:27" x14ac:dyDescent="0.3">
      <c r="A22413" s="43">
        <v>764682</v>
      </c>
      <c r="B22413" s="43" t="s">
        <v>13246</v>
      </c>
      <c r="C22413" s="43" t="s">
        <v>469</v>
      </c>
      <c r="E22413" s="43" t="s">
        <v>6263</v>
      </c>
      <c r="F22413" s="43" t="s">
        <v>28</v>
      </c>
      <c r="G22413" s="43">
        <v>44036</v>
      </c>
      <c r="Y22413" s="43" t="str">
        <f t="shared" si="700"/>
        <v/>
      </c>
      <c r="AA22413" s="43" t="e">
        <f t="shared" si="701"/>
        <v>#N/A</v>
      </c>
    </row>
    <row r="22414" spans="1:27" x14ac:dyDescent="0.3">
      <c r="A22414" s="43">
        <v>2082941</v>
      </c>
      <c r="B22414" s="43" t="s">
        <v>5536</v>
      </c>
      <c r="C22414" s="43" t="s">
        <v>1992</v>
      </c>
      <c r="E22414" s="43" t="s">
        <v>35</v>
      </c>
      <c r="F22414" s="43" t="s">
        <v>30</v>
      </c>
      <c r="G22414" s="43">
        <v>44024</v>
      </c>
      <c r="Y22414" s="43" t="str">
        <f t="shared" si="700"/>
        <v>COMP</v>
      </c>
      <c r="AA22414" s="43">
        <f t="shared" si="701"/>
        <v>2082941</v>
      </c>
    </row>
    <row r="22415" spans="1:27" x14ac:dyDescent="0.3">
      <c r="A22415" s="43">
        <v>2416979</v>
      </c>
      <c r="B22415" s="43" t="s">
        <v>13247</v>
      </c>
      <c r="C22415" s="43" t="s">
        <v>541</v>
      </c>
      <c r="E22415" s="43" t="s">
        <v>6263</v>
      </c>
      <c r="F22415" s="43" t="s">
        <v>28</v>
      </c>
      <c r="G22415" s="43">
        <v>44013</v>
      </c>
      <c r="Y22415" s="43" t="str">
        <f t="shared" si="700"/>
        <v/>
      </c>
      <c r="AA22415" s="43" t="e">
        <f t="shared" si="701"/>
        <v>#N/A</v>
      </c>
    </row>
    <row r="22416" spans="1:27" x14ac:dyDescent="0.3">
      <c r="A22416" s="43">
        <v>1927553</v>
      </c>
      <c r="B22416" s="43" t="s">
        <v>13248</v>
      </c>
      <c r="C22416" s="43" t="s">
        <v>1300</v>
      </c>
      <c r="E22416" s="43" t="s">
        <v>6263</v>
      </c>
      <c r="F22416" s="43" t="s">
        <v>30</v>
      </c>
      <c r="G22416" s="43">
        <v>85078</v>
      </c>
      <c r="Y22416" s="43" t="str">
        <f t="shared" si="700"/>
        <v/>
      </c>
      <c r="AA22416" s="43" t="e">
        <f t="shared" si="701"/>
        <v>#N/A</v>
      </c>
    </row>
    <row r="22417" spans="1:27" x14ac:dyDescent="0.3">
      <c r="A22417" s="43">
        <v>1231804</v>
      </c>
      <c r="B22417" s="43" t="s">
        <v>13249</v>
      </c>
      <c r="C22417" s="43" t="s">
        <v>1094</v>
      </c>
      <c r="E22417" s="43" t="s">
        <v>31</v>
      </c>
      <c r="F22417" s="43" t="s">
        <v>30</v>
      </c>
      <c r="G22417" s="43">
        <v>44073</v>
      </c>
      <c r="Y22417" s="43" t="str">
        <f t="shared" si="700"/>
        <v>COMP</v>
      </c>
      <c r="AA22417" s="43">
        <f t="shared" si="701"/>
        <v>1231804</v>
      </c>
    </row>
    <row r="22418" spans="1:27" x14ac:dyDescent="0.3">
      <c r="A22418" s="43">
        <v>1172076</v>
      </c>
      <c r="B22418" s="43" t="s">
        <v>13249</v>
      </c>
      <c r="C22418" s="43" t="s">
        <v>656</v>
      </c>
      <c r="E22418" s="43" t="s">
        <v>6263</v>
      </c>
      <c r="F22418" s="43" t="s">
        <v>28</v>
      </c>
      <c r="G22418" s="43">
        <v>44072</v>
      </c>
      <c r="Y22418" s="43" t="str">
        <f t="shared" si="700"/>
        <v/>
      </c>
      <c r="AA22418" s="43" t="e">
        <f t="shared" si="701"/>
        <v>#N/A</v>
      </c>
    </row>
    <row r="22419" spans="1:27" x14ac:dyDescent="0.3">
      <c r="A22419" s="43">
        <v>1952835</v>
      </c>
      <c r="B22419" s="43" t="s">
        <v>13250</v>
      </c>
      <c r="C22419" s="43" t="s">
        <v>210</v>
      </c>
      <c r="E22419" s="43" t="s">
        <v>6263</v>
      </c>
      <c r="F22419" s="43" t="s">
        <v>30</v>
      </c>
      <c r="G22419" s="43">
        <v>49064</v>
      </c>
      <c r="Y22419" s="43" t="str">
        <f t="shared" si="700"/>
        <v/>
      </c>
      <c r="AA22419" s="43" t="e">
        <f t="shared" si="701"/>
        <v>#N/A</v>
      </c>
    </row>
    <row r="22420" spans="1:27" x14ac:dyDescent="0.3">
      <c r="A22420" s="43">
        <v>1572068</v>
      </c>
      <c r="B22420" s="43" t="s">
        <v>13250</v>
      </c>
      <c r="C22420" s="43" t="s">
        <v>241</v>
      </c>
      <c r="E22420" s="43" t="s">
        <v>6263</v>
      </c>
      <c r="F22420" s="43" t="s">
        <v>28</v>
      </c>
      <c r="G22420" s="43">
        <v>49002</v>
      </c>
      <c r="Y22420" s="43" t="str">
        <f t="shared" si="700"/>
        <v/>
      </c>
      <c r="AA22420" s="43" t="e">
        <f t="shared" si="701"/>
        <v>#N/A</v>
      </c>
    </row>
    <row r="22421" spans="1:27" x14ac:dyDescent="0.3">
      <c r="A22421" s="43">
        <v>2031762</v>
      </c>
      <c r="B22421" s="43" t="s">
        <v>13250</v>
      </c>
      <c r="C22421" s="43" t="s">
        <v>400</v>
      </c>
      <c r="E22421" s="43" t="s">
        <v>6263</v>
      </c>
      <c r="F22421" s="43" t="s">
        <v>30</v>
      </c>
      <c r="G22421" s="43">
        <v>49064</v>
      </c>
      <c r="Y22421" s="43" t="str">
        <f t="shared" si="700"/>
        <v/>
      </c>
      <c r="AA22421" s="43" t="e">
        <f t="shared" si="701"/>
        <v>#N/A</v>
      </c>
    </row>
    <row r="22422" spans="1:27" x14ac:dyDescent="0.3">
      <c r="A22422" s="43">
        <v>1205284</v>
      </c>
      <c r="B22422" s="43" t="s">
        <v>13251</v>
      </c>
      <c r="C22422" s="43" t="s">
        <v>318</v>
      </c>
      <c r="E22422" s="43" t="s">
        <v>29</v>
      </c>
      <c r="F22422" s="43" t="s">
        <v>28</v>
      </c>
      <c r="G22422" s="43">
        <v>85012</v>
      </c>
      <c r="Y22422" s="43" t="str">
        <f t="shared" si="700"/>
        <v>COMP</v>
      </c>
      <c r="AA22422" s="43">
        <f t="shared" si="701"/>
        <v>1205284</v>
      </c>
    </row>
    <row r="22423" spans="1:27" x14ac:dyDescent="0.3">
      <c r="A22423" s="43">
        <v>2073806</v>
      </c>
      <c r="B22423" s="43" t="s">
        <v>13252</v>
      </c>
      <c r="C22423" s="43" t="s">
        <v>235</v>
      </c>
      <c r="E22423" s="43" t="s">
        <v>6263</v>
      </c>
      <c r="F22423" s="43" t="s">
        <v>28</v>
      </c>
      <c r="G22423" s="43">
        <v>72041</v>
      </c>
      <c r="Y22423" s="43" t="str">
        <f t="shared" si="700"/>
        <v/>
      </c>
      <c r="AA22423" s="43" t="e">
        <f t="shared" si="701"/>
        <v>#N/A</v>
      </c>
    </row>
    <row r="22424" spans="1:27" x14ac:dyDescent="0.3">
      <c r="A22424" s="43">
        <v>2266964</v>
      </c>
      <c r="B22424" s="43" t="s">
        <v>13252</v>
      </c>
      <c r="C22424" s="43" t="s">
        <v>718</v>
      </c>
      <c r="E22424" s="43" t="s">
        <v>6263</v>
      </c>
      <c r="F22424" s="43" t="s">
        <v>30</v>
      </c>
      <c r="G22424" s="43">
        <v>49017</v>
      </c>
      <c r="Y22424" s="43" t="str">
        <f t="shared" si="700"/>
        <v>COMP</v>
      </c>
      <c r="AA22424" s="43">
        <f t="shared" si="701"/>
        <v>2266964</v>
      </c>
    </row>
    <row r="22425" spans="1:27" x14ac:dyDescent="0.3">
      <c r="A22425" s="43">
        <v>2339925</v>
      </c>
      <c r="B22425" s="43" t="s">
        <v>13252</v>
      </c>
      <c r="C22425" s="43" t="s">
        <v>7031</v>
      </c>
      <c r="E22425" s="43" t="s">
        <v>6263</v>
      </c>
      <c r="F22425" s="43" t="s">
        <v>30</v>
      </c>
      <c r="G22425" s="43">
        <v>72041</v>
      </c>
      <c r="Y22425" s="43" t="str">
        <f t="shared" si="700"/>
        <v/>
      </c>
      <c r="AA22425" s="43" t="e">
        <f t="shared" si="701"/>
        <v>#N/A</v>
      </c>
    </row>
    <row r="22426" spans="1:27" x14ac:dyDescent="0.3">
      <c r="A22426" s="43">
        <v>1958449</v>
      </c>
      <c r="B22426" s="43" t="s">
        <v>13252</v>
      </c>
      <c r="C22426" s="43" t="s">
        <v>340</v>
      </c>
      <c r="E22426" s="43" t="s">
        <v>6263</v>
      </c>
      <c r="F22426" s="43" t="s">
        <v>30</v>
      </c>
      <c r="G22426" s="43">
        <v>49004</v>
      </c>
      <c r="Y22426" s="43" t="str">
        <f t="shared" si="700"/>
        <v/>
      </c>
      <c r="AA22426" s="43" t="e">
        <f t="shared" si="701"/>
        <v>#N/A</v>
      </c>
    </row>
    <row r="22427" spans="1:27" x14ac:dyDescent="0.3">
      <c r="A22427" s="43">
        <v>2176597</v>
      </c>
      <c r="B22427" s="43" t="s">
        <v>13252</v>
      </c>
      <c r="C22427" s="43" t="s">
        <v>381</v>
      </c>
      <c r="E22427" s="43" t="s">
        <v>35</v>
      </c>
      <c r="F22427" s="43" t="s">
        <v>28</v>
      </c>
      <c r="G22427" s="43">
        <v>44049</v>
      </c>
      <c r="Y22427" s="43" t="str">
        <f t="shared" si="700"/>
        <v>COMP</v>
      </c>
      <c r="AA22427" s="43">
        <f t="shared" si="701"/>
        <v>2176597</v>
      </c>
    </row>
    <row r="22428" spans="1:27" x14ac:dyDescent="0.3">
      <c r="A22428" s="43">
        <v>1977343</v>
      </c>
      <c r="B22428" s="43" t="s">
        <v>5541</v>
      </c>
      <c r="C22428" s="43" t="s">
        <v>244</v>
      </c>
      <c r="E22428" s="43" t="s">
        <v>6263</v>
      </c>
      <c r="F22428" s="43" t="s">
        <v>28</v>
      </c>
      <c r="G22428" s="43">
        <v>44049</v>
      </c>
      <c r="Y22428" s="43" t="str">
        <f t="shared" si="700"/>
        <v/>
      </c>
      <c r="AA22428" s="43" t="e">
        <f t="shared" si="701"/>
        <v>#N/A</v>
      </c>
    </row>
    <row r="22429" spans="1:27" x14ac:dyDescent="0.3">
      <c r="A22429" s="43">
        <v>2351612</v>
      </c>
      <c r="B22429" s="43" t="s">
        <v>5541</v>
      </c>
      <c r="C22429" s="43" t="s">
        <v>746</v>
      </c>
      <c r="E22429" s="43" t="s">
        <v>6263</v>
      </c>
      <c r="F22429" s="43" t="s">
        <v>28</v>
      </c>
      <c r="G22429" s="43">
        <v>49066</v>
      </c>
      <c r="Y22429" s="43" t="str">
        <f t="shared" si="700"/>
        <v/>
      </c>
      <c r="AA22429" s="43" t="e">
        <f t="shared" si="701"/>
        <v>#N/A</v>
      </c>
    </row>
    <row r="22430" spans="1:27" x14ac:dyDescent="0.3">
      <c r="A22430" s="43">
        <v>511883</v>
      </c>
      <c r="B22430" s="43" t="s">
        <v>13253</v>
      </c>
      <c r="C22430" s="43" t="s">
        <v>1567</v>
      </c>
      <c r="E22430" s="43" t="s">
        <v>6263</v>
      </c>
      <c r="F22430" s="43" t="s">
        <v>28</v>
      </c>
      <c r="G22430" s="43">
        <v>49006</v>
      </c>
      <c r="Y22430" s="43" t="str">
        <f t="shared" si="700"/>
        <v>COMP</v>
      </c>
      <c r="AA22430" s="43">
        <f t="shared" si="701"/>
        <v>511883</v>
      </c>
    </row>
    <row r="22431" spans="1:27" x14ac:dyDescent="0.3">
      <c r="A22431" s="43">
        <v>1525348</v>
      </c>
      <c r="B22431" s="43" t="s">
        <v>13253</v>
      </c>
      <c r="C22431" s="43" t="s">
        <v>292</v>
      </c>
      <c r="E22431" s="43" t="s">
        <v>34</v>
      </c>
      <c r="F22431" s="43" t="s">
        <v>30</v>
      </c>
      <c r="G22431" s="43">
        <v>44001</v>
      </c>
      <c r="Y22431" s="43" t="str">
        <f t="shared" si="700"/>
        <v>COMP</v>
      </c>
      <c r="AA22431" s="43">
        <f t="shared" si="701"/>
        <v>1525348</v>
      </c>
    </row>
    <row r="22432" spans="1:27" x14ac:dyDescent="0.3">
      <c r="A22432" s="43">
        <v>1219636</v>
      </c>
      <c r="B22432" s="43" t="s">
        <v>13254</v>
      </c>
      <c r="C22432" s="43" t="s">
        <v>469</v>
      </c>
      <c r="E22432" s="43" t="s">
        <v>6263</v>
      </c>
      <c r="F22432" s="43" t="s">
        <v>28</v>
      </c>
      <c r="G22432" s="43">
        <v>49032</v>
      </c>
      <c r="Y22432" s="43" t="str">
        <f t="shared" si="700"/>
        <v/>
      </c>
      <c r="AA22432" s="43" t="e">
        <f t="shared" si="701"/>
        <v>#N/A</v>
      </c>
    </row>
    <row r="22433" spans="1:27" x14ac:dyDescent="0.3">
      <c r="A22433" s="43">
        <v>1832473</v>
      </c>
      <c r="B22433" s="43" t="s">
        <v>13255</v>
      </c>
      <c r="C22433" s="43" t="s">
        <v>937</v>
      </c>
      <c r="E22433" s="43" t="s">
        <v>6263</v>
      </c>
      <c r="F22433" s="43" t="s">
        <v>28</v>
      </c>
      <c r="G22433" s="43">
        <v>44079</v>
      </c>
      <c r="Y22433" s="43" t="str">
        <f t="shared" si="700"/>
        <v/>
      </c>
      <c r="AA22433" s="43" t="e">
        <f t="shared" si="701"/>
        <v>#N/A</v>
      </c>
    </row>
    <row r="22434" spans="1:27" x14ac:dyDescent="0.3">
      <c r="A22434" s="43">
        <v>1832483</v>
      </c>
      <c r="B22434" s="43" t="s">
        <v>13255</v>
      </c>
      <c r="C22434" s="43" t="s">
        <v>1481</v>
      </c>
      <c r="E22434" s="43" t="s">
        <v>6263</v>
      </c>
      <c r="F22434" s="43" t="s">
        <v>30</v>
      </c>
      <c r="G22434" s="43">
        <v>44079</v>
      </c>
      <c r="Y22434" s="43" t="str">
        <f t="shared" si="700"/>
        <v/>
      </c>
      <c r="AA22434" s="43" t="e">
        <f t="shared" si="701"/>
        <v>#N/A</v>
      </c>
    </row>
    <row r="22435" spans="1:27" x14ac:dyDescent="0.3">
      <c r="A22435" s="43">
        <v>150964</v>
      </c>
      <c r="B22435" s="43" t="s">
        <v>13256</v>
      </c>
      <c r="C22435" s="43" t="s">
        <v>397</v>
      </c>
      <c r="E22435" s="43" t="s">
        <v>6263</v>
      </c>
      <c r="F22435" s="43" t="s">
        <v>28</v>
      </c>
      <c r="G22435" s="43">
        <v>53063</v>
      </c>
      <c r="Y22435" s="43" t="str">
        <f t="shared" si="700"/>
        <v/>
      </c>
      <c r="AA22435" s="43" t="e">
        <f t="shared" si="701"/>
        <v>#N/A</v>
      </c>
    </row>
    <row r="22436" spans="1:27" x14ac:dyDescent="0.3">
      <c r="A22436" s="43">
        <v>1461045</v>
      </c>
      <c r="B22436" s="43" t="s">
        <v>13257</v>
      </c>
      <c r="C22436" s="43" t="s">
        <v>4662</v>
      </c>
      <c r="E22436" s="43" t="s">
        <v>34</v>
      </c>
      <c r="F22436" s="43" t="s">
        <v>30</v>
      </c>
      <c r="G22436" s="43">
        <v>85015</v>
      </c>
      <c r="Y22436" s="43" t="str">
        <f t="shared" si="700"/>
        <v>COMP</v>
      </c>
      <c r="AA22436" s="43">
        <f t="shared" si="701"/>
        <v>1461045</v>
      </c>
    </row>
    <row r="22437" spans="1:27" x14ac:dyDescent="0.3">
      <c r="A22437" s="43">
        <v>2272104</v>
      </c>
      <c r="B22437" s="43" t="s">
        <v>13257</v>
      </c>
      <c r="C22437" s="43" t="s">
        <v>1772</v>
      </c>
      <c r="E22437" s="43" t="s">
        <v>34</v>
      </c>
      <c r="F22437" s="43" t="s">
        <v>30</v>
      </c>
      <c r="G22437" s="43">
        <v>44022</v>
      </c>
      <c r="Y22437" s="43" t="str">
        <f t="shared" si="700"/>
        <v>COMP</v>
      </c>
      <c r="AA22437" s="43">
        <f t="shared" si="701"/>
        <v>2272104</v>
      </c>
    </row>
    <row r="22438" spans="1:27" x14ac:dyDescent="0.3">
      <c r="A22438" s="43">
        <v>1970744</v>
      </c>
      <c r="B22438" s="43" t="s">
        <v>13257</v>
      </c>
      <c r="C22438" s="43" t="s">
        <v>390</v>
      </c>
      <c r="E22438" s="43" t="s">
        <v>6263</v>
      </c>
      <c r="F22438" s="43" t="s">
        <v>30</v>
      </c>
      <c r="G22438" s="43">
        <v>85031</v>
      </c>
      <c r="Y22438" s="43" t="str">
        <f t="shared" si="700"/>
        <v/>
      </c>
      <c r="AA22438" s="43" t="e">
        <f t="shared" si="701"/>
        <v>#N/A</v>
      </c>
    </row>
    <row r="22439" spans="1:27" x14ac:dyDescent="0.3">
      <c r="A22439" s="43">
        <v>1294364</v>
      </c>
      <c r="B22439" s="43" t="s">
        <v>13257</v>
      </c>
      <c r="C22439" s="43" t="s">
        <v>390</v>
      </c>
      <c r="E22439" s="43" t="s">
        <v>6263</v>
      </c>
      <c r="F22439" s="43" t="s">
        <v>30</v>
      </c>
      <c r="G22439" s="43">
        <v>85015</v>
      </c>
      <c r="Y22439" s="43" t="str">
        <f t="shared" si="700"/>
        <v/>
      </c>
      <c r="AA22439" s="43" t="e">
        <f t="shared" si="701"/>
        <v>#N/A</v>
      </c>
    </row>
    <row r="22440" spans="1:27" x14ac:dyDescent="0.3">
      <c r="A22440" s="43">
        <v>1337071</v>
      </c>
      <c r="B22440" s="43" t="s">
        <v>13257</v>
      </c>
      <c r="C22440" s="43" t="s">
        <v>829</v>
      </c>
      <c r="E22440" s="43" t="s">
        <v>6263</v>
      </c>
      <c r="F22440" s="43" t="s">
        <v>28</v>
      </c>
      <c r="G22440" s="43">
        <v>85031</v>
      </c>
      <c r="Y22440" s="43" t="str">
        <f t="shared" si="700"/>
        <v/>
      </c>
      <c r="AA22440" s="43" t="e">
        <f t="shared" si="701"/>
        <v>#N/A</v>
      </c>
    </row>
    <row r="22441" spans="1:27" x14ac:dyDescent="0.3">
      <c r="A22441" s="43">
        <v>591248</v>
      </c>
      <c r="B22441" s="43" t="s">
        <v>13257</v>
      </c>
      <c r="C22441" s="43" t="s">
        <v>274</v>
      </c>
      <c r="E22441" s="43" t="s">
        <v>6263</v>
      </c>
      <c r="F22441" s="43" t="s">
        <v>28</v>
      </c>
      <c r="G22441" s="43">
        <v>85015</v>
      </c>
      <c r="Y22441" s="43" t="str">
        <f t="shared" si="700"/>
        <v/>
      </c>
      <c r="AA22441" s="43" t="e">
        <f t="shared" si="701"/>
        <v>#N/A</v>
      </c>
    </row>
    <row r="22442" spans="1:27" x14ac:dyDescent="0.3">
      <c r="A22442" s="43">
        <v>2349332</v>
      </c>
      <c r="B22442" s="43" t="s">
        <v>13257</v>
      </c>
      <c r="C22442" s="43" t="s">
        <v>248</v>
      </c>
      <c r="E22442" s="43" t="s">
        <v>35</v>
      </c>
      <c r="F22442" s="43" t="s">
        <v>30</v>
      </c>
      <c r="G22442" s="43">
        <v>44022</v>
      </c>
      <c r="Y22442" s="43" t="str">
        <f t="shared" si="700"/>
        <v>COMP</v>
      </c>
      <c r="AA22442" s="43">
        <f t="shared" si="701"/>
        <v>2349332</v>
      </c>
    </row>
    <row r="22443" spans="1:27" x14ac:dyDescent="0.3">
      <c r="A22443" s="43">
        <v>839589</v>
      </c>
      <c r="B22443" s="43" t="s">
        <v>13258</v>
      </c>
      <c r="C22443" s="43" t="s">
        <v>685</v>
      </c>
      <c r="E22443" s="43" t="s">
        <v>6263</v>
      </c>
      <c r="F22443" s="43" t="s">
        <v>30</v>
      </c>
      <c r="G22443" s="43">
        <v>85062</v>
      </c>
      <c r="Y22443" s="43" t="str">
        <f t="shared" si="700"/>
        <v/>
      </c>
      <c r="AA22443" s="43" t="e">
        <f t="shared" si="701"/>
        <v>#N/A</v>
      </c>
    </row>
    <row r="22444" spans="1:27" x14ac:dyDescent="0.3">
      <c r="A22444" s="43">
        <v>2361462</v>
      </c>
      <c r="B22444" s="43" t="s">
        <v>13258</v>
      </c>
      <c r="C22444" s="43" t="s">
        <v>13259</v>
      </c>
      <c r="E22444" s="43" t="s">
        <v>29</v>
      </c>
      <c r="F22444" s="43" t="s">
        <v>28</v>
      </c>
      <c r="G22444" s="43">
        <v>85031</v>
      </c>
      <c r="Y22444" s="43" t="str">
        <f t="shared" si="700"/>
        <v>COMP</v>
      </c>
      <c r="AA22444" s="43">
        <f t="shared" si="701"/>
        <v>2361462</v>
      </c>
    </row>
    <row r="22445" spans="1:27" x14ac:dyDescent="0.3">
      <c r="A22445" s="43">
        <v>1999253</v>
      </c>
      <c r="B22445" s="43" t="s">
        <v>13260</v>
      </c>
      <c r="C22445" s="43" t="s">
        <v>3450</v>
      </c>
      <c r="E22445" s="43" t="s">
        <v>35</v>
      </c>
      <c r="F22445" s="43" t="s">
        <v>30</v>
      </c>
      <c r="G22445" s="43">
        <v>44036</v>
      </c>
      <c r="Y22445" s="43" t="str">
        <f t="shared" si="700"/>
        <v>COMP</v>
      </c>
      <c r="AA22445" s="43">
        <f t="shared" si="701"/>
        <v>1999253</v>
      </c>
    </row>
    <row r="22446" spans="1:27" x14ac:dyDescent="0.3">
      <c r="A22446" s="43">
        <v>2145985</v>
      </c>
      <c r="B22446" s="43" t="s">
        <v>13260</v>
      </c>
      <c r="C22446" s="43" t="s">
        <v>1495</v>
      </c>
      <c r="E22446" s="43" t="s">
        <v>6263</v>
      </c>
      <c r="F22446" s="43" t="s">
        <v>28</v>
      </c>
      <c r="G22446" s="43">
        <v>44090</v>
      </c>
      <c r="Y22446" s="43" t="str">
        <f t="shared" si="700"/>
        <v/>
      </c>
      <c r="AA22446" s="43" t="e">
        <f t="shared" si="701"/>
        <v>#N/A</v>
      </c>
    </row>
    <row r="22447" spans="1:27" x14ac:dyDescent="0.3">
      <c r="A22447" s="43">
        <v>1769978</v>
      </c>
      <c r="B22447" s="43" t="s">
        <v>13261</v>
      </c>
      <c r="C22447" s="43" t="s">
        <v>504</v>
      </c>
      <c r="E22447" s="43" t="s">
        <v>6263</v>
      </c>
      <c r="F22447" s="43" t="s">
        <v>30</v>
      </c>
      <c r="G22447" s="43">
        <v>49009</v>
      </c>
      <c r="Y22447" s="43" t="str">
        <f t="shared" si="700"/>
        <v/>
      </c>
      <c r="AA22447" s="43" t="e">
        <f t="shared" si="701"/>
        <v>#N/A</v>
      </c>
    </row>
    <row r="22448" spans="1:27" x14ac:dyDescent="0.3">
      <c r="A22448" s="43">
        <v>1869163</v>
      </c>
      <c r="B22448" s="43" t="s">
        <v>13261</v>
      </c>
      <c r="C22448" s="43" t="s">
        <v>3910</v>
      </c>
      <c r="E22448" s="43" t="s">
        <v>6263</v>
      </c>
      <c r="F22448" s="43" t="s">
        <v>28</v>
      </c>
      <c r="G22448" s="43">
        <v>49002</v>
      </c>
      <c r="Y22448" s="43" t="str">
        <f t="shared" si="700"/>
        <v/>
      </c>
      <c r="AA22448" s="43" t="e">
        <f t="shared" si="701"/>
        <v>#N/A</v>
      </c>
    </row>
    <row r="22449" spans="1:27" x14ac:dyDescent="0.3">
      <c r="A22449" s="43">
        <v>2357439</v>
      </c>
      <c r="B22449" s="43" t="s">
        <v>13262</v>
      </c>
      <c r="C22449" s="43" t="s">
        <v>173</v>
      </c>
      <c r="E22449" s="43" t="s">
        <v>6263</v>
      </c>
      <c r="F22449" s="43" t="s">
        <v>30</v>
      </c>
      <c r="G22449" s="43">
        <v>44079</v>
      </c>
      <c r="Y22449" s="43" t="str">
        <f t="shared" si="700"/>
        <v/>
      </c>
      <c r="AA22449" s="43" t="e">
        <f t="shared" si="701"/>
        <v>#N/A</v>
      </c>
    </row>
    <row r="22450" spans="1:27" x14ac:dyDescent="0.3">
      <c r="A22450" s="43">
        <v>1198253</v>
      </c>
      <c r="B22450" s="43" t="s">
        <v>5543</v>
      </c>
      <c r="C22450" s="43" t="s">
        <v>722</v>
      </c>
      <c r="E22450" s="43" t="s">
        <v>6263</v>
      </c>
      <c r="F22450" s="43" t="s">
        <v>28</v>
      </c>
      <c r="G22450" s="43">
        <v>85017</v>
      </c>
      <c r="Y22450" s="43" t="str">
        <f t="shared" si="700"/>
        <v/>
      </c>
      <c r="AA22450" s="43" t="e">
        <f t="shared" si="701"/>
        <v>#N/A</v>
      </c>
    </row>
    <row r="22451" spans="1:27" x14ac:dyDescent="0.3">
      <c r="A22451" s="43">
        <v>1700236</v>
      </c>
      <c r="B22451" s="43" t="s">
        <v>5543</v>
      </c>
      <c r="C22451" s="43" t="s">
        <v>287</v>
      </c>
      <c r="E22451" s="43" t="s">
        <v>6263</v>
      </c>
      <c r="F22451" s="43" t="s">
        <v>28</v>
      </c>
      <c r="G22451" s="43">
        <v>72029</v>
      </c>
      <c r="Y22451" s="43" t="str">
        <f t="shared" si="700"/>
        <v>COMP</v>
      </c>
      <c r="AA22451" s="43">
        <f t="shared" si="701"/>
        <v>1700236</v>
      </c>
    </row>
    <row r="22452" spans="1:27" x14ac:dyDescent="0.3">
      <c r="A22452" s="43">
        <v>1126606</v>
      </c>
      <c r="B22452" s="43" t="s">
        <v>5544</v>
      </c>
      <c r="C22452" s="43" t="s">
        <v>436</v>
      </c>
      <c r="E22452" s="43" t="s">
        <v>29</v>
      </c>
      <c r="F22452" s="43" t="s">
        <v>28</v>
      </c>
      <c r="G22452" s="43">
        <v>44045</v>
      </c>
      <c r="Y22452" s="43" t="str">
        <f t="shared" si="700"/>
        <v>COMP</v>
      </c>
      <c r="AA22452" s="43">
        <f t="shared" si="701"/>
        <v>1126606</v>
      </c>
    </row>
    <row r="22453" spans="1:27" x14ac:dyDescent="0.3">
      <c r="A22453" s="43">
        <v>474204</v>
      </c>
      <c r="B22453" s="43" t="s">
        <v>5545</v>
      </c>
      <c r="C22453" s="43" t="s">
        <v>525</v>
      </c>
      <c r="E22453" s="43" t="s">
        <v>6263</v>
      </c>
      <c r="F22453" s="43" t="s">
        <v>28</v>
      </c>
      <c r="G22453" s="43">
        <v>49002</v>
      </c>
      <c r="Y22453" s="43" t="str">
        <f t="shared" si="700"/>
        <v/>
      </c>
      <c r="AA22453" s="43" t="e">
        <f t="shared" si="701"/>
        <v>#N/A</v>
      </c>
    </row>
    <row r="22454" spans="1:27" x14ac:dyDescent="0.3">
      <c r="A22454" s="43">
        <v>253192</v>
      </c>
      <c r="B22454" s="43" t="s">
        <v>5545</v>
      </c>
      <c r="C22454" s="43" t="s">
        <v>218</v>
      </c>
      <c r="E22454" s="43" t="s">
        <v>6263</v>
      </c>
      <c r="F22454" s="43" t="s">
        <v>28</v>
      </c>
      <c r="G22454" s="43">
        <v>49002</v>
      </c>
      <c r="Y22454" s="43" t="str">
        <f t="shared" si="700"/>
        <v>COMP</v>
      </c>
      <c r="AA22454" s="43">
        <f t="shared" si="701"/>
        <v>253192</v>
      </c>
    </row>
    <row r="22455" spans="1:27" x14ac:dyDescent="0.3">
      <c r="A22455" s="43">
        <v>2065692</v>
      </c>
      <c r="B22455" s="43" t="s">
        <v>5545</v>
      </c>
      <c r="C22455" s="43" t="s">
        <v>226</v>
      </c>
      <c r="E22455" s="43" t="s">
        <v>6263</v>
      </c>
      <c r="F22455" s="43" t="s">
        <v>30</v>
      </c>
      <c r="G22455" s="43">
        <v>72041</v>
      </c>
      <c r="Y22455" s="43" t="str">
        <f t="shared" si="700"/>
        <v/>
      </c>
      <c r="AA22455" s="43" t="e">
        <f t="shared" si="701"/>
        <v>#N/A</v>
      </c>
    </row>
    <row r="22456" spans="1:27" x14ac:dyDescent="0.3">
      <c r="A22456" s="43">
        <v>1782044</v>
      </c>
      <c r="B22456" s="43" t="s">
        <v>5545</v>
      </c>
      <c r="C22456" s="43" t="s">
        <v>486</v>
      </c>
      <c r="E22456" s="43" t="s">
        <v>6263</v>
      </c>
      <c r="F22456" s="43" t="s">
        <v>30</v>
      </c>
      <c r="G22456" s="43">
        <v>49002</v>
      </c>
      <c r="Y22456" s="43" t="str">
        <f t="shared" si="700"/>
        <v/>
      </c>
      <c r="AA22456" s="43" t="e">
        <f t="shared" si="701"/>
        <v>#N/A</v>
      </c>
    </row>
    <row r="22457" spans="1:27" x14ac:dyDescent="0.3">
      <c r="A22457" s="43">
        <v>1495141</v>
      </c>
      <c r="B22457" s="43" t="s">
        <v>5545</v>
      </c>
      <c r="C22457" s="43" t="s">
        <v>8233</v>
      </c>
      <c r="E22457" s="43" t="s">
        <v>6263</v>
      </c>
      <c r="F22457" s="43" t="s">
        <v>30</v>
      </c>
      <c r="G22457" s="43">
        <v>49002</v>
      </c>
      <c r="Y22457" s="43" t="str">
        <f t="shared" si="700"/>
        <v/>
      </c>
      <c r="AA22457" s="43" t="e">
        <f t="shared" si="701"/>
        <v>#N/A</v>
      </c>
    </row>
    <row r="22458" spans="1:27" x14ac:dyDescent="0.3">
      <c r="A22458" s="43">
        <v>741398</v>
      </c>
      <c r="B22458" s="43" t="s">
        <v>13263</v>
      </c>
      <c r="C22458" s="43" t="s">
        <v>822</v>
      </c>
      <c r="E22458" s="43" t="s">
        <v>31</v>
      </c>
      <c r="F22458" s="43" t="s">
        <v>28</v>
      </c>
      <c r="G22458" s="43">
        <v>49002</v>
      </c>
      <c r="Y22458" s="43" t="str">
        <f t="shared" si="700"/>
        <v>COMP</v>
      </c>
      <c r="AA22458" s="43">
        <f t="shared" si="701"/>
        <v>741398</v>
      </c>
    </row>
    <row r="22459" spans="1:27" x14ac:dyDescent="0.3">
      <c r="A22459" s="43">
        <v>161668</v>
      </c>
      <c r="B22459" s="43" t="s">
        <v>13264</v>
      </c>
      <c r="C22459" s="43" t="s">
        <v>399</v>
      </c>
      <c r="E22459" s="43" t="s">
        <v>6263</v>
      </c>
      <c r="F22459" s="43" t="s">
        <v>28</v>
      </c>
      <c r="G22459" s="43">
        <v>72041</v>
      </c>
      <c r="Y22459" s="43" t="str">
        <f t="shared" si="700"/>
        <v/>
      </c>
      <c r="AA22459" s="43" t="e">
        <f t="shared" si="701"/>
        <v>#N/A</v>
      </c>
    </row>
    <row r="22460" spans="1:27" x14ac:dyDescent="0.3">
      <c r="A22460" s="43">
        <v>1578124</v>
      </c>
      <c r="B22460" s="43" t="s">
        <v>13265</v>
      </c>
      <c r="C22460" s="43" t="s">
        <v>2196</v>
      </c>
      <c r="E22460" s="43" t="s">
        <v>6263</v>
      </c>
      <c r="F22460" s="43" t="s">
        <v>30</v>
      </c>
      <c r="G22460" s="43">
        <v>44012</v>
      </c>
      <c r="Y22460" s="43" t="str">
        <f t="shared" si="700"/>
        <v/>
      </c>
      <c r="AA22460" s="43" t="e">
        <f t="shared" si="701"/>
        <v>#N/A</v>
      </c>
    </row>
    <row r="22461" spans="1:27" x14ac:dyDescent="0.3">
      <c r="A22461" s="43">
        <v>162587</v>
      </c>
      <c r="B22461" s="43" t="s">
        <v>13265</v>
      </c>
      <c r="C22461" s="43" t="s">
        <v>274</v>
      </c>
      <c r="E22461" s="43" t="s">
        <v>6263</v>
      </c>
      <c r="F22461" s="43" t="s">
        <v>28</v>
      </c>
      <c r="G22461" s="43">
        <v>49031</v>
      </c>
      <c r="Y22461" s="43" t="str">
        <f t="shared" si="700"/>
        <v>COMP</v>
      </c>
      <c r="AA22461" s="43">
        <f t="shared" si="701"/>
        <v>162587</v>
      </c>
    </row>
    <row r="22462" spans="1:27" x14ac:dyDescent="0.3">
      <c r="A22462" s="43">
        <v>2190979</v>
      </c>
      <c r="B22462" s="43" t="s">
        <v>5550</v>
      </c>
      <c r="C22462" s="43" t="s">
        <v>629</v>
      </c>
      <c r="E22462" s="43" t="s">
        <v>6263</v>
      </c>
      <c r="F22462" s="43" t="s">
        <v>30</v>
      </c>
      <c r="G22462" s="43">
        <v>72064</v>
      </c>
      <c r="Y22462" s="43" t="str">
        <f t="shared" si="700"/>
        <v/>
      </c>
      <c r="AA22462" s="43" t="e">
        <f t="shared" si="701"/>
        <v>#N/A</v>
      </c>
    </row>
    <row r="22463" spans="1:27" x14ac:dyDescent="0.3">
      <c r="A22463" s="43">
        <v>1303492</v>
      </c>
      <c r="B22463" s="43" t="s">
        <v>5553</v>
      </c>
      <c r="C22463" s="43" t="s">
        <v>236</v>
      </c>
      <c r="E22463" s="43" t="s">
        <v>6263</v>
      </c>
      <c r="F22463" s="43" t="s">
        <v>28</v>
      </c>
      <c r="G22463" s="43">
        <v>44111</v>
      </c>
      <c r="Y22463" s="43" t="str">
        <f t="shared" si="700"/>
        <v/>
      </c>
      <c r="AA22463" s="43" t="e">
        <f t="shared" si="701"/>
        <v>#N/A</v>
      </c>
    </row>
    <row r="22464" spans="1:27" x14ac:dyDescent="0.3">
      <c r="A22464" s="43">
        <v>793687</v>
      </c>
      <c r="B22464" s="43" t="s">
        <v>5554</v>
      </c>
      <c r="C22464" s="43" t="s">
        <v>514</v>
      </c>
      <c r="E22464" s="43" t="s">
        <v>6263</v>
      </c>
      <c r="F22464" s="43" t="s">
        <v>28</v>
      </c>
      <c r="G22464" s="43">
        <v>44108</v>
      </c>
      <c r="Y22464" s="43" t="str">
        <f t="shared" si="700"/>
        <v/>
      </c>
      <c r="AA22464" s="43" t="e">
        <f t="shared" si="701"/>
        <v>#N/A</v>
      </c>
    </row>
    <row r="22465" spans="1:27" x14ac:dyDescent="0.3">
      <c r="A22465" s="43">
        <v>2426932</v>
      </c>
      <c r="B22465" s="43" t="s">
        <v>5554</v>
      </c>
      <c r="C22465" s="43" t="s">
        <v>514</v>
      </c>
      <c r="E22465" s="43" t="s">
        <v>6263</v>
      </c>
      <c r="F22465" s="43" t="s">
        <v>28</v>
      </c>
      <c r="G22465" s="43">
        <v>53013</v>
      </c>
      <c r="Y22465" s="43" t="str">
        <f t="shared" si="700"/>
        <v/>
      </c>
      <c r="AA22465" s="43" t="e">
        <f t="shared" si="701"/>
        <v>#N/A</v>
      </c>
    </row>
    <row r="22466" spans="1:27" x14ac:dyDescent="0.3">
      <c r="A22466" s="43">
        <v>1009531</v>
      </c>
      <c r="B22466" s="43" t="s">
        <v>5554</v>
      </c>
      <c r="C22466" s="43" t="s">
        <v>173</v>
      </c>
      <c r="E22466" s="43" t="s">
        <v>6263</v>
      </c>
      <c r="F22466" s="43" t="s">
        <v>30</v>
      </c>
      <c r="G22466" s="43">
        <v>44024</v>
      </c>
      <c r="Y22466" s="43" t="str">
        <f t="shared" ref="Y22466:Y22529" si="702">IF(ISERROR(AA22466)=FALSE,"COMP","")</f>
        <v/>
      </c>
      <c r="AA22466" s="43" t="e">
        <f t="shared" si="701"/>
        <v>#N/A</v>
      </c>
    </row>
    <row r="22467" spans="1:27" x14ac:dyDescent="0.3">
      <c r="A22467" s="43">
        <v>2401003</v>
      </c>
      <c r="B22467" s="43" t="s">
        <v>5554</v>
      </c>
      <c r="C22467" s="43" t="s">
        <v>3263</v>
      </c>
      <c r="E22467" s="43" t="s">
        <v>29</v>
      </c>
      <c r="F22467" s="43" t="s">
        <v>30</v>
      </c>
      <c r="G22467" s="43">
        <v>72041</v>
      </c>
      <c r="Y22467" s="43" t="str">
        <f t="shared" si="702"/>
        <v>COMP</v>
      </c>
      <c r="AA22467" s="43">
        <f t="shared" ref="AA22467:AA22530" si="703">VLOOKUP(A22467,Z:Z,1,FALSE)</f>
        <v>2401003</v>
      </c>
    </row>
    <row r="22468" spans="1:27" x14ac:dyDescent="0.3">
      <c r="A22468" s="43">
        <v>1359932</v>
      </c>
      <c r="B22468" s="43" t="s">
        <v>5554</v>
      </c>
      <c r="C22468" s="43" t="s">
        <v>193</v>
      </c>
      <c r="E22468" s="43" t="s">
        <v>6263</v>
      </c>
      <c r="F22468" s="43" t="s">
        <v>28</v>
      </c>
      <c r="G22468" s="43">
        <v>44111</v>
      </c>
      <c r="Y22468" s="43" t="str">
        <f t="shared" si="702"/>
        <v>COMP</v>
      </c>
      <c r="AA22468" s="43">
        <f t="shared" si="703"/>
        <v>1359932</v>
      </c>
    </row>
    <row r="22469" spans="1:27" x14ac:dyDescent="0.3">
      <c r="A22469" s="43">
        <v>2382987</v>
      </c>
      <c r="B22469" s="43" t="s">
        <v>5554</v>
      </c>
      <c r="C22469" s="43" t="s">
        <v>456</v>
      </c>
      <c r="E22469" s="43" t="s">
        <v>6263</v>
      </c>
      <c r="F22469" s="43" t="s">
        <v>28</v>
      </c>
      <c r="G22469" s="43">
        <v>72041</v>
      </c>
      <c r="Y22469" s="43" t="str">
        <f t="shared" si="702"/>
        <v/>
      </c>
      <c r="AA22469" s="43" t="e">
        <f t="shared" si="703"/>
        <v>#N/A</v>
      </c>
    </row>
    <row r="22470" spans="1:27" x14ac:dyDescent="0.3">
      <c r="A22470" s="43">
        <v>2207147</v>
      </c>
      <c r="B22470" s="43" t="s">
        <v>5554</v>
      </c>
      <c r="C22470" s="43" t="s">
        <v>3342</v>
      </c>
      <c r="E22470" s="43" t="s">
        <v>6263</v>
      </c>
      <c r="F22470" s="43" t="s">
        <v>30</v>
      </c>
      <c r="G22470" s="43">
        <v>85012</v>
      </c>
      <c r="Y22470" s="43" t="str">
        <f t="shared" si="702"/>
        <v/>
      </c>
      <c r="AA22470" s="43" t="e">
        <f t="shared" si="703"/>
        <v>#N/A</v>
      </c>
    </row>
    <row r="22471" spans="1:27" x14ac:dyDescent="0.3">
      <c r="A22471" s="43">
        <v>2348571</v>
      </c>
      <c r="B22471" s="43" t="s">
        <v>5554</v>
      </c>
      <c r="C22471" s="43" t="s">
        <v>13266</v>
      </c>
      <c r="E22471" s="43" t="s">
        <v>35</v>
      </c>
      <c r="F22471" s="43" t="s">
        <v>28</v>
      </c>
      <c r="G22471" s="43">
        <v>72064</v>
      </c>
      <c r="Y22471" s="43" t="str">
        <f t="shared" si="702"/>
        <v>COMP</v>
      </c>
      <c r="AA22471" s="43">
        <f t="shared" si="703"/>
        <v>2348571</v>
      </c>
    </row>
    <row r="22472" spans="1:27" x14ac:dyDescent="0.3">
      <c r="A22472" s="43">
        <v>2014853</v>
      </c>
      <c r="B22472" s="43" t="s">
        <v>5554</v>
      </c>
      <c r="C22472" s="43" t="s">
        <v>641</v>
      </c>
      <c r="E22472" s="43" t="s">
        <v>6263</v>
      </c>
      <c r="F22472" s="43" t="s">
        <v>28</v>
      </c>
      <c r="G22472" s="43">
        <v>49001</v>
      </c>
      <c r="Y22472" s="43" t="str">
        <f t="shared" si="702"/>
        <v/>
      </c>
      <c r="AA22472" s="43" t="e">
        <f t="shared" si="703"/>
        <v>#N/A</v>
      </c>
    </row>
    <row r="22473" spans="1:27" x14ac:dyDescent="0.3">
      <c r="A22473" s="43">
        <v>2261494</v>
      </c>
      <c r="B22473" s="43" t="s">
        <v>5554</v>
      </c>
      <c r="C22473" s="43" t="s">
        <v>937</v>
      </c>
      <c r="E22473" s="43" t="s">
        <v>6263</v>
      </c>
      <c r="F22473" s="43" t="s">
        <v>28</v>
      </c>
      <c r="G22473" s="43">
        <v>44097</v>
      </c>
      <c r="Y22473" s="43" t="str">
        <f t="shared" si="702"/>
        <v/>
      </c>
      <c r="AA22473" s="43" t="e">
        <f t="shared" si="703"/>
        <v>#N/A</v>
      </c>
    </row>
    <row r="22474" spans="1:27" x14ac:dyDescent="0.3">
      <c r="A22474" s="43">
        <v>924272</v>
      </c>
      <c r="B22474" s="43" t="s">
        <v>5554</v>
      </c>
      <c r="C22474" s="43" t="s">
        <v>937</v>
      </c>
      <c r="E22474" s="43" t="s">
        <v>6263</v>
      </c>
      <c r="F22474" s="43" t="s">
        <v>28</v>
      </c>
      <c r="G22474" s="43">
        <v>49064</v>
      </c>
      <c r="Y22474" s="43" t="str">
        <f t="shared" si="702"/>
        <v>COMP</v>
      </c>
      <c r="AA22474" s="43">
        <f t="shared" si="703"/>
        <v>924272</v>
      </c>
    </row>
    <row r="22475" spans="1:27" x14ac:dyDescent="0.3">
      <c r="A22475" s="43">
        <v>2429403</v>
      </c>
      <c r="B22475" s="43" t="s">
        <v>5554</v>
      </c>
      <c r="C22475" s="43" t="s">
        <v>6729</v>
      </c>
      <c r="E22475" s="43" t="s">
        <v>29</v>
      </c>
      <c r="F22475" s="43" t="s">
        <v>30</v>
      </c>
      <c r="G22475" s="43">
        <v>49067</v>
      </c>
      <c r="Y22475" s="43" t="str">
        <f t="shared" si="702"/>
        <v/>
      </c>
      <c r="AA22475" s="43" t="e">
        <f t="shared" si="703"/>
        <v>#N/A</v>
      </c>
    </row>
    <row r="22476" spans="1:27" x14ac:dyDescent="0.3">
      <c r="A22476" s="43">
        <v>1078612</v>
      </c>
      <c r="B22476" s="43" t="s">
        <v>5554</v>
      </c>
      <c r="C22476" s="43" t="s">
        <v>313</v>
      </c>
      <c r="E22476" s="43" t="s">
        <v>6263</v>
      </c>
      <c r="F22476" s="43" t="s">
        <v>28</v>
      </c>
      <c r="G22476" s="43">
        <v>44111</v>
      </c>
      <c r="Y22476" s="43" t="str">
        <f t="shared" si="702"/>
        <v/>
      </c>
      <c r="AA22476" s="43" t="e">
        <f t="shared" si="703"/>
        <v>#N/A</v>
      </c>
    </row>
    <row r="22477" spans="1:27" x14ac:dyDescent="0.3">
      <c r="A22477" s="43">
        <v>1661162</v>
      </c>
      <c r="B22477" s="43" t="s">
        <v>5554</v>
      </c>
      <c r="C22477" s="43" t="s">
        <v>313</v>
      </c>
      <c r="E22477" s="43" t="s">
        <v>31</v>
      </c>
      <c r="F22477" s="43" t="s">
        <v>30</v>
      </c>
      <c r="G22477" s="43">
        <v>49002</v>
      </c>
      <c r="Y22477" s="43" t="str">
        <f t="shared" si="702"/>
        <v>COMP</v>
      </c>
      <c r="AA22477" s="43">
        <f t="shared" si="703"/>
        <v>1661162</v>
      </c>
    </row>
    <row r="22478" spans="1:27" x14ac:dyDescent="0.3">
      <c r="A22478" s="43">
        <v>2307479</v>
      </c>
      <c r="B22478" s="43" t="s">
        <v>5554</v>
      </c>
      <c r="C22478" s="43" t="s">
        <v>268</v>
      </c>
      <c r="E22478" s="43" t="s">
        <v>6263</v>
      </c>
      <c r="F22478" s="43" t="s">
        <v>30</v>
      </c>
      <c r="G22478" s="43">
        <v>49019</v>
      </c>
      <c r="Y22478" s="43" t="str">
        <f t="shared" si="702"/>
        <v/>
      </c>
      <c r="AA22478" s="43" t="e">
        <f t="shared" si="703"/>
        <v>#N/A</v>
      </c>
    </row>
    <row r="22479" spans="1:27" x14ac:dyDescent="0.3">
      <c r="A22479" s="43">
        <v>2413882</v>
      </c>
      <c r="B22479" s="43" t="s">
        <v>5554</v>
      </c>
      <c r="C22479" s="43" t="s">
        <v>421</v>
      </c>
      <c r="E22479" s="43" t="s">
        <v>6263</v>
      </c>
      <c r="F22479" s="43" t="s">
        <v>30</v>
      </c>
      <c r="G22479" s="43">
        <v>53064</v>
      </c>
      <c r="Y22479" s="43" t="str">
        <f t="shared" si="702"/>
        <v/>
      </c>
      <c r="AA22479" s="43" t="e">
        <f t="shared" si="703"/>
        <v>#N/A</v>
      </c>
    </row>
    <row r="22480" spans="1:27" x14ac:dyDescent="0.3">
      <c r="A22480" s="43">
        <v>2358453</v>
      </c>
      <c r="B22480" s="43" t="s">
        <v>5554</v>
      </c>
      <c r="C22480" s="43" t="s">
        <v>1428</v>
      </c>
      <c r="E22480" s="43" t="s">
        <v>6263</v>
      </c>
      <c r="F22480" s="43" t="s">
        <v>30</v>
      </c>
      <c r="G22480" s="43">
        <v>49019</v>
      </c>
      <c r="Y22480" s="43" t="str">
        <f t="shared" si="702"/>
        <v>COMP</v>
      </c>
      <c r="AA22480" s="43">
        <f t="shared" si="703"/>
        <v>2358453</v>
      </c>
    </row>
    <row r="22481" spans="1:27" x14ac:dyDescent="0.3">
      <c r="A22481" s="43">
        <v>724871</v>
      </c>
      <c r="B22481" s="43" t="s">
        <v>5554</v>
      </c>
      <c r="C22481" s="43" t="s">
        <v>746</v>
      </c>
      <c r="E22481" s="43" t="s">
        <v>6263</v>
      </c>
      <c r="F22481" s="43" t="s">
        <v>28</v>
      </c>
      <c r="G22481" s="43">
        <v>72041</v>
      </c>
      <c r="Y22481" s="43" t="str">
        <f t="shared" si="702"/>
        <v/>
      </c>
      <c r="AA22481" s="43" t="e">
        <f t="shared" si="703"/>
        <v>#N/A</v>
      </c>
    </row>
    <row r="22482" spans="1:27" x14ac:dyDescent="0.3">
      <c r="A22482" s="43">
        <v>1946203</v>
      </c>
      <c r="B22482" s="43" t="s">
        <v>5554</v>
      </c>
      <c r="C22482" s="43" t="s">
        <v>466</v>
      </c>
      <c r="E22482" s="43" t="s">
        <v>6263</v>
      </c>
      <c r="F22482" s="43" t="s">
        <v>28</v>
      </c>
      <c r="G22482" s="43">
        <v>49072</v>
      </c>
      <c r="Y22482" s="43" t="str">
        <f t="shared" si="702"/>
        <v/>
      </c>
      <c r="AA22482" s="43" t="e">
        <f t="shared" si="703"/>
        <v>#N/A</v>
      </c>
    </row>
    <row r="22483" spans="1:27" x14ac:dyDescent="0.3">
      <c r="A22483" s="43">
        <v>1822387</v>
      </c>
      <c r="B22483" s="43" t="s">
        <v>5554</v>
      </c>
      <c r="C22483" s="43" t="s">
        <v>659</v>
      </c>
      <c r="E22483" s="43" t="s">
        <v>6263</v>
      </c>
      <c r="F22483" s="43" t="s">
        <v>28</v>
      </c>
      <c r="G22483" s="43">
        <v>44125</v>
      </c>
      <c r="Y22483" s="43" t="str">
        <f t="shared" si="702"/>
        <v/>
      </c>
      <c r="AA22483" s="43" t="e">
        <f t="shared" si="703"/>
        <v>#N/A</v>
      </c>
    </row>
    <row r="22484" spans="1:27" x14ac:dyDescent="0.3">
      <c r="A22484" s="43">
        <v>2353175</v>
      </c>
      <c r="B22484" s="43" t="s">
        <v>5554</v>
      </c>
      <c r="C22484" s="43" t="s">
        <v>397</v>
      </c>
      <c r="E22484" s="43" t="s">
        <v>6263</v>
      </c>
      <c r="F22484" s="43" t="s">
        <v>30</v>
      </c>
      <c r="G22484" s="43">
        <v>49072</v>
      </c>
      <c r="Y22484" s="43" t="str">
        <f t="shared" si="702"/>
        <v/>
      </c>
      <c r="AA22484" s="43" t="e">
        <f t="shared" si="703"/>
        <v>#N/A</v>
      </c>
    </row>
    <row r="22485" spans="1:27" x14ac:dyDescent="0.3">
      <c r="A22485" s="43">
        <v>2398285</v>
      </c>
      <c r="B22485" s="43" t="s">
        <v>5554</v>
      </c>
      <c r="C22485" s="43" t="s">
        <v>544</v>
      </c>
      <c r="E22485" s="43" t="s">
        <v>6263</v>
      </c>
      <c r="F22485" s="43" t="s">
        <v>30</v>
      </c>
      <c r="G22485" s="43">
        <v>72072</v>
      </c>
      <c r="Y22485" s="43" t="str">
        <f t="shared" si="702"/>
        <v/>
      </c>
      <c r="AA22485" s="43" t="e">
        <f t="shared" si="703"/>
        <v>#N/A</v>
      </c>
    </row>
    <row r="22486" spans="1:27" x14ac:dyDescent="0.3">
      <c r="A22486" s="43">
        <v>1072515</v>
      </c>
      <c r="B22486" s="43" t="s">
        <v>5554</v>
      </c>
      <c r="C22486" s="43" t="s">
        <v>2700</v>
      </c>
      <c r="E22486" s="43" t="s">
        <v>31</v>
      </c>
      <c r="F22486" s="43" t="s">
        <v>28</v>
      </c>
      <c r="G22486" s="43">
        <v>53013</v>
      </c>
      <c r="Y22486" s="43" t="str">
        <f t="shared" si="702"/>
        <v>COMP</v>
      </c>
      <c r="AA22486" s="43">
        <f t="shared" si="703"/>
        <v>1072515</v>
      </c>
    </row>
    <row r="22487" spans="1:27" x14ac:dyDescent="0.3">
      <c r="A22487" s="43">
        <v>2412909</v>
      </c>
      <c r="B22487" s="43" t="s">
        <v>5554</v>
      </c>
      <c r="C22487" s="43" t="s">
        <v>478</v>
      </c>
      <c r="E22487" s="43" t="s">
        <v>6263</v>
      </c>
      <c r="F22487" s="43" t="s">
        <v>28</v>
      </c>
      <c r="G22487" s="43">
        <v>44067</v>
      </c>
      <c r="Y22487" s="43" t="str">
        <f t="shared" si="702"/>
        <v/>
      </c>
      <c r="AA22487" s="43" t="e">
        <f t="shared" si="703"/>
        <v>#N/A</v>
      </c>
    </row>
    <row r="22488" spans="1:27" x14ac:dyDescent="0.3">
      <c r="A22488" s="43">
        <v>1312486</v>
      </c>
      <c r="B22488" s="43" t="s">
        <v>5554</v>
      </c>
      <c r="C22488" s="43" t="s">
        <v>2989</v>
      </c>
      <c r="E22488" s="43" t="s">
        <v>6263</v>
      </c>
      <c r="F22488" s="43" t="s">
        <v>30</v>
      </c>
      <c r="G22488" s="43">
        <v>53061</v>
      </c>
      <c r="Y22488" s="43" t="str">
        <f t="shared" si="702"/>
        <v/>
      </c>
      <c r="AA22488" s="43" t="e">
        <f t="shared" si="703"/>
        <v>#N/A</v>
      </c>
    </row>
    <row r="22489" spans="1:27" x14ac:dyDescent="0.3">
      <c r="A22489" s="43">
        <v>1652217</v>
      </c>
      <c r="B22489" s="43" t="s">
        <v>5554</v>
      </c>
      <c r="C22489" s="43" t="s">
        <v>446</v>
      </c>
      <c r="E22489" s="43" t="s">
        <v>6263</v>
      </c>
      <c r="F22489" s="43" t="s">
        <v>28</v>
      </c>
      <c r="G22489" s="43">
        <v>85017</v>
      </c>
      <c r="Y22489" s="43" t="str">
        <f t="shared" si="702"/>
        <v/>
      </c>
      <c r="AA22489" s="43" t="e">
        <f t="shared" si="703"/>
        <v>#N/A</v>
      </c>
    </row>
    <row r="22490" spans="1:27" x14ac:dyDescent="0.3">
      <c r="A22490" s="43">
        <v>1562667</v>
      </c>
      <c r="B22490" s="43" t="s">
        <v>5554</v>
      </c>
      <c r="C22490" s="43" t="s">
        <v>1279</v>
      </c>
      <c r="E22490" s="43" t="s">
        <v>31</v>
      </c>
      <c r="F22490" s="43" t="s">
        <v>30</v>
      </c>
      <c r="G22490" s="43">
        <v>44045</v>
      </c>
      <c r="Y22490" s="43" t="str">
        <f t="shared" si="702"/>
        <v>COMP</v>
      </c>
      <c r="AA22490" s="43">
        <f t="shared" si="703"/>
        <v>1562667</v>
      </c>
    </row>
    <row r="22491" spans="1:27" x14ac:dyDescent="0.3">
      <c r="A22491" s="43">
        <v>2417338</v>
      </c>
      <c r="B22491" s="43" t="s">
        <v>5554</v>
      </c>
      <c r="C22491" s="43" t="s">
        <v>5503</v>
      </c>
      <c r="E22491" s="43" t="s">
        <v>35</v>
      </c>
      <c r="F22491" s="43" t="s">
        <v>30</v>
      </c>
      <c r="G22491" s="43">
        <v>72021</v>
      </c>
      <c r="Y22491" s="43" t="str">
        <f t="shared" si="702"/>
        <v>COMP</v>
      </c>
      <c r="AA22491" s="43">
        <f t="shared" si="703"/>
        <v>2417338</v>
      </c>
    </row>
    <row r="22492" spans="1:27" x14ac:dyDescent="0.3">
      <c r="A22492" s="43">
        <v>466784</v>
      </c>
      <c r="B22492" s="43" t="s">
        <v>5554</v>
      </c>
      <c r="C22492" s="43" t="s">
        <v>2127</v>
      </c>
      <c r="E22492" s="43" t="s">
        <v>31</v>
      </c>
      <c r="F22492" s="43" t="s">
        <v>30</v>
      </c>
      <c r="G22492" s="43">
        <v>72063</v>
      </c>
      <c r="Y22492" s="43" t="str">
        <f t="shared" si="702"/>
        <v/>
      </c>
      <c r="AA22492" s="43" t="e">
        <f t="shared" si="703"/>
        <v>#N/A</v>
      </c>
    </row>
    <row r="22493" spans="1:27" x14ac:dyDescent="0.3">
      <c r="A22493" s="43">
        <v>2000302</v>
      </c>
      <c r="B22493" s="43" t="s">
        <v>5554</v>
      </c>
      <c r="C22493" s="43" t="s">
        <v>7031</v>
      </c>
      <c r="E22493" s="43" t="s">
        <v>29</v>
      </c>
      <c r="F22493" s="43" t="s">
        <v>30</v>
      </c>
      <c r="G22493" s="43">
        <v>85031</v>
      </c>
      <c r="Y22493" s="43" t="str">
        <f t="shared" si="702"/>
        <v/>
      </c>
      <c r="AA22493" s="43" t="e">
        <f t="shared" si="703"/>
        <v>#N/A</v>
      </c>
    </row>
    <row r="22494" spans="1:27" x14ac:dyDescent="0.3">
      <c r="A22494" s="43">
        <v>2432551</v>
      </c>
      <c r="B22494" s="43" t="s">
        <v>5554</v>
      </c>
      <c r="C22494" s="43" t="s">
        <v>340</v>
      </c>
      <c r="E22494" s="43" t="s">
        <v>6263</v>
      </c>
      <c r="F22494" s="43" t="s">
        <v>30</v>
      </c>
      <c r="G22494" s="43">
        <v>49002</v>
      </c>
      <c r="Y22494" s="43" t="str">
        <f t="shared" si="702"/>
        <v/>
      </c>
      <c r="AA22494" s="43" t="e">
        <f t="shared" si="703"/>
        <v>#N/A</v>
      </c>
    </row>
    <row r="22495" spans="1:27" x14ac:dyDescent="0.3">
      <c r="A22495" s="43">
        <v>2178828</v>
      </c>
      <c r="B22495" s="43" t="s">
        <v>5554</v>
      </c>
      <c r="C22495" s="43" t="s">
        <v>41</v>
      </c>
      <c r="E22495" s="43" t="s">
        <v>6263</v>
      </c>
      <c r="F22495" s="43" t="s">
        <v>30</v>
      </c>
      <c r="G22495" s="43">
        <v>49009</v>
      </c>
      <c r="Y22495" s="43" t="str">
        <f t="shared" si="702"/>
        <v/>
      </c>
      <c r="AA22495" s="43" t="e">
        <f t="shared" si="703"/>
        <v>#N/A</v>
      </c>
    </row>
    <row r="22496" spans="1:27" x14ac:dyDescent="0.3">
      <c r="A22496" s="43">
        <v>1373567</v>
      </c>
      <c r="B22496" s="43" t="s">
        <v>5554</v>
      </c>
      <c r="C22496" s="43" t="s">
        <v>777</v>
      </c>
      <c r="E22496" s="43" t="s">
        <v>29</v>
      </c>
      <c r="F22496" s="43" t="s">
        <v>30</v>
      </c>
      <c r="G22496" s="43">
        <v>72029</v>
      </c>
      <c r="Y22496" s="43" t="str">
        <f t="shared" si="702"/>
        <v>COMP</v>
      </c>
      <c r="AA22496" s="43">
        <f t="shared" si="703"/>
        <v>1373567</v>
      </c>
    </row>
    <row r="22497" spans="1:27" x14ac:dyDescent="0.3">
      <c r="A22497" s="43">
        <v>2341970</v>
      </c>
      <c r="B22497" s="43" t="s">
        <v>5554</v>
      </c>
      <c r="C22497" s="43" t="s">
        <v>661</v>
      </c>
      <c r="E22497" s="43" t="s">
        <v>6263</v>
      </c>
      <c r="F22497" s="43" t="s">
        <v>28</v>
      </c>
      <c r="G22497" s="43">
        <v>44138</v>
      </c>
      <c r="Y22497" s="43" t="str">
        <f t="shared" si="702"/>
        <v>COMP</v>
      </c>
      <c r="AA22497" s="43">
        <f t="shared" si="703"/>
        <v>2341970</v>
      </c>
    </row>
    <row r="22498" spans="1:27" x14ac:dyDescent="0.3">
      <c r="A22498" s="43">
        <v>2381608</v>
      </c>
      <c r="B22498" s="43" t="s">
        <v>5554</v>
      </c>
      <c r="C22498" s="43" t="s">
        <v>541</v>
      </c>
      <c r="E22498" s="43" t="s">
        <v>6263</v>
      </c>
      <c r="F22498" s="43" t="s">
        <v>28</v>
      </c>
      <c r="G22498" s="43">
        <v>49073</v>
      </c>
      <c r="Y22498" s="43" t="str">
        <f t="shared" si="702"/>
        <v/>
      </c>
      <c r="AA22498" s="43" t="e">
        <f t="shared" si="703"/>
        <v>#N/A</v>
      </c>
    </row>
    <row r="22499" spans="1:27" x14ac:dyDescent="0.3">
      <c r="A22499" s="43">
        <v>2417133</v>
      </c>
      <c r="B22499" s="43" t="s">
        <v>5554</v>
      </c>
      <c r="C22499" s="43" t="s">
        <v>989</v>
      </c>
      <c r="E22499" s="43" t="s">
        <v>6263</v>
      </c>
      <c r="F22499" s="43" t="s">
        <v>30</v>
      </c>
      <c r="G22499" s="43">
        <v>53013</v>
      </c>
      <c r="Y22499" s="43" t="str">
        <f t="shared" si="702"/>
        <v/>
      </c>
      <c r="AA22499" s="43" t="e">
        <f t="shared" si="703"/>
        <v>#N/A</v>
      </c>
    </row>
    <row r="22500" spans="1:27" x14ac:dyDescent="0.3">
      <c r="A22500" s="43">
        <v>1216615</v>
      </c>
      <c r="B22500" s="43" t="s">
        <v>5554</v>
      </c>
      <c r="C22500" s="43" t="s">
        <v>2396</v>
      </c>
      <c r="E22500" s="43" t="s">
        <v>6263</v>
      </c>
      <c r="F22500" s="43" t="s">
        <v>30</v>
      </c>
      <c r="G22500" s="43">
        <v>49037</v>
      </c>
      <c r="Y22500" s="43" t="str">
        <f t="shared" si="702"/>
        <v/>
      </c>
      <c r="AA22500" s="43" t="e">
        <f t="shared" si="703"/>
        <v>#N/A</v>
      </c>
    </row>
    <row r="22501" spans="1:27" x14ac:dyDescent="0.3">
      <c r="A22501" s="43">
        <v>2350837</v>
      </c>
      <c r="B22501" s="43" t="s">
        <v>5554</v>
      </c>
      <c r="C22501" s="43" t="s">
        <v>189</v>
      </c>
      <c r="E22501" s="43" t="s">
        <v>6263</v>
      </c>
      <c r="F22501" s="43" t="s">
        <v>30</v>
      </c>
      <c r="G22501" s="43">
        <v>49001</v>
      </c>
      <c r="Y22501" s="43" t="str">
        <f t="shared" si="702"/>
        <v/>
      </c>
      <c r="AA22501" s="43" t="e">
        <f t="shared" si="703"/>
        <v>#N/A</v>
      </c>
    </row>
    <row r="22502" spans="1:27" x14ac:dyDescent="0.3">
      <c r="A22502" s="43">
        <v>1623586</v>
      </c>
      <c r="B22502" s="43" t="s">
        <v>5554</v>
      </c>
      <c r="C22502" s="43" t="s">
        <v>901</v>
      </c>
      <c r="E22502" s="43" t="s">
        <v>6263</v>
      </c>
      <c r="F22502" s="43" t="s">
        <v>30</v>
      </c>
      <c r="G22502" s="43">
        <v>85005</v>
      </c>
      <c r="Y22502" s="43" t="str">
        <f t="shared" si="702"/>
        <v/>
      </c>
      <c r="AA22502" s="43" t="e">
        <f t="shared" si="703"/>
        <v>#N/A</v>
      </c>
    </row>
    <row r="22503" spans="1:27" x14ac:dyDescent="0.3">
      <c r="A22503" s="43">
        <v>2178124</v>
      </c>
      <c r="B22503" s="43" t="s">
        <v>5554</v>
      </c>
      <c r="C22503" s="43" t="s">
        <v>3698</v>
      </c>
      <c r="E22503" s="43" t="s">
        <v>35</v>
      </c>
      <c r="F22503" s="43" t="s">
        <v>28</v>
      </c>
      <c r="G22503" s="43">
        <v>49006</v>
      </c>
      <c r="Y22503" s="43" t="str">
        <f t="shared" si="702"/>
        <v>COMP</v>
      </c>
      <c r="AA22503" s="43">
        <f t="shared" si="703"/>
        <v>2178124</v>
      </c>
    </row>
    <row r="22504" spans="1:27" x14ac:dyDescent="0.3">
      <c r="A22504" s="43">
        <v>1879601</v>
      </c>
      <c r="B22504" s="43" t="s">
        <v>5554</v>
      </c>
      <c r="C22504" s="43" t="s">
        <v>469</v>
      </c>
      <c r="E22504" s="43" t="s">
        <v>6263</v>
      </c>
      <c r="F22504" s="43" t="s">
        <v>28</v>
      </c>
      <c r="G22504" s="43">
        <v>44111</v>
      </c>
      <c r="Y22504" s="43" t="str">
        <f t="shared" si="702"/>
        <v/>
      </c>
      <c r="AA22504" s="43" t="e">
        <f t="shared" si="703"/>
        <v>#N/A</v>
      </c>
    </row>
    <row r="22505" spans="1:27" x14ac:dyDescent="0.3">
      <c r="A22505" s="43">
        <v>1124757</v>
      </c>
      <c r="B22505" s="43" t="s">
        <v>5554</v>
      </c>
      <c r="C22505" s="43" t="s">
        <v>346</v>
      </c>
      <c r="E22505" s="43" t="s">
        <v>6263</v>
      </c>
      <c r="F22505" s="43" t="s">
        <v>28</v>
      </c>
      <c r="G22505" s="43">
        <v>85031</v>
      </c>
      <c r="Y22505" s="43" t="str">
        <f t="shared" si="702"/>
        <v/>
      </c>
      <c r="AA22505" s="43" t="e">
        <f t="shared" si="703"/>
        <v>#N/A</v>
      </c>
    </row>
    <row r="22506" spans="1:27" x14ac:dyDescent="0.3">
      <c r="A22506" s="43">
        <v>677901</v>
      </c>
      <c r="B22506" s="43" t="s">
        <v>5554</v>
      </c>
      <c r="C22506" s="43" t="s">
        <v>951</v>
      </c>
      <c r="E22506" s="43" t="s">
        <v>6263</v>
      </c>
      <c r="F22506" s="43" t="s">
        <v>28</v>
      </c>
      <c r="G22506" s="43">
        <v>49004</v>
      </c>
      <c r="Y22506" s="43" t="str">
        <f t="shared" si="702"/>
        <v>COMP</v>
      </c>
      <c r="AA22506" s="43">
        <f t="shared" si="703"/>
        <v>677901</v>
      </c>
    </row>
    <row r="22507" spans="1:27" x14ac:dyDescent="0.3">
      <c r="A22507" s="43">
        <v>2419860</v>
      </c>
      <c r="B22507" s="43" t="s">
        <v>5554</v>
      </c>
      <c r="C22507" s="43" t="s">
        <v>951</v>
      </c>
      <c r="E22507" s="43" t="s">
        <v>29</v>
      </c>
      <c r="F22507" s="43" t="s">
        <v>28</v>
      </c>
      <c r="G22507" s="43">
        <v>85049</v>
      </c>
      <c r="Y22507" s="43" t="str">
        <f t="shared" si="702"/>
        <v>COMP</v>
      </c>
      <c r="AA22507" s="43">
        <f t="shared" si="703"/>
        <v>2419860</v>
      </c>
    </row>
    <row r="22508" spans="1:27" x14ac:dyDescent="0.3">
      <c r="A22508" s="43">
        <v>156205</v>
      </c>
      <c r="B22508" s="43" t="s">
        <v>5554</v>
      </c>
      <c r="C22508" s="43" t="s">
        <v>6285</v>
      </c>
      <c r="E22508" s="43" t="s">
        <v>29</v>
      </c>
      <c r="F22508" s="43" t="s">
        <v>28</v>
      </c>
      <c r="G22508" s="43">
        <v>53013</v>
      </c>
      <c r="Y22508" s="43" t="str">
        <f t="shared" si="702"/>
        <v/>
      </c>
      <c r="AA22508" s="43" t="e">
        <f t="shared" si="703"/>
        <v>#N/A</v>
      </c>
    </row>
    <row r="22509" spans="1:27" x14ac:dyDescent="0.3">
      <c r="A22509" s="43">
        <v>1800742</v>
      </c>
      <c r="B22509" s="43" t="s">
        <v>5554</v>
      </c>
      <c r="C22509" s="43" t="s">
        <v>301</v>
      </c>
      <c r="E22509" s="43" t="s">
        <v>35</v>
      </c>
      <c r="F22509" s="43" t="s">
        <v>28</v>
      </c>
      <c r="G22509" s="43">
        <v>44045</v>
      </c>
      <c r="Y22509" s="43" t="str">
        <f t="shared" si="702"/>
        <v>COMP</v>
      </c>
      <c r="AA22509" s="43">
        <f t="shared" si="703"/>
        <v>1800742</v>
      </c>
    </row>
    <row r="22510" spans="1:27" x14ac:dyDescent="0.3">
      <c r="A22510" s="43">
        <v>2239898</v>
      </c>
      <c r="B22510" s="43" t="s">
        <v>5554</v>
      </c>
      <c r="C22510" s="43" t="s">
        <v>385</v>
      </c>
      <c r="E22510" s="43" t="s">
        <v>6263</v>
      </c>
      <c r="F22510" s="43" t="s">
        <v>28</v>
      </c>
      <c r="G22510" s="43">
        <v>44069</v>
      </c>
      <c r="Y22510" s="43" t="str">
        <f t="shared" si="702"/>
        <v/>
      </c>
      <c r="AA22510" s="43" t="e">
        <f t="shared" si="703"/>
        <v>#N/A</v>
      </c>
    </row>
    <row r="22511" spans="1:27" x14ac:dyDescent="0.3">
      <c r="A22511" s="43">
        <v>1556611</v>
      </c>
      <c r="B22511" s="43" t="s">
        <v>5554</v>
      </c>
      <c r="C22511" s="43" t="s">
        <v>427</v>
      </c>
      <c r="E22511" s="43" t="s">
        <v>6263</v>
      </c>
      <c r="F22511" s="43" t="s">
        <v>28</v>
      </c>
      <c r="G22511" s="43">
        <v>44012</v>
      </c>
      <c r="Y22511" s="43" t="str">
        <f t="shared" si="702"/>
        <v/>
      </c>
      <c r="AA22511" s="43" t="e">
        <f t="shared" si="703"/>
        <v>#N/A</v>
      </c>
    </row>
    <row r="22512" spans="1:27" x14ac:dyDescent="0.3">
      <c r="A22512" s="43">
        <v>1965427</v>
      </c>
      <c r="B22512" s="43" t="s">
        <v>5554</v>
      </c>
      <c r="C22512" s="43" t="s">
        <v>606</v>
      </c>
      <c r="E22512" s="43" t="s">
        <v>35</v>
      </c>
      <c r="F22512" s="43" t="s">
        <v>28</v>
      </c>
      <c r="G22512" s="43">
        <v>72063</v>
      </c>
      <c r="Y22512" s="43" t="str">
        <f t="shared" si="702"/>
        <v>COMP</v>
      </c>
      <c r="AA22512" s="43">
        <f t="shared" si="703"/>
        <v>1965427</v>
      </c>
    </row>
    <row r="22513" spans="1:27" x14ac:dyDescent="0.3">
      <c r="A22513" s="43">
        <v>1873412</v>
      </c>
      <c r="B22513" s="43" t="s">
        <v>5554</v>
      </c>
      <c r="C22513" s="43" t="s">
        <v>266</v>
      </c>
      <c r="E22513" s="43" t="s">
        <v>6263</v>
      </c>
      <c r="F22513" s="43" t="s">
        <v>30</v>
      </c>
      <c r="G22513" s="43">
        <v>72063</v>
      </c>
      <c r="Y22513" s="43" t="str">
        <f t="shared" si="702"/>
        <v/>
      </c>
      <c r="AA22513" s="43" t="e">
        <f t="shared" si="703"/>
        <v>#N/A</v>
      </c>
    </row>
    <row r="22514" spans="1:27" x14ac:dyDescent="0.3">
      <c r="A22514" s="43">
        <v>1329223</v>
      </c>
      <c r="B22514" s="43" t="s">
        <v>5554</v>
      </c>
      <c r="C22514" s="43" t="s">
        <v>287</v>
      </c>
      <c r="E22514" s="43" t="s">
        <v>6263</v>
      </c>
      <c r="F22514" s="43" t="s">
        <v>28</v>
      </c>
      <c r="G22514" s="43">
        <v>44045</v>
      </c>
      <c r="Y22514" s="43" t="str">
        <f t="shared" si="702"/>
        <v>COMP</v>
      </c>
      <c r="AA22514" s="43">
        <f t="shared" si="703"/>
        <v>1329223</v>
      </c>
    </row>
    <row r="22515" spans="1:27" x14ac:dyDescent="0.3">
      <c r="A22515" s="43">
        <v>1474676</v>
      </c>
      <c r="B22515" s="43" t="s">
        <v>5554</v>
      </c>
      <c r="C22515" s="43" t="s">
        <v>1558</v>
      </c>
      <c r="E22515" s="43" t="s">
        <v>6263</v>
      </c>
      <c r="F22515" s="43" t="s">
        <v>28</v>
      </c>
      <c r="G22515" s="43">
        <v>53004</v>
      </c>
      <c r="Y22515" s="43" t="str">
        <f t="shared" si="702"/>
        <v>COMP</v>
      </c>
      <c r="AA22515" s="43">
        <f t="shared" si="703"/>
        <v>1474676</v>
      </c>
    </row>
    <row r="22516" spans="1:27" x14ac:dyDescent="0.3">
      <c r="A22516" s="43">
        <v>1497124</v>
      </c>
      <c r="B22516" s="43" t="s">
        <v>5554</v>
      </c>
      <c r="C22516" s="43" t="s">
        <v>1437</v>
      </c>
      <c r="E22516" s="43" t="s">
        <v>29</v>
      </c>
      <c r="F22516" s="43" t="s">
        <v>30</v>
      </c>
      <c r="G22516" s="43">
        <v>53004</v>
      </c>
      <c r="Y22516" s="43" t="str">
        <f t="shared" si="702"/>
        <v/>
      </c>
      <c r="AA22516" s="43" t="e">
        <f t="shared" si="703"/>
        <v>#N/A</v>
      </c>
    </row>
    <row r="22517" spans="1:27" x14ac:dyDescent="0.3">
      <c r="A22517" s="43">
        <v>1224030</v>
      </c>
      <c r="B22517" s="43" t="s">
        <v>5555</v>
      </c>
      <c r="C22517" s="43" t="s">
        <v>318</v>
      </c>
      <c r="E22517" s="43" t="s">
        <v>29</v>
      </c>
      <c r="F22517" s="43" t="s">
        <v>28</v>
      </c>
      <c r="G22517" s="43">
        <v>44072</v>
      </c>
      <c r="Y22517" s="43" t="str">
        <f t="shared" si="702"/>
        <v>COMP</v>
      </c>
      <c r="AA22517" s="43">
        <f t="shared" si="703"/>
        <v>1224030</v>
      </c>
    </row>
    <row r="22518" spans="1:27" x14ac:dyDescent="0.3">
      <c r="A22518" s="43">
        <v>1065519</v>
      </c>
      <c r="B22518" s="43" t="s">
        <v>5555</v>
      </c>
      <c r="C22518" s="43" t="s">
        <v>241</v>
      </c>
      <c r="E22518" s="43" t="s">
        <v>6263</v>
      </c>
      <c r="F22518" s="43" t="s">
        <v>28</v>
      </c>
      <c r="G22518" s="43">
        <v>44072</v>
      </c>
      <c r="Y22518" s="43" t="str">
        <f t="shared" si="702"/>
        <v>COMP</v>
      </c>
      <c r="AA22518" s="43">
        <f t="shared" si="703"/>
        <v>1065519</v>
      </c>
    </row>
    <row r="22519" spans="1:27" x14ac:dyDescent="0.3">
      <c r="A22519" s="43">
        <v>1463672</v>
      </c>
      <c r="B22519" s="43" t="s">
        <v>5555</v>
      </c>
      <c r="C22519" s="43" t="s">
        <v>446</v>
      </c>
      <c r="E22519" s="43" t="s">
        <v>6263</v>
      </c>
      <c r="F22519" s="43" t="s">
        <v>28</v>
      </c>
      <c r="G22519" s="43">
        <v>49020</v>
      </c>
      <c r="Y22519" s="43" t="str">
        <f t="shared" si="702"/>
        <v/>
      </c>
      <c r="AA22519" s="43" t="e">
        <f t="shared" si="703"/>
        <v>#N/A</v>
      </c>
    </row>
    <row r="22520" spans="1:27" x14ac:dyDescent="0.3">
      <c r="A22520" s="43">
        <v>1668937</v>
      </c>
      <c r="B22520" s="43" t="s">
        <v>5555</v>
      </c>
      <c r="C22520" s="43" t="s">
        <v>264</v>
      </c>
      <c r="E22520" s="43" t="s">
        <v>6263</v>
      </c>
      <c r="F22520" s="43" t="s">
        <v>28</v>
      </c>
      <c r="G22520" s="43">
        <v>72041</v>
      </c>
      <c r="Y22520" s="43" t="str">
        <f t="shared" si="702"/>
        <v/>
      </c>
      <c r="AA22520" s="43" t="e">
        <f t="shared" si="703"/>
        <v>#N/A</v>
      </c>
    </row>
    <row r="22521" spans="1:27" x14ac:dyDescent="0.3">
      <c r="A22521" s="43">
        <v>1815353</v>
      </c>
      <c r="B22521" s="43" t="s">
        <v>5555</v>
      </c>
      <c r="C22521" s="43" t="s">
        <v>226</v>
      </c>
      <c r="E22521" s="43" t="s">
        <v>6263</v>
      </c>
      <c r="F22521" s="43" t="s">
        <v>30</v>
      </c>
      <c r="G22521" s="43">
        <v>44079</v>
      </c>
      <c r="Y22521" s="43" t="str">
        <f t="shared" si="702"/>
        <v/>
      </c>
      <c r="AA22521" s="43" t="e">
        <f t="shared" si="703"/>
        <v>#N/A</v>
      </c>
    </row>
    <row r="22522" spans="1:27" x14ac:dyDescent="0.3">
      <c r="A22522" s="43">
        <v>1005516</v>
      </c>
      <c r="B22522" s="43" t="s">
        <v>5555</v>
      </c>
      <c r="C22522" s="43" t="s">
        <v>3327</v>
      </c>
      <c r="E22522" s="43" t="s">
        <v>6263</v>
      </c>
      <c r="F22522" s="43" t="s">
        <v>30</v>
      </c>
      <c r="G22522" s="43">
        <v>44094</v>
      </c>
      <c r="Y22522" s="43" t="str">
        <f t="shared" si="702"/>
        <v/>
      </c>
      <c r="AA22522" s="43" t="e">
        <f t="shared" si="703"/>
        <v>#N/A</v>
      </c>
    </row>
    <row r="22523" spans="1:27" x14ac:dyDescent="0.3">
      <c r="A22523" s="43">
        <v>1224040</v>
      </c>
      <c r="B22523" s="43" t="s">
        <v>5555</v>
      </c>
      <c r="C22523" s="43" t="s">
        <v>305</v>
      </c>
      <c r="E22523" s="43" t="s">
        <v>29</v>
      </c>
      <c r="F22523" s="43" t="s">
        <v>28</v>
      </c>
      <c r="G22523" s="43">
        <v>44072</v>
      </c>
      <c r="Y22523" s="43" t="str">
        <f t="shared" si="702"/>
        <v>COMP</v>
      </c>
      <c r="AA22523" s="43">
        <f t="shared" si="703"/>
        <v>1224040</v>
      </c>
    </row>
    <row r="22524" spans="1:27" x14ac:dyDescent="0.3">
      <c r="A22524" s="43">
        <v>1000357</v>
      </c>
      <c r="B22524" s="43" t="s">
        <v>5555</v>
      </c>
      <c r="C22524" s="43" t="s">
        <v>175</v>
      </c>
      <c r="E22524" s="43" t="s">
        <v>6263</v>
      </c>
      <c r="F22524" s="43" t="s">
        <v>28</v>
      </c>
      <c r="G22524" s="43">
        <v>49057</v>
      </c>
      <c r="Y22524" s="43" t="str">
        <f t="shared" si="702"/>
        <v>COMP</v>
      </c>
      <c r="AA22524" s="43">
        <f t="shared" si="703"/>
        <v>1000357</v>
      </c>
    </row>
    <row r="22525" spans="1:27" x14ac:dyDescent="0.3">
      <c r="A22525" s="43">
        <v>1467469</v>
      </c>
      <c r="B22525" s="43" t="s">
        <v>5555</v>
      </c>
      <c r="C22525" s="43" t="s">
        <v>12121</v>
      </c>
      <c r="E22525" s="43" t="s">
        <v>34</v>
      </c>
      <c r="F22525" s="43" t="s">
        <v>28</v>
      </c>
      <c r="G22525" s="43">
        <v>44072</v>
      </c>
      <c r="Y22525" s="43" t="str">
        <f t="shared" si="702"/>
        <v>COMP</v>
      </c>
      <c r="AA22525" s="43">
        <f t="shared" si="703"/>
        <v>1467469</v>
      </c>
    </row>
    <row r="22526" spans="1:27" x14ac:dyDescent="0.3">
      <c r="A22526" s="43">
        <v>600464</v>
      </c>
      <c r="B22526" s="43" t="s">
        <v>5555</v>
      </c>
      <c r="C22526" s="43" t="s">
        <v>1524</v>
      </c>
      <c r="E22526" s="43" t="s">
        <v>6263</v>
      </c>
      <c r="F22526" s="43" t="s">
        <v>28</v>
      </c>
      <c r="G22526" s="43">
        <v>49006</v>
      </c>
      <c r="Y22526" s="43" t="str">
        <f t="shared" si="702"/>
        <v/>
      </c>
      <c r="AA22526" s="43" t="e">
        <f t="shared" si="703"/>
        <v>#N/A</v>
      </c>
    </row>
    <row r="22527" spans="1:27" x14ac:dyDescent="0.3">
      <c r="A22527" s="43">
        <v>2368315</v>
      </c>
      <c r="B22527" s="43" t="s">
        <v>13267</v>
      </c>
      <c r="C22527" s="43" t="s">
        <v>657</v>
      </c>
      <c r="E22527" s="43" t="s">
        <v>6263</v>
      </c>
      <c r="F22527" s="43" t="s">
        <v>28</v>
      </c>
      <c r="G22527" s="43">
        <v>72041</v>
      </c>
      <c r="Y22527" s="43" t="str">
        <f t="shared" si="702"/>
        <v/>
      </c>
      <c r="AA22527" s="43" t="e">
        <f t="shared" si="703"/>
        <v>#N/A</v>
      </c>
    </row>
    <row r="22528" spans="1:27" x14ac:dyDescent="0.3">
      <c r="A22528" s="43">
        <v>2366341</v>
      </c>
      <c r="B22528" s="43" t="s">
        <v>5556</v>
      </c>
      <c r="C22528" s="43" t="s">
        <v>3318</v>
      </c>
      <c r="E22528" s="43" t="s">
        <v>29</v>
      </c>
      <c r="F22528" s="43" t="s">
        <v>30</v>
      </c>
      <c r="G22528" s="43">
        <v>44084</v>
      </c>
      <c r="Y22528" s="43" t="str">
        <f t="shared" si="702"/>
        <v/>
      </c>
      <c r="AA22528" s="43" t="e">
        <f t="shared" si="703"/>
        <v>#N/A</v>
      </c>
    </row>
    <row r="22529" spans="1:27" x14ac:dyDescent="0.3">
      <c r="A22529" s="43">
        <v>395380</v>
      </c>
      <c r="B22529" s="43" t="s">
        <v>5557</v>
      </c>
      <c r="C22529" s="43" t="s">
        <v>803</v>
      </c>
      <c r="E22529" s="43" t="s">
        <v>6263</v>
      </c>
      <c r="F22529" s="43" t="s">
        <v>30</v>
      </c>
      <c r="G22529" s="43">
        <v>72041</v>
      </c>
      <c r="Y22529" s="43" t="str">
        <f t="shared" si="702"/>
        <v/>
      </c>
      <c r="AA22529" s="43" t="e">
        <f t="shared" si="703"/>
        <v>#N/A</v>
      </c>
    </row>
    <row r="22530" spans="1:27" x14ac:dyDescent="0.3">
      <c r="A22530" s="43">
        <v>155178</v>
      </c>
      <c r="B22530" s="43" t="s">
        <v>5557</v>
      </c>
      <c r="C22530" s="43" t="s">
        <v>829</v>
      </c>
      <c r="E22530" s="43" t="s">
        <v>6263</v>
      </c>
      <c r="F22530" s="43" t="s">
        <v>28</v>
      </c>
      <c r="G22530" s="43">
        <v>44111</v>
      </c>
      <c r="Y22530" s="43" t="str">
        <f t="shared" ref="Y22530:Y22593" si="704">IF(ISERROR(AA22530)=FALSE,"COMP","")</f>
        <v>COMP</v>
      </c>
      <c r="AA22530" s="43">
        <f t="shared" si="703"/>
        <v>155178</v>
      </c>
    </row>
    <row r="22531" spans="1:27" x14ac:dyDescent="0.3">
      <c r="A22531" s="43">
        <v>1667285</v>
      </c>
      <c r="B22531" s="43" t="s">
        <v>5557</v>
      </c>
      <c r="C22531" s="43" t="s">
        <v>1836</v>
      </c>
      <c r="E22531" s="43" t="s">
        <v>6263</v>
      </c>
      <c r="F22531" s="43" t="s">
        <v>28</v>
      </c>
      <c r="G22531" s="43">
        <v>72041</v>
      </c>
      <c r="Y22531" s="43" t="str">
        <f t="shared" si="704"/>
        <v/>
      </c>
      <c r="AA22531" s="43" t="e">
        <f t="shared" ref="AA22531:AA22594" si="705">VLOOKUP(A22531,Z:Z,1,FALSE)</f>
        <v>#N/A</v>
      </c>
    </row>
    <row r="22532" spans="1:27" x14ac:dyDescent="0.3">
      <c r="A22532" s="43">
        <v>1084478</v>
      </c>
      <c r="B22532" s="43" t="s">
        <v>13268</v>
      </c>
      <c r="C22532" s="43" t="s">
        <v>1755</v>
      </c>
      <c r="E22532" s="43" t="s">
        <v>29</v>
      </c>
      <c r="F22532" s="43" t="s">
        <v>28</v>
      </c>
      <c r="G22532" s="43">
        <v>49064</v>
      </c>
      <c r="Y22532" s="43" t="str">
        <f t="shared" si="704"/>
        <v>COMP</v>
      </c>
      <c r="AA22532" s="43">
        <f t="shared" si="705"/>
        <v>1084478</v>
      </c>
    </row>
    <row r="22533" spans="1:27" x14ac:dyDescent="0.3">
      <c r="A22533" s="43">
        <v>1483044</v>
      </c>
      <c r="B22533" s="43" t="s">
        <v>13268</v>
      </c>
      <c r="C22533" s="43" t="s">
        <v>499</v>
      </c>
      <c r="E22533" s="43" t="s">
        <v>31</v>
      </c>
      <c r="F22533" s="43" t="s">
        <v>28</v>
      </c>
      <c r="G22533" s="43">
        <v>49019</v>
      </c>
      <c r="Y22533" s="43" t="str">
        <f t="shared" si="704"/>
        <v>COMP</v>
      </c>
      <c r="AA22533" s="43">
        <f t="shared" si="705"/>
        <v>1483044</v>
      </c>
    </row>
    <row r="22534" spans="1:27" x14ac:dyDescent="0.3">
      <c r="A22534" s="43">
        <v>2429402</v>
      </c>
      <c r="B22534" s="43" t="s">
        <v>13269</v>
      </c>
      <c r="C22534" s="43" t="s">
        <v>193</v>
      </c>
      <c r="E22534" s="43" t="s">
        <v>6263</v>
      </c>
      <c r="F22534" s="43" t="s">
        <v>28</v>
      </c>
      <c r="G22534" s="43">
        <v>49067</v>
      </c>
      <c r="Y22534" s="43" t="str">
        <f t="shared" si="704"/>
        <v/>
      </c>
      <c r="AA22534" s="43" t="e">
        <f t="shared" si="705"/>
        <v>#N/A</v>
      </c>
    </row>
    <row r="22535" spans="1:27" x14ac:dyDescent="0.3">
      <c r="A22535" s="43">
        <v>1451701</v>
      </c>
      <c r="B22535" s="43" t="s">
        <v>13269</v>
      </c>
      <c r="C22535" s="43" t="s">
        <v>218</v>
      </c>
      <c r="E22535" s="43" t="s">
        <v>6263</v>
      </c>
      <c r="F22535" s="43" t="s">
        <v>28</v>
      </c>
      <c r="G22535" s="43">
        <v>44120</v>
      </c>
      <c r="Y22535" s="43" t="str">
        <f t="shared" si="704"/>
        <v/>
      </c>
      <c r="AA22535" s="43" t="e">
        <f t="shared" si="705"/>
        <v>#N/A</v>
      </c>
    </row>
    <row r="22536" spans="1:27" x14ac:dyDescent="0.3">
      <c r="A22536" s="43">
        <v>1755496</v>
      </c>
      <c r="B22536" s="43" t="s">
        <v>13270</v>
      </c>
      <c r="C22536" s="43" t="s">
        <v>244</v>
      </c>
      <c r="E22536" s="43" t="s">
        <v>6263</v>
      </c>
      <c r="F22536" s="43" t="s">
        <v>28</v>
      </c>
      <c r="G22536" s="43">
        <v>85004</v>
      </c>
      <c r="Y22536" s="43" t="str">
        <f t="shared" si="704"/>
        <v>COMP</v>
      </c>
      <c r="AA22536" s="43">
        <f t="shared" si="705"/>
        <v>1755496</v>
      </c>
    </row>
    <row r="22537" spans="1:27" x14ac:dyDescent="0.3">
      <c r="A22537" s="43">
        <v>693527</v>
      </c>
      <c r="B22537" s="43" t="s">
        <v>13270</v>
      </c>
      <c r="C22537" s="43" t="s">
        <v>237</v>
      </c>
      <c r="E22537" s="43" t="s">
        <v>29</v>
      </c>
      <c r="F22537" s="43" t="s">
        <v>30</v>
      </c>
      <c r="G22537" s="43">
        <v>85004</v>
      </c>
      <c r="Y22537" s="43" t="str">
        <f t="shared" si="704"/>
        <v>COMP</v>
      </c>
      <c r="AA22537" s="43">
        <f t="shared" si="705"/>
        <v>693527</v>
      </c>
    </row>
    <row r="22538" spans="1:27" x14ac:dyDescent="0.3">
      <c r="A22538" s="43">
        <v>1969561</v>
      </c>
      <c r="B22538" s="43" t="s">
        <v>13270</v>
      </c>
      <c r="C22538" s="43" t="s">
        <v>1736</v>
      </c>
      <c r="E22538" s="43" t="s">
        <v>6263</v>
      </c>
      <c r="F22538" s="43" t="s">
        <v>28</v>
      </c>
      <c r="G22538" s="43">
        <v>49006</v>
      </c>
      <c r="Y22538" s="43" t="str">
        <f t="shared" si="704"/>
        <v/>
      </c>
      <c r="AA22538" s="43" t="e">
        <f t="shared" si="705"/>
        <v>#N/A</v>
      </c>
    </row>
    <row r="22539" spans="1:27" x14ac:dyDescent="0.3">
      <c r="A22539" s="43">
        <v>1795708</v>
      </c>
      <c r="B22539" s="43" t="s">
        <v>13270</v>
      </c>
      <c r="C22539" s="43" t="s">
        <v>223</v>
      </c>
      <c r="E22539" s="43" t="s">
        <v>6263</v>
      </c>
      <c r="F22539" s="43" t="s">
        <v>28</v>
      </c>
      <c r="G22539" s="43">
        <v>85004</v>
      </c>
      <c r="Y22539" s="43" t="str">
        <f t="shared" si="704"/>
        <v>COMP</v>
      </c>
      <c r="AA22539" s="43">
        <f t="shared" si="705"/>
        <v>1795708</v>
      </c>
    </row>
    <row r="22540" spans="1:27" x14ac:dyDescent="0.3">
      <c r="A22540" s="43">
        <v>1166554</v>
      </c>
      <c r="B22540" s="43" t="s">
        <v>13270</v>
      </c>
      <c r="C22540" s="43" t="s">
        <v>829</v>
      </c>
      <c r="E22540" s="43" t="s">
        <v>6263</v>
      </c>
      <c r="F22540" s="43" t="s">
        <v>28</v>
      </c>
      <c r="G22540" s="43">
        <v>49006</v>
      </c>
      <c r="Y22540" s="43" t="str">
        <f t="shared" si="704"/>
        <v>COMP</v>
      </c>
      <c r="AA22540" s="43">
        <f t="shared" si="705"/>
        <v>1166554</v>
      </c>
    </row>
    <row r="22541" spans="1:27" x14ac:dyDescent="0.3">
      <c r="A22541" s="43">
        <v>1409498</v>
      </c>
      <c r="B22541" s="43" t="s">
        <v>13270</v>
      </c>
      <c r="C22541" s="43" t="s">
        <v>1833</v>
      </c>
      <c r="E22541" s="43" t="s">
        <v>31</v>
      </c>
      <c r="F22541" s="43" t="s">
        <v>30</v>
      </c>
      <c r="G22541" s="43">
        <v>85004</v>
      </c>
      <c r="Y22541" s="43" t="str">
        <f t="shared" si="704"/>
        <v>COMP</v>
      </c>
      <c r="AA22541" s="43">
        <f t="shared" si="705"/>
        <v>1409498</v>
      </c>
    </row>
    <row r="22542" spans="1:27" x14ac:dyDescent="0.3">
      <c r="A22542" s="43">
        <v>132931</v>
      </c>
      <c r="B22542" s="43" t="s">
        <v>13270</v>
      </c>
      <c r="C22542" s="43" t="s">
        <v>1082</v>
      </c>
      <c r="E22542" s="43" t="s">
        <v>6263</v>
      </c>
      <c r="F22542" s="43" t="s">
        <v>28</v>
      </c>
      <c r="G22542" s="43">
        <v>49006</v>
      </c>
      <c r="Y22542" s="43" t="str">
        <f t="shared" si="704"/>
        <v/>
      </c>
      <c r="AA22542" s="43" t="e">
        <f t="shared" si="705"/>
        <v>#N/A</v>
      </c>
    </row>
    <row r="22543" spans="1:27" x14ac:dyDescent="0.3">
      <c r="A22543" s="43">
        <v>1928772</v>
      </c>
      <c r="B22543" s="43" t="s">
        <v>13270</v>
      </c>
      <c r="C22543" s="43" t="s">
        <v>36</v>
      </c>
      <c r="E22543" s="43" t="s">
        <v>6263</v>
      </c>
      <c r="F22543" s="43" t="s">
        <v>30</v>
      </c>
      <c r="G22543" s="43">
        <v>85004</v>
      </c>
      <c r="Y22543" s="43" t="str">
        <f t="shared" si="704"/>
        <v>COMP</v>
      </c>
      <c r="AA22543" s="43">
        <f t="shared" si="705"/>
        <v>1928772</v>
      </c>
    </row>
    <row r="22544" spans="1:27" x14ac:dyDescent="0.3">
      <c r="A22544" s="43">
        <v>1491404</v>
      </c>
      <c r="B22544" s="43" t="s">
        <v>13270</v>
      </c>
      <c r="C22544" s="43" t="s">
        <v>6977</v>
      </c>
      <c r="E22544" s="43" t="s">
        <v>31</v>
      </c>
      <c r="F22544" s="43" t="s">
        <v>28</v>
      </c>
      <c r="G22544" s="43">
        <v>53013</v>
      </c>
      <c r="Y22544" s="43" t="str">
        <f t="shared" si="704"/>
        <v>COMP</v>
      </c>
      <c r="AA22544" s="43">
        <f t="shared" si="705"/>
        <v>1491404</v>
      </c>
    </row>
    <row r="22545" spans="1:27" x14ac:dyDescent="0.3">
      <c r="A22545" s="43">
        <v>1920770</v>
      </c>
      <c r="B22545" s="43" t="s">
        <v>13270</v>
      </c>
      <c r="C22545" s="43" t="s">
        <v>867</v>
      </c>
      <c r="E22545" s="43" t="s">
        <v>6263</v>
      </c>
      <c r="F22545" s="43" t="s">
        <v>28</v>
      </c>
      <c r="G22545" s="43">
        <v>53013</v>
      </c>
      <c r="Y22545" s="43" t="str">
        <f t="shared" si="704"/>
        <v/>
      </c>
      <c r="AA22545" s="43" t="e">
        <f t="shared" si="705"/>
        <v>#N/A</v>
      </c>
    </row>
    <row r="22546" spans="1:27" x14ac:dyDescent="0.3">
      <c r="A22546" s="43">
        <v>1967248</v>
      </c>
      <c r="B22546" s="43" t="s">
        <v>13270</v>
      </c>
      <c r="C22546" s="43" t="s">
        <v>1300</v>
      </c>
      <c r="E22546" s="43" t="s">
        <v>6263</v>
      </c>
      <c r="F22546" s="43" t="s">
        <v>30</v>
      </c>
      <c r="G22546" s="43">
        <v>85004</v>
      </c>
      <c r="Y22546" s="43" t="str">
        <f t="shared" si="704"/>
        <v>COMP</v>
      </c>
      <c r="AA22546" s="43">
        <f t="shared" si="705"/>
        <v>1967248</v>
      </c>
    </row>
    <row r="22547" spans="1:27" x14ac:dyDescent="0.3">
      <c r="A22547" s="43">
        <v>1336920</v>
      </c>
      <c r="B22547" s="43" t="s">
        <v>5560</v>
      </c>
      <c r="C22547" s="43" t="s">
        <v>436</v>
      </c>
      <c r="E22547" s="43" t="s">
        <v>6263</v>
      </c>
      <c r="F22547" s="43" t="s">
        <v>28</v>
      </c>
      <c r="G22547" s="43">
        <v>44021</v>
      </c>
      <c r="Y22547" s="43" t="str">
        <f t="shared" si="704"/>
        <v/>
      </c>
      <c r="AA22547" s="43" t="e">
        <f t="shared" si="705"/>
        <v>#N/A</v>
      </c>
    </row>
    <row r="22548" spans="1:27" x14ac:dyDescent="0.3">
      <c r="A22548" s="43">
        <v>929434</v>
      </c>
      <c r="B22548" s="43" t="s">
        <v>5560</v>
      </c>
      <c r="C22548" s="43" t="s">
        <v>819</v>
      </c>
      <c r="E22548" s="43" t="s">
        <v>6263</v>
      </c>
      <c r="F22548" s="43" t="s">
        <v>28</v>
      </c>
      <c r="G22548" s="43">
        <v>49001</v>
      </c>
      <c r="Y22548" s="43" t="str">
        <f t="shared" si="704"/>
        <v>COMP</v>
      </c>
      <c r="AA22548" s="43">
        <f t="shared" si="705"/>
        <v>929434</v>
      </c>
    </row>
    <row r="22549" spans="1:27" x14ac:dyDescent="0.3">
      <c r="A22549" s="43">
        <v>1598311</v>
      </c>
      <c r="B22549" s="43" t="s">
        <v>5560</v>
      </c>
      <c r="C22549" s="43" t="s">
        <v>1089</v>
      </c>
      <c r="E22549" s="43" t="s">
        <v>34</v>
      </c>
      <c r="F22549" s="43" t="s">
        <v>28</v>
      </c>
      <c r="G22549" s="43">
        <v>49001</v>
      </c>
      <c r="Y22549" s="43" t="str">
        <f t="shared" si="704"/>
        <v>COMP</v>
      </c>
      <c r="AA22549" s="43">
        <f t="shared" si="705"/>
        <v>1598311</v>
      </c>
    </row>
    <row r="22550" spans="1:27" x14ac:dyDescent="0.3">
      <c r="A22550" s="43">
        <v>2097682</v>
      </c>
      <c r="B22550" s="43" t="s">
        <v>5560</v>
      </c>
      <c r="C22550" s="43" t="s">
        <v>446</v>
      </c>
      <c r="E22550" s="43" t="s">
        <v>6263</v>
      </c>
      <c r="F22550" s="43" t="s">
        <v>28</v>
      </c>
      <c r="G22550" s="43">
        <v>44035</v>
      </c>
      <c r="Y22550" s="43" t="str">
        <f t="shared" si="704"/>
        <v>COMP</v>
      </c>
      <c r="AA22550" s="43">
        <f t="shared" si="705"/>
        <v>2097682</v>
      </c>
    </row>
    <row r="22551" spans="1:27" x14ac:dyDescent="0.3">
      <c r="A22551" s="43">
        <v>2431052</v>
      </c>
      <c r="B22551" s="43" t="s">
        <v>5560</v>
      </c>
      <c r="C22551" s="43" t="s">
        <v>829</v>
      </c>
      <c r="E22551" s="43" t="s">
        <v>6263</v>
      </c>
      <c r="F22551" s="43" t="s">
        <v>28</v>
      </c>
      <c r="G22551" s="43">
        <v>44070</v>
      </c>
      <c r="Y22551" s="43" t="str">
        <f t="shared" si="704"/>
        <v/>
      </c>
      <c r="AA22551" s="43" t="e">
        <f t="shared" si="705"/>
        <v>#N/A</v>
      </c>
    </row>
    <row r="22552" spans="1:27" x14ac:dyDescent="0.3">
      <c r="A22552" s="43">
        <v>2186843</v>
      </c>
      <c r="B22552" s="43" t="s">
        <v>5560</v>
      </c>
      <c r="C22552" s="43" t="s">
        <v>13044</v>
      </c>
      <c r="E22552" s="43" t="s">
        <v>35</v>
      </c>
      <c r="F22552" s="43" t="s">
        <v>30</v>
      </c>
      <c r="G22552" s="43">
        <v>49034</v>
      </c>
      <c r="Y22552" s="43" t="str">
        <f t="shared" si="704"/>
        <v>COMP</v>
      </c>
      <c r="AA22552" s="43">
        <f t="shared" si="705"/>
        <v>2186843</v>
      </c>
    </row>
    <row r="22553" spans="1:27" x14ac:dyDescent="0.3">
      <c r="A22553" s="43">
        <v>2062151</v>
      </c>
      <c r="B22553" s="43" t="s">
        <v>5560</v>
      </c>
      <c r="C22553" s="43" t="s">
        <v>355</v>
      </c>
      <c r="E22553" s="43" t="s">
        <v>6263</v>
      </c>
      <c r="F22553" s="43" t="s">
        <v>30</v>
      </c>
      <c r="G22553" s="43">
        <v>44124</v>
      </c>
      <c r="Y22553" s="43" t="str">
        <f t="shared" si="704"/>
        <v/>
      </c>
      <c r="AA22553" s="43" t="e">
        <f t="shared" si="705"/>
        <v>#N/A</v>
      </c>
    </row>
    <row r="22554" spans="1:27" x14ac:dyDescent="0.3">
      <c r="A22554" s="43">
        <v>2290228</v>
      </c>
      <c r="B22554" s="43" t="s">
        <v>5560</v>
      </c>
      <c r="C22554" s="43" t="s">
        <v>467</v>
      </c>
      <c r="E22554" s="43" t="s">
        <v>29</v>
      </c>
      <c r="F22554" s="43" t="s">
        <v>30</v>
      </c>
      <c r="G22554" s="43">
        <v>49064</v>
      </c>
      <c r="Y22554" s="43" t="str">
        <f t="shared" si="704"/>
        <v>COMP</v>
      </c>
      <c r="AA22554" s="43">
        <f t="shared" si="705"/>
        <v>2290228</v>
      </c>
    </row>
    <row r="22555" spans="1:27" x14ac:dyDescent="0.3">
      <c r="A22555" s="43">
        <v>713975</v>
      </c>
      <c r="B22555" s="43" t="s">
        <v>5560</v>
      </c>
      <c r="C22555" s="43" t="s">
        <v>346</v>
      </c>
      <c r="E22555" s="43" t="s">
        <v>6263</v>
      </c>
      <c r="F22555" s="43" t="s">
        <v>28</v>
      </c>
      <c r="G22555" s="43">
        <v>44073</v>
      </c>
      <c r="Y22555" s="43" t="str">
        <f t="shared" si="704"/>
        <v>COMP</v>
      </c>
      <c r="AA22555" s="43">
        <f t="shared" si="705"/>
        <v>713975</v>
      </c>
    </row>
    <row r="22556" spans="1:27" x14ac:dyDescent="0.3">
      <c r="A22556" s="43">
        <v>545212</v>
      </c>
      <c r="B22556" s="43" t="s">
        <v>5560</v>
      </c>
      <c r="C22556" s="43" t="s">
        <v>6285</v>
      </c>
      <c r="E22556" s="43" t="s">
        <v>29</v>
      </c>
      <c r="F22556" s="43" t="s">
        <v>28</v>
      </c>
      <c r="G22556" s="43">
        <v>44036</v>
      </c>
      <c r="Y22556" s="43" t="str">
        <f t="shared" si="704"/>
        <v>COMP</v>
      </c>
      <c r="AA22556" s="43">
        <f t="shared" si="705"/>
        <v>545212</v>
      </c>
    </row>
    <row r="22557" spans="1:27" x14ac:dyDescent="0.3">
      <c r="A22557" s="43">
        <v>1387173</v>
      </c>
      <c r="B22557" s="43" t="s">
        <v>5561</v>
      </c>
      <c r="C22557" s="43" t="s">
        <v>502</v>
      </c>
      <c r="E22557" s="43" t="s">
        <v>6263</v>
      </c>
      <c r="F22557" s="43" t="s">
        <v>30</v>
      </c>
      <c r="G22557" s="43">
        <v>44062</v>
      </c>
      <c r="Y22557" s="43" t="str">
        <f t="shared" si="704"/>
        <v/>
      </c>
      <c r="AA22557" s="43" t="e">
        <f t="shared" si="705"/>
        <v>#N/A</v>
      </c>
    </row>
    <row r="22558" spans="1:27" x14ac:dyDescent="0.3">
      <c r="A22558" s="43">
        <v>1175888</v>
      </c>
      <c r="B22558" s="43" t="s">
        <v>5561</v>
      </c>
      <c r="C22558" s="43" t="s">
        <v>397</v>
      </c>
      <c r="E22558" s="43" t="s">
        <v>6263</v>
      </c>
      <c r="F22558" s="43" t="s">
        <v>28</v>
      </c>
      <c r="G22558" s="43">
        <v>44108</v>
      </c>
      <c r="Y22558" s="43" t="str">
        <f t="shared" si="704"/>
        <v>COMP</v>
      </c>
      <c r="AA22558" s="43">
        <f t="shared" si="705"/>
        <v>1175888</v>
      </c>
    </row>
    <row r="22559" spans="1:27" x14ac:dyDescent="0.3">
      <c r="A22559" s="43">
        <v>1001278</v>
      </c>
      <c r="B22559" s="43" t="s">
        <v>5561</v>
      </c>
      <c r="C22559" s="43" t="s">
        <v>3965</v>
      </c>
      <c r="E22559" s="43" t="s">
        <v>6263</v>
      </c>
      <c r="F22559" s="43" t="s">
        <v>28</v>
      </c>
      <c r="G22559" s="43">
        <v>49037</v>
      </c>
      <c r="Y22559" s="43" t="str">
        <f t="shared" si="704"/>
        <v>COMP</v>
      </c>
      <c r="AA22559" s="43">
        <f t="shared" si="705"/>
        <v>1001278</v>
      </c>
    </row>
    <row r="22560" spans="1:27" x14ac:dyDescent="0.3">
      <c r="A22560" s="43">
        <v>1865345</v>
      </c>
      <c r="B22560" s="43" t="s">
        <v>5561</v>
      </c>
      <c r="C22560" s="43" t="s">
        <v>829</v>
      </c>
      <c r="E22560" s="43" t="s">
        <v>6263</v>
      </c>
      <c r="F22560" s="43" t="s">
        <v>28</v>
      </c>
      <c r="G22560" s="43">
        <v>44062</v>
      </c>
      <c r="Y22560" s="43" t="str">
        <f t="shared" si="704"/>
        <v/>
      </c>
      <c r="AA22560" s="43" t="e">
        <f t="shared" si="705"/>
        <v>#N/A</v>
      </c>
    </row>
    <row r="22561" spans="1:27" x14ac:dyDescent="0.3">
      <c r="A22561" s="43">
        <v>1302964</v>
      </c>
      <c r="B22561" s="43" t="s">
        <v>5561</v>
      </c>
      <c r="C22561" s="43" t="s">
        <v>484</v>
      </c>
      <c r="E22561" s="43" t="s">
        <v>29</v>
      </c>
      <c r="F22561" s="43" t="s">
        <v>28</v>
      </c>
      <c r="G22561" s="43">
        <v>44108</v>
      </c>
      <c r="Y22561" s="43" t="str">
        <f t="shared" si="704"/>
        <v>COMP</v>
      </c>
      <c r="AA22561" s="43">
        <f t="shared" si="705"/>
        <v>1302964</v>
      </c>
    </row>
    <row r="22562" spans="1:27" x14ac:dyDescent="0.3">
      <c r="A22562" s="43">
        <v>2428095</v>
      </c>
      <c r="B22562" s="43" t="s">
        <v>5561</v>
      </c>
      <c r="C22562" s="43" t="s">
        <v>94</v>
      </c>
      <c r="E22562" s="43" t="s">
        <v>31</v>
      </c>
      <c r="F22562" s="43" t="s">
        <v>28</v>
      </c>
      <c r="G22562" s="43">
        <v>49037</v>
      </c>
      <c r="Y22562" s="43" t="str">
        <f t="shared" si="704"/>
        <v>COMP</v>
      </c>
      <c r="AA22562" s="43">
        <f t="shared" si="705"/>
        <v>2428095</v>
      </c>
    </row>
    <row r="22563" spans="1:27" x14ac:dyDescent="0.3">
      <c r="A22563" s="43">
        <v>1461250</v>
      </c>
      <c r="B22563" s="43" t="s">
        <v>5561</v>
      </c>
      <c r="C22563" s="43" t="s">
        <v>401</v>
      </c>
      <c r="E22563" s="43" t="s">
        <v>6263</v>
      </c>
      <c r="F22563" s="43" t="s">
        <v>30</v>
      </c>
      <c r="G22563" s="43">
        <v>44108</v>
      </c>
      <c r="Y22563" s="43" t="str">
        <f t="shared" si="704"/>
        <v/>
      </c>
      <c r="AA22563" s="43" t="e">
        <f t="shared" si="705"/>
        <v>#N/A</v>
      </c>
    </row>
    <row r="22564" spans="1:27" x14ac:dyDescent="0.3">
      <c r="A22564" s="43">
        <v>1686900</v>
      </c>
      <c r="B22564" s="43" t="s">
        <v>13271</v>
      </c>
      <c r="C22564" s="43" t="s">
        <v>829</v>
      </c>
      <c r="E22564" s="43" t="s">
        <v>6263</v>
      </c>
      <c r="F22564" s="43" t="s">
        <v>28</v>
      </c>
      <c r="G22564" s="43">
        <v>72041</v>
      </c>
      <c r="Y22564" s="43" t="str">
        <f t="shared" si="704"/>
        <v/>
      </c>
      <c r="AA22564" s="43" t="e">
        <f t="shared" si="705"/>
        <v>#N/A</v>
      </c>
    </row>
    <row r="22565" spans="1:27" x14ac:dyDescent="0.3">
      <c r="A22565" s="43">
        <v>2000689</v>
      </c>
      <c r="B22565" s="43" t="s">
        <v>13272</v>
      </c>
      <c r="C22565" s="43" t="s">
        <v>639</v>
      </c>
      <c r="E22565" s="43" t="s">
        <v>34</v>
      </c>
      <c r="F22565" s="43" t="s">
        <v>28</v>
      </c>
      <c r="G22565" s="43">
        <v>44049</v>
      </c>
      <c r="Y22565" s="43" t="str">
        <f t="shared" si="704"/>
        <v>COMP</v>
      </c>
      <c r="AA22565" s="43">
        <f t="shared" si="705"/>
        <v>2000689</v>
      </c>
    </row>
    <row r="22566" spans="1:27" x14ac:dyDescent="0.3">
      <c r="A22566" s="43">
        <v>1892362</v>
      </c>
      <c r="B22566" s="43" t="s">
        <v>13273</v>
      </c>
      <c r="C22566" s="43" t="s">
        <v>3899</v>
      </c>
      <c r="E22566" s="43" t="s">
        <v>6263</v>
      </c>
      <c r="F22566" s="43" t="s">
        <v>30</v>
      </c>
      <c r="G22566" s="43">
        <v>44130</v>
      </c>
      <c r="Y22566" s="43" t="str">
        <f t="shared" si="704"/>
        <v/>
      </c>
      <c r="AA22566" s="43" t="e">
        <f t="shared" si="705"/>
        <v>#N/A</v>
      </c>
    </row>
    <row r="22567" spans="1:27" x14ac:dyDescent="0.3">
      <c r="A22567" s="43">
        <v>1763714</v>
      </c>
      <c r="B22567" s="43" t="s">
        <v>5564</v>
      </c>
      <c r="C22567" s="43" t="s">
        <v>2300</v>
      </c>
      <c r="E22567" s="43" t="s">
        <v>34</v>
      </c>
      <c r="F22567" s="43" t="s">
        <v>30</v>
      </c>
      <c r="G22567" s="43">
        <v>44045</v>
      </c>
      <c r="Y22567" s="43" t="str">
        <f t="shared" si="704"/>
        <v>COMP</v>
      </c>
      <c r="AA22567" s="43">
        <f t="shared" si="705"/>
        <v>1763714</v>
      </c>
    </row>
    <row r="22568" spans="1:27" x14ac:dyDescent="0.3">
      <c r="A22568" s="43">
        <v>1266096</v>
      </c>
      <c r="B22568" s="43" t="s">
        <v>5564</v>
      </c>
      <c r="C22568" s="43" t="s">
        <v>1145</v>
      </c>
      <c r="E22568" s="43" t="s">
        <v>6263</v>
      </c>
      <c r="F22568" s="43" t="s">
        <v>30</v>
      </c>
      <c r="G22568" s="43">
        <v>85022</v>
      </c>
      <c r="Y22568" s="43" t="str">
        <f t="shared" si="704"/>
        <v/>
      </c>
      <c r="AA22568" s="43" t="e">
        <f t="shared" si="705"/>
        <v>#N/A</v>
      </c>
    </row>
    <row r="22569" spans="1:27" x14ac:dyDescent="0.3">
      <c r="A22569" s="43">
        <v>1071100</v>
      </c>
      <c r="B22569" s="43" t="s">
        <v>5564</v>
      </c>
      <c r="C22569" s="43" t="s">
        <v>436</v>
      </c>
      <c r="E22569" s="43" t="s">
        <v>29</v>
      </c>
      <c r="F22569" s="43" t="s">
        <v>28</v>
      </c>
      <c r="G22569" s="43">
        <v>44039</v>
      </c>
      <c r="Y22569" s="43" t="str">
        <f t="shared" si="704"/>
        <v>COMP</v>
      </c>
      <c r="AA22569" s="43">
        <f t="shared" si="705"/>
        <v>1071100</v>
      </c>
    </row>
    <row r="22570" spans="1:27" x14ac:dyDescent="0.3">
      <c r="A22570" s="43">
        <v>1546711</v>
      </c>
      <c r="B22570" s="43" t="s">
        <v>5564</v>
      </c>
      <c r="C22570" s="43" t="s">
        <v>412</v>
      </c>
      <c r="E22570" s="43" t="s">
        <v>6263</v>
      </c>
      <c r="F22570" s="43" t="s">
        <v>28</v>
      </c>
      <c r="G22570" s="43">
        <v>49031</v>
      </c>
      <c r="Y22570" s="43" t="str">
        <f t="shared" si="704"/>
        <v/>
      </c>
      <c r="AA22570" s="43" t="e">
        <f t="shared" si="705"/>
        <v>#N/A</v>
      </c>
    </row>
    <row r="22571" spans="1:27" x14ac:dyDescent="0.3">
      <c r="A22571" s="43">
        <v>1785953</v>
      </c>
      <c r="B22571" s="43" t="s">
        <v>5564</v>
      </c>
      <c r="C22571" s="43" t="s">
        <v>421</v>
      </c>
      <c r="E22571" s="43" t="s">
        <v>6263</v>
      </c>
      <c r="F22571" s="43" t="s">
        <v>30</v>
      </c>
      <c r="G22571" s="43">
        <v>85015</v>
      </c>
      <c r="Y22571" s="43" t="str">
        <f t="shared" si="704"/>
        <v/>
      </c>
      <c r="AA22571" s="43" t="e">
        <f t="shared" si="705"/>
        <v>#N/A</v>
      </c>
    </row>
    <row r="22572" spans="1:27" x14ac:dyDescent="0.3">
      <c r="A22572" s="43">
        <v>1788896</v>
      </c>
      <c r="B22572" s="43" t="s">
        <v>5564</v>
      </c>
      <c r="C22572" s="43" t="s">
        <v>674</v>
      </c>
      <c r="E22572" s="43" t="s">
        <v>6263</v>
      </c>
      <c r="F22572" s="43" t="s">
        <v>28</v>
      </c>
      <c r="G22572" s="43">
        <v>85033</v>
      </c>
      <c r="Y22572" s="43" t="str">
        <f t="shared" si="704"/>
        <v/>
      </c>
      <c r="AA22572" s="43" t="e">
        <f t="shared" si="705"/>
        <v>#N/A</v>
      </c>
    </row>
    <row r="22573" spans="1:27" x14ac:dyDescent="0.3">
      <c r="A22573" s="43">
        <v>1286462</v>
      </c>
      <c r="B22573" s="43" t="s">
        <v>5564</v>
      </c>
      <c r="C22573" s="43" t="s">
        <v>674</v>
      </c>
      <c r="E22573" s="43" t="s">
        <v>6263</v>
      </c>
      <c r="F22573" s="43" t="s">
        <v>28</v>
      </c>
      <c r="G22573" s="43">
        <v>85033</v>
      </c>
      <c r="Y22573" s="43" t="str">
        <f t="shared" si="704"/>
        <v/>
      </c>
      <c r="AA22573" s="43" t="e">
        <f t="shared" si="705"/>
        <v>#N/A</v>
      </c>
    </row>
    <row r="22574" spans="1:27" x14ac:dyDescent="0.3">
      <c r="A22574" s="43">
        <v>1758660</v>
      </c>
      <c r="B22574" s="43" t="s">
        <v>5564</v>
      </c>
      <c r="C22574" s="43" t="s">
        <v>290</v>
      </c>
      <c r="E22574" s="43" t="s">
        <v>6263</v>
      </c>
      <c r="F22574" s="43" t="s">
        <v>28</v>
      </c>
      <c r="G22574" s="43">
        <v>44074</v>
      </c>
      <c r="Y22574" s="43" t="str">
        <f t="shared" si="704"/>
        <v/>
      </c>
      <c r="AA22574" s="43" t="e">
        <f t="shared" si="705"/>
        <v>#N/A</v>
      </c>
    </row>
    <row r="22575" spans="1:27" x14ac:dyDescent="0.3">
      <c r="A22575" s="43">
        <v>2207153</v>
      </c>
      <c r="B22575" s="43" t="s">
        <v>5564</v>
      </c>
      <c r="C22575" s="43" t="s">
        <v>437</v>
      </c>
      <c r="E22575" s="43" t="s">
        <v>6263</v>
      </c>
      <c r="F22575" s="43" t="s">
        <v>28</v>
      </c>
      <c r="G22575" s="43">
        <v>85012</v>
      </c>
      <c r="Y22575" s="43" t="str">
        <f t="shared" si="704"/>
        <v/>
      </c>
      <c r="AA22575" s="43" t="e">
        <f t="shared" si="705"/>
        <v>#N/A</v>
      </c>
    </row>
    <row r="22576" spans="1:27" x14ac:dyDescent="0.3">
      <c r="A22576" s="43">
        <v>2110864</v>
      </c>
      <c r="B22576" s="43" t="s">
        <v>5564</v>
      </c>
      <c r="C22576" s="43" t="s">
        <v>657</v>
      </c>
      <c r="E22576" s="43" t="s">
        <v>6263</v>
      </c>
      <c r="F22576" s="43" t="s">
        <v>28</v>
      </c>
      <c r="G22576" s="43">
        <v>49037</v>
      </c>
      <c r="Y22576" s="43" t="str">
        <f t="shared" si="704"/>
        <v/>
      </c>
      <c r="AA22576" s="43" t="e">
        <f t="shared" si="705"/>
        <v>#N/A</v>
      </c>
    </row>
    <row r="22577" spans="1:27" x14ac:dyDescent="0.3">
      <c r="A22577" s="43">
        <v>2361331</v>
      </c>
      <c r="B22577" s="43" t="s">
        <v>5564</v>
      </c>
      <c r="C22577" s="43" t="s">
        <v>571</v>
      </c>
      <c r="E22577" s="43" t="s">
        <v>6263</v>
      </c>
      <c r="F22577" s="43" t="s">
        <v>28</v>
      </c>
      <c r="G22577" s="43">
        <v>44099</v>
      </c>
      <c r="Y22577" s="43" t="str">
        <f t="shared" si="704"/>
        <v/>
      </c>
      <c r="AA22577" s="43" t="e">
        <f t="shared" si="705"/>
        <v>#N/A</v>
      </c>
    </row>
    <row r="22578" spans="1:27" x14ac:dyDescent="0.3">
      <c r="A22578" s="43">
        <v>2385041</v>
      </c>
      <c r="B22578" s="43" t="s">
        <v>5564</v>
      </c>
      <c r="C22578" s="43" t="s">
        <v>3327</v>
      </c>
      <c r="E22578" s="43" t="s">
        <v>29</v>
      </c>
      <c r="F22578" s="43" t="s">
        <v>30</v>
      </c>
      <c r="G22578" s="43">
        <v>44123</v>
      </c>
      <c r="Y22578" s="43" t="str">
        <f t="shared" si="704"/>
        <v/>
      </c>
      <c r="AA22578" s="43" t="e">
        <f t="shared" si="705"/>
        <v>#N/A</v>
      </c>
    </row>
    <row r="22579" spans="1:27" x14ac:dyDescent="0.3">
      <c r="A22579" s="43">
        <v>2207553</v>
      </c>
      <c r="B22579" s="43" t="s">
        <v>5564</v>
      </c>
      <c r="C22579" s="43" t="s">
        <v>2396</v>
      </c>
      <c r="E22579" s="43" t="s">
        <v>6263</v>
      </c>
      <c r="F22579" s="43" t="s">
        <v>30</v>
      </c>
      <c r="G22579" s="43">
        <v>49002</v>
      </c>
      <c r="Y22579" s="43" t="str">
        <f t="shared" si="704"/>
        <v/>
      </c>
      <c r="AA22579" s="43" t="e">
        <f t="shared" si="705"/>
        <v>#N/A</v>
      </c>
    </row>
    <row r="22580" spans="1:27" x14ac:dyDescent="0.3">
      <c r="A22580" s="43">
        <v>1720379</v>
      </c>
      <c r="B22580" s="43" t="s">
        <v>5564</v>
      </c>
      <c r="C22580" s="43" t="s">
        <v>189</v>
      </c>
      <c r="E22580" s="43" t="s">
        <v>6263</v>
      </c>
      <c r="F22580" s="43" t="s">
        <v>30</v>
      </c>
      <c r="G22580" s="43">
        <v>85004</v>
      </c>
      <c r="Y22580" s="43" t="str">
        <f t="shared" si="704"/>
        <v/>
      </c>
      <c r="AA22580" s="43" t="e">
        <f t="shared" si="705"/>
        <v>#N/A</v>
      </c>
    </row>
    <row r="22581" spans="1:27" x14ac:dyDescent="0.3">
      <c r="A22581" s="43">
        <v>1302613</v>
      </c>
      <c r="B22581" s="43" t="s">
        <v>5564</v>
      </c>
      <c r="C22581" s="43" t="s">
        <v>9563</v>
      </c>
      <c r="E22581" s="43" t="s">
        <v>6263</v>
      </c>
      <c r="F22581" s="43" t="s">
        <v>28</v>
      </c>
      <c r="G22581" s="43">
        <v>44022</v>
      </c>
      <c r="Y22581" s="43" t="str">
        <f t="shared" si="704"/>
        <v>COMP</v>
      </c>
      <c r="AA22581" s="43">
        <f t="shared" si="705"/>
        <v>1302613</v>
      </c>
    </row>
    <row r="22582" spans="1:27" x14ac:dyDescent="0.3">
      <c r="A22582" s="43">
        <v>117728</v>
      </c>
      <c r="B22582" s="43" t="s">
        <v>5564</v>
      </c>
      <c r="C22582" s="43" t="s">
        <v>3910</v>
      </c>
      <c r="E22582" s="43" t="s">
        <v>6263</v>
      </c>
      <c r="F22582" s="43" t="s">
        <v>28</v>
      </c>
      <c r="G22582" s="43">
        <v>85024</v>
      </c>
      <c r="Y22582" s="43" t="str">
        <f t="shared" si="704"/>
        <v/>
      </c>
      <c r="AA22582" s="43" t="e">
        <f t="shared" si="705"/>
        <v>#N/A</v>
      </c>
    </row>
    <row r="22583" spans="1:27" x14ac:dyDescent="0.3">
      <c r="A22583" s="43">
        <v>1931790</v>
      </c>
      <c r="B22583" s="43" t="s">
        <v>13274</v>
      </c>
      <c r="C22583" s="43" t="s">
        <v>795</v>
      </c>
      <c r="E22583" s="43" t="s">
        <v>6263</v>
      </c>
      <c r="F22583" s="43" t="s">
        <v>30</v>
      </c>
      <c r="G22583" s="43">
        <v>44073</v>
      </c>
      <c r="Y22583" s="43" t="str">
        <f t="shared" si="704"/>
        <v/>
      </c>
      <c r="AA22583" s="43" t="e">
        <f t="shared" si="705"/>
        <v>#N/A</v>
      </c>
    </row>
    <row r="22584" spans="1:27" x14ac:dyDescent="0.3">
      <c r="A22584" s="43">
        <v>2162822</v>
      </c>
      <c r="B22584" s="43" t="s">
        <v>13275</v>
      </c>
      <c r="C22584" s="43" t="s">
        <v>795</v>
      </c>
      <c r="E22584" s="43" t="s">
        <v>6263</v>
      </c>
      <c r="F22584" s="43" t="s">
        <v>30</v>
      </c>
      <c r="G22584" s="43">
        <v>53061</v>
      </c>
      <c r="Y22584" s="43" t="str">
        <f t="shared" si="704"/>
        <v/>
      </c>
      <c r="AA22584" s="43" t="e">
        <f t="shared" si="705"/>
        <v>#N/A</v>
      </c>
    </row>
    <row r="22585" spans="1:27" x14ac:dyDescent="0.3">
      <c r="A22585" s="43">
        <v>2287350</v>
      </c>
      <c r="B22585" s="43" t="s">
        <v>5566</v>
      </c>
      <c r="C22585" s="43" t="s">
        <v>210</v>
      </c>
      <c r="E22585" s="43" t="s">
        <v>6263</v>
      </c>
      <c r="F22585" s="43" t="s">
        <v>30</v>
      </c>
      <c r="G22585" s="43">
        <v>53013</v>
      </c>
      <c r="Y22585" s="43" t="str">
        <f t="shared" si="704"/>
        <v/>
      </c>
      <c r="AA22585" s="43" t="e">
        <f t="shared" si="705"/>
        <v>#N/A</v>
      </c>
    </row>
    <row r="22586" spans="1:27" x14ac:dyDescent="0.3">
      <c r="A22586" s="43">
        <v>1361645</v>
      </c>
      <c r="B22586" s="43" t="s">
        <v>5566</v>
      </c>
      <c r="C22586" s="43" t="s">
        <v>674</v>
      </c>
      <c r="E22586" s="43" t="s">
        <v>6263</v>
      </c>
      <c r="F22586" s="43" t="s">
        <v>28</v>
      </c>
      <c r="G22586" s="43">
        <v>49017</v>
      </c>
      <c r="Y22586" s="43" t="str">
        <f t="shared" si="704"/>
        <v/>
      </c>
      <c r="AA22586" s="43" t="e">
        <f t="shared" si="705"/>
        <v>#N/A</v>
      </c>
    </row>
    <row r="22587" spans="1:27" x14ac:dyDescent="0.3">
      <c r="A22587" s="43">
        <v>1965671</v>
      </c>
      <c r="B22587" s="43" t="s">
        <v>5566</v>
      </c>
      <c r="C22587" s="43" t="s">
        <v>904</v>
      </c>
      <c r="E22587" s="43" t="s">
        <v>34</v>
      </c>
      <c r="F22587" s="43" t="s">
        <v>28</v>
      </c>
      <c r="G22587" s="43">
        <v>53061</v>
      </c>
      <c r="Y22587" s="43" t="str">
        <f t="shared" si="704"/>
        <v>COMP</v>
      </c>
      <c r="AA22587" s="43">
        <f t="shared" si="705"/>
        <v>1965671</v>
      </c>
    </row>
    <row r="22588" spans="1:27" x14ac:dyDescent="0.3">
      <c r="A22588" s="43">
        <v>1237197</v>
      </c>
      <c r="B22588" s="43" t="s">
        <v>5566</v>
      </c>
      <c r="C22588" s="43" t="s">
        <v>408</v>
      </c>
      <c r="E22588" s="43" t="s">
        <v>6263</v>
      </c>
      <c r="F22588" s="43" t="s">
        <v>30</v>
      </c>
      <c r="G22588" s="43">
        <v>49009</v>
      </c>
      <c r="Y22588" s="43" t="str">
        <f t="shared" si="704"/>
        <v/>
      </c>
      <c r="AA22588" s="43" t="e">
        <f t="shared" si="705"/>
        <v>#N/A</v>
      </c>
    </row>
    <row r="22589" spans="1:27" x14ac:dyDescent="0.3">
      <c r="A22589" s="43">
        <v>2200475</v>
      </c>
      <c r="B22589" s="43" t="s">
        <v>5566</v>
      </c>
      <c r="C22589" s="43" t="s">
        <v>214</v>
      </c>
      <c r="E22589" s="43" t="s">
        <v>6263</v>
      </c>
      <c r="F22589" s="43" t="s">
        <v>30</v>
      </c>
      <c r="G22589" s="43">
        <v>44075</v>
      </c>
      <c r="Y22589" s="43" t="str">
        <f t="shared" si="704"/>
        <v/>
      </c>
      <c r="AA22589" s="43" t="e">
        <f t="shared" si="705"/>
        <v>#N/A</v>
      </c>
    </row>
    <row r="22590" spans="1:27" x14ac:dyDescent="0.3">
      <c r="A22590" s="43">
        <v>1265665</v>
      </c>
      <c r="B22590" s="43" t="s">
        <v>5566</v>
      </c>
      <c r="C22590" s="43" t="s">
        <v>264</v>
      </c>
      <c r="E22590" s="43" t="s">
        <v>6263</v>
      </c>
      <c r="F22590" s="43" t="s">
        <v>28</v>
      </c>
      <c r="G22590" s="43">
        <v>44038</v>
      </c>
      <c r="Y22590" s="43" t="str">
        <f t="shared" si="704"/>
        <v>COMP</v>
      </c>
      <c r="AA22590" s="43">
        <f t="shared" si="705"/>
        <v>1265665</v>
      </c>
    </row>
    <row r="22591" spans="1:27" x14ac:dyDescent="0.3">
      <c r="A22591" s="43">
        <v>2385781</v>
      </c>
      <c r="B22591" s="43" t="s">
        <v>5566</v>
      </c>
      <c r="C22591" s="43" t="s">
        <v>1149</v>
      </c>
      <c r="E22591" s="43" t="s">
        <v>6263</v>
      </c>
      <c r="F22591" s="43" t="s">
        <v>28</v>
      </c>
      <c r="G22591" s="43">
        <v>44100</v>
      </c>
      <c r="Y22591" s="43" t="str">
        <f t="shared" si="704"/>
        <v/>
      </c>
      <c r="AA22591" s="43" t="e">
        <f t="shared" si="705"/>
        <v>#N/A</v>
      </c>
    </row>
    <row r="22592" spans="1:27" x14ac:dyDescent="0.3">
      <c r="A22592" s="43">
        <v>1972808</v>
      </c>
      <c r="B22592" s="43" t="s">
        <v>5566</v>
      </c>
      <c r="C22592" s="43" t="s">
        <v>330</v>
      </c>
      <c r="E22592" s="43" t="s">
        <v>6263</v>
      </c>
      <c r="F22592" s="43" t="s">
        <v>28</v>
      </c>
      <c r="G22592" s="43">
        <v>72041</v>
      </c>
      <c r="Y22592" s="43" t="str">
        <f t="shared" si="704"/>
        <v/>
      </c>
      <c r="AA22592" s="43" t="e">
        <f t="shared" si="705"/>
        <v>#N/A</v>
      </c>
    </row>
    <row r="22593" spans="1:27" x14ac:dyDescent="0.3">
      <c r="A22593" s="43">
        <v>2204835</v>
      </c>
      <c r="B22593" s="43" t="s">
        <v>5566</v>
      </c>
      <c r="C22593" s="43" t="s">
        <v>484</v>
      </c>
      <c r="E22593" s="43" t="s">
        <v>29</v>
      </c>
      <c r="F22593" s="43" t="s">
        <v>28</v>
      </c>
      <c r="G22593" s="43">
        <v>44045</v>
      </c>
      <c r="Y22593" s="43" t="str">
        <f t="shared" si="704"/>
        <v>COMP</v>
      </c>
      <c r="AA22593" s="43">
        <f t="shared" si="705"/>
        <v>2204835</v>
      </c>
    </row>
    <row r="22594" spans="1:27" x14ac:dyDescent="0.3">
      <c r="A22594" s="43">
        <v>2343902</v>
      </c>
      <c r="B22594" s="43" t="s">
        <v>5566</v>
      </c>
      <c r="C22594" s="43" t="s">
        <v>495</v>
      </c>
      <c r="E22594" s="43" t="s">
        <v>29</v>
      </c>
      <c r="F22594" s="43" t="s">
        <v>30</v>
      </c>
      <c r="G22594" s="43">
        <v>49009</v>
      </c>
      <c r="Y22594" s="43" t="str">
        <f t="shared" ref="Y22594:Y22657" si="706">IF(ISERROR(AA22594)=FALSE,"COMP","")</f>
        <v/>
      </c>
      <c r="AA22594" s="43" t="e">
        <f t="shared" si="705"/>
        <v>#N/A</v>
      </c>
    </row>
    <row r="22595" spans="1:27" x14ac:dyDescent="0.3">
      <c r="A22595" s="43">
        <v>505577</v>
      </c>
      <c r="B22595" s="43" t="s">
        <v>5566</v>
      </c>
      <c r="C22595" s="43" t="s">
        <v>548</v>
      </c>
      <c r="E22595" s="43" t="s">
        <v>6263</v>
      </c>
      <c r="F22595" s="43" t="s">
        <v>28</v>
      </c>
      <c r="G22595" s="43">
        <v>49016</v>
      </c>
      <c r="Y22595" s="43" t="str">
        <f t="shared" si="706"/>
        <v/>
      </c>
      <c r="AA22595" s="43" t="e">
        <f t="shared" ref="AA22595:AA22658" si="707">VLOOKUP(A22595,Z:Z,1,FALSE)</f>
        <v>#N/A</v>
      </c>
    </row>
    <row r="22596" spans="1:27" x14ac:dyDescent="0.3">
      <c r="A22596" s="43">
        <v>1487995</v>
      </c>
      <c r="B22596" s="43" t="s">
        <v>5566</v>
      </c>
      <c r="C22596" s="43" t="s">
        <v>175</v>
      </c>
      <c r="E22596" s="43" t="s">
        <v>6263</v>
      </c>
      <c r="F22596" s="43" t="s">
        <v>28</v>
      </c>
      <c r="G22596" s="43">
        <v>85015</v>
      </c>
      <c r="Y22596" s="43" t="str">
        <f t="shared" si="706"/>
        <v/>
      </c>
      <c r="AA22596" s="43" t="e">
        <f t="shared" si="707"/>
        <v>#N/A</v>
      </c>
    </row>
    <row r="22597" spans="1:27" x14ac:dyDescent="0.3">
      <c r="A22597" s="43">
        <v>2340942</v>
      </c>
      <c r="B22597" s="43" t="s">
        <v>5566</v>
      </c>
      <c r="C22597" s="43" t="s">
        <v>175</v>
      </c>
      <c r="E22597" s="43" t="s">
        <v>29</v>
      </c>
      <c r="F22597" s="43" t="s">
        <v>28</v>
      </c>
      <c r="G22597" s="43">
        <v>72009</v>
      </c>
      <c r="Y22597" s="43" t="str">
        <f t="shared" si="706"/>
        <v>COMP</v>
      </c>
      <c r="AA22597" s="43">
        <f t="shared" si="707"/>
        <v>2340942</v>
      </c>
    </row>
    <row r="22598" spans="1:27" x14ac:dyDescent="0.3">
      <c r="A22598" s="43">
        <v>1091284</v>
      </c>
      <c r="B22598" s="43" t="s">
        <v>5566</v>
      </c>
      <c r="C22598" s="43" t="s">
        <v>469</v>
      </c>
      <c r="E22598" s="43" t="s">
        <v>6263</v>
      </c>
      <c r="F22598" s="43" t="s">
        <v>28</v>
      </c>
      <c r="G22598" s="43">
        <v>49039</v>
      </c>
      <c r="Y22598" s="43" t="str">
        <f t="shared" si="706"/>
        <v/>
      </c>
      <c r="AA22598" s="43" t="e">
        <f t="shared" si="707"/>
        <v>#N/A</v>
      </c>
    </row>
    <row r="22599" spans="1:27" x14ac:dyDescent="0.3">
      <c r="A22599" s="43">
        <v>2150122</v>
      </c>
      <c r="B22599" s="43" t="s">
        <v>13276</v>
      </c>
      <c r="C22599" s="43" t="s">
        <v>440</v>
      </c>
      <c r="E22599" s="43" t="s">
        <v>6263</v>
      </c>
      <c r="F22599" s="43" t="s">
        <v>28</v>
      </c>
      <c r="G22599" s="43">
        <v>49071</v>
      </c>
      <c r="Y22599" s="43" t="str">
        <f t="shared" si="706"/>
        <v>COMP</v>
      </c>
      <c r="AA22599" s="43">
        <f t="shared" si="707"/>
        <v>2150122</v>
      </c>
    </row>
    <row r="22600" spans="1:27" x14ac:dyDescent="0.3">
      <c r="A22600" s="43">
        <v>2175556</v>
      </c>
      <c r="B22600" s="43" t="s">
        <v>13277</v>
      </c>
      <c r="C22600" s="43" t="s">
        <v>189</v>
      </c>
      <c r="E22600" s="43" t="s">
        <v>6263</v>
      </c>
      <c r="F22600" s="43" t="s">
        <v>30</v>
      </c>
      <c r="G22600" s="43">
        <v>44013</v>
      </c>
      <c r="Y22600" s="43" t="str">
        <f t="shared" si="706"/>
        <v>COMP</v>
      </c>
      <c r="AA22600" s="43">
        <f t="shared" si="707"/>
        <v>2175556</v>
      </c>
    </row>
    <row r="22601" spans="1:27" x14ac:dyDescent="0.3">
      <c r="A22601" s="43">
        <v>2270240</v>
      </c>
      <c r="B22601" s="43" t="s">
        <v>13278</v>
      </c>
      <c r="C22601" s="43" t="s">
        <v>239</v>
      </c>
      <c r="E22601" s="43" t="s">
        <v>6263</v>
      </c>
      <c r="F22601" s="43" t="s">
        <v>30</v>
      </c>
      <c r="G22601" s="43">
        <v>53022</v>
      </c>
      <c r="Y22601" s="43" t="str">
        <f t="shared" si="706"/>
        <v/>
      </c>
      <c r="AA22601" s="43" t="e">
        <f t="shared" si="707"/>
        <v>#N/A</v>
      </c>
    </row>
    <row r="22602" spans="1:27" x14ac:dyDescent="0.3">
      <c r="A22602" s="43">
        <v>2249852</v>
      </c>
      <c r="B22602" s="43" t="s">
        <v>13279</v>
      </c>
      <c r="C22602" s="43" t="s">
        <v>432</v>
      </c>
      <c r="E22602" s="43" t="s">
        <v>6263</v>
      </c>
      <c r="F22602" s="43" t="s">
        <v>28</v>
      </c>
      <c r="G22602" s="43">
        <v>53022</v>
      </c>
      <c r="Y22602" s="43" t="str">
        <f t="shared" si="706"/>
        <v>COMP</v>
      </c>
      <c r="AA22602" s="43">
        <f t="shared" si="707"/>
        <v>2249852</v>
      </c>
    </row>
    <row r="22603" spans="1:27" x14ac:dyDescent="0.3">
      <c r="A22603" s="43">
        <v>1461072</v>
      </c>
      <c r="B22603" s="43" t="s">
        <v>13279</v>
      </c>
      <c r="C22603" s="43" t="s">
        <v>755</v>
      </c>
      <c r="E22603" s="43" t="s">
        <v>6263</v>
      </c>
      <c r="F22603" s="43" t="s">
        <v>28</v>
      </c>
      <c r="G22603" s="43">
        <v>49001</v>
      </c>
      <c r="Y22603" s="43" t="str">
        <f t="shared" si="706"/>
        <v>COMP</v>
      </c>
      <c r="AA22603" s="43">
        <f t="shared" si="707"/>
        <v>1461072</v>
      </c>
    </row>
    <row r="22604" spans="1:27" x14ac:dyDescent="0.3">
      <c r="A22604" s="43">
        <v>1573205</v>
      </c>
      <c r="B22604" s="43" t="s">
        <v>13279</v>
      </c>
      <c r="C22604" s="43" t="s">
        <v>550</v>
      </c>
      <c r="E22604" s="43" t="s">
        <v>34</v>
      </c>
      <c r="F22604" s="43" t="s">
        <v>30</v>
      </c>
      <c r="G22604" s="43">
        <v>49001</v>
      </c>
      <c r="Y22604" s="43" t="str">
        <f t="shared" si="706"/>
        <v>COMP</v>
      </c>
      <c r="AA22604" s="43">
        <f t="shared" si="707"/>
        <v>1573205</v>
      </c>
    </row>
    <row r="22605" spans="1:27" x14ac:dyDescent="0.3">
      <c r="A22605" s="43">
        <v>1650398</v>
      </c>
      <c r="B22605" s="43" t="s">
        <v>13279</v>
      </c>
      <c r="C22605" s="43" t="s">
        <v>1971</v>
      </c>
      <c r="E22605" s="43" t="s">
        <v>35</v>
      </c>
      <c r="F22605" s="43" t="s">
        <v>28</v>
      </c>
      <c r="G22605" s="43">
        <v>49001</v>
      </c>
      <c r="Y22605" s="43" t="str">
        <f t="shared" si="706"/>
        <v>COMP</v>
      </c>
      <c r="AA22605" s="43">
        <f t="shared" si="707"/>
        <v>1650398</v>
      </c>
    </row>
    <row r="22606" spans="1:27" x14ac:dyDescent="0.3">
      <c r="A22606" s="43">
        <v>2405632</v>
      </c>
      <c r="B22606" s="43" t="s">
        <v>13280</v>
      </c>
      <c r="C22606" s="43" t="s">
        <v>331</v>
      </c>
      <c r="E22606" s="43" t="s">
        <v>29</v>
      </c>
      <c r="F22606" s="43" t="s">
        <v>30</v>
      </c>
      <c r="G22606" s="43">
        <v>85049</v>
      </c>
      <c r="Y22606" s="43" t="str">
        <f t="shared" si="706"/>
        <v/>
      </c>
      <c r="AA22606" s="43" t="e">
        <f t="shared" si="707"/>
        <v>#N/A</v>
      </c>
    </row>
    <row r="22607" spans="1:27" x14ac:dyDescent="0.3">
      <c r="A22607" s="43">
        <v>1603735</v>
      </c>
      <c r="B22607" s="43" t="s">
        <v>13281</v>
      </c>
      <c r="C22607" s="43" t="s">
        <v>250</v>
      </c>
      <c r="E22607" s="43" t="s">
        <v>6263</v>
      </c>
      <c r="F22607" s="43" t="s">
        <v>28</v>
      </c>
      <c r="G22607" s="43">
        <v>44035</v>
      </c>
      <c r="Y22607" s="43" t="str">
        <f t="shared" si="706"/>
        <v/>
      </c>
      <c r="AA22607" s="43" t="e">
        <f t="shared" si="707"/>
        <v>#N/A</v>
      </c>
    </row>
    <row r="22608" spans="1:27" x14ac:dyDescent="0.3">
      <c r="A22608" s="43">
        <v>1295067</v>
      </c>
      <c r="B22608" s="43" t="s">
        <v>13282</v>
      </c>
      <c r="C22608" s="43" t="s">
        <v>4554</v>
      </c>
      <c r="E22608" s="43" t="s">
        <v>6263</v>
      </c>
      <c r="F22608" s="43" t="s">
        <v>28</v>
      </c>
      <c r="G22608" s="43">
        <v>49040</v>
      </c>
      <c r="Y22608" s="43" t="str">
        <f t="shared" si="706"/>
        <v/>
      </c>
      <c r="AA22608" s="43" t="e">
        <f t="shared" si="707"/>
        <v>#N/A</v>
      </c>
    </row>
    <row r="22609" spans="1:27" x14ac:dyDescent="0.3">
      <c r="A22609" s="43">
        <v>2405913</v>
      </c>
      <c r="B22609" s="43" t="s">
        <v>13283</v>
      </c>
      <c r="C22609" s="43" t="s">
        <v>762</v>
      </c>
      <c r="E22609" s="43" t="s">
        <v>35</v>
      </c>
      <c r="F22609" s="43" t="s">
        <v>30</v>
      </c>
      <c r="G22609" s="43">
        <v>49067</v>
      </c>
      <c r="Y22609" s="43" t="str">
        <f t="shared" si="706"/>
        <v>COMP</v>
      </c>
      <c r="AA22609" s="43">
        <f t="shared" si="707"/>
        <v>2405913</v>
      </c>
    </row>
    <row r="22610" spans="1:27" x14ac:dyDescent="0.3">
      <c r="A22610" s="43">
        <v>1623473</v>
      </c>
      <c r="B22610" s="43" t="s">
        <v>13284</v>
      </c>
      <c r="C22610" s="43" t="s">
        <v>2420</v>
      </c>
      <c r="E22610" s="43" t="s">
        <v>34</v>
      </c>
      <c r="F22610" s="43" t="s">
        <v>30</v>
      </c>
      <c r="G22610" s="43">
        <v>44045</v>
      </c>
      <c r="Y22610" s="43" t="str">
        <f t="shared" si="706"/>
        <v/>
      </c>
      <c r="AA22610" s="43" t="e">
        <f t="shared" si="707"/>
        <v>#N/A</v>
      </c>
    </row>
    <row r="22611" spans="1:27" x14ac:dyDescent="0.3">
      <c r="A22611" s="43">
        <v>1282480</v>
      </c>
      <c r="B22611" s="43" t="s">
        <v>5577</v>
      </c>
      <c r="C22611" s="43" t="s">
        <v>375</v>
      </c>
      <c r="E22611" s="43" t="s">
        <v>6263</v>
      </c>
      <c r="F22611" s="43" t="s">
        <v>28</v>
      </c>
      <c r="G22611" s="43">
        <v>53061</v>
      </c>
      <c r="Y22611" s="43" t="str">
        <f t="shared" si="706"/>
        <v/>
      </c>
      <c r="AA22611" s="43" t="e">
        <f t="shared" si="707"/>
        <v>#N/A</v>
      </c>
    </row>
    <row r="22612" spans="1:27" x14ac:dyDescent="0.3">
      <c r="A22612" s="43">
        <v>814949</v>
      </c>
      <c r="B22612" s="43" t="s">
        <v>5577</v>
      </c>
      <c r="C22612" s="43" t="s">
        <v>375</v>
      </c>
      <c r="E22612" s="43" t="s">
        <v>6263</v>
      </c>
      <c r="F22612" s="43" t="s">
        <v>28</v>
      </c>
      <c r="G22612" s="43">
        <v>72019</v>
      </c>
      <c r="Y22612" s="43" t="str">
        <f t="shared" si="706"/>
        <v>COMP</v>
      </c>
      <c r="AA22612" s="43">
        <f t="shared" si="707"/>
        <v>814949</v>
      </c>
    </row>
    <row r="22613" spans="1:27" x14ac:dyDescent="0.3">
      <c r="A22613" s="43">
        <v>1256396</v>
      </c>
      <c r="B22613" s="43" t="s">
        <v>5577</v>
      </c>
      <c r="C22613" s="43" t="s">
        <v>565</v>
      </c>
      <c r="E22613" s="43" t="s">
        <v>29</v>
      </c>
      <c r="F22613" s="43" t="s">
        <v>28</v>
      </c>
      <c r="G22613" s="43">
        <v>72079</v>
      </c>
      <c r="Y22613" s="43" t="str">
        <f t="shared" si="706"/>
        <v>COMP</v>
      </c>
      <c r="AA22613" s="43">
        <f t="shared" si="707"/>
        <v>1256396</v>
      </c>
    </row>
    <row r="22614" spans="1:27" x14ac:dyDescent="0.3">
      <c r="A22614" s="43">
        <v>1450347</v>
      </c>
      <c r="B22614" s="43" t="s">
        <v>5577</v>
      </c>
      <c r="C22614" s="43" t="s">
        <v>189</v>
      </c>
      <c r="E22614" s="43" t="s">
        <v>6263</v>
      </c>
      <c r="F22614" s="43" t="s">
        <v>30</v>
      </c>
      <c r="G22614" s="43">
        <v>53061</v>
      </c>
      <c r="Y22614" s="43" t="str">
        <f t="shared" si="706"/>
        <v/>
      </c>
      <c r="AA22614" s="43" t="e">
        <f t="shared" si="707"/>
        <v>#N/A</v>
      </c>
    </row>
    <row r="22615" spans="1:27" x14ac:dyDescent="0.3">
      <c r="A22615" s="43">
        <v>1375515</v>
      </c>
      <c r="B22615" s="43" t="s">
        <v>5577</v>
      </c>
      <c r="C22615" s="43" t="s">
        <v>12121</v>
      </c>
      <c r="E22615" s="43" t="s">
        <v>29</v>
      </c>
      <c r="F22615" s="43" t="s">
        <v>28</v>
      </c>
      <c r="G22615" s="43">
        <v>72079</v>
      </c>
      <c r="Y22615" s="43" t="str">
        <f t="shared" si="706"/>
        <v>COMP</v>
      </c>
      <c r="AA22615" s="43">
        <f t="shared" si="707"/>
        <v>1375515</v>
      </c>
    </row>
    <row r="22616" spans="1:27" x14ac:dyDescent="0.3">
      <c r="A22616" s="43">
        <v>1917060</v>
      </c>
      <c r="B22616" s="43" t="s">
        <v>13285</v>
      </c>
      <c r="C22616" s="43" t="s">
        <v>553</v>
      </c>
      <c r="E22616" s="43" t="s">
        <v>6263</v>
      </c>
      <c r="F22616" s="43" t="s">
        <v>28</v>
      </c>
      <c r="G22616" s="43">
        <v>44015</v>
      </c>
      <c r="Y22616" s="43" t="str">
        <f t="shared" si="706"/>
        <v/>
      </c>
      <c r="AA22616" s="43" t="e">
        <f t="shared" si="707"/>
        <v>#N/A</v>
      </c>
    </row>
    <row r="22617" spans="1:27" x14ac:dyDescent="0.3">
      <c r="A22617" s="43">
        <v>2413700</v>
      </c>
      <c r="B22617" s="43" t="s">
        <v>13286</v>
      </c>
      <c r="C22617" s="43" t="s">
        <v>1126</v>
      </c>
      <c r="E22617" s="43" t="s">
        <v>6263</v>
      </c>
      <c r="F22617" s="43" t="s">
        <v>30</v>
      </c>
      <c r="G22617" s="43">
        <v>53061</v>
      </c>
      <c r="Y22617" s="43" t="str">
        <f t="shared" si="706"/>
        <v/>
      </c>
      <c r="AA22617" s="43" t="e">
        <f t="shared" si="707"/>
        <v>#N/A</v>
      </c>
    </row>
    <row r="22618" spans="1:27" x14ac:dyDescent="0.3">
      <c r="A22618" s="43">
        <v>1225293</v>
      </c>
      <c r="B22618" s="43" t="s">
        <v>13287</v>
      </c>
      <c r="C22618" s="43" t="s">
        <v>2127</v>
      </c>
      <c r="E22618" s="43" t="s">
        <v>29</v>
      </c>
      <c r="F22618" s="43" t="s">
        <v>30</v>
      </c>
      <c r="G22618" s="43">
        <v>49017</v>
      </c>
      <c r="Y22618" s="43" t="str">
        <f t="shared" si="706"/>
        <v>COMP</v>
      </c>
      <c r="AA22618" s="43">
        <f t="shared" si="707"/>
        <v>1225293</v>
      </c>
    </row>
    <row r="22619" spans="1:27" x14ac:dyDescent="0.3">
      <c r="A22619" s="43">
        <v>2347458</v>
      </c>
      <c r="B22619" s="43" t="s">
        <v>13287</v>
      </c>
      <c r="C22619" s="43" t="s">
        <v>11269</v>
      </c>
      <c r="E22619" s="43" t="s">
        <v>6263</v>
      </c>
      <c r="F22619" s="43" t="s">
        <v>30</v>
      </c>
      <c r="G22619" s="43">
        <v>49017</v>
      </c>
      <c r="Y22619" s="43" t="str">
        <f t="shared" si="706"/>
        <v/>
      </c>
      <c r="AA22619" s="43" t="e">
        <f t="shared" si="707"/>
        <v>#N/A</v>
      </c>
    </row>
    <row r="22620" spans="1:27" x14ac:dyDescent="0.3">
      <c r="A22620" s="43">
        <v>1770433</v>
      </c>
      <c r="B22620" s="43" t="s">
        <v>5580</v>
      </c>
      <c r="C22620" s="43" t="s">
        <v>223</v>
      </c>
      <c r="E22620" s="43" t="s">
        <v>6263</v>
      </c>
      <c r="F22620" s="43" t="s">
        <v>28</v>
      </c>
      <c r="G22620" s="43">
        <v>49006</v>
      </c>
      <c r="Y22620" s="43" t="str">
        <f t="shared" si="706"/>
        <v/>
      </c>
      <c r="AA22620" s="43" t="e">
        <f t="shared" si="707"/>
        <v>#N/A</v>
      </c>
    </row>
    <row r="22621" spans="1:27" x14ac:dyDescent="0.3">
      <c r="A22621" s="43">
        <v>408613</v>
      </c>
      <c r="B22621" s="43" t="s">
        <v>13288</v>
      </c>
      <c r="C22621" s="43" t="s">
        <v>548</v>
      </c>
      <c r="E22621" s="43" t="s">
        <v>6263</v>
      </c>
      <c r="F22621" s="43" t="s">
        <v>28</v>
      </c>
      <c r="G22621" s="43">
        <v>49064</v>
      </c>
      <c r="Y22621" s="43" t="str">
        <f t="shared" si="706"/>
        <v>COMP</v>
      </c>
      <c r="AA22621" s="43">
        <f t="shared" si="707"/>
        <v>408613</v>
      </c>
    </row>
    <row r="22622" spans="1:27" x14ac:dyDescent="0.3">
      <c r="A22622" s="43">
        <v>2239096</v>
      </c>
      <c r="B22622" s="43" t="s">
        <v>13288</v>
      </c>
      <c r="C22622" s="43" t="s">
        <v>1971</v>
      </c>
      <c r="E22622" s="43" t="s">
        <v>6263</v>
      </c>
      <c r="F22622" s="43" t="s">
        <v>28</v>
      </c>
      <c r="G22622" s="43">
        <v>44136</v>
      </c>
      <c r="Y22622" s="43" t="str">
        <f t="shared" si="706"/>
        <v/>
      </c>
      <c r="AA22622" s="43" t="e">
        <f t="shared" si="707"/>
        <v>#N/A</v>
      </c>
    </row>
    <row r="22623" spans="1:27" x14ac:dyDescent="0.3">
      <c r="A22623" s="43">
        <v>2374858</v>
      </c>
      <c r="B22623" s="43" t="s">
        <v>13289</v>
      </c>
      <c r="C22623" s="43" t="s">
        <v>11180</v>
      </c>
      <c r="E22623" s="43" t="s">
        <v>6263</v>
      </c>
      <c r="F22623" s="43" t="s">
        <v>28</v>
      </c>
      <c r="G22623" s="43">
        <v>44108</v>
      </c>
      <c r="Y22623" s="43" t="str">
        <f t="shared" si="706"/>
        <v>COMP</v>
      </c>
      <c r="AA22623" s="43">
        <f t="shared" si="707"/>
        <v>2374858</v>
      </c>
    </row>
    <row r="22624" spans="1:27" x14ac:dyDescent="0.3">
      <c r="A22624" s="43">
        <v>2076132</v>
      </c>
      <c r="B22624" s="43" t="s">
        <v>13290</v>
      </c>
      <c r="C22624" s="43" t="s">
        <v>1439</v>
      </c>
      <c r="E22624" s="43" t="s">
        <v>6263</v>
      </c>
      <c r="F22624" s="43" t="s">
        <v>28</v>
      </c>
      <c r="G22624" s="43">
        <v>44099</v>
      </c>
      <c r="Y22624" s="43" t="str">
        <f t="shared" si="706"/>
        <v/>
      </c>
      <c r="AA22624" s="43" t="e">
        <f t="shared" si="707"/>
        <v>#N/A</v>
      </c>
    </row>
    <row r="22625" spans="1:27" x14ac:dyDescent="0.3">
      <c r="A22625" s="43">
        <v>1687466</v>
      </c>
      <c r="B22625" s="43" t="s">
        <v>13291</v>
      </c>
      <c r="C22625" s="43" t="s">
        <v>951</v>
      </c>
      <c r="E22625" s="43" t="s">
        <v>34</v>
      </c>
      <c r="F22625" s="43" t="s">
        <v>28</v>
      </c>
      <c r="G22625" s="43">
        <v>49006</v>
      </c>
      <c r="Y22625" s="43" t="str">
        <f t="shared" si="706"/>
        <v>COMP</v>
      </c>
      <c r="AA22625" s="43">
        <f t="shared" si="707"/>
        <v>1687466</v>
      </c>
    </row>
    <row r="22626" spans="1:27" x14ac:dyDescent="0.3">
      <c r="A22626" s="43">
        <v>2240708</v>
      </c>
      <c r="B22626" s="43" t="s">
        <v>13292</v>
      </c>
      <c r="C22626" s="43" t="s">
        <v>7983</v>
      </c>
      <c r="E22626" s="43" t="s">
        <v>31</v>
      </c>
      <c r="F22626" s="43" t="s">
        <v>28</v>
      </c>
      <c r="G22626" s="43">
        <v>44039</v>
      </c>
      <c r="Y22626" s="43" t="str">
        <f t="shared" si="706"/>
        <v>COMP</v>
      </c>
      <c r="AA22626" s="43">
        <f t="shared" si="707"/>
        <v>2240708</v>
      </c>
    </row>
    <row r="22627" spans="1:27" x14ac:dyDescent="0.3">
      <c r="A22627" s="43">
        <v>2040183</v>
      </c>
      <c r="B22627" s="43" t="s">
        <v>13293</v>
      </c>
      <c r="C22627" s="43" t="s">
        <v>13294</v>
      </c>
      <c r="E22627" s="43" t="s">
        <v>6263</v>
      </c>
      <c r="F22627" s="43" t="s">
        <v>28</v>
      </c>
      <c r="G22627" s="43">
        <v>72085</v>
      </c>
      <c r="Y22627" s="43" t="str">
        <f t="shared" si="706"/>
        <v>COMP</v>
      </c>
      <c r="AA22627" s="43">
        <f t="shared" si="707"/>
        <v>2040183</v>
      </c>
    </row>
    <row r="22628" spans="1:27" x14ac:dyDescent="0.3">
      <c r="A22628" s="43">
        <v>2429949</v>
      </c>
      <c r="B22628" s="43" t="s">
        <v>13295</v>
      </c>
      <c r="C22628" s="43" t="s">
        <v>13296</v>
      </c>
      <c r="E22628" s="43" t="s">
        <v>29</v>
      </c>
      <c r="F22628" s="43" t="s">
        <v>28</v>
      </c>
      <c r="G22628" s="43">
        <v>72080</v>
      </c>
      <c r="Y22628" s="43" t="str">
        <f t="shared" si="706"/>
        <v>COMP</v>
      </c>
      <c r="AA22628" s="43">
        <f t="shared" si="707"/>
        <v>2429949</v>
      </c>
    </row>
    <row r="22629" spans="1:27" x14ac:dyDescent="0.3">
      <c r="A22629" s="43">
        <v>2287423</v>
      </c>
      <c r="B22629" s="43" t="s">
        <v>13297</v>
      </c>
      <c r="C22629" s="43" t="s">
        <v>370</v>
      </c>
      <c r="E22629" s="43" t="s">
        <v>6263</v>
      </c>
      <c r="F22629" s="43" t="s">
        <v>30</v>
      </c>
      <c r="G22629" s="43">
        <v>53013</v>
      </c>
      <c r="Y22629" s="43" t="str">
        <f t="shared" si="706"/>
        <v/>
      </c>
      <c r="AA22629" s="43" t="e">
        <f t="shared" si="707"/>
        <v>#N/A</v>
      </c>
    </row>
    <row r="22630" spans="1:27" x14ac:dyDescent="0.3">
      <c r="A22630" s="43">
        <v>2126492</v>
      </c>
      <c r="B22630" s="43" t="s">
        <v>13297</v>
      </c>
      <c r="C22630" s="43" t="s">
        <v>5397</v>
      </c>
      <c r="E22630" s="43" t="s">
        <v>34</v>
      </c>
      <c r="F22630" s="43" t="s">
        <v>28</v>
      </c>
      <c r="G22630" s="43">
        <v>53022</v>
      </c>
      <c r="Y22630" s="43" t="str">
        <f t="shared" si="706"/>
        <v>COMP</v>
      </c>
      <c r="AA22630" s="43">
        <f t="shared" si="707"/>
        <v>2126492</v>
      </c>
    </row>
    <row r="22631" spans="1:27" x14ac:dyDescent="0.3">
      <c r="A22631" s="43">
        <v>2052440</v>
      </c>
      <c r="B22631" s="43" t="s">
        <v>13297</v>
      </c>
      <c r="C22631" s="43" t="s">
        <v>274</v>
      </c>
      <c r="E22631" s="43" t="s">
        <v>6263</v>
      </c>
      <c r="F22631" s="43" t="s">
        <v>28</v>
      </c>
      <c r="G22631" s="43">
        <v>44105</v>
      </c>
      <c r="Y22631" s="43" t="str">
        <f t="shared" si="706"/>
        <v/>
      </c>
      <c r="AA22631" s="43" t="e">
        <f t="shared" si="707"/>
        <v>#N/A</v>
      </c>
    </row>
    <row r="22632" spans="1:27" x14ac:dyDescent="0.3">
      <c r="A22632" s="43">
        <v>1782333</v>
      </c>
      <c r="B22632" s="43" t="s">
        <v>13298</v>
      </c>
      <c r="C22632" s="43" t="s">
        <v>13299</v>
      </c>
      <c r="E22632" s="43" t="s">
        <v>6263</v>
      </c>
      <c r="F22632" s="43" t="s">
        <v>28</v>
      </c>
      <c r="G22632" s="43">
        <v>44103</v>
      </c>
      <c r="Y22632" s="43" t="str">
        <f t="shared" si="706"/>
        <v/>
      </c>
      <c r="AA22632" s="43" t="e">
        <f t="shared" si="707"/>
        <v>#N/A</v>
      </c>
    </row>
    <row r="22633" spans="1:27" x14ac:dyDescent="0.3">
      <c r="A22633" s="43">
        <v>1604815</v>
      </c>
      <c r="B22633" s="43" t="s">
        <v>13300</v>
      </c>
      <c r="C22633" s="43" t="s">
        <v>4405</v>
      </c>
      <c r="E22633" s="43" t="s">
        <v>35</v>
      </c>
      <c r="F22633" s="43" t="s">
        <v>30</v>
      </c>
      <c r="G22633" s="43">
        <v>85004</v>
      </c>
      <c r="Y22633" s="43" t="str">
        <f t="shared" si="706"/>
        <v>COMP</v>
      </c>
      <c r="AA22633" s="43">
        <f t="shared" si="707"/>
        <v>1604815</v>
      </c>
    </row>
    <row r="22634" spans="1:27" x14ac:dyDescent="0.3">
      <c r="A22634" s="43">
        <v>2377409</v>
      </c>
      <c r="B22634" s="43" t="s">
        <v>13300</v>
      </c>
      <c r="C22634" s="43" t="s">
        <v>305</v>
      </c>
      <c r="E22634" s="43" t="s">
        <v>29</v>
      </c>
      <c r="F22634" s="43" t="s">
        <v>28</v>
      </c>
      <c r="G22634" s="43">
        <v>49034</v>
      </c>
      <c r="Y22634" s="43" t="str">
        <f t="shared" si="706"/>
        <v/>
      </c>
      <c r="AA22634" s="43" t="e">
        <f t="shared" si="707"/>
        <v>#N/A</v>
      </c>
    </row>
    <row r="22635" spans="1:27" x14ac:dyDescent="0.3">
      <c r="A22635" s="43">
        <v>289072</v>
      </c>
      <c r="B22635" s="43" t="s">
        <v>13301</v>
      </c>
      <c r="C22635" s="43" t="s">
        <v>1427</v>
      </c>
      <c r="E22635" s="43" t="s">
        <v>6263</v>
      </c>
      <c r="F22635" s="43" t="s">
        <v>30</v>
      </c>
      <c r="G22635" s="43">
        <v>53013</v>
      </c>
      <c r="Y22635" s="43" t="str">
        <f t="shared" si="706"/>
        <v>COMP</v>
      </c>
      <c r="AA22635" s="43">
        <f t="shared" si="707"/>
        <v>289072</v>
      </c>
    </row>
    <row r="22636" spans="1:27" x14ac:dyDescent="0.3">
      <c r="A22636" s="43">
        <v>2067402</v>
      </c>
      <c r="B22636" s="43" t="s">
        <v>13301</v>
      </c>
      <c r="C22636" s="43" t="s">
        <v>3992</v>
      </c>
      <c r="E22636" s="43" t="s">
        <v>6263</v>
      </c>
      <c r="F22636" s="43" t="s">
        <v>30</v>
      </c>
      <c r="G22636" s="43">
        <v>49006</v>
      </c>
      <c r="Y22636" s="43" t="str">
        <f t="shared" si="706"/>
        <v/>
      </c>
      <c r="AA22636" s="43" t="e">
        <f t="shared" si="707"/>
        <v>#N/A</v>
      </c>
    </row>
    <row r="22637" spans="1:27" x14ac:dyDescent="0.3">
      <c r="A22637" s="43">
        <v>1969514</v>
      </c>
      <c r="B22637" s="43" t="s">
        <v>13301</v>
      </c>
      <c r="C22637" s="43" t="s">
        <v>13302</v>
      </c>
      <c r="E22637" s="43" t="s">
        <v>34</v>
      </c>
      <c r="F22637" s="43" t="s">
        <v>30</v>
      </c>
      <c r="G22637" s="43">
        <v>49006</v>
      </c>
      <c r="Y22637" s="43" t="str">
        <f t="shared" si="706"/>
        <v>COMP</v>
      </c>
      <c r="AA22637" s="43">
        <f t="shared" si="707"/>
        <v>1969514</v>
      </c>
    </row>
    <row r="22638" spans="1:27" x14ac:dyDescent="0.3">
      <c r="A22638" s="43">
        <v>2435500</v>
      </c>
      <c r="B22638" s="43" t="s">
        <v>13303</v>
      </c>
      <c r="C22638" s="43" t="s">
        <v>502</v>
      </c>
      <c r="E22638" s="43" t="s">
        <v>6263</v>
      </c>
      <c r="F22638" s="43" t="s">
        <v>30</v>
      </c>
      <c r="G22638" s="43">
        <v>85049</v>
      </c>
      <c r="Y22638" s="43" t="str">
        <f t="shared" si="706"/>
        <v/>
      </c>
      <c r="AA22638" s="43" t="e">
        <f t="shared" si="707"/>
        <v>#N/A</v>
      </c>
    </row>
    <row r="22639" spans="1:27" x14ac:dyDescent="0.3">
      <c r="A22639" s="43">
        <v>2169554</v>
      </c>
      <c r="B22639" s="43" t="s">
        <v>13304</v>
      </c>
      <c r="C22639" s="43" t="s">
        <v>13305</v>
      </c>
      <c r="E22639" s="43" t="s">
        <v>6263</v>
      </c>
      <c r="F22639" s="43" t="s">
        <v>28</v>
      </c>
      <c r="G22639" s="43">
        <v>85067</v>
      </c>
      <c r="Y22639" s="43" t="str">
        <f t="shared" si="706"/>
        <v/>
      </c>
      <c r="AA22639" s="43" t="e">
        <f t="shared" si="707"/>
        <v>#N/A</v>
      </c>
    </row>
    <row r="22640" spans="1:27" x14ac:dyDescent="0.3">
      <c r="A22640" s="43">
        <v>2357114</v>
      </c>
      <c r="B22640" s="43" t="s">
        <v>13304</v>
      </c>
      <c r="C22640" s="43" t="s">
        <v>639</v>
      </c>
      <c r="E22640" s="43" t="s">
        <v>34</v>
      </c>
      <c r="F22640" s="43" t="s">
        <v>28</v>
      </c>
      <c r="G22640" s="43">
        <v>72051</v>
      </c>
      <c r="Y22640" s="43" t="str">
        <f t="shared" si="706"/>
        <v>COMP</v>
      </c>
      <c r="AA22640" s="43">
        <f t="shared" si="707"/>
        <v>2357114</v>
      </c>
    </row>
    <row r="22641" spans="1:27" x14ac:dyDescent="0.3">
      <c r="A22641" s="43">
        <v>2229015</v>
      </c>
      <c r="B22641" s="43" t="s">
        <v>13306</v>
      </c>
      <c r="C22641" s="43" t="s">
        <v>973</v>
      </c>
      <c r="E22641" s="43" t="s">
        <v>6263</v>
      </c>
      <c r="F22641" s="43" t="s">
        <v>28</v>
      </c>
      <c r="G22641" s="43">
        <v>44062</v>
      </c>
      <c r="Y22641" s="43" t="str">
        <f t="shared" si="706"/>
        <v/>
      </c>
      <c r="AA22641" s="43" t="e">
        <f t="shared" si="707"/>
        <v>#N/A</v>
      </c>
    </row>
    <row r="22642" spans="1:27" x14ac:dyDescent="0.3">
      <c r="A22642" s="43">
        <v>1446645</v>
      </c>
      <c r="B22642" s="43" t="s">
        <v>13307</v>
      </c>
      <c r="C22642" s="43" t="s">
        <v>210</v>
      </c>
      <c r="E22642" s="43" t="s">
        <v>6263</v>
      </c>
      <c r="F22642" s="43" t="s">
        <v>30</v>
      </c>
      <c r="G22642" s="43">
        <v>72007</v>
      </c>
      <c r="Y22642" s="43" t="str">
        <f t="shared" si="706"/>
        <v/>
      </c>
      <c r="AA22642" s="43" t="e">
        <f t="shared" si="707"/>
        <v>#N/A</v>
      </c>
    </row>
    <row r="22643" spans="1:27" x14ac:dyDescent="0.3">
      <c r="A22643" s="43">
        <v>1446643</v>
      </c>
      <c r="B22643" s="43" t="s">
        <v>13307</v>
      </c>
      <c r="C22643" s="43" t="s">
        <v>346</v>
      </c>
      <c r="E22643" s="43" t="s">
        <v>6263</v>
      </c>
      <c r="F22643" s="43" t="s">
        <v>28</v>
      </c>
      <c r="G22643" s="43">
        <v>72007</v>
      </c>
      <c r="Y22643" s="43" t="str">
        <f t="shared" si="706"/>
        <v/>
      </c>
      <c r="AA22643" s="43" t="e">
        <f t="shared" si="707"/>
        <v>#N/A</v>
      </c>
    </row>
    <row r="22644" spans="1:27" x14ac:dyDescent="0.3">
      <c r="A22644" s="43">
        <v>2162410</v>
      </c>
      <c r="B22644" s="43" t="s">
        <v>13308</v>
      </c>
      <c r="C22644" s="43" t="s">
        <v>4887</v>
      </c>
      <c r="E22644" s="43" t="s">
        <v>34</v>
      </c>
      <c r="F22644" s="43" t="s">
        <v>28</v>
      </c>
      <c r="G22644" s="43">
        <v>44039</v>
      </c>
      <c r="Y22644" s="43" t="str">
        <f t="shared" si="706"/>
        <v>COMP</v>
      </c>
      <c r="AA22644" s="43">
        <f t="shared" si="707"/>
        <v>2162410</v>
      </c>
    </row>
    <row r="22645" spans="1:27" x14ac:dyDescent="0.3">
      <c r="A22645" s="43">
        <v>2080752</v>
      </c>
      <c r="B22645" s="43" t="s">
        <v>13309</v>
      </c>
      <c r="C22645" s="43" t="s">
        <v>639</v>
      </c>
      <c r="E22645" s="43" t="s">
        <v>34</v>
      </c>
      <c r="F22645" s="43" t="s">
        <v>28</v>
      </c>
      <c r="G22645" s="43">
        <v>44079</v>
      </c>
      <c r="Y22645" s="43" t="str">
        <f t="shared" si="706"/>
        <v>COMP</v>
      </c>
      <c r="AA22645" s="43">
        <f t="shared" si="707"/>
        <v>2080752</v>
      </c>
    </row>
    <row r="22646" spans="1:27" x14ac:dyDescent="0.3">
      <c r="A22646" s="43">
        <v>2255126</v>
      </c>
      <c r="B22646" s="43" t="s">
        <v>13310</v>
      </c>
      <c r="C22646" s="43" t="s">
        <v>3263</v>
      </c>
      <c r="E22646" s="43" t="s">
        <v>6263</v>
      </c>
      <c r="F22646" s="43" t="s">
        <v>30</v>
      </c>
      <c r="G22646" s="43">
        <v>44099</v>
      </c>
      <c r="Y22646" s="43" t="str">
        <f t="shared" si="706"/>
        <v/>
      </c>
      <c r="AA22646" s="43" t="e">
        <f t="shared" si="707"/>
        <v>#N/A</v>
      </c>
    </row>
    <row r="22647" spans="1:27" x14ac:dyDescent="0.3">
      <c r="A22647" s="43">
        <v>2004816</v>
      </c>
      <c r="B22647" s="43" t="s">
        <v>13310</v>
      </c>
      <c r="C22647" s="43" t="s">
        <v>1718</v>
      </c>
      <c r="E22647" s="43" t="s">
        <v>35</v>
      </c>
      <c r="F22647" s="43" t="s">
        <v>30</v>
      </c>
      <c r="G22647" s="43">
        <v>44111</v>
      </c>
      <c r="Y22647" s="43" t="str">
        <f t="shared" si="706"/>
        <v>COMP</v>
      </c>
      <c r="AA22647" s="43">
        <f t="shared" si="707"/>
        <v>2004816</v>
      </c>
    </row>
    <row r="22648" spans="1:27" x14ac:dyDescent="0.3">
      <c r="A22648" s="43">
        <v>2278363</v>
      </c>
      <c r="B22648" s="43" t="s">
        <v>13311</v>
      </c>
      <c r="C22648" s="43" t="s">
        <v>408</v>
      </c>
      <c r="E22648" s="43" t="s">
        <v>6263</v>
      </c>
      <c r="F22648" s="43" t="s">
        <v>30</v>
      </c>
      <c r="G22648" s="43">
        <v>44013</v>
      </c>
      <c r="Y22648" s="43" t="str">
        <f t="shared" si="706"/>
        <v/>
      </c>
      <c r="AA22648" s="43" t="e">
        <f t="shared" si="707"/>
        <v>#N/A</v>
      </c>
    </row>
    <row r="22649" spans="1:27" x14ac:dyDescent="0.3">
      <c r="A22649" s="43">
        <v>2141378</v>
      </c>
      <c r="B22649" s="43" t="s">
        <v>13312</v>
      </c>
      <c r="C22649" s="43" t="s">
        <v>544</v>
      </c>
      <c r="E22649" s="43" t="s">
        <v>6263</v>
      </c>
      <c r="F22649" s="43" t="s">
        <v>30</v>
      </c>
      <c r="G22649" s="43">
        <v>53022</v>
      </c>
      <c r="Y22649" s="43" t="str">
        <f t="shared" si="706"/>
        <v/>
      </c>
      <c r="AA22649" s="43" t="e">
        <f t="shared" si="707"/>
        <v>#N/A</v>
      </c>
    </row>
    <row r="22650" spans="1:27" x14ac:dyDescent="0.3">
      <c r="A22650" s="43">
        <v>2408960</v>
      </c>
      <c r="B22650" s="43" t="s">
        <v>13312</v>
      </c>
      <c r="C22650" s="43" t="s">
        <v>951</v>
      </c>
      <c r="E22650" s="43" t="s">
        <v>31</v>
      </c>
      <c r="F22650" s="43" t="s">
        <v>28</v>
      </c>
      <c r="G22650" s="43">
        <v>49009</v>
      </c>
      <c r="Y22650" s="43" t="str">
        <f t="shared" si="706"/>
        <v>COMP</v>
      </c>
      <c r="AA22650" s="43">
        <f t="shared" si="707"/>
        <v>2408960</v>
      </c>
    </row>
    <row r="22651" spans="1:27" x14ac:dyDescent="0.3">
      <c r="A22651" s="43">
        <v>2430597</v>
      </c>
      <c r="B22651" s="43" t="s">
        <v>13313</v>
      </c>
      <c r="C22651" s="43" t="s">
        <v>13314</v>
      </c>
      <c r="E22651" s="43" t="s">
        <v>29</v>
      </c>
      <c r="F22651" s="43" t="s">
        <v>28</v>
      </c>
      <c r="G22651" s="43">
        <v>49064</v>
      </c>
      <c r="Y22651" s="43" t="str">
        <f t="shared" si="706"/>
        <v>COMP</v>
      </c>
      <c r="AA22651" s="43">
        <f t="shared" si="707"/>
        <v>2430597</v>
      </c>
    </row>
    <row r="22652" spans="1:27" x14ac:dyDescent="0.3">
      <c r="A22652" s="43">
        <v>2290029</v>
      </c>
      <c r="B22652" s="43" t="s">
        <v>13315</v>
      </c>
      <c r="C22652" s="43" t="s">
        <v>331</v>
      </c>
      <c r="E22652" s="43" t="s">
        <v>29</v>
      </c>
      <c r="F22652" s="43" t="s">
        <v>30</v>
      </c>
      <c r="G22652" s="43">
        <v>44122</v>
      </c>
      <c r="Y22652" s="43" t="str">
        <f t="shared" si="706"/>
        <v/>
      </c>
      <c r="AA22652" s="43" t="e">
        <f t="shared" si="707"/>
        <v>#N/A</v>
      </c>
    </row>
    <row r="22653" spans="1:27" x14ac:dyDescent="0.3">
      <c r="A22653" s="43">
        <v>1311705</v>
      </c>
      <c r="B22653" s="43" t="s">
        <v>13315</v>
      </c>
      <c r="C22653" s="43" t="s">
        <v>13316</v>
      </c>
      <c r="E22653" s="43" t="s">
        <v>34</v>
      </c>
      <c r="F22653" s="43" t="s">
        <v>30</v>
      </c>
      <c r="G22653" s="43">
        <v>72061</v>
      </c>
      <c r="Y22653" s="43" t="str">
        <f t="shared" si="706"/>
        <v>COMP</v>
      </c>
      <c r="AA22653" s="43">
        <f t="shared" si="707"/>
        <v>1311705</v>
      </c>
    </row>
    <row r="22654" spans="1:27" x14ac:dyDescent="0.3">
      <c r="A22654" s="43">
        <v>2063604</v>
      </c>
      <c r="B22654" s="43" t="s">
        <v>13317</v>
      </c>
      <c r="C22654" s="43" t="s">
        <v>508</v>
      </c>
      <c r="E22654" s="43" t="s">
        <v>6263</v>
      </c>
      <c r="F22654" s="43" t="s">
        <v>28</v>
      </c>
      <c r="G22654" s="43">
        <v>44021</v>
      </c>
      <c r="Y22654" s="43" t="str">
        <f t="shared" si="706"/>
        <v/>
      </c>
      <c r="AA22654" s="43" t="e">
        <f t="shared" si="707"/>
        <v>#N/A</v>
      </c>
    </row>
    <row r="22655" spans="1:27" x14ac:dyDescent="0.3">
      <c r="A22655" s="43">
        <v>2402403</v>
      </c>
      <c r="B22655" s="43" t="s">
        <v>13318</v>
      </c>
      <c r="C22655" s="43" t="s">
        <v>1059</v>
      </c>
      <c r="E22655" s="43" t="s">
        <v>6263</v>
      </c>
      <c r="F22655" s="43" t="s">
        <v>30</v>
      </c>
      <c r="G22655" s="43">
        <v>44068</v>
      </c>
      <c r="Y22655" s="43" t="str">
        <f t="shared" si="706"/>
        <v/>
      </c>
      <c r="AA22655" s="43" t="e">
        <f t="shared" si="707"/>
        <v>#N/A</v>
      </c>
    </row>
    <row r="22656" spans="1:27" x14ac:dyDescent="0.3">
      <c r="A22656" s="43">
        <v>1764457</v>
      </c>
      <c r="B22656" s="43" t="s">
        <v>13319</v>
      </c>
      <c r="C22656" s="43" t="s">
        <v>13320</v>
      </c>
      <c r="E22656" s="43" t="s">
        <v>35</v>
      </c>
      <c r="F22656" s="43" t="s">
        <v>30</v>
      </c>
      <c r="G22656" s="43">
        <v>44055</v>
      </c>
      <c r="Y22656" s="43" t="str">
        <f t="shared" si="706"/>
        <v>COMP</v>
      </c>
      <c r="AA22656" s="43">
        <f t="shared" si="707"/>
        <v>1764457</v>
      </c>
    </row>
    <row r="22657" spans="1:27" x14ac:dyDescent="0.3">
      <c r="A22657" s="43">
        <v>2126921</v>
      </c>
      <c r="B22657" s="43" t="s">
        <v>13321</v>
      </c>
      <c r="C22657" s="43" t="s">
        <v>1772</v>
      </c>
      <c r="E22657" s="43" t="s">
        <v>6263</v>
      </c>
      <c r="F22657" s="43" t="s">
        <v>30</v>
      </c>
      <c r="G22657" s="43">
        <v>44073</v>
      </c>
      <c r="Y22657" s="43" t="str">
        <f t="shared" si="706"/>
        <v/>
      </c>
      <c r="AA22657" s="43" t="e">
        <f t="shared" si="707"/>
        <v>#N/A</v>
      </c>
    </row>
    <row r="22658" spans="1:27" x14ac:dyDescent="0.3">
      <c r="A22658" s="43">
        <v>2210217</v>
      </c>
      <c r="B22658" s="43" t="s">
        <v>13322</v>
      </c>
      <c r="C22658" s="43" t="s">
        <v>502</v>
      </c>
      <c r="E22658" s="43" t="s">
        <v>6263</v>
      </c>
      <c r="F22658" s="43" t="s">
        <v>30</v>
      </c>
      <c r="G22658" s="43">
        <v>53061</v>
      </c>
      <c r="Y22658" s="43" t="str">
        <f t="shared" ref="Y22658:Y22721" si="708">IF(ISERROR(AA22658)=FALSE,"COMP","")</f>
        <v/>
      </c>
      <c r="AA22658" s="43" t="e">
        <f t="shared" si="707"/>
        <v>#N/A</v>
      </c>
    </row>
    <row r="22659" spans="1:27" x14ac:dyDescent="0.3">
      <c r="A22659" s="43">
        <v>996763</v>
      </c>
      <c r="B22659" s="43" t="s">
        <v>13323</v>
      </c>
      <c r="C22659" s="43" t="s">
        <v>618</v>
      </c>
      <c r="E22659" s="43" t="s">
        <v>6263</v>
      </c>
      <c r="F22659" s="43" t="s">
        <v>28</v>
      </c>
      <c r="G22659" s="43">
        <v>49067</v>
      </c>
      <c r="Y22659" s="43" t="str">
        <f t="shared" si="708"/>
        <v>COMP</v>
      </c>
      <c r="AA22659" s="43">
        <f t="shared" ref="AA22659:AA22722" si="709">VLOOKUP(A22659,Z:Z,1,FALSE)</f>
        <v>996763</v>
      </c>
    </row>
    <row r="22660" spans="1:27" x14ac:dyDescent="0.3">
      <c r="A22660" s="43">
        <v>2252810</v>
      </c>
      <c r="B22660" s="43" t="s">
        <v>13324</v>
      </c>
      <c r="C22660" s="43" t="s">
        <v>803</v>
      </c>
      <c r="E22660" s="43" t="s">
        <v>6263</v>
      </c>
      <c r="F22660" s="43" t="s">
        <v>30</v>
      </c>
      <c r="G22660" s="43">
        <v>49064</v>
      </c>
      <c r="Y22660" s="43" t="str">
        <f t="shared" si="708"/>
        <v/>
      </c>
      <c r="AA22660" s="43" t="e">
        <f t="shared" si="709"/>
        <v>#N/A</v>
      </c>
    </row>
    <row r="22661" spans="1:27" x14ac:dyDescent="0.3">
      <c r="A22661" s="43">
        <v>2347960</v>
      </c>
      <c r="B22661" s="43" t="s">
        <v>13325</v>
      </c>
      <c r="C22661" s="43" t="s">
        <v>1772</v>
      </c>
      <c r="E22661" s="43" t="s">
        <v>29</v>
      </c>
      <c r="F22661" s="43" t="s">
        <v>30</v>
      </c>
      <c r="G22661" s="43">
        <v>44045</v>
      </c>
      <c r="Y22661" s="43" t="str">
        <f t="shared" si="708"/>
        <v/>
      </c>
      <c r="AA22661" s="43" t="e">
        <f t="shared" si="709"/>
        <v>#N/A</v>
      </c>
    </row>
    <row r="22662" spans="1:27" x14ac:dyDescent="0.3">
      <c r="A22662" s="43">
        <v>1250415</v>
      </c>
      <c r="B22662" s="43" t="s">
        <v>13326</v>
      </c>
      <c r="C22662" s="43" t="s">
        <v>226</v>
      </c>
      <c r="E22662" s="43" t="s">
        <v>6263</v>
      </c>
      <c r="F22662" s="43" t="s">
        <v>30</v>
      </c>
      <c r="G22662" s="43">
        <v>44075</v>
      </c>
      <c r="Y22662" s="43" t="str">
        <f t="shared" si="708"/>
        <v/>
      </c>
      <c r="AA22662" s="43" t="e">
        <f t="shared" si="709"/>
        <v>#N/A</v>
      </c>
    </row>
    <row r="22663" spans="1:27" x14ac:dyDescent="0.3">
      <c r="A22663" s="43">
        <v>2010926</v>
      </c>
      <c r="B22663" s="43" t="s">
        <v>13326</v>
      </c>
      <c r="C22663" s="43" t="s">
        <v>1549</v>
      </c>
      <c r="E22663" s="43" t="s">
        <v>6263</v>
      </c>
      <c r="F22663" s="43" t="s">
        <v>30</v>
      </c>
      <c r="G22663" s="43">
        <v>44099</v>
      </c>
      <c r="Y22663" s="43" t="str">
        <f t="shared" si="708"/>
        <v/>
      </c>
      <c r="AA22663" s="43" t="e">
        <f t="shared" si="709"/>
        <v>#N/A</v>
      </c>
    </row>
    <row r="22664" spans="1:27" x14ac:dyDescent="0.3">
      <c r="A22664" s="43">
        <v>1540156</v>
      </c>
      <c r="B22664" s="43" t="s">
        <v>13326</v>
      </c>
      <c r="C22664" s="43" t="s">
        <v>1017</v>
      </c>
      <c r="E22664" s="43" t="s">
        <v>6263</v>
      </c>
      <c r="F22664" s="43" t="s">
        <v>28</v>
      </c>
      <c r="G22664" s="43">
        <v>44068</v>
      </c>
      <c r="Y22664" s="43" t="str">
        <f t="shared" si="708"/>
        <v>COMP</v>
      </c>
      <c r="AA22664" s="43">
        <f t="shared" si="709"/>
        <v>1540156</v>
      </c>
    </row>
    <row r="22665" spans="1:27" x14ac:dyDescent="0.3">
      <c r="A22665" s="43">
        <v>2427134</v>
      </c>
      <c r="B22665" s="43" t="s">
        <v>13327</v>
      </c>
      <c r="C22665" s="43" t="s">
        <v>4851</v>
      </c>
      <c r="E22665" s="43" t="s">
        <v>35</v>
      </c>
      <c r="F22665" s="43" t="s">
        <v>30</v>
      </c>
      <c r="G22665" s="43">
        <v>85033</v>
      </c>
      <c r="Y22665" s="43" t="str">
        <f t="shared" si="708"/>
        <v>COMP</v>
      </c>
      <c r="AA22665" s="43">
        <f t="shared" si="709"/>
        <v>2427134</v>
      </c>
    </row>
    <row r="22666" spans="1:27" x14ac:dyDescent="0.3">
      <c r="A22666" s="43">
        <v>1824930</v>
      </c>
      <c r="B22666" s="43" t="s">
        <v>13328</v>
      </c>
      <c r="C22666" s="43" t="s">
        <v>268</v>
      </c>
      <c r="E22666" s="43" t="s">
        <v>6263</v>
      </c>
      <c r="F22666" s="43" t="s">
        <v>30</v>
      </c>
      <c r="G22666" s="43">
        <v>49001</v>
      </c>
      <c r="Y22666" s="43" t="str">
        <f t="shared" si="708"/>
        <v/>
      </c>
      <c r="AA22666" s="43" t="e">
        <f t="shared" si="709"/>
        <v>#N/A</v>
      </c>
    </row>
    <row r="22667" spans="1:27" x14ac:dyDescent="0.3">
      <c r="A22667" s="43">
        <v>2357411</v>
      </c>
      <c r="B22667" s="43" t="s">
        <v>13329</v>
      </c>
      <c r="C22667" s="43" t="s">
        <v>400</v>
      </c>
      <c r="E22667" s="43" t="s">
        <v>6263</v>
      </c>
      <c r="F22667" s="43" t="s">
        <v>30</v>
      </c>
      <c r="G22667" s="43">
        <v>44079</v>
      </c>
      <c r="Y22667" s="43" t="str">
        <f t="shared" si="708"/>
        <v/>
      </c>
      <c r="AA22667" s="43" t="e">
        <f t="shared" si="709"/>
        <v>#N/A</v>
      </c>
    </row>
    <row r="22668" spans="1:27" x14ac:dyDescent="0.3">
      <c r="A22668" s="43">
        <v>1933036</v>
      </c>
      <c r="B22668" s="43" t="s">
        <v>13330</v>
      </c>
      <c r="C22668" s="43" t="s">
        <v>541</v>
      </c>
      <c r="E22668" s="43" t="s">
        <v>6263</v>
      </c>
      <c r="F22668" s="43" t="s">
        <v>28</v>
      </c>
      <c r="G22668" s="43">
        <v>72041</v>
      </c>
      <c r="Y22668" s="43" t="str">
        <f t="shared" si="708"/>
        <v/>
      </c>
      <c r="AA22668" s="43" t="e">
        <f t="shared" si="709"/>
        <v>#N/A</v>
      </c>
    </row>
    <row r="22669" spans="1:27" x14ac:dyDescent="0.3">
      <c r="A22669" s="43">
        <v>2357215</v>
      </c>
      <c r="B22669" s="43" t="s">
        <v>13331</v>
      </c>
      <c r="C22669" s="43" t="s">
        <v>580</v>
      </c>
      <c r="E22669" s="43" t="s">
        <v>6263</v>
      </c>
      <c r="F22669" s="43" t="s">
        <v>30</v>
      </c>
      <c r="G22669" s="43">
        <v>72041</v>
      </c>
      <c r="Y22669" s="43" t="str">
        <f t="shared" si="708"/>
        <v/>
      </c>
      <c r="AA22669" s="43" t="e">
        <f t="shared" si="709"/>
        <v>#N/A</v>
      </c>
    </row>
    <row r="22670" spans="1:27" x14ac:dyDescent="0.3">
      <c r="A22670" s="43">
        <v>1824138</v>
      </c>
      <c r="B22670" s="43" t="s">
        <v>13332</v>
      </c>
      <c r="C22670" s="43" t="s">
        <v>432</v>
      </c>
      <c r="E22670" s="43" t="s">
        <v>29</v>
      </c>
      <c r="F22670" s="43" t="s">
        <v>28</v>
      </c>
      <c r="G22670" s="43">
        <v>72007</v>
      </c>
      <c r="Y22670" s="43" t="str">
        <f t="shared" si="708"/>
        <v/>
      </c>
      <c r="AA22670" s="43" t="e">
        <f t="shared" si="709"/>
        <v>#N/A</v>
      </c>
    </row>
    <row r="22671" spans="1:27" x14ac:dyDescent="0.3">
      <c r="A22671" s="43">
        <v>2119349</v>
      </c>
      <c r="B22671" s="43" t="s">
        <v>13332</v>
      </c>
      <c r="C22671" s="43" t="s">
        <v>3673</v>
      </c>
      <c r="E22671" s="43" t="s">
        <v>35</v>
      </c>
      <c r="F22671" s="43" t="s">
        <v>30</v>
      </c>
      <c r="G22671" s="43">
        <v>53061</v>
      </c>
      <c r="Y22671" s="43" t="str">
        <f t="shared" si="708"/>
        <v>COMP</v>
      </c>
      <c r="AA22671" s="43">
        <f t="shared" si="709"/>
        <v>2119349</v>
      </c>
    </row>
    <row r="22672" spans="1:27" x14ac:dyDescent="0.3">
      <c r="A22672" s="43">
        <v>710808</v>
      </c>
      <c r="B22672" s="43" t="s">
        <v>13333</v>
      </c>
      <c r="C22672" s="43" t="s">
        <v>560</v>
      </c>
      <c r="E22672" s="43" t="s">
        <v>29</v>
      </c>
      <c r="F22672" s="43" t="s">
        <v>30</v>
      </c>
      <c r="G22672" s="43">
        <v>53061</v>
      </c>
      <c r="Y22672" s="43" t="str">
        <f t="shared" si="708"/>
        <v>COMP</v>
      </c>
      <c r="AA22672" s="43">
        <f t="shared" si="709"/>
        <v>710808</v>
      </c>
    </row>
    <row r="22673" spans="1:27" x14ac:dyDescent="0.3">
      <c r="A22673" s="43">
        <v>2435037</v>
      </c>
      <c r="B22673" s="43" t="s">
        <v>13334</v>
      </c>
      <c r="C22673" s="43" t="s">
        <v>414</v>
      </c>
      <c r="E22673" s="43" t="s">
        <v>6263</v>
      </c>
      <c r="F22673" s="43" t="s">
        <v>30</v>
      </c>
      <c r="G22673" s="43">
        <v>53075</v>
      </c>
      <c r="Y22673" s="43" t="str">
        <f t="shared" si="708"/>
        <v/>
      </c>
      <c r="AA22673" s="43" t="e">
        <f t="shared" si="709"/>
        <v>#N/A</v>
      </c>
    </row>
    <row r="22674" spans="1:27" x14ac:dyDescent="0.3">
      <c r="A22674" s="43">
        <v>1755868</v>
      </c>
      <c r="B22674" s="43" t="s">
        <v>13335</v>
      </c>
      <c r="C22674" s="43" t="s">
        <v>951</v>
      </c>
      <c r="E22674" s="43" t="s">
        <v>6263</v>
      </c>
      <c r="F22674" s="43" t="s">
        <v>28</v>
      </c>
      <c r="G22674" s="43">
        <v>44090</v>
      </c>
      <c r="Y22674" s="43" t="str">
        <f t="shared" si="708"/>
        <v/>
      </c>
      <c r="AA22674" s="43" t="e">
        <f t="shared" si="709"/>
        <v>#N/A</v>
      </c>
    </row>
    <row r="22675" spans="1:27" x14ac:dyDescent="0.3">
      <c r="A22675" s="43">
        <v>2392869</v>
      </c>
      <c r="B22675" s="43" t="s">
        <v>13336</v>
      </c>
      <c r="C22675" s="43" t="s">
        <v>9385</v>
      </c>
      <c r="E22675" s="43" t="s">
        <v>6263</v>
      </c>
      <c r="F22675" s="43" t="s">
        <v>28</v>
      </c>
      <c r="G22675" s="43">
        <v>53061</v>
      </c>
      <c r="Y22675" s="43" t="str">
        <f t="shared" si="708"/>
        <v/>
      </c>
      <c r="AA22675" s="43" t="e">
        <f t="shared" si="709"/>
        <v>#N/A</v>
      </c>
    </row>
    <row r="22676" spans="1:27" x14ac:dyDescent="0.3">
      <c r="A22676" s="43">
        <v>1192317</v>
      </c>
      <c r="B22676" s="43" t="s">
        <v>13336</v>
      </c>
      <c r="C22676" s="43" t="s">
        <v>408</v>
      </c>
      <c r="E22676" s="43" t="s">
        <v>6263</v>
      </c>
      <c r="F22676" s="43" t="s">
        <v>30</v>
      </c>
      <c r="G22676" s="43">
        <v>53061</v>
      </c>
      <c r="Y22676" s="43" t="str">
        <f t="shared" si="708"/>
        <v/>
      </c>
      <c r="AA22676" s="43" t="e">
        <f t="shared" si="709"/>
        <v>#N/A</v>
      </c>
    </row>
    <row r="22677" spans="1:27" x14ac:dyDescent="0.3">
      <c r="A22677" s="43">
        <v>1872815</v>
      </c>
      <c r="B22677" s="43" t="s">
        <v>13336</v>
      </c>
      <c r="C22677" s="43" t="s">
        <v>1690</v>
      </c>
      <c r="E22677" s="43" t="s">
        <v>6263</v>
      </c>
      <c r="F22677" s="43" t="s">
        <v>30</v>
      </c>
      <c r="G22677" s="43">
        <v>53061</v>
      </c>
      <c r="Y22677" s="43" t="str">
        <f t="shared" si="708"/>
        <v/>
      </c>
      <c r="AA22677" s="43" t="e">
        <f t="shared" si="709"/>
        <v>#N/A</v>
      </c>
    </row>
    <row r="22678" spans="1:27" x14ac:dyDescent="0.3">
      <c r="A22678" s="43">
        <v>909833</v>
      </c>
      <c r="B22678" s="43" t="s">
        <v>13336</v>
      </c>
      <c r="C22678" s="43" t="s">
        <v>1135</v>
      </c>
      <c r="E22678" s="43" t="s">
        <v>6263</v>
      </c>
      <c r="F22678" s="43" t="s">
        <v>28</v>
      </c>
      <c r="G22678" s="43">
        <v>72080</v>
      </c>
      <c r="Y22678" s="43" t="str">
        <f t="shared" si="708"/>
        <v>COMP</v>
      </c>
      <c r="AA22678" s="43">
        <f t="shared" si="709"/>
        <v>909833</v>
      </c>
    </row>
    <row r="22679" spans="1:27" x14ac:dyDescent="0.3">
      <c r="A22679" s="43">
        <v>1869129</v>
      </c>
      <c r="B22679" s="43" t="s">
        <v>13337</v>
      </c>
      <c r="C22679" s="43" t="s">
        <v>175</v>
      </c>
      <c r="E22679" s="43" t="s">
        <v>6263</v>
      </c>
      <c r="F22679" s="43" t="s">
        <v>28</v>
      </c>
      <c r="G22679" s="43">
        <v>44108</v>
      </c>
      <c r="Y22679" s="43" t="str">
        <f t="shared" si="708"/>
        <v>COMP</v>
      </c>
      <c r="AA22679" s="43">
        <f t="shared" si="709"/>
        <v>1869129</v>
      </c>
    </row>
    <row r="22680" spans="1:27" x14ac:dyDescent="0.3">
      <c r="A22680" s="43">
        <v>205709</v>
      </c>
      <c r="B22680" s="43" t="s">
        <v>13338</v>
      </c>
      <c r="C22680" s="43" t="s">
        <v>2115</v>
      </c>
      <c r="E22680" s="43" t="s">
        <v>6263</v>
      </c>
      <c r="F22680" s="43" t="s">
        <v>28</v>
      </c>
      <c r="G22680" s="43">
        <v>85052</v>
      </c>
      <c r="Y22680" s="43" t="str">
        <f t="shared" si="708"/>
        <v>COMP</v>
      </c>
      <c r="AA22680" s="43">
        <f t="shared" si="709"/>
        <v>205709</v>
      </c>
    </row>
    <row r="22681" spans="1:27" x14ac:dyDescent="0.3">
      <c r="A22681" s="43">
        <v>1438641</v>
      </c>
      <c r="B22681" s="43" t="s">
        <v>5618</v>
      </c>
      <c r="C22681" s="43" t="s">
        <v>13339</v>
      </c>
      <c r="E22681" s="43" t="s">
        <v>6263</v>
      </c>
      <c r="F22681" s="43" t="s">
        <v>30</v>
      </c>
      <c r="G22681" s="43">
        <v>44090</v>
      </c>
      <c r="Y22681" s="43" t="str">
        <f t="shared" si="708"/>
        <v>COMP</v>
      </c>
      <c r="AA22681" s="43">
        <f t="shared" si="709"/>
        <v>1438641</v>
      </c>
    </row>
    <row r="22682" spans="1:27" x14ac:dyDescent="0.3">
      <c r="A22682" s="43">
        <v>1882234</v>
      </c>
      <c r="B22682" s="43" t="s">
        <v>5618</v>
      </c>
      <c r="C22682" s="43" t="s">
        <v>2196</v>
      </c>
      <c r="E22682" s="43" t="s">
        <v>6263</v>
      </c>
      <c r="F22682" s="43" t="s">
        <v>30</v>
      </c>
      <c r="G22682" s="43">
        <v>49064</v>
      </c>
      <c r="Y22682" s="43" t="str">
        <f t="shared" si="708"/>
        <v/>
      </c>
      <c r="AA22682" s="43" t="e">
        <f t="shared" si="709"/>
        <v>#N/A</v>
      </c>
    </row>
    <row r="22683" spans="1:27" x14ac:dyDescent="0.3">
      <c r="A22683" s="43">
        <v>2342449</v>
      </c>
      <c r="B22683" s="43" t="s">
        <v>5618</v>
      </c>
      <c r="C22683" s="43" t="s">
        <v>659</v>
      </c>
      <c r="E22683" s="43" t="s">
        <v>6263</v>
      </c>
      <c r="F22683" s="43" t="s">
        <v>28</v>
      </c>
      <c r="G22683" s="43">
        <v>44094</v>
      </c>
      <c r="Y22683" s="43" t="str">
        <f t="shared" si="708"/>
        <v>COMP</v>
      </c>
      <c r="AA22683" s="43">
        <f t="shared" si="709"/>
        <v>2342449</v>
      </c>
    </row>
    <row r="22684" spans="1:27" x14ac:dyDescent="0.3">
      <c r="A22684" s="43">
        <v>1299451</v>
      </c>
      <c r="B22684" s="43" t="s">
        <v>5618</v>
      </c>
      <c r="C22684" s="43" t="s">
        <v>984</v>
      </c>
      <c r="E22684" s="43" t="s">
        <v>6263</v>
      </c>
      <c r="F22684" s="43" t="s">
        <v>28</v>
      </c>
      <c r="G22684" s="43">
        <v>72041</v>
      </c>
      <c r="Y22684" s="43" t="str">
        <f t="shared" si="708"/>
        <v/>
      </c>
      <c r="AA22684" s="43" t="e">
        <f t="shared" si="709"/>
        <v>#N/A</v>
      </c>
    </row>
    <row r="22685" spans="1:27" x14ac:dyDescent="0.3">
      <c r="A22685" s="43">
        <v>1563617</v>
      </c>
      <c r="B22685" s="43" t="s">
        <v>5618</v>
      </c>
      <c r="C22685" s="43" t="s">
        <v>1734</v>
      </c>
      <c r="E22685" s="43" t="s">
        <v>31</v>
      </c>
      <c r="F22685" s="43" t="s">
        <v>30</v>
      </c>
      <c r="G22685" s="43">
        <v>53058</v>
      </c>
      <c r="Y22685" s="43" t="str">
        <f t="shared" si="708"/>
        <v>COMP</v>
      </c>
      <c r="AA22685" s="43">
        <f t="shared" si="709"/>
        <v>1563617</v>
      </c>
    </row>
    <row r="22686" spans="1:27" x14ac:dyDescent="0.3">
      <c r="A22686" s="43">
        <v>2209406</v>
      </c>
      <c r="B22686" s="43" t="s">
        <v>5618</v>
      </c>
      <c r="C22686" s="43" t="s">
        <v>740</v>
      </c>
      <c r="E22686" s="43" t="s">
        <v>34</v>
      </c>
      <c r="F22686" s="43" t="s">
        <v>30</v>
      </c>
      <c r="G22686" s="43">
        <v>44094</v>
      </c>
      <c r="Y22686" s="43" t="str">
        <f t="shared" si="708"/>
        <v>COMP</v>
      </c>
      <c r="AA22686" s="43">
        <f t="shared" si="709"/>
        <v>2209406</v>
      </c>
    </row>
    <row r="22687" spans="1:27" x14ac:dyDescent="0.3">
      <c r="A22687" s="43">
        <v>1171920</v>
      </c>
      <c r="B22687" s="43" t="s">
        <v>1379</v>
      </c>
      <c r="C22687" s="43" t="s">
        <v>10672</v>
      </c>
      <c r="E22687" s="43" t="s">
        <v>6263</v>
      </c>
      <c r="F22687" s="43" t="s">
        <v>30</v>
      </c>
      <c r="G22687" s="43">
        <v>72064</v>
      </c>
      <c r="Y22687" s="43" t="str">
        <f t="shared" si="708"/>
        <v/>
      </c>
      <c r="AA22687" s="43" t="e">
        <f t="shared" si="709"/>
        <v>#N/A</v>
      </c>
    </row>
    <row r="22688" spans="1:27" x14ac:dyDescent="0.3">
      <c r="A22688" s="43">
        <v>102907</v>
      </c>
      <c r="B22688" s="43" t="s">
        <v>1379</v>
      </c>
      <c r="C22688" s="43" t="s">
        <v>469</v>
      </c>
      <c r="E22688" s="43" t="s">
        <v>6263</v>
      </c>
      <c r="F22688" s="43" t="s">
        <v>28</v>
      </c>
      <c r="G22688" s="43">
        <v>72014</v>
      </c>
      <c r="Y22688" s="43" t="str">
        <f t="shared" si="708"/>
        <v>COMP</v>
      </c>
      <c r="AA22688" s="43">
        <f t="shared" si="709"/>
        <v>102907</v>
      </c>
    </row>
    <row r="22689" spans="1:27" x14ac:dyDescent="0.3">
      <c r="A22689" s="43">
        <v>2317895</v>
      </c>
      <c r="B22689" s="43" t="s">
        <v>13340</v>
      </c>
      <c r="C22689" s="43" t="s">
        <v>173</v>
      </c>
      <c r="E22689" s="43" t="s">
        <v>29</v>
      </c>
      <c r="F22689" s="43" t="s">
        <v>30</v>
      </c>
      <c r="G22689" s="43">
        <v>44013</v>
      </c>
      <c r="Y22689" s="43" t="str">
        <f t="shared" si="708"/>
        <v>COMP</v>
      </c>
      <c r="AA22689" s="43">
        <f t="shared" si="709"/>
        <v>2317895</v>
      </c>
    </row>
    <row r="22690" spans="1:27" x14ac:dyDescent="0.3">
      <c r="A22690" s="43">
        <v>1578136</v>
      </c>
      <c r="B22690" s="43" t="s">
        <v>13341</v>
      </c>
      <c r="C22690" s="43" t="s">
        <v>920</v>
      </c>
      <c r="E22690" s="43" t="s">
        <v>35</v>
      </c>
      <c r="F22690" s="43" t="s">
        <v>28</v>
      </c>
      <c r="G22690" s="43">
        <v>44049</v>
      </c>
      <c r="Y22690" s="43" t="str">
        <f t="shared" si="708"/>
        <v>COMP</v>
      </c>
      <c r="AA22690" s="43">
        <f t="shared" si="709"/>
        <v>1578136</v>
      </c>
    </row>
    <row r="22691" spans="1:27" x14ac:dyDescent="0.3">
      <c r="A22691" s="43">
        <v>1583823</v>
      </c>
      <c r="B22691" s="43" t="s">
        <v>13342</v>
      </c>
      <c r="C22691" s="43" t="s">
        <v>2316</v>
      </c>
      <c r="E22691" s="43" t="s">
        <v>6263</v>
      </c>
      <c r="F22691" s="43" t="s">
        <v>28</v>
      </c>
      <c r="G22691" s="43">
        <v>44098</v>
      </c>
      <c r="Y22691" s="43" t="str">
        <f t="shared" si="708"/>
        <v/>
      </c>
      <c r="AA22691" s="43" t="e">
        <f t="shared" si="709"/>
        <v>#N/A</v>
      </c>
    </row>
    <row r="22692" spans="1:27" x14ac:dyDescent="0.3">
      <c r="A22692" s="43">
        <v>1665366</v>
      </c>
      <c r="B22692" s="43" t="s">
        <v>13342</v>
      </c>
      <c r="C22692" s="43" t="s">
        <v>189</v>
      </c>
      <c r="E22692" s="43" t="s">
        <v>6263</v>
      </c>
      <c r="F22692" s="43" t="s">
        <v>30</v>
      </c>
      <c r="G22692" s="43">
        <v>49067</v>
      </c>
      <c r="Y22692" s="43" t="str">
        <f t="shared" si="708"/>
        <v/>
      </c>
      <c r="AA22692" s="43" t="e">
        <f t="shared" si="709"/>
        <v>#N/A</v>
      </c>
    </row>
    <row r="22693" spans="1:27" x14ac:dyDescent="0.3">
      <c r="A22693" s="43">
        <v>2434131</v>
      </c>
      <c r="B22693" s="43" t="s">
        <v>13343</v>
      </c>
      <c r="C22693" s="43" t="s">
        <v>11495</v>
      </c>
      <c r="E22693" s="43" t="s">
        <v>29</v>
      </c>
      <c r="F22693" s="43" t="s">
        <v>28</v>
      </c>
      <c r="G22693" s="43">
        <v>44024</v>
      </c>
      <c r="Y22693" s="43" t="str">
        <f t="shared" si="708"/>
        <v/>
      </c>
      <c r="AA22693" s="43" t="e">
        <f t="shared" si="709"/>
        <v>#N/A</v>
      </c>
    </row>
    <row r="22694" spans="1:27" x14ac:dyDescent="0.3">
      <c r="A22694" s="43">
        <v>2085914</v>
      </c>
      <c r="B22694" s="43" t="s">
        <v>13344</v>
      </c>
      <c r="C22694" s="43" t="s">
        <v>270</v>
      </c>
      <c r="E22694" s="43" t="s">
        <v>6263</v>
      </c>
      <c r="F22694" s="43" t="s">
        <v>28</v>
      </c>
      <c r="G22694" s="43">
        <v>53022</v>
      </c>
      <c r="Y22694" s="43" t="str">
        <f t="shared" si="708"/>
        <v/>
      </c>
      <c r="AA22694" s="43" t="e">
        <f t="shared" si="709"/>
        <v>#N/A</v>
      </c>
    </row>
    <row r="22695" spans="1:27" x14ac:dyDescent="0.3">
      <c r="A22695" s="43">
        <v>1700350</v>
      </c>
      <c r="B22695" s="43" t="s">
        <v>13345</v>
      </c>
      <c r="C22695" s="43" t="s">
        <v>525</v>
      </c>
      <c r="E22695" s="43" t="s">
        <v>6263</v>
      </c>
      <c r="F22695" s="43" t="s">
        <v>28</v>
      </c>
      <c r="G22695" s="43">
        <v>44073</v>
      </c>
      <c r="Y22695" s="43" t="str">
        <f t="shared" si="708"/>
        <v/>
      </c>
      <c r="AA22695" s="43" t="e">
        <f t="shared" si="709"/>
        <v>#N/A</v>
      </c>
    </row>
    <row r="22696" spans="1:27" x14ac:dyDescent="0.3">
      <c r="A22696" s="43">
        <v>2175260</v>
      </c>
      <c r="B22696" s="43" t="s">
        <v>13346</v>
      </c>
      <c r="C22696" s="43" t="s">
        <v>266</v>
      </c>
      <c r="E22696" s="43" t="s">
        <v>6263</v>
      </c>
      <c r="F22696" s="43" t="s">
        <v>30</v>
      </c>
      <c r="G22696" s="43">
        <v>72072</v>
      </c>
      <c r="Y22696" s="43" t="str">
        <f t="shared" si="708"/>
        <v/>
      </c>
      <c r="AA22696" s="43" t="e">
        <f t="shared" si="709"/>
        <v>#N/A</v>
      </c>
    </row>
    <row r="22697" spans="1:27" x14ac:dyDescent="0.3">
      <c r="A22697" s="43">
        <v>2179255</v>
      </c>
      <c r="B22697" s="43" t="s">
        <v>13347</v>
      </c>
      <c r="C22697" s="43" t="s">
        <v>1896</v>
      </c>
      <c r="E22697" s="43" t="s">
        <v>6263</v>
      </c>
      <c r="F22697" s="43" t="s">
        <v>28</v>
      </c>
      <c r="G22697" s="43">
        <v>72072</v>
      </c>
      <c r="Y22697" s="43" t="str">
        <f t="shared" si="708"/>
        <v/>
      </c>
      <c r="AA22697" s="43" t="e">
        <f t="shared" si="709"/>
        <v>#N/A</v>
      </c>
    </row>
    <row r="22698" spans="1:27" x14ac:dyDescent="0.3">
      <c r="A22698" s="43">
        <v>2211929</v>
      </c>
      <c r="B22698" s="43" t="s">
        <v>5625</v>
      </c>
      <c r="C22698" s="43" t="s">
        <v>161</v>
      </c>
      <c r="E22698" s="43" t="s">
        <v>35</v>
      </c>
      <c r="F22698" s="43" t="s">
        <v>28</v>
      </c>
      <c r="G22698" s="43">
        <v>49006</v>
      </c>
      <c r="Y22698" s="43" t="str">
        <f t="shared" si="708"/>
        <v>COMP</v>
      </c>
      <c r="AA22698" s="43">
        <f t="shared" si="709"/>
        <v>2211929</v>
      </c>
    </row>
    <row r="22699" spans="1:27" x14ac:dyDescent="0.3">
      <c r="A22699" s="43">
        <v>2262293</v>
      </c>
      <c r="B22699" s="43" t="s">
        <v>5625</v>
      </c>
      <c r="C22699" s="43" t="s">
        <v>425</v>
      </c>
      <c r="E22699" s="43" t="s">
        <v>6263</v>
      </c>
      <c r="F22699" s="43" t="s">
        <v>28</v>
      </c>
      <c r="G22699" s="43">
        <v>44122</v>
      </c>
      <c r="Y22699" s="43" t="str">
        <f t="shared" si="708"/>
        <v/>
      </c>
      <c r="AA22699" s="43" t="e">
        <f t="shared" si="709"/>
        <v>#N/A</v>
      </c>
    </row>
    <row r="22700" spans="1:27" x14ac:dyDescent="0.3">
      <c r="A22700" s="43">
        <v>2308088</v>
      </c>
      <c r="B22700" s="43" t="s">
        <v>5625</v>
      </c>
      <c r="C22700" s="43" t="s">
        <v>218</v>
      </c>
      <c r="E22700" s="43" t="s">
        <v>6263</v>
      </c>
      <c r="F22700" s="43" t="s">
        <v>28</v>
      </c>
      <c r="G22700" s="43">
        <v>44015</v>
      </c>
      <c r="Y22700" s="43" t="str">
        <f t="shared" si="708"/>
        <v/>
      </c>
      <c r="AA22700" s="43" t="e">
        <f t="shared" si="709"/>
        <v>#N/A</v>
      </c>
    </row>
    <row r="22701" spans="1:27" x14ac:dyDescent="0.3">
      <c r="A22701" s="43">
        <v>2315968</v>
      </c>
      <c r="B22701" s="43" t="s">
        <v>5625</v>
      </c>
      <c r="C22701" s="43" t="s">
        <v>175</v>
      </c>
      <c r="E22701" s="43" t="s">
        <v>6263</v>
      </c>
      <c r="F22701" s="43" t="s">
        <v>28</v>
      </c>
      <c r="G22701" s="43">
        <v>44075</v>
      </c>
      <c r="Y22701" s="43" t="str">
        <f t="shared" si="708"/>
        <v/>
      </c>
      <c r="AA22701" s="43" t="e">
        <f t="shared" si="709"/>
        <v>#N/A</v>
      </c>
    </row>
    <row r="22702" spans="1:27" x14ac:dyDescent="0.3">
      <c r="A22702" s="43">
        <v>485984</v>
      </c>
      <c r="B22702" s="43" t="s">
        <v>13348</v>
      </c>
      <c r="C22702" s="43" t="s">
        <v>223</v>
      </c>
      <c r="E22702" s="43" t="s">
        <v>6263</v>
      </c>
      <c r="F22702" s="43" t="s">
        <v>28</v>
      </c>
      <c r="G22702" s="43">
        <v>44022</v>
      </c>
      <c r="Y22702" s="43" t="str">
        <f t="shared" si="708"/>
        <v>COMP</v>
      </c>
      <c r="AA22702" s="43">
        <f t="shared" si="709"/>
        <v>485984</v>
      </c>
    </row>
    <row r="22703" spans="1:27" x14ac:dyDescent="0.3">
      <c r="A22703" s="43">
        <v>108930</v>
      </c>
      <c r="B22703" s="43" t="s">
        <v>5627</v>
      </c>
      <c r="C22703" s="43" t="s">
        <v>385</v>
      </c>
      <c r="E22703" s="43" t="s">
        <v>6263</v>
      </c>
      <c r="F22703" s="43" t="s">
        <v>28</v>
      </c>
      <c r="G22703" s="43">
        <v>72072</v>
      </c>
      <c r="Y22703" s="43" t="str">
        <f t="shared" si="708"/>
        <v/>
      </c>
      <c r="AA22703" s="43" t="e">
        <f t="shared" si="709"/>
        <v>#N/A</v>
      </c>
    </row>
    <row r="22704" spans="1:27" x14ac:dyDescent="0.3">
      <c r="A22704" s="43">
        <v>1654858</v>
      </c>
      <c r="B22704" s="43" t="s">
        <v>13349</v>
      </c>
      <c r="C22704" s="43" t="s">
        <v>401</v>
      </c>
      <c r="E22704" s="43" t="s">
        <v>6263</v>
      </c>
      <c r="F22704" s="43" t="s">
        <v>30</v>
      </c>
      <c r="G22704" s="43">
        <v>44035</v>
      </c>
      <c r="Y22704" s="43" t="str">
        <f t="shared" si="708"/>
        <v/>
      </c>
      <c r="AA22704" s="43" t="e">
        <f t="shared" si="709"/>
        <v>#N/A</v>
      </c>
    </row>
    <row r="22705" spans="1:27" x14ac:dyDescent="0.3">
      <c r="A22705" s="43">
        <v>1825226</v>
      </c>
      <c r="B22705" s="43" t="s">
        <v>13349</v>
      </c>
      <c r="C22705" s="43" t="s">
        <v>13350</v>
      </c>
      <c r="E22705" s="43" t="s">
        <v>35</v>
      </c>
      <c r="F22705" s="43" t="s">
        <v>28</v>
      </c>
      <c r="G22705" s="43">
        <v>44045</v>
      </c>
      <c r="Y22705" s="43" t="str">
        <f t="shared" si="708"/>
        <v>COMP</v>
      </c>
      <c r="AA22705" s="43">
        <f t="shared" si="709"/>
        <v>1825226</v>
      </c>
    </row>
    <row r="22706" spans="1:27" x14ac:dyDescent="0.3">
      <c r="A22706" s="43">
        <v>2344965</v>
      </c>
      <c r="B22706" s="43" t="s">
        <v>13351</v>
      </c>
      <c r="C22706" s="43" t="s">
        <v>580</v>
      </c>
      <c r="E22706" s="43" t="s">
        <v>6263</v>
      </c>
      <c r="F22706" s="43" t="s">
        <v>30</v>
      </c>
      <c r="G22706" s="43">
        <v>49001</v>
      </c>
      <c r="Y22706" s="43" t="str">
        <f t="shared" si="708"/>
        <v/>
      </c>
      <c r="AA22706" s="43" t="e">
        <f t="shared" si="709"/>
        <v>#N/A</v>
      </c>
    </row>
    <row r="22707" spans="1:27" x14ac:dyDescent="0.3">
      <c r="A22707" s="43">
        <v>1973478</v>
      </c>
      <c r="B22707" s="43" t="s">
        <v>13352</v>
      </c>
      <c r="C22707" s="43" t="s">
        <v>230</v>
      </c>
      <c r="E22707" s="43" t="s">
        <v>29</v>
      </c>
      <c r="F22707" s="43" t="s">
        <v>28</v>
      </c>
      <c r="G22707" s="43">
        <v>44067</v>
      </c>
      <c r="Y22707" s="43" t="str">
        <f t="shared" si="708"/>
        <v>COMP</v>
      </c>
      <c r="AA22707" s="43">
        <f t="shared" si="709"/>
        <v>1973478</v>
      </c>
    </row>
    <row r="22708" spans="1:27" x14ac:dyDescent="0.3">
      <c r="A22708" s="43">
        <v>102151</v>
      </c>
      <c r="B22708" s="43" t="s">
        <v>13353</v>
      </c>
      <c r="C22708" s="43" t="s">
        <v>760</v>
      </c>
      <c r="E22708" s="43" t="s">
        <v>29</v>
      </c>
      <c r="F22708" s="43" t="s">
        <v>28</v>
      </c>
      <c r="G22708" s="43">
        <v>44039</v>
      </c>
      <c r="Y22708" s="43" t="str">
        <f t="shared" si="708"/>
        <v>COMP</v>
      </c>
      <c r="AA22708" s="43">
        <f t="shared" si="709"/>
        <v>102151</v>
      </c>
    </row>
    <row r="22709" spans="1:27" x14ac:dyDescent="0.3">
      <c r="A22709" s="43">
        <v>2425005</v>
      </c>
      <c r="B22709" s="43" t="s">
        <v>13354</v>
      </c>
      <c r="C22709" s="43" t="s">
        <v>13355</v>
      </c>
      <c r="E22709" s="43" t="s">
        <v>6263</v>
      </c>
      <c r="F22709" s="43" t="s">
        <v>30</v>
      </c>
      <c r="G22709" s="43">
        <v>53074</v>
      </c>
      <c r="Y22709" s="43" t="str">
        <f t="shared" si="708"/>
        <v/>
      </c>
      <c r="AA22709" s="43" t="e">
        <f t="shared" si="709"/>
        <v>#N/A</v>
      </c>
    </row>
    <row r="22710" spans="1:27" x14ac:dyDescent="0.3">
      <c r="A22710" s="43">
        <v>1019438</v>
      </c>
      <c r="B22710" s="43" t="s">
        <v>13356</v>
      </c>
      <c r="C22710" s="43" t="s">
        <v>1109</v>
      </c>
      <c r="E22710" s="43" t="s">
        <v>29</v>
      </c>
      <c r="F22710" s="43" t="s">
        <v>28</v>
      </c>
      <c r="G22710" s="43">
        <v>44045</v>
      </c>
      <c r="Y22710" s="43" t="str">
        <f t="shared" si="708"/>
        <v>COMP</v>
      </c>
      <c r="AA22710" s="43">
        <f t="shared" si="709"/>
        <v>1019438</v>
      </c>
    </row>
    <row r="22711" spans="1:27" x14ac:dyDescent="0.3">
      <c r="A22711" s="43">
        <v>2099363</v>
      </c>
      <c r="B22711" s="43" t="s">
        <v>13357</v>
      </c>
      <c r="C22711" s="43" t="s">
        <v>1145</v>
      </c>
      <c r="E22711" s="43" t="s">
        <v>6263</v>
      </c>
      <c r="F22711" s="43" t="s">
        <v>30</v>
      </c>
      <c r="G22711" s="43">
        <v>72017</v>
      </c>
      <c r="Y22711" s="43" t="str">
        <f t="shared" si="708"/>
        <v/>
      </c>
      <c r="AA22711" s="43" t="e">
        <f t="shared" si="709"/>
        <v>#N/A</v>
      </c>
    </row>
    <row r="22712" spans="1:27" x14ac:dyDescent="0.3">
      <c r="A22712" s="43">
        <v>2334807</v>
      </c>
      <c r="B22712" s="43" t="s">
        <v>13357</v>
      </c>
      <c r="C22712" s="43" t="s">
        <v>2733</v>
      </c>
      <c r="E22712" s="43" t="s">
        <v>6263</v>
      </c>
      <c r="F22712" s="43" t="s">
        <v>28</v>
      </c>
      <c r="G22712" s="43">
        <v>72017</v>
      </c>
      <c r="Y22712" s="43" t="str">
        <f t="shared" si="708"/>
        <v/>
      </c>
      <c r="AA22712" s="43" t="e">
        <f t="shared" si="709"/>
        <v>#N/A</v>
      </c>
    </row>
    <row r="22713" spans="1:27" x14ac:dyDescent="0.3">
      <c r="A22713" s="43">
        <v>1667585</v>
      </c>
      <c r="B22713" s="43" t="s">
        <v>13358</v>
      </c>
      <c r="C22713" s="43" t="s">
        <v>422</v>
      </c>
      <c r="E22713" s="43" t="s">
        <v>6263</v>
      </c>
      <c r="F22713" s="43" t="s">
        <v>28</v>
      </c>
      <c r="G22713" s="43">
        <v>85080</v>
      </c>
      <c r="Y22713" s="43" t="str">
        <f t="shared" si="708"/>
        <v/>
      </c>
      <c r="AA22713" s="43" t="e">
        <f t="shared" si="709"/>
        <v>#N/A</v>
      </c>
    </row>
    <row r="22714" spans="1:27" x14ac:dyDescent="0.3">
      <c r="A22714" s="43">
        <v>1954250</v>
      </c>
      <c r="B22714" s="43" t="s">
        <v>13359</v>
      </c>
      <c r="C22714" s="43" t="s">
        <v>237</v>
      </c>
      <c r="E22714" s="43" t="s">
        <v>6263</v>
      </c>
      <c r="F22714" s="43" t="s">
        <v>30</v>
      </c>
      <c r="G22714" s="43">
        <v>49004</v>
      </c>
      <c r="Y22714" s="43" t="str">
        <f t="shared" si="708"/>
        <v/>
      </c>
      <c r="AA22714" s="43" t="e">
        <f t="shared" si="709"/>
        <v>#N/A</v>
      </c>
    </row>
    <row r="22715" spans="1:27" x14ac:dyDescent="0.3">
      <c r="A22715" s="43">
        <v>1363705</v>
      </c>
      <c r="B22715" s="43" t="s">
        <v>13360</v>
      </c>
      <c r="C22715" s="43" t="s">
        <v>870</v>
      </c>
      <c r="E22715" s="43" t="s">
        <v>29</v>
      </c>
      <c r="F22715" s="43" t="s">
        <v>28</v>
      </c>
      <c r="G22715" s="43">
        <v>53023</v>
      </c>
      <c r="Y22715" s="43" t="str">
        <f t="shared" si="708"/>
        <v/>
      </c>
      <c r="AA22715" s="43" t="e">
        <f t="shared" si="709"/>
        <v>#N/A</v>
      </c>
    </row>
    <row r="22716" spans="1:27" x14ac:dyDescent="0.3">
      <c r="A22716" s="43">
        <v>1199515</v>
      </c>
      <c r="B22716" s="43" t="s">
        <v>13361</v>
      </c>
      <c r="C22716" s="43" t="s">
        <v>400</v>
      </c>
      <c r="E22716" s="43" t="s">
        <v>6263</v>
      </c>
      <c r="F22716" s="43" t="s">
        <v>30</v>
      </c>
      <c r="G22716" s="43">
        <v>44067</v>
      </c>
      <c r="Y22716" s="43" t="str">
        <f t="shared" si="708"/>
        <v>COMP</v>
      </c>
      <c r="AA22716" s="43">
        <f t="shared" si="709"/>
        <v>1199515</v>
      </c>
    </row>
    <row r="22717" spans="1:27" x14ac:dyDescent="0.3">
      <c r="A22717" s="43">
        <v>2413216</v>
      </c>
      <c r="B22717" s="43" t="s">
        <v>13362</v>
      </c>
      <c r="C22717" s="43" t="s">
        <v>239</v>
      </c>
      <c r="E22717" s="43" t="s">
        <v>6263</v>
      </c>
      <c r="F22717" s="43" t="s">
        <v>30</v>
      </c>
      <c r="G22717" s="43">
        <v>44055</v>
      </c>
      <c r="Y22717" s="43" t="str">
        <f t="shared" si="708"/>
        <v/>
      </c>
      <c r="AA22717" s="43" t="e">
        <f t="shared" si="709"/>
        <v>#N/A</v>
      </c>
    </row>
    <row r="22718" spans="1:27" x14ac:dyDescent="0.3">
      <c r="A22718" s="43">
        <v>2273423</v>
      </c>
      <c r="B22718" s="43" t="s">
        <v>13363</v>
      </c>
      <c r="C22718" s="43" t="s">
        <v>171</v>
      </c>
      <c r="E22718" s="43" t="s">
        <v>6263</v>
      </c>
      <c r="F22718" s="43" t="s">
        <v>30</v>
      </c>
      <c r="G22718" s="43">
        <v>49009</v>
      </c>
      <c r="Y22718" s="43" t="str">
        <f t="shared" si="708"/>
        <v/>
      </c>
      <c r="AA22718" s="43" t="e">
        <f t="shared" si="709"/>
        <v>#N/A</v>
      </c>
    </row>
    <row r="22719" spans="1:27" x14ac:dyDescent="0.3">
      <c r="A22719" s="43">
        <v>2182374</v>
      </c>
      <c r="B22719" s="43" t="s">
        <v>5640</v>
      </c>
      <c r="C22719" s="43" t="s">
        <v>508</v>
      </c>
      <c r="E22719" s="43" t="s">
        <v>6263</v>
      </c>
      <c r="F22719" s="43" t="s">
        <v>28</v>
      </c>
      <c r="G22719" s="43">
        <v>85015</v>
      </c>
      <c r="Y22719" s="43" t="str">
        <f t="shared" si="708"/>
        <v/>
      </c>
      <c r="AA22719" s="43" t="e">
        <f t="shared" si="709"/>
        <v>#N/A</v>
      </c>
    </row>
    <row r="22720" spans="1:27" x14ac:dyDescent="0.3">
      <c r="A22720" s="43">
        <v>1943289</v>
      </c>
      <c r="B22720" s="43" t="s">
        <v>13364</v>
      </c>
      <c r="C22720" s="43" t="s">
        <v>722</v>
      </c>
      <c r="E22720" s="43" t="s">
        <v>6263</v>
      </c>
      <c r="F22720" s="43" t="s">
        <v>28</v>
      </c>
      <c r="G22720" s="43">
        <v>85024</v>
      </c>
      <c r="Y22720" s="43" t="str">
        <f t="shared" si="708"/>
        <v/>
      </c>
      <c r="AA22720" s="43" t="e">
        <f t="shared" si="709"/>
        <v>#N/A</v>
      </c>
    </row>
    <row r="22721" spans="1:27" x14ac:dyDescent="0.3">
      <c r="A22721" s="43">
        <v>1902192</v>
      </c>
      <c r="B22721" s="43" t="s">
        <v>13364</v>
      </c>
      <c r="C22721" s="43" t="s">
        <v>1407</v>
      </c>
      <c r="E22721" s="43" t="s">
        <v>6263</v>
      </c>
      <c r="F22721" s="43" t="s">
        <v>30</v>
      </c>
      <c r="G22721" s="43">
        <v>53070</v>
      </c>
      <c r="Y22721" s="43" t="str">
        <f t="shared" si="708"/>
        <v/>
      </c>
      <c r="AA22721" s="43" t="e">
        <f t="shared" si="709"/>
        <v>#N/A</v>
      </c>
    </row>
    <row r="22722" spans="1:27" x14ac:dyDescent="0.3">
      <c r="A22722" s="43">
        <v>2073979</v>
      </c>
      <c r="B22722" s="43" t="s">
        <v>13365</v>
      </c>
      <c r="C22722" s="43" t="s">
        <v>421</v>
      </c>
      <c r="E22722" s="43" t="s">
        <v>6263</v>
      </c>
      <c r="F22722" s="43" t="s">
        <v>30</v>
      </c>
      <c r="G22722" s="43">
        <v>72017</v>
      </c>
      <c r="Y22722" s="43" t="str">
        <f t="shared" ref="Y22722:Y22785" si="710">IF(ISERROR(AA22722)=FALSE,"COMP","")</f>
        <v>COMP</v>
      </c>
      <c r="AA22722" s="43">
        <f t="shared" si="709"/>
        <v>2073979</v>
      </c>
    </row>
    <row r="22723" spans="1:27" x14ac:dyDescent="0.3">
      <c r="A22723" s="43">
        <v>2016636</v>
      </c>
      <c r="B22723" s="43" t="s">
        <v>13365</v>
      </c>
      <c r="C22723" s="43" t="s">
        <v>427</v>
      </c>
      <c r="E22723" s="43" t="s">
        <v>6263</v>
      </c>
      <c r="F22723" s="43" t="s">
        <v>28</v>
      </c>
      <c r="G22723" s="43">
        <v>72017</v>
      </c>
      <c r="Y22723" s="43" t="str">
        <f t="shared" si="710"/>
        <v>COMP</v>
      </c>
      <c r="AA22723" s="43">
        <f t="shared" ref="AA22723:AA22786" si="711">VLOOKUP(A22723,Z:Z,1,FALSE)</f>
        <v>2016636</v>
      </c>
    </row>
    <row r="22724" spans="1:27" x14ac:dyDescent="0.3">
      <c r="A22724" s="43">
        <v>2181024</v>
      </c>
      <c r="B22724" s="43" t="s">
        <v>13366</v>
      </c>
      <c r="C22724" s="43" t="s">
        <v>10523</v>
      </c>
      <c r="E22724" s="43" t="s">
        <v>6263</v>
      </c>
      <c r="F22724" s="43" t="s">
        <v>30</v>
      </c>
      <c r="G22724" s="43">
        <v>85022</v>
      </c>
      <c r="Y22724" s="43" t="str">
        <f t="shared" si="710"/>
        <v/>
      </c>
      <c r="AA22724" s="43" t="e">
        <f t="shared" si="711"/>
        <v>#N/A</v>
      </c>
    </row>
    <row r="22725" spans="1:27" x14ac:dyDescent="0.3">
      <c r="A22725" s="43">
        <v>402423</v>
      </c>
      <c r="B22725" s="43" t="s">
        <v>13367</v>
      </c>
      <c r="C22725" s="43" t="s">
        <v>440</v>
      </c>
      <c r="E22725" s="43" t="s">
        <v>29</v>
      </c>
      <c r="F22725" s="43" t="s">
        <v>28</v>
      </c>
      <c r="G22725" s="43">
        <v>72061</v>
      </c>
      <c r="Y22725" s="43" t="str">
        <f t="shared" si="710"/>
        <v>COMP</v>
      </c>
      <c r="AA22725" s="43">
        <f t="shared" si="711"/>
        <v>402423</v>
      </c>
    </row>
    <row r="22726" spans="1:27" x14ac:dyDescent="0.3">
      <c r="A22726" s="43">
        <v>1189673</v>
      </c>
      <c r="B22726" s="43" t="s">
        <v>5650</v>
      </c>
      <c r="C22726" s="43" t="s">
        <v>412</v>
      </c>
      <c r="E22726" s="43" t="s">
        <v>6263</v>
      </c>
      <c r="F22726" s="43" t="s">
        <v>28</v>
      </c>
      <c r="G22726" s="43">
        <v>44024</v>
      </c>
      <c r="Y22726" s="43" t="str">
        <f t="shared" si="710"/>
        <v>COMP</v>
      </c>
      <c r="AA22726" s="43">
        <f t="shared" si="711"/>
        <v>1189673</v>
      </c>
    </row>
    <row r="22727" spans="1:27" x14ac:dyDescent="0.3">
      <c r="A22727" s="43">
        <v>1989684</v>
      </c>
      <c r="B22727" s="43" t="s">
        <v>5650</v>
      </c>
      <c r="C22727" s="43" t="s">
        <v>589</v>
      </c>
      <c r="E22727" s="43" t="s">
        <v>29</v>
      </c>
      <c r="F22727" s="43" t="s">
        <v>30</v>
      </c>
      <c r="G22727" s="43">
        <v>49006</v>
      </c>
      <c r="Y22727" s="43" t="str">
        <f t="shared" si="710"/>
        <v>COMP</v>
      </c>
      <c r="AA22727" s="43">
        <f t="shared" si="711"/>
        <v>1989684</v>
      </c>
    </row>
    <row r="22728" spans="1:27" x14ac:dyDescent="0.3">
      <c r="A22728" s="43">
        <v>1979407</v>
      </c>
      <c r="B22728" s="43" t="s">
        <v>5650</v>
      </c>
      <c r="C22728" s="43" t="s">
        <v>829</v>
      </c>
      <c r="E22728" s="43" t="s">
        <v>6263</v>
      </c>
      <c r="F22728" s="43" t="s">
        <v>28</v>
      </c>
      <c r="G22728" s="43">
        <v>44021</v>
      </c>
      <c r="Y22728" s="43" t="str">
        <f t="shared" si="710"/>
        <v/>
      </c>
      <c r="AA22728" s="43" t="e">
        <f t="shared" si="711"/>
        <v>#N/A</v>
      </c>
    </row>
    <row r="22729" spans="1:27" x14ac:dyDescent="0.3">
      <c r="A22729" s="43">
        <v>2085411</v>
      </c>
      <c r="B22729" s="43" t="s">
        <v>5650</v>
      </c>
      <c r="C22729" s="43" t="s">
        <v>1082</v>
      </c>
      <c r="E22729" s="43" t="s">
        <v>6263</v>
      </c>
      <c r="F22729" s="43" t="s">
        <v>28</v>
      </c>
      <c r="G22729" s="43">
        <v>49004</v>
      </c>
      <c r="Y22729" s="43" t="str">
        <f t="shared" si="710"/>
        <v/>
      </c>
      <c r="AA22729" s="43" t="e">
        <f t="shared" si="711"/>
        <v>#N/A</v>
      </c>
    </row>
    <row r="22730" spans="1:27" x14ac:dyDescent="0.3">
      <c r="A22730" s="43">
        <v>1150549</v>
      </c>
      <c r="B22730" s="43" t="s">
        <v>13368</v>
      </c>
      <c r="C22730" s="43" t="s">
        <v>629</v>
      </c>
      <c r="E22730" s="43" t="s">
        <v>6263</v>
      </c>
      <c r="F22730" s="43" t="s">
        <v>30</v>
      </c>
      <c r="G22730" s="43">
        <v>49037</v>
      </c>
      <c r="Y22730" s="43" t="str">
        <f t="shared" si="710"/>
        <v/>
      </c>
      <c r="AA22730" s="43" t="e">
        <f t="shared" si="711"/>
        <v>#N/A</v>
      </c>
    </row>
    <row r="22731" spans="1:27" x14ac:dyDescent="0.3">
      <c r="A22731" s="43">
        <v>2426871</v>
      </c>
      <c r="B22731" s="43" t="s">
        <v>13369</v>
      </c>
      <c r="C22731" s="43" t="s">
        <v>993</v>
      </c>
      <c r="E22731" s="43" t="s">
        <v>6263</v>
      </c>
      <c r="F22731" s="43" t="s">
        <v>30</v>
      </c>
      <c r="G22731" s="43">
        <v>44035</v>
      </c>
      <c r="Y22731" s="43" t="str">
        <f t="shared" si="710"/>
        <v/>
      </c>
      <c r="AA22731" s="43" t="e">
        <f t="shared" si="711"/>
        <v>#N/A</v>
      </c>
    </row>
    <row r="22732" spans="1:27" x14ac:dyDescent="0.3">
      <c r="A22732" s="43">
        <v>1785235</v>
      </c>
      <c r="B22732" s="43" t="s">
        <v>13370</v>
      </c>
      <c r="C22732" s="43" t="s">
        <v>3992</v>
      </c>
      <c r="E22732" s="43" t="s">
        <v>29</v>
      </c>
      <c r="F22732" s="43" t="s">
        <v>30</v>
      </c>
      <c r="G22732" s="43">
        <v>72081</v>
      </c>
      <c r="Y22732" s="43" t="str">
        <f t="shared" si="710"/>
        <v>COMP</v>
      </c>
      <c r="AA22732" s="43">
        <f t="shared" si="711"/>
        <v>1785235</v>
      </c>
    </row>
    <row r="22733" spans="1:27" x14ac:dyDescent="0.3">
      <c r="A22733" s="43">
        <v>2417261</v>
      </c>
      <c r="B22733" s="43" t="s">
        <v>13371</v>
      </c>
      <c r="C22733" s="43" t="s">
        <v>1862</v>
      </c>
      <c r="E22733" s="43" t="s">
        <v>6263</v>
      </c>
      <c r="F22733" s="43" t="s">
        <v>30</v>
      </c>
      <c r="G22733" s="43">
        <v>44035</v>
      </c>
      <c r="Y22733" s="43" t="str">
        <f t="shared" si="710"/>
        <v/>
      </c>
      <c r="AA22733" s="43" t="e">
        <f t="shared" si="711"/>
        <v>#N/A</v>
      </c>
    </row>
    <row r="22734" spans="1:27" x14ac:dyDescent="0.3">
      <c r="A22734" s="43">
        <v>1558497</v>
      </c>
      <c r="B22734" s="43" t="s">
        <v>13371</v>
      </c>
      <c r="C22734" s="43" t="s">
        <v>1089</v>
      </c>
      <c r="E22734" s="43" t="s">
        <v>6263</v>
      </c>
      <c r="F22734" s="43" t="s">
        <v>28</v>
      </c>
      <c r="G22734" s="43">
        <v>44013</v>
      </c>
      <c r="Y22734" s="43" t="str">
        <f t="shared" si="710"/>
        <v/>
      </c>
      <c r="AA22734" s="43" t="e">
        <f t="shared" si="711"/>
        <v>#N/A</v>
      </c>
    </row>
    <row r="22735" spans="1:27" x14ac:dyDescent="0.3">
      <c r="A22735" s="43">
        <v>2411199</v>
      </c>
      <c r="B22735" s="43" t="s">
        <v>13372</v>
      </c>
      <c r="C22735" s="43" t="s">
        <v>250</v>
      </c>
      <c r="E22735" s="43" t="s">
        <v>6263</v>
      </c>
      <c r="F22735" s="43" t="s">
        <v>28</v>
      </c>
      <c r="G22735" s="43">
        <v>44074</v>
      </c>
      <c r="Y22735" s="43" t="str">
        <f t="shared" si="710"/>
        <v/>
      </c>
      <c r="AA22735" s="43" t="e">
        <f t="shared" si="711"/>
        <v>#N/A</v>
      </c>
    </row>
    <row r="22736" spans="1:27" x14ac:dyDescent="0.3">
      <c r="A22736" s="43">
        <v>2265422</v>
      </c>
      <c r="B22736" s="43" t="s">
        <v>13373</v>
      </c>
      <c r="C22736" s="43" t="s">
        <v>998</v>
      </c>
      <c r="E22736" s="43" t="s">
        <v>34</v>
      </c>
      <c r="F22736" s="43" t="s">
        <v>28</v>
      </c>
      <c r="G22736" s="43">
        <v>49006</v>
      </c>
      <c r="Y22736" s="43" t="str">
        <f t="shared" si="710"/>
        <v>COMP</v>
      </c>
      <c r="AA22736" s="43">
        <f t="shared" si="711"/>
        <v>2265422</v>
      </c>
    </row>
    <row r="22737" spans="1:27" x14ac:dyDescent="0.3">
      <c r="A22737" s="43">
        <v>1881926</v>
      </c>
      <c r="B22737" s="43" t="s">
        <v>13374</v>
      </c>
      <c r="C22737" s="43" t="s">
        <v>907</v>
      </c>
      <c r="E22737" s="43" t="s">
        <v>35</v>
      </c>
      <c r="F22737" s="43" t="s">
        <v>28</v>
      </c>
      <c r="G22737" s="43">
        <v>44022</v>
      </c>
      <c r="Y22737" s="43" t="str">
        <f t="shared" si="710"/>
        <v>COMP</v>
      </c>
      <c r="AA22737" s="43">
        <f t="shared" si="711"/>
        <v>1881926</v>
      </c>
    </row>
    <row r="22738" spans="1:27" x14ac:dyDescent="0.3">
      <c r="A22738" s="43">
        <v>2375958</v>
      </c>
      <c r="B22738" s="43" t="s">
        <v>13375</v>
      </c>
      <c r="C22738" s="43" t="s">
        <v>399</v>
      </c>
      <c r="E22738" s="43" t="s">
        <v>6263</v>
      </c>
      <c r="F22738" s="43" t="s">
        <v>28</v>
      </c>
      <c r="G22738" s="43">
        <v>85004</v>
      </c>
      <c r="Y22738" s="43" t="str">
        <f t="shared" si="710"/>
        <v/>
      </c>
      <c r="AA22738" s="43" t="e">
        <f t="shared" si="711"/>
        <v>#N/A</v>
      </c>
    </row>
    <row r="22739" spans="1:27" x14ac:dyDescent="0.3">
      <c r="A22739" s="43">
        <v>2352490</v>
      </c>
      <c r="B22739" s="43" t="s">
        <v>13376</v>
      </c>
      <c r="C22739" s="43" t="s">
        <v>2564</v>
      </c>
      <c r="E22739" s="43" t="s">
        <v>6263</v>
      </c>
      <c r="F22739" s="43" t="s">
        <v>30</v>
      </c>
      <c r="G22739" s="43">
        <v>44072</v>
      </c>
      <c r="Y22739" s="43" t="str">
        <f t="shared" si="710"/>
        <v/>
      </c>
      <c r="AA22739" s="43" t="e">
        <f t="shared" si="711"/>
        <v>#N/A</v>
      </c>
    </row>
    <row r="22740" spans="1:27" x14ac:dyDescent="0.3">
      <c r="A22740" s="43">
        <v>1755768</v>
      </c>
      <c r="B22740" s="43" t="s">
        <v>13377</v>
      </c>
      <c r="C22740" s="43" t="s">
        <v>819</v>
      </c>
      <c r="E22740" s="43" t="s">
        <v>6263</v>
      </c>
      <c r="F22740" s="43" t="s">
        <v>28</v>
      </c>
      <c r="G22740" s="43">
        <v>49072</v>
      </c>
      <c r="Y22740" s="43" t="str">
        <f t="shared" si="710"/>
        <v/>
      </c>
      <c r="AA22740" s="43" t="e">
        <f t="shared" si="711"/>
        <v>#N/A</v>
      </c>
    </row>
    <row r="22741" spans="1:27" x14ac:dyDescent="0.3">
      <c r="A22741" s="43">
        <v>599159</v>
      </c>
      <c r="B22741" s="43" t="s">
        <v>13378</v>
      </c>
      <c r="C22741" s="43" t="s">
        <v>305</v>
      </c>
      <c r="E22741" s="43" t="s">
        <v>29</v>
      </c>
      <c r="F22741" s="43" t="s">
        <v>28</v>
      </c>
      <c r="G22741" s="43">
        <v>44094</v>
      </c>
      <c r="Y22741" s="43" t="str">
        <f t="shared" si="710"/>
        <v>COMP</v>
      </c>
      <c r="AA22741" s="43">
        <f t="shared" si="711"/>
        <v>599159</v>
      </c>
    </row>
    <row r="22742" spans="1:27" x14ac:dyDescent="0.3">
      <c r="A22742" s="43">
        <v>2362812</v>
      </c>
      <c r="B22742" s="43" t="s">
        <v>13379</v>
      </c>
      <c r="C22742" s="43" t="s">
        <v>385</v>
      </c>
      <c r="E22742" s="43" t="s">
        <v>6263</v>
      </c>
      <c r="F22742" s="43" t="s">
        <v>28</v>
      </c>
      <c r="G22742" s="43">
        <v>85017</v>
      </c>
      <c r="Y22742" s="43" t="str">
        <f t="shared" si="710"/>
        <v/>
      </c>
      <c r="AA22742" s="43" t="e">
        <f t="shared" si="711"/>
        <v>#N/A</v>
      </c>
    </row>
    <row r="22743" spans="1:27" x14ac:dyDescent="0.3">
      <c r="A22743" s="43">
        <v>1906853</v>
      </c>
      <c r="B22743" s="43" t="s">
        <v>5655</v>
      </c>
      <c r="C22743" s="43" t="s">
        <v>514</v>
      </c>
      <c r="E22743" s="43" t="s">
        <v>6263</v>
      </c>
      <c r="F22743" s="43" t="s">
        <v>28</v>
      </c>
      <c r="G22743" s="43">
        <v>44015</v>
      </c>
      <c r="Y22743" s="43" t="str">
        <f t="shared" si="710"/>
        <v/>
      </c>
      <c r="AA22743" s="43" t="e">
        <f t="shared" si="711"/>
        <v>#N/A</v>
      </c>
    </row>
    <row r="22744" spans="1:27" x14ac:dyDescent="0.3">
      <c r="A22744" s="43">
        <v>2180975</v>
      </c>
      <c r="B22744" s="43" t="s">
        <v>5655</v>
      </c>
      <c r="C22744" s="43" t="s">
        <v>1858</v>
      </c>
      <c r="E22744" s="43" t="s">
        <v>6263</v>
      </c>
      <c r="F22744" s="43" t="s">
        <v>30</v>
      </c>
      <c r="G22744" s="43">
        <v>72085</v>
      </c>
      <c r="Y22744" s="43" t="str">
        <f t="shared" si="710"/>
        <v>COMP</v>
      </c>
      <c r="AA22744" s="43">
        <f t="shared" si="711"/>
        <v>2180975</v>
      </c>
    </row>
    <row r="22745" spans="1:27" x14ac:dyDescent="0.3">
      <c r="A22745" s="43">
        <v>2067403</v>
      </c>
      <c r="B22745" s="43" t="s">
        <v>5655</v>
      </c>
      <c r="C22745" s="43" t="s">
        <v>993</v>
      </c>
      <c r="E22745" s="43" t="s">
        <v>6263</v>
      </c>
      <c r="F22745" s="43" t="s">
        <v>30</v>
      </c>
      <c r="G22745" s="43">
        <v>49006</v>
      </c>
      <c r="Y22745" s="43" t="str">
        <f t="shared" si="710"/>
        <v/>
      </c>
      <c r="AA22745" s="43" t="e">
        <f t="shared" si="711"/>
        <v>#N/A</v>
      </c>
    </row>
    <row r="22746" spans="1:27" x14ac:dyDescent="0.3">
      <c r="A22746" s="43">
        <v>1911261</v>
      </c>
      <c r="B22746" s="43" t="s">
        <v>5655</v>
      </c>
      <c r="C22746" s="43" t="s">
        <v>612</v>
      </c>
      <c r="E22746" s="43" t="s">
        <v>35</v>
      </c>
      <c r="F22746" s="43" t="s">
        <v>28</v>
      </c>
      <c r="G22746" s="43">
        <v>49006</v>
      </c>
      <c r="Y22746" s="43" t="str">
        <f t="shared" si="710"/>
        <v>COMP</v>
      </c>
      <c r="AA22746" s="43">
        <f t="shared" si="711"/>
        <v>1911261</v>
      </c>
    </row>
    <row r="22747" spans="1:27" x14ac:dyDescent="0.3">
      <c r="A22747" s="43">
        <v>706565</v>
      </c>
      <c r="B22747" s="43" t="s">
        <v>5655</v>
      </c>
      <c r="C22747" s="43" t="s">
        <v>469</v>
      </c>
      <c r="E22747" s="43" t="s">
        <v>6263</v>
      </c>
      <c r="F22747" s="43" t="s">
        <v>28</v>
      </c>
      <c r="G22747" s="43">
        <v>49069</v>
      </c>
      <c r="Y22747" s="43" t="str">
        <f t="shared" si="710"/>
        <v/>
      </c>
      <c r="AA22747" s="43" t="e">
        <f t="shared" si="711"/>
        <v>#N/A</v>
      </c>
    </row>
    <row r="22748" spans="1:27" x14ac:dyDescent="0.3">
      <c r="A22748" s="43">
        <v>1926515</v>
      </c>
      <c r="B22748" s="43" t="s">
        <v>13380</v>
      </c>
      <c r="C22748" s="43" t="s">
        <v>795</v>
      </c>
      <c r="E22748" s="43" t="s">
        <v>6263</v>
      </c>
      <c r="F22748" s="43" t="s">
        <v>30</v>
      </c>
      <c r="G22748" s="43">
        <v>85005</v>
      </c>
      <c r="Y22748" s="43" t="str">
        <f t="shared" si="710"/>
        <v/>
      </c>
      <c r="AA22748" s="43" t="e">
        <f t="shared" si="711"/>
        <v>#N/A</v>
      </c>
    </row>
    <row r="22749" spans="1:27" x14ac:dyDescent="0.3">
      <c r="A22749" s="43">
        <v>1941025</v>
      </c>
      <c r="B22749" s="43" t="s">
        <v>13381</v>
      </c>
      <c r="C22749" s="43" t="s">
        <v>299</v>
      </c>
      <c r="E22749" s="43" t="s">
        <v>6263</v>
      </c>
      <c r="F22749" s="43" t="s">
        <v>30</v>
      </c>
      <c r="G22749" s="43">
        <v>44079</v>
      </c>
      <c r="Y22749" s="43" t="str">
        <f t="shared" si="710"/>
        <v/>
      </c>
      <c r="AA22749" s="43" t="e">
        <f t="shared" si="711"/>
        <v>#N/A</v>
      </c>
    </row>
    <row r="22750" spans="1:27" x14ac:dyDescent="0.3">
      <c r="A22750" s="43">
        <v>2118328</v>
      </c>
      <c r="B22750" s="43" t="s">
        <v>13382</v>
      </c>
      <c r="C22750" s="43" t="s">
        <v>520</v>
      </c>
      <c r="E22750" s="43" t="s">
        <v>29</v>
      </c>
      <c r="F22750" s="43" t="s">
        <v>30</v>
      </c>
      <c r="G22750" s="43">
        <v>44039</v>
      </c>
      <c r="Y22750" s="43" t="str">
        <f t="shared" si="710"/>
        <v>COMP</v>
      </c>
      <c r="AA22750" s="43">
        <f t="shared" si="711"/>
        <v>2118328</v>
      </c>
    </row>
    <row r="22751" spans="1:27" x14ac:dyDescent="0.3">
      <c r="A22751" s="43">
        <v>1605802</v>
      </c>
      <c r="B22751" s="43" t="s">
        <v>13382</v>
      </c>
      <c r="C22751" s="43" t="s">
        <v>1061</v>
      </c>
      <c r="E22751" s="43" t="s">
        <v>34</v>
      </c>
      <c r="F22751" s="43" t="s">
        <v>28</v>
      </c>
      <c r="G22751" s="43">
        <v>72080</v>
      </c>
      <c r="Y22751" s="43" t="str">
        <f t="shared" si="710"/>
        <v>COMP</v>
      </c>
      <c r="AA22751" s="43">
        <f t="shared" si="711"/>
        <v>1605802</v>
      </c>
    </row>
    <row r="22752" spans="1:27" x14ac:dyDescent="0.3">
      <c r="A22752" s="43">
        <v>2069288</v>
      </c>
      <c r="B22752" s="43" t="s">
        <v>13382</v>
      </c>
      <c r="C22752" s="43" t="s">
        <v>508</v>
      </c>
      <c r="E22752" s="43" t="s">
        <v>6263</v>
      </c>
      <c r="F22752" s="43" t="s">
        <v>28</v>
      </c>
      <c r="G22752" s="43">
        <v>44012</v>
      </c>
      <c r="Y22752" s="43" t="str">
        <f t="shared" si="710"/>
        <v>COMP</v>
      </c>
      <c r="AA22752" s="43">
        <f t="shared" si="711"/>
        <v>2069288</v>
      </c>
    </row>
    <row r="22753" spans="1:27" x14ac:dyDescent="0.3">
      <c r="A22753" s="43">
        <v>2418399</v>
      </c>
      <c r="B22753" s="43" t="s">
        <v>13383</v>
      </c>
      <c r="C22753" s="43" t="s">
        <v>3698</v>
      </c>
      <c r="E22753" s="43" t="s">
        <v>35</v>
      </c>
      <c r="F22753" s="43" t="s">
        <v>28</v>
      </c>
      <c r="G22753" s="43">
        <v>85015</v>
      </c>
      <c r="Y22753" s="43" t="str">
        <f t="shared" si="710"/>
        <v>COMP</v>
      </c>
      <c r="AA22753" s="43">
        <f t="shared" si="711"/>
        <v>2418399</v>
      </c>
    </row>
    <row r="22754" spans="1:27" x14ac:dyDescent="0.3">
      <c r="A22754" s="43">
        <v>1403111</v>
      </c>
      <c r="B22754" s="43" t="s">
        <v>13384</v>
      </c>
      <c r="C22754" s="43" t="s">
        <v>13385</v>
      </c>
      <c r="E22754" s="43" t="s">
        <v>6263</v>
      </c>
      <c r="F22754" s="43" t="s">
        <v>30</v>
      </c>
      <c r="G22754" s="43">
        <v>53013</v>
      </c>
      <c r="Y22754" s="43" t="str">
        <f t="shared" si="710"/>
        <v/>
      </c>
      <c r="AA22754" s="43" t="e">
        <f t="shared" si="711"/>
        <v>#N/A</v>
      </c>
    </row>
    <row r="22755" spans="1:27" x14ac:dyDescent="0.3">
      <c r="A22755" s="43">
        <v>2013482</v>
      </c>
      <c r="B22755" s="43" t="s">
        <v>13386</v>
      </c>
      <c r="C22755" s="43" t="s">
        <v>422</v>
      </c>
      <c r="E22755" s="43" t="s">
        <v>6263</v>
      </c>
      <c r="F22755" s="43" t="s">
        <v>28</v>
      </c>
      <c r="G22755" s="43">
        <v>72041</v>
      </c>
      <c r="Y22755" s="43" t="str">
        <f t="shared" si="710"/>
        <v/>
      </c>
      <c r="AA22755" s="43" t="e">
        <f t="shared" si="711"/>
        <v>#N/A</v>
      </c>
    </row>
    <row r="22756" spans="1:27" x14ac:dyDescent="0.3">
      <c r="A22756" s="43">
        <v>1027653</v>
      </c>
      <c r="B22756" s="43" t="s">
        <v>13387</v>
      </c>
      <c r="C22756" s="43" t="s">
        <v>175</v>
      </c>
      <c r="E22756" s="43" t="s">
        <v>6263</v>
      </c>
      <c r="F22756" s="43" t="s">
        <v>28</v>
      </c>
      <c r="G22756" s="43">
        <v>44035</v>
      </c>
      <c r="Y22756" s="43" t="str">
        <f t="shared" si="710"/>
        <v>COMP</v>
      </c>
      <c r="AA22756" s="43">
        <f t="shared" si="711"/>
        <v>1027653</v>
      </c>
    </row>
    <row r="22757" spans="1:27" x14ac:dyDescent="0.3">
      <c r="A22757" s="43">
        <v>1567983</v>
      </c>
      <c r="B22757" s="43" t="s">
        <v>13388</v>
      </c>
      <c r="C22757" s="43" t="s">
        <v>375</v>
      </c>
      <c r="E22757" s="43" t="s">
        <v>6263</v>
      </c>
      <c r="F22757" s="43" t="s">
        <v>28</v>
      </c>
      <c r="G22757" s="43">
        <v>44098</v>
      </c>
      <c r="Y22757" s="43" t="str">
        <f t="shared" si="710"/>
        <v/>
      </c>
      <c r="AA22757" s="43" t="e">
        <f t="shared" si="711"/>
        <v>#N/A</v>
      </c>
    </row>
    <row r="22758" spans="1:27" x14ac:dyDescent="0.3">
      <c r="A22758" s="43">
        <v>1654499</v>
      </c>
      <c r="B22758" s="43" t="s">
        <v>13388</v>
      </c>
      <c r="C22758" s="43" t="s">
        <v>1428</v>
      </c>
      <c r="E22758" s="43" t="s">
        <v>6263</v>
      </c>
      <c r="F22758" s="43" t="s">
        <v>30</v>
      </c>
      <c r="G22758" s="43">
        <v>49002</v>
      </c>
      <c r="Y22758" s="43" t="str">
        <f t="shared" si="710"/>
        <v>COMP</v>
      </c>
      <c r="AA22758" s="43">
        <f t="shared" si="711"/>
        <v>1654499</v>
      </c>
    </row>
    <row r="22759" spans="1:27" x14ac:dyDescent="0.3">
      <c r="A22759" s="43">
        <v>1375455</v>
      </c>
      <c r="B22759" s="43" t="s">
        <v>13388</v>
      </c>
      <c r="C22759" s="43" t="s">
        <v>187</v>
      </c>
      <c r="E22759" s="43" t="s">
        <v>6263</v>
      </c>
      <c r="F22759" s="43" t="s">
        <v>30</v>
      </c>
      <c r="G22759" s="43">
        <v>49017</v>
      </c>
      <c r="Y22759" s="43" t="str">
        <f t="shared" si="710"/>
        <v/>
      </c>
      <c r="AA22759" s="43" t="e">
        <f t="shared" si="711"/>
        <v>#N/A</v>
      </c>
    </row>
    <row r="22760" spans="1:27" x14ac:dyDescent="0.3">
      <c r="A22760" s="43">
        <v>1951640</v>
      </c>
      <c r="B22760" s="43" t="s">
        <v>13388</v>
      </c>
      <c r="C22760" s="43" t="s">
        <v>290</v>
      </c>
      <c r="E22760" s="43" t="s">
        <v>6263</v>
      </c>
      <c r="F22760" s="43" t="s">
        <v>28</v>
      </c>
      <c r="G22760" s="43">
        <v>44045</v>
      </c>
      <c r="Y22760" s="43" t="str">
        <f t="shared" si="710"/>
        <v>COMP</v>
      </c>
      <c r="AA22760" s="43">
        <f t="shared" si="711"/>
        <v>1951640</v>
      </c>
    </row>
    <row r="22761" spans="1:27" x14ac:dyDescent="0.3">
      <c r="A22761" s="43">
        <v>2266856</v>
      </c>
      <c r="B22761" s="43" t="s">
        <v>13388</v>
      </c>
      <c r="C22761" s="43" t="s">
        <v>3477</v>
      </c>
      <c r="E22761" s="43" t="s">
        <v>6263</v>
      </c>
      <c r="F22761" s="43" t="s">
        <v>28</v>
      </c>
      <c r="G22761" s="43">
        <v>49002</v>
      </c>
      <c r="Y22761" s="43" t="str">
        <f t="shared" si="710"/>
        <v/>
      </c>
      <c r="AA22761" s="43" t="e">
        <f t="shared" si="711"/>
        <v>#N/A</v>
      </c>
    </row>
    <row r="22762" spans="1:27" x14ac:dyDescent="0.3">
      <c r="A22762" s="43">
        <v>1276295</v>
      </c>
      <c r="B22762" s="43" t="s">
        <v>13388</v>
      </c>
      <c r="C22762" s="43" t="s">
        <v>1241</v>
      </c>
      <c r="E22762" s="43" t="s">
        <v>6263</v>
      </c>
      <c r="F22762" s="43" t="s">
        <v>28</v>
      </c>
      <c r="G22762" s="43">
        <v>49017</v>
      </c>
      <c r="Y22762" s="43" t="str">
        <f t="shared" si="710"/>
        <v>COMP</v>
      </c>
      <c r="AA22762" s="43">
        <f t="shared" si="711"/>
        <v>1276295</v>
      </c>
    </row>
    <row r="22763" spans="1:27" x14ac:dyDescent="0.3">
      <c r="A22763" s="43">
        <v>1708972</v>
      </c>
      <c r="B22763" s="43" t="s">
        <v>13388</v>
      </c>
      <c r="C22763" s="43" t="s">
        <v>232</v>
      </c>
      <c r="E22763" s="43" t="s">
        <v>6263</v>
      </c>
      <c r="F22763" s="43" t="s">
        <v>28</v>
      </c>
      <c r="G22763" s="43">
        <v>49054</v>
      </c>
      <c r="Y22763" s="43" t="str">
        <f t="shared" si="710"/>
        <v/>
      </c>
      <c r="AA22763" s="43" t="e">
        <f t="shared" si="711"/>
        <v>#N/A</v>
      </c>
    </row>
    <row r="22764" spans="1:27" x14ac:dyDescent="0.3">
      <c r="A22764" s="43">
        <v>1057623</v>
      </c>
      <c r="B22764" s="43" t="s">
        <v>13389</v>
      </c>
      <c r="C22764" s="43" t="s">
        <v>437</v>
      </c>
      <c r="E22764" s="43" t="s">
        <v>6263</v>
      </c>
      <c r="F22764" s="43" t="s">
        <v>28</v>
      </c>
      <c r="G22764" s="43">
        <v>44052</v>
      </c>
      <c r="Y22764" s="43" t="str">
        <f t="shared" si="710"/>
        <v/>
      </c>
      <c r="AA22764" s="43" t="e">
        <f t="shared" si="711"/>
        <v>#N/A</v>
      </c>
    </row>
    <row r="22765" spans="1:27" x14ac:dyDescent="0.3">
      <c r="A22765" s="43">
        <v>301200</v>
      </c>
      <c r="B22765" s="43" t="s">
        <v>13390</v>
      </c>
      <c r="C22765" s="43" t="s">
        <v>715</v>
      </c>
      <c r="E22765" s="43" t="s">
        <v>6263</v>
      </c>
      <c r="F22765" s="43" t="s">
        <v>30</v>
      </c>
      <c r="G22765" s="43">
        <v>44090</v>
      </c>
      <c r="Y22765" s="43" t="str">
        <f t="shared" si="710"/>
        <v/>
      </c>
      <c r="AA22765" s="43" t="e">
        <f t="shared" si="711"/>
        <v>#N/A</v>
      </c>
    </row>
    <row r="22766" spans="1:27" x14ac:dyDescent="0.3">
      <c r="A22766" s="43">
        <v>1528662</v>
      </c>
      <c r="B22766" s="43" t="s">
        <v>13390</v>
      </c>
      <c r="C22766" s="43" t="s">
        <v>400</v>
      </c>
      <c r="E22766" s="43" t="s">
        <v>6263</v>
      </c>
      <c r="F22766" s="43" t="s">
        <v>30</v>
      </c>
      <c r="G22766" s="43">
        <v>44090</v>
      </c>
      <c r="Y22766" s="43" t="str">
        <f t="shared" si="710"/>
        <v/>
      </c>
      <c r="AA22766" s="43" t="e">
        <f t="shared" si="711"/>
        <v>#N/A</v>
      </c>
    </row>
    <row r="22767" spans="1:27" x14ac:dyDescent="0.3">
      <c r="A22767" s="43">
        <v>1858246</v>
      </c>
      <c r="B22767" s="43" t="s">
        <v>13391</v>
      </c>
      <c r="C22767" s="43" t="s">
        <v>1082</v>
      </c>
      <c r="E22767" s="43" t="s">
        <v>6263</v>
      </c>
      <c r="F22767" s="43" t="s">
        <v>28</v>
      </c>
      <c r="G22767" s="43">
        <v>85055</v>
      </c>
      <c r="Y22767" s="43" t="str">
        <f t="shared" si="710"/>
        <v/>
      </c>
      <c r="AA22767" s="43" t="e">
        <f t="shared" si="711"/>
        <v>#N/A</v>
      </c>
    </row>
    <row r="22768" spans="1:27" x14ac:dyDescent="0.3">
      <c r="A22768" s="43">
        <v>120695</v>
      </c>
      <c r="B22768" s="43" t="s">
        <v>13391</v>
      </c>
      <c r="C22768" s="43" t="s">
        <v>1300</v>
      </c>
      <c r="E22768" s="43" t="s">
        <v>6263</v>
      </c>
      <c r="F22768" s="43" t="s">
        <v>30</v>
      </c>
      <c r="G22768" s="43">
        <v>85055</v>
      </c>
      <c r="Y22768" s="43" t="str">
        <f t="shared" si="710"/>
        <v/>
      </c>
      <c r="AA22768" s="43" t="e">
        <f t="shared" si="711"/>
        <v>#N/A</v>
      </c>
    </row>
    <row r="22769" spans="1:27" x14ac:dyDescent="0.3">
      <c r="A22769" s="43">
        <v>1768095</v>
      </c>
      <c r="B22769" s="43" t="s">
        <v>13392</v>
      </c>
      <c r="C22769" s="43" t="s">
        <v>276</v>
      </c>
      <c r="E22769" s="43" t="s">
        <v>6263</v>
      </c>
      <c r="F22769" s="43" t="s">
        <v>28</v>
      </c>
      <c r="G22769" s="43">
        <v>49042</v>
      </c>
      <c r="Y22769" s="43" t="str">
        <f t="shared" si="710"/>
        <v>COMP</v>
      </c>
      <c r="AA22769" s="43">
        <f t="shared" si="711"/>
        <v>1768095</v>
      </c>
    </row>
    <row r="22770" spans="1:27" x14ac:dyDescent="0.3">
      <c r="A22770" s="43">
        <v>1866137</v>
      </c>
      <c r="B22770" s="43" t="s">
        <v>13393</v>
      </c>
      <c r="C22770" s="43" t="s">
        <v>346</v>
      </c>
      <c r="E22770" s="43" t="s">
        <v>6263</v>
      </c>
      <c r="F22770" s="43" t="s">
        <v>28</v>
      </c>
      <c r="G22770" s="43">
        <v>85064</v>
      </c>
      <c r="Y22770" s="43" t="str">
        <f t="shared" si="710"/>
        <v/>
      </c>
      <c r="AA22770" s="43" t="e">
        <f t="shared" si="711"/>
        <v>#N/A</v>
      </c>
    </row>
    <row r="22771" spans="1:27" x14ac:dyDescent="0.3">
      <c r="A22771" s="43">
        <v>2119729</v>
      </c>
      <c r="B22771" s="43" t="s">
        <v>5659</v>
      </c>
      <c r="C22771" s="43" t="s">
        <v>497</v>
      </c>
      <c r="E22771" s="43" t="s">
        <v>6263</v>
      </c>
      <c r="F22771" s="43" t="s">
        <v>30</v>
      </c>
      <c r="G22771" s="43">
        <v>44015</v>
      </c>
      <c r="Y22771" s="43" t="str">
        <f t="shared" si="710"/>
        <v/>
      </c>
      <c r="AA22771" s="43" t="e">
        <f t="shared" si="711"/>
        <v>#N/A</v>
      </c>
    </row>
    <row r="22772" spans="1:27" x14ac:dyDescent="0.3">
      <c r="A22772" s="43">
        <v>2235685</v>
      </c>
      <c r="B22772" s="43" t="s">
        <v>5659</v>
      </c>
      <c r="C22772" s="43" t="s">
        <v>648</v>
      </c>
      <c r="E22772" s="43" t="s">
        <v>6263</v>
      </c>
      <c r="F22772" s="43" t="s">
        <v>30</v>
      </c>
      <c r="G22772" s="43">
        <v>53060</v>
      </c>
      <c r="Y22772" s="43" t="str">
        <f t="shared" si="710"/>
        <v>COMP</v>
      </c>
      <c r="AA22772" s="43">
        <f t="shared" si="711"/>
        <v>2235685</v>
      </c>
    </row>
    <row r="22773" spans="1:27" x14ac:dyDescent="0.3">
      <c r="A22773" s="43">
        <v>2126228</v>
      </c>
      <c r="B22773" s="43" t="s">
        <v>5659</v>
      </c>
      <c r="C22773" s="43" t="s">
        <v>942</v>
      </c>
      <c r="E22773" s="43" t="s">
        <v>6263</v>
      </c>
      <c r="F22773" s="43" t="s">
        <v>28</v>
      </c>
      <c r="G22773" s="43">
        <v>44015</v>
      </c>
      <c r="Y22773" s="43" t="str">
        <f t="shared" si="710"/>
        <v/>
      </c>
      <c r="AA22773" s="43" t="e">
        <f t="shared" si="711"/>
        <v>#N/A</v>
      </c>
    </row>
    <row r="22774" spans="1:27" x14ac:dyDescent="0.3">
      <c r="A22774" s="43">
        <v>1950387</v>
      </c>
      <c r="B22774" s="43" t="s">
        <v>5659</v>
      </c>
      <c r="C22774" s="43" t="s">
        <v>1429</v>
      </c>
      <c r="E22774" s="43" t="s">
        <v>6263</v>
      </c>
      <c r="F22774" s="43" t="s">
        <v>28</v>
      </c>
      <c r="G22774" s="43">
        <v>53064</v>
      </c>
      <c r="Y22774" s="43" t="str">
        <f t="shared" si="710"/>
        <v>COMP</v>
      </c>
      <c r="AA22774" s="43">
        <f t="shared" si="711"/>
        <v>1950387</v>
      </c>
    </row>
    <row r="22775" spans="1:27" x14ac:dyDescent="0.3">
      <c r="A22775" s="43">
        <v>739349</v>
      </c>
      <c r="B22775" s="43" t="s">
        <v>5659</v>
      </c>
      <c r="C22775" s="43" t="s">
        <v>951</v>
      </c>
      <c r="E22775" s="43" t="s">
        <v>29</v>
      </c>
      <c r="F22775" s="43" t="s">
        <v>28</v>
      </c>
      <c r="G22775" s="43">
        <v>85017</v>
      </c>
      <c r="Y22775" s="43" t="str">
        <f t="shared" si="710"/>
        <v>COMP</v>
      </c>
      <c r="AA22775" s="43">
        <f t="shared" si="711"/>
        <v>739349</v>
      </c>
    </row>
    <row r="22776" spans="1:27" x14ac:dyDescent="0.3">
      <c r="A22776" s="43">
        <v>2078481</v>
      </c>
      <c r="B22776" s="43" t="s">
        <v>5661</v>
      </c>
      <c r="C22776" s="43" t="s">
        <v>746</v>
      </c>
      <c r="E22776" s="43" t="s">
        <v>6263</v>
      </c>
      <c r="F22776" s="43" t="s">
        <v>28</v>
      </c>
      <c r="G22776" s="43">
        <v>49020</v>
      </c>
      <c r="Y22776" s="43" t="str">
        <f t="shared" si="710"/>
        <v/>
      </c>
      <c r="AA22776" s="43" t="e">
        <f t="shared" si="711"/>
        <v>#N/A</v>
      </c>
    </row>
    <row r="22777" spans="1:27" x14ac:dyDescent="0.3">
      <c r="A22777" s="43">
        <v>1996954</v>
      </c>
      <c r="B22777" s="43" t="s">
        <v>13394</v>
      </c>
      <c r="C22777" s="43" t="s">
        <v>239</v>
      </c>
      <c r="E22777" s="43" t="s">
        <v>6263</v>
      </c>
      <c r="F22777" s="43" t="s">
        <v>30</v>
      </c>
      <c r="G22777" s="43">
        <v>72014</v>
      </c>
      <c r="Y22777" s="43" t="str">
        <f t="shared" si="710"/>
        <v>COMP</v>
      </c>
      <c r="AA22777" s="43">
        <f t="shared" si="711"/>
        <v>1996954</v>
      </c>
    </row>
    <row r="22778" spans="1:27" x14ac:dyDescent="0.3">
      <c r="A22778" s="43">
        <v>2356045</v>
      </c>
      <c r="B22778" s="43" t="s">
        <v>5663</v>
      </c>
      <c r="C22778" s="43" t="s">
        <v>316</v>
      </c>
      <c r="E22778" s="43" t="s">
        <v>6263</v>
      </c>
      <c r="F22778" s="43" t="s">
        <v>28</v>
      </c>
      <c r="G22778" s="43">
        <v>44074</v>
      </c>
      <c r="Y22778" s="43" t="str">
        <f t="shared" si="710"/>
        <v/>
      </c>
      <c r="AA22778" s="43" t="e">
        <f t="shared" si="711"/>
        <v>#N/A</v>
      </c>
    </row>
    <row r="22779" spans="1:27" x14ac:dyDescent="0.3">
      <c r="A22779" s="43">
        <v>1268254</v>
      </c>
      <c r="B22779" s="43" t="s">
        <v>13395</v>
      </c>
      <c r="C22779" s="43" t="s">
        <v>268</v>
      </c>
      <c r="E22779" s="43" t="s">
        <v>6263</v>
      </c>
      <c r="F22779" s="43" t="s">
        <v>30</v>
      </c>
      <c r="G22779" s="43">
        <v>44045</v>
      </c>
      <c r="Y22779" s="43" t="str">
        <f t="shared" si="710"/>
        <v/>
      </c>
      <c r="AA22779" s="43" t="e">
        <f t="shared" si="711"/>
        <v>#N/A</v>
      </c>
    </row>
    <row r="22780" spans="1:27" x14ac:dyDescent="0.3">
      <c r="A22780" s="43">
        <v>2275406</v>
      </c>
      <c r="B22780" s="43" t="s">
        <v>13396</v>
      </c>
      <c r="C22780" s="43" t="s">
        <v>13397</v>
      </c>
      <c r="E22780" s="43" t="s">
        <v>6263</v>
      </c>
      <c r="F22780" s="43" t="s">
        <v>30</v>
      </c>
      <c r="G22780" s="43">
        <v>44067</v>
      </c>
      <c r="Y22780" s="43" t="str">
        <f t="shared" si="710"/>
        <v>COMP</v>
      </c>
      <c r="AA22780" s="43">
        <f t="shared" si="711"/>
        <v>2275406</v>
      </c>
    </row>
    <row r="22781" spans="1:27" x14ac:dyDescent="0.3">
      <c r="A22781" s="43">
        <v>1840933</v>
      </c>
      <c r="B22781" s="43" t="s">
        <v>13396</v>
      </c>
      <c r="C22781" s="43" t="s">
        <v>301</v>
      </c>
      <c r="E22781" s="43" t="s">
        <v>31</v>
      </c>
      <c r="F22781" s="43" t="s">
        <v>28</v>
      </c>
      <c r="G22781" s="43">
        <v>44036</v>
      </c>
      <c r="Y22781" s="43" t="str">
        <f t="shared" si="710"/>
        <v>COMP</v>
      </c>
      <c r="AA22781" s="43">
        <f t="shared" si="711"/>
        <v>1840933</v>
      </c>
    </row>
    <row r="22782" spans="1:27" x14ac:dyDescent="0.3">
      <c r="A22782" s="43">
        <v>2256617</v>
      </c>
      <c r="B22782" s="43" t="s">
        <v>13398</v>
      </c>
      <c r="C22782" s="43" t="s">
        <v>318</v>
      </c>
      <c r="E22782" s="43" t="s">
        <v>31</v>
      </c>
      <c r="F22782" s="43" t="s">
        <v>28</v>
      </c>
      <c r="G22782" s="43">
        <v>49031</v>
      </c>
      <c r="Y22782" s="43" t="str">
        <f t="shared" si="710"/>
        <v/>
      </c>
      <c r="AA22782" s="43" t="e">
        <f t="shared" si="711"/>
        <v>#N/A</v>
      </c>
    </row>
    <row r="22783" spans="1:27" x14ac:dyDescent="0.3">
      <c r="A22783" s="43">
        <v>1299259</v>
      </c>
      <c r="B22783" s="43" t="s">
        <v>13399</v>
      </c>
      <c r="C22783" s="43" t="s">
        <v>11507</v>
      </c>
      <c r="E22783" s="43" t="s">
        <v>31</v>
      </c>
      <c r="F22783" s="43" t="s">
        <v>30</v>
      </c>
      <c r="G22783" s="43">
        <v>49004</v>
      </c>
      <c r="Y22783" s="43" t="str">
        <f t="shared" si="710"/>
        <v>COMP</v>
      </c>
      <c r="AA22783" s="43">
        <f t="shared" si="711"/>
        <v>1299259</v>
      </c>
    </row>
    <row r="22784" spans="1:27" x14ac:dyDescent="0.3">
      <c r="A22784" s="43">
        <v>2110001</v>
      </c>
      <c r="B22784" s="43" t="s">
        <v>13400</v>
      </c>
      <c r="C22784" s="43" t="s">
        <v>2230</v>
      </c>
      <c r="E22784" s="43" t="s">
        <v>6263</v>
      </c>
      <c r="F22784" s="43" t="s">
        <v>28</v>
      </c>
      <c r="G22784" s="43">
        <v>44123</v>
      </c>
      <c r="Y22784" s="43" t="str">
        <f t="shared" si="710"/>
        <v/>
      </c>
      <c r="AA22784" s="43" t="e">
        <f t="shared" si="711"/>
        <v>#N/A</v>
      </c>
    </row>
    <row r="22785" spans="1:27" x14ac:dyDescent="0.3">
      <c r="A22785" s="43">
        <v>1066379</v>
      </c>
      <c r="B22785" s="43" t="s">
        <v>13401</v>
      </c>
      <c r="C22785" s="43" t="s">
        <v>973</v>
      </c>
      <c r="E22785" s="43" t="s">
        <v>29</v>
      </c>
      <c r="F22785" s="43" t="s">
        <v>28</v>
      </c>
      <c r="G22785" s="43">
        <v>49064</v>
      </c>
      <c r="Y22785" s="43" t="str">
        <f t="shared" si="710"/>
        <v>COMP</v>
      </c>
      <c r="AA22785" s="43">
        <f t="shared" si="711"/>
        <v>1066379</v>
      </c>
    </row>
    <row r="22786" spans="1:27" x14ac:dyDescent="0.3">
      <c r="A22786" s="43">
        <v>1606200</v>
      </c>
      <c r="B22786" s="43" t="s">
        <v>13402</v>
      </c>
      <c r="C22786" s="43" t="s">
        <v>10193</v>
      </c>
      <c r="E22786" s="43" t="s">
        <v>35</v>
      </c>
      <c r="F22786" s="43" t="s">
        <v>30</v>
      </c>
      <c r="G22786" s="43">
        <v>85024</v>
      </c>
      <c r="Y22786" s="43" t="str">
        <f t="shared" ref="Y22786:Y22849" si="712">IF(ISERROR(AA22786)=FALSE,"COMP","")</f>
        <v>COMP</v>
      </c>
      <c r="AA22786" s="43">
        <f t="shared" si="711"/>
        <v>1606200</v>
      </c>
    </row>
    <row r="22787" spans="1:27" x14ac:dyDescent="0.3">
      <c r="A22787" s="43">
        <v>755013</v>
      </c>
      <c r="B22787" s="43" t="s">
        <v>13402</v>
      </c>
      <c r="C22787" s="43" t="s">
        <v>1429</v>
      </c>
      <c r="E22787" s="43" t="s">
        <v>6263</v>
      </c>
      <c r="F22787" s="43" t="s">
        <v>28</v>
      </c>
      <c r="G22787" s="43">
        <v>85024</v>
      </c>
      <c r="Y22787" s="43" t="str">
        <f t="shared" si="712"/>
        <v>COMP</v>
      </c>
      <c r="AA22787" s="43">
        <f t="shared" ref="AA22787:AA22850" si="713">VLOOKUP(A22787,Z:Z,1,FALSE)</f>
        <v>755013</v>
      </c>
    </row>
    <row r="22788" spans="1:27" x14ac:dyDescent="0.3">
      <c r="A22788" s="43">
        <v>1765577</v>
      </c>
      <c r="B22788" s="43" t="s">
        <v>13403</v>
      </c>
      <c r="C22788" s="43" t="s">
        <v>4559</v>
      </c>
      <c r="E22788" s="43" t="s">
        <v>6263</v>
      </c>
      <c r="F22788" s="43" t="s">
        <v>30</v>
      </c>
      <c r="G22788" s="43">
        <v>49064</v>
      </c>
      <c r="Y22788" s="43" t="str">
        <f t="shared" si="712"/>
        <v/>
      </c>
      <c r="AA22788" s="43" t="e">
        <f t="shared" si="713"/>
        <v>#N/A</v>
      </c>
    </row>
    <row r="22789" spans="1:27" x14ac:dyDescent="0.3">
      <c r="A22789" s="43">
        <v>2363253</v>
      </c>
      <c r="B22789" s="43" t="s">
        <v>13404</v>
      </c>
      <c r="C22789" s="43" t="s">
        <v>226</v>
      </c>
      <c r="E22789" s="43" t="s">
        <v>6263</v>
      </c>
      <c r="F22789" s="43" t="s">
        <v>30</v>
      </c>
      <c r="G22789" s="43">
        <v>44090</v>
      </c>
      <c r="Y22789" s="43" t="str">
        <f t="shared" si="712"/>
        <v>COMP</v>
      </c>
      <c r="AA22789" s="43">
        <f t="shared" si="713"/>
        <v>2363253</v>
      </c>
    </row>
    <row r="22790" spans="1:27" x14ac:dyDescent="0.3">
      <c r="A22790" s="43">
        <v>2114666</v>
      </c>
      <c r="B22790" s="43" t="s">
        <v>13405</v>
      </c>
      <c r="C22790" s="43" t="s">
        <v>936</v>
      </c>
      <c r="E22790" s="43" t="s">
        <v>31</v>
      </c>
      <c r="F22790" s="43" t="s">
        <v>30</v>
      </c>
      <c r="G22790" s="43">
        <v>49064</v>
      </c>
      <c r="Y22790" s="43" t="str">
        <f t="shared" si="712"/>
        <v>COMP</v>
      </c>
      <c r="AA22790" s="43">
        <f t="shared" si="713"/>
        <v>2114666</v>
      </c>
    </row>
    <row r="22791" spans="1:27" x14ac:dyDescent="0.3">
      <c r="A22791" s="43">
        <v>2401979</v>
      </c>
      <c r="B22791" s="43" t="s">
        <v>13405</v>
      </c>
      <c r="C22791" s="43" t="s">
        <v>381</v>
      </c>
      <c r="E22791" s="43" t="s">
        <v>35</v>
      </c>
      <c r="F22791" s="43" t="s">
        <v>28</v>
      </c>
      <c r="G22791" s="43">
        <v>49064</v>
      </c>
      <c r="Y22791" s="43" t="str">
        <f t="shared" si="712"/>
        <v>COMP</v>
      </c>
      <c r="AA22791" s="43">
        <f t="shared" si="713"/>
        <v>2401979</v>
      </c>
    </row>
    <row r="22792" spans="1:27" x14ac:dyDescent="0.3">
      <c r="A22792" s="43">
        <v>2422773</v>
      </c>
      <c r="B22792" s="43" t="s">
        <v>5672</v>
      </c>
      <c r="C22792" s="43" t="s">
        <v>408</v>
      </c>
      <c r="E22792" s="43" t="s">
        <v>6263</v>
      </c>
      <c r="F22792" s="43" t="s">
        <v>30</v>
      </c>
      <c r="G22792" s="43">
        <v>44094</v>
      </c>
      <c r="Y22792" s="43" t="str">
        <f t="shared" si="712"/>
        <v/>
      </c>
      <c r="AA22792" s="43" t="e">
        <f t="shared" si="713"/>
        <v>#N/A</v>
      </c>
    </row>
    <row r="22793" spans="1:27" x14ac:dyDescent="0.3">
      <c r="A22793" s="43">
        <v>2410359</v>
      </c>
      <c r="B22793" s="43" t="s">
        <v>5672</v>
      </c>
      <c r="C22793" s="43" t="s">
        <v>2399</v>
      </c>
      <c r="E22793" s="43" t="s">
        <v>6263</v>
      </c>
      <c r="F22793" s="43" t="s">
        <v>30</v>
      </c>
      <c r="G22793" s="43">
        <v>53013</v>
      </c>
      <c r="Y22793" s="43" t="str">
        <f t="shared" si="712"/>
        <v/>
      </c>
      <c r="AA22793" s="43" t="e">
        <f t="shared" si="713"/>
        <v>#N/A</v>
      </c>
    </row>
    <row r="22794" spans="1:27" x14ac:dyDescent="0.3">
      <c r="A22794" s="43">
        <v>2054929</v>
      </c>
      <c r="B22794" s="43" t="s">
        <v>13406</v>
      </c>
      <c r="C22794" s="43" t="s">
        <v>475</v>
      </c>
      <c r="E22794" s="43" t="s">
        <v>6263</v>
      </c>
      <c r="F22794" s="43" t="s">
        <v>28</v>
      </c>
      <c r="G22794" s="43">
        <v>44103</v>
      </c>
      <c r="Y22794" s="43" t="str">
        <f t="shared" si="712"/>
        <v/>
      </c>
      <c r="AA22794" s="43" t="e">
        <f t="shared" si="713"/>
        <v>#N/A</v>
      </c>
    </row>
    <row r="22795" spans="1:27" x14ac:dyDescent="0.3">
      <c r="A22795" s="43">
        <v>2074966</v>
      </c>
      <c r="B22795" s="43" t="s">
        <v>13407</v>
      </c>
      <c r="C22795" s="43" t="s">
        <v>318</v>
      </c>
      <c r="E22795" s="43" t="s">
        <v>6263</v>
      </c>
      <c r="F22795" s="43" t="s">
        <v>28</v>
      </c>
      <c r="G22795" s="43">
        <v>49064</v>
      </c>
      <c r="Y22795" s="43" t="str">
        <f t="shared" si="712"/>
        <v/>
      </c>
      <c r="AA22795" s="43" t="e">
        <f t="shared" si="713"/>
        <v>#N/A</v>
      </c>
    </row>
    <row r="22796" spans="1:27" x14ac:dyDescent="0.3">
      <c r="A22796" s="43">
        <v>1470268</v>
      </c>
      <c r="B22796" s="43" t="s">
        <v>5676</v>
      </c>
      <c r="C22796" s="43" t="s">
        <v>803</v>
      </c>
      <c r="E22796" s="43" t="s">
        <v>6263</v>
      </c>
      <c r="F22796" s="43" t="s">
        <v>30</v>
      </c>
      <c r="G22796" s="43">
        <v>49027</v>
      </c>
      <c r="Y22796" s="43" t="str">
        <f t="shared" si="712"/>
        <v/>
      </c>
      <c r="AA22796" s="43" t="e">
        <f t="shared" si="713"/>
        <v>#N/A</v>
      </c>
    </row>
    <row r="22797" spans="1:27" x14ac:dyDescent="0.3">
      <c r="A22797" s="43">
        <v>1384120</v>
      </c>
      <c r="B22797" s="43" t="s">
        <v>5676</v>
      </c>
      <c r="C22797" s="43" t="s">
        <v>1463</v>
      </c>
      <c r="E22797" s="43" t="s">
        <v>6263</v>
      </c>
      <c r="F22797" s="43" t="s">
        <v>28</v>
      </c>
      <c r="G22797" s="43">
        <v>49027</v>
      </c>
      <c r="Y22797" s="43" t="str">
        <f t="shared" si="712"/>
        <v>COMP</v>
      </c>
      <c r="AA22797" s="43">
        <f t="shared" si="713"/>
        <v>1384120</v>
      </c>
    </row>
    <row r="22798" spans="1:27" x14ac:dyDescent="0.3">
      <c r="A22798" s="43">
        <v>2173207</v>
      </c>
      <c r="B22798" s="43" t="s">
        <v>13408</v>
      </c>
      <c r="C22798" s="43" t="s">
        <v>432</v>
      </c>
      <c r="E22798" s="43" t="s">
        <v>35</v>
      </c>
      <c r="F22798" s="43" t="s">
        <v>28</v>
      </c>
      <c r="G22798" s="43">
        <v>44021</v>
      </c>
      <c r="Y22798" s="43" t="str">
        <f t="shared" si="712"/>
        <v>COMP</v>
      </c>
      <c r="AA22798" s="43">
        <f t="shared" si="713"/>
        <v>2173207</v>
      </c>
    </row>
    <row r="22799" spans="1:27" x14ac:dyDescent="0.3">
      <c r="A22799" s="43">
        <v>1712549</v>
      </c>
      <c r="B22799" s="43" t="s">
        <v>13409</v>
      </c>
      <c r="C22799" s="43" t="s">
        <v>937</v>
      </c>
      <c r="E22799" s="43" t="s">
        <v>6263</v>
      </c>
      <c r="F22799" s="43" t="s">
        <v>28</v>
      </c>
      <c r="G22799" s="43">
        <v>53004</v>
      </c>
      <c r="Y22799" s="43" t="str">
        <f t="shared" si="712"/>
        <v/>
      </c>
      <c r="AA22799" s="43" t="e">
        <f t="shared" si="713"/>
        <v>#N/A</v>
      </c>
    </row>
    <row r="22800" spans="1:27" x14ac:dyDescent="0.3">
      <c r="A22800" s="43">
        <v>433283</v>
      </c>
      <c r="B22800" s="43" t="s">
        <v>13410</v>
      </c>
      <c r="C22800" s="43" t="s">
        <v>514</v>
      </c>
      <c r="E22800" s="43" t="s">
        <v>6263</v>
      </c>
      <c r="F22800" s="43" t="s">
        <v>28</v>
      </c>
      <c r="G22800" s="43">
        <v>85012</v>
      </c>
      <c r="Y22800" s="43" t="str">
        <f t="shared" si="712"/>
        <v/>
      </c>
      <c r="AA22800" s="43" t="e">
        <f t="shared" si="713"/>
        <v>#N/A</v>
      </c>
    </row>
    <row r="22801" spans="1:27" x14ac:dyDescent="0.3">
      <c r="A22801" s="43">
        <v>1759119</v>
      </c>
      <c r="B22801" s="43" t="s">
        <v>13410</v>
      </c>
      <c r="C22801" s="43" t="s">
        <v>530</v>
      </c>
      <c r="E22801" s="43" t="s">
        <v>6263</v>
      </c>
      <c r="F22801" s="43" t="s">
        <v>30</v>
      </c>
      <c r="G22801" s="43">
        <v>85033</v>
      </c>
      <c r="Y22801" s="43" t="str">
        <f t="shared" si="712"/>
        <v/>
      </c>
      <c r="AA22801" s="43" t="e">
        <f t="shared" si="713"/>
        <v>#N/A</v>
      </c>
    </row>
    <row r="22802" spans="1:27" x14ac:dyDescent="0.3">
      <c r="A22802" s="43">
        <v>275826</v>
      </c>
      <c r="B22802" s="43" t="s">
        <v>13411</v>
      </c>
      <c r="C22802" s="43" t="s">
        <v>805</v>
      </c>
      <c r="E22802" s="43" t="s">
        <v>6263</v>
      </c>
      <c r="F22802" s="43" t="s">
        <v>30</v>
      </c>
      <c r="G22802" s="43">
        <v>53013</v>
      </c>
      <c r="Y22802" s="43" t="str">
        <f t="shared" si="712"/>
        <v/>
      </c>
      <c r="AA22802" s="43" t="e">
        <f t="shared" si="713"/>
        <v>#N/A</v>
      </c>
    </row>
    <row r="22803" spans="1:27" x14ac:dyDescent="0.3">
      <c r="A22803" s="43">
        <v>1565797</v>
      </c>
      <c r="B22803" s="43" t="s">
        <v>13412</v>
      </c>
      <c r="C22803" s="43" t="s">
        <v>327</v>
      </c>
      <c r="E22803" s="43" t="s">
        <v>6263</v>
      </c>
      <c r="F22803" s="43" t="s">
        <v>30</v>
      </c>
      <c r="G22803" s="43">
        <v>85017</v>
      </c>
      <c r="Y22803" s="43" t="str">
        <f t="shared" si="712"/>
        <v/>
      </c>
      <c r="AA22803" s="43" t="e">
        <f t="shared" si="713"/>
        <v>#N/A</v>
      </c>
    </row>
    <row r="22804" spans="1:27" x14ac:dyDescent="0.3">
      <c r="A22804" s="43">
        <v>1867833</v>
      </c>
      <c r="B22804" s="43" t="s">
        <v>13413</v>
      </c>
      <c r="C22804" s="43" t="s">
        <v>427</v>
      </c>
      <c r="E22804" s="43" t="s">
        <v>6263</v>
      </c>
      <c r="F22804" s="43" t="s">
        <v>28</v>
      </c>
      <c r="G22804" s="43">
        <v>85067</v>
      </c>
      <c r="Y22804" s="43" t="str">
        <f t="shared" si="712"/>
        <v/>
      </c>
      <c r="AA22804" s="43" t="e">
        <f t="shared" si="713"/>
        <v>#N/A</v>
      </c>
    </row>
    <row r="22805" spans="1:27" x14ac:dyDescent="0.3">
      <c r="A22805" s="43">
        <v>185535</v>
      </c>
      <c r="B22805" s="43" t="s">
        <v>13414</v>
      </c>
      <c r="C22805" s="43" t="s">
        <v>1885</v>
      </c>
      <c r="E22805" s="43" t="s">
        <v>6263</v>
      </c>
      <c r="F22805" s="43" t="s">
        <v>30</v>
      </c>
      <c r="G22805" s="43">
        <v>72041</v>
      </c>
      <c r="Y22805" s="43" t="str">
        <f t="shared" si="712"/>
        <v/>
      </c>
      <c r="AA22805" s="43" t="e">
        <f t="shared" si="713"/>
        <v>#N/A</v>
      </c>
    </row>
    <row r="22806" spans="1:27" x14ac:dyDescent="0.3">
      <c r="A22806" s="43">
        <v>855406</v>
      </c>
      <c r="B22806" s="43" t="s">
        <v>13414</v>
      </c>
      <c r="C22806" s="43" t="s">
        <v>937</v>
      </c>
      <c r="E22806" s="43" t="s">
        <v>6263</v>
      </c>
      <c r="F22806" s="43" t="s">
        <v>28</v>
      </c>
      <c r="G22806" s="43">
        <v>72041</v>
      </c>
      <c r="Y22806" s="43" t="str">
        <f t="shared" si="712"/>
        <v/>
      </c>
      <c r="AA22806" s="43" t="e">
        <f t="shared" si="713"/>
        <v>#N/A</v>
      </c>
    </row>
    <row r="22807" spans="1:27" x14ac:dyDescent="0.3">
      <c r="A22807" s="43">
        <v>2030367</v>
      </c>
      <c r="B22807" s="43" t="s">
        <v>13415</v>
      </c>
      <c r="C22807" s="43" t="s">
        <v>6953</v>
      </c>
      <c r="E22807" s="43" t="s">
        <v>6263</v>
      </c>
      <c r="F22807" s="43" t="s">
        <v>30</v>
      </c>
      <c r="G22807" s="43">
        <v>44072</v>
      </c>
      <c r="Y22807" s="43" t="str">
        <f t="shared" si="712"/>
        <v/>
      </c>
      <c r="AA22807" s="43" t="e">
        <f t="shared" si="713"/>
        <v>#N/A</v>
      </c>
    </row>
    <row r="22808" spans="1:27" x14ac:dyDescent="0.3">
      <c r="A22808" s="43">
        <v>2221138</v>
      </c>
      <c r="B22808" s="43" t="s">
        <v>13416</v>
      </c>
      <c r="C22808" s="43" t="s">
        <v>189</v>
      </c>
      <c r="E22808" s="43" t="s">
        <v>6263</v>
      </c>
      <c r="F22808" s="43" t="s">
        <v>30</v>
      </c>
      <c r="G22808" s="43">
        <v>49001</v>
      </c>
      <c r="Y22808" s="43" t="str">
        <f t="shared" si="712"/>
        <v/>
      </c>
      <c r="AA22808" s="43" t="e">
        <f t="shared" si="713"/>
        <v>#N/A</v>
      </c>
    </row>
    <row r="22809" spans="1:27" x14ac:dyDescent="0.3">
      <c r="A22809" s="43">
        <v>1375478</v>
      </c>
      <c r="B22809" s="43" t="s">
        <v>13416</v>
      </c>
      <c r="C22809" s="43" t="s">
        <v>346</v>
      </c>
      <c r="E22809" s="43" t="s">
        <v>6263</v>
      </c>
      <c r="F22809" s="43" t="s">
        <v>28</v>
      </c>
      <c r="G22809" s="43">
        <v>49001</v>
      </c>
      <c r="Y22809" s="43" t="str">
        <f t="shared" si="712"/>
        <v/>
      </c>
      <c r="AA22809" s="43" t="e">
        <f t="shared" si="713"/>
        <v>#N/A</v>
      </c>
    </row>
    <row r="22810" spans="1:27" x14ac:dyDescent="0.3">
      <c r="A22810" s="43">
        <v>2396314</v>
      </c>
      <c r="B22810" s="43" t="s">
        <v>13417</v>
      </c>
      <c r="C22810" s="43" t="s">
        <v>13418</v>
      </c>
      <c r="E22810" s="43" t="s">
        <v>35</v>
      </c>
      <c r="F22810" s="43" t="s">
        <v>30</v>
      </c>
      <c r="G22810" s="43">
        <v>53058</v>
      </c>
      <c r="Y22810" s="43" t="str">
        <f t="shared" si="712"/>
        <v>COMP</v>
      </c>
      <c r="AA22810" s="43">
        <f t="shared" si="713"/>
        <v>2396314</v>
      </c>
    </row>
    <row r="22811" spans="1:27" x14ac:dyDescent="0.3">
      <c r="A22811" s="43">
        <v>2260529</v>
      </c>
      <c r="B22811" s="43" t="s">
        <v>13419</v>
      </c>
      <c r="C22811" s="43" t="s">
        <v>250</v>
      </c>
      <c r="E22811" s="43" t="s">
        <v>6263</v>
      </c>
      <c r="F22811" s="43" t="s">
        <v>28</v>
      </c>
      <c r="G22811" s="43">
        <v>72051</v>
      </c>
      <c r="Y22811" s="43" t="str">
        <f t="shared" si="712"/>
        <v>COMP</v>
      </c>
      <c r="AA22811" s="43">
        <f t="shared" si="713"/>
        <v>2260529</v>
      </c>
    </row>
    <row r="22812" spans="1:27" x14ac:dyDescent="0.3">
      <c r="A22812" s="43">
        <v>2408822</v>
      </c>
      <c r="B22812" s="43" t="s">
        <v>13420</v>
      </c>
      <c r="C22812" s="43" t="s">
        <v>13421</v>
      </c>
      <c r="E22812" s="43" t="s">
        <v>29</v>
      </c>
      <c r="F22812" s="43" t="s">
        <v>28</v>
      </c>
      <c r="G22812" s="43">
        <v>44124</v>
      </c>
      <c r="Y22812" s="43" t="str">
        <f t="shared" si="712"/>
        <v>COMP</v>
      </c>
      <c r="AA22812" s="43">
        <f t="shared" si="713"/>
        <v>2408822</v>
      </c>
    </row>
    <row r="22813" spans="1:27" x14ac:dyDescent="0.3">
      <c r="A22813" s="43">
        <v>2050349</v>
      </c>
      <c r="B22813" s="43" t="s">
        <v>13422</v>
      </c>
      <c r="C22813" s="43" t="s">
        <v>1896</v>
      </c>
      <c r="E22813" s="43" t="s">
        <v>6263</v>
      </c>
      <c r="F22813" s="43" t="s">
        <v>28</v>
      </c>
      <c r="G22813" s="43">
        <v>49039</v>
      </c>
      <c r="Y22813" s="43" t="str">
        <f t="shared" si="712"/>
        <v/>
      </c>
      <c r="AA22813" s="43" t="e">
        <f t="shared" si="713"/>
        <v>#N/A</v>
      </c>
    </row>
    <row r="22814" spans="1:27" x14ac:dyDescent="0.3">
      <c r="A22814" s="43">
        <v>1971608</v>
      </c>
      <c r="B22814" s="43" t="s">
        <v>13423</v>
      </c>
      <c r="C22814" s="43" t="s">
        <v>436</v>
      </c>
      <c r="E22814" s="43" t="s">
        <v>34</v>
      </c>
      <c r="F22814" s="43" t="s">
        <v>28</v>
      </c>
      <c r="G22814" s="43">
        <v>44099</v>
      </c>
      <c r="Y22814" s="43" t="str">
        <f t="shared" si="712"/>
        <v>COMP</v>
      </c>
      <c r="AA22814" s="43">
        <f t="shared" si="713"/>
        <v>1971608</v>
      </c>
    </row>
    <row r="22815" spans="1:27" x14ac:dyDescent="0.3">
      <c r="A22815" s="43">
        <v>2131111</v>
      </c>
      <c r="B22815" s="43" t="s">
        <v>13424</v>
      </c>
      <c r="C22815" s="43" t="s">
        <v>1854</v>
      </c>
      <c r="E22815" s="43" t="s">
        <v>6263</v>
      </c>
      <c r="F22815" s="43" t="s">
        <v>30</v>
      </c>
      <c r="G22815" s="43">
        <v>72041</v>
      </c>
      <c r="Y22815" s="43" t="str">
        <f t="shared" si="712"/>
        <v/>
      </c>
      <c r="AA22815" s="43" t="e">
        <f t="shared" si="713"/>
        <v>#N/A</v>
      </c>
    </row>
    <row r="22816" spans="1:27" x14ac:dyDescent="0.3">
      <c r="A22816" s="43">
        <v>1895969</v>
      </c>
      <c r="B22816" s="43" t="s">
        <v>13425</v>
      </c>
      <c r="C22816" s="43" t="s">
        <v>478</v>
      </c>
      <c r="E22816" s="43" t="s">
        <v>6263</v>
      </c>
      <c r="F22816" s="43" t="s">
        <v>28</v>
      </c>
      <c r="G22816" s="43">
        <v>44090</v>
      </c>
      <c r="Y22816" s="43" t="str">
        <f t="shared" si="712"/>
        <v/>
      </c>
      <c r="AA22816" s="43" t="e">
        <f t="shared" si="713"/>
        <v>#N/A</v>
      </c>
    </row>
    <row r="22817" spans="1:27" x14ac:dyDescent="0.3">
      <c r="A22817" s="43">
        <v>2342766</v>
      </c>
      <c r="B22817" s="43" t="s">
        <v>13426</v>
      </c>
      <c r="C22817" s="43" t="s">
        <v>656</v>
      </c>
      <c r="E22817" s="43" t="s">
        <v>6263</v>
      </c>
      <c r="F22817" s="43" t="s">
        <v>28</v>
      </c>
      <c r="G22817" s="43">
        <v>49006</v>
      </c>
      <c r="Y22817" s="43" t="str">
        <f t="shared" si="712"/>
        <v/>
      </c>
      <c r="AA22817" s="43" t="e">
        <f t="shared" si="713"/>
        <v>#N/A</v>
      </c>
    </row>
    <row r="22818" spans="1:27" x14ac:dyDescent="0.3">
      <c r="A22818" s="43">
        <v>745010</v>
      </c>
      <c r="B22818" s="43" t="s">
        <v>13426</v>
      </c>
      <c r="C22818" s="43" t="s">
        <v>175</v>
      </c>
      <c r="E22818" s="43" t="s">
        <v>6263</v>
      </c>
      <c r="F22818" s="43" t="s">
        <v>28</v>
      </c>
      <c r="G22818" s="43">
        <v>53013</v>
      </c>
      <c r="Y22818" s="43" t="str">
        <f t="shared" si="712"/>
        <v/>
      </c>
      <c r="AA22818" s="43" t="e">
        <f t="shared" si="713"/>
        <v>#N/A</v>
      </c>
    </row>
    <row r="22819" spans="1:27" x14ac:dyDescent="0.3">
      <c r="A22819" s="43">
        <v>2273409</v>
      </c>
      <c r="B22819" s="43" t="s">
        <v>13427</v>
      </c>
      <c r="C22819" s="43" t="s">
        <v>313</v>
      </c>
      <c r="E22819" s="43" t="s">
        <v>29</v>
      </c>
      <c r="F22819" s="43" t="s">
        <v>30</v>
      </c>
      <c r="G22819" s="43">
        <v>44035</v>
      </c>
      <c r="Y22819" s="43" t="str">
        <f t="shared" si="712"/>
        <v/>
      </c>
      <c r="AA22819" s="43" t="e">
        <f t="shared" si="713"/>
        <v>#N/A</v>
      </c>
    </row>
    <row r="22820" spans="1:27" x14ac:dyDescent="0.3">
      <c r="A22820" s="43">
        <v>1189948</v>
      </c>
      <c r="B22820" s="43" t="s">
        <v>13427</v>
      </c>
      <c r="C22820" s="43" t="s">
        <v>421</v>
      </c>
      <c r="E22820" s="43" t="s">
        <v>29</v>
      </c>
      <c r="F22820" s="43" t="s">
        <v>30</v>
      </c>
      <c r="G22820" s="43">
        <v>44072</v>
      </c>
      <c r="Y22820" s="43" t="str">
        <f t="shared" si="712"/>
        <v>COMP</v>
      </c>
      <c r="AA22820" s="43">
        <f t="shared" si="713"/>
        <v>1189948</v>
      </c>
    </row>
    <row r="22821" spans="1:27" x14ac:dyDescent="0.3">
      <c r="A22821" s="43">
        <v>2342768</v>
      </c>
      <c r="B22821" s="43" t="s">
        <v>13427</v>
      </c>
      <c r="C22821" s="43" t="s">
        <v>318</v>
      </c>
      <c r="E22821" s="43" t="s">
        <v>29</v>
      </c>
      <c r="F22821" s="43" t="s">
        <v>28</v>
      </c>
      <c r="G22821" s="43">
        <v>49006</v>
      </c>
      <c r="Y22821" s="43" t="str">
        <f t="shared" si="712"/>
        <v>COMP</v>
      </c>
      <c r="AA22821" s="43">
        <f t="shared" si="713"/>
        <v>2342768</v>
      </c>
    </row>
    <row r="22822" spans="1:27" x14ac:dyDescent="0.3">
      <c r="A22822" s="43">
        <v>1864390</v>
      </c>
      <c r="B22822" s="43" t="s">
        <v>13427</v>
      </c>
      <c r="C22822" s="43" t="s">
        <v>1204</v>
      </c>
      <c r="E22822" s="43" t="s">
        <v>6263</v>
      </c>
      <c r="F22822" s="43" t="s">
        <v>30</v>
      </c>
      <c r="G22822" s="43">
        <v>49002</v>
      </c>
      <c r="Y22822" s="43" t="str">
        <f t="shared" si="712"/>
        <v/>
      </c>
      <c r="AA22822" s="43" t="e">
        <f t="shared" si="713"/>
        <v>#N/A</v>
      </c>
    </row>
    <row r="22823" spans="1:27" x14ac:dyDescent="0.3">
      <c r="A22823" s="43">
        <v>2174683</v>
      </c>
      <c r="B22823" s="43" t="s">
        <v>13427</v>
      </c>
      <c r="C22823" s="43" t="s">
        <v>755</v>
      </c>
      <c r="E22823" s="43" t="s">
        <v>29</v>
      </c>
      <c r="F22823" s="43" t="s">
        <v>28</v>
      </c>
      <c r="G22823" s="43">
        <v>44111</v>
      </c>
      <c r="Y22823" s="43" t="str">
        <f t="shared" si="712"/>
        <v/>
      </c>
      <c r="AA22823" s="43" t="e">
        <f t="shared" si="713"/>
        <v>#N/A</v>
      </c>
    </row>
    <row r="22824" spans="1:27" x14ac:dyDescent="0.3">
      <c r="A22824" s="43">
        <v>1825165</v>
      </c>
      <c r="B22824" s="43" t="s">
        <v>13427</v>
      </c>
      <c r="C22824" s="43" t="s">
        <v>1157</v>
      </c>
      <c r="E22824" s="43" t="s">
        <v>35</v>
      </c>
      <c r="F22824" s="43" t="s">
        <v>28</v>
      </c>
      <c r="G22824" s="43">
        <v>44111</v>
      </c>
      <c r="Y22824" s="43" t="str">
        <f t="shared" si="712"/>
        <v>COMP</v>
      </c>
      <c r="AA22824" s="43">
        <f t="shared" si="713"/>
        <v>1825165</v>
      </c>
    </row>
    <row r="22825" spans="1:27" x14ac:dyDescent="0.3">
      <c r="A22825" s="43">
        <v>1506020</v>
      </c>
      <c r="B22825" s="43" t="s">
        <v>13427</v>
      </c>
      <c r="C22825" s="43" t="s">
        <v>989</v>
      </c>
      <c r="E22825" s="43" t="s">
        <v>6263</v>
      </c>
      <c r="F22825" s="43" t="s">
        <v>30</v>
      </c>
      <c r="G22825" s="43">
        <v>44108</v>
      </c>
      <c r="Y22825" s="43" t="str">
        <f t="shared" si="712"/>
        <v/>
      </c>
      <c r="AA22825" s="43" t="e">
        <f t="shared" si="713"/>
        <v>#N/A</v>
      </c>
    </row>
    <row r="22826" spans="1:27" x14ac:dyDescent="0.3">
      <c r="A22826" s="43">
        <v>1546393</v>
      </c>
      <c r="B22826" s="43" t="s">
        <v>13427</v>
      </c>
      <c r="C22826" s="43" t="s">
        <v>346</v>
      </c>
      <c r="E22826" s="43" t="s">
        <v>6263</v>
      </c>
      <c r="F22826" s="43" t="s">
        <v>28</v>
      </c>
      <c r="G22826" s="43">
        <v>44079</v>
      </c>
      <c r="Y22826" s="43" t="str">
        <f t="shared" si="712"/>
        <v/>
      </c>
      <c r="AA22826" s="43" t="e">
        <f t="shared" si="713"/>
        <v>#N/A</v>
      </c>
    </row>
    <row r="22827" spans="1:27" x14ac:dyDescent="0.3">
      <c r="A22827" s="43">
        <v>1680219</v>
      </c>
      <c r="B22827" s="43" t="s">
        <v>13427</v>
      </c>
      <c r="C22827" s="43" t="s">
        <v>427</v>
      </c>
      <c r="E22827" s="43" t="s">
        <v>6263</v>
      </c>
      <c r="F22827" s="43" t="s">
        <v>28</v>
      </c>
      <c r="G22827" s="43">
        <v>49006</v>
      </c>
      <c r="Y22827" s="43" t="str">
        <f t="shared" si="712"/>
        <v/>
      </c>
      <c r="AA22827" s="43" t="e">
        <f t="shared" si="713"/>
        <v>#N/A</v>
      </c>
    </row>
    <row r="22828" spans="1:27" x14ac:dyDescent="0.3">
      <c r="A22828" s="43">
        <v>2181022</v>
      </c>
      <c r="B22828" s="43" t="s">
        <v>13428</v>
      </c>
      <c r="C22828" s="43" t="s">
        <v>5014</v>
      </c>
      <c r="E22828" s="43" t="s">
        <v>29</v>
      </c>
      <c r="F22828" s="43" t="s">
        <v>30</v>
      </c>
      <c r="G22828" s="43">
        <v>72080</v>
      </c>
      <c r="Y22828" s="43" t="str">
        <f t="shared" si="712"/>
        <v>COMP</v>
      </c>
      <c r="AA22828" s="43">
        <f t="shared" si="713"/>
        <v>2181022</v>
      </c>
    </row>
    <row r="22829" spans="1:27" x14ac:dyDescent="0.3">
      <c r="A22829" s="43">
        <v>2082564</v>
      </c>
      <c r="B22829" s="43" t="s">
        <v>13428</v>
      </c>
      <c r="C22829" s="43" t="s">
        <v>683</v>
      </c>
      <c r="E22829" s="43" t="s">
        <v>35</v>
      </c>
      <c r="F22829" s="43" t="s">
        <v>28</v>
      </c>
      <c r="G22829" s="43">
        <v>44111</v>
      </c>
      <c r="Y22829" s="43" t="str">
        <f t="shared" si="712"/>
        <v>COMP</v>
      </c>
      <c r="AA22829" s="43">
        <f t="shared" si="713"/>
        <v>2082564</v>
      </c>
    </row>
    <row r="22830" spans="1:27" x14ac:dyDescent="0.3">
      <c r="A22830" s="43">
        <v>2073098</v>
      </c>
      <c r="B22830" s="43" t="s">
        <v>13428</v>
      </c>
      <c r="C22830" s="43" t="s">
        <v>189</v>
      </c>
      <c r="E22830" s="43" t="s">
        <v>6263</v>
      </c>
      <c r="F22830" s="43" t="s">
        <v>30</v>
      </c>
      <c r="G22830" s="43">
        <v>44111</v>
      </c>
      <c r="Y22830" s="43" t="str">
        <f t="shared" si="712"/>
        <v/>
      </c>
      <c r="AA22830" s="43" t="e">
        <f t="shared" si="713"/>
        <v>#N/A</v>
      </c>
    </row>
    <row r="22831" spans="1:27" x14ac:dyDescent="0.3">
      <c r="A22831" s="43">
        <v>2383396</v>
      </c>
      <c r="B22831" s="43" t="s">
        <v>13429</v>
      </c>
      <c r="C22831" s="43" t="s">
        <v>154</v>
      </c>
      <c r="E22831" s="43" t="s">
        <v>29</v>
      </c>
      <c r="F22831" s="43" t="s">
        <v>28</v>
      </c>
      <c r="G22831" s="43">
        <v>49064</v>
      </c>
      <c r="Y22831" s="43" t="str">
        <f t="shared" si="712"/>
        <v>COMP</v>
      </c>
      <c r="AA22831" s="43">
        <f t="shared" si="713"/>
        <v>2383396</v>
      </c>
    </row>
    <row r="22832" spans="1:27" x14ac:dyDescent="0.3">
      <c r="A22832" s="43">
        <v>1754821</v>
      </c>
      <c r="B22832" s="43" t="s">
        <v>13430</v>
      </c>
      <c r="C22832" s="43" t="s">
        <v>175</v>
      </c>
      <c r="E22832" s="43" t="s">
        <v>6263</v>
      </c>
      <c r="F22832" s="43" t="s">
        <v>28</v>
      </c>
      <c r="G22832" s="43">
        <v>49033</v>
      </c>
      <c r="Y22832" s="43" t="str">
        <f t="shared" si="712"/>
        <v/>
      </c>
      <c r="AA22832" s="43" t="e">
        <f t="shared" si="713"/>
        <v>#N/A</v>
      </c>
    </row>
    <row r="22833" spans="1:27" x14ac:dyDescent="0.3">
      <c r="A22833" s="43">
        <v>2430509</v>
      </c>
      <c r="B22833" s="43" t="s">
        <v>13431</v>
      </c>
      <c r="C22833" s="43" t="s">
        <v>659</v>
      </c>
      <c r="E22833" s="43" t="s">
        <v>6263</v>
      </c>
      <c r="F22833" s="43" t="s">
        <v>28</v>
      </c>
      <c r="G22833" s="43">
        <v>49073</v>
      </c>
      <c r="Y22833" s="43" t="str">
        <f t="shared" si="712"/>
        <v/>
      </c>
      <c r="AA22833" s="43" t="e">
        <f t="shared" si="713"/>
        <v>#N/A</v>
      </c>
    </row>
    <row r="22834" spans="1:27" x14ac:dyDescent="0.3">
      <c r="A22834" s="43">
        <v>2373766</v>
      </c>
      <c r="B22834" s="43" t="s">
        <v>13432</v>
      </c>
      <c r="C22834" s="43" t="s">
        <v>1835</v>
      </c>
      <c r="E22834" s="43" t="s">
        <v>6263</v>
      </c>
      <c r="F22834" s="43" t="s">
        <v>28</v>
      </c>
      <c r="G22834" s="43">
        <v>44068</v>
      </c>
      <c r="Y22834" s="43" t="str">
        <f t="shared" si="712"/>
        <v/>
      </c>
      <c r="AA22834" s="43" t="e">
        <f t="shared" si="713"/>
        <v>#N/A</v>
      </c>
    </row>
    <row r="22835" spans="1:27" x14ac:dyDescent="0.3">
      <c r="A22835" s="43">
        <v>667139</v>
      </c>
      <c r="B22835" s="43" t="s">
        <v>5688</v>
      </c>
      <c r="C22835" s="43" t="s">
        <v>2115</v>
      </c>
      <c r="E22835" s="43" t="s">
        <v>6263</v>
      </c>
      <c r="F22835" s="43" t="s">
        <v>28</v>
      </c>
      <c r="G22835" s="43">
        <v>49064</v>
      </c>
      <c r="Y22835" s="43" t="str">
        <f t="shared" si="712"/>
        <v>COMP</v>
      </c>
      <c r="AA22835" s="43">
        <f t="shared" si="713"/>
        <v>667139</v>
      </c>
    </row>
    <row r="22836" spans="1:27" x14ac:dyDescent="0.3">
      <c r="A22836" s="43">
        <v>2062280</v>
      </c>
      <c r="B22836" s="43" t="s">
        <v>13433</v>
      </c>
      <c r="C22836" s="43" t="s">
        <v>2976</v>
      </c>
      <c r="E22836" s="43" t="s">
        <v>6263</v>
      </c>
      <c r="F22836" s="43" t="s">
        <v>30</v>
      </c>
      <c r="G22836" s="43">
        <v>49001</v>
      </c>
      <c r="Y22836" s="43" t="str">
        <f t="shared" si="712"/>
        <v/>
      </c>
      <c r="AA22836" s="43" t="e">
        <f t="shared" si="713"/>
        <v>#N/A</v>
      </c>
    </row>
    <row r="22837" spans="1:27" x14ac:dyDescent="0.3">
      <c r="A22837" s="43">
        <v>2032962</v>
      </c>
      <c r="B22837" s="43" t="s">
        <v>13434</v>
      </c>
      <c r="C22837" s="43" t="s">
        <v>629</v>
      </c>
      <c r="E22837" s="43" t="s">
        <v>6263</v>
      </c>
      <c r="F22837" s="43" t="s">
        <v>30</v>
      </c>
      <c r="G22837" s="43">
        <v>53013</v>
      </c>
      <c r="Y22837" s="43" t="str">
        <f t="shared" si="712"/>
        <v/>
      </c>
      <c r="AA22837" s="43" t="e">
        <f t="shared" si="713"/>
        <v>#N/A</v>
      </c>
    </row>
    <row r="22838" spans="1:27" x14ac:dyDescent="0.3">
      <c r="A22838" s="43">
        <v>2435039</v>
      </c>
      <c r="B22838" s="43" t="s">
        <v>13435</v>
      </c>
      <c r="C22838" s="43" t="s">
        <v>237</v>
      </c>
      <c r="E22838" s="43" t="s">
        <v>29</v>
      </c>
      <c r="F22838" s="43" t="s">
        <v>30</v>
      </c>
      <c r="G22838" s="43">
        <v>53075</v>
      </c>
      <c r="Y22838" s="43" t="str">
        <f t="shared" si="712"/>
        <v/>
      </c>
      <c r="AA22838" s="43" t="e">
        <f t="shared" si="713"/>
        <v>#N/A</v>
      </c>
    </row>
    <row r="22839" spans="1:27" x14ac:dyDescent="0.3">
      <c r="A22839" s="43">
        <v>1707571</v>
      </c>
      <c r="B22839" s="43" t="s">
        <v>13436</v>
      </c>
      <c r="C22839" s="43" t="s">
        <v>557</v>
      </c>
      <c r="E22839" s="43" t="s">
        <v>6263</v>
      </c>
      <c r="F22839" s="43" t="s">
        <v>30</v>
      </c>
      <c r="G22839" s="43">
        <v>72080</v>
      </c>
      <c r="Y22839" s="43" t="str">
        <f t="shared" si="712"/>
        <v/>
      </c>
      <c r="AA22839" s="43" t="e">
        <f t="shared" si="713"/>
        <v>#N/A</v>
      </c>
    </row>
    <row r="22840" spans="1:27" x14ac:dyDescent="0.3">
      <c r="A22840" s="43">
        <v>2368593</v>
      </c>
      <c r="B22840" s="43" t="s">
        <v>13437</v>
      </c>
      <c r="C22840" s="43" t="s">
        <v>353</v>
      </c>
      <c r="E22840" s="43" t="s">
        <v>6263</v>
      </c>
      <c r="F22840" s="43" t="s">
        <v>30</v>
      </c>
      <c r="G22840" s="43">
        <v>44129</v>
      </c>
      <c r="Y22840" s="43" t="str">
        <f t="shared" si="712"/>
        <v>COMP</v>
      </c>
      <c r="AA22840" s="43">
        <f t="shared" si="713"/>
        <v>2368593</v>
      </c>
    </row>
    <row r="22841" spans="1:27" x14ac:dyDescent="0.3">
      <c r="A22841" s="43">
        <v>2338976</v>
      </c>
      <c r="B22841" s="43" t="s">
        <v>13438</v>
      </c>
      <c r="C22841" s="43" t="s">
        <v>1862</v>
      </c>
      <c r="E22841" s="43" t="s">
        <v>35</v>
      </c>
      <c r="F22841" s="43" t="s">
        <v>30</v>
      </c>
      <c r="G22841" s="43">
        <v>44001</v>
      </c>
      <c r="Y22841" s="43" t="str">
        <f t="shared" si="712"/>
        <v>COMP</v>
      </c>
      <c r="AA22841" s="43">
        <f t="shared" si="713"/>
        <v>2338976</v>
      </c>
    </row>
    <row r="22842" spans="1:27" x14ac:dyDescent="0.3">
      <c r="A22842" s="43">
        <v>1467637</v>
      </c>
      <c r="B22842" s="43" t="s">
        <v>5690</v>
      </c>
      <c r="C22842" s="43" t="s">
        <v>589</v>
      </c>
      <c r="E22842" s="43" t="s">
        <v>35</v>
      </c>
      <c r="F22842" s="43" t="s">
        <v>30</v>
      </c>
      <c r="G22842" s="43">
        <v>85017</v>
      </c>
      <c r="Y22842" s="43" t="str">
        <f t="shared" si="712"/>
        <v>COMP</v>
      </c>
      <c r="AA22842" s="43">
        <f t="shared" si="713"/>
        <v>1467637</v>
      </c>
    </row>
    <row r="22843" spans="1:27" x14ac:dyDescent="0.3">
      <c r="A22843" s="43">
        <v>2400966</v>
      </c>
      <c r="B22843" s="43" t="s">
        <v>5690</v>
      </c>
      <c r="C22843" s="43" t="s">
        <v>260</v>
      </c>
      <c r="E22843" s="43" t="s">
        <v>29</v>
      </c>
      <c r="F22843" s="43" t="s">
        <v>28</v>
      </c>
      <c r="G22843" s="43">
        <v>44013</v>
      </c>
      <c r="Y22843" s="43" t="str">
        <f t="shared" si="712"/>
        <v>COMP</v>
      </c>
      <c r="AA22843" s="43">
        <f t="shared" si="713"/>
        <v>2400966</v>
      </c>
    </row>
    <row r="22844" spans="1:27" x14ac:dyDescent="0.3">
      <c r="A22844" s="43">
        <v>1187348</v>
      </c>
      <c r="B22844" s="43" t="s">
        <v>5690</v>
      </c>
      <c r="C22844" s="43" t="s">
        <v>508</v>
      </c>
      <c r="E22844" s="43" t="s">
        <v>6263</v>
      </c>
      <c r="F22844" s="43" t="s">
        <v>28</v>
      </c>
      <c r="G22844" s="43">
        <v>85015</v>
      </c>
      <c r="Y22844" s="43" t="str">
        <f t="shared" si="712"/>
        <v/>
      </c>
      <c r="AA22844" s="43" t="e">
        <f t="shared" si="713"/>
        <v>#N/A</v>
      </c>
    </row>
    <row r="22845" spans="1:27" x14ac:dyDescent="0.3">
      <c r="A22845" s="43">
        <v>1460760</v>
      </c>
      <c r="B22845" s="43" t="s">
        <v>13439</v>
      </c>
      <c r="C22845" s="43" t="s">
        <v>189</v>
      </c>
      <c r="E22845" s="43" t="s">
        <v>6263</v>
      </c>
      <c r="F22845" s="43" t="s">
        <v>30</v>
      </c>
      <c r="G22845" s="43">
        <v>85017</v>
      </c>
      <c r="Y22845" s="43" t="str">
        <f t="shared" si="712"/>
        <v>COMP</v>
      </c>
      <c r="AA22845" s="43">
        <f t="shared" si="713"/>
        <v>1460760</v>
      </c>
    </row>
    <row r="22846" spans="1:27" x14ac:dyDescent="0.3">
      <c r="A22846" s="43">
        <v>1884996</v>
      </c>
      <c r="B22846" s="43" t="s">
        <v>13440</v>
      </c>
      <c r="C22846" s="43" t="s">
        <v>4632</v>
      </c>
      <c r="E22846" s="43" t="s">
        <v>6263</v>
      </c>
      <c r="F22846" s="43" t="s">
        <v>28</v>
      </c>
      <c r="G22846" s="43">
        <v>44062</v>
      </c>
      <c r="Y22846" s="43" t="str">
        <f t="shared" si="712"/>
        <v/>
      </c>
      <c r="AA22846" s="43" t="e">
        <f t="shared" si="713"/>
        <v>#N/A</v>
      </c>
    </row>
    <row r="22847" spans="1:27" x14ac:dyDescent="0.3">
      <c r="A22847" s="43">
        <v>1913886</v>
      </c>
      <c r="B22847" s="43" t="s">
        <v>13441</v>
      </c>
      <c r="C22847" s="43" t="s">
        <v>656</v>
      </c>
      <c r="E22847" s="43" t="s">
        <v>6263</v>
      </c>
      <c r="F22847" s="43" t="s">
        <v>28</v>
      </c>
      <c r="G22847" s="43">
        <v>49006</v>
      </c>
      <c r="Y22847" s="43" t="str">
        <f t="shared" si="712"/>
        <v/>
      </c>
      <c r="AA22847" s="43" t="e">
        <f t="shared" si="713"/>
        <v>#N/A</v>
      </c>
    </row>
    <row r="22848" spans="1:27" x14ac:dyDescent="0.3">
      <c r="A22848" s="43">
        <v>1267812</v>
      </c>
      <c r="B22848" s="43" t="s">
        <v>13442</v>
      </c>
      <c r="C22848" s="43" t="s">
        <v>193</v>
      </c>
      <c r="E22848" s="43" t="s">
        <v>6263</v>
      </c>
      <c r="F22848" s="43" t="s">
        <v>28</v>
      </c>
      <c r="G22848" s="43">
        <v>72009</v>
      </c>
      <c r="Y22848" s="43" t="str">
        <f t="shared" si="712"/>
        <v>COMP</v>
      </c>
      <c r="AA22848" s="43">
        <f t="shared" si="713"/>
        <v>1267812</v>
      </c>
    </row>
    <row r="22849" spans="1:27" x14ac:dyDescent="0.3">
      <c r="A22849" s="43">
        <v>1310788</v>
      </c>
      <c r="B22849" s="43" t="s">
        <v>13442</v>
      </c>
      <c r="C22849" s="43" t="s">
        <v>260</v>
      </c>
      <c r="E22849" s="43" t="s">
        <v>34</v>
      </c>
      <c r="F22849" s="43" t="s">
        <v>28</v>
      </c>
      <c r="G22849" s="43">
        <v>72009</v>
      </c>
      <c r="Y22849" s="43" t="str">
        <f t="shared" si="712"/>
        <v>COMP</v>
      </c>
      <c r="AA22849" s="43">
        <f t="shared" si="713"/>
        <v>1310788</v>
      </c>
    </row>
    <row r="22850" spans="1:27" x14ac:dyDescent="0.3">
      <c r="A22850" s="43">
        <v>2425785</v>
      </c>
      <c r="B22850" s="43" t="s">
        <v>13443</v>
      </c>
      <c r="C22850" s="43" t="s">
        <v>232</v>
      </c>
      <c r="E22850" s="43" t="s">
        <v>6263</v>
      </c>
      <c r="F22850" s="43" t="s">
        <v>28</v>
      </c>
      <c r="G22850" s="43">
        <v>49039</v>
      </c>
      <c r="Y22850" s="43" t="str">
        <f t="shared" ref="Y22850:Y22913" si="714">IF(ISERROR(AA22850)=FALSE,"COMP","")</f>
        <v/>
      </c>
      <c r="AA22850" s="43" t="e">
        <f t="shared" si="713"/>
        <v>#N/A</v>
      </c>
    </row>
    <row r="22851" spans="1:27" x14ac:dyDescent="0.3">
      <c r="A22851" s="43">
        <v>1223203</v>
      </c>
      <c r="B22851" s="43" t="s">
        <v>13444</v>
      </c>
      <c r="C22851" s="43" t="s">
        <v>1495</v>
      </c>
      <c r="E22851" s="43" t="s">
        <v>6263</v>
      </c>
      <c r="F22851" s="43" t="s">
        <v>28</v>
      </c>
      <c r="G22851" s="43">
        <v>44090</v>
      </c>
      <c r="Y22851" s="43" t="str">
        <f t="shared" si="714"/>
        <v>COMP</v>
      </c>
      <c r="AA22851" s="43">
        <f t="shared" ref="AA22851:AA22914" si="715">VLOOKUP(A22851,Z:Z,1,FALSE)</f>
        <v>1223203</v>
      </c>
    </row>
    <row r="22852" spans="1:27" x14ac:dyDescent="0.3">
      <c r="A22852" s="43">
        <v>1376774</v>
      </c>
      <c r="B22852" s="43" t="s">
        <v>13445</v>
      </c>
      <c r="C22852" s="43" t="s">
        <v>189</v>
      </c>
      <c r="E22852" s="43" t="s">
        <v>6263</v>
      </c>
      <c r="F22852" s="43" t="s">
        <v>30</v>
      </c>
      <c r="G22852" s="43">
        <v>49037</v>
      </c>
      <c r="Y22852" s="43" t="str">
        <f t="shared" si="714"/>
        <v/>
      </c>
      <c r="AA22852" s="43" t="e">
        <f t="shared" si="715"/>
        <v>#N/A</v>
      </c>
    </row>
    <row r="22853" spans="1:27" x14ac:dyDescent="0.3">
      <c r="A22853" s="43">
        <v>1973482</v>
      </c>
      <c r="B22853" s="43" t="s">
        <v>5695</v>
      </c>
      <c r="C22853" s="43" t="s">
        <v>566</v>
      </c>
      <c r="E22853" s="43" t="s">
        <v>6263</v>
      </c>
      <c r="F22853" s="43" t="s">
        <v>30</v>
      </c>
      <c r="G22853" s="43">
        <v>44068</v>
      </c>
      <c r="Y22853" s="43" t="str">
        <f t="shared" si="714"/>
        <v/>
      </c>
      <c r="AA22853" s="43" t="e">
        <f t="shared" si="715"/>
        <v>#N/A</v>
      </c>
    </row>
    <row r="22854" spans="1:27" x14ac:dyDescent="0.3">
      <c r="A22854" s="43">
        <v>1949100</v>
      </c>
      <c r="B22854" s="43" t="s">
        <v>5695</v>
      </c>
      <c r="C22854" s="43" t="s">
        <v>175</v>
      </c>
      <c r="E22854" s="43" t="s">
        <v>6263</v>
      </c>
      <c r="F22854" s="43" t="s">
        <v>28</v>
      </c>
      <c r="G22854" s="43">
        <v>44094</v>
      </c>
      <c r="Y22854" s="43" t="str">
        <f t="shared" si="714"/>
        <v/>
      </c>
      <c r="AA22854" s="43" t="e">
        <f t="shared" si="715"/>
        <v>#N/A</v>
      </c>
    </row>
    <row r="22855" spans="1:27" x14ac:dyDescent="0.3">
      <c r="A22855" s="43">
        <v>1987006</v>
      </c>
      <c r="B22855" s="43" t="s">
        <v>13446</v>
      </c>
      <c r="C22855" s="43" t="s">
        <v>7243</v>
      </c>
      <c r="E22855" s="43" t="s">
        <v>6263</v>
      </c>
      <c r="F22855" s="43" t="s">
        <v>30</v>
      </c>
      <c r="G22855" s="43">
        <v>72051</v>
      </c>
      <c r="Y22855" s="43" t="str">
        <f t="shared" si="714"/>
        <v>COMP</v>
      </c>
      <c r="AA22855" s="43">
        <f t="shared" si="715"/>
        <v>1987006</v>
      </c>
    </row>
    <row r="22856" spans="1:27" x14ac:dyDescent="0.3">
      <c r="A22856" s="43">
        <v>2409871</v>
      </c>
      <c r="B22856" s="43" t="s">
        <v>13447</v>
      </c>
      <c r="C22856" s="43" t="s">
        <v>530</v>
      </c>
      <c r="E22856" s="43" t="s">
        <v>6263</v>
      </c>
      <c r="F22856" s="43" t="s">
        <v>30</v>
      </c>
      <c r="G22856" s="43">
        <v>72041</v>
      </c>
      <c r="Y22856" s="43" t="str">
        <f t="shared" si="714"/>
        <v/>
      </c>
      <c r="AA22856" s="43" t="e">
        <f t="shared" si="715"/>
        <v>#N/A</v>
      </c>
    </row>
    <row r="22857" spans="1:27" x14ac:dyDescent="0.3">
      <c r="A22857" s="43">
        <v>1704588</v>
      </c>
      <c r="B22857" s="43" t="s">
        <v>13448</v>
      </c>
      <c r="C22857" s="43" t="s">
        <v>924</v>
      </c>
      <c r="E22857" s="43" t="s">
        <v>29</v>
      </c>
      <c r="F22857" s="43" t="s">
        <v>30</v>
      </c>
      <c r="G22857" s="43">
        <v>85081</v>
      </c>
      <c r="Y22857" s="43" t="str">
        <f t="shared" si="714"/>
        <v>COMP</v>
      </c>
      <c r="AA22857" s="43">
        <f t="shared" si="715"/>
        <v>1704588</v>
      </c>
    </row>
    <row r="22858" spans="1:27" x14ac:dyDescent="0.3">
      <c r="A22858" s="43">
        <v>2298052</v>
      </c>
      <c r="B22858" s="43" t="s">
        <v>13448</v>
      </c>
      <c r="C22858" s="43" t="s">
        <v>499</v>
      </c>
      <c r="E22858" s="43" t="s">
        <v>29</v>
      </c>
      <c r="F22858" s="43" t="s">
        <v>28</v>
      </c>
      <c r="G22858" s="43">
        <v>85081</v>
      </c>
      <c r="Y22858" s="43" t="str">
        <f t="shared" si="714"/>
        <v>COMP</v>
      </c>
      <c r="AA22858" s="43">
        <f t="shared" si="715"/>
        <v>2298052</v>
      </c>
    </row>
    <row r="22859" spans="1:27" x14ac:dyDescent="0.3">
      <c r="A22859" s="43">
        <v>2217567</v>
      </c>
      <c r="B22859" s="43" t="s">
        <v>13449</v>
      </c>
      <c r="C22859" s="43" t="s">
        <v>514</v>
      </c>
      <c r="E22859" s="43" t="s">
        <v>6263</v>
      </c>
      <c r="F22859" s="43" t="s">
        <v>28</v>
      </c>
      <c r="G22859" s="43">
        <v>44098</v>
      </c>
      <c r="Y22859" s="43" t="str">
        <f t="shared" si="714"/>
        <v/>
      </c>
      <c r="AA22859" s="43" t="e">
        <f t="shared" si="715"/>
        <v>#N/A</v>
      </c>
    </row>
    <row r="22860" spans="1:27" x14ac:dyDescent="0.3">
      <c r="A22860" s="43">
        <v>1382381</v>
      </c>
      <c r="B22860" s="43" t="s">
        <v>13450</v>
      </c>
      <c r="C22860" s="43" t="s">
        <v>514</v>
      </c>
      <c r="E22860" s="43" t="s">
        <v>6263</v>
      </c>
      <c r="F22860" s="43" t="s">
        <v>28</v>
      </c>
      <c r="G22860" s="43">
        <v>72041</v>
      </c>
      <c r="Y22860" s="43" t="str">
        <f t="shared" si="714"/>
        <v/>
      </c>
      <c r="AA22860" s="43" t="e">
        <f t="shared" si="715"/>
        <v>#N/A</v>
      </c>
    </row>
    <row r="22861" spans="1:27" x14ac:dyDescent="0.3">
      <c r="A22861" s="43">
        <v>1718702</v>
      </c>
      <c r="B22861" s="43" t="s">
        <v>13450</v>
      </c>
      <c r="C22861" s="43" t="s">
        <v>13451</v>
      </c>
      <c r="E22861" s="43" t="s">
        <v>6263</v>
      </c>
      <c r="F22861" s="43" t="s">
        <v>28</v>
      </c>
      <c r="G22861" s="43">
        <v>44024</v>
      </c>
      <c r="Y22861" s="43" t="str">
        <f t="shared" si="714"/>
        <v/>
      </c>
      <c r="AA22861" s="43" t="e">
        <f t="shared" si="715"/>
        <v>#N/A</v>
      </c>
    </row>
    <row r="22862" spans="1:27" x14ac:dyDescent="0.3">
      <c r="A22862" s="43">
        <v>1740039</v>
      </c>
      <c r="B22862" s="43" t="s">
        <v>5705</v>
      </c>
      <c r="C22862" s="43" t="s">
        <v>474</v>
      </c>
      <c r="E22862" s="43" t="s">
        <v>6263</v>
      </c>
      <c r="F22862" s="43" t="s">
        <v>30</v>
      </c>
      <c r="G22862" s="43">
        <v>44073</v>
      </c>
      <c r="Y22862" s="43" t="str">
        <f t="shared" si="714"/>
        <v/>
      </c>
      <c r="AA22862" s="43" t="e">
        <f t="shared" si="715"/>
        <v>#N/A</v>
      </c>
    </row>
    <row r="22863" spans="1:27" x14ac:dyDescent="0.3">
      <c r="A22863" s="43">
        <v>964285</v>
      </c>
      <c r="B22863" s="43" t="s">
        <v>13452</v>
      </c>
      <c r="C22863" s="43" t="s">
        <v>399</v>
      </c>
      <c r="E22863" s="43" t="s">
        <v>6263</v>
      </c>
      <c r="F22863" s="43" t="s">
        <v>28</v>
      </c>
      <c r="G22863" s="43">
        <v>49039</v>
      </c>
      <c r="Y22863" s="43" t="str">
        <f t="shared" si="714"/>
        <v>COMP</v>
      </c>
      <c r="AA22863" s="43">
        <f t="shared" si="715"/>
        <v>964285</v>
      </c>
    </row>
    <row r="22864" spans="1:27" x14ac:dyDescent="0.3">
      <c r="A22864" s="43">
        <v>1855345</v>
      </c>
      <c r="B22864" s="43" t="s">
        <v>13453</v>
      </c>
      <c r="C22864" s="43" t="s">
        <v>829</v>
      </c>
      <c r="E22864" s="43" t="s">
        <v>6263</v>
      </c>
      <c r="F22864" s="43" t="s">
        <v>28</v>
      </c>
      <c r="G22864" s="43">
        <v>49026</v>
      </c>
      <c r="Y22864" s="43" t="str">
        <f t="shared" si="714"/>
        <v/>
      </c>
      <c r="AA22864" s="43" t="e">
        <f t="shared" si="715"/>
        <v>#N/A</v>
      </c>
    </row>
    <row r="22865" spans="1:27" x14ac:dyDescent="0.3">
      <c r="A22865" s="43">
        <v>1649146</v>
      </c>
      <c r="B22865" s="43" t="s">
        <v>13454</v>
      </c>
      <c r="C22865" s="43" t="s">
        <v>620</v>
      </c>
      <c r="E22865" s="43" t="s">
        <v>6263</v>
      </c>
      <c r="F22865" s="43" t="s">
        <v>30</v>
      </c>
      <c r="G22865" s="43">
        <v>44134</v>
      </c>
      <c r="Y22865" s="43" t="str">
        <f t="shared" si="714"/>
        <v/>
      </c>
      <c r="AA22865" s="43" t="e">
        <f t="shared" si="715"/>
        <v>#N/A</v>
      </c>
    </row>
    <row r="22866" spans="1:27" x14ac:dyDescent="0.3">
      <c r="A22866" s="43">
        <v>1968539</v>
      </c>
      <c r="B22866" s="43" t="s">
        <v>13455</v>
      </c>
      <c r="C22866" s="43" t="s">
        <v>11861</v>
      </c>
      <c r="E22866" s="43" t="s">
        <v>6263</v>
      </c>
      <c r="F22866" s="43" t="s">
        <v>30</v>
      </c>
      <c r="G22866" s="43">
        <v>44088</v>
      </c>
      <c r="Y22866" s="43" t="str">
        <f t="shared" si="714"/>
        <v>COMP</v>
      </c>
      <c r="AA22866" s="43">
        <f t="shared" si="715"/>
        <v>1968539</v>
      </c>
    </row>
    <row r="22867" spans="1:27" x14ac:dyDescent="0.3">
      <c r="A22867" s="43">
        <v>2189685</v>
      </c>
      <c r="B22867" s="43" t="s">
        <v>13456</v>
      </c>
      <c r="C22867" s="43" t="s">
        <v>803</v>
      </c>
      <c r="E22867" s="43" t="s">
        <v>6263</v>
      </c>
      <c r="F22867" s="43" t="s">
        <v>30</v>
      </c>
      <c r="G22867" s="43">
        <v>49027</v>
      </c>
      <c r="Y22867" s="43" t="str">
        <f t="shared" si="714"/>
        <v/>
      </c>
      <c r="AA22867" s="43" t="e">
        <f t="shared" si="715"/>
        <v>#N/A</v>
      </c>
    </row>
    <row r="22868" spans="1:27" x14ac:dyDescent="0.3">
      <c r="A22868" s="43">
        <v>1685467</v>
      </c>
      <c r="B22868" s="43" t="s">
        <v>13457</v>
      </c>
      <c r="C22868" s="43" t="s">
        <v>960</v>
      </c>
      <c r="E22868" s="43" t="s">
        <v>6263</v>
      </c>
      <c r="F22868" s="43" t="s">
        <v>30</v>
      </c>
      <c r="G22868" s="43">
        <v>44108</v>
      </c>
      <c r="Y22868" s="43" t="str">
        <f t="shared" si="714"/>
        <v/>
      </c>
      <c r="AA22868" s="43" t="e">
        <f t="shared" si="715"/>
        <v>#N/A</v>
      </c>
    </row>
    <row r="22869" spans="1:27" x14ac:dyDescent="0.3">
      <c r="A22869" s="43">
        <v>437789</v>
      </c>
      <c r="B22869" s="43" t="s">
        <v>13458</v>
      </c>
      <c r="C22869" s="43" t="s">
        <v>270</v>
      </c>
      <c r="E22869" s="43" t="s">
        <v>6263</v>
      </c>
      <c r="F22869" s="43" t="s">
        <v>28</v>
      </c>
      <c r="G22869" s="43">
        <v>72085</v>
      </c>
      <c r="Y22869" s="43" t="str">
        <f t="shared" si="714"/>
        <v>COMP</v>
      </c>
      <c r="AA22869" s="43">
        <f t="shared" si="715"/>
        <v>437789</v>
      </c>
    </row>
    <row r="22870" spans="1:27" x14ac:dyDescent="0.3">
      <c r="A22870" s="43">
        <v>884011</v>
      </c>
      <c r="B22870" s="43" t="s">
        <v>13458</v>
      </c>
      <c r="C22870" s="43" t="s">
        <v>13459</v>
      </c>
      <c r="E22870" s="43" t="s">
        <v>6263</v>
      </c>
      <c r="F22870" s="43" t="s">
        <v>28</v>
      </c>
      <c r="G22870" s="43">
        <v>72070</v>
      </c>
      <c r="Y22870" s="43" t="str">
        <f t="shared" si="714"/>
        <v>COMP</v>
      </c>
      <c r="AA22870" s="43">
        <f t="shared" si="715"/>
        <v>884011</v>
      </c>
    </row>
    <row r="22871" spans="1:27" x14ac:dyDescent="0.3">
      <c r="A22871" s="43">
        <v>546186</v>
      </c>
      <c r="B22871" s="43" t="s">
        <v>13460</v>
      </c>
      <c r="C22871" s="43" t="s">
        <v>202</v>
      </c>
      <c r="E22871" s="43" t="s">
        <v>6263</v>
      </c>
      <c r="F22871" s="43" t="s">
        <v>28</v>
      </c>
      <c r="G22871" s="43">
        <v>85033</v>
      </c>
      <c r="Y22871" s="43" t="str">
        <f t="shared" si="714"/>
        <v/>
      </c>
      <c r="AA22871" s="43" t="e">
        <f t="shared" si="715"/>
        <v>#N/A</v>
      </c>
    </row>
    <row r="22872" spans="1:27" x14ac:dyDescent="0.3">
      <c r="A22872" s="43">
        <v>2231118</v>
      </c>
      <c r="B22872" s="43" t="s">
        <v>13461</v>
      </c>
      <c r="C22872" s="43" t="s">
        <v>408</v>
      </c>
      <c r="E22872" s="43" t="s">
        <v>6263</v>
      </c>
      <c r="F22872" s="43" t="s">
        <v>30</v>
      </c>
      <c r="G22872" s="43">
        <v>49004</v>
      </c>
      <c r="Y22872" s="43" t="str">
        <f t="shared" si="714"/>
        <v/>
      </c>
      <c r="AA22872" s="43" t="e">
        <f t="shared" si="715"/>
        <v>#N/A</v>
      </c>
    </row>
    <row r="22873" spans="1:27" x14ac:dyDescent="0.3">
      <c r="A22873" s="43">
        <v>2420206</v>
      </c>
      <c r="B22873" s="43" t="s">
        <v>5712</v>
      </c>
      <c r="C22873" s="43" t="s">
        <v>541</v>
      </c>
      <c r="E22873" s="43" t="s">
        <v>6263</v>
      </c>
      <c r="F22873" s="43" t="s">
        <v>28</v>
      </c>
      <c r="G22873" s="43">
        <v>53023</v>
      </c>
      <c r="Y22873" s="43" t="str">
        <f t="shared" si="714"/>
        <v/>
      </c>
      <c r="AA22873" s="43" t="e">
        <f t="shared" si="715"/>
        <v>#N/A</v>
      </c>
    </row>
    <row r="22874" spans="1:27" x14ac:dyDescent="0.3">
      <c r="A22874" s="43">
        <v>2368381</v>
      </c>
      <c r="B22874" s="43" t="s">
        <v>13462</v>
      </c>
      <c r="C22874" s="43" t="s">
        <v>2976</v>
      </c>
      <c r="E22874" s="43" t="s">
        <v>29</v>
      </c>
      <c r="F22874" s="43" t="s">
        <v>30</v>
      </c>
      <c r="G22874" s="43">
        <v>72041</v>
      </c>
      <c r="Y22874" s="43" t="str">
        <f t="shared" si="714"/>
        <v/>
      </c>
      <c r="AA22874" s="43" t="e">
        <f t="shared" si="715"/>
        <v>#N/A</v>
      </c>
    </row>
    <row r="22875" spans="1:27" x14ac:dyDescent="0.3">
      <c r="A22875" s="43">
        <v>508274</v>
      </c>
      <c r="B22875" s="43" t="s">
        <v>5713</v>
      </c>
      <c r="C22875" s="43" t="s">
        <v>664</v>
      </c>
      <c r="E22875" s="43" t="s">
        <v>6263</v>
      </c>
      <c r="F22875" s="43" t="s">
        <v>28</v>
      </c>
      <c r="G22875" s="43">
        <v>85032</v>
      </c>
      <c r="Y22875" s="43" t="str">
        <f t="shared" si="714"/>
        <v/>
      </c>
      <c r="AA22875" s="43" t="e">
        <f t="shared" si="715"/>
        <v>#N/A</v>
      </c>
    </row>
    <row r="22876" spans="1:27" x14ac:dyDescent="0.3">
      <c r="A22876" s="43">
        <v>1438686</v>
      </c>
      <c r="B22876" s="43" t="s">
        <v>5713</v>
      </c>
      <c r="C22876" s="43" t="s">
        <v>390</v>
      </c>
      <c r="E22876" s="43" t="s">
        <v>6263</v>
      </c>
      <c r="F22876" s="43" t="s">
        <v>30</v>
      </c>
      <c r="G22876" s="43">
        <v>85032</v>
      </c>
      <c r="Y22876" s="43" t="str">
        <f t="shared" si="714"/>
        <v/>
      </c>
      <c r="AA22876" s="43" t="e">
        <f t="shared" si="715"/>
        <v>#N/A</v>
      </c>
    </row>
    <row r="22877" spans="1:27" x14ac:dyDescent="0.3">
      <c r="A22877" s="43">
        <v>2350918</v>
      </c>
      <c r="B22877" s="43" t="s">
        <v>13463</v>
      </c>
      <c r="C22877" s="43" t="s">
        <v>730</v>
      </c>
      <c r="E22877" s="43" t="s">
        <v>35</v>
      </c>
      <c r="F22877" s="43" t="s">
        <v>30</v>
      </c>
      <c r="G22877" s="43">
        <v>53058</v>
      </c>
      <c r="Y22877" s="43" t="str">
        <f t="shared" si="714"/>
        <v>COMP</v>
      </c>
      <c r="AA22877" s="43">
        <f t="shared" si="715"/>
        <v>2350918</v>
      </c>
    </row>
    <row r="22878" spans="1:27" x14ac:dyDescent="0.3">
      <c r="A22878" s="43">
        <v>1558846</v>
      </c>
      <c r="B22878" s="43" t="s">
        <v>13464</v>
      </c>
      <c r="C22878" s="43" t="s">
        <v>973</v>
      </c>
      <c r="E22878" s="43" t="s">
        <v>31</v>
      </c>
      <c r="F22878" s="43" t="s">
        <v>28</v>
      </c>
      <c r="G22878" s="43">
        <v>44072</v>
      </c>
      <c r="Y22878" s="43" t="str">
        <f t="shared" si="714"/>
        <v>COMP</v>
      </c>
      <c r="AA22878" s="43">
        <f t="shared" si="715"/>
        <v>1558846</v>
      </c>
    </row>
    <row r="22879" spans="1:27" x14ac:dyDescent="0.3">
      <c r="A22879" s="43">
        <v>529615</v>
      </c>
      <c r="B22879" s="43" t="s">
        <v>13464</v>
      </c>
      <c r="C22879" s="43" t="s">
        <v>936</v>
      </c>
      <c r="E22879" s="43" t="s">
        <v>6263</v>
      </c>
      <c r="F22879" s="43" t="s">
        <v>30</v>
      </c>
      <c r="G22879" s="43">
        <v>49009</v>
      </c>
      <c r="Y22879" s="43" t="str">
        <f t="shared" si="714"/>
        <v>COMP</v>
      </c>
      <c r="AA22879" s="43">
        <f t="shared" si="715"/>
        <v>529615</v>
      </c>
    </row>
    <row r="22880" spans="1:27" x14ac:dyDescent="0.3">
      <c r="A22880" s="43">
        <v>409297</v>
      </c>
      <c r="B22880" s="43" t="s">
        <v>13464</v>
      </c>
      <c r="C22880" s="43" t="s">
        <v>632</v>
      </c>
      <c r="E22880" s="43" t="s">
        <v>6263</v>
      </c>
      <c r="F22880" s="43" t="s">
        <v>28</v>
      </c>
      <c r="G22880" s="43">
        <v>49009</v>
      </c>
      <c r="Y22880" s="43" t="str">
        <f t="shared" si="714"/>
        <v>COMP</v>
      </c>
      <c r="AA22880" s="43">
        <f t="shared" si="715"/>
        <v>409297</v>
      </c>
    </row>
    <row r="22881" spans="1:27" x14ac:dyDescent="0.3">
      <c r="A22881" s="43">
        <v>1874872</v>
      </c>
      <c r="B22881" s="43" t="s">
        <v>13464</v>
      </c>
      <c r="C22881" s="43" t="s">
        <v>1227</v>
      </c>
      <c r="E22881" s="43" t="s">
        <v>34</v>
      </c>
      <c r="F22881" s="43" t="s">
        <v>28</v>
      </c>
      <c r="G22881" s="43">
        <v>44072</v>
      </c>
      <c r="Y22881" s="43" t="str">
        <f t="shared" si="714"/>
        <v>COMP</v>
      </c>
      <c r="AA22881" s="43">
        <f t="shared" si="715"/>
        <v>1874872</v>
      </c>
    </row>
    <row r="22882" spans="1:27" x14ac:dyDescent="0.3">
      <c r="A22882" s="43">
        <v>1878835</v>
      </c>
      <c r="B22882" s="43" t="s">
        <v>13465</v>
      </c>
      <c r="C22882" s="43" t="s">
        <v>189</v>
      </c>
      <c r="E22882" s="43" t="s">
        <v>6263</v>
      </c>
      <c r="F22882" s="43" t="s">
        <v>30</v>
      </c>
      <c r="G22882" s="43">
        <v>44062</v>
      </c>
      <c r="Y22882" s="43" t="str">
        <f t="shared" si="714"/>
        <v/>
      </c>
      <c r="AA22882" s="43" t="e">
        <f t="shared" si="715"/>
        <v>#N/A</v>
      </c>
    </row>
    <row r="22883" spans="1:27" x14ac:dyDescent="0.3">
      <c r="A22883" s="43">
        <v>1871093</v>
      </c>
      <c r="B22883" s="43" t="s">
        <v>13465</v>
      </c>
      <c r="C22883" s="43" t="s">
        <v>321</v>
      </c>
      <c r="E22883" s="43" t="s">
        <v>6263</v>
      </c>
      <c r="F22883" s="43" t="s">
        <v>28</v>
      </c>
      <c r="G22883" s="43">
        <v>44062</v>
      </c>
      <c r="Y22883" s="43" t="str">
        <f t="shared" si="714"/>
        <v/>
      </c>
      <c r="AA22883" s="43" t="e">
        <f t="shared" si="715"/>
        <v>#N/A</v>
      </c>
    </row>
    <row r="22884" spans="1:27" x14ac:dyDescent="0.3">
      <c r="A22884" s="43">
        <v>1228750</v>
      </c>
      <c r="B22884" s="43" t="s">
        <v>13466</v>
      </c>
      <c r="C22884" s="43" t="s">
        <v>478</v>
      </c>
      <c r="E22884" s="43" t="s">
        <v>6263</v>
      </c>
      <c r="F22884" s="43" t="s">
        <v>28</v>
      </c>
      <c r="G22884" s="43">
        <v>72041</v>
      </c>
      <c r="Y22884" s="43" t="str">
        <f t="shared" si="714"/>
        <v/>
      </c>
      <c r="AA22884" s="43" t="e">
        <f t="shared" si="715"/>
        <v>#N/A</v>
      </c>
    </row>
    <row r="22885" spans="1:27" x14ac:dyDescent="0.3">
      <c r="A22885" s="43">
        <v>1138490</v>
      </c>
      <c r="B22885" s="43" t="s">
        <v>13467</v>
      </c>
      <c r="C22885" s="43" t="s">
        <v>730</v>
      </c>
      <c r="E22885" s="43" t="s">
        <v>29</v>
      </c>
      <c r="F22885" s="43" t="s">
        <v>30</v>
      </c>
      <c r="G22885" s="43">
        <v>44024</v>
      </c>
      <c r="Y22885" s="43" t="str">
        <f t="shared" si="714"/>
        <v>COMP</v>
      </c>
      <c r="AA22885" s="43">
        <f t="shared" si="715"/>
        <v>1138490</v>
      </c>
    </row>
    <row r="22886" spans="1:27" x14ac:dyDescent="0.3">
      <c r="A22886" s="43">
        <v>2075124</v>
      </c>
      <c r="B22886" s="43" t="s">
        <v>13467</v>
      </c>
      <c r="C22886" s="43" t="s">
        <v>385</v>
      </c>
      <c r="E22886" s="43" t="s">
        <v>6263</v>
      </c>
      <c r="F22886" s="43" t="s">
        <v>28</v>
      </c>
      <c r="G22886" s="43">
        <v>44038</v>
      </c>
      <c r="Y22886" s="43" t="str">
        <f t="shared" si="714"/>
        <v>COMP</v>
      </c>
      <c r="AA22886" s="43">
        <f t="shared" si="715"/>
        <v>2075124</v>
      </c>
    </row>
    <row r="22887" spans="1:27" x14ac:dyDescent="0.3">
      <c r="A22887" s="43">
        <v>1194320</v>
      </c>
      <c r="B22887" s="43" t="s">
        <v>13468</v>
      </c>
      <c r="C22887" s="43" t="s">
        <v>346</v>
      </c>
      <c r="E22887" s="43" t="s">
        <v>6263</v>
      </c>
      <c r="F22887" s="43" t="s">
        <v>28</v>
      </c>
      <c r="G22887" s="43">
        <v>44035</v>
      </c>
      <c r="Y22887" s="43" t="str">
        <f t="shared" si="714"/>
        <v/>
      </c>
      <c r="AA22887" s="43" t="e">
        <f t="shared" si="715"/>
        <v>#N/A</v>
      </c>
    </row>
    <row r="22888" spans="1:27" x14ac:dyDescent="0.3">
      <c r="A22888" s="43">
        <v>1534828</v>
      </c>
      <c r="B22888" s="43" t="s">
        <v>5714</v>
      </c>
      <c r="C22888" s="43" t="s">
        <v>440</v>
      </c>
      <c r="E22888" s="43" t="s">
        <v>29</v>
      </c>
      <c r="F22888" s="43" t="s">
        <v>28</v>
      </c>
      <c r="G22888" s="43">
        <v>44024</v>
      </c>
      <c r="Y22888" s="43" t="str">
        <f t="shared" si="714"/>
        <v>COMP</v>
      </c>
      <c r="AA22888" s="43">
        <f t="shared" si="715"/>
        <v>1534828</v>
      </c>
    </row>
    <row r="22889" spans="1:27" x14ac:dyDescent="0.3">
      <c r="A22889" s="43">
        <v>2174828</v>
      </c>
      <c r="B22889" s="43" t="s">
        <v>13469</v>
      </c>
      <c r="C22889" s="43" t="s">
        <v>412</v>
      </c>
      <c r="E22889" s="43" t="s">
        <v>6263</v>
      </c>
      <c r="F22889" s="43" t="s">
        <v>28</v>
      </c>
      <c r="G22889" s="43">
        <v>72080</v>
      </c>
      <c r="Y22889" s="43" t="str">
        <f t="shared" si="714"/>
        <v>COMP</v>
      </c>
      <c r="AA22889" s="43">
        <f t="shared" si="715"/>
        <v>2174828</v>
      </c>
    </row>
    <row r="22890" spans="1:27" x14ac:dyDescent="0.3">
      <c r="A22890" s="43">
        <v>2207574</v>
      </c>
      <c r="B22890" s="43" t="s">
        <v>13470</v>
      </c>
      <c r="C22890" s="43" t="s">
        <v>223</v>
      </c>
      <c r="E22890" s="43" t="s">
        <v>6263</v>
      </c>
      <c r="F22890" s="43" t="s">
        <v>28</v>
      </c>
      <c r="G22890" s="43">
        <v>49057</v>
      </c>
      <c r="Y22890" s="43" t="str">
        <f t="shared" si="714"/>
        <v/>
      </c>
      <c r="AA22890" s="43" t="e">
        <f t="shared" si="715"/>
        <v>#N/A</v>
      </c>
    </row>
    <row r="22891" spans="1:27" x14ac:dyDescent="0.3">
      <c r="A22891" s="43">
        <v>2019790</v>
      </c>
      <c r="B22891" s="43" t="s">
        <v>13471</v>
      </c>
      <c r="C22891" s="43" t="s">
        <v>318</v>
      </c>
      <c r="E22891" s="43" t="s">
        <v>35</v>
      </c>
      <c r="F22891" s="43" t="s">
        <v>28</v>
      </c>
      <c r="G22891" s="43">
        <v>72057</v>
      </c>
      <c r="Y22891" s="43" t="str">
        <f t="shared" si="714"/>
        <v>COMP</v>
      </c>
      <c r="AA22891" s="43">
        <f t="shared" si="715"/>
        <v>2019790</v>
      </c>
    </row>
    <row r="22892" spans="1:27" x14ac:dyDescent="0.3">
      <c r="A22892" s="43">
        <v>1761399</v>
      </c>
      <c r="B22892" s="43" t="s">
        <v>5717</v>
      </c>
      <c r="C22892" s="43" t="s">
        <v>276</v>
      </c>
      <c r="E22892" s="43" t="s">
        <v>6263</v>
      </c>
      <c r="F22892" s="43" t="s">
        <v>28</v>
      </c>
      <c r="G22892" s="43">
        <v>85017</v>
      </c>
      <c r="Y22892" s="43" t="str">
        <f t="shared" si="714"/>
        <v/>
      </c>
      <c r="AA22892" s="43" t="e">
        <f t="shared" si="715"/>
        <v>#N/A</v>
      </c>
    </row>
    <row r="22893" spans="1:27" x14ac:dyDescent="0.3">
      <c r="A22893" s="43">
        <v>1462012</v>
      </c>
      <c r="B22893" s="43" t="s">
        <v>13472</v>
      </c>
      <c r="C22893" s="43" t="s">
        <v>570</v>
      </c>
      <c r="E22893" s="43" t="s">
        <v>29</v>
      </c>
      <c r="F22893" s="43" t="s">
        <v>28</v>
      </c>
      <c r="G22893" s="43">
        <v>85033</v>
      </c>
      <c r="Y22893" s="43" t="str">
        <f t="shared" si="714"/>
        <v>COMP</v>
      </c>
      <c r="AA22893" s="43">
        <f t="shared" si="715"/>
        <v>1462012</v>
      </c>
    </row>
    <row r="22894" spans="1:27" x14ac:dyDescent="0.3">
      <c r="A22894" s="43">
        <v>2033319</v>
      </c>
      <c r="B22894" s="43" t="s">
        <v>13473</v>
      </c>
      <c r="C22894" s="43" t="s">
        <v>7380</v>
      </c>
      <c r="E22894" s="43" t="s">
        <v>6263</v>
      </c>
      <c r="F22894" s="43" t="s">
        <v>30</v>
      </c>
      <c r="G22894" s="43">
        <v>44071</v>
      </c>
      <c r="Y22894" s="43" t="str">
        <f t="shared" si="714"/>
        <v/>
      </c>
      <c r="AA22894" s="43" t="e">
        <f t="shared" si="715"/>
        <v>#N/A</v>
      </c>
    </row>
    <row r="22895" spans="1:27" x14ac:dyDescent="0.3">
      <c r="A22895" s="43">
        <v>2177735</v>
      </c>
      <c r="B22895" s="43" t="s">
        <v>13474</v>
      </c>
      <c r="C22895" s="43" t="s">
        <v>399</v>
      </c>
      <c r="E22895" s="43" t="s">
        <v>6263</v>
      </c>
      <c r="F22895" s="43" t="s">
        <v>28</v>
      </c>
      <c r="G22895" s="43">
        <v>85012</v>
      </c>
      <c r="Y22895" s="43" t="str">
        <f t="shared" si="714"/>
        <v/>
      </c>
      <c r="AA22895" s="43" t="e">
        <f t="shared" si="715"/>
        <v>#N/A</v>
      </c>
    </row>
    <row r="22896" spans="1:27" x14ac:dyDescent="0.3">
      <c r="A22896" s="43">
        <v>2089298</v>
      </c>
      <c r="B22896" s="43" t="s">
        <v>13475</v>
      </c>
      <c r="C22896" s="43" t="s">
        <v>502</v>
      </c>
      <c r="E22896" s="43" t="s">
        <v>6263</v>
      </c>
      <c r="F22896" s="43" t="s">
        <v>30</v>
      </c>
      <c r="G22896" s="43">
        <v>44094</v>
      </c>
      <c r="Y22896" s="43" t="str">
        <f t="shared" si="714"/>
        <v/>
      </c>
      <c r="AA22896" s="43" t="e">
        <f t="shared" si="715"/>
        <v>#N/A</v>
      </c>
    </row>
    <row r="22897" spans="1:27" x14ac:dyDescent="0.3">
      <c r="A22897" s="43">
        <v>623287</v>
      </c>
      <c r="B22897" s="43" t="s">
        <v>13476</v>
      </c>
      <c r="C22897" s="43" t="s">
        <v>13477</v>
      </c>
      <c r="E22897" s="43" t="s">
        <v>34</v>
      </c>
      <c r="F22897" s="43" t="s">
        <v>30</v>
      </c>
      <c r="G22897" s="43">
        <v>85017</v>
      </c>
      <c r="Y22897" s="43" t="str">
        <f t="shared" si="714"/>
        <v>COMP</v>
      </c>
      <c r="AA22897" s="43">
        <f t="shared" si="715"/>
        <v>623287</v>
      </c>
    </row>
    <row r="22898" spans="1:27" x14ac:dyDescent="0.3">
      <c r="A22898" s="43">
        <v>623291</v>
      </c>
      <c r="B22898" s="43" t="s">
        <v>13476</v>
      </c>
      <c r="C22898" s="43" t="s">
        <v>13478</v>
      </c>
      <c r="E22898" s="43" t="s">
        <v>31</v>
      </c>
      <c r="F22898" s="43" t="s">
        <v>28</v>
      </c>
      <c r="G22898" s="43">
        <v>85033</v>
      </c>
      <c r="Y22898" s="43" t="str">
        <f t="shared" si="714"/>
        <v>COMP</v>
      </c>
      <c r="AA22898" s="43">
        <f t="shared" si="715"/>
        <v>623291</v>
      </c>
    </row>
    <row r="22899" spans="1:27" x14ac:dyDescent="0.3">
      <c r="A22899" s="43">
        <v>1206684</v>
      </c>
      <c r="B22899" s="43" t="s">
        <v>5723</v>
      </c>
      <c r="C22899" s="43" t="s">
        <v>1225</v>
      </c>
      <c r="E22899" s="43" t="s">
        <v>29</v>
      </c>
      <c r="F22899" s="43" t="s">
        <v>28</v>
      </c>
      <c r="G22899" s="43">
        <v>72053</v>
      </c>
      <c r="Y22899" s="43" t="str">
        <f t="shared" si="714"/>
        <v>COMP</v>
      </c>
      <c r="AA22899" s="43">
        <f t="shared" si="715"/>
        <v>1206684</v>
      </c>
    </row>
    <row r="22900" spans="1:27" x14ac:dyDescent="0.3">
      <c r="A22900" s="43">
        <v>1756281</v>
      </c>
      <c r="B22900" s="43" t="s">
        <v>13479</v>
      </c>
      <c r="C22900" s="43" t="s">
        <v>397</v>
      </c>
      <c r="E22900" s="43" t="s">
        <v>6263</v>
      </c>
      <c r="F22900" s="43" t="s">
        <v>28</v>
      </c>
      <c r="G22900" s="43">
        <v>44012</v>
      </c>
      <c r="Y22900" s="43" t="str">
        <f t="shared" si="714"/>
        <v/>
      </c>
      <c r="AA22900" s="43" t="e">
        <f t="shared" si="715"/>
        <v>#N/A</v>
      </c>
    </row>
    <row r="22901" spans="1:27" x14ac:dyDescent="0.3">
      <c r="A22901" s="43">
        <v>2434130</v>
      </c>
      <c r="B22901" s="43" t="s">
        <v>13480</v>
      </c>
      <c r="C22901" s="43" t="s">
        <v>13481</v>
      </c>
      <c r="E22901" s="43" t="s">
        <v>29</v>
      </c>
      <c r="F22901" s="43" t="s">
        <v>30</v>
      </c>
      <c r="G22901" s="43">
        <v>44024</v>
      </c>
      <c r="Y22901" s="43" t="str">
        <f t="shared" si="714"/>
        <v/>
      </c>
      <c r="AA22901" s="43" t="e">
        <f t="shared" si="715"/>
        <v>#N/A</v>
      </c>
    </row>
    <row r="22902" spans="1:27" x14ac:dyDescent="0.3">
      <c r="A22902" s="43">
        <v>1253095</v>
      </c>
      <c r="B22902" s="43" t="s">
        <v>5724</v>
      </c>
      <c r="C22902" s="43" t="s">
        <v>497</v>
      </c>
      <c r="E22902" s="43" t="s">
        <v>6263</v>
      </c>
      <c r="F22902" s="43" t="s">
        <v>30</v>
      </c>
      <c r="G22902" s="43">
        <v>53061</v>
      </c>
      <c r="Y22902" s="43" t="str">
        <f t="shared" si="714"/>
        <v/>
      </c>
      <c r="AA22902" s="43" t="e">
        <f t="shared" si="715"/>
        <v>#N/A</v>
      </c>
    </row>
    <row r="22903" spans="1:27" x14ac:dyDescent="0.3">
      <c r="A22903" s="43">
        <v>2344557</v>
      </c>
      <c r="B22903" s="43" t="s">
        <v>5724</v>
      </c>
      <c r="C22903" s="43" t="s">
        <v>881</v>
      </c>
      <c r="E22903" s="43" t="s">
        <v>35</v>
      </c>
      <c r="F22903" s="43" t="s">
        <v>30</v>
      </c>
      <c r="G22903" s="43">
        <v>44068</v>
      </c>
      <c r="Y22903" s="43" t="str">
        <f t="shared" si="714"/>
        <v>COMP</v>
      </c>
      <c r="AA22903" s="43">
        <f t="shared" si="715"/>
        <v>2344557</v>
      </c>
    </row>
    <row r="22904" spans="1:27" x14ac:dyDescent="0.3">
      <c r="A22904" s="43">
        <v>2341432</v>
      </c>
      <c r="B22904" s="43" t="s">
        <v>5724</v>
      </c>
      <c r="C22904" s="43" t="s">
        <v>13482</v>
      </c>
      <c r="E22904" s="43" t="s">
        <v>35</v>
      </c>
      <c r="F22904" s="43" t="s">
        <v>30</v>
      </c>
      <c r="G22904" s="43">
        <v>53013</v>
      </c>
      <c r="Y22904" s="43" t="str">
        <f t="shared" si="714"/>
        <v>COMP</v>
      </c>
      <c r="AA22904" s="43">
        <f t="shared" si="715"/>
        <v>2341432</v>
      </c>
    </row>
    <row r="22905" spans="1:27" x14ac:dyDescent="0.3">
      <c r="A22905" s="43">
        <v>2365256</v>
      </c>
      <c r="B22905" s="43" t="s">
        <v>5724</v>
      </c>
      <c r="C22905" s="43" t="s">
        <v>345</v>
      </c>
      <c r="E22905" s="43" t="s">
        <v>6263</v>
      </c>
      <c r="F22905" s="43" t="s">
        <v>30</v>
      </c>
      <c r="G22905" s="43">
        <v>44049</v>
      </c>
      <c r="Y22905" s="43" t="str">
        <f t="shared" si="714"/>
        <v/>
      </c>
      <c r="AA22905" s="43" t="e">
        <f t="shared" si="715"/>
        <v>#N/A</v>
      </c>
    </row>
    <row r="22906" spans="1:27" x14ac:dyDescent="0.3">
      <c r="A22906" s="43">
        <v>129282</v>
      </c>
      <c r="B22906" s="43" t="s">
        <v>13483</v>
      </c>
      <c r="C22906" s="43" t="s">
        <v>469</v>
      </c>
      <c r="E22906" s="43" t="s">
        <v>6263</v>
      </c>
      <c r="F22906" s="43" t="s">
        <v>28</v>
      </c>
      <c r="G22906" s="43">
        <v>49039</v>
      </c>
      <c r="Y22906" s="43" t="str">
        <f t="shared" si="714"/>
        <v/>
      </c>
      <c r="AA22906" s="43" t="e">
        <f t="shared" si="715"/>
        <v>#N/A</v>
      </c>
    </row>
    <row r="22907" spans="1:27" x14ac:dyDescent="0.3">
      <c r="A22907" s="43">
        <v>2393667</v>
      </c>
      <c r="B22907" s="43" t="s">
        <v>13484</v>
      </c>
      <c r="C22907" s="43" t="s">
        <v>762</v>
      </c>
      <c r="E22907" s="43" t="s">
        <v>6263</v>
      </c>
      <c r="F22907" s="43" t="s">
        <v>30</v>
      </c>
      <c r="G22907" s="43">
        <v>49004</v>
      </c>
      <c r="Y22907" s="43" t="str">
        <f t="shared" si="714"/>
        <v/>
      </c>
      <c r="AA22907" s="43" t="e">
        <f t="shared" si="715"/>
        <v>#N/A</v>
      </c>
    </row>
    <row r="22908" spans="1:27" x14ac:dyDescent="0.3">
      <c r="A22908" s="43">
        <v>1934739</v>
      </c>
      <c r="B22908" s="43" t="s">
        <v>13485</v>
      </c>
      <c r="C22908" s="43" t="s">
        <v>318</v>
      </c>
      <c r="E22908" s="43" t="s">
        <v>29</v>
      </c>
      <c r="F22908" s="43" t="s">
        <v>28</v>
      </c>
      <c r="G22908" s="43">
        <v>49039</v>
      </c>
      <c r="Y22908" s="43" t="str">
        <f t="shared" si="714"/>
        <v/>
      </c>
      <c r="AA22908" s="43" t="e">
        <f t="shared" si="715"/>
        <v>#N/A</v>
      </c>
    </row>
    <row r="22909" spans="1:27" x14ac:dyDescent="0.3">
      <c r="A22909" s="43">
        <v>2430854</v>
      </c>
      <c r="B22909" s="43" t="s">
        <v>13486</v>
      </c>
      <c r="C22909" s="43" t="s">
        <v>722</v>
      </c>
      <c r="E22909" s="43" t="s">
        <v>6263</v>
      </c>
      <c r="F22909" s="43" t="s">
        <v>28</v>
      </c>
      <c r="G22909" s="43">
        <v>72080</v>
      </c>
      <c r="Y22909" s="43" t="str">
        <f t="shared" si="714"/>
        <v>COMP</v>
      </c>
      <c r="AA22909" s="43">
        <f t="shared" si="715"/>
        <v>2430854</v>
      </c>
    </row>
    <row r="22910" spans="1:27" x14ac:dyDescent="0.3">
      <c r="A22910" s="43">
        <v>2372542</v>
      </c>
      <c r="B22910" s="43" t="s">
        <v>13487</v>
      </c>
      <c r="C22910" s="43" t="s">
        <v>504</v>
      </c>
      <c r="E22910" s="43" t="s">
        <v>6263</v>
      </c>
      <c r="F22910" s="43" t="s">
        <v>30</v>
      </c>
      <c r="G22910" s="43">
        <v>44079</v>
      </c>
      <c r="Y22910" s="43" t="str">
        <f t="shared" si="714"/>
        <v/>
      </c>
      <c r="AA22910" s="43" t="e">
        <f t="shared" si="715"/>
        <v>#N/A</v>
      </c>
    </row>
    <row r="22911" spans="1:27" x14ac:dyDescent="0.3">
      <c r="A22911" s="43">
        <v>1449499</v>
      </c>
      <c r="B22911" s="43" t="s">
        <v>13488</v>
      </c>
      <c r="C22911" s="43" t="s">
        <v>250</v>
      </c>
      <c r="E22911" s="43" t="s">
        <v>6263</v>
      </c>
      <c r="F22911" s="43" t="s">
        <v>28</v>
      </c>
      <c r="G22911" s="43">
        <v>44045</v>
      </c>
      <c r="Y22911" s="43" t="str">
        <f t="shared" si="714"/>
        <v>COMP</v>
      </c>
      <c r="AA22911" s="43">
        <f t="shared" si="715"/>
        <v>1449499</v>
      </c>
    </row>
    <row r="22912" spans="1:27" x14ac:dyDescent="0.3">
      <c r="A22912" s="43">
        <v>654252</v>
      </c>
      <c r="B22912" s="43" t="s">
        <v>13489</v>
      </c>
      <c r="C22912" s="43" t="s">
        <v>13490</v>
      </c>
      <c r="E22912" s="43" t="s">
        <v>6263</v>
      </c>
      <c r="F22912" s="43" t="s">
        <v>28</v>
      </c>
      <c r="G22912" s="43">
        <v>72041</v>
      </c>
      <c r="Y22912" s="43" t="str">
        <f t="shared" si="714"/>
        <v>COMP</v>
      </c>
      <c r="AA22912" s="43">
        <f t="shared" si="715"/>
        <v>654252</v>
      </c>
    </row>
    <row r="22913" spans="1:27" x14ac:dyDescent="0.3">
      <c r="A22913" s="43">
        <v>1579670</v>
      </c>
      <c r="B22913" s="43" t="s">
        <v>13491</v>
      </c>
      <c r="C22913" s="43" t="s">
        <v>881</v>
      </c>
      <c r="E22913" s="43" t="s">
        <v>35</v>
      </c>
      <c r="F22913" s="43" t="s">
        <v>30</v>
      </c>
      <c r="G22913" s="43">
        <v>85004</v>
      </c>
      <c r="Y22913" s="43" t="str">
        <f t="shared" si="714"/>
        <v>COMP</v>
      </c>
      <c r="AA22913" s="43">
        <f t="shared" si="715"/>
        <v>1579670</v>
      </c>
    </row>
    <row r="22914" spans="1:27" x14ac:dyDescent="0.3">
      <c r="A22914" s="43">
        <v>2430739</v>
      </c>
      <c r="B22914" s="43" t="s">
        <v>13492</v>
      </c>
      <c r="C22914" s="43" t="s">
        <v>228</v>
      </c>
      <c r="E22914" s="43" t="s">
        <v>29</v>
      </c>
      <c r="F22914" s="43" t="s">
        <v>28</v>
      </c>
      <c r="G22914" s="43">
        <v>72053</v>
      </c>
      <c r="Y22914" s="43" t="str">
        <f t="shared" ref="Y22914:Y22977" si="716">IF(ISERROR(AA22914)=FALSE,"COMP","")</f>
        <v/>
      </c>
      <c r="AA22914" s="43" t="e">
        <f t="shared" si="715"/>
        <v>#N/A</v>
      </c>
    </row>
    <row r="22915" spans="1:27" x14ac:dyDescent="0.3">
      <c r="A22915" s="43">
        <v>1652095</v>
      </c>
      <c r="B22915" s="43" t="s">
        <v>13493</v>
      </c>
      <c r="C22915" s="43" t="s">
        <v>456</v>
      </c>
      <c r="E22915" s="43" t="s">
        <v>35</v>
      </c>
      <c r="F22915" s="43" t="s">
        <v>28</v>
      </c>
      <c r="G22915" s="43">
        <v>44015</v>
      </c>
      <c r="Y22915" s="43" t="str">
        <f t="shared" si="716"/>
        <v>COMP</v>
      </c>
      <c r="AA22915" s="43">
        <f t="shared" ref="AA22915:AA22978" si="717">VLOOKUP(A22915,Z:Z,1,FALSE)</f>
        <v>1652095</v>
      </c>
    </row>
    <row r="22916" spans="1:27" x14ac:dyDescent="0.3">
      <c r="A22916" s="43">
        <v>174055</v>
      </c>
      <c r="B22916" s="43" t="s">
        <v>13493</v>
      </c>
      <c r="C22916" s="43" t="s">
        <v>1476</v>
      </c>
      <c r="E22916" s="43" t="s">
        <v>29</v>
      </c>
      <c r="F22916" s="43" t="s">
        <v>30</v>
      </c>
      <c r="G22916" s="43">
        <v>72053</v>
      </c>
      <c r="Y22916" s="43" t="str">
        <f t="shared" si="716"/>
        <v>COMP</v>
      </c>
      <c r="AA22916" s="43">
        <f t="shared" si="717"/>
        <v>174055</v>
      </c>
    </row>
    <row r="22917" spans="1:27" x14ac:dyDescent="0.3">
      <c r="A22917" s="43">
        <v>1162304</v>
      </c>
      <c r="B22917" s="43" t="s">
        <v>13493</v>
      </c>
      <c r="C22917" s="43" t="s">
        <v>427</v>
      </c>
      <c r="E22917" s="43" t="s">
        <v>6263</v>
      </c>
      <c r="F22917" s="43" t="s">
        <v>28</v>
      </c>
      <c r="G22917" s="43">
        <v>85080</v>
      </c>
      <c r="Y22917" s="43" t="str">
        <f t="shared" si="716"/>
        <v>COMP</v>
      </c>
      <c r="AA22917" s="43">
        <f t="shared" si="717"/>
        <v>1162304</v>
      </c>
    </row>
    <row r="22918" spans="1:27" x14ac:dyDescent="0.3">
      <c r="A22918" s="43">
        <v>1719785</v>
      </c>
      <c r="B22918" s="43" t="s">
        <v>13493</v>
      </c>
      <c r="C22918" s="43" t="s">
        <v>414</v>
      </c>
      <c r="E22918" s="43" t="s">
        <v>6263</v>
      </c>
      <c r="F22918" s="43" t="s">
        <v>30</v>
      </c>
      <c r="G22918" s="43">
        <v>72079</v>
      </c>
      <c r="Y22918" s="43" t="str">
        <f t="shared" si="716"/>
        <v/>
      </c>
      <c r="AA22918" s="43" t="e">
        <f t="shared" si="717"/>
        <v>#N/A</v>
      </c>
    </row>
    <row r="22919" spans="1:27" x14ac:dyDescent="0.3">
      <c r="A22919" s="43">
        <v>1964360</v>
      </c>
      <c r="B22919" s="43" t="s">
        <v>13494</v>
      </c>
      <c r="C22919" s="43" t="s">
        <v>629</v>
      </c>
      <c r="E22919" s="43" t="s">
        <v>6263</v>
      </c>
      <c r="F22919" s="43" t="s">
        <v>30</v>
      </c>
      <c r="G22919" s="43">
        <v>44067</v>
      </c>
      <c r="Y22919" s="43" t="str">
        <f t="shared" si="716"/>
        <v/>
      </c>
      <c r="AA22919" s="43" t="e">
        <f t="shared" si="717"/>
        <v>#N/A</v>
      </c>
    </row>
    <row r="22920" spans="1:27" x14ac:dyDescent="0.3">
      <c r="A22920" s="43">
        <v>1964625</v>
      </c>
      <c r="B22920" s="43" t="s">
        <v>13494</v>
      </c>
      <c r="C22920" s="43" t="s">
        <v>687</v>
      </c>
      <c r="E22920" s="43" t="s">
        <v>6263</v>
      </c>
      <c r="F22920" s="43" t="s">
        <v>28</v>
      </c>
      <c r="G22920" s="43">
        <v>44067</v>
      </c>
      <c r="Y22920" s="43" t="str">
        <f t="shared" si="716"/>
        <v/>
      </c>
      <c r="AA22920" s="43" t="e">
        <f t="shared" si="717"/>
        <v>#N/A</v>
      </c>
    </row>
    <row r="22921" spans="1:27" x14ac:dyDescent="0.3">
      <c r="A22921" s="43">
        <v>2095995</v>
      </c>
      <c r="B22921" s="43" t="s">
        <v>13495</v>
      </c>
      <c r="C22921" s="43" t="s">
        <v>13496</v>
      </c>
      <c r="E22921" s="43" t="s">
        <v>35</v>
      </c>
      <c r="F22921" s="43" t="s">
        <v>30</v>
      </c>
      <c r="G22921" s="43">
        <v>85012</v>
      </c>
      <c r="Y22921" s="43" t="str">
        <f t="shared" si="716"/>
        <v>COMP</v>
      </c>
      <c r="AA22921" s="43">
        <f t="shared" si="717"/>
        <v>2095995</v>
      </c>
    </row>
    <row r="22922" spans="1:27" x14ac:dyDescent="0.3">
      <c r="A22922" s="43">
        <v>2012260</v>
      </c>
      <c r="B22922" s="43" t="s">
        <v>5727</v>
      </c>
      <c r="C22922" s="43" t="s">
        <v>746</v>
      </c>
      <c r="E22922" s="43" t="s">
        <v>6263</v>
      </c>
      <c r="F22922" s="43" t="s">
        <v>28</v>
      </c>
      <c r="G22922" s="43">
        <v>44001</v>
      </c>
      <c r="Y22922" s="43" t="str">
        <f t="shared" si="716"/>
        <v>COMP</v>
      </c>
      <c r="AA22922" s="43">
        <f t="shared" si="717"/>
        <v>2012260</v>
      </c>
    </row>
    <row r="22923" spans="1:27" x14ac:dyDescent="0.3">
      <c r="A22923" s="43">
        <v>2430575</v>
      </c>
      <c r="B22923" s="43" t="s">
        <v>5727</v>
      </c>
      <c r="C22923" s="43" t="s">
        <v>631</v>
      </c>
      <c r="E22923" s="43" t="s">
        <v>6263</v>
      </c>
      <c r="F22923" s="43" t="s">
        <v>30</v>
      </c>
      <c r="G22923" s="43">
        <v>85005</v>
      </c>
      <c r="Y22923" s="43" t="str">
        <f t="shared" si="716"/>
        <v/>
      </c>
      <c r="AA22923" s="43" t="e">
        <f t="shared" si="717"/>
        <v>#N/A</v>
      </c>
    </row>
    <row r="22924" spans="1:27" x14ac:dyDescent="0.3">
      <c r="A22924" s="43">
        <v>2173975</v>
      </c>
      <c r="B22924" s="43" t="s">
        <v>5727</v>
      </c>
      <c r="C22924" s="43" t="s">
        <v>656</v>
      </c>
      <c r="E22924" s="43" t="s">
        <v>6263</v>
      </c>
      <c r="F22924" s="43" t="s">
        <v>28</v>
      </c>
      <c r="G22924" s="43">
        <v>49009</v>
      </c>
      <c r="Y22924" s="43" t="str">
        <f t="shared" si="716"/>
        <v/>
      </c>
      <c r="AA22924" s="43" t="e">
        <f t="shared" si="717"/>
        <v>#N/A</v>
      </c>
    </row>
    <row r="22925" spans="1:27" x14ac:dyDescent="0.3">
      <c r="A22925" s="43">
        <v>1197971</v>
      </c>
      <c r="B22925" s="43" t="s">
        <v>5727</v>
      </c>
      <c r="C22925" s="43" t="s">
        <v>331</v>
      </c>
      <c r="E22925" s="43" t="s">
        <v>31</v>
      </c>
      <c r="F22925" s="43" t="s">
        <v>30</v>
      </c>
      <c r="G22925" s="43">
        <v>49009</v>
      </c>
      <c r="Y22925" s="43" t="str">
        <f t="shared" si="716"/>
        <v>COMP</v>
      </c>
      <c r="AA22925" s="43">
        <f t="shared" si="717"/>
        <v>1197971</v>
      </c>
    </row>
    <row r="22926" spans="1:27" x14ac:dyDescent="0.3">
      <c r="A22926" s="43">
        <v>1650560</v>
      </c>
      <c r="B22926" s="43" t="s">
        <v>5727</v>
      </c>
      <c r="C22926" s="43" t="s">
        <v>189</v>
      </c>
      <c r="E22926" s="43" t="s">
        <v>6263</v>
      </c>
      <c r="F22926" s="43" t="s">
        <v>30</v>
      </c>
      <c r="G22926" s="43">
        <v>49009</v>
      </c>
      <c r="Y22926" s="43" t="str">
        <f t="shared" si="716"/>
        <v/>
      </c>
      <c r="AA22926" s="43" t="e">
        <f t="shared" si="717"/>
        <v>#N/A</v>
      </c>
    </row>
    <row r="22927" spans="1:27" x14ac:dyDescent="0.3">
      <c r="A22927" s="43">
        <v>1671960</v>
      </c>
      <c r="B22927" s="43" t="s">
        <v>13497</v>
      </c>
      <c r="C22927" s="43" t="s">
        <v>241</v>
      </c>
      <c r="E22927" s="43" t="s">
        <v>6263</v>
      </c>
      <c r="F22927" s="43" t="s">
        <v>28</v>
      </c>
      <c r="G22927" s="43">
        <v>44098</v>
      </c>
      <c r="Y22927" s="43" t="str">
        <f t="shared" si="716"/>
        <v/>
      </c>
      <c r="AA22927" s="43" t="e">
        <f t="shared" si="717"/>
        <v>#N/A</v>
      </c>
    </row>
    <row r="22928" spans="1:27" x14ac:dyDescent="0.3">
      <c r="A22928" s="43">
        <v>1423778</v>
      </c>
      <c r="B22928" s="43" t="s">
        <v>13498</v>
      </c>
      <c r="C22928" s="43" t="s">
        <v>250</v>
      </c>
      <c r="E22928" s="43" t="s">
        <v>6263</v>
      </c>
      <c r="F22928" s="43" t="s">
        <v>28</v>
      </c>
      <c r="G22928" s="43">
        <v>44067</v>
      </c>
      <c r="Y22928" s="43" t="str">
        <f t="shared" si="716"/>
        <v>COMP</v>
      </c>
      <c r="AA22928" s="43">
        <f t="shared" si="717"/>
        <v>1423778</v>
      </c>
    </row>
    <row r="22929" spans="1:27" x14ac:dyDescent="0.3">
      <c r="A22929" s="43">
        <v>1161536</v>
      </c>
      <c r="B22929" s="43" t="s">
        <v>13499</v>
      </c>
      <c r="C22929" s="43" t="s">
        <v>1896</v>
      </c>
      <c r="E22929" s="43" t="s">
        <v>6263</v>
      </c>
      <c r="F22929" s="43" t="s">
        <v>28</v>
      </c>
      <c r="G22929" s="43">
        <v>44022</v>
      </c>
      <c r="Y22929" s="43" t="str">
        <f t="shared" si="716"/>
        <v/>
      </c>
      <c r="AA22929" s="43" t="e">
        <f t="shared" si="717"/>
        <v>#N/A</v>
      </c>
    </row>
    <row r="22930" spans="1:27" x14ac:dyDescent="0.3">
      <c r="A22930" s="43">
        <v>1965956</v>
      </c>
      <c r="B22930" s="43" t="s">
        <v>13500</v>
      </c>
      <c r="C22930" s="43" t="s">
        <v>492</v>
      </c>
      <c r="E22930" s="43" t="s">
        <v>6263</v>
      </c>
      <c r="F22930" s="43" t="s">
        <v>30</v>
      </c>
      <c r="G22930" s="43">
        <v>49064</v>
      </c>
      <c r="Y22930" s="43" t="str">
        <f t="shared" si="716"/>
        <v>COMP</v>
      </c>
      <c r="AA22930" s="43">
        <f t="shared" si="717"/>
        <v>1965956</v>
      </c>
    </row>
    <row r="22931" spans="1:27" x14ac:dyDescent="0.3">
      <c r="A22931" s="43">
        <v>1907243</v>
      </c>
      <c r="B22931" s="43" t="s">
        <v>13501</v>
      </c>
      <c r="C22931" s="43" t="s">
        <v>250</v>
      </c>
      <c r="E22931" s="43" t="s">
        <v>6263</v>
      </c>
      <c r="F22931" s="43" t="s">
        <v>28</v>
      </c>
      <c r="G22931" s="43">
        <v>44072</v>
      </c>
      <c r="Y22931" s="43" t="str">
        <f t="shared" si="716"/>
        <v/>
      </c>
      <c r="AA22931" s="43" t="e">
        <f t="shared" si="717"/>
        <v>#N/A</v>
      </c>
    </row>
    <row r="22932" spans="1:27" x14ac:dyDescent="0.3">
      <c r="A22932" s="43">
        <v>1340039</v>
      </c>
      <c r="B22932" s="43" t="s">
        <v>13502</v>
      </c>
      <c r="C22932" s="43" t="s">
        <v>4523</v>
      </c>
      <c r="E22932" s="43" t="s">
        <v>31</v>
      </c>
      <c r="F22932" s="43" t="s">
        <v>28</v>
      </c>
      <c r="G22932" s="43">
        <v>53061</v>
      </c>
      <c r="Y22932" s="43" t="str">
        <f t="shared" si="716"/>
        <v>COMP</v>
      </c>
      <c r="AA22932" s="43">
        <f t="shared" si="717"/>
        <v>1340039</v>
      </c>
    </row>
    <row r="22933" spans="1:27" x14ac:dyDescent="0.3">
      <c r="A22933" s="43">
        <v>1746131</v>
      </c>
      <c r="B22933" s="43" t="s">
        <v>13503</v>
      </c>
      <c r="C22933" s="43" t="s">
        <v>1169</v>
      </c>
      <c r="E22933" s="43" t="s">
        <v>6263</v>
      </c>
      <c r="F22933" s="43" t="s">
        <v>28</v>
      </c>
      <c r="G22933" s="43">
        <v>44015</v>
      </c>
      <c r="Y22933" s="43" t="str">
        <f t="shared" si="716"/>
        <v/>
      </c>
      <c r="AA22933" s="43" t="e">
        <f t="shared" si="717"/>
        <v>#N/A</v>
      </c>
    </row>
    <row r="22934" spans="1:27" x14ac:dyDescent="0.3">
      <c r="A22934" s="43">
        <v>2194354</v>
      </c>
      <c r="B22934" s="43" t="s">
        <v>13504</v>
      </c>
      <c r="C22934" s="43" t="s">
        <v>617</v>
      </c>
      <c r="E22934" s="43" t="s">
        <v>6263</v>
      </c>
      <c r="F22934" s="43" t="s">
        <v>30</v>
      </c>
      <c r="G22934" s="43">
        <v>53064</v>
      </c>
      <c r="Y22934" s="43" t="str">
        <f t="shared" si="716"/>
        <v/>
      </c>
      <c r="AA22934" s="43" t="e">
        <f t="shared" si="717"/>
        <v>#N/A</v>
      </c>
    </row>
    <row r="22935" spans="1:27" x14ac:dyDescent="0.3">
      <c r="A22935" s="43">
        <v>2194358</v>
      </c>
      <c r="B22935" s="43" t="s">
        <v>13504</v>
      </c>
      <c r="C22935" s="43" t="s">
        <v>13505</v>
      </c>
      <c r="E22935" s="43" t="s">
        <v>6263</v>
      </c>
      <c r="F22935" s="43" t="s">
        <v>28</v>
      </c>
      <c r="G22935" s="43">
        <v>53064</v>
      </c>
      <c r="Y22935" s="43" t="str">
        <f t="shared" si="716"/>
        <v/>
      </c>
      <c r="AA22935" s="43" t="e">
        <f t="shared" si="717"/>
        <v>#N/A</v>
      </c>
    </row>
    <row r="22936" spans="1:27" x14ac:dyDescent="0.3">
      <c r="A22936" s="43">
        <v>1064812</v>
      </c>
      <c r="B22936" s="43" t="s">
        <v>13506</v>
      </c>
      <c r="C22936" s="43" t="s">
        <v>467</v>
      </c>
      <c r="E22936" s="43" t="s">
        <v>29</v>
      </c>
      <c r="F22936" s="43" t="s">
        <v>30</v>
      </c>
      <c r="G22936" s="43">
        <v>44067</v>
      </c>
      <c r="Y22936" s="43" t="str">
        <f t="shared" si="716"/>
        <v>COMP</v>
      </c>
      <c r="AA22936" s="43">
        <f t="shared" si="717"/>
        <v>1064812</v>
      </c>
    </row>
    <row r="22937" spans="1:27" x14ac:dyDescent="0.3">
      <c r="A22937" s="43">
        <v>1057439</v>
      </c>
      <c r="B22937" s="43" t="s">
        <v>13506</v>
      </c>
      <c r="C22937" s="43" t="s">
        <v>346</v>
      </c>
      <c r="E22937" s="43" t="s">
        <v>6263</v>
      </c>
      <c r="F22937" s="43" t="s">
        <v>28</v>
      </c>
      <c r="G22937" s="43">
        <v>72081</v>
      </c>
      <c r="Y22937" s="43" t="str">
        <f t="shared" si="716"/>
        <v/>
      </c>
      <c r="AA22937" s="43" t="e">
        <f t="shared" si="717"/>
        <v>#N/A</v>
      </c>
    </row>
    <row r="22938" spans="1:27" x14ac:dyDescent="0.3">
      <c r="A22938" s="43">
        <v>2419971</v>
      </c>
      <c r="B22938" s="43" t="s">
        <v>499</v>
      </c>
      <c r="C22938" s="43" t="s">
        <v>1094</v>
      </c>
      <c r="E22938" s="43" t="s">
        <v>31</v>
      </c>
      <c r="F22938" s="43" t="s">
        <v>30</v>
      </c>
      <c r="G22938" s="43">
        <v>85005</v>
      </c>
      <c r="Y22938" s="43" t="str">
        <f t="shared" si="716"/>
        <v/>
      </c>
      <c r="AA22938" s="43" t="e">
        <f t="shared" si="717"/>
        <v>#N/A</v>
      </c>
    </row>
    <row r="22939" spans="1:27" x14ac:dyDescent="0.3">
      <c r="A22939" s="43">
        <v>1998808</v>
      </c>
      <c r="B22939" s="43" t="s">
        <v>499</v>
      </c>
      <c r="C22939" s="43" t="s">
        <v>440</v>
      </c>
      <c r="E22939" s="43" t="s">
        <v>6263</v>
      </c>
      <c r="F22939" s="43" t="s">
        <v>28</v>
      </c>
      <c r="G22939" s="43">
        <v>44122</v>
      </c>
      <c r="Y22939" s="43" t="str">
        <f t="shared" si="716"/>
        <v>COMP</v>
      </c>
      <c r="AA22939" s="43">
        <f t="shared" si="717"/>
        <v>1998808</v>
      </c>
    </row>
    <row r="22940" spans="1:27" x14ac:dyDescent="0.3">
      <c r="A22940" s="43">
        <v>1862820</v>
      </c>
      <c r="B22940" s="43" t="s">
        <v>499</v>
      </c>
      <c r="C22940" s="43" t="s">
        <v>375</v>
      </c>
      <c r="E22940" s="43" t="s">
        <v>6263</v>
      </c>
      <c r="F22940" s="43" t="s">
        <v>28</v>
      </c>
      <c r="G22940" s="43">
        <v>53013</v>
      </c>
      <c r="Y22940" s="43" t="str">
        <f t="shared" si="716"/>
        <v/>
      </c>
      <c r="AA22940" s="43" t="e">
        <f t="shared" si="717"/>
        <v>#N/A</v>
      </c>
    </row>
    <row r="22941" spans="1:27" x14ac:dyDescent="0.3">
      <c r="A22941" s="43">
        <v>1100108</v>
      </c>
      <c r="B22941" s="43" t="s">
        <v>499</v>
      </c>
      <c r="C22941" s="43" t="s">
        <v>268</v>
      </c>
      <c r="E22941" s="43" t="s">
        <v>6263</v>
      </c>
      <c r="F22941" s="43" t="s">
        <v>30</v>
      </c>
      <c r="G22941" s="43">
        <v>72041</v>
      </c>
      <c r="Y22941" s="43" t="str">
        <f t="shared" si="716"/>
        <v/>
      </c>
      <c r="AA22941" s="43" t="e">
        <f t="shared" si="717"/>
        <v>#N/A</v>
      </c>
    </row>
    <row r="22942" spans="1:27" x14ac:dyDescent="0.3">
      <c r="A22942" s="43">
        <v>2361912</v>
      </c>
      <c r="B22942" s="43" t="s">
        <v>499</v>
      </c>
      <c r="C22942" s="43" t="s">
        <v>982</v>
      </c>
      <c r="E22942" s="43" t="s">
        <v>6263</v>
      </c>
      <c r="F22942" s="43" t="s">
        <v>30</v>
      </c>
      <c r="G22942" s="43">
        <v>49004</v>
      </c>
      <c r="Y22942" s="43" t="str">
        <f t="shared" si="716"/>
        <v/>
      </c>
      <c r="AA22942" s="43" t="e">
        <f t="shared" si="717"/>
        <v>#N/A</v>
      </c>
    </row>
    <row r="22943" spans="1:27" x14ac:dyDescent="0.3">
      <c r="A22943" s="43">
        <v>1774535</v>
      </c>
      <c r="B22943" s="43" t="s">
        <v>499</v>
      </c>
      <c r="C22943" s="43" t="s">
        <v>4532</v>
      </c>
      <c r="E22943" s="43" t="s">
        <v>6263</v>
      </c>
      <c r="F22943" s="43" t="s">
        <v>30</v>
      </c>
      <c r="G22943" s="43">
        <v>53013</v>
      </c>
      <c r="Y22943" s="43" t="str">
        <f t="shared" si="716"/>
        <v/>
      </c>
      <c r="AA22943" s="43" t="e">
        <f t="shared" si="717"/>
        <v>#N/A</v>
      </c>
    </row>
    <row r="22944" spans="1:27" x14ac:dyDescent="0.3">
      <c r="A22944" s="43">
        <v>924495</v>
      </c>
      <c r="B22944" s="43" t="s">
        <v>499</v>
      </c>
      <c r="C22944" s="43" t="s">
        <v>894</v>
      </c>
      <c r="E22944" s="43" t="s">
        <v>6263</v>
      </c>
      <c r="F22944" s="43" t="s">
        <v>28</v>
      </c>
      <c r="G22944" s="43">
        <v>44067</v>
      </c>
      <c r="Y22944" s="43" t="str">
        <f t="shared" si="716"/>
        <v/>
      </c>
      <c r="AA22944" s="43" t="e">
        <f t="shared" si="717"/>
        <v>#N/A</v>
      </c>
    </row>
    <row r="22945" spans="1:27" x14ac:dyDescent="0.3">
      <c r="A22945" s="43">
        <v>2251531</v>
      </c>
      <c r="B22945" s="43" t="s">
        <v>499</v>
      </c>
      <c r="C22945" s="43" t="s">
        <v>722</v>
      </c>
      <c r="E22945" s="43" t="s">
        <v>31</v>
      </c>
      <c r="F22945" s="43" t="s">
        <v>28</v>
      </c>
      <c r="G22945" s="43">
        <v>44052</v>
      </c>
      <c r="Y22945" s="43" t="str">
        <f t="shared" si="716"/>
        <v>COMP</v>
      </c>
      <c r="AA22945" s="43">
        <f t="shared" si="717"/>
        <v>2251531</v>
      </c>
    </row>
    <row r="22946" spans="1:27" x14ac:dyDescent="0.3">
      <c r="A22946" s="43">
        <v>1461035</v>
      </c>
      <c r="B22946" s="43" t="s">
        <v>499</v>
      </c>
      <c r="C22946" s="43" t="s">
        <v>3039</v>
      </c>
      <c r="E22946" s="43" t="s">
        <v>35</v>
      </c>
      <c r="F22946" s="43" t="s">
        <v>28</v>
      </c>
      <c r="G22946" s="43">
        <v>85032</v>
      </c>
      <c r="Y22946" s="43" t="str">
        <f t="shared" si="716"/>
        <v>COMP</v>
      </c>
      <c r="AA22946" s="43">
        <f t="shared" si="717"/>
        <v>1461035</v>
      </c>
    </row>
    <row r="22947" spans="1:27" x14ac:dyDescent="0.3">
      <c r="A22947" s="43">
        <v>1643956</v>
      </c>
      <c r="B22947" s="43" t="s">
        <v>499</v>
      </c>
      <c r="C22947" s="43" t="s">
        <v>664</v>
      </c>
      <c r="E22947" s="43" t="s">
        <v>6263</v>
      </c>
      <c r="F22947" s="43" t="s">
        <v>28</v>
      </c>
      <c r="G22947" s="43">
        <v>44105</v>
      </c>
      <c r="Y22947" s="43" t="str">
        <f t="shared" si="716"/>
        <v/>
      </c>
      <c r="AA22947" s="43" t="e">
        <f t="shared" si="717"/>
        <v>#N/A</v>
      </c>
    </row>
    <row r="22948" spans="1:27" x14ac:dyDescent="0.3">
      <c r="A22948" s="43">
        <v>1783823</v>
      </c>
      <c r="B22948" s="43" t="s">
        <v>499</v>
      </c>
      <c r="C22948" s="43" t="s">
        <v>1351</v>
      </c>
      <c r="E22948" s="43" t="s">
        <v>29</v>
      </c>
      <c r="F22948" s="43" t="s">
        <v>28</v>
      </c>
      <c r="G22948" s="43">
        <v>49006</v>
      </c>
      <c r="Y22948" s="43" t="str">
        <f t="shared" si="716"/>
        <v>COMP</v>
      </c>
      <c r="AA22948" s="43">
        <f t="shared" si="717"/>
        <v>1783823</v>
      </c>
    </row>
    <row r="22949" spans="1:27" x14ac:dyDescent="0.3">
      <c r="A22949" s="43">
        <v>1461023</v>
      </c>
      <c r="B22949" s="43" t="s">
        <v>499</v>
      </c>
      <c r="C22949" s="43" t="s">
        <v>13507</v>
      </c>
      <c r="E22949" s="43" t="s">
        <v>6263</v>
      </c>
      <c r="F22949" s="43" t="s">
        <v>28</v>
      </c>
      <c r="G22949" s="43">
        <v>85032</v>
      </c>
      <c r="Y22949" s="43" t="str">
        <f t="shared" si="716"/>
        <v/>
      </c>
      <c r="AA22949" s="43" t="e">
        <f t="shared" si="717"/>
        <v>#N/A</v>
      </c>
    </row>
    <row r="22950" spans="1:27" x14ac:dyDescent="0.3">
      <c r="A22950" s="43">
        <v>2302814</v>
      </c>
      <c r="B22950" s="43" t="s">
        <v>499</v>
      </c>
      <c r="C22950" s="43" t="s">
        <v>331</v>
      </c>
      <c r="E22950" s="43" t="s">
        <v>6263</v>
      </c>
      <c r="F22950" s="43" t="s">
        <v>30</v>
      </c>
      <c r="G22950" s="43">
        <v>85005</v>
      </c>
      <c r="Y22950" s="43" t="str">
        <f t="shared" si="716"/>
        <v/>
      </c>
      <c r="AA22950" s="43" t="e">
        <f t="shared" si="717"/>
        <v>#N/A</v>
      </c>
    </row>
    <row r="22951" spans="1:27" x14ac:dyDescent="0.3">
      <c r="A22951" s="43">
        <v>1403261</v>
      </c>
      <c r="B22951" s="43" t="s">
        <v>499</v>
      </c>
      <c r="C22951" s="43" t="s">
        <v>484</v>
      </c>
      <c r="E22951" s="43" t="s">
        <v>31</v>
      </c>
      <c r="F22951" s="43" t="s">
        <v>28</v>
      </c>
      <c r="G22951" s="43">
        <v>44084</v>
      </c>
      <c r="Y22951" s="43" t="str">
        <f t="shared" si="716"/>
        <v>COMP</v>
      </c>
      <c r="AA22951" s="43">
        <f t="shared" si="717"/>
        <v>1403261</v>
      </c>
    </row>
    <row r="22952" spans="1:27" x14ac:dyDescent="0.3">
      <c r="A22952" s="43">
        <v>373360</v>
      </c>
      <c r="B22952" s="43" t="s">
        <v>499</v>
      </c>
      <c r="C22952" s="43" t="s">
        <v>422</v>
      </c>
      <c r="E22952" s="43" t="s">
        <v>6263</v>
      </c>
      <c r="F22952" s="43" t="s">
        <v>28</v>
      </c>
      <c r="G22952" s="43">
        <v>85017</v>
      </c>
      <c r="Y22952" s="43" t="str">
        <f t="shared" si="716"/>
        <v/>
      </c>
      <c r="AA22952" s="43" t="e">
        <f t="shared" si="717"/>
        <v>#N/A</v>
      </c>
    </row>
    <row r="22953" spans="1:27" x14ac:dyDescent="0.3">
      <c r="A22953" s="43">
        <v>2147392</v>
      </c>
      <c r="B22953" s="43" t="s">
        <v>499</v>
      </c>
      <c r="C22953" s="43" t="s">
        <v>1376</v>
      </c>
      <c r="E22953" s="43" t="s">
        <v>6263</v>
      </c>
      <c r="F22953" s="43" t="s">
        <v>30</v>
      </c>
      <c r="G22953" s="43">
        <v>49004</v>
      </c>
      <c r="Y22953" s="43" t="str">
        <f t="shared" si="716"/>
        <v/>
      </c>
      <c r="AA22953" s="43" t="e">
        <f t="shared" si="717"/>
        <v>#N/A</v>
      </c>
    </row>
    <row r="22954" spans="1:27" x14ac:dyDescent="0.3">
      <c r="A22954" s="43">
        <v>1872012</v>
      </c>
      <c r="B22954" s="43" t="s">
        <v>499</v>
      </c>
      <c r="C22954" s="43" t="s">
        <v>644</v>
      </c>
      <c r="E22954" s="43" t="s">
        <v>31</v>
      </c>
      <c r="F22954" s="43" t="s">
        <v>30</v>
      </c>
      <c r="G22954" s="43">
        <v>49064</v>
      </c>
      <c r="Y22954" s="43" t="str">
        <f t="shared" si="716"/>
        <v>COMP</v>
      </c>
      <c r="AA22954" s="43">
        <f t="shared" si="717"/>
        <v>1872012</v>
      </c>
    </row>
    <row r="22955" spans="1:27" x14ac:dyDescent="0.3">
      <c r="A22955" s="43">
        <v>242946</v>
      </c>
      <c r="B22955" s="43" t="s">
        <v>499</v>
      </c>
      <c r="C22955" s="43" t="s">
        <v>346</v>
      </c>
      <c r="E22955" s="43" t="s">
        <v>6263</v>
      </c>
      <c r="F22955" s="43" t="s">
        <v>28</v>
      </c>
      <c r="G22955" s="43">
        <v>85033</v>
      </c>
      <c r="Y22955" s="43" t="str">
        <f t="shared" si="716"/>
        <v/>
      </c>
      <c r="AA22955" s="43" t="e">
        <f t="shared" si="717"/>
        <v>#N/A</v>
      </c>
    </row>
    <row r="22956" spans="1:27" x14ac:dyDescent="0.3">
      <c r="A22956" s="43">
        <v>1478503</v>
      </c>
      <c r="B22956" s="43" t="s">
        <v>499</v>
      </c>
      <c r="C22956" s="43" t="s">
        <v>553</v>
      </c>
      <c r="E22956" s="43" t="s">
        <v>29</v>
      </c>
      <c r="F22956" s="43" t="s">
        <v>28</v>
      </c>
      <c r="G22956" s="43">
        <v>85017</v>
      </c>
      <c r="Y22956" s="43" t="str">
        <f t="shared" si="716"/>
        <v>COMP</v>
      </c>
      <c r="AA22956" s="43">
        <f t="shared" si="717"/>
        <v>1478503</v>
      </c>
    </row>
    <row r="22957" spans="1:27" x14ac:dyDescent="0.3">
      <c r="A22957" s="43">
        <v>1236366</v>
      </c>
      <c r="B22957" s="43" t="s">
        <v>499</v>
      </c>
      <c r="C22957" s="43" t="s">
        <v>3880</v>
      </c>
      <c r="E22957" s="43" t="s">
        <v>6263</v>
      </c>
      <c r="F22957" s="43" t="s">
        <v>28</v>
      </c>
      <c r="G22957" s="43">
        <v>72057</v>
      </c>
      <c r="Y22957" s="43" t="str">
        <f t="shared" si="716"/>
        <v>COMP</v>
      </c>
      <c r="AA22957" s="43">
        <f t="shared" si="717"/>
        <v>1236366</v>
      </c>
    </row>
    <row r="22958" spans="1:27" x14ac:dyDescent="0.3">
      <c r="A22958" s="43">
        <v>1160196</v>
      </c>
      <c r="B22958" s="43" t="s">
        <v>499</v>
      </c>
      <c r="C22958" s="43" t="s">
        <v>6391</v>
      </c>
      <c r="E22958" s="43" t="s">
        <v>6263</v>
      </c>
      <c r="F22958" s="43" t="s">
        <v>28</v>
      </c>
      <c r="G22958" s="43">
        <v>44021</v>
      </c>
      <c r="Y22958" s="43" t="str">
        <f t="shared" si="716"/>
        <v>COMP</v>
      </c>
      <c r="AA22958" s="43">
        <f t="shared" si="717"/>
        <v>1160196</v>
      </c>
    </row>
    <row r="22959" spans="1:27" x14ac:dyDescent="0.3">
      <c r="A22959" s="43">
        <v>1674336</v>
      </c>
      <c r="B22959" s="43" t="s">
        <v>13508</v>
      </c>
      <c r="C22959" s="43" t="s">
        <v>401</v>
      </c>
      <c r="E22959" s="43" t="s">
        <v>6263</v>
      </c>
      <c r="F22959" s="43" t="s">
        <v>30</v>
      </c>
      <c r="G22959" s="43">
        <v>85067</v>
      </c>
      <c r="Y22959" s="43" t="str">
        <f t="shared" si="716"/>
        <v/>
      </c>
      <c r="AA22959" s="43" t="e">
        <f t="shared" si="717"/>
        <v>#N/A</v>
      </c>
    </row>
    <row r="22960" spans="1:27" x14ac:dyDescent="0.3">
      <c r="A22960" s="43">
        <v>1852494</v>
      </c>
      <c r="B22960" s="43" t="s">
        <v>13509</v>
      </c>
      <c r="C22960" s="43" t="s">
        <v>421</v>
      </c>
      <c r="E22960" s="43" t="s">
        <v>6263</v>
      </c>
      <c r="F22960" s="43" t="s">
        <v>30</v>
      </c>
      <c r="G22960" s="43">
        <v>49069</v>
      </c>
      <c r="Y22960" s="43" t="str">
        <f t="shared" si="716"/>
        <v/>
      </c>
      <c r="AA22960" s="43" t="e">
        <f t="shared" si="717"/>
        <v>#N/A</v>
      </c>
    </row>
    <row r="22961" spans="1:27" x14ac:dyDescent="0.3">
      <c r="A22961" s="43">
        <v>1475844</v>
      </c>
      <c r="B22961" s="43" t="s">
        <v>13509</v>
      </c>
      <c r="C22961" s="43" t="s">
        <v>1142</v>
      </c>
      <c r="E22961" s="43" t="s">
        <v>35</v>
      </c>
      <c r="F22961" s="43" t="s">
        <v>30</v>
      </c>
      <c r="G22961" s="43">
        <v>44036</v>
      </c>
      <c r="Y22961" s="43" t="str">
        <f t="shared" si="716"/>
        <v>COMP</v>
      </c>
      <c r="AA22961" s="43">
        <f t="shared" si="717"/>
        <v>1475844</v>
      </c>
    </row>
    <row r="22962" spans="1:27" x14ac:dyDescent="0.3">
      <c r="A22962" s="43">
        <v>2388644</v>
      </c>
      <c r="B22962" s="43" t="s">
        <v>5742</v>
      </c>
      <c r="C22962" s="43" t="s">
        <v>3054</v>
      </c>
      <c r="E22962" s="43" t="s">
        <v>6263</v>
      </c>
      <c r="F22962" s="43" t="s">
        <v>30</v>
      </c>
      <c r="G22962" s="43">
        <v>44021</v>
      </c>
      <c r="Y22962" s="43" t="str">
        <f t="shared" si="716"/>
        <v/>
      </c>
      <c r="AA22962" s="43" t="e">
        <f t="shared" si="717"/>
        <v>#N/A</v>
      </c>
    </row>
    <row r="22963" spans="1:27" x14ac:dyDescent="0.3">
      <c r="A22963" s="43">
        <v>2350893</v>
      </c>
      <c r="B22963" s="43" t="s">
        <v>5742</v>
      </c>
      <c r="C22963" s="43" t="s">
        <v>546</v>
      </c>
      <c r="E22963" s="43" t="s">
        <v>6263</v>
      </c>
      <c r="F22963" s="43" t="s">
        <v>30</v>
      </c>
      <c r="G22963" s="43">
        <v>85055</v>
      </c>
      <c r="Y22963" s="43" t="str">
        <f t="shared" si="716"/>
        <v/>
      </c>
      <c r="AA22963" s="43" t="e">
        <f t="shared" si="717"/>
        <v>#N/A</v>
      </c>
    </row>
    <row r="22964" spans="1:27" x14ac:dyDescent="0.3">
      <c r="A22964" s="43">
        <v>1917449</v>
      </c>
      <c r="B22964" s="43" t="s">
        <v>13510</v>
      </c>
      <c r="C22964" s="43" t="s">
        <v>230</v>
      </c>
      <c r="E22964" s="43" t="s">
        <v>6263</v>
      </c>
      <c r="F22964" s="43" t="s">
        <v>28</v>
      </c>
      <c r="G22964" s="43">
        <v>72041</v>
      </c>
      <c r="Y22964" s="43" t="str">
        <f t="shared" si="716"/>
        <v>COMP</v>
      </c>
      <c r="AA22964" s="43">
        <f t="shared" si="717"/>
        <v>1917449</v>
      </c>
    </row>
    <row r="22965" spans="1:27" x14ac:dyDescent="0.3">
      <c r="A22965" s="43">
        <v>1732331</v>
      </c>
      <c r="B22965" s="43" t="s">
        <v>5743</v>
      </c>
      <c r="C22965" s="43" t="s">
        <v>13511</v>
      </c>
      <c r="E22965" s="43" t="s">
        <v>35</v>
      </c>
      <c r="F22965" s="43" t="s">
        <v>28</v>
      </c>
      <c r="G22965" s="43">
        <v>49019</v>
      </c>
      <c r="Y22965" s="43" t="str">
        <f t="shared" si="716"/>
        <v>COMP</v>
      </c>
      <c r="AA22965" s="43">
        <f t="shared" si="717"/>
        <v>1732331</v>
      </c>
    </row>
    <row r="22966" spans="1:27" x14ac:dyDescent="0.3">
      <c r="A22966" s="43">
        <v>1967891</v>
      </c>
      <c r="B22966" s="43" t="s">
        <v>5743</v>
      </c>
      <c r="C22966" s="43" t="s">
        <v>512</v>
      </c>
      <c r="E22966" s="43" t="s">
        <v>35</v>
      </c>
      <c r="F22966" s="43" t="s">
        <v>28</v>
      </c>
      <c r="G22966" s="43">
        <v>44035</v>
      </c>
      <c r="Y22966" s="43" t="str">
        <f t="shared" si="716"/>
        <v>COMP</v>
      </c>
      <c r="AA22966" s="43">
        <f t="shared" si="717"/>
        <v>1967891</v>
      </c>
    </row>
    <row r="22967" spans="1:27" x14ac:dyDescent="0.3">
      <c r="A22967" s="43">
        <v>2045076</v>
      </c>
      <c r="B22967" s="43" t="s">
        <v>5743</v>
      </c>
      <c r="C22967" s="43" t="s">
        <v>425</v>
      </c>
      <c r="E22967" s="43" t="s">
        <v>6263</v>
      </c>
      <c r="F22967" s="43" t="s">
        <v>28</v>
      </c>
      <c r="G22967" s="43">
        <v>44013</v>
      </c>
      <c r="Y22967" s="43" t="str">
        <f t="shared" si="716"/>
        <v/>
      </c>
      <c r="AA22967" s="43" t="e">
        <f t="shared" si="717"/>
        <v>#N/A</v>
      </c>
    </row>
    <row r="22968" spans="1:27" x14ac:dyDescent="0.3">
      <c r="A22968" s="43">
        <v>1375458</v>
      </c>
      <c r="B22968" s="43" t="s">
        <v>5743</v>
      </c>
      <c r="C22968" s="43" t="s">
        <v>397</v>
      </c>
      <c r="E22968" s="43" t="s">
        <v>6263</v>
      </c>
      <c r="F22968" s="43" t="s">
        <v>28</v>
      </c>
      <c r="G22968" s="43">
        <v>49017</v>
      </c>
      <c r="Y22968" s="43" t="str">
        <f t="shared" si="716"/>
        <v>COMP</v>
      </c>
      <c r="AA22968" s="43">
        <f t="shared" si="717"/>
        <v>1375458</v>
      </c>
    </row>
    <row r="22969" spans="1:27" x14ac:dyDescent="0.3">
      <c r="A22969" s="43">
        <v>986193</v>
      </c>
      <c r="B22969" s="43" t="s">
        <v>5743</v>
      </c>
      <c r="C22969" s="43" t="s">
        <v>390</v>
      </c>
      <c r="E22969" s="43" t="s">
        <v>6263</v>
      </c>
      <c r="F22969" s="43" t="s">
        <v>30</v>
      </c>
      <c r="G22969" s="43">
        <v>85005</v>
      </c>
      <c r="Y22969" s="43" t="str">
        <f t="shared" si="716"/>
        <v/>
      </c>
      <c r="AA22969" s="43" t="e">
        <f t="shared" si="717"/>
        <v>#N/A</v>
      </c>
    </row>
    <row r="22970" spans="1:27" x14ac:dyDescent="0.3">
      <c r="A22970" s="43">
        <v>1197731</v>
      </c>
      <c r="B22970" s="43" t="s">
        <v>5743</v>
      </c>
      <c r="C22970" s="43" t="s">
        <v>287</v>
      </c>
      <c r="E22970" s="43" t="s">
        <v>6263</v>
      </c>
      <c r="F22970" s="43" t="s">
        <v>28</v>
      </c>
      <c r="G22970" s="43">
        <v>44027</v>
      </c>
      <c r="Y22970" s="43" t="str">
        <f t="shared" si="716"/>
        <v>COMP</v>
      </c>
      <c r="AA22970" s="43">
        <f t="shared" si="717"/>
        <v>1197731</v>
      </c>
    </row>
    <row r="22971" spans="1:27" x14ac:dyDescent="0.3">
      <c r="A22971" s="43">
        <v>2071019</v>
      </c>
      <c r="B22971" s="43" t="s">
        <v>5744</v>
      </c>
      <c r="C22971" s="43" t="s">
        <v>2399</v>
      </c>
      <c r="E22971" s="43" t="s">
        <v>6263</v>
      </c>
      <c r="F22971" s="43" t="s">
        <v>30</v>
      </c>
      <c r="G22971" s="43">
        <v>44022</v>
      </c>
      <c r="Y22971" s="43" t="str">
        <f t="shared" si="716"/>
        <v/>
      </c>
      <c r="AA22971" s="43" t="e">
        <f t="shared" si="717"/>
        <v>#N/A</v>
      </c>
    </row>
    <row r="22972" spans="1:27" x14ac:dyDescent="0.3">
      <c r="A22972" s="43">
        <v>1966887</v>
      </c>
      <c r="B22972" s="43" t="s">
        <v>5744</v>
      </c>
      <c r="C22972" s="43" t="s">
        <v>221</v>
      </c>
      <c r="E22972" s="43" t="s">
        <v>6263</v>
      </c>
      <c r="F22972" s="43" t="s">
        <v>28</v>
      </c>
      <c r="G22972" s="43">
        <v>44022</v>
      </c>
      <c r="Y22972" s="43" t="str">
        <f t="shared" si="716"/>
        <v>COMP</v>
      </c>
      <c r="AA22972" s="43">
        <f t="shared" si="717"/>
        <v>1966887</v>
      </c>
    </row>
    <row r="22973" spans="1:27" x14ac:dyDescent="0.3">
      <c r="A22973" s="43">
        <v>2195734</v>
      </c>
      <c r="B22973" s="43" t="s">
        <v>5749</v>
      </c>
      <c r="C22973" s="43" t="s">
        <v>2127</v>
      </c>
      <c r="E22973" s="43" t="s">
        <v>29</v>
      </c>
      <c r="F22973" s="43" t="s">
        <v>30</v>
      </c>
      <c r="G22973" s="43">
        <v>49006</v>
      </c>
      <c r="Y22973" s="43" t="str">
        <f t="shared" si="716"/>
        <v>COMP</v>
      </c>
      <c r="AA22973" s="43">
        <f t="shared" si="717"/>
        <v>2195734</v>
      </c>
    </row>
    <row r="22974" spans="1:27" x14ac:dyDescent="0.3">
      <c r="A22974" s="43">
        <v>2235431</v>
      </c>
      <c r="B22974" s="43" t="s">
        <v>13512</v>
      </c>
      <c r="C22974" s="43" t="s">
        <v>1300</v>
      </c>
      <c r="E22974" s="43" t="s">
        <v>29</v>
      </c>
      <c r="F22974" s="43" t="s">
        <v>30</v>
      </c>
      <c r="G22974" s="43">
        <v>49064</v>
      </c>
      <c r="Y22974" s="43" t="str">
        <f t="shared" si="716"/>
        <v>COMP</v>
      </c>
      <c r="AA22974" s="43">
        <f t="shared" si="717"/>
        <v>2235431</v>
      </c>
    </row>
    <row r="22975" spans="1:27" x14ac:dyDescent="0.3">
      <c r="A22975" s="43">
        <v>1397920</v>
      </c>
      <c r="B22975" s="43" t="s">
        <v>13513</v>
      </c>
      <c r="C22975" s="43" t="s">
        <v>973</v>
      </c>
      <c r="E22975" s="43" t="s">
        <v>31</v>
      </c>
      <c r="F22975" s="43" t="s">
        <v>28</v>
      </c>
      <c r="G22975" s="43">
        <v>49067</v>
      </c>
      <c r="Y22975" s="43" t="str">
        <f t="shared" si="716"/>
        <v>COMP</v>
      </c>
      <c r="AA22975" s="43">
        <f t="shared" si="717"/>
        <v>1397920</v>
      </c>
    </row>
    <row r="22976" spans="1:27" x14ac:dyDescent="0.3">
      <c r="A22976" s="43">
        <v>2434160</v>
      </c>
      <c r="B22976" s="43" t="s">
        <v>13514</v>
      </c>
      <c r="C22976" s="43" t="s">
        <v>175</v>
      </c>
      <c r="E22976" s="43" t="s">
        <v>29</v>
      </c>
      <c r="F22976" s="43" t="s">
        <v>28</v>
      </c>
      <c r="G22976" s="43">
        <v>44139</v>
      </c>
      <c r="Y22976" s="43" t="str">
        <f t="shared" si="716"/>
        <v/>
      </c>
      <c r="AA22976" s="43" t="e">
        <f t="shared" si="717"/>
        <v>#N/A</v>
      </c>
    </row>
    <row r="22977" spans="1:27" x14ac:dyDescent="0.3">
      <c r="A22977" s="43">
        <v>2076518</v>
      </c>
      <c r="B22977" s="43" t="s">
        <v>5752</v>
      </c>
      <c r="C22977" s="43" t="s">
        <v>193</v>
      </c>
      <c r="E22977" s="43" t="s">
        <v>6263</v>
      </c>
      <c r="F22977" s="43" t="s">
        <v>28</v>
      </c>
      <c r="G22977" s="43">
        <v>53073</v>
      </c>
      <c r="Y22977" s="43" t="str">
        <f t="shared" si="716"/>
        <v/>
      </c>
      <c r="AA22977" s="43" t="e">
        <f t="shared" si="717"/>
        <v>#N/A</v>
      </c>
    </row>
    <row r="22978" spans="1:27" x14ac:dyDescent="0.3">
      <c r="A22978" s="43">
        <v>1381940</v>
      </c>
      <c r="B22978" s="43" t="s">
        <v>5752</v>
      </c>
      <c r="C22978" s="43" t="s">
        <v>478</v>
      </c>
      <c r="E22978" s="43" t="s">
        <v>6263</v>
      </c>
      <c r="F22978" s="43" t="s">
        <v>28</v>
      </c>
      <c r="G22978" s="43">
        <v>72017</v>
      </c>
      <c r="Y22978" s="43" t="str">
        <f t="shared" ref="Y22978:Y23041" si="718">IF(ISERROR(AA22978)=FALSE,"COMP","")</f>
        <v>COMP</v>
      </c>
      <c r="AA22978" s="43">
        <f t="shared" si="717"/>
        <v>1381940</v>
      </c>
    </row>
    <row r="22979" spans="1:27" x14ac:dyDescent="0.3">
      <c r="A22979" s="43">
        <v>1652091</v>
      </c>
      <c r="B22979" s="43" t="s">
        <v>5752</v>
      </c>
      <c r="C22979" s="43" t="s">
        <v>467</v>
      </c>
      <c r="E22979" s="43" t="s">
        <v>34</v>
      </c>
      <c r="F22979" s="43" t="s">
        <v>30</v>
      </c>
      <c r="G22979" s="43">
        <v>72017</v>
      </c>
      <c r="Y22979" s="43" t="str">
        <f t="shared" si="718"/>
        <v>COMP</v>
      </c>
      <c r="AA22979" s="43">
        <f t="shared" ref="AA22979:AA23042" si="719">VLOOKUP(A22979,Z:Z,1,FALSE)</f>
        <v>1652091</v>
      </c>
    </row>
    <row r="22980" spans="1:27" x14ac:dyDescent="0.3">
      <c r="A22980" s="43">
        <v>2394507</v>
      </c>
      <c r="B22980" s="43" t="s">
        <v>13515</v>
      </c>
      <c r="C22980" s="43" t="s">
        <v>303</v>
      </c>
      <c r="E22980" s="43" t="s">
        <v>6263</v>
      </c>
      <c r="F22980" s="43" t="s">
        <v>28</v>
      </c>
      <c r="G22980" s="43">
        <v>49006</v>
      </c>
      <c r="Y22980" s="43" t="str">
        <f t="shared" si="718"/>
        <v/>
      </c>
      <c r="AA22980" s="43" t="e">
        <f t="shared" si="719"/>
        <v>#N/A</v>
      </c>
    </row>
    <row r="22981" spans="1:27" x14ac:dyDescent="0.3">
      <c r="A22981" s="43">
        <v>1759760</v>
      </c>
      <c r="B22981" s="43" t="s">
        <v>13516</v>
      </c>
      <c r="C22981" s="43" t="s">
        <v>173</v>
      </c>
      <c r="E22981" s="43" t="s">
        <v>6263</v>
      </c>
      <c r="F22981" s="43" t="s">
        <v>30</v>
      </c>
      <c r="G22981" s="43">
        <v>72042</v>
      </c>
      <c r="Y22981" s="43" t="str">
        <f t="shared" si="718"/>
        <v/>
      </c>
      <c r="AA22981" s="43" t="e">
        <f t="shared" si="719"/>
        <v>#N/A</v>
      </c>
    </row>
    <row r="22982" spans="1:27" x14ac:dyDescent="0.3">
      <c r="A22982" s="43">
        <v>1778433</v>
      </c>
      <c r="B22982" s="43" t="s">
        <v>13517</v>
      </c>
      <c r="C22982" s="43" t="s">
        <v>3450</v>
      </c>
      <c r="E22982" s="43" t="s">
        <v>31</v>
      </c>
      <c r="F22982" s="43" t="s">
        <v>30</v>
      </c>
      <c r="G22982" s="43">
        <v>44039</v>
      </c>
      <c r="Y22982" s="43" t="str">
        <f t="shared" si="718"/>
        <v>COMP</v>
      </c>
      <c r="AA22982" s="43">
        <f t="shared" si="719"/>
        <v>1778433</v>
      </c>
    </row>
    <row r="22983" spans="1:27" x14ac:dyDescent="0.3">
      <c r="A22983" s="43">
        <v>2387306</v>
      </c>
      <c r="B22983" s="43" t="s">
        <v>13517</v>
      </c>
      <c r="C22983" s="43" t="s">
        <v>454</v>
      </c>
      <c r="E22983" s="43" t="s">
        <v>6263</v>
      </c>
      <c r="F22983" s="43" t="s">
        <v>30</v>
      </c>
      <c r="G22983" s="43">
        <v>44122</v>
      </c>
      <c r="Y22983" s="43" t="str">
        <f t="shared" si="718"/>
        <v/>
      </c>
      <c r="AA22983" s="43" t="e">
        <f t="shared" si="719"/>
        <v>#N/A</v>
      </c>
    </row>
    <row r="22984" spans="1:27" x14ac:dyDescent="0.3">
      <c r="A22984" s="43">
        <v>518587</v>
      </c>
      <c r="B22984" s="43" t="s">
        <v>13517</v>
      </c>
      <c r="C22984" s="43" t="s">
        <v>422</v>
      </c>
      <c r="E22984" s="43" t="s">
        <v>6263</v>
      </c>
      <c r="F22984" s="43" t="s">
        <v>28</v>
      </c>
      <c r="G22984" s="43">
        <v>85017</v>
      </c>
      <c r="Y22984" s="43" t="str">
        <f t="shared" si="718"/>
        <v/>
      </c>
      <c r="AA22984" s="43" t="e">
        <f t="shared" si="719"/>
        <v>#N/A</v>
      </c>
    </row>
    <row r="22985" spans="1:27" x14ac:dyDescent="0.3">
      <c r="A22985" s="43">
        <v>2012364</v>
      </c>
      <c r="B22985" s="43" t="s">
        <v>13518</v>
      </c>
      <c r="C22985" s="43" t="s">
        <v>11361</v>
      </c>
      <c r="E22985" s="43" t="s">
        <v>34</v>
      </c>
      <c r="F22985" s="43" t="s">
        <v>28</v>
      </c>
      <c r="G22985" s="43">
        <v>44001</v>
      </c>
      <c r="Y22985" s="43" t="str">
        <f t="shared" si="718"/>
        <v>COMP</v>
      </c>
      <c r="AA22985" s="43">
        <f t="shared" si="719"/>
        <v>2012364</v>
      </c>
    </row>
    <row r="22986" spans="1:27" x14ac:dyDescent="0.3">
      <c r="A22986" s="43">
        <v>2001538</v>
      </c>
      <c r="B22986" s="43" t="s">
        <v>13519</v>
      </c>
      <c r="C22986" s="43" t="s">
        <v>648</v>
      </c>
      <c r="E22986" s="43" t="s">
        <v>6263</v>
      </c>
      <c r="F22986" s="43" t="s">
        <v>30</v>
      </c>
      <c r="G22986" s="43">
        <v>85017</v>
      </c>
      <c r="Y22986" s="43" t="str">
        <f t="shared" si="718"/>
        <v/>
      </c>
      <c r="AA22986" s="43" t="e">
        <f t="shared" si="719"/>
        <v>#N/A</v>
      </c>
    </row>
    <row r="22987" spans="1:27" x14ac:dyDescent="0.3">
      <c r="A22987" s="43">
        <v>1541702</v>
      </c>
      <c r="B22987" s="43" t="s">
        <v>13520</v>
      </c>
      <c r="C22987" s="43" t="s">
        <v>1089</v>
      </c>
      <c r="E22987" s="43" t="s">
        <v>31</v>
      </c>
      <c r="F22987" s="43" t="s">
        <v>28</v>
      </c>
      <c r="G22987" s="43">
        <v>53058</v>
      </c>
      <c r="Y22987" s="43" t="str">
        <f t="shared" si="718"/>
        <v>COMP</v>
      </c>
      <c r="AA22987" s="43">
        <f t="shared" si="719"/>
        <v>1541702</v>
      </c>
    </row>
    <row r="22988" spans="1:27" x14ac:dyDescent="0.3">
      <c r="A22988" s="43">
        <v>2403173</v>
      </c>
      <c r="B22988" s="43" t="s">
        <v>13521</v>
      </c>
      <c r="C22988" s="43" t="s">
        <v>4737</v>
      </c>
      <c r="E22988" s="43" t="s">
        <v>6263</v>
      </c>
      <c r="F22988" s="43" t="s">
        <v>30</v>
      </c>
      <c r="G22988" s="43">
        <v>53057</v>
      </c>
      <c r="Y22988" s="43" t="str">
        <f t="shared" si="718"/>
        <v/>
      </c>
      <c r="AA22988" s="43" t="e">
        <f t="shared" si="719"/>
        <v>#N/A</v>
      </c>
    </row>
    <row r="22989" spans="1:27" x14ac:dyDescent="0.3">
      <c r="A22989" s="43">
        <v>1265098</v>
      </c>
      <c r="B22989" s="43" t="s">
        <v>13522</v>
      </c>
      <c r="C22989" s="43" t="s">
        <v>13523</v>
      </c>
      <c r="E22989" s="43" t="s">
        <v>6263</v>
      </c>
      <c r="F22989" s="43" t="s">
        <v>28</v>
      </c>
      <c r="G22989" s="43">
        <v>85053</v>
      </c>
      <c r="Y22989" s="43" t="str">
        <f t="shared" si="718"/>
        <v/>
      </c>
      <c r="AA22989" s="43" t="e">
        <f t="shared" si="719"/>
        <v>#N/A</v>
      </c>
    </row>
    <row r="22990" spans="1:27" x14ac:dyDescent="0.3">
      <c r="A22990" s="43">
        <v>2403672</v>
      </c>
      <c r="B22990" s="43" t="s">
        <v>13524</v>
      </c>
      <c r="C22990" s="43" t="s">
        <v>1300</v>
      </c>
      <c r="E22990" s="43" t="s">
        <v>6263</v>
      </c>
      <c r="F22990" s="43" t="s">
        <v>30</v>
      </c>
      <c r="G22990" s="43">
        <v>44090</v>
      </c>
      <c r="Y22990" s="43" t="str">
        <f t="shared" si="718"/>
        <v/>
      </c>
      <c r="AA22990" s="43" t="e">
        <f t="shared" si="719"/>
        <v>#N/A</v>
      </c>
    </row>
    <row r="22991" spans="1:27" x14ac:dyDescent="0.3">
      <c r="A22991" s="43">
        <v>1302947</v>
      </c>
      <c r="B22991" s="43" t="s">
        <v>13525</v>
      </c>
      <c r="C22991" s="43" t="s">
        <v>5333</v>
      </c>
      <c r="E22991" s="43" t="s">
        <v>6263</v>
      </c>
      <c r="F22991" s="43" t="s">
        <v>30</v>
      </c>
      <c r="G22991" s="43">
        <v>53061</v>
      </c>
      <c r="Y22991" s="43" t="str">
        <f t="shared" si="718"/>
        <v/>
      </c>
      <c r="AA22991" s="43" t="e">
        <f t="shared" si="719"/>
        <v>#N/A</v>
      </c>
    </row>
    <row r="22992" spans="1:27" x14ac:dyDescent="0.3">
      <c r="A22992" s="43">
        <v>710674</v>
      </c>
      <c r="B22992" s="43" t="s">
        <v>13526</v>
      </c>
      <c r="C22992" s="43" t="s">
        <v>13527</v>
      </c>
      <c r="E22992" s="43" t="s">
        <v>6263</v>
      </c>
      <c r="F22992" s="43" t="s">
        <v>28</v>
      </c>
      <c r="G22992" s="43">
        <v>49064</v>
      </c>
      <c r="Y22992" s="43" t="str">
        <f t="shared" si="718"/>
        <v>COMP</v>
      </c>
      <c r="AA22992" s="43">
        <f t="shared" si="719"/>
        <v>710674</v>
      </c>
    </row>
    <row r="22993" spans="1:27" x14ac:dyDescent="0.3">
      <c r="A22993" s="43">
        <v>1761577</v>
      </c>
      <c r="B22993" s="43" t="s">
        <v>13528</v>
      </c>
      <c r="C22993" s="43" t="s">
        <v>1752</v>
      </c>
      <c r="E22993" s="43" t="s">
        <v>6263</v>
      </c>
      <c r="F22993" s="43" t="s">
        <v>30</v>
      </c>
      <c r="G22993" s="43">
        <v>44090</v>
      </c>
      <c r="Y22993" s="43" t="str">
        <f t="shared" si="718"/>
        <v/>
      </c>
      <c r="AA22993" s="43" t="e">
        <f t="shared" si="719"/>
        <v>#N/A</v>
      </c>
    </row>
    <row r="22994" spans="1:27" x14ac:dyDescent="0.3">
      <c r="A22994" s="43">
        <v>1650708</v>
      </c>
      <c r="B22994" s="43" t="s">
        <v>13529</v>
      </c>
      <c r="C22994" s="43" t="s">
        <v>1429</v>
      </c>
      <c r="E22994" s="43" t="s">
        <v>6263</v>
      </c>
      <c r="F22994" s="43" t="s">
        <v>28</v>
      </c>
      <c r="G22994" s="43">
        <v>44084</v>
      </c>
      <c r="Y22994" s="43" t="str">
        <f t="shared" si="718"/>
        <v>COMP</v>
      </c>
      <c r="AA22994" s="43">
        <f t="shared" si="719"/>
        <v>1650708</v>
      </c>
    </row>
    <row r="22995" spans="1:27" x14ac:dyDescent="0.3">
      <c r="A22995" s="43">
        <v>2060689</v>
      </c>
      <c r="B22995" s="43" t="s">
        <v>13530</v>
      </c>
      <c r="C22995" s="43" t="s">
        <v>412</v>
      </c>
      <c r="E22995" s="43" t="s">
        <v>6263</v>
      </c>
      <c r="F22995" s="43" t="s">
        <v>28</v>
      </c>
      <c r="G22995" s="43">
        <v>44125</v>
      </c>
      <c r="Y22995" s="43" t="str">
        <f t="shared" si="718"/>
        <v/>
      </c>
      <c r="AA22995" s="43" t="e">
        <f t="shared" si="719"/>
        <v>#N/A</v>
      </c>
    </row>
    <row r="22996" spans="1:27" x14ac:dyDescent="0.3">
      <c r="A22996" s="43">
        <v>1850497</v>
      </c>
      <c r="B22996" s="43" t="s">
        <v>13531</v>
      </c>
      <c r="C22996" s="43" t="s">
        <v>414</v>
      </c>
      <c r="E22996" s="43" t="s">
        <v>6263</v>
      </c>
      <c r="F22996" s="43" t="s">
        <v>30</v>
      </c>
      <c r="G22996" s="43">
        <v>85012</v>
      </c>
      <c r="Y22996" s="43" t="str">
        <f t="shared" si="718"/>
        <v/>
      </c>
      <c r="AA22996" s="43" t="e">
        <f t="shared" si="719"/>
        <v>#N/A</v>
      </c>
    </row>
    <row r="22997" spans="1:27" x14ac:dyDescent="0.3">
      <c r="A22997" s="43">
        <v>173429</v>
      </c>
      <c r="B22997" s="43" t="s">
        <v>13532</v>
      </c>
      <c r="C22997" s="43" t="s">
        <v>656</v>
      </c>
      <c r="E22997" s="43" t="s">
        <v>6263</v>
      </c>
      <c r="F22997" s="43" t="s">
        <v>28</v>
      </c>
      <c r="G22997" s="43">
        <v>44024</v>
      </c>
      <c r="Y22997" s="43" t="str">
        <f t="shared" si="718"/>
        <v>COMP</v>
      </c>
      <c r="AA22997" s="43">
        <f t="shared" si="719"/>
        <v>173429</v>
      </c>
    </row>
    <row r="22998" spans="1:27" x14ac:dyDescent="0.3">
      <c r="A22998" s="43">
        <v>541519</v>
      </c>
      <c r="B22998" s="43" t="s">
        <v>13533</v>
      </c>
      <c r="C22998" s="43" t="s">
        <v>244</v>
      </c>
      <c r="E22998" s="43" t="s">
        <v>6263</v>
      </c>
      <c r="F22998" s="43" t="s">
        <v>28</v>
      </c>
      <c r="G22998" s="43">
        <v>85050</v>
      </c>
      <c r="Y22998" s="43" t="str">
        <f t="shared" si="718"/>
        <v/>
      </c>
      <c r="AA22998" s="43" t="e">
        <f t="shared" si="719"/>
        <v>#N/A</v>
      </c>
    </row>
    <row r="22999" spans="1:27" x14ac:dyDescent="0.3">
      <c r="A22999" s="43">
        <v>621470</v>
      </c>
      <c r="B22999" s="43" t="s">
        <v>13534</v>
      </c>
      <c r="C22999" s="43" t="s">
        <v>629</v>
      </c>
      <c r="E22999" s="43" t="s">
        <v>6263</v>
      </c>
      <c r="F22999" s="43" t="s">
        <v>30</v>
      </c>
      <c r="G22999" s="43">
        <v>85054</v>
      </c>
      <c r="Y22999" s="43" t="str">
        <f t="shared" si="718"/>
        <v/>
      </c>
      <c r="AA22999" s="43" t="e">
        <f t="shared" si="719"/>
        <v>#N/A</v>
      </c>
    </row>
    <row r="23000" spans="1:27" x14ac:dyDescent="0.3">
      <c r="A23000" s="43">
        <v>862806</v>
      </c>
      <c r="B23000" s="43" t="s">
        <v>5772</v>
      </c>
      <c r="C23000" s="43" t="s">
        <v>514</v>
      </c>
      <c r="E23000" s="43" t="s">
        <v>6263</v>
      </c>
      <c r="F23000" s="43" t="s">
        <v>28</v>
      </c>
      <c r="G23000" s="43">
        <v>44105</v>
      </c>
      <c r="Y23000" s="43" t="str">
        <f t="shared" si="718"/>
        <v/>
      </c>
      <c r="AA23000" s="43" t="e">
        <f t="shared" si="719"/>
        <v>#N/A</v>
      </c>
    </row>
    <row r="23001" spans="1:27" x14ac:dyDescent="0.3">
      <c r="A23001" s="43">
        <v>2363195</v>
      </c>
      <c r="B23001" s="43" t="s">
        <v>13535</v>
      </c>
      <c r="C23001" s="43" t="s">
        <v>13536</v>
      </c>
      <c r="E23001" s="43" t="s">
        <v>6263</v>
      </c>
      <c r="F23001" s="43" t="s">
        <v>28</v>
      </c>
      <c r="G23001" s="43">
        <v>44075</v>
      </c>
      <c r="Y23001" s="43" t="str">
        <f t="shared" si="718"/>
        <v/>
      </c>
      <c r="AA23001" s="43" t="e">
        <f t="shared" si="719"/>
        <v>#N/A</v>
      </c>
    </row>
    <row r="23002" spans="1:27" x14ac:dyDescent="0.3">
      <c r="A23002" s="43">
        <v>1960842</v>
      </c>
      <c r="B23002" s="43" t="s">
        <v>13537</v>
      </c>
      <c r="C23002" s="43" t="s">
        <v>6551</v>
      </c>
      <c r="E23002" s="43" t="s">
        <v>6263</v>
      </c>
      <c r="F23002" s="43" t="s">
        <v>28</v>
      </c>
      <c r="G23002" s="43">
        <v>53071</v>
      </c>
      <c r="Y23002" s="43" t="str">
        <f t="shared" si="718"/>
        <v/>
      </c>
      <c r="AA23002" s="43" t="e">
        <f t="shared" si="719"/>
        <v>#N/A</v>
      </c>
    </row>
    <row r="23003" spans="1:27" x14ac:dyDescent="0.3">
      <c r="A23003" s="43">
        <v>1026268</v>
      </c>
      <c r="B23003" s="43" t="s">
        <v>13538</v>
      </c>
      <c r="C23003" s="43" t="s">
        <v>617</v>
      </c>
      <c r="E23003" s="43" t="s">
        <v>6263</v>
      </c>
      <c r="F23003" s="43" t="s">
        <v>30</v>
      </c>
      <c r="G23003" s="43">
        <v>72057</v>
      </c>
      <c r="Y23003" s="43" t="str">
        <f t="shared" si="718"/>
        <v>COMP</v>
      </c>
      <c r="AA23003" s="43">
        <f t="shared" si="719"/>
        <v>1026268</v>
      </c>
    </row>
    <row r="23004" spans="1:27" x14ac:dyDescent="0.3">
      <c r="A23004" s="43">
        <v>877919</v>
      </c>
      <c r="B23004" s="43" t="s">
        <v>13538</v>
      </c>
      <c r="C23004" s="43" t="s">
        <v>1736</v>
      </c>
      <c r="E23004" s="43" t="s">
        <v>6263</v>
      </c>
      <c r="F23004" s="43" t="s">
        <v>28</v>
      </c>
      <c r="G23004" s="43">
        <v>72057</v>
      </c>
      <c r="Y23004" s="43" t="str">
        <f t="shared" si="718"/>
        <v>COMP</v>
      </c>
      <c r="AA23004" s="43">
        <f t="shared" si="719"/>
        <v>877919</v>
      </c>
    </row>
    <row r="23005" spans="1:27" x14ac:dyDescent="0.3">
      <c r="A23005" s="43">
        <v>1868853</v>
      </c>
      <c r="B23005" s="43" t="s">
        <v>5775</v>
      </c>
      <c r="C23005" s="43" t="s">
        <v>3066</v>
      </c>
      <c r="E23005" s="43" t="s">
        <v>6263</v>
      </c>
      <c r="F23005" s="43" t="s">
        <v>30</v>
      </c>
      <c r="G23005" s="43">
        <v>44012</v>
      </c>
      <c r="Y23005" s="43" t="str">
        <f t="shared" si="718"/>
        <v/>
      </c>
      <c r="AA23005" s="43" t="e">
        <f t="shared" si="719"/>
        <v>#N/A</v>
      </c>
    </row>
    <row r="23006" spans="1:27" x14ac:dyDescent="0.3">
      <c r="A23006" s="43">
        <v>2399606</v>
      </c>
      <c r="B23006" s="43" t="s">
        <v>13539</v>
      </c>
      <c r="C23006" s="43" t="s">
        <v>13540</v>
      </c>
      <c r="E23006" s="43" t="s">
        <v>6263</v>
      </c>
      <c r="F23006" s="43" t="s">
        <v>30</v>
      </c>
      <c r="G23006" s="43">
        <v>44067</v>
      </c>
      <c r="Y23006" s="43" t="str">
        <f t="shared" si="718"/>
        <v>COMP</v>
      </c>
      <c r="AA23006" s="43">
        <f t="shared" si="719"/>
        <v>2399606</v>
      </c>
    </row>
    <row r="23007" spans="1:27" x14ac:dyDescent="0.3">
      <c r="A23007" s="43">
        <v>2397503</v>
      </c>
      <c r="B23007" s="43" t="s">
        <v>13541</v>
      </c>
      <c r="C23007" s="43" t="s">
        <v>13542</v>
      </c>
      <c r="E23007" s="43" t="s">
        <v>6263</v>
      </c>
      <c r="F23007" s="43" t="s">
        <v>28</v>
      </c>
      <c r="G23007" s="43">
        <v>85052</v>
      </c>
      <c r="Y23007" s="43" t="str">
        <f t="shared" si="718"/>
        <v>COMP</v>
      </c>
      <c r="AA23007" s="43">
        <f t="shared" si="719"/>
        <v>2397503</v>
      </c>
    </row>
    <row r="23008" spans="1:27" x14ac:dyDescent="0.3">
      <c r="A23008" s="43">
        <v>1492392</v>
      </c>
      <c r="B23008" s="43" t="s">
        <v>13543</v>
      </c>
      <c r="C23008" s="43" t="s">
        <v>425</v>
      </c>
      <c r="E23008" s="43" t="s">
        <v>6263</v>
      </c>
      <c r="F23008" s="43" t="s">
        <v>28</v>
      </c>
      <c r="G23008" s="43">
        <v>49039</v>
      </c>
      <c r="Y23008" s="43" t="str">
        <f t="shared" si="718"/>
        <v/>
      </c>
      <c r="AA23008" s="43" t="e">
        <f t="shared" si="719"/>
        <v>#N/A</v>
      </c>
    </row>
    <row r="23009" spans="1:27" x14ac:dyDescent="0.3">
      <c r="A23009" s="43">
        <v>486008</v>
      </c>
      <c r="B23009" s="43" t="s">
        <v>5776</v>
      </c>
      <c r="C23009" s="43" t="s">
        <v>1346</v>
      </c>
      <c r="E23009" s="43" t="s">
        <v>6263</v>
      </c>
      <c r="F23009" s="43" t="s">
        <v>28</v>
      </c>
      <c r="G23009" s="43">
        <v>44055</v>
      </c>
      <c r="Y23009" s="43" t="str">
        <f t="shared" si="718"/>
        <v>COMP</v>
      </c>
      <c r="AA23009" s="43">
        <f t="shared" si="719"/>
        <v>486008</v>
      </c>
    </row>
    <row r="23010" spans="1:27" x14ac:dyDescent="0.3">
      <c r="A23010" s="43">
        <v>285885</v>
      </c>
      <c r="B23010" s="43" t="s">
        <v>5776</v>
      </c>
      <c r="C23010" s="43" t="s">
        <v>454</v>
      </c>
      <c r="E23010" s="43" t="s">
        <v>6263</v>
      </c>
      <c r="F23010" s="43" t="s">
        <v>30</v>
      </c>
      <c r="G23010" s="43">
        <v>44015</v>
      </c>
      <c r="Y23010" s="43" t="str">
        <f t="shared" si="718"/>
        <v/>
      </c>
      <c r="AA23010" s="43" t="e">
        <f t="shared" si="719"/>
        <v>#N/A</v>
      </c>
    </row>
    <row r="23011" spans="1:27" x14ac:dyDescent="0.3">
      <c r="A23011" s="43">
        <v>1749379</v>
      </c>
      <c r="B23011" s="43" t="s">
        <v>5776</v>
      </c>
      <c r="C23011" s="43" t="s">
        <v>502</v>
      </c>
      <c r="E23011" s="43" t="s">
        <v>6263</v>
      </c>
      <c r="F23011" s="43" t="s">
        <v>30</v>
      </c>
      <c r="G23011" s="43">
        <v>44035</v>
      </c>
      <c r="Y23011" s="43" t="str">
        <f t="shared" si="718"/>
        <v>COMP</v>
      </c>
      <c r="AA23011" s="43">
        <f t="shared" si="719"/>
        <v>1749379</v>
      </c>
    </row>
    <row r="23012" spans="1:27" x14ac:dyDescent="0.3">
      <c r="A23012" s="43">
        <v>1796442</v>
      </c>
      <c r="B23012" s="43" t="s">
        <v>5776</v>
      </c>
      <c r="C23012" s="43" t="s">
        <v>1428</v>
      </c>
      <c r="E23012" s="43" t="s">
        <v>34</v>
      </c>
      <c r="F23012" s="43" t="s">
        <v>30</v>
      </c>
      <c r="G23012" s="43">
        <v>49009</v>
      </c>
      <c r="Y23012" s="43" t="str">
        <f t="shared" si="718"/>
        <v>COMP</v>
      </c>
      <c r="AA23012" s="43">
        <f t="shared" si="719"/>
        <v>1796442</v>
      </c>
    </row>
    <row r="23013" spans="1:27" x14ac:dyDescent="0.3">
      <c r="A23013" s="43">
        <v>2167061</v>
      </c>
      <c r="B23013" s="43" t="s">
        <v>5776</v>
      </c>
      <c r="C23013" s="43" t="s">
        <v>618</v>
      </c>
      <c r="E23013" s="43" t="s">
        <v>6263</v>
      </c>
      <c r="F23013" s="43" t="s">
        <v>28</v>
      </c>
      <c r="G23013" s="43">
        <v>53023</v>
      </c>
      <c r="Y23013" s="43" t="str">
        <f t="shared" si="718"/>
        <v/>
      </c>
      <c r="AA23013" s="43" t="e">
        <f t="shared" si="719"/>
        <v>#N/A</v>
      </c>
    </row>
    <row r="23014" spans="1:27" x14ac:dyDescent="0.3">
      <c r="A23014" s="43">
        <v>2183871</v>
      </c>
      <c r="B23014" s="43" t="s">
        <v>5776</v>
      </c>
      <c r="C23014" s="43" t="s">
        <v>1673</v>
      </c>
      <c r="E23014" s="43" t="s">
        <v>6263</v>
      </c>
      <c r="F23014" s="43" t="s">
        <v>28</v>
      </c>
      <c r="G23014" s="43">
        <v>44122</v>
      </c>
      <c r="Y23014" s="43" t="str">
        <f t="shared" si="718"/>
        <v/>
      </c>
      <c r="AA23014" s="43" t="e">
        <f t="shared" si="719"/>
        <v>#N/A</v>
      </c>
    </row>
    <row r="23015" spans="1:27" x14ac:dyDescent="0.3">
      <c r="A23015" s="43">
        <v>209579</v>
      </c>
      <c r="B23015" s="43" t="s">
        <v>5776</v>
      </c>
      <c r="C23015" s="43" t="s">
        <v>478</v>
      </c>
      <c r="E23015" s="43" t="s">
        <v>6263</v>
      </c>
      <c r="F23015" s="43" t="s">
        <v>28</v>
      </c>
      <c r="G23015" s="43">
        <v>85049</v>
      </c>
      <c r="Y23015" s="43" t="str">
        <f t="shared" si="718"/>
        <v/>
      </c>
      <c r="AA23015" s="43" t="e">
        <f t="shared" si="719"/>
        <v>#N/A</v>
      </c>
    </row>
    <row r="23016" spans="1:27" x14ac:dyDescent="0.3">
      <c r="A23016" s="43">
        <v>1062326</v>
      </c>
      <c r="B23016" s="43" t="s">
        <v>5776</v>
      </c>
      <c r="C23016" s="43" t="s">
        <v>329</v>
      </c>
      <c r="E23016" s="43" t="s">
        <v>6263</v>
      </c>
      <c r="F23016" s="43" t="s">
        <v>28</v>
      </c>
      <c r="G23016" s="43">
        <v>85015</v>
      </c>
      <c r="Y23016" s="43" t="str">
        <f t="shared" si="718"/>
        <v/>
      </c>
      <c r="AA23016" s="43" t="e">
        <f t="shared" si="719"/>
        <v>#N/A</v>
      </c>
    </row>
    <row r="23017" spans="1:27" x14ac:dyDescent="0.3">
      <c r="A23017" s="43">
        <v>2270421</v>
      </c>
      <c r="B23017" s="43" t="s">
        <v>5776</v>
      </c>
      <c r="C23017" s="43" t="s">
        <v>550</v>
      </c>
      <c r="E23017" s="43" t="s">
        <v>29</v>
      </c>
      <c r="F23017" s="43" t="s">
        <v>30</v>
      </c>
      <c r="G23017" s="43">
        <v>44015</v>
      </c>
      <c r="Y23017" s="43" t="str">
        <f t="shared" si="718"/>
        <v/>
      </c>
      <c r="AA23017" s="43" t="e">
        <f t="shared" si="719"/>
        <v>#N/A</v>
      </c>
    </row>
    <row r="23018" spans="1:27" x14ac:dyDescent="0.3">
      <c r="A23018" s="43">
        <v>510300</v>
      </c>
      <c r="B23018" s="43" t="s">
        <v>5776</v>
      </c>
      <c r="C23018" s="43" t="s">
        <v>571</v>
      </c>
      <c r="E23018" s="43" t="s">
        <v>6263</v>
      </c>
      <c r="F23018" s="43" t="s">
        <v>28</v>
      </c>
      <c r="G23018" s="43">
        <v>85004</v>
      </c>
      <c r="Y23018" s="43" t="str">
        <f t="shared" si="718"/>
        <v/>
      </c>
      <c r="AA23018" s="43" t="e">
        <f t="shared" si="719"/>
        <v>#N/A</v>
      </c>
    </row>
    <row r="23019" spans="1:27" x14ac:dyDescent="0.3">
      <c r="A23019" s="43">
        <v>2426043</v>
      </c>
      <c r="B23019" s="43" t="s">
        <v>5776</v>
      </c>
      <c r="C23019" s="43" t="s">
        <v>612</v>
      </c>
      <c r="E23019" s="43" t="s">
        <v>29</v>
      </c>
      <c r="F23019" s="43" t="s">
        <v>28</v>
      </c>
      <c r="G23019" s="43">
        <v>85073</v>
      </c>
      <c r="Y23019" s="43" t="str">
        <f t="shared" si="718"/>
        <v/>
      </c>
      <c r="AA23019" s="43" t="e">
        <f t="shared" si="719"/>
        <v>#N/A</v>
      </c>
    </row>
    <row r="23020" spans="1:27" x14ac:dyDescent="0.3">
      <c r="A23020" s="43">
        <v>2040457</v>
      </c>
      <c r="B23020" s="43" t="s">
        <v>5776</v>
      </c>
      <c r="C23020" s="43" t="s">
        <v>377</v>
      </c>
      <c r="E23020" s="43" t="s">
        <v>6263</v>
      </c>
      <c r="F23020" s="43" t="s">
        <v>30</v>
      </c>
      <c r="G23020" s="43">
        <v>44122</v>
      </c>
      <c r="Y23020" s="43" t="str">
        <f t="shared" si="718"/>
        <v/>
      </c>
      <c r="AA23020" s="43" t="e">
        <f t="shared" si="719"/>
        <v>#N/A</v>
      </c>
    </row>
    <row r="23021" spans="1:27" x14ac:dyDescent="0.3">
      <c r="A23021" s="43">
        <v>2399615</v>
      </c>
      <c r="B23021" s="43" t="s">
        <v>13544</v>
      </c>
      <c r="C23021" s="43" t="s">
        <v>565</v>
      </c>
      <c r="E23021" s="43" t="s">
        <v>6263</v>
      </c>
      <c r="F23021" s="43" t="s">
        <v>28</v>
      </c>
      <c r="G23021" s="43">
        <v>44067</v>
      </c>
      <c r="Y23021" s="43" t="str">
        <f t="shared" si="718"/>
        <v/>
      </c>
      <c r="AA23021" s="43" t="e">
        <f t="shared" si="719"/>
        <v>#N/A</v>
      </c>
    </row>
    <row r="23022" spans="1:27" x14ac:dyDescent="0.3">
      <c r="A23022" s="43">
        <v>1013350</v>
      </c>
      <c r="B23022" s="43" t="s">
        <v>13545</v>
      </c>
      <c r="C23022" s="43" t="s">
        <v>250</v>
      </c>
      <c r="E23022" s="43" t="s">
        <v>6263</v>
      </c>
      <c r="F23022" s="43" t="s">
        <v>28</v>
      </c>
      <c r="G23022" s="43">
        <v>49027</v>
      </c>
      <c r="Y23022" s="43" t="str">
        <f t="shared" si="718"/>
        <v/>
      </c>
      <c r="AA23022" s="43" t="e">
        <f t="shared" si="719"/>
        <v>#N/A</v>
      </c>
    </row>
    <row r="23023" spans="1:27" x14ac:dyDescent="0.3">
      <c r="A23023" s="43">
        <v>2325469</v>
      </c>
      <c r="B23023" s="43" t="s">
        <v>13546</v>
      </c>
      <c r="C23023" s="43" t="s">
        <v>937</v>
      </c>
      <c r="E23023" s="43" t="s">
        <v>6263</v>
      </c>
      <c r="F23023" s="43" t="s">
        <v>28</v>
      </c>
      <c r="G23023" s="43">
        <v>49039</v>
      </c>
      <c r="Y23023" s="43" t="str">
        <f t="shared" si="718"/>
        <v/>
      </c>
      <c r="AA23023" s="43" t="e">
        <f t="shared" si="719"/>
        <v>#N/A</v>
      </c>
    </row>
    <row r="23024" spans="1:27" x14ac:dyDescent="0.3">
      <c r="A23024" s="43">
        <v>1967718</v>
      </c>
      <c r="B23024" s="43" t="s">
        <v>5783</v>
      </c>
      <c r="C23024" s="43" t="s">
        <v>1094</v>
      </c>
      <c r="E23024" s="43" t="s">
        <v>6263</v>
      </c>
      <c r="F23024" s="43" t="s">
        <v>30</v>
      </c>
      <c r="G23024" s="43">
        <v>85032</v>
      </c>
      <c r="Y23024" s="43" t="str">
        <f t="shared" si="718"/>
        <v>COMP</v>
      </c>
      <c r="AA23024" s="43">
        <f t="shared" si="719"/>
        <v>1967718</v>
      </c>
    </row>
    <row r="23025" spans="1:27" x14ac:dyDescent="0.3">
      <c r="A23025" s="43">
        <v>1129304</v>
      </c>
      <c r="B23025" s="43" t="s">
        <v>5783</v>
      </c>
      <c r="C23025" s="43" t="s">
        <v>544</v>
      </c>
      <c r="E23025" s="43" t="s">
        <v>6263</v>
      </c>
      <c r="F23025" s="43" t="s">
        <v>30</v>
      </c>
      <c r="G23025" s="43">
        <v>49034</v>
      </c>
      <c r="Y23025" s="43" t="str">
        <f t="shared" si="718"/>
        <v/>
      </c>
      <c r="AA23025" s="43" t="e">
        <f t="shared" si="719"/>
        <v>#N/A</v>
      </c>
    </row>
    <row r="23026" spans="1:27" x14ac:dyDescent="0.3">
      <c r="A23026" s="43">
        <v>2326447</v>
      </c>
      <c r="B23026" s="43" t="s">
        <v>5783</v>
      </c>
      <c r="C23026" s="43" t="s">
        <v>1617</v>
      </c>
      <c r="E23026" s="43" t="s">
        <v>6263</v>
      </c>
      <c r="F23026" s="43" t="s">
        <v>28</v>
      </c>
      <c r="G23026" s="43">
        <v>85032</v>
      </c>
      <c r="Y23026" s="43" t="str">
        <f t="shared" si="718"/>
        <v/>
      </c>
      <c r="AA23026" s="43" t="e">
        <f t="shared" si="719"/>
        <v>#N/A</v>
      </c>
    </row>
    <row r="23027" spans="1:27" x14ac:dyDescent="0.3">
      <c r="A23027" s="43">
        <v>775214</v>
      </c>
      <c r="B23027" s="43" t="s">
        <v>5783</v>
      </c>
      <c r="C23027" s="43" t="s">
        <v>1241</v>
      </c>
      <c r="E23027" s="43" t="s">
        <v>6263</v>
      </c>
      <c r="F23027" s="43" t="s">
        <v>28</v>
      </c>
      <c r="G23027" s="43">
        <v>44067</v>
      </c>
      <c r="Y23027" s="43" t="str">
        <f t="shared" si="718"/>
        <v/>
      </c>
      <c r="AA23027" s="43" t="e">
        <f t="shared" si="719"/>
        <v>#N/A</v>
      </c>
    </row>
    <row r="23028" spans="1:27" x14ac:dyDescent="0.3">
      <c r="A23028" s="43">
        <v>1731571</v>
      </c>
      <c r="B23028" s="43" t="s">
        <v>5783</v>
      </c>
      <c r="C23028" s="43" t="s">
        <v>4719</v>
      </c>
      <c r="E23028" s="43" t="s">
        <v>6263</v>
      </c>
      <c r="F23028" s="43" t="s">
        <v>30</v>
      </c>
      <c r="G23028" s="43">
        <v>49016</v>
      </c>
      <c r="Y23028" s="43" t="str">
        <f t="shared" si="718"/>
        <v/>
      </c>
      <c r="AA23028" s="43" t="e">
        <f t="shared" si="719"/>
        <v>#N/A</v>
      </c>
    </row>
    <row r="23029" spans="1:27" x14ac:dyDescent="0.3">
      <c r="A23029" s="43">
        <v>2413774</v>
      </c>
      <c r="B23029" s="43" t="s">
        <v>5783</v>
      </c>
      <c r="C23029" s="43" t="s">
        <v>1041</v>
      </c>
      <c r="E23029" s="43" t="s">
        <v>29</v>
      </c>
      <c r="F23029" s="43" t="s">
        <v>30</v>
      </c>
      <c r="G23029" s="43">
        <v>85022</v>
      </c>
      <c r="Y23029" s="43" t="str">
        <f t="shared" si="718"/>
        <v/>
      </c>
      <c r="AA23029" s="43" t="e">
        <f t="shared" si="719"/>
        <v>#N/A</v>
      </c>
    </row>
    <row r="23030" spans="1:27" x14ac:dyDescent="0.3">
      <c r="A23030" s="43">
        <v>2338210</v>
      </c>
      <c r="B23030" s="43" t="s">
        <v>5783</v>
      </c>
      <c r="C23030" s="43" t="s">
        <v>305</v>
      </c>
      <c r="E23030" s="43" t="s">
        <v>6263</v>
      </c>
      <c r="F23030" s="43" t="s">
        <v>28</v>
      </c>
      <c r="G23030" s="43">
        <v>85032</v>
      </c>
      <c r="Y23030" s="43" t="str">
        <f t="shared" si="718"/>
        <v>COMP</v>
      </c>
      <c r="AA23030" s="43">
        <f t="shared" si="719"/>
        <v>2338210</v>
      </c>
    </row>
    <row r="23031" spans="1:27" x14ac:dyDescent="0.3">
      <c r="A23031" s="43">
        <v>1965412</v>
      </c>
      <c r="B23031" s="43" t="s">
        <v>5783</v>
      </c>
      <c r="C23031" s="43" t="s">
        <v>6977</v>
      </c>
      <c r="E23031" s="43" t="s">
        <v>31</v>
      </c>
      <c r="F23031" s="43" t="s">
        <v>28</v>
      </c>
      <c r="G23031" s="43">
        <v>85012</v>
      </c>
      <c r="Y23031" s="43" t="str">
        <f t="shared" si="718"/>
        <v>COMP</v>
      </c>
      <c r="AA23031" s="43">
        <f t="shared" si="719"/>
        <v>1965412</v>
      </c>
    </row>
    <row r="23032" spans="1:27" x14ac:dyDescent="0.3">
      <c r="A23032" s="43">
        <v>1862078</v>
      </c>
      <c r="B23032" s="43" t="s">
        <v>5783</v>
      </c>
      <c r="C23032" s="43" t="s">
        <v>1244</v>
      </c>
      <c r="E23032" s="43" t="s">
        <v>35</v>
      </c>
      <c r="F23032" s="43" t="s">
        <v>30</v>
      </c>
      <c r="G23032" s="43">
        <v>85032</v>
      </c>
      <c r="Y23032" s="43" t="str">
        <f t="shared" si="718"/>
        <v>COMP</v>
      </c>
      <c r="AA23032" s="43">
        <f t="shared" si="719"/>
        <v>1862078</v>
      </c>
    </row>
    <row r="23033" spans="1:27" x14ac:dyDescent="0.3">
      <c r="A23033" s="43">
        <v>576223</v>
      </c>
      <c r="B23033" s="43" t="s">
        <v>5783</v>
      </c>
      <c r="C23033" s="43" t="s">
        <v>346</v>
      </c>
      <c r="E23033" s="43" t="s">
        <v>6263</v>
      </c>
      <c r="F23033" s="43" t="s">
        <v>28</v>
      </c>
      <c r="G23033" s="43">
        <v>85032</v>
      </c>
      <c r="Y23033" s="43" t="str">
        <f t="shared" si="718"/>
        <v>COMP</v>
      </c>
      <c r="AA23033" s="43">
        <f t="shared" si="719"/>
        <v>576223</v>
      </c>
    </row>
    <row r="23034" spans="1:27" x14ac:dyDescent="0.3">
      <c r="A23034" s="43">
        <v>1199371</v>
      </c>
      <c r="B23034" s="43" t="s">
        <v>5783</v>
      </c>
      <c r="C23034" s="43" t="s">
        <v>840</v>
      </c>
      <c r="E23034" s="43" t="s">
        <v>6263</v>
      </c>
      <c r="F23034" s="43" t="s">
        <v>28</v>
      </c>
      <c r="G23034" s="43">
        <v>49034</v>
      </c>
      <c r="Y23034" s="43" t="str">
        <f t="shared" si="718"/>
        <v/>
      </c>
      <c r="AA23034" s="43" t="e">
        <f t="shared" si="719"/>
        <v>#N/A</v>
      </c>
    </row>
    <row r="23035" spans="1:27" x14ac:dyDescent="0.3">
      <c r="A23035" s="43">
        <v>1522663</v>
      </c>
      <c r="B23035" s="43" t="s">
        <v>13547</v>
      </c>
      <c r="C23035" s="43" t="s">
        <v>1495</v>
      </c>
      <c r="E23035" s="43" t="s">
        <v>6263</v>
      </c>
      <c r="F23035" s="43" t="s">
        <v>28</v>
      </c>
      <c r="G23035" s="43">
        <v>72064</v>
      </c>
      <c r="Y23035" s="43" t="str">
        <f t="shared" si="718"/>
        <v>COMP</v>
      </c>
      <c r="AA23035" s="43">
        <f t="shared" si="719"/>
        <v>1522663</v>
      </c>
    </row>
    <row r="23036" spans="1:27" x14ac:dyDescent="0.3">
      <c r="A23036" s="43">
        <v>1220419</v>
      </c>
      <c r="B23036" s="43" t="s">
        <v>13548</v>
      </c>
      <c r="C23036" s="43" t="s">
        <v>13507</v>
      </c>
      <c r="E23036" s="43" t="s">
        <v>6263</v>
      </c>
      <c r="F23036" s="43" t="s">
        <v>28</v>
      </c>
      <c r="G23036" s="43">
        <v>44068</v>
      </c>
      <c r="Y23036" s="43" t="str">
        <f t="shared" si="718"/>
        <v>COMP</v>
      </c>
      <c r="AA23036" s="43">
        <f t="shared" si="719"/>
        <v>1220419</v>
      </c>
    </row>
    <row r="23037" spans="1:27" x14ac:dyDescent="0.3">
      <c r="A23037" s="43">
        <v>693570</v>
      </c>
      <c r="B23037" s="43" t="s">
        <v>13549</v>
      </c>
      <c r="C23037" s="43" t="s">
        <v>639</v>
      </c>
      <c r="E23037" s="43" t="s">
        <v>29</v>
      </c>
      <c r="F23037" s="43" t="s">
        <v>28</v>
      </c>
      <c r="G23037" s="43">
        <v>44038</v>
      </c>
      <c r="Y23037" s="43" t="str">
        <f t="shared" si="718"/>
        <v>COMP</v>
      </c>
      <c r="AA23037" s="43">
        <f t="shared" si="719"/>
        <v>693570</v>
      </c>
    </row>
    <row r="23038" spans="1:27" x14ac:dyDescent="0.3">
      <c r="A23038" s="43">
        <v>1536302</v>
      </c>
      <c r="B23038" s="43" t="s">
        <v>13550</v>
      </c>
      <c r="C23038" s="43" t="s">
        <v>238</v>
      </c>
      <c r="E23038" s="43" t="s">
        <v>6263</v>
      </c>
      <c r="F23038" s="43" t="s">
        <v>28</v>
      </c>
      <c r="G23038" s="43">
        <v>44111</v>
      </c>
      <c r="Y23038" s="43" t="str">
        <f t="shared" si="718"/>
        <v>COMP</v>
      </c>
      <c r="AA23038" s="43">
        <f t="shared" si="719"/>
        <v>1536302</v>
      </c>
    </row>
    <row r="23039" spans="1:27" x14ac:dyDescent="0.3">
      <c r="A23039" s="43">
        <v>2058094</v>
      </c>
      <c r="B23039" s="43" t="s">
        <v>13551</v>
      </c>
      <c r="C23039" s="43" t="s">
        <v>2470</v>
      </c>
      <c r="E23039" s="43" t="s">
        <v>29</v>
      </c>
      <c r="F23039" s="43" t="s">
        <v>28</v>
      </c>
      <c r="G23039" s="43">
        <v>72041</v>
      </c>
      <c r="Y23039" s="43" t="str">
        <f t="shared" si="718"/>
        <v>COMP</v>
      </c>
      <c r="AA23039" s="43">
        <f t="shared" si="719"/>
        <v>2058094</v>
      </c>
    </row>
    <row r="23040" spans="1:27" x14ac:dyDescent="0.3">
      <c r="A23040" s="43">
        <v>2400283</v>
      </c>
      <c r="B23040" s="43" t="s">
        <v>13552</v>
      </c>
      <c r="C23040" s="43" t="s">
        <v>2700</v>
      </c>
      <c r="E23040" s="43" t="s">
        <v>29</v>
      </c>
      <c r="F23040" s="43" t="s">
        <v>28</v>
      </c>
      <c r="G23040" s="43">
        <v>49004</v>
      </c>
      <c r="Y23040" s="43" t="str">
        <f t="shared" si="718"/>
        <v/>
      </c>
      <c r="AA23040" s="43" t="e">
        <f t="shared" si="719"/>
        <v>#N/A</v>
      </c>
    </row>
    <row r="23041" spans="1:27" x14ac:dyDescent="0.3">
      <c r="A23041" s="43">
        <v>231145</v>
      </c>
      <c r="B23041" s="43" t="s">
        <v>5787</v>
      </c>
      <c r="C23041" s="43" t="s">
        <v>1805</v>
      </c>
      <c r="E23041" s="43" t="s">
        <v>6263</v>
      </c>
      <c r="F23041" s="43" t="s">
        <v>30</v>
      </c>
      <c r="G23041" s="43">
        <v>72021</v>
      </c>
      <c r="Y23041" s="43" t="str">
        <f t="shared" si="718"/>
        <v>COMP</v>
      </c>
      <c r="AA23041" s="43">
        <f t="shared" si="719"/>
        <v>231145</v>
      </c>
    </row>
    <row r="23042" spans="1:27" x14ac:dyDescent="0.3">
      <c r="A23042" s="43">
        <v>2148063</v>
      </c>
      <c r="B23042" s="43" t="s">
        <v>5787</v>
      </c>
      <c r="C23042" s="43" t="s">
        <v>1059</v>
      </c>
      <c r="E23042" s="43" t="s">
        <v>6263</v>
      </c>
      <c r="F23042" s="43" t="s">
        <v>30</v>
      </c>
      <c r="G23042" s="43">
        <v>44021</v>
      </c>
      <c r="Y23042" s="43" t="str">
        <f t="shared" ref="Y23042:Y23105" si="720">IF(ISERROR(AA23042)=FALSE,"COMP","")</f>
        <v/>
      </c>
      <c r="AA23042" s="43" t="e">
        <f t="shared" si="719"/>
        <v>#N/A</v>
      </c>
    </row>
    <row r="23043" spans="1:27" x14ac:dyDescent="0.3">
      <c r="A23043" s="43">
        <v>2356505</v>
      </c>
      <c r="B23043" s="43" t="s">
        <v>5787</v>
      </c>
      <c r="C23043" s="43" t="s">
        <v>557</v>
      </c>
      <c r="E23043" s="43" t="s">
        <v>6263</v>
      </c>
      <c r="F23043" s="43" t="s">
        <v>30</v>
      </c>
      <c r="G23043" s="43">
        <v>85061</v>
      </c>
      <c r="Y23043" s="43" t="str">
        <f t="shared" si="720"/>
        <v/>
      </c>
      <c r="AA23043" s="43" t="e">
        <f t="shared" ref="AA23043:AA23106" si="721">VLOOKUP(A23043,Z:Z,1,FALSE)</f>
        <v>#N/A</v>
      </c>
    </row>
    <row r="23044" spans="1:27" x14ac:dyDescent="0.3">
      <c r="A23044" s="43">
        <v>1824629</v>
      </c>
      <c r="B23044" s="43" t="s">
        <v>5787</v>
      </c>
      <c r="C23044" s="43" t="s">
        <v>631</v>
      </c>
      <c r="E23044" s="43" t="s">
        <v>6263</v>
      </c>
      <c r="F23044" s="43" t="s">
        <v>30</v>
      </c>
      <c r="G23044" s="43">
        <v>85015</v>
      </c>
      <c r="Y23044" s="43" t="str">
        <f t="shared" si="720"/>
        <v/>
      </c>
      <c r="AA23044" s="43" t="e">
        <f t="shared" si="721"/>
        <v>#N/A</v>
      </c>
    </row>
    <row r="23045" spans="1:27" x14ac:dyDescent="0.3">
      <c r="A23045" s="43">
        <v>1849202</v>
      </c>
      <c r="B23045" s="43" t="s">
        <v>5787</v>
      </c>
      <c r="C23045" s="43" t="s">
        <v>1862</v>
      </c>
      <c r="E23045" s="43" t="s">
        <v>29</v>
      </c>
      <c r="F23045" s="43" t="s">
        <v>30</v>
      </c>
      <c r="G23045" s="43">
        <v>49064</v>
      </c>
      <c r="Y23045" s="43" t="str">
        <f t="shared" si="720"/>
        <v>COMP</v>
      </c>
      <c r="AA23045" s="43">
        <f t="shared" si="721"/>
        <v>1849202</v>
      </c>
    </row>
    <row r="23046" spans="1:27" x14ac:dyDescent="0.3">
      <c r="A23046" s="43">
        <v>1963832</v>
      </c>
      <c r="B23046" s="43" t="s">
        <v>5787</v>
      </c>
      <c r="C23046" s="43" t="s">
        <v>544</v>
      </c>
      <c r="E23046" s="43" t="s">
        <v>6263</v>
      </c>
      <c r="F23046" s="43" t="s">
        <v>30</v>
      </c>
      <c r="G23046" s="43">
        <v>49062</v>
      </c>
      <c r="Y23046" s="43" t="str">
        <f t="shared" si="720"/>
        <v/>
      </c>
      <c r="AA23046" s="43" t="e">
        <f t="shared" si="721"/>
        <v>#N/A</v>
      </c>
    </row>
    <row r="23047" spans="1:27" x14ac:dyDescent="0.3">
      <c r="A23047" s="43">
        <v>2071857</v>
      </c>
      <c r="B23047" s="43" t="s">
        <v>5787</v>
      </c>
      <c r="C23047" s="43" t="s">
        <v>432</v>
      </c>
      <c r="E23047" s="43" t="s">
        <v>6263</v>
      </c>
      <c r="F23047" s="43" t="s">
        <v>28</v>
      </c>
      <c r="G23047" s="43">
        <v>44090</v>
      </c>
      <c r="Y23047" s="43" t="str">
        <f t="shared" si="720"/>
        <v>COMP</v>
      </c>
      <c r="AA23047" s="43">
        <f t="shared" si="721"/>
        <v>2071857</v>
      </c>
    </row>
    <row r="23048" spans="1:27" x14ac:dyDescent="0.3">
      <c r="A23048" s="43">
        <v>2153182</v>
      </c>
      <c r="B23048" s="43" t="s">
        <v>5787</v>
      </c>
      <c r="C23048" s="43" t="s">
        <v>329</v>
      </c>
      <c r="E23048" s="43" t="s">
        <v>6263</v>
      </c>
      <c r="F23048" s="43" t="s">
        <v>28</v>
      </c>
      <c r="G23048" s="43">
        <v>85012</v>
      </c>
      <c r="Y23048" s="43" t="str">
        <f t="shared" si="720"/>
        <v/>
      </c>
      <c r="AA23048" s="43" t="e">
        <f t="shared" si="721"/>
        <v>#N/A</v>
      </c>
    </row>
    <row r="23049" spans="1:27" x14ac:dyDescent="0.3">
      <c r="A23049" s="43">
        <v>2162151</v>
      </c>
      <c r="B23049" s="43" t="s">
        <v>5787</v>
      </c>
      <c r="C23049" s="43" t="s">
        <v>3182</v>
      </c>
      <c r="E23049" s="43" t="s">
        <v>6263</v>
      </c>
      <c r="F23049" s="43" t="s">
        <v>28</v>
      </c>
      <c r="G23049" s="43">
        <v>85004</v>
      </c>
      <c r="Y23049" s="43" t="str">
        <f t="shared" si="720"/>
        <v>COMP</v>
      </c>
      <c r="AA23049" s="43">
        <f t="shared" si="721"/>
        <v>2162151</v>
      </c>
    </row>
    <row r="23050" spans="1:27" x14ac:dyDescent="0.3">
      <c r="A23050" s="43">
        <v>1470738</v>
      </c>
      <c r="B23050" s="43" t="s">
        <v>5787</v>
      </c>
      <c r="C23050" s="43" t="s">
        <v>218</v>
      </c>
      <c r="E23050" s="43" t="s">
        <v>6263</v>
      </c>
      <c r="F23050" s="43" t="s">
        <v>28</v>
      </c>
      <c r="G23050" s="43">
        <v>85032</v>
      </c>
      <c r="Y23050" s="43" t="str">
        <f t="shared" si="720"/>
        <v/>
      </c>
      <c r="AA23050" s="43" t="e">
        <f t="shared" si="721"/>
        <v>#N/A</v>
      </c>
    </row>
    <row r="23051" spans="1:27" x14ac:dyDescent="0.3">
      <c r="A23051" s="43">
        <v>508607</v>
      </c>
      <c r="B23051" s="43" t="s">
        <v>5787</v>
      </c>
      <c r="C23051" s="43" t="s">
        <v>218</v>
      </c>
      <c r="E23051" s="43" t="s">
        <v>6263</v>
      </c>
      <c r="F23051" s="43" t="s">
        <v>28</v>
      </c>
      <c r="G23051" s="43">
        <v>85012</v>
      </c>
      <c r="Y23051" s="43" t="str">
        <f t="shared" si="720"/>
        <v/>
      </c>
      <c r="AA23051" s="43" t="e">
        <f t="shared" si="721"/>
        <v>#N/A</v>
      </c>
    </row>
    <row r="23052" spans="1:27" x14ac:dyDescent="0.3">
      <c r="A23052" s="43">
        <v>2240272</v>
      </c>
      <c r="B23052" s="43" t="s">
        <v>5787</v>
      </c>
      <c r="C23052" s="43" t="s">
        <v>632</v>
      </c>
      <c r="E23052" s="43" t="s">
        <v>6263</v>
      </c>
      <c r="F23052" s="43" t="s">
        <v>28</v>
      </c>
      <c r="G23052" s="43">
        <v>85031</v>
      </c>
      <c r="Y23052" s="43" t="str">
        <f t="shared" si="720"/>
        <v/>
      </c>
      <c r="AA23052" s="43" t="e">
        <f t="shared" si="721"/>
        <v>#N/A</v>
      </c>
    </row>
    <row r="23053" spans="1:27" x14ac:dyDescent="0.3">
      <c r="A23053" s="43">
        <v>702922</v>
      </c>
      <c r="B23053" s="43" t="s">
        <v>5787</v>
      </c>
      <c r="C23053" s="43" t="s">
        <v>264</v>
      </c>
      <c r="E23053" s="43" t="s">
        <v>6263</v>
      </c>
      <c r="F23053" s="43" t="s">
        <v>28</v>
      </c>
      <c r="G23053" s="43">
        <v>85004</v>
      </c>
      <c r="Y23053" s="43" t="str">
        <f t="shared" si="720"/>
        <v/>
      </c>
      <c r="AA23053" s="43" t="e">
        <f t="shared" si="721"/>
        <v>#N/A</v>
      </c>
    </row>
    <row r="23054" spans="1:27" x14ac:dyDescent="0.3">
      <c r="A23054" s="43">
        <v>690949</v>
      </c>
      <c r="B23054" s="43" t="s">
        <v>5787</v>
      </c>
      <c r="C23054" s="43" t="s">
        <v>232</v>
      </c>
      <c r="E23054" s="43" t="s">
        <v>29</v>
      </c>
      <c r="F23054" s="43" t="s">
        <v>28</v>
      </c>
      <c r="G23054" s="43">
        <v>44027</v>
      </c>
      <c r="Y23054" s="43" t="str">
        <f t="shared" si="720"/>
        <v>COMP</v>
      </c>
      <c r="AA23054" s="43">
        <f t="shared" si="721"/>
        <v>690949</v>
      </c>
    </row>
    <row r="23055" spans="1:27" x14ac:dyDescent="0.3">
      <c r="A23055" s="43">
        <v>1568299</v>
      </c>
      <c r="B23055" s="43" t="s">
        <v>5787</v>
      </c>
      <c r="C23055" s="43" t="s">
        <v>777</v>
      </c>
      <c r="E23055" s="43" t="s">
        <v>31</v>
      </c>
      <c r="F23055" s="43" t="s">
        <v>30</v>
      </c>
      <c r="G23055" s="43">
        <v>49006</v>
      </c>
      <c r="Y23055" s="43" t="str">
        <f t="shared" si="720"/>
        <v>COMP</v>
      </c>
      <c r="AA23055" s="43">
        <f t="shared" si="721"/>
        <v>1568299</v>
      </c>
    </row>
    <row r="23056" spans="1:27" x14ac:dyDescent="0.3">
      <c r="A23056" s="43">
        <v>1463542</v>
      </c>
      <c r="B23056" s="43" t="s">
        <v>5787</v>
      </c>
      <c r="C23056" s="43" t="s">
        <v>427</v>
      </c>
      <c r="E23056" s="43" t="s">
        <v>6263</v>
      </c>
      <c r="F23056" s="43" t="s">
        <v>28</v>
      </c>
      <c r="G23056" s="43">
        <v>49006</v>
      </c>
      <c r="Y23056" s="43" t="str">
        <f t="shared" si="720"/>
        <v>COMP</v>
      </c>
      <c r="AA23056" s="43">
        <f t="shared" si="721"/>
        <v>1463542</v>
      </c>
    </row>
    <row r="23057" spans="1:27" x14ac:dyDescent="0.3">
      <c r="A23057" s="43">
        <v>2416065</v>
      </c>
      <c r="B23057" s="43" t="s">
        <v>13553</v>
      </c>
      <c r="C23057" s="43" t="s">
        <v>444</v>
      </c>
      <c r="E23057" s="43" t="s">
        <v>6263</v>
      </c>
      <c r="F23057" s="43" t="s">
        <v>28</v>
      </c>
      <c r="G23057" s="43">
        <v>44039</v>
      </c>
      <c r="Y23057" s="43" t="str">
        <f t="shared" si="720"/>
        <v/>
      </c>
      <c r="AA23057" s="43" t="e">
        <f t="shared" si="721"/>
        <v>#N/A</v>
      </c>
    </row>
    <row r="23058" spans="1:27" x14ac:dyDescent="0.3">
      <c r="A23058" s="43">
        <v>2205210</v>
      </c>
      <c r="B23058" s="43" t="s">
        <v>13554</v>
      </c>
      <c r="C23058" s="43" t="s">
        <v>583</v>
      </c>
      <c r="E23058" s="43" t="s">
        <v>35</v>
      </c>
      <c r="F23058" s="43" t="s">
        <v>30</v>
      </c>
      <c r="G23058" s="43">
        <v>53064</v>
      </c>
      <c r="Y23058" s="43" t="str">
        <f t="shared" si="720"/>
        <v>COMP</v>
      </c>
      <c r="AA23058" s="43">
        <f t="shared" si="721"/>
        <v>2205210</v>
      </c>
    </row>
    <row r="23059" spans="1:27" x14ac:dyDescent="0.3">
      <c r="A23059" s="43">
        <v>1848251</v>
      </c>
      <c r="B23059" s="43" t="s">
        <v>13555</v>
      </c>
      <c r="C23059" s="43" t="s">
        <v>6611</v>
      </c>
      <c r="E23059" s="43" t="s">
        <v>6263</v>
      </c>
      <c r="F23059" s="43" t="s">
        <v>30</v>
      </c>
      <c r="G23059" s="43">
        <v>72007</v>
      </c>
      <c r="Y23059" s="43" t="str">
        <f t="shared" si="720"/>
        <v/>
      </c>
      <c r="AA23059" s="43" t="e">
        <f t="shared" si="721"/>
        <v>#N/A</v>
      </c>
    </row>
    <row r="23060" spans="1:27" x14ac:dyDescent="0.3">
      <c r="A23060" s="43">
        <v>382179</v>
      </c>
      <c r="B23060" s="43" t="s">
        <v>13556</v>
      </c>
      <c r="C23060" s="43" t="s">
        <v>1109</v>
      </c>
      <c r="E23060" s="43" t="s">
        <v>6263</v>
      </c>
      <c r="F23060" s="43" t="s">
        <v>28</v>
      </c>
      <c r="G23060" s="43">
        <v>44045</v>
      </c>
      <c r="Y23060" s="43" t="str">
        <f t="shared" si="720"/>
        <v>COMP</v>
      </c>
      <c r="AA23060" s="43">
        <f t="shared" si="721"/>
        <v>382179</v>
      </c>
    </row>
    <row r="23061" spans="1:27" x14ac:dyDescent="0.3">
      <c r="A23061" s="43">
        <v>1539502</v>
      </c>
      <c r="B23061" s="43" t="s">
        <v>13557</v>
      </c>
      <c r="C23061" s="43" t="s">
        <v>189</v>
      </c>
      <c r="E23061" s="43" t="s">
        <v>6263</v>
      </c>
      <c r="F23061" s="43" t="s">
        <v>30</v>
      </c>
      <c r="G23061" s="43">
        <v>44021</v>
      </c>
      <c r="Y23061" s="43" t="str">
        <f t="shared" si="720"/>
        <v/>
      </c>
      <c r="AA23061" s="43" t="e">
        <f t="shared" si="721"/>
        <v>#N/A</v>
      </c>
    </row>
    <row r="23062" spans="1:27" x14ac:dyDescent="0.3">
      <c r="A23062" s="43">
        <v>1888233</v>
      </c>
      <c r="B23062" s="43" t="s">
        <v>13558</v>
      </c>
      <c r="C23062" s="43" t="s">
        <v>218</v>
      </c>
      <c r="E23062" s="43" t="s">
        <v>6263</v>
      </c>
      <c r="F23062" s="43" t="s">
        <v>28</v>
      </c>
      <c r="G23062" s="43">
        <v>44075</v>
      </c>
      <c r="Y23062" s="43" t="str">
        <f t="shared" si="720"/>
        <v/>
      </c>
      <c r="AA23062" s="43" t="e">
        <f t="shared" si="721"/>
        <v>#N/A</v>
      </c>
    </row>
    <row r="23063" spans="1:27" x14ac:dyDescent="0.3">
      <c r="A23063" s="43">
        <v>2330124</v>
      </c>
      <c r="B23063" s="43" t="s">
        <v>13558</v>
      </c>
      <c r="C23063" s="43" t="s">
        <v>742</v>
      </c>
      <c r="E23063" s="43" t="s">
        <v>29</v>
      </c>
      <c r="F23063" s="43" t="s">
        <v>30</v>
      </c>
      <c r="G23063" s="43">
        <v>53064</v>
      </c>
      <c r="Y23063" s="43" t="str">
        <f t="shared" si="720"/>
        <v/>
      </c>
      <c r="AA23063" s="43" t="e">
        <f t="shared" si="721"/>
        <v>#N/A</v>
      </c>
    </row>
    <row r="23064" spans="1:27" x14ac:dyDescent="0.3">
      <c r="A23064" s="43">
        <v>1854114</v>
      </c>
      <c r="B23064" s="43" t="s">
        <v>13559</v>
      </c>
      <c r="C23064" s="43" t="s">
        <v>171</v>
      </c>
      <c r="E23064" s="43" t="s">
        <v>6263</v>
      </c>
      <c r="F23064" s="43" t="s">
        <v>30</v>
      </c>
      <c r="G23064" s="43">
        <v>44012</v>
      </c>
      <c r="Y23064" s="43" t="str">
        <f t="shared" si="720"/>
        <v/>
      </c>
      <c r="AA23064" s="43" t="e">
        <f t="shared" si="721"/>
        <v>#N/A</v>
      </c>
    </row>
    <row r="23065" spans="1:27" x14ac:dyDescent="0.3">
      <c r="A23065" s="43">
        <v>1854887</v>
      </c>
      <c r="B23065" s="43" t="s">
        <v>13559</v>
      </c>
      <c r="C23065" s="43" t="s">
        <v>422</v>
      </c>
      <c r="E23065" s="43" t="s">
        <v>6263</v>
      </c>
      <c r="F23065" s="43" t="s">
        <v>28</v>
      </c>
      <c r="G23065" s="43">
        <v>44012</v>
      </c>
      <c r="Y23065" s="43" t="str">
        <f t="shared" si="720"/>
        <v/>
      </c>
      <c r="AA23065" s="43" t="e">
        <f t="shared" si="721"/>
        <v>#N/A</v>
      </c>
    </row>
    <row r="23066" spans="1:27" x14ac:dyDescent="0.3">
      <c r="A23066" s="43">
        <v>1864388</v>
      </c>
      <c r="B23066" s="43" t="s">
        <v>5793</v>
      </c>
      <c r="C23066" s="43" t="s">
        <v>514</v>
      </c>
      <c r="E23066" s="43" t="s">
        <v>6263</v>
      </c>
      <c r="F23066" s="43" t="s">
        <v>28</v>
      </c>
      <c r="G23066" s="43">
        <v>49002</v>
      </c>
      <c r="Y23066" s="43" t="str">
        <f t="shared" si="720"/>
        <v/>
      </c>
      <c r="AA23066" s="43" t="e">
        <f t="shared" si="721"/>
        <v>#N/A</v>
      </c>
    </row>
    <row r="23067" spans="1:27" x14ac:dyDescent="0.3">
      <c r="A23067" s="43">
        <v>2060783</v>
      </c>
      <c r="B23067" s="43" t="s">
        <v>5793</v>
      </c>
      <c r="C23067" s="43" t="s">
        <v>268</v>
      </c>
      <c r="E23067" s="43" t="s">
        <v>6263</v>
      </c>
      <c r="F23067" s="43" t="s">
        <v>30</v>
      </c>
      <c r="G23067" s="43">
        <v>49054</v>
      </c>
      <c r="Y23067" s="43" t="str">
        <f t="shared" si="720"/>
        <v/>
      </c>
      <c r="AA23067" s="43" t="e">
        <f t="shared" si="721"/>
        <v>#N/A</v>
      </c>
    </row>
    <row r="23068" spans="1:27" x14ac:dyDescent="0.3">
      <c r="A23068" s="43">
        <v>1529653</v>
      </c>
      <c r="B23068" s="43" t="s">
        <v>5793</v>
      </c>
      <c r="C23068" s="43" t="s">
        <v>746</v>
      </c>
      <c r="E23068" s="43" t="s">
        <v>6263</v>
      </c>
      <c r="F23068" s="43" t="s">
        <v>28</v>
      </c>
      <c r="G23068" s="43">
        <v>49072</v>
      </c>
      <c r="Y23068" s="43" t="str">
        <f t="shared" si="720"/>
        <v>COMP</v>
      </c>
      <c r="AA23068" s="43">
        <f t="shared" si="721"/>
        <v>1529653</v>
      </c>
    </row>
    <row r="23069" spans="1:27" x14ac:dyDescent="0.3">
      <c r="A23069" s="43">
        <v>2341226</v>
      </c>
      <c r="B23069" s="43" t="s">
        <v>5793</v>
      </c>
      <c r="C23069" s="43" t="s">
        <v>936</v>
      </c>
      <c r="E23069" s="43" t="s">
        <v>6263</v>
      </c>
      <c r="F23069" s="43" t="s">
        <v>30</v>
      </c>
      <c r="G23069" s="43">
        <v>49006</v>
      </c>
      <c r="Y23069" s="43" t="str">
        <f t="shared" si="720"/>
        <v/>
      </c>
      <c r="AA23069" s="43" t="e">
        <f t="shared" si="721"/>
        <v>#N/A</v>
      </c>
    </row>
    <row r="23070" spans="1:27" x14ac:dyDescent="0.3">
      <c r="A23070" s="43">
        <v>1239560</v>
      </c>
      <c r="B23070" s="43" t="s">
        <v>5793</v>
      </c>
      <c r="C23070" s="43" t="s">
        <v>795</v>
      </c>
      <c r="E23070" s="43" t="s">
        <v>6263</v>
      </c>
      <c r="F23070" s="43" t="s">
        <v>30</v>
      </c>
      <c r="G23070" s="43">
        <v>44090</v>
      </c>
      <c r="Y23070" s="43" t="str">
        <f t="shared" si="720"/>
        <v/>
      </c>
      <c r="AA23070" s="43" t="e">
        <f t="shared" si="721"/>
        <v>#N/A</v>
      </c>
    </row>
    <row r="23071" spans="1:27" x14ac:dyDescent="0.3">
      <c r="A23071" s="43">
        <v>1461254</v>
      </c>
      <c r="B23071" s="43" t="s">
        <v>5793</v>
      </c>
      <c r="C23071" s="43" t="s">
        <v>3418</v>
      </c>
      <c r="E23071" s="43" t="s">
        <v>6263</v>
      </c>
      <c r="F23071" s="43" t="s">
        <v>28</v>
      </c>
      <c r="G23071" s="43">
        <v>44108</v>
      </c>
      <c r="Y23071" s="43" t="str">
        <f t="shared" si="720"/>
        <v/>
      </c>
      <c r="AA23071" s="43" t="e">
        <f t="shared" si="721"/>
        <v>#N/A</v>
      </c>
    </row>
    <row r="23072" spans="1:27" x14ac:dyDescent="0.3">
      <c r="A23072" s="43">
        <v>1976983</v>
      </c>
      <c r="B23072" s="43" t="s">
        <v>13560</v>
      </c>
      <c r="C23072" s="43" t="s">
        <v>3418</v>
      </c>
      <c r="E23072" s="43" t="s">
        <v>6263</v>
      </c>
      <c r="F23072" s="43" t="s">
        <v>28</v>
      </c>
      <c r="G23072" s="43">
        <v>49064</v>
      </c>
      <c r="Y23072" s="43" t="str">
        <f t="shared" si="720"/>
        <v/>
      </c>
      <c r="AA23072" s="43" t="e">
        <f t="shared" si="721"/>
        <v>#N/A</v>
      </c>
    </row>
    <row r="23073" spans="1:27" x14ac:dyDescent="0.3">
      <c r="A23073" s="43">
        <v>2425522</v>
      </c>
      <c r="B23073" s="43" t="s">
        <v>13561</v>
      </c>
      <c r="C23073" s="43" t="s">
        <v>694</v>
      </c>
      <c r="E23073" s="43" t="s">
        <v>31</v>
      </c>
      <c r="F23073" s="43" t="s">
        <v>30</v>
      </c>
      <c r="G23073" s="43">
        <v>49067</v>
      </c>
      <c r="Y23073" s="43" t="str">
        <f t="shared" si="720"/>
        <v>COMP</v>
      </c>
      <c r="AA23073" s="43">
        <f t="shared" si="721"/>
        <v>2425522</v>
      </c>
    </row>
    <row r="23074" spans="1:27" x14ac:dyDescent="0.3">
      <c r="A23074" s="43">
        <v>1124831</v>
      </c>
      <c r="B23074" s="43" t="s">
        <v>13561</v>
      </c>
      <c r="C23074" s="43" t="s">
        <v>244</v>
      </c>
      <c r="E23074" s="43" t="s">
        <v>6263</v>
      </c>
      <c r="F23074" s="43" t="s">
        <v>28</v>
      </c>
      <c r="G23074" s="43">
        <v>49064</v>
      </c>
      <c r="Y23074" s="43" t="str">
        <f t="shared" si="720"/>
        <v>COMP</v>
      </c>
      <c r="AA23074" s="43">
        <f t="shared" si="721"/>
        <v>1124831</v>
      </c>
    </row>
    <row r="23075" spans="1:27" x14ac:dyDescent="0.3">
      <c r="A23075" s="43">
        <v>2340910</v>
      </c>
      <c r="B23075" s="43" t="s">
        <v>13561</v>
      </c>
      <c r="C23075" s="43" t="s">
        <v>805</v>
      </c>
      <c r="E23075" s="43" t="s">
        <v>6263</v>
      </c>
      <c r="F23075" s="43" t="s">
        <v>30</v>
      </c>
      <c r="G23075" s="43">
        <v>85004</v>
      </c>
      <c r="Y23075" s="43" t="str">
        <f t="shared" si="720"/>
        <v/>
      </c>
      <c r="AA23075" s="43" t="e">
        <f t="shared" si="721"/>
        <v>#N/A</v>
      </c>
    </row>
    <row r="23076" spans="1:27" x14ac:dyDescent="0.3">
      <c r="A23076" s="43">
        <v>2249404</v>
      </c>
      <c r="B23076" s="43" t="s">
        <v>13561</v>
      </c>
      <c r="C23076" s="43" t="s">
        <v>829</v>
      </c>
      <c r="E23076" s="43" t="s">
        <v>6263</v>
      </c>
      <c r="F23076" s="43" t="s">
        <v>28</v>
      </c>
      <c r="G23076" s="43">
        <v>85067</v>
      </c>
      <c r="Y23076" s="43" t="str">
        <f t="shared" si="720"/>
        <v/>
      </c>
      <c r="AA23076" s="43" t="e">
        <f t="shared" si="721"/>
        <v>#N/A</v>
      </c>
    </row>
    <row r="23077" spans="1:27" x14ac:dyDescent="0.3">
      <c r="A23077" s="43">
        <v>1234497</v>
      </c>
      <c r="B23077" s="43" t="s">
        <v>13562</v>
      </c>
      <c r="C23077" s="43" t="s">
        <v>2354</v>
      </c>
      <c r="E23077" s="43" t="s">
        <v>6263</v>
      </c>
      <c r="F23077" s="43" t="s">
        <v>30</v>
      </c>
      <c r="G23077" s="43">
        <v>53061</v>
      </c>
      <c r="Y23077" s="43" t="str">
        <f t="shared" si="720"/>
        <v/>
      </c>
      <c r="AA23077" s="43" t="e">
        <f t="shared" si="721"/>
        <v>#N/A</v>
      </c>
    </row>
    <row r="23078" spans="1:27" x14ac:dyDescent="0.3">
      <c r="A23078" s="43">
        <v>1879133</v>
      </c>
      <c r="B23078" s="43" t="s">
        <v>13563</v>
      </c>
      <c r="C23078" s="43" t="s">
        <v>399</v>
      </c>
      <c r="E23078" s="43" t="s">
        <v>6263</v>
      </c>
      <c r="F23078" s="43" t="s">
        <v>28</v>
      </c>
      <c r="G23078" s="43">
        <v>85056</v>
      </c>
      <c r="Y23078" s="43" t="str">
        <f t="shared" si="720"/>
        <v/>
      </c>
      <c r="AA23078" s="43" t="e">
        <f t="shared" si="721"/>
        <v>#N/A</v>
      </c>
    </row>
    <row r="23079" spans="1:27" x14ac:dyDescent="0.3">
      <c r="A23079" s="43">
        <v>1082812</v>
      </c>
      <c r="B23079" s="43" t="s">
        <v>13564</v>
      </c>
      <c r="C23079" s="43" t="s">
        <v>664</v>
      </c>
      <c r="E23079" s="43" t="s">
        <v>6263</v>
      </c>
      <c r="F23079" s="43" t="s">
        <v>28</v>
      </c>
      <c r="G23079" s="43">
        <v>85033</v>
      </c>
      <c r="Y23079" s="43" t="str">
        <f t="shared" si="720"/>
        <v/>
      </c>
      <c r="AA23079" s="43" t="e">
        <f t="shared" si="721"/>
        <v>#N/A</v>
      </c>
    </row>
    <row r="23080" spans="1:27" x14ac:dyDescent="0.3">
      <c r="A23080" s="43">
        <v>1161702</v>
      </c>
      <c r="B23080" s="43" t="s">
        <v>5798</v>
      </c>
      <c r="C23080" s="43" t="s">
        <v>13565</v>
      </c>
      <c r="E23080" s="43" t="s">
        <v>29</v>
      </c>
      <c r="F23080" s="43" t="s">
        <v>30</v>
      </c>
      <c r="G23080" s="43">
        <v>44045</v>
      </c>
      <c r="Y23080" s="43" t="str">
        <f t="shared" si="720"/>
        <v>COMP</v>
      </c>
      <c r="AA23080" s="43">
        <f t="shared" si="721"/>
        <v>1161702</v>
      </c>
    </row>
    <row r="23081" spans="1:27" x14ac:dyDescent="0.3">
      <c r="A23081" s="43">
        <v>2326569</v>
      </c>
      <c r="B23081" s="43" t="s">
        <v>13566</v>
      </c>
      <c r="C23081" s="43" t="s">
        <v>9585</v>
      </c>
      <c r="E23081" s="43" t="s">
        <v>29</v>
      </c>
      <c r="F23081" s="43" t="s">
        <v>30</v>
      </c>
      <c r="G23081" s="43">
        <v>49064</v>
      </c>
      <c r="Y23081" s="43" t="str">
        <f t="shared" si="720"/>
        <v>COMP</v>
      </c>
      <c r="AA23081" s="43">
        <f t="shared" si="721"/>
        <v>2326569</v>
      </c>
    </row>
    <row r="23082" spans="1:27" x14ac:dyDescent="0.3">
      <c r="A23082" s="43">
        <v>1556545</v>
      </c>
      <c r="B23082" s="43" t="s">
        <v>5800</v>
      </c>
      <c r="C23082" s="43" t="s">
        <v>469</v>
      </c>
      <c r="E23082" s="43" t="s">
        <v>6263</v>
      </c>
      <c r="F23082" s="43" t="s">
        <v>28</v>
      </c>
      <c r="G23082" s="43">
        <v>53061</v>
      </c>
      <c r="Y23082" s="43" t="str">
        <f t="shared" si="720"/>
        <v/>
      </c>
      <c r="AA23082" s="43" t="e">
        <f t="shared" si="721"/>
        <v>#N/A</v>
      </c>
    </row>
    <row r="23083" spans="1:27" x14ac:dyDescent="0.3">
      <c r="A23083" s="43">
        <v>1698758</v>
      </c>
      <c r="B23083" s="43" t="s">
        <v>13567</v>
      </c>
      <c r="C23083" s="43" t="s">
        <v>301</v>
      </c>
      <c r="E23083" s="43" t="s">
        <v>31</v>
      </c>
      <c r="F23083" s="43" t="s">
        <v>28</v>
      </c>
      <c r="G23083" s="43">
        <v>44084</v>
      </c>
      <c r="Y23083" s="43" t="str">
        <f t="shared" si="720"/>
        <v>COMP</v>
      </c>
      <c r="AA23083" s="43">
        <f t="shared" si="721"/>
        <v>1698758</v>
      </c>
    </row>
    <row r="23084" spans="1:27" x14ac:dyDescent="0.3">
      <c r="A23084" s="43">
        <v>991656</v>
      </c>
      <c r="B23084" s="43" t="s">
        <v>13568</v>
      </c>
      <c r="C23084" s="43" t="s">
        <v>514</v>
      </c>
      <c r="E23084" s="43" t="s">
        <v>6263</v>
      </c>
      <c r="F23084" s="43" t="s">
        <v>28</v>
      </c>
      <c r="G23084" s="43">
        <v>44102</v>
      </c>
      <c r="Y23084" s="43" t="str">
        <f t="shared" si="720"/>
        <v/>
      </c>
      <c r="AA23084" s="43" t="e">
        <f t="shared" si="721"/>
        <v>#N/A</v>
      </c>
    </row>
    <row r="23085" spans="1:27" x14ac:dyDescent="0.3">
      <c r="A23085" s="43">
        <v>733152</v>
      </c>
      <c r="B23085" s="43" t="s">
        <v>13569</v>
      </c>
      <c r="C23085" s="43" t="s">
        <v>508</v>
      </c>
      <c r="E23085" s="43" t="s">
        <v>6263</v>
      </c>
      <c r="F23085" s="43" t="s">
        <v>28</v>
      </c>
      <c r="G23085" s="43">
        <v>44098</v>
      </c>
      <c r="Y23085" s="43" t="str">
        <f t="shared" si="720"/>
        <v/>
      </c>
      <c r="AA23085" s="43" t="e">
        <f t="shared" si="721"/>
        <v>#N/A</v>
      </c>
    </row>
    <row r="23086" spans="1:27" x14ac:dyDescent="0.3">
      <c r="A23086" s="43">
        <v>1824659</v>
      </c>
      <c r="B23086" s="43" t="s">
        <v>13570</v>
      </c>
      <c r="C23086" s="43" t="s">
        <v>2942</v>
      </c>
      <c r="E23086" s="43" t="s">
        <v>6263</v>
      </c>
      <c r="F23086" s="43" t="s">
        <v>28</v>
      </c>
      <c r="G23086" s="43">
        <v>85012</v>
      </c>
      <c r="Y23086" s="43" t="str">
        <f t="shared" si="720"/>
        <v/>
      </c>
      <c r="AA23086" s="43" t="e">
        <f t="shared" si="721"/>
        <v>#N/A</v>
      </c>
    </row>
    <row r="23087" spans="1:27" x14ac:dyDescent="0.3">
      <c r="A23087" s="43">
        <v>1780374</v>
      </c>
      <c r="B23087" s="43" t="s">
        <v>13571</v>
      </c>
      <c r="C23087" s="43" t="s">
        <v>401</v>
      </c>
      <c r="E23087" s="43" t="s">
        <v>35</v>
      </c>
      <c r="F23087" s="43" t="s">
        <v>30</v>
      </c>
      <c r="G23087" s="43">
        <v>44038</v>
      </c>
      <c r="Y23087" s="43" t="str">
        <f t="shared" si="720"/>
        <v>COMP</v>
      </c>
      <c r="AA23087" s="43">
        <f t="shared" si="721"/>
        <v>1780374</v>
      </c>
    </row>
    <row r="23088" spans="1:27" x14ac:dyDescent="0.3">
      <c r="A23088" s="43">
        <v>1986380</v>
      </c>
      <c r="B23088" s="43" t="s">
        <v>13572</v>
      </c>
      <c r="C23088" s="43" t="s">
        <v>236</v>
      </c>
      <c r="E23088" s="43" t="s">
        <v>6263</v>
      </c>
      <c r="F23088" s="43" t="s">
        <v>28</v>
      </c>
      <c r="G23088" s="43">
        <v>85033</v>
      </c>
      <c r="Y23088" s="43" t="str">
        <f t="shared" si="720"/>
        <v/>
      </c>
      <c r="AA23088" s="43" t="e">
        <f t="shared" si="721"/>
        <v>#N/A</v>
      </c>
    </row>
    <row r="23089" spans="1:27" x14ac:dyDescent="0.3">
      <c r="A23089" s="43">
        <v>1986374</v>
      </c>
      <c r="B23089" s="43" t="s">
        <v>13572</v>
      </c>
      <c r="C23089" s="43" t="s">
        <v>1610</v>
      </c>
      <c r="E23089" s="43" t="s">
        <v>6263</v>
      </c>
      <c r="F23089" s="43" t="s">
        <v>30</v>
      </c>
      <c r="G23089" s="43">
        <v>85033</v>
      </c>
      <c r="Y23089" s="43" t="str">
        <f t="shared" si="720"/>
        <v/>
      </c>
      <c r="AA23089" s="43" t="e">
        <f t="shared" si="721"/>
        <v>#N/A</v>
      </c>
    </row>
    <row r="23090" spans="1:27" x14ac:dyDescent="0.3">
      <c r="A23090" s="43">
        <v>2290588</v>
      </c>
      <c r="B23090" s="43" t="s">
        <v>13573</v>
      </c>
      <c r="C23090" s="43" t="s">
        <v>13574</v>
      </c>
      <c r="E23090" s="43" t="s">
        <v>6263</v>
      </c>
      <c r="F23090" s="43" t="s">
        <v>30</v>
      </c>
      <c r="G23090" s="43">
        <v>72041</v>
      </c>
      <c r="Y23090" s="43" t="str">
        <f t="shared" si="720"/>
        <v/>
      </c>
      <c r="AA23090" s="43" t="e">
        <f t="shared" si="721"/>
        <v>#N/A</v>
      </c>
    </row>
    <row r="23091" spans="1:27" x14ac:dyDescent="0.3">
      <c r="A23091" s="43">
        <v>2085706</v>
      </c>
      <c r="B23091" s="43" t="s">
        <v>13575</v>
      </c>
      <c r="C23091" s="43" t="s">
        <v>1885</v>
      </c>
      <c r="E23091" s="43" t="s">
        <v>6263</v>
      </c>
      <c r="F23091" s="43" t="s">
        <v>30</v>
      </c>
      <c r="G23091" s="43">
        <v>72041</v>
      </c>
      <c r="Y23091" s="43" t="str">
        <f t="shared" si="720"/>
        <v/>
      </c>
      <c r="AA23091" s="43" t="e">
        <f t="shared" si="721"/>
        <v>#N/A</v>
      </c>
    </row>
    <row r="23092" spans="1:27" x14ac:dyDescent="0.3">
      <c r="A23092" s="43">
        <v>2041437</v>
      </c>
      <c r="B23092" s="43" t="s">
        <v>13576</v>
      </c>
      <c r="C23092" s="43" t="s">
        <v>1300</v>
      </c>
      <c r="E23092" s="43" t="s">
        <v>6263</v>
      </c>
      <c r="F23092" s="43" t="s">
        <v>30</v>
      </c>
      <c r="G23092" s="43">
        <v>44094</v>
      </c>
      <c r="Y23092" s="43" t="str">
        <f t="shared" si="720"/>
        <v/>
      </c>
      <c r="AA23092" s="43" t="e">
        <f t="shared" si="721"/>
        <v>#N/A</v>
      </c>
    </row>
    <row r="23093" spans="1:27" x14ac:dyDescent="0.3">
      <c r="A23093" s="43">
        <v>2085448</v>
      </c>
      <c r="B23093" s="43" t="s">
        <v>13577</v>
      </c>
      <c r="C23093" s="43" t="s">
        <v>951</v>
      </c>
      <c r="E23093" s="43" t="s">
        <v>29</v>
      </c>
      <c r="F23093" s="43" t="s">
        <v>28</v>
      </c>
      <c r="G23093" s="43">
        <v>85033</v>
      </c>
      <c r="Y23093" s="43" t="str">
        <f t="shared" si="720"/>
        <v>COMP</v>
      </c>
      <c r="AA23093" s="43">
        <f t="shared" si="721"/>
        <v>2085448</v>
      </c>
    </row>
    <row r="23094" spans="1:27" x14ac:dyDescent="0.3">
      <c r="A23094" s="43">
        <v>152337</v>
      </c>
      <c r="B23094" s="43" t="s">
        <v>13578</v>
      </c>
      <c r="C23094" s="43" t="s">
        <v>399</v>
      </c>
      <c r="E23094" s="43" t="s">
        <v>6263</v>
      </c>
      <c r="F23094" s="43" t="s">
        <v>28</v>
      </c>
      <c r="G23094" s="43">
        <v>44067</v>
      </c>
      <c r="Y23094" s="43" t="str">
        <f t="shared" si="720"/>
        <v/>
      </c>
      <c r="AA23094" s="43" t="e">
        <f t="shared" si="721"/>
        <v>#N/A</v>
      </c>
    </row>
    <row r="23095" spans="1:27" x14ac:dyDescent="0.3">
      <c r="A23095" s="43">
        <v>959837</v>
      </c>
      <c r="B23095" s="43" t="s">
        <v>13579</v>
      </c>
      <c r="C23095" s="43" t="s">
        <v>13580</v>
      </c>
      <c r="E23095" s="43" t="s">
        <v>6263</v>
      </c>
      <c r="F23095" s="43" t="s">
        <v>28</v>
      </c>
      <c r="G23095" s="43">
        <v>44094</v>
      </c>
      <c r="Y23095" s="43" t="str">
        <f t="shared" si="720"/>
        <v>COMP</v>
      </c>
      <c r="AA23095" s="43">
        <f t="shared" si="721"/>
        <v>959837</v>
      </c>
    </row>
    <row r="23096" spans="1:27" x14ac:dyDescent="0.3">
      <c r="A23096" s="43">
        <v>1575031</v>
      </c>
      <c r="B23096" s="43" t="s">
        <v>5803</v>
      </c>
      <c r="C23096" s="43" t="s">
        <v>346</v>
      </c>
      <c r="E23096" s="43" t="s">
        <v>6263</v>
      </c>
      <c r="F23096" s="43" t="s">
        <v>28</v>
      </c>
      <c r="G23096" s="43">
        <v>72080</v>
      </c>
      <c r="Y23096" s="43" t="str">
        <f t="shared" si="720"/>
        <v>COMP</v>
      </c>
      <c r="AA23096" s="43">
        <f t="shared" si="721"/>
        <v>1575031</v>
      </c>
    </row>
    <row r="23097" spans="1:27" x14ac:dyDescent="0.3">
      <c r="A23097" s="43">
        <v>1372438</v>
      </c>
      <c r="B23097" s="43" t="s">
        <v>13581</v>
      </c>
      <c r="C23097" s="43" t="s">
        <v>565</v>
      </c>
      <c r="E23097" s="43" t="s">
        <v>29</v>
      </c>
      <c r="F23097" s="43" t="s">
        <v>28</v>
      </c>
      <c r="G23097" s="43">
        <v>53013</v>
      </c>
      <c r="Y23097" s="43" t="str">
        <f t="shared" si="720"/>
        <v>COMP</v>
      </c>
      <c r="AA23097" s="43">
        <f t="shared" si="721"/>
        <v>1372438</v>
      </c>
    </row>
    <row r="23098" spans="1:27" x14ac:dyDescent="0.3">
      <c r="A23098" s="43">
        <v>2263779</v>
      </c>
      <c r="B23098" s="43" t="s">
        <v>13582</v>
      </c>
      <c r="C23098" s="43" t="s">
        <v>3418</v>
      </c>
      <c r="E23098" s="43" t="s">
        <v>6263</v>
      </c>
      <c r="F23098" s="43" t="s">
        <v>28</v>
      </c>
      <c r="G23098" s="43">
        <v>44052</v>
      </c>
      <c r="Y23098" s="43" t="str">
        <f t="shared" si="720"/>
        <v>COMP</v>
      </c>
      <c r="AA23098" s="43">
        <f t="shared" si="721"/>
        <v>2263779</v>
      </c>
    </row>
    <row r="23099" spans="1:27" x14ac:dyDescent="0.3">
      <c r="A23099" s="43">
        <v>2008873</v>
      </c>
      <c r="B23099" s="43" t="s">
        <v>13583</v>
      </c>
      <c r="C23099" s="43" t="s">
        <v>244</v>
      </c>
      <c r="E23099" s="43" t="s">
        <v>6263</v>
      </c>
      <c r="F23099" s="43" t="s">
        <v>28</v>
      </c>
      <c r="G23099" s="43">
        <v>44125</v>
      </c>
      <c r="Y23099" s="43" t="str">
        <f t="shared" si="720"/>
        <v/>
      </c>
      <c r="AA23099" s="43" t="e">
        <f t="shared" si="721"/>
        <v>#N/A</v>
      </c>
    </row>
    <row r="23100" spans="1:27" x14ac:dyDescent="0.3">
      <c r="A23100" s="43">
        <v>1397176</v>
      </c>
      <c r="B23100" s="43" t="s">
        <v>13584</v>
      </c>
      <c r="C23100" s="43" t="s">
        <v>502</v>
      </c>
      <c r="E23100" s="43" t="s">
        <v>6263</v>
      </c>
      <c r="F23100" s="43" t="s">
        <v>30</v>
      </c>
      <c r="G23100" s="43">
        <v>49057</v>
      </c>
      <c r="Y23100" s="43" t="str">
        <f t="shared" si="720"/>
        <v/>
      </c>
      <c r="AA23100" s="43" t="e">
        <f t="shared" si="721"/>
        <v>#N/A</v>
      </c>
    </row>
    <row r="23101" spans="1:27" x14ac:dyDescent="0.3">
      <c r="A23101" s="43">
        <v>2303414</v>
      </c>
      <c r="B23101" s="43" t="s">
        <v>13584</v>
      </c>
      <c r="C23101" s="43" t="s">
        <v>984</v>
      </c>
      <c r="E23101" s="43" t="s">
        <v>6263</v>
      </c>
      <c r="F23101" s="43" t="s">
        <v>28</v>
      </c>
      <c r="G23101" s="43">
        <v>44055</v>
      </c>
      <c r="Y23101" s="43" t="str">
        <f t="shared" si="720"/>
        <v/>
      </c>
      <c r="AA23101" s="43" t="e">
        <f t="shared" si="721"/>
        <v>#N/A</v>
      </c>
    </row>
    <row r="23102" spans="1:27" x14ac:dyDescent="0.3">
      <c r="A23102" s="43">
        <v>2228926</v>
      </c>
      <c r="B23102" s="43" t="s">
        <v>13585</v>
      </c>
      <c r="C23102" s="43" t="s">
        <v>760</v>
      </c>
      <c r="E23102" s="43" t="s">
        <v>34</v>
      </c>
      <c r="F23102" s="43" t="s">
        <v>28</v>
      </c>
      <c r="G23102" s="43">
        <v>44045</v>
      </c>
      <c r="Y23102" s="43" t="str">
        <f t="shared" si="720"/>
        <v>COMP</v>
      </c>
      <c r="AA23102" s="43">
        <f t="shared" si="721"/>
        <v>2228926</v>
      </c>
    </row>
    <row r="23103" spans="1:27" x14ac:dyDescent="0.3">
      <c r="A23103" s="43">
        <v>1775528</v>
      </c>
      <c r="B23103" s="43" t="s">
        <v>537</v>
      </c>
      <c r="C23103" s="43" t="s">
        <v>829</v>
      </c>
      <c r="E23103" s="43" t="s">
        <v>6263</v>
      </c>
      <c r="F23103" s="43" t="s">
        <v>28</v>
      </c>
      <c r="G23103" s="43">
        <v>49071</v>
      </c>
      <c r="Y23103" s="43" t="str">
        <f t="shared" si="720"/>
        <v>COMP</v>
      </c>
      <c r="AA23103" s="43">
        <f t="shared" si="721"/>
        <v>1775528</v>
      </c>
    </row>
    <row r="23104" spans="1:27" x14ac:dyDescent="0.3">
      <c r="A23104" s="43">
        <v>1952225</v>
      </c>
      <c r="B23104" s="43" t="s">
        <v>537</v>
      </c>
      <c r="C23104" s="43" t="s">
        <v>1924</v>
      </c>
      <c r="E23104" s="43" t="s">
        <v>31</v>
      </c>
      <c r="F23104" s="43" t="s">
        <v>28</v>
      </c>
      <c r="G23104" s="43">
        <v>44045</v>
      </c>
      <c r="Y23104" s="43" t="str">
        <f t="shared" si="720"/>
        <v>COMP</v>
      </c>
      <c r="AA23104" s="43">
        <f t="shared" si="721"/>
        <v>1952225</v>
      </c>
    </row>
    <row r="23105" spans="1:27" x14ac:dyDescent="0.3">
      <c r="A23105" s="43">
        <v>1176300</v>
      </c>
      <c r="B23105" s="43" t="s">
        <v>13586</v>
      </c>
      <c r="C23105" s="43" t="s">
        <v>189</v>
      </c>
      <c r="E23105" s="43" t="s">
        <v>6263</v>
      </c>
      <c r="F23105" s="43" t="s">
        <v>30</v>
      </c>
      <c r="G23105" s="43">
        <v>85055</v>
      </c>
      <c r="Y23105" s="43" t="str">
        <f t="shared" si="720"/>
        <v/>
      </c>
      <c r="AA23105" s="43" t="e">
        <f t="shared" si="721"/>
        <v>#N/A</v>
      </c>
    </row>
    <row r="23106" spans="1:27" x14ac:dyDescent="0.3">
      <c r="A23106" s="43">
        <v>1359429</v>
      </c>
      <c r="B23106" s="43" t="s">
        <v>13587</v>
      </c>
      <c r="C23106" s="43" t="s">
        <v>175</v>
      </c>
      <c r="E23106" s="43" t="s">
        <v>6263</v>
      </c>
      <c r="F23106" s="43" t="s">
        <v>28</v>
      </c>
      <c r="G23106" s="43">
        <v>44109</v>
      </c>
      <c r="Y23106" s="43" t="str">
        <f t="shared" ref="Y23106:Y23169" si="722">IF(ISERROR(AA23106)=FALSE,"COMP","")</f>
        <v/>
      </c>
      <c r="AA23106" s="43" t="e">
        <f t="shared" si="721"/>
        <v>#N/A</v>
      </c>
    </row>
    <row r="23107" spans="1:27" x14ac:dyDescent="0.3">
      <c r="A23107" s="43">
        <v>2111293</v>
      </c>
      <c r="B23107" s="43" t="s">
        <v>13588</v>
      </c>
      <c r="C23107" s="43" t="s">
        <v>401</v>
      </c>
      <c r="E23107" s="43" t="s">
        <v>6263</v>
      </c>
      <c r="F23107" s="43" t="s">
        <v>30</v>
      </c>
      <c r="G23107" s="43">
        <v>44072</v>
      </c>
      <c r="Y23107" s="43" t="str">
        <f t="shared" si="722"/>
        <v/>
      </c>
      <c r="AA23107" s="43" t="e">
        <f t="shared" ref="AA23107:AA23170" si="723">VLOOKUP(A23107,Z:Z,1,FALSE)</f>
        <v>#N/A</v>
      </c>
    </row>
    <row r="23108" spans="1:27" x14ac:dyDescent="0.3">
      <c r="A23108" s="43">
        <v>2339220</v>
      </c>
      <c r="B23108" s="43" t="s">
        <v>13589</v>
      </c>
      <c r="C23108" s="43" t="s">
        <v>244</v>
      </c>
      <c r="E23108" s="43" t="s">
        <v>6263</v>
      </c>
      <c r="F23108" s="43" t="s">
        <v>28</v>
      </c>
      <c r="G23108" s="43">
        <v>44075</v>
      </c>
      <c r="Y23108" s="43" t="str">
        <f t="shared" si="722"/>
        <v/>
      </c>
      <c r="AA23108" s="43" t="e">
        <f t="shared" si="723"/>
        <v>#N/A</v>
      </c>
    </row>
    <row r="23109" spans="1:27" x14ac:dyDescent="0.3">
      <c r="A23109" s="43">
        <v>2284347</v>
      </c>
      <c r="B23109" s="43" t="s">
        <v>13590</v>
      </c>
      <c r="C23109" s="43" t="s">
        <v>1190</v>
      </c>
      <c r="E23109" s="43" t="s">
        <v>29</v>
      </c>
      <c r="F23109" s="43" t="s">
        <v>28</v>
      </c>
      <c r="G23109" s="43">
        <v>44022</v>
      </c>
      <c r="Y23109" s="43" t="str">
        <f t="shared" si="722"/>
        <v>COMP</v>
      </c>
      <c r="AA23109" s="43">
        <f t="shared" si="723"/>
        <v>2284347</v>
      </c>
    </row>
    <row r="23110" spans="1:27" x14ac:dyDescent="0.3">
      <c r="A23110" s="43">
        <v>1505978</v>
      </c>
      <c r="B23110" s="43" t="s">
        <v>13591</v>
      </c>
      <c r="C23110" s="43" t="s">
        <v>232</v>
      </c>
      <c r="E23110" s="43" t="s">
        <v>31</v>
      </c>
      <c r="F23110" s="43" t="s">
        <v>28</v>
      </c>
      <c r="G23110" s="43">
        <v>44108</v>
      </c>
      <c r="Y23110" s="43" t="str">
        <f t="shared" si="722"/>
        <v>COMP</v>
      </c>
      <c r="AA23110" s="43">
        <f t="shared" si="723"/>
        <v>1505978</v>
      </c>
    </row>
    <row r="23111" spans="1:27" x14ac:dyDescent="0.3">
      <c r="A23111" s="43">
        <v>532189</v>
      </c>
      <c r="B23111" s="43" t="s">
        <v>13592</v>
      </c>
      <c r="C23111" s="43" t="s">
        <v>568</v>
      </c>
      <c r="E23111" s="43" t="s">
        <v>6263</v>
      </c>
      <c r="F23111" s="43" t="s">
        <v>30</v>
      </c>
      <c r="G23111" s="43">
        <v>53013</v>
      </c>
      <c r="Y23111" s="43" t="str">
        <f t="shared" si="722"/>
        <v>COMP</v>
      </c>
      <c r="AA23111" s="43">
        <f t="shared" si="723"/>
        <v>532189</v>
      </c>
    </row>
    <row r="23112" spans="1:27" x14ac:dyDescent="0.3">
      <c r="A23112" s="43">
        <v>1729968</v>
      </c>
      <c r="B23112" s="43" t="s">
        <v>13593</v>
      </c>
      <c r="C23112" s="43" t="s">
        <v>446</v>
      </c>
      <c r="E23112" s="43" t="s">
        <v>6263</v>
      </c>
      <c r="F23112" s="43" t="s">
        <v>28</v>
      </c>
      <c r="G23112" s="43">
        <v>85031</v>
      </c>
      <c r="Y23112" s="43" t="str">
        <f t="shared" si="722"/>
        <v/>
      </c>
      <c r="AA23112" s="43" t="e">
        <f t="shared" si="723"/>
        <v>#N/A</v>
      </c>
    </row>
    <row r="23113" spans="1:27" x14ac:dyDescent="0.3">
      <c r="A23113" s="43">
        <v>2052640</v>
      </c>
      <c r="B23113" s="43" t="s">
        <v>13594</v>
      </c>
      <c r="C23113" s="43" t="s">
        <v>1135</v>
      </c>
      <c r="E23113" s="43" t="s">
        <v>6263</v>
      </c>
      <c r="F23113" s="43" t="s">
        <v>28</v>
      </c>
      <c r="G23113" s="43">
        <v>49001</v>
      </c>
      <c r="Y23113" s="43" t="str">
        <f t="shared" si="722"/>
        <v>COMP</v>
      </c>
      <c r="AA23113" s="43">
        <f t="shared" si="723"/>
        <v>2052640</v>
      </c>
    </row>
    <row r="23114" spans="1:27" x14ac:dyDescent="0.3">
      <c r="A23114" s="43">
        <v>2116377</v>
      </c>
      <c r="B23114" s="43" t="s">
        <v>13595</v>
      </c>
      <c r="C23114" s="43" t="s">
        <v>8505</v>
      </c>
      <c r="E23114" s="43" t="s">
        <v>6263</v>
      </c>
      <c r="F23114" s="43" t="s">
        <v>28</v>
      </c>
      <c r="G23114" s="43">
        <v>72072</v>
      </c>
      <c r="Y23114" s="43" t="str">
        <f t="shared" si="722"/>
        <v/>
      </c>
      <c r="AA23114" s="43" t="e">
        <f t="shared" si="723"/>
        <v>#N/A</v>
      </c>
    </row>
    <row r="23115" spans="1:27" x14ac:dyDescent="0.3">
      <c r="A23115" s="43">
        <v>2175931</v>
      </c>
      <c r="B23115" s="43" t="s">
        <v>13596</v>
      </c>
      <c r="C23115" s="43" t="s">
        <v>448</v>
      </c>
      <c r="E23115" s="43" t="s">
        <v>6263</v>
      </c>
      <c r="F23115" s="43" t="s">
        <v>28</v>
      </c>
      <c r="G23115" s="43">
        <v>49032</v>
      </c>
      <c r="Y23115" s="43" t="str">
        <f t="shared" si="722"/>
        <v/>
      </c>
      <c r="AA23115" s="43" t="e">
        <f t="shared" si="723"/>
        <v>#N/A</v>
      </c>
    </row>
    <row r="23116" spans="1:27" x14ac:dyDescent="0.3">
      <c r="A23116" s="43">
        <v>2400305</v>
      </c>
      <c r="B23116" s="43" t="s">
        <v>13597</v>
      </c>
      <c r="C23116" s="43" t="s">
        <v>235</v>
      </c>
      <c r="E23116" s="43" t="s">
        <v>6263</v>
      </c>
      <c r="F23116" s="43" t="s">
        <v>28</v>
      </c>
      <c r="G23116" s="43">
        <v>49004</v>
      </c>
      <c r="Y23116" s="43" t="str">
        <f t="shared" si="722"/>
        <v/>
      </c>
      <c r="AA23116" s="43" t="e">
        <f t="shared" si="723"/>
        <v>#N/A</v>
      </c>
    </row>
    <row r="23117" spans="1:27" x14ac:dyDescent="0.3">
      <c r="A23117" s="43">
        <v>170775</v>
      </c>
      <c r="B23117" s="43" t="s">
        <v>13598</v>
      </c>
      <c r="C23117" s="43" t="s">
        <v>2600</v>
      </c>
      <c r="E23117" s="43" t="s">
        <v>6263</v>
      </c>
      <c r="F23117" s="43" t="s">
        <v>30</v>
      </c>
      <c r="G23117" s="43">
        <v>44075</v>
      </c>
      <c r="Y23117" s="43" t="str">
        <f t="shared" si="722"/>
        <v/>
      </c>
      <c r="AA23117" s="43" t="e">
        <f t="shared" si="723"/>
        <v>#N/A</v>
      </c>
    </row>
    <row r="23118" spans="1:27" x14ac:dyDescent="0.3">
      <c r="A23118" s="43">
        <v>1486659</v>
      </c>
      <c r="B23118" s="43" t="s">
        <v>13599</v>
      </c>
      <c r="C23118" s="43" t="s">
        <v>4644</v>
      </c>
      <c r="E23118" s="43" t="s">
        <v>6263</v>
      </c>
      <c r="F23118" s="43" t="s">
        <v>28</v>
      </c>
      <c r="G23118" s="43">
        <v>49002</v>
      </c>
      <c r="Y23118" s="43" t="str">
        <f t="shared" si="722"/>
        <v/>
      </c>
      <c r="AA23118" s="43" t="e">
        <f t="shared" si="723"/>
        <v>#N/A</v>
      </c>
    </row>
    <row r="23119" spans="1:27" x14ac:dyDescent="0.3">
      <c r="A23119" s="43">
        <v>1096528</v>
      </c>
      <c r="B23119" s="43" t="s">
        <v>13600</v>
      </c>
      <c r="C23119" s="43" t="s">
        <v>436</v>
      </c>
      <c r="E23119" s="43" t="s">
        <v>31</v>
      </c>
      <c r="F23119" s="43" t="s">
        <v>28</v>
      </c>
      <c r="G23119" s="43">
        <v>44039</v>
      </c>
      <c r="Y23119" s="43" t="str">
        <f t="shared" si="722"/>
        <v>COMP</v>
      </c>
      <c r="AA23119" s="43">
        <f t="shared" si="723"/>
        <v>1096528</v>
      </c>
    </row>
    <row r="23120" spans="1:27" x14ac:dyDescent="0.3">
      <c r="A23120" s="43">
        <v>1427799</v>
      </c>
      <c r="B23120" s="43" t="s">
        <v>13600</v>
      </c>
      <c r="C23120" s="43" t="s">
        <v>986</v>
      </c>
      <c r="E23120" s="43" t="s">
        <v>35</v>
      </c>
      <c r="F23120" s="43" t="s">
        <v>28</v>
      </c>
      <c r="G23120" s="43">
        <v>44039</v>
      </c>
      <c r="Y23120" s="43" t="str">
        <f t="shared" si="722"/>
        <v>COMP</v>
      </c>
      <c r="AA23120" s="43">
        <f t="shared" si="723"/>
        <v>1427799</v>
      </c>
    </row>
    <row r="23121" spans="1:27" x14ac:dyDescent="0.3">
      <c r="A23121" s="43">
        <v>1799079</v>
      </c>
      <c r="B23121" s="43" t="s">
        <v>13601</v>
      </c>
      <c r="C23121" s="43" t="s">
        <v>2196</v>
      </c>
      <c r="E23121" s="43" t="s">
        <v>6263</v>
      </c>
      <c r="F23121" s="43" t="s">
        <v>30</v>
      </c>
      <c r="G23121" s="43">
        <v>44111</v>
      </c>
      <c r="Y23121" s="43" t="str">
        <f t="shared" si="722"/>
        <v>COMP</v>
      </c>
      <c r="AA23121" s="43">
        <f t="shared" si="723"/>
        <v>1799079</v>
      </c>
    </row>
    <row r="23122" spans="1:27" x14ac:dyDescent="0.3">
      <c r="A23122" s="43">
        <v>2162447</v>
      </c>
      <c r="B23122" s="43" t="s">
        <v>13602</v>
      </c>
      <c r="C23122" s="43" t="s">
        <v>4554</v>
      </c>
      <c r="E23122" s="43" t="s">
        <v>6263</v>
      </c>
      <c r="F23122" s="43" t="s">
        <v>28</v>
      </c>
      <c r="G23122" s="43">
        <v>44134</v>
      </c>
      <c r="Y23122" s="43" t="str">
        <f t="shared" si="722"/>
        <v/>
      </c>
      <c r="AA23122" s="43" t="e">
        <f t="shared" si="723"/>
        <v>#N/A</v>
      </c>
    </row>
    <row r="23123" spans="1:27" x14ac:dyDescent="0.3">
      <c r="A23123" s="43">
        <v>1558424</v>
      </c>
      <c r="B23123" s="43" t="s">
        <v>13603</v>
      </c>
      <c r="C23123" s="43" t="s">
        <v>223</v>
      </c>
      <c r="E23123" s="43" t="s">
        <v>6263</v>
      </c>
      <c r="F23123" s="43" t="s">
        <v>28</v>
      </c>
      <c r="G23123" s="43">
        <v>49074</v>
      </c>
      <c r="Y23123" s="43" t="str">
        <f t="shared" si="722"/>
        <v/>
      </c>
      <c r="AA23123" s="43" t="e">
        <f t="shared" si="723"/>
        <v>#N/A</v>
      </c>
    </row>
    <row r="23124" spans="1:27" x14ac:dyDescent="0.3">
      <c r="A23124" s="43">
        <v>2317009</v>
      </c>
      <c r="B23124" s="43" t="s">
        <v>13603</v>
      </c>
      <c r="C23124" s="43" t="s">
        <v>226</v>
      </c>
      <c r="E23124" s="43" t="s">
        <v>6263</v>
      </c>
      <c r="F23124" s="43" t="s">
        <v>30</v>
      </c>
      <c r="G23124" s="43">
        <v>72041</v>
      </c>
      <c r="Y23124" s="43" t="str">
        <f t="shared" si="722"/>
        <v/>
      </c>
      <c r="AA23124" s="43" t="e">
        <f t="shared" si="723"/>
        <v>#N/A</v>
      </c>
    </row>
    <row r="23125" spans="1:27" x14ac:dyDescent="0.3">
      <c r="A23125" s="43">
        <v>1966645</v>
      </c>
      <c r="B23125" s="43" t="s">
        <v>13604</v>
      </c>
      <c r="C23125" s="43" t="s">
        <v>6445</v>
      </c>
      <c r="E23125" s="43" t="s">
        <v>6263</v>
      </c>
      <c r="F23125" s="43" t="s">
        <v>30</v>
      </c>
      <c r="G23125" s="43">
        <v>49031</v>
      </c>
      <c r="Y23125" s="43" t="str">
        <f t="shared" si="722"/>
        <v/>
      </c>
      <c r="AA23125" s="43" t="e">
        <f t="shared" si="723"/>
        <v>#N/A</v>
      </c>
    </row>
    <row r="23126" spans="1:27" x14ac:dyDescent="0.3">
      <c r="A23126" s="43">
        <v>2351148</v>
      </c>
      <c r="B23126" s="43" t="s">
        <v>13605</v>
      </c>
      <c r="C23126" s="43" t="s">
        <v>1019</v>
      </c>
      <c r="E23126" s="43" t="s">
        <v>29</v>
      </c>
      <c r="F23126" s="43" t="s">
        <v>30</v>
      </c>
      <c r="G23126" s="43">
        <v>49045</v>
      </c>
      <c r="Y23126" s="43" t="str">
        <f t="shared" si="722"/>
        <v/>
      </c>
      <c r="AA23126" s="43" t="e">
        <f t="shared" si="723"/>
        <v>#N/A</v>
      </c>
    </row>
    <row r="23127" spans="1:27" x14ac:dyDescent="0.3">
      <c r="A23127" s="43">
        <v>1385297</v>
      </c>
      <c r="B23127" s="43" t="s">
        <v>5812</v>
      </c>
      <c r="C23127" s="43" t="s">
        <v>780</v>
      </c>
      <c r="E23127" s="43" t="s">
        <v>34</v>
      </c>
      <c r="F23127" s="43" t="s">
        <v>28</v>
      </c>
      <c r="G23127" s="43">
        <v>85031</v>
      </c>
      <c r="Y23127" s="43" t="str">
        <f t="shared" si="722"/>
        <v>COMP</v>
      </c>
      <c r="AA23127" s="43">
        <f t="shared" si="723"/>
        <v>1385297</v>
      </c>
    </row>
    <row r="23128" spans="1:27" x14ac:dyDescent="0.3">
      <c r="A23128" s="43">
        <v>1105071</v>
      </c>
      <c r="B23128" s="43" t="s">
        <v>5812</v>
      </c>
      <c r="C23128" s="43" t="s">
        <v>840</v>
      </c>
      <c r="E23128" s="43" t="s">
        <v>6263</v>
      </c>
      <c r="F23128" s="43" t="s">
        <v>28</v>
      </c>
      <c r="G23128" s="43">
        <v>85031</v>
      </c>
      <c r="Y23128" s="43" t="str">
        <f t="shared" si="722"/>
        <v>COMP</v>
      </c>
      <c r="AA23128" s="43">
        <f t="shared" si="723"/>
        <v>1105071</v>
      </c>
    </row>
    <row r="23129" spans="1:27" x14ac:dyDescent="0.3">
      <c r="A23129" s="43">
        <v>1972327</v>
      </c>
      <c r="B23129" s="43" t="s">
        <v>5812</v>
      </c>
      <c r="C23129" s="43" t="s">
        <v>9556</v>
      </c>
      <c r="E23129" s="43" t="s">
        <v>6263</v>
      </c>
      <c r="F23129" s="43" t="s">
        <v>30</v>
      </c>
      <c r="G23129" s="43">
        <v>85031</v>
      </c>
      <c r="Y23129" s="43" t="str">
        <f t="shared" si="722"/>
        <v/>
      </c>
      <c r="AA23129" s="43" t="e">
        <f t="shared" si="723"/>
        <v>#N/A</v>
      </c>
    </row>
    <row r="23130" spans="1:27" x14ac:dyDescent="0.3">
      <c r="A23130" s="43">
        <v>1824993</v>
      </c>
      <c r="B23130" s="43" t="s">
        <v>13606</v>
      </c>
      <c r="C23130" s="43" t="s">
        <v>504</v>
      </c>
      <c r="E23130" s="43" t="s">
        <v>6263</v>
      </c>
      <c r="F23130" s="43" t="s">
        <v>30</v>
      </c>
      <c r="G23130" s="43">
        <v>44084</v>
      </c>
      <c r="Y23130" s="43" t="str">
        <f t="shared" si="722"/>
        <v/>
      </c>
      <c r="AA23130" s="43" t="e">
        <f t="shared" si="723"/>
        <v>#N/A</v>
      </c>
    </row>
    <row r="23131" spans="1:27" x14ac:dyDescent="0.3">
      <c r="A23131" s="43">
        <v>2034482</v>
      </c>
      <c r="B23131" s="43" t="s">
        <v>13607</v>
      </c>
      <c r="C23131" s="43" t="s">
        <v>228</v>
      </c>
      <c r="E23131" s="43" t="s">
        <v>29</v>
      </c>
      <c r="F23131" s="43" t="s">
        <v>28</v>
      </c>
      <c r="G23131" s="43">
        <v>49001</v>
      </c>
      <c r="Y23131" s="43" t="str">
        <f t="shared" si="722"/>
        <v>COMP</v>
      </c>
      <c r="AA23131" s="43">
        <f t="shared" si="723"/>
        <v>2034482</v>
      </c>
    </row>
    <row r="23132" spans="1:27" x14ac:dyDescent="0.3">
      <c r="A23132" s="43">
        <v>1666049</v>
      </c>
      <c r="B23132" s="43" t="s">
        <v>13607</v>
      </c>
      <c r="C23132" s="43" t="s">
        <v>560</v>
      </c>
      <c r="E23132" s="43" t="s">
        <v>6263</v>
      </c>
      <c r="F23132" s="43" t="s">
        <v>30</v>
      </c>
      <c r="G23132" s="43">
        <v>85067</v>
      </c>
      <c r="Y23132" s="43" t="str">
        <f t="shared" si="722"/>
        <v/>
      </c>
      <c r="AA23132" s="43" t="e">
        <f t="shared" si="723"/>
        <v>#N/A</v>
      </c>
    </row>
    <row r="23133" spans="1:27" x14ac:dyDescent="0.3">
      <c r="A23133" s="43">
        <v>1989645</v>
      </c>
      <c r="B23133" s="43" t="s">
        <v>13608</v>
      </c>
      <c r="C23133" s="43" t="s">
        <v>2733</v>
      </c>
      <c r="E23133" s="43" t="s">
        <v>6263</v>
      </c>
      <c r="F23133" s="43" t="s">
        <v>28</v>
      </c>
      <c r="G23133" s="43">
        <v>49006</v>
      </c>
      <c r="Y23133" s="43" t="str">
        <f t="shared" si="722"/>
        <v/>
      </c>
      <c r="AA23133" s="43" t="e">
        <f t="shared" si="723"/>
        <v>#N/A</v>
      </c>
    </row>
    <row r="23134" spans="1:27" x14ac:dyDescent="0.3">
      <c r="A23134" s="43">
        <v>1763517</v>
      </c>
      <c r="B23134" s="43" t="s">
        <v>13609</v>
      </c>
      <c r="C23134" s="43" t="s">
        <v>13610</v>
      </c>
      <c r="E23134" s="43" t="s">
        <v>29</v>
      </c>
      <c r="F23134" s="43" t="s">
        <v>30</v>
      </c>
      <c r="G23134" s="43">
        <v>85052</v>
      </c>
      <c r="Y23134" s="43" t="str">
        <f t="shared" si="722"/>
        <v>COMP</v>
      </c>
      <c r="AA23134" s="43">
        <f t="shared" si="723"/>
        <v>1763517</v>
      </c>
    </row>
    <row r="23135" spans="1:27" x14ac:dyDescent="0.3">
      <c r="A23135" s="43">
        <v>1055346</v>
      </c>
      <c r="B23135" s="43" t="s">
        <v>13611</v>
      </c>
      <c r="C23135" s="43" t="s">
        <v>887</v>
      </c>
      <c r="E23135" s="43" t="s">
        <v>29</v>
      </c>
      <c r="F23135" s="43" t="s">
        <v>28</v>
      </c>
      <c r="G23135" s="43">
        <v>49002</v>
      </c>
      <c r="Y23135" s="43" t="str">
        <f t="shared" si="722"/>
        <v/>
      </c>
      <c r="AA23135" s="43" t="e">
        <f t="shared" si="723"/>
        <v>#N/A</v>
      </c>
    </row>
    <row r="23136" spans="1:27" x14ac:dyDescent="0.3">
      <c r="A23136" s="43">
        <v>2256944</v>
      </c>
      <c r="B23136" s="43" t="s">
        <v>13612</v>
      </c>
      <c r="C23136" s="43" t="s">
        <v>12910</v>
      </c>
      <c r="E23136" s="43" t="s">
        <v>6263</v>
      </c>
      <c r="F23136" s="43" t="s">
        <v>30</v>
      </c>
      <c r="G23136" s="43">
        <v>44100</v>
      </c>
      <c r="Y23136" s="43" t="str">
        <f t="shared" si="722"/>
        <v/>
      </c>
      <c r="AA23136" s="43" t="e">
        <f t="shared" si="723"/>
        <v>#N/A</v>
      </c>
    </row>
    <row r="23137" spans="1:27" x14ac:dyDescent="0.3">
      <c r="A23137" s="43">
        <v>1767950</v>
      </c>
      <c r="B23137" s="43" t="s">
        <v>13613</v>
      </c>
      <c r="C23137" s="43" t="s">
        <v>766</v>
      </c>
      <c r="E23137" s="43" t="s">
        <v>6263</v>
      </c>
      <c r="F23137" s="43" t="s">
        <v>28</v>
      </c>
      <c r="G23137" s="43">
        <v>85033</v>
      </c>
      <c r="Y23137" s="43" t="str">
        <f t="shared" si="722"/>
        <v>COMP</v>
      </c>
      <c r="AA23137" s="43">
        <f t="shared" si="723"/>
        <v>1767950</v>
      </c>
    </row>
    <row r="23138" spans="1:27" x14ac:dyDescent="0.3">
      <c r="A23138" s="43">
        <v>1270501</v>
      </c>
      <c r="B23138" s="43" t="s">
        <v>13614</v>
      </c>
      <c r="C23138" s="43" t="s">
        <v>290</v>
      </c>
      <c r="E23138" s="43" t="s">
        <v>6263</v>
      </c>
      <c r="F23138" s="43" t="s">
        <v>28</v>
      </c>
      <c r="G23138" s="43">
        <v>49054</v>
      </c>
      <c r="Y23138" s="43" t="str">
        <f t="shared" si="722"/>
        <v/>
      </c>
      <c r="AA23138" s="43" t="e">
        <f t="shared" si="723"/>
        <v>#N/A</v>
      </c>
    </row>
    <row r="23139" spans="1:27" x14ac:dyDescent="0.3">
      <c r="A23139" s="43">
        <v>1656231</v>
      </c>
      <c r="B23139" s="43" t="s">
        <v>13615</v>
      </c>
      <c r="C23139" s="43" t="s">
        <v>436</v>
      </c>
      <c r="E23139" s="43" t="s">
        <v>6263</v>
      </c>
      <c r="F23139" s="43" t="s">
        <v>28</v>
      </c>
      <c r="G23139" s="43">
        <v>85004</v>
      </c>
      <c r="Y23139" s="43" t="str">
        <f t="shared" si="722"/>
        <v>COMP</v>
      </c>
      <c r="AA23139" s="43">
        <f t="shared" si="723"/>
        <v>1656231</v>
      </c>
    </row>
    <row r="23140" spans="1:27" x14ac:dyDescent="0.3">
      <c r="A23140" s="43">
        <v>1975368</v>
      </c>
      <c r="B23140" s="43" t="s">
        <v>13615</v>
      </c>
      <c r="C23140" s="43" t="s">
        <v>230</v>
      </c>
      <c r="E23140" s="43" t="s">
        <v>6263</v>
      </c>
      <c r="F23140" s="43" t="s">
        <v>28</v>
      </c>
      <c r="G23140" s="43">
        <v>44074</v>
      </c>
      <c r="Y23140" s="43" t="str">
        <f t="shared" si="722"/>
        <v/>
      </c>
      <c r="AA23140" s="43" t="e">
        <f t="shared" si="723"/>
        <v>#N/A</v>
      </c>
    </row>
    <row r="23141" spans="1:27" x14ac:dyDescent="0.3">
      <c r="A23141" s="43">
        <v>1451158</v>
      </c>
      <c r="B23141" s="43" t="s">
        <v>13615</v>
      </c>
      <c r="C23141" s="43" t="s">
        <v>366</v>
      </c>
      <c r="E23141" s="43" t="s">
        <v>6263</v>
      </c>
      <c r="F23141" s="43" t="s">
        <v>28</v>
      </c>
      <c r="G23141" s="43">
        <v>49064</v>
      </c>
      <c r="Y23141" s="43" t="str">
        <f t="shared" si="722"/>
        <v>COMP</v>
      </c>
      <c r="AA23141" s="43">
        <f t="shared" si="723"/>
        <v>1451158</v>
      </c>
    </row>
    <row r="23142" spans="1:27" x14ac:dyDescent="0.3">
      <c r="A23142" s="43">
        <v>1376574</v>
      </c>
      <c r="B23142" s="43" t="s">
        <v>5817</v>
      </c>
      <c r="C23142" s="43" t="s">
        <v>565</v>
      </c>
      <c r="E23142" s="43" t="s">
        <v>6263</v>
      </c>
      <c r="F23142" s="43" t="s">
        <v>28</v>
      </c>
      <c r="G23142" s="43">
        <v>49020</v>
      </c>
      <c r="Y23142" s="43" t="str">
        <f t="shared" si="722"/>
        <v/>
      </c>
      <c r="AA23142" s="43" t="e">
        <f t="shared" si="723"/>
        <v>#N/A</v>
      </c>
    </row>
    <row r="23143" spans="1:27" x14ac:dyDescent="0.3">
      <c r="A23143" s="43">
        <v>1992208</v>
      </c>
      <c r="B23143" s="43" t="s">
        <v>5817</v>
      </c>
      <c r="C23143" s="43" t="s">
        <v>1225</v>
      </c>
      <c r="E23143" s="43" t="s">
        <v>6263</v>
      </c>
      <c r="F23143" s="43" t="s">
        <v>28</v>
      </c>
      <c r="G23143" s="43">
        <v>53022</v>
      </c>
      <c r="Y23143" s="43" t="str">
        <f t="shared" si="722"/>
        <v/>
      </c>
      <c r="AA23143" s="43" t="e">
        <f t="shared" si="723"/>
        <v>#N/A</v>
      </c>
    </row>
    <row r="23144" spans="1:27" x14ac:dyDescent="0.3">
      <c r="A23144" s="43">
        <v>2274785</v>
      </c>
      <c r="B23144" s="43" t="s">
        <v>5817</v>
      </c>
      <c r="C23144" s="43" t="s">
        <v>870</v>
      </c>
      <c r="E23144" s="43" t="s">
        <v>6263</v>
      </c>
      <c r="F23144" s="43" t="s">
        <v>28</v>
      </c>
      <c r="G23144" s="43">
        <v>53004</v>
      </c>
      <c r="Y23144" s="43" t="str">
        <f t="shared" si="722"/>
        <v/>
      </c>
      <c r="AA23144" s="43" t="e">
        <f t="shared" si="723"/>
        <v>#N/A</v>
      </c>
    </row>
    <row r="23145" spans="1:27" x14ac:dyDescent="0.3">
      <c r="A23145" s="43">
        <v>2266347</v>
      </c>
      <c r="B23145" s="43" t="s">
        <v>13616</v>
      </c>
      <c r="C23145" s="43" t="s">
        <v>343</v>
      </c>
      <c r="E23145" s="43" t="s">
        <v>6263</v>
      </c>
      <c r="F23145" s="43" t="s">
        <v>28</v>
      </c>
      <c r="G23145" s="43">
        <v>49034</v>
      </c>
      <c r="Y23145" s="43" t="str">
        <f t="shared" si="722"/>
        <v/>
      </c>
      <c r="AA23145" s="43" t="e">
        <f t="shared" si="723"/>
        <v>#N/A</v>
      </c>
    </row>
    <row r="23146" spans="1:27" x14ac:dyDescent="0.3">
      <c r="A23146" s="43">
        <v>369867</v>
      </c>
      <c r="B23146" s="43" t="s">
        <v>13617</v>
      </c>
      <c r="C23146" s="43" t="s">
        <v>218</v>
      </c>
      <c r="E23146" s="43" t="s">
        <v>6263</v>
      </c>
      <c r="F23146" s="43" t="s">
        <v>28</v>
      </c>
      <c r="G23146" s="43">
        <v>85033</v>
      </c>
      <c r="Y23146" s="43" t="str">
        <f t="shared" si="722"/>
        <v>COMP</v>
      </c>
      <c r="AA23146" s="43">
        <f t="shared" si="723"/>
        <v>369867</v>
      </c>
    </row>
    <row r="23147" spans="1:27" x14ac:dyDescent="0.3">
      <c r="A23147" s="43">
        <v>1554313</v>
      </c>
      <c r="B23147" s="43" t="s">
        <v>13618</v>
      </c>
      <c r="C23147" s="43" t="s">
        <v>632</v>
      </c>
      <c r="E23147" s="43" t="s">
        <v>6263</v>
      </c>
      <c r="F23147" s="43" t="s">
        <v>28</v>
      </c>
      <c r="G23147" s="43">
        <v>49064</v>
      </c>
      <c r="Y23147" s="43" t="str">
        <f t="shared" si="722"/>
        <v/>
      </c>
      <c r="AA23147" s="43" t="e">
        <f t="shared" si="723"/>
        <v>#N/A</v>
      </c>
    </row>
    <row r="23148" spans="1:27" x14ac:dyDescent="0.3">
      <c r="A23148" s="43">
        <v>1398655</v>
      </c>
      <c r="B23148" s="43" t="s">
        <v>13619</v>
      </c>
      <c r="C23148" s="43" t="s">
        <v>1755</v>
      </c>
      <c r="E23148" s="43" t="s">
        <v>31</v>
      </c>
      <c r="F23148" s="43" t="s">
        <v>28</v>
      </c>
      <c r="G23148" s="43">
        <v>44111</v>
      </c>
      <c r="Y23148" s="43" t="str">
        <f t="shared" si="722"/>
        <v>COMP</v>
      </c>
      <c r="AA23148" s="43">
        <f t="shared" si="723"/>
        <v>1398655</v>
      </c>
    </row>
    <row r="23149" spans="1:27" x14ac:dyDescent="0.3">
      <c r="A23149" s="43">
        <v>1405565</v>
      </c>
      <c r="B23149" s="43" t="s">
        <v>13619</v>
      </c>
      <c r="C23149" s="43" t="s">
        <v>401</v>
      </c>
      <c r="E23149" s="43" t="s">
        <v>6263</v>
      </c>
      <c r="F23149" s="43" t="s">
        <v>30</v>
      </c>
      <c r="G23149" s="43">
        <v>49006</v>
      </c>
      <c r="Y23149" s="43" t="str">
        <f t="shared" si="722"/>
        <v/>
      </c>
      <c r="AA23149" s="43" t="e">
        <f t="shared" si="723"/>
        <v>#N/A</v>
      </c>
    </row>
    <row r="23150" spans="1:27" x14ac:dyDescent="0.3">
      <c r="A23150" s="43">
        <v>1913876</v>
      </c>
      <c r="B23150" s="43" t="s">
        <v>13619</v>
      </c>
      <c r="C23150" s="43" t="s">
        <v>4590</v>
      </c>
      <c r="E23150" s="43" t="s">
        <v>6263</v>
      </c>
      <c r="F23150" s="43" t="s">
        <v>28</v>
      </c>
      <c r="G23150" s="43">
        <v>49006</v>
      </c>
      <c r="Y23150" s="43" t="str">
        <f t="shared" si="722"/>
        <v>COMP</v>
      </c>
      <c r="AA23150" s="43">
        <f t="shared" si="723"/>
        <v>1913876</v>
      </c>
    </row>
    <row r="23151" spans="1:27" x14ac:dyDescent="0.3">
      <c r="A23151" s="43">
        <v>1911762</v>
      </c>
      <c r="B23151" s="43" t="s">
        <v>13620</v>
      </c>
      <c r="C23151" s="43" t="s">
        <v>2801</v>
      </c>
      <c r="E23151" s="43" t="s">
        <v>35</v>
      </c>
      <c r="F23151" s="43" t="s">
        <v>30</v>
      </c>
      <c r="G23151" s="43">
        <v>49006</v>
      </c>
      <c r="Y23151" s="43" t="str">
        <f t="shared" si="722"/>
        <v>COMP</v>
      </c>
      <c r="AA23151" s="43">
        <f t="shared" si="723"/>
        <v>1911762</v>
      </c>
    </row>
    <row r="23152" spans="1:27" x14ac:dyDescent="0.3">
      <c r="A23152" s="43">
        <v>1467794</v>
      </c>
      <c r="B23152" s="43" t="s">
        <v>13621</v>
      </c>
      <c r="C23152" s="43" t="s">
        <v>313</v>
      </c>
      <c r="E23152" s="43" t="s">
        <v>34</v>
      </c>
      <c r="F23152" s="43" t="s">
        <v>30</v>
      </c>
      <c r="G23152" s="43">
        <v>72041</v>
      </c>
      <c r="Y23152" s="43" t="str">
        <f t="shared" si="722"/>
        <v>COMP</v>
      </c>
      <c r="AA23152" s="43">
        <f t="shared" si="723"/>
        <v>1467794</v>
      </c>
    </row>
    <row r="23153" spans="1:27" x14ac:dyDescent="0.3">
      <c r="A23153" s="43">
        <v>1600663</v>
      </c>
      <c r="B23153" s="43" t="s">
        <v>13622</v>
      </c>
      <c r="C23153" s="43" t="s">
        <v>474</v>
      </c>
      <c r="E23153" s="43" t="s">
        <v>6263</v>
      </c>
      <c r="F23153" s="43" t="s">
        <v>30</v>
      </c>
      <c r="G23153" s="43">
        <v>49004</v>
      </c>
      <c r="Y23153" s="43" t="str">
        <f t="shared" si="722"/>
        <v/>
      </c>
      <c r="AA23153" s="43" t="e">
        <f t="shared" si="723"/>
        <v>#N/A</v>
      </c>
    </row>
    <row r="23154" spans="1:27" x14ac:dyDescent="0.3">
      <c r="A23154" s="43">
        <v>1489738</v>
      </c>
      <c r="B23154" s="43" t="s">
        <v>5826</v>
      </c>
      <c r="C23154" s="43" t="s">
        <v>13623</v>
      </c>
      <c r="E23154" s="43" t="s">
        <v>29</v>
      </c>
      <c r="F23154" s="43" t="s">
        <v>30</v>
      </c>
      <c r="G23154" s="43">
        <v>53013</v>
      </c>
      <c r="Y23154" s="43" t="str">
        <f t="shared" si="722"/>
        <v>COMP</v>
      </c>
      <c r="AA23154" s="43">
        <f t="shared" si="723"/>
        <v>1489738</v>
      </c>
    </row>
    <row r="23155" spans="1:27" x14ac:dyDescent="0.3">
      <c r="A23155" s="43">
        <v>2064929</v>
      </c>
      <c r="B23155" s="43" t="s">
        <v>6696</v>
      </c>
      <c r="C23155" s="43" t="s">
        <v>508</v>
      </c>
      <c r="E23155" s="43" t="s">
        <v>6263</v>
      </c>
      <c r="F23155" s="43" t="s">
        <v>28</v>
      </c>
      <c r="G23155" s="43">
        <v>53064</v>
      </c>
      <c r="Y23155" s="43" t="str">
        <f t="shared" si="722"/>
        <v/>
      </c>
      <c r="AA23155" s="43" t="e">
        <f t="shared" si="723"/>
        <v>#N/A</v>
      </c>
    </row>
    <row r="23156" spans="1:27" x14ac:dyDescent="0.3">
      <c r="A23156" s="43">
        <v>1540247</v>
      </c>
      <c r="B23156" s="43" t="s">
        <v>4761</v>
      </c>
      <c r="C23156" s="43" t="s">
        <v>544</v>
      </c>
      <c r="E23156" s="43" t="s">
        <v>6263</v>
      </c>
      <c r="F23156" s="43" t="s">
        <v>30</v>
      </c>
      <c r="G23156" s="43">
        <v>49004</v>
      </c>
      <c r="Y23156" s="43" t="str">
        <f t="shared" si="722"/>
        <v/>
      </c>
      <c r="AA23156" s="43" t="e">
        <f t="shared" si="723"/>
        <v>#N/A</v>
      </c>
    </row>
    <row r="23157" spans="1:27" x14ac:dyDescent="0.3">
      <c r="A23157" s="43">
        <v>643778</v>
      </c>
      <c r="B23157" s="43" t="s">
        <v>4761</v>
      </c>
      <c r="C23157" s="43" t="s">
        <v>2510</v>
      </c>
      <c r="E23157" s="43" t="s">
        <v>6263</v>
      </c>
      <c r="F23157" s="43" t="s">
        <v>28</v>
      </c>
      <c r="G23157" s="43">
        <v>49004</v>
      </c>
      <c r="Y23157" s="43" t="str">
        <f t="shared" si="722"/>
        <v/>
      </c>
      <c r="AA23157" s="43" t="e">
        <f t="shared" si="723"/>
        <v>#N/A</v>
      </c>
    </row>
    <row r="23158" spans="1:27" x14ac:dyDescent="0.3">
      <c r="A23158" s="43">
        <v>2413218</v>
      </c>
      <c r="B23158" s="43" t="s">
        <v>4761</v>
      </c>
      <c r="C23158" s="43" t="s">
        <v>401</v>
      </c>
      <c r="E23158" s="43" t="s">
        <v>6263</v>
      </c>
      <c r="F23158" s="43" t="s">
        <v>30</v>
      </c>
      <c r="G23158" s="43">
        <v>44055</v>
      </c>
      <c r="Y23158" s="43" t="str">
        <f t="shared" si="722"/>
        <v/>
      </c>
      <c r="AA23158" s="43" t="e">
        <f t="shared" si="723"/>
        <v>#N/A</v>
      </c>
    </row>
    <row r="23159" spans="1:27" x14ac:dyDescent="0.3">
      <c r="A23159" s="43">
        <v>2040699</v>
      </c>
      <c r="B23159" s="43" t="s">
        <v>13624</v>
      </c>
      <c r="C23159" s="43" t="s">
        <v>870</v>
      </c>
      <c r="E23159" s="43" t="s">
        <v>6263</v>
      </c>
      <c r="F23159" s="43" t="s">
        <v>28</v>
      </c>
      <c r="G23159" s="43">
        <v>49074</v>
      </c>
      <c r="Y23159" s="43" t="str">
        <f t="shared" si="722"/>
        <v/>
      </c>
      <c r="AA23159" s="43" t="e">
        <f t="shared" si="723"/>
        <v>#N/A</v>
      </c>
    </row>
    <row r="23160" spans="1:27" x14ac:dyDescent="0.3">
      <c r="A23160" s="43">
        <v>1758158</v>
      </c>
      <c r="B23160" s="43" t="s">
        <v>13625</v>
      </c>
      <c r="C23160" s="43" t="s">
        <v>1752</v>
      </c>
      <c r="E23160" s="43" t="s">
        <v>6263</v>
      </c>
      <c r="F23160" s="43" t="s">
        <v>30</v>
      </c>
      <c r="G23160" s="43">
        <v>44123</v>
      </c>
      <c r="Y23160" s="43" t="str">
        <f t="shared" si="722"/>
        <v/>
      </c>
      <c r="AA23160" s="43" t="e">
        <f t="shared" si="723"/>
        <v>#N/A</v>
      </c>
    </row>
    <row r="23161" spans="1:27" x14ac:dyDescent="0.3">
      <c r="A23161" s="43">
        <v>2338658</v>
      </c>
      <c r="B23161" s="43" t="s">
        <v>13626</v>
      </c>
      <c r="C23161" s="43" t="s">
        <v>414</v>
      </c>
      <c r="E23161" s="43" t="s">
        <v>6263</v>
      </c>
      <c r="F23161" s="43" t="s">
        <v>30</v>
      </c>
      <c r="G23161" s="43">
        <v>85033</v>
      </c>
      <c r="Y23161" s="43" t="str">
        <f t="shared" si="722"/>
        <v/>
      </c>
      <c r="AA23161" s="43" t="e">
        <f t="shared" si="723"/>
        <v>#N/A</v>
      </c>
    </row>
    <row r="23162" spans="1:27" x14ac:dyDescent="0.3">
      <c r="A23162" s="43">
        <v>1943568</v>
      </c>
      <c r="B23162" s="43" t="s">
        <v>5831</v>
      </c>
      <c r="C23162" s="43" t="s">
        <v>546</v>
      </c>
      <c r="E23162" s="43" t="s">
        <v>6263</v>
      </c>
      <c r="F23162" s="43" t="s">
        <v>30</v>
      </c>
      <c r="G23162" s="43">
        <v>72041</v>
      </c>
      <c r="Y23162" s="43" t="str">
        <f t="shared" si="722"/>
        <v/>
      </c>
      <c r="AA23162" s="43" t="e">
        <f t="shared" si="723"/>
        <v>#N/A</v>
      </c>
    </row>
    <row r="23163" spans="1:27" x14ac:dyDescent="0.3">
      <c r="A23163" s="43">
        <v>2432012</v>
      </c>
      <c r="B23163" s="43" t="s">
        <v>13627</v>
      </c>
      <c r="C23163" s="43" t="s">
        <v>13628</v>
      </c>
      <c r="E23163" s="43" t="s">
        <v>35</v>
      </c>
      <c r="F23163" s="43" t="s">
        <v>30</v>
      </c>
      <c r="G23163" s="43">
        <v>49064</v>
      </c>
      <c r="Y23163" s="43" t="str">
        <f t="shared" si="722"/>
        <v>COMP</v>
      </c>
      <c r="AA23163" s="43">
        <f t="shared" si="723"/>
        <v>2432012</v>
      </c>
    </row>
    <row r="23164" spans="1:27" x14ac:dyDescent="0.3">
      <c r="A23164" s="43">
        <v>1774725</v>
      </c>
      <c r="B23164" s="43" t="s">
        <v>13629</v>
      </c>
      <c r="C23164" s="43" t="s">
        <v>480</v>
      </c>
      <c r="E23164" s="43" t="s">
        <v>35</v>
      </c>
      <c r="F23164" s="43" t="s">
        <v>30</v>
      </c>
      <c r="G23164" s="43">
        <v>53023</v>
      </c>
      <c r="Y23164" s="43" t="str">
        <f t="shared" si="722"/>
        <v>COMP</v>
      </c>
      <c r="AA23164" s="43">
        <f t="shared" si="723"/>
        <v>1774725</v>
      </c>
    </row>
    <row r="23165" spans="1:27" x14ac:dyDescent="0.3">
      <c r="A23165" s="43">
        <v>1200207</v>
      </c>
      <c r="B23165" s="43" t="s">
        <v>13629</v>
      </c>
      <c r="C23165" s="43" t="s">
        <v>444</v>
      </c>
      <c r="E23165" s="43" t="s">
        <v>6263</v>
      </c>
      <c r="F23165" s="43" t="s">
        <v>28</v>
      </c>
      <c r="G23165" s="43">
        <v>53023</v>
      </c>
      <c r="Y23165" s="43" t="str">
        <f t="shared" si="722"/>
        <v/>
      </c>
      <c r="AA23165" s="43" t="e">
        <f t="shared" si="723"/>
        <v>#N/A</v>
      </c>
    </row>
    <row r="23166" spans="1:27" x14ac:dyDescent="0.3">
      <c r="A23166" s="43">
        <v>1860900</v>
      </c>
      <c r="B23166" s="43" t="s">
        <v>13630</v>
      </c>
      <c r="C23166" s="43" t="s">
        <v>469</v>
      </c>
      <c r="E23166" s="43" t="s">
        <v>6263</v>
      </c>
      <c r="F23166" s="43" t="s">
        <v>28</v>
      </c>
      <c r="G23166" s="43">
        <v>53070</v>
      </c>
      <c r="Y23166" s="43" t="str">
        <f t="shared" si="722"/>
        <v/>
      </c>
      <c r="AA23166" s="43" t="e">
        <f t="shared" si="723"/>
        <v>#N/A</v>
      </c>
    </row>
    <row r="23167" spans="1:27" x14ac:dyDescent="0.3">
      <c r="A23167" s="43">
        <v>1053702</v>
      </c>
      <c r="B23167" s="43" t="s">
        <v>13631</v>
      </c>
      <c r="C23167" s="43" t="s">
        <v>340</v>
      </c>
      <c r="E23167" s="43" t="s">
        <v>6263</v>
      </c>
      <c r="F23167" s="43" t="s">
        <v>30</v>
      </c>
      <c r="G23167" s="43">
        <v>44027</v>
      </c>
      <c r="Y23167" s="43" t="str">
        <f t="shared" si="722"/>
        <v>COMP</v>
      </c>
      <c r="AA23167" s="43">
        <f t="shared" si="723"/>
        <v>1053702</v>
      </c>
    </row>
    <row r="23168" spans="1:27" x14ac:dyDescent="0.3">
      <c r="A23168" s="43">
        <v>2277927</v>
      </c>
      <c r="B23168" s="43" t="s">
        <v>13632</v>
      </c>
      <c r="C23168" s="43" t="s">
        <v>2399</v>
      </c>
      <c r="E23168" s="43" t="s">
        <v>6263</v>
      </c>
      <c r="F23168" s="43" t="s">
        <v>30</v>
      </c>
      <c r="G23168" s="43">
        <v>44012</v>
      </c>
      <c r="Y23168" s="43" t="str">
        <f t="shared" si="722"/>
        <v/>
      </c>
      <c r="AA23168" s="43" t="e">
        <f t="shared" si="723"/>
        <v>#N/A</v>
      </c>
    </row>
    <row r="23169" spans="1:27" x14ac:dyDescent="0.3">
      <c r="A23169" s="43">
        <v>2340506</v>
      </c>
      <c r="B23169" s="43" t="s">
        <v>13633</v>
      </c>
      <c r="C23169" s="43" t="s">
        <v>469</v>
      </c>
      <c r="E23169" s="43" t="s">
        <v>29</v>
      </c>
      <c r="F23169" s="43" t="s">
        <v>28</v>
      </c>
      <c r="G23169" s="43">
        <v>44045</v>
      </c>
      <c r="Y23169" s="43" t="str">
        <f t="shared" si="722"/>
        <v>COMP</v>
      </c>
      <c r="AA23169" s="43">
        <f t="shared" si="723"/>
        <v>2340506</v>
      </c>
    </row>
    <row r="23170" spans="1:27" x14ac:dyDescent="0.3">
      <c r="A23170" s="43">
        <v>1383122</v>
      </c>
      <c r="B23170" s="43" t="s">
        <v>13634</v>
      </c>
      <c r="C23170" s="43" t="s">
        <v>508</v>
      </c>
      <c r="E23170" s="43" t="s">
        <v>6263</v>
      </c>
      <c r="F23170" s="43" t="s">
        <v>28</v>
      </c>
      <c r="G23170" s="43">
        <v>44035</v>
      </c>
      <c r="Y23170" s="43" t="str">
        <f t="shared" ref="Y23170:Y23233" si="724">IF(ISERROR(AA23170)=FALSE,"COMP","")</f>
        <v>COMP</v>
      </c>
      <c r="AA23170" s="43">
        <f t="shared" si="723"/>
        <v>1383122</v>
      </c>
    </row>
    <row r="23171" spans="1:27" x14ac:dyDescent="0.3">
      <c r="A23171" s="43">
        <v>641567</v>
      </c>
      <c r="B23171" s="43" t="s">
        <v>13635</v>
      </c>
      <c r="C23171" s="43" t="s">
        <v>469</v>
      </c>
      <c r="E23171" s="43" t="s">
        <v>6263</v>
      </c>
      <c r="F23171" s="43" t="s">
        <v>28</v>
      </c>
      <c r="G23171" s="43">
        <v>49001</v>
      </c>
      <c r="Y23171" s="43" t="str">
        <f t="shared" si="724"/>
        <v/>
      </c>
      <c r="AA23171" s="43" t="e">
        <f t="shared" ref="AA23171:AA23234" si="725">VLOOKUP(A23171,Z:Z,1,FALSE)</f>
        <v>#N/A</v>
      </c>
    </row>
    <row r="23172" spans="1:27" x14ac:dyDescent="0.3">
      <c r="A23172" s="43">
        <v>1582285</v>
      </c>
      <c r="B23172" s="43" t="s">
        <v>13636</v>
      </c>
      <c r="C23172" s="43" t="s">
        <v>6251</v>
      </c>
      <c r="E23172" s="43" t="s">
        <v>35</v>
      </c>
      <c r="F23172" s="43" t="s">
        <v>28</v>
      </c>
      <c r="G23172" s="43">
        <v>72017</v>
      </c>
      <c r="Y23172" s="43" t="str">
        <f t="shared" si="724"/>
        <v>COMP</v>
      </c>
      <c r="AA23172" s="43">
        <f t="shared" si="725"/>
        <v>1582285</v>
      </c>
    </row>
    <row r="23173" spans="1:27" x14ac:dyDescent="0.3">
      <c r="A23173" s="43">
        <v>2196323</v>
      </c>
      <c r="B23173" s="43" t="s">
        <v>13637</v>
      </c>
      <c r="C23173" s="43" t="s">
        <v>951</v>
      </c>
      <c r="E23173" s="43" t="s">
        <v>6263</v>
      </c>
      <c r="F23173" s="43" t="s">
        <v>28</v>
      </c>
      <c r="G23173" s="43">
        <v>44125</v>
      </c>
      <c r="Y23173" s="43" t="str">
        <f t="shared" si="724"/>
        <v/>
      </c>
      <c r="AA23173" s="43" t="e">
        <f t="shared" si="725"/>
        <v>#N/A</v>
      </c>
    </row>
    <row r="23174" spans="1:27" x14ac:dyDescent="0.3">
      <c r="A23174" s="43">
        <v>2345682</v>
      </c>
      <c r="B23174" s="43" t="s">
        <v>13638</v>
      </c>
      <c r="C23174" s="43" t="s">
        <v>313</v>
      </c>
      <c r="E23174" s="43" t="s">
        <v>6263</v>
      </c>
      <c r="F23174" s="43" t="s">
        <v>30</v>
      </c>
      <c r="G23174" s="43">
        <v>53058</v>
      </c>
      <c r="Y23174" s="43" t="str">
        <f t="shared" si="724"/>
        <v/>
      </c>
      <c r="AA23174" s="43" t="e">
        <f t="shared" si="725"/>
        <v>#N/A</v>
      </c>
    </row>
    <row r="23175" spans="1:27" x14ac:dyDescent="0.3">
      <c r="A23175" s="43">
        <v>2104199</v>
      </c>
      <c r="B23175" s="43" t="s">
        <v>5836</v>
      </c>
      <c r="C23175" s="43" t="s">
        <v>4554</v>
      </c>
      <c r="E23175" s="43" t="s">
        <v>6263</v>
      </c>
      <c r="F23175" s="43" t="s">
        <v>28</v>
      </c>
      <c r="G23175" s="43">
        <v>49019</v>
      </c>
      <c r="Y23175" s="43" t="str">
        <f t="shared" si="724"/>
        <v>COMP</v>
      </c>
      <c r="AA23175" s="43">
        <f t="shared" si="725"/>
        <v>2104199</v>
      </c>
    </row>
    <row r="23176" spans="1:27" x14ac:dyDescent="0.3">
      <c r="A23176" s="43">
        <v>1667299</v>
      </c>
      <c r="B23176" s="43" t="s">
        <v>13639</v>
      </c>
      <c r="C23176" s="43" t="s">
        <v>514</v>
      </c>
      <c r="E23176" s="43" t="s">
        <v>6263</v>
      </c>
      <c r="F23176" s="43" t="s">
        <v>28</v>
      </c>
      <c r="G23176" s="43">
        <v>72041</v>
      </c>
      <c r="Y23176" s="43" t="str">
        <f t="shared" si="724"/>
        <v/>
      </c>
      <c r="AA23176" s="43" t="e">
        <f t="shared" si="725"/>
        <v>#N/A</v>
      </c>
    </row>
    <row r="23177" spans="1:27" x14ac:dyDescent="0.3">
      <c r="A23177" s="43">
        <v>2083975</v>
      </c>
      <c r="B23177" s="43" t="s">
        <v>13639</v>
      </c>
      <c r="C23177" s="43" t="s">
        <v>421</v>
      </c>
      <c r="E23177" s="43" t="s">
        <v>6263</v>
      </c>
      <c r="F23177" s="43" t="s">
        <v>30</v>
      </c>
      <c r="G23177" s="43">
        <v>72041</v>
      </c>
      <c r="Y23177" s="43" t="str">
        <f t="shared" si="724"/>
        <v/>
      </c>
      <c r="AA23177" s="43" t="e">
        <f t="shared" si="725"/>
        <v>#N/A</v>
      </c>
    </row>
    <row r="23178" spans="1:27" x14ac:dyDescent="0.3">
      <c r="A23178" s="43">
        <v>2425129</v>
      </c>
      <c r="B23178" s="43" t="s">
        <v>13639</v>
      </c>
      <c r="C23178" s="43" t="s">
        <v>218</v>
      </c>
      <c r="E23178" s="43" t="s">
        <v>29</v>
      </c>
      <c r="F23178" s="43" t="s">
        <v>28</v>
      </c>
      <c r="G23178" s="43">
        <v>85031</v>
      </c>
      <c r="Y23178" s="43" t="str">
        <f t="shared" si="724"/>
        <v/>
      </c>
      <c r="AA23178" s="43" t="e">
        <f t="shared" si="725"/>
        <v>#N/A</v>
      </c>
    </row>
    <row r="23179" spans="1:27" x14ac:dyDescent="0.3">
      <c r="A23179" s="43">
        <v>1756474</v>
      </c>
      <c r="B23179" s="43" t="s">
        <v>13640</v>
      </c>
      <c r="C23179" s="43" t="s">
        <v>414</v>
      </c>
      <c r="E23179" s="43" t="s">
        <v>6263</v>
      </c>
      <c r="F23179" s="43" t="s">
        <v>30</v>
      </c>
      <c r="G23179" s="43">
        <v>49064</v>
      </c>
      <c r="Y23179" s="43" t="str">
        <f t="shared" si="724"/>
        <v/>
      </c>
      <c r="AA23179" s="43" t="e">
        <f t="shared" si="725"/>
        <v>#N/A</v>
      </c>
    </row>
    <row r="23180" spans="1:27" x14ac:dyDescent="0.3">
      <c r="A23180" s="43">
        <v>2156192</v>
      </c>
      <c r="B23180" s="43" t="s">
        <v>13641</v>
      </c>
      <c r="C23180" s="43" t="s">
        <v>2050</v>
      </c>
      <c r="E23180" s="43" t="s">
        <v>6263</v>
      </c>
      <c r="F23180" s="43" t="s">
        <v>30</v>
      </c>
      <c r="G23180" s="43">
        <v>85017</v>
      </c>
      <c r="Y23180" s="43" t="str">
        <f t="shared" si="724"/>
        <v/>
      </c>
      <c r="AA23180" s="43" t="e">
        <f t="shared" si="725"/>
        <v>#N/A</v>
      </c>
    </row>
    <row r="23181" spans="1:27" x14ac:dyDescent="0.3">
      <c r="A23181" s="43">
        <v>2169412</v>
      </c>
      <c r="B23181" s="43" t="s">
        <v>13642</v>
      </c>
      <c r="C23181" s="43" t="s">
        <v>13643</v>
      </c>
      <c r="E23181" s="43" t="s">
        <v>35</v>
      </c>
      <c r="F23181" s="43" t="s">
        <v>28</v>
      </c>
      <c r="G23181" s="43">
        <v>53013</v>
      </c>
      <c r="Y23181" s="43" t="str">
        <f t="shared" si="724"/>
        <v>COMP</v>
      </c>
      <c r="AA23181" s="43">
        <f t="shared" si="725"/>
        <v>2169412</v>
      </c>
    </row>
    <row r="23182" spans="1:27" x14ac:dyDescent="0.3">
      <c r="A23182" s="43">
        <v>2186452</v>
      </c>
      <c r="B23182" s="43" t="s">
        <v>13642</v>
      </c>
      <c r="C23182" s="43" t="s">
        <v>294</v>
      </c>
      <c r="E23182" s="43" t="s">
        <v>6263</v>
      </c>
      <c r="F23182" s="43" t="s">
        <v>30</v>
      </c>
      <c r="G23182" s="43">
        <v>53013</v>
      </c>
      <c r="Y23182" s="43" t="str">
        <f t="shared" si="724"/>
        <v/>
      </c>
      <c r="AA23182" s="43" t="e">
        <f t="shared" si="725"/>
        <v>#N/A</v>
      </c>
    </row>
    <row r="23183" spans="1:27" x14ac:dyDescent="0.3">
      <c r="A23183" s="43">
        <v>1473077</v>
      </c>
      <c r="B23183" s="43" t="s">
        <v>13644</v>
      </c>
      <c r="C23183" s="43" t="s">
        <v>677</v>
      </c>
      <c r="E23183" s="43" t="s">
        <v>6263</v>
      </c>
      <c r="F23183" s="43" t="s">
        <v>28</v>
      </c>
      <c r="G23183" s="43">
        <v>85032</v>
      </c>
      <c r="Y23183" s="43" t="str">
        <f t="shared" si="724"/>
        <v>COMP</v>
      </c>
      <c r="AA23183" s="43">
        <f t="shared" si="725"/>
        <v>1473077</v>
      </c>
    </row>
    <row r="23184" spans="1:27" x14ac:dyDescent="0.3">
      <c r="A23184" s="43">
        <v>2158189</v>
      </c>
      <c r="B23184" s="43" t="s">
        <v>13645</v>
      </c>
      <c r="C23184" s="43" t="s">
        <v>444</v>
      </c>
      <c r="E23184" s="43" t="s">
        <v>6263</v>
      </c>
      <c r="F23184" s="43" t="s">
        <v>28</v>
      </c>
      <c r="G23184" s="43">
        <v>85012</v>
      </c>
      <c r="Y23184" s="43" t="str">
        <f t="shared" si="724"/>
        <v/>
      </c>
      <c r="AA23184" s="43" t="e">
        <f t="shared" si="725"/>
        <v>#N/A</v>
      </c>
    </row>
    <row r="23185" spans="1:27" x14ac:dyDescent="0.3">
      <c r="A23185" s="43">
        <v>2090165</v>
      </c>
      <c r="B23185" s="43" t="s">
        <v>13646</v>
      </c>
      <c r="C23185" s="43" t="s">
        <v>268</v>
      </c>
      <c r="E23185" s="43" t="s">
        <v>6263</v>
      </c>
      <c r="F23185" s="43" t="s">
        <v>30</v>
      </c>
      <c r="G23185" s="43">
        <v>44074</v>
      </c>
      <c r="Y23185" s="43" t="str">
        <f t="shared" si="724"/>
        <v/>
      </c>
      <c r="AA23185" s="43" t="e">
        <f t="shared" si="725"/>
        <v>#N/A</v>
      </c>
    </row>
    <row r="23186" spans="1:27" x14ac:dyDescent="0.3">
      <c r="A23186" s="43">
        <v>1889048</v>
      </c>
      <c r="B23186" s="43" t="s">
        <v>13646</v>
      </c>
      <c r="C23186" s="43" t="s">
        <v>329</v>
      </c>
      <c r="E23186" s="43" t="s">
        <v>6263</v>
      </c>
      <c r="F23186" s="43" t="s">
        <v>28</v>
      </c>
      <c r="G23186" s="43">
        <v>44074</v>
      </c>
      <c r="Y23186" s="43" t="str">
        <f t="shared" si="724"/>
        <v/>
      </c>
      <c r="AA23186" s="43" t="e">
        <f t="shared" si="725"/>
        <v>#N/A</v>
      </c>
    </row>
    <row r="23187" spans="1:27" x14ac:dyDescent="0.3">
      <c r="A23187" s="43">
        <v>2404844</v>
      </c>
      <c r="B23187" s="43" t="s">
        <v>13647</v>
      </c>
      <c r="C23187" s="43" t="s">
        <v>13648</v>
      </c>
      <c r="E23187" s="43" t="s">
        <v>6263</v>
      </c>
      <c r="F23187" s="43" t="s">
        <v>28</v>
      </c>
      <c r="G23187" s="43">
        <v>49016</v>
      </c>
      <c r="Y23187" s="43" t="str">
        <f t="shared" si="724"/>
        <v/>
      </c>
      <c r="AA23187" s="43" t="e">
        <f t="shared" si="725"/>
        <v>#N/A</v>
      </c>
    </row>
    <row r="23188" spans="1:27" x14ac:dyDescent="0.3">
      <c r="A23188" s="43">
        <v>2182503</v>
      </c>
      <c r="B23188" s="43" t="s">
        <v>13649</v>
      </c>
      <c r="C23188" s="43" t="s">
        <v>722</v>
      </c>
      <c r="E23188" s="43" t="s">
        <v>29</v>
      </c>
      <c r="F23188" s="43" t="s">
        <v>28</v>
      </c>
      <c r="G23188" s="43">
        <v>49006</v>
      </c>
      <c r="Y23188" s="43" t="str">
        <f t="shared" si="724"/>
        <v>COMP</v>
      </c>
      <c r="AA23188" s="43">
        <f t="shared" si="725"/>
        <v>2182503</v>
      </c>
    </row>
    <row r="23189" spans="1:27" x14ac:dyDescent="0.3">
      <c r="A23189" s="43">
        <v>2403524</v>
      </c>
      <c r="B23189" s="43" t="s">
        <v>12248</v>
      </c>
      <c r="C23189" s="43" t="s">
        <v>13650</v>
      </c>
      <c r="E23189" s="43" t="s">
        <v>29</v>
      </c>
      <c r="F23189" s="43" t="s">
        <v>28</v>
      </c>
      <c r="G23189" s="43">
        <v>49064</v>
      </c>
      <c r="Y23189" s="43" t="str">
        <f t="shared" si="724"/>
        <v>COMP</v>
      </c>
      <c r="AA23189" s="43">
        <f t="shared" si="725"/>
        <v>2403524</v>
      </c>
    </row>
    <row r="23190" spans="1:27" x14ac:dyDescent="0.3">
      <c r="A23190" s="43">
        <v>2343982</v>
      </c>
      <c r="B23190" s="43" t="s">
        <v>13651</v>
      </c>
      <c r="C23190" s="43" t="s">
        <v>220</v>
      </c>
      <c r="E23190" s="43" t="s">
        <v>34</v>
      </c>
      <c r="F23190" s="43" t="s">
        <v>30</v>
      </c>
      <c r="G23190" s="43">
        <v>72080</v>
      </c>
      <c r="Y23190" s="43" t="str">
        <f t="shared" si="724"/>
        <v>COMP</v>
      </c>
      <c r="AA23190" s="43">
        <f t="shared" si="725"/>
        <v>2343982</v>
      </c>
    </row>
    <row r="23191" spans="1:27" x14ac:dyDescent="0.3">
      <c r="A23191" s="43">
        <v>2300723</v>
      </c>
      <c r="B23191" s="43" t="s">
        <v>13652</v>
      </c>
      <c r="C23191" s="43" t="s">
        <v>1978</v>
      </c>
      <c r="E23191" s="43" t="s">
        <v>29</v>
      </c>
      <c r="F23191" s="43" t="s">
        <v>28</v>
      </c>
      <c r="G23191" s="43">
        <v>49064</v>
      </c>
      <c r="Y23191" s="43" t="str">
        <f t="shared" si="724"/>
        <v/>
      </c>
      <c r="AA23191" s="43" t="e">
        <f t="shared" si="725"/>
        <v>#N/A</v>
      </c>
    </row>
    <row r="23192" spans="1:27" x14ac:dyDescent="0.3">
      <c r="A23192" s="43">
        <v>217775</v>
      </c>
      <c r="B23192" s="43" t="s">
        <v>13653</v>
      </c>
      <c r="C23192" s="43" t="s">
        <v>437</v>
      </c>
      <c r="E23192" s="43" t="s">
        <v>6263</v>
      </c>
      <c r="F23192" s="43" t="s">
        <v>28</v>
      </c>
      <c r="G23192" s="43">
        <v>49064</v>
      </c>
      <c r="Y23192" s="43" t="str">
        <f t="shared" si="724"/>
        <v/>
      </c>
      <c r="AA23192" s="43" t="e">
        <f t="shared" si="725"/>
        <v>#N/A</v>
      </c>
    </row>
    <row r="23193" spans="1:27" x14ac:dyDescent="0.3">
      <c r="A23193" s="43">
        <v>1703183</v>
      </c>
      <c r="B23193" s="43" t="s">
        <v>13654</v>
      </c>
      <c r="C23193" s="43" t="s">
        <v>534</v>
      </c>
      <c r="E23193" s="43" t="s">
        <v>6263</v>
      </c>
      <c r="F23193" s="43" t="s">
        <v>30</v>
      </c>
      <c r="G23193" s="43">
        <v>49004</v>
      </c>
      <c r="Y23193" s="43" t="str">
        <f t="shared" si="724"/>
        <v/>
      </c>
      <c r="AA23193" s="43" t="e">
        <f t="shared" si="725"/>
        <v>#N/A</v>
      </c>
    </row>
    <row r="23194" spans="1:27" x14ac:dyDescent="0.3">
      <c r="A23194" s="43">
        <v>1243356</v>
      </c>
      <c r="B23194" s="43" t="s">
        <v>13655</v>
      </c>
      <c r="C23194" s="43" t="s">
        <v>446</v>
      </c>
      <c r="E23194" s="43" t="s">
        <v>6263</v>
      </c>
      <c r="F23194" s="43" t="s">
        <v>28</v>
      </c>
      <c r="G23194" s="43">
        <v>44088</v>
      </c>
      <c r="Y23194" s="43" t="str">
        <f t="shared" si="724"/>
        <v>COMP</v>
      </c>
      <c r="AA23194" s="43">
        <f t="shared" si="725"/>
        <v>1243356</v>
      </c>
    </row>
    <row r="23195" spans="1:27" x14ac:dyDescent="0.3">
      <c r="A23195" s="43">
        <v>1967300</v>
      </c>
      <c r="B23195" s="43" t="s">
        <v>13656</v>
      </c>
      <c r="C23195" s="43" t="s">
        <v>328</v>
      </c>
      <c r="E23195" s="43" t="s">
        <v>6263</v>
      </c>
      <c r="F23195" s="43" t="s">
        <v>30</v>
      </c>
      <c r="G23195" s="43">
        <v>72051</v>
      </c>
      <c r="Y23195" s="43" t="str">
        <f t="shared" si="724"/>
        <v>COMP</v>
      </c>
      <c r="AA23195" s="43">
        <f t="shared" si="725"/>
        <v>1967300</v>
      </c>
    </row>
    <row r="23196" spans="1:27" x14ac:dyDescent="0.3">
      <c r="A23196" s="43">
        <v>2186842</v>
      </c>
      <c r="B23196" s="43" t="s">
        <v>13656</v>
      </c>
      <c r="C23196" s="43" t="s">
        <v>1971</v>
      </c>
      <c r="E23196" s="43" t="s">
        <v>34</v>
      </c>
      <c r="F23196" s="43" t="s">
        <v>28</v>
      </c>
      <c r="G23196" s="43">
        <v>72051</v>
      </c>
      <c r="Y23196" s="43" t="str">
        <f t="shared" si="724"/>
        <v>COMP</v>
      </c>
      <c r="AA23196" s="43">
        <f t="shared" si="725"/>
        <v>2186842</v>
      </c>
    </row>
    <row r="23197" spans="1:27" x14ac:dyDescent="0.3">
      <c r="A23197" s="43">
        <v>2372234</v>
      </c>
      <c r="B23197" s="43" t="s">
        <v>13657</v>
      </c>
      <c r="C23197" s="43" t="s">
        <v>5478</v>
      </c>
      <c r="E23197" s="43" t="s">
        <v>35</v>
      </c>
      <c r="F23197" s="43" t="s">
        <v>30</v>
      </c>
      <c r="G23197" s="43">
        <v>44039</v>
      </c>
      <c r="Y23197" s="43" t="str">
        <f t="shared" si="724"/>
        <v>COMP</v>
      </c>
      <c r="AA23197" s="43">
        <f t="shared" si="725"/>
        <v>2372234</v>
      </c>
    </row>
    <row r="23198" spans="1:27" x14ac:dyDescent="0.3">
      <c r="A23198" s="43">
        <v>1234378</v>
      </c>
      <c r="B23198" s="43" t="s">
        <v>13658</v>
      </c>
      <c r="C23198" s="43" t="s">
        <v>232</v>
      </c>
      <c r="E23198" s="43" t="s">
        <v>6263</v>
      </c>
      <c r="F23198" s="43" t="s">
        <v>28</v>
      </c>
      <c r="G23198" s="43">
        <v>85055</v>
      </c>
      <c r="Y23198" s="43" t="str">
        <f t="shared" si="724"/>
        <v/>
      </c>
      <c r="AA23198" s="43" t="e">
        <f t="shared" si="725"/>
        <v>#N/A</v>
      </c>
    </row>
    <row r="23199" spans="1:27" x14ac:dyDescent="0.3">
      <c r="A23199" s="43">
        <v>1402335</v>
      </c>
      <c r="B23199" s="43" t="s">
        <v>5843</v>
      </c>
      <c r="C23199" s="43" t="s">
        <v>13659</v>
      </c>
      <c r="E23199" s="43" t="s">
        <v>31</v>
      </c>
      <c r="F23199" s="43" t="s">
        <v>30</v>
      </c>
      <c r="G23199" s="43">
        <v>85023</v>
      </c>
      <c r="Y23199" s="43" t="str">
        <f t="shared" si="724"/>
        <v>COMP</v>
      </c>
      <c r="AA23199" s="43">
        <f t="shared" si="725"/>
        <v>1402335</v>
      </c>
    </row>
    <row r="23200" spans="1:27" x14ac:dyDescent="0.3">
      <c r="A23200" s="43">
        <v>2130187</v>
      </c>
      <c r="B23200" s="43" t="s">
        <v>13660</v>
      </c>
      <c r="C23200" s="43" t="s">
        <v>1300</v>
      </c>
      <c r="E23200" s="43" t="s">
        <v>6263</v>
      </c>
      <c r="F23200" s="43" t="s">
        <v>30</v>
      </c>
      <c r="G23200" s="43">
        <v>85078</v>
      </c>
      <c r="Y23200" s="43" t="str">
        <f t="shared" si="724"/>
        <v/>
      </c>
      <c r="AA23200" s="43" t="e">
        <f t="shared" si="725"/>
        <v>#N/A</v>
      </c>
    </row>
    <row r="23201" spans="1:27" x14ac:dyDescent="0.3">
      <c r="A23201" s="43">
        <v>248209</v>
      </c>
      <c r="B23201" s="43" t="s">
        <v>13661</v>
      </c>
      <c r="C23201" s="43" t="s">
        <v>1351</v>
      </c>
      <c r="E23201" s="43" t="s">
        <v>6263</v>
      </c>
      <c r="F23201" s="43" t="s">
        <v>28</v>
      </c>
      <c r="G23201" s="43">
        <v>53058</v>
      </c>
      <c r="Y23201" s="43" t="str">
        <f t="shared" si="724"/>
        <v/>
      </c>
      <c r="AA23201" s="43" t="e">
        <f t="shared" si="725"/>
        <v>#N/A</v>
      </c>
    </row>
    <row r="23202" spans="1:27" x14ac:dyDescent="0.3">
      <c r="A23202" s="43">
        <v>269934</v>
      </c>
      <c r="B23202" s="43" t="s">
        <v>13662</v>
      </c>
      <c r="C23202" s="43" t="s">
        <v>514</v>
      </c>
      <c r="E23202" s="43" t="s">
        <v>6263</v>
      </c>
      <c r="F23202" s="43" t="s">
        <v>28</v>
      </c>
      <c r="G23202" s="43">
        <v>53013</v>
      </c>
      <c r="Y23202" s="43" t="str">
        <f t="shared" si="724"/>
        <v/>
      </c>
      <c r="AA23202" s="43" t="e">
        <f t="shared" si="725"/>
        <v>#N/A</v>
      </c>
    </row>
    <row r="23203" spans="1:27" x14ac:dyDescent="0.3">
      <c r="A23203" s="43">
        <v>2262081</v>
      </c>
      <c r="B23203" s="43" t="s">
        <v>13663</v>
      </c>
      <c r="C23203" s="43" t="s">
        <v>478</v>
      </c>
      <c r="E23203" s="43" t="s">
        <v>6263</v>
      </c>
      <c r="F23203" s="43" t="s">
        <v>28</v>
      </c>
      <c r="G23203" s="43">
        <v>44039</v>
      </c>
      <c r="Y23203" s="43" t="str">
        <f t="shared" si="724"/>
        <v>COMP</v>
      </c>
      <c r="AA23203" s="43">
        <f t="shared" si="725"/>
        <v>2262081</v>
      </c>
    </row>
    <row r="23204" spans="1:27" x14ac:dyDescent="0.3">
      <c r="A23204" s="43">
        <v>583941</v>
      </c>
      <c r="B23204" s="43" t="s">
        <v>13664</v>
      </c>
      <c r="C23204" s="43" t="s">
        <v>401</v>
      </c>
      <c r="E23204" s="43" t="s">
        <v>6263</v>
      </c>
      <c r="F23204" s="43" t="s">
        <v>30</v>
      </c>
      <c r="G23204" s="43">
        <v>72041</v>
      </c>
      <c r="Y23204" s="43" t="str">
        <f t="shared" si="724"/>
        <v>COMP</v>
      </c>
      <c r="AA23204" s="43">
        <f t="shared" si="725"/>
        <v>583941</v>
      </c>
    </row>
    <row r="23205" spans="1:27" x14ac:dyDescent="0.3">
      <c r="A23205" s="43">
        <v>2010229</v>
      </c>
      <c r="B23205" s="43" t="s">
        <v>13665</v>
      </c>
      <c r="C23205" s="43" t="s">
        <v>13666</v>
      </c>
      <c r="E23205" s="43" t="s">
        <v>35</v>
      </c>
      <c r="F23205" s="43" t="s">
        <v>30</v>
      </c>
      <c r="G23205" s="43">
        <v>49057</v>
      </c>
      <c r="Y23205" s="43" t="str">
        <f t="shared" si="724"/>
        <v>COMP</v>
      </c>
      <c r="AA23205" s="43">
        <f t="shared" si="725"/>
        <v>2010229</v>
      </c>
    </row>
    <row r="23206" spans="1:27" x14ac:dyDescent="0.3">
      <c r="A23206" s="43">
        <v>2343362</v>
      </c>
      <c r="B23206" s="43" t="s">
        <v>13667</v>
      </c>
      <c r="C23206" s="43" t="s">
        <v>250</v>
      </c>
      <c r="E23206" s="43" t="s">
        <v>6263</v>
      </c>
      <c r="F23206" s="43" t="s">
        <v>28</v>
      </c>
      <c r="G23206" s="43">
        <v>85012</v>
      </c>
      <c r="Y23206" s="43" t="str">
        <f t="shared" si="724"/>
        <v/>
      </c>
      <c r="AA23206" s="43" t="e">
        <f t="shared" si="725"/>
        <v>#N/A</v>
      </c>
    </row>
    <row r="23207" spans="1:27" x14ac:dyDescent="0.3">
      <c r="A23207" s="43">
        <v>2400734</v>
      </c>
      <c r="B23207" s="43" t="s">
        <v>3945</v>
      </c>
      <c r="C23207" s="43" t="s">
        <v>4318</v>
      </c>
      <c r="E23207" s="43" t="s">
        <v>31</v>
      </c>
      <c r="F23207" s="43" t="s">
        <v>30</v>
      </c>
      <c r="G23207" s="43">
        <v>44039</v>
      </c>
      <c r="Y23207" s="43" t="str">
        <f t="shared" si="724"/>
        <v>COMP</v>
      </c>
      <c r="AA23207" s="43">
        <f t="shared" si="725"/>
        <v>2400734</v>
      </c>
    </row>
    <row r="23208" spans="1:27" x14ac:dyDescent="0.3">
      <c r="A23208" s="43">
        <v>1705664</v>
      </c>
      <c r="B23208" s="43" t="s">
        <v>3945</v>
      </c>
      <c r="C23208" s="43" t="s">
        <v>250</v>
      </c>
      <c r="E23208" s="43" t="s">
        <v>6263</v>
      </c>
      <c r="F23208" s="43" t="s">
        <v>28</v>
      </c>
      <c r="G23208" s="43">
        <v>53069</v>
      </c>
      <c r="Y23208" s="43" t="str">
        <f t="shared" si="724"/>
        <v/>
      </c>
      <c r="AA23208" s="43" t="e">
        <f t="shared" si="725"/>
        <v>#N/A</v>
      </c>
    </row>
    <row r="23209" spans="1:27" x14ac:dyDescent="0.3">
      <c r="A23209" s="43">
        <v>2356412</v>
      </c>
      <c r="B23209" s="43" t="s">
        <v>3945</v>
      </c>
      <c r="C23209" s="43" t="s">
        <v>239</v>
      </c>
      <c r="E23209" s="43" t="s">
        <v>6263</v>
      </c>
      <c r="F23209" s="43" t="s">
        <v>30</v>
      </c>
      <c r="G23209" s="43">
        <v>49001</v>
      </c>
      <c r="Y23209" s="43" t="str">
        <f t="shared" si="724"/>
        <v/>
      </c>
      <c r="AA23209" s="43" t="e">
        <f t="shared" si="725"/>
        <v>#N/A</v>
      </c>
    </row>
    <row r="23210" spans="1:27" x14ac:dyDescent="0.3">
      <c r="A23210" s="43">
        <v>1793814</v>
      </c>
      <c r="B23210" s="43" t="s">
        <v>13668</v>
      </c>
      <c r="C23210" s="43" t="s">
        <v>13121</v>
      </c>
      <c r="E23210" s="43" t="s">
        <v>6263</v>
      </c>
      <c r="F23210" s="43" t="s">
        <v>28</v>
      </c>
      <c r="G23210" s="43">
        <v>85033</v>
      </c>
      <c r="Y23210" s="43" t="str">
        <f t="shared" si="724"/>
        <v/>
      </c>
      <c r="AA23210" s="43" t="e">
        <f t="shared" si="725"/>
        <v>#N/A</v>
      </c>
    </row>
    <row r="23211" spans="1:27" x14ac:dyDescent="0.3">
      <c r="A23211" s="43">
        <v>2145214</v>
      </c>
      <c r="B23211" s="43" t="s">
        <v>13669</v>
      </c>
      <c r="C23211" s="43" t="s">
        <v>1428</v>
      </c>
      <c r="E23211" s="43" t="s">
        <v>6263</v>
      </c>
      <c r="F23211" s="43" t="s">
        <v>30</v>
      </c>
      <c r="G23211" s="43">
        <v>53013</v>
      </c>
      <c r="Y23211" s="43" t="str">
        <f t="shared" si="724"/>
        <v/>
      </c>
      <c r="AA23211" s="43" t="e">
        <f t="shared" si="725"/>
        <v>#N/A</v>
      </c>
    </row>
    <row r="23212" spans="1:27" x14ac:dyDescent="0.3">
      <c r="A23212" s="43">
        <v>1166105</v>
      </c>
      <c r="B23212" s="43" t="s">
        <v>13670</v>
      </c>
      <c r="C23212" s="43" t="s">
        <v>2696</v>
      </c>
      <c r="E23212" s="43" t="s">
        <v>6263</v>
      </c>
      <c r="F23212" s="43" t="s">
        <v>30</v>
      </c>
      <c r="G23212" s="43">
        <v>72072</v>
      </c>
      <c r="Y23212" s="43" t="str">
        <f t="shared" si="724"/>
        <v/>
      </c>
      <c r="AA23212" s="43" t="e">
        <f t="shared" si="725"/>
        <v>#N/A</v>
      </c>
    </row>
    <row r="23213" spans="1:27" x14ac:dyDescent="0.3">
      <c r="A23213" s="43">
        <v>427734</v>
      </c>
      <c r="B23213" s="43" t="s">
        <v>13670</v>
      </c>
      <c r="C23213" s="43" t="s">
        <v>469</v>
      </c>
      <c r="E23213" s="43" t="s">
        <v>6263</v>
      </c>
      <c r="F23213" s="43" t="s">
        <v>28</v>
      </c>
      <c r="G23213" s="43">
        <v>72072</v>
      </c>
      <c r="Y23213" s="43" t="str">
        <f t="shared" si="724"/>
        <v/>
      </c>
      <c r="AA23213" s="43" t="e">
        <f t="shared" si="725"/>
        <v>#N/A</v>
      </c>
    </row>
    <row r="23214" spans="1:27" x14ac:dyDescent="0.3">
      <c r="A23214" s="43">
        <v>741879</v>
      </c>
      <c r="B23214" s="43" t="s">
        <v>13671</v>
      </c>
      <c r="C23214" s="43" t="s">
        <v>13672</v>
      </c>
      <c r="E23214" s="43" t="s">
        <v>6263</v>
      </c>
      <c r="F23214" s="43" t="s">
        <v>28</v>
      </c>
      <c r="G23214" s="43">
        <v>49020</v>
      </c>
      <c r="Y23214" s="43" t="str">
        <f t="shared" si="724"/>
        <v/>
      </c>
      <c r="AA23214" s="43" t="e">
        <f t="shared" si="725"/>
        <v>#N/A</v>
      </c>
    </row>
    <row r="23215" spans="1:27" x14ac:dyDescent="0.3">
      <c r="A23215" s="43">
        <v>1426551</v>
      </c>
      <c r="B23215" s="43" t="s">
        <v>13673</v>
      </c>
      <c r="C23215" s="43" t="s">
        <v>472</v>
      </c>
      <c r="E23215" s="43" t="s">
        <v>6263</v>
      </c>
      <c r="F23215" s="43" t="s">
        <v>28</v>
      </c>
      <c r="G23215" s="43">
        <v>49064</v>
      </c>
      <c r="Y23215" s="43" t="str">
        <f t="shared" si="724"/>
        <v/>
      </c>
      <c r="AA23215" s="43" t="e">
        <f t="shared" si="725"/>
        <v>#N/A</v>
      </c>
    </row>
    <row r="23216" spans="1:27" x14ac:dyDescent="0.3">
      <c r="A23216" s="43">
        <v>2425839</v>
      </c>
      <c r="B23216" s="43" t="s">
        <v>13674</v>
      </c>
      <c r="C23216" s="43" t="s">
        <v>2133</v>
      </c>
      <c r="E23216" s="43" t="s">
        <v>35</v>
      </c>
      <c r="F23216" s="43" t="s">
        <v>30</v>
      </c>
      <c r="G23216" s="43">
        <v>72061</v>
      </c>
      <c r="Y23216" s="43" t="str">
        <f t="shared" si="724"/>
        <v>COMP</v>
      </c>
      <c r="AA23216" s="43">
        <f t="shared" si="725"/>
        <v>2425839</v>
      </c>
    </row>
    <row r="23217" spans="1:27" x14ac:dyDescent="0.3">
      <c r="A23217" s="43">
        <v>2141012</v>
      </c>
      <c r="B23217" s="43" t="s">
        <v>13675</v>
      </c>
      <c r="C23217" s="43" t="s">
        <v>13172</v>
      </c>
      <c r="E23217" s="43" t="s">
        <v>35</v>
      </c>
      <c r="F23217" s="43" t="s">
        <v>30</v>
      </c>
      <c r="G23217" s="43">
        <v>72051</v>
      </c>
      <c r="Y23217" s="43" t="str">
        <f t="shared" si="724"/>
        <v>COMP</v>
      </c>
      <c r="AA23217" s="43">
        <f t="shared" si="725"/>
        <v>2141012</v>
      </c>
    </row>
    <row r="23218" spans="1:27" x14ac:dyDescent="0.3">
      <c r="A23218" s="43">
        <v>2034241</v>
      </c>
      <c r="B23218" s="43" t="s">
        <v>13675</v>
      </c>
      <c r="C23218" s="43" t="s">
        <v>287</v>
      </c>
      <c r="E23218" s="43" t="s">
        <v>6263</v>
      </c>
      <c r="F23218" s="43" t="s">
        <v>28</v>
      </c>
      <c r="G23218" s="43">
        <v>72051</v>
      </c>
      <c r="Y23218" s="43" t="str">
        <f t="shared" si="724"/>
        <v>COMP</v>
      </c>
      <c r="AA23218" s="43">
        <f t="shared" si="725"/>
        <v>2034241</v>
      </c>
    </row>
    <row r="23219" spans="1:27" x14ac:dyDescent="0.3">
      <c r="A23219" s="43">
        <v>2076367</v>
      </c>
      <c r="B23219" s="43" t="s">
        <v>13676</v>
      </c>
      <c r="C23219" s="43" t="s">
        <v>1279</v>
      </c>
      <c r="E23219" s="43" t="s">
        <v>6263</v>
      </c>
      <c r="F23219" s="43" t="s">
        <v>30</v>
      </c>
      <c r="G23219" s="43">
        <v>85053</v>
      </c>
      <c r="Y23219" s="43" t="str">
        <f t="shared" si="724"/>
        <v/>
      </c>
      <c r="AA23219" s="43" t="e">
        <f t="shared" si="725"/>
        <v>#N/A</v>
      </c>
    </row>
    <row r="23220" spans="1:27" x14ac:dyDescent="0.3">
      <c r="A23220" s="43">
        <v>401722</v>
      </c>
      <c r="B23220" s="43" t="s">
        <v>13677</v>
      </c>
      <c r="C23220" s="43" t="s">
        <v>1201</v>
      </c>
      <c r="E23220" s="43" t="s">
        <v>29</v>
      </c>
      <c r="F23220" s="43" t="s">
        <v>30</v>
      </c>
      <c r="G23220" s="43">
        <v>72029</v>
      </c>
      <c r="Y23220" s="43" t="str">
        <f t="shared" si="724"/>
        <v>COMP</v>
      </c>
      <c r="AA23220" s="43">
        <f t="shared" si="725"/>
        <v>401722</v>
      </c>
    </row>
    <row r="23221" spans="1:27" x14ac:dyDescent="0.3">
      <c r="A23221" s="43">
        <v>2073788</v>
      </c>
      <c r="B23221" s="43" t="s">
        <v>13677</v>
      </c>
      <c r="C23221" s="43" t="s">
        <v>742</v>
      </c>
      <c r="E23221" s="43" t="s">
        <v>6263</v>
      </c>
      <c r="F23221" s="43" t="s">
        <v>30</v>
      </c>
      <c r="G23221" s="43">
        <v>72041</v>
      </c>
      <c r="Y23221" s="43" t="str">
        <f t="shared" si="724"/>
        <v/>
      </c>
      <c r="AA23221" s="43" t="e">
        <f t="shared" si="725"/>
        <v>#N/A</v>
      </c>
    </row>
    <row r="23222" spans="1:27" x14ac:dyDescent="0.3">
      <c r="A23222" s="43">
        <v>2419023</v>
      </c>
      <c r="B23222" s="43" t="s">
        <v>13678</v>
      </c>
      <c r="C23222" s="43" t="s">
        <v>981</v>
      </c>
      <c r="E23222" s="43" t="s">
        <v>6263</v>
      </c>
      <c r="F23222" s="43" t="s">
        <v>30</v>
      </c>
      <c r="G23222" s="43">
        <v>85017</v>
      </c>
      <c r="Y23222" s="43" t="str">
        <f t="shared" si="724"/>
        <v/>
      </c>
      <c r="AA23222" s="43" t="e">
        <f t="shared" si="725"/>
        <v>#N/A</v>
      </c>
    </row>
    <row r="23223" spans="1:27" x14ac:dyDescent="0.3">
      <c r="A23223" s="43">
        <v>1460106</v>
      </c>
      <c r="B23223" s="43" t="s">
        <v>13679</v>
      </c>
      <c r="C23223" s="43" t="s">
        <v>221</v>
      </c>
      <c r="E23223" s="43" t="s">
        <v>6263</v>
      </c>
      <c r="F23223" s="43" t="s">
        <v>28</v>
      </c>
      <c r="G23223" s="43">
        <v>44106</v>
      </c>
      <c r="Y23223" s="43" t="str">
        <f t="shared" si="724"/>
        <v>COMP</v>
      </c>
      <c r="AA23223" s="43">
        <f t="shared" si="725"/>
        <v>1460106</v>
      </c>
    </row>
    <row r="23224" spans="1:27" x14ac:dyDescent="0.3">
      <c r="A23224" s="43">
        <v>2337250</v>
      </c>
      <c r="B23224" s="43" t="s">
        <v>13680</v>
      </c>
      <c r="C23224" s="43" t="s">
        <v>1415</v>
      </c>
      <c r="E23224" s="43" t="s">
        <v>6263</v>
      </c>
      <c r="F23224" s="43" t="s">
        <v>30</v>
      </c>
      <c r="G23224" s="43">
        <v>49016</v>
      </c>
      <c r="Y23224" s="43" t="str">
        <f t="shared" si="724"/>
        <v>COMP</v>
      </c>
      <c r="AA23224" s="43">
        <f t="shared" si="725"/>
        <v>2337250</v>
      </c>
    </row>
    <row r="23225" spans="1:27" x14ac:dyDescent="0.3">
      <c r="A23225" s="43">
        <v>1967260</v>
      </c>
      <c r="B23225" s="43" t="s">
        <v>5854</v>
      </c>
      <c r="C23225" s="43" t="s">
        <v>236</v>
      </c>
      <c r="E23225" s="43" t="s">
        <v>29</v>
      </c>
      <c r="F23225" s="43" t="s">
        <v>28</v>
      </c>
      <c r="G23225" s="43">
        <v>49037</v>
      </c>
      <c r="Y23225" s="43" t="str">
        <f t="shared" si="724"/>
        <v>COMP</v>
      </c>
      <c r="AA23225" s="43">
        <f t="shared" si="725"/>
        <v>1967260</v>
      </c>
    </row>
    <row r="23226" spans="1:27" x14ac:dyDescent="0.3">
      <c r="A23226" s="43">
        <v>1991899</v>
      </c>
      <c r="B23226" s="43" t="s">
        <v>13681</v>
      </c>
      <c r="C23226" s="43" t="s">
        <v>575</v>
      </c>
      <c r="E23226" s="43" t="s">
        <v>6263</v>
      </c>
      <c r="F23226" s="43" t="s">
        <v>28</v>
      </c>
      <c r="G23226" s="43">
        <v>44074</v>
      </c>
      <c r="Y23226" s="43" t="str">
        <f t="shared" si="724"/>
        <v/>
      </c>
      <c r="AA23226" s="43" t="e">
        <f t="shared" si="725"/>
        <v>#N/A</v>
      </c>
    </row>
    <row r="23227" spans="1:27" x14ac:dyDescent="0.3">
      <c r="A23227" s="43">
        <v>2195810</v>
      </c>
      <c r="B23227" s="43" t="s">
        <v>13682</v>
      </c>
      <c r="C23227" s="43" t="s">
        <v>998</v>
      </c>
      <c r="E23227" s="43" t="s">
        <v>35</v>
      </c>
      <c r="F23227" s="43" t="s">
        <v>28</v>
      </c>
      <c r="G23227" s="43">
        <v>44015</v>
      </c>
      <c r="Y23227" s="43" t="str">
        <f t="shared" si="724"/>
        <v>COMP</v>
      </c>
      <c r="AA23227" s="43">
        <f t="shared" si="725"/>
        <v>2195810</v>
      </c>
    </row>
    <row r="23228" spans="1:27" x14ac:dyDescent="0.3">
      <c r="A23228" s="43">
        <v>1667529</v>
      </c>
      <c r="B23228" s="43" t="s">
        <v>13683</v>
      </c>
      <c r="C23228" s="43" t="s">
        <v>13684</v>
      </c>
      <c r="E23228" s="43" t="s">
        <v>35</v>
      </c>
      <c r="F23228" s="43" t="s">
        <v>28</v>
      </c>
      <c r="G23228" s="43">
        <v>53022</v>
      </c>
      <c r="Y23228" s="43" t="str">
        <f t="shared" si="724"/>
        <v>COMP</v>
      </c>
      <c r="AA23228" s="43">
        <f t="shared" si="725"/>
        <v>1667529</v>
      </c>
    </row>
    <row r="23229" spans="1:27" x14ac:dyDescent="0.3">
      <c r="A23229" s="43">
        <v>1583507</v>
      </c>
      <c r="B23229" s="43" t="s">
        <v>13685</v>
      </c>
      <c r="C23229" s="43" t="s">
        <v>6626</v>
      </c>
      <c r="E23229" s="43" t="s">
        <v>35</v>
      </c>
      <c r="F23229" s="43" t="s">
        <v>30</v>
      </c>
      <c r="G23229" s="43">
        <v>49034</v>
      </c>
      <c r="Y23229" s="43" t="str">
        <f t="shared" si="724"/>
        <v>COMP</v>
      </c>
      <c r="AA23229" s="43">
        <f t="shared" si="725"/>
        <v>1583507</v>
      </c>
    </row>
    <row r="23230" spans="1:27" x14ac:dyDescent="0.3">
      <c r="A23230" s="43">
        <v>2211935</v>
      </c>
      <c r="B23230" s="43" t="s">
        <v>5861</v>
      </c>
      <c r="C23230" s="43" t="s">
        <v>677</v>
      </c>
      <c r="E23230" s="43" t="s">
        <v>6263</v>
      </c>
      <c r="F23230" s="43" t="s">
        <v>28</v>
      </c>
      <c r="G23230" s="43">
        <v>49006</v>
      </c>
      <c r="Y23230" s="43" t="str">
        <f t="shared" si="724"/>
        <v>COMP</v>
      </c>
      <c r="AA23230" s="43">
        <f t="shared" si="725"/>
        <v>2211935</v>
      </c>
    </row>
    <row r="23231" spans="1:27" x14ac:dyDescent="0.3">
      <c r="A23231" s="43">
        <v>104332</v>
      </c>
      <c r="B23231" s="43" t="s">
        <v>13686</v>
      </c>
      <c r="C23231" s="43" t="s">
        <v>674</v>
      </c>
      <c r="E23231" s="43" t="s">
        <v>6263</v>
      </c>
      <c r="F23231" s="43" t="s">
        <v>28</v>
      </c>
      <c r="G23231" s="43">
        <v>44012</v>
      </c>
      <c r="Y23231" s="43" t="str">
        <f t="shared" si="724"/>
        <v/>
      </c>
      <c r="AA23231" s="43" t="e">
        <f t="shared" si="725"/>
        <v>#N/A</v>
      </c>
    </row>
    <row r="23232" spans="1:27" x14ac:dyDescent="0.3">
      <c r="A23232" s="43">
        <v>1181295</v>
      </c>
      <c r="B23232" s="43" t="s">
        <v>13687</v>
      </c>
      <c r="C23232" s="43" t="s">
        <v>236</v>
      </c>
      <c r="E23232" s="43" t="s">
        <v>31</v>
      </c>
      <c r="F23232" s="43" t="s">
        <v>28</v>
      </c>
      <c r="G23232" s="43">
        <v>44036</v>
      </c>
      <c r="Y23232" s="43" t="str">
        <f t="shared" si="724"/>
        <v>COMP</v>
      </c>
      <c r="AA23232" s="43">
        <f t="shared" si="725"/>
        <v>1181295</v>
      </c>
    </row>
    <row r="23233" spans="1:27" x14ac:dyDescent="0.3">
      <c r="A23233" s="43">
        <v>2012934</v>
      </c>
      <c r="B23233" s="43" t="s">
        <v>13688</v>
      </c>
      <c r="C23233" s="43" t="s">
        <v>936</v>
      </c>
      <c r="E23233" s="43" t="s">
        <v>34</v>
      </c>
      <c r="F23233" s="43" t="s">
        <v>30</v>
      </c>
      <c r="G23233" s="43">
        <v>44081</v>
      </c>
      <c r="Y23233" s="43" t="str">
        <f t="shared" si="724"/>
        <v>COMP</v>
      </c>
      <c r="AA23233" s="43">
        <f t="shared" si="725"/>
        <v>2012934</v>
      </c>
    </row>
    <row r="23234" spans="1:27" x14ac:dyDescent="0.3">
      <c r="A23234" s="43">
        <v>1970587</v>
      </c>
      <c r="B23234" s="43" t="s">
        <v>13689</v>
      </c>
      <c r="C23234" s="43" t="s">
        <v>937</v>
      </c>
      <c r="E23234" s="43" t="s">
        <v>6263</v>
      </c>
      <c r="F23234" s="43" t="s">
        <v>28</v>
      </c>
      <c r="G23234" s="43">
        <v>72051</v>
      </c>
      <c r="Y23234" s="43" t="str">
        <f t="shared" ref="Y23234:Y23297" si="726">IF(ISERROR(AA23234)=FALSE,"COMP","")</f>
        <v>COMP</v>
      </c>
      <c r="AA23234" s="43">
        <f t="shared" si="725"/>
        <v>1970587</v>
      </c>
    </row>
    <row r="23235" spans="1:27" x14ac:dyDescent="0.3">
      <c r="A23235" s="43">
        <v>430709</v>
      </c>
      <c r="B23235" s="43" t="s">
        <v>13690</v>
      </c>
      <c r="C23235" s="43" t="s">
        <v>202</v>
      </c>
      <c r="E23235" s="43" t="s">
        <v>6263</v>
      </c>
      <c r="F23235" s="43" t="s">
        <v>28</v>
      </c>
      <c r="G23235" s="43">
        <v>49064</v>
      </c>
      <c r="Y23235" s="43" t="str">
        <f t="shared" si="726"/>
        <v>COMP</v>
      </c>
      <c r="AA23235" s="43">
        <f t="shared" ref="AA23235:AA23298" si="727">VLOOKUP(A23235,Z:Z,1,FALSE)</f>
        <v>430709</v>
      </c>
    </row>
    <row r="23236" spans="1:27" x14ac:dyDescent="0.3">
      <c r="A23236" s="43">
        <v>1615832</v>
      </c>
      <c r="B23236" s="43" t="s">
        <v>13691</v>
      </c>
      <c r="C23236" s="43" t="s">
        <v>427</v>
      </c>
      <c r="E23236" s="43" t="s">
        <v>6263</v>
      </c>
      <c r="F23236" s="43" t="s">
        <v>28</v>
      </c>
      <c r="G23236" s="43">
        <v>49027</v>
      </c>
      <c r="Y23236" s="43" t="str">
        <f t="shared" si="726"/>
        <v/>
      </c>
      <c r="AA23236" s="43" t="e">
        <f t="shared" si="727"/>
        <v>#N/A</v>
      </c>
    </row>
    <row r="23237" spans="1:27" x14ac:dyDescent="0.3">
      <c r="A23237" s="43">
        <v>1764057</v>
      </c>
      <c r="B23237" s="43" t="s">
        <v>13691</v>
      </c>
      <c r="C23237" s="43" t="s">
        <v>6391</v>
      </c>
      <c r="E23237" s="43" t="s">
        <v>6263</v>
      </c>
      <c r="F23237" s="43" t="s">
        <v>28</v>
      </c>
      <c r="G23237" s="43">
        <v>49040</v>
      </c>
      <c r="Y23237" s="43" t="str">
        <f t="shared" si="726"/>
        <v>COMP</v>
      </c>
      <c r="AA23237" s="43">
        <f t="shared" si="727"/>
        <v>1764057</v>
      </c>
    </row>
    <row r="23238" spans="1:27" x14ac:dyDescent="0.3">
      <c r="A23238" s="43">
        <v>2073398</v>
      </c>
      <c r="B23238" s="43" t="s">
        <v>13692</v>
      </c>
      <c r="C23238" s="43" t="s">
        <v>713</v>
      </c>
      <c r="E23238" s="43" t="s">
        <v>6263</v>
      </c>
      <c r="F23238" s="43" t="s">
        <v>30</v>
      </c>
      <c r="G23238" s="43">
        <v>49064</v>
      </c>
      <c r="Y23238" s="43" t="str">
        <f t="shared" si="726"/>
        <v/>
      </c>
      <c r="AA23238" s="43" t="e">
        <f t="shared" si="727"/>
        <v>#N/A</v>
      </c>
    </row>
    <row r="23239" spans="1:27" x14ac:dyDescent="0.3">
      <c r="A23239" s="43">
        <v>685536</v>
      </c>
      <c r="B23239" s="43" t="s">
        <v>13693</v>
      </c>
      <c r="C23239" s="43" t="s">
        <v>228</v>
      </c>
      <c r="E23239" s="43" t="s">
        <v>6263</v>
      </c>
      <c r="F23239" s="43" t="s">
        <v>28</v>
      </c>
      <c r="G23239" s="43">
        <v>49039</v>
      </c>
      <c r="Y23239" s="43" t="str">
        <f t="shared" si="726"/>
        <v/>
      </c>
      <c r="AA23239" s="43" t="e">
        <f t="shared" si="727"/>
        <v>#N/A</v>
      </c>
    </row>
    <row r="23240" spans="1:27" x14ac:dyDescent="0.3">
      <c r="A23240" s="43">
        <v>878586</v>
      </c>
      <c r="B23240" s="43" t="s">
        <v>13694</v>
      </c>
      <c r="C23240" s="43" t="s">
        <v>1617</v>
      </c>
      <c r="E23240" s="43" t="s">
        <v>6263</v>
      </c>
      <c r="F23240" s="43" t="s">
        <v>28</v>
      </c>
      <c r="G23240" s="43">
        <v>44111</v>
      </c>
      <c r="Y23240" s="43" t="str">
        <f t="shared" si="726"/>
        <v/>
      </c>
      <c r="AA23240" s="43" t="e">
        <f t="shared" si="727"/>
        <v>#N/A</v>
      </c>
    </row>
    <row r="23241" spans="1:27" x14ac:dyDescent="0.3">
      <c r="A23241" s="43">
        <v>869613</v>
      </c>
      <c r="B23241" s="43" t="s">
        <v>13694</v>
      </c>
      <c r="C23241" s="43" t="s">
        <v>232</v>
      </c>
      <c r="E23241" s="43" t="s">
        <v>6263</v>
      </c>
      <c r="F23241" s="43" t="s">
        <v>28</v>
      </c>
      <c r="G23241" s="43">
        <v>49064</v>
      </c>
      <c r="Y23241" s="43" t="str">
        <f t="shared" si="726"/>
        <v>COMP</v>
      </c>
      <c r="AA23241" s="43">
        <f t="shared" si="727"/>
        <v>869613</v>
      </c>
    </row>
    <row r="23242" spans="1:27" x14ac:dyDescent="0.3">
      <c r="A23242" s="43">
        <v>1402322</v>
      </c>
      <c r="B23242" s="43" t="s">
        <v>13694</v>
      </c>
      <c r="C23242" s="43" t="s">
        <v>530</v>
      </c>
      <c r="E23242" s="43" t="s">
        <v>6263</v>
      </c>
      <c r="F23242" s="43" t="s">
        <v>30</v>
      </c>
      <c r="G23242" s="43">
        <v>44079</v>
      </c>
      <c r="Y23242" s="43" t="str">
        <f t="shared" si="726"/>
        <v/>
      </c>
      <c r="AA23242" s="43" t="e">
        <f t="shared" si="727"/>
        <v>#N/A</v>
      </c>
    </row>
    <row r="23243" spans="1:27" x14ac:dyDescent="0.3">
      <c r="A23243" s="43">
        <v>1287763</v>
      </c>
      <c r="B23243" s="43" t="s">
        <v>13695</v>
      </c>
      <c r="C23243" s="43" t="s">
        <v>444</v>
      </c>
      <c r="E23243" s="43" t="s">
        <v>6263</v>
      </c>
      <c r="F23243" s="43" t="s">
        <v>28</v>
      </c>
      <c r="G23243" s="43">
        <v>44111</v>
      </c>
      <c r="Y23243" s="43" t="str">
        <f t="shared" si="726"/>
        <v/>
      </c>
      <c r="AA23243" s="43" t="e">
        <f t="shared" si="727"/>
        <v>#N/A</v>
      </c>
    </row>
    <row r="23244" spans="1:27" x14ac:dyDescent="0.3">
      <c r="A23244" s="43">
        <v>1403508</v>
      </c>
      <c r="B23244" s="43" t="s">
        <v>13696</v>
      </c>
      <c r="C23244" s="43" t="s">
        <v>1896</v>
      </c>
      <c r="E23244" s="43" t="s">
        <v>6263</v>
      </c>
      <c r="F23244" s="43" t="s">
        <v>28</v>
      </c>
      <c r="G23244" s="43">
        <v>44052</v>
      </c>
      <c r="Y23244" s="43" t="str">
        <f t="shared" si="726"/>
        <v/>
      </c>
      <c r="AA23244" s="43" t="e">
        <f t="shared" si="727"/>
        <v>#N/A</v>
      </c>
    </row>
    <row r="23245" spans="1:27" x14ac:dyDescent="0.3">
      <c r="A23245" s="43">
        <v>1464191</v>
      </c>
      <c r="B23245" s="43" t="s">
        <v>13697</v>
      </c>
      <c r="C23245" s="43" t="s">
        <v>951</v>
      </c>
      <c r="E23245" s="43" t="s">
        <v>6263</v>
      </c>
      <c r="F23245" s="43" t="s">
        <v>28</v>
      </c>
      <c r="G23245" s="43">
        <v>53052</v>
      </c>
      <c r="Y23245" s="43" t="str">
        <f t="shared" si="726"/>
        <v/>
      </c>
      <c r="AA23245" s="43" t="e">
        <f t="shared" si="727"/>
        <v>#N/A</v>
      </c>
    </row>
    <row r="23246" spans="1:27" x14ac:dyDescent="0.3">
      <c r="A23246" s="43">
        <v>2306591</v>
      </c>
      <c r="B23246" s="43" t="s">
        <v>13698</v>
      </c>
      <c r="C23246" s="43" t="s">
        <v>580</v>
      </c>
      <c r="E23246" s="43" t="s">
        <v>6263</v>
      </c>
      <c r="F23246" s="43" t="s">
        <v>30</v>
      </c>
      <c r="G23246" s="43">
        <v>53013</v>
      </c>
      <c r="Y23246" s="43" t="str">
        <f t="shared" si="726"/>
        <v/>
      </c>
      <c r="AA23246" s="43" t="e">
        <f t="shared" si="727"/>
        <v>#N/A</v>
      </c>
    </row>
    <row r="23247" spans="1:27" x14ac:dyDescent="0.3">
      <c r="A23247" s="43">
        <v>2400985</v>
      </c>
      <c r="B23247" s="43" t="s">
        <v>13699</v>
      </c>
      <c r="C23247" s="43" t="s">
        <v>13700</v>
      </c>
      <c r="E23247" s="43" t="s">
        <v>31</v>
      </c>
      <c r="F23247" s="43" t="s">
        <v>28</v>
      </c>
      <c r="G23247" s="43">
        <v>72041</v>
      </c>
      <c r="Y23247" s="43" t="str">
        <f t="shared" si="726"/>
        <v>COMP</v>
      </c>
      <c r="AA23247" s="43">
        <f t="shared" si="727"/>
        <v>2400985</v>
      </c>
    </row>
    <row r="23248" spans="1:27" x14ac:dyDescent="0.3">
      <c r="A23248" s="43">
        <v>1650786</v>
      </c>
      <c r="B23248" s="43" t="s">
        <v>5864</v>
      </c>
      <c r="C23248" s="43" t="s">
        <v>290</v>
      </c>
      <c r="E23248" s="43" t="s">
        <v>6263</v>
      </c>
      <c r="F23248" s="43" t="s">
        <v>28</v>
      </c>
      <c r="G23248" s="43">
        <v>49067</v>
      </c>
      <c r="Y23248" s="43" t="str">
        <f t="shared" si="726"/>
        <v/>
      </c>
      <c r="AA23248" s="43" t="e">
        <f t="shared" si="727"/>
        <v>#N/A</v>
      </c>
    </row>
    <row r="23249" spans="1:27" x14ac:dyDescent="0.3">
      <c r="A23249" s="43">
        <v>1884761</v>
      </c>
      <c r="B23249" s="43" t="s">
        <v>5864</v>
      </c>
      <c r="C23249" s="43" t="s">
        <v>920</v>
      </c>
      <c r="E23249" s="43" t="s">
        <v>34</v>
      </c>
      <c r="F23249" s="43" t="s">
        <v>28</v>
      </c>
      <c r="G23249" s="43">
        <v>49027</v>
      </c>
      <c r="Y23249" s="43" t="str">
        <f t="shared" si="726"/>
        <v>COMP</v>
      </c>
      <c r="AA23249" s="43">
        <f t="shared" si="727"/>
        <v>1884761</v>
      </c>
    </row>
    <row r="23250" spans="1:27" x14ac:dyDescent="0.3">
      <c r="A23250" s="43">
        <v>1685525</v>
      </c>
      <c r="B23250" s="43" t="s">
        <v>5864</v>
      </c>
      <c r="C23250" s="43" t="s">
        <v>274</v>
      </c>
      <c r="E23250" s="43" t="s">
        <v>6263</v>
      </c>
      <c r="F23250" s="43" t="s">
        <v>28</v>
      </c>
      <c r="G23250" s="43">
        <v>49027</v>
      </c>
      <c r="Y23250" s="43" t="str">
        <f t="shared" si="726"/>
        <v>COMP</v>
      </c>
      <c r="AA23250" s="43">
        <f t="shared" si="727"/>
        <v>1685525</v>
      </c>
    </row>
    <row r="23251" spans="1:27" x14ac:dyDescent="0.3">
      <c r="A23251" s="43">
        <v>2026241</v>
      </c>
      <c r="B23251" s="43" t="s">
        <v>13701</v>
      </c>
      <c r="C23251" s="43" t="s">
        <v>742</v>
      </c>
      <c r="E23251" s="43" t="s">
        <v>6263</v>
      </c>
      <c r="F23251" s="43" t="s">
        <v>30</v>
      </c>
      <c r="G23251" s="43">
        <v>44049</v>
      </c>
      <c r="Y23251" s="43" t="str">
        <f t="shared" si="726"/>
        <v/>
      </c>
      <c r="AA23251" s="43" t="e">
        <f t="shared" si="727"/>
        <v>#N/A</v>
      </c>
    </row>
    <row r="23252" spans="1:27" x14ac:dyDescent="0.3">
      <c r="A23252" s="43">
        <v>1376934</v>
      </c>
      <c r="B23252" s="43" t="s">
        <v>13702</v>
      </c>
      <c r="C23252" s="43" t="s">
        <v>13703</v>
      </c>
      <c r="E23252" s="43" t="s">
        <v>34</v>
      </c>
      <c r="F23252" s="43" t="s">
        <v>30</v>
      </c>
      <c r="G23252" s="43">
        <v>44012</v>
      </c>
      <c r="Y23252" s="43" t="str">
        <f t="shared" si="726"/>
        <v>COMP</v>
      </c>
      <c r="AA23252" s="43">
        <f t="shared" si="727"/>
        <v>1376934</v>
      </c>
    </row>
    <row r="23253" spans="1:27" x14ac:dyDescent="0.3">
      <c r="A23253" s="43">
        <v>1077632</v>
      </c>
      <c r="B23253" s="43" t="s">
        <v>13704</v>
      </c>
      <c r="C23253" s="43" t="s">
        <v>270</v>
      </c>
      <c r="E23253" s="43" t="s">
        <v>6263</v>
      </c>
      <c r="F23253" s="43" t="s">
        <v>28</v>
      </c>
      <c r="G23253" s="43">
        <v>72014</v>
      </c>
      <c r="Y23253" s="43" t="str">
        <f t="shared" si="726"/>
        <v>COMP</v>
      </c>
      <c r="AA23253" s="43">
        <f t="shared" si="727"/>
        <v>1077632</v>
      </c>
    </row>
    <row r="23254" spans="1:27" x14ac:dyDescent="0.3">
      <c r="A23254" s="43">
        <v>2345776</v>
      </c>
      <c r="B23254" s="43" t="s">
        <v>13705</v>
      </c>
      <c r="C23254" s="43" t="s">
        <v>190</v>
      </c>
      <c r="E23254" s="43" t="s">
        <v>29</v>
      </c>
      <c r="F23254" s="43" t="s">
        <v>28</v>
      </c>
      <c r="G23254" s="43">
        <v>49064</v>
      </c>
      <c r="Y23254" s="43" t="str">
        <f t="shared" si="726"/>
        <v/>
      </c>
      <c r="AA23254" s="43" t="e">
        <f t="shared" si="727"/>
        <v>#N/A</v>
      </c>
    </row>
    <row r="23255" spans="1:27" x14ac:dyDescent="0.3">
      <c r="A23255" s="43">
        <v>1207907</v>
      </c>
      <c r="B23255" s="43" t="s">
        <v>13706</v>
      </c>
      <c r="C23255" s="43" t="s">
        <v>1106</v>
      </c>
      <c r="E23255" s="43" t="s">
        <v>29</v>
      </c>
      <c r="F23255" s="43" t="s">
        <v>28</v>
      </c>
      <c r="G23255" s="43">
        <v>44036</v>
      </c>
      <c r="Y23255" s="43" t="str">
        <f t="shared" si="726"/>
        <v>COMP</v>
      </c>
      <c r="AA23255" s="43">
        <f t="shared" si="727"/>
        <v>1207907</v>
      </c>
    </row>
    <row r="23256" spans="1:27" x14ac:dyDescent="0.3">
      <c r="A23256" s="43">
        <v>233424</v>
      </c>
      <c r="B23256" s="43" t="s">
        <v>13707</v>
      </c>
      <c r="C23256" s="43" t="s">
        <v>472</v>
      </c>
      <c r="E23256" s="43" t="s">
        <v>6263</v>
      </c>
      <c r="F23256" s="43" t="s">
        <v>28</v>
      </c>
      <c r="G23256" s="43">
        <v>44039</v>
      </c>
      <c r="Y23256" s="43" t="str">
        <f t="shared" si="726"/>
        <v/>
      </c>
      <c r="AA23256" s="43" t="e">
        <f t="shared" si="727"/>
        <v>#N/A</v>
      </c>
    </row>
    <row r="23257" spans="1:27" x14ac:dyDescent="0.3">
      <c r="A23257" s="43">
        <v>1594160</v>
      </c>
      <c r="B23257" s="43" t="s">
        <v>13708</v>
      </c>
      <c r="C23257" s="43" t="s">
        <v>421</v>
      </c>
      <c r="E23257" s="43" t="s">
        <v>31</v>
      </c>
      <c r="F23257" s="43" t="s">
        <v>30</v>
      </c>
      <c r="G23257" s="43">
        <v>53061</v>
      </c>
      <c r="Y23257" s="43" t="str">
        <f t="shared" si="726"/>
        <v>COMP</v>
      </c>
      <c r="AA23257" s="43">
        <f t="shared" si="727"/>
        <v>1594160</v>
      </c>
    </row>
    <row r="23258" spans="1:27" x14ac:dyDescent="0.3">
      <c r="A23258" s="43">
        <v>2062899</v>
      </c>
      <c r="B23258" s="43" t="s">
        <v>13708</v>
      </c>
      <c r="C23258" s="43" t="s">
        <v>949</v>
      </c>
      <c r="E23258" s="43" t="s">
        <v>6263</v>
      </c>
      <c r="F23258" s="43" t="s">
        <v>30</v>
      </c>
      <c r="G23258" s="43">
        <v>53061</v>
      </c>
      <c r="Y23258" s="43" t="str">
        <f t="shared" si="726"/>
        <v/>
      </c>
      <c r="AA23258" s="43" t="e">
        <f t="shared" si="727"/>
        <v>#N/A</v>
      </c>
    </row>
    <row r="23259" spans="1:27" x14ac:dyDescent="0.3">
      <c r="A23259" s="43">
        <v>1134980</v>
      </c>
      <c r="B23259" s="43" t="s">
        <v>13709</v>
      </c>
      <c r="C23259" s="43" t="s">
        <v>274</v>
      </c>
      <c r="E23259" s="43" t="s">
        <v>6263</v>
      </c>
      <c r="F23259" s="43" t="s">
        <v>28</v>
      </c>
      <c r="G23259" s="43">
        <v>49045</v>
      </c>
      <c r="Y23259" s="43" t="str">
        <f t="shared" si="726"/>
        <v/>
      </c>
      <c r="AA23259" s="43" t="e">
        <f t="shared" si="727"/>
        <v>#N/A</v>
      </c>
    </row>
    <row r="23260" spans="1:27" x14ac:dyDescent="0.3">
      <c r="A23260" s="43">
        <v>1915397</v>
      </c>
      <c r="B23260" s="43" t="s">
        <v>13710</v>
      </c>
      <c r="C23260" s="43" t="s">
        <v>210</v>
      </c>
      <c r="E23260" s="43" t="s">
        <v>6263</v>
      </c>
      <c r="F23260" s="43" t="s">
        <v>30</v>
      </c>
      <c r="G23260" s="43">
        <v>85033</v>
      </c>
      <c r="Y23260" s="43" t="str">
        <f t="shared" si="726"/>
        <v/>
      </c>
      <c r="AA23260" s="43" t="e">
        <f t="shared" si="727"/>
        <v>#N/A</v>
      </c>
    </row>
    <row r="23261" spans="1:27" x14ac:dyDescent="0.3">
      <c r="A23261" s="43">
        <v>1966720</v>
      </c>
      <c r="B23261" s="43" t="s">
        <v>13710</v>
      </c>
      <c r="C23261" s="43" t="s">
        <v>936</v>
      </c>
      <c r="E23261" s="43" t="s">
        <v>6263</v>
      </c>
      <c r="F23261" s="43" t="s">
        <v>30</v>
      </c>
      <c r="G23261" s="43">
        <v>85067</v>
      </c>
      <c r="Y23261" s="43" t="str">
        <f t="shared" si="726"/>
        <v/>
      </c>
      <c r="AA23261" s="43" t="e">
        <f t="shared" si="727"/>
        <v>#N/A</v>
      </c>
    </row>
    <row r="23262" spans="1:27" x14ac:dyDescent="0.3">
      <c r="A23262" s="43">
        <v>1782793</v>
      </c>
      <c r="B23262" s="43" t="s">
        <v>13710</v>
      </c>
      <c r="C23262" s="43" t="s">
        <v>618</v>
      </c>
      <c r="E23262" s="43" t="s">
        <v>6263</v>
      </c>
      <c r="F23262" s="43" t="s">
        <v>28</v>
      </c>
      <c r="G23262" s="43">
        <v>85067</v>
      </c>
      <c r="Y23262" s="43" t="str">
        <f t="shared" si="726"/>
        <v/>
      </c>
      <c r="AA23262" s="43" t="e">
        <f t="shared" si="727"/>
        <v>#N/A</v>
      </c>
    </row>
    <row r="23263" spans="1:27" x14ac:dyDescent="0.3">
      <c r="A23263" s="43">
        <v>1407137</v>
      </c>
      <c r="B23263" s="43" t="s">
        <v>13711</v>
      </c>
      <c r="C23263" s="43" t="s">
        <v>1316</v>
      </c>
      <c r="E23263" s="43" t="s">
        <v>34</v>
      </c>
      <c r="F23263" s="43" t="s">
        <v>28</v>
      </c>
      <c r="G23263" s="43">
        <v>44055</v>
      </c>
      <c r="Y23263" s="43" t="str">
        <f t="shared" si="726"/>
        <v>COMP</v>
      </c>
      <c r="AA23263" s="43">
        <f t="shared" si="727"/>
        <v>1407137</v>
      </c>
    </row>
    <row r="23264" spans="1:27" x14ac:dyDescent="0.3">
      <c r="A23264" s="43">
        <v>1345783</v>
      </c>
      <c r="B23264" s="43" t="s">
        <v>13711</v>
      </c>
      <c r="C23264" s="43" t="s">
        <v>920</v>
      </c>
      <c r="E23264" s="43" t="s">
        <v>31</v>
      </c>
      <c r="F23264" s="43" t="s">
        <v>28</v>
      </c>
      <c r="G23264" s="43">
        <v>44055</v>
      </c>
      <c r="Y23264" s="43" t="str">
        <f t="shared" si="726"/>
        <v>COMP</v>
      </c>
      <c r="AA23264" s="43">
        <f t="shared" si="727"/>
        <v>1345783</v>
      </c>
    </row>
    <row r="23265" spans="1:27" x14ac:dyDescent="0.3">
      <c r="A23265" s="43">
        <v>889431</v>
      </c>
      <c r="B23265" s="43" t="s">
        <v>13712</v>
      </c>
      <c r="C23265" s="43" t="s">
        <v>514</v>
      </c>
      <c r="E23265" s="43" t="s">
        <v>6263</v>
      </c>
      <c r="F23265" s="43" t="s">
        <v>28</v>
      </c>
      <c r="G23265" s="43">
        <v>53060</v>
      </c>
      <c r="Y23265" s="43" t="str">
        <f t="shared" si="726"/>
        <v/>
      </c>
      <c r="AA23265" s="43" t="e">
        <f t="shared" si="727"/>
        <v>#N/A</v>
      </c>
    </row>
    <row r="23266" spans="1:27" x14ac:dyDescent="0.3">
      <c r="A23266" s="43">
        <v>1190747</v>
      </c>
      <c r="B23266" s="43" t="s">
        <v>13712</v>
      </c>
      <c r="C23266" s="43" t="s">
        <v>2773</v>
      </c>
      <c r="E23266" s="43" t="s">
        <v>6263</v>
      </c>
      <c r="F23266" s="43" t="s">
        <v>30</v>
      </c>
      <c r="G23266" s="43">
        <v>85053</v>
      </c>
      <c r="Y23266" s="43" t="str">
        <f t="shared" si="726"/>
        <v/>
      </c>
      <c r="AA23266" s="43" t="e">
        <f t="shared" si="727"/>
        <v>#N/A</v>
      </c>
    </row>
    <row r="23267" spans="1:27" x14ac:dyDescent="0.3">
      <c r="A23267" s="43">
        <v>1202510</v>
      </c>
      <c r="B23267" s="43" t="s">
        <v>13713</v>
      </c>
      <c r="C23267" s="43" t="s">
        <v>1429</v>
      </c>
      <c r="E23267" s="43" t="s">
        <v>29</v>
      </c>
      <c r="F23267" s="43" t="s">
        <v>28</v>
      </c>
      <c r="G23267" s="43">
        <v>44036</v>
      </c>
      <c r="Y23267" s="43" t="str">
        <f t="shared" si="726"/>
        <v>COMP</v>
      </c>
      <c r="AA23267" s="43">
        <f t="shared" si="727"/>
        <v>1202510</v>
      </c>
    </row>
    <row r="23268" spans="1:27" x14ac:dyDescent="0.3">
      <c r="A23268" s="43">
        <v>2085391</v>
      </c>
      <c r="B23268" s="43" t="s">
        <v>13714</v>
      </c>
      <c r="C23268" s="43" t="s">
        <v>617</v>
      </c>
      <c r="E23268" s="43" t="s">
        <v>6263</v>
      </c>
      <c r="F23268" s="43" t="s">
        <v>30</v>
      </c>
      <c r="G23268" s="43">
        <v>85017</v>
      </c>
      <c r="Y23268" s="43" t="str">
        <f t="shared" si="726"/>
        <v/>
      </c>
      <c r="AA23268" s="43" t="e">
        <f t="shared" si="727"/>
        <v>#N/A</v>
      </c>
    </row>
    <row r="23269" spans="1:27" x14ac:dyDescent="0.3">
      <c r="A23269" s="43">
        <v>1081108</v>
      </c>
      <c r="B23269" s="43" t="s">
        <v>13715</v>
      </c>
      <c r="C23269" s="43" t="s">
        <v>973</v>
      </c>
      <c r="E23269" s="43" t="s">
        <v>29</v>
      </c>
      <c r="F23269" s="43" t="s">
        <v>28</v>
      </c>
      <c r="G23269" s="43">
        <v>44067</v>
      </c>
      <c r="Y23269" s="43" t="str">
        <f t="shared" si="726"/>
        <v>COMP</v>
      </c>
      <c r="AA23269" s="43">
        <f t="shared" si="727"/>
        <v>1081108</v>
      </c>
    </row>
    <row r="23270" spans="1:27" x14ac:dyDescent="0.3">
      <c r="A23270" s="43">
        <v>2076958</v>
      </c>
      <c r="B23270" s="43" t="s">
        <v>13715</v>
      </c>
      <c r="C23270" s="43" t="s">
        <v>397</v>
      </c>
      <c r="E23270" s="43" t="s">
        <v>6263</v>
      </c>
      <c r="F23270" s="43" t="s">
        <v>28</v>
      </c>
      <c r="G23270" s="43">
        <v>44015</v>
      </c>
      <c r="Y23270" s="43" t="str">
        <f t="shared" si="726"/>
        <v/>
      </c>
      <c r="AA23270" s="43" t="e">
        <f t="shared" si="727"/>
        <v>#N/A</v>
      </c>
    </row>
    <row r="23271" spans="1:27" x14ac:dyDescent="0.3">
      <c r="A23271" s="43">
        <v>1285679</v>
      </c>
      <c r="B23271" s="43" t="s">
        <v>13716</v>
      </c>
      <c r="C23271" s="43" t="s">
        <v>397</v>
      </c>
      <c r="E23271" s="43" t="s">
        <v>6263</v>
      </c>
      <c r="F23271" s="43" t="s">
        <v>28</v>
      </c>
      <c r="G23271" s="43">
        <v>72079</v>
      </c>
      <c r="Y23271" s="43" t="str">
        <f t="shared" si="726"/>
        <v/>
      </c>
      <c r="AA23271" s="43" t="e">
        <f t="shared" si="727"/>
        <v>#N/A</v>
      </c>
    </row>
    <row r="23272" spans="1:27" x14ac:dyDescent="0.3">
      <c r="A23272" s="43">
        <v>1498428</v>
      </c>
      <c r="B23272" s="43" t="s">
        <v>13716</v>
      </c>
      <c r="C23272" s="43" t="s">
        <v>8084</v>
      </c>
      <c r="E23272" s="43" t="s">
        <v>34</v>
      </c>
      <c r="F23272" s="43" t="s">
        <v>28</v>
      </c>
      <c r="G23272" s="43">
        <v>72079</v>
      </c>
      <c r="Y23272" s="43" t="str">
        <f t="shared" si="726"/>
        <v>COMP</v>
      </c>
      <c r="AA23272" s="43">
        <f t="shared" si="727"/>
        <v>1498428</v>
      </c>
    </row>
    <row r="23273" spans="1:27" x14ac:dyDescent="0.3">
      <c r="A23273" s="43">
        <v>1235035</v>
      </c>
      <c r="B23273" s="43" t="s">
        <v>13717</v>
      </c>
      <c r="C23273" s="43" t="s">
        <v>580</v>
      </c>
      <c r="E23273" s="43" t="s">
        <v>6263</v>
      </c>
      <c r="F23273" s="43" t="s">
        <v>30</v>
      </c>
      <c r="G23273" s="43">
        <v>44111</v>
      </c>
      <c r="Y23273" s="43" t="str">
        <f t="shared" si="726"/>
        <v>COMP</v>
      </c>
      <c r="AA23273" s="43">
        <f t="shared" si="727"/>
        <v>1235035</v>
      </c>
    </row>
    <row r="23274" spans="1:27" x14ac:dyDescent="0.3">
      <c r="A23274" s="43">
        <v>2287427</v>
      </c>
      <c r="B23274" s="43" t="s">
        <v>5882</v>
      </c>
      <c r="C23274" s="43" t="s">
        <v>187</v>
      </c>
      <c r="E23274" s="43" t="s">
        <v>6263</v>
      </c>
      <c r="F23274" s="43" t="s">
        <v>30</v>
      </c>
      <c r="G23274" s="43">
        <v>53013</v>
      </c>
      <c r="Y23274" s="43" t="str">
        <f t="shared" si="726"/>
        <v/>
      </c>
      <c r="AA23274" s="43" t="e">
        <f t="shared" si="727"/>
        <v>#N/A</v>
      </c>
    </row>
    <row r="23275" spans="1:27" x14ac:dyDescent="0.3">
      <c r="A23275" s="43">
        <v>739385</v>
      </c>
      <c r="B23275" s="43" t="s">
        <v>13718</v>
      </c>
      <c r="C23275" s="43" t="s">
        <v>1992</v>
      </c>
      <c r="E23275" s="43" t="s">
        <v>29</v>
      </c>
      <c r="F23275" s="43" t="s">
        <v>30</v>
      </c>
      <c r="G23275" s="43">
        <v>85017</v>
      </c>
      <c r="Y23275" s="43" t="str">
        <f t="shared" si="726"/>
        <v>COMP</v>
      </c>
      <c r="AA23275" s="43">
        <f t="shared" si="727"/>
        <v>739385</v>
      </c>
    </row>
    <row r="23276" spans="1:27" x14ac:dyDescent="0.3">
      <c r="A23276" s="43">
        <v>1840304</v>
      </c>
      <c r="B23276" s="43" t="s">
        <v>13719</v>
      </c>
      <c r="C23276" s="43" t="s">
        <v>370</v>
      </c>
      <c r="E23276" s="43" t="s">
        <v>6263</v>
      </c>
      <c r="F23276" s="43" t="s">
        <v>30</v>
      </c>
      <c r="G23276" s="43">
        <v>44111</v>
      </c>
      <c r="Y23276" s="43" t="str">
        <f t="shared" si="726"/>
        <v>COMP</v>
      </c>
      <c r="AA23276" s="43">
        <f t="shared" si="727"/>
        <v>1840304</v>
      </c>
    </row>
    <row r="23277" spans="1:27" x14ac:dyDescent="0.3">
      <c r="A23277" s="43">
        <v>2075144</v>
      </c>
      <c r="B23277" s="43" t="s">
        <v>13719</v>
      </c>
      <c r="C23277" s="43" t="s">
        <v>210</v>
      </c>
      <c r="E23277" s="43" t="s">
        <v>6263</v>
      </c>
      <c r="F23277" s="43" t="s">
        <v>30</v>
      </c>
      <c r="G23277" s="43">
        <v>49002</v>
      </c>
      <c r="Y23277" s="43" t="str">
        <f t="shared" si="726"/>
        <v/>
      </c>
      <c r="AA23277" s="43" t="e">
        <f t="shared" si="727"/>
        <v>#N/A</v>
      </c>
    </row>
    <row r="23278" spans="1:27" x14ac:dyDescent="0.3">
      <c r="A23278" s="43">
        <v>2383079</v>
      </c>
      <c r="B23278" s="43" t="s">
        <v>13719</v>
      </c>
      <c r="C23278" s="43" t="s">
        <v>2019</v>
      </c>
      <c r="E23278" s="43" t="s">
        <v>6263</v>
      </c>
      <c r="F23278" s="43" t="s">
        <v>28</v>
      </c>
      <c r="G23278" s="43">
        <v>44075</v>
      </c>
      <c r="Y23278" s="43" t="str">
        <f t="shared" si="726"/>
        <v/>
      </c>
      <c r="AA23278" s="43" t="e">
        <f t="shared" si="727"/>
        <v>#N/A</v>
      </c>
    </row>
    <row r="23279" spans="1:27" x14ac:dyDescent="0.3">
      <c r="A23279" s="43">
        <v>372620</v>
      </c>
      <c r="B23279" s="43" t="s">
        <v>13719</v>
      </c>
      <c r="C23279" s="43" t="s">
        <v>329</v>
      </c>
      <c r="E23279" s="43" t="s">
        <v>6263</v>
      </c>
      <c r="F23279" s="43" t="s">
        <v>28</v>
      </c>
      <c r="G23279" s="43">
        <v>49002</v>
      </c>
      <c r="Y23279" s="43" t="str">
        <f t="shared" si="726"/>
        <v>COMP</v>
      </c>
      <c r="AA23279" s="43">
        <f t="shared" si="727"/>
        <v>372620</v>
      </c>
    </row>
    <row r="23280" spans="1:27" x14ac:dyDescent="0.3">
      <c r="A23280" s="43">
        <v>1758693</v>
      </c>
      <c r="B23280" s="43" t="s">
        <v>13719</v>
      </c>
      <c r="C23280" s="43" t="s">
        <v>5507</v>
      </c>
      <c r="E23280" s="43" t="s">
        <v>34</v>
      </c>
      <c r="F23280" s="43" t="s">
        <v>30</v>
      </c>
      <c r="G23280" s="43">
        <v>49006</v>
      </c>
      <c r="Y23280" s="43" t="str">
        <f t="shared" si="726"/>
        <v>COMP</v>
      </c>
      <c r="AA23280" s="43">
        <f t="shared" si="727"/>
        <v>1758693</v>
      </c>
    </row>
    <row r="23281" spans="1:27" x14ac:dyDescent="0.3">
      <c r="A23281" s="43">
        <v>1781468</v>
      </c>
      <c r="B23281" s="43" t="s">
        <v>13719</v>
      </c>
      <c r="C23281" s="43" t="s">
        <v>730</v>
      </c>
      <c r="E23281" s="43" t="s">
        <v>35</v>
      </c>
      <c r="F23281" s="43" t="s">
        <v>30</v>
      </c>
      <c r="G23281" s="43">
        <v>44111</v>
      </c>
      <c r="Y23281" s="43" t="str">
        <f t="shared" si="726"/>
        <v>COMP</v>
      </c>
      <c r="AA23281" s="43">
        <f t="shared" si="727"/>
        <v>1781468</v>
      </c>
    </row>
    <row r="23282" spans="1:27" x14ac:dyDescent="0.3">
      <c r="A23282" s="43">
        <v>493752</v>
      </c>
      <c r="B23282" s="43" t="s">
        <v>13719</v>
      </c>
      <c r="C23282" s="43" t="s">
        <v>530</v>
      </c>
      <c r="E23282" s="43" t="s">
        <v>6263</v>
      </c>
      <c r="F23282" s="43" t="s">
        <v>30</v>
      </c>
      <c r="G23282" s="43">
        <v>85005</v>
      </c>
      <c r="Y23282" s="43" t="str">
        <f t="shared" si="726"/>
        <v/>
      </c>
      <c r="AA23282" s="43" t="e">
        <f t="shared" si="727"/>
        <v>#N/A</v>
      </c>
    </row>
    <row r="23283" spans="1:27" x14ac:dyDescent="0.3">
      <c r="A23283" s="43">
        <v>1963826</v>
      </c>
      <c r="B23283" s="43" t="s">
        <v>13719</v>
      </c>
      <c r="C23283" s="43" t="s">
        <v>1300</v>
      </c>
      <c r="E23283" s="43" t="s">
        <v>6263</v>
      </c>
      <c r="F23283" s="43" t="s">
        <v>30</v>
      </c>
      <c r="G23283" s="43">
        <v>49006</v>
      </c>
      <c r="Y23283" s="43" t="str">
        <f t="shared" si="726"/>
        <v/>
      </c>
      <c r="AA23283" s="43" t="e">
        <f t="shared" si="727"/>
        <v>#N/A</v>
      </c>
    </row>
    <row r="23284" spans="1:27" x14ac:dyDescent="0.3">
      <c r="A23284" s="43">
        <v>911070</v>
      </c>
      <c r="B23284" s="43" t="s">
        <v>13719</v>
      </c>
      <c r="C23284" s="43" t="s">
        <v>377</v>
      </c>
      <c r="E23284" s="43" t="s">
        <v>6263</v>
      </c>
      <c r="F23284" s="43" t="s">
        <v>30</v>
      </c>
      <c r="G23284" s="43">
        <v>49006</v>
      </c>
      <c r="Y23284" s="43" t="str">
        <f t="shared" si="726"/>
        <v>COMP</v>
      </c>
      <c r="AA23284" s="43">
        <f t="shared" si="727"/>
        <v>911070</v>
      </c>
    </row>
    <row r="23285" spans="1:27" x14ac:dyDescent="0.3">
      <c r="A23285" s="43">
        <v>1953072</v>
      </c>
      <c r="B23285" s="43" t="s">
        <v>13719</v>
      </c>
      <c r="C23285" s="43" t="s">
        <v>1017</v>
      </c>
      <c r="E23285" s="43" t="s">
        <v>6263</v>
      </c>
      <c r="F23285" s="43" t="s">
        <v>28</v>
      </c>
      <c r="G23285" s="43">
        <v>44111</v>
      </c>
      <c r="Y23285" s="43" t="str">
        <f t="shared" si="726"/>
        <v/>
      </c>
      <c r="AA23285" s="43" t="e">
        <f t="shared" si="727"/>
        <v>#N/A</v>
      </c>
    </row>
    <row r="23286" spans="1:27" x14ac:dyDescent="0.3">
      <c r="A23286" s="43">
        <v>1120451</v>
      </c>
      <c r="B23286" s="43" t="s">
        <v>13719</v>
      </c>
      <c r="C23286" s="43" t="s">
        <v>5878</v>
      </c>
      <c r="E23286" s="43" t="s">
        <v>6263</v>
      </c>
      <c r="F23286" s="43" t="s">
        <v>30</v>
      </c>
      <c r="G23286" s="43">
        <v>44075</v>
      </c>
      <c r="Y23286" s="43" t="str">
        <f t="shared" si="726"/>
        <v/>
      </c>
      <c r="AA23286" s="43" t="e">
        <f t="shared" si="727"/>
        <v>#N/A</v>
      </c>
    </row>
    <row r="23287" spans="1:27" x14ac:dyDescent="0.3">
      <c r="A23287" s="43">
        <v>1348177</v>
      </c>
      <c r="B23287" s="43" t="s">
        <v>13720</v>
      </c>
      <c r="C23287" s="43" t="s">
        <v>2001</v>
      </c>
      <c r="E23287" s="43" t="s">
        <v>6263</v>
      </c>
      <c r="F23287" s="43" t="s">
        <v>30</v>
      </c>
      <c r="G23287" s="43">
        <v>49064</v>
      </c>
      <c r="Y23287" s="43" t="str">
        <f t="shared" si="726"/>
        <v/>
      </c>
      <c r="AA23287" s="43" t="e">
        <f t="shared" si="727"/>
        <v>#N/A</v>
      </c>
    </row>
    <row r="23288" spans="1:27" x14ac:dyDescent="0.3">
      <c r="A23288" s="43">
        <v>1580675</v>
      </c>
      <c r="B23288" s="43" t="s">
        <v>13720</v>
      </c>
      <c r="C23288" s="43" t="s">
        <v>13721</v>
      </c>
      <c r="E23288" s="43" t="s">
        <v>31</v>
      </c>
      <c r="F23288" s="43" t="s">
        <v>30</v>
      </c>
      <c r="G23288" s="43">
        <v>49064</v>
      </c>
      <c r="Y23288" s="43" t="str">
        <f t="shared" si="726"/>
        <v>COMP</v>
      </c>
      <c r="AA23288" s="43">
        <f t="shared" si="727"/>
        <v>1580675</v>
      </c>
    </row>
    <row r="23289" spans="1:27" x14ac:dyDescent="0.3">
      <c r="A23289" s="43">
        <v>2425006</v>
      </c>
      <c r="B23289" s="43" t="s">
        <v>13720</v>
      </c>
      <c r="C23289" s="43" t="s">
        <v>1610</v>
      </c>
      <c r="E23289" s="43" t="s">
        <v>6263</v>
      </c>
      <c r="F23289" s="43" t="s">
        <v>30</v>
      </c>
      <c r="G23289" s="43">
        <v>53074</v>
      </c>
      <c r="Y23289" s="43" t="str">
        <f t="shared" si="726"/>
        <v/>
      </c>
      <c r="AA23289" s="43" t="e">
        <f t="shared" si="727"/>
        <v>#N/A</v>
      </c>
    </row>
    <row r="23290" spans="1:27" x14ac:dyDescent="0.3">
      <c r="A23290" s="43">
        <v>2260982</v>
      </c>
      <c r="B23290" s="43" t="s">
        <v>13722</v>
      </c>
      <c r="C23290" s="43" t="s">
        <v>2600</v>
      </c>
      <c r="E23290" s="43" t="s">
        <v>6263</v>
      </c>
      <c r="F23290" s="43" t="s">
        <v>30</v>
      </c>
      <c r="G23290" s="43">
        <v>53061</v>
      </c>
      <c r="Y23290" s="43" t="str">
        <f t="shared" si="726"/>
        <v/>
      </c>
      <c r="AA23290" s="43" t="e">
        <f t="shared" si="727"/>
        <v>#N/A</v>
      </c>
    </row>
    <row r="23291" spans="1:27" x14ac:dyDescent="0.3">
      <c r="A23291" s="43">
        <v>2268962</v>
      </c>
      <c r="B23291" s="43" t="s">
        <v>13723</v>
      </c>
      <c r="C23291" s="43" t="s">
        <v>2555</v>
      </c>
      <c r="E23291" s="43" t="s">
        <v>6263</v>
      </c>
      <c r="F23291" s="43" t="s">
        <v>28</v>
      </c>
      <c r="G23291" s="43">
        <v>72080</v>
      </c>
      <c r="Y23291" s="43" t="str">
        <f t="shared" si="726"/>
        <v>COMP</v>
      </c>
      <c r="AA23291" s="43">
        <f t="shared" si="727"/>
        <v>2268962</v>
      </c>
    </row>
    <row r="23292" spans="1:27" x14ac:dyDescent="0.3">
      <c r="A23292" s="43">
        <v>2077904</v>
      </c>
      <c r="B23292" s="43" t="s">
        <v>13724</v>
      </c>
      <c r="C23292" s="43" t="s">
        <v>1376</v>
      </c>
      <c r="E23292" s="43" t="s">
        <v>6263</v>
      </c>
      <c r="F23292" s="43" t="s">
        <v>30</v>
      </c>
      <c r="G23292" s="43">
        <v>72029</v>
      </c>
      <c r="Y23292" s="43" t="str">
        <f t="shared" si="726"/>
        <v/>
      </c>
      <c r="AA23292" s="43" t="e">
        <f t="shared" si="727"/>
        <v>#N/A</v>
      </c>
    </row>
    <row r="23293" spans="1:27" x14ac:dyDescent="0.3">
      <c r="A23293" s="43">
        <v>1011716</v>
      </c>
      <c r="B23293" s="43" t="s">
        <v>13725</v>
      </c>
      <c r="C23293" s="43" t="s">
        <v>346</v>
      </c>
      <c r="E23293" s="43" t="s">
        <v>6263</v>
      </c>
      <c r="F23293" s="43" t="s">
        <v>28</v>
      </c>
      <c r="G23293" s="43">
        <v>53063</v>
      </c>
      <c r="Y23293" s="43" t="str">
        <f t="shared" si="726"/>
        <v>COMP</v>
      </c>
      <c r="AA23293" s="43">
        <f t="shared" si="727"/>
        <v>1011716</v>
      </c>
    </row>
    <row r="23294" spans="1:27" x14ac:dyDescent="0.3">
      <c r="A23294" s="43">
        <v>2391439</v>
      </c>
      <c r="B23294" s="43" t="s">
        <v>13726</v>
      </c>
      <c r="C23294" s="43" t="s">
        <v>303</v>
      </c>
      <c r="E23294" s="43" t="s">
        <v>6263</v>
      </c>
      <c r="F23294" s="43" t="s">
        <v>28</v>
      </c>
      <c r="G23294" s="43">
        <v>49001</v>
      </c>
      <c r="Y23294" s="43" t="str">
        <f t="shared" si="726"/>
        <v/>
      </c>
      <c r="AA23294" s="43" t="e">
        <f t="shared" si="727"/>
        <v>#N/A</v>
      </c>
    </row>
    <row r="23295" spans="1:27" x14ac:dyDescent="0.3">
      <c r="A23295" s="43">
        <v>1553724</v>
      </c>
      <c r="B23295" s="43" t="s">
        <v>13727</v>
      </c>
      <c r="C23295" s="43" t="s">
        <v>294</v>
      </c>
      <c r="E23295" s="43" t="s">
        <v>6263</v>
      </c>
      <c r="F23295" s="43" t="s">
        <v>30</v>
      </c>
      <c r="G23295" s="43">
        <v>44122</v>
      </c>
      <c r="Y23295" s="43" t="str">
        <f t="shared" si="726"/>
        <v/>
      </c>
      <c r="AA23295" s="43" t="e">
        <f t="shared" si="727"/>
        <v>#N/A</v>
      </c>
    </row>
    <row r="23296" spans="1:27" x14ac:dyDescent="0.3">
      <c r="A23296" s="43">
        <v>2423196</v>
      </c>
      <c r="B23296" s="43" t="s">
        <v>13727</v>
      </c>
      <c r="C23296" s="43" t="s">
        <v>390</v>
      </c>
      <c r="E23296" s="43" t="s">
        <v>6263</v>
      </c>
      <c r="F23296" s="43" t="s">
        <v>30</v>
      </c>
      <c r="G23296" s="43">
        <v>49039</v>
      </c>
      <c r="Y23296" s="43" t="str">
        <f t="shared" si="726"/>
        <v/>
      </c>
      <c r="AA23296" s="43" t="e">
        <f t="shared" si="727"/>
        <v>#N/A</v>
      </c>
    </row>
    <row r="23297" spans="1:27" x14ac:dyDescent="0.3">
      <c r="A23297" s="43">
        <v>2194432</v>
      </c>
      <c r="B23297" s="43" t="s">
        <v>13727</v>
      </c>
      <c r="C23297" s="43" t="s">
        <v>221</v>
      </c>
      <c r="E23297" s="43" t="s">
        <v>6263</v>
      </c>
      <c r="F23297" s="43" t="s">
        <v>28</v>
      </c>
      <c r="G23297" s="43">
        <v>44122</v>
      </c>
      <c r="Y23297" s="43" t="str">
        <f t="shared" si="726"/>
        <v/>
      </c>
      <c r="AA23297" s="43" t="e">
        <f t="shared" si="727"/>
        <v>#N/A</v>
      </c>
    </row>
    <row r="23298" spans="1:27" x14ac:dyDescent="0.3">
      <c r="A23298" s="43">
        <v>1285893</v>
      </c>
      <c r="B23298" s="43" t="s">
        <v>5886</v>
      </c>
      <c r="C23298" s="43" t="s">
        <v>236</v>
      </c>
      <c r="E23298" s="43" t="s">
        <v>6263</v>
      </c>
      <c r="F23298" s="43" t="s">
        <v>28</v>
      </c>
      <c r="G23298" s="43">
        <v>44090</v>
      </c>
      <c r="Y23298" s="43" t="str">
        <f t="shared" ref="Y23298:Y23361" si="728">IF(ISERROR(AA23298)=FALSE,"COMP","")</f>
        <v/>
      </c>
      <c r="AA23298" s="43" t="e">
        <f t="shared" si="727"/>
        <v>#N/A</v>
      </c>
    </row>
    <row r="23299" spans="1:27" x14ac:dyDescent="0.3">
      <c r="A23299" s="43">
        <v>596079</v>
      </c>
      <c r="B23299" s="43" t="s">
        <v>5886</v>
      </c>
      <c r="C23299" s="43" t="s">
        <v>819</v>
      </c>
      <c r="E23299" s="43" t="s">
        <v>6263</v>
      </c>
      <c r="F23299" s="43" t="s">
        <v>28</v>
      </c>
      <c r="G23299" s="43">
        <v>44090</v>
      </c>
      <c r="Y23299" s="43" t="str">
        <f t="shared" si="728"/>
        <v/>
      </c>
      <c r="AA23299" s="43" t="e">
        <f t="shared" ref="AA23299:AA23362" si="729">VLOOKUP(A23299,Z:Z,1,FALSE)</f>
        <v>#N/A</v>
      </c>
    </row>
    <row r="23300" spans="1:27" x14ac:dyDescent="0.3">
      <c r="A23300" s="43">
        <v>959598</v>
      </c>
      <c r="B23300" s="43" t="s">
        <v>5886</v>
      </c>
      <c r="C23300" s="43" t="s">
        <v>982</v>
      </c>
      <c r="E23300" s="43" t="s">
        <v>6263</v>
      </c>
      <c r="F23300" s="43" t="s">
        <v>30</v>
      </c>
      <c r="G23300" s="43">
        <v>85004</v>
      </c>
      <c r="Y23300" s="43" t="str">
        <f t="shared" si="728"/>
        <v>COMP</v>
      </c>
      <c r="AA23300" s="43">
        <f t="shared" si="729"/>
        <v>959598</v>
      </c>
    </row>
    <row r="23301" spans="1:27" x14ac:dyDescent="0.3">
      <c r="A23301" s="43">
        <v>1501091</v>
      </c>
      <c r="B23301" s="43" t="s">
        <v>5886</v>
      </c>
      <c r="C23301" s="43" t="s">
        <v>1163</v>
      </c>
      <c r="E23301" s="43" t="s">
        <v>35</v>
      </c>
      <c r="F23301" s="43" t="s">
        <v>28</v>
      </c>
      <c r="G23301" s="43">
        <v>72061</v>
      </c>
      <c r="Y23301" s="43" t="str">
        <f t="shared" si="728"/>
        <v>COMP</v>
      </c>
      <c r="AA23301" s="43">
        <f t="shared" si="729"/>
        <v>1501091</v>
      </c>
    </row>
    <row r="23302" spans="1:27" x14ac:dyDescent="0.3">
      <c r="A23302" s="43">
        <v>2386623</v>
      </c>
      <c r="B23302" s="43" t="s">
        <v>5886</v>
      </c>
      <c r="C23302" s="43" t="s">
        <v>408</v>
      </c>
      <c r="E23302" s="43" t="s">
        <v>6263</v>
      </c>
      <c r="F23302" s="43" t="s">
        <v>30</v>
      </c>
      <c r="G23302" s="43">
        <v>53004</v>
      </c>
      <c r="Y23302" s="43" t="str">
        <f t="shared" si="728"/>
        <v/>
      </c>
      <c r="AA23302" s="43" t="e">
        <f t="shared" si="729"/>
        <v>#N/A</v>
      </c>
    </row>
    <row r="23303" spans="1:27" x14ac:dyDescent="0.3">
      <c r="A23303" s="43">
        <v>2317922</v>
      </c>
      <c r="B23303" s="43" t="s">
        <v>5886</v>
      </c>
      <c r="C23303" s="43" t="s">
        <v>223</v>
      </c>
      <c r="E23303" s="43" t="s">
        <v>6263</v>
      </c>
      <c r="F23303" s="43" t="s">
        <v>28</v>
      </c>
      <c r="G23303" s="43">
        <v>72029</v>
      </c>
      <c r="Y23303" s="43" t="str">
        <f t="shared" si="728"/>
        <v>COMP</v>
      </c>
      <c r="AA23303" s="43">
        <f t="shared" si="729"/>
        <v>2317922</v>
      </c>
    </row>
    <row r="23304" spans="1:27" x14ac:dyDescent="0.3">
      <c r="A23304" s="43">
        <v>1374423</v>
      </c>
      <c r="B23304" s="43" t="s">
        <v>5886</v>
      </c>
      <c r="C23304" s="43" t="s">
        <v>713</v>
      </c>
      <c r="E23304" s="43" t="s">
        <v>6263</v>
      </c>
      <c r="F23304" s="43" t="s">
        <v>30</v>
      </c>
      <c r="G23304" s="43">
        <v>72041</v>
      </c>
      <c r="Y23304" s="43" t="str">
        <f t="shared" si="728"/>
        <v>COMP</v>
      </c>
      <c r="AA23304" s="43">
        <f t="shared" si="729"/>
        <v>1374423</v>
      </c>
    </row>
    <row r="23305" spans="1:27" x14ac:dyDescent="0.3">
      <c r="A23305" s="43">
        <v>2342482</v>
      </c>
      <c r="B23305" s="43" t="s">
        <v>5886</v>
      </c>
      <c r="C23305" s="43" t="s">
        <v>942</v>
      </c>
      <c r="E23305" s="43" t="s">
        <v>6263</v>
      </c>
      <c r="F23305" s="43" t="s">
        <v>28</v>
      </c>
      <c r="G23305" s="43">
        <v>85049</v>
      </c>
      <c r="Y23305" s="43" t="str">
        <f t="shared" si="728"/>
        <v/>
      </c>
      <c r="AA23305" s="43" t="e">
        <f t="shared" si="729"/>
        <v>#N/A</v>
      </c>
    </row>
    <row r="23306" spans="1:27" x14ac:dyDescent="0.3">
      <c r="A23306" s="43">
        <v>1463276</v>
      </c>
      <c r="B23306" s="43" t="s">
        <v>5886</v>
      </c>
      <c r="C23306" s="43" t="s">
        <v>226</v>
      </c>
      <c r="E23306" s="43" t="s">
        <v>6263</v>
      </c>
      <c r="F23306" s="43" t="s">
        <v>30</v>
      </c>
      <c r="G23306" s="43">
        <v>44111</v>
      </c>
      <c r="Y23306" s="43" t="str">
        <f t="shared" si="728"/>
        <v/>
      </c>
      <c r="AA23306" s="43" t="e">
        <f t="shared" si="729"/>
        <v>#N/A</v>
      </c>
    </row>
    <row r="23307" spans="1:27" x14ac:dyDescent="0.3">
      <c r="A23307" s="43">
        <v>2126467</v>
      </c>
      <c r="B23307" s="43" t="s">
        <v>5886</v>
      </c>
      <c r="C23307" s="43" t="s">
        <v>1061</v>
      </c>
      <c r="E23307" s="43" t="s">
        <v>35</v>
      </c>
      <c r="F23307" s="43" t="s">
        <v>28</v>
      </c>
      <c r="G23307" s="43">
        <v>53022</v>
      </c>
      <c r="Y23307" s="43" t="str">
        <f t="shared" si="728"/>
        <v>COMP</v>
      </c>
      <c r="AA23307" s="43">
        <f t="shared" si="729"/>
        <v>2126467</v>
      </c>
    </row>
    <row r="23308" spans="1:27" x14ac:dyDescent="0.3">
      <c r="A23308" s="43">
        <v>138546</v>
      </c>
      <c r="B23308" s="43" t="s">
        <v>5886</v>
      </c>
      <c r="C23308" s="43" t="s">
        <v>541</v>
      </c>
      <c r="E23308" s="43" t="s">
        <v>6263</v>
      </c>
      <c r="F23308" s="43" t="s">
        <v>28</v>
      </c>
      <c r="G23308" s="43">
        <v>53013</v>
      </c>
      <c r="Y23308" s="43" t="str">
        <f t="shared" si="728"/>
        <v>COMP</v>
      </c>
      <c r="AA23308" s="43">
        <f t="shared" si="729"/>
        <v>138546</v>
      </c>
    </row>
    <row r="23309" spans="1:27" x14ac:dyDescent="0.3">
      <c r="A23309" s="43">
        <v>1890612</v>
      </c>
      <c r="B23309" s="43" t="s">
        <v>5886</v>
      </c>
      <c r="C23309" s="43" t="s">
        <v>346</v>
      </c>
      <c r="E23309" s="43" t="s">
        <v>6263</v>
      </c>
      <c r="F23309" s="43" t="s">
        <v>28</v>
      </c>
      <c r="G23309" s="43">
        <v>53022</v>
      </c>
      <c r="Y23309" s="43" t="str">
        <f t="shared" si="728"/>
        <v/>
      </c>
      <c r="AA23309" s="43" t="e">
        <f t="shared" si="729"/>
        <v>#N/A</v>
      </c>
    </row>
    <row r="23310" spans="1:27" x14ac:dyDescent="0.3">
      <c r="A23310" s="43">
        <v>2275794</v>
      </c>
      <c r="B23310" s="43" t="s">
        <v>5886</v>
      </c>
      <c r="C23310" s="43" t="s">
        <v>799</v>
      </c>
      <c r="E23310" s="43" t="s">
        <v>6263</v>
      </c>
      <c r="F23310" s="43" t="s">
        <v>30</v>
      </c>
      <c r="G23310" s="43">
        <v>44072</v>
      </c>
      <c r="Y23310" s="43" t="str">
        <f t="shared" si="728"/>
        <v/>
      </c>
      <c r="AA23310" s="43" t="e">
        <f t="shared" si="729"/>
        <v>#N/A</v>
      </c>
    </row>
    <row r="23311" spans="1:27" x14ac:dyDescent="0.3">
      <c r="A23311" s="43">
        <v>1374425</v>
      </c>
      <c r="B23311" s="43" t="s">
        <v>5886</v>
      </c>
      <c r="C23311" s="43" t="s">
        <v>202</v>
      </c>
      <c r="E23311" s="43" t="s">
        <v>6263</v>
      </c>
      <c r="F23311" s="43" t="s">
        <v>28</v>
      </c>
      <c r="G23311" s="43">
        <v>72041</v>
      </c>
      <c r="Y23311" s="43" t="str">
        <f t="shared" si="728"/>
        <v>COMP</v>
      </c>
      <c r="AA23311" s="43">
        <f t="shared" si="729"/>
        <v>1374425</v>
      </c>
    </row>
    <row r="23312" spans="1:27" x14ac:dyDescent="0.3">
      <c r="A23312" s="43">
        <v>105526</v>
      </c>
      <c r="B23312" s="43" t="s">
        <v>5886</v>
      </c>
      <c r="C23312" s="43" t="s">
        <v>1017</v>
      </c>
      <c r="E23312" s="43" t="s">
        <v>6263</v>
      </c>
      <c r="F23312" s="43" t="s">
        <v>28</v>
      </c>
      <c r="G23312" s="43">
        <v>44067</v>
      </c>
      <c r="Y23312" s="43" t="str">
        <f t="shared" si="728"/>
        <v>COMP</v>
      </c>
      <c r="AA23312" s="43">
        <f t="shared" si="729"/>
        <v>105526</v>
      </c>
    </row>
    <row r="23313" spans="1:27" x14ac:dyDescent="0.3">
      <c r="A23313" s="43">
        <v>1754549</v>
      </c>
      <c r="B23313" s="43" t="s">
        <v>13728</v>
      </c>
      <c r="C23313" s="43" t="s">
        <v>877</v>
      </c>
      <c r="E23313" s="43" t="s">
        <v>34</v>
      </c>
      <c r="F23313" s="43" t="s">
        <v>30</v>
      </c>
      <c r="G23313" s="43">
        <v>49009</v>
      </c>
      <c r="Y23313" s="43" t="str">
        <f t="shared" si="728"/>
        <v>COMP</v>
      </c>
      <c r="AA23313" s="43">
        <f t="shared" si="729"/>
        <v>1754549</v>
      </c>
    </row>
    <row r="23314" spans="1:27" x14ac:dyDescent="0.3">
      <c r="A23314" s="43">
        <v>2366343</v>
      </c>
      <c r="B23314" s="43" t="s">
        <v>13728</v>
      </c>
      <c r="C23314" s="43" t="s">
        <v>666</v>
      </c>
      <c r="E23314" s="43" t="s">
        <v>29</v>
      </c>
      <c r="F23314" s="43" t="s">
        <v>30</v>
      </c>
      <c r="G23314" s="43">
        <v>44084</v>
      </c>
      <c r="Y23314" s="43" t="str">
        <f t="shared" si="728"/>
        <v/>
      </c>
      <c r="AA23314" s="43" t="e">
        <f t="shared" si="729"/>
        <v>#N/A</v>
      </c>
    </row>
    <row r="23315" spans="1:27" x14ac:dyDescent="0.3">
      <c r="A23315" s="43">
        <v>2375949</v>
      </c>
      <c r="B23315" s="43" t="s">
        <v>13728</v>
      </c>
      <c r="C23315" s="43" t="s">
        <v>13729</v>
      </c>
      <c r="E23315" s="43" t="s">
        <v>6263</v>
      </c>
      <c r="F23315" s="43" t="s">
        <v>28</v>
      </c>
      <c r="G23315" s="43">
        <v>44022</v>
      </c>
      <c r="Y23315" s="43" t="str">
        <f t="shared" si="728"/>
        <v/>
      </c>
      <c r="AA23315" s="43" t="e">
        <f t="shared" si="729"/>
        <v>#N/A</v>
      </c>
    </row>
    <row r="23316" spans="1:27" x14ac:dyDescent="0.3">
      <c r="A23316" s="43">
        <v>2242322</v>
      </c>
      <c r="B23316" s="43" t="s">
        <v>13728</v>
      </c>
      <c r="C23316" s="43" t="s">
        <v>1429</v>
      </c>
      <c r="E23316" s="43" t="s">
        <v>6263</v>
      </c>
      <c r="F23316" s="43" t="s">
        <v>28</v>
      </c>
      <c r="G23316" s="43">
        <v>85017</v>
      </c>
      <c r="Y23316" s="43" t="str">
        <f t="shared" si="728"/>
        <v/>
      </c>
      <c r="AA23316" s="43" t="e">
        <f t="shared" si="729"/>
        <v>#N/A</v>
      </c>
    </row>
    <row r="23317" spans="1:27" x14ac:dyDescent="0.3">
      <c r="A23317" s="43">
        <v>1789786</v>
      </c>
      <c r="B23317" s="43" t="s">
        <v>13728</v>
      </c>
      <c r="C23317" s="43" t="s">
        <v>189</v>
      </c>
      <c r="E23317" s="43" t="s">
        <v>6263</v>
      </c>
      <c r="F23317" s="43" t="s">
        <v>30</v>
      </c>
      <c r="G23317" s="43">
        <v>85017</v>
      </c>
      <c r="Y23317" s="43" t="str">
        <f t="shared" si="728"/>
        <v/>
      </c>
      <c r="AA23317" s="43" t="e">
        <f t="shared" si="729"/>
        <v>#N/A</v>
      </c>
    </row>
    <row r="23318" spans="1:27" x14ac:dyDescent="0.3">
      <c r="A23318" s="43">
        <v>1932545</v>
      </c>
      <c r="B23318" s="43" t="s">
        <v>13728</v>
      </c>
      <c r="C23318" s="43" t="s">
        <v>542</v>
      </c>
      <c r="E23318" s="43" t="s">
        <v>29</v>
      </c>
      <c r="F23318" s="43" t="s">
        <v>28</v>
      </c>
      <c r="G23318" s="43">
        <v>85050</v>
      </c>
      <c r="Y23318" s="43" t="str">
        <f t="shared" si="728"/>
        <v/>
      </c>
      <c r="AA23318" s="43" t="e">
        <f t="shared" si="729"/>
        <v>#N/A</v>
      </c>
    </row>
    <row r="23319" spans="1:27" x14ac:dyDescent="0.3">
      <c r="A23319" s="43">
        <v>2101010</v>
      </c>
      <c r="B23319" s="43" t="s">
        <v>13728</v>
      </c>
      <c r="C23319" s="43" t="s">
        <v>427</v>
      </c>
      <c r="E23319" s="43" t="s">
        <v>6263</v>
      </c>
      <c r="F23319" s="43" t="s">
        <v>28</v>
      </c>
      <c r="G23319" s="43">
        <v>85033</v>
      </c>
      <c r="Y23319" s="43" t="str">
        <f t="shared" si="728"/>
        <v>COMP</v>
      </c>
      <c r="AA23319" s="43">
        <f t="shared" si="729"/>
        <v>2101010</v>
      </c>
    </row>
    <row r="23320" spans="1:27" x14ac:dyDescent="0.3">
      <c r="A23320" s="43">
        <v>1918109</v>
      </c>
      <c r="B23320" s="43" t="s">
        <v>13730</v>
      </c>
      <c r="C23320" s="43" t="s">
        <v>973</v>
      </c>
      <c r="E23320" s="43" t="s">
        <v>29</v>
      </c>
      <c r="F23320" s="43" t="s">
        <v>28</v>
      </c>
      <c r="G23320" s="43">
        <v>44111</v>
      </c>
      <c r="Y23320" s="43" t="str">
        <f t="shared" si="728"/>
        <v/>
      </c>
      <c r="AA23320" s="43" t="e">
        <f t="shared" si="729"/>
        <v>#N/A</v>
      </c>
    </row>
    <row r="23321" spans="1:27" x14ac:dyDescent="0.3">
      <c r="A23321" s="43">
        <v>1199188</v>
      </c>
      <c r="B23321" s="43" t="s">
        <v>13730</v>
      </c>
      <c r="C23321" s="43" t="s">
        <v>13731</v>
      </c>
      <c r="E23321" s="43" t="s">
        <v>6263</v>
      </c>
      <c r="F23321" s="43" t="s">
        <v>28</v>
      </c>
      <c r="G23321" s="43">
        <v>44090</v>
      </c>
      <c r="Y23321" s="43" t="str">
        <f t="shared" si="728"/>
        <v/>
      </c>
      <c r="AA23321" s="43" t="e">
        <f t="shared" si="729"/>
        <v>#N/A</v>
      </c>
    </row>
    <row r="23322" spans="1:27" x14ac:dyDescent="0.3">
      <c r="A23322" s="43">
        <v>2361341</v>
      </c>
      <c r="B23322" s="43" t="s">
        <v>13732</v>
      </c>
      <c r="C23322" s="43" t="s">
        <v>993</v>
      </c>
      <c r="E23322" s="43" t="s">
        <v>6263</v>
      </c>
      <c r="F23322" s="43" t="s">
        <v>30</v>
      </c>
      <c r="G23322" s="43">
        <v>44099</v>
      </c>
      <c r="Y23322" s="43" t="str">
        <f t="shared" si="728"/>
        <v/>
      </c>
      <c r="AA23322" s="43" t="e">
        <f t="shared" si="729"/>
        <v>#N/A</v>
      </c>
    </row>
    <row r="23323" spans="1:27" x14ac:dyDescent="0.3">
      <c r="A23323" s="43">
        <v>1964163</v>
      </c>
      <c r="B23323" s="43" t="s">
        <v>13732</v>
      </c>
      <c r="C23323" s="43" t="s">
        <v>287</v>
      </c>
      <c r="E23323" s="43" t="s">
        <v>6263</v>
      </c>
      <c r="F23323" s="43" t="s">
        <v>28</v>
      </c>
      <c r="G23323" s="43">
        <v>49039</v>
      </c>
      <c r="Y23323" s="43" t="str">
        <f t="shared" si="728"/>
        <v/>
      </c>
      <c r="AA23323" s="43" t="e">
        <f t="shared" si="729"/>
        <v>#N/A</v>
      </c>
    </row>
    <row r="23324" spans="1:27" x14ac:dyDescent="0.3">
      <c r="A23324" s="43">
        <v>2381476</v>
      </c>
      <c r="B23324" s="43" t="s">
        <v>13733</v>
      </c>
      <c r="C23324" s="43" t="s">
        <v>1084</v>
      </c>
      <c r="E23324" s="43" t="s">
        <v>6263</v>
      </c>
      <c r="F23324" s="43" t="s">
        <v>30</v>
      </c>
      <c r="G23324" s="43">
        <v>44072</v>
      </c>
      <c r="Y23324" s="43" t="str">
        <f t="shared" si="728"/>
        <v/>
      </c>
      <c r="AA23324" s="43" t="e">
        <f t="shared" si="729"/>
        <v>#N/A</v>
      </c>
    </row>
    <row r="23325" spans="1:27" x14ac:dyDescent="0.3">
      <c r="A23325" s="43">
        <v>2427679</v>
      </c>
      <c r="B23325" s="43" t="s">
        <v>5891</v>
      </c>
      <c r="C23325" s="43" t="s">
        <v>552</v>
      </c>
      <c r="E23325" s="43" t="s">
        <v>35</v>
      </c>
      <c r="F23325" s="43" t="s">
        <v>28</v>
      </c>
      <c r="G23325" s="43">
        <v>49001</v>
      </c>
      <c r="Y23325" s="43" t="str">
        <f t="shared" si="728"/>
        <v>COMP</v>
      </c>
      <c r="AA23325" s="43">
        <f t="shared" si="729"/>
        <v>2427679</v>
      </c>
    </row>
    <row r="23326" spans="1:27" x14ac:dyDescent="0.3">
      <c r="A23326" s="43">
        <v>1959158</v>
      </c>
      <c r="B23326" s="43" t="s">
        <v>5892</v>
      </c>
      <c r="C23326" s="43" t="s">
        <v>1126</v>
      </c>
      <c r="E23326" s="43" t="s">
        <v>6263</v>
      </c>
      <c r="F23326" s="43" t="s">
        <v>30</v>
      </c>
      <c r="G23326" s="43">
        <v>44079</v>
      </c>
      <c r="Y23326" s="43" t="str">
        <f t="shared" si="728"/>
        <v>COMP</v>
      </c>
      <c r="AA23326" s="43">
        <f t="shared" si="729"/>
        <v>1959158</v>
      </c>
    </row>
    <row r="23327" spans="1:27" x14ac:dyDescent="0.3">
      <c r="A23327" s="43">
        <v>2284097</v>
      </c>
      <c r="B23327" s="43" t="s">
        <v>5892</v>
      </c>
      <c r="C23327" s="43" t="s">
        <v>936</v>
      </c>
      <c r="E23327" s="43" t="s">
        <v>6263</v>
      </c>
      <c r="F23327" s="43" t="s">
        <v>30</v>
      </c>
      <c r="G23327" s="43">
        <v>85015</v>
      </c>
      <c r="Y23327" s="43" t="str">
        <f t="shared" si="728"/>
        <v/>
      </c>
      <c r="AA23327" s="43" t="e">
        <f t="shared" si="729"/>
        <v>#N/A</v>
      </c>
    </row>
    <row r="23328" spans="1:27" x14ac:dyDescent="0.3">
      <c r="A23328" s="43">
        <v>2418438</v>
      </c>
      <c r="B23328" s="43" t="s">
        <v>5892</v>
      </c>
      <c r="C23328" s="43" t="s">
        <v>220</v>
      </c>
      <c r="E23328" s="43" t="s">
        <v>35</v>
      </c>
      <c r="F23328" s="43" t="s">
        <v>30</v>
      </c>
      <c r="G23328" s="43">
        <v>85033</v>
      </c>
      <c r="Y23328" s="43" t="str">
        <f t="shared" si="728"/>
        <v>COMP</v>
      </c>
      <c r="AA23328" s="43">
        <f t="shared" si="729"/>
        <v>2418438</v>
      </c>
    </row>
    <row r="23329" spans="1:27" x14ac:dyDescent="0.3">
      <c r="A23329" s="43">
        <v>2385685</v>
      </c>
      <c r="B23329" s="43" t="s">
        <v>5892</v>
      </c>
      <c r="C23329" s="43" t="s">
        <v>3418</v>
      </c>
      <c r="E23329" s="43" t="s">
        <v>6263</v>
      </c>
      <c r="F23329" s="43" t="s">
        <v>28</v>
      </c>
      <c r="G23329" s="43">
        <v>85012</v>
      </c>
      <c r="Y23329" s="43" t="str">
        <f t="shared" si="728"/>
        <v/>
      </c>
      <c r="AA23329" s="43" t="e">
        <f t="shared" si="729"/>
        <v>#N/A</v>
      </c>
    </row>
    <row r="23330" spans="1:27" x14ac:dyDescent="0.3">
      <c r="A23330" s="43">
        <v>1547313</v>
      </c>
      <c r="B23330" s="43" t="s">
        <v>5892</v>
      </c>
      <c r="C23330" s="43" t="s">
        <v>469</v>
      </c>
      <c r="E23330" s="43" t="s">
        <v>6263</v>
      </c>
      <c r="F23330" s="43" t="s">
        <v>28</v>
      </c>
      <c r="G23330" s="43">
        <v>44052</v>
      </c>
      <c r="Y23330" s="43" t="str">
        <f t="shared" si="728"/>
        <v/>
      </c>
      <c r="AA23330" s="43" t="e">
        <f t="shared" si="729"/>
        <v>#N/A</v>
      </c>
    </row>
    <row r="23331" spans="1:27" x14ac:dyDescent="0.3">
      <c r="A23331" s="43">
        <v>2346298</v>
      </c>
      <c r="B23331" s="43" t="s">
        <v>5895</v>
      </c>
      <c r="C23331" s="43" t="s">
        <v>319</v>
      </c>
      <c r="E23331" s="43" t="s">
        <v>6263</v>
      </c>
      <c r="F23331" s="43" t="s">
        <v>30</v>
      </c>
      <c r="G23331" s="43">
        <v>49019</v>
      </c>
      <c r="Y23331" s="43" t="str">
        <f t="shared" si="728"/>
        <v/>
      </c>
      <c r="AA23331" s="43" t="e">
        <f t="shared" si="729"/>
        <v>#N/A</v>
      </c>
    </row>
    <row r="23332" spans="1:27" x14ac:dyDescent="0.3">
      <c r="A23332" s="43">
        <v>2347890</v>
      </c>
      <c r="B23332" s="43" t="s">
        <v>13734</v>
      </c>
      <c r="C23332" s="43" t="s">
        <v>13735</v>
      </c>
      <c r="E23332" s="43" t="s">
        <v>34</v>
      </c>
      <c r="F23332" s="43" t="s">
        <v>30</v>
      </c>
      <c r="G23332" s="43">
        <v>44045</v>
      </c>
      <c r="Y23332" s="43" t="str">
        <f t="shared" si="728"/>
        <v>COMP</v>
      </c>
      <c r="AA23332" s="43">
        <f t="shared" si="729"/>
        <v>2347890</v>
      </c>
    </row>
    <row r="23333" spans="1:27" x14ac:dyDescent="0.3">
      <c r="A23333" s="43">
        <v>2010029</v>
      </c>
      <c r="B23333" s="43" t="s">
        <v>13736</v>
      </c>
      <c r="C23333" s="43" t="s">
        <v>1914</v>
      </c>
      <c r="E23333" s="43" t="s">
        <v>29</v>
      </c>
      <c r="F23333" s="43" t="s">
        <v>30</v>
      </c>
      <c r="G23333" s="43">
        <v>72029</v>
      </c>
      <c r="Y23333" s="43" t="str">
        <f t="shared" si="728"/>
        <v>COMP</v>
      </c>
      <c r="AA23333" s="43">
        <f t="shared" si="729"/>
        <v>2010029</v>
      </c>
    </row>
    <row r="23334" spans="1:27" x14ac:dyDescent="0.3">
      <c r="A23334" s="43">
        <v>1966958</v>
      </c>
      <c r="B23334" s="43" t="s">
        <v>13737</v>
      </c>
      <c r="C23334" s="43" t="s">
        <v>3965</v>
      </c>
      <c r="E23334" s="43" t="s">
        <v>6263</v>
      </c>
      <c r="F23334" s="43" t="s">
        <v>28</v>
      </c>
      <c r="G23334" s="43">
        <v>49033</v>
      </c>
      <c r="Y23334" s="43" t="str">
        <f t="shared" si="728"/>
        <v/>
      </c>
      <c r="AA23334" s="43" t="e">
        <f t="shared" si="729"/>
        <v>#N/A</v>
      </c>
    </row>
    <row r="23335" spans="1:27" x14ac:dyDescent="0.3">
      <c r="A23335" s="43">
        <v>1570743</v>
      </c>
      <c r="B23335" s="43" t="s">
        <v>13738</v>
      </c>
      <c r="C23335" s="43" t="s">
        <v>659</v>
      </c>
      <c r="E23335" s="43" t="s">
        <v>6263</v>
      </c>
      <c r="F23335" s="43" t="s">
        <v>28</v>
      </c>
      <c r="G23335" s="43">
        <v>49006</v>
      </c>
      <c r="Y23335" s="43" t="str">
        <f t="shared" si="728"/>
        <v/>
      </c>
      <c r="AA23335" s="43" t="e">
        <f t="shared" si="729"/>
        <v>#N/A</v>
      </c>
    </row>
    <row r="23336" spans="1:27" x14ac:dyDescent="0.3">
      <c r="A23336" s="43">
        <v>1702144</v>
      </c>
      <c r="B23336" s="43" t="s">
        <v>13738</v>
      </c>
      <c r="C23336" s="43" t="s">
        <v>13739</v>
      </c>
      <c r="E23336" s="43" t="s">
        <v>34</v>
      </c>
      <c r="F23336" s="43" t="s">
        <v>28</v>
      </c>
      <c r="G23336" s="43">
        <v>49006</v>
      </c>
      <c r="Y23336" s="43" t="str">
        <f t="shared" si="728"/>
        <v>COMP</v>
      </c>
      <c r="AA23336" s="43">
        <f t="shared" si="729"/>
        <v>1702144</v>
      </c>
    </row>
    <row r="23337" spans="1:27" x14ac:dyDescent="0.3">
      <c r="A23337" s="43">
        <v>1557566</v>
      </c>
      <c r="B23337" s="43" t="s">
        <v>13738</v>
      </c>
      <c r="C23337" s="43" t="s">
        <v>13740</v>
      </c>
      <c r="E23337" s="43" t="s">
        <v>35</v>
      </c>
      <c r="F23337" s="43" t="s">
        <v>28</v>
      </c>
      <c r="G23337" s="43">
        <v>49004</v>
      </c>
      <c r="Y23337" s="43" t="str">
        <f t="shared" si="728"/>
        <v>COMP</v>
      </c>
      <c r="AA23337" s="43">
        <f t="shared" si="729"/>
        <v>1557566</v>
      </c>
    </row>
    <row r="23338" spans="1:27" x14ac:dyDescent="0.3">
      <c r="A23338" s="43">
        <v>1765890</v>
      </c>
      <c r="B23338" s="43" t="s">
        <v>13738</v>
      </c>
      <c r="C23338" s="43" t="s">
        <v>346</v>
      </c>
      <c r="E23338" s="43" t="s">
        <v>6263</v>
      </c>
      <c r="F23338" s="43" t="s">
        <v>28</v>
      </c>
      <c r="G23338" s="43">
        <v>49019</v>
      </c>
      <c r="Y23338" s="43" t="str">
        <f t="shared" si="728"/>
        <v>COMP</v>
      </c>
      <c r="AA23338" s="43">
        <f t="shared" si="729"/>
        <v>1765890</v>
      </c>
    </row>
    <row r="23339" spans="1:27" x14ac:dyDescent="0.3">
      <c r="A23339" s="43">
        <v>1867350</v>
      </c>
      <c r="B23339" s="43" t="s">
        <v>13738</v>
      </c>
      <c r="C23339" s="43" t="s">
        <v>287</v>
      </c>
      <c r="E23339" s="43" t="s">
        <v>6263</v>
      </c>
      <c r="F23339" s="43" t="s">
        <v>28</v>
      </c>
      <c r="G23339" s="43">
        <v>44027</v>
      </c>
      <c r="Y23339" s="43" t="str">
        <f t="shared" si="728"/>
        <v>COMP</v>
      </c>
      <c r="AA23339" s="43">
        <f t="shared" si="729"/>
        <v>1867350</v>
      </c>
    </row>
    <row r="23340" spans="1:27" x14ac:dyDescent="0.3">
      <c r="A23340" s="43">
        <v>2227836</v>
      </c>
      <c r="B23340" s="43" t="s">
        <v>5896</v>
      </c>
      <c r="C23340" s="43" t="s">
        <v>647</v>
      </c>
      <c r="E23340" s="43" t="s">
        <v>6263</v>
      </c>
      <c r="F23340" s="43" t="s">
        <v>28</v>
      </c>
      <c r="G23340" s="43">
        <v>44052</v>
      </c>
      <c r="Y23340" s="43" t="str">
        <f t="shared" si="728"/>
        <v/>
      </c>
      <c r="AA23340" s="43" t="e">
        <f t="shared" si="729"/>
        <v>#N/A</v>
      </c>
    </row>
    <row r="23341" spans="1:27" x14ac:dyDescent="0.3">
      <c r="A23341" s="43">
        <v>1748460</v>
      </c>
      <c r="B23341" s="43" t="s">
        <v>5896</v>
      </c>
      <c r="C23341" s="43" t="s">
        <v>1971</v>
      </c>
      <c r="E23341" s="43" t="s">
        <v>34</v>
      </c>
      <c r="F23341" s="43" t="s">
        <v>28</v>
      </c>
      <c r="G23341" s="43">
        <v>44052</v>
      </c>
      <c r="Y23341" s="43" t="str">
        <f t="shared" si="728"/>
        <v>COMP</v>
      </c>
      <c r="AA23341" s="43">
        <f t="shared" si="729"/>
        <v>1748460</v>
      </c>
    </row>
    <row r="23342" spans="1:27" x14ac:dyDescent="0.3">
      <c r="A23342" s="43">
        <v>1030192</v>
      </c>
      <c r="B23342" s="43" t="s">
        <v>13741</v>
      </c>
      <c r="C23342" s="43" t="s">
        <v>984</v>
      </c>
      <c r="E23342" s="43" t="s">
        <v>6263</v>
      </c>
      <c r="F23342" s="43" t="s">
        <v>28</v>
      </c>
      <c r="G23342" s="43">
        <v>53013</v>
      </c>
      <c r="Y23342" s="43" t="str">
        <f t="shared" si="728"/>
        <v/>
      </c>
      <c r="AA23342" s="43" t="e">
        <f t="shared" si="729"/>
        <v>#N/A</v>
      </c>
    </row>
    <row r="23343" spans="1:27" x14ac:dyDescent="0.3">
      <c r="A23343" s="43">
        <v>1234275</v>
      </c>
      <c r="B23343" s="43" t="s">
        <v>13741</v>
      </c>
      <c r="C23343" s="43" t="s">
        <v>620</v>
      </c>
      <c r="E23343" s="43" t="s">
        <v>6263</v>
      </c>
      <c r="F23343" s="43" t="s">
        <v>30</v>
      </c>
      <c r="G23343" s="43">
        <v>53013</v>
      </c>
      <c r="Y23343" s="43" t="str">
        <f t="shared" si="728"/>
        <v/>
      </c>
      <c r="AA23343" s="43" t="e">
        <f t="shared" si="729"/>
        <v>#N/A</v>
      </c>
    </row>
    <row r="23344" spans="1:27" x14ac:dyDescent="0.3">
      <c r="A23344" s="43">
        <v>2363112</v>
      </c>
      <c r="B23344" s="43" t="s">
        <v>5898</v>
      </c>
      <c r="C23344" s="43" t="s">
        <v>3318</v>
      </c>
      <c r="E23344" s="43" t="s">
        <v>34</v>
      </c>
      <c r="F23344" s="43" t="s">
        <v>30</v>
      </c>
      <c r="G23344" s="43">
        <v>44075</v>
      </c>
      <c r="Y23344" s="43" t="str">
        <f t="shared" si="728"/>
        <v/>
      </c>
      <c r="AA23344" s="43" t="e">
        <f t="shared" si="729"/>
        <v>#N/A</v>
      </c>
    </row>
    <row r="23345" spans="1:27" x14ac:dyDescent="0.3">
      <c r="A23345" s="43">
        <v>1018848</v>
      </c>
      <c r="B23345" s="43" t="s">
        <v>5898</v>
      </c>
      <c r="C23345" s="43" t="s">
        <v>661</v>
      </c>
      <c r="E23345" s="43" t="s">
        <v>6263</v>
      </c>
      <c r="F23345" s="43" t="s">
        <v>28</v>
      </c>
      <c r="G23345" s="43">
        <v>44027</v>
      </c>
      <c r="Y23345" s="43" t="str">
        <f t="shared" si="728"/>
        <v>COMP</v>
      </c>
      <c r="AA23345" s="43">
        <f t="shared" si="729"/>
        <v>1018848</v>
      </c>
    </row>
    <row r="23346" spans="1:27" x14ac:dyDescent="0.3">
      <c r="A23346" s="43">
        <v>2166321</v>
      </c>
      <c r="B23346" s="43" t="s">
        <v>5898</v>
      </c>
      <c r="C23346" s="43" t="s">
        <v>1399</v>
      </c>
      <c r="E23346" s="43" t="s">
        <v>34</v>
      </c>
      <c r="F23346" s="43" t="s">
        <v>28</v>
      </c>
      <c r="G23346" s="43">
        <v>44036</v>
      </c>
      <c r="Y23346" s="43" t="str">
        <f t="shared" si="728"/>
        <v>COMP</v>
      </c>
      <c r="AA23346" s="43">
        <f t="shared" si="729"/>
        <v>2166321</v>
      </c>
    </row>
    <row r="23347" spans="1:27" x14ac:dyDescent="0.3">
      <c r="A23347" s="43">
        <v>1198425</v>
      </c>
      <c r="B23347" s="43" t="s">
        <v>5899</v>
      </c>
      <c r="C23347" s="43" t="s">
        <v>937</v>
      </c>
      <c r="E23347" s="43" t="s">
        <v>6263</v>
      </c>
      <c r="F23347" s="43" t="s">
        <v>28</v>
      </c>
      <c r="G23347" s="43">
        <v>44111</v>
      </c>
      <c r="Y23347" s="43" t="str">
        <f t="shared" si="728"/>
        <v/>
      </c>
      <c r="AA23347" s="43" t="e">
        <f t="shared" si="729"/>
        <v>#N/A</v>
      </c>
    </row>
    <row r="23348" spans="1:27" x14ac:dyDescent="0.3">
      <c r="A23348" s="43">
        <v>2041535</v>
      </c>
      <c r="B23348" s="43" t="s">
        <v>5899</v>
      </c>
      <c r="C23348" s="43" t="s">
        <v>4559</v>
      </c>
      <c r="E23348" s="43" t="s">
        <v>29</v>
      </c>
      <c r="F23348" s="43" t="s">
        <v>30</v>
      </c>
      <c r="G23348" s="43">
        <v>85050</v>
      </c>
      <c r="Y23348" s="43" t="str">
        <f t="shared" si="728"/>
        <v>COMP</v>
      </c>
      <c r="AA23348" s="43">
        <f t="shared" si="729"/>
        <v>2041535</v>
      </c>
    </row>
    <row r="23349" spans="1:27" x14ac:dyDescent="0.3">
      <c r="A23349" s="43">
        <v>1943886</v>
      </c>
      <c r="B23349" s="43" t="s">
        <v>5899</v>
      </c>
      <c r="C23349" s="43" t="s">
        <v>1204</v>
      </c>
      <c r="E23349" s="43" t="s">
        <v>6263</v>
      </c>
      <c r="F23349" s="43" t="s">
        <v>30</v>
      </c>
      <c r="G23349" s="43">
        <v>49019</v>
      </c>
      <c r="Y23349" s="43" t="str">
        <f t="shared" si="728"/>
        <v/>
      </c>
      <c r="AA23349" s="43" t="e">
        <f t="shared" si="729"/>
        <v>#N/A</v>
      </c>
    </row>
    <row r="23350" spans="1:27" x14ac:dyDescent="0.3">
      <c r="A23350" s="43">
        <v>1197721</v>
      </c>
      <c r="B23350" s="43" t="s">
        <v>5899</v>
      </c>
      <c r="C23350" s="43" t="s">
        <v>9949</v>
      </c>
      <c r="E23350" s="43" t="s">
        <v>6263</v>
      </c>
      <c r="F23350" s="43" t="s">
        <v>30</v>
      </c>
      <c r="G23350" s="43">
        <v>44027</v>
      </c>
      <c r="Y23350" s="43" t="str">
        <f t="shared" si="728"/>
        <v/>
      </c>
      <c r="AA23350" s="43" t="e">
        <f t="shared" si="729"/>
        <v>#N/A</v>
      </c>
    </row>
    <row r="23351" spans="1:27" x14ac:dyDescent="0.3">
      <c r="A23351" s="43">
        <v>1564966</v>
      </c>
      <c r="B23351" s="43" t="s">
        <v>5899</v>
      </c>
      <c r="C23351" s="43" t="s">
        <v>1340</v>
      </c>
      <c r="E23351" s="43" t="s">
        <v>6263</v>
      </c>
      <c r="F23351" s="43" t="s">
        <v>28</v>
      </c>
      <c r="G23351" s="43">
        <v>44073</v>
      </c>
      <c r="Y23351" s="43" t="str">
        <f t="shared" si="728"/>
        <v>COMP</v>
      </c>
      <c r="AA23351" s="43">
        <f t="shared" si="729"/>
        <v>1564966</v>
      </c>
    </row>
    <row r="23352" spans="1:27" x14ac:dyDescent="0.3">
      <c r="A23352" s="43">
        <v>1584457</v>
      </c>
      <c r="B23352" s="43" t="s">
        <v>5899</v>
      </c>
      <c r="C23352" s="43" t="s">
        <v>7027</v>
      </c>
      <c r="E23352" s="43" t="s">
        <v>35</v>
      </c>
      <c r="F23352" s="43" t="s">
        <v>30</v>
      </c>
      <c r="G23352" s="43">
        <v>53019</v>
      </c>
      <c r="Y23352" s="43" t="str">
        <f t="shared" si="728"/>
        <v>COMP</v>
      </c>
      <c r="AA23352" s="43">
        <f t="shared" si="729"/>
        <v>1584457</v>
      </c>
    </row>
    <row r="23353" spans="1:27" x14ac:dyDescent="0.3">
      <c r="A23353" s="43">
        <v>2178226</v>
      </c>
      <c r="B23353" s="43" t="s">
        <v>5899</v>
      </c>
      <c r="C23353" s="43" t="s">
        <v>1690</v>
      </c>
      <c r="E23353" s="43" t="s">
        <v>6263</v>
      </c>
      <c r="F23353" s="43" t="s">
        <v>30</v>
      </c>
      <c r="G23353" s="43">
        <v>85005</v>
      </c>
      <c r="Y23353" s="43" t="str">
        <f t="shared" si="728"/>
        <v/>
      </c>
      <c r="AA23353" s="43" t="e">
        <f t="shared" si="729"/>
        <v>#N/A</v>
      </c>
    </row>
    <row r="23354" spans="1:27" x14ac:dyDescent="0.3">
      <c r="A23354" s="43">
        <v>1584461</v>
      </c>
      <c r="B23354" s="43" t="s">
        <v>5899</v>
      </c>
      <c r="C23354" s="43" t="s">
        <v>467</v>
      </c>
      <c r="E23354" s="43" t="s">
        <v>35</v>
      </c>
      <c r="F23354" s="43" t="s">
        <v>30</v>
      </c>
      <c r="G23354" s="43">
        <v>53019</v>
      </c>
      <c r="Y23354" s="43" t="str">
        <f t="shared" si="728"/>
        <v>COMP</v>
      </c>
      <c r="AA23354" s="43">
        <f t="shared" si="729"/>
        <v>1584461</v>
      </c>
    </row>
    <row r="23355" spans="1:27" x14ac:dyDescent="0.3">
      <c r="A23355" s="43">
        <v>1716346</v>
      </c>
      <c r="B23355" s="43" t="s">
        <v>5899</v>
      </c>
      <c r="C23355" s="43" t="s">
        <v>221</v>
      </c>
      <c r="E23355" s="43" t="s">
        <v>6263</v>
      </c>
      <c r="F23355" s="43" t="s">
        <v>28</v>
      </c>
      <c r="G23355" s="43">
        <v>53019</v>
      </c>
      <c r="Y23355" s="43" t="str">
        <f t="shared" si="728"/>
        <v>COMP</v>
      </c>
      <c r="AA23355" s="43">
        <f t="shared" si="729"/>
        <v>1716346</v>
      </c>
    </row>
    <row r="23356" spans="1:27" x14ac:dyDescent="0.3">
      <c r="A23356" s="43">
        <v>1091080</v>
      </c>
      <c r="B23356" s="43" t="s">
        <v>13742</v>
      </c>
      <c r="C23356" s="43" t="s">
        <v>529</v>
      </c>
      <c r="E23356" s="43" t="s">
        <v>6263</v>
      </c>
      <c r="F23356" s="43" t="s">
        <v>30</v>
      </c>
      <c r="G23356" s="43">
        <v>85049</v>
      </c>
      <c r="Y23356" s="43" t="str">
        <f t="shared" si="728"/>
        <v/>
      </c>
      <c r="AA23356" s="43" t="e">
        <f t="shared" si="729"/>
        <v>#N/A</v>
      </c>
    </row>
    <row r="23357" spans="1:27" x14ac:dyDescent="0.3">
      <c r="A23357" s="43">
        <v>2196283</v>
      </c>
      <c r="B23357" s="43" t="s">
        <v>13743</v>
      </c>
      <c r="C23357" s="43" t="s">
        <v>565</v>
      </c>
      <c r="E23357" s="43" t="s">
        <v>6263</v>
      </c>
      <c r="F23357" s="43" t="s">
        <v>28</v>
      </c>
      <c r="G23357" s="43">
        <v>49039</v>
      </c>
      <c r="Y23357" s="43" t="str">
        <f t="shared" si="728"/>
        <v/>
      </c>
      <c r="AA23357" s="43" t="e">
        <f t="shared" si="729"/>
        <v>#N/A</v>
      </c>
    </row>
    <row r="23358" spans="1:27" x14ac:dyDescent="0.3">
      <c r="A23358" s="43">
        <v>1555000</v>
      </c>
      <c r="B23358" s="43" t="s">
        <v>13744</v>
      </c>
      <c r="C23358" s="43" t="s">
        <v>1563</v>
      </c>
      <c r="E23358" s="43" t="s">
        <v>6263</v>
      </c>
      <c r="F23358" s="43" t="s">
        <v>28</v>
      </c>
      <c r="G23358" s="43">
        <v>44013</v>
      </c>
      <c r="Y23358" s="43" t="str">
        <f t="shared" si="728"/>
        <v/>
      </c>
      <c r="AA23358" s="43" t="e">
        <f t="shared" si="729"/>
        <v>#N/A</v>
      </c>
    </row>
    <row r="23359" spans="1:27" x14ac:dyDescent="0.3">
      <c r="A23359" s="43">
        <v>1885636</v>
      </c>
      <c r="B23359" s="43" t="s">
        <v>13745</v>
      </c>
      <c r="C23359" s="43" t="s">
        <v>518</v>
      </c>
      <c r="E23359" s="43" t="s">
        <v>34</v>
      </c>
      <c r="F23359" s="43" t="s">
        <v>28</v>
      </c>
      <c r="G23359" s="43">
        <v>49064</v>
      </c>
      <c r="Y23359" s="43" t="str">
        <f t="shared" si="728"/>
        <v>COMP</v>
      </c>
      <c r="AA23359" s="43">
        <f t="shared" si="729"/>
        <v>1885636</v>
      </c>
    </row>
    <row r="23360" spans="1:27" x14ac:dyDescent="0.3">
      <c r="A23360" s="43">
        <v>1461182</v>
      </c>
      <c r="B23360" s="43" t="s">
        <v>13746</v>
      </c>
      <c r="C23360" s="43" t="s">
        <v>2340</v>
      </c>
      <c r="E23360" s="43" t="s">
        <v>6263</v>
      </c>
      <c r="F23360" s="43" t="s">
        <v>28</v>
      </c>
      <c r="G23360" s="43">
        <v>72080</v>
      </c>
      <c r="Y23360" s="43" t="str">
        <f t="shared" si="728"/>
        <v>COMP</v>
      </c>
      <c r="AA23360" s="43">
        <f t="shared" si="729"/>
        <v>1461182</v>
      </c>
    </row>
    <row r="23361" spans="1:27" x14ac:dyDescent="0.3">
      <c r="A23361" s="43">
        <v>2089281</v>
      </c>
      <c r="B23361" s="43" t="s">
        <v>13747</v>
      </c>
      <c r="C23361" s="43" t="s">
        <v>36</v>
      </c>
      <c r="E23361" s="43" t="s">
        <v>6263</v>
      </c>
      <c r="F23361" s="43" t="s">
        <v>30</v>
      </c>
      <c r="G23361" s="43">
        <v>44090</v>
      </c>
      <c r="Y23361" s="43" t="str">
        <f t="shared" si="728"/>
        <v/>
      </c>
      <c r="AA23361" s="43" t="e">
        <f t="shared" si="729"/>
        <v>#N/A</v>
      </c>
    </row>
    <row r="23362" spans="1:27" x14ac:dyDescent="0.3">
      <c r="A23362" s="43">
        <v>1971051</v>
      </c>
      <c r="B23362" s="43" t="s">
        <v>6405</v>
      </c>
      <c r="C23362" s="43" t="s">
        <v>1327</v>
      </c>
      <c r="E23362" s="43" t="s">
        <v>6263</v>
      </c>
      <c r="F23362" s="43" t="s">
        <v>28</v>
      </c>
      <c r="G23362" s="43">
        <v>49064</v>
      </c>
      <c r="Y23362" s="43" t="str">
        <f t="shared" ref="Y23362:Y23425" si="730">IF(ISERROR(AA23362)=FALSE,"COMP","")</f>
        <v>COMP</v>
      </c>
      <c r="AA23362" s="43">
        <f t="shared" si="729"/>
        <v>1971051</v>
      </c>
    </row>
    <row r="23363" spans="1:27" x14ac:dyDescent="0.3">
      <c r="A23363" s="43">
        <v>2013672</v>
      </c>
      <c r="B23363" s="43" t="s">
        <v>13748</v>
      </c>
      <c r="C23363" s="43" t="s">
        <v>397</v>
      </c>
      <c r="E23363" s="43" t="s">
        <v>6263</v>
      </c>
      <c r="F23363" s="43" t="s">
        <v>30</v>
      </c>
      <c r="G23363" s="43">
        <v>72041</v>
      </c>
      <c r="Y23363" s="43" t="str">
        <f t="shared" si="730"/>
        <v/>
      </c>
      <c r="AA23363" s="43" t="e">
        <f t="shared" ref="AA23363:AA23426" si="731">VLOOKUP(A23363,Z:Z,1,FALSE)</f>
        <v>#N/A</v>
      </c>
    </row>
    <row r="23364" spans="1:27" x14ac:dyDescent="0.3">
      <c r="A23364" s="43">
        <v>2424964</v>
      </c>
      <c r="B23364" s="43" t="s">
        <v>13749</v>
      </c>
      <c r="C23364" s="43" t="s">
        <v>664</v>
      </c>
      <c r="E23364" s="43" t="s">
        <v>6263</v>
      </c>
      <c r="F23364" s="43" t="s">
        <v>28</v>
      </c>
      <c r="G23364" s="43">
        <v>44067</v>
      </c>
      <c r="Y23364" s="43" t="str">
        <f t="shared" si="730"/>
        <v>COMP</v>
      </c>
      <c r="AA23364" s="43">
        <f t="shared" si="731"/>
        <v>2424964</v>
      </c>
    </row>
    <row r="23365" spans="1:27" x14ac:dyDescent="0.3">
      <c r="A23365" s="43">
        <v>2426747</v>
      </c>
      <c r="B23365" s="43" t="s">
        <v>13749</v>
      </c>
      <c r="C23365" s="43" t="s">
        <v>340</v>
      </c>
      <c r="E23365" s="43" t="s">
        <v>29</v>
      </c>
      <c r="F23365" s="43" t="s">
        <v>30</v>
      </c>
      <c r="G23365" s="43">
        <v>44039</v>
      </c>
      <c r="Y23365" s="43" t="str">
        <f t="shared" si="730"/>
        <v/>
      </c>
      <c r="AA23365" s="43" t="e">
        <f t="shared" si="731"/>
        <v>#N/A</v>
      </c>
    </row>
    <row r="23366" spans="1:27" x14ac:dyDescent="0.3">
      <c r="A23366" s="43">
        <v>2147345</v>
      </c>
      <c r="B23366" s="43" t="s">
        <v>13749</v>
      </c>
      <c r="C23366" s="43" t="s">
        <v>677</v>
      </c>
      <c r="E23366" s="43" t="s">
        <v>29</v>
      </c>
      <c r="F23366" s="43" t="s">
        <v>28</v>
      </c>
      <c r="G23366" s="43">
        <v>49004</v>
      </c>
      <c r="Y23366" s="43" t="str">
        <f t="shared" si="730"/>
        <v/>
      </c>
      <c r="AA23366" s="43" t="e">
        <f t="shared" si="731"/>
        <v>#N/A</v>
      </c>
    </row>
    <row r="23367" spans="1:27" x14ac:dyDescent="0.3">
      <c r="A23367" s="43">
        <v>1986973</v>
      </c>
      <c r="B23367" s="43" t="s">
        <v>13750</v>
      </c>
      <c r="C23367" s="43" t="s">
        <v>697</v>
      </c>
      <c r="E23367" s="43" t="s">
        <v>6263</v>
      </c>
      <c r="F23367" s="43" t="s">
        <v>30</v>
      </c>
      <c r="G23367" s="43">
        <v>72051</v>
      </c>
      <c r="Y23367" s="43" t="str">
        <f t="shared" si="730"/>
        <v/>
      </c>
      <c r="AA23367" s="43" t="e">
        <f t="shared" si="731"/>
        <v>#N/A</v>
      </c>
    </row>
    <row r="23368" spans="1:27" x14ac:dyDescent="0.3">
      <c r="A23368" s="43">
        <v>2092670</v>
      </c>
      <c r="B23368" s="43" t="s">
        <v>13750</v>
      </c>
      <c r="C23368" s="43" t="s">
        <v>1567</v>
      </c>
      <c r="E23368" s="43" t="s">
        <v>6263</v>
      </c>
      <c r="F23368" s="43" t="s">
        <v>28</v>
      </c>
      <c r="G23368" s="43">
        <v>44027</v>
      </c>
      <c r="Y23368" s="43" t="str">
        <f t="shared" si="730"/>
        <v/>
      </c>
      <c r="AA23368" s="43" t="e">
        <f t="shared" si="731"/>
        <v>#N/A</v>
      </c>
    </row>
    <row r="23369" spans="1:27" x14ac:dyDescent="0.3">
      <c r="A23369" s="43">
        <v>2386323</v>
      </c>
      <c r="B23369" s="43" t="s">
        <v>13751</v>
      </c>
      <c r="C23369" s="43" t="s">
        <v>514</v>
      </c>
      <c r="E23369" s="43" t="s">
        <v>6263</v>
      </c>
      <c r="F23369" s="43" t="s">
        <v>28</v>
      </c>
      <c r="G23369" s="43">
        <v>44090</v>
      </c>
      <c r="Y23369" s="43" t="str">
        <f t="shared" si="730"/>
        <v/>
      </c>
      <c r="AA23369" s="43" t="e">
        <f t="shared" si="731"/>
        <v>#N/A</v>
      </c>
    </row>
    <row r="23370" spans="1:27" x14ac:dyDescent="0.3">
      <c r="A23370" s="43">
        <v>2089273</v>
      </c>
      <c r="B23370" s="43" t="s">
        <v>13751</v>
      </c>
      <c r="C23370" s="43" t="s">
        <v>534</v>
      </c>
      <c r="E23370" s="43" t="s">
        <v>6263</v>
      </c>
      <c r="F23370" s="43" t="s">
        <v>30</v>
      </c>
      <c r="G23370" s="43">
        <v>44090</v>
      </c>
      <c r="Y23370" s="43" t="str">
        <f t="shared" si="730"/>
        <v/>
      </c>
      <c r="AA23370" s="43" t="e">
        <f t="shared" si="731"/>
        <v>#N/A</v>
      </c>
    </row>
    <row r="23371" spans="1:27" x14ac:dyDescent="0.3">
      <c r="A23371" s="43">
        <v>2403003</v>
      </c>
      <c r="B23371" s="43" t="s">
        <v>13752</v>
      </c>
      <c r="C23371" s="43" t="s">
        <v>981</v>
      </c>
      <c r="E23371" s="43" t="s">
        <v>6263</v>
      </c>
      <c r="F23371" s="43" t="s">
        <v>30</v>
      </c>
      <c r="G23371" s="43">
        <v>49064</v>
      </c>
      <c r="Y23371" s="43" t="str">
        <f t="shared" si="730"/>
        <v/>
      </c>
      <c r="AA23371" s="43" t="e">
        <f t="shared" si="731"/>
        <v>#N/A</v>
      </c>
    </row>
    <row r="23372" spans="1:27" x14ac:dyDescent="0.3">
      <c r="A23372" s="43">
        <v>2127603</v>
      </c>
      <c r="B23372" s="43" t="s">
        <v>13752</v>
      </c>
      <c r="C23372" s="43" t="s">
        <v>1772</v>
      </c>
      <c r="E23372" s="43" t="s">
        <v>6263</v>
      </c>
      <c r="F23372" s="43" t="s">
        <v>30</v>
      </c>
      <c r="G23372" s="43">
        <v>49027</v>
      </c>
      <c r="Y23372" s="43" t="str">
        <f t="shared" si="730"/>
        <v/>
      </c>
      <c r="AA23372" s="43" t="e">
        <f t="shared" si="731"/>
        <v>#N/A</v>
      </c>
    </row>
    <row r="23373" spans="1:27" x14ac:dyDescent="0.3">
      <c r="A23373" s="43">
        <v>2351509</v>
      </c>
      <c r="B23373" s="43" t="s">
        <v>13752</v>
      </c>
      <c r="C23373" s="43" t="s">
        <v>870</v>
      </c>
      <c r="E23373" s="43" t="s">
        <v>6263</v>
      </c>
      <c r="F23373" s="43" t="s">
        <v>28</v>
      </c>
      <c r="G23373" s="43">
        <v>49027</v>
      </c>
      <c r="Y23373" s="43" t="str">
        <f t="shared" si="730"/>
        <v/>
      </c>
      <c r="AA23373" s="43" t="e">
        <f t="shared" si="731"/>
        <v>#N/A</v>
      </c>
    </row>
    <row r="23374" spans="1:27" x14ac:dyDescent="0.3">
      <c r="A23374" s="43">
        <v>1982126</v>
      </c>
      <c r="B23374" s="43" t="s">
        <v>5911</v>
      </c>
      <c r="C23374" s="43" t="s">
        <v>221</v>
      </c>
      <c r="E23374" s="43" t="s">
        <v>6263</v>
      </c>
      <c r="F23374" s="43" t="s">
        <v>28</v>
      </c>
      <c r="G23374" s="43">
        <v>72061</v>
      </c>
      <c r="Y23374" s="43" t="str">
        <f t="shared" si="730"/>
        <v>COMP</v>
      </c>
      <c r="AA23374" s="43">
        <f t="shared" si="731"/>
        <v>1982126</v>
      </c>
    </row>
    <row r="23375" spans="1:27" x14ac:dyDescent="0.3">
      <c r="A23375" s="43">
        <v>2358079</v>
      </c>
      <c r="B23375" s="43" t="s">
        <v>13753</v>
      </c>
      <c r="C23375" s="43" t="s">
        <v>4123</v>
      </c>
      <c r="E23375" s="43" t="s">
        <v>6263</v>
      </c>
      <c r="F23375" s="43" t="s">
        <v>28</v>
      </c>
      <c r="G23375" s="43">
        <v>44021</v>
      </c>
      <c r="Y23375" s="43" t="str">
        <f t="shared" si="730"/>
        <v/>
      </c>
      <c r="AA23375" s="43" t="e">
        <f t="shared" si="731"/>
        <v>#N/A</v>
      </c>
    </row>
    <row r="23376" spans="1:27" x14ac:dyDescent="0.3">
      <c r="A23376" s="43">
        <v>1769921</v>
      </c>
      <c r="B23376" s="43" t="s">
        <v>13754</v>
      </c>
      <c r="C23376" s="43" t="s">
        <v>13755</v>
      </c>
      <c r="E23376" s="43" t="s">
        <v>6263</v>
      </c>
      <c r="F23376" s="43" t="s">
        <v>28</v>
      </c>
      <c r="G23376" s="43">
        <v>44022</v>
      </c>
      <c r="Y23376" s="43" t="str">
        <f t="shared" si="730"/>
        <v>COMP</v>
      </c>
      <c r="AA23376" s="43">
        <f t="shared" si="731"/>
        <v>1769921</v>
      </c>
    </row>
    <row r="23377" spans="1:27" x14ac:dyDescent="0.3">
      <c r="A23377" s="43">
        <v>840119</v>
      </c>
      <c r="B23377" s="43" t="s">
        <v>13754</v>
      </c>
      <c r="C23377" s="43" t="s">
        <v>8311</v>
      </c>
      <c r="E23377" s="43" t="s">
        <v>34</v>
      </c>
      <c r="F23377" s="43" t="s">
        <v>28</v>
      </c>
      <c r="G23377" s="43">
        <v>85005</v>
      </c>
      <c r="Y23377" s="43" t="str">
        <f t="shared" si="730"/>
        <v>COMP</v>
      </c>
      <c r="AA23377" s="43">
        <f t="shared" si="731"/>
        <v>840119</v>
      </c>
    </row>
    <row r="23378" spans="1:27" x14ac:dyDescent="0.3">
      <c r="A23378" s="43">
        <v>1674431</v>
      </c>
      <c r="B23378" s="43" t="s">
        <v>13756</v>
      </c>
      <c r="C23378" s="43" t="s">
        <v>1089</v>
      </c>
      <c r="E23378" s="43" t="s">
        <v>31</v>
      </c>
      <c r="F23378" s="43" t="s">
        <v>28</v>
      </c>
      <c r="G23378" s="43">
        <v>44027</v>
      </c>
      <c r="Y23378" s="43" t="str">
        <f t="shared" si="730"/>
        <v>COMP</v>
      </c>
      <c r="AA23378" s="43">
        <f t="shared" si="731"/>
        <v>1674431</v>
      </c>
    </row>
    <row r="23379" spans="1:27" x14ac:dyDescent="0.3">
      <c r="A23379" s="43">
        <v>2195010</v>
      </c>
      <c r="B23379" s="43" t="s">
        <v>13757</v>
      </c>
      <c r="C23379" s="43" t="s">
        <v>340</v>
      </c>
      <c r="E23379" s="43" t="s">
        <v>6263</v>
      </c>
      <c r="F23379" s="43" t="s">
        <v>30</v>
      </c>
      <c r="G23379" s="43">
        <v>44109</v>
      </c>
      <c r="Y23379" s="43" t="str">
        <f t="shared" si="730"/>
        <v/>
      </c>
      <c r="AA23379" s="43" t="e">
        <f t="shared" si="731"/>
        <v>#N/A</v>
      </c>
    </row>
    <row r="23380" spans="1:27" x14ac:dyDescent="0.3">
      <c r="A23380" s="43">
        <v>2419975</v>
      </c>
      <c r="B23380" s="43" t="s">
        <v>13758</v>
      </c>
      <c r="C23380" s="43" t="s">
        <v>730</v>
      </c>
      <c r="E23380" s="43" t="s">
        <v>35</v>
      </c>
      <c r="F23380" s="43" t="s">
        <v>30</v>
      </c>
      <c r="G23380" s="43">
        <v>85005</v>
      </c>
      <c r="Y23380" s="43" t="str">
        <f t="shared" si="730"/>
        <v/>
      </c>
      <c r="AA23380" s="43" t="e">
        <f t="shared" si="731"/>
        <v>#N/A</v>
      </c>
    </row>
    <row r="23381" spans="1:27" x14ac:dyDescent="0.3">
      <c r="A23381" s="43">
        <v>1310308</v>
      </c>
      <c r="B23381" s="43" t="s">
        <v>361</v>
      </c>
      <c r="C23381" s="43" t="s">
        <v>694</v>
      </c>
      <c r="E23381" s="43" t="s">
        <v>34</v>
      </c>
      <c r="F23381" s="43" t="s">
        <v>30</v>
      </c>
      <c r="G23381" s="43">
        <v>85031</v>
      </c>
      <c r="Y23381" s="43" t="str">
        <f t="shared" si="730"/>
        <v>COMP</v>
      </c>
      <c r="AA23381" s="43">
        <f t="shared" si="731"/>
        <v>1310308</v>
      </c>
    </row>
    <row r="23382" spans="1:27" x14ac:dyDescent="0.3">
      <c r="A23382" s="43">
        <v>1661362</v>
      </c>
      <c r="B23382" s="43" t="s">
        <v>361</v>
      </c>
      <c r="C23382" s="43" t="s">
        <v>223</v>
      </c>
      <c r="E23382" s="43" t="s">
        <v>6263</v>
      </c>
      <c r="F23382" s="43" t="s">
        <v>28</v>
      </c>
      <c r="G23382" s="43">
        <v>85050</v>
      </c>
      <c r="Y23382" s="43" t="str">
        <f t="shared" si="730"/>
        <v/>
      </c>
      <c r="AA23382" s="43" t="e">
        <f t="shared" si="731"/>
        <v>#N/A</v>
      </c>
    </row>
    <row r="23383" spans="1:27" x14ac:dyDescent="0.3">
      <c r="A23383" s="43">
        <v>1310304</v>
      </c>
      <c r="B23383" s="43" t="s">
        <v>361</v>
      </c>
      <c r="C23383" s="43" t="s">
        <v>550</v>
      </c>
      <c r="E23383" s="43" t="s">
        <v>34</v>
      </c>
      <c r="F23383" s="43" t="s">
        <v>30</v>
      </c>
      <c r="G23383" s="43">
        <v>85031</v>
      </c>
      <c r="Y23383" s="43" t="str">
        <f t="shared" si="730"/>
        <v>COMP</v>
      </c>
      <c r="AA23383" s="43">
        <f t="shared" si="731"/>
        <v>1310304</v>
      </c>
    </row>
    <row r="23384" spans="1:27" x14ac:dyDescent="0.3">
      <c r="A23384" s="43">
        <v>2375155</v>
      </c>
      <c r="B23384" s="43" t="s">
        <v>361</v>
      </c>
      <c r="C23384" s="43" t="s">
        <v>444</v>
      </c>
      <c r="E23384" s="43" t="s">
        <v>6263</v>
      </c>
      <c r="F23384" s="43" t="s">
        <v>28</v>
      </c>
      <c r="G23384" s="43">
        <v>85031</v>
      </c>
      <c r="Y23384" s="43" t="str">
        <f t="shared" si="730"/>
        <v/>
      </c>
      <c r="AA23384" s="43" t="e">
        <f t="shared" si="731"/>
        <v>#N/A</v>
      </c>
    </row>
    <row r="23385" spans="1:27" x14ac:dyDescent="0.3">
      <c r="A23385" s="43">
        <v>2426744</v>
      </c>
      <c r="B23385" s="43" t="s">
        <v>361</v>
      </c>
      <c r="C23385" s="43" t="s">
        <v>248</v>
      </c>
      <c r="E23385" s="43" t="s">
        <v>29</v>
      </c>
      <c r="F23385" s="43" t="s">
        <v>30</v>
      </c>
      <c r="G23385" s="43">
        <v>85033</v>
      </c>
      <c r="Y23385" s="43" t="str">
        <f t="shared" si="730"/>
        <v>COMP</v>
      </c>
      <c r="AA23385" s="43">
        <f t="shared" si="731"/>
        <v>2426744</v>
      </c>
    </row>
    <row r="23386" spans="1:27" x14ac:dyDescent="0.3">
      <c r="A23386" s="43">
        <v>2375040</v>
      </c>
      <c r="B23386" s="43" t="s">
        <v>13759</v>
      </c>
      <c r="C23386" s="43" t="s">
        <v>951</v>
      </c>
      <c r="E23386" s="43" t="s">
        <v>6263</v>
      </c>
      <c r="F23386" s="43" t="s">
        <v>28</v>
      </c>
      <c r="G23386" s="43">
        <v>44108</v>
      </c>
      <c r="Y23386" s="43" t="str">
        <f t="shared" si="730"/>
        <v/>
      </c>
      <c r="AA23386" s="43" t="e">
        <f t="shared" si="731"/>
        <v>#N/A</v>
      </c>
    </row>
    <row r="23387" spans="1:27" x14ac:dyDescent="0.3">
      <c r="A23387" s="43">
        <v>1557689</v>
      </c>
      <c r="B23387" s="43" t="s">
        <v>13760</v>
      </c>
      <c r="C23387" s="43" t="s">
        <v>1858</v>
      </c>
      <c r="E23387" s="43" t="s">
        <v>6263</v>
      </c>
      <c r="F23387" s="43" t="s">
        <v>30</v>
      </c>
      <c r="G23387" s="43">
        <v>49054</v>
      </c>
      <c r="Y23387" s="43" t="str">
        <f t="shared" si="730"/>
        <v/>
      </c>
      <c r="AA23387" s="43" t="e">
        <f t="shared" si="731"/>
        <v>#N/A</v>
      </c>
    </row>
    <row r="23388" spans="1:27" x14ac:dyDescent="0.3">
      <c r="A23388" s="43">
        <v>1849171</v>
      </c>
      <c r="B23388" s="43" t="s">
        <v>13760</v>
      </c>
      <c r="C23388" s="43" t="s">
        <v>436</v>
      </c>
      <c r="E23388" s="43" t="s">
        <v>6263</v>
      </c>
      <c r="F23388" s="43" t="s">
        <v>28</v>
      </c>
      <c r="G23388" s="43">
        <v>49074</v>
      </c>
      <c r="Y23388" s="43" t="str">
        <f t="shared" si="730"/>
        <v/>
      </c>
      <c r="AA23388" s="43" t="e">
        <f t="shared" si="731"/>
        <v>#N/A</v>
      </c>
    </row>
    <row r="23389" spans="1:27" x14ac:dyDescent="0.3">
      <c r="A23389" s="43">
        <v>2427666</v>
      </c>
      <c r="B23389" s="43" t="s">
        <v>13760</v>
      </c>
      <c r="C23389" s="43" t="s">
        <v>413</v>
      </c>
      <c r="E23389" s="43" t="s">
        <v>6263</v>
      </c>
      <c r="F23389" s="43" t="s">
        <v>30</v>
      </c>
      <c r="G23389" s="43">
        <v>44015</v>
      </c>
      <c r="Y23389" s="43" t="str">
        <f t="shared" si="730"/>
        <v/>
      </c>
      <c r="AA23389" s="43" t="e">
        <f t="shared" si="731"/>
        <v>#N/A</v>
      </c>
    </row>
    <row r="23390" spans="1:27" x14ac:dyDescent="0.3">
      <c r="A23390" s="43">
        <v>1355100</v>
      </c>
      <c r="B23390" s="43" t="s">
        <v>13760</v>
      </c>
      <c r="C23390" s="43" t="s">
        <v>195</v>
      </c>
      <c r="E23390" s="43" t="s">
        <v>6263</v>
      </c>
      <c r="F23390" s="43" t="s">
        <v>30</v>
      </c>
      <c r="G23390" s="43">
        <v>49027</v>
      </c>
      <c r="Y23390" s="43" t="str">
        <f t="shared" si="730"/>
        <v/>
      </c>
      <c r="AA23390" s="43" t="e">
        <f t="shared" si="731"/>
        <v>#N/A</v>
      </c>
    </row>
    <row r="23391" spans="1:27" x14ac:dyDescent="0.3">
      <c r="A23391" s="43">
        <v>1757184</v>
      </c>
      <c r="B23391" s="43" t="s">
        <v>996</v>
      </c>
      <c r="C23391" s="43" t="s">
        <v>803</v>
      </c>
      <c r="E23391" s="43" t="s">
        <v>6263</v>
      </c>
      <c r="F23391" s="43" t="s">
        <v>30</v>
      </c>
      <c r="G23391" s="43">
        <v>49039</v>
      </c>
      <c r="Y23391" s="43" t="str">
        <f t="shared" si="730"/>
        <v/>
      </c>
      <c r="AA23391" s="43" t="e">
        <f t="shared" si="731"/>
        <v>#N/A</v>
      </c>
    </row>
    <row r="23392" spans="1:27" x14ac:dyDescent="0.3">
      <c r="A23392" s="43">
        <v>1761121</v>
      </c>
      <c r="B23392" s="43" t="s">
        <v>996</v>
      </c>
      <c r="C23392" s="43" t="s">
        <v>285</v>
      </c>
      <c r="E23392" s="43" t="s">
        <v>35</v>
      </c>
      <c r="F23392" s="43" t="s">
        <v>28</v>
      </c>
      <c r="G23392" s="43">
        <v>49064</v>
      </c>
      <c r="Y23392" s="43" t="str">
        <f t="shared" si="730"/>
        <v>COMP</v>
      </c>
      <c r="AA23392" s="43">
        <f t="shared" si="731"/>
        <v>1761121</v>
      </c>
    </row>
    <row r="23393" spans="1:27" x14ac:dyDescent="0.3">
      <c r="A23393" s="43">
        <v>2269249</v>
      </c>
      <c r="B23393" s="43" t="s">
        <v>996</v>
      </c>
      <c r="C23393" s="43" t="s">
        <v>870</v>
      </c>
      <c r="E23393" s="43" t="s">
        <v>6263</v>
      </c>
      <c r="F23393" s="43" t="s">
        <v>28</v>
      </c>
      <c r="G23393" s="43">
        <v>49074</v>
      </c>
      <c r="Y23393" s="43" t="str">
        <f t="shared" si="730"/>
        <v/>
      </c>
      <c r="AA23393" s="43" t="e">
        <f t="shared" si="731"/>
        <v>#N/A</v>
      </c>
    </row>
    <row r="23394" spans="1:27" x14ac:dyDescent="0.3">
      <c r="A23394" s="43">
        <v>1958452</v>
      </c>
      <c r="B23394" s="43" t="s">
        <v>996</v>
      </c>
      <c r="C23394" s="43" t="s">
        <v>681</v>
      </c>
      <c r="E23394" s="43" t="s">
        <v>6263</v>
      </c>
      <c r="F23394" s="43" t="s">
        <v>30</v>
      </c>
      <c r="G23394" s="43">
        <v>49004</v>
      </c>
      <c r="Y23394" s="43" t="str">
        <f t="shared" si="730"/>
        <v/>
      </c>
      <c r="AA23394" s="43" t="e">
        <f t="shared" si="731"/>
        <v>#N/A</v>
      </c>
    </row>
    <row r="23395" spans="1:27" x14ac:dyDescent="0.3">
      <c r="A23395" s="43">
        <v>217851</v>
      </c>
      <c r="B23395" s="43" t="s">
        <v>996</v>
      </c>
      <c r="C23395" s="43" t="s">
        <v>427</v>
      </c>
      <c r="E23395" s="43" t="s">
        <v>6263</v>
      </c>
      <c r="F23395" s="43" t="s">
        <v>28</v>
      </c>
      <c r="G23395" s="43">
        <v>49064</v>
      </c>
      <c r="Y23395" s="43" t="str">
        <f t="shared" si="730"/>
        <v>COMP</v>
      </c>
      <c r="AA23395" s="43">
        <f t="shared" si="731"/>
        <v>217851</v>
      </c>
    </row>
    <row r="23396" spans="1:27" x14ac:dyDescent="0.3">
      <c r="A23396" s="43">
        <v>1466456</v>
      </c>
      <c r="B23396" s="43" t="s">
        <v>13761</v>
      </c>
      <c r="C23396" s="43" t="s">
        <v>421</v>
      </c>
      <c r="E23396" s="43" t="s">
        <v>6263</v>
      </c>
      <c r="F23396" s="43" t="s">
        <v>30</v>
      </c>
      <c r="G23396" s="43">
        <v>85004</v>
      </c>
      <c r="Y23396" s="43" t="str">
        <f t="shared" si="730"/>
        <v/>
      </c>
      <c r="AA23396" s="43" t="e">
        <f t="shared" si="731"/>
        <v>#N/A</v>
      </c>
    </row>
    <row r="23397" spans="1:27" x14ac:dyDescent="0.3">
      <c r="A23397" s="43">
        <v>1731448</v>
      </c>
      <c r="B23397" s="43" t="s">
        <v>13762</v>
      </c>
      <c r="C23397" s="43" t="s">
        <v>301</v>
      </c>
      <c r="E23397" s="43" t="s">
        <v>6263</v>
      </c>
      <c r="F23397" s="43" t="s">
        <v>28</v>
      </c>
      <c r="G23397" s="43">
        <v>44013</v>
      </c>
      <c r="Y23397" s="43" t="str">
        <f t="shared" si="730"/>
        <v>COMP</v>
      </c>
      <c r="AA23397" s="43">
        <f t="shared" si="731"/>
        <v>1731448</v>
      </c>
    </row>
    <row r="23398" spans="1:27" x14ac:dyDescent="0.3">
      <c r="A23398" s="43">
        <v>1672052</v>
      </c>
      <c r="B23398" s="43" t="s">
        <v>202</v>
      </c>
      <c r="C23398" s="43" t="s">
        <v>659</v>
      </c>
      <c r="E23398" s="43" t="s">
        <v>6263</v>
      </c>
      <c r="F23398" s="43" t="s">
        <v>28</v>
      </c>
      <c r="G23398" s="43">
        <v>44090</v>
      </c>
      <c r="Y23398" s="43" t="str">
        <f t="shared" si="730"/>
        <v/>
      </c>
      <c r="AA23398" s="43" t="e">
        <f t="shared" si="731"/>
        <v>#N/A</v>
      </c>
    </row>
    <row r="23399" spans="1:27" x14ac:dyDescent="0.3">
      <c r="A23399" s="43">
        <v>2435352</v>
      </c>
      <c r="B23399" s="43" t="s">
        <v>202</v>
      </c>
      <c r="C23399" s="43" t="s">
        <v>6445</v>
      </c>
      <c r="E23399" s="43" t="s">
        <v>6263</v>
      </c>
      <c r="F23399" s="43" t="s">
        <v>30</v>
      </c>
      <c r="G23399" s="43">
        <v>49019</v>
      </c>
      <c r="Y23399" s="43" t="str">
        <f t="shared" si="730"/>
        <v/>
      </c>
      <c r="AA23399" s="43" t="e">
        <f t="shared" si="731"/>
        <v>#N/A</v>
      </c>
    </row>
    <row r="23400" spans="1:27" x14ac:dyDescent="0.3">
      <c r="A23400" s="43">
        <v>2368432</v>
      </c>
      <c r="B23400" s="43" t="s">
        <v>5916</v>
      </c>
      <c r="C23400" s="43" t="s">
        <v>3546</v>
      </c>
      <c r="E23400" s="43" t="s">
        <v>6263</v>
      </c>
      <c r="F23400" s="43" t="s">
        <v>30</v>
      </c>
      <c r="G23400" s="43">
        <v>44062</v>
      </c>
      <c r="Y23400" s="43" t="str">
        <f t="shared" si="730"/>
        <v/>
      </c>
      <c r="AA23400" s="43" t="e">
        <f t="shared" si="731"/>
        <v>#N/A</v>
      </c>
    </row>
    <row r="23401" spans="1:27" x14ac:dyDescent="0.3">
      <c r="A23401" s="43">
        <v>2077029</v>
      </c>
      <c r="B23401" s="43" t="s">
        <v>5916</v>
      </c>
      <c r="C23401" s="43" t="s">
        <v>287</v>
      </c>
      <c r="E23401" s="43" t="s">
        <v>6263</v>
      </c>
      <c r="F23401" s="43" t="s">
        <v>28</v>
      </c>
      <c r="G23401" s="43">
        <v>49057</v>
      </c>
      <c r="Y23401" s="43" t="str">
        <f t="shared" si="730"/>
        <v/>
      </c>
      <c r="AA23401" s="43" t="e">
        <f t="shared" si="731"/>
        <v>#N/A</v>
      </c>
    </row>
    <row r="23402" spans="1:27" x14ac:dyDescent="0.3">
      <c r="A23402" s="43">
        <v>1970534</v>
      </c>
      <c r="B23402" s="43" t="s">
        <v>13763</v>
      </c>
      <c r="C23402" s="43" t="s">
        <v>5478</v>
      </c>
      <c r="E23402" s="43" t="s">
        <v>35</v>
      </c>
      <c r="F23402" s="43" t="s">
        <v>30</v>
      </c>
      <c r="G23402" s="43">
        <v>49009</v>
      </c>
      <c r="Y23402" s="43" t="str">
        <f t="shared" si="730"/>
        <v>COMP</v>
      </c>
      <c r="AA23402" s="43">
        <f t="shared" si="731"/>
        <v>1970534</v>
      </c>
    </row>
    <row r="23403" spans="1:27" x14ac:dyDescent="0.3">
      <c r="A23403" s="43">
        <v>1958099</v>
      </c>
      <c r="B23403" s="43" t="s">
        <v>13764</v>
      </c>
      <c r="C23403" s="43" t="s">
        <v>13765</v>
      </c>
      <c r="E23403" s="43" t="s">
        <v>6263</v>
      </c>
      <c r="F23403" s="43" t="s">
        <v>28</v>
      </c>
      <c r="G23403" s="43">
        <v>72053</v>
      </c>
      <c r="Y23403" s="43" t="str">
        <f t="shared" si="730"/>
        <v/>
      </c>
      <c r="AA23403" s="43" t="e">
        <f t="shared" si="731"/>
        <v>#N/A</v>
      </c>
    </row>
    <row r="23404" spans="1:27" x14ac:dyDescent="0.3">
      <c r="A23404" s="43">
        <v>1754638</v>
      </c>
      <c r="B23404" s="43" t="s">
        <v>13766</v>
      </c>
      <c r="C23404" s="43" t="s">
        <v>7141</v>
      </c>
      <c r="E23404" s="43" t="s">
        <v>34</v>
      </c>
      <c r="F23404" s="43" t="s">
        <v>28</v>
      </c>
      <c r="G23404" s="43">
        <v>49064</v>
      </c>
      <c r="Y23404" s="43" t="str">
        <f t="shared" si="730"/>
        <v>COMP</v>
      </c>
      <c r="AA23404" s="43">
        <f t="shared" si="731"/>
        <v>1754638</v>
      </c>
    </row>
    <row r="23405" spans="1:27" x14ac:dyDescent="0.3">
      <c r="A23405" s="43">
        <v>945625</v>
      </c>
      <c r="B23405" s="43" t="s">
        <v>13766</v>
      </c>
      <c r="C23405" s="43" t="s">
        <v>250</v>
      </c>
      <c r="E23405" s="43" t="s">
        <v>6263</v>
      </c>
      <c r="F23405" s="43" t="s">
        <v>28</v>
      </c>
      <c r="G23405" s="43">
        <v>49032</v>
      </c>
      <c r="Y23405" s="43" t="str">
        <f t="shared" si="730"/>
        <v/>
      </c>
      <c r="AA23405" s="43" t="e">
        <f t="shared" si="731"/>
        <v>#N/A</v>
      </c>
    </row>
    <row r="23406" spans="1:27" x14ac:dyDescent="0.3">
      <c r="A23406" s="43">
        <v>1738927</v>
      </c>
      <c r="B23406" s="43" t="s">
        <v>13767</v>
      </c>
      <c r="C23406" s="43" t="s">
        <v>238</v>
      </c>
      <c r="E23406" s="43" t="s">
        <v>6263</v>
      </c>
      <c r="F23406" s="43" t="s">
        <v>28</v>
      </c>
      <c r="G23406" s="43">
        <v>44129</v>
      </c>
      <c r="Y23406" s="43" t="str">
        <f t="shared" si="730"/>
        <v>COMP</v>
      </c>
      <c r="AA23406" s="43">
        <f t="shared" si="731"/>
        <v>1738927</v>
      </c>
    </row>
    <row r="23407" spans="1:27" x14ac:dyDescent="0.3">
      <c r="A23407" s="43">
        <v>2250948</v>
      </c>
      <c r="B23407" s="43" t="s">
        <v>13768</v>
      </c>
      <c r="C23407" s="43" t="s">
        <v>313</v>
      </c>
      <c r="E23407" s="43" t="s">
        <v>35</v>
      </c>
      <c r="F23407" s="43" t="s">
        <v>30</v>
      </c>
      <c r="G23407" s="43">
        <v>72070</v>
      </c>
      <c r="Y23407" s="43" t="str">
        <f t="shared" si="730"/>
        <v>COMP</v>
      </c>
      <c r="AA23407" s="43">
        <f t="shared" si="731"/>
        <v>2250948</v>
      </c>
    </row>
    <row r="23408" spans="1:27" x14ac:dyDescent="0.3">
      <c r="A23408" s="43">
        <v>1116771</v>
      </c>
      <c r="B23408" s="43" t="s">
        <v>13769</v>
      </c>
      <c r="C23408" s="43" t="s">
        <v>12405</v>
      </c>
      <c r="E23408" s="43" t="s">
        <v>6263</v>
      </c>
      <c r="F23408" s="43" t="s">
        <v>28</v>
      </c>
      <c r="G23408" s="43">
        <v>44012</v>
      </c>
      <c r="Y23408" s="43" t="str">
        <f t="shared" si="730"/>
        <v/>
      </c>
      <c r="AA23408" s="43" t="e">
        <f t="shared" si="731"/>
        <v>#N/A</v>
      </c>
    </row>
    <row r="23409" spans="1:27" x14ac:dyDescent="0.3">
      <c r="A23409" s="43">
        <v>1306977</v>
      </c>
      <c r="B23409" s="43" t="s">
        <v>13770</v>
      </c>
      <c r="C23409" s="43" t="s">
        <v>274</v>
      </c>
      <c r="E23409" s="43" t="s">
        <v>6263</v>
      </c>
      <c r="F23409" s="43" t="s">
        <v>28</v>
      </c>
      <c r="G23409" s="43">
        <v>53052</v>
      </c>
      <c r="Y23409" s="43" t="str">
        <f t="shared" si="730"/>
        <v/>
      </c>
      <c r="AA23409" s="43" t="e">
        <f t="shared" si="731"/>
        <v>#N/A</v>
      </c>
    </row>
    <row r="23410" spans="1:27" x14ac:dyDescent="0.3">
      <c r="A23410" s="43">
        <v>326869</v>
      </c>
      <c r="B23410" s="43" t="s">
        <v>1109</v>
      </c>
      <c r="C23410" s="43" t="s">
        <v>514</v>
      </c>
      <c r="E23410" s="43" t="s">
        <v>6263</v>
      </c>
      <c r="F23410" s="43" t="s">
        <v>28</v>
      </c>
      <c r="G23410" s="43">
        <v>44103</v>
      </c>
      <c r="Y23410" s="43" t="str">
        <f t="shared" si="730"/>
        <v>COMP</v>
      </c>
      <c r="AA23410" s="43">
        <f t="shared" si="731"/>
        <v>326869</v>
      </c>
    </row>
    <row r="23411" spans="1:27" x14ac:dyDescent="0.3">
      <c r="A23411" s="43">
        <v>2346201</v>
      </c>
      <c r="B23411" s="43" t="s">
        <v>1109</v>
      </c>
      <c r="C23411" s="43" t="s">
        <v>3177</v>
      </c>
      <c r="E23411" s="43" t="s">
        <v>29</v>
      </c>
      <c r="F23411" s="43" t="s">
        <v>28</v>
      </c>
      <c r="G23411" s="43">
        <v>44111</v>
      </c>
      <c r="Y23411" s="43" t="str">
        <f t="shared" si="730"/>
        <v/>
      </c>
      <c r="AA23411" s="43" t="e">
        <f t="shared" si="731"/>
        <v>#N/A</v>
      </c>
    </row>
    <row r="23412" spans="1:27" x14ac:dyDescent="0.3">
      <c r="A23412" s="43">
        <v>2177742</v>
      </c>
      <c r="B23412" s="43" t="s">
        <v>1109</v>
      </c>
      <c r="C23412" s="43" t="s">
        <v>6613</v>
      </c>
      <c r="E23412" s="43" t="s">
        <v>6263</v>
      </c>
      <c r="F23412" s="43" t="s">
        <v>30</v>
      </c>
      <c r="G23412" s="43">
        <v>44062</v>
      </c>
      <c r="Y23412" s="43" t="str">
        <f t="shared" si="730"/>
        <v/>
      </c>
      <c r="AA23412" s="43" t="e">
        <f t="shared" si="731"/>
        <v>#N/A</v>
      </c>
    </row>
    <row r="23413" spans="1:27" x14ac:dyDescent="0.3">
      <c r="A23413" s="43">
        <v>507555</v>
      </c>
      <c r="B23413" s="43" t="s">
        <v>1109</v>
      </c>
      <c r="C23413" s="43" t="s">
        <v>268</v>
      </c>
      <c r="E23413" s="43" t="s">
        <v>6263</v>
      </c>
      <c r="F23413" s="43" t="s">
        <v>30</v>
      </c>
      <c r="G23413" s="43">
        <v>44015</v>
      </c>
      <c r="Y23413" s="43" t="str">
        <f t="shared" si="730"/>
        <v/>
      </c>
      <c r="AA23413" s="43" t="e">
        <f t="shared" si="731"/>
        <v>#N/A</v>
      </c>
    </row>
    <row r="23414" spans="1:27" x14ac:dyDescent="0.3">
      <c r="A23414" s="43">
        <v>1662891</v>
      </c>
      <c r="B23414" s="43" t="s">
        <v>1109</v>
      </c>
      <c r="C23414" s="43" t="s">
        <v>497</v>
      </c>
      <c r="E23414" s="43" t="s">
        <v>6263</v>
      </c>
      <c r="F23414" s="43" t="s">
        <v>30</v>
      </c>
      <c r="G23414" s="43">
        <v>44122</v>
      </c>
      <c r="Y23414" s="43" t="str">
        <f t="shared" si="730"/>
        <v/>
      </c>
      <c r="AA23414" s="43" t="e">
        <f t="shared" si="731"/>
        <v>#N/A</v>
      </c>
    </row>
    <row r="23415" spans="1:27" x14ac:dyDescent="0.3">
      <c r="A23415" s="43">
        <v>1656457</v>
      </c>
      <c r="B23415" s="43" t="s">
        <v>1109</v>
      </c>
      <c r="C23415" s="43" t="s">
        <v>869</v>
      </c>
      <c r="E23415" s="43" t="s">
        <v>6263</v>
      </c>
      <c r="F23415" s="43" t="s">
        <v>30</v>
      </c>
      <c r="G23415" s="43">
        <v>85049</v>
      </c>
      <c r="Y23415" s="43" t="str">
        <f t="shared" si="730"/>
        <v/>
      </c>
      <c r="AA23415" s="43" t="e">
        <f t="shared" si="731"/>
        <v>#N/A</v>
      </c>
    </row>
    <row r="23416" spans="1:27" x14ac:dyDescent="0.3">
      <c r="A23416" s="43">
        <v>475890</v>
      </c>
      <c r="B23416" s="43" t="s">
        <v>1109</v>
      </c>
      <c r="C23416" s="43" t="s">
        <v>819</v>
      </c>
      <c r="E23416" s="43" t="s">
        <v>6263</v>
      </c>
      <c r="F23416" s="43" t="s">
        <v>28</v>
      </c>
      <c r="G23416" s="43">
        <v>49001</v>
      </c>
      <c r="Y23416" s="43" t="str">
        <f t="shared" si="730"/>
        <v/>
      </c>
      <c r="AA23416" s="43" t="e">
        <f t="shared" si="731"/>
        <v>#N/A</v>
      </c>
    </row>
    <row r="23417" spans="1:27" x14ac:dyDescent="0.3">
      <c r="A23417" s="43">
        <v>1823366</v>
      </c>
      <c r="B23417" s="43" t="s">
        <v>1109</v>
      </c>
      <c r="C23417" s="43" t="s">
        <v>187</v>
      </c>
      <c r="E23417" s="43" t="s">
        <v>6263</v>
      </c>
      <c r="F23417" s="43" t="s">
        <v>30</v>
      </c>
      <c r="G23417" s="43">
        <v>85033</v>
      </c>
      <c r="Y23417" s="43" t="str">
        <f t="shared" si="730"/>
        <v/>
      </c>
      <c r="AA23417" s="43" t="e">
        <f t="shared" si="731"/>
        <v>#N/A</v>
      </c>
    </row>
    <row r="23418" spans="1:27" x14ac:dyDescent="0.3">
      <c r="A23418" s="43">
        <v>1557123</v>
      </c>
      <c r="B23418" s="43" t="s">
        <v>1109</v>
      </c>
      <c r="C23418" s="43" t="s">
        <v>2354</v>
      </c>
      <c r="E23418" s="43" t="s">
        <v>6263</v>
      </c>
      <c r="F23418" s="43" t="s">
        <v>30</v>
      </c>
      <c r="G23418" s="43">
        <v>85033</v>
      </c>
      <c r="Y23418" s="43" t="str">
        <f t="shared" si="730"/>
        <v>COMP</v>
      </c>
      <c r="AA23418" s="43">
        <f t="shared" si="731"/>
        <v>1557123</v>
      </c>
    </row>
    <row r="23419" spans="1:27" x14ac:dyDescent="0.3">
      <c r="A23419" s="43">
        <v>1839214</v>
      </c>
      <c r="B23419" s="43" t="s">
        <v>1109</v>
      </c>
      <c r="C23419" s="43" t="s">
        <v>399</v>
      </c>
      <c r="E23419" s="43" t="s">
        <v>6263</v>
      </c>
      <c r="F23419" s="43" t="s">
        <v>28</v>
      </c>
      <c r="G23419" s="43">
        <v>44013</v>
      </c>
      <c r="Y23419" s="43" t="str">
        <f t="shared" si="730"/>
        <v/>
      </c>
      <c r="AA23419" s="43" t="e">
        <f t="shared" si="731"/>
        <v>#N/A</v>
      </c>
    </row>
    <row r="23420" spans="1:27" x14ac:dyDescent="0.3">
      <c r="A23420" s="43">
        <v>1464505</v>
      </c>
      <c r="B23420" s="43" t="s">
        <v>1109</v>
      </c>
      <c r="C23420" s="43" t="s">
        <v>1736</v>
      </c>
      <c r="E23420" s="43" t="s">
        <v>31</v>
      </c>
      <c r="F23420" s="43" t="s">
        <v>28</v>
      </c>
      <c r="G23420" s="43">
        <v>44045</v>
      </c>
      <c r="Y23420" s="43" t="str">
        <f t="shared" si="730"/>
        <v>COMP</v>
      </c>
      <c r="AA23420" s="43">
        <f t="shared" si="731"/>
        <v>1464505</v>
      </c>
    </row>
    <row r="23421" spans="1:27" x14ac:dyDescent="0.3">
      <c r="A23421" s="43">
        <v>2274507</v>
      </c>
      <c r="B23421" s="43" t="s">
        <v>1109</v>
      </c>
      <c r="C23421" s="43" t="s">
        <v>618</v>
      </c>
      <c r="E23421" s="43" t="s">
        <v>6263</v>
      </c>
      <c r="F23421" s="43" t="s">
        <v>28</v>
      </c>
      <c r="G23421" s="43">
        <v>85053</v>
      </c>
      <c r="Y23421" s="43" t="str">
        <f t="shared" si="730"/>
        <v/>
      </c>
      <c r="AA23421" s="43" t="e">
        <f t="shared" si="731"/>
        <v>#N/A</v>
      </c>
    </row>
    <row r="23422" spans="1:27" x14ac:dyDescent="0.3">
      <c r="A23422" s="43">
        <v>1560248</v>
      </c>
      <c r="B23422" s="43" t="s">
        <v>1109</v>
      </c>
      <c r="C23422" s="43" t="s">
        <v>432</v>
      </c>
      <c r="E23422" s="43" t="s">
        <v>29</v>
      </c>
      <c r="F23422" s="43" t="s">
        <v>28</v>
      </c>
      <c r="G23422" s="43">
        <v>44103</v>
      </c>
      <c r="Y23422" s="43" t="str">
        <f t="shared" si="730"/>
        <v/>
      </c>
      <c r="AA23422" s="43" t="e">
        <f t="shared" si="731"/>
        <v>#N/A</v>
      </c>
    </row>
    <row r="23423" spans="1:27" x14ac:dyDescent="0.3">
      <c r="A23423" s="43">
        <v>2184414</v>
      </c>
      <c r="B23423" s="43" t="s">
        <v>1109</v>
      </c>
      <c r="C23423" s="43" t="s">
        <v>408</v>
      </c>
      <c r="E23423" s="43" t="s">
        <v>6263</v>
      </c>
      <c r="F23423" s="43" t="s">
        <v>30</v>
      </c>
      <c r="G23423" s="43">
        <v>49001</v>
      </c>
      <c r="Y23423" s="43" t="str">
        <f t="shared" si="730"/>
        <v/>
      </c>
      <c r="AA23423" s="43" t="e">
        <f t="shared" si="731"/>
        <v>#N/A</v>
      </c>
    </row>
    <row r="23424" spans="1:27" x14ac:dyDescent="0.3">
      <c r="A23424" s="43">
        <v>708163</v>
      </c>
      <c r="B23424" s="43" t="s">
        <v>1109</v>
      </c>
      <c r="C23424" s="43" t="s">
        <v>223</v>
      </c>
      <c r="E23424" s="43" t="s">
        <v>6263</v>
      </c>
      <c r="F23424" s="43" t="s">
        <v>28</v>
      </c>
      <c r="G23424" s="43">
        <v>85033</v>
      </c>
      <c r="Y23424" s="43" t="str">
        <f t="shared" si="730"/>
        <v>COMP</v>
      </c>
      <c r="AA23424" s="43">
        <f t="shared" si="731"/>
        <v>708163</v>
      </c>
    </row>
    <row r="23425" spans="1:27" x14ac:dyDescent="0.3">
      <c r="A23425" s="43">
        <v>1389853</v>
      </c>
      <c r="B23425" s="43" t="s">
        <v>1109</v>
      </c>
      <c r="C23425" s="43" t="s">
        <v>6807</v>
      </c>
      <c r="E23425" s="43" t="s">
        <v>6263</v>
      </c>
      <c r="F23425" s="43" t="s">
        <v>30</v>
      </c>
      <c r="G23425" s="43">
        <v>44098</v>
      </c>
      <c r="Y23425" s="43" t="str">
        <f t="shared" si="730"/>
        <v/>
      </c>
      <c r="AA23425" s="43" t="e">
        <f t="shared" si="731"/>
        <v>#N/A</v>
      </c>
    </row>
    <row r="23426" spans="1:27" x14ac:dyDescent="0.3">
      <c r="A23426" s="43">
        <v>1656435</v>
      </c>
      <c r="B23426" s="43" t="s">
        <v>1109</v>
      </c>
      <c r="C23426" s="43" t="s">
        <v>366</v>
      </c>
      <c r="E23426" s="43" t="s">
        <v>6263</v>
      </c>
      <c r="F23426" s="43" t="s">
        <v>28</v>
      </c>
      <c r="G23426" s="43">
        <v>85049</v>
      </c>
      <c r="Y23426" s="43" t="str">
        <f t="shared" ref="Y23426:Y23489" si="732">IF(ISERROR(AA23426)=FALSE,"COMP","")</f>
        <v/>
      </c>
      <c r="AA23426" s="43" t="e">
        <f t="shared" si="731"/>
        <v>#N/A</v>
      </c>
    </row>
    <row r="23427" spans="1:27" x14ac:dyDescent="0.3">
      <c r="A23427" s="43">
        <v>1022291</v>
      </c>
      <c r="B23427" s="43" t="s">
        <v>1109</v>
      </c>
      <c r="C23427" s="43" t="s">
        <v>13771</v>
      </c>
      <c r="E23427" s="43" t="s">
        <v>6263</v>
      </c>
      <c r="F23427" s="43" t="s">
        <v>28</v>
      </c>
      <c r="G23427" s="43">
        <v>49004</v>
      </c>
      <c r="Y23427" s="43" t="str">
        <f t="shared" si="732"/>
        <v>COMP</v>
      </c>
      <c r="AA23427" s="43">
        <f t="shared" ref="AA23427:AA23490" si="733">VLOOKUP(A23427,Z:Z,1,FALSE)</f>
        <v>1022291</v>
      </c>
    </row>
    <row r="23428" spans="1:27" x14ac:dyDescent="0.3">
      <c r="A23428" s="43">
        <v>1674215</v>
      </c>
      <c r="B23428" s="43" t="s">
        <v>1109</v>
      </c>
      <c r="C23428" s="43" t="s">
        <v>1567</v>
      </c>
      <c r="E23428" s="43" t="s">
        <v>6263</v>
      </c>
      <c r="F23428" s="43" t="s">
        <v>28</v>
      </c>
      <c r="G23428" s="43">
        <v>44122</v>
      </c>
      <c r="Y23428" s="43" t="str">
        <f t="shared" si="732"/>
        <v/>
      </c>
      <c r="AA23428" s="43" t="e">
        <f t="shared" si="733"/>
        <v>#N/A</v>
      </c>
    </row>
    <row r="23429" spans="1:27" x14ac:dyDescent="0.3">
      <c r="A23429" s="43">
        <v>360686</v>
      </c>
      <c r="B23429" s="43" t="s">
        <v>1109</v>
      </c>
      <c r="C23429" s="43" t="s">
        <v>264</v>
      </c>
      <c r="E23429" s="43" t="s">
        <v>6263</v>
      </c>
      <c r="F23429" s="43" t="s">
        <v>28</v>
      </c>
      <c r="G23429" s="43">
        <v>49039</v>
      </c>
      <c r="Y23429" s="43" t="str">
        <f t="shared" si="732"/>
        <v/>
      </c>
      <c r="AA23429" s="43" t="e">
        <f t="shared" si="733"/>
        <v>#N/A</v>
      </c>
    </row>
    <row r="23430" spans="1:27" x14ac:dyDescent="0.3">
      <c r="A23430" s="43">
        <v>1683658</v>
      </c>
      <c r="B23430" s="43" t="s">
        <v>1109</v>
      </c>
      <c r="C23430" s="43" t="s">
        <v>2001</v>
      </c>
      <c r="E23430" s="43" t="s">
        <v>34</v>
      </c>
      <c r="F23430" s="43" t="s">
        <v>30</v>
      </c>
      <c r="G23430" s="43">
        <v>85017</v>
      </c>
      <c r="Y23430" s="43" t="str">
        <f t="shared" si="732"/>
        <v>COMP</v>
      </c>
      <c r="AA23430" s="43">
        <f t="shared" si="733"/>
        <v>1683658</v>
      </c>
    </row>
    <row r="23431" spans="1:27" x14ac:dyDescent="0.3">
      <c r="A23431" s="43">
        <v>2082940</v>
      </c>
      <c r="B23431" s="43" t="s">
        <v>1109</v>
      </c>
      <c r="C23431" s="43" t="s">
        <v>4657</v>
      </c>
      <c r="E23431" s="43" t="s">
        <v>6263</v>
      </c>
      <c r="F23431" s="43" t="s">
        <v>30</v>
      </c>
      <c r="G23431" s="43">
        <v>44130</v>
      </c>
      <c r="Y23431" s="43" t="str">
        <f t="shared" si="732"/>
        <v/>
      </c>
      <c r="AA23431" s="43" t="e">
        <f t="shared" si="733"/>
        <v>#N/A</v>
      </c>
    </row>
    <row r="23432" spans="1:27" x14ac:dyDescent="0.3">
      <c r="A23432" s="43">
        <v>1423429</v>
      </c>
      <c r="B23432" s="43" t="s">
        <v>1109</v>
      </c>
      <c r="C23432" s="43" t="s">
        <v>7935</v>
      </c>
      <c r="E23432" s="43" t="s">
        <v>6263</v>
      </c>
      <c r="F23432" s="43" t="s">
        <v>30</v>
      </c>
      <c r="G23432" s="43">
        <v>49004</v>
      </c>
      <c r="Y23432" s="43" t="str">
        <f t="shared" si="732"/>
        <v/>
      </c>
      <c r="AA23432" s="43" t="e">
        <f t="shared" si="733"/>
        <v>#N/A</v>
      </c>
    </row>
    <row r="23433" spans="1:27" x14ac:dyDescent="0.3">
      <c r="A23433" s="43">
        <v>2417804</v>
      </c>
      <c r="B23433" s="43" t="s">
        <v>1109</v>
      </c>
      <c r="C23433" s="43" t="s">
        <v>777</v>
      </c>
      <c r="E23433" s="43" t="s">
        <v>6263</v>
      </c>
      <c r="F23433" s="43" t="s">
        <v>30</v>
      </c>
      <c r="G23433" s="43">
        <v>44022</v>
      </c>
      <c r="Y23433" s="43" t="str">
        <f t="shared" si="732"/>
        <v/>
      </c>
      <c r="AA23433" s="43" t="e">
        <f t="shared" si="733"/>
        <v>#N/A</v>
      </c>
    </row>
    <row r="23434" spans="1:27" x14ac:dyDescent="0.3">
      <c r="A23434" s="43">
        <v>1388773</v>
      </c>
      <c r="B23434" s="43" t="s">
        <v>1109</v>
      </c>
      <c r="C23434" s="43" t="s">
        <v>1157</v>
      </c>
      <c r="E23434" s="43" t="s">
        <v>34</v>
      </c>
      <c r="F23434" s="43" t="s">
        <v>28</v>
      </c>
      <c r="G23434" s="43">
        <v>72029</v>
      </c>
      <c r="Y23434" s="43" t="str">
        <f t="shared" si="732"/>
        <v>COMP</v>
      </c>
      <c r="AA23434" s="43">
        <f t="shared" si="733"/>
        <v>1388773</v>
      </c>
    </row>
    <row r="23435" spans="1:27" x14ac:dyDescent="0.3">
      <c r="A23435" s="43">
        <v>2223587</v>
      </c>
      <c r="B23435" s="43" t="s">
        <v>1109</v>
      </c>
      <c r="C23435" s="43" t="s">
        <v>2050</v>
      </c>
      <c r="E23435" s="43" t="s">
        <v>6263</v>
      </c>
      <c r="F23435" s="43" t="s">
        <v>30</v>
      </c>
      <c r="G23435" s="43">
        <v>44062</v>
      </c>
      <c r="Y23435" s="43" t="str">
        <f t="shared" si="732"/>
        <v/>
      </c>
      <c r="AA23435" s="43" t="e">
        <f t="shared" si="733"/>
        <v>#N/A</v>
      </c>
    </row>
    <row r="23436" spans="1:27" x14ac:dyDescent="0.3">
      <c r="A23436" s="43">
        <v>2183698</v>
      </c>
      <c r="B23436" s="43" t="s">
        <v>1109</v>
      </c>
      <c r="C23436" s="43" t="s">
        <v>661</v>
      </c>
      <c r="E23436" s="43" t="s">
        <v>6263</v>
      </c>
      <c r="F23436" s="43" t="s">
        <v>28</v>
      </c>
      <c r="G23436" s="43">
        <v>44084</v>
      </c>
      <c r="Y23436" s="43" t="str">
        <f t="shared" si="732"/>
        <v/>
      </c>
      <c r="AA23436" s="43" t="e">
        <f t="shared" si="733"/>
        <v>#N/A</v>
      </c>
    </row>
    <row r="23437" spans="1:27" x14ac:dyDescent="0.3">
      <c r="A23437" s="43">
        <v>693558</v>
      </c>
      <c r="B23437" s="43" t="s">
        <v>1109</v>
      </c>
      <c r="C23437" s="43" t="s">
        <v>922</v>
      </c>
      <c r="E23437" s="43" t="s">
        <v>6263</v>
      </c>
      <c r="F23437" s="43" t="s">
        <v>30</v>
      </c>
      <c r="G23437" s="43">
        <v>44038</v>
      </c>
      <c r="Y23437" s="43" t="str">
        <f t="shared" si="732"/>
        <v/>
      </c>
      <c r="AA23437" s="43" t="e">
        <f t="shared" si="733"/>
        <v>#N/A</v>
      </c>
    </row>
    <row r="23438" spans="1:27" x14ac:dyDescent="0.3">
      <c r="A23438" s="43">
        <v>1754558</v>
      </c>
      <c r="B23438" s="43" t="s">
        <v>1109</v>
      </c>
      <c r="C23438" s="43" t="s">
        <v>9936</v>
      </c>
      <c r="E23438" s="43" t="s">
        <v>34</v>
      </c>
      <c r="F23438" s="43" t="s">
        <v>28</v>
      </c>
      <c r="G23438" s="43">
        <v>49006</v>
      </c>
      <c r="Y23438" s="43" t="str">
        <f t="shared" si="732"/>
        <v>COMP</v>
      </c>
      <c r="AA23438" s="43">
        <f t="shared" si="733"/>
        <v>1754558</v>
      </c>
    </row>
    <row r="23439" spans="1:27" x14ac:dyDescent="0.3">
      <c r="A23439" s="43">
        <v>2299082</v>
      </c>
      <c r="B23439" s="43" t="s">
        <v>1109</v>
      </c>
      <c r="C23439" s="43" t="s">
        <v>221</v>
      </c>
      <c r="E23439" s="43" t="s">
        <v>6263</v>
      </c>
      <c r="F23439" s="43" t="s">
        <v>28</v>
      </c>
      <c r="G23439" s="43">
        <v>44099</v>
      </c>
      <c r="Y23439" s="43" t="str">
        <f t="shared" si="732"/>
        <v/>
      </c>
      <c r="AA23439" s="43" t="e">
        <f t="shared" si="733"/>
        <v>#N/A</v>
      </c>
    </row>
    <row r="23440" spans="1:27" x14ac:dyDescent="0.3">
      <c r="A23440" s="43">
        <v>1839216</v>
      </c>
      <c r="B23440" s="43" t="s">
        <v>1109</v>
      </c>
      <c r="C23440" s="43" t="s">
        <v>400</v>
      </c>
      <c r="E23440" s="43" t="s">
        <v>6263</v>
      </c>
      <c r="F23440" s="43" t="s">
        <v>30</v>
      </c>
      <c r="G23440" s="43">
        <v>44013</v>
      </c>
      <c r="Y23440" s="43" t="str">
        <f t="shared" si="732"/>
        <v/>
      </c>
      <c r="AA23440" s="43" t="e">
        <f t="shared" si="733"/>
        <v>#N/A</v>
      </c>
    </row>
    <row r="23441" spans="1:27" x14ac:dyDescent="0.3">
      <c r="A23441" s="43">
        <v>568203</v>
      </c>
      <c r="B23441" s="43" t="s">
        <v>1109</v>
      </c>
      <c r="C23441" s="43" t="s">
        <v>427</v>
      </c>
      <c r="E23441" s="43" t="s">
        <v>6263</v>
      </c>
      <c r="F23441" s="43" t="s">
        <v>28</v>
      </c>
      <c r="G23441" s="43">
        <v>44108</v>
      </c>
      <c r="Y23441" s="43" t="str">
        <f t="shared" si="732"/>
        <v>COMP</v>
      </c>
      <c r="AA23441" s="43">
        <f t="shared" si="733"/>
        <v>568203</v>
      </c>
    </row>
    <row r="23442" spans="1:27" x14ac:dyDescent="0.3">
      <c r="A23442" s="43">
        <v>2416391</v>
      </c>
      <c r="B23442" s="43" t="s">
        <v>1109</v>
      </c>
      <c r="C23442" s="43" t="s">
        <v>343</v>
      </c>
      <c r="E23442" s="43" t="s">
        <v>6263</v>
      </c>
      <c r="F23442" s="43" t="s">
        <v>28</v>
      </c>
      <c r="G23442" s="43">
        <v>44068</v>
      </c>
      <c r="Y23442" s="43" t="str">
        <f t="shared" si="732"/>
        <v>COMP</v>
      </c>
      <c r="AA23442" s="43">
        <f t="shared" si="733"/>
        <v>2416391</v>
      </c>
    </row>
    <row r="23443" spans="1:27" x14ac:dyDescent="0.3">
      <c r="A23443" s="43">
        <v>1304340</v>
      </c>
      <c r="B23443" s="43" t="s">
        <v>1109</v>
      </c>
      <c r="C23443" s="43" t="s">
        <v>266</v>
      </c>
      <c r="E23443" s="43" t="s">
        <v>6263</v>
      </c>
      <c r="F23443" s="43" t="s">
        <v>30</v>
      </c>
      <c r="G23443" s="43">
        <v>49006</v>
      </c>
      <c r="Y23443" s="43" t="str">
        <f t="shared" si="732"/>
        <v/>
      </c>
      <c r="AA23443" s="43" t="e">
        <f t="shared" si="733"/>
        <v>#N/A</v>
      </c>
    </row>
    <row r="23444" spans="1:27" x14ac:dyDescent="0.3">
      <c r="A23444" s="43">
        <v>2174890</v>
      </c>
      <c r="B23444" s="43" t="s">
        <v>1109</v>
      </c>
      <c r="C23444" s="43" t="s">
        <v>258</v>
      </c>
      <c r="E23444" s="43" t="s">
        <v>6263</v>
      </c>
      <c r="F23444" s="43" t="s">
        <v>28</v>
      </c>
      <c r="G23444" s="43">
        <v>49006</v>
      </c>
      <c r="Y23444" s="43" t="str">
        <f t="shared" si="732"/>
        <v>COMP</v>
      </c>
      <c r="AA23444" s="43">
        <f t="shared" si="733"/>
        <v>2174890</v>
      </c>
    </row>
    <row r="23445" spans="1:27" x14ac:dyDescent="0.3">
      <c r="A23445" s="43">
        <v>1676536</v>
      </c>
      <c r="B23445" s="43" t="s">
        <v>1109</v>
      </c>
      <c r="C23445" s="43" t="s">
        <v>311</v>
      </c>
      <c r="E23445" s="43" t="s">
        <v>34</v>
      </c>
      <c r="F23445" s="43" t="s">
        <v>28</v>
      </c>
      <c r="G23445" s="43">
        <v>49064</v>
      </c>
      <c r="Y23445" s="43" t="str">
        <f t="shared" si="732"/>
        <v>COMP</v>
      </c>
      <c r="AA23445" s="43">
        <f t="shared" si="733"/>
        <v>1676536</v>
      </c>
    </row>
    <row r="23446" spans="1:27" x14ac:dyDescent="0.3">
      <c r="A23446" s="43">
        <v>691745</v>
      </c>
      <c r="B23446" s="43" t="s">
        <v>13772</v>
      </c>
      <c r="C23446" s="43" t="s">
        <v>1854</v>
      </c>
      <c r="E23446" s="43" t="s">
        <v>6263</v>
      </c>
      <c r="F23446" s="43" t="s">
        <v>30</v>
      </c>
      <c r="G23446" s="43">
        <v>53060</v>
      </c>
      <c r="Y23446" s="43" t="str">
        <f t="shared" si="732"/>
        <v/>
      </c>
      <c r="AA23446" s="43" t="e">
        <f t="shared" si="733"/>
        <v>#N/A</v>
      </c>
    </row>
    <row r="23447" spans="1:27" x14ac:dyDescent="0.3">
      <c r="A23447" s="43">
        <v>1517553</v>
      </c>
      <c r="B23447" s="43" t="s">
        <v>13773</v>
      </c>
      <c r="C23447" s="43" t="s">
        <v>268</v>
      </c>
      <c r="E23447" s="43" t="s">
        <v>6263</v>
      </c>
      <c r="F23447" s="43" t="s">
        <v>30</v>
      </c>
      <c r="G23447" s="43">
        <v>72085</v>
      </c>
      <c r="Y23447" s="43" t="str">
        <f t="shared" si="732"/>
        <v>COMP</v>
      </c>
      <c r="AA23447" s="43">
        <f t="shared" si="733"/>
        <v>1517553</v>
      </c>
    </row>
    <row r="23448" spans="1:27" x14ac:dyDescent="0.3">
      <c r="A23448" s="43">
        <v>1768700</v>
      </c>
      <c r="B23448" s="43" t="s">
        <v>13774</v>
      </c>
      <c r="C23448" s="43" t="s">
        <v>413</v>
      </c>
      <c r="E23448" s="43" t="s">
        <v>6263</v>
      </c>
      <c r="F23448" s="43" t="s">
        <v>30</v>
      </c>
      <c r="G23448" s="43">
        <v>44013</v>
      </c>
      <c r="Y23448" s="43" t="str">
        <f t="shared" si="732"/>
        <v/>
      </c>
      <c r="AA23448" s="43" t="e">
        <f t="shared" si="733"/>
        <v>#N/A</v>
      </c>
    </row>
    <row r="23449" spans="1:27" x14ac:dyDescent="0.3">
      <c r="A23449" s="43">
        <v>2181684</v>
      </c>
      <c r="B23449" s="43" t="s">
        <v>13775</v>
      </c>
      <c r="C23449" s="43" t="s">
        <v>377</v>
      </c>
      <c r="E23449" s="43" t="s">
        <v>6263</v>
      </c>
      <c r="F23449" s="43" t="s">
        <v>30</v>
      </c>
      <c r="G23449" s="43">
        <v>85005</v>
      </c>
      <c r="Y23449" s="43" t="str">
        <f t="shared" si="732"/>
        <v/>
      </c>
      <c r="AA23449" s="43" t="e">
        <f t="shared" si="733"/>
        <v>#N/A</v>
      </c>
    </row>
    <row r="23450" spans="1:27" x14ac:dyDescent="0.3">
      <c r="A23450" s="43">
        <v>685169</v>
      </c>
      <c r="B23450" s="43" t="s">
        <v>5927</v>
      </c>
      <c r="C23450" s="43" t="s">
        <v>508</v>
      </c>
      <c r="E23450" s="43" t="s">
        <v>6263</v>
      </c>
      <c r="F23450" s="43" t="s">
        <v>28</v>
      </c>
      <c r="G23450" s="43">
        <v>53069</v>
      </c>
      <c r="Y23450" s="43" t="str">
        <f t="shared" si="732"/>
        <v/>
      </c>
      <c r="AA23450" s="43" t="e">
        <f t="shared" si="733"/>
        <v>#N/A</v>
      </c>
    </row>
    <row r="23451" spans="1:27" x14ac:dyDescent="0.3">
      <c r="A23451" s="43">
        <v>2126011</v>
      </c>
      <c r="B23451" s="43" t="s">
        <v>5927</v>
      </c>
      <c r="C23451" s="43" t="s">
        <v>1017</v>
      </c>
      <c r="E23451" s="43" t="s">
        <v>6263</v>
      </c>
      <c r="F23451" s="43" t="s">
        <v>28</v>
      </c>
      <c r="G23451" s="43">
        <v>44099</v>
      </c>
      <c r="Y23451" s="43" t="str">
        <f t="shared" si="732"/>
        <v/>
      </c>
      <c r="AA23451" s="43" t="e">
        <f t="shared" si="733"/>
        <v>#N/A</v>
      </c>
    </row>
    <row r="23452" spans="1:27" x14ac:dyDescent="0.3">
      <c r="A23452" s="43">
        <v>2306143</v>
      </c>
      <c r="B23452" s="43" t="s">
        <v>13776</v>
      </c>
      <c r="C23452" s="43" t="s">
        <v>566</v>
      </c>
      <c r="E23452" s="43" t="s">
        <v>6263</v>
      </c>
      <c r="F23452" s="43" t="s">
        <v>30</v>
      </c>
      <c r="G23452" s="43">
        <v>53061</v>
      </c>
      <c r="Y23452" s="43" t="str">
        <f t="shared" si="732"/>
        <v/>
      </c>
      <c r="AA23452" s="43" t="e">
        <f t="shared" si="733"/>
        <v>#N/A</v>
      </c>
    </row>
    <row r="23453" spans="1:27" x14ac:dyDescent="0.3">
      <c r="A23453" s="43">
        <v>2282321</v>
      </c>
      <c r="B23453" s="43" t="s">
        <v>13777</v>
      </c>
      <c r="C23453" s="43" t="s">
        <v>244</v>
      </c>
      <c r="E23453" s="43" t="s">
        <v>6263</v>
      </c>
      <c r="F23453" s="43" t="s">
        <v>28</v>
      </c>
      <c r="G23453" s="43">
        <v>44111</v>
      </c>
      <c r="Y23453" s="43" t="str">
        <f t="shared" si="732"/>
        <v/>
      </c>
      <c r="AA23453" s="43" t="e">
        <f t="shared" si="733"/>
        <v>#N/A</v>
      </c>
    </row>
    <row r="23454" spans="1:27" x14ac:dyDescent="0.3">
      <c r="A23454" s="43">
        <v>2435040</v>
      </c>
      <c r="B23454" s="43" t="s">
        <v>13778</v>
      </c>
      <c r="C23454" s="43" t="s">
        <v>708</v>
      </c>
      <c r="E23454" s="43" t="s">
        <v>6263</v>
      </c>
      <c r="F23454" s="43" t="s">
        <v>30</v>
      </c>
      <c r="G23454" s="43">
        <v>53075</v>
      </c>
      <c r="Y23454" s="43" t="str">
        <f t="shared" si="732"/>
        <v/>
      </c>
      <c r="AA23454" s="43" t="e">
        <f t="shared" si="733"/>
        <v>#N/A</v>
      </c>
    </row>
    <row r="23455" spans="1:27" x14ac:dyDescent="0.3">
      <c r="A23455" s="43">
        <v>2028686</v>
      </c>
      <c r="B23455" s="43" t="s">
        <v>13778</v>
      </c>
      <c r="C23455" s="43" t="s">
        <v>412</v>
      </c>
      <c r="E23455" s="43" t="s">
        <v>6263</v>
      </c>
      <c r="F23455" s="43" t="s">
        <v>28</v>
      </c>
      <c r="G23455" s="43">
        <v>53013</v>
      </c>
      <c r="Y23455" s="43" t="str">
        <f t="shared" si="732"/>
        <v>COMP</v>
      </c>
      <c r="AA23455" s="43">
        <f t="shared" si="733"/>
        <v>2028686</v>
      </c>
    </row>
    <row r="23456" spans="1:27" x14ac:dyDescent="0.3">
      <c r="A23456" s="43">
        <v>100608</v>
      </c>
      <c r="B23456" s="43" t="s">
        <v>13779</v>
      </c>
      <c r="C23456" s="43" t="s">
        <v>484</v>
      </c>
      <c r="E23456" s="43" t="s">
        <v>6263</v>
      </c>
      <c r="F23456" s="43" t="s">
        <v>28</v>
      </c>
      <c r="G23456" s="43">
        <v>72080</v>
      </c>
      <c r="Y23456" s="43" t="str">
        <f t="shared" si="732"/>
        <v>COMP</v>
      </c>
      <c r="AA23456" s="43">
        <f t="shared" si="733"/>
        <v>100608</v>
      </c>
    </row>
    <row r="23457" spans="1:27" x14ac:dyDescent="0.3">
      <c r="A23457" s="43">
        <v>1153924</v>
      </c>
      <c r="B23457" s="43" t="s">
        <v>13780</v>
      </c>
      <c r="C23457" s="43" t="s">
        <v>617</v>
      </c>
      <c r="E23457" s="43" t="s">
        <v>6263</v>
      </c>
      <c r="F23457" s="43" t="s">
        <v>30</v>
      </c>
      <c r="G23457" s="43">
        <v>44090</v>
      </c>
      <c r="Y23457" s="43" t="str">
        <f t="shared" si="732"/>
        <v/>
      </c>
      <c r="AA23457" s="43" t="e">
        <f t="shared" si="733"/>
        <v>#N/A</v>
      </c>
    </row>
    <row r="23458" spans="1:27" x14ac:dyDescent="0.3">
      <c r="A23458" s="43">
        <v>1313411</v>
      </c>
      <c r="B23458" s="43" t="s">
        <v>13780</v>
      </c>
      <c r="C23458" s="43" t="s">
        <v>548</v>
      </c>
      <c r="E23458" s="43" t="s">
        <v>6263</v>
      </c>
      <c r="F23458" s="43" t="s">
        <v>28</v>
      </c>
      <c r="G23458" s="43">
        <v>44090</v>
      </c>
      <c r="Y23458" s="43" t="str">
        <f t="shared" si="732"/>
        <v/>
      </c>
      <c r="AA23458" s="43" t="e">
        <f t="shared" si="733"/>
        <v>#N/A</v>
      </c>
    </row>
    <row r="23459" spans="1:27" x14ac:dyDescent="0.3">
      <c r="A23459" s="43">
        <v>1071121</v>
      </c>
      <c r="B23459" s="43" t="s">
        <v>13781</v>
      </c>
      <c r="C23459" s="43" t="s">
        <v>244</v>
      </c>
      <c r="E23459" s="43" t="s">
        <v>6263</v>
      </c>
      <c r="F23459" s="43" t="s">
        <v>28</v>
      </c>
      <c r="G23459" s="43">
        <v>49002</v>
      </c>
      <c r="Y23459" s="43" t="str">
        <f t="shared" si="732"/>
        <v>COMP</v>
      </c>
      <c r="AA23459" s="43">
        <f t="shared" si="733"/>
        <v>1071121</v>
      </c>
    </row>
    <row r="23460" spans="1:27" x14ac:dyDescent="0.3">
      <c r="A23460" s="43">
        <v>1760503</v>
      </c>
      <c r="B23460" s="43" t="s">
        <v>13782</v>
      </c>
      <c r="C23460" s="43" t="s">
        <v>1430</v>
      </c>
      <c r="E23460" s="43" t="s">
        <v>6263</v>
      </c>
      <c r="F23460" s="43" t="s">
        <v>28</v>
      </c>
      <c r="G23460" s="43">
        <v>72041</v>
      </c>
      <c r="Y23460" s="43" t="str">
        <f t="shared" si="732"/>
        <v/>
      </c>
      <c r="AA23460" s="43" t="e">
        <f t="shared" si="733"/>
        <v>#N/A</v>
      </c>
    </row>
    <row r="23461" spans="1:27" x14ac:dyDescent="0.3">
      <c r="A23461" s="43">
        <v>2014095</v>
      </c>
      <c r="B23461" s="43" t="s">
        <v>13783</v>
      </c>
      <c r="C23461" s="43" t="s">
        <v>421</v>
      </c>
      <c r="E23461" s="43" t="s">
        <v>6263</v>
      </c>
      <c r="F23461" s="43" t="s">
        <v>30</v>
      </c>
      <c r="G23461" s="43">
        <v>72051</v>
      </c>
      <c r="Y23461" s="43" t="str">
        <f t="shared" si="732"/>
        <v/>
      </c>
      <c r="AA23461" s="43" t="e">
        <f t="shared" si="733"/>
        <v>#N/A</v>
      </c>
    </row>
    <row r="23462" spans="1:27" x14ac:dyDescent="0.3">
      <c r="A23462" s="43">
        <v>1162434</v>
      </c>
      <c r="B23462" s="43" t="s">
        <v>13783</v>
      </c>
      <c r="C23462" s="43" t="s">
        <v>274</v>
      </c>
      <c r="E23462" s="43" t="s">
        <v>6263</v>
      </c>
      <c r="F23462" s="43" t="s">
        <v>28</v>
      </c>
      <c r="G23462" s="43">
        <v>72051</v>
      </c>
      <c r="Y23462" s="43" t="str">
        <f t="shared" si="732"/>
        <v>COMP</v>
      </c>
      <c r="AA23462" s="43">
        <f t="shared" si="733"/>
        <v>1162434</v>
      </c>
    </row>
    <row r="23463" spans="1:27" x14ac:dyDescent="0.3">
      <c r="A23463" s="43">
        <v>1246151</v>
      </c>
      <c r="B23463" s="43" t="s">
        <v>13783</v>
      </c>
      <c r="C23463" s="43" t="s">
        <v>221</v>
      </c>
      <c r="E23463" s="43" t="s">
        <v>6263</v>
      </c>
      <c r="F23463" s="43" t="s">
        <v>28</v>
      </c>
      <c r="G23463" s="43">
        <v>72068</v>
      </c>
      <c r="Y23463" s="43" t="str">
        <f t="shared" si="732"/>
        <v/>
      </c>
      <c r="AA23463" s="43" t="e">
        <f t="shared" si="733"/>
        <v>#N/A</v>
      </c>
    </row>
    <row r="23464" spans="1:27" x14ac:dyDescent="0.3">
      <c r="A23464" s="43">
        <v>1771322</v>
      </c>
      <c r="B23464" s="43" t="s">
        <v>13783</v>
      </c>
      <c r="C23464" s="43" t="s">
        <v>1437</v>
      </c>
      <c r="E23464" s="43" t="s">
        <v>35</v>
      </c>
      <c r="F23464" s="43" t="s">
        <v>30</v>
      </c>
      <c r="G23464" s="43">
        <v>72051</v>
      </c>
      <c r="Y23464" s="43" t="str">
        <f t="shared" si="732"/>
        <v>COMP</v>
      </c>
      <c r="AA23464" s="43">
        <f t="shared" si="733"/>
        <v>1771322</v>
      </c>
    </row>
    <row r="23465" spans="1:27" x14ac:dyDescent="0.3">
      <c r="A23465" s="43">
        <v>689580</v>
      </c>
      <c r="B23465" s="43" t="s">
        <v>13784</v>
      </c>
      <c r="C23465" s="43" t="s">
        <v>1135</v>
      </c>
      <c r="E23465" s="43" t="s">
        <v>6263</v>
      </c>
      <c r="F23465" s="43" t="s">
        <v>28</v>
      </c>
      <c r="G23465" s="43">
        <v>53063</v>
      </c>
      <c r="Y23465" s="43" t="str">
        <f t="shared" si="732"/>
        <v>COMP</v>
      </c>
      <c r="AA23465" s="43">
        <f t="shared" si="733"/>
        <v>689580</v>
      </c>
    </row>
    <row r="23466" spans="1:27" x14ac:dyDescent="0.3">
      <c r="A23466" s="43">
        <v>291770</v>
      </c>
      <c r="B23466" s="43" t="s">
        <v>13785</v>
      </c>
      <c r="C23466" s="43" t="s">
        <v>1524</v>
      </c>
      <c r="E23466" s="43" t="s">
        <v>6263</v>
      </c>
      <c r="F23466" s="43" t="s">
        <v>28</v>
      </c>
      <c r="G23466" s="43">
        <v>85032</v>
      </c>
      <c r="Y23466" s="43" t="str">
        <f t="shared" si="732"/>
        <v>COMP</v>
      </c>
      <c r="AA23466" s="43">
        <f t="shared" si="733"/>
        <v>291770</v>
      </c>
    </row>
    <row r="23467" spans="1:27" x14ac:dyDescent="0.3">
      <c r="A23467" s="43">
        <v>2018732</v>
      </c>
      <c r="B23467" s="43" t="s">
        <v>13786</v>
      </c>
      <c r="C23467" s="43" t="s">
        <v>413</v>
      </c>
      <c r="E23467" s="43" t="s">
        <v>6263</v>
      </c>
      <c r="F23467" s="43" t="s">
        <v>30</v>
      </c>
      <c r="G23467" s="43">
        <v>85017</v>
      </c>
      <c r="Y23467" s="43" t="str">
        <f t="shared" si="732"/>
        <v>COMP</v>
      </c>
      <c r="AA23467" s="43">
        <f t="shared" si="733"/>
        <v>2018732</v>
      </c>
    </row>
    <row r="23468" spans="1:27" x14ac:dyDescent="0.3">
      <c r="A23468" s="43">
        <v>556646</v>
      </c>
      <c r="B23468" s="43" t="s">
        <v>13786</v>
      </c>
      <c r="C23468" s="43" t="s">
        <v>329</v>
      </c>
      <c r="E23468" s="43" t="s">
        <v>6263</v>
      </c>
      <c r="F23468" s="43" t="s">
        <v>28</v>
      </c>
      <c r="G23468" s="43">
        <v>85017</v>
      </c>
      <c r="Y23468" s="43" t="str">
        <f t="shared" si="732"/>
        <v/>
      </c>
      <c r="AA23468" s="43" t="e">
        <f t="shared" si="733"/>
        <v>#N/A</v>
      </c>
    </row>
    <row r="23469" spans="1:27" x14ac:dyDescent="0.3">
      <c r="A23469" s="43">
        <v>223217</v>
      </c>
      <c r="B23469" s="43" t="s">
        <v>13787</v>
      </c>
      <c r="C23469" s="43" t="s">
        <v>514</v>
      </c>
      <c r="E23469" s="43" t="s">
        <v>6263</v>
      </c>
      <c r="F23469" s="43" t="s">
        <v>28</v>
      </c>
      <c r="G23469" s="43">
        <v>49009</v>
      </c>
      <c r="Y23469" s="43" t="str">
        <f t="shared" si="732"/>
        <v>COMP</v>
      </c>
      <c r="AA23469" s="43">
        <f t="shared" si="733"/>
        <v>223217</v>
      </c>
    </row>
    <row r="23470" spans="1:27" x14ac:dyDescent="0.3">
      <c r="A23470" s="43">
        <v>1356427</v>
      </c>
      <c r="B23470" s="43" t="s">
        <v>13788</v>
      </c>
      <c r="C23470" s="43" t="s">
        <v>244</v>
      </c>
      <c r="E23470" s="43" t="s">
        <v>6263</v>
      </c>
      <c r="F23470" s="43" t="s">
        <v>28</v>
      </c>
      <c r="G23470" s="43">
        <v>49006</v>
      </c>
      <c r="Y23470" s="43" t="str">
        <f t="shared" si="732"/>
        <v/>
      </c>
      <c r="AA23470" s="43" t="e">
        <f t="shared" si="733"/>
        <v>#N/A</v>
      </c>
    </row>
    <row r="23471" spans="1:27" x14ac:dyDescent="0.3">
      <c r="A23471" s="43">
        <v>2193324</v>
      </c>
      <c r="B23471" s="43" t="s">
        <v>13788</v>
      </c>
      <c r="C23471" s="43" t="s">
        <v>202</v>
      </c>
      <c r="E23471" s="43" t="s">
        <v>6263</v>
      </c>
      <c r="F23471" s="43" t="s">
        <v>28</v>
      </c>
      <c r="G23471" s="43">
        <v>72041</v>
      </c>
      <c r="Y23471" s="43" t="str">
        <f t="shared" si="732"/>
        <v/>
      </c>
      <c r="AA23471" s="43" t="e">
        <f t="shared" si="733"/>
        <v>#N/A</v>
      </c>
    </row>
    <row r="23472" spans="1:27" x14ac:dyDescent="0.3">
      <c r="A23472" s="43">
        <v>2150580</v>
      </c>
      <c r="B23472" s="43" t="s">
        <v>13789</v>
      </c>
      <c r="C23472" s="43" t="s">
        <v>313</v>
      </c>
      <c r="E23472" s="43" t="s">
        <v>31</v>
      </c>
      <c r="F23472" s="43" t="s">
        <v>28</v>
      </c>
      <c r="G23472" s="43">
        <v>53019</v>
      </c>
      <c r="Y23472" s="43" t="str">
        <f t="shared" si="732"/>
        <v>COMP</v>
      </c>
      <c r="AA23472" s="43">
        <f t="shared" si="733"/>
        <v>2150580</v>
      </c>
    </row>
    <row r="23473" spans="1:27" x14ac:dyDescent="0.3">
      <c r="A23473" s="43">
        <v>1497082</v>
      </c>
      <c r="B23473" s="43" t="s">
        <v>13789</v>
      </c>
      <c r="C23473" s="43" t="s">
        <v>565</v>
      </c>
      <c r="E23473" s="43" t="s">
        <v>6263</v>
      </c>
      <c r="F23473" s="43" t="s">
        <v>28</v>
      </c>
      <c r="G23473" s="43">
        <v>72041</v>
      </c>
      <c r="Y23473" s="43" t="str">
        <f t="shared" si="732"/>
        <v/>
      </c>
      <c r="AA23473" s="43" t="e">
        <f t="shared" si="733"/>
        <v>#N/A</v>
      </c>
    </row>
    <row r="23474" spans="1:27" x14ac:dyDescent="0.3">
      <c r="A23474" s="43">
        <v>1327472</v>
      </c>
      <c r="B23474" s="43" t="s">
        <v>13789</v>
      </c>
      <c r="C23474" s="43" t="s">
        <v>3044</v>
      </c>
      <c r="E23474" s="43" t="s">
        <v>31</v>
      </c>
      <c r="F23474" s="43" t="s">
        <v>28</v>
      </c>
      <c r="G23474" s="43">
        <v>49064</v>
      </c>
      <c r="Y23474" s="43" t="str">
        <f t="shared" si="732"/>
        <v>COMP</v>
      </c>
      <c r="AA23474" s="43">
        <f t="shared" si="733"/>
        <v>1327472</v>
      </c>
    </row>
    <row r="23475" spans="1:27" x14ac:dyDescent="0.3">
      <c r="A23475" s="43">
        <v>1612394</v>
      </c>
      <c r="B23475" s="43" t="s">
        <v>13790</v>
      </c>
      <c r="C23475" s="43" t="s">
        <v>353</v>
      </c>
      <c r="E23475" s="43" t="s">
        <v>6263</v>
      </c>
      <c r="F23475" s="43" t="s">
        <v>30</v>
      </c>
      <c r="G23475" s="43">
        <v>85032</v>
      </c>
      <c r="Y23475" s="43" t="str">
        <f t="shared" si="732"/>
        <v/>
      </c>
      <c r="AA23475" s="43" t="e">
        <f t="shared" si="733"/>
        <v>#N/A</v>
      </c>
    </row>
    <row r="23476" spans="1:27" x14ac:dyDescent="0.3">
      <c r="A23476" s="43">
        <v>2400269</v>
      </c>
      <c r="B23476" s="43" t="s">
        <v>13791</v>
      </c>
      <c r="C23476" s="43" t="s">
        <v>1381</v>
      </c>
      <c r="E23476" s="43" t="s">
        <v>6263</v>
      </c>
      <c r="F23476" s="43" t="s">
        <v>30</v>
      </c>
      <c r="G23476" s="43">
        <v>49004</v>
      </c>
      <c r="Y23476" s="43" t="str">
        <f t="shared" si="732"/>
        <v/>
      </c>
      <c r="AA23476" s="43" t="e">
        <f t="shared" si="733"/>
        <v>#N/A</v>
      </c>
    </row>
    <row r="23477" spans="1:27" x14ac:dyDescent="0.3">
      <c r="A23477" s="43">
        <v>2075709</v>
      </c>
      <c r="B23477" s="43" t="s">
        <v>5934</v>
      </c>
      <c r="C23477" s="43" t="s">
        <v>5397</v>
      </c>
      <c r="E23477" s="43" t="s">
        <v>29</v>
      </c>
      <c r="F23477" s="43" t="s">
        <v>28</v>
      </c>
      <c r="G23477" s="43">
        <v>85024</v>
      </c>
      <c r="Y23477" s="43" t="str">
        <f t="shared" si="732"/>
        <v>COMP</v>
      </c>
      <c r="AA23477" s="43">
        <f t="shared" si="733"/>
        <v>2075709</v>
      </c>
    </row>
    <row r="23478" spans="1:27" x14ac:dyDescent="0.3">
      <c r="A23478" s="43">
        <v>2408392</v>
      </c>
      <c r="B23478" s="43" t="s">
        <v>5934</v>
      </c>
      <c r="C23478" s="43" t="s">
        <v>474</v>
      </c>
      <c r="E23478" s="43" t="s">
        <v>6263</v>
      </c>
      <c r="F23478" s="43" t="s">
        <v>30</v>
      </c>
      <c r="G23478" s="43">
        <v>44013</v>
      </c>
      <c r="Y23478" s="43" t="str">
        <f t="shared" si="732"/>
        <v/>
      </c>
      <c r="AA23478" s="43" t="e">
        <f t="shared" si="733"/>
        <v>#N/A</v>
      </c>
    </row>
    <row r="23479" spans="1:27" x14ac:dyDescent="0.3">
      <c r="A23479" s="43">
        <v>609144</v>
      </c>
      <c r="B23479" s="43" t="s">
        <v>13792</v>
      </c>
      <c r="C23479" s="43" t="s">
        <v>981</v>
      </c>
      <c r="E23479" s="43" t="s">
        <v>6263</v>
      </c>
      <c r="F23479" s="43" t="s">
        <v>30</v>
      </c>
      <c r="G23479" s="43">
        <v>49006</v>
      </c>
      <c r="Y23479" s="43" t="str">
        <f t="shared" si="732"/>
        <v>COMP</v>
      </c>
      <c r="AA23479" s="43">
        <f t="shared" si="733"/>
        <v>609144</v>
      </c>
    </row>
    <row r="23480" spans="1:27" x14ac:dyDescent="0.3">
      <c r="A23480" s="43">
        <v>2263045</v>
      </c>
      <c r="B23480" s="43" t="s">
        <v>13793</v>
      </c>
      <c r="C23480" s="43" t="s">
        <v>236</v>
      </c>
      <c r="E23480" s="43" t="s">
        <v>6263</v>
      </c>
      <c r="F23480" s="43" t="s">
        <v>28</v>
      </c>
      <c r="G23480" s="43">
        <v>49073</v>
      </c>
      <c r="Y23480" s="43" t="str">
        <f t="shared" si="732"/>
        <v/>
      </c>
      <c r="AA23480" s="43" t="e">
        <f t="shared" si="733"/>
        <v>#N/A</v>
      </c>
    </row>
    <row r="23481" spans="1:27" x14ac:dyDescent="0.3">
      <c r="A23481" s="43">
        <v>2354875</v>
      </c>
      <c r="B23481" s="43" t="s">
        <v>13794</v>
      </c>
      <c r="C23481" s="43" t="s">
        <v>3992</v>
      </c>
      <c r="E23481" s="43" t="s">
        <v>29</v>
      </c>
      <c r="F23481" s="43" t="s">
        <v>30</v>
      </c>
      <c r="G23481" s="43">
        <v>49016</v>
      </c>
      <c r="Y23481" s="43" t="str">
        <f t="shared" si="732"/>
        <v>COMP</v>
      </c>
      <c r="AA23481" s="43">
        <f t="shared" si="733"/>
        <v>2354875</v>
      </c>
    </row>
    <row r="23482" spans="1:27" x14ac:dyDescent="0.3">
      <c r="A23482" s="43">
        <v>2200957</v>
      </c>
      <c r="B23482" s="43" t="s">
        <v>13795</v>
      </c>
      <c r="C23482" s="43" t="s">
        <v>6445</v>
      </c>
      <c r="E23482" s="43" t="s">
        <v>6263</v>
      </c>
      <c r="F23482" s="43" t="s">
        <v>30</v>
      </c>
      <c r="G23482" s="43">
        <v>49009</v>
      </c>
      <c r="Y23482" s="43" t="str">
        <f t="shared" si="732"/>
        <v/>
      </c>
      <c r="AA23482" s="43" t="e">
        <f t="shared" si="733"/>
        <v>#N/A</v>
      </c>
    </row>
    <row r="23483" spans="1:27" x14ac:dyDescent="0.3">
      <c r="A23483" s="43">
        <v>1974910</v>
      </c>
      <c r="B23483" s="43" t="s">
        <v>13796</v>
      </c>
      <c r="C23483" s="43" t="s">
        <v>617</v>
      </c>
      <c r="E23483" s="43" t="s">
        <v>6263</v>
      </c>
      <c r="F23483" s="43" t="s">
        <v>30</v>
      </c>
      <c r="G23483" s="43">
        <v>72064</v>
      </c>
      <c r="Y23483" s="43" t="str">
        <f t="shared" si="732"/>
        <v/>
      </c>
      <c r="AA23483" s="43" t="e">
        <f t="shared" si="733"/>
        <v>#N/A</v>
      </c>
    </row>
    <row r="23484" spans="1:27" x14ac:dyDescent="0.3">
      <c r="A23484" s="43">
        <v>908261</v>
      </c>
      <c r="B23484" s="43" t="s">
        <v>13797</v>
      </c>
      <c r="C23484" s="43" t="s">
        <v>1480</v>
      </c>
      <c r="E23484" s="43" t="s">
        <v>6263</v>
      </c>
      <c r="F23484" s="43" t="s">
        <v>28</v>
      </c>
      <c r="G23484" s="43">
        <v>44073</v>
      </c>
      <c r="Y23484" s="43" t="str">
        <f t="shared" si="732"/>
        <v/>
      </c>
      <c r="AA23484" s="43" t="e">
        <f t="shared" si="733"/>
        <v>#N/A</v>
      </c>
    </row>
    <row r="23485" spans="1:27" x14ac:dyDescent="0.3">
      <c r="A23485" s="43">
        <v>2338622</v>
      </c>
      <c r="B23485" s="43" t="s">
        <v>13798</v>
      </c>
      <c r="C23485" s="43" t="s">
        <v>3477</v>
      </c>
      <c r="E23485" s="43" t="s">
        <v>6263</v>
      </c>
      <c r="F23485" s="43" t="s">
        <v>28</v>
      </c>
      <c r="G23485" s="43">
        <v>85004</v>
      </c>
      <c r="Y23485" s="43" t="str">
        <f t="shared" si="732"/>
        <v/>
      </c>
      <c r="AA23485" s="43" t="e">
        <f t="shared" si="733"/>
        <v>#N/A</v>
      </c>
    </row>
    <row r="23486" spans="1:27" x14ac:dyDescent="0.3">
      <c r="A23486" s="43">
        <v>2371026</v>
      </c>
      <c r="B23486" s="43" t="s">
        <v>13798</v>
      </c>
      <c r="C23486" s="43" t="s">
        <v>329</v>
      </c>
      <c r="E23486" s="43" t="s">
        <v>6263</v>
      </c>
      <c r="F23486" s="43" t="s">
        <v>28</v>
      </c>
      <c r="G23486" s="43">
        <v>85004</v>
      </c>
      <c r="Y23486" s="43" t="str">
        <f t="shared" si="732"/>
        <v/>
      </c>
      <c r="AA23486" s="43" t="e">
        <f t="shared" si="733"/>
        <v>#N/A</v>
      </c>
    </row>
    <row r="23487" spans="1:27" x14ac:dyDescent="0.3">
      <c r="A23487" s="43">
        <v>1528504</v>
      </c>
      <c r="B23487" s="43" t="s">
        <v>13798</v>
      </c>
      <c r="C23487" s="43" t="s">
        <v>3029</v>
      </c>
      <c r="E23487" s="43" t="s">
        <v>6263</v>
      </c>
      <c r="F23487" s="43" t="s">
        <v>30</v>
      </c>
      <c r="G23487" s="43">
        <v>85004</v>
      </c>
      <c r="Y23487" s="43" t="str">
        <f t="shared" si="732"/>
        <v/>
      </c>
      <c r="AA23487" s="43" t="e">
        <f t="shared" si="733"/>
        <v>#N/A</v>
      </c>
    </row>
    <row r="23488" spans="1:27" x14ac:dyDescent="0.3">
      <c r="A23488" s="43">
        <v>236001</v>
      </c>
      <c r="B23488" s="43" t="s">
        <v>13799</v>
      </c>
      <c r="C23488" s="43" t="s">
        <v>617</v>
      </c>
      <c r="E23488" s="43" t="s">
        <v>6263</v>
      </c>
      <c r="F23488" s="43" t="s">
        <v>30</v>
      </c>
      <c r="G23488" s="43">
        <v>49009</v>
      </c>
      <c r="Y23488" s="43" t="str">
        <f t="shared" si="732"/>
        <v/>
      </c>
      <c r="AA23488" s="43" t="e">
        <f t="shared" si="733"/>
        <v>#N/A</v>
      </c>
    </row>
    <row r="23489" spans="1:27" x14ac:dyDescent="0.3">
      <c r="A23489" s="43">
        <v>1777477</v>
      </c>
      <c r="B23489" s="43" t="s">
        <v>13799</v>
      </c>
      <c r="C23489" s="43" t="s">
        <v>993</v>
      </c>
      <c r="E23489" s="43" t="s">
        <v>6263</v>
      </c>
      <c r="F23489" s="43" t="s">
        <v>30</v>
      </c>
      <c r="G23489" s="43">
        <v>49001</v>
      </c>
      <c r="Y23489" s="43" t="str">
        <f t="shared" si="732"/>
        <v/>
      </c>
      <c r="AA23489" s="43" t="e">
        <f t="shared" si="733"/>
        <v>#N/A</v>
      </c>
    </row>
    <row r="23490" spans="1:27" x14ac:dyDescent="0.3">
      <c r="A23490" s="43">
        <v>2162573</v>
      </c>
      <c r="B23490" s="43" t="s">
        <v>13799</v>
      </c>
      <c r="C23490" s="43" t="s">
        <v>722</v>
      </c>
      <c r="E23490" s="43" t="s">
        <v>29</v>
      </c>
      <c r="F23490" s="43" t="s">
        <v>28</v>
      </c>
      <c r="G23490" s="43">
        <v>49006</v>
      </c>
      <c r="Y23490" s="43" t="str">
        <f t="shared" ref="Y23490:Y23553" si="734">IF(ISERROR(AA23490)=FALSE,"COMP","")</f>
        <v>COMP</v>
      </c>
      <c r="AA23490" s="43">
        <f t="shared" si="733"/>
        <v>2162573</v>
      </c>
    </row>
    <row r="23491" spans="1:27" x14ac:dyDescent="0.3">
      <c r="A23491" s="43">
        <v>128009</v>
      </c>
      <c r="B23491" s="43" t="s">
        <v>13799</v>
      </c>
      <c r="C23491" s="43" t="s">
        <v>223</v>
      </c>
      <c r="E23491" s="43" t="s">
        <v>6263</v>
      </c>
      <c r="F23491" s="43" t="s">
        <v>28</v>
      </c>
      <c r="G23491" s="43">
        <v>49054</v>
      </c>
      <c r="Y23491" s="43" t="str">
        <f t="shared" si="734"/>
        <v/>
      </c>
      <c r="AA23491" s="43" t="e">
        <f t="shared" ref="AA23491:AA23554" si="735">VLOOKUP(A23491,Z:Z,1,FALSE)</f>
        <v>#N/A</v>
      </c>
    </row>
    <row r="23492" spans="1:27" x14ac:dyDescent="0.3">
      <c r="A23492" s="43">
        <v>2163250</v>
      </c>
      <c r="B23492" s="43" t="s">
        <v>13799</v>
      </c>
      <c r="C23492" s="43" t="s">
        <v>829</v>
      </c>
      <c r="E23492" s="43" t="s">
        <v>6263</v>
      </c>
      <c r="F23492" s="43" t="s">
        <v>28</v>
      </c>
      <c r="G23492" s="43">
        <v>44134</v>
      </c>
      <c r="Y23492" s="43" t="str">
        <f t="shared" si="734"/>
        <v/>
      </c>
      <c r="AA23492" s="43" t="e">
        <f t="shared" si="735"/>
        <v>#N/A</v>
      </c>
    </row>
    <row r="23493" spans="1:27" x14ac:dyDescent="0.3">
      <c r="A23493" s="43">
        <v>1557680</v>
      </c>
      <c r="B23493" s="43" t="s">
        <v>13799</v>
      </c>
      <c r="C23493" s="43" t="s">
        <v>922</v>
      </c>
      <c r="E23493" s="43" t="s">
        <v>6263</v>
      </c>
      <c r="F23493" s="43" t="s">
        <v>30</v>
      </c>
      <c r="G23493" s="43">
        <v>49054</v>
      </c>
      <c r="Y23493" s="43" t="str">
        <f t="shared" si="734"/>
        <v/>
      </c>
      <c r="AA23493" s="43" t="e">
        <f t="shared" si="735"/>
        <v>#N/A</v>
      </c>
    </row>
    <row r="23494" spans="1:27" x14ac:dyDescent="0.3">
      <c r="A23494" s="43">
        <v>2358310</v>
      </c>
      <c r="B23494" s="43" t="s">
        <v>13800</v>
      </c>
      <c r="C23494" s="43" t="s">
        <v>331</v>
      </c>
      <c r="E23494" s="43" t="s">
        <v>6263</v>
      </c>
      <c r="F23494" s="43" t="s">
        <v>30</v>
      </c>
      <c r="G23494" s="43">
        <v>44012</v>
      </c>
      <c r="Y23494" s="43" t="str">
        <f t="shared" si="734"/>
        <v/>
      </c>
      <c r="AA23494" s="43" t="e">
        <f t="shared" si="735"/>
        <v>#N/A</v>
      </c>
    </row>
    <row r="23495" spans="1:27" x14ac:dyDescent="0.3">
      <c r="A23495" s="43">
        <v>2026650</v>
      </c>
      <c r="B23495" s="43" t="s">
        <v>13800</v>
      </c>
      <c r="C23495" s="43" t="s">
        <v>840</v>
      </c>
      <c r="E23495" s="43" t="s">
        <v>6263</v>
      </c>
      <c r="F23495" s="43" t="s">
        <v>28</v>
      </c>
      <c r="G23495" s="43">
        <v>44012</v>
      </c>
      <c r="Y23495" s="43" t="str">
        <f t="shared" si="734"/>
        <v/>
      </c>
      <c r="AA23495" s="43" t="e">
        <f t="shared" si="735"/>
        <v>#N/A</v>
      </c>
    </row>
    <row r="23496" spans="1:27" x14ac:dyDescent="0.3">
      <c r="A23496" s="43">
        <v>214100</v>
      </c>
      <c r="B23496" s="43" t="s">
        <v>5945</v>
      </c>
      <c r="C23496" s="43" t="s">
        <v>664</v>
      </c>
      <c r="E23496" s="43" t="s">
        <v>6263</v>
      </c>
      <c r="F23496" s="43" t="s">
        <v>28</v>
      </c>
      <c r="G23496" s="43">
        <v>72080</v>
      </c>
      <c r="Y23496" s="43" t="str">
        <f t="shared" si="734"/>
        <v>COMP</v>
      </c>
      <c r="AA23496" s="43">
        <f t="shared" si="735"/>
        <v>214100</v>
      </c>
    </row>
    <row r="23497" spans="1:27" x14ac:dyDescent="0.3">
      <c r="A23497" s="43">
        <v>2414102</v>
      </c>
      <c r="B23497" s="43" t="s">
        <v>13801</v>
      </c>
      <c r="C23497" s="43" t="s">
        <v>13802</v>
      </c>
      <c r="E23497" s="43" t="s">
        <v>34</v>
      </c>
      <c r="F23497" s="43" t="s">
        <v>28</v>
      </c>
      <c r="G23497" s="43">
        <v>49006</v>
      </c>
      <c r="Y23497" s="43" t="str">
        <f t="shared" si="734"/>
        <v>COMP</v>
      </c>
      <c r="AA23497" s="43">
        <f t="shared" si="735"/>
        <v>2414102</v>
      </c>
    </row>
    <row r="23498" spans="1:27" x14ac:dyDescent="0.3">
      <c r="A23498" s="43">
        <v>2398100</v>
      </c>
      <c r="B23498" s="43" t="s">
        <v>13803</v>
      </c>
      <c r="C23498" s="43" t="s">
        <v>13804</v>
      </c>
      <c r="E23498" s="43" t="s">
        <v>6263</v>
      </c>
      <c r="F23498" s="43" t="s">
        <v>30</v>
      </c>
      <c r="G23498" s="43">
        <v>72054</v>
      </c>
      <c r="Y23498" s="43" t="str">
        <f t="shared" si="734"/>
        <v>COMP</v>
      </c>
      <c r="AA23498" s="43">
        <f t="shared" si="735"/>
        <v>2398100</v>
      </c>
    </row>
    <row r="23499" spans="1:27" x14ac:dyDescent="0.3">
      <c r="A23499" s="43">
        <v>2000752</v>
      </c>
      <c r="B23499" s="43" t="s">
        <v>13805</v>
      </c>
      <c r="C23499" s="43" t="s">
        <v>520</v>
      </c>
      <c r="E23499" s="43" t="s">
        <v>6263</v>
      </c>
      <c r="F23499" s="43" t="s">
        <v>30</v>
      </c>
      <c r="G23499" s="43">
        <v>49001</v>
      </c>
      <c r="Y23499" s="43" t="str">
        <f t="shared" si="734"/>
        <v/>
      </c>
      <c r="AA23499" s="43" t="e">
        <f t="shared" si="735"/>
        <v>#N/A</v>
      </c>
    </row>
    <row r="23500" spans="1:27" x14ac:dyDescent="0.3">
      <c r="A23500" s="43">
        <v>1934511</v>
      </c>
      <c r="B23500" s="43" t="s">
        <v>13805</v>
      </c>
      <c r="C23500" s="43" t="s">
        <v>202</v>
      </c>
      <c r="E23500" s="43" t="s">
        <v>6263</v>
      </c>
      <c r="F23500" s="43" t="s">
        <v>28</v>
      </c>
      <c r="G23500" s="43">
        <v>49001</v>
      </c>
      <c r="Y23500" s="43" t="str">
        <f t="shared" si="734"/>
        <v/>
      </c>
      <c r="AA23500" s="43" t="e">
        <f t="shared" si="735"/>
        <v>#N/A</v>
      </c>
    </row>
    <row r="23501" spans="1:27" x14ac:dyDescent="0.3">
      <c r="A23501" s="43">
        <v>2236503</v>
      </c>
      <c r="B23501" s="43" t="s">
        <v>13806</v>
      </c>
      <c r="C23501" s="43" t="s">
        <v>8594</v>
      </c>
      <c r="E23501" s="43" t="s">
        <v>29</v>
      </c>
      <c r="F23501" s="43" t="s">
        <v>28</v>
      </c>
      <c r="G23501" s="43">
        <v>44111</v>
      </c>
      <c r="Y23501" s="43" t="str">
        <f t="shared" si="734"/>
        <v>COMP</v>
      </c>
      <c r="AA23501" s="43">
        <f t="shared" si="735"/>
        <v>2236503</v>
      </c>
    </row>
    <row r="23502" spans="1:27" x14ac:dyDescent="0.3">
      <c r="A23502" s="43">
        <v>1516814</v>
      </c>
      <c r="B23502" s="43" t="s">
        <v>13807</v>
      </c>
      <c r="C23502" s="43" t="s">
        <v>13808</v>
      </c>
      <c r="E23502" s="43" t="s">
        <v>35</v>
      </c>
      <c r="F23502" s="43" t="s">
        <v>30</v>
      </c>
      <c r="G23502" s="43">
        <v>44036</v>
      </c>
      <c r="Y23502" s="43" t="str">
        <f t="shared" si="734"/>
        <v>COMP</v>
      </c>
      <c r="AA23502" s="43">
        <f t="shared" si="735"/>
        <v>1516814</v>
      </c>
    </row>
    <row r="23503" spans="1:27" x14ac:dyDescent="0.3">
      <c r="A23503" s="43">
        <v>2195929</v>
      </c>
      <c r="B23503" s="43" t="s">
        <v>13809</v>
      </c>
      <c r="C23503" s="43" t="s">
        <v>357</v>
      </c>
      <c r="E23503" s="43" t="s">
        <v>6263</v>
      </c>
      <c r="F23503" s="43" t="s">
        <v>30</v>
      </c>
      <c r="G23503" s="43">
        <v>44090</v>
      </c>
      <c r="Y23503" s="43" t="str">
        <f t="shared" si="734"/>
        <v/>
      </c>
      <c r="AA23503" s="43" t="e">
        <f t="shared" si="735"/>
        <v>#N/A</v>
      </c>
    </row>
    <row r="23504" spans="1:27" x14ac:dyDescent="0.3">
      <c r="A23504" s="43">
        <v>460971</v>
      </c>
      <c r="B23504" s="43" t="s">
        <v>13810</v>
      </c>
      <c r="C23504" s="43" t="s">
        <v>532</v>
      </c>
      <c r="E23504" s="43" t="s">
        <v>6263</v>
      </c>
      <c r="F23504" s="43" t="s">
        <v>28</v>
      </c>
      <c r="G23504" s="43">
        <v>44105</v>
      </c>
      <c r="Y23504" s="43" t="str">
        <f t="shared" si="734"/>
        <v/>
      </c>
      <c r="AA23504" s="43" t="e">
        <f t="shared" si="735"/>
        <v>#N/A</v>
      </c>
    </row>
    <row r="23505" spans="1:27" x14ac:dyDescent="0.3">
      <c r="A23505" s="43">
        <v>1807875</v>
      </c>
      <c r="B23505" s="43" t="s">
        <v>13810</v>
      </c>
      <c r="C23505" s="43" t="s">
        <v>2050</v>
      </c>
      <c r="E23505" s="43" t="s">
        <v>6263</v>
      </c>
      <c r="F23505" s="43" t="s">
        <v>30</v>
      </c>
      <c r="G23505" s="43">
        <v>44105</v>
      </c>
      <c r="Y23505" s="43" t="str">
        <f t="shared" si="734"/>
        <v/>
      </c>
      <c r="AA23505" s="43" t="e">
        <f t="shared" si="735"/>
        <v>#N/A</v>
      </c>
    </row>
    <row r="23506" spans="1:27" x14ac:dyDescent="0.3">
      <c r="A23506" s="43">
        <v>1659872</v>
      </c>
      <c r="B23506" s="43" t="s">
        <v>13811</v>
      </c>
      <c r="C23506" s="43" t="s">
        <v>514</v>
      </c>
      <c r="E23506" s="43" t="s">
        <v>6263</v>
      </c>
      <c r="F23506" s="43" t="s">
        <v>28</v>
      </c>
      <c r="G23506" s="43">
        <v>49004</v>
      </c>
      <c r="Y23506" s="43" t="str">
        <f t="shared" si="734"/>
        <v/>
      </c>
      <c r="AA23506" s="43" t="e">
        <f t="shared" si="735"/>
        <v>#N/A</v>
      </c>
    </row>
    <row r="23507" spans="1:27" x14ac:dyDescent="0.3">
      <c r="A23507" s="43">
        <v>1197159</v>
      </c>
      <c r="B23507" s="43" t="s">
        <v>13812</v>
      </c>
      <c r="C23507" s="43" t="s">
        <v>3088</v>
      </c>
      <c r="E23507" s="43" t="s">
        <v>6263</v>
      </c>
      <c r="F23507" s="43" t="s">
        <v>28</v>
      </c>
      <c r="G23507" s="43">
        <v>85017</v>
      </c>
      <c r="Y23507" s="43" t="str">
        <f t="shared" si="734"/>
        <v/>
      </c>
      <c r="AA23507" s="43" t="e">
        <f t="shared" si="735"/>
        <v>#N/A</v>
      </c>
    </row>
    <row r="23508" spans="1:27" x14ac:dyDescent="0.3">
      <c r="A23508" s="43">
        <v>1063007</v>
      </c>
      <c r="B23508" s="43" t="s">
        <v>13812</v>
      </c>
      <c r="C23508" s="43" t="s">
        <v>632</v>
      </c>
      <c r="E23508" s="43" t="s">
        <v>6263</v>
      </c>
      <c r="F23508" s="43" t="s">
        <v>28</v>
      </c>
      <c r="G23508" s="43">
        <v>85022</v>
      </c>
      <c r="Y23508" s="43" t="str">
        <f t="shared" si="734"/>
        <v/>
      </c>
      <c r="AA23508" s="43" t="e">
        <f t="shared" si="735"/>
        <v>#N/A</v>
      </c>
    </row>
    <row r="23509" spans="1:27" x14ac:dyDescent="0.3">
      <c r="A23509" s="43">
        <v>2056953</v>
      </c>
      <c r="B23509" s="43" t="s">
        <v>13813</v>
      </c>
      <c r="C23509" s="43" t="s">
        <v>612</v>
      </c>
      <c r="E23509" s="43" t="s">
        <v>6263</v>
      </c>
      <c r="F23509" s="43" t="s">
        <v>28</v>
      </c>
      <c r="G23509" s="43">
        <v>72082</v>
      </c>
      <c r="Y23509" s="43" t="str">
        <f t="shared" si="734"/>
        <v/>
      </c>
      <c r="AA23509" s="43" t="e">
        <f t="shared" si="735"/>
        <v>#N/A</v>
      </c>
    </row>
    <row r="23510" spans="1:27" x14ac:dyDescent="0.3">
      <c r="A23510" s="43">
        <v>1300766</v>
      </c>
      <c r="B23510" s="43" t="s">
        <v>13813</v>
      </c>
      <c r="C23510" s="43" t="s">
        <v>346</v>
      </c>
      <c r="E23510" s="43" t="s">
        <v>6263</v>
      </c>
      <c r="F23510" s="43" t="s">
        <v>28</v>
      </c>
      <c r="G23510" s="43">
        <v>49006</v>
      </c>
      <c r="Y23510" s="43" t="str">
        <f t="shared" si="734"/>
        <v>COMP</v>
      </c>
      <c r="AA23510" s="43">
        <f t="shared" si="735"/>
        <v>1300766</v>
      </c>
    </row>
    <row r="23511" spans="1:27" x14ac:dyDescent="0.3">
      <c r="A23511" s="43">
        <v>1375715</v>
      </c>
      <c r="B23511" s="43" t="s">
        <v>13814</v>
      </c>
      <c r="C23511" s="43" t="s">
        <v>541</v>
      </c>
      <c r="E23511" s="43" t="s">
        <v>6263</v>
      </c>
      <c r="F23511" s="43" t="s">
        <v>28</v>
      </c>
      <c r="G23511" s="43">
        <v>72085</v>
      </c>
      <c r="Y23511" s="43" t="str">
        <f t="shared" si="734"/>
        <v>COMP</v>
      </c>
      <c r="AA23511" s="43">
        <f t="shared" si="735"/>
        <v>1375715</v>
      </c>
    </row>
    <row r="23512" spans="1:27" x14ac:dyDescent="0.3">
      <c r="A23512" s="43">
        <v>325940</v>
      </c>
      <c r="B23512" s="43" t="s">
        <v>5951</v>
      </c>
      <c r="C23512" s="43" t="s">
        <v>937</v>
      </c>
      <c r="E23512" s="43" t="s">
        <v>6263</v>
      </c>
      <c r="F23512" s="43" t="s">
        <v>28</v>
      </c>
      <c r="G23512" s="43">
        <v>49009</v>
      </c>
      <c r="Y23512" s="43" t="str">
        <f t="shared" si="734"/>
        <v/>
      </c>
      <c r="AA23512" s="43" t="e">
        <f t="shared" si="735"/>
        <v>#N/A</v>
      </c>
    </row>
    <row r="23513" spans="1:27" x14ac:dyDescent="0.3">
      <c r="A23513" s="43">
        <v>2414980</v>
      </c>
      <c r="B23513" s="43" t="s">
        <v>5951</v>
      </c>
      <c r="C23513" s="43" t="s">
        <v>803</v>
      </c>
      <c r="E23513" s="43" t="s">
        <v>6263</v>
      </c>
      <c r="F23513" s="43" t="s">
        <v>30</v>
      </c>
      <c r="G23513" s="43">
        <v>49001</v>
      </c>
      <c r="Y23513" s="43" t="str">
        <f t="shared" si="734"/>
        <v/>
      </c>
      <c r="AA23513" s="43" t="e">
        <f t="shared" si="735"/>
        <v>#N/A</v>
      </c>
    </row>
    <row r="23514" spans="1:27" x14ac:dyDescent="0.3">
      <c r="A23514" s="43">
        <v>1497185</v>
      </c>
      <c r="B23514" s="43" t="s">
        <v>13815</v>
      </c>
      <c r="C23514" s="43" t="s">
        <v>436</v>
      </c>
      <c r="E23514" s="43" t="s">
        <v>35</v>
      </c>
      <c r="F23514" s="43" t="s">
        <v>28</v>
      </c>
      <c r="G23514" s="43">
        <v>72041</v>
      </c>
      <c r="Y23514" s="43" t="str">
        <f t="shared" si="734"/>
        <v>COMP</v>
      </c>
      <c r="AA23514" s="43">
        <f t="shared" si="735"/>
        <v>1497185</v>
      </c>
    </row>
    <row r="23515" spans="1:27" x14ac:dyDescent="0.3">
      <c r="A23515" s="43">
        <v>913370</v>
      </c>
      <c r="B23515" s="43" t="s">
        <v>9271</v>
      </c>
      <c r="C23515" s="43" t="s">
        <v>13816</v>
      </c>
      <c r="E23515" s="43" t="s">
        <v>6263</v>
      </c>
      <c r="F23515" s="43" t="s">
        <v>30</v>
      </c>
      <c r="G23515" s="43">
        <v>49064</v>
      </c>
      <c r="Y23515" s="43" t="str">
        <f t="shared" si="734"/>
        <v/>
      </c>
      <c r="AA23515" s="43" t="e">
        <f t="shared" si="735"/>
        <v>#N/A</v>
      </c>
    </row>
    <row r="23516" spans="1:27" x14ac:dyDescent="0.3">
      <c r="A23516" s="43">
        <v>1179747</v>
      </c>
      <c r="B23516" s="43" t="s">
        <v>13817</v>
      </c>
      <c r="C23516" s="43" t="s">
        <v>632</v>
      </c>
      <c r="E23516" s="43" t="s">
        <v>6263</v>
      </c>
      <c r="F23516" s="43" t="s">
        <v>28</v>
      </c>
      <c r="G23516" s="43">
        <v>44111</v>
      </c>
      <c r="Y23516" s="43" t="str">
        <f t="shared" si="734"/>
        <v/>
      </c>
      <c r="AA23516" s="43" t="e">
        <f t="shared" si="735"/>
        <v>#N/A</v>
      </c>
    </row>
    <row r="23517" spans="1:27" x14ac:dyDescent="0.3">
      <c r="A23517" s="43">
        <v>1419156</v>
      </c>
      <c r="B23517" s="43" t="s">
        <v>13818</v>
      </c>
      <c r="C23517" s="43" t="s">
        <v>397</v>
      </c>
      <c r="E23517" s="43" t="s">
        <v>6263</v>
      </c>
      <c r="F23517" s="43" t="s">
        <v>28</v>
      </c>
      <c r="G23517" s="43">
        <v>49054</v>
      </c>
      <c r="Y23517" s="43" t="str">
        <f t="shared" si="734"/>
        <v/>
      </c>
      <c r="AA23517" s="43" t="e">
        <f t="shared" si="735"/>
        <v>#N/A</v>
      </c>
    </row>
    <row r="23518" spans="1:27" x14ac:dyDescent="0.3">
      <c r="A23518" s="43">
        <v>1124883</v>
      </c>
      <c r="B23518" s="43" t="s">
        <v>5954</v>
      </c>
      <c r="C23518" s="43" t="s">
        <v>375</v>
      </c>
      <c r="E23518" s="43" t="s">
        <v>6263</v>
      </c>
      <c r="F23518" s="43" t="s">
        <v>28</v>
      </c>
      <c r="G23518" s="43">
        <v>49009</v>
      </c>
      <c r="Y23518" s="43" t="str">
        <f t="shared" si="734"/>
        <v/>
      </c>
      <c r="AA23518" s="43" t="e">
        <f t="shared" si="735"/>
        <v>#N/A</v>
      </c>
    </row>
    <row r="23519" spans="1:27" x14ac:dyDescent="0.3">
      <c r="A23519" s="43">
        <v>1124881</v>
      </c>
      <c r="B23519" s="43" t="s">
        <v>5954</v>
      </c>
      <c r="C23519" s="43" t="s">
        <v>239</v>
      </c>
      <c r="E23519" s="43" t="s">
        <v>6263</v>
      </c>
      <c r="F23519" s="43" t="s">
        <v>30</v>
      </c>
      <c r="G23519" s="43">
        <v>49009</v>
      </c>
      <c r="Y23519" s="43" t="str">
        <f t="shared" si="734"/>
        <v/>
      </c>
      <c r="AA23519" s="43" t="e">
        <f t="shared" si="735"/>
        <v>#N/A</v>
      </c>
    </row>
    <row r="23520" spans="1:27" x14ac:dyDescent="0.3">
      <c r="A23520" s="43">
        <v>2339493</v>
      </c>
      <c r="B23520" s="43" t="s">
        <v>13819</v>
      </c>
      <c r="C23520" s="43" t="s">
        <v>13820</v>
      </c>
      <c r="E23520" s="43" t="s">
        <v>35</v>
      </c>
      <c r="F23520" s="43" t="s">
        <v>28</v>
      </c>
      <c r="G23520" s="43">
        <v>44052</v>
      </c>
      <c r="Y23520" s="43" t="str">
        <f t="shared" si="734"/>
        <v>COMP</v>
      </c>
      <c r="AA23520" s="43">
        <f t="shared" si="735"/>
        <v>2339493</v>
      </c>
    </row>
    <row r="23521" spans="1:27" x14ac:dyDescent="0.3">
      <c r="A23521" s="43">
        <v>2159629</v>
      </c>
      <c r="B23521" s="43" t="s">
        <v>13821</v>
      </c>
      <c r="C23521" s="43" t="s">
        <v>795</v>
      </c>
      <c r="E23521" s="43" t="s">
        <v>6263</v>
      </c>
      <c r="F23521" s="43" t="s">
        <v>30</v>
      </c>
      <c r="G23521" s="43">
        <v>53022</v>
      </c>
      <c r="Y23521" s="43" t="str">
        <f t="shared" si="734"/>
        <v/>
      </c>
      <c r="AA23521" s="43" t="e">
        <f t="shared" si="735"/>
        <v>#N/A</v>
      </c>
    </row>
    <row r="23522" spans="1:27" x14ac:dyDescent="0.3">
      <c r="A23522" s="43">
        <v>2352923</v>
      </c>
      <c r="B23522" s="43" t="s">
        <v>13821</v>
      </c>
      <c r="C23522" s="43" t="s">
        <v>467</v>
      </c>
      <c r="E23522" s="43" t="s">
        <v>34</v>
      </c>
      <c r="F23522" s="43" t="s">
        <v>30</v>
      </c>
      <c r="G23522" s="43">
        <v>49020</v>
      </c>
      <c r="Y23522" s="43" t="str">
        <f t="shared" si="734"/>
        <v/>
      </c>
      <c r="AA23522" s="43" t="e">
        <f t="shared" si="735"/>
        <v>#N/A</v>
      </c>
    </row>
    <row r="23523" spans="1:27" x14ac:dyDescent="0.3">
      <c r="A23523" s="43">
        <v>2030341</v>
      </c>
      <c r="B23523" s="43" t="s">
        <v>13822</v>
      </c>
      <c r="C23523" s="43" t="s">
        <v>617</v>
      </c>
      <c r="E23523" s="43" t="s">
        <v>6263</v>
      </c>
      <c r="F23523" s="43" t="s">
        <v>30</v>
      </c>
      <c r="G23523" s="43">
        <v>85012</v>
      </c>
      <c r="Y23523" s="43" t="str">
        <f t="shared" si="734"/>
        <v/>
      </c>
      <c r="AA23523" s="43" t="e">
        <f t="shared" si="735"/>
        <v>#N/A</v>
      </c>
    </row>
    <row r="23524" spans="1:27" x14ac:dyDescent="0.3">
      <c r="A23524" s="43">
        <v>1382478</v>
      </c>
      <c r="B23524" s="43" t="s">
        <v>13822</v>
      </c>
      <c r="C23524" s="43" t="s">
        <v>497</v>
      </c>
      <c r="E23524" s="43" t="s">
        <v>6263</v>
      </c>
      <c r="F23524" s="43" t="s">
        <v>30</v>
      </c>
      <c r="G23524" s="43">
        <v>72041</v>
      </c>
      <c r="Y23524" s="43" t="str">
        <f t="shared" si="734"/>
        <v/>
      </c>
      <c r="AA23524" s="43" t="e">
        <f t="shared" si="735"/>
        <v>#N/A</v>
      </c>
    </row>
    <row r="23525" spans="1:27" x14ac:dyDescent="0.3">
      <c r="A23525" s="43">
        <v>1696192</v>
      </c>
      <c r="B23525" s="43" t="s">
        <v>13823</v>
      </c>
      <c r="C23525" s="43" t="s">
        <v>327</v>
      </c>
      <c r="E23525" s="43" t="s">
        <v>6263</v>
      </c>
      <c r="F23525" s="43" t="s">
        <v>30</v>
      </c>
      <c r="G23525" s="43">
        <v>53061</v>
      </c>
      <c r="Y23525" s="43" t="str">
        <f t="shared" si="734"/>
        <v/>
      </c>
      <c r="AA23525" s="43" t="e">
        <f t="shared" si="735"/>
        <v>#N/A</v>
      </c>
    </row>
    <row r="23526" spans="1:27" x14ac:dyDescent="0.3">
      <c r="A23526" s="43">
        <v>2017829</v>
      </c>
      <c r="B23526" s="43" t="s">
        <v>13823</v>
      </c>
      <c r="C23526" s="43" t="s">
        <v>401</v>
      </c>
      <c r="E23526" s="43" t="s">
        <v>6263</v>
      </c>
      <c r="F23526" s="43" t="s">
        <v>30</v>
      </c>
      <c r="G23526" s="43">
        <v>44045</v>
      </c>
      <c r="Y23526" s="43" t="str">
        <f t="shared" si="734"/>
        <v/>
      </c>
      <c r="AA23526" s="43" t="e">
        <f t="shared" si="735"/>
        <v>#N/A</v>
      </c>
    </row>
    <row r="23527" spans="1:27" x14ac:dyDescent="0.3">
      <c r="A23527" s="43">
        <v>406992</v>
      </c>
      <c r="B23527" s="43" t="s">
        <v>13824</v>
      </c>
      <c r="C23527" s="43" t="s">
        <v>290</v>
      </c>
      <c r="E23527" s="43" t="s">
        <v>6263</v>
      </c>
      <c r="F23527" s="43" t="s">
        <v>28</v>
      </c>
      <c r="G23527" s="43">
        <v>44067</v>
      </c>
      <c r="Y23527" s="43" t="str">
        <f t="shared" si="734"/>
        <v>COMP</v>
      </c>
      <c r="AA23527" s="43">
        <f t="shared" si="735"/>
        <v>406992</v>
      </c>
    </row>
    <row r="23528" spans="1:27" x14ac:dyDescent="0.3">
      <c r="A23528" s="43">
        <v>1380435</v>
      </c>
      <c r="B23528" s="43" t="s">
        <v>13824</v>
      </c>
      <c r="C23528" s="43" t="s">
        <v>4498</v>
      </c>
      <c r="E23528" s="43" t="s">
        <v>29</v>
      </c>
      <c r="F23528" s="43" t="s">
        <v>30</v>
      </c>
      <c r="G23528" s="43">
        <v>44024</v>
      </c>
      <c r="Y23528" s="43" t="str">
        <f t="shared" si="734"/>
        <v>COMP</v>
      </c>
      <c r="AA23528" s="43">
        <f t="shared" si="735"/>
        <v>1380435</v>
      </c>
    </row>
    <row r="23529" spans="1:27" x14ac:dyDescent="0.3">
      <c r="A23529" s="43">
        <v>525170</v>
      </c>
      <c r="B23529" s="43" t="s">
        <v>13825</v>
      </c>
      <c r="C23529" s="43" t="s">
        <v>644</v>
      </c>
      <c r="E23529" s="43" t="s">
        <v>6263</v>
      </c>
      <c r="F23529" s="43" t="s">
        <v>30</v>
      </c>
      <c r="G23529" s="43">
        <v>44067</v>
      </c>
      <c r="Y23529" s="43" t="str">
        <f t="shared" si="734"/>
        <v>COMP</v>
      </c>
      <c r="AA23529" s="43">
        <f t="shared" si="735"/>
        <v>525170</v>
      </c>
    </row>
    <row r="23530" spans="1:27" x14ac:dyDescent="0.3">
      <c r="A23530" s="43">
        <v>1463561</v>
      </c>
      <c r="B23530" s="43" t="s">
        <v>13826</v>
      </c>
      <c r="C23530" s="43" t="s">
        <v>276</v>
      </c>
      <c r="E23530" s="43" t="s">
        <v>6263</v>
      </c>
      <c r="F23530" s="43" t="s">
        <v>28</v>
      </c>
      <c r="G23530" s="43">
        <v>44079</v>
      </c>
      <c r="Y23530" s="43" t="str">
        <f t="shared" si="734"/>
        <v>COMP</v>
      </c>
      <c r="AA23530" s="43">
        <f t="shared" si="735"/>
        <v>1463561</v>
      </c>
    </row>
    <row r="23531" spans="1:27" x14ac:dyDescent="0.3">
      <c r="A23531" s="43">
        <v>2362992</v>
      </c>
      <c r="B23531" s="43" t="s">
        <v>13827</v>
      </c>
      <c r="C23531" s="43" t="s">
        <v>746</v>
      </c>
      <c r="E23531" s="43" t="s">
        <v>6263</v>
      </c>
      <c r="F23531" s="43" t="s">
        <v>28</v>
      </c>
      <c r="G23531" s="43">
        <v>72017</v>
      </c>
      <c r="Y23531" s="43" t="str">
        <f t="shared" si="734"/>
        <v>COMP</v>
      </c>
      <c r="AA23531" s="43">
        <f t="shared" si="735"/>
        <v>2362992</v>
      </c>
    </row>
    <row r="23532" spans="1:27" x14ac:dyDescent="0.3">
      <c r="A23532" s="43">
        <v>1466469</v>
      </c>
      <c r="B23532" s="43" t="s">
        <v>13828</v>
      </c>
      <c r="C23532" s="43" t="s">
        <v>508</v>
      </c>
      <c r="E23532" s="43" t="s">
        <v>6263</v>
      </c>
      <c r="F23532" s="43" t="s">
        <v>28</v>
      </c>
      <c r="G23532" s="43">
        <v>49072</v>
      </c>
      <c r="Y23532" s="43" t="str">
        <f t="shared" si="734"/>
        <v/>
      </c>
      <c r="AA23532" s="43" t="e">
        <f t="shared" si="735"/>
        <v>#N/A</v>
      </c>
    </row>
    <row r="23533" spans="1:27" x14ac:dyDescent="0.3">
      <c r="A23533" s="43">
        <v>2049054</v>
      </c>
      <c r="B23533" s="43" t="s">
        <v>13829</v>
      </c>
      <c r="C23533" s="43" t="s">
        <v>495</v>
      </c>
      <c r="E23533" s="43" t="s">
        <v>34</v>
      </c>
      <c r="F23533" s="43" t="s">
        <v>30</v>
      </c>
      <c r="G23533" s="43">
        <v>44045</v>
      </c>
      <c r="Y23533" s="43" t="str">
        <f t="shared" si="734"/>
        <v>COMP</v>
      </c>
      <c r="AA23533" s="43">
        <f t="shared" si="735"/>
        <v>2049054</v>
      </c>
    </row>
    <row r="23534" spans="1:27" x14ac:dyDescent="0.3">
      <c r="A23534" s="43">
        <v>1786518</v>
      </c>
      <c r="B23534" s="43" t="s">
        <v>13830</v>
      </c>
      <c r="C23534" s="43" t="s">
        <v>666</v>
      </c>
      <c r="E23534" s="43" t="s">
        <v>35</v>
      </c>
      <c r="F23534" s="43" t="s">
        <v>30</v>
      </c>
      <c r="G23534" s="43">
        <v>44062</v>
      </c>
      <c r="Y23534" s="43" t="str">
        <f t="shared" si="734"/>
        <v>COMP</v>
      </c>
      <c r="AA23534" s="43">
        <f t="shared" si="735"/>
        <v>1786518</v>
      </c>
    </row>
    <row r="23535" spans="1:27" x14ac:dyDescent="0.3">
      <c r="A23535" s="43">
        <v>2415630</v>
      </c>
      <c r="B23535" s="43" t="s">
        <v>13831</v>
      </c>
      <c r="C23535" s="43" t="s">
        <v>297</v>
      </c>
      <c r="E23535" s="43" t="s">
        <v>6263</v>
      </c>
      <c r="F23535" s="43" t="s">
        <v>30</v>
      </c>
      <c r="G23535" s="43">
        <v>49001</v>
      </c>
      <c r="Y23535" s="43" t="str">
        <f t="shared" si="734"/>
        <v/>
      </c>
      <c r="AA23535" s="43" t="e">
        <f t="shared" si="735"/>
        <v>#N/A</v>
      </c>
    </row>
    <row r="23536" spans="1:27" x14ac:dyDescent="0.3">
      <c r="A23536" s="43">
        <v>2013693</v>
      </c>
      <c r="B23536" s="43" t="s">
        <v>13832</v>
      </c>
      <c r="C23536" s="43" t="s">
        <v>557</v>
      </c>
      <c r="E23536" s="43" t="s">
        <v>6263</v>
      </c>
      <c r="F23536" s="43" t="s">
        <v>30</v>
      </c>
      <c r="G23536" s="43">
        <v>49004</v>
      </c>
      <c r="Y23536" s="43" t="str">
        <f t="shared" si="734"/>
        <v/>
      </c>
      <c r="AA23536" s="43" t="e">
        <f t="shared" si="735"/>
        <v>#N/A</v>
      </c>
    </row>
    <row r="23537" spans="1:27" x14ac:dyDescent="0.3">
      <c r="A23537" s="43">
        <v>2331285</v>
      </c>
      <c r="B23537" s="43" t="s">
        <v>13833</v>
      </c>
      <c r="C23537" s="43" t="s">
        <v>7458</v>
      </c>
      <c r="E23537" s="43" t="s">
        <v>6263</v>
      </c>
      <c r="F23537" s="43" t="s">
        <v>28</v>
      </c>
      <c r="G23537" s="43">
        <v>44069</v>
      </c>
      <c r="Y23537" s="43" t="str">
        <f t="shared" si="734"/>
        <v/>
      </c>
      <c r="AA23537" s="43" t="e">
        <f t="shared" si="735"/>
        <v>#N/A</v>
      </c>
    </row>
    <row r="23538" spans="1:27" x14ac:dyDescent="0.3">
      <c r="A23538" s="43">
        <v>1684009</v>
      </c>
      <c r="B23538" s="43" t="s">
        <v>5964</v>
      </c>
      <c r="C23538" s="43" t="s">
        <v>357</v>
      </c>
      <c r="E23538" s="43" t="s">
        <v>6263</v>
      </c>
      <c r="F23538" s="43" t="s">
        <v>30</v>
      </c>
      <c r="G23538" s="43">
        <v>49006</v>
      </c>
      <c r="Y23538" s="43" t="str">
        <f t="shared" si="734"/>
        <v/>
      </c>
      <c r="AA23538" s="43" t="e">
        <f t="shared" si="735"/>
        <v>#N/A</v>
      </c>
    </row>
    <row r="23539" spans="1:27" x14ac:dyDescent="0.3">
      <c r="A23539" s="43">
        <v>1879640</v>
      </c>
      <c r="B23539" s="43" t="s">
        <v>5964</v>
      </c>
      <c r="C23539" s="43" t="s">
        <v>408</v>
      </c>
      <c r="E23539" s="43" t="s">
        <v>6263</v>
      </c>
      <c r="F23539" s="43" t="s">
        <v>30</v>
      </c>
      <c r="G23539" s="43">
        <v>44111</v>
      </c>
      <c r="Y23539" s="43" t="str">
        <f t="shared" si="734"/>
        <v/>
      </c>
      <c r="AA23539" s="43" t="e">
        <f t="shared" si="735"/>
        <v>#N/A</v>
      </c>
    </row>
    <row r="23540" spans="1:27" x14ac:dyDescent="0.3">
      <c r="A23540" s="43">
        <v>1891981</v>
      </c>
      <c r="B23540" s="43" t="s">
        <v>5964</v>
      </c>
      <c r="C23540" s="43" t="s">
        <v>336</v>
      </c>
      <c r="E23540" s="43" t="s">
        <v>6263</v>
      </c>
      <c r="F23540" s="43" t="s">
        <v>30</v>
      </c>
      <c r="G23540" s="43">
        <v>44111</v>
      </c>
      <c r="Y23540" s="43" t="str">
        <f t="shared" si="734"/>
        <v/>
      </c>
      <c r="AA23540" s="43" t="e">
        <f t="shared" si="735"/>
        <v>#N/A</v>
      </c>
    </row>
    <row r="23541" spans="1:27" x14ac:dyDescent="0.3">
      <c r="A23541" s="43">
        <v>2130076</v>
      </c>
      <c r="B23541" s="43" t="s">
        <v>13834</v>
      </c>
      <c r="C23541" s="43" t="s">
        <v>560</v>
      </c>
      <c r="E23541" s="43" t="s">
        <v>35</v>
      </c>
      <c r="F23541" s="43" t="s">
        <v>30</v>
      </c>
      <c r="G23541" s="43">
        <v>44111</v>
      </c>
      <c r="Y23541" s="43" t="str">
        <f t="shared" si="734"/>
        <v>COMP</v>
      </c>
      <c r="AA23541" s="43">
        <f t="shared" si="735"/>
        <v>2130076</v>
      </c>
    </row>
    <row r="23542" spans="1:27" x14ac:dyDescent="0.3">
      <c r="A23542" s="43">
        <v>2182389</v>
      </c>
      <c r="B23542" s="43" t="s">
        <v>13835</v>
      </c>
      <c r="C23542" s="43" t="s">
        <v>681</v>
      </c>
      <c r="E23542" s="43" t="s">
        <v>6263</v>
      </c>
      <c r="F23542" s="43" t="s">
        <v>30</v>
      </c>
      <c r="G23542" s="43">
        <v>72051</v>
      </c>
      <c r="Y23542" s="43" t="str">
        <f t="shared" si="734"/>
        <v/>
      </c>
      <c r="AA23542" s="43" t="e">
        <f t="shared" si="735"/>
        <v>#N/A</v>
      </c>
    </row>
    <row r="23543" spans="1:27" x14ac:dyDescent="0.3">
      <c r="A23543" s="43">
        <v>1754750</v>
      </c>
      <c r="B23543" s="43" t="s">
        <v>5965</v>
      </c>
      <c r="C23543" s="43" t="s">
        <v>13836</v>
      </c>
      <c r="E23543" s="43" t="s">
        <v>6263</v>
      </c>
      <c r="F23543" s="43" t="s">
        <v>30</v>
      </c>
      <c r="G23543" s="43">
        <v>72029</v>
      </c>
      <c r="Y23543" s="43" t="str">
        <f t="shared" si="734"/>
        <v>COMP</v>
      </c>
      <c r="AA23543" s="43">
        <f t="shared" si="735"/>
        <v>1754750</v>
      </c>
    </row>
    <row r="23544" spans="1:27" x14ac:dyDescent="0.3">
      <c r="A23544" s="43">
        <v>2394541</v>
      </c>
      <c r="B23544" s="43" t="s">
        <v>5965</v>
      </c>
      <c r="C23544" s="43" t="s">
        <v>151</v>
      </c>
      <c r="E23544" s="43" t="s">
        <v>6263</v>
      </c>
      <c r="F23544" s="43" t="s">
        <v>28</v>
      </c>
      <c r="G23544" s="43">
        <v>53072</v>
      </c>
      <c r="Y23544" s="43" t="str">
        <f t="shared" si="734"/>
        <v/>
      </c>
      <c r="AA23544" s="43" t="e">
        <f t="shared" si="735"/>
        <v>#N/A</v>
      </c>
    </row>
    <row r="23545" spans="1:27" x14ac:dyDescent="0.3">
      <c r="A23545" s="43">
        <v>2278933</v>
      </c>
      <c r="B23545" s="43" t="s">
        <v>5965</v>
      </c>
      <c r="C23545" s="43" t="s">
        <v>495</v>
      </c>
      <c r="E23545" s="43" t="s">
        <v>34</v>
      </c>
      <c r="F23545" s="43" t="s">
        <v>30</v>
      </c>
      <c r="G23545" s="43">
        <v>85017</v>
      </c>
      <c r="Y23545" s="43" t="str">
        <f t="shared" si="734"/>
        <v>COMP</v>
      </c>
      <c r="AA23545" s="43">
        <f t="shared" si="735"/>
        <v>2278933</v>
      </c>
    </row>
    <row r="23546" spans="1:27" x14ac:dyDescent="0.3">
      <c r="A23546" s="43">
        <v>1302086</v>
      </c>
      <c r="B23546" s="43" t="s">
        <v>13837</v>
      </c>
      <c r="C23546" s="43" t="s">
        <v>867</v>
      </c>
      <c r="E23546" s="43" t="s">
        <v>29</v>
      </c>
      <c r="F23546" s="43" t="s">
        <v>28</v>
      </c>
      <c r="G23546" s="43">
        <v>53058</v>
      </c>
      <c r="Y23546" s="43" t="str">
        <f t="shared" si="734"/>
        <v>COMP</v>
      </c>
      <c r="AA23546" s="43">
        <f t="shared" si="735"/>
        <v>1302086</v>
      </c>
    </row>
    <row r="23547" spans="1:27" x14ac:dyDescent="0.3">
      <c r="A23547" s="43">
        <v>2414966</v>
      </c>
      <c r="B23547" s="43" t="s">
        <v>13838</v>
      </c>
      <c r="C23547" s="43" t="s">
        <v>330</v>
      </c>
      <c r="E23547" s="43" t="s">
        <v>6263</v>
      </c>
      <c r="F23547" s="43" t="s">
        <v>28</v>
      </c>
      <c r="G23547" s="43">
        <v>49044</v>
      </c>
      <c r="Y23547" s="43" t="str">
        <f t="shared" si="734"/>
        <v/>
      </c>
      <c r="AA23547" s="43" t="e">
        <f t="shared" si="735"/>
        <v>#N/A</v>
      </c>
    </row>
    <row r="23548" spans="1:27" x14ac:dyDescent="0.3">
      <c r="A23548" s="43">
        <v>1969671</v>
      </c>
      <c r="B23548" s="43" t="s">
        <v>13839</v>
      </c>
      <c r="C23548" s="43" t="s">
        <v>299</v>
      </c>
      <c r="E23548" s="43" t="s">
        <v>6263</v>
      </c>
      <c r="F23548" s="43" t="s">
        <v>30</v>
      </c>
      <c r="G23548" s="43">
        <v>44012</v>
      </c>
      <c r="Y23548" s="43" t="str">
        <f t="shared" si="734"/>
        <v/>
      </c>
      <c r="AA23548" s="43" t="e">
        <f t="shared" si="735"/>
        <v>#N/A</v>
      </c>
    </row>
    <row r="23549" spans="1:27" x14ac:dyDescent="0.3">
      <c r="A23549" s="43">
        <v>2253611</v>
      </c>
      <c r="B23549" s="43" t="s">
        <v>13839</v>
      </c>
      <c r="C23549" s="43" t="s">
        <v>7609</v>
      </c>
      <c r="E23549" s="43" t="s">
        <v>6263</v>
      </c>
      <c r="F23549" s="43" t="s">
        <v>30</v>
      </c>
      <c r="G23549" s="43">
        <v>85052</v>
      </c>
      <c r="Y23549" s="43" t="str">
        <f t="shared" si="734"/>
        <v>COMP</v>
      </c>
      <c r="AA23549" s="43">
        <f t="shared" si="735"/>
        <v>2253611</v>
      </c>
    </row>
    <row r="23550" spans="1:27" x14ac:dyDescent="0.3">
      <c r="A23550" s="43">
        <v>1704352</v>
      </c>
      <c r="B23550" s="43" t="s">
        <v>13840</v>
      </c>
      <c r="C23550" s="43" t="s">
        <v>276</v>
      </c>
      <c r="E23550" s="43" t="s">
        <v>6263</v>
      </c>
      <c r="F23550" s="43" t="s">
        <v>28</v>
      </c>
      <c r="G23550" s="43">
        <v>85052</v>
      </c>
      <c r="Y23550" s="43" t="str">
        <f t="shared" si="734"/>
        <v/>
      </c>
      <c r="AA23550" s="43" t="e">
        <f t="shared" si="735"/>
        <v>#N/A</v>
      </c>
    </row>
    <row r="23551" spans="1:27" x14ac:dyDescent="0.3">
      <c r="A23551" s="43">
        <v>1667992</v>
      </c>
      <c r="B23551" s="43" t="s">
        <v>13841</v>
      </c>
      <c r="C23551" s="43" t="s">
        <v>1157</v>
      </c>
      <c r="E23551" s="43" t="s">
        <v>6263</v>
      </c>
      <c r="F23551" s="43" t="s">
        <v>28</v>
      </c>
      <c r="G23551" s="43">
        <v>49001</v>
      </c>
      <c r="Y23551" s="43" t="str">
        <f t="shared" si="734"/>
        <v/>
      </c>
      <c r="AA23551" s="43" t="e">
        <f t="shared" si="735"/>
        <v>#N/A</v>
      </c>
    </row>
    <row r="23552" spans="1:27" x14ac:dyDescent="0.3">
      <c r="A23552" s="43">
        <v>1758945</v>
      </c>
      <c r="B23552" s="43" t="s">
        <v>13842</v>
      </c>
      <c r="C23552" s="43" t="s">
        <v>175</v>
      </c>
      <c r="E23552" s="43" t="s">
        <v>6263</v>
      </c>
      <c r="F23552" s="43" t="s">
        <v>28</v>
      </c>
      <c r="G23552" s="43">
        <v>49064</v>
      </c>
      <c r="Y23552" s="43" t="str">
        <f t="shared" si="734"/>
        <v>COMP</v>
      </c>
      <c r="AA23552" s="43">
        <f t="shared" si="735"/>
        <v>1758945</v>
      </c>
    </row>
    <row r="23553" spans="1:27" x14ac:dyDescent="0.3">
      <c r="A23553" s="43">
        <v>1548658</v>
      </c>
      <c r="B23553" s="43" t="s">
        <v>13843</v>
      </c>
      <c r="C23553" s="43" t="s">
        <v>330</v>
      </c>
      <c r="E23553" s="43" t="s">
        <v>6263</v>
      </c>
      <c r="F23553" s="43" t="s">
        <v>28</v>
      </c>
      <c r="G23553" s="43">
        <v>44013</v>
      </c>
      <c r="Y23553" s="43" t="str">
        <f t="shared" si="734"/>
        <v/>
      </c>
      <c r="AA23553" s="43" t="e">
        <f t="shared" si="735"/>
        <v>#N/A</v>
      </c>
    </row>
    <row r="23554" spans="1:27" x14ac:dyDescent="0.3">
      <c r="A23554" s="43">
        <v>1468309</v>
      </c>
      <c r="B23554" s="43" t="s">
        <v>13843</v>
      </c>
      <c r="C23554" s="43" t="s">
        <v>13844</v>
      </c>
      <c r="E23554" s="43" t="s">
        <v>6263</v>
      </c>
      <c r="F23554" s="43" t="s">
        <v>30</v>
      </c>
      <c r="G23554" s="43">
        <v>44013</v>
      </c>
      <c r="Y23554" s="43" t="str">
        <f t="shared" ref="Y23554:Y23617" si="736">IF(ISERROR(AA23554)=FALSE,"COMP","")</f>
        <v/>
      </c>
      <c r="AA23554" s="43" t="e">
        <f t="shared" si="735"/>
        <v>#N/A</v>
      </c>
    </row>
    <row r="23555" spans="1:27" x14ac:dyDescent="0.3">
      <c r="A23555" s="43">
        <v>1538028</v>
      </c>
      <c r="B23555" s="43" t="s">
        <v>13845</v>
      </c>
      <c r="C23555" s="43" t="s">
        <v>1429</v>
      </c>
      <c r="E23555" s="43" t="s">
        <v>6263</v>
      </c>
      <c r="F23555" s="43" t="s">
        <v>28</v>
      </c>
      <c r="G23555" s="43">
        <v>44062</v>
      </c>
      <c r="Y23555" s="43" t="str">
        <f t="shared" si="736"/>
        <v/>
      </c>
      <c r="AA23555" s="43" t="e">
        <f t="shared" ref="AA23555:AA23618" si="737">VLOOKUP(A23555,Z:Z,1,FALSE)</f>
        <v>#N/A</v>
      </c>
    </row>
    <row r="23556" spans="1:27" x14ac:dyDescent="0.3">
      <c r="A23556" s="43">
        <v>2071363</v>
      </c>
      <c r="B23556" s="43" t="s">
        <v>13846</v>
      </c>
      <c r="C23556" s="43" t="s">
        <v>421</v>
      </c>
      <c r="E23556" s="43" t="s">
        <v>6263</v>
      </c>
      <c r="F23556" s="43" t="s">
        <v>30</v>
      </c>
      <c r="G23556" s="43">
        <v>72070</v>
      </c>
      <c r="Y23556" s="43" t="str">
        <f t="shared" si="736"/>
        <v/>
      </c>
      <c r="AA23556" s="43" t="e">
        <f t="shared" si="737"/>
        <v>#N/A</v>
      </c>
    </row>
    <row r="23557" spans="1:27" x14ac:dyDescent="0.3">
      <c r="A23557" s="43">
        <v>2401702</v>
      </c>
      <c r="B23557" s="43" t="s">
        <v>13846</v>
      </c>
      <c r="C23557" s="43" t="s">
        <v>469</v>
      </c>
      <c r="E23557" s="43" t="s">
        <v>6263</v>
      </c>
      <c r="F23557" s="43" t="s">
        <v>28</v>
      </c>
      <c r="G23557" s="43">
        <v>72063</v>
      </c>
      <c r="Y23557" s="43" t="str">
        <f t="shared" si="736"/>
        <v/>
      </c>
      <c r="AA23557" s="43" t="e">
        <f t="shared" si="737"/>
        <v>#N/A</v>
      </c>
    </row>
    <row r="23558" spans="1:27" x14ac:dyDescent="0.3">
      <c r="A23558" s="43">
        <v>1533100</v>
      </c>
      <c r="B23558" s="43" t="s">
        <v>13847</v>
      </c>
      <c r="C23558" s="43" t="s">
        <v>375</v>
      </c>
      <c r="E23558" s="43" t="s">
        <v>6263</v>
      </c>
      <c r="F23558" s="43" t="s">
        <v>28</v>
      </c>
      <c r="G23558" s="43">
        <v>53058</v>
      </c>
      <c r="Y23558" s="43" t="str">
        <f t="shared" si="736"/>
        <v>COMP</v>
      </c>
      <c r="AA23558" s="43">
        <f t="shared" si="737"/>
        <v>1533100</v>
      </c>
    </row>
    <row r="23559" spans="1:27" x14ac:dyDescent="0.3">
      <c r="A23559" s="43">
        <v>1736916</v>
      </c>
      <c r="B23559" s="43" t="s">
        <v>13847</v>
      </c>
      <c r="C23559" s="43" t="s">
        <v>401</v>
      </c>
      <c r="E23559" s="43" t="s">
        <v>6263</v>
      </c>
      <c r="F23559" s="43" t="s">
        <v>30</v>
      </c>
      <c r="G23559" s="43">
        <v>53058</v>
      </c>
      <c r="Y23559" s="43" t="str">
        <f t="shared" si="736"/>
        <v>COMP</v>
      </c>
      <c r="AA23559" s="43">
        <f t="shared" si="737"/>
        <v>1736916</v>
      </c>
    </row>
    <row r="23560" spans="1:27" x14ac:dyDescent="0.3">
      <c r="A23560" s="43">
        <v>1716720</v>
      </c>
      <c r="B23560" s="43" t="s">
        <v>13848</v>
      </c>
      <c r="C23560" s="43" t="s">
        <v>287</v>
      </c>
      <c r="E23560" s="43" t="s">
        <v>6263</v>
      </c>
      <c r="F23560" s="43" t="s">
        <v>28</v>
      </c>
      <c r="G23560" s="43">
        <v>85017</v>
      </c>
      <c r="Y23560" s="43" t="str">
        <f t="shared" si="736"/>
        <v/>
      </c>
      <c r="AA23560" s="43" t="e">
        <f t="shared" si="737"/>
        <v>#N/A</v>
      </c>
    </row>
    <row r="23561" spans="1:27" x14ac:dyDescent="0.3">
      <c r="A23561" s="43">
        <v>1359786</v>
      </c>
      <c r="B23561" s="43" t="s">
        <v>13849</v>
      </c>
      <c r="C23561" s="43" t="s">
        <v>390</v>
      </c>
      <c r="E23561" s="43" t="s">
        <v>6263</v>
      </c>
      <c r="F23561" s="43" t="s">
        <v>30</v>
      </c>
      <c r="G23561" s="43">
        <v>44084</v>
      </c>
      <c r="Y23561" s="43" t="str">
        <f t="shared" si="736"/>
        <v/>
      </c>
      <c r="AA23561" s="43" t="e">
        <f t="shared" si="737"/>
        <v>#N/A</v>
      </c>
    </row>
    <row r="23562" spans="1:27" x14ac:dyDescent="0.3">
      <c r="A23562" s="43">
        <v>217776</v>
      </c>
      <c r="B23562" s="43" t="s">
        <v>13850</v>
      </c>
      <c r="C23562" s="43" t="s">
        <v>984</v>
      </c>
      <c r="E23562" s="43" t="s">
        <v>6263</v>
      </c>
      <c r="F23562" s="43" t="s">
        <v>28</v>
      </c>
      <c r="G23562" s="43">
        <v>49006</v>
      </c>
      <c r="Y23562" s="43" t="str">
        <f t="shared" si="736"/>
        <v/>
      </c>
      <c r="AA23562" s="43" t="e">
        <f t="shared" si="737"/>
        <v>#N/A</v>
      </c>
    </row>
    <row r="23563" spans="1:27" x14ac:dyDescent="0.3">
      <c r="A23563" s="43">
        <v>2379354</v>
      </c>
      <c r="B23563" s="43" t="s">
        <v>13851</v>
      </c>
      <c r="C23563" s="43" t="s">
        <v>2589</v>
      </c>
      <c r="E23563" s="43" t="s">
        <v>29</v>
      </c>
      <c r="F23563" s="43" t="s">
        <v>28</v>
      </c>
      <c r="G23563" s="43">
        <v>85061</v>
      </c>
      <c r="Y23563" s="43" t="str">
        <f t="shared" si="736"/>
        <v/>
      </c>
      <c r="AA23563" s="43" t="e">
        <f t="shared" si="737"/>
        <v>#N/A</v>
      </c>
    </row>
    <row r="23564" spans="1:27" x14ac:dyDescent="0.3">
      <c r="A23564" s="43">
        <v>1756498</v>
      </c>
      <c r="B23564" s="43" t="s">
        <v>13852</v>
      </c>
      <c r="C23564" s="43" t="s">
        <v>904</v>
      </c>
      <c r="E23564" s="43" t="s">
        <v>34</v>
      </c>
      <c r="F23564" s="43" t="s">
        <v>28</v>
      </c>
      <c r="G23564" s="43">
        <v>44015</v>
      </c>
      <c r="Y23564" s="43" t="str">
        <f t="shared" si="736"/>
        <v>COMP</v>
      </c>
      <c r="AA23564" s="43">
        <f t="shared" si="737"/>
        <v>1756498</v>
      </c>
    </row>
    <row r="23565" spans="1:27" x14ac:dyDescent="0.3">
      <c r="A23565" s="43">
        <v>2339672</v>
      </c>
      <c r="B23565" s="43" t="s">
        <v>13853</v>
      </c>
      <c r="C23565" s="43" t="s">
        <v>4600</v>
      </c>
      <c r="E23565" s="43" t="s">
        <v>35</v>
      </c>
      <c r="F23565" s="43" t="s">
        <v>30</v>
      </c>
      <c r="G23565" s="43">
        <v>44035</v>
      </c>
      <c r="Y23565" s="43" t="str">
        <f t="shared" si="736"/>
        <v>COMP</v>
      </c>
      <c r="AA23565" s="43">
        <f t="shared" si="737"/>
        <v>2339672</v>
      </c>
    </row>
    <row r="23566" spans="1:27" x14ac:dyDescent="0.3">
      <c r="A23566" s="43">
        <v>2383041</v>
      </c>
      <c r="B23566" s="43" t="s">
        <v>13854</v>
      </c>
      <c r="C23566" s="43" t="s">
        <v>340</v>
      </c>
      <c r="E23566" s="43" t="s">
        <v>6263</v>
      </c>
      <c r="F23566" s="43" t="s">
        <v>30</v>
      </c>
      <c r="G23566" s="43">
        <v>44075</v>
      </c>
      <c r="Y23566" s="43" t="str">
        <f t="shared" si="736"/>
        <v/>
      </c>
      <c r="AA23566" s="43" t="e">
        <f t="shared" si="737"/>
        <v>#N/A</v>
      </c>
    </row>
    <row r="23567" spans="1:27" x14ac:dyDescent="0.3">
      <c r="A23567" s="43">
        <v>2409880</v>
      </c>
      <c r="B23567" s="43" t="s">
        <v>13855</v>
      </c>
      <c r="C23567" s="43" t="s">
        <v>799</v>
      </c>
      <c r="E23567" s="43" t="s">
        <v>6263</v>
      </c>
      <c r="F23567" s="43" t="s">
        <v>30</v>
      </c>
      <c r="G23567" s="43">
        <v>72041</v>
      </c>
      <c r="Y23567" s="43" t="str">
        <f t="shared" si="736"/>
        <v/>
      </c>
      <c r="AA23567" s="43" t="e">
        <f t="shared" si="737"/>
        <v>#N/A</v>
      </c>
    </row>
    <row r="23568" spans="1:27" x14ac:dyDescent="0.3">
      <c r="A23568" s="43">
        <v>1924756</v>
      </c>
      <c r="B23568" s="43" t="s">
        <v>13855</v>
      </c>
      <c r="C23568" s="43" t="s">
        <v>276</v>
      </c>
      <c r="E23568" s="43" t="s">
        <v>6263</v>
      </c>
      <c r="F23568" s="43" t="s">
        <v>28</v>
      </c>
      <c r="G23568" s="43">
        <v>72041</v>
      </c>
      <c r="Y23568" s="43" t="str">
        <f t="shared" si="736"/>
        <v/>
      </c>
      <c r="AA23568" s="43" t="e">
        <f t="shared" si="737"/>
        <v>#N/A</v>
      </c>
    </row>
    <row r="23569" spans="1:27" x14ac:dyDescent="0.3">
      <c r="A23569" s="43">
        <v>2301515</v>
      </c>
      <c r="B23569" s="43" t="s">
        <v>13856</v>
      </c>
      <c r="C23569" s="43" t="s">
        <v>385</v>
      </c>
      <c r="E23569" s="43" t="s">
        <v>6263</v>
      </c>
      <c r="F23569" s="43" t="s">
        <v>28</v>
      </c>
      <c r="G23569" s="43">
        <v>44067</v>
      </c>
      <c r="Y23569" s="43" t="str">
        <f t="shared" si="736"/>
        <v>COMP</v>
      </c>
      <c r="AA23569" s="43">
        <f t="shared" si="737"/>
        <v>2301515</v>
      </c>
    </row>
    <row r="23570" spans="1:27" x14ac:dyDescent="0.3">
      <c r="A23570" s="43">
        <v>2076943</v>
      </c>
      <c r="B23570" s="43" t="s">
        <v>13857</v>
      </c>
      <c r="C23570" s="43" t="s">
        <v>303</v>
      </c>
      <c r="E23570" s="43" t="s">
        <v>6263</v>
      </c>
      <c r="F23570" s="43" t="s">
        <v>28</v>
      </c>
      <c r="G23570" s="43">
        <v>53022</v>
      </c>
      <c r="Y23570" s="43" t="str">
        <f t="shared" si="736"/>
        <v/>
      </c>
      <c r="AA23570" s="43" t="e">
        <f t="shared" si="737"/>
        <v>#N/A</v>
      </c>
    </row>
    <row r="23571" spans="1:27" x14ac:dyDescent="0.3">
      <c r="A23571" s="43">
        <v>346544</v>
      </c>
      <c r="B23571" s="43" t="s">
        <v>13858</v>
      </c>
      <c r="C23571" s="43" t="s">
        <v>13859</v>
      </c>
      <c r="E23571" s="43" t="s">
        <v>29</v>
      </c>
      <c r="F23571" s="43" t="s">
        <v>28</v>
      </c>
      <c r="G23571" s="43">
        <v>44045</v>
      </c>
      <c r="Y23571" s="43" t="str">
        <f t="shared" si="736"/>
        <v>COMP</v>
      </c>
      <c r="AA23571" s="43">
        <f t="shared" si="737"/>
        <v>346544</v>
      </c>
    </row>
    <row r="23572" spans="1:27" x14ac:dyDescent="0.3">
      <c r="A23572" s="43">
        <v>2030053</v>
      </c>
      <c r="B23572" s="43" t="s">
        <v>13860</v>
      </c>
      <c r="C23572" s="43" t="s">
        <v>795</v>
      </c>
      <c r="E23572" s="43" t="s">
        <v>6263</v>
      </c>
      <c r="F23572" s="43" t="s">
        <v>30</v>
      </c>
      <c r="G23572" s="43">
        <v>49034</v>
      </c>
      <c r="Y23572" s="43" t="str">
        <f t="shared" si="736"/>
        <v/>
      </c>
      <c r="AA23572" s="43" t="e">
        <f t="shared" si="737"/>
        <v>#N/A</v>
      </c>
    </row>
    <row r="23573" spans="1:27" x14ac:dyDescent="0.3">
      <c r="A23573" s="43">
        <v>1899834</v>
      </c>
      <c r="B23573" s="43" t="s">
        <v>13861</v>
      </c>
      <c r="C23573" s="43" t="s">
        <v>250</v>
      </c>
      <c r="E23573" s="43" t="s">
        <v>6263</v>
      </c>
      <c r="F23573" s="43" t="s">
        <v>28</v>
      </c>
      <c r="G23573" s="43">
        <v>44038</v>
      </c>
      <c r="Y23573" s="43" t="str">
        <f t="shared" si="736"/>
        <v/>
      </c>
      <c r="AA23573" s="43" t="e">
        <f t="shared" si="737"/>
        <v>#N/A</v>
      </c>
    </row>
    <row r="23574" spans="1:27" x14ac:dyDescent="0.3">
      <c r="A23574" s="43">
        <v>2242501</v>
      </c>
      <c r="B23574" s="43" t="s">
        <v>13862</v>
      </c>
      <c r="C23574" s="43" t="s">
        <v>766</v>
      </c>
      <c r="E23574" s="43" t="s">
        <v>6263</v>
      </c>
      <c r="F23574" s="43" t="s">
        <v>28</v>
      </c>
      <c r="G23574" s="43">
        <v>49074</v>
      </c>
      <c r="Y23574" s="43" t="str">
        <f t="shared" si="736"/>
        <v/>
      </c>
      <c r="AA23574" s="43" t="e">
        <f t="shared" si="737"/>
        <v>#N/A</v>
      </c>
    </row>
    <row r="23575" spans="1:27" x14ac:dyDescent="0.3">
      <c r="A23575" s="43">
        <v>1261494</v>
      </c>
      <c r="B23575" s="43" t="s">
        <v>13862</v>
      </c>
      <c r="C23575" s="43" t="s">
        <v>237</v>
      </c>
      <c r="E23575" s="43" t="s">
        <v>29</v>
      </c>
      <c r="F23575" s="43" t="s">
        <v>30</v>
      </c>
      <c r="G23575" s="43">
        <v>53019</v>
      </c>
      <c r="Y23575" s="43" t="str">
        <f t="shared" si="736"/>
        <v/>
      </c>
      <c r="AA23575" s="43" t="e">
        <f t="shared" si="737"/>
        <v>#N/A</v>
      </c>
    </row>
    <row r="23576" spans="1:27" x14ac:dyDescent="0.3">
      <c r="A23576" s="43">
        <v>1871325</v>
      </c>
      <c r="B23576" s="43" t="s">
        <v>13863</v>
      </c>
      <c r="C23576" s="43" t="s">
        <v>189</v>
      </c>
      <c r="E23576" s="43" t="s">
        <v>6263</v>
      </c>
      <c r="F23576" s="43" t="s">
        <v>30</v>
      </c>
      <c r="G23576" s="43">
        <v>44084</v>
      </c>
      <c r="Y23576" s="43" t="str">
        <f t="shared" si="736"/>
        <v/>
      </c>
      <c r="AA23576" s="43" t="e">
        <f t="shared" si="737"/>
        <v>#N/A</v>
      </c>
    </row>
    <row r="23577" spans="1:27" x14ac:dyDescent="0.3">
      <c r="A23577" s="43">
        <v>374900</v>
      </c>
      <c r="B23577" s="43" t="s">
        <v>13864</v>
      </c>
      <c r="C23577" s="43" t="s">
        <v>202</v>
      </c>
      <c r="E23577" s="43" t="s">
        <v>6263</v>
      </c>
      <c r="F23577" s="43" t="s">
        <v>28</v>
      </c>
      <c r="G23577" s="43">
        <v>85017</v>
      </c>
      <c r="Y23577" s="43" t="str">
        <f t="shared" si="736"/>
        <v>COMP</v>
      </c>
      <c r="AA23577" s="43">
        <f t="shared" si="737"/>
        <v>374900</v>
      </c>
    </row>
    <row r="23578" spans="1:27" x14ac:dyDescent="0.3">
      <c r="A23578" s="43">
        <v>2001792</v>
      </c>
      <c r="B23578" s="43" t="s">
        <v>13865</v>
      </c>
      <c r="C23578" s="43" t="s">
        <v>557</v>
      </c>
      <c r="E23578" s="43" t="s">
        <v>6263</v>
      </c>
      <c r="F23578" s="43" t="s">
        <v>30</v>
      </c>
      <c r="G23578" s="43">
        <v>44062</v>
      </c>
      <c r="Y23578" s="43" t="str">
        <f t="shared" si="736"/>
        <v/>
      </c>
      <c r="AA23578" s="43" t="e">
        <f t="shared" si="737"/>
        <v>#N/A</v>
      </c>
    </row>
    <row r="23579" spans="1:27" x14ac:dyDescent="0.3">
      <c r="A23579" s="43">
        <v>2191473</v>
      </c>
      <c r="B23579" s="43" t="s">
        <v>13866</v>
      </c>
      <c r="C23579" s="43" t="s">
        <v>260</v>
      </c>
      <c r="E23579" s="43" t="s">
        <v>6263</v>
      </c>
      <c r="F23579" s="43" t="s">
        <v>28</v>
      </c>
      <c r="G23579" s="43">
        <v>49064</v>
      </c>
      <c r="Y23579" s="43" t="str">
        <f t="shared" si="736"/>
        <v>COMP</v>
      </c>
      <c r="AA23579" s="43">
        <f t="shared" si="737"/>
        <v>2191473</v>
      </c>
    </row>
    <row r="23580" spans="1:27" x14ac:dyDescent="0.3">
      <c r="A23580" s="43">
        <v>2335497</v>
      </c>
      <c r="B23580" s="43" t="s">
        <v>13867</v>
      </c>
      <c r="C23580" s="43" t="s">
        <v>648</v>
      </c>
      <c r="E23580" s="43" t="s">
        <v>6263</v>
      </c>
      <c r="F23580" s="43" t="s">
        <v>30</v>
      </c>
      <c r="G23580" s="43">
        <v>44067</v>
      </c>
      <c r="Y23580" s="43" t="str">
        <f t="shared" si="736"/>
        <v/>
      </c>
      <c r="AA23580" s="43" t="e">
        <f t="shared" si="737"/>
        <v>#N/A</v>
      </c>
    </row>
    <row r="23581" spans="1:27" x14ac:dyDescent="0.3">
      <c r="A23581" s="43">
        <v>2335498</v>
      </c>
      <c r="B23581" s="43" t="s">
        <v>13867</v>
      </c>
      <c r="C23581" s="43" t="s">
        <v>10692</v>
      </c>
      <c r="E23581" s="43" t="s">
        <v>31</v>
      </c>
      <c r="F23581" s="43" t="s">
        <v>30</v>
      </c>
      <c r="G23581" s="43">
        <v>44067</v>
      </c>
      <c r="Y23581" s="43" t="str">
        <f t="shared" si="736"/>
        <v/>
      </c>
      <c r="AA23581" s="43" t="e">
        <f t="shared" si="737"/>
        <v>#N/A</v>
      </c>
    </row>
    <row r="23582" spans="1:27" x14ac:dyDescent="0.3">
      <c r="A23582" s="43">
        <v>2426924</v>
      </c>
      <c r="B23582" s="43" t="s">
        <v>13868</v>
      </c>
      <c r="C23582" s="43" t="s">
        <v>931</v>
      </c>
      <c r="E23582" s="43" t="s">
        <v>31</v>
      </c>
      <c r="F23582" s="43" t="s">
        <v>30</v>
      </c>
      <c r="G23582" s="43">
        <v>53013</v>
      </c>
      <c r="Y23582" s="43" t="str">
        <f t="shared" si="736"/>
        <v>COMP</v>
      </c>
      <c r="AA23582" s="43">
        <f t="shared" si="737"/>
        <v>2426924</v>
      </c>
    </row>
    <row r="23583" spans="1:27" x14ac:dyDescent="0.3">
      <c r="A23583" s="43">
        <v>2345926</v>
      </c>
      <c r="B23583" s="43" t="s">
        <v>13868</v>
      </c>
      <c r="C23583" s="43" t="s">
        <v>1017</v>
      </c>
      <c r="E23583" s="43" t="s">
        <v>6263</v>
      </c>
      <c r="F23583" s="43" t="s">
        <v>28</v>
      </c>
      <c r="G23583" s="43">
        <v>44035</v>
      </c>
      <c r="Y23583" s="43" t="str">
        <f t="shared" si="736"/>
        <v>COMP</v>
      </c>
      <c r="AA23583" s="43">
        <f t="shared" si="737"/>
        <v>2345926</v>
      </c>
    </row>
    <row r="23584" spans="1:27" x14ac:dyDescent="0.3">
      <c r="A23584" s="43">
        <v>2096202</v>
      </c>
      <c r="B23584" s="43" t="s">
        <v>5980</v>
      </c>
      <c r="C23584" s="43" t="s">
        <v>1885</v>
      </c>
      <c r="E23584" s="43" t="s">
        <v>6263</v>
      </c>
      <c r="F23584" s="43" t="s">
        <v>30</v>
      </c>
      <c r="G23584" s="43">
        <v>53013</v>
      </c>
      <c r="Y23584" s="43" t="str">
        <f t="shared" si="736"/>
        <v/>
      </c>
      <c r="AA23584" s="43" t="e">
        <f t="shared" si="737"/>
        <v>#N/A</v>
      </c>
    </row>
    <row r="23585" spans="1:27" x14ac:dyDescent="0.3">
      <c r="A23585" s="43">
        <v>2379743</v>
      </c>
      <c r="B23585" s="43" t="s">
        <v>13869</v>
      </c>
      <c r="C23585" s="43" t="s">
        <v>618</v>
      </c>
      <c r="E23585" s="43" t="s">
        <v>6263</v>
      </c>
      <c r="F23585" s="43" t="s">
        <v>28</v>
      </c>
      <c r="G23585" s="43">
        <v>44027</v>
      </c>
      <c r="Y23585" s="43" t="str">
        <f t="shared" si="736"/>
        <v>COMP</v>
      </c>
      <c r="AA23585" s="43">
        <f t="shared" si="737"/>
        <v>2379743</v>
      </c>
    </row>
    <row r="23586" spans="1:27" x14ac:dyDescent="0.3">
      <c r="A23586" s="43">
        <v>1758686</v>
      </c>
      <c r="B23586" s="43" t="s">
        <v>5982</v>
      </c>
      <c r="C23586" s="43" t="s">
        <v>397</v>
      </c>
      <c r="E23586" s="43" t="s">
        <v>6263</v>
      </c>
      <c r="F23586" s="43" t="s">
        <v>30</v>
      </c>
      <c r="G23586" s="43">
        <v>85050</v>
      </c>
      <c r="Y23586" s="43" t="str">
        <f t="shared" si="736"/>
        <v/>
      </c>
      <c r="AA23586" s="43" t="e">
        <f t="shared" si="737"/>
        <v>#N/A</v>
      </c>
    </row>
    <row r="23587" spans="1:27" x14ac:dyDescent="0.3">
      <c r="A23587" s="43">
        <v>2350132</v>
      </c>
      <c r="B23587" s="43" t="s">
        <v>5982</v>
      </c>
      <c r="C23587" s="43" t="s">
        <v>742</v>
      </c>
      <c r="E23587" s="43" t="s">
        <v>29</v>
      </c>
      <c r="F23587" s="43" t="s">
        <v>30</v>
      </c>
      <c r="G23587" s="43">
        <v>85048</v>
      </c>
      <c r="Y23587" s="43" t="str">
        <f t="shared" si="736"/>
        <v/>
      </c>
      <c r="AA23587" s="43" t="e">
        <f t="shared" si="737"/>
        <v>#N/A</v>
      </c>
    </row>
    <row r="23588" spans="1:27" x14ac:dyDescent="0.3">
      <c r="A23588" s="43">
        <v>2184583</v>
      </c>
      <c r="B23588" s="43" t="s">
        <v>5982</v>
      </c>
      <c r="C23588" s="43" t="s">
        <v>9209</v>
      </c>
      <c r="E23588" s="43" t="s">
        <v>6263</v>
      </c>
      <c r="F23588" s="43" t="s">
        <v>30</v>
      </c>
      <c r="G23588" s="43">
        <v>44015</v>
      </c>
      <c r="Y23588" s="43" t="str">
        <f t="shared" si="736"/>
        <v/>
      </c>
      <c r="AA23588" s="43" t="e">
        <f t="shared" si="737"/>
        <v>#N/A</v>
      </c>
    </row>
    <row r="23589" spans="1:27" x14ac:dyDescent="0.3">
      <c r="A23589" s="43">
        <v>2389334</v>
      </c>
      <c r="B23589" s="43" t="s">
        <v>13870</v>
      </c>
      <c r="C23589" s="43" t="s">
        <v>527</v>
      </c>
      <c r="E23589" s="43" t="s">
        <v>6263</v>
      </c>
      <c r="F23589" s="43" t="s">
        <v>30</v>
      </c>
      <c r="G23589" s="43">
        <v>53013</v>
      </c>
      <c r="Y23589" s="43" t="str">
        <f t="shared" si="736"/>
        <v/>
      </c>
      <c r="AA23589" s="43" t="e">
        <f t="shared" si="737"/>
        <v>#N/A</v>
      </c>
    </row>
    <row r="23590" spans="1:27" x14ac:dyDescent="0.3">
      <c r="A23590" s="43">
        <v>1802848</v>
      </c>
      <c r="B23590" s="43" t="s">
        <v>13870</v>
      </c>
      <c r="C23590" s="43" t="s">
        <v>469</v>
      </c>
      <c r="E23590" s="43" t="s">
        <v>6263</v>
      </c>
      <c r="F23590" s="43" t="s">
        <v>28</v>
      </c>
      <c r="G23590" s="43">
        <v>53013</v>
      </c>
      <c r="Y23590" s="43" t="str">
        <f t="shared" si="736"/>
        <v/>
      </c>
      <c r="AA23590" s="43" t="e">
        <f t="shared" si="737"/>
        <v>#N/A</v>
      </c>
    </row>
    <row r="23591" spans="1:27" x14ac:dyDescent="0.3">
      <c r="A23591" s="43">
        <v>1341273</v>
      </c>
      <c r="B23591" s="43" t="s">
        <v>13871</v>
      </c>
      <c r="C23591" s="43" t="s">
        <v>13872</v>
      </c>
      <c r="E23591" s="43" t="s">
        <v>6263</v>
      </c>
      <c r="F23591" s="43" t="s">
        <v>30</v>
      </c>
      <c r="G23591" s="43">
        <v>44084</v>
      </c>
      <c r="Y23591" s="43" t="str">
        <f t="shared" si="736"/>
        <v/>
      </c>
      <c r="AA23591" s="43" t="e">
        <f t="shared" si="737"/>
        <v>#N/A</v>
      </c>
    </row>
    <row r="23592" spans="1:27" x14ac:dyDescent="0.3">
      <c r="A23592" s="43">
        <v>663145</v>
      </c>
      <c r="B23592" s="43" t="s">
        <v>13873</v>
      </c>
      <c r="C23592" s="43" t="s">
        <v>234</v>
      </c>
      <c r="E23592" s="43" t="s">
        <v>6263</v>
      </c>
      <c r="F23592" s="43" t="s">
        <v>28</v>
      </c>
      <c r="G23592" s="43">
        <v>44111</v>
      </c>
      <c r="Y23592" s="43" t="str">
        <f t="shared" si="736"/>
        <v/>
      </c>
      <c r="AA23592" s="43" t="e">
        <f t="shared" si="737"/>
        <v>#N/A</v>
      </c>
    </row>
    <row r="23593" spans="1:27" x14ac:dyDescent="0.3">
      <c r="A23593" s="43">
        <v>2270067</v>
      </c>
      <c r="B23593" s="43" t="s">
        <v>5993</v>
      </c>
      <c r="C23593" s="43" t="s">
        <v>436</v>
      </c>
      <c r="E23593" s="43" t="s">
        <v>35</v>
      </c>
      <c r="F23593" s="43" t="s">
        <v>28</v>
      </c>
      <c r="G23593" s="43">
        <v>49019</v>
      </c>
      <c r="Y23593" s="43" t="str">
        <f t="shared" si="736"/>
        <v>COMP</v>
      </c>
      <c r="AA23593" s="43">
        <f t="shared" si="737"/>
        <v>2270067</v>
      </c>
    </row>
    <row r="23594" spans="1:27" x14ac:dyDescent="0.3">
      <c r="A23594" s="43">
        <v>1691537</v>
      </c>
      <c r="B23594" s="43" t="s">
        <v>5993</v>
      </c>
      <c r="C23594" s="43" t="s">
        <v>13874</v>
      </c>
      <c r="E23594" s="43" t="s">
        <v>35</v>
      </c>
      <c r="F23594" s="43" t="s">
        <v>28</v>
      </c>
      <c r="G23594" s="43">
        <v>53058</v>
      </c>
      <c r="Y23594" s="43" t="str">
        <f t="shared" si="736"/>
        <v>COMP</v>
      </c>
      <c r="AA23594" s="43">
        <f t="shared" si="737"/>
        <v>1691537</v>
      </c>
    </row>
    <row r="23595" spans="1:27" x14ac:dyDescent="0.3">
      <c r="A23595" s="43">
        <v>2409677</v>
      </c>
      <c r="B23595" s="43" t="s">
        <v>5993</v>
      </c>
      <c r="C23595" s="43" t="s">
        <v>981</v>
      </c>
      <c r="E23595" s="43" t="s">
        <v>6263</v>
      </c>
      <c r="F23595" s="43" t="s">
        <v>30</v>
      </c>
      <c r="G23595" s="43">
        <v>44111</v>
      </c>
      <c r="Y23595" s="43" t="str">
        <f t="shared" si="736"/>
        <v/>
      </c>
      <c r="AA23595" s="43" t="e">
        <f t="shared" si="737"/>
        <v>#N/A</v>
      </c>
    </row>
    <row r="23596" spans="1:27" x14ac:dyDescent="0.3">
      <c r="A23596" s="43">
        <v>1737413</v>
      </c>
      <c r="B23596" s="43" t="s">
        <v>5993</v>
      </c>
      <c r="C23596" s="43" t="s">
        <v>1083</v>
      </c>
      <c r="E23596" s="43" t="s">
        <v>6263</v>
      </c>
      <c r="F23596" s="43" t="s">
        <v>30</v>
      </c>
      <c r="G23596" s="43">
        <v>44067</v>
      </c>
      <c r="Y23596" s="43" t="str">
        <f t="shared" si="736"/>
        <v/>
      </c>
      <c r="AA23596" s="43" t="e">
        <f t="shared" si="737"/>
        <v>#N/A</v>
      </c>
    </row>
    <row r="23597" spans="1:27" x14ac:dyDescent="0.3">
      <c r="A23597" s="43">
        <v>2357889</v>
      </c>
      <c r="B23597" s="43" t="s">
        <v>13875</v>
      </c>
      <c r="C23597" s="43" t="s">
        <v>566</v>
      </c>
      <c r="E23597" s="43" t="s">
        <v>6263</v>
      </c>
      <c r="F23597" s="43" t="s">
        <v>30</v>
      </c>
      <c r="G23597" s="43">
        <v>44049</v>
      </c>
      <c r="Y23597" s="43" t="str">
        <f t="shared" si="736"/>
        <v/>
      </c>
      <c r="AA23597" s="43" t="e">
        <f t="shared" si="737"/>
        <v>#N/A</v>
      </c>
    </row>
    <row r="23598" spans="1:27" x14ac:dyDescent="0.3">
      <c r="A23598" s="43">
        <v>2369613</v>
      </c>
      <c r="B23598" s="43" t="s">
        <v>13876</v>
      </c>
      <c r="C23598" s="43" t="s">
        <v>432</v>
      </c>
      <c r="E23598" s="43" t="s">
        <v>29</v>
      </c>
      <c r="F23598" s="43" t="s">
        <v>28</v>
      </c>
      <c r="G23598" s="43">
        <v>85067</v>
      </c>
      <c r="Y23598" s="43" t="str">
        <f t="shared" si="736"/>
        <v/>
      </c>
      <c r="AA23598" s="43" t="e">
        <f t="shared" si="737"/>
        <v>#N/A</v>
      </c>
    </row>
    <row r="23599" spans="1:27" x14ac:dyDescent="0.3">
      <c r="A23599" s="43">
        <v>1225675</v>
      </c>
      <c r="B23599" s="43" t="s">
        <v>13877</v>
      </c>
      <c r="C23599" s="43" t="s">
        <v>870</v>
      </c>
      <c r="E23599" s="43" t="s">
        <v>6263</v>
      </c>
      <c r="F23599" s="43" t="s">
        <v>28</v>
      </c>
      <c r="G23599" s="43">
        <v>53064</v>
      </c>
      <c r="Y23599" s="43" t="str">
        <f t="shared" si="736"/>
        <v>COMP</v>
      </c>
      <c r="AA23599" s="43">
        <f t="shared" si="737"/>
        <v>1225675</v>
      </c>
    </row>
    <row r="23600" spans="1:27" x14ac:dyDescent="0.3">
      <c r="A23600" s="43">
        <v>2288868</v>
      </c>
      <c r="B23600" s="43" t="s">
        <v>13878</v>
      </c>
      <c r="C23600" s="43" t="s">
        <v>421</v>
      </c>
      <c r="E23600" s="43" t="s">
        <v>6263</v>
      </c>
      <c r="F23600" s="43" t="s">
        <v>30</v>
      </c>
      <c r="G23600" s="43">
        <v>44055</v>
      </c>
      <c r="Y23600" s="43" t="str">
        <f t="shared" si="736"/>
        <v/>
      </c>
      <c r="AA23600" s="43" t="e">
        <f t="shared" si="737"/>
        <v>#N/A</v>
      </c>
    </row>
    <row r="23601" spans="1:27" x14ac:dyDescent="0.3">
      <c r="A23601" s="43">
        <v>2422876</v>
      </c>
      <c r="B23601" s="43" t="s">
        <v>5998</v>
      </c>
      <c r="C23601" s="43" t="s">
        <v>399</v>
      </c>
      <c r="E23601" s="43" t="s">
        <v>6263</v>
      </c>
      <c r="F23601" s="43" t="s">
        <v>28</v>
      </c>
      <c r="G23601" s="43">
        <v>85022</v>
      </c>
      <c r="Y23601" s="43" t="str">
        <f t="shared" si="736"/>
        <v/>
      </c>
      <c r="AA23601" s="43" t="e">
        <f t="shared" si="737"/>
        <v>#N/A</v>
      </c>
    </row>
    <row r="23602" spans="1:27" x14ac:dyDescent="0.3">
      <c r="A23602" s="43">
        <v>2335505</v>
      </c>
      <c r="B23602" s="43" t="s">
        <v>13879</v>
      </c>
      <c r="C23602" s="43" t="s">
        <v>1407</v>
      </c>
      <c r="E23602" s="43" t="s">
        <v>6263</v>
      </c>
      <c r="F23602" s="43" t="s">
        <v>30</v>
      </c>
      <c r="G23602" s="43">
        <v>44067</v>
      </c>
      <c r="Y23602" s="43" t="str">
        <f t="shared" si="736"/>
        <v/>
      </c>
      <c r="AA23602" s="43" t="e">
        <f t="shared" si="737"/>
        <v>#N/A</v>
      </c>
    </row>
    <row r="23603" spans="1:27" x14ac:dyDescent="0.3">
      <c r="A23603" s="43">
        <v>1960012</v>
      </c>
      <c r="B23603" s="43" t="s">
        <v>13880</v>
      </c>
      <c r="C23603" s="43" t="s">
        <v>427</v>
      </c>
      <c r="E23603" s="43" t="s">
        <v>6263</v>
      </c>
      <c r="F23603" s="43" t="s">
        <v>28</v>
      </c>
      <c r="G23603" s="43">
        <v>49069</v>
      </c>
      <c r="Y23603" s="43" t="str">
        <f t="shared" si="736"/>
        <v>COMP</v>
      </c>
      <c r="AA23603" s="43">
        <f t="shared" si="737"/>
        <v>1960012</v>
      </c>
    </row>
    <row r="23604" spans="1:27" x14ac:dyDescent="0.3">
      <c r="A23604" s="43">
        <v>2245151</v>
      </c>
      <c r="B23604" s="43" t="s">
        <v>13881</v>
      </c>
      <c r="C23604" s="43" t="s">
        <v>1481</v>
      </c>
      <c r="E23604" s="43" t="s">
        <v>6263</v>
      </c>
      <c r="F23604" s="43" t="s">
        <v>30</v>
      </c>
      <c r="G23604" s="43">
        <v>44079</v>
      </c>
      <c r="Y23604" s="43" t="str">
        <f t="shared" si="736"/>
        <v/>
      </c>
      <c r="AA23604" s="43" t="e">
        <f t="shared" si="737"/>
        <v>#N/A</v>
      </c>
    </row>
    <row r="23605" spans="1:27" x14ac:dyDescent="0.3">
      <c r="A23605" s="43">
        <v>2173142</v>
      </c>
      <c r="B23605" s="43" t="s">
        <v>13882</v>
      </c>
      <c r="C23605" s="43" t="s">
        <v>2332</v>
      </c>
      <c r="E23605" s="43" t="s">
        <v>6263</v>
      </c>
      <c r="F23605" s="43" t="s">
        <v>30</v>
      </c>
      <c r="G23605" s="43">
        <v>44071</v>
      </c>
      <c r="Y23605" s="43" t="str">
        <f t="shared" si="736"/>
        <v/>
      </c>
      <c r="AA23605" s="43" t="e">
        <f t="shared" si="737"/>
        <v>#N/A</v>
      </c>
    </row>
    <row r="23606" spans="1:27" x14ac:dyDescent="0.3">
      <c r="A23606" s="43">
        <v>1653244</v>
      </c>
      <c r="B23606" s="43" t="s">
        <v>13882</v>
      </c>
      <c r="C23606" s="43" t="s">
        <v>432</v>
      </c>
      <c r="E23606" s="43" t="s">
        <v>6263</v>
      </c>
      <c r="F23606" s="43" t="s">
        <v>28</v>
      </c>
      <c r="G23606" s="43">
        <v>44071</v>
      </c>
      <c r="Y23606" s="43" t="str">
        <f t="shared" si="736"/>
        <v/>
      </c>
      <c r="AA23606" s="43" t="e">
        <f t="shared" si="737"/>
        <v>#N/A</v>
      </c>
    </row>
    <row r="23607" spans="1:27" x14ac:dyDescent="0.3">
      <c r="A23607" s="43">
        <v>2320771</v>
      </c>
      <c r="B23607" s="43" t="s">
        <v>13883</v>
      </c>
      <c r="C23607" s="43" t="s">
        <v>5738</v>
      </c>
      <c r="E23607" s="43" t="s">
        <v>6263</v>
      </c>
      <c r="F23607" s="43" t="s">
        <v>28</v>
      </c>
      <c r="G23607" s="43">
        <v>44079</v>
      </c>
      <c r="Y23607" s="43" t="str">
        <f t="shared" si="736"/>
        <v/>
      </c>
      <c r="AA23607" s="43" t="e">
        <f t="shared" si="737"/>
        <v>#N/A</v>
      </c>
    </row>
    <row r="23608" spans="1:27" x14ac:dyDescent="0.3">
      <c r="A23608" s="43">
        <v>359898</v>
      </c>
      <c r="B23608" s="43" t="s">
        <v>13884</v>
      </c>
      <c r="C23608" s="43" t="s">
        <v>232</v>
      </c>
      <c r="E23608" s="43" t="s">
        <v>29</v>
      </c>
      <c r="F23608" s="43" t="s">
        <v>28</v>
      </c>
      <c r="G23608" s="43">
        <v>44062</v>
      </c>
      <c r="Y23608" s="43" t="str">
        <f t="shared" si="736"/>
        <v>COMP</v>
      </c>
      <c r="AA23608" s="43">
        <f t="shared" si="737"/>
        <v>359898</v>
      </c>
    </row>
    <row r="23609" spans="1:27" x14ac:dyDescent="0.3">
      <c r="A23609" s="43">
        <v>1776681</v>
      </c>
      <c r="B23609" s="43" t="s">
        <v>13885</v>
      </c>
      <c r="C23609" s="43" t="s">
        <v>469</v>
      </c>
      <c r="E23609" s="43" t="s">
        <v>6263</v>
      </c>
      <c r="F23609" s="43" t="s">
        <v>28</v>
      </c>
      <c r="G23609" s="43">
        <v>44073</v>
      </c>
      <c r="Y23609" s="43" t="str">
        <f t="shared" si="736"/>
        <v/>
      </c>
      <c r="AA23609" s="43" t="e">
        <f t="shared" si="737"/>
        <v>#N/A</v>
      </c>
    </row>
    <row r="23610" spans="1:27" x14ac:dyDescent="0.3">
      <c r="A23610" s="43">
        <v>1703170</v>
      </c>
      <c r="B23610" s="43" t="s">
        <v>13886</v>
      </c>
      <c r="C23610" s="43" t="s">
        <v>502</v>
      </c>
      <c r="E23610" s="43" t="s">
        <v>6263</v>
      </c>
      <c r="F23610" s="43" t="s">
        <v>30</v>
      </c>
      <c r="G23610" s="43">
        <v>49004</v>
      </c>
      <c r="Y23610" s="43" t="str">
        <f t="shared" si="736"/>
        <v/>
      </c>
      <c r="AA23610" s="43" t="e">
        <f t="shared" si="737"/>
        <v>#N/A</v>
      </c>
    </row>
    <row r="23611" spans="1:27" x14ac:dyDescent="0.3">
      <c r="A23611" s="43">
        <v>2418415</v>
      </c>
      <c r="B23611" s="43" t="s">
        <v>13886</v>
      </c>
      <c r="C23611" s="43" t="s">
        <v>5150</v>
      </c>
      <c r="E23611" s="43" t="s">
        <v>35</v>
      </c>
      <c r="F23611" s="43" t="s">
        <v>30</v>
      </c>
      <c r="G23611" s="43">
        <v>49016</v>
      </c>
      <c r="Y23611" s="43" t="str">
        <f t="shared" si="736"/>
        <v>COMP</v>
      </c>
      <c r="AA23611" s="43">
        <f t="shared" si="737"/>
        <v>2418415</v>
      </c>
    </row>
    <row r="23612" spans="1:27" x14ac:dyDescent="0.3">
      <c r="A23612" s="43">
        <v>495891</v>
      </c>
      <c r="B23612" s="43" t="s">
        <v>6000</v>
      </c>
      <c r="C23612" s="43" t="s">
        <v>412</v>
      </c>
      <c r="E23612" s="43" t="s">
        <v>6263</v>
      </c>
      <c r="F23612" s="43" t="s">
        <v>28</v>
      </c>
      <c r="G23612" s="43">
        <v>49004</v>
      </c>
      <c r="Y23612" s="43" t="str">
        <f t="shared" si="736"/>
        <v>COMP</v>
      </c>
      <c r="AA23612" s="43">
        <f t="shared" si="737"/>
        <v>495891</v>
      </c>
    </row>
    <row r="23613" spans="1:27" x14ac:dyDescent="0.3">
      <c r="A23613" s="43">
        <v>535034</v>
      </c>
      <c r="B23613" s="43" t="s">
        <v>6000</v>
      </c>
      <c r="C23613" s="43" t="s">
        <v>399</v>
      </c>
      <c r="E23613" s="43" t="s">
        <v>29</v>
      </c>
      <c r="F23613" s="43" t="s">
        <v>28</v>
      </c>
      <c r="G23613" s="43">
        <v>44024</v>
      </c>
      <c r="Y23613" s="43" t="str">
        <f t="shared" si="736"/>
        <v>COMP</v>
      </c>
      <c r="AA23613" s="43">
        <f t="shared" si="737"/>
        <v>535034</v>
      </c>
    </row>
    <row r="23614" spans="1:27" x14ac:dyDescent="0.3">
      <c r="A23614" s="43">
        <v>1558406</v>
      </c>
      <c r="B23614" s="43" t="s">
        <v>6000</v>
      </c>
      <c r="C23614" s="43" t="s">
        <v>223</v>
      </c>
      <c r="E23614" s="43" t="s">
        <v>6263</v>
      </c>
      <c r="F23614" s="43" t="s">
        <v>28</v>
      </c>
      <c r="G23614" s="43">
        <v>49004</v>
      </c>
      <c r="Y23614" s="43" t="str">
        <f t="shared" si="736"/>
        <v>COMP</v>
      </c>
      <c r="AA23614" s="43">
        <f t="shared" si="737"/>
        <v>1558406</v>
      </c>
    </row>
    <row r="23615" spans="1:27" x14ac:dyDescent="0.3">
      <c r="A23615" s="43">
        <v>1558787</v>
      </c>
      <c r="B23615" s="43" t="s">
        <v>6000</v>
      </c>
      <c r="C23615" s="43" t="s">
        <v>472</v>
      </c>
      <c r="E23615" s="43" t="s">
        <v>6263</v>
      </c>
      <c r="F23615" s="43" t="s">
        <v>28</v>
      </c>
      <c r="G23615" s="43">
        <v>44072</v>
      </c>
      <c r="Y23615" s="43" t="str">
        <f t="shared" si="736"/>
        <v/>
      </c>
      <c r="AA23615" s="43" t="e">
        <f t="shared" si="737"/>
        <v>#N/A</v>
      </c>
    </row>
    <row r="23616" spans="1:27" x14ac:dyDescent="0.3">
      <c r="A23616" s="43">
        <v>2300431</v>
      </c>
      <c r="B23616" s="43" t="s">
        <v>6000</v>
      </c>
      <c r="C23616" s="43" t="s">
        <v>13887</v>
      </c>
      <c r="E23616" s="43" t="s">
        <v>34</v>
      </c>
      <c r="F23616" s="43" t="s">
        <v>30</v>
      </c>
      <c r="G23616" s="43">
        <v>44045</v>
      </c>
      <c r="Y23616" s="43" t="str">
        <f t="shared" si="736"/>
        <v>COMP</v>
      </c>
      <c r="AA23616" s="43">
        <f t="shared" si="737"/>
        <v>2300431</v>
      </c>
    </row>
    <row r="23617" spans="1:27" x14ac:dyDescent="0.3">
      <c r="A23617" s="43">
        <v>1293918</v>
      </c>
      <c r="B23617" s="43" t="s">
        <v>13888</v>
      </c>
      <c r="C23617" s="43" t="s">
        <v>244</v>
      </c>
      <c r="E23617" s="43" t="s">
        <v>6263</v>
      </c>
      <c r="F23617" s="43" t="s">
        <v>28</v>
      </c>
      <c r="G23617" s="43">
        <v>49019</v>
      </c>
      <c r="Y23617" s="43" t="str">
        <f t="shared" si="736"/>
        <v>COMP</v>
      </c>
      <c r="AA23617" s="43">
        <f t="shared" si="737"/>
        <v>1293918</v>
      </c>
    </row>
    <row r="23618" spans="1:27" x14ac:dyDescent="0.3">
      <c r="A23618" s="43">
        <v>2306602</v>
      </c>
      <c r="B23618" s="43" t="s">
        <v>6001</v>
      </c>
      <c r="C23618" s="43" t="s">
        <v>210</v>
      </c>
      <c r="E23618" s="43" t="s">
        <v>6263</v>
      </c>
      <c r="F23618" s="43" t="s">
        <v>30</v>
      </c>
      <c r="G23618" s="43">
        <v>53013</v>
      </c>
      <c r="Y23618" s="43" t="str">
        <f t="shared" ref="Y23618:Y23681" si="738">IF(ISERROR(AA23618)=FALSE,"COMP","")</f>
        <v/>
      </c>
      <c r="AA23618" s="43" t="e">
        <f t="shared" si="737"/>
        <v>#N/A</v>
      </c>
    </row>
    <row r="23619" spans="1:27" x14ac:dyDescent="0.3">
      <c r="A23619" s="43">
        <v>2306606</v>
      </c>
      <c r="B23619" s="43" t="s">
        <v>6001</v>
      </c>
      <c r="C23619" s="43" t="s">
        <v>366</v>
      </c>
      <c r="E23619" s="43" t="s">
        <v>6263</v>
      </c>
      <c r="F23619" s="43" t="s">
        <v>28</v>
      </c>
      <c r="G23619" s="43">
        <v>53013</v>
      </c>
      <c r="Y23619" s="43" t="str">
        <f t="shared" si="738"/>
        <v/>
      </c>
      <c r="AA23619" s="43" t="e">
        <f t="shared" ref="AA23619:AA23682" si="739">VLOOKUP(A23619,Z:Z,1,FALSE)</f>
        <v>#N/A</v>
      </c>
    </row>
    <row r="23620" spans="1:27" x14ac:dyDescent="0.3">
      <c r="A23620" s="43">
        <v>1951895</v>
      </c>
      <c r="B23620" s="43" t="s">
        <v>13889</v>
      </c>
      <c r="C23620" s="43" t="s">
        <v>629</v>
      </c>
      <c r="E23620" s="43" t="s">
        <v>6263</v>
      </c>
      <c r="F23620" s="43" t="s">
        <v>30</v>
      </c>
      <c r="G23620" s="43">
        <v>49034</v>
      </c>
      <c r="Y23620" s="43" t="str">
        <f t="shared" si="738"/>
        <v/>
      </c>
      <c r="AA23620" s="43" t="e">
        <f t="shared" si="739"/>
        <v>#N/A</v>
      </c>
    </row>
    <row r="23621" spans="1:27" x14ac:dyDescent="0.3">
      <c r="A23621" s="43">
        <v>1468273</v>
      </c>
      <c r="B23621" s="43" t="s">
        <v>13889</v>
      </c>
      <c r="C23621" s="43" t="s">
        <v>1244</v>
      </c>
      <c r="E23621" s="43" t="s">
        <v>34</v>
      </c>
      <c r="F23621" s="43" t="s">
        <v>30</v>
      </c>
      <c r="G23621" s="43">
        <v>49034</v>
      </c>
      <c r="Y23621" s="43" t="str">
        <f t="shared" si="738"/>
        <v>COMP</v>
      </c>
      <c r="AA23621" s="43">
        <f t="shared" si="739"/>
        <v>1468273</v>
      </c>
    </row>
    <row r="23622" spans="1:27" x14ac:dyDescent="0.3">
      <c r="A23622" s="43">
        <v>836795</v>
      </c>
      <c r="B23622" s="43" t="s">
        <v>13890</v>
      </c>
      <c r="C23622" s="43" t="s">
        <v>413</v>
      </c>
      <c r="E23622" s="43" t="s">
        <v>6263</v>
      </c>
      <c r="F23622" s="43" t="s">
        <v>30</v>
      </c>
      <c r="G23622" s="43">
        <v>72042</v>
      </c>
      <c r="Y23622" s="43" t="str">
        <f t="shared" si="738"/>
        <v>COMP</v>
      </c>
      <c r="AA23622" s="43">
        <f t="shared" si="739"/>
        <v>836795</v>
      </c>
    </row>
    <row r="23623" spans="1:27" x14ac:dyDescent="0.3">
      <c r="A23623" s="43">
        <v>1449432</v>
      </c>
      <c r="B23623" s="43" t="s">
        <v>13890</v>
      </c>
      <c r="C23623" s="43" t="s">
        <v>1971</v>
      </c>
      <c r="E23623" s="43" t="s">
        <v>29</v>
      </c>
      <c r="F23623" s="43" t="s">
        <v>28</v>
      </c>
      <c r="G23623" s="43">
        <v>72042</v>
      </c>
      <c r="Y23623" s="43" t="str">
        <f t="shared" si="738"/>
        <v/>
      </c>
      <c r="AA23623" s="43" t="e">
        <f t="shared" si="739"/>
        <v>#N/A</v>
      </c>
    </row>
    <row r="23624" spans="1:27" x14ac:dyDescent="0.3">
      <c r="A23624" s="43">
        <v>2415445</v>
      </c>
      <c r="B23624" s="43" t="s">
        <v>13891</v>
      </c>
      <c r="C23624" s="43" t="s">
        <v>1376</v>
      </c>
      <c r="E23624" s="43" t="s">
        <v>6263</v>
      </c>
      <c r="F23624" s="43" t="s">
        <v>30</v>
      </c>
      <c r="G23624" s="43">
        <v>53004</v>
      </c>
      <c r="Y23624" s="43" t="str">
        <f t="shared" si="738"/>
        <v/>
      </c>
      <c r="AA23624" s="43" t="e">
        <f t="shared" si="739"/>
        <v>#N/A</v>
      </c>
    </row>
    <row r="23625" spans="1:27" x14ac:dyDescent="0.3">
      <c r="A23625" s="43">
        <v>2429849</v>
      </c>
      <c r="B23625" s="43" t="s">
        <v>13892</v>
      </c>
      <c r="C23625" s="43" t="s">
        <v>7364</v>
      </c>
      <c r="E23625" s="43" t="s">
        <v>35</v>
      </c>
      <c r="F23625" s="43" t="s">
        <v>28</v>
      </c>
      <c r="G23625" s="43">
        <v>44111</v>
      </c>
      <c r="Y23625" s="43" t="str">
        <f t="shared" si="738"/>
        <v>COMP</v>
      </c>
      <c r="AA23625" s="43">
        <f t="shared" si="739"/>
        <v>2429849</v>
      </c>
    </row>
    <row r="23626" spans="1:27" x14ac:dyDescent="0.3">
      <c r="A23626" s="43">
        <v>2025275</v>
      </c>
      <c r="B23626" s="43" t="s">
        <v>13893</v>
      </c>
      <c r="C23626" s="43" t="s">
        <v>13894</v>
      </c>
      <c r="E23626" s="43" t="s">
        <v>6263</v>
      </c>
      <c r="F23626" s="43" t="s">
        <v>28</v>
      </c>
      <c r="G23626" s="43">
        <v>44013</v>
      </c>
      <c r="Y23626" s="43" t="str">
        <f t="shared" si="738"/>
        <v/>
      </c>
      <c r="AA23626" s="43" t="e">
        <f t="shared" si="739"/>
        <v>#N/A</v>
      </c>
    </row>
    <row r="23627" spans="1:27" x14ac:dyDescent="0.3">
      <c r="A23627" s="43">
        <v>1920060</v>
      </c>
      <c r="B23627" s="43" t="s">
        <v>13893</v>
      </c>
      <c r="C23627" s="43" t="s">
        <v>523</v>
      </c>
      <c r="E23627" s="43" t="s">
        <v>6263</v>
      </c>
      <c r="F23627" s="43" t="s">
        <v>30</v>
      </c>
      <c r="G23627" s="43">
        <v>44013</v>
      </c>
      <c r="Y23627" s="43" t="str">
        <f t="shared" si="738"/>
        <v/>
      </c>
      <c r="AA23627" s="43" t="e">
        <f t="shared" si="739"/>
        <v>#N/A</v>
      </c>
    </row>
    <row r="23628" spans="1:27" x14ac:dyDescent="0.3">
      <c r="A23628" s="43">
        <v>2136347</v>
      </c>
      <c r="B23628" s="43" t="s">
        <v>13895</v>
      </c>
      <c r="C23628" s="43" t="s">
        <v>175</v>
      </c>
      <c r="E23628" s="43" t="s">
        <v>6263</v>
      </c>
      <c r="F23628" s="43" t="s">
        <v>28</v>
      </c>
      <c r="G23628" s="43">
        <v>44079</v>
      </c>
      <c r="Y23628" s="43" t="str">
        <f t="shared" si="738"/>
        <v/>
      </c>
      <c r="AA23628" s="43" t="e">
        <f t="shared" si="739"/>
        <v>#N/A</v>
      </c>
    </row>
    <row r="23629" spans="1:27" x14ac:dyDescent="0.3">
      <c r="A23629" s="43">
        <v>1878921</v>
      </c>
      <c r="B23629" s="43" t="s">
        <v>13896</v>
      </c>
      <c r="C23629" s="43" t="s">
        <v>2050</v>
      </c>
      <c r="E23629" s="43" t="s">
        <v>6263</v>
      </c>
      <c r="F23629" s="43" t="s">
        <v>30</v>
      </c>
      <c r="G23629" s="43">
        <v>49002</v>
      </c>
      <c r="Y23629" s="43" t="str">
        <f t="shared" si="738"/>
        <v/>
      </c>
      <c r="AA23629" s="43" t="e">
        <f t="shared" si="739"/>
        <v>#N/A</v>
      </c>
    </row>
    <row r="23630" spans="1:27" x14ac:dyDescent="0.3">
      <c r="A23630" s="43">
        <v>2190207</v>
      </c>
      <c r="B23630" s="43" t="s">
        <v>13897</v>
      </c>
      <c r="C23630" s="43" t="s">
        <v>6977</v>
      </c>
      <c r="E23630" s="43" t="s">
        <v>35</v>
      </c>
      <c r="F23630" s="43" t="s">
        <v>30</v>
      </c>
      <c r="G23630" s="43">
        <v>44021</v>
      </c>
      <c r="Y23630" s="43" t="str">
        <f t="shared" si="738"/>
        <v>COMP</v>
      </c>
      <c r="AA23630" s="43">
        <f t="shared" si="739"/>
        <v>2190207</v>
      </c>
    </row>
    <row r="23631" spans="1:27" x14ac:dyDescent="0.3">
      <c r="A23631" s="43">
        <v>2338453</v>
      </c>
      <c r="B23631" s="43" t="s">
        <v>13898</v>
      </c>
      <c r="C23631" s="43" t="s">
        <v>2086</v>
      </c>
      <c r="E23631" s="43" t="s">
        <v>6263</v>
      </c>
      <c r="F23631" s="43" t="s">
        <v>30</v>
      </c>
      <c r="G23631" s="43">
        <v>85067</v>
      </c>
      <c r="Y23631" s="43" t="str">
        <f t="shared" si="738"/>
        <v/>
      </c>
      <c r="AA23631" s="43" t="e">
        <f t="shared" si="739"/>
        <v>#N/A</v>
      </c>
    </row>
    <row r="23632" spans="1:27" x14ac:dyDescent="0.3">
      <c r="A23632" s="43">
        <v>2370788</v>
      </c>
      <c r="B23632" s="43" t="s">
        <v>13898</v>
      </c>
      <c r="C23632" s="43" t="s">
        <v>241</v>
      </c>
      <c r="E23632" s="43" t="s">
        <v>6263</v>
      </c>
      <c r="F23632" s="43" t="s">
        <v>28</v>
      </c>
      <c r="G23632" s="43">
        <v>85067</v>
      </c>
      <c r="Y23632" s="43" t="str">
        <f t="shared" si="738"/>
        <v/>
      </c>
      <c r="AA23632" s="43" t="e">
        <f t="shared" si="739"/>
        <v>#N/A</v>
      </c>
    </row>
    <row r="23633" spans="1:27" x14ac:dyDescent="0.3">
      <c r="A23633" s="43">
        <v>2426168</v>
      </c>
      <c r="B23633" s="43" t="s">
        <v>13899</v>
      </c>
      <c r="C23633" s="43" t="s">
        <v>400</v>
      </c>
      <c r="E23633" s="43" t="s">
        <v>6263</v>
      </c>
      <c r="F23633" s="43" t="s">
        <v>30</v>
      </c>
      <c r="G23633" s="43">
        <v>72041</v>
      </c>
      <c r="Y23633" s="43" t="str">
        <f t="shared" si="738"/>
        <v/>
      </c>
      <c r="AA23633" s="43" t="e">
        <f t="shared" si="739"/>
        <v>#N/A</v>
      </c>
    </row>
    <row r="23634" spans="1:27" x14ac:dyDescent="0.3">
      <c r="A23634" s="43">
        <v>2158006</v>
      </c>
      <c r="B23634" s="43" t="s">
        <v>13900</v>
      </c>
      <c r="C23634" s="43" t="s">
        <v>7217</v>
      </c>
      <c r="E23634" s="43" t="s">
        <v>6263</v>
      </c>
      <c r="F23634" s="43" t="s">
        <v>30</v>
      </c>
      <c r="G23634" s="43">
        <v>44079</v>
      </c>
      <c r="Y23634" s="43" t="str">
        <f t="shared" si="738"/>
        <v/>
      </c>
      <c r="AA23634" s="43" t="e">
        <f t="shared" si="739"/>
        <v>#N/A</v>
      </c>
    </row>
    <row r="23635" spans="1:27" x14ac:dyDescent="0.3">
      <c r="A23635" s="43">
        <v>1681081</v>
      </c>
      <c r="B23635" s="43" t="s">
        <v>13901</v>
      </c>
      <c r="C23635" s="43" t="s">
        <v>2443</v>
      </c>
      <c r="E23635" s="43" t="s">
        <v>6263</v>
      </c>
      <c r="F23635" s="43" t="s">
        <v>30</v>
      </c>
      <c r="G23635" s="43">
        <v>44045</v>
      </c>
      <c r="Y23635" s="43" t="str">
        <f t="shared" si="738"/>
        <v/>
      </c>
      <c r="AA23635" s="43" t="e">
        <f t="shared" si="739"/>
        <v>#N/A</v>
      </c>
    </row>
    <row r="23636" spans="1:27" x14ac:dyDescent="0.3">
      <c r="A23636" s="43">
        <v>1269024</v>
      </c>
      <c r="B23636" s="43" t="s">
        <v>13902</v>
      </c>
      <c r="C23636" s="43" t="s">
        <v>187</v>
      </c>
      <c r="E23636" s="43" t="s">
        <v>6263</v>
      </c>
      <c r="F23636" s="43" t="s">
        <v>30</v>
      </c>
      <c r="G23636" s="43">
        <v>44015</v>
      </c>
      <c r="Y23636" s="43" t="str">
        <f t="shared" si="738"/>
        <v/>
      </c>
      <c r="AA23636" s="43" t="e">
        <f t="shared" si="739"/>
        <v>#N/A</v>
      </c>
    </row>
    <row r="23637" spans="1:27" x14ac:dyDescent="0.3">
      <c r="A23637" s="43">
        <v>676732</v>
      </c>
      <c r="B23637" s="43" t="s">
        <v>6007</v>
      </c>
      <c r="C23637" s="43" t="s">
        <v>173</v>
      </c>
      <c r="E23637" s="43" t="s">
        <v>6263</v>
      </c>
      <c r="F23637" s="43" t="s">
        <v>30</v>
      </c>
      <c r="G23637" s="43">
        <v>85049</v>
      </c>
      <c r="Y23637" s="43" t="str">
        <f t="shared" si="738"/>
        <v/>
      </c>
      <c r="AA23637" s="43" t="e">
        <f t="shared" si="739"/>
        <v>#N/A</v>
      </c>
    </row>
    <row r="23638" spans="1:27" x14ac:dyDescent="0.3">
      <c r="A23638" s="43">
        <v>350064</v>
      </c>
      <c r="B23638" s="43" t="s">
        <v>6007</v>
      </c>
      <c r="C23638" s="43" t="s">
        <v>329</v>
      </c>
      <c r="E23638" s="43" t="s">
        <v>6263</v>
      </c>
      <c r="F23638" s="43" t="s">
        <v>28</v>
      </c>
      <c r="G23638" s="43">
        <v>85033</v>
      </c>
      <c r="Y23638" s="43" t="str">
        <f t="shared" si="738"/>
        <v/>
      </c>
      <c r="AA23638" s="43" t="e">
        <f t="shared" si="739"/>
        <v>#N/A</v>
      </c>
    </row>
    <row r="23639" spans="1:27" x14ac:dyDescent="0.3">
      <c r="A23639" s="43">
        <v>2348695</v>
      </c>
      <c r="B23639" s="43" t="s">
        <v>6007</v>
      </c>
      <c r="C23639" s="43" t="s">
        <v>1833</v>
      </c>
      <c r="E23639" s="43" t="s">
        <v>34</v>
      </c>
      <c r="F23639" s="43" t="s">
        <v>30</v>
      </c>
      <c r="G23639" s="43">
        <v>49067</v>
      </c>
      <c r="Y23639" s="43" t="str">
        <f t="shared" si="738"/>
        <v>COMP</v>
      </c>
      <c r="AA23639" s="43">
        <f t="shared" si="739"/>
        <v>2348695</v>
      </c>
    </row>
    <row r="23640" spans="1:27" x14ac:dyDescent="0.3">
      <c r="A23640" s="43">
        <v>1451760</v>
      </c>
      <c r="B23640" s="43" t="s">
        <v>6007</v>
      </c>
      <c r="C23640" s="43" t="s">
        <v>189</v>
      </c>
      <c r="E23640" s="43" t="s">
        <v>6263</v>
      </c>
      <c r="F23640" s="43" t="s">
        <v>30</v>
      </c>
      <c r="G23640" s="43">
        <v>85032</v>
      </c>
      <c r="Y23640" s="43" t="str">
        <f t="shared" si="738"/>
        <v/>
      </c>
      <c r="AA23640" s="43" t="e">
        <f t="shared" si="739"/>
        <v>#N/A</v>
      </c>
    </row>
    <row r="23641" spans="1:27" x14ac:dyDescent="0.3">
      <c r="A23641" s="43">
        <v>141702</v>
      </c>
      <c r="B23641" s="43" t="s">
        <v>6007</v>
      </c>
      <c r="C23641" s="43" t="s">
        <v>427</v>
      </c>
      <c r="E23641" s="43" t="s">
        <v>6263</v>
      </c>
      <c r="F23641" s="43" t="s">
        <v>28</v>
      </c>
      <c r="G23641" s="43">
        <v>85017</v>
      </c>
      <c r="Y23641" s="43" t="str">
        <f t="shared" si="738"/>
        <v>COMP</v>
      </c>
      <c r="AA23641" s="43">
        <f t="shared" si="739"/>
        <v>141702</v>
      </c>
    </row>
    <row r="23642" spans="1:27" x14ac:dyDescent="0.3">
      <c r="A23642" s="43">
        <v>1116431</v>
      </c>
      <c r="B23642" s="43" t="s">
        <v>6009</v>
      </c>
      <c r="C23642" s="43" t="s">
        <v>2510</v>
      </c>
      <c r="E23642" s="43" t="s">
        <v>6263</v>
      </c>
      <c r="F23642" s="43" t="s">
        <v>28</v>
      </c>
      <c r="G23642" s="43">
        <v>85017</v>
      </c>
      <c r="Y23642" s="43" t="str">
        <f t="shared" si="738"/>
        <v>COMP</v>
      </c>
      <c r="AA23642" s="43">
        <f t="shared" si="739"/>
        <v>1116431</v>
      </c>
    </row>
    <row r="23643" spans="1:27" x14ac:dyDescent="0.3">
      <c r="A23643" s="43">
        <v>2055431</v>
      </c>
      <c r="B23643" s="43" t="s">
        <v>13903</v>
      </c>
      <c r="C23643" s="43" t="s">
        <v>13904</v>
      </c>
      <c r="E23643" s="43" t="s">
        <v>6263</v>
      </c>
      <c r="F23643" s="43" t="s">
        <v>30</v>
      </c>
      <c r="G23643" s="43">
        <v>72029</v>
      </c>
      <c r="Y23643" s="43" t="str">
        <f t="shared" si="738"/>
        <v>COMP</v>
      </c>
      <c r="AA23643" s="43">
        <f t="shared" si="739"/>
        <v>2055431</v>
      </c>
    </row>
    <row r="23644" spans="1:27" x14ac:dyDescent="0.3">
      <c r="A23644" s="43">
        <v>1770464</v>
      </c>
      <c r="B23644" s="43" t="s">
        <v>13905</v>
      </c>
      <c r="C23644" s="43" t="s">
        <v>694</v>
      </c>
      <c r="E23644" s="43" t="s">
        <v>29</v>
      </c>
      <c r="F23644" s="43" t="s">
        <v>30</v>
      </c>
      <c r="G23644" s="43">
        <v>72009</v>
      </c>
      <c r="Y23644" s="43" t="str">
        <f t="shared" si="738"/>
        <v>COMP</v>
      </c>
      <c r="AA23644" s="43">
        <f t="shared" si="739"/>
        <v>1770464</v>
      </c>
    </row>
    <row r="23645" spans="1:27" x14ac:dyDescent="0.3">
      <c r="A23645" s="43">
        <v>1307113</v>
      </c>
      <c r="B23645" s="43" t="s">
        <v>13906</v>
      </c>
      <c r="C23645" s="43" t="s">
        <v>193</v>
      </c>
      <c r="E23645" s="43" t="s">
        <v>6263</v>
      </c>
      <c r="F23645" s="43" t="s">
        <v>28</v>
      </c>
      <c r="G23645" s="43">
        <v>72029</v>
      </c>
      <c r="Y23645" s="43" t="str">
        <f t="shared" si="738"/>
        <v>COMP</v>
      </c>
      <c r="AA23645" s="43">
        <f t="shared" si="739"/>
        <v>1307113</v>
      </c>
    </row>
    <row r="23646" spans="1:27" x14ac:dyDescent="0.3">
      <c r="A23646" s="43">
        <v>2068052</v>
      </c>
      <c r="B23646" s="43" t="s">
        <v>13906</v>
      </c>
      <c r="C23646" s="43" t="s">
        <v>580</v>
      </c>
      <c r="E23646" s="43" t="s">
        <v>6263</v>
      </c>
      <c r="F23646" s="43" t="s">
        <v>30</v>
      </c>
      <c r="G23646" s="43">
        <v>72070</v>
      </c>
      <c r="Y23646" s="43" t="str">
        <f t="shared" si="738"/>
        <v/>
      </c>
      <c r="AA23646" s="43" t="e">
        <f t="shared" si="739"/>
        <v>#N/A</v>
      </c>
    </row>
    <row r="23647" spans="1:27" x14ac:dyDescent="0.3">
      <c r="A23647" s="43">
        <v>1100060</v>
      </c>
      <c r="B23647" s="43" t="s">
        <v>13907</v>
      </c>
      <c r="C23647" s="43" t="s">
        <v>687</v>
      </c>
      <c r="E23647" s="43" t="s">
        <v>6263</v>
      </c>
      <c r="F23647" s="43" t="s">
        <v>28</v>
      </c>
      <c r="G23647" s="43">
        <v>49002</v>
      </c>
      <c r="Y23647" s="43" t="str">
        <f t="shared" si="738"/>
        <v/>
      </c>
      <c r="AA23647" s="43" t="e">
        <f t="shared" si="739"/>
        <v>#N/A</v>
      </c>
    </row>
    <row r="23648" spans="1:27" x14ac:dyDescent="0.3">
      <c r="A23648" s="43">
        <v>2192059</v>
      </c>
      <c r="B23648" s="43" t="s">
        <v>13908</v>
      </c>
      <c r="C23648" s="43" t="s">
        <v>777</v>
      </c>
      <c r="E23648" s="43" t="s">
        <v>35</v>
      </c>
      <c r="F23648" s="43" t="s">
        <v>30</v>
      </c>
      <c r="G23648" s="43">
        <v>53062</v>
      </c>
      <c r="Y23648" s="43" t="str">
        <f t="shared" si="738"/>
        <v>COMP</v>
      </c>
      <c r="AA23648" s="43">
        <f t="shared" si="739"/>
        <v>2192059</v>
      </c>
    </row>
    <row r="23649" spans="1:27" x14ac:dyDescent="0.3">
      <c r="A23649" s="43">
        <v>2071888</v>
      </c>
      <c r="B23649" s="43" t="s">
        <v>13909</v>
      </c>
      <c r="C23649" s="43" t="s">
        <v>504</v>
      </c>
      <c r="E23649" s="43" t="s">
        <v>6263</v>
      </c>
      <c r="F23649" s="43" t="s">
        <v>30</v>
      </c>
      <c r="G23649" s="43">
        <v>53019</v>
      </c>
      <c r="Y23649" s="43" t="str">
        <f t="shared" si="738"/>
        <v/>
      </c>
      <c r="AA23649" s="43" t="e">
        <f t="shared" si="739"/>
        <v>#N/A</v>
      </c>
    </row>
    <row r="23650" spans="1:27" x14ac:dyDescent="0.3">
      <c r="A23650" s="43">
        <v>2432251</v>
      </c>
      <c r="B23650" s="43" t="s">
        <v>13910</v>
      </c>
      <c r="C23650" s="43" t="s">
        <v>244</v>
      </c>
      <c r="E23650" s="43" t="s">
        <v>6263</v>
      </c>
      <c r="F23650" s="43" t="s">
        <v>28</v>
      </c>
      <c r="G23650" s="43">
        <v>49039</v>
      </c>
      <c r="Y23650" s="43" t="str">
        <f t="shared" si="738"/>
        <v/>
      </c>
      <c r="AA23650" s="43" t="e">
        <f t="shared" si="739"/>
        <v>#N/A</v>
      </c>
    </row>
    <row r="23651" spans="1:27" x14ac:dyDescent="0.3">
      <c r="A23651" s="43">
        <v>2403781</v>
      </c>
      <c r="B23651" s="43" t="s">
        <v>13911</v>
      </c>
      <c r="C23651" s="43" t="s">
        <v>2801</v>
      </c>
      <c r="E23651" s="43" t="s">
        <v>6263</v>
      </c>
      <c r="F23651" s="43" t="s">
        <v>30</v>
      </c>
      <c r="G23651" s="43">
        <v>44068</v>
      </c>
      <c r="Y23651" s="43" t="str">
        <f t="shared" si="738"/>
        <v/>
      </c>
      <c r="AA23651" s="43" t="e">
        <f t="shared" si="739"/>
        <v>#N/A</v>
      </c>
    </row>
    <row r="23652" spans="1:27" x14ac:dyDescent="0.3">
      <c r="A23652" s="43">
        <v>2422596</v>
      </c>
      <c r="B23652" s="43" t="s">
        <v>13912</v>
      </c>
      <c r="C23652" s="43" t="s">
        <v>187</v>
      </c>
      <c r="E23652" s="43" t="s">
        <v>6263</v>
      </c>
      <c r="F23652" s="43" t="s">
        <v>30</v>
      </c>
      <c r="G23652" s="43">
        <v>53064</v>
      </c>
      <c r="Y23652" s="43" t="str">
        <f t="shared" si="738"/>
        <v/>
      </c>
      <c r="AA23652" s="43" t="e">
        <f t="shared" si="739"/>
        <v>#N/A</v>
      </c>
    </row>
    <row r="23653" spans="1:27" x14ac:dyDescent="0.3">
      <c r="A23653" s="43">
        <v>2248321</v>
      </c>
      <c r="B23653" s="43" t="s">
        <v>13913</v>
      </c>
      <c r="C23653" s="43" t="s">
        <v>520</v>
      </c>
      <c r="E23653" s="43" t="s">
        <v>6263</v>
      </c>
      <c r="F23653" s="43" t="s">
        <v>30</v>
      </c>
      <c r="G23653" s="43">
        <v>53061</v>
      </c>
      <c r="Y23653" s="43" t="str">
        <f t="shared" si="738"/>
        <v/>
      </c>
      <c r="AA23653" s="43" t="e">
        <f t="shared" si="739"/>
        <v>#N/A</v>
      </c>
    </row>
    <row r="23654" spans="1:27" x14ac:dyDescent="0.3">
      <c r="A23654" s="43">
        <v>1471730</v>
      </c>
      <c r="B23654" s="43" t="s">
        <v>13914</v>
      </c>
      <c r="C23654" s="43" t="s">
        <v>221</v>
      </c>
      <c r="E23654" s="43" t="s">
        <v>6263</v>
      </c>
      <c r="F23654" s="43" t="s">
        <v>28</v>
      </c>
      <c r="G23654" s="43">
        <v>44125</v>
      </c>
      <c r="Y23654" s="43" t="str">
        <f t="shared" si="738"/>
        <v/>
      </c>
      <c r="AA23654" s="43" t="e">
        <f t="shared" si="739"/>
        <v>#N/A</v>
      </c>
    </row>
    <row r="23655" spans="1:27" x14ac:dyDescent="0.3">
      <c r="A23655" s="43">
        <v>1898784</v>
      </c>
      <c r="B23655" s="43" t="s">
        <v>13915</v>
      </c>
      <c r="C23655" s="43" t="s">
        <v>228</v>
      </c>
      <c r="E23655" s="43" t="s">
        <v>6263</v>
      </c>
      <c r="F23655" s="43" t="s">
        <v>28</v>
      </c>
      <c r="G23655" s="43">
        <v>44055</v>
      </c>
      <c r="Y23655" s="43" t="str">
        <f t="shared" si="738"/>
        <v/>
      </c>
      <c r="AA23655" s="43" t="e">
        <f t="shared" si="739"/>
        <v>#N/A</v>
      </c>
    </row>
    <row r="23656" spans="1:27" x14ac:dyDescent="0.3">
      <c r="A23656" s="43">
        <v>494098</v>
      </c>
      <c r="B23656" s="43" t="s">
        <v>13916</v>
      </c>
      <c r="C23656" s="43" t="s">
        <v>829</v>
      </c>
      <c r="E23656" s="43" t="s">
        <v>6263</v>
      </c>
      <c r="F23656" s="43" t="s">
        <v>28</v>
      </c>
      <c r="G23656" s="43">
        <v>85022</v>
      </c>
      <c r="Y23656" s="43" t="str">
        <f t="shared" si="738"/>
        <v/>
      </c>
      <c r="AA23656" s="43" t="e">
        <f t="shared" si="739"/>
        <v>#N/A</v>
      </c>
    </row>
    <row r="23657" spans="1:27" x14ac:dyDescent="0.3">
      <c r="A23657" s="43">
        <v>2417721</v>
      </c>
      <c r="B23657" s="43" t="s">
        <v>13916</v>
      </c>
      <c r="C23657" s="43" t="s">
        <v>1300</v>
      </c>
      <c r="E23657" s="43" t="s">
        <v>6263</v>
      </c>
      <c r="F23657" s="43" t="s">
        <v>30</v>
      </c>
      <c r="G23657" s="43">
        <v>44108</v>
      </c>
      <c r="Y23657" s="43" t="str">
        <f t="shared" si="738"/>
        <v/>
      </c>
      <c r="AA23657" s="43" t="e">
        <f t="shared" si="739"/>
        <v>#N/A</v>
      </c>
    </row>
    <row r="23658" spans="1:27" x14ac:dyDescent="0.3">
      <c r="A23658" s="43">
        <v>537059</v>
      </c>
      <c r="B23658" s="43" t="s">
        <v>13917</v>
      </c>
      <c r="C23658" s="43" t="s">
        <v>236</v>
      </c>
      <c r="E23658" s="43" t="s">
        <v>6263</v>
      </c>
      <c r="F23658" s="43" t="s">
        <v>28</v>
      </c>
      <c r="G23658" s="43">
        <v>85050</v>
      </c>
      <c r="Y23658" s="43" t="str">
        <f t="shared" si="738"/>
        <v/>
      </c>
      <c r="AA23658" s="43" t="e">
        <f t="shared" si="739"/>
        <v>#N/A</v>
      </c>
    </row>
    <row r="23659" spans="1:27" x14ac:dyDescent="0.3">
      <c r="A23659" s="43">
        <v>1555888</v>
      </c>
      <c r="B23659" s="43" t="s">
        <v>13918</v>
      </c>
      <c r="C23659" s="43" t="s">
        <v>223</v>
      </c>
      <c r="E23659" s="43" t="s">
        <v>6263</v>
      </c>
      <c r="F23659" s="43" t="s">
        <v>28</v>
      </c>
      <c r="G23659" s="43">
        <v>49006</v>
      </c>
      <c r="Y23659" s="43" t="str">
        <f t="shared" si="738"/>
        <v>COMP</v>
      </c>
      <c r="AA23659" s="43">
        <f t="shared" si="739"/>
        <v>1555888</v>
      </c>
    </row>
    <row r="23660" spans="1:27" x14ac:dyDescent="0.3">
      <c r="A23660" s="43">
        <v>1550689</v>
      </c>
      <c r="B23660" s="43" t="s">
        <v>13919</v>
      </c>
      <c r="C23660" s="43" t="s">
        <v>1429</v>
      </c>
      <c r="E23660" s="43" t="s">
        <v>6263</v>
      </c>
      <c r="F23660" s="43" t="s">
        <v>28</v>
      </c>
      <c r="G23660" s="43">
        <v>44100</v>
      </c>
      <c r="Y23660" s="43" t="str">
        <f t="shared" si="738"/>
        <v/>
      </c>
      <c r="AA23660" s="43" t="e">
        <f t="shared" si="739"/>
        <v>#N/A</v>
      </c>
    </row>
    <row r="23661" spans="1:27" x14ac:dyDescent="0.3">
      <c r="A23661" s="43">
        <v>2022550</v>
      </c>
      <c r="B23661" s="43" t="s">
        <v>13920</v>
      </c>
      <c r="C23661" s="43" t="s">
        <v>250</v>
      </c>
      <c r="E23661" s="43" t="s">
        <v>6263</v>
      </c>
      <c r="F23661" s="43" t="s">
        <v>28</v>
      </c>
      <c r="G23661" s="43">
        <v>44022</v>
      </c>
      <c r="Y23661" s="43" t="str">
        <f t="shared" si="738"/>
        <v/>
      </c>
      <c r="AA23661" s="43" t="e">
        <f t="shared" si="739"/>
        <v>#N/A</v>
      </c>
    </row>
    <row r="23662" spans="1:27" x14ac:dyDescent="0.3">
      <c r="A23662" s="43">
        <v>1966883</v>
      </c>
      <c r="B23662" s="43" t="s">
        <v>13921</v>
      </c>
      <c r="C23662" s="43" t="s">
        <v>666</v>
      </c>
      <c r="E23662" s="43" t="s">
        <v>6263</v>
      </c>
      <c r="F23662" s="43" t="s">
        <v>30</v>
      </c>
      <c r="G23662" s="43">
        <v>49034</v>
      </c>
      <c r="Y23662" s="43" t="str">
        <f t="shared" si="738"/>
        <v/>
      </c>
      <c r="AA23662" s="43" t="e">
        <f t="shared" si="739"/>
        <v>#N/A</v>
      </c>
    </row>
    <row r="23663" spans="1:27" x14ac:dyDescent="0.3">
      <c r="A23663" s="43">
        <v>2316741</v>
      </c>
      <c r="B23663" s="43" t="s">
        <v>13922</v>
      </c>
      <c r="C23663" s="43" t="s">
        <v>250</v>
      </c>
      <c r="E23663" s="43" t="s">
        <v>6263</v>
      </c>
      <c r="F23663" s="43" t="s">
        <v>28</v>
      </c>
      <c r="G23663" s="43">
        <v>53013</v>
      </c>
      <c r="Y23663" s="43" t="str">
        <f t="shared" si="738"/>
        <v/>
      </c>
      <c r="AA23663" s="43" t="e">
        <f t="shared" si="739"/>
        <v>#N/A</v>
      </c>
    </row>
    <row r="23664" spans="1:27" x14ac:dyDescent="0.3">
      <c r="A23664" s="43">
        <v>2265981</v>
      </c>
      <c r="B23664" s="43" t="s">
        <v>13923</v>
      </c>
      <c r="C23664" s="43" t="s">
        <v>1427</v>
      </c>
      <c r="E23664" s="43" t="s">
        <v>6263</v>
      </c>
      <c r="F23664" s="43" t="s">
        <v>30</v>
      </c>
      <c r="G23664" s="43">
        <v>49001</v>
      </c>
      <c r="Y23664" s="43" t="str">
        <f t="shared" si="738"/>
        <v/>
      </c>
      <c r="AA23664" s="43" t="e">
        <f t="shared" si="739"/>
        <v>#N/A</v>
      </c>
    </row>
    <row r="23665" spans="1:27" x14ac:dyDescent="0.3">
      <c r="A23665" s="43">
        <v>2371818</v>
      </c>
      <c r="B23665" s="43" t="s">
        <v>13923</v>
      </c>
      <c r="C23665" s="43" t="s">
        <v>960</v>
      </c>
      <c r="E23665" s="43" t="s">
        <v>6263</v>
      </c>
      <c r="F23665" s="43" t="s">
        <v>30</v>
      </c>
      <c r="G23665" s="43">
        <v>44052</v>
      </c>
      <c r="Y23665" s="43" t="str">
        <f t="shared" si="738"/>
        <v/>
      </c>
      <c r="AA23665" s="43" t="e">
        <f t="shared" si="739"/>
        <v>#N/A</v>
      </c>
    </row>
    <row r="23666" spans="1:27" x14ac:dyDescent="0.3">
      <c r="A23666" s="43">
        <v>1722710</v>
      </c>
      <c r="B23666" s="43" t="s">
        <v>13923</v>
      </c>
      <c r="C23666" s="43" t="s">
        <v>330</v>
      </c>
      <c r="E23666" s="43" t="s">
        <v>6263</v>
      </c>
      <c r="F23666" s="43" t="s">
        <v>28</v>
      </c>
      <c r="G23666" s="43">
        <v>49019</v>
      </c>
      <c r="Y23666" s="43" t="str">
        <f t="shared" si="738"/>
        <v/>
      </c>
      <c r="AA23666" s="43" t="e">
        <f t="shared" si="739"/>
        <v>#N/A</v>
      </c>
    </row>
    <row r="23667" spans="1:27" x14ac:dyDescent="0.3">
      <c r="A23667" s="43">
        <v>171055</v>
      </c>
      <c r="B23667" s="43" t="s">
        <v>13923</v>
      </c>
      <c r="C23667" s="43" t="s">
        <v>2440</v>
      </c>
      <c r="E23667" s="43" t="s">
        <v>6263</v>
      </c>
      <c r="F23667" s="43" t="s">
        <v>28</v>
      </c>
      <c r="G23667" s="43">
        <v>72007</v>
      </c>
      <c r="Y23667" s="43" t="str">
        <f t="shared" si="738"/>
        <v/>
      </c>
      <c r="AA23667" s="43" t="e">
        <f t="shared" si="739"/>
        <v>#N/A</v>
      </c>
    </row>
    <row r="23668" spans="1:27" x14ac:dyDescent="0.3">
      <c r="A23668" s="43">
        <v>2307971</v>
      </c>
      <c r="B23668" s="43" t="s">
        <v>13923</v>
      </c>
      <c r="C23668" s="43" t="s">
        <v>1981</v>
      </c>
      <c r="E23668" s="43" t="s">
        <v>6263</v>
      </c>
      <c r="F23668" s="43" t="s">
        <v>30</v>
      </c>
      <c r="G23668" s="43">
        <v>49002</v>
      </c>
      <c r="Y23668" s="43" t="str">
        <f t="shared" si="738"/>
        <v/>
      </c>
      <c r="AA23668" s="43" t="e">
        <f t="shared" si="739"/>
        <v>#N/A</v>
      </c>
    </row>
    <row r="23669" spans="1:27" x14ac:dyDescent="0.3">
      <c r="A23669" s="43">
        <v>1685894</v>
      </c>
      <c r="B23669" s="43" t="s">
        <v>13923</v>
      </c>
      <c r="C23669" s="43" t="s">
        <v>287</v>
      </c>
      <c r="E23669" s="43" t="s">
        <v>6263</v>
      </c>
      <c r="F23669" s="43" t="s">
        <v>28</v>
      </c>
      <c r="G23669" s="43">
        <v>72064</v>
      </c>
      <c r="Y23669" s="43" t="str">
        <f t="shared" si="738"/>
        <v>COMP</v>
      </c>
      <c r="AA23669" s="43">
        <f t="shared" si="739"/>
        <v>1685894</v>
      </c>
    </row>
    <row r="23670" spans="1:27" x14ac:dyDescent="0.3">
      <c r="A23670" s="43">
        <v>2343819</v>
      </c>
      <c r="B23670" s="43" t="s">
        <v>13924</v>
      </c>
      <c r="C23670" s="43" t="s">
        <v>408</v>
      </c>
      <c r="E23670" s="43" t="s">
        <v>6263</v>
      </c>
      <c r="F23670" s="43" t="s">
        <v>30</v>
      </c>
      <c r="G23670" s="43">
        <v>53072</v>
      </c>
      <c r="Y23670" s="43" t="str">
        <f t="shared" si="738"/>
        <v/>
      </c>
      <c r="AA23670" s="43" t="e">
        <f t="shared" si="739"/>
        <v>#N/A</v>
      </c>
    </row>
    <row r="23671" spans="1:27" x14ac:dyDescent="0.3">
      <c r="A23671" s="43">
        <v>1374544</v>
      </c>
      <c r="B23671" s="43" t="s">
        <v>13925</v>
      </c>
      <c r="C23671" s="43" t="s">
        <v>594</v>
      </c>
      <c r="E23671" s="43" t="s">
        <v>34</v>
      </c>
      <c r="F23671" s="43" t="s">
        <v>28</v>
      </c>
      <c r="G23671" s="43">
        <v>85005</v>
      </c>
      <c r="Y23671" s="43" t="str">
        <f t="shared" si="738"/>
        <v>COMP</v>
      </c>
      <c r="AA23671" s="43">
        <f t="shared" si="739"/>
        <v>1374544</v>
      </c>
    </row>
    <row r="23672" spans="1:27" x14ac:dyDescent="0.3">
      <c r="A23672" s="43">
        <v>2282617</v>
      </c>
      <c r="B23672" s="43" t="s">
        <v>13926</v>
      </c>
      <c r="C23672" s="43" t="s">
        <v>4085</v>
      </c>
      <c r="E23672" s="43" t="s">
        <v>6263</v>
      </c>
      <c r="F23672" s="43" t="s">
        <v>30</v>
      </c>
      <c r="G23672" s="43">
        <v>44136</v>
      </c>
      <c r="Y23672" s="43" t="str">
        <f t="shared" si="738"/>
        <v/>
      </c>
      <c r="AA23672" s="43" t="e">
        <f t="shared" si="739"/>
        <v>#N/A</v>
      </c>
    </row>
    <row r="23673" spans="1:27" x14ac:dyDescent="0.3">
      <c r="A23673" s="43">
        <v>2278995</v>
      </c>
      <c r="B23673" s="43" t="s">
        <v>13926</v>
      </c>
      <c r="C23673" s="43" t="s">
        <v>292</v>
      </c>
      <c r="E23673" s="43" t="s">
        <v>6263</v>
      </c>
      <c r="F23673" s="43" t="s">
        <v>30</v>
      </c>
      <c r="G23673" s="43">
        <v>44136</v>
      </c>
      <c r="Y23673" s="43" t="str">
        <f t="shared" si="738"/>
        <v/>
      </c>
      <c r="AA23673" s="43" t="e">
        <f t="shared" si="739"/>
        <v>#N/A</v>
      </c>
    </row>
    <row r="23674" spans="1:27" x14ac:dyDescent="0.3">
      <c r="A23674" s="43">
        <v>2207695</v>
      </c>
      <c r="B23674" s="43" t="s">
        <v>13927</v>
      </c>
      <c r="C23674" s="43" t="s">
        <v>2513</v>
      </c>
      <c r="E23674" s="43" t="s">
        <v>35</v>
      </c>
      <c r="F23674" s="43" t="s">
        <v>30</v>
      </c>
      <c r="G23674" s="43">
        <v>49009</v>
      </c>
      <c r="Y23674" s="43" t="str">
        <f t="shared" si="738"/>
        <v>COMP</v>
      </c>
      <c r="AA23674" s="43">
        <f t="shared" si="739"/>
        <v>2207695</v>
      </c>
    </row>
    <row r="23675" spans="1:27" x14ac:dyDescent="0.3">
      <c r="A23675" s="43">
        <v>2219205</v>
      </c>
      <c r="B23675" s="43" t="s">
        <v>13927</v>
      </c>
      <c r="C23675" s="43" t="s">
        <v>266</v>
      </c>
      <c r="E23675" s="43" t="s">
        <v>6263</v>
      </c>
      <c r="F23675" s="43" t="s">
        <v>30</v>
      </c>
      <c r="G23675" s="43">
        <v>49009</v>
      </c>
      <c r="Y23675" s="43" t="str">
        <f t="shared" si="738"/>
        <v/>
      </c>
      <c r="AA23675" s="43" t="e">
        <f t="shared" si="739"/>
        <v>#N/A</v>
      </c>
    </row>
    <row r="23676" spans="1:27" x14ac:dyDescent="0.3">
      <c r="A23676" s="43">
        <v>2309991</v>
      </c>
      <c r="B23676" s="43" t="s">
        <v>6020</v>
      </c>
      <c r="C23676" s="43" t="s">
        <v>512</v>
      </c>
      <c r="E23676" s="43" t="s">
        <v>29</v>
      </c>
      <c r="F23676" s="43" t="s">
        <v>28</v>
      </c>
      <c r="G23676" s="43">
        <v>49057</v>
      </c>
      <c r="Y23676" s="43" t="str">
        <f t="shared" si="738"/>
        <v/>
      </c>
      <c r="AA23676" s="43" t="e">
        <f t="shared" si="739"/>
        <v>#N/A</v>
      </c>
    </row>
    <row r="23677" spans="1:27" x14ac:dyDescent="0.3">
      <c r="A23677" s="43">
        <v>2413508</v>
      </c>
      <c r="B23677" s="43" t="s">
        <v>6020</v>
      </c>
      <c r="C23677" s="43" t="s">
        <v>399</v>
      </c>
      <c r="E23677" s="43" t="s">
        <v>6263</v>
      </c>
      <c r="F23677" s="43" t="s">
        <v>28</v>
      </c>
      <c r="G23677" s="43">
        <v>85012</v>
      </c>
      <c r="Y23677" s="43" t="str">
        <f t="shared" si="738"/>
        <v/>
      </c>
      <c r="AA23677" s="43" t="e">
        <f t="shared" si="739"/>
        <v>#N/A</v>
      </c>
    </row>
    <row r="23678" spans="1:27" x14ac:dyDescent="0.3">
      <c r="A23678" s="43">
        <v>1077345</v>
      </c>
      <c r="B23678" s="43" t="s">
        <v>13928</v>
      </c>
      <c r="C23678" s="43" t="s">
        <v>223</v>
      </c>
      <c r="E23678" s="43" t="s">
        <v>6263</v>
      </c>
      <c r="F23678" s="43" t="s">
        <v>28</v>
      </c>
      <c r="G23678" s="43">
        <v>44073</v>
      </c>
      <c r="Y23678" s="43" t="str">
        <f t="shared" si="738"/>
        <v/>
      </c>
      <c r="AA23678" s="43" t="e">
        <f t="shared" si="739"/>
        <v>#N/A</v>
      </c>
    </row>
    <row r="23679" spans="1:27" x14ac:dyDescent="0.3">
      <c r="A23679" s="43">
        <v>1162481</v>
      </c>
      <c r="B23679" s="43" t="s">
        <v>6021</v>
      </c>
      <c r="C23679" s="43" t="s">
        <v>1089</v>
      </c>
      <c r="E23679" s="43" t="s">
        <v>31</v>
      </c>
      <c r="F23679" s="43" t="s">
        <v>28</v>
      </c>
      <c r="G23679" s="43">
        <v>72061</v>
      </c>
      <c r="Y23679" s="43" t="str">
        <f t="shared" si="738"/>
        <v>COMP</v>
      </c>
      <c r="AA23679" s="43">
        <f t="shared" si="739"/>
        <v>1162481</v>
      </c>
    </row>
    <row r="23680" spans="1:27" x14ac:dyDescent="0.3">
      <c r="A23680" s="43">
        <v>2087446</v>
      </c>
      <c r="B23680" s="43" t="s">
        <v>6021</v>
      </c>
      <c r="C23680" s="43" t="s">
        <v>829</v>
      </c>
      <c r="E23680" s="43" t="s">
        <v>6263</v>
      </c>
      <c r="F23680" s="43" t="s">
        <v>28</v>
      </c>
      <c r="G23680" s="43">
        <v>85055</v>
      </c>
      <c r="Y23680" s="43" t="str">
        <f t="shared" si="738"/>
        <v>COMP</v>
      </c>
      <c r="AA23680" s="43">
        <f t="shared" si="739"/>
        <v>2087446</v>
      </c>
    </row>
    <row r="23681" spans="1:27" x14ac:dyDescent="0.3">
      <c r="A23681" s="43">
        <v>2073935</v>
      </c>
      <c r="B23681" s="43" t="s">
        <v>13929</v>
      </c>
      <c r="C23681" s="43" t="s">
        <v>427</v>
      </c>
      <c r="E23681" s="43" t="s">
        <v>6263</v>
      </c>
      <c r="F23681" s="43" t="s">
        <v>28</v>
      </c>
      <c r="G23681" s="43">
        <v>72041</v>
      </c>
      <c r="Y23681" s="43" t="str">
        <f t="shared" si="738"/>
        <v/>
      </c>
      <c r="AA23681" s="43" t="e">
        <f t="shared" si="739"/>
        <v>#N/A</v>
      </c>
    </row>
    <row r="23682" spans="1:27" x14ac:dyDescent="0.3">
      <c r="A23682" s="43">
        <v>1491414</v>
      </c>
      <c r="B23682" s="43" t="s">
        <v>13930</v>
      </c>
      <c r="C23682" s="43" t="s">
        <v>436</v>
      </c>
      <c r="E23682" s="43" t="s">
        <v>34</v>
      </c>
      <c r="F23682" s="43" t="s">
        <v>28</v>
      </c>
      <c r="G23682" s="43">
        <v>53013</v>
      </c>
      <c r="Y23682" s="43" t="str">
        <f t="shared" ref="Y23682:Y23745" si="740">IF(ISERROR(AA23682)=FALSE,"COMP","")</f>
        <v>COMP</v>
      </c>
      <c r="AA23682" s="43">
        <f t="shared" si="739"/>
        <v>1491414</v>
      </c>
    </row>
    <row r="23683" spans="1:27" x14ac:dyDescent="0.3">
      <c r="A23683" s="43">
        <v>1972293</v>
      </c>
      <c r="B23683" s="43" t="s">
        <v>13930</v>
      </c>
      <c r="C23683" s="43" t="s">
        <v>425</v>
      </c>
      <c r="E23683" s="43" t="s">
        <v>6263</v>
      </c>
      <c r="F23683" s="43" t="s">
        <v>28</v>
      </c>
      <c r="G23683" s="43">
        <v>53013</v>
      </c>
      <c r="Y23683" s="43" t="str">
        <f t="shared" si="740"/>
        <v/>
      </c>
      <c r="AA23683" s="43" t="e">
        <f t="shared" ref="AA23683:AA23746" si="741">VLOOKUP(A23683,Z:Z,1,FALSE)</f>
        <v>#N/A</v>
      </c>
    </row>
    <row r="23684" spans="1:27" x14ac:dyDescent="0.3">
      <c r="A23684" s="43">
        <v>1817278</v>
      </c>
      <c r="B23684" s="43" t="s">
        <v>13930</v>
      </c>
      <c r="C23684" s="43" t="s">
        <v>13931</v>
      </c>
      <c r="E23684" s="43" t="s">
        <v>6263</v>
      </c>
      <c r="F23684" s="43" t="s">
        <v>30</v>
      </c>
      <c r="G23684" s="43">
        <v>53013</v>
      </c>
      <c r="Y23684" s="43" t="str">
        <f t="shared" si="740"/>
        <v/>
      </c>
      <c r="AA23684" s="43" t="e">
        <f t="shared" si="741"/>
        <v>#N/A</v>
      </c>
    </row>
    <row r="23685" spans="1:27" x14ac:dyDescent="0.3">
      <c r="A23685" s="43">
        <v>1216358</v>
      </c>
      <c r="B23685" s="43" t="s">
        <v>13932</v>
      </c>
      <c r="C23685" s="43" t="s">
        <v>340</v>
      </c>
      <c r="E23685" s="43" t="s">
        <v>6263</v>
      </c>
      <c r="F23685" s="43" t="s">
        <v>30</v>
      </c>
      <c r="G23685" s="43">
        <v>85049</v>
      </c>
      <c r="Y23685" s="43" t="str">
        <f t="shared" si="740"/>
        <v/>
      </c>
      <c r="AA23685" s="43" t="e">
        <f t="shared" si="741"/>
        <v>#N/A</v>
      </c>
    </row>
    <row r="23686" spans="1:27" x14ac:dyDescent="0.3">
      <c r="A23686" s="43">
        <v>1755693</v>
      </c>
      <c r="B23686" s="43" t="s">
        <v>13933</v>
      </c>
      <c r="C23686" s="43" t="s">
        <v>427</v>
      </c>
      <c r="E23686" s="43" t="s">
        <v>6263</v>
      </c>
      <c r="F23686" s="43" t="s">
        <v>28</v>
      </c>
      <c r="G23686" s="43">
        <v>49002</v>
      </c>
      <c r="Y23686" s="43" t="str">
        <f t="shared" si="740"/>
        <v/>
      </c>
      <c r="AA23686" s="43" t="e">
        <f t="shared" si="741"/>
        <v>#N/A</v>
      </c>
    </row>
    <row r="23687" spans="1:27" x14ac:dyDescent="0.3">
      <c r="A23687" s="43">
        <v>2173824</v>
      </c>
      <c r="B23687" s="43" t="s">
        <v>6028</v>
      </c>
      <c r="C23687" s="43" t="s">
        <v>1727</v>
      </c>
      <c r="E23687" s="43" t="s">
        <v>6263</v>
      </c>
      <c r="F23687" s="43" t="s">
        <v>30</v>
      </c>
      <c r="G23687" s="43">
        <v>44090</v>
      </c>
      <c r="Y23687" s="43" t="str">
        <f t="shared" si="740"/>
        <v/>
      </c>
      <c r="AA23687" s="43" t="e">
        <f t="shared" si="741"/>
        <v>#N/A</v>
      </c>
    </row>
    <row r="23688" spans="1:27" x14ac:dyDescent="0.3">
      <c r="A23688" s="43">
        <v>1972552</v>
      </c>
      <c r="B23688" s="43" t="s">
        <v>6028</v>
      </c>
      <c r="C23688" s="43" t="s">
        <v>1610</v>
      </c>
      <c r="E23688" s="43" t="s">
        <v>6263</v>
      </c>
      <c r="F23688" s="43" t="s">
        <v>30</v>
      </c>
      <c r="G23688" s="43">
        <v>44099</v>
      </c>
      <c r="Y23688" s="43" t="str">
        <f t="shared" si="740"/>
        <v/>
      </c>
      <c r="AA23688" s="43" t="e">
        <f t="shared" si="741"/>
        <v>#N/A</v>
      </c>
    </row>
    <row r="23689" spans="1:27" x14ac:dyDescent="0.3">
      <c r="A23689" s="43">
        <v>2149247</v>
      </c>
      <c r="B23689" s="43" t="s">
        <v>6028</v>
      </c>
      <c r="C23689" s="43" t="s">
        <v>343</v>
      </c>
      <c r="E23689" s="43" t="s">
        <v>6263</v>
      </c>
      <c r="F23689" s="43" t="s">
        <v>28</v>
      </c>
      <c r="G23689" s="43">
        <v>44099</v>
      </c>
      <c r="Y23689" s="43" t="str">
        <f t="shared" si="740"/>
        <v/>
      </c>
      <c r="AA23689" s="43" t="e">
        <f t="shared" si="741"/>
        <v>#N/A</v>
      </c>
    </row>
    <row r="23690" spans="1:27" x14ac:dyDescent="0.3">
      <c r="A23690" s="43">
        <v>2271439</v>
      </c>
      <c r="B23690" s="43" t="s">
        <v>6028</v>
      </c>
      <c r="C23690" s="43" t="s">
        <v>13934</v>
      </c>
      <c r="E23690" s="43" t="s">
        <v>35</v>
      </c>
      <c r="F23690" s="43" t="s">
        <v>28</v>
      </c>
      <c r="G23690" s="43">
        <v>44035</v>
      </c>
      <c r="Y23690" s="43" t="str">
        <f t="shared" si="740"/>
        <v>COMP</v>
      </c>
      <c r="AA23690" s="43">
        <f t="shared" si="741"/>
        <v>2271439</v>
      </c>
    </row>
    <row r="23691" spans="1:27" x14ac:dyDescent="0.3">
      <c r="A23691" s="43">
        <v>2427202</v>
      </c>
      <c r="B23691" s="43" t="s">
        <v>13935</v>
      </c>
      <c r="C23691" s="43" t="s">
        <v>542</v>
      </c>
      <c r="E23691" s="43" t="s">
        <v>29</v>
      </c>
      <c r="F23691" s="43" t="s">
        <v>28</v>
      </c>
      <c r="G23691" s="43">
        <v>53023</v>
      </c>
      <c r="Y23691" s="43" t="str">
        <f t="shared" si="740"/>
        <v/>
      </c>
      <c r="AA23691" s="43" t="e">
        <f t="shared" si="741"/>
        <v>#N/A</v>
      </c>
    </row>
    <row r="23692" spans="1:27" x14ac:dyDescent="0.3">
      <c r="A23692" s="43">
        <v>889419</v>
      </c>
      <c r="B23692" s="43" t="s">
        <v>13936</v>
      </c>
      <c r="C23692" s="43" t="s">
        <v>664</v>
      </c>
      <c r="E23692" s="43" t="s">
        <v>6263</v>
      </c>
      <c r="F23692" s="43" t="s">
        <v>28</v>
      </c>
      <c r="G23692" s="43">
        <v>44027</v>
      </c>
      <c r="Y23692" s="43" t="str">
        <f t="shared" si="740"/>
        <v>COMP</v>
      </c>
      <c r="AA23692" s="43">
        <f t="shared" si="741"/>
        <v>889419</v>
      </c>
    </row>
    <row r="23693" spans="1:27" x14ac:dyDescent="0.3">
      <c r="A23693" s="43">
        <v>2347983</v>
      </c>
      <c r="B23693" s="43" t="s">
        <v>13937</v>
      </c>
      <c r="C23693" s="43" t="s">
        <v>469</v>
      </c>
      <c r="E23693" s="43" t="s">
        <v>6263</v>
      </c>
      <c r="F23693" s="43" t="s">
        <v>28</v>
      </c>
      <c r="G23693" s="43">
        <v>44045</v>
      </c>
      <c r="Y23693" s="43" t="str">
        <f t="shared" si="740"/>
        <v/>
      </c>
      <c r="AA23693" s="43" t="e">
        <f t="shared" si="741"/>
        <v>#N/A</v>
      </c>
    </row>
    <row r="23694" spans="1:27" x14ac:dyDescent="0.3">
      <c r="A23694" s="43">
        <v>2375474</v>
      </c>
      <c r="B23694" s="43" t="s">
        <v>13938</v>
      </c>
      <c r="C23694" s="43" t="s">
        <v>4937</v>
      </c>
      <c r="E23694" s="43" t="s">
        <v>35</v>
      </c>
      <c r="F23694" s="43" t="s">
        <v>28</v>
      </c>
      <c r="G23694" s="43">
        <v>49042</v>
      </c>
      <c r="Y23694" s="43" t="str">
        <f t="shared" si="740"/>
        <v>COMP</v>
      </c>
      <c r="AA23694" s="43">
        <f t="shared" si="741"/>
        <v>2375474</v>
      </c>
    </row>
    <row r="23695" spans="1:27" x14ac:dyDescent="0.3">
      <c r="A23695" s="43">
        <v>2301742</v>
      </c>
      <c r="B23695" s="43" t="s">
        <v>13939</v>
      </c>
      <c r="C23695" s="43" t="s">
        <v>594</v>
      </c>
      <c r="E23695" s="43" t="s">
        <v>35</v>
      </c>
      <c r="F23695" s="43" t="s">
        <v>28</v>
      </c>
      <c r="G23695" s="43">
        <v>72017</v>
      </c>
      <c r="Y23695" s="43" t="str">
        <f t="shared" si="740"/>
        <v>COMP</v>
      </c>
      <c r="AA23695" s="43">
        <f t="shared" si="741"/>
        <v>2301742</v>
      </c>
    </row>
    <row r="23696" spans="1:27" x14ac:dyDescent="0.3">
      <c r="A23696" s="43">
        <v>817530</v>
      </c>
      <c r="B23696" s="43" t="s">
        <v>13940</v>
      </c>
      <c r="C23696" s="43" t="s">
        <v>218</v>
      </c>
      <c r="E23696" s="43" t="s">
        <v>6263</v>
      </c>
      <c r="F23696" s="43" t="s">
        <v>28</v>
      </c>
      <c r="G23696" s="43">
        <v>72064</v>
      </c>
      <c r="Y23696" s="43" t="str">
        <f t="shared" si="740"/>
        <v/>
      </c>
      <c r="AA23696" s="43" t="e">
        <f t="shared" si="741"/>
        <v>#N/A</v>
      </c>
    </row>
    <row r="23697" spans="1:27" x14ac:dyDescent="0.3">
      <c r="A23697" s="43">
        <v>2185348</v>
      </c>
      <c r="B23697" s="43" t="s">
        <v>13941</v>
      </c>
      <c r="C23697" s="43" t="s">
        <v>313</v>
      </c>
      <c r="E23697" s="43" t="s">
        <v>35</v>
      </c>
      <c r="F23697" s="43" t="s">
        <v>28</v>
      </c>
      <c r="G23697" s="43">
        <v>49002</v>
      </c>
      <c r="Y23697" s="43" t="str">
        <f t="shared" si="740"/>
        <v>COMP</v>
      </c>
      <c r="AA23697" s="43">
        <f t="shared" si="741"/>
        <v>2185348</v>
      </c>
    </row>
    <row r="23698" spans="1:27" x14ac:dyDescent="0.3">
      <c r="A23698" s="43">
        <v>1773825</v>
      </c>
      <c r="B23698" s="43" t="s">
        <v>13941</v>
      </c>
      <c r="C23698" s="43" t="s">
        <v>570</v>
      </c>
      <c r="E23698" s="43" t="s">
        <v>6263</v>
      </c>
      <c r="F23698" s="43" t="s">
        <v>28</v>
      </c>
      <c r="G23698" s="43">
        <v>44021</v>
      </c>
      <c r="Y23698" s="43" t="str">
        <f t="shared" si="740"/>
        <v/>
      </c>
      <c r="AA23698" s="43" t="e">
        <f t="shared" si="741"/>
        <v>#N/A</v>
      </c>
    </row>
    <row r="23699" spans="1:27" x14ac:dyDescent="0.3">
      <c r="A23699" s="43">
        <v>2353132</v>
      </c>
      <c r="B23699" s="43" t="s">
        <v>13942</v>
      </c>
      <c r="C23699" s="43" t="s">
        <v>381</v>
      </c>
      <c r="E23699" s="43" t="s">
        <v>35</v>
      </c>
      <c r="F23699" s="43" t="s">
        <v>28</v>
      </c>
      <c r="G23699" s="43">
        <v>44049</v>
      </c>
      <c r="Y23699" s="43" t="str">
        <f t="shared" si="740"/>
        <v>COMP</v>
      </c>
      <c r="AA23699" s="43">
        <f t="shared" si="741"/>
        <v>2353132</v>
      </c>
    </row>
    <row r="23700" spans="1:27" x14ac:dyDescent="0.3">
      <c r="A23700" s="43">
        <v>1573362</v>
      </c>
      <c r="B23700" s="43" t="s">
        <v>6033</v>
      </c>
      <c r="C23700" s="43" t="s">
        <v>2316</v>
      </c>
      <c r="E23700" s="43" t="s">
        <v>6263</v>
      </c>
      <c r="F23700" s="43" t="s">
        <v>28</v>
      </c>
      <c r="G23700" s="43">
        <v>85005</v>
      </c>
      <c r="Y23700" s="43" t="str">
        <f t="shared" si="740"/>
        <v/>
      </c>
      <c r="AA23700" s="43" t="e">
        <f t="shared" si="741"/>
        <v>#N/A</v>
      </c>
    </row>
    <row r="23701" spans="1:27" x14ac:dyDescent="0.3">
      <c r="A23701" s="43">
        <v>1143854</v>
      </c>
      <c r="B23701" s="43" t="s">
        <v>6033</v>
      </c>
      <c r="C23701" s="43" t="s">
        <v>301</v>
      </c>
      <c r="E23701" s="43" t="s">
        <v>31</v>
      </c>
      <c r="F23701" s="43" t="s">
        <v>28</v>
      </c>
      <c r="G23701" s="43">
        <v>85005</v>
      </c>
      <c r="Y23701" s="43" t="str">
        <f t="shared" si="740"/>
        <v>COMP</v>
      </c>
      <c r="AA23701" s="43">
        <f t="shared" si="741"/>
        <v>1143854</v>
      </c>
    </row>
    <row r="23702" spans="1:27" x14ac:dyDescent="0.3">
      <c r="A23702" s="43">
        <v>1686063</v>
      </c>
      <c r="B23702" s="43" t="s">
        <v>6033</v>
      </c>
      <c r="C23702" s="43" t="s">
        <v>239</v>
      </c>
      <c r="E23702" s="43" t="s">
        <v>6263</v>
      </c>
      <c r="F23702" s="43" t="s">
        <v>30</v>
      </c>
      <c r="G23702" s="43">
        <v>85005</v>
      </c>
      <c r="Y23702" s="43" t="str">
        <f t="shared" si="740"/>
        <v/>
      </c>
      <c r="AA23702" s="43" t="e">
        <f t="shared" si="741"/>
        <v>#N/A</v>
      </c>
    </row>
    <row r="23703" spans="1:27" x14ac:dyDescent="0.3">
      <c r="A23703" s="43">
        <v>1097439</v>
      </c>
      <c r="B23703" s="43" t="s">
        <v>13943</v>
      </c>
      <c r="C23703" s="43" t="s">
        <v>1845</v>
      </c>
      <c r="E23703" s="43" t="s">
        <v>31</v>
      </c>
      <c r="F23703" s="43" t="s">
        <v>30</v>
      </c>
      <c r="G23703" s="43">
        <v>53058</v>
      </c>
      <c r="Y23703" s="43" t="str">
        <f t="shared" si="740"/>
        <v>COMP</v>
      </c>
      <c r="AA23703" s="43">
        <f t="shared" si="741"/>
        <v>1097439</v>
      </c>
    </row>
    <row r="23704" spans="1:27" x14ac:dyDescent="0.3">
      <c r="A23704" s="43">
        <v>2427275</v>
      </c>
      <c r="B23704" s="43" t="s">
        <v>13944</v>
      </c>
      <c r="C23704" s="43" t="s">
        <v>973</v>
      </c>
      <c r="E23704" s="43" t="s">
        <v>6263</v>
      </c>
      <c r="F23704" s="43" t="s">
        <v>28</v>
      </c>
      <c r="G23704" s="43">
        <v>85067</v>
      </c>
      <c r="Y23704" s="43" t="str">
        <f t="shared" si="740"/>
        <v/>
      </c>
      <c r="AA23704" s="43" t="e">
        <f t="shared" si="741"/>
        <v>#N/A</v>
      </c>
    </row>
    <row r="23705" spans="1:27" x14ac:dyDescent="0.3">
      <c r="A23705" s="43">
        <v>2401644</v>
      </c>
      <c r="B23705" s="43" t="s">
        <v>13944</v>
      </c>
      <c r="C23705" s="43" t="s">
        <v>399</v>
      </c>
      <c r="E23705" s="43" t="s">
        <v>6263</v>
      </c>
      <c r="F23705" s="43" t="s">
        <v>28</v>
      </c>
      <c r="G23705" s="43">
        <v>85067</v>
      </c>
      <c r="Y23705" s="43" t="str">
        <f t="shared" si="740"/>
        <v/>
      </c>
      <c r="AA23705" s="43" t="e">
        <f t="shared" si="741"/>
        <v>#N/A</v>
      </c>
    </row>
    <row r="23706" spans="1:27" x14ac:dyDescent="0.3">
      <c r="A23706" s="43">
        <v>2368933</v>
      </c>
      <c r="B23706" s="43" t="s">
        <v>13945</v>
      </c>
      <c r="C23706" s="43" t="s">
        <v>551</v>
      </c>
      <c r="E23706" s="43" t="s">
        <v>29</v>
      </c>
      <c r="F23706" s="43" t="s">
        <v>28</v>
      </c>
      <c r="G23706" s="43">
        <v>44039</v>
      </c>
      <c r="Y23706" s="43" t="str">
        <f t="shared" si="740"/>
        <v>COMP</v>
      </c>
      <c r="AA23706" s="43">
        <f t="shared" si="741"/>
        <v>2368933</v>
      </c>
    </row>
    <row r="23707" spans="1:27" x14ac:dyDescent="0.3">
      <c r="A23707" s="43">
        <v>2143532</v>
      </c>
      <c r="B23707" s="43" t="s">
        <v>13946</v>
      </c>
      <c r="C23707" s="43" t="s">
        <v>390</v>
      </c>
      <c r="E23707" s="43" t="s">
        <v>6263</v>
      </c>
      <c r="F23707" s="43" t="s">
        <v>30</v>
      </c>
      <c r="G23707" s="43">
        <v>44105</v>
      </c>
      <c r="Y23707" s="43" t="str">
        <f t="shared" si="740"/>
        <v/>
      </c>
      <c r="AA23707" s="43" t="e">
        <f t="shared" si="741"/>
        <v>#N/A</v>
      </c>
    </row>
    <row r="23708" spans="1:27" x14ac:dyDescent="0.3">
      <c r="A23708" s="43">
        <v>2342773</v>
      </c>
      <c r="B23708" s="43" t="s">
        <v>13947</v>
      </c>
      <c r="C23708" s="43" t="s">
        <v>230</v>
      </c>
      <c r="E23708" s="43" t="s">
        <v>29</v>
      </c>
      <c r="F23708" s="43" t="s">
        <v>28</v>
      </c>
      <c r="G23708" s="43">
        <v>49006</v>
      </c>
      <c r="Y23708" s="43" t="str">
        <f t="shared" si="740"/>
        <v>COMP</v>
      </c>
      <c r="AA23708" s="43">
        <f t="shared" si="741"/>
        <v>2342773</v>
      </c>
    </row>
    <row r="23709" spans="1:27" x14ac:dyDescent="0.3">
      <c r="A23709" s="43">
        <v>2253349</v>
      </c>
      <c r="B23709" s="43" t="s">
        <v>13948</v>
      </c>
      <c r="C23709" s="43" t="s">
        <v>173</v>
      </c>
      <c r="E23709" s="43" t="s">
        <v>6263</v>
      </c>
      <c r="F23709" s="43" t="s">
        <v>30</v>
      </c>
      <c r="G23709" s="43">
        <v>49054</v>
      </c>
      <c r="Y23709" s="43" t="str">
        <f t="shared" si="740"/>
        <v/>
      </c>
      <c r="AA23709" s="43" t="e">
        <f t="shared" si="741"/>
        <v>#N/A</v>
      </c>
    </row>
    <row r="23710" spans="1:27" x14ac:dyDescent="0.3">
      <c r="A23710" s="43">
        <v>431907</v>
      </c>
      <c r="B23710" s="43" t="s">
        <v>13948</v>
      </c>
      <c r="C23710" s="43" t="s">
        <v>674</v>
      </c>
      <c r="E23710" s="43" t="s">
        <v>6263</v>
      </c>
      <c r="F23710" s="43" t="s">
        <v>28</v>
      </c>
      <c r="G23710" s="43">
        <v>49064</v>
      </c>
      <c r="Y23710" s="43" t="str">
        <f t="shared" si="740"/>
        <v/>
      </c>
      <c r="AA23710" s="43" t="e">
        <f t="shared" si="741"/>
        <v>#N/A</v>
      </c>
    </row>
    <row r="23711" spans="1:27" x14ac:dyDescent="0.3">
      <c r="A23711" s="43">
        <v>1561551</v>
      </c>
      <c r="B23711" s="43" t="s">
        <v>6037</v>
      </c>
      <c r="C23711" s="43" t="s">
        <v>1145</v>
      </c>
      <c r="E23711" s="43" t="s">
        <v>6263</v>
      </c>
      <c r="F23711" s="43" t="s">
        <v>30</v>
      </c>
      <c r="G23711" s="43">
        <v>49044</v>
      </c>
      <c r="Y23711" s="43" t="str">
        <f t="shared" si="740"/>
        <v/>
      </c>
      <c r="AA23711" s="43" t="e">
        <f t="shared" si="741"/>
        <v>#N/A</v>
      </c>
    </row>
    <row r="23712" spans="1:27" x14ac:dyDescent="0.3">
      <c r="A23712" s="43">
        <v>1864861</v>
      </c>
      <c r="B23712" s="43" t="s">
        <v>6037</v>
      </c>
      <c r="C23712" s="43" t="s">
        <v>223</v>
      </c>
      <c r="E23712" s="43" t="s">
        <v>6263</v>
      </c>
      <c r="F23712" s="43" t="s">
        <v>28</v>
      </c>
      <c r="G23712" s="43">
        <v>44067</v>
      </c>
      <c r="Y23712" s="43" t="str">
        <f t="shared" si="740"/>
        <v>COMP</v>
      </c>
      <c r="AA23712" s="43">
        <f t="shared" si="741"/>
        <v>1864861</v>
      </c>
    </row>
    <row r="23713" spans="1:27" x14ac:dyDescent="0.3">
      <c r="A23713" s="43">
        <v>1650522</v>
      </c>
      <c r="B23713" s="43" t="s">
        <v>6037</v>
      </c>
      <c r="C23713" s="43" t="s">
        <v>366</v>
      </c>
      <c r="E23713" s="43" t="s">
        <v>6263</v>
      </c>
      <c r="F23713" s="43" t="s">
        <v>28</v>
      </c>
      <c r="G23713" s="43">
        <v>49044</v>
      </c>
      <c r="Y23713" s="43" t="str">
        <f t="shared" si="740"/>
        <v/>
      </c>
      <c r="AA23713" s="43" t="e">
        <f t="shared" si="741"/>
        <v>#N/A</v>
      </c>
    </row>
    <row r="23714" spans="1:27" x14ac:dyDescent="0.3">
      <c r="A23714" s="43">
        <v>2065600</v>
      </c>
      <c r="B23714" s="43" t="s">
        <v>6037</v>
      </c>
      <c r="C23714" s="43" t="s">
        <v>33</v>
      </c>
      <c r="E23714" s="43" t="s">
        <v>6263</v>
      </c>
      <c r="F23714" s="43" t="s">
        <v>30</v>
      </c>
      <c r="G23714" s="43">
        <v>44012</v>
      </c>
      <c r="Y23714" s="43" t="str">
        <f t="shared" si="740"/>
        <v/>
      </c>
      <c r="AA23714" s="43" t="e">
        <f t="shared" si="741"/>
        <v>#N/A</v>
      </c>
    </row>
    <row r="23715" spans="1:27" x14ac:dyDescent="0.3">
      <c r="A23715" s="43">
        <v>1759813</v>
      </c>
      <c r="B23715" s="43" t="s">
        <v>6037</v>
      </c>
      <c r="C23715" s="43" t="s">
        <v>542</v>
      </c>
      <c r="E23715" s="43" t="s">
        <v>34</v>
      </c>
      <c r="F23715" s="43" t="s">
        <v>28</v>
      </c>
      <c r="G23715" s="43">
        <v>53061</v>
      </c>
      <c r="Y23715" s="43" t="str">
        <f t="shared" si="740"/>
        <v>COMP</v>
      </c>
      <c r="AA23715" s="43">
        <f t="shared" si="741"/>
        <v>1759813</v>
      </c>
    </row>
    <row r="23716" spans="1:27" x14ac:dyDescent="0.3">
      <c r="A23716" s="43">
        <v>2294362</v>
      </c>
      <c r="B23716" s="43" t="s">
        <v>6037</v>
      </c>
      <c r="C23716" s="43" t="s">
        <v>377</v>
      </c>
      <c r="E23716" s="43" t="s">
        <v>6263</v>
      </c>
      <c r="F23716" s="43" t="s">
        <v>30</v>
      </c>
      <c r="G23716" s="43">
        <v>53023</v>
      </c>
      <c r="Y23716" s="43" t="str">
        <f t="shared" si="740"/>
        <v/>
      </c>
      <c r="AA23716" s="43" t="e">
        <f t="shared" si="741"/>
        <v>#N/A</v>
      </c>
    </row>
    <row r="23717" spans="1:27" x14ac:dyDescent="0.3">
      <c r="A23717" s="43">
        <v>2348671</v>
      </c>
      <c r="B23717" s="43" t="s">
        <v>13949</v>
      </c>
      <c r="C23717" s="43" t="s">
        <v>13950</v>
      </c>
      <c r="E23717" s="43" t="s">
        <v>29</v>
      </c>
      <c r="F23717" s="43" t="s">
        <v>30</v>
      </c>
      <c r="G23717" s="43">
        <v>49067</v>
      </c>
      <c r="Y23717" s="43" t="str">
        <f t="shared" si="740"/>
        <v>COMP</v>
      </c>
      <c r="AA23717" s="43">
        <f t="shared" si="741"/>
        <v>2348671</v>
      </c>
    </row>
    <row r="23718" spans="1:27" x14ac:dyDescent="0.3">
      <c r="A23718" s="43">
        <v>1292195</v>
      </c>
      <c r="B23718" s="43" t="s">
        <v>13951</v>
      </c>
      <c r="C23718" s="43" t="s">
        <v>171</v>
      </c>
      <c r="E23718" s="43" t="s">
        <v>6263</v>
      </c>
      <c r="F23718" s="43" t="s">
        <v>30</v>
      </c>
      <c r="G23718" s="43">
        <v>49069</v>
      </c>
      <c r="Y23718" s="43" t="str">
        <f t="shared" si="740"/>
        <v/>
      </c>
      <c r="AA23718" s="43" t="e">
        <f t="shared" si="741"/>
        <v>#N/A</v>
      </c>
    </row>
    <row r="23719" spans="1:27" x14ac:dyDescent="0.3">
      <c r="A23719" s="43">
        <v>2425401</v>
      </c>
      <c r="B23719" s="43" t="s">
        <v>13952</v>
      </c>
      <c r="C23719" s="43" t="s">
        <v>13953</v>
      </c>
      <c r="E23719" s="43" t="s">
        <v>6263</v>
      </c>
      <c r="F23719" s="43" t="s">
        <v>28</v>
      </c>
      <c r="G23719" s="43">
        <v>49020</v>
      </c>
      <c r="Y23719" s="43" t="str">
        <f t="shared" si="740"/>
        <v/>
      </c>
      <c r="AA23719" s="43" t="e">
        <f t="shared" si="741"/>
        <v>#N/A</v>
      </c>
    </row>
    <row r="23720" spans="1:27" x14ac:dyDescent="0.3">
      <c r="A23720" s="43">
        <v>2315989</v>
      </c>
      <c r="B23720" s="43" t="s">
        <v>13954</v>
      </c>
      <c r="C23720" s="43" t="s">
        <v>648</v>
      </c>
      <c r="E23720" s="43" t="s">
        <v>6263</v>
      </c>
      <c r="F23720" s="43" t="s">
        <v>30</v>
      </c>
      <c r="G23720" s="43">
        <v>85012</v>
      </c>
      <c r="Y23720" s="43" t="str">
        <f t="shared" si="740"/>
        <v/>
      </c>
      <c r="AA23720" s="43" t="e">
        <f t="shared" si="741"/>
        <v>#N/A</v>
      </c>
    </row>
    <row r="23721" spans="1:27" x14ac:dyDescent="0.3">
      <c r="A23721" s="43">
        <v>2052537</v>
      </c>
      <c r="B23721" s="43" t="s">
        <v>13955</v>
      </c>
      <c r="C23721" s="43" t="s">
        <v>13956</v>
      </c>
      <c r="E23721" s="43" t="s">
        <v>31</v>
      </c>
      <c r="F23721" s="43" t="s">
        <v>30</v>
      </c>
      <c r="G23721" s="43">
        <v>44021</v>
      </c>
      <c r="Y23721" s="43" t="str">
        <f t="shared" si="740"/>
        <v/>
      </c>
      <c r="AA23721" s="43" t="e">
        <f t="shared" si="741"/>
        <v>#N/A</v>
      </c>
    </row>
    <row r="23722" spans="1:27" x14ac:dyDescent="0.3">
      <c r="A23722" s="43">
        <v>1391016</v>
      </c>
      <c r="B23722" s="43" t="s">
        <v>13957</v>
      </c>
      <c r="C23722" s="43" t="s">
        <v>239</v>
      </c>
      <c r="E23722" s="43" t="s">
        <v>6263</v>
      </c>
      <c r="F23722" s="43" t="s">
        <v>30</v>
      </c>
      <c r="G23722" s="43">
        <v>44013</v>
      </c>
      <c r="Y23722" s="43" t="str">
        <f t="shared" si="740"/>
        <v>COMP</v>
      </c>
      <c r="AA23722" s="43">
        <f t="shared" si="741"/>
        <v>1391016</v>
      </c>
    </row>
    <row r="23723" spans="1:27" x14ac:dyDescent="0.3">
      <c r="A23723" s="43">
        <v>2409803</v>
      </c>
      <c r="B23723" s="43" t="s">
        <v>13958</v>
      </c>
      <c r="C23723" s="43" t="s">
        <v>241</v>
      </c>
      <c r="E23723" s="43" t="s">
        <v>34</v>
      </c>
      <c r="F23723" s="43" t="s">
        <v>28</v>
      </c>
      <c r="G23723" s="43">
        <v>44036</v>
      </c>
      <c r="Y23723" s="43" t="str">
        <f t="shared" si="740"/>
        <v>COMP</v>
      </c>
      <c r="AA23723" s="43">
        <f t="shared" si="741"/>
        <v>2409803</v>
      </c>
    </row>
    <row r="23724" spans="1:27" x14ac:dyDescent="0.3">
      <c r="A23724" s="43">
        <v>1337370</v>
      </c>
      <c r="B23724" s="43" t="s">
        <v>13959</v>
      </c>
      <c r="C23724" s="43" t="s">
        <v>819</v>
      </c>
      <c r="E23724" s="43" t="s">
        <v>6263</v>
      </c>
      <c r="F23724" s="43" t="s">
        <v>28</v>
      </c>
      <c r="G23724" s="43">
        <v>44001</v>
      </c>
      <c r="Y23724" s="43" t="str">
        <f t="shared" si="740"/>
        <v/>
      </c>
      <c r="AA23724" s="43" t="e">
        <f t="shared" si="741"/>
        <v>#N/A</v>
      </c>
    </row>
    <row r="23725" spans="1:27" x14ac:dyDescent="0.3">
      <c r="A23725" s="43">
        <v>1462388</v>
      </c>
      <c r="B23725" s="43" t="s">
        <v>13960</v>
      </c>
      <c r="C23725" s="43" t="s">
        <v>261</v>
      </c>
      <c r="E23725" s="43" t="s">
        <v>29</v>
      </c>
      <c r="F23725" s="43" t="s">
        <v>28</v>
      </c>
      <c r="G23725" s="43">
        <v>44001</v>
      </c>
      <c r="Y23725" s="43" t="str">
        <f t="shared" si="740"/>
        <v>COMP</v>
      </c>
      <c r="AA23725" s="43">
        <f t="shared" si="741"/>
        <v>1462388</v>
      </c>
    </row>
    <row r="23726" spans="1:27" x14ac:dyDescent="0.3">
      <c r="A23726" s="43">
        <v>2365153</v>
      </c>
      <c r="B23726" s="43" t="s">
        <v>13960</v>
      </c>
      <c r="C23726" s="43" t="s">
        <v>250</v>
      </c>
      <c r="E23726" s="43" t="s">
        <v>6263</v>
      </c>
      <c r="F23726" s="43" t="s">
        <v>28</v>
      </c>
      <c r="G23726" s="43">
        <v>72085</v>
      </c>
      <c r="Y23726" s="43" t="str">
        <f t="shared" si="740"/>
        <v>COMP</v>
      </c>
      <c r="AA23726" s="43">
        <f t="shared" si="741"/>
        <v>2365153</v>
      </c>
    </row>
    <row r="23727" spans="1:27" x14ac:dyDescent="0.3">
      <c r="A23727" s="43">
        <v>2183701</v>
      </c>
      <c r="B23727" s="43" t="s">
        <v>13960</v>
      </c>
      <c r="C23727" s="43" t="s">
        <v>414</v>
      </c>
      <c r="E23727" s="43" t="s">
        <v>6263</v>
      </c>
      <c r="F23727" s="43" t="s">
        <v>30</v>
      </c>
      <c r="G23727" s="43">
        <v>44084</v>
      </c>
      <c r="Y23727" s="43" t="str">
        <f t="shared" si="740"/>
        <v/>
      </c>
      <c r="AA23727" s="43" t="e">
        <f t="shared" si="741"/>
        <v>#N/A</v>
      </c>
    </row>
    <row r="23728" spans="1:27" x14ac:dyDescent="0.3">
      <c r="A23728" s="43">
        <v>2365361</v>
      </c>
      <c r="B23728" s="43" t="s">
        <v>13961</v>
      </c>
      <c r="C23728" s="43" t="s">
        <v>13962</v>
      </c>
      <c r="E23728" s="43" t="s">
        <v>35</v>
      </c>
      <c r="F23728" s="43" t="s">
        <v>28</v>
      </c>
      <c r="G23728" s="43">
        <v>44079</v>
      </c>
      <c r="Y23728" s="43" t="str">
        <f t="shared" si="740"/>
        <v>COMP</v>
      </c>
      <c r="AA23728" s="43">
        <f t="shared" si="741"/>
        <v>2365361</v>
      </c>
    </row>
    <row r="23729" spans="1:27" x14ac:dyDescent="0.3">
      <c r="A23729" s="43">
        <v>1657994</v>
      </c>
      <c r="B23729" s="43" t="s">
        <v>13963</v>
      </c>
      <c r="C23729" s="43" t="s">
        <v>548</v>
      </c>
      <c r="E23729" s="43" t="s">
        <v>6263</v>
      </c>
      <c r="F23729" s="43" t="s">
        <v>28</v>
      </c>
      <c r="G23729" s="43">
        <v>72029</v>
      </c>
      <c r="Y23729" s="43" t="str">
        <f t="shared" si="740"/>
        <v/>
      </c>
      <c r="AA23729" s="43" t="e">
        <f t="shared" si="741"/>
        <v>#N/A</v>
      </c>
    </row>
    <row r="23730" spans="1:27" x14ac:dyDescent="0.3">
      <c r="A23730" s="43">
        <v>2291908</v>
      </c>
      <c r="B23730" s="43" t="s">
        <v>13964</v>
      </c>
      <c r="C23730" s="43" t="s">
        <v>436</v>
      </c>
      <c r="E23730" s="43" t="s">
        <v>6263</v>
      </c>
      <c r="F23730" s="43" t="s">
        <v>28</v>
      </c>
      <c r="G23730" s="43">
        <v>49002</v>
      </c>
      <c r="Y23730" s="43" t="str">
        <f t="shared" si="740"/>
        <v/>
      </c>
      <c r="AA23730" s="43" t="e">
        <f t="shared" si="741"/>
        <v>#N/A</v>
      </c>
    </row>
    <row r="23731" spans="1:27" x14ac:dyDescent="0.3">
      <c r="A23731" s="43">
        <v>2291901</v>
      </c>
      <c r="B23731" s="43" t="s">
        <v>13964</v>
      </c>
      <c r="C23731" s="43" t="s">
        <v>370</v>
      </c>
      <c r="E23731" s="43" t="s">
        <v>6263</v>
      </c>
      <c r="F23731" s="43" t="s">
        <v>30</v>
      </c>
      <c r="G23731" s="43">
        <v>49002</v>
      </c>
      <c r="Y23731" s="43" t="str">
        <f t="shared" si="740"/>
        <v/>
      </c>
      <c r="AA23731" s="43" t="e">
        <f t="shared" si="741"/>
        <v>#N/A</v>
      </c>
    </row>
    <row r="23732" spans="1:27" x14ac:dyDescent="0.3">
      <c r="A23732" s="43">
        <v>1314436</v>
      </c>
      <c r="B23732" s="43" t="s">
        <v>13964</v>
      </c>
      <c r="C23732" s="43" t="s">
        <v>223</v>
      </c>
      <c r="E23732" s="43" t="s">
        <v>6263</v>
      </c>
      <c r="F23732" s="43" t="s">
        <v>28</v>
      </c>
      <c r="G23732" s="43">
        <v>49054</v>
      </c>
      <c r="Y23732" s="43" t="str">
        <f t="shared" si="740"/>
        <v/>
      </c>
      <c r="AA23732" s="43" t="e">
        <f t="shared" si="741"/>
        <v>#N/A</v>
      </c>
    </row>
    <row r="23733" spans="1:27" x14ac:dyDescent="0.3">
      <c r="A23733" s="43">
        <v>1271440</v>
      </c>
      <c r="B23733" s="43" t="s">
        <v>13964</v>
      </c>
      <c r="C23733" s="43" t="s">
        <v>499</v>
      </c>
      <c r="E23733" s="43" t="s">
        <v>29</v>
      </c>
      <c r="F23733" s="43" t="s">
        <v>28</v>
      </c>
      <c r="G23733" s="43">
        <v>49002</v>
      </c>
      <c r="Y23733" s="43" t="str">
        <f t="shared" si="740"/>
        <v/>
      </c>
      <c r="AA23733" s="43" t="e">
        <f t="shared" si="741"/>
        <v>#N/A</v>
      </c>
    </row>
    <row r="23734" spans="1:27" x14ac:dyDescent="0.3">
      <c r="A23734" s="43">
        <v>1650374</v>
      </c>
      <c r="B23734" s="43" t="s">
        <v>13965</v>
      </c>
      <c r="C23734" s="43" t="s">
        <v>534</v>
      </c>
      <c r="E23734" s="43" t="s">
        <v>6263</v>
      </c>
      <c r="F23734" s="43" t="s">
        <v>30</v>
      </c>
      <c r="G23734" s="43">
        <v>85032</v>
      </c>
      <c r="Y23734" s="43" t="str">
        <f t="shared" si="740"/>
        <v>COMP</v>
      </c>
      <c r="AA23734" s="43">
        <f t="shared" si="741"/>
        <v>1650374</v>
      </c>
    </row>
    <row r="23735" spans="1:27" x14ac:dyDescent="0.3">
      <c r="A23735" s="43">
        <v>1999269</v>
      </c>
      <c r="B23735" s="43" t="s">
        <v>13966</v>
      </c>
      <c r="C23735" s="43" t="s">
        <v>2453</v>
      </c>
      <c r="E23735" s="43" t="s">
        <v>35</v>
      </c>
      <c r="F23735" s="43" t="s">
        <v>30</v>
      </c>
      <c r="G23735" s="43">
        <v>44036</v>
      </c>
      <c r="Y23735" s="43" t="str">
        <f t="shared" si="740"/>
        <v>COMP</v>
      </c>
      <c r="AA23735" s="43">
        <f t="shared" si="741"/>
        <v>1999269</v>
      </c>
    </row>
    <row r="23736" spans="1:27" x14ac:dyDescent="0.3">
      <c r="A23736" s="43">
        <v>1753781</v>
      </c>
      <c r="B23736" s="43" t="s">
        <v>13967</v>
      </c>
      <c r="C23736" s="43" t="s">
        <v>466</v>
      </c>
      <c r="E23736" s="43" t="s">
        <v>6263</v>
      </c>
      <c r="F23736" s="43" t="s">
        <v>28</v>
      </c>
      <c r="G23736" s="43">
        <v>44012</v>
      </c>
      <c r="Y23736" s="43" t="str">
        <f t="shared" si="740"/>
        <v/>
      </c>
      <c r="AA23736" s="43" t="e">
        <f t="shared" si="741"/>
        <v>#N/A</v>
      </c>
    </row>
    <row r="23737" spans="1:27" x14ac:dyDescent="0.3">
      <c r="A23737" s="43">
        <v>2400318</v>
      </c>
      <c r="B23737" s="43" t="s">
        <v>13968</v>
      </c>
      <c r="C23737" s="43" t="s">
        <v>13969</v>
      </c>
      <c r="E23737" s="43" t="s">
        <v>35</v>
      </c>
      <c r="F23737" s="43" t="s">
        <v>30</v>
      </c>
      <c r="G23737" s="43">
        <v>49004</v>
      </c>
      <c r="Y23737" s="43" t="str">
        <f t="shared" si="740"/>
        <v>COMP</v>
      </c>
      <c r="AA23737" s="43">
        <f t="shared" si="741"/>
        <v>2400318</v>
      </c>
    </row>
    <row r="23738" spans="1:27" x14ac:dyDescent="0.3">
      <c r="A23738" s="43">
        <v>104268</v>
      </c>
      <c r="B23738" s="43" t="s">
        <v>13968</v>
      </c>
      <c r="C23738" s="43" t="s">
        <v>4657</v>
      </c>
      <c r="E23738" s="43" t="s">
        <v>6263</v>
      </c>
      <c r="F23738" s="43" t="s">
        <v>30</v>
      </c>
      <c r="G23738" s="43">
        <v>72054</v>
      </c>
      <c r="Y23738" s="43" t="str">
        <f t="shared" si="740"/>
        <v/>
      </c>
      <c r="AA23738" s="43" t="e">
        <f t="shared" si="741"/>
        <v>#N/A</v>
      </c>
    </row>
    <row r="23739" spans="1:27" x14ac:dyDescent="0.3">
      <c r="A23739" s="43">
        <v>536130</v>
      </c>
      <c r="B23739" s="43" t="s">
        <v>13968</v>
      </c>
      <c r="C23739" s="43" t="s">
        <v>346</v>
      </c>
      <c r="E23739" s="43" t="s">
        <v>6263</v>
      </c>
      <c r="F23739" s="43" t="s">
        <v>28</v>
      </c>
      <c r="G23739" s="43">
        <v>72054</v>
      </c>
      <c r="Y23739" s="43" t="str">
        <f t="shared" si="740"/>
        <v/>
      </c>
      <c r="AA23739" s="43" t="e">
        <f t="shared" si="741"/>
        <v>#N/A</v>
      </c>
    </row>
    <row r="23740" spans="1:27" x14ac:dyDescent="0.3">
      <c r="A23740" s="43">
        <v>2420128</v>
      </c>
      <c r="B23740" s="43" t="s">
        <v>13970</v>
      </c>
      <c r="C23740" s="43" t="s">
        <v>544</v>
      </c>
      <c r="E23740" s="43" t="s">
        <v>6263</v>
      </c>
      <c r="F23740" s="43" t="s">
        <v>30</v>
      </c>
      <c r="G23740" s="43">
        <v>44013</v>
      </c>
      <c r="Y23740" s="43" t="str">
        <f t="shared" si="740"/>
        <v/>
      </c>
      <c r="AA23740" s="43" t="e">
        <f t="shared" si="741"/>
        <v>#N/A</v>
      </c>
    </row>
    <row r="23741" spans="1:27" x14ac:dyDescent="0.3">
      <c r="A23741" s="43">
        <v>2068193</v>
      </c>
      <c r="B23741" s="43" t="s">
        <v>13971</v>
      </c>
      <c r="C23741" s="43" t="s">
        <v>529</v>
      </c>
      <c r="E23741" s="43" t="s">
        <v>6263</v>
      </c>
      <c r="F23741" s="43" t="s">
        <v>30</v>
      </c>
      <c r="G23741" s="43">
        <v>85053</v>
      </c>
      <c r="Y23741" s="43" t="str">
        <f t="shared" si="740"/>
        <v/>
      </c>
      <c r="AA23741" s="43" t="e">
        <f t="shared" si="741"/>
        <v>#N/A</v>
      </c>
    </row>
    <row r="23742" spans="1:27" x14ac:dyDescent="0.3">
      <c r="A23742" s="43">
        <v>2233307</v>
      </c>
      <c r="B23742" s="43" t="s">
        <v>13972</v>
      </c>
      <c r="C23742" s="43" t="s">
        <v>618</v>
      </c>
      <c r="E23742" s="43" t="s">
        <v>6263</v>
      </c>
      <c r="F23742" s="43" t="s">
        <v>28</v>
      </c>
      <c r="G23742" s="43">
        <v>49072</v>
      </c>
      <c r="Y23742" s="43" t="str">
        <f t="shared" si="740"/>
        <v/>
      </c>
      <c r="AA23742" s="43" t="e">
        <f t="shared" si="741"/>
        <v>#N/A</v>
      </c>
    </row>
    <row r="23743" spans="1:27" x14ac:dyDescent="0.3">
      <c r="A23743" s="43">
        <v>2409452</v>
      </c>
      <c r="B23743" s="43" t="s">
        <v>6046</v>
      </c>
      <c r="C23743" s="43" t="s">
        <v>268</v>
      </c>
      <c r="E23743" s="43" t="s">
        <v>6263</v>
      </c>
      <c r="F23743" s="43" t="s">
        <v>30</v>
      </c>
      <c r="G23743" s="43">
        <v>72063</v>
      </c>
      <c r="Y23743" s="43" t="str">
        <f t="shared" si="740"/>
        <v/>
      </c>
      <c r="AA23743" s="43" t="e">
        <f t="shared" si="741"/>
        <v>#N/A</v>
      </c>
    </row>
    <row r="23744" spans="1:27" x14ac:dyDescent="0.3">
      <c r="A23744" s="43">
        <v>685258</v>
      </c>
      <c r="B23744" s="43" t="s">
        <v>6046</v>
      </c>
      <c r="C23744" s="43" t="s">
        <v>427</v>
      </c>
      <c r="E23744" s="43" t="s">
        <v>29</v>
      </c>
      <c r="F23744" s="43" t="s">
        <v>28</v>
      </c>
      <c r="G23744" s="43">
        <v>72063</v>
      </c>
      <c r="Y23744" s="43" t="str">
        <f t="shared" si="740"/>
        <v>COMP</v>
      </c>
      <c r="AA23744" s="43">
        <f t="shared" si="741"/>
        <v>685258</v>
      </c>
    </row>
    <row r="23745" spans="1:27" x14ac:dyDescent="0.3">
      <c r="A23745" s="43">
        <v>2389134</v>
      </c>
      <c r="B23745" s="43" t="s">
        <v>6047</v>
      </c>
      <c r="C23745" s="43" t="s">
        <v>520</v>
      </c>
      <c r="E23745" s="43" t="s">
        <v>6263</v>
      </c>
      <c r="F23745" s="43" t="s">
        <v>30</v>
      </c>
      <c r="G23745" s="43">
        <v>49004</v>
      </c>
      <c r="Y23745" s="43" t="str">
        <f t="shared" si="740"/>
        <v/>
      </c>
      <c r="AA23745" s="43" t="e">
        <f t="shared" si="741"/>
        <v>#N/A</v>
      </c>
    </row>
    <row r="23746" spans="1:27" x14ac:dyDescent="0.3">
      <c r="A23746" s="43">
        <v>1247692</v>
      </c>
      <c r="B23746" s="43" t="s">
        <v>6047</v>
      </c>
      <c r="C23746" s="43" t="s">
        <v>193</v>
      </c>
      <c r="E23746" s="43" t="s">
        <v>6263</v>
      </c>
      <c r="F23746" s="43" t="s">
        <v>28</v>
      </c>
      <c r="G23746" s="43">
        <v>44103</v>
      </c>
      <c r="Y23746" s="43" t="str">
        <f t="shared" ref="Y23746:Y23809" si="742">IF(ISERROR(AA23746)=FALSE,"COMP","")</f>
        <v/>
      </c>
      <c r="AA23746" s="43" t="e">
        <f t="shared" si="741"/>
        <v>#N/A</v>
      </c>
    </row>
    <row r="23747" spans="1:27" x14ac:dyDescent="0.3">
      <c r="A23747" s="43">
        <v>1247679</v>
      </c>
      <c r="B23747" s="43" t="s">
        <v>6047</v>
      </c>
      <c r="C23747" s="43" t="s">
        <v>230</v>
      </c>
      <c r="E23747" s="43" t="s">
        <v>6263</v>
      </c>
      <c r="F23747" s="43" t="s">
        <v>28</v>
      </c>
      <c r="G23747" s="43">
        <v>44103</v>
      </c>
      <c r="Y23747" s="43" t="str">
        <f t="shared" si="742"/>
        <v/>
      </c>
      <c r="AA23747" s="43" t="e">
        <f t="shared" ref="AA23747:AA23810" si="743">VLOOKUP(A23747,Z:Z,1,FALSE)</f>
        <v>#N/A</v>
      </c>
    </row>
    <row r="23748" spans="1:27" x14ac:dyDescent="0.3">
      <c r="A23748" s="43">
        <v>554741</v>
      </c>
      <c r="B23748" s="43" t="s">
        <v>6047</v>
      </c>
      <c r="C23748" s="43" t="s">
        <v>924</v>
      </c>
      <c r="E23748" s="43" t="s">
        <v>29</v>
      </c>
      <c r="F23748" s="43" t="s">
        <v>30</v>
      </c>
      <c r="G23748" s="43">
        <v>85033</v>
      </c>
      <c r="Y23748" s="43" t="str">
        <f t="shared" si="742"/>
        <v>COMP</v>
      </c>
      <c r="AA23748" s="43">
        <f t="shared" si="743"/>
        <v>554741</v>
      </c>
    </row>
    <row r="23749" spans="1:27" x14ac:dyDescent="0.3">
      <c r="A23749" s="43">
        <v>2311065</v>
      </c>
      <c r="B23749" s="43" t="s">
        <v>6047</v>
      </c>
      <c r="C23749" s="43" t="s">
        <v>32</v>
      </c>
      <c r="E23749" s="43" t="s">
        <v>6263</v>
      </c>
      <c r="F23749" s="43" t="s">
        <v>28</v>
      </c>
      <c r="G23749" s="43">
        <v>44090</v>
      </c>
      <c r="Y23749" s="43" t="str">
        <f t="shared" si="742"/>
        <v/>
      </c>
      <c r="AA23749" s="43" t="e">
        <f t="shared" si="743"/>
        <v>#N/A</v>
      </c>
    </row>
    <row r="23750" spans="1:27" x14ac:dyDescent="0.3">
      <c r="A23750" s="43">
        <v>979689</v>
      </c>
      <c r="B23750" s="43" t="s">
        <v>6047</v>
      </c>
      <c r="C23750" s="43" t="s">
        <v>681</v>
      </c>
      <c r="E23750" s="43" t="s">
        <v>6263</v>
      </c>
      <c r="F23750" s="43" t="s">
        <v>30</v>
      </c>
      <c r="G23750" s="43">
        <v>44062</v>
      </c>
      <c r="Y23750" s="43" t="str">
        <f t="shared" si="742"/>
        <v>COMP</v>
      </c>
      <c r="AA23750" s="43">
        <f t="shared" si="743"/>
        <v>979689</v>
      </c>
    </row>
    <row r="23751" spans="1:27" x14ac:dyDescent="0.3">
      <c r="A23751" s="43">
        <v>2270613</v>
      </c>
      <c r="B23751" s="43" t="s">
        <v>13973</v>
      </c>
      <c r="C23751" s="43" t="s">
        <v>12054</v>
      </c>
      <c r="E23751" s="43" t="s">
        <v>35</v>
      </c>
      <c r="F23751" s="43" t="s">
        <v>30</v>
      </c>
      <c r="G23751" s="43">
        <v>44055</v>
      </c>
      <c r="Y23751" s="43" t="str">
        <f t="shared" si="742"/>
        <v>COMP</v>
      </c>
      <c r="AA23751" s="43">
        <f t="shared" si="743"/>
        <v>2270613</v>
      </c>
    </row>
    <row r="23752" spans="1:27" x14ac:dyDescent="0.3">
      <c r="A23752" s="43">
        <v>2413601</v>
      </c>
      <c r="B23752" s="43" t="s">
        <v>13974</v>
      </c>
      <c r="C23752" s="43" t="s">
        <v>226</v>
      </c>
      <c r="E23752" s="43" t="s">
        <v>6263</v>
      </c>
      <c r="F23752" s="43" t="s">
        <v>30</v>
      </c>
      <c r="G23752" s="43">
        <v>44111</v>
      </c>
      <c r="Y23752" s="43" t="str">
        <f t="shared" si="742"/>
        <v/>
      </c>
      <c r="AA23752" s="43" t="e">
        <f t="shared" si="743"/>
        <v>#N/A</v>
      </c>
    </row>
    <row r="23753" spans="1:27" x14ac:dyDescent="0.3">
      <c r="A23753" s="43">
        <v>1075296</v>
      </c>
      <c r="B23753" s="43" t="s">
        <v>13975</v>
      </c>
      <c r="C23753" s="43" t="s">
        <v>427</v>
      </c>
      <c r="E23753" s="43" t="s">
        <v>6263</v>
      </c>
      <c r="F23753" s="43" t="s">
        <v>28</v>
      </c>
      <c r="G23753" s="43">
        <v>44022</v>
      </c>
      <c r="Y23753" s="43" t="str">
        <f t="shared" si="742"/>
        <v>COMP</v>
      </c>
      <c r="AA23753" s="43">
        <f t="shared" si="743"/>
        <v>1075296</v>
      </c>
    </row>
    <row r="23754" spans="1:27" x14ac:dyDescent="0.3">
      <c r="A23754" s="43">
        <v>200488</v>
      </c>
      <c r="B23754" s="43" t="s">
        <v>13976</v>
      </c>
      <c r="C23754" s="43" t="s">
        <v>185</v>
      </c>
      <c r="E23754" s="43" t="s">
        <v>6263</v>
      </c>
      <c r="F23754" s="43" t="s">
        <v>28</v>
      </c>
      <c r="G23754" s="43">
        <v>44035</v>
      </c>
      <c r="Y23754" s="43" t="str">
        <f t="shared" si="742"/>
        <v>COMP</v>
      </c>
      <c r="AA23754" s="43">
        <f t="shared" si="743"/>
        <v>200488</v>
      </c>
    </row>
    <row r="23755" spans="1:27" x14ac:dyDescent="0.3">
      <c r="A23755" s="43">
        <v>2176258</v>
      </c>
      <c r="B23755" s="43" t="s">
        <v>13976</v>
      </c>
      <c r="C23755" s="43" t="s">
        <v>1090</v>
      </c>
      <c r="E23755" s="43" t="s">
        <v>6263</v>
      </c>
      <c r="F23755" s="43" t="s">
        <v>30</v>
      </c>
      <c r="G23755" s="43">
        <v>44035</v>
      </c>
      <c r="Y23755" s="43" t="str">
        <f t="shared" si="742"/>
        <v/>
      </c>
      <c r="AA23755" s="43" t="e">
        <f t="shared" si="743"/>
        <v>#N/A</v>
      </c>
    </row>
    <row r="23756" spans="1:27" x14ac:dyDescent="0.3">
      <c r="A23756" s="43">
        <v>135142</v>
      </c>
      <c r="B23756" s="43" t="s">
        <v>13977</v>
      </c>
      <c r="C23756" s="43" t="s">
        <v>3263</v>
      </c>
      <c r="E23756" s="43" t="s">
        <v>29</v>
      </c>
      <c r="F23756" s="43" t="s">
        <v>30</v>
      </c>
      <c r="G23756" s="43">
        <v>49067</v>
      </c>
      <c r="Y23756" s="43" t="str">
        <f t="shared" si="742"/>
        <v/>
      </c>
      <c r="AA23756" s="43" t="e">
        <f t="shared" si="743"/>
        <v>#N/A</v>
      </c>
    </row>
    <row r="23757" spans="1:27" x14ac:dyDescent="0.3">
      <c r="A23757" s="43">
        <v>888810</v>
      </c>
      <c r="B23757" s="43" t="s">
        <v>13977</v>
      </c>
      <c r="C23757" s="43" t="s">
        <v>221</v>
      </c>
      <c r="E23757" s="43" t="s">
        <v>6263</v>
      </c>
      <c r="F23757" s="43" t="s">
        <v>28</v>
      </c>
      <c r="G23757" s="43">
        <v>44013</v>
      </c>
      <c r="Y23757" s="43" t="str">
        <f t="shared" si="742"/>
        <v>COMP</v>
      </c>
      <c r="AA23757" s="43">
        <f t="shared" si="743"/>
        <v>888810</v>
      </c>
    </row>
    <row r="23758" spans="1:27" x14ac:dyDescent="0.3">
      <c r="A23758" s="43">
        <v>2282432</v>
      </c>
      <c r="B23758" s="43" t="s">
        <v>13978</v>
      </c>
      <c r="C23758" s="43" t="s">
        <v>656</v>
      </c>
      <c r="E23758" s="43" t="s">
        <v>6263</v>
      </c>
      <c r="F23758" s="43" t="s">
        <v>28</v>
      </c>
      <c r="G23758" s="43">
        <v>44071</v>
      </c>
      <c r="Y23758" s="43" t="str">
        <f t="shared" si="742"/>
        <v/>
      </c>
      <c r="AA23758" s="43" t="e">
        <f t="shared" si="743"/>
        <v>#N/A</v>
      </c>
    </row>
    <row r="23759" spans="1:27" x14ac:dyDescent="0.3">
      <c r="A23759" s="43">
        <v>2290320</v>
      </c>
      <c r="B23759" s="43" t="s">
        <v>1365</v>
      </c>
      <c r="C23759" s="43" t="s">
        <v>313</v>
      </c>
      <c r="E23759" s="43" t="s">
        <v>35</v>
      </c>
      <c r="F23759" s="43" t="s">
        <v>30</v>
      </c>
      <c r="G23759" s="43">
        <v>72041</v>
      </c>
      <c r="Y23759" s="43" t="str">
        <f t="shared" si="742"/>
        <v>COMP</v>
      </c>
      <c r="AA23759" s="43">
        <f t="shared" si="743"/>
        <v>2290320</v>
      </c>
    </row>
    <row r="23760" spans="1:27" x14ac:dyDescent="0.3">
      <c r="A23760" s="43">
        <v>803127</v>
      </c>
      <c r="B23760" s="43" t="s">
        <v>6053</v>
      </c>
      <c r="C23760" s="43" t="s">
        <v>560</v>
      </c>
      <c r="E23760" s="43" t="s">
        <v>29</v>
      </c>
      <c r="F23760" s="43" t="s">
        <v>30</v>
      </c>
      <c r="G23760" s="43">
        <v>44045</v>
      </c>
      <c r="Y23760" s="43" t="str">
        <f t="shared" si="742"/>
        <v>COMP</v>
      </c>
      <c r="AA23760" s="43">
        <f t="shared" si="743"/>
        <v>803127</v>
      </c>
    </row>
    <row r="23761" spans="1:27" x14ac:dyDescent="0.3">
      <c r="A23761" s="43">
        <v>1664578</v>
      </c>
      <c r="B23761" s="43" t="s">
        <v>6054</v>
      </c>
      <c r="C23761" s="43" t="s">
        <v>647</v>
      </c>
      <c r="E23761" s="43" t="s">
        <v>6263</v>
      </c>
      <c r="F23761" s="43" t="s">
        <v>28</v>
      </c>
      <c r="G23761" s="43">
        <v>85024</v>
      </c>
      <c r="Y23761" s="43" t="str">
        <f t="shared" si="742"/>
        <v>COMP</v>
      </c>
      <c r="AA23761" s="43">
        <f t="shared" si="743"/>
        <v>1664578</v>
      </c>
    </row>
    <row r="23762" spans="1:27" x14ac:dyDescent="0.3">
      <c r="A23762" s="43">
        <v>882576</v>
      </c>
      <c r="B23762" s="43" t="s">
        <v>6054</v>
      </c>
      <c r="C23762" s="43" t="s">
        <v>1875</v>
      </c>
      <c r="E23762" s="43" t="s">
        <v>6263</v>
      </c>
      <c r="F23762" s="43" t="s">
        <v>28</v>
      </c>
      <c r="G23762" s="43">
        <v>85031</v>
      </c>
      <c r="Y23762" s="43" t="str">
        <f t="shared" si="742"/>
        <v/>
      </c>
      <c r="AA23762" s="43" t="e">
        <f t="shared" si="743"/>
        <v>#N/A</v>
      </c>
    </row>
    <row r="23763" spans="1:27" x14ac:dyDescent="0.3">
      <c r="A23763" s="43">
        <v>2154249</v>
      </c>
      <c r="B23763" s="43" t="s">
        <v>6055</v>
      </c>
      <c r="C23763" s="43" t="s">
        <v>5915</v>
      </c>
      <c r="E23763" s="43" t="s">
        <v>6263</v>
      </c>
      <c r="F23763" s="43" t="s">
        <v>30</v>
      </c>
      <c r="G23763" s="43">
        <v>49002</v>
      </c>
      <c r="Y23763" s="43" t="str">
        <f t="shared" si="742"/>
        <v/>
      </c>
      <c r="AA23763" s="43" t="e">
        <f t="shared" si="743"/>
        <v>#N/A</v>
      </c>
    </row>
    <row r="23764" spans="1:27" x14ac:dyDescent="0.3">
      <c r="A23764" s="43">
        <v>1758402</v>
      </c>
      <c r="B23764" s="43" t="s">
        <v>13979</v>
      </c>
      <c r="C23764" s="43" t="s">
        <v>316</v>
      </c>
      <c r="E23764" s="43" t="s">
        <v>6263</v>
      </c>
      <c r="F23764" s="43" t="s">
        <v>28</v>
      </c>
      <c r="G23764" s="43">
        <v>85052</v>
      </c>
      <c r="Y23764" s="43" t="str">
        <f t="shared" si="742"/>
        <v>COMP</v>
      </c>
      <c r="AA23764" s="43">
        <f t="shared" si="743"/>
        <v>1758402</v>
      </c>
    </row>
    <row r="23765" spans="1:27" x14ac:dyDescent="0.3">
      <c r="A23765" s="43">
        <v>2056383</v>
      </c>
      <c r="B23765" s="43" t="s">
        <v>13980</v>
      </c>
      <c r="C23765" s="43" t="s">
        <v>1885</v>
      </c>
      <c r="E23765" s="43" t="s">
        <v>6263</v>
      </c>
      <c r="F23765" s="43" t="s">
        <v>30</v>
      </c>
      <c r="G23765" s="43">
        <v>53013</v>
      </c>
      <c r="Y23765" s="43" t="str">
        <f t="shared" si="742"/>
        <v/>
      </c>
      <c r="AA23765" s="43" t="e">
        <f t="shared" si="743"/>
        <v>#N/A</v>
      </c>
    </row>
    <row r="23766" spans="1:27" x14ac:dyDescent="0.3">
      <c r="A23766" s="43">
        <v>1932930</v>
      </c>
      <c r="B23766" s="43" t="s">
        <v>13981</v>
      </c>
      <c r="C23766" s="43" t="s">
        <v>268</v>
      </c>
      <c r="E23766" s="43" t="s">
        <v>6263</v>
      </c>
      <c r="F23766" s="43" t="s">
        <v>30</v>
      </c>
      <c r="G23766" s="43">
        <v>49040</v>
      </c>
      <c r="Y23766" s="43" t="str">
        <f t="shared" si="742"/>
        <v/>
      </c>
      <c r="AA23766" s="43" t="e">
        <f t="shared" si="743"/>
        <v>#N/A</v>
      </c>
    </row>
    <row r="23767" spans="1:27" x14ac:dyDescent="0.3">
      <c r="A23767" s="43">
        <v>1647691</v>
      </c>
      <c r="B23767" s="43" t="s">
        <v>6056</v>
      </c>
      <c r="C23767" s="43" t="s">
        <v>534</v>
      </c>
      <c r="E23767" s="43" t="s">
        <v>6263</v>
      </c>
      <c r="F23767" s="43" t="s">
        <v>30</v>
      </c>
      <c r="G23767" s="43">
        <v>44052</v>
      </c>
      <c r="Y23767" s="43" t="str">
        <f t="shared" si="742"/>
        <v/>
      </c>
      <c r="AA23767" s="43" t="e">
        <f t="shared" si="743"/>
        <v>#N/A</v>
      </c>
    </row>
    <row r="23768" spans="1:27" x14ac:dyDescent="0.3">
      <c r="A23768" s="43">
        <v>1868920</v>
      </c>
      <c r="B23768" s="43" t="s">
        <v>6056</v>
      </c>
      <c r="C23768" s="43" t="s">
        <v>766</v>
      </c>
      <c r="E23768" s="43" t="s">
        <v>6263</v>
      </c>
      <c r="F23768" s="43" t="s">
        <v>28</v>
      </c>
      <c r="G23768" s="43">
        <v>53023</v>
      </c>
      <c r="Y23768" s="43" t="str">
        <f t="shared" si="742"/>
        <v/>
      </c>
      <c r="AA23768" s="43" t="e">
        <f t="shared" si="743"/>
        <v>#N/A</v>
      </c>
    </row>
    <row r="23769" spans="1:27" x14ac:dyDescent="0.3">
      <c r="A23769" s="43">
        <v>1651703</v>
      </c>
      <c r="B23769" s="43" t="s">
        <v>6056</v>
      </c>
      <c r="C23769" s="43" t="s">
        <v>421</v>
      </c>
      <c r="E23769" s="43" t="s">
        <v>6263</v>
      </c>
      <c r="F23769" s="43" t="s">
        <v>30</v>
      </c>
      <c r="G23769" s="43">
        <v>49044</v>
      </c>
      <c r="Y23769" s="43" t="str">
        <f t="shared" si="742"/>
        <v>COMP</v>
      </c>
      <c r="AA23769" s="43">
        <f t="shared" si="743"/>
        <v>1651703</v>
      </c>
    </row>
    <row r="23770" spans="1:27" x14ac:dyDescent="0.3">
      <c r="A23770" s="43">
        <v>1541925</v>
      </c>
      <c r="B23770" s="43" t="s">
        <v>6056</v>
      </c>
      <c r="C23770" s="43" t="s">
        <v>421</v>
      </c>
      <c r="E23770" s="43" t="s">
        <v>6263</v>
      </c>
      <c r="F23770" s="43" t="s">
        <v>30</v>
      </c>
      <c r="G23770" s="43">
        <v>72042</v>
      </c>
      <c r="Y23770" s="43" t="str">
        <f t="shared" si="742"/>
        <v>COMP</v>
      </c>
      <c r="AA23770" s="43">
        <f t="shared" si="743"/>
        <v>1541925</v>
      </c>
    </row>
    <row r="23771" spans="1:27" x14ac:dyDescent="0.3">
      <c r="A23771" s="43">
        <v>723315</v>
      </c>
      <c r="B23771" s="43" t="s">
        <v>6056</v>
      </c>
      <c r="C23771" s="43" t="s">
        <v>618</v>
      </c>
      <c r="E23771" s="43" t="s">
        <v>6263</v>
      </c>
      <c r="F23771" s="43" t="s">
        <v>28</v>
      </c>
      <c r="G23771" s="43">
        <v>53060</v>
      </c>
      <c r="Y23771" s="43" t="str">
        <f t="shared" si="742"/>
        <v>COMP</v>
      </c>
      <c r="AA23771" s="43">
        <f t="shared" si="743"/>
        <v>723315</v>
      </c>
    </row>
    <row r="23772" spans="1:27" x14ac:dyDescent="0.3">
      <c r="A23772" s="43">
        <v>1678713</v>
      </c>
      <c r="B23772" s="43" t="s">
        <v>6056</v>
      </c>
      <c r="C23772" s="43" t="s">
        <v>274</v>
      </c>
      <c r="E23772" s="43" t="s">
        <v>6263</v>
      </c>
      <c r="F23772" s="43" t="s">
        <v>28</v>
      </c>
      <c r="G23772" s="43">
        <v>44094</v>
      </c>
      <c r="Y23772" s="43" t="str">
        <f t="shared" si="742"/>
        <v/>
      </c>
      <c r="AA23772" s="43" t="e">
        <f t="shared" si="743"/>
        <v>#N/A</v>
      </c>
    </row>
    <row r="23773" spans="1:27" x14ac:dyDescent="0.3">
      <c r="A23773" s="43">
        <v>2355798</v>
      </c>
      <c r="B23773" s="43" t="s">
        <v>6056</v>
      </c>
      <c r="C23773" s="43" t="s">
        <v>274</v>
      </c>
      <c r="E23773" s="43" t="s">
        <v>6263</v>
      </c>
      <c r="F23773" s="43" t="s">
        <v>28</v>
      </c>
      <c r="G23773" s="43">
        <v>44013</v>
      </c>
      <c r="Y23773" s="43" t="str">
        <f t="shared" si="742"/>
        <v/>
      </c>
      <c r="AA23773" s="43" t="e">
        <f t="shared" si="743"/>
        <v>#N/A</v>
      </c>
    </row>
    <row r="23774" spans="1:27" x14ac:dyDescent="0.3">
      <c r="A23774" s="43">
        <v>1245097</v>
      </c>
      <c r="B23774" s="43" t="s">
        <v>6056</v>
      </c>
      <c r="C23774" s="43" t="s">
        <v>542</v>
      </c>
      <c r="E23774" s="43" t="s">
        <v>31</v>
      </c>
      <c r="F23774" s="43" t="s">
        <v>28</v>
      </c>
      <c r="G23774" s="43">
        <v>49064</v>
      </c>
      <c r="Y23774" s="43" t="str">
        <f t="shared" si="742"/>
        <v>COMP</v>
      </c>
      <c r="AA23774" s="43">
        <f t="shared" si="743"/>
        <v>1245097</v>
      </c>
    </row>
    <row r="23775" spans="1:27" x14ac:dyDescent="0.3">
      <c r="A23775" s="43">
        <v>183072</v>
      </c>
      <c r="B23775" s="43" t="s">
        <v>6056</v>
      </c>
      <c r="C23775" s="43" t="s">
        <v>276</v>
      </c>
      <c r="E23775" s="43" t="s">
        <v>6263</v>
      </c>
      <c r="F23775" s="43" t="s">
        <v>28</v>
      </c>
      <c r="G23775" s="43">
        <v>49019</v>
      </c>
      <c r="Y23775" s="43" t="str">
        <f t="shared" si="742"/>
        <v>COMP</v>
      </c>
      <c r="AA23775" s="43">
        <f t="shared" si="743"/>
        <v>183072</v>
      </c>
    </row>
    <row r="23776" spans="1:27" x14ac:dyDescent="0.3">
      <c r="A23776" s="43">
        <v>2370847</v>
      </c>
      <c r="B23776" s="43" t="s">
        <v>13982</v>
      </c>
      <c r="C23776" s="43" t="s">
        <v>732</v>
      </c>
      <c r="E23776" s="43" t="s">
        <v>35</v>
      </c>
      <c r="F23776" s="43" t="s">
        <v>30</v>
      </c>
      <c r="G23776" s="43">
        <v>44036</v>
      </c>
      <c r="Y23776" s="43" t="str">
        <f t="shared" si="742"/>
        <v>COMP</v>
      </c>
      <c r="AA23776" s="43">
        <f t="shared" si="743"/>
        <v>2370847</v>
      </c>
    </row>
    <row r="23777" spans="1:27" x14ac:dyDescent="0.3">
      <c r="A23777" s="43">
        <v>2342000</v>
      </c>
      <c r="B23777" s="43" t="s">
        <v>6057</v>
      </c>
      <c r="C23777" s="43" t="s">
        <v>318</v>
      </c>
      <c r="E23777" s="43" t="s">
        <v>29</v>
      </c>
      <c r="F23777" s="43" t="s">
        <v>28</v>
      </c>
      <c r="G23777" s="43">
        <v>44094</v>
      </c>
      <c r="Y23777" s="43" t="str">
        <f t="shared" si="742"/>
        <v>COMP</v>
      </c>
      <c r="AA23777" s="43">
        <f t="shared" si="743"/>
        <v>2342000</v>
      </c>
    </row>
    <row r="23778" spans="1:27" x14ac:dyDescent="0.3">
      <c r="A23778" s="43">
        <v>1881973</v>
      </c>
      <c r="B23778" s="43" t="s">
        <v>6057</v>
      </c>
      <c r="C23778" s="43" t="s">
        <v>446</v>
      </c>
      <c r="E23778" s="43" t="s">
        <v>6263</v>
      </c>
      <c r="F23778" s="43" t="s">
        <v>28</v>
      </c>
      <c r="G23778" s="43">
        <v>44122</v>
      </c>
      <c r="Y23778" s="43" t="str">
        <f t="shared" si="742"/>
        <v/>
      </c>
      <c r="AA23778" s="43" t="e">
        <f t="shared" si="743"/>
        <v>#N/A</v>
      </c>
    </row>
    <row r="23779" spans="1:27" x14ac:dyDescent="0.3">
      <c r="A23779" s="43">
        <v>1783369</v>
      </c>
      <c r="B23779" s="43" t="s">
        <v>6057</v>
      </c>
      <c r="C23779" s="43" t="s">
        <v>629</v>
      </c>
      <c r="E23779" s="43" t="s">
        <v>6263</v>
      </c>
      <c r="F23779" s="43" t="s">
        <v>30</v>
      </c>
      <c r="G23779" s="43">
        <v>44122</v>
      </c>
      <c r="Y23779" s="43" t="str">
        <f t="shared" si="742"/>
        <v/>
      </c>
      <c r="AA23779" s="43" t="e">
        <f t="shared" si="743"/>
        <v>#N/A</v>
      </c>
    </row>
    <row r="23780" spans="1:27" x14ac:dyDescent="0.3">
      <c r="A23780" s="43">
        <v>2055163</v>
      </c>
      <c r="B23780" s="43" t="s">
        <v>6057</v>
      </c>
      <c r="C23780" s="43" t="s">
        <v>1889</v>
      </c>
      <c r="E23780" s="43" t="s">
        <v>35</v>
      </c>
      <c r="F23780" s="43" t="s">
        <v>30</v>
      </c>
      <c r="G23780" s="43">
        <v>85017</v>
      </c>
      <c r="Y23780" s="43" t="str">
        <f t="shared" si="742"/>
        <v>COMP</v>
      </c>
      <c r="AA23780" s="43">
        <f t="shared" si="743"/>
        <v>2055163</v>
      </c>
    </row>
    <row r="23781" spans="1:27" x14ac:dyDescent="0.3">
      <c r="A23781" s="43">
        <v>2407206</v>
      </c>
      <c r="B23781" s="43" t="s">
        <v>13983</v>
      </c>
      <c r="C23781" s="43" t="s">
        <v>996</v>
      </c>
      <c r="E23781" s="43" t="s">
        <v>29</v>
      </c>
      <c r="F23781" s="43" t="s">
        <v>28</v>
      </c>
      <c r="G23781" s="43">
        <v>72029</v>
      </c>
      <c r="Y23781" s="43" t="str">
        <f t="shared" si="742"/>
        <v/>
      </c>
      <c r="AA23781" s="43" t="e">
        <f t="shared" si="743"/>
        <v>#N/A</v>
      </c>
    </row>
    <row r="23782" spans="1:27" x14ac:dyDescent="0.3">
      <c r="A23782" s="43">
        <v>1565198</v>
      </c>
      <c r="B23782" s="43" t="s">
        <v>13984</v>
      </c>
      <c r="C23782" s="43" t="s">
        <v>239</v>
      </c>
      <c r="E23782" s="43" t="s">
        <v>6263</v>
      </c>
      <c r="F23782" s="43" t="s">
        <v>30</v>
      </c>
      <c r="G23782" s="43">
        <v>85015</v>
      </c>
      <c r="Y23782" s="43" t="str">
        <f t="shared" si="742"/>
        <v/>
      </c>
      <c r="AA23782" s="43" t="e">
        <f t="shared" si="743"/>
        <v>#N/A</v>
      </c>
    </row>
    <row r="23783" spans="1:27" x14ac:dyDescent="0.3">
      <c r="A23783" s="43">
        <v>2049233</v>
      </c>
      <c r="B23783" s="43" t="s">
        <v>13985</v>
      </c>
      <c r="C23783" s="43" t="s">
        <v>239</v>
      </c>
      <c r="E23783" s="43" t="s">
        <v>6263</v>
      </c>
      <c r="F23783" s="43" t="s">
        <v>30</v>
      </c>
      <c r="G23783" s="43">
        <v>85033</v>
      </c>
      <c r="Y23783" s="43" t="str">
        <f t="shared" si="742"/>
        <v/>
      </c>
      <c r="AA23783" s="43" t="e">
        <f t="shared" si="743"/>
        <v>#N/A</v>
      </c>
    </row>
    <row r="23784" spans="1:27" x14ac:dyDescent="0.3">
      <c r="A23784" s="43">
        <v>1917818</v>
      </c>
      <c r="B23784" s="43" t="s">
        <v>13986</v>
      </c>
      <c r="C23784" s="43" t="s">
        <v>4917</v>
      </c>
      <c r="E23784" s="43" t="s">
        <v>6263</v>
      </c>
      <c r="F23784" s="43" t="s">
        <v>30</v>
      </c>
      <c r="G23784" s="43">
        <v>53013</v>
      </c>
      <c r="Y23784" s="43" t="str">
        <f t="shared" si="742"/>
        <v/>
      </c>
      <c r="AA23784" s="43" t="e">
        <f t="shared" si="743"/>
        <v>#N/A</v>
      </c>
    </row>
    <row r="23785" spans="1:27" x14ac:dyDescent="0.3">
      <c r="A23785" s="43">
        <v>1574266</v>
      </c>
      <c r="B23785" s="43" t="s">
        <v>13987</v>
      </c>
      <c r="C23785" s="43" t="s">
        <v>221</v>
      </c>
      <c r="E23785" s="43" t="s">
        <v>6263</v>
      </c>
      <c r="F23785" s="43" t="s">
        <v>28</v>
      </c>
      <c r="G23785" s="43">
        <v>44067</v>
      </c>
      <c r="Y23785" s="43" t="str">
        <f t="shared" si="742"/>
        <v>COMP</v>
      </c>
      <c r="AA23785" s="43">
        <f t="shared" si="743"/>
        <v>1574266</v>
      </c>
    </row>
    <row r="23786" spans="1:27" x14ac:dyDescent="0.3">
      <c r="A23786" s="43">
        <v>2420767</v>
      </c>
      <c r="B23786" s="43" t="s">
        <v>13988</v>
      </c>
      <c r="C23786" s="43" t="s">
        <v>2833</v>
      </c>
      <c r="E23786" s="43" t="s">
        <v>6263</v>
      </c>
      <c r="F23786" s="43" t="s">
        <v>28</v>
      </c>
      <c r="G23786" s="43">
        <v>44075</v>
      </c>
      <c r="Y23786" s="43" t="str">
        <f t="shared" si="742"/>
        <v/>
      </c>
      <c r="AA23786" s="43" t="e">
        <f t="shared" si="743"/>
        <v>#N/A</v>
      </c>
    </row>
    <row r="23787" spans="1:27" x14ac:dyDescent="0.3">
      <c r="A23787" s="43">
        <v>1985997</v>
      </c>
      <c r="B23787" s="43" t="s">
        <v>13989</v>
      </c>
      <c r="C23787" s="43" t="s">
        <v>3597</v>
      </c>
      <c r="E23787" s="43" t="s">
        <v>6263</v>
      </c>
      <c r="F23787" s="43" t="s">
        <v>28</v>
      </c>
      <c r="G23787" s="43">
        <v>44073</v>
      </c>
      <c r="Y23787" s="43" t="str">
        <f t="shared" si="742"/>
        <v/>
      </c>
      <c r="AA23787" s="43" t="e">
        <f t="shared" si="743"/>
        <v>#N/A</v>
      </c>
    </row>
    <row r="23788" spans="1:27" x14ac:dyDescent="0.3">
      <c r="A23788" s="43">
        <v>1645201</v>
      </c>
      <c r="B23788" s="43" t="s">
        <v>13990</v>
      </c>
      <c r="C23788" s="43" t="s">
        <v>13991</v>
      </c>
      <c r="E23788" s="43" t="s">
        <v>6263</v>
      </c>
      <c r="F23788" s="43" t="s">
        <v>28</v>
      </c>
      <c r="G23788" s="43">
        <v>72041</v>
      </c>
      <c r="Y23788" s="43" t="str">
        <f t="shared" si="742"/>
        <v/>
      </c>
      <c r="AA23788" s="43" t="e">
        <f t="shared" si="743"/>
        <v>#N/A</v>
      </c>
    </row>
    <row r="23789" spans="1:27" x14ac:dyDescent="0.3">
      <c r="A23789" s="43">
        <v>2226714</v>
      </c>
      <c r="B23789" s="43" t="s">
        <v>13992</v>
      </c>
      <c r="C23789" s="43" t="s">
        <v>541</v>
      </c>
      <c r="E23789" s="43" t="s">
        <v>6263</v>
      </c>
      <c r="F23789" s="43" t="s">
        <v>28</v>
      </c>
      <c r="G23789" s="43">
        <v>44062</v>
      </c>
      <c r="Y23789" s="43" t="str">
        <f t="shared" si="742"/>
        <v/>
      </c>
      <c r="AA23789" s="43" t="e">
        <f t="shared" si="743"/>
        <v>#N/A</v>
      </c>
    </row>
    <row r="23790" spans="1:27" x14ac:dyDescent="0.3">
      <c r="A23790" s="43">
        <v>2390258</v>
      </c>
      <c r="B23790" s="43" t="s">
        <v>13993</v>
      </c>
      <c r="C23790" s="43" t="s">
        <v>801</v>
      </c>
      <c r="E23790" s="43" t="s">
        <v>35</v>
      </c>
      <c r="F23790" s="43" t="s">
        <v>30</v>
      </c>
      <c r="G23790" s="43">
        <v>72053</v>
      </c>
      <c r="Y23790" s="43" t="str">
        <f t="shared" si="742"/>
        <v>COMP</v>
      </c>
      <c r="AA23790" s="43">
        <f t="shared" si="743"/>
        <v>2390258</v>
      </c>
    </row>
    <row r="23791" spans="1:27" x14ac:dyDescent="0.3">
      <c r="A23791" s="43">
        <v>2388717</v>
      </c>
      <c r="B23791" s="43" t="s">
        <v>13993</v>
      </c>
      <c r="C23791" s="43" t="s">
        <v>1034</v>
      </c>
      <c r="E23791" s="43" t="s">
        <v>35</v>
      </c>
      <c r="F23791" s="43" t="s">
        <v>30</v>
      </c>
      <c r="G23791" s="43">
        <v>72053</v>
      </c>
      <c r="Y23791" s="43" t="str">
        <f t="shared" si="742"/>
        <v>COMP</v>
      </c>
      <c r="AA23791" s="43">
        <f t="shared" si="743"/>
        <v>2388717</v>
      </c>
    </row>
    <row r="23792" spans="1:27" x14ac:dyDescent="0.3">
      <c r="A23792" s="43">
        <v>2302327</v>
      </c>
      <c r="B23792" s="43" t="s">
        <v>13994</v>
      </c>
      <c r="C23792" s="43" t="s">
        <v>319</v>
      </c>
      <c r="E23792" s="43" t="s">
        <v>29</v>
      </c>
      <c r="F23792" s="43" t="s">
        <v>30</v>
      </c>
      <c r="G23792" s="43">
        <v>44090</v>
      </c>
      <c r="Y23792" s="43" t="str">
        <f t="shared" si="742"/>
        <v/>
      </c>
      <c r="AA23792" s="43" t="e">
        <f t="shared" si="743"/>
        <v>#N/A</v>
      </c>
    </row>
    <row r="23793" spans="1:27" x14ac:dyDescent="0.3">
      <c r="A23793" s="43">
        <v>1647873</v>
      </c>
      <c r="B23793" s="43" t="s">
        <v>13995</v>
      </c>
      <c r="C23793" s="43" t="s">
        <v>333</v>
      </c>
      <c r="E23793" s="43" t="s">
        <v>6263</v>
      </c>
      <c r="F23793" s="43" t="s">
        <v>30</v>
      </c>
      <c r="G23793" s="43">
        <v>85033</v>
      </c>
      <c r="Y23793" s="43" t="str">
        <f t="shared" si="742"/>
        <v/>
      </c>
      <c r="AA23793" s="43" t="e">
        <f t="shared" si="743"/>
        <v>#N/A</v>
      </c>
    </row>
    <row r="23794" spans="1:27" x14ac:dyDescent="0.3">
      <c r="A23794" s="43">
        <v>1756028</v>
      </c>
      <c r="B23794" s="43" t="s">
        <v>13996</v>
      </c>
      <c r="C23794" s="43" t="s">
        <v>425</v>
      </c>
      <c r="E23794" s="43" t="s">
        <v>6263</v>
      </c>
      <c r="F23794" s="43" t="s">
        <v>28</v>
      </c>
      <c r="G23794" s="43">
        <v>49071</v>
      </c>
      <c r="Y23794" s="43" t="str">
        <f t="shared" si="742"/>
        <v>COMP</v>
      </c>
      <c r="AA23794" s="43">
        <f t="shared" si="743"/>
        <v>1756028</v>
      </c>
    </row>
    <row r="23795" spans="1:27" x14ac:dyDescent="0.3">
      <c r="A23795" s="43">
        <v>2094198</v>
      </c>
      <c r="B23795" s="43" t="s">
        <v>13997</v>
      </c>
      <c r="C23795" s="43" t="s">
        <v>1755</v>
      </c>
      <c r="E23795" s="43" t="s">
        <v>35</v>
      </c>
      <c r="F23795" s="43" t="s">
        <v>28</v>
      </c>
      <c r="G23795" s="43">
        <v>72053</v>
      </c>
      <c r="Y23795" s="43" t="str">
        <f t="shared" si="742"/>
        <v>COMP</v>
      </c>
      <c r="AA23795" s="43">
        <f t="shared" si="743"/>
        <v>2094198</v>
      </c>
    </row>
    <row r="23796" spans="1:27" x14ac:dyDescent="0.3">
      <c r="A23796" s="43">
        <v>1051226</v>
      </c>
      <c r="B23796" s="43" t="s">
        <v>13998</v>
      </c>
      <c r="C23796" s="43" t="s">
        <v>508</v>
      </c>
      <c r="E23796" s="43" t="s">
        <v>6263</v>
      </c>
      <c r="F23796" s="43" t="s">
        <v>28</v>
      </c>
      <c r="G23796" s="43">
        <v>49002</v>
      </c>
      <c r="Y23796" s="43" t="str">
        <f t="shared" si="742"/>
        <v/>
      </c>
      <c r="AA23796" s="43" t="e">
        <f t="shared" si="743"/>
        <v>#N/A</v>
      </c>
    </row>
    <row r="23797" spans="1:27" x14ac:dyDescent="0.3">
      <c r="A23797" s="43">
        <v>2359497</v>
      </c>
      <c r="B23797" s="43" t="s">
        <v>13999</v>
      </c>
      <c r="C23797" s="43" t="s">
        <v>829</v>
      </c>
      <c r="E23797" s="43" t="s">
        <v>6263</v>
      </c>
      <c r="F23797" s="43" t="s">
        <v>28</v>
      </c>
      <c r="G23797" s="43">
        <v>85012</v>
      </c>
      <c r="Y23797" s="43" t="str">
        <f t="shared" si="742"/>
        <v/>
      </c>
      <c r="AA23797" s="43" t="e">
        <f t="shared" si="743"/>
        <v>#N/A</v>
      </c>
    </row>
    <row r="23798" spans="1:27" x14ac:dyDescent="0.3">
      <c r="A23798" s="43">
        <v>1286623</v>
      </c>
      <c r="B23798" s="43" t="s">
        <v>14000</v>
      </c>
      <c r="C23798" s="43" t="s">
        <v>250</v>
      </c>
      <c r="E23798" s="43" t="s">
        <v>6263</v>
      </c>
      <c r="F23798" s="43" t="s">
        <v>28</v>
      </c>
      <c r="G23798" s="43">
        <v>44067</v>
      </c>
      <c r="Y23798" s="43" t="str">
        <f t="shared" si="742"/>
        <v/>
      </c>
      <c r="AA23798" s="43" t="e">
        <f t="shared" si="743"/>
        <v>#N/A</v>
      </c>
    </row>
    <row r="23799" spans="1:27" x14ac:dyDescent="0.3">
      <c r="A23799" s="43">
        <v>2174859</v>
      </c>
      <c r="B23799" s="43" t="s">
        <v>14001</v>
      </c>
      <c r="C23799" s="43" t="s">
        <v>434</v>
      </c>
      <c r="E23799" s="43" t="s">
        <v>34</v>
      </c>
      <c r="F23799" s="43" t="s">
        <v>30</v>
      </c>
      <c r="G23799" s="43">
        <v>85017</v>
      </c>
      <c r="Y23799" s="43" t="str">
        <f t="shared" si="742"/>
        <v>COMP</v>
      </c>
      <c r="AA23799" s="43">
        <f t="shared" si="743"/>
        <v>2174859</v>
      </c>
    </row>
    <row r="23800" spans="1:27" x14ac:dyDescent="0.3">
      <c r="A23800" s="43">
        <v>1756717</v>
      </c>
      <c r="B23800" s="43" t="s">
        <v>14001</v>
      </c>
      <c r="C23800" s="43" t="s">
        <v>381</v>
      </c>
      <c r="E23800" s="43" t="s">
        <v>31</v>
      </c>
      <c r="F23800" s="43" t="s">
        <v>28</v>
      </c>
      <c r="G23800" s="43">
        <v>85017</v>
      </c>
      <c r="Y23800" s="43" t="str">
        <f t="shared" si="742"/>
        <v>COMP</v>
      </c>
      <c r="AA23800" s="43">
        <f t="shared" si="743"/>
        <v>1756717</v>
      </c>
    </row>
    <row r="23801" spans="1:27" x14ac:dyDescent="0.3">
      <c r="A23801" s="43">
        <v>1833019</v>
      </c>
      <c r="B23801" s="43" t="s">
        <v>14002</v>
      </c>
      <c r="C23801" s="43" t="s">
        <v>390</v>
      </c>
      <c r="E23801" s="43" t="s">
        <v>6263</v>
      </c>
      <c r="F23801" s="43" t="s">
        <v>30</v>
      </c>
      <c r="G23801" s="43">
        <v>85032</v>
      </c>
      <c r="Y23801" s="43" t="str">
        <f t="shared" si="742"/>
        <v/>
      </c>
      <c r="AA23801" s="43" t="e">
        <f t="shared" si="743"/>
        <v>#N/A</v>
      </c>
    </row>
    <row r="23802" spans="1:27" x14ac:dyDescent="0.3">
      <c r="A23802" s="43">
        <v>2133598</v>
      </c>
      <c r="B23802" s="43" t="s">
        <v>14002</v>
      </c>
      <c r="C23802" s="43" t="s">
        <v>677</v>
      </c>
      <c r="E23802" s="43" t="s">
        <v>6263</v>
      </c>
      <c r="F23802" s="43" t="s">
        <v>28</v>
      </c>
      <c r="G23802" s="43">
        <v>85032</v>
      </c>
      <c r="Y23802" s="43" t="str">
        <f t="shared" si="742"/>
        <v/>
      </c>
      <c r="AA23802" s="43" t="e">
        <f t="shared" si="743"/>
        <v>#N/A</v>
      </c>
    </row>
    <row r="23803" spans="1:27" x14ac:dyDescent="0.3">
      <c r="A23803" s="43">
        <v>2435121</v>
      </c>
      <c r="B23803" s="43" t="s">
        <v>14003</v>
      </c>
      <c r="C23803" s="43" t="s">
        <v>226</v>
      </c>
      <c r="E23803" s="43" t="s">
        <v>6263</v>
      </c>
      <c r="F23803" s="43" t="s">
        <v>30</v>
      </c>
      <c r="G23803" s="43">
        <v>49064</v>
      </c>
      <c r="Y23803" s="43" t="str">
        <f t="shared" si="742"/>
        <v/>
      </c>
      <c r="AA23803" s="43" t="e">
        <f t="shared" si="743"/>
        <v>#N/A</v>
      </c>
    </row>
    <row r="23804" spans="1:27" x14ac:dyDescent="0.3">
      <c r="A23804" s="43">
        <v>2258272</v>
      </c>
      <c r="B23804" s="43" t="s">
        <v>14004</v>
      </c>
      <c r="C23804" s="43" t="s">
        <v>390</v>
      </c>
      <c r="E23804" s="43" t="s">
        <v>6263</v>
      </c>
      <c r="F23804" s="43" t="s">
        <v>30</v>
      </c>
      <c r="G23804" s="43">
        <v>44027</v>
      </c>
      <c r="Y23804" s="43" t="str">
        <f t="shared" si="742"/>
        <v/>
      </c>
      <c r="AA23804" s="43" t="e">
        <f t="shared" si="743"/>
        <v>#N/A</v>
      </c>
    </row>
    <row r="23805" spans="1:27" x14ac:dyDescent="0.3">
      <c r="A23805" s="43">
        <v>1848170</v>
      </c>
      <c r="B23805" s="43" t="s">
        <v>14005</v>
      </c>
      <c r="C23805" s="43" t="s">
        <v>1567</v>
      </c>
      <c r="E23805" s="43" t="s">
        <v>6263</v>
      </c>
      <c r="F23805" s="43" t="s">
        <v>28</v>
      </c>
      <c r="G23805" s="43">
        <v>53004</v>
      </c>
      <c r="Y23805" s="43" t="str">
        <f t="shared" si="742"/>
        <v/>
      </c>
      <c r="AA23805" s="43" t="e">
        <f t="shared" si="743"/>
        <v>#N/A</v>
      </c>
    </row>
    <row r="23806" spans="1:27" x14ac:dyDescent="0.3">
      <c r="A23806" s="43">
        <v>2073941</v>
      </c>
      <c r="B23806" s="43" t="s">
        <v>6078</v>
      </c>
      <c r="C23806" s="43" t="s">
        <v>838</v>
      </c>
      <c r="E23806" s="43" t="s">
        <v>6263</v>
      </c>
      <c r="F23806" s="43" t="s">
        <v>28</v>
      </c>
      <c r="G23806" s="43">
        <v>72078</v>
      </c>
      <c r="Y23806" s="43" t="str">
        <f t="shared" si="742"/>
        <v/>
      </c>
      <c r="AA23806" s="43" t="e">
        <f t="shared" si="743"/>
        <v>#N/A</v>
      </c>
    </row>
    <row r="23807" spans="1:27" x14ac:dyDescent="0.3">
      <c r="A23807" s="43">
        <v>1157759</v>
      </c>
      <c r="B23807" s="43" t="s">
        <v>14006</v>
      </c>
      <c r="C23807" s="43" t="s">
        <v>646</v>
      </c>
      <c r="E23807" s="43" t="s">
        <v>31</v>
      </c>
      <c r="F23807" s="43" t="s">
        <v>30</v>
      </c>
      <c r="G23807" s="43">
        <v>53019</v>
      </c>
      <c r="Y23807" s="43" t="str">
        <f t="shared" si="742"/>
        <v/>
      </c>
      <c r="AA23807" s="43" t="e">
        <f t="shared" si="743"/>
        <v>#N/A</v>
      </c>
    </row>
    <row r="23808" spans="1:27" x14ac:dyDescent="0.3">
      <c r="A23808" s="43">
        <v>2071285</v>
      </c>
      <c r="B23808" s="43" t="s">
        <v>14006</v>
      </c>
      <c r="C23808" s="43" t="s">
        <v>795</v>
      </c>
      <c r="E23808" s="43" t="s">
        <v>6263</v>
      </c>
      <c r="F23808" s="43" t="s">
        <v>30</v>
      </c>
      <c r="G23808" s="43">
        <v>49019</v>
      </c>
      <c r="Y23808" s="43" t="str">
        <f t="shared" si="742"/>
        <v>COMP</v>
      </c>
      <c r="AA23808" s="43">
        <f t="shared" si="743"/>
        <v>2071285</v>
      </c>
    </row>
    <row r="23809" spans="1:27" x14ac:dyDescent="0.3">
      <c r="A23809" s="43">
        <v>469266</v>
      </c>
      <c r="B23809" s="43" t="s">
        <v>14006</v>
      </c>
      <c r="C23809" s="43" t="s">
        <v>829</v>
      </c>
      <c r="E23809" s="43" t="s">
        <v>6263</v>
      </c>
      <c r="F23809" s="43" t="s">
        <v>28</v>
      </c>
      <c r="G23809" s="43">
        <v>53019</v>
      </c>
      <c r="Y23809" s="43" t="str">
        <f t="shared" si="742"/>
        <v>COMP</v>
      </c>
      <c r="AA23809" s="43">
        <f t="shared" si="743"/>
        <v>469266</v>
      </c>
    </row>
    <row r="23810" spans="1:27" x14ac:dyDescent="0.3">
      <c r="A23810" s="43">
        <v>1518895</v>
      </c>
      <c r="B23810" s="43" t="s">
        <v>14006</v>
      </c>
      <c r="C23810" s="43" t="s">
        <v>175</v>
      </c>
      <c r="E23810" s="43" t="s">
        <v>6263</v>
      </c>
      <c r="F23810" s="43" t="s">
        <v>28</v>
      </c>
      <c r="G23810" s="43">
        <v>85080</v>
      </c>
      <c r="Y23810" s="43" t="str">
        <f t="shared" ref="Y23810:Y23873" si="744">IF(ISERROR(AA23810)=FALSE,"COMP","")</f>
        <v/>
      </c>
      <c r="AA23810" s="43" t="e">
        <f t="shared" si="743"/>
        <v>#N/A</v>
      </c>
    </row>
    <row r="23811" spans="1:27" x14ac:dyDescent="0.3">
      <c r="A23811" s="43">
        <v>1463633</v>
      </c>
      <c r="B23811" s="43" t="s">
        <v>14007</v>
      </c>
      <c r="C23811" s="43" t="s">
        <v>1089</v>
      </c>
      <c r="E23811" s="43" t="s">
        <v>29</v>
      </c>
      <c r="F23811" s="43" t="s">
        <v>28</v>
      </c>
      <c r="G23811" s="43">
        <v>72041</v>
      </c>
      <c r="Y23811" s="43" t="str">
        <f t="shared" si="744"/>
        <v>COMP</v>
      </c>
      <c r="AA23811" s="43">
        <f t="shared" ref="AA23811:AA23874" si="745">VLOOKUP(A23811,Z:Z,1,FALSE)</f>
        <v>1463633</v>
      </c>
    </row>
    <row r="23812" spans="1:27" x14ac:dyDescent="0.3">
      <c r="A23812" s="43">
        <v>1619287</v>
      </c>
      <c r="B23812" s="43" t="s">
        <v>6082</v>
      </c>
      <c r="C23812" s="43" t="s">
        <v>210</v>
      </c>
      <c r="E23812" s="43" t="s">
        <v>6263</v>
      </c>
      <c r="F23812" s="43" t="s">
        <v>30</v>
      </c>
      <c r="G23812" s="43">
        <v>53061</v>
      </c>
      <c r="Y23812" s="43" t="str">
        <f t="shared" si="744"/>
        <v/>
      </c>
      <c r="AA23812" s="43" t="e">
        <f t="shared" si="745"/>
        <v>#N/A</v>
      </c>
    </row>
    <row r="23813" spans="1:27" x14ac:dyDescent="0.3">
      <c r="A23813" s="43">
        <v>1619288</v>
      </c>
      <c r="B23813" s="43" t="s">
        <v>6082</v>
      </c>
      <c r="C23813" s="43" t="s">
        <v>548</v>
      </c>
      <c r="E23813" s="43" t="s">
        <v>6263</v>
      </c>
      <c r="F23813" s="43" t="s">
        <v>28</v>
      </c>
      <c r="G23813" s="43">
        <v>53061</v>
      </c>
      <c r="Y23813" s="43" t="str">
        <f t="shared" si="744"/>
        <v/>
      </c>
      <c r="AA23813" s="43" t="e">
        <f t="shared" si="745"/>
        <v>#N/A</v>
      </c>
    </row>
    <row r="23814" spans="1:27" x14ac:dyDescent="0.3">
      <c r="A23814" s="43">
        <v>1340489</v>
      </c>
      <c r="B23814" s="43" t="s">
        <v>14008</v>
      </c>
      <c r="C23814" s="43" t="s">
        <v>343</v>
      </c>
      <c r="E23814" s="43" t="s">
        <v>29</v>
      </c>
      <c r="F23814" s="43" t="s">
        <v>28</v>
      </c>
      <c r="G23814" s="43">
        <v>44090</v>
      </c>
      <c r="Y23814" s="43" t="str">
        <f t="shared" si="744"/>
        <v>COMP</v>
      </c>
      <c r="AA23814" s="43">
        <f t="shared" si="745"/>
        <v>1340489</v>
      </c>
    </row>
    <row r="23815" spans="1:27" x14ac:dyDescent="0.3">
      <c r="A23815" s="43">
        <v>1047928</v>
      </c>
      <c r="B23815" s="43" t="s">
        <v>14009</v>
      </c>
      <c r="C23815" s="43" t="s">
        <v>1971</v>
      </c>
      <c r="E23815" s="43" t="s">
        <v>29</v>
      </c>
      <c r="F23815" s="43" t="s">
        <v>28</v>
      </c>
      <c r="G23815" s="43">
        <v>49067</v>
      </c>
      <c r="Y23815" s="43" t="str">
        <f t="shared" si="744"/>
        <v>COMP</v>
      </c>
      <c r="AA23815" s="43">
        <f t="shared" si="745"/>
        <v>1047928</v>
      </c>
    </row>
    <row r="23816" spans="1:27" x14ac:dyDescent="0.3">
      <c r="A23816" s="43">
        <v>564972</v>
      </c>
      <c r="B23816" s="43" t="s">
        <v>14010</v>
      </c>
      <c r="C23816" s="43" t="s">
        <v>2510</v>
      </c>
      <c r="E23816" s="43" t="s">
        <v>6263</v>
      </c>
      <c r="F23816" s="43" t="s">
        <v>28</v>
      </c>
      <c r="G23816" s="43">
        <v>72041</v>
      </c>
      <c r="Y23816" s="43" t="str">
        <f t="shared" si="744"/>
        <v/>
      </c>
      <c r="AA23816" s="43" t="e">
        <f t="shared" si="745"/>
        <v>#N/A</v>
      </c>
    </row>
    <row r="23817" spans="1:27" x14ac:dyDescent="0.3">
      <c r="A23817" s="43">
        <v>961514</v>
      </c>
      <c r="B23817" s="43" t="s">
        <v>14011</v>
      </c>
      <c r="C23817" s="43" t="s">
        <v>331</v>
      </c>
      <c r="E23817" s="43" t="s">
        <v>6263</v>
      </c>
      <c r="F23817" s="43" t="s">
        <v>30</v>
      </c>
      <c r="G23817" s="43">
        <v>44130</v>
      </c>
      <c r="Y23817" s="43" t="str">
        <f t="shared" si="744"/>
        <v/>
      </c>
      <c r="AA23817" s="43" t="e">
        <f t="shared" si="745"/>
        <v>#N/A</v>
      </c>
    </row>
    <row r="23818" spans="1:27" x14ac:dyDescent="0.3">
      <c r="A23818" s="43">
        <v>2421657</v>
      </c>
      <c r="B23818" s="43" t="s">
        <v>14012</v>
      </c>
      <c r="C23818" s="43" t="s">
        <v>173</v>
      </c>
      <c r="E23818" s="43" t="s">
        <v>6263</v>
      </c>
      <c r="F23818" s="43" t="s">
        <v>30</v>
      </c>
      <c r="G23818" s="43">
        <v>49072</v>
      </c>
      <c r="Y23818" s="43" t="str">
        <f t="shared" si="744"/>
        <v/>
      </c>
      <c r="AA23818" s="43" t="e">
        <f t="shared" si="745"/>
        <v>#N/A</v>
      </c>
    </row>
    <row r="23819" spans="1:27" x14ac:dyDescent="0.3">
      <c r="A23819" s="43">
        <v>1447785</v>
      </c>
      <c r="B23819" s="43" t="s">
        <v>14012</v>
      </c>
      <c r="C23819" s="43" t="s">
        <v>492</v>
      </c>
      <c r="E23819" s="43" t="s">
        <v>6263</v>
      </c>
      <c r="F23819" s="43" t="s">
        <v>30</v>
      </c>
      <c r="G23819" s="43">
        <v>49009</v>
      </c>
      <c r="Y23819" s="43" t="str">
        <f t="shared" si="744"/>
        <v/>
      </c>
      <c r="AA23819" s="43" t="e">
        <f t="shared" si="745"/>
        <v>#N/A</v>
      </c>
    </row>
    <row r="23820" spans="1:27" x14ac:dyDescent="0.3">
      <c r="A23820" s="43">
        <v>1148931</v>
      </c>
      <c r="B23820" s="43" t="s">
        <v>14013</v>
      </c>
      <c r="C23820" s="43" t="s">
        <v>717</v>
      </c>
      <c r="E23820" s="43" t="s">
        <v>29</v>
      </c>
      <c r="F23820" s="43" t="s">
        <v>30</v>
      </c>
      <c r="G23820" s="43">
        <v>49009</v>
      </c>
      <c r="Y23820" s="43" t="str">
        <f t="shared" si="744"/>
        <v>COMP</v>
      </c>
      <c r="AA23820" s="43">
        <f t="shared" si="745"/>
        <v>1148931</v>
      </c>
    </row>
    <row r="23821" spans="1:27" x14ac:dyDescent="0.3">
      <c r="A23821" s="43">
        <v>2286413</v>
      </c>
      <c r="B23821" s="43" t="s">
        <v>14014</v>
      </c>
      <c r="C23821" s="43" t="s">
        <v>981</v>
      </c>
      <c r="E23821" s="43" t="s">
        <v>6263</v>
      </c>
      <c r="F23821" s="43" t="s">
        <v>30</v>
      </c>
      <c r="G23821" s="43">
        <v>44055</v>
      </c>
      <c r="Y23821" s="43" t="str">
        <f t="shared" si="744"/>
        <v/>
      </c>
      <c r="AA23821" s="43" t="e">
        <f t="shared" si="745"/>
        <v>#N/A</v>
      </c>
    </row>
    <row r="23822" spans="1:27" x14ac:dyDescent="0.3">
      <c r="A23822" s="43">
        <v>1909317</v>
      </c>
      <c r="B23822" s="43" t="s">
        <v>14014</v>
      </c>
      <c r="C23822" s="43" t="s">
        <v>223</v>
      </c>
      <c r="E23822" s="43" t="s">
        <v>6263</v>
      </c>
      <c r="F23822" s="43" t="s">
        <v>28</v>
      </c>
      <c r="G23822" s="43">
        <v>44109</v>
      </c>
      <c r="Y23822" s="43" t="str">
        <f t="shared" si="744"/>
        <v/>
      </c>
      <c r="AA23822" s="43" t="e">
        <f t="shared" si="745"/>
        <v>#N/A</v>
      </c>
    </row>
    <row r="23823" spans="1:27" x14ac:dyDescent="0.3">
      <c r="A23823" s="43">
        <v>2380725</v>
      </c>
      <c r="B23823" s="43" t="s">
        <v>6085</v>
      </c>
      <c r="C23823" s="43" t="s">
        <v>432</v>
      </c>
      <c r="E23823" s="43" t="s">
        <v>34</v>
      </c>
      <c r="F23823" s="43" t="s">
        <v>28</v>
      </c>
      <c r="G23823" s="43">
        <v>53058</v>
      </c>
      <c r="Y23823" s="43" t="str">
        <f t="shared" si="744"/>
        <v>COMP</v>
      </c>
      <c r="AA23823" s="43">
        <f t="shared" si="745"/>
        <v>2380725</v>
      </c>
    </row>
    <row r="23824" spans="1:27" x14ac:dyDescent="0.3">
      <c r="A23824" s="43">
        <v>860623</v>
      </c>
      <c r="B23824" s="43" t="s">
        <v>6085</v>
      </c>
      <c r="C23824" s="43" t="s">
        <v>829</v>
      </c>
      <c r="E23824" s="43" t="s">
        <v>6263</v>
      </c>
      <c r="F23824" s="43" t="s">
        <v>28</v>
      </c>
      <c r="G23824" s="43">
        <v>72080</v>
      </c>
      <c r="Y23824" s="43" t="str">
        <f t="shared" si="744"/>
        <v>COMP</v>
      </c>
      <c r="AA23824" s="43">
        <f t="shared" si="745"/>
        <v>860623</v>
      </c>
    </row>
    <row r="23825" spans="1:27" x14ac:dyDescent="0.3">
      <c r="A23825" s="43">
        <v>1718226</v>
      </c>
      <c r="B23825" s="43" t="s">
        <v>6088</v>
      </c>
      <c r="C23825" s="43" t="s">
        <v>6442</v>
      </c>
      <c r="E23825" s="43" t="s">
        <v>6263</v>
      </c>
      <c r="F23825" s="43" t="s">
        <v>30</v>
      </c>
      <c r="G23825" s="43">
        <v>72022</v>
      </c>
      <c r="Y23825" s="43" t="str">
        <f t="shared" si="744"/>
        <v/>
      </c>
      <c r="AA23825" s="43" t="e">
        <f t="shared" si="745"/>
        <v>#N/A</v>
      </c>
    </row>
    <row r="23826" spans="1:27" x14ac:dyDescent="0.3">
      <c r="A23826" s="43">
        <v>2286377</v>
      </c>
      <c r="B23826" s="43" t="s">
        <v>14015</v>
      </c>
      <c r="C23826" s="43" t="s">
        <v>982</v>
      </c>
      <c r="E23826" s="43" t="s">
        <v>6263</v>
      </c>
      <c r="F23826" s="43" t="s">
        <v>30</v>
      </c>
      <c r="G23826" s="43">
        <v>44073</v>
      </c>
      <c r="Y23826" s="43" t="str">
        <f t="shared" si="744"/>
        <v/>
      </c>
      <c r="AA23826" s="43" t="e">
        <f t="shared" si="745"/>
        <v>#N/A</v>
      </c>
    </row>
    <row r="23827" spans="1:27" x14ac:dyDescent="0.3">
      <c r="A23827" s="43">
        <v>2183864</v>
      </c>
      <c r="B23827" s="43" t="s">
        <v>14015</v>
      </c>
      <c r="C23827" s="43" t="s">
        <v>722</v>
      </c>
      <c r="E23827" s="43" t="s">
        <v>6263</v>
      </c>
      <c r="F23827" s="43" t="s">
        <v>28</v>
      </c>
      <c r="G23827" s="43">
        <v>44073</v>
      </c>
      <c r="Y23827" s="43" t="str">
        <f t="shared" si="744"/>
        <v/>
      </c>
      <c r="AA23827" s="43" t="e">
        <f t="shared" si="745"/>
        <v>#N/A</v>
      </c>
    </row>
    <row r="23828" spans="1:27" x14ac:dyDescent="0.3">
      <c r="A23828" s="43">
        <v>2134735</v>
      </c>
      <c r="B23828" s="43" t="s">
        <v>14016</v>
      </c>
      <c r="C23828" s="43" t="s">
        <v>973</v>
      </c>
      <c r="E23828" s="43" t="s">
        <v>29</v>
      </c>
      <c r="F23828" s="43" t="s">
        <v>28</v>
      </c>
      <c r="G23828" s="43">
        <v>72042</v>
      </c>
      <c r="Y23828" s="43" t="str">
        <f t="shared" si="744"/>
        <v>COMP</v>
      </c>
      <c r="AA23828" s="43">
        <f t="shared" si="745"/>
        <v>2134735</v>
      </c>
    </row>
    <row r="23829" spans="1:27" x14ac:dyDescent="0.3">
      <c r="A23829" s="43">
        <v>1926602</v>
      </c>
      <c r="B23829" s="43" t="s">
        <v>14017</v>
      </c>
      <c r="C23829" s="43" t="s">
        <v>189</v>
      </c>
      <c r="E23829" s="43" t="s">
        <v>6263</v>
      </c>
      <c r="F23829" s="43" t="s">
        <v>30</v>
      </c>
      <c r="G23829" s="43">
        <v>44108</v>
      </c>
      <c r="Y23829" s="43" t="str">
        <f t="shared" si="744"/>
        <v/>
      </c>
      <c r="AA23829" s="43" t="e">
        <f t="shared" si="745"/>
        <v>#N/A</v>
      </c>
    </row>
    <row r="23830" spans="1:27" x14ac:dyDescent="0.3">
      <c r="A23830" s="43">
        <v>1262519</v>
      </c>
      <c r="B23830" s="43" t="s">
        <v>14018</v>
      </c>
      <c r="C23830" s="43" t="s">
        <v>746</v>
      </c>
      <c r="E23830" s="43" t="s">
        <v>6263</v>
      </c>
      <c r="F23830" s="43" t="s">
        <v>28</v>
      </c>
      <c r="G23830" s="43">
        <v>72041</v>
      </c>
      <c r="Y23830" s="43" t="str">
        <f t="shared" si="744"/>
        <v/>
      </c>
      <c r="AA23830" s="43" t="e">
        <f t="shared" si="745"/>
        <v>#N/A</v>
      </c>
    </row>
    <row r="23831" spans="1:27" x14ac:dyDescent="0.3">
      <c r="A23831" s="43">
        <v>2381923</v>
      </c>
      <c r="B23831" s="43" t="s">
        <v>14019</v>
      </c>
      <c r="C23831" s="43" t="s">
        <v>4219</v>
      </c>
      <c r="E23831" s="43" t="s">
        <v>6263</v>
      </c>
      <c r="F23831" s="43" t="s">
        <v>28</v>
      </c>
      <c r="G23831" s="43">
        <v>53013</v>
      </c>
      <c r="Y23831" s="43" t="str">
        <f t="shared" si="744"/>
        <v/>
      </c>
      <c r="AA23831" s="43" t="e">
        <f t="shared" si="745"/>
        <v>#N/A</v>
      </c>
    </row>
    <row r="23832" spans="1:27" x14ac:dyDescent="0.3">
      <c r="A23832" s="43">
        <v>1120156</v>
      </c>
      <c r="B23832" s="43" t="s">
        <v>14020</v>
      </c>
      <c r="C23832" s="43" t="s">
        <v>175</v>
      </c>
      <c r="E23832" s="43" t="s">
        <v>6263</v>
      </c>
      <c r="F23832" s="43" t="s">
        <v>28</v>
      </c>
      <c r="G23832" s="43">
        <v>85024</v>
      </c>
      <c r="Y23832" s="43" t="str">
        <f t="shared" si="744"/>
        <v>COMP</v>
      </c>
      <c r="AA23832" s="43">
        <f t="shared" si="745"/>
        <v>1120156</v>
      </c>
    </row>
    <row r="23833" spans="1:27" x14ac:dyDescent="0.3">
      <c r="A23833" s="43">
        <v>2369753</v>
      </c>
      <c r="B23833" s="43" t="s">
        <v>14021</v>
      </c>
      <c r="C23833" s="43" t="s">
        <v>8368</v>
      </c>
      <c r="E23833" s="43" t="s">
        <v>6263</v>
      </c>
      <c r="F23833" s="43" t="s">
        <v>30</v>
      </c>
      <c r="G23833" s="43">
        <v>44074</v>
      </c>
      <c r="Y23833" s="43" t="str">
        <f t="shared" si="744"/>
        <v/>
      </c>
      <c r="AA23833" s="43" t="e">
        <f t="shared" si="745"/>
        <v>#N/A</v>
      </c>
    </row>
    <row r="23834" spans="1:27" x14ac:dyDescent="0.3">
      <c r="A23834" s="43">
        <v>163303</v>
      </c>
      <c r="B23834" s="43" t="s">
        <v>6092</v>
      </c>
      <c r="C23834" s="43" t="s">
        <v>305</v>
      </c>
      <c r="E23834" s="43" t="s">
        <v>6263</v>
      </c>
      <c r="F23834" s="43" t="s">
        <v>28</v>
      </c>
      <c r="G23834" s="43">
        <v>85015</v>
      </c>
      <c r="Y23834" s="43" t="str">
        <f t="shared" si="744"/>
        <v/>
      </c>
      <c r="AA23834" s="43" t="e">
        <f t="shared" si="745"/>
        <v>#N/A</v>
      </c>
    </row>
    <row r="23835" spans="1:27" x14ac:dyDescent="0.3">
      <c r="A23835" s="43">
        <v>1000021</v>
      </c>
      <c r="B23835" s="43" t="s">
        <v>14022</v>
      </c>
      <c r="C23835" s="43" t="s">
        <v>346</v>
      </c>
      <c r="E23835" s="43" t="s">
        <v>6263</v>
      </c>
      <c r="F23835" s="43" t="s">
        <v>28</v>
      </c>
      <c r="G23835" s="43">
        <v>85032</v>
      </c>
      <c r="Y23835" s="43" t="str">
        <f t="shared" si="744"/>
        <v/>
      </c>
      <c r="AA23835" s="43" t="e">
        <f t="shared" si="745"/>
        <v>#N/A</v>
      </c>
    </row>
    <row r="23836" spans="1:27" x14ac:dyDescent="0.3">
      <c r="A23836" s="43">
        <v>2420602</v>
      </c>
      <c r="B23836" s="43" t="s">
        <v>14023</v>
      </c>
      <c r="C23836" s="43" t="s">
        <v>236</v>
      </c>
      <c r="E23836" s="43" t="s">
        <v>6263</v>
      </c>
      <c r="F23836" s="43" t="s">
        <v>28</v>
      </c>
      <c r="G23836" s="43">
        <v>72017</v>
      </c>
      <c r="Y23836" s="43" t="str">
        <f t="shared" si="744"/>
        <v/>
      </c>
      <c r="AA23836" s="43" t="e">
        <f t="shared" si="745"/>
        <v>#N/A</v>
      </c>
    </row>
    <row r="23837" spans="1:27" x14ac:dyDescent="0.3">
      <c r="A23837" s="43">
        <v>2188011</v>
      </c>
      <c r="B23837" s="43" t="s">
        <v>14023</v>
      </c>
      <c r="C23837" s="43" t="s">
        <v>8021</v>
      </c>
      <c r="E23837" s="43" t="s">
        <v>6263</v>
      </c>
      <c r="F23837" s="43" t="s">
        <v>30</v>
      </c>
      <c r="G23837" s="43">
        <v>72041</v>
      </c>
      <c r="Y23837" s="43" t="str">
        <f t="shared" si="744"/>
        <v/>
      </c>
      <c r="AA23837" s="43" t="e">
        <f t="shared" si="745"/>
        <v>#N/A</v>
      </c>
    </row>
    <row r="23838" spans="1:27" x14ac:dyDescent="0.3">
      <c r="A23838" s="43">
        <v>2123959</v>
      </c>
      <c r="B23838" s="43" t="s">
        <v>14024</v>
      </c>
      <c r="C23838" s="43" t="s">
        <v>14025</v>
      </c>
      <c r="E23838" s="43" t="s">
        <v>6263</v>
      </c>
      <c r="F23838" s="43" t="s">
        <v>30</v>
      </c>
      <c r="G23838" s="43">
        <v>72029</v>
      </c>
      <c r="Y23838" s="43" t="str">
        <f t="shared" si="744"/>
        <v>COMP</v>
      </c>
      <c r="AA23838" s="43">
        <f t="shared" si="745"/>
        <v>2123959</v>
      </c>
    </row>
    <row r="23839" spans="1:27" x14ac:dyDescent="0.3">
      <c r="A23839" s="43">
        <v>1812482</v>
      </c>
      <c r="B23839" s="43" t="s">
        <v>14026</v>
      </c>
      <c r="C23839" s="43" t="s">
        <v>2788</v>
      </c>
      <c r="E23839" s="43" t="s">
        <v>6263</v>
      </c>
      <c r="F23839" s="43" t="s">
        <v>30</v>
      </c>
      <c r="G23839" s="43">
        <v>72041</v>
      </c>
      <c r="Y23839" s="43" t="str">
        <f t="shared" si="744"/>
        <v/>
      </c>
      <c r="AA23839" s="43" t="e">
        <f t="shared" si="745"/>
        <v>#N/A</v>
      </c>
    </row>
    <row r="23840" spans="1:27" x14ac:dyDescent="0.3">
      <c r="A23840" s="43">
        <v>1365558</v>
      </c>
      <c r="B23840" s="43" t="s">
        <v>14026</v>
      </c>
      <c r="C23840" s="43" t="s">
        <v>722</v>
      </c>
      <c r="E23840" s="43" t="s">
        <v>6263</v>
      </c>
      <c r="F23840" s="43" t="s">
        <v>28</v>
      </c>
      <c r="G23840" s="43">
        <v>72041</v>
      </c>
      <c r="Y23840" s="43" t="str">
        <f t="shared" si="744"/>
        <v/>
      </c>
      <c r="AA23840" s="43" t="e">
        <f t="shared" si="745"/>
        <v>#N/A</v>
      </c>
    </row>
    <row r="23841" spans="1:27" x14ac:dyDescent="0.3">
      <c r="A23841" s="43">
        <v>2216229</v>
      </c>
      <c r="B23841" s="43" t="s">
        <v>14027</v>
      </c>
      <c r="C23841" s="43" t="s">
        <v>268</v>
      </c>
      <c r="E23841" s="43" t="s">
        <v>6263</v>
      </c>
      <c r="F23841" s="43" t="s">
        <v>30</v>
      </c>
      <c r="G23841" s="43">
        <v>44105</v>
      </c>
      <c r="Y23841" s="43" t="str">
        <f t="shared" si="744"/>
        <v/>
      </c>
      <c r="AA23841" s="43" t="e">
        <f t="shared" si="745"/>
        <v>#N/A</v>
      </c>
    </row>
    <row r="23842" spans="1:27" x14ac:dyDescent="0.3">
      <c r="A23842" s="43">
        <v>2389203</v>
      </c>
      <c r="B23842" s="43" t="s">
        <v>14027</v>
      </c>
      <c r="C23842" s="43" t="s">
        <v>560</v>
      </c>
      <c r="E23842" s="43" t="s">
        <v>29</v>
      </c>
      <c r="F23842" s="43" t="s">
        <v>30</v>
      </c>
      <c r="G23842" s="43">
        <v>53061</v>
      </c>
      <c r="Y23842" s="43" t="str">
        <f t="shared" si="744"/>
        <v/>
      </c>
      <c r="AA23842" s="43" t="e">
        <f t="shared" si="745"/>
        <v>#N/A</v>
      </c>
    </row>
    <row r="23843" spans="1:27" x14ac:dyDescent="0.3">
      <c r="A23843" s="43">
        <v>2426185</v>
      </c>
      <c r="B23843" s="43" t="s">
        <v>14028</v>
      </c>
      <c r="C23843" s="43" t="s">
        <v>235</v>
      </c>
      <c r="E23843" s="43" t="s">
        <v>29</v>
      </c>
      <c r="F23843" s="43" t="s">
        <v>28</v>
      </c>
      <c r="G23843" s="43">
        <v>44039</v>
      </c>
      <c r="Y23843" s="43" t="str">
        <f t="shared" si="744"/>
        <v>COMP</v>
      </c>
      <c r="AA23843" s="43">
        <f t="shared" si="745"/>
        <v>2426185</v>
      </c>
    </row>
    <row r="23844" spans="1:27" x14ac:dyDescent="0.3">
      <c r="A23844" s="43">
        <v>1967317</v>
      </c>
      <c r="B23844" s="43" t="s">
        <v>14029</v>
      </c>
      <c r="C23844" s="43" t="s">
        <v>333</v>
      </c>
      <c r="E23844" s="43" t="s">
        <v>6263</v>
      </c>
      <c r="F23844" s="43" t="s">
        <v>30</v>
      </c>
      <c r="G23844" s="43">
        <v>49064</v>
      </c>
      <c r="Y23844" s="43" t="str">
        <f t="shared" si="744"/>
        <v/>
      </c>
      <c r="AA23844" s="43" t="e">
        <f t="shared" si="745"/>
        <v>#N/A</v>
      </c>
    </row>
    <row r="23845" spans="1:27" x14ac:dyDescent="0.3">
      <c r="A23845" s="43">
        <v>1386685</v>
      </c>
      <c r="B23845" s="43" t="s">
        <v>14030</v>
      </c>
      <c r="C23845" s="43" t="s">
        <v>546</v>
      </c>
      <c r="E23845" s="43" t="s">
        <v>6263</v>
      </c>
      <c r="F23845" s="43" t="s">
        <v>30</v>
      </c>
      <c r="G23845" s="43">
        <v>53061</v>
      </c>
      <c r="Y23845" s="43" t="str">
        <f t="shared" si="744"/>
        <v/>
      </c>
      <c r="AA23845" s="43" t="e">
        <f t="shared" si="745"/>
        <v>#N/A</v>
      </c>
    </row>
    <row r="23846" spans="1:27" x14ac:dyDescent="0.3">
      <c r="A23846" s="43">
        <v>2006858</v>
      </c>
      <c r="B23846" s="43" t="s">
        <v>14031</v>
      </c>
      <c r="C23846" s="43" t="s">
        <v>436</v>
      </c>
      <c r="E23846" s="43" t="s">
        <v>6263</v>
      </c>
      <c r="F23846" s="43" t="s">
        <v>28</v>
      </c>
      <c r="G23846" s="43">
        <v>53013</v>
      </c>
      <c r="Y23846" s="43" t="str">
        <f t="shared" si="744"/>
        <v/>
      </c>
      <c r="AA23846" s="43" t="e">
        <f t="shared" si="745"/>
        <v>#N/A</v>
      </c>
    </row>
    <row r="23847" spans="1:27" x14ac:dyDescent="0.3">
      <c r="A23847" s="43">
        <v>2006866</v>
      </c>
      <c r="B23847" s="43" t="s">
        <v>14031</v>
      </c>
      <c r="C23847" s="43" t="s">
        <v>408</v>
      </c>
      <c r="E23847" s="43" t="s">
        <v>6263</v>
      </c>
      <c r="F23847" s="43" t="s">
        <v>30</v>
      </c>
      <c r="G23847" s="43">
        <v>53013</v>
      </c>
      <c r="Y23847" s="43" t="str">
        <f t="shared" si="744"/>
        <v/>
      </c>
      <c r="AA23847" s="43" t="e">
        <f t="shared" si="745"/>
        <v>#N/A</v>
      </c>
    </row>
    <row r="23848" spans="1:27" x14ac:dyDescent="0.3">
      <c r="A23848" s="43">
        <v>2175393</v>
      </c>
      <c r="B23848" s="43" t="s">
        <v>14032</v>
      </c>
      <c r="C23848" s="43" t="s">
        <v>746</v>
      </c>
      <c r="E23848" s="43" t="s">
        <v>6263</v>
      </c>
      <c r="F23848" s="43" t="s">
        <v>28</v>
      </c>
      <c r="G23848" s="43">
        <v>72085</v>
      </c>
      <c r="Y23848" s="43" t="str">
        <f t="shared" si="744"/>
        <v>COMP</v>
      </c>
      <c r="AA23848" s="43">
        <f t="shared" si="745"/>
        <v>2175393</v>
      </c>
    </row>
    <row r="23849" spans="1:27" x14ac:dyDescent="0.3">
      <c r="A23849" s="43">
        <v>1478086</v>
      </c>
      <c r="B23849" s="43" t="s">
        <v>14032</v>
      </c>
      <c r="C23849" s="43" t="s">
        <v>631</v>
      </c>
      <c r="E23849" s="43" t="s">
        <v>6263</v>
      </c>
      <c r="F23849" s="43" t="s">
        <v>30</v>
      </c>
      <c r="G23849" s="43">
        <v>44079</v>
      </c>
      <c r="Y23849" s="43" t="str">
        <f t="shared" si="744"/>
        <v/>
      </c>
      <c r="AA23849" s="43" t="e">
        <f t="shared" si="745"/>
        <v>#N/A</v>
      </c>
    </row>
    <row r="23850" spans="1:27" x14ac:dyDescent="0.3">
      <c r="A23850" s="43">
        <v>2299433</v>
      </c>
      <c r="B23850" s="43" t="s">
        <v>14032</v>
      </c>
      <c r="C23850" s="43" t="s">
        <v>274</v>
      </c>
      <c r="E23850" s="43" t="s">
        <v>29</v>
      </c>
      <c r="F23850" s="43" t="s">
        <v>28</v>
      </c>
      <c r="G23850" s="43">
        <v>85064</v>
      </c>
      <c r="Y23850" s="43" t="str">
        <f t="shared" si="744"/>
        <v/>
      </c>
      <c r="AA23850" s="43" t="e">
        <f t="shared" si="745"/>
        <v>#N/A</v>
      </c>
    </row>
    <row r="23851" spans="1:27" x14ac:dyDescent="0.3">
      <c r="A23851" s="43">
        <v>2419037</v>
      </c>
      <c r="B23851" s="43" t="s">
        <v>14033</v>
      </c>
      <c r="C23851" s="43" t="s">
        <v>200</v>
      </c>
      <c r="E23851" s="43" t="s">
        <v>6263</v>
      </c>
      <c r="F23851" s="43" t="s">
        <v>30</v>
      </c>
      <c r="G23851" s="43">
        <v>85017</v>
      </c>
      <c r="Y23851" s="43" t="str">
        <f t="shared" si="744"/>
        <v/>
      </c>
      <c r="AA23851" s="43" t="e">
        <f t="shared" si="745"/>
        <v>#N/A</v>
      </c>
    </row>
    <row r="23852" spans="1:27" x14ac:dyDescent="0.3">
      <c r="A23852" s="43">
        <v>1976554</v>
      </c>
      <c r="B23852" s="43" t="s">
        <v>14034</v>
      </c>
      <c r="C23852" s="43" t="s">
        <v>805</v>
      </c>
      <c r="E23852" s="43" t="s">
        <v>6263</v>
      </c>
      <c r="F23852" s="43" t="s">
        <v>30</v>
      </c>
      <c r="G23852" s="43">
        <v>72041</v>
      </c>
      <c r="Y23852" s="43" t="str">
        <f t="shared" si="744"/>
        <v/>
      </c>
      <c r="AA23852" s="43" t="e">
        <f t="shared" si="745"/>
        <v>#N/A</v>
      </c>
    </row>
    <row r="23853" spans="1:27" x14ac:dyDescent="0.3">
      <c r="A23853" s="43">
        <v>2062503</v>
      </c>
      <c r="B23853" s="43" t="s">
        <v>14035</v>
      </c>
      <c r="C23853" s="43" t="s">
        <v>408</v>
      </c>
      <c r="E23853" s="43" t="s">
        <v>6263</v>
      </c>
      <c r="F23853" s="43" t="s">
        <v>30</v>
      </c>
      <c r="G23853" s="43">
        <v>72017</v>
      </c>
      <c r="Y23853" s="43" t="str">
        <f t="shared" si="744"/>
        <v/>
      </c>
      <c r="AA23853" s="43" t="e">
        <f t="shared" si="745"/>
        <v>#N/A</v>
      </c>
    </row>
    <row r="23854" spans="1:27" x14ac:dyDescent="0.3">
      <c r="A23854" s="43">
        <v>107570</v>
      </c>
      <c r="B23854" s="43" t="s">
        <v>14036</v>
      </c>
      <c r="C23854" s="43" t="s">
        <v>4815</v>
      </c>
      <c r="E23854" s="43" t="s">
        <v>6263</v>
      </c>
      <c r="F23854" s="43" t="s">
        <v>28</v>
      </c>
      <c r="G23854" s="43">
        <v>44038</v>
      </c>
      <c r="Y23854" s="43" t="str">
        <f t="shared" si="744"/>
        <v/>
      </c>
      <c r="AA23854" s="43" t="e">
        <f t="shared" si="745"/>
        <v>#N/A</v>
      </c>
    </row>
    <row r="23855" spans="1:27" x14ac:dyDescent="0.3">
      <c r="A23855" s="43">
        <v>2183508</v>
      </c>
      <c r="B23855" s="43" t="s">
        <v>14037</v>
      </c>
      <c r="C23855" s="43" t="s">
        <v>14038</v>
      </c>
      <c r="E23855" s="43" t="s">
        <v>6263</v>
      </c>
      <c r="F23855" s="43" t="s">
        <v>30</v>
      </c>
      <c r="G23855" s="43">
        <v>85055</v>
      </c>
      <c r="Y23855" s="43" t="str">
        <f t="shared" si="744"/>
        <v/>
      </c>
      <c r="AA23855" s="43" t="e">
        <f t="shared" si="745"/>
        <v>#N/A</v>
      </c>
    </row>
    <row r="23856" spans="1:27" x14ac:dyDescent="0.3">
      <c r="A23856" s="43">
        <v>1266353</v>
      </c>
      <c r="B23856" s="43" t="s">
        <v>14039</v>
      </c>
      <c r="C23856" s="43" t="s">
        <v>730</v>
      </c>
      <c r="E23856" s="43" t="s">
        <v>31</v>
      </c>
      <c r="F23856" s="43" t="s">
        <v>30</v>
      </c>
      <c r="G23856" s="43">
        <v>44039</v>
      </c>
      <c r="Y23856" s="43" t="str">
        <f t="shared" si="744"/>
        <v>COMP</v>
      </c>
      <c r="AA23856" s="43">
        <f t="shared" si="745"/>
        <v>1266353</v>
      </c>
    </row>
    <row r="23857" spans="1:27" x14ac:dyDescent="0.3">
      <c r="A23857" s="43">
        <v>1666654</v>
      </c>
      <c r="B23857" s="43" t="s">
        <v>14040</v>
      </c>
      <c r="C23857" s="43" t="s">
        <v>659</v>
      </c>
      <c r="E23857" s="43" t="s">
        <v>6263</v>
      </c>
      <c r="F23857" s="43" t="s">
        <v>28</v>
      </c>
      <c r="G23857" s="43">
        <v>49064</v>
      </c>
      <c r="Y23857" s="43" t="str">
        <f t="shared" si="744"/>
        <v>COMP</v>
      </c>
      <c r="AA23857" s="43">
        <f t="shared" si="745"/>
        <v>1666654</v>
      </c>
    </row>
    <row r="23858" spans="1:27" x14ac:dyDescent="0.3">
      <c r="A23858" s="43">
        <v>2080651</v>
      </c>
      <c r="B23858" s="43" t="s">
        <v>14040</v>
      </c>
      <c r="C23858" s="43" t="s">
        <v>924</v>
      </c>
      <c r="E23858" s="43" t="s">
        <v>6263</v>
      </c>
      <c r="F23858" s="43" t="s">
        <v>30</v>
      </c>
      <c r="G23858" s="43">
        <v>49064</v>
      </c>
      <c r="Y23858" s="43" t="str">
        <f t="shared" si="744"/>
        <v>COMP</v>
      </c>
      <c r="AA23858" s="43">
        <f t="shared" si="745"/>
        <v>2080651</v>
      </c>
    </row>
    <row r="23859" spans="1:27" x14ac:dyDescent="0.3">
      <c r="A23859" s="43">
        <v>1390453</v>
      </c>
      <c r="B23859" s="43" t="s">
        <v>14041</v>
      </c>
      <c r="C23859" s="43" t="s">
        <v>2801</v>
      </c>
      <c r="E23859" s="43" t="s">
        <v>31</v>
      </c>
      <c r="F23859" s="43" t="s">
        <v>30</v>
      </c>
      <c r="G23859" s="43">
        <v>85033</v>
      </c>
      <c r="Y23859" s="43" t="str">
        <f t="shared" si="744"/>
        <v/>
      </c>
      <c r="AA23859" s="43" t="e">
        <f t="shared" si="745"/>
        <v>#N/A</v>
      </c>
    </row>
    <row r="23860" spans="1:27" x14ac:dyDescent="0.3">
      <c r="A23860" s="43">
        <v>1136195</v>
      </c>
      <c r="B23860" s="43" t="s">
        <v>14042</v>
      </c>
      <c r="C23860" s="43" t="s">
        <v>646</v>
      </c>
      <c r="E23860" s="43" t="s">
        <v>29</v>
      </c>
      <c r="F23860" s="43" t="s">
        <v>30</v>
      </c>
      <c r="G23860" s="43">
        <v>85033</v>
      </c>
      <c r="Y23860" s="43" t="str">
        <f t="shared" si="744"/>
        <v>COMP</v>
      </c>
      <c r="AA23860" s="43">
        <f t="shared" si="745"/>
        <v>1136195</v>
      </c>
    </row>
    <row r="23861" spans="1:27" x14ac:dyDescent="0.3">
      <c r="A23861" s="43">
        <v>363031</v>
      </c>
      <c r="B23861" s="43" t="s">
        <v>14043</v>
      </c>
      <c r="C23861" s="43" t="s">
        <v>1635</v>
      </c>
      <c r="E23861" s="43" t="s">
        <v>6263</v>
      </c>
      <c r="F23861" s="43" t="s">
        <v>28</v>
      </c>
      <c r="G23861" s="43">
        <v>49004</v>
      </c>
      <c r="Y23861" s="43" t="str">
        <f t="shared" si="744"/>
        <v>COMP</v>
      </c>
      <c r="AA23861" s="43">
        <f t="shared" si="745"/>
        <v>363031</v>
      </c>
    </row>
    <row r="23862" spans="1:27" x14ac:dyDescent="0.3">
      <c r="A23862" s="43">
        <v>2186332</v>
      </c>
      <c r="B23862" s="43" t="s">
        <v>6112</v>
      </c>
      <c r="C23862" s="43" t="s">
        <v>942</v>
      </c>
      <c r="E23862" s="43" t="s">
        <v>6263</v>
      </c>
      <c r="F23862" s="43" t="s">
        <v>28</v>
      </c>
      <c r="G23862" s="43">
        <v>44105</v>
      </c>
      <c r="Y23862" s="43" t="str">
        <f t="shared" si="744"/>
        <v/>
      </c>
      <c r="AA23862" s="43" t="e">
        <f t="shared" si="745"/>
        <v>#N/A</v>
      </c>
    </row>
    <row r="23863" spans="1:27" x14ac:dyDescent="0.3">
      <c r="A23863" s="43">
        <v>1941250</v>
      </c>
      <c r="B23863" s="43" t="s">
        <v>14044</v>
      </c>
      <c r="C23863" s="43" t="s">
        <v>8037</v>
      </c>
      <c r="E23863" s="43" t="s">
        <v>35</v>
      </c>
      <c r="F23863" s="43" t="s">
        <v>30</v>
      </c>
      <c r="G23863" s="43">
        <v>53013</v>
      </c>
      <c r="Y23863" s="43" t="str">
        <f t="shared" si="744"/>
        <v>COMP</v>
      </c>
      <c r="AA23863" s="43">
        <f t="shared" si="745"/>
        <v>1941250</v>
      </c>
    </row>
    <row r="23864" spans="1:27" x14ac:dyDescent="0.3">
      <c r="A23864" s="43">
        <v>1758845</v>
      </c>
      <c r="B23864" s="43" t="s">
        <v>14045</v>
      </c>
      <c r="C23864" s="43" t="s">
        <v>504</v>
      </c>
      <c r="E23864" s="43" t="s">
        <v>6263</v>
      </c>
      <c r="F23864" s="43" t="s">
        <v>30</v>
      </c>
      <c r="G23864" s="43">
        <v>85033</v>
      </c>
      <c r="Y23864" s="43" t="str">
        <f t="shared" si="744"/>
        <v/>
      </c>
      <c r="AA23864" s="43" t="e">
        <f t="shared" si="745"/>
        <v>#N/A</v>
      </c>
    </row>
    <row r="23865" spans="1:27" x14ac:dyDescent="0.3">
      <c r="A23865" s="43">
        <v>633718</v>
      </c>
      <c r="B23865" s="43" t="s">
        <v>14046</v>
      </c>
      <c r="C23865" s="43" t="s">
        <v>171</v>
      </c>
      <c r="E23865" s="43" t="s">
        <v>6263</v>
      </c>
      <c r="F23865" s="43" t="s">
        <v>30</v>
      </c>
      <c r="G23865" s="43">
        <v>44012</v>
      </c>
      <c r="Y23865" s="43" t="str">
        <f t="shared" si="744"/>
        <v/>
      </c>
      <c r="AA23865" s="43" t="e">
        <f t="shared" si="745"/>
        <v>#N/A</v>
      </c>
    </row>
    <row r="23866" spans="1:27" x14ac:dyDescent="0.3">
      <c r="A23866" s="43">
        <v>1798350</v>
      </c>
      <c r="B23866" s="43" t="s">
        <v>14047</v>
      </c>
      <c r="C23866" s="43" t="s">
        <v>14048</v>
      </c>
      <c r="E23866" s="43" t="s">
        <v>35</v>
      </c>
      <c r="F23866" s="43" t="s">
        <v>30</v>
      </c>
      <c r="G23866" s="43">
        <v>72059</v>
      </c>
      <c r="Y23866" s="43" t="str">
        <f t="shared" si="744"/>
        <v>COMP</v>
      </c>
      <c r="AA23866" s="43">
        <f t="shared" si="745"/>
        <v>1798350</v>
      </c>
    </row>
    <row r="23867" spans="1:27" x14ac:dyDescent="0.3">
      <c r="A23867" s="43">
        <v>1968595</v>
      </c>
      <c r="B23867" s="43" t="s">
        <v>14047</v>
      </c>
      <c r="C23867" s="43" t="s">
        <v>819</v>
      </c>
      <c r="E23867" s="43" t="s">
        <v>6263</v>
      </c>
      <c r="F23867" s="43" t="s">
        <v>28</v>
      </c>
      <c r="G23867" s="43">
        <v>72059</v>
      </c>
      <c r="Y23867" s="43" t="str">
        <f t="shared" si="744"/>
        <v/>
      </c>
      <c r="AA23867" s="43" t="e">
        <f t="shared" si="745"/>
        <v>#N/A</v>
      </c>
    </row>
    <row r="23868" spans="1:27" x14ac:dyDescent="0.3">
      <c r="A23868" s="43">
        <v>429778</v>
      </c>
      <c r="B23868" s="43" t="s">
        <v>14049</v>
      </c>
      <c r="C23868" s="43" t="s">
        <v>984</v>
      </c>
      <c r="E23868" s="43" t="s">
        <v>6263</v>
      </c>
      <c r="F23868" s="43" t="s">
        <v>28</v>
      </c>
      <c r="G23868" s="43">
        <v>44074</v>
      </c>
      <c r="Y23868" s="43" t="str">
        <f t="shared" si="744"/>
        <v/>
      </c>
      <c r="AA23868" s="43" t="e">
        <f t="shared" si="745"/>
        <v>#N/A</v>
      </c>
    </row>
    <row r="23869" spans="1:27" x14ac:dyDescent="0.3">
      <c r="A23869" s="43">
        <v>2339324</v>
      </c>
      <c r="B23869" s="43" t="s">
        <v>14050</v>
      </c>
      <c r="C23869" s="43" t="s">
        <v>236</v>
      </c>
      <c r="E23869" s="43" t="s">
        <v>6263</v>
      </c>
      <c r="F23869" s="43" t="s">
        <v>28</v>
      </c>
      <c r="G23869" s="43">
        <v>44067</v>
      </c>
      <c r="Y23869" s="43" t="str">
        <f t="shared" si="744"/>
        <v>COMP</v>
      </c>
      <c r="AA23869" s="43">
        <f t="shared" si="745"/>
        <v>2339324</v>
      </c>
    </row>
    <row r="23870" spans="1:27" x14ac:dyDescent="0.3">
      <c r="A23870" s="43">
        <v>2423357</v>
      </c>
      <c r="B23870" s="43" t="s">
        <v>6117</v>
      </c>
      <c r="C23870" s="43" t="s">
        <v>325</v>
      </c>
      <c r="E23870" s="43" t="s">
        <v>6263</v>
      </c>
      <c r="F23870" s="43" t="s">
        <v>30</v>
      </c>
      <c r="G23870" s="43">
        <v>44111</v>
      </c>
      <c r="Y23870" s="43" t="str">
        <f t="shared" si="744"/>
        <v/>
      </c>
      <c r="AA23870" s="43" t="e">
        <f t="shared" si="745"/>
        <v>#N/A</v>
      </c>
    </row>
    <row r="23871" spans="1:27" x14ac:dyDescent="0.3">
      <c r="A23871" s="43">
        <v>1924791</v>
      </c>
      <c r="B23871" s="43" t="s">
        <v>6117</v>
      </c>
      <c r="C23871" s="43" t="s">
        <v>299</v>
      </c>
      <c r="E23871" s="43" t="s">
        <v>6263</v>
      </c>
      <c r="F23871" s="43" t="s">
        <v>30</v>
      </c>
      <c r="G23871" s="43">
        <v>44090</v>
      </c>
      <c r="Y23871" s="43" t="str">
        <f t="shared" si="744"/>
        <v/>
      </c>
      <c r="AA23871" s="43" t="e">
        <f t="shared" si="745"/>
        <v>#N/A</v>
      </c>
    </row>
    <row r="23872" spans="1:27" x14ac:dyDescent="0.3">
      <c r="A23872" s="43">
        <v>1411280</v>
      </c>
      <c r="B23872" s="43" t="s">
        <v>6117</v>
      </c>
      <c r="C23872" s="43" t="s">
        <v>951</v>
      </c>
      <c r="E23872" s="43" t="s">
        <v>35</v>
      </c>
      <c r="F23872" s="43" t="s">
        <v>28</v>
      </c>
      <c r="G23872" s="43">
        <v>53013</v>
      </c>
      <c r="Y23872" s="43" t="str">
        <f t="shared" si="744"/>
        <v>COMP</v>
      </c>
      <c r="AA23872" s="43">
        <f t="shared" si="745"/>
        <v>1411280</v>
      </c>
    </row>
    <row r="23873" spans="1:27" x14ac:dyDescent="0.3">
      <c r="A23873" s="43">
        <v>2280439</v>
      </c>
      <c r="B23873" s="43" t="s">
        <v>14051</v>
      </c>
      <c r="C23873" s="43" t="s">
        <v>1109</v>
      </c>
      <c r="E23873" s="43" t="s">
        <v>29</v>
      </c>
      <c r="F23873" s="43" t="s">
        <v>28</v>
      </c>
      <c r="G23873" s="43">
        <v>85054</v>
      </c>
      <c r="Y23873" s="43" t="str">
        <f t="shared" si="744"/>
        <v/>
      </c>
      <c r="AA23873" s="43" t="e">
        <f t="shared" si="745"/>
        <v>#N/A</v>
      </c>
    </row>
    <row r="23874" spans="1:27" x14ac:dyDescent="0.3">
      <c r="A23874" s="43">
        <v>1750233</v>
      </c>
      <c r="B23874" s="43" t="s">
        <v>14052</v>
      </c>
      <c r="C23874" s="43" t="s">
        <v>305</v>
      </c>
      <c r="E23874" s="43" t="s">
        <v>29</v>
      </c>
      <c r="F23874" s="43" t="s">
        <v>28</v>
      </c>
      <c r="G23874" s="43">
        <v>53013</v>
      </c>
      <c r="Y23874" s="43" t="str">
        <f t="shared" ref="Y23874:Y23937" si="746">IF(ISERROR(AA23874)=FALSE,"COMP","")</f>
        <v>COMP</v>
      </c>
      <c r="AA23874" s="43">
        <f t="shared" si="745"/>
        <v>1750233</v>
      </c>
    </row>
    <row r="23875" spans="1:27" x14ac:dyDescent="0.3">
      <c r="A23875" s="43">
        <v>1411576</v>
      </c>
      <c r="B23875" s="43" t="s">
        <v>6121</v>
      </c>
      <c r="C23875" s="43" t="s">
        <v>346</v>
      </c>
      <c r="E23875" s="43" t="s">
        <v>6263</v>
      </c>
      <c r="F23875" s="43" t="s">
        <v>28</v>
      </c>
      <c r="G23875" s="43">
        <v>49027</v>
      </c>
      <c r="Y23875" s="43" t="str">
        <f t="shared" si="746"/>
        <v>COMP</v>
      </c>
      <c r="AA23875" s="43">
        <f t="shared" ref="AA23875:AA23938" si="747">VLOOKUP(A23875,Z:Z,1,FALSE)</f>
        <v>1411576</v>
      </c>
    </row>
    <row r="23876" spans="1:27" x14ac:dyDescent="0.3">
      <c r="A23876" s="43">
        <v>1589958</v>
      </c>
      <c r="B23876" s="43" t="s">
        <v>14053</v>
      </c>
      <c r="C23876" s="43" t="s">
        <v>232</v>
      </c>
      <c r="E23876" s="43" t="s">
        <v>6263</v>
      </c>
      <c r="F23876" s="43" t="s">
        <v>28</v>
      </c>
      <c r="G23876" s="43">
        <v>72009</v>
      </c>
      <c r="Y23876" s="43" t="str">
        <f t="shared" si="746"/>
        <v>COMP</v>
      </c>
      <c r="AA23876" s="43">
        <f t="shared" si="747"/>
        <v>1589958</v>
      </c>
    </row>
    <row r="23877" spans="1:27" x14ac:dyDescent="0.3">
      <c r="A23877" s="43">
        <v>1991634</v>
      </c>
      <c r="B23877" s="43" t="s">
        <v>14053</v>
      </c>
      <c r="C23877" s="43" t="s">
        <v>1669</v>
      </c>
      <c r="E23877" s="43" t="s">
        <v>6263</v>
      </c>
      <c r="F23877" s="43" t="s">
        <v>30</v>
      </c>
      <c r="G23877" s="43">
        <v>49001</v>
      </c>
      <c r="Y23877" s="43" t="str">
        <f t="shared" si="746"/>
        <v/>
      </c>
      <c r="AA23877" s="43" t="e">
        <f t="shared" si="747"/>
        <v>#N/A</v>
      </c>
    </row>
    <row r="23878" spans="1:27" x14ac:dyDescent="0.3">
      <c r="A23878" s="43">
        <v>681370</v>
      </c>
      <c r="B23878" s="43" t="s">
        <v>14053</v>
      </c>
      <c r="C23878" s="43" t="s">
        <v>250</v>
      </c>
      <c r="E23878" s="43" t="s">
        <v>6263</v>
      </c>
      <c r="F23878" s="43" t="s">
        <v>28</v>
      </c>
      <c r="G23878" s="43">
        <v>49001</v>
      </c>
      <c r="Y23878" s="43" t="str">
        <f t="shared" si="746"/>
        <v/>
      </c>
      <c r="AA23878" s="43" t="e">
        <f t="shared" si="747"/>
        <v>#N/A</v>
      </c>
    </row>
    <row r="23879" spans="1:27" x14ac:dyDescent="0.3">
      <c r="A23879" s="43">
        <v>1985998</v>
      </c>
      <c r="B23879" s="43" t="s">
        <v>14054</v>
      </c>
      <c r="C23879" s="43" t="s">
        <v>894</v>
      </c>
      <c r="E23879" s="43" t="s">
        <v>6263</v>
      </c>
      <c r="F23879" s="43" t="s">
        <v>28</v>
      </c>
      <c r="G23879" s="43">
        <v>44073</v>
      </c>
      <c r="Y23879" s="43" t="str">
        <f t="shared" si="746"/>
        <v/>
      </c>
      <c r="AA23879" s="43" t="e">
        <f t="shared" si="747"/>
        <v>#N/A</v>
      </c>
    </row>
    <row r="23880" spans="1:27" x14ac:dyDescent="0.3">
      <c r="A23880" s="43">
        <v>1609251</v>
      </c>
      <c r="B23880" s="43" t="s">
        <v>14055</v>
      </c>
      <c r="C23880" s="43" t="s">
        <v>2513</v>
      </c>
      <c r="E23880" s="43" t="s">
        <v>35</v>
      </c>
      <c r="F23880" s="43" t="s">
        <v>30</v>
      </c>
      <c r="G23880" s="43">
        <v>85012</v>
      </c>
      <c r="Y23880" s="43" t="str">
        <f t="shared" si="746"/>
        <v>COMP</v>
      </c>
      <c r="AA23880" s="43">
        <f t="shared" si="747"/>
        <v>1609251</v>
      </c>
    </row>
    <row r="23881" spans="1:27" x14ac:dyDescent="0.3">
      <c r="A23881" s="43">
        <v>2405610</v>
      </c>
      <c r="B23881" s="43" t="s">
        <v>14056</v>
      </c>
      <c r="C23881" s="43" t="s">
        <v>14057</v>
      </c>
      <c r="E23881" s="43" t="s">
        <v>6263</v>
      </c>
      <c r="F23881" s="43" t="s">
        <v>28</v>
      </c>
      <c r="G23881" s="43">
        <v>72022</v>
      </c>
      <c r="Y23881" s="43" t="str">
        <f t="shared" si="746"/>
        <v/>
      </c>
      <c r="AA23881" s="43" t="e">
        <f t="shared" si="747"/>
        <v>#N/A</v>
      </c>
    </row>
    <row r="23882" spans="1:27" x14ac:dyDescent="0.3">
      <c r="A23882" s="43">
        <v>2405603</v>
      </c>
      <c r="B23882" s="43" t="s">
        <v>14056</v>
      </c>
      <c r="C23882" s="43" t="s">
        <v>5220</v>
      </c>
      <c r="E23882" s="43" t="s">
        <v>6263</v>
      </c>
      <c r="F23882" s="43" t="s">
        <v>30</v>
      </c>
      <c r="G23882" s="43">
        <v>72022</v>
      </c>
      <c r="Y23882" s="43" t="str">
        <f t="shared" si="746"/>
        <v/>
      </c>
      <c r="AA23882" s="43" t="e">
        <f t="shared" si="747"/>
        <v>#N/A</v>
      </c>
    </row>
    <row r="23883" spans="1:27" x14ac:dyDescent="0.3">
      <c r="A23883" s="43">
        <v>671524</v>
      </c>
      <c r="B23883" s="43" t="s">
        <v>14058</v>
      </c>
      <c r="C23883" s="43" t="s">
        <v>494</v>
      </c>
      <c r="E23883" s="43" t="s">
        <v>6263</v>
      </c>
      <c r="F23883" s="43" t="s">
        <v>28</v>
      </c>
      <c r="G23883" s="43">
        <v>72009</v>
      </c>
      <c r="Y23883" s="43" t="str">
        <f t="shared" si="746"/>
        <v>COMP</v>
      </c>
      <c r="AA23883" s="43">
        <f t="shared" si="747"/>
        <v>671524</v>
      </c>
    </row>
    <row r="23884" spans="1:27" x14ac:dyDescent="0.3">
      <c r="A23884" s="43">
        <v>2378727</v>
      </c>
      <c r="B23884" s="43" t="s">
        <v>14059</v>
      </c>
      <c r="C23884" s="43" t="s">
        <v>340</v>
      </c>
      <c r="E23884" s="43" t="s">
        <v>6263</v>
      </c>
      <c r="F23884" s="43" t="s">
        <v>30</v>
      </c>
      <c r="G23884" s="43">
        <v>44068</v>
      </c>
      <c r="Y23884" s="43" t="str">
        <f t="shared" si="746"/>
        <v/>
      </c>
      <c r="AA23884" s="43" t="e">
        <f t="shared" si="747"/>
        <v>#N/A</v>
      </c>
    </row>
    <row r="23885" spans="1:27" x14ac:dyDescent="0.3">
      <c r="A23885" s="43">
        <v>1882006</v>
      </c>
      <c r="B23885" s="43" t="s">
        <v>14060</v>
      </c>
      <c r="C23885" s="43" t="s">
        <v>401</v>
      </c>
      <c r="E23885" s="43" t="s">
        <v>6263</v>
      </c>
      <c r="F23885" s="43" t="s">
        <v>30</v>
      </c>
      <c r="G23885" s="43">
        <v>44072</v>
      </c>
      <c r="Y23885" s="43" t="str">
        <f t="shared" si="746"/>
        <v/>
      </c>
      <c r="AA23885" s="43" t="e">
        <f t="shared" si="747"/>
        <v>#N/A</v>
      </c>
    </row>
    <row r="23886" spans="1:27" x14ac:dyDescent="0.3">
      <c r="A23886" s="43">
        <v>420663</v>
      </c>
      <c r="B23886" s="43" t="s">
        <v>14061</v>
      </c>
      <c r="C23886" s="43" t="s">
        <v>537</v>
      </c>
      <c r="E23886" s="43" t="s">
        <v>6263</v>
      </c>
      <c r="F23886" s="43" t="s">
        <v>28</v>
      </c>
      <c r="G23886" s="43">
        <v>72080</v>
      </c>
      <c r="Y23886" s="43" t="str">
        <f t="shared" si="746"/>
        <v>COMP</v>
      </c>
      <c r="AA23886" s="43">
        <f t="shared" si="747"/>
        <v>420663</v>
      </c>
    </row>
    <row r="23887" spans="1:27" x14ac:dyDescent="0.3">
      <c r="A23887" s="43">
        <v>1854007</v>
      </c>
      <c r="B23887" s="43" t="s">
        <v>14062</v>
      </c>
      <c r="C23887" s="43" t="s">
        <v>2600</v>
      </c>
      <c r="E23887" s="43" t="s">
        <v>6263</v>
      </c>
      <c r="F23887" s="43" t="s">
        <v>30</v>
      </c>
      <c r="G23887" s="43">
        <v>44012</v>
      </c>
      <c r="Y23887" s="43" t="str">
        <f t="shared" si="746"/>
        <v/>
      </c>
      <c r="AA23887" s="43" t="e">
        <f t="shared" si="747"/>
        <v>#N/A</v>
      </c>
    </row>
    <row r="23888" spans="1:27" x14ac:dyDescent="0.3">
      <c r="A23888" s="43">
        <v>2430856</v>
      </c>
      <c r="B23888" s="43" t="s">
        <v>14062</v>
      </c>
      <c r="C23888" s="43" t="s">
        <v>444</v>
      </c>
      <c r="E23888" s="43" t="s">
        <v>6263</v>
      </c>
      <c r="F23888" s="43" t="s">
        <v>28</v>
      </c>
      <c r="G23888" s="43">
        <v>72085</v>
      </c>
      <c r="Y23888" s="43" t="str">
        <f t="shared" si="746"/>
        <v/>
      </c>
      <c r="AA23888" s="43" t="e">
        <f t="shared" si="747"/>
        <v>#N/A</v>
      </c>
    </row>
    <row r="23889" spans="1:27" x14ac:dyDescent="0.3">
      <c r="A23889" s="43">
        <v>1853693</v>
      </c>
      <c r="B23889" s="43" t="s">
        <v>14062</v>
      </c>
      <c r="C23889" s="43" t="s">
        <v>3418</v>
      </c>
      <c r="E23889" s="43" t="s">
        <v>6263</v>
      </c>
      <c r="F23889" s="43" t="s">
        <v>28</v>
      </c>
      <c r="G23889" s="43">
        <v>44012</v>
      </c>
      <c r="Y23889" s="43" t="str">
        <f t="shared" si="746"/>
        <v/>
      </c>
      <c r="AA23889" s="43" t="e">
        <f t="shared" si="747"/>
        <v>#N/A</v>
      </c>
    </row>
    <row r="23890" spans="1:27" x14ac:dyDescent="0.3">
      <c r="A23890" s="43">
        <v>394161</v>
      </c>
      <c r="B23890" s="43" t="s">
        <v>14063</v>
      </c>
      <c r="C23890" s="43" t="s">
        <v>1208</v>
      </c>
      <c r="E23890" s="43" t="s">
        <v>6263</v>
      </c>
      <c r="F23890" s="43" t="s">
        <v>28</v>
      </c>
      <c r="G23890" s="43">
        <v>49054</v>
      </c>
      <c r="Y23890" s="43" t="str">
        <f t="shared" si="746"/>
        <v/>
      </c>
      <c r="AA23890" s="43" t="e">
        <f t="shared" si="747"/>
        <v>#N/A</v>
      </c>
    </row>
    <row r="23891" spans="1:27" x14ac:dyDescent="0.3">
      <c r="A23891" s="43">
        <v>1700858</v>
      </c>
      <c r="B23891" s="43" t="s">
        <v>14064</v>
      </c>
      <c r="C23891" s="43" t="s">
        <v>629</v>
      </c>
      <c r="E23891" s="43" t="s">
        <v>6263</v>
      </c>
      <c r="F23891" s="43" t="s">
        <v>30</v>
      </c>
      <c r="G23891" s="43">
        <v>53013</v>
      </c>
      <c r="Y23891" s="43" t="str">
        <f t="shared" si="746"/>
        <v/>
      </c>
      <c r="AA23891" s="43" t="e">
        <f t="shared" si="747"/>
        <v>#N/A</v>
      </c>
    </row>
    <row r="23892" spans="1:27" x14ac:dyDescent="0.3">
      <c r="A23892" s="43">
        <v>1862744</v>
      </c>
      <c r="B23892" s="43" t="s">
        <v>6132</v>
      </c>
      <c r="C23892" s="43" t="s">
        <v>173</v>
      </c>
      <c r="E23892" s="43" t="s">
        <v>6263</v>
      </c>
      <c r="F23892" s="43" t="s">
        <v>30</v>
      </c>
      <c r="G23892" s="43">
        <v>49064</v>
      </c>
      <c r="Y23892" s="43" t="str">
        <f t="shared" si="746"/>
        <v/>
      </c>
      <c r="AA23892" s="43" t="e">
        <f t="shared" si="747"/>
        <v>#N/A</v>
      </c>
    </row>
    <row r="23893" spans="1:27" x14ac:dyDescent="0.3">
      <c r="A23893" s="43">
        <v>1820971</v>
      </c>
      <c r="B23893" s="43" t="s">
        <v>6132</v>
      </c>
      <c r="C23893" s="43" t="s">
        <v>1885</v>
      </c>
      <c r="E23893" s="43" t="s">
        <v>6263</v>
      </c>
      <c r="F23893" s="43" t="s">
        <v>30</v>
      </c>
      <c r="G23893" s="43">
        <v>72041</v>
      </c>
      <c r="Y23893" s="43" t="str">
        <f t="shared" si="746"/>
        <v/>
      </c>
      <c r="AA23893" s="43" t="e">
        <f t="shared" si="747"/>
        <v>#N/A</v>
      </c>
    </row>
    <row r="23894" spans="1:27" x14ac:dyDescent="0.3">
      <c r="A23894" s="43">
        <v>178896</v>
      </c>
      <c r="B23894" s="43" t="s">
        <v>6132</v>
      </c>
      <c r="C23894" s="43" t="s">
        <v>502</v>
      </c>
      <c r="E23894" s="43" t="s">
        <v>6263</v>
      </c>
      <c r="F23894" s="43" t="s">
        <v>30</v>
      </c>
      <c r="G23894" s="43">
        <v>53061</v>
      </c>
      <c r="Y23894" s="43" t="str">
        <f t="shared" si="746"/>
        <v>COMP</v>
      </c>
      <c r="AA23894" s="43">
        <f t="shared" si="747"/>
        <v>178896</v>
      </c>
    </row>
    <row r="23895" spans="1:27" x14ac:dyDescent="0.3">
      <c r="A23895" s="43">
        <v>2299729</v>
      </c>
      <c r="B23895" s="43" t="s">
        <v>6132</v>
      </c>
      <c r="C23895" s="43" t="s">
        <v>482</v>
      </c>
      <c r="E23895" s="43" t="s">
        <v>6263</v>
      </c>
      <c r="F23895" s="43" t="s">
        <v>30</v>
      </c>
      <c r="G23895" s="43">
        <v>44108</v>
      </c>
      <c r="Y23895" s="43" t="str">
        <f t="shared" si="746"/>
        <v/>
      </c>
      <c r="AA23895" s="43" t="e">
        <f t="shared" si="747"/>
        <v>#N/A</v>
      </c>
    </row>
    <row r="23896" spans="1:27" x14ac:dyDescent="0.3">
      <c r="A23896" s="43">
        <v>2217248</v>
      </c>
      <c r="B23896" s="43" t="s">
        <v>6132</v>
      </c>
      <c r="C23896" s="43" t="s">
        <v>746</v>
      </c>
      <c r="E23896" s="43" t="s">
        <v>6263</v>
      </c>
      <c r="F23896" s="43" t="s">
        <v>28</v>
      </c>
      <c r="G23896" s="43">
        <v>49027</v>
      </c>
      <c r="Y23896" s="43" t="str">
        <f t="shared" si="746"/>
        <v/>
      </c>
      <c r="AA23896" s="43" t="e">
        <f t="shared" si="747"/>
        <v>#N/A</v>
      </c>
    </row>
    <row r="23897" spans="1:27" x14ac:dyDescent="0.3">
      <c r="A23897" s="43">
        <v>2321456</v>
      </c>
      <c r="B23897" s="43" t="s">
        <v>6132</v>
      </c>
      <c r="C23897" s="43" t="s">
        <v>466</v>
      </c>
      <c r="E23897" s="43" t="s">
        <v>6263</v>
      </c>
      <c r="F23897" s="43" t="s">
        <v>28</v>
      </c>
      <c r="G23897" s="43">
        <v>44108</v>
      </c>
      <c r="Y23897" s="43" t="str">
        <f t="shared" si="746"/>
        <v/>
      </c>
      <c r="AA23897" s="43" t="e">
        <f t="shared" si="747"/>
        <v>#N/A</v>
      </c>
    </row>
    <row r="23898" spans="1:27" x14ac:dyDescent="0.3">
      <c r="A23898" s="43">
        <v>1657669</v>
      </c>
      <c r="B23898" s="43" t="s">
        <v>6132</v>
      </c>
      <c r="C23898" s="43" t="s">
        <v>14065</v>
      </c>
      <c r="E23898" s="43" t="s">
        <v>6263</v>
      </c>
      <c r="F23898" s="43" t="s">
        <v>30</v>
      </c>
      <c r="G23898" s="43">
        <v>53061</v>
      </c>
      <c r="Y23898" s="43" t="str">
        <f t="shared" si="746"/>
        <v/>
      </c>
      <c r="AA23898" s="43" t="e">
        <f t="shared" si="747"/>
        <v>#N/A</v>
      </c>
    </row>
    <row r="23899" spans="1:27" x14ac:dyDescent="0.3">
      <c r="A23899" s="43">
        <v>1692989</v>
      </c>
      <c r="B23899" s="43" t="s">
        <v>6132</v>
      </c>
      <c r="C23899" s="43" t="s">
        <v>629</v>
      </c>
      <c r="E23899" s="43" t="s">
        <v>6263</v>
      </c>
      <c r="F23899" s="43" t="s">
        <v>30</v>
      </c>
      <c r="G23899" s="43">
        <v>49002</v>
      </c>
      <c r="Y23899" s="43" t="str">
        <f t="shared" si="746"/>
        <v/>
      </c>
      <c r="AA23899" s="43" t="e">
        <f t="shared" si="747"/>
        <v>#N/A</v>
      </c>
    </row>
    <row r="23900" spans="1:27" x14ac:dyDescent="0.3">
      <c r="A23900" s="43">
        <v>2412099</v>
      </c>
      <c r="B23900" s="43" t="s">
        <v>6132</v>
      </c>
      <c r="C23900" s="43" t="s">
        <v>730</v>
      </c>
      <c r="E23900" s="43" t="s">
        <v>29</v>
      </c>
      <c r="F23900" s="43" t="s">
        <v>30</v>
      </c>
      <c r="G23900" s="43">
        <v>49067</v>
      </c>
      <c r="Y23900" s="43" t="str">
        <f t="shared" si="746"/>
        <v/>
      </c>
      <c r="AA23900" s="43" t="e">
        <f t="shared" si="747"/>
        <v>#N/A</v>
      </c>
    </row>
    <row r="23901" spans="1:27" x14ac:dyDescent="0.3">
      <c r="A23901" s="43">
        <v>2076917</v>
      </c>
      <c r="B23901" s="43" t="s">
        <v>6132</v>
      </c>
      <c r="C23901" s="43" t="s">
        <v>2458</v>
      </c>
      <c r="E23901" s="43" t="s">
        <v>35</v>
      </c>
      <c r="F23901" s="43" t="s">
        <v>28</v>
      </c>
      <c r="G23901" s="43">
        <v>53022</v>
      </c>
      <c r="Y23901" s="43" t="str">
        <f t="shared" si="746"/>
        <v>COMP</v>
      </c>
      <c r="AA23901" s="43">
        <f t="shared" si="747"/>
        <v>2076917</v>
      </c>
    </row>
    <row r="23902" spans="1:27" x14ac:dyDescent="0.3">
      <c r="A23902" s="43">
        <v>1262010</v>
      </c>
      <c r="B23902" s="43" t="s">
        <v>6132</v>
      </c>
      <c r="C23902" s="43" t="s">
        <v>1549</v>
      </c>
      <c r="E23902" s="43" t="s">
        <v>6263</v>
      </c>
      <c r="F23902" s="43" t="s">
        <v>30</v>
      </c>
      <c r="G23902" s="43">
        <v>72029</v>
      </c>
      <c r="Y23902" s="43" t="str">
        <f t="shared" si="746"/>
        <v>COMP</v>
      </c>
      <c r="AA23902" s="43">
        <f t="shared" si="747"/>
        <v>1262010</v>
      </c>
    </row>
    <row r="23903" spans="1:27" x14ac:dyDescent="0.3">
      <c r="A23903" s="43">
        <v>747639</v>
      </c>
      <c r="B23903" s="43" t="s">
        <v>6132</v>
      </c>
      <c r="C23903" s="43" t="s">
        <v>377</v>
      </c>
      <c r="E23903" s="43" t="s">
        <v>6263</v>
      </c>
      <c r="F23903" s="43" t="s">
        <v>30</v>
      </c>
      <c r="G23903" s="43">
        <v>72029</v>
      </c>
      <c r="Y23903" s="43" t="str">
        <f t="shared" si="746"/>
        <v>COMP</v>
      </c>
      <c r="AA23903" s="43">
        <f t="shared" si="747"/>
        <v>747639</v>
      </c>
    </row>
    <row r="23904" spans="1:27" x14ac:dyDescent="0.3">
      <c r="A23904" s="43">
        <v>1982752</v>
      </c>
      <c r="B23904" s="43" t="s">
        <v>6132</v>
      </c>
      <c r="C23904" s="43" t="s">
        <v>2833</v>
      </c>
      <c r="E23904" s="43" t="s">
        <v>6263</v>
      </c>
      <c r="F23904" s="43" t="s">
        <v>28</v>
      </c>
      <c r="G23904" s="43">
        <v>49054</v>
      </c>
      <c r="Y23904" s="43" t="str">
        <f t="shared" si="746"/>
        <v/>
      </c>
      <c r="AA23904" s="43" t="e">
        <f t="shared" si="747"/>
        <v>#N/A</v>
      </c>
    </row>
    <row r="23905" spans="1:27" x14ac:dyDescent="0.3">
      <c r="A23905" s="43">
        <v>2141803</v>
      </c>
      <c r="B23905" s="43" t="s">
        <v>14066</v>
      </c>
      <c r="C23905" s="43" t="s">
        <v>390</v>
      </c>
      <c r="E23905" s="43" t="s">
        <v>6263</v>
      </c>
      <c r="F23905" s="43" t="s">
        <v>30</v>
      </c>
      <c r="G23905" s="43">
        <v>49064</v>
      </c>
      <c r="Y23905" s="43" t="str">
        <f t="shared" si="746"/>
        <v/>
      </c>
      <c r="AA23905" s="43" t="e">
        <f t="shared" si="747"/>
        <v>#N/A</v>
      </c>
    </row>
    <row r="23906" spans="1:27" x14ac:dyDescent="0.3">
      <c r="A23906" s="43">
        <v>1384007</v>
      </c>
      <c r="B23906" s="43" t="s">
        <v>14067</v>
      </c>
      <c r="C23906" s="43" t="s">
        <v>2696</v>
      </c>
      <c r="E23906" s="43" t="s">
        <v>6263</v>
      </c>
      <c r="F23906" s="43" t="s">
        <v>30</v>
      </c>
      <c r="G23906" s="43">
        <v>85080</v>
      </c>
      <c r="Y23906" s="43" t="str">
        <f t="shared" si="746"/>
        <v/>
      </c>
      <c r="AA23906" s="43" t="e">
        <f t="shared" si="747"/>
        <v>#N/A</v>
      </c>
    </row>
    <row r="23907" spans="1:27" x14ac:dyDescent="0.3">
      <c r="A23907" s="43">
        <v>1862894</v>
      </c>
      <c r="B23907" s="43" t="s">
        <v>6134</v>
      </c>
      <c r="C23907" s="43" t="s">
        <v>412</v>
      </c>
      <c r="E23907" s="43" t="s">
        <v>6263</v>
      </c>
      <c r="F23907" s="43" t="s">
        <v>28</v>
      </c>
      <c r="G23907" s="43">
        <v>49064</v>
      </c>
      <c r="Y23907" s="43" t="str">
        <f t="shared" si="746"/>
        <v>COMP</v>
      </c>
      <c r="AA23907" s="43">
        <f t="shared" si="747"/>
        <v>1862894</v>
      </c>
    </row>
    <row r="23908" spans="1:27" x14ac:dyDescent="0.3">
      <c r="A23908" s="43">
        <v>1262006</v>
      </c>
      <c r="B23908" s="43" t="s">
        <v>6134</v>
      </c>
      <c r="C23908" s="43" t="s">
        <v>390</v>
      </c>
      <c r="E23908" s="43" t="s">
        <v>6263</v>
      </c>
      <c r="F23908" s="43" t="s">
        <v>30</v>
      </c>
      <c r="G23908" s="43">
        <v>72017</v>
      </c>
      <c r="Y23908" s="43" t="str">
        <f t="shared" si="746"/>
        <v>COMP</v>
      </c>
      <c r="AA23908" s="43">
        <f t="shared" si="747"/>
        <v>1262006</v>
      </c>
    </row>
    <row r="23909" spans="1:27" x14ac:dyDescent="0.3">
      <c r="A23909" s="43">
        <v>1434161</v>
      </c>
      <c r="B23909" s="43" t="s">
        <v>6134</v>
      </c>
      <c r="C23909" s="43" t="s">
        <v>7609</v>
      </c>
      <c r="E23909" s="43" t="s">
        <v>6263</v>
      </c>
      <c r="F23909" s="43" t="s">
        <v>30</v>
      </c>
      <c r="G23909" s="43">
        <v>72029</v>
      </c>
      <c r="Y23909" s="43" t="str">
        <f t="shared" si="746"/>
        <v>COMP</v>
      </c>
      <c r="AA23909" s="43">
        <f t="shared" si="747"/>
        <v>1434161</v>
      </c>
    </row>
    <row r="23910" spans="1:27" x14ac:dyDescent="0.3">
      <c r="A23910" s="43">
        <v>1581309</v>
      </c>
      <c r="B23910" s="43" t="s">
        <v>14068</v>
      </c>
      <c r="C23910" s="43" t="s">
        <v>472</v>
      </c>
      <c r="E23910" s="43" t="s">
        <v>6263</v>
      </c>
      <c r="F23910" s="43" t="s">
        <v>28</v>
      </c>
      <c r="G23910" s="43">
        <v>49009</v>
      </c>
      <c r="Y23910" s="43" t="str">
        <f t="shared" si="746"/>
        <v/>
      </c>
      <c r="AA23910" s="43" t="e">
        <f t="shared" si="747"/>
        <v>#N/A</v>
      </c>
    </row>
    <row r="23911" spans="1:27" x14ac:dyDescent="0.3">
      <c r="A23911" s="43">
        <v>1958200</v>
      </c>
      <c r="B23911" s="43" t="s">
        <v>14069</v>
      </c>
      <c r="C23911" s="43" t="s">
        <v>639</v>
      </c>
      <c r="E23911" s="43" t="s">
        <v>35</v>
      </c>
      <c r="F23911" s="43" t="s">
        <v>28</v>
      </c>
      <c r="G23911" s="43">
        <v>85024</v>
      </c>
      <c r="Y23911" s="43" t="str">
        <f t="shared" si="746"/>
        <v>COMP</v>
      </c>
      <c r="AA23911" s="43">
        <f t="shared" si="747"/>
        <v>1958200</v>
      </c>
    </row>
    <row r="23912" spans="1:27" x14ac:dyDescent="0.3">
      <c r="A23912" s="43">
        <v>2422362</v>
      </c>
      <c r="B23912" s="43" t="s">
        <v>14070</v>
      </c>
      <c r="C23912" s="43" t="s">
        <v>313</v>
      </c>
      <c r="E23912" s="43" t="s">
        <v>29</v>
      </c>
      <c r="F23912" s="43" t="s">
        <v>30</v>
      </c>
      <c r="G23912" s="43">
        <v>53061</v>
      </c>
      <c r="Y23912" s="43" t="str">
        <f t="shared" si="746"/>
        <v/>
      </c>
      <c r="AA23912" s="43" t="e">
        <f t="shared" si="747"/>
        <v>#N/A</v>
      </c>
    </row>
    <row r="23913" spans="1:27" x14ac:dyDescent="0.3">
      <c r="A23913" s="43">
        <v>2400272</v>
      </c>
      <c r="B23913" s="43" t="s">
        <v>14071</v>
      </c>
      <c r="C23913" s="43" t="s">
        <v>414</v>
      </c>
      <c r="E23913" s="43" t="s">
        <v>6263</v>
      </c>
      <c r="F23913" s="43" t="s">
        <v>30</v>
      </c>
      <c r="G23913" s="43">
        <v>49004</v>
      </c>
      <c r="Y23913" s="43" t="str">
        <f t="shared" si="746"/>
        <v/>
      </c>
      <c r="AA23913" s="43" t="e">
        <f t="shared" si="747"/>
        <v>#N/A</v>
      </c>
    </row>
    <row r="23914" spans="1:27" x14ac:dyDescent="0.3">
      <c r="A23914" s="43">
        <v>1880257</v>
      </c>
      <c r="B23914" s="43" t="s">
        <v>14072</v>
      </c>
      <c r="C23914" s="43" t="s">
        <v>666</v>
      </c>
      <c r="E23914" s="43" t="s">
        <v>34</v>
      </c>
      <c r="F23914" s="43" t="s">
        <v>30</v>
      </c>
      <c r="G23914" s="43">
        <v>49001</v>
      </c>
      <c r="Y23914" s="43" t="str">
        <f t="shared" si="746"/>
        <v>COMP</v>
      </c>
      <c r="AA23914" s="43">
        <f t="shared" si="747"/>
        <v>1880257</v>
      </c>
    </row>
    <row r="23915" spans="1:27" x14ac:dyDescent="0.3">
      <c r="A23915" s="43">
        <v>2425413</v>
      </c>
      <c r="B23915" s="43" t="s">
        <v>14073</v>
      </c>
      <c r="C23915" s="43" t="s">
        <v>357</v>
      </c>
      <c r="E23915" s="43" t="s">
        <v>6263</v>
      </c>
      <c r="F23915" s="43" t="s">
        <v>30</v>
      </c>
      <c r="G23915" s="43">
        <v>49019</v>
      </c>
      <c r="Y23915" s="43" t="str">
        <f t="shared" si="746"/>
        <v/>
      </c>
      <c r="AA23915" s="43" t="e">
        <f t="shared" si="747"/>
        <v>#N/A</v>
      </c>
    </row>
    <row r="23916" spans="1:27" x14ac:dyDescent="0.3">
      <c r="A23916" s="43">
        <v>300303</v>
      </c>
      <c r="B23916" s="43" t="s">
        <v>14073</v>
      </c>
      <c r="C23916" s="43" t="s">
        <v>232</v>
      </c>
      <c r="E23916" s="43" t="s">
        <v>6263</v>
      </c>
      <c r="F23916" s="43" t="s">
        <v>28</v>
      </c>
      <c r="G23916" s="43">
        <v>49040</v>
      </c>
      <c r="Y23916" s="43" t="str">
        <f t="shared" si="746"/>
        <v/>
      </c>
      <c r="AA23916" s="43" t="e">
        <f t="shared" si="747"/>
        <v>#N/A</v>
      </c>
    </row>
    <row r="23917" spans="1:27" x14ac:dyDescent="0.3">
      <c r="A23917" s="43">
        <v>1189413</v>
      </c>
      <c r="B23917" s="43" t="s">
        <v>14074</v>
      </c>
      <c r="C23917" s="43" t="s">
        <v>397</v>
      </c>
      <c r="E23917" s="43" t="s">
        <v>6263</v>
      </c>
      <c r="F23917" s="43" t="s">
        <v>28</v>
      </c>
      <c r="G23917" s="43">
        <v>44075</v>
      </c>
      <c r="Y23917" s="43" t="str">
        <f t="shared" si="746"/>
        <v/>
      </c>
      <c r="AA23917" s="43" t="e">
        <f t="shared" si="747"/>
        <v>#N/A</v>
      </c>
    </row>
    <row r="23918" spans="1:27" x14ac:dyDescent="0.3">
      <c r="A23918" s="43">
        <v>2025459</v>
      </c>
      <c r="B23918" s="43" t="s">
        <v>14075</v>
      </c>
      <c r="C23918" s="43" t="s">
        <v>664</v>
      </c>
      <c r="E23918" s="43" t="s">
        <v>6263</v>
      </c>
      <c r="F23918" s="43" t="s">
        <v>28</v>
      </c>
      <c r="G23918" s="43">
        <v>49067</v>
      </c>
      <c r="Y23918" s="43" t="str">
        <f t="shared" si="746"/>
        <v/>
      </c>
      <c r="AA23918" s="43" t="e">
        <f t="shared" si="747"/>
        <v>#N/A</v>
      </c>
    </row>
    <row r="23919" spans="1:27" x14ac:dyDescent="0.3">
      <c r="A23919" s="43">
        <v>1666523</v>
      </c>
      <c r="B23919" s="43" t="s">
        <v>14075</v>
      </c>
      <c r="C23919" s="43" t="s">
        <v>1089</v>
      </c>
      <c r="E23919" s="43" t="s">
        <v>34</v>
      </c>
      <c r="F23919" s="43" t="s">
        <v>28</v>
      </c>
      <c r="G23919" s="43">
        <v>49067</v>
      </c>
      <c r="Y23919" s="43" t="str">
        <f t="shared" si="746"/>
        <v>COMP</v>
      </c>
      <c r="AA23919" s="43">
        <f t="shared" si="747"/>
        <v>1666523</v>
      </c>
    </row>
    <row r="23920" spans="1:27" x14ac:dyDescent="0.3">
      <c r="A23920" s="43">
        <v>1971493</v>
      </c>
      <c r="B23920" s="43" t="s">
        <v>14076</v>
      </c>
      <c r="C23920" s="43" t="s">
        <v>357</v>
      </c>
      <c r="E23920" s="43" t="s">
        <v>6263</v>
      </c>
      <c r="F23920" s="43" t="s">
        <v>30</v>
      </c>
      <c r="G23920" s="43">
        <v>85049</v>
      </c>
      <c r="Y23920" s="43" t="str">
        <f t="shared" si="746"/>
        <v/>
      </c>
      <c r="AA23920" s="43" t="e">
        <f t="shared" si="747"/>
        <v>#N/A</v>
      </c>
    </row>
    <row r="23921" spans="1:27" x14ac:dyDescent="0.3">
      <c r="A23921" s="43">
        <v>2424096</v>
      </c>
      <c r="B23921" s="43" t="s">
        <v>14077</v>
      </c>
      <c r="C23921" s="43" t="s">
        <v>2733</v>
      </c>
      <c r="E23921" s="43" t="s">
        <v>6263</v>
      </c>
      <c r="F23921" s="43" t="s">
        <v>28</v>
      </c>
      <c r="G23921" s="43">
        <v>85004</v>
      </c>
      <c r="Y23921" s="43" t="str">
        <f t="shared" si="746"/>
        <v>COMP</v>
      </c>
      <c r="AA23921" s="43">
        <f t="shared" si="747"/>
        <v>2424096</v>
      </c>
    </row>
    <row r="23922" spans="1:27" x14ac:dyDescent="0.3">
      <c r="A23922" s="43">
        <v>2083716</v>
      </c>
      <c r="B23922" s="43" t="s">
        <v>6141</v>
      </c>
      <c r="C23922" s="43" t="s">
        <v>414</v>
      </c>
      <c r="E23922" s="43" t="s">
        <v>6263</v>
      </c>
      <c r="F23922" s="43" t="s">
        <v>30</v>
      </c>
      <c r="G23922" s="43">
        <v>44021</v>
      </c>
      <c r="Y23922" s="43" t="str">
        <f t="shared" si="746"/>
        <v/>
      </c>
      <c r="AA23922" s="43" t="e">
        <f t="shared" si="747"/>
        <v>#N/A</v>
      </c>
    </row>
    <row r="23923" spans="1:27" x14ac:dyDescent="0.3">
      <c r="A23923" s="43">
        <v>2266148</v>
      </c>
      <c r="B23923" s="43" t="s">
        <v>14078</v>
      </c>
      <c r="C23923" s="43" t="s">
        <v>329</v>
      </c>
      <c r="E23923" s="43" t="s">
        <v>6263</v>
      </c>
      <c r="F23923" s="43" t="s">
        <v>28</v>
      </c>
      <c r="G23923" s="43">
        <v>44130</v>
      </c>
      <c r="Y23923" s="43" t="str">
        <f t="shared" si="746"/>
        <v/>
      </c>
      <c r="AA23923" s="43" t="e">
        <f t="shared" si="747"/>
        <v>#N/A</v>
      </c>
    </row>
    <row r="23924" spans="1:27" x14ac:dyDescent="0.3">
      <c r="A23924" s="43">
        <v>2422547</v>
      </c>
      <c r="B23924" s="43" t="s">
        <v>6142</v>
      </c>
      <c r="C23924" s="43" t="s">
        <v>931</v>
      </c>
      <c r="E23924" s="43" t="s">
        <v>29</v>
      </c>
      <c r="F23924" s="43" t="s">
        <v>30</v>
      </c>
      <c r="G23924" s="43">
        <v>44045</v>
      </c>
      <c r="Y23924" s="43" t="str">
        <f t="shared" si="746"/>
        <v/>
      </c>
      <c r="AA23924" s="43" t="e">
        <f t="shared" si="747"/>
        <v>#N/A</v>
      </c>
    </row>
    <row r="23925" spans="1:27" x14ac:dyDescent="0.3">
      <c r="A23925" s="43">
        <v>1735623</v>
      </c>
      <c r="B23925" s="43" t="s">
        <v>14079</v>
      </c>
      <c r="C23925" s="43" t="s">
        <v>508</v>
      </c>
      <c r="E23925" s="43" t="s">
        <v>6263</v>
      </c>
      <c r="F23925" s="43" t="s">
        <v>28</v>
      </c>
      <c r="G23925" s="43">
        <v>85012</v>
      </c>
      <c r="Y23925" s="43" t="str">
        <f t="shared" si="746"/>
        <v/>
      </c>
      <c r="AA23925" s="43" t="e">
        <f t="shared" si="747"/>
        <v>#N/A</v>
      </c>
    </row>
    <row r="23926" spans="1:27" x14ac:dyDescent="0.3">
      <c r="A23926" s="43">
        <v>1870777</v>
      </c>
      <c r="B23926" s="43" t="s">
        <v>14080</v>
      </c>
      <c r="C23926" s="43" t="s">
        <v>390</v>
      </c>
      <c r="E23926" s="43" t="s">
        <v>6263</v>
      </c>
      <c r="F23926" s="43" t="s">
        <v>30</v>
      </c>
      <c r="G23926" s="43">
        <v>72053</v>
      </c>
      <c r="Y23926" s="43" t="str">
        <f t="shared" si="746"/>
        <v/>
      </c>
      <c r="AA23926" s="43" t="e">
        <f t="shared" si="747"/>
        <v>#N/A</v>
      </c>
    </row>
    <row r="23927" spans="1:27" x14ac:dyDescent="0.3">
      <c r="A23927" s="43">
        <v>1955845</v>
      </c>
      <c r="B23927" s="43" t="s">
        <v>14080</v>
      </c>
      <c r="C23927" s="43" t="s">
        <v>321</v>
      </c>
      <c r="E23927" s="43" t="s">
        <v>6263</v>
      </c>
      <c r="F23927" s="43" t="s">
        <v>28</v>
      </c>
      <c r="G23927" s="43">
        <v>72053</v>
      </c>
      <c r="Y23927" s="43" t="str">
        <f t="shared" si="746"/>
        <v>COMP</v>
      </c>
      <c r="AA23927" s="43">
        <f t="shared" si="747"/>
        <v>1955845</v>
      </c>
    </row>
    <row r="23928" spans="1:27" x14ac:dyDescent="0.3">
      <c r="A23928" s="43">
        <v>2175107</v>
      </c>
      <c r="B23928" s="43" t="s">
        <v>14081</v>
      </c>
      <c r="C23928" s="43" t="s">
        <v>2510</v>
      </c>
      <c r="E23928" s="43" t="s">
        <v>6263</v>
      </c>
      <c r="F23928" s="43" t="s">
        <v>28</v>
      </c>
      <c r="G23928" s="43">
        <v>49017</v>
      </c>
      <c r="Y23928" s="43" t="str">
        <f t="shared" si="746"/>
        <v/>
      </c>
      <c r="AA23928" s="43" t="e">
        <f t="shared" si="747"/>
        <v>#N/A</v>
      </c>
    </row>
    <row r="23929" spans="1:27" x14ac:dyDescent="0.3">
      <c r="A23929" s="43">
        <v>1806295</v>
      </c>
      <c r="B23929" s="43" t="s">
        <v>14081</v>
      </c>
      <c r="C23929" s="43" t="s">
        <v>1376</v>
      </c>
      <c r="E23929" s="43" t="s">
        <v>6263</v>
      </c>
      <c r="F23929" s="43" t="s">
        <v>30</v>
      </c>
      <c r="G23929" s="43">
        <v>49054</v>
      </c>
      <c r="Y23929" s="43" t="str">
        <f t="shared" si="746"/>
        <v/>
      </c>
      <c r="AA23929" s="43" t="e">
        <f t="shared" si="747"/>
        <v>#N/A</v>
      </c>
    </row>
    <row r="23930" spans="1:27" x14ac:dyDescent="0.3">
      <c r="A23930" s="43">
        <v>2256476</v>
      </c>
      <c r="B23930" s="43" t="s">
        <v>14082</v>
      </c>
      <c r="C23930" s="43" t="s">
        <v>708</v>
      </c>
      <c r="E23930" s="43" t="s">
        <v>29</v>
      </c>
      <c r="F23930" s="43" t="s">
        <v>30</v>
      </c>
      <c r="G23930" s="43">
        <v>85017</v>
      </c>
      <c r="Y23930" s="43" t="str">
        <f t="shared" si="746"/>
        <v/>
      </c>
      <c r="AA23930" s="43" t="e">
        <f t="shared" si="747"/>
        <v>#N/A</v>
      </c>
    </row>
    <row r="23931" spans="1:27" x14ac:dyDescent="0.3">
      <c r="A23931" s="43">
        <v>2037043</v>
      </c>
      <c r="B23931" s="43" t="s">
        <v>14082</v>
      </c>
      <c r="C23931" s="43" t="s">
        <v>173</v>
      </c>
      <c r="E23931" s="43" t="s">
        <v>6263</v>
      </c>
      <c r="F23931" s="43" t="s">
        <v>30</v>
      </c>
      <c r="G23931" s="43">
        <v>44084</v>
      </c>
      <c r="Y23931" s="43" t="str">
        <f t="shared" si="746"/>
        <v/>
      </c>
      <c r="AA23931" s="43" t="e">
        <f t="shared" si="747"/>
        <v>#N/A</v>
      </c>
    </row>
    <row r="23932" spans="1:27" x14ac:dyDescent="0.3">
      <c r="A23932" s="43">
        <v>2037044</v>
      </c>
      <c r="B23932" s="43" t="s">
        <v>14082</v>
      </c>
      <c r="C23932" s="43" t="s">
        <v>937</v>
      </c>
      <c r="E23932" s="43" t="s">
        <v>6263</v>
      </c>
      <c r="F23932" s="43" t="s">
        <v>28</v>
      </c>
      <c r="G23932" s="43">
        <v>44084</v>
      </c>
      <c r="Y23932" s="43" t="str">
        <f t="shared" si="746"/>
        <v/>
      </c>
      <c r="AA23932" s="43" t="e">
        <f t="shared" si="747"/>
        <v>#N/A</v>
      </c>
    </row>
    <row r="23933" spans="1:27" x14ac:dyDescent="0.3">
      <c r="A23933" s="43">
        <v>1459098</v>
      </c>
      <c r="B23933" s="43" t="s">
        <v>14082</v>
      </c>
      <c r="C23933" s="43" t="s">
        <v>397</v>
      </c>
      <c r="E23933" s="43" t="s">
        <v>6263</v>
      </c>
      <c r="F23933" s="43" t="s">
        <v>30</v>
      </c>
      <c r="G23933" s="43">
        <v>85012</v>
      </c>
      <c r="Y23933" s="43" t="str">
        <f t="shared" si="746"/>
        <v/>
      </c>
      <c r="AA23933" s="43" t="e">
        <f t="shared" si="747"/>
        <v>#N/A</v>
      </c>
    </row>
    <row r="23934" spans="1:27" x14ac:dyDescent="0.3">
      <c r="A23934" s="43">
        <v>2170734</v>
      </c>
      <c r="B23934" s="43" t="s">
        <v>14082</v>
      </c>
      <c r="C23934" s="43" t="s">
        <v>218</v>
      </c>
      <c r="E23934" s="43" t="s">
        <v>6263</v>
      </c>
      <c r="F23934" s="43" t="s">
        <v>28</v>
      </c>
      <c r="G23934" s="43">
        <v>44055</v>
      </c>
      <c r="Y23934" s="43" t="str">
        <f t="shared" si="746"/>
        <v/>
      </c>
      <c r="AA23934" s="43" t="e">
        <f t="shared" si="747"/>
        <v>#N/A</v>
      </c>
    </row>
    <row r="23935" spans="1:27" x14ac:dyDescent="0.3">
      <c r="A23935" s="43">
        <v>922318</v>
      </c>
      <c r="B23935" s="43" t="s">
        <v>14082</v>
      </c>
      <c r="C23935" s="43" t="s">
        <v>330</v>
      </c>
      <c r="E23935" s="43" t="s">
        <v>6263</v>
      </c>
      <c r="F23935" s="43" t="s">
        <v>28</v>
      </c>
      <c r="G23935" s="43">
        <v>44038</v>
      </c>
      <c r="Y23935" s="43" t="str">
        <f t="shared" si="746"/>
        <v>COMP</v>
      </c>
      <c r="AA23935" s="43">
        <f t="shared" si="747"/>
        <v>922318</v>
      </c>
    </row>
    <row r="23936" spans="1:27" x14ac:dyDescent="0.3">
      <c r="A23936" s="43">
        <v>1580374</v>
      </c>
      <c r="B23936" s="43" t="s">
        <v>14082</v>
      </c>
      <c r="C23936" s="43" t="s">
        <v>629</v>
      </c>
      <c r="E23936" s="43" t="s">
        <v>6263</v>
      </c>
      <c r="F23936" s="43" t="s">
        <v>30</v>
      </c>
      <c r="G23936" s="43">
        <v>44055</v>
      </c>
      <c r="Y23936" s="43" t="str">
        <f t="shared" si="746"/>
        <v/>
      </c>
      <c r="AA23936" s="43" t="e">
        <f t="shared" si="747"/>
        <v>#N/A</v>
      </c>
    </row>
    <row r="23937" spans="1:27" x14ac:dyDescent="0.3">
      <c r="A23937" s="43">
        <v>2302344</v>
      </c>
      <c r="B23937" s="43" t="s">
        <v>14082</v>
      </c>
      <c r="C23937" s="43" t="s">
        <v>250</v>
      </c>
      <c r="E23937" s="43" t="s">
        <v>6263</v>
      </c>
      <c r="F23937" s="43" t="s">
        <v>28</v>
      </c>
      <c r="G23937" s="43">
        <v>44090</v>
      </c>
      <c r="Y23937" s="43" t="str">
        <f t="shared" si="746"/>
        <v/>
      </c>
      <c r="AA23937" s="43" t="e">
        <f t="shared" si="747"/>
        <v>#N/A</v>
      </c>
    </row>
    <row r="23938" spans="1:27" x14ac:dyDescent="0.3">
      <c r="A23938" s="43">
        <v>1807101</v>
      </c>
      <c r="B23938" s="43" t="s">
        <v>14082</v>
      </c>
      <c r="C23938" s="43" t="s">
        <v>4590</v>
      </c>
      <c r="E23938" s="43" t="s">
        <v>6263</v>
      </c>
      <c r="F23938" s="43" t="s">
        <v>28</v>
      </c>
      <c r="G23938" s="43">
        <v>44024</v>
      </c>
      <c r="Y23938" s="43" t="str">
        <f t="shared" ref="Y23938:Y24001" si="748">IF(ISERROR(AA23938)=FALSE,"COMP","")</f>
        <v>COMP</v>
      </c>
      <c r="AA23938" s="43">
        <f t="shared" si="747"/>
        <v>1807101</v>
      </c>
    </row>
    <row r="23939" spans="1:27" x14ac:dyDescent="0.3">
      <c r="A23939" s="43">
        <v>1879154</v>
      </c>
      <c r="B23939" s="43" t="s">
        <v>14083</v>
      </c>
      <c r="C23939" s="43" t="s">
        <v>5777</v>
      </c>
      <c r="E23939" s="43" t="s">
        <v>6263</v>
      </c>
      <c r="F23939" s="43" t="s">
        <v>30</v>
      </c>
      <c r="G23939" s="43">
        <v>49033</v>
      </c>
      <c r="Y23939" s="43" t="str">
        <f t="shared" si="748"/>
        <v/>
      </c>
      <c r="AA23939" s="43" t="e">
        <f t="shared" ref="AA23939:AA24002" si="749">VLOOKUP(A23939,Z:Z,1,FALSE)</f>
        <v>#N/A</v>
      </c>
    </row>
    <row r="23940" spans="1:27" x14ac:dyDescent="0.3">
      <c r="A23940" s="43">
        <v>1569794</v>
      </c>
      <c r="B23940" s="43" t="s">
        <v>6146</v>
      </c>
      <c r="C23940" s="43" t="s">
        <v>4405</v>
      </c>
      <c r="E23940" s="43" t="s">
        <v>35</v>
      </c>
      <c r="F23940" s="43" t="s">
        <v>30</v>
      </c>
      <c r="G23940" s="43">
        <v>44094</v>
      </c>
      <c r="Y23940" s="43" t="str">
        <f t="shared" si="748"/>
        <v>COMP</v>
      </c>
      <c r="AA23940" s="43">
        <f t="shared" si="749"/>
        <v>1569794</v>
      </c>
    </row>
    <row r="23941" spans="1:27" x14ac:dyDescent="0.3">
      <c r="A23941" s="43">
        <v>430042</v>
      </c>
      <c r="B23941" s="43" t="s">
        <v>6146</v>
      </c>
      <c r="C23941" s="43" t="s">
        <v>202</v>
      </c>
      <c r="E23941" s="43" t="s">
        <v>6263</v>
      </c>
      <c r="F23941" s="43" t="s">
        <v>28</v>
      </c>
      <c r="G23941" s="43">
        <v>44094</v>
      </c>
      <c r="Y23941" s="43" t="str">
        <f t="shared" si="748"/>
        <v/>
      </c>
      <c r="AA23941" s="43" t="e">
        <f t="shared" si="749"/>
        <v>#N/A</v>
      </c>
    </row>
    <row r="23942" spans="1:27" x14ac:dyDescent="0.3">
      <c r="A23942" s="43">
        <v>1703114</v>
      </c>
      <c r="B23942" s="43" t="s">
        <v>14084</v>
      </c>
      <c r="C23942" s="43" t="s">
        <v>520</v>
      </c>
      <c r="E23942" s="43" t="s">
        <v>6263</v>
      </c>
      <c r="F23942" s="43" t="s">
        <v>30</v>
      </c>
      <c r="G23942" s="43">
        <v>44079</v>
      </c>
      <c r="Y23942" s="43" t="str">
        <f t="shared" si="748"/>
        <v/>
      </c>
      <c r="AA23942" s="43" t="e">
        <f t="shared" si="749"/>
        <v>#N/A</v>
      </c>
    </row>
    <row r="23943" spans="1:27" x14ac:dyDescent="0.3">
      <c r="A23943" s="43">
        <v>1389074</v>
      </c>
      <c r="B23943" s="43" t="s">
        <v>6149</v>
      </c>
      <c r="C23943" s="43" t="s">
        <v>14085</v>
      </c>
      <c r="E23943" s="43" t="s">
        <v>29</v>
      </c>
      <c r="F23943" s="43" t="s">
        <v>30</v>
      </c>
      <c r="G23943" s="43">
        <v>44067</v>
      </c>
      <c r="Y23943" s="43" t="str">
        <f t="shared" si="748"/>
        <v>COMP</v>
      </c>
      <c r="AA23943" s="43">
        <f t="shared" si="749"/>
        <v>1389074</v>
      </c>
    </row>
    <row r="23944" spans="1:27" x14ac:dyDescent="0.3">
      <c r="A23944" s="43">
        <v>2361633</v>
      </c>
      <c r="B23944" s="43" t="s">
        <v>14086</v>
      </c>
      <c r="C23944" s="43" t="s">
        <v>606</v>
      </c>
      <c r="E23944" s="43" t="s">
        <v>29</v>
      </c>
      <c r="F23944" s="43" t="s">
        <v>28</v>
      </c>
      <c r="G23944" s="43">
        <v>49004</v>
      </c>
      <c r="Y23944" s="43" t="str">
        <f t="shared" si="748"/>
        <v>COMP</v>
      </c>
      <c r="AA23944" s="43">
        <f t="shared" si="749"/>
        <v>2361633</v>
      </c>
    </row>
    <row r="23945" spans="1:27" x14ac:dyDescent="0.3">
      <c r="A23945" s="43">
        <v>2147505</v>
      </c>
      <c r="B23945" s="43" t="s">
        <v>14087</v>
      </c>
      <c r="C23945" s="43" t="s">
        <v>508</v>
      </c>
      <c r="E23945" s="43" t="s">
        <v>6263</v>
      </c>
      <c r="F23945" s="43" t="s">
        <v>28</v>
      </c>
      <c r="G23945" s="43">
        <v>72019</v>
      </c>
      <c r="Y23945" s="43" t="str">
        <f t="shared" si="748"/>
        <v/>
      </c>
      <c r="AA23945" s="43" t="e">
        <f t="shared" si="749"/>
        <v>#N/A</v>
      </c>
    </row>
    <row r="23946" spans="1:27" x14ac:dyDescent="0.3">
      <c r="A23946" s="43">
        <v>1817106</v>
      </c>
      <c r="B23946" s="43" t="s">
        <v>14088</v>
      </c>
      <c r="C23946" s="43" t="s">
        <v>803</v>
      </c>
      <c r="E23946" s="43" t="s">
        <v>6263</v>
      </c>
      <c r="F23946" s="43" t="s">
        <v>30</v>
      </c>
      <c r="G23946" s="43">
        <v>44129</v>
      </c>
      <c r="Y23946" s="43" t="str">
        <f t="shared" si="748"/>
        <v>COMP</v>
      </c>
      <c r="AA23946" s="43">
        <f t="shared" si="749"/>
        <v>1817106</v>
      </c>
    </row>
    <row r="23947" spans="1:27" x14ac:dyDescent="0.3">
      <c r="A23947" s="43">
        <v>1882184</v>
      </c>
      <c r="B23947" s="43" t="s">
        <v>14089</v>
      </c>
      <c r="C23947" s="43" t="s">
        <v>1429</v>
      </c>
      <c r="E23947" s="43" t="s">
        <v>29</v>
      </c>
      <c r="F23947" s="43" t="s">
        <v>28</v>
      </c>
      <c r="G23947" s="43">
        <v>49006</v>
      </c>
      <c r="Y23947" s="43" t="str">
        <f t="shared" si="748"/>
        <v/>
      </c>
      <c r="AA23947" s="43" t="e">
        <f t="shared" si="749"/>
        <v>#N/A</v>
      </c>
    </row>
    <row r="23948" spans="1:27" x14ac:dyDescent="0.3">
      <c r="A23948" s="43">
        <v>2309817</v>
      </c>
      <c r="B23948" s="43" t="s">
        <v>14089</v>
      </c>
      <c r="C23948" s="43" t="s">
        <v>2733</v>
      </c>
      <c r="E23948" s="43" t="s">
        <v>29</v>
      </c>
      <c r="F23948" s="43" t="s">
        <v>28</v>
      </c>
      <c r="G23948" s="43">
        <v>44108</v>
      </c>
      <c r="Y23948" s="43" t="str">
        <f t="shared" si="748"/>
        <v>COMP</v>
      </c>
      <c r="AA23948" s="43">
        <f t="shared" si="749"/>
        <v>2309817</v>
      </c>
    </row>
    <row r="23949" spans="1:27" x14ac:dyDescent="0.3">
      <c r="A23949" s="43">
        <v>2151725</v>
      </c>
      <c r="B23949" s="43" t="s">
        <v>14090</v>
      </c>
      <c r="C23949" s="43" t="s">
        <v>221</v>
      </c>
      <c r="E23949" s="43" t="s">
        <v>6263</v>
      </c>
      <c r="F23949" s="43" t="s">
        <v>28</v>
      </c>
      <c r="G23949" s="43">
        <v>72079</v>
      </c>
      <c r="Y23949" s="43" t="str">
        <f t="shared" si="748"/>
        <v/>
      </c>
      <c r="AA23949" s="43" t="e">
        <f t="shared" si="749"/>
        <v>#N/A</v>
      </c>
    </row>
    <row r="23950" spans="1:27" x14ac:dyDescent="0.3">
      <c r="A23950" s="43">
        <v>2186005</v>
      </c>
      <c r="B23950" s="43" t="s">
        <v>6150</v>
      </c>
      <c r="C23950" s="43" t="s">
        <v>478</v>
      </c>
      <c r="E23950" s="43" t="s">
        <v>6263</v>
      </c>
      <c r="F23950" s="43" t="s">
        <v>28</v>
      </c>
      <c r="G23950" s="43">
        <v>49020</v>
      </c>
      <c r="Y23950" s="43" t="str">
        <f t="shared" si="748"/>
        <v/>
      </c>
      <c r="AA23950" s="43" t="e">
        <f t="shared" si="749"/>
        <v>#N/A</v>
      </c>
    </row>
    <row r="23951" spans="1:27" x14ac:dyDescent="0.3">
      <c r="A23951" s="43">
        <v>2184388</v>
      </c>
      <c r="B23951" s="43" t="s">
        <v>14091</v>
      </c>
      <c r="C23951" s="43" t="s">
        <v>226</v>
      </c>
      <c r="E23951" s="43" t="s">
        <v>6263</v>
      </c>
      <c r="F23951" s="43" t="s">
        <v>30</v>
      </c>
      <c r="G23951" s="43">
        <v>44108</v>
      </c>
      <c r="Y23951" s="43" t="str">
        <f t="shared" si="748"/>
        <v/>
      </c>
      <c r="AA23951" s="43" t="e">
        <f t="shared" si="749"/>
        <v>#N/A</v>
      </c>
    </row>
    <row r="23952" spans="1:27" x14ac:dyDescent="0.3">
      <c r="A23952" s="43">
        <v>2072874</v>
      </c>
      <c r="B23952" s="43" t="s">
        <v>14092</v>
      </c>
      <c r="C23952" s="43" t="s">
        <v>14093</v>
      </c>
      <c r="E23952" s="43" t="s">
        <v>31</v>
      </c>
      <c r="F23952" s="43" t="s">
        <v>30</v>
      </c>
      <c r="G23952" s="43">
        <v>49001</v>
      </c>
      <c r="Y23952" s="43" t="str">
        <f t="shared" si="748"/>
        <v>COMP</v>
      </c>
      <c r="AA23952" s="43">
        <f t="shared" si="749"/>
        <v>2072874</v>
      </c>
    </row>
    <row r="23953" spans="1:27" x14ac:dyDescent="0.3">
      <c r="A23953" s="43">
        <v>1309638</v>
      </c>
      <c r="B23953" s="43" t="s">
        <v>14092</v>
      </c>
      <c r="C23953" s="43" t="s">
        <v>3432</v>
      </c>
      <c r="E23953" s="43" t="s">
        <v>34</v>
      </c>
      <c r="F23953" s="43" t="s">
        <v>28</v>
      </c>
      <c r="G23953" s="43">
        <v>49001</v>
      </c>
      <c r="Y23953" s="43" t="str">
        <f t="shared" si="748"/>
        <v>COMP</v>
      </c>
      <c r="AA23953" s="43">
        <f t="shared" si="749"/>
        <v>1309638</v>
      </c>
    </row>
    <row r="23954" spans="1:27" x14ac:dyDescent="0.3">
      <c r="A23954" s="43">
        <v>1947703</v>
      </c>
      <c r="B23954" s="43" t="s">
        <v>14092</v>
      </c>
      <c r="C23954" s="43" t="s">
        <v>1109</v>
      </c>
      <c r="E23954" s="43" t="s">
        <v>29</v>
      </c>
      <c r="F23954" s="43" t="s">
        <v>28</v>
      </c>
      <c r="G23954" s="43">
        <v>49019</v>
      </c>
      <c r="Y23954" s="43" t="str">
        <f t="shared" si="748"/>
        <v>COMP</v>
      </c>
      <c r="AA23954" s="43">
        <f t="shared" si="749"/>
        <v>1947703</v>
      </c>
    </row>
    <row r="23955" spans="1:27" x14ac:dyDescent="0.3">
      <c r="A23955" s="43">
        <v>1126870</v>
      </c>
      <c r="B23955" s="43" t="s">
        <v>14092</v>
      </c>
      <c r="C23955" s="43" t="s">
        <v>2833</v>
      </c>
      <c r="E23955" s="43" t="s">
        <v>6263</v>
      </c>
      <c r="F23955" s="43" t="s">
        <v>28</v>
      </c>
      <c r="G23955" s="43">
        <v>49019</v>
      </c>
      <c r="Y23955" s="43" t="str">
        <f t="shared" si="748"/>
        <v>COMP</v>
      </c>
      <c r="AA23955" s="43">
        <f t="shared" si="749"/>
        <v>1126870</v>
      </c>
    </row>
    <row r="23956" spans="1:27" x14ac:dyDescent="0.3">
      <c r="A23956" s="43">
        <v>2373213</v>
      </c>
      <c r="B23956" s="43" t="s">
        <v>14094</v>
      </c>
      <c r="C23956" s="43" t="s">
        <v>1833</v>
      </c>
      <c r="E23956" s="43" t="s">
        <v>31</v>
      </c>
      <c r="F23956" s="43" t="s">
        <v>30</v>
      </c>
      <c r="G23956" s="43">
        <v>72085</v>
      </c>
      <c r="Y23956" s="43" t="str">
        <f t="shared" si="748"/>
        <v>COMP</v>
      </c>
      <c r="AA23956" s="43">
        <f t="shared" si="749"/>
        <v>2373213</v>
      </c>
    </row>
    <row r="23957" spans="1:27" x14ac:dyDescent="0.3">
      <c r="A23957" s="43">
        <v>613366</v>
      </c>
      <c r="B23957" s="43" t="s">
        <v>14094</v>
      </c>
      <c r="C23957" s="43" t="s">
        <v>438</v>
      </c>
      <c r="E23957" s="43" t="s">
        <v>6263</v>
      </c>
      <c r="F23957" s="43" t="s">
        <v>30</v>
      </c>
      <c r="G23957" s="43">
        <v>72041</v>
      </c>
      <c r="Y23957" s="43" t="str">
        <f t="shared" si="748"/>
        <v/>
      </c>
      <c r="AA23957" s="43" t="e">
        <f t="shared" si="749"/>
        <v>#N/A</v>
      </c>
    </row>
    <row r="23958" spans="1:27" x14ac:dyDescent="0.3">
      <c r="A23958" s="43">
        <v>1663655</v>
      </c>
      <c r="B23958" s="43" t="s">
        <v>14094</v>
      </c>
      <c r="C23958" s="43" t="s">
        <v>422</v>
      </c>
      <c r="E23958" s="43" t="s">
        <v>6263</v>
      </c>
      <c r="F23958" s="43" t="s">
        <v>28</v>
      </c>
      <c r="G23958" s="43">
        <v>72041</v>
      </c>
      <c r="Y23958" s="43" t="str">
        <f t="shared" si="748"/>
        <v>COMP</v>
      </c>
      <c r="AA23958" s="43">
        <f t="shared" si="749"/>
        <v>1663655</v>
      </c>
    </row>
    <row r="23959" spans="1:27" x14ac:dyDescent="0.3">
      <c r="A23959" s="43">
        <v>1156741</v>
      </c>
      <c r="B23959" s="43" t="s">
        <v>14095</v>
      </c>
      <c r="C23959" s="43" t="s">
        <v>466</v>
      </c>
      <c r="E23959" s="43" t="s">
        <v>6263</v>
      </c>
      <c r="F23959" s="43" t="s">
        <v>28</v>
      </c>
      <c r="G23959" s="43">
        <v>49057</v>
      </c>
      <c r="Y23959" s="43" t="str">
        <f t="shared" si="748"/>
        <v/>
      </c>
      <c r="AA23959" s="43" t="e">
        <f t="shared" si="749"/>
        <v>#N/A</v>
      </c>
    </row>
    <row r="23960" spans="1:27" x14ac:dyDescent="0.3">
      <c r="A23960" s="43">
        <v>2151828</v>
      </c>
      <c r="B23960" s="43" t="s">
        <v>14096</v>
      </c>
      <c r="C23960" s="43" t="s">
        <v>14097</v>
      </c>
      <c r="E23960" s="43" t="s">
        <v>6263</v>
      </c>
      <c r="F23960" s="43" t="s">
        <v>30</v>
      </c>
      <c r="G23960" s="43">
        <v>72072</v>
      </c>
      <c r="Y23960" s="43" t="str">
        <f t="shared" si="748"/>
        <v/>
      </c>
      <c r="AA23960" s="43" t="e">
        <f t="shared" si="749"/>
        <v>#N/A</v>
      </c>
    </row>
    <row r="23961" spans="1:27" x14ac:dyDescent="0.3">
      <c r="A23961" s="43">
        <v>1923363</v>
      </c>
      <c r="B23961" s="43" t="s">
        <v>14096</v>
      </c>
      <c r="C23961" s="43" t="s">
        <v>870</v>
      </c>
      <c r="E23961" s="43" t="s">
        <v>6263</v>
      </c>
      <c r="F23961" s="43" t="s">
        <v>28</v>
      </c>
      <c r="G23961" s="43">
        <v>72072</v>
      </c>
      <c r="Y23961" s="43" t="str">
        <f t="shared" si="748"/>
        <v/>
      </c>
      <c r="AA23961" s="43" t="e">
        <f t="shared" si="749"/>
        <v>#N/A</v>
      </c>
    </row>
    <row r="23962" spans="1:27" x14ac:dyDescent="0.3">
      <c r="A23962" s="43">
        <v>1895589</v>
      </c>
      <c r="B23962" s="43" t="s">
        <v>14098</v>
      </c>
      <c r="C23962" s="43" t="s">
        <v>2086</v>
      </c>
      <c r="E23962" s="43" t="s">
        <v>29</v>
      </c>
      <c r="F23962" s="43" t="s">
        <v>30</v>
      </c>
      <c r="G23962" s="43">
        <v>49001</v>
      </c>
      <c r="Y23962" s="43" t="str">
        <f t="shared" si="748"/>
        <v/>
      </c>
      <c r="AA23962" s="43" t="e">
        <f t="shared" si="749"/>
        <v>#N/A</v>
      </c>
    </row>
    <row r="23963" spans="1:27" x14ac:dyDescent="0.3">
      <c r="A23963" s="43">
        <v>1473132</v>
      </c>
      <c r="B23963" s="43" t="s">
        <v>14098</v>
      </c>
      <c r="C23963" s="43" t="s">
        <v>6442</v>
      </c>
      <c r="E23963" s="43" t="s">
        <v>31</v>
      </c>
      <c r="F23963" s="43" t="s">
        <v>30</v>
      </c>
      <c r="G23963" s="43">
        <v>49001</v>
      </c>
      <c r="Y23963" s="43" t="str">
        <f t="shared" si="748"/>
        <v/>
      </c>
      <c r="AA23963" s="43" t="e">
        <f t="shared" si="749"/>
        <v>#N/A</v>
      </c>
    </row>
    <row r="23964" spans="1:27" x14ac:dyDescent="0.3">
      <c r="A23964" s="43">
        <v>1473135</v>
      </c>
      <c r="B23964" s="43" t="s">
        <v>14098</v>
      </c>
      <c r="C23964" s="43" t="s">
        <v>1829</v>
      </c>
      <c r="E23964" s="43" t="s">
        <v>31</v>
      </c>
      <c r="F23964" s="43" t="s">
        <v>30</v>
      </c>
      <c r="G23964" s="43">
        <v>49001</v>
      </c>
      <c r="Y23964" s="43" t="str">
        <f t="shared" si="748"/>
        <v/>
      </c>
      <c r="AA23964" s="43" t="e">
        <f t="shared" si="749"/>
        <v>#N/A</v>
      </c>
    </row>
    <row r="23965" spans="1:27" x14ac:dyDescent="0.3">
      <c r="A23965" s="43">
        <v>1683511</v>
      </c>
      <c r="B23965" s="43" t="s">
        <v>14098</v>
      </c>
      <c r="C23965" s="43" t="s">
        <v>401</v>
      </c>
      <c r="E23965" s="43" t="s">
        <v>6263</v>
      </c>
      <c r="F23965" s="43" t="s">
        <v>30</v>
      </c>
      <c r="G23965" s="43">
        <v>49001</v>
      </c>
      <c r="Y23965" s="43" t="str">
        <f t="shared" si="748"/>
        <v/>
      </c>
      <c r="AA23965" s="43" t="e">
        <f t="shared" si="749"/>
        <v>#N/A</v>
      </c>
    </row>
    <row r="23966" spans="1:27" x14ac:dyDescent="0.3">
      <c r="A23966" s="43">
        <v>1373455</v>
      </c>
      <c r="B23966" s="43" t="s">
        <v>14099</v>
      </c>
      <c r="C23966" s="43" t="s">
        <v>454</v>
      </c>
      <c r="E23966" s="43" t="s">
        <v>6263</v>
      </c>
      <c r="F23966" s="43" t="s">
        <v>30</v>
      </c>
      <c r="G23966" s="43">
        <v>72041</v>
      </c>
      <c r="Y23966" s="43" t="str">
        <f t="shared" si="748"/>
        <v/>
      </c>
      <c r="AA23966" s="43" t="e">
        <f t="shared" si="749"/>
        <v>#N/A</v>
      </c>
    </row>
    <row r="23967" spans="1:27" x14ac:dyDescent="0.3">
      <c r="A23967" s="43">
        <v>2175455</v>
      </c>
      <c r="B23967" s="43" t="s">
        <v>14100</v>
      </c>
      <c r="C23967" s="43" t="s">
        <v>390</v>
      </c>
      <c r="E23967" s="43" t="s">
        <v>6263</v>
      </c>
      <c r="F23967" s="43" t="s">
        <v>30</v>
      </c>
      <c r="G23967" s="43">
        <v>85012</v>
      </c>
      <c r="Y23967" s="43" t="str">
        <f t="shared" si="748"/>
        <v/>
      </c>
      <c r="AA23967" s="43" t="e">
        <f t="shared" si="749"/>
        <v>#N/A</v>
      </c>
    </row>
    <row r="23968" spans="1:27" x14ac:dyDescent="0.3">
      <c r="A23968" s="43">
        <v>2394421</v>
      </c>
      <c r="B23968" s="43" t="s">
        <v>14100</v>
      </c>
      <c r="C23968" s="43" t="s">
        <v>250</v>
      </c>
      <c r="E23968" s="43" t="s">
        <v>6263</v>
      </c>
      <c r="F23968" s="43" t="s">
        <v>28</v>
      </c>
      <c r="G23968" s="43">
        <v>44072</v>
      </c>
      <c r="Y23968" s="43" t="str">
        <f t="shared" si="748"/>
        <v/>
      </c>
      <c r="AA23968" s="43" t="e">
        <f t="shared" si="749"/>
        <v>#N/A</v>
      </c>
    </row>
    <row r="23969" spans="1:27" x14ac:dyDescent="0.3">
      <c r="A23969" s="43">
        <v>1617789</v>
      </c>
      <c r="B23969" s="43" t="s">
        <v>14100</v>
      </c>
      <c r="C23969" s="43" t="s">
        <v>297</v>
      </c>
      <c r="E23969" s="43" t="s">
        <v>6263</v>
      </c>
      <c r="F23969" s="43" t="s">
        <v>30</v>
      </c>
      <c r="G23969" s="43">
        <v>85050</v>
      </c>
      <c r="Y23969" s="43" t="str">
        <f t="shared" si="748"/>
        <v/>
      </c>
      <c r="AA23969" s="43" t="e">
        <f t="shared" si="749"/>
        <v>#N/A</v>
      </c>
    </row>
    <row r="23970" spans="1:27" x14ac:dyDescent="0.3">
      <c r="A23970" s="43">
        <v>2340054</v>
      </c>
      <c r="B23970" s="43" t="s">
        <v>14101</v>
      </c>
      <c r="C23970" s="43" t="s">
        <v>697</v>
      </c>
      <c r="E23970" s="43" t="s">
        <v>6263</v>
      </c>
      <c r="F23970" s="43" t="s">
        <v>30</v>
      </c>
      <c r="G23970" s="43">
        <v>49064</v>
      </c>
      <c r="Y23970" s="43" t="str">
        <f t="shared" si="748"/>
        <v/>
      </c>
      <c r="AA23970" s="43" t="e">
        <f t="shared" si="749"/>
        <v>#N/A</v>
      </c>
    </row>
    <row r="23971" spans="1:27" x14ac:dyDescent="0.3">
      <c r="A23971" s="43">
        <v>2101237</v>
      </c>
      <c r="B23971" s="43" t="s">
        <v>6157</v>
      </c>
      <c r="C23971" s="43" t="s">
        <v>218</v>
      </c>
      <c r="E23971" s="43" t="s">
        <v>6263</v>
      </c>
      <c r="F23971" s="43" t="s">
        <v>28</v>
      </c>
      <c r="G23971" s="43">
        <v>44012</v>
      </c>
      <c r="Y23971" s="43" t="str">
        <f t="shared" si="748"/>
        <v/>
      </c>
      <c r="AA23971" s="43" t="e">
        <f t="shared" si="749"/>
        <v>#N/A</v>
      </c>
    </row>
    <row r="23972" spans="1:27" x14ac:dyDescent="0.3">
      <c r="A23972" s="43">
        <v>2385469</v>
      </c>
      <c r="B23972" s="43" t="s">
        <v>6158</v>
      </c>
      <c r="C23972" s="43" t="s">
        <v>287</v>
      </c>
      <c r="E23972" s="43" t="s">
        <v>6263</v>
      </c>
      <c r="F23972" s="43" t="s">
        <v>28</v>
      </c>
      <c r="G23972" s="43">
        <v>44084</v>
      </c>
      <c r="Y23972" s="43" t="str">
        <f t="shared" si="748"/>
        <v/>
      </c>
      <c r="AA23972" s="43" t="e">
        <f t="shared" si="749"/>
        <v>#N/A</v>
      </c>
    </row>
    <row r="23973" spans="1:27" x14ac:dyDescent="0.3">
      <c r="A23973" s="43">
        <v>2081092</v>
      </c>
      <c r="B23973" s="43" t="s">
        <v>14102</v>
      </c>
      <c r="C23973" s="43" t="s">
        <v>1330</v>
      </c>
      <c r="E23973" s="43" t="s">
        <v>6263</v>
      </c>
      <c r="F23973" s="43" t="s">
        <v>30</v>
      </c>
      <c r="G23973" s="43">
        <v>44035</v>
      </c>
      <c r="Y23973" s="43" t="str">
        <f t="shared" si="748"/>
        <v>COMP</v>
      </c>
      <c r="AA23973" s="43">
        <f t="shared" si="749"/>
        <v>2081092</v>
      </c>
    </row>
    <row r="23974" spans="1:27" x14ac:dyDescent="0.3">
      <c r="A23974" s="43">
        <v>2030068</v>
      </c>
      <c r="B23974" s="43" t="s">
        <v>14102</v>
      </c>
      <c r="C23974" s="43" t="s">
        <v>936</v>
      </c>
      <c r="E23974" s="43" t="s">
        <v>6263</v>
      </c>
      <c r="F23974" s="43" t="s">
        <v>30</v>
      </c>
      <c r="G23974" s="43">
        <v>49034</v>
      </c>
      <c r="Y23974" s="43" t="str">
        <f t="shared" si="748"/>
        <v/>
      </c>
      <c r="AA23974" s="43" t="e">
        <f t="shared" si="749"/>
        <v>#N/A</v>
      </c>
    </row>
    <row r="23975" spans="1:27" x14ac:dyDescent="0.3">
      <c r="A23975" s="43">
        <v>632196</v>
      </c>
      <c r="B23975" s="43" t="s">
        <v>14102</v>
      </c>
      <c r="C23975" s="43" t="s">
        <v>241</v>
      </c>
      <c r="E23975" s="43" t="s">
        <v>6263</v>
      </c>
      <c r="F23975" s="43" t="s">
        <v>28</v>
      </c>
      <c r="G23975" s="43">
        <v>72017</v>
      </c>
      <c r="Y23975" s="43" t="str">
        <f t="shared" si="748"/>
        <v>COMP</v>
      </c>
      <c r="AA23975" s="43">
        <f t="shared" si="749"/>
        <v>632196</v>
      </c>
    </row>
    <row r="23976" spans="1:27" x14ac:dyDescent="0.3">
      <c r="A23976" s="43">
        <v>2060174</v>
      </c>
      <c r="B23976" s="43" t="s">
        <v>14102</v>
      </c>
      <c r="C23976" s="43" t="s">
        <v>1089</v>
      </c>
      <c r="E23976" s="43" t="s">
        <v>35</v>
      </c>
      <c r="F23976" s="43" t="s">
        <v>28</v>
      </c>
      <c r="G23976" s="43">
        <v>85004</v>
      </c>
      <c r="Y23976" s="43" t="str">
        <f t="shared" si="748"/>
        <v>COMP</v>
      </c>
      <c r="AA23976" s="43">
        <f t="shared" si="749"/>
        <v>2060174</v>
      </c>
    </row>
    <row r="23977" spans="1:27" x14ac:dyDescent="0.3">
      <c r="A23977" s="43">
        <v>1764458</v>
      </c>
      <c r="B23977" s="43" t="s">
        <v>14102</v>
      </c>
      <c r="C23977" s="43" t="s">
        <v>2857</v>
      </c>
      <c r="E23977" s="43" t="s">
        <v>35</v>
      </c>
      <c r="F23977" s="43" t="s">
        <v>30</v>
      </c>
      <c r="G23977" s="43">
        <v>44109</v>
      </c>
      <c r="Y23977" s="43" t="str">
        <f t="shared" si="748"/>
        <v>COMP</v>
      </c>
      <c r="AA23977" s="43">
        <f t="shared" si="749"/>
        <v>1764458</v>
      </c>
    </row>
    <row r="23978" spans="1:27" x14ac:dyDescent="0.3">
      <c r="A23978" s="43">
        <v>487511</v>
      </c>
      <c r="B23978" s="43" t="s">
        <v>14102</v>
      </c>
      <c r="C23978" s="43" t="s">
        <v>469</v>
      </c>
      <c r="E23978" s="43" t="s">
        <v>6263</v>
      </c>
      <c r="F23978" s="43" t="s">
        <v>28</v>
      </c>
      <c r="G23978" s="43">
        <v>85004</v>
      </c>
      <c r="Y23978" s="43" t="str">
        <f t="shared" si="748"/>
        <v/>
      </c>
      <c r="AA23978" s="43" t="e">
        <f t="shared" si="749"/>
        <v>#N/A</v>
      </c>
    </row>
    <row r="23979" spans="1:27" x14ac:dyDescent="0.3">
      <c r="A23979" s="43">
        <v>1558934</v>
      </c>
      <c r="B23979" s="43" t="s">
        <v>14102</v>
      </c>
      <c r="C23979" s="43" t="s">
        <v>7166</v>
      </c>
      <c r="E23979" s="43" t="s">
        <v>6263</v>
      </c>
      <c r="F23979" s="43" t="s">
        <v>30</v>
      </c>
      <c r="G23979" s="43">
        <v>72017</v>
      </c>
      <c r="Y23979" s="43" t="str">
        <f t="shared" si="748"/>
        <v>COMP</v>
      </c>
      <c r="AA23979" s="43">
        <f t="shared" si="749"/>
        <v>1558934</v>
      </c>
    </row>
    <row r="23980" spans="1:27" x14ac:dyDescent="0.3">
      <c r="A23980" s="43">
        <v>2423285</v>
      </c>
      <c r="B23980" s="43" t="s">
        <v>14103</v>
      </c>
      <c r="C23980" s="43" t="s">
        <v>4657</v>
      </c>
      <c r="E23980" s="43" t="s">
        <v>6263</v>
      </c>
      <c r="F23980" s="43" t="s">
        <v>30</v>
      </c>
      <c r="G23980" s="43">
        <v>49004</v>
      </c>
      <c r="Y23980" s="43" t="str">
        <f t="shared" si="748"/>
        <v/>
      </c>
      <c r="AA23980" s="43" t="e">
        <f t="shared" si="749"/>
        <v>#N/A</v>
      </c>
    </row>
    <row r="23981" spans="1:27" x14ac:dyDescent="0.3">
      <c r="A23981" s="43">
        <v>1146514</v>
      </c>
      <c r="B23981" s="43" t="s">
        <v>14104</v>
      </c>
      <c r="C23981" s="43" t="s">
        <v>829</v>
      </c>
      <c r="E23981" s="43" t="s">
        <v>29</v>
      </c>
      <c r="F23981" s="43" t="s">
        <v>28</v>
      </c>
      <c r="G23981" s="43">
        <v>72014</v>
      </c>
      <c r="Y23981" s="43" t="str">
        <f t="shared" si="748"/>
        <v>COMP</v>
      </c>
      <c r="AA23981" s="43">
        <f t="shared" si="749"/>
        <v>1146514</v>
      </c>
    </row>
    <row r="23982" spans="1:27" x14ac:dyDescent="0.3">
      <c r="A23982" s="43">
        <v>2013251</v>
      </c>
      <c r="B23982" s="43" t="s">
        <v>14105</v>
      </c>
      <c r="C23982" s="43" t="s">
        <v>795</v>
      </c>
      <c r="E23982" s="43" t="s">
        <v>6263</v>
      </c>
      <c r="F23982" s="43" t="s">
        <v>30</v>
      </c>
      <c r="G23982" s="43">
        <v>44072</v>
      </c>
      <c r="Y23982" s="43" t="str">
        <f t="shared" si="748"/>
        <v/>
      </c>
      <c r="AA23982" s="43" t="e">
        <f t="shared" si="749"/>
        <v>#N/A</v>
      </c>
    </row>
    <row r="23983" spans="1:27" x14ac:dyDescent="0.3">
      <c r="A23983" s="43">
        <v>1496257</v>
      </c>
      <c r="B23983" s="43" t="s">
        <v>14106</v>
      </c>
      <c r="C23983" s="43" t="s">
        <v>795</v>
      </c>
      <c r="E23983" s="43" t="s">
        <v>6263</v>
      </c>
      <c r="F23983" s="43" t="s">
        <v>30</v>
      </c>
      <c r="G23983" s="43">
        <v>49019</v>
      </c>
      <c r="Y23983" s="43" t="str">
        <f t="shared" si="748"/>
        <v/>
      </c>
      <c r="AA23983" s="43" t="e">
        <f t="shared" si="749"/>
        <v>#N/A</v>
      </c>
    </row>
    <row r="23984" spans="1:27" x14ac:dyDescent="0.3">
      <c r="A23984" s="43">
        <v>2320862</v>
      </c>
      <c r="B23984" s="43" t="s">
        <v>14107</v>
      </c>
      <c r="C23984" s="43" t="s">
        <v>985</v>
      </c>
      <c r="E23984" s="43" t="s">
        <v>34</v>
      </c>
      <c r="F23984" s="43" t="s">
        <v>30</v>
      </c>
      <c r="G23984" s="43">
        <v>44045</v>
      </c>
      <c r="Y23984" s="43" t="str">
        <f t="shared" si="748"/>
        <v>COMP</v>
      </c>
      <c r="AA23984" s="43">
        <f t="shared" si="749"/>
        <v>2320862</v>
      </c>
    </row>
    <row r="23985" spans="1:27" x14ac:dyDescent="0.3">
      <c r="A23985" s="43">
        <v>1428528</v>
      </c>
      <c r="B23985" s="43" t="s">
        <v>14108</v>
      </c>
      <c r="C23985" s="43" t="s">
        <v>795</v>
      </c>
      <c r="E23985" s="43" t="s">
        <v>6263</v>
      </c>
      <c r="F23985" s="43" t="s">
        <v>30</v>
      </c>
      <c r="G23985" s="43">
        <v>72041</v>
      </c>
      <c r="Y23985" s="43" t="str">
        <f t="shared" si="748"/>
        <v/>
      </c>
      <c r="AA23985" s="43" t="e">
        <f t="shared" si="749"/>
        <v>#N/A</v>
      </c>
    </row>
    <row r="23986" spans="1:27" x14ac:dyDescent="0.3">
      <c r="A23986" s="43">
        <v>1972075</v>
      </c>
      <c r="B23986" s="43" t="s">
        <v>14109</v>
      </c>
      <c r="C23986" s="43" t="s">
        <v>235</v>
      </c>
      <c r="E23986" s="43" t="s">
        <v>29</v>
      </c>
      <c r="F23986" s="43" t="s">
        <v>28</v>
      </c>
      <c r="G23986" s="43">
        <v>49064</v>
      </c>
      <c r="Y23986" s="43" t="str">
        <f t="shared" si="748"/>
        <v/>
      </c>
      <c r="AA23986" s="43" t="e">
        <f t="shared" si="749"/>
        <v>#N/A</v>
      </c>
    </row>
    <row r="23987" spans="1:27" x14ac:dyDescent="0.3">
      <c r="A23987" s="43">
        <v>1440829</v>
      </c>
      <c r="B23987" s="43" t="s">
        <v>14110</v>
      </c>
      <c r="C23987" s="43" t="s">
        <v>1109</v>
      </c>
      <c r="E23987" s="43" t="s">
        <v>6263</v>
      </c>
      <c r="F23987" s="43" t="s">
        <v>28</v>
      </c>
      <c r="G23987" s="43">
        <v>44021</v>
      </c>
      <c r="Y23987" s="43" t="str">
        <f t="shared" si="748"/>
        <v/>
      </c>
      <c r="AA23987" s="43" t="e">
        <f t="shared" si="749"/>
        <v>#N/A</v>
      </c>
    </row>
    <row r="23988" spans="1:27" x14ac:dyDescent="0.3">
      <c r="A23988" s="43">
        <v>1682829</v>
      </c>
      <c r="B23988" s="43" t="s">
        <v>14111</v>
      </c>
      <c r="C23988" s="43" t="s">
        <v>258</v>
      </c>
      <c r="E23988" s="43" t="s">
        <v>34</v>
      </c>
      <c r="F23988" s="43" t="s">
        <v>28</v>
      </c>
      <c r="G23988" s="43">
        <v>72063</v>
      </c>
      <c r="Y23988" s="43" t="str">
        <f t="shared" si="748"/>
        <v>COMP</v>
      </c>
      <c r="AA23988" s="43">
        <f t="shared" si="749"/>
        <v>1682829</v>
      </c>
    </row>
    <row r="23989" spans="1:27" x14ac:dyDescent="0.3">
      <c r="A23989" s="43">
        <v>2357756</v>
      </c>
      <c r="B23989" s="43" t="s">
        <v>14112</v>
      </c>
      <c r="C23989" s="43" t="s">
        <v>241</v>
      </c>
      <c r="E23989" s="43" t="s">
        <v>6263</v>
      </c>
      <c r="F23989" s="43" t="s">
        <v>28</v>
      </c>
      <c r="G23989" s="43">
        <v>53022</v>
      </c>
      <c r="Y23989" s="43" t="str">
        <f t="shared" si="748"/>
        <v/>
      </c>
      <c r="AA23989" s="43" t="e">
        <f t="shared" si="749"/>
        <v>#N/A</v>
      </c>
    </row>
    <row r="23990" spans="1:27" x14ac:dyDescent="0.3">
      <c r="A23990" s="43">
        <v>1242203</v>
      </c>
      <c r="B23990" s="43" t="s">
        <v>14112</v>
      </c>
      <c r="C23990" s="43" t="s">
        <v>14113</v>
      </c>
      <c r="E23990" s="43" t="s">
        <v>29</v>
      </c>
      <c r="F23990" s="43" t="s">
        <v>30</v>
      </c>
      <c r="G23990" s="43">
        <v>44013</v>
      </c>
      <c r="Y23990" s="43" t="str">
        <f t="shared" si="748"/>
        <v>COMP</v>
      </c>
      <c r="AA23990" s="43">
        <f t="shared" si="749"/>
        <v>1242203</v>
      </c>
    </row>
    <row r="23991" spans="1:27" x14ac:dyDescent="0.3">
      <c r="A23991" s="43">
        <v>2289944</v>
      </c>
      <c r="B23991" s="43" t="s">
        <v>14114</v>
      </c>
      <c r="C23991" s="43" t="s">
        <v>3771</v>
      </c>
      <c r="E23991" s="43" t="s">
        <v>35</v>
      </c>
      <c r="F23991" s="43" t="s">
        <v>28</v>
      </c>
      <c r="G23991" s="43">
        <v>53061</v>
      </c>
      <c r="Y23991" s="43" t="str">
        <f t="shared" si="748"/>
        <v>COMP</v>
      </c>
      <c r="AA23991" s="43">
        <f t="shared" si="749"/>
        <v>2289944</v>
      </c>
    </row>
    <row r="23992" spans="1:27" x14ac:dyDescent="0.3">
      <c r="A23992" s="43">
        <v>2173208</v>
      </c>
      <c r="B23992" s="43" t="s">
        <v>6164</v>
      </c>
      <c r="C23992" s="43" t="s">
        <v>9082</v>
      </c>
      <c r="E23992" s="43" t="s">
        <v>35</v>
      </c>
      <c r="F23992" s="43" t="s">
        <v>30</v>
      </c>
      <c r="G23992" s="43">
        <v>44021</v>
      </c>
      <c r="Y23992" s="43" t="str">
        <f t="shared" si="748"/>
        <v>COMP</v>
      </c>
      <c r="AA23992" s="43">
        <f t="shared" si="749"/>
        <v>2173208</v>
      </c>
    </row>
    <row r="23993" spans="1:27" x14ac:dyDescent="0.3">
      <c r="A23993" s="43">
        <v>2408506</v>
      </c>
      <c r="B23993" s="43" t="s">
        <v>6164</v>
      </c>
      <c r="C23993" s="43" t="s">
        <v>2540</v>
      </c>
      <c r="E23993" s="43" t="s">
        <v>6263</v>
      </c>
      <c r="F23993" s="43" t="s">
        <v>28</v>
      </c>
      <c r="G23993" s="43">
        <v>85033</v>
      </c>
      <c r="Y23993" s="43" t="str">
        <f t="shared" si="748"/>
        <v/>
      </c>
      <c r="AA23993" s="43" t="e">
        <f t="shared" si="749"/>
        <v>#N/A</v>
      </c>
    </row>
    <row r="23994" spans="1:27" x14ac:dyDescent="0.3">
      <c r="A23994" s="43">
        <v>2416966</v>
      </c>
      <c r="B23994" s="43" t="s">
        <v>6164</v>
      </c>
      <c r="C23994" s="43" t="s">
        <v>1514</v>
      </c>
      <c r="E23994" s="43" t="s">
        <v>6263</v>
      </c>
      <c r="F23994" s="43" t="s">
        <v>30</v>
      </c>
      <c r="G23994" s="43">
        <v>85033</v>
      </c>
      <c r="Y23994" s="43" t="str">
        <f t="shared" si="748"/>
        <v/>
      </c>
      <c r="AA23994" s="43" t="e">
        <f t="shared" si="749"/>
        <v>#N/A</v>
      </c>
    </row>
    <row r="23995" spans="1:27" x14ac:dyDescent="0.3">
      <c r="A23995" s="43">
        <v>429774</v>
      </c>
      <c r="B23995" s="43" t="s">
        <v>6164</v>
      </c>
      <c r="C23995" s="43" t="s">
        <v>5738</v>
      </c>
      <c r="E23995" s="43" t="s">
        <v>6263</v>
      </c>
      <c r="F23995" s="43" t="s">
        <v>28</v>
      </c>
      <c r="G23995" s="43">
        <v>44074</v>
      </c>
      <c r="Y23995" s="43" t="str">
        <f t="shared" si="748"/>
        <v/>
      </c>
      <c r="AA23995" s="43" t="e">
        <f t="shared" si="749"/>
        <v>#N/A</v>
      </c>
    </row>
    <row r="23996" spans="1:27" x14ac:dyDescent="0.3">
      <c r="A23996" s="43">
        <v>2390238</v>
      </c>
      <c r="B23996" s="43" t="s">
        <v>14115</v>
      </c>
      <c r="C23996" s="43" t="s">
        <v>454</v>
      </c>
      <c r="E23996" s="43" t="s">
        <v>6263</v>
      </c>
      <c r="F23996" s="43" t="s">
        <v>30</v>
      </c>
      <c r="G23996" s="43">
        <v>85017</v>
      </c>
      <c r="Y23996" s="43" t="str">
        <f t="shared" si="748"/>
        <v/>
      </c>
      <c r="AA23996" s="43" t="e">
        <f t="shared" si="749"/>
        <v>#N/A</v>
      </c>
    </row>
    <row r="23997" spans="1:27" x14ac:dyDescent="0.3">
      <c r="A23997" s="43">
        <v>1605519</v>
      </c>
      <c r="B23997" s="43" t="s">
        <v>14116</v>
      </c>
      <c r="C23997" s="43" t="s">
        <v>2857</v>
      </c>
      <c r="E23997" s="43" t="s">
        <v>6263</v>
      </c>
      <c r="F23997" s="43" t="s">
        <v>30</v>
      </c>
      <c r="G23997" s="43">
        <v>85032</v>
      </c>
      <c r="Y23997" s="43" t="str">
        <f t="shared" si="748"/>
        <v/>
      </c>
      <c r="AA23997" s="43" t="e">
        <f t="shared" si="749"/>
        <v>#N/A</v>
      </c>
    </row>
    <row r="23998" spans="1:27" x14ac:dyDescent="0.3">
      <c r="A23998" s="43">
        <v>724542</v>
      </c>
      <c r="B23998" s="43" t="s">
        <v>14117</v>
      </c>
      <c r="C23998" s="43" t="s">
        <v>469</v>
      </c>
      <c r="E23998" s="43" t="s">
        <v>6263</v>
      </c>
      <c r="F23998" s="43" t="s">
        <v>28</v>
      </c>
      <c r="G23998" s="43">
        <v>85032</v>
      </c>
      <c r="Y23998" s="43" t="str">
        <f t="shared" si="748"/>
        <v/>
      </c>
      <c r="AA23998" s="43" t="e">
        <f t="shared" si="749"/>
        <v>#N/A</v>
      </c>
    </row>
    <row r="23999" spans="1:27" x14ac:dyDescent="0.3">
      <c r="A23999" s="43">
        <v>1561570</v>
      </c>
      <c r="B23999" s="43" t="s">
        <v>14118</v>
      </c>
      <c r="C23999" s="43" t="s">
        <v>1755</v>
      </c>
      <c r="E23999" s="43" t="s">
        <v>31</v>
      </c>
      <c r="F23999" s="43" t="s">
        <v>28</v>
      </c>
      <c r="G23999" s="43">
        <v>49064</v>
      </c>
      <c r="Y23999" s="43" t="str">
        <f t="shared" si="748"/>
        <v>COMP</v>
      </c>
      <c r="AA23999" s="43">
        <f t="shared" si="749"/>
        <v>1561570</v>
      </c>
    </row>
    <row r="24000" spans="1:27" x14ac:dyDescent="0.3">
      <c r="A24000" s="43">
        <v>2371263</v>
      </c>
      <c r="B24000" s="43" t="s">
        <v>14119</v>
      </c>
      <c r="C24000" s="43" t="s">
        <v>375</v>
      </c>
      <c r="E24000" s="43" t="s">
        <v>6263</v>
      </c>
      <c r="F24000" s="43" t="s">
        <v>28</v>
      </c>
      <c r="G24000" s="43">
        <v>44073</v>
      </c>
      <c r="Y24000" s="43" t="str">
        <f t="shared" si="748"/>
        <v/>
      </c>
      <c r="AA24000" s="43" t="e">
        <f t="shared" si="749"/>
        <v>#N/A</v>
      </c>
    </row>
    <row r="24001" spans="1:27" x14ac:dyDescent="0.3">
      <c r="A24001" s="43">
        <v>2371265</v>
      </c>
      <c r="B24001" s="43" t="s">
        <v>14119</v>
      </c>
      <c r="C24001" s="43" t="s">
        <v>502</v>
      </c>
      <c r="E24001" s="43" t="s">
        <v>6263</v>
      </c>
      <c r="F24001" s="43" t="s">
        <v>30</v>
      </c>
      <c r="G24001" s="43">
        <v>44073</v>
      </c>
      <c r="Y24001" s="43" t="str">
        <f t="shared" si="748"/>
        <v/>
      </c>
      <c r="AA24001" s="43" t="e">
        <f t="shared" si="749"/>
        <v>#N/A</v>
      </c>
    </row>
    <row r="24002" spans="1:27" x14ac:dyDescent="0.3">
      <c r="A24002" s="43">
        <v>2413153</v>
      </c>
      <c r="B24002" s="43" t="s">
        <v>6169</v>
      </c>
      <c r="C24002" s="43" t="s">
        <v>492</v>
      </c>
      <c r="E24002" s="43" t="s">
        <v>6263</v>
      </c>
      <c r="F24002" s="43" t="s">
        <v>30</v>
      </c>
      <c r="G24002" s="43">
        <v>72017</v>
      </c>
      <c r="Y24002" s="43" t="str">
        <f t="shared" ref="Y24002:Y24065" si="750">IF(ISERROR(AA24002)=FALSE,"COMP","")</f>
        <v/>
      </c>
      <c r="AA24002" s="43" t="e">
        <f t="shared" si="749"/>
        <v>#N/A</v>
      </c>
    </row>
    <row r="24003" spans="1:27" x14ac:dyDescent="0.3">
      <c r="A24003" s="43">
        <v>1659421</v>
      </c>
      <c r="B24003" s="43" t="s">
        <v>14120</v>
      </c>
      <c r="C24003" s="43" t="s">
        <v>401</v>
      </c>
      <c r="E24003" s="43" t="s">
        <v>6263</v>
      </c>
      <c r="F24003" s="43" t="s">
        <v>30</v>
      </c>
      <c r="G24003" s="43">
        <v>49057</v>
      </c>
      <c r="Y24003" s="43" t="str">
        <f t="shared" si="750"/>
        <v/>
      </c>
      <c r="AA24003" s="43" t="e">
        <f t="shared" ref="AA24003:AA24066" si="751">VLOOKUP(A24003,Z:Z,1,FALSE)</f>
        <v>#N/A</v>
      </c>
    </row>
    <row r="24004" spans="1:27" x14ac:dyDescent="0.3">
      <c r="A24004" s="43">
        <v>1797220</v>
      </c>
      <c r="B24004" s="43" t="s">
        <v>14121</v>
      </c>
      <c r="C24004" s="43" t="s">
        <v>346</v>
      </c>
      <c r="E24004" s="43" t="s">
        <v>6263</v>
      </c>
      <c r="F24004" s="43" t="s">
        <v>28</v>
      </c>
      <c r="G24004" s="43">
        <v>85018</v>
      </c>
      <c r="Y24004" s="43" t="str">
        <f t="shared" si="750"/>
        <v/>
      </c>
      <c r="AA24004" s="43" t="e">
        <f t="shared" si="751"/>
        <v>#N/A</v>
      </c>
    </row>
    <row r="24005" spans="1:27" x14ac:dyDescent="0.3">
      <c r="A24005" s="43">
        <v>1819051</v>
      </c>
      <c r="B24005" s="43" t="s">
        <v>14122</v>
      </c>
      <c r="C24005" s="43" t="s">
        <v>1413</v>
      </c>
      <c r="E24005" s="43" t="s">
        <v>29</v>
      </c>
      <c r="F24005" s="43" t="s">
        <v>28</v>
      </c>
      <c r="G24005" s="43">
        <v>72051</v>
      </c>
      <c r="Y24005" s="43" t="str">
        <f t="shared" si="750"/>
        <v>COMP</v>
      </c>
      <c r="AA24005" s="43">
        <f t="shared" si="751"/>
        <v>1819051</v>
      </c>
    </row>
    <row r="24006" spans="1:27" x14ac:dyDescent="0.3">
      <c r="A24006" s="43">
        <v>1225857</v>
      </c>
      <c r="B24006" s="43" t="s">
        <v>14123</v>
      </c>
      <c r="C24006" s="43" t="s">
        <v>542</v>
      </c>
      <c r="E24006" s="43" t="s">
        <v>29</v>
      </c>
      <c r="F24006" s="43" t="s">
        <v>28</v>
      </c>
      <c r="G24006" s="43">
        <v>44024</v>
      </c>
      <c r="Y24006" s="43" t="str">
        <f t="shared" si="750"/>
        <v>COMP</v>
      </c>
      <c r="AA24006" s="43">
        <f t="shared" si="751"/>
        <v>1225857</v>
      </c>
    </row>
    <row r="24007" spans="1:27" x14ac:dyDescent="0.3">
      <c r="A24007" s="43">
        <v>2103344</v>
      </c>
      <c r="B24007" s="43" t="s">
        <v>14124</v>
      </c>
      <c r="C24007" s="43" t="s">
        <v>173</v>
      </c>
      <c r="E24007" s="43" t="s">
        <v>6263</v>
      </c>
      <c r="F24007" s="43" t="s">
        <v>30</v>
      </c>
      <c r="G24007" s="43">
        <v>85052</v>
      </c>
      <c r="Y24007" s="43" t="str">
        <f t="shared" si="750"/>
        <v>COMP</v>
      </c>
      <c r="AA24007" s="43">
        <f t="shared" si="751"/>
        <v>2103344</v>
      </c>
    </row>
    <row r="24008" spans="1:27" x14ac:dyDescent="0.3">
      <c r="A24008" s="43">
        <v>2336213</v>
      </c>
      <c r="B24008" s="43" t="s">
        <v>14125</v>
      </c>
      <c r="C24008" s="43" t="s">
        <v>279</v>
      </c>
      <c r="E24008" s="43" t="s">
        <v>34</v>
      </c>
      <c r="F24008" s="43" t="s">
        <v>30</v>
      </c>
      <c r="G24008" s="43">
        <v>72041</v>
      </c>
      <c r="Y24008" s="43" t="str">
        <f t="shared" si="750"/>
        <v>COMP</v>
      </c>
      <c r="AA24008" s="43">
        <f t="shared" si="751"/>
        <v>2336213</v>
      </c>
    </row>
    <row r="24009" spans="1:27" x14ac:dyDescent="0.3">
      <c r="A24009" s="43">
        <v>1866478</v>
      </c>
      <c r="B24009" s="43" t="s">
        <v>14126</v>
      </c>
      <c r="C24009" s="43" t="s">
        <v>175</v>
      </c>
      <c r="E24009" s="43" t="s">
        <v>6263</v>
      </c>
      <c r="F24009" s="43" t="s">
        <v>28</v>
      </c>
      <c r="G24009" s="43">
        <v>85015</v>
      </c>
      <c r="Y24009" s="43" t="str">
        <f t="shared" si="750"/>
        <v/>
      </c>
      <c r="AA24009" s="43" t="e">
        <f t="shared" si="751"/>
        <v>#N/A</v>
      </c>
    </row>
    <row r="24010" spans="1:27" x14ac:dyDescent="0.3">
      <c r="A24010" s="43">
        <v>2037857</v>
      </c>
      <c r="B24010" s="43" t="s">
        <v>14127</v>
      </c>
      <c r="C24010" s="43" t="s">
        <v>14128</v>
      </c>
      <c r="E24010" s="43" t="s">
        <v>6263</v>
      </c>
      <c r="F24010" s="43" t="s">
        <v>30</v>
      </c>
      <c r="G24010" s="43">
        <v>85005</v>
      </c>
      <c r="Y24010" s="43" t="str">
        <f t="shared" si="750"/>
        <v/>
      </c>
      <c r="AA24010" s="43" t="e">
        <f t="shared" si="751"/>
        <v>#N/A</v>
      </c>
    </row>
    <row r="24011" spans="1:27" x14ac:dyDescent="0.3">
      <c r="A24011" s="43">
        <v>1619224</v>
      </c>
      <c r="B24011" s="43" t="s">
        <v>6180</v>
      </c>
      <c r="C24011" s="43" t="s">
        <v>1428</v>
      </c>
      <c r="E24011" s="43" t="s">
        <v>29</v>
      </c>
      <c r="F24011" s="43" t="s">
        <v>30</v>
      </c>
      <c r="G24011" s="43">
        <v>85004</v>
      </c>
      <c r="Y24011" s="43" t="str">
        <f t="shared" si="750"/>
        <v>COMP</v>
      </c>
      <c r="AA24011" s="43">
        <f t="shared" si="751"/>
        <v>1619224</v>
      </c>
    </row>
    <row r="24012" spans="1:27" x14ac:dyDescent="0.3">
      <c r="A24012" s="43">
        <v>2264677</v>
      </c>
      <c r="B24012" s="43" t="s">
        <v>6180</v>
      </c>
      <c r="C24012" s="43" t="s">
        <v>881</v>
      </c>
      <c r="E24012" s="43" t="s">
        <v>34</v>
      </c>
      <c r="F24012" s="43" t="s">
        <v>30</v>
      </c>
      <c r="G24012" s="43">
        <v>85067</v>
      </c>
      <c r="Y24012" s="43" t="str">
        <f t="shared" si="750"/>
        <v>COMP</v>
      </c>
      <c r="AA24012" s="43">
        <f t="shared" si="751"/>
        <v>2264677</v>
      </c>
    </row>
    <row r="24013" spans="1:27" x14ac:dyDescent="0.3">
      <c r="A24013" s="43">
        <v>2289341</v>
      </c>
      <c r="B24013" s="43" t="s">
        <v>6180</v>
      </c>
      <c r="C24013" s="43" t="s">
        <v>250</v>
      </c>
      <c r="E24013" s="43" t="s">
        <v>6263</v>
      </c>
      <c r="F24013" s="43" t="s">
        <v>28</v>
      </c>
      <c r="G24013" s="43">
        <v>49074</v>
      </c>
      <c r="Y24013" s="43" t="str">
        <f t="shared" si="750"/>
        <v/>
      </c>
      <c r="AA24013" s="43" t="e">
        <f t="shared" si="751"/>
        <v>#N/A</v>
      </c>
    </row>
    <row r="24014" spans="1:27" x14ac:dyDescent="0.3">
      <c r="A24014" s="43">
        <v>1547148</v>
      </c>
      <c r="B24014" s="43" t="s">
        <v>287</v>
      </c>
      <c r="C24014" s="43" t="s">
        <v>193</v>
      </c>
      <c r="E24014" s="43" t="s">
        <v>6263</v>
      </c>
      <c r="F24014" s="43" t="s">
        <v>28</v>
      </c>
      <c r="G24014" s="43">
        <v>44111</v>
      </c>
      <c r="Y24014" s="43" t="str">
        <f t="shared" si="750"/>
        <v/>
      </c>
      <c r="AA24014" s="43" t="e">
        <f t="shared" si="751"/>
        <v>#N/A</v>
      </c>
    </row>
    <row r="24015" spans="1:27" x14ac:dyDescent="0.3">
      <c r="A24015" s="43">
        <v>2126168</v>
      </c>
      <c r="B24015" s="43" t="s">
        <v>287</v>
      </c>
      <c r="C24015" s="43" t="s">
        <v>412</v>
      </c>
      <c r="E24015" s="43" t="s">
        <v>6263</v>
      </c>
      <c r="F24015" s="43" t="s">
        <v>28</v>
      </c>
      <c r="G24015" s="43">
        <v>44062</v>
      </c>
      <c r="Y24015" s="43" t="str">
        <f t="shared" si="750"/>
        <v/>
      </c>
      <c r="AA24015" s="43" t="e">
        <f t="shared" si="751"/>
        <v>#N/A</v>
      </c>
    </row>
    <row r="24016" spans="1:27" x14ac:dyDescent="0.3">
      <c r="A24016" s="43">
        <v>1768123</v>
      </c>
      <c r="B24016" s="43" t="s">
        <v>287</v>
      </c>
      <c r="C24016" s="43" t="s">
        <v>161</v>
      </c>
      <c r="E24016" s="43" t="s">
        <v>35</v>
      </c>
      <c r="F24016" s="43" t="s">
        <v>28</v>
      </c>
      <c r="G24016" s="43">
        <v>49004</v>
      </c>
      <c r="Y24016" s="43" t="str">
        <f t="shared" si="750"/>
        <v>COMP</v>
      </c>
      <c r="AA24016" s="43">
        <f t="shared" si="751"/>
        <v>1768123</v>
      </c>
    </row>
    <row r="24017" spans="1:27" x14ac:dyDescent="0.3">
      <c r="A24017" s="43">
        <v>2164007</v>
      </c>
      <c r="B24017" s="43" t="s">
        <v>287</v>
      </c>
      <c r="C24017" s="43" t="s">
        <v>1904</v>
      </c>
      <c r="E24017" s="43" t="s">
        <v>6263</v>
      </c>
      <c r="F24017" s="43" t="s">
        <v>28</v>
      </c>
      <c r="G24017" s="43">
        <v>85017</v>
      </c>
      <c r="Y24017" s="43" t="str">
        <f t="shared" si="750"/>
        <v/>
      </c>
      <c r="AA24017" s="43" t="e">
        <f t="shared" si="751"/>
        <v>#N/A</v>
      </c>
    </row>
    <row r="24018" spans="1:27" x14ac:dyDescent="0.3">
      <c r="A24018" s="43">
        <v>2261176</v>
      </c>
      <c r="B24018" s="43" t="s">
        <v>287</v>
      </c>
      <c r="C24018" s="43" t="s">
        <v>5711</v>
      </c>
      <c r="E24018" s="43" t="s">
        <v>29</v>
      </c>
      <c r="F24018" s="43" t="s">
        <v>28</v>
      </c>
      <c r="G24018" s="43">
        <v>44027</v>
      </c>
      <c r="Y24018" s="43" t="str">
        <f t="shared" si="750"/>
        <v>COMP</v>
      </c>
      <c r="AA24018" s="43">
        <f t="shared" si="751"/>
        <v>2261176</v>
      </c>
    </row>
    <row r="24019" spans="1:27" x14ac:dyDescent="0.3">
      <c r="A24019" s="43">
        <v>1761632</v>
      </c>
      <c r="B24019" s="43" t="s">
        <v>287</v>
      </c>
      <c r="C24019" s="43" t="s">
        <v>936</v>
      </c>
      <c r="E24019" s="43" t="s">
        <v>6263</v>
      </c>
      <c r="F24019" s="43" t="s">
        <v>30</v>
      </c>
      <c r="G24019" s="43">
        <v>85017</v>
      </c>
      <c r="Y24019" s="43" t="str">
        <f t="shared" si="750"/>
        <v>COMP</v>
      </c>
      <c r="AA24019" s="43">
        <f t="shared" si="751"/>
        <v>1761632</v>
      </c>
    </row>
    <row r="24020" spans="1:27" x14ac:dyDescent="0.3">
      <c r="A24020" s="43">
        <v>2384218</v>
      </c>
      <c r="B24020" s="43" t="s">
        <v>287</v>
      </c>
      <c r="C24020" s="43" t="s">
        <v>3477</v>
      </c>
      <c r="E24020" s="43" t="s">
        <v>6263</v>
      </c>
      <c r="F24020" s="43" t="s">
        <v>28</v>
      </c>
      <c r="G24020" s="43">
        <v>85058</v>
      </c>
      <c r="Y24020" s="43" t="str">
        <f t="shared" si="750"/>
        <v/>
      </c>
      <c r="AA24020" s="43" t="e">
        <f t="shared" si="751"/>
        <v>#N/A</v>
      </c>
    </row>
    <row r="24021" spans="1:27" x14ac:dyDescent="0.3">
      <c r="A24021" s="43">
        <v>1067024</v>
      </c>
      <c r="B24021" s="43" t="s">
        <v>287</v>
      </c>
      <c r="C24021" s="43" t="s">
        <v>228</v>
      </c>
      <c r="E24021" s="43" t="s">
        <v>6263</v>
      </c>
      <c r="F24021" s="43" t="s">
        <v>28</v>
      </c>
      <c r="G24021" s="43">
        <v>49002</v>
      </c>
      <c r="Y24021" s="43" t="str">
        <f t="shared" si="750"/>
        <v>COMP</v>
      </c>
      <c r="AA24021" s="43">
        <f t="shared" si="751"/>
        <v>1067024</v>
      </c>
    </row>
    <row r="24022" spans="1:27" x14ac:dyDescent="0.3">
      <c r="A24022" s="43">
        <v>1768394</v>
      </c>
      <c r="B24022" s="43" t="s">
        <v>287</v>
      </c>
      <c r="C24022" s="43" t="s">
        <v>829</v>
      </c>
      <c r="E24022" s="43" t="s">
        <v>6263</v>
      </c>
      <c r="F24022" s="43" t="s">
        <v>28</v>
      </c>
      <c r="G24022" s="43">
        <v>72064</v>
      </c>
      <c r="Y24022" s="43" t="str">
        <f t="shared" si="750"/>
        <v/>
      </c>
      <c r="AA24022" s="43" t="e">
        <f t="shared" si="751"/>
        <v>#N/A</v>
      </c>
    </row>
    <row r="24023" spans="1:27" x14ac:dyDescent="0.3">
      <c r="A24023" s="43">
        <v>2394677</v>
      </c>
      <c r="B24023" s="43" t="s">
        <v>287</v>
      </c>
      <c r="C24023" s="43" t="s">
        <v>368</v>
      </c>
      <c r="E24023" s="43" t="s">
        <v>6263</v>
      </c>
      <c r="F24023" s="43" t="s">
        <v>30</v>
      </c>
      <c r="G24023" s="43">
        <v>49006</v>
      </c>
      <c r="Y24023" s="43" t="str">
        <f t="shared" si="750"/>
        <v/>
      </c>
      <c r="AA24023" s="43" t="e">
        <f t="shared" si="751"/>
        <v>#N/A</v>
      </c>
    </row>
    <row r="24024" spans="1:27" x14ac:dyDescent="0.3">
      <c r="A24024" s="43">
        <v>2308626</v>
      </c>
      <c r="B24024" s="43" t="s">
        <v>287</v>
      </c>
      <c r="C24024" s="43" t="s">
        <v>1549</v>
      </c>
      <c r="E24024" s="43" t="s">
        <v>6263</v>
      </c>
      <c r="F24024" s="43" t="s">
        <v>30</v>
      </c>
      <c r="G24024" s="43">
        <v>72064</v>
      </c>
      <c r="Y24024" s="43" t="str">
        <f t="shared" si="750"/>
        <v/>
      </c>
      <c r="AA24024" s="43" t="e">
        <f t="shared" si="751"/>
        <v>#N/A</v>
      </c>
    </row>
    <row r="24025" spans="1:27" x14ac:dyDescent="0.3">
      <c r="A24025" s="43">
        <v>2293964</v>
      </c>
      <c r="B24025" s="43" t="s">
        <v>287</v>
      </c>
      <c r="C24025" s="43" t="s">
        <v>340</v>
      </c>
      <c r="E24025" s="43" t="s">
        <v>6263</v>
      </c>
      <c r="F24025" s="43" t="s">
        <v>30</v>
      </c>
      <c r="G24025" s="43">
        <v>44068</v>
      </c>
      <c r="Y24025" s="43" t="str">
        <f t="shared" si="750"/>
        <v/>
      </c>
      <c r="AA24025" s="43" t="e">
        <f t="shared" si="751"/>
        <v>#N/A</v>
      </c>
    </row>
    <row r="24026" spans="1:27" x14ac:dyDescent="0.3">
      <c r="A24026" s="43">
        <v>2253060</v>
      </c>
      <c r="B24026" s="43" t="s">
        <v>287</v>
      </c>
      <c r="C24026" s="43" t="s">
        <v>340</v>
      </c>
      <c r="E24026" s="43" t="s">
        <v>6263</v>
      </c>
      <c r="F24026" s="43" t="s">
        <v>30</v>
      </c>
      <c r="G24026" s="43">
        <v>85078</v>
      </c>
      <c r="Y24026" s="43" t="str">
        <f t="shared" si="750"/>
        <v/>
      </c>
      <c r="AA24026" s="43" t="e">
        <f t="shared" si="751"/>
        <v>#N/A</v>
      </c>
    </row>
    <row r="24027" spans="1:27" x14ac:dyDescent="0.3">
      <c r="A24027" s="43">
        <v>1906815</v>
      </c>
      <c r="B24027" s="43" t="s">
        <v>287</v>
      </c>
      <c r="C24027" s="43" t="s">
        <v>1376</v>
      </c>
      <c r="E24027" s="43" t="s">
        <v>6263</v>
      </c>
      <c r="F24027" s="43" t="s">
        <v>30</v>
      </c>
      <c r="G24027" s="43">
        <v>49054</v>
      </c>
      <c r="Y24027" s="43" t="str">
        <f t="shared" si="750"/>
        <v/>
      </c>
      <c r="AA24027" s="43" t="e">
        <f t="shared" si="751"/>
        <v>#N/A</v>
      </c>
    </row>
    <row r="24028" spans="1:27" x14ac:dyDescent="0.3">
      <c r="A24028" s="43">
        <v>1678267</v>
      </c>
      <c r="B24028" s="43" t="s">
        <v>287</v>
      </c>
      <c r="C24028" s="43" t="s">
        <v>189</v>
      </c>
      <c r="E24028" s="43" t="s">
        <v>6263</v>
      </c>
      <c r="F24028" s="43" t="s">
        <v>30</v>
      </c>
      <c r="G24028" s="43">
        <v>85049</v>
      </c>
      <c r="Y24028" s="43" t="str">
        <f t="shared" si="750"/>
        <v/>
      </c>
      <c r="AA24028" s="43" t="e">
        <f t="shared" si="751"/>
        <v>#N/A</v>
      </c>
    </row>
    <row r="24029" spans="1:27" x14ac:dyDescent="0.3">
      <c r="A24029" s="43">
        <v>2352211</v>
      </c>
      <c r="B24029" s="43" t="s">
        <v>287</v>
      </c>
      <c r="C24029" s="43" t="s">
        <v>175</v>
      </c>
      <c r="E24029" s="43" t="s">
        <v>6263</v>
      </c>
      <c r="F24029" s="43" t="s">
        <v>28</v>
      </c>
      <c r="G24029" s="43">
        <v>85012</v>
      </c>
      <c r="Y24029" s="43" t="str">
        <f t="shared" si="750"/>
        <v/>
      </c>
      <c r="AA24029" s="43" t="e">
        <f t="shared" si="751"/>
        <v>#N/A</v>
      </c>
    </row>
    <row r="24030" spans="1:27" x14ac:dyDescent="0.3">
      <c r="A24030" s="43">
        <v>1188345</v>
      </c>
      <c r="B24030" s="43" t="s">
        <v>287</v>
      </c>
      <c r="C24030" s="43" t="s">
        <v>221</v>
      </c>
      <c r="E24030" s="43" t="s">
        <v>6263</v>
      </c>
      <c r="F24030" s="43" t="s">
        <v>28</v>
      </c>
      <c r="G24030" s="43">
        <v>49006</v>
      </c>
      <c r="Y24030" s="43" t="str">
        <f t="shared" si="750"/>
        <v/>
      </c>
      <c r="AA24030" s="43" t="e">
        <f t="shared" si="751"/>
        <v>#N/A</v>
      </c>
    </row>
    <row r="24031" spans="1:27" x14ac:dyDescent="0.3">
      <c r="A24031" s="43">
        <v>2080649</v>
      </c>
      <c r="B24031" s="43" t="s">
        <v>287</v>
      </c>
      <c r="C24031" s="43" t="s">
        <v>346</v>
      </c>
      <c r="E24031" s="43" t="s">
        <v>6263</v>
      </c>
      <c r="F24031" s="43" t="s">
        <v>28</v>
      </c>
      <c r="G24031" s="43">
        <v>49001</v>
      </c>
      <c r="Y24031" s="43" t="str">
        <f t="shared" si="750"/>
        <v/>
      </c>
      <c r="AA24031" s="43" t="e">
        <f t="shared" si="751"/>
        <v>#N/A</v>
      </c>
    </row>
    <row r="24032" spans="1:27" x14ac:dyDescent="0.3">
      <c r="A24032" s="43">
        <v>1246920</v>
      </c>
      <c r="B24032" s="43" t="s">
        <v>287</v>
      </c>
      <c r="C24032" s="43" t="s">
        <v>2115</v>
      </c>
      <c r="E24032" s="43" t="s">
        <v>6263</v>
      </c>
      <c r="F24032" s="43" t="s">
        <v>28</v>
      </c>
      <c r="G24032" s="43">
        <v>85049</v>
      </c>
      <c r="Y24032" s="43" t="str">
        <f t="shared" si="750"/>
        <v/>
      </c>
      <c r="AA24032" s="43" t="e">
        <f t="shared" si="751"/>
        <v>#N/A</v>
      </c>
    </row>
    <row r="24033" spans="1:27" x14ac:dyDescent="0.3">
      <c r="A24033" s="43">
        <v>474386</v>
      </c>
      <c r="B24033" s="43" t="s">
        <v>287</v>
      </c>
      <c r="C24033" s="43" t="s">
        <v>2115</v>
      </c>
      <c r="E24033" s="43" t="s">
        <v>6263</v>
      </c>
      <c r="F24033" s="43" t="s">
        <v>28</v>
      </c>
      <c r="G24033" s="43">
        <v>44024</v>
      </c>
      <c r="Y24033" s="43" t="str">
        <f t="shared" si="750"/>
        <v>COMP</v>
      </c>
      <c r="AA24033" s="43">
        <f t="shared" si="751"/>
        <v>474386</v>
      </c>
    </row>
    <row r="24034" spans="1:27" x14ac:dyDescent="0.3">
      <c r="A24034" s="43">
        <v>1045755</v>
      </c>
      <c r="B24034" s="43" t="s">
        <v>14129</v>
      </c>
      <c r="C24034" s="43" t="s">
        <v>722</v>
      </c>
      <c r="E24034" s="43" t="s">
        <v>6263</v>
      </c>
      <c r="F24034" s="43" t="s">
        <v>28</v>
      </c>
      <c r="G24034" s="43">
        <v>72064</v>
      </c>
      <c r="Y24034" s="43" t="str">
        <f t="shared" si="750"/>
        <v/>
      </c>
      <c r="AA24034" s="43" t="e">
        <f t="shared" si="751"/>
        <v>#N/A</v>
      </c>
    </row>
    <row r="24035" spans="1:27" x14ac:dyDescent="0.3">
      <c r="A24035" s="43">
        <v>1816222</v>
      </c>
      <c r="B24035" s="43" t="s">
        <v>14130</v>
      </c>
      <c r="C24035" s="43" t="s">
        <v>189</v>
      </c>
      <c r="E24035" s="43" t="s">
        <v>6263</v>
      </c>
      <c r="F24035" s="43" t="s">
        <v>30</v>
      </c>
      <c r="G24035" s="43">
        <v>72007</v>
      </c>
      <c r="Y24035" s="43" t="str">
        <f t="shared" si="750"/>
        <v/>
      </c>
      <c r="AA24035" s="43" t="e">
        <f t="shared" si="751"/>
        <v>#N/A</v>
      </c>
    </row>
    <row r="24036" spans="1:27" x14ac:dyDescent="0.3">
      <c r="A24036" s="43">
        <v>1808333</v>
      </c>
      <c r="B24036" s="43" t="s">
        <v>6184</v>
      </c>
      <c r="C24036" s="43" t="s">
        <v>193</v>
      </c>
      <c r="E24036" s="43" t="s">
        <v>6263</v>
      </c>
      <c r="F24036" s="43" t="s">
        <v>28</v>
      </c>
      <c r="G24036" s="43">
        <v>44062</v>
      </c>
      <c r="Y24036" s="43" t="str">
        <f t="shared" si="750"/>
        <v/>
      </c>
      <c r="AA24036" s="43" t="e">
        <f t="shared" si="751"/>
        <v>#N/A</v>
      </c>
    </row>
    <row r="24037" spans="1:27" x14ac:dyDescent="0.3">
      <c r="A24037" s="43">
        <v>2071704</v>
      </c>
      <c r="B24037" s="43" t="s">
        <v>6184</v>
      </c>
      <c r="C24037" s="43" t="s">
        <v>412</v>
      </c>
      <c r="E24037" s="43" t="s">
        <v>29</v>
      </c>
      <c r="F24037" s="43" t="s">
        <v>28</v>
      </c>
      <c r="G24037" s="43">
        <v>49006</v>
      </c>
      <c r="Y24037" s="43" t="str">
        <f t="shared" si="750"/>
        <v>COMP</v>
      </c>
      <c r="AA24037" s="43">
        <f t="shared" si="751"/>
        <v>2071704</v>
      </c>
    </row>
    <row r="24038" spans="1:27" x14ac:dyDescent="0.3">
      <c r="A24038" s="43">
        <v>2177748</v>
      </c>
      <c r="B24038" s="43" t="s">
        <v>6184</v>
      </c>
      <c r="C24038" s="43" t="s">
        <v>268</v>
      </c>
      <c r="E24038" s="43" t="s">
        <v>6263</v>
      </c>
      <c r="F24038" s="43" t="s">
        <v>30</v>
      </c>
      <c r="G24038" s="43">
        <v>44062</v>
      </c>
      <c r="Y24038" s="43" t="str">
        <f t="shared" si="750"/>
        <v/>
      </c>
      <c r="AA24038" s="43" t="e">
        <f t="shared" si="751"/>
        <v>#N/A</v>
      </c>
    </row>
    <row r="24039" spans="1:27" x14ac:dyDescent="0.3">
      <c r="A24039" s="43">
        <v>1651598</v>
      </c>
      <c r="B24039" s="43" t="s">
        <v>6184</v>
      </c>
      <c r="C24039" s="43" t="s">
        <v>947</v>
      </c>
      <c r="E24039" s="43" t="s">
        <v>31</v>
      </c>
      <c r="F24039" s="43" t="s">
        <v>30</v>
      </c>
      <c r="G24039" s="43">
        <v>85015</v>
      </c>
      <c r="Y24039" s="43" t="str">
        <f t="shared" si="750"/>
        <v>COMP</v>
      </c>
      <c r="AA24039" s="43">
        <f t="shared" si="751"/>
        <v>1651598</v>
      </c>
    </row>
    <row r="24040" spans="1:27" x14ac:dyDescent="0.3">
      <c r="A24040" s="43">
        <v>1461120</v>
      </c>
      <c r="B24040" s="43" t="s">
        <v>6184</v>
      </c>
      <c r="C24040" s="43" t="s">
        <v>2692</v>
      </c>
      <c r="E24040" s="43" t="s">
        <v>31</v>
      </c>
      <c r="F24040" s="43" t="s">
        <v>28</v>
      </c>
      <c r="G24040" s="43">
        <v>85015</v>
      </c>
      <c r="Y24040" s="43" t="str">
        <f t="shared" si="750"/>
        <v>COMP</v>
      </c>
      <c r="AA24040" s="43">
        <f t="shared" si="751"/>
        <v>1461120</v>
      </c>
    </row>
    <row r="24041" spans="1:27" x14ac:dyDescent="0.3">
      <c r="A24041" s="43">
        <v>2276182</v>
      </c>
      <c r="B24041" s="43" t="s">
        <v>6184</v>
      </c>
      <c r="C24041" s="43" t="s">
        <v>232</v>
      </c>
      <c r="E24041" s="43" t="s">
        <v>6263</v>
      </c>
      <c r="F24041" s="43" t="s">
        <v>28</v>
      </c>
      <c r="G24041" s="43">
        <v>49006</v>
      </c>
      <c r="Y24041" s="43" t="str">
        <f t="shared" si="750"/>
        <v>COMP</v>
      </c>
      <c r="AA24041" s="43">
        <f t="shared" si="751"/>
        <v>2276182</v>
      </c>
    </row>
    <row r="24042" spans="1:27" x14ac:dyDescent="0.3">
      <c r="A24042" s="43">
        <v>965666</v>
      </c>
      <c r="B24042" s="43" t="s">
        <v>6184</v>
      </c>
      <c r="C24042" s="43" t="s">
        <v>346</v>
      </c>
      <c r="E24042" s="43" t="s">
        <v>6263</v>
      </c>
      <c r="F24042" s="43" t="s">
        <v>28</v>
      </c>
      <c r="G24042" s="43">
        <v>85015</v>
      </c>
      <c r="Y24042" s="43" t="str">
        <f t="shared" si="750"/>
        <v>COMP</v>
      </c>
      <c r="AA24042" s="43">
        <f t="shared" si="751"/>
        <v>965666</v>
      </c>
    </row>
    <row r="24043" spans="1:27" x14ac:dyDescent="0.3">
      <c r="A24043" s="43">
        <v>2417891</v>
      </c>
      <c r="B24043" s="43" t="s">
        <v>14131</v>
      </c>
      <c r="C24043" s="43" t="s">
        <v>244</v>
      </c>
      <c r="E24043" s="43" t="s">
        <v>35</v>
      </c>
      <c r="F24043" s="43" t="s">
        <v>28</v>
      </c>
      <c r="G24043" s="43">
        <v>44094</v>
      </c>
      <c r="Y24043" s="43" t="str">
        <f t="shared" si="750"/>
        <v>COMP</v>
      </c>
      <c r="AA24043" s="43">
        <f t="shared" si="751"/>
        <v>2417891</v>
      </c>
    </row>
    <row r="24044" spans="1:27" x14ac:dyDescent="0.3">
      <c r="A24044" s="43">
        <v>667623</v>
      </c>
      <c r="B24044" s="43" t="s">
        <v>14132</v>
      </c>
      <c r="C24044" s="43" t="s">
        <v>937</v>
      </c>
      <c r="E24044" s="43" t="s">
        <v>6263</v>
      </c>
      <c r="F24044" s="43" t="s">
        <v>28</v>
      </c>
      <c r="G24044" s="43">
        <v>49027</v>
      </c>
      <c r="Y24044" s="43" t="str">
        <f t="shared" si="750"/>
        <v/>
      </c>
      <c r="AA24044" s="43" t="e">
        <f t="shared" si="751"/>
        <v>#N/A</v>
      </c>
    </row>
    <row r="24045" spans="1:27" x14ac:dyDescent="0.3">
      <c r="A24045" s="43">
        <v>2287876</v>
      </c>
      <c r="B24045" s="43" t="s">
        <v>14132</v>
      </c>
      <c r="C24045" s="43" t="s">
        <v>656</v>
      </c>
      <c r="E24045" s="43" t="s">
        <v>6263</v>
      </c>
      <c r="F24045" s="43" t="s">
        <v>28</v>
      </c>
      <c r="G24045" s="43">
        <v>49072</v>
      </c>
      <c r="Y24045" s="43" t="str">
        <f t="shared" si="750"/>
        <v/>
      </c>
      <c r="AA24045" s="43" t="e">
        <f t="shared" si="751"/>
        <v>#N/A</v>
      </c>
    </row>
    <row r="24046" spans="1:27" x14ac:dyDescent="0.3">
      <c r="A24046" s="43">
        <v>1669515</v>
      </c>
      <c r="B24046" s="43" t="s">
        <v>14132</v>
      </c>
      <c r="C24046" s="43" t="s">
        <v>189</v>
      </c>
      <c r="E24046" s="43" t="s">
        <v>6263</v>
      </c>
      <c r="F24046" s="43" t="s">
        <v>30</v>
      </c>
      <c r="G24046" s="43">
        <v>49001</v>
      </c>
      <c r="Y24046" s="43" t="str">
        <f t="shared" si="750"/>
        <v/>
      </c>
      <c r="AA24046" s="43" t="e">
        <f t="shared" si="751"/>
        <v>#N/A</v>
      </c>
    </row>
    <row r="24047" spans="1:27" x14ac:dyDescent="0.3">
      <c r="A24047" s="43">
        <v>2418420</v>
      </c>
      <c r="B24047" s="43" t="s">
        <v>14133</v>
      </c>
      <c r="C24047" s="43" t="s">
        <v>618</v>
      </c>
      <c r="E24047" s="43" t="s">
        <v>6263</v>
      </c>
      <c r="F24047" s="43" t="s">
        <v>28</v>
      </c>
      <c r="G24047" s="43">
        <v>49016</v>
      </c>
      <c r="Y24047" s="43" t="str">
        <f t="shared" si="750"/>
        <v/>
      </c>
      <c r="AA24047" s="43" t="e">
        <f t="shared" si="751"/>
        <v>#N/A</v>
      </c>
    </row>
    <row r="24048" spans="1:27" x14ac:dyDescent="0.3">
      <c r="A24048" s="43">
        <v>2326183</v>
      </c>
      <c r="B24048" s="43" t="s">
        <v>14133</v>
      </c>
      <c r="C24048" s="43" t="s">
        <v>401</v>
      </c>
      <c r="E24048" s="43" t="s">
        <v>6263</v>
      </c>
      <c r="F24048" s="43" t="s">
        <v>30</v>
      </c>
      <c r="G24048" s="43">
        <v>49016</v>
      </c>
      <c r="Y24048" s="43" t="str">
        <f t="shared" si="750"/>
        <v/>
      </c>
      <c r="AA24048" s="43" t="e">
        <f t="shared" si="751"/>
        <v>#N/A</v>
      </c>
    </row>
    <row r="24049" spans="1:27" x14ac:dyDescent="0.3">
      <c r="A24049" s="43">
        <v>1415385</v>
      </c>
      <c r="B24049" s="43" t="s">
        <v>14134</v>
      </c>
      <c r="C24049" s="43" t="s">
        <v>514</v>
      </c>
      <c r="E24049" s="43" t="s">
        <v>6263</v>
      </c>
      <c r="F24049" s="43" t="s">
        <v>28</v>
      </c>
      <c r="G24049" s="43">
        <v>44090</v>
      </c>
      <c r="Y24049" s="43" t="str">
        <f t="shared" si="750"/>
        <v/>
      </c>
      <c r="AA24049" s="43" t="e">
        <f t="shared" si="751"/>
        <v>#N/A</v>
      </c>
    </row>
    <row r="24050" spans="1:27" x14ac:dyDescent="0.3">
      <c r="A24050" s="43">
        <v>1252891</v>
      </c>
      <c r="B24050" s="43" t="s">
        <v>6039</v>
      </c>
      <c r="C24050" s="43" t="s">
        <v>757</v>
      </c>
      <c r="E24050" s="43" t="s">
        <v>6263</v>
      </c>
      <c r="F24050" s="43" t="s">
        <v>30</v>
      </c>
      <c r="G24050" s="43">
        <v>53072</v>
      </c>
      <c r="Y24050" s="43" t="str">
        <f t="shared" si="750"/>
        <v/>
      </c>
      <c r="AA24050" s="43" t="e">
        <f t="shared" si="751"/>
        <v>#N/A</v>
      </c>
    </row>
    <row r="24051" spans="1:27" x14ac:dyDescent="0.3">
      <c r="A24051" s="43">
        <v>2293920</v>
      </c>
      <c r="B24051" s="43" t="s">
        <v>14135</v>
      </c>
      <c r="C24051" s="43" t="s">
        <v>399</v>
      </c>
      <c r="E24051" s="43" t="s">
        <v>6263</v>
      </c>
      <c r="F24051" s="43" t="s">
        <v>28</v>
      </c>
      <c r="G24051" s="43">
        <v>44098</v>
      </c>
      <c r="Y24051" s="43" t="str">
        <f t="shared" si="750"/>
        <v/>
      </c>
      <c r="AA24051" s="43" t="e">
        <f t="shared" si="751"/>
        <v>#N/A</v>
      </c>
    </row>
    <row r="24052" spans="1:27" x14ac:dyDescent="0.3">
      <c r="A24052" s="43">
        <v>2349097</v>
      </c>
      <c r="B24052" s="43" t="s">
        <v>14135</v>
      </c>
      <c r="C24052" s="43" t="s">
        <v>553</v>
      </c>
      <c r="E24052" s="43" t="s">
        <v>6263</v>
      </c>
      <c r="F24052" s="43" t="s">
        <v>28</v>
      </c>
      <c r="G24052" s="43">
        <v>44049</v>
      </c>
      <c r="Y24052" s="43" t="str">
        <f t="shared" si="750"/>
        <v/>
      </c>
      <c r="AA24052" s="43" t="e">
        <f t="shared" si="751"/>
        <v>#N/A</v>
      </c>
    </row>
    <row r="24053" spans="1:27" x14ac:dyDescent="0.3">
      <c r="A24053" s="43">
        <v>1124317</v>
      </c>
      <c r="B24053" s="43" t="s">
        <v>14136</v>
      </c>
      <c r="C24053" s="43" t="s">
        <v>10247</v>
      </c>
      <c r="E24053" s="43" t="s">
        <v>29</v>
      </c>
      <c r="F24053" s="43" t="s">
        <v>30</v>
      </c>
      <c r="G24053" s="43">
        <v>85015</v>
      </c>
      <c r="Y24053" s="43" t="str">
        <f t="shared" si="750"/>
        <v>COMP</v>
      </c>
      <c r="AA24053" s="43">
        <f t="shared" si="751"/>
        <v>1124317</v>
      </c>
    </row>
    <row r="24054" spans="1:27" x14ac:dyDescent="0.3">
      <c r="A24054" s="43">
        <v>2428142</v>
      </c>
      <c r="B24054" s="43" t="s">
        <v>14136</v>
      </c>
      <c r="C24054" s="43" t="s">
        <v>340</v>
      </c>
      <c r="E24054" s="43" t="s">
        <v>29</v>
      </c>
      <c r="F24054" s="43" t="s">
        <v>30</v>
      </c>
      <c r="G24054" s="43">
        <v>44013</v>
      </c>
      <c r="Y24054" s="43" t="str">
        <f t="shared" si="750"/>
        <v>COMP</v>
      </c>
      <c r="AA24054" s="43">
        <f t="shared" si="751"/>
        <v>2428142</v>
      </c>
    </row>
    <row r="24055" spans="1:27" x14ac:dyDescent="0.3">
      <c r="A24055" s="43">
        <v>1578069</v>
      </c>
      <c r="B24055" s="43" t="s">
        <v>14136</v>
      </c>
      <c r="C24055" s="43" t="s">
        <v>250</v>
      </c>
      <c r="E24055" s="43" t="s">
        <v>6263</v>
      </c>
      <c r="F24055" s="43" t="s">
        <v>28</v>
      </c>
      <c r="G24055" s="43">
        <v>85049</v>
      </c>
      <c r="Y24055" s="43" t="str">
        <f t="shared" si="750"/>
        <v/>
      </c>
      <c r="AA24055" s="43" t="e">
        <f t="shared" si="751"/>
        <v>#N/A</v>
      </c>
    </row>
    <row r="24056" spans="1:27" x14ac:dyDescent="0.3">
      <c r="A24056" s="43">
        <v>2348241</v>
      </c>
      <c r="B24056" s="43" t="s">
        <v>14137</v>
      </c>
      <c r="C24056" s="43" t="s">
        <v>2738</v>
      </c>
      <c r="E24056" s="43" t="s">
        <v>6263</v>
      </c>
      <c r="F24056" s="43" t="s">
        <v>28</v>
      </c>
      <c r="G24056" s="43">
        <v>85032</v>
      </c>
      <c r="Y24056" s="43" t="str">
        <f t="shared" si="750"/>
        <v/>
      </c>
      <c r="AA24056" s="43" t="e">
        <f t="shared" si="751"/>
        <v>#N/A</v>
      </c>
    </row>
    <row r="24057" spans="1:27" x14ac:dyDescent="0.3">
      <c r="A24057" s="43">
        <v>2308637</v>
      </c>
      <c r="B24057" s="43" t="s">
        <v>14138</v>
      </c>
      <c r="C24057" s="43" t="s">
        <v>6996</v>
      </c>
      <c r="E24057" s="43" t="s">
        <v>35</v>
      </c>
      <c r="F24057" s="43" t="s">
        <v>30</v>
      </c>
      <c r="G24057" s="43">
        <v>72080</v>
      </c>
      <c r="Y24057" s="43" t="str">
        <f t="shared" si="750"/>
        <v>COMP</v>
      </c>
      <c r="AA24057" s="43">
        <f t="shared" si="751"/>
        <v>2308637</v>
      </c>
    </row>
    <row r="24058" spans="1:27" x14ac:dyDescent="0.3">
      <c r="A24058" s="43">
        <v>1559422</v>
      </c>
      <c r="B24058" s="43" t="s">
        <v>14138</v>
      </c>
      <c r="C24058" s="43" t="s">
        <v>4847</v>
      </c>
      <c r="E24058" s="43" t="s">
        <v>34</v>
      </c>
      <c r="F24058" s="43" t="s">
        <v>28</v>
      </c>
      <c r="G24058" s="43">
        <v>49064</v>
      </c>
      <c r="Y24058" s="43" t="str">
        <f t="shared" si="750"/>
        <v>COMP</v>
      </c>
      <c r="AA24058" s="43">
        <f t="shared" si="751"/>
        <v>1559422</v>
      </c>
    </row>
    <row r="24059" spans="1:27" x14ac:dyDescent="0.3">
      <c r="A24059" s="43">
        <v>1765971</v>
      </c>
      <c r="B24059" s="43" t="s">
        <v>14138</v>
      </c>
      <c r="C24059" s="43" t="s">
        <v>189</v>
      </c>
      <c r="E24059" s="43" t="s">
        <v>6263</v>
      </c>
      <c r="F24059" s="43" t="s">
        <v>30</v>
      </c>
      <c r="G24059" s="43">
        <v>49037</v>
      </c>
      <c r="Y24059" s="43" t="str">
        <f t="shared" si="750"/>
        <v/>
      </c>
      <c r="AA24059" s="43" t="e">
        <f t="shared" si="751"/>
        <v>#N/A</v>
      </c>
    </row>
    <row r="24060" spans="1:27" x14ac:dyDescent="0.3">
      <c r="A24060" s="43">
        <v>753899</v>
      </c>
      <c r="B24060" s="43" t="s">
        <v>14139</v>
      </c>
      <c r="C24060" s="43" t="s">
        <v>1163</v>
      </c>
      <c r="E24060" s="43" t="s">
        <v>6263</v>
      </c>
      <c r="F24060" s="43" t="s">
        <v>28</v>
      </c>
      <c r="G24060" s="43">
        <v>72061</v>
      </c>
      <c r="Y24060" s="43" t="str">
        <f t="shared" si="750"/>
        <v>COMP</v>
      </c>
      <c r="AA24060" s="43">
        <f t="shared" si="751"/>
        <v>753899</v>
      </c>
    </row>
    <row r="24061" spans="1:27" x14ac:dyDescent="0.3">
      <c r="A24061" s="43">
        <v>2193027</v>
      </c>
      <c r="B24061" s="43" t="s">
        <v>14139</v>
      </c>
      <c r="C24061" s="43" t="s">
        <v>2733</v>
      </c>
      <c r="E24061" s="43" t="s">
        <v>6263</v>
      </c>
      <c r="F24061" s="43" t="s">
        <v>28</v>
      </c>
      <c r="G24061" s="43">
        <v>72079</v>
      </c>
      <c r="Y24061" s="43" t="str">
        <f t="shared" si="750"/>
        <v/>
      </c>
      <c r="AA24061" s="43" t="e">
        <f t="shared" si="751"/>
        <v>#N/A</v>
      </c>
    </row>
    <row r="24062" spans="1:27" x14ac:dyDescent="0.3">
      <c r="A24062" s="43">
        <v>1895659</v>
      </c>
      <c r="B24062" s="43" t="s">
        <v>14140</v>
      </c>
      <c r="C24062" s="43" t="s">
        <v>722</v>
      </c>
      <c r="E24062" s="43" t="s">
        <v>29</v>
      </c>
      <c r="F24062" s="43" t="s">
        <v>28</v>
      </c>
      <c r="G24062" s="43">
        <v>44067</v>
      </c>
      <c r="Y24062" s="43" t="str">
        <f t="shared" si="750"/>
        <v>COMP</v>
      </c>
      <c r="AA24062" s="43">
        <f t="shared" si="751"/>
        <v>1895659</v>
      </c>
    </row>
    <row r="24063" spans="1:27" x14ac:dyDescent="0.3">
      <c r="A24063" s="43">
        <v>1836098</v>
      </c>
      <c r="B24063" s="43" t="s">
        <v>14140</v>
      </c>
      <c r="C24063" s="43" t="s">
        <v>340</v>
      </c>
      <c r="E24063" s="43" t="s">
        <v>29</v>
      </c>
      <c r="F24063" s="43" t="s">
        <v>30</v>
      </c>
      <c r="G24063" s="43">
        <v>44067</v>
      </c>
      <c r="Y24063" s="43" t="str">
        <f t="shared" si="750"/>
        <v>COMP</v>
      </c>
      <c r="AA24063" s="43">
        <f t="shared" si="751"/>
        <v>1836098</v>
      </c>
    </row>
    <row r="24064" spans="1:27" x14ac:dyDescent="0.3">
      <c r="A24064" s="43">
        <v>1109195</v>
      </c>
      <c r="B24064" s="43" t="s">
        <v>6189</v>
      </c>
      <c r="C24064" s="43" t="s">
        <v>460</v>
      </c>
      <c r="E24064" s="43" t="s">
        <v>29</v>
      </c>
      <c r="F24064" s="43" t="s">
        <v>30</v>
      </c>
      <c r="G24064" s="43">
        <v>85033</v>
      </c>
      <c r="Y24064" s="43" t="str">
        <f t="shared" si="750"/>
        <v>COMP</v>
      </c>
      <c r="AA24064" s="43">
        <f t="shared" si="751"/>
        <v>1109195</v>
      </c>
    </row>
    <row r="24065" spans="1:27" x14ac:dyDescent="0.3">
      <c r="A24065" s="43">
        <v>1877673</v>
      </c>
      <c r="B24065" s="43" t="s">
        <v>14141</v>
      </c>
      <c r="C24065" s="43" t="s">
        <v>945</v>
      </c>
      <c r="E24065" s="43" t="s">
        <v>34</v>
      </c>
      <c r="F24065" s="43" t="s">
        <v>28</v>
      </c>
      <c r="G24065" s="43">
        <v>44045</v>
      </c>
      <c r="Y24065" s="43" t="str">
        <f t="shared" si="750"/>
        <v>COMP</v>
      </c>
      <c r="AA24065" s="43">
        <f t="shared" si="751"/>
        <v>1877673</v>
      </c>
    </row>
    <row r="24066" spans="1:27" x14ac:dyDescent="0.3">
      <c r="A24066" s="43">
        <v>1872597</v>
      </c>
      <c r="B24066" s="43" t="s">
        <v>14141</v>
      </c>
      <c r="C24066" s="43" t="s">
        <v>340</v>
      </c>
      <c r="E24066" s="43" t="s">
        <v>35</v>
      </c>
      <c r="F24066" s="43" t="s">
        <v>30</v>
      </c>
      <c r="G24066" s="43">
        <v>44045</v>
      </c>
      <c r="Y24066" s="43" t="str">
        <f t="shared" ref="Y24066:Y24129" si="752">IF(ISERROR(AA24066)=FALSE,"COMP","")</f>
        <v>COMP</v>
      </c>
      <c r="AA24066" s="43">
        <f t="shared" si="751"/>
        <v>1872597</v>
      </c>
    </row>
    <row r="24067" spans="1:27" x14ac:dyDescent="0.3">
      <c r="A24067" s="43">
        <v>2390557</v>
      </c>
      <c r="B24067" s="43" t="s">
        <v>14142</v>
      </c>
      <c r="C24067" s="43" t="s">
        <v>580</v>
      </c>
      <c r="E24067" s="43" t="s">
        <v>6263</v>
      </c>
      <c r="F24067" s="43" t="s">
        <v>30</v>
      </c>
      <c r="G24067" s="43">
        <v>44084</v>
      </c>
      <c r="Y24067" s="43" t="str">
        <f t="shared" si="752"/>
        <v/>
      </c>
      <c r="AA24067" s="43" t="e">
        <f t="shared" ref="AA24067:AA24130" si="753">VLOOKUP(A24067,Z:Z,1,FALSE)</f>
        <v>#N/A</v>
      </c>
    </row>
    <row r="24068" spans="1:27" x14ac:dyDescent="0.3">
      <c r="A24068" s="43">
        <v>1820791</v>
      </c>
      <c r="B24068" s="43" t="s">
        <v>14143</v>
      </c>
      <c r="C24068" s="43" t="s">
        <v>250</v>
      </c>
      <c r="E24068" s="43" t="s">
        <v>6263</v>
      </c>
      <c r="F24068" s="43" t="s">
        <v>28</v>
      </c>
      <c r="G24068" s="43">
        <v>44039</v>
      </c>
      <c r="Y24068" s="43" t="str">
        <f t="shared" si="752"/>
        <v>COMP</v>
      </c>
      <c r="AA24068" s="43">
        <f t="shared" si="753"/>
        <v>1820791</v>
      </c>
    </row>
    <row r="24069" spans="1:27" x14ac:dyDescent="0.3">
      <c r="A24069" s="43">
        <v>1966877</v>
      </c>
      <c r="B24069" s="43" t="s">
        <v>14144</v>
      </c>
      <c r="C24069" s="43" t="s">
        <v>175</v>
      </c>
      <c r="E24069" s="43" t="s">
        <v>6263</v>
      </c>
      <c r="F24069" s="43" t="s">
        <v>28</v>
      </c>
      <c r="G24069" s="43">
        <v>49034</v>
      </c>
      <c r="Y24069" s="43" t="str">
        <f t="shared" si="752"/>
        <v/>
      </c>
      <c r="AA24069" s="43" t="e">
        <f t="shared" si="753"/>
        <v>#N/A</v>
      </c>
    </row>
    <row r="24070" spans="1:27" x14ac:dyDescent="0.3">
      <c r="A24070" s="43">
        <v>2022832</v>
      </c>
      <c r="B24070" s="43" t="s">
        <v>14145</v>
      </c>
      <c r="C24070" s="43" t="s">
        <v>346</v>
      </c>
      <c r="E24070" s="43" t="s">
        <v>6263</v>
      </c>
      <c r="F24070" s="43" t="s">
        <v>28</v>
      </c>
      <c r="G24070" s="43">
        <v>44035</v>
      </c>
      <c r="Y24070" s="43" t="str">
        <f t="shared" si="752"/>
        <v/>
      </c>
      <c r="AA24070" s="43" t="e">
        <f t="shared" si="753"/>
        <v>#N/A</v>
      </c>
    </row>
    <row r="24071" spans="1:27" x14ac:dyDescent="0.3">
      <c r="A24071" s="43">
        <v>1978539</v>
      </c>
      <c r="B24071" s="43" t="s">
        <v>14145</v>
      </c>
      <c r="C24071" s="43" t="s">
        <v>523</v>
      </c>
      <c r="E24071" s="43" t="s">
        <v>6263</v>
      </c>
      <c r="F24071" s="43" t="s">
        <v>30</v>
      </c>
      <c r="G24071" s="43">
        <v>44035</v>
      </c>
      <c r="Y24071" s="43" t="str">
        <f t="shared" si="752"/>
        <v/>
      </c>
      <c r="AA24071" s="43" t="e">
        <f t="shared" si="753"/>
        <v>#N/A</v>
      </c>
    </row>
    <row r="24072" spans="1:27" x14ac:dyDescent="0.3">
      <c r="A24072" s="43">
        <v>1180638</v>
      </c>
      <c r="B24072" s="43" t="s">
        <v>14146</v>
      </c>
      <c r="C24072" s="43" t="s">
        <v>422</v>
      </c>
      <c r="E24072" s="43" t="s">
        <v>6263</v>
      </c>
      <c r="F24072" s="43" t="s">
        <v>28</v>
      </c>
      <c r="G24072" s="43">
        <v>44111</v>
      </c>
      <c r="Y24072" s="43" t="str">
        <f t="shared" si="752"/>
        <v/>
      </c>
      <c r="AA24072" s="43" t="e">
        <f t="shared" si="753"/>
        <v>#N/A</v>
      </c>
    </row>
    <row r="24073" spans="1:27" x14ac:dyDescent="0.3">
      <c r="A24073" s="43">
        <v>2277635</v>
      </c>
      <c r="B24073" s="43" t="s">
        <v>14147</v>
      </c>
      <c r="C24073" s="43" t="s">
        <v>223</v>
      </c>
      <c r="E24073" s="43" t="s">
        <v>6263</v>
      </c>
      <c r="F24073" s="43" t="s">
        <v>28</v>
      </c>
      <c r="G24073" s="43">
        <v>44098</v>
      </c>
      <c r="Y24073" s="43" t="str">
        <f t="shared" si="752"/>
        <v/>
      </c>
      <c r="AA24073" s="43" t="e">
        <f t="shared" si="753"/>
        <v>#N/A</v>
      </c>
    </row>
    <row r="24074" spans="1:27" x14ac:dyDescent="0.3">
      <c r="A24074" s="43">
        <v>1758721</v>
      </c>
      <c r="B24074" s="43" t="s">
        <v>14147</v>
      </c>
      <c r="C24074" s="43" t="s">
        <v>390</v>
      </c>
      <c r="E24074" s="43" t="s">
        <v>6263</v>
      </c>
      <c r="F24074" s="43" t="s">
        <v>30</v>
      </c>
      <c r="G24074" s="43">
        <v>49006</v>
      </c>
      <c r="Y24074" s="43" t="str">
        <f t="shared" si="752"/>
        <v>COMP</v>
      </c>
      <c r="AA24074" s="43">
        <f t="shared" si="753"/>
        <v>1758721</v>
      </c>
    </row>
    <row r="24075" spans="1:27" x14ac:dyDescent="0.3">
      <c r="A24075" s="43">
        <v>2344323</v>
      </c>
      <c r="B24075" s="43" t="s">
        <v>6194</v>
      </c>
      <c r="C24075" s="43" t="s">
        <v>375</v>
      </c>
      <c r="E24075" s="43" t="s">
        <v>6263</v>
      </c>
      <c r="F24075" s="43" t="s">
        <v>28</v>
      </c>
      <c r="G24075" s="43">
        <v>49004</v>
      </c>
      <c r="Y24075" s="43" t="str">
        <f t="shared" si="752"/>
        <v>COMP</v>
      </c>
      <c r="AA24075" s="43">
        <f t="shared" si="753"/>
        <v>2344323</v>
      </c>
    </row>
    <row r="24076" spans="1:27" x14ac:dyDescent="0.3">
      <c r="A24076" s="43">
        <v>1140735</v>
      </c>
      <c r="B24076" s="43" t="s">
        <v>14148</v>
      </c>
      <c r="C24076" s="43" t="s">
        <v>4194</v>
      </c>
      <c r="E24076" s="43" t="s">
        <v>29</v>
      </c>
      <c r="F24076" s="43" t="s">
        <v>28</v>
      </c>
      <c r="G24076" s="43">
        <v>72078</v>
      </c>
      <c r="Y24076" s="43" t="str">
        <f t="shared" si="752"/>
        <v>COMP</v>
      </c>
      <c r="AA24076" s="43">
        <f t="shared" si="753"/>
        <v>1140735</v>
      </c>
    </row>
    <row r="24077" spans="1:27" x14ac:dyDescent="0.3">
      <c r="A24077" s="43">
        <v>508920</v>
      </c>
      <c r="B24077" s="43" t="s">
        <v>14148</v>
      </c>
      <c r="C24077" s="43" t="s">
        <v>346</v>
      </c>
      <c r="E24077" s="43" t="s">
        <v>6263</v>
      </c>
      <c r="F24077" s="43" t="s">
        <v>28</v>
      </c>
      <c r="G24077" s="43">
        <v>72022</v>
      </c>
      <c r="Y24077" s="43" t="str">
        <f t="shared" si="752"/>
        <v/>
      </c>
      <c r="AA24077" s="43" t="e">
        <f t="shared" si="753"/>
        <v>#N/A</v>
      </c>
    </row>
    <row r="24078" spans="1:27" x14ac:dyDescent="0.3">
      <c r="A24078" s="43">
        <v>1430466</v>
      </c>
      <c r="B24078" s="43" t="s">
        <v>14148</v>
      </c>
      <c r="C24078" s="43" t="s">
        <v>4145</v>
      </c>
      <c r="E24078" s="43" t="s">
        <v>29</v>
      </c>
      <c r="F24078" s="43" t="s">
        <v>30</v>
      </c>
      <c r="G24078" s="43">
        <v>72063</v>
      </c>
      <c r="Y24078" s="43" t="str">
        <f t="shared" si="752"/>
        <v>COMP</v>
      </c>
      <c r="AA24078" s="43">
        <f t="shared" si="753"/>
        <v>1430466</v>
      </c>
    </row>
    <row r="24079" spans="1:27" x14ac:dyDescent="0.3">
      <c r="A24079" s="43">
        <v>340486</v>
      </c>
      <c r="B24079" s="43" t="s">
        <v>14148</v>
      </c>
      <c r="C24079" s="43" t="s">
        <v>287</v>
      </c>
      <c r="E24079" s="43" t="s">
        <v>29</v>
      </c>
      <c r="F24079" s="43" t="s">
        <v>28</v>
      </c>
      <c r="G24079" s="43">
        <v>72078</v>
      </c>
      <c r="Y24079" s="43" t="str">
        <f t="shared" si="752"/>
        <v>COMP</v>
      </c>
      <c r="AA24079" s="43">
        <f t="shared" si="753"/>
        <v>340486</v>
      </c>
    </row>
    <row r="24080" spans="1:27" x14ac:dyDescent="0.3">
      <c r="A24080" s="43">
        <v>2347808</v>
      </c>
      <c r="B24080" s="43" t="s">
        <v>3033</v>
      </c>
      <c r="C24080" s="43" t="s">
        <v>1428</v>
      </c>
      <c r="E24080" s="43" t="s">
        <v>6263</v>
      </c>
      <c r="F24080" s="43" t="s">
        <v>30</v>
      </c>
      <c r="G24080" s="43">
        <v>85067</v>
      </c>
      <c r="Y24080" s="43" t="str">
        <f t="shared" si="752"/>
        <v/>
      </c>
      <c r="AA24080" s="43" t="e">
        <f t="shared" si="753"/>
        <v>#N/A</v>
      </c>
    </row>
    <row r="24081" spans="1:27" x14ac:dyDescent="0.3">
      <c r="A24081" s="43">
        <v>2180933</v>
      </c>
      <c r="B24081" s="43" t="s">
        <v>3033</v>
      </c>
      <c r="C24081" s="43" t="s">
        <v>432</v>
      </c>
      <c r="E24081" s="43" t="s">
        <v>29</v>
      </c>
      <c r="F24081" s="43" t="s">
        <v>28</v>
      </c>
      <c r="G24081" s="43">
        <v>53022</v>
      </c>
      <c r="Y24081" s="43" t="str">
        <f t="shared" si="752"/>
        <v/>
      </c>
      <c r="AA24081" s="43" t="e">
        <f t="shared" si="753"/>
        <v>#N/A</v>
      </c>
    </row>
    <row r="24082" spans="1:27" x14ac:dyDescent="0.3">
      <c r="A24082" s="43">
        <v>1444922</v>
      </c>
      <c r="B24082" s="43" t="s">
        <v>3033</v>
      </c>
      <c r="C24082" s="43" t="s">
        <v>5768</v>
      </c>
      <c r="E24082" s="43" t="s">
        <v>6263</v>
      </c>
      <c r="F24082" s="43" t="s">
        <v>30</v>
      </c>
      <c r="G24082" s="43">
        <v>53023</v>
      </c>
      <c r="Y24082" s="43" t="str">
        <f t="shared" si="752"/>
        <v/>
      </c>
      <c r="AA24082" s="43" t="e">
        <f t="shared" si="753"/>
        <v>#N/A</v>
      </c>
    </row>
    <row r="24083" spans="1:27" x14ac:dyDescent="0.3">
      <c r="A24083" s="43">
        <v>1994954</v>
      </c>
      <c r="B24083" s="43" t="s">
        <v>14149</v>
      </c>
      <c r="C24083" s="43" t="s">
        <v>366</v>
      </c>
      <c r="E24083" s="43" t="s">
        <v>6263</v>
      </c>
      <c r="F24083" s="43" t="s">
        <v>28</v>
      </c>
      <c r="G24083" s="43">
        <v>85049</v>
      </c>
      <c r="Y24083" s="43" t="str">
        <f t="shared" si="752"/>
        <v/>
      </c>
      <c r="AA24083" s="43" t="e">
        <f t="shared" si="753"/>
        <v>#N/A</v>
      </c>
    </row>
    <row r="24084" spans="1:27" x14ac:dyDescent="0.3">
      <c r="A24084" s="43">
        <v>2223235</v>
      </c>
      <c r="B24084" s="43" t="s">
        <v>14150</v>
      </c>
      <c r="C24084" s="43" t="s">
        <v>1300</v>
      </c>
      <c r="E24084" s="43" t="s">
        <v>6263</v>
      </c>
      <c r="F24084" s="43" t="s">
        <v>30</v>
      </c>
      <c r="G24084" s="43">
        <v>44099</v>
      </c>
      <c r="Y24084" s="43" t="str">
        <f t="shared" si="752"/>
        <v/>
      </c>
      <c r="AA24084" s="43" t="e">
        <f t="shared" si="753"/>
        <v>#N/A</v>
      </c>
    </row>
    <row r="24085" spans="1:27" x14ac:dyDescent="0.3">
      <c r="A24085" s="43">
        <v>2392949</v>
      </c>
      <c r="B24085" s="43" t="s">
        <v>14151</v>
      </c>
      <c r="C24085" s="43" t="s">
        <v>287</v>
      </c>
      <c r="E24085" s="43" t="s">
        <v>6263</v>
      </c>
      <c r="F24085" s="43" t="s">
        <v>28</v>
      </c>
      <c r="G24085" s="43">
        <v>44075</v>
      </c>
      <c r="Y24085" s="43" t="str">
        <f t="shared" si="752"/>
        <v/>
      </c>
      <c r="AA24085" s="43" t="e">
        <f t="shared" si="753"/>
        <v>#N/A</v>
      </c>
    </row>
    <row r="24086" spans="1:27" x14ac:dyDescent="0.3">
      <c r="A24086" s="43">
        <v>2080528</v>
      </c>
      <c r="B24086" s="43" t="s">
        <v>14152</v>
      </c>
      <c r="C24086" s="43" t="s">
        <v>235</v>
      </c>
      <c r="E24086" s="43" t="s">
        <v>35</v>
      </c>
      <c r="F24086" s="43" t="s">
        <v>28</v>
      </c>
      <c r="G24086" s="43">
        <v>44045</v>
      </c>
      <c r="Y24086" s="43" t="str">
        <f t="shared" si="752"/>
        <v>COMP</v>
      </c>
      <c r="AA24086" s="43">
        <f t="shared" si="753"/>
        <v>2080528</v>
      </c>
    </row>
    <row r="24087" spans="1:27" x14ac:dyDescent="0.3">
      <c r="A24087" s="43">
        <v>1418024</v>
      </c>
      <c r="B24087" s="43" t="s">
        <v>6203</v>
      </c>
      <c r="C24087" s="43" t="s">
        <v>514</v>
      </c>
      <c r="E24087" s="43" t="s">
        <v>6263</v>
      </c>
      <c r="F24087" s="43" t="s">
        <v>28</v>
      </c>
      <c r="G24087" s="43">
        <v>53013</v>
      </c>
      <c r="Y24087" s="43" t="str">
        <f t="shared" si="752"/>
        <v/>
      </c>
      <c r="AA24087" s="43" t="e">
        <f t="shared" si="753"/>
        <v>#N/A</v>
      </c>
    </row>
    <row r="24088" spans="1:27" x14ac:dyDescent="0.3">
      <c r="A24088" s="43">
        <v>1343470</v>
      </c>
      <c r="B24088" s="43" t="s">
        <v>6203</v>
      </c>
      <c r="C24088" s="43" t="s">
        <v>514</v>
      </c>
      <c r="E24088" s="43" t="s">
        <v>6263</v>
      </c>
      <c r="F24088" s="43" t="s">
        <v>28</v>
      </c>
      <c r="G24088" s="43">
        <v>72029</v>
      </c>
      <c r="Y24088" s="43" t="str">
        <f t="shared" si="752"/>
        <v>COMP</v>
      </c>
      <c r="AA24088" s="43">
        <f t="shared" si="753"/>
        <v>1343470</v>
      </c>
    </row>
    <row r="24089" spans="1:27" x14ac:dyDescent="0.3">
      <c r="A24089" s="43">
        <v>2321455</v>
      </c>
      <c r="B24089" s="43" t="s">
        <v>6203</v>
      </c>
      <c r="C24089" s="43" t="s">
        <v>241</v>
      </c>
      <c r="E24089" s="43" t="s">
        <v>6263</v>
      </c>
      <c r="F24089" s="43" t="s">
        <v>28</v>
      </c>
      <c r="G24089" s="43">
        <v>44108</v>
      </c>
      <c r="Y24089" s="43" t="str">
        <f t="shared" si="752"/>
        <v/>
      </c>
      <c r="AA24089" s="43" t="e">
        <f t="shared" si="753"/>
        <v>#N/A</v>
      </c>
    </row>
    <row r="24090" spans="1:27" x14ac:dyDescent="0.3">
      <c r="A24090" s="43">
        <v>2306637</v>
      </c>
      <c r="B24090" s="43" t="s">
        <v>6203</v>
      </c>
      <c r="C24090" s="43" t="s">
        <v>390</v>
      </c>
      <c r="E24090" s="43" t="s">
        <v>6263</v>
      </c>
      <c r="F24090" s="43" t="s">
        <v>30</v>
      </c>
      <c r="G24090" s="43">
        <v>53013</v>
      </c>
      <c r="Y24090" s="43" t="str">
        <f t="shared" si="752"/>
        <v/>
      </c>
      <c r="AA24090" s="43" t="e">
        <f t="shared" si="753"/>
        <v>#N/A</v>
      </c>
    </row>
    <row r="24091" spans="1:27" x14ac:dyDescent="0.3">
      <c r="A24091" s="43">
        <v>2412876</v>
      </c>
      <c r="B24091" s="43" t="s">
        <v>6203</v>
      </c>
      <c r="C24091" s="43" t="s">
        <v>232</v>
      </c>
      <c r="E24091" s="43" t="s">
        <v>6263</v>
      </c>
      <c r="F24091" s="43" t="s">
        <v>28</v>
      </c>
      <c r="G24091" s="43">
        <v>85052</v>
      </c>
      <c r="Y24091" s="43" t="str">
        <f t="shared" si="752"/>
        <v>COMP</v>
      </c>
      <c r="AA24091" s="43">
        <f t="shared" si="753"/>
        <v>2412876</v>
      </c>
    </row>
    <row r="24092" spans="1:27" x14ac:dyDescent="0.3">
      <c r="A24092" s="43">
        <v>1981608</v>
      </c>
      <c r="B24092" s="43" t="s">
        <v>6203</v>
      </c>
      <c r="C24092" s="43" t="s">
        <v>687</v>
      </c>
      <c r="E24092" s="43" t="s">
        <v>6263</v>
      </c>
      <c r="F24092" s="43" t="s">
        <v>28</v>
      </c>
      <c r="G24092" s="43">
        <v>44012</v>
      </c>
      <c r="Y24092" s="43" t="str">
        <f t="shared" si="752"/>
        <v/>
      </c>
      <c r="AA24092" s="43" t="e">
        <f t="shared" si="753"/>
        <v>#N/A</v>
      </c>
    </row>
    <row r="24093" spans="1:27" x14ac:dyDescent="0.3">
      <c r="A24093" s="43">
        <v>2306628</v>
      </c>
      <c r="B24093" s="43" t="s">
        <v>6203</v>
      </c>
      <c r="C24093" s="43" t="s">
        <v>548</v>
      </c>
      <c r="E24093" s="43" t="s">
        <v>6263</v>
      </c>
      <c r="F24093" s="43" t="s">
        <v>28</v>
      </c>
      <c r="G24093" s="43">
        <v>53013</v>
      </c>
      <c r="Y24093" s="43" t="str">
        <f t="shared" si="752"/>
        <v/>
      </c>
      <c r="AA24093" s="43" t="e">
        <f t="shared" si="753"/>
        <v>#N/A</v>
      </c>
    </row>
    <row r="24094" spans="1:27" x14ac:dyDescent="0.3">
      <c r="A24094" s="43">
        <v>2054751</v>
      </c>
      <c r="B24094" s="43" t="s">
        <v>6203</v>
      </c>
      <c r="C24094" s="43" t="s">
        <v>530</v>
      </c>
      <c r="E24094" s="43" t="s">
        <v>6263</v>
      </c>
      <c r="F24094" s="43" t="s">
        <v>30</v>
      </c>
      <c r="G24094" s="43">
        <v>72041</v>
      </c>
      <c r="Y24094" s="43" t="str">
        <f t="shared" si="752"/>
        <v/>
      </c>
      <c r="AA24094" s="43" t="e">
        <f t="shared" si="753"/>
        <v>#N/A</v>
      </c>
    </row>
    <row r="24095" spans="1:27" x14ac:dyDescent="0.3">
      <c r="A24095" s="43">
        <v>1756327</v>
      </c>
      <c r="B24095" s="43" t="s">
        <v>6203</v>
      </c>
      <c r="C24095" s="43" t="s">
        <v>11148</v>
      </c>
      <c r="E24095" s="43" t="s">
        <v>31</v>
      </c>
      <c r="F24095" s="43" t="s">
        <v>28</v>
      </c>
      <c r="G24095" s="43">
        <v>53058</v>
      </c>
      <c r="Y24095" s="43" t="str">
        <f t="shared" si="752"/>
        <v>COMP</v>
      </c>
      <c r="AA24095" s="43">
        <f t="shared" si="753"/>
        <v>1756327</v>
      </c>
    </row>
    <row r="24096" spans="1:27" x14ac:dyDescent="0.3">
      <c r="A24096" s="43">
        <v>2093532</v>
      </c>
      <c r="B24096" s="43" t="s">
        <v>6203</v>
      </c>
      <c r="C24096" s="43" t="s">
        <v>7700</v>
      </c>
      <c r="E24096" s="43" t="s">
        <v>6263</v>
      </c>
      <c r="F24096" s="43" t="s">
        <v>30</v>
      </c>
      <c r="G24096" s="43">
        <v>44108</v>
      </c>
      <c r="Y24096" s="43" t="str">
        <f t="shared" si="752"/>
        <v/>
      </c>
      <c r="AA24096" s="43" t="e">
        <f t="shared" si="753"/>
        <v>#N/A</v>
      </c>
    </row>
    <row r="24097" spans="1:27" x14ac:dyDescent="0.3">
      <c r="A24097" s="43">
        <v>2236893</v>
      </c>
      <c r="B24097" s="43" t="s">
        <v>14153</v>
      </c>
      <c r="C24097" s="43" t="s">
        <v>1428</v>
      </c>
      <c r="E24097" s="43" t="s">
        <v>6263</v>
      </c>
      <c r="F24097" s="43" t="s">
        <v>30</v>
      </c>
      <c r="G24097" s="43">
        <v>44108</v>
      </c>
      <c r="Y24097" s="43" t="str">
        <f t="shared" si="752"/>
        <v/>
      </c>
      <c r="AA24097" s="43" t="e">
        <f t="shared" si="753"/>
        <v>#N/A</v>
      </c>
    </row>
    <row r="24098" spans="1:27" x14ac:dyDescent="0.3">
      <c r="A24098" s="43">
        <v>2090922</v>
      </c>
      <c r="B24098" s="43" t="s">
        <v>14154</v>
      </c>
      <c r="C24098" s="43" t="s">
        <v>221</v>
      </c>
      <c r="E24098" s="43" t="s">
        <v>6263</v>
      </c>
      <c r="F24098" s="43" t="s">
        <v>28</v>
      </c>
      <c r="G24098" s="43">
        <v>49009</v>
      </c>
      <c r="Y24098" s="43" t="str">
        <f t="shared" si="752"/>
        <v/>
      </c>
      <c r="AA24098" s="43" t="e">
        <f t="shared" si="753"/>
        <v>#N/A</v>
      </c>
    </row>
    <row r="24099" spans="1:27" x14ac:dyDescent="0.3">
      <c r="A24099" s="43">
        <v>1832613</v>
      </c>
      <c r="B24099" s="43" t="s">
        <v>14154</v>
      </c>
      <c r="C24099" s="43" t="s">
        <v>221</v>
      </c>
      <c r="E24099" s="43" t="s">
        <v>6263</v>
      </c>
      <c r="F24099" s="43" t="s">
        <v>28</v>
      </c>
      <c r="G24099" s="43">
        <v>49034</v>
      </c>
      <c r="Y24099" s="43" t="str">
        <f t="shared" si="752"/>
        <v/>
      </c>
      <c r="AA24099" s="43" t="e">
        <f t="shared" si="753"/>
        <v>#N/A</v>
      </c>
    </row>
    <row r="24100" spans="1:27" x14ac:dyDescent="0.3">
      <c r="A24100" s="43">
        <v>2068545</v>
      </c>
      <c r="B24100" s="43" t="s">
        <v>14154</v>
      </c>
      <c r="C24100" s="43" t="s">
        <v>14155</v>
      </c>
      <c r="E24100" s="43" t="s">
        <v>6263</v>
      </c>
      <c r="F24100" s="43" t="s">
        <v>28</v>
      </c>
      <c r="G24100" s="43">
        <v>44124</v>
      </c>
      <c r="Y24100" s="43" t="str">
        <f t="shared" si="752"/>
        <v/>
      </c>
      <c r="AA24100" s="43" t="e">
        <f t="shared" si="753"/>
        <v>#N/A</v>
      </c>
    </row>
    <row r="24101" spans="1:27" x14ac:dyDescent="0.3">
      <c r="A24101" s="43">
        <v>2318940</v>
      </c>
      <c r="B24101" s="43" t="s">
        <v>14154</v>
      </c>
      <c r="C24101" s="43" t="s">
        <v>377</v>
      </c>
      <c r="E24101" s="43" t="s">
        <v>6263</v>
      </c>
      <c r="F24101" s="43" t="s">
        <v>30</v>
      </c>
      <c r="G24101" s="43">
        <v>44111</v>
      </c>
      <c r="Y24101" s="43" t="str">
        <f t="shared" si="752"/>
        <v>COMP</v>
      </c>
      <c r="AA24101" s="43">
        <f t="shared" si="753"/>
        <v>2318940</v>
      </c>
    </row>
    <row r="24102" spans="1:27" x14ac:dyDescent="0.3">
      <c r="A24102" s="43">
        <v>239623</v>
      </c>
      <c r="B24102" s="43" t="s">
        <v>14156</v>
      </c>
      <c r="C24102" s="43" t="s">
        <v>546</v>
      </c>
      <c r="E24102" s="43" t="s">
        <v>6263</v>
      </c>
      <c r="F24102" s="43" t="s">
        <v>30</v>
      </c>
      <c r="G24102" s="43">
        <v>44015</v>
      </c>
      <c r="Y24102" s="43" t="str">
        <f t="shared" si="752"/>
        <v>COMP</v>
      </c>
      <c r="AA24102" s="43">
        <f t="shared" si="753"/>
        <v>239623</v>
      </c>
    </row>
    <row r="24103" spans="1:27" x14ac:dyDescent="0.3">
      <c r="A24103" s="43">
        <v>1902707</v>
      </c>
      <c r="B24103" s="43" t="s">
        <v>14157</v>
      </c>
      <c r="C24103" s="43" t="s">
        <v>421</v>
      </c>
      <c r="E24103" s="43" t="s">
        <v>6263</v>
      </c>
      <c r="F24103" s="43" t="s">
        <v>30</v>
      </c>
      <c r="G24103" s="43">
        <v>44111</v>
      </c>
      <c r="Y24103" s="43" t="str">
        <f t="shared" si="752"/>
        <v/>
      </c>
      <c r="AA24103" s="43" t="e">
        <f t="shared" si="753"/>
        <v>#N/A</v>
      </c>
    </row>
    <row r="24104" spans="1:27" x14ac:dyDescent="0.3">
      <c r="A24104" s="43">
        <v>1755224</v>
      </c>
      <c r="B24104" s="43" t="s">
        <v>14157</v>
      </c>
      <c r="C24104" s="43" t="s">
        <v>274</v>
      </c>
      <c r="E24104" s="43" t="s">
        <v>6263</v>
      </c>
      <c r="F24104" s="43" t="s">
        <v>28</v>
      </c>
      <c r="G24104" s="43">
        <v>49002</v>
      </c>
      <c r="Y24104" s="43" t="str">
        <f t="shared" si="752"/>
        <v/>
      </c>
      <c r="AA24104" s="43" t="e">
        <f t="shared" si="753"/>
        <v>#N/A</v>
      </c>
    </row>
    <row r="24105" spans="1:27" x14ac:dyDescent="0.3">
      <c r="A24105" s="43">
        <v>2415701</v>
      </c>
      <c r="B24105" s="43" t="s">
        <v>14158</v>
      </c>
      <c r="C24105" s="43" t="s">
        <v>7935</v>
      </c>
      <c r="E24105" s="43" t="s">
        <v>6263</v>
      </c>
      <c r="F24105" s="43" t="s">
        <v>30</v>
      </c>
      <c r="G24105" s="43">
        <v>49017</v>
      </c>
      <c r="Y24105" s="43" t="str">
        <f t="shared" si="752"/>
        <v>COMP</v>
      </c>
      <c r="AA24105" s="43">
        <f t="shared" si="753"/>
        <v>2415701</v>
      </c>
    </row>
    <row r="24106" spans="1:27" x14ac:dyDescent="0.3">
      <c r="A24106" s="43">
        <v>2413278</v>
      </c>
      <c r="B24106" s="43" t="s">
        <v>14159</v>
      </c>
      <c r="C24106" s="43" t="s">
        <v>422</v>
      </c>
      <c r="E24106" s="43" t="s">
        <v>6263</v>
      </c>
      <c r="F24106" s="43" t="s">
        <v>28</v>
      </c>
      <c r="G24106" s="43">
        <v>44123</v>
      </c>
      <c r="Y24106" s="43" t="str">
        <f t="shared" si="752"/>
        <v/>
      </c>
      <c r="AA24106" s="43" t="e">
        <f t="shared" si="753"/>
        <v>#N/A</v>
      </c>
    </row>
    <row r="24107" spans="1:27" x14ac:dyDescent="0.3">
      <c r="A24107" s="43">
        <v>2397731</v>
      </c>
      <c r="B24107" s="43" t="s">
        <v>14160</v>
      </c>
      <c r="C24107" s="43" t="s">
        <v>11523</v>
      </c>
      <c r="E24107" s="43" t="s">
        <v>6263</v>
      </c>
      <c r="F24107" s="43" t="s">
        <v>30</v>
      </c>
      <c r="G24107" s="43">
        <v>44084</v>
      </c>
      <c r="Y24107" s="43" t="str">
        <f t="shared" si="752"/>
        <v/>
      </c>
      <c r="AA24107" s="43" t="e">
        <f t="shared" si="753"/>
        <v>#N/A</v>
      </c>
    </row>
    <row r="24108" spans="1:27" x14ac:dyDescent="0.3">
      <c r="A24108" s="43">
        <v>1786440</v>
      </c>
      <c r="B24108" s="43" t="s">
        <v>14161</v>
      </c>
      <c r="C24108" s="43" t="s">
        <v>313</v>
      </c>
      <c r="E24108" s="43" t="s">
        <v>35</v>
      </c>
      <c r="F24108" s="43" t="s">
        <v>30</v>
      </c>
      <c r="G24108" s="43">
        <v>72063</v>
      </c>
      <c r="Y24108" s="43" t="str">
        <f t="shared" si="752"/>
        <v>COMP</v>
      </c>
      <c r="AA24108" s="43">
        <f t="shared" si="753"/>
        <v>1786440</v>
      </c>
    </row>
    <row r="24109" spans="1:27" x14ac:dyDescent="0.3">
      <c r="A24109" s="43">
        <v>1178523</v>
      </c>
      <c r="B24109" s="43" t="s">
        <v>14162</v>
      </c>
      <c r="C24109" s="43" t="s">
        <v>6505</v>
      </c>
      <c r="E24109" s="43" t="s">
        <v>31</v>
      </c>
      <c r="F24109" s="43" t="s">
        <v>28</v>
      </c>
      <c r="G24109" s="43">
        <v>44013</v>
      </c>
      <c r="Y24109" s="43" t="str">
        <f t="shared" si="752"/>
        <v>COMP</v>
      </c>
      <c r="AA24109" s="43">
        <f t="shared" si="753"/>
        <v>1178523</v>
      </c>
    </row>
    <row r="24110" spans="1:27" x14ac:dyDescent="0.3">
      <c r="A24110" s="43">
        <v>2394484</v>
      </c>
      <c r="B24110" s="43" t="s">
        <v>14163</v>
      </c>
      <c r="C24110" s="43" t="s">
        <v>1437</v>
      </c>
      <c r="E24110" s="43" t="s">
        <v>31</v>
      </c>
      <c r="F24110" s="43" t="s">
        <v>28</v>
      </c>
      <c r="G24110" s="43">
        <v>44024</v>
      </c>
      <c r="Y24110" s="43" t="str">
        <f t="shared" si="752"/>
        <v>COMP</v>
      </c>
      <c r="AA24110" s="43">
        <f t="shared" si="753"/>
        <v>2394484</v>
      </c>
    </row>
    <row r="24111" spans="1:27" x14ac:dyDescent="0.3">
      <c r="A24111" s="43">
        <v>2363177</v>
      </c>
      <c r="B24111" s="43" t="s">
        <v>14164</v>
      </c>
      <c r="C24111" s="43" t="s">
        <v>1669</v>
      </c>
      <c r="E24111" s="43" t="s">
        <v>6263</v>
      </c>
      <c r="F24111" s="43" t="s">
        <v>30</v>
      </c>
      <c r="G24111" s="43">
        <v>49064</v>
      </c>
      <c r="Y24111" s="43" t="str">
        <f t="shared" si="752"/>
        <v/>
      </c>
      <c r="AA24111" s="43" t="e">
        <f t="shared" si="753"/>
        <v>#N/A</v>
      </c>
    </row>
    <row r="24112" spans="1:27" x14ac:dyDescent="0.3">
      <c r="A24112" s="43">
        <v>1379974</v>
      </c>
      <c r="B24112" s="43" t="s">
        <v>14165</v>
      </c>
      <c r="C24112" s="43" t="s">
        <v>4815</v>
      </c>
      <c r="E24112" s="43" t="s">
        <v>6263</v>
      </c>
      <c r="F24112" s="43" t="s">
        <v>28</v>
      </c>
      <c r="G24112" s="43">
        <v>44062</v>
      </c>
      <c r="Y24112" s="43" t="str">
        <f t="shared" si="752"/>
        <v/>
      </c>
      <c r="AA24112" s="43" t="e">
        <f t="shared" si="753"/>
        <v>#N/A</v>
      </c>
    </row>
    <row r="24113" spans="1:27" x14ac:dyDescent="0.3">
      <c r="A24113" s="43">
        <v>2242602</v>
      </c>
      <c r="B24113" s="43" t="s">
        <v>14166</v>
      </c>
      <c r="C24113" s="43" t="s">
        <v>571</v>
      </c>
      <c r="E24113" s="43" t="s">
        <v>29</v>
      </c>
      <c r="F24113" s="43" t="s">
        <v>28</v>
      </c>
      <c r="G24113" s="43">
        <v>72079</v>
      </c>
      <c r="Y24113" s="43" t="str">
        <f t="shared" si="752"/>
        <v>COMP</v>
      </c>
      <c r="AA24113" s="43">
        <f t="shared" si="753"/>
        <v>2242602</v>
      </c>
    </row>
    <row r="24114" spans="1:27" x14ac:dyDescent="0.3">
      <c r="A24114" s="43">
        <v>1449682</v>
      </c>
      <c r="B24114" s="43" t="s">
        <v>14167</v>
      </c>
      <c r="C24114" s="43" t="s">
        <v>2733</v>
      </c>
      <c r="E24114" s="43" t="s">
        <v>6263</v>
      </c>
      <c r="F24114" s="43" t="s">
        <v>28</v>
      </c>
      <c r="G24114" s="43">
        <v>44094</v>
      </c>
      <c r="Y24114" s="43" t="str">
        <f t="shared" si="752"/>
        <v>COMP</v>
      </c>
      <c r="AA24114" s="43">
        <f t="shared" si="753"/>
        <v>1449682</v>
      </c>
    </row>
    <row r="24115" spans="1:27" x14ac:dyDescent="0.3">
      <c r="A24115" s="43">
        <v>2238052</v>
      </c>
      <c r="B24115" s="43" t="s">
        <v>14168</v>
      </c>
      <c r="C24115" s="43" t="s">
        <v>1346</v>
      </c>
      <c r="E24115" s="43" t="s">
        <v>6263</v>
      </c>
      <c r="F24115" s="43" t="s">
        <v>28</v>
      </c>
      <c r="G24115" s="43">
        <v>85052</v>
      </c>
      <c r="Y24115" s="43" t="str">
        <f t="shared" si="752"/>
        <v>COMP</v>
      </c>
      <c r="AA24115" s="43">
        <f t="shared" si="753"/>
        <v>2238052</v>
      </c>
    </row>
    <row r="24116" spans="1:27" x14ac:dyDescent="0.3">
      <c r="A24116" s="43">
        <v>1884822</v>
      </c>
      <c r="B24116" s="43" t="s">
        <v>14168</v>
      </c>
      <c r="C24116" s="43" t="s">
        <v>3477</v>
      </c>
      <c r="E24116" s="43" t="s">
        <v>6263</v>
      </c>
      <c r="F24116" s="43" t="s">
        <v>28</v>
      </c>
      <c r="G24116" s="43">
        <v>85067</v>
      </c>
      <c r="Y24116" s="43" t="str">
        <f t="shared" si="752"/>
        <v/>
      </c>
      <c r="AA24116" s="43" t="e">
        <f t="shared" si="753"/>
        <v>#N/A</v>
      </c>
    </row>
    <row r="24117" spans="1:27" x14ac:dyDescent="0.3">
      <c r="A24117" s="43">
        <v>2361533</v>
      </c>
      <c r="B24117" s="43" t="s">
        <v>14168</v>
      </c>
      <c r="C24117" s="43" t="s">
        <v>629</v>
      </c>
      <c r="E24117" s="43" t="s">
        <v>6263</v>
      </c>
      <c r="F24117" s="43" t="s">
        <v>30</v>
      </c>
      <c r="G24117" s="43">
        <v>85031</v>
      </c>
      <c r="Y24117" s="43" t="str">
        <f t="shared" si="752"/>
        <v/>
      </c>
      <c r="AA24117" s="43" t="e">
        <f t="shared" si="753"/>
        <v>#N/A</v>
      </c>
    </row>
    <row r="24118" spans="1:27" x14ac:dyDescent="0.3">
      <c r="A24118" s="43">
        <v>1318177</v>
      </c>
      <c r="B24118" s="43" t="s">
        <v>14168</v>
      </c>
      <c r="C24118" s="43" t="s">
        <v>305</v>
      </c>
      <c r="E24118" s="43" t="s">
        <v>31</v>
      </c>
      <c r="F24118" s="43" t="s">
        <v>28</v>
      </c>
      <c r="G24118" s="43">
        <v>85024</v>
      </c>
      <c r="Y24118" s="43" t="str">
        <f t="shared" si="752"/>
        <v>COMP</v>
      </c>
      <c r="AA24118" s="43">
        <f t="shared" si="753"/>
        <v>1318177</v>
      </c>
    </row>
    <row r="24119" spans="1:27" x14ac:dyDescent="0.3">
      <c r="A24119" s="43">
        <v>753857</v>
      </c>
      <c r="B24119" s="43" t="s">
        <v>14168</v>
      </c>
      <c r="C24119" s="43" t="s">
        <v>221</v>
      </c>
      <c r="E24119" s="43" t="s">
        <v>6263</v>
      </c>
      <c r="F24119" s="43" t="s">
        <v>28</v>
      </c>
      <c r="G24119" s="43">
        <v>44052</v>
      </c>
      <c r="Y24119" s="43" t="str">
        <f t="shared" si="752"/>
        <v>COMP</v>
      </c>
      <c r="AA24119" s="43">
        <f t="shared" si="753"/>
        <v>753857</v>
      </c>
    </row>
    <row r="24120" spans="1:27" x14ac:dyDescent="0.3">
      <c r="A24120" s="43">
        <v>2003119</v>
      </c>
      <c r="B24120" s="43" t="s">
        <v>14168</v>
      </c>
      <c r="C24120" s="43" t="s">
        <v>385</v>
      </c>
      <c r="E24120" s="43" t="s">
        <v>6263</v>
      </c>
      <c r="F24120" s="43" t="s">
        <v>28</v>
      </c>
      <c r="G24120" s="43">
        <v>49039</v>
      </c>
      <c r="Y24120" s="43" t="str">
        <f t="shared" si="752"/>
        <v/>
      </c>
      <c r="AA24120" s="43" t="e">
        <f t="shared" si="753"/>
        <v>#N/A</v>
      </c>
    </row>
    <row r="24121" spans="1:27" x14ac:dyDescent="0.3">
      <c r="A24121" s="43">
        <v>1824129</v>
      </c>
      <c r="B24121" s="43" t="s">
        <v>14169</v>
      </c>
      <c r="C24121" s="43" t="s">
        <v>722</v>
      </c>
      <c r="E24121" s="43" t="s">
        <v>6263</v>
      </c>
      <c r="F24121" s="43" t="s">
        <v>28</v>
      </c>
      <c r="G24121" s="43">
        <v>49033</v>
      </c>
      <c r="Y24121" s="43" t="str">
        <f t="shared" si="752"/>
        <v/>
      </c>
      <c r="AA24121" s="43" t="e">
        <f t="shared" si="753"/>
        <v>#N/A</v>
      </c>
    </row>
    <row r="24122" spans="1:27" x14ac:dyDescent="0.3">
      <c r="A24122" s="43">
        <v>2251060</v>
      </c>
      <c r="B24122" s="43" t="s">
        <v>14170</v>
      </c>
      <c r="C24122" s="43" t="s">
        <v>223</v>
      </c>
      <c r="E24122" s="43" t="s">
        <v>6263</v>
      </c>
      <c r="F24122" s="43" t="s">
        <v>28</v>
      </c>
      <c r="G24122" s="43">
        <v>85054</v>
      </c>
      <c r="Y24122" s="43" t="str">
        <f t="shared" si="752"/>
        <v/>
      </c>
      <c r="AA24122" s="43" t="e">
        <f t="shared" si="753"/>
        <v>#N/A</v>
      </c>
    </row>
    <row r="24123" spans="1:27" x14ac:dyDescent="0.3">
      <c r="A24123" s="43">
        <v>513329</v>
      </c>
      <c r="B24123" s="43" t="s">
        <v>14171</v>
      </c>
      <c r="C24123" s="43" t="s">
        <v>674</v>
      </c>
      <c r="E24123" s="43" t="s">
        <v>6263</v>
      </c>
      <c r="F24123" s="43" t="s">
        <v>28</v>
      </c>
      <c r="G24123" s="43">
        <v>85022</v>
      </c>
      <c r="Y24123" s="43" t="str">
        <f t="shared" si="752"/>
        <v/>
      </c>
      <c r="AA24123" s="43" t="e">
        <f t="shared" si="753"/>
        <v>#N/A</v>
      </c>
    </row>
    <row r="24124" spans="1:27" x14ac:dyDescent="0.3">
      <c r="A24124" s="43">
        <v>605829</v>
      </c>
      <c r="B24124" s="43" t="s">
        <v>14171</v>
      </c>
      <c r="C24124" s="43" t="s">
        <v>2354</v>
      </c>
      <c r="E24124" s="43" t="s">
        <v>6263</v>
      </c>
      <c r="F24124" s="43" t="s">
        <v>30</v>
      </c>
      <c r="G24124" s="43">
        <v>85050</v>
      </c>
      <c r="Y24124" s="43" t="str">
        <f t="shared" si="752"/>
        <v/>
      </c>
      <c r="AA24124" s="43" t="e">
        <f t="shared" si="753"/>
        <v>#N/A</v>
      </c>
    </row>
    <row r="24125" spans="1:27" x14ac:dyDescent="0.3">
      <c r="A24125" s="43">
        <v>2283937</v>
      </c>
      <c r="B24125" s="43" t="s">
        <v>14172</v>
      </c>
      <c r="C24125" s="43" t="s">
        <v>795</v>
      </c>
      <c r="E24125" s="43" t="s">
        <v>6263</v>
      </c>
      <c r="F24125" s="43" t="s">
        <v>30</v>
      </c>
      <c r="G24125" s="43">
        <v>85033</v>
      </c>
      <c r="Y24125" s="43" t="str">
        <f t="shared" si="752"/>
        <v/>
      </c>
      <c r="AA24125" s="43" t="e">
        <f t="shared" si="753"/>
        <v>#N/A</v>
      </c>
    </row>
    <row r="24126" spans="1:27" x14ac:dyDescent="0.3">
      <c r="A24126" s="43">
        <v>1372953</v>
      </c>
      <c r="B24126" s="43" t="s">
        <v>14173</v>
      </c>
      <c r="C24126" s="43" t="s">
        <v>318</v>
      </c>
      <c r="E24126" s="43" t="s">
        <v>31</v>
      </c>
      <c r="F24126" s="43" t="s">
        <v>28</v>
      </c>
      <c r="G24126" s="43">
        <v>72029</v>
      </c>
      <c r="Y24126" s="43" t="str">
        <f t="shared" si="752"/>
        <v>COMP</v>
      </c>
      <c r="AA24126" s="43">
        <f t="shared" si="753"/>
        <v>1372953</v>
      </c>
    </row>
    <row r="24127" spans="1:27" x14ac:dyDescent="0.3">
      <c r="A24127" s="43">
        <v>1640110</v>
      </c>
      <c r="B24127" s="43" t="s">
        <v>14173</v>
      </c>
      <c r="C24127" s="43" t="s">
        <v>408</v>
      </c>
      <c r="E24127" s="43" t="s">
        <v>6263</v>
      </c>
      <c r="F24127" s="43" t="s">
        <v>30</v>
      </c>
      <c r="G24127" s="43">
        <v>72029</v>
      </c>
      <c r="Y24127" s="43" t="str">
        <f t="shared" si="752"/>
        <v/>
      </c>
      <c r="AA24127" s="43" t="e">
        <f t="shared" si="753"/>
        <v>#N/A</v>
      </c>
    </row>
    <row r="24128" spans="1:27" x14ac:dyDescent="0.3">
      <c r="A24128" s="43">
        <v>1446426</v>
      </c>
      <c r="B24128" s="43" t="s">
        <v>14174</v>
      </c>
      <c r="C24128" s="43" t="s">
        <v>542</v>
      </c>
      <c r="E24128" s="43" t="s">
        <v>6263</v>
      </c>
      <c r="F24128" s="43" t="s">
        <v>28</v>
      </c>
      <c r="G24128" s="43">
        <v>85049</v>
      </c>
      <c r="Y24128" s="43" t="str">
        <f t="shared" si="752"/>
        <v/>
      </c>
      <c r="AA24128" s="43" t="e">
        <f t="shared" si="753"/>
        <v>#N/A</v>
      </c>
    </row>
    <row r="24129" spans="1:27" x14ac:dyDescent="0.3">
      <c r="A24129" s="43">
        <v>2216278</v>
      </c>
      <c r="B24129" s="43" t="s">
        <v>14175</v>
      </c>
      <c r="C24129" s="43" t="s">
        <v>14176</v>
      </c>
      <c r="E24129" s="43" t="s">
        <v>34</v>
      </c>
      <c r="F24129" s="43" t="s">
        <v>30</v>
      </c>
      <c r="G24129" s="43">
        <v>72068</v>
      </c>
      <c r="Y24129" s="43" t="str">
        <f t="shared" si="752"/>
        <v>COMP</v>
      </c>
      <c r="AA24129" s="43">
        <f t="shared" si="753"/>
        <v>2216278</v>
      </c>
    </row>
    <row r="24130" spans="1:27" x14ac:dyDescent="0.3">
      <c r="A24130" s="43">
        <v>2385911</v>
      </c>
      <c r="B24130" s="43" t="s">
        <v>14175</v>
      </c>
      <c r="C24130" s="43" t="s">
        <v>565</v>
      </c>
      <c r="E24130" s="43" t="s">
        <v>6263</v>
      </c>
      <c r="F24130" s="43" t="s">
        <v>28</v>
      </c>
      <c r="G24130" s="43">
        <v>72029</v>
      </c>
      <c r="Y24130" s="43" t="str">
        <f t="shared" ref="Y24130:Y24193" si="754">IF(ISERROR(AA24130)=FALSE,"COMP","")</f>
        <v>COMP</v>
      </c>
      <c r="AA24130" s="43">
        <f t="shared" si="753"/>
        <v>2385911</v>
      </c>
    </row>
    <row r="24131" spans="1:27" x14ac:dyDescent="0.3">
      <c r="A24131" s="43">
        <v>2216286</v>
      </c>
      <c r="B24131" s="43" t="s">
        <v>14175</v>
      </c>
      <c r="C24131" s="43" t="s">
        <v>427</v>
      </c>
      <c r="E24131" s="43" t="s">
        <v>6263</v>
      </c>
      <c r="F24131" s="43" t="s">
        <v>28</v>
      </c>
      <c r="G24131" s="43">
        <v>72068</v>
      </c>
      <c r="Y24131" s="43" t="str">
        <f t="shared" si="754"/>
        <v/>
      </c>
      <c r="AA24131" s="43" t="e">
        <f t="shared" ref="AA24131:AA24194" si="755">VLOOKUP(A24131,Z:Z,1,FALSE)</f>
        <v>#N/A</v>
      </c>
    </row>
    <row r="24132" spans="1:27" x14ac:dyDescent="0.3">
      <c r="A24132" s="43">
        <v>2355739</v>
      </c>
      <c r="B24132" s="43" t="s">
        <v>14177</v>
      </c>
      <c r="C24132" s="43" t="s">
        <v>460</v>
      </c>
      <c r="E24132" s="43" t="s">
        <v>6263</v>
      </c>
      <c r="F24132" s="43" t="s">
        <v>30</v>
      </c>
      <c r="G24132" s="43">
        <v>44074</v>
      </c>
      <c r="Y24132" s="43" t="str">
        <f t="shared" si="754"/>
        <v/>
      </c>
      <c r="AA24132" s="43" t="e">
        <f t="shared" si="755"/>
        <v>#N/A</v>
      </c>
    </row>
    <row r="24133" spans="1:27" x14ac:dyDescent="0.3">
      <c r="A24133" s="43">
        <v>2412795</v>
      </c>
      <c r="B24133" s="43" t="s">
        <v>14178</v>
      </c>
      <c r="C24133" s="43" t="s">
        <v>328</v>
      </c>
      <c r="E24133" s="43" t="s">
        <v>29</v>
      </c>
      <c r="F24133" s="43" t="s">
        <v>30</v>
      </c>
      <c r="G24133" s="43">
        <v>49004</v>
      </c>
      <c r="Y24133" s="43" t="str">
        <f t="shared" si="754"/>
        <v/>
      </c>
      <c r="AA24133" s="43" t="e">
        <f t="shared" si="755"/>
        <v>#N/A</v>
      </c>
    </row>
    <row r="24134" spans="1:27" x14ac:dyDescent="0.3">
      <c r="A24134" s="43">
        <v>2339349</v>
      </c>
      <c r="B24134" s="43" t="s">
        <v>14179</v>
      </c>
      <c r="C24134" s="43" t="s">
        <v>2778</v>
      </c>
      <c r="E24134" s="43" t="s">
        <v>6263</v>
      </c>
      <c r="F24134" s="43" t="s">
        <v>30</v>
      </c>
      <c r="G24134" s="43">
        <v>49045</v>
      </c>
      <c r="Y24134" s="43" t="str">
        <f t="shared" si="754"/>
        <v/>
      </c>
      <c r="AA24134" s="43" t="e">
        <f t="shared" si="755"/>
        <v>#N/A</v>
      </c>
    </row>
    <row r="24135" spans="1:27" x14ac:dyDescent="0.3">
      <c r="A24135" s="43">
        <v>2404554</v>
      </c>
      <c r="B24135" s="43" t="s">
        <v>14180</v>
      </c>
      <c r="C24135" s="43" t="s">
        <v>541</v>
      </c>
      <c r="E24135" s="43" t="s">
        <v>6263</v>
      </c>
      <c r="F24135" s="43" t="s">
        <v>28</v>
      </c>
      <c r="G24135" s="43">
        <v>44049</v>
      </c>
      <c r="Y24135" s="43" t="str">
        <f t="shared" si="754"/>
        <v/>
      </c>
      <c r="AA24135" s="43" t="e">
        <f t="shared" si="755"/>
        <v>#N/A</v>
      </c>
    </row>
    <row r="24136" spans="1:27" x14ac:dyDescent="0.3">
      <c r="A24136" s="43">
        <v>665154</v>
      </c>
      <c r="B24136" s="43" t="s">
        <v>10468</v>
      </c>
      <c r="C24136" s="43" t="s">
        <v>617</v>
      </c>
      <c r="E24136" s="43" t="s">
        <v>6263</v>
      </c>
      <c r="F24136" s="43" t="s">
        <v>30</v>
      </c>
      <c r="G24136" s="43">
        <v>44001</v>
      </c>
      <c r="Y24136" s="43" t="str">
        <f t="shared" si="754"/>
        <v>COMP</v>
      </c>
      <c r="AA24136" s="43">
        <f t="shared" si="755"/>
        <v>665154</v>
      </c>
    </row>
    <row r="24137" spans="1:27" x14ac:dyDescent="0.3">
      <c r="A24137" s="43">
        <v>1189679</v>
      </c>
      <c r="B24137" s="43" t="s">
        <v>14181</v>
      </c>
      <c r="C24137" s="43" t="s">
        <v>6445</v>
      </c>
      <c r="E24137" s="43" t="s">
        <v>6263</v>
      </c>
      <c r="F24137" s="43" t="s">
        <v>30</v>
      </c>
      <c r="G24137" s="43">
        <v>49001</v>
      </c>
      <c r="Y24137" s="43" t="str">
        <f t="shared" si="754"/>
        <v/>
      </c>
      <c r="AA24137" s="43" t="e">
        <f t="shared" si="755"/>
        <v>#N/A</v>
      </c>
    </row>
    <row r="24138" spans="1:27" x14ac:dyDescent="0.3">
      <c r="A24138" s="43">
        <v>1971611</v>
      </c>
      <c r="B24138" s="43" t="s">
        <v>14182</v>
      </c>
      <c r="C24138" s="43" t="s">
        <v>7093</v>
      </c>
      <c r="E24138" s="43" t="s">
        <v>34</v>
      </c>
      <c r="F24138" s="43" t="s">
        <v>30</v>
      </c>
      <c r="G24138" s="43">
        <v>49064</v>
      </c>
      <c r="Y24138" s="43" t="str">
        <f t="shared" si="754"/>
        <v>COMP</v>
      </c>
      <c r="AA24138" s="43">
        <f t="shared" si="755"/>
        <v>1971611</v>
      </c>
    </row>
    <row r="24139" spans="1:27" x14ac:dyDescent="0.3">
      <c r="A24139" s="43">
        <v>2175815</v>
      </c>
      <c r="B24139" s="43" t="s">
        <v>14183</v>
      </c>
      <c r="C24139" s="43" t="s">
        <v>248</v>
      </c>
      <c r="E24139" s="43" t="s">
        <v>6263</v>
      </c>
      <c r="F24139" s="43" t="s">
        <v>30</v>
      </c>
      <c r="G24139" s="43">
        <v>49016</v>
      </c>
      <c r="Y24139" s="43" t="str">
        <f t="shared" si="754"/>
        <v>COMP</v>
      </c>
      <c r="AA24139" s="43">
        <f t="shared" si="755"/>
        <v>2175815</v>
      </c>
    </row>
    <row r="24140" spans="1:27" x14ac:dyDescent="0.3">
      <c r="A24140" s="43">
        <v>1740151</v>
      </c>
      <c r="B24140" s="43" t="s">
        <v>14184</v>
      </c>
      <c r="C24140" s="43" t="s">
        <v>226</v>
      </c>
      <c r="E24140" s="43" t="s">
        <v>6263</v>
      </c>
      <c r="F24140" s="43" t="s">
        <v>30</v>
      </c>
      <c r="G24140" s="43">
        <v>72072</v>
      </c>
      <c r="Y24140" s="43" t="str">
        <f t="shared" si="754"/>
        <v/>
      </c>
      <c r="AA24140" s="43" t="e">
        <f t="shared" si="755"/>
        <v>#N/A</v>
      </c>
    </row>
    <row r="24141" spans="1:27" x14ac:dyDescent="0.3">
      <c r="A24141" s="43">
        <v>2043365</v>
      </c>
      <c r="B24141" s="43" t="s">
        <v>14184</v>
      </c>
      <c r="C24141" s="43" t="s">
        <v>346</v>
      </c>
      <c r="E24141" s="43" t="s">
        <v>6263</v>
      </c>
      <c r="F24141" s="43" t="s">
        <v>28</v>
      </c>
      <c r="G24141" s="43">
        <v>72072</v>
      </c>
      <c r="Y24141" s="43" t="str">
        <f t="shared" si="754"/>
        <v/>
      </c>
      <c r="AA24141" s="43" t="e">
        <f t="shared" si="755"/>
        <v>#N/A</v>
      </c>
    </row>
    <row r="24142" spans="1:27" x14ac:dyDescent="0.3">
      <c r="A24142" s="43">
        <v>2128647</v>
      </c>
      <c r="B24142" s="43" t="s">
        <v>14185</v>
      </c>
      <c r="C24142" s="43" t="s">
        <v>795</v>
      </c>
      <c r="E24142" s="43" t="s">
        <v>6263</v>
      </c>
      <c r="F24142" s="43" t="s">
        <v>30</v>
      </c>
      <c r="G24142" s="43">
        <v>44074</v>
      </c>
      <c r="Y24142" s="43" t="str">
        <f t="shared" si="754"/>
        <v/>
      </c>
      <c r="AA24142" s="43" t="e">
        <f t="shared" si="755"/>
        <v>#N/A</v>
      </c>
    </row>
    <row r="24143" spans="1:27" x14ac:dyDescent="0.3">
      <c r="A24143" s="43">
        <v>677594</v>
      </c>
      <c r="B24143" s="43" t="s">
        <v>6220</v>
      </c>
      <c r="C24143" s="43" t="s">
        <v>478</v>
      </c>
      <c r="E24143" s="43" t="s">
        <v>6263</v>
      </c>
      <c r="F24143" s="43" t="s">
        <v>28</v>
      </c>
      <c r="G24143" s="43">
        <v>53013</v>
      </c>
      <c r="Y24143" s="43" t="str">
        <f t="shared" si="754"/>
        <v/>
      </c>
      <c r="AA24143" s="43" t="e">
        <f t="shared" si="755"/>
        <v>#N/A</v>
      </c>
    </row>
    <row r="24144" spans="1:27" x14ac:dyDescent="0.3">
      <c r="A24144" s="43">
        <v>1124424</v>
      </c>
      <c r="B24144" s="43" t="s">
        <v>14186</v>
      </c>
      <c r="C24144" s="43" t="s">
        <v>6883</v>
      </c>
      <c r="E24144" s="43" t="s">
        <v>6263</v>
      </c>
      <c r="F24144" s="43" t="s">
        <v>28</v>
      </c>
      <c r="G24144" s="43">
        <v>49033</v>
      </c>
      <c r="Y24144" s="43" t="str">
        <f t="shared" si="754"/>
        <v>COMP</v>
      </c>
      <c r="AA24144" s="43">
        <f t="shared" si="755"/>
        <v>1124424</v>
      </c>
    </row>
    <row r="24145" spans="1:27" x14ac:dyDescent="0.3">
      <c r="A24145" s="43">
        <v>1966371</v>
      </c>
      <c r="B24145" s="43" t="s">
        <v>14187</v>
      </c>
      <c r="C24145" s="43" t="s">
        <v>668</v>
      </c>
      <c r="E24145" s="43" t="s">
        <v>6263</v>
      </c>
      <c r="F24145" s="43" t="s">
        <v>28</v>
      </c>
      <c r="G24145" s="43">
        <v>49064</v>
      </c>
      <c r="Y24145" s="43" t="str">
        <f t="shared" si="754"/>
        <v>COMP</v>
      </c>
      <c r="AA24145" s="43">
        <f t="shared" si="755"/>
        <v>1966371</v>
      </c>
    </row>
    <row r="24146" spans="1:27" x14ac:dyDescent="0.3">
      <c r="A24146" s="43">
        <v>1616469</v>
      </c>
      <c r="B24146" s="43" t="s">
        <v>14188</v>
      </c>
      <c r="C24146" s="43" t="s">
        <v>656</v>
      </c>
      <c r="E24146" s="43" t="s">
        <v>6263</v>
      </c>
      <c r="F24146" s="43" t="s">
        <v>28</v>
      </c>
      <c r="G24146" s="43">
        <v>44071</v>
      </c>
      <c r="Y24146" s="43" t="str">
        <f t="shared" si="754"/>
        <v/>
      </c>
      <c r="AA24146" s="43" t="e">
        <f t="shared" si="755"/>
        <v>#N/A</v>
      </c>
    </row>
    <row r="24147" spans="1:27" x14ac:dyDescent="0.3">
      <c r="A24147" s="43">
        <v>1758428</v>
      </c>
      <c r="B24147" s="43" t="s">
        <v>14189</v>
      </c>
      <c r="C24147" s="43" t="s">
        <v>1235</v>
      </c>
      <c r="E24147" s="43" t="s">
        <v>34</v>
      </c>
      <c r="F24147" s="43" t="s">
        <v>30</v>
      </c>
      <c r="G24147" s="43">
        <v>85017</v>
      </c>
      <c r="Y24147" s="43" t="str">
        <f t="shared" si="754"/>
        <v>COMP</v>
      </c>
      <c r="AA24147" s="43">
        <f t="shared" si="755"/>
        <v>1758428</v>
      </c>
    </row>
    <row r="24148" spans="1:27" x14ac:dyDescent="0.3">
      <c r="A24148" s="43">
        <v>354921</v>
      </c>
      <c r="B24148" s="43" t="s">
        <v>14190</v>
      </c>
      <c r="C24148" s="43" t="s">
        <v>345</v>
      </c>
      <c r="E24148" s="43" t="s">
        <v>6263</v>
      </c>
      <c r="F24148" s="43" t="s">
        <v>30</v>
      </c>
      <c r="G24148" s="43">
        <v>85017</v>
      </c>
      <c r="Y24148" s="43" t="str">
        <f t="shared" si="754"/>
        <v>COMP</v>
      </c>
      <c r="AA24148" s="43">
        <f t="shared" si="755"/>
        <v>354921</v>
      </c>
    </row>
    <row r="24149" spans="1:27" x14ac:dyDescent="0.3">
      <c r="A24149" s="43">
        <v>2352694</v>
      </c>
      <c r="B24149" s="43" t="s">
        <v>14191</v>
      </c>
      <c r="C24149" s="43" t="s">
        <v>2196</v>
      </c>
      <c r="E24149" s="43" t="s">
        <v>29</v>
      </c>
      <c r="F24149" s="43" t="s">
        <v>30</v>
      </c>
      <c r="G24149" s="43">
        <v>49034</v>
      </c>
      <c r="Y24149" s="43" t="str">
        <f t="shared" si="754"/>
        <v>COMP</v>
      </c>
      <c r="AA24149" s="43">
        <f t="shared" si="755"/>
        <v>2352694</v>
      </c>
    </row>
    <row r="24150" spans="1:27" x14ac:dyDescent="0.3">
      <c r="A24150" s="43">
        <v>2003532</v>
      </c>
      <c r="B24150" s="43" t="s">
        <v>14192</v>
      </c>
      <c r="C24150" s="43" t="s">
        <v>397</v>
      </c>
      <c r="E24150" s="43" t="s">
        <v>6263</v>
      </c>
      <c r="F24150" s="43" t="s">
        <v>30</v>
      </c>
      <c r="G24150" s="43">
        <v>44021</v>
      </c>
      <c r="Y24150" s="43" t="str">
        <f t="shared" si="754"/>
        <v/>
      </c>
      <c r="AA24150" s="43" t="e">
        <f t="shared" si="755"/>
        <v>#N/A</v>
      </c>
    </row>
    <row r="24151" spans="1:27" x14ac:dyDescent="0.3">
      <c r="A24151" s="43">
        <v>2251953</v>
      </c>
      <c r="B24151" s="43" t="s">
        <v>14193</v>
      </c>
      <c r="C24151" s="43" t="s">
        <v>1017</v>
      </c>
      <c r="E24151" s="43" t="s">
        <v>6263</v>
      </c>
      <c r="F24151" s="43" t="s">
        <v>28</v>
      </c>
      <c r="G24151" s="43">
        <v>49073</v>
      </c>
      <c r="Y24151" s="43" t="str">
        <f t="shared" si="754"/>
        <v/>
      </c>
      <c r="AA24151" s="43" t="e">
        <f t="shared" si="755"/>
        <v>#N/A</v>
      </c>
    </row>
    <row r="24152" spans="1:27" x14ac:dyDescent="0.3">
      <c r="A24152" s="43">
        <v>2381154</v>
      </c>
      <c r="B24152" s="43" t="s">
        <v>14194</v>
      </c>
      <c r="C24152" s="43" t="s">
        <v>2196</v>
      </c>
      <c r="E24152" s="43" t="s">
        <v>6263</v>
      </c>
      <c r="F24152" s="43" t="s">
        <v>30</v>
      </c>
      <c r="G24152" s="43">
        <v>44111</v>
      </c>
      <c r="Y24152" s="43" t="str">
        <f t="shared" si="754"/>
        <v/>
      </c>
      <c r="AA24152" s="43" t="e">
        <f t="shared" si="755"/>
        <v>#N/A</v>
      </c>
    </row>
    <row r="24153" spans="1:27" x14ac:dyDescent="0.3">
      <c r="A24153" s="43">
        <v>1936990</v>
      </c>
      <c r="B24153" s="43" t="s">
        <v>14195</v>
      </c>
      <c r="C24153" s="43" t="s">
        <v>1649</v>
      </c>
      <c r="E24153" s="43" t="s">
        <v>6263</v>
      </c>
      <c r="F24153" s="43" t="s">
        <v>30</v>
      </c>
      <c r="G24153" s="43">
        <v>53004</v>
      </c>
      <c r="Y24153" s="43" t="str">
        <f t="shared" si="754"/>
        <v/>
      </c>
      <c r="AA24153" s="43" t="e">
        <f t="shared" si="755"/>
        <v>#N/A</v>
      </c>
    </row>
    <row r="24154" spans="1:27" x14ac:dyDescent="0.3">
      <c r="A24154" s="43">
        <v>1972815</v>
      </c>
      <c r="B24154" s="43" t="s">
        <v>14196</v>
      </c>
      <c r="C24154" s="43" t="s">
        <v>3201</v>
      </c>
      <c r="E24154" s="43" t="s">
        <v>34</v>
      </c>
      <c r="F24154" s="43" t="s">
        <v>28</v>
      </c>
      <c r="G24154" s="43">
        <v>44024</v>
      </c>
      <c r="Y24154" s="43" t="str">
        <f t="shared" si="754"/>
        <v>COMP</v>
      </c>
      <c r="AA24154" s="43">
        <f t="shared" si="755"/>
        <v>1972815</v>
      </c>
    </row>
    <row r="24155" spans="1:27" x14ac:dyDescent="0.3">
      <c r="A24155" s="43">
        <v>1383183</v>
      </c>
      <c r="B24155" s="43" t="s">
        <v>14196</v>
      </c>
      <c r="C24155" s="43" t="s">
        <v>6977</v>
      </c>
      <c r="E24155" s="43" t="s">
        <v>31</v>
      </c>
      <c r="F24155" s="43" t="s">
        <v>28</v>
      </c>
      <c r="G24155" s="43">
        <v>44024</v>
      </c>
      <c r="Y24155" s="43" t="str">
        <f t="shared" si="754"/>
        <v>COMP</v>
      </c>
      <c r="AA24155" s="43">
        <f t="shared" si="755"/>
        <v>1383183</v>
      </c>
    </row>
    <row r="24156" spans="1:27" x14ac:dyDescent="0.3">
      <c r="A24156" s="43">
        <v>1311935</v>
      </c>
      <c r="B24156" s="43" t="s">
        <v>14197</v>
      </c>
      <c r="C24156" s="43" t="s">
        <v>685</v>
      </c>
      <c r="E24156" s="43" t="s">
        <v>6263</v>
      </c>
      <c r="F24156" s="43" t="s">
        <v>30</v>
      </c>
      <c r="G24156" s="43">
        <v>85015</v>
      </c>
      <c r="Y24156" s="43" t="str">
        <f t="shared" si="754"/>
        <v/>
      </c>
      <c r="AA24156" s="43" t="e">
        <f t="shared" si="755"/>
        <v>#N/A</v>
      </c>
    </row>
    <row r="24157" spans="1:27" x14ac:dyDescent="0.3">
      <c r="A24157" s="43">
        <v>1295189</v>
      </c>
      <c r="B24157" s="43" t="s">
        <v>14198</v>
      </c>
      <c r="C24157" s="43" t="s">
        <v>4026</v>
      </c>
      <c r="E24157" s="43" t="s">
        <v>6263</v>
      </c>
      <c r="F24157" s="43" t="s">
        <v>28</v>
      </c>
      <c r="G24157" s="43">
        <v>49016</v>
      </c>
      <c r="Y24157" s="43" t="str">
        <f t="shared" si="754"/>
        <v/>
      </c>
      <c r="AA24157" s="43" t="e">
        <f t="shared" si="755"/>
        <v>#N/A</v>
      </c>
    </row>
    <row r="24158" spans="1:27" x14ac:dyDescent="0.3">
      <c r="A24158" s="43">
        <v>1924312</v>
      </c>
      <c r="B24158" s="43" t="s">
        <v>14198</v>
      </c>
      <c r="C24158" s="43" t="s">
        <v>795</v>
      </c>
      <c r="E24158" s="43" t="s">
        <v>6263</v>
      </c>
      <c r="F24158" s="43" t="s">
        <v>30</v>
      </c>
      <c r="G24158" s="43">
        <v>49016</v>
      </c>
      <c r="Y24158" s="43" t="str">
        <f t="shared" si="754"/>
        <v/>
      </c>
      <c r="AA24158" s="43" t="e">
        <f t="shared" si="755"/>
        <v>#N/A</v>
      </c>
    </row>
    <row r="24159" spans="1:27" x14ac:dyDescent="0.3">
      <c r="A24159" s="43">
        <v>2416108</v>
      </c>
      <c r="B24159" s="43" t="s">
        <v>14199</v>
      </c>
      <c r="C24159" s="43" t="s">
        <v>2332</v>
      </c>
      <c r="E24159" s="43" t="s">
        <v>6263</v>
      </c>
      <c r="F24159" s="43" t="s">
        <v>30</v>
      </c>
      <c r="G24159" s="43">
        <v>44099</v>
      </c>
      <c r="Y24159" s="43" t="str">
        <f t="shared" si="754"/>
        <v/>
      </c>
      <c r="AA24159" s="43" t="e">
        <f t="shared" si="755"/>
        <v>#N/A</v>
      </c>
    </row>
    <row r="24160" spans="1:27" x14ac:dyDescent="0.3">
      <c r="A24160" s="43">
        <v>483352</v>
      </c>
      <c r="B24160" s="43" t="s">
        <v>14200</v>
      </c>
      <c r="C24160" s="43" t="s">
        <v>4917</v>
      </c>
      <c r="E24160" s="43" t="s">
        <v>6263</v>
      </c>
      <c r="F24160" s="43" t="s">
        <v>30</v>
      </c>
      <c r="G24160" s="43">
        <v>85024</v>
      </c>
      <c r="Y24160" s="43" t="str">
        <f t="shared" si="754"/>
        <v>COMP</v>
      </c>
      <c r="AA24160" s="43">
        <f t="shared" si="755"/>
        <v>483352</v>
      </c>
    </row>
    <row r="24161" spans="1:27" x14ac:dyDescent="0.3">
      <c r="A24161" s="43">
        <v>2290122</v>
      </c>
      <c r="B24161" s="43" t="s">
        <v>14201</v>
      </c>
      <c r="C24161" s="43" t="s">
        <v>14202</v>
      </c>
      <c r="E24161" s="43" t="s">
        <v>6263</v>
      </c>
      <c r="F24161" s="43" t="s">
        <v>30</v>
      </c>
      <c r="G24161" s="43">
        <v>44123</v>
      </c>
      <c r="Y24161" s="43" t="str">
        <f t="shared" si="754"/>
        <v/>
      </c>
      <c r="AA24161" s="43" t="e">
        <f t="shared" si="755"/>
        <v>#N/A</v>
      </c>
    </row>
    <row r="24162" spans="1:27" x14ac:dyDescent="0.3">
      <c r="A24162" s="43">
        <v>2083887</v>
      </c>
      <c r="B24162" s="43" t="s">
        <v>14203</v>
      </c>
      <c r="C24162" s="43" t="s">
        <v>1017</v>
      </c>
      <c r="E24162" s="43" t="s">
        <v>6263</v>
      </c>
      <c r="F24162" s="43" t="s">
        <v>28</v>
      </c>
      <c r="G24162" s="43">
        <v>72041</v>
      </c>
      <c r="Y24162" s="43" t="str">
        <f t="shared" si="754"/>
        <v/>
      </c>
      <c r="AA24162" s="43" t="e">
        <f t="shared" si="755"/>
        <v>#N/A</v>
      </c>
    </row>
    <row r="24163" spans="1:27" x14ac:dyDescent="0.3">
      <c r="A24163" s="43">
        <v>374070</v>
      </c>
      <c r="B24163" s="43" t="s">
        <v>14204</v>
      </c>
      <c r="C24163" s="43" t="s">
        <v>375</v>
      </c>
      <c r="E24163" s="43" t="s">
        <v>6263</v>
      </c>
      <c r="F24163" s="43" t="s">
        <v>28</v>
      </c>
      <c r="G24163" s="43">
        <v>72072</v>
      </c>
      <c r="Y24163" s="43" t="str">
        <f t="shared" si="754"/>
        <v/>
      </c>
      <c r="AA24163" s="43" t="e">
        <f t="shared" si="755"/>
        <v>#N/A</v>
      </c>
    </row>
    <row r="24164" spans="1:27" x14ac:dyDescent="0.3">
      <c r="A24164" s="43">
        <v>2089199</v>
      </c>
      <c r="B24164" s="43" t="s">
        <v>14205</v>
      </c>
      <c r="C24164" s="43" t="s">
        <v>327</v>
      </c>
      <c r="E24164" s="43" t="s">
        <v>6263</v>
      </c>
      <c r="F24164" s="43" t="s">
        <v>30</v>
      </c>
      <c r="G24164" s="43">
        <v>44090</v>
      </c>
      <c r="Y24164" s="43" t="str">
        <f t="shared" si="754"/>
        <v/>
      </c>
      <c r="AA24164" s="43" t="e">
        <f t="shared" si="755"/>
        <v>#N/A</v>
      </c>
    </row>
    <row r="24165" spans="1:27" x14ac:dyDescent="0.3">
      <c r="A24165" s="43">
        <v>2324097</v>
      </c>
      <c r="B24165" s="43" t="s">
        <v>14206</v>
      </c>
      <c r="C24165" s="43" t="s">
        <v>6613</v>
      </c>
      <c r="E24165" s="43" t="s">
        <v>6263</v>
      </c>
      <c r="F24165" s="43" t="s">
        <v>30</v>
      </c>
      <c r="G24165" s="43">
        <v>49001</v>
      </c>
      <c r="Y24165" s="43" t="str">
        <f t="shared" si="754"/>
        <v/>
      </c>
      <c r="AA24165" s="43" t="e">
        <f t="shared" si="755"/>
        <v>#N/A</v>
      </c>
    </row>
    <row r="24166" spans="1:27" x14ac:dyDescent="0.3">
      <c r="A24166" s="43">
        <v>1880452</v>
      </c>
      <c r="B24166" s="43" t="s">
        <v>14207</v>
      </c>
      <c r="C24166" s="43" t="s">
        <v>14208</v>
      </c>
      <c r="E24166" s="43" t="s">
        <v>31</v>
      </c>
      <c r="F24166" s="43" t="s">
        <v>28</v>
      </c>
      <c r="G24166" s="43">
        <v>44049</v>
      </c>
      <c r="Y24166" s="43" t="str">
        <f t="shared" si="754"/>
        <v>COMP</v>
      </c>
      <c r="AA24166" s="43">
        <f t="shared" si="755"/>
        <v>1880452</v>
      </c>
    </row>
    <row r="24167" spans="1:27" x14ac:dyDescent="0.3">
      <c r="A24167" s="43">
        <v>561606</v>
      </c>
      <c r="B24167" s="43" t="s">
        <v>14209</v>
      </c>
      <c r="C24167" s="43" t="s">
        <v>508</v>
      </c>
      <c r="E24167" s="43" t="s">
        <v>6263</v>
      </c>
      <c r="F24167" s="43" t="s">
        <v>28</v>
      </c>
      <c r="G24167" s="43">
        <v>44022</v>
      </c>
      <c r="Y24167" s="43" t="str">
        <f t="shared" si="754"/>
        <v/>
      </c>
      <c r="AA24167" s="43" t="e">
        <f t="shared" si="755"/>
        <v>#N/A</v>
      </c>
    </row>
    <row r="24168" spans="1:27" x14ac:dyDescent="0.3">
      <c r="A24168" s="43">
        <v>1748479</v>
      </c>
      <c r="B24168" s="43" t="s">
        <v>14209</v>
      </c>
      <c r="C24168" s="43" t="s">
        <v>400</v>
      </c>
      <c r="E24168" s="43" t="s">
        <v>6263</v>
      </c>
      <c r="F24168" s="43" t="s">
        <v>30</v>
      </c>
      <c r="G24168" s="43">
        <v>44022</v>
      </c>
      <c r="Y24168" s="43" t="str">
        <f t="shared" si="754"/>
        <v/>
      </c>
      <c r="AA24168" s="43" t="e">
        <f t="shared" si="755"/>
        <v>#N/A</v>
      </c>
    </row>
    <row r="24169" spans="1:27" x14ac:dyDescent="0.3">
      <c r="A24169" s="43">
        <v>1621975</v>
      </c>
      <c r="B24169" s="43" t="s">
        <v>14210</v>
      </c>
      <c r="C24169" s="43" t="s">
        <v>1845</v>
      </c>
      <c r="E24169" s="43" t="s">
        <v>34</v>
      </c>
      <c r="F24169" s="43" t="s">
        <v>30</v>
      </c>
      <c r="G24169" s="43">
        <v>85054</v>
      </c>
      <c r="Y24169" s="43" t="str">
        <f t="shared" si="754"/>
        <v>COMP</v>
      </c>
      <c r="AA24169" s="43">
        <f t="shared" si="755"/>
        <v>1621975</v>
      </c>
    </row>
    <row r="24170" spans="1:27" x14ac:dyDescent="0.3">
      <c r="A24170" s="43">
        <v>2185396</v>
      </c>
      <c r="B24170" s="43" t="s">
        <v>14210</v>
      </c>
      <c r="C24170" s="43" t="s">
        <v>819</v>
      </c>
      <c r="E24170" s="43" t="s">
        <v>6263</v>
      </c>
      <c r="F24170" s="43" t="s">
        <v>28</v>
      </c>
      <c r="G24170" s="43">
        <v>85054</v>
      </c>
      <c r="Y24170" s="43" t="str">
        <f t="shared" si="754"/>
        <v/>
      </c>
      <c r="AA24170" s="43" t="e">
        <f t="shared" si="755"/>
        <v>#N/A</v>
      </c>
    </row>
    <row r="24171" spans="1:27" x14ac:dyDescent="0.3">
      <c r="A24171" s="43">
        <v>1846525</v>
      </c>
      <c r="B24171" s="43" t="s">
        <v>14211</v>
      </c>
      <c r="C24171" s="43" t="s">
        <v>14212</v>
      </c>
      <c r="E24171" s="43" t="s">
        <v>31</v>
      </c>
      <c r="F24171" s="43" t="s">
        <v>28</v>
      </c>
      <c r="G24171" s="43">
        <v>72061</v>
      </c>
      <c r="Y24171" s="43" t="str">
        <f t="shared" si="754"/>
        <v>COMP</v>
      </c>
      <c r="AA24171" s="43">
        <f t="shared" si="755"/>
        <v>1846525</v>
      </c>
    </row>
    <row r="24172" spans="1:27" x14ac:dyDescent="0.3">
      <c r="A24172" s="43">
        <v>2368964</v>
      </c>
      <c r="B24172" s="43" t="s">
        <v>14213</v>
      </c>
      <c r="C24172" s="43" t="s">
        <v>14214</v>
      </c>
      <c r="E24172" s="43" t="s">
        <v>34</v>
      </c>
      <c r="F24172" s="43" t="s">
        <v>28</v>
      </c>
      <c r="G24172" s="43">
        <v>44045</v>
      </c>
      <c r="Y24172" s="43" t="str">
        <f t="shared" si="754"/>
        <v>COMP</v>
      </c>
      <c r="AA24172" s="43">
        <f t="shared" si="755"/>
        <v>2368964</v>
      </c>
    </row>
    <row r="24173" spans="1:27" x14ac:dyDescent="0.3">
      <c r="A24173" s="43">
        <v>2431113</v>
      </c>
      <c r="B24173" s="43" t="s">
        <v>14215</v>
      </c>
      <c r="C24173" s="43" t="s">
        <v>14216</v>
      </c>
      <c r="E24173" s="43" t="s">
        <v>6263</v>
      </c>
      <c r="F24173" s="43" t="s">
        <v>28</v>
      </c>
      <c r="G24173" s="43">
        <v>53013</v>
      </c>
      <c r="Y24173" s="43" t="str">
        <f t="shared" si="754"/>
        <v/>
      </c>
      <c r="AA24173" s="43" t="e">
        <f t="shared" si="755"/>
        <v>#N/A</v>
      </c>
    </row>
    <row r="24174" spans="1:27" x14ac:dyDescent="0.3">
      <c r="A24174" s="43">
        <v>1342732</v>
      </c>
      <c r="B24174" s="43" t="s">
        <v>14217</v>
      </c>
      <c r="C24174" s="43" t="s">
        <v>1241</v>
      </c>
      <c r="E24174" s="43" t="s">
        <v>6263</v>
      </c>
      <c r="F24174" s="43" t="s">
        <v>28</v>
      </c>
      <c r="G24174" s="43">
        <v>72041</v>
      </c>
      <c r="Y24174" s="43" t="str">
        <f t="shared" si="754"/>
        <v/>
      </c>
      <c r="AA24174" s="43" t="e">
        <f t="shared" si="755"/>
        <v>#N/A</v>
      </c>
    </row>
    <row r="24175" spans="1:27" x14ac:dyDescent="0.3">
      <c r="A24175" s="43">
        <v>1740472</v>
      </c>
      <c r="B24175" s="43" t="s">
        <v>14218</v>
      </c>
      <c r="C24175" s="43" t="s">
        <v>193</v>
      </c>
      <c r="E24175" s="43" t="s">
        <v>6263</v>
      </c>
      <c r="F24175" s="43" t="s">
        <v>28</v>
      </c>
      <c r="G24175" s="43">
        <v>72041</v>
      </c>
      <c r="Y24175" s="43" t="str">
        <f t="shared" si="754"/>
        <v/>
      </c>
      <c r="AA24175" s="43" t="e">
        <f t="shared" si="755"/>
        <v>#N/A</v>
      </c>
    </row>
    <row r="24176" spans="1:27" x14ac:dyDescent="0.3">
      <c r="A24176" s="43">
        <v>2346709</v>
      </c>
      <c r="B24176" s="43" t="s">
        <v>3167</v>
      </c>
      <c r="C24176" s="43" t="s">
        <v>2084</v>
      </c>
      <c r="E24176" s="43" t="s">
        <v>6263</v>
      </c>
      <c r="F24176" s="43" t="s">
        <v>30</v>
      </c>
      <c r="G24176" s="43">
        <v>49073</v>
      </c>
      <c r="Y24176" s="43" t="str">
        <f t="shared" si="754"/>
        <v/>
      </c>
      <c r="AA24176" s="43" t="e">
        <f t="shared" si="755"/>
        <v>#N/A</v>
      </c>
    </row>
    <row r="24177" spans="1:27" x14ac:dyDescent="0.3">
      <c r="A24177" s="43">
        <v>2172020</v>
      </c>
      <c r="B24177" s="43" t="s">
        <v>14219</v>
      </c>
      <c r="C24177" s="43" t="s">
        <v>14220</v>
      </c>
      <c r="E24177" s="43" t="s">
        <v>31</v>
      </c>
      <c r="F24177" s="43" t="s">
        <v>30</v>
      </c>
      <c r="G24177" s="43">
        <v>44039</v>
      </c>
      <c r="Y24177" s="43" t="str">
        <f t="shared" si="754"/>
        <v>COMP</v>
      </c>
      <c r="AA24177" s="43">
        <f t="shared" si="755"/>
        <v>2172020</v>
      </c>
    </row>
    <row r="24178" spans="1:27" x14ac:dyDescent="0.3">
      <c r="A24178" s="43">
        <v>1657366</v>
      </c>
      <c r="B24178" s="43" t="s">
        <v>14221</v>
      </c>
      <c r="C24178" s="43" t="s">
        <v>760</v>
      </c>
      <c r="E24178" s="43" t="s">
        <v>35</v>
      </c>
      <c r="F24178" s="43" t="s">
        <v>28</v>
      </c>
      <c r="G24178" s="43">
        <v>85015</v>
      </c>
      <c r="Y24178" s="43" t="str">
        <f t="shared" si="754"/>
        <v>COMP</v>
      </c>
      <c r="AA24178" s="43">
        <f t="shared" si="755"/>
        <v>1657366</v>
      </c>
    </row>
    <row r="24179" spans="1:27" x14ac:dyDescent="0.3">
      <c r="A24179" s="43">
        <v>2135514</v>
      </c>
      <c r="B24179" s="43" t="s">
        <v>14221</v>
      </c>
      <c r="C24179" s="43" t="s">
        <v>469</v>
      </c>
      <c r="E24179" s="43" t="s">
        <v>6263</v>
      </c>
      <c r="F24179" s="43" t="s">
        <v>28</v>
      </c>
      <c r="G24179" s="43">
        <v>85015</v>
      </c>
      <c r="Y24179" s="43" t="str">
        <f t="shared" si="754"/>
        <v/>
      </c>
      <c r="AA24179" s="43" t="e">
        <f t="shared" si="755"/>
        <v>#N/A</v>
      </c>
    </row>
    <row r="24180" spans="1:27" x14ac:dyDescent="0.3">
      <c r="A24180" s="43">
        <v>1538513</v>
      </c>
      <c r="B24180" s="43" t="s">
        <v>14221</v>
      </c>
      <c r="C24180" s="43" t="s">
        <v>2733</v>
      </c>
      <c r="E24180" s="43" t="s">
        <v>6263</v>
      </c>
      <c r="F24180" s="43" t="s">
        <v>28</v>
      </c>
      <c r="G24180" s="43">
        <v>44015</v>
      </c>
      <c r="Y24180" s="43" t="str">
        <f t="shared" si="754"/>
        <v/>
      </c>
      <c r="AA24180" s="43" t="e">
        <f t="shared" si="755"/>
        <v>#N/A</v>
      </c>
    </row>
    <row r="24181" spans="1:27" x14ac:dyDescent="0.3">
      <c r="A24181" s="43">
        <v>1241985</v>
      </c>
      <c r="B24181" s="43" t="s">
        <v>14222</v>
      </c>
      <c r="C24181" s="43" t="s">
        <v>389</v>
      </c>
      <c r="E24181" s="43" t="s">
        <v>29</v>
      </c>
      <c r="F24181" s="43" t="s">
        <v>28</v>
      </c>
      <c r="G24181" s="43">
        <v>85061</v>
      </c>
      <c r="Y24181" s="43" t="str">
        <f t="shared" si="754"/>
        <v/>
      </c>
      <c r="AA24181" s="43" t="e">
        <f t="shared" si="755"/>
        <v>#N/A</v>
      </c>
    </row>
    <row r="24182" spans="1:27" x14ac:dyDescent="0.3">
      <c r="A24182" s="43">
        <v>183633</v>
      </c>
      <c r="B24182" s="43" t="s">
        <v>14223</v>
      </c>
      <c r="C24182" s="43" t="s">
        <v>425</v>
      </c>
      <c r="E24182" s="43" t="s">
        <v>6263</v>
      </c>
      <c r="F24182" s="43" t="s">
        <v>28</v>
      </c>
      <c r="G24182" s="43">
        <v>49001</v>
      </c>
      <c r="Y24182" s="43" t="str">
        <f t="shared" si="754"/>
        <v/>
      </c>
      <c r="AA24182" s="43" t="e">
        <f t="shared" si="755"/>
        <v>#N/A</v>
      </c>
    </row>
    <row r="24183" spans="1:27" x14ac:dyDescent="0.3">
      <c r="A24183" s="43">
        <v>2423558</v>
      </c>
      <c r="B24183" s="43" t="s">
        <v>6246</v>
      </c>
      <c r="C24183" s="43" t="s">
        <v>460</v>
      </c>
      <c r="E24183" s="43" t="s">
        <v>29</v>
      </c>
      <c r="F24183" s="43" t="s">
        <v>30</v>
      </c>
      <c r="G24183" s="43">
        <v>53058</v>
      </c>
      <c r="Y24183" s="43" t="str">
        <f t="shared" si="754"/>
        <v/>
      </c>
      <c r="AA24183" s="43" t="e">
        <f t="shared" si="755"/>
        <v>#N/A</v>
      </c>
    </row>
    <row r="24184" spans="1:27" x14ac:dyDescent="0.3">
      <c r="A24184" s="43">
        <v>2392947</v>
      </c>
      <c r="B24184" s="43" t="s">
        <v>14224</v>
      </c>
      <c r="C24184" s="43" t="s">
        <v>520</v>
      </c>
      <c r="E24184" s="43" t="s">
        <v>6263</v>
      </c>
      <c r="F24184" s="43" t="s">
        <v>30</v>
      </c>
      <c r="G24184" s="43">
        <v>44075</v>
      </c>
      <c r="Y24184" s="43" t="str">
        <f t="shared" si="754"/>
        <v/>
      </c>
      <c r="AA24184" s="43" t="e">
        <f t="shared" si="755"/>
        <v>#N/A</v>
      </c>
    </row>
    <row r="24185" spans="1:27" x14ac:dyDescent="0.3">
      <c r="A24185" s="43">
        <v>1736064</v>
      </c>
      <c r="B24185" s="43" t="s">
        <v>6247</v>
      </c>
      <c r="C24185" s="43" t="s">
        <v>2458</v>
      </c>
      <c r="E24185" s="43" t="s">
        <v>34</v>
      </c>
      <c r="F24185" s="43" t="s">
        <v>28</v>
      </c>
      <c r="G24185" s="43">
        <v>85022</v>
      </c>
      <c r="Y24185" s="43" t="str">
        <f t="shared" si="754"/>
        <v>COMP</v>
      </c>
      <c r="AA24185" s="43">
        <f t="shared" si="755"/>
        <v>1736064</v>
      </c>
    </row>
    <row r="24186" spans="1:27" x14ac:dyDescent="0.3">
      <c r="A24186" s="43">
        <v>2377406</v>
      </c>
      <c r="B24186" s="43" t="s">
        <v>276</v>
      </c>
      <c r="C24186" s="43" t="s">
        <v>436</v>
      </c>
      <c r="E24186" s="43" t="s">
        <v>29</v>
      </c>
      <c r="F24186" s="43" t="s">
        <v>28</v>
      </c>
      <c r="G24186" s="43">
        <v>44039</v>
      </c>
      <c r="Y24186" s="43" t="str">
        <f t="shared" si="754"/>
        <v/>
      </c>
      <c r="AA24186" s="43" t="e">
        <f t="shared" si="755"/>
        <v>#N/A</v>
      </c>
    </row>
    <row r="24187" spans="1:27" x14ac:dyDescent="0.3">
      <c r="A24187" s="43">
        <v>172855</v>
      </c>
      <c r="B24187" s="43" t="s">
        <v>14225</v>
      </c>
      <c r="C24187" s="43" t="s">
        <v>3965</v>
      </c>
      <c r="E24187" s="43" t="s">
        <v>6263</v>
      </c>
      <c r="F24187" s="43" t="s">
        <v>28</v>
      </c>
      <c r="G24187" s="43">
        <v>72064</v>
      </c>
      <c r="Y24187" s="43" t="str">
        <f t="shared" si="754"/>
        <v>COMP</v>
      </c>
      <c r="AA24187" s="43">
        <f t="shared" si="755"/>
        <v>172855</v>
      </c>
    </row>
    <row r="24188" spans="1:27" x14ac:dyDescent="0.3">
      <c r="A24188" s="43">
        <v>1580508</v>
      </c>
      <c r="B24188" s="43" t="s">
        <v>3058</v>
      </c>
      <c r="C24188" s="43" t="s">
        <v>656</v>
      </c>
      <c r="E24188" s="43" t="s">
        <v>29</v>
      </c>
      <c r="F24188" s="43" t="s">
        <v>28</v>
      </c>
      <c r="G24188" s="43">
        <v>44038</v>
      </c>
      <c r="Y24188" s="43" t="str">
        <f t="shared" si="754"/>
        <v>COMP</v>
      </c>
      <c r="AA24188" s="43">
        <f t="shared" si="755"/>
        <v>1580508</v>
      </c>
    </row>
    <row r="24189" spans="1:27" x14ac:dyDescent="0.3">
      <c r="A24189" s="43">
        <v>1251240</v>
      </c>
      <c r="B24189" s="43" t="s">
        <v>3058</v>
      </c>
      <c r="C24189" s="43" t="s">
        <v>330</v>
      </c>
      <c r="E24189" s="43" t="s">
        <v>6263</v>
      </c>
      <c r="F24189" s="43" t="s">
        <v>28</v>
      </c>
      <c r="G24189" s="43">
        <v>85004</v>
      </c>
      <c r="Y24189" s="43" t="str">
        <f t="shared" si="754"/>
        <v>COMP</v>
      </c>
      <c r="AA24189" s="43">
        <f t="shared" si="755"/>
        <v>1251240</v>
      </c>
    </row>
    <row r="24190" spans="1:27" x14ac:dyDescent="0.3">
      <c r="A24190" s="43">
        <v>2120630</v>
      </c>
      <c r="B24190" s="43" t="s">
        <v>14226</v>
      </c>
      <c r="C24190" s="43" t="s">
        <v>534</v>
      </c>
      <c r="E24190" s="43" t="s">
        <v>6263</v>
      </c>
      <c r="F24190" s="43" t="s">
        <v>30</v>
      </c>
      <c r="G24190" s="43">
        <v>44079</v>
      </c>
      <c r="Y24190" s="43" t="str">
        <f t="shared" si="754"/>
        <v/>
      </c>
      <c r="AA24190" s="43" t="e">
        <f t="shared" si="755"/>
        <v>#N/A</v>
      </c>
    </row>
    <row r="24191" spans="1:27" x14ac:dyDescent="0.3">
      <c r="A24191" s="43">
        <v>2397476</v>
      </c>
      <c r="B24191" s="43" t="s">
        <v>14227</v>
      </c>
      <c r="C24191" s="43" t="s">
        <v>881</v>
      </c>
      <c r="E24191" s="43" t="s">
        <v>35</v>
      </c>
      <c r="F24191" s="43" t="s">
        <v>30</v>
      </c>
      <c r="G24191" s="43">
        <v>72041</v>
      </c>
      <c r="Y24191" s="43" t="str">
        <f t="shared" si="754"/>
        <v>COMP</v>
      </c>
      <c r="AA24191" s="43">
        <f t="shared" si="755"/>
        <v>2397476</v>
      </c>
    </row>
    <row r="24192" spans="1:27" x14ac:dyDescent="0.3">
      <c r="A24192" s="43">
        <v>2313196</v>
      </c>
      <c r="B24192" s="43" t="s">
        <v>14228</v>
      </c>
      <c r="C24192" s="43" t="s">
        <v>14229</v>
      </c>
      <c r="E24192" s="43" t="s">
        <v>6263</v>
      </c>
      <c r="F24192" s="43" t="s">
        <v>28</v>
      </c>
      <c r="G24192" s="43">
        <v>44045</v>
      </c>
      <c r="Y24192" s="43" t="str">
        <f t="shared" si="754"/>
        <v>COMP</v>
      </c>
      <c r="AA24192" s="43">
        <f t="shared" si="755"/>
        <v>2313196</v>
      </c>
    </row>
    <row r="24193" spans="1:27" x14ac:dyDescent="0.3">
      <c r="A24193" s="43">
        <v>1509547</v>
      </c>
      <c r="B24193" s="43" t="s">
        <v>14230</v>
      </c>
      <c r="C24193" s="43" t="s">
        <v>1534</v>
      </c>
      <c r="E24193" s="43" t="s">
        <v>34</v>
      </c>
      <c r="F24193" s="43" t="s">
        <v>30</v>
      </c>
      <c r="G24193" s="43">
        <v>44038</v>
      </c>
      <c r="Y24193" s="43" t="str">
        <f t="shared" si="754"/>
        <v>COMP</v>
      </c>
      <c r="AA24193" s="43">
        <f t="shared" si="755"/>
        <v>1509547</v>
      </c>
    </row>
    <row r="24194" spans="1:27" x14ac:dyDescent="0.3">
      <c r="A24194" s="43">
        <v>1311430</v>
      </c>
      <c r="B24194" s="43" t="s">
        <v>14231</v>
      </c>
      <c r="C24194" s="43" t="s">
        <v>318</v>
      </c>
      <c r="E24194" s="43" t="s">
        <v>31</v>
      </c>
      <c r="F24194" s="43" t="s">
        <v>28</v>
      </c>
      <c r="G24194" s="43">
        <v>49064</v>
      </c>
      <c r="Y24194" s="43" t="str">
        <f t="shared" ref="Y24194:Y24210" si="756">IF(ISERROR(AA24194)=FALSE,"COMP","")</f>
        <v>COMP</v>
      </c>
      <c r="AA24194" s="43">
        <f t="shared" si="755"/>
        <v>1311430</v>
      </c>
    </row>
    <row r="24195" spans="1:27" x14ac:dyDescent="0.3">
      <c r="A24195" s="43">
        <v>2392827</v>
      </c>
      <c r="B24195" s="43" t="s">
        <v>14232</v>
      </c>
      <c r="C24195" s="43" t="s">
        <v>400</v>
      </c>
      <c r="E24195" s="43" t="s">
        <v>6263</v>
      </c>
      <c r="F24195" s="43" t="s">
        <v>30</v>
      </c>
      <c r="G24195" s="43">
        <v>72041</v>
      </c>
      <c r="Y24195" s="43" t="str">
        <f t="shared" si="756"/>
        <v/>
      </c>
      <c r="AA24195" s="43" t="e">
        <f t="shared" ref="AA24195:AA24210" si="757">VLOOKUP(A24195,Z:Z,1,FALSE)</f>
        <v>#N/A</v>
      </c>
    </row>
    <row r="24196" spans="1:27" x14ac:dyDescent="0.3">
      <c r="A24196" s="43">
        <v>2136243</v>
      </c>
      <c r="B24196" s="43" t="s">
        <v>14232</v>
      </c>
      <c r="C24196" s="43" t="s">
        <v>606</v>
      </c>
      <c r="E24196" s="43" t="s">
        <v>34</v>
      </c>
      <c r="F24196" s="43" t="s">
        <v>28</v>
      </c>
      <c r="G24196" s="43">
        <v>44099</v>
      </c>
      <c r="Y24196" s="43" t="str">
        <f t="shared" si="756"/>
        <v>COMP</v>
      </c>
      <c r="AA24196" s="43">
        <f t="shared" si="757"/>
        <v>2136243</v>
      </c>
    </row>
    <row r="24197" spans="1:27" x14ac:dyDescent="0.3">
      <c r="A24197" s="43">
        <v>2315160</v>
      </c>
      <c r="B24197" s="43" t="s">
        <v>14233</v>
      </c>
      <c r="C24197" s="43" t="s">
        <v>400</v>
      </c>
      <c r="E24197" s="43" t="s">
        <v>6263</v>
      </c>
      <c r="F24197" s="43" t="s">
        <v>30</v>
      </c>
      <c r="G24197" s="43">
        <v>44015</v>
      </c>
      <c r="Y24197" s="43" t="str">
        <f t="shared" si="756"/>
        <v/>
      </c>
      <c r="AA24197" s="43" t="e">
        <f t="shared" si="757"/>
        <v>#N/A</v>
      </c>
    </row>
    <row r="24198" spans="1:27" x14ac:dyDescent="0.3">
      <c r="A24198" s="43">
        <v>2384183</v>
      </c>
      <c r="B24198" s="43" t="s">
        <v>14234</v>
      </c>
      <c r="C24198" s="43" t="s">
        <v>14235</v>
      </c>
      <c r="E24198" s="43" t="s">
        <v>35</v>
      </c>
      <c r="F24198" s="43" t="s">
        <v>30</v>
      </c>
      <c r="G24198" s="43">
        <v>72007</v>
      </c>
      <c r="Y24198" s="43" t="str">
        <f t="shared" si="756"/>
        <v>COMP</v>
      </c>
      <c r="AA24198" s="43">
        <f t="shared" si="757"/>
        <v>2384183</v>
      </c>
    </row>
    <row r="24199" spans="1:27" x14ac:dyDescent="0.3">
      <c r="A24199" s="43">
        <v>2307684</v>
      </c>
      <c r="B24199" s="43" t="s">
        <v>14236</v>
      </c>
      <c r="C24199" s="43" t="s">
        <v>14237</v>
      </c>
      <c r="E24199" s="43" t="s">
        <v>29</v>
      </c>
      <c r="F24199" s="43" t="s">
        <v>28</v>
      </c>
      <c r="G24199" s="43">
        <v>44124</v>
      </c>
      <c r="Y24199" s="43" t="str">
        <f t="shared" si="756"/>
        <v>COMP</v>
      </c>
      <c r="AA24199" s="43">
        <f t="shared" si="757"/>
        <v>2307684</v>
      </c>
    </row>
    <row r="24200" spans="1:27" x14ac:dyDescent="0.3">
      <c r="A24200" s="43">
        <v>2072943</v>
      </c>
      <c r="B24200" s="43" t="s">
        <v>14238</v>
      </c>
      <c r="C24200" s="43" t="s">
        <v>14239</v>
      </c>
      <c r="E24200" s="43" t="s">
        <v>29</v>
      </c>
      <c r="F24200" s="43" t="s">
        <v>28</v>
      </c>
      <c r="G24200" s="43">
        <v>49072</v>
      </c>
      <c r="Y24200" s="43" t="str">
        <f t="shared" si="756"/>
        <v>COMP</v>
      </c>
      <c r="AA24200" s="43">
        <f t="shared" si="757"/>
        <v>2072943</v>
      </c>
    </row>
    <row r="24201" spans="1:27" x14ac:dyDescent="0.3">
      <c r="A24201" s="43">
        <v>2404756</v>
      </c>
      <c r="B24201" s="43" t="s">
        <v>14240</v>
      </c>
      <c r="C24201" s="43" t="s">
        <v>14241</v>
      </c>
      <c r="E24201" s="43" t="s">
        <v>29</v>
      </c>
      <c r="F24201" s="43" t="s">
        <v>28</v>
      </c>
      <c r="G24201" s="43">
        <v>44015</v>
      </c>
      <c r="Y24201" s="43" t="str">
        <f t="shared" si="756"/>
        <v/>
      </c>
      <c r="AA24201" s="43" t="e">
        <f t="shared" si="757"/>
        <v>#N/A</v>
      </c>
    </row>
    <row r="24202" spans="1:27" x14ac:dyDescent="0.3">
      <c r="A24202" s="43">
        <v>1316935</v>
      </c>
      <c r="B24202" s="43" t="s">
        <v>14242</v>
      </c>
      <c r="C24202" s="43" t="s">
        <v>732</v>
      </c>
      <c r="E24202" s="43" t="s">
        <v>31</v>
      </c>
      <c r="F24202" s="43" t="s">
        <v>30</v>
      </c>
      <c r="G24202" s="43">
        <v>72061</v>
      </c>
      <c r="Y24202" s="43" t="str">
        <f t="shared" si="756"/>
        <v>COMP</v>
      </c>
      <c r="AA24202" s="43">
        <f t="shared" si="757"/>
        <v>1316935</v>
      </c>
    </row>
    <row r="24203" spans="1:27" x14ac:dyDescent="0.3">
      <c r="A24203" s="43">
        <v>311185</v>
      </c>
      <c r="B24203" s="43" t="s">
        <v>14243</v>
      </c>
      <c r="C24203" s="43" t="s">
        <v>244</v>
      </c>
      <c r="E24203" s="43" t="s">
        <v>6263</v>
      </c>
      <c r="F24203" s="43" t="s">
        <v>28</v>
      </c>
      <c r="G24203" s="43">
        <v>44067</v>
      </c>
      <c r="Y24203" s="43" t="str">
        <f t="shared" si="756"/>
        <v>COMP</v>
      </c>
      <c r="AA24203" s="43">
        <f t="shared" si="757"/>
        <v>311185</v>
      </c>
    </row>
    <row r="24204" spans="1:27" x14ac:dyDescent="0.3">
      <c r="A24204" s="43">
        <v>975980</v>
      </c>
      <c r="B24204" s="43" t="s">
        <v>14243</v>
      </c>
      <c r="C24204" s="43" t="s">
        <v>4761</v>
      </c>
      <c r="E24204" s="43" t="s">
        <v>6263</v>
      </c>
      <c r="F24204" s="43" t="s">
        <v>28</v>
      </c>
      <c r="G24204" s="43">
        <v>44138</v>
      </c>
      <c r="Y24204" s="43" t="str">
        <f t="shared" si="756"/>
        <v>COMP</v>
      </c>
      <c r="AA24204" s="43">
        <f t="shared" si="757"/>
        <v>975980</v>
      </c>
    </row>
    <row r="24205" spans="1:27" x14ac:dyDescent="0.3">
      <c r="A24205" s="43">
        <v>1656377</v>
      </c>
      <c r="B24205" s="43" t="s">
        <v>14244</v>
      </c>
      <c r="C24205" s="43" t="s">
        <v>1490</v>
      </c>
      <c r="E24205" s="43" t="s">
        <v>35</v>
      </c>
      <c r="F24205" s="43" t="s">
        <v>28</v>
      </c>
      <c r="G24205" s="43">
        <v>44052</v>
      </c>
      <c r="Y24205" s="43" t="str">
        <f t="shared" si="756"/>
        <v>COMP</v>
      </c>
      <c r="AA24205" s="43">
        <f t="shared" si="757"/>
        <v>1656377</v>
      </c>
    </row>
    <row r="24206" spans="1:27" x14ac:dyDescent="0.3">
      <c r="A24206" s="43">
        <v>2247166</v>
      </c>
      <c r="B24206" s="43" t="s">
        <v>14245</v>
      </c>
      <c r="C24206" s="43" t="s">
        <v>514</v>
      </c>
      <c r="E24206" s="43" t="s">
        <v>6263</v>
      </c>
      <c r="F24206" s="43" t="s">
        <v>28</v>
      </c>
      <c r="G24206" s="43">
        <v>49073</v>
      </c>
      <c r="Y24206" s="43" t="str">
        <f t="shared" si="756"/>
        <v/>
      </c>
      <c r="AA24206" s="43" t="e">
        <f t="shared" si="757"/>
        <v>#N/A</v>
      </c>
    </row>
    <row r="24207" spans="1:27" x14ac:dyDescent="0.3">
      <c r="A24207" s="43">
        <v>1935036</v>
      </c>
      <c r="B24207" s="43" t="s">
        <v>14246</v>
      </c>
      <c r="C24207" s="43" t="s">
        <v>434</v>
      </c>
      <c r="E24207" s="43" t="s">
        <v>35</v>
      </c>
      <c r="F24207" s="43" t="s">
        <v>30</v>
      </c>
      <c r="G24207" s="43">
        <v>44039</v>
      </c>
      <c r="Y24207" s="43" t="str">
        <f t="shared" si="756"/>
        <v>COMP</v>
      </c>
      <c r="AA24207" s="43">
        <f t="shared" si="757"/>
        <v>1935036</v>
      </c>
    </row>
    <row r="24208" spans="1:27" x14ac:dyDescent="0.3">
      <c r="A24208" s="43">
        <v>133816</v>
      </c>
      <c r="B24208" s="43" t="s">
        <v>14247</v>
      </c>
      <c r="C24208" s="43" t="s">
        <v>620</v>
      </c>
      <c r="E24208" s="43" t="s">
        <v>6263</v>
      </c>
      <c r="F24208" s="43" t="s">
        <v>30</v>
      </c>
      <c r="G24208" s="43">
        <v>44052</v>
      </c>
      <c r="Y24208" s="43" t="str">
        <f t="shared" si="756"/>
        <v/>
      </c>
      <c r="AA24208" s="43" t="e">
        <f t="shared" si="757"/>
        <v>#N/A</v>
      </c>
    </row>
    <row r="24209" spans="1:27" x14ac:dyDescent="0.3">
      <c r="A24209" s="43">
        <v>1421814</v>
      </c>
      <c r="B24209" s="43" t="s">
        <v>14248</v>
      </c>
      <c r="C24209" s="43" t="s">
        <v>730</v>
      </c>
      <c r="E24209" s="43" t="s">
        <v>35</v>
      </c>
      <c r="F24209" s="43" t="s">
        <v>30</v>
      </c>
      <c r="G24209" s="43">
        <v>85012</v>
      </c>
      <c r="Y24209" s="43" t="str">
        <f t="shared" si="756"/>
        <v>COMP</v>
      </c>
      <c r="AA24209" s="43">
        <f t="shared" si="757"/>
        <v>1421814</v>
      </c>
    </row>
    <row r="24210" spans="1:27" x14ac:dyDescent="0.3">
      <c r="A24210" s="43">
        <v>2077909</v>
      </c>
      <c r="B24210" s="43" t="s">
        <v>14249</v>
      </c>
      <c r="C24210" s="43" t="s">
        <v>14250</v>
      </c>
      <c r="E24210" s="43" t="s">
        <v>34</v>
      </c>
      <c r="F24210" s="43" t="s">
        <v>30</v>
      </c>
      <c r="G24210" s="43">
        <v>49009</v>
      </c>
      <c r="Y24210" s="43" t="str">
        <f t="shared" si="756"/>
        <v>COMP</v>
      </c>
      <c r="AA24210" s="43">
        <f t="shared" si="757"/>
        <v>2077909</v>
      </c>
    </row>
    <row r="24211" spans="1:27" x14ac:dyDescent="0.3">
      <c r="AA24211" s="43"/>
    </row>
  </sheetData>
  <sheetProtection algorithmName="SHA-512" hashValue="UTV0csFDoKxTXU0Ub8yhw0uhquTfxZPTIk0G710Efk2HYn12YHXSSpZN3BvFssNpzmVsf5uUWjgzRSb+H4ZK7g==" saltValue="pZCebrjKMf7mIoeKSmjVEA==" spinCount="100000" sheet="1" objects="1" scenarios="1"/>
  <sortState xmlns:xlrd2="http://schemas.microsoft.com/office/spreadsheetml/2017/richdata2" ref="A1:Y10097">
    <sortCondition ref="A1:A10097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euil3"/>
  <dimension ref="A1:S88"/>
  <sheetViews>
    <sheetView workbookViewId="0">
      <selection activeCell="K7" sqref="K7"/>
    </sheetView>
  </sheetViews>
  <sheetFormatPr baseColWidth="10" defaultRowHeight="14.4" x14ac:dyDescent="0.3"/>
  <cols>
    <col min="10" max="10" width="11.44140625" style="16"/>
    <col min="13" max="13" width="32.44140625" bestFit="1" customWidth="1"/>
  </cols>
  <sheetData>
    <row r="1" spans="1:19" s="11" customFormat="1" ht="51" customHeight="1" x14ac:dyDescent="0.3">
      <c r="A1" s="10" t="s">
        <v>51</v>
      </c>
      <c r="B1" s="10" t="s">
        <v>52</v>
      </c>
      <c r="C1" s="10" t="s">
        <v>53</v>
      </c>
      <c r="D1" s="10" t="s">
        <v>54</v>
      </c>
      <c r="E1" s="10" t="s">
        <v>55</v>
      </c>
      <c r="F1" s="10" t="s">
        <v>56</v>
      </c>
      <c r="G1" s="11" t="s">
        <v>57</v>
      </c>
      <c r="H1" s="11" t="s">
        <v>58</v>
      </c>
      <c r="I1" s="12" t="s">
        <v>59</v>
      </c>
      <c r="J1" s="14" t="s">
        <v>60</v>
      </c>
      <c r="K1" s="11" t="s">
        <v>61</v>
      </c>
      <c r="L1" s="11" t="s">
        <v>62</v>
      </c>
      <c r="M1" s="11" t="s">
        <v>63</v>
      </c>
      <c r="N1" s="11" t="s">
        <v>64</v>
      </c>
      <c r="O1" s="11" t="s">
        <v>65</v>
      </c>
      <c r="P1" s="11" t="s">
        <v>66</v>
      </c>
      <c r="Q1" s="11" t="s">
        <v>67</v>
      </c>
      <c r="R1" s="11" t="s">
        <v>68</v>
      </c>
      <c r="S1" s="11" t="s">
        <v>69</v>
      </c>
    </row>
    <row r="2" spans="1:19" s="13" customFormat="1" ht="28.8" x14ac:dyDescent="0.3">
      <c r="A2" s="13" t="s">
        <v>70</v>
      </c>
      <c r="B2" s="13" t="s">
        <v>71</v>
      </c>
      <c r="C2" s="13" t="s">
        <v>72</v>
      </c>
      <c r="D2" s="13" t="s">
        <v>73</v>
      </c>
      <c r="E2" s="13" t="s">
        <v>74</v>
      </c>
      <c r="F2" s="13" t="s">
        <v>75</v>
      </c>
      <c r="G2" s="13" t="s">
        <v>76</v>
      </c>
      <c r="H2" s="13" t="s">
        <v>77</v>
      </c>
      <c r="I2" s="12" t="s">
        <v>78</v>
      </c>
      <c r="J2" s="15" t="s">
        <v>79</v>
      </c>
      <c r="K2" s="13" t="s">
        <v>80</v>
      </c>
      <c r="L2" s="13" t="s">
        <v>81</v>
      </c>
      <c r="M2" s="13" t="s">
        <v>82</v>
      </c>
      <c r="N2" s="13" t="s">
        <v>83</v>
      </c>
      <c r="O2" s="13" t="s">
        <v>84</v>
      </c>
      <c r="P2" s="13" t="s">
        <v>85</v>
      </c>
      <c r="Q2" s="13" t="s">
        <v>86</v>
      </c>
      <c r="R2" s="13" t="s">
        <v>87</v>
      </c>
      <c r="S2" s="13" t="s">
        <v>88</v>
      </c>
    </row>
    <row r="3" spans="1:19" x14ac:dyDescent="0.3">
      <c r="A3" s="25" t="str">
        <f>IF(ISERROR(Interclubs2022!D21)=FALSE,Interclubs2022!C21,"")</f>
        <v/>
      </c>
      <c r="B3" s="25" t="str">
        <f>IF(A3&lt;&gt;"",VLOOKUP(A3,Licenciés!A:F,2,FALSE),"")</f>
        <v/>
      </c>
      <c r="C3" s="25" t="str">
        <f>IF(A3&lt;&gt;"",VLOOKUP(A3,Licenciés!A:F,3,FALSE),"")</f>
        <v/>
      </c>
      <c r="D3" s="25" t="str">
        <f>IF(A3&lt;&gt;"",VLOOKUP(A3,Licenciés!A:F,5,FALSE),"")</f>
        <v/>
      </c>
      <c r="E3" s="25" t="str">
        <f>IF(A3&lt;&gt;"",VLOOKUP(A3,Licenciés!A:F,6,FALSE),"")</f>
        <v/>
      </c>
      <c r="F3" s="25" t="str">
        <f>IF(A3&lt;&gt;"", 110,"")</f>
        <v/>
      </c>
      <c r="G3" s="25"/>
      <c r="H3" s="25"/>
      <c r="I3" s="25" t="str">
        <f>IF(A3&lt;&gt;"",Interclubs2022!B21,"")</f>
        <v/>
      </c>
      <c r="J3" s="26" t="str">
        <f>IF(A3&lt;&gt;"",VLOOKUP(A3,Licenciés!A:G,7,FALSE),"")</f>
        <v/>
      </c>
      <c r="K3" s="25"/>
      <c r="L3" s="25"/>
      <c r="M3" s="25"/>
      <c r="N3" s="25"/>
      <c r="O3" s="25"/>
      <c r="P3" s="25"/>
      <c r="Q3" s="25"/>
      <c r="R3" s="25"/>
      <c r="S3" s="25"/>
    </row>
    <row r="4" spans="1:19" x14ac:dyDescent="0.3">
      <c r="A4" s="25" t="str">
        <f>IF(ISERROR(Interclubs2022!D22)=FALSE,Interclubs2022!C22,"")</f>
        <v/>
      </c>
      <c r="B4" s="25" t="str">
        <f>IF(A4&lt;&gt;"",VLOOKUP(A4,Licenciés!A:F,2,FALSE),"")</f>
        <v/>
      </c>
      <c r="C4" s="25" t="str">
        <f>IF(A4&lt;&gt;"",VLOOKUP(A4,Licenciés!A:F,3,FALSE),"")</f>
        <v/>
      </c>
      <c r="D4" s="25" t="str">
        <f>IF(A4&lt;&gt;"",VLOOKUP(A4,Licenciés!A:F,5,FALSE),"")</f>
        <v/>
      </c>
      <c r="E4" s="25" t="str">
        <f>IF(A4&lt;&gt;"",VLOOKUP(A4,Licenciés!A:F,6,FALSE),"")</f>
        <v/>
      </c>
      <c r="F4" s="25" t="str">
        <f>IF(A4&lt;&gt;"", 110,"")</f>
        <v/>
      </c>
      <c r="G4" s="25"/>
      <c r="H4" s="25"/>
      <c r="I4" s="25" t="str">
        <f>IF(A4&lt;&gt;"",Interclubs2022!B22,"")</f>
        <v/>
      </c>
      <c r="J4" s="26" t="str">
        <f>IF(A4&lt;&gt;"",VLOOKUP(A4,Licenciés!A:G,7,FALSE),"")</f>
        <v/>
      </c>
      <c r="K4" s="25"/>
      <c r="L4" s="25"/>
      <c r="M4" s="25"/>
      <c r="N4" s="25"/>
      <c r="O4" s="25"/>
      <c r="P4" s="25"/>
      <c r="Q4" s="25"/>
      <c r="R4" s="25"/>
      <c r="S4" s="25"/>
    </row>
    <row r="5" spans="1:19" x14ac:dyDescent="0.3">
      <c r="A5" s="25" t="str">
        <f>IF(ISERROR(Interclubs2022!D23)=FALSE,Interclubs2022!C23,"")</f>
        <v/>
      </c>
      <c r="B5" s="25" t="str">
        <f>IF(A5&lt;&gt;"",VLOOKUP(A5,Licenciés!A:F,2,FALSE),"")</f>
        <v/>
      </c>
      <c r="C5" s="25" t="str">
        <f>IF(A5&lt;&gt;"",VLOOKUP(A5,Licenciés!A:F,3,FALSE),"")</f>
        <v/>
      </c>
      <c r="D5" s="25" t="str">
        <f>IF(A5&lt;&gt;"",VLOOKUP(A5,Licenciés!A:F,5,FALSE),"")</f>
        <v/>
      </c>
      <c r="E5" s="25" t="str">
        <f>IF(A5&lt;&gt;"",VLOOKUP(A5,Licenciés!A:F,6,FALSE),"")</f>
        <v/>
      </c>
      <c r="F5" s="25" t="str">
        <f>IF(A5&lt;&gt;"", 120,"")</f>
        <v/>
      </c>
      <c r="G5" s="25"/>
      <c r="H5" s="25"/>
      <c r="I5" s="25" t="str">
        <f>IF(A5&lt;&gt;"",Interclubs2022!B23,"")</f>
        <v/>
      </c>
      <c r="J5" s="26" t="str">
        <f>IF(A5&lt;&gt;"",VLOOKUP(A5,Licenciés!A:G,7,FALSE),"")</f>
        <v/>
      </c>
      <c r="K5" s="25"/>
      <c r="L5" s="25"/>
      <c r="M5" s="25"/>
      <c r="N5" s="25"/>
      <c r="O5" s="25"/>
      <c r="P5" s="25"/>
      <c r="Q5" s="25"/>
      <c r="R5" s="25"/>
      <c r="S5" s="25"/>
    </row>
    <row r="6" spans="1:19" x14ac:dyDescent="0.3">
      <c r="A6" s="25" t="str">
        <f>IF(ISERROR(Interclubs2022!D24)=FALSE,Interclubs2022!C24,"")</f>
        <v/>
      </c>
      <c r="B6" s="25" t="str">
        <f>IF(A6&lt;&gt;"",VLOOKUP(A6,Licenciés!A:F,2,FALSE),"")</f>
        <v/>
      </c>
      <c r="C6" s="25" t="str">
        <f>IF(A6&lt;&gt;"",VLOOKUP(A6,Licenciés!A:F,3,FALSE),"")</f>
        <v/>
      </c>
      <c r="D6" s="25" t="str">
        <f>IF(A6&lt;&gt;"",VLOOKUP(A6,Licenciés!A:F,5,FALSE),"")</f>
        <v/>
      </c>
      <c r="E6" s="25" t="str">
        <f>IF(A6&lt;&gt;"",VLOOKUP(A6,Licenciés!A:F,6,FALSE),"")</f>
        <v/>
      </c>
      <c r="F6" s="25" t="str">
        <f>IF(A6&lt;&gt;"", 120,"")</f>
        <v/>
      </c>
      <c r="G6" s="25"/>
      <c r="H6" s="25"/>
      <c r="I6" s="25" t="str">
        <f>IF(A6&lt;&gt;"",Interclubs2022!B24,"")</f>
        <v/>
      </c>
      <c r="J6" s="26" t="str">
        <f>IF(A6&lt;&gt;"",VLOOKUP(A6,Licenciés!A:G,7,FALSE),"")</f>
        <v/>
      </c>
      <c r="K6" s="25"/>
      <c r="L6" s="25"/>
      <c r="M6" s="25"/>
      <c r="N6" s="25"/>
      <c r="O6" s="25"/>
      <c r="P6" s="25"/>
      <c r="Q6" s="25"/>
      <c r="R6" s="25"/>
      <c r="S6" s="25"/>
    </row>
    <row r="7" spans="1:19" x14ac:dyDescent="0.3">
      <c r="A7" s="25" t="str">
        <f>IF(ISERROR(Interclubs2022!D25)=FALSE,Interclubs2022!C25,"")</f>
        <v/>
      </c>
      <c r="B7" s="25" t="str">
        <f>IF(A7&lt;&gt;"",VLOOKUP(A7,Licenciés!A:F,2,FALSE),"")</f>
        <v/>
      </c>
      <c r="C7" s="25" t="str">
        <f>IF(A7&lt;&gt;"",VLOOKUP(A7,Licenciés!A:F,3,FALSE),"")</f>
        <v/>
      </c>
      <c r="D7" s="25" t="str">
        <f>IF(A7&lt;&gt;"",VLOOKUP(A7,Licenciés!A:F,5,FALSE),"")</f>
        <v/>
      </c>
      <c r="E7" s="25" t="str">
        <f>IF(A7&lt;&gt;"",VLOOKUP(A7,Licenciés!A:F,6,FALSE),"")</f>
        <v/>
      </c>
      <c r="F7" s="25" t="str">
        <f>IF(A7&lt;&gt;"", 140,"")</f>
        <v/>
      </c>
      <c r="G7" s="25"/>
      <c r="H7" s="25"/>
      <c r="I7" s="25" t="str">
        <f>IF(A7&lt;&gt;"",Interclubs2022!B25,"")</f>
        <v/>
      </c>
      <c r="J7" s="26" t="str">
        <f>IF(A7&lt;&gt;"",VLOOKUP(A7,Licenciés!A:G,7,FALSE),"")</f>
        <v/>
      </c>
      <c r="K7" s="25"/>
      <c r="L7" s="25"/>
      <c r="M7" s="25"/>
      <c r="N7" s="25"/>
      <c r="O7" s="25"/>
      <c r="P7" s="25"/>
      <c r="Q7" s="25"/>
      <c r="R7" s="25"/>
      <c r="S7" s="25"/>
    </row>
    <row r="8" spans="1:19" x14ac:dyDescent="0.3">
      <c r="A8" s="25" t="str">
        <f>IF(ISERROR(Interclubs2022!D26)=FALSE,Interclubs2022!C26,"")</f>
        <v/>
      </c>
      <c r="B8" s="25" t="str">
        <f>IF(A8&lt;&gt;"",VLOOKUP(A8,Licenciés!A:F,2,FALSE),"")</f>
        <v/>
      </c>
      <c r="C8" s="25" t="str">
        <f>IF(A8&lt;&gt;"",VLOOKUP(A8,Licenciés!A:F,3,FALSE),"")</f>
        <v/>
      </c>
      <c r="D8" s="25" t="str">
        <f>IF(A8&lt;&gt;"",VLOOKUP(A8,Licenciés!A:F,5,FALSE),"")</f>
        <v/>
      </c>
      <c r="E8" s="25" t="str">
        <f>IF(A8&lt;&gt;"",VLOOKUP(A8,Licenciés!A:F,6,FALSE),"")</f>
        <v/>
      </c>
      <c r="F8" s="25" t="str">
        <f>IF(A8&lt;&gt;"", 140,"")</f>
        <v/>
      </c>
      <c r="G8" s="25"/>
      <c r="H8" s="25"/>
      <c r="I8" s="25" t="str">
        <f>IF(A8&lt;&gt;"",Interclubs2022!B26,"")</f>
        <v/>
      </c>
      <c r="J8" s="26" t="str">
        <f>IF(A8&lt;&gt;"",VLOOKUP(A8,Licenciés!A:G,7,FALSE),"")</f>
        <v/>
      </c>
      <c r="K8" s="25"/>
      <c r="L8" s="25"/>
      <c r="M8" s="25"/>
      <c r="N8" s="25"/>
      <c r="O8" s="25"/>
      <c r="P8" s="25"/>
      <c r="Q8" s="25"/>
      <c r="R8" s="25"/>
      <c r="S8" s="25"/>
    </row>
    <row r="9" spans="1:19" x14ac:dyDescent="0.3">
      <c r="A9" s="25" t="str">
        <f>IF(ISERROR(Interclubs2022!D27)=FALSE,Interclubs2022!C27,"")</f>
        <v/>
      </c>
      <c r="B9" s="25" t="str">
        <f>IF(A9&lt;&gt;"",VLOOKUP(A9,Licenciés!A:F,2,FALSE),"")</f>
        <v/>
      </c>
      <c r="C9" s="25" t="str">
        <f>IF(A9&lt;&gt;"",VLOOKUP(A9,Licenciés!A:F,3,FALSE),"")</f>
        <v/>
      </c>
      <c r="D9" s="25" t="str">
        <f>IF(A9&lt;&gt;"",VLOOKUP(A9,Licenciés!A:F,5,FALSE),"")</f>
        <v/>
      </c>
      <c r="E9" s="25" t="str">
        <f>IF(A9&lt;&gt;"",VLOOKUP(A9,Licenciés!A:F,6,FALSE),"")</f>
        <v/>
      </c>
      <c r="F9" s="25" t="str">
        <f>IF(A9&lt;&gt;"", 208,"")</f>
        <v/>
      </c>
      <c r="G9" s="25"/>
      <c r="H9" s="25"/>
      <c r="I9" s="25" t="str">
        <f>IF(A9&lt;&gt;"",Interclubs2022!B27,"")</f>
        <v/>
      </c>
      <c r="J9" s="26" t="str">
        <f>IF(A9&lt;&gt;"",VLOOKUP(A9,Licenciés!A:G,7,FALSE),"")</f>
        <v/>
      </c>
      <c r="K9" s="25"/>
      <c r="L9" s="25"/>
      <c r="M9" s="25"/>
      <c r="N9" s="25"/>
      <c r="O9" s="25"/>
      <c r="P9" s="25"/>
      <c r="Q9" s="25"/>
      <c r="R9" s="25"/>
      <c r="S9" s="25"/>
    </row>
    <row r="10" spans="1:19" x14ac:dyDescent="0.3">
      <c r="A10" s="25" t="str">
        <f>IF(ISERROR(Interclubs2022!D28)=FALSE,Interclubs2022!C28,"")</f>
        <v/>
      </c>
      <c r="B10" s="25" t="str">
        <f>IF(A10&lt;&gt;"",VLOOKUP(A10,Licenciés!A:F,2,FALSE),"")</f>
        <v/>
      </c>
      <c r="C10" s="25" t="str">
        <f>IF(A10&lt;&gt;"",VLOOKUP(A10,Licenciés!A:F,3,FALSE),"")</f>
        <v/>
      </c>
      <c r="D10" s="25" t="str">
        <f>IF(A10&lt;&gt;"",VLOOKUP(A10,Licenciés!A:F,5,FALSE),"")</f>
        <v/>
      </c>
      <c r="E10" s="25" t="str">
        <f>IF(A10&lt;&gt;"",VLOOKUP(A10,Licenciés!A:F,6,FALSE),"")</f>
        <v/>
      </c>
      <c r="F10" s="25" t="str">
        <f>IF(A10&lt;&gt;"", 208,"")</f>
        <v/>
      </c>
      <c r="G10" s="25"/>
      <c r="H10" s="25"/>
      <c r="I10" s="25" t="str">
        <f>IF(A10&lt;&gt;"",Interclubs2022!B28,"")</f>
        <v/>
      </c>
      <c r="J10" s="26" t="str">
        <f>IF(A10&lt;&gt;"",VLOOKUP(A10,Licenciés!A:G,7,FALSE),"")</f>
        <v/>
      </c>
      <c r="K10" s="25"/>
      <c r="L10" s="25"/>
      <c r="M10" s="25"/>
      <c r="N10" s="25"/>
      <c r="O10" s="25"/>
      <c r="P10" s="25"/>
      <c r="Q10" s="25"/>
      <c r="R10" s="25"/>
      <c r="S10" s="25"/>
    </row>
    <row r="11" spans="1:19" x14ac:dyDescent="0.3">
      <c r="A11" s="25" t="str">
        <f>IF(ISERROR(Interclubs2022!D29)=FALSE,Interclubs2022!C29,"")</f>
        <v/>
      </c>
      <c r="B11" s="25" t="str">
        <f>IF(A11&lt;&gt;"",VLOOKUP(A11,Licenciés!A:F,2,FALSE),"")</f>
        <v/>
      </c>
      <c r="C11" s="25" t="str">
        <f>IF(A11&lt;&gt;"",VLOOKUP(A11,Licenciés!A:F,3,FALSE),"")</f>
        <v/>
      </c>
      <c r="D11" s="25" t="str">
        <f>IF(A11&lt;&gt;"",VLOOKUP(A11,Licenciés!A:F,5,FALSE),"")</f>
        <v/>
      </c>
      <c r="E11" s="25" t="str">
        <f>IF(A11&lt;&gt;"",VLOOKUP(A11,Licenciés!A:F,6,FALSE),"")</f>
        <v/>
      </c>
      <c r="F11" s="25" t="str">
        <f>IF(A11&lt;&gt;"", 215,"")</f>
        <v/>
      </c>
      <c r="G11" s="25"/>
      <c r="H11" s="25"/>
      <c r="I11" s="25" t="str">
        <f>IF(A11&lt;&gt;"",Interclubs2022!B29,"")</f>
        <v/>
      </c>
      <c r="J11" s="26" t="str">
        <f>IF(A11&lt;&gt;"",VLOOKUP(A11,Licenciés!A:G,7,FALSE),"")</f>
        <v/>
      </c>
      <c r="K11" s="25"/>
      <c r="L11" s="25"/>
      <c r="M11" s="25"/>
      <c r="N11" s="25"/>
      <c r="O11" s="25"/>
      <c r="P11" s="25"/>
      <c r="Q11" s="25"/>
      <c r="R11" s="25"/>
      <c r="S11" s="25"/>
    </row>
    <row r="12" spans="1:19" x14ac:dyDescent="0.3">
      <c r="A12" s="25" t="str">
        <f>IF(ISERROR(Interclubs2022!D30)=FALSE,Interclubs2022!C30,"")</f>
        <v/>
      </c>
      <c r="B12" s="25" t="str">
        <f>IF(A12&lt;&gt;"",VLOOKUP(A12,Licenciés!A:F,2,FALSE),"")</f>
        <v/>
      </c>
      <c r="C12" s="25" t="str">
        <f>IF(A12&lt;&gt;"",VLOOKUP(A12,Licenciés!A:F,3,FALSE),"")</f>
        <v/>
      </c>
      <c r="D12" s="25" t="str">
        <f>IF(A12&lt;&gt;"",VLOOKUP(A12,Licenciés!A:F,5,FALSE),"")</f>
        <v/>
      </c>
      <c r="E12" s="25" t="str">
        <f>IF(A12&lt;&gt;"",VLOOKUP(A12,Licenciés!A:F,6,FALSE),"")</f>
        <v/>
      </c>
      <c r="F12" s="25" t="str">
        <f>IF(A12&lt;&gt;"", 215,"")</f>
        <v/>
      </c>
      <c r="G12" s="25"/>
      <c r="H12" s="25"/>
      <c r="I12" s="25" t="str">
        <f>IF(A12&lt;&gt;"",Interclubs2022!B30,"")</f>
        <v/>
      </c>
      <c r="J12" s="26" t="str">
        <f>IF(A12&lt;&gt;"",VLOOKUP(A12,Licenciés!A:G,7,FALSE),"")</f>
        <v/>
      </c>
      <c r="K12" s="25"/>
      <c r="L12" s="25"/>
      <c r="M12" s="25"/>
      <c r="N12" s="25"/>
      <c r="O12" s="25"/>
      <c r="P12" s="25"/>
      <c r="Q12" s="25"/>
      <c r="R12" s="25"/>
      <c r="S12" s="25"/>
    </row>
    <row r="13" spans="1:19" x14ac:dyDescent="0.3">
      <c r="A13" s="25" t="str">
        <f>IF(ISERROR(Interclubs2022!D31)=FALSE,Interclubs2022!C31,"")</f>
        <v/>
      </c>
      <c r="B13" s="25" t="str">
        <f>IF(A13&lt;&gt;"",VLOOKUP(A13,Licenciés!A:F,2,FALSE),"")</f>
        <v/>
      </c>
      <c r="C13" s="25" t="str">
        <f>IF(A13&lt;&gt;"",VLOOKUP(A13,Licenciés!A:F,3,FALSE),"")</f>
        <v/>
      </c>
      <c r="D13" s="25" t="str">
        <f>IF(A13&lt;&gt;"",VLOOKUP(A13,Licenciés!A:F,5,FALSE),"")</f>
        <v/>
      </c>
      <c r="E13" s="25" t="str">
        <f>IF(A13&lt;&gt;"",VLOOKUP(A13,Licenciés!A:F,6,FALSE),"")</f>
        <v/>
      </c>
      <c r="F13" s="25" t="str">
        <f>IF(A13&lt;&gt;"", 230,"")</f>
        <v/>
      </c>
      <c r="G13" s="25"/>
      <c r="H13" s="25"/>
      <c r="I13" s="25" t="str">
        <f>IF(A13&lt;&gt;"",Interclubs2022!B31,"")</f>
        <v/>
      </c>
      <c r="J13" s="26" t="str">
        <f>IF(A13&lt;&gt;"",VLOOKUP(A13,Licenciés!A:G,7,FALSE),"")</f>
        <v/>
      </c>
      <c r="K13" s="25"/>
      <c r="L13" s="25"/>
      <c r="M13" s="25"/>
      <c r="N13" s="25"/>
      <c r="O13" s="25"/>
      <c r="P13" s="25"/>
      <c r="Q13" s="25"/>
      <c r="R13" s="25"/>
      <c r="S13" s="25"/>
    </row>
    <row r="14" spans="1:19" x14ac:dyDescent="0.3">
      <c r="A14" s="25" t="str">
        <f>IF(ISERROR(Interclubs2022!D32)=FALSE,Interclubs2022!C32,"")</f>
        <v/>
      </c>
      <c r="B14" s="25" t="str">
        <f>IF(A14&lt;&gt;"",VLOOKUP(A14,Licenciés!A:F,2,FALSE),"")</f>
        <v/>
      </c>
      <c r="C14" s="25" t="str">
        <f>IF(A14&lt;&gt;"",VLOOKUP(A14,Licenciés!A:F,3,FALSE),"")</f>
        <v/>
      </c>
      <c r="D14" s="25" t="str">
        <f>IF(A14&lt;&gt;"",VLOOKUP(A14,Licenciés!A:F,5,FALSE),"")</f>
        <v/>
      </c>
      <c r="E14" s="25" t="str">
        <f>IF(A14&lt;&gt;"",VLOOKUP(A14,Licenciés!A:F,6,FALSE),"")</f>
        <v/>
      </c>
      <c r="F14" s="25" t="str">
        <f>IF(A14&lt;&gt;"", 230,"")</f>
        <v/>
      </c>
      <c r="G14" s="25"/>
      <c r="H14" s="25"/>
      <c r="I14" s="25" t="str">
        <f>IF(A14&lt;&gt;"",Interclubs2022!B32,"")</f>
        <v/>
      </c>
      <c r="J14" s="26" t="str">
        <f>IF(A14&lt;&gt;"",VLOOKUP(A14,Licenciés!A:G,7,FALSE),"")</f>
        <v/>
      </c>
      <c r="K14" s="25"/>
      <c r="L14" s="25"/>
      <c r="M14" s="25"/>
      <c r="N14" s="25"/>
      <c r="O14" s="25"/>
      <c r="P14" s="25"/>
      <c r="Q14" s="25"/>
      <c r="R14" s="25"/>
      <c r="S14" s="25"/>
    </row>
    <row r="15" spans="1:19" x14ac:dyDescent="0.3">
      <c r="A15" s="25" t="str">
        <f>IF(ISERROR(Interclubs2022!D33)=FALSE,Interclubs2022!C33,"")</f>
        <v/>
      </c>
      <c r="B15" s="25" t="str">
        <f>IF(A15&lt;&gt;"",VLOOKUP(A15,Licenciés!A:F,2,FALSE),"")</f>
        <v/>
      </c>
      <c r="C15" s="25" t="str">
        <f>IF(A15&lt;&gt;"",VLOOKUP(A15,Licenciés!A:F,3,FALSE),"")</f>
        <v/>
      </c>
      <c r="D15" s="25" t="str">
        <f>IF(A15&lt;&gt;"",VLOOKUP(A15,Licenciés!A:F,5,FALSE),"")</f>
        <v/>
      </c>
      <c r="E15" s="25" t="str">
        <f>IF(A15&lt;&gt;"",VLOOKUP(A15,Licenciés!A:F,6,FALSE),"")</f>
        <v/>
      </c>
      <c r="F15" s="25" t="str">
        <f>IF(A15&lt;&gt;"", 310,"")</f>
        <v/>
      </c>
      <c r="G15" s="25"/>
      <c r="H15" s="25"/>
      <c r="I15" s="25" t="str">
        <f>IF(A15&lt;&gt;"",Interclubs2022!B33,"")</f>
        <v/>
      </c>
      <c r="J15" s="26" t="str">
        <f>IF(A15&lt;&gt;"",VLOOKUP(A15,Licenciés!A:G,7,FALSE),"")</f>
        <v/>
      </c>
      <c r="K15" s="25"/>
      <c r="L15" s="25"/>
      <c r="M15" s="25"/>
      <c r="N15" s="25"/>
      <c r="O15" s="25"/>
      <c r="P15" s="25"/>
      <c r="Q15" s="25"/>
      <c r="R15" s="25"/>
      <c r="S15" s="25"/>
    </row>
    <row r="16" spans="1:19" x14ac:dyDescent="0.3">
      <c r="A16" s="25" t="str">
        <f>IF(ISERROR(Interclubs2022!D34)=FALSE,Interclubs2022!C34,"")</f>
        <v/>
      </c>
      <c r="B16" s="25" t="str">
        <f>IF(A16&lt;&gt;"",VLOOKUP(A16,Licenciés!A:F,2,FALSE),"")</f>
        <v/>
      </c>
      <c r="C16" s="25" t="str">
        <f>IF(A16&lt;&gt;"",VLOOKUP(A16,Licenciés!A:F,3,FALSE),"")</f>
        <v/>
      </c>
      <c r="D16" s="25" t="str">
        <f>IF(A16&lt;&gt;"",VLOOKUP(A16,Licenciés!A:F,5,FALSE),"")</f>
        <v/>
      </c>
      <c r="E16" s="25" t="str">
        <f>IF(A16&lt;&gt;"",VLOOKUP(A16,Licenciés!A:F,6,FALSE),"")</f>
        <v/>
      </c>
      <c r="F16" s="25" t="str">
        <f>IF(A16&lt;&gt;"", 310,"")</f>
        <v/>
      </c>
      <c r="G16" s="25"/>
      <c r="H16" s="25"/>
      <c r="I16" s="25" t="str">
        <f>IF(A16&lt;&gt;"",Interclubs2022!B34,"")</f>
        <v/>
      </c>
      <c r="J16" s="26" t="str">
        <f>IF(A16&lt;&gt;"",VLOOKUP(A16,Licenciés!A:G,7,FALSE),"")</f>
        <v/>
      </c>
      <c r="K16" s="25"/>
      <c r="L16" s="25"/>
      <c r="M16" s="25"/>
      <c r="N16" s="25"/>
      <c r="O16" s="25"/>
      <c r="P16" s="25"/>
      <c r="Q16" s="25"/>
      <c r="R16" s="25"/>
      <c r="S16" s="25"/>
    </row>
    <row r="17" spans="1:19" x14ac:dyDescent="0.3">
      <c r="A17" s="25" t="str">
        <f>IF(ISERROR(Interclubs2022!D35)=FALSE,Interclubs2022!C35,"")</f>
        <v/>
      </c>
      <c r="B17" s="25" t="str">
        <f>IF(A17&lt;&gt;"",VLOOKUP(A17,Licenciés!A:F,2,FALSE),"")</f>
        <v/>
      </c>
      <c r="C17" s="25" t="str">
        <f>IF(A17&lt;&gt;"",VLOOKUP(A17,Licenciés!A:F,3,FALSE),"")</f>
        <v/>
      </c>
      <c r="D17" s="25" t="str">
        <f>IF(A17&lt;&gt;"",VLOOKUP(A17,Licenciés!A:F,5,FALSE),"")</f>
        <v/>
      </c>
      <c r="E17" s="25" t="str">
        <f>IF(A17&lt;&gt;"",VLOOKUP(A17,Licenciés!A:F,6,FALSE),"")</f>
        <v/>
      </c>
      <c r="F17" s="25" t="str">
        <f>IF(A17&lt;&gt;"", 340,"")</f>
        <v/>
      </c>
      <c r="G17" s="25"/>
      <c r="H17" s="25"/>
      <c r="I17" s="25" t="str">
        <f>IF(A17&lt;&gt;"",Interclubs2022!B35,"")</f>
        <v/>
      </c>
      <c r="J17" s="26" t="str">
        <f>IF(A17&lt;&gt;"",VLOOKUP(A17,Licenciés!A:G,7,FALSE),"")</f>
        <v/>
      </c>
      <c r="K17" s="25"/>
      <c r="L17" s="25"/>
      <c r="M17" s="25"/>
      <c r="N17" s="25"/>
      <c r="O17" s="25"/>
      <c r="P17" s="25"/>
      <c r="Q17" s="25"/>
      <c r="R17" s="25"/>
      <c r="S17" s="25"/>
    </row>
    <row r="18" spans="1:19" x14ac:dyDescent="0.3">
      <c r="A18" s="25" t="str">
        <f>IF(ISERROR(Interclubs2022!D36)=FALSE,Interclubs2022!C36,"")</f>
        <v/>
      </c>
      <c r="B18" s="25" t="str">
        <f>IF(A18&lt;&gt;"",VLOOKUP(A18,Licenciés!A:F,2,FALSE),"")</f>
        <v/>
      </c>
      <c r="C18" s="25" t="str">
        <f>IF(A18&lt;&gt;"",VLOOKUP(A18,Licenciés!A:F,3,FALSE),"")</f>
        <v/>
      </c>
      <c r="D18" s="25" t="str">
        <f>IF(A18&lt;&gt;"",VLOOKUP(A18,Licenciés!A:F,5,FALSE),"")</f>
        <v/>
      </c>
      <c r="E18" s="25" t="str">
        <f>IF(A18&lt;&gt;"",VLOOKUP(A18,Licenciés!A:F,6,FALSE),"")</f>
        <v/>
      </c>
      <c r="F18" s="25" t="str">
        <f>IF(A18&lt;&gt;"", 340,"")</f>
        <v/>
      </c>
      <c r="G18" s="25"/>
      <c r="H18" s="25"/>
      <c r="I18" s="25" t="str">
        <f>IF(A18&lt;&gt;"",Interclubs2022!B36,"")</f>
        <v/>
      </c>
      <c r="J18" s="26" t="str">
        <f>IF(A18&lt;&gt;"",VLOOKUP(A18,Licenciés!A:G,7,FALSE),"")</f>
        <v/>
      </c>
      <c r="K18" s="25"/>
      <c r="L18" s="25"/>
      <c r="M18" s="25"/>
      <c r="N18" s="25"/>
      <c r="O18" s="25"/>
      <c r="P18" s="25"/>
      <c r="Q18" s="25"/>
      <c r="R18" s="25"/>
      <c r="S18" s="25"/>
    </row>
    <row r="19" spans="1:19" x14ac:dyDescent="0.3">
      <c r="A19" s="25" t="str">
        <f>IF(ISERROR(Interclubs2022!D37)=FALSE,Interclubs2022!C37,"")</f>
        <v/>
      </c>
      <c r="B19" s="25" t="str">
        <f>IF(A19&lt;&gt;"",VLOOKUP(A19,Licenciés!A:F,2,FALSE),"")</f>
        <v/>
      </c>
      <c r="C19" s="25" t="str">
        <f>IF(A19&lt;&gt;"",VLOOKUP(A19,Licenciés!A:F,3,FALSE),"")</f>
        <v/>
      </c>
      <c r="D19" s="25" t="str">
        <f>IF(A19&lt;&gt;"",VLOOKUP(A19,Licenciés!A:F,5,FALSE),"")</f>
        <v/>
      </c>
      <c r="E19" s="25" t="str">
        <f>IF(A19&lt;&gt;"",VLOOKUP(A19,Licenciés!A:F,6,FALSE),"")</f>
        <v/>
      </c>
      <c r="F19" s="25" t="str">
        <f>IF(A19&lt;&gt;"", 903,"")</f>
        <v/>
      </c>
      <c r="G19" s="25"/>
      <c r="H19" s="25"/>
      <c r="I19" s="25" t="str">
        <f>IF(A19&lt;&gt;"",Interclubs2022!B37,"")</f>
        <v/>
      </c>
      <c r="J19" s="26" t="str">
        <f>IF(A19&lt;&gt;"",VLOOKUP(A19,Licenciés!A:G,7,FALSE),"")</f>
        <v/>
      </c>
      <c r="K19" s="25"/>
      <c r="L19" s="25"/>
      <c r="M19" s="25"/>
      <c r="N19" s="25"/>
      <c r="O19" s="25"/>
      <c r="P19" s="25"/>
      <c r="Q19" s="25"/>
      <c r="R19" s="25"/>
      <c r="S19" s="25"/>
    </row>
    <row r="20" spans="1:19" x14ac:dyDescent="0.3">
      <c r="A20" s="25" t="str">
        <f>IF(ISERROR(Interclubs2022!D38)=FALSE,Interclubs2022!C38,"")</f>
        <v/>
      </c>
      <c r="B20" s="25" t="str">
        <f>IF(A20&lt;&gt;"",VLOOKUP(A20,Licenciés!A:F,2,FALSE),"")</f>
        <v/>
      </c>
      <c r="C20" s="25" t="str">
        <f>IF(A20&lt;&gt;"",VLOOKUP(A20,Licenciés!A:F,3,FALSE),"")</f>
        <v/>
      </c>
      <c r="D20" s="25" t="str">
        <f>IF(A20&lt;&gt;"",VLOOKUP(A20,Licenciés!A:F,5,FALSE),"")</f>
        <v/>
      </c>
      <c r="E20" s="25" t="str">
        <f>IF(A20&lt;&gt;"",VLOOKUP(A20,Licenciés!A:F,6,FALSE),"")</f>
        <v/>
      </c>
      <c r="F20" s="25" t="str">
        <f>IF(A20&lt;&gt;"", 903,"")</f>
        <v/>
      </c>
      <c r="G20" s="25"/>
      <c r="H20" s="25"/>
      <c r="I20" s="25" t="str">
        <f>IF(A20&lt;&gt;"",Interclubs2022!B38,"")</f>
        <v/>
      </c>
      <c r="J20" s="26" t="str">
        <f>IF(A20&lt;&gt;"",VLOOKUP(A20,Licenciés!A:G,7,FALSE),"")</f>
        <v/>
      </c>
      <c r="K20" s="25"/>
      <c r="L20" s="25"/>
      <c r="M20" s="25"/>
      <c r="N20" s="25"/>
      <c r="O20" s="25"/>
      <c r="P20" s="25"/>
      <c r="Q20" s="25"/>
      <c r="R20" s="25"/>
      <c r="S20" s="25"/>
    </row>
    <row r="21" spans="1:19" x14ac:dyDescent="0.3">
      <c r="A21" s="25" t="str">
        <f>IF(ISERROR(Interclubs2022!D41)=FALSE,Interclubs2022!C41,"")</f>
        <v/>
      </c>
      <c r="B21" s="25" t="str">
        <f>IF(A21&lt;&gt;"",VLOOKUP(A21,Licenciés!A:F,2,FALSE),"")</f>
        <v/>
      </c>
      <c r="C21" s="25" t="str">
        <f>IF(A21&lt;&gt;"",VLOOKUP(A21,Licenciés!A:F,3,FALSE),"")</f>
        <v/>
      </c>
      <c r="D21" s="25" t="str">
        <f>IF(A21&lt;&gt;"",VLOOKUP(A21,Licenciés!A:F,5,FALSE),"")</f>
        <v/>
      </c>
      <c r="E21" s="25" t="str">
        <f>IF(A21&lt;&gt;"",VLOOKUP(A21,Licenciés!A:F,6,FALSE),"")</f>
        <v/>
      </c>
      <c r="F21" s="25" t="str">
        <f>IF(A21&lt;&gt;"", 501,"")</f>
        <v/>
      </c>
      <c r="G21" s="25"/>
      <c r="H21" s="25"/>
      <c r="I21" s="25" t="str">
        <f>IF(A21&lt;&gt;"",Interclubs2022!B41,"")</f>
        <v/>
      </c>
      <c r="J21" s="26" t="str">
        <f>IF(A21&lt;&gt;"",VLOOKUP(A21,Licenciés!A:G,7,FALSE),"")</f>
        <v/>
      </c>
      <c r="K21" s="25"/>
      <c r="L21" s="25"/>
      <c r="M21" s="25"/>
      <c r="N21" s="25"/>
      <c r="O21" s="25"/>
      <c r="P21" s="25"/>
      <c r="Q21" s="25"/>
      <c r="R21" s="25"/>
      <c r="S21" s="25"/>
    </row>
    <row r="22" spans="1:19" x14ac:dyDescent="0.3">
      <c r="A22" s="25" t="str">
        <f>IF(ISERROR(Interclubs2022!D42)=FALSE,Interclubs2022!C42,"")</f>
        <v/>
      </c>
      <c r="B22" s="25" t="str">
        <f>IF(A22&lt;&gt;"",VLOOKUP(A22,Licenciés!A:F,2,FALSE),"")</f>
        <v/>
      </c>
      <c r="C22" s="25" t="str">
        <f>IF(A22&lt;&gt;"",VLOOKUP(A22,Licenciés!A:F,3,FALSE),"")</f>
        <v/>
      </c>
      <c r="D22" s="25" t="str">
        <f>IF(A22&lt;&gt;"",VLOOKUP(A22,Licenciés!A:F,5,FALSE),"")</f>
        <v/>
      </c>
      <c r="E22" s="25" t="str">
        <f>IF(A22&lt;&gt;"",VLOOKUP(A22,Licenciés!A:F,6,FALSE),"")</f>
        <v/>
      </c>
      <c r="F22" s="25" t="str">
        <f>IF(A22&lt;&gt;"", 501,"")</f>
        <v/>
      </c>
      <c r="G22" s="25"/>
      <c r="H22" s="25"/>
      <c r="I22" s="25" t="str">
        <f>IF(A22&lt;&gt;"",Interclubs2022!B42,"")</f>
        <v/>
      </c>
      <c r="J22" s="26" t="str">
        <f>IF(A22&lt;&gt;"",VLOOKUP(A22,Licenciés!A:G,7,FALSE),"")</f>
        <v/>
      </c>
      <c r="K22" s="25"/>
      <c r="L22" s="25"/>
      <c r="M22" s="25"/>
      <c r="N22" s="25"/>
      <c r="O22" s="25"/>
      <c r="P22" s="25"/>
      <c r="Q22" s="25"/>
      <c r="R22" s="25"/>
      <c r="S22" s="25"/>
    </row>
    <row r="23" spans="1:19" x14ac:dyDescent="0.3">
      <c r="A23" s="25" t="str">
        <f>IF(ISERROR(Interclubs2022!D43)=FALSE,Interclubs2022!C43,"")</f>
        <v/>
      </c>
      <c r="B23" s="25" t="str">
        <f>IF(A23&lt;&gt;"",VLOOKUP(A23,Licenciés!A:F,2,FALSE),"")</f>
        <v/>
      </c>
      <c r="C23" s="25" t="str">
        <f>IF(A23&lt;&gt;"",VLOOKUP(A23,Licenciés!A:F,3,FALSE),"")</f>
        <v/>
      </c>
      <c r="D23" s="25" t="str">
        <f>IF(A23&lt;&gt;"",VLOOKUP(A23,Licenciés!A:F,5,FALSE),"")</f>
        <v/>
      </c>
      <c r="E23" s="25" t="str">
        <f>IF(A23&lt;&gt;"",VLOOKUP(A23,Licenciés!A:F,6,FALSE),"")</f>
        <v/>
      </c>
      <c r="F23" s="25" t="str">
        <f>IF(A23&lt;&gt;"", 502,"")</f>
        <v/>
      </c>
      <c r="G23" s="25"/>
      <c r="H23" s="25"/>
      <c r="I23" s="25" t="str">
        <f>IF(A23&lt;&gt;"",Interclubs2022!B43,"")</f>
        <v/>
      </c>
      <c r="J23" s="26" t="str">
        <f>IF(A23&lt;&gt;"",VLOOKUP(A23,Licenciés!A:G,7,FALSE),"")</f>
        <v/>
      </c>
      <c r="K23" s="25"/>
      <c r="L23" s="25"/>
      <c r="M23" s="25"/>
      <c r="N23" s="25"/>
      <c r="O23" s="25"/>
      <c r="P23" s="25"/>
      <c r="Q23" s="25"/>
      <c r="R23" s="25"/>
      <c r="S23" s="25"/>
    </row>
    <row r="24" spans="1:19" x14ac:dyDescent="0.3">
      <c r="A24" s="25" t="str">
        <f>IF(ISERROR(Interclubs2022!D44)=FALSE,Interclubs2022!C44,"")</f>
        <v/>
      </c>
      <c r="B24" s="25" t="str">
        <f>IF(A24&lt;&gt;"",VLOOKUP(A24,Licenciés!A:F,2,FALSE),"")</f>
        <v/>
      </c>
      <c r="C24" s="25" t="str">
        <f>IF(A24&lt;&gt;"",VLOOKUP(A24,Licenciés!A:F,3,FALSE),"")</f>
        <v/>
      </c>
      <c r="D24" s="25" t="str">
        <f>IF(A24&lt;&gt;"",VLOOKUP(A24,Licenciés!A:F,5,FALSE),"")</f>
        <v/>
      </c>
      <c r="E24" s="25" t="str">
        <f>IF(A24&lt;&gt;"",VLOOKUP(A24,Licenciés!A:F,6,FALSE),"")</f>
        <v/>
      </c>
      <c r="F24" s="25" t="str">
        <f>IF(A24&lt;&gt;"", 502,"")</f>
        <v/>
      </c>
      <c r="G24" s="25"/>
      <c r="H24" s="25"/>
      <c r="I24" s="25" t="str">
        <f>IF(A24&lt;&gt;"",Interclubs2022!B44,"")</f>
        <v/>
      </c>
      <c r="J24" s="26" t="str">
        <f>IF(A24&lt;&gt;"",VLOOKUP(A24,Licenciés!A:G,7,FALSE),"")</f>
        <v/>
      </c>
      <c r="K24" s="25"/>
      <c r="L24" s="25"/>
      <c r="M24" s="25"/>
      <c r="N24" s="25"/>
      <c r="O24" s="25"/>
      <c r="P24" s="25"/>
      <c r="Q24" s="25"/>
      <c r="R24" s="25"/>
      <c r="S24" s="25"/>
    </row>
    <row r="25" spans="1:19" x14ac:dyDescent="0.3">
      <c r="A25" s="25" t="str">
        <f>IF(ISERROR(Interclubs2022!D45)=FALSE,Interclubs2022!C45,"")</f>
        <v/>
      </c>
      <c r="B25" s="25" t="str">
        <f>IF(A25&lt;&gt;"",VLOOKUP(A25,Licenciés!A:F,2,FALSE),"")</f>
        <v/>
      </c>
      <c r="C25" s="25" t="str">
        <f>IF(A25&lt;&gt;"",VLOOKUP(A25,Licenciés!A:F,3,FALSE),"")</f>
        <v/>
      </c>
      <c r="D25" s="25" t="str">
        <f>IF(A25&lt;&gt;"",VLOOKUP(A25,Licenciés!A:F,5,FALSE),"")</f>
        <v/>
      </c>
      <c r="E25" s="25" t="str">
        <f>IF(A25&lt;&gt;"",VLOOKUP(A25,Licenciés!A:F,6,FALSE),"")</f>
        <v/>
      </c>
      <c r="F25" s="25" t="str">
        <f>IF(A25&lt;&gt;"", 503,"")</f>
        <v/>
      </c>
      <c r="G25" s="25"/>
      <c r="H25" s="25"/>
      <c r="I25" s="25" t="str">
        <f>IF(A25&lt;&gt;"",Interclubs2022!B45,"")</f>
        <v/>
      </c>
      <c r="J25" s="26" t="str">
        <f>IF(A25&lt;&gt;"",VLOOKUP(A25,Licenciés!A:G,7,FALSE),"")</f>
        <v/>
      </c>
      <c r="K25" s="25"/>
      <c r="L25" s="25"/>
      <c r="M25" s="25"/>
      <c r="N25" s="25"/>
      <c r="O25" s="25"/>
      <c r="P25" s="25"/>
      <c r="Q25" s="25"/>
      <c r="R25" s="25"/>
      <c r="S25" s="25"/>
    </row>
    <row r="26" spans="1:19" x14ac:dyDescent="0.3">
      <c r="A26" s="25" t="str">
        <f>IF(ISERROR(Interclubs2022!D46)=FALSE,Interclubs2022!C46,"")</f>
        <v/>
      </c>
      <c r="B26" s="25" t="str">
        <f>IF(A26&lt;&gt;"",VLOOKUP(A26,Licenciés!A:F,2,FALSE),"")</f>
        <v/>
      </c>
      <c r="C26" s="25" t="str">
        <f>IF(A26&lt;&gt;"",VLOOKUP(A26,Licenciés!A:F,3,FALSE),"")</f>
        <v/>
      </c>
      <c r="D26" s="25" t="str">
        <f>IF(A26&lt;&gt;"",VLOOKUP(A26,Licenciés!A:F,5,FALSE),"")</f>
        <v/>
      </c>
      <c r="E26" s="25" t="str">
        <f>IF(A26&lt;&gt;"",VLOOKUP(A26,Licenciés!A:F,6,FALSE),"")</f>
        <v/>
      </c>
      <c r="F26" s="25" t="str">
        <f>IF(A26&lt;&gt;"", 503,"")</f>
        <v/>
      </c>
      <c r="G26" s="25"/>
      <c r="H26" s="25"/>
      <c r="I26" s="25" t="str">
        <f>IF(A26&lt;&gt;"",Interclubs2022!B46,"")</f>
        <v/>
      </c>
      <c r="J26" s="26" t="str">
        <f>IF(A26&lt;&gt;"",VLOOKUP(A26,Licenciés!A:G,7,FALSE),"")</f>
        <v/>
      </c>
      <c r="K26" s="25"/>
      <c r="L26" s="25"/>
      <c r="M26" s="25"/>
      <c r="N26" s="25"/>
      <c r="O26" s="25"/>
      <c r="P26" s="25"/>
      <c r="Q26" s="25"/>
      <c r="R26" s="25"/>
      <c r="S26" s="25"/>
    </row>
    <row r="27" spans="1:19" x14ac:dyDescent="0.3">
      <c r="A27" s="25" t="str">
        <f>IF(ISERROR(Interclubs2022!D47)=FALSE,Interclubs2022!C47,"")</f>
        <v/>
      </c>
      <c r="B27" s="25" t="str">
        <f>IF(A27&lt;&gt;"",VLOOKUP(A27,Licenciés!A:F,2,FALSE),"")</f>
        <v/>
      </c>
      <c r="C27" s="25" t="str">
        <f>IF(A27&lt;&gt;"",VLOOKUP(A27,Licenciés!A:F,3,FALSE),"")</f>
        <v/>
      </c>
      <c r="D27" s="25" t="str">
        <f>IF(A27&lt;&gt;"",VLOOKUP(A27,Licenciés!A:F,5,FALSE),"")</f>
        <v/>
      </c>
      <c r="E27" s="25" t="str">
        <f>IF(A27&lt;&gt;"",VLOOKUP(A27,Licenciés!A:F,6,FALSE),"")</f>
        <v/>
      </c>
      <c r="F27" s="25" t="str">
        <f>IF(A27&lt;&gt;"", 504,"")</f>
        <v/>
      </c>
      <c r="G27" s="25"/>
      <c r="H27" s="25"/>
      <c r="I27" s="25" t="str">
        <f>IF(A27&lt;&gt;"",Interclubs2022!B47,"")</f>
        <v/>
      </c>
      <c r="J27" s="26" t="str">
        <f>IF(A27&lt;&gt;"",VLOOKUP(A27,Licenciés!A:G,7,FALSE),"")</f>
        <v/>
      </c>
      <c r="K27" s="25"/>
      <c r="L27" s="25"/>
      <c r="M27" s="25"/>
      <c r="N27" s="25"/>
      <c r="O27" s="25"/>
      <c r="P27" s="25"/>
      <c r="Q27" s="25"/>
      <c r="R27" s="25"/>
      <c r="S27" s="25"/>
    </row>
    <row r="28" spans="1:19" x14ac:dyDescent="0.3">
      <c r="A28" s="25" t="str">
        <f>IF(ISERROR(Interclubs2022!D48)=FALSE,Interclubs2022!C48,"")</f>
        <v/>
      </c>
      <c r="B28" s="25" t="str">
        <f>IF(A28&lt;&gt;"",VLOOKUP(A28,Licenciés!A:F,2,FALSE),"")</f>
        <v/>
      </c>
      <c r="C28" s="25" t="str">
        <f>IF(A28&lt;&gt;"",VLOOKUP(A28,Licenciés!A:F,3,FALSE),"")</f>
        <v/>
      </c>
      <c r="D28" s="25" t="str">
        <f>IF(A28&lt;&gt;"",VLOOKUP(A28,Licenciés!A:F,5,FALSE),"")</f>
        <v/>
      </c>
      <c r="E28" s="25" t="str">
        <f>IF(A28&lt;&gt;"",VLOOKUP(A28,Licenciés!A:F,6,FALSE),"")</f>
        <v/>
      </c>
      <c r="F28" s="25" t="str">
        <f>IF(A28&lt;&gt;"", 504,"")</f>
        <v/>
      </c>
      <c r="G28" s="25"/>
      <c r="H28" s="25"/>
      <c r="I28" s="25" t="str">
        <f>IF(A28&lt;&gt;"",Interclubs2022!B48,"")</f>
        <v/>
      </c>
      <c r="J28" s="26" t="str">
        <f>IF(A28&lt;&gt;"",VLOOKUP(A28,Licenciés!A:G,7,FALSE),"")</f>
        <v/>
      </c>
      <c r="K28" s="25"/>
      <c r="L28" s="25"/>
      <c r="M28" s="25"/>
      <c r="N28" s="25"/>
      <c r="O28" s="25"/>
      <c r="P28" s="25"/>
      <c r="Q28" s="25"/>
      <c r="R28" s="25"/>
      <c r="S28" s="25"/>
    </row>
    <row r="29" spans="1:19" x14ac:dyDescent="0.3">
      <c r="A29" s="25" t="str">
        <f>IF(ISERROR(Interclubs2022!D49)=FALSE,Interclubs2022!C49,"")</f>
        <v/>
      </c>
      <c r="B29" s="25" t="str">
        <f>IF(A29&lt;&gt;"",VLOOKUP(A29,Licenciés!A:F,2,FALSE),"")</f>
        <v/>
      </c>
      <c r="C29" s="25" t="str">
        <f>IF(A29&lt;&gt;"",VLOOKUP(A29,Licenciés!A:F,3,FALSE),"")</f>
        <v/>
      </c>
      <c r="D29" s="25" t="str">
        <f>IF(A29&lt;&gt;"",VLOOKUP(A29,Licenciés!A:F,5,FALSE),"")</f>
        <v/>
      </c>
      <c r="E29" s="25" t="str">
        <f>IF(A29&lt;&gt;"",VLOOKUP(A29,Licenciés!A:F,6,FALSE),"")</f>
        <v/>
      </c>
      <c r="F29" s="25" t="str">
        <f>IF(A29&lt;&gt;"", 604,"")</f>
        <v/>
      </c>
      <c r="G29" s="25"/>
      <c r="H29" s="25"/>
      <c r="I29" s="25" t="str">
        <f>IF(A29&lt;&gt;"",Interclubs2022!B49,"")</f>
        <v/>
      </c>
      <c r="J29" s="26" t="str">
        <f>IF(A29&lt;&gt;"",VLOOKUP(A29,Licenciés!A:G,7,FALSE),"")</f>
        <v/>
      </c>
      <c r="K29" s="25"/>
      <c r="L29" s="25"/>
      <c r="M29" s="25"/>
      <c r="N29" s="25"/>
      <c r="O29" s="25"/>
      <c r="P29" s="25"/>
      <c r="Q29" s="25"/>
      <c r="R29" s="25"/>
      <c r="S29" s="25"/>
    </row>
    <row r="30" spans="1:19" x14ac:dyDescent="0.3">
      <c r="A30" s="25" t="str">
        <f>IF(ISERROR(Interclubs2022!D50)=FALSE,Interclubs2022!C50,"")</f>
        <v/>
      </c>
      <c r="B30" s="25" t="str">
        <f>IF(A30&lt;&gt;"",VLOOKUP(A30,Licenciés!A:F,2,FALSE),"")</f>
        <v/>
      </c>
      <c r="C30" s="25" t="str">
        <f>IF(A30&lt;&gt;"",VLOOKUP(A30,Licenciés!A:F,3,FALSE),"")</f>
        <v/>
      </c>
      <c r="D30" s="25" t="str">
        <f>IF(A30&lt;&gt;"",VLOOKUP(A30,Licenciés!A:F,5,FALSE),"")</f>
        <v/>
      </c>
      <c r="E30" s="25" t="str">
        <f>IF(A30&lt;&gt;"",VLOOKUP(A30,Licenciés!A:F,6,FALSE),"")</f>
        <v/>
      </c>
      <c r="F30" s="25" t="str">
        <f>IF(A30&lt;&gt;"", 604,"")</f>
        <v/>
      </c>
      <c r="G30" s="25"/>
      <c r="H30" s="25"/>
      <c r="I30" s="25" t="str">
        <f>IF(A30&lt;&gt;"",Interclubs2022!B50,"")</f>
        <v/>
      </c>
      <c r="J30" s="26" t="str">
        <f>IF(A30&lt;&gt;"",VLOOKUP(A30,Licenciés!A:G,7,FALSE),"")</f>
        <v/>
      </c>
      <c r="K30" s="25"/>
      <c r="L30" s="25"/>
      <c r="M30" s="25"/>
      <c r="N30" s="25"/>
      <c r="O30" s="25"/>
      <c r="P30" s="25"/>
      <c r="Q30" s="25"/>
      <c r="R30" s="25"/>
      <c r="S30" s="25"/>
    </row>
    <row r="31" spans="1:19" x14ac:dyDescent="0.3">
      <c r="A31" s="25" t="str">
        <f>IF(ISERROR(Interclubs2022!D51)=FALSE,Interclubs2022!C51,"")</f>
        <v/>
      </c>
      <c r="B31" s="25" t="str">
        <f>IF(A31&lt;&gt;"",VLOOKUP(A31,Licenciés!A:F,2,FALSE),"")</f>
        <v/>
      </c>
      <c r="C31" s="25" t="str">
        <f>IF(A31&lt;&gt;"",VLOOKUP(A31,Licenciés!A:F,3,FALSE),"")</f>
        <v/>
      </c>
      <c r="D31" s="25" t="str">
        <f>IF(A31&lt;&gt;"",VLOOKUP(A31,Licenciés!A:F,5,FALSE),"")</f>
        <v/>
      </c>
      <c r="E31" s="25" t="str">
        <f>IF(A31&lt;&gt;"",VLOOKUP(A31,Licenciés!A:F,6,FALSE),"")</f>
        <v/>
      </c>
      <c r="F31" s="25" t="str">
        <f>IF(A31&lt;&gt;"", 610,"")</f>
        <v/>
      </c>
      <c r="G31" s="25"/>
      <c r="H31" s="25"/>
      <c r="I31" s="25" t="str">
        <f>IF(A31&lt;&gt;"",Interclubs2022!B51,"")</f>
        <v/>
      </c>
      <c r="J31" s="26" t="str">
        <f>IF(A31&lt;&gt;"",VLOOKUP(A31,Licenciés!A:G,7,FALSE),"")</f>
        <v/>
      </c>
      <c r="K31" s="25"/>
      <c r="L31" s="25"/>
      <c r="M31" s="25"/>
      <c r="N31" s="25"/>
      <c r="O31" s="25"/>
      <c r="P31" s="25"/>
      <c r="Q31" s="25"/>
      <c r="R31" s="25"/>
      <c r="S31" s="25"/>
    </row>
    <row r="32" spans="1:19" x14ac:dyDescent="0.3">
      <c r="A32" s="25" t="str">
        <f>IF(ISERROR(Interclubs2022!D52)=FALSE,Interclubs2022!C52,"")</f>
        <v/>
      </c>
      <c r="B32" s="25" t="str">
        <f>IF(A32&lt;&gt;"",VLOOKUP(A32,Licenciés!A:F,2,FALSE),"")</f>
        <v/>
      </c>
      <c r="C32" s="25" t="str">
        <f>IF(A32&lt;&gt;"",VLOOKUP(A32,Licenciés!A:F,3,FALSE),"")</f>
        <v/>
      </c>
      <c r="D32" s="25" t="str">
        <f>IF(A32&lt;&gt;"",VLOOKUP(A32,Licenciés!A:F,5,FALSE),"")</f>
        <v/>
      </c>
      <c r="E32" s="25" t="str">
        <f>IF(A32&lt;&gt;"",VLOOKUP(A32,Licenciés!A:F,6,FALSE),"")</f>
        <v/>
      </c>
      <c r="F32" s="25" t="str">
        <f>IF(A32&lt;&gt;"", 610,"")</f>
        <v/>
      </c>
      <c r="G32" s="25"/>
      <c r="H32" s="25"/>
      <c r="I32" s="25" t="str">
        <f>IF(A32&lt;&gt;"",Interclubs2022!B52,"")</f>
        <v/>
      </c>
      <c r="J32" s="26" t="str">
        <f>IF(A32&lt;&gt;"",VLOOKUP(A32,Licenciés!A:G,7,FALSE),"")</f>
        <v/>
      </c>
      <c r="K32" s="25"/>
      <c r="L32" s="25"/>
      <c r="M32" s="25"/>
      <c r="N32" s="25"/>
      <c r="O32" s="25"/>
      <c r="P32" s="25"/>
      <c r="Q32" s="25"/>
      <c r="R32" s="25"/>
      <c r="S32" s="25"/>
    </row>
    <row r="33" spans="1:19" x14ac:dyDescent="0.3">
      <c r="A33" s="25" t="str">
        <f>IF(ISERROR(Interclubs2022!D53)=FALSE,Interclubs2022!C53,"")</f>
        <v/>
      </c>
      <c r="B33" s="25" t="str">
        <f>IF(A33&lt;&gt;"",VLOOKUP(A33,Licenciés!A:F,2,FALSE),"")</f>
        <v/>
      </c>
      <c r="C33" s="25" t="str">
        <f>IF(A33&lt;&gt;"",VLOOKUP(A33,Licenciés!A:F,3,FALSE),"")</f>
        <v/>
      </c>
      <c r="D33" s="25" t="str">
        <f>IF(A33&lt;&gt;"",VLOOKUP(A33,Licenciés!A:F,5,FALSE),"")</f>
        <v/>
      </c>
      <c r="E33" s="25" t="str">
        <f>IF(A33&lt;&gt;"",VLOOKUP(A33,Licenciés!A:F,6,FALSE),"")</f>
        <v/>
      </c>
      <c r="F33" s="25" t="str">
        <f>IF(A33&lt;&gt;"", 634,"")</f>
        <v/>
      </c>
      <c r="G33" s="25"/>
      <c r="H33" s="25"/>
      <c r="I33" s="25" t="str">
        <f>IF(A33&lt;&gt;"",Interclubs2022!B53,"")</f>
        <v/>
      </c>
      <c r="J33" s="26" t="str">
        <f>IF(A33&lt;&gt;"",VLOOKUP(A33,Licenciés!A:G,7,FALSE),"")</f>
        <v/>
      </c>
      <c r="K33" s="25"/>
      <c r="L33" s="25"/>
      <c r="M33" s="25"/>
      <c r="N33" s="25"/>
      <c r="O33" s="25"/>
      <c r="P33" s="25"/>
      <c r="Q33" s="25"/>
      <c r="R33" s="25"/>
      <c r="S33" s="25"/>
    </row>
    <row r="34" spans="1:19" x14ac:dyDescent="0.3">
      <c r="A34" s="25" t="str">
        <f>IF(ISERROR(Interclubs2022!D54)=FALSE,Interclubs2022!C54,"")</f>
        <v/>
      </c>
      <c r="B34" s="25" t="str">
        <f>IF(A34&lt;&gt;"",VLOOKUP(A34,Licenciés!A:F,2,FALSE),"")</f>
        <v/>
      </c>
      <c r="C34" s="25" t="str">
        <f>IF(A34&lt;&gt;"",VLOOKUP(A34,Licenciés!A:F,3,FALSE),"")</f>
        <v/>
      </c>
      <c r="D34" s="25" t="str">
        <f>IF(A34&lt;&gt;"",VLOOKUP(A34,Licenciés!A:F,5,FALSE),"")</f>
        <v/>
      </c>
      <c r="E34" s="25" t="str">
        <f>IF(A34&lt;&gt;"",VLOOKUP(A34,Licenciés!A:F,6,FALSE),"")</f>
        <v/>
      </c>
      <c r="F34" s="25" t="str">
        <f>IF(A34&lt;&gt;"", 634,"")</f>
        <v/>
      </c>
      <c r="G34" s="25"/>
      <c r="H34" s="25"/>
      <c r="I34" s="25" t="str">
        <f>IF(A34&lt;&gt;"",Interclubs2022!B54,"")</f>
        <v/>
      </c>
      <c r="J34" s="26" t="str">
        <f>IF(A34&lt;&gt;"",VLOOKUP(A34,Licenciés!A:G,7,FALSE),"")</f>
        <v/>
      </c>
      <c r="K34" s="25"/>
      <c r="L34" s="25"/>
      <c r="M34" s="25"/>
      <c r="N34" s="25"/>
      <c r="O34" s="25"/>
      <c r="P34" s="25"/>
      <c r="Q34" s="25"/>
      <c r="R34" s="25"/>
      <c r="S34" s="25"/>
    </row>
    <row r="35" spans="1:19" x14ac:dyDescent="0.3">
      <c r="A35" s="25" t="str">
        <f>IF(ISERROR(Interclubs2022!D55)=FALSE,Interclubs2022!C55,"")</f>
        <v/>
      </c>
      <c r="B35" s="25" t="str">
        <f>IF(A35&lt;&gt;"",VLOOKUP(A35,Licenciés!A:F,2,FALSE),"")</f>
        <v/>
      </c>
      <c r="C35" s="25" t="str">
        <f>IF(A35&lt;&gt;"",VLOOKUP(A35,Licenciés!A:F,3,FALSE),"")</f>
        <v/>
      </c>
      <c r="D35" s="25" t="str">
        <f>IF(A35&lt;&gt;"",VLOOKUP(A35,Licenciés!A:F,5,FALSE),"")</f>
        <v/>
      </c>
      <c r="E35" s="25" t="str">
        <f>IF(A35&lt;&gt;"",VLOOKUP(A35,Licenciés!A:F,6,FALSE),"")</f>
        <v/>
      </c>
      <c r="F35" s="25" t="str">
        <f>IF(A35&lt;&gt;"", 660,"")</f>
        <v/>
      </c>
      <c r="G35" s="25"/>
      <c r="H35" s="25"/>
      <c r="I35" s="25" t="str">
        <f>IF(A35&lt;&gt;"",Interclubs2022!B55,"")</f>
        <v/>
      </c>
      <c r="J35" s="26" t="str">
        <f>IF(A35&lt;&gt;"",VLOOKUP(A35,Licenciés!A:G,7,FALSE),"")</f>
        <v/>
      </c>
      <c r="K35" s="25"/>
      <c r="L35" s="25"/>
      <c r="M35" s="25"/>
      <c r="N35" s="25"/>
      <c r="O35" s="25"/>
      <c r="P35" s="25"/>
      <c r="Q35" s="25"/>
      <c r="R35" s="25"/>
      <c r="S35" s="25"/>
    </row>
    <row r="36" spans="1:19" x14ac:dyDescent="0.3">
      <c r="A36" s="25" t="str">
        <f>IF(ISERROR(Interclubs2022!D56)=FALSE,Interclubs2022!C56,"")</f>
        <v/>
      </c>
      <c r="B36" s="25" t="str">
        <f>IF(A36&lt;&gt;"",VLOOKUP(A36,Licenciés!A:F,2,FALSE),"")</f>
        <v/>
      </c>
      <c r="C36" s="25" t="str">
        <f>IF(A36&lt;&gt;"",VLOOKUP(A36,Licenciés!A:F,3,FALSE),"")</f>
        <v/>
      </c>
      <c r="D36" s="25" t="str">
        <f>IF(A36&lt;&gt;"",VLOOKUP(A36,Licenciés!A:F,5,FALSE),"")</f>
        <v/>
      </c>
      <c r="E36" s="25" t="str">
        <f>IF(A36&lt;&gt;"",VLOOKUP(A36,Licenciés!A:F,6,FALSE),"")</f>
        <v/>
      </c>
      <c r="F36" s="25" t="str">
        <f>IF(A36&lt;&gt;"", 660,"")</f>
        <v/>
      </c>
      <c r="G36" s="25"/>
      <c r="H36" s="25"/>
      <c r="I36" s="25" t="str">
        <f>IF(A36&lt;&gt;"",Interclubs2022!B56,"")</f>
        <v/>
      </c>
      <c r="J36" s="26" t="str">
        <f>IF(A36&lt;&gt;"",VLOOKUP(A36,Licenciés!A:G,7,FALSE),"")</f>
        <v/>
      </c>
      <c r="K36" s="25"/>
      <c r="L36" s="25"/>
      <c r="M36" s="25"/>
      <c r="N36" s="25"/>
      <c r="O36" s="25"/>
      <c r="P36" s="25"/>
      <c r="Q36" s="25"/>
      <c r="R36" s="25"/>
      <c r="S36" s="25"/>
    </row>
    <row r="37" spans="1:19" x14ac:dyDescent="0.3">
      <c r="A37" s="25" t="str">
        <f>IF(ISERROR(Interclubs2022!D57)=FALSE,Interclubs2022!C57,"")</f>
        <v/>
      </c>
      <c r="B37" s="25" t="str">
        <f>IF(A37&lt;&gt;"",VLOOKUP(A37,Licenciés!A:F,2,FALSE),"")</f>
        <v/>
      </c>
      <c r="C37" s="25" t="str">
        <f>IF(A37&lt;&gt;"",VLOOKUP(A37,Licenciés!A:F,3,FALSE),"")</f>
        <v/>
      </c>
      <c r="D37" s="25" t="str">
        <f>IF(A37&lt;&gt;"",VLOOKUP(A37,Licenciés!A:F,5,FALSE),"")</f>
        <v/>
      </c>
      <c r="E37" s="25" t="str">
        <f>IF(A37&lt;&gt;"",VLOOKUP(A37,Licenciés!A:F,6,FALSE),"")</f>
        <v/>
      </c>
      <c r="F37" s="25" t="str">
        <f>IF(A37&lt;&gt;"", 810,"")</f>
        <v/>
      </c>
      <c r="G37" s="25"/>
      <c r="H37" s="25"/>
      <c r="I37" s="25"/>
      <c r="J37" s="26" t="str">
        <f>IF(A37&lt;&gt;"",VLOOKUP(A37,Licenciés!A:G,7,FALSE),"")</f>
        <v/>
      </c>
      <c r="K37" s="25"/>
      <c r="L37" s="25" t="str">
        <f>IF(A37&lt;&gt;"","Re","")</f>
        <v/>
      </c>
      <c r="M37" s="25" t="str">
        <f>IF(A37&lt;&gt;"",CONCATENATE(Interclubs2022!$H$4," ",Interclubs2022!$F$6),"")</f>
        <v/>
      </c>
      <c r="N37" s="25" t="str">
        <f>IF(A37&lt;&gt;"",Interclubs2022!B57,"")</f>
        <v/>
      </c>
      <c r="O37" s="25" t="str">
        <f>IF(A37&lt;&gt;"","SE","")</f>
        <v/>
      </c>
      <c r="P37" s="25" t="str">
        <f>IF(A37&lt;&gt;"","F","")</f>
        <v/>
      </c>
      <c r="Q37" s="25"/>
      <c r="R37" s="25"/>
      <c r="S37" s="25"/>
    </row>
    <row r="38" spans="1:19" x14ac:dyDescent="0.3">
      <c r="A38" s="25" t="str">
        <f>IF(ISERROR(Interclubs2022!D58)=FALSE,Interclubs2022!C58,"")</f>
        <v/>
      </c>
      <c r="B38" s="25" t="str">
        <f>IF(A38&lt;&gt;"",VLOOKUP(A38,Licenciés!A:F,2,FALSE),"")</f>
        <v/>
      </c>
      <c r="C38" s="25" t="str">
        <f>IF(A38&lt;&gt;"",VLOOKUP(A38,Licenciés!A:F,3,FALSE),"")</f>
        <v/>
      </c>
      <c r="D38" s="25" t="str">
        <f>IF(A38&lt;&gt;"",VLOOKUP(A38,Licenciés!A:F,5,FALSE),"")</f>
        <v/>
      </c>
      <c r="E38" s="25" t="str">
        <f>IF(A38&lt;&gt;"",VLOOKUP(A38,Licenciés!A:F,6,FALSE),"")</f>
        <v/>
      </c>
      <c r="F38" s="25" t="str">
        <f t="shared" ref="F38:F40" si="0">IF(A38&lt;&gt;"", 810,"")</f>
        <v/>
      </c>
      <c r="G38" s="25"/>
      <c r="H38" s="25"/>
      <c r="I38" s="25"/>
      <c r="J38" s="26" t="str">
        <f>IF(A38&lt;&gt;"",VLOOKUP(A38,Licenciés!A:G,7,FALSE),"")</f>
        <v/>
      </c>
      <c r="K38" s="25"/>
      <c r="L38" s="25" t="str">
        <f t="shared" ref="L38:L44" si="1">IF(A38&lt;&gt;"","Re","")</f>
        <v/>
      </c>
      <c r="M38" s="25" t="str">
        <f>IF(A38&lt;&gt;"",CONCATENATE(Interclubs2022!$H$4," ",Interclubs2022!$F$6),"")</f>
        <v/>
      </c>
      <c r="N38" s="25" t="str">
        <f>IF(A38&lt;&gt;"",Interclubs2022!B58,"")</f>
        <v/>
      </c>
      <c r="O38" s="25" t="str">
        <f t="shared" ref="O38:O44" si="2">IF(A38&lt;&gt;"","SE","")</f>
        <v/>
      </c>
      <c r="P38" s="25" t="str">
        <f t="shared" ref="P38:P44" si="3">IF(A38&lt;&gt;"","F","")</f>
        <v/>
      </c>
      <c r="Q38" s="25"/>
      <c r="R38" s="25"/>
      <c r="S38" s="25"/>
    </row>
    <row r="39" spans="1:19" x14ac:dyDescent="0.3">
      <c r="A39" s="25" t="str">
        <f>IF(ISERROR(Interclubs2022!D59)=FALSE,Interclubs2022!C59,"")</f>
        <v/>
      </c>
      <c r="B39" s="25" t="str">
        <f>IF(A39&lt;&gt;"",VLOOKUP(A39,Licenciés!A:F,2,FALSE),"")</f>
        <v/>
      </c>
      <c r="C39" s="25" t="str">
        <f>IF(A39&lt;&gt;"",VLOOKUP(A39,Licenciés!A:F,3,FALSE),"")</f>
        <v/>
      </c>
      <c r="D39" s="25" t="str">
        <f>IF(A39&lt;&gt;"",VLOOKUP(A39,Licenciés!A:F,5,FALSE),"")</f>
        <v/>
      </c>
      <c r="E39" s="25" t="str">
        <f>IF(A39&lt;&gt;"",VLOOKUP(A39,Licenciés!A:F,6,FALSE),"")</f>
        <v/>
      </c>
      <c r="F39" s="25" t="str">
        <f t="shared" si="0"/>
        <v/>
      </c>
      <c r="G39" s="25"/>
      <c r="H39" s="25"/>
      <c r="I39" s="25"/>
      <c r="J39" s="26" t="str">
        <f>IF(A39&lt;&gt;"",VLOOKUP(A39,Licenciés!A:G,7,FALSE),"")</f>
        <v/>
      </c>
      <c r="K39" s="25"/>
      <c r="L39" s="25" t="str">
        <f t="shared" si="1"/>
        <v/>
      </c>
      <c r="M39" s="25" t="str">
        <f>IF(A39&lt;&gt;"",CONCATENATE(Interclubs2022!$H$4," ",Interclubs2022!$F$6),"")</f>
        <v/>
      </c>
      <c r="N39" s="25" t="str">
        <f>IF(A39&lt;&gt;"",Interclubs2022!B59,"")</f>
        <v/>
      </c>
      <c r="O39" s="25" t="str">
        <f t="shared" si="2"/>
        <v/>
      </c>
      <c r="P39" s="25" t="str">
        <f t="shared" si="3"/>
        <v/>
      </c>
      <c r="Q39" s="25"/>
      <c r="R39" s="25"/>
      <c r="S39" s="25"/>
    </row>
    <row r="40" spans="1:19" x14ac:dyDescent="0.3">
      <c r="A40" s="25" t="str">
        <f>IF(ISERROR(Interclubs2022!D60)=FALSE,Interclubs2022!C60,"")</f>
        <v/>
      </c>
      <c r="B40" s="25" t="str">
        <f>IF(A40&lt;&gt;"",VLOOKUP(A40,Licenciés!A:F,2,FALSE),"")</f>
        <v/>
      </c>
      <c r="C40" s="25" t="str">
        <f>IF(A40&lt;&gt;"",VLOOKUP(A40,Licenciés!A:F,3,FALSE),"")</f>
        <v/>
      </c>
      <c r="D40" s="25" t="str">
        <f>IF(A40&lt;&gt;"",VLOOKUP(A40,Licenciés!A:F,5,FALSE),"")</f>
        <v/>
      </c>
      <c r="E40" s="25" t="str">
        <f>IF(A40&lt;&gt;"",VLOOKUP(A40,Licenciés!A:F,6,FALSE),"")</f>
        <v/>
      </c>
      <c r="F40" s="25" t="str">
        <f t="shared" si="0"/>
        <v/>
      </c>
      <c r="G40" s="25"/>
      <c r="H40" s="25"/>
      <c r="I40" s="25"/>
      <c r="J40" s="26" t="str">
        <f>IF(A40&lt;&gt;"",VLOOKUP(A40,Licenciés!A:G,7,FALSE),"")</f>
        <v/>
      </c>
      <c r="K40" s="25"/>
      <c r="L40" s="25" t="str">
        <f t="shared" si="1"/>
        <v/>
      </c>
      <c r="M40" s="25" t="str">
        <f>IF(A40&lt;&gt;"",CONCATENATE(Interclubs2022!$H$4," ",Interclubs2022!$F$6),"")</f>
        <v/>
      </c>
      <c r="N40" s="25" t="str">
        <f>IF(A40&lt;&gt;"",Interclubs2022!B60,"")</f>
        <v/>
      </c>
      <c r="O40" s="25" t="str">
        <f t="shared" si="2"/>
        <v/>
      </c>
      <c r="P40" s="25" t="str">
        <f t="shared" si="3"/>
        <v/>
      </c>
      <c r="Q40" s="25"/>
      <c r="R40" s="25"/>
      <c r="S40" s="25"/>
    </row>
    <row r="41" spans="1:19" x14ac:dyDescent="0.3">
      <c r="A41" s="25" t="str">
        <f>IF(ISERROR(Interclubs2022!D61)=FALSE,Interclubs2022!C61,"")</f>
        <v/>
      </c>
      <c r="B41" s="25" t="str">
        <f>IF(A41&lt;&gt;"",VLOOKUP(A41,Licenciés!A:F,2,FALSE),"")</f>
        <v/>
      </c>
      <c r="C41" s="25" t="str">
        <f>IF(A41&lt;&gt;"",VLOOKUP(A41,Licenciés!A:F,3,FALSE),"")</f>
        <v/>
      </c>
      <c r="D41" s="25" t="str">
        <f>IF(A41&lt;&gt;"",VLOOKUP(A41,Licenciés!A:F,5,FALSE),"")</f>
        <v/>
      </c>
      <c r="E41" s="25" t="str">
        <f>IF(A41&lt;&gt;"",VLOOKUP(A41,Licenciés!A:F,6,FALSE),"")</f>
        <v/>
      </c>
      <c r="F41" s="25" t="str">
        <f>IF(A41&lt;&gt;"", 840,"")</f>
        <v/>
      </c>
      <c r="G41" s="25"/>
      <c r="H41" s="25"/>
      <c r="I41" s="25"/>
      <c r="J41" s="26" t="str">
        <f>IF(A41&lt;&gt;"",VLOOKUP(A41,Licenciés!A:G,7,FALSE),"")</f>
        <v/>
      </c>
      <c r="K41" s="25"/>
      <c r="L41" s="25" t="str">
        <f t="shared" si="1"/>
        <v/>
      </c>
      <c r="M41" s="25" t="str">
        <f>IF(A41&lt;&gt;"",CONCATENATE(Interclubs2022!$H$4," ",Interclubs2022!$F$6),"")</f>
        <v/>
      </c>
      <c r="N41" s="25" t="str">
        <f>IF(A41&lt;&gt;"",Interclubs2022!B61,"")</f>
        <v/>
      </c>
      <c r="O41" s="25" t="str">
        <f t="shared" si="2"/>
        <v/>
      </c>
      <c r="P41" s="25" t="str">
        <f t="shared" si="3"/>
        <v/>
      </c>
      <c r="Q41" s="25"/>
      <c r="R41" s="25"/>
      <c r="S41" s="25"/>
    </row>
    <row r="42" spans="1:19" x14ac:dyDescent="0.3">
      <c r="A42" s="25" t="str">
        <f>IF(ISERROR(Interclubs2022!D62)=FALSE,Interclubs2022!C62,"")</f>
        <v/>
      </c>
      <c r="B42" s="25" t="str">
        <f>IF(A42&lt;&gt;"",VLOOKUP(A42,Licenciés!A:F,2,FALSE),"")</f>
        <v/>
      </c>
      <c r="C42" s="25" t="str">
        <f>IF(A42&lt;&gt;"",VLOOKUP(A42,Licenciés!A:F,3,FALSE),"")</f>
        <v/>
      </c>
      <c r="D42" s="25" t="str">
        <f>IF(A42&lt;&gt;"",VLOOKUP(A42,Licenciés!A:F,5,FALSE),"")</f>
        <v/>
      </c>
      <c r="E42" s="25" t="str">
        <f>IF(A42&lt;&gt;"",VLOOKUP(A42,Licenciés!A:F,6,FALSE),"")</f>
        <v/>
      </c>
      <c r="F42" s="25" t="str">
        <f t="shared" ref="F42:F88" si="4">IF(A42&lt;&gt;"", 840,"")</f>
        <v/>
      </c>
      <c r="G42" s="25"/>
      <c r="H42" s="25"/>
      <c r="I42" s="25"/>
      <c r="J42" s="26" t="str">
        <f>IF(A42&lt;&gt;"",VLOOKUP(A42,Licenciés!A:G,7,FALSE),"")</f>
        <v/>
      </c>
      <c r="K42" s="25"/>
      <c r="L42" s="25" t="str">
        <f t="shared" si="1"/>
        <v/>
      </c>
      <c r="M42" s="25" t="str">
        <f>IF(A42&lt;&gt;"",CONCATENATE(Interclubs2022!$H$4," ",Interclubs2022!$F$6),"")</f>
        <v/>
      </c>
      <c r="N42" s="25" t="str">
        <f>IF(A42&lt;&gt;"",Interclubs2022!B62,"")</f>
        <v/>
      </c>
      <c r="O42" s="25" t="str">
        <f t="shared" si="2"/>
        <v/>
      </c>
      <c r="P42" s="25" t="str">
        <f t="shared" si="3"/>
        <v/>
      </c>
      <c r="Q42" s="25"/>
      <c r="R42" s="25"/>
      <c r="S42" s="25"/>
    </row>
    <row r="43" spans="1:19" x14ac:dyDescent="0.3">
      <c r="A43" s="25" t="str">
        <f>IF(ISERROR(Interclubs2022!D63)=FALSE,Interclubs2022!C63,"")</f>
        <v/>
      </c>
      <c r="B43" s="25" t="str">
        <f>IF(A43&lt;&gt;"",VLOOKUP(A43,Licenciés!A:F,2,FALSE),"")</f>
        <v/>
      </c>
      <c r="C43" s="25" t="str">
        <f>IF(A43&lt;&gt;"",VLOOKUP(A43,Licenciés!A:F,3,FALSE),"")</f>
        <v/>
      </c>
      <c r="D43" s="25" t="str">
        <f>IF(A43&lt;&gt;"",VLOOKUP(A43,Licenciés!A:F,5,FALSE),"")</f>
        <v/>
      </c>
      <c r="E43" s="25" t="str">
        <f>IF(A43&lt;&gt;"",VLOOKUP(A43,Licenciés!A:F,6,FALSE),"")</f>
        <v/>
      </c>
      <c r="F43" s="25" t="str">
        <f t="shared" si="4"/>
        <v/>
      </c>
      <c r="G43" s="25"/>
      <c r="H43" s="25"/>
      <c r="I43" s="25"/>
      <c r="J43" s="26" t="str">
        <f>IF(A43&lt;&gt;"",VLOOKUP(A43,Licenciés!A:G,7,FALSE),"")</f>
        <v/>
      </c>
      <c r="K43" s="25"/>
      <c r="L43" s="25" t="str">
        <f t="shared" si="1"/>
        <v/>
      </c>
      <c r="M43" s="25" t="str">
        <f>IF(A43&lt;&gt;"",CONCATENATE(Interclubs2022!$H$4," ",Interclubs2022!$F$6),"")</f>
        <v/>
      </c>
      <c r="N43" s="25" t="str">
        <f>IF(A43&lt;&gt;"",Interclubs2022!B63,"")</f>
        <v/>
      </c>
      <c r="O43" s="25" t="str">
        <f t="shared" si="2"/>
        <v/>
      </c>
      <c r="P43" s="25" t="str">
        <f t="shared" si="3"/>
        <v/>
      </c>
      <c r="Q43" s="25"/>
      <c r="R43" s="25"/>
      <c r="S43" s="25"/>
    </row>
    <row r="44" spans="1:19" x14ac:dyDescent="0.3">
      <c r="A44" s="25" t="str">
        <f>IF(ISERROR(Interclubs2022!D64)=FALSE,Interclubs2022!C64,"")</f>
        <v/>
      </c>
      <c r="B44" s="25" t="str">
        <f>IF(A44&lt;&gt;"",VLOOKUP(A44,Licenciés!A:F,2,FALSE),"")</f>
        <v/>
      </c>
      <c r="C44" s="25" t="str">
        <f>IF(A44&lt;&gt;"",VLOOKUP(A44,Licenciés!A:F,3,FALSE),"")</f>
        <v/>
      </c>
      <c r="D44" s="25" t="str">
        <f>IF(A44&lt;&gt;"",VLOOKUP(A44,Licenciés!A:F,5,FALSE),"")</f>
        <v/>
      </c>
      <c r="E44" s="25" t="str">
        <f>IF(A44&lt;&gt;"",VLOOKUP(A44,Licenciés!A:F,6,FALSE),"")</f>
        <v/>
      </c>
      <c r="F44" s="25" t="str">
        <f t="shared" si="4"/>
        <v/>
      </c>
      <c r="G44" s="25"/>
      <c r="H44" s="25"/>
      <c r="I44" s="25"/>
      <c r="J44" s="26" t="str">
        <f>IF(A44&lt;&gt;"",VLOOKUP(A44,Licenciés!A:G,7,FALSE),"")</f>
        <v/>
      </c>
      <c r="K44" s="25"/>
      <c r="L44" s="25" t="str">
        <f t="shared" si="1"/>
        <v/>
      </c>
      <c r="M44" s="25" t="str">
        <f>IF(A44&lt;&gt;"",CONCATENATE(Interclubs2022!$H$4," ",Interclubs2022!$F$6),"")</f>
        <v/>
      </c>
      <c r="N44" s="25" t="str">
        <f>IF(A44&lt;&gt;"",Interclubs2022!B64,"")</f>
        <v/>
      </c>
      <c r="O44" s="25" t="str">
        <f t="shared" si="2"/>
        <v/>
      </c>
      <c r="P44" s="25" t="str">
        <f t="shared" si="3"/>
        <v/>
      </c>
      <c r="Q44" s="25"/>
      <c r="R44" s="25"/>
      <c r="S44" s="25"/>
    </row>
    <row r="45" spans="1:19" x14ac:dyDescent="0.3">
      <c r="A45" s="27" t="str">
        <f>IF(ISERROR(Interclubs2022!I21)=FALSE,Interclubs2022!H21,"")</f>
        <v/>
      </c>
      <c r="B45" s="27" t="str">
        <f>IF(A45&lt;&gt;"",VLOOKUP(A45,Licenciés!A:F,2,FALSE),"")</f>
        <v/>
      </c>
      <c r="C45" s="27" t="str">
        <f>IF(A45&lt;&gt;"",VLOOKUP(A45,Licenciés!A:F,3,FALSE),"")</f>
        <v/>
      </c>
      <c r="D45" s="27" t="str">
        <f>IF(A45&lt;&gt;"",VLOOKUP(A45,Licenciés!A:F,5,FALSE),"")</f>
        <v/>
      </c>
      <c r="E45" s="27" t="str">
        <f>IF(A45&lt;&gt;"",VLOOKUP(A45,Licenciés!A:F,6,FALSE),"")</f>
        <v/>
      </c>
      <c r="F45" s="27" t="str">
        <f>IF(A45&lt;&gt;"", 110,"")</f>
        <v/>
      </c>
      <c r="G45" s="27"/>
      <c r="H45" s="27"/>
      <c r="I45" s="27" t="str">
        <f>IF(A45&lt;&gt;"",Interclubs2022!G21,"")</f>
        <v/>
      </c>
      <c r="J45" s="28" t="str">
        <f>IF(A45&lt;&gt;"",VLOOKUP(A45,Licenciés!A:G,7,FALSE),"")</f>
        <v/>
      </c>
      <c r="K45" s="27"/>
      <c r="L45" s="27"/>
      <c r="M45" s="27"/>
      <c r="N45" s="27"/>
      <c r="O45" s="27"/>
      <c r="P45" s="27"/>
      <c r="Q45" s="27"/>
      <c r="R45" s="27"/>
      <c r="S45" s="27"/>
    </row>
    <row r="46" spans="1:19" x14ac:dyDescent="0.3">
      <c r="A46" s="27" t="str">
        <f>IF(ISERROR(Interclubs2022!I22)=FALSE,Interclubs2022!H22,"")</f>
        <v/>
      </c>
      <c r="B46" s="27" t="str">
        <f>IF(A46&lt;&gt;"",VLOOKUP(A46,Licenciés!A:F,2,FALSE),"")</f>
        <v/>
      </c>
      <c r="C46" s="27" t="str">
        <f>IF(A46&lt;&gt;"",VLOOKUP(A46,Licenciés!A:F,3,FALSE),"")</f>
        <v/>
      </c>
      <c r="D46" s="27" t="str">
        <f>IF(A46&lt;&gt;"",VLOOKUP(A46,Licenciés!A:F,5,FALSE),"")</f>
        <v/>
      </c>
      <c r="E46" s="27" t="str">
        <f>IF(A46&lt;&gt;"",VLOOKUP(A46,Licenciés!A:F,6,FALSE),"")</f>
        <v/>
      </c>
      <c r="F46" s="27" t="str">
        <f>IF(A46&lt;&gt;"", 110,"")</f>
        <v/>
      </c>
      <c r="G46" s="27"/>
      <c r="H46" s="27"/>
      <c r="I46" s="27" t="str">
        <f>IF(A46&lt;&gt;"",Interclubs2022!G22,"")</f>
        <v/>
      </c>
      <c r="J46" s="28" t="str">
        <f>IF(A46&lt;&gt;"",VLOOKUP(A46,Licenciés!A:G,7,FALSE),"")</f>
        <v/>
      </c>
      <c r="K46" s="27"/>
      <c r="L46" s="27"/>
      <c r="M46" s="27"/>
      <c r="N46" s="27"/>
      <c r="O46" s="27"/>
      <c r="P46" s="27"/>
      <c r="Q46" s="27"/>
      <c r="R46" s="27"/>
      <c r="S46" s="27"/>
    </row>
    <row r="47" spans="1:19" x14ac:dyDescent="0.3">
      <c r="A47" s="27" t="str">
        <f>IF(ISERROR(Interclubs2022!I23)=FALSE,Interclubs2022!H23,"")</f>
        <v/>
      </c>
      <c r="B47" s="27" t="str">
        <f>IF(A47&lt;&gt;"",VLOOKUP(A47,Licenciés!A:F,2,FALSE),"")</f>
        <v/>
      </c>
      <c r="C47" s="27" t="str">
        <f>IF(A47&lt;&gt;"",VLOOKUP(A47,Licenciés!A:F,3,FALSE),"")</f>
        <v/>
      </c>
      <c r="D47" s="27" t="str">
        <f>IF(A47&lt;&gt;"",VLOOKUP(A47,Licenciés!A:F,5,FALSE),"")</f>
        <v/>
      </c>
      <c r="E47" s="27" t="str">
        <f>IF(A47&lt;&gt;"",VLOOKUP(A47,Licenciés!A:F,6,FALSE),"")</f>
        <v/>
      </c>
      <c r="F47" s="27" t="str">
        <f>IF(A47&lt;&gt;"", 120,"")</f>
        <v/>
      </c>
      <c r="G47" s="27"/>
      <c r="H47" s="27"/>
      <c r="I47" s="27" t="str">
        <f>IF(A47&lt;&gt;"",Interclubs2022!G23,"")</f>
        <v/>
      </c>
      <c r="J47" s="28" t="str">
        <f>IF(A47&lt;&gt;"",VLOOKUP(A47,Licenciés!A:G,7,FALSE),"")</f>
        <v/>
      </c>
      <c r="K47" s="27"/>
      <c r="L47" s="27"/>
      <c r="M47" s="27"/>
      <c r="N47" s="27"/>
      <c r="O47" s="27"/>
      <c r="P47" s="27"/>
      <c r="Q47" s="27"/>
      <c r="R47" s="27"/>
      <c r="S47" s="27"/>
    </row>
    <row r="48" spans="1:19" x14ac:dyDescent="0.3">
      <c r="A48" s="27" t="str">
        <f>IF(ISERROR(Interclubs2022!I24)=FALSE,Interclubs2022!H24,"")</f>
        <v/>
      </c>
      <c r="B48" s="27" t="str">
        <f>IF(A48&lt;&gt;"",VLOOKUP(A48,Licenciés!A:F,2,FALSE),"")</f>
        <v/>
      </c>
      <c r="C48" s="27" t="str">
        <f>IF(A48&lt;&gt;"",VLOOKUP(A48,Licenciés!A:F,3,FALSE),"")</f>
        <v/>
      </c>
      <c r="D48" s="27" t="str">
        <f>IF(A48&lt;&gt;"",VLOOKUP(A48,Licenciés!A:F,5,FALSE),"")</f>
        <v/>
      </c>
      <c r="E48" s="27" t="str">
        <f>IF(A48&lt;&gt;"",VLOOKUP(A48,Licenciés!A:F,6,FALSE),"")</f>
        <v/>
      </c>
      <c r="F48" s="27" t="str">
        <f>IF(A48&lt;&gt;"", 120,"")</f>
        <v/>
      </c>
      <c r="G48" s="27"/>
      <c r="H48" s="27"/>
      <c r="I48" s="27" t="str">
        <f>IF(A48&lt;&gt;"",Interclubs2022!G24,"")</f>
        <v/>
      </c>
      <c r="J48" s="28" t="str">
        <f>IF(A48&lt;&gt;"",VLOOKUP(A48,Licenciés!A:G,7,FALSE),"")</f>
        <v/>
      </c>
      <c r="K48" s="27"/>
      <c r="L48" s="27"/>
      <c r="M48" s="27"/>
      <c r="N48" s="27"/>
      <c r="O48" s="27"/>
      <c r="P48" s="27"/>
      <c r="Q48" s="27"/>
      <c r="R48" s="27"/>
      <c r="S48" s="27"/>
    </row>
    <row r="49" spans="1:19" x14ac:dyDescent="0.3">
      <c r="A49" s="27" t="str">
        <f>IF(ISERROR(Interclubs2022!I25)=FALSE,Interclubs2022!H25,"")</f>
        <v/>
      </c>
      <c r="B49" s="27" t="str">
        <f>IF(A49&lt;&gt;"",VLOOKUP(A49,Licenciés!A:F,2,FALSE),"")</f>
        <v/>
      </c>
      <c r="C49" s="27" t="str">
        <f>IF(A49&lt;&gt;"",VLOOKUP(A49,Licenciés!A:F,3,FALSE),"")</f>
        <v/>
      </c>
      <c r="D49" s="27" t="str">
        <f>IF(A49&lt;&gt;"",VLOOKUP(A49,Licenciés!A:F,5,FALSE),"")</f>
        <v/>
      </c>
      <c r="E49" s="27" t="str">
        <f>IF(A49&lt;&gt;"",VLOOKUP(A49,Licenciés!A:F,6,FALSE),"")</f>
        <v/>
      </c>
      <c r="F49" s="27" t="str">
        <f>IF(A49&lt;&gt;"", 140,"")</f>
        <v/>
      </c>
      <c r="G49" s="27"/>
      <c r="H49" s="27"/>
      <c r="I49" s="27" t="str">
        <f>IF(A49&lt;&gt;"",Interclubs2022!G25,"")</f>
        <v/>
      </c>
      <c r="J49" s="28" t="str">
        <f>IF(A49&lt;&gt;"",VLOOKUP(A49,Licenciés!A:G,7,FALSE),"")</f>
        <v/>
      </c>
      <c r="K49" s="27"/>
      <c r="L49" s="27"/>
      <c r="M49" s="27"/>
      <c r="N49" s="27"/>
      <c r="O49" s="27"/>
      <c r="P49" s="27"/>
      <c r="Q49" s="27"/>
      <c r="R49" s="27"/>
      <c r="S49" s="27"/>
    </row>
    <row r="50" spans="1:19" x14ac:dyDescent="0.3">
      <c r="A50" s="27" t="str">
        <f>IF(ISERROR(Interclubs2022!I26)=FALSE,Interclubs2022!H26,"")</f>
        <v/>
      </c>
      <c r="B50" s="27" t="str">
        <f>IF(A50&lt;&gt;"",VLOOKUP(A50,Licenciés!A:F,2,FALSE),"")</f>
        <v/>
      </c>
      <c r="C50" s="27" t="str">
        <f>IF(A50&lt;&gt;"",VLOOKUP(A50,Licenciés!A:F,3,FALSE),"")</f>
        <v/>
      </c>
      <c r="D50" s="27" t="str">
        <f>IF(A50&lt;&gt;"",VLOOKUP(A50,Licenciés!A:F,5,FALSE),"")</f>
        <v/>
      </c>
      <c r="E50" s="27" t="str">
        <f>IF(A50&lt;&gt;"",VLOOKUP(A50,Licenciés!A:F,6,FALSE),"")</f>
        <v/>
      </c>
      <c r="F50" s="27" t="str">
        <f>IF(A50&lt;&gt;"", 140,"")</f>
        <v/>
      </c>
      <c r="G50" s="27"/>
      <c r="H50" s="27"/>
      <c r="I50" s="27" t="str">
        <f>IF(A50&lt;&gt;"",Interclubs2022!G26,"")</f>
        <v/>
      </c>
      <c r="J50" s="28" t="str">
        <f>IF(A50&lt;&gt;"",VLOOKUP(A50,Licenciés!A:G,7,FALSE),"")</f>
        <v/>
      </c>
      <c r="K50" s="27"/>
      <c r="L50" s="27"/>
      <c r="M50" s="27"/>
      <c r="N50" s="27"/>
      <c r="O50" s="27"/>
      <c r="P50" s="27"/>
      <c r="Q50" s="27"/>
      <c r="R50" s="27"/>
      <c r="S50" s="27"/>
    </row>
    <row r="51" spans="1:19" x14ac:dyDescent="0.3">
      <c r="A51" s="27" t="str">
        <f>IF(ISERROR(Interclubs2022!I27)=FALSE,Interclubs2022!H27,"")</f>
        <v/>
      </c>
      <c r="B51" s="27" t="str">
        <f>IF(A51&lt;&gt;"",VLOOKUP(A51,Licenciés!A:F,2,FALSE),"")</f>
        <v/>
      </c>
      <c r="C51" s="27" t="str">
        <f>IF(A51&lt;&gt;"",VLOOKUP(A51,Licenciés!A:F,3,FALSE),"")</f>
        <v/>
      </c>
      <c r="D51" s="27" t="str">
        <f>IF(A51&lt;&gt;"",VLOOKUP(A51,Licenciés!A:F,5,FALSE),"")</f>
        <v/>
      </c>
      <c r="E51" s="27" t="str">
        <f>IF(A51&lt;&gt;"",VLOOKUP(A51,Licenciés!A:F,6,FALSE),"")</f>
        <v/>
      </c>
      <c r="F51" s="27" t="str">
        <f>IF(A51&lt;&gt;"", 208,"")</f>
        <v/>
      </c>
      <c r="G51" s="27"/>
      <c r="H51" s="27"/>
      <c r="I51" s="27" t="str">
        <f>IF(A51&lt;&gt;"",Interclubs2022!G27,"")</f>
        <v/>
      </c>
      <c r="J51" s="28" t="str">
        <f>IF(A51&lt;&gt;"",VLOOKUP(A51,Licenciés!A:G,7,FALSE),"")</f>
        <v/>
      </c>
      <c r="K51" s="27"/>
      <c r="L51" s="27"/>
      <c r="M51" s="27"/>
      <c r="N51" s="27"/>
      <c r="O51" s="27"/>
      <c r="P51" s="27"/>
      <c r="Q51" s="27"/>
      <c r="R51" s="27"/>
      <c r="S51" s="27"/>
    </row>
    <row r="52" spans="1:19" x14ac:dyDescent="0.3">
      <c r="A52" s="27" t="str">
        <f>IF(ISERROR(Interclubs2022!I28)=FALSE,Interclubs2022!H28,"")</f>
        <v/>
      </c>
      <c r="B52" s="27" t="str">
        <f>IF(A52&lt;&gt;"",VLOOKUP(A52,Licenciés!A:F,2,FALSE),"")</f>
        <v/>
      </c>
      <c r="C52" s="27" t="str">
        <f>IF(A52&lt;&gt;"",VLOOKUP(A52,Licenciés!A:F,3,FALSE),"")</f>
        <v/>
      </c>
      <c r="D52" s="27" t="str">
        <f>IF(A52&lt;&gt;"",VLOOKUP(A52,Licenciés!A:F,5,FALSE),"")</f>
        <v/>
      </c>
      <c r="E52" s="27" t="str">
        <f>IF(A52&lt;&gt;"",VLOOKUP(A52,Licenciés!A:F,6,FALSE),"")</f>
        <v/>
      </c>
      <c r="F52" s="27" t="str">
        <f>IF(A52&lt;&gt;"", 208,"")</f>
        <v/>
      </c>
      <c r="G52" s="27"/>
      <c r="H52" s="27"/>
      <c r="I52" s="27" t="str">
        <f>IF(A52&lt;&gt;"",Interclubs2022!G28,"")</f>
        <v/>
      </c>
      <c r="J52" s="28" t="str">
        <f>IF(A52&lt;&gt;"",VLOOKUP(A52,Licenciés!A:G,7,FALSE),"")</f>
        <v/>
      </c>
      <c r="K52" s="27"/>
      <c r="L52" s="27"/>
      <c r="M52" s="27"/>
      <c r="N52" s="27"/>
      <c r="O52" s="27"/>
      <c r="P52" s="27"/>
      <c r="Q52" s="27"/>
      <c r="R52" s="27"/>
      <c r="S52" s="27"/>
    </row>
    <row r="53" spans="1:19" x14ac:dyDescent="0.3">
      <c r="A53" s="27" t="str">
        <f>IF(ISERROR(Interclubs2022!I29)=FALSE,Interclubs2022!H29,"")</f>
        <v/>
      </c>
      <c r="B53" s="27" t="str">
        <f>IF(A53&lt;&gt;"",VLOOKUP(A53,Licenciés!A:F,2,FALSE),"")</f>
        <v/>
      </c>
      <c r="C53" s="27" t="str">
        <f>IF(A53&lt;&gt;"",VLOOKUP(A53,Licenciés!A:F,3,FALSE),"")</f>
        <v/>
      </c>
      <c r="D53" s="27" t="str">
        <f>IF(A53&lt;&gt;"",VLOOKUP(A53,Licenciés!A:F,5,FALSE),"")</f>
        <v/>
      </c>
      <c r="E53" s="27" t="str">
        <f>IF(A53&lt;&gt;"",VLOOKUP(A53,Licenciés!A:F,6,FALSE),"")</f>
        <v/>
      </c>
      <c r="F53" s="27" t="str">
        <f>IF(A53&lt;&gt;"", 215,"")</f>
        <v/>
      </c>
      <c r="G53" s="27"/>
      <c r="H53" s="27"/>
      <c r="I53" s="27" t="str">
        <f>IF(A53&lt;&gt;"",Interclubs2022!G29,"")</f>
        <v/>
      </c>
      <c r="J53" s="28" t="str">
        <f>IF(A53&lt;&gt;"",VLOOKUP(A53,Licenciés!A:G,7,FALSE),"")</f>
        <v/>
      </c>
      <c r="K53" s="27"/>
      <c r="L53" s="27"/>
      <c r="M53" s="27"/>
      <c r="N53" s="27"/>
      <c r="O53" s="27"/>
      <c r="P53" s="27"/>
      <c r="Q53" s="27"/>
      <c r="R53" s="27"/>
      <c r="S53" s="27"/>
    </row>
    <row r="54" spans="1:19" x14ac:dyDescent="0.3">
      <c r="A54" s="27" t="str">
        <f>IF(ISERROR(Interclubs2022!I30)=FALSE,Interclubs2022!H30,"")</f>
        <v/>
      </c>
      <c r="B54" s="27" t="str">
        <f>IF(A54&lt;&gt;"",VLOOKUP(A54,Licenciés!A:F,2,FALSE),"")</f>
        <v/>
      </c>
      <c r="C54" s="27" t="str">
        <f>IF(A54&lt;&gt;"",VLOOKUP(A54,Licenciés!A:F,3,FALSE),"")</f>
        <v/>
      </c>
      <c r="D54" s="27" t="str">
        <f>IF(A54&lt;&gt;"",VLOOKUP(A54,Licenciés!A:F,5,FALSE),"")</f>
        <v/>
      </c>
      <c r="E54" s="27" t="str">
        <f>IF(A54&lt;&gt;"",VLOOKUP(A54,Licenciés!A:F,6,FALSE),"")</f>
        <v/>
      </c>
      <c r="F54" s="27" t="str">
        <f>IF(A54&lt;&gt;"", 215,"")</f>
        <v/>
      </c>
      <c r="G54" s="27"/>
      <c r="H54" s="27"/>
      <c r="I54" s="27" t="str">
        <f>IF(A54&lt;&gt;"",Interclubs2022!G30,"")</f>
        <v/>
      </c>
      <c r="J54" s="28" t="str">
        <f>IF(A54&lt;&gt;"",VLOOKUP(A54,Licenciés!A:G,7,FALSE),"")</f>
        <v/>
      </c>
      <c r="K54" s="27"/>
      <c r="L54" s="27"/>
      <c r="M54" s="27"/>
      <c r="N54" s="27"/>
      <c r="O54" s="27"/>
      <c r="P54" s="27"/>
      <c r="Q54" s="27"/>
      <c r="R54" s="27"/>
      <c r="S54" s="27"/>
    </row>
    <row r="55" spans="1:19" x14ac:dyDescent="0.3">
      <c r="A55" s="27" t="str">
        <f>IF(ISERROR(Interclubs2022!I31)=FALSE,Interclubs2022!H31,"")</f>
        <v/>
      </c>
      <c r="B55" s="27" t="str">
        <f>IF(A55&lt;&gt;"",VLOOKUP(A55,Licenciés!A:F,2,FALSE),"")</f>
        <v/>
      </c>
      <c r="C55" s="27" t="str">
        <f>IF(A55&lt;&gt;"",VLOOKUP(A55,Licenciés!A:F,3,FALSE),"")</f>
        <v/>
      </c>
      <c r="D55" s="27" t="str">
        <f>IF(A55&lt;&gt;"",VLOOKUP(A55,Licenciés!A:F,5,FALSE),"")</f>
        <v/>
      </c>
      <c r="E55" s="27" t="str">
        <f>IF(A55&lt;&gt;"",VLOOKUP(A55,Licenciés!A:F,6,FALSE),"")</f>
        <v/>
      </c>
      <c r="F55" s="27" t="str">
        <f>IF(A55&lt;&gt;"", 230,"")</f>
        <v/>
      </c>
      <c r="G55" s="27"/>
      <c r="H55" s="27"/>
      <c r="I55" s="27" t="str">
        <f>IF(A55&lt;&gt;"",Interclubs2022!G31,"")</f>
        <v/>
      </c>
      <c r="J55" s="28" t="str">
        <f>IF(A55&lt;&gt;"",VLOOKUP(A55,Licenciés!A:G,7,FALSE),"")</f>
        <v/>
      </c>
      <c r="K55" s="27"/>
      <c r="L55" s="27"/>
      <c r="M55" s="27"/>
      <c r="N55" s="27"/>
      <c r="O55" s="27"/>
      <c r="P55" s="27"/>
      <c r="Q55" s="27"/>
      <c r="R55" s="27"/>
      <c r="S55" s="27"/>
    </row>
    <row r="56" spans="1:19" x14ac:dyDescent="0.3">
      <c r="A56" s="27" t="str">
        <f>IF(ISERROR(Interclubs2022!I32)=FALSE,Interclubs2022!H32,"")</f>
        <v/>
      </c>
      <c r="B56" s="27" t="str">
        <f>IF(A56&lt;&gt;"",VLOOKUP(A56,Licenciés!A:F,2,FALSE),"")</f>
        <v/>
      </c>
      <c r="C56" s="27" t="str">
        <f>IF(A56&lt;&gt;"",VLOOKUP(A56,Licenciés!A:F,3,FALSE),"")</f>
        <v/>
      </c>
      <c r="D56" s="27" t="str">
        <f>IF(A56&lt;&gt;"",VLOOKUP(A56,Licenciés!A:F,5,FALSE),"")</f>
        <v/>
      </c>
      <c r="E56" s="27" t="str">
        <f>IF(A56&lt;&gt;"",VLOOKUP(A56,Licenciés!A:F,6,FALSE),"")</f>
        <v/>
      </c>
      <c r="F56" s="27" t="str">
        <f>IF(A56&lt;&gt;"", 230,"")</f>
        <v/>
      </c>
      <c r="G56" s="27"/>
      <c r="H56" s="27"/>
      <c r="I56" s="27" t="str">
        <f>IF(A56&lt;&gt;"",Interclubs2022!G32,"")</f>
        <v/>
      </c>
      <c r="J56" s="28" t="str">
        <f>IF(A56&lt;&gt;"",VLOOKUP(A56,Licenciés!A:G,7,FALSE),"")</f>
        <v/>
      </c>
      <c r="K56" s="27"/>
      <c r="L56" s="27"/>
      <c r="M56" s="27"/>
      <c r="N56" s="27"/>
      <c r="O56" s="27"/>
      <c r="P56" s="27"/>
      <c r="Q56" s="27"/>
      <c r="R56" s="27"/>
      <c r="S56" s="27"/>
    </row>
    <row r="57" spans="1:19" x14ac:dyDescent="0.3">
      <c r="A57" s="27" t="str">
        <f>IF(ISERROR(Interclubs2022!I33)=FALSE,Interclubs2022!H33,"")</f>
        <v/>
      </c>
      <c r="B57" s="27" t="str">
        <f>IF(A57&lt;&gt;"",VLOOKUP(A57,Licenciés!A:F,2,FALSE),"")</f>
        <v/>
      </c>
      <c r="C57" s="27" t="str">
        <f>IF(A57&lt;&gt;"",VLOOKUP(A57,Licenciés!A:F,3,FALSE),"")</f>
        <v/>
      </c>
      <c r="D57" s="27" t="str">
        <f>IF(A57&lt;&gt;"",VLOOKUP(A57,Licenciés!A:F,5,FALSE),"")</f>
        <v/>
      </c>
      <c r="E57" s="27" t="str">
        <f>IF(A57&lt;&gt;"",VLOOKUP(A57,Licenciés!A:F,6,FALSE),"")</f>
        <v/>
      </c>
      <c r="F57" s="27" t="str">
        <f>IF(A57&lt;&gt;"", 313,"")</f>
        <v/>
      </c>
      <c r="G57" s="27"/>
      <c r="H57" s="27"/>
      <c r="I57" s="27" t="str">
        <f>IF(A57&lt;&gt;"",Interclubs2022!G33,"")</f>
        <v/>
      </c>
      <c r="J57" s="28" t="str">
        <f>IF(A57&lt;&gt;"",VLOOKUP(A57,Licenciés!A:G,7,FALSE),"")</f>
        <v/>
      </c>
      <c r="K57" s="27"/>
      <c r="L57" s="27"/>
      <c r="M57" s="27"/>
      <c r="N57" s="27"/>
      <c r="O57" s="27"/>
      <c r="P57" s="27"/>
      <c r="Q57" s="27"/>
      <c r="R57" s="27"/>
      <c r="S57" s="27"/>
    </row>
    <row r="58" spans="1:19" x14ac:dyDescent="0.3">
      <c r="A58" s="27" t="str">
        <f>IF(ISERROR(Interclubs2022!I34)=FALSE,Interclubs2022!H34,"")</f>
        <v/>
      </c>
      <c r="B58" s="27" t="str">
        <f>IF(A58&lt;&gt;"",VLOOKUP(A58,Licenciés!A:F,2,FALSE),"")</f>
        <v/>
      </c>
      <c r="C58" s="27" t="str">
        <f>IF(A58&lt;&gt;"",VLOOKUP(A58,Licenciés!A:F,3,FALSE),"")</f>
        <v/>
      </c>
      <c r="D58" s="27" t="str">
        <f>IF(A58&lt;&gt;"",VLOOKUP(A58,Licenciés!A:F,5,FALSE),"")</f>
        <v/>
      </c>
      <c r="E58" s="27" t="str">
        <f>IF(A58&lt;&gt;"",VLOOKUP(A58,Licenciés!A:F,6,FALSE),"")</f>
        <v/>
      </c>
      <c r="F58" s="27" t="str">
        <f>IF(A58&lt;&gt;"", 313,"")</f>
        <v/>
      </c>
      <c r="G58" s="27"/>
      <c r="H58" s="27"/>
      <c r="I58" s="27" t="str">
        <f>IF(A58&lt;&gt;"",Interclubs2022!G34,"")</f>
        <v/>
      </c>
      <c r="J58" s="28" t="str">
        <f>IF(A58&lt;&gt;"",VLOOKUP(A58,Licenciés!A:G,7,FALSE),"")</f>
        <v/>
      </c>
      <c r="K58" s="27"/>
      <c r="L58" s="27"/>
      <c r="M58" s="27"/>
      <c r="N58" s="27"/>
      <c r="O58" s="27"/>
      <c r="P58" s="27"/>
      <c r="Q58" s="27"/>
      <c r="R58" s="27"/>
      <c r="S58" s="27"/>
    </row>
    <row r="59" spans="1:19" x14ac:dyDescent="0.3">
      <c r="A59" s="27" t="str">
        <f>IF(ISERROR(Interclubs2022!I35)=FALSE,Interclubs2022!H35,"")</f>
        <v/>
      </c>
      <c r="B59" s="27" t="str">
        <f>IF(A59&lt;&gt;"",VLOOKUP(A59,Licenciés!A:F,2,FALSE),"")</f>
        <v/>
      </c>
      <c r="C59" s="27" t="str">
        <f>IF(A59&lt;&gt;"",VLOOKUP(A59,Licenciés!A:F,3,FALSE),"")</f>
        <v/>
      </c>
      <c r="D59" s="27" t="str">
        <f>IF(A59&lt;&gt;"",VLOOKUP(A59,Licenciés!A:F,5,FALSE),"")</f>
        <v/>
      </c>
      <c r="E59" s="27" t="str">
        <f>IF(A59&lt;&gt;"",VLOOKUP(A59,Licenciés!A:F,6,FALSE),"")</f>
        <v/>
      </c>
      <c r="F59" s="27" t="str">
        <f>IF(A59&lt;&gt;"", 342,"")</f>
        <v/>
      </c>
      <c r="G59" s="27"/>
      <c r="H59" s="27"/>
      <c r="I59" s="27" t="str">
        <f>IF(A59&lt;&gt;"",Interclubs2022!G35,"")</f>
        <v/>
      </c>
      <c r="J59" s="28" t="str">
        <f>IF(A59&lt;&gt;"",VLOOKUP(A59,Licenciés!A:G,7,FALSE),"")</f>
        <v/>
      </c>
      <c r="K59" s="27"/>
      <c r="L59" s="27"/>
      <c r="M59" s="27"/>
      <c r="N59" s="27"/>
      <c r="O59" s="27"/>
      <c r="P59" s="27"/>
      <c r="Q59" s="27"/>
      <c r="R59" s="27"/>
      <c r="S59" s="27"/>
    </row>
    <row r="60" spans="1:19" x14ac:dyDescent="0.3">
      <c r="A60" s="27" t="str">
        <f>IF(ISERROR(Interclubs2022!I36)=FALSE,Interclubs2022!H36,"")</f>
        <v/>
      </c>
      <c r="B60" s="27" t="str">
        <f>IF(A60&lt;&gt;"",VLOOKUP(A60,Licenciés!A:F,2,FALSE),"")</f>
        <v/>
      </c>
      <c r="C60" s="27" t="str">
        <f>IF(A60&lt;&gt;"",VLOOKUP(A60,Licenciés!A:F,3,FALSE),"")</f>
        <v/>
      </c>
      <c r="D60" s="27" t="str">
        <f>IF(A60&lt;&gt;"",VLOOKUP(A60,Licenciés!A:F,5,FALSE),"")</f>
        <v/>
      </c>
      <c r="E60" s="27" t="str">
        <f>IF(A60&lt;&gt;"",VLOOKUP(A60,Licenciés!A:F,6,FALSE),"")</f>
        <v/>
      </c>
      <c r="F60" s="27" t="str">
        <f>IF(A60&lt;&gt;"", 342,"")</f>
        <v/>
      </c>
      <c r="G60" s="27"/>
      <c r="H60" s="27"/>
      <c r="I60" s="27" t="str">
        <f>IF(A60&lt;&gt;"",Interclubs2022!G36,"")</f>
        <v/>
      </c>
      <c r="J60" s="28" t="str">
        <f>IF(A60&lt;&gt;"",VLOOKUP(A60,Licenciés!A:G,7,FALSE),"")</f>
        <v/>
      </c>
      <c r="K60" s="27"/>
      <c r="L60" s="27"/>
      <c r="M60" s="27"/>
      <c r="N60" s="27"/>
      <c r="O60" s="27"/>
      <c r="P60" s="27"/>
      <c r="Q60" s="27"/>
      <c r="R60" s="27"/>
      <c r="S60" s="27"/>
    </row>
    <row r="61" spans="1:19" x14ac:dyDescent="0.3">
      <c r="A61" s="27" t="str">
        <f>IF(ISERROR(Interclubs2022!I37)=FALSE,Interclubs2022!H37,"")</f>
        <v/>
      </c>
      <c r="B61" s="27" t="str">
        <f>IF(A61&lt;&gt;"",VLOOKUP(A61,Licenciés!A:F,2,FALSE),"")</f>
        <v/>
      </c>
      <c r="C61" s="27" t="str">
        <f>IF(A61&lt;&gt;"",VLOOKUP(A61,Licenciés!A:F,3,FALSE),"")</f>
        <v/>
      </c>
      <c r="D61" s="27" t="str">
        <f>IF(A61&lt;&gt;"",VLOOKUP(A61,Licenciés!A:F,5,FALSE),"")</f>
        <v/>
      </c>
      <c r="E61" s="27" t="str">
        <f>IF(A61&lt;&gt;"",VLOOKUP(A61,Licenciés!A:F,6,FALSE),"")</f>
        <v/>
      </c>
      <c r="F61" s="27" t="str">
        <f>IF(A61&lt;&gt;"", 905,"")</f>
        <v/>
      </c>
      <c r="G61" s="27"/>
      <c r="H61" s="27"/>
      <c r="I61" s="27" t="str">
        <f>IF(A61&lt;&gt;"",Interclubs2022!G37,"")</f>
        <v/>
      </c>
      <c r="J61" s="28" t="str">
        <f>IF(A61&lt;&gt;"",VLOOKUP(A61,Licenciés!A:G,7,FALSE),"")</f>
        <v/>
      </c>
      <c r="K61" s="27"/>
      <c r="L61" s="27"/>
      <c r="M61" s="27"/>
      <c r="N61" s="27"/>
      <c r="O61" s="27"/>
      <c r="P61" s="27"/>
      <c r="Q61" s="27"/>
      <c r="R61" s="27"/>
      <c r="S61" s="27"/>
    </row>
    <row r="62" spans="1:19" x14ac:dyDescent="0.3">
      <c r="A62" s="27" t="str">
        <f>IF(ISERROR(Interclubs2022!I38)=FALSE,Interclubs2022!H38,"")</f>
        <v/>
      </c>
      <c r="B62" s="27" t="str">
        <f>IF(A62&lt;&gt;"",VLOOKUP(A62,Licenciés!A:F,2,FALSE),"")</f>
        <v/>
      </c>
      <c r="C62" s="27" t="str">
        <f>IF(A62&lt;&gt;"",VLOOKUP(A62,Licenciés!A:F,3,FALSE),"")</f>
        <v/>
      </c>
      <c r="D62" s="27" t="str">
        <f>IF(A62&lt;&gt;"",VLOOKUP(A62,Licenciés!A:F,5,FALSE),"")</f>
        <v/>
      </c>
      <c r="E62" s="27" t="str">
        <f>IF(A62&lt;&gt;"",VLOOKUP(A62,Licenciés!A:F,6,FALSE),"")</f>
        <v/>
      </c>
      <c r="F62" s="27" t="str">
        <f>IF(A62&lt;&gt;"", 905,"")</f>
        <v/>
      </c>
      <c r="G62" s="27"/>
      <c r="H62" s="27"/>
      <c r="I62" s="27" t="str">
        <f>IF(A62&lt;&gt;"",Interclubs2022!G38,"")</f>
        <v/>
      </c>
      <c r="J62" s="28" t="str">
        <f>IF(A62&lt;&gt;"",VLOOKUP(A62,Licenciés!A:G,7,FALSE),"")</f>
        <v/>
      </c>
      <c r="K62" s="27"/>
      <c r="L62" s="27"/>
      <c r="M62" s="27"/>
      <c r="N62" s="27"/>
      <c r="O62" s="27"/>
      <c r="P62" s="27"/>
      <c r="Q62" s="27"/>
      <c r="R62" s="27"/>
      <c r="S62" s="27"/>
    </row>
    <row r="63" spans="1:19" x14ac:dyDescent="0.3">
      <c r="A63" s="27" t="str">
        <f>IF(ISERROR(Interclubs2022!I39)=FALSE,Interclubs2022!H39,"")</f>
        <v/>
      </c>
      <c r="B63" s="27" t="str">
        <f>IF(A63&lt;&gt;"",VLOOKUP(A63,Licenciés!A:F,2,FALSE),"")</f>
        <v/>
      </c>
      <c r="C63" s="27" t="str">
        <f>IF(A63&lt;&gt;"",VLOOKUP(A63,Licenciés!A:F,3,FALSE),"")</f>
        <v/>
      </c>
      <c r="D63" s="27" t="str">
        <f>IF(A63&lt;&gt;"",VLOOKUP(A63,Licenciés!A:F,5,FALSE),"")</f>
        <v/>
      </c>
      <c r="E63" s="27" t="str">
        <f>IF(A63&lt;&gt;"",VLOOKUP(A63,Licenciés!A:F,6,FALSE),"")</f>
        <v/>
      </c>
      <c r="F63" s="27" t="str">
        <f>IF(A63&lt;&gt;"", 430,"")</f>
        <v/>
      </c>
      <c r="G63" s="27"/>
      <c r="H63" s="27"/>
      <c r="I63" s="27" t="str">
        <f>IF(A63&lt;&gt;"",Interclubs2022!G39,"")</f>
        <v/>
      </c>
      <c r="J63" s="28" t="str">
        <f>IF(A63&lt;&gt;"",VLOOKUP(A63,Licenciés!A:G,7,FALSE),"")</f>
        <v/>
      </c>
      <c r="K63" s="27"/>
      <c r="L63" s="27"/>
      <c r="M63" s="27"/>
      <c r="N63" s="27"/>
      <c r="O63" s="27"/>
      <c r="P63" s="27"/>
      <c r="Q63" s="27"/>
      <c r="R63" s="27"/>
      <c r="S63" s="27"/>
    </row>
    <row r="64" spans="1:19" x14ac:dyDescent="0.3">
      <c r="A64" s="27" t="str">
        <f>IF(ISERROR(Interclubs2022!I40)=FALSE,Interclubs2022!H40,"")</f>
        <v/>
      </c>
      <c r="B64" s="27" t="str">
        <f>IF(A64&lt;&gt;"",VLOOKUP(A64,Licenciés!A:F,2,FALSE),"")</f>
        <v/>
      </c>
      <c r="C64" s="27" t="str">
        <f>IF(A64&lt;&gt;"",VLOOKUP(A64,Licenciés!A:F,3,FALSE),"")</f>
        <v/>
      </c>
      <c r="D64" s="27" t="str">
        <f>IF(A64&lt;&gt;"",VLOOKUP(A64,Licenciés!A:F,5,FALSE),"")</f>
        <v/>
      </c>
      <c r="E64" s="27" t="str">
        <f>IF(A64&lt;&gt;"",VLOOKUP(A64,Licenciés!A:F,6,FALSE),"")</f>
        <v/>
      </c>
      <c r="F64" s="27" t="str">
        <f>IF(A64&lt;&gt;"", 430,"")</f>
        <v/>
      </c>
      <c r="G64" s="27"/>
      <c r="H64" s="27"/>
      <c r="I64" s="27" t="str">
        <f>IF(A64&lt;&gt;"",Interclubs2022!G40,"")</f>
        <v/>
      </c>
      <c r="J64" s="28" t="str">
        <f>IF(A64&lt;&gt;"",VLOOKUP(A64,Licenciés!A:G,7,FALSE),"")</f>
        <v/>
      </c>
      <c r="K64" s="27"/>
      <c r="L64" s="27"/>
      <c r="M64" s="27"/>
      <c r="N64" s="27"/>
      <c r="O64" s="27"/>
      <c r="P64" s="27"/>
      <c r="Q64" s="27"/>
      <c r="R64" s="27"/>
      <c r="S64" s="27"/>
    </row>
    <row r="65" spans="1:19" x14ac:dyDescent="0.3">
      <c r="A65" s="27" t="str">
        <f>IF(ISERROR(Interclubs2022!I41)=FALSE,Interclubs2022!H41,"")</f>
        <v/>
      </c>
      <c r="B65" s="27" t="str">
        <f>IF(A65&lt;&gt;"",VLOOKUP(A65,Licenciés!A:F,2,FALSE),"")</f>
        <v/>
      </c>
      <c r="C65" s="27" t="str">
        <f>IF(A65&lt;&gt;"",VLOOKUP(A65,Licenciés!A:F,3,FALSE),"")</f>
        <v/>
      </c>
      <c r="D65" s="27" t="str">
        <f>IF(A65&lt;&gt;"",VLOOKUP(A65,Licenciés!A:F,5,FALSE),"")</f>
        <v/>
      </c>
      <c r="E65" s="27" t="str">
        <f>IF(A65&lt;&gt;"",VLOOKUP(A65,Licenciés!A:F,6,FALSE),"")</f>
        <v/>
      </c>
      <c r="F65" s="27" t="str">
        <f>IF(A65&lt;&gt;"", 501,"")</f>
        <v/>
      </c>
      <c r="G65" s="27"/>
      <c r="H65" s="27"/>
      <c r="I65" s="27" t="str">
        <f>IF(A65&lt;&gt;"",Interclubs2022!G41,"")</f>
        <v/>
      </c>
      <c r="J65" s="28" t="str">
        <f>IF(A65&lt;&gt;"",VLOOKUP(A65,Licenciés!A:G,7,FALSE),"")</f>
        <v/>
      </c>
      <c r="K65" s="27"/>
      <c r="L65" s="27"/>
      <c r="M65" s="27"/>
      <c r="N65" s="27"/>
      <c r="O65" s="27"/>
      <c r="P65" s="27"/>
      <c r="Q65" s="27"/>
      <c r="R65" s="27"/>
      <c r="S65" s="27"/>
    </row>
    <row r="66" spans="1:19" x14ac:dyDescent="0.3">
      <c r="A66" s="27" t="str">
        <f>IF(ISERROR(Interclubs2022!I42)=FALSE,Interclubs2022!H42,"")</f>
        <v/>
      </c>
      <c r="B66" s="27" t="str">
        <f>IF(A66&lt;&gt;"",VLOOKUP(A66,Licenciés!A:F,2,FALSE),"")</f>
        <v/>
      </c>
      <c r="C66" s="27" t="str">
        <f>IF(A66&lt;&gt;"",VLOOKUP(A66,Licenciés!A:F,3,FALSE),"")</f>
        <v/>
      </c>
      <c r="D66" s="27" t="str">
        <f>IF(A66&lt;&gt;"",VLOOKUP(A66,Licenciés!A:F,5,FALSE),"")</f>
        <v/>
      </c>
      <c r="E66" s="27" t="str">
        <f>IF(A66&lt;&gt;"",VLOOKUP(A66,Licenciés!A:F,6,FALSE),"")</f>
        <v/>
      </c>
      <c r="F66" s="27" t="str">
        <f>IF(A66&lt;&gt;"", 501,"")</f>
        <v/>
      </c>
      <c r="G66" s="27"/>
      <c r="H66" s="27"/>
      <c r="I66" s="27" t="str">
        <f>IF(A66&lt;&gt;"",Interclubs2022!G42,"")</f>
        <v/>
      </c>
      <c r="J66" s="28" t="str">
        <f>IF(A66&lt;&gt;"",VLOOKUP(A66,Licenciés!A:G,7,FALSE),"")</f>
        <v/>
      </c>
      <c r="K66" s="27"/>
      <c r="L66" s="27"/>
      <c r="M66" s="27"/>
      <c r="N66" s="27"/>
      <c r="O66" s="27"/>
      <c r="P66" s="27"/>
      <c r="Q66" s="27"/>
      <c r="R66" s="27"/>
      <c r="S66" s="27"/>
    </row>
    <row r="67" spans="1:19" x14ac:dyDescent="0.3">
      <c r="A67" s="27" t="str">
        <f>IF(ISERROR(Interclubs2022!I43)=FALSE,Interclubs2022!H43,"")</f>
        <v/>
      </c>
      <c r="B67" s="27" t="str">
        <f>IF(A67&lt;&gt;"",VLOOKUP(A67,Licenciés!A:F,2,FALSE),"")</f>
        <v/>
      </c>
      <c r="C67" s="27" t="str">
        <f>IF(A67&lt;&gt;"",VLOOKUP(A67,Licenciés!A:F,3,FALSE),"")</f>
        <v/>
      </c>
      <c r="D67" s="27" t="str">
        <f>IF(A67&lt;&gt;"",VLOOKUP(A67,Licenciés!A:F,5,FALSE),"")</f>
        <v/>
      </c>
      <c r="E67" s="27" t="str">
        <f>IF(A67&lt;&gt;"",VLOOKUP(A67,Licenciés!A:F,6,FALSE),"")</f>
        <v/>
      </c>
      <c r="F67" s="27" t="str">
        <f>IF(A67&lt;&gt;"", 502,"")</f>
        <v/>
      </c>
      <c r="G67" s="27"/>
      <c r="H67" s="27"/>
      <c r="I67" s="27" t="str">
        <f>IF(A67&lt;&gt;"",Interclubs2022!G43,"")</f>
        <v/>
      </c>
      <c r="J67" s="28" t="str">
        <f>IF(A67&lt;&gt;"",VLOOKUP(A67,Licenciés!A:G,7,FALSE),"")</f>
        <v/>
      </c>
      <c r="K67" s="27"/>
      <c r="L67" s="27"/>
      <c r="M67" s="27"/>
      <c r="N67" s="27"/>
      <c r="O67" s="27"/>
      <c r="P67" s="27"/>
      <c r="Q67" s="27"/>
      <c r="R67" s="27"/>
      <c r="S67" s="27"/>
    </row>
    <row r="68" spans="1:19" x14ac:dyDescent="0.3">
      <c r="A68" s="27" t="str">
        <f>IF(ISERROR(Interclubs2022!I44)=FALSE,Interclubs2022!H44,"")</f>
        <v/>
      </c>
      <c r="B68" s="27" t="str">
        <f>IF(A68&lt;&gt;"",VLOOKUP(A68,Licenciés!A:F,2,FALSE),"")</f>
        <v/>
      </c>
      <c r="C68" s="27" t="str">
        <f>IF(A68&lt;&gt;"",VLOOKUP(A68,Licenciés!A:F,3,FALSE),"")</f>
        <v/>
      </c>
      <c r="D68" s="27" t="str">
        <f>IF(A68&lt;&gt;"",VLOOKUP(A68,Licenciés!A:F,5,FALSE),"")</f>
        <v/>
      </c>
      <c r="E68" s="27" t="str">
        <f>IF(A68&lt;&gt;"",VLOOKUP(A68,Licenciés!A:F,6,FALSE),"")</f>
        <v/>
      </c>
      <c r="F68" s="27" t="str">
        <f>IF(A68&lt;&gt;"", 502,"")</f>
        <v/>
      </c>
      <c r="G68" s="27"/>
      <c r="H68" s="27"/>
      <c r="I68" s="27" t="str">
        <f>IF(A68&lt;&gt;"",Interclubs2022!G44,"")</f>
        <v/>
      </c>
      <c r="J68" s="28" t="str">
        <f>IF(A68&lt;&gt;"",VLOOKUP(A68,Licenciés!A:G,7,FALSE),"")</f>
        <v/>
      </c>
      <c r="K68" s="27"/>
      <c r="L68" s="27"/>
      <c r="M68" s="27"/>
      <c r="N68" s="27"/>
      <c r="O68" s="27"/>
      <c r="P68" s="27"/>
      <c r="Q68" s="27"/>
      <c r="R68" s="27"/>
      <c r="S68" s="27"/>
    </row>
    <row r="69" spans="1:19" x14ac:dyDescent="0.3">
      <c r="A69" s="27" t="str">
        <f>IF(ISERROR(Interclubs2022!I45)=FALSE,Interclubs2022!H45,"")</f>
        <v/>
      </c>
      <c r="B69" s="27" t="str">
        <f>IF(A69&lt;&gt;"",VLOOKUP(A69,Licenciés!A:F,2,FALSE),"")</f>
        <v/>
      </c>
      <c r="C69" s="27" t="str">
        <f>IF(A69&lt;&gt;"",VLOOKUP(A69,Licenciés!A:F,3,FALSE),"")</f>
        <v/>
      </c>
      <c r="D69" s="27" t="str">
        <f>IF(A69&lt;&gt;"",VLOOKUP(A69,Licenciés!A:F,5,FALSE),"")</f>
        <v/>
      </c>
      <c r="E69" s="27" t="str">
        <f>IF(A69&lt;&gt;"",VLOOKUP(A69,Licenciés!A:F,6,FALSE),"")</f>
        <v/>
      </c>
      <c r="F69" s="27" t="str">
        <f>IF(A69&lt;&gt;"", 503,"")</f>
        <v/>
      </c>
      <c r="G69" s="27"/>
      <c r="H69" s="27"/>
      <c r="I69" s="27" t="str">
        <f>IF(A69&lt;&gt;"",Interclubs2022!G45,"")</f>
        <v/>
      </c>
      <c r="J69" s="28" t="str">
        <f>IF(A69&lt;&gt;"",VLOOKUP(A69,Licenciés!A:G,7,FALSE),"")</f>
        <v/>
      </c>
      <c r="K69" s="27"/>
      <c r="L69" s="27"/>
      <c r="M69" s="27"/>
      <c r="N69" s="27"/>
      <c r="O69" s="27"/>
      <c r="P69" s="27"/>
      <c r="Q69" s="27"/>
      <c r="R69" s="27"/>
      <c r="S69" s="27"/>
    </row>
    <row r="70" spans="1:19" x14ac:dyDescent="0.3">
      <c r="A70" s="27" t="str">
        <f>IF(ISERROR(Interclubs2022!I46)=FALSE,Interclubs2022!H46,"")</f>
        <v/>
      </c>
      <c r="B70" s="27" t="str">
        <f>IF(A70&lt;&gt;"",VLOOKUP(A70,Licenciés!A:F,2,FALSE),"")</f>
        <v/>
      </c>
      <c r="C70" s="27" t="str">
        <f>IF(A70&lt;&gt;"",VLOOKUP(A70,Licenciés!A:F,3,FALSE),"")</f>
        <v/>
      </c>
      <c r="D70" s="27" t="str">
        <f>IF(A70&lt;&gt;"",VLOOKUP(A70,Licenciés!A:F,5,FALSE),"")</f>
        <v/>
      </c>
      <c r="E70" s="27" t="str">
        <f>IF(A70&lt;&gt;"",VLOOKUP(A70,Licenciés!A:F,6,FALSE),"")</f>
        <v/>
      </c>
      <c r="F70" s="27" t="str">
        <f>IF(A70&lt;&gt;"", 503,"")</f>
        <v/>
      </c>
      <c r="G70" s="27"/>
      <c r="H70" s="27"/>
      <c r="I70" s="27" t="str">
        <f>IF(A70&lt;&gt;"",Interclubs2022!G46,"")</f>
        <v/>
      </c>
      <c r="J70" s="28" t="str">
        <f>IF(A70&lt;&gt;"",VLOOKUP(A70,Licenciés!A:G,7,FALSE),"")</f>
        <v/>
      </c>
      <c r="K70" s="27"/>
      <c r="L70" s="27"/>
      <c r="M70" s="27"/>
      <c r="N70" s="27"/>
      <c r="O70" s="27"/>
      <c r="P70" s="27"/>
      <c r="Q70" s="27"/>
      <c r="R70" s="27"/>
      <c r="S70" s="27"/>
    </row>
    <row r="71" spans="1:19" x14ac:dyDescent="0.3">
      <c r="A71" s="27" t="str">
        <f>IF(ISERROR(Interclubs2022!I47)=FALSE,Interclubs2022!H47,"")</f>
        <v/>
      </c>
      <c r="B71" s="27" t="str">
        <f>IF(A71&lt;&gt;"",VLOOKUP(A71,Licenciés!A:F,2,FALSE),"")</f>
        <v/>
      </c>
      <c r="C71" s="27" t="str">
        <f>IF(A71&lt;&gt;"",VLOOKUP(A71,Licenciés!A:F,3,FALSE),"")</f>
        <v/>
      </c>
      <c r="D71" s="27" t="str">
        <f>IF(A71&lt;&gt;"",VLOOKUP(A71,Licenciés!A:F,5,FALSE),"")</f>
        <v/>
      </c>
      <c r="E71" s="27" t="str">
        <f>IF(A71&lt;&gt;"",VLOOKUP(A71,Licenciés!A:F,6,FALSE),"")</f>
        <v/>
      </c>
      <c r="F71" s="27" t="str">
        <f>IF(A71&lt;&gt;"", 504,"")</f>
        <v/>
      </c>
      <c r="G71" s="27"/>
      <c r="H71" s="27"/>
      <c r="I71" s="27" t="str">
        <f>IF(A71&lt;&gt;"",Interclubs2022!G47,"")</f>
        <v/>
      </c>
      <c r="J71" s="28" t="str">
        <f>IF(A71&lt;&gt;"",VLOOKUP(A71,Licenciés!A:G,7,FALSE),"")</f>
        <v/>
      </c>
      <c r="K71" s="27"/>
      <c r="L71" s="27"/>
      <c r="M71" s="27"/>
      <c r="N71" s="27"/>
      <c r="O71" s="27"/>
      <c r="P71" s="27"/>
      <c r="Q71" s="27"/>
      <c r="R71" s="27"/>
      <c r="S71" s="27"/>
    </row>
    <row r="72" spans="1:19" x14ac:dyDescent="0.3">
      <c r="A72" s="27" t="str">
        <f>IF(ISERROR(Interclubs2022!I48)=FALSE,Interclubs2022!H48,"")</f>
        <v/>
      </c>
      <c r="B72" s="27" t="str">
        <f>IF(A72&lt;&gt;"",VLOOKUP(A72,Licenciés!A:F,2,FALSE),"")</f>
        <v/>
      </c>
      <c r="C72" s="27" t="str">
        <f>IF(A72&lt;&gt;"",VLOOKUP(A72,Licenciés!A:F,3,FALSE),"")</f>
        <v/>
      </c>
      <c r="D72" s="27" t="str">
        <f>IF(A72&lt;&gt;"",VLOOKUP(A72,Licenciés!A:F,5,FALSE),"")</f>
        <v/>
      </c>
      <c r="E72" s="27" t="str">
        <f>IF(A72&lt;&gt;"",VLOOKUP(A72,Licenciés!A:F,6,FALSE),"")</f>
        <v/>
      </c>
      <c r="F72" s="27" t="str">
        <f>IF(A72&lt;&gt;"", 504,"")</f>
        <v/>
      </c>
      <c r="G72" s="27"/>
      <c r="H72" s="27"/>
      <c r="I72" s="27" t="str">
        <f>IF(A72&lt;&gt;"",Interclubs2022!G48,"")</f>
        <v/>
      </c>
      <c r="J72" s="28" t="str">
        <f>IF(A72&lt;&gt;"",VLOOKUP(A72,Licenciés!A:G,7,FALSE),"")</f>
        <v/>
      </c>
      <c r="K72" s="27"/>
      <c r="L72" s="27"/>
      <c r="M72" s="27"/>
      <c r="N72" s="27"/>
      <c r="O72" s="27"/>
      <c r="P72" s="27"/>
      <c r="Q72" s="27"/>
      <c r="R72" s="27"/>
      <c r="S72" s="27"/>
    </row>
    <row r="73" spans="1:19" x14ac:dyDescent="0.3">
      <c r="A73" s="27" t="str">
        <f>IF(ISERROR(Interclubs2022!I49)=FALSE,Interclubs2022!H49,"")</f>
        <v/>
      </c>
      <c r="B73" s="27" t="str">
        <f>IF(A73&lt;&gt;"",VLOOKUP(A73,Licenciés!A:F,2,FALSE),"")</f>
        <v/>
      </c>
      <c r="C73" s="27" t="str">
        <f>IF(A73&lt;&gt;"",VLOOKUP(A73,Licenciés!A:F,3,FALSE),"")</f>
        <v/>
      </c>
      <c r="D73" s="27" t="str">
        <f>IF(A73&lt;&gt;"",VLOOKUP(A73,Licenciés!A:F,5,FALSE),"")</f>
        <v/>
      </c>
      <c r="E73" s="27" t="str">
        <f>IF(A73&lt;&gt;"",VLOOKUP(A73,Licenciés!A:F,6,FALSE),"")</f>
        <v/>
      </c>
      <c r="F73" s="27" t="str">
        <f>IF(A73&lt;&gt;"", 607,"")</f>
        <v/>
      </c>
      <c r="G73" s="27"/>
      <c r="H73" s="27"/>
      <c r="I73" s="27" t="str">
        <f>IF(A73&lt;&gt;"",Interclubs2022!G49,"")</f>
        <v/>
      </c>
      <c r="J73" s="28" t="str">
        <f>IF(A73&lt;&gt;"",VLOOKUP(A73,Licenciés!A:G,7,FALSE),"")</f>
        <v/>
      </c>
      <c r="K73" s="27"/>
      <c r="L73" s="27"/>
      <c r="M73" s="27"/>
      <c r="N73" s="27"/>
      <c r="O73" s="27"/>
      <c r="P73" s="27"/>
      <c r="Q73" s="27"/>
      <c r="R73" s="27"/>
      <c r="S73" s="27"/>
    </row>
    <row r="74" spans="1:19" x14ac:dyDescent="0.3">
      <c r="A74" s="27" t="str">
        <f>IF(ISERROR(Interclubs2022!I50)=FALSE,Interclubs2022!H50,"")</f>
        <v/>
      </c>
      <c r="B74" s="27" t="str">
        <f>IF(A74&lt;&gt;"",VLOOKUP(A74,Licenciés!A:F,2,FALSE),"")</f>
        <v/>
      </c>
      <c r="C74" s="27" t="str">
        <f>IF(A74&lt;&gt;"",VLOOKUP(A74,Licenciés!A:F,3,FALSE),"")</f>
        <v/>
      </c>
      <c r="D74" s="27" t="str">
        <f>IF(A74&lt;&gt;"",VLOOKUP(A74,Licenciés!A:F,5,FALSE),"")</f>
        <v/>
      </c>
      <c r="E74" s="27" t="str">
        <f>IF(A74&lt;&gt;"",VLOOKUP(A74,Licenciés!A:F,6,FALSE),"")</f>
        <v/>
      </c>
      <c r="F74" s="27" t="str">
        <f>IF(A74&lt;&gt;"", 607,"")</f>
        <v/>
      </c>
      <c r="G74" s="27"/>
      <c r="H74" s="27"/>
      <c r="I74" s="27" t="str">
        <f>IF(A74&lt;&gt;"",Interclubs2022!G50,"")</f>
        <v/>
      </c>
      <c r="J74" s="28" t="str">
        <f>IF(A74&lt;&gt;"",VLOOKUP(A74,Licenciés!A:G,7,FALSE),"")</f>
        <v/>
      </c>
      <c r="K74" s="27"/>
      <c r="L74" s="27"/>
      <c r="M74" s="27"/>
      <c r="N74" s="27"/>
      <c r="O74" s="27"/>
      <c r="P74" s="27"/>
      <c r="Q74" s="27"/>
      <c r="R74" s="27"/>
      <c r="S74" s="27"/>
    </row>
    <row r="75" spans="1:19" x14ac:dyDescent="0.3">
      <c r="A75" s="27" t="str">
        <f>IF(ISERROR(Interclubs2022!I51)=FALSE,Interclubs2022!H51,"")</f>
        <v/>
      </c>
      <c r="B75" s="27" t="str">
        <f>IF(A75&lt;&gt;"",VLOOKUP(A75,Licenciés!A:F,2,FALSE),"")</f>
        <v/>
      </c>
      <c r="C75" s="27" t="str">
        <f>IF(A75&lt;&gt;"",VLOOKUP(A75,Licenciés!A:F,3,FALSE),"")</f>
        <v/>
      </c>
      <c r="D75" s="27" t="str">
        <f>IF(A75&lt;&gt;"",VLOOKUP(A75,Licenciés!A:F,5,FALSE),"")</f>
        <v/>
      </c>
      <c r="E75" s="27" t="str">
        <f>IF(A75&lt;&gt;"",VLOOKUP(A75,Licenciés!A:F,6,FALSE),"")</f>
        <v/>
      </c>
      <c r="F75" s="27" t="str">
        <f>IF(A75&lt;&gt;"", 620,"")</f>
        <v/>
      </c>
      <c r="G75" s="27"/>
      <c r="H75" s="27"/>
      <c r="I75" s="27" t="str">
        <f>IF(A75&lt;&gt;"",Interclubs2022!G51,"")</f>
        <v/>
      </c>
      <c r="J75" s="28" t="str">
        <f>IF(A75&lt;&gt;"",VLOOKUP(A75,Licenciés!A:G,7,FALSE),"")</f>
        <v/>
      </c>
      <c r="K75" s="27"/>
      <c r="L75" s="27"/>
      <c r="M75" s="27"/>
      <c r="N75" s="27"/>
      <c r="O75" s="27"/>
      <c r="P75" s="27"/>
      <c r="Q75" s="27"/>
      <c r="R75" s="27"/>
      <c r="S75" s="27"/>
    </row>
    <row r="76" spans="1:19" x14ac:dyDescent="0.3">
      <c r="A76" s="27" t="str">
        <f>IF(ISERROR(Interclubs2022!I52)=FALSE,Interclubs2022!H52,"")</f>
        <v/>
      </c>
      <c r="B76" s="27" t="str">
        <f>IF(A76&lt;&gt;"",VLOOKUP(A76,Licenciés!A:F,2,FALSE),"")</f>
        <v/>
      </c>
      <c r="C76" s="27" t="str">
        <f>IF(A76&lt;&gt;"",VLOOKUP(A76,Licenciés!A:F,3,FALSE),"")</f>
        <v/>
      </c>
      <c r="D76" s="27" t="str">
        <f>IF(A76&lt;&gt;"",VLOOKUP(A76,Licenciés!A:F,5,FALSE),"")</f>
        <v/>
      </c>
      <c r="E76" s="27" t="str">
        <f>IF(A76&lt;&gt;"",VLOOKUP(A76,Licenciés!A:F,6,FALSE),"")</f>
        <v/>
      </c>
      <c r="F76" s="27" t="str">
        <f>IF(A76&lt;&gt;"", 620,"")</f>
        <v/>
      </c>
      <c r="G76" s="27"/>
      <c r="H76" s="27"/>
      <c r="I76" s="27" t="str">
        <f>IF(A76&lt;&gt;"",Interclubs2022!G52,"")</f>
        <v/>
      </c>
      <c r="J76" s="28" t="str">
        <f>IF(A76&lt;&gt;"",VLOOKUP(A76,Licenciés!A:G,7,FALSE),"")</f>
        <v/>
      </c>
      <c r="K76" s="27"/>
      <c r="L76" s="27"/>
      <c r="M76" s="27"/>
      <c r="N76" s="27"/>
      <c r="O76" s="27"/>
      <c r="P76" s="27"/>
      <c r="Q76" s="27"/>
      <c r="R76" s="27"/>
      <c r="S76" s="27"/>
    </row>
    <row r="77" spans="1:19" x14ac:dyDescent="0.3">
      <c r="A77" s="27" t="str">
        <f>IF(ISERROR(Interclubs2022!I53)=FALSE,Interclubs2022!H53,"")</f>
        <v/>
      </c>
      <c r="B77" s="27" t="str">
        <f>IF(A77&lt;&gt;"",VLOOKUP(A77,Licenciés!A:F,2,FALSE),"")</f>
        <v/>
      </c>
      <c r="C77" s="27" t="str">
        <f>IF(A77&lt;&gt;"",VLOOKUP(A77,Licenciés!A:F,3,FALSE),"")</f>
        <v/>
      </c>
      <c r="D77" s="27" t="str">
        <f>IF(A77&lt;&gt;"",VLOOKUP(A77,Licenciés!A:F,5,FALSE),"")</f>
        <v/>
      </c>
      <c r="E77" s="27" t="str">
        <f>IF(A77&lt;&gt;"",VLOOKUP(A77,Licenciés!A:F,6,FALSE),"")</f>
        <v/>
      </c>
      <c r="F77" s="27" t="str">
        <f>IF(A77&lt;&gt;"", 637,"")</f>
        <v/>
      </c>
      <c r="G77" s="27"/>
      <c r="H77" s="27"/>
      <c r="I77" s="27" t="str">
        <f>IF(A77&lt;&gt;"",Interclubs2022!G53,"")</f>
        <v/>
      </c>
      <c r="J77" s="28" t="str">
        <f>IF(A77&lt;&gt;"",VLOOKUP(A77,Licenciés!A:G,7,FALSE),"")</f>
        <v/>
      </c>
      <c r="K77" s="27"/>
      <c r="L77" s="27"/>
      <c r="M77" s="27"/>
      <c r="N77" s="27"/>
      <c r="O77" s="27"/>
      <c r="P77" s="27"/>
      <c r="Q77" s="27"/>
      <c r="R77" s="27"/>
      <c r="S77" s="27"/>
    </row>
    <row r="78" spans="1:19" x14ac:dyDescent="0.3">
      <c r="A78" s="27" t="str">
        <f>IF(ISERROR(Interclubs2022!I54)=FALSE,Interclubs2022!H54,"")</f>
        <v/>
      </c>
      <c r="B78" s="27" t="str">
        <f>IF(A78&lt;&gt;"",VLOOKUP(A78,Licenciés!A:F,2,FALSE),"")</f>
        <v/>
      </c>
      <c r="C78" s="27" t="str">
        <f>IF(A78&lt;&gt;"",VLOOKUP(A78,Licenciés!A:F,3,FALSE),"")</f>
        <v/>
      </c>
      <c r="D78" s="27" t="str">
        <f>IF(A78&lt;&gt;"",VLOOKUP(A78,Licenciés!A:F,5,FALSE),"")</f>
        <v/>
      </c>
      <c r="E78" s="27" t="str">
        <f>IF(A78&lt;&gt;"",VLOOKUP(A78,Licenciés!A:F,6,FALSE),"")</f>
        <v/>
      </c>
      <c r="F78" s="27" t="str">
        <f>IF(A78&lt;&gt;"", 637,"")</f>
        <v/>
      </c>
      <c r="G78" s="27"/>
      <c r="H78" s="27"/>
      <c r="I78" s="27" t="str">
        <f>IF(A78&lt;&gt;"",Interclubs2022!G54,"")</f>
        <v/>
      </c>
      <c r="J78" s="28" t="str">
        <f>IF(A78&lt;&gt;"",VLOOKUP(A78,Licenciés!A:G,7,FALSE),"")</f>
        <v/>
      </c>
      <c r="K78" s="27"/>
      <c r="L78" s="27"/>
      <c r="M78" s="27"/>
      <c r="N78" s="27"/>
      <c r="O78" s="27"/>
      <c r="P78" s="27"/>
      <c r="Q78" s="27"/>
      <c r="R78" s="27"/>
      <c r="S78" s="27"/>
    </row>
    <row r="79" spans="1:19" x14ac:dyDescent="0.3">
      <c r="A79" s="27" t="str">
        <f>IF(ISERROR(Interclubs2022!I55)=FALSE,Interclubs2022!H55,"")</f>
        <v/>
      </c>
      <c r="B79" s="27" t="str">
        <f>IF(A79&lt;&gt;"",VLOOKUP(A79,Licenciés!A:F,2,FALSE),"")</f>
        <v/>
      </c>
      <c r="C79" s="27" t="str">
        <f>IF(A79&lt;&gt;"",VLOOKUP(A79,Licenciés!A:F,3,FALSE),"")</f>
        <v/>
      </c>
      <c r="D79" s="27" t="str">
        <f>IF(A79&lt;&gt;"",VLOOKUP(A79,Licenciés!A:F,5,FALSE),"")</f>
        <v/>
      </c>
      <c r="E79" s="27" t="str">
        <f>IF(A79&lt;&gt;"",VLOOKUP(A79,Licenciés!A:F,6,FALSE),"")</f>
        <v/>
      </c>
      <c r="F79" s="27" t="str">
        <f>IF(A79&lt;&gt;"", 681,"")</f>
        <v/>
      </c>
      <c r="G79" s="27"/>
      <c r="H79" s="27"/>
      <c r="I79" s="27" t="str">
        <f>IF(A79&lt;&gt;"",Interclubs2022!G55,"")</f>
        <v/>
      </c>
      <c r="J79" s="28" t="str">
        <f>IF(A79&lt;&gt;"",VLOOKUP(A79,Licenciés!A:G,7,FALSE),"")</f>
        <v/>
      </c>
      <c r="K79" s="27"/>
      <c r="L79" s="27"/>
      <c r="M79" s="27"/>
      <c r="N79" s="27"/>
      <c r="O79" s="27"/>
      <c r="P79" s="27"/>
      <c r="Q79" s="27"/>
      <c r="R79" s="27"/>
      <c r="S79" s="27"/>
    </row>
    <row r="80" spans="1:19" x14ac:dyDescent="0.3">
      <c r="A80" s="27" t="str">
        <f>IF(ISERROR(Interclubs2022!I56)=FALSE,Interclubs2022!H56,"")</f>
        <v/>
      </c>
      <c r="B80" s="27" t="str">
        <f>IF(A80&lt;&gt;"",VLOOKUP(A80,Licenciés!A:F,2,FALSE),"")</f>
        <v/>
      </c>
      <c r="C80" s="27" t="str">
        <f>IF(A80&lt;&gt;"",VLOOKUP(A80,Licenciés!A:F,3,FALSE),"")</f>
        <v/>
      </c>
      <c r="D80" s="27" t="str">
        <f>IF(A80&lt;&gt;"",VLOOKUP(A80,Licenciés!A:F,5,FALSE),"")</f>
        <v/>
      </c>
      <c r="E80" s="27" t="str">
        <f>IF(A80&lt;&gt;"",VLOOKUP(A80,Licenciés!A:F,6,FALSE),"")</f>
        <v/>
      </c>
      <c r="F80" s="27" t="str">
        <f>IF(A80&lt;&gt;"", 681,"")</f>
        <v/>
      </c>
      <c r="G80" s="27"/>
      <c r="H80" s="27"/>
      <c r="I80" s="27" t="str">
        <f>IF(A80&lt;&gt;"",Interclubs2022!G56,"")</f>
        <v/>
      </c>
      <c r="J80" s="28" t="str">
        <f>IF(A80&lt;&gt;"",VLOOKUP(A80,Licenciés!A:G,7,FALSE),"")</f>
        <v/>
      </c>
      <c r="K80" s="27"/>
      <c r="L80" s="27"/>
      <c r="M80" s="27"/>
      <c r="N80" s="27"/>
      <c r="O80" s="27"/>
      <c r="P80" s="27"/>
      <c r="Q80" s="27"/>
      <c r="R80" s="27"/>
      <c r="S80" s="27"/>
    </row>
    <row r="81" spans="1:19" x14ac:dyDescent="0.3">
      <c r="A81" s="27" t="str">
        <f>IF(ISERROR(Interclubs2022!I57)=FALSE,Interclubs2022!H57,"")</f>
        <v/>
      </c>
      <c r="B81" s="27" t="str">
        <f>IF(A81&lt;&gt;"",VLOOKUP(A81,Licenciés!A:F,2,FALSE),"")</f>
        <v/>
      </c>
      <c r="C81" s="27" t="str">
        <f>IF(A81&lt;&gt;"",VLOOKUP(A81,Licenciés!A:F,3,FALSE),"")</f>
        <v/>
      </c>
      <c r="D81" s="27" t="str">
        <f>IF(A81&lt;&gt;"",VLOOKUP(A81,Licenciés!A:F,5,FALSE),"")</f>
        <v/>
      </c>
      <c r="E81" s="27" t="str">
        <f>IF(A81&lt;&gt;"",VLOOKUP(A81,Licenciés!A:F,6,FALSE),"")</f>
        <v/>
      </c>
      <c r="F81" s="27" t="str">
        <f>IF(A81&lt;&gt;"", 810,"")</f>
        <v/>
      </c>
      <c r="G81" s="27"/>
      <c r="H81" s="27"/>
      <c r="I81" s="27"/>
      <c r="J81" s="28" t="str">
        <f>IF(A81&lt;&gt;"",VLOOKUP(A81,Licenciés!A:G,7,FALSE),"")</f>
        <v/>
      </c>
      <c r="K81" s="27"/>
      <c r="L81" s="27" t="str">
        <f>IF(A81&lt;&gt;"","Re","")</f>
        <v/>
      </c>
      <c r="M81" s="27" t="str">
        <f>IF(A81&lt;&gt;"",CONCATENATE(Interclubs2022!$H$4," ",Interclubs2022!$F$6),"")</f>
        <v/>
      </c>
      <c r="N81" s="27" t="str">
        <f>IF(A81&lt;&gt;"",Interclubs2022!G57,"")</f>
        <v/>
      </c>
      <c r="O81" s="27" t="str">
        <f>IF(A81&lt;&gt;"","SE","")</f>
        <v/>
      </c>
      <c r="P81" s="27" t="str">
        <f>IF(A81&lt;&gt;"","M","")</f>
        <v/>
      </c>
      <c r="Q81" s="27"/>
      <c r="R81" s="27"/>
      <c r="S81" s="27"/>
    </row>
    <row r="82" spans="1:19" x14ac:dyDescent="0.3">
      <c r="A82" s="27" t="str">
        <f>IF(ISERROR(Interclubs2022!I58)=FALSE,Interclubs2022!H58,"")</f>
        <v/>
      </c>
      <c r="B82" s="27" t="str">
        <f>IF(A82&lt;&gt;"",VLOOKUP(A82,Licenciés!A:F,2,FALSE),"")</f>
        <v/>
      </c>
      <c r="C82" s="27" t="str">
        <f>IF(A82&lt;&gt;"",VLOOKUP(A82,Licenciés!A:F,3,FALSE),"")</f>
        <v/>
      </c>
      <c r="D82" s="27" t="str">
        <f>IF(A82&lt;&gt;"",VLOOKUP(A82,Licenciés!A:F,5,FALSE),"")</f>
        <v/>
      </c>
      <c r="E82" s="27" t="str">
        <f>IF(A82&lt;&gt;"",VLOOKUP(A82,Licenciés!A:F,6,FALSE),"")</f>
        <v/>
      </c>
      <c r="F82" s="27" t="str">
        <f>IF(A82&lt;&gt;"", 810,"")</f>
        <v/>
      </c>
      <c r="G82" s="27"/>
      <c r="H82" s="27"/>
      <c r="I82" s="27"/>
      <c r="J82" s="28" t="str">
        <f>IF(A82&lt;&gt;"",VLOOKUP(A82,Licenciés!A:G,7,FALSE),"")</f>
        <v/>
      </c>
      <c r="K82" s="27"/>
      <c r="L82" s="27" t="str">
        <f t="shared" ref="L82:L88" si="5">IF(A82&lt;&gt;"","Re","")</f>
        <v/>
      </c>
      <c r="M82" s="27" t="str">
        <f>IF(A82&lt;&gt;"",CONCATENATE(Interclubs2022!$H$4," ",Interclubs2022!$F$6),"")</f>
        <v/>
      </c>
      <c r="N82" s="27" t="str">
        <f>IF(A82&lt;&gt;"",Interclubs2022!G58,"")</f>
        <v/>
      </c>
      <c r="O82" s="27" t="str">
        <f t="shared" ref="O82:O88" si="6">IF(A82&lt;&gt;"","SE","")</f>
        <v/>
      </c>
      <c r="P82" s="27" t="str">
        <f t="shared" ref="P82:P88" si="7">IF(A82&lt;&gt;"","M","")</f>
        <v/>
      </c>
      <c r="Q82" s="27"/>
      <c r="R82" s="27"/>
      <c r="S82" s="27"/>
    </row>
    <row r="83" spans="1:19" x14ac:dyDescent="0.3">
      <c r="A83" s="27" t="str">
        <f>IF(ISERROR(Interclubs2022!I59)=FALSE,Interclubs2022!H59,"")</f>
        <v/>
      </c>
      <c r="B83" s="27" t="str">
        <f>IF(A83&lt;&gt;"",VLOOKUP(A83,Licenciés!A:F,2,FALSE),"")</f>
        <v/>
      </c>
      <c r="C83" s="27" t="str">
        <f>IF(A83&lt;&gt;"",VLOOKUP(A83,Licenciés!A:F,3,FALSE),"")</f>
        <v/>
      </c>
      <c r="D83" s="27" t="str">
        <f>IF(A83&lt;&gt;"",VLOOKUP(A83,Licenciés!A:F,5,FALSE),"")</f>
        <v/>
      </c>
      <c r="E83" s="27" t="str">
        <f>IF(A83&lt;&gt;"",VLOOKUP(A83,Licenciés!A:F,6,FALSE),"")</f>
        <v/>
      </c>
      <c r="F83" s="27" t="str">
        <f>IF(A83&lt;&gt;"", 810,"")</f>
        <v/>
      </c>
      <c r="G83" s="27"/>
      <c r="H83" s="27"/>
      <c r="I83" s="27"/>
      <c r="J83" s="28" t="str">
        <f>IF(A83&lt;&gt;"",VLOOKUP(A83,Licenciés!A:G,7,FALSE),"")</f>
        <v/>
      </c>
      <c r="K83" s="27"/>
      <c r="L83" s="27" t="str">
        <f t="shared" si="5"/>
        <v/>
      </c>
      <c r="M83" s="27" t="str">
        <f>IF(A83&lt;&gt;"",CONCATENATE(Interclubs2022!$H$4," ",Interclubs2022!$F$6),"")</f>
        <v/>
      </c>
      <c r="N83" s="27" t="str">
        <f>IF(A83&lt;&gt;"",Interclubs2022!G59,"")</f>
        <v/>
      </c>
      <c r="O83" s="27" t="str">
        <f t="shared" si="6"/>
        <v/>
      </c>
      <c r="P83" s="27" t="str">
        <f t="shared" si="7"/>
        <v/>
      </c>
      <c r="Q83" s="27"/>
      <c r="R83" s="27"/>
      <c r="S83" s="27"/>
    </row>
    <row r="84" spans="1:19" x14ac:dyDescent="0.3">
      <c r="A84" s="27" t="str">
        <f>IF(ISERROR(Interclubs2022!I60)=FALSE,Interclubs2022!H60,"")</f>
        <v/>
      </c>
      <c r="B84" s="27" t="str">
        <f>IF(A84&lt;&gt;"",VLOOKUP(A84,Licenciés!A:F,2,FALSE),"")</f>
        <v/>
      </c>
      <c r="C84" s="27" t="str">
        <f>IF(A84&lt;&gt;"",VLOOKUP(A84,Licenciés!A:F,3,FALSE),"")</f>
        <v/>
      </c>
      <c r="D84" s="27" t="str">
        <f>IF(A84&lt;&gt;"",VLOOKUP(A84,Licenciés!A:F,5,FALSE),"")</f>
        <v/>
      </c>
      <c r="E84" s="27" t="str">
        <f>IF(A84&lt;&gt;"",VLOOKUP(A84,Licenciés!A:F,6,FALSE),"")</f>
        <v/>
      </c>
      <c r="F84" s="27" t="str">
        <f>IF(A84&lt;&gt;"", 810,"")</f>
        <v/>
      </c>
      <c r="G84" s="27"/>
      <c r="H84" s="27"/>
      <c r="I84" s="27"/>
      <c r="J84" s="28" t="str">
        <f>IF(A84&lt;&gt;"",VLOOKUP(A84,Licenciés!A:G,7,FALSE),"")</f>
        <v/>
      </c>
      <c r="K84" s="27"/>
      <c r="L84" s="27" t="str">
        <f t="shared" si="5"/>
        <v/>
      </c>
      <c r="M84" s="27" t="str">
        <f>IF(A84&lt;&gt;"",CONCATENATE(Interclubs2022!$H$4," ",Interclubs2022!$F$6),"")</f>
        <v/>
      </c>
      <c r="N84" s="27" t="str">
        <f>IF(A84&lt;&gt;"",Interclubs2022!G60,"")</f>
        <v/>
      </c>
      <c r="O84" s="27" t="str">
        <f t="shared" si="6"/>
        <v/>
      </c>
      <c r="P84" s="27" t="str">
        <f t="shared" si="7"/>
        <v/>
      </c>
      <c r="Q84" s="27"/>
      <c r="R84" s="27"/>
      <c r="S84" s="27"/>
    </row>
    <row r="85" spans="1:19" x14ac:dyDescent="0.3">
      <c r="A85" s="27" t="str">
        <f>IF(ISERROR(Interclubs2022!I61)=FALSE,Interclubs2022!H61,"")</f>
        <v/>
      </c>
      <c r="B85" s="27" t="str">
        <f>IF(A85&lt;&gt;"",VLOOKUP(A85,Licenciés!A:F,2,FALSE),"")</f>
        <v/>
      </c>
      <c r="C85" s="27" t="str">
        <f>IF(A85&lt;&gt;"",VLOOKUP(A85,Licenciés!A:F,3,FALSE),"")</f>
        <v/>
      </c>
      <c r="D85" s="27" t="str">
        <f>IF(A85&lt;&gt;"",VLOOKUP(A85,Licenciés!A:F,5,FALSE),"")</f>
        <v/>
      </c>
      <c r="E85" s="27" t="str">
        <f>IF(A85&lt;&gt;"",VLOOKUP(A85,Licenciés!A:F,6,FALSE),"")</f>
        <v/>
      </c>
      <c r="F85" s="27" t="str">
        <f t="shared" si="4"/>
        <v/>
      </c>
      <c r="G85" s="27"/>
      <c r="H85" s="27"/>
      <c r="I85" s="27"/>
      <c r="J85" s="28" t="str">
        <f>IF(A85&lt;&gt;"",VLOOKUP(A85,Licenciés!A:G,7,FALSE),"")</f>
        <v/>
      </c>
      <c r="K85" s="27"/>
      <c r="L85" s="27" t="str">
        <f t="shared" si="5"/>
        <v/>
      </c>
      <c r="M85" s="27" t="str">
        <f>IF(A85&lt;&gt;"",CONCATENATE(Interclubs2022!$H$4," ",Interclubs2022!$F$6),"")</f>
        <v/>
      </c>
      <c r="N85" s="27" t="str">
        <f>IF(A85&lt;&gt;"",Interclubs2022!G61,"")</f>
        <v/>
      </c>
      <c r="O85" s="27" t="str">
        <f t="shared" si="6"/>
        <v/>
      </c>
      <c r="P85" s="27" t="str">
        <f t="shared" si="7"/>
        <v/>
      </c>
      <c r="Q85" s="27"/>
      <c r="R85" s="27"/>
      <c r="S85" s="27"/>
    </row>
    <row r="86" spans="1:19" x14ac:dyDescent="0.3">
      <c r="A86" s="27" t="str">
        <f>IF(ISERROR(Interclubs2022!I62)=FALSE,Interclubs2022!H62,"")</f>
        <v/>
      </c>
      <c r="B86" s="27" t="str">
        <f>IF(A86&lt;&gt;"",VLOOKUP(A86,Licenciés!A:F,2,FALSE),"")</f>
        <v/>
      </c>
      <c r="C86" s="27" t="str">
        <f>IF(A86&lt;&gt;"",VLOOKUP(A86,Licenciés!A:F,3,FALSE),"")</f>
        <v/>
      </c>
      <c r="D86" s="27" t="str">
        <f>IF(A86&lt;&gt;"",VLOOKUP(A86,Licenciés!A:F,5,FALSE),"")</f>
        <v/>
      </c>
      <c r="E86" s="27" t="str">
        <f>IF(A86&lt;&gt;"",VLOOKUP(A86,Licenciés!A:F,6,FALSE),"")</f>
        <v/>
      </c>
      <c r="F86" s="27" t="str">
        <f t="shared" si="4"/>
        <v/>
      </c>
      <c r="G86" s="27"/>
      <c r="H86" s="27"/>
      <c r="I86" s="27"/>
      <c r="J86" s="28" t="str">
        <f>IF(A86&lt;&gt;"",VLOOKUP(A86,Licenciés!A:G,7,FALSE),"")</f>
        <v/>
      </c>
      <c r="K86" s="27"/>
      <c r="L86" s="27" t="str">
        <f t="shared" si="5"/>
        <v/>
      </c>
      <c r="M86" s="27" t="str">
        <f>IF(A86&lt;&gt;"",CONCATENATE(Interclubs2022!$H$4," ",Interclubs2022!$F$6),"")</f>
        <v/>
      </c>
      <c r="N86" s="27" t="str">
        <f>IF(A86&lt;&gt;"",Interclubs2022!G62,"")</f>
        <v/>
      </c>
      <c r="O86" s="27" t="str">
        <f t="shared" si="6"/>
        <v/>
      </c>
      <c r="P86" s="27" t="str">
        <f t="shared" si="7"/>
        <v/>
      </c>
      <c r="Q86" s="27"/>
      <c r="R86" s="27"/>
      <c r="S86" s="27"/>
    </row>
    <row r="87" spans="1:19" x14ac:dyDescent="0.3">
      <c r="A87" s="27" t="str">
        <f>IF(ISERROR(Interclubs2022!I63)=FALSE,Interclubs2022!H63,"")</f>
        <v/>
      </c>
      <c r="B87" s="27" t="str">
        <f>IF(A87&lt;&gt;"",VLOOKUP(A87,Licenciés!A:F,2,FALSE),"")</f>
        <v/>
      </c>
      <c r="C87" s="27" t="str">
        <f>IF(A87&lt;&gt;"",VLOOKUP(A87,Licenciés!A:F,3,FALSE),"")</f>
        <v/>
      </c>
      <c r="D87" s="27" t="str">
        <f>IF(A87&lt;&gt;"",VLOOKUP(A87,Licenciés!A:F,5,FALSE),"")</f>
        <v/>
      </c>
      <c r="E87" s="27" t="str">
        <f>IF(A87&lt;&gt;"",VLOOKUP(A87,Licenciés!A:F,6,FALSE),"")</f>
        <v/>
      </c>
      <c r="F87" s="27" t="str">
        <f t="shared" si="4"/>
        <v/>
      </c>
      <c r="G87" s="27"/>
      <c r="H87" s="27"/>
      <c r="I87" s="27"/>
      <c r="J87" s="28" t="str">
        <f>IF(A87&lt;&gt;"",VLOOKUP(A87,Licenciés!A:G,7,FALSE),"")</f>
        <v/>
      </c>
      <c r="K87" s="27"/>
      <c r="L87" s="27" t="str">
        <f t="shared" si="5"/>
        <v/>
      </c>
      <c r="M87" s="27" t="str">
        <f>IF(A87&lt;&gt;"",CONCATENATE(Interclubs2022!$H$4," ",Interclubs2022!$F$6),"")</f>
        <v/>
      </c>
      <c r="N87" s="27" t="str">
        <f>IF(A87&lt;&gt;"",Interclubs2022!G63,"")</f>
        <v/>
      </c>
      <c r="O87" s="27" t="str">
        <f t="shared" si="6"/>
        <v/>
      </c>
      <c r="P87" s="27" t="str">
        <f t="shared" si="7"/>
        <v/>
      </c>
      <c r="Q87" s="27"/>
      <c r="R87" s="27"/>
      <c r="S87" s="27"/>
    </row>
    <row r="88" spans="1:19" x14ac:dyDescent="0.3">
      <c r="A88" s="27" t="str">
        <f>IF(ISERROR(Interclubs2022!I64)=FALSE,Interclubs2022!H64,"")</f>
        <v/>
      </c>
      <c r="B88" s="27" t="str">
        <f>IF(A88&lt;&gt;"",VLOOKUP(A88,Licenciés!A:F,2,FALSE),"")</f>
        <v/>
      </c>
      <c r="C88" s="27" t="str">
        <f>IF(A88&lt;&gt;"",VLOOKUP(A88,Licenciés!A:F,3,FALSE),"")</f>
        <v/>
      </c>
      <c r="D88" s="27" t="str">
        <f>IF(A88&lt;&gt;"",VLOOKUP(A88,Licenciés!A:F,5,FALSE),"")</f>
        <v/>
      </c>
      <c r="E88" s="27" t="str">
        <f>IF(A88&lt;&gt;"",VLOOKUP(A88,Licenciés!A:F,6,FALSE),"")</f>
        <v/>
      </c>
      <c r="F88" s="27" t="str">
        <f t="shared" si="4"/>
        <v/>
      </c>
      <c r="G88" s="27"/>
      <c r="H88" s="27"/>
      <c r="I88" s="27"/>
      <c r="J88" s="28" t="str">
        <f>IF(A88&lt;&gt;"",VLOOKUP(A88,Licenciés!A:G,7,FALSE),"")</f>
        <v/>
      </c>
      <c r="K88" s="27"/>
      <c r="L88" s="27" t="str">
        <f t="shared" si="5"/>
        <v/>
      </c>
      <c r="M88" s="27" t="str">
        <f>IF(A88&lt;&gt;"",CONCATENATE(Interclubs2022!$H$4," ",Interclubs2022!$F$6),"")</f>
        <v/>
      </c>
      <c r="N88" s="27" t="str">
        <f>IF(A88&lt;&gt;"",Interclubs2022!G64,"")</f>
        <v/>
      </c>
      <c r="O88" s="27" t="str">
        <f t="shared" si="6"/>
        <v/>
      </c>
      <c r="P88" s="27" t="str">
        <f t="shared" si="7"/>
        <v/>
      </c>
      <c r="Q88" s="27"/>
      <c r="R88" s="27"/>
      <c r="S88" s="27"/>
    </row>
  </sheetData>
  <sheetProtection password="DCBF" sheet="1" objects="1" scenarios="1"/>
  <pageMargins left="0.7" right="0.7" top="0.75" bottom="0.75" header="0.3" footer="0.3"/>
  <pageSetup paperSize="9" orientation="portrait" r:id="rId1"/>
  <ignoredErrors>
    <ignoredError sqref="C50 D50:E50" evalError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9"/>
  <sheetViews>
    <sheetView workbookViewId="0">
      <selection activeCell="I19" sqref="I19"/>
    </sheetView>
  </sheetViews>
  <sheetFormatPr baseColWidth="10" defaultRowHeight="14.4" x14ac:dyDescent="0.3"/>
  <cols>
    <col min="2" max="2" width="11.44140625" style="16"/>
  </cols>
  <sheetData>
    <row r="1" spans="1:11" x14ac:dyDescent="0.3">
      <c r="A1" s="35" t="s">
        <v>111</v>
      </c>
      <c r="B1" s="16" t="s">
        <v>112</v>
      </c>
      <c r="C1" s="35" t="s">
        <v>113</v>
      </c>
      <c r="D1" s="35" t="s">
        <v>114</v>
      </c>
      <c r="E1" s="35" t="s">
        <v>115</v>
      </c>
      <c r="F1" s="35" t="s">
        <v>116</v>
      </c>
      <c r="G1" s="35" t="s">
        <v>117</v>
      </c>
      <c r="H1" s="35" t="s">
        <v>118</v>
      </c>
      <c r="I1" s="35" t="s">
        <v>119</v>
      </c>
      <c r="J1" s="35" t="s">
        <v>120</v>
      </c>
      <c r="K1" s="35" t="s">
        <v>121</v>
      </c>
    </row>
    <row r="2" spans="1:11" x14ac:dyDescent="0.3">
      <c r="A2" s="35" t="s">
        <v>70</v>
      </c>
      <c r="B2" s="16" t="s">
        <v>79</v>
      </c>
      <c r="C2" s="35" t="s">
        <v>122</v>
      </c>
      <c r="D2" s="35" t="s">
        <v>71</v>
      </c>
      <c r="E2" s="35" t="s">
        <v>72</v>
      </c>
      <c r="F2" s="35" t="s">
        <v>123</v>
      </c>
      <c r="G2" s="35" t="s">
        <v>124</v>
      </c>
      <c r="H2" s="35" t="s">
        <v>125</v>
      </c>
      <c r="I2" s="35" t="s">
        <v>126</v>
      </c>
      <c r="J2" s="35" t="s">
        <v>127</v>
      </c>
      <c r="K2" s="35" t="s">
        <v>128</v>
      </c>
    </row>
    <row r="3" spans="1:11" x14ac:dyDescent="0.3">
      <c r="A3" t="str">
        <f>IF(ISERROR(Interclubs2022!D11)=TRUE,"",Interclubs2022!C11)</f>
        <v/>
      </c>
      <c r="B3" s="16" t="str">
        <f>IF(A3&lt;&gt;"",VLOOKUP(A3,Licenciés!A:G,7,FALSE),"")</f>
        <v/>
      </c>
      <c r="C3" t="str">
        <f>IF(A3&lt;&gt;"","CEN","")</f>
        <v/>
      </c>
      <c r="D3" t="str">
        <f>IF(A3&lt;&gt;"",Interclubs2022!D11,"")</f>
        <v/>
      </c>
      <c r="E3" s="35" t="str">
        <f>IF(A3&lt;&gt;"",Interclubs2022!E11,"")</f>
        <v/>
      </c>
    </row>
    <row r="4" spans="1:11" x14ac:dyDescent="0.3">
      <c r="A4" s="35" t="str">
        <f>IF(ISERROR(Interclubs2022!D12)=TRUE,"",Interclubs2022!C12)</f>
        <v/>
      </c>
      <c r="B4" s="16" t="str">
        <f>IF(A4&lt;&gt;"",VLOOKUP(A4,Licenciés!A:G,7,FALSE),"")</f>
        <v/>
      </c>
      <c r="C4" s="35" t="str">
        <f t="shared" ref="C4:C9" si="0">IF(A4&lt;&gt;"","CEN","")</f>
        <v/>
      </c>
      <c r="D4" s="35" t="str">
        <f>IF(A4&lt;&gt;"",Interclubs2022!D12,"")</f>
        <v/>
      </c>
      <c r="E4" s="35" t="str">
        <f>IF(A4&lt;&gt;"",Interclubs2022!E12,"")</f>
        <v/>
      </c>
    </row>
    <row r="5" spans="1:11" x14ac:dyDescent="0.3">
      <c r="A5" s="35" t="str">
        <f>IF(ISERROR(Interclubs2022!D13)=TRUE,"",Interclubs2022!C13)</f>
        <v/>
      </c>
      <c r="B5" s="16" t="str">
        <f>IF(A5&lt;&gt;"",VLOOKUP(A5,Licenciés!A:G,7,FALSE),"")</f>
        <v/>
      </c>
      <c r="C5" s="35" t="str">
        <f t="shared" si="0"/>
        <v/>
      </c>
      <c r="D5" s="35" t="str">
        <f>IF(A5&lt;&gt;"",Interclubs2022!D13,"")</f>
        <v/>
      </c>
      <c r="E5" s="35" t="str">
        <f>IF(A5&lt;&gt;"",Interclubs2022!E13,"")</f>
        <v/>
      </c>
    </row>
    <row r="6" spans="1:11" x14ac:dyDescent="0.3">
      <c r="A6" s="35" t="str">
        <f>IF(ISERROR(Interclubs2022!D14)=TRUE,"",Interclubs2022!C14)</f>
        <v/>
      </c>
      <c r="B6" s="16" t="str">
        <f>IF(A6&lt;&gt;"",VLOOKUP(A6,Licenciés!A:G,7,FALSE),"")</f>
        <v/>
      </c>
      <c r="C6" s="35" t="str">
        <f t="shared" si="0"/>
        <v/>
      </c>
      <c r="D6" s="35" t="str">
        <f>IF(A6&lt;&gt;"",Interclubs2022!D14,"")</f>
        <v/>
      </c>
      <c r="E6" s="35" t="str">
        <f>IF(A6&lt;&gt;"",Interclubs2022!E14,"")</f>
        <v/>
      </c>
    </row>
    <row r="7" spans="1:11" x14ac:dyDescent="0.3">
      <c r="A7" s="35" t="str">
        <f>IF(ISERROR(Interclubs2022!D15)=TRUE,"",Interclubs2022!C15)</f>
        <v/>
      </c>
      <c r="B7" s="16" t="str">
        <f>IF(A7&lt;&gt;"",VLOOKUP(A7,Licenciés!A:G,7,FALSE),"")</f>
        <v/>
      </c>
      <c r="C7" s="35" t="str">
        <f t="shared" si="0"/>
        <v/>
      </c>
      <c r="D7" s="35" t="str">
        <f>IF(A7&lt;&gt;"",Interclubs2022!D15,"")</f>
        <v/>
      </c>
      <c r="E7" s="35" t="str">
        <f>IF(A7&lt;&gt;"",Interclubs2022!E15,"")</f>
        <v/>
      </c>
    </row>
    <row r="8" spans="1:11" x14ac:dyDescent="0.3">
      <c r="A8" s="35" t="str">
        <f>IF(ISERROR(Interclubs2022!D16)=TRUE,"",Interclubs2022!C16)</f>
        <v/>
      </c>
      <c r="B8" s="16" t="str">
        <f>IF(A8&lt;&gt;"",VLOOKUP(A8,Licenciés!A:G,7,FALSE),"")</f>
        <v/>
      </c>
      <c r="C8" s="35" t="str">
        <f t="shared" si="0"/>
        <v/>
      </c>
      <c r="D8" s="35" t="str">
        <f>IF(A8&lt;&gt;"",Interclubs2022!D16,"")</f>
        <v/>
      </c>
      <c r="E8" s="35" t="str">
        <f>IF(A8&lt;&gt;"",Interclubs2022!E16,"")</f>
        <v/>
      </c>
    </row>
    <row r="9" spans="1:11" x14ac:dyDescent="0.3">
      <c r="A9" s="35" t="str">
        <f>IF(ISERROR(Interclubs2022!D17)=TRUE,"",Interclubs2022!C17)</f>
        <v/>
      </c>
      <c r="B9" s="16" t="str">
        <f>IF(A9&lt;&gt;"",VLOOKUP(A9,Licenciés!A:G,7,FALSE),"")</f>
        <v/>
      </c>
      <c r="C9" s="35" t="str">
        <f t="shared" si="0"/>
        <v/>
      </c>
      <c r="D9" s="35" t="str">
        <f>IF(A9&lt;&gt;"",Interclubs2022!D17,"")</f>
        <v/>
      </c>
      <c r="E9" s="35" t="str">
        <f>IF(A9&lt;&gt;"",Interclubs2022!E17,"")</f>
        <v/>
      </c>
    </row>
  </sheetData>
  <sheetProtection password="DCBF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Interclubs2022</vt:lpstr>
      <vt:lpstr>Licenciés</vt:lpstr>
      <vt:lpstr>Equipes</vt:lpstr>
      <vt:lpstr>Jury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Xavier</dc:creator>
  <cp:lastModifiedBy>xavier</cp:lastModifiedBy>
  <cp:lastPrinted>2018-12-20T15:00:27Z</cp:lastPrinted>
  <dcterms:created xsi:type="dcterms:W3CDTF">2018-12-20T10:56:52Z</dcterms:created>
  <dcterms:modified xsi:type="dcterms:W3CDTF">2022-05-11T12:30:46Z</dcterms:modified>
</cp:coreProperties>
</file>